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900" windowWidth="28800" windowHeight="11535" tabRatio="914" activeTab="11"/>
  </bookViews>
  <sheets>
    <sheet name="base_de_dados" sheetId="1" r:id="rId1"/>
    <sheet name="2014" sheetId="21" r:id="rId2"/>
    <sheet name="2013" sheetId="24" r:id="rId3"/>
    <sheet name="2012" sheetId="25" r:id="rId4"/>
    <sheet name="2011" sheetId="26" r:id="rId5"/>
    <sheet name="2010" sheetId="27" r:id="rId6"/>
    <sheet name="2009" sheetId="28" r:id="rId7"/>
    <sheet name="2008" sheetId="29" r:id="rId8"/>
    <sheet name="2007" sheetId="30" r:id="rId9"/>
    <sheet name="Info" sheetId="20" state="hidden" r:id="rId10"/>
    <sheet name="Plan12" sheetId="23" r:id="rId11"/>
    <sheet name="gráficos" sheetId="10" r:id="rId12"/>
  </sheets>
  <definedNames>
    <definedName name="_xlnm._FilterDatabase" localSheetId="0" hidden="1">base_de_dados!$A$2:$BP$1764</definedName>
    <definedName name="_xlnm._FilterDatabase" localSheetId="11" hidden="1">gráficos!$A$3:$F$3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54" i="10" l="1"/>
  <c r="R54" i="10"/>
  <c r="Q54" i="10"/>
  <c r="P54" i="10"/>
  <c r="O54" i="10"/>
  <c r="O11" i="1" l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4" i="1"/>
  <c r="O5" i="1"/>
  <c r="O6" i="1"/>
  <c r="O7" i="1"/>
  <c r="O8" i="1"/>
  <c r="O9" i="1"/>
  <c r="O10" i="1"/>
  <c r="J950" i="30" l="1"/>
  <c r="I950" i="30"/>
  <c r="H950" i="30"/>
  <c r="G950" i="30"/>
  <c r="F950" i="30"/>
  <c r="E950" i="30"/>
  <c r="D950" i="30"/>
  <c r="C950" i="30"/>
  <c r="J949" i="30"/>
  <c r="I949" i="30"/>
  <c r="H949" i="30"/>
  <c r="G949" i="30"/>
  <c r="F949" i="30"/>
  <c r="E949" i="30"/>
  <c r="D949" i="30"/>
  <c r="C949" i="30"/>
  <c r="J948" i="30"/>
  <c r="I948" i="30"/>
  <c r="H948" i="30"/>
  <c r="G948" i="30"/>
  <c r="F948" i="30"/>
  <c r="E948" i="30"/>
  <c r="D948" i="30"/>
  <c r="C948" i="30"/>
  <c r="J947" i="30"/>
  <c r="I947" i="30"/>
  <c r="H947" i="30"/>
  <c r="G947" i="30"/>
  <c r="F947" i="30"/>
  <c r="E947" i="30"/>
  <c r="D947" i="30"/>
  <c r="C947" i="30"/>
  <c r="J946" i="30"/>
  <c r="I946" i="30"/>
  <c r="H946" i="30"/>
  <c r="G946" i="30"/>
  <c r="F946" i="30"/>
  <c r="E946" i="30"/>
  <c r="D946" i="30"/>
  <c r="C946" i="30"/>
  <c r="J945" i="30"/>
  <c r="I945" i="30"/>
  <c r="H945" i="30"/>
  <c r="G945" i="30"/>
  <c r="F945" i="30"/>
  <c r="E945" i="30"/>
  <c r="D945" i="30"/>
  <c r="C945" i="30"/>
  <c r="J944" i="30"/>
  <c r="I944" i="30"/>
  <c r="H944" i="30"/>
  <c r="G944" i="30"/>
  <c r="F944" i="30"/>
  <c r="E944" i="30"/>
  <c r="D944" i="30"/>
  <c r="C944" i="30"/>
  <c r="J943" i="30"/>
  <c r="I943" i="30"/>
  <c r="H943" i="30"/>
  <c r="G943" i="30"/>
  <c r="F943" i="30"/>
  <c r="E943" i="30"/>
  <c r="D943" i="30"/>
  <c r="C943" i="30"/>
  <c r="J942" i="30"/>
  <c r="I942" i="30"/>
  <c r="H942" i="30"/>
  <c r="G942" i="30"/>
  <c r="F942" i="30"/>
  <c r="E942" i="30"/>
  <c r="D942" i="30"/>
  <c r="C942" i="30"/>
  <c r="J941" i="30"/>
  <c r="I941" i="30"/>
  <c r="H941" i="30"/>
  <c r="G941" i="30"/>
  <c r="F941" i="30"/>
  <c r="E941" i="30"/>
  <c r="D941" i="30"/>
  <c r="C941" i="30"/>
  <c r="J940" i="30"/>
  <c r="I940" i="30"/>
  <c r="H940" i="30"/>
  <c r="G940" i="30"/>
  <c r="F940" i="30"/>
  <c r="E940" i="30"/>
  <c r="D940" i="30"/>
  <c r="C940" i="30"/>
  <c r="J939" i="30"/>
  <c r="I939" i="30"/>
  <c r="H939" i="30"/>
  <c r="G939" i="30"/>
  <c r="F939" i="30"/>
  <c r="E939" i="30"/>
  <c r="D939" i="30"/>
  <c r="C939" i="30"/>
  <c r="J938" i="30"/>
  <c r="I938" i="30"/>
  <c r="H938" i="30"/>
  <c r="G938" i="30"/>
  <c r="F938" i="30"/>
  <c r="E938" i="30"/>
  <c r="D938" i="30"/>
  <c r="C938" i="30"/>
  <c r="J937" i="30"/>
  <c r="I937" i="30"/>
  <c r="H937" i="30"/>
  <c r="G937" i="30"/>
  <c r="F937" i="30"/>
  <c r="E937" i="30"/>
  <c r="D937" i="30"/>
  <c r="C937" i="30"/>
  <c r="J936" i="30"/>
  <c r="I936" i="30"/>
  <c r="H936" i="30"/>
  <c r="G936" i="30"/>
  <c r="F936" i="30"/>
  <c r="E936" i="30"/>
  <c r="D936" i="30"/>
  <c r="C936" i="30"/>
  <c r="J935" i="30"/>
  <c r="I935" i="30"/>
  <c r="H935" i="30"/>
  <c r="G935" i="30"/>
  <c r="F935" i="30"/>
  <c r="E935" i="30"/>
  <c r="D935" i="30"/>
  <c r="C935" i="30"/>
  <c r="J934" i="30"/>
  <c r="I934" i="30"/>
  <c r="H934" i="30"/>
  <c r="G934" i="30"/>
  <c r="F934" i="30"/>
  <c r="E934" i="30"/>
  <c r="D934" i="30"/>
  <c r="C934" i="30"/>
  <c r="J933" i="30"/>
  <c r="I933" i="30"/>
  <c r="H933" i="30"/>
  <c r="G933" i="30"/>
  <c r="F933" i="30"/>
  <c r="E933" i="30"/>
  <c r="D933" i="30"/>
  <c r="C933" i="30"/>
  <c r="J932" i="30"/>
  <c r="I932" i="30"/>
  <c r="H932" i="30"/>
  <c r="G932" i="30"/>
  <c r="F932" i="30"/>
  <c r="E932" i="30"/>
  <c r="D932" i="30"/>
  <c r="C932" i="30"/>
  <c r="J931" i="30"/>
  <c r="I931" i="30"/>
  <c r="H931" i="30"/>
  <c r="G931" i="30"/>
  <c r="F931" i="30"/>
  <c r="E931" i="30"/>
  <c r="D931" i="30"/>
  <c r="C931" i="30"/>
  <c r="J930" i="30"/>
  <c r="I930" i="30"/>
  <c r="H930" i="30"/>
  <c r="G930" i="30"/>
  <c r="F930" i="30"/>
  <c r="E930" i="30"/>
  <c r="D930" i="30"/>
  <c r="C930" i="30"/>
  <c r="J929" i="30"/>
  <c r="I929" i="30"/>
  <c r="H929" i="30"/>
  <c r="G929" i="30"/>
  <c r="F929" i="30"/>
  <c r="E929" i="30"/>
  <c r="D929" i="30"/>
  <c r="C929" i="30"/>
  <c r="J928" i="30"/>
  <c r="I928" i="30"/>
  <c r="H928" i="30"/>
  <c r="G928" i="30"/>
  <c r="F928" i="30"/>
  <c r="E928" i="30"/>
  <c r="D928" i="30"/>
  <c r="C928" i="30"/>
  <c r="J927" i="30"/>
  <c r="I927" i="30"/>
  <c r="H927" i="30"/>
  <c r="G927" i="30"/>
  <c r="F927" i="30"/>
  <c r="E927" i="30"/>
  <c r="D927" i="30"/>
  <c r="C927" i="30"/>
  <c r="J926" i="30"/>
  <c r="I926" i="30"/>
  <c r="H926" i="30"/>
  <c r="G926" i="30"/>
  <c r="F926" i="30"/>
  <c r="E926" i="30"/>
  <c r="D926" i="30"/>
  <c r="C926" i="30"/>
  <c r="J925" i="30"/>
  <c r="I925" i="30"/>
  <c r="H925" i="30"/>
  <c r="G925" i="30"/>
  <c r="F925" i="30"/>
  <c r="E925" i="30"/>
  <c r="D925" i="30"/>
  <c r="C925" i="30"/>
  <c r="J924" i="30"/>
  <c r="I924" i="30"/>
  <c r="H924" i="30"/>
  <c r="G924" i="30"/>
  <c r="F924" i="30"/>
  <c r="E924" i="30"/>
  <c r="D924" i="30"/>
  <c r="C924" i="30"/>
  <c r="J923" i="30"/>
  <c r="I923" i="30"/>
  <c r="H923" i="30"/>
  <c r="G923" i="30"/>
  <c r="F923" i="30"/>
  <c r="E923" i="30"/>
  <c r="D923" i="30"/>
  <c r="C923" i="30"/>
  <c r="J922" i="30"/>
  <c r="I922" i="30"/>
  <c r="H922" i="30"/>
  <c r="G922" i="30"/>
  <c r="F922" i="30"/>
  <c r="E922" i="30"/>
  <c r="D922" i="30"/>
  <c r="C922" i="30"/>
  <c r="J921" i="30"/>
  <c r="I921" i="30"/>
  <c r="H921" i="30"/>
  <c r="G921" i="30"/>
  <c r="F921" i="30"/>
  <c r="E921" i="30"/>
  <c r="D921" i="30"/>
  <c r="C921" i="30"/>
  <c r="J920" i="30"/>
  <c r="I920" i="30"/>
  <c r="H920" i="30"/>
  <c r="G920" i="30"/>
  <c r="F920" i="30"/>
  <c r="E920" i="30"/>
  <c r="D920" i="30"/>
  <c r="C920" i="30"/>
  <c r="J919" i="30"/>
  <c r="I919" i="30"/>
  <c r="H919" i="30"/>
  <c r="G919" i="30"/>
  <c r="F919" i="30"/>
  <c r="E919" i="30"/>
  <c r="D919" i="30"/>
  <c r="C919" i="30"/>
  <c r="J918" i="30"/>
  <c r="I918" i="30"/>
  <c r="H918" i="30"/>
  <c r="G918" i="30"/>
  <c r="F918" i="30"/>
  <c r="E918" i="30"/>
  <c r="D918" i="30"/>
  <c r="C918" i="30"/>
  <c r="J917" i="30"/>
  <c r="I917" i="30"/>
  <c r="H917" i="30"/>
  <c r="G917" i="30"/>
  <c r="F917" i="30"/>
  <c r="E917" i="30"/>
  <c r="D917" i="30"/>
  <c r="C917" i="30"/>
  <c r="J916" i="30"/>
  <c r="I916" i="30"/>
  <c r="H916" i="30"/>
  <c r="G916" i="30"/>
  <c r="F916" i="30"/>
  <c r="E916" i="30"/>
  <c r="D916" i="30"/>
  <c r="C916" i="30"/>
  <c r="J915" i="30"/>
  <c r="I915" i="30"/>
  <c r="H915" i="30"/>
  <c r="G915" i="30"/>
  <c r="F915" i="30"/>
  <c r="E915" i="30"/>
  <c r="D915" i="30"/>
  <c r="C915" i="30"/>
  <c r="J914" i="30"/>
  <c r="I914" i="30"/>
  <c r="H914" i="30"/>
  <c r="G914" i="30"/>
  <c r="F914" i="30"/>
  <c r="E914" i="30"/>
  <c r="D914" i="30"/>
  <c r="C914" i="30"/>
  <c r="J913" i="30"/>
  <c r="I913" i="30"/>
  <c r="H913" i="30"/>
  <c r="G913" i="30"/>
  <c r="F913" i="30"/>
  <c r="E913" i="30"/>
  <c r="D913" i="30"/>
  <c r="C913" i="30"/>
  <c r="J912" i="30"/>
  <c r="I912" i="30"/>
  <c r="H912" i="30"/>
  <c r="G912" i="30"/>
  <c r="F912" i="30"/>
  <c r="E912" i="30"/>
  <c r="D912" i="30"/>
  <c r="C912" i="30"/>
  <c r="J911" i="30"/>
  <c r="I911" i="30"/>
  <c r="H911" i="30"/>
  <c r="G911" i="30"/>
  <c r="F911" i="30"/>
  <c r="E911" i="30"/>
  <c r="D911" i="30"/>
  <c r="C911" i="30"/>
  <c r="J910" i="30"/>
  <c r="I910" i="30"/>
  <c r="H910" i="30"/>
  <c r="G910" i="30"/>
  <c r="F910" i="30"/>
  <c r="E910" i="30"/>
  <c r="D910" i="30"/>
  <c r="C910" i="30"/>
  <c r="J909" i="30"/>
  <c r="I909" i="30"/>
  <c r="H909" i="30"/>
  <c r="G909" i="30"/>
  <c r="F909" i="30"/>
  <c r="E909" i="30"/>
  <c r="D909" i="30"/>
  <c r="C909" i="30"/>
  <c r="J908" i="30"/>
  <c r="I908" i="30"/>
  <c r="H908" i="30"/>
  <c r="G908" i="30"/>
  <c r="F908" i="30"/>
  <c r="E908" i="30"/>
  <c r="D908" i="30"/>
  <c r="C908" i="30"/>
  <c r="J907" i="30"/>
  <c r="I907" i="30"/>
  <c r="H907" i="30"/>
  <c r="G907" i="30"/>
  <c r="F907" i="30"/>
  <c r="E907" i="30"/>
  <c r="D907" i="30"/>
  <c r="C907" i="30"/>
  <c r="J906" i="30"/>
  <c r="I906" i="30"/>
  <c r="H906" i="30"/>
  <c r="G906" i="30"/>
  <c r="F906" i="30"/>
  <c r="E906" i="30"/>
  <c r="D906" i="30"/>
  <c r="C906" i="30"/>
  <c r="J905" i="30"/>
  <c r="I905" i="30"/>
  <c r="H905" i="30"/>
  <c r="G905" i="30"/>
  <c r="F905" i="30"/>
  <c r="E905" i="30"/>
  <c r="D905" i="30"/>
  <c r="C905" i="30"/>
  <c r="J904" i="30"/>
  <c r="I904" i="30"/>
  <c r="H904" i="30"/>
  <c r="G904" i="30"/>
  <c r="F904" i="30"/>
  <c r="E904" i="30"/>
  <c r="D904" i="30"/>
  <c r="C904" i="30"/>
  <c r="J903" i="30"/>
  <c r="I903" i="30"/>
  <c r="H903" i="30"/>
  <c r="G903" i="30"/>
  <c r="F903" i="30"/>
  <c r="E903" i="30"/>
  <c r="D903" i="30"/>
  <c r="C903" i="30"/>
  <c r="J902" i="30"/>
  <c r="I902" i="30"/>
  <c r="H902" i="30"/>
  <c r="G902" i="30"/>
  <c r="F902" i="30"/>
  <c r="E902" i="30"/>
  <c r="D902" i="30"/>
  <c r="C902" i="30"/>
  <c r="J901" i="30"/>
  <c r="I901" i="30"/>
  <c r="H901" i="30"/>
  <c r="G901" i="30"/>
  <c r="F901" i="30"/>
  <c r="E901" i="30"/>
  <c r="D901" i="30"/>
  <c r="C901" i="30"/>
  <c r="J900" i="30"/>
  <c r="I900" i="30"/>
  <c r="H900" i="30"/>
  <c r="G900" i="30"/>
  <c r="F900" i="30"/>
  <c r="E900" i="30"/>
  <c r="D900" i="30"/>
  <c r="C900" i="30"/>
  <c r="J899" i="30"/>
  <c r="I899" i="30"/>
  <c r="H899" i="30"/>
  <c r="G899" i="30"/>
  <c r="F899" i="30"/>
  <c r="E899" i="30"/>
  <c r="D899" i="30"/>
  <c r="C899" i="30"/>
  <c r="J898" i="30"/>
  <c r="I898" i="30"/>
  <c r="H898" i="30"/>
  <c r="G898" i="30"/>
  <c r="F898" i="30"/>
  <c r="E898" i="30"/>
  <c r="D898" i="30"/>
  <c r="C898" i="30"/>
  <c r="J897" i="30"/>
  <c r="I897" i="30"/>
  <c r="H897" i="30"/>
  <c r="G897" i="30"/>
  <c r="F897" i="30"/>
  <c r="E897" i="30"/>
  <c r="D897" i="30"/>
  <c r="C897" i="30"/>
  <c r="J896" i="30"/>
  <c r="I896" i="30"/>
  <c r="H896" i="30"/>
  <c r="G896" i="30"/>
  <c r="F896" i="30"/>
  <c r="E896" i="30"/>
  <c r="D896" i="30"/>
  <c r="C896" i="30"/>
  <c r="J895" i="30"/>
  <c r="I895" i="30"/>
  <c r="H895" i="30"/>
  <c r="G895" i="30"/>
  <c r="F895" i="30"/>
  <c r="E895" i="30"/>
  <c r="D895" i="30"/>
  <c r="C895" i="30"/>
  <c r="J894" i="30"/>
  <c r="I894" i="30"/>
  <c r="H894" i="30"/>
  <c r="G894" i="30"/>
  <c r="F894" i="30"/>
  <c r="E894" i="30"/>
  <c r="D894" i="30"/>
  <c r="C894" i="30"/>
  <c r="J893" i="30"/>
  <c r="I893" i="30"/>
  <c r="H893" i="30"/>
  <c r="G893" i="30"/>
  <c r="F893" i="30"/>
  <c r="E893" i="30"/>
  <c r="D893" i="30"/>
  <c r="C893" i="30"/>
  <c r="J892" i="30"/>
  <c r="I892" i="30"/>
  <c r="H892" i="30"/>
  <c r="G892" i="30"/>
  <c r="F892" i="30"/>
  <c r="E892" i="30"/>
  <c r="D892" i="30"/>
  <c r="C892" i="30"/>
  <c r="J891" i="30"/>
  <c r="I891" i="30"/>
  <c r="H891" i="30"/>
  <c r="G891" i="30"/>
  <c r="F891" i="30"/>
  <c r="E891" i="30"/>
  <c r="D891" i="30"/>
  <c r="C891" i="30"/>
  <c r="J890" i="30"/>
  <c r="I890" i="30"/>
  <c r="H890" i="30"/>
  <c r="G890" i="30"/>
  <c r="F890" i="30"/>
  <c r="E890" i="30"/>
  <c r="D890" i="30"/>
  <c r="C890" i="30"/>
  <c r="J889" i="30"/>
  <c r="I889" i="30"/>
  <c r="H889" i="30"/>
  <c r="G889" i="30"/>
  <c r="F889" i="30"/>
  <c r="E889" i="30"/>
  <c r="D889" i="30"/>
  <c r="C889" i="30"/>
  <c r="J888" i="30"/>
  <c r="I888" i="30"/>
  <c r="H888" i="30"/>
  <c r="G888" i="30"/>
  <c r="F888" i="30"/>
  <c r="E888" i="30"/>
  <c r="D888" i="30"/>
  <c r="C888" i="30"/>
  <c r="J887" i="30"/>
  <c r="I887" i="30"/>
  <c r="H887" i="30"/>
  <c r="G887" i="30"/>
  <c r="F887" i="30"/>
  <c r="E887" i="30"/>
  <c r="D887" i="30"/>
  <c r="C887" i="30"/>
  <c r="J886" i="30"/>
  <c r="I886" i="30"/>
  <c r="H886" i="30"/>
  <c r="G886" i="30"/>
  <c r="F886" i="30"/>
  <c r="E886" i="30"/>
  <c r="D886" i="30"/>
  <c r="C886" i="30"/>
  <c r="J885" i="30"/>
  <c r="I885" i="30"/>
  <c r="H885" i="30"/>
  <c r="G885" i="30"/>
  <c r="F885" i="30"/>
  <c r="E885" i="30"/>
  <c r="D885" i="30"/>
  <c r="C885" i="30"/>
  <c r="J884" i="30"/>
  <c r="I884" i="30"/>
  <c r="H884" i="30"/>
  <c r="G884" i="30"/>
  <c r="F884" i="30"/>
  <c r="E884" i="30"/>
  <c r="D884" i="30"/>
  <c r="C884" i="30"/>
  <c r="J883" i="30"/>
  <c r="I883" i="30"/>
  <c r="H883" i="30"/>
  <c r="G883" i="30"/>
  <c r="F883" i="30"/>
  <c r="E883" i="30"/>
  <c r="D883" i="30"/>
  <c r="C883" i="30"/>
  <c r="J882" i="30"/>
  <c r="I882" i="30"/>
  <c r="H882" i="30"/>
  <c r="G882" i="30"/>
  <c r="F882" i="30"/>
  <c r="E882" i="30"/>
  <c r="D882" i="30"/>
  <c r="C882" i="30"/>
  <c r="J881" i="30"/>
  <c r="I881" i="30"/>
  <c r="H881" i="30"/>
  <c r="G881" i="30"/>
  <c r="F881" i="30"/>
  <c r="E881" i="30"/>
  <c r="D881" i="30"/>
  <c r="C881" i="30"/>
  <c r="J880" i="30"/>
  <c r="I880" i="30"/>
  <c r="H880" i="30"/>
  <c r="G880" i="30"/>
  <c r="F880" i="30"/>
  <c r="E880" i="30"/>
  <c r="D880" i="30"/>
  <c r="C880" i="30"/>
  <c r="J879" i="30"/>
  <c r="I879" i="30"/>
  <c r="H879" i="30"/>
  <c r="G879" i="30"/>
  <c r="F879" i="30"/>
  <c r="E879" i="30"/>
  <c r="D879" i="30"/>
  <c r="C879" i="30"/>
  <c r="J878" i="30"/>
  <c r="I878" i="30"/>
  <c r="H878" i="30"/>
  <c r="G878" i="30"/>
  <c r="F878" i="30"/>
  <c r="E878" i="30"/>
  <c r="D878" i="30"/>
  <c r="C878" i="30"/>
  <c r="J877" i="30"/>
  <c r="I877" i="30"/>
  <c r="H877" i="30"/>
  <c r="G877" i="30"/>
  <c r="F877" i="30"/>
  <c r="E877" i="30"/>
  <c r="D877" i="30"/>
  <c r="C877" i="30"/>
  <c r="J876" i="30"/>
  <c r="I876" i="30"/>
  <c r="H876" i="30"/>
  <c r="G876" i="30"/>
  <c r="F876" i="30"/>
  <c r="E876" i="30"/>
  <c r="D876" i="30"/>
  <c r="C876" i="30"/>
  <c r="J875" i="30"/>
  <c r="I875" i="30"/>
  <c r="H875" i="30"/>
  <c r="G875" i="30"/>
  <c r="F875" i="30"/>
  <c r="E875" i="30"/>
  <c r="C875" i="30"/>
  <c r="J874" i="30"/>
  <c r="I874" i="30"/>
  <c r="H874" i="30"/>
  <c r="G874" i="30"/>
  <c r="F874" i="30"/>
  <c r="E874" i="30"/>
  <c r="D874" i="30"/>
  <c r="C874" i="30"/>
  <c r="J873" i="30"/>
  <c r="I873" i="30"/>
  <c r="H873" i="30"/>
  <c r="G873" i="30"/>
  <c r="F873" i="30"/>
  <c r="E873" i="30"/>
  <c r="D873" i="30"/>
  <c r="C873" i="30"/>
  <c r="J872" i="30"/>
  <c r="I872" i="30"/>
  <c r="H872" i="30"/>
  <c r="G872" i="30"/>
  <c r="F872" i="30"/>
  <c r="E872" i="30"/>
  <c r="D872" i="30"/>
  <c r="C872" i="30"/>
  <c r="J871" i="30"/>
  <c r="I871" i="30"/>
  <c r="H871" i="30"/>
  <c r="G871" i="30"/>
  <c r="F871" i="30"/>
  <c r="E871" i="30"/>
  <c r="D871" i="30"/>
  <c r="C871" i="30"/>
  <c r="J870" i="30"/>
  <c r="I870" i="30"/>
  <c r="H870" i="30"/>
  <c r="G870" i="30"/>
  <c r="F870" i="30"/>
  <c r="E870" i="30"/>
  <c r="D870" i="30"/>
  <c r="C870" i="30"/>
  <c r="J869" i="30"/>
  <c r="I869" i="30"/>
  <c r="H869" i="30"/>
  <c r="G869" i="30"/>
  <c r="F869" i="30"/>
  <c r="E869" i="30"/>
  <c r="D869" i="30"/>
  <c r="C869" i="30"/>
  <c r="J868" i="30"/>
  <c r="I868" i="30"/>
  <c r="H868" i="30"/>
  <c r="G868" i="30"/>
  <c r="F868" i="30"/>
  <c r="E868" i="30"/>
  <c r="D868" i="30"/>
  <c r="C868" i="30"/>
  <c r="J867" i="30"/>
  <c r="I867" i="30"/>
  <c r="H867" i="30"/>
  <c r="G867" i="30"/>
  <c r="F867" i="30"/>
  <c r="E867" i="30"/>
  <c r="D867" i="30"/>
  <c r="C867" i="30"/>
  <c r="J866" i="30"/>
  <c r="I866" i="30"/>
  <c r="H866" i="30"/>
  <c r="G866" i="30"/>
  <c r="F866" i="30"/>
  <c r="E866" i="30"/>
  <c r="D866" i="30"/>
  <c r="C866" i="30"/>
  <c r="J865" i="30"/>
  <c r="I865" i="30"/>
  <c r="H865" i="30"/>
  <c r="G865" i="30"/>
  <c r="F865" i="30"/>
  <c r="E865" i="30"/>
  <c r="D865" i="30"/>
  <c r="C865" i="30"/>
  <c r="J864" i="30"/>
  <c r="I864" i="30"/>
  <c r="H864" i="30"/>
  <c r="G864" i="30"/>
  <c r="F864" i="30"/>
  <c r="E864" i="30"/>
  <c r="D864" i="30"/>
  <c r="C864" i="30"/>
  <c r="J863" i="30"/>
  <c r="I863" i="30"/>
  <c r="H863" i="30"/>
  <c r="G863" i="30"/>
  <c r="F863" i="30"/>
  <c r="E863" i="30"/>
  <c r="D863" i="30"/>
  <c r="C863" i="30"/>
  <c r="J862" i="30"/>
  <c r="I862" i="30"/>
  <c r="H862" i="30"/>
  <c r="G862" i="30"/>
  <c r="F862" i="30"/>
  <c r="E862" i="30"/>
  <c r="D862" i="30"/>
  <c r="C862" i="30"/>
  <c r="J861" i="30"/>
  <c r="I861" i="30"/>
  <c r="H861" i="30"/>
  <c r="G861" i="30"/>
  <c r="F861" i="30"/>
  <c r="E861" i="30"/>
  <c r="D861" i="30"/>
  <c r="C861" i="30"/>
  <c r="J860" i="30"/>
  <c r="I860" i="30"/>
  <c r="H860" i="30"/>
  <c r="G860" i="30"/>
  <c r="F860" i="30"/>
  <c r="E860" i="30"/>
  <c r="D860" i="30"/>
  <c r="C860" i="30"/>
  <c r="J859" i="30"/>
  <c r="I859" i="30"/>
  <c r="H859" i="30"/>
  <c r="G859" i="30"/>
  <c r="F859" i="30"/>
  <c r="E859" i="30"/>
  <c r="D859" i="30"/>
  <c r="C859" i="30"/>
  <c r="J858" i="30"/>
  <c r="I858" i="30"/>
  <c r="H858" i="30"/>
  <c r="G858" i="30"/>
  <c r="F858" i="30"/>
  <c r="E858" i="30"/>
  <c r="D858" i="30"/>
  <c r="C858" i="30"/>
  <c r="J857" i="30"/>
  <c r="I857" i="30"/>
  <c r="H857" i="30"/>
  <c r="G857" i="30"/>
  <c r="F857" i="30"/>
  <c r="E857" i="30"/>
  <c r="D857" i="30"/>
  <c r="C857" i="30"/>
  <c r="J856" i="30"/>
  <c r="I856" i="30"/>
  <c r="H856" i="30"/>
  <c r="G856" i="30"/>
  <c r="F856" i="30"/>
  <c r="E856" i="30"/>
  <c r="D856" i="30"/>
  <c r="C856" i="30"/>
  <c r="J855" i="30"/>
  <c r="I855" i="30"/>
  <c r="H855" i="30"/>
  <c r="G855" i="30"/>
  <c r="F855" i="30"/>
  <c r="E855" i="30"/>
  <c r="D855" i="30"/>
  <c r="C855" i="30"/>
  <c r="J854" i="30"/>
  <c r="I854" i="30"/>
  <c r="H854" i="30"/>
  <c r="G854" i="30"/>
  <c r="F854" i="30"/>
  <c r="E854" i="30"/>
  <c r="D854" i="30"/>
  <c r="C854" i="30"/>
  <c r="J853" i="30"/>
  <c r="I853" i="30"/>
  <c r="H853" i="30"/>
  <c r="G853" i="30"/>
  <c r="F853" i="30"/>
  <c r="E853" i="30"/>
  <c r="D853" i="30"/>
  <c r="C853" i="30"/>
  <c r="J852" i="30"/>
  <c r="I852" i="30"/>
  <c r="H852" i="30"/>
  <c r="G852" i="30"/>
  <c r="F852" i="30"/>
  <c r="E852" i="30"/>
  <c r="D852" i="30"/>
  <c r="C852" i="30"/>
  <c r="J851" i="30"/>
  <c r="I851" i="30"/>
  <c r="H851" i="30"/>
  <c r="G851" i="30"/>
  <c r="F851" i="30"/>
  <c r="E851" i="30"/>
  <c r="D851" i="30"/>
  <c r="C851" i="30"/>
  <c r="J850" i="30"/>
  <c r="I850" i="30"/>
  <c r="H850" i="30"/>
  <c r="G850" i="30"/>
  <c r="F850" i="30"/>
  <c r="E850" i="30"/>
  <c r="D850" i="30"/>
  <c r="C850" i="30"/>
  <c r="J849" i="30"/>
  <c r="I849" i="30"/>
  <c r="H849" i="30"/>
  <c r="G849" i="30"/>
  <c r="F849" i="30"/>
  <c r="E849" i="30"/>
  <c r="D849" i="30"/>
  <c r="C849" i="30"/>
  <c r="J848" i="30"/>
  <c r="I848" i="30"/>
  <c r="H848" i="30"/>
  <c r="G848" i="30"/>
  <c r="F848" i="30"/>
  <c r="E848" i="30"/>
  <c r="D848" i="30"/>
  <c r="C848" i="30"/>
  <c r="J847" i="30"/>
  <c r="I847" i="30"/>
  <c r="H847" i="30"/>
  <c r="G847" i="30"/>
  <c r="F847" i="30"/>
  <c r="E847" i="30"/>
  <c r="D847" i="30"/>
  <c r="C847" i="30"/>
  <c r="J846" i="30"/>
  <c r="I846" i="30"/>
  <c r="H846" i="30"/>
  <c r="G846" i="30"/>
  <c r="F846" i="30"/>
  <c r="E846" i="30"/>
  <c r="D846" i="30"/>
  <c r="C846" i="30"/>
  <c r="J845" i="30"/>
  <c r="I845" i="30"/>
  <c r="H845" i="30"/>
  <c r="G845" i="30"/>
  <c r="F845" i="30"/>
  <c r="E845" i="30"/>
  <c r="D845" i="30"/>
  <c r="C845" i="30"/>
  <c r="J844" i="30"/>
  <c r="I844" i="30"/>
  <c r="H844" i="30"/>
  <c r="G844" i="30"/>
  <c r="F844" i="30"/>
  <c r="E844" i="30"/>
  <c r="D844" i="30"/>
  <c r="C844" i="30"/>
  <c r="J843" i="30"/>
  <c r="I843" i="30"/>
  <c r="H843" i="30"/>
  <c r="G843" i="30"/>
  <c r="F843" i="30"/>
  <c r="E843" i="30"/>
  <c r="D843" i="30"/>
  <c r="C843" i="30"/>
  <c r="J842" i="30"/>
  <c r="I842" i="30"/>
  <c r="H842" i="30"/>
  <c r="G842" i="30"/>
  <c r="F842" i="30"/>
  <c r="E842" i="30"/>
  <c r="D842" i="30"/>
  <c r="C842" i="30"/>
  <c r="J841" i="30"/>
  <c r="I841" i="30"/>
  <c r="H841" i="30"/>
  <c r="G841" i="30"/>
  <c r="F841" i="30"/>
  <c r="E841" i="30"/>
  <c r="D841" i="30"/>
  <c r="C841" i="30"/>
  <c r="J840" i="30"/>
  <c r="I840" i="30"/>
  <c r="H840" i="30"/>
  <c r="G840" i="30"/>
  <c r="F840" i="30"/>
  <c r="E840" i="30"/>
  <c r="D840" i="30"/>
  <c r="C840" i="30"/>
  <c r="J839" i="30"/>
  <c r="I839" i="30"/>
  <c r="H839" i="30"/>
  <c r="G839" i="30"/>
  <c r="F839" i="30"/>
  <c r="E839" i="30"/>
  <c r="D839" i="30"/>
  <c r="C839" i="30"/>
  <c r="J838" i="30"/>
  <c r="I838" i="30"/>
  <c r="H838" i="30"/>
  <c r="G838" i="30"/>
  <c r="F838" i="30"/>
  <c r="E838" i="30"/>
  <c r="D838" i="30"/>
  <c r="C838" i="30"/>
  <c r="J837" i="30"/>
  <c r="I837" i="30"/>
  <c r="H837" i="30"/>
  <c r="G837" i="30"/>
  <c r="F837" i="30"/>
  <c r="E837" i="30"/>
  <c r="D837" i="30"/>
  <c r="C837" i="30"/>
  <c r="J836" i="30"/>
  <c r="I836" i="30"/>
  <c r="H836" i="30"/>
  <c r="G836" i="30"/>
  <c r="F836" i="30"/>
  <c r="E836" i="30"/>
  <c r="D836" i="30"/>
  <c r="C836" i="30"/>
  <c r="J835" i="30"/>
  <c r="I835" i="30"/>
  <c r="H835" i="30"/>
  <c r="G835" i="30"/>
  <c r="F835" i="30"/>
  <c r="E835" i="30"/>
  <c r="D835" i="30"/>
  <c r="C835" i="30"/>
  <c r="J834" i="30"/>
  <c r="I834" i="30"/>
  <c r="H834" i="30"/>
  <c r="G834" i="30"/>
  <c r="F834" i="30"/>
  <c r="E834" i="30"/>
  <c r="D834" i="30"/>
  <c r="C834" i="30"/>
  <c r="J833" i="30"/>
  <c r="I833" i="30"/>
  <c r="H833" i="30"/>
  <c r="G833" i="30"/>
  <c r="F833" i="30"/>
  <c r="E833" i="30"/>
  <c r="D833" i="30"/>
  <c r="C833" i="30"/>
  <c r="J832" i="30"/>
  <c r="I832" i="30"/>
  <c r="H832" i="30"/>
  <c r="G832" i="30"/>
  <c r="F832" i="30"/>
  <c r="E832" i="30"/>
  <c r="D832" i="30"/>
  <c r="C832" i="30"/>
  <c r="J831" i="30"/>
  <c r="I831" i="30"/>
  <c r="H831" i="30"/>
  <c r="G831" i="30"/>
  <c r="F831" i="30"/>
  <c r="E831" i="30"/>
  <c r="D831" i="30"/>
  <c r="C831" i="30"/>
  <c r="J830" i="30"/>
  <c r="I830" i="30"/>
  <c r="H830" i="30"/>
  <c r="G830" i="30"/>
  <c r="F830" i="30"/>
  <c r="E830" i="30"/>
  <c r="D830" i="30"/>
  <c r="C830" i="30"/>
  <c r="J829" i="30"/>
  <c r="I829" i="30"/>
  <c r="H829" i="30"/>
  <c r="G829" i="30"/>
  <c r="F829" i="30"/>
  <c r="E829" i="30"/>
  <c r="D829" i="30"/>
  <c r="C829" i="30"/>
  <c r="J828" i="30"/>
  <c r="I828" i="30"/>
  <c r="H828" i="30"/>
  <c r="G828" i="30"/>
  <c r="F828" i="30"/>
  <c r="E828" i="30"/>
  <c r="D828" i="30"/>
  <c r="C828" i="30"/>
  <c r="J827" i="30"/>
  <c r="I827" i="30"/>
  <c r="H827" i="30"/>
  <c r="G827" i="30"/>
  <c r="F827" i="30"/>
  <c r="E827" i="30"/>
  <c r="D827" i="30"/>
  <c r="C827" i="30"/>
  <c r="J826" i="30"/>
  <c r="I826" i="30"/>
  <c r="H826" i="30"/>
  <c r="G826" i="30"/>
  <c r="F826" i="30"/>
  <c r="E826" i="30"/>
  <c r="D826" i="30"/>
  <c r="C826" i="30"/>
  <c r="J825" i="30"/>
  <c r="I825" i="30"/>
  <c r="H825" i="30"/>
  <c r="G825" i="30"/>
  <c r="F825" i="30"/>
  <c r="E825" i="30"/>
  <c r="D825" i="30"/>
  <c r="C825" i="30"/>
  <c r="J824" i="30"/>
  <c r="I824" i="30"/>
  <c r="H824" i="30"/>
  <c r="G824" i="30"/>
  <c r="F824" i="30"/>
  <c r="E824" i="30"/>
  <c r="D824" i="30"/>
  <c r="C824" i="30"/>
  <c r="J823" i="30"/>
  <c r="I823" i="30"/>
  <c r="H823" i="30"/>
  <c r="G823" i="30"/>
  <c r="F823" i="30"/>
  <c r="E823" i="30"/>
  <c r="D823" i="30"/>
  <c r="C823" i="30"/>
  <c r="J822" i="30"/>
  <c r="I822" i="30"/>
  <c r="H822" i="30"/>
  <c r="G822" i="30"/>
  <c r="F822" i="30"/>
  <c r="E822" i="30"/>
  <c r="D822" i="30"/>
  <c r="C822" i="30"/>
  <c r="J821" i="30"/>
  <c r="I821" i="30"/>
  <c r="H821" i="30"/>
  <c r="G821" i="30"/>
  <c r="F821" i="30"/>
  <c r="E821" i="30"/>
  <c r="D821" i="30"/>
  <c r="C821" i="30"/>
  <c r="J820" i="30"/>
  <c r="I820" i="30"/>
  <c r="H820" i="30"/>
  <c r="G820" i="30"/>
  <c r="F820" i="30"/>
  <c r="E820" i="30"/>
  <c r="D820" i="30"/>
  <c r="C820" i="30"/>
  <c r="J819" i="30"/>
  <c r="I819" i="30"/>
  <c r="H819" i="30"/>
  <c r="G819" i="30"/>
  <c r="F819" i="30"/>
  <c r="E819" i="30"/>
  <c r="D819" i="30"/>
  <c r="C819" i="30"/>
  <c r="J818" i="30"/>
  <c r="I818" i="30"/>
  <c r="H818" i="30"/>
  <c r="G818" i="30"/>
  <c r="F818" i="30"/>
  <c r="E818" i="30"/>
  <c r="D818" i="30"/>
  <c r="C818" i="30"/>
  <c r="J817" i="30"/>
  <c r="I817" i="30"/>
  <c r="H817" i="30"/>
  <c r="G817" i="30"/>
  <c r="F817" i="30"/>
  <c r="E817" i="30"/>
  <c r="D817" i="30"/>
  <c r="C817" i="30"/>
  <c r="J816" i="30"/>
  <c r="I816" i="30"/>
  <c r="H816" i="30"/>
  <c r="G816" i="30"/>
  <c r="F816" i="30"/>
  <c r="E816" i="30"/>
  <c r="D816" i="30"/>
  <c r="C816" i="30"/>
  <c r="J815" i="30"/>
  <c r="I815" i="30"/>
  <c r="H815" i="30"/>
  <c r="G815" i="30"/>
  <c r="F815" i="30"/>
  <c r="E815" i="30"/>
  <c r="D815" i="30"/>
  <c r="C815" i="30"/>
  <c r="J814" i="30"/>
  <c r="I814" i="30"/>
  <c r="H814" i="30"/>
  <c r="G814" i="30"/>
  <c r="F814" i="30"/>
  <c r="E814" i="30"/>
  <c r="D814" i="30"/>
  <c r="C814" i="30"/>
  <c r="J813" i="30"/>
  <c r="I813" i="30"/>
  <c r="H813" i="30"/>
  <c r="G813" i="30"/>
  <c r="F813" i="30"/>
  <c r="E813" i="30"/>
  <c r="D813" i="30"/>
  <c r="C813" i="30"/>
  <c r="J812" i="30"/>
  <c r="I812" i="30"/>
  <c r="H812" i="30"/>
  <c r="G812" i="30"/>
  <c r="F812" i="30"/>
  <c r="E812" i="30"/>
  <c r="D812" i="30"/>
  <c r="C812" i="30"/>
  <c r="J811" i="30"/>
  <c r="I811" i="30"/>
  <c r="H811" i="30"/>
  <c r="G811" i="30"/>
  <c r="F811" i="30"/>
  <c r="E811" i="30"/>
  <c r="D811" i="30"/>
  <c r="C811" i="30"/>
  <c r="J810" i="30"/>
  <c r="I810" i="30"/>
  <c r="H810" i="30"/>
  <c r="G810" i="30"/>
  <c r="F810" i="30"/>
  <c r="E810" i="30"/>
  <c r="D810" i="30"/>
  <c r="C810" i="30"/>
  <c r="J809" i="30"/>
  <c r="I809" i="30"/>
  <c r="H809" i="30"/>
  <c r="G809" i="30"/>
  <c r="F809" i="30"/>
  <c r="E809" i="30"/>
  <c r="D809" i="30"/>
  <c r="C809" i="30"/>
  <c r="J808" i="30"/>
  <c r="I808" i="30"/>
  <c r="H808" i="30"/>
  <c r="G808" i="30"/>
  <c r="F808" i="30"/>
  <c r="E808" i="30"/>
  <c r="D808" i="30"/>
  <c r="C808" i="30"/>
  <c r="J807" i="30"/>
  <c r="I807" i="30"/>
  <c r="H807" i="30"/>
  <c r="G807" i="30"/>
  <c r="F807" i="30"/>
  <c r="E807" i="30"/>
  <c r="D807" i="30"/>
  <c r="C807" i="30"/>
  <c r="J806" i="30"/>
  <c r="I806" i="30"/>
  <c r="H806" i="30"/>
  <c r="G806" i="30"/>
  <c r="F806" i="30"/>
  <c r="E806" i="30"/>
  <c r="D806" i="30"/>
  <c r="C806" i="30"/>
  <c r="J805" i="30"/>
  <c r="I805" i="30"/>
  <c r="H805" i="30"/>
  <c r="G805" i="30"/>
  <c r="F805" i="30"/>
  <c r="E805" i="30"/>
  <c r="D805" i="30"/>
  <c r="C805" i="30"/>
  <c r="J804" i="30"/>
  <c r="I804" i="30"/>
  <c r="H804" i="30"/>
  <c r="G804" i="30"/>
  <c r="F804" i="30"/>
  <c r="E804" i="30"/>
  <c r="D804" i="30"/>
  <c r="C804" i="30"/>
  <c r="J803" i="30"/>
  <c r="I803" i="30"/>
  <c r="H803" i="30"/>
  <c r="G803" i="30"/>
  <c r="F803" i="30"/>
  <c r="E803" i="30"/>
  <c r="D803" i="30"/>
  <c r="C803" i="30"/>
  <c r="J802" i="30"/>
  <c r="I802" i="30"/>
  <c r="H802" i="30"/>
  <c r="G802" i="30"/>
  <c r="E802" i="30"/>
  <c r="C802" i="30"/>
  <c r="J801" i="30"/>
  <c r="I801" i="30"/>
  <c r="H801" i="30"/>
  <c r="G801" i="30"/>
  <c r="F801" i="30"/>
  <c r="E801" i="30"/>
  <c r="D801" i="30"/>
  <c r="C801" i="30"/>
  <c r="J800" i="30"/>
  <c r="I800" i="30"/>
  <c r="H800" i="30"/>
  <c r="G800" i="30"/>
  <c r="F800" i="30"/>
  <c r="E800" i="30"/>
  <c r="D800" i="30"/>
  <c r="C800" i="30"/>
  <c r="J799" i="30"/>
  <c r="I799" i="30"/>
  <c r="H799" i="30"/>
  <c r="G799" i="30"/>
  <c r="F799" i="30"/>
  <c r="E799" i="30"/>
  <c r="D799" i="30"/>
  <c r="C799" i="30"/>
  <c r="J798" i="30"/>
  <c r="I798" i="30"/>
  <c r="H798" i="30"/>
  <c r="G798" i="30"/>
  <c r="F798" i="30"/>
  <c r="E798" i="30"/>
  <c r="D798" i="30"/>
  <c r="C798" i="30"/>
  <c r="J797" i="30"/>
  <c r="I797" i="30"/>
  <c r="H797" i="30"/>
  <c r="G797" i="30"/>
  <c r="F797" i="30"/>
  <c r="E797" i="30"/>
  <c r="D797" i="30"/>
  <c r="C797" i="30"/>
  <c r="J796" i="30"/>
  <c r="I796" i="30"/>
  <c r="H796" i="30"/>
  <c r="G796" i="30"/>
  <c r="F796" i="30"/>
  <c r="E796" i="30"/>
  <c r="D796" i="30"/>
  <c r="C796" i="30"/>
  <c r="J795" i="30"/>
  <c r="I795" i="30"/>
  <c r="H795" i="30"/>
  <c r="G795" i="30"/>
  <c r="F795" i="30"/>
  <c r="E795" i="30"/>
  <c r="D795" i="30"/>
  <c r="C795" i="30"/>
  <c r="J794" i="30"/>
  <c r="I794" i="30"/>
  <c r="H794" i="30"/>
  <c r="G794" i="30"/>
  <c r="F794" i="30"/>
  <c r="E794" i="30"/>
  <c r="D794" i="30"/>
  <c r="C794" i="30"/>
  <c r="J793" i="30"/>
  <c r="I793" i="30"/>
  <c r="H793" i="30"/>
  <c r="G793" i="30"/>
  <c r="F793" i="30"/>
  <c r="E793" i="30"/>
  <c r="D793" i="30"/>
  <c r="C793" i="30"/>
  <c r="J792" i="30"/>
  <c r="I792" i="30"/>
  <c r="H792" i="30"/>
  <c r="G792" i="30"/>
  <c r="F792" i="30"/>
  <c r="E792" i="30"/>
  <c r="D792" i="30"/>
  <c r="C792" i="30"/>
  <c r="J791" i="30"/>
  <c r="I791" i="30"/>
  <c r="H791" i="30"/>
  <c r="G791" i="30"/>
  <c r="F791" i="30"/>
  <c r="E791" i="30"/>
  <c r="D791" i="30"/>
  <c r="C791" i="30"/>
  <c r="J790" i="30"/>
  <c r="I790" i="30"/>
  <c r="H790" i="30"/>
  <c r="G790" i="30"/>
  <c r="F790" i="30"/>
  <c r="E790" i="30"/>
  <c r="D790" i="30"/>
  <c r="C790" i="30"/>
  <c r="J789" i="30"/>
  <c r="I789" i="30"/>
  <c r="H789" i="30"/>
  <c r="G789" i="30"/>
  <c r="F789" i="30"/>
  <c r="E789" i="30"/>
  <c r="D789" i="30"/>
  <c r="C789" i="30"/>
  <c r="J788" i="30"/>
  <c r="I788" i="30"/>
  <c r="H788" i="30"/>
  <c r="G788" i="30"/>
  <c r="F788" i="30"/>
  <c r="E788" i="30"/>
  <c r="D788" i="30"/>
  <c r="C788" i="30"/>
  <c r="J787" i="30"/>
  <c r="I787" i="30"/>
  <c r="H787" i="30"/>
  <c r="G787" i="30"/>
  <c r="F787" i="30"/>
  <c r="E787" i="30"/>
  <c r="D787" i="30"/>
  <c r="C787" i="30"/>
  <c r="J786" i="30"/>
  <c r="I786" i="30"/>
  <c r="H786" i="30"/>
  <c r="G786" i="30"/>
  <c r="F786" i="30"/>
  <c r="E786" i="30"/>
  <c r="D786" i="30"/>
  <c r="C786" i="30"/>
  <c r="J785" i="30"/>
  <c r="I785" i="30"/>
  <c r="H785" i="30"/>
  <c r="G785" i="30"/>
  <c r="F785" i="30"/>
  <c r="E785" i="30"/>
  <c r="D785" i="30"/>
  <c r="C785" i="30"/>
  <c r="J784" i="30"/>
  <c r="I784" i="30"/>
  <c r="H784" i="30"/>
  <c r="G784" i="30"/>
  <c r="F784" i="30"/>
  <c r="E784" i="30"/>
  <c r="D784" i="30"/>
  <c r="C784" i="30"/>
  <c r="J783" i="30"/>
  <c r="I783" i="30"/>
  <c r="H783" i="30"/>
  <c r="G783" i="30"/>
  <c r="F783" i="30"/>
  <c r="E783" i="30"/>
  <c r="D783" i="30"/>
  <c r="C783" i="30"/>
  <c r="J782" i="30"/>
  <c r="I782" i="30"/>
  <c r="H782" i="30"/>
  <c r="G782" i="30"/>
  <c r="F782" i="30"/>
  <c r="E782" i="30"/>
  <c r="D782" i="30"/>
  <c r="C782" i="30"/>
  <c r="J781" i="30"/>
  <c r="I781" i="30"/>
  <c r="H781" i="30"/>
  <c r="G781" i="30"/>
  <c r="F781" i="30"/>
  <c r="E781" i="30"/>
  <c r="D781" i="30"/>
  <c r="C781" i="30"/>
  <c r="J780" i="30"/>
  <c r="I780" i="30"/>
  <c r="H780" i="30"/>
  <c r="G780" i="30"/>
  <c r="F780" i="30"/>
  <c r="E780" i="30"/>
  <c r="D780" i="30"/>
  <c r="C780" i="30"/>
  <c r="J779" i="30"/>
  <c r="I779" i="30"/>
  <c r="H779" i="30"/>
  <c r="G779" i="30"/>
  <c r="F779" i="30"/>
  <c r="E779" i="30"/>
  <c r="D779" i="30"/>
  <c r="C779" i="30"/>
  <c r="J778" i="30"/>
  <c r="I778" i="30"/>
  <c r="H778" i="30"/>
  <c r="G778" i="30"/>
  <c r="F778" i="30"/>
  <c r="E778" i="30"/>
  <c r="D778" i="30"/>
  <c r="C778" i="30"/>
  <c r="J777" i="30"/>
  <c r="I777" i="30"/>
  <c r="H777" i="30"/>
  <c r="G777" i="30"/>
  <c r="F777" i="30"/>
  <c r="E777" i="30"/>
  <c r="D777" i="30"/>
  <c r="C777" i="30"/>
  <c r="J776" i="30"/>
  <c r="I776" i="30"/>
  <c r="H776" i="30"/>
  <c r="G776" i="30"/>
  <c r="F776" i="30"/>
  <c r="E776" i="30"/>
  <c r="D776" i="30"/>
  <c r="C776" i="30"/>
  <c r="J775" i="30"/>
  <c r="I775" i="30"/>
  <c r="H775" i="30"/>
  <c r="G775" i="30"/>
  <c r="F775" i="30"/>
  <c r="E775" i="30"/>
  <c r="D775" i="30"/>
  <c r="C775" i="30"/>
  <c r="J774" i="30"/>
  <c r="I774" i="30"/>
  <c r="H774" i="30"/>
  <c r="G774" i="30"/>
  <c r="E774" i="30"/>
  <c r="D774" i="30"/>
  <c r="C774" i="30"/>
  <c r="J773" i="30"/>
  <c r="I773" i="30"/>
  <c r="H773" i="30"/>
  <c r="G773" i="30"/>
  <c r="F773" i="30"/>
  <c r="E773" i="30"/>
  <c r="D773" i="30"/>
  <c r="C773" i="30"/>
  <c r="J772" i="30"/>
  <c r="I772" i="30"/>
  <c r="H772" i="30"/>
  <c r="G772" i="30"/>
  <c r="F772" i="30"/>
  <c r="E772" i="30"/>
  <c r="D772" i="30"/>
  <c r="C772" i="30"/>
  <c r="J771" i="30"/>
  <c r="I771" i="30"/>
  <c r="H771" i="30"/>
  <c r="G771" i="30"/>
  <c r="F771" i="30"/>
  <c r="E771" i="30"/>
  <c r="D771" i="30"/>
  <c r="C771" i="30"/>
  <c r="J770" i="30"/>
  <c r="I770" i="30"/>
  <c r="H770" i="30"/>
  <c r="G770" i="30"/>
  <c r="F770" i="30"/>
  <c r="E770" i="30"/>
  <c r="D770" i="30"/>
  <c r="C770" i="30"/>
  <c r="J769" i="30"/>
  <c r="I769" i="30"/>
  <c r="H769" i="30"/>
  <c r="G769" i="30"/>
  <c r="E769" i="30"/>
  <c r="D769" i="30"/>
  <c r="C769" i="30"/>
  <c r="J768" i="30"/>
  <c r="I768" i="30"/>
  <c r="H768" i="30"/>
  <c r="G768" i="30"/>
  <c r="F768" i="30"/>
  <c r="E768" i="30"/>
  <c r="D768" i="30"/>
  <c r="C768" i="30"/>
  <c r="J767" i="30"/>
  <c r="I767" i="30"/>
  <c r="H767" i="30"/>
  <c r="G767" i="30"/>
  <c r="F767" i="30"/>
  <c r="E767" i="30"/>
  <c r="D767" i="30"/>
  <c r="C767" i="30"/>
  <c r="J766" i="30"/>
  <c r="I766" i="30"/>
  <c r="H766" i="30"/>
  <c r="G766" i="30"/>
  <c r="F766" i="30"/>
  <c r="E766" i="30"/>
  <c r="D766" i="30"/>
  <c r="C766" i="30"/>
  <c r="J765" i="30"/>
  <c r="I765" i="30"/>
  <c r="H765" i="30"/>
  <c r="G765" i="30"/>
  <c r="F765" i="30"/>
  <c r="E765" i="30"/>
  <c r="D765" i="30"/>
  <c r="C765" i="30"/>
  <c r="J764" i="30"/>
  <c r="I764" i="30"/>
  <c r="H764" i="30"/>
  <c r="G764" i="30"/>
  <c r="F764" i="30"/>
  <c r="E764" i="30"/>
  <c r="D764" i="30"/>
  <c r="C764" i="30"/>
  <c r="J763" i="30"/>
  <c r="I763" i="30"/>
  <c r="H763" i="30"/>
  <c r="G763" i="30"/>
  <c r="F763" i="30"/>
  <c r="E763" i="30"/>
  <c r="D763" i="30"/>
  <c r="C763" i="30"/>
  <c r="J762" i="30"/>
  <c r="I762" i="30"/>
  <c r="H762" i="30"/>
  <c r="G762" i="30"/>
  <c r="F762" i="30"/>
  <c r="E762" i="30"/>
  <c r="D762" i="30"/>
  <c r="C762" i="30"/>
  <c r="J761" i="30"/>
  <c r="I761" i="30"/>
  <c r="H761" i="30"/>
  <c r="G761" i="30"/>
  <c r="F761" i="30"/>
  <c r="E761" i="30"/>
  <c r="D761" i="30"/>
  <c r="C761" i="30"/>
  <c r="J760" i="30"/>
  <c r="I760" i="30"/>
  <c r="H760" i="30"/>
  <c r="G760" i="30"/>
  <c r="F760" i="30"/>
  <c r="E760" i="30"/>
  <c r="D760" i="30"/>
  <c r="C760" i="30"/>
  <c r="J759" i="30"/>
  <c r="I759" i="30"/>
  <c r="H759" i="30"/>
  <c r="G759" i="30"/>
  <c r="F759" i="30"/>
  <c r="E759" i="30"/>
  <c r="D759" i="30"/>
  <c r="C759" i="30"/>
  <c r="J758" i="30"/>
  <c r="I758" i="30"/>
  <c r="H758" i="30"/>
  <c r="G758" i="30"/>
  <c r="E758" i="30"/>
  <c r="D758" i="30"/>
  <c r="C758" i="30"/>
  <c r="J757" i="30"/>
  <c r="I757" i="30"/>
  <c r="H757" i="30"/>
  <c r="G757" i="30"/>
  <c r="F757" i="30"/>
  <c r="E757" i="30"/>
  <c r="D757" i="30"/>
  <c r="C757" i="30"/>
  <c r="J756" i="30"/>
  <c r="I756" i="30"/>
  <c r="H756" i="30"/>
  <c r="G756" i="30"/>
  <c r="F756" i="30"/>
  <c r="E756" i="30"/>
  <c r="D756" i="30"/>
  <c r="C756" i="30"/>
  <c r="J755" i="30"/>
  <c r="I755" i="30"/>
  <c r="H755" i="30"/>
  <c r="G755" i="30"/>
  <c r="F755" i="30"/>
  <c r="E755" i="30"/>
  <c r="D755" i="30"/>
  <c r="C755" i="30"/>
  <c r="J754" i="30"/>
  <c r="I754" i="30"/>
  <c r="H754" i="30"/>
  <c r="G754" i="30"/>
  <c r="F754" i="30"/>
  <c r="E754" i="30"/>
  <c r="D754" i="30"/>
  <c r="C754" i="30"/>
  <c r="J753" i="30"/>
  <c r="I753" i="30"/>
  <c r="H753" i="30"/>
  <c r="G753" i="30"/>
  <c r="F753" i="30"/>
  <c r="E753" i="30"/>
  <c r="D753" i="30"/>
  <c r="C753" i="30"/>
  <c r="J752" i="30"/>
  <c r="I752" i="30"/>
  <c r="H752" i="30"/>
  <c r="G752" i="30"/>
  <c r="E752" i="30"/>
  <c r="D752" i="30"/>
  <c r="C752" i="30"/>
  <c r="J751" i="30"/>
  <c r="I751" i="30"/>
  <c r="H751" i="30"/>
  <c r="G751" i="30"/>
  <c r="F751" i="30"/>
  <c r="E751" i="30"/>
  <c r="D751" i="30"/>
  <c r="C751" i="30"/>
  <c r="J750" i="30"/>
  <c r="I750" i="30"/>
  <c r="H750" i="30"/>
  <c r="G750" i="30"/>
  <c r="F750" i="30"/>
  <c r="E750" i="30"/>
  <c r="D750" i="30"/>
  <c r="C750" i="30"/>
  <c r="J749" i="30"/>
  <c r="I749" i="30"/>
  <c r="H749" i="30"/>
  <c r="G749" i="30"/>
  <c r="F749" i="30"/>
  <c r="E749" i="30"/>
  <c r="D749" i="30"/>
  <c r="C749" i="30"/>
  <c r="J748" i="30"/>
  <c r="I748" i="30"/>
  <c r="H748" i="30"/>
  <c r="G748" i="30"/>
  <c r="F748" i="30"/>
  <c r="E748" i="30"/>
  <c r="D748" i="30"/>
  <c r="C748" i="30"/>
  <c r="J747" i="30"/>
  <c r="I747" i="30"/>
  <c r="H747" i="30"/>
  <c r="G747" i="30"/>
  <c r="F747" i="30"/>
  <c r="E747" i="30"/>
  <c r="D747" i="30"/>
  <c r="C747" i="30"/>
  <c r="J746" i="30"/>
  <c r="I746" i="30"/>
  <c r="H746" i="30"/>
  <c r="G746" i="30"/>
  <c r="F746" i="30"/>
  <c r="E746" i="30"/>
  <c r="D746" i="30"/>
  <c r="C746" i="30"/>
  <c r="J745" i="30"/>
  <c r="I745" i="30"/>
  <c r="H745" i="30"/>
  <c r="G745" i="30"/>
  <c r="F745" i="30"/>
  <c r="E745" i="30"/>
  <c r="D745" i="30"/>
  <c r="C745" i="30"/>
  <c r="J744" i="30"/>
  <c r="I744" i="30"/>
  <c r="H744" i="30"/>
  <c r="G744" i="30"/>
  <c r="F744" i="30"/>
  <c r="E744" i="30"/>
  <c r="D744" i="30"/>
  <c r="C744" i="30"/>
  <c r="J743" i="30"/>
  <c r="I743" i="30"/>
  <c r="H743" i="30"/>
  <c r="G743" i="30"/>
  <c r="F743" i="30"/>
  <c r="E743" i="30"/>
  <c r="D743" i="30"/>
  <c r="C743" i="30"/>
  <c r="J742" i="30"/>
  <c r="I742" i="30"/>
  <c r="H742" i="30"/>
  <c r="G742" i="30"/>
  <c r="F742" i="30"/>
  <c r="E742" i="30"/>
  <c r="D742" i="30"/>
  <c r="C742" i="30"/>
  <c r="J741" i="30"/>
  <c r="I741" i="30"/>
  <c r="H741" i="30"/>
  <c r="G741" i="30"/>
  <c r="F741" i="30"/>
  <c r="E741" i="30"/>
  <c r="D741" i="30"/>
  <c r="C741" i="30"/>
  <c r="J740" i="30"/>
  <c r="I740" i="30"/>
  <c r="H740" i="30"/>
  <c r="G740" i="30"/>
  <c r="F740" i="30"/>
  <c r="E740" i="30"/>
  <c r="D740" i="30"/>
  <c r="C740" i="30"/>
  <c r="J739" i="30"/>
  <c r="I739" i="30"/>
  <c r="H739" i="30"/>
  <c r="G739" i="30"/>
  <c r="F739" i="30"/>
  <c r="E739" i="30"/>
  <c r="D739" i="30"/>
  <c r="C739" i="30"/>
  <c r="J738" i="30"/>
  <c r="I738" i="30"/>
  <c r="H738" i="30"/>
  <c r="G738" i="30"/>
  <c r="F738" i="30"/>
  <c r="E738" i="30"/>
  <c r="D738" i="30"/>
  <c r="C738" i="30"/>
  <c r="J737" i="30"/>
  <c r="I737" i="30"/>
  <c r="H737" i="30"/>
  <c r="G737" i="30"/>
  <c r="F737" i="30"/>
  <c r="E737" i="30"/>
  <c r="D737" i="30"/>
  <c r="C737" i="30"/>
  <c r="J736" i="30"/>
  <c r="I736" i="30"/>
  <c r="H736" i="30"/>
  <c r="G736" i="30"/>
  <c r="F736" i="30"/>
  <c r="E736" i="30"/>
  <c r="D736" i="30"/>
  <c r="C736" i="30"/>
  <c r="J735" i="30"/>
  <c r="I735" i="30"/>
  <c r="H735" i="30"/>
  <c r="G735" i="30"/>
  <c r="F735" i="30"/>
  <c r="E735" i="30"/>
  <c r="D735" i="30"/>
  <c r="C735" i="30"/>
  <c r="J734" i="30"/>
  <c r="I734" i="30"/>
  <c r="H734" i="30"/>
  <c r="G734" i="30"/>
  <c r="F734" i="30"/>
  <c r="E734" i="30"/>
  <c r="D734" i="30"/>
  <c r="C734" i="30"/>
  <c r="J733" i="30"/>
  <c r="I733" i="30"/>
  <c r="H733" i="30"/>
  <c r="G733" i="30"/>
  <c r="F733" i="30"/>
  <c r="E733" i="30"/>
  <c r="D733" i="30"/>
  <c r="C733" i="30"/>
  <c r="J732" i="30"/>
  <c r="I732" i="30"/>
  <c r="H732" i="30"/>
  <c r="G732" i="30"/>
  <c r="F732" i="30"/>
  <c r="E732" i="30"/>
  <c r="D732" i="30"/>
  <c r="C732" i="30"/>
  <c r="J731" i="30"/>
  <c r="I731" i="30"/>
  <c r="H731" i="30"/>
  <c r="G731" i="30"/>
  <c r="F731" i="30"/>
  <c r="E731" i="30"/>
  <c r="D731" i="30"/>
  <c r="C731" i="30"/>
  <c r="J730" i="30"/>
  <c r="I730" i="30"/>
  <c r="H730" i="30"/>
  <c r="G730" i="30"/>
  <c r="F730" i="30"/>
  <c r="E730" i="30"/>
  <c r="D730" i="30"/>
  <c r="C730" i="30"/>
  <c r="J729" i="30"/>
  <c r="I729" i="30"/>
  <c r="H729" i="30"/>
  <c r="G729" i="30"/>
  <c r="F729" i="30"/>
  <c r="E729" i="30"/>
  <c r="D729" i="30"/>
  <c r="C729" i="30"/>
  <c r="J728" i="30"/>
  <c r="I728" i="30"/>
  <c r="H728" i="30"/>
  <c r="G728" i="30"/>
  <c r="F728" i="30"/>
  <c r="E728" i="30"/>
  <c r="D728" i="30"/>
  <c r="C728" i="30"/>
  <c r="J727" i="30"/>
  <c r="I727" i="30"/>
  <c r="H727" i="30"/>
  <c r="G727" i="30"/>
  <c r="F727" i="30"/>
  <c r="E727" i="30"/>
  <c r="D727" i="30"/>
  <c r="C727" i="30"/>
  <c r="J726" i="30"/>
  <c r="I726" i="30"/>
  <c r="H726" i="30"/>
  <c r="G726" i="30"/>
  <c r="F726" i="30"/>
  <c r="E726" i="30"/>
  <c r="D726" i="30"/>
  <c r="C726" i="30"/>
  <c r="J725" i="30"/>
  <c r="I725" i="30"/>
  <c r="H725" i="30"/>
  <c r="G725" i="30"/>
  <c r="F725" i="30"/>
  <c r="E725" i="30"/>
  <c r="D725" i="30"/>
  <c r="C725" i="30"/>
  <c r="J724" i="30"/>
  <c r="I724" i="30"/>
  <c r="H724" i="30"/>
  <c r="G724" i="30"/>
  <c r="F724" i="30"/>
  <c r="E724" i="30"/>
  <c r="D724" i="30"/>
  <c r="C724" i="30"/>
  <c r="J723" i="30"/>
  <c r="I723" i="30"/>
  <c r="H723" i="30"/>
  <c r="G723" i="30"/>
  <c r="F723" i="30"/>
  <c r="E723" i="30"/>
  <c r="C723" i="30"/>
  <c r="J722" i="30"/>
  <c r="I722" i="30"/>
  <c r="H722" i="30"/>
  <c r="G722" i="30"/>
  <c r="F722" i="30"/>
  <c r="E722" i="30"/>
  <c r="D722" i="30"/>
  <c r="C722" i="30"/>
  <c r="J721" i="30"/>
  <c r="I721" i="30"/>
  <c r="H721" i="30"/>
  <c r="G721" i="30"/>
  <c r="F721" i="30"/>
  <c r="E721" i="30"/>
  <c r="D721" i="30"/>
  <c r="C721" i="30"/>
  <c r="J720" i="30"/>
  <c r="I720" i="30"/>
  <c r="H720" i="30"/>
  <c r="G720" i="30"/>
  <c r="F720" i="30"/>
  <c r="E720" i="30"/>
  <c r="D720" i="30"/>
  <c r="C720" i="30"/>
  <c r="J719" i="30"/>
  <c r="I719" i="30"/>
  <c r="H719" i="30"/>
  <c r="G719" i="30"/>
  <c r="F719" i="30"/>
  <c r="E719" i="30"/>
  <c r="C719" i="30"/>
  <c r="J718" i="30"/>
  <c r="I718" i="30"/>
  <c r="H718" i="30"/>
  <c r="G718" i="30"/>
  <c r="F718" i="30"/>
  <c r="E718" i="30"/>
  <c r="D718" i="30"/>
  <c r="C718" i="30"/>
  <c r="J717" i="30"/>
  <c r="I717" i="30"/>
  <c r="H717" i="30"/>
  <c r="G717" i="30"/>
  <c r="F717" i="30"/>
  <c r="E717" i="30"/>
  <c r="D717" i="30"/>
  <c r="C717" i="30"/>
  <c r="J716" i="30"/>
  <c r="I716" i="30"/>
  <c r="H716" i="30"/>
  <c r="G716" i="30"/>
  <c r="F716" i="30"/>
  <c r="E716" i="30"/>
  <c r="D716" i="30"/>
  <c r="C716" i="30"/>
  <c r="J715" i="30"/>
  <c r="I715" i="30"/>
  <c r="H715" i="30"/>
  <c r="G715" i="30"/>
  <c r="F715" i="30"/>
  <c r="E715" i="30"/>
  <c r="D715" i="30"/>
  <c r="C715" i="30"/>
  <c r="J714" i="30"/>
  <c r="I714" i="30"/>
  <c r="H714" i="30"/>
  <c r="G714" i="30"/>
  <c r="F714" i="30"/>
  <c r="E714" i="30"/>
  <c r="D714" i="30"/>
  <c r="C714" i="30"/>
  <c r="J713" i="30"/>
  <c r="I713" i="30"/>
  <c r="H713" i="30"/>
  <c r="G713" i="30"/>
  <c r="F713" i="30"/>
  <c r="E713" i="30"/>
  <c r="D713" i="30"/>
  <c r="C713" i="30"/>
  <c r="J712" i="30"/>
  <c r="I712" i="30"/>
  <c r="H712" i="30"/>
  <c r="G712" i="30"/>
  <c r="F712" i="30"/>
  <c r="E712" i="30"/>
  <c r="D712" i="30"/>
  <c r="C712" i="30"/>
  <c r="J711" i="30"/>
  <c r="I711" i="30"/>
  <c r="H711" i="30"/>
  <c r="G711" i="30"/>
  <c r="F711" i="30"/>
  <c r="E711" i="30"/>
  <c r="D711" i="30"/>
  <c r="C711" i="30"/>
  <c r="J710" i="30"/>
  <c r="I710" i="30"/>
  <c r="H710" i="30"/>
  <c r="G710" i="30"/>
  <c r="F710" i="30"/>
  <c r="E710" i="30"/>
  <c r="D710" i="30"/>
  <c r="C710" i="30"/>
  <c r="J709" i="30"/>
  <c r="I709" i="30"/>
  <c r="H709" i="30"/>
  <c r="G709" i="30"/>
  <c r="F709" i="30"/>
  <c r="E709" i="30"/>
  <c r="D709" i="30"/>
  <c r="C709" i="30"/>
  <c r="J706" i="30"/>
  <c r="I706" i="30"/>
  <c r="H706" i="30"/>
  <c r="G706" i="30"/>
  <c r="F706" i="30"/>
  <c r="E706" i="30"/>
  <c r="D706" i="30"/>
  <c r="C706" i="30"/>
  <c r="J705" i="30"/>
  <c r="I705" i="30"/>
  <c r="H705" i="30"/>
  <c r="G705" i="30"/>
  <c r="F705" i="30"/>
  <c r="E705" i="30"/>
  <c r="D705" i="30"/>
  <c r="C705" i="30"/>
  <c r="J704" i="30"/>
  <c r="I704" i="30"/>
  <c r="H704" i="30"/>
  <c r="G704" i="30"/>
  <c r="F704" i="30"/>
  <c r="E704" i="30"/>
  <c r="D704" i="30"/>
  <c r="C704" i="30"/>
  <c r="J703" i="30"/>
  <c r="I703" i="30"/>
  <c r="H703" i="30"/>
  <c r="G703" i="30"/>
  <c r="F703" i="30"/>
  <c r="E703" i="30"/>
  <c r="D703" i="30"/>
  <c r="C703" i="30"/>
  <c r="J702" i="30"/>
  <c r="I702" i="30"/>
  <c r="H702" i="30"/>
  <c r="G702" i="30"/>
  <c r="F702" i="30"/>
  <c r="E702" i="30"/>
  <c r="D702" i="30"/>
  <c r="C702" i="30"/>
  <c r="J701" i="30"/>
  <c r="I701" i="30"/>
  <c r="H701" i="30"/>
  <c r="G701" i="30"/>
  <c r="F701" i="30"/>
  <c r="E701" i="30"/>
  <c r="D701" i="30"/>
  <c r="C701" i="30"/>
  <c r="J700" i="30"/>
  <c r="I700" i="30"/>
  <c r="H700" i="30"/>
  <c r="G700" i="30"/>
  <c r="F700" i="30"/>
  <c r="E700" i="30"/>
  <c r="D700" i="30"/>
  <c r="C700" i="30"/>
  <c r="J699" i="30"/>
  <c r="I699" i="30"/>
  <c r="H699" i="30"/>
  <c r="G699" i="30"/>
  <c r="F699" i="30"/>
  <c r="E699" i="30"/>
  <c r="D699" i="30"/>
  <c r="C699" i="30"/>
  <c r="J698" i="30"/>
  <c r="I698" i="30"/>
  <c r="H698" i="30"/>
  <c r="G698" i="30"/>
  <c r="F698" i="30"/>
  <c r="E698" i="30"/>
  <c r="D698" i="30"/>
  <c r="C698" i="30"/>
  <c r="J697" i="30"/>
  <c r="I697" i="30"/>
  <c r="H697" i="30"/>
  <c r="G697" i="30"/>
  <c r="F697" i="30"/>
  <c r="E697" i="30"/>
  <c r="D697" i="30"/>
  <c r="C697" i="30"/>
  <c r="J696" i="30"/>
  <c r="I696" i="30"/>
  <c r="H696" i="30"/>
  <c r="G696" i="30"/>
  <c r="F696" i="30"/>
  <c r="E696" i="30"/>
  <c r="D696" i="30"/>
  <c r="C696" i="30"/>
  <c r="J695" i="30"/>
  <c r="I695" i="30"/>
  <c r="H695" i="30"/>
  <c r="G695" i="30"/>
  <c r="F695" i="30"/>
  <c r="E695" i="30"/>
  <c r="D695" i="30"/>
  <c r="C695" i="30"/>
  <c r="J694" i="30"/>
  <c r="I694" i="30"/>
  <c r="H694" i="30"/>
  <c r="G694" i="30"/>
  <c r="F694" i="30"/>
  <c r="E694" i="30"/>
  <c r="D694" i="30"/>
  <c r="C694" i="30"/>
  <c r="J693" i="30"/>
  <c r="I693" i="30"/>
  <c r="H693" i="30"/>
  <c r="G693" i="30"/>
  <c r="F693" i="30"/>
  <c r="E693" i="30"/>
  <c r="D693" i="30"/>
  <c r="C693" i="30"/>
  <c r="J692" i="30"/>
  <c r="I692" i="30"/>
  <c r="H692" i="30"/>
  <c r="G692" i="30"/>
  <c r="F692" i="30"/>
  <c r="E692" i="30"/>
  <c r="D692" i="30"/>
  <c r="C692" i="30"/>
  <c r="J691" i="30"/>
  <c r="I691" i="30"/>
  <c r="H691" i="30"/>
  <c r="G691" i="30"/>
  <c r="F691" i="30"/>
  <c r="E691" i="30"/>
  <c r="D691" i="30"/>
  <c r="C691" i="30"/>
  <c r="J690" i="30"/>
  <c r="I690" i="30"/>
  <c r="H690" i="30"/>
  <c r="G690" i="30"/>
  <c r="F690" i="30"/>
  <c r="E690" i="30"/>
  <c r="D690" i="30"/>
  <c r="C690" i="30"/>
  <c r="J689" i="30"/>
  <c r="I689" i="30"/>
  <c r="H689" i="30"/>
  <c r="G689" i="30"/>
  <c r="F689" i="30"/>
  <c r="E689" i="30"/>
  <c r="D689" i="30"/>
  <c r="C689" i="30"/>
  <c r="J688" i="30"/>
  <c r="I688" i="30"/>
  <c r="H688" i="30"/>
  <c r="G688" i="30"/>
  <c r="F688" i="30"/>
  <c r="E688" i="30"/>
  <c r="D688" i="30"/>
  <c r="C688" i="30"/>
  <c r="J687" i="30"/>
  <c r="I687" i="30"/>
  <c r="H687" i="30"/>
  <c r="G687" i="30"/>
  <c r="F687" i="30"/>
  <c r="E687" i="30"/>
  <c r="D687" i="30"/>
  <c r="C687" i="30"/>
  <c r="J686" i="30"/>
  <c r="I686" i="30"/>
  <c r="H686" i="30"/>
  <c r="G686" i="30"/>
  <c r="F686" i="30"/>
  <c r="E686" i="30"/>
  <c r="D686" i="30"/>
  <c r="C686" i="30"/>
  <c r="J685" i="30"/>
  <c r="I685" i="30"/>
  <c r="H685" i="30"/>
  <c r="G685" i="30"/>
  <c r="F685" i="30"/>
  <c r="E685" i="30"/>
  <c r="D685" i="30"/>
  <c r="C685" i="30"/>
  <c r="J684" i="30"/>
  <c r="I684" i="30"/>
  <c r="H684" i="30"/>
  <c r="G684" i="30"/>
  <c r="F684" i="30"/>
  <c r="E684" i="30"/>
  <c r="D684" i="30"/>
  <c r="C684" i="30"/>
  <c r="J683" i="30"/>
  <c r="I683" i="30"/>
  <c r="H683" i="30"/>
  <c r="G683" i="30"/>
  <c r="F683" i="30"/>
  <c r="E683" i="30"/>
  <c r="D683" i="30"/>
  <c r="C683" i="30"/>
  <c r="J682" i="30"/>
  <c r="I682" i="30"/>
  <c r="H682" i="30"/>
  <c r="G682" i="30"/>
  <c r="F682" i="30"/>
  <c r="E682" i="30"/>
  <c r="D682" i="30"/>
  <c r="C682" i="30"/>
  <c r="J681" i="30"/>
  <c r="I681" i="30"/>
  <c r="H681" i="30"/>
  <c r="G681" i="30"/>
  <c r="F681" i="30"/>
  <c r="E681" i="30"/>
  <c r="D681" i="30"/>
  <c r="C681" i="30"/>
  <c r="J680" i="30"/>
  <c r="I680" i="30"/>
  <c r="H680" i="30"/>
  <c r="G680" i="30"/>
  <c r="F680" i="30"/>
  <c r="E680" i="30"/>
  <c r="D680" i="30"/>
  <c r="C680" i="30"/>
  <c r="J679" i="30"/>
  <c r="I679" i="30"/>
  <c r="H679" i="30"/>
  <c r="G679" i="30"/>
  <c r="F679" i="30"/>
  <c r="E679" i="30"/>
  <c r="D679" i="30"/>
  <c r="C679" i="30"/>
  <c r="J678" i="30"/>
  <c r="I678" i="30"/>
  <c r="H678" i="30"/>
  <c r="G678" i="30"/>
  <c r="E678" i="30"/>
  <c r="D678" i="30"/>
  <c r="C678" i="30"/>
  <c r="J677" i="30"/>
  <c r="I677" i="30"/>
  <c r="H677" i="30"/>
  <c r="G677" i="30"/>
  <c r="F677" i="30"/>
  <c r="E677" i="30"/>
  <c r="D677" i="30"/>
  <c r="J676" i="30"/>
  <c r="I676" i="30"/>
  <c r="H676" i="30"/>
  <c r="G676" i="30"/>
  <c r="F676" i="30"/>
  <c r="E676" i="30"/>
  <c r="D676" i="30"/>
  <c r="C676" i="30"/>
  <c r="J675" i="30"/>
  <c r="I675" i="30"/>
  <c r="H675" i="30"/>
  <c r="G675" i="30"/>
  <c r="F675" i="30"/>
  <c r="E675" i="30"/>
  <c r="D675" i="30"/>
  <c r="C675" i="30"/>
  <c r="J674" i="30"/>
  <c r="I674" i="30"/>
  <c r="H674" i="30"/>
  <c r="G674" i="30"/>
  <c r="F674" i="30"/>
  <c r="E674" i="30"/>
  <c r="D674" i="30"/>
  <c r="C674" i="30"/>
  <c r="J673" i="30"/>
  <c r="I673" i="30"/>
  <c r="H673" i="30"/>
  <c r="G673" i="30"/>
  <c r="F673" i="30"/>
  <c r="E673" i="30"/>
  <c r="D673" i="30"/>
  <c r="C673" i="30"/>
  <c r="J672" i="30"/>
  <c r="I672" i="30"/>
  <c r="H672" i="30"/>
  <c r="G672" i="30"/>
  <c r="F672" i="30"/>
  <c r="E672" i="30"/>
  <c r="D672" i="30"/>
  <c r="C672" i="30"/>
  <c r="J671" i="30"/>
  <c r="I671" i="30"/>
  <c r="H671" i="30"/>
  <c r="G671" i="30"/>
  <c r="F671" i="30"/>
  <c r="E671" i="30"/>
  <c r="D671" i="30"/>
  <c r="C671" i="30"/>
  <c r="J670" i="30"/>
  <c r="H670" i="30"/>
  <c r="G670" i="30"/>
  <c r="F670" i="30"/>
  <c r="E670" i="30"/>
  <c r="D670" i="30"/>
  <c r="C670" i="30"/>
  <c r="J669" i="30"/>
  <c r="I669" i="30"/>
  <c r="H669" i="30"/>
  <c r="G669" i="30"/>
  <c r="F669" i="30"/>
  <c r="E669" i="30"/>
  <c r="D669" i="30"/>
  <c r="C669" i="30"/>
  <c r="J668" i="30"/>
  <c r="I668" i="30"/>
  <c r="H668" i="30"/>
  <c r="G668" i="30"/>
  <c r="F668" i="30"/>
  <c r="E668" i="30"/>
  <c r="C668" i="30"/>
  <c r="J667" i="30"/>
  <c r="I667" i="30"/>
  <c r="H667" i="30"/>
  <c r="G667" i="30"/>
  <c r="F667" i="30"/>
  <c r="E667" i="30"/>
  <c r="D667" i="30"/>
  <c r="C667" i="30"/>
  <c r="J666" i="30"/>
  <c r="I666" i="30"/>
  <c r="H666" i="30"/>
  <c r="G666" i="30"/>
  <c r="F666" i="30"/>
  <c r="E666" i="30"/>
  <c r="D666" i="30"/>
  <c r="C666" i="30"/>
  <c r="J665" i="30"/>
  <c r="I665" i="30"/>
  <c r="H665" i="30"/>
  <c r="G665" i="30"/>
  <c r="F665" i="30"/>
  <c r="E665" i="30"/>
  <c r="D665" i="30"/>
  <c r="C665" i="30"/>
  <c r="J664" i="30"/>
  <c r="I664" i="30"/>
  <c r="H664" i="30"/>
  <c r="G664" i="30"/>
  <c r="F664" i="30"/>
  <c r="E664" i="30"/>
  <c r="D664" i="30"/>
  <c r="C664" i="30"/>
  <c r="J663" i="30"/>
  <c r="I663" i="30"/>
  <c r="H663" i="30"/>
  <c r="G663" i="30"/>
  <c r="E663" i="30"/>
  <c r="D663" i="30"/>
  <c r="C663" i="30"/>
  <c r="J662" i="30"/>
  <c r="I662" i="30"/>
  <c r="H662" i="30"/>
  <c r="G662" i="30"/>
  <c r="F662" i="30"/>
  <c r="E662" i="30"/>
  <c r="D662" i="30"/>
  <c r="C662" i="30"/>
  <c r="J661" i="30"/>
  <c r="I661" i="30"/>
  <c r="H661" i="30"/>
  <c r="G661" i="30"/>
  <c r="F661" i="30"/>
  <c r="E661" i="30"/>
  <c r="D661" i="30"/>
  <c r="C661" i="30"/>
  <c r="J660" i="30"/>
  <c r="I660" i="30"/>
  <c r="H660" i="30"/>
  <c r="G660" i="30"/>
  <c r="D660" i="30"/>
  <c r="C660" i="30"/>
  <c r="J659" i="30"/>
  <c r="I659" i="30"/>
  <c r="H659" i="30"/>
  <c r="G659" i="30"/>
  <c r="F659" i="30"/>
  <c r="E659" i="30"/>
  <c r="D659" i="30"/>
  <c r="C659" i="30"/>
  <c r="J658" i="30"/>
  <c r="I658" i="30"/>
  <c r="H658" i="30"/>
  <c r="G658" i="30"/>
  <c r="F658" i="30"/>
  <c r="E658" i="30"/>
  <c r="D658" i="30"/>
  <c r="C658" i="30"/>
  <c r="J657" i="30"/>
  <c r="I657" i="30"/>
  <c r="H657" i="30"/>
  <c r="G657" i="30"/>
  <c r="E657" i="30"/>
  <c r="D657" i="30"/>
  <c r="C657" i="30"/>
  <c r="J656" i="30"/>
  <c r="I656" i="30"/>
  <c r="H656" i="30"/>
  <c r="G656" i="30"/>
  <c r="F656" i="30"/>
  <c r="E656" i="30"/>
  <c r="D656" i="30"/>
  <c r="C656" i="30"/>
  <c r="J655" i="30"/>
  <c r="I655" i="30"/>
  <c r="H655" i="30"/>
  <c r="G655" i="30"/>
  <c r="F655" i="30"/>
  <c r="E655" i="30"/>
  <c r="D655" i="30"/>
  <c r="C655" i="30"/>
  <c r="J654" i="30"/>
  <c r="I654" i="30"/>
  <c r="H654" i="30"/>
  <c r="G654" i="30"/>
  <c r="F654" i="30"/>
  <c r="E654" i="30"/>
  <c r="D654" i="30"/>
  <c r="C654" i="30"/>
  <c r="J653" i="30"/>
  <c r="I653" i="30"/>
  <c r="H653" i="30"/>
  <c r="G653" i="30"/>
  <c r="F653" i="30"/>
  <c r="E653" i="30"/>
  <c r="D653" i="30"/>
  <c r="C653" i="30"/>
  <c r="J652" i="30"/>
  <c r="I652" i="30"/>
  <c r="H652" i="30"/>
  <c r="G652" i="30"/>
  <c r="F652" i="30"/>
  <c r="E652" i="30"/>
  <c r="D652" i="30"/>
  <c r="C652" i="30"/>
  <c r="J651" i="30"/>
  <c r="I651" i="30"/>
  <c r="H651" i="30"/>
  <c r="G651" i="30"/>
  <c r="F651" i="30"/>
  <c r="E651" i="30"/>
  <c r="D651" i="30"/>
  <c r="C651" i="30"/>
  <c r="J650" i="30"/>
  <c r="I650" i="30"/>
  <c r="H650" i="30"/>
  <c r="G650" i="30"/>
  <c r="F650" i="30"/>
  <c r="E650" i="30"/>
  <c r="D650" i="30"/>
  <c r="C650" i="30"/>
  <c r="J649" i="30"/>
  <c r="I649" i="30"/>
  <c r="H649" i="30"/>
  <c r="G649" i="30"/>
  <c r="F649" i="30"/>
  <c r="E649" i="30"/>
  <c r="D649" i="30"/>
  <c r="C649" i="30"/>
  <c r="J648" i="30"/>
  <c r="I648" i="30"/>
  <c r="H648" i="30"/>
  <c r="G648" i="30"/>
  <c r="E648" i="30"/>
  <c r="D648" i="30"/>
  <c r="C648" i="30"/>
  <c r="J647" i="30"/>
  <c r="I647" i="30"/>
  <c r="H647" i="30"/>
  <c r="G647" i="30"/>
  <c r="F647" i="30"/>
  <c r="E647" i="30"/>
  <c r="D647" i="30"/>
  <c r="C647" i="30"/>
  <c r="J646" i="30"/>
  <c r="I646" i="30"/>
  <c r="H646" i="30"/>
  <c r="G646" i="30"/>
  <c r="F646" i="30"/>
  <c r="E646" i="30"/>
  <c r="D646" i="30"/>
  <c r="C646" i="30"/>
  <c r="J645" i="30"/>
  <c r="I645" i="30"/>
  <c r="H645" i="30"/>
  <c r="G645" i="30"/>
  <c r="F645" i="30"/>
  <c r="E645" i="30"/>
  <c r="D645" i="30"/>
  <c r="C645" i="30"/>
  <c r="J644" i="30"/>
  <c r="I644" i="30"/>
  <c r="H644" i="30"/>
  <c r="E644" i="30"/>
  <c r="D644" i="30"/>
  <c r="C644" i="30"/>
  <c r="J643" i="30"/>
  <c r="I643" i="30"/>
  <c r="H643" i="30"/>
  <c r="G643" i="30"/>
  <c r="F643" i="30"/>
  <c r="E643" i="30"/>
  <c r="D643" i="30"/>
  <c r="C643" i="30"/>
  <c r="J642" i="30"/>
  <c r="I642" i="30"/>
  <c r="H642" i="30"/>
  <c r="G642" i="30"/>
  <c r="F642" i="30"/>
  <c r="E642" i="30"/>
  <c r="D642" i="30"/>
  <c r="C642" i="30"/>
  <c r="J641" i="30"/>
  <c r="I641" i="30"/>
  <c r="H641" i="30"/>
  <c r="G641" i="30"/>
  <c r="F641" i="30"/>
  <c r="D641" i="30"/>
  <c r="C641" i="30"/>
  <c r="J640" i="30"/>
  <c r="I640" i="30"/>
  <c r="H640" i="30"/>
  <c r="G640" i="30"/>
  <c r="F640" i="30"/>
  <c r="E640" i="30"/>
  <c r="D640" i="30"/>
  <c r="C640" i="30"/>
  <c r="J639" i="30"/>
  <c r="I639" i="30"/>
  <c r="H639" i="30"/>
  <c r="G639" i="30"/>
  <c r="F639" i="30"/>
  <c r="E639" i="30"/>
  <c r="C639" i="30"/>
  <c r="J638" i="30"/>
  <c r="I638" i="30"/>
  <c r="H638" i="30"/>
  <c r="G638" i="30"/>
  <c r="F638" i="30"/>
  <c r="E638" i="30"/>
  <c r="D638" i="30"/>
  <c r="C638" i="30"/>
  <c r="J637" i="30"/>
  <c r="I637" i="30"/>
  <c r="H637" i="30"/>
  <c r="G637" i="30"/>
  <c r="F637" i="30"/>
  <c r="E637" i="30"/>
  <c r="D637" i="30"/>
  <c r="C637" i="30"/>
  <c r="J636" i="30"/>
  <c r="I636" i="30"/>
  <c r="H636" i="30"/>
  <c r="G636" i="30"/>
  <c r="F636" i="30"/>
  <c r="E636" i="30"/>
  <c r="D636" i="30"/>
  <c r="C636" i="30"/>
  <c r="J635" i="30"/>
  <c r="I635" i="30"/>
  <c r="H635" i="30"/>
  <c r="G635" i="30"/>
  <c r="F635" i="30"/>
  <c r="E635" i="30"/>
  <c r="D635" i="30"/>
  <c r="C635" i="30"/>
  <c r="J634" i="30"/>
  <c r="I634" i="30"/>
  <c r="H634" i="30"/>
  <c r="G634" i="30"/>
  <c r="F634" i="30"/>
  <c r="E634" i="30"/>
  <c r="D634" i="30"/>
  <c r="C634" i="30"/>
  <c r="J633" i="30"/>
  <c r="I633" i="30"/>
  <c r="H633" i="30"/>
  <c r="G633" i="30"/>
  <c r="F633" i="30"/>
  <c r="E633" i="30"/>
  <c r="D633" i="30"/>
  <c r="C633" i="30"/>
  <c r="J632" i="30"/>
  <c r="I632" i="30"/>
  <c r="H632" i="30"/>
  <c r="G632" i="30"/>
  <c r="F632" i="30"/>
  <c r="E632" i="30"/>
  <c r="D632" i="30"/>
  <c r="C632" i="30"/>
  <c r="J631" i="30"/>
  <c r="I631" i="30"/>
  <c r="H631" i="30"/>
  <c r="G631" i="30"/>
  <c r="F631" i="30"/>
  <c r="E631" i="30"/>
  <c r="D631" i="30"/>
  <c r="C631" i="30"/>
  <c r="J630" i="30"/>
  <c r="I630" i="30"/>
  <c r="H630" i="30"/>
  <c r="G630" i="30"/>
  <c r="F630" i="30"/>
  <c r="E630" i="30"/>
  <c r="D630" i="30"/>
  <c r="C630" i="30"/>
  <c r="J629" i="30"/>
  <c r="I629" i="30"/>
  <c r="H629" i="30"/>
  <c r="G629" i="30"/>
  <c r="F629" i="30"/>
  <c r="E629" i="30"/>
  <c r="D629" i="30"/>
  <c r="C629" i="30"/>
  <c r="J628" i="30"/>
  <c r="I628" i="30"/>
  <c r="H628" i="30"/>
  <c r="G628" i="30"/>
  <c r="F628" i="30"/>
  <c r="E628" i="30"/>
  <c r="D628" i="30"/>
  <c r="C628" i="30"/>
  <c r="J627" i="30"/>
  <c r="I627" i="30"/>
  <c r="H627" i="30"/>
  <c r="G627" i="30"/>
  <c r="F627" i="30"/>
  <c r="E627" i="30"/>
  <c r="D627" i="30"/>
  <c r="C627" i="30"/>
  <c r="J626" i="30"/>
  <c r="I626" i="30"/>
  <c r="H626" i="30"/>
  <c r="G626" i="30"/>
  <c r="F626" i="30"/>
  <c r="E626" i="30"/>
  <c r="D626" i="30"/>
  <c r="C626" i="30"/>
  <c r="J625" i="30"/>
  <c r="I625" i="30"/>
  <c r="H625" i="30"/>
  <c r="G625" i="30"/>
  <c r="F625" i="30"/>
  <c r="E625" i="30"/>
  <c r="D625" i="30"/>
  <c r="C625" i="30"/>
  <c r="J624" i="30"/>
  <c r="I624" i="30"/>
  <c r="H624" i="30"/>
  <c r="G624" i="30"/>
  <c r="F624" i="30"/>
  <c r="E624" i="30"/>
  <c r="D624" i="30"/>
  <c r="C624" i="30"/>
  <c r="J623" i="30"/>
  <c r="I623" i="30"/>
  <c r="H623" i="30"/>
  <c r="G623" i="30"/>
  <c r="F623" i="30"/>
  <c r="E623" i="30"/>
  <c r="D623" i="30"/>
  <c r="C623" i="30"/>
  <c r="J622" i="30"/>
  <c r="I622" i="30"/>
  <c r="H622" i="30"/>
  <c r="G622" i="30"/>
  <c r="F622" i="30"/>
  <c r="E622" i="30"/>
  <c r="D622" i="30"/>
  <c r="C622" i="30"/>
  <c r="J621" i="30"/>
  <c r="I621" i="30"/>
  <c r="H621" i="30"/>
  <c r="G621" i="30"/>
  <c r="F621" i="30"/>
  <c r="E621" i="30"/>
  <c r="J620" i="30"/>
  <c r="I620" i="30"/>
  <c r="H620" i="30"/>
  <c r="G620" i="30"/>
  <c r="F620" i="30"/>
  <c r="E620" i="30"/>
  <c r="D620" i="30"/>
  <c r="C620" i="30"/>
  <c r="J619" i="30"/>
  <c r="I619" i="30"/>
  <c r="H619" i="30"/>
  <c r="G619" i="30"/>
  <c r="E619" i="30"/>
  <c r="J618" i="30"/>
  <c r="I618" i="30"/>
  <c r="H618" i="30"/>
  <c r="G618" i="30"/>
  <c r="F618" i="30"/>
  <c r="E618" i="30"/>
  <c r="D618" i="30"/>
  <c r="C618" i="30"/>
  <c r="J617" i="30"/>
  <c r="I617" i="30"/>
  <c r="H617" i="30"/>
  <c r="G617" i="30"/>
  <c r="F617" i="30"/>
  <c r="E617" i="30"/>
  <c r="D617" i="30"/>
  <c r="C617" i="30"/>
  <c r="J616" i="30"/>
  <c r="I616" i="30"/>
  <c r="H616" i="30"/>
  <c r="G616" i="30"/>
  <c r="F616" i="30"/>
  <c r="E616" i="30"/>
  <c r="C616" i="30"/>
  <c r="J615" i="30"/>
  <c r="I615" i="30"/>
  <c r="H615" i="30"/>
  <c r="G615" i="30"/>
  <c r="F615" i="30"/>
  <c r="E615" i="30"/>
  <c r="D615" i="30"/>
  <c r="C615" i="30"/>
  <c r="J614" i="30"/>
  <c r="I614" i="30"/>
  <c r="H614" i="30"/>
  <c r="G614" i="30"/>
  <c r="F614" i="30"/>
  <c r="E614" i="30"/>
  <c r="D614" i="30"/>
  <c r="C614" i="30"/>
  <c r="J613" i="30"/>
  <c r="I613" i="30"/>
  <c r="H613" i="30"/>
  <c r="G613" i="30"/>
  <c r="F613" i="30"/>
  <c r="E613" i="30"/>
  <c r="D613" i="30"/>
  <c r="C613" i="30"/>
  <c r="J612" i="30"/>
  <c r="H612" i="30"/>
  <c r="G612" i="30"/>
  <c r="C612" i="30"/>
  <c r="J611" i="30"/>
  <c r="I611" i="30"/>
  <c r="H611" i="30"/>
  <c r="G611" i="30"/>
  <c r="F611" i="30"/>
  <c r="E611" i="30"/>
  <c r="D611" i="30"/>
  <c r="C611" i="30"/>
  <c r="J610" i="30"/>
  <c r="I610" i="30"/>
  <c r="H610" i="30"/>
  <c r="G610" i="30"/>
  <c r="F610" i="30"/>
  <c r="E610" i="30"/>
  <c r="D610" i="30"/>
  <c r="C610" i="30"/>
  <c r="J609" i="30"/>
  <c r="I609" i="30"/>
  <c r="H609" i="30"/>
  <c r="G609" i="30"/>
  <c r="F609" i="30"/>
  <c r="E609" i="30"/>
  <c r="D609" i="30"/>
  <c r="C609" i="30"/>
  <c r="J608" i="30"/>
  <c r="I608" i="30"/>
  <c r="H608" i="30"/>
  <c r="G608" i="30"/>
  <c r="F608" i="30"/>
  <c r="E608" i="30"/>
  <c r="D608" i="30"/>
  <c r="C608" i="30"/>
  <c r="J607" i="30"/>
  <c r="I607" i="30"/>
  <c r="H607" i="30"/>
  <c r="G607" i="30"/>
  <c r="F607" i="30"/>
  <c r="E607" i="30"/>
  <c r="D607" i="30"/>
  <c r="C607" i="30"/>
  <c r="J606" i="30"/>
  <c r="I606" i="30"/>
  <c r="H606" i="30"/>
  <c r="G606" i="30"/>
  <c r="F606" i="30"/>
  <c r="E606" i="30"/>
  <c r="D606" i="30"/>
  <c r="C606" i="30"/>
  <c r="J605" i="30"/>
  <c r="I605" i="30"/>
  <c r="H605" i="30"/>
  <c r="G605" i="30"/>
  <c r="F605" i="30"/>
  <c r="E605" i="30"/>
  <c r="D605" i="30"/>
  <c r="C605" i="30"/>
  <c r="J604" i="30"/>
  <c r="I604" i="30"/>
  <c r="H604" i="30"/>
  <c r="G604" i="30"/>
  <c r="F604" i="30"/>
  <c r="E604" i="30"/>
  <c r="D604" i="30"/>
  <c r="C604" i="30"/>
  <c r="J603" i="30"/>
  <c r="I603" i="30"/>
  <c r="H603" i="30"/>
  <c r="G603" i="30"/>
  <c r="F603" i="30"/>
  <c r="E603" i="30"/>
  <c r="D603" i="30"/>
  <c r="C603" i="30"/>
  <c r="J602" i="30"/>
  <c r="I602" i="30"/>
  <c r="H602" i="30"/>
  <c r="G602" i="30"/>
  <c r="F602" i="30"/>
  <c r="E602" i="30"/>
  <c r="D602" i="30"/>
  <c r="C602" i="30"/>
  <c r="J601" i="30"/>
  <c r="I601" i="30"/>
  <c r="H601" i="30"/>
  <c r="G601" i="30"/>
  <c r="F601" i="30"/>
  <c r="E601" i="30"/>
  <c r="D601" i="30"/>
  <c r="C601" i="30"/>
  <c r="J600" i="30"/>
  <c r="I600" i="30"/>
  <c r="H600" i="30"/>
  <c r="G600" i="30"/>
  <c r="F600" i="30"/>
  <c r="E600" i="30"/>
  <c r="D600" i="30"/>
  <c r="C600" i="30"/>
  <c r="J599" i="30"/>
  <c r="I599" i="30"/>
  <c r="H599" i="30"/>
  <c r="G599" i="30"/>
  <c r="E599" i="30"/>
  <c r="D599" i="30"/>
  <c r="C599" i="30"/>
  <c r="J598" i="30"/>
  <c r="I598" i="30"/>
  <c r="H598" i="30"/>
  <c r="G598" i="30"/>
  <c r="F598" i="30"/>
  <c r="E598" i="30"/>
  <c r="D598" i="30"/>
  <c r="C598" i="30"/>
  <c r="J597" i="30"/>
  <c r="I597" i="30"/>
  <c r="H597" i="30"/>
  <c r="G597" i="30"/>
  <c r="F597" i="30"/>
  <c r="E597" i="30"/>
  <c r="D597" i="30"/>
  <c r="C597" i="30"/>
  <c r="J596" i="30"/>
  <c r="I596" i="30"/>
  <c r="H596" i="30"/>
  <c r="G596" i="30"/>
  <c r="F596" i="30"/>
  <c r="E596" i="30"/>
  <c r="D596" i="30"/>
  <c r="C596" i="30"/>
  <c r="J595" i="30"/>
  <c r="I595" i="30"/>
  <c r="H595" i="30"/>
  <c r="G595" i="30"/>
  <c r="F595" i="30"/>
  <c r="E595" i="30"/>
  <c r="D595" i="30"/>
  <c r="C595" i="30"/>
  <c r="J594" i="30"/>
  <c r="I594" i="30"/>
  <c r="H594" i="30"/>
  <c r="G594" i="30"/>
  <c r="F594" i="30"/>
  <c r="E594" i="30"/>
  <c r="D594" i="30"/>
  <c r="C594" i="30"/>
  <c r="J593" i="30"/>
  <c r="H593" i="30"/>
  <c r="G593" i="30"/>
  <c r="F593" i="30"/>
  <c r="C593" i="30"/>
  <c r="J592" i="30"/>
  <c r="I592" i="30"/>
  <c r="H592" i="30"/>
  <c r="G592" i="30"/>
  <c r="F592" i="30"/>
  <c r="E592" i="30"/>
  <c r="D592" i="30"/>
  <c r="C592" i="30"/>
  <c r="J591" i="30"/>
  <c r="I591" i="30"/>
  <c r="H591" i="30"/>
  <c r="G591" i="30"/>
  <c r="E591" i="30"/>
  <c r="D591" i="30"/>
  <c r="C591" i="30"/>
  <c r="J590" i="30"/>
  <c r="I590" i="30"/>
  <c r="H590" i="30"/>
  <c r="G590" i="30"/>
  <c r="F590" i="30"/>
  <c r="E590" i="30"/>
  <c r="D590" i="30"/>
  <c r="C590" i="30"/>
  <c r="J589" i="30"/>
  <c r="I589" i="30"/>
  <c r="H589" i="30"/>
  <c r="G589" i="30"/>
  <c r="F589" i="30"/>
  <c r="E589" i="30"/>
  <c r="D589" i="30"/>
  <c r="C589" i="30"/>
  <c r="J588" i="30"/>
  <c r="I588" i="30"/>
  <c r="H588" i="30"/>
  <c r="G588" i="30"/>
  <c r="F588" i="30"/>
  <c r="E588" i="30"/>
  <c r="D588" i="30"/>
  <c r="C588" i="30"/>
  <c r="J587" i="30"/>
  <c r="I587" i="30"/>
  <c r="H587" i="30"/>
  <c r="G587" i="30"/>
  <c r="F587" i="30"/>
  <c r="E587" i="30"/>
  <c r="D587" i="30"/>
  <c r="C587" i="30"/>
  <c r="J586" i="30"/>
  <c r="I586" i="30"/>
  <c r="H586" i="30"/>
  <c r="G586" i="30"/>
  <c r="F586" i="30"/>
  <c r="E586" i="30"/>
  <c r="D586" i="30"/>
  <c r="C586" i="30"/>
  <c r="J585" i="30"/>
  <c r="I585" i="30"/>
  <c r="H585" i="30"/>
  <c r="G585" i="30"/>
  <c r="E585" i="30"/>
  <c r="D585" i="30"/>
  <c r="C585" i="30"/>
  <c r="J584" i="30"/>
  <c r="I584" i="30"/>
  <c r="H584" i="30"/>
  <c r="G584" i="30"/>
  <c r="F584" i="30"/>
  <c r="E584" i="30"/>
  <c r="D584" i="30"/>
  <c r="C584" i="30"/>
  <c r="J583" i="30"/>
  <c r="I583" i="30"/>
  <c r="H583" i="30"/>
  <c r="G583" i="30"/>
  <c r="F583" i="30"/>
  <c r="E583" i="30"/>
  <c r="D583" i="30"/>
  <c r="C583" i="30"/>
  <c r="J582" i="30"/>
  <c r="I582" i="30"/>
  <c r="H582" i="30"/>
  <c r="G582" i="30"/>
  <c r="F582" i="30"/>
  <c r="E582" i="30"/>
  <c r="D582" i="30"/>
  <c r="C582" i="30"/>
  <c r="J581" i="30"/>
  <c r="I581" i="30"/>
  <c r="H581" i="30"/>
  <c r="G581" i="30"/>
  <c r="F581" i="30"/>
  <c r="E581" i="30"/>
  <c r="D581" i="30"/>
  <c r="C581" i="30"/>
  <c r="J580" i="30"/>
  <c r="I580" i="30"/>
  <c r="H580" i="30"/>
  <c r="G580" i="30"/>
  <c r="F580" i="30"/>
  <c r="E580" i="30"/>
  <c r="D580" i="30"/>
  <c r="C580" i="30"/>
  <c r="J579" i="30"/>
  <c r="I579" i="30"/>
  <c r="H579" i="30"/>
  <c r="G579" i="30"/>
  <c r="E579" i="30"/>
  <c r="D579" i="30"/>
  <c r="C579" i="30"/>
  <c r="I578" i="30"/>
  <c r="H578" i="30"/>
  <c r="G578" i="30"/>
  <c r="F578" i="30"/>
  <c r="E578" i="30"/>
  <c r="D578" i="30"/>
  <c r="C578" i="30"/>
  <c r="J577" i="30"/>
  <c r="I577" i="30"/>
  <c r="H577" i="30"/>
  <c r="G577" i="30"/>
  <c r="F577" i="30"/>
  <c r="E577" i="30"/>
  <c r="D577" i="30"/>
  <c r="C577" i="30"/>
  <c r="J576" i="30"/>
  <c r="I576" i="30"/>
  <c r="H576" i="30"/>
  <c r="G576" i="30"/>
  <c r="D576" i="30"/>
  <c r="C576" i="30"/>
  <c r="J575" i="30"/>
  <c r="I575" i="30"/>
  <c r="H575" i="30"/>
  <c r="G575" i="30"/>
  <c r="F575" i="30"/>
  <c r="E575" i="30"/>
  <c r="D575" i="30"/>
  <c r="C575" i="30"/>
  <c r="J574" i="30"/>
  <c r="I574" i="30"/>
  <c r="H574" i="30"/>
  <c r="G574" i="30"/>
  <c r="F574" i="30"/>
  <c r="E574" i="30"/>
  <c r="D574" i="30"/>
  <c r="C574" i="30"/>
  <c r="J573" i="30"/>
  <c r="I573" i="30"/>
  <c r="H573" i="30"/>
  <c r="G573" i="30"/>
  <c r="F573" i="30"/>
  <c r="E573" i="30"/>
  <c r="D573" i="30"/>
  <c r="C573" i="30"/>
  <c r="J572" i="30"/>
  <c r="I572" i="30"/>
  <c r="H572" i="30"/>
  <c r="G572" i="30"/>
  <c r="F572" i="30"/>
  <c r="E572" i="30"/>
  <c r="D572" i="30"/>
  <c r="C572" i="30"/>
  <c r="J571" i="30"/>
  <c r="I571" i="30"/>
  <c r="H571" i="30"/>
  <c r="G571" i="30"/>
  <c r="F571" i="30"/>
  <c r="E571" i="30"/>
  <c r="D571" i="30"/>
  <c r="C571" i="30"/>
  <c r="J570" i="30"/>
  <c r="I570" i="30"/>
  <c r="H570" i="30"/>
  <c r="G570" i="30"/>
  <c r="F570" i="30"/>
  <c r="E570" i="30"/>
  <c r="D570" i="30"/>
  <c r="C570" i="30"/>
  <c r="J569" i="30"/>
  <c r="I569" i="30"/>
  <c r="H569" i="30"/>
  <c r="G569" i="30"/>
  <c r="F569" i="30"/>
  <c r="E569" i="30"/>
  <c r="D569" i="30"/>
  <c r="C569" i="30"/>
  <c r="J568" i="30"/>
  <c r="I568" i="30"/>
  <c r="H568" i="30"/>
  <c r="G568" i="30"/>
  <c r="F568" i="30"/>
  <c r="E568" i="30"/>
  <c r="D568" i="30"/>
  <c r="C568" i="30"/>
  <c r="J567" i="30"/>
  <c r="I567" i="30"/>
  <c r="H567" i="30"/>
  <c r="G567" i="30"/>
  <c r="F567" i="30"/>
  <c r="E567" i="30"/>
  <c r="D567" i="30"/>
  <c r="C567" i="30"/>
  <c r="J566" i="30"/>
  <c r="I566" i="30"/>
  <c r="H566" i="30"/>
  <c r="G566" i="30"/>
  <c r="F566" i="30"/>
  <c r="E566" i="30"/>
  <c r="D566" i="30"/>
  <c r="C566" i="30"/>
  <c r="J565" i="30"/>
  <c r="I565" i="30"/>
  <c r="H565" i="30"/>
  <c r="G565" i="30"/>
  <c r="F565" i="30"/>
  <c r="E565" i="30"/>
  <c r="D565" i="30"/>
  <c r="C565" i="30"/>
  <c r="J564" i="30"/>
  <c r="I564" i="30"/>
  <c r="H564" i="30"/>
  <c r="G564" i="30"/>
  <c r="F564" i="30"/>
  <c r="E564" i="30"/>
  <c r="D564" i="30"/>
  <c r="C564" i="30"/>
  <c r="J563" i="30"/>
  <c r="I563" i="30"/>
  <c r="H563" i="30"/>
  <c r="G563" i="30"/>
  <c r="D563" i="30"/>
  <c r="C563" i="30"/>
  <c r="J562" i="30"/>
  <c r="I562" i="30"/>
  <c r="H562" i="30"/>
  <c r="G562" i="30"/>
  <c r="F562" i="30"/>
  <c r="E562" i="30"/>
  <c r="D562" i="30"/>
  <c r="C562" i="30"/>
  <c r="J561" i="30"/>
  <c r="I561" i="30"/>
  <c r="H561" i="30"/>
  <c r="G561" i="30"/>
  <c r="F561" i="30"/>
  <c r="E561" i="30"/>
  <c r="D561" i="30"/>
  <c r="C561" i="30"/>
  <c r="J560" i="30"/>
  <c r="I560" i="30"/>
  <c r="H560" i="30"/>
  <c r="G560" i="30"/>
  <c r="F560" i="30"/>
  <c r="E560" i="30"/>
  <c r="D560" i="30"/>
  <c r="C560" i="30"/>
  <c r="J559" i="30"/>
  <c r="I559" i="30"/>
  <c r="H559" i="30"/>
  <c r="G559" i="30"/>
  <c r="F559" i="30"/>
  <c r="E559" i="30"/>
  <c r="D559" i="30"/>
  <c r="C559" i="30"/>
  <c r="J558" i="30"/>
  <c r="I558" i="30"/>
  <c r="H558" i="30"/>
  <c r="G558" i="30"/>
  <c r="D558" i="30"/>
  <c r="C558" i="30"/>
  <c r="J557" i="30"/>
  <c r="I557" i="30"/>
  <c r="H557" i="30"/>
  <c r="G557" i="30"/>
  <c r="F557" i="30"/>
  <c r="E557" i="30"/>
  <c r="D557" i="30"/>
  <c r="C557" i="30"/>
  <c r="J556" i="30"/>
  <c r="I556" i="30"/>
  <c r="H556" i="30"/>
  <c r="G556" i="30"/>
  <c r="F556" i="30"/>
  <c r="E556" i="30"/>
  <c r="D556" i="30"/>
  <c r="C556" i="30"/>
  <c r="J555" i="30"/>
  <c r="I555" i="30"/>
  <c r="H555" i="30"/>
  <c r="G555" i="30"/>
  <c r="F555" i="30"/>
  <c r="E555" i="30"/>
  <c r="D555" i="30"/>
  <c r="C555" i="30"/>
  <c r="J554" i="30"/>
  <c r="I554" i="30"/>
  <c r="H554" i="30"/>
  <c r="G554" i="30"/>
  <c r="F554" i="30"/>
  <c r="E554" i="30"/>
  <c r="D554" i="30"/>
  <c r="C554" i="30"/>
  <c r="J553" i="30"/>
  <c r="I553" i="30"/>
  <c r="H553" i="30"/>
  <c r="G553" i="30"/>
  <c r="E553" i="30"/>
  <c r="D553" i="30"/>
  <c r="C553" i="30"/>
  <c r="J552" i="30"/>
  <c r="I552" i="30"/>
  <c r="H552" i="30"/>
  <c r="G552" i="30"/>
  <c r="F552" i="30"/>
  <c r="E552" i="30"/>
  <c r="D552" i="30"/>
  <c r="C552" i="30"/>
  <c r="J551" i="30"/>
  <c r="I551" i="30"/>
  <c r="H551" i="30"/>
  <c r="G551" i="30"/>
  <c r="F551" i="30"/>
  <c r="E551" i="30"/>
  <c r="D551" i="30"/>
  <c r="C551" i="30"/>
  <c r="J550" i="30"/>
  <c r="I550" i="30"/>
  <c r="H550" i="30"/>
  <c r="G550" i="30"/>
  <c r="F550" i="30"/>
  <c r="E550" i="30"/>
  <c r="D550" i="30"/>
  <c r="C550" i="30"/>
  <c r="J549" i="30"/>
  <c r="I549" i="30"/>
  <c r="H549" i="30"/>
  <c r="G549" i="30"/>
  <c r="F549" i="30"/>
  <c r="E549" i="30"/>
  <c r="D549" i="30"/>
  <c r="C549" i="30"/>
  <c r="J548" i="30"/>
  <c r="I548" i="30"/>
  <c r="H548" i="30"/>
  <c r="G548" i="30"/>
  <c r="F548" i="30"/>
  <c r="E548" i="30"/>
  <c r="D548" i="30"/>
  <c r="C548" i="30"/>
  <c r="J547" i="30"/>
  <c r="I547" i="30"/>
  <c r="H547" i="30"/>
  <c r="G547" i="30"/>
  <c r="F547" i="30"/>
  <c r="E547" i="30"/>
  <c r="D547" i="30"/>
  <c r="C547" i="30"/>
  <c r="J546" i="30"/>
  <c r="I546" i="30"/>
  <c r="H546" i="30"/>
  <c r="G546" i="30"/>
  <c r="F546" i="30"/>
  <c r="E546" i="30"/>
  <c r="D546" i="30"/>
  <c r="C546" i="30"/>
  <c r="J545" i="30"/>
  <c r="I545" i="30"/>
  <c r="H545" i="30"/>
  <c r="G545" i="30"/>
  <c r="F545" i="30"/>
  <c r="E545" i="30"/>
  <c r="D545" i="30"/>
  <c r="C545" i="30"/>
  <c r="J544" i="30"/>
  <c r="I544" i="30"/>
  <c r="H544" i="30"/>
  <c r="G544" i="30"/>
  <c r="F544" i="30"/>
  <c r="E544" i="30"/>
  <c r="D544" i="30"/>
  <c r="C544" i="30"/>
  <c r="J543" i="30"/>
  <c r="I543" i="30"/>
  <c r="H543" i="30"/>
  <c r="G543" i="30"/>
  <c r="F543" i="30"/>
  <c r="E543" i="30"/>
  <c r="D543" i="30"/>
  <c r="C543" i="30"/>
  <c r="J542" i="30"/>
  <c r="I542" i="30"/>
  <c r="H542" i="30"/>
  <c r="G542" i="30"/>
  <c r="F542" i="30"/>
  <c r="E542" i="30"/>
  <c r="D542" i="30"/>
  <c r="C542" i="30"/>
  <c r="J541" i="30"/>
  <c r="I541" i="30"/>
  <c r="H541" i="30"/>
  <c r="G541" i="30"/>
  <c r="F541" i="30"/>
  <c r="D541" i="30"/>
  <c r="C541" i="30"/>
  <c r="J540" i="30"/>
  <c r="I540" i="30"/>
  <c r="H540" i="30"/>
  <c r="G540" i="30"/>
  <c r="F540" i="30"/>
  <c r="E540" i="30"/>
  <c r="D540" i="30"/>
  <c r="C540" i="30"/>
  <c r="J539" i="30"/>
  <c r="I539" i="30"/>
  <c r="H539" i="30"/>
  <c r="G539" i="30"/>
  <c r="F539" i="30"/>
  <c r="E539" i="30"/>
  <c r="D539" i="30"/>
  <c r="C539" i="30"/>
  <c r="J538" i="30"/>
  <c r="I538" i="30"/>
  <c r="H538" i="30"/>
  <c r="G538" i="30"/>
  <c r="F538" i="30"/>
  <c r="E538" i="30"/>
  <c r="D538" i="30"/>
  <c r="C538" i="30"/>
  <c r="J537" i="30"/>
  <c r="I537" i="30"/>
  <c r="H537" i="30"/>
  <c r="G537" i="30"/>
  <c r="F537" i="30"/>
  <c r="E537" i="30"/>
  <c r="D537" i="30"/>
  <c r="C537" i="30"/>
  <c r="J536" i="30"/>
  <c r="I536" i="30"/>
  <c r="H536" i="30"/>
  <c r="G536" i="30"/>
  <c r="F536" i="30"/>
  <c r="E536" i="30"/>
  <c r="D536" i="30"/>
  <c r="C536" i="30"/>
  <c r="J535" i="30"/>
  <c r="I535" i="30"/>
  <c r="H535" i="30"/>
  <c r="G535" i="30"/>
  <c r="F535" i="30"/>
  <c r="E535" i="30"/>
  <c r="D535" i="30"/>
  <c r="C535" i="30"/>
  <c r="J534" i="30"/>
  <c r="H534" i="30"/>
  <c r="G534" i="30"/>
  <c r="F534" i="30"/>
  <c r="E534" i="30"/>
  <c r="D534" i="30"/>
  <c r="C534" i="30"/>
  <c r="J533" i="30"/>
  <c r="I533" i="30"/>
  <c r="H533" i="30"/>
  <c r="G533" i="30"/>
  <c r="F533" i="30"/>
  <c r="E533" i="30"/>
  <c r="D533" i="30"/>
  <c r="C533" i="30"/>
  <c r="J532" i="30"/>
  <c r="I532" i="30"/>
  <c r="H532" i="30"/>
  <c r="G532" i="30"/>
  <c r="F532" i="30"/>
  <c r="E532" i="30"/>
  <c r="D532" i="30"/>
  <c r="C532" i="30"/>
  <c r="J531" i="30"/>
  <c r="I531" i="30"/>
  <c r="H531" i="30"/>
  <c r="G531" i="30"/>
  <c r="F531" i="30"/>
  <c r="E531" i="30"/>
  <c r="D531" i="30"/>
  <c r="C531" i="30"/>
  <c r="J530" i="30"/>
  <c r="I530" i="30"/>
  <c r="H530" i="30"/>
  <c r="G530" i="30"/>
  <c r="F530" i="30"/>
  <c r="E530" i="30"/>
  <c r="D530" i="30"/>
  <c r="C530" i="30"/>
  <c r="J529" i="30"/>
  <c r="I529" i="30"/>
  <c r="H529" i="30"/>
  <c r="G529" i="30"/>
  <c r="F529" i="30"/>
  <c r="E529" i="30"/>
  <c r="D529" i="30"/>
  <c r="C529" i="30"/>
  <c r="J528" i="30"/>
  <c r="I528" i="30"/>
  <c r="H528" i="30"/>
  <c r="G528" i="30"/>
  <c r="F528" i="30"/>
  <c r="E528" i="30"/>
  <c r="D528" i="30"/>
  <c r="C528" i="30"/>
  <c r="J527" i="30"/>
  <c r="I527" i="30"/>
  <c r="H527" i="30"/>
  <c r="G527" i="30"/>
  <c r="F527" i="30"/>
  <c r="D527" i="30"/>
  <c r="C527" i="30"/>
  <c r="J526" i="30"/>
  <c r="I526" i="30"/>
  <c r="H526" i="30"/>
  <c r="G526" i="30"/>
  <c r="F526" i="30"/>
  <c r="E526" i="30"/>
  <c r="D526" i="30"/>
  <c r="C526" i="30"/>
  <c r="J525" i="30"/>
  <c r="I525" i="30"/>
  <c r="H525" i="30"/>
  <c r="G525" i="30"/>
  <c r="F525" i="30"/>
  <c r="E525" i="30"/>
  <c r="D525" i="30"/>
  <c r="C525" i="30"/>
  <c r="J524" i="30"/>
  <c r="I524" i="30"/>
  <c r="H524" i="30"/>
  <c r="G524" i="30"/>
  <c r="F524" i="30"/>
  <c r="E524" i="30"/>
  <c r="D524" i="30"/>
  <c r="C524" i="30"/>
  <c r="J523" i="30"/>
  <c r="I523" i="30"/>
  <c r="H523" i="30"/>
  <c r="G523" i="30"/>
  <c r="F523" i="30"/>
  <c r="E523" i="30"/>
  <c r="D523" i="30"/>
  <c r="C523" i="30"/>
  <c r="J522" i="30"/>
  <c r="I522" i="30"/>
  <c r="H522" i="30"/>
  <c r="G522" i="30"/>
  <c r="F522" i="30"/>
  <c r="E522" i="30"/>
  <c r="C522" i="30"/>
  <c r="J521" i="30"/>
  <c r="I521" i="30"/>
  <c r="H521" i="30"/>
  <c r="G521" i="30"/>
  <c r="F521" i="30"/>
  <c r="E521" i="30"/>
  <c r="D521" i="30"/>
  <c r="C521" i="30"/>
  <c r="J520" i="30"/>
  <c r="I520" i="30"/>
  <c r="H520" i="30"/>
  <c r="G520" i="30"/>
  <c r="F520" i="30"/>
  <c r="E520" i="30"/>
  <c r="D520" i="30"/>
  <c r="C520" i="30"/>
  <c r="J519" i="30"/>
  <c r="I519" i="30"/>
  <c r="H519" i="30"/>
  <c r="G519" i="30"/>
  <c r="F519" i="30"/>
  <c r="E519" i="30"/>
  <c r="C519" i="30"/>
  <c r="J518" i="30"/>
  <c r="I518" i="30"/>
  <c r="H518" i="30"/>
  <c r="G518" i="30"/>
  <c r="E518" i="30"/>
  <c r="C518" i="30"/>
  <c r="J517" i="30"/>
  <c r="I517" i="30"/>
  <c r="H517" i="30"/>
  <c r="G517" i="30"/>
  <c r="F517" i="30"/>
  <c r="E517" i="30"/>
  <c r="D517" i="30"/>
  <c r="C517" i="30"/>
  <c r="J516" i="30"/>
  <c r="I516" i="30"/>
  <c r="H516" i="30"/>
  <c r="G516" i="30"/>
  <c r="F516" i="30"/>
  <c r="E516" i="30"/>
  <c r="D516" i="30"/>
  <c r="C516" i="30"/>
  <c r="J515" i="30"/>
  <c r="I515" i="30"/>
  <c r="H515" i="30"/>
  <c r="G515" i="30"/>
  <c r="D515" i="30"/>
  <c r="C515" i="30"/>
  <c r="J514" i="30"/>
  <c r="I514" i="30"/>
  <c r="H514" i="30"/>
  <c r="G514" i="30"/>
  <c r="E514" i="30"/>
  <c r="C514" i="30"/>
  <c r="J513" i="30"/>
  <c r="I513" i="30"/>
  <c r="H513" i="30"/>
  <c r="G513" i="30"/>
  <c r="F513" i="30"/>
  <c r="E513" i="30"/>
  <c r="D513" i="30"/>
  <c r="C513" i="30"/>
  <c r="J512" i="30"/>
  <c r="I512" i="30"/>
  <c r="H512" i="30"/>
  <c r="G512" i="30"/>
  <c r="F512" i="30"/>
  <c r="E512" i="30"/>
  <c r="D512" i="30"/>
  <c r="C512" i="30"/>
  <c r="J511" i="30"/>
  <c r="I511" i="30"/>
  <c r="H511" i="30"/>
  <c r="G511" i="30"/>
  <c r="F511" i="30"/>
  <c r="E511" i="30"/>
  <c r="D511" i="30"/>
  <c r="C511" i="30"/>
  <c r="J510" i="30"/>
  <c r="I510" i="30"/>
  <c r="H510" i="30"/>
  <c r="G510" i="30"/>
  <c r="F510" i="30"/>
  <c r="E510" i="30"/>
  <c r="D510" i="30"/>
  <c r="C510" i="30"/>
  <c r="J509" i="30"/>
  <c r="I509" i="30"/>
  <c r="H509" i="30"/>
  <c r="G509" i="30"/>
  <c r="F509" i="30"/>
  <c r="E509" i="30"/>
  <c r="D509" i="30"/>
  <c r="C509" i="30"/>
  <c r="J508" i="30"/>
  <c r="I508" i="30"/>
  <c r="H508" i="30"/>
  <c r="G508" i="30"/>
  <c r="F508" i="30"/>
  <c r="E508" i="30"/>
  <c r="D508" i="30"/>
  <c r="C508" i="30"/>
  <c r="J507" i="30"/>
  <c r="I507" i="30"/>
  <c r="H507" i="30"/>
  <c r="G507" i="30"/>
  <c r="F507" i="30"/>
  <c r="E507" i="30"/>
  <c r="D507" i="30"/>
  <c r="C507" i="30"/>
  <c r="J506" i="30"/>
  <c r="I506" i="30"/>
  <c r="H506" i="30"/>
  <c r="G506" i="30"/>
  <c r="F506" i="30"/>
  <c r="E506" i="30"/>
  <c r="D506" i="30"/>
  <c r="C506" i="30"/>
  <c r="J505" i="30"/>
  <c r="I505" i="30"/>
  <c r="H505" i="30"/>
  <c r="G505" i="30"/>
  <c r="E505" i="30"/>
  <c r="D505" i="30"/>
  <c r="C505" i="30"/>
  <c r="J504" i="30"/>
  <c r="I504" i="30"/>
  <c r="H504" i="30"/>
  <c r="G504" i="30"/>
  <c r="F504" i="30"/>
  <c r="E504" i="30"/>
  <c r="D504" i="30"/>
  <c r="C504" i="30"/>
  <c r="J503" i="30"/>
  <c r="I503" i="30"/>
  <c r="H503" i="30"/>
  <c r="G503" i="30"/>
  <c r="C503" i="30"/>
  <c r="J502" i="30"/>
  <c r="I502" i="30"/>
  <c r="H502" i="30"/>
  <c r="G502" i="30"/>
  <c r="F502" i="30"/>
  <c r="E502" i="30"/>
  <c r="D502" i="30"/>
  <c r="C502" i="30"/>
  <c r="J501" i="30"/>
  <c r="I501" i="30"/>
  <c r="H501" i="30"/>
  <c r="G501" i="30"/>
  <c r="F501" i="30"/>
  <c r="E501" i="30"/>
  <c r="D501" i="30"/>
  <c r="C501" i="30"/>
  <c r="J500" i="30"/>
  <c r="I500" i="30"/>
  <c r="H500" i="30"/>
  <c r="G500" i="30"/>
  <c r="F500" i="30"/>
  <c r="E500" i="30"/>
  <c r="D500" i="30"/>
  <c r="C500" i="30"/>
  <c r="J499" i="30"/>
  <c r="I499" i="30"/>
  <c r="H499" i="30"/>
  <c r="G499" i="30"/>
  <c r="F499" i="30"/>
  <c r="E499" i="30"/>
  <c r="D499" i="30"/>
  <c r="C499" i="30"/>
  <c r="J498" i="30"/>
  <c r="I498" i="30"/>
  <c r="H498" i="30"/>
  <c r="G498" i="30"/>
  <c r="E498" i="30"/>
  <c r="D498" i="30"/>
  <c r="J497" i="30"/>
  <c r="I497" i="30"/>
  <c r="H497" i="30"/>
  <c r="G497" i="30"/>
  <c r="F497" i="30"/>
  <c r="E497" i="30"/>
  <c r="C497" i="30"/>
  <c r="J496" i="30"/>
  <c r="I496" i="30"/>
  <c r="H496" i="30"/>
  <c r="G496" i="30"/>
  <c r="F496" i="30"/>
  <c r="E496" i="30"/>
  <c r="D496" i="30"/>
  <c r="C496" i="30"/>
  <c r="J495" i="30"/>
  <c r="I495" i="30"/>
  <c r="H495" i="30"/>
  <c r="G495" i="30"/>
  <c r="F495" i="30"/>
  <c r="E495" i="30"/>
  <c r="D495" i="30"/>
  <c r="C495" i="30"/>
  <c r="J494" i="30"/>
  <c r="I494" i="30"/>
  <c r="H494" i="30"/>
  <c r="G494" i="30"/>
  <c r="F494" i="30"/>
  <c r="E494" i="30"/>
  <c r="D494" i="30"/>
  <c r="C494" i="30"/>
  <c r="J493" i="30"/>
  <c r="I493" i="30"/>
  <c r="H493" i="30"/>
  <c r="G493" i="30"/>
  <c r="F493" i="30"/>
  <c r="E493" i="30"/>
  <c r="D493" i="30"/>
  <c r="C493" i="30"/>
  <c r="J492" i="30"/>
  <c r="I492" i="30"/>
  <c r="H492" i="30"/>
  <c r="G492" i="30"/>
  <c r="F492" i="30"/>
  <c r="E492" i="30"/>
  <c r="D492" i="30"/>
  <c r="C492" i="30"/>
  <c r="J491" i="30"/>
  <c r="I491" i="30"/>
  <c r="H491" i="30"/>
  <c r="G491" i="30"/>
  <c r="F491" i="30"/>
  <c r="E491" i="30"/>
  <c r="C491" i="30"/>
  <c r="J490" i="30"/>
  <c r="I490" i="30"/>
  <c r="H490" i="30"/>
  <c r="G490" i="30"/>
  <c r="F490" i="30"/>
  <c r="E490" i="30"/>
  <c r="D490" i="30"/>
  <c r="C490" i="30"/>
  <c r="J489" i="30"/>
  <c r="I489" i="30"/>
  <c r="H489" i="30"/>
  <c r="G489" i="30"/>
  <c r="F489" i="30"/>
  <c r="E489" i="30"/>
  <c r="D489" i="30"/>
  <c r="C489" i="30"/>
  <c r="J488" i="30"/>
  <c r="I488" i="30"/>
  <c r="H488" i="30"/>
  <c r="G488" i="30"/>
  <c r="F488" i="30"/>
  <c r="E488" i="30"/>
  <c r="D488" i="30"/>
  <c r="C488" i="30"/>
  <c r="J487" i="30"/>
  <c r="I487" i="30"/>
  <c r="H487" i="30"/>
  <c r="G487" i="30"/>
  <c r="F487" i="30"/>
  <c r="E487" i="30"/>
  <c r="D487" i="30"/>
  <c r="C487" i="30"/>
  <c r="J486" i="30"/>
  <c r="I486" i="30"/>
  <c r="H486" i="30"/>
  <c r="G486" i="30"/>
  <c r="F486" i="30"/>
  <c r="E486" i="30"/>
  <c r="D486" i="30"/>
  <c r="C486" i="30"/>
  <c r="J485" i="30"/>
  <c r="I485" i="30"/>
  <c r="H485" i="30"/>
  <c r="G485" i="30"/>
  <c r="F485" i="30"/>
  <c r="E485" i="30"/>
  <c r="D485" i="30"/>
  <c r="C485" i="30"/>
  <c r="J484" i="30"/>
  <c r="I484" i="30"/>
  <c r="H484" i="30"/>
  <c r="G484" i="30"/>
  <c r="F484" i="30"/>
  <c r="E484" i="30"/>
  <c r="D484" i="30"/>
  <c r="C484" i="30"/>
  <c r="J483" i="30"/>
  <c r="I483" i="30"/>
  <c r="H483" i="30"/>
  <c r="G483" i="30"/>
  <c r="F483" i="30"/>
  <c r="E483" i="30"/>
  <c r="D483" i="30"/>
  <c r="C483" i="30"/>
  <c r="J482" i="30"/>
  <c r="I482" i="30"/>
  <c r="H482" i="30"/>
  <c r="G482" i="30"/>
  <c r="F482" i="30"/>
  <c r="E482" i="30"/>
  <c r="D482" i="30"/>
  <c r="C482" i="30"/>
  <c r="J481" i="30"/>
  <c r="I481" i="30"/>
  <c r="H481" i="30"/>
  <c r="G481" i="30"/>
  <c r="F481" i="30"/>
  <c r="E481" i="30"/>
  <c r="C481" i="30"/>
  <c r="J480" i="30"/>
  <c r="I480" i="30"/>
  <c r="H480" i="30"/>
  <c r="G480" i="30"/>
  <c r="F480" i="30"/>
  <c r="E480" i="30"/>
  <c r="D480" i="30"/>
  <c r="C480" i="30"/>
  <c r="J479" i="30"/>
  <c r="I479" i="30"/>
  <c r="H479" i="30"/>
  <c r="G479" i="30"/>
  <c r="F479" i="30"/>
  <c r="E479" i="30"/>
  <c r="D479" i="30"/>
  <c r="C479" i="30"/>
  <c r="J478" i="30"/>
  <c r="I478" i="30"/>
  <c r="H478" i="30"/>
  <c r="G478" i="30"/>
  <c r="F478" i="30"/>
  <c r="E478" i="30"/>
  <c r="D478" i="30"/>
  <c r="C478" i="30"/>
  <c r="J477" i="30"/>
  <c r="I477" i="30"/>
  <c r="H477" i="30"/>
  <c r="G477" i="30"/>
  <c r="F477" i="30"/>
  <c r="E477" i="30"/>
  <c r="D477" i="30"/>
  <c r="C477" i="30"/>
  <c r="J476" i="30"/>
  <c r="I476" i="30"/>
  <c r="H476" i="30"/>
  <c r="G476" i="30"/>
  <c r="E476" i="30"/>
  <c r="D476" i="30"/>
  <c r="C476" i="30"/>
  <c r="J475" i="30"/>
  <c r="I475" i="30"/>
  <c r="H475" i="30"/>
  <c r="G475" i="30"/>
  <c r="F475" i="30"/>
  <c r="E475" i="30"/>
  <c r="D475" i="30"/>
  <c r="C475" i="30"/>
  <c r="J474" i="30"/>
  <c r="I474" i="30"/>
  <c r="H474" i="30"/>
  <c r="G474" i="30"/>
  <c r="E474" i="30"/>
  <c r="C474" i="30"/>
  <c r="J473" i="30"/>
  <c r="I473" i="30"/>
  <c r="H473" i="30"/>
  <c r="G473" i="30"/>
  <c r="F473" i="30"/>
  <c r="D473" i="30"/>
  <c r="C473" i="30"/>
  <c r="J472" i="30"/>
  <c r="I472" i="30"/>
  <c r="H472" i="30"/>
  <c r="G472" i="30"/>
  <c r="E472" i="30"/>
  <c r="J471" i="30"/>
  <c r="I471" i="30"/>
  <c r="H471" i="30"/>
  <c r="G471" i="30"/>
  <c r="F471" i="30"/>
  <c r="E471" i="30"/>
  <c r="D471" i="30"/>
  <c r="C471" i="30"/>
  <c r="J470" i="30"/>
  <c r="I470" i="30"/>
  <c r="H470" i="30"/>
  <c r="G470" i="30"/>
  <c r="F470" i="30"/>
  <c r="E470" i="30"/>
  <c r="D470" i="30"/>
  <c r="C470" i="30"/>
  <c r="J469" i="30"/>
  <c r="I469" i="30"/>
  <c r="H469" i="30"/>
  <c r="G469" i="30"/>
  <c r="F469" i="30"/>
  <c r="E469" i="30"/>
  <c r="D469" i="30"/>
  <c r="C469" i="30"/>
  <c r="J468" i="30"/>
  <c r="I468" i="30"/>
  <c r="H468" i="30"/>
  <c r="G468" i="30"/>
  <c r="F468" i="30"/>
  <c r="E468" i="30"/>
  <c r="D468" i="30"/>
  <c r="C468" i="30"/>
  <c r="J467" i="30"/>
  <c r="I467" i="30"/>
  <c r="H467" i="30"/>
  <c r="G467" i="30"/>
  <c r="F467" i="30"/>
  <c r="E467" i="30"/>
  <c r="D467" i="30"/>
  <c r="C467" i="30"/>
  <c r="J466" i="30"/>
  <c r="I466" i="30"/>
  <c r="H466" i="30"/>
  <c r="G466" i="30"/>
  <c r="D466" i="30"/>
  <c r="C466" i="30"/>
  <c r="J465" i="30"/>
  <c r="I465" i="30"/>
  <c r="H465" i="30"/>
  <c r="G465" i="30"/>
  <c r="F465" i="30"/>
  <c r="E465" i="30"/>
  <c r="D465" i="30"/>
  <c r="C465" i="30"/>
  <c r="J464" i="30"/>
  <c r="I464" i="30"/>
  <c r="H464" i="30"/>
  <c r="G464" i="30"/>
  <c r="F464" i="30"/>
  <c r="E464" i="30"/>
  <c r="D464" i="30"/>
  <c r="C464" i="30"/>
  <c r="J463" i="30"/>
  <c r="I463" i="30"/>
  <c r="H463" i="30"/>
  <c r="G463" i="30"/>
  <c r="F463" i="30"/>
  <c r="E463" i="30"/>
  <c r="D463" i="30"/>
  <c r="C463" i="30"/>
  <c r="J462" i="30"/>
  <c r="I462" i="30"/>
  <c r="H462" i="30"/>
  <c r="G462" i="30"/>
  <c r="F462" i="30"/>
  <c r="D462" i="30"/>
  <c r="C462" i="30"/>
  <c r="J461" i="30"/>
  <c r="I461" i="30"/>
  <c r="H461" i="30"/>
  <c r="G461" i="30"/>
  <c r="F461" i="30"/>
  <c r="E461" i="30"/>
  <c r="D461" i="30"/>
  <c r="C461" i="30"/>
  <c r="J460" i="30"/>
  <c r="I460" i="30"/>
  <c r="H460" i="30"/>
  <c r="G460" i="30"/>
  <c r="E460" i="30"/>
  <c r="D460" i="30"/>
  <c r="C460" i="30"/>
  <c r="J459" i="30"/>
  <c r="I459" i="30"/>
  <c r="H459" i="30"/>
  <c r="G459" i="30"/>
  <c r="F459" i="30"/>
  <c r="E459" i="30"/>
  <c r="D459" i="30"/>
  <c r="C459" i="30"/>
  <c r="J458" i="30"/>
  <c r="I458" i="30"/>
  <c r="H458" i="30"/>
  <c r="G458" i="30"/>
  <c r="F458" i="30"/>
  <c r="E458" i="30"/>
  <c r="D458" i="30"/>
  <c r="C458" i="30"/>
  <c r="J457" i="30"/>
  <c r="I457" i="30"/>
  <c r="H457" i="30"/>
  <c r="G457" i="30"/>
  <c r="F457" i="30"/>
  <c r="E457" i="30"/>
  <c r="D457" i="30"/>
  <c r="C457" i="30"/>
  <c r="J456" i="30"/>
  <c r="I456" i="30"/>
  <c r="H456" i="30"/>
  <c r="G456" i="30"/>
  <c r="E456" i="30"/>
  <c r="D456" i="30"/>
  <c r="C456" i="30"/>
  <c r="J455" i="30"/>
  <c r="I455" i="30"/>
  <c r="H455" i="30"/>
  <c r="G455" i="30"/>
  <c r="F455" i="30"/>
  <c r="E455" i="30"/>
  <c r="D455" i="30"/>
  <c r="C455" i="30"/>
  <c r="J454" i="30"/>
  <c r="I454" i="30"/>
  <c r="H454" i="30"/>
  <c r="G454" i="30"/>
  <c r="F454" i="30"/>
  <c r="E454" i="30"/>
  <c r="C454" i="30"/>
  <c r="J453" i="30"/>
  <c r="I453" i="30"/>
  <c r="H453" i="30"/>
  <c r="G453" i="30"/>
  <c r="F453" i="30"/>
  <c r="E453" i="30"/>
  <c r="D453" i="30"/>
  <c r="C453" i="30"/>
  <c r="J452" i="30"/>
  <c r="I452" i="30"/>
  <c r="H452" i="30"/>
  <c r="G452" i="30"/>
  <c r="F452" i="30"/>
  <c r="E452" i="30"/>
  <c r="D452" i="30"/>
  <c r="C452" i="30"/>
  <c r="J451" i="30"/>
  <c r="I451" i="30"/>
  <c r="H451" i="30"/>
  <c r="G451" i="30"/>
  <c r="F451" i="30"/>
  <c r="E451" i="30"/>
  <c r="D451" i="30"/>
  <c r="C451" i="30"/>
  <c r="J450" i="30"/>
  <c r="I450" i="30"/>
  <c r="H450" i="30"/>
  <c r="G450" i="30"/>
  <c r="F450" i="30"/>
  <c r="E450" i="30"/>
  <c r="D450" i="30"/>
  <c r="C450" i="30"/>
  <c r="J449" i="30"/>
  <c r="I449" i="30"/>
  <c r="H449" i="30"/>
  <c r="G449" i="30"/>
  <c r="D449" i="30"/>
  <c r="C449" i="30"/>
  <c r="J448" i="30"/>
  <c r="I448" i="30"/>
  <c r="H448" i="30"/>
  <c r="G448" i="30"/>
  <c r="F448" i="30"/>
  <c r="E448" i="30"/>
  <c r="D448" i="30"/>
  <c r="C448" i="30"/>
  <c r="J447" i="30"/>
  <c r="I447" i="30"/>
  <c r="H447" i="30"/>
  <c r="G447" i="30"/>
  <c r="F447" i="30"/>
  <c r="E447" i="30"/>
  <c r="D447" i="30"/>
  <c r="C447" i="30"/>
  <c r="J446" i="30"/>
  <c r="I446" i="30"/>
  <c r="H446" i="30"/>
  <c r="G446" i="30"/>
  <c r="F446" i="30"/>
  <c r="E446" i="30"/>
  <c r="D446" i="30"/>
  <c r="C446" i="30"/>
  <c r="J445" i="30"/>
  <c r="I445" i="30"/>
  <c r="H445" i="30"/>
  <c r="G445" i="30"/>
  <c r="F445" i="30"/>
  <c r="E445" i="30"/>
  <c r="D445" i="30"/>
  <c r="C445" i="30"/>
  <c r="J444" i="30"/>
  <c r="I444" i="30"/>
  <c r="H444" i="30"/>
  <c r="G444" i="30"/>
  <c r="F444" i="30"/>
  <c r="E444" i="30"/>
  <c r="D444" i="30"/>
  <c r="C444" i="30"/>
  <c r="J443" i="30"/>
  <c r="I443" i="30"/>
  <c r="H443" i="30"/>
  <c r="G443" i="30"/>
  <c r="F443" i="30"/>
  <c r="E443" i="30"/>
  <c r="D443" i="30"/>
  <c r="C443" i="30"/>
  <c r="J442" i="30"/>
  <c r="I442" i="30"/>
  <c r="H442" i="30"/>
  <c r="G442" i="30"/>
  <c r="F442" i="30"/>
  <c r="E442" i="30"/>
  <c r="D442" i="30"/>
  <c r="C442" i="30"/>
  <c r="J441" i="30"/>
  <c r="I441" i="30"/>
  <c r="H441" i="30"/>
  <c r="G441" i="30"/>
  <c r="F441" i="30"/>
  <c r="E441" i="30"/>
  <c r="D441" i="30"/>
  <c r="C441" i="30"/>
  <c r="J440" i="30"/>
  <c r="I440" i="30"/>
  <c r="H440" i="30"/>
  <c r="G440" i="30"/>
  <c r="F440" i="30"/>
  <c r="E440" i="30"/>
  <c r="D440" i="30"/>
  <c r="C440" i="30"/>
  <c r="J439" i="30"/>
  <c r="I439" i="30"/>
  <c r="H439" i="30"/>
  <c r="G439" i="30"/>
  <c r="F439" i="30"/>
  <c r="E439" i="30"/>
  <c r="D439" i="30"/>
  <c r="C439" i="30"/>
  <c r="J438" i="30"/>
  <c r="I438" i="30"/>
  <c r="H438" i="30"/>
  <c r="G438" i="30"/>
  <c r="F438" i="30"/>
  <c r="E438" i="30"/>
  <c r="D438" i="30"/>
  <c r="C438" i="30"/>
  <c r="J437" i="30"/>
  <c r="I437" i="30"/>
  <c r="H437" i="30"/>
  <c r="G437" i="30"/>
  <c r="F437" i="30"/>
  <c r="E437" i="30"/>
  <c r="D437" i="30"/>
  <c r="C437" i="30"/>
  <c r="J436" i="30"/>
  <c r="I436" i="30"/>
  <c r="H436" i="30"/>
  <c r="G436" i="30"/>
  <c r="F436" i="30"/>
  <c r="E436" i="30"/>
  <c r="D436" i="30"/>
  <c r="C436" i="30"/>
  <c r="J435" i="30"/>
  <c r="I435" i="30"/>
  <c r="H435" i="30"/>
  <c r="G435" i="30"/>
  <c r="F435" i="30"/>
  <c r="E435" i="30"/>
  <c r="D435" i="30"/>
  <c r="C435" i="30"/>
  <c r="J434" i="30"/>
  <c r="I434" i="30"/>
  <c r="H434" i="30"/>
  <c r="G434" i="30"/>
  <c r="F434" i="30"/>
  <c r="E434" i="30"/>
  <c r="D434" i="30"/>
  <c r="C434" i="30"/>
  <c r="J433" i="30"/>
  <c r="I433" i="30"/>
  <c r="H433" i="30"/>
  <c r="G433" i="30"/>
  <c r="F433" i="30"/>
  <c r="E433" i="30"/>
  <c r="D433" i="30"/>
  <c r="C433" i="30"/>
  <c r="J432" i="30"/>
  <c r="I432" i="30"/>
  <c r="H432" i="30"/>
  <c r="G432" i="30"/>
  <c r="F432" i="30"/>
  <c r="E432" i="30"/>
  <c r="D432" i="30"/>
  <c r="C432" i="30"/>
  <c r="J431" i="30"/>
  <c r="I431" i="30"/>
  <c r="H431" i="30"/>
  <c r="G431" i="30"/>
  <c r="F431" i="30"/>
  <c r="E431" i="30"/>
  <c r="D431" i="30"/>
  <c r="C431" i="30"/>
  <c r="J430" i="30"/>
  <c r="I430" i="30"/>
  <c r="H430" i="30"/>
  <c r="G430" i="30"/>
  <c r="F430" i="30"/>
  <c r="E430" i="30"/>
  <c r="D430" i="30"/>
  <c r="C430" i="30"/>
  <c r="J429" i="30"/>
  <c r="I429" i="30"/>
  <c r="H429" i="30"/>
  <c r="G429" i="30"/>
  <c r="F429" i="30"/>
  <c r="E429" i="30"/>
  <c r="D429" i="30"/>
  <c r="C429" i="30"/>
  <c r="J428" i="30"/>
  <c r="I428" i="30"/>
  <c r="H428" i="30"/>
  <c r="G428" i="30"/>
  <c r="F428" i="30"/>
  <c r="E428" i="30"/>
  <c r="D428" i="30"/>
  <c r="C428" i="30"/>
  <c r="J427" i="30"/>
  <c r="I427" i="30"/>
  <c r="H427" i="30"/>
  <c r="G427" i="30"/>
  <c r="F427" i="30"/>
  <c r="E427" i="30"/>
  <c r="D427" i="30"/>
  <c r="C427" i="30"/>
  <c r="J426" i="30"/>
  <c r="I426" i="30"/>
  <c r="H426" i="30"/>
  <c r="G426" i="30"/>
  <c r="F426" i="30"/>
  <c r="E426" i="30"/>
  <c r="D426" i="30"/>
  <c r="C426" i="30"/>
  <c r="J425" i="30"/>
  <c r="I425" i="30"/>
  <c r="H425" i="30"/>
  <c r="G425" i="30"/>
  <c r="F425" i="30"/>
  <c r="E425" i="30"/>
  <c r="D425" i="30"/>
  <c r="C425" i="30"/>
  <c r="J424" i="30"/>
  <c r="I424" i="30"/>
  <c r="H424" i="30"/>
  <c r="G424" i="30"/>
  <c r="F424" i="30"/>
  <c r="E424" i="30"/>
  <c r="D424" i="30"/>
  <c r="C424" i="30"/>
  <c r="J423" i="30"/>
  <c r="I423" i="30"/>
  <c r="H423" i="30"/>
  <c r="G423" i="30"/>
  <c r="F423" i="30"/>
  <c r="E423" i="30"/>
  <c r="D423" i="30"/>
  <c r="C423" i="30"/>
  <c r="J422" i="30"/>
  <c r="I422" i="30"/>
  <c r="H422" i="30"/>
  <c r="G422" i="30"/>
  <c r="E422" i="30"/>
  <c r="D422" i="30"/>
  <c r="C422" i="30"/>
  <c r="J421" i="30"/>
  <c r="I421" i="30"/>
  <c r="H421" i="30"/>
  <c r="G421" i="30"/>
  <c r="F421" i="30"/>
  <c r="E421" i="30"/>
  <c r="D421" i="30"/>
  <c r="C421" i="30"/>
  <c r="J420" i="30"/>
  <c r="I420" i="30"/>
  <c r="H420" i="30"/>
  <c r="G420" i="30"/>
  <c r="F420" i="30"/>
  <c r="E420" i="30"/>
  <c r="D420" i="30"/>
  <c r="C420" i="30"/>
  <c r="J419" i="30"/>
  <c r="I419" i="30"/>
  <c r="H419" i="30"/>
  <c r="G419" i="30"/>
  <c r="F419" i="30"/>
  <c r="E419" i="30"/>
  <c r="D419" i="30"/>
  <c r="C419" i="30"/>
  <c r="J418" i="30"/>
  <c r="I418" i="30"/>
  <c r="H418" i="30"/>
  <c r="G418" i="30"/>
  <c r="F418" i="30"/>
  <c r="E418" i="30"/>
  <c r="D418" i="30"/>
  <c r="C418" i="30"/>
  <c r="J417" i="30"/>
  <c r="I417" i="30"/>
  <c r="H417" i="30"/>
  <c r="G417" i="30"/>
  <c r="F417" i="30"/>
  <c r="E417" i="30"/>
  <c r="D417" i="30"/>
  <c r="C417" i="30"/>
  <c r="J416" i="30"/>
  <c r="I416" i="30"/>
  <c r="H416" i="30"/>
  <c r="G416" i="30"/>
  <c r="F416" i="30"/>
  <c r="E416" i="30"/>
  <c r="D416" i="30"/>
  <c r="C416" i="30"/>
  <c r="J415" i="30"/>
  <c r="I415" i="30"/>
  <c r="H415" i="30"/>
  <c r="G415" i="30"/>
  <c r="F415" i="30"/>
  <c r="E415" i="30"/>
  <c r="D415" i="30"/>
  <c r="C415" i="30"/>
  <c r="J414" i="30"/>
  <c r="I414" i="30"/>
  <c r="H414" i="30"/>
  <c r="G414" i="30"/>
  <c r="F414" i="30"/>
  <c r="E414" i="30"/>
  <c r="D414" i="30"/>
  <c r="C414" i="30"/>
  <c r="J413" i="30"/>
  <c r="I413" i="30"/>
  <c r="H413" i="30"/>
  <c r="G413" i="30"/>
  <c r="F413" i="30"/>
  <c r="E413" i="30"/>
  <c r="D413" i="30"/>
  <c r="C413" i="30"/>
  <c r="J412" i="30"/>
  <c r="I412" i="30"/>
  <c r="H412" i="30"/>
  <c r="G412" i="30"/>
  <c r="F412" i="30"/>
  <c r="E412" i="30"/>
  <c r="D412" i="30"/>
  <c r="C412" i="30"/>
  <c r="J411" i="30"/>
  <c r="I411" i="30"/>
  <c r="H411" i="30"/>
  <c r="G411" i="30"/>
  <c r="F411" i="30"/>
  <c r="E411" i="30"/>
  <c r="D411" i="30"/>
  <c r="C411" i="30"/>
  <c r="J410" i="30"/>
  <c r="I410" i="30"/>
  <c r="H410" i="30"/>
  <c r="G410" i="30"/>
  <c r="F410" i="30"/>
  <c r="E410" i="30"/>
  <c r="D410" i="30"/>
  <c r="C410" i="30"/>
  <c r="I409" i="30"/>
  <c r="H409" i="30"/>
  <c r="G409" i="30"/>
  <c r="F409" i="30"/>
  <c r="E409" i="30"/>
  <c r="D409" i="30"/>
  <c r="C409" i="30"/>
  <c r="J408" i="30"/>
  <c r="I408" i="30"/>
  <c r="H408" i="30"/>
  <c r="G408" i="30"/>
  <c r="E408" i="30"/>
  <c r="C408" i="30"/>
  <c r="J407" i="30"/>
  <c r="I407" i="30"/>
  <c r="H407" i="30"/>
  <c r="G407" i="30"/>
  <c r="F407" i="30"/>
  <c r="E407" i="30"/>
  <c r="D407" i="30"/>
  <c r="C407" i="30"/>
  <c r="J406" i="30"/>
  <c r="I406" i="30"/>
  <c r="H406" i="30"/>
  <c r="G406" i="30"/>
  <c r="J405" i="30"/>
  <c r="I405" i="30"/>
  <c r="H405" i="30"/>
  <c r="G405" i="30"/>
  <c r="F405" i="30"/>
  <c r="E405" i="30"/>
  <c r="D405" i="30"/>
  <c r="C405" i="30"/>
  <c r="J404" i="30"/>
  <c r="I404" i="30"/>
  <c r="H404" i="30"/>
  <c r="G404" i="30"/>
  <c r="F404" i="30"/>
  <c r="E404" i="30"/>
  <c r="D404" i="30"/>
  <c r="C404" i="30"/>
  <c r="J403" i="30"/>
  <c r="I403" i="30"/>
  <c r="H403" i="30"/>
  <c r="G403" i="30"/>
  <c r="F403" i="30"/>
  <c r="E403" i="30"/>
  <c r="D403" i="30"/>
  <c r="C403" i="30"/>
  <c r="J402" i="30"/>
  <c r="I402" i="30"/>
  <c r="H402" i="30"/>
  <c r="G402" i="30"/>
  <c r="F402" i="30"/>
  <c r="E402" i="30"/>
  <c r="D402" i="30"/>
  <c r="C402" i="30"/>
  <c r="J401" i="30"/>
  <c r="I401" i="30"/>
  <c r="H401" i="30"/>
  <c r="G401" i="30"/>
  <c r="F401" i="30"/>
  <c r="E401" i="30"/>
  <c r="D401" i="30"/>
  <c r="C401" i="30"/>
  <c r="J400" i="30"/>
  <c r="I400" i="30"/>
  <c r="H400" i="30"/>
  <c r="G400" i="30"/>
  <c r="D400" i="30"/>
  <c r="C400" i="30"/>
  <c r="J399" i="30"/>
  <c r="I399" i="30"/>
  <c r="H399" i="30"/>
  <c r="G399" i="30"/>
  <c r="F399" i="30"/>
  <c r="E399" i="30"/>
  <c r="D399" i="30"/>
  <c r="C399" i="30"/>
  <c r="J398" i="30"/>
  <c r="I398" i="30"/>
  <c r="H398" i="30"/>
  <c r="G398" i="30"/>
  <c r="E398" i="30"/>
  <c r="D398" i="30"/>
  <c r="C398" i="30"/>
  <c r="J397" i="30"/>
  <c r="I397" i="30"/>
  <c r="H397" i="30"/>
  <c r="G397" i="30"/>
  <c r="E397" i="30"/>
  <c r="D397" i="30"/>
  <c r="C397" i="30"/>
  <c r="J396" i="30"/>
  <c r="I396" i="30"/>
  <c r="H396" i="30"/>
  <c r="G396" i="30"/>
  <c r="F396" i="30"/>
  <c r="E396" i="30"/>
  <c r="D396" i="30"/>
  <c r="C396" i="30"/>
  <c r="J395" i="30"/>
  <c r="I395" i="30"/>
  <c r="H395" i="30"/>
  <c r="G395" i="30"/>
  <c r="F395" i="30"/>
  <c r="E395" i="30"/>
  <c r="D395" i="30"/>
  <c r="C395" i="30"/>
  <c r="J394" i="30"/>
  <c r="I394" i="30"/>
  <c r="H394" i="30"/>
  <c r="G394" i="30"/>
  <c r="F394" i="30"/>
  <c r="E394" i="30"/>
  <c r="D394" i="30"/>
  <c r="C394" i="30"/>
  <c r="J393" i="30"/>
  <c r="I393" i="30"/>
  <c r="H393" i="30"/>
  <c r="G393" i="30"/>
  <c r="F393" i="30"/>
  <c r="E393" i="30"/>
  <c r="D393" i="30"/>
  <c r="C393" i="30"/>
  <c r="J392" i="30"/>
  <c r="I392" i="30"/>
  <c r="H392" i="30"/>
  <c r="G392" i="30"/>
  <c r="F392" i="30"/>
  <c r="E392" i="30"/>
  <c r="D392" i="30"/>
  <c r="C392" i="30"/>
  <c r="J391" i="30"/>
  <c r="I391" i="30"/>
  <c r="H391" i="30"/>
  <c r="G391" i="30"/>
  <c r="F391" i="30"/>
  <c r="E391" i="30"/>
  <c r="D391" i="30"/>
  <c r="C391" i="30"/>
  <c r="J390" i="30"/>
  <c r="I390" i="30"/>
  <c r="H390" i="30"/>
  <c r="G390" i="30"/>
  <c r="F390" i="30"/>
  <c r="E390" i="30"/>
  <c r="D390" i="30"/>
  <c r="C390" i="30"/>
  <c r="J389" i="30"/>
  <c r="I389" i="30"/>
  <c r="H389" i="30"/>
  <c r="G389" i="30"/>
  <c r="F389" i="30"/>
  <c r="E389" i="30"/>
  <c r="D389" i="30"/>
  <c r="C389" i="30"/>
  <c r="J388" i="30"/>
  <c r="I388" i="30"/>
  <c r="H388" i="30"/>
  <c r="G388" i="30"/>
  <c r="F388" i="30"/>
  <c r="E388" i="30"/>
  <c r="D388" i="30"/>
  <c r="C388" i="30"/>
  <c r="J387" i="30"/>
  <c r="I387" i="30"/>
  <c r="H387" i="30"/>
  <c r="G387" i="30"/>
  <c r="F387" i="30"/>
  <c r="E387" i="30"/>
  <c r="D387" i="30"/>
  <c r="C387" i="30"/>
  <c r="J386" i="30"/>
  <c r="I386" i="30"/>
  <c r="H386" i="30"/>
  <c r="G386" i="30"/>
  <c r="F386" i="30"/>
  <c r="E386" i="30"/>
  <c r="D386" i="30"/>
  <c r="C386" i="30"/>
  <c r="J385" i="30"/>
  <c r="I385" i="30"/>
  <c r="H385" i="30"/>
  <c r="G385" i="30"/>
  <c r="F385" i="30"/>
  <c r="E385" i="30"/>
  <c r="D385" i="30"/>
  <c r="C385" i="30"/>
  <c r="J384" i="30"/>
  <c r="I384" i="30"/>
  <c r="H384" i="30"/>
  <c r="G384" i="30"/>
  <c r="F384" i="30"/>
  <c r="E384" i="30"/>
  <c r="D384" i="30"/>
  <c r="C384" i="30"/>
  <c r="J383" i="30"/>
  <c r="I383" i="30"/>
  <c r="H383" i="30"/>
  <c r="G383" i="30"/>
  <c r="F383" i="30"/>
  <c r="E383" i="30"/>
  <c r="D383" i="30"/>
  <c r="C383" i="30"/>
  <c r="J382" i="30"/>
  <c r="I382" i="30"/>
  <c r="H382" i="30"/>
  <c r="G382" i="30"/>
  <c r="F382" i="30"/>
  <c r="E382" i="30"/>
  <c r="D382" i="30"/>
  <c r="C382" i="30"/>
  <c r="J381" i="30"/>
  <c r="I381" i="30"/>
  <c r="H381" i="30"/>
  <c r="G381" i="30"/>
  <c r="F381" i="30"/>
  <c r="E381" i="30"/>
  <c r="D381" i="30"/>
  <c r="C381" i="30"/>
  <c r="J380" i="30"/>
  <c r="I380" i="30"/>
  <c r="H380" i="30"/>
  <c r="G380" i="30"/>
  <c r="F380" i="30"/>
  <c r="E380" i="30"/>
  <c r="D380" i="30"/>
  <c r="C380" i="30"/>
  <c r="J379" i="30"/>
  <c r="I379" i="30"/>
  <c r="H379" i="30"/>
  <c r="G379" i="30"/>
  <c r="F379" i="30"/>
  <c r="E379" i="30"/>
  <c r="D379" i="30"/>
  <c r="C379" i="30"/>
  <c r="J378" i="30"/>
  <c r="I378" i="30"/>
  <c r="H378" i="30"/>
  <c r="G378" i="30"/>
  <c r="F378" i="30"/>
  <c r="E378" i="30"/>
  <c r="D378" i="30"/>
  <c r="C378" i="30"/>
  <c r="J377" i="30"/>
  <c r="I377" i="30"/>
  <c r="H377" i="30"/>
  <c r="G377" i="30"/>
  <c r="F377" i="30"/>
  <c r="E377" i="30"/>
  <c r="D377" i="30"/>
  <c r="C377" i="30"/>
  <c r="J376" i="30"/>
  <c r="I376" i="30"/>
  <c r="H376" i="30"/>
  <c r="G376" i="30"/>
  <c r="F376" i="30"/>
  <c r="E376" i="30"/>
  <c r="D376" i="30"/>
  <c r="C376" i="30"/>
  <c r="J375" i="30"/>
  <c r="I375" i="30"/>
  <c r="H375" i="30"/>
  <c r="G375" i="30"/>
  <c r="F375" i="30"/>
  <c r="E375" i="30"/>
  <c r="C375" i="30"/>
  <c r="J374" i="30"/>
  <c r="I374" i="30"/>
  <c r="H374" i="30"/>
  <c r="G374" i="30"/>
  <c r="F374" i="30"/>
  <c r="E374" i="30"/>
  <c r="D374" i="30"/>
  <c r="C374" i="30"/>
  <c r="J373" i="30"/>
  <c r="I373" i="30"/>
  <c r="H373" i="30"/>
  <c r="G373" i="30"/>
  <c r="F373" i="30"/>
  <c r="E373" i="30"/>
  <c r="D373" i="30"/>
  <c r="C373" i="30"/>
  <c r="J372" i="30"/>
  <c r="I372" i="30"/>
  <c r="H372" i="30"/>
  <c r="G372" i="30"/>
  <c r="F372" i="30"/>
  <c r="E372" i="30"/>
  <c r="D372" i="30"/>
  <c r="C372" i="30"/>
  <c r="J371" i="30"/>
  <c r="I371" i="30"/>
  <c r="H371" i="30"/>
  <c r="G371" i="30"/>
  <c r="F371" i="30"/>
  <c r="E371" i="30"/>
  <c r="D371" i="30"/>
  <c r="C371" i="30"/>
  <c r="J370" i="30"/>
  <c r="I370" i="30"/>
  <c r="H370" i="30"/>
  <c r="G370" i="30"/>
  <c r="F370" i="30"/>
  <c r="E370" i="30"/>
  <c r="D370" i="30"/>
  <c r="C370" i="30"/>
  <c r="J369" i="30"/>
  <c r="I369" i="30"/>
  <c r="H369" i="30"/>
  <c r="G369" i="30"/>
  <c r="F369" i="30"/>
  <c r="E369" i="30"/>
  <c r="D369" i="30"/>
  <c r="C369" i="30"/>
  <c r="J368" i="30"/>
  <c r="I368" i="30"/>
  <c r="H368" i="30"/>
  <c r="G368" i="30"/>
  <c r="F368" i="30"/>
  <c r="E368" i="30"/>
  <c r="J367" i="30"/>
  <c r="I367" i="30"/>
  <c r="H367" i="30"/>
  <c r="G367" i="30"/>
  <c r="E367" i="30"/>
  <c r="C367" i="30"/>
  <c r="J366" i="30"/>
  <c r="I366" i="30"/>
  <c r="H366" i="30"/>
  <c r="G366" i="30"/>
  <c r="F366" i="30"/>
  <c r="E366" i="30"/>
  <c r="D366" i="30"/>
  <c r="C366" i="30"/>
  <c r="J365" i="30"/>
  <c r="I365" i="30"/>
  <c r="H365" i="30"/>
  <c r="E365" i="30"/>
  <c r="C365" i="30"/>
  <c r="J364" i="30"/>
  <c r="H364" i="30"/>
  <c r="G364" i="30"/>
  <c r="F364" i="30"/>
  <c r="E364" i="30"/>
  <c r="D364" i="30"/>
  <c r="C364" i="30"/>
  <c r="J363" i="30"/>
  <c r="I363" i="30"/>
  <c r="H363" i="30"/>
  <c r="G363" i="30"/>
  <c r="F363" i="30"/>
  <c r="E363" i="30"/>
  <c r="D363" i="30"/>
  <c r="C363" i="30"/>
  <c r="J362" i="30"/>
  <c r="I362" i="30"/>
  <c r="H362" i="30"/>
  <c r="G362" i="30"/>
  <c r="F362" i="30"/>
  <c r="E362" i="30"/>
  <c r="D362" i="30"/>
  <c r="C362" i="30"/>
  <c r="J361" i="30"/>
  <c r="I361" i="30"/>
  <c r="H361" i="30"/>
  <c r="G361" i="30"/>
  <c r="F361" i="30"/>
  <c r="E361" i="30"/>
  <c r="D361" i="30"/>
  <c r="C361" i="30"/>
  <c r="J360" i="30"/>
  <c r="I360" i="30"/>
  <c r="H360" i="30"/>
  <c r="G360" i="30"/>
  <c r="F360" i="30"/>
  <c r="E360" i="30"/>
  <c r="D360" i="30"/>
  <c r="C360" i="30"/>
  <c r="J359" i="30"/>
  <c r="I359" i="30"/>
  <c r="H359" i="30"/>
  <c r="G359" i="30"/>
  <c r="F359" i="30"/>
  <c r="E359" i="30"/>
  <c r="D359" i="30"/>
  <c r="C359" i="30"/>
  <c r="J358" i="30"/>
  <c r="I358" i="30"/>
  <c r="H358" i="30"/>
  <c r="G358" i="30"/>
  <c r="F358" i="30"/>
  <c r="E358" i="30"/>
  <c r="D358" i="30"/>
  <c r="C358" i="30"/>
  <c r="J357" i="30"/>
  <c r="I357" i="30"/>
  <c r="H357" i="30"/>
  <c r="G357" i="30"/>
  <c r="F357" i="30"/>
  <c r="E357" i="30"/>
  <c r="D357" i="30"/>
  <c r="C357" i="30"/>
  <c r="J356" i="30"/>
  <c r="I356" i="30"/>
  <c r="H356" i="30"/>
  <c r="G356" i="30"/>
  <c r="F356" i="30"/>
  <c r="E356" i="30"/>
  <c r="D356" i="30"/>
  <c r="C356" i="30"/>
  <c r="J355" i="30"/>
  <c r="I355" i="30"/>
  <c r="H355" i="30"/>
  <c r="G355" i="30"/>
  <c r="F355" i="30"/>
  <c r="E355" i="30"/>
  <c r="D355" i="30"/>
  <c r="C355" i="30"/>
  <c r="J354" i="30"/>
  <c r="I354" i="30"/>
  <c r="H354" i="30"/>
  <c r="G354" i="30"/>
  <c r="F354" i="30"/>
  <c r="E354" i="30"/>
  <c r="D354" i="30"/>
  <c r="C354" i="30"/>
  <c r="J353" i="30"/>
  <c r="I353" i="30"/>
  <c r="H353" i="30"/>
  <c r="G353" i="30"/>
  <c r="F353" i="30"/>
  <c r="E353" i="30"/>
  <c r="D353" i="30"/>
  <c r="C353" i="30"/>
  <c r="J352" i="30"/>
  <c r="I352" i="30"/>
  <c r="H352" i="30"/>
  <c r="G352" i="30"/>
  <c r="F352" i="30"/>
  <c r="E352" i="30"/>
  <c r="D352" i="30"/>
  <c r="C352" i="30"/>
  <c r="J351" i="30"/>
  <c r="I351" i="30"/>
  <c r="H351" i="30"/>
  <c r="G351" i="30"/>
  <c r="F351" i="30"/>
  <c r="E351" i="30"/>
  <c r="D351" i="30"/>
  <c r="C351" i="30"/>
  <c r="J350" i="30"/>
  <c r="I350" i="30"/>
  <c r="H350" i="30"/>
  <c r="G350" i="30"/>
  <c r="F350" i="30"/>
  <c r="E350" i="30"/>
  <c r="D350" i="30"/>
  <c r="C350" i="30"/>
  <c r="J349" i="30"/>
  <c r="I349" i="30"/>
  <c r="H349" i="30"/>
  <c r="G349" i="30"/>
  <c r="F349" i="30"/>
  <c r="E349" i="30"/>
  <c r="D349" i="30"/>
  <c r="C349" i="30"/>
  <c r="J348" i="30"/>
  <c r="I348" i="30"/>
  <c r="H348" i="30"/>
  <c r="G348" i="30"/>
  <c r="F348" i="30"/>
  <c r="E348" i="30"/>
  <c r="D348" i="30"/>
  <c r="C348" i="30"/>
  <c r="J347" i="30"/>
  <c r="I347" i="30"/>
  <c r="H347" i="30"/>
  <c r="G347" i="30"/>
  <c r="F347" i="30"/>
  <c r="E347" i="30"/>
  <c r="D347" i="30"/>
  <c r="C347" i="30"/>
  <c r="J346" i="30"/>
  <c r="I346" i="30"/>
  <c r="H346" i="30"/>
  <c r="G346" i="30"/>
  <c r="F346" i="30"/>
  <c r="E346" i="30"/>
  <c r="D346" i="30"/>
  <c r="C346" i="30"/>
  <c r="J345" i="30"/>
  <c r="I345" i="30"/>
  <c r="H345" i="30"/>
  <c r="G345" i="30"/>
  <c r="F345" i="30"/>
  <c r="E345" i="30"/>
  <c r="D345" i="30"/>
  <c r="C345" i="30"/>
  <c r="J344" i="30"/>
  <c r="I344" i="30"/>
  <c r="H344" i="30"/>
  <c r="G344" i="30"/>
  <c r="F344" i="30"/>
  <c r="E344" i="30"/>
  <c r="D344" i="30"/>
  <c r="C344" i="30"/>
  <c r="J343" i="30"/>
  <c r="I343" i="30"/>
  <c r="H343" i="30"/>
  <c r="G343" i="30"/>
  <c r="F343" i="30"/>
  <c r="E343" i="30"/>
  <c r="D343" i="30"/>
  <c r="C343" i="30"/>
  <c r="J342" i="30"/>
  <c r="I342" i="30"/>
  <c r="H342" i="30"/>
  <c r="G342" i="30"/>
  <c r="F342" i="30"/>
  <c r="E342" i="30"/>
  <c r="D342" i="30"/>
  <c r="C342" i="30"/>
  <c r="J341" i="30"/>
  <c r="H341" i="30"/>
  <c r="G341" i="30"/>
  <c r="F341" i="30"/>
  <c r="E341" i="30"/>
  <c r="J340" i="30"/>
  <c r="I340" i="30"/>
  <c r="H340" i="30"/>
  <c r="G340" i="30"/>
  <c r="F340" i="30"/>
  <c r="E340" i="30"/>
  <c r="D340" i="30"/>
  <c r="C340" i="30"/>
  <c r="J339" i="30"/>
  <c r="I339" i="30"/>
  <c r="H339" i="30"/>
  <c r="G339" i="30"/>
  <c r="E339" i="30"/>
  <c r="D339" i="30"/>
  <c r="C339" i="30"/>
  <c r="J338" i="30"/>
  <c r="I338" i="30"/>
  <c r="H338" i="30"/>
  <c r="G338" i="30"/>
  <c r="F338" i="30"/>
  <c r="E338" i="30"/>
  <c r="D338" i="30"/>
  <c r="C338" i="30"/>
  <c r="J337" i="30"/>
  <c r="I337" i="30"/>
  <c r="H337" i="30"/>
  <c r="G337" i="30"/>
  <c r="F337" i="30"/>
  <c r="E337" i="30"/>
  <c r="D337" i="30"/>
  <c r="C337" i="30"/>
  <c r="J336" i="30"/>
  <c r="I336" i="30"/>
  <c r="H336" i="30"/>
  <c r="G336" i="30"/>
  <c r="F336" i="30"/>
  <c r="E336" i="30"/>
  <c r="D336" i="30"/>
  <c r="C336" i="30"/>
  <c r="J335" i="30"/>
  <c r="I335" i="30"/>
  <c r="H335" i="30"/>
  <c r="G335" i="30"/>
  <c r="F335" i="30"/>
  <c r="E335" i="30"/>
  <c r="D335" i="30"/>
  <c r="C335" i="30"/>
  <c r="J334" i="30"/>
  <c r="I334" i="30"/>
  <c r="H334" i="30"/>
  <c r="G334" i="30"/>
  <c r="F334" i="30"/>
  <c r="E334" i="30"/>
  <c r="D334" i="30"/>
  <c r="C334" i="30"/>
  <c r="J333" i="30"/>
  <c r="I333" i="30"/>
  <c r="H333" i="30"/>
  <c r="G333" i="30"/>
  <c r="F333" i="30"/>
  <c r="E333" i="30"/>
  <c r="D333" i="30"/>
  <c r="C333" i="30"/>
  <c r="J332" i="30"/>
  <c r="I332" i="30"/>
  <c r="H332" i="30"/>
  <c r="G332" i="30"/>
  <c r="F332" i="30"/>
  <c r="E332" i="30"/>
  <c r="D332" i="30"/>
  <c r="C332" i="30"/>
  <c r="J331" i="30"/>
  <c r="I331" i="30"/>
  <c r="H331" i="30"/>
  <c r="G331" i="30"/>
  <c r="F331" i="30"/>
  <c r="E331" i="30"/>
  <c r="D331" i="30"/>
  <c r="C331" i="30"/>
  <c r="J330" i="30"/>
  <c r="I330" i="30"/>
  <c r="H330" i="30"/>
  <c r="G330" i="30"/>
  <c r="F330" i="30"/>
  <c r="E330" i="30"/>
  <c r="D330" i="30"/>
  <c r="C330" i="30"/>
  <c r="J329" i="30"/>
  <c r="I329" i="30"/>
  <c r="H329" i="30"/>
  <c r="G329" i="30"/>
  <c r="F329" i="30"/>
  <c r="E329" i="30"/>
  <c r="D329" i="30"/>
  <c r="C329" i="30"/>
  <c r="J328" i="30"/>
  <c r="I328" i="30"/>
  <c r="H328" i="30"/>
  <c r="G328" i="30"/>
  <c r="F328" i="30"/>
  <c r="E328" i="30"/>
  <c r="D328" i="30"/>
  <c r="C328" i="30"/>
  <c r="J327" i="30"/>
  <c r="I327" i="30"/>
  <c r="H327" i="30"/>
  <c r="G327" i="30"/>
  <c r="E327" i="30"/>
  <c r="C327" i="30"/>
  <c r="J326" i="30"/>
  <c r="I326" i="30"/>
  <c r="H326" i="30"/>
  <c r="G326" i="30"/>
  <c r="F326" i="30"/>
  <c r="E326" i="30"/>
  <c r="D326" i="30"/>
  <c r="C326" i="30"/>
  <c r="J325" i="30"/>
  <c r="I325" i="30"/>
  <c r="H325" i="30"/>
  <c r="G325" i="30"/>
  <c r="F325" i="30"/>
  <c r="D325" i="30"/>
  <c r="C325" i="30"/>
  <c r="J324" i="30"/>
  <c r="I324" i="30"/>
  <c r="H324" i="30"/>
  <c r="G324" i="30"/>
  <c r="F324" i="30"/>
  <c r="E324" i="30"/>
  <c r="D324" i="30"/>
  <c r="C324" i="30"/>
  <c r="J323" i="30"/>
  <c r="I323" i="30"/>
  <c r="H323" i="30"/>
  <c r="G323" i="30"/>
  <c r="F323" i="30"/>
  <c r="E323" i="30"/>
  <c r="D323" i="30"/>
  <c r="C323" i="30"/>
  <c r="J322" i="30"/>
  <c r="I322" i="30"/>
  <c r="H322" i="30"/>
  <c r="G322" i="30"/>
  <c r="E322" i="30"/>
  <c r="C322" i="30"/>
  <c r="J321" i="30"/>
  <c r="I321" i="30"/>
  <c r="H321" i="30"/>
  <c r="G321" i="30"/>
  <c r="F321" i="30"/>
  <c r="E321" i="30"/>
  <c r="D321" i="30"/>
  <c r="C321" i="30"/>
  <c r="J320" i="30"/>
  <c r="I320" i="30"/>
  <c r="H320" i="30"/>
  <c r="G320" i="30"/>
  <c r="F320" i="30"/>
  <c r="E320" i="30"/>
  <c r="D320" i="30"/>
  <c r="C320" i="30"/>
  <c r="J319" i="30"/>
  <c r="I319" i="30"/>
  <c r="H319" i="30"/>
  <c r="G319" i="30"/>
  <c r="F319" i="30"/>
  <c r="E319" i="30"/>
  <c r="D319" i="30"/>
  <c r="C319" i="30"/>
  <c r="J318" i="30"/>
  <c r="I318" i="30"/>
  <c r="H318" i="30"/>
  <c r="G318" i="30"/>
  <c r="F318" i="30"/>
  <c r="E318" i="30"/>
  <c r="D318" i="30"/>
  <c r="C318" i="30"/>
  <c r="J317" i="30"/>
  <c r="I317" i="30"/>
  <c r="H317" i="30"/>
  <c r="G317" i="30"/>
  <c r="F317" i="30"/>
  <c r="E317" i="30"/>
  <c r="D317" i="30"/>
  <c r="C317" i="30"/>
  <c r="J316" i="30"/>
  <c r="I316" i="30"/>
  <c r="H316" i="30"/>
  <c r="G316" i="30"/>
  <c r="F316" i="30"/>
  <c r="E316" i="30"/>
  <c r="D316" i="30"/>
  <c r="C316" i="30"/>
  <c r="J315" i="30"/>
  <c r="I315" i="30"/>
  <c r="H315" i="30"/>
  <c r="G315" i="30"/>
  <c r="F315" i="30"/>
  <c r="E315" i="30"/>
  <c r="D315" i="30"/>
  <c r="C315" i="30"/>
  <c r="J314" i="30"/>
  <c r="I314" i="30"/>
  <c r="H314" i="30"/>
  <c r="G314" i="30"/>
  <c r="F314" i="30"/>
  <c r="E314" i="30"/>
  <c r="D314" i="30"/>
  <c r="C314" i="30"/>
  <c r="J313" i="30"/>
  <c r="I313" i="30"/>
  <c r="H313" i="30"/>
  <c r="G313" i="30"/>
  <c r="D313" i="30"/>
  <c r="C313" i="30"/>
  <c r="J312" i="30"/>
  <c r="I312" i="30"/>
  <c r="H312" i="30"/>
  <c r="G312" i="30"/>
  <c r="F312" i="30"/>
  <c r="E312" i="30"/>
  <c r="D312" i="30"/>
  <c r="C312" i="30"/>
  <c r="J311" i="30"/>
  <c r="I311" i="30"/>
  <c r="H311" i="30"/>
  <c r="G311" i="30"/>
  <c r="F311" i="30"/>
  <c r="E311" i="30"/>
  <c r="D311" i="30"/>
  <c r="C311" i="30"/>
  <c r="J310" i="30"/>
  <c r="I310" i="30"/>
  <c r="H310" i="30"/>
  <c r="G310" i="30"/>
  <c r="F310" i="30"/>
  <c r="E310" i="30"/>
  <c r="D310" i="30"/>
  <c r="C310" i="30"/>
  <c r="J309" i="30"/>
  <c r="I309" i="30"/>
  <c r="H309" i="30"/>
  <c r="G309" i="30"/>
  <c r="F309" i="30"/>
  <c r="E309" i="30"/>
  <c r="D309" i="30"/>
  <c r="C309" i="30"/>
  <c r="J308" i="30"/>
  <c r="I308" i="30"/>
  <c r="H308" i="30"/>
  <c r="G308" i="30"/>
  <c r="F308" i="30"/>
  <c r="E308" i="30"/>
  <c r="D308" i="30"/>
  <c r="C308" i="30"/>
  <c r="J307" i="30"/>
  <c r="I307" i="30"/>
  <c r="H307" i="30"/>
  <c r="G307" i="30"/>
  <c r="F307" i="30"/>
  <c r="E307" i="30"/>
  <c r="D307" i="30"/>
  <c r="C307" i="30"/>
  <c r="J306" i="30"/>
  <c r="I306" i="30"/>
  <c r="H306" i="30"/>
  <c r="G306" i="30"/>
  <c r="F306" i="30"/>
  <c r="E306" i="30"/>
  <c r="D306" i="30"/>
  <c r="C306" i="30"/>
  <c r="J305" i="30"/>
  <c r="I305" i="30"/>
  <c r="H305" i="30"/>
  <c r="G305" i="30"/>
  <c r="F305" i="30"/>
  <c r="E305" i="30"/>
  <c r="D305" i="30"/>
  <c r="C305" i="30"/>
  <c r="J304" i="30"/>
  <c r="I304" i="30"/>
  <c r="H304" i="30"/>
  <c r="G304" i="30"/>
  <c r="F304" i="30"/>
  <c r="E304" i="30"/>
  <c r="D304" i="30"/>
  <c r="C304" i="30"/>
  <c r="J303" i="30"/>
  <c r="I303" i="30"/>
  <c r="H303" i="30"/>
  <c r="G303" i="30"/>
  <c r="F303" i="30"/>
  <c r="E303" i="30"/>
  <c r="D303" i="30"/>
  <c r="C303" i="30"/>
  <c r="J302" i="30"/>
  <c r="I302" i="30"/>
  <c r="H302" i="30"/>
  <c r="G302" i="30"/>
  <c r="F302" i="30"/>
  <c r="E302" i="30"/>
  <c r="D302" i="30"/>
  <c r="C302" i="30"/>
  <c r="J301" i="30"/>
  <c r="I301" i="30"/>
  <c r="H301" i="30"/>
  <c r="G301" i="30"/>
  <c r="F301" i="30"/>
  <c r="E301" i="30"/>
  <c r="D301" i="30"/>
  <c r="C301" i="30"/>
  <c r="J300" i="30"/>
  <c r="I300" i="30"/>
  <c r="H300" i="30"/>
  <c r="G300" i="30"/>
  <c r="F300" i="30"/>
  <c r="E300" i="30"/>
  <c r="D300" i="30"/>
  <c r="C300" i="30"/>
  <c r="J299" i="30"/>
  <c r="I299" i="30"/>
  <c r="H299" i="30"/>
  <c r="G299" i="30"/>
  <c r="F299" i="30"/>
  <c r="E299" i="30"/>
  <c r="D299" i="30"/>
  <c r="C299" i="30"/>
  <c r="J298" i="30"/>
  <c r="I298" i="30"/>
  <c r="H298" i="30"/>
  <c r="G298" i="30"/>
  <c r="F298" i="30"/>
  <c r="E298" i="30"/>
  <c r="D298" i="30"/>
  <c r="C298" i="30"/>
  <c r="J297" i="30"/>
  <c r="I297" i="30"/>
  <c r="H297" i="30"/>
  <c r="G297" i="30"/>
  <c r="F297" i="30"/>
  <c r="C297" i="30"/>
  <c r="J296" i="30"/>
  <c r="I296" i="30"/>
  <c r="H296" i="30"/>
  <c r="G296" i="30"/>
  <c r="F296" i="30"/>
  <c r="E296" i="30"/>
  <c r="D296" i="30"/>
  <c r="C296" i="30"/>
  <c r="J295" i="30"/>
  <c r="I295" i="30"/>
  <c r="H295" i="30"/>
  <c r="G295" i="30"/>
  <c r="F295" i="30"/>
  <c r="D295" i="30"/>
  <c r="C295" i="30"/>
  <c r="J294" i="30"/>
  <c r="I294" i="30"/>
  <c r="H294" i="30"/>
  <c r="G294" i="30"/>
  <c r="F294" i="30"/>
  <c r="E294" i="30"/>
  <c r="D294" i="30"/>
  <c r="C294" i="30"/>
  <c r="J293" i="30"/>
  <c r="I293" i="30"/>
  <c r="H293" i="30"/>
  <c r="G293" i="30"/>
  <c r="F293" i="30"/>
  <c r="E293" i="30"/>
  <c r="C293" i="30"/>
  <c r="J292" i="30"/>
  <c r="I292" i="30"/>
  <c r="H292" i="30"/>
  <c r="G292" i="30"/>
  <c r="F292" i="30"/>
  <c r="E292" i="30"/>
  <c r="D292" i="30"/>
  <c r="C292" i="30"/>
  <c r="J291" i="30"/>
  <c r="I291" i="30"/>
  <c r="H291" i="30"/>
  <c r="G291" i="30"/>
  <c r="E291" i="30"/>
  <c r="D291" i="30"/>
  <c r="C291" i="30"/>
  <c r="J290" i="30"/>
  <c r="I290" i="30"/>
  <c r="H290" i="30"/>
  <c r="G290" i="30"/>
  <c r="D290" i="30"/>
  <c r="C290" i="30"/>
  <c r="J289" i="30"/>
  <c r="I289" i="30"/>
  <c r="H289" i="30"/>
  <c r="G289" i="30"/>
  <c r="F289" i="30"/>
  <c r="E289" i="30"/>
  <c r="D289" i="30"/>
  <c r="C289" i="30"/>
  <c r="J288" i="30"/>
  <c r="I288" i="30"/>
  <c r="H288" i="30"/>
  <c r="G288" i="30"/>
  <c r="F288" i="30"/>
  <c r="E288" i="30"/>
  <c r="D288" i="30"/>
  <c r="C288" i="30"/>
  <c r="J287" i="30"/>
  <c r="I287" i="30"/>
  <c r="H287" i="30"/>
  <c r="G287" i="30"/>
  <c r="F287" i="30"/>
  <c r="E287" i="30"/>
  <c r="D287" i="30"/>
  <c r="C287" i="30"/>
  <c r="J286" i="30"/>
  <c r="I286" i="30"/>
  <c r="H286" i="30"/>
  <c r="G286" i="30"/>
  <c r="F286" i="30"/>
  <c r="E286" i="30"/>
  <c r="D286" i="30"/>
  <c r="C286" i="30"/>
  <c r="J285" i="30"/>
  <c r="I285" i="30"/>
  <c r="H285" i="30"/>
  <c r="G285" i="30"/>
  <c r="F285" i="30"/>
  <c r="E285" i="30"/>
  <c r="D285" i="30"/>
  <c r="C285" i="30"/>
  <c r="J284" i="30"/>
  <c r="I284" i="30"/>
  <c r="H284" i="30"/>
  <c r="G284" i="30"/>
  <c r="F284" i="30"/>
  <c r="E284" i="30"/>
  <c r="D284" i="30"/>
  <c r="C284" i="30"/>
  <c r="J283" i="30"/>
  <c r="I283" i="30"/>
  <c r="H283" i="30"/>
  <c r="G283" i="30"/>
  <c r="F283" i="30"/>
  <c r="E283" i="30"/>
  <c r="D283" i="30"/>
  <c r="C283" i="30"/>
  <c r="J282" i="30"/>
  <c r="I282" i="30"/>
  <c r="H282" i="30"/>
  <c r="G282" i="30"/>
  <c r="F282" i="30"/>
  <c r="E282" i="30"/>
  <c r="D282" i="30"/>
  <c r="C282" i="30"/>
  <c r="J281" i="30"/>
  <c r="I281" i="30"/>
  <c r="H281" i="30"/>
  <c r="G281" i="30"/>
  <c r="F281" i="30"/>
  <c r="E281" i="30"/>
  <c r="D281" i="30"/>
  <c r="C281" i="30"/>
  <c r="J280" i="30"/>
  <c r="I280" i="30"/>
  <c r="H280" i="30"/>
  <c r="G280" i="30"/>
  <c r="F280" i="30"/>
  <c r="E280" i="30"/>
  <c r="D280" i="30"/>
  <c r="C280" i="30"/>
  <c r="J279" i="30"/>
  <c r="I279" i="30"/>
  <c r="H279" i="30"/>
  <c r="G279" i="30"/>
  <c r="F279" i="30"/>
  <c r="E279" i="30"/>
  <c r="D279" i="30"/>
  <c r="C279" i="30"/>
  <c r="J278" i="30"/>
  <c r="I278" i="30"/>
  <c r="H278" i="30"/>
  <c r="G278" i="30"/>
  <c r="F278" i="30"/>
  <c r="E278" i="30"/>
  <c r="D278" i="30"/>
  <c r="C278" i="30"/>
  <c r="J277" i="30"/>
  <c r="I277" i="30"/>
  <c r="H277" i="30"/>
  <c r="G277" i="30"/>
  <c r="E277" i="30"/>
  <c r="D277" i="30"/>
  <c r="C277" i="30"/>
  <c r="J276" i="30"/>
  <c r="I276" i="30"/>
  <c r="H276" i="30"/>
  <c r="G276" i="30"/>
  <c r="F276" i="30"/>
  <c r="E276" i="30"/>
  <c r="D276" i="30"/>
  <c r="C276" i="30"/>
  <c r="J275" i="30"/>
  <c r="I275" i="30"/>
  <c r="H275" i="30"/>
  <c r="G275" i="30"/>
  <c r="F275" i="30"/>
  <c r="E275" i="30"/>
  <c r="D275" i="30"/>
  <c r="C275" i="30"/>
  <c r="J274" i="30"/>
  <c r="I274" i="30"/>
  <c r="H274" i="30"/>
  <c r="G274" i="30"/>
  <c r="F274" i="30"/>
  <c r="E274" i="30"/>
  <c r="D274" i="30"/>
  <c r="C274" i="30"/>
  <c r="J273" i="30"/>
  <c r="I273" i="30"/>
  <c r="H273" i="30"/>
  <c r="G273" i="30"/>
  <c r="F273" i="30"/>
  <c r="E273" i="30"/>
  <c r="D273" i="30"/>
  <c r="C273" i="30"/>
  <c r="J272" i="30"/>
  <c r="I272" i="30"/>
  <c r="H272" i="30"/>
  <c r="G272" i="30"/>
  <c r="F272" i="30"/>
  <c r="E272" i="30"/>
  <c r="C272" i="30"/>
  <c r="J271" i="30"/>
  <c r="I271" i="30"/>
  <c r="H271" i="30"/>
  <c r="G271" i="30"/>
  <c r="F271" i="30"/>
  <c r="E271" i="30"/>
  <c r="D271" i="30"/>
  <c r="C271" i="30"/>
  <c r="J270" i="30"/>
  <c r="I270" i="30"/>
  <c r="H270" i="30"/>
  <c r="G270" i="30"/>
  <c r="F270" i="30"/>
  <c r="E270" i="30"/>
  <c r="D270" i="30"/>
  <c r="C270" i="30"/>
  <c r="J269" i="30"/>
  <c r="I269" i="30"/>
  <c r="H269" i="30"/>
  <c r="G269" i="30"/>
  <c r="F269" i="30"/>
  <c r="E269" i="30"/>
  <c r="D269" i="30"/>
  <c r="C269" i="30"/>
  <c r="J268" i="30"/>
  <c r="I268" i="30"/>
  <c r="H268" i="30"/>
  <c r="G268" i="30"/>
  <c r="F268" i="30"/>
  <c r="E268" i="30"/>
  <c r="D268" i="30"/>
  <c r="C268" i="30"/>
  <c r="I267" i="30"/>
  <c r="H267" i="30"/>
  <c r="G267" i="30"/>
  <c r="D267" i="30"/>
  <c r="C267" i="30"/>
  <c r="J266" i="30"/>
  <c r="I266" i="30"/>
  <c r="H266" i="30"/>
  <c r="G266" i="30"/>
  <c r="F266" i="30"/>
  <c r="E266" i="30"/>
  <c r="D266" i="30"/>
  <c r="C266" i="30"/>
  <c r="J265" i="30"/>
  <c r="I265" i="30"/>
  <c r="H265" i="30"/>
  <c r="G265" i="30"/>
  <c r="F265" i="30"/>
  <c r="E265" i="30"/>
  <c r="D265" i="30"/>
  <c r="C265" i="30"/>
  <c r="J264" i="30"/>
  <c r="I264" i="30"/>
  <c r="H264" i="30"/>
  <c r="G264" i="30"/>
  <c r="F264" i="30"/>
  <c r="E264" i="30"/>
  <c r="D264" i="30"/>
  <c r="C264" i="30"/>
  <c r="J263" i="30"/>
  <c r="I263" i="30"/>
  <c r="H263" i="30"/>
  <c r="G263" i="30"/>
  <c r="F263" i="30"/>
  <c r="E263" i="30"/>
  <c r="D263" i="30"/>
  <c r="C263" i="30"/>
  <c r="J262" i="30"/>
  <c r="I262" i="30"/>
  <c r="H262" i="30"/>
  <c r="G262" i="30"/>
  <c r="E262" i="30"/>
  <c r="C262" i="30"/>
  <c r="J261" i="30"/>
  <c r="I261" i="30"/>
  <c r="H261" i="30"/>
  <c r="G261" i="30"/>
  <c r="F261" i="30"/>
  <c r="E261" i="30"/>
  <c r="D261" i="30"/>
  <c r="C261" i="30"/>
  <c r="J260" i="30"/>
  <c r="I260" i="30"/>
  <c r="H260" i="30"/>
  <c r="G260" i="30"/>
  <c r="F260" i="30"/>
  <c r="E260" i="30"/>
  <c r="D260" i="30"/>
  <c r="C260" i="30"/>
  <c r="J259" i="30"/>
  <c r="I259" i="30"/>
  <c r="H259" i="30"/>
  <c r="G259" i="30"/>
  <c r="F259" i="30"/>
  <c r="E259" i="30"/>
  <c r="D259" i="30"/>
  <c r="C259" i="30"/>
  <c r="J258" i="30"/>
  <c r="I258" i="30"/>
  <c r="H258" i="30"/>
  <c r="G258" i="30"/>
  <c r="F258" i="30"/>
  <c r="E258" i="30"/>
  <c r="D258" i="30"/>
  <c r="C258" i="30"/>
  <c r="J257" i="30"/>
  <c r="I257" i="30"/>
  <c r="H257" i="30"/>
  <c r="G257" i="30"/>
  <c r="F257" i="30"/>
  <c r="E257" i="30"/>
  <c r="D257" i="30"/>
  <c r="C257" i="30"/>
  <c r="J256" i="30"/>
  <c r="I256" i="30"/>
  <c r="H256" i="30"/>
  <c r="G256" i="30"/>
  <c r="F256" i="30"/>
  <c r="E256" i="30"/>
  <c r="D256" i="30"/>
  <c r="C256" i="30"/>
  <c r="J255" i="30"/>
  <c r="I255" i="30"/>
  <c r="H255" i="30"/>
  <c r="G255" i="30"/>
  <c r="F255" i="30"/>
  <c r="E255" i="30"/>
  <c r="D255" i="30"/>
  <c r="C255" i="30"/>
  <c r="J254" i="30"/>
  <c r="I254" i="30"/>
  <c r="H254" i="30"/>
  <c r="G254" i="30"/>
  <c r="F254" i="30"/>
  <c r="E254" i="30"/>
  <c r="D254" i="30"/>
  <c r="C254" i="30"/>
  <c r="J253" i="30"/>
  <c r="I253" i="30"/>
  <c r="H253" i="30"/>
  <c r="G253" i="30"/>
  <c r="F253" i="30"/>
  <c r="E253" i="30"/>
  <c r="D253" i="30"/>
  <c r="C253" i="30"/>
  <c r="J252" i="30"/>
  <c r="I252" i="30"/>
  <c r="H252" i="30"/>
  <c r="G252" i="30"/>
  <c r="F252" i="30"/>
  <c r="E252" i="30"/>
  <c r="D252" i="30"/>
  <c r="C252" i="30"/>
  <c r="J251" i="30"/>
  <c r="I251" i="30"/>
  <c r="H251" i="30"/>
  <c r="G251" i="30"/>
  <c r="F251" i="30"/>
  <c r="E251" i="30"/>
  <c r="D251" i="30"/>
  <c r="C251" i="30"/>
  <c r="J250" i="30"/>
  <c r="I250" i="30"/>
  <c r="H250" i="30"/>
  <c r="G250" i="30"/>
  <c r="F250" i="30"/>
  <c r="E250" i="30"/>
  <c r="D250" i="30"/>
  <c r="C250" i="30"/>
  <c r="J249" i="30"/>
  <c r="I249" i="30"/>
  <c r="H249" i="30"/>
  <c r="G249" i="30"/>
  <c r="F249" i="30"/>
  <c r="E249" i="30"/>
  <c r="D249" i="30"/>
  <c r="C249" i="30"/>
  <c r="J248" i="30"/>
  <c r="I248" i="30"/>
  <c r="H248" i="30"/>
  <c r="G248" i="30"/>
  <c r="F248" i="30"/>
  <c r="E248" i="30"/>
  <c r="D248" i="30"/>
  <c r="C248" i="30"/>
  <c r="J247" i="30"/>
  <c r="I247" i="30"/>
  <c r="H247" i="30"/>
  <c r="G247" i="30"/>
  <c r="F247" i="30"/>
  <c r="E247" i="30"/>
  <c r="D247" i="30"/>
  <c r="C247" i="30"/>
  <c r="J246" i="30"/>
  <c r="I246" i="30"/>
  <c r="H246" i="30"/>
  <c r="G246" i="30"/>
  <c r="F246" i="30"/>
  <c r="E246" i="30"/>
  <c r="D246" i="30"/>
  <c r="C246" i="30"/>
  <c r="J245" i="30"/>
  <c r="I245" i="30"/>
  <c r="H245" i="30"/>
  <c r="G245" i="30"/>
  <c r="F245" i="30"/>
  <c r="E245" i="30"/>
  <c r="D245" i="30"/>
  <c r="C245" i="30"/>
  <c r="J244" i="30"/>
  <c r="I244" i="30"/>
  <c r="H244" i="30"/>
  <c r="G244" i="30"/>
  <c r="F244" i="30"/>
  <c r="E244" i="30"/>
  <c r="D244" i="30"/>
  <c r="C244" i="30"/>
  <c r="J243" i="30"/>
  <c r="I243" i="30"/>
  <c r="H243" i="30"/>
  <c r="G243" i="30"/>
  <c r="F243" i="30"/>
  <c r="E243" i="30"/>
  <c r="D243" i="30"/>
  <c r="C243" i="30"/>
  <c r="J242" i="30"/>
  <c r="I242" i="30"/>
  <c r="H242" i="30"/>
  <c r="G242" i="30"/>
  <c r="F242" i="30"/>
  <c r="E242" i="30"/>
  <c r="D242" i="30"/>
  <c r="C242" i="30"/>
  <c r="J241" i="30"/>
  <c r="I241" i="30"/>
  <c r="H241" i="30"/>
  <c r="G241" i="30"/>
  <c r="F241" i="30"/>
  <c r="E241" i="30"/>
  <c r="D241" i="30"/>
  <c r="C241" i="30"/>
  <c r="J240" i="30"/>
  <c r="I240" i="30"/>
  <c r="H240" i="30"/>
  <c r="G240" i="30"/>
  <c r="F240" i="30"/>
  <c r="E240" i="30"/>
  <c r="D240" i="30"/>
  <c r="C240" i="30"/>
  <c r="J239" i="30"/>
  <c r="I239" i="30"/>
  <c r="H239" i="30"/>
  <c r="G239" i="30"/>
  <c r="F239" i="30"/>
  <c r="E239" i="30"/>
  <c r="D239" i="30"/>
  <c r="C239" i="30"/>
  <c r="J238" i="30"/>
  <c r="I238" i="30"/>
  <c r="H238" i="30"/>
  <c r="G238" i="30"/>
  <c r="F238" i="30"/>
  <c r="E238" i="30"/>
  <c r="D238" i="30"/>
  <c r="C238" i="30"/>
  <c r="J237" i="30"/>
  <c r="I237" i="30"/>
  <c r="H237" i="30"/>
  <c r="G237" i="30"/>
  <c r="F237" i="30"/>
  <c r="E237" i="30"/>
  <c r="D237" i="30"/>
  <c r="C237" i="30"/>
  <c r="J236" i="30"/>
  <c r="I236" i="30"/>
  <c r="H236" i="30"/>
  <c r="G236" i="30"/>
  <c r="F236" i="30"/>
  <c r="E236" i="30"/>
  <c r="D236" i="30"/>
  <c r="C236" i="30"/>
  <c r="J235" i="30"/>
  <c r="I235" i="30"/>
  <c r="H235" i="30"/>
  <c r="G235" i="30"/>
  <c r="F235" i="30"/>
  <c r="E235" i="30"/>
  <c r="D235" i="30"/>
  <c r="C235" i="30"/>
  <c r="J234" i="30"/>
  <c r="I234" i="30"/>
  <c r="H234" i="30"/>
  <c r="G234" i="30"/>
  <c r="F234" i="30"/>
  <c r="E234" i="30"/>
  <c r="D234" i="30"/>
  <c r="C234" i="30"/>
  <c r="J233" i="30"/>
  <c r="I233" i="30"/>
  <c r="H233" i="30"/>
  <c r="G233" i="30"/>
  <c r="F233" i="30"/>
  <c r="E233" i="30"/>
  <c r="D233" i="30"/>
  <c r="C233" i="30"/>
  <c r="J232" i="30"/>
  <c r="I232" i="30"/>
  <c r="H232" i="30"/>
  <c r="G232" i="30"/>
  <c r="F232" i="30"/>
  <c r="E232" i="30"/>
  <c r="D232" i="30"/>
  <c r="C232" i="30"/>
  <c r="J231" i="30"/>
  <c r="I231" i="30"/>
  <c r="H231" i="30"/>
  <c r="G231" i="30"/>
  <c r="F231" i="30"/>
  <c r="E231" i="30"/>
  <c r="D231" i="30"/>
  <c r="C231" i="30"/>
  <c r="J230" i="30"/>
  <c r="I230" i="30"/>
  <c r="H230" i="30"/>
  <c r="G230" i="30"/>
  <c r="F230" i="30"/>
  <c r="E230" i="30"/>
  <c r="D230" i="30"/>
  <c r="C230" i="30"/>
  <c r="J229" i="30"/>
  <c r="I229" i="30"/>
  <c r="H229" i="30"/>
  <c r="G229" i="30"/>
  <c r="F229" i="30"/>
  <c r="E229" i="30"/>
  <c r="D229" i="30"/>
  <c r="C229" i="30"/>
  <c r="J228" i="30"/>
  <c r="I228" i="30"/>
  <c r="H228" i="30"/>
  <c r="G228" i="30"/>
  <c r="F228" i="30"/>
  <c r="E228" i="30"/>
  <c r="D228" i="30"/>
  <c r="C228" i="30"/>
  <c r="J227" i="30"/>
  <c r="I227" i="30"/>
  <c r="H227" i="30"/>
  <c r="G227" i="30"/>
  <c r="F227" i="30"/>
  <c r="E227" i="30"/>
  <c r="D227" i="30"/>
  <c r="C227" i="30"/>
  <c r="J226" i="30"/>
  <c r="I226" i="30"/>
  <c r="H226" i="30"/>
  <c r="G226" i="30"/>
  <c r="F226" i="30"/>
  <c r="D226" i="30"/>
  <c r="C226" i="30"/>
  <c r="J225" i="30"/>
  <c r="I225" i="30"/>
  <c r="H225" i="30"/>
  <c r="G225" i="30"/>
  <c r="F225" i="30"/>
  <c r="E225" i="30"/>
  <c r="D225" i="30"/>
  <c r="C225" i="30"/>
  <c r="J224" i="30"/>
  <c r="I224" i="30"/>
  <c r="H224" i="30"/>
  <c r="G224" i="30"/>
  <c r="F224" i="30"/>
  <c r="E224" i="30"/>
  <c r="D224" i="30"/>
  <c r="C224" i="30"/>
  <c r="J223" i="30"/>
  <c r="I223" i="30"/>
  <c r="H223" i="30"/>
  <c r="G223" i="30"/>
  <c r="F223" i="30"/>
  <c r="E223" i="30"/>
  <c r="D223" i="30"/>
  <c r="C223" i="30"/>
  <c r="J222" i="30"/>
  <c r="I222" i="30"/>
  <c r="H222" i="30"/>
  <c r="G222" i="30"/>
  <c r="F222" i="30"/>
  <c r="E222" i="30"/>
  <c r="D222" i="30"/>
  <c r="C222" i="30"/>
  <c r="J221" i="30"/>
  <c r="I221" i="30"/>
  <c r="H221" i="30"/>
  <c r="G221" i="30"/>
  <c r="F221" i="30"/>
  <c r="E221" i="30"/>
  <c r="D221" i="30"/>
  <c r="C221" i="30"/>
  <c r="J220" i="30"/>
  <c r="I220" i="30"/>
  <c r="H220" i="30"/>
  <c r="G220" i="30"/>
  <c r="F220" i="30"/>
  <c r="E220" i="30"/>
  <c r="D220" i="30"/>
  <c r="C220" i="30"/>
  <c r="J219" i="30"/>
  <c r="I219" i="30"/>
  <c r="H219" i="30"/>
  <c r="G219" i="30"/>
  <c r="F219" i="30"/>
  <c r="E219" i="30"/>
  <c r="D219" i="30"/>
  <c r="C219" i="30"/>
  <c r="J218" i="30"/>
  <c r="I218" i="30"/>
  <c r="H218" i="30"/>
  <c r="G218" i="30"/>
  <c r="F218" i="30"/>
  <c r="E218" i="30"/>
  <c r="D218" i="30"/>
  <c r="C218" i="30"/>
  <c r="J217" i="30"/>
  <c r="I217" i="30"/>
  <c r="H217" i="30"/>
  <c r="G217" i="30"/>
  <c r="F217" i="30"/>
  <c r="E217" i="30"/>
  <c r="D217" i="30"/>
  <c r="C217" i="30"/>
  <c r="J216" i="30"/>
  <c r="I216" i="30"/>
  <c r="H216" i="30"/>
  <c r="G216" i="30"/>
  <c r="F216" i="30"/>
  <c r="E216" i="30"/>
  <c r="D216" i="30"/>
  <c r="C216" i="30"/>
  <c r="J215" i="30"/>
  <c r="I215" i="30"/>
  <c r="H215" i="30"/>
  <c r="G215" i="30"/>
  <c r="F215" i="30"/>
  <c r="E215" i="30"/>
  <c r="D215" i="30"/>
  <c r="C215" i="30"/>
  <c r="J214" i="30"/>
  <c r="I214" i="30"/>
  <c r="H214" i="30"/>
  <c r="G214" i="30"/>
  <c r="D214" i="30"/>
  <c r="C214" i="30"/>
  <c r="J213" i="30"/>
  <c r="I213" i="30"/>
  <c r="H213" i="30"/>
  <c r="G213" i="30"/>
  <c r="F213" i="30"/>
  <c r="E213" i="30"/>
  <c r="D213" i="30"/>
  <c r="C213" i="30"/>
  <c r="J212" i="30"/>
  <c r="I212" i="30"/>
  <c r="H212" i="30"/>
  <c r="G212" i="30"/>
  <c r="F212" i="30"/>
  <c r="E212" i="30"/>
  <c r="D212" i="30"/>
  <c r="C212" i="30"/>
  <c r="J211" i="30"/>
  <c r="I211" i="30"/>
  <c r="H211" i="30"/>
  <c r="G211" i="30"/>
  <c r="F211" i="30"/>
  <c r="E211" i="30"/>
  <c r="C211" i="30"/>
  <c r="J210" i="30"/>
  <c r="I210" i="30"/>
  <c r="H210" i="30"/>
  <c r="G210" i="30"/>
  <c r="F210" i="30"/>
  <c r="E210" i="30"/>
  <c r="D210" i="30"/>
  <c r="C210" i="30"/>
  <c r="J209" i="30"/>
  <c r="I209" i="30"/>
  <c r="H209" i="30"/>
  <c r="G209" i="30"/>
  <c r="F209" i="30"/>
  <c r="E209" i="30"/>
  <c r="D209" i="30"/>
  <c r="C209" i="30"/>
  <c r="J208" i="30"/>
  <c r="I208" i="30"/>
  <c r="H208" i="30"/>
  <c r="G208" i="30"/>
  <c r="F208" i="30"/>
  <c r="E208" i="30"/>
  <c r="D208" i="30"/>
  <c r="C208" i="30"/>
  <c r="J207" i="30"/>
  <c r="I207" i="30"/>
  <c r="H207" i="30"/>
  <c r="G207" i="30"/>
  <c r="F207" i="30"/>
  <c r="E207" i="30"/>
  <c r="D207" i="30"/>
  <c r="C207" i="30"/>
  <c r="J206" i="30"/>
  <c r="I206" i="30"/>
  <c r="H206" i="30"/>
  <c r="G206" i="30"/>
  <c r="F206" i="30"/>
  <c r="E206" i="30"/>
  <c r="D206" i="30"/>
  <c r="C206" i="30"/>
  <c r="J205" i="30"/>
  <c r="I205" i="30"/>
  <c r="H205" i="30"/>
  <c r="G205" i="30"/>
  <c r="F205" i="30"/>
  <c r="E205" i="30"/>
  <c r="C205" i="30"/>
  <c r="J204" i="30"/>
  <c r="I204" i="30"/>
  <c r="H204" i="30"/>
  <c r="G204" i="30"/>
  <c r="F204" i="30"/>
  <c r="E204" i="30"/>
  <c r="D204" i="30"/>
  <c r="C204" i="30"/>
  <c r="J203" i="30"/>
  <c r="I203" i="30"/>
  <c r="H203" i="30"/>
  <c r="G203" i="30"/>
  <c r="F203" i="30"/>
  <c r="E203" i="30"/>
  <c r="D203" i="30"/>
  <c r="C203" i="30"/>
  <c r="J202" i="30"/>
  <c r="I202" i="30"/>
  <c r="H202" i="30"/>
  <c r="G202" i="30"/>
  <c r="F202" i="30"/>
  <c r="E202" i="30"/>
  <c r="D202" i="30"/>
  <c r="C202" i="30"/>
  <c r="J201" i="30"/>
  <c r="I201" i="30"/>
  <c r="H201" i="30"/>
  <c r="G201" i="30"/>
  <c r="F201" i="30"/>
  <c r="E201" i="30"/>
  <c r="D201" i="30"/>
  <c r="C201" i="30"/>
  <c r="J200" i="30"/>
  <c r="I200" i="30"/>
  <c r="H200" i="30"/>
  <c r="G200" i="30"/>
  <c r="F200" i="30"/>
  <c r="E200" i="30"/>
  <c r="D200" i="30"/>
  <c r="C200" i="30"/>
  <c r="J199" i="30"/>
  <c r="I199" i="30"/>
  <c r="H199" i="30"/>
  <c r="G199" i="30"/>
  <c r="E199" i="30"/>
  <c r="D199" i="30"/>
  <c r="C199" i="30"/>
  <c r="J198" i="30"/>
  <c r="I198" i="30"/>
  <c r="H198" i="30"/>
  <c r="G198" i="30"/>
  <c r="E198" i="30"/>
  <c r="J197" i="30"/>
  <c r="I197" i="30"/>
  <c r="H197" i="30"/>
  <c r="G197" i="30"/>
  <c r="F197" i="30"/>
  <c r="E197" i="30"/>
  <c r="D197" i="30"/>
  <c r="C197" i="30"/>
  <c r="J196" i="30"/>
  <c r="I196" i="30"/>
  <c r="H196" i="30"/>
  <c r="G196" i="30"/>
  <c r="F196" i="30"/>
  <c r="E196" i="30"/>
  <c r="D196" i="30"/>
  <c r="C196" i="30"/>
  <c r="J195" i="30"/>
  <c r="I195" i="30"/>
  <c r="H195" i="30"/>
  <c r="G195" i="30"/>
  <c r="F195" i="30"/>
  <c r="E195" i="30"/>
  <c r="D195" i="30"/>
  <c r="C195" i="30"/>
  <c r="J194" i="30"/>
  <c r="I194" i="30"/>
  <c r="H194" i="30"/>
  <c r="G194" i="30"/>
  <c r="F194" i="30"/>
  <c r="E194" i="30"/>
  <c r="D194" i="30"/>
  <c r="C194" i="30"/>
  <c r="J193" i="30"/>
  <c r="I193" i="30"/>
  <c r="H193" i="30"/>
  <c r="G193" i="30"/>
  <c r="F193" i="30"/>
  <c r="E193" i="30"/>
  <c r="D193" i="30"/>
  <c r="C193" i="30"/>
  <c r="J192" i="30"/>
  <c r="I192" i="30"/>
  <c r="H192" i="30"/>
  <c r="G192" i="30"/>
  <c r="F192" i="30"/>
  <c r="E192" i="30"/>
  <c r="D192" i="30"/>
  <c r="C192" i="30"/>
  <c r="J191" i="30"/>
  <c r="I191" i="30"/>
  <c r="H191" i="30"/>
  <c r="G191" i="30"/>
  <c r="F191" i="30"/>
  <c r="E191" i="30"/>
  <c r="D191" i="30"/>
  <c r="C191" i="30"/>
  <c r="J190" i="30"/>
  <c r="I190" i="30"/>
  <c r="H190" i="30"/>
  <c r="G190" i="30"/>
  <c r="F190" i="30"/>
  <c r="E190" i="30"/>
  <c r="D190" i="30"/>
  <c r="C190" i="30"/>
  <c r="J189" i="30"/>
  <c r="I189" i="30"/>
  <c r="H189" i="30"/>
  <c r="G189" i="30"/>
  <c r="F189" i="30"/>
  <c r="E189" i="30"/>
  <c r="D189" i="30"/>
  <c r="C189" i="30"/>
  <c r="J188" i="30"/>
  <c r="I188" i="30"/>
  <c r="H188" i="30"/>
  <c r="G188" i="30"/>
  <c r="F188" i="30"/>
  <c r="E188" i="30"/>
  <c r="D188" i="30"/>
  <c r="C188" i="30"/>
  <c r="J187" i="30"/>
  <c r="I187" i="30"/>
  <c r="H187" i="30"/>
  <c r="G187" i="30"/>
  <c r="D187" i="30"/>
  <c r="C187" i="30"/>
  <c r="J186" i="30"/>
  <c r="I186" i="30"/>
  <c r="H186" i="30"/>
  <c r="G186" i="30"/>
  <c r="F186" i="30"/>
  <c r="E186" i="30"/>
  <c r="D186" i="30"/>
  <c r="C186" i="30"/>
  <c r="J185" i="30"/>
  <c r="I185" i="30"/>
  <c r="H185" i="30"/>
  <c r="G185" i="30"/>
  <c r="E185" i="30"/>
  <c r="D185" i="30"/>
  <c r="C185" i="30"/>
  <c r="J184" i="30"/>
  <c r="I184" i="30"/>
  <c r="H184" i="30"/>
  <c r="G184" i="30"/>
  <c r="E184" i="30"/>
  <c r="D184" i="30"/>
  <c r="C184" i="30"/>
  <c r="J183" i="30"/>
  <c r="I183" i="30"/>
  <c r="H183" i="30"/>
  <c r="G183" i="30"/>
  <c r="F183" i="30"/>
  <c r="E183" i="30"/>
  <c r="D183" i="30"/>
  <c r="C183" i="30"/>
  <c r="J182" i="30"/>
  <c r="I182" i="30"/>
  <c r="H182" i="30"/>
  <c r="G182" i="30"/>
  <c r="F182" i="30"/>
  <c r="E182" i="30"/>
  <c r="D182" i="30"/>
  <c r="C182" i="30"/>
  <c r="J181" i="30"/>
  <c r="I181" i="30"/>
  <c r="H181" i="30"/>
  <c r="G181" i="30"/>
  <c r="F181" i="30"/>
  <c r="E181" i="30"/>
  <c r="D181" i="30"/>
  <c r="C181" i="30"/>
  <c r="J180" i="30"/>
  <c r="I180" i="30"/>
  <c r="H180" i="30"/>
  <c r="G180" i="30"/>
  <c r="F180" i="30"/>
  <c r="E180" i="30"/>
  <c r="D180" i="30"/>
  <c r="C180" i="30"/>
  <c r="J179" i="30"/>
  <c r="I179" i="30"/>
  <c r="H179" i="30"/>
  <c r="G179" i="30"/>
  <c r="F179" i="30"/>
  <c r="E179" i="30"/>
  <c r="D179" i="30"/>
  <c r="C179" i="30"/>
  <c r="J178" i="30"/>
  <c r="I178" i="30"/>
  <c r="H178" i="30"/>
  <c r="G178" i="30"/>
  <c r="F178" i="30"/>
  <c r="E178" i="30"/>
  <c r="D178" i="30"/>
  <c r="C178" i="30"/>
  <c r="J177" i="30"/>
  <c r="I177" i="30"/>
  <c r="H177" i="30"/>
  <c r="G177" i="30"/>
  <c r="F177" i="30"/>
  <c r="E177" i="30"/>
  <c r="D177" i="30"/>
  <c r="C177" i="30"/>
  <c r="J176" i="30"/>
  <c r="I176" i="30"/>
  <c r="H176" i="30"/>
  <c r="G176" i="30"/>
  <c r="F176" i="30"/>
  <c r="E176" i="30"/>
  <c r="D176" i="30"/>
  <c r="C176" i="30"/>
  <c r="J175" i="30"/>
  <c r="I175" i="30"/>
  <c r="H175" i="30"/>
  <c r="G175" i="30"/>
  <c r="F175" i="30"/>
  <c r="E175" i="30"/>
  <c r="D175" i="30"/>
  <c r="C175" i="30"/>
  <c r="J174" i="30"/>
  <c r="I174" i="30"/>
  <c r="H174" i="30"/>
  <c r="G174" i="30"/>
  <c r="F174" i="30"/>
  <c r="E174" i="30"/>
  <c r="D174" i="30"/>
  <c r="C174" i="30"/>
  <c r="J173" i="30"/>
  <c r="I173" i="30"/>
  <c r="H173" i="30"/>
  <c r="G173" i="30"/>
  <c r="F173" i="30"/>
  <c r="E173" i="30"/>
  <c r="D173" i="30"/>
  <c r="C173" i="30"/>
  <c r="J172" i="30"/>
  <c r="I172" i="30"/>
  <c r="H172" i="30"/>
  <c r="G172" i="30"/>
  <c r="F172" i="30"/>
  <c r="E172" i="30"/>
  <c r="D172" i="30"/>
  <c r="C172" i="30"/>
  <c r="J171" i="30"/>
  <c r="I171" i="30"/>
  <c r="H171" i="30"/>
  <c r="G171" i="30"/>
  <c r="F171" i="30"/>
  <c r="E171" i="30"/>
  <c r="D171" i="30"/>
  <c r="C171" i="30"/>
  <c r="J170" i="30"/>
  <c r="I170" i="30"/>
  <c r="H170" i="30"/>
  <c r="G170" i="30"/>
  <c r="F170" i="30"/>
  <c r="E170" i="30"/>
  <c r="D170" i="30"/>
  <c r="C170" i="30"/>
  <c r="J169" i="30"/>
  <c r="I169" i="30"/>
  <c r="H169" i="30"/>
  <c r="G169" i="30"/>
  <c r="E169" i="30"/>
  <c r="D169" i="30"/>
  <c r="C169" i="30"/>
  <c r="J168" i="30"/>
  <c r="I168" i="30"/>
  <c r="H168" i="30"/>
  <c r="G168" i="30"/>
  <c r="F168" i="30"/>
  <c r="E168" i="30"/>
  <c r="D168" i="30"/>
  <c r="C168" i="30"/>
  <c r="J167" i="30"/>
  <c r="I167" i="30"/>
  <c r="H167" i="30"/>
  <c r="G167" i="30"/>
  <c r="F167" i="30"/>
  <c r="E167" i="30"/>
  <c r="D167" i="30"/>
  <c r="C167" i="30"/>
  <c r="J166" i="30"/>
  <c r="I166" i="30"/>
  <c r="H166" i="30"/>
  <c r="G166" i="30"/>
  <c r="F166" i="30"/>
  <c r="E166" i="30"/>
  <c r="D166" i="30"/>
  <c r="C166" i="30"/>
  <c r="J165" i="30"/>
  <c r="I165" i="30"/>
  <c r="H165" i="30"/>
  <c r="G165" i="30"/>
  <c r="F165" i="30"/>
  <c r="E165" i="30"/>
  <c r="D165" i="30"/>
  <c r="C165" i="30"/>
  <c r="J164" i="30"/>
  <c r="I164" i="30"/>
  <c r="H164" i="30"/>
  <c r="G164" i="30"/>
  <c r="F164" i="30"/>
  <c r="E164" i="30"/>
  <c r="D164" i="30"/>
  <c r="C164" i="30"/>
  <c r="J163" i="30"/>
  <c r="I163" i="30"/>
  <c r="H163" i="30"/>
  <c r="G163" i="30"/>
  <c r="F163" i="30"/>
  <c r="E163" i="30"/>
  <c r="D163" i="30"/>
  <c r="C163" i="30"/>
  <c r="J162" i="30"/>
  <c r="I162" i="30"/>
  <c r="H162" i="30"/>
  <c r="G162" i="30"/>
  <c r="F162" i="30"/>
  <c r="E162" i="30"/>
  <c r="D162" i="30"/>
  <c r="C162" i="30"/>
  <c r="J161" i="30"/>
  <c r="I161" i="30"/>
  <c r="H161" i="30"/>
  <c r="G161" i="30"/>
  <c r="F161" i="30"/>
  <c r="E161" i="30"/>
  <c r="D161" i="30"/>
  <c r="C161" i="30"/>
  <c r="J160" i="30"/>
  <c r="H160" i="30"/>
  <c r="G160" i="30"/>
  <c r="E160" i="30"/>
  <c r="D160" i="30"/>
  <c r="C160" i="30"/>
  <c r="J159" i="30"/>
  <c r="I159" i="30"/>
  <c r="H159" i="30"/>
  <c r="G159" i="30"/>
  <c r="F159" i="30"/>
  <c r="E159" i="30"/>
  <c r="D159" i="30"/>
  <c r="C159" i="30"/>
  <c r="J158" i="30"/>
  <c r="I158" i="30"/>
  <c r="H158" i="30"/>
  <c r="G158" i="30"/>
  <c r="F158" i="30"/>
  <c r="E158" i="30"/>
  <c r="D158" i="30"/>
  <c r="C158" i="30"/>
  <c r="J157" i="30"/>
  <c r="I157" i="30"/>
  <c r="H157" i="30"/>
  <c r="G157" i="30"/>
  <c r="F157" i="30"/>
  <c r="E157" i="30"/>
  <c r="D157" i="30"/>
  <c r="C157" i="30"/>
  <c r="J156" i="30"/>
  <c r="I156" i="30"/>
  <c r="H156" i="30"/>
  <c r="G156" i="30"/>
  <c r="F156" i="30"/>
  <c r="E156" i="30"/>
  <c r="D156" i="30"/>
  <c r="C156" i="30"/>
  <c r="J155" i="30"/>
  <c r="I155" i="30"/>
  <c r="H155" i="30"/>
  <c r="G155" i="30"/>
  <c r="F155" i="30"/>
  <c r="E155" i="30"/>
  <c r="D155" i="30"/>
  <c r="C155" i="30"/>
  <c r="J154" i="30"/>
  <c r="I154" i="30"/>
  <c r="H154" i="30"/>
  <c r="G154" i="30"/>
  <c r="F154" i="30"/>
  <c r="E154" i="30"/>
  <c r="D154" i="30"/>
  <c r="C154" i="30"/>
  <c r="J153" i="30"/>
  <c r="I153" i="30"/>
  <c r="H153" i="30"/>
  <c r="G153" i="30"/>
  <c r="E153" i="30"/>
  <c r="D153" i="30"/>
  <c r="C153" i="30"/>
  <c r="J152" i="30"/>
  <c r="I152" i="30"/>
  <c r="H152" i="30"/>
  <c r="G152" i="30"/>
  <c r="F152" i="30"/>
  <c r="E152" i="30"/>
  <c r="D152" i="30"/>
  <c r="C152" i="30"/>
  <c r="J151" i="30"/>
  <c r="I151" i="30"/>
  <c r="H151" i="30"/>
  <c r="G151" i="30"/>
  <c r="F151" i="30"/>
  <c r="E151" i="30"/>
  <c r="D151" i="30"/>
  <c r="C151" i="30"/>
  <c r="J150" i="30"/>
  <c r="I150" i="30"/>
  <c r="H150" i="30"/>
  <c r="G150" i="30"/>
  <c r="F150" i="30"/>
  <c r="E150" i="30"/>
  <c r="D150" i="30"/>
  <c r="C150" i="30"/>
  <c r="J149" i="30"/>
  <c r="I149" i="30"/>
  <c r="H149" i="30"/>
  <c r="G149" i="30"/>
  <c r="F149" i="30"/>
  <c r="E149" i="30"/>
  <c r="D149" i="30"/>
  <c r="C149" i="30"/>
  <c r="J148" i="30"/>
  <c r="I148" i="30"/>
  <c r="H148" i="30"/>
  <c r="G148" i="30"/>
  <c r="F148" i="30"/>
  <c r="E148" i="30"/>
  <c r="C148" i="30"/>
  <c r="J147" i="30"/>
  <c r="I147" i="30"/>
  <c r="H147" i="30"/>
  <c r="G147" i="30"/>
  <c r="F147" i="30"/>
  <c r="E147" i="30"/>
  <c r="D147" i="30"/>
  <c r="C147" i="30"/>
  <c r="J146" i="30"/>
  <c r="I146" i="30"/>
  <c r="H146" i="30"/>
  <c r="G146" i="30"/>
  <c r="F146" i="30"/>
  <c r="E146" i="30"/>
  <c r="D146" i="30"/>
  <c r="C146" i="30"/>
  <c r="J145" i="30"/>
  <c r="I145" i="30"/>
  <c r="H145" i="30"/>
  <c r="G145" i="30"/>
  <c r="F145" i="30"/>
  <c r="E145" i="30"/>
  <c r="D145" i="30"/>
  <c r="C145" i="30"/>
  <c r="J144" i="30"/>
  <c r="I144" i="30"/>
  <c r="H144" i="30"/>
  <c r="G144" i="30"/>
  <c r="F144" i="30"/>
  <c r="E144" i="30"/>
  <c r="D144" i="30"/>
  <c r="C144" i="30"/>
  <c r="J143" i="30"/>
  <c r="I143" i="30"/>
  <c r="H143" i="30"/>
  <c r="G143" i="30"/>
  <c r="F143" i="30"/>
  <c r="E143" i="30"/>
  <c r="D143" i="30"/>
  <c r="C143" i="30"/>
  <c r="J142" i="30"/>
  <c r="I142" i="30"/>
  <c r="H142" i="30"/>
  <c r="G142" i="30"/>
  <c r="F142" i="30"/>
  <c r="E142" i="30"/>
  <c r="D142" i="30"/>
  <c r="C142" i="30"/>
  <c r="J141" i="30"/>
  <c r="I141" i="30"/>
  <c r="H141" i="30"/>
  <c r="G141" i="30"/>
  <c r="F141" i="30"/>
  <c r="E141" i="30"/>
  <c r="D141" i="30"/>
  <c r="C141" i="30"/>
  <c r="J140" i="30"/>
  <c r="I140" i="30"/>
  <c r="H140" i="30"/>
  <c r="G140" i="30"/>
  <c r="F140" i="30"/>
  <c r="E140" i="30"/>
  <c r="D140" i="30"/>
  <c r="C140" i="30"/>
  <c r="J139" i="30"/>
  <c r="I139" i="30"/>
  <c r="H139" i="30"/>
  <c r="G139" i="30"/>
  <c r="F139" i="30"/>
  <c r="E139" i="30"/>
  <c r="D139" i="30"/>
  <c r="C139" i="30"/>
  <c r="J138" i="30"/>
  <c r="I138" i="30"/>
  <c r="H138" i="30"/>
  <c r="G138" i="30"/>
  <c r="F138" i="30"/>
  <c r="E138" i="30"/>
  <c r="D138" i="30"/>
  <c r="C138" i="30"/>
  <c r="J137" i="30"/>
  <c r="I137" i="30"/>
  <c r="H137" i="30"/>
  <c r="G137" i="30"/>
  <c r="F137" i="30"/>
  <c r="E137" i="30"/>
  <c r="D137" i="30"/>
  <c r="C137" i="30"/>
  <c r="J136" i="30"/>
  <c r="I136" i="30"/>
  <c r="H136" i="30"/>
  <c r="G136" i="30"/>
  <c r="F136" i="30"/>
  <c r="E136" i="30"/>
  <c r="D136" i="30"/>
  <c r="C136" i="30"/>
  <c r="J135" i="30"/>
  <c r="I135" i="30"/>
  <c r="H135" i="30"/>
  <c r="G135" i="30"/>
  <c r="F135" i="30"/>
  <c r="E135" i="30"/>
  <c r="D135" i="30"/>
  <c r="C135" i="30"/>
  <c r="J134" i="30"/>
  <c r="I134" i="30"/>
  <c r="H134" i="30"/>
  <c r="G134" i="30"/>
  <c r="F134" i="30"/>
  <c r="E134" i="30"/>
  <c r="D134" i="30"/>
  <c r="C134" i="30"/>
  <c r="J133" i="30"/>
  <c r="I133" i="30"/>
  <c r="H133" i="30"/>
  <c r="G133" i="30"/>
  <c r="F133" i="30"/>
  <c r="E133" i="30"/>
  <c r="D133" i="30"/>
  <c r="C133" i="30"/>
  <c r="J132" i="30"/>
  <c r="I132" i="30"/>
  <c r="H132" i="30"/>
  <c r="G132" i="30"/>
  <c r="F132" i="30"/>
  <c r="E132" i="30"/>
  <c r="D132" i="30"/>
  <c r="C132" i="30"/>
  <c r="J131" i="30"/>
  <c r="I131" i="30"/>
  <c r="H131" i="30"/>
  <c r="G131" i="30"/>
  <c r="F131" i="30"/>
  <c r="E131" i="30"/>
  <c r="D131" i="30"/>
  <c r="C131" i="30"/>
  <c r="J130" i="30"/>
  <c r="I130" i="30"/>
  <c r="H130" i="30"/>
  <c r="G130" i="30"/>
  <c r="F130" i="30"/>
  <c r="E130" i="30"/>
  <c r="D130" i="30"/>
  <c r="C130" i="30"/>
  <c r="J129" i="30"/>
  <c r="I129" i="30"/>
  <c r="H129" i="30"/>
  <c r="G129" i="30"/>
  <c r="F129" i="30"/>
  <c r="E129" i="30"/>
  <c r="D129" i="30"/>
  <c r="C129" i="30"/>
  <c r="J128" i="30"/>
  <c r="I128" i="30"/>
  <c r="H128" i="30"/>
  <c r="G128" i="30"/>
  <c r="F128" i="30"/>
  <c r="E128" i="30"/>
  <c r="C128" i="30"/>
  <c r="J127" i="30"/>
  <c r="I127" i="30"/>
  <c r="H127" i="30"/>
  <c r="G127" i="30"/>
  <c r="F127" i="30"/>
  <c r="E127" i="30"/>
  <c r="D127" i="30"/>
  <c r="C127" i="30"/>
  <c r="J126" i="30"/>
  <c r="I126" i="30"/>
  <c r="H126" i="30"/>
  <c r="G126" i="30"/>
  <c r="F126" i="30"/>
  <c r="E126" i="30"/>
  <c r="D126" i="30"/>
  <c r="C126" i="30"/>
  <c r="J125" i="30"/>
  <c r="I125" i="30"/>
  <c r="H125" i="30"/>
  <c r="G125" i="30"/>
  <c r="F125" i="30"/>
  <c r="E125" i="30"/>
  <c r="D125" i="30"/>
  <c r="C125" i="30"/>
  <c r="J124" i="30"/>
  <c r="I124" i="30"/>
  <c r="H124" i="30"/>
  <c r="G124" i="30"/>
  <c r="E124" i="30"/>
  <c r="D124" i="30"/>
  <c r="C124" i="30"/>
  <c r="J123" i="30"/>
  <c r="I123" i="30"/>
  <c r="H123" i="30"/>
  <c r="G123" i="30"/>
  <c r="F123" i="30"/>
  <c r="E123" i="30"/>
  <c r="D123" i="30"/>
  <c r="C123" i="30"/>
  <c r="J122" i="30"/>
  <c r="I122" i="30"/>
  <c r="H122" i="30"/>
  <c r="G122" i="30"/>
  <c r="F122" i="30"/>
  <c r="E122" i="30"/>
  <c r="D122" i="30"/>
  <c r="C122" i="30"/>
  <c r="J121" i="30"/>
  <c r="I121" i="30"/>
  <c r="H121" i="30"/>
  <c r="G121" i="30"/>
  <c r="F121" i="30"/>
  <c r="E121" i="30"/>
  <c r="D121" i="30"/>
  <c r="C121" i="30"/>
  <c r="J120" i="30"/>
  <c r="I120" i="30"/>
  <c r="H120" i="30"/>
  <c r="G120" i="30"/>
  <c r="F120" i="30"/>
  <c r="E120" i="30"/>
  <c r="D120" i="30"/>
  <c r="C120" i="30"/>
  <c r="J119" i="30"/>
  <c r="I119" i="30"/>
  <c r="H119" i="30"/>
  <c r="G119" i="30"/>
  <c r="F119" i="30"/>
  <c r="E119" i="30"/>
  <c r="D119" i="30"/>
  <c r="C119" i="30"/>
  <c r="J118" i="30"/>
  <c r="I118" i="30"/>
  <c r="H118" i="30"/>
  <c r="G118" i="30"/>
  <c r="F118" i="30"/>
  <c r="E118" i="30"/>
  <c r="D118" i="30"/>
  <c r="C118" i="30"/>
  <c r="J117" i="30"/>
  <c r="I117" i="30"/>
  <c r="H117" i="30"/>
  <c r="G117" i="30"/>
  <c r="F117" i="30"/>
  <c r="E117" i="30"/>
  <c r="D117" i="30"/>
  <c r="C117" i="30"/>
  <c r="J116" i="30"/>
  <c r="I116" i="30"/>
  <c r="H116" i="30"/>
  <c r="G116" i="30"/>
  <c r="F116" i="30"/>
  <c r="E116" i="30"/>
  <c r="D116" i="30"/>
  <c r="C116" i="30"/>
  <c r="J115" i="30"/>
  <c r="I115" i="30"/>
  <c r="H115" i="30"/>
  <c r="G115" i="30"/>
  <c r="F115" i="30"/>
  <c r="E115" i="30"/>
  <c r="D115" i="30"/>
  <c r="C115" i="30"/>
  <c r="J114" i="30"/>
  <c r="I114" i="30"/>
  <c r="H114" i="30"/>
  <c r="G114" i="30"/>
  <c r="F114" i="30"/>
  <c r="E114" i="30"/>
  <c r="D114" i="30"/>
  <c r="C114" i="30"/>
  <c r="J113" i="30"/>
  <c r="I113" i="30"/>
  <c r="H113" i="30"/>
  <c r="G113" i="30"/>
  <c r="F113" i="30"/>
  <c r="E113" i="30"/>
  <c r="D113" i="30"/>
  <c r="C113" i="30"/>
  <c r="J112" i="30"/>
  <c r="I112" i="30"/>
  <c r="H112" i="30"/>
  <c r="G112" i="30"/>
  <c r="F112" i="30"/>
  <c r="E112" i="30"/>
  <c r="D112" i="30"/>
  <c r="C112" i="30"/>
  <c r="J111" i="30"/>
  <c r="I111" i="30"/>
  <c r="H111" i="30"/>
  <c r="G111" i="30"/>
  <c r="F111" i="30"/>
  <c r="E111" i="30"/>
  <c r="D111" i="30"/>
  <c r="C111" i="30"/>
  <c r="J110" i="30"/>
  <c r="I110" i="30"/>
  <c r="H110" i="30"/>
  <c r="G110" i="30"/>
  <c r="F110" i="30"/>
  <c r="E110" i="30"/>
  <c r="D110" i="30"/>
  <c r="C110" i="30"/>
  <c r="J109" i="30"/>
  <c r="I109" i="30"/>
  <c r="H109" i="30"/>
  <c r="G109" i="30"/>
  <c r="F109" i="30"/>
  <c r="E109" i="30"/>
  <c r="D109" i="30"/>
  <c r="C109" i="30"/>
  <c r="J108" i="30"/>
  <c r="I108" i="30"/>
  <c r="H108" i="30"/>
  <c r="G108" i="30"/>
  <c r="F108" i="30"/>
  <c r="E108" i="30"/>
  <c r="D108" i="30"/>
  <c r="C108" i="30"/>
  <c r="J107" i="30"/>
  <c r="I107" i="30"/>
  <c r="H107" i="30"/>
  <c r="G107" i="30"/>
  <c r="F107" i="30"/>
  <c r="E107" i="30"/>
  <c r="D107" i="30"/>
  <c r="C107" i="30"/>
  <c r="J106" i="30"/>
  <c r="I106" i="30"/>
  <c r="H106" i="30"/>
  <c r="G106" i="30"/>
  <c r="F106" i="30"/>
  <c r="E106" i="30"/>
  <c r="D106" i="30"/>
  <c r="C106" i="30"/>
  <c r="J105" i="30"/>
  <c r="I105" i="30"/>
  <c r="H105" i="30"/>
  <c r="G105" i="30"/>
  <c r="F105" i="30"/>
  <c r="E105" i="30"/>
  <c r="D105" i="30"/>
  <c r="C105" i="30"/>
  <c r="J104" i="30"/>
  <c r="I104" i="30"/>
  <c r="H104" i="30"/>
  <c r="G104" i="30"/>
  <c r="F104" i="30"/>
  <c r="E104" i="30"/>
  <c r="D104" i="30"/>
  <c r="C104" i="30"/>
  <c r="J103" i="30"/>
  <c r="I103" i="30"/>
  <c r="H103" i="30"/>
  <c r="G103" i="30"/>
  <c r="F103" i="30"/>
  <c r="E103" i="30"/>
  <c r="D103" i="30"/>
  <c r="C103" i="30"/>
  <c r="J102" i="30"/>
  <c r="I102" i="30"/>
  <c r="H102" i="30"/>
  <c r="G102" i="30"/>
  <c r="F102" i="30"/>
  <c r="E102" i="30"/>
  <c r="D102" i="30"/>
  <c r="C102" i="30"/>
  <c r="J101" i="30"/>
  <c r="I101" i="30"/>
  <c r="H101" i="30"/>
  <c r="G101" i="30"/>
  <c r="F101" i="30"/>
  <c r="E101" i="30"/>
  <c r="D101" i="30"/>
  <c r="C101" i="30"/>
  <c r="J100" i="30"/>
  <c r="I100" i="30"/>
  <c r="H100" i="30"/>
  <c r="G100" i="30"/>
  <c r="F100" i="30"/>
  <c r="E100" i="30"/>
  <c r="D100" i="30"/>
  <c r="C100" i="30"/>
  <c r="J99" i="30"/>
  <c r="I99" i="30"/>
  <c r="H99" i="30"/>
  <c r="G99" i="30"/>
  <c r="E99" i="30"/>
  <c r="D99" i="30"/>
  <c r="C99" i="30"/>
  <c r="J98" i="30"/>
  <c r="I98" i="30"/>
  <c r="H98" i="30"/>
  <c r="G98" i="30"/>
  <c r="F98" i="30"/>
  <c r="E98" i="30"/>
  <c r="D98" i="30"/>
  <c r="C98" i="30"/>
  <c r="J97" i="30"/>
  <c r="I97" i="30"/>
  <c r="H97" i="30"/>
  <c r="G97" i="30"/>
  <c r="F97" i="30"/>
  <c r="E97" i="30"/>
  <c r="D97" i="30"/>
  <c r="C97" i="30"/>
  <c r="J96" i="30"/>
  <c r="I96" i="30"/>
  <c r="H96" i="30"/>
  <c r="G96" i="30"/>
  <c r="E96" i="30"/>
  <c r="D96" i="30"/>
  <c r="C96" i="30"/>
  <c r="J95" i="30"/>
  <c r="I95" i="30"/>
  <c r="H95" i="30"/>
  <c r="G95" i="30"/>
  <c r="E95" i="30"/>
  <c r="D95" i="30"/>
  <c r="C95" i="30"/>
  <c r="J94" i="30"/>
  <c r="I94" i="30"/>
  <c r="H94" i="30"/>
  <c r="G94" i="30"/>
  <c r="F94" i="30"/>
  <c r="E94" i="30"/>
  <c r="D94" i="30"/>
  <c r="C94" i="30"/>
  <c r="J93" i="30"/>
  <c r="I93" i="30"/>
  <c r="H93" i="30"/>
  <c r="G93" i="30"/>
  <c r="F93" i="30"/>
  <c r="E93" i="30"/>
  <c r="D93" i="30"/>
  <c r="C93" i="30"/>
  <c r="J92" i="30"/>
  <c r="I92" i="30"/>
  <c r="H92" i="30"/>
  <c r="G92" i="30"/>
  <c r="F92" i="30"/>
  <c r="E92" i="30"/>
  <c r="D92" i="30"/>
  <c r="C92" i="30"/>
  <c r="J91" i="30"/>
  <c r="I91" i="30"/>
  <c r="H91" i="30"/>
  <c r="G91" i="30"/>
  <c r="F91" i="30"/>
  <c r="E91" i="30"/>
  <c r="D91" i="30"/>
  <c r="C91" i="30"/>
  <c r="J90" i="30"/>
  <c r="I90" i="30"/>
  <c r="H90" i="30"/>
  <c r="G90" i="30"/>
  <c r="F90" i="30"/>
  <c r="E90" i="30"/>
  <c r="D90" i="30"/>
  <c r="C90" i="30"/>
  <c r="J89" i="30"/>
  <c r="I89" i="30"/>
  <c r="H89" i="30"/>
  <c r="G89" i="30"/>
  <c r="F89" i="30"/>
  <c r="E89" i="30"/>
  <c r="C89" i="30"/>
  <c r="J88" i="30"/>
  <c r="I88" i="30"/>
  <c r="H88" i="30"/>
  <c r="G88" i="30"/>
  <c r="F88" i="30"/>
  <c r="E88" i="30"/>
  <c r="D88" i="30"/>
  <c r="C88" i="30"/>
  <c r="J87" i="30"/>
  <c r="I87" i="30"/>
  <c r="H87" i="30"/>
  <c r="G87" i="30"/>
  <c r="F87" i="30"/>
  <c r="E87" i="30"/>
  <c r="D87" i="30"/>
  <c r="C87" i="30"/>
  <c r="J86" i="30"/>
  <c r="I86" i="30"/>
  <c r="H86" i="30"/>
  <c r="G86" i="30"/>
  <c r="E86" i="30"/>
  <c r="D86" i="30"/>
  <c r="C86" i="30"/>
  <c r="J85" i="30"/>
  <c r="I85" i="30"/>
  <c r="H85" i="30"/>
  <c r="G85" i="30"/>
  <c r="F85" i="30"/>
  <c r="E85" i="30"/>
  <c r="D85" i="30"/>
  <c r="C85" i="30"/>
  <c r="J84" i="30"/>
  <c r="I84" i="30"/>
  <c r="H84" i="30"/>
  <c r="G84" i="30"/>
  <c r="F84" i="30"/>
  <c r="E84" i="30"/>
  <c r="D84" i="30"/>
  <c r="C84" i="30"/>
  <c r="J83" i="30"/>
  <c r="I83" i="30"/>
  <c r="H83" i="30"/>
  <c r="G83" i="30"/>
  <c r="F83" i="30"/>
  <c r="D83" i="30"/>
  <c r="C83" i="30"/>
  <c r="J82" i="30"/>
  <c r="I82" i="30"/>
  <c r="H82" i="30"/>
  <c r="G82" i="30"/>
  <c r="F82" i="30"/>
  <c r="E82" i="30"/>
  <c r="D82" i="30"/>
  <c r="C82" i="30"/>
  <c r="J81" i="30"/>
  <c r="I81" i="30"/>
  <c r="H81" i="30"/>
  <c r="G81" i="30"/>
  <c r="F81" i="30"/>
  <c r="E81" i="30"/>
  <c r="D81" i="30"/>
  <c r="C81" i="30"/>
  <c r="I80" i="30"/>
  <c r="H80" i="30"/>
  <c r="G80" i="30"/>
  <c r="F80" i="30"/>
  <c r="E80" i="30"/>
  <c r="C80" i="30"/>
  <c r="J79" i="30"/>
  <c r="I79" i="30"/>
  <c r="H79" i="30"/>
  <c r="G79" i="30"/>
  <c r="F79" i="30"/>
  <c r="E79" i="30"/>
  <c r="D79" i="30"/>
  <c r="C79" i="30"/>
  <c r="J78" i="30"/>
  <c r="I78" i="30"/>
  <c r="H78" i="30"/>
  <c r="G78" i="30"/>
  <c r="F78" i="30"/>
  <c r="E78" i="30"/>
  <c r="D78" i="30"/>
  <c r="C78" i="30"/>
  <c r="J77" i="30"/>
  <c r="I77" i="30"/>
  <c r="H77" i="30"/>
  <c r="G77" i="30"/>
  <c r="F77" i="30"/>
  <c r="E77" i="30"/>
  <c r="D77" i="30"/>
  <c r="C77" i="30"/>
  <c r="J76" i="30"/>
  <c r="I76" i="30"/>
  <c r="H76" i="30"/>
  <c r="G76" i="30"/>
  <c r="F76" i="30"/>
  <c r="E76" i="30"/>
  <c r="D76" i="30"/>
  <c r="C76" i="30"/>
  <c r="J75" i="30"/>
  <c r="I75" i="30"/>
  <c r="H75" i="30"/>
  <c r="G75" i="30"/>
  <c r="F75" i="30"/>
  <c r="E75" i="30"/>
  <c r="D75" i="30"/>
  <c r="C75" i="30"/>
  <c r="J74" i="30"/>
  <c r="I74" i="30"/>
  <c r="H74" i="30"/>
  <c r="G74" i="30"/>
  <c r="F74" i="30"/>
  <c r="E74" i="30"/>
  <c r="D74" i="30"/>
  <c r="C74" i="30"/>
  <c r="J73" i="30"/>
  <c r="I73" i="30"/>
  <c r="H73" i="30"/>
  <c r="G73" i="30"/>
  <c r="F73" i="30"/>
  <c r="E73" i="30"/>
  <c r="D73" i="30"/>
  <c r="C73" i="30"/>
  <c r="J72" i="30"/>
  <c r="I72" i="30"/>
  <c r="H72" i="30"/>
  <c r="G72" i="30"/>
  <c r="F72" i="30"/>
  <c r="E72" i="30"/>
  <c r="D72" i="30"/>
  <c r="C72" i="30"/>
  <c r="J71" i="30"/>
  <c r="I71" i="30"/>
  <c r="H71" i="30"/>
  <c r="G71" i="30"/>
  <c r="F71" i="30"/>
  <c r="E71" i="30"/>
  <c r="D71" i="30"/>
  <c r="C71" i="30"/>
  <c r="J70" i="30"/>
  <c r="I70" i="30"/>
  <c r="H70" i="30"/>
  <c r="G70" i="30"/>
  <c r="F70" i="30"/>
  <c r="E70" i="30"/>
  <c r="D70" i="30"/>
  <c r="C70" i="30"/>
  <c r="J69" i="30"/>
  <c r="I69" i="30"/>
  <c r="H69" i="30"/>
  <c r="G69" i="30"/>
  <c r="F69" i="30"/>
  <c r="E69" i="30"/>
  <c r="D69" i="30"/>
  <c r="C69" i="30"/>
  <c r="J68" i="30"/>
  <c r="I68" i="30"/>
  <c r="H68" i="30"/>
  <c r="G68" i="30"/>
  <c r="F68" i="30"/>
  <c r="E68" i="30"/>
  <c r="D68" i="30"/>
  <c r="C68" i="30"/>
  <c r="J67" i="30"/>
  <c r="I67" i="30"/>
  <c r="H67" i="30"/>
  <c r="G67" i="30"/>
  <c r="F67" i="30"/>
  <c r="E67" i="30"/>
  <c r="D67" i="30"/>
  <c r="C67" i="30"/>
  <c r="J66" i="30"/>
  <c r="H66" i="30"/>
  <c r="G66" i="30"/>
  <c r="F66" i="30"/>
  <c r="E66" i="30"/>
  <c r="D66" i="30"/>
  <c r="C66" i="30"/>
  <c r="J65" i="30"/>
  <c r="I65" i="30"/>
  <c r="H65" i="30"/>
  <c r="G65" i="30"/>
  <c r="F65" i="30"/>
  <c r="E65" i="30"/>
  <c r="D65" i="30"/>
  <c r="C65" i="30"/>
  <c r="J64" i="30"/>
  <c r="I64" i="30"/>
  <c r="H64" i="30"/>
  <c r="G64" i="30"/>
  <c r="D64" i="30"/>
  <c r="C64" i="30"/>
  <c r="J63" i="30"/>
  <c r="I63" i="30"/>
  <c r="H63" i="30"/>
  <c r="G63" i="30"/>
  <c r="F63" i="30"/>
  <c r="E63" i="30"/>
  <c r="D63" i="30"/>
  <c r="C63" i="30"/>
  <c r="J62" i="30"/>
  <c r="I62" i="30"/>
  <c r="H62" i="30"/>
  <c r="G62" i="30"/>
  <c r="F62" i="30"/>
  <c r="E62" i="30"/>
  <c r="D62" i="30"/>
  <c r="C62" i="30"/>
  <c r="J950" i="29"/>
  <c r="I950" i="29"/>
  <c r="H950" i="29"/>
  <c r="G950" i="29"/>
  <c r="F950" i="29"/>
  <c r="E950" i="29"/>
  <c r="D950" i="29"/>
  <c r="C950" i="29"/>
  <c r="J949" i="29"/>
  <c r="I949" i="29"/>
  <c r="H949" i="29"/>
  <c r="G949" i="29"/>
  <c r="F949" i="29"/>
  <c r="E949" i="29"/>
  <c r="D949" i="29"/>
  <c r="C949" i="29"/>
  <c r="J948" i="29"/>
  <c r="I948" i="29"/>
  <c r="H948" i="29"/>
  <c r="G948" i="29"/>
  <c r="F948" i="29"/>
  <c r="E948" i="29"/>
  <c r="D948" i="29"/>
  <c r="C948" i="29"/>
  <c r="J947" i="29"/>
  <c r="I947" i="29"/>
  <c r="H947" i="29"/>
  <c r="G947" i="29"/>
  <c r="F947" i="29"/>
  <c r="E947" i="29"/>
  <c r="D947" i="29"/>
  <c r="C947" i="29"/>
  <c r="J946" i="29"/>
  <c r="I946" i="29"/>
  <c r="H946" i="29"/>
  <c r="G946" i="29"/>
  <c r="F946" i="29"/>
  <c r="E946" i="29"/>
  <c r="D946" i="29"/>
  <c r="C946" i="29"/>
  <c r="J945" i="29"/>
  <c r="I945" i="29"/>
  <c r="H945" i="29"/>
  <c r="G945" i="29"/>
  <c r="F945" i="29"/>
  <c r="E945" i="29"/>
  <c r="D945" i="29"/>
  <c r="C945" i="29"/>
  <c r="J944" i="29"/>
  <c r="I944" i="29"/>
  <c r="H944" i="29"/>
  <c r="G944" i="29"/>
  <c r="F944" i="29"/>
  <c r="E944" i="29"/>
  <c r="D944" i="29"/>
  <c r="C944" i="29"/>
  <c r="J943" i="29"/>
  <c r="I943" i="29"/>
  <c r="H943" i="29"/>
  <c r="G943" i="29"/>
  <c r="F943" i="29"/>
  <c r="E943" i="29"/>
  <c r="D943" i="29"/>
  <c r="C943" i="29"/>
  <c r="J942" i="29"/>
  <c r="I942" i="29"/>
  <c r="H942" i="29"/>
  <c r="G942" i="29"/>
  <c r="F942" i="29"/>
  <c r="E942" i="29"/>
  <c r="D942" i="29"/>
  <c r="C942" i="29"/>
  <c r="J941" i="29"/>
  <c r="I941" i="29"/>
  <c r="H941" i="29"/>
  <c r="G941" i="29"/>
  <c r="F941" i="29"/>
  <c r="E941" i="29"/>
  <c r="D941" i="29"/>
  <c r="C941" i="29"/>
  <c r="J940" i="29"/>
  <c r="I940" i="29"/>
  <c r="H940" i="29"/>
  <c r="G940" i="29"/>
  <c r="F940" i="29"/>
  <c r="E940" i="29"/>
  <c r="D940" i="29"/>
  <c r="C940" i="29"/>
  <c r="J939" i="29"/>
  <c r="I939" i="29"/>
  <c r="H939" i="29"/>
  <c r="G939" i="29"/>
  <c r="F939" i="29"/>
  <c r="E939" i="29"/>
  <c r="D939" i="29"/>
  <c r="C939" i="29"/>
  <c r="J938" i="29"/>
  <c r="I938" i="29"/>
  <c r="H938" i="29"/>
  <c r="G938" i="29"/>
  <c r="F938" i="29"/>
  <c r="E938" i="29"/>
  <c r="D938" i="29"/>
  <c r="C938" i="29"/>
  <c r="J937" i="29"/>
  <c r="I937" i="29"/>
  <c r="H937" i="29"/>
  <c r="G937" i="29"/>
  <c r="F937" i="29"/>
  <c r="E937" i="29"/>
  <c r="D937" i="29"/>
  <c r="C937" i="29"/>
  <c r="J936" i="29"/>
  <c r="I936" i="29"/>
  <c r="H936" i="29"/>
  <c r="G936" i="29"/>
  <c r="F936" i="29"/>
  <c r="E936" i="29"/>
  <c r="D936" i="29"/>
  <c r="C936" i="29"/>
  <c r="J935" i="29"/>
  <c r="I935" i="29"/>
  <c r="H935" i="29"/>
  <c r="G935" i="29"/>
  <c r="F935" i="29"/>
  <c r="E935" i="29"/>
  <c r="D935" i="29"/>
  <c r="C935" i="29"/>
  <c r="J934" i="29"/>
  <c r="I934" i="29"/>
  <c r="H934" i="29"/>
  <c r="G934" i="29"/>
  <c r="F934" i="29"/>
  <c r="E934" i="29"/>
  <c r="D934" i="29"/>
  <c r="C934" i="29"/>
  <c r="J933" i="29"/>
  <c r="I933" i="29"/>
  <c r="H933" i="29"/>
  <c r="G933" i="29"/>
  <c r="F933" i="29"/>
  <c r="E933" i="29"/>
  <c r="D933" i="29"/>
  <c r="C933" i="29"/>
  <c r="J932" i="29"/>
  <c r="I932" i="29"/>
  <c r="H932" i="29"/>
  <c r="G932" i="29"/>
  <c r="F932" i="29"/>
  <c r="E932" i="29"/>
  <c r="D932" i="29"/>
  <c r="C932" i="29"/>
  <c r="J931" i="29"/>
  <c r="I931" i="29"/>
  <c r="H931" i="29"/>
  <c r="G931" i="29"/>
  <c r="F931" i="29"/>
  <c r="E931" i="29"/>
  <c r="D931" i="29"/>
  <c r="C931" i="29"/>
  <c r="J930" i="29"/>
  <c r="I930" i="29"/>
  <c r="H930" i="29"/>
  <c r="G930" i="29"/>
  <c r="F930" i="29"/>
  <c r="E930" i="29"/>
  <c r="D930" i="29"/>
  <c r="C930" i="29"/>
  <c r="J929" i="29"/>
  <c r="I929" i="29"/>
  <c r="H929" i="29"/>
  <c r="G929" i="29"/>
  <c r="F929" i="29"/>
  <c r="E929" i="29"/>
  <c r="D929" i="29"/>
  <c r="C929" i="29"/>
  <c r="J928" i="29"/>
  <c r="I928" i="29"/>
  <c r="H928" i="29"/>
  <c r="G928" i="29"/>
  <c r="F928" i="29"/>
  <c r="E928" i="29"/>
  <c r="D928" i="29"/>
  <c r="C928" i="29"/>
  <c r="J927" i="29"/>
  <c r="I927" i="29"/>
  <c r="H927" i="29"/>
  <c r="G927" i="29"/>
  <c r="F927" i="29"/>
  <c r="E927" i="29"/>
  <c r="D927" i="29"/>
  <c r="C927" i="29"/>
  <c r="J926" i="29"/>
  <c r="I926" i="29"/>
  <c r="H926" i="29"/>
  <c r="G926" i="29"/>
  <c r="F926" i="29"/>
  <c r="E926" i="29"/>
  <c r="D926" i="29"/>
  <c r="C926" i="29"/>
  <c r="J925" i="29"/>
  <c r="I925" i="29"/>
  <c r="H925" i="29"/>
  <c r="G925" i="29"/>
  <c r="F925" i="29"/>
  <c r="E925" i="29"/>
  <c r="D925" i="29"/>
  <c r="C925" i="29"/>
  <c r="J924" i="29"/>
  <c r="I924" i="29"/>
  <c r="H924" i="29"/>
  <c r="G924" i="29"/>
  <c r="F924" i="29"/>
  <c r="E924" i="29"/>
  <c r="D924" i="29"/>
  <c r="C924" i="29"/>
  <c r="J923" i="29"/>
  <c r="I923" i="29"/>
  <c r="H923" i="29"/>
  <c r="G923" i="29"/>
  <c r="F923" i="29"/>
  <c r="E923" i="29"/>
  <c r="D923" i="29"/>
  <c r="C923" i="29"/>
  <c r="J922" i="29"/>
  <c r="I922" i="29"/>
  <c r="H922" i="29"/>
  <c r="G922" i="29"/>
  <c r="F922" i="29"/>
  <c r="E922" i="29"/>
  <c r="D922" i="29"/>
  <c r="C922" i="29"/>
  <c r="J921" i="29"/>
  <c r="I921" i="29"/>
  <c r="H921" i="29"/>
  <c r="G921" i="29"/>
  <c r="F921" i="29"/>
  <c r="E921" i="29"/>
  <c r="D921" i="29"/>
  <c r="C921" i="29"/>
  <c r="J920" i="29"/>
  <c r="I920" i="29"/>
  <c r="H920" i="29"/>
  <c r="G920" i="29"/>
  <c r="F920" i="29"/>
  <c r="E920" i="29"/>
  <c r="D920" i="29"/>
  <c r="C920" i="29"/>
  <c r="J919" i="29"/>
  <c r="I919" i="29"/>
  <c r="H919" i="29"/>
  <c r="G919" i="29"/>
  <c r="F919" i="29"/>
  <c r="E919" i="29"/>
  <c r="D919" i="29"/>
  <c r="C919" i="29"/>
  <c r="J918" i="29"/>
  <c r="I918" i="29"/>
  <c r="H918" i="29"/>
  <c r="G918" i="29"/>
  <c r="F918" i="29"/>
  <c r="E918" i="29"/>
  <c r="D918" i="29"/>
  <c r="C918" i="29"/>
  <c r="J917" i="29"/>
  <c r="I917" i="29"/>
  <c r="H917" i="29"/>
  <c r="G917" i="29"/>
  <c r="F917" i="29"/>
  <c r="E917" i="29"/>
  <c r="D917" i="29"/>
  <c r="C917" i="29"/>
  <c r="J916" i="29"/>
  <c r="I916" i="29"/>
  <c r="H916" i="29"/>
  <c r="G916" i="29"/>
  <c r="F916" i="29"/>
  <c r="E916" i="29"/>
  <c r="D916" i="29"/>
  <c r="C916" i="29"/>
  <c r="J915" i="29"/>
  <c r="I915" i="29"/>
  <c r="H915" i="29"/>
  <c r="G915" i="29"/>
  <c r="F915" i="29"/>
  <c r="E915" i="29"/>
  <c r="D915" i="29"/>
  <c r="C915" i="29"/>
  <c r="J914" i="29"/>
  <c r="I914" i="29"/>
  <c r="H914" i="29"/>
  <c r="G914" i="29"/>
  <c r="F914" i="29"/>
  <c r="E914" i="29"/>
  <c r="D914" i="29"/>
  <c r="C914" i="29"/>
  <c r="J913" i="29"/>
  <c r="I913" i="29"/>
  <c r="H913" i="29"/>
  <c r="G913" i="29"/>
  <c r="F913" i="29"/>
  <c r="E913" i="29"/>
  <c r="D913" i="29"/>
  <c r="C913" i="29"/>
  <c r="J912" i="29"/>
  <c r="I912" i="29"/>
  <c r="H912" i="29"/>
  <c r="G912" i="29"/>
  <c r="F912" i="29"/>
  <c r="E912" i="29"/>
  <c r="D912" i="29"/>
  <c r="C912" i="29"/>
  <c r="J911" i="29"/>
  <c r="I911" i="29"/>
  <c r="H911" i="29"/>
  <c r="G911" i="29"/>
  <c r="F911" i="29"/>
  <c r="E911" i="29"/>
  <c r="D911" i="29"/>
  <c r="C911" i="29"/>
  <c r="J910" i="29"/>
  <c r="I910" i="29"/>
  <c r="H910" i="29"/>
  <c r="G910" i="29"/>
  <c r="F910" i="29"/>
  <c r="E910" i="29"/>
  <c r="D910" i="29"/>
  <c r="C910" i="29"/>
  <c r="J909" i="29"/>
  <c r="I909" i="29"/>
  <c r="H909" i="29"/>
  <c r="G909" i="29"/>
  <c r="F909" i="29"/>
  <c r="E909" i="29"/>
  <c r="D909" i="29"/>
  <c r="C909" i="29"/>
  <c r="J908" i="29"/>
  <c r="I908" i="29"/>
  <c r="H908" i="29"/>
  <c r="G908" i="29"/>
  <c r="F908" i="29"/>
  <c r="E908" i="29"/>
  <c r="D908" i="29"/>
  <c r="C908" i="29"/>
  <c r="J907" i="29"/>
  <c r="I907" i="29"/>
  <c r="H907" i="29"/>
  <c r="G907" i="29"/>
  <c r="F907" i="29"/>
  <c r="E907" i="29"/>
  <c r="D907" i="29"/>
  <c r="C907" i="29"/>
  <c r="J906" i="29"/>
  <c r="I906" i="29"/>
  <c r="H906" i="29"/>
  <c r="G906" i="29"/>
  <c r="F906" i="29"/>
  <c r="E906" i="29"/>
  <c r="D906" i="29"/>
  <c r="C906" i="29"/>
  <c r="J905" i="29"/>
  <c r="I905" i="29"/>
  <c r="H905" i="29"/>
  <c r="G905" i="29"/>
  <c r="F905" i="29"/>
  <c r="E905" i="29"/>
  <c r="D905" i="29"/>
  <c r="C905" i="29"/>
  <c r="J904" i="29"/>
  <c r="I904" i="29"/>
  <c r="H904" i="29"/>
  <c r="G904" i="29"/>
  <c r="F904" i="29"/>
  <c r="E904" i="29"/>
  <c r="D904" i="29"/>
  <c r="C904" i="29"/>
  <c r="J903" i="29"/>
  <c r="I903" i="29"/>
  <c r="H903" i="29"/>
  <c r="G903" i="29"/>
  <c r="F903" i="29"/>
  <c r="E903" i="29"/>
  <c r="D903" i="29"/>
  <c r="C903" i="29"/>
  <c r="J902" i="29"/>
  <c r="I902" i="29"/>
  <c r="H902" i="29"/>
  <c r="G902" i="29"/>
  <c r="F902" i="29"/>
  <c r="E902" i="29"/>
  <c r="D902" i="29"/>
  <c r="C902" i="29"/>
  <c r="J901" i="29"/>
  <c r="I901" i="29"/>
  <c r="H901" i="29"/>
  <c r="G901" i="29"/>
  <c r="F901" i="29"/>
  <c r="E901" i="29"/>
  <c r="D901" i="29"/>
  <c r="C901" i="29"/>
  <c r="J900" i="29"/>
  <c r="I900" i="29"/>
  <c r="H900" i="29"/>
  <c r="G900" i="29"/>
  <c r="F900" i="29"/>
  <c r="E900" i="29"/>
  <c r="D900" i="29"/>
  <c r="C900" i="29"/>
  <c r="J899" i="29"/>
  <c r="I899" i="29"/>
  <c r="H899" i="29"/>
  <c r="G899" i="29"/>
  <c r="F899" i="29"/>
  <c r="E899" i="29"/>
  <c r="D899" i="29"/>
  <c r="C899" i="29"/>
  <c r="J898" i="29"/>
  <c r="I898" i="29"/>
  <c r="H898" i="29"/>
  <c r="G898" i="29"/>
  <c r="F898" i="29"/>
  <c r="E898" i="29"/>
  <c r="D898" i="29"/>
  <c r="C898" i="29"/>
  <c r="J897" i="29"/>
  <c r="I897" i="29"/>
  <c r="H897" i="29"/>
  <c r="G897" i="29"/>
  <c r="F897" i="29"/>
  <c r="E897" i="29"/>
  <c r="D897" i="29"/>
  <c r="C897" i="29"/>
  <c r="J896" i="29"/>
  <c r="I896" i="29"/>
  <c r="H896" i="29"/>
  <c r="G896" i="29"/>
  <c r="F896" i="29"/>
  <c r="E896" i="29"/>
  <c r="D896" i="29"/>
  <c r="C896" i="29"/>
  <c r="J895" i="29"/>
  <c r="I895" i="29"/>
  <c r="H895" i="29"/>
  <c r="G895" i="29"/>
  <c r="F895" i="29"/>
  <c r="E895" i="29"/>
  <c r="D895" i="29"/>
  <c r="C895" i="29"/>
  <c r="J894" i="29"/>
  <c r="I894" i="29"/>
  <c r="H894" i="29"/>
  <c r="G894" i="29"/>
  <c r="F894" i="29"/>
  <c r="E894" i="29"/>
  <c r="D894" i="29"/>
  <c r="C894" i="29"/>
  <c r="J893" i="29"/>
  <c r="I893" i="29"/>
  <c r="H893" i="29"/>
  <c r="G893" i="29"/>
  <c r="F893" i="29"/>
  <c r="E893" i="29"/>
  <c r="D893" i="29"/>
  <c r="C893" i="29"/>
  <c r="J892" i="29"/>
  <c r="I892" i="29"/>
  <c r="H892" i="29"/>
  <c r="G892" i="29"/>
  <c r="F892" i="29"/>
  <c r="E892" i="29"/>
  <c r="D892" i="29"/>
  <c r="C892" i="29"/>
  <c r="J891" i="29"/>
  <c r="I891" i="29"/>
  <c r="H891" i="29"/>
  <c r="G891" i="29"/>
  <c r="F891" i="29"/>
  <c r="E891" i="29"/>
  <c r="D891" i="29"/>
  <c r="C891" i="29"/>
  <c r="J890" i="29"/>
  <c r="I890" i="29"/>
  <c r="H890" i="29"/>
  <c r="G890" i="29"/>
  <c r="F890" i="29"/>
  <c r="E890" i="29"/>
  <c r="D890" i="29"/>
  <c r="C890" i="29"/>
  <c r="J889" i="29"/>
  <c r="I889" i="29"/>
  <c r="H889" i="29"/>
  <c r="G889" i="29"/>
  <c r="F889" i="29"/>
  <c r="E889" i="29"/>
  <c r="D889" i="29"/>
  <c r="C889" i="29"/>
  <c r="J888" i="29"/>
  <c r="I888" i="29"/>
  <c r="H888" i="29"/>
  <c r="G888" i="29"/>
  <c r="F888" i="29"/>
  <c r="E888" i="29"/>
  <c r="D888" i="29"/>
  <c r="C888" i="29"/>
  <c r="J887" i="29"/>
  <c r="I887" i="29"/>
  <c r="H887" i="29"/>
  <c r="G887" i="29"/>
  <c r="F887" i="29"/>
  <c r="E887" i="29"/>
  <c r="D887" i="29"/>
  <c r="C887" i="29"/>
  <c r="J886" i="29"/>
  <c r="I886" i="29"/>
  <c r="H886" i="29"/>
  <c r="G886" i="29"/>
  <c r="F886" i="29"/>
  <c r="E886" i="29"/>
  <c r="D886" i="29"/>
  <c r="C886" i="29"/>
  <c r="J885" i="29"/>
  <c r="I885" i="29"/>
  <c r="H885" i="29"/>
  <c r="G885" i="29"/>
  <c r="F885" i="29"/>
  <c r="E885" i="29"/>
  <c r="D885" i="29"/>
  <c r="C885" i="29"/>
  <c r="J884" i="29"/>
  <c r="I884" i="29"/>
  <c r="H884" i="29"/>
  <c r="G884" i="29"/>
  <c r="F884" i="29"/>
  <c r="E884" i="29"/>
  <c r="D884" i="29"/>
  <c r="C884" i="29"/>
  <c r="J883" i="29"/>
  <c r="I883" i="29"/>
  <c r="H883" i="29"/>
  <c r="G883" i="29"/>
  <c r="F883" i="29"/>
  <c r="E883" i="29"/>
  <c r="D883" i="29"/>
  <c r="C883" i="29"/>
  <c r="J882" i="29"/>
  <c r="I882" i="29"/>
  <c r="H882" i="29"/>
  <c r="G882" i="29"/>
  <c r="F882" i="29"/>
  <c r="E882" i="29"/>
  <c r="D882" i="29"/>
  <c r="C882" i="29"/>
  <c r="J881" i="29"/>
  <c r="I881" i="29"/>
  <c r="H881" i="29"/>
  <c r="G881" i="29"/>
  <c r="F881" i="29"/>
  <c r="E881" i="29"/>
  <c r="D881" i="29"/>
  <c r="C881" i="29"/>
  <c r="J880" i="29"/>
  <c r="I880" i="29"/>
  <c r="H880" i="29"/>
  <c r="G880" i="29"/>
  <c r="F880" i="29"/>
  <c r="E880" i="29"/>
  <c r="D880" i="29"/>
  <c r="C880" i="29"/>
  <c r="J879" i="29"/>
  <c r="I879" i="29"/>
  <c r="H879" i="29"/>
  <c r="G879" i="29"/>
  <c r="F879" i="29"/>
  <c r="E879" i="29"/>
  <c r="D879" i="29"/>
  <c r="C879" i="29"/>
  <c r="J878" i="29"/>
  <c r="I878" i="29"/>
  <c r="H878" i="29"/>
  <c r="G878" i="29"/>
  <c r="F878" i="29"/>
  <c r="E878" i="29"/>
  <c r="D878" i="29"/>
  <c r="C878" i="29"/>
  <c r="J877" i="29"/>
  <c r="I877" i="29"/>
  <c r="H877" i="29"/>
  <c r="G877" i="29"/>
  <c r="F877" i="29"/>
  <c r="E877" i="29"/>
  <c r="D877" i="29"/>
  <c r="C877" i="29"/>
  <c r="J876" i="29"/>
  <c r="I876" i="29"/>
  <c r="H876" i="29"/>
  <c r="G876" i="29"/>
  <c r="F876" i="29"/>
  <c r="E876" i="29"/>
  <c r="D876" i="29"/>
  <c r="C876" i="29"/>
  <c r="J875" i="29"/>
  <c r="I875" i="29"/>
  <c r="H875" i="29"/>
  <c r="G875" i="29"/>
  <c r="F875" i="29"/>
  <c r="E875" i="29"/>
  <c r="C875" i="29"/>
  <c r="J874" i="29"/>
  <c r="I874" i="29"/>
  <c r="H874" i="29"/>
  <c r="G874" i="29"/>
  <c r="F874" i="29"/>
  <c r="E874" i="29"/>
  <c r="D874" i="29"/>
  <c r="C874" i="29"/>
  <c r="J873" i="29"/>
  <c r="I873" i="29"/>
  <c r="H873" i="29"/>
  <c r="G873" i="29"/>
  <c r="F873" i="29"/>
  <c r="E873" i="29"/>
  <c r="D873" i="29"/>
  <c r="C873" i="29"/>
  <c r="J872" i="29"/>
  <c r="I872" i="29"/>
  <c r="H872" i="29"/>
  <c r="G872" i="29"/>
  <c r="F872" i="29"/>
  <c r="E872" i="29"/>
  <c r="D872" i="29"/>
  <c r="C872" i="29"/>
  <c r="J871" i="29"/>
  <c r="I871" i="29"/>
  <c r="H871" i="29"/>
  <c r="G871" i="29"/>
  <c r="F871" i="29"/>
  <c r="E871" i="29"/>
  <c r="D871" i="29"/>
  <c r="C871" i="29"/>
  <c r="J870" i="29"/>
  <c r="I870" i="29"/>
  <c r="H870" i="29"/>
  <c r="G870" i="29"/>
  <c r="F870" i="29"/>
  <c r="E870" i="29"/>
  <c r="D870" i="29"/>
  <c r="C870" i="29"/>
  <c r="J869" i="29"/>
  <c r="I869" i="29"/>
  <c r="H869" i="29"/>
  <c r="G869" i="29"/>
  <c r="F869" i="29"/>
  <c r="E869" i="29"/>
  <c r="D869" i="29"/>
  <c r="C869" i="29"/>
  <c r="J868" i="29"/>
  <c r="I868" i="29"/>
  <c r="H868" i="29"/>
  <c r="G868" i="29"/>
  <c r="F868" i="29"/>
  <c r="E868" i="29"/>
  <c r="D868" i="29"/>
  <c r="C868" i="29"/>
  <c r="J867" i="29"/>
  <c r="I867" i="29"/>
  <c r="H867" i="29"/>
  <c r="G867" i="29"/>
  <c r="F867" i="29"/>
  <c r="E867" i="29"/>
  <c r="D867" i="29"/>
  <c r="C867" i="29"/>
  <c r="J866" i="29"/>
  <c r="I866" i="29"/>
  <c r="H866" i="29"/>
  <c r="G866" i="29"/>
  <c r="F866" i="29"/>
  <c r="E866" i="29"/>
  <c r="D866" i="29"/>
  <c r="C866" i="29"/>
  <c r="J865" i="29"/>
  <c r="I865" i="29"/>
  <c r="H865" i="29"/>
  <c r="G865" i="29"/>
  <c r="F865" i="29"/>
  <c r="E865" i="29"/>
  <c r="D865" i="29"/>
  <c r="C865" i="29"/>
  <c r="J864" i="29"/>
  <c r="I864" i="29"/>
  <c r="H864" i="29"/>
  <c r="G864" i="29"/>
  <c r="F864" i="29"/>
  <c r="E864" i="29"/>
  <c r="D864" i="29"/>
  <c r="C864" i="29"/>
  <c r="J863" i="29"/>
  <c r="I863" i="29"/>
  <c r="H863" i="29"/>
  <c r="G863" i="29"/>
  <c r="F863" i="29"/>
  <c r="E863" i="29"/>
  <c r="D863" i="29"/>
  <c r="C863" i="29"/>
  <c r="J862" i="29"/>
  <c r="I862" i="29"/>
  <c r="H862" i="29"/>
  <c r="G862" i="29"/>
  <c r="F862" i="29"/>
  <c r="E862" i="29"/>
  <c r="D862" i="29"/>
  <c r="C862" i="29"/>
  <c r="J861" i="29"/>
  <c r="I861" i="29"/>
  <c r="H861" i="29"/>
  <c r="G861" i="29"/>
  <c r="F861" i="29"/>
  <c r="E861" i="29"/>
  <c r="D861" i="29"/>
  <c r="C861" i="29"/>
  <c r="J860" i="29"/>
  <c r="I860" i="29"/>
  <c r="H860" i="29"/>
  <c r="G860" i="29"/>
  <c r="F860" i="29"/>
  <c r="E860" i="29"/>
  <c r="D860" i="29"/>
  <c r="C860" i="29"/>
  <c r="J859" i="29"/>
  <c r="I859" i="29"/>
  <c r="H859" i="29"/>
  <c r="G859" i="29"/>
  <c r="F859" i="29"/>
  <c r="E859" i="29"/>
  <c r="D859" i="29"/>
  <c r="C859" i="29"/>
  <c r="J858" i="29"/>
  <c r="I858" i="29"/>
  <c r="H858" i="29"/>
  <c r="G858" i="29"/>
  <c r="F858" i="29"/>
  <c r="E858" i="29"/>
  <c r="D858" i="29"/>
  <c r="C858" i="29"/>
  <c r="J857" i="29"/>
  <c r="I857" i="29"/>
  <c r="H857" i="29"/>
  <c r="G857" i="29"/>
  <c r="F857" i="29"/>
  <c r="E857" i="29"/>
  <c r="D857" i="29"/>
  <c r="C857" i="29"/>
  <c r="J856" i="29"/>
  <c r="I856" i="29"/>
  <c r="H856" i="29"/>
  <c r="G856" i="29"/>
  <c r="F856" i="29"/>
  <c r="E856" i="29"/>
  <c r="D856" i="29"/>
  <c r="C856" i="29"/>
  <c r="J855" i="29"/>
  <c r="I855" i="29"/>
  <c r="H855" i="29"/>
  <c r="G855" i="29"/>
  <c r="F855" i="29"/>
  <c r="E855" i="29"/>
  <c r="D855" i="29"/>
  <c r="C855" i="29"/>
  <c r="J854" i="29"/>
  <c r="I854" i="29"/>
  <c r="H854" i="29"/>
  <c r="G854" i="29"/>
  <c r="F854" i="29"/>
  <c r="E854" i="29"/>
  <c r="D854" i="29"/>
  <c r="C854" i="29"/>
  <c r="J853" i="29"/>
  <c r="I853" i="29"/>
  <c r="H853" i="29"/>
  <c r="G853" i="29"/>
  <c r="F853" i="29"/>
  <c r="E853" i="29"/>
  <c r="D853" i="29"/>
  <c r="C853" i="29"/>
  <c r="J852" i="29"/>
  <c r="I852" i="29"/>
  <c r="H852" i="29"/>
  <c r="G852" i="29"/>
  <c r="F852" i="29"/>
  <c r="E852" i="29"/>
  <c r="D852" i="29"/>
  <c r="C852" i="29"/>
  <c r="J851" i="29"/>
  <c r="I851" i="29"/>
  <c r="H851" i="29"/>
  <c r="G851" i="29"/>
  <c r="F851" i="29"/>
  <c r="E851" i="29"/>
  <c r="D851" i="29"/>
  <c r="C851" i="29"/>
  <c r="J850" i="29"/>
  <c r="I850" i="29"/>
  <c r="H850" i="29"/>
  <c r="G850" i="29"/>
  <c r="F850" i="29"/>
  <c r="E850" i="29"/>
  <c r="D850" i="29"/>
  <c r="C850" i="29"/>
  <c r="J849" i="29"/>
  <c r="I849" i="29"/>
  <c r="H849" i="29"/>
  <c r="G849" i="29"/>
  <c r="F849" i="29"/>
  <c r="E849" i="29"/>
  <c r="D849" i="29"/>
  <c r="C849" i="29"/>
  <c r="J848" i="29"/>
  <c r="I848" i="29"/>
  <c r="H848" i="29"/>
  <c r="G848" i="29"/>
  <c r="F848" i="29"/>
  <c r="E848" i="29"/>
  <c r="D848" i="29"/>
  <c r="C848" i="29"/>
  <c r="J847" i="29"/>
  <c r="I847" i="29"/>
  <c r="H847" i="29"/>
  <c r="G847" i="29"/>
  <c r="F847" i="29"/>
  <c r="E847" i="29"/>
  <c r="D847" i="29"/>
  <c r="C847" i="29"/>
  <c r="J846" i="29"/>
  <c r="I846" i="29"/>
  <c r="H846" i="29"/>
  <c r="G846" i="29"/>
  <c r="F846" i="29"/>
  <c r="E846" i="29"/>
  <c r="D846" i="29"/>
  <c r="C846" i="29"/>
  <c r="J845" i="29"/>
  <c r="I845" i="29"/>
  <c r="H845" i="29"/>
  <c r="G845" i="29"/>
  <c r="F845" i="29"/>
  <c r="E845" i="29"/>
  <c r="D845" i="29"/>
  <c r="C845" i="29"/>
  <c r="J844" i="29"/>
  <c r="I844" i="29"/>
  <c r="H844" i="29"/>
  <c r="G844" i="29"/>
  <c r="F844" i="29"/>
  <c r="E844" i="29"/>
  <c r="D844" i="29"/>
  <c r="C844" i="29"/>
  <c r="J843" i="29"/>
  <c r="I843" i="29"/>
  <c r="H843" i="29"/>
  <c r="G843" i="29"/>
  <c r="F843" i="29"/>
  <c r="E843" i="29"/>
  <c r="D843" i="29"/>
  <c r="C843" i="29"/>
  <c r="J842" i="29"/>
  <c r="I842" i="29"/>
  <c r="H842" i="29"/>
  <c r="G842" i="29"/>
  <c r="F842" i="29"/>
  <c r="E842" i="29"/>
  <c r="D842" i="29"/>
  <c r="C842" i="29"/>
  <c r="J841" i="29"/>
  <c r="I841" i="29"/>
  <c r="H841" i="29"/>
  <c r="G841" i="29"/>
  <c r="F841" i="29"/>
  <c r="E841" i="29"/>
  <c r="D841" i="29"/>
  <c r="C841" i="29"/>
  <c r="J840" i="29"/>
  <c r="I840" i="29"/>
  <c r="H840" i="29"/>
  <c r="G840" i="29"/>
  <c r="F840" i="29"/>
  <c r="E840" i="29"/>
  <c r="D840" i="29"/>
  <c r="C840" i="29"/>
  <c r="J839" i="29"/>
  <c r="I839" i="29"/>
  <c r="H839" i="29"/>
  <c r="G839" i="29"/>
  <c r="F839" i="29"/>
  <c r="E839" i="29"/>
  <c r="D839" i="29"/>
  <c r="C839" i="29"/>
  <c r="J838" i="29"/>
  <c r="I838" i="29"/>
  <c r="H838" i="29"/>
  <c r="G838" i="29"/>
  <c r="F838" i="29"/>
  <c r="E838" i="29"/>
  <c r="D838" i="29"/>
  <c r="C838" i="29"/>
  <c r="J837" i="29"/>
  <c r="I837" i="29"/>
  <c r="H837" i="29"/>
  <c r="G837" i="29"/>
  <c r="F837" i="29"/>
  <c r="E837" i="29"/>
  <c r="D837" i="29"/>
  <c r="C837" i="29"/>
  <c r="J836" i="29"/>
  <c r="I836" i="29"/>
  <c r="H836" i="29"/>
  <c r="G836" i="29"/>
  <c r="F836" i="29"/>
  <c r="E836" i="29"/>
  <c r="D836" i="29"/>
  <c r="C836" i="29"/>
  <c r="J835" i="29"/>
  <c r="I835" i="29"/>
  <c r="H835" i="29"/>
  <c r="G835" i="29"/>
  <c r="F835" i="29"/>
  <c r="E835" i="29"/>
  <c r="D835" i="29"/>
  <c r="C835" i="29"/>
  <c r="J834" i="29"/>
  <c r="I834" i="29"/>
  <c r="H834" i="29"/>
  <c r="G834" i="29"/>
  <c r="F834" i="29"/>
  <c r="E834" i="29"/>
  <c r="D834" i="29"/>
  <c r="C834" i="29"/>
  <c r="J833" i="29"/>
  <c r="I833" i="29"/>
  <c r="H833" i="29"/>
  <c r="G833" i="29"/>
  <c r="F833" i="29"/>
  <c r="E833" i="29"/>
  <c r="D833" i="29"/>
  <c r="C833" i="29"/>
  <c r="J832" i="29"/>
  <c r="I832" i="29"/>
  <c r="H832" i="29"/>
  <c r="G832" i="29"/>
  <c r="F832" i="29"/>
  <c r="E832" i="29"/>
  <c r="D832" i="29"/>
  <c r="C832" i="29"/>
  <c r="J831" i="29"/>
  <c r="I831" i="29"/>
  <c r="H831" i="29"/>
  <c r="G831" i="29"/>
  <c r="F831" i="29"/>
  <c r="E831" i="29"/>
  <c r="D831" i="29"/>
  <c r="C831" i="29"/>
  <c r="J830" i="29"/>
  <c r="I830" i="29"/>
  <c r="H830" i="29"/>
  <c r="G830" i="29"/>
  <c r="F830" i="29"/>
  <c r="E830" i="29"/>
  <c r="D830" i="29"/>
  <c r="C830" i="29"/>
  <c r="J829" i="29"/>
  <c r="I829" i="29"/>
  <c r="H829" i="29"/>
  <c r="G829" i="29"/>
  <c r="F829" i="29"/>
  <c r="E829" i="29"/>
  <c r="D829" i="29"/>
  <c r="C829" i="29"/>
  <c r="J828" i="29"/>
  <c r="I828" i="29"/>
  <c r="H828" i="29"/>
  <c r="G828" i="29"/>
  <c r="F828" i="29"/>
  <c r="E828" i="29"/>
  <c r="D828" i="29"/>
  <c r="C828" i="29"/>
  <c r="J827" i="29"/>
  <c r="I827" i="29"/>
  <c r="H827" i="29"/>
  <c r="G827" i="29"/>
  <c r="F827" i="29"/>
  <c r="E827" i="29"/>
  <c r="D827" i="29"/>
  <c r="C827" i="29"/>
  <c r="J826" i="29"/>
  <c r="I826" i="29"/>
  <c r="H826" i="29"/>
  <c r="G826" i="29"/>
  <c r="F826" i="29"/>
  <c r="E826" i="29"/>
  <c r="D826" i="29"/>
  <c r="C826" i="29"/>
  <c r="J825" i="29"/>
  <c r="I825" i="29"/>
  <c r="H825" i="29"/>
  <c r="G825" i="29"/>
  <c r="F825" i="29"/>
  <c r="E825" i="29"/>
  <c r="D825" i="29"/>
  <c r="C825" i="29"/>
  <c r="J824" i="29"/>
  <c r="I824" i="29"/>
  <c r="H824" i="29"/>
  <c r="G824" i="29"/>
  <c r="F824" i="29"/>
  <c r="E824" i="29"/>
  <c r="D824" i="29"/>
  <c r="C824" i="29"/>
  <c r="J823" i="29"/>
  <c r="I823" i="29"/>
  <c r="H823" i="29"/>
  <c r="G823" i="29"/>
  <c r="F823" i="29"/>
  <c r="E823" i="29"/>
  <c r="D823" i="29"/>
  <c r="C823" i="29"/>
  <c r="J822" i="29"/>
  <c r="I822" i="29"/>
  <c r="H822" i="29"/>
  <c r="G822" i="29"/>
  <c r="F822" i="29"/>
  <c r="E822" i="29"/>
  <c r="D822" i="29"/>
  <c r="C822" i="29"/>
  <c r="J821" i="29"/>
  <c r="I821" i="29"/>
  <c r="H821" i="29"/>
  <c r="G821" i="29"/>
  <c r="F821" i="29"/>
  <c r="E821" i="29"/>
  <c r="D821" i="29"/>
  <c r="C821" i="29"/>
  <c r="J820" i="29"/>
  <c r="I820" i="29"/>
  <c r="H820" i="29"/>
  <c r="G820" i="29"/>
  <c r="F820" i="29"/>
  <c r="E820" i="29"/>
  <c r="D820" i="29"/>
  <c r="C820" i="29"/>
  <c r="J819" i="29"/>
  <c r="I819" i="29"/>
  <c r="H819" i="29"/>
  <c r="G819" i="29"/>
  <c r="E819" i="29"/>
  <c r="D819" i="29"/>
  <c r="C819" i="29"/>
  <c r="J818" i="29"/>
  <c r="I818" i="29"/>
  <c r="H818" i="29"/>
  <c r="G818" i="29"/>
  <c r="F818" i="29"/>
  <c r="E818" i="29"/>
  <c r="D818" i="29"/>
  <c r="C818" i="29"/>
  <c r="J817" i="29"/>
  <c r="I817" i="29"/>
  <c r="H817" i="29"/>
  <c r="G817" i="29"/>
  <c r="F817" i="29"/>
  <c r="E817" i="29"/>
  <c r="D817" i="29"/>
  <c r="C817" i="29"/>
  <c r="J816" i="29"/>
  <c r="I816" i="29"/>
  <c r="H816" i="29"/>
  <c r="G816" i="29"/>
  <c r="F816" i="29"/>
  <c r="E816" i="29"/>
  <c r="D816" i="29"/>
  <c r="C816" i="29"/>
  <c r="J815" i="29"/>
  <c r="I815" i="29"/>
  <c r="H815" i="29"/>
  <c r="G815" i="29"/>
  <c r="F815" i="29"/>
  <c r="E815" i="29"/>
  <c r="D815" i="29"/>
  <c r="C815" i="29"/>
  <c r="J814" i="29"/>
  <c r="I814" i="29"/>
  <c r="H814" i="29"/>
  <c r="G814" i="29"/>
  <c r="F814" i="29"/>
  <c r="E814" i="29"/>
  <c r="D814" i="29"/>
  <c r="C814" i="29"/>
  <c r="J813" i="29"/>
  <c r="I813" i="29"/>
  <c r="H813" i="29"/>
  <c r="G813" i="29"/>
  <c r="F813" i="29"/>
  <c r="E813" i="29"/>
  <c r="D813" i="29"/>
  <c r="C813" i="29"/>
  <c r="J812" i="29"/>
  <c r="I812" i="29"/>
  <c r="H812" i="29"/>
  <c r="G812" i="29"/>
  <c r="F812" i="29"/>
  <c r="E812" i="29"/>
  <c r="D812" i="29"/>
  <c r="C812" i="29"/>
  <c r="J811" i="29"/>
  <c r="I811" i="29"/>
  <c r="H811" i="29"/>
  <c r="G811" i="29"/>
  <c r="F811" i="29"/>
  <c r="E811" i="29"/>
  <c r="D811" i="29"/>
  <c r="C811" i="29"/>
  <c r="J810" i="29"/>
  <c r="I810" i="29"/>
  <c r="H810" i="29"/>
  <c r="G810" i="29"/>
  <c r="F810" i="29"/>
  <c r="E810" i="29"/>
  <c r="D810" i="29"/>
  <c r="C810" i="29"/>
  <c r="J809" i="29"/>
  <c r="I809" i="29"/>
  <c r="H809" i="29"/>
  <c r="G809" i="29"/>
  <c r="F809" i="29"/>
  <c r="E809" i="29"/>
  <c r="D809" i="29"/>
  <c r="C809" i="29"/>
  <c r="J808" i="29"/>
  <c r="I808" i="29"/>
  <c r="H808" i="29"/>
  <c r="G808" i="29"/>
  <c r="F808" i="29"/>
  <c r="E808" i="29"/>
  <c r="D808" i="29"/>
  <c r="C808" i="29"/>
  <c r="J807" i="29"/>
  <c r="I807" i="29"/>
  <c r="H807" i="29"/>
  <c r="G807" i="29"/>
  <c r="F807" i="29"/>
  <c r="E807" i="29"/>
  <c r="D807" i="29"/>
  <c r="C807" i="29"/>
  <c r="J806" i="29"/>
  <c r="I806" i="29"/>
  <c r="H806" i="29"/>
  <c r="G806" i="29"/>
  <c r="F806" i="29"/>
  <c r="E806" i="29"/>
  <c r="D806" i="29"/>
  <c r="C806" i="29"/>
  <c r="J805" i="29"/>
  <c r="I805" i="29"/>
  <c r="H805" i="29"/>
  <c r="G805" i="29"/>
  <c r="F805" i="29"/>
  <c r="E805" i="29"/>
  <c r="D805" i="29"/>
  <c r="C805" i="29"/>
  <c r="J804" i="29"/>
  <c r="I804" i="29"/>
  <c r="H804" i="29"/>
  <c r="G804" i="29"/>
  <c r="F804" i="29"/>
  <c r="E804" i="29"/>
  <c r="D804" i="29"/>
  <c r="C804" i="29"/>
  <c r="J803" i="29"/>
  <c r="I803" i="29"/>
  <c r="H803" i="29"/>
  <c r="G803" i="29"/>
  <c r="F803" i="29"/>
  <c r="E803" i="29"/>
  <c r="D803" i="29"/>
  <c r="C803" i="29"/>
  <c r="J802" i="29"/>
  <c r="I802" i="29"/>
  <c r="H802" i="29"/>
  <c r="G802" i="29"/>
  <c r="E802" i="29"/>
  <c r="C802" i="29"/>
  <c r="J801" i="29"/>
  <c r="I801" i="29"/>
  <c r="H801" i="29"/>
  <c r="G801" i="29"/>
  <c r="F801" i="29"/>
  <c r="E801" i="29"/>
  <c r="D801" i="29"/>
  <c r="C801" i="29"/>
  <c r="J800" i="29"/>
  <c r="I800" i="29"/>
  <c r="H800" i="29"/>
  <c r="G800" i="29"/>
  <c r="F800" i="29"/>
  <c r="E800" i="29"/>
  <c r="D800" i="29"/>
  <c r="C800" i="29"/>
  <c r="J799" i="29"/>
  <c r="I799" i="29"/>
  <c r="H799" i="29"/>
  <c r="G799" i="29"/>
  <c r="F799" i="29"/>
  <c r="E799" i="29"/>
  <c r="D799" i="29"/>
  <c r="C799" i="29"/>
  <c r="J798" i="29"/>
  <c r="I798" i="29"/>
  <c r="H798" i="29"/>
  <c r="G798" i="29"/>
  <c r="F798" i="29"/>
  <c r="E798" i="29"/>
  <c r="D798" i="29"/>
  <c r="C798" i="29"/>
  <c r="J797" i="29"/>
  <c r="I797" i="29"/>
  <c r="H797" i="29"/>
  <c r="G797" i="29"/>
  <c r="F797" i="29"/>
  <c r="E797" i="29"/>
  <c r="D797" i="29"/>
  <c r="C797" i="29"/>
  <c r="J796" i="29"/>
  <c r="I796" i="29"/>
  <c r="H796" i="29"/>
  <c r="G796" i="29"/>
  <c r="F796" i="29"/>
  <c r="E796" i="29"/>
  <c r="D796" i="29"/>
  <c r="C796" i="29"/>
  <c r="J795" i="29"/>
  <c r="I795" i="29"/>
  <c r="H795" i="29"/>
  <c r="G795" i="29"/>
  <c r="F795" i="29"/>
  <c r="E795" i="29"/>
  <c r="D795" i="29"/>
  <c r="C795" i="29"/>
  <c r="J794" i="29"/>
  <c r="I794" i="29"/>
  <c r="H794" i="29"/>
  <c r="G794" i="29"/>
  <c r="F794" i="29"/>
  <c r="E794" i="29"/>
  <c r="D794" i="29"/>
  <c r="C794" i="29"/>
  <c r="J793" i="29"/>
  <c r="I793" i="29"/>
  <c r="H793" i="29"/>
  <c r="G793" i="29"/>
  <c r="F793" i="29"/>
  <c r="E793" i="29"/>
  <c r="D793" i="29"/>
  <c r="C793" i="29"/>
  <c r="J792" i="29"/>
  <c r="I792" i="29"/>
  <c r="H792" i="29"/>
  <c r="G792" i="29"/>
  <c r="F792" i="29"/>
  <c r="E792" i="29"/>
  <c r="D792" i="29"/>
  <c r="C792" i="29"/>
  <c r="J791" i="29"/>
  <c r="I791" i="29"/>
  <c r="H791" i="29"/>
  <c r="G791" i="29"/>
  <c r="F791" i="29"/>
  <c r="E791" i="29"/>
  <c r="D791" i="29"/>
  <c r="C791" i="29"/>
  <c r="J790" i="29"/>
  <c r="I790" i="29"/>
  <c r="H790" i="29"/>
  <c r="G790" i="29"/>
  <c r="F790" i="29"/>
  <c r="E790" i="29"/>
  <c r="D790" i="29"/>
  <c r="C790" i="29"/>
  <c r="J789" i="29"/>
  <c r="I789" i="29"/>
  <c r="H789" i="29"/>
  <c r="G789" i="29"/>
  <c r="F789" i="29"/>
  <c r="E789" i="29"/>
  <c r="D789" i="29"/>
  <c r="C789" i="29"/>
  <c r="J788" i="29"/>
  <c r="I788" i="29"/>
  <c r="H788" i="29"/>
  <c r="G788" i="29"/>
  <c r="F788" i="29"/>
  <c r="E788" i="29"/>
  <c r="D788" i="29"/>
  <c r="C788" i="29"/>
  <c r="J787" i="29"/>
  <c r="I787" i="29"/>
  <c r="H787" i="29"/>
  <c r="G787" i="29"/>
  <c r="F787" i="29"/>
  <c r="E787" i="29"/>
  <c r="D787" i="29"/>
  <c r="C787" i="29"/>
  <c r="J786" i="29"/>
  <c r="I786" i="29"/>
  <c r="H786" i="29"/>
  <c r="G786" i="29"/>
  <c r="F786" i="29"/>
  <c r="E786" i="29"/>
  <c r="D786" i="29"/>
  <c r="C786" i="29"/>
  <c r="J785" i="29"/>
  <c r="I785" i="29"/>
  <c r="H785" i="29"/>
  <c r="G785" i="29"/>
  <c r="F785" i="29"/>
  <c r="E785" i="29"/>
  <c r="D785" i="29"/>
  <c r="C785" i="29"/>
  <c r="J784" i="29"/>
  <c r="I784" i="29"/>
  <c r="H784" i="29"/>
  <c r="G784" i="29"/>
  <c r="F784" i="29"/>
  <c r="E784" i="29"/>
  <c r="D784" i="29"/>
  <c r="C784" i="29"/>
  <c r="J783" i="29"/>
  <c r="I783" i="29"/>
  <c r="H783" i="29"/>
  <c r="G783" i="29"/>
  <c r="F783" i="29"/>
  <c r="E783" i="29"/>
  <c r="D783" i="29"/>
  <c r="C783" i="29"/>
  <c r="J782" i="29"/>
  <c r="I782" i="29"/>
  <c r="H782" i="29"/>
  <c r="G782" i="29"/>
  <c r="F782" i="29"/>
  <c r="E782" i="29"/>
  <c r="D782" i="29"/>
  <c r="C782" i="29"/>
  <c r="J781" i="29"/>
  <c r="I781" i="29"/>
  <c r="H781" i="29"/>
  <c r="G781" i="29"/>
  <c r="F781" i="29"/>
  <c r="E781" i="29"/>
  <c r="D781" i="29"/>
  <c r="C781" i="29"/>
  <c r="J780" i="29"/>
  <c r="I780" i="29"/>
  <c r="H780" i="29"/>
  <c r="G780" i="29"/>
  <c r="F780" i="29"/>
  <c r="E780" i="29"/>
  <c r="D780" i="29"/>
  <c r="C780" i="29"/>
  <c r="J779" i="29"/>
  <c r="I779" i="29"/>
  <c r="H779" i="29"/>
  <c r="G779" i="29"/>
  <c r="F779" i="29"/>
  <c r="E779" i="29"/>
  <c r="D779" i="29"/>
  <c r="C779" i="29"/>
  <c r="J778" i="29"/>
  <c r="I778" i="29"/>
  <c r="H778" i="29"/>
  <c r="G778" i="29"/>
  <c r="F778" i="29"/>
  <c r="E778" i="29"/>
  <c r="D778" i="29"/>
  <c r="C778" i="29"/>
  <c r="J777" i="29"/>
  <c r="I777" i="29"/>
  <c r="H777" i="29"/>
  <c r="G777" i="29"/>
  <c r="F777" i="29"/>
  <c r="E777" i="29"/>
  <c r="D777" i="29"/>
  <c r="C777" i="29"/>
  <c r="J776" i="29"/>
  <c r="I776" i="29"/>
  <c r="H776" i="29"/>
  <c r="G776" i="29"/>
  <c r="F776" i="29"/>
  <c r="E776" i="29"/>
  <c r="D776" i="29"/>
  <c r="C776" i="29"/>
  <c r="J775" i="29"/>
  <c r="I775" i="29"/>
  <c r="H775" i="29"/>
  <c r="G775" i="29"/>
  <c r="F775" i="29"/>
  <c r="E775" i="29"/>
  <c r="D775" i="29"/>
  <c r="C775" i="29"/>
  <c r="J774" i="29"/>
  <c r="I774" i="29"/>
  <c r="H774" i="29"/>
  <c r="G774" i="29"/>
  <c r="E774" i="29"/>
  <c r="D774" i="29"/>
  <c r="C774" i="29"/>
  <c r="J773" i="29"/>
  <c r="I773" i="29"/>
  <c r="H773" i="29"/>
  <c r="G773" i="29"/>
  <c r="F773" i="29"/>
  <c r="E773" i="29"/>
  <c r="D773" i="29"/>
  <c r="C773" i="29"/>
  <c r="J772" i="29"/>
  <c r="I772" i="29"/>
  <c r="H772" i="29"/>
  <c r="G772" i="29"/>
  <c r="F772" i="29"/>
  <c r="E772" i="29"/>
  <c r="D772" i="29"/>
  <c r="C772" i="29"/>
  <c r="J771" i="29"/>
  <c r="I771" i="29"/>
  <c r="H771" i="29"/>
  <c r="G771" i="29"/>
  <c r="F771" i="29"/>
  <c r="E771" i="29"/>
  <c r="D771" i="29"/>
  <c r="C771" i="29"/>
  <c r="J770" i="29"/>
  <c r="I770" i="29"/>
  <c r="H770" i="29"/>
  <c r="G770" i="29"/>
  <c r="F770" i="29"/>
  <c r="E770" i="29"/>
  <c r="D770" i="29"/>
  <c r="C770" i="29"/>
  <c r="J769" i="29"/>
  <c r="I769" i="29"/>
  <c r="H769" i="29"/>
  <c r="G769" i="29"/>
  <c r="E769" i="29"/>
  <c r="D769" i="29"/>
  <c r="C769" i="29"/>
  <c r="J768" i="29"/>
  <c r="I768" i="29"/>
  <c r="H768" i="29"/>
  <c r="G768" i="29"/>
  <c r="F768" i="29"/>
  <c r="E768" i="29"/>
  <c r="D768" i="29"/>
  <c r="C768" i="29"/>
  <c r="J767" i="29"/>
  <c r="I767" i="29"/>
  <c r="H767" i="29"/>
  <c r="G767" i="29"/>
  <c r="F767" i="29"/>
  <c r="E767" i="29"/>
  <c r="D767" i="29"/>
  <c r="C767" i="29"/>
  <c r="J766" i="29"/>
  <c r="I766" i="29"/>
  <c r="H766" i="29"/>
  <c r="G766" i="29"/>
  <c r="F766" i="29"/>
  <c r="E766" i="29"/>
  <c r="D766" i="29"/>
  <c r="C766" i="29"/>
  <c r="J765" i="29"/>
  <c r="I765" i="29"/>
  <c r="H765" i="29"/>
  <c r="G765" i="29"/>
  <c r="F765" i="29"/>
  <c r="E765" i="29"/>
  <c r="D765" i="29"/>
  <c r="C765" i="29"/>
  <c r="J764" i="29"/>
  <c r="I764" i="29"/>
  <c r="H764" i="29"/>
  <c r="G764" i="29"/>
  <c r="F764" i="29"/>
  <c r="E764" i="29"/>
  <c r="D764" i="29"/>
  <c r="C764" i="29"/>
  <c r="J763" i="29"/>
  <c r="I763" i="29"/>
  <c r="H763" i="29"/>
  <c r="G763" i="29"/>
  <c r="F763" i="29"/>
  <c r="E763" i="29"/>
  <c r="D763" i="29"/>
  <c r="C763" i="29"/>
  <c r="J762" i="29"/>
  <c r="I762" i="29"/>
  <c r="H762" i="29"/>
  <c r="G762" i="29"/>
  <c r="F762" i="29"/>
  <c r="E762" i="29"/>
  <c r="D762" i="29"/>
  <c r="C762" i="29"/>
  <c r="J761" i="29"/>
  <c r="I761" i="29"/>
  <c r="H761" i="29"/>
  <c r="G761" i="29"/>
  <c r="F761" i="29"/>
  <c r="E761" i="29"/>
  <c r="D761" i="29"/>
  <c r="C761" i="29"/>
  <c r="J760" i="29"/>
  <c r="I760" i="29"/>
  <c r="H760" i="29"/>
  <c r="G760" i="29"/>
  <c r="F760" i="29"/>
  <c r="E760" i="29"/>
  <c r="D760" i="29"/>
  <c r="C760" i="29"/>
  <c r="J759" i="29"/>
  <c r="I759" i="29"/>
  <c r="H759" i="29"/>
  <c r="G759" i="29"/>
  <c r="F759" i="29"/>
  <c r="E759" i="29"/>
  <c r="D759" i="29"/>
  <c r="C759" i="29"/>
  <c r="J758" i="29"/>
  <c r="I758" i="29"/>
  <c r="H758" i="29"/>
  <c r="G758" i="29"/>
  <c r="D758" i="29"/>
  <c r="C758" i="29"/>
  <c r="J757" i="29"/>
  <c r="I757" i="29"/>
  <c r="H757" i="29"/>
  <c r="G757" i="29"/>
  <c r="F757" i="29"/>
  <c r="E757" i="29"/>
  <c r="D757" i="29"/>
  <c r="C757" i="29"/>
  <c r="J756" i="29"/>
  <c r="I756" i="29"/>
  <c r="H756" i="29"/>
  <c r="G756" i="29"/>
  <c r="F756" i="29"/>
  <c r="E756" i="29"/>
  <c r="D756" i="29"/>
  <c r="C756" i="29"/>
  <c r="J755" i="29"/>
  <c r="I755" i="29"/>
  <c r="H755" i="29"/>
  <c r="G755" i="29"/>
  <c r="F755" i="29"/>
  <c r="E755" i="29"/>
  <c r="D755" i="29"/>
  <c r="C755" i="29"/>
  <c r="J754" i="29"/>
  <c r="I754" i="29"/>
  <c r="H754" i="29"/>
  <c r="G754" i="29"/>
  <c r="F754" i="29"/>
  <c r="E754" i="29"/>
  <c r="D754" i="29"/>
  <c r="C754" i="29"/>
  <c r="J753" i="29"/>
  <c r="I753" i="29"/>
  <c r="H753" i="29"/>
  <c r="G753" i="29"/>
  <c r="F753" i="29"/>
  <c r="E753" i="29"/>
  <c r="D753" i="29"/>
  <c r="C753" i="29"/>
  <c r="J752" i="29"/>
  <c r="I752" i="29"/>
  <c r="H752" i="29"/>
  <c r="G752" i="29"/>
  <c r="E752" i="29"/>
  <c r="D752" i="29"/>
  <c r="C752" i="29"/>
  <c r="J751" i="29"/>
  <c r="I751" i="29"/>
  <c r="H751" i="29"/>
  <c r="G751" i="29"/>
  <c r="F751" i="29"/>
  <c r="E751" i="29"/>
  <c r="D751" i="29"/>
  <c r="C751" i="29"/>
  <c r="J750" i="29"/>
  <c r="I750" i="29"/>
  <c r="H750" i="29"/>
  <c r="G750" i="29"/>
  <c r="F750" i="29"/>
  <c r="E750" i="29"/>
  <c r="D750" i="29"/>
  <c r="C750" i="29"/>
  <c r="J749" i="29"/>
  <c r="I749" i="29"/>
  <c r="H749" i="29"/>
  <c r="G749" i="29"/>
  <c r="F749" i="29"/>
  <c r="E749" i="29"/>
  <c r="D749" i="29"/>
  <c r="C749" i="29"/>
  <c r="J748" i="29"/>
  <c r="I748" i="29"/>
  <c r="H748" i="29"/>
  <c r="G748" i="29"/>
  <c r="F748" i="29"/>
  <c r="E748" i="29"/>
  <c r="D748" i="29"/>
  <c r="C748" i="29"/>
  <c r="J747" i="29"/>
  <c r="I747" i="29"/>
  <c r="H747" i="29"/>
  <c r="G747" i="29"/>
  <c r="F747" i="29"/>
  <c r="E747" i="29"/>
  <c r="D747" i="29"/>
  <c r="C747" i="29"/>
  <c r="J746" i="29"/>
  <c r="I746" i="29"/>
  <c r="H746" i="29"/>
  <c r="G746" i="29"/>
  <c r="F746" i="29"/>
  <c r="E746" i="29"/>
  <c r="D746" i="29"/>
  <c r="C746" i="29"/>
  <c r="J745" i="29"/>
  <c r="I745" i="29"/>
  <c r="H745" i="29"/>
  <c r="G745" i="29"/>
  <c r="F745" i="29"/>
  <c r="E745" i="29"/>
  <c r="D745" i="29"/>
  <c r="C745" i="29"/>
  <c r="J744" i="29"/>
  <c r="I744" i="29"/>
  <c r="H744" i="29"/>
  <c r="G744" i="29"/>
  <c r="F744" i="29"/>
  <c r="E744" i="29"/>
  <c r="D744" i="29"/>
  <c r="C744" i="29"/>
  <c r="J743" i="29"/>
  <c r="I743" i="29"/>
  <c r="H743" i="29"/>
  <c r="G743" i="29"/>
  <c r="F743" i="29"/>
  <c r="E743" i="29"/>
  <c r="D743" i="29"/>
  <c r="C743" i="29"/>
  <c r="J742" i="29"/>
  <c r="I742" i="29"/>
  <c r="H742" i="29"/>
  <c r="G742" i="29"/>
  <c r="F742" i="29"/>
  <c r="E742" i="29"/>
  <c r="D742" i="29"/>
  <c r="C742" i="29"/>
  <c r="J741" i="29"/>
  <c r="I741" i="29"/>
  <c r="H741" i="29"/>
  <c r="G741" i="29"/>
  <c r="F741" i="29"/>
  <c r="E741" i="29"/>
  <c r="D741" i="29"/>
  <c r="C741" i="29"/>
  <c r="J740" i="29"/>
  <c r="I740" i="29"/>
  <c r="H740" i="29"/>
  <c r="G740" i="29"/>
  <c r="F740" i="29"/>
  <c r="E740" i="29"/>
  <c r="D740" i="29"/>
  <c r="C740" i="29"/>
  <c r="J739" i="29"/>
  <c r="I739" i="29"/>
  <c r="H739" i="29"/>
  <c r="G739" i="29"/>
  <c r="F739" i="29"/>
  <c r="E739" i="29"/>
  <c r="D739" i="29"/>
  <c r="C739" i="29"/>
  <c r="J738" i="29"/>
  <c r="I738" i="29"/>
  <c r="H738" i="29"/>
  <c r="G738" i="29"/>
  <c r="F738" i="29"/>
  <c r="E738" i="29"/>
  <c r="D738" i="29"/>
  <c r="C738" i="29"/>
  <c r="J737" i="29"/>
  <c r="I737" i="29"/>
  <c r="H737" i="29"/>
  <c r="G737" i="29"/>
  <c r="F737" i="29"/>
  <c r="E737" i="29"/>
  <c r="D737" i="29"/>
  <c r="C737" i="29"/>
  <c r="J736" i="29"/>
  <c r="I736" i="29"/>
  <c r="H736" i="29"/>
  <c r="G736" i="29"/>
  <c r="F736" i="29"/>
  <c r="E736" i="29"/>
  <c r="D736" i="29"/>
  <c r="C736" i="29"/>
  <c r="J735" i="29"/>
  <c r="I735" i="29"/>
  <c r="H735" i="29"/>
  <c r="G735" i="29"/>
  <c r="F735" i="29"/>
  <c r="E735" i="29"/>
  <c r="D735" i="29"/>
  <c r="C735" i="29"/>
  <c r="J734" i="29"/>
  <c r="I734" i="29"/>
  <c r="H734" i="29"/>
  <c r="G734" i="29"/>
  <c r="F734" i="29"/>
  <c r="E734" i="29"/>
  <c r="D734" i="29"/>
  <c r="C734" i="29"/>
  <c r="J733" i="29"/>
  <c r="I733" i="29"/>
  <c r="H733" i="29"/>
  <c r="G733" i="29"/>
  <c r="F733" i="29"/>
  <c r="E733" i="29"/>
  <c r="D733" i="29"/>
  <c r="C733" i="29"/>
  <c r="J732" i="29"/>
  <c r="I732" i="29"/>
  <c r="H732" i="29"/>
  <c r="G732" i="29"/>
  <c r="F732" i="29"/>
  <c r="E732" i="29"/>
  <c r="D732" i="29"/>
  <c r="C732" i="29"/>
  <c r="J731" i="29"/>
  <c r="I731" i="29"/>
  <c r="H731" i="29"/>
  <c r="G731" i="29"/>
  <c r="F731" i="29"/>
  <c r="E731" i="29"/>
  <c r="D731" i="29"/>
  <c r="C731" i="29"/>
  <c r="J730" i="29"/>
  <c r="I730" i="29"/>
  <c r="H730" i="29"/>
  <c r="G730" i="29"/>
  <c r="F730" i="29"/>
  <c r="E730" i="29"/>
  <c r="D730" i="29"/>
  <c r="C730" i="29"/>
  <c r="J729" i="29"/>
  <c r="I729" i="29"/>
  <c r="H729" i="29"/>
  <c r="G729" i="29"/>
  <c r="F729" i="29"/>
  <c r="E729" i="29"/>
  <c r="D729" i="29"/>
  <c r="C729" i="29"/>
  <c r="J728" i="29"/>
  <c r="I728" i="29"/>
  <c r="H728" i="29"/>
  <c r="G728" i="29"/>
  <c r="F728" i="29"/>
  <c r="E728" i="29"/>
  <c r="D728" i="29"/>
  <c r="C728" i="29"/>
  <c r="J727" i="29"/>
  <c r="I727" i="29"/>
  <c r="H727" i="29"/>
  <c r="G727" i="29"/>
  <c r="F727" i="29"/>
  <c r="E727" i="29"/>
  <c r="D727" i="29"/>
  <c r="C727" i="29"/>
  <c r="J726" i="29"/>
  <c r="I726" i="29"/>
  <c r="H726" i="29"/>
  <c r="G726" i="29"/>
  <c r="F726" i="29"/>
  <c r="E726" i="29"/>
  <c r="D726" i="29"/>
  <c r="C726" i="29"/>
  <c r="J725" i="29"/>
  <c r="I725" i="29"/>
  <c r="H725" i="29"/>
  <c r="G725" i="29"/>
  <c r="F725" i="29"/>
  <c r="E725" i="29"/>
  <c r="D725" i="29"/>
  <c r="C725" i="29"/>
  <c r="J724" i="29"/>
  <c r="I724" i="29"/>
  <c r="H724" i="29"/>
  <c r="G724" i="29"/>
  <c r="F724" i="29"/>
  <c r="E724" i="29"/>
  <c r="D724" i="29"/>
  <c r="C724" i="29"/>
  <c r="J723" i="29"/>
  <c r="I723" i="29"/>
  <c r="H723" i="29"/>
  <c r="G723" i="29"/>
  <c r="F723" i="29"/>
  <c r="E723" i="29"/>
  <c r="C723" i="29"/>
  <c r="J722" i="29"/>
  <c r="I722" i="29"/>
  <c r="H722" i="29"/>
  <c r="G722" i="29"/>
  <c r="F722" i="29"/>
  <c r="E722" i="29"/>
  <c r="D722" i="29"/>
  <c r="C722" i="29"/>
  <c r="J721" i="29"/>
  <c r="I721" i="29"/>
  <c r="H721" i="29"/>
  <c r="G721" i="29"/>
  <c r="F721" i="29"/>
  <c r="E721" i="29"/>
  <c r="D721" i="29"/>
  <c r="C721" i="29"/>
  <c r="J720" i="29"/>
  <c r="I720" i="29"/>
  <c r="H720" i="29"/>
  <c r="G720" i="29"/>
  <c r="F720" i="29"/>
  <c r="E720" i="29"/>
  <c r="D720" i="29"/>
  <c r="C720" i="29"/>
  <c r="J719" i="29"/>
  <c r="I719" i="29"/>
  <c r="H719" i="29"/>
  <c r="G719" i="29"/>
  <c r="F719" i="29"/>
  <c r="E719" i="29"/>
  <c r="C719" i="29"/>
  <c r="J718" i="29"/>
  <c r="I718" i="29"/>
  <c r="H718" i="29"/>
  <c r="G718" i="29"/>
  <c r="F718" i="29"/>
  <c r="E718" i="29"/>
  <c r="D718" i="29"/>
  <c r="C718" i="29"/>
  <c r="J717" i="29"/>
  <c r="I717" i="29"/>
  <c r="H717" i="29"/>
  <c r="G717" i="29"/>
  <c r="F717" i="29"/>
  <c r="E717" i="29"/>
  <c r="D717" i="29"/>
  <c r="C717" i="29"/>
  <c r="J716" i="29"/>
  <c r="I716" i="29"/>
  <c r="H716" i="29"/>
  <c r="G716" i="29"/>
  <c r="F716" i="29"/>
  <c r="E716" i="29"/>
  <c r="D716" i="29"/>
  <c r="C716" i="29"/>
  <c r="J715" i="29"/>
  <c r="I715" i="29"/>
  <c r="H715" i="29"/>
  <c r="G715" i="29"/>
  <c r="F715" i="29"/>
  <c r="E715" i="29"/>
  <c r="D715" i="29"/>
  <c r="C715" i="29"/>
  <c r="J714" i="29"/>
  <c r="I714" i="29"/>
  <c r="H714" i="29"/>
  <c r="G714" i="29"/>
  <c r="F714" i="29"/>
  <c r="E714" i="29"/>
  <c r="D714" i="29"/>
  <c r="C714" i="29"/>
  <c r="J713" i="29"/>
  <c r="I713" i="29"/>
  <c r="H713" i="29"/>
  <c r="G713" i="29"/>
  <c r="F713" i="29"/>
  <c r="E713" i="29"/>
  <c r="D713" i="29"/>
  <c r="C713" i="29"/>
  <c r="J712" i="29"/>
  <c r="I712" i="29"/>
  <c r="H712" i="29"/>
  <c r="G712" i="29"/>
  <c r="F712" i="29"/>
  <c r="E712" i="29"/>
  <c r="D712" i="29"/>
  <c r="C712" i="29"/>
  <c r="J711" i="29"/>
  <c r="I711" i="29"/>
  <c r="H711" i="29"/>
  <c r="G711" i="29"/>
  <c r="F711" i="29"/>
  <c r="E711" i="29"/>
  <c r="D711" i="29"/>
  <c r="C711" i="29"/>
  <c r="J710" i="29"/>
  <c r="I710" i="29"/>
  <c r="H710" i="29"/>
  <c r="G710" i="29"/>
  <c r="F710" i="29"/>
  <c r="E710" i="29"/>
  <c r="D710" i="29"/>
  <c r="C710" i="29"/>
  <c r="J709" i="29"/>
  <c r="I709" i="29"/>
  <c r="H709" i="29"/>
  <c r="G709" i="29"/>
  <c r="F709" i="29"/>
  <c r="E709" i="29"/>
  <c r="D709" i="29"/>
  <c r="C709" i="29"/>
  <c r="J706" i="29"/>
  <c r="I706" i="29"/>
  <c r="H706" i="29"/>
  <c r="G706" i="29"/>
  <c r="F706" i="29"/>
  <c r="E706" i="29"/>
  <c r="D706" i="29"/>
  <c r="C706" i="29"/>
  <c r="J705" i="29"/>
  <c r="I705" i="29"/>
  <c r="H705" i="29"/>
  <c r="G705" i="29"/>
  <c r="F705" i="29"/>
  <c r="E705" i="29"/>
  <c r="D705" i="29"/>
  <c r="C705" i="29"/>
  <c r="J704" i="29"/>
  <c r="I704" i="29"/>
  <c r="H704" i="29"/>
  <c r="G704" i="29"/>
  <c r="F704" i="29"/>
  <c r="E704" i="29"/>
  <c r="D704" i="29"/>
  <c r="C704" i="29"/>
  <c r="J703" i="29"/>
  <c r="I703" i="29"/>
  <c r="H703" i="29"/>
  <c r="G703" i="29"/>
  <c r="F703" i="29"/>
  <c r="E703" i="29"/>
  <c r="D703" i="29"/>
  <c r="C703" i="29"/>
  <c r="J702" i="29"/>
  <c r="I702" i="29"/>
  <c r="H702" i="29"/>
  <c r="G702" i="29"/>
  <c r="F702" i="29"/>
  <c r="E702" i="29"/>
  <c r="D702" i="29"/>
  <c r="C702" i="29"/>
  <c r="J701" i="29"/>
  <c r="I701" i="29"/>
  <c r="H701" i="29"/>
  <c r="G701" i="29"/>
  <c r="F701" i="29"/>
  <c r="E701" i="29"/>
  <c r="D701" i="29"/>
  <c r="C701" i="29"/>
  <c r="J700" i="29"/>
  <c r="I700" i="29"/>
  <c r="H700" i="29"/>
  <c r="G700" i="29"/>
  <c r="F700" i="29"/>
  <c r="E700" i="29"/>
  <c r="D700" i="29"/>
  <c r="C700" i="29"/>
  <c r="J699" i="29"/>
  <c r="I699" i="29"/>
  <c r="H699" i="29"/>
  <c r="G699" i="29"/>
  <c r="F699" i="29"/>
  <c r="E699" i="29"/>
  <c r="D699" i="29"/>
  <c r="C699" i="29"/>
  <c r="J698" i="29"/>
  <c r="I698" i="29"/>
  <c r="H698" i="29"/>
  <c r="G698" i="29"/>
  <c r="F698" i="29"/>
  <c r="E698" i="29"/>
  <c r="D698" i="29"/>
  <c r="C698" i="29"/>
  <c r="J697" i="29"/>
  <c r="I697" i="29"/>
  <c r="H697" i="29"/>
  <c r="G697" i="29"/>
  <c r="F697" i="29"/>
  <c r="E697" i="29"/>
  <c r="D697" i="29"/>
  <c r="C697" i="29"/>
  <c r="J696" i="29"/>
  <c r="I696" i="29"/>
  <c r="H696" i="29"/>
  <c r="G696" i="29"/>
  <c r="F696" i="29"/>
  <c r="E696" i="29"/>
  <c r="D696" i="29"/>
  <c r="C696" i="29"/>
  <c r="J695" i="29"/>
  <c r="I695" i="29"/>
  <c r="H695" i="29"/>
  <c r="G695" i="29"/>
  <c r="F695" i="29"/>
  <c r="E695" i="29"/>
  <c r="D695" i="29"/>
  <c r="C695" i="29"/>
  <c r="J694" i="29"/>
  <c r="I694" i="29"/>
  <c r="H694" i="29"/>
  <c r="G694" i="29"/>
  <c r="F694" i="29"/>
  <c r="E694" i="29"/>
  <c r="D694" i="29"/>
  <c r="C694" i="29"/>
  <c r="J693" i="29"/>
  <c r="I693" i="29"/>
  <c r="H693" i="29"/>
  <c r="G693" i="29"/>
  <c r="F693" i="29"/>
  <c r="E693" i="29"/>
  <c r="D693" i="29"/>
  <c r="C693" i="29"/>
  <c r="J692" i="29"/>
  <c r="I692" i="29"/>
  <c r="H692" i="29"/>
  <c r="G692" i="29"/>
  <c r="F692" i="29"/>
  <c r="E692" i="29"/>
  <c r="D692" i="29"/>
  <c r="C692" i="29"/>
  <c r="J691" i="29"/>
  <c r="I691" i="29"/>
  <c r="H691" i="29"/>
  <c r="G691" i="29"/>
  <c r="F691" i="29"/>
  <c r="E691" i="29"/>
  <c r="D691" i="29"/>
  <c r="C691" i="29"/>
  <c r="J690" i="29"/>
  <c r="I690" i="29"/>
  <c r="H690" i="29"/>
  <c r="G690" i="29"/>
  <c r="F690" i="29"/>
  <c r="E690" i="29"/>
  <c r="D690" i="29"/>
  <c r="C690" i="29"/>
  <c r="J689" i="29"/>
  <c r="I689" i="29"/>
  <c r="H689" i="29"/>
  <c r="G689" i="29"/>
  <c r="F689" i="29"/>
  <c r="E689" i="29"/>
  <c r="D689" i="29"/>
  <c r="C689" i="29"/>
  <c r="J688" i="29"/>
  <c r="I688" i="29"/>
  <c r="H688" i="29"/>
  <c r="G688" i="29"/>
  <c r="F688" i="29"/>
  <c r="E688" i="29"/>
  <c r="D688" i="29"/>
  <c r="C688" i="29"/>
  <c r="J687" i="29"/>
  <c r="I687" i="29"/>
  <c r="H687" i="29"/>
  <c r="G687" i="29"/>
  <c r="F687" i="29"/>
  <c r="E687" i="29"/>
  <c r="D687" i="29"/>
  <c r="C687" i="29"/>
  <c r="J686" i="29"/>
  <c r="I686" i="29"/>
  <c r="H686" i="29"/>
  <c r="G686" i="29"/>
  <c r="F686" i="29"/>
  <c r="E686" i="29"/>
  <c r="D686" i="29"/>
  <c r="C686" i="29"/>
  <c r="J685" i="29"/>
  <c r="I685" i="29"/>
  <c r="H685" i="29"/>
  <c r="G685" i="29"/>
  <c r="F685" i="29"/>
  <c r="E685" i="29"/>
  <c r="D685" i="29"/>
  <c r="C685" i="29"/>
  <c r="J684" i="29"/>
  <c r="I684" i="29"/>
  <c r="H684" i="29"/>
  <c r="G684" i="29"/>
  <c r="F684" i="29"/>
  <c r="E684" i="29"/>
  <c r="D684" i="29"/>
  <c r="C684" i="29"/>
  <c r="J683" i="29"/>
  <c r="I683" i="29"/>
  <c r="H683" i="29"/>
  <c r="G683" i="29"/>
  <c r="F683" i="29"/>
  <c r="E683" i="29"/>
  <c r="D683" i="29"/>
  <c r="C683" i="29"/>
  <c r="J682" i="29"/>
  <c r="I682" i="29"/>
  <c r="H682" i="29"/>
  <c r="G682" i="29"/>
  <c r="F682" i="29"/>
  <c r="E682" i="29"/>
  <c r="D682" i="29"/>
  <c r="C682" i="29"/>
  <c r="J681" i="29"/>
  <c r="I681" i="29"/>
  <c r="H681" i="29"/>
  <c r="G681" i="29"/>
  <c r="F681" i="29"/>
  <c r="E681" i="29"/>
  <c r="D681" i="29"/>
  <c r="C681" i="29"/>
  <c r="J680" i="29"/>
  <c r="I680" i="29"/>
  <c r="H680" i="29"/>
  <c r="G680" i="29"/>
  <c r="F680" i="29"/>
  <c r="E680" i="29"/>
  <c r="D680" i="29"/>
  <c r="C680" i="29"/>
  <c r="J679" i="29"/>
  <c r="I679" i="29"/>
  <c r="H679" i="29"/>
  <c r="G679" i="29"/>
  <c r="F679" i="29"/>
  <c r="E679" i="29"/>
  <c r="D679" i="29"/>
  <c r="C679" i="29"/>
  <c r="J678" i="29"/>
  <c r="I678" i="29"/>
  <c r="H678" i="29"/>
  <c r="G678" i="29"/>
  <c r="E678" i="29"/>
  <c r="D678" i="29"/>
  <c r="C678" i="29"/>
  <c r="J677" i="29"/>
  <c r="I677" i="29"/>
  <c r="H677" i="29"/>
  <c r="G677" i="29"/>
  <c r="F677" i="29"/>
  <c r="E677" i="29"/>
  <c r="J676" i="29"/>
  <c r="I676" i="29"/>
  <c r="H676" i="29"/>
  <c r="G676" i="29"/>
  <c r="F676" i="29"/>
  <c r="E676" i="29"/>
  <c r="D676" i="29"/>
  <c r="C676" i="29"/>
  <c r="J675" i="29"/>
  <c r="I675" i="29"/>
  <c r="H675" i="29"/>
  <c r="G675" i="29"/>
  <c r="F675" i="29"/>
  <c r="E675" i="29"/>
  <c r="D675" i="29"/>
  <c r="C675" i="29"/>
  <c r="J674" i="29"/>
  <c r="I674" i="29"/>
  <c r="H674" i="29"/>
  <c r="G674" i="29"/>
  <c r="F674" i="29"/>
  <c r="E674" i="29"/>
  <c r="D674" i="29"/>
  <c r="C674" i="29"/>
  <c r="J673" i="29"/>
  <c r="I673" i="29"/>
  <c r="H673" i="29"/>
  <c r="G673" i="29"/>
  <c r="F673" i="29"/>
  <c r="E673" i="29"/>
  <c r="D673" i="29"/>
  <c r="C673" i="29"/>
  <c r="J672" i="29"/>
  <c r="I672" i="29"/>
  <c r="H672" i="29"/>
  <c r="G672" i="29"/>
  <c r="F672" i="29"/>
  <c r="E672" i="29"/>
  <c r="D672" i="29"/>
  <c r="C672" i="29"/>
  <c r="J671" i="29"/>
  <c r="I671" i="29"/>
  <c r="H671" i="29"/>
  <c r="G671" i="29"/>
  <c r="F671" i="29"/>
  <c r="E671" i="29"/>
  <c r="D671" i="29"/>
  <c r="C671" i="29"/>
  <c r="J670" i="29"/>
  <c r="H670" i="29"/>
  <c r="G670" i="29"/>
  <c r="F670" i="29"/>
  <c r="E670" i="29"/>
  <c r="D670" i="29"/>
  <c r="C670" i="29"/>
  <c r="J669" i="29"/>
  <c r="I669" i="29"/>
  <c r="H669" i="29"/>
  <c r="G669" i="29"/>
  <c r="F669" i="29"/>
  <c r="E669" i="29"/>
  <c r="D669" i="29"/>
  <c r="C669" i="29"/>
  <c r="J668" i="29"/>
  <c r="I668" i="29"/>
  <c r="H668" i="29"/>
  <c r="G668" i="29"/>
  <c r="F668" i="29"/>
  <c r="E668" i="29"/>
  <c r="C668" i="29"/>
  <c r="J667" i="29"/>
  <c r="I667" i="29"/>
  <c r="H667" i="29"/>
  <c r="G667" i="29"/>
  <c r="F667" i="29"/>
  <c r="E667" i="29"/>
  <c r="D667" i="29"/>
  <c r="C667" i="29"/>
  <c r="J666" i="29"/>
  <c r="I666" i="29"/>
  <c r="H666" i="29"/>
  <c r="G666" i="29"/>
  <c r="F666" i="29"/>
  <c r="E666" i="29"/>
  <c r="D666" i="29"/>
  <c r="C666" i="29"/>
  <c r="J665" i="29"/>
  <c r="I665" i="29"/>
  <c r="H665" i="29"/>
  <c r="G665" i="29"/>
  <c r="F665" i="29"/>
  <c r="E665" i="29"/>
  <c r="D665" i="29"/>
  <c r="C665" i="29"/>
  <c r="J664" i="29"/>
  <c r="I664" i="29"/>
  <c r="H664" i="29"/>
  <c r="G664" i="29"/>
  <c r="F664" i="29"/>
  <c r="E664" i="29"/>
  <c r="D664" i="29"/>
  <c r="C664" i="29"/>
  <c r="J663" i="29"/>
  <c r="I663" i="29"/>
  <c r="H663" i="29"/>
  <c r="G663" i="29"/>
  <c r="E663" i="29"/>
  <c r="D663" i="29"/>
  <c r="C663" i="29"/>
  <c r="J662" i="29"/>
  <c r="I662" i="29"/>
  <c r="H662" i="29"/>
  <c r="G662" i="29"/>
  <c r="F662" i="29"/>
  <c r="E662" i="29"/>
  <c r="D662" i="29"/>
  <c r="C662" i="29"/>
  <c r="J661" i="29"/>
  <c r="I661" i="29"/>
  <c r="H661" i="29"/>
  <c r="G661" i="29"/>
  <c r="F661" i="29"/>
  <c r="E661" i="29"/>
  <c r="D661" i="29"/>
  <c r="C661" i="29"/>
  <c r="J660" i="29"/>
  <c r="I660" i="29"/>
  <c r="H660" i="29"/>
  <c r="G660" i="29"/>
  <c r="C660" i="29"/>
  <c r="J659" i="29"/>
  <c r="I659" i="29"/>
  <c r="H659" i="29"/>
  <c r="G659" i="29"/>
  <c r="F659" i="29"/>
  <c r="E659" i="29"/>
  <c r="D659" i="29"/>
  <c r="C659" i="29"/>
  <c r="J658" i="29"/>
  <c r="I658" i="29"/>
  <c r="H658" i="29"/>
  <c r="G658" i="29"/>
  <c r="F658" i="29"/>
  <c r="E658" i="29"/>
  <c r="D658" i="29"/>
  <c r="C658" i="29"/>
  <c r="J657" i="29"/>
  <c r="I657" i="29"/>
  <c r="H657" i="29"/>
  <c r="G657" i="29"/>
  <c r="D657" i="29"/>
  <c r="C657" i="29"/>
  <c r="J656" i="29"/>
  <c r="I656" i="29"/>
  <c r="H656" i="29"/>
  <c r="G656" i="29"/>
  <c r="F656" i="29"/>
  <c r="E656" i="29"/>
  <c r="D656" i="29"/>
  <c r="C656" i="29"/>
  <c r="J655" i="29"/>
  <c r="I655" i="29"/>
  <c r="H655" i="29"/>
  <c r="G655" i="29"/>
  <c r="F655" i="29"/>
  <c r="E655" i="29"/>
  <c r="D655" i="29"/>
  <c r="C655" i="29"/>
  <c r="J654" i="29"/>
  <c r="I654" i="29"/>
  <c r="H654" i="29"/>
  <c r="G654" i="29"/>
  <c r="F654" i="29"/>
  <c r="E654" i="29"/>
  <c r="D654" i="29"/>
  <c r="C654" i="29"/>
  <c r="J653" i="29"/>
  <c r="I653" i="29"/>
  <c r="H653" i="29"/>
  <c r="G653" i="29"/>
  <c r="F653" i="29"/>
  <c r="E653" i="29"/>
  <c r="D653" i="29"/>
  <c r="C653" i="29"/>
  <c r="J652" i="29"/>
  <c r="I652" i="29"/>
  <c r="H652" i="29"/>
  <c r="G652" i="29"/>
  <c r="F652" i="29"/>
  <c r="E652" i="29"/>
  <c r="D652" i="29"/>
  <c r="C652" i="29"/>
  <c r="J651" i="29"/>
  <c r="I651" i="29"/>
  <c r="H651" i="29"/>
  <c r="G651" i="29"/>
  <c r="F651" i="29"/>
  <c r="E651" i="29"/>
  <c r="D651" i="29"/>
  <c r="C651" i="29"/>
  <c r="J650" i="29"/>
  <c r="I650" i="29"/>
  <c r="H650" i="29"/>
  <c r="G650" i="29"/>
  <c r="F650" i="29"/>
  <c r="E650" i="29"/>
  <c r="D650" i="29"/>
  <c r="C650" i="29"/>
  <c r="J649" i="29"/>
  <c r="I649" i="29"/>
  <c r="H649" i="29"/>
  <c r="G649" i="29"/>
  <c r="F649" i="29"/>
  <c r="E649" i="29"/>
  <c r="D649" i="29"/>
  <c r="C649" i="29"/>
  <c r="J648" i="29"/>
  <c r="I648" i="29"/>
  <c r="H648" i="29"/>
  <c r="G648" i="29"/>
  <c r="E648" i="29"/>
  <c r="D648" i="29"/>
  <c r="C648" i="29"/>
  <c r="J647" i="29"/>
  <c r="I647" i="29"/>
  <c r="H647" i="29"/>
  <c r="G647" i="29"/>
  <c r="F647" i="29"/>
  <c r="E647" i="29"/>
  <c r="D647" i="29"/>
  <c r="C647" i="29"/>
  <c r="J646" i="29"/>
  <c r="I646" i="29"/>
  <c r="H646" i="29"/>
  <c r="G646" i="29"/>
  <c r="F646" i="29"/>
  <c r="E646" i="29"/>
  <c r="D646" i="29"/>
  <c r="C646" i="29"/>
  <c r="J645" i="29"/>
  <c r="I645" i="29"/>
  <c r="H645" i="29"/>
  <c r="G645" i="29"/>
  <c r="F645" i="29"/>
  <c r="E645" i="29"/>
  <c r="D645" i="29"/>
  <c r="C645" i="29"/>
  <c r="J644" i="29"/>
  <c r="I644" i="29"/>
  <c r="H644" i="29"/>
  <c r="E644" i="29"/>
  <c r="D644" i="29"/>
  <c r="C644" i="29"/>
  <c r="J643" i="29"/>
  <c r="I643" i="29"/>
  <c r="H643" i="29"/>
  <c r="G643" i="29"/>
  <c r="F643" i="29"/>
  <c r="E643" i="29"/>
  <c r="D643" i="29"/>
  <c r="C643" i="29"/>
  <c r="J642" i="29"/>
  <c r="I642" i="29"/>
  <c r="H642" i="29"/>
  <c r="G642" i="29"/>
  <c r="F642" i="29"/>
  <c r="E642" i="29"/>
  <c r="D642" i="29"/>
  <c r="C642" i="29"/>
  <c r="J641" i="29"/>
  <c r="I641" i="29"/>
  <c r="H641" i="29"/>
  <c r="G641" i="29"/>
  <c r="F641" i="29"/>
  <c r="D641" i="29"/>
  <c r="C641" i="29"/>
  <c r="J640" i="29"/>
  <c r="I640" i="29"/>
  <c r="H640" i="29"/>
  <c r="G640" i="29"/>
  <c r="F640" i="29"/>
  <c r="E640" i="29"/>
  <c r="D640" i="29"/>
  <c r="C640" i="29"/>
  <c r="J639" i="29"/>
  <c r="I639" i="29"/>
  <c r="H639" i="29"/>
  <c r="G639" i="29"/>
  <c r="F639" i="29"/>
  <c r="E639" i="29"/>
  <c r="C639" i="29"/>
  <c r="J638" i="29"/>
  <c r="I638" i="29"/>
  <c r="H638" i="29"/>
  <c r="G638" i="29"/>
  <c r="F638" i="29"/>
  <c r="E638" i="29"/>
  <c r="D638" i="29"/>
  <c r="C638" i="29"/>
  <c r="J637" i="29"/>
  <c r="I637" i="29"/>
  <c r="H637" i="29"/>
  <c r="G637" i="29"/>
  <c r="F637" i="29"/>
  <c r="E637" i="29"/>
  <c r="D637" i="29"/>
  <c r="C637" i="29"/>
  <c r="J636" i="29"/>
  <c r="I636" i="29"/>
  <c r="H636" i="29"/>
  <c r="G636" i="29"/>
  <c r="F636" i="29"/>
  <c r="E636" i="29"/>
  <c r="D636" i="29"/>
  <c r="C636" i="29"/>
  <c r="J635" i="29"/>
  <c r="I635" i="29"/>
  <c r="H635" i="29"/>
  <c r="G635" i="29"/>
  <c r="F635" i="29"/>
  <c r="E635" i="29"/>
  <c r="D635" i="29"/>
  <c r="C635" i="29"/>
  <c r="J634" i="29"/>
  <c r="I634" i="29"/>
  <c r="H634" i="29"/>
  <c r="G634" i="29"/>
  <c r="F634" i="29"/>
  <c r="E634" i="29"/>
  <c r="D634" i="29"/>
  <c r="C634" i="29"/>
  <c r="J633" i="29"/>
  <c r="I633" i="29"/>
  <c r="H633" i="29"/>
  <c r="G633" i="29"/>
  <c r="F633" i="29"/>
  <c r="E633" i="29"/>
  <c r="D633" i="29"/>
  <c r="C633" i="29"/>
  <c r="J632" i="29"/>
  <c r="I632" i="29"/>
  <c r="H632" i="29"/>
  <c r="G632" i="29"/>
  <c r="F632" i="29"/>
  <c r="E632" i="29"/>
  <c r="D632" i="29"/>
  <c r="C632" i="29"/>
  <c r="J631" i="29"/>
  <c r="I631" i="29"/>
  <c r="H631" i="29"/>
  <c r="G631" i="29"/>
  <c r="F631" i="29"/>
  <c r="E631" i="29"/>
  <c r="D631" i="29"/>
  <c r="C631" i="29"/>
  <c r="J630" i="29"/>
  <c r="I630" i="29"/>
  <c r="H630" i="29"/>
  <c r="G630" i="29"/>
  <c r="F630" i="29"/>
  <c r="E630" i="29"/>
  <c r="D630" i="29"/>
  <c r="C630" i="29"/>
  <c r="J629" i="29"/>
  <c r="I629" i="29"/>
  <c r="H629" i="29"/>
  <c r="G629" i="29"/>
  <c r="F629" i="29"/>
  <c r="E629" i="29"/>
  <c r="D629" i="29"/>
  <c r="C629" i="29"/>
  <c r="J628" i="29"/>
  <c r="I628" i="29"/>
  <c r="H628" i="29"/>
  <c r="G628" i="29"/>
  <c r="F628" i="29"/>
  <c r="E628" i="29"/>
  <c r="D628" i="29"/>
  <c r="C628" i="29"/>
  <c r="J627" i="29"/>
  <c r="I627" i="29"/>
  <c r="H627" i="29"/>
  <c r="G627" i="29"/>
  <c r="F627" i="29"/>
  <c r="E627" i="29"/>
  <c r="D627" i="29"/>
  <c r="C627" i="29"/>
  <c r="J626" i="29"/>
  <c r="I626" i="29"/>
  <c r="H626" i="29"/>
  <c r="G626" i="29"/>
  <c r="F626" i="29"/>
  <c r="E626" i="29"/>
  <c r="D626" i="29"/>
  <c r="C626" i="29"/>
  <c r="J625" i="29"/>
  <c r="I625" i="29"/>
  <c r="H625" i="29"/>
  <c r="G625" i="29"/>
  <c r="F625" i="29"/>
  <c r="E625" i="29"/>
  <c r="D625" i="29"/>
  <c r="C625" i="29"/>
  <c r="J624" i="29"/>
  <c r="I624" i="29"/>
  <c r="H624" i="29"/>
  <c r="G624" i="29"/>
  <c r="F624" i="29"/>
  <c r="E624" i="29"/>
  <c r="D624" i="29"/>
  <c r="C624" i="29"/>
  <c r="J623" i="29"/>
  <c r="I623" i="29"/>
  <c r="H623" i="29"/>
  <c r="G623" i="29"/>
  <c r="F623" i="29"/>
  <c r="E623" i="29"/>
  <c r="D623" i="29"/>
  <c r="C623" i="29"/>
  <c r="J622" i="29"/>
  <c r="I622" i="29"/>
  <c r="H622" i="29"/>
  <c r="G622" i="29"/>
  <c r="F622" i="29"/>
  <c r="E622" i="29"/>
  <c r="D622" i="29"/>
  <c r="C622" i="29"/>
  <c r="J621" i="29"/>
  <c r="I621" i="29"/>
  <c r="H621" i="29"/>
  <c r="G621" i="29"/>
  <c r="F621" i="29"/>
  <c r="E621" i="29"/>
  <c r="J620" i="29"/>
  <c r="I620" i="29"/>
  <c r="H620" i="29"/>
  <c r="G620" i="29"/>
  <c r="F620" i="29"/>
  <c r="E620" i="29"/>
  <c r="D620" i="29"/>
  <c r="C620" i="29"/>
  <c r="J619" i="29"/>
  <c r="I619" i="29"/>
  <c r="H619" i="29"/>
  <c r="G619" i="29"/>
  <c r="E619" i="29"/>
  <c r="J618" i="29"/>
  <c r="I618" i="29"/>
  <c r="H618" i="29"/>
  <c r="G618" i="29"/>
  <c r="F618" i="29"/>
  <c r="E618" i="29"/>
  <c r="D618" i="29"/>
  <c r="C618" i="29"/>
  <c r="J617" i="29"/>
  <c r="I617" i="29"/>
  <c r="H617" i="29"/>
  <c r="G617" i="29"/>
  <c r="F617" i="29"/>
  <c r="E617" i="29"/>
  <c r="D617" i="29"/>
  <c r="C617" i="29"/>
  <c r="J616" i="29"/>
  <c r="I616" i="29"/>
  <c r="H616" i="29"/>
  <c r="G616" i="29"/>
  <c r="F616" i="29"/>
  <c r="E616" i="29"/>
  <c r="C616" i="29"/>
  <c r="J615" i="29"/>
  <c r="I615" i="29"/>
  <c r="H615" i="29"/>
  <c r="G615" i="29"/>
  <c r="F615" i="29"/>
  <c r="E615" i="29"/>
  <c r="D615" i="29"/>
  <c r="C615" i="29"/>
  <c r="J614" i="29"/>
  <c r="I614" i="29"/>
  <c r="H614" i="29"/>
  <c r="G614" i="29"/>
  <c r="F614" i="29"/>
  <c r="E614" i="29"/>
  <c r="D614" i="29"/>
  <c r="C614" i="29"/>
  <c r="J613" i="29"/>
  <c r="I613" i="29"/>
  <c r="H613" i="29"/>
  <c r="G613" i="29"/>
  <c r="F613" i="29"/>
  <c r="E613" i="29"/>
  <c r="D613" i="29"/>
  <c r="C613" i="29"/>
  <c r="J612" i="29"/>
  <c r="H612" i="29"/>
  <c r="G612" i="29"/>
  <c r="C612" i="29"/>
  <c r="J611" i="29"/>
  <c r="I611" i="29"/>
  <c r="H611" i="29"/>
  <c r="G611" i="29"/>
  <c r="F611" i="29"/>
  <c r="E611" i="29"/>
  <c r="D611" i="29"/>
  <c r="C611" i="29"/>
  <c r="J610" i="29"/>
  <c r="I610" i="29"/>
  <c r="H610" i="29"/>
  <c r="G610" i="29"/>
  <c r="F610" i="29"/>
  <c r="E610" i="29"/>
  <c r="D610" i="29"/>
  <c r="C610" i="29"/>
  <c r="J609" i="29"/>
  <c r="I609" i="29"/>
  <c r="H609" i="29"/>
  <c r="G609" i="29"/>
  <c r="F609" i="29"/>
  <c r="E609" i="29"/>
  <c r="D609" i="29"/>
  <c r="C609" i="29"/>
  <c r="J608" i="29"/>
  <c r="I608" i="29"/>
  <c r="H608" i="29"/>
  <c r="G608" i="29"/>
  <c r="F608" i="29"/>
  <c r="E608" i="29"/>
  <c r="D608" i="29"/>
  <c r="C608" i="29"/>
  <c r="J607" i="29"/>
  <c r="I607" i="29"/>
  <c r="H607" i="29"/>
  <c r="G607" i="29"/>
  <c r="F607" i="29"/>
  <c r="E607" i="29"/>
  <c r="D607" i="29"/>
  <c r="C607" i="29"/>
  <c r="J606" i="29"/>
  <c r="I606" i="29"/>
  <c r="H606" i="29"/>
  <c r="G606" i="29"/>
  <c r="F606" i="29"/>
  <c r="E606" i="29"/>
  <c r="D606" i="29"/>
  <c r="C606" i="29"/>
  <c r="J605" i="29"/>
  <c r="I605" i="29"/>
  <c r="H605" i="29"/>
  <c r="G605" i="29"/>
  <c r="F605" i="29"/>
  <c r="E605" i="29"/>
  <c r="D605" i="29"/>
  <c r="C605" i="29"/>
  <c r="J604" i="29"/>
  <c r="I604" i="29"/>
  <c r="H604" i="29"/>
  <c r="G604" i="29"/>
  <c r="F604" i="29"/>
  <c r="E604" i="29"/>
  <c r="D604" i="29"/>
  <c r="C604" i="29"/>
  <c r="J603" i="29"/>
  <c r="I603" i="29"/>
  <c r="H603" i="29"/>
  <c r="G603" i="29"/>
  <c r="F603" i="29"/>
  <c r="E603" i="29"/>
  <c r="D603" i="29"/>
  <c r="C603" i="29"/>
  <c r="J602" i="29"/>
  <c r="I602" i="29"/>
  <c r="H602" i="29"/>
  <c r="G602" i="29"/>
  <c r="F602" i="29"/>
  <c r="D602" i="29"/>
  <c r="C602" i="29"/>
  <c r="J601" i="29"/>
  <c r="I601" i="29"/>
  <c r="H601" i="29"/>
  <c r="G601" i="29"/>
  <c r="F601" i="29"/>
  <c r="E601" i="29"/>
  <c r="D601" i="29"/>
  <c r="C601" i="29"/>
  <c r="J600" i="29"/>
  <c r="I600" i="29"/>
  <c r="H600" i="29"/>
  <c r="G600" i="29"/>
  <c r="F600" i="29"/>
  <c r="E600" i="29"/>
  <c r="D600" i="29"/>
  <c r="C600" i="29"/>
  <c r="J599" i="29"/>
  <c r="I599" i="29"/>
  <c r="H599" i="29"/>
  <c r="G599" i="29"/>
  <c r="E599" i="29"/>
  <c r="D599" i="29"/>
  <c r="C599" i="29"/>
  <c r="J598" i="29"/>
  <c r="I598" i="29"/>
  <c r="H598" i="29"/>
  <c r="G598" i="29"/>
  <c r="F598" i="29"/>
  <c r="E598" i="29"/>
  <c r="D598" i="29"/>
  <c r="C598" i="29"/>
  <c r="J597" i="29"/>
  <c r="I597" i="29"/>
  <c r="H597" i="29"/>
  <c r="G597" i="29"/>
  <c r="F597" i="29"/>
  <c r="E597" i="29"/>
  <c r="D597" i="29"/>
  <c r="C597" i="29"/>
  <c r="J596" i="29"/>
  <c r="I596" i="29"/>
  <c r="H596" i="29"/>
  <c r="G596" i="29"/>
  <c r="F596" i="29"/>
  <c r="E596" i="29"/>
  <c r="D596" i="29"/>
  <c r="C596" i="29"/>
  <c r="J595" i="29"/>
  <c r="I595" i="29"/>
  <c r="H595" i="29"/>
  <c r="G595" i="29"/>
  <c r="F595" i="29"/>
  <c r="E595" i="29"/>
  <c r="C595" i="29"/>
  <c r="J594" i="29"/>
  <c r="I594" i="29"/>
  <c r="H594" i="29"/>
  <c r="G594" i="29"/>
  <c r="F594" i="29"/>
  <c r="E594" i="29"/>
  <c r="D594" i="29"/>
  <c r="C594" i="29"/>
  <c r="J593" i="29"/>
  <c r="H593" i="29"/>
  <c r="G593" i="29"/>
  <c r="F593" i="29"/>
  <c r="C593" i="29"/>
  <c r="J592" i="29"/>
  <c r="I592" i="29"/>
  <c r="H592" i="29"/>
  <c r="G592" i="29"/>
  <c r="F592" i="29"/>
  <c r="E592" i="29"/>
  <c r="D592" i="29"/>
  <c r="C592" i="29"/>
  <c r="J591" i="29"/>
  <c r="I591" i="29"/>
  <c r="H591" i="29"/>
  <c r="G591" i="29"/>
  <c r="E591" i="29"/>
  <c r="C591" i="29"/>
  <c r="J590" i="29"/>
  <c r="I590" i="29"/>
  <c r="H590" i="29"/>
  <c r="G590" i="29"/>
  <c r="F590" i="29"/>
  <c r="E590" i="29"/>
  <c r="D590" i="29"/>
  <c r="C590" i="29"/>
  <c r="J589" i="29"/>
  <c r="I589" i="29"/>
  <c r="H589" i="29"/>
  <c r="G589" i="29"/>
  <c r="F589" i="29"/>
  <c r="E589" i="29"/>
  <c r="D589" i="29"/>
  <c r="C589" i="29"/>
  <c r="J588" i="29"/>
  <c r="I588" i="29"/>
  <c r="H588" i="29"/>
  <c r="G588" i="29"/>
  <c r="F588" i="29"/>
  <c r="E588" i="29"/>
  <c r="D588" i="29"/>
  <c r="C588" i="29"/>
  <c r="J587" i="29"/>
  <c r="I587" i="29"/>
  <c r="H587" i="29"/>
  <c r="G587" i="29"/>
  <c r="F587" i="29"/>
  <c r="E587" i="29"/>
  <c r="D587" i="29"/>
  <c r="C587" i="29"/>
  <c r="J586" i="29"/>
  <c r="I586" i="29"/>
  <c r="H586" i="29"/>
  <c r="G586" i="29"/>
  <c r="F586" i="29"/>
  <c r="E586" i="29"/>
  <c r="D586" i="29"/>
  <c r="C586" i="29"/>
  <c r="J585" i="29"/>
  <c r="I585" i="29"/>
  <c r="H585" i="29"/>
  <c r="G585" i="29"/>
  <c r="E585" i="29"/>
  <c r="D585" i="29"/>
  <c r="C585" i="29"/>
  <c r="J584" i="29"/>
  <c r="I584" i="29"/>
  <c r="H584" i="29"/>
  <c r="G584" i="29"/>
  <c r="F584" i="29"/>
  <c r="E584" i="29"/>
  <c r="D584" i="29"/>
  <c r="C584" i="29"/>
  <c r="J583" i="29"/>
  <c r="I583" i="29"/>
  <c r="H583" i="29"/>
  <c r="G583" i="29"/>
  <c r="F583" i="29"/>
  <c r="E583" i="29"/>
  <c r="D583" i="29"/>
  <c r="C583" i="29"/>
  <c r="J582" i="29"/>
  <c r="I582" i="29"/>
  <c r="H582" i="29"/>
  <c r="G582" i="29"/>
  <c r="F582" i="29"/>
  <c r="E582" i="29"/>
  <c r="D582" i="29"/>
  <c r="C582" i="29"/>
  <c r="J581" i="29"/>
  <c r="I581" i="29"/>
  <c r="H581" i="29"/>
  <c r="G581" i="29"/>
  <c r="F581" i="29"/>
  <c r="E581" i="29"/>
  <c r="D581" i="29"/>
  <c r="C581" i="29"/>
  <c r="J580" i="29"/>
  <c r="I580" i="29"/>
  <c r="H580" i="29"/>
  <c r="G580" i="29"/>
  <c r="F580" i="29"/>
  <c r="E580" i="29"/>
  <c r="D580" i="29"/>
  <c r="C580" i="29"/>
  <c r="J579" i="29"/>
  <c r="I579" i="29"/>
  <c r="H579" i="29"/>
  <c r="G579" i="29"/>
  <c r="D579" i="29"/>
  <c r="C579" i="29"/>
  <c r="I578" i="29"/>
  <c r="H578" i="29"/>
  <c r="G578" i="29"/>
  <c r="F578" i="29"/>
  <c r="E578" i="29"/>
  <c r="D578" i="29"/>
  <c r="C578" i="29"/>
  <c r="J577" i="29"/>
  <c r="I577" i="29"/>
  <c r="H577" i="29"/>
  <c r="G577" i="29"/>
  <c r="F577" i="29"/>
  <c r="E577" i="29"/>
  <c r="D577" i="29"/>
  <c r="C577" i="29"/>
  <c r="J576" i="29"/>
  <c r="I576" i="29"/>
  <c r="H576" i="29"/>
  <c r="G576" i="29"/>
  <c r="D576" i="29"/>
  <c r="C576" i="29"/>
  <c r="J575" i="29"/>
  <c r="I575" i="29"/>
  <c r="H575" i="29"/>
  <c r="G575" i="29"/>
  <c r="F575" i="29"/>
  <c r="E575" i="29"/>
  <c r="D575" i="29"/>
  <c r="C575" i="29"/>
  <c r="J574" i="29"/>
  <c r="I574" i="29"/>
  <c r="H574" i="29"/>
  <c r="G574" i="29"/>
  <c r="F574" i="29"/>
  <c r="E574" i="29"/>
  <c r="D574" i="29"/>
  <c r="C574" i="29"/>
  <c r="J573" i="29"/>
  <c r="I573" i="29"/>
  <c r="H573" i="29"/>
  <c r="G573" i="29"/>
  <c r="F573" i="29"/>
  <c r="D573" i="29"/>
  <c r="C573" i="29"/>
  <c r="J572" i="29"/>
  <c r="I572" i="29"/>
  <c r="H572" i="29"/>
  <c r="G572" i="29"/>
  <c r="F572" i="29"/>
  <c r="E572" i="29"/>
  <c r="D572" i="29"/>
  <c r="C572" i="29"/>
  <c r="J571" i="29"/>
  <c r="I571" i="29"/>
  <c r="H571" i="29"/>
  <c r="G571" i="29"/>
  <c r="F571" i="29"/>
  <c r="E571" i="29"/>
  <c r="D571" i="29"/>
  <c r="C571" i="29"/>
  <c r="J570" i="29"/>
  <c r="I570" i="29"/>
  <c r="H570" i="29"/>
  <c r="G570" i="29"/>
  <c r="F570" i="29"/>
  <c r="E570" i="29"/>
  <c r="D570" i="29"/>
  <c r="C570" i="29"/>
  <c r="J569" i="29"/>
  <c r="I569" i="29"/>
  <c r="H569" i="29"/>
  <c r="G569" i="29"/>
  <c r="F569" i="29"/>
  <c r="E569" i="29"/>
  <c r="D569" i="29"/>
  <c r="C569" i="29"/>
  <c r="J568" i="29"/>
  <c r="I568" i="29"/>
  <c r="H568" i="29"/>
  <c r="G568" i="29"/>
  <c r="F568" i="29"/>
  <c r="E568" i="29"/>
  <c r="D568" i="29"/>
  <c r="C568" i="29"/>
  <c r="J567" i="29"/>
  <c r="I567" i="29"/>
  <c r="H567" i="29"/>
  <c r="G567" i="29"/>
  <c r="F567" i="29"/>
  <c r="E567" i="29"/>
  <c r="D567" i="29"/>
  <c r="C567" i="29"/>
  <c r="J566" i="29"/>
  <c r="I566" i="29"/>
  <c r="H566" i="29"/>
  <c r="G566" i="29"/>
  <c r="F566" i="29"/>
  <c r="E566" i="29"/>
  <c r="D566" i="29"/>
  <c r="C566" i="29"/>
  <c r="J565" i="29"/>
  <c r="I565" i="29"/>
  <c r="H565" i="29"/>
  <c r="G565" i="29"/>
  <c r="F565" i="29"/>
  <c r="E565" i="29"/>
  <c r="D565" i="29"/>
  <c r="C565" i="29"/>
  <c r="J564" i="29"/>
  <c r="I564" i="29"/>
  <c r="H564" i="29"/>
  <c r="G564" i="29"/>
  <c r="F564" i="29"/>
  <c r="E564" i="29"/>
  <c r="D564" i="29"/>
  <c r="C564" i="29"/>
  <c r="J563" i="29"/>
  <c r="I563" i="29"/>
  <c r="H563" i="29"/>
  <c r="G563" i="29"/>
  <c r="D563" i="29"/>
  <c r="C563" i="29"/>
  <c r="J562" i="29"/>
  <c r="I562" i="29"/>
  <c r="H562" i="29"/>
  <c r="G562" i="29"/>
  <c r="F562" i="29"/>
  <c r="E562" i="29"/>
  <c r="D562" i="29"/>
  <c r="C562" i="29"/>
  <c r="J561" i="29"/>
  <c r="I561" i="29"/>
  <c r="H561" i="29"/>
  <c r="G561" i="29"/>
  <c r="F561" i="29"/>
  <c r="E561" i="29"/>
  <c r="D561" i="29"/>
  <c r="C561" i="29"/>
  <c r="J560" i="29"/>
  <c r="I560" i="29"/>
  <c r="H560" i="29"/>
  <c r="G560" i="29"/>
  <c r="F560" i="29"/>
  <c r="D560" i="29"/>
  <c r="C560" i="29"/>
  <c r="J559" i="29"/>
  <c r="I559" i="29"/>
  <c r="H559" i="29"/>
  <c r="G559" i="29"/>
  <c r="F559" i="29"/>
  <c r="E559" i="29"/>
  <c r="D559" i="29"/>
  <c r="C559" i="29"/>
  <c r="J558" i="29"/>
  <c r="I558" i="29"/>
  <c r="H558" i="29"/>
  <c r="G558" i="29"/>
  <c r="D558" i="29"/>
  <c r="C558" i="29"/>
  <c r="J557" i="29"/>
  <c r="I557" i="29"/>
  <c r="H557" i="29"/>
  <c r="G557" i="29"/>
  <c r="F557" i="29"/>
  <c r="E557" i="29"/>
  <c r="D557" i="29"/>
  <c r="C557" i="29"/>
  <c r="J556" i="29"/>
  <c r="I556" i="29"/>
  <c r="H556" i="29"/>
  <c r="G556" i="29"/>
  <c r="F556" i="29"/>
  <c r="E556" i="29"/>
  <c r="D556" i="29"/>
  <c r="C556" i="29"/>
  <c r="J555" i="29"/>
  <c r="I555" i="29"/>
  <c r="H555" i="29"/>
  <c r="G555" i="29"/>
  <c r="F555" i="29"/>
  <c r="E555" i="29"/>
  <c r="D555" i="29"/>
  <c r="C555" i="29"/>
  <c r="J554" i="29"/>
  <c r="I554" i="29"/>
  <c r="H554" i="29"/>
  <c r="G554" i="29"/>
  <c r="F554" i="29"/>
  <c r="E554" i="29"/>
  <c r="D554" i="29"/>
  <c r="C554" i="29"/>
  <c r="J553" i="29"/>
  <c r="I553" i="29"/>
  <c r="H553" i="29"/>
  <c r="G553" i="29"/>
  <c r="D553" i="29"/>
  <c r="C553" i="29"/>
  <c r="J552" i="29"/>
  <c r="I552" i="29"/>
  <c r="H552" i="29"/>
  <c r="G552" i="29"/>
  <c r="F552" i="29"/>
  <c r="E552" i="29"/>
  <c r="D552" i="29"/>
  <c r="C552" i="29"/>
  <c r="J551" i="29"/>
  <c r="I551" i="29"/>
  <c r="H551" i="29"/>
  <c r="G551" i="29"/>
  <c r="F551" i="29"/>
  <c r="E551" i="29"/>
  <c r="D551" i="29"/>
  <c r="C551" i="29"/>
  <c r="J550" i="29"/>
  <c r="I550" i="29"/>
  <c r="H550" i="29"/>
  <c r="G550" i="29"/>
  <c r="F550" i="29"/>
  <c r="E550" i="29"/>
  <c r="D550" i="29"/>
  <c r="C550" i="29"/>
  <c r="J549" i="29"/>
  <c r="I549" i="29"/>
  <c r="H549" i="29"/>
  <c r="G549" i="29"/>
  <c r="F549" i="29"/>
  <c r="E549" i="29"/>
  <c r="D549" i="29"/>
  <c r="C549" i="29"/>
  <c r="J548" i="29"/>
  <c r="I548" i="29"/>
  <c r="H548" i="29"/>
  <c r="G548" i="29"/>
  <c r="F548" i="29"/>
  <c r="E548" i="29"/>
  <c r="D548" i="29"/>
  <c r="C548" i="29"/>
  <c r="J547" i="29"/>
  <c r="I547" i="29"/>
  <c r="H547" i="29"/>
  <c r="G547" i="29"/>
  <c r="F547" i="29"/>
  <c r="E547" i="29"/>
  <c r="D547" i="29"/>
  <c r="C547" i="29"/>
  <c r="J546" i="29"/>
  <c r="I546" i="29"/>
  <c r="H546" i="29"/>
  <c r="G546" i="29"/>
  <c r="F546" i="29"/>
  <c r="E546" i="29"/>
  <c r="D546" i="29"/>
  <c r="C546" i="29"/>
  <c r="J545" i="29"/>
  <c r="I545" i="29"/>
  <c r="H545" i="29"/>
  <c r="G545" i="29"/>
  <c r="F545" i="29"/>
  <c r="E545" i="29"/>
  <c r="D545" i="29"/>
  <c r="C545" i="29"/>
  <c r="J544" i="29"/>
  <c r="I544" i="29"/>
  <c r="H544" i="29"/>
  <c r="G544" i="29"/>
  <c r="F544" i="29"/>
  <c r="E544" i="29"/>
  <c r="D544" i="29"/>
  <c r="C544" i="29"/>
  <c r="J543" i="29"/>
  <c r="I543" i="29"/>
  <c r="H543" i="29"/>
  <c r="G543" i="29"/>
  <c r="F543" i="29"/>
  <c r="E543" i="29"/>
  <c r="D543" i="29"/>
  <c r="C543" i="29"/>
  <c r="J542" i="29"/>
  <c r="I542" i="29"/>
  <c r="H542" i="29"/>
  <c r="G542" i="29"/>
  <c r="F542" i="29"/>
  <c r="E542" i="29"/>
  <c r="D542" i="29"/>
  <c r="C542" i="29"/>
  <c r="J541" i="29"/>
  <c r="I541" i="29"/>
  <c r="H541" i="29"/>
  <c r="G541" i="29"/>
  <c r="F541" i="29"/>
  <c r="D541" i="29"/>
  <c r="J540" i="29"/>
  <c r="I540" i="29"/>
  <c r="H540" i="29"/>
  <c r="G540" i="29"/>
  <c r="F540" i="29"/>
  <c r="E540" i="29"/>
  <c r="D540" i="29"/>
  <c r="C540" i="29"/>
  <c r="J539" i="29"/>
  <c r="I539" i="29"/>
  <c r="H539" i="29"/>
  <c r="G539" i="29"/>
  <c r="F539" i="29"/>
  <c r="E539" i="29"/>
  <c r="D539" i="29"/>
  <c r="C539" i="29"/>
  <c r="J538" i="29"/>
  <c r="I538" i="29"/>
  <c r="H538" i="29"/>
  <c r="G538" i="29"/>
  <c r="F538" i="29"/>
  <c r="E538" i="29"/>
  <c r="D538" i="29"/>
  <c r="C538" i="29"/>
  <c r="J537" i="29"/>
  <c r="I537" i="29"/>
  <c r="H537" i="29"/>
  <c r="G537" i="29"/>
  <c r="F537" i="29"/>
  <c r="E537" i="29"/>
  <c r="D537" i="29"/>
  <c r="C537" i="29"/>
  <c r="J536" i="29"/>
  <c r="I536" i="29"/>
  <c r="H536" i="29"/>
  <c r="G536" i="29"/>
  <c r="F536" i="29"/>
  <c r="E536" i="29"/>
  <c r="D536" i="29"/>
  <c r="C536" i="29"/>
  <c r="J535" i="29"/>
  <c r="I535" i="29"/>
  <c r="H535" i="29"/>
  <c r="G535" i="29"/>
  <c r="F535" i="29"/>
  <c r="E535" i="29"/>
  <c r="D535" i="29"/>
  <c r="C535" i="29"/>
  <c r="J534" i="29"/>
  <c r="H534" i="29"/>
  <c r="G534" i="29"/>
  <c r="F534" i="29"/>
  <c r="E534" i="29"/>
  <c r="D534" i="29"/>
  <c r="C534" i="29"/>
  <c r="J533" i="29"/>
  <c r="I533" i="29"/>
  <c r="H533" i="29"/>
  <c r="G533" i="29"/>
  <c r="F533" i="29"/>
  <c r="E533" i="29"/>
  <c r="D533" i="29"/>
  <c r="C533" i="29"/>
  <c r="J532" i="29"/>
  <c r="I532" i="29"/>
  <c r="H532" i="29"/>
  <c r="G532" i="29"/>
  <c r="F532" i="29"/>
  <c r="E532" i="29"/>
  <c r="D532" i="29"/>
  <c r="C532" i="29"/>
  <c r="J531" i="29"/>
  <c r="I531" i="29"/>
  <c r="H531" i="29"/>
  <c r="G531" i="29"/>
  <c r="F531" i="29"/>
  <c r="E531" i="29"/>
  <c r="D531" i="29"/>
  <c r="C531" i="29"/>
  <c r="J530" i="29"/>
  <c r="I530" i="29"/>
  <c r="H530" i="29"/>
  <c r="G530" i="29"/>
  <c r="F530" i="29"/>
  <c r="E530" i="29"/>
  <c r="D530" i="29"/>
  <c r="C530" i="29"/>
  <c r="J529" i="29"/>
  <c r="I529" i="29"/>
  <c r="H529" i="29"/>
  <c r="G529" i="29"/>
  <c r="F529" i="29"/>
  <c r="E529" i="29"/>
  <c r="D529" i="29"/>
  <c r="C529" i="29"/>
  <c r="J528" i="29"/>
  <c r="I528" i="29"/>
  <c r="H528" i="29"/>
  <c r="G528" i="29"/>
  <c r="F528" i="29"/>
  <c r="E528" i="29"/>
  <c r="D528" i="29"/>
  <c r="C528" i="29"/>
  <c r="J527" i="29"/>
  <c r="I527" i="29"/>
  <c r="H527" i="29"/>
  <c r="G527" i="29"/>
  <c r="F527" i="29"/>
  <c r="D527" i="29"/>
  <c r="C527" i="29"/>
  <c r="J526" i="29"/>
  <c r="I526" i="29"/>
  <c r="H526" i="29"/>
  <c r="G526" i="29"/>
  <c r="F526" i="29"/>
  <c r="E526" i="29"/>
  <c r="D526" i="29"/>
  <c r="C526" i="29"/>
  <c r="J525" i="29"/>
  <c r="I525" i="29"/>
  <c r="H525" i="29"/>
  <c r="G525" i="29"/>
  <c r="F525" i="29"/>
  <c r="E525" i="29"/>
  <c r="D525" i="29"/>
  <c r="C525" i="29"/>
  <c r="J524" i="29"/>
  <c r="I524" i="29"/>
  <c r="H524" i="29"/>
  <c r="G524" i="29"/>
  <c r="F524" i="29"/>
  <c r="E524" i="29"/>
  <c r="D524" i="29"/>
  <c r="C524" i="29"/>
  <c r="J523" i="29"/>
  <c r="I523" i="29"/>
  <c r="H523" i="29"/>
  <c r="G523" i="29"/>
  <c r="F523" i="29"/>
  <c r="E523" i="29"/>
  <c r="D523" i="29"/>
  <c r="C523" i="29"/>
  <c r="J522" i="29"/>
  <c r="I522" i="29"/>
  <c r="H522" i="29"/>
  <c r="G522" i="29"/>
  <c r="F522" i="29"/>
  <c r="E522" i="29"/>
  <c r="C522" i="29"/>
  <c r="J521" i="29"/>
  <c r="I521" i="29"/>
  <c r="H521" i="29"/>
  <c r="G521" i="29"/>
  <c r="F521" i="29"/>
  <c r="E521" i="29"/>
  <c r="D521" i="29"/>
  <c r="C521" i="29"/>
  <c r="J520" i="29"/>
  <c r="I520" i="29"/>
  <c r="H520" i="29"/>
  <c r="G520" i="29"/>
  <c r="F520" i="29"/>
  <c r="E520" i="29"/>
  <c r="D520" i="29"/>
  <c r="C520" i="29"/>
  <c r="J519" i="29"/>
  <c r="I519" i="29"/>
  <c r="H519" i="29"/>
  <c r="G519" i="29"/>
  <c r="F519" i="29"/>
  <c r="E519" i="29"/>
  <c r="C519" i="29"/>
  <c r="J518" i="29"/>
  <c r="I518" i="29"/>
  <c r="H518" i="29"/>
  <c r="G518" i="29"/>
  <c r="E518" i="29"/>
  <c r="C518" i="29"/>
  <c r="J517" i="29"/>
  <c r="I517" i="29"/>
  <c r="H517" i="29"/>
  <c r="G517" i="29"/>
  <c r="F517" i="29"/>
  <c r="E517" i="29"/>
  <c r="D517" i="29"/>
  <c r="C517" i="29"/>
  <c r="J516" i="29"/>
  <c r="I516" i="29"/>
  <c r="H516" i="29"/>
  <c r="G516" i="29"/>
  <c r="F516" i="29"/>
  <c r="E516" i="29"/>
  <c r="D516" i="29"/>
  <c r="C516" i="29"/>
  <c r="J515" i="29"/>
  <c r="I515" i="29"/>
  <c r="H515" i="29"/>
  <c r="G515" i="29"/>
  <c r="D515" i="29"/>
  <c r="C515" i="29"/>
  <c r="J514" i="29"/>
  <c r="I514" i="29"/>
  <c r="H514" i="29"/>
  <c r="G514" i="29"/>
  <c r="E514" i="29"/>
  <c r="C514" i="29"/>
  <c r="J513" i="29"/>
  <c r="I513" i="29"/>
  <c r="H513" i="29"/>
  <c r="G513" i="29"/>
  <c r="F513" i="29"/>
  <c r="E513" i="29"/>
  <c r="D513" i="29"/>
  <c r="C513" i="29"/>
  <c r="J512" i="29"/>
  <c r="I512" i="29"/>
  <c r="H512" i="29"/>
  <c r="G512" i="29"/>
  <c r="F512" i="29"/>
  <c r="E512" i="29"/>
  <c r="D512" i="29"/>
  <c r="C512" i="29"/>
  <c r="J511" i="29"/>
  <c r="I511" i="29"/>
  <c r="H511" i="29"/>
  <c r="G511" i="29"/>
  <c r="F511" i="29"/>
  <c r="E511" i="29"/>
  <c r="D511" i="29"/>
  <c r="C511" i="29"/>
  <c r="J510" i="29"/>
  <c r="I510" i="29"/>
  <c r="H510" i="29"/>
  <c r="G510" i="29"/>
  <c r="F510" i="29"/>
  <c r="E510" i="29"/>
  <c r="D510" i="29"/>
  <c r="C510" i="29"/>
  <c r="J509" i="29"/>
  <c r="I509" i="29"/>
  <c r="H509" i="29"/>
  <c r="G509" i="29"/>
  <c r="F509" i="29"/>
  <c r="E509" i="29"/>
  <c r="D509" i="29"/>
  <c r="C509" i="29"/>
  <c r="J508" i="29"/>
  <c r="I508" i="29"/>
  <c r="H508" i="29"/>
  <c r="G508" i="29"/>
  <c r="F508" i="29"/>
  <c r="E508" i="29"/>
  <c r="D508" i="29"/>
  <c r="C508" i="29"/>
  <c r="J507" i="29"/>
  <c r="I507" i="29"/>
  <c r="H507" i="29"/>
  <c r="G507" i="29"/>
  <c r="F507" i="29"/>
  <c r="E507" i="29"/>
  <c r="D507" i="29"/>
  <c r="C507" i="29"/>
  <c r="J506" i="29"/>
  <c r="I506" i="29"/>
  <c r="H506" i="29"/>
  <c r="G506" i="29"/>
  <c r="F506" i="29"/>
  <c r="E506" i="29"/>
  <c r="D506" i="29"/>
  <c r="C506" i="29"/>
  <c r="J505" i="29"/>
  <c r="I505" i="29"/>
  <c r="H505" i="29"/>
  <c r="G505" i="29"/>
  <c r="E505" i="29"/>
  <c r="D505" i="29"/>
  <c r="C505" i="29"/>
  <c r="J504" i="29"/>
  <c r="I504" i="29"/>
  <c r="H504" i="29"/>
  <c r="G504" i="29"/>
  <c r="F504" i="29"/>
  <c r="E504" i="29"/>
  <c r="D504" i="29"/>
  <c r="C504" i="29"/>
  <c r="J503" i="29"/>
  <c r="I503" i="29"/>
  <c r="H503" i="29"/>
  <c r="G503" i="29"/>
  <c r="C503" i="29"/>
  <c r="J502" i="29"/>
  <c r="I502" i="29"/>
  <c r="H502" i="29"/>
  <c r="G502" i="29"/>
  <c r="F502" i="29"/>
  <c r="E502" i="29"/>
  <c r="D502" i="29"/>
  <c r="C502" i="29"/>
  <c r="J501" i="29"/>
  <c r="I501" i="29"/>
  <c r="H501" i="29"/>
  <c r="G501" i="29"/>
  <c r="F501" i="29"/>
  <c r="E501" i="29"/>
  <c r="D501" i="29"/>
  <c r="C501" i="29"/>
  <c r="J500" i="29"/>
  <c r="I500" i="29"/>
  <c r="H500" i="29"/>
  <c r="G500" i="29"/>
  <c r="F500" i="29"/>
  <c r="E500" i="29"/>
  <c r="D500" i="29"/>
  <c r="C500" i="29"/>
  <c r="J499" i="29"/>
  <c r="I499" i="29"/>
  <c r="H499" i="29"/>
  <c r="G499" i="29"/>
  <c r="F499" i="29"/>
  <c r="E499" i="29"/>
  <c r="D499" i="29"/>
  <c r="C499" i="29"/>
  <c r="J498" i="29"/>
  <c r="I498" i="29"/>
  <c r="H498" i="29"/>
  <c r="G498" i="29"/>
  <c r="E498" i="29"/>
  <c r="D498" i="29"/>
  <c r="J497" i="29"/>
  <c r="I497" i="29"/>
  <c r="H497" i="29"/>
  <c r="G497" i="29"/>
  <c r="F497" i="29"/>
  <c r="E497" i="29"/>
  <c r="C497" i="29"/>
  <c r="J496" i="29"/>
  <c r="I496" i="29"/>
  <c r="H496" i="29"/>
  <c r="G496" i="29"/>
  <c r="F496" i="29"/>
  <c r="E496" i="29"/>
  <c r="D496" i="29"/>
  <c r="C496" i="29"/>
  <c r="J495" i="29"/>
  <c r="I495" i="29"/>
  <c r="H495" i="29"/>
  <c r="G495" i="29"/>
  <c r="F495" i="29"/>
  <c r="E495" i="29"/>
  <c r="D495" i="29"/>
  <c r="C495" i="29"/>
  <c r="J494" i="29"/>
  <c r="I494" i="29"/>
  <c r="H494" i="29"/>
  <c r="G494" i="29"/>
  <c r="F494" i="29"/>
  <c r="E494" i="29"/>
  <c r="D494" i="29"/>
  <c r="C494" i="29"/>
  <c r="J493" i="29"/>
  <c r="I493" i="29"/>
  <c r="H493" i="29"/>
  <c r="G493" i="29"/>
  <c r="F493" i="29"/>
  <c r="E493" i="29"/>
  <c r="D493" i="29"/>
  <c r="C493" i="29"/>
  <c r="J492" i="29"/>
  <c r="I492" i="29"/>
  <c r="H492" i="29"/>
  <c r="G492" i="29"/>
  <c r="F492" i="29"/>
  <c r="E492" i="29"/>
  <c r="D492" i="29"/>
  <c r="C492" i="29"/>
  <c r="J491" i="29"/>
  <c r="I491" i="29"/>
  <c r="H491" i="29"/>
  <c r="G491" i="29"/>
  <c r="F491" i="29"/>
  <c r="E491" i="29"/>
  <c r="C491" i="29"/>
  <c r="J490" i="29"/>
  <c r="I490" i="29"/>
  <c r="H490" i="29"/>
  <c r="G490" i="29"/>
  <c r="F490" i="29"/>
  <c r="E490" i="29"/>
  <c r="D490" i="29"/>
  <c r="C490" i="29"/>
  <c r="J489" i="29"/>
  <c r="I489" i="29"/>
  <c r="H489" i="29"/>
  <c r="G489" i="29"/>
  <c r="F489" i="29"/>
  <c r="E489" i="29"/>
  <c r="D489" i="29"/>
  <c r="C489" i="29"/>
  <c r="J488" i="29"/>
  <c r="I488" i="29"/>
  <c r="H488" i="29"/>
  <c r="G488" i="29"/>
  <c r="F488" i="29"/>
  <c r="E488" i="29"/>
  <c r="D488" i="29"/>
  <c r="C488" i="29"/>
  <c r="J487" i="29"/>
  <c r="I487" i="29"/>
  <c r="H487" i="29"/>
  <c r="G487" i="29"/>
  <c r="F487" i="29"/>
  <c r="E487" i="29"/>
  <c r="D487" i="29"/>
  <c r="C487" i="29"/>
  <c r="J486" i="29"/>
  <c r="I486" i="29"/>
  <c r="H486" i="29"/>
  <c r="G486" i="29"/>
  <c r="F486" i="29"/>
  <c r="E486" i="29"/>
  <c r="D486" i="29"/>
  <c r="C486" i="29"/>
  <c r="J485" i="29"/>
  <c r="I485" i="29"/>
  <c r="H485" i="29"/>
  <c r="G485" i="29"/>
  <c r="F485" i="29"/>
  <c r="E485" i="29"/>
  <c r="D485" i="29"/>
  <c r="C485" i="29"/>
  <c r="J484" i="29"/>
  <c r="I484" i="29"/>
  <c r="H484" i="29"/>
  <c r="G484" i="29"/>
  <c r="F484" i="29"/>
  <c r="E484" i="29"/>
  <c r="D484" i="29"/>
  <c r="C484" i="29"/>
  <c r="J483" i="29"/>
  <c r="I483" i="29"/>
  <c r="H483" i="29"/>
  <c r="G483" i="29"/>
  <c r="F483" i="29"/>
  <c r="E483" i="29"/>
  <c r="D483" i="29"/>
  <c r="C483" i="29"/>
  <c r="J482" i="29"/>
  <c r="I482" i="29"/>
  <c r="H482" i="29"/>
  <c r="G482" i="29"/>
  <c r="E482" i="29"/>
  <c r="D482" i="29"/>
  <c r="C482" i="29"/>
  <c r="J481" i="29"/>
  <c r="I481" i="29"/>
  <c r="H481" i="29"/>
  <c r="G481" i="29"/>
  <c r="F481" i="29"/>
  <c r="E481" i="29"/>
  <c r="C481" i="29"/>
  <c r="J480" i="29"/>
  <c r="I480" i="29"/>
  <c r="H480" i="29"/>
  <c r="G480" i="29"/>
  <c r="F480" i="29"/>
  <c r="E480" i="29"/>
  <c r="D480" i="29"/>
  <c r="C480" i="29"/>
  <c r="J479" i="29"/>
  <c r="I479" i="29"/>
  <c r="H479" i="29"/>
  <c r="G479" i="29"/>
  <c r="F479" i="29"/>
  <c r="E479" i="29"/>
  <c r="D479" i="29"/>
  <c r="C479" i="29"/>
  <c r="J478" i="29"/>
  <c r="I478" i="29"/>
  <c r="H478" i="29"/>
  <c r="G478" i="29"/>
  <c r="F478" i="29"/>
  <c r="E478" i="29"/>
  <c r="D478" i="29"/>
  <c r="C478" i="29"/>
  <c r="J477" i="29"/>
  <c r="I477" i="29"/>
  <c r="H477" i="29"/>
  <c r="G477" i="29"/>
  <c r="F477" i="29"/>
  <c r="E477" i="29"/>
  <c r="D477" i="29"/>
  <c r="C477" i="29"/>
  <c r="J476" i="29"/>
  <c r="I476" i="29"/>
  <c r="H476" i="29"/>
  <c r="G476" i="29"/>
  <c r="E476" i="29"/>
  <c r="D476" i="29"/>
  <c r="C476" i="29"/>
  <c r="J475" i="29"/>
  <c r="I475" i="29"/>
  <c r="H475" i="29"/>
  <c r="G475" i="29"/>
  <c r="F475" i="29"/>
  <c r="E475" i="29"/>
  <c r="D475" i="29"/>
  <c r="C475" i="29"/>
  <c r="J474" i="29"/>
  <c r="I474" i="29"/>
  <c r="H474" i="29"/>
  <c r="G474" i="29"/>
  <c r="E474" i="29"/>
  <c r="C474" i="29"/>
  <c r="J473" i="29"/>
  <c r="I473" i="29"/>
  <c r="H473" i="29"/>
  <c r="G473" i="29"/>
  <c r="F473" i="29"/>
  <c r="D473" i="29"/>
  <c r="C473" i="29"/>
  <c r="J472" i="29"/>
  <c r="I472" i="29"/>
  <c r="H472" i="29"/>
  <c r="G472" i="29"/>
  <c r="E472" i="29"/>
  <c r="J471" i="29"/>
  <c r="I471" i="29"/>
  <c r="H471" i="29"/>
  <c r="G471" i="29"/>
  <c r="F471" i="29"/>
  <c r="E471" i="29"/>
  <c r="D471" i="29"/>
  <c r="C471" i="29"/>
  <c r="J470" i="29"/>
  <c r="I470" i="29"/>
  <c r="H470" i="29"/>
  <c r="G470" i="29"/>
  <c r="F470" i="29"/>
  <c r="E470" i="29"/>
  <c r="D470" i="29"/>
  <c r="C470" i="29"/>
  <c r="J469" i="29"/>
  <c r="I469" i="29"/>
  <c r="H469" i="29"/>
  <c r="G469" i="29"/>
  <c r="F469" i="29"/>
  <c r="E469" i="29"/>
  <c r="D469" i="29"/>
  <c r="C469" i="29"/>
  <c r="J468" i="29"/>
  <c r="I468" i="29"/>
  <c r="H468" i="29"/>
  <c r="G468" i="29"/>
  <c r="F468" i="29"/>
  <c r="E468" i="29"/>
  <c r="D468" i="29"/>
  <c r="C468" i="29"/>
  <c r="J467" i="29"/>
  <c r="I467" i="29"/>
  <c r="H467" i="29"/>
  <c r="G467" i="29"/>
  <c r="F467" i="29"/>
  <c r="E467" i="29"/>
  <c r="D467" i="29"/>
  <c r="C467" i="29"/>
  <c r="J466" i="29"/>
  <c r="I466" i="29"/>
  <c r="H466" i="29"/>
  <c r="G466" i="29"/>
  <c r="D466" i="29"/>
  <c r="C466" i="29"/>
  <c r="J465" i="29"/>
  <c r="I465" i="29"/>
  <c r="H465" i="29"/>
  <c r="G465" i="29"/>
  <c r="F465" i="29"/>
  <c r="E465" i="29"/>
  <c r="D465" i="29"/>
  <c r="C465" i="29"/>
  <c r="J464" i="29"/>
  <c r="I464" i="29"/>
  <c r="H464" i="29"/>
  <c r="G464" i="29"/>
  <c r="F464" i="29"/>
  <c r="E464" i="29"/>
  <c r="D464" i="29"/>
  <c r="C464" i="29"/>
  <c r="J463" i="29"/>
  <c r="I463" i="29"/>
  <c r="H463" i="29"/>
  <c r="G463" i="29"/>
  <c r="F463" i="29"/>
  <c r="E463" i="29"/>
  <c r="D463" i="29"/>
  <c r="C463" i="29"/>
  <c r="J462" i="29"/>
  <c r="I462" i="29"/>
  <c r="H462" i="29"/>
  <c r="G462" i="29"/>
  <c r="F462" i="29"/>
  <c r="D462" i="29"/>
  <c r="C462" i="29"/>
  <c r="J461" i="29"/>
  <c r="I461" i="29"/>
  <c r="H461" i="29"/>
  <c r="G461" i="29"/>
  <c r="F461" i="29"/>
  <c r="E461" i="29"/>
  <c r="D461" i="29"/>
  <c r="C461" i="29"/>
  <c r="J460" i="29"/>
  <c r="I460" i="29"/>
  <c r="H460" i="29"/>
  <c r="G460" i="29"/>
  <c r="E460" i="29"/>
  <c r="D460" i="29"/>
  <c r="C460" i="29"/>
  <c r="J459" i="29"/>
  <c r="I459" i="29"/>
  <c r="H459" i="29"/>
  <c r="G459" i="29"/>
  <c r="F459" i="29"/>
  <c r="E459" i="29"/>
  <c r="D459" i="29"/>
  <c r="C459" i="29"/>
  <c r="J458" i="29"/>
  <c r="I458" i="29"/>
  <c r="H458" i="29"/>
  <c r="G458" i="29"/>
  <c r="F458" i="29"/>
  <c r="E458" i="29"/>
  <c r="D458" i="29"/>
  <c r="C458" i="29"/>
  <c r="J457" i="29"/>
  <c r="I457" i="29"/>
  <c r="H457" i="29"/>
  <c r="G457" i="29"/>
  <c r="F457" i="29"/>
  <c r="E457" i="29"/>
  <c r="D457" i="29"/>
  <c r="C457" i="29"/>
  <c r="J456" i="29"/>
  <c r="I456" i="29"/>
  <c r="H456" i="29"/>
  <c r="G456" i="29"/>
  <c r="E456" i="29"/>
  <c r="D456" i="29"/>
  <c r="C456" i="29"/>
  <c r="J455" i="29"/>
  <c r="I455" i="29"/>
  <c r="H455" i="29"/>
  <c r="G455" i="29"/>
  <c r="F455" i="29"/>
  <c r="E455" i="29"/>
  <c r="D455" i="29"/>
  <c r="C455" i="29"/>
  <c r="J454" i="29"/>
  <c r="I454" i="29"/>
  <c r="H454" i="29"/>
  <c r="G454" i="29"/>
  <c r="F454" i="29"/>
  <c r="E454" i="29"/>
  <c r="C454" i="29"/>
  <c r="J453" i="29"/>
  <c r="I453" i="29"/>
  <c r="H453" i="29"/>
  <c r="G453" i="29"/>
  <c r="F453" i="29"/>
  <c r="E453" i="29"/>
  <c r="D453" i="29"/>
  <c r="C453" i="29"/>
  <c r="J452" i="29"/>
  <c r="I452" i="29"/>
  <c r="H452" i="29"/>
  <c r="G452" i="29"/>
  <c r="F452" i="29"/>
  <c r="E452" i="29"/>
  <c r="D452" i="29"/>
  <c r="C452" i="29"/>
  <c r="J451" i="29"/>
  <c r="I451" i="29"/>
  <c r="H451" i="29"/>
  <c r="G451" i="29"/>
  <c r="F451" i="29"/>
  <c r="E451" i="29"/>
  <c r="D451" i="29"/>
  <c r="C451" i="29"/>
  <c r="J450" i="29"/>
  <c r="I450" i="29"/>
  <c r="H450" i="29"/>
  <c r="G450" i="29"/>
  <c r="F450" i="29"/>
  <c r="E450" i="29"/>
  <c r="D450" i="29"/>
  <c r="C450" i="29"/>
  <c r="J449" i="29"/>
  <c r="I449" i="29"/>
  <c r="H449" i="29"/>
  <c r="G449" i="29"/>
  <c r="D449" i="29"/>
  <c r="C449" i="29"/>
  <c r="J448" i="29"/>
  <c r="I448" i="29"/>
  <c r="H448" i="29"/>
  <c r="G448" i="29"/>
  <c r="F448" i="29"/>
  <c r="E448" i="29"/>
  <c r="D448" i="29"/>
  <c r="C448" i="29"/>
  <c r="J447" i="29"/>
  <c r="I447" i="29"/>
  <c r="H447" i="29"/>
  <c r="G447" i="29"/>
  <c r="F447" i="29"/>
  <c r="E447" i="29"/>
  <c r="D447" i="29"/>
  <c r="C447" i="29"/>
  <c r="J446" i="29"/>
  <c r="I446" i="29"/>
  <c r="H446" i="29"/>
  <c r="G446" i="29"/>
  <c r="F446" i="29"/>
  <c r="E446" i="29"/>
  <c r="D446" i="29"/>
  <c r="C446" i="29"/>
  <c r="J445" i="29"/>
  <c r="I445" i="29"/>
  <c r="H445" i="29"/>
  <c r="G445" i="29"/>
  <c r="F445" i="29"/>
  <c r="E445" i="29"/>
  <c r="D445" i="29"/>
  <c r="C445" i="29"/>
  <c r="J444" i="29"/>
  <c r="I444" i="29"/>
  <c r="H444" i="29"/>
  <c r="G444" i="29"/>
  <c r="F444" i="29"/>
  <c r="E444" i="29"/>
  <c r="D444" i="29"/>
  <c r="C444" i="29"/>
  <c r="J443" i="29"/>
  <c r="I443" i="29"/>
  <c r="H443" i="29"/>
  <c r="G443" i="29"/>
  <c r="F443" i="29"/>
  <c r="E443" i="29"/>
  <c r="D443" i="29"/>
  <c r="C443" i="29"/>
  <c r="J442" i="29"/>
  <c r="I442" i="29"/>
  <c r="H442" i="29"/>
  <c r="G442" i="29"/>
  <c r="F442" i="29"/>
  <c r="E442" i="29"/>
  <c r="D442" i="29"/>
  <c r="C442" i="29"/>
  <c r="J441" i="29"/>
  <c r="I441" i="29"/>
  <c r="H441" i="29"/>
  <c r="G441" i="29"/>
  <c r="F441" i="29"/>
  <c r="E441" i="29"/>
  <c r="D441" i="29"/>
  <c r="C441" i="29"/>
  <c r="J440" i="29"/>
  <c r="I440" i="29"/>
  <c r="H440" i="29"/>
  <c r="G440" i="29"/>
  <c r="F440" i="29"/>
  <c r="E440" i="29"/>
  <c r="D440" i="29"/>
  <c r="C440" i="29"/>
  <c r="J439" i="29"/>
  <c r="I439" i="29"/>
  <c r="H439" i="29"/>
  <c r="G439" i="29"/>
  <c r="F439" i="29"/>
  <c r="E439" i="29"/>
  <c r="D439" i="29"/>
  <c r="C439" i="29"/>
  <c r="J438" i="29"/>
  <c r="I438" i="29"/>
  <c r="H438" i="29"/>
  <c r="G438" i="29"/>
  <c r="F438" i="29"/>
  <c r="E438" i="29"/>
  <c r="D438" i="29"/>
  <c r="C438" i="29"/>
  <c r="J437" i="29"/>
  <c r="I437" i="29"/>
  <c r="H437" i="29"/>
  <c r="G437" i="29"/>
  <c r="F437" i="29"/>
  <c r="E437" i="29"/>
  <c r="D437" i="29"/>
  <c r="C437" i="29"/>
  <c r="J436" i="29"/>
  <c r="I436" i="29"/>
  <c r="H436" i="29"/>
  <c r="G436" i="29"/>
  <c r="F436" i="29"/>
  <c r="E436" i="29"/>
  <c r="D436" i="29"/>
  <c r="C436" i="29"/>
  <c r="J435" i="29"/>
  <c r="I435" i="29"/>
  <c r="H435" i="29"/>
  <c r="G435" i="29"/>
  <c r="F435" i="29"/>
  <c r="E435" i="29"/>
  <c r="D435" i="29"/>
  <c r="C435" i="29"/>
  <c r="J434" i="29"/>
  <c r="I434" i="29"/>
  <c r="H434" i="29"/>
  <c r="G434" i="29"/>
  <c r="F434" i="29"/>
  <c r="E434" i="29"/>
  <c r="D434" i="29"/>
  <c r="C434" i="29"/>
  <c r="J433" i="29"/>
  <c r="I433" i="29"/>
  <c r="H433" i="29"/>
  <c r="G433" i="29"/>
  <c r="F433" i="29"/>
  <c r="E433" i="29"/>
  <c r="D433" i="29"/>
  <c r="C433" i="29"/>
  <c r="J432" i="29"/>
  <c r="I432" i="29"/>
  <c r="H432" i="29"/>
  <c r="G432" i="29"/>
  <c r="F432" i="29"/>
  <c r="E432" i="29"/>
  <c r="D432" i="29"/>
  <c r="C432" i="29"/>
  <c r="J431" i="29"/>
  <c r="I431" i="29"/>
  <c r="H431" i="29"/>
  <c r="G431" i="29"/>
  <c r="F431" i="29"/>
  <c r="E431" i="29"/>
  <c r="D431" i="29"/>
  <c r="C431" i="29"/>
  <c r="J430" i="29"/>
  <c r="I430" i="29"/>
  <c r="H430" i="29"/>
  <c r="G430" i="29"/>
  <c r="F430" i="29"/>
  <c r="E430" i="29"/>
  <c r="D430" i="29"/>
  <c r="C430" i="29"/>
  <c r="J429" i="29"/>
  <c r="I429" i="29"/>
  <c r="H429" i="29"/>
  <c r="G429" i="29"/>
  <c r="F429" i="29"/>
  <c r="E429" i="29"/>
  <c r="D429" i="29"/>
  <c r="C429" i="29"/>
  <c r="J428" i="29"/>
  <c r="I428" i="29"/>
  <c r="H428" i="29"/>
  <c r="G428" i="29"/>
  <c r="F428" i="29"/>
  <c r="E428" i="29"/>
  <c r="D428" i="29"/>
  <c r="C428" i="29"/>
  <c r="J427" i="29"/>
  <c r="I427" i="29"/>
  <c r="H427" i="29"/>
  <c r="G427" i="29"/>
  <c r="F427" i="29"/>
  <c r="E427" i="29"/>
  <c r="D427" i="29"/>
  <c r="C427" i="29"/>
  <c r="J426" i="29"/>
  <c r="I426" i="29"/>
  <c r="H426" i="29"/>
  <c r="G426" i="29"/>
  <c r="F426" i="29"/>
  <c r="E426" i="29"/>
  <c r="D426" i="29"/>
  <c r="C426" i="29"/>
  <c r="J425" i="29"/>
  <c r="I425" i="29"/>
  <c r="H425" i="29"/>
  <c r="G425" i="29"/>
  <c r="F425" i="29"/>
  <c r="E425" i="29"/>
  <c r="D425" i="29"/>
  <c r="C425" i="29"/>
  <c r="J424" i="29"/>
  <c r="I424" i="29"/>
  <c r="H424" i="29"/>
  <c r="G424" i="29"/>
  <c r="F424" i="29"/>
  <c r="E424" i="29"/>
  <c r="D424" i="29"/>
  <c r="C424" i="29"/>
  <c r="J423" i="29"/>
  <c r="I423" i="29"/>
  <c r="H423" i="29"/>
  <c r="G423" i="29"/>
  <c r="F423" i="29"/>
  <c r="E423" i="29"/>
  <c r="D423" i="29"/>
  <c r="C423" i="29"/>
  <c r="J422" i="29"/>
  <c r="I422" i="29"/>
  <c r="H422" i="29"/>
  <c r="G422" i="29"/>
  <c r="E422" i="29"/>
  <c r="D422" i="29"/>
  <c r="C422" i="29"/>
  <c r="J421" i="29"/>
  <c r="I421" i="29"/>
  <c r="H421" i="29"/>
  <c r="G421" i="29"/>
  <c r="F421" i="29"/>
  <c r="E421" i="29"/>
  <c r="D421" i="29"/>
  <c r="C421" i="29"/>
  <c r="J420" i="29"/>
  <c r="I420" i="29"/>
  <c r="H420" i="29"/>
  <c r="G420" i="29"/>
  <c r="E420" i="29"/>
  <c r="D420" i="29"/>
  <c r="C420" i="29"/>
  <c r="J419" i="29"/>
  <c r="I419" i="29"/>
  <c r="H419" i="29"/>
  <c r="G419" i="29"/>
  <c r="F419" i="29"/>
  <c r="E419" i="29"/>
  <c r="D419" i="29"/>
  <c r="C419" i="29"/>
  <c r="J418" i="29"/>
  <c r="I418" i="29"/>
  <c r="H418" i="29"/>
  <c r="G418" i="29"/>
  <c r="F418" i="29"/>
  <c r="E418" i="29"/>
  <c r="D418" i="29"/>
  <c r="C418" i="29"/>
  <c r="J417" i="29"/>
  <c r="I417" i="29"/>
  <c r="H417" i="29"/>
  <c r="G417" i="29"/>
  <c r="F417" i="29"/>
  <c r="E417" i="29"/>
  <c r="D417" i="29"/>
  <c r="C417" i="29"/>
  <c r="J416" i="29"/>
  <c r="I416" i="29"/>
  <c r="H416" i="29"/>
  <c r="G416" i="29"/>
  <c r="F416" i="29"/>
  <c r="E416" i="29"/>
  <c r="D416" i="29"/>
  <c r="C416" i="29"/>
  <c r="J415" i="29"/>
  <c r="I415" i="29"/>
  <c r="H415" i="29"/>
  <c r="G415" i="29"/>
  <c r="F415" i="29"/>
  <c r="E415" i="29"/>
  <c r="D415" i="29"/>
  <c r="C415" i="29"/>
  <c r="J414" i="29"/>
  <c r="I414" i="29"/>
  <c r="H414" i="29"/>
  <c r="G414" i="29"/>
  <c r="F414" i="29"/>
  <c r="E414" i="29"/>
  <c r="D414" i="29"/>
  <c r="C414" i="29"/>
  <c r="J413" i="29"/>
  <c r="I413" i="29"/>
  <c r="H413" i="29"/>
  <c r="G413" i="29"/>
  <c r="F413" i="29"/>
  <c r="E413" i="29"/>
  <c r="D413" i="29"/>
  <c r="C413" i="29"/>
  <c r="J412" i="29"/>
  <c r="I412" i="29"/>
  <c r="H412" i="29"/>
  <c r="G412" i="29"/>
  <c r="F412" i="29"/>
  <c r="E412" i="29"/>
  <c r="D412" i="29"/>
  <c r="C412" i="29"/>
  <c r="J411" i="29"/>
  <c r="I411" i="29"/>
  <c r="H411" i="29"/>
  <c r="G411" i="29"/>
  <c r="F411" i="29"/>
  <c r="E411" i="29"/>
  <c r="D411" i="29"/>
  <c r="C411" i="29"/>
  <c r="J410" i="29"/>
  <c r="I410" i="29"/>
  <c r="H410" i="29"/>
  <c r="G410" i="29"/>
  <c r="F410" i="29"/>
  <c r="E410" i="29"/>
  <c r="D410" i="29"/>
  <c r="C410" i="29"/>
  <c r="I409" i="29"/>
  <c r="H409" i="29"/>
  <c r="G409" i="29"/>
  <c r="F409" i="29"/>
  <c r="E409" i="29"/>
  <c r="C409" i="29"/>
  <c r="J408" i="29"/>
  <c r="I408" i="29"/>
  <c r="H408" i="29"/>
  <c r="G408" i="29"/>
  <c r="E408" i="29"/>
  <c r="C408" i="29"/>
  <c r="J407" i="29"/>
  <c r="I407" i="29"/>
  <c r="H407" i="29"/>
  <c r="G407" i="29"/>
  <c r="F407" i="29"/>
  <c r="E407" i="29"/>
  <c r="D407" i="29"/>
  <c r="C407" i="29"/>
  <c r="J406" i="29"/>
  <c r="I406" i="29"/>
  <c r="H406" i="29"/>
  <c r="G406" i="29"/>
  <c r="J405" i="29"/>
  <c r="I405" i="29"/>
  <c r="H405" i="29"/>
  <c r="G405" i="29"/>
  <c r="F405" i="29"/>
  <c r="E405" i="29"/>
  <c r="D405" i="29"/>
  <c r="C405" i="29"/>
  <c r="J404" i="29"/>
  <c r="I404" i="29"/>
  <c r="H404" i="29"/>
  <c r="G404" i="29"/>
  <c r="F404" i="29"/>
  <c r="E404" i="29"/>
  <c r="D404" i="29"/>
  <c r="C404" i="29"/>
  <c r="J403" i="29"/>
  <c r="I403" i="29"/>
  <c r="H403" i="29"/>
  <c r="G403" i="29"/>
  <c r="F403" i="29"/>
  <c r="E403" i="29"/>
  <c r="D403" i="29"/>
  <c r="C403" i="29"/>
  <c r="J402" i="29"/>
  <c r="I402" i="29"/>
  <c r="H402" i="29"/>
  <c r="G402" i="29"/>
  <c r="F402" i="29"/>
  <c r="E402" i="29"/>
  <c r="D402" i="29"/>
  <c r="C402" i="29"/>
  <c r="J401" i="29"/>
  <c r="I401" i="29"/>
  <c r="H401" i="29"/>
  <c r="G401" i="29"/>
  <c r="F401" i="29"/>
  <c r="E401" i="29"/>
  <c r="D401" i="29"/>
  <c r="C401" i="29"/>
  <c r="J400" i="29"/>
  <c r="I400" i="29"/>
  <c r="H400" i="29"/>
  <c r="G400" i="29"/>
  <c r="D400" i="29"/>
  <c r="C400" i="29"/>
  <c r="J399" i="29"/>
  <c r="I399" i="29"/>
  <c r="H399" i="29"/>
  <c r="G399" i="29"/>
  <c r="F399" i="29"/>
  <c r="E399" i="29"/>
  <c r="D399" i="29"/>
  <c r="C399" i="29"/>
  <c r="J398" i="29"/>
  <c r="I398" i="29"/>
  <c r="H398" i="29"/>
  <c r="G398" i="29"/>
  <c r="E398" i="29"/>
  <c r="D398" i="29"/>
  <c r="C398" i="29"/>
  <c r="J397" i="29"/>
  <c r="I397" i="29"/>
  <c r="H397" i="29"/>
  <c r="G397" i="29"/>
  <c r="E397" i="29"/>
  <c r="D397" i="29"/>
  <c r="C397" i="29"/>
  <c r="J396" i="29"/>
  <c r="I396" i="29"/>
  <c r="H396" i="29"/>
  <c r="G396" i="29"/>
  <c r="F396" i="29"/>
  <c r="E396" i="29"/>
  <c r="D396" i="29"/>
  <c r="C396" i="29"/>
  <c r="J395" i="29"/>
  <c r="I395" i="29"/>
  <c r="H395" i="29"/>
  <c r="G395" i="29"/>
  <c r="F395" i="29"/>
  <c r="E395" i="29"/>
  <c r="D395" i="29"/>
  <c r="C395" i="29"/>
  <c r="J394" i="29"/>
  <c r="I394" i="29"/>
  <c r="H394" i="29"/>
  <c r="G394" i="29"/>
  <c r="F394" i="29"/>
  <c r="E394" i="29"/>
  <c r="D394" i="29"/>
  <c r="C394" i="29"/>
  <c r="J393" i="29"/>
  <c r="I393" i="29"/>
  <c r="H393" i="29"/>
  <c r="G393" i="29"/>
  <c r="F393" i="29"/>
  <c r="E393" i="29"/>
  <c r="D393" i="29"/>
  <c r="C393" i="29"/>
  <c r="J392" i="29"/>
  <c r="I392" i="29"/>
  <c r="H392" i="29"/>
  <c r="G392" i="29"/>
  <c r="F392" i="29"/>
  <c r="E392" i="29"/>
  <c r="D392" i="29"/>
  <c r="C392" i="29"/>
  <c r="J391" i="29"/>
  <c r="I391" i="29"/>
  <c r="H391" i="29"/>
  <c r="G391" i="29"/>
  <c r="F391" i="29"/>
  <c r="E391" i="29"/>
  <c r="D391" i="29"/>
  <c r="C391" i="29"/>
  <c r="J390" i="29"/>
  <c r="I390" i="29"/>
  <c r="H390" i="29"/>
  <c r="G390" i="29"/>
  <c r="F390" i="29"/>
  <c r="E390" i="29"/>
  <c r="D390" i="29"/>
  <c r="C390" i="29"/>
  <c r="J389" i="29"/>
  <c r="I389" i="29"/>
  <c r="H389" i="29"/>
  <c r="G389" i="29"/>
  <c r="F389" i="29"/>
  <c r="E389" i="29"/>
  <c r="D389" i="29"/>
  <c r="C389" i="29"/>
  <c r="J388" i="29"/>
  <c r="I388" i="29"/>
  <c r="H388" i="29"/>
  <c r="G388" i="29"/>
  <c r="F388" i="29"/>
  <c r="E388" i="29"/>
  <c r="D388" i="29"/>
  <c r="C388" i="29"/>
  <c r="J387" i="29"/>
  <c r="I387" i="29"/>
  <c r="H387" i="29"/>
  <c r="G387" i="29"/>
  <c r="F387" i="29"/>
  <c r="E387" i="29"/>
  <c r="D387" i="29"/>
  <c r="C387" i="29"/>
  <c r="J386" i="29"/>
  <c r="I386" i="29"/>
  <c r="H386" i="29"/>
  <c r="G386" i="29"/>
  <c r="F386" i="29"/>
  <c r="E386" i="29"/>
  <c r="D386" i="29"/>
  <c r="C386" i="29"/>
  <c r="J385" i="29"/>
  <c r="I385" i="29"/>
  <c r="H385" i="29"/>
  <c r="G385" i="29"/>
  <c r="F385" i="29"/>
  <c r="E385" i="29"/>
  <c r="D385" i="29"/>
  <c r="C385" i="29"/>
  <c r="J384" i="29"/>
  <c r="I384" i="29"/>
  <c r="H384" i="29"/>
  <c r="G384" i="29"/>
  <c r="F384" i="29"/>
  <c r="E384" i="29"/>
  <c r="D384" i="29"/>
  <c r="C384" i="29"/>
  <c r="J383" i="29"/>
  <c r="I383" i="29"/>
  <c r="H383" i="29"/>
  <c r="G383" i="29"/>
  <c r="F383" i="29"/>
  <c r="E383" i="29"/>
  <c r="D383" i="29"/>
  <c r="C383" i="29"/>
  <c r="J382" i="29"/>
  <c r="I382" i="29"/>
  <c r="H382" i="29"/>
  <c r="G382" i="29"/>
  <c r="F382" i="29"/>
  <c r="E382" i="29"/>
  <c r="D382" i="29"/>
  <c r="C382" i="29"/>
  <c r="J381" i="29"/>
  <c r="I381" i="29"/>
  <c r="H381" i="29"/>
  <c r="G381" i="29"/>
  <c r="F381" i="29"/>
  <c r="E381" i="29"/>
  <c r="D381" i="29"/>
  <c r="C381" i="29"/>
  <c r="J380" i="29"/>
  <c r="I380" i="29"/>
  <c r="H380" i="29"/>
  <c r="G380" i="29"/>
  <c r="F380" i="29"/>
  <c r="E380" i="29"/>
  <c r="D380" i="29"/>
  <c r="C380" i="29"/>
  <c r="J379" i="29"/>
  <c r="I379" i="29"/>
  <c r="H379" i="29"/>
  <c r="G379" i="29"/>
  <c r="F379" i="29"/>
  <c r="E379" i="29"/>
  <c r="D379" i="29"/>
  <c r="C379" i="29"/>
  <c r="J378" i="29"/>
  <c r="I378" i="29"/>
  <c r="H378" i="29"/>
  <c r="G378" i="29"/>
  <c r="F378" i="29"/>
  <c r="E378" i="29"/>
  <c r="D378" i="29"/>
  <c r="C378" i="29"/>
  <c r="J377" i="29"/>
  <c r="I377" i="29"/>
  <c r="H377" i="29"/>
  <c r="G377" i="29"/>
  <c r="F377" i="29"/>
  <c r="E377" i="29"/>
  <c r="D377" i="29"/>
  <c r="C377" i="29"/>
  <c r="J376" i="29"/>
  <c r="I376" i="29"/>
  <c r="H376" i="29"/>
  <c r="G376" i="29"/>
  <c r="F376" i="29"/>
  <c r="E376" i="29"/>
  <c r="D376" i="29"/>
  <c r="C376" i="29"/>
  <c r="J375" i="29"/>
  <c r="I375" i="29"/>
  <c r="H375" i="29"/>
  <c r="G375" i="29"/>
  <c r="F375" i="29"/>
  <c r="C375" i="29"/>
  <c r="J374" i="29"/>
  <c r="I374" i="29"/>
  <c r="H374" i="29"/>
  <c r="G374" i="29"/>
  <c r="F374" i="29"/>
  <c r="E374" i="29"/>
  <c r="D374" i="29"/>
  <c r="C374" i="29"/>
  <c r="J373" i="29"/>
  <c r="I373" i="29"/>
  <c r="H373" i="29"/>
  <c r="G373" i="29"/>
  <c r="F373" i="29"/>
  <c r="E373" i="29"/>
  <c r="D373" i="29"/>
  <c r="C373" i="29"/>
  <c r="J372" i="29"/>
  <c r="I372" i="29"/>
  <c r="H372" i="29"/>
  <c r="G372" i="29"/>
  <c r="F372" i="29"/>
  <c r="E372" i="29"/>
  <c r="D372" i="29"/>
  <c r="C372" i="29"/>
  <c r="J371" i="29"/>
  <c r="I371" i="29"/>
  <c r="H371" i="29"/>
  <c r="G371" i="29"/>
  <c r="F371" i="29"/>
  <c r="E371" i="29"/>
  <c r="D371" i="29"/>
  <c r="C371" i="29"/>
  <c r="J370" i="29"/>
  <c r="I370" i="29"/>
  <c r="H370" i="29"/>
  <c r="G370" i="29"/>
  <c r="F370" i="29"/>
  <c r="E370" i="29"/>
  <c r="D370" i="29"/>
  <c r="C370" i="29"/>
  <c r="J369" i="29"/>
  <c r="I369" i="29"/>
  <c r="H369" i="29"/>
  <c r="G369" i="29"/>
  <c r="F369" i="29"/>
  <c r="E369" i="29"/>
  <c r="D369" i="29"/>
  <c r="C369" i="29"/>
  <c r="J368" i="29"/>
  <c r="I368" i="29"/>
  <c r="H368" i="29"/>
  <c r="G368" i="29"/>
  <c r="F368" i="29"/>
  <c r="E368" i="29"/>
  <c r="J367" i="29"/>
  <c r="I367" i="29"/>
  <c r="H367" i="29"/>
  <c r="G367" i="29"/>
  <c r="E367" i="29"/>
  <c r="C367" i="29"/>
  <c r="J366" i="29"/>
  <c r="I366" i="29"/>
  <c r="H366" i="29"/>
  <c r="G366" i="29"/>
  <c r="F366" i="29"/>
  <c r="E366" i="29"/>
  <c r="D366" i="29"/>
  <c r="C366" i="29"/>
  <c r="J365" i="29"/>
  <c r="I365" i="29"/>
  <c r="H365" i="29"/>
  <c r="E365" i="29"/>
  <c r="C365" i="29"/>
  <c r="J364" i="29"/>
  <c r="H364" i="29"/>
  <c r="G364" i="29"/>
  <c r="F364" i="29"/>
  <c r="E364" i="29"/>
  <c r="D364" i="29"/>
  <c r="C364" i="29"/>
  <c r="J363" i="29"/>
  <c r="I363" i="29"/>
  <c r="H363" i="29"/>
  <c r="G363" i="29"/>
  <c r="F363" i="29"/>
  <c r="E363" i="29"/>
  <c r="D363" i="29"/>
  <c r="C363" i="29"/>
  <c r="J362" i="29"/>
  <c r="I362" i="29"/>
  <c r="H362" i="29"/>
  <c r="G362" i="29"/>
  <c r="F362" i="29"/>
  <c r="E362" i="29"/>
  <c r="D362" i="29"/>
  <c r="C362" i="29"/>
  <c r="J361" i="29"/>
  <c r="I361" i="29"/>
  <c r="H361" i="29"/>
  <c r="G361" i="29"/>
  <c r="F361" i="29"/>
  <c r="E361" i="29"/>
  <c r="D361" i="29"/>
  <c r="C361" i="29"/>
  <c r="J360" i="29"/>
  <c r="I360" i="29"/>
  <c r="H360" i="29"/>
  <c r="G360" i="29"/>
  <c r="F360" i="29"/>
  <c r="E360" i="29"/>
  <c r="D360" i="29"/>
  <c r="C360" i="29"/>
  <c r="J359" i="29"/>
  <c r="I359" i="29"/>
  <c r="H359" i="29"/>
  <c r="G359" i="29"/>
  <c r="F359" i="29"/>
  <c r="E359" i="29"/>
  <c r="D359" i="29"/>
  <c r="C359" i="29"/>
  <c r="J358" i="29"/>
  <c r="I358" i="29"/>
  <c r="H358" i="29"/>
  <c r="G358" i="29"/>
  <c r="F358" i="29"/>
  <c r="E358" i="29"/>
  <c r="D358" i="29"/>
  <c r="C358" i="29"/>
  <c r="J357" i="29"/>
  <c r="I357" i="29"/>
  <c r="H357" i="29"/>
  <c r="G357" i="29"/>
  <c r="F357" i="29"/>
  <c r="E357" i="29"/>
  <c r="D357" i="29"/>
  <c r="C357" i="29"/>
  <c r="J356" i="29"/>
  <c r="I356" i="29"/>
  <c r="H356" i="29"/>
  <c r="G356" i="29"/>
  <c r="F356" i="29"/>
  <c r="E356" i="29"/>
  <c r="D356" i="29"/>
  <c r="C356" i="29"/>
  <c r="J355" i="29"/>
  <c r="I355" i="29"/>
  <c r="H355" i="29"/>
  <c r="G355" i="29"/>
  <c r="F355" i="29"/>
  <c r="E355" i="29"/>
  <c r="D355" i="29"/>
  <c r="C355" i="29"/>
  <c r="J354" i="29"/>
  <c r="I354" i="29"/>
  <c r="H354" i="29"/>
  <c r="G354" i="29"/>
  <c r="F354" i="29"/>
  <c r="E354" i="29"/>
  <c r="D354" i="29"/>
  <c r="C354" i="29"/>
  <c r="J353" i="29"/>
  <c r="I353" i="29"/>
  <c r="H353" i="29"/>
  <c r="G353" i="29"/>
  <c r="F353" i="29"/>
  <c r="E353" i="29"/>
  <c r="D353" i="29"/>
  <c r="C353" i="29"/>
  <c r="J352" i="29"/>
  <c r="I352" i="29"/>
  <c r="H352" i="29"/>
  <c r="G352" i="29"/>
  <c r="F352" i="29"/>
  <c r="E352" i="29"/>
  <c r="D352" i="29"/>
  <c r="C352" i="29"/>
  <c r="J351" i="29"/>
  <c r="I351" i="29"/>
  <c r="H351" i="29"/>
  <c r="G351" i="29"/>
  <c r="F351" i="29"/>
  <c r="E351" i="29"/>
  <c r="D351" i="29"/>
  <c r="C351" i="29"/>
  <c r="J350" i="29"/>
  <c r="I350" i="29"/>
  <c r="H350" i="29"/>
  <c r="G350" i="29"/>
  <c r="F350" i="29"/>
  <c r="E350" i="29"/>
  <c r="D350" i="29"/>
  <c r="C350" i="29"/>
  <c r="J349" i="29"/>
  <c r="I349" i="29"/>
  <c r="H349" i="29"/>
  <c r="G349" i="29"/>
  <c r="F349" i="29"/>
  <c r="E349" i="29"/>
  <c r="D349" i="29"/>
  <c r="C349" i="29"/>
  <c r="J348" i="29"/>
  <c r="I348" i="29"/>
  <c r="H348" i="29"/>
  <c r="G348" i="29"/>
  <c r="F348" i="29"/>
  <c r="E348" i="29"/>
  <c r="D348" i="29"/>
  <c r="C348" i="29"/>
  <c r="J347" i="29"/>
  <c r="I347" i="29"/>
  <c r="H347" i="29"/>
  <c r="G347" i="29"/>
  <c r="F347" i="29"/>
  <c r="E347" i="29"/>
  <c r="D347" i="29"/>
  <c r="C347" i="29"/>
  <c r="J346" i="29"/>
  <c r="I346" i="29"/>
  <c r="H346" i="29"/>
  <c r="G346" i="29"/>
  <c r="F346" i="29"/>
  <c r="E346" i="29"/>
  <c r="D346" i="29"/>
  <c r="C346" i="29"/>
  <c r="J345" i="29"/>
  <c r="I345" i="29"/>
  <c r="H345" i="29"/>
  <c r="G345" i="29"/>
  <c r="F345" i="29"/>
  <c r="E345" i="29"/>
  <c r="D345" i="29"/>
  <c r="C345" i="29"/>
  <c r="J344" i="29"/>
  <c r="I344" i="29"/>
  <c r="H344" i="29"/>
  <c r="G344" i="29"/>
  <c r="F344" i="29"/>
  <c r="E344" i="29"/>
  <c r="D344" i="29"/>
  <c r="C344" i="29"/>
  <c r="J343" i="29"/>
  <c r="I343" i="29"/>
  <c r="H343" i="29"/>
  <c r="G343" i="29"/>
  <c r="F343" i="29"/>
  <c r="E343" i="29"/>
  <c r="D343" i="29"/>
  <c r="C343" i="29"/>
  <c r="J342" i="29"/>
  <c r="I342" i="29"/>
  <c r="H342" i="29"/>
  <c r="G342" i="29"/>
  <c r="F342" i="29"/>
  <c r="E342" i="29"/>
  <c r="D342" i="29"/>
  <c r="C342" i="29"/>
  <c r="J341" i="29"/>
  <c r="H341" i="29"/>
  <c r="G341" i="29"/>
  <c r="F341" i="29"/>
  <c r="E341" i="29"/>
  <c r="J340" i="29"/>
  <c r="I340" i="29"/>
  <c r="H340" i="29"/>
  <c r="G340" i="29"/>
  <c r="F340" i="29"/>
  <c r="E340" i="29"/>
  <c r="D340" i="29"/>
  <c r="C340" i="29"/>
  <c r="J339" i="29"/>
  <c r="I339" i="29"/>
  <c r="H339" i="29"/>
  <c r="G339" i="29"/>
  <c r="E339" i="29"/>
  <c r="D339" i="29"/>
  <c r="C339" i="29"/>
  <c r="J338" i="29"/>
  <c r="I338" i="29"/>
  <c r="H338" i="29"/>
  <c r="G338" i="29"/>
  <c r="F338" i="29"/>
  <c r="E338" i="29"/>
  <c r="D338" i="29"/>
  <c r="C338" i="29"/>
  <c r="J337" i="29"/>
  <c r="I337" i="29"/>
  <c r="H337" i="29"/>
  <c r="G337" i="29"/>
  <c r="F337" i="29"/>
  <c r="E337" i="29"/>
  <c r="D337" i="29"/>
  <c r="C337" i="29"/>
  <c r="J336" i="29"/>
  <c r="I336" i="29"/>
  <c r="H336" i="29"/>
  <c r="G336" i="29"/>
  <c r="F336" i="29"/>
  <c r="E336" i="29"/>
  <c r="D336" i="29"/>
  <c r="C336" i="29"/>
  <c r="J335" i="29"/>
  <c r="I335" i="29"/>
  <c r="H335" i="29"/>
  <c r="G335" i="29"/>
  <c r="F335" i="29"/>
  <c r="E335" i="29"/>
  <c r="D335" i="29"/>
  <c r="C335" i="29"/>
  <c r="J334" i="29"/>
  <c r="I334" i="29"/>
  <c r="H334" i="29"/>
  <c r="G334" i="29"/>
  <c r="F334" i="29"/>
  <c r="E334" i="29"/>
  <c r="D334" i="29"/>
  <c r="C334" i="29"/>
  <c r="J333" i="29"/>
  <c r="I333" i="29"/>
  <c r="H333" i="29"/>
  <c r="G333" i="29"/>
  <c r="F333" i="29"/>
  <c r="E333" i="29"/>
  <c r="D333" i="29"/>
  <c r="C333" i="29"/>
  <c r="J332" i="29"/>
  <c r="I332" i="29"/>
  <c r="H332" i="29"/>
  <c r="G332" i="29"/>
  <c r="F332" i="29"/>
  <c r="E332" i="29"/>
  <c r="D332" i="29"/>
  <c r="C332" i="29"/>
  <c r="J331" i="29"/>
  <c r="I331" i="29"/>
  <c r="H331" i="29"/>
  <c r="G331" i="29"/>
  <c r="F331" i="29"/>
  <c r="E331" i="29"/>
  <c r="D331" i="29"/>
  <c r="C331" i="29"/>
  <c r="J330" i="29"/>
  <c r="I330" i="29"/>
  <c r="H330" i="29"/>
  <c r="G330" i="29"/>
  <c r="F330" i="29"/>
  <c r="E330" i="29"/>
  <c r="D330" i="29"/>
  <c r="C330" i="29"/>
  <c r="J329" i="29"/>
  <c r="I329" i="29"/>
  <c r="H329" i="29"/>
  <c r="G329" i="29"/>
  <c r="F329" i="29"/>
  <c r="E329" i="29"/>
  <c r="D329" i="29"/>
  <c r="C329" i="29"/>
  <c r="J328" i="29"/>
  <c r="I328" i="29"/>
  <c r="H328" i="29"/>
  <c r="G328" i="29"/>
  <c r="F328" i="29"/>
  <c r="E328" i="29"/>
  <c r="D328" i="29"/>
  <c r="C328" i="29"/>
  <c r="J327" i="29"/>
  <c r="I327" i="29"/>
  <c r="H327" i="29"/>
  <c r="G327" i="29"/>
  <c r="E327" i="29"/>
  <c r="C327" i="29"/>
  <c r="J326" i="29"/>
  <c r="I326" i="29"/>
  <c r="H326" i="29"/>
  <c r="G326" i="29"/>
  <c r="F326" i="29"/>
  <c r="E326" i="29"/>
  <c r="D326" i="29"/>
  <c r="C326" i="29"/>
  <c r="J325" i="29"/>
  <c r="I325" i="29"/>
  <c r="H325" i="29"/>
  <c r="G325" i="29"/>
  <c r="F325" i="29"/>
  <c r="D325" i="29"/>
  <c r="C325" i="29"/>
  <c r="J324" i="29"/>
  <c r="I324" i="29"/>
  <c r="H324" i="29"/>
  <c r="G324" i="29"/>
  <c r="F324" i="29"/>
  <c r="E324" i="29"/>
  <c r="D324" i="29"/>
  <c r="C324" i="29"/>
  <c r="J323" i="29"/>
  <c r="I323" i="29"/>
  <c r="H323" i="29"/>
  <c r="G323" i="29"/>
  <c r="F323" i="29"/>
  <c r="E323" i="29"/>
  <c r="D323" i="29"/>
  <c r="C323" i="29"/>
  <c r="J322" i="29"/>
  <c r="I322" i="29"/>
  <c r="H322" i="29"/>
  <c r="G322" i="29"/>
  <c r="E322" i="29"/>
  <c r="C322" i="29"/>
  <c r="J321" i="29"/>
  <c r="I321" i="29"/>
  <c r="H321" i="29"/>
  <c r="G321" i="29"/>
  <c r="F321" i="29"/>
  <c r="E321" i="29"/>
  <c r="D321" i="29"/>
  <c r="C321" i="29"/>
  <c r="J320" i="29"/>
  <c r="I320" i="29"/>
  <c r="H320" i="29"/>
  <c r="G320" i="29"/>
  <c r="F320" i="29"/>
  <c r="E320" i="29"/>
  <c r="D320" i="29"/>
  <c r="C320" i="29"/>
  <c r="J319" i="29"/>
  <c r="I319" i="29"/>
  <c r="H319" i="29"/>
  <c r="G319" i="29"/>
  <c r="F319" i="29"/>
  <c r="E319" i="29"/>
  <c r="D319" i="29"/>
  <c r="C319" i="29"/>
  <c r="J318" i="29"/>
  <c r="I318" i="29"/>
  <c r="H318" i="29"/>
  <c r="G318" i="29"/>
  <c r="F318" i="29"/>
  <c r="E318" i="29"/>
  <c r="D318" i="29"/>
  <c r="C318" i="29"/>
  <c r="J317" i="29"/>
  <c r="I317" i="29"/>
  <c r="H317" i="29"/>
  <c r="G317" i="29"/>
  <c r="F317" i="29"/>
  <c r="E317" i="29"/>
  <c r="D317" i="29"/>
  <c r="C317" i="29"/>
  <c r="J316" i="29"/>
  <c r="I316" i="29"/>
  <c r="H316" i="29"/>
  <c r="G316" i="29"/>
  <c r="F316" i="29"/>
  <c r="E316" i="29"/>
  <c r="D316" i="29"/>
  <c r="C316" i="29"/>
  <c r="J315" i="29"/>
  <c r="I315" i="29"/>
  <c r="H315" i="29"/>
  <c r="G315" i="29"/>
  <c r="F315" i="29"/>
  <c r="E315" i="29"/>
  <c r="D315" i="29"/>
  <c r="C315" i="29"/>
  <c r="J314" i="29"/>
  <c r="I314" i="29"/>
  <c r="H314" i="29"/>
  <c r="G314" i="29"/>
  <c r="F314" i="29"/>
  <c r="E314" i="29"/>
  <c r="D314" i="29"/>
  <c r="C314" i="29"/>
  <c r="J313" i="29"/>
  <c r="I313" i="29"/>
  <c r="H313" i="29"/>
  <c r="G313" i="29"/>
  <c r="D313" i="29"/>
  <c r="C313" i="29"/>
  <c r="J312" i="29"/>
  <c r="I312" i="29"/>
  <c r="H312" i="29"/>
  <c r="G312" i="29"/>
  <c r="F312" i="29"/>
  <c r="E312" i="29"/>
  <c r="D312" i="29"/>
  <c r="C312" i="29"/>
  <c r="J311" i="29"/>
  <c r="I311" i="29"/>
  <c r="H311" i="29"/>
  <c r="G311" i="29"/>
  <c r="F311" i="29"/>
  <c r="E311" i="29"/>
  <c r="D311" i="29"/>
  <c r="C311" i="29"/>
  <c r="J310" i="29"/>
  <c r="I310" i="29"/>
  <c r="H310" i="29"/>
  <c r="G310" i="29"/>
  <c r="F310" i="29"/>
  <c r="E310" i="29"/>
  <c r="D310" i="29"/>
  <c r="C310" i="29"/>
  <c r="J309" i="29"/>
  <c r="I309" i="29"/>
  <c r="H309" i="29"/>
  <c r="G309" i="29"/>
  <c r="F309" i="29"/>
  <c r="E309" i="29"/>
  <c r="D309" i="29"/>
  <c r="C309" i="29"/>
  <c r="J308" i="29"/>
  <c r="I308" i="29"/>
  <c r="H308" i="29"/>
  <c r="G308" i="29"/>
  <c r="F308" i="29"/>
  <c r="E308" i="29"/>
  <c r="D308" i="29"/>
  <c r="C308" i="29"/>
  <c r="J307" i="29"/>
  <c r="I307" i="29"/>
  <c r="H307" i="29"/>
  <c r="G307" i="29"/>
  <c r="F307" i="29"/>
  <c r="E307" i="29"/>
  <c r="D307" i="29"/>
  <c r="C307" i="29"/>
  <c r="J306" i="29"/>
  <c r="I306" i="29"/>
  <c r="H306" i="29"/>
  <c r="G306" i="29"/>
  <c r="F306" i="29"/>
  <c r="E306" i="29"/>
  <c r="D306" i="29"/>
  <c r="C306" i="29"/>
  <c r="J305" i="29"/>
  <c r="I305" i="29"/>
  <c r="H305" i="29"/>
  <c r="G305" i="29"/>
  <c r="F305" i="29"/>
  <c r="E305" i="29"/>
  <c r="D305" i="29"/>
  <c r="C305" i="29"/>
  <c r="J304" i="29"/>
  <c r="I304" i="29"/>
  <c r="H304" i="29"/>
  <c r="G304" i="29"/>
  <c r="F304" i="29"/>
  <c r="E304" i="29"/>
  <c r="D304" i="29"/>
  <c r="C304" i="29"/>
  <c r="J303" i="29"/>
  <c r="I303" i="29"/>
  <c r="H303" i="29"/>
  <c r="G303" i="29"/>
  <c r="F303" i="29"/>
  <c r="E303" i="29"/>
  <c r="D303" i="29"/>
  <c r="C303" i="29"/>
  <c r="J302" i="29"/>
  <c r="I302" i="29"/>
  <c r="H302" i="29"/>
  <c r="G302" i="29"/>
  <c r="F302" i="29"/>
  <c r="E302" i="29"/>
  <c r="D302" i="29"/>
  <c r="C302" i="29"/>
  <c r="J301" i="29"/>
  <c r="I301" i="29"/>
  <c r="H301" i="29"/>
  <c r="G301" i="29"/>
  <c r="F301" i="29"/>
  <c r="E301" i="29"/>
  <c r="D301" i="29"/>
  <c r="C301" i="29"/>
  <c r="J300" i="29"/>
  <c r="I300" i="29"/>
  <c r="H300" i="29"/>
  <c r="G300" i="29"/>
  <c r="F300" i="29"/>
  <c r="E300" i="29"/>
  <c r="D300" i="29"/>
  <c r="C300" i="29"/>
  <c r="J299" i="29"/>
  <c r="I299" i="29"/>
  <c r="H299" i="29"/>
  <c r="G299" i="29"/>
  <c r="F299" i="29"/>
  <c r="E299" i="29"/>
  <c r="D299" i="29"/>
  <c r="C299" i="29"/>
  <c r="J298" i="29"/>
  <c r="I298" i="29"/>
  <c r="H298" i="29"/>
  <c r="G298" i="29"/>
  <c r="F298" i="29"/>
  <c r="E298" i="29"/>
  <c r="D298" i="29"/>
  <c r="C298" i="29"/>
  <c r="J297" i="29"/>
  <c r="I297" i="29"/>
  <c r="H297" i="29"/>
  <c r="G297" i="29"/>
  <c r="C297" i="29"/>
  <c r="J296" i="29"/>
  <c r="I296" i="29"/>
  <c r="H296" i="29"/>
  <c r="G296" i="29"/>
  <c r="F296" i="29"/>
  <c r="E296" i="29"/>
  <c r="D296" i="29"/>
  <c r="C296" i="29"/>
  <c r="J295" i="29"/>
  <c r="I295" i="29"/>
  <c r="H295" i="29"/>
  <c r="G295" i="29"/>
  <c r="F295" i="29"/>
  <c r="D295" i="29"/>
  <c r="C295" i="29"/>
  <c r="J294" i="29"/>
  <c r="I294" i="29"/>
  <c r="H294" i="29"/>
  <c r="G294" i="29"/>
  <c r="F294" i="29"/>
  <c r="E294" i="29"/>
  <c r="D294" i="29"/>
  <c r="C294" i="29"/>
  <c r="J293" i="29"/>
  <c r="I293" i="29"/>
  <c r="H293" i="29"/>
  <c r="G293" i="29"/>
  <c r="F293" i="29"/>
  <c r="E293" i="29"/>
  <c r="C293" i="29"/>
  <c r="J292" i="29"/>
  <c r="I292" i="29"/>
  <c r="H292" i="29"/>
  <c r="G292" i="29"/>
  <c r="F292" i="29"/>
  <c r="E292" i="29"/>
  <c r="D292" i="29"/>
  <c r="C292" i="29"/>
  <c r="J291" i="29"/>
  <c r="I291" i="29"/>
  <c r="H291" i="29"/>
  <c r="G291" i="29"/>
  <c r="E291" i="29"/>
  <c r="D291" i="29"/>
  <c r="C291" i="29"/>
  <c r="J290" i="29"/>
  <c r="I290" i="29"/>
  <c r="H290" i="29"/>
  <c r="G290" i="29"/>
  <c r="D290" i="29"/>
  <c r="C290" i="29"/>
  <c r="J289" i="29"/>
  <c r="I289" i="29"/>
  <c r="H289" i="29"/>
  <c r="G289" i="29"/>
  <c r="F289" i="29"/>
  <c r="E289" i="29"/>
  <c r="D289" i="29"/>
  <c r="C289" i="29"/>
  <c r="J288" i="29"/>
  <c r="I288" i="29"/>
  <c r="H288" i="29"/>
  <c r="G288" i="29"/>
  <c r="F288" i="29"/>
  <c r="E288" i="29"/>
  <c r="D288" i="29"/>
  <c r="C288" i="29"/>
  <c r="J287" i="29"/>
  <c r="I287" i="29"/>
  <c r="H287" i="29"/>
  <c r="G287" i="29"/>
  <c r="F287" i="29"/>
  <c r="E287" i="29"/>
  <c r="D287" i="29"/>
  <c r="C287" i="29"/>
  <c r="J286" i="29"/>
  <c r="I286" i="29"/>
  <c r="H286" i="29"/>
  <c r="G286" i="29"/>
  <c r="F286" i="29"/>
  <c r="E286" i="29"/>
  <c r="D286" i="29"/>
  <c r="C286" i="29"/>
  <c r="J285" i="29"/>
  <c r="I285" i="29"/>
  <c r="H285" i="29"/>
  <c r="G285" i="29"/>
  <c r="F285" i="29"/>
  <c r="E285" i="29"/>
  <c r="D285" i="29"/>
  <c r="C285" i="29"/>
  <c r="J284" i="29"/>
  <c r="I284" i="29"/>
  <c r="H284" i="29"/>
  <c r="G284" i="29"/>
  <c r="F284" i="29"/>
  <c r="E284" i="29"/>
  <c r="D284" i="29"/>
  <c r="C284" i="29"/>
  <c r="J283" i="29"/>
  <c r="I283" i="29"/>
  <c r="H283" i="29"/>
  <c r="G283" i="29"/>
  <c r="F283" i="29"/>
  <c r="E283" i="29"/>
  <c r="D283" i="29"/>
  <c r="C283" i="29"/>
  <c r="J282" i="29"/>
  <c r="I282" i="29"/>
  <c r="H282" i="29"/>
  <c r="G282" i="29"/>
  <c r="F282" i="29"/>
  <c r="E282" i="29"/>
  <c r="D282" i="29"/>
  <c r="C282" i="29"/>
  <c r="J281" i="29"/>
  <c r="I281" i="29"/>
  <c r="H281" i="29"/>
  <c r="G281" i="29"/>
  <c r="F281" i="29"/>
  <c r="E281" i="29"/>
  <c r="D281" i="29"/>
  <c r="C281" i="29"/>
  <c r="J280" i="29"/>
  <c r="I280" i="29"/>
  <c r="H280" i="29"/>
  <c r="G280" i="29"/>
  <c r="F280" i="29"/>
  <c r="E280" i="29"/>
  <c r="D280" i="29"/>
  <c r="C280" i="29"/>
  <c r="J279" i="29"/>
  <c r="I279" i="29"/>
  <c r="H279" i="29"/>
  <c r="G279" i="29"/>
  <c r="F279" i="29"/>
  <c r="E279" i="29"/>
  <c r="D279" i="29"/>
  <c r="C279" i="29"/>
  <c r="J278" i="29"/>
  <c r="I278" i="29"/>
  <c r="H278" i="29"/>
  <c r="G278" i="29"/>
  <c r="F278" i="29"/>
  <c r="E278" i="29"/>
  <c r="D278" i="29"/>
  <c r="C278" i="29"/>
  <c r="J277" i="29"/>
  <c r="I277" i="29"/>
  <c r="H277" i="29"/>
  <c r="G277" i="29"/>
  <c r="E277" i="29"/>
  <c r="D277" i="29"/>
  <c r="C277" i="29"/>
  <c r="J276" i="29"/>
  <c r="I276" i="29"/>
  <c r="H276" i="29"/>
  <c r="G276" i="29"/>
  <c r="F276" i="29"/>
  <c r="E276" i="29"/>
  <c r="D276" i="29"/>
  <c r="C276" i="29"/>
  <c r="J275" i="29"/>
  <c r="I275" i="29"/>
  <c r="H275" i="29"/>
  <c r="G275" i="29"/>
  <c r="F275" i="29"/>
  <c r="E275" i="29"/>
  <c r="D275" i="29"/>
  <c r="C275" i="29"/>
  <c r="J274" i="29"/>
  <c r="I274" i="29"/>
  <c r="H274" i="29"/>
  <c r="G274" i="29"/>
  <c r="F274" i="29"/>
  <c r="E274" i="29"/>
  <c r="D274" i="29"/>
  <c r="C274" i="29"/>
  <c r="J273" i="29"/>
  <c r="I273" i="29"/>
  <c r="H273" i="29"/>
  <c r="G273" i="29"/>
  <c r="F273" i="29"/>
  <c r="E273" i="29"/>
  <c r="D273" i="29"/>
  <c r="C273" i="29"/>
  <c r="J272" i="29"/>
  <c r="I272" i="29"/>
  <c r="H272" i="29"/>
  <c r="G272" i="29"/>
  <c r="F272" i="29"/>
  <c r="E272" i="29"/>
  <c r="C272" i="29"/>
  <c r="J271" i="29"/>
  <c r="I271" i="29"/>
  <c r="H271" i="29"/>
  <c r="G271" i="29"/>
  <c r="F271" i="29"/>
  <c r="D271" i="29"/>
  <c r="C271" i="29"/>
  <c r="J270" i="29"/>
  <c r="I270" i="29"/>
  <c r="H270" i="29"/>
  <c r="G270" i="29"/>
  <c r="F270" i="29"/>
  <c r="E270" i="29"/>
  <c r="D270" i="29"/>
  <c r="C270" i="29"/>
  <c r="J269" i="29"/>
  <c r="I269" i="29"/>
  <c r="H269" i="29"/>
  <c r="G269" i="29"/>
  <c r="F269" i="29"/>
  <c r="E269" i="29"/>
  <c r="D269" i="29"/>
  <c r="C269" i="29"/>
  <c r="J268" i="29"/>
  <c r="I268" i="29"/>
  <c r="H268" i="29"/>
  <c r="G268" i="29"/>
  <c r="F268" i="29"/>
  <c r="E268" i="29"/>
  <c r="D268" i="29"/>
  <c r="C268" i="29"/>
  <c r="I267" i="29"/>
  <c r="H267" i="29"/>
  <c r="G267" i="29"/>
  <c r="D267" i="29"/>
  <c r="C267" i="29"/>
  <c r="J266" i="29"/>
  <c r="I266" i="29"/>
  <c r="H266" i="29"/>
  <c r="G266" i="29"/>
  <c r="F266" i="29"/>
  <c r="E266" i="29"/>
  <c r="D266" i="29"/>
  <c r="C266" i="29"/>
  <c r="J265" i="29"/>
  <c r="I265" i="29"/>
  <c r="H265" i="29"/>
  <c r="G265" i="29"/>
  <c r="F265" i="29"/>
  <c r="E265" i="29"/>
  <c r="D265" i="29"/>
  <c r="C265" i="29"/>
  <c r="J264" i="29"/>
  <c r="I264" i="29"/>
  <c r="H264" i="29"/>
  <c r="G264" i="29"/>
  <c r="F264" i="29"/>
  <c r="E264" i="29"/>
  <c r="D264" i="29"/>
  <c r="C264" i="29"/>
  <c r="J263" i="29"/>
  <c r="I263" i="29"/>
  <c r="H263" i="29"/>
  <c r="G263" i="29"/>
  <c r="F263" i="29"/>
  <c r="E263" i="29"/>
  <c r="D263" i="29"/>
  <c r="C263" i="29"/>
  <c r="J262" i="29"/>
  <c r="I262" i="29"/>
  <c r="H262" i="29"/>
  <c r="G262" i="29"/>
  <c r="C262" i="29"/>
  <c r="J261" i="29"/>
  <c r="I261" i="29"/>
  <c r="H261" i="29"/>
  <c r="G261" i="29"/>
  <c r="F261" i="29"/>
  <c r="E261" i="29"/>
  <c r="D261" i="29"/>
  <c r="C261" i="29"/>
  <c r="J260" i="29"/>
  <c r="I260" i="29"/>
  <c r="H260" i="29"/>
  <c r="G260" i="29"/>
  <c r="F260" i="29"/>
  <c r="E260" i="29"/>
  <c r="D260" i="29"/>
  <c r="C260" i="29"/>
  <c r="J259" i="29"/>
  <c r="I259" i="29"/>
  <c r="H259" i="29"/>
  <c r="G259" i="29"/>
  <c r="F259" i="29"/>
  <c r="E259" i="29"/>
  <c r="D259" i="29"/>
  <c r="C259" i="29"/>
  <c r="J258" i="29"/>
  <c r="I258" i="29"/>
  <c r="H258" i="29"/>
  <c r="G258" i="29"/>
  <c r="F258" i="29"/>
  <c r="E258" i="29"/>
  <c r="D258" i="29"/>
  <c r="C258" i="29"/>
  <c r="J257" i="29"/>
  <c r="I257" i="29"/>
  <c r="H257" i="29"/>
  <c r="G257" i="29"/>
  <c r="F257" i="29"/>
  <c r="E257" i="29"/>
  <c r="D257" i="29"/>
  <c r="C257" i="29"/>
  <c r="J256" i="29"/>
  <c r="I256" i="29"/>
  <c r="H256" i="29"/>
  <c r="G256" i="29"/>
  <c r="F256" i="29"/>
  <c r="E256" i="29"/>
  <c r="D256" i="29"/>
  <c r="C256" i="29"/>
  <c r="J255" i="29"/>
  <c r="I255" i="29"/>
  <c r="H255" i="29"/>
  <c r="G255" i="29"/>
  <c r="F255" i="29"/>
  <c r="E255" i="29"/>
  <c r="D255" i="29"/>
  <c r="C255" i="29"/>
  <c r="J254" i="29"/>
  <c r="I254" i="29"/>
  <c r="H254" i="29"/>
  <c r="G254" i="29"/>
  <c r="F254" i="29"/>
  <c r="E254" i="29"/>
  <c r="D254" i="29"/>
  <c r="C254" i="29"/>
  <c r="J253" i="29"/>
  <c r="I253" i="29"/>
  <c r="H253" i="29"/>
  <c r="G253" i="29"/>
  <c r="F253" i="29"/>
  <c r="E253" i="29"/>
  <c r="D253" i="29"/>
  <c r="C253" i="29"/>
  <c r="J252" i="29"/>
  <c r="I252" i="29"/>
  <c r="H252" i="29"/>
  <c r="G252" i="29"/>
  <c r="F252" i="29"/>
  <c r="E252" i="29"/>
  <c r="D252" i="29"/>
  <c r="C252" i="29"/>
  <c r="J251" i="29"/>
  <c r="I251" i="29"/>
  <c r="H251" i="29"/>
  <c r="G251" i="29"/>
  <c r="F251" i="29"/>
  <c r="E251" i="29"/>
  <c r="D251" i="29"/>
  <c r="C251" i="29"/>
  <c r="J250" i="29"/>
  <c r="I250" i="29"/>
  <c r="H250" i="29"/>
  <c r="G250" i="29"/>
  <c r="F250" i="29"/>
  <c r="E250" i="29"/>
  <c r="D250" i="29"/>
  <c r="C250" i="29"/>
  <c r="J249" i="29"/>
  <c r="I249" i="29"/>
  <c r="H249" i="29"/>
  <c r="G249" i="29"/>
  <c r="F249" i="29"/>
  <c r="E249" i="29"/>
  <c r="D249" i="29"/>
  <c r="C249" i="29"/>
  <c r="J248" i="29"/>
  <c r="I248" i="29"/>
  <c r="H248" i="29"/>
  <c r="G248" i="29"/>
  <c r="F248" i="29"/>
  <c r="E248" i="29"/>
  <c r="D248" i="29"/>
  <c r="C248" i="29"/>
  <c r="J247" i="29"/>
  <c r="I247" i="29"/>
  <c r="H247" i="29"/>
  <c r="G247" i="29"/>
  <c r="F247" i="29"/>
  <c r="E247" i="29"/>
  <c r="D247" i="29"/>
  <c r="C247" i="29"/>
  <c r="J246" i="29"/>
  <c r="I246" i="29"/>
  <c r="H246" i="29"/>
  <c r="G246" i="29"/>
  <c r="F246" i="29"/>
  <c r="E246" i="29"/>
  <c r="D246" i="29"/>
  <c r="C246" i="29"/>
  <c r="J245" i="29"/>
  <c r="I245" i="29"/>
  <c r="H245" i="29"/>
  <c r="G245" i="29"/>
  <c r="F245" i="29"/>
  <c r="E245" i="29"/>
  <c r="D245" i="29"/>
  <c r="C245" i="29"/>
  <c r="J244" i="29"/>
  <c r="I244" i="29"/>
  <c r="H244" i="29"/>
  <c r="G244" i="29"/>
  <c r="F244" i="29"/>
  <c r="E244" i="29"/>
  <c r="D244" i="29"/>
  <c r="C244" i="29"/>
  <c r="J243" i="29"/>
  <c r="I243" i="29"/>
  <c r="H243" i="29"/>
  <c r="G243" i="29"/>
  <c r="F243" i="29"/>
  <c r="E243" i="29"/>
  <c r="D243" i="29"/>
  <c r="C243" i="29"/>
  <c r="J242" i="29"/>
  <c r="I242" i="29"/>
  <c r="H242" i="29"/>
  <c r="G242" i="29"/>
  <c r="F242" i="29"/>
  <c r="E242" i="29"/>
  <c r="D242" i="29"/>
  <c r="C242" i="29"/>
  <c r="J241" i="29"/>
  <c r="I241" i="29"/>
  <c r="H241" i="29"/>
  <c r="G241" i="29"/>
  <c r="F241" i="29"/>
  <c r="E241" i="29"/>
  <c r="D241" i="29"/>
  <c r="C241" i="29"/>
  <c r="J240" i="29"/>
  <c r="I240" i="29"/>
  <c r="H240" i="29"/>
  <c r="G240" i="29"/>
  <c r="F240" i="29"/>
  <c r="E240" i="29"/>
  <c r="D240" i="29"/>
  <c r="C240" i="29"/>
  <c r="J239" i="29"/>
  <c r="I239" i="29"/>
  <c r="H239" i="29"/>
  <c r="G239" i="29"/>
  <c r="F239" i="29"/>
  <c r="E239" i="29"/>
  <c r="D239" i="29"/>
  <c r="C239" i="29"/>
  <c r="J238" i="29"/>
  <c r="I238" i="29"/>
  <c r="H238" i="29"/>
  <c r="G238" i="29"/>
  <c r="F238" i="29"/>
  <c r="E238" i="29"/>
  <c r="D238" i="29"/>
  <c r="C238" i="29"/>
  <c r="J237" i="29"/>
  <c r="I237" i="29"/>
  <c r="H237" i="29"/>
  <c r="G237" i="29"/>
  <c r="F237" i="29"/>
  <c r="E237" i="29"/>
  <c r="D237" i="29"/>
  <c r="C237" i="29"/>
  <c r="J236" i="29"/>
  <c r="I236" i="29"/>
  <c r="H236" i="29"/>
  <c r="G236" i="29"/>
  <c r="F236" i="29"/>
  <c r="E236" i="29"/>
  <c r="D236" i="29"/>
  <c r="C236" i="29"/>
  <c r="J235" i="29"/>
  <c r="I235" i="29"/>
  <c r="H235" i="29"/>
  <c r="G235" i="29"/>
  <c r="F235" i="29"/>
  <c r="E235" i="29"/>
  <c r="D235" i="29"/>
  <c r="C235" i="29"/>
  <c r="J234" i="29"/>
  <c r="I234" i="29"/>
  <c r="H234" i="29"/>
  <c r="G234" i="29"/>
  <c r="F234" i="29"/>
  <c r="E234" i="29"/>
  <c r="D234" i="29"/>
  <c r="C234" i="29"/>
  <c r="J233" i="29"/>
  <c r="I233" i="29"/>
  <c r="H233" i="29"/>
  <c r="G233" i="29"/>
  <c r="F233" i="29"/>
  <c r="E233" i="29"/>
  <c r="D233" i="29"/>
  <c r="C233" i="29"/>
  <c r="J232" i="29"/>
  <c r="I232" i="29"/>
  <c r="H232" i="29"/>
  <c r="G232" i="29"/>
  <c r="F232" i="29"/>
  <c r="E232" i="29"/>
  <c r="D232" i="29"/>
  <c r="C232" i="29"/>
  <c r="J231" i="29"/>
  <c r="I231" i="29"/>
  <c r="H231" i="29"/>
  <c r="G231" i="29"/>
  <c r="F231" i="29"/>
  <c r="E231" i="29"/>
  <c r="D231" i="29"/>
  <c r="C231" i="29"/>
  <c r="J230" i="29"/>
  <c r="I230" i="29"/>
  <c r="H230" i="29"/>
  <c r="G230" i="29"/>
  <c r="F230" i="29"/>
  <c r="E230" i="29"/>
  <c r="D230" i="29"/>
  <c r="C230" i="29"/>
  <c r="J229" i="29"/>
  <c r="I229" i="29"/>
  <c r="H229" i="29"/>
  <c r="G229" i="29"/>
  <c r="F229" i="29"/>
  <c r="E229" i="29"/>
  <c r="D229" i="29"/>
  <c r="C229" i="29"/>
  <c r="J228" i="29"/>
  <c r="I228" i="29"/>
  <c r="H228" i="29"/>
  <c r="G228" i="29"/>
  <c r="F228" i="29"/>
  <c r="E228" i="29"/>
  <c r="D228" i="29"/>
  <c r="C228" i="29"/>
  <c r="J227" i="29"/>
  <c r="I227" i="29"/>
  <c r="H227" i="29"/>
  <c r="G227" i="29"/>
  <c r="F227" i="29"/>
  <c r="E227" i="29"/>
  <c r="D227" i="29"/>
  <c r="C227" i="29"/>
  <c r="J226" i="29"/>
  <c r="I226" i="29"/>
  <c r="H226" i="29"/>
  <c r="G226" i="29"/>
  <c r="F226" i="29"/>
  <c r="D226" i="29"/>
  <c r="C226" i="29"/>
  <c r="J225" i="29"/>
  <c r="I225" i="29"/>
  <c r="H225" i="29"/>
  <c r="G225" i="29"/>
  <c r="F225" i="29"/>
  <c r="E225" i="29"/>
  <c r="D225" i="29"/>
  <c r="C225" i="29"/>
  <c r="J224" i="29"/>
  <c r="I224" i="29"/>
  <c r="H224" i="29"/>
  <c r="G224" i="29"/>
  <c r="F224" i="29"/>
  <c r="E224" i="29"/>
  <c r="D224" i="29"/>
  <c r="C224" i="29"/>
  <c r="J223" i="29"/>
  <c r="I223" i="29"/>
  <c r="H223" i="29"/>
  <c r="G223" i="29"/>
  <c r="F223" i="29"/>
  <c r="E223" i="29"/>
  <c r="D223" i="29"/>
  <c r="C223" i="29"/>
  <c r="J222" i="29"/>
  <c r="I222" i="29"/>
  <c r="H222" i="29"/>
  <c r="G222" i="29"/>
  <c r="F222" i="29"/>
  <c r="E222" i="29"/>
  <c r="D222" i="29"/>
  <c r="C222" i="29"/>
  <c r="J221" i="29"/>
  <c r="I221" i="29"/>
  <c r="H221" i="29"/>
  <c r="G221" i="29"/>
  <c r="F221" i="29"/>
  <c r="E221" i="29"/>
  <c r="D221" i="29"/>
  <c r="C221" i="29"/>
  <c r="J220" i="29"/>
  <c r="I220" i="29"/>
  <c r="H220" i="29"/>
  <c r="G220" i="29"/>
  <c r="F220" i="29"/>
  <c r="E220" i="29"/>
  <c r="D220" i="29"/>
  <c r="C220" i="29"/>
  <c r="J219" i="29"/>
  <c r="I219" i="29"/>
  <c r="H219" i="29"/>
  <c r="G219" i="29"/>
  <c r="F219" i="29"/>
  <c r="E219" i="29"/>
  <c r="D219" i="29"/>
  <c r="C219" i="29"/>
  <c r="J218" i="29"/>
  <c r="I218" i="29"/>
  <c r="H218" i="29"/>
  <c r="G218" i="29"/>
  <c r="F218" i="29"/>
  <c r="E218" i="29"/>
  <c r="D218" i="29"/>
  <c r="C218" i="29"/>
  <c r="J217" i="29"/>
  <c r="I217" i="29"/>
  <c r="H217" i="29"/>
  <c r="G217" i="29"/>
  <c r="F217" i="29"/>
  <c r="E217" i="29"/>
  <c r="D217" i="29"/>
  <c r="C217" i="29"/>
  <c r="J216" i="29"/>
  <c r="I216" i="29"/>
  <c r="H216" i="29"/>
  <c r="G216" i="29"/>
  <c r="F216" i="29"/>
  <c r="E216" i="29"/>
  <c r="D216" i="29"/>
  <c r="C216" i="29"/>
  <c r="J215" i="29"/>
  <c r="I215" i="29"/>
  <c r="H215" i="29"/>
  <c r="G215" i="29"/>
  <c r="F215" i="29"/>
  <c r="E215" i="29"/>
  <c r="D215" i="29"/>
  <c r="C215" i="29"/>
  <c r="J214" i="29"/>
  <c r="I214" i="29"/>
  <c r="H214" i="29"/>
  <c r="G214" i="29"/>
  <c r="D214" i="29"/>
  <c r="C214" i="29"/>
  <c r="J213" i="29"/>
  <c r="I213" i="29"/>
  <c r="H213" i="29"/>
  <c r="G213" i="29"/>
  <c r="F213" i="29"/>
  <c r="E213" i="29"/>
  <c r="D213" i="29"/>
  <c r="C213" i="29"/>
  <c r="J212" i="29"/>
  <c r="I212" i="29"/>
  <c r="H212" i="29"/>
  <c r="G212" i="29"/>
  <c r="F212" i="29"/>
  <c r="E212" i="29"/>
  <c r="D212" i="29"/>
  <c r="C212" i="29"/>
  <c r="J211" i="29"/>
  <c r="I211" i="29"/>
  <c r="H211" i="29"/>
  <c r="G211" i="29"/>
  <c r="F211" i="29"/>
  <c r="E211" i="29"/>
  <c r="C211" i="29"/>
  <c r="J210" i="29"/>
  <c r="I210" i="29"/>
  <c r="H210" i="29"/>
  <c r="G210" i="29"/>
  <c r="F210" i="29"/>
  <c r="E210" i="29"/>
  <c r="D210" i="29"/>
  <c r="C210" i="29"/>
  <c r="J209" i="29"/>
  <c r="I209" i="29"/>
  <c r="H209" i="29"/>
  <c r="G209" i="29"/>
  <c r="F209" i="29"/>
  <c r="E209" i="29"/>
  <c r="D209" i="29"/>
  <c r="C209" i="29"/>
  <c r="J208" i="29"/>
  <c r="I208" i="29"/>
  <c r="H208" i="29"/>
  <c r="G208" i="29"/>
  <c r="F208" i="29"/>
  <c r="E208" i="29"/>
  <c r="D208" i="29"/>
  <c r="C208" i="29"/>
  <c r="J207" i="29"/>
  <c r="I207" i="29"/>
  <c r="H207" i="29"/>
  <c r="G207" i="29"/>
  <c r="F207" i="29"/>
  <c r="E207" i="29"/>
  <c r="D207" i="29"/>
  <c r="C207" i="29"/>
  <c r="J206" i="29"/>
  <c r="I206" i="29"/>
  <c r="H206" i="29"/>
  <c r="G206" i="29"/>
  <c r="F206" i="29"/>
  <c r="E206" i="29"/>
  <c r="D206" i="29"/>
  <c r="C206" i="29"/>
  <c r="J205" i="29"/>
  <c r="I205" i="29"/>
  <c r="H205" i="29"/>
  <c r="G205" i="29"/>
  <c r="F205" i="29"/>
  <c r="E205" i="29"/>
  <c r="C205" i="29"/>
  <c r="J204" i="29"/>
  <c r="I204" i="29"/>
  <c r="H204" i="29"/>
  <c r="G204" i="29"/>
  <c r="F204" i="29"/>
  <c r="E204" i="29"/>
  <c r="D204" i="29"/>
  <c r="C204" i="29"/>
  <c r="J203" i="29"/>
  <c r="I203" i="29"/>
  <c r="H203" i="29"/>
  <c r="G203" i="29"/>
  <c r="F203" i="29"/>
  <c r="E203" i="29"/>
  <c r="D203" i="29"/>
  <c r="C203" i="29"/>
  <c r="J202" i="29"/>
  <c r="I202" i="29"/>
  <c r="H202" i="29"/>
  <c r="G202" i="29"/>
  <c r="F202" i="29"/>
  <c r="E202" i="29"/>
  <c r="D202" i="29"/>
  <c r="C202" i="29"/>
  <c r="J201" i="29"/>
  <c r="I201" i="29"/>
  <c r="H201" i="29"/>
  <c r="G201" i="29"/>
  <c r="F201" i="29"/>
  <c r="E201" i="29"/>
  <c r="D201" i="29"/>
  <c r="C201" i="29"/>
  <c r="J200" i="29"/>
  <c r="I200" i="29"/>
  <c r="H200" i="29"/>
  <c r="G200" i="29"/>
  <c r="F200" i="29"/>
  <c r="E200" i="29"/>
  <c r="D200" i="29"/>
  <c r="C200" i="29"/>
  <c r="J199" i="29"/>
  <c r="I199" i="29"/>
  <c r="H199" i="29"/>
  <c r="G199" i="29"/>
  <c r="E199" i="29"/>
  <c r="D199" i="29"/>
  <c r="C199" i="29"/>
  <c r="J198" i="29"/>
  <c r="I198" i="29"/>
  <c r="H198" i="29"/>
  <c r="G198" i="29"/>
  <c r="J197" i="29"/>
  <c r="I197" i="29"/>
  <c r="H197" i="29"/>
  <c r="G197" i="29"/>
  <c r="F197" i="29"/>
  <c r="E197" i="29"/>
  <c r="D197" i="29"/>
  <c r="C197" i="29"/>
  <c r="J196" i="29"/>
  <c r="I196" i="29"/>
  <c r="H196" i="29"/>
  <c r="G196" i="29"/>
  <c r="F196" i="29"/>
  <c r="E196" i="29"/>
  <c r="D196" i="29"/>
  <c r="C196" i="29"/>
  <c r="J195" i="29"/>
  <c r="I195" i="29"/>
  <c r="H195" i="29"/>
  <c r="G195" i="29"/>
  <c r="F195" i="29"/>
  <c r="E195" i="29"/>
  <c r="D195" i="29"/>
  <c r="C195" i="29"/>
  <c r="J194" i="29"/>
  <c r="I194" i="29"/>
  <c r="H194" i="29"/>
  <c r="G194" i="29"/>
  <c r="F194" i="29"/>
  <c r="E194" i="29"/>
  <c r="D194" i="29"/>
  <c r="C194" i="29"/>
  <c r="J193" i="29"/>
  <c r="I193" i="29"/>
  <c r="H193" i="29"/>
  <c r="G193" i="29"/>
  <c r="F193" i="29"/>
  <c r="E193" i="29"/>
  <c r="D193" i="29"/>
  <c r="C193" i="29"/>
  <c r="J192" i="29"/>
  <c r="I192" i="29"/>
  <c r="H192" i="29"/>
  <c r="G192" i="29"/>
  <c r="F192" i="29"/>
  <c r="E192" i="29"/>
  <c r="D192" i="29"/>
  <c r="C192" i="29"/>
  <c r="J191" i="29"/>
  <c r="I191" i="29"/>
  <c r="H191" i="29"/>
  <c r="G191" i="29"/>
  <c r="F191" i="29"/>
  <c r="E191" i="29"/>
  <c r="D191" i="29"/>
  <c r="C191" i="29"/>
  <c r="J190" i="29"/>
  <c r="I190" i="29"/>
  <c r="H190" i="29"/>
  <c r="G190" i="29"/>
  <c r="F190" i="29"/>
  <c r="E190" i="29"/>
  <c r="D190" i="29"/>
  <c r="C190" i="29"/>
  <c r="J189" i="29"/>
  <c r="I189" i="29"/>
  <c r="H189" i="29"/>
  <c r="G189" i="29"/>
  <c r="F189" i="29"/>
  <c r="E189" i="29"/>
  <c r="D189" i="29"/>
  <c r="C189" i="29"/>
  <c r="J188" i="29"/>
  <c r="I188" i="29"/>
  <c r="H188" i="29"/>
  <c r="G188" i="29"/>
  <c r="F188" i="29"/>
  <c r="E188" i="29"/>
  <c r="D188" i="29"/>
  <c r="C188" i="29"/>
  <c r="J187" i="29"/>
  <c r="I187" i="29"/>
  <c r="H187" i="29"/>
  <c r="G187" i="29"/>
  <c r="D187" i="29"/>
  <c r="C187" i="29"/>
  <c r="J186" i="29"/>
  <c r="I186" i="29"/>
  <c r="H186" i="29"/>
  <c r="G186" i="29"/>
  <c r="F186" i="29"/>
  <c r="E186" i="29"/>
  <c r="D186" i="29"/>
  <c r="C186" i="29"/>
  <c r="J185" i="29"/>
  <c r="I185" i="29"/>
  <c r="H185" i="29"/>
  <c r="G185" i="29"/>
  <c r="E185" i="29"/>
  <c r="D185" i="29"/>
  <c r="C185" i="29"/>
  <c r="J184" i="29"/>
  <c r="I184" i="29"/>
  <c r="H184" i="29"/>
  <c r="G184" i="29"/>
  <c r="E184" i="29"/>
  <c r="D184" i="29"/>
  <c r="C184" i="29"/>
  <c r="J183" i="29"/>
  <c r="I183" i="29"/>
  <c r="H183" i="29"/>
  <c r="G183" i="29"/>
  <c r="F183" i="29"/>
  <c r="E183" i="29"/>
  <c r="D183" i="29"/>
  <c r="C183" i="29"/>
  <c r="J182" i="29"/>
  <c r="I182" i="29"/>
  <c r="H182" i="29"/>
  <c r="G182" i="29"/>
  <c r="F182" i="29"/>
  <c r="E182" i="29"/>
  <c r="D182" i="29"/>
  <c r="C182" i="29"/>
  <c r="J181" i="29"/>
  <c r="I181" i="29"/>
  <c r="H181" i="29"/>
  <c r="G181" i="29"/>
  <c r="F181" i="29"/>
  <c r="E181" i="29"/>
  <c r="D181" i="29"/>
  <c r="C181" i="29"/>
  <c r="J180" i="29"/>
  <c r="I180" i="29"/>
  <c r="H180" i="29"/>
  <c r="G180" i="29"/>
  <c r="F180" i="29"/>
  <c r="E180" i="29"/>
  <c r="D180" i="29"/>
  <c r="C180" i="29"/>
  <c r="J179" i="29"/>
  <c r="I179" i="29"/>
  <c r="H179" i="29"/>
  <c r="G179" i="29"/>
  <c r="F179" i="29"/>
  <c r="E179" i="29"/>
  <c r="D179" i="29"/>
  <c r="C179" i="29"/>
  <c r="J178" i="29"/>
  <c r="I178" i="29"/>
  <c r="H178" i="29"/>
  <c r="G178" i="29"/>
  <c r="F178" i="29"/>
  <c r="E178" i="29"/>
  <c r="D178" i="29"/>
  <c r="C178" i="29"/>
  <c r="J177" i="29"/>
  <c r="I177" i="29"/>
  <c r="H177" i="29"/>
  <c r="G177" i="29"/>
  <c r="F177" i="29"/>
  <c r="E177" i="29"/>
  <c r="D177" i="29"/>
  <c r="C177" i="29"/>
  <c r="J176" i="29"/>
  <c r="I176" i="29"/>
  <c r="H176" i="29"/>
  <c r="G176" i="29"/>
  <c r="F176" i="29"/>
  <c r="E176" i="29"/>
  <c r="D176" i="29"/>
  <c r="C176" i="29"/>
  <c r="J175" i="29"/>
  <c r="I175" i="29"/>
  <c r="H175" i="29"/>
  <c r="G175" i="29"/>
  <c r="F175" i="29"/>
  <c r="E175" i="29"/>
  <c r="D175" i="29"/>
  <c r="C175" i="29"/>
  <c r="J174" i="29"/>
  <c r="I174" i="29"/>
  <c r="H174" i="29"/>
  <c r="G174" i="29"/>
  <c r="F174" i="29"/>
  <c r="E174" i="29"/>
  <c r="D174" i="29"/>
  <c r="C174" i="29"/>
  <c r="J173" i="29"/>
  <c r="I173" i="29"/>
  <c r="H173" i="29"/>
  <c r="G173" i="29"/>
  <c r="F173" i="29"/>
  <c r="E173" i="29"/>
  <c r="D173" i="29"/>
  <c r="C173" i="29"/>
  <c r="J172" i="29"/>
  <c r="I172" i="29"/>
  <c r="H172" i="29"/>
  <c r="G172" i="29"/>
  <c r="E172" i="29"/>
  <c r="D172" i="29"/>
  <c r="C172" i="29"/>
  <c r="J171" i="29"/>
  <c r="I171" i="29"/>
  <c r="H171" i="29"/>
  <c r="G171" i="29"/>
  <c r="F171" i="29"/>
  <c r="E171" i="29"/>
  <c r="D171" i="29"/>
  <c r="C171" i="29"/>
  <c r="J170" i="29"/>
  <c r="I170" i="29"/>
  <c r="H170" i="29"/>
  <c r="G170" i="29"/>
  <c r="F170" i="29"/>
  <c r="E170" i="29"/>
  <c r="D170" i="29"/>
  <c r="C170" i="29"/>
  <c r="J169" i="29"/>
  <c r="I169" i="29"/>
  <c r="H169" i="29"/>
  <c r="G169" i="29"/>
  <c r="E169" i="29"/>
  <c r="D169" i="29"/>
  <c r="C169" i="29"/>
  <c r="J168" i="29"/>
  <c r="I168" i="29"/>
  <c r="H168" i="29"/>
  <c r="G168" i="29"/>
  <c r="F168" i="29"/>
  <c r="E168" i="29"/>
  <c r="D168" i="29"/>
  <c r="C168" i="29"/>
  <c r="J167" i="29"/>
  <c r="I167" i="29"/>
  <c r="H167" i="29"/>
  <c r="G167" i="29"/>
  <c r="F167" i="29"/>
  <c r="E167" i="29"/>
  <c r="D167" i="29"/>
  <c r="C167" i="29"/>
  <c r="J166" i="29"/>
  <c r="I166" i="29"/>
  <c r="H166" i="29"/>
  <c r="G166" i="29"/>
  <c r="F166" i="29"/>
  <c r="E166" i="29"/>
  <c r="D166" i="29"/>
  <c r="C166" i="29"/>
  <c r="J165" i="29"/>
  <c r="I165" i="29"/>
  <c r="H165" i="29"/>
  <c r="G165" i="29"/>
  <c r="F165" i="29"/>
  <c r="E165" i="29"/>
  <c r="D165" i="29"/>
  <c r="C165" i="29"/>
  <c r="J164" i="29"/>
  <c r="I164" i="29"/>
  <c r="H164" i="29"/>
  <c r="G164" i="29"/>
  <c r="F164" i="29"/>
  <c r="E164" i="29"/>
  <c r="D164" i="29"/>
  <c r="C164" i="29"/>
  <c r="J163" i="29"/>
  <c r="I163" i="29"/>
  <c r="H163" i="29"/>
  <c r="G163" i="29"/>
  <c r="F163" i="29"/>
  <c r="E163" i="29"/>
  <c r="D163" i="29"/>
  <c r="C163" i="29"/>
  <c r="J162" i="29"/>
  <c r="I162" i="29"/>
  <c r="H162" i="29"/>
  <c r="G162" i="29"/>
  <c r="F162" i="29"/>
  <c r="E162" i="29"/>
  <c r="D162" i="29"/>
  <c r="C162" i="29"/>
  <c r="J161" i="29"/>
  <c r="I161" i="29"/>
  <c r="H161" i="29"/>
  <c r="G161" i="29"/>
  <c r="F161" i="29"/>
  <c r="E161" i="29"/>
  <c r="D161" i="29"/>
  <c r="C161" i="29"/>
  <c r="J160" i="29"/>
  <c r="H160" i="29"/>
  <c r="G160" i="29"/>
  <c r="E160" i="29"/>
  <c r="D160" i="29"/>
  <c r="C160" i="29"/>
  <c r="J159" i="29"/>
  <c r="I159" i="29"/>
  <c r="H159" i="29"/>
  <c r="G159" i="29"/>
  <c r="F159" i="29"/>
  <c r="E159" i="29"/>
  <c r="D159" i="29"/>
  <c r="C159" i="29"/>
  <c r="J158" i="29"/>
  <c r="I158" i="29"/>
  <c r="H158" i="29"/>
  <c r="G158" i="29"/>
  <c r="F158" i="29"/>
  <c r="E158" i="29"/>
  <c r="D158" i="29"/>
  <c r="C158" i="29"/>
  <c r="J157" i="29"/>
  <c r="I157" i="29"/>
  <c r="H157" i="29"/>
  <c r="G157" i="29"/>
  <c r="F157" i="29"/>
  <c r="E157" i="29"/>
  <c r="D157" i="29"/>
  <c r="C157" i="29"/>
  <c r="J156" i="29"/>
  <c r="I156" i="29"/>
  <c r="H156" i="29"/>
  <c r="G156" i="29"/>
  <c r="F156" i="29"/>
  <c r="E156" i="29"/>
  <c r="D156" i="29"/>
  <c r="C156" i="29"/>
  <c r="J155" i="29"/>
  <c r="I155" i="29"/>
  <c r="H155" i="29"/>
  <c r="G155" i="29"/>
  <c r="F155" i="29"/>
  <c r="E155" i="29"/>
  <c r="D155" i="29"/>
  <c r="C155" i="29"/>
  <c r="J154" i="29"/>
  <c r="I154" i="29"/>
  <c r="H154" i="29"/>
  <c r="G154" i="29"/>
  <c r="F154" i="29"/>
  <c r="E154" i="29"/>
  <c r="D154" i="29"/>
  <c r="C154" i="29"/>
  <c r="J153" i="29"/>
  <c r="I153" i="29"/>
  <c r="H153" i="29"/>
  <c r="G153" i="29"/>
  <c r="E153" i="29"/>
  <c r="D153" i="29"/>
  <c r="C153" i="29"/>
  <c r="J152" i="29"/>
  <c r="I152" i="29"/>
  <c r="H152" i="29"/>
  <c r="G152" i="29"/>
  <c r="F152" i="29"/>
  <c r="E152" i="29"/>
  <c r="D152" i="29"/>
  <c r="C152" i="29"/>
  <c r="J151" i="29"/>
  <c r="I151" i="29"/>
  <c r="H151" i="29"/>
  <c r="G151" i="29"/>
  <c r="F151" i="29"/>
  <c r="E151" i="29"/>
  <c r="D151" i="29"/>
  <c r="C151" i="29"/>
  <c r="J150" i="29"/>
  <c r="I150" i="29"/>
  <c r="H150" i="29"/>
  <c r="G150" i="29"/>
  <c r="F150" i="29"/>
  <c r="E150" i="29"/>
  <c r="D150" i="29"/>
  <c r="C150" i="29"/>
  <c r="J149" i="29"/>
  <c r="I149" i="29"/>
  <c r="H149" i="29"/>
  <c r="G149" i="29"/>
  <c r="F149" i="29"/>
  <c r="E149" i="29"/>
  <c r="D149" i="29"/>
  <c r="C149" i="29"/>
  <c r="J148" i="29"/>
  <c r="I148" i="29"/>
  <c r="H148" i="29"/>
  <c r="G148" i="29"/>
  <c r="F148" i="29"/>
  <c r="E148" i="29"/>
  <c r="C148" i="29"/>
  <c r="J147" i="29"/>
  <c r="I147" i="29"/>
  <c r="H147" i="29"/>
  <c r="G147" i="29"/>
  <c r="F147" i="29"/>
  <c r="E147" i="29"/>
  <c r="D147" i="29"/>
  <c r="C147" i="29"/>
  <c r="J146" i="29"/>
  <c r="I146" i="29"/>
  <c r="H146" i="29"/>
  <c r="G146" i="29"/>
  <c r="F146" i="29"/>
  <c r="E146" i="29"/>
  <c r="D146" i="29"/>
  <c r="C146" i="29"/>
  <c r="J145" i="29"/>
  <c r="I145" i="29"/>
  <c r="H145" i="29"/>
  <c r="G145" i="29"/>
  <c r="F145" i="29"/>
  <c r="E145" i="29"/>
  <c r="D145" i="29"/>
  <c r="C145" i="29"/>
  <c r="J144" i="29"/>
  <c r="I144" i="29"/>
  <c r="H144" i="29"/>
  <c r="G144" i="29"/>
  <c r="F144" i="29"/>
  <c r="E144" i="29"/>
  <c r="D144" i="29"/>
  <c r="C144" i="29"/>
  <c r="J143" i="29"/>
  <c r="I143" i="29"/>
  <c r="H143" i="29"/>
  <c r="G143" i="29"/>
  <c r="F143" i="29"/>
  <c r="E143" i="29"/>
  <c r="D143" i="29"/>
  <c r="C143" i="29"/>
  <c r="J142" i="29"/>
  <c r="I142" i="29"/>
  <c r="H142" i="29"/>
  <c r="G142" i="29"/>
  <c r="F142" i="29"/>
  <c r="E142" i="29"/>
  <c r="D142" i="29"/>
  <c r="C142" i="29"/>
  <c r="J141" i="29"/>
  <c r="I141" i="29"/>
  <c r="H141" i="29"/>
  <c r="G141" i="29"/>
  <c r="F141" i="29"/>
  <c r="E141" i="29"/>
  <c r="D141" i="29"/>
  <c r="C141" i="29"/>
  <c r="J140" i="29"/>
  <c r="I140" i="29"/>
  <c r="H140" i="29"/>
  <c r="G140" i="29"/>
  <c r="F140" i="29"/>
  <c r="E140" i="29"/>
  <c r="D140" i="29"/>
  <c r="C140" i="29"/>
  <c r="J139" i="29"/>
  <c r="I139" i="29"/>
  <c r="H139" i="29"/>
  <c r="G139" i="29"/>
  <c r="F139" i="29"/>
  <c r="E139" i="29"/>
  <c r="D139" i="29"/>
  <c r="C139" i="29"/>
  <c r="J138" i="29"/>
  <c r="I138" i="29"/>
  <c r="H138" i="29"/>
  <c r="G138" i="29"/>
  <c r="F138" i="29"/>
  <c r="E138" i="29"/>
  <c r="D138" i="29"/>
  <c r="C138" i="29"/>
  <c r="J137" i="29"/>
  <c r="I137" i="29"/>
  <c r="H137" i="29"/>
  <c r="G137" i="29"/>
  <c r="F137" i="29"/>
  <c r="E137" i="29"/>
  <c r="D137" i="29"/>
  <c r="C137" i="29"/>
  <c r="J136" i="29"/>
  <c r="I136" i="29"/>
  <c r="H136" i="29"/>
  <c r="G136" i="29"/>
  <c r="F136" i="29"/>
  <c r="E136" i="29"/>
  <c r="D136" i="29"/>
  <c r="C136" i="29"/>
  <c r="J135" i="29"/>
  <c r="I135" i="29"/>
  <c r="H135" i="29"/>
  <c r="G135" i="29"/>
  <c r="F135" i="29"/>
  <c r="E135" i="29"/>
  <c r="D135" i="29"/>
  <c r="C135" i="29"/>
  <c r="J134" i="29"/>
  <c r="I134" i="29"/>
  <c r="H134" i="29"/>
  <c r="G134" i="29"/>
  <c r="F134" i="29"/>
  <c r="E134" i="29"/>
  <c r="D134" i="29"/>
  <c r="C134" i="29"/>
  <c r="J133" i="29"/>
  <c r="I133" i="29"/>
  <c r="H133" i="29"/>
  <c r="G133" i="29"/>
  <c r="F133" i="29"/>
  <c r="E133" i="29"/>
  <c r="D133" i="29"/>
  <c r="C133" i="29"/>
  <c r="J132" i="29"/>
  <c r="I132" i="29"/>
  <c r="H132" i="29"/>
  <c r="G132" i="29"/>
  <c r="F132" i="29"/>
  <c r="E132" i="29"/>
  <c r="D132" i="29"/>
  <c r="C132" i="29"/>
  <c r="J131" i="29"/>
  <c r="I131" i="29"/>
  <c r="H131" i="29"/>
  <c r="G131" i="29"/>
  <c r="F131" i="29"/>
  <c r="E131" i="29"/>
  <c r="D131" i="29"/>
  <c r="C131" i="29"/>
  <c r="J130" i="29"/>
  <c r="I130" i="29"/>
  <c r="H130" i="29"/>
  <c r="G130" i="29"/>
  <c r="F130" i="29"/>
  <c r="E130" i="29"/>
  <c r="D130" i="29"/>
  <c r="C130" i="29"/>
  <c r="J129" i="29"/>
  <c r="I129" i="29"/>
  <c r="H129" i="29"/>
  <c r="G129" i="29"/>
  <c r="F129" i="29"/>
  <c r="E129" i="29"/>
  <c r="D129" i="29"/>
  <c r="C129" i="29"/>
  <c r="J128" i="29"/>
  <c r="I128" i="29"/>
  <c r="H128" i="29"/>
  <c r="G128" i="29"/>
  <c r="F128" i="29"/>
  <c r="E128" i="29"/>
  <c r="C128" i="29"/>
  <c r="J127" i="29"/>
  <c r="I127" i="29"/>
  <c r="H127" i="29"/>
  <c r="G127" i="29"/>
  <c r="F127" i="29"/>
  <c r="E127" i="29"/>
  <c r="D127" i="29"/>
  <c r="C127" i="29"/>
  <c r="J126" i="29"/>
  <c r="I126" i="29"/>
  <c r="H126" i="29"/>
  <c r="G126" i="29"/>
  <c r="F126" i="29"/>
  <c r="E126" i="29"/>
  <c r="D126" i="29"/>
  <c r="C126" i="29"/>
  <c r="J125" i="29"/>
  <c r="I125" i="29"/>
  <c r="H125" i="29"/>
  <c r="G125" i="29"/>
  <c r="F125" i="29"/>
  <c r="E125" i="29"/>
  <c r="D125" i="29"/>
  <c r="C125" i="29"/>
  <c r="J124" i="29"/>
  <c r="I124" i="29"/>
  <c r="H124" i="29"/>
  <c r="G124" i="29"/>
  <c r="E124" i="29"/>
  <c r="D124" i="29"/>
  <c r="J123" i="29"/>
  <c r="I123" i="29"/>
  <c r="H123" i="29"/>
  <c r="G123" i="29"/>
  <c r="F123" i="29"/>
  <c r="E123" i="29"/>
  <c r="D123" i="29"/>
  <c r="C123" i="29"/>
  <c r="J122" i="29"/>
  <c r="I122" i="29"/>
  <c r="H122" i="29"/>
  <c r="G122" i="29"/>
  <c r="F122" i="29"/>
  <c r="E122" i="29"/>
  <c r="D122" i="29"/>
  <c r="C122" i="29"/>
  <c r="J121" i="29"/>
  <c r="I121" i="29"/>
  <c r="H121" i="29"/>
  <c r="G121" i="29"/>
  <c r="F121" i="29"/>
  <c r="E121" i="29"/>
  <c r="D121" i="29"/>
  <c r="C121" i="29"/>
  <c r="J120" i="29"/>
  <c r="I120" i="29"/>
  <c r="H120" i="29"/>
  <c r="G120" i="29"/>
  <c r="F120" i="29"/>
  <c r="E120" i="29"/>
  <c r="D120" i="29"/>
  <c r="C120" i="29"/>
  <c r="J119" i="29"/>
  <c r="I119" i="29"/>
  <c r="H119" i="29"/>
  <c r="G119" i="29"/>
  <c r="F119" i="29"/>
  <c r="E119" i="29"/>
  <c r="D119" i="29"/>
  <c r="C119" i="29"/>
  <c r="J118" i="29"/>
  <c r="I118" i="29"/>
  <c r="H118" i="29"/>
  <c r="G118" i="29"/>
  <c r="F118" i="29"/>
  <c r="E118" i="29"/>
  <c r="D118" i="29"/>
  <c r="C118" i="29"/>
  <c r="J117" i="29"/>
  <c r="I117" i="29"/>
  <c r="H117" i="29"/>
  <c r="G117" i="29"/>
  <c r="F117" i="29"/>
  <c r="E117" i="29"/>
  <c r="D117" i="29"/>
  <c r="C117" i="29"/>
  <c r="J116" i="29"/>
  <c r="I116" i="29"/>
  <c r="H116" i="29"/>
  <c r="G116" i="29"/>
  <c r="F116" i="29"/>
  <c r="E116" i="29"/>
  <c r="D116" i="29"/>
  <c r="C116" i="29"/>
  <c r="J115" i="29"/>
  <c r="I115" i="29"/>
  <c r="H115" i="29"/>
  <c r="G115" i="29"/>
  <c r="F115" i="29"/>
  <c r="E115" i="29"/>
  <c r="D115" i="29"/>
  <c r="C115" i="29"/>
  <c r="J114" i="29"/>
  <c r="I114" i="29"/>
  <c r="H114" i="29"/>
  <c r="G114" i="29"/>
  <c r="F114" i="29"/>
  <c r="E114" i="29"/>
  <c r="D114" i="29"/>
  <c r="C114" i="29"/>
  <c r="J113" i="29"/>
  <c r="I113" i="29"/>
  <c r="H113" i="29"/>
  <c r="G113" i="29"/>
  <c r="F113" i="29"/>
  <c r="E113" i="29"/>
  <c r="D113" i="29"/>
  <c r="C113" i="29"/>
  <c r="J112" i="29"/>
  <c r="I112" i="29"/>
  <c r="H112" i="29"/>
  <c r="G112" i="29"/>
  <c r="F112" i="29"/>
  <c r="E112" i="29"/>
  <c r="D112" i="29"/>
  <c r="C112" i="29"/>
  <c r="J111" i="29"/>
  <c r="I111" i="29"/>
  <c r="H111" i="29"/>
  <c r="G111" i="29"/>
  <c r="F111" i="29"/>
  <c r="E111" i="29"/>
  <c r="D111" i="29"/>
  <c r="C111" i="29"/>
  <c r="J110" i="29"/>
  <c r="I110" i="29"/>
  <c r="H110" i="29"/>
  <c r="G110" i="29"/>
  <c r="F110" i="29"/>
  <c r="E110" i="29"/>
  <c r="D110" i="29"/>
  <c r="C110" i="29"/>
  <c r="J109" i="29"/>
  <c r="I109" i="29"/>
  <c r="H109" i="29"/>
  <c r="G109" i="29"/>
  <c r="F109" i="29"/>
  <c r="E109" i="29"/>
  <c r="D109" i="29"/>
  <c r="C109" i="29"/>
  <c r="J108" i="29"/>
  <c r="I108" i="29"/>
  <c r="H108" i="29"/>
  <c r="G108" i="29"/>
  <c r="F108" i="29"/>
  <c r="E108" i="29"/>
  <c r="D108" i="29"/>
  <c r="C108" i="29"/>
  <c r="J107" i="29"/>
  <c r="I107" i="29"/>
  <c r="H107" i="29"/>
  <c r="G107" i="29"/>
  <c r="F107" i="29"/>
  <c r="E107" i="29"/>
  <c r="D107" i="29"/>
  <c r="C107" i="29"/>
  <c r="J106" i="29"/>
  <c r="I106" i="29"/>
  <c r="H106" i="29"/>
  <c r="G106" i="29"/>
  <c r="F106" i="29"/>
  <c r="E106" i="29"/>
  <c r="D106" i="29"/>
  <c r="C106" i="29"/>
  <c r="J105" i="29"/>
  <c r="I105" i="29"/>
  <c r="H105" i="29"/>
  <c r="G105" i="29"/>
  <c r="F105" i="29"/>
  <c r="E105" i="29"/>
  <c r="D105" i="29"/>
  <c r="C105" i="29"/>
  <c r="J104" i="29"/>
  <c r="I104" i="29"/>
  <c r="H104" i="29"/>
  <c r="G104" i="29"/>
  <c r="F104" i="29"/>
  <c r="E104" i="29"/>
  <c r="D104" i="29"/>
  <c r="C104" i="29"/>
  <c r="J103" i="29"/>
  <c r="I103" i="29"/>
  <c r="H103" i="29"/>
  <c r="G103" i="29"/>
  <c r="F103" i="29"/>
  <c r="E103" i="29"/>
  <c r="D103" i="29"/>
  <c r="C103" i="29"/>
  <c r="J102" i="29"/>
  <c r="I102" i="29"/>
  <c r="H102" i="29"/>
  <c r="G102" i="29"/>
  <c r="F102" i="29"/>
  <c r="E102" i="29"/>
  <c r="D102" i="29"/>
  <c r="C102" i="29"/>
  <c r="J101" i="29"/>
  <c r="I101" i="29"/>
  <c r="H101" i="29"/>
  <c r="G101" i="29"/>
  <c r="F101" i="29"/>
  <c r="E101" i="29"/>
  <c r="D101" i="29"/>
  <c r="C101" i="29"/>
  <c r="J100" i="29"/>
  <c r="I100" i="29"/>
  <c r="H100" i="29"/>
  <c r="G100" i="29"/>
  <c r="F100" i="29"/>
  <c r="E100" i="29"/>
  <c r="D100" i="29"/>
  <c r="C100" i="29"/>
  <c r="J99" i="29"/>
  <c r="I99" i="29"/>
  <c r="H99" i="29"/>
  <c r="G99" i="29"/>
  <c r="E99" i="29"/>
  <c r="D99" i="29"/>
  <c r="C99" i="29"/>
  <c r="J98" i="29"/>
  <c r="I98" i="29"/>
  <c r="H98" i="29"/>
  <c r="G98" i="29"/>
  <c r="F98" i="29"/>
  <c r="E98" i="29"/>
  <c r="D98" i="29"/>
  <c r="C98" i="29"/>
  <c r="J97" i="29"/>
  <c r="I97" i="29"/>
  <c r="H97" i="29"/>
  <c r="G97" i="29"/>
  <c r="F97" i="29"/>
  <c r="E97" i="29"/>
  <c r="D97" i="29"/>
  <c r="C97" i="29"/>
  <c r="J96" i="29"/>
  <c r="I96" i="29"/>
  <c r="H96" i="29"/>
  <c r="G96" i="29"/>
  <c r="E96" i="29"/>
  <c r="D96" i="29"/>
  <c r="C96" i="29"/>
  <c r="J95" i="29"/>
  <c r="I95" i="29"/>
  <c r="H95" i="29"/>
  <c r="G95" i="29"/>
  <c r="E95" i="29"/>
  <c r="D95" i="29"/>
  <c r="C95" i="29"/>
  <c r="J94" i="29"/>
  <c r="I94" i="29"/>
  <c r="H94" i="29"/>
  <c r="G94" i="29"/>
  <c r="F94" i="29"/>
  <c r="E94" i="29"/>
  <c r="D94" i="29"/>
  <c r="C94" i="29"/>
  <c r="J93" i="29"/>
  <c r="I93" i="29"/>
  <c r="H93" i="29"/>
  <c r="G93" i="29"/>
  <c r="F93" i="29"/>
  <c r="E93" i="29"/>
  <c r="D93" i="29"/>
  <c r="C93" i="29"/>
  <c r="J92" i="29"/>
  <c r="I92" i="29"/>
  <c r="H92" i="29"/>
  <c r="G92" i="29"/>
  <c r="F92" i="29"/>
  <c r="E92" i="29"/>
  <c r="D92" i="29"/>
  <c r="C92" i="29"/>
  <c r="J91" i="29"/>
  <c r="I91" i="29"/>
  <c r="H91" i="29"/>
  <c r="G91" i="29"/>
  <c r="F91" i="29"/>
  <c r="E91" i="29"/>
  <c r="D91" i="29"/>
  <c r="C91" i="29"/>
  <c r="J90" i="29"/>
  <c r="I90" i="29"/>
  <c r="H90" i="29"/>
  <c r="G90" i="29"/>
  <c r="F90" i="29"/>
  <c r="E90" i="29"/>
  <c r="D90" i="29"/>
  <c r="C90" i="29"/>
  <c r="J89" i="29"/>
  <c r="I89" i="29"/>
  <c r="H89" i="29"/>
  <c r="G89" i="29"/>
  <c r="F89" i="29"/>
  <c r="E89" i="29"/>
  <c r="C89" i="29"/>
  <c r="J88" i="29"/>
  <c r="I88" i="29"/>
  <c r="H88" i="29"/>
  <c r="G88" i="29"/>
  <c r="F88" i="29"/>
  <c r="E88" i="29"/>
  <c r="D88" i="29"/>
  <c r="C88" i="29"/>
  <c r="J87" i="29"/>
  <c r="I87" i="29"/>
  <c r="H87" i="29"/>
  <c r="G87" i="29"/>
  <c r="F87" i="29"/>
  <c r="E87" i="29"/>
  <c r="D87" i="29"/>
  <c r="C87" i="29"/>
  <c r="J86" i="29"/>
  <c r="I86" i="29"/>
  <c r="H86" i="29"/>
  <c r="G86" i="29"/>
  <c r="E86" i="29"/>
  <c r="D86" i="29"/>
  <c r="C86" i="29"/>
  <c r="J85" i="29"/>
  <c r="I85" i="29"/>
  <c r="H85" i="29"/>
  <c r="G85" i="29"/>
  <c r="F85" i="29"/>
  <c r="E85" i="29"/>
  <c r="D85" i="29"/>
  <c r="C85" i="29"/>
  <c r="J84" i="29"/>
  <c r="I84" i="29"/>
  <c r="H84" i="29"/>
  <c r="G84" i="29"/>
  <c r="F84" i="29"/>
  <c r="E84" i="29"/>
  <c r="D84" i="29"/>
  <c r="C84" i="29"/>
  <c r="J83" i="29"/>
  <c r="I83" i="29"/>
  <c r="H83" i="29"/>
  <c r="G83" i="29"/>
  <c r="F83" i="29"/>
  <c r="D83" i="29"/>
  <c r="C83" i="29"/>
  <c r="J82" i="29"/>
  <c r="I82" i="29"/>
  <c r="H82" i="29"/>
  <c r="G82" i="29"/>
  <c r="F82" i="29"/>
  <c r="E82" i="29"/>
  <c r="D82" i="29"/>
  <c r="C82" i="29"/>
  <c r="J81" i="29"/>
  <c r="I81" i="29"/>
  <c r="H81" i="29"/>
  <c r="G81" i="29"/>
  <c r="F81" i="29"/>
  <c r="E81" i="29"/>
  <c r="D81" i="29"/>
  <c r="C81" i="29"/>
  <c r="I80" i="29"/>
  <c r="H80" i="29"/>
  <c r="G80" i="29"/>
  <c r="F80" i="29"/>
  <c r="E80" i="29"/>
  <c r="C80" i="29"/>
  <c r="J79" i="29"/>
  <c r="I79" i="29"/>
  <c r="H79" i="29"/>
  <c r="G79" i="29"/>
  <c r="F79" i="29"/>
  <c r="E79" i="29"/>
  <c r="D79" i="29"/>
  <c r="C79" i="29"/>
  <c r="J78" i="29"/>
  <c r="I78" i="29"/>
  <c r="H78" i="29"/>
  <c r="G78" i="29"/>
  <c r="F78" i="29"/>
  <c r="E78" i="29"/>
  <c r="D78" i="29"/>
  <c r="C78" i="29"/>
  <c r="J77" i="29"/>
  <c r="I77" i="29"/>
  <c r="H77" i="29"/>
  <c r="G77" i="29"/>
  <c r="F77" i="29"/>
  <c r="E77" i="29"/>
  <c r="D77" i="29"/>
  <c r="C77" i="29"/>
  <c r="J76" i="29"/>
  <c r="I76" i="29"/>
  <c r="H76" i="29"/>
  <c r="G76" i="29"/>
  <c r="F76" i="29"/>
  <c r="E76" i="29"/>
  <c r="D76" i="29"/>
  <c r="C76" i="29"/>
  <c r="J75" i="29"/>
  <c r="I75" i="29"/>
  <c r="H75" i="29"/>
  <c r="G75" i="29"/>
  <c r="F75" i="29"/>
  <c r="E75" i="29"/>
  <c r="D75" i="29"/>
  <c r="C75" i="29"/>
  <c r="J74" i="29"/>
  <c r="I74" i="29"/>
  <c r="H74" i="29"/>
  <c r="G74" i="29"/>
  <c r="F74" i="29"/>
  <c r="E74" i="29"/>
  <c r="D74" i="29"/>
  <c r="C74" i="29"/>
  <c r="J73" i="29"/>
  <c r="I73" i="29"/>
  <c r="H73" i="29"/>
  <c r="G73" i="29"/>
  <c r="E73" i="29"/>
  <c r="D73" i="29"/>
  <c r="C73" i="29"/>
  <c r="J72" i="29"/>
  <c r="I72" i="29"/>
  <c r="H72" i="29"/>
  <c r="G72" i="29"/>
  <c r="F72" i="29"/>
  <c r="E72" i="29"/>
  <c r="D72" i="29"/>
  <c r="C72" i="29"/>
  <c r="J71" i="29"/>
  <c r="I71" i="29"/>
  <c r="H71" i="29"/>
  <c r="G71" i="29"/>
  <c r="F71" i="29"/>
  <c r="E71" i="29"/>
  <c r="D71" i="29"/>
  <c r="C71" i="29"/>
  <c r="J70" i="29"/>
  <c r="I70" i="29"/>
  <c r="H70" i="29"/>
  <c r="G70" i="29"/>
  <c r="F70" i="29"/>
  <c r="E70" i="29"/>
  <c r="D70" i="29"/>
  <c r="C70" i="29"/>
  <c r="J69" i="29"/>
  <c r="I69" i="29"/>
  <c r="H69" i="29"/>
  <c r="G69" i="29"/>
  <c r="F69" i="29"/>
  <c r="E69" i="29"/>
  <c r="D69" i="29"/>
  <c r="C69" i="29"/>
  <c r="J68" i="29"/>
  <c r="I68" i="29"/>
  <c r="H68" i="29"/>
  <c r="G68" i="29"/>
  <c r="F68" i="29"/>
  <c r="E68" i="29"/>
  <c r="D68" i="29"/>
  <c r="C68" i="29"/>
  <c r="J67" i="29"/>
  <c r="I67" i="29"/>
  <c r="H67" i="29"/>
  <c r="G67" i="29"/>
  <c r="F67" i="29"/>
  <c r="E67" i="29"/>
  <c r="D67" i="29"/>
  <c r="C67" i="29"/>
  <c r="J66" i="29"/>
  <c r="H66" i="29"/>
  <c r="G66" i="29"/>
  <c r="F66" i="29"/>
  <c r="E66" i="29"/>
  <c r="D66" i="29"/>
  <c r="C66" i="29"/>
  <c r="J65" i="29"/>
  <c r="I65" i="29"/>
  <c r="H65" i="29"/>
  <c r="G65" i="29"/>
  <c r="F65" i="29"/>
  <c r="E65" i="29"/>
  <c r="D65" i="29"/>
  <c r="C65" i="29"/>
  <c r="J64" i="29"/>
  <c r="I64" i="29"/>
  <c r="H64" i="29"/>
  <c r="G64" i="29"/>
  <c r="D64" i="29"/>
  <c r="C64" i="29"/>
  <c r="J63" i="29"/>
  <c r="I63" i="29"/>
  <c r="H63" i="29"/>
  <c r="G63" i="29"/>
  <c r="F63" i="29"/>
  <c r="E63" i="29"/>
  <c r="D63" i="29"/>
  <c r="C63" i="29"/>
  <c r="J62" i="29"/>
  <c r="I62" i="29"/>
  <c r="H62" i="29"/>
  <c r="G62" i="29"/>
  <c r="F62" i="29"/>
  <c r="E62" i="29"/>
  <c r="D62" i="29"/>
  <c r="C62" i="29"/>
  <c r="J950" i="28"/>
  <c r="I950" i="28"/>
  <c r="H950" i="28"/>
  <c r="G950" i="28"/>
  <c r="F950" i="28"/>
  <c r="E950" i="28"/>
  <c r="D950" i="28"/>
  <c r="C950" i="28"/>
  <c r="J949" i="28"/>
  <c r="I949" i="28"/>
  <c r="H949" i="28"/>
  <c r="G949" i="28"/>
  <c r="F949" i="28"/>
  <c r="E949" i="28"/>
  <c r="D949" i="28"/>
  <c r="C949" i="28"/>
  <c r="J948" i="28"/>
  <c r="I948" i="28"/>
  <c r="H948" i="28"/>
  <c r="G948" i="28"/>
  <c r="F948" i="28"/>
  <c r="E948" i="28"/>
  <c r="D948" i="28"/>
  <c r="C948" i="28"/>
  <c r="J947" i="28"/>
  <c r="I947" i="28"/>
  <c r="H947" i="28"/>
  <c r="G947" i="28"/>
  <c r="F947" i="28"/>
  <c r="E947" i="28"/>
  <c r="D947" i="28"/>
  <c r="C947" i="28"/>
  <c r="J946" i="28"/>
  <c r="I946" i="28"/>
  <c r="H946" i="28"/>
  <c r="G946" i="28"/>
  <c r="F946" i="28"/>
  <c r="E946" i="28"/>
  <c r="D946" i="28"/>
  <c r="C946" i="28"/>
  <c r="J945" i="28"/>
  <c r="I945" i="28"/>
  <c r="H945" i="28"/>
  <c r="G945" i="28"/>
  <c r="F945" i="28"/>
  <c r="E945" i="28"/>
  <c r="D945" i="28"/>
  <c r="C945" i="28"/>
  <c r="J944" i="28"/>
  <c r="I944" i="28"/>
  <c r="H944" i="28"/>
  <c r="G944" i="28"/>
  <c r="F944" i="28"/>
  <c r="E944" i="28"/>
  <c r="D944" i="28"/>
  <c r="C944" i="28"/>
  <c r="J943" i="28"/>
  <c r="I943" i="28"/>
  <c r="H943" i="28"/>
  <c r="G943" i="28"/>
  <c r="F943" i="28"/>
  <c r="E943" i="28"/>
  <c r="D943" i="28"/>
  <c r="C943" i="28"/>
  <c r="J942" i="28"/>
  <c r="I942" i="28"/>
  <c r="H942" i="28"/>
  <c r="G942" i="28"/>
  <c r="F942" i="28"/>
  <c r="E942" i="28"/>
  <c r="D942" i="28"/>
  <c r="C942" i="28"/>
  <c r="J941" i="28"/>
  <c r="I941" i="28"/>
  <c r="H941" i="28"/>
  <c r="G941" i="28"/>
  <c r="F941" i="28"/>
  <c r="E941" i="28"/>
  <c r="D941" i="28"/>
  <c r="C941" i="28"/>
  <c r="J940" i="28"/>
  <c r="I940" i="28"/>
  <c r="H940" i="28"/>
  <c r="G940" i="28"/>
  <c r="F940" i="28"/>
  <c r="E940" i="28"/>
  <c r="D940" i="28"/>
  <c r="C940" i="28"/>
  <c r="J939" i="28"/>
  <c r="I939" i="28"/>
  <c r="H939" i="28"/>
  <c r="G939" i="28"/>
  <c r="F939" i="28"/>
  <c r="E939" i="28"/>
  <c r="D939" i="28"/>
  <c r="C939" i="28"/>
  <c r="J938" i="28"/>
  <c r="I938" i="28"/>
  <c r="H938" i="28"/>
  <c r="G938" i="28"/>
  <c r="F938" i="28"/>
  <c r="E938" i="28"/>
  <c r="D938" i="28"/>
  <c r="C938" i="28"/>
  <c r="J937" i="28"/>
  <c r="I937" i="28"/>
  <c r="H937" i="28"/>
  <c r="G937" i="28"/>
  <c r="F937" i="28"/>
  <c r="E937" i="28"/>
  <c r="D937" i="28"/>
  <c r="C937" i="28"/>
  <c r="J936" i="28"/>
  <c r="I936" i="28"/>
  <c r="H936" i="28"/>
  <c r="G936" i="28"/>
  <c r="F936" i="28"/>
  <c r="E936" i="28"/>
  <c r="D936" i="28"/>
  <c r="C936" i="28"/>
  <c r="J935" i="28"/>
  <c r="I935" i="28"/>
  <c r="H935" i="28"/>
  <c r="G935" i="28"/>
  <c r="F935" i="28"/>
  <c r="E935" i="28"/>
  <c r="D935" i="28"/>
  <c r="C935" i="28"/>
  <c r="J934" i="28"/>
  <c r="I934" i="28"/>
  <c r="H934" i="28"/>
  <c r="G934" i="28"/>
  <c r="F934" i="28"/>
  <c r="E934" i="28"/>
  <c r="D934" i="28"/>
  <c r="C934" i="28"/>
  <c r="J933" i="28"/>
  <c r="I933" i="28"/>
  <c r="H933" i="28"/>
  <c r="G933" i="28"/>
  <c r="F933" i="28"/>
  <c r="E933" i="28"/>
  <c r="D933" i="28"/>
  <c r="C933" i="28"/>
  <c r="J932" i="28"/>
  <c r="I932" i="28"/>
  <c r="H932" i="28"/>
  <c r="G932" i="28"/>
  <c r="F932" i="28"/>
  <c r="E932" i="28"/>
  <c r="D932" i="28"/>
  <c r="C932" i="28"/>
  <c r="J931" i="28"/>
  <c r="I931" i="28"/>
  <c r="H931" i="28"/>
  <c r="G931" i="28"/>
  <c r="F931" i="28"/>
  <c r="E931" i="28"/>
  <c r="D931" i="28"/>
  <c r="C931" i="28"/>
  <c r="J930" i="28"/>
  <c r="I930" i="28"/>
  <c r="H930" i="28"/>
  <c r="G930" i="28"/>
  <c r="F930" i="28"/>
  <c r="E930" i="28"/>
  <c r="D930" i="28"/>
  <c r="C930" i="28"/>
  <c r="J929" i="28"/>
  <c r="I929" i="28"/>
  <c r="H929" i="28"/>
  <c r="G929" i="28"/>
  <c r="F929" i="28"/>
  <c r="E929" i="28"/>
  <c r="D929" i="28"/>
  <c r="C929" i="28"/>
  <c r="J928" i="28"/>
  <c r="I928" i="28"/>
  <c r="H928" i="28"/>
  <c r="G928" i="28"/>
  <c r="F928" i="28"/>
  <c r="E928" i="28"/>
  <c r="D928" i="28"/>
  <c r="C928" i="28"/>
  <c r="J927" i="28"/>
  <c r="I927" i="28"/>
  <c r="H927" i="28"/>
  <c r="G927" i="28"/>
  <c r="F927" i="28"/>
  <c r="E927" i="28"/>
  <c r="D927" i="28"/>
  <c r="C927" i="28"/>
  <c r="J926" i="28"/>
  <c r="I926" i="28"/>
  <c r="H926" i="28"/>
  <c r="G926" i="28"/>
  <c r="F926" i="28"/>
  <c r="E926" i="28"/>
  <c r="D926" i="28"/>
  <c r="C926" i="28"/>
  <c r="J925" i="28"/>
  <c r="I925" i="28"/>
  <c r="H925" i="28"/>
  <c r="G925" i="28"/>
  <c r="F925" i="28"/>
  <c r="E925" i="28"/>
  <c r="D925" i="28"/>
  <c r="C925" i="28"/>
  <c r="J924" i="28"/>
  <c r="I924" i="28"/>
  <c r="H924" i="28"/>
  <c r="G924" i="28"/>
  <c r="F924" i="28"/>
  <c r="E924" i="28"/>
  <c r="D924" i="28"/>
  <c r="C924" i="28"/>
  <c r="J923" i="28"/>
  <c r="I923" i="28"/>
  <c r="H923" i="28"/>
  <c r="G923" i="28"/>
  <c r="F923" i="28"/>
  <c r="E923" i="28"/>
  <c r="D923" i="28"/>
  <c r="C923" i="28"/>
  <c r="J922" i="28"/>
  <c r="I922" i="28"/>
  <c r="H922" i="28"/>
  <c r="G922" i="28"/>
  <c r="F922" i="28"/>
  <c r="E922" i="28"/>
  <c r="D922" i="28"/>
  <c r="C922" i="28"/>
  <c r="J921" i="28"/>
  <c r="I921" i="28"/>
  <c r="H921" i="28"/>
  <c r="G921" i="28"/>
  <c r="F921" i="28"/>
  <c r="E921" i="28"/>
  <c r="D921" i="28"/>
  <c r="C921" i="28"/>
  <c r="J920" i="28"/>
  <c r="I920" i="28"/>
  <c r="H920" i="28"/>
  <c r="G920" i="28"/>
  <c r="F920" i="28"/>
  <c r="E920" i="28"/>
  <c r="D920" i="28"/>
  <c r="C920" i="28"/>
  <c r="J919" i="28"/>
  <c r="I919" i="28"/>
  <c r="H919" i="28"/>
  <c r="G919" i="28"/>
  <c r="F919" i="28"/>
  <c r="E919" i="28"/>
  <c r="D919" i="28"/>
  <c r="C919" i="28"/>
  <c r="J918" i="28"/>
  <c r="I918" i="28"/>
  <c r="H918" i="28"/>
  <c r="G918" i="28"/>
  <c r="F918" i="28"/>
  <c r="E918" i="28"/>
  <c r="D918" i="28"/>
  <c r="C918" i="28"/>
  <c r="J917" i="28"/>
  <c r="I917" i="28"/>
  <c r="H917" i="28"/>
  <c r="G917" i="28"/>
  <c r="F917" i="28"/>
  <c r="E917" i="28"/>
  <c r="D917" i="28"/>
  <c r="C917" i="28"/>
  <c r="J916" i="28"/>
  <c r="I916" i="28"/>
  <c r="H916" i="28"/>
  <c r="G916" i="28"/>
  <c r="F916" i="28"/>
  <c r="E916" i="28"/>
  <c r="D916" i="28"/>
  <c r="C916" i="28"/>
  <c r="J915" i="28"/>
  <c r="I915" i="28"/>
  <c r="H915" i="28"/>
  <c r="G915" i="28"/>
  <c r="F915" i="28"/>
  <c r="E915" i="28"/>
  <c r="D915" i="28"/>
  <c r="C915" i="28"/>
  <c r="J914" i="28"/>
  <c r="I914" i="28"/>
  <c r="H914" i="28"/>
  <c r="G914" i="28"/>
  <c r="F914" i="28"/>
  <c r="E914" i="28"/>
  <c r="D914" i="28"/>
  <c r="C914" i="28"/>
  <c r="J913" i="28"/>
  <c r="I913" i="28"/>
  <c r="H913" i="28"/>
  <c r="G913" i="28"/>
  <c r="F913" i="28"/>
  <c r="E913" i="28"/>
  <c r="D913" i="28"/>
  <c r="C913" i="28"/>
  <c r="J912" i="28"/>
  <c r="I912" i="28"/>
  <c r="H912" i="28"/>
  <c r="G912" i="28"/>
  <c r="F912" i="28"/>
  <c r="E912" i="28"/>
  <c r="D912" i="28"/>
  <c r="C912" i="28"/>
  <c r="J911" i="28"/>
  <c r="I911" i="28"/>
  <c r="H911" i="28"/>
  <c r="G911" i="28"/>
  <c r="F911" i="28"/>
  <c r="E911" i="28"/>
  <c r="D911" i="28"/>
  <c r="C911" i="28"/>
  <c r="J910" i="28"/>
  <c r="I910" i="28"/>
  <c r="H910" i="28"/>
  <c r="G910" i="28"/>
  <c r="F910" i="28"/>
  <c r="E910" i="28"/>
  <c r="D910" i="28"/>
  <c r="C910" i="28"/>
  <c r="J909" i="28"/>
  <c r="I909" i="28"/>
  <c r="H909" i="28"/>
  <c r="G909" i="28"/>
  <c r="F909" i="28"/>
  <c r="E909" i="28"/>
  <c r="D909" i="28"/>
  <c r="C909" i="28"/>
  <c r="J908" i="28"/>
  <c r="I908" i="28"/>
  <c r="H908" i="28"/>
  <c r="G908" i="28"/>
  <c r="F908" i="28"/>
  <c r="E908" i="28"/>
  <c r="D908" i="28"/>
  <c r="C908" i="28"/>
  <c r="J907" i="28"/>
  <c r="I907" i="28"/>
  <c r="H907" i="28"/>
  <c r="G907" i="28"/>
  <c r="F907" i="28"/>
  <c r="E907" i="28"/>
  <c r="D907" i="28"/>
  <c r="C907" i="28"/>
  <c r="J906" i="28"/>
  <c r="I906" i="28"/>
  <c r="H906" i="28"/>
  <c r="G906" i="28"/>
  <c r="F906" i="28"/>
  <c r="E906" i="28"/>
  <c r="D906" i="28"/>
  <c r="C906" i="28"/>
  <c r="J905" i="28"/>
  <c r="I905" i="28"/>
  <c r="H905" i="28"/>
  <c r="G905" i="28"/>
  <c r="F905" i="28"/>
  <c r="E905" i="28"/>
  <c r="D905" i="28"/>
  <c r="C905" i="28"/>
  <c r="J904" i="28"/>
  <c r="I904" i="28"/>
  <c r="H904" i="28"/>
  <c r="G904" i="28"/>
  <c r="F904" i="28"/>
  <c r="E904" i="28"/>
  <c r="D904" i="28"/>
  <c r="C904" i="28"/>
  <c r="J903" i="28"/>
  <c r="I903" i="28"/>
  <c r="H903" i="28"/>
  <c r="G903" i="28"/>
  <c r="F903" i="28"/>
  <c r="E903" i="28"/>
  <c r="D903" i="28"/>
  <c r="C903" i="28"/>
  <c r="J902" i="28"/>
  <c r="I902" i="28"/>
  <c r="H902" i="28"/>
  <c r="G902" i="28"/>
  <c r="F902" i="28"/>
  <c r="E902" i="28"/>
  <c r="D902" i="28"/>
  <c r="C902" i="28"/>
  <c r="J901" i="28"/>
  <c r="I901" i="28"/>
  <c r="H901" i="28"/>
  <c r="G901" i="28"/>
  <c r="F901" i="28"/>
  <c r="E901" i="28"/>
  <c r="D901" i="28"/>
  <c r="C901" i="28"/>
  <c r="J900" i="28"/>
  <c r="I900" i="28"/>
  <c r="H900" i="28"/>
  <c r="G900" i="28"/>
  <c r="F900" i="28"/>
  <c r="E900" i="28"/>
  <c r="D900" i="28"/>
  <c r="C900" i="28"/>
  <c r="J899" i="28"/>
  <c r="I899" i="28"/>
  <c r="H899" i="28"/>
  <c r="G899" i="28"/>
  <c r="F899" i="28"/>
  <c r="E899" i="28"/>
  <c r="D899" i="28"/>
  <c r="C899" i="28"/>
  <c r="J898" i="28"/>
  <c r="I898" i="28"/>
  <c r="H898" i="28"/>
  <c r="G898" i="28"/>
  <c r="F898" i="28"/>
  <c r="E898" i="28"/>
  <c r="D898" i="28"/>
  <c r="C898" i="28"/>
  <c r="J897" i="28"/>
  <c r="I897" i="28"/>
  <c r="H897" i="28"/>
  <c r="G897" i="28"/>
  <c r="F897" i="28"/>
  <c r="E897" i="28"/>
  <c r="D897" i="28"/>
  <c r="C897" i="28"/>
  <c r="J896" i="28"/>
  <c r="I896" i="28"/>
  <c r="H896" i="28"/>
  <c r="G896" i="28"/>
  <c r="F896" i="28"/>
  <c r="E896" i="28"/>
  <c r="D896" i="28"/>
  <c r="C896" i="28"/>
  <c r="J895" i="28"/>
  <c r="I895" i="28"/>
  <c r="H895" i="28"/>
  <c r="G895" i="28"/>
  <c r="F895" i="28"/>
  <c r="E895" i="28"/>
  <c r="D895" i="28"/>
  <c r="C895" i="28"/>
  <c r="J894" i="28"/>
  <c r="I894" i="28"/>
  <c r="H894" i="28"/>
  <c r="G894" i="28"/>
  <c r="F894" i="28"/>
  <c r="E894" i="28"/>
  <c r="D894" i="28"/>
  <c r="C894" i="28"/>
  <c r="J893" i="28"/>
  <c r="I893" i="28"/>
  <c r="H893" i="28"/>
  <c r="G893" i="28"/>
  <c r="F893" i="28"/>
  <c r="E893" i="28"/>
  <c r="D893" i="28"/>
  <c r="C893" i="28"/>
  <c r="J892" i="28"/>
  <c r="I892" i="28"/>
  <c r="H892" i="28"/>
  <c r="G892" i="28"/>
  <c r="F892" i="28"/>
  <c r="E892" i="28"/>
  <c r="D892" i="28"/>
  <c r="C892" i="28"/>
  <c r="J891" i="28"/>
  <c r="I891" i="28"/>
  <c r="H891" i="28"/>
  <c r="G891" i="28"/>
  <c r="F891" i="28"/>
  <c r="E891" i="28"/>
  <c r="D891" i="28"/>
  <c r="C891" i="28"/>
  <c r="J890" i="28"/>
  <c r="I890" i="28"/>
  <c r="H890" i="28"/>
  <c r="G890" i="28"/>
  <c r="F890" i="28"/>
  <c r="E890" i="28"/>
  <c r="D890" i="28"/>
  <c r="C890" i="28"/>
  <c r="J889" i="28"/>
  <c r="I889" i="28"/>
  <c r="H889" i="28"/>
  <c r="G889" i="28"/>
  <c r="F889" i="28"/>
  <c r="E889" i="28"/>
  <c r="D889" i="28"/>
  <c r="C889" i="28"/>
  <c r="J888" i="28"/>
  <c r="I888" i="28"/>
  <c r="H888" i="28"/>
  <c r="G888" i="28"/>
  <c r="F888" i="28"/>
  <c r="E888" i="28"/>
  <c r="D888" i="28"/>
  <c r="C888" i="28"/>
  <c r="J887" i="28"/>
  <c r="I887" i="28"/>
  <c r="H887" i="28"/>
  <c r="G887" i="28"/>
  <c r="F887" i="28"/>
  <c r="E887" i="28"/>
  <c r="D887" i="28"/>
  <c r="C887" i="28"/>
  <c r="J886" i="28"/>
  <c r="I886" i="28"/>
  <c r="H886" i="28"/>
  <c r="G886" i="28"/>
  <c r="F886" i="28"/>
  <c r="E886" i="28"/>
  <c r="D886" i="28"/>
  <c r="C886" i="28"/>
  <c r="J885" i="28"/>
  <c r="I885" i="28"/>
  <c r="H885" i="28"/>
  <c r="G885" i="28"/>
  <c r="F885" i="28"/>
  <c r="E885" i="28"/>
  <c r="D885" i="28"/>
  <c r="C885" i="28"/>
  <c r="J884" i="28"/>
  <c r="I884" i="28"/>
  <c r="H884" i="28"/>
  <c r="G884" i="28"/>
  <c r="F884" i="28"/>
  <c r="E884" i="28"/>
  <c r="D884" i="28"/>
  <c r="C884" i="28"/>
  <c r="J883" i="28"/>
  <c r="I883" i="28"/>
  <c r="H883" i="28"/>
  <c r="G883" i="28"/>
  <c r="F883" i="28"/>
  <c r="E883" i="28"/>
  <c r="D883" i="28"/>
  <c r="C883" i="28"/>
  <c r="J882" i="28"/>
  <c r="I882" i="28"/>
  <c r="H882" i="28"/>
  <c r="G882" i="28"/>
  <c r="F882" i="28"/>
  <c r="E882" i="28"/>
  <c r="D882" i="28"/>
  <c r="C882" i="28"/>
  <c r="J881" i="28"/>
  <c r="I881" i="28"/>
  <c r="H881" i="28"/>
  <c r="G881" i="28"/>
  <c r="F881" i="28"/>
  <c r="E881" i="28"/>
  <c r="D881" i="28"/>
  <c r="C881" i="28"/>
  <c r="J880" i="28"/>
  <c r="I880" i="28"/>
  <c r="H880" i="28"/>
  <c r="G880" i="28"/>
  <c r="F880" i="28"/>
  <c r="E880" i="28"/>
  <c r="D880" i="28"/>
  <c r="C880" i="28"/>
  <c r="J879" i="28"/>
  <c r="I879" i="28"/>
  <c r="H879" i="28"/>
  <c r="G879" i="28"/>
  <c r="F879" i="28"/>
  <c r="E879" i="28"/>
  <c r="D879" i="28"/>
  <c r="C879" i="28"/>
  <c r="J878" i="28"/>
  <c r="I878" i="28"/>
  <c r="H878" i="28"/>
  <c r="G878" i="28"/>
  <c r="F878" i="28"/>
  <c r="E878" i="28"/>
  <c r="D878" i="28"/>
  <c r="C878" i="28"/>
  <c r="J877" i="28"/>
  <c r="I877" i="28"/>
  <c r="H877" i="28"/>
  <c r="G877" i="28"/>
  <c r="F877" i="28"/>
  <c r="E877" i="28"/>
  <c r="D877" i="28"/>
  <c r="C877" i="28"/>
  <c r="J876" i="28"/>
  <c r="I876" i="28"/>
  <c r="H876" i="28"/>
  <c r="G876" i="28"/>
  <c r="F876" i="28"/>
  <c r="E876" i="28"/>
  <c r="D876" i="28"/>
  <c r="C876" i="28"/>
  <c r="J875" i="28"/>
  <c r="I875" i="28"/>
  <c r="H875" i="28"/>
  <c r="G875" i="28"/>
  <c r="F875" i="28"/>
  <c r="E875" i="28"/>
  <c r="C875" i="28"/>
  <c r="J874" i="28"/>
  <c r="I874" i="28"/>
  <c r="H874" i="28"/>
  <c r="G874" i="28"/>
  <c r="F874" i="28"/>
  <c r="E874" i="28"/>
  <c r="D874" i="28"/>
  <c r="C874" i="28"/>
  <c r="J873" i="28"/>
  <c r="I873" i="28"/>
  <c r="H873" i="28"/>
  <c r="G873" i="28"/>
  <c r="F873" i="28"/>
  <c r="E873" i="28"/>
  <c r="D873" i="28"/>
  <c r="C873" i="28"/>
  <c r="J872" i="28"/>
  <c r="I872" i="28"/>
  <c r="H872" i="28"/>
  <c r="G872" i="28"/>
  <c r="F872" i="28"/>
  <c r="E872" i="28"/>
  <c r="D872" i="28"/>
  <c r="C872" i="28"/>
  <c r="J871" i="28"/>
  <c r="I871" i="28"/>
  <c r="H871" i="28"/>
  <c r="G871" i="28"/>
  <c r="F871" i="28"/>
  <c r="E871" i="28"/>
  <c r="D871" i="28"/>
  <c r="C871" i="28"/>
  <c r="J870" i="28"/>
  <c r="I870" i="28"/>
  <c r="H870" i="28"/>
  <c r="G870" i="28"/>
  <c r="F870" i="28"/>
  <c r="E870" i="28"/>
  <c r="D870" i="28"/>
  <c r="C870" i="28"/>
  <c r="J869" i="28"/>
  <c r="I869" i="28"/>
  <c r="H869" i="28"/>
  <c r="G869" i="28"/>
  <c r="F869" i="28"/>
  <c r="E869" i="28"/>
  <c r="D869" i="28"/>
  <c r="C869" i="28"/>
  <c r="J868" i="28"/>
  <c r="I868" i="28"/>
  <c r="H868" i="28"/>
  <c r="G868" i="28"/>
  <c r="F868" i="28"/>
  <c r="E868" i="28"/>
  <c r="D868" i="28"/>
  <c r="C868" i="28"/>
  <c r="J867" i="28"/>
  <c r="I867" i="28"/>
  <c r="H867" i="28"/>
  <c r="G867" i="28"/>
  <c r="F867" i="28"/>
  <c r="E867" i="28"/>
  <c r="D867" i="28"/>
  <c r="C867" i="28"/>
  <c r="J866" i="28"/>
  <c r="I866" i="28"/>
  <c r="H866" i="28"/>
  <c r="G866" i="28"/>
  <c r="F866" i="28"/>
  <c r="E866" i="28"/>
  <c r="D866" i="28"/>
  <c r="C866" i="28"/>
  <c r="J865" i="28"/>
  <c r="I865" i="28"/>
  <c r="H865" i="28"/>
  <c r="G865" i="28"/>
  <c r="F865" i="28"/>
  <c r="E865" i="28"/>
  <c r="D865" i="28"/>
  <c r="C865" i="28"/>
  <c r="J864" i="28"/>
  <c r="I864" i="28"/>
  <c r="H864" i="28"/>
  <c r="G864" i="28"/>
  <c r="F864" i="28"/>
  <c r="E864" i="28"/>
  <c r="D864" i="28"/>
  <c r="C864" i="28"/>
  <c r="J863" i="28"/>
  <c r="I863" i="28"/>
  <c r="H863" i="28"/>
  <c r="G863" i="28"/>
  <c r="F863" i="28"/>
  <c r="E863" i="28"/>
  <c r="D863" i="28"/>
  <c r="C863" i="28"/>
  <c r="J862" i="28"/>
  <c r="I862" i="28"/>
  <c r="H862" i="28"/>
  <c r="G862" i="28"/>
  <c r="F862" i="28"/>
  <c r="E862" i="28"/>
  <c r="D862" i="28"/>
  <c r="C862" i="28"/>
  <c r="J861" i="28"/>
  <c r="I861" i="28"/>
  <c r="H861" i="28"/>
  <c r="G861" i="28"/>
  <c r="F861" i="28"/>
  <c r="E861" i="28"/>
  <c r="D861" i="28"/>
  <c r="C861" i="28"/>
  <c r="J860" i="28"/>
  <c r="I860" i="28"/>
  <c r="H860" i="28"/>
  <c r="G860" i="28"/>
  <c r="F860" i="28"/>
  <c r="E860" i="28"/>
  <c r="D860" i="28"/>
  <c r="C860" i="28"/>
  <c r="J859" i="28"/>
  <c r="I859" i="28"/>
  <c r="H859" i="28"/>
  <c r="G859" i="28"/>
  <c r="F859" i="28"/>
  <c r="E859" i="28"/>
  <c r="D859" i="28"/>
  <c r="C859" i="28"/>
  <c r="J858" i="28"/>
  <c r="I858" i="28"/>
  <c r="H858" i="28"/>
  <c r="G858" i="28"/>
  <c r="F858" i="28"/>
  <c r="E858" i="28"/>
  <c r="D858" i="28"/>
  <c r="C858" i="28"/>
  <c r="J857" i="28"/>
  <c r="I857" i="28"/>
  <c r="H857" i="28"/>
  <c r="G857" i="28"/>
  <c r="F857" i="28"/>
  <c r="E857" i="28"/>
  <c r="D857" i="28"/>
  <c r="C857" i="28"/>
  <c r="J856" i="28"/>
  <c r="I856" i="28"/>
  <c r="H856" i="28"/>
  <c r="G856" i="28"/>
  <c r="F856" i="28"/>
  <c r="E856" i="28"/>
  <c r="D856" i="28"/>
  <c r="C856" i="28"/>
  <c r="J855" i="28"/>
  <c r="I855" i="28"/>
  <c r="H855" i="28"/>
  <c r="G855" i="28"/>
  <c r="F855" i="28"/>
  <c r="E855" i="28"/>
  <c r="D855" i="28"/>
  <c r="C855" i="28"/>
  <c r="J854" i="28"/>
  <c r="I854" i="28"/>
  <c r="H854" i="28"/>
  <c r="G854" i="28"/>
  <c r="F854" i="28"/>
  <c r="E854" i="28"/>
  <c r="D854" i="28"/>
  <c r="C854" i="28"/>
  <c r="J853" i="28"/>
  <c r="I853" i="28"/>
  <c r="H853" i="28"/>
  <c r="G853" i="28"/>
  <c r="F853" i="28"/>
  <c r="E853" i="28"/>
  <c r="D853" i="28"/>
  <c r="C853" i="28"/>
  <c r="J852" i="28"/>
  <c r="I852" i="28"/>
  <c r="H852" i="28"/>
  <c r="G852" i="28"/>
  <c r="F852" i="28"/>
  <c r="E852" i="28"/>
  <c r="D852" i="28"/>
  <c r="C852" i="28"/>
  <c r="J851" i="28"/>
  <c r="I851" i="28"/>
  <c r="H851" i="28"/>
  <c r="G851" i="28"/>
  <c r="F851" i="28"/>
  <c r="E851" i="28"/>
  <c r="D851" i="28"/>
  <c r="C851" i="28"/>
  <c r="J850" i="28"/>
  <c r="I850" i="28"/>
  <c r="H850" i="28"/>
  <c r="G850" i="28"/>
  <c r="F850" i="28"/>
  <c r="E850" i="28"/>
  <c r="D850" i="28"/>
  <c r="C850" i="28"/>
  <c r="J849" i="28"/>
  <c r="I849" i="28"/>
  <c r="H849" i="28"/>
  <c r="G849" i="28"/>
  <c r="F849" i="28"/>
  <c r="E849" i="28"/>
  <c r="D849" i="28"/>
  <c r="C849" i="28"/>
  <c r="J848" i="28"/>
  <c r="I848" i="28"/>
  <c r="H848" i="28"/>
  <c r="G848" i="28"/>
  <c r="F848" i="28"/>
  <c r="E848" i="28"/>
  <c r="D848" i="28"/>
  <c r="C848" i="28"/>
  <c r="J847" i="28"/>
  <c r="I847" i="28"/>
  <c r="H847" i="28"/>
  <c r="G847" i="28"/>
  <c r="F847" i="28"/>
  <c r="E847" i="28"/>
  <c r="D847" i="28"/>
  <c r="C847" i="28"/>
  <c r="J846" i="28"/>
  <c r="I846" i="28"/>
  <c r="H846" i="28"/>
  <c r="G846" i="28"/>
  <c r="F846" i="28"/>
  <c r="E846" i="28"/>
  <c r="D846" i="28"/>
  <c r="C846" i="28"/>
  <c r="J845" i="28"/>
  <c r="I845" i="28"/>
  <c r="H845" i="28"/>
  <c r="G845" i="28"/>
  <c r="F845" i="28"/>
  <c r="E845" i="28"/>
  <c r="D845" i="28"/>
  <c r="C845" i="28"/>
  <c r="J844" i="28"/>
  <c r="I844" i="28"/>
  <c r="H844" i="28"/>
  <c r="G844" i="28"/>
  <c r="F844" i="28"/>
  <c r="E844" i="28"/>
  <c r="D844" i="28"/>
  <c r="C844" i="28"/>
  <c r="J843" i="28"/>
  <c r="I843" i="28"/>
  <c r="H843" i="28"/>
  <c r="G843" i="28"/>
  <c r="F843" i="28"/>
  <c r="E843" i="28"/>
  <c r="D843" i="28"/>
  <c r="C843" i="28"/>
  <c r="J842" i="28"/>
  <c r="I842" i="28"/>
  <c r="H842" i="28"/>
  <c r="G842" i="28"/>
  <c r="F842" i="28"/>
  <c r="E842" i="28"/>
  <c r="D842" i="28"/>
  <c r="C842" i="28"/>
  <c r="J841" i="28"/>
  <c r="I841" i="28"/>
  <c r="H841" i="28"/>
  <c r="G841" i="28"/>
  <c r="F841" i="28"/>
  <c r="E841" i="28"/>
  <c r="D841" i="28"/>
  <c r="C841" i="28"/>
  <c r="J840" i="28"/>
  <c r="I840" i="28"/>
  <c r="H840" i="28"/>
  <c r="G840" i="28"/>
  <c r="F840" i="28"/>
  <c r="E840" i="28"/>
  <c r="D840" i="28"/>
  <c r="C840" i="28"/>
  <c r="J839" i="28"/>
  <c r="I839" i="28"/>
  <c r="H839" i="28"/>
  <c r="G839" i="28"/>
  <c r="F839" i="28"/>
  <c r="E839" i="28"/>
  <c r="D839" i="28"/>
  <c r="C839" i="28"/>
  <c r="J838" i="28"/>
  <c r="I838" i="28"/>
  <c r="H838" i="28"/>
  <c r="G838" i="28"/>
  <c r="F838" i="28"/>
  <c r="E838" i="28"/>
  <c r="D838" i="28"/>
  <c r="C838" i="28"/>
  <c r="J837" i="28"/>
  <c r="I837" i="28"/>
  <c r="H837" i="28"/>
  <c r="G837" i="28"/>
  <c r="F837" i="28"/>
  <c r="E837" i="28"/>
  <c r="D837" i="28"/>
  <c r="C837" i="28"/>
  <c r="J836" i="28"/>
  <c r="I836" i="28"/>
  <c r="H836" i="28"/>
  <c r="G836" i="28"/>
  <c r="F836" i="28"/>
  <c r="E836" i="28"/>
  <c r="D836" i="28"/>
  <c r="C836" i="28"/>
  <c r="J835" i="28"/>
  <c r="I835" i="28"/>
  <c r="H835" i="28"/>
  <c r="G835" i="28"/>
  <c r="F835" i="28"/>
  <c r="E835" i="28"/>
  <c r="D835" i="28"/>
  <c r="C835" i="28"/>
  <c r="J834" i="28"/>
  <c r="I834" i="28"/>
  <c r="H834" i="28"/>
  <c r="G834" i="28"/>
  <c r="F834" i="28"/>
  <c r="E834" i="28"/>
  <c r="D834" i="28"/>
  <c r="C834" i="28"/>
  <c r="J833" i="28"/>
  <c r="I833" i="28"/>
  <c r="H833" i="28"/>
  <c r="G833" i="28"/>
  <c r="F833" i="28"/>
  <c r="E833" i="28"/>
  <c r="D833" i="28"/>
  <c r="C833" i="28"/>
  <c r="J832" i="28"/>
  <c r="I832" i="28"/>
  <c r="H832" i="28"/>
  <c r="G832" i="28"/>
  <c r="F832" i="28"/>
  <c r="E832" i="28"/>
  <c r="D832" i="28"/>
  <c r="C832" i="28"/>
  <c r="J831" i="28"/>
  <c r="I831" i="28"/>
  <c r="H831" i="28"/>
  <c r="G831" i="28"/>
  <c r="F831" i="28"/>
  <c r="E831" i="28"/>
  <c r="D831" i="28"/>
  <c r="C831" i="28"/>
  <c r="J830" i="28"/>
  <c r="I830" i="28"/>
  <c r="H830" i="28"/>
  <c r="G830" i="28"/>
  <c r="F830" i="28"/>
  <c r="E830" i="28"/>
  <c r="D830" i="28"/>
  <c r="C830" i="28"/>
  <c r="J829" i="28"/>
  <c r="I829" i="28"/>
  <c r="H829" i="28"/>
  <c r="G829" i="28"/>
  <c r="F829" i="28"/>
  <c r="E829" i="28"/>
  <c r="D829" i="28"/>
  <c r="C829" i="28"/>
  <c r="J828" i="28"/>
  <c r="I828" i="28"/>
  <c r="H828" i="28"/>
  <c r="G828" i="28"/>
  <c r="F828" i="28"/>
  <c r="E828" i="28"/>
  <c r="D828" i="28"/>
  <c r="C828" i="28"/>
  <c r="J827" i="28"/>
  <c r="I827" i="28"/>
  <c r="H827" i="28"/>
  <c r="G827" i="28"/>
  <c r="F827" i="28"/>
  <c r="E827" i="28"/>
  <c r="D827" i="28"/>
  <c r="C827" i="28"/>
  <c r="J826" i="28"/>
  <c r="I826" i="28"/>
  <c r="H826" i="28"/>
  <c r="G826" i="28"/>
  <c r="F826" i="28"/>
  <c r="E826" i="28"/>
  <c r="D826" i="28"/>
  <c r="C826" i="28"/>
  <c r="J825" i="28"/>
  <c r="I825" i="28"/>
  <c r="H825" i="28"/>
  <c r="G825" i="28"/>
  <c r="F825" i="28"/>
  <c r="E825" i="28"/>
  <c r="D825" i="28"/>
  <c r="C825" i="28"/>
  <c r="J824" i="28"/>
  <c r="I824" i="28"/>
  <c r="H824" i="28"/>
  <c r="G824" i="28"/>
  <c r="F824" i="28"/>
  <c r="E824" i="28"/>
  <c r="D824" i="28"/>
  <c r="C824" i="28"/>
  <c r="J823" i="28"/>
  <c r="I823" i="28"/>
  <c r="H823" i="28"/>
  <c r="G823" i="28"/>
  <c r="F823" i="28"/>
  <c r="E823" i="28"/>
  <c r="D823" i="28"/>
  <c r="C823" i="28"/>
  <c r="J822" i="28"/>
  <c r="I822" i="28"/>
  <c r="H822" i="28"/>
  <c r="G822" i="28"/>
  <c r="F822" i="28"/>
  <c r="E822" i="28"/>
  <c r="D822" i="28"/>
  <c r="C822" i="28"/>
  <c r="J821" i="28"/>
  <c r="I821" i="28"/>
  <c r="H821" i="28"/>
  <c r="G821" i="28"/>
  <c r="F821" i="28"/>
  <c r="E821" i="28"/>
  <c r="D821" i="28"/>
  <c r="C821" i="28"/>
  <c r="J820" i="28"/>
  <c r="I820" i="28"/>
  <c r="H820" i="28"/>
  <c r="G820" i="28"/>
  <c r="F820" i="28"/>
  <c r="E820" i="28"/>
  <c r="D820" i="28"/>
  <c r="C820" i="28"/>
  <c r="J819" i="28"/>
  <c r="I819" i="28"/>
  <c r="H819" i="28"/>
  <c r="G819" i="28"/>
  <c r="E819" i="28"/>
  <c r="D819" i="28"/>
  <c r="C819" i="28"/>
  <c r="J818" i="28"/>
  <c r="I818" i="28"/>
  <c r="H818" i="28"/>
  <c r="G818" i="28"/>
  <c r="F818" i="28"/>
  <c r="E818" i="28"/>
  <c r="D818" i="28"/>
  <c r="C818" i="28"/>
  <c r="J817" i="28"/>
  <c r="I817" i="28"/>
  <c r="H817" i="28"/>
  <c r="G817" i="28"/>
  <c r="F817" i="28"/>
  <c r="E817" i="28"/>
  <c r="D817" i="28"/>
  <c r="C817" i="28"/>
  <c r="J816" i="28"/>
  <c r="I816" i="28"/>
  <c r="H816" i="28"/>
  <c r="G816" i="28"/>
  <c r="F816" i="28"/>
  <c r="E816" i="28"/>
  <c r="D816" i="28"/>
  <c r="C816" i="28"/>
  <c r="J815" i="28"/>
  <c r="I815" i="28"/>
  <c r="H815" i="28"/>
  <c r="G815" i="28"/>
  <c r="F815" i="28"/>
  <c r="E815" i="28"/>
  <c r="D815" i="28"/>
  <c r="C815" i="28"/>
  <c r="J814" i="28"/>
  <c r="I814" i="28"/>
  <c r="H814" i="28"/>
  <c r="G814" i="28"/>
  <c r="F814" i="28"/>
  <c r="E814" i="28"/>
  <c r="D814" i="28"/>
  <c r="C814" i="28"/>
  <c r="J813" i="28"/>
  <c r="I813" i="28"/>
  <c r="H813" i="28"/>
  <c r="G813" i="28"/>
  <c r="F813" i="28"/>
  <c r="E813" i="28"/>
  <c r="D813" i="28"/>
  <c r="C813" i="28"/>
  <c r="J812" i="28"/>
  <c r="I812" i="28"/>
  <c r="H812" i="28"/>
  <c r="G812" i="28"/>
  <c r="F812" i="28"/>
  <c r="E812" i="28"/>
  <c r="D812" i="28"/>
  <c r="C812" i="28"/>
  <c r="J811" i="28"/>
  <c r="I811" i="28"/>
  <c r="H811" i="28"/>
  <c r="G811" i="28"/>
  <c r="F811" i="28"/>
  <c r="E811" i="28"/>
  <c r="D811" i="28"/>
  <c r="C811" i="28"/>
  <c r="J810" i="28"/>
  <c r="I810" i="28"/>
  <c r="H810" i="28"/>
  <c r="G810" i="28"/>
  <c r="F810" i="28"/>
  <c r="E810" i="28"/>
  <c r="D810" i="28"/>
  <c r="C810" i="28"/>
  <c r="J809" i="28"/>
  <c r="I809" i="28"/>
  <c r="H809" i="28"/>
  <c r="G809" i="28"/>
  <c r="F809" i="28"/>
  <c r="E809" i="28"/>
  <c r="D809" i="28"/>
  <c r="C809" i="28"/>
  <c r="J808" i="28"/>
  <c r="I808" i="28"/>
  <c r="H808" i="28"/>
  <c r="G808" i="28"/>
  <c r="F808" i="28"/>
  <c r="E808" i="28"/>
  <c r="D808" i="28"/>
  <c r="C808" i="28"/>
  <c r="J807" i="28"/>
  <c r="I807" i="28"/>
  <c r="H807" i="28"/>
  <c r="G807" i="28"/>
  <c r="F807" i="28"/>
  <c r="E807" i="28"/>
  <c r="D807" i="28"/>
  <c r="C807" i="28"/>
  <c r="J806" i="28"/>
  <c r="I806" i="28"/>
  <c r="H806" i="28"/>
  <c r="G806" i="28"/>
  <c r="F806" i="28"/>
  <c r="E806" i="28"/>
  <c r="D806" i="28"/>
  <c r="C806" i="28"/>
  <c r="J805" i="28"/>
  <c r="I805" i="28"/>
  <c r="H805" i="28"/>
  <c r="G805" i="28"/>
  <c r="F805" i="28"/>
  <c r="E805" i="28"/>
  <c r="D805" i="28"/>
  <c r="C805" i="28"/>
  <c r="J804" i="28"/>
  <c r="I804" i="28"/>
  <c r="H804" i="28"/>
  <c r="G804" i="28"/>
  <c r="F804" i="28"/>
  <c r="E804" i="28"/>
  <c r="D804" i="28"/>
  <c r="C804" i="28"/>
  <c r="J803" i="28"/>
  <c r="I803" i="28"/>
  <c r="H803" i="28"/>
  <c r="G803" i="28"/>
  <c r="F803" i="28"/>
  <c r="E803" i="28"/>
  <c r="D803" i="28"/>
  <c r="C803" i="28"/>
  <c r="J802" i="28"/>
  <c r="I802" i="28"/>
  <c r="H802" i="28"/>
  <c r="G802" i="28"/>
  <c r="E802" i="28"/>
  <c r="C802" i="28"/>
  <c r="J801" i="28"/>
  <c r="I801" i="28"/>
  <c r="H801" i="28"/>
  <c r="G801" i="28"/>
  <c r="F801" i="28"/>
  <c r="E801" i="28"/>
  <c r="D801" i="28"/>
  <c r="C801" i="28"/>
  <c r="J800" i="28"/>
  <c r="I800" i="28"/>
  <c r="H800" i="28"/>
  <c r="G800" i="28"/>
  <c r="F800" i="28"/>
  <c r="E800" i="28"/>
  <c r="D800" i="28"/>
  <c r="C800" i="28"/>
  <c r="J799" i="28"/>
  <c r="I799" i="28"/>
  <c r="H799" i="28"/>
  <c r="G799" i="28"/>
  <c r="F799" i="28"/>
  <c r="E799" i="28"/>
  <c r="D799" i="28"/>
  <c r="C799" i="28"/>
  <c r="J798" i="28"/>
  <c r="I798" i="28"/>
  <c r="H798" i="28"/>
  <c r="G798" i="28"/>
  <c r="F798" i="28"/>
  <c r="E798" i="28"/>
  <c r="D798" i="28"/>
  <c r="C798" i="28"/>
  <c r="J797" i="28"/>
  <c r="I797" i="28"/>
  <c r="H797" i="28"/>
  <c r="G797" i="28"/>
  <c r="F797" i="28"/>
  <c r="E797" i="28"/>
  <c r="D797" i="28"/>
  <c r="C797" i="28"/>
  <c r="J796" i="28"/>
  <c r="I796" i="28"/>
  <c r="H796" i="28"/>
  <c r="G796" i="28"/>
  <c r="F796" i="28"/>
  <c r="E796" i="28"/>
  <c r="D796" i="28"/>
  <c r="C796" i="28"/>
  <c r="J795" i="28"/>
  <c r="I795" i="28"/>
  <c r="H795" i="28"/>
  <c r="G795" i="28"/>
  <c r="F795" i="28"/>
  <c r="E795" i="28"/>
  <c r="D795" i="28"/>
  <c r="C795" i="28"/>
  <c r="J794" i="28"/>
  <c r="I794" i="28"/>
  <c r="H794" i="28"/>
  <c r="G794" i="28"/>
  <c r="F794" i="28"/>
  <c r="E794" i="28"/>
  <c r="D794" i="28"/>
  <c r="C794" i="28"/>
  <c r="J793" i="28"/>
  <c r="I793" i="28"/>
  <c r="H793" i="28"/>
  <c r="G793" i="28"/>
  <c r="F793" i="28"/>
  <c r="E793" i="28"/>
  <c r="D793" i="28"/>
  <c r="C793" i="28"/>
  <c r="J792" i="28"/>
  <c r="I792" i="28"/>
  <c r="H792" i="28"/>
  <c r="G792" i="28"/>
  <c r="F792" i="28"/>
  <c r="E792" i="28"/>
  <c r="D792" i="28"/>
  <c r="C792" i="28"/>
  <c r="J791" i="28"/>
  <c r="I791" i="28"/>
  <c r="H791" i="28"/>
  <c r="G791" i="28"/>
  <c r="F791" i="28"/>
  <c r="E791" i="28"/>
  <c r="D791" i="28"/>
  <c r="C791" i="28"/>
  <c r="J790" i="28"/>
  <c r="I790" i="28"/>
  <c r="H790" i="28"/>
  <c r="G790" i="28"/>
  <c r="F790" i="28"/>
  <c r="E790" i="28"/>
  <c r="D790" i="28"/>
  <c r="C790" i="28"/>
  <c r="J789" i="28"/>
  <c r="I789" i="28"/>
  <c r="H789" i="28"/>
  <c r="G789" i="28"/>
  <c r="F789" i="28"/>
  <c r="E789" i="28"/>
  <c r="D789" i="28"/>
  <c r="C789" i="28"/>
  <c r="J788" i="28"/>
  <c r="I788" i="28"/>
  <c r="H788" i="28"/>
  <c r="G788" i="28"/>
  <c r="F788" i="28"/>
  <c r="E788" i="28"/>
  <c r="D788" i="28"/>
  <c r="C788" i="28"/>
  <c r="J787" i="28"/>
  <c r="I787" i="28"/>
  <c r="H787" i="28"/>
  <c r="G787" i="28"/>
  <c r="F787" i="28"/>
  <c r="E787" i="28"/>
  <c r="D787" i="28"/>
  <c r="C787" i="28"/>
  <c r="J786" i="28"/>
  <c r="I786" i="28"/>
  <c r="H786" i="28"/>
  <c r="G786" i="28"/>
  <c r="F786" i="28"/>
  <c r="E786" i="28"/>
  <c r="D786" i="28"/>
  <c r="C786" i="28"/>
  <c r="J785" i="28"/>
  <c r="I785" i="28"/>
  <c r="H785" i="28"/>
  <c r="G785" i="28"/>
  <c r="F785" i="28"/>
  <c r="E785" i="28"/>
  <c r="D785" i="28"/>
  <c r="C785" i="28"/>
  <c r="J784" i="28"/>
  <c r="I784" i="28"/>
  <c r="H784" i="28"/>
  <c r="G784" i="28"/>
  <c r="F784" i="28"/>
  <c r="E784" i="28"/>
  <c r="D784" i="28"/>
  <c r="C784" i="28"/>
  <c r="J783" i="28"/>
  <c r="I783" i="28"/>
  <c r="H783" i="28"/>
  <c r="G783" i="28"/>
  <c r="F783" i="28"/>
  <c r="E783" i="28"/>
  <c r="D783" i="28"/>
  <c r="C783" i="28"/>
  <c r="J782" i="28"/>
  <c r="I782" i="28"/>
  <c r="H782" i="28"/>
  <c r="G782" i="28"/>
  <c r="F782" i="28"/>
  <c r="E782" i="28"/>
  <c r="D782" i="28"/>
  <c r="C782" i="28"/>
  <c r="J781" i="28"/>
  <c r="I781" i="28"/>
  <c r="H781" i="28"/>
  <c r="G781" i="28"/>
  <c r="F781" i="28"/>
  <c r="E781" i="28"/>
  <c r="D781" i="28"/>
  <c r="C781" i="28"/>
  <c r="J780" i="28"/>
  <c r="I780" i="28"/>
  <c r="H780" i="28"/>
  <c r="G780" i="28"/>
  <c r="F780" i="28"/>
  <c r="E780" i="28"/>
  <c r="D780" i="28"/>
  <c r="C780" i="28"/>
  <c r="J779" i="28"/>
  <c r="I779" i="28"/>
  <c r="H779" i="28"/>
  <c r="G779" i="28"/>
  <c r="F779" i="28"/>
  <c r="E779" i="28"/>
  <c r="D779" i="28"/>
  <c r="C779" i="28"/>
  <c r="J778" i="28"/>
  <c r="I778" i="28"/>
  <c r="H778" i="28"/>
  <c r="G778" i="28"/>
  <c r="F778" i="28"/>
  <c r="E778" i="28"/>
  <c r="D778" i="28"/>
  <c r="C778" i="28"/>
  <c r="J777" i="28"/>
  <c r="I777" i="28"/>
  <c r="H777" i="28"/>
  <c r="G777" i="28"/>
  <c r="F777" i="28"/>
  <c r="E777" i="28"/>
  <c r="D777" i="28"/>
  <c r="C777" i="28"/>
  <c r="J776" i="28"/>
  <c r="I776" i="28"/>
  <c r="H776" i="28"/>
  <c r="G776" i="28"/>
  <c r="F776" i="28"/>
  <c r="E776" i="28"/>
  <c r="D776" i="28"/>
  <c r="C776" i="28"/>
  <c r="J775" i="28"/>
  <c r="I775" i="28"/>
  <c r="H775" i="28"/>
  <c r="G775" i="28"/>
  <c r="F775" i="28"/>
  <c r="E775" i="28"/>
  <c r="D775" i="28"/>
  <c r="C775" i="28"/>
  <c r="J774" i="28"/>
  <c r="I774" i="28"/>
  <c r="H774" i="28"/>
  <c r="G774" i="28"/>
  <c r="E774" i="28"/>
  <c r="D774" i="28"/>
  <c r="C774" i="28"/>
  <c r="J773" i="28"/>
  <c r="I773" i="28"/>
  <c r="H773" i="28"/>
  <c r="G773" i="28"/>
  <c r="F773" i="28"/>
  <c r="E773" i="28"/>
  <c r="D773" i="28"/>
  <c r="C773" i="28"/>
  <c r="J772" i="28"/>
  <c r="I772" i="28"/>
  <c r="H772" i="28"/>
  <c r="G772" i="28"/>
  <c r="F772" i="28"/>
  <c r="E772" i="28"/>
  <c r="D772" i="28"/>
  <c r="C772" i="28"/>
  <c r="J771" i="28"/>
  <c r="I771" i="28"/>
  <c r="H771" i="28"/>
  <c r="G771" i="28"/>
  <c r="F771" i="28"/>
  <c r="E771" i="28"/>
  <c r="D771" i="28"/>
  <c r="C771" i="28"/>
  <c r="J770" i="28"/>
  <c r="I770" i="28"/>
  <c r="H770" i="28"/>
  <c r="G770" i="28"/>
  <c r="F770" i="28"/>
  <c r="E770" i="28"/>
  <c r="D770" i="28"/>
  <c r="C770" i="28"/>
  <c r="J769" i="28"/>
  <c r="I769" i="28"/>
  <c r="H769" i="28"/>
  <c r="G769" i="28"/>
  <c r="D769" i="28"/>
  <c r="C769" i="28"/>
  <c r="J768" i="28"/>
  <c r="I768" i="28"/>
  <c r="H768" i="28"/>
  <c r="G768" i="28"/>
  <c r="F768" i="28"/>
  <c r="E768" i="28"/>
  <c r="D768" i="28"/>
  <c r="C768" i="28"/>
  <c r="J767" i="28"/>
  <c r="I767" i="28"/>
  <c r="H767" i="28"/>
  <c r="G767" i="28"/>
  <c r="F767" i="28"/>
  <c r="E767" i="28"/>
  <c r="D767" i="28"/>
  <c r="C767" i="28"/>
  <c r="J766" i="28"/>
  <c r="I766" i="28"/>
  <c r="H766" i="28"/>
  <c r="G766" i="28"/>
  <c r="F766" i="28"/>
  <c r="E766" i="28"/>
  <c r="D766" i="28"/>
  <c r="C766" i="28"/>
  <c r="J765" i="28"/>
  <c r="I765" i="28"/>
  <c r="H765" i="28"/>
  <c r="G765" i="28"/>
  <c r="F765" i="28"/>
  <c r="E765" i="28"/>
  <c r="D765" i="28"/>
  <c r="C765" i="28"/>
  <c r="J764" i="28"/>
  <c r="I764" i="28"/>
  <c r="H764" i="28"/>
  <c r="G764" i="28"/>
  <c r="F764" i="28"/>
  <c r="E764" i="28"/>
  <c r="D764" i="28"/>
  <c r="C764" i="28"/>
  <c r="J763" i="28"/>
  <c r="I763" i="28"/>
  <c r="H763" i="28"/>
  <c r="G763" i="28"/>
  <c r="F763" i="28"/>
  <c r="E763" i="28"/>
  <c r="D763" i="28"/>
  <c r="C763" i="28"/>
  <c r="J762" i="28"/>
  <c r="I762" i="28"/>
  <c r="H762" i="28"/>
  <c r="G762" i="28"/>
  <c r="F762" i="28"/>
  <c r="E762" i="28"/>
  <c r="D762" i="28"/>
  <c r="C762" i="28"/>
  <c r="J761" i="28"/>
  <c r="I761" i="28"/>
  <c r="H761" i="28"/>
  <c r="G761" i="28"/>
  <c r="F761" i="28"/>
  <c r="E761" i="28"/>
  <c r="D761" i="28"/>
  <c r="C761" i="28"/>
  <c r="J760" i="28"/>
  <c r="I760" i="28"/>
  <c r="H760" i="28"/>
  <c r="G760" i="28"/>
  <c r="F760" i="28"/>
  <c r="E760" i="28"/>
  <c r="D760" i="28"/>
  <c r="C760" i="28"/>
  <c r="J759" i="28"/>
  <c r="I759" i="28"/>
  <c r="H759" i="28"/>
  <c r="G759" i="28"/>
  <c r="F759" i="28"/>
  <c r="E759" i="28"/>
  <c r="D759" i="28"/>
  <c r="C759" i="28"/>
  <c r="J758" i="28"/>
  <c r="I758" i="28"/>
  <c r="H758" i="28"/>
  <c r="G758" i="28"/>
  <c r="D758" i="28"/>
  <c r="C758" i="28"/>
  <c r="J757" i="28"/>
  <c r="I757" i="28"/>
  <c r="H757" i="28"/>
  <c r="G757" i="28"/>
  <c r="F757" i="28"/>
  <c r="E757" i="28"/>
  <c r="D757" i="28"/>
  <c r="C757" i="28"/>
  <c r="J756" i="28"/>
  <c r="I756" i="28"/>
  <c r="H756" i="28"/>
  <c r="G756" i="28"/>
  <c r="F756" i="28"/>
  <c r="E756" i="28"/>
  <c r="D756" i="28"/>
  <c r="C756" i="28"/>
  <c r="J755" i="28"/>
  <c r="I755" i="28"/>
  <c r="H755" i="28"/>
  <c r="G755" i="28"/>
  <c r="F755" i="28"/>
  <c r="E755" i="28"/>
  <c r="D755" i="28"/>
  <c r="C755" i="28"/>
  <c r="J754" i="28"/>
  <c r="I754" i="28"/>
  <c r="H754" i="28"/>
  <c r="G754" i="28"/>
  <c r="F754" i="28"/>
  <c r="E754" i="28"/>
  <c r="D754" i="28"/>
  <c r="C754" i="28"/>
  <c r="J753" i="28"/>
  <c r="I753" i="28"/>
  <c r="H753" i="28"/>
  <c r="G753" i="28"/>
  <c r="F753" i="28"/>
  <c r="E753" i="28"/>
  <c r="D753" i="28"/>
  <c r="C753" i="28"/>
  <c r="J752" i="28"/>
  <c r="I752" i="28"/>
  <c r="H752" i="28"/>
  <c r="G752" i="28"/>
  <c r="E752" i="28"/>
  <c r="D752" i="28"/>
  <c r="C752" i="28"/>
  <c r="J751" i="28"/>
  <c r="I751" i="28"/>
  <c r="H751" i="28"/>
  <c r="G751" i="28"/>
  <c r="F751" i="28"/>
  <c r="E751" i="28"/>
  <c r="D751" i="28"/>
  <c r="C751" i="28"/>
  <c r="J750" i="28"/>
  <c r="I750" i="28"/>
  <c r="H750" i="28"/>
  <c r="G750" i="28"/>
  <c r="F750" i="28"/>
  <c r="E750" i="28"/>
  <c r="D750" i="28"/>
  <c r="C750" i="28"/>
  <c r="J749" i="28"/>
  <c r="I749" i="28"/>
  <c r="H749" i="28"/>
  <c r="G749" i="28"/>
  <c r="F749" i="28"/>
  <c r="E749" i="28"/>
  <c r="D749" i="28"/>
  <c r="C749" i="28"/>
  <c r="J748" i="28"/>
  <c r="I748" i="28"/>
  <c r="H748" i="28"/>
  <c r="G748" i="28"/>
  <c r="F748" i="28"/>
  <c r="E748" i="28"/>
  <c r="D748" i="28"/>
  <c r="C748" i="28"/>
  <c r="J747" i="28"/>
  <c r="I747" i="28"/>
  <c r="H747" i="28"/>
  <c r="G747" i="28"/>
  <c r="F747" i="28"/>
  <c r="E747" i="28"/>
  <c r="D747" i="28"/>
  <c r="C747" i="28"/>
  <c r="J746" i="28"/>
  <c r="I746" i="28"/>
  <c r="H746" i="28"/>
  <c r="G746" i="28"/>
  <c r="F746" i="28"/>
  <c r="E746" i="28"/>
  <c r="D746" i="28"/>
  <c r="C746" i="28"/>
  <c r="J745" i="28"/>
  <c r="I745" i="28"/>
  <c r="H745" i="28"/>
  <c r="G745" i="28"/>
  <c r="F745" i="28"/>
  <c r="E745" i="28"/>
  <c r="D745" i="28"/>
  <c r="C745" i="28"/>
  <c r="J744" i="28"/>
  <c r="I744" i="28"/>
  <c r="H744" i="28"/>
  <c r="G744" i="28"/>
  <c r="F744" i="28"/>
  <c r="E744" i="28"/>
  <c r="D744" i="28"/>
  <c r="C744" i="28"/>
  <c r="J743" i="28"/>
  <c r="I743" i="28"/>
  <c r="H743" i="28"/>
  <c r="G743" i="28"/>
  <c r="F743" i="28"/>
  <c r="E743" i="28"/>
  <c r="D743" i="28"/>
  <c r="C743" i="28"/>
  <c r="J742" i="28"/>
  <c r="I742" i="28"/>
  <c r="H742" i="28"/>
  <c r="G742" i="28"/>
  <c r="F742" i="28"/>
  <c r="E742" i="28"/>
  <c r="D742" i="28"/>
  <c r="C742" i="28"/>
  <c r="J741" i="28"/>
  <c r="I741" i="28"/>
  <c r="H741" i="28"/>
  <c r="G741" i="28"/>
  <c r="F741" i="28"/>
  <c r="E741" i="28"/>
  <c r="D741" i="28"/>
  <c r="C741" i="28"/>
  <c r="J740" i="28"/>
  <c r="I740" i="28"/>
  <c r="H740" i="28"/>
  <c r="G740" i="28"/>
  <c r="F740" i="28"/>
  <c r="E740" i="28"/>
  <c r="D740" i="28"/>
  <c r="C740" i="28"/>
  <c r="J739" i="28"/>
  <c r="I739" i="28"/>
  <c r="H739" i="28"/>
  <c r="G739" i="28"/>
  <c r="F739" i="28"/>
  <c r="E739" i="28"/>
  <c r="D739" i="28"/>
  <c r="C739" i="28"/>
  <c r="J738" i="28"/>
  <c r="I738" i="28"/>
  <c r="H738" i="28"/>
  <c r="G738" i="28"/>
  <c r="F738" i="28"/>
  <c r="E738" i="28"/>
  <c r="D738" i="28"/>
  <c r="C738" i="28"/>
  <c r="J737" i="28"/>
  <c r="I737" i="28"/>
  <c r="H737" i="28"/>
  <c r="G737" i="28"/>
  <c r="F737" i="28"/>
  <c r="E737" i="28"/>
  <c r="D737" i="28"/>
  <c r="C737" i="28"/>
  <c r="J736" i="28"/>
  <c r="I736" i="28"/>
  <c r="H736" i="28"/>
  <c r="G736" i="28"/>
  <c r="F736" i="28"/>
  <c r="E736" i="28"/>
  <c r="D736" i="28"/>
  <c r="C736" i="28"/>
  <c r="J735" i="28"/>
  <c r="I735" i="28"/>
  <c r="H735" i="28"/>
  <c r="G735" i="28"/>
  <c r="F735" i="28"/>
  <c r="E735" i="28"/>
  <c r="D735" i="28"/>
  <c r="C735" i="28"/>
  <c r="J734" i="28"/>
  <c r="I734" i="28"/>
  <c r="H734" i="28"/>
  <c r="G734" i="28"/>
  <c r="F734" i="28"/>
  <c r="E734" i="28"/>
  <c r="D734" i="28"/>
  <c r="C734" i="28"/>
  <c r="J733" i="28"/>
  <c r="I733" i="28"/>
  <c r="H733" i="28"/>
  <c r="G733" i="28"/>
  <c r="F733" i="28"/>
  <c r="E733" i="28"/>
  <c r="D733" i="28"/>
  <c r="C733" i="28"/>
  <c r="J732" i="28"/>
  <c r="I732" i="28"/>
  <c r="H732" i="28"/>
  <c r="G732" i="28"/>
  <c r="F732" i="28"/>
  <c r="E732" i="28"/>
  <c r="D732" i="28"/>
  <c r="C732" i="28"/>
  <c r="J731" i="28"/>
  <c r="I731" i="28"/>
  <c r="H731" i="28"/>
  <c r="G731" i="28"/>
  <c r="F731" i="28"/>
  <c r="E731" i="28"/>
  <c r="D731" i="28"/>
  <c r="C731" i="28"/>
  <c r="J730" i="28"/>
  <c r="I730" i="28"/>
  <c r="H730" i="28"/>
  <c r="G730" i="28"/>
  <c r="F730" i="28"/>
  <c r="E730" i="28"/>
  <c r="D730" i="28"/>
  <c r="C730" i="28"/>
  <c r="J729" i="28"/>
  <c r="I729" i="28"/>
  <c r="H729" i="28"/>
  <c r="G729" i="28"/>
  <c r="F729" i="28"/>
  <c r="E729" i="28"/>
  <c r="D729" i="28"/>
  <c r="C729" i="28"/>
  <c r="J728" i="28"/>
  <c r="I728" i="28"/>
  <c r="H728" i="28"/>
  <c r="G728" i="28"/>
  <c r="F728" i="28"/>
  <c r="E728" i="28"/>
  <c r="D728" i="28"/>
  <c r="C728" i="28"/>
  <c r="J727" i="28"/>
  <c r="I727" i="28"/>
  <c r="H727" i="28"/>
  <c r="G727" i="28"/>
  <c r="F727" i="28"/>
  <c r="E727" i="28"/>
  <c r="D727" i="28"/>
  <c r="C727" i="28"/>
  <c r="J726" i="28"/>
  <c r="I726" i="28"/>
  <c r="H726" i="28"/>
  <c r="G726" i="28"/>
  <c r="F726" i="28"/>
  <c r="E726" i="28"/>
  <c r="D726" i="28"/>
  <c r="C726" i="28"/>
  <c r="J725" i="28"/>
  <c r="I725" i="28"/>
  <c r="H725" i="28"/>
  <c r="G725" i="28"/>
  <c r="F725" i="28"/>
  <c r="E725" i="28"/>
  <c r="D725" i="28"/>
  <c r="C725" i="28"/>
  <c r="J724" i="28"/>
  <c r="I724" i="28"/>
  <c r="H724" i="28"/>
  <c r="G724" i="28"/>
  <c r="F724" i="28"/>
  <c r="E724" i="28"/>
  <c r="D724" i="28"/>
  <c r="C724" i="28"/>
  <c r="J723" i="28"/>
  <c r="I723" i="28"/>
  <c r="H723" i="28"/>
  <c r="G723" i="28"/>
  <c r="F723" i="28"/>
  <c r="E723" i="28"/>
  <c r="C723" i="28"/>
  <c r="J722" i="28"/>
  <c r="I722" i="28"/>
  <c r="H722" i="28"/>
  <c r="G722" i="28"/>
  <c r="F722" i="28"/>
  <c r="E722" i="28"/>
  <c r="D722" i="28"/>
  <c r="C722" i="28"/>
  <c r="J721" i="28"/>
  <c r="I721" i="28"/>
  <c r="H721" i="28"/>
  <c r="G721" i="28"/>
  <c r="F721" i="28"/>
  <c r="E721" i="28"/>
  <c r="D721" i="28"/>
  <c r="C721" i="28"/>
  <c r="J720" i="28"/>
  <c r="I720" i="28"/>
  <c r="H720" i="28"/>
  <c r="G720" i="28"/>
  <c r="F720" i="28"/>
  <c r="E720" i="28"/>
  <c r="D720" i="28"/>
  <c r="C720" i="28"/>
  <c r="J719" i="28"/>
  <c r="I719" i="28"/>
  <c r="H719" i="28"/>
  <c r="G719" i="28"/>
  <c r="F719" i="28"/>
  <c r="E719" i="28"/>
  <c r="C719" i="28"/>
  <c r="J718" i="28"/>
  <c r="I718" i="28"/>
  <c r="H718" i="28"/>
  <c r="G718" i="28"/>
  <c r="F718" i="28"/>
  <c r="E718" i="28"/>
  <c r="D718" i="28"/>
  <c r="C718" i="28"/>
  <c r="J717" i="28"/>
  <c r="I717" i="28"/>
  <c r="H717" i="28"/>
  <c r="G717" i="28"/>
  <c r="F717" i="28"/>
  <c r="E717" i="28"/>
  <c r="D717" i="28"/>
  <c r="C717" i="28"/>
  <c r="J716" i="28"/>
  <c r="I716" i="28"/>
  <c r="H716" i="28"/>
  <c r="G716" i="28"/>
  <c r="F716" i="28"/>
  <c r="E716" i="28"/>
  <c r="D716" i="28"/>
  <c r="C716" i="28"/>
  <c r="J715" i="28"/>
  <c r="I715" i="28"/>
  <c r="H715" i="28"/>
  <c r="G715" i="28"/>
  <c r="F715" i="28"/>
  <c r="E715" i="28"/>
  <c r="D715" i="28"/>
  <c r="C715" i="28"/>
  <c r="J714" i="28"/>
  <c r="I714" i="28"/>
  <c r="H714" i="28"/>
  <c r="G714" i="28"/>
  <c r="F714" i="28"/>
  <c r="E714" i="28"/>
  <c r="D714" i="28"/>
  <c r="C714" i="28"/>
  <c r="J713" i="28"/>
  <c r="I713" i="28"/>
  <c r="H713" i="28"/>
  <c r="G713" i="28"/>
  <c r="F713" i="28"/>
  <c r="E713" i="28"/>
  <c r="D713" i="28"/>
  <c r="C713" i="28"/>
  <c r="J712" i="28"/>
  <c r="I712" i="28"/>
  <c r="H712" i="28"/>
  <c r="G712" i="28"/>
  <c r="F712" i="28"/>
  <c r="E712" i="28"/>
  <c r="D712" i="28"/>
  <c r="C712" i="28"/>
  <c r="J711" i="28"/>
  <c r="I711" i="28"/>
  <c r="H711" i="28"/>
  <c r="G711" i="28"/>
  <c r="F711" i="28"/>
  <c r="E711" i="28"/>
  <c r="D711" i="28"/>
  <c r="C711" i="28"/>
  <c r="J710" i="28"/>
  <c r="I710" i="28"/>
  <c r="H710" i="28"/>
  <c r="G710" i="28"/>
  <c r="F710" i="28"/>
  <c r="E710" i="28"/>
  <c r="D710" i="28"/>
  <c r="C710" i="28"/>
  <c r="J709" i="28"/>
  <c r="I709" i="28"/>
  <c r="H709" i="28"/>
  <c r="G709" i="28"/>
  <c r="F709" i="28"/>
  <c r="E709" i="28"/>
  <c r="D709" i="28"/>
  <c r="C709" i="28"/>
  <c r="J706" i="28"/>
  <c r="I706" i="28"/>
  <c r="H706" i="28"/>
  <c r="G706" i="28"/>
  <c r="F706" i="28"/>
  <c r="E706" i="28"/>
  <c r="D706" i="28"/>
  <c r="C706" i="28"/>
  <c r="J705" i="28"/>
  <c r="I705" i="28"/>
  <c r="H705" i="28"/>
  <c r="G705" i="28"/>
  <c r="F705" i="28"/>
  <c r="E705" i="28"/>
  <c r="D705" i="28"/>
  <c r="C705" i="28"/>
  <c r="J704" i="28"/>
  <c r="I704" i="28"/>
  <c r="H704" i="28"/>
  <c r="G704" i="28"/>
  <c r="F704" i="28"/>
  <c r="E704" i="28"/>
  <c r="D704" i="28"/>
  <c r="C704" i="28"/>
  <c r="J703" i="28"/>
  <c r="I703" i="28"/>
  <c r="H703" i="28"/>
  <c r="G703" i="28"/>
  <c r="F703" i="28"/>
  <c r="E703" i="28"/>
  <c r="D703" i="28"/>
  <c r="C703" i="28"/>
  <c r="J702" i="28"/>
  <c r="I702" i="28"/>
  <c r="H702" i="28"/>
  <c r="G702" i="28"/>
  <c r="F702" i="28"/>
  <c r="E702" i="28"/>
  <c r="D702" i="28"/>
  <c r="C702" i="28"/>
  <c r="J701" i="28"/>
  <c r="I701" i="28"/>
  <c r="H701" i="28"/>
  <c r="G701" i="28"/>
  <c r="F701" i="28"/>
  <c r="E701" i="28"/>
  <c r="D701" i="28"/>
  <c r="C701" i="28"/>
  <c r="J700" i="28"/>
  <c r="I700" i="28"/>
  <c r="H700" i="28"/>
  <c r="G700" i="28"/>
  <c r="F700" i="28"/>
  <c r="E700" i="28"/>
  <c r="D700" i="28"/>
  <c r="C700" i="28"/>
  <c r="J699" i="28"/>
  <c r="I699" i="28"/>
  <c r="H699" i="28"/>
  <c r="G699" i="28"/>
  <c r="F699" i="28"/>
  <c r="E699" i="28"/>
  <c r="D699" i="28"/>
  <c r="C699" i="28"/>
  <c r="J698" i="28"/>
  <c r="I698" i="28"/>
  <c r="H698" i="28"/>
  <c r="G698" i="28"/>
  <c r="F698" i="28"/>
  <c r="E698" i="28"/>
  <c r="D698" i="28"/>
  <c r="C698" i="28"/>
  <c r="J697" i="28"/>
  <c r="I697" i="28"/>
  <c r="H697" i="28"/>
  <c r="G697" i="28"/>
  <c r="F697" i="28"/>
  <c r="E697" i="28"/>
  <c r="D697" i="28"/>
  <c r="C697" i="28"/>
  <c r="J696" i="28"/>
  <c r="I696" i="28"/>
  <c r="H696" i="28"/>
  <c r="G696" i="28"/>
  <c r="F696" i="28"/>
  <c r="E696" i="28"/>
  <c r="D696" i="28"/>
  <c r="C696" i="28"/>
  <c r="J695" i="28"/>
  <c r="I695" i="28"/>
  <c r="H695" i="28"/>
  <c r="G695" i="28"/>
  <c r="F695" i="28"/>
  <c r="E695" i="28"/>
  <c r="D695" i="28"/>
  <c r="C695" i="28"/>
  <c r="J694" i="28"/>
  <c r="I694" i="28"/>
  <c r="H694" i="28"/>
  <c r="G694" i="28"/>
  <c r="F694" i="28"/>
  <c r="E694" i="28"/>
  <c r="D694" i="28"/>
  <c r="C694" i="28"/>
  <c r="J693" i="28"/>
  <c r="I693" i="28"/>
  <c r="H693" i="28"/>
  <c r="G693" i="28"/>
  <c r="F693" i="28"/>
  <c r="E693" i="28"/>
  <c r="D693" i="28"/>
  <c r="C693" i="28"/>
  <c r="J692" i="28"/>
  <c r="I692" i="28"/>
  <c r="H692" i="28"/>
  <c r="G692" i="28"/>
  <c r="F692" i="28"/>
  <c r="E692" i="28"/>
  <c r="D692" i="28"/>
  <c r="C692" i="28"/>
  <c r="J691" i="28"/>
  <c r="I691" i="28"/>
  <c r="H691" i="28"/>
  <c r="G691" i="28"/>
  <c r="F691" i="28"/>
  <c r="E691" i="28"/>
  <c r="D691" i="28"/>
  <c r="C691" i="28"/>
  <c r="J690" i="28"/>
  <c r="I690" i="28"/>
  <c r="H690" i="28"/>
  <c r="G690" i="28"/>
  <c r="F690" i="28"/>
  <c r="E690" i="28"/>
  <c r="D690" i="28"/>
  <c r="C690" i="28"/>
  <c r="J689" i="28"/>
  <c r="I689" i="28"/>
  <c r="H689" i="28"/>
  <c r="G689" i="28"/>
  <c r="F689" i="28"/>
  <c r="E689" i="28"/>
  <c r="D689" i="28"/>
  <c r="C689" i="28"/>
  <c r="J688" i="28"/>
  <c r="I688" i="28"/>
  <c r="H688" i="28"/>
  <c r="G688" i="28"/>
  <c r="F688" i="28"/>
  <c r="E688" i="28"/>
  <c r="D688" i="28"/>
  <c r="C688" i="28"/>
  <c r="J687" i="28"/>
  <c r="I687" i="28"/>
  <c r="H687" i="28"/>
  <c r="G687" i="28"/>
  <c r="F687" i="28"/>
  <c r="E687" i="28"/>
  <c r="D687" i="28"/>
  <c r="C687" i="28"/>
  <c r="J686" i="28"/>
  <c r="I686" i="28"/>
  <c r="H686" i="28"/>
  <c r="G686" i="28"/>
  <c r="F686" i="28"/>
  <c r="E686" i="28"/>
  <c r="D686" i="28"/>
  <c r="C686" i="28"/>
  <c r="J685" i="28"/>
  <c r="I685" i="28"/>
  <c r="H685" i="28"/>
  <c r="G685" i="28"/>
  <c r="F685" i="28"/>
  <c r="E685" i="28"/>
  <c r="D685" i="28"/>
  <c r="C685" i="28"/>
  <c r="J684" i="28"/>
  <c r="I684" i="28"/>
  <c r="H684" i="28"/>
  <c r="G684" i="28"/>
  <c r="F684" i="28"/>
  <c r="E684" i="28"/>
  <c r="D684" i="28"/>
  <c r="C684" i="28"/>
  <c r="J683" i="28"/>
  <c r="I683" i="28"/>
  <c r="H683" i="28"/>
  <c r="G683" i="28"/>
  <c r="F683" i="28"/>
  <c r="E683" i="28"/>
  <c r="D683" i="28"/>
  <c r="C683" i="28"/>
  <c r="J682" i="28"/>
  <c r="I682" i="28"/>
  <c r="H682" i="28"/>
  <c r="G682" i="28"/>
  <c r="F682" i="28"/>
  <c r="E682" i="28"/>
  <c r="D682" i="28"/>
  <c r="C682" i="28"/>
  <c r="J681" i="28"/>
  <c r="I681" i="28"/>
  <c r="H681" i="28"/>
  <c r="G681" i="28"/>
  <c r="F681" i="28"/>
  <c r="E681" i="28"/>
  <c r="D681" i="28"/>
  <c r="C681" i="28"/>
  <c r="J680" i="28"/>
  <c r="I680" i="28"/>
  <c r="H680" i="28"/>
  <c r="G680" i="28"/>
  <c r="F680" i="28"/>
  <c r="E680" i="28"/>
  <c r="D680" i="28"/>
  <c r="C680" i="28"/>
  <c r="J679" i="28"/>
  <c r="I679" i="28"/>
  <c r="H679" i="28"/>
  <c r="G679" i="28"/>
  <c r="F679" i="28"/>
  <c r="E679" i="28"/>
  <c r="D679" i="28"/>
  <c r="C679" i="28"/>
  <c r="J678" i="28"/>
  <c r="I678" i="28"/>
  <c r="H678" i="28"/>
  <c r="G678" i="28"/>
  <c r="E678" i="28"/>
  <c r="D678" i="28"/>
  <c r="C678" i="28"/>
  <c r="J677" i="28"/>
  <c r="I677" i="28"/>
  <c r="H677" i="28"/>
  <c r="G677" i="28"/>
  <c r="F677" i="28"/>
  <c r="E677" i="28"/>
  <c r="J676" i="28"/>
  <c r="I676" i="28"/>
  <c r="H676" i="28"/>
  <c r="G676" i="28"/>
  <c r="F676" i="28"/>
  <c r="E676" i="28"/>
  <c r="D676" i="28"/>
  <c r="C676" i="28"/>
  <c r="J675" i="28"/>
  <c r="I675" i="28"/>
  <c r="H675" i="28"/>
  <c r="G675" i="28"/>
  <c r="F675" i="28"/>
  <c r="E675" i="28"/>
  <c r="D675" i="28"/>
  <c r="C675" i="28"/>
  <c r="J674" i="28"/>
  <c r="I674" i="28"/>
  <c r="H674" i="28"/>
  <c r="G674" i="28"/>
  <c r="F674" i="28"/>
  <c r="E674" i="28"/>
  <c r="D674" i="28"/>
  <c r="C674" i="28"/>
  <c r="J673" i="28"/>
  <c r="I673" i="28"/>
  <c r="H673" i="28"/>
  <c r="G673" i="28"/>
  <c r="E673" i="28"/>
  <c r="D673" i="28"/>
  <c r="C673" i="28"/>
  <c r="J672" i="28"/>
  <c r="I672" i="28"/>
  <c r="H672" i="28"/>
  <c r="G672" i="28"/>
  <c r="F672" i="28"/>
  <c r="E672" i="28"/>
  <c r="D672" i="28"/>
  <c r="C672" i="28"/>
  <c r="J671" i="28"/>
  <c r="I671" i="28"/>
  <c r="H671" i="28"/>
  <c r="G671" i="28"/>
  <c r="F671" i="28"/>
  <c r="E671" i="28"/>
  <c r="D671" i="28"/>
  <c r="C671" i="28"/>
  <c r="J670" i="28"/>
  <c r="H670" i="28"/>
  <c r="G670" i="28"/>
  <c r="F670" i="28"/>
  <c r="E670" i="28"/>
  <c r="D670" i="28"/>
  <c r="C670" i="28"/>
  <c r="J669" i="28"/>
  <c r="I669" i="28"/>
  <c r="H669" i="28"/>
  <c r="G669" i="28"/>
  <c r="F669" i="28"/>
  <c r="E669" i="28"/>
  <c r="D669" i="28"/>
  <c r="C669" i="28"/>
  <c r="J668" i="28"/>
  <c r="I668" i="28"/>
  <c r="H668" i="28"/>
  <c r="G668" i="28"/>
  <c r="F668" i="28"/>
  <c r="E668" i="28"/>
  <c r="C668" i="28"/>
  <c r="J667" i="28"/>
  <c r="I667" i="28"/>
  <c r="H667" i="28"/>
  <c r="G667" i="28"/>
  <c r="F667" i="28"/>
  <c r="E667" i="28"/>
  <c r="D667" i="28"/>
  <c r="C667" i="28"/>
  <c r="J666" i="28"/>
  <c r="I666" i="28"/>
  <c r="H666" i="28"/>
  <c r="G666" i="28"/>
  <c r="F666" i="28"/>
  <c r="E666" i="28"/>
  <c r="D666" i="28"/>
  <c r="C666" i="28"/>
  <c r="J665" i="28"/>
  <c r="I665" i="28"/>
  <c r="H665" i="28"/>
  <c r="G665" i="28"/>
  <c r="F665" i="28"/>
  <c r="E665" i="28"/>
  <c r="D665" i="28"/>
  <c r="C665" i="28"/>
  <c r="J664" i="28"/>
  <c r="I664" i="28"/>
  <c r="H664" i="28"/>
  <c r="G664" i="28"/>
  <c r="F664" i="28"/>
  <c r="E664" i="28"/>
  <c r="D664" i="28"/>
  <c r="C664" i="28"/>
  <c r="J663" i="28"/>
  <c r="I663" i="28"/>
  <c r="H663" i="28"/>
  <c r="G663" i="28"/>
  <c r="E663" i="28"/>
  <c r="D663" i="28"/>
  <c r="C663" i="28"/>
  <c r="J662" i="28"/>
  <c r="I662" i="28"/>
  <c r="H662" i="28"/>
  <c r="G662" i="28"/>
  <c r="F662" i="28"/>
  <c r="E662" i="28"/>
  <c r="D662" i="28"/>
  <c r="C662" i="28"/>
  <c r="J661" i="28"/>
  <c r="I661" i="28"/>
  <c r="H661" i="28"/>
  <c r="G661" i="28"/>
  <c r="F661" i="28"/>
  <c r="E661" i="28"/>
  <c r="D661" i="28"/>
  <c r="C661" i="28"/>
  <c r="J660" i="28"/>
  <c r="I660" i="28"/>
  <c r="H660" i="28"/>
  <c r="G660" i="28"/>
  <c r="C660" i="28"/>
  <c r="J659" i="28"/>
  <c r="I659" i="28"/>
  <c r="H659" i="28"/>
  <c r="G659" i="28"/>
  <c r="F659" i="28"/>
  <c r="E659" i="28"/>
  <c r="D659" i="28"/>
  <c r="C659" i="28"/>
  <c r="J658" i="28"/>
  <c r="I658" i="28"/>
  <c r="H658" i="28"/>
  <c r="G658" i="28"/>
  <c r="F658" i="28"/>
  <c r="E658" i="28"/>
  <c r="D658" i="28"/>
  <c r="C658" i="28"/>
  <c r="J657" i="28"/>
  <c r="I657" i="28"/>
  <c r="H657" i="28"/>
  <c r="G657" i="28"/>
  <c r="D657" i="28"/>
  <c r="C657" i="28"/>
  <c r="J656" i="28"/>
  <c r="I656" i="28"/>
  <c r="H656" i="28"/>
  <c r="G656" i="28"/>
  <c r="F656" i="28"/>
  <c r="E656" i="28"/>
  <c r="D656" i="28"/>
  <c r="C656" i="28"/>
  <c r="J655" i="28"/>
  <c r="I655" i="28"/>
  <c r="H655" i="28"/>
  <c r="G655" i="28"/>
  <c r="F655" i="28"/>
  <c r="E655" i="28"/>
  <c r="D655" i="28"/>
  <c r="C655" i="28"/>
  <c r="J654" i="28"/>
  <c r="I654" i="28"/>
  <c r="H654" i="28"/>
  <c r="G654" i="28"/>
  <c r="F654" i="28"/>
  <c r="E654" i="28"/>
  <c r="D654" i="28"/>
  <c r="C654" i="28"/>
  <c r="J653" i="28"/>
  <c r="I653" i="28"/>
  <c r="H653" i="28"/>
  <c r="G653" i="28"/>
  <c r="F653" i="28"/>
  <c r="E653" i="28"/>
  <c r="D653" i="28"/>
  <c r="C653" i="28"/>
  <c r="J652" i="28"/>
  <c r="I652" i="28"/>
  <c r="H652" i="28"/>
  <c r="G652" i="28"/>
  <c r="F652" i="28"/>
  <c r="E652" i="28"/>
  <c r="D652" i="28"/>
  <c r="C652" i="28"/>
  <c r="J651" i="28"/>
  <c r="I651" i="28"/>
  <c r="H651" i="28"/>
  <c r="G651" i="28"/>
  <c r="F651" i="28"/>
  <c r="E651" i="28"/>
  <c r="D651" i="28"/>
  <c r="C651" i="28"/>
  <c r="J650" i="28"/>
  <c r="I650" i="28"/>
  <c r="H650" i="28"/>
  <c r="G650" i="28"/>
  <c r="F650" i="28"/>
  <c r="E650" i="28"/>
  <c r="D650" i="28"/>
  <c r="C650" i="28"/>
  <c r="J649" i="28"/>
  <c r="I649" i="28"/>
  <c r="H649" i="28"/>
  <c r="G649" i="28"/>
  <c r="F649" i="28"/>
  <c r="E649" i="28"/>
  <c r="D649" i="28"/>
  <c r="C649" i="28"/>
  <c r="J648" i="28"/>
  <c r="I648" i="28"/>
  <c r="H648" i="28"/>
  <c r="G648" i="28"/>
  <c r="E648" i="28"/>
  <c r="D648" i="28"/>
  <c r="C648" i="28"/>
  <c r="J647" i="28"/>
  <c r="I647" i="28"/>
  <c r="H647" i="28"/>
  <c r="G647" i="28"/>
  <c r="F647" i="28"/>
  <c r="E647" i="28"/>
  <c r="D647" i="28"/>
  <c r="C647" i="28"/>
  <c r="J646" i="28"/>
  <c r="I646" i="28"/>
  <c r="H646" i="28"/>
  <c r="G646" i="28"/>
  <c r="F646" i="28"/>
  <c r="E646" i="28"/>
  <c r="D646" i="28"/>
  <c r="C646" i="28"/>
  <c r="J645" i="28"/>
  <c r="I645" i="28"/>
  <c r="H645" i="28"/>
  <c r="G645" i="28"/>
  <c r="F645" i="28"/>
  <c r="E645" i="28"/>
  <c r="D645" i="28"/>
  <c r="C645" i="28"/>
  <c r="J644" i="28"/>
  <c r="I644" i="28"/>
  <c r="H644" i="28"/>
  <c r="E644" i="28"/>
  <c r="D644" i="28"/>
  <c r="C644" i="28"/>
  <c r="J643" i="28"/>
  <c r="I643" i="28"/>
  <c r="H643" i="28"/>
  <c r="G643" i="28"/>
  <c r="F643" i="28"/>
  <c r="E643" i="28"/>
  <c r="D643" i="28"/>
  <c r="C643" i="28"/>
  <c r="J642" i="28"/>
  <c r="I642" i="28"/>
  <c r="H642" i="28"/>
  <c r="G642" i="28"/>
  <c r="F642" i="28"/>
  <c r="E642" i="28"/>
  <c r="D642" i="28"/>
  <c r="C642" i="28"/>
  <c r="J641" i="28"/>
  <c r="I641" i="28"/>
  <c r="H641" i="28"/>
  <c r="G641" i="28"/>
  <c r="D641" i="28"/>
  <c r="C641" i="28"/>
  <c r="J640" i="28"/>
  <c r="I640" i="28"/>
  <c r="H640" i="28"/>
  <c r="G640" i="28"/>
  <c r="F640" i="28"/>
  <c r="E640" i="28"/>
  <c r="D640" i="28"/>
  <c r="C640" i="28"/>
  <c r="J639" i="28"/>
  <c r="I639" i="28"/>
  <c r="H639" i="28"/>
  <c r="G639" i="28"/>
  <c r="F639" i="28"/>
  <c r="E639" i="28"/>
  <c r="C639" i="28"/>
  <c r="J638" i="28"/>
  <c r="I638" i="28"/>
  <c r="H638" i="28"/>
  <c r="G638" i="28"/>
  <c r="F638" i="28"/>
  <c r="E638" i="28"/>
  <c r="D638" i="28"/>
  <c r="C638" i="28"/>
  <c r="J637" i="28"/>
  <c r="I637" i="28"/>
  <c r="H637" i="28"/>
  <c r="G637" i="28"/>
  <c r="F637" i="28"/>
  <c r="E637" i="28"/>
  <c r="D637" i="28"/>
  <c r="C637" i="28"/>
  <c r="J636" i="28"/>
  <c r="I636" i="28"/>
  <c r="H636" i="28"/>
  <c r="G636" i="28"/>
  <c r="F636" i="28"/>
  <c r="E636" i="28"/>
  <c r="D636" i="28"/>
  <c r="C636" i="28"/>
  <c r="J635" i="28"/>
  <c r="I635" i="28"/>
  <c r="H635" i="28"/>
  <c r="G635" i="28"/>
  <c r="F635" i="28"/>
  <c r="E635" i="28"/>
  <c r="D635" i="28"/>
  <c r="C635" i="28"/>
  <c r="J634" i="28"/>
  <c r="I634" i="28"/>
  <c r="H634" i="28"/>
  <c r="G634" i="28"/>
  <c r="F634" i="28"/>
  <c r="E634" i="28"/>
  <c r="D634" i="28"/>
  <c r="C634" i="28"/>
  <c r="J633" i="28"/>
  <c r="I633" i="28"/>
  <c r="H633" i="28"/>
  <c r="G633" i="28"/>
  <c r="F633" i="28"/>
  <c r="E633" i="28"/>
  <c r="D633" i="28"/>
  <c r="C633" i="28"/>
  <c r="J632" i="28"/>
  <c r="I632" i="28"/>
  <c r="H632" i="28"/>
  <c r="G632" i="28"/>
  <c r="F632" i="28"/>
  <c r="E632" i="28"/>
  <c r="D632" i="28"/>
  <c r="C632" i="28"/>
  <c r="J631" i="28"/>
  <c r="I631" i="28"/>
  <c r="H631" i="28"/>
  <c r="G631" i="28"/>
  <c r="F631" i="28"/>
  <c r="E631" i="28"/>
  <c r="D631" i="28"/>
  <c r="C631" i="28"/>
  <c r="J630" i="28"/>
  <c r="I630" i="28"/>
  <c r="H630" i="28"/>
  <c r="G630" i="28"/>
  <c r="F630" i="28"/>
  <c r="E630" i="28"/>
  <c r="D630" i="28"/>
  <c r="C630" i="28"/>
  <c r="J629" i="28"/>
  <c r="I629" i="28"/>
  <c r="H629" i="28"/>
  <c r="G629" i="28"/>
  <c r="F629" i="28"/>
  <c r="E629" i="28"/>
  <c r="D629" i="28"/>
  <c r="C629" i="28"/>
  <c r="J628" i="28"/>
  <c r="I628" i="28"/>
  <c r="H628" i="28"/>
  <c r="G628" i="28"/>
  <c r="F628" i="28"/>
  <c r="E628" i="28"/>
  <c r="D628" i="28"/>
  <c r="C628" i="28"/>
  <c r="J627" i="28"/>
  <c r="I627" i="28"/>
  <c r="H627" i="28"/>
  <c r="G627" i="28"/>
  <c r="F627" i="28"/>
  <c r="E627" i="28"/>
  <c r="D627" i="28"/>
  <c r="C627" i="28"/>
  <c r="J626" i="28"/>
  <c r="I626" i="28"/>
  <c r="H626" i="28"/>
  <c r="G626" i="28"/>
  <c r="F626" i="28"/>
  <c r="E626" i="28"/>
  <c r="D626" i="28"/>
  <c r="C626" i="28"/>
  <c r="J625" i="28"/>
  <c r="I625" i="28"/>
  <c r="H625" i="28"/>
  <c r="G625" i="28"/>
  <c r="F625" i="28"/>
  <c r="E625" i="28"/>
  <c r="D625" i="28"/>
  <c r="C625" i="28"/>
  <c r="J624" i="28"/>
  <c r="I624" i="28"/>
  <c r="H624" i="28"/>
  <c r="G624" i="28"/>
  <c r="F624" i="28"/>
  <c r="E624" i="28"/>
  <c r="D624" i="28"/>
  <c r="C624" i="28"/>
  <c r="J623" i="28"/>
  <c r="I623" i="28"/>
  <c r="H623" i="28"/>
  <c r="G623" i="28"/>
  <c r="F623" i="28"/>
  <c r="E623" i="28"/>
  <c r="D623" i="28"/>
  <c r="C623" i="28"/>
  <c r="J622" i="28"/>
  <c r="I622" i="28"/>
  <c r="H622" i="28"/>
  <c r="G622" i="28"/>
  <c r="F622" i="28"/>
  <c r="E622" i="28"/>
  <c r="D622" i="28"/>
  <c r="C622" i="28"/>
  <c r="J621" i="28"/>
  <c r="H621" i="28"/>
  <c r="G621" i="28"/>
  <c r="F621" i="28"/>
  <c r="E621" i="28"/>
  <c r="J620" i="28"/>
  <c r="I620" i="28"/>
  <c r="H620" i="28"/>
  <c r="G620" i="28"/>
  <c r="F620" i="28"/>
  <c r="E620" i="28"/>
  <c r="D620" i="28"/>
  <c r="C620" i="28"/>
  <c r="J619" i="28"/>
  <c r="I619" i="28"/>
  <c r="H619" i="28"/>
  <c r="G619" i="28"/>
  <c r="E619" i="28"/>
  <c r="J618" i="28"/>
  <c r="I618" i="28"/>
  <c r="H618" i="28"/>
  <c r="G618" i="28"/>
  <c r="F618" i="28"/>
  <c r="E618" i="28"/>
  <c r="D618" i="28"/>
  <c r="C618" i="28"/>
  <c r="J617" i="28"/>
  <c r="I617" i="28"/>
  <c r="H617" i="28"/>
  <c r="G617" i="28"/>
  <c r="F617" i="28"/>
  <c r="E617" i="28"/>
  <c r="D617" i="28"/>
  <c r="C617" i="28"/>
  <c r="J616" i="28"/>
  <c r="I616" i="28"/>
  <c r="H616" i="28"/>
  <c r="G616" i="28"/>
  <c r="F616" i="28"/>
  <c r="E616" i="28"/>
  <c r="C616" i="28"/>
  <c r="J615" i="28"/>
  <c r="I615" i="28"/>
  <c r="H615" i="28"/>
  <c r="G615" i="28"/>
  <c r="F615" i="28"/>
  <c r="E615" i="28"/>
  <c r="D615" i="28"/>
  <c r="C615" i="28"/>
  <c r="J614" i="28"/>
  <c r="I614" i="28"/>
  <c r="H614" i="28"/>
  <c r="G614" i="28"/>
  <c r="F614" i="28"/>
  <c r="E614" i="28"/>
  <c r="D614" i="28"/>
  <c r="C614" i="28"/>
  <c r="J613" i="28"/>
  <c r="I613" i="28"/>
  <c r="H613" i="28"/>
  <c r="G613" i="28"/>
  <c r="F613" i="28"/>
  <c r="E613" i="28"/>
  <c r="D613" i="28"/>
  <c r="C613" i="28"/>
  <c r="J612" i="28"/>
  <c r="H612" i="28"/>
  <c r="G612" i="28"/>
  <c r="C612" i="28"/>
  <c r="J611" i="28"/>
  <c r="I611" i="28"/>
  <c r="H611" i="28"/>
  <c r="G611" i="28"/>
  <c r="F611" i="28"/>
  <c r="E611" i="28"/>
  <c r="D611" i="28"/>
  <c r="C611" i="28"/>
  <c r="J610" i="28"/>
  <c r="I610" i="28"/>
  <c r="H610" i="28"/>
  <c r="G610" i="28"/>
  <c r="F610" i="28"/>
  <c r="E610" i="28"/>
  <c r="D610" i="28"/>
  <c r="C610" i="28"/>
  <c r="J609" i="28"/>
  <c r="I609" i="28"/>
  <c r="H609" i="28"/>
  <c r="G609" i="28"/>
  <c r="F609" i="28"/>
  <c r="E609" i="28"/>
  <c r="D609" i="28"/>
  <c r="C609" i="28"/>
  <c r="J608" i="28"/>
  <c r="I608" i="28"/>
  <c r="H608" i="28"/>
  <c r="G608" i="28"/>
  <c r="F608" i="28"/>
  <c r="E608" i="28"/>
  <c r="D608" i="28"/>
  <c r="C608" i="28"/>
  <c r="J607" i="28"/>
  <c r="I607" i="28"/>
  <c r="H607" i="28"/>
  <c r="G607" i="28"/>
  <c r="F607" i="28"/>
  <c r="E607" i="28"/>
  <c r="D607" i="28"/>
  <c r="C607" i="28"/>
  <c r="J606" i="28"/>
  <c r="I606" i="28"/>
  <c r="H606" i="28"/>
  <c r="G606" i="28"/>
  <c r="F606" i="28"/>
  <c r="E606" i="28"/>
  <c r="D606" i="28"/>
  <c r="C606" i="28"/>
  <c r="J605" i="28"/>
  <c r="I605" i="28"/>
  <c r="H605" i="28"/>
  <c r="G605" i="28"/>
  <c r="F605" i="28"/>
  <c r="E605" i="28"/>
  <c r="D605" i="28"/>
  <c r="C605" i="28"/>
  <c r="J604" i="28"/>
  <c r="I604" i="28"/>
  <c r="H604" i="28"/>
  <c r="G604" i="28"/>
  <c r="F604" i="28"/>
  <c r="E604" i="28"/>
  <c r="D604" i="28"/>
  <c r="C604" i="28"/>
  <c r="J603" i="28"/>
  <c r="I603" i="28"/>
  <c r="H603" i="28"/>
  <c r="G603" i="28"/>
  <c r="F603" i="28"/>
  <c r="E603" i="28"/>
  <c r="D603" i="28"/>
  <c r="C603" i="28"/>
  <c r="J602" i="28"/>
  <c r="I602" i="28"/>
  <c r="H602" i="28"/>
  <c r="G602" i="28"/>
  <c r="F602" i="28"/>
  <c r="D602" i="28"/>
  <c r="C602" i="28"/>
  <c r="J601" i="28"/>
  <c r="I601" i="28"/>
  <c r="H601" i="28"/>
  <c r="G601" i="28"/>
  <c r="F601" i="28"/>
  <c r="E601" i="28"/>
  <c r="D601" i="28"/>
  <c r="C601" i="28"/>
  <c r="J600" i="28"/>
  <c r="I600" i="28"/>
  <c r="H600" i="28"/>
  <c r="G600" i="28"/>
  <c r="F600" i="28"/>
  <c r="E600" i="28"/>
  <c r="D600" i="28"/>
  <c r="C600" i="28"/>
  <c r="J599" i="28"/>
  <c r="I599" i="28"/>
  <c r="H599" i="28"/>
  <c r="G599" i="28"/>
  <c r="E599" i="28"/>
  <c r="D599" i="28"/>
  <c r="C599" i="28"/>
  <c r="J598" i="28"/>
  <c r="I598" i="28"/>
  <c r="H598" i="28"/>
  <c r="G598" i="28"/>
  <c r="F598" i="28"/>
  <c r="E598" i="28"/>
  <c r="D598" i="28"/>
  <c r="C598" i="28"/>
  <c r="J597" i="28"/>
  <c r="I597" i="28"/>
  <c r="H597" i="28"/>
  <c r="G597" i="28"/>
  <c r="F597" i="28"/>
  <c r="E597" i="28"/>
  <c r="D597" i="28"/>
  <c r="C597" i="28"/>
  <c r="J596" i="28"/>
  <c r="I596" i="28"/>
  <c r="H596" i="28"/>
  <c r="G596" i="28"/>
  <c r="F596" i="28"/>
  <c r="E596" i="28"/>
  <c r="D596" i="28"/>
  <c r="C596" i="28"/>
  <c r="J595" i="28"/>
  <c r="I595" i="28"/>
  <c r="H595" i="28"/>
  <c r="G595" i="28"/>
  <c r="F595" i="28"/>
  <c r="E595" i="28"/>
  <c r="C595" i="28"/>
  <c r="J594" i="28"/>
  <c r="I594" i="28"/>
  <c r="H594" i="28"/>
  <c r="G594" i="28"/>
  <c r="F594" i="28"/>
  <c r="E594" i="28"/>
  <c r="D594" i="28"/>
  <c r="C594" i="28"/>
  <c r="J593" i="28"/>
  <c r="H593" i="28"/>
  <c r="G593" i="28"/>
  <c r="F593" i="28"/>
  <c r="C593" i="28"/>
  <c r="J592" i="28"/>
  <c r="I592" i="28"/>
  <c r="H592" i="28"/>
  <c r="G592" i="28"/>
  <c r="F592" i="28"/>
  <c r="E592" i="28"/>
  <c r="D592" i="28"/>
  <c r="C592" i="28"/>
  <c r="J591" i="28"/>
  <c r="I591" i="28"/>
  <c r="H591" i="28"/>
  <c r="G591" i="28"/>
  <c r="C591" i="28"/>
  <c r="J590" i="28"/>
  <c r="I590" i="28"/>
  <c r="H590" i="28"/>
  <c r="G590" i="28"/>
  <c r="F590" i="28"/>
  <c r="E590" i="28"/>
  <c r="D590" i="28"/>
  <c r="C590" i="28"/>
  <c r="J589" i="28"/>
  <c r="I589" i="28"/>
  <c r="H589" i="28"/>
  <c r="G589" i="28"/>
  <c r="F589" i="28"/>
  <c r="E589" i="28"/>
  <c r="D589" i="28"/>
  <c r="C589" i="28"/>
  <c r="J588" i="28"/>
  <c r="I588" i="28"/>
  <c r="H588" i="28"/>
  <c r="G588" i="28"/>
  <c r="F588" i="28"/>
  <c r="E588" i="28"/>
  <c r="D588" i="28"/>
  <c r="C588" i="28"/>
  <c r="J587" i="28"/>
  <c r="I587" i="28"/>
  <c r="H587" i="28"/>
  <c r="G587" i="28"/>
  <c r="F587" i="28"/>
  <c r="E587" i="28"/>
  <c r="D587" i="28"/>
  <c r="C587" i="28"/>
  <c r="J586" i="28"/>
  <c r="I586" i="28"/>
  <c r="H586" i="28"/>
  <c r="G586" i="28"/>
  <c r="F586" i="28"/>
  <c r="E586" i="28"/>
  <c r="D586" i="28"/>
  <c r="C586" i="28"/>
  <c r="J585" i="28"/>
  <c r="I585" i="28"/>
  <c r="H585" i="28"/>
  <c r="G585" i="28"/>
  <c r="E585" i="28"/>
  <c r="D585" i="28"/>
  <c r="C585" i="28"/>
  <c r="J584" i="28"/>
  <c r="I584" i="28"/>
  <c r="H584" i="28"/>
  <c r="G584" i="28"/>
  <c r="F584" i="28"/>
  <c r="E584" i="28"/>
  <c r="D584" i="28"/>
  <c r="C584" i="28"/>
  <c r="J583" i="28"/>
  <c r="I583" i="28"/>
  <c r="H583" i="28"/>
  <c r="G583" i="28"/>
  <c r="F583" i="28"/>
  <c r="E583" i="28"/>
  <c r="D583" i="28"/>
  <c r="C583" i="28"/>
  <c r="J582" i="28"/>
  <c r="I582" i="28"/>
  <c r="H582" i="28"/>
  <c r="G582" i="28"/>
  <c r="F582" i="28"/>
  <c r="E582" i="28"/>
  <c r="D582" i="28"/>
  <c r="C582" i="28"/>
  <c r="J581" i="28"/>
  <c r="I581" i="28"/>
  <c r="H581" i="28"/>
  <c r="G581" i="28"/>
  <c r="F581" i="28"/>
  <c r="E581" i="28"/>
  <c r="D581" i="28"/>
  <c r="C581" i="28"/>
  <c r="J580" i="28"/>
  <c r="I580" i="28"/>
  <c r="H580" i="28"/>
  <c r="G580" i="28"/>
  <c r="F580" i="28"/>
  <c r="E580" i="28"/>
  <c r="D580" i="28"/>
  <c r="C580" i="28"/>
  <c r="J579" i="28"/>
  <c r="I579" i="28"/>
  <c r="H579" i="28"/>
  <c r="G579" i="28"/>
  <c r="D579" i="28"/>
  <c r="C579" i="28"/>
  <c r="I578" i="28"/>
  <c r="H578" i="28"/>
  <c r="G578" i="28"/>
  <c r="F578" i="28"/>
  <c r="E578" i="28"/>
  <c r="D578" i="28"/>
  <c r="C578" i="28"/>
  <c r="J577" i="28"/>
  <c r="I577" i="28"/>
  <c r="H577" i="28"/>
  <c r="G577" i="28"/>
  <c r="F577" i="28"/>
  <c r="E577" i="28"/>
  <c r="D577" i="28"/>
  <c r="C577" i="28"/>
  <c r="J576" i="28"/>
  <c r="I576" i="28"/>
  <c r="H576" i="28"/>
  <c r="G576" i="28"/>
  <c r="D576" i="28"/>
  <c r="C576" i="28"/>
  <c r="J575" i="28"/>
  <c r="I575" i="28"/>
  <c r="H575" i="28"/>
  <c r="G575" i="28"/>
  <c r="F575" i="28"/>
  <c r="E575" i="28"/>
  <c r="D575" i="28"/>
  <c r="C575" i="28"/>
  <c r="J574" i="28"/>
  <c r="I574" i="28"/>
  <c r="H574" i="28"/>
  <c r="G574" i="28"/>
  <c r="F574" i="28"/>
  <c r="E574" i="28"/>
  <c r="D574" i="28"/>
  <c r="C574" i="28"/>
  <c r="J573" i="28"/>
  <c r="I573" i="28"/>
  <c r="H573" i="28"/>
  <c r="G573" i="28"/>
  <c r="F573" i="28"/>
  <c r="D573" i="28"/>
  <c r="C573" i="28"/>
  <c r="J572" i="28"/>
  <c r="I572" i="28"/>
  <c r="H572" i="28"/>
  <c r="G572" i="28"/>
  <c r="F572" i="28"/>
  <c r="E572" i="28"/>
  <c r="D572" i="28"/>
  <c r="C572" i="28"/>
  <c r="J571" i="28"/>
  <c r="I571" i="28"/>
  <c r="H571" i="28"/>
  <c r="G571" i="28"/>
  <c r="F571" i="28"/>
  <c r="E571" i="28"/>
  <c r="D571" i="28"/>
  <c r="C571" i="28"/>
  <c r="J570" i="28"/>
  <c r="I570" i="28"/>
  <c r="H570" i="28"/>
  <c r="G570" i="28"/>
  <c r="F570" i="28"/>
  <c r="E570" i="28"/>
  <c r="D570" i="28"/>
  <c r="C570" i="28"/>
  <c r="J569" i="28"/>
  <c r="I569" i="28"/>
  <c r="H569" i="28"/>
  <c r="G569" i="28"/>
  <c r="F569" i="28"/>
  <c r="E569" i="28"/>
  <c r="D569" i="28"/>
  <c r="C569" i="28"/>
  <c r="J568" i="28"/>
  <c r="I568" i="28"/>
  <c r="H568" i="28"/>
  <c r="G568" i="28"/>
  <c r="F568" i="28"/>
  <c r="E568" i="28"/>
  <c r="D568" i="28"/>
  <c r="C568" i="28"/>
  <c r="J567" i="28"/>
  <c r="I567" i="28"/>
  <c r="H567" i="28"/>
  <c r="G567" i="28"/>
  <c r="F567" i="28"/>
  <c r="E567" i="28"/>
  <c r="D567" i="28"/>
  <c r="C567" i="28"/>
  <c r="J566" i="28"/>
  <c r="I566" i="28"/>
  <c r="H566" i="28"/>
  <c r="G566" i="28"/>
  <c r="F566" i="28"/>
  <c r="E566" i="28"/>
  <c r="D566" i="28"/>
  <c r="C566" i="28"/>
  <c r="J565" i="28"/>
  <c r="I565" i="28"/>
  <c r="H565" i="28"/>
  <c r="G565" i="28"/>
  <c r="F565" i="28"/>
  <c r="E565" i="28"/>
  <c r="D565" i="28"/>
  <c r="C565" i="28"/>
  <c r="J564" i="28"/>
  <c r="I564" i="28"/>
  <c r="H564" i="28"/>
  <c r="G564" i="28"/>
  <c r="F564" i="28"/>
  <c r="E564" i="28"/>
  <c r="D564" i="28"/>
  <c r="C564" i="28"/>
  <c r="J563" i="28"/>
  <c r="I563" i="28"/>
  <c r="H563" i="28"/>
  <c r="G563" i="28"/>
  <c r="D563" i="28"/>
  <c r="C563" i="28"/>
  <c r="J562" i="28"/>
  <c r="I562" i="28"/>
  <c r="H562" i="28"/>
  <c r="G562" i="28"/>
  <c r="F562" i="28"/>
  <c r="E562" i="28"/>
  <c r="D562" i="28"/>
  <c r="C562" i="28"/>
  <c r="J561" i="28"/>
  <c r="I561" i="28"/>
  <c r="H561" i="28"/>
  <c r="G561" i="28"/>
  <c r="E561" i="28"/>
  <c r="D561" i="28"/>
  <c r="C561" i="28"/>
  <c r="J560" i="28"/>
  <c r="I560" i="28"/>
  <c r="H560" i="28"/>
  <c r="G560" i="28"/>
  <c r="F560" i="28"/>
  <c r="D560" i="28"/>
  <c r="C560" i="28"/>
  <c r="J559" i="28"/>
  <c r="I559" i="28"/>
  <c r="H559" i="28"/>
  <c r="G559" i="28"/>
  <c r="F559" i="28"/>
  <c r="E559" i="28"/>
  <c r="D559" i="28"/>
  <c r="C559" i="28"/>
  <c r="J558" i="28"/>
  <c r="I558" i="28"/>
  <c r="H558" i="28"/>
  <c r="G558" i="28"/>
  <c r="D558" i="28"/>
  <c r="C558" i="28"/>
  <c r="J557" i="28"/>
  <c r="I557" i="28"/>
  <c r="H557" i="28"/>
  <c r="G557" i="28"/>
  <c r="F557" i="28"/>
  <c r="E557" i="28"/>
  <c r="D557" i="28"/>
  <c r="C557" i="28"/>
  <c r="J556" i="28"/>
  <c r="I556" i="28"/>
  <c r="H556" i="28"/>
  <c r="G556" i="28"/>
  <c r="F556" i="28"/>
  <c r="E556" i="28"/>
  <c r="D556" i="28"/>
  <c r="C556" i="28"/>
  <c r="J555" i="28"/>
  <c r="I555" i="28"/>
  <c r="H555" i="28"/>
  <c r="G555" i="28"/>
  <c r="F555" i="28"/>
  <c r="E555" i="28"/>
  <c r="D555" i="28"/>
  <c r="C555" i="28"/>
  <c r="J554" i="28"/>
  <c r="I554" i="28"/>
  <c r="H554" i="28"/>
  <c r="G554" i="28"/>
  <c r="F554" i="28"/>
  <c r="E554" i="28"/>
  <c r="D554" i="28"/>
  <c r="C554" i="28"/>
  <c r="J553" i="28"/>
  <c r="I553" i="28"/>
  <c r="H553" i="28"/>
  <c r="G553" i="28"/>
  <c r="D553" i="28"/>
  <c r="C553" i="28"/>
  <c r="J552" i="28"/>
  <c r="I552" i="28"/>
  <c r="H552" i="28"/>
  <c r="G552" i="28"/>
  <c r="F552" i="28"/>
  <c r="E552" i="28"/>
  <c r="D552" i="28"/>
  <c r="C552" i="28"/>
  <c r="J551" i="28"/>
  <c r="I551" i="28"/>
  <c r="H551" i="28"/>
  <c r="G551" i="28"/>
  <c r="F551" i="28"/>
  <c r="E551" i="28"/>
  <c r="D551" i="28"/>
  <c r="C551" i="28"/>
  <c r="J550" i="28"/>
  <c r="I550" i="28"/>
  <c r="H550" i="28"/>
  <c r="G550" i="28"/>
  <c r="F550" i="28"/>
  <c r="E550" i="28"/>
  <c r="D550" i="28"/>
  <c r="C550" i="28"/>
  <c r="J549" i="28"/>
  <c r="I549" i="28"/>
  <c r="H549" i="28"/>
  <c r="G549" i="28"/>
  <c r="F549" i="28"/>
  <c r="E549" i="28"/>
  <c r="D549" i="28"/>
  <c r="C549" i="28"/>
  <c r="J548" i="28"/>
  <c r="I548" i="28"/>
  <c r="H548" i="28"/>
  <c r="G548" i="28"/>
  <c r="F548" i="28"/>
  <c r="E548" i="28"/>
  <c r="D548" i="28"/>
  <c r="C548" i="28"/>
  <c r="J547" i="28"/>
  <c r="I547" i="28"/>
  <c r="H547" i="28"/>
  <c r="G547" i="28"/>
  <c r="F547" i="28"/>
  <c r="E547" i="28"/>
  <c r="D547" i="28"/>
  <c r="C547" i="28"/>
  <c r="J546" i="28"/>
  <c r="I546" i="28"/>
  <c r="H546" i="28"/>
  <c r="G546" i="28"/>
  <c r="F546" i="28"/>
  <c r="E546" i="28"/>
  <c r="D546" i="28"/>
  <c r="C546" i="28"/>
  <c r="J545" i="28"/>
  <c r="I545" i="28"/>
  <c r="H545" i="28"/>
  <c r="G545" i="28"/>
  <c r="F545" i="28"/>
  <c r="E545" i="28"/>
  <c r="D545" i="28"/>
  <c r="C545" i="28"/>
  <c r="J544" i="28"/>
  <c r="I544" i="28"/>
  <c r="H544" i="28"/>
  <c r="G544" i="28"/>
  <c r="F544" i="28"/>
  <c r="E544" i="28"/>
  <c r="D544" i="28"/>
  <c r="C544" i="28"/>
  <c r="J543" i="28"/>
  <c r="I543" i="28"/>
  <c r="H543" i="28"/>
  <c r="G543" i="28"/>
  <c r="F543" i="28"/>
  <c r="E543" i="28"/>
  <c r="D543" i="28"/>
  <c r="C543" i="28"/>
  <c r="J542" i="28"/>
  <c r="I542" i="28"/>
  <c r="H542" i="28"/>
  <c r="G542" i="28"/>
  <c r="F542" i="28"/>
  <c r="E542" i="28"/>
  <c r="D542" i="28"/>
  <c r="C542" i="28"/>
  <c r="J541" i="28"/>
  <c r="I541" i="28"/>
  <c r="H541" i="28"/>
  <c r="G541" i="28"/>
  <c r="D541" i="28"/>
  <c r="J540" i="28"/>
  <c r="I540" i="28"/>
  <c r="H540" i="28"/>
  <c r="G540" i="28"/>
  <c r="F540" i="28"/>
  <c r="E540" i="28"/>
  <c r="D540" i="28"/>
  <c r="C540" i="28"/>
  <c r="J539" i="28"/>
  <c r="I539" i="28"/>
  <c r="H539" i="28"/>
  <c r="G539" i="28"/>
  <c r="F539" i="28"/>
  <c r="E539" i="28"/>
  <c r="D539" i="28"/>
  <c r="C539" i="28"/>
  <c r="J538" i="28"/>
  <c r="I538" i="28"/>
  <c r="H538" i="28"/>
  <c r="G538" i="28"/>
  <c r="F538" i="28"/>
  <c r="E538" i="28"/>
  <c r="D538" i="28"/>
  <c r="C538" i="28"/>
  <c r="J537" i="28"/>
  <c r="I537" i="28"/>
  <c r="H537" i="28"/>
  <c r="G537" i="28"/>
  <c r="F537" i="28"/>
  <c r="E537" i="28"/>
  <c r="D537" i="28"/>
  <c r="C537" i="28"/>
  <c r="J536" i="28"/>
  <c r="I536" i="28"/>
  <c r="H536" i="28"/>
  <c r="G536" i="28"/>
  <c r="F536" i="28"/>
  <c r="E536" i="28"/>
  <c r="D536" i="28"/>
  <c r="C536" i="28"/>
  <c r="J535" i="28"/>
  <c r="I535" i="28"/>
  <c r="H535" i="28"/>
  <c r="G535" i="28"/>
  <c r="F535" i="28"/>
  <c r="E535" i="28"/>
  <c r="D535" i="28"/>
  <c r="C535" i="28"/>
  <c r="J534" i="28"/>
  <c r="H534" i="28"/>
  <c r="G534" i="28"/>
  <c r="F534" i="28"/>
  <c r="E534" i="28"/>
  <c r="D534" i="28"/>
  <c r="C534" i="28"/>
  <c r="J533" i="28"/>
  <c r="I533" i="28"/>
  <c r="H533" i="28"/>
  <c r="G533" i="28"/>
  <c r="F533" i="28"/>
  <c r="E533" i="28"/>
  <c r="D533" i="28"/>
  <c r="C533" i="28"/>
  <c r="J532" i="28"/>
  <c r="I532" i="28"/>
  <c r="H532" i="28"/>
  <c r="G532" i="28"/>
  <c r="F532" i="28"/>
  <c r="E532" i="28"/>
  <c r="D532" i="28"/>
  <c r="C532" i="28"/>
  <c r="J531" i="28"/>
  <c r="I531" i="28"/>
  <c r="H531" i="28"/>
  <c r="G531" i="28"/>
  <c r="F531" i="28"/>
  <c r="E531" i="28"/>
  <c r="D531" i="28"/>
  <c r="C531" i="28"/>
  <c r="J530" i="28"/>
  <c r="I530" i="28"/>
  <c r="H530" i="28"/>
  <c r="G530" i="28"/>
  <c r="F530" i="28"/>
  <c r="E530" i="28"/>
  <c r="D530" i="28"/>
  <c r="C530" i="28"/>
  <c r="J529" i="28"/>
  <c r="I529" i="28"/>
  <c r="H529" i="28"/>
  <c r="G529" i="28"/>
  <c r="F529" i="28"/>
  <c r="E529" i="28"/>
  <c r="D529" i="28"/>
  <c r="C529" i="28"/>
  <c r="J528" i="28"/>
  <c r="I528" i="28"/>
  <c r="H528" i="28"/>
  <c r="G528" i="28"/>
  <c r="F528" i="28"/>
  <c r="E528" i="28"/>
  <c r="D528" i="28"/>
  <c r="C528" i="28"/>
  <c r="J527" i="28"/>
  <c r="I527" i="28"/>
  <c r="H527" i="28"/>
  <c r="G527" i="28"/>
  <c r="F527" i="28"/>
  <c r="C527" i="28"/>
  <c r="J526" i="28"/>
  <c r="I526" i="28"/>
  <c r="H526" i="28"/>
  <c r="G526" i="28"/>
  <c r="F526" i="28"/>
  <c r="E526" i="28"/>
  <c r="D526" i="28"/>
  <c r="C526" i="28"/>
  <c r="J525" i="28"/>
  <c r="I525" i="28"/>
  <c r="H525" i="28"/>
  <c r="G525" i="28"/>
  <c r="F525" i="28"/>
  <c r="E525" i="28"/>
  <c r="D525" i="28"/>
  <c r="C525" i="28"/>
  <c r="J524" i="28"/>
  <c r="I524" i="28"/>
  <c r="H524" i="28"/>
  <c r="G524" i="28"/>
  <c r="F524" i="28"/>
  <c r="E524" i="28"/>
  <c r="D524" i="28"/>
  <c r="C524" i="28"/>
  <c r="J523" i="28"/>
  <c r="I523" i="28"/>
  <c r="H523" i="28"/>
  <c r="G523" i="28"/>
  <c r="F523" i="28"/>
  <c r="E523" i="28"/>
  <c r="D523" i="28"/>
  <c r="C523" i="28"/>
  <c r="J522" i="28"/>
  <c r="I522" i="28"/>
  <c r="H522" i="28"/>
  <c r="G522" i="28"/>
  <c r="F522" i="28"/>
  <c r="E522" i="28"/>
  <c r="C522" i="28"/>
  <c r="J521" i="28"/>
  <c r="I521" i="28"/>
  <c r="H521" i="28"/>
  <c r="G521" i="28"/>
  <c r="F521" i="28"/>
  <c r="E521" i="28"/>
  <c r="D521" i="28"/>
  <c r="C521" i="28"/>
  <c r="J520" i="28"/>
  <c r="I520" i="28"/>
  <c r="H520" i="28"/>
  <c r="G520" i="28"/>
  <c r="F520" i="28"/>
  <c r="E520" i="28"/>
  <c r="D520" i="28"/>
  <c r="C520" i="28"/>
  <c r="J519" i="28"/>
  <c r="I519" i="28"/>
  <c r="H519" i="28"/>
  <c r="G519" i="28"/>
  <c r="F519" i="28"/>
  <c r="E519" i="28"/>
  <c r="C519" i="28"/>
  <c r="J518" i="28"/>
  <c r="I518" i="28"/>
  <c r="H518" i="28"/>
  <c r="G518" i="28"/>
  <c r="E518" i="28"/>
  <c r="C518" i="28"/>
  <c r="J517" i="28"/>
  <c r="I517" i="28"/>
  <c r="H517" i="28"/>
  <c r="G517" i="28"/>
  <c r="F517" i="28"/>
  <c r="E517" i="28"/>
  <c r="D517" i="28"/>
  <c r="C517" i="28"/>
  <c r="J516" i="28"/>
  <c r="I516" i="28"/>
  <c r="H516" i="28"/>
  <c r="G516" i="28"/>
  <c r="F516" i="28"/>
  <c r="E516" i="28"/>
  <c r="D516" i="28"/>
  <c r="C516" i="28"/>
  <c r="J515" i="28"/>
  <c r="I515" i="28"/>
  <c r="H515" i="28"/>
  <c r="G515" i="28"/>
  <c r="D515" i="28"/>
  <c r="C515" i="28"/>
  <c r="J514" i="28"/>
  <c r="I514" i="28"/>
  <c r="H514" i="28"/>
  <c r="G514" i="28"/>
  <c r="E514" i="28"/>
  <c r="C514" i="28"/>
  <c r="J513" i="28"/>
  <c r="I513" i="28"/>
  <c r="H513" i="28"/>
  <c r="G513" i="28"/>
  <c r="F513" i="28"/>
  <c r="E513" i="28"/>
  <c r="D513" i="28"/>
  <c r="C513" i="28"/>
  <c r="J512" i="28"/>
  <c r="I512" i="28"/>
  <c r="H512" i="28"/>
  <c r="G512" i="28"/>
  <c r="F512" i="28"/>
  <c r="E512" i="28"/>
  <c r="D512" i="28"/>
  <c r="C512" i="28"/>
  <c r="J511" i="28"/>
  <c r="I511" i="28"/>
  <c r="H511" i="28"/>
  <c r="G511" i="28"/>
  <c r="F511" i="28"/>
  <c r="E511" i="28"/>
  <c r="D511" i="28"/>
  <c r="C511" i="28"/>
  <c r="J510" i="28"/>
  <c r="I510" i="28"/>
  <c r="H510" i="28"/>
  <c r="G510" i="28"/>
  <c r="F510" i="28"/>
  <c r="E510" i="28"/>
  <c r="D510" i="28"/>
  <c r="C510" i="28"/>
  <c r="J509" i="28"/>
  <c r="I509" i="28"/>
  <c r="H509" i="28"/>
  <c r="G509" i="28"/>
  <c r="F509" i="28"/>
  <c r="E509" i="28"/>
  <c r="D509" i="28"/>
  <c r="C509" i="28"/>
  <c r="J508" i="28"/>
  <c r="I508" i="28"/>
  <c r="H508" i="28"/>
  <c r="G508" i="28"/>
  <c r="F508" i="28"/>
  <c r="E508" i="28"/>
  <c r="D508" i="28"/>
  <c r="C508" i="28"/>
  <c r="J507" i="28"/>
  <c r="I507" i="28"/>
  <c r="H507" i="28"/>
  <c r="G507" i="28"/>
  <c r="F507" i="28"/>
  <c r="E507" i="28"/>
  <c r="D507" i="28"/>
  <c r="C507" i="28"/>
  <c r="J506" i="28"/>
  <c r="I506" i="28"/>
  <c r="H506" i="28"/>
  <c r="G506" i="28"/>
  <c r="F506" i="28"/>
  <c r="E506" i="28"/>
  <c r="D506" i="28"/>
  <c r="C506" i="28"/>
  <c r="J505" i="28"/>
  <c r="I505" i="28"/>
  <c r="H505" i="28"/>
  <c r="G505" i="28"/>
  <c r="E505" i="28"/>
  <c r="D505" i="28"/>
  <c r="C505" i="28"/>
  <c r="J504" i="28"/>
  <c r="I504" i="28"/>
  <c r="H504" i="28"/>
  <c r="G504" i="28"/>
  <c r="F504" i="28"/>
  <c r="E504" i="28"/>
  <c r="D504" i="28"/>
  <c r="C504" i="28"/>
  <c r="J503" i="28"/>
  <c r="I503" i="28"/>
  <c r="H503" i="28"/>
  <c r="G503" i="28"/>
  <c r="C503" i="28"/>
  <c r="J502" i="28"/>
  <c r="I502" i="28"/>
  <c r="H502" i="28"/>
  <c r="G502" i="28"/>
  <c r="F502" i="28"/>
  <c r="E502" i="28"/>
  <c r="D502" i="28"/>
  <c r="C502" i="28"/>
  <c r="J501" i="28"/>
  <c r="I501" i="28"/>
  <c r="H501" i="28"/>
  <c r="G501" i="28"/>
  <c r="F501" i="28"/>
  <c r="E501" i="28"/>
  <c r="D501" i="28"/>
  <c r="C501" i="28"/>
  <c r="J500" i="28"/>
  <c r="I500" i="28"/>
  <c r="H500" i="28"/>
  <c r="G500" i="28"/>
  <c r="F500" i="28"/>
  <c r="E500" i="28"/>
  <c r="D500" i="28"/>
  <c r="C500" i="28"/>
  <c r="J499" i="28"/>
  <c r="I499" i="28"/>
  <c r="H499" i="28"/>
  <c r="G499" i="28"/>
  <c r="F499" i="28"/>
  <c r="E499" i="28"/>
  <c r="D499" i="28"/>
  <c r="C499" i="28"/>
  <c r="J498" i="28"/>
  <c r="I498" i="28"/>
  <c r="H498" i="28"/>
  <c r="G498" i="28"/>
  <c r="E498" i="28"/>
  <c r="D498" i="28"/>
  <c r="J497" i="28"/>
  <c r="I497" i="28"/>
  <c r="H497" i="28"/>
  <c r="G497" i="28"/>
  <c r="F497" i="28"/>
  <c r="E497" i="28"/>
  <c r="C497" i="28"/>
  <c r="J496" i="28"/>
  <c r="I496" i="28"/>
  <c r="H496" i="28"/>
  <c r="G496" i="28"/>
  <c r="F496" i="28"/>
  <c r="E496" i="28"/>
  <c r="D496" i="28"/>
  <c r="C496" i="28"/>
  <c r="J495" i="28"/>
  <c r="I495" i="28"/>
  <c r="H495" i="28"/>
  <c r="G495" i="28"/>
  <c r="F495" i="28"/>
  <c r="E495" i="28"/>
  <c r="D495" i="28"/>
  <c r="C495" i="28"/>
  <c r="J494" i="28"/>
  <c r="I494" i="28"/>
  <c r="H494" i="28"/>
  <c r="G494" i="28"/>
  <c r="F494" i="28"/>
  <c r="E494" i="28"/>
  <c r="D494" i="28"/>
  <c r="C494" i="28"/>
  <c r="J493" i="28"/>
  <c r="I493" i="28"/>
  <c r="H493" i="28"/>
  <c r="G493" i="28"/>
  <c r="F493" i="28"/>
  <c r="E493" i="28"/>
  <c r="D493" i="28"/>
  <c r="C493" i="28"/>
  <c r="J492" i="28"/>
  <c r="I492" i="28"/>
  <c r="H492" i="28"/>
  <c r="G492" i="28"/>
  <c r="F492" i="28"/>
  <c r="E492" i="28"/>
  <c r="D492" i="28"/>
  <c r="C492" i="28"/>
  <c r="J491" i="28"/>
  <c r="I491" i="28"/>
  <c r="H491" i="28"/>
  <c r="G491" i="28"/>
  <c r="F491" i="28"/>
  <c r="E491" i="28"/>
  <c r="C491" i="28"/>
  <c r="J490" i="28"/>
  <c r="I490" i="28"/>
  <c r="H490" i="28"/>
  <c r="G490" i="28"/>
  <c r="F490" i="28"/>
  <c r="E490" i="28"/>
  <c r="D490" i="28"/>
  <c r="C490" i="28"/>
  <c r="J489" i="28"/>
  <c r="I489" i="28"/>
  <c r="H489" i="28"/>
  <c r="G489" i="28"/>
  <c r="F489" i="28"/>
  <c r="E489" i="28"/>
  <c r="D489" i="28"/>
  <c r="C489" i="28"/>
  <c r="J488" i="28"/>
  <c r="I488" i="28"/>
  <c r="H488" i="28"/>
  <c r="G488" i="28"/>
  <c r="F488" i="28"/>
  <c r="E488" i="28"/>
  <c r="D488" i="28"/>
  <c r="C488" i="28"/>
  <c r="J487" i="28"/>
  <c r="I487" i="28"/>
  <c r="H487" i="28"/>
  <c r="G487" i="28"/>
  <c r="F487" i="28"/>
  <c r="E487" i="28"/>
  <c r="D487" i="28"/>
  <c r="C487" i="28"/>
  <c r="J486" i="28"/>
  <c r="I486" i="28"/>
  <c r="H486" i="28"/>
  <c r="G486" i="28"/>
  <c r="F486" i="28"/>
  <c r="E486" i="28"/>
  <c r="D486" i="28"/>
  <c r="C486" i="28"/>
  <c r="J485" i="28"/>
  <c r="I485" i="28"/>
  <c r="H485" i="28"/>
  <c r="G485" i="28"/>
  <c r="F485" i="28"/>
  <c r="E485" i="28"/>
  <c r="D485" i="28"/>
  <c r="C485" i="28"/>
  <c r="J484" i="28"/>
  <c r="I484" i="28"/>
  <c r="H484" i="28"/>
  <c r="G484" i="28"/>
  <c r="F484" i="28"/>
  <c r="E484" i="28"/>
  <c r="D484" i="28"/>
  <c r="C484" i="28"/>
  <c r="J483" i="28"/>
  <c r="I483" i="28"/>
  <c r="H483" i="28"/>
  <c r="G483" i="28"/>
  <c r="F483" i="28"/>
  <c r="E483" i="28"/>
  <c r="D483" i="28"/>
  <c r="C483" i="28"/>
  <c r="J482" i="28"/>
  <c r="I482" i="28"/>
  <c r="H482" i="28"/>
  <c r="G482" i="28"/>
  <c r="E482" i="28"/>
  <c r="D482" i="28"/>
  <c r="C482" i="28"/>
  <c r="J481" i="28"/>
  <c r="I481" i="28"/>
  <c r="H481" i="28"/>
  <c r="G481" i="28"/>
  <c r="F481" i="28"/>
  <c r="E481" i="28"/>
  <c r="C481" i="28"/>
  <c r="J480" i="28"/>
  <c r="I480" i="28"/>
  <c r="H480" i="28"/>
  <c r="G480" i="28"/>
  <c r="F480" i="28"/>
  <c r="E480" i="28"/>
  <c r="D480" i="28"/>
  <c r="C480" i="28"/>
  <c r="J479" i="28"/>
  <c r="I479" i="28"/>
  <c r="H479" i="28"/>
  <c r="G479" i="28"/>
  <c r="F479" i="28"/>
  <c r="E479" i="28"/>
  <c r="D479" i="28"/>
  <c r="C479" i="28"/>
  <c r="J478" i="28"/>
  <c r="I478" i="28"/>
  <c r="H478" i="28"/>
  <c r="G478" i="28"/>
  <c r="F478" i="28"/>
  <c r="E478" i="28"/>
  <c r="D478" i="28"/>
  <c r="C478" i="28"/>
  <c r="J477" i="28"/>
  <c r="I477" i="28"/>
  <c r="H477" i="28"/>
  <c r="G477" i="28"/>
  <c r="F477" i="28"/>
  <c r="E477" i="28"/>
  <c r="D477" i="28"/>
  <c r="C477" i="28"/>
  <c r="J476" i="28"/>
  <c r="I476" i="28"/>
  <c r="H476" i="28"/>
  <c r="G476" i="28"/>
  <c r="E476" i="28"/>
  <c r="D476" i="28"/>
  <c r="C476" i="28"/>
  <c r="J475" i="28"/>
  <c r="I475" i="28"/>
  <c r="H475" i="28"/>
  <c r="G475" i="28"/>
  <c r="F475" i="28"/>
  <c r="E475" i="28"/>
  <c r="D475" i="28"/>
  <c r="C475" i="28"/>
  <c r="J474" i="28"/>
  <c r="I474" i="28"/>
  <c r="H474" i="28"/>
  <c r="G474" i="28"/>
  <c r="E474" i="28"/>
  <c r="C474" i="28"/>
  <c r="J473" i="28"/>
  <c r="I473" i="28"/>
  <c r="H473" i="28"/>
  <c r="G473" i="28"/>
  <c r="F473" i="28"/>
  <c r="D473" i="28"/>
  <c r="C473" i="28"/>
  <c r="J472" i="28"/>
  <c r="I472" i="28"/>
  <c r="H472" i="28"/>
  <c r="G472" i="28"/>
  <c r="E472" i="28"/>
  <c r="J471" i="28"/>
  <c r="I471" i="28"/>
  <c r="H471" i="28"/>
  <c r="G471" i="28"/>
  <c r="F471" i="28"/>
  <c r="E471" i="28"/>
  <c r="D471" i="28"/>
  <c r="C471" i="28"/>
  <c r="J470" i="28"/>
  <c r="I470" i="28"/>
  <c r="H470" i="28"/>
  <c r="G470" i="28"/>
  <c r="F470" i="28"/>
  <c r="E470" i="28"/>
  <c r="D470" i="28"/>
  <c r="C470" i="28"/>
  <c r="J469" i="28"/>
  <c r="I469" i="28"/>
  <c r="H469" i="28"/>
  <c r="G469" i="28"/>
  <c r="F469" i="28"/>
  <c r="E469" i="28"/>
  <c r="D469" i="28"/>
  <c r="C469" i="28"/>
  <c r="J468" i="28"/>
  <c r="I468" i="28"/>
  <c r="H468" i="28"/>
  <c r="G468" i="28"/>
  <c r="F468" i="28"/>
  <c r="E468" i="28"/>
  <c r="D468" i="28"/>
  <c r="C468" i="28"/>
  <c r="J467" i="28"/>
  <c r="I467" i="28"/>
  <c r="H467" i="28"/>
  <c r="G467" i="28"/>
  <c r="F467" i="28"/>
  <c r="E467" i="28"/>
  <c r="D467" i="28"/>
  <c r="C467" i="28"/>
  <c r="J466" i="28"/>
  <c r="I466" i="28"/>
  <c r="H466" i="28"/>
  <c r="G466" i="28"/>
  <c r="D466" i="28"/>
  <c r="C466" i="28"/>
  <c r="J465" i="28"/>
  <c r="I465" i="28"/>
  <c r="H465" i="28"/>
  <c r="G465" i="28"/>
  <c r="F465" i="28"/>
  <c r="E465" i="28"/>
  <c r="D465" i="28"/>
  <c r="C465" i="28"/>
  <c r="J464" i="28"/>
  <c r="I464" i="28"/>
  <c r="H464" i="28"/>
  <c r="G464" i="28"/>
  <c r="F464" i="28"/>
  <c r="E464" i="28"/>
  <c r="D464" i="28"/>
  <c r="C464" i="28"/>
  <c r="J463" i="28"/>
  <c r="I463" i="28"/>
  <c r="H463" i="28"/>
  <c r="G463" i="28"/>
  <c r="F463" i="28"/>
  <c r="E463" i="28"/>
  <c r="D463" i="28"/>
  <c r="C463" i="28"/>
  <c r="J462" i="28"/>
  <c r="I462" i="28"/>
  <c r="H462" i="28"/>
  <c r="G462" i="28"/>
  <c r="F462" i="28"/>
  <c r="D462" i="28"/>
  <c r="C462" i="28"/>
  <c r="J461" i="28"/>
  <c r="I461" i="28"/>
  <c r="H461" i="28"/>
  <c r="G461" i="28"/>
  <c r="F461" i="28"/>
  <c r="E461" i="28"/>
  <c r="D461" i="28"/>
  <c r="C461" i="28"/>
  <c r="J460" i="28"/>
  <c r="I460" i="28"/>
  <c r="H460" i="28"/>
  <c r="G460" i="28"/>
  <c r="E460" i="28"/>
  <c r="D460" i="28"/>
  <c r="C460" i="28"/>
  <c r="J459" i="28"/>
  <c r="I459" i="28"/>
  <c r="H459" i="28"/>
  <c r="G459" i="28"/>
  <c r="F459" i="28"/>
  <c r="E459" i="28"/>
  <c r="D459" i="28"/>
  <c r="C459" i="28"/>
  <c r="J458" i="28"/>
  <c r="I458" i="28"/>
  <c r="H458" i="28"/>
  <c r="G458" i="28"/>
  <c r="F458" i="28"/>
  <c r="E458" i="28"/>
  <c r="D458" i="28"/>
  <c r="C458" i="28"/>
  <c r="J457" i="28"/>
  <c r="I457" i="28"/>
  <c r="H457" i="28"/>
  <c r="G457" i="28"/>
  <c r="F457" i="28"/>
  <c r="E457" i="28"/>
  <c r="D457" i="28"/>
  <c r="C457" i="28"/>
  <c r="J456" i="28"/>
  <c r="I456" i="28"/>
  <c r="H456" i="28"/>
  <c r="G456" i="28"/>
  <c r="E456" i="28"/>
  <c r="D456" i="28"/>
  <c r="C456" i="28"/>
  <c r="J455" i="28"/>
  <c r="I455" i="28"/>
  <c r="H455" i="28"/>
  <c r="G455" i="28"/>
  <c r="F455" i="28"/>
  <c r="E455" i="28"/>
  <c r="D455" i="28"/>
  <c r="C455" i="28"/>
  <c r="J454" i="28"/>
  <c r="I454" i="28"/>
  <c r="H454" i="28"/>
  <c r="G454" i="28"/>
  <c r="F454" i="28"/>
  <c r="E454" i="28"/>
  <c r="C454" i="28"/>
  <c r="J453" i="28"/>
  <c r="I453" i="28"/>
  <c r="H453" i="28"/>
  <c r="G453" i="28"/>
  <c r="F453" i="28"/>
  <c r="E453" i="28"/>
  <c r="D453" i="28"/>
  <c r="C453" i="28"/>
  <c r="J452" i="28"/>
  <c r="I452" i="28"/>
  <c r="H452" i="28"/>
  <c r="G452" i="28"/>
  <c r="F452" i="28"/>
  <c r="E452" i="28"/>
  <c r="D452" i="28"/>
  <c r="C452" i="28"/>
  <c r="J451" i="28"/>
  <c r="I451" i="28"/>
  <c r="H451" i="28"/>
  <c r="G451" i="28"/>
  <c r="F451" i="28"/>
  <c r="E451" i="28"/>
  <c r="D451" i="28"/>
  <c r="C451" i="28"/>
  <c r="J450" i="28"/>
  <c r="I450" i="28"/>
  <c r="H450" i="28"/>
  <c r="G450" i="28"/>
  <c r="F450" i="28"/>
  <c r="E450" i="28"/>
  <c r="D450" i="28"/>
  <c r="C450" i="28"/>
  <c r="J449" i="28"/>
  <c r="I449" i="28"/>
  <c r="H449" i="28"/>
  <c r="G449" i="28"/>
  <c r="D449" i="28"/>
  <c r="C449" i="28"/>
  <c r="J448" i="28"/>
  <c r="I448" i="28"/>
  <c r="H448" i="28"/>
  <c r="G448" i="28"/>
  <c r="F448" i="28"/>
  <c r="E448" i="28"/>
  <c r="D448" i="28"/>
  <c r="C448" i="28"/>
  <c r="J447" i="28"/>
  <c r="I447" i="28"/>
  <c r="H447" i="28"/>
  <c r="G447" i="28"/>
  <c r="F447" i="28"/>
  <c r="E447" i="28"/>
  <c r="D447" i="28"/>
  <c r="C447" i="28"/>
  <c r="J446" i="28"/>
  <c r="I446" i="28"/>
  <c r="H446" i="28"/>
  <c r="G446" i="28"/>
  <c r="F446" i="28"/>
  <c r="E446" i="28"/>
  <c r="D446" i="28"/>
  <c r="C446" i="28"/>
  <c r="J445" i="28"/>
  <c r="I445" i="28"/>
  <c r="H445" i="28"/>
  <c r="G445" i="28"/>
  <c r="F445" i="28"/>
  <c r="E445" i="28"/>
  <c r="D445" i="28"/>
  <c r="C445" i="28"/>
  <c r="J444" i="28"/>
  <c r="I444" i="28"/>
  <c r="H444" i="28"/>
  <c r="G444" i="28"/>
  <c r="F444" i="28"/>
  <c r="E444" i="28"/>
  <c r="D444" i="28"/>
  <c r="C444" i="28"/>
  <c r="J443" i="28"/>
  <c r="I443" i="28"/>
  <c r="H443" i="28"/>
  <c r="G443" i="28"/>
  <c r="F443" i="28"/>
  <c r="E443" i="28"/>
  <c r="D443" i="28"/>
  <c r="C443" i="28"/>
  <c r="J442" i="28"/>
  <c r="I442" i="28"/>
  <c r="H442" i="28"/>
  <c r="G442" i="28"/>
  <c r="F442" i="28"/>
  <c r="E442" i="28"/>
  <c r="D442" i="28"/>
  <c r="C442" i="28"/>
  <c r="J441" i="28"/>
  <c r="I441" i="28"/>
  <c r="H441" i="28"/>
  <c r="G441" i="28"/>
  <c r="F441" i="28"/>
  <c r="E441" i="28"/>
  <c r="D441" i="28"/>
  <c r="C441" i="28"/>
  <c r="J440" i="28"/>
  <c r="I440" i="28"/>
  <c r="H440" i="28"/>
  <c r="G440" i="28"/>
  <c r="F440" i="28"/>
  <c r="E440" i="28"/>
  <c r="D440" i="28"/>
  <c r="C440" i="28"/>
  <c r="J439" i="28"/>
  <c r="I439" i="28"/>
  <c r="H439" i="28"/>
  <c r="G439" i="28"/>
  <c r="F439" i="28"/>
  <c r="E439" i="28"/>
  <c r="D439" i="28"/>
  <c r="C439" i="28"/>
  <c r="J438" i="28"/>
  <c r="I438" i="28"/>
  <c r="H438" i="28"/>
  <c r="G438" i="28"/>
  <c r="F438" i="28"/>
  <c r="E438" i="28"/>
  <c r="D438" i="28"/>
  <c r="C438" i="28"/>
  <c r="J437" i="28"/>
  <c r="I437" i="28"/>
  <c r="H437" i="28"/>
  <c r="G437" i="28"/>
  <c r="F437" i="28"/>
  <c r="E437" i="28"/>
  <c r="D437" i="28"/>
  <c r="C437" i="28"/>
  <c r="J436" i="28"/>
  <c r="I436" i="28"/>
  <c r="H436" i="28"/>
  <c r="G436" i="28"/>
  <c r="F436" i="28"/>
  <c r="E436" i="28"/>
  <c r="D436" i="28"/>
  <c r="C436" i="28"/>
  <c r="J435" i="28"/>
  <c r="I435" i="28"/>
  <c r="H435" i="28"/>
  <c r="G435" i="28"/>
  <c r="F435" i="28"/>
  <c r="E435" i="28"/>
  <c r="D435" i="28"/>
  <c r="C435" i="28"/>
  <c r="J434" i="28"/>
  <c r="I434" i="28"/>
  <c r="H434" i="28"/>
  <c r="G434" i="28"/>
  <c r="F434" i="28"/>
  <c r="E434" i="28"/>
  <c r="D434" i="28"/>
  <c r="C434" i="28"/>
  <c r="J433" i="28"/>
  <c r="I433" i="28"/>
  <c r="H433" i="28"/>
  <c r="G433" i="28"/>
  <c r="F433" i="28"/>
  <c r="E433" i="28"/>
  <c r="D433" i="28"/>
  <c r="C433" i="28"/>
  <c r="J432" i="28"/>
  <c r="I432" i="28"/>
  <c r="H432" i="28"/>
  <c r="G432" i="28"/>
  <c r="F432" i="28"/>
  <c r="E432" i="28"/>
  <c r="D432" i="28"/>
  <c r="C432" i="28"/>
  <c r="J431" i="28"/>
  <c r="I431" i="28"/>
  <c r="H431" i="28"/>
  <c r="G431" i="28"/>
  <c r="F431" i="28"/>
  <c r="E431" i="28"/>
  <c r="D431" i="28"/>
  <c r="C431" i="28"/>
  <c r="J430" i="28"/>
  <c r="I430" i="28"/>
  <c r="H430" i="28"/>
  <c r="G430" i="28"/>
  <c r="F430" i="28"/>
  <c r="E430" i="28"/>
  <c r="D430" i="28"/>
  <c r="C430" i="28"/>
  <c r="J429" i="28"/>
  <c r="I429" i="28"/>
  <c r="H429" i="28"/>
  <c r="G429" i="28"/>
  <c r="F429" i="28"/>
  <c r="E429" i="28"/>
  <c r="D429" i="28"/>
  <c r="C429" i="28"/>
  <c r="J428" i="28"/>
  <c r="I428" i="28"/>
  <c r="H428" i="28"/>
  <c r="G428" i="28"/>
  <c r="F428" i="28"/>
  <c r="E428" i="28"/>
  <c r="D428" i="28"/>
  <c r="C428" i="28"/>
  <c r="J427" i="28"/>
  <c r="I427" i="28"/>
  <c r="H427" i="28"/>
  <c r="G427" i="28"/>
  <c r="F427" i="28"/>
  <c r="E427" i="28"/>
  <c r="D427" i="28"/>
  <c r="C427" i="28"/>
  <c r="J426" i="28"/>
  <c r="I426" i="28"/>
  <c r="H426" i="28"/>
  <c r="G426" i="28"/>
  <c r="F426" i="28"/>
  <c r="E426" i="28"/>
  <c r="D426" i="28"/>
  <c r="C426" i="28"/>
  <c r="J425" i="28"/>
  <c r="I425" i="28"/>
  <c r="H425" i="28"/>
  <c r="G425" i="28"/>
  <c r="F425" i="28"/>
  <c r="E425" i="28"/>
  <c r="C425" i="28"/>
  <c r="J424" i="28"/>
  <c r="I424" i="28"/>
  <c r="H424" i="28"/>
  <c r="G424" i="28"/>
  <c r="F424" i="28"/>
  <c r="E424" i="28"/>
  <c r="D424" i="28"/>
  <c r="C424" i="28"/>
  <c r="J423" i="28"/>
  <c r="I423" i="28"/>
  <c r="H423" i="28"/>
  <c r="G423" i="28"/>
  <c r="F423" i="28"/>
  <c r="E423" i="28"/>
  <c r="D423" i="28"/>
  <c r="C423" i="28"/>
  <c r="J422" i="28"/>
  <c r="I422" i="28"/>
  <c r="H422" i="28"/>
  <c r="G422" i="28"/>
  <c r="E422" i="28"/>
  <c r="D422" i="28"/>
  <c r="C422" i="28"/>
  <c r="J421" i="28"/>
  <c r="I421" i="28"/>
  <c r="H421" i="28"/>
  <c r="G421" i="28"/>
  <c r="F421" i="28"/>
  <c r="E421" i="28"/>
  <c r="D421" i="28"/>
  <c r="C421" i="28"/>
  <c r="J420" i="28"/>
  <c r="I420" i="28"/>
  <c r="H420" i="28"/>
  <c r="G420" i="28"/>
  <c r="E420" i="28"/>
  <c r="D420" i="28"/>
  <c r="C420" i="28"/>
  <c r="J419" i="28"/>
  <c r="I419" i="28"/>
  <c r="H419" i="28"/>
  <c r="G419" i="28"/>
  <c r="F419" i="28"/>
  <c r="E419" i="28"/>
  <c r="D419" i="28"/>
  <c r="C419" i="28"/>
  <c r="J418" i="28"/>
  <c r="I418" i="28"/>
  <c r="H418" i="28"/>
  <c r="G418" i="28"/>
  <c r="F418" i="28"/>
  <c r="E418" i="28"/>
  <c r="D418" i="28"/>
  <c r="C418" i="28"/>
  <c r="J417" i="28"/>
  <c r="I417" i="28"/>
  <c r="H417" i="28"/>
  <c r="G417" i="28"/>
  <c r="F417" i="28"/>
  <c r="E417" i="28"/>
  <c r="D417" i="28"/>
  <c r="C417" i="28"/>
  <c r="J416" i="28"/>
  <c r="I416" i="28"/>
  <c r="H416" i="28"/>
  <c r="G416" i="28"/>
  <c r="F416" i="28"/>
  <c r="E416" i="28"/>
  <c r="D416" i="28"/>
  <c r="C416" i="28"/>
  <c r="J415" i="28"/>
  <c r="I415" i="28"/>
  <c r="H415" i="28"/>
  <c r="G415" i="28"/>
  <c r="F415" i="28"/>
  <c r="E415" i="28"/>
  <c r="D415" i="28"/>
  <c r="C415" i="28"/>
  <c r="J414" i="28"/>
  <c r="I414" i="28"/>
  <c r="H414" i="28"/>
  <c r="G414" i="28"/>
  <c r="F414" i="28"/>
  <c r="E414" i="28"/>
  <c r="D414" i="28"/>
  <c r="C414" i="28"/>
  <c r="J413" i="28"/>
  <c r="I413" i="28"/>
  <c r="H413" i="28"/>
  <c r="G413" i="28"/>
  <c r="F413" i="28"/>
  <c r="E413" i="28"/>
  <c r="D413" i="28"/>
  <c r="C413" i="28"/>
  <c r="J412" i="28"/>
  <c r="I412" i="28"/>
  <c r="H412" i="28"/>
  <c r="G412" i="28"/>
  <c r="F412" i="28"/>
  <c r="E412" i="28"/>
  <c r="D412" i="28"/>
  <c r="C412" i="28"/>
  <c r="J411" i="28"/>
  <c r="I411" i="28"/>
  <c r="H411" i="28"/>
  <c r="G411" i="28"/>
  <c r="F411" i="28"/>
  <c r="E411" i="28"/>
  <c r="D411" i="28"/>
  <c r="C411" i="28"/>
  <c r="J410" i="28"/>
  <c r="I410" i="28"/>
  <c r="H410" i="28"/>
  <c r="G410" i="28"/>
  <c r="F410" i="28"/>
  <c r="E410" i="28"/>
  <c r="D410" i="28"/>
  <c r="C410" i="28"/>
  <c r="I409" i="28"/>
  <c r="H409" i="28"/>
  <c r="G409" i="28"/>
  <c r="E409" i="28"/>
  <c r="C409" i="28"/>
  <c r="J408" i="28"/>
  <c r="I408" i="28"/>
  <c r="H408" i="28"/>
  <c r="G408" i="28"/>
  <c r="C408" i="28"/>
  <c r="J407" i="28"/>
  <c r="I407" i="28"/>
  <c r="H407" i="28"/>
  <c r="G407" i="28"/>
  <c r="F407" i="28"/>
  <c r="E407" i="28"/>
  <c r="D407" i="28"/>
  <c r="C407" i="28"/>
  <c r="J406" i="28"/>
  <c r="I406" i="28"/>
  <c r="H406" i="28"/>
  <c r="G406" i="28"/>
  <c r="J405" i="28"/>
  <c r="I405" i="28"/>
  <c r="H405" i="28"/>
  <c r="G405" i="28"/>
  <c r="F405" i="28"/>
  <c r="E405" i="28"/>
  <c r="D405" i="28"/>
  <c r="C405" i="28"/>
  <c r="J404" i="28"/>
  <c r="I404" i="28"/>
  <c r="H404" i="28"/>
  <c r="G404" i="28"/>
  <c r="F404" i="28"/>
  <c r="E404" i="28"/>
  <c r="D404" i="28"/>
  <c r="C404" i="28"/>
  <c r="J403" i="28"/>
  <c r="I403" i="28"/>
  <c r="H403" i="28"/>
  <c r="G403" i="28"/>
  <c r="F403" i="28"/>
  <c r="E403" i="28"/>
  <c r="D403" i="28"/>
  <c r="C403" i="28"/>
  <c r="J402" i="28"/>
  <c r="I402" i="28"/>
  <c r="H402" i="28"/>
  <c r="G402" i="28"/>
  <c r="F402" i="28"/>
  <c r="E402" i="28"/>
  <c r="D402" i="28"/>
  <c r="C402" i="28"/>
  <c r="J401" i="28"/>
  <c r="I401" i="28"/>
  <c r="H401" i="28"/>
  <c r="G401" i="28"/>
  <c r="F401" i="28"/>
  <c r="E401" i="28"/>
  <c r="D401" i="28"/>
  <c r="C401" i="28"/>
  <c r="J400" i="28"/>
  <c r="I400" i="28"/>
  <c r="H400" i="28"/>
  <c r="G400" i="28"/>
  <c r="D400" i="28"/>
  <c r="C400" i="28"/>
  <c r="J399" i="28"/>
  <c r="I399" i="28"/>
  <c r="H399" i="28"/>
  <c r="G399" i="28"/>
  <c r="F399" i="28"/>
  <c r="E399" i="28"/>
  <c r="D399" i="28"/>
  <c r="C399" i="28"/>
  <c r="J398" i="28"/>
  <c r="I398" i="28"/>
  <c r="H398" i="28"/>
  <c r="G398" i="28"/>
  <c r="E398" i="28"/>
  <c r="D398" i="28"/>
  <c r="C398" i="28"/>
  <c r="J397" i="28"/>
  <c r="I397" i="28"/>
  <c r="H397" i="28"/>
  <c r="G397" i="28"/>
  <c r="E397" i="28"/>
  <c r="D397" i="28"/>
  <c r="C397" i="28"/>
  <c r="J396" i="28"/>
  <c r="I396" i="28"/>
  <c r="H396" i="28"/>
  <c r="G396" i="28"/>
  <c r="F396" i="28"/>
  <c r="E396" i="28"/>
  <c r="D396" i="28"/>
  <c r="C396" i="28"/>
  <c r="J395" i="28"/>
  <c r="I395" i="28"/>
  <c r="H395" i="28"/>
  <c r="G395" i="28"/>
  <c r="F395" i="28"/>
  <c r="E395" i="28"/>
  <c r="D395" i="28"/>
  <c r="C395" i="28"/>
  <c r="J394" i="28"/>
  <c r="I394" i="28"/>
  <c r="H394" i="28"/>
  <c r="G394" i="28"/>
  <c r="F394" i="28"/>
  <c r="E394" i="28"/>
  <c r="D394" i="28"/>
  <c r="C394" i="28"/>
  <c r="J393" i="28"/>
  <c r="I393" i="28"/>
  <c r="H393" i="28"/>
  <c r="G393" i="28"/>
  <c r="F393" i="28"/>
  <c r="E393" i="28"/>
  <c r="D393" i="28"/>
  <c r="C393" i="28"/>
  <c r="J392" i="28"/>
  <c r="I392" i="28"/>
  <c r="H392" i="28"/>
  <c r="G392" i="28"/>
  <c r="F392" i="28"/>
  <c r="E392" i="28"/>
  <c r="D392" i="28"/>
  <c r="C392" i="28"/>
  <c r="J391" i="28"/>
  <c r="I391" i="28"/>
  <c r="H391" i="28"/>
  <c r="G391" i="28"/>
  <c r="F391" i="28"/>
  <c r="E391" i="28"/>
  <c r="D391" i="28"/>
  <c r="C391" i="28"/>
  <c r="J390" i="28"/>
  <c r="I390" i="28"/>
  <c r="H390" i="28"/>
  <c r="G390" i="28"/>
  <c r="F390" i="28"/>
  <c r="E390" i="28"/>
  <c r="D390" i="28"/>
  <c r="C390" i="28"/>
  <c r="J389" i="28"/>
  <c r="I389" i="28"/>
  <c r="H389" i="28"/>
  <c r="G389" i="28"/>
  <c r="F389" i="28"/>
  <c r="E389" i="28"/>
  <c r="D389" i="28"/>
  <c r="C389" i="28"/>
  <c r="J388" i="28"/>
  <c r="I388" i="28"/>
  <c r="H388" i="28"/>
  <c r="G388" i="28"/>
  <c r="F388" i="28"/>
  <c r="E388" i="28"/>
  <c r="D388" i="28"/>
  <c r="C388" i="28"/>
  <c r="J387" i="28"/>
  <c r="I387" i="28"/>
  <c r="H387" i="28"/>
  <c r="G387" i="28"/>
  <c r="E387" i="28"/>
  <c r="D387" i="28"/>
  <c r="C387" i="28"/>
  <c r="J386" i="28"/>
  <c r="I386" i="28"/>
  <c r="H386" i="28"/>
  <c r="G386" i="28"/>
  <c r="F386" i="28"/>
  <c r="E386" i="28"/>
  <c r="D386" i="28"/>
  <c r="C386" i="28"/>
  <c r="J385" i="28"/>
  <c r="I385" i="28"/>
  <c r="H385" i="28"/>
  <c r="G385" i="28"/>
  <c r="F385" i="28"/>
  <c r="E385" i="28"/>
  <c r="D385" i="28"/>
  <c r="C385" i="28"/>
  <c r="J384" i="28"/>
  <c r="I384" i="28"/>
  <c r="H384" i="28"/>
  <c r="G384" i="28"/>
  <c r="F384" i="28"/>
  <c r="E384" i="28"/>
  <c r="D384" i="28"/>
  <c r="C384" i="28"/>
  <c r="J383" i="28"/>
  <c r="I383" i="28"/>
  <c r="H383" i="28"/>
  <c r="G383" i="28"/>
  <c r="F383" i="28"/>
  <c r="E383" i="28"/>
  <c r="D383" i="28"/>
  <c r="C383" i="28"/>
  <c r="J382" i="28"/>
  <c r="I382" i="28"/>
  <c r="H382" i="28"/>
  <c r="G382" i="28"/>
  <c r="F382" i="28"/>
  <c r="E382" i="28"/>
  <c r="D382" i="28"/>
  <c r="C382" i="28"/>
  <c r="J381" i="28"/>
  <c r="I381" i="28"/>
  <c r="H381" i="28"/>
  <c r="G381" i="28"/>
  <c r="F381" i="28"/>
  <c r="E381" i="28"/>
  <c r="D381" i="28"/>
  <c r="C381" i="28"/>
  <c r="J380" i="28"/>
  <c r="I380" i="28"/>
  <c r="H380" i="28"/>
  <c r="G380" i="28"/>
  <c r="F380" i="28"/>
  <c r="E380" i="28"/>
  <c r="D380" i="28"/>
  <c r="C380" i="28"/>
  <c r="J379" i="28"/>
  <c r="I379" i="28"/>
  <c r="H379" i="28"/>
  <c r="G379" i="28"/>
  <c r="F379" i="28"/>
  <c r="E379" i="28"/>
  <c r="D379" i="28"/>
  <c r="C379" i="28"/>
  <c r="J378" i="28"/>
  <c r="I378" i="28"/>
  <c r="H378" i="28"/>
  <c r="G378" i="28"/>
  <c r="F378" i="28"/>
  <c r="E378" i="28"/>
  <c r="D378" i="28"/>
  <c r="C378" i="28"/>
  <c r="J377" i="28"/>
  <c r="I377" i="28"/>
  <c r="H377" i="28"/>
  <c r="G377" i="28"/>
  <c r="F377" i="28"/>
  <c r="E377" i="28"/>
  <c r="D377" i="28"/>
  <c r="C377" i="28"/>
  <c r="J376" i="28"/>
  <c r="I376" i="28"/>
  <c r="H376" i="28"/>
  <c r="G376" i="28"/>
  <c r="F376" i="28"/>
  <c r="E376" i="28"/>
  <c r="D376" i="28"/>
  <c r="C376" i="28"/>
  <c r="J375" i="28"/>
  <c r="I375" i="28"/>
  <c r="H375" i="28"/>
  <c r="G375" i="28"/>
  <c r="F375" i="28"/>
  <c r="C375" i="28"/>
  <c r="J374" i="28"/>
  <c r="I374" i="28"/>
  <c r="H374" i="28"/>
  <c r="G374" i="28"/>
  <c r="F374" i="28"/>
  <c r="E374" i="28"/>
  <c r="D374" i="28"/>
  <c r="C374" i="28"/>
  <c r="J373" i="28"/>
  <c r="I373" i="28"/>
  <c r="H373" i="28"/>
  <c r="G373" i="28"/>
  <c r="F373" i="28"/>
  <c r="E373" i="28"/>
  <c r="D373" i="28"/>
  <c r="C373" i="28"/>
  <c r="J372" i="28"/>
  <c r="I372" i="28"/>
  <c r="H372" i="28"/>
  <c r="G372" i="28"/>
  <c r="F372" i="28"/>
  <c r="E372" i="28"/>
  <c r="D372" i="28"/>
  <c r="C372" i="28"/>
  <c r="J371" i="28"/>
  <c r="I371" i="28"/>
  <c r="H371" i="28"/>
  <c r="G371" i="28"/>
  <c r="F371" i="28"/>
  <c r="E371" i="28"/>
  <c r="D371" i="28"/>
  <c r="C371" i="28"/>
  <c r="J370" i="28"/>
  <c r="I370" i="28"/>
  <c r="H370" i="28"/>
  <c r="G370" i="28"/>
  <c r="F370" i="28"/>
  <c r="E370" i="28"/>
  <c r="D370" i="28"/>
  <c r="C370" i="28"/>
  <c r="J369" i="28"/>
  <c r="I369" i="28"/>
  <c r="H369" i="28"/>
  <c r="G369" i="28"/>
  <c r="F369" i="28"/>
  <c r="E369" i="28"/>
  <c r="D369" i="28"/>
  <c r="C369" i="28"/>
  <c r="J368" i="28"/>
  <c r="I368" i="28"/>
  <c r="H368" i="28"/>
  <c r="G368" i="28"/>
  <c r="F368" i="28"/>
  <c r="E368" i="28"/>
  <c r="J367" i="28"/>
  <c r="I367" i="28"/>
  <c r="H367" i="28"/>
  <c r="G367" i="28"/>
  <c r="E367" i="28"/>
  <c r="C367" i="28"/>
  <c r="J366" i="28"/>
  <c r="I366" i="28"/>
  <c r="H366" i="28"/>
  <c r="G366" i="28"/>
  <c r="F366" i="28"/>
  <c r="E366" i="28"/>
  <c r="D366" i="28"/>
  <c r="C366" i="28"/>
  <c r="J365" i="28"/>
  <c r="I365" i="28"/>
  <c r="H365" i="28"/>
  <c r="E365" i="28"/>
  <c r="C365" i="28"/>
  <c r="J364" i="28"/>
  <c r="H364" i="28"/>
  <c r="G364" i="28"/>
  <c r="F364" i="28"/>
  <c r="E364" i="28"/>
  <c r="D364" i="28"/>
  <c r="C364" i="28"/>
  <c r="J363" i="28"/>
  <c r="I363" i="28"/>
  <c r="H363" i="28"/>
  <c r="G363" i="28"/>
  <c r="F363" i="28"/>
  <c r="E363" i="28"/>
  <c r="D363" i="28"/>
  <c r="C363" i="28"/>
  <c r="J362" i="28"/>
  <c r="I362" i="28"/>
  <c r="H362" i="28"/>
  <c r="G362" i="28"/>
  <c r="F362" i="28"/>
  <c r="E362" i="28"/>
  <c r="D362" i="28"/>
  <c r="C362" i="28"/>
  <c r="J361" i="28"/>
  <c r="I361" i="28"/>
  <c r="H361" i="28"/>
  <c r="G361" i="28"/>
  <c r="F361" i="28"/>
  <c r="D361" i="28"/>
  <c r="C361" i="28"/>
  <c r="J360" i="28"/>
  <c r="I360" i="28"/>
  <c r="H360" i="28"/>
  <c r="G360" i="28"/>
  <c r="F360" i="28"/>
  <c r="E360" i="28"/>
  <c r="D360" i="28"/>
  <c r="C360" i="28"/>
  <c r="J359" i="28"/>
  <c r="I359" i="28"/>
  <c r="H359" i="28"/>
  <c r="G359" i="28"/>
  <c r="F359" i="28"/>
  <c r="E359" i="28"/>
  <c r="D359" i="28"/>
  <c r="C359" i="28"/>
  <c r="J358" i="28"/>
  <c r="I358" i="28"/>
  <c r="H358" i="28"/>
  <c r="G358" i="28"/>
  <c r="F358" i="28"/>
  <c r="E358" i="28"/>
  <c r="D358" i="28"/>
  <c r="C358" i="28"/>
  <c r="J357" i="28"/>
  <c r="I357" i="28"/>
  <c r="H357" i="28"/>
  <c r="G357" i="28"/>
  <c r="F357" i="28"/>
  <c r="E357" i="28"/>
  <c r="D357" i="28"/>
  <c r="C357" i="28"/>
  <c r="J356" i="28"/>
  <c r="I356" i="28"/>
  <c r="H356" i="28"/>
  <c r="G356" i="28"/>
  <c r="F356" i="28"/>
  <c r="E356" i="28"/>
  <c r="D356" i="28"/>
  <c r="C356" i="28"/>
  <c r="J355" i="28"/>
  <c r="I355" i="28"/>
  <c r="H355" i="28"/>
  <c r="G355" i="28"/>
  <c r="F355" i="28"/>
  <c r="E355" i="28"/>
  <c r="D355" i="28"/>
  <c r="C355" i="28"/>
  <c r="J354" i="28"/>
  <c r="I354" i="28"/>
  <c r="H354" i="28"/>
  <c r="G354" i="28"/>
  <c r="F354" i="28"/>
  <c r="E354" i="28"/>
  <c r="D354" i="28"/>
  <c r="C354" i="28"/>
  <c r="J353" i="28"/>
  <c r="I353" i="28"/>
  <c r="H353" i="28"/>
  <c r="G353" i="28"/>
  <c r="F353" i="28"/>
  <c r="E353" i="28"/>
  <c r="D353" i="28"/>
  <c r="C353" i="28"/>
  <c r="J352" i="28"/>
  <c r="I352" i="28"/>
  <c r="H352" i="28"/>
  <c r="G352" i="28"/>
  <c r="F352" i="28"/>
  <c r="E352" i="28"/>
  <c r="D352" i="28"/>
  <c r="C352" i="28"/>
  <c r="J351" i="28"/>
  <c r="I351" i="28"/>
  <c r="H351" i="28"/>
  <c r="G351" i="28"/>
  <c r="F351" i="28"/>
  <c r="E351" i="28"/>
  <c r="D351" i="28"/>
  <c r="C351" i="28"/>
  <c r="J350" i="28"/>
  <c r="I350" i="28"/>
  <c r="H350" i="28"/>
  <c r="G350" i="28"/>
  <c r="F350" i="28"/>
  <c r="E350" i="28"/>
  <c r="D350" i="28"/>
  <c r="C350" i="28"/>
  <c r="J349" i="28"/>
  <c r="I349" i="28"/>
  <c r="H349" i="28"/>
  <c r="G349" i="28"/>
  <c r="F349" i="28"/>
  <c r="E349" i="28"/>
  <c r="D349" i="28"/>
  <c r="C349" i="28"/>
  <c r="J348" i="28"/>
  <c r="I348" i="28"/>
  <c r="H348" i="28"/>
  <c r="G348" i="28"/>
  <c r="F348" i="28"/>
  <c r="E348" i="28"/>
  <c r="D348" i="28"/>
  <c r="C348" i="28"/>
  <c r="J347" i="28"/>
  <c r="I347" i="28"/>
  <c r="H347" i="28"/>
  <c r="G347" i="28"/>
  <c r="F347" i="28"/>
  <c r="E347" i="28"/>
  <c r="D347" i="28"/>
  <c r="C347" i="28"/>
  <c r="J346" i="28"/>
  <c r="I346" i="28"/>
  <c r="H346" i="28"/>
  <c r="G346" i="28"/>
  <c r="F346" i="28"/>
  <c r="E346" i="28"/>
  <c r="D346" i="28"/>
  <c r="C346" i="28"/>
  <c r="J345" i="28"/>
  <c r="I345" i="28"/>
  <c r="H345" i="28"/>
  <c r="G345" i="28"/>
  <c r="F345" i="28"/>
  <c r="E345" i="28"/>
  <c r="D345" i="28"/>
  <c r="C345" i="28"/>
  <c r="J344" i="28"/>
  <c r="I344" i="28"/>
  <c r="H344" i="28"/>
  <c r="G344" i="28"/>
  <c r="F344" i="28"/>
  <c r="E344" i="28"/>
  <c r="D344" i="28"/>
  <c r="C344" i="28"/>
  <c r="J343" i="28"/>
  <c r="I343" i="28"/>
  <c r="H343" i="28"/>
  <c r="G343" i="28"/>
  <c r="F343" i="28"/>
  <c r="E343" i="28"/>
  <c r="D343" i="28"/>
  <c r="C343" i="28"/>
  <c r="J342" i="28"/>
  <c r="I342" i="28"/>
  <c r="H342" i="28"/>
  <c r="G342" i="28"/>
  <c r="F342" i="28"/>
  <c r="E342" i="28"/>
  <c r="D342" i="28"/>
  <c r="C342" i="28"/>
  <c r="J341" i="28"/>
  <c r="H341" i="28"/>
  <c r="G341" i="28"/>
  <c r="F341" i="28"/>
  <c r="E341" i="28"/>
  <c r="J340" i="28"/>
  <c r="I340" i="28"/>
  <c r="H340" i="28"/>
  <c r="G340" i="28"/>
  <c r="F340" i="28"/>
  <c r="E340" i="28"/>
  <c r="D340" i="28"/>
  <c r="C340" i="28"/>
  <c r="J339" i="28"/>
  <c r="I339" i="28"/>
  <c r="H339" i="28"/>
  <c r="G339" i="28"/>
  <c r="E339" i="28"/>
  <c r="D339" i="28"/>
  <c r="C339" i="28"/>
  <c r="J338" i="28"/>
  <c r="I338" i="28"/>
  <c r="H338" i="28"/>
  <c r="G338" i="28"/>
  <c r="F338" i="28"/>
  <c r="E338" i="28"/>
  <c r="D338" i="28"/>
  <c r="C338" i="28"/>
  <c r="J337" i="28"/>
  <c r="I337" i="28"/>
  <c r="H337" i="28"/>
  <c r="G337" i="28"/>
  <c r="F337" i="28"/>
  <c r="E337" i="28"/>
  <c r="D337" i="28"/>
  <c r="C337" i="28"/>
  <c r="J336" i="28"/>
  <c r="I336" i="28"/>
  <c r="H336" i="28"/>
  <c r="G336" i="28"/>
  <c r="F336" i="28"/>
  <c r="E336" i="28"/>
  <c r="D336" i="28"/>
  <c r="C336" i="28"/>
  <c r="J335" i="28"/>
  <c r="I335" i="28"/>
  <c r="H335" i="28"/>
  <c r="G335" i="28"/>
  <c r="F335" i="28"/>
  <c r="E335" i="28"/>
  <c r="D335" i="28"/>
  <c r="C335" i="28"/>
  <c r="J334" i="28"/>
  <c r="I334" i="28"/>
  <c r="H334" i="28"/>
  <c r="G334" i="28"/>
  <c r="F334" i="28"/>
  <c r="E334" i="28"/>
  <c r="D334" i="28"/>
  <c r="C334" i="28"/>
  <c r="J333" i="28"/>
  <c r="I333" i="28"/>
  <c r="H333" i="28"/>
  <c r="G333" i="28"/>
  <c r="F333" i="28"/>
  <c r="E333" i="28"/>
  <c r="D333" i="28"/>
  <c r="C333" i="28"/>
  <c r="J332" i="28"/>
  <c r="I332" i="28"/>
  <c r="H332" i="28"/>
  <c r="G332" i="28"/>
  <c r="F332" i="28"/>
  <c r="E332" i="28"/>
  <c r="D332" i="28"/>
  <c r="C332" i="28"/>
  <c r="J331" i="28"/>
  <c r="I331" i="28"/>
  <c r="H331" i="28"/>
  <c r="G331" i="28"/>
  <c r="F331" i="28"/>
  <c r="E331" i="28"/>
  <c r="D331" i="28"/>
  <c r="C331" i="28"/>
  <c r="J330" i="28"/>
  <c r="I330" i="28"/>
  <c r="H330" i="28"/>
  <c r="G330" i="28"/>
  <c r="F330" i="28"/>
  <c r="E330" i="28"/>
  <c r="D330" i="28"/>
  <c r="C330" i="28"/>
  <c r="J329" i="28"/>
  <c r="I329" i="28"/>
  <c r="H329" i="28"/>
  <c r="G329" i="28"/>
  <c r="F329" i="28"/>
  <c r="E329" i="28"/>
  <c r="D329" i="28"/>
  <c r="C329" i="28"/>
  <c r="J328" i="28"/>
  <c r="I328" i="28"/>
  <c r="H328" i="28"/>
  <c r="G328" i="28"/>
  <c r="F328" i="28"/>
  <c r="E328" i="28"/>
  <c r="D328" i="28"/>
  <c r="C328" i="28"/>
  <c r="J327" i="28"/>
  <c r="I327" i="28"/>
  <c r="H327" i="28"/>
  <c r="G327" i="28"/>
  <c r="E327" i="28"/>
  <c r="C327" i="28"/>
  <c r="J326" i="28"/>
  <c r="I326" i="28"/>
  <c r="H326" i="28"/>
  <c r="G326" i="28"/>
  <c r="F326" i="28"/>
  <c r="E326" i="28"/>
  <c r="D326" i="28"/>
  <c r="C326" i="28"/>
  <c r="J325" i="28"/>
  <c r="I325" i="28"/>
  <c r="H325" i="28"/>
  <c r="G325" i="28"/>
  <c r="F325" i="28"/>
  <c r="D325" i="28"/>
  <c r="C325" i="28"/>
  <c r="J324" i="28"/>
  <c r="I324" i="28"/>
  <c r="H324" i="28"/>
  <c r="G324" i="28"/>
  <c r="F324" i="28"/>
  <c r="E324" i="28"/>
  <c r="D324" i="28"/>
  <c r="C324" i="28"/>
  <c r="J323" i="28"/>
  <c r="I323" i="28"/>
  <c r="H323" i="28"/>
  <c r="G323" i="28"/>
  <c r="F323" i="28"/>
  <c r="E323" i="28"/>
  <c r="D323" i="28"/>
  <c r="C323" i="28"/>
  <c r="J322" i="28"/>
  <c r="I322" i="28"/>
  <c r="H322" i="28"/>
  <c r="G322" i="28"/>
  <c r="C322" i="28"/>
  <c r="J321" i="28"/>
  <c r="I321" i="28"/>
  <c r="H321" i="28"/>
  <c r="G321" i="28"/>
  <c r="F321" i="28"/>
  <c r="E321" i="28"/>
  <c r="D321" i="28"/>
  <c r="C321" i="28"/>
  <c r="J320" i="28"/>
  <c r="I320" i="28"/>
  <c r="H320" i="28"/>
  <c r="G320" i="28"/>
  <c r="F320" i="28"/>
  <c r="E320" i="28"/>
  <c r="D320" i="28"/>
  <c r="C320" i="28"/>
  <c r="J319" i="28"/>
  <c r="I319" i="28"/>
  <c r="H319" i="28"/>
  <c r="G319" i="28"/>
  <c r="F319" i="28"/>
  <c r="E319" i="28"/>
  <c r="D319" i="28"/>
  <c r="C319" i="28"/>
  <c r="J318" i="28"/>
  <c r="I318" i="28"/>
  <c r="H318" i="28"/>
  <c r="G318" i="28"/>
  <c r="F318" i="28"/>
  <c r="E318" i="28"/>
  <c r="D318" i="28"/>
  <c r="C318" i="28"/>
  <c r="J317" i="28"/>
  <c r="I317" i="28"/>
  <c r="H317" i="28"/>
  <c r="G317" i="28"/>
  <c r="F317" i="28"/>
  <c r="E317" i="28"/>
  <c r="D317" i="28"/>
  <c r="C317" i="28"/>
  <c r="J316" i="28"/>
  <c r="I316" i="28"/>
  <c r="H316" i="28"/>
  <c r="G316" i="28"/>
  <c r="F316" i="28"/>
  <c r="E316" i="28"/>
  <c r="D316" i="28"/>
  <c r="C316" i="28"/>
  <c r="J315" i="28"/>
  <c r="I315" i="28"/>
  <c r="H315" i="28"/>
  <c r="G315" i="28"/>
  <c r="F315" i="28"/>
  <c r="E315" i="28"/>
  <c r="D315" i="28"/>
  <c r="C315" i="28"/>
  <c r="J314" i="28"/>
  <c r="I314" i="28"/>
  <c r="H314" i="28"/>
  <c r="G314" i="28"/>
  <c r="F314" i="28"/>
  <c r="E314" i="28"/>
  <c r="D314" i="28"/>
  <c r="C314" i="28"/>
  <c r="J313" i="28"/>
  <c r="I313" i="28"/>
  <c r="H313" i="28"/>
  <c r="G313" i="28"/>
  <c r="D313" i="28"/>
  <c r="C313" i="28"/>
  <c r="J312" i="28"/>
  <c r="I312" i="28"/>
  <c r="H312" i="28"/>
  <c r="G312" i="28"/>
  <c r="F312" i="28"/>
  <c r="E312" i="28"/>
  <c r="D312" i="28"/>
  <c r="C312" i="28"/>
  <c r="J311" i="28"/>
  <c r="I311" i="28"/>
  <c r="H311" i="28"/>
  <c r="G311" i="28"/>
  <c r="F311" i="28"/>
  <c r="E311" i="28"/>
  <c r="D311" i="28"/>
  <c r="C311" i="28"/>
  <c r="J310" i="28"/>
  <c r="I310" i="28"/>
  <c r="H310" i="28"/>
  <c r="G310" i="28"/>
  <c r="F310" i="28"/>
  <c r="E310" i="28"/>
  <c r="D310" i="28"/>
  <c r="C310" i="28"/>
  <c r="J309" i="28"/>
  <c r="I309" i="28"/>
  <c r="H309" i="28"/>
  <c r="G309" i="28"/>
  <c r="F309" i="28"/>
  <c r="E309" i="28"/>
  <c r="D309" i="28"/>
  <c r="C309" i="28"/>
  <c r="J308" i="28"/>
  <c r="I308" i="28"/>
  <c r="H308" i="28"/>
  <c r="G308" i="28"/>
  <c r="F308" i="28"/>
  <c r="E308" i="28"/>
  <c r="D308" i="28"/>
  <c r="C308" i="28"/>
  <c r="J307" i="28"/>
  <c r="I307" i="28"/>
  <c r="H307" i="28"/>
  <c r="G307" i="28"/>
  <c r="F307" i="28"/>
  <c r="E307" i="28"/>
  <c r="D307" i="28"/>
  <c r="C307" i="28"/>
  <c r="J306" i="28"/>
  <c r="I306" i="28"/>
  <c r="H306" i="28"/>
  <c r="G306" i="28"/>
  <c r="F306" i="28"/>
  <c r="E306" i="28"/>
  <c r="D306" i="28"/>
  <c r="C306" i="28"/>
  <c r="J305" i="28"/>
  <c r="I305" i="28"/>
  <c r="H305" i="28"/>
  <c r="G305" i="28"/>
  <c r="F305" i="28"/>
  <c r="E305" i="28"/>
  <c r="D305" i="28"/>
  <c r="C305" i="28"/>
  <c r="J304" i="28"/>
  <c r="I304" i="28"/>
  <c r="H304" i="28"/>
  <c r="G304" i="28"/>
  <c r="F304" i="28"/>
  <c r="E304" i="28"/>
  <c r="D304" i="28"/>
  <c r="C304" i="28"/>
  <c r="J303" i="28"/>
  <c r="I303" i="28"/>
  <c r="H303" i="28"/>
  <c r="G303" i="28"/>
  <c r="F303" i="28"/>
  <c r="E303" i="28"/>
  <c r="D303" i="28"/>
  <c r="C303" i="28"/>
  <c r="J302" i="28"/>
  <c r="I302" i="28"/>
  <c r="H302" i="28"/>
  <c r="G302" i="28"/>
  <c r="F302" i="28"/>
  <c r="E302" i="28"/>
  <c r="D302" i="28"/>
  <c r="C302" i="28"/>
  <c r="J301" i="28"/>
  <c r="I301" i="28"/>
  <c r="H301" i="28"/>
  <c r="G301" i="28"/>
  <c r="F301" i="28"/>
  <c r="E301" i="28"/>
  <c r="D301" i="28"/>
  <c r="C301" i="28"/>
  <c r="J300" i="28"/>
  <c r="I300" i="28"/>
  <c r="H300" i="28"/>
  <c r="G300" i="28"/>
  <c r="F300" i="28"/>
  <c r="E300" i="28"/>
  <c r="D300" i="28"/>
  <c r="C300" i="28"/>
  <c r="J299" i="28"/>
  <c r="I299" i="28"/>
  <c r="H299" i="28"/>
  <c r="G299" i="28"/>
  <c r="F299" i="28"/>
  <c r="E299" i="28"/>
  <c r="D299" i="28"/>
  <c r="C299" i="28"/>
  <c r="J298" i="28"/>
  <c r="I298" i="28"/>
  <c r="H298" i="28"/>
  <c r="G298" i="28"/>
  <c r="F298" i="28"/>
  <c r="E298" i="28"/>
  <c r="D298" i="28"/>
  <c r="C298" i="28"/>
  <c r="J297" i="28"/>
  <c r="I297" i="28"/>
  <c r="H297" i="28"/>
  <c r="G297" i="28"/>
  <c r="C297" i="28"/>
  <c r="J296" i="28"/>
  <c r="I296" i="28"/>
  <c r="H296" i="28"/>
  <c r="G296" i="28"/>
  <c r="F296" i="28"/>
  <c r="E296" i="28"/>
  <c r="D296" i="28"/>
  <c r="C296" i="28"/>
  <c r="J295" i="28"/>
  <c r="I295" i="28"/>
  <c r="H295" i="28"/>
  <c r="G295" i="28"/>
  <c r="F295" i="28"/>
  <c r="D295" i="28"/>
  <c r="C295" i="28"/>
  <c r="J294" i="28"/>
  <c r="I294" i="28"/>
  <c r="H294" i="28"/>
  <c r="G294" i="28"/>
  <c r="F294" i="28"/>
  <c r="E294" i="28"/>
  <c r="D294" i="28"/>
  <c r="C294" i="28"/>
  <c r="J293" i="28"/>
  <c r="I293" i="28"/>
  <c r="H293" i="28"/>
  <c r="G293" i="28"/>
  <c r="F293" i="28"/>
  <c r="E293" i="28"/>
  <c r="C293" i="28"/>
  <c r="J292" i="28"/>
  <c r="I292" i="28"/>
  <c r="H292" i="28"/>
  <c r="G292" i="28"/>
  <c r="F292" i="28"/>
  <c r="E292" i="28"/>
  <c r="D292" i="28"/>
  <c r="C292" i="28"/>
  <c r="J291" i="28"/>
  <c r="I291" i="28"/>
  <c r="H291" i="28"/>
  <c r="G291" i="28"/>
  <c r="E291" i="28"/>
  <c r="D291" i="28"/>
  <c r="C291" i="28"/>
  <c r="J290" i="28"/>
  <c r="I290" i="28"/>
  <c r="H290" i="28"/>
  <c r="G290" i="28"/>
  <c r="D290" i="28"/>
  <c r="C290" i="28"/>
  <c r="J289" i="28"/>
  <c r="I289" i="28"/>
  <c r="H289" i="28"/>
  <c r="G289" i="28"/>
  <c r="F289" i="28"/>
  <c r="E289" i="28"/>
  <c r="D289" i="28"/>
  <c r="C289" i="28"/>
  <c r="J288" i="28"/>
  <c r="I288" i="28"/>
  <c r="H288" i="28"/>
  <c r="G288" i="28"/>
  <c r="F288" i="28"/>
  <c r="E288" i="28"/>
  <c r="D288" i="28"/>
  <c r="C288" i="28"/>
  <c r="J287" i="28"/>
  <c r="I287" i="28"/>
  <c r="H287" i="28"/>
  <c r="G287" i="28"/>
  <c r="F287" i="28"/>
  <c r="E287" i="28"/>
  <c r="D287" i="28"/>
  <c r="C287" i="28"/>
  <c r="J286" i="28"/>
  <c r="I286" i="28"/>
  <c r="H286" i="28"/>
  <c r="G286" i="28"/>
  <c r="F286" i="28"/>
  <c r="E286" i="28"/>
  <c r="D286" i="28"/>
  <c r="C286" i="28"/>
  <c r="J285" i="28"/>
  <c r="I285" i="28"/>
  <c r="H285" i="28"/>
  <c r="G285" i="28"/>
  <c r="F285" i="28"/>
  <c r="E285" i="28"/>
  <c r="D285" i="28"/>
  <c r="C285" i="28"/>
  <c r="J284" i="28"/>
  <c r="I284" i="28"/>
  <c r="H284" i="28"/>
  <c r="G284" i="28"/>
  <c r="F284" i="28"/>
  <c r="E284" i="28"/>
  <c r="D284" i="28"/>
  <c r="C284" i="28"/>
  <c r="J283" i="28"/>
  <c r="I283" i="28"/>
  <c r="H283" i="28"/>
  <c r="G283" i="28"/>
  <c r="F283" i="28"/>
  <c r="E283" i="28"/>
  <c r="D283" i="28"/>
  <c r="C283" i="28"/>
  <c r="J282" i="28"/>
  <c r="I282" i="28"/>
  <c r="H282" i="28"/>
  <c r="G282" i="28"/>
  <c r="F282" i="28"/>
  <c r="E282" i="28"/>
  <c r="D282" i="28"/>
  <c r="C282" i="28"/>
  <c r="J281" i="28"/>
  <c r="I281" i="28"/>
  <c r="H281" i="28"/>
  <c r="G281" i="28"/>
  <c r="F281" i="28"/>
  <c r="E281" i="28"/>
  <c r="D281" i="28"/>
  <c r="C281" i="28"/>
  <c r="J280" i="28"/>
  <c r="I280" i="28"/>
  <c r="H280" i="28"/>
  <c r="G280" i="28"/>
  <c r="F280" i="28"/>
  <c r="E280" i="28"/>
  <c r="D280" i="28"/>
  <c r="C280" i="28"/>
  <c r="J279" i="28"/>
  <c r="I279" i="28"/>
  <c r="H279" i="28"/>
  <c r="G279" i="28"/>
  <c r="F279" i="28"/>
  <c r="E279" i="28"/>
  <c r="D279" i="28"/>
  <c r="C279" i="28"/>
  <c r="J278" i="28"/>
  <c r="I278" i="28"/>
  <c r="H278" i="28"/>
  <c r="G278" i="28"/>
  <c r="F278" i="28"/>
  <c r="E278" i="28"/>
  <c r="D278" i="28"/>
  <c r="C278" i="28"/>
  <c r="J277" i="28"/>
  <c r="I277" i="28"/>
  <c r="H277" i="28"/>
  <c r="G277" i="28"/>
  <c r="E277" i="28"/>
  <c r="D277" i="28"/>
  <c r="C277" i="28"/>
  <c r="J276" i="28"/>
  <c r="I276" i="28"/>
  <c r="H276" i="28"/>
  <c r="G276" i="28"/>
  <c r="F276" i="28"/>
  <c r="E276" i="28"/>
  <c r="D276" i="28"/>
  <c r="C276" i="28"/>
  <c r="J275" i="28"/>
  <c r="I275" i="28"/>
  <c r="H275" i="28"/>
  <c r="G275" i="28"/>
  <c r="F275" i="28"/>
  <c r="E275" i="28"/>
  <c r="D275" i="28"/>
  <c r="C275" i="28"/>
  <c r="J274" i="28"/>
  <c r="I274" i="28"/>
  <c r="H274" i="28"/>
  <c r="G274" i="28"/>
  <c r="F274" i="28"/>
  <c r="E274" i="28"/>
  <c r="D274" i="28"/>
  <c r="C274" i="28"/>
  <c r="J273" i="28"/>
  <c r="I273" i="28"/>
  <c r="H273" i="28"/>
  <c r="G273" i="28"/>
  <c r="F273" i="28"/>
  <c r="E273" i="28"/>
  <c r="D273" i="28"/>
  <c r="C273" i="28"/>
  <c r="J272" i="28"/>
  <c r="I272" i="28"/>
  <c r="H272" i="28"/>
  <c r="G272" i="28"/>
  <c r="F272" i="28"/>
  <c r="E272" i="28"/>
  <c r="C272" i="28"/>
  <c r="J271" i="28"/>
  <c r="I271" i="28"/>
  <c r="H271" i="28"/>
  <c r="G271" i="28"/>
  <c r="F271" i="28"/>
  <c r="D271" i="28"/>
  <c r="C271" i="28"/>
  <c r="J270" i="28"/>
  <c r="I270" i="28"/>
  <c r="H270" i="28"/>
  <c r="G270" i="28"/>
  <c r="F270" i="28"/>
  <c r="E270" i="28"/>
  <c r="D270" i="28"/>
  <c r="C270" i="28"/>
  <c r="J269" i="28"/>
  <c r="I269" i="28"/>
  <c r="H269" i="28"/>
  <c r="G269" i="28"/>
  <c r="F269" i="28"/>
  <c r="E269" i="28"/>
  <c r="D269" i="28"/>
  <c r="C269" i="28"/>
  <c r="J268" i="28"/>
  <c r="I268" i="28"/>
  <c r="H268" i="28"/>
  <c r="G268" i="28"/>
  <c r="F268" i="28"/>
  <c r="E268" i="28"/>
  <c r="D268" i="28"/>
  <c r="C268" i="28"/>
  <c r="I267" i="28"/>
  <c r="H267" i="28"/>
  <c r="G267" i="28"/>
  <c r="D267" i="28"/>
  <c r="C267" i="28"/>
  <c r="J266" i="28"/>
  <c r="I266" i="28"/>
  <c r="H266" i="28"/>
  <c r="G266" i="28"/>
  <c r="F266" i="28"/>
  <c r="E266" i="28"/>
  <c r="D266" i="28"/>
  <c r="C266" i="28"/>
  <c r="J265" i="28"/>
  <c r="I265" i="28"/>
  <c r="H265" i="28"/>
  <c r="G265" i="28"/>
  <c r="F265" i="28"/>
  <c r="E265" i="28"/>
  <c r="D265" i="28"/>
  <c r="C265" i="28"/>
  <c r="J264" i="28"/>
  <c r="I264" i="28"/>
  <c r="H264" i="28"/>
  <c r="G264" i="28"/>
  <c r="F264" i="28"/>
  <c r="E264" i="28"/>
  <c r="D264" i="28"/>
  <c r="C264" i="28"/>
  <c r="J263" i="28"/>
  <c r="I263" i="28"/>
  <c r="H263" i="28"/>
  <c r="G263" i="28"/>
  <c r="F263" i="28"/>
  <c r="E263" i="28"/>
  <c r="D263" i="28"/>
  <c r="C263" i="28"/>
  <c r="J262" i="28"/>
  <c r="I262" i="28"/>
  <c r="H262" i="28"/>
  <c r="G262" i="28"/>
  <c r="C262" i="28"/>
  <c r="J261" i="28"/>
  <c r="I261" i="28"/>
  <c r="H261" i="28"/>
  <c r="G261" i="28"/>
  <c r="F261" i="28"/>
  <c r="E261" i="28"/>
  <c r="D261" i="28"/>
  <c r="C261" i="28"/>
  <c r="J260" i="28"/>
  <c r="I260" i="28"/>
  <c r="H260" i="28"/>
  <c r="G260" i="28"/>
  <c r="F260" i="28"/>
  <c r="E260" i="28"/>
  <c r="D260" i="28"/>
  <c r="C260" i="28"/>
  <c r="J259" i="28"/>
  <c r="I259" i="28"/>
  <c r="H259" i="28"/>
  <c r="G259" i="28"/>
  <c r="F259" i="28"/>
  <c r="E259" i="28"/>
  <c r="D259" i="28"/>
  <c r="C259" i="28"/>
  <c r="J258" i="28"/>
  <c r="I258" i="28"/>
  <c r="H258" i="28"/>
  <c r="G258" i="28"/>
  <c r="F258" i="28"/>
  <c r="E258" i="28"/>
  <c r="D258" i="28"/>
  <c r="C258" i="28"/>
  <c r="J257" i="28"/>
  <c r="I257" i="28"/>
  <c r="H257" i="28"/>
  <c r="G257" i="28"/>
  <c r="F257" i="28"/>
  <c r="E257" i="28"/>
  <c r="D257" i="28"/>
  <c r="C257" i="28"/>
  <c r="J256" i="28"/>
  <c r="I256" i="28"/>
  <c r="H256" i="28"/>
  <c r="G256" i="28"/>
  <c r="F256" i="28"/>
  <c r="E256" i="28"/>
  <c r="D256" i="28"/>
  <c r="C256" i="28"/>
  <c r="J255" i="28"/>
  <c r="I255" i="28"/>
  <c r="H255" i="28"/>
  <c r="G255" i="28"/>
  <c r="F255" i="28"/>
  <c r="E255" i="28"/>
  <c r="D255" i="28"/>
  <c r="C255" i="28"/>
  <c r="J254" i="28"/>
  <c r="I254" i="28"/>
  <c r="H254" i="28"/>
  <c r="G254" i="28"/>
  <c r="F254" i="28"/>
  <c r="E254" i="28"/>
  <c r="D254" i="28"/>
  <c r="C254" i="28"/>
  <c r="J253" i="28"/>
  <c r="I253" i="28"/>
  <c r="H253" i="28"/>
  <c r="G253" i="28"/>
  <c r="F253" i="28"/>
  <c r="E253" i="28"/>
  <c r="D253" i="28"/>
  <c r="C253" i="28"/>
  <c r="J252" i="28"/>
  <c r="I252" i="28"/>
  <c r="H252" i="28"/>
  <c r="G252" i="28"/>
  <c r="F252" i="28"/>
  <c r="E252" i="28"/>
  <c r="D252" i="28"/>
  <c r="C252" i="28"/>
  <c r="J251" i="28"/>
  <c r="I251" i="28"/>
  <c r="H251" i="28"/>
  <c r="G251" i="28"/>
  <c r="F251" i="28"/>
  <c r="E251" i="28"/>
  <c r="D251" i="28"/>
  <c r="C251" i="28"/>
  <c r="J250" i="28"/>
  <c r="I250" i="28"/>
  <c r="H250" i="28"/>
  <c r="G250" i="28"/>
  <c r="F250" i="28"/>
  <c r="E250" i="28"/>
  <c r="D250" i="28"/>
  <c r="C250" i="28"/>
  <c r="J249" i="28"/>
  <c r="I249" i="28"/>
  <c r="H249" i="28"/>
  <c r="G249" i="28"/>
  <c r="F249" i="28"/>
  <c r="E249" i="28"/>
  <c r="D249" i="28"/>
  <c r="C249" i="28"/>
  <c r="J248" i="28"/>
  <c r="I248" i="28"/>
  <c r="H248" i="28"/>
  <c r="G248" i="28"/>
  <c r="F248" i="28"/>
  <c r="E248" i="28"/>
  <c r="D248" i="28"/>
  <c r="C248" i="28"/>
  <c r="J247" i="28"/>
  <c r="I247" i="28"/>
  <c r="H247" i="28"/>
  <c r="G247" i="28"/>
  <c r="F247" i="28"/>
  <c r="E247" i="28"/>
  <c r="D247" i="28"/>
  <c r="C247" i="28"/>
  <c r="J246" i="28"/>
  <c r="I246" i="28"/>
  <c r="H246" i="28"/>
  <c r="G246" i="28"/>
  <c r="F246" i="28"/>
  <c r="E246" i="28"/>
  <c r="D246" i="28"/>
  <c r="C246" i="28"/>
  <c r="J245" i="28"/>
  <c r="I245" i="28"/>
  <c r="H245" i="28"/>
  <c r="G245" i="28"/>
  <c r="F245" i="28"/>
  <c r="E245" i="28"/>
  <c r="D245" i="28"/>
  <c r="C245" i="28"/>
  <c r="J244" i="28"/>
  <c r="I244" i="28"/>
  <c r="H244" i="28"/>
  <c r="G244" i="28"/>
  <c r="F244" i="28"/>
  <c r="E244" i="28"/>
  <c r="D244" i="28"/>
  <c r="C244" i="28"/>
  <c r="J243" i="28"/>
  <c r="I243" i="28"/>
  <c r="H243" i="28"/>
  <c r="G243" i="28"/>
  <c r="F243" i="28"/>
  <c r="E243" i="28"/>
  <c r="D243" i="28"/>
  <c r="C243" i="28"/>
  <c r="J242" i="28"/>
  <c r="I242" i="28"/>
  <c r="H242" i="28"/>
  <c r="G242" i="28"/>
  <c r="F242" i="28"/>
  <c r="E242" i="28"/>
  <c r="D242" i="28"/>
  <c r="C242" i="28"/>
  <c r="J241" i="28"/>
  <c r="I241" i="28"/>
  <c r="H241" i="28"/>
  <c r="G241" i="28"/>
  <c r="F241" i="28"/>
  <c r="E241" i="28"/>
  <c r="D241" i="28"/>
  <c r="C241" i="28"/>
  <c r="J240" i="28"/>
  <c r="I240" i="28"/>
  <c r="H240" i="28"/>
  <c r="G240" i="28"/>
  <c r="F240" i="28"/>
  <c r="E240" i="28"/>
  <c r="D240" i="28"/>
  <c r="C240" i="28"/>
  <c r="J239" i="28"/>
  <c r="I239" i="28"/>
  <c r="H239" i="28"/>
  <c r="G239" i="28"/>
  <c r="E239" i="28"/>
  <c r="D239" i="28"/>
  <c r="C239" i="28"/>
  <c r="J238" i="28"/>
  <c r="I238" i="28"/>
  <c r="H238" i="28"/>
  <c r="G238" i="28"/>
  <c r="F238" i="28"/>
  <c r="E238" i="28"/>
  <c r="D238" i="28"/>
  <c r="C238" i="28"/>
  <c r="J237" i="28"/>
  <c r="I237" i="28"/>
  <c r="H237" i="28"/>
  <c r="G237" i="28"/>
  <c r="F237" i="28"/>
  <c r="E237" i="28"/>
  <c r="D237" i="28"/>
  <c r="C237" i="28"/>
  <c r="J236" i="28"/>
  <c r="I236" i="28"/>
  <c r="H236" i="28"/>
  <c r="G236" i="28"/>
  <c r="F236" i="28"/>
  <c r="E236" i="28"/>
  <c r="D236" i="28"/>
  <c r="C236" i="28"/>
  <c r="J235" i="28"/>
  <c r="I235" i="28"/>
  <c r="H235" i="28"/>
  <c r="G235" i="28"/>
  <c r="F235" i="28"/>
  <c r="E235" i="28"/>
  <c r="D235" i="28"/>
  <c r="C235" i="28"/>
  <c r="J234" i="28"/>
  <c r="I234" i="28"/>
  <c r="H234" i="28"/>
  <c r="G234" i="28"/>
  <c r="F234" i="28"/>
  <c r="E234" i="28"/>
  <c r="D234" i="28"/>
  <c r="C234" i="28"/>
  <c r="J233" i="28"/>
  <c r="I233" i="28"/>
  <c r="H233" i="28"/>
  <c r="G233" i="28"/>
  <c r="F233" i="28"/>
  <c r="E233" i="28"/>
  <c r="D233" i="28"/>
  <c r="C233" i="28"/>
  <c r="J232" i="28"/>
  <c r="I232" i="28"/>
  <c r="H232" i="28"/>
  <c r="G232" i="28"/>
  <c r="F232" i="28"/>
  <c r="E232" i="28"/>
  <c r="D232" i="28"/>
  <c r="C232" i="28"/>
  <c r="J231" i="28"/>
  <c r="I231" i="28"/>
  <c r="H231" i="28"/>
  <c r="G231" i="28"/>
  <c r="F231" i="28"/>
  <c r="E231" i="28"/>
  <c r="D231" i="28"/>
  <c r="C231" i="28"/>
  <c r="J230" i="28"/>
  <c r="I230" i="28"/>
  <c r="H230" i="28"/>
  <c r="G230" i="28"/>
  <c r="F230" i="28"/>
  <c r="E230" i="28"/>
  <c r="D230" i="28"/>
  <c r="C230" i="28"/>
  <c r="J229" i="28"/>
  <c r="I229" i="28"/>
  <c r="H229" i="28"/>
  <c r="G229" i="28"/>
  <c r="F229" i="28"/>
  <c r="E229" i="28"/>
  <c r="D229" i="28"/>
  <c r="C229" i="28"/>
  <c r="J228" i="28"/>
  <c r="I228" i="28"/>
  <c r="H228" i="28"/>
  <c r="G228" i="28"/>
  <c r="F228" i="28"/>
  <c r="E228" i="28"/>
  <c r="D228" i="28"/>
  <c r="C228" i="28"/>
  <c r="J227" i="28"/>
  <c r="I227" i="28"/>
  <c r="H227" i="28"/>
  <c r="G227" i="28"/>
  <c r="F227" i="28"/>
  <c r="E227" i="28"/>
  <c r="D227" i="28"/>
  <c r="C227" i="28"/>
  <c r="J226" i="28"/>
  <c r="I226" i="28"/>
  <c r="H226" i="28"/>
  <c r="G226" i="28"/>
  <c r="F226" i="28"/>
  <c r="D226" i="28"/>
  <c r="C226" i="28"/>
  <c r="J225" i="28"/>
  <c r="I225" i="28"/>
  <c r="H225" i="28"/>
  <c r="G225" i="28"/>
  <c r="F225" i="28"/>
  <c r="E225" i="28"/>
  <c r="D225" i="28"/>
  <c r="C225" i="28"/>
  <c r="J224" i="28"/>
  <c r="I224" i="28"/>
  <c r="H224" i="28"/>
  <c r="G224" i="28"/>
  <c r="F224" i="28"/>
  <c r="E224" i="28"/>
  <c r="D224" i="28"/>
  <c r="C224" i="28"/>
  <c r="J223" i="28"/>
  <c r="I223" i="28"/>
  <c r="H223" i="28"/>
  <c r="G223" i="28"/>
  <c r="F223" i="28"/>
  <c r="E223" i="28"/>
  <c r="D223" i="28"/>
  <c r="C223" i="28"/>
  <c r="J222" i="28"/>
  <c r="I222" i="28"/>
  <c r="H222" i="28"/>
  <c r="G222" i="28"/>
  <c r="F222" i="28"/>
  <c r="E222" i="28"/>
  <c r="D222" i="28"/>
  <c r="C222" i="28"/>
  <c r="J221" i="28"/>
  <c r="I221" i="28"/>
  <c r="H221" i="28"/>
  <c r="G221" i="28"/>
  <c r="F221" i="28"/>
  <c r="E221" i="28"/>
  <c r="D221" i="28"/>
  <c r="C221" i="28"/>
  <c r="J220" i="28"/>
  <c r="I220" i="28"/>
  <c r="H220" i="28"/>
  <c r="G220" i="28"/>
  <c r="F220" i="28"/>
  <c r="E220" i="28"/>
  <c r="D220" i="28"/>
  <c r="C220" i="28"/>
  <c r="J219" i="28"/>
  <c r="I219" i="28"/>
  <c r="H219" i="28"/>
  <c r="G219" i="28"/>
  <c r="F219" i="28"/>
  <c r="E219" i="28"/>
  <c r="D219" i="28"/>
  <c r="C219" i="28"/>
  <c r="J218" i="28"/>
  <c r="I218" i="28"/>
  <c r="H218" i="28"/>
  <c r="G218" i="28"/>
  <c r="F218" i="28"/>
  <c r="E218" i="28"/>
  <c r="D218" i="28"/>
  <c r="C218" i="28"/>
  <c r="J217" i="28"/>
  <c r="I217" i="28"/>
  <c r="H217" i="28"/>
  <c r="G217" i="28"/>
  <c r="F217" i="28"/>
  <c r="E217" i="28"/>
  <c r="D217" i="28"/>
  <c r="C217" i="28"/>
  <c r="J216" i="28"/>
  <c r="I216" i="28"/>
  <c r="H216" i="28"/>
  <c r="G216" i="28"/>
  <c r="F216" i="28"/>
  <c r="E216" i="28"/>
  <c r="D216" i="28"/>
  <c r="C216" i="28"/>
  <c r="J215" i="28"/>
  <c r="I215" i="28"/>
  <c r="H215" i="28"/>
  <c r="G215" i="28"/>
  <c r="F215" i="28"/>
  <c r="E215" i="28"/>
  <c r="D215" i="28"/>
  <c r="C215" i="28"/>
  <c r="J214" i="28"/>
  <c r="I214" i="28"/>
  <c r="H214" i="28"/>
  <c r="G214" i="28"/>
  <c r="D214" i="28"/>
  <c r="C214" i="28"/>
  <c r="J213" i="28"/>
  <c r="I213" i="28"/>
  <c r="H213" i="28"/>
  <c r="G213" i="28"/>
  <c r="F213" i="28"/>
  <c r="E213" i="28"/>
  <c r="D213" i="28"/>
  <c r="C213" i="28"/>
  <c r="J212" i="28"/>
  <c r="I212" i="28"/>
  <c r="H212" i="28"/>
  <c r="G212" i="28"/>
  <c r="F212" i="28"/>
  <c r="E212" i="28"/>
  <c r="D212" i="28"/>
  <c r="C212" i="28"/>
  <c r="J211" i="28"/>
  <c r="I211" i="28"/>
  <c r="H211" i="28"/>
  <c r="G211" i="28"/>
  <c r="F211" i="28"/>
  <c r="E211" i="28"/>
  <c r="C211" i="28"/>
  <c r="J210" i="28"/>
  <c r="I210" i="28"/>
  <c r="H210" i="28"/>
  <c r="G210" i="28"/>
  <c r="F210" i="28"/>
  <c r="E210" i="28"/>
  <c r="D210" i="28"/>
  <c r="C210" i="28"/>
  <c r="J209" i="28"/>
  <c r="I209" i="28"/>
  <c r="H209" i="28"/>
  <c r="G209" i="28"/>
  <c r="F209" i="28"/>
  <c r="E209" i="28"/>
  <c r="D209" i="28"/>
  <c r="C209" i="28"/>
  <c r="J208" i="28"/>
  <c r="I208" i="28"/>
  <c r="H208" i="28"/>
  <c r="G208" i="28"/>
  <c r="F208" i="28"/>
  <c r="E208" i="28"/>
  <c r="D208" i="28"/>
  <c r="C208" i="28"/>
  <c r="J207" i="28"/>
  <c r="I207" i="28"/>
  <c r="H207" i="28"/>
  <c r="G207" i="28"/>
  <c r="F207" i="28"/>
  <c r="E207" i="28"/>
  <c r="D207" i="28"/>
  <c r="C207" i="28"/>
  <c r="J206" i="28"/>
  <c r="I206" i="28"/>
  <c r="H206" i="28"/>
  <c r="G206" i="28"/>
  <c r="F206" i="28"/>
  <c r="E206" i="28"/>
  <c r="D206" i="28"/>
  <c r="C206" i="28"/>
  <c r="J205" i="28"/>
  <c r="I205" i="28"/>
  <c r="H205" i="28"/>
  <c r="G205" i="28"/>
  <c r="F205" i="28"/>
  <c r="E205" i="28"/>
  <c r="C205" i="28"/>
  <c r="J204" i="28"/>
  <c r="I204" i="28"/>
  <c r="H204" i="28"/>
  <c r="G204" i="28"/>
  <c r="F204" i="28"/>
  <c r="E204" i="28"/>
  <c r="D204" i="28"/>
  <c r="C204" i="28"/>
  <c r="J203" i="28"/>
  <c r="I203" i="28"/>
  <c r="H203" i="28"/>
  <c r="G203" i="28"/>
  <c r="F203" i="28"/>
  <c r="E203" i="28"/>
  <c r="D203" i="28"/>
  <c r="C203" i="28"/>
  <c r="J202" i="28"/>
  <c r="I202" i="28"/>
  <c r="H202" i="28"/>
  <c r="G202" i="28"/>
  <c r="F202" i="28"/>
  <c r="E202" i="28"/>
  <c r="D202" i="28"/>
  <c r="C202" i="28"/>
  <c r="J201" i="28"/>
  <c r="I201" i="28"/>
  <c r="H201" i="28"/>
  <c r="G201" i="28"/>
  <c r="F201" i="28"/>
  <c r="E201" i="28"/>
  <c r="D201" i="28"/>
  <c r="C201" i="28"/>
  <c r="J200" i="28"/>
  <c r="I200" i="28"/>
  <c r="H200" i="28"/>
  <c r="G200" i="28"/>
  <c r="F200" i="28"/>
  <c r="E200" i="28"/>
  <c r="D200" i="28"/>
  <c r="C200" i="28"/>
  <c r="J199" i="28"/>
  <c r="I199" i="28"/>
  <c r="H199" i="28"/>
  <c r="G199" i="28"/>
  <c r="E199" i="28"/>
  <c r="D199" i="28"/>
  <c r="C199" i="28"/>
  <c r="J198" i="28"/>
  <c r="I198" i="28"/>
  <c r="H198" i="28"/>
  <c r="G198" i="28"/>
  <c r="J197" i="28"/>
  <c r="I197" i="28"/>
  <c r="H197" i="28"/>
  <c r="G197" i="28"/>
  <c r="F197" i="28"/>
  <c r="E197" i="28"/>
  <c r="D197" i="28"/>
  <c r="C197" i="28"/>
  <c r="J196" i="28"/>
  <c r="I196" i="28"/>
  <c r="H196" i="28"/>
  <c r="G196" i="28"/>
  <c r="F196" i="28"/>
  <c r="E196" i="28"/>
  <c r="D196" i="28"/>
  <c r="C196" i="28"/>
  <c r="J195" i="28"/>
  <c r="I195" i="28"/>
  <c r="H195" i="28"/>
  <c r="G195" i="28"/>
  <c r="F195" i="28"/>
  <c r="E195" i="28"/>
  <c r="D195" i="28"/>
  <c r="C195" i="28"/>
  <c r="J194" i="28"/>
  <c r="I194" i="28"/>
  <c r="H194" i="28"/>
  <c r="G194" i="28"/>
  <c r="F194" i="28"/>
  <c r="E194" i="28"/>
  <c r="D194" i="28"/>
  <c r="C194" i="28"/>
  <c r="J193" i="28"/>
  <c r="I193" i="28"/>
  <c r="H193" i="28"/>
  <c r="G193" i="28"/>
  <c r="F193" i="28"/>
  <c r="E193" i="28"/>
  <c r="D193" i="28"/>
  <c r="C193" i="28"/>
  <c r="J192" i="28"/>
  <c r="I192" i="28"/>
  <c r="H192" i="28"/>
  <c r="G192" i="28"/>
  <c r="F192" i="28"/>
  <c r="E192" i="28"/>
  <c r="D192" i="28"/>
  <c r="C192" i="28"/>
  <c r="J191" i="28"/>
  <c r="I191" i="28"/>
  <c r="H191" i="28"/>
  <c r="G191" i="28"/>
  <c r="F191" i="28"/>
  <c r="E191" i="28"/>
  <c r="D191" i="28"/>
  <c r="C191" i="28"/>
  <c r="J190" i="28"/>
  <c r="I190" i="28"/>
  <c r="H190" i="28"/>
  <c r="G190" i="28"/>
  <c r="F190" i="28"/>
  <c r="E190" i="28"/>
  <c r="D190" i="28"/>
  <c r="C190" i="28"/>
  <c r="J189" i="28"/>
  <c r="I189" i="28"/>
  <c r="H189" i="28"/>
  <c r="G189" i="28"/>
  <c r="F189" i="28"/>
  <c r="E189" i="28"/>
  <c r="D189" i="28"/>
  <c r="C189" i="28"/>
  <c r="J188" i="28"/>
  <c r="I188" i="28"/>
  <c r="H188" i="28"/>
  <c r="G188" i="28"/>
  <c r="F188" i="28"/>
  <c r="E188" i="28"/>
  <c r="D188" i="28"/>
  <c r="C188" i="28"/>
  <c r="J187" i="28"/>
  <c r="I187" i="28"/>
  <c r="H187" i="28"/>
  <c r="G187" i="28"/>
  <c r="D187" i="28"/>
  <c r="C187" i="28"/>
  <c r="J186" i="28"/>
  <c r="I186" i="28"/>
  <c r="H186" i="28"/>
  <c r="G186" i="28"/>
  <c r="F186" i="28"/>
  <c r="E186" i="28"/>
  <c r="D186" i="28"/>
  <c r="C186" i="28"/>
  <c r="J185" i="28"/>
  <c r="I185" i="28"/>
  <c r="H185" i="28"/>
  <c r="G185" i="28"/>
  <c r="E185" i="28"/>
  <c r="D185" i="28"/>
  <c r="C185" i="28"/>
  <c r="J184" i="28"/>
  <c r="I184" i="28"/>
  <c r="H184" i="28"/>
  <c r="G184" i="28"/>
  <c r="E184" i="28"/>
  <c r="C184" i="28"/>
  <c r="J183" i="28"/>
  <c r="I183" i="28"/>
  <c r="H183" i="28"/>
  <c r="G183" i="28"/>
  <c r="F183" i="28"/>
  <c r="E183" i="28"/>
  <c r="D183" i="28"/>
  <c r="C183" i="28"/>
  <c r="J182" i="28"/>
  <c r="I182" i="28"/>
  <c r="H182" i="28"/>
  <c r="G182" i="28"/>
  <c r="F182" i="28"/>
  <c r="E182" i="28"/>
  <c r="D182" i="28"/>
  <c r="C182" i="28"/>
  <c r="J181" i="28"/>
  <c r="I181" i="28"/>
  <c r="H181" i="28"/>
  <c r="G181" i="28"/>
  <c r="F181" i="28"/>
  <c r="E181" i="28"/>
  <c r="D181" i="28"/>
  <c r="C181" i="28"/>
  <c r="J180" i="28"/>
  <c r="I180" i="28"/>
  <c r="H180" i="28"/>
  <c r="G180" i="28"/>
  <c r="F180" i="28"/>
  <c r="E180" i="28"/>
  <c r="D180" i="28"/>
  <c r="C180" i="28"/>
  <c r="J179" i="28"/>
  <c r="I179" i="28"/>
  <c r="H179" i="28"/>
  <c r="G179" i="28"/>
  <c r="F179" i="28"/>
  <c r="E179" i="28"/>
  <c r="D179" i="28"/>
  <c r="C179" i="28"/>
  <c r="J178" i="28"/>
  <c r="I178" i="28"/>
  <c r="H178" i="28"/>
  <c r="G178" i="28"/>
  <c r="F178" i="28"/>
  <c r="E178" i="28"/>
  <c r="D178" i="28"/>
  <c r="C178" i="28"/>
  <c r="J177" i="28"/>
  <c r="I177" i="28"/>
  <c r="H177" i="28"/>
  <c r="G177" i="28"/>
  <c r="F177" i="28"/>
  <c r="E177" i="28"/>
  <c r="D177" i="28"/>
  <c r="C177" i="28"/>
  <c r="J176" i="28"/>
  <c r="I176" i="28"/>
  <c r="H176" i="28"/>
  <c r="G176" i="28"/>
  <c r="F176" i="28"/>
  <c r="E176" i="28"/>
  <c r="D176" i="28"/>
  <c r="C176" i="28"/>
  <c r="J175" i="28"/>
  <c r="I175" i="28"/>
  <c r="H175" i="28"/>
  <c r="G175" i="28"/>
  <c r="F175" i="28"/>
  <c r="E175" i="28"/>
  <c r="D175" i="28"/>
  <c r="C175" i="28"/>
  <c r="J174" i="28"/>
  <c r="I174" i="28"/>
  <c r="H174" i="28"/>
  <c r="G174" i="28"/>
  <c r="F174" i="28"/>
  <c r="E174" i="28"/>
  <c r="D174" i="28"/>
  <c r="C174" i="28"/>
  <c r="J173" i="28"/>
  <c r="I173" i="28"/>
  <c r="H173" i="28"/>
  <c r="G173" i="28"/>
  <c r="F173" i="28"/>
  <c r="E173" i="28"/>
  <c r="D173" i="28"/>
  <c r="C173" i="28"/>
  <c r="J172" i="28"/>
  <c r="I172" i="28"/>
  <c r="H172" i="28"/>
  <c r="G172" i="28"/>
  <c r="E172" i="28"/>
  <c r="D172" i="28"/>
  <c r="C172" i="28"/>
  <c r="J171" i="28"/>
  <c r="I171" i="28"/>
  <c r="H171" i="28"/>
  <c r="G171" i="28"/>
  <c r="F171" i="28"/>
  <c r="E171" i="28"/>
  <c r="D171" i="28"/>
  <c r="C171" i="28"/>
  <c r="J170" i="28"/>
  <c r="I170" i="28"/>
  <c r="H170" i="28"/>
  <c r="G170" i="28"/>
  <c r="F170" i="28"/>
  <c r="E170" i="28"/>
  <c r="D170" i="28"/>
  <c r="C170" i="28"/>
  <c r="J169" i="28"/>
  <c r="I169" i="28"/>
  <c r="H169" i="28"/>
  <c r="G169" i="28"/>
  <c r="E169" i="28"/>
  <c r="D169" i="28"/>
  <c r="C169" i="28"/>
  <c r="J168" i="28"/>
  <c r="I168" i="28"/>
  <c r="H168" i="28"/>
  <c r="G168" i="28"/>
  <c r="F168" i="28"/>
  <c r="E168" i="28"/>
  <c r="D168" i="28"/>
  <c r="C168" i="28"/>
  <c r="J167" i="28"/>
  <c r="I167" i="28"/>
  <c r="H167" i="28"/>
  <c r="G167" i="28"/>
  <c r="F167" i="28"/>
  <c r="E167" i="28"/>
  <c r="D167" i="28"/>
  <c r="C167" i="28"/>
  <c r="J166" i="28"/>
  <c r="I166" i="28"/>
  <c r="H166" i="28"/>
  <c r="G166" i="28"/>
  <c r="F166" i="28"/>
  <c r="E166" i="28"/>
  <c r="D166" i="28"/>
  <c r="C166" i="28"/>
  <c r="J165" i="28"/>
  <c r="I165" i="28"/>
  <c r="H165" i="28"/>
  <c r="G165" i="28"/>
  <c r="F165" i="28"/>
  <c r="E165" i="28"/>
  <c r="D165" i="28"/>
  <c r="C165" i="28"/>
  <c r="J164" i="28"/>
  <c r="I164" i="28"/>
  <c r="H164" i="28"/>
  <c r="G164" i="28"/>
  <c r="F164" i="28"/>
  <c r="E164" i="28"/>
  <c r="D164" i="28"/>
  <c r="C164" i="28"/>
  <c r="J163" i="28"/>
  <c r="I163" i="28"/>
  <c r="H163" i="28"/>
  <c r="G163" i="28"/>
  <c r="F163" i="28"/>
  <c r="E163" i="28"/>
  <c r="D163" i="28"/>
  <c r="C163" i="28"/>
  <c r="J162" i="28"/>
  <c r="I162" i="28"/>
  <c r="H162" i="28"/>
  <c r="G162" i="28"/>
  <c r="F162" i="28"/>
  <c r="E162" i="28"/>
  <c r="D162" i="28"/>
  <c r="C162" i="28"/>
  <c r="J161" i="28"/>
  <c r="I161" i="28"/>
  <c r="H161" i="28"/>
  <c r="G161" i="28"/>
  <c r="F161" i="28"/>
  <c r="E161" i="28"/>
  <c r="D161" i="28"/>
  <c r="C161" i="28"/>
  <c r="J160" i="28"/>
  <c r="H160" i="28"/>
  <c r="G160" i="28"/>
  <c r="E160" i="28"/>
  <c r="D160" i="28"/>
  <c r="C160" i="28"/>
  <c r="J159" i="28"/>
  <c r="I159" i="28"/>
  <c r="H159" i="28"/>
  <c r="G159" i="28"/>
  <c r="F159" i="28"/>
  <c r="E159" i="28"/>
  <c r="D159" i="28"/>
  <c r="C159" i="28"/>
  <c r="J158" i="28"/>
  <c r="I158" i="28"/>
  <c r="H158" i="28"/>
  <c r="G158" i="28"/>
  <c r="E158" i="28"/>
  <c r="D158" i="28"/>
  <c r="C158" i="28"/>
  <c r="J157" i="28"/>
  <c r="I157" i="28"/>
  <c r="H157" i="28"/>
  <c r="G157" i="28"/>
  <c r="F157" i="28"/>
  <c r="E157" i="28"/>
  <c r="D157" i="28"/>
  <c r="C157" i="28"/>
  <c r="J156" i="28"/>
  <c r="I156" i="28"/>
  <c r="H156" i="28"/>
  <c r="G156" i="28"/>
  <c r="F156" i="28"/>
  <c r="E156" i="28"/>
  <c r="D156" i="28"/>
  <c r="C156" i="28"/>
  <c r="J155" i="28"/>
  <c r="I155" i="28"/>
  <c r="H155" i="28"/>
  <c r="G155" i="28"/>
  <c r="F155" i="28"/>
  <c r="E155" i="28"/>
  <c r="D155" i="28"/>
  <c r="C155" i="28"/>
  <c r="J154" i="28"/>
  <c r="I154" i="28"/>
  <c r="H154" i="28"/>
  <c r="G154" i="28"/>
  <c r="F154" i="28"/>
  <c r="E154" i="28"/>
  <c r="D154" i="28"/>
  <c r="C154" i="28"/>
  <c r="J153" i="28"/>
  <c r="I153" i="28"/>
  <c r="H153" i="28"/>
  <c r="G153" i="28"/>
  <c r="E153" i="28"/>
  <c r="D153" i="28"/>
  <c r="C153" i="28"/>
  <c r="J152" i="28"/>
  <c r="I152" i="28"/>
  <c r="H152" i="28"/>
  <c r="G152" i="28"/>
  <c r="F152" i="28"/>
  <c r="E152" i="28"/>
  <c r="D152" i="28"/>
  <c r="C152" i="28"/>
  <c r="J151" i="28"/>
  <c r="I151" i="28"/>
  <c r="H151" i="28"/>
  <c r="G151" i="28"/>
  <c r="F151" i="28"/>
  <c r="E151" i="28"/>
  <c r="D151" i="28"/>
  <c r="C151" i="28"/>
  <c r="J150" i="28"/>
  <c r="I150" i="28"/>
  <c r="H150" i="28"/>
  <c r="G150" i="28"/>
  <c r="F150" i="28"/>
  <c r="E150" i="28"/>
  <c r="D150" i="28"/>
  <c r="C150" i="28"/>
  <c r="J149" i="28"/>
  <c r="I149" i="28"/>
  <c r="H149" i="28"/>
  <c r="G149" i="28"/>
  <c r="F149" i="28"/>
  <c r="E149" i="28"/>
  <c r="D149" i="28"/>
  <c r="C149" i="28"/>
  <c r="J148" i="28"/>
  <c r="I148" i="28"/>
  <c r="H148" i="28"/>
  <c r="G148" i="28"/>
  <c r="F148" i="28"/>
  <c r="E148" i="28"/>
  <c r="C148" i="28"/>
  <c r="J147" i="28"/>
  <c r="I147" i="28"/>
  <c r="H147" i="28"/>
  <c r="G147" i="28"/>
  <c r="F147" i="28"/>
  <c r="E147" i="28"/>
  <c r="D147" i="28"/>
  <c r="C147" i="28"/>
  <c r="J146" i="28"/>
  <c r="I146" i="28"/>
  <c r="H146" i="28"/>
  <c r="G146" i="28"/>
  <c r="F146" i="28"/>
  <c r="E146" i="28"/>
  <c r="D146" i="28"/>
  <c r="C146" i="28"/>
  <c r="J145" i="28"/>
  <c r="I145" i="28"/>
  <c r="H145" i="28"/>
  <c r="G145" i="28"/>
  <c r="F145" i="28"/>
  <c r="E145" i="28"/>
  <c r="D145" i="28"/>
  <c r="C145" i="28"/>
  <c r="J144" i="28"/>
  <c r="I144" i="28"/>
  <c r="H144" i="28"/>
  <c r="G144" i="28"/>
  <c r="F144" i="28"/>
  <c r="E144" i="28"/>
  <c r="D144" i="28"/>
  <c r="C144" i="28"/>
  <c r="J143" i="28"/>
  <c r="I143" i="28"/>
  <c r="H143" i="28"/>
  <c r="G143" i="28"/>
  <c r="F143" i="28"/>
  <c r="E143" i="28"/>
  <c r="D143" i="28"/>
  <c r="C143" i="28"/>
  <c r="J142" i="28"/>
  <c r="I142" i="28"/>
  <c r="H142" i="28"/>
  <c r="G142" i="28"/>
  <c r="F142" i="28"/>
  <c r="E142" i="28"/>
  <c r="D142" i="28"/>
  <c r="C142" i="28"/>
  <c r="J141" i="28"/>
  <c r="I141" i="28"/>
  <c r="H141" i="28"/>
  <c r="G141" i="28"/>
  <c r="F141" i="28"/>
  <c r="E141" i="28"/>
  <c r="D141" i="28"/>
  <c r="C141" i="28"/>
  <c r="J140" i="28"/>
  <c r="I140" i="28"/>
  <c r="H140" i="28"/>
  <c r="G140" i="28"/>
  <c r="F140" i="28"/>
  <c r="E140" i="28"/>
  <c r="D140" i="28"/>
  <c r="C140" i="28"/>
  <c r="J139" i="28"/>
  <c r="I139" i="28"/>
  <c r="H139" i="28"/>
  <c r="G139" i="28"/>
  <c r="F139" i="28"/>
  <c r="E139" i="28"/>
  <c r="D139" i="28"/>
  <c r="C139" i="28"/>
  <c r="J138" i="28"/>
  <c r="I138" i="28"/>
  <c r="H138" i="28"/>
  <c r="G138" i="28"/>
  <c r="F138" i="28"/>
  <c r="E138" i="28"/>
  <c r="D138" i="28"/>
  <c r="C138" i="28"/>
  <c r="J137" i="28"/>
  <c r="I137" i="28"/>
  <c r="H137" i="28"/>
  <c r="G137" i="28"/>
  <c r="F137" i="28"/>
  <c r="E137" i="28"/>
  <c r="D137" i="28"/>
  <c r="C137" i="28"/>
  <c r="J136" i="28"/>
  <c r="I136" i="28"/>
  <c r="H136" i="28"/>
  <c r="G136" i="28"/>
  <c r="F136" i="28"/>
  <c r="E136" i="28"/>
  <c r="D136" i="28"/>
  <c r="C136" i="28"/>
  <c r="J135" i="28"/>
  <c r="I135" i="28"/>
  <c r="H135" i="28"/>
  <c r="G135" i="28"/>
  <c r="F135" i="28"/>
  <c r="E135" i="28"/>
  <c r="D135" i="28"/>
  <c r="C135" i="28"/>
  <c r="J134" i="28"/>
  <c r="I134" i="28"/>
  <c r="H134" i="28"/>
  <c r="G134" i="28"/>
  <c r="F134" i="28"/>
  <c r="E134" i="28"/>
  <c r="D134" i="28"/>
  <c r="C134" i="28"/>
  <c r="J133" i="28"/>
  <c r="I133" i="28"/>
  <c r="H133" i="28"/>
  <c r="G133" i="28"/>
  <c r="F133" i="28"/>
  <c r="E133" i="28"/>
  <c r="D133" i="28"/>
  <c r="C133" i="28"/>
  <c r="J132" i="28"/>
  <c r="I132" i="28"/>
  <c r="H132" i="28"/>
  <c r="G132" i="28"/>
  <c r="F132" i="28"/>
  <c r="E132" i="28"/>
  <c r="D132" i="28"/>
  <c r="C132" i="28"/>
  <c r="J131" i="28"/>
  <c r="I131" i="28"/>
  <c r="H131" i="28"/>
  <c r="G131" i="28"/>
  <c r="F131" i="28"/>
  <c r="E131" i="28"/>
  <c r="D131" i="28"/>
  <c r="C131" i="28"/>
  <c r="J130" i="28"/>
  <c r="I130" i="28"/>
  <c r="H130" i="28"/>
  <c r="G130" i="28"/>
  <c r="F130" i="28"/>
  <c r="E130" i="28"/>
  <c r="D130" i="28"/>
  <c r="C130" i="28"/>
  <c r="J129" i="28"/>
  <c r="I129" i="28"/>
  <c r="H129" i="28"/>
  <c r="G129" i="28"/>
  <c r="F129" i="28"/>
  <c r="E129" i="28"/>
  <c r="D129" i="28"/>
  <c r="C129" i="28"/>
  <c r="J128" i="28"/>
  <c r="I128" i="28"/>
  <c r="H128" i="28"/>
  <c r="G128" i="28"/>
  <c r="F128" i="28"/>
  <c r="E128" i="28"/>
  <c r="C128" i="28"/>
  <c r="J127" i="28"/>
  <c r="I127" i="28"/>
  <c r="H127" i="28"/>
  <c r="G127" i="28"/>
  <c r="F127" i="28"/>
  <c r="E127" i="28"/>
  <c r="D127" i="28"/>
  <c r="C127" i="28"/>
  <c r="J126" i="28"/>
  <c r="I126" i="28"/>
  <c r="H126" i="28"/>
  <c r="G126" i="28"/>
  <c r="F126" i="28"/>
  <c r="E126" i="28"/>
  <c r="D126" i="28"/>
  <c r="C126" i="28"/>
  <c r="J125" i="28"/>
  <c r="I125" i="28"/>
  <c r="H125" i="28"/>
  <c r="G125" i="28"/>
  <c r="F125" i="28"/>
  <c r="E125" i="28"/>
  <c r="D125" i="28"/>
  <c r="C125" i="28"/>
  <c r="J124" i="28"/>
  <c r="I124" i="28"/>
  <c r="H124" i="28"/>
  <c r="G124" i="28"/>
  <c r="E124" i="28"/>
  <c r="D124" i="28"/>
  <c r="J123" i="28"/>
  <c r="I123" i="28"/>
  <c r="H123" i="28"/>
  <c r="G123" i="28"/>
  <c r="F123" i="28"/>
  <c r="E123" i="28"/>
  <c r="D123" i="28"/>
  <c r="C123" i="28"/>
  <c r="J122" i="28"/>
  <c r="I122" i="28"/>
  <c r="H122" i="28"/>
  <c r="G122" i="28"/>
  <c r="F122" i="28"/>
  <c r="E122" i="28"/>
  <c r="D122" i="28"/>
  <c r="C122" i="28"/>
  <c r="J121" i="28"/>
  <c r="I121" i="28"/>
  <c r="H121" i="28"/>
  <c r="G121" i="28"/>
  <c r="F121" i="28"/>
  <c r="E121" i="28"/>
  <c r="D121" i="28"/>
  <c r="C121" i="28"/>
  <c r="J120" i="28"/>
  <c r="I120" i="28"/>
  <c r="H120" i="28"/>
  <c r="G120" i="28"/>
  <c r="F120" i="28"/>
  <c r="E120" i="28"/>
  <c r="D120" i="28"/>
  <c r="C120" i="28"/>
  <c r="J119" i="28"/>
  <c r="I119" i="28"/>
  <c r="H119" i="28"/>
  <c r="G119" i="28"/>
  <c r="F119" i="28"/>
  <c r="E119" i="28"/>
  <c r="D119" i="28"/>
  <c r="C119" i="28"/>
  <c r="J118" i="28"/>
  <c r="I118" i="28"/>
  <c r="H118" i="28"/>
  <c r="G118" i="28"/>
  <c r="F118" i="28"/>
  <c r="E118" i="28"/>
  <c r="D118" i="28"/>
  <c r="C118" i="28"/>
  <c r="J117" i="28"/>
  <c r="I117" i="28"/>
  <c r="H117" i="28"/>
  <c r="G117" i="28"/>
  <c r="F117" i="28"/>
  <c r="E117" i="28"/>
  <c r="D117" i="28"/>
  <c r="C117" i="28"/>
  <c r="J116" i="28"/>
  <c r="I116" i="28"/>
  <c r="H116" i="28"/>
  <c r="G116" i="28"/>
  <c r="F116" i="28"/>
  <c r="E116" i="28"/>
  <c r="D116" i="28"/>
  <c r="C116" i="28"/>
  <c r="J115" i="28"/>
  <c r="I115" i="28"/>
  <c r="H115" i="28"/>
  <c r="G115" i="28"/>
  <c r="F115" i="28"/>
  <c r="E115" i="28"/>
  <c r="D115" i="28"/>
  <c r="C115" i="28"/>
  <c r="J114" i="28"/>
  <c r="I114" i="28"/>
  <c r="H114" i="28"/>
  <c r="G114" i="28"/>
  <c r="F114" i="28"/>
  <c r="E114" i="28"/>
  <c r="D114" i="28"/>
  <c r="C114" i="28"/>
  <c r="J113" i="28"/>
  <c r="I113" i="28"/>
  <c r="H113" i="28"/>
  <c r="G113" i="28"/>
  <c r="F113" i="28"/>
  <c r="E113" i="28"/>
  <c r="D113" i="28"/>
  <c r="C113" i="28"/>
  <c r="J112" i="28"/>
  <c r="I112" i="28"/>
  <c r="H112" i="28"/>
  <c r="G112" i="28"/>
  <c r="F112" i="28"/>
  <c r="E112" i="28"/>
  <c r="D112" i="28"/>
  <c r="C112" i="28"/>
  <c r="J111" i="28"/>
  <c r="I111" i="28"/>
  <c r="H111" i="28"/>
  <c r="G111" i="28"/>
  <c r="F111" i="28"/>
  <c r="E111" i="28"/>
  <c r="D111" i="28"/>
  <c r="C111" i="28"/>
  <c r="J110" i="28"/>
  <c r="I110" i="28"/>
  <c r="H110" i="28"/>
  <c r="G110" i="28"/>
  <c r="F110" i="28"/>
  <c r="E110" i="28"/>
  <c r="D110" i="28"/>
  <c r="C110" i="28"/>
  <c r="J109" i="28"/>
  <c r="I109" i="28"/>
  <c r="H109" i="28"/>
  <c r="G109" i="28"/>
  <c r="F109" i="28"/>
  <c r="E109" i="28"/>
  <c r="D109" i="28"/>
  <c r="C109" i="28"/>
  <c r="J108" i="28"/>
  <c r="I108" i="28"/>
  <c r="H108" i="28"/>
  <c r="G108" i="28"/>
  <c r="F108" i="28"/>
  <c r="E108" i="28"/>
  <c r="D108" i="28"/>
  <c r="C108" i="28"/>
  <c r="J107" i="28"/>
  <c r="I107" i="28"/>
  <c r="H107" i="28"/>
  <c r="G107" i="28"/>
  <c r="F107" i="28"/>
  <c r="E107" i="28"/>
  <c r="D107" i="28"/>
  <c r="C107" i="28"/>
  <c r="J106" i="28"/>
  <c r="I106" i="28"/>
  <c r="H106" i="28"/>
  <c r="G106" i="28"/>
  <c r="F106" i="28"/>
  <c r="E106" i="28"/>
  <c r="D106" i="28"/>
  <c r="C106" i="28"/>
  <c r="J105" i="28"/>
  <c r="I105" i="28"/>
  <c r="H105" i="28"/>
  <c r="G105" i="28"/>
  <c r="F105" i="28"/>
  <c r="E105" i="28"/>
  <c r="D105" i="28"/>
  <c r="C105" i="28"/>
  <c r="J104" i="28"/>
  <c r="I104" i="28"/>
  <c r="H104" i="28"/>
  <c r="G104" i="28"/>
  <c r="F104" i="28"/>
  <c r="E104" i="28"/>
  <c r="D104" i="28"/>
  <c r="C104" i="28"/>
  <c r="J103" i="28"/>
  <c r="I103" i="28"/>
  <c r="H103" i="28"/>
  <c r="G103" i="28"/>
  <c r="F103" i="28"/>
  <c r="E103" i="28"/>
  <c r="D103" i="28"/>
  <c r="C103" i="28"/>
  <c r="J102" i="28"/>
  <c r="I102" i="28"/>
  <c r="H102" i="28"/>
  <c r="G102" i="28"/>
  <c r="F102" i="28"/>
  <c r="E102" i="28"/>
  <c r="D102" i="28"/>
  <c r="C102" i="28"/>
  <c r="J101" i="28"/>
  <c r="I101" i="28"/>
  <c r="H101" i="28"/>
  <c r="G101" i="28"/>
  <c r="F101" i="28"/>
  <c r="E101" i="28"/>
  <c r="D101" i="28"/>
  <c r="C101" i="28"/>
  <c r="J100" i="28"/>
  <c r="I100" i="28"/>
  <c r="H100" i="28"/>
  <c r="G100" i="28"/>
  <c r="F100" i="28"/>
  <c r="E100" i="28"/>
  <c r="D100" i="28"/>
  <c r="C100" i="28"/>
  <c r="J99" i="28"/>
  <c r="I99" i="28"/>
  <c r="H99" i="28"/>
  <c r="G99" i="28"/>
  <c r="E99" i="28"/>
  <c r="D99" i="28"/>
  <c r="C99" i="28"/>
  <c r="J98" i="28"/>
  <c r="I98" i="28"/>
  <c r="H98" i="28"/>
  <c r="G98" i="28"/>
  <c r="F98" i="28"/>
  <c r="E98" i="28"/>
  <c r="D98" i="28"/>
  <c r="C98" i="28"/>
  <c r="J97" i="28"/>
  <c r="H97" i="28"/>
  <c r="G97" i="28"/>
  <c r="F97" i="28"/>
  <c r="E97" i="28"/>
  <c r="D97" i="28"/>
  <c r="C97" i="28"/>
  <c r="J96" i="28"/>
  <c r="I96" i="28"/>
  <c r="H96" i="28"/>
  <c r="G96" i="28"/>
  <c r="E96" i="28"/>
  <c r="D96" i="28"/>
  <c r="C96" i="28"/>
  <c r="J95" i="28"/>
  <c r="I95" i="28"/>
  <c r="H95" i="28"/>
  <c r="G95" i="28"/>
  <c r="D95" i="28"/>
  <c r="C95" i="28"/>
  <c r="J94" i="28"/>
  <c r="I94" i="28"/>
  <c r="H94" i="28"/>
  <c r="G94" i="28"/>
  <c r="F94" i="28"/>
  <c r="E94" i="28"/>
  <c r="D94" i="28"/>
  <c r="C94" i="28"/>
  <c r="J93" i="28"/>
  <c r="I93" i="28"/>
  <c r="H93" i="28"/>
  <c r="G93" i="28"/>
  <c r="F93" i="28"/>
  <c r="E93" i="28"/>
  <c r="D93" i="28"/>
  <c r="C93" i="28"/>
  <c r="J92" i="28"/>
  <c r="I92" i="28"/>
  <c r="H92" i="28"/>
  <c r="G92" i="28"/>
  <c r="F92" i="28"/>
  <c r="E92" i="28"/>
  <c r="D92" i="28"/>
  <c r="C92" i="28"/>
  <c r="J91" i="28"/>
  <c r="I91" i="28"/>
  <c r="H91" i="28"/>
  <c r="G91" i="28"/>
  <c r="F91" i="28"/>
  <c r="E91" i="28"/>
  <c r="D91" i="28"/>
  <c r="C91" i="28"/>
  <c r="J90" i="28"/>
  <c r="I90" i="28"/>
  <c r="H90" i="28"/>
  <c r="G90" i="28"/>
  <c r="F90" i="28"/>
  <c r="E90" i="28"/>
  <c r="D90" i="28"/>
  <c r="C90" i="28"/>
  <c r="J89" i="28"/>
  <c r="I89" i="28"/>
  <c r="H89" i="28"/>
  <c r="G89" i="28"/>
  <c r="F89" i="28"/>
  <c r="E89" i="28"/>
  <c r="C89" i="28"/>
  <c r="J88" i="28"/>
  <c r="I88" i="28"/>
  <c r="H88" i="28"/>
  <c r="G88" i="28"/>
  <c r="F88" i="28"/>
  <c r="E88" i="28"/>
  <c r="D88" i="28"/>
  <c r="C88" i="28"/>
  <c r="J87" i="28"/>
  <c r="I87" i="28"/>
  <c r="H87" i="28"/>
  <c r="G87" i="28"/>
  <c r="F87" i="28"/>
  <c r="E87" i="28"/>
  <c r="D87" i="28"/>
  <c r="C87" i="28"/>
  <c r="J86" i="28"/>
  <c r="I86" i="28"/>
  <c r="H86" i="28"/>
  <c r="G86" i="28"/>
  <c r="E86" i="28"/>
  <c r="D86" i="28"/>
  <c r="C86" i="28"/>
  <c r="J85" i="28"/>
  <c r="I85" i="28"/>
  <c r="H85" i="28"/>
  <c r="G85" i="28"/>
  <c r="F85" i="28"/>
  <c r="E85" i="28"/>
  <c r="D85" i="28"/>
  <c r="C85" i="28"/>
  <c r="J84" i="28"/>
  <c r="I84" i="28"/>
  <c r="H84" i="28"/>
  <c r="G84" i="28"/>
  <c r="F84" i="28"/>
  <c r="E84" i="28"/>
  <c r="D84" i="28"/>
  <c r="C84" i="28"/>
  <c r="J83" i="28"/>
  <c r="I83" i="28"/>
  <c r="H83" i="28"/>
  <c r="G83" i="28"/>
  <c r="F83" i="28"/>
  <c r="D83" i="28"/>
  <c r="C83" i="28"/>
  <c r="J82" i="28"/>
  <c r="I82" i="28"/>
  <c r="H82" i="28"/>
  <c r="G82" i="28"/>
  <c r="F82" i="28"/>
  <c r="E82" i="28"/>
  <c r="D82" i="28"/>
  <c r="C82" i="28"/>
  <c r="J81" i="28"/>
  <c r="I81" i="28"/>
  <c r="H81" i="28"/>
  <c r="G81" i="28"/>
  <c r="F81" i="28"/>
  <c r="E81" i="28"/>
  <c r="D81" i="28"/>
  <c r="C81" i="28"/>
  <c r="I80" i="28"/>
  <c r="H80" i="28"/>
  <c r="G80" i="28"/>
  <c r="F80" i="28"/>
  <c r="E80" i="28"/>
  <c r="C80" i="28"/>
  <c r="J79" i="28"/>
  <c r="I79" i="28"/>
  <c r="H79" i="28"/>
  <c r="G79" i="28"/>
  <c r="F79" i="28"/>
  <c r="E79" i="28"/>
  <c r="D79" i="28"/>
  <c r="C79" i="28"/>
  <c r="J78" i="28"/>
  <c r="I78" i="28"/>
  <c r="H78" i="28"/>
  <c r="G78" i="28"/>
  <c r="F78" i="28"/>
  <c r="E78" i="28"/>
  <c r="D78" i="28"/>
  <c r="C78" i="28"/>
  <c r="J77" i="28"/>
  <c r="I77" i="28"/>
  <c r="H77" i="28"/>
  <c r="G77" i="28"/>
  <c r="F77" i="28"/>
  <c r="E77" i="28"/>
  <c r="D77" i="28"/>
  <c r="C77" i="28"/>
  <c r="J76" i="28"/>
  <c r="I76" i="28"/>
  <c r="H76" i="28"/>
  <c r="G76" i="28"/>
  <c r="F76" i="28"/>
  <c r="E76" i="28"/>
  <c r="D76" i="28"/>
  <c r="C76" i="28"/>
  <c r="J75" i="28"/>
  <c r="I75" i="28"/>
  <c r="H75" i="28"/>
  <c r="G75" i="28"/>
  <c r="F75" i="28"/>
  <c r="E75" i="28"/>
  <c r="D75" i="28"/>
  <c r="C75" i="28"/>
  <c r="J74" i="28"/>
  <c r="I74" i="28"/>
  <c r="H74" i="28"/>
  <c r="G74" i="28"/>
  <c r="F74" i="28"/>
  <c r="E74" i="28"/>
  <c r="D74" i="28"/>
  <c r="C74" i="28"/>
  <c r="J73" i="28"/>
  <c r="I73" i="28"/>
  <c r="H73" i="28"/>
  <c r="G73" i="28"/>
  <c r="E73" i="28"/>
  <c r="D73" i="28"/>
  <c r="C73" i="28"/>
  <c r="J72" i="28"/>
  <c r="I72" i="28"/>
  <c r="H72" i="28"/>
  <c r="G72" i="28"/>
  <c r="F72" i="28"/>
  <c r="E72" i="28"/>
  <c r="D72" i="28"/>
  <c r="C72" i="28"/>
  <c r="J71" i="28"/>
  <c r="I71" i="28"/>
  <c r="H71" i="28"/>
  <c r="G71" i="28"/>
  <c r="F71" i="28"/>
  <c r="E71" i="28"/>
  <c r="D71" i="28"/>
  <c r="C71" i="28"/>
  <c r="J70" i="28"/>
  <c r="I70" i="28"/>
  <c r="H70" i="28"/>
  <c r="G70" i="28"/>
  <c r="F70" i="28"/>
  <c r="E70" i="28"/>
  <c r="D70" i="28"/>
  <c r="C70" i="28"/>
  <c r="J69" i="28"/>
  <c r="I69" i="28"/>
  <c r="H69" i="28"/>
  <c r="G69" i="28"/>
  <c r="F69" i="28"/>
  <c r="E69" i="28"/>
  <c r="D69" i="28"/>
  <c r="C69" i="28"/>
  <c r="J68" i="28"/>
  <c r="I68" i="28"/>
  <c r="H68" i="28"/>
  <c r="G68" i="28"/>
  <c r="F68" i="28"/>
  <c r="E68" i="28"/>
  <c r="D68" i="28"/>
  <c r="C68" i="28"/>
  <c r="J67" i="28"/>
  <c r="I67" i="28"/>
  <c r="H67" i="28"/>
  <c r="G67" i="28"/>
  <c r="F67" i="28"/>
  <c r="E67" i="28"/>
  <c r="D67" i="28"/>
  <c r="C67" i="28"/>
  <c r="J66" i="28"/>
  <c r="H66" i="28"/>
  <c r="G66" i="28"/>
  <c r="F66" i="28"/>
  <c r="E66" i="28"/>
  <c r="D66" i="28"/>
  <c r="C66" i="28"/>
  <c r="J65" i="28"/>
  <c r="I65" i="28"/>
  <c r="H65" i="28"/>
  <c r="G65" i="28"/>
  <c r="F65" i="28"/>
  <c r="E65" i="28"/>
  <c r="D65" i="28"/>
  <c r="C65" i="28"/>
  <c r="J64" i="28"/>
  <c r="I64" i="28"/>
  <c r="H64" i="28"/>
  <c r="G64" i="28"/>
  <c r="D64" i="28"/>
  <c r="C64" i="28"/>
  <c r="J63" i="28"/>
  <c r="I63" i="28"/>
  <c r="H63" i="28"/>
  <c r="G63" i="28"/>
  <c r="F63" i="28"/>
  <c r="E63" i="28"/>
  <c r="D63" i="28"/>
  <c r="C63" i="28"/>
  <c r="J62" i="28"/>
  <c r="I62" i="28"/>
  <c r="H62" i="28"/>
  <c r="G62" i="28"/>
  <c r="F62" i="28"/>
  <c r="E62" i="28"/>
  <c r="D62" i="28"/>
  <c r="C62" i="28"/>
  <c r="J950" i="27"/>
  <c r="I950" i="27"/>
  <c r="H950" i="27"/>
  <c r="G950" i="27"/>
  <c r="F950" i="27"/>
  <c r="E950" i="27"/>
  <c r="D950" i="27"/>
  <c r="C950" i="27"/>
  <c r="J949" i="27"/>
  <c r="I949" i="27"/>
  <c r="H949" i="27"/>
  <c r="G949" i="27"/>
  <c r="F949" i="27"/>
  <c r="E949" i="27"/>
  <c r="D949" i="27"/>
  <c r="C949" i="27"/>
  <c r="J948" i="27"/>
  <c r="I948" i="27"/>
  <c r="H948" i="27"/>
  <c r="G948" i="27"/>
  <c r="F948" i="27"/>
  <c r="E948" i="27"/>
  <c r="D948" i="27"/>
  <c r="C948" i="27"/>
  <c r="J947" i="27"/>
  <c r="I947" i="27"/>
  <c r="H947" i="27"/>
  <c r="G947" i="27"/>
  <c r="F947" i="27"/>
  <c r="E947" i="27"/>
  <c r="D947" i="27"/>
  <c r="C947" i="27"/>
  <c r="J946" i="27"/>
  <c r="I946" i="27"/>
  <c r="H946" i="27"/>
  <c r="G946" i="27"/>
  <c r="F946" i="27"/>
  <c r="E946" i="27"/>
  <c r="D946" i="27"/>
  <c r="C946" i="27"/>
  <c r="J945" i="27"/>
  <c r="I945" i="27"/>
  <c r="H945" i="27"/>
  <c r="G945" i="27"/>
  <c r="F945" i="27"/>
  <c r="E945" i="27"/>
  <c r="D945" i="27"/>
  <c r="C945" i="27"/>
  <c r="J944" i="27"/>
  <c r="I944" i="27"/>
  <c r="H944" i="27"/>
  <c r="G944" i="27"/>
  <c r="F944" i="27"/>
  <c r="E944" i="27"/>
  <c r="D944" i="27"/>
  <c r="C944" i="27"/>
  <c r="J943" i="27"/>
  <c r="I943" i="27"/>
  <c r="H943" i="27"/>
  <c r="G943" i="27"/>
  <c r="F943" i="27"/>
  <c r="E943" i="27"/>
  <c r="D943" i="27"/>
  <c r="C943" i="27"/>
  <c r="J942" i="27"/>
  <c r="I942" i="27"/>
  <c r="H942" i="27"/>
  <c r="G942" i="27"/>
  <c r="F942" i="27"/>
  <c r="E942" i="27"/>
  <c r="D942" i="27"/>
  <c r="C942" i="27"/>
  <c r="J941" i="27"/>
  <c r="I941" i="27"/>
  <c r="H941" i="27"/>
  <c r="G941" i="27"/>
  <c r="F941" i="27"/>
  <c r="E941" i="27"/>
  <c r="D941" i="27"/>
  <c r="C941" i="27"/>
  <c r="J940" i="27"/>
  <c r="I940" i="27"/>
  <c r="H940" i="27"/>
  <c r="G940" i="27"/>
  <c r="F940" i="27"/>
  <c r="E940" i="27"/>
  <c r="D940" i="27"/>
  <c r="C940" i="27"/>
  <c r="J939" i="27"/>
  <c r="I939" i="27"/>
  <c r="H939" i="27"/>
  <c r="G939" i="27"/>
  <c r="F939" i="27"/>
  <c r="E939" i="27"/>
  <c r="D939" i="27"/>
  <c r="C939" i="27"/>
  <c r="J938" i="27"/>
  <c r="I938" i="27"/>
  <c r="H938" i="27"/>
  <c r="G938" i="27"/>
  <c r="F938" i="27"/>
  <c r="E938" i="27"/>
  <c r="D938" i="27"/>
  <c r="C938" i="27"/>
  <c r="J937" i="27"/>
  <c r="I937" i="27"/>
  <c r="H937" i="27"/>
  <c r="G937" i="27"/>
  <c r="F937" i="27"/>
  <c r="E937" i="27"/>
  <c r="D937" i="27"/>
  <c r="C937" i="27"/>
  <c r="J936" i="27"/>
  <c r="I936" i="27"/>
  <c r="H936" i="27"/>
  <c r="G936" i="27"/>
  <c r="E936" i="27"/>
  <c r="D936" i="27"/>
  <c r="C936" i="27"/>
  <c r="J935" i="27"/>
  <c r="I935" i="27"/>
  <c r="H935" i="27"/>
  <c r="G935" i="27"/>
  <c r="F935" i="27"/>
  <c r="E935" i="27"/>
  <c r="D935" i="27"/>
  <c r="C935" i="27"/>
  <c r="J934" i="27"/>
  <c r="I934" i="27"/>
  <c r="H934" i="27"/>
  <c r="G934" i="27"/>
  <c r="F934" i="27"/>
  <c r="E934" i="27"/>
  <c r="D934" i="27"/>
  <c r="C934" i="27"/>
  <c r="J933" i="27"/>
  <c r="I933" i="27"/>
  <c r="H933" i="27"/>
  <c r="G933" i="27"/>
  <c r="F933" i="27"/>
  <c r="E933" i="27"/>
  <c r="D933" i="27"/>
  <c r="C933" i="27"/>
  <c r="J932" i="27"/>
  <c r="I932" i="27"/>
  <c r="H932" i="27"/>
  <c r="G932" i="27"/>
  <c r="F932" i="27"/>
  <c r="E932" i="27"/>
  <c r="D932" i="27"/>
  <c r="C932" i="27"/>
  <c r="J931" i="27"/>
  <c r="I931" i="27"/>
  <c r="H931" i="27"/>
  <c r="G931" i="27"/>
  <c r="F931" i="27"/>
  <c r="E931" i="27"/>
  <c r="D931" i="27"/>
  <c r="C931" i="27"/>
  <c r="J930" i="27"/>
  <c r="I930" i="27"/>
  <c r="H930" i="27"/>
  <c r="G930" i="27"/>
  <c r="F930" i="27"/>
  <c r="E930" i="27"/>
  <c r="D930" i="27"/>
  <c r="C930" i="27"/>
  <c r="J929" i="27"/>
  <c r="I929" i="27"/>
  <c r="H929" i="27"/>
  <c r="G929" i="27"/>
  <c r="F929" i="27"/>
  <c r="E929" i="27"/>
  <c r="D929" i="27"/>
  <c r="C929" i="27"/>
  <c r="J928" i="27"/>
  <c r="I928" i="27"/>
  <c r="H928" i="27"/>
  <c r="G928" i="27"/>
  <c r="F928" i="27"/>
  <c r="E928" i="27"/>
  <c r="D928" i="27"/>
  <c r="C928" i="27"/>
  <c r="J927" i="27"/>
  <c r="I927" i="27"/>
  <c r="H927" i="27"/>
  <c r="G927" i="27"/>
  <c r="F927" i="27"/>
  <c r="E927" i="27"/>
  <c r="D927" i="27"/>
  <c r="C927" i="27"/>
  <c r="J926" i="27"/>
  <c r="I926" i="27"/>
  <c r="H926" i="27"/>
  <c r="G926" i="27"/>
  <c r="F926" i="27"/>
  <c r="E926" i="27"/>
  <c r="D926" i="27"/>
  <c r="C926" i="27"/>
  <c r="J925" i="27"/>
  <c r="I925" i="27"/>
  <c r="H925" i="27"/>
  <c r="G925" i="27"/>
  <c r="F925" i="27"/>
  <c r="E925" i="27"/>
  <c r="D925" i="27"/>
  <c r="C925" i="27"/>
  <c r="J924" i="27"/>
  <c r="I924" i="27"/>
  <c r="H924" i="27"/>
  <c r="G924" i="27"/>
  <c r="F924" i="27"/>
  <c r="E924" i="27"/>
  <c r="D924" i="27"/>
  <c r="C924" i="27"/>
  <c r="J923" i="27"/>
  <c r="I923" i="27"/>
  <c r="H923" i="27"/>
  <c r="G923" i="27"/>
  <c r="F923" i="27"/>
  <c r="E923" i="27"/>
  <c r="D923" i="27"/>
  <c r="C923" i="27"/>
  <c r="J922" i="27"/>
  <c r="I922" i="27"/>
  <c r="H922" i="27"/>
  <c r="G922" i="27"/>
  <c r="F922" i="27"/>
  <c r="E922" i="27"/>
  <c r="D922" i="27"/>
  <c r="C922" i="27"/>
  <c r="J921" i="27"/>
  <c r="I921" i="27"/>
  <c r="H921" i="27"/>
  <c r="G921" i="27"/>
  <c r="F921" i="27"/>
  <c r="E921" i="27"/>
  <c r="D921" i="27"/>
  <c r="C921" i="27"/>
  <c r="J920" i="27"/>
  <c r="I920" i="27"/>
  <c r="H920" i="27"/>
  <c r="G920" i="27"/>
  <c r="F920" i="27"/>
  <c r="E920" i="27"/>
  <c r="D920" i="27"/>
  <c r="C920" i="27"/>
  <c r="J919" i="27"/>
  <c r="I919" i="27"/>
  <c r="H919" i="27"/>
  <c r="G919" i="27"/>
  <c r="F919" i="27"/>
  <c r="E919" i="27"/>
  <c r="D919" i="27"/>
  <c r="C919" i="27"/>
  <c r="J918" i="27"/>
  <c r="I918" i="27"/>
  <c r="H918" i="27"/>
  <c r="G918" i="27"/>
  <c r="F918" i="27"/>
  <c r="E918" i="27"/>
  <c r="D918" i="27"/>
  <c r="C918" i="27"/>
  <c r="J917" i="27"/>
  <c r="I917" i="27"/>
  <c r="H917" i="27"/>
  <c r="G917" i="27"/>
  <c r="F917" i="27"/>
  <c r="E917" i="27"/>
  <c r="D917" i="27"/>
  <c r="C917" i="27"/>
  <c r="J916" i="27"/>
  <c r="I916" i="27"/>
  <c r="H916" i="27"/>
  <c r="G916" i="27"/>
  <c r="F916" i="27"/>
  <c r="E916" i="27"/>
  <c r="D916" i="27"/>
  <c r="C916" i="27"/>
  <c r="J915" i="27"/>
  <c r="I915" i="27"/>
  <c r="H915" i="27"/>
  <c r="G915" i="27"/>
  <c r="F915" i="27"/>
  <c r="E915" i="27"/>
  <c r="D915" i="27"/>
  <c r="C915" i="27"/>
  <c r="J914" i="27"/>
  <c r="I914" i="27"/>
  <c r="H914" i="27"/>
  <c r="G914" i="27"/>
  <c r="F914" i="27"/>
  <c r="E914" i="27"/>
  <c r="D914" i="27"/>
  <c r="C914" i="27"/>
  <c r="J913" i="27"/>
  <c r="I913" i="27"/>
  <c r="H913" i="27"/>
  <c r="G913" i="27"/>
  <c r="F913" i="27"/>
  <c r="E913" i="27"/>
  <c r="D913" i="27"/>
  <c r="C913" i="27"/>
  <c r="J912" i="27"/>
  <c r="I912" i="27"/>
  <c r="H912" i="27"/>
  <c r="G912" i="27"/>
  <c r="F912" i="27"/>
  <c r="E912" i="27"/>
  <c r="D912" i="27"/>
  <c r="C912" i="27"/>
  <c r="J911" i="27"/>
  <c r="I911" i="27"/>
  <c r="H911" i="27"/>
  <c r="G911" i="27"/>
  <c r="F911" i="27"/>
  <c r="E911" i="27"/>
  <c r="D911" i="27"/>
  <c r="C911" i="27"/>
  <c r="J910" i="27"/>
  <c r="I910" i="27"/>
  <c r="H910" i="27"/>
  <c r="G910" i="27"/>
  <c r="F910" i="27"/>
  <c r="E910" i="27"/>
  <c r="D910" i="27"/>
  <c r="C910" i="27"/>
  <c r="J909" i="27"/>
  <c r="I909" i="27"/>
  <c r="H909" i="27"/>
  <c r="G909" i="27"/>
  <c r="F909" i="27"/>
  <c r="E909" i="27"/>
  <c r="D909" i="27"/>
  <c r="C909" i="27"/>
  <c r="J908" i="27"/>
  <c r="I908" i="27"/>
  <c r="H908" i="27"/>
  <c r="G908" i="27"/>
  <c r="F908" i="27"/>
  <c r="E908" i="27"/>
  <c r="D908" i="27"/>
  <c r="C908" i="27"/>
  <c r="J907" i="27"/>
  <c r="I907" i="27"/>
  <c r="H907" i="27"/>
  <c r="G907" i="27"/>
  <c r="F907" i="27"/>
  <c r="E907" i="27"/>
  <c r="D907" i="27"/>
  <c r="C907" i="27"/>
  <c r="J906" i="27"/>
  <c r="I906" i="27"/>
  <c r="H906" i="27"/>
  <c r="G906" i="27"/>
  <c r="F906" i="27"/>
  <c r="E906" i="27"/>
  <c r="D906" i="27"/>
  <c r="C906" i="27"/>
  <c r="J905" i="27"/>
  <c r="I905" i="27"/>
  <c r="H905" i="27"/>
  <c r="G905" i="27"/>
  <c r="F905" i="27"/>
  <c r="E905" i="27"/>
  <c r="D905" i="27"/>
  <c r="C905" i="27"/>
  <c r="J904" i="27"/>
  <c r="I904" i="27"/>
  <c r="H904" i="27"/>
  <c r="G904" i="27"/>
  <c r="F904" i="27"/>
  <c r="E904" i="27"/>
  <c r="D904" i="27"/>
  <c r="C904" i="27"/>
  <c r="J903" i="27"/>
  <c r="I903" i="27"/>
  <c r="H903" i="27"/>
  <c r="G903" i="27"/>
  <c r="F903" i="27"/>
  <c r="E903" i="27"/>
  <c r="D903" i="27"/>
  <c r="C903" i="27"/>
  <c r="J902" i="27"/>
  <c r="I902" i="27"/>
  <c r="H902" i="27"/>
  <c r="G902" i="27"/>
  <c r="F902" i="27"/>
  <c r="E902" i="27"/>
  <c r="D902" i="27"/>
  <c r="C902" i="27"/>
  <c r="J901" i="27"/>
  <c r="I901" i="27"/>
  <c r="H901" i="27"/>
  <c r="G901" i="27"/>
  <c r="F901" i="27"/>
  <c r="E901" i="27"/>
  <c r="D901" i="27"/>
  <c r="C901" i="27"/>
  <c r="J900" i="27"/>
  <c r="I900" i="27"/>
  <c r="H900" i="27"/>
  <c r="G900" i="27"/>
  <c r="F900" i="27"/>
  <c r="E900" i="27"/>
  <c r="D900" i="27"/>
  <c r="C900" i="27"/>
  <c r="J899" i="27"/>
  <c r="I899" i="27"/>
  <c r="H899" i="27"/>
  <c r="G899" i="27"/>
  <c r="F899" i="27"/>
  <c r="E899" i="27"/>
  <c r="D899" i="27"/>
  <c r="C899" i="27"/>
  <c r="J898" i="27"/>
  <c r="I898" i="27"/>
  <c r="H898" i="27"/>
  <c r="G898" i="27"/>
  <c r="F898" i="27"/>
  <c r="E898" i="27"/>
  <c r="D898" i="27"/>
  <c r="C898" i="27"/>
  <c r="J897" i="27"/>
  <c r="I897" i="27"/>
  <c r="H897" i="27"/>
  <c r="G897" i="27"/>
  <c r="F897" i="27"/>
  <c r="E897" i="27"/>
  <c r="D897" i="27"/>
  <c r="C897" i="27"/>
  <c r="J896" i="27"/>
  <c r="I896" i="27"/>
  <c r="H896" i="27"/>
  <c r="G896" i="27"/>
  <c r="F896" i="27"/>
  <c r="E896" i="27"/>
  <c r="D896" i="27"/>
  <c r="C896" i="27"/>
  <c r="J895" i="27"/>
  <c r="I895" i="27"/>
  <c r="H895" i="27"/>
  <c r="G895" i="27"/>
  <c r="F895" i="27"/>
  <c r="E895" i="27"/>
  <c r="D895" i="27"/>
  <c r="C895" i="27"/>
  <c r="J894" i="27"/>
  <c r="I894" i="27"/>
  <c r="H894" i="27"/>
  <c r="G894" i="27"/>
  <c r="F894" i="27"/>
  <c r="E894" i="27"/>
  <c r="D894" i="27"/>
  <c r="C894" i="27"/>
  <c r="J893" i="27"/>
  <c r="I893" i="27"/>
  <c r="H893" i="27"/>
  <c r="G893" i="27"/>
  <c r="F893" i="27"/>
  <c r="E893" i="27"/>
  <c r="D893" i="27"/>
  <c r="C893" i="27"/>
  <c r="J892" i="27"/>
  <c r="I892" i="27"/>
  <c r="H892" i="27"/>
  <c r="G892" i="27"/>
  <c r="F892" i="27"/>
  <c r="E892" i="27"/>
  <c r="D892" i="27"/>
  <c r="C892" i="27"/>
  <c r="J891" i="27"/>
  <c r="I891" i="27"/>
  <c r="H891" i="27"/>
  <c r="G891" i="27"/>
  <c r="F891" i="27"/>
  <c r="E891" i="27"/>
  <c r="D891" i="27"/>
  <c r="C891" i="27"/>
  <c r="J890" i="27"/>
  <c r="I890" i="27"/>
  <c r="H890" i="27"/>
  <c r="G890" i="27"/>
  <c r="F890" i="27"/>
  <c r="E890" i="27"/>
  <c r="D890" i="27"/>
  <c r="C890" i="27"/>
  <c r="J889" i="27"/>
  <c r="I889" i="27"/>
  <c r="H889" i="27"/>
  <c r="G889" i="27"/>
  <c r="F889" i="27"/>
  <c r="E889" i="27"/>
  <c r="D889" i="27"/>
  <c r="C889" i="27"/>
  <c r="J888" i="27"/>
  <c r="I888" i="27"/>
  <c r="H888" i="27"/>
  <c r="G888" i="27"/>
  <c r="F888" i="27"/>
  <c r="E888" i="27"/>
  <c r="D888" i="27"/>
  <c r="C888" i="27"/>
  <c r="J887" i="27"/>
  <c r="I887" i="27"/>
  <c r="H887" i="27"/>
  <c r="G887" i="27"/>
  <c r="F887" i="27"/>
  <c r="E887" i="27"/>
  <c r="D887" i="27"/>
  <c r="C887" i="27"/>
  <c r="J886" i="27"/>
  <c r="I886" i="27"/>
  <c r="H886" i="27"/>
  <c r="G886" i="27"/>
  <c r="F886" i="27"/>
  <c r="E886" i="27"/>
  <c r="D886" i="27"/>
  <c r="C886" i="27"/>
  <c r="J885" i="27"/>
  <c r="I885" i="27"/>
  <c r="H885" i="27"/>
  <c r="G885" i="27"/>
  <c r="F885" i="27"/>
  <c r="E885" i="27"/>
  <c r="D885" i="27"/>
  <c r="C885" i="27"/>
  <c r="J884" i="27"/>
  <c r="I884" i="27"/>
  <c r="H884" i="27"/>
  <c r="G884" i="27"/>
  <c r="F884" i="27"/>
  <c r="E884" i="27"/>
  <c r="D884" i="27"/>
  <c r="C884" i="27"/>
  <c r="J883" i="27"/>
  <c r="I883" i="27"/>
  <c r="H883" i="27"/>
  <c r="G883" i="27"/>
  <c r="F883" i="27"/>
  <c r="E883" i="27"/>
  <c r="D883" i="27"/>
  <c r="C883" i="27"/>
  <c r="J882" i="27"/>
  <c r="I882" i="27"/>
  <c r="H882" i="27"/>
  <c r="G882" i="27"/>
  <c r="F882" i="27"/>
  <c r="E882" i="27"/>
  <c r="D882" i="27"/>
  <c r="C882" i="27"/>
  <c r="J881" i="27"/>
  <c r="I881" i="27"/>
  <c r="H881" i="27"/>
  <c r="G881" i="27"/>
  <c r="F881" i="27"/>
  <c r="E881" i="27"/>
  <c r="D881" i="27"/>
  <c r="C881" i="27"/>
  <c r="J880" i="27"/>
  <c r="I880" i="27"/>
  <c r="H880" i="27"/>
  <c r="G880" i="27"/>
  <c r="F880" i="27"/>
  <c r="E880" i="27"/>
  <c r="D880" i="27"/>
  <c r="C880" i="27"/>
  <c r="J879" i="27"/>
  <c r="I879" i="27"/>
  <c r="H879" i="27"/>
  <c r="G879" i="27"/>
  <c r="F879" i="27"/>
  <c r="E879" i="27"/>
  <c r="D879" i="27"/>
  <c r="C879" i="27"/>
  <c r="J878" i="27"/>
  <c r="I878" i="27"/>
  <c r="H878" i="27"/>
  <c r="G878" i="27"/>
  <c r="F878" i="27"/>
  <c r="E878" i="27"/>
  <c r="D878" i="27"/>
  <c r="C878" i="27"/>
  <c r="J877" i="27"/>
  <c r="I877" i="27"/>
  <c r="H877" i="27"/>
  <c r="G877" i="27"/>
  <c r="F877" i="27"/>
  <c r="E877" i="27"/>
  <c r="D877" i="27"/>
  <c r="C877" i="27"/>
  <c r="J876" i="27"/>
  <c r="I876" i="27"/>
  <c r="H876" i="27"/>
  <c r="G876" i="27"/>
  <c r="F876" i="27"/>
  <c r="E876" i="27"/>
  <c r="D876" i="27"/>
  <c r="C876" i="27"/>
  <c r="J875" i="27"/>
  <c r="I875" i="27"/>
  <c r="H875" i="27"/>
  <c r="G875" i="27"/>
  <c r="F875" i="27"/>
  <c r="E875" i="27"/>
  <c r="C875" i="27"/>
  <c r="J874" i="27"/>
  <c r="I874" i="27"/>
  <c r="H874" i="27"/>
  <c r="G874" i="27"/>
  <c r="F874" i="27"/>
  <c r="E874" i="27"/>
  <c r="D874" i="27"/>
  <c r="C874" i="27"/>
  <c r="J873" i="27"/>
  <c r="I873" i="27"/>
  <c r="H873" i="27"/>
  <c r="G873" i="27"/>
  <c r="F873" i="27"/>
  <c r="E873" i="27"/>
  <c r="D873" i="27"/>
  <c r="C873" i="27"/>
  <c r="J872" i="27"/>
  <c r="I872" i="27"/>
  <c r="H872" i="27"/>
  <c r="G872" i="27"/>
  <c r="F872" i="27"/>
  <c r="E872" i="27"/>
  <c r="D872" i="27"/>
  <c r="C872" i="27"/>
  <c r="J871" i="27"/>
  <c r="I871" i="27"/>
  <c r="H871" i="27"/>
  <c r="G871" i="27"/>
  <c r="F871" i="27"/>
  <c r="E871" i="27"/>
  <c r="D871" i="27"/>
  <c r="C871" i="27"/>
  <c r="J870" i="27"/>
  <c r="I870" i="27"/>
  <c r="H870" i="27"/>
  <c r="G870" i="27"/>
  <c r="F870" i="27"/>
  <c r="E870" i="27"/>
  <c r="D870" i="27"/>
  <c r="C870" i="27"/>
  <c r="J869" i="27"/>
  <c r="I869" i="27"/>
  <c r="H869" i="27"/>
  <c r="G869" i="27"/>
  <c r="F869" i="27"/>
  <c r="E869" i="27"/>
  <c r="D869" i="27"/>
  <c r="C869" i="27"/>
  <c r="J868" i="27"/>
  <c r="I868" i="27"/>
  <c r="H868" i="27"/>
  <c r="G868" i="27"/>
  <c r="F868" i="27"/>
  <c r="E868" i="27"/>
  <c r="D868" i="27"/>
  <c r="C868" i="27"/>
  <c r="J867" i="27"/>
  <c r="I867" i="27"/>
  <c r="H867" i="27"/>
  <c r="G867" i="27"/>
  <c r="F867" i="27"/>
  <c r="E867" i="27"/>
  <c r="D867" i="27"/>
  <c r="C867" i="27"/>
  <c r="J866" i="27"/>
  <c r="I866" i="27"/>
  <c r="H866" i="27"/>
  <c r="G866" i="27"/>
  <c r="F866" i="27"/>
  <c r="E866" i="27"/>
  <c r="D866" i="27"/>
  <c r="C866" i="27"/>
  <c r="J865" i="27"/>
  <c r="I865" i="27"/>
  <c r="H865" i="27"/>
  <c r="G865" i="27"/>
  <c r="F865" i="27"/>
  <c r="E865" i="27"/>
  <c r="D865" i="27"/>
  <c r="C865" i="27"/>
  <c r="J864" i="27"/>
  <c r="I864" i="27"/>
  <c r="H864" i="27"/>
  <c r="G864" i="27"/>
  <c r="F864" i="27"/>
  <c r="E864" i="27"/>
  <c r="D864" i="27"/>
  <c r="C864" i="27"/>
  <c r="J863" i="27"/>
  <c r="I863" i="27"/>
  <c r="H863" i="27"/>
  <c r="G863" i="27"/>
  <c r="F863" i="27"/>
  <c r="E863" i="27"/>
  <c r="D863" i="27"/>
  <c r="C863" i="27"/>
  <c r="J862" i="27"/>
  <c r="I862" i="27"/>
  <c r="H862" i="27"/>
  <c r="G862" i="27"/>
  <c r="F862" i="27"/>
  <c r="E862" i="27"/>
  <c r="D862" i="27"/>
  <c r="C862" i="27"/>
  <c r="J861" i="27"/>
  <c r="I861" i="27"/>
  <c r="H861" i="27"/>
  <c r="G861" i="27"/>
  <c r="F861" i="27"/>
  <c r="E861" i="27"/>
  <c r="D861" i="27"/>
  <c r="C861" i="27"/>
  <c r="J860" i="27"/>
  <c r="I860" i="27"/>
  <c r="H860" i="27"/>
  <c r="G860" i="27"/>
  <c r="F860" i="27"/>
  <c r="E860" i="27"/>
  <c r="D860" i="27"/>
  <c r="C860" i="27"/>
  <c r="J859" i="27"/>
  <c r="I859" i="27"/>
  <c r="H859" i="27"/>
  <c r="G859" i="27"/>
  <c r="F859" i="27"/>
  <c r="E859" i="27"/>
  <c r="D859" i="27"/>
  <c r="C859" i="27"/>
  <c r="J858" i="27"/>
  <c r="I858" i="27"/>
  <c r="H858" i="27"/>
  <c r="G858" i="27"/>
  <c r="F858" i="27"/>
  <c r="E858" i="27"/>
  <c r="D858" i="27"/>
  <c r="C858" i="27"/>
  <c r="J857" i="27"/>
  <c r="I857" i="27"/>
  <c r="H857" i="27"/>
  <c r="G857" i="27"/>
  <c r="F857" i="27"/>
  <c r="E857" i="27"/>
  <c r="D857" i="27"/>
  <c r="C857" i="27"/>
  <c r="J856" i="27"/>
  <c r="I856" i="27"/>
  <c r="H856" i="27"/>
  <c r="G856" i="27"/>
  <c r="F856" i="27"/>
  <c r="E856" i="27"/>
  <c r="D856" i="27"/>
  <c r="C856" i="27"/>
  <c r="J855" i="27"/>
  <c r="I855" i="27"/>
  <c r="H855" i="27"/>
  <c r="G855" i="27"/>
  <c r="F855" i="27"/>
  <c r="E855" i="27"/>
  <c r="D855" i="27"/>
  <c r="C855" i="27"/>
  <c r="J854" i="27"/>
  <c r="I854" i="27"/>
  <c r="H854" i="27"/>
  <c r="G854" i="27"/>
  <c r="F854" i="27"/>
  <c r="E854" i="27"/>
  <c r="D854" i="27"/>
  <c r="C854" i="27"/>
  <c r="J853" i="27"/>
  <c r="I853" i="27"/>
  <c r="H853" i="27"/>
  <c r="G853" i="27"/>
  <c r="F853" i="27"/>
  <c r="E853" i="27"/>
  <c r="D853" i="27"/>
  <c r="C853" i="27"/>
  <c r="J852" i="27"/>
  <c r="I852" i="27"/>
  <c r="H852" i="27"/>
  <c r="G852" i="27"/>
  <c r="F852" i="27"/>
  <c r="E852" i="27"/>
  <c r="D852" i="27"/>
  <c r="C852" i="27"/>
  <c r="J851" i="27"/>
  <c r="I851" i="27"/>
  <c r="H851" i="27"/>
  <c r="G851" i="27"/>
  <c r="F851" i="27"/>
  <c r="E851" i="27"/>
  <c r="D851" i="27"/>
  <c r="C851" i="27"/>
  <c r="J850" i="27"/>
  <c r="I850" i="27"/>
  <c r="H850" i="27"/>
  <c r="G850" i="27"/>
  <c r="F850" i="27"/>
  <c r="E850" i="27"/>
  <c r="D850" i="27"/>
  <c r="C850" i="27"/>
  <c r="J849" i="27"/>
  <c r="I849" i="27"/>
  <c r="H849" i="27"/>
  <c r="G849" i="27"/>
  <c r="F849" i="27"/>
  <c r="E849" i="27"/>
  <c r="D849" i="27"/>
  <c r="C849" i="27"/>
  <c r="J848" i="27"/>
  <c r="I848" i="27"/>
  <c r="H848" i="27"/>
  <c r="G848" i="27"/>
  <c r="F848" i="27"/>
  <c r="E848" i="27"/>
  <c r="D848" i="27"/>
  <c r="C848" i="27"/>
  <c r="J847" i="27"/>
  <c r="I847" i="27"/>
  <c r="H847" i="27"/>
  <c r="G847" i="27"/>
  <c r="F847" i="27"/>
  <c r="E847" i="27"/>
  <c r="D847" i="27"/>
  <c r="C847" i="27"/>
  <c r="J846" i="27"/>
  <c r="I846" i="27"/>
  <c r="H846" i="27"/>
  <c r="G846" i="27"/>
  <c r="F846" i="27"/>
  <c r="E846" i="27"/>
  <c r="D846" i="27"/>
  <c r="C846" i="27"/>
  <c r="J845" i="27"/>
  <c r="I845" i="27"/>
  <c r="H845" i="27"/>
  <c r="G845" i="27"/>
  <c r="F845" i="27"/>
  <c r="E845" i="27"/>
  <c r="D845" i="27"/>
  <c r="C845" i="27"/>
  <c r="J844" i="27"/>
  <c r="I844" i="27"/>
  <c r="H844" i="27"/>
  <c r="G844" i="27"/>
  <c r="F844" i="27"/>
  <c r="E844" i="27"/>
  <c r="D844" i="27"/>
  <c r="C844" i="27"/>
  <c r="J843" i="27"/>
  <c r="I843" i="27"/>
  <c r="H843" i="27"/>
  <c r="G843" i="27"/>
  <c r="F843" i="27"/>
  <c r="E843" i="27"/>
  <c r="D843" i="27"/>
  <c r="C843" i="27"/>
  <c r="J842" i="27"/>
  <c r="I842" i="27"/>
  <c r="H842" i="27"/>
  <c r="G842" i="27"/>
  <c r="F842" i="27"/>
  <c r="E842" i="27"/>
  <c r="D842" i="27"/>
  <c r="C842" i="27"/>
  <c r="J841" i="27"/>
  <c r="I841" i="27"/>
  <c r="H841" i="27"/>
  <c r="G841" i="27"/>
  <c r="F841" i="27"/>
  <c r="E841" i="27"/>
  <c r="D841" i="27"/>
  <c r="C841" i="27"/>
  <c r="J840" i="27"/>
  <c r="I840" i="27"/>
  <c r="H840" i="27"/>
  <c r="G840" i="27"/>
  <c r="F840" i="27"/>
  <c r="E840" i="27"/>
  <c r="D840" i="27"/>
  <c r="C840" i="27"/>
  <c r="J839" i="27"/>
  <c r="I839" i="27"/>
  <c r="H839" i="27"/>
  <c r="G839" i="27"/>
  <c r="F839" i="27"/>
  <c r="E839" i="27"/>
  <c r="D839" i="27"/>
  <c r="C839" i="27"/>
  <c r="J838" i="27"/>
  <c r="I838" i="27"/>
  <c r="H838" i="27"/>
  <c r="G838" i="27"/>
  <c r="F838" i="27"/>
  <c r="E838" i="27"/>
  <c r="D838" i="27"/>
  <c r="C838" i="27"/>
  <c r="J837" i="27"/>
  <c r="I837" i="27"/>
  <c r="H837" i="27"/>
  <c r="G837" i="27"/>
  <c r="F837" i="27"/>
  <c r="E837" i="27"/>
  <c r="D837" i="27"/>
  <c r="C837" i="27"/>
  <c r="J836" i="27"/>
  <c r="I836" i="27"/>
  <c r="H836" i="27"/>
  <c r="G836" i="27"/>
  <c r="F836" i="27"/>
  <c r="E836" i="27"/>
  <c r="D836" i="27"/>
  <c r="C836" i="27"/>
  <c r="J835" i="27"/>
  <c r="I835" i="27"/>
  <c r="H835" i="27"/>
  <c r="G835" i="27"/>
  <c r="F835" i="27"/>
  <c r="E835" i="27"/>
  <c r="D835" i="27"/>
  <c r="C835" i="27"/>
  <c r="J834" i="27"/>
  <c r="I834" i="27"/>
  <c r="H834" i="27"/>
  <c r="G834" i="27"/>
  <c r="F834" i="27"/>
  <c r="E834" i="27"/>
  <c r="D834" i="27"/>
  <c r="C834" i="27"/>
  <c r="J833" i="27"/>
  <c r="I833" i="27"/>
  <c r="H833" i="27"/>
  <c r="G833" i="27"/>
  <c r="F833" i="27"/>
  <c r="E833" i="27"/>
  <c r="D833" i="27"/>
  <c r="C833" i="27"/>
  <c r="J832" i="27"/>
  <c r="I832" i="27"/>
  <c r="H832" i="27"/>
  <c r="G832" i="27"/>
  <c r="F832" i="27"/>
  <c r="E832" i="27"/>
  <c r="D832" i="27"/>
  <c r="C832" i="27"/>
  <c r="J831" i="27"/>
  <c r="I831" i="27"/>
  <c r="H831" i="27"/>
  <c r="G831" i="27"/>
  <c r="F831" i="27"/>
  <c r="E831" i="27"/>
  <c r="D831" i="27"/>
  <c r="C831" i="27"/>
  <c r="J830" i="27"/>
  <c r="I830" i="27"/>
  <c r="H830" i="27"/>
  <c r="G830" i="27"/>
  <c r="F830" i="27"/>
  <c r="E830" i="27"/>
  <c r="D830" i="27"/>
  <c r="C830" i="27"/>
  <c r="J829" i="27"/>
  <c r="I829" i="27"/>
  <c r="H829" i="27"/>
  <c r="G829" i="27"/>
  <c r="F829" i="27"/>
  <c r="E829" i="27"/>
  <c r="D829" i="27"/>
  <c r="C829" i="27"/>
  <c r="J828" i="27"/>
  <c r="I828" i="27"/>
  <c r="H828" i="27"/>
  <c r="G828" i="27"/>
  <c r="F828" i="27"/>
  <c r="E828" i="27"/>
  <c r="D828" i="27"/>
  <c r="C828" i="27"/>
  <c r="J827" i="27"/>
  <c r="I827" i="27"/>
  <c r="H827" i="27"/>
  <c r="G827" i="27"/>
  <c r="F827" i="27"/>
  <c r="E827" i="27"/>
  <c r="D827" i="27"/>
  <c r="C827" i="27"/>
  <c r="J826" i="27"/>
  <c r="I826" i="27"/>
  <c r="H826" i="27"/>
  <c r="G826" i="27"/>
  <c r="F826" i="27"/>
  <c r="E826" i="27"/>
  <c r="D826" i="27"/>
  <c r="C826" i="27"/>
  <c r="J825" i="27"/>
  <c r="I825" i="27"/>
  <c r="H825" i="27"/>
  <c r="G825" i="27"/>
  <c r="F825" i="27"/>
  <c r="E825" i="27"/>
  <c r="D825" i="27"/>
  <c r="C825" i="27"/>
  <c r="J824" i="27"/>
  <c r="I824" i="27"/>
  <c r="H824" i="27"/>
  <c r="G824" i="27"/>
  <c r="F824" i="27"/>
  <c r="E824" i="27"/>
  <c r="D824" i="27"/>
  <c r="C824" i="27"/>
  <c r="J823" i="27"/>
  <c r="I823" i="27"/>
  <c r="H823" i="27"/>
  <c r="G823" i="27"/>
  <c r="F823" i="27"/>
  <c r="E823" i="27"/>
  <c r="D823" i="27"/>
  <c r="C823" i="27"/>
  <c r="J822" i="27"/>
  <c r="I822" i="27"/>
  <c r="H822" i="27"/>
  <c r="G822" i="27"/>
  <c r="F822" i="27"/>
  <c r="E822" i="27"/>
  <c r="D822" i="27"/>
  <c r="C822" i="27"/>
  <c r="J821" i="27"/>
  <c r="I821" i="27"/>
  <c r="H821" i="27"/>
  <c r="G821" i="27"/>
  <c r="F821" i="27"/>
  <c r="E821" i="27"/>
  <c r="D821" i="27"/>
  <c r="C821" i="27"/>
  <c r="J820" i="27"/>
  <c r="I820" i="27"/>
  <c r="H820" i="27"/>
  <c r="G820" i="27"/>
  <c r="F820" i="27"/>
  <c r="E820" i="27"/>
  <c r="D820" i="27"/>
  <c r="C820" i="27"/>
  <c r="J819" i="27"/>
  <c r="I819" i="27"/>
  <c r="H819" i="27"/>
  <c r="G819" i="27"/>
  <c r="E819" i="27"/>
  <c r="D819" i="27"/>
  <c r="C819" i="27"/>
  <c r="J818" i="27"/>
  <c r="I818" i="27"/>
  <c r="H818" i="27"/>
  <c r="G818" i="27"/>
  <c r="F818" i="27"/>
  <c r="E818" i="27"/>
  <c r="D818" i="27"/>
  <c r="C818" i="27"/>
  <c r="J817" i="27"/>
  <c r="I817" i="27"/>
  <c r="H817" i="27"/>
  <c r="G817" i="27"/>
  <c r="F817" i="27"/>
  <c r="E817" i="27"/>
  <c r="D817" i="27"/>
  <c r="C817" i="27"/>
  <c r="J816" i="27"/>
  <c r="I816" i="27"/>
  <c r="H816" i="27"/>
  <c r="G816" i="27"/>
  <c r="F816" i="27"/>
  <c r="E816" i="27"/>
  <c r="D816" i="27"/>
  <c r="C816" i="27"/>
  <c r="J815" i="27"/>
  <c r="I815" i="27"/>
  <c r="H815" i="27"/>
  <c r="G815" i="27"/>
  <c r="F815" i="27"/>
  <c r="E815" i="27"/>
  <c r="D815" i="27"/>
  <c r="C815" i="27"/>
  <c r="J814" i="27"/>
  <c r="I814" i="27"/>
  <c r="H814" i="27"/>
  <c r="G814" i="27"/>
  <c r="F814" i="27"/>
  <c r="E814" i="27"/>
  <c r="D814" i="27"/>
  <c r="C814" i="27"/>
  <c r="J813" i="27"/>
  <c r="I813" i="27"/>
  <c r="H813" i="27"/>
  <c r="G813" i="27"/>
  <c r="F813" i="27"/>
  <c r="E813" i="27"/>
  <c r="D813" i="27"/>
  <c r="C813" i="27"/>
  <c r="J812" i="27"/>
  <c r="I812" i="27"/>
  <c r="H812" i="27"/>
  <c r="G812" i="27"/>
  <c r="F812" i="27"/>
  <c r="E812" i="27"/>
  <c r="D812" i="27"/>
  <c r="C812" i="27"/>
  <c r="J811" i="27"/>
  <c r="I811" i="27"/>
  <c r="H811" i="27"/>
  <c r="G811" i="27"/>
  <c r="F811" i="27"/>
  <c r="E811" i="27"/>
  <c r="D811" i="27"/>
  <c r="C811" i="27"/>
  <c r="J810" i="27"/>
  <c r="I810" i="27"/>
  <c r="H810" i="27"/>
  <c r="G810" i="27"/>
  <c r="F810" i="27"/>
  <c r="E810" i="27"/>
  <c r="D810" i="27"/>
  <c r="C810" i="27"/>
  <c r="J809" i="27"/>
  <c r="I809" i="27"/>
  <c r="H809" i="27"/>
  <c r="G809" i="27"/>
  <c r="F809" i="27"/>
  <c r="E809" i="27"/>
  <c r="D809" i="27"/>
  <c r="C809" i="27"/>
  <c r="J808" i="27"/>
  <c r="I808" i="27"/>
  <c r="H808" i="27"/>
  <c r="G808" i="27"/>
  <c r="F808" i="27"/>
  <c r="E808" i="27"/>
  <c r="D808" i="27"/>
  <c r="C808" i="27"/>
  <c r="J807" i="27"/>
  <c r="I807" i="27"/>
  <c r="H807" i="27"/>
  <c r="G807" i="27"/>
  <c r="F807" i="27"/>
  <c r="E807" i="27"/>
  <c r="D807" i="27"/>
  <c r="C807" i="27"/>
  <c r="J806" i="27"/>
  <c r="I806" i="27"/>
  <c r="H806" i="27"/>
  <c r="G806" i="27"/>
  <c r="F806" i="27"/>
  <c r="E806" i="27"/>
  <c r="D806" i="27"/>
  <c r="C806" i="27"/>
  <c r="J805" i="27"/>
  <c r="I805" i="27"/>
  <c r="H805" i="27"/>
  <c r="G805" i="27"/>
  <c r="F805" i="27"/>
  <c r="E805" i="27"/>
  <c r="D805" i="27"/>
  <c r="C805" i="27"/>
  <c r="J804" i="27"/>
  <c r="I804" i="27"/>
  <c r="H804" i="27"/>
  <c r="G804" i="27"/>
  <c r="F804" i="27"/>
  <c r="E804" i="27"/>
  <c r="D804" i="27"/>
  <c r="C804" i="27"/>
  <c r="J803" i="27"/>
  <c r="I803" i="27"/>
  <c r="H803" i="27"/>
  <c r="G803" i="27"/>
  <c r="F803" i="27"/>
  <c r="E803" i="27"/>
  <c r="D803" i="27"/>
  <c r="C803" i="27"/>
  <c r="J802" i="27"/>
  <c r="I802" i="27"/>
  <c r="H802" i="27"/>
  <c r="G802" i="27"/>
  <c r="E802" i="27"/>
  <c r="C802" i="27"/>
  <c r="J801" i="27"/>
  <c r="I801" i="27"/>
  <c r="H801" i="27"/>
  <c r="G801" i="27"/>
  <c r="F801" i="27"/>
  <c r="E801" i="27"/>
  <c r="D801" i="27"/>
  <c r="C801" i="27"/>
  <c r="J800" i="27"/>
  <c r="I800" i="27"/>
  <c r="H800" i="27"/>
  <c r="G800" i="27"/>
  <c r="F800" i="27"/>
  <c r="E800" i="27"/>
  <c r="D800" i="27"/>
  <c r="C800" i="27"/>
  <c r="J799" i="27"/>
  <c r="I799" i="27"/>
  <c r="H799" i="27"/>
  <c r="G799" i="27"/>
  <c r="F799" i="27"/>
  <c r="E799" i="27"/>
  <c r="D799" i="27"/>
  <c r="C799" i="27"/>
  <c r="J798" i="27"/>
  <c r="I798" i="27"/>
  <c r="H798" i="27"/>
  <c r="G798" i="27"/>
  <c r="F798" i="27"/>
  <c r="E798" i="27"/>
  <c r="D798" i="27"/>
  <c r="C798" i="27"/>
  <c r="J797" i="27"/>
  <c r="I797" i="27"/>
  <c r="H797" i="27"/>
  <c r="G797" i="27"/>
  <c r="F797" i="27"/>
  <c r="E797" i="27"/>
  <c r="D797" i="27"/>
  <c r="C797" i="27"/>
  <c r="J796" i="27"/>
  <c r="I796" i="27"/>
  <c r="H796" i="27"/>
  <c r="G796" i="27"/>
  <c r="F796" i="27"/>
  <c r="E796" i="27"/>
  <c r="D796" i="27"/>
  <c r="C796" i="27"/>
  <c r="J795" i="27"/>
  <c r="I795" i="27"/>
  <c r="H795" i="27"/>
  <c r="G795" i="27"/>
  <c r="F795" i="27"/>
  <c r="E795" i="27"/>
  <c r="D795" i="27"/>
  <c r="C795" i="27"/>
  <c r="J794" i="27"/>
  <c r="I794" i="27"/>
  <c r="H794" i="27"/>
  <c r="G794" i="27"/>
  <c r="F794" i="27"/>
  <c r="E794" i="27"/>
  <c r="D794" i="27"/>
  <c r="C794" i="27"/>
  <c r="J793" i="27"/>
  <c r="I793" i="27"/>
  <c r="H793" i="27"/>
  <c r="G793" i="27"/>
  <c r="F793" i="27"/>
  <c r="E793" i="27"/>
  <c r="D793" i="27"/>
  <c r="C793" i="27"/>
  <c r="J792" i="27"/>
  <c r="I792" i="27"/>
  <c r="H792" i="27"/>
  <c r="G792" i="27"/>
  <c r="F792" i="27"/>
  <c r="E792" i="27"/>
  <c r="D792" i="27"/>
  <c r="C792" i="27"/>
  <c r="J791" i="27"/>
  <c r="I791" i="27"/>
  <c r="H791" i="27"/>
  <c r="G791" i="27"/>
  <c r="F791" i="27"/>
  <c r="E791" i="27"/>
  <c r="D791" i="27"/>
  <c r="C791" i="27"/>
  <c r="J790" i="27"/>
  <c r="I790" i="27"/>
  <c r="H790" i="27"/>
  <c r="G790" i="27"/>
  <c r="F790" i="27"/>
  <c r="E790" i="27"/>
  <c r="D790" i="27"/>
  <c r="C790" i="27"/>
  <c r="J789" i="27"/>
  <c r="I789" i="27"/>
  <c r="H789" i="27"/>
  <c r="G789" i="27"/>
  <c r="F789" i="27"/>
  <c r="E789" i="27"/>
  <c r="D789" i="27"/>
  <c r="C789" i="27"/>
  <c r="J788" i="27"/>
  <c r="I788" i="27"/>
  <c r="H788" i="27"/>
  <c r="G788" i="27"/>
  <c r="F788" i="27"/>
  <c r="E788" i="27"/>
  <c r="D788" i="27"/>
  <c r="C788" i="27"/>
  <c r="J787" i="27"/>
  <c r="I787" i="27"/>
  <c r="H787" i="27"/>
  <c r="G787" i="27"/>
  <c r="F787" i="27"/>
  <c r="E787" i="27"/>
  <c r="D787" i="27"/>
  <c r="C787" i="27"/>
  <c r="J786" i="27"/>
  <c r="I786" i="27"/>
  <c r="H786" i="27"/>
  <c r="G786" i="27"/>
  <c r="F786" i="27"/>
  <c r="E786" i="27"/>
  <c r="D786" i="27"/>
  <c r="C786" i="27"/>
  <c r="J785" i="27"/>
  <c r="I785" i="27"/>
  <c r="H785" i="27"/>
  <c r="G785" i="27"/>
  <c r="F785" i="27"/>
  <c r="E785" i="27"/>
  <c r="D785" i="27"/>
  <c r="C785" i="27"/>
  <c r="J784" i="27"/>
  <c r="I784" i="27"/>
  <c r="H784" i="27"/>
  <c r="G784" i="27"/>
  <c r="F784" i="27"/>
  <c r="E784" i="27"/>
  <c r="D784" i="27"/>
  <c r="C784" i="27"/>
  <c r="J783" i="27"/>
  <c r="I783" i="27"/>
  <c r="H783" i="27"/>
  <c r="G783" i="27"/>
  <c r="F783" i="27"/>
  <c r="E783" i="27"/>
  <c r="D783" i="27"/>
  <c r="C783" i="27"/>
  <c r="J782" i="27"/>
  <c r="I782" i="27"/>
  <c r="H782" i="27"/>
  <c r="G782" i="27"/>
  <c r="F782" i="27"/>
  <c r="E782" i="27"/>
  <c r="D782" i="27"/>
  <c r="C782" i="27"/>
  <c r="J781" i="27"/>
  <c r="I781" i="27"/>
  <c r="H781" i="27"/>
  <c r="G781" i="27"/>
  <c r="F781" i="27"/>
  <c r="E781" i="27"/>
  <c r="D781" i="27"/>
  <c r="C781" i="27"/>
  <c r="J780" i="27"/>
  <c r="I780" i="27"/>
  <c r="H780" i="27"/>
  <c r="G780" i="27"/>
  <c r="F780" i="27"/>
  <c r="E780" i="27"/>
  <c r="D780" i="27"/>
  <c r="C780" i="27"/>
  <c r="J779" i="27"/>
  <c r="I779" i="27"/>
  <c r="H779" i="27"/>
  <c r="G779" i="27"/>
  <c r="F779" i="27"/>
  <c r="E779" i="27"/>
  <c r="D779" i="27"/>
  <c r="C779" i="27"/>
  <c r="J778" i="27"/>
  <c r="I778" i="27"/>
  <c r="H778" i="27"/>
  <c r="G778" i="27"/>
  <c r="F778" i="27"/>
  <c r="E778" i="27"/>
  <c r="D778" i="27"/>
  <c r="C778" i="27"/>
  <c r="J777" i="27"/>
  <c r="I777" i="27"/>
  <c r="H777" i="27"/>
  <c r="G777" i="27"/>
  <c r="F777" i="27"/>
  <c r="E777" i="27"/>
  <c r="D777" i="27"/>
  <c r="C777" i="27"/>
  <c r="J776" i="27"/>
  <c r="I776" i="27"/>
  <c r="H776" i="27"/>
  <c r="G776" i="27"/>
  <c r="F776" i="27"/>
  <c r="E776" i="27"/>
  <c r="D776" i="27"/>
  <c r="C776" i="27"/>
  <c r="J775" i="27"/>
  <c r="I775" i="27"/>
  <c r="H775" i="27"/>
  <c r="G775" i="27"/>
  <c r="F775" i="27"/>
  <c r="E775" i="27"/>
  <c r="D775" i="27"/>
  <c r="C775" i="27"/>
  <c r="J774" i="27"/>
  <c r="I774" i="27"/>
  <c r="H774" i="27"/>
  <c r="G774" i="27"/>
  <c r="E774" i="27"/>
  <c r="D774" i="27"/>
  <c r="C774" i="27"/>
  <c r="J773" i="27"/>
  <c r="I773" i="27"/>
  <c r="H773" i="27"/>
  <c r="G773" i="27"/>
  <c r="F773" i="27"/>
  <c r="E773" i="27"/>
  <c r="D773" i="27"/>
  <c r="C773" i="27"/>
  <c r="J772" i="27"/>
  <c r="I772" i="27"/>
  <c r="H772" i="27"/>
  <c r="G772" i="27"/>
  <c r="F772" i="27"/>
  <c r="E772" i="27"/>
  <c r="D772" i="27"/>
  <c r="C772" i="27"/>
  <c r="J771" i="27"/>
  <c r="I771" i="27"/>
  <c r="H771" i="27"/>
  <c r="G771" i="27"/>
  <c r="F771" i="27"/>
  <c r="E771" i="27"/>
  <c r="D771" i="27"/>
  <c r="C771" i="27"/>
  <c r="J770" i="27"/>
  <c r="I770" i="27"/>
  <c r="H770" i="27"/>
  <c r="G770" i="27"/>
  <c r="F770" i="27"/>
  <c r="E770" i="27"/>
  <c r="D770" i="27"/>
  <c r="C770" i="27"/>
  <c r="J769" i="27"/>
  <c r="I769" i="27"/>
  <c r="H769" i="27"/>
  <c r="G769" i="27"/>
  <c r="D769" i="27"/>
  <c r="C769" i="27"/>
  <c r="J768" i="27"/>
  <c r="I768" i="27"/>
  <c r="H768" i="27"/>
  <c r="G768" i="27"/>
  <c r="F768" i="27"/>
  <c r="E768" i="27"/>
  <c r="D768" i="27"/>
  <c r="C768" i="27"/>
  <c r="J767" i="27"/>
  <c r="I767" i="27"/>
  <c r="H767" i="27"/>
  <c r="G767" i="27"/>
  <c r="F767" i="27"/>
  <c r="E767" i="27"/>
  <c r="D767" i="27"/>
  <c r="C767" i="27"/>
  <c r="J766" i="27"/>
  <c r="I766" i="27"/>
  <c r="H766" i="27"/>
  <c r="G766" i="27"/>
  <c r="F766" i="27"/>
  <c r="E766" i="27"/>
  <c r="D766" i="27"/>
  <c r="C766" i="27"/>
  <c r="J765" i="27"/>
  <c r="I765" i="27"/>
  <c r="H765" i="27"/>
  <c r="G765" i="27"/>
  <c r="F765" i="27"/>
  <c r="E765" i="27"/>
  <c r="D765" i="27"/>
  <c r="C765" i="27"/>
  <c r="J764" i="27"/>
  <c r="I764" i="27"/>
  <c r="H764" i="27"/>
  <c r="G764" i="27"/>
  <c r="F764" i="27"/>
  <c r="E764" i="27"/>
  <c r="D764" i="27"/>
  <c r="C764" i="27"/>
  <c r="J763" i="27"/>
  <c r="I763" i="27"/>
  <c r="H763" i="27"/>
  <c r="G763" i="27"/>
  <c r="F763" i="27"/>
  <c r="E763" i="27"/>
  <c r="D763" i="27"/>
  <c r="C763" i="27"/>
  <c r="J762" i="27"/>
  <c r="I762" i="27"/>
  <c r="H762" i="27"/>
  <c r="G762" i="27"/>
  <c r="F762" i="27"/>
  <c r="E762" i="27"/>
  <c r="D762" i="27"/>
  <c r="C762" i="27"/>
  <c r="J761" i="27"/>
  <c r="I761" i="27"/>
  <c r="H761" i="27"/>
  <c r="G761" i="27"/>
  <c r="F761" i="27"/>
  <c r="E761" i="27"/>
  <c r="D761" i="27"/>
  <c r="C761" i="27"/>
  <c r="J760" i="27"/>
  <c r="I760" i="27"/>
  <c r="H760" i="27"/>
  <c r="G760" i="27"/>
  <c r="F760" i="27"/>
  <c r="E760" i="27"/>
  <c r="D760" i="27"/>
  <c r="C760" i="27"/>
  <c r="J759" i="27"/>
  <c r="I759" i="27"/>
  <c r="H759" i="27"/>
  <c r="G759" i="27"/>
  <c r="F759" i="27"/>
  <c r="E759" i="27"/>
  <c r="D759" i="27"/>
  <c r="C759" i="27"/>
  <c r="J758" i="27"/>
  <c r="I758" i="27"/>
  <c r="H758" i="27"/>
  <c r="G758" i="27"/>
  <c r="D758" i="27"/>
  <c r="C758" i="27"/>
  <c r="J757" i="27"/>
  <c r="I757" i="27"/>
  <c r="H757" i="27"/>
  <c r="G757" i="27"/>
  <c r="F757" i="27"/>
  <c r="E757" i="27"/>
  <c r="D757" i="27"/>
  <c r="C757" i="27"/>
  <c r="J756" i="27"/>
  <c r="I756" i="27"/>
  <c r="H756" i="27"/>
  <c r="G756" i="27"/>
  <c r="F756" i="27"/>
  <c r="E756" i="27"/>
  <c r="D756" i="27"/>
  <c r="C756" i="27"/>
  <c r="J755" i="27"/>
  <c r="I755" i="27"/>
  <c r="H755" i="27"/>
  <c r="G755" i="27"/>
  <c r="F755" i="27"/>
  <c r="E755" i="27"/>
  <c r="D755" i="27"/>
  <c r="C755" i="27"/>
  <c r="J754" i="27"/>
  <c r="I754" i="27"/>
  <c r="H754" i="27"/>
  <c r="G754" i="27"/>
  <c r="F754" i="27"/>
  <c r="E754" i="27"/>
  <c r="D754" i="27"/>
  <c r="C754" i="27"/>
  <c r="J753" i="27"/>
  <c r="I753" i="27"/>
  <c r="H753" i="27"/>
  <c r="G753" i="27"/>
  <c r="F753" i="27"/>
  <c r="E753" i="27"/>
  <c r="D753" i="27"/>
  <c r="C753" i="27"/>
  <c r="J752" i="27"/>
  <c r="I752" i="27"/>
  <c r="H752" i="27"/>
  <c r="G752" i="27"/>
  <c r="E752" i="27"/>
  <c r="D752" i="27"/>
  <c r="C752" i="27"/>
  <c r="J751" i="27"/>
  <c r="I751" i="27"/>
  <c r="H751" i="27"/>
  <c r="G751" i="27"/>
  <c r="F751" i="27"/>
  <c r="E751" i="27"/>
  <c r="D751" i="27"/>
  <c r="C751" i="27"/>
  <c r="J750" i="27"/>
  <c r="I750" i="27"/>
  <c r="H750" i="27"/>
  <c r="G750" i="27"/>
  <c r="F750" i="27"/>
  <c r="E750" i="27"/>
  <c r="D750" i="27"/>
  <c r="C750" i="27"/>
  <c r="J749" i="27"/>
  <c r="I749" i="27"/>
  <c r="H749" i="27"/>
  <c r="G749" i="27"/>
  <c r="F749" i="27"/>
  <c r="E749" i="27"/>
  <c r="D749" i="27"/>
  <c r="C749" i="27"/>
  <c r="J748" i="27"/>
  <c r="I748" i="27"/>
  <c r="H748" i="27"/>
  <c r="G748" i="27"/>
  <c r="F748" i="27"/>
  <c r="E748" i="27"/>
  <c r="D748" i="27"/>
  <c r="C748" i="27"/>
  <c r="J747" i="27"/>
  <c r="I747" i="27"/>
  <c r="H747" i="27"/>
  <c r="G747" i="27"/>
  <c r="F747" i="27"/>
  <c r="E747" i="27"/>
  <c r="D747" i="27"/>
  <c r="C747" i="27"/>
  <c r="J746" i="27"/>
  <c r="I746" i="27"/>
  <c r="H746" i="27"/>
  <c r="G746" i="27"/>
  <c r="F746" i="27"/>
  <c r="E746" i="27"/>
  <c r="D746" i="27"/>
  <c r="C746" i="27"/>
  <c r="J745" i="27"/>
  <c r="I745" i="27"/>
  <c r="H745" i="27"/>
  <c r="G745" i="27"/>
  <c r="F745" i="27"/>
  <c r="E745" i="27"/>
  <c r="D745" i="27"/>
  <c r="C745" i="27"/>
  <c r="J744" i="27"/>
  <c r="I744" i="27"/>
  <c r="H744" i="27"/>
  <c r="G744" i="27"/>
  <c r="F744" i="27"/>
  <c r="E744" i="27"/>
  <c r="D744" i="27"/>
  <c r="C744" i="27"/>
  <c r="J743" i="27"/>
  <c r="I743" i="27"/>
  <c r="H743" i="27"/>
  <c r="G743" i="27"/>
  <c r="F743" i="27"/>
  <c r="E743" i="27"/>
  <c r="D743" i="27"/>
  <c r="C743" i="27"/>
  <c r="J742" i="27"/>
  <c r="I742" i="27"/>
  <c r="H742" i="27"/>
  <c r="G742" i="27"/>
  <c r="F742" i="27"/>
  <c r="E742" i="27"/>
  <c r="D742" i="27"/>
  <c r="C742" i="27"/>
  <c r="J741" i="27"/>
  <c r="I741" i="27"/>
  <c r="H741" i="27"/>
  <c r="G741" i="27"/>
  <c r="F741" i="27"/>
  <c r="E741" i="27"/>
  <c r="D741" i="27"/>
  <c r="C741" i="27"/>
  <c r="J740" i="27"/>
  <c r="I740" i="27"/>
  <c r="H740" i="27"/>
  <c r="G740" i="27"/>
  <c r="F740" i="27"/>
  <c r="E740" i="27"/>
  <c r="D740" i="27"/>
  <c r="C740" i="27"/>
  <c r="J739" i="27"/>
  <c r="I739" i="27"/>
  <c r="H739" i="27"/>
  <c r="G739" i="27"/>
  <c r="F739" i="27"/>
  <c r="E739" i="27"/>
  <c r="D739" i="27"/>
  <c r="C739" i="27"/>
  <c r="J738" i="27"/>
  <c r="I738" i="27"/>
  <c r="H738" i="27"/>
  <c r="G738" i="27"/>
  <c r="F738" i="27"/>
  <c r="E738" i="27"/>
  <c r="D738" i="27"/>
  <c r="C738" i="27"/>
  <c r="J737" i="27"/>
  <c r="I737" i="27"/>
  <c r="H737" i="27"/>
  <c r="G737" i="27"/>
  <c r="F737" i="27"/>
  <c r="E737" i="27"/>
  <c r="D737" i="27"/>
  <c r="C737" i="27"/>
  <c r="J736" i="27"/>
  <c r="I736" i="27"/>
  <c r="H736" i="27"/>
  <c r="G736" i="27"/>
  <c r="F736" i="27"/>
  <c r="E736" i="27"/>
  <c r="D736" i="27"/>
  <c r="C736" i="27"/>
  <c r="J735" i="27"/>
  <c r="I735" i="27"/>
  <c r="H735" i="27"/>
  <c r="G735" i="27"/>
  <c r="F735" i="27"/>
  <c r="E735" i="27"/>
  <c r="D735" i="27"/>
  <c r="C735" i="27"/>
  <c r="J734" i="27"/>
  <c r="I734" i="27"/>
  <c r="H734" i="27"/>
  <c r="G734" i="27"/>
  <c r="F734" i="27"/>
  <c r="E734" i="27"/>
  <c r="D734" i="27"/>
  <c r="C734" i="27"/>
  <c r="J733" i="27"/>
  <c r="I733" i="27"/>
  <c r="H733" i="27"/>
  <c r="G733" i="27"/>
  <c r="F733" i="27"/>
  <c r="E733" i="27"/>
  <c r="D733" i="27"/>
  <c r="C733" i="27"/>
  <c r="J732" i="27"/>
  <c r="I732" i="27"/>
  <c r="H732" i="27"/>
  <c r="G732" i="27"/>
  <c r="F732" i="27"/>
  <c r="E732" i="27"/>
  <c r="D732" i="27"/>
  <c r="C732" i="27"/>
  <c r="J731" i="27"/>
  <c r="I731" i="27"/>
  <c r="H731" i="27"/>
  <c r="G731" i="27"/>
  <c r="F731" i="27"/>
  <c r="E731" i="27"/>
  <c r="D731" i="27"/>
  <c r="C731" i="27"/>
  <c r="J730" i="27"/>
  <c r="I730" i="27"/>
  <c r="H730" i="27"/>
  <c r="G730" i="27"/>
  <c r="F730" i="27"/>
  <c r="E730" i="27"/>
  <c r="D730" i="27"/>
  <c r="C730" i="27"/>
  <c r="J729" i="27"/>
  <c r="I729" i="27"/>
  <c r="H729" i="27"/>
  <c r="G729" i="27"/>
  <c r="F729" i="27"/>
  <c r="E729" i="27"/>
  <c r="D729" i="27"/>
  <c r="C729" i="27"/>
  <c r="J728" i="27"/>
  <c r="I728" i="27"/>
  <c r="H728" i="27"/>
  <c r="G728" i="27"/>
  <c r="F728" i="27"/>
  <c r="E728" i="27"/>
  <c r="D728" i="27"/>
  <c r="C728" i="27"/>
  <c r="J727" i="27"/>
  <c r="I727" i="27"/>
  <c r="H727" i="27"/>
  <c r="G727" i="27"/>
  <c r="F727" i="27"/>
  <c r="E727" i="27"/>
  <c r="D727" i="27"/>
  <c r="C727" i="27"/>
  <c r="J726" i="27"/>
  <c r="I726" i="27"/>
  <c r="H726" i="27"/>
  <c r="G726" i="27"/>
  <c r="F726" i="27"/>
  <c r="E726" i="27"/>
  <c r="D726" i="27"/>
  <c r="C726" i="27"/>
  <c r="J725" i="27"/>
  <c r="I725" i="27"/>
  <c r="H725" i="27"/>
  <c r="G725" i="27"/>
  <c r="F725" i="27"/>
  <c r="E725" i="27"/>
  <c r="D725" i="27"/>
  <c r="C725" i="27"/>
  <c r="J724" i="27"/>
  <c r="I724" i="27"/>
  <c r="H724" i="27"/>
  <c r="G724" i="27"/>
  <c r="F724" i="27"/>
  <c r="E724" i="27"/>
  <c r="D724" i="27"/>
  <c r="C724" i="27"/>
  <c r="J723" i="27"/>
  <c r="I723" i="27"/>
  <c r="H723" i="27"/>
  <c r="G723" i="27"/>
  <c r="F723" i="27"/>
  <c r="E723" i="27"/>
  <c r="C723" i="27"/>
  <c r="J722" i="27"/>
  <c r="I722" i="27"/>
  <c r="H722" i="27"/>
  <c r="G722" i="27"/>
  <c r="F722" i="27"/>
  <c r="E722" i="27"/>
  <c r="D722" i="27"/>
  <c r="C722" i="27"/>
  <c r="J721" i="27"/>
  <c r="I721" i="27"/>
  <c r="H721" i="27"/>
  <c r="G721" i="27"/>
  <c r="F721" i="27"/>
  <c r="E721" i="27"/>
  <c r="D721" i="27"/>
  <c r="C721" i="27"/>
  <c r="J720" i="27"/>
  <c r="I720" i="27"/>
  <c r="H720" i="27"/>
  <c r="G720" i="27"/>
  <c r="F720" i="27"/>
  <c r="E720" i="27"/>
  <c r="D720" i="27"/>
  <c r="C720" i="27"/>
  <c r="J719" i="27"/>
  <c r="I719" i="27"/>
  <c r="H719" i="27"/>
  <c r="G719" i="27"/>
  <c r="F719" i="27"/>
  <c r="E719" i="27"/>
  <c r="C719" i="27"/>
  <c r="J718" i="27"/>
  <c r="I718" i="27"/>
  <c r="H718" i="27"/>
  <c r="G718" i="27"/>
  <c r="F718" i="27"/>
  <c r="E718" i="27"/>
  <c r="D718" i="27"/>
  <c r="C718" i="27"/>
  <c r="J717" i="27"/>
  <c r="I717" i="27"/>
  <c r="H717" i="27"/>
  <c r="G717" i="27"/>
  <c r="F717" i="27"/>
  <c r="E717" i="27"/>
  <c r="D717" i="27"/>
  <c r="C717" i="27"/>
  <c r="J716" i="27"/>
  <c r="I716" i="27"/>
  <c r="H716" i="27"/>
  <c r="G716" i="27"/>
  <c r="F716" i="27"/>
  <c r="E716" i="27"/>
  <c r="D716" i="27"/>
  <c r="C716" i="27"/>
  <c r="J715" i="27"/>
  <c r="I715" i="27"/>
  <c r="H715" i="27"/>
  <c r="G715" i="27"/>
  <c r="F715" i="27"/>
  <c r="E715" i="27"/>
  <c r="D715" i="27"/>
  <c r="C715" i="27"/>
  <c r="J714" i="27"/>
  <c r="I714" i="27"/>
  <c r="H714" i="27"/>
  <c r="G714" i="27"/>
  <c r="F714" i="27"/>
  <c r="E714" i="27"/>
  <c r="D714" i="27"/>
  <c r="C714" i="27"/>
  <c r="J713" i="27"/>
  <c r="I713" i="27"/>
  <c r="H713" i="27"/>
  <c r="G713" i="27"/>
  <c r="F713" i="27"/>
  <c r="E713" i="27"/>
  <c r="D713" i="27"/>
  <c r="C713" i="27"/>
  <c r="J712" i="27"/>
  <c r="I712" i="27"/>
  <c r="H712" i="27"/>
  <c r="G712" i="27"/>
  <c r="F712" i="27"/>
  <c r="E712" i="27"/>
  <c r="D712" i="27"/>
  <c r="C712" i="27"/>
  <c r="J711" i="27"/>
  <c r="I711" i="27"/>
  <c r="H711" i="27"/>
  <c r="G711" i="27"/>
  <c r="F711" i="27"/>
  <c r="E711" i="27"/>
  <c r="D711" i="27"/>
  <c r="C711" i="27"/>
  <c r="J710" i="27"/>
  <c r="I710" i="27"/>
  <c r="H710" i="27"/>
  <c r="G710" i="27"/>
  <c r="F710" i="27"/>
  <c r="E710" i="27"/>
  <c r="D710" i="27"/>
  <c r="C710" i="27"/>
  <c r="J709" i="27"/>
  <c r="I709" i="27"/>
  <c r="H709" i="27"/>
  <c r="G709" i="27"/>
  <c r="F709" i="27"/>
  <c r="E709" i="27"/>
  <c r="D709" i="27"/>
  <c r="C709" i="27"/>
  <c r="J706" i="27"/>
  <c r="I706" i="27"/>
  <c r="H706" i="27"/>
  <c r="G706" i="27"/>
  <c r="F706" i="27"/>
  <c r="E706" i="27"/>
  <c r="D706" i="27"/>
  <c r="C706" i="27"/>
  <c r="J705" i="27"/>
  <c r="I705" i="27"/>
  <c r="H705" i="27"/>
  <c r="G705" i="27"/>
  <c r="F705" i="27"/>
  <c r="E705" i="27"/>
  <c r="D705" i="27"/>
  <c r="C705" i="27"/>
  <c r="J704" i="27"/>
  <c r="I704" i="27"/>
  <c r="H704" i="27"/>
  <c r="G704" i="27"/>
  <c r="F704" i="27"/>
  <c r="E704" i="27"/>
  <c r="D704" i="27"/>
  <c r="C704" i="27"/>
  <c r="J703" i="27"/>
  <c r="I703" i="27"/>
  <c r="H703" i="27"/>
  <c r="G703" i="27"/>
  <c r="F703" i="27"/>
  <c r="E703" i="27"/>
  <c r="D703" i="27"/>
  <c r="C703" i="27"/>
  <c r="J702" i="27"/>
  <c r="I702" i="27"/>
  <c r="H702" i="27"/>
  <c r="G702" i="27"/>
  <c r="F702" i="27"/>
  <c r="E702" i="27"/>
  <c r="D702" i="27"/>
  <c r="C702" i="27"/>
  <c r="J701" i="27"/>
  <c r="I701" i="27"/>
  <c r="H701" i="27"/>
  <c r="G701" i="27"/>
  <c r="F701" i="27"/>
  <c r="E701" i="27"/>
  <c r="D701" i="27"/>
  <c r="C701" i="27"/>
  <c r="J700" i="27"/>
  <c r="I700" i="27"/>
  <c r="H700" i="27"/>
  <c r="G700" i="27"/>
  <c r="F700" i="27"/>
  <c r="E700" i="27"/>
  <c r="D700" i="27"/>
  <c r="C700" i="27"/>
  <c r="J699" i="27"/>
  <c r="I699" i="27"/>
  <c r="H699" i="27"/>
  <c r="G699" i="27"/>
  <c r="F699" i="27"/>
  <c r="E699" i="27"/>
  <c r="D699" i="27"/>
  <c r="C699" i="27"/>
  <c r="J698" i="27"/>
  <c r="I698" i="27"/>
  <c r="H698" i="27"/>
  <c r="G698" i="27"/>
  <c r="F698" i="27"/>
  <c r="E698" i="27"/>
  <c r="D698" i="27"/>
  <c r="C698" i="27"/>
  <c r="J697" i="27"/>
  <c r="I697" i="27"/>
  <c r="H697" i="27"/>
  <c r="G697" i="27"/>
  <c r="F697" i="27"/>
  <c r="E697" i="27"/>
  <c r="D697" i="27"/>
  <c r="C697" i="27"/>
  <c r="J696" i="27"/>
  <c r="I696" i="27"/>
  <c r="H696" i="27"/>
  <c r="G696" i="27"/>
  <c r="F696" i="27"/>
  <c r="E696" i="27"/>
  <c r="D696" i="27"/>
  <c r="C696" i="27"/>
  <c r="J695" i="27"/>
  <c r="I695" i="27"/>
  <c r="H695" i="27"/>
  <c r="G695" i="27"/>
  <c r="F695" i="27"/>
  <c r="E695" i="27"/>
  <c r="D695" i="27"/>
  <c r="C695" i="27"/>
  <c r="J694" i="27"/>
  <c r="I694" i="27"/>
  <c r="H694" i="27"/>
  <c r="G694" i="27"/>
  <c r="F694" i="27"/>
  <c r="E694" i="27"/>
  <c r="D694" i="27"/>
  <c r="C694" i="27"/>
  <c r="J693" i="27"/>
  <c r="I693" i="27"/>
  <c r="H693" i="27"/>
  <c r="G693" i="27"/>
  <c r="F693" i="27"/>
  <c r="E693" i="27"/>
  <c r="D693" i="27"/>
  <c r="C693" i="27"/>
  <c r="J692" i="27"/>
  <c r="I692" i="27"/>
  <c r="H692" i="27"/>
  <c r="G692" i="27"/>
  <c r="F692" i="27"/>
  <c r="E692" i="27"/>
  <c r="D692" i="27"/>
  <c r="C692" i="27"/>
  <c r="J691" i="27"/>
  <c r="I691" i="27"/>
  <c r="H691" i="27"/>
  <c r="G691" i="27"/>
  <c r="F691" i="27"/>
  <c r="E691" i="27"/>
  <c r="D691" i="27"/>
  <c r="C691" i="27"/>
  <c r="J690" i="27"/>
  <c r="I690" i="27"/>
  <c r="H690" i="27"/>
  <c r="G690" i="27"/>
  <c r="F690" i="27"/>
  <c r="E690" i="27"/>
  <c r="D690" i="27"/>
  <c r="C690" i="27"/>
  <c r="J689" i="27"/>
  <c r="I689" i="27"/>
  <c r="H689" i="27"/>
  <c r="G689" i="27"/>
  <c r="F689" i="27"/>
  <c r="E689" i="27"/>
  <c r="D689" i="27"/>
  <c r="C689" i="27"/>
  <c r="J688" i="27"/>
  <c r="I688" i="27"/>
  <c r="H688" i="27"/>
  <c r="G688" i="27"/>
  <c r="F688" i="27"/>
  <c r="E688" i="27"/>
  <c r="D688" i="27"/>
  <c r="C688" i="27"/>
  <c r="J687" i="27"/>
  <c r="I687" i="27"/>
  <c r="H687" i="27"/>
  <c r="G687" i="27"/>
  <c r="F687" i="27"/>
  <c r="E687" i="27"/>
  <c r="D687" i="27"/>
  <c r="C687" i="27"/>
  <c r="J686" i="27"/>
  <c r="I686" i="27"/>
  <c r="H686" i="27"/>
  <c r="G686" i="27"/>
  <c r="F686" i="27"/>
  <c r="E686" i="27"/>
  <c r="D686" i="27"/>
  <c r="C686" i="27"/>
  <c r="J685" i="27"/>
  <c r="I685" i="27"/>
  <c r="H685" i="27"/>
  <c r="G685" i="27"/>
  <c r="F685" i="27"/>
  <c r="E685" i="27"/>
  <c r="D685" i="27"/>
  <c r="C685" i="27"/>
  <c r="J684" i="27"/>
  <c r="I684" i="27"/>
  <c r="H684" i="27"/>
  <c r="G684" i="27"/>
  <c r="F684" i="27"/>
  <c r="E684" i="27"/>
  <c r="D684" i="27"/>
  <c r="C684" i="27"/>
  <c r="J683" i="27"/>
  <c r="I683" i="27"/>
  <c r="H683" i="27"/>
  <c r="G683" i="27"/>
  <c r="F683" i="27"/>
  <c r="E683" i="27"/>
  <c r="D683" i="27"/>
  <c r="C683" i="27"/>
  <c r="J682" i="27"/>
  <c r="I682" i="27"/>
  <c r="H682" i="27"/>
  <c r="G682" i="27"/>
  <c r="F682" i="27"/>
  <c r="E682" i="27"/>
  <c r="D682" i="27"/>
  <c r="C682" i="27"/>
  <c r="J681" i="27"/>
  <c r="I681" i="27"/>
  <c r="H681" i="27"/>
  <c r="G681" i="27"/>
  <c r="F681" i="27"/>
  <c r="E681" i="27"/>
  <c r="D681" i="27"/>
  <c r="C681" i="27"/>
  <c r="J680" i="27"/>
  <c r="I680" i="27"/>
  <c r="H680" i="27"/>
  <c r="G680" i="27"/>
  <c r="F680" i="27"/>
  <c r="E680" i="27"/>
  <c r="D680" i="27"/>
  <c r="C680" i="27"/>
  <c r="J679" i="27"/>
  <c r="I679" i="27"/>
  <c r="H679" i="27"/>
  <c r="G679" i="27"/>
  <c r="F679" i="27"/>
  <c r="E679" i="27"/>
  <c r="D679" i="27"/>
  <c r="C679" i="27"/>
  <c r="J678" i="27"/>
  <c r="I678" i="27"/>
  <c r="H678" i="27"/>
  <c r="G678" i="27"/>
  <c r="E678" i="27"/>
  <c r="D678" i="27"/>
  <c r="C678" i="27"/>
  <c r="J677" i="27"/>
  <c r="I677" i="27"/>
  <c r="H677" i="27"/>
  <c r="G677" i="27"/>
  <c r="F677" i="27"/>
  <c r="E677" i="27"/>
  <c r="J676" i="27"/>
  <c r="I676" i="27"/>
  <c r="H676" i="27"/>
  <c r="G676" i="27"/>
  <c r="F676" i="27"/>
  <c r="E676" i="27"/>
  <c r="D676" i="27"/>
  <c r="C676" i="27"/>
  <c r="J675" i="27"/>
  <c r="I675" i="27"/>
  <c r="H675" i="27"/>
  <c r="G675" i="27"/>
  <c r="F675" i="27"/>
  <c r="E675" i="27"/>
  <c r="D675" i="27"/>
  <c r="C675" i="27"/>
  <c r="J674" i="27"/>
  <c r="I674" i="27"/>
  <c r="H674" i="27"/>
  <c r="G674" i="27"/>
  <c r="F674" i="27"/>
  <c r="E674" i="27"/>
  <c r="D674" i="27"/>
  <c r="C674" i="27"/>
  <c r="J673" i="27"/>
  <c r="I673" i="27"/>
  <c r="H673" i="27"/>
  <c r="G673" i="27"/>
  <c r="E673" i="27"/>
  <c r="D673" i="27"/>
  <c r="C673" i="27"/>
  <c r="J672" i="27"/>
  <c r="I672" i="27"/>
  <c r="H672" i="27"/>
  <c r="G672" i="27"/>
  <c r="F672" i="27"/>
  <c r="E672" i="27"/>
  <c r="D672" i="27"/>
  <c r="C672" i="27"/>
  <c r="J671" i="27"/>
  <c r="I671" i="27"/>
  <c r="H671" i="27"/>
  <c r="G671" i="27"/>
  <c r="F671" i="27"/>
  <c r="E671" i="27"/>
  <c r="D671" i="27"/>
  <c r="C671" i="27"/>
  <c r="J670" i="27"/>
  <c r="H670" i="27"/>
  <c r="G670" i="27"/>
  <c r="F670" i="27"/>
  <c r="E670" i="27"/>
  <c r="D670" i="27"/>
  <c r="C670" i="27"/>
  <c r="J669" i="27"/>
  <c r="I669" i="27"/>
  <c r="H669" i="27"/>
  <c r="G669" i="27"/>
  <c r="F669" i="27"/>
  <c r="E669" i="27"/>
  <c r="D669" i="27"/>
  <c r="C669" i="27"/>
  <c r="J668" i="27"/>
  <c r="I668" i="27"/>
  <c r="H668" i="27"/>
  <c r="G668" i="27"/>
  <c r="F668" i="27"/>
  <c r="E668" i="27"/>
  <c r="C668" i="27"/>
  <c r="J667" i="27"/>
  <c r="I667" i="27"/>
  <c r="H667" i="27"/>
  <c r="G667" i="27"/>
  <c r="F667" i="27"/>
  <c r="E667" i="27"/>
  <c r="D667" i="27"/>
  <c r="C667" i="27"/>
  <c r="J666" i="27"/>
  <c r="I666" i="27"/>
  <c r="H666" i="27"/>
  <c r="G666" i="27"/>
  <c r="F666" i="27"/>
  <c r="E666" i="27"/>
  <c r="D666" i="27"/>
  <c r="C666" i="27"/>
  <c r="J665" i="27"/>
  <c r="I665" i="27"/>
  <c r="H665" i="27"/>
  <c r="G665" i="27"/>
  <c r="F665" i="27"/>
  <c r="E665" i="27"/>
  <c r="D665" i="27"/>
  <c r="C665" i="27"/>
  <c r="J664" i="27"/>
  <c r="I664" i="27"/>
  <c r="H664" i="27"/>
  <c r="G664" i="27"/>
  <c r="F664" i="27"/>
  <c r="E664" i="27"/>
  <c r="D664" i="27"/>
  <c r="C664" i="27"/>
  <c r="J663" i="27"/>
  <c r="I663" i="27"/>
  <c r="H663" i="27"/>
  <c r="G663" i="27"/>
  <c r="E663" i="27"/>
  <c r="D663" i="27"/>
  <c r="C663" i="27"/>
  <c r="J662" i="27"/>
  <c r="I662" i="27"/>
  <c r="H662" i="27"/>
  <c r="G662" i="27"/>
  <c r="F662" i="27"/>
  <c r="E662" i="27"/>
  <c r="D662" i="27"/>
  <c r="C662" i="27"/>
  <c r="J661" i="27"/>
  <c r="I661" i="27"/>
  <c r="H661" i="27"/>
  <c r="G661" i="27"/>
  <c r="F661" i="27"/>
  <c r="E661" i="27"/>
  <c r="D661" i="27"/>
  <c r="C661" i="27"/>
  <c r="J660" i="27"/>
  <c r="I660" i="27"/>
  <c r="H660" i="27"/>
  <c r="G660" i="27"/>
  <c r="C660" i="27"/>
  <c r="J659" i="27"/>
  <c r="I659" i="27"/>
  <c r="H659" i="27"/>
  <c r="G659" i="27"/>
  <c r="F659" i="27"/>
  <c r="E659" i="27"/>
  <c r="D659" i="27"/>
  <c r="C659" i="27"/>
  <c r="J658" i="27"/>
  <c r="I658" i="27"/>
  <c r="H658" i="27"/>
  <c r="G658" i="27"/>
  <c r="F658" i="27"/>
  <c r="E658" i="27"/>
  <c r="D658" i="27"/>
  <c r="C658" i="27"/>
  <c r="J657" i="27"/>
  <c r="I657" i="27"/>
  <c r="H657" i="27"/>
  <c r="G657" i="27"/>
  <c r="D657" i="27"/>
  <c r="C657" i="27"/>
  <c r="J656" i="27"/>
  <c r="I656" i="27"/>
  <c r="H656" i="27"/>
  <c r="G656" i="27"/>
  <c r="F656" i="27"/>
  <c r="E656" i="27"/>
  <c r="D656" i="27"/>
  <c r="C656" i="27"/>
  <c r="J655" i="27"/>
  <c r="I655" i="27"/>
  <c r="H655" i="27"/>
  <c r="G655" i="27"/>
  <c r="F655" i="27"/>
  <c r="E655" i="27"/>
  <c r="D655" i="27"/>
  <c r="C655" i="27"/>
  <c r="J654" i="27"/>
  <c r="I654" i="27"/>
  <c r="H654" i="27"/>
  <c r="G654" i="27"/>
  <c r="F654" i="27"/>
  <c r="E654" i="27"/>
  <c r="D654" i="27"/>
  <c r="C654" i="27"/>
  <c r="J653" i="27"/>
  <c r="I653" i="27"/>
  <c r="H653" i="27"/>
  <c r="G653" i="27"/>
  <c r="F653" i="27"/>
  <c r="E653" i="27"/>
  <c r="D653" i="27"/>
  <c r="C653" i="27"/>
  <c r="J652" i="27"/>
  <c r="I652" i="27"/>
  <c r="H652" i="27"/>
  <c r="G652" i="27"/>
  <c r="F652" i="27"/>
  <c r="E652" i="27"/>
  <c r="D652" i="27"/>
  <c r="C652" i="27"/>
  <c r="J651" i="27"/>
  <c r="I651" i="27"/>
  <c r="H651" i="27"/>
  <c r="G651" i="27"/>
  <c r="F651" i="27"/>
  <c r="E651" i="27"/>
  <c r="D651" i="27"/>
  <c r="C651" i="27"/>
  <c r="J650" i="27"/>
  <c r="I650" i="27"/>
  <c r="H650" i="27"/>
  <c r="G650" i="27"/>
  <c r="F650" i="27"/>
  <c r="E650" i="27"/>
  <c r="D650" i="27"/>
  <c r="C650" i="27"/>
  <c r="J649" i="27"/>
  <c r="I649" i="27"/>
  <c r="H649" i="27"/>
  <c r="G649" i="27"/>
  <c r="F649" i="27"/>
  <c r="E649" i="27"/>
  <c r="D649" i="27"/>
  <c r="C649" i="27"/>
  <c r="J648" i="27"/>
  <c r="I648" i="27"/>
  <c r="H648" i="27"/>
  <c r="G648" i="27"/>
  <c r="E648" i="27"/>
  <c r="D648" i="27"/>
  <c r="C648" i="27"/>
  <c r="J647" i="27"/>
  <c r="I647" i="27"/>
  <c r="H647" i="27"/>
  <c r="G647" i="27"/>
  <c r="F647" i="27"/>
  <c r="E647" i="27"/>
  <c r="D647" i="27"/>
  <c r="C647" i="27"/>
  <c r="J646" i="27"/>
  <c r="I646" i="27"/>
  <c r="H646" i="27"/>
  <c r="G646" i="27"/>
  <c r="F646" i="27"/>
  <c r="E646" i="27"/>
  <c r="D646" i="27"/>
  <c r="C646" i="27"/>
  <c r="J645" i="27"/>
  <c r="I645" i="27"/>
  <c r="H645" i="27"/>
  <c r="G645" i="27"/>
  <c r="F645" i="27"/>
  <c r="E645" i="27"/>
  <c r="D645" i="27"/>
  <c r="C645" i="27"/>
  <c r="J644" i="27"/>
  <c r="I644" i="27"/>
  <c r="H644" i="27"/>
  <c r="D644" i="27"/>
  <c r="C644" i="27"/>
  <c r="J643" i="27"/>
  <c r="I643" i="27"/>
  <c r="H643" i="27"/>
  <c r="G643" i="27"/>
  <c r="F643" i="27"/>
  <c r="E643" i="27"/>
  <c r="D643" i="27"/>
  <c r="C643" i="27"/>
  <c r="J642" i="27"/>
  <c r="I642" i="27"/>
  <c r="H642" i="27"/>
  <c r="G642" i="27"/>
  <c r="F642" i="27"/>
  <c r="E642" i="27"/>
  <c r="D642" i="27"/>
  <c r="C642" i="27"/>
  <c r="J641" i="27"/>
  <c r="I641" i="27"/>
  <c r="H641" i="27"/>
  <c r="G641" i="27"/>
  <c r="D641" i="27"/>
  <c r="C641" i="27"/>
  <c r="J640" i="27"/>
  <c r="I640" i="27"/>
  <c r="H640" i="27"/>
  <c r="G640" i="27"/>
  <c r="F640" i="27"/>
  <c r="E640" i="27"/>
  <c r="D640" i="27"/>
  <c r="C640" i="27"/>
  <c r="J639" i="27"/>
  <c r="I639" i="27"/>
  <c r="H639" i="27"/>
  <c r="G639" i="27"/>
  <c r="F639" i="27"/>
  <c r="E639" i="27"/>
  <c r="C639" i="27"/>
  <c r="J638" i="27"/>
  <c r="I638" i="27"/>
  <c r="H638" i="27"/>
  <c r="G638" i="27"/>
  <c r="F638" i="27"/>
  <c r="E638" i="27"/>
  <c r="D638" i="27"/>
  <c r="C638" i="27"/>
  <c r="J637" i="27"/>
  <c r="I637" i="27"/>
  <c r="H637" i="27"/>
  <c r="G637" i="27"/>
  <c r="F637" i="27"/>
  <c r="D637" i="27"/>
  <c r="C637" i="27"/>
  <c r="J636" i="27"/>
  <c r="I636" i="27"/>
  <c r="H636" i="27"/>
  <c r="G636" i="27"/>
  <c r="F636" i="27"/>
  <c r="E636" i="27"/>
  <c r="D636" i="27"/>
  <c r="C636" i="27"/>
  <c r="J635" i="27"/>
  <c r="I635" i="27"/>
  <c r="H635" i="27"/>
  <c r="G635" i="27"/>
  <c r="F635" i="27"/>
  <c r="E635" i="27"/>
  <c r="D635" i="27"/>
  <c r="C635" i="27"/>
  <c r="J634" i="27"/>
  <c r="I634" i="27"/>
  <c r="H634" i="27"/>
  <c r="G634" i="27"/>
  <c r="F634" i="27"/>
  <c r="E634" i="27"/>
  <c r="D634" i="27"/>
  <c r="C634" i="27"/>
  <c r="J633" i="27"/>
  <c r="I633" i="27"/>
  <c r="H633" i="27"/>
  <c r="G633" i="27"/>
  <c r="F633" i="27"/>
  <c r="E633" i="27"/>
  <c r="D633" i="27"/>
  <c r="C633" i="27"/>
  <c r="J632" i="27"/>
  <c r="I632" i="27"/>
  <c r="H632" i="27"/>
  <c r="G632" i="27"/>
  <c r="F632" i="27"/>
  <c r="E632" i="27"/>
  <c r="D632" i="27"/>
  <c r="C632" i="27"/>
  <c r="J631" i="27"/>
  <c r="I631" i="27"/>
  <c r="H631" i="27"/>
  <c r="G631" i="27"/>
  <c r="F631" i="27"/>
  <c r="E631" i="27"/>
  <c r="D631" i="27"/>
  <c r="C631" i="27"/>
  <c r="J630" i="27"/>
  <c r="I630" i="27"/>
  <c r="H630" i="27"/>
  <c r="G630" i="27"/>
  <c r="F630" i="27"/>
  <c r="E630" i="27"/>
  <c r="D630" i="27"/>
  <c r="C630" i="27"/>
  <c r="J629" i="27"/>
  <c r="I629" i="27"/>
  <c r="H629" i="27"/>
  <c r="G629" i="27"/>
  <c r="F629" i="27"/>
  <c r="E629" i="27"/>
  <c r="D629" i="27"/>
  <c r="C629" i="27"/>
  <c r="J628" i="27"/>
  <c r="I628" i="27"/>
  <c r="H628" i="27"/>
  <c r="G628" i="27"/>
  <c r="F628" i="27"/>
  <c r="E628" i="27"/>
  <c r="D628" i="27"/>
  <c r="C628" i="27"/>
  <c r="J627" i="27"/>
  <c r="I627" i="27"/>
  <c r="H627" i="27"/>
  <c r="G627" i="27"/>
  <c r="F627" i="27"/>
  <c r="E627" i="27"/>
  <c r="D627" i="27"/>
  <c r="C627" i="27"/>
  <c r="J626" i="27"/>
  <c r="I626" i="27"/>
  <c r="H626" i="27"/>
  <c r="G626" i="27"/>
  <c r="F626" i="27"/>
  <c r="E626" i="27"/>
  <c r="D626" i="27"/>
  <c r="C626" i="27"/>
  <c r="J625" i="27"/>
  <c r="I625" i="27"/>
  <c r="H625" i="27"/>
  <c r="G625" i="27"/>
  <c r="F625" i="27"/>
  <c r="E625" i="27"/>
  <c r="D625" i="27"/>
  <c r="C625" i="27"/>
  <c r="J624" i="27"/>
  <c r="I624" i="27"/>
  <c r="H624" i="27"/>
  <c r="G624" i="27"/>
  <c r="F624" i="27"/>
  <c r="E624" i="27"/>
  <c r="D624" i="27"/>
  <c r="C624" i="27"/>
  <c r="J623" i="27"/>
  <c r="I623" i="27"/>
  <c r="H623" i="27"/>
  <c r="G623" i="27"/>
  <c r="F623" i="27"/>
  <c r="E623" i="27"/>
  <c r="D623" i="27"/>
  <c r="C623" i="27"/>
  <c r="J622" i="27"/>
  <c r="I622" i="27"/>
  <c r="H622" i="27"/>
  <c r="G622" i="27"/>
  <c r="F622" i="27"/>
  <c r="E622" i="27"/>
  <c r="D622" i="27"/>
  <c r="C622" i="27"/>
  <c r="J621" i="27"/>
  <c r="H621" i="27"/>
  <c r="G621" i="27"/>
  <c r="F621" i="27"/>
  <c r="E621" i="27"/>
  <c r="J620" i="27"/>
  <c r="I620" i="27"/>
  <c r="H620" i="27"/>
  <c r="G620" i="27"/>
  <c r="F620" i="27"/>
  <c r="E620" i="27"/>
  <c r="D620" i="27"/>
  <c r="C620" i="27"/>
  <c r="J619" i="27"/>
  <c r="I619" i="27"/>
  <c r="H619" i="27"/>
  <c r="G619" i="27"/>
  <c r="J618" i="27"/>
  <c r="I618" i="27"/>
  <c r="H618" i="27"/>
  <c r="G618" i="27"/>
  <c r="F618" i="27"/>
  <c r="E618" i="27"/>
  <c r="D618" i="27"/>
  <c r="C618" i="27"/>
  <c r="J617" i="27"/>
  <c r="I617" i="27"/>
  <c r="H617" i="27"/>
  <c r="G617" i="27"/>
  <c r="F617" i="27"/>
  <c r="E617" i="27"/>
  <c r="D617" i="27"/>
  <c r="C617" i="27"/>
  <c r="J616" i="27"/>
  <c r="I616" i="27"/>
  <c r="H616" i="27"/>
  <c r="G616" i="27"/>
  <c r="F616" i="27"/>
  <c r="E616" i="27"/>
  <c r="C616" i="27"/>
  <c r="J615" i="27"/>
  <c r="I615" i="27"/>
  <c r="H615" i="27"/>
  <c r="G615" i="27"/>
  <c r="F615" i="27"/>
  <c r="E615" i="27"/>
  <c r="D615" i="27"/>
  <c r="C615" i="27"/>
  <c r="J614" i="27"/>
  <c r="I614" i="27"/>
  <c r="H614" i="27"/>
  <c r="G614" i="27"/>
  <c r="F614" i="27"/>
  <c r="E614" i="27"/>
  <c r="D614" i="27"/>
  <c r="C614" i="27"/>
  <c r="J613" i="27"/>
  <c r="I613" i="27"/>
  <c r="H613" i="27"/>
  <c r="G613" i="27"/>
  <c r="F613" i="27"/>
  <c r="E613" i="27"/>
  <c r="D613" i="27"/>
  <c r="C613" i="27"/>
  <c r="J612" i="27"/>
  <c r="H612" i="27"/>
  <c r="G612" i="27"/>
  <c r="J611" i="27"/>
  <c r="I611" i="27"/>
  <c r="H611" i="27"/>
  <c r="G611" i="27"/>
  <c r="F611" i="27"/>
  <c r="E611" i="27"/>
  <c r="D611" i="27"/>
  <c r="C611" i="27"/>
  <c r="J610" i="27"/>
  <c r="I610" i="27"/>
  <c r="H610" i="27"/>
  <c r="G610" i="27"/>
  <c r="F610" i="27"/>
  <c r="E610" i="27"/>
  <c r="D610" i="27"/>
  <c r="C610" i="27"/>
  <c r="J609" i="27"/>
  <c r="I609" i="27"/>
  <c r="H609" i="27"/>
  <c r="G609" i="27"/>
  <c r="F609" i="27"/>
  <c r="E609" i="27"/>
  <c r="D609" i="27"/>
  <c r="C609" i="27"/>
  <c r="J608" i="27"/>
  <c r="I608" i="27"/>
  <c r="H608" i="27"/>
  <c r="G608" i="27"/>
  <c r="F608" i="27"/>
  <c r="E608" i="27"/>
  <c r="D608" i="27"/>
  <c r="C608" i="27"/>
  <c r="J607" i="27"/>
  <c r="I607" i="27"/>
  <c r="H607" i="27"/>
  <c r="G607" i="27"/>
  <c r="F607" i="27"/>
  <c r="E607" i="27"/>
  <c r="D607" i="27"/>
  <c r="C607" i="27"/>
  <c r="J606" i="27"/>
  <c r="I606" i="27"/>
  <c r="H606" i="27"/>
  <c r="G606" i="27"/>
  <c r="F606" i="27"/>
  <c r="E606" i="27"/>
  <c r="D606" i="27"/>
  <c r="C606" i="27"/>
  <c r="J605" i="27"/>
  <c r="I605" i="27"/>
  <c r="H605" i="27"/>
  <c r="G605" i="27"/>
  <c r="F605" i="27"/>
  <c r="E605" i="27"/>
  <c r="D605" i="27"/>
  <c r="C605" i="27"/>
  <c r="J604" i="27"/>
  <c r="I604" i="27"/>
  <c r="H604" i="27"/>
  <c r="G604" i="27"/>
  <c r="F604" i="27"/>
  <c r="E604" i="27"/>
  <c r="D604" i="27"/>
  <c r="C604" i="27"/>
  <c r="J603" i="27"/>
  <c r="I603" i="27"/>
  <c r="H603" i="27"/>
  <c r="G603" i="27"/>
  <c r="F603" i="27"/>
  <c r="E603" i="27"/>
  <c r="D603" i="27"/>
  <c r="C603" i="27"/>
  <c r="J602" i="27"/>
  <c r="I602" i="27"/>
  <c r="H602" i="27"/>
  <c r="G602" i="27"/>
  <c r="F602" i="27"/>
  <c r="D602" i="27"/>
  <c r="C602" i="27"/>
  <c r="J601" i="27"/>
  <c r="I601" i="27"/>
  <c r="H601" i="27"/>
  <c r="G601" i="27"/>
  <c r="F601" i="27"/>
  <c r="E601" i="27"/>
  <c r="D601" i="27"/>
  <c r="C601" i="27"/>
  <c r="J600" i="27"/>
  <c r="I600" i="27"/>
  <c r="H600" i="27"/>
  <c r="G600" i="27"/>
  <c r="F600" i="27"/>
  <c r="E600" i="27"/>
  <c r="D600" i="27"/>
  <c r="C600" i="27"/>
  <c r="J599" i="27"/>
  <c r="I599" i="27"/>
  <c r="H599" i="27"/>
  <c r="G599" i="27"/>
  <c r="E599" i="27"/>
  <c r="D599" i="27"/>
  <c r="C599" i="27"/>
  <c r="J598" i="27"/>
  <c r="I598" i="27"/>
  <c r="H598" i="27"/>
  <c r="G598" i="27"/>
  <c r="F598" i="27"/>
  <c r="E598" i="27"/>
  <c r="D598" i="27"/>
  <c r="C598" i="27"/>
  <c r="J597" i="27"/>
  <c r="I597" i="27"/>
  <c r="H597" i="27"/>
  <c r="G597" i="27"/>
  <c r="F597" i="27"/>
  <c r="E597" i="27"/>
  <c r="D597" i="27"/>
  <c r="C597" i="27"/>
  <c r="J596" i="27"/>
  <c r="I596" i="27"/>
  <c r="H596" i="27"/>
  <c r="G596" i="27"/>
  <c r="F596" i="27"/>
  <c r="E596" i="27"/>
  <c r="D596" i="27"/>
  <c r="C596" i="27"/>
  <c r="J595" i="27"/>
  <c r="I595" i="27"/>
  <c r="H595" i="27"/>
  <c r="G595" i="27"/>
  <c r="F595" i="27"/>
  <c r="E595" i="27"/>
  <c r="C595" i="27"/>
  <c r="J594" i="27"/>
  <c r="I594" i="27"/>
  <c r="H594" i="27"/>
  <c r="G594" i="27"/>
  <c r="F594" i="27"/>
  <c r="E594" i="27"/>
  <c r="D594" i="27"/>
  <c r="C594" i="27"/>
  <c r="J593" i="27"/>
  <c r="H593" i="27"/>
  <c r="G593" i="27"/>
  <c r="F593" i="27"/>
  <c r="C593" i="27"/>
  <c r="J592" i="27"/>
  <c r="I592" i="27"/>
  <c r="H592" i="27"/>
  <c r="G592" i="27"/>
  <c r="F592" i="27"/>
  <c r="E592" i="27"/>
  <c r="D592" i="27"/>
  <c r="C592" i="27"/>
  <c r="J591" i="27"/>
  <c r="I591" i="27"/>
  <c r="H591" i="27"/>
  <c r="G591" i="27"/>
  <c r="C591" i="27"/>
  <c r="J590" i="27"/>
  <c r="I590" i="27"/>
  <c r="H590" i="27"/>
  <c r="G590" i="27"/>
  <c r="F590" i="27"/>
  <c r="E590" i="27"/>
  <c r="D590" i="27"/>
  <c r="C590" i="27"/>
  <c r="J589" i="27"/>
  <c r="I589" i="27"/>
  <c r="H589" i="27"/>
  <c r="G589" i="27"/>
  <c r="F589" i="27"/>
  <c r="E589" i="27"/>
  <c r="D589" i="27"/>
  <c r="C589" i="27"/>
  <c r="J588" i="27"/>
  <c r="I588" i="27"/>
  <c r="H588" i="27"/>
  <c r="G588" i="27"/>
  <c r="F588" i="27"/>
  <c r="E588" i="27"/>
  <c r="D588" i="27"/>
  <c r="C588" i="27"/>
  <c r="J587" i="27"/>
  <c r="I587" i="27"/>
  <c r="H587" i="27"/>
  <c r="G587" i="27"/>
  <c r="F587" i="27"/>
  <c r="E587" i="27"/>
  <c r="D587" i="27"/>
  <c r="C587" i="27"/>
  <c r="J586" i="27"/>
  <c r="I586" i="27"/>
  <c r="H586" i="27"/>
  <c r="G586" i="27"/>
  <c r="F586" i="27"/>
  <c r="E586" i="27"/>
  <c r="D586" i="27"/>
  <c r="C586" i="27"/>
  <c r="J585" i="27"/>
  <c r="I585" i="27"/>
  <c r="H585" i="27"/>
  <c r="G585" i="27"/>
  <c r="E585" i="27"/>
  <c r="D585" i="27"/>
  <c r="C585" i="27"/>
  <c r="J584" i="27"/>
  <c r="I584" i="27"/>
  <c r="H584" i="27"/>
  <c r="G584" i="27"/>
  <c r="F584" i="27"/>
  <c r="E584" i="27"/>
  <c r="D584" i="27"/>
  <c r="C584" i="27"/>
  <c r="J583" i="27"/>
  <c r="I583" i="27"/>
  <c r="H583" i="27"/>
  <c r="G583" i="27"/>
  <c r="F583" i="27"/>
  <c r="E583" i="27"/>
  <c r="D583" i="27"/>
  <c r="C583" i="27"/>
  <c r="J582" i="27"/>
  <c r="I582" i="27"/>
  <c r="H582" i="27"/>
  <c r="G582" i="27"/>
  <c r="F582" i="27"/>
  <c r="E582" i="27"/>
  <c r="D582" i="27"/>
  <c r="C582" i="27"/>
  <c r="J581" i="27"/>
  <c r="I581" i="27"/>
  <c r="H581" i="27"/>
  <c r="G581" i="27"/>
  <c r="F581" i="27"/>
  <c r="E581" i="27"/>
  <c r="D581" i="27"/>
  <c r="C581" i="27"/>
  <c r="J580" i="27"/>
  <c r="I580" i="27"/>
  <c r="H580" i="27"/>
  <c r="G580" i="27"/>
  <c r="F580" i="27"/>
  <c r="E580" i="27"/>
  <c r="D580" i="27"/>
  <c r="C580" i="27"/>
  <c r="J579" i="27"/>
  <c r="I579" i="27"/>
  <c r="H579" i="27"/>
  <c r="G579" i="27"/>
  <c r="D579" i="27"/>
  <c r="C579" i="27"/>
  <c r="I578" i="27"/>
  <c r="H578" i="27"/>
  <c r="G578" i="27"/>
  <c r="F578" i="27"/>
  <c r="E578" i="27"/>
  <c r="D578" i="27"/>
  <c r="C578" i="27"/>
  <c r="J577" i="27"/>
  <c r="I577" i="27"/>
  <c r="H577" i="27"/>
  <c r="G577" i="27"/>
  <c r="F577" i="27"/>
  <c r="E577" i="27"/>
  <c r="D577" i="27"/>
  <c r="C577" i="27"/>
  <c r="J576" i="27"/>
  <c r="I576" i="27"/>
  <c r="H576" i="27"/>
  <c r="G576" i="27"/>
  <c r="D576" i="27"/>
  <c r="C576" i="27"/>
  <c r="J575" i="27"/>
  <c r="I575" i="27"/>
  <c r="H575" i="27"/>
  <c r="G575" i="27"/>
  <c r="F575" i="27"/>
  <c r="E575" i="27"/>
  <c r="D575" i="27"/>
  <c r="C575" i="27"/>
  <c r="J574" i="27"/>
  <c r="I574" i="27"/>
  <c r="H574" i="27"/>
  <c r="G574" i="27"/>
  <c r="F574" i="27"/>
  <c r="E574" i="27"/>
  <c r="D574" i="27"/>
  <c r="C574" i="27"/>
  <c r="J573" i="27"/>
  <c r="I573" i="27"/>
  <c r="H573" i="27"/>
  <c r="G573" i="27"/>
  <c r="F573" i="27"/>
  <c r="D573" i="27"/>
  <c r="C573" i="27"/>
  <c r="J572" i="27"/>
  <c r="I572" i="27"/>
  <c r="H572" i="27"/>
  <c r="G572" i="27"/>
  <c r="F572" i="27"/>
  <c r="E572" i="27"/>
  <c r="D572" i="27"/>
  <c r="C572" i="27"/>
  <c r="J571" i="27"/>
  <c r="I571" i="27"/>
  <c r="H571" i="27"/>
  <c r="G571" i="27"/>
  <c r="F571" i="27"/>
  <c r="E571" i="27"/>
  <c r="D571" i="27"/>
  <c r="C571" i="27"/>
  <c r="J570" i="27"/>
  <c r="I570" i="27"/>
  <c r="H570" i="27"/>
  <c r="G570" i="27"/>
  <c r="F570" i="27"/>
  <c r="E570" i="27"/>
  <c r="D570" i="27"/>
  <c r="C570" i="27"/>
  <c r="J569" i="27"/>
  <c r="I569" i="27"/>
  <c r="H569" i="27"/>
  <c r="G569" i="27"/>
  <c r="F569" i="27"/>
  <c r="E569" i="27"/>
  <c r="D569" i="27"/>
  <c r="C569" i="27"/>
  <c r="J568" i="27"/>
  <c r="I568" i="27"/>
  <c r="H568" i="27"/>
  <c r="G568" i="27"/>
  <c r="F568" i="27"/>
  <c r="E568" i="27"/>
  <c r="D568" i="27"/>
  <c r="C568" i="27"/>
  <c r="J567" i="27"/>
  <c r="I567" i="27"/>
  <c r="H567" i="27"/>
  <c r="G567" i="27"/>
  <c r="F567" i="27"/>
  <c r="E567" i="27"/>
  <c r="D567" i="27"/>
  <c r="C567" i="27"/>
  <c r="J566" i="27"/>
  <c r="I566" i="27"/>
  <c r="H566" i="27"/>
  <c r="G566" i="27"/>
  <c r="F566" i="27"/>
  <c r="E566" i="27"/>
  <c r="D566" i="27"/>
  <c r="C566" i="27"/>
  <c r="J565" i="27"/>
  <c r="I565" i="27"/>
  <c r="H565" i="27"/>
  <c r="G565" i="27"/>
  <c r="F565" i="27"/>
  <c r="E565" i="27"/>
  <c r="D565" i="27"/>
  <c r="C565" i="27"/>
  <c r="J564" i="27"/>
  <c r="I564" i="27"/>
  <c r="H564" i="27"/>
  <c r="G564" i="27"/>
  <c r="F564" i="27"/>
  <c r="E564" i="27"/>
  <c r="D564" i="27"/>
  <c r="C564" i="27"/>
  <c r="J563" i="27"/>
  <c r="I563" i="27"/>
  <c r="H563" i="27"/>
  <c r="G563" i="27"/>
  <c r="D563" i="27"/>
  <c r="C563" i="27"/>
  <c r="J562" i="27"/>
  <c r="I562" i="27"/>
  <c r="H562" i="27"/>
  <c r="G562" i="27"/>
  <c r="F562" i="27"/>
  <c r="E562" i="27"/>
  <c r="D562" i="27"/>
  <c r="C562" i="27"/>
  <c r="J561" i="27"/>
  <c r="I561" i="27"/>
  <c r="H561" i="27"/>
  <c r="G561" i="27"/>
  <c r="E561" i="27"/>
  <c r="D561" i="27"/>
  <c r="C561" i="27"/>
  <c r="J560" i="27"/>
  <c r="I560" i="27"/>
  <c r="H560" i="27"/>
  <c r="G560" i="27"/>
  <c r="F560" i="27"/>
  <c r="D560" i="27"/>
  <c r="C560" i="27"/>
  <c r="J559" i="27"/>
  <c r="I559" i="27"/>
  <c r="H559" i="27"/>
  <c r="G559" i="27"/>
  <c r="F559" i="27"/>
  <c r="E559" i="27"/>
  <c r="D559" i="27"/>
  <c r="C559" i="27"/>
  <c r="J558" i="27"/>
  <c r="I558" i="27"/>
  <c r="H558" i="27"/>
  <c r="G558" i="27"/>
  <c r="D558" i="27"/>
  <c r="C558" i="27"/>
  <c r="J557" i="27"/>
  <c r="I557" i="27"/>
  <c r="H557" i="27"/>
  <c r="G557" i="27"/>
  <c r="F557" i="27"/>
  <c r="E557" i="27"/>
  <c r="D557" i="27"/>
  <c r="C557" i="27"/>
  <c r="J556" i="27"/>
  <c r="I556" i="27"/>
  <c r="H556" i="27"/>
  <c r="G556" i="27"/>
  <c r="F556" i="27"/>
  <c r="E556" i="27"/>
  <c r="D556" i="27"/>
  <c r="C556" i="27"/>
  <c r="J555" i="27"/>
  <c r="I555" i="27"/>
  <c r="H555" i="27"/>
  <c r="G555" i="27"/>
  <c r="F555" i="27"/>
  <c r="E555" i="27"/>
  <c r="D555" i="27"/>
  <c r="C555" i="27"/>
  <c r="J554" i="27"/>
  <c r="I554" i="27"/>
  <c r="H554" i="27"/>
  <c r="G554" i="27"/>
  <c r="F554" i="27"/>
  <c r="E554" i="27"/>
  <c r="D554" i="27"/>
  <c r="C554" i="27"/>
  <c r="J553" i="27"/>
  <c r="I553" i="27"/>
  <c r="H553" i="27"/>
  <c r="G553" i="27"/>
  <c r="D553" i="27"/>
  <c r="C553" i="27"/>
  <c r="J552" i="27"/>
  <c r="I552" i="27"/>
  <c r="H552" i="27"/>
  <c r="G552" i="27"/>
  <c r="F552" i="27"/>
  <c r="E552" i="27"/>
  <c r="D552" i="27"/>
  <c r="C552" i="27"/>
  <c r="J551" i="27"/>
  <c r="I551" i="27"/>
  <c r="H551" i="27"/>
  <c r="G551" i="27"/>
  <c r="F551" i="27"/>
  <c r="E551" i="27"/>
  <c r="D551" i="27"/>
  <c r="C551" i="27"/>
  <c r="J550" i="27"/>
  <c r="I550" i="27"/>
  <c r="H550" i="27"/>
  <c r="G550" i="27"/>
  <c r="F550" i="27"/>
  <c r="E550" i="27"/>
  <c r="D550" i="27"/>
  <c r="C550" i="27"/>
  <c r="J549" i="27"/>
  <c r="I549" i="27"/>
  <c r="H549" i="27"/>
  <c r="G549" i="27"/>
  <c r="F549" i="27"/>
  <c r="E549" i="27"/>
  <c r="D549" i="27"/>
  <c r="C549" i="27"/>
  <c r="J548" i="27"/>
  <c r="I548" i="27"/>
  <c r="H548" i="27"/>
  <c r="G548" i="27"/>
  <c r="F548" i="27"/>
  <c r="E548" i="27"/>
  <c r="D548" i="27"/>
  <c r="C548" i="27"/>
  <c r="J547" i="27"/>
  <c r="I547" i="27"/>
  <c r="H547" i="27"/>
  <c r="G547" i="27"/>
  <c r="F547" i="27"/>
  <c r="E547" i="27"/>
  <c r="D547" i="27"/>
  <c r="C547" i="27"/>
  <c r="J546" i="27"/>
  <c r="I546" i="27"/>
  <c r="H546" i="27"/>
  <c r="G546" i="27"/>
  <c r="F546" i="27"/>
  <c r="E546" i="27"/>
  <c r="D546" i="27"/>
  <c r="C546" i="27"/>
  <c r="J545" i="27"/>
  <c r="I545" i="27"/>
  <c r="H545" i="27"/>
  <c r="G545" i="27"/>
  <c r="F545" i="27"/>
  <c r="E545" i="27"/>
  <c r="D545" i="27"/>
  <c r="C545" i="27"/>
  <c r="J544" i="27"/>
  <c r="I544" i="27"/>
  <c r="H544" i="27"/>
  <c r="G544" i="27"/>
  <c r="F544" i="27"/>
  <c r="E544" i="27"/>
  <c r="D544" i="27"/>
  <c r="C544" i="27"/>
  <c r="J543" i="27"/>
  <c r="I543" i="27"/>
  <c r="H543" i="27"/>
  <c r="G543" i="27"/>
  <c r="F543" i="27"/>
  <c r="E543" i="27"/>
  <c r="D543" i="27"/>
  <c r="C543" i="27"/>
  <c r="J542" i="27"/>
  <c r="I542" i="27"/>
  <c r="H542" i="27"/>
  <c r="G542" i="27"/>
  <c r="F542" i="27"/>
  <c r="E542" i="27"/>
  <c r="D542" i="27"/>
  <c r="C542" i="27"/>
  <c r="J541" i="27"/>
  <c r="I541" i="27"/>
  <c r="H541" i="27"/>
  <c r="G541" i="27"/>
  <c r="D541" i="27"/>
  <c r="J540" i="27"/>
  <c r="I540" i="27"/>
  <c r="H540" i="27"/>
  <c r="G540" i="27"/>
  <c r="F540" i="27"/>
  <c r="E540" i="27"/>
  <c r="D540" i="27"/>
  <c r="C540" i="27"/>
  <c r="J539" i="27"/>
  <c r="I539" i="27"/>
  <c r="H539" i="27"/>
  <c r="G539" i="27"/>
  <c r="F539" i="27"/>
  <c r="E539" i="27"/>
  <c r="D539" i="27"/>
  <c r="C539" i="27"/>
  <c r="J538" i="27"/>
  <c r="I538" i="27"/>
  <c r="H538" i="27"/>
  <c r="G538" i="27"/>
  <c r="F538" i="27"/>
  <c r="E538" i="27"/>
  <c r="D538" i="27"/>
  <c r="C538" i="27"/>
  <c r="J537" i="27"/>
  <c r="I537" i="27"/>
  <c r="H537" i="27"/>
  <c r="G537" i="27"/>
  <c r="F537" i="27"/>
  <c r="E537" i="27"/>
  <c r="D537" i="27"/>
  <c r="C537" i="27"/>
  <c r="J536" i="27"/>
  <c r="I536" i="27"/>
  <c r="H536" i="27"/>
  <c r="G536" i="27"/>
  <c r="F536" i="27"/>
  <c r="E536" i="27"/>
  <c r="D536" i="27"/>
  <c r="C536" i="27"/>
  <c r="J535" i="27"/>
  <c r="I535" i="27"/>
  <c r="H535" i="27"/>
  <c r="G535" i="27"/>
  <c r="F535" i="27"/>
  <c r="E535" i="27"/>
  <c r="D535" i="27"/>
  <c r="C535" i="27"/>
  <c r="J534" i="27"/>
  <c r="H534" i="27"/>
  <c r="G534" i="27"/>
  <c r="F534" i="27"/>
  <c r="E534" i="27"/>
  <c r="D534" i="27"/>
  <c r="C534" i="27"/>
  <c r="J533" i="27"/>
  <c r="I533" i="27"/>
  <c r="H533" i="27"/>
  <c r="G533" i="27"/>
  <c r="F533" i="27"/>
  <c r="E533" i="27"/>
  <c r="D533" i="27"/>
  <c r="C533" i="27"/>
  <c r="J532" i="27"/>
  <c r="I532" i="27"/>
  <c r="H532" i="27"/>
  <c r="G532" i="27"/>
  <c r="F532" i="27"/>
  <c r="E532" i="27"/>
  <c r="D532" i="27"/>
  <c r="C532" i="27"/>
  <c r="J531" i="27"/>
  <c r="I531" i="27"/>
  <c r="H531" i="27"/>
  <c r="G531" i="27"/>
  <c r="F531" i="27"/>
  <c r="E531" i="27"/>
  <c r="D531" i="27"/>
  <c r="C531" i="27"/>
  <c r="J530" i="27"/>
  <c r="I530" i="27"/>
  <c r="H530" i="27"/>
  <c r="G530" i="27"/>
  <c r="F530" i="27"/>
  <c r="E530" i="27"/>
  <c r="D530" i="27"/>
  <c r="C530" i="27"/>
  <c r="J529" i="27"/>
  <c r="I529" i="27"/>
  <c r="H529" i="27"/>
  <c r="G529" i="27"/>
  <c r="F529" i="27"/>
  <c r="E529" i="27"/>
  <c r="D529" i="27"/>
  <c r="C529" i="27"/>
  <c r="J528" i="27"/>
  <c r="I528" i="27"/>
  <c r="H528" i="27"/>
  <c r="G528" i="27"/>
  <c r="F528" i="27"/>
  <c r="E528" i="27"/>
  <c r="D528" i="27"/>
  <c r="C528" i="27"/>
  <c r="J527" i="27"/>
  <c r="I527" i="27"/>
  <c r="H527" i="27"/>
  <c r="G527" i="27"/>
  <c r="F527" i="27"/>
  <c r="C527" i="27"/>
  <c r="J526" i="27"/>
  <c r="I526" i="27"/>
  <c r="H526" i="27"/>
  <c r="G526" i="27"/>
  <c r="F526" i="27"/>
  <c r="E526" i="27"/>
  <c r="D526" i="27"/>
  <c r="C526" i="27"/>
  <c r="J525" i="27"/>
  <c r="I525" i="27"/>
  <c r="H525" i="27"/>
  <c r="G525" i="27"/>
  <c r="F525" i="27"/>
  <c r="E525" i="27"/>
  <c r="D525" i="27"/>
  <c r="C525" i="27"/>
  <c r="J524" i="27"/>
  <c r="I524" i="27"/>
  <c r="H524" i="27"/>
  <c r="G524" i="27"/>
  <c r="F524" i="27"/>
  <c r="E524" i="27"/>
  <c r="D524" i="27"/>
  <c r="C524" i="27"/>
  <c r="J523" i="27"/>
  <c r="I523" i="27"/>
  <c r="H523" i="27"/>
  <c r="G523" i="27"/>
  <c r="F523" i="27"/>
  <c r="E523" i="27"/>
  <c r="D523" i="27"/>
  <c r="C523" i="27"/>
  <c r="J522" i="27"/>
  <c r="I522" i="27"/>
  <c r="H522" i="27"/>
  <c r="G522" i="27"/>
  <c r="F522" i="27"/>
  <c r="E522" i="27"/>
  <c r="C522" i="27"/>
  <c r="J521" i="27"/>
  <c r="I521" i="27"/>
  <c r="H521" i="27"/>
  <c r="G521" i="27"/>
  <c r="F521" i="27"/>
  <c r="E521" i="27"/>
  <c r="D521" i="27"/>
  <c r="C521" i="27"/>
  <c r="J520" i="27"/>
  <c r="I520" i="27"/>
  <c r="H520" i="27"/>
  <c r="G520" i="27"/>
  <c r="F520" i="27"/>
  <c r="E520" i="27"/>
  <c r="D520" i="27"/>
  <c r="C520" i="27"/>
  <c r="J519" i="27"/>
  <c r="I519" i="27"/>
  <c r="H519" i="27"/>
  <c r="G519" i="27"/>
  <c r="F519" i="27"/>
  <c r="E519" i="27"/>
  <c r="C519" i="27"/>
  <c r="J518" i="27"/>
  <c r="I518" i="27"/>
  <c r="H518" i="27"/>
  <c r="G518" i="27"/>
  <c r="C518" i="27"/>
  <c r="J517" i="27"/>
  <c r="I517" i="27"/>
  <c r="H517" i="27"/>
  <c r="G517" i="27"/>
  <c r="F517" i="27"/>
  <c r="E517" i="27"/>
  <c r="D517" i="27"/>
  <c r="C517" i="27"/>
  <c r="J516" i="27"/>
  <c r="I516" i="27"/>
  <c r="H516" i="27"/>
  <c r="G516" i="27"/>
  <c r="F516" i="27"/>
  <c r="E516" i="27"/>
  <c r="D516" i="27"/>
  <c r="C516" i="27"/>
  <c r="J515" i="27"/>
  <c r="I515" i="27"/>
  <c r="H515" i="27"/>
  <c r="G515" i="27"/>
  <c r="D515" i="27"/>
  <c r="C515" i="27"/>
  <c r="J514" i="27"/>
  <c r="I514" i="27"/>
  <c r="H514" i="27"/>
  <c r="G514" i="27"/>
  <c r="E514" i="27"/>
  <c r="C514" i="27"/>
  <c r="J513" i="27"/>
  <c r="I513" i="27"/>
  <c r="H513" i="27"/>
  <c r="G513" i="27"/>
  <c r="F513" i="27"/>
  <c r="E513" i="27"/>
  <c r="D513" i="27"/>
  <c r="C513" i="27"/>
  <c r="J512" i="27"/>
  <c r="I512" i="27"/>
  <c r="H512" i="27"/>
  <c r="G512" i="27"/>
  <c r="F512" i="27"/>
  <c r="E512" i="27"/>
  <c r="D512" i="27"/>
  <c r="C512" i="27"/>
  <c r="J511" i="27"/>
  <c r="I511" i="27"/>
  <c r="H511" i="27"/>
  <c r="G511" i="27"/>
  <c r="F511" i="27"/>
  <c r="E511" i="27"/>
  <c r="D511" i="27"/>
  <c r="C511" i="27"/>
  <c r="J510" i="27"/>
  <c r="I510" i="27"/>
  <c r="H510" i="27"/>
  <c r="G510" i="27"/>
  <c r="F510" i="27"/>
  <c r="E510" i="27"/>
  <c r="D510" i="27"/>
  <c r="C510" i="27"/>
  <c r="J509" i="27"/>
  <c r="I509" i="27"/>
  <c r="H509" i="27"/>
  <c r="G509" i="27"/>
  <c r="F509" i="27"/>
  <c r="E509" i="27"/>
  <c r="D509" i="27"/>
  <c r="C509" i="27"/>
  <c r="J508" i="27"/>
  <c r="I508" i="27"/>
  <c r="H508" i="27"/>
  <c r="G508" i="27"/>
  <c r="F508" i="27"/>
  <c r="E508" i="27"/>
  <c r="D508" i="27"/>
  <c r="C508" i="27"/>
  <c r="J507" i="27"/>
  <c r="I507" i="27"/>
  <c r="H507" i="27"/>
  <c r="G507" i="27"/>
  <c r="F507" i="27"/>
  <c r="E507" i="27"/>
  <c r="D507" i="27"/>
  <c r="C507" i="27"/>
  <c r="J506" i="27"/>
  <c r="I506" i="27"/>
  <c r="H506" i="27"/>
  <c r="G506" i="27"/>
  <c r="F506" i="27"/>
  <c r="E506" i="27"/>
  <c r="D506" i="27"/>
  <c r="C506" i="27"/>
  <c r="J505" i="27"/>
  <c r="I505" i="27"/>
  <c r="H505" i="27"/>
  <c r="G505" i="27"/>
  <c r="E505" i="27"/>
  <c r="D505" i="27"/>
  <c r="C505" i="27"/>
  <c r="J504" i="27"/>
  <c r="I504" i="27"/>
  <c r="H504" i="27"/>
  <c r="G504" i="27"/>
  <c r="F504" i="27"/>
  <c r="E504" i="27"/>
  <c r="D504" i="27"/>
  <c r="C504" i="27"/>
  <c r="J503" i="27"/>
  <c r="I503" i="27"/>
  <c r="H503" i="27"/>
  <c r="G503" i="27"/>
  <c r="C503" i="27"/>
  <c r="J502" i="27"/>
  <c r="I502" i="27"/>
  <c r="H502" i="27"/>
  <c r="G502" i="27"/>
  <c r="F502" i="27"/>
  <c r="E502" i="27"/>
  <c r="D502" i="27"/>
  <c r="C502" i="27"/>
  <c r="J501" i="27"/>
  <c r="I501" i="27"/>
  <c r="H501" i="27"/>
  <c r="G501" i="27"/>
  <c r="F501" i="27"/>
  <c r="E501" i="27"/>
  <c r="D501" i="27"/>
  <c r="C501" i="27"/>
  <c r="J500" i="27"/>
  <c r="I500" i="27"/>
  <c r="H500" i="27"/>
  <c r="G500" i="27"/>
  <c r="F500" i="27"/>
  <c r="E500" i="27"/>
  <c r="D500" i="27"/>
  <c r="C500" i="27"/>
  <c r="J499" i="27"/>
  <c r="I499" i="27"/>
  <c r="H499" i="27"/>
  <c r="G499" i="27"/>
  <c r="F499" i="27"/>
  <c r="E499" i="27"/>
  <c r="D499" i="27"/>
  <c r="C499" i="27"/>
  <c r="J498" i="27"/>
  <c r="I498" i="27"/>
  <c r="H498" i="27"/>
  <c r="G498" i="27"/>
  <c r="D498" i="27"/>
  <c r="J497" i="27"/>
  <c r="I497" i="27"/>
  <c r="H497" i="27"/>
  <c r="G497" i="27"/>
  <c r="F497" i="27"/>
  <c r="E497" i="27"/>
  <c r="C497" i="27"/>
  <c r="J496" i="27"/>
  <c r="I496" i="27"/>
  <c r="H496" i="27"/>
  <c r="G496" i="27"/>
  <c r="F496" i="27"/>
  <c r="E496" i="27"/>
  <c r="D496" i="27"/>
  <c r="C496" i="27"/>
  <c r="J495" i="27"/>
  <c r="I495" i="27"/>
  <c r="H495" i="27"/>
  <c r="G495" i="27"/>
  <c r="F495" i="27"/>
  <c r="E495" i="27"/>
  <c r="D495" i="27"/>
  <c r="C495" i="27"/>
  <c r="J494" i="27"/>
  <c r="I494" i="27"/>
  <c r="H494" i="27"/>
  <c r="G494" i="27"/>
  <c r="F494" i="27"/>
  <c r="E494" i="27"/>
  <c r="D494" i="27"/>
  <c r="C494" i="27"/>
  <c r="J493" i="27"/>
  <c r="I493" i="27"/>
  <c r="H493" i="27"/>
  <c r="G493" i="27"/>
  <c r="F493" i="27"/>
  <c r="E493" i="27"/>
  <c r="D493" i="27"/>
  <c r="C493" i="27"/>
  <c r="J492" i="27"/>
  <c r="I492" i="27"/>
  <c r="H492" i="27"/>
  <c r="G492" i="27"/>
  <c r="F492" i="27"/>
  <c r="E492" i="27"/>
  <c r="D492" i="27"/>
  <c r="C492" i="27"/>
  <c r="J491" i="27"/>
  <c r="I491" i="27"/>
  <c r="H491" i="27"/>
  <c r="G491" i="27"/>
  <c r="F491" i="27"/>
  <c r="E491" i="27"/>
  <c r="C491" i="27"/>
  <c r="J490" i="27"/>
  <c r="I490" i="27"/>
  <c r="H490" i="27"/>
  <c r="G490" i="27"/>
  <c r="F490" i="27"/>
  <c r="E490" i="27"/>
  <c r="D490" i="27"/>
  <c r="C490" i="27"/>
  <c r="J489" i="27"/>
  <c r="I489" i="27"/>
  <c r="H489" i="27"/>
  <c r="G489" i="27"/>
  <c r="F489" i="27"/>
  <c r="E489" i="27"/>
  <c r="D489" i="27"/>
  <c r="C489" i="27"/>
  <c r="J488" i="27"/>
  <c r="I488" i="27"/>
  <c r="H488" i="27"/>
  <c r="G488" i="27"/>
  <c r="F488" i="27"/>
  <c r="E488" i="27"/>
  <c r="D488" i="27"/>
  <c r="C488" i="27"/>
  <c r="J487" i="27"/>
  <c r="I487" i="27"/>
  <c r="H487" i="27"/>
  <c r="G487" i="27"/>
  <c r="F487" i="27"/>
  <c r="E487" i="27"/>
  <c r="D487" i="27"/>
  <c r="C487" i="27"/>
  <c r="J486" i="27"/>
  <c r="I486" i="27"/>
  <c r="H486" i="27"/>
  <c r="G486" i="27"/>
  <c r="F486" i="27"/>
  <c r="E486" i="27"/>
  <c r="D486" i="27"/>
  <c r="C486" i="27"/>
  <c r="J485" i="27"/>
  <c r="I485" i="27"/>
  <c r="H485" i="27"/>
  <c r="G485" i="27"/>
  <c r="F485" i="27"/>
  <c r="E485" i="27"/>
  <c r="D485" i="27"/>
  <c r="C485" i="27"/>
  <c r="J484" i="27"/>
  <c r="I484" i="27"/>
  <c r="H484" i="27"/>
  <c r="G484" i="27"/>
  <c r="F484" i="27"/>
  <c r="E484" i="27"/>
  <c r="D484" i="27"/>
  <c r="C484" i="27"/>
  <c r="J483" i="27"/>
  <c r="I483" i="27"/>
  <c r="H483" i="27"/>
  <c r="G483" i="27"/>
  <c r="F483" i="27"/>
  <c r="E483" i="27"/>
  <c r="D483" i="27"/>
  <c r="C483" i="27"/>
  <c r="J482" i="27"/>
  <c r="I482" i="27"/>
  <c r="H482" i="27"/>
  <c r="G482" i="27"/>
  <c r="E482" i="27"/>
  <c r="D482" i="27"/>
  <c r="C482" i="27"/>
  <c r="J481" i="27"/>
  <c r="I481" i="27"/>
  <c r="H481" i="27"/>
  <c r="G481" i="27"/>
  <c r="F481" i="27"/>
  <c r="E481" i="27"/>
  <c r="C481" i="27"/>
  <c r="J480" i="27"/>
  <c r="I480" i="27"/>
  <c r="H480" i="27"/>
  <c r="G480" i="27"/>
  <c r="F480" i="27"/>
  <c r="E480" i="27"/>
  <c r="D480" i="27"/>
  <c r="C480" i="27"/>
  <c r="J479" i="27"/>
  <c r="I479" i="27"/>
  <c r="H479" i="27"/>
  <c r="G479" i="27"/>
  <c r="F479" i="27"/>
  <c r="E479" i="27"/>
  <c r="D479" i="27"/>
  <c r="C479" i="27"/>
  <c r="J478" i="27"/>
  <c r="I478" i="27"/>
  <c r="H478" i="27"/>
  <c r="G478" i="27"/>
  <c r="F478" i="27"/>
  <c r="E478" i="27"/>
  <c r="D478" i="27"/>
  <c r="C478" i="27"/>
  <c r="J477" i="27"/>
  <c r="I477" i="27"/>
  <c r="H477" i="27"/>
  <c r="G477" i="27"/>
  <c r="F477" i="27"/>
  <c r="E477" i="27"/>
  <c r="D477" i="27"/>
  <c r="C477" i="27"/>
  <c r="J476" i="27"/>
  <c r="I476" i="27"/>
  <c r="H476" i="27"/>
  <c r="G476" i="27"/>
  <c r="D476" i="27"/>
  <c r="C476" i="27"/>
  <c r="J475" i="27"/>
  <c r="I475" i="27"/>
  <c r="H475" i="27"/>
  <c r="G475" i="27"/>
  <c r="F475" i="27"/>
  <c r="E475" i="27"/>
  <c r="D475" i="27"/>
  <c r="C475" i="27"/>
  <c r="J474" i="27"/>
  <c r="I474" i="27"/>
  <c r="H474" i="27"/>
  <c r="G474" i="27"/>
  <c r="E474" i="27"/>
  <c r="C474" i="27"/>
  <c r="J473" i="27"/>
  <c r="I473" i="27"/>
  <c r="H473" i="27"/>
  <c r="G473" i="27"/>
  <c r="F473" i="27"/>
  <c r="D473" i="27"/>
  <c r="C473" i="27"/>
  <c r="J472" i="27"/>
  <c r="I472" i="27"/>
  <c r="H472" i="27"/>
  <c r="G472" i="27"/>
  <c r="E472" i="27"/>
  <c r="J471" i="27"/>
  <c r="I471" i="27"/>
  <c r="H471" i="27"/>
  <c r="G471" i="27"/>
  <c r="F471" i="27"/>
  <c r="E471" i="27"/>
  <c r="D471" i="27"/>
  <c r="C471" i="27"/>
  <c r="J470" i="27"/>
  <c r="I470" i="27"/>
  <c r="H470" i="27"/>
  <c r="G470" i="27"/>
  <c r="F470" i="27"/>
  <c r="E470" i="27"/>
  <c r="D470" i="27"/>
  <c r="C470" i="27"/>
  <c r="J469" i="27"/>
  <c r="I469" i="27"/>
  <c r="H469" i="27"/>
  <c r="G469" i="27"/>
  <c r="F469" i="27"/>
  <c r="E469" i="27"/>
  <c r="D469" i="27"/>
  <c r="C469" i="27"/>
  <c r="J468" i="27"/>
  <c r="I468" i="27"/>
  <c r="H468" i="27"/>
  <c r="G468" i="27"/>
  <c r="F468" i="27"/>
  <c r="E468" i="27"/>
  <c r="D468" i="27"/>
  <c r="C468" i="27"/>
  <c r="J467" i="27"/>
  <c r="I467" i="27"/>
  <c r="H467" i="27"/>
  <c r="G467" i="27"/>
  <c r="F467" i="27"/>
  <c r="E467" i="27"/>
  <c r="D467" i="27"/>
  <c r="C467" i="27"/>
  <c r="J466" i="27"/>
  <c r="I466" i="27"/>
  <c r="H466" i="27"/>
  <c r="G466" i="27"/>
  <c r="D466" i="27"/>
  <c r="C466" i="27"/>
  <c r="J465" i="27"/>
  <c r="I465" i="27"/>
  <c r="H465" i="27"/>
  <c r="G465" i="27"/>
  <c r="F465" i="27"/>
  <c r="E465" i="27"/>
  <c r="D465" i="27"/>
  <c r="C465" i="27"/>
  <c r="J464" i="27"/>
  <c r="H464" i="27"/>
  <c r="G464" i="27"/>
  <c r="F464" i="27"/>
  <c r="E464" i="27"/>
  <c r="D464" i="27"/>
  <c r="C464" i="27"/>
  <c r="J463" i="27"/>
  <c r="I463" i="27"/>
  <c r="H463" i="27"/>
  <c r="G463" i="27"/>
  <c r="F463" i="27"/>
  <c r="E463" i="27"/>
  <c r="D463" i="27"/>
  <c r="C463" i="27"/>
  <c r="J462" i="27"/>
  <c r="I462" i="27"/>
  <c r="H462" i="27"/>
  <c r="G462" i="27"/>
  <c r="F462" i="27"/>
  <c r="D462" i="27"/>
  <c r="C462" i="27"/>
  <c r="J461" i="27"/>
  <c r="I461" i="27"/>
  <c r="H461" i="27"/>
  <c r="G461" i="27"/>
  <c r="F461" i="27"/>
  <c r="E461" i="27"/>
  <c r="D461" i="27"/>
  <c r="C461" i="27"/>
  <c r="J460" i="27"/>
  <c r="I460" i="27"/>
  <c r="H460" i="27"/>
  <c r="G460" i="27"/>
  <c r="E460" i="27"/>
  <c r="D460" i="27"/>
  <c r="C460" i="27"/>
  <c r="J459" i="27"/>
  <c r="I459" i="27"/>
  <c r="H459" i="27"/>
  <c r="G459" i="27"/>
  <c r="F459" i="27"/>
  <c r="E459" i="27"/>
  <c r="D459" i="27"/>
  <c r="C459" i="27"/>
  <c r="J458" i="27"/>
  <c r="I458" i="27"/>
  <c r="H458" i="27"/>
  <c r="G458" i="27"/>
  <c r="F458" i="27"/>
  <c r="E458" i="27"/>
  <c r="D458" i="27"/>
  <c r="C458" i="27"/>
  <c r="J457" i="27"/>
  <c r="I457" i="27"/>
  <c r="H457" i="27"/>
  <c r="G457" i="27"/>
  <c r="F457" i="27"/>
  <c r="E457" i="27"/>
  <c r="D457" i="27"/>
  <c r="C457" i="27"/>
  <c r="J456" i="27"/>
  <c r="I456" i="27"/>
  <c r="H456" i="27"/>
  <c r="G456" i="27"/>
  <c r="E456" i="27"/>
  <c r="D456" i="27"/>
  <c r="C456" i="27"/>
  <c r="J455" i="27"/>
  <c r="I455" i="27"/>
  <c r="H455" i="27"/>
  <c r="G455" i="27"/>
  <c r="F455" i="27"/>
  <c r="E455" i="27"/>
  <c r="D455" i="27"/>
  <c r="C455" i="27"/>
  <c r="J454" i="27"/>
  <c r="I454" i="27"/>
  <c r="H454" i="27"/>
  <c r="G454" i="27"/>
  <c r="F454" i="27"/>
  <c r="E454" i="27"/>
  <c r="C454" i="27"/>
  <c r="J453" i="27"/>
  <c r="I453" i="27"/>
  <c r="H453" i="27"/>
  <c r="G453" i="27"/>
  <c r="F453" i="27"/>
  <c r="E453" i="27"/>
  <c r="D453" i="27"/>
  <c r="C453" i="27"/>
  <c r="J452" i="27"/>
  <c r="I452" i="27"/>
  <c r="H452" i="27"/>
  <c r="G452" i="27"/>
  <c r="F452" i="27"/>
  <c r="E452" i="27"/>
  <c r="D452" i="27"/>
  <c r="C452" i="27"/>
  <c r="J451" i="27"/>
  <c r="I451" i="27"/>
  <c r="H451" i="27"/>
  <c r="G451" i="27"/>
  <c r="F451" i="27"/>
  <c r="E451" i="27"/>
  <c r="D451" i="27"/>
  <c r="C451" i="27"/>
  <c r="J450" i="27"/>
  <c r="I450" i="27"/>
  <c r="H450" i="27"/>
  <c r="G450" i="27"/>
  <c r="F450" i="27"/>
  <c r="E450" i="27"/>
  <c r="D450" i="27"/>
  <c r="C450" i="27"/>
  <c r="J449" i="27"/>
  <c r="I449" i="27"/>
  <c r="H449" i="27"/>
  <c r="G449" i="27"/>
  <c r="D449" i="27"/>
  <c r="C449" i="27"/>
  <c r="J448" i="27"/>
  <c r="I448" i="27"/>
  <c r="H448" i="27"/>
  <c r="G448" i="27"/>
  <c r="F448" i="27"/>
  <c r="E448" i="27"/>
  <c r="D448" i="27"/>
  <c r="C448" i="27"/>
  <c r="J447" i="27"/>
  <c r="I447" i="27"/>
  <c r="H447" i="27"/>
  <c r="G447" i="27"/>
  <c r="F447" i="27"/>
  <c r="E447" i="27"/>
  <c r="D447" i="27"/>
  <c r="C447" i="27"/>
  <c r="J446" i="27"/>
  <c r="I446" i="27"/>
  <c r="H446" i="27"/>
  <c r="G446" i="27"/>
  <c r="F446" i="27"/>
  <c r="E446" i="27"/>
  <c r="D446" i="27"/>
  <c r="C446" i="27"/>
  <c r="J445" i="27"/>
  <c r="I445" i="27"/>
  <c r="H445" i="27"/>
  <c r="G445" i="27"/>
  <c r="F445" i="27"/>
  <c r="E445" i="27"/>
  <c r="D445" i="27"/>
  <c r="C445" i="27"/>
  <c r="J444" i="27"/>
  <c r="I444" i="27"/>
  <c r="H444" i="27"/>
  <c r="G444" i="27"/>
  <c r="F444" i="27"/>
  <c r="E444" i="27"/>
  <c r="D444" i="27"/>
  <c r="C444" i="27"/>
  <c r="J443" i="27"/>
  <c r="I443" i="27"/>
  <c r="H443" i="27"/>
  <c r="G443" i="27"/>
  <c r="F443" i="27"/>
  <c r="E443" i="27"/>
  <c r="D443" i="27"/>
  <c r="C443" i="27"/>
  <c r="J442" i="27"/>
  <c r="I442" i="27"/>
  <c r="H442" i="27"/>
  <c r="G442" i="27"/>
  <c r="F442" i="27"/>
  <c r="E442" i="27"/>
  <c r="D442" i="27"/>
  <c r="C442" i="27"/>
  <c r="J441" i="27"/>
  <c r="I441" i="27"/>
  <c r="H441" i="27"/>
  <c r="G441" i="27"/>
  <c r="F441" i="27"/>
  <c r="E441" i="27"/>
  <c r="D441" i="27"/>
  <c r="C441" i="27"/>
  <c r="J440" i="27"/>
  <c r="I440" i="27"/>
  <c r="H440" i="27"/>
  <c r="G440" i="27"/>
  <c r="F440" i="27"/>
  <c r="E440" i="27"/>
  <c r="D440" i="27"/>
  <c r="C440" i="27"/>
  <c r="J439" i="27"/>
  <c r="I439" i="27"/>
  <c r="H439" i="27"/>
  <c r="G439" i="27"/>
  <c r="F439" i="27"/>
  <c r="E439" i="27"/>
  <c r="D439" i="27"/>
  <c r="C439" i="27"/>
  <c r="J438" i="27"/>
  <c r="I438" i="27"/>
  <c r="H438" i="27"/>
  <c r="G438" i="27"/>
  <c r="F438" i="27"/>
  <c r="E438" i="27"/>
  <c r="D438" i="27"/>
  <c r="C438" i="27"/>
  <c r="J437" i="27"/>
  <c r="I437" i="27"/>
  <c r="H437" i="27"/>
  <c r="G437" i="27"/>
  <c r="F437" i="27"/>
  <c r="E437" i="27"/>
  <c r="D437" i="27"/>
  <c r="C437" i="27"/>
  <c r="J436" i="27"/>
  <c r="I436" i="27"/>
  <c r="H436" i="27"/>
  <c r="G436" i="27"/>
  <c r="F436" i="27"/>
  <c r="E436" i="27"/>
  <c r="D436" i="27"/>
  <c r="C436" i="27"/>
  <c r="J435" i="27"/>
  <c r="I435" i="27"/>
  <c r="H435" i="27"/>
  <c r="G435" i="27"/>
  <c r="F435" i="27"/>
  <c r="E435" i="27"/>
  <c r="D435" i="27"/>
  <c r="C435" i="27"/>
  <c r="J434" i="27"/>
  <c r="I434" i="27"/>
  <c r="H434" i="27"/>
  <c r="G434" i="27"/>
  <c r="F434" i="27"/>
  <c r="E434" i="27"/>
  <c r="D434" i="27"/>
  <c r="C434" i="27"/>
  <c r="J433" i="27"/>
  <c r="I433" i="27"/>
  <c r="H433" i="27"/>
  <c r="G433" i="27"/>
  <c r="F433" i="27"/>
  <c r="E433" i="27"/>
  <c r="D433" i="27"/>
  <c r="C433" i="27"/>
  <c r="J432" i="27"/>
  <c r="I432" i="27"/>
  <c r="H432" i="27"/>
  <c r="G432" i="27"/>
  <c r="F432" i="27"/>
  <c r="E432" i="27"/>
  <c r="D432" i="27"/>
  <c r="C432" i="27"/>
  <c r="J431" i="27"/>
  <c r="I431" i="27"/>
  <c r="H431" i="27"/>
  <c r="G431" i="27"/>
  <c r="F431" i="27"/>
  <c r="E431" i="27"/>
  <c r="D431" i="27"/>
  <c r="C431" i="27"/>
  <c r="J430" i="27"/>
  <c r="I430" i="27"/>
  <c r="H430" i="27"/>
  <c r="G430" i="27"/>
  <c r="F430" i="27"/>
  <c r="E430" i="27"/>
  <c r="D430" i="27"/>
  <c r="C430" i="27"/>
  <c r="J429" i="27"/>
  <c r="I429" i="27"/>
  <c r="H429" i="27"/>
  <c r="G429" i="27"/>
  <c r="F429" i="27"/>
  <c r="E429" i="27"/>
  <c r="D429" i="27"/>
  <c r="C429" i="27"/>
  <c r="J428" i="27"/>
  <c r="I428" i="27"/>
  <c r="H428" i="27"/>
  <c r="G428" i="27"/>
  <c r="F428" i="27"/>
  <c r="E428" i="27"/>
  <c r="D428" i="27"/>
  <c r="C428" i="27"/>
  <c r="J427" i="27"/>
  <c r="I427" i="27"/>
  <c r="H427" i="27"/>
  <c r="G427" i="27"/>
  <c r="F427" i="27"/>
  <c r="E427" i="27"/>
  <c r="D427" i="27"/>
  <c r="C427" i="27"/>
  <c r="J426" i="27"/>
  <c r="I426" i="27"/>
  <c r="H426" i="27"/>
  <c r="G426" i="27"/>
  <c r="F426" i="27"/>
  <c r="E426" i="27"/>
  <c r="D426" i="27"/>
  <c r="C426" i="27"/>
  <c r="J425" i="27"/>
  <c r="I425" i="27"/>
  <c r="H425" i="27"/>
  <c r="G425" i="27"/>
  <c r="F425" i="27"/>
  <c r="E425" i="27"/>
  <c r="C425" i="27"/>
  <c r="J424" i="27"/>
  <c r="I424" i="27"/>
  <c r="H424" i="27"/>
  <c r="G424" i="27"/>
  <c r="F424" i="27"/>
  <c r="E424" i="27"/>
  <c r="D424" i="27"/>
  <c r="C424" i="27"/>
  <c r="J423" i="27"/>
  <c r="I423" i="27"/>
  <c r="H423" i="27"/>
  <c r="G423" i="27"/>
  <c r="F423" i="27"/>
  <c r="E423" i="27"/>
  <c r="D423" i="27"/>
  <c r="C423" i="27"/>
  <c r="J422" i="27"/>
  <c r="I422" i="27"/>
  <c r="H422" i="27"/>
  <c r="G422" i="27"/>
  <c r="E422" i="27"/>
  <c r="D422" i="27"/>
  <c r="C422" i="27"/>
  <c r="J421" i="27"/>
  <c r="I421" i="27"/>
  <c r="H421" i="27"/>
  <c r="G421" i="27"/>
  <c r="F421" i="27"/>
  <c r="E421" i="27"/>
  <c r="D421" i="27"/>
  <c r="C421" i="27"/>
  <c r="J420" i="27"/>
  <c r="I420" i="27"/>
  <c r="H420" i="27"/>
  <c r="G420" i="27"/>
  <c r="E420" i="27"/>
  <c r="D420" i="27"/>
  <c r="C420" i="27"/>
  <c r="J419" i="27"/>
  <c r="I419" i="27"/>
  <c r="H419" i="27"/>
  <c r="G419" i="27"/>
  <c r="F419" i="27"/>
  <c r="E419" i="27"/>
  <c r="D419" i="27"/>
  <c r="C419" i="27"/>
  <c r="J418" i="27"/>
  <c r="I418" i="27"/>
  <c r="H418" i="27"/>
  <c r="G418" i="27"/>
  <c r="F418" i="27"/>
  <c r="E418" i="27"/>
  <c r="D418" i="27"/>
  <c r="C418" i="27"/>
  <c r="J417" i="27"/>
  <c r="I417" i="27"/>
  <c r="H417" i="27"/>
  <c r="G417" i="27"/>
  <c r="F417" i="27"/>
  <c r="E417" i="27"/>
  <c r="D417" i="27"/>
  <c r="C417" i="27"/>
  <c r="J416" i="27"/>
  <c r="I416" i="27"/>
  <c r="H416" i="27"/>
  <c r="G416" i="27"/>
  <c r="F416" i="27"/>
  <c r="E416" i="27"/>
  <c r="D416" i="27"/>
  <c r="C416" i="27"/>
  <c r="J415" i="27"/>
  <c r="I415" i="27"/>
  <c r="H415" i="27"/>
  <c r="G415" i="27"/>
  <c r="F415" i="27"/>
  <c r="E415" i="27"/>
  <c r="D415" i="27"/>
  <c r="C415" i="27"/>
  <c r="J414" i="27"/>
  <c r="I414" i="27"/>
  <c r="H414" i="27"/>
  <c r="G414" i="27"/>
  <c r="F414" i="27"/>
  <c r="E414" i="27"/>
  <c r="D414" i="27"/>
  <c r="C414" i="27"/>
  <c r="J413" i="27"/>
  <c r="I413" i="27"/>
  <c r="H413" i="27"/>
  <c r="G413" i="27"/>
  <c r="F413" i="27"/>
  <c r="E413" i="27"/>
  <c r="D413" i="27"/>
  <c r="C413" i="27"/>
  <c r="J412" i="27"/>
  <c r="I412" i="27"/>
  <c r="H412" i="27"/>
  <c r="G412" i="27"/>
  <c r="F412" i="27"/>
  <c r="E412" i="27"/>
  <c r="D412" i="27"/>
  <c r="C412" i="27"/>
  <c r="J411" i="27"/>
  <c r="I411" i="27"/>
  <c r="H411" i="27"/>
  <c r="G411" i="27"/>
  <c r="F411" i="27"/>
  <c r="E411" i="27"/>
  <c r="D411" i="27"/>
  <c r="C411" i="27"/>
  <c r="J410" i="27"/>
  <c r="I410" i="27"/>
  <c r="H410" i="27"/>
  <c r="G410" i="27"/>
  <c r="F410" i="27"/>
  <c r="E410" i="27"/>
  <c r="D410" i="27"/>
  <c r="C410" i="27"/>
  <c r="I409" i="27"/>
  <c r="H409" i="27"/>
  <c r="G409" i="27"/>
  <c r="E409" i="27"/>
  <c r="C409" i="27"/>
  <c r="J408" i="27"/>
  <c r="I408" i="27"/>
  <c r="H408" i="27"/>
  <c r="G408" i="27"/>
  <c r="C408" i="27"/>
  <c r="J407" i="27"/>
  <c r="I407" i="27"/>
  <c r="H407" i="27"/>
  <c r="G407" i="27"/>
  <c r="F407" i="27"/>
  <c r="E407" i="27"/>
  <c r="D407" i="27"/>
  <c r="C407" i="27"/>
  <c r="J406" i="27"/>
  <c r="I406" i="27"/>
  <c r="H406" i="27"/>
  <c r="G406" i="27"/>
  <c r="J405" i="27"/>
  <c r="I405" i="27"/>
  <c r="H405" i="27"/>
  <c r="G405" i="27"/>
  <c r="F405" i="27"/>
  <c r="E405" i="27"/>
  <c r="D405" i="27"/>
  <c r="C405" i="27"/>
  <c r="J404" i="27"/>
  <c r="I404" i="27"/>
  <c r="H404" i="27"/>
  <c r="G404" i="27"/>
  <c r="F404" i="27"/>
  <c r="E404" i="27"/>
  <c r="D404" i="27"/>
  <c r="C404" i="27"/>
  <c r="J403" i="27"/>
  <c r="I403" i="27"/>
  <c r="H403" i="27"/>
  <c r="G403" i="27"/>
  <c r="F403" i="27"/>
  <c r="E403" i="27"/>
  <c r="D403" i="27"/>
  <c r="C403" i="27"/>
  <c r="J402" i="27"/>
  <c r="I402" i="27"/>
  <c r="H402" i="27"/>
  <c r="G402" i="27"/>
  <c r="F402" i="27"/>
  <c r="E402" i="27"/>
  <c r="D402" i="27"/>
  <c r="C402" i="27"/>
  <c r="J401" i="27"/>
  <c r="I401" i="27"/>
  <c r="H401" i="27"/>
  <c r="G401" i="27"/>
  <c r="F401" i="27"/>
  <c r="E401" i="27"/>
  <c r="D401" i="27"/>
  <c r="C401" i="27"/>
  <c r="J400" i="27"/>
  <c r="I400" i="27"/>
  <c r="H400" i="27"/>
  <c r="G400" i="27"/>
  <c r="D400" i="27"/>
  <c r="C400" i="27"/>
  <c r="J399" i="27"/>
  <c r="I399" i="27"/>
  <c r="H399" i="27"/>
  <c r="G399" i="27"/>
  <c r="F399" i="27"/>
  <c r="E399" i="27"/>
  <c r="D399" i="27"/>
  <c r="C399" i="27"/>
  <c r="J398" i="27"/>
  <c r="I398" i="27"/>
  <c r="H398" i="27"/>
  <c r="G398" i="27"/>
  <c r="E398" i="27"/>
  <c r="D398" i="27"/>
  <c r="C398" i="27"/>
  <c r="J397" i="27"/>
  <c r="I397" i="27"/>
  <c r="H397" i="27"/>
  <c r="G397" i="27"/>
  <c r="E397" i="27"/>
  <c r="D397" i="27"/>
  <c r="C397" i="27"/>
  <c r="J396" i="27"/>
  <c r="I396" i="27"/>
  <c r="H396" i="27"/>
  <c r="G396" i="27"/>
  <c r="F396" i="27"/>
  <c r="E396" i="27"/>
  <c r="D396" i="27"/>
  <c r="C396" i="27"/>
  <c r="J395" i="27"/>
  <c r="I395" i="27"/>
  <c r="H395" i="27"/>
  <c r="G395" i="27"/>
  <c r="F395" i="27"/>
  <c r="E395" i="27"/>
  <c r="D395" i="27"/>
  <c r="C395" i="27"/>
  <c r="J394" i="27"/>
  <c r="I394" i="27"/>
  <c r="H394" i="27"/>
  <c r="G394" i="27"/>
  <c r="F394" i="27"/>
  <c r="E394" i="27"/>
  <c r="D394" i="27"/>
  <c r="C394" i="27"/>
  <c r="J393" i="27"/>
  <c r="I393" i="27"/>
  <c r="H393" i="27"/>
  <c r="G393" i="27"/>
  <c r="F393" i="27"/>
  <c r="E393" i="27"/>
  <c r="D393" i="27"/>
  <c r="C393" i="27"/>
  <c r="J392" i="27"/>
  <c r="I392" i="27"/>
  <c r="H392" i="27"/>
  <c r="G392" i="27"/>
  <c r="F392" i="27"/>
  <c r="E392" i="27"/>
  <c r="D392" i="27"/>
  <c r="C392" i="27"/>
  <c r="J391" i="27"/>
  <c r="I391" i="27"/>
  <c r="H391" i="27"/>
  <c r="G391" i="27"/>
  <c r="F391" i="27"/>
  <c r="E391" i="27"/>
  <c r="D391" i="27"/>
  <c r="C391" i="27"/>
  <c r="J390" i="27"/>
  <c r="I390" i="27"/>
  <c r="H390" i="27"/>
  <c r="G390" i="27"/>
  <c r="F390" i="27"/>
  <c r="E390" i="27"/>
  <c r="D390" i="27"/>
  <c r="C390" i="27"/>
  <c r="J389" i="27"/>
  <c r="I389" i="27"/>
  <c r="H389" i="27"/>
  <c r="G389" i="27"/>
  <c r="F389" i="27"/>
  <c r="E389" i="27"/>
  <c r="D389" i="27"/>
  <c r="C389" i="27"/>
  <c r="J388" i="27"/>
  <c r="I388" i="27"/>
  <c r="H388" i="27"/>
  <c r="G388" i="27"/>
  <c r="F388" i="27"/>
  <c r="E388" i="27"/>
  <c r="D388" i="27"/>
  <c r="C388" i="27"/>
  <c r="J387" i="27"/>
  <c r="I387" i="27"/>
  <c r="H387" i="27"/>
  <c r="G387" i="27"/>
  <c r="E387" i="27"/>
  <c r="D387" i="27"/>
  <c r="C387" i="27"/>
  <c r="J386" i="27"/>
  <c r="I386" i="27"/>
  <c r="H386" i="27"/>
  <c r="G386" i="27"/>
  <c r="F386" i="27"/>
  <c r="E386" i="27"/>
  <c r="D386" i="27"/>
  <c r="C386" i="27"/>
  <c r="J385" i="27"/>
  <c r="I385" i="27"/>
  <c r="H385" i="27"/>
  <c r="G385" i="27"/>
  <c r="F385" i="27"/>
  <c r="E385" i="27"/>
  <c r="D385" i="27"/>
  <c r="C385" i="27"/>
  <c r="J384" i="27"/>
  <c r="I384" i="27"/>
  <c r="H384" i="27"/>
  <c r="G384" i="27"/>
  <c r="F384" i="27"/>
  <c r="E384" i="27"/>
  <c r="D384" i="27"/>
  <c r="C384" i="27"/>
  <c r="J383" i="27"/>
  <c r="I383" i="27"/>
  <c r="H383" i="27"/>
  <c r="G383" i="27"/>
  <c r="F383" i="27"/>
  <c r="E383" i="27"/>
  <c r="D383" i="27"/>
  <c r="C383" i="27"/>
  <c r="J382" i="27"/>
  <c r="I382" i="27"/>
  <c r="H382" i="27"/>
  <c r="G382" i="27"/>
  <c r="F382" i="27"/>
  <c r="E382" i="27"/>
  <c r="D382" i="27"/>
  <c r="C382" i="27"/>
  <c r="J381" i="27"/>
  <c r="I381" i="27"/>
  <c r="H381" i="27"/>
  <c r="G381" i="27"/>
  <c r="F381" i="27"/>
  <c r="E381" i="27"/>
  <c r="D381" i="27"/>
  <c r="C381" i="27"/>
  <c r="J380" i="27"/>
  <c r="I380" i="27"/>
  <c r="H380" i="27"/>
  <c r="G380" i="27"/>
  <c r="F380" i="27"/>
  <c r="E380" i="27"/>
  <c r="D380" i="27"/>
  <c r="C380" i="27"/>
  <c r="J379" i="27"/>
  <c r="I379" i="27"/>
  <c r="H379" i="27"/>
  <c r="G379" i="27"/>
  <c r="F379" i="27"/>
  <c r="E379" i="27"/>
  <c r="D379" i="27"/>
  <c r="C379" i="27"/>
  <c r="J378" i="27"/>
  <c r="I378" i="27"/>
  <c r="H378" i="27"/>
  <c r="G378" i="27"/>
  <c r="F378" i="27"/>
  <c r="E378" i="27"/>
  <c r="D378" i="27"/>
  <c r="C378" i="27"/>
  <c r="J377" i="27"/>
  <c r="I377" i="27"/>
  <c r="H377" i="27"/>
  <c r="G377" i="27"/>
  <c r="F377" i="27"/>
  <c r="E377" i="27"/>
  <c r="D377" i="27"/>
  <c r="C377" i="27"/>
  <c r="J376" i="27"/>
  <c r="I376" i="27"/>
  <c r="H376" i="27"/>
  <c r="G376" i="27"/>
  <c r="F376" i="27"/>
  <c r="E376" i="27"/>
  <c r="D376" i="27"/>
  <c r="C376" i="27"/>
  <c r="J375" i="27"/>
  <c r="I375" i="27"/>
  <c r="H375" i="27"/>
  <c r="G375" i="27"/>
  <c r="F375" i="27"/>
  <c r="C375" i="27"/>
  <c r="J374" i="27"/>
  <c r="I374" i="27"/>
  <c r="H374" i="27"/>
  <c r="G374" i="27"/>
  <c r="F374" i="27"/>
  <c r="E374" i="27"/>
  <c r="D374" i="27"/>
  <c r="C374" i="27"/>
  <c r="J373" i="27"/>
  <c r="I373" i="27"/>
  <c r="H373" i="27"/>
  <c r="G373" i="27"/>
  <c r="F373" i="27"/>
  <c r="E373" i="27"/>
  <c r="D373" i="27"/>
  <c r="C373" i="27"/>
  <c r="J372" i="27"/>
  <c r="I372" i="27"/>
  <c r="H372" i="27"/>
  <c r="G372" i="27"/>
  <c r="F372" i="27"/>
  <c r="E372" i="27"/>
  <c r="D372" i="27"/>
  <c r="C372" i="27"/>
  <c r="J371" i="27"/>
  <c r="I371" i="27"/>
  <c r="H371" i="27"/>
  <c r="G371" i="27"/>
  <c r="F371" i="27"/>
  <c r="E371" i="27"/>
  <c r="D371" i="27"/>
  <c r="C371" i="27"/>
  <c r="J370" i="27"/>
  <c r="I370" i="27"/>
  <c r="H370" i="27"/>
  <c r="G370" i="27"/>
  <c r="E370" i="27"/>
  <c r="D370" i="27"/>
  <c r="C370" i="27"/>
  <c r="J369" i="27"/>
  <c r="I369" i="27"/>
  <c r="H369" i="27"/>
  <c r="G369" i="27"/>
  <c r="F369" i="27"/>
  <c r="E369" i="27"/>
  <c r="D369" i="27"/>
  <c r="C369" i="27"/>
  <c r="J368" i="27"/>
  <c r="I368" i="27"/>
  <c r="H368" i="27"/>
  <c r="G368" i="27"/>
  <c r="F368" i="27"/>
  <c r="E368" i="27"/>
  <c r="J367" i="27"/>
  <c r="I367" i="27"/>
  <c r="H367" i="27"/>
  <c r="G367" i="27"/>
  <c r="E367" i="27"/>
  <c r="C367" i="27"/>
  <c r="J366" i="27"/>
  <c r="I366" i="27"/>
  <c r="H366" i="27"/>
  <c r="G366" i="27"/>
  <c r="F366" i="27"/>
  <c r="E366" i="27"/>
  <c r="D366" i="27"/>
  <c r="C366" i="27"/>
  <c r="J365" i="27"/>
  <c r="I365" i="27"/>
  <c r="H365" i="27"/>
  <c r="E365" i="27"/>
  <c r="C365" i="27"/>
  <c r="J364" i="27"/>
  <c r="H364" i="27"/>
  <c r="G364" i="27"/>
  <c r="F364" i="27"/>
  <c r="E364" i="27"/>
  <c r="D364" i="27"/>
  <c r="C364" i="27"/>
  <c r="J363" i="27"/>
  <c r="I363" i="27"/>
  <c r="H363" i="27"/>
  <c r="G363" i="27"/>
  <c r="F363" i="27"/>
  <c r="E363" i="27"/>
  <c r="D363" i="27"/>
  <c r="C363" i="27"/>
  <c r="J362" i="27"/>
  <c r="I362" i="27"/>
  <c r="H362" i="27"/>
  <c r="G362" i="27"/>
  <c r="F362" i="27"/>
  <c r="E362" i="27"/>
  <c r="D362" i="27"/>
  <c r="C362" i="27"/>
  <c r="J361" i="27"/>
  <c r="I361" i="27"/>
  <c r="H361" i="27"/>
  <c r="G361" i="27"/>
  <c r="F361" i="27"/>
  <c r="D361" i="27"/>
  <c r="C361" i="27"/>
  <c r="J360" i="27"/>
  <c r="I360" i="27"/>
  <c r="H360" i="27"/>
  <c r="G360" i="27"/>
  <c r="F360" i="27"/>
  <c r="E360" i="27"/>
  <c r="D360" i="27"/>
  <c r="C360" i="27"/>
  <c r="J359" i="27"/>
  <c r="I359" i="27"/>
  <c r="H359" i="27"/>
  <c r="G359" i="27"/>
  <c r="F359" i="27"/>
  <c r="E359" i="27"/>
  <c r="D359" i="27"/>
  <c r="C359" i="27"/>
  <c r="J358" i="27"/>
  <c r="I358" i="27"/>
  <c r="H358" i="27"/>
  <c r="G358" i="27"/>
  <c r="F358" i="27"/>
  <c r="E358" i="27"/>
  <c r="D358" i="27"/>
  <c r="C358" i="27"/>
  <c r="J357" i="27"/>
  <c r="I357" i="27"/>
  <c r="H357" i="27"/>
  <c r="G357" i="27"/>
  <c r="F357" i="27"/>
  <c r="E357" i="27"/>
  <c r="D357" i="27"/>
  <c r="C357" i="27"/>
  <c r="J356" i="27"/>
  <c r="I356" i="27"/>
  <c r="H356" i="27"/>
  <c r="G356" i="27"/>
  <c r="F356" i="27"/>
  <c r="E356" i="27"/>
  <c r="D356" i="27"/>
  <c r="C356" i="27"/>
  <c r="J355" i="27"/>
  <c r="I355" i="27"/>
  <c r="H355" i="27"/>
  <c r="G355" i="27"/>
  <c r="F355" i="27"/>
  <c r="E355" i="27"/>
  <c r="D355" i="27"/>
  <c r="C355" i="27"/>
  <c r="J354" i="27"/>
  <c r="I354" i="27"/>
  <c r="H354" i="27"/>
  <c r="G354" i="27"/>
  <c r="F354" i="27"/>
  <c r="E354" i="27"/>
  <c r="D354" i="27"/>
  <c r="C354" i="27"/>
  <c r="J353" i="27"/>
  <c r="I353" i="27"/>
  <c r="H353" i="27"/>
  <c r="G353" i="27"/>
  <c r="F353" i="27"/>
  <c r="E353" i="27"/>
  <c r="D353" i="27"/>
  <c r="C353" i="27"/>
  <c r="J352" i="27"/>
  <c r="I352" i="27"/>
  <c r="H352" i="27"/>
  <c r="G352" i="27"/>
  <c r="F352" i="27"/>
  <c r="E352" i="27"/>
  <c r="D352" i="27"/>
  <c r="C352" i="27"/>
  <c r="J351" i="27"/>
  <c r="I351" i="27"/>
  <c r="H351" i="27"/>
  <c r="G351" i="27"/>
  <c r="F351" i="27"/>
  <c r="E351" i="27"/>
  <c r="D351" i="27"/>
  <c r="C351" i="27"/>
  <c r="J350" i="27"/>
  <c r="I350" i="27"/>
  <c r="H350" i="27"/>
  <c r="G350" i="27"/>
  <c r="F350" i="27"/>
  <c r="E350" i="27"/>
  <c r="D350" i="27"/>
  <c r="C350" i="27"/>
  <c r="J349" i="27"/>
  <c r="I349" i="27"/>
  <c r="H349" i="27"/>
  <c r="G349" i="27"/>
  <c r="F349" i="27"/>
  <c r="E349" i="27"/>
  <c r="D349" i="27"/>
  <c r="C349" i="27"/>
  <c r="J348" i="27"/>
  <c r="I348" i="27"/>
  <c r="H348" i="27"/>
  <c r="G348" i="27"/>
  <c r="F348" i="27"/>
  <c r="E348" i="27"/>
  <c r="D348" i="27"/>
  <c r="C348" i="27"/>
  <c r="J347" i="27"/>
  <c r="I347" i="27"/>
  <c r="H347" i="27"/>
  <c r="G347" i="27"/>
  <c r="F347" i="27"/>
  <c r="E347" i="27"/>
  <c r="D347" i="27"/>
  <c r="C347" i="27"/>
  <c r="J346" i="27"/>
  <c r="I346" i="27"/>
  <c r="H346" i="27"/>
  <c r="G346" i="27"/>
  <c r="F346" i="27"/>
  <c r="E346" i="27"/>
  <c r="D346" i="27"/>
  <c r="C346" i="27"/>
  <c r="J345" i="27"/>
  <c r="I345" i="27"/>
  <c r="H345" i="27"/>
  <c r="G345" i="27"/>
  <c r="F345" i="27"/>
  <c r="E345" i="27"/>
  <c r="D345" i="27"/>
  <c r="C345" i="27"/>
  <c r="J344" i="27"/>
  <c r="I344" i="27"/>
  <c r="H344" i="27"/>
  <c r="G344" i="27"/>
  <c r="F344" i="27"/>
  <c r="E344" i="27"/>
  <c r="D344" i="27"/>
  <c r="C344" i="27"/>
  <c r="J343" i="27"/>
  <c r="I343" i="27"/>
  <c r="H343" i="27"/>
  <c r="G343" i="27"/>
  <c r="F343" i="27"/>
  <c r="E343" i="27"/>
  <c r="D343" i="27"/>
  <c r="C343" i="27"/>
  <c r="J342" i="27"/>
  <c r="I342" i="27"/>
  <c r="H342" i="27"/>
  <c r="G342" i="27"/>
  <c r="F342" i="27"/>
  <c r="E342" i="27"/>
  <c r="D342" i="27"/>
  <c r="C342" i="27"/>
  <c r="J341" i="27"/>
  <c r="H341" i="27"/>
  <c r="G341" i="27"/>
  <c r="F341" i="27"/>
  <c r="E341" i="27"/>
  <c r="J340" i="27"/>
  <c r="I340" i="27"/>
  <c r="H340" i="27"/>
  <c r="G340" i="27"/>
  <c r="F340" i="27"/>
  <c r="E340" i="27"/>
  <c r="D340" i="27"/>
  <c r="C340" i="27"/>
  <c r="J339" i="27"/>
  <c r="I339" i="27"/>
  <c r="H339" i="27"/>
  <c r="G339" i="27"/>
  <c r="E339" i="27"/>
  <c r="D339" i="27"/>
  <c r="C339" i="27"/>
  <c r="J338" i="27"/>
  <c r="I338" i="27"/>
  <c r="H338" i="27"/>
  <c r="G338" i="27"/>
  <c r="F338" i="27"/>
  <c r="E338" i="27"/>
  <c r="D338" i="27"/>
  <c r="C338" i="27"/>
  <c r="J337" i="27"/>
  <c r="I337" i="27"/>
  <c r="H337" i="27"/>
  <c r="G337" i="27"/>
  <c r="F337" i="27"/>
  <c r="E337" i="27"/>
  <c r="D337" i="27"/>
  <c r="C337" i="27"/>
  <c r="J336" i="27"/>
  <c r="I336" i="27"/>
  <c r="H336" i="27"/>
  <c r="G336" i="27"/>
  <c r="F336" i="27"/>
  <c r="E336" i="27"/>
  <c r="D336" i="27"/>
  <c r="C336" i="27"/>
  <c r="J335" i="27"/>
  <c r="I335" i="27"/>
  <c r="H335" i="27"/>
  <c r="G335" i="27"/>
  <c r="F335" i="27"/>
  <c r="E335" i="27"/>
  <c r="D335" i="27"/>
  <c r="C335" i="27"/>
  <c r="J334" i="27"/>
  <c r="I334" i="27"/>
  <c r="H334" i="27"/>
  <c r="G334" i="27"/>
  <c r="F334" i="27"/>
  <c r="E334" i="27"/>
  <c r="D334" i="27"/>
  <c r="C334" i="27"/>
  <c r="J333" i="27"/>
  <c r="I333" i="27"/>
  <c r="H333" i="27"/>
  <c r="G333" i="27"/>
  <c r="F333" i="27"/>
  <c r="E333" i="27"/>
  <c r="D333" i="27"/>
  <c r="C333" i="27"/>
  <c r="J332" i="27"/>
  <c r="I332" i="27"/>
  <c r="H332" i="27"/>
  <c r="G332" i="27"/>
  <c r="F332" i="27"/>
  <c r="E332" i="27"/>
  <c r="D332" i="27"/>
  <c r="C332" i="27"/>
  <c r="J331" i="27"/>
  <c r="I331" i="27"/>
  <c r="H331" i="27"/>
  <c r="G331" i="27"/>
  <c r="F331" i="27"/>
  <c r="E331" i="27"/>
  <c r="D331" i="27"/>
  <c r="C331" i="27"/>
  <c r="J330" i="27"/>
  <c r="I330" i="27"/>
  <c r="H330" i="27"/>
  <c r="G330" i="27"/>
  <c r="F330" i="27"/>
  <c r="E330" i="27"/>
  <c r="D330" i="27"/>
  <c r="C330" i="27"/>
  <c r="J329" i="27"/>
  <c r="I329" i="27"/>
  <c r="H329" i="27"/>
  <c r="G329" i="27"/>
  <c r="F329" i="27"/>
  <c r="E329" i="27"/>
  <c r="D329" i="27"/>
  <c r="C329" i="27"/>
  <c r="J328" i="27"/>
  <c r="I328" i="27"/>
  <c r="H328" i="27"/>
  <c r="G328" i="27"/>
  <c r="F328" i="27"/>
  <c r="E328" i="27"/>
  <c r="D328" i="27"/>
  <c r="C328" i="27"/>
  <c r="J327" i="27"/>
  <c r="I327" i="27"/>
  <c r="H327" i="27"/>
  <c r="G327" i="27"/>
  <c r="E327" i="27"/>
  <c r="C327" i="27"/>
  <c r="J326" i="27"/>
  <c r="I326" i="27"/>
  <c r="H326" i="27"/>
  <c r="G326" i="27"/>
  <c r="F326" i="27"/>
  <c r="E326" i="27"/>
  <c r="D326" i="27"/>
  <c r="C326" i="27"/>
  <c r="J325" i="27"/>
  <c r="I325" i="27"/>
  <c r="H325" i="27"/>
  <c r="G325" i="27"/>
  <c r="F325" i="27"/>
  <c r="D325" i="27"/>
  <c r="C325" i="27"/>
  <c r="J324" i="27"/>
  <c r="I324" i="27"/>
  <c r="H324" i="27"/>
  <c r="G324" i="27"/>
  <c r="F324" i="27"/>
  <c r="E324" i="27"/>
  <c r="D324" i="27"/>
  <c r="C324" i="27"/>
  <c r="J323" i="27"/>
  <c r="I323" i="27"/>
  <c r="H323" i="27"/>
  <c r="G323" i="27"/>
  <c r="F323" i="27"/>
  <c r="E323" i="27"/>
  <c r="D323" i="27"/>
  <c r="C323" i="27"/>
  <c r="J322" i="27"/>
  <c r="I322" i="27"/>
  <c r="H322" i="27"/>
  <c r="G322" i="27"/>
  <c r="C322" i="27"/>
  <c r="J321" i="27"/>
  <c r="I321" i="27"/>
  <c r="H321" i="27"/>
  <c r="G321" i="27"/>
  <c r="F321" i="27"/>
  <c r="E321" i="27"/>
  <c r="D321" i="27"/>
  <c r="C321" i="27"/>
  <c r="J320" i="27"/>
  <c r="I320" i="27"/>
  <c r="H320" i="27"/>
  <c r="G320" i="27"/>
  <c r="F320" i="27"/>
  <c r="E320" i="27"/>
  <c r="D320" i="27"/>
  <c r="C320" i="27"/>
  <c r="J319" i="27"/>
  <c r="I319" i="27"/>
  <c r="H319" i="27"/>
  <c r="G319" i="27"/>
  <c r="F319" i="27"/>
  <c r="E319" i="27"/>
  <c r="D319" i="27"/>
  <c r="C319" i="27"/>
  <c r="J318" i="27"/>
  <c r="I318" i="27"/>
  <c r="H318" i="27"/>
  <c r="G318" i="27"/>
  <c r="F318" i="27"/>
  <c r="E318" i="27"/>
  <c r="D318" i="27"/>
  <c r="C318" i="27"/>
  <c r="J317" i="27"/>
  <c r="I317" i="27"/>
  <c r="H317" i="27"/>
  <c r="G317" i="27"/>
  <c r="F317" i="27"/>
  <c r="E317" i="27"/>
  <c r="D317" i="27"/>
  <c r="C317" i="27"/>
  <c r="J316" i="27"/>
  <c r="I316" i="27"/>
  <c r="H316" i="27"/>
  <c r="G316" i="27"/>
  <c r="F316" i="27"/>
  <c r="E316" i="27"/>
  <c r="D316" i="27"/>
  <c r="C316" i="27"/>
  <c r="J315" i="27"/>
  <c r="I315" i="27"/>
  <c r="H315" i="27"/>
  <c r="G315" i="27"/>
  <c r="F315" i="27"/>
  <c r="E315" i="27"/>
  <c r="D315" i="27"/>
  <c r="C315" i="27"/>
  <c r="J314" i="27"/>
  <c r="I314" i="27"/>
  <c r="H314" i="27"/>
  <c r="G314" i="27"/>
  <c r="F314" i="27"/>
  <c r="E314" i="27"/>
  <c r="D314" i="27"/>
  <c r="C314" i="27"/>
  <c r="J313" i="27"/>
  <c r="I313" i="27"/>
  <c r="H313" i="27"/>
  <c r="G313" i="27"/>
  <c r="D313" i="27"/>
  <c r="C313" i="27"/>
  <c r="J312" i="27"/>
  <c r="I312" i="27"/>
  <c r="H312" i="27"/>
  <c r="G312" i="27"/>
  <c r="F312" i="27"/>
  <c r="E312" i="27"/>
  <c r="D312" i="27"/>
  <c r="C312" i="27"/>
  <c r="J311" i="27"/>
  <c r="I311" i="27"/>
  <c r="H311" i="27"/>
  <c r="G311" i="27"/>
  <c r="F311" i="27"/>
  <c r="E311" i="27"/>
  <c r="D311" i="27"/>
  <c r="C311" i="27"/>
  <c r="J310" i="27"/>
  <c r="I310" i="27"/>
  <c r="H310" i="27"/>
  <c r="G310" i="27"/>
  <c r="F310" i="27"/>
  <c r="E310" i="27"/>
  <c r="D310" i="27"/>
  <c r="C310" i="27"/>
  <c r="J309" i="27"/>
  <c r="I309" i="27"/>
  <c r="H309" i="27"/>
  <c r="G309" i="27"/>
  <c r="F309" i="27"/>
  <c r="E309" i="27"/>
  <c r="D309" i="27"/>
  <c r="C309" i="27"/>
  <c r="J308" i="27"/>
  <c r="I308" i="27"/>
  <c r="H308" i="27"/>
  <c r="G308" i="27"/>
  <c r="F308" i="27"/>
  <c r="E308" i="27"/>
  <c r="D308" i="27"/>
  <c r="C308" i="27"/>
  <c r="J307" i="27"/>
  <c r="I307" i="27"/>
  <c r="H307" i="27"/>
  <c r="G307" i="27"/>
  <c r="F307" i="27"/>
  <c r="E307" i="27"/>
  <c r="D307" i="27"/>
  <c r="C307" i="27"/>
  <c r="J306" i="27"/>
  <c r="I306" i="27"/>
  <c r="H306" i="27"/>
  <c r="G306" i="27"/>
  <c r="F306" i="27"/>
  <c r="E306" i="27"/>
  <c r="D306" i="27"/>
  <c r="C306" i="27"/>
  <c r="J305" i="27"/>
  <c r="I305" i="27"/>
  <c r="H305" i="27"/>
  <c r="G305" i="27"/>
  <c r="F305" i="27"/>
  <c r="E305" i="27"/>
  <c r="D305" i="27"/>
  <c r="C305" i="27"/>
  <c r="J304" i="27"/>
  <c r="I304" i="27"/>
  <c r="H304" i="27"/>
  <c r="G304" i="27"/>
  <c r="F304" i="27"/>
  <c r="E304" i="27"/>
  <c r="D304" i="27"/>
  <c r="C304" i="27"/>
  <c r="J303" i="27"/>
  <c r="I303" i="27"/>
  <c r="H303" i="27"/>
  <c r="G303" i="27"/>
  <c r="F303" i="27"/>
  <c r="E303" i="27"/>
  <c r="D303" i="27"/>
  <c r="C303" i="27"/>
  <c r="J302" i="27"/>
  <c r="I302" i="27"/>
  <c r="H302" i="27"/>
  <c r="G302" i="27"/>
  <c r="F302" i="27"/>
  <c r="E302" i="27"/>
  <c r="D302" i="27"/>
  <c r="C302" i="27"/>
  <c r="J301" i="27"/>
  <c r="I301" i="27"/>
  <c r="H301" i="27"/>
  <c r="G301" i="27"/>
  <c r="F301" i="27"/>
  <c r="E301" i="27"/>
  <c r="D301" i="27"/>
  <c r="C301" i="27"/>
  <c r="J300" i="27"/>
  <c r="I300" i="27"/>
  <c r="H300" i="27"/>
  <c r="G300" i="27"/>
  <c r="F300" i="27"/>
  <c r="E300" i="27"/>
  <c r="D300" i="27"/>
  <c r="C300" i="27"/>
  <c r="J299" i="27"/>
  <c r="I299" i="27"/>
  <c r="H299" i="27"/>
  <c r="G299" i="27"/>
  <c r="F299" i="27"/>
  <c r="E299" i="27"/>
  <c r="D299" i="27"/>
  <c r="C299" i="27"/>
  <c r="J298" i="27"/>
  <c r="I298" i="27"/>
  <c r="H298" i="27"/>
  <c r="G298" i="27"/>
  <c r="F298" i="27"/>
  <c r="E298" i="27"/>
  <c r="D298" i="27"/>
  <c r="C298" i="27"/>
  <c r="J297" i="27"/>
  <c r="I297" i="27"/>
  <c r="H297" i="27"/>
  <c r="G297" i="27"/>
  <c r="C297" i="27"/>
  <c r="J296" i="27"/>
  <c r="I296" i="27"/>
  <c r="H296" i="27"/>
  <c r="G296" i="27"/>
  <c r="F296" i="27"/>
  <c r="E296" i="27"/>
  <c r="D296" i="27"/>
  <c r="C296" i="27"/>
  <c r="J295" i="27"/>
  <c r="I295" i="27"/>
  <c r="H295" i="27"/>
  <c r="G295" i="27"/>
  <c r="F295" i="27"/>
  <c r="D295" i="27"/>
  <c r="C295" i="27"/>
  <c r="J294" i="27"/>
  <c r="I294" i="27"/>
  <c r="H294" i="27"/>
  <c r="G294" i="27"/>
  <c r="F294" i="27"/>
  <c r="E294" i="27"/>
  <c r="D294" i="27"/>
  <c r="C294" i="27"/>
  <c r="J293" i="27"/>
  <c r="I293" i="27"/>
  <c r="H293" i="27"/>
  <c r="G293" i="27"/>
  <c r="F293" i="27"/>
  <c r="E293" i="27"/>
  <c r="C293" i="27"/>
  <c r="J292" i="27"/>
  <c r="I292" i="27"/>
  <c r="H292" i="27"/>
  <c r="G292" i="27"/>
  <c r="F292" i="27"/>
  <c r="E292" i="27"/>
  <c r="D292" i="27"/>
  <c r="C292" i="27"/>
  <c r="J291" i="27"/>
  <c r="I291" i="27"/>
  <c r="H291" i="27"/>
  <c r="G291" i="27"/>
  <c r="E291" i="27"/>
  <c r="D291" i="27"/>
  <c r="C291" i="27"/>
  <c r="J290" i="27"/>
  <c r="I290" i="27"/>
  <c r="H290" i="27"/>
  <c r="G290" i="27"/>
  <c r="D290" i="27"/>
  <c r="C290" i="27"/>
  <c r="J289" i="27"/>
  <c r="I289" i="27"/>
  <c r="H289" i="27"/>
  <c r="G289" i="27"/>
  <c r="F289" i="27"/>
  <c r="E289" i="27"/>
  <c r="D289" i="27"/>
  <c r="C289" i="27"/>
  <c r="J288" i="27"/>
  <c r="I288" i="27"/>
  <c r="H288" i="27"/>
  <c r="G288" i="27"/>
  <c r="F288" i="27"/>
  <c r="E288" i="27"/>
  <c r="D288" i="27"/>
  <c r="C288" i="27"/>
  <c r="J287" i="27"/>
  <c r="I287" i="27"/>
  <c r="H287" i="27"/>
  <c r="G287" i="27"/>
  <c r="F287" i="27"/>
  <c r="E287" i="27"/>
  <c r="D287" i="27"/>
  <c r="C287" i="27"/>
  <c r="J286" i="27"/>
  <c r="I286" i="27"/>
  <c r="H286" i="27"/>
  <c r="G286" i="27"/>
  <c r="F286" i="27"/>
  <c r="E286" i="27"/>
  <c r="D286" i="27"/>
  <c r="C286" i="27"/>
  <c r="J285" i="27"/>
  <c r="I285" i="27"/>
  <c r="H285" i="27"/>
  <c r="G285" i="27"/>
  <c r="F285" i="27"/>
  <c r="E285" i="27"/>
  <c r="D285" i="27"/>
  <c r="C285" i="27"/>
  <c r="J284" i="27"/>
  <c r="I284" i="27"/>
  <c r="H284" i="27"/>
  <c r="G284" i="27"/>
  <c r="F284" i="27"/>
  <c r="E284" i="27"/>
  <c r="D284" i="27"/>
  <c r="C284" i="27"/>
  <c r="J283" i="27"/>
  <c r="I283" i="27"/>
  <c r="H283" i="27"/>
  <c r="G283" i="27"/>
  <c r="F283" i="27"/>
  <c r="E283" i="27"/>
  <c r="D283" i="27"/>
  <c r="C283" i="27"/>
  <c r="J282" i="27"/>
  <c r="I282" i="27"/>
  <c r="H282" i="27"/>
  <c r="G282" i="27"/>
  <c r="F282" i="27"/>
  <c r="E282" i="27"/>
  <c r="D282" i="27"/>
  <c r="C282" i="27"/>
  <c r="J281" i="27"/>
  <c r="I281" i="27"/>
  <c r="H281" i="27"/>
  <c r="G281" i="27"/>
  <c r="F281" i="27"/>
  <c r="E281" i="27"/>
  <c r="D281" i="27"/>
  <c r="C281" i="27"/>
  <c r="J280" i="27"/>
  <c r="I280" i="27"/>
  <c r="H280" i="27"/>
  <c r="G280" i="27"/>
  <c r="F280" i="27"/>
  <c r="E280" i="27"/>
  <c r="D280" i="27"/>
  <c r="C280" i="27"/>
  <c r="J279" i="27"/>
  <c r="I279" i="27"/>
  <c r="H279" i="27"/>
  <c r="G279" i="27"/>
  <c r="F279" i="27"/>
  <c r="E279" i="27"/>
  <c r="D279" i="27"/>
  <c r="C279" i="27"/>
  <c r="J278" i="27"/>
  <c r="I278" i="27"/>
  <c r="H278" i="27"/>
  <c r="G278" i="27"/>
  <c r="F278" i="27"/>
  <c r="E278" i="27"/>
  <c r="D278" i="27"/>
  <c r="C278" i="27"/>
  <c r="J277" i="27"/>
  <c r="I277" i="27"/>
  <c r="H277" i="27"/>
  <c r="G277" i="27"/>
  <c r="E277" i="27"/>
  <c r="D277" i="27"/>
  <c r="C277" i="27"/>
  <c r="J276" i="27"/>
  <c r="I276" i="27"/>
  <c r="H276" i="27"/>
  <c r="G276" i="27"/>
  <c r="F276" i="27"/>
  <c r="E276" i="27"/>
  <c r="D276" i="27"/>
  <c r="C276" i="27"/>
  <c r="J275" i="27"/>
  <c r="I275" i="27"/>
  <c r="H275" i="27"/>
  <c r="G275" i="27"/>
  <c r="F275" i="27"/>
  <c r="E275" i="27"/>
  <c r="D275" i="27"/>
  <c r="C275" i="27"/>
  <c r="J274" i="27"/>
  <c r="I274" i="27"/>
  <c r="H274" i="27"/>
  <c r="G274" i="27"/>
  <c r="F274" i="27"/>
  <c r="E274" i="27"/>
  <c r="D274" i="27"/>
  <c r="C274" i="27"/>
  <c r="J273" i="27"/>
  <c r="I273" i="27"/>
  <c r="H273" i="27"/>
  <c r="G273" i="27"/>
  <c r="F273" i="27"/>
  <c r="E273" i="27"/>
  <c r="D273" i="27"/>
  <c r="C273" i="27"/>
  <c r="J272" i="27"/>
  <c r="I272" i="27"/>
  <c r="H272" i="27"/>
  <c r="G272" i="27"/>
  <c r="F272" i="27"/>
  <c r="E272" i="27"/>
  <c r="C272" i="27"/>
  <c r="J271" i="27"/>
  <c r="I271" i="27"/>
  <c r="H271" i="27"/>
  <c r="G271" i="27"/>
  <c r="F271" i="27"/>
  <c r="D271" i="27"/>
  <c r="C271" i="27"/>
  <c r="J270" i="27"/>
  <c r="I270" i="27"/>
  <c r="H270" i="27"/>
  <c r="G270" i="27"/>
  <c r="F270" i="27"/>
  <c r="E270" i="27"/>
  <c r="D270" i="27"/>
  <c r="C270" i="27"/>
  <c r="J269" i="27"/>
  <c r="I269" i="27"/>
  <c r="H269" i="27"/>
  <c r="G269" i="27"/>
  <c r="F269" i="27"/>
  <c r="E269" i="27"/>
  <c r="D269" i="27"/>
  <c r="C269" i="27"/>
  <c r="J268" i="27"/>
  <c r="I268" i="27"/>
  <c r="H268" i="27"/>
  <c r="G268" i="27"/>
  <c r="F268" i="27"/>
  <c r="E268" i="27"/>
  <c r="D268" i="27"/>
  <c r="C268" i="27"/>
  <c r="I267" i="27"/>
  <c r="H267" i="27"/>
  <c r="G267" i="27"/>
  <c r="D267" i="27"/>
  <c r="C267" i="27"/>
  <c r="J266" i="27"/>
  <c r="I266" i="27"/>
  <c r="H266" i="27"/>
  <c r="G266" i="27"/>
  <c r="F266" i="27"/>
  <c r="E266" i="27"/>
  <c r="D266" i="27"/>
  <c r="C266" i="27"/>
  <c r="J265" i="27"/>
  <c r="I265" i="27"/>
  <c r="H265" i="27"/>
  <c r="G265" i="27"/>
  <c r="F265" i="27"/>
  <c r="E265" i="27"/>
  <c r="D265" i="27"/>
  <c r="C265" i="27"/>
  <c r="J264" i="27"/>
  <c r="I264" i="27"/>
  <c r="H264" i="27"/>
  <c r="G264" i="27"/>
  <c r="F264" i="27"/>
  <c r="E264" i="27"/>
  <c r="D264" i="27"/>
  <c r="C264" i="27"/>
  <c r="J263" i="27"/>
  <c r="I263" i="27"/>
  <c r="H263" i="27"/>
  <c r="G263" i="27"/>
  <c r="F263" i="27"/>
  <c r="E263" i="27"/>
  <c r="D263" i="27"/>
  <c r="C263" i="27"/>
  <c r="J262" i="27"/>
  <c r="I262" i="27"/>
  <c r="H262" i="27"/>
  <c r="G262" i="27"/>
  <c r="C262" i="27"/>
  <c r="J261" i="27"/>
  <c r="I261" i="27"/>
  <c r="H261" i="27"/>
  <c r="G261" i="27"/>
  <c r="F261" i="27"/>
  <c r="E261" i="27"/>
  <c r="D261" i="27"/>
  <c r="C261" i="27"/>
  <c r="J260" i="27"/>
  <c r="I260" i="27"/>
  <c r="H260" i="27"/>
  <c r="G260" i="27"/>
  <c r="F260" i="27"/>
  <c r="E260" i="27"/>
  <c r="D260" i="27"/>
  <c r="C260" i="27"/>
  <c r="J259" i="27"/>
  <c r="I259" i="27"/>
  <c r="H259" i="27"/>
  <c r="G259" i="27"/>
  <c r="F259" i="27"/>
  <c r="E259" i="27"/>
  <c r="D259" i="27"/>
  <c r="C259" i="27"/>
  <c r="J258" i="27"/>
  <c r="I258" i="27"/>
  <c r="H258" i="27"/>
  <c r="G258" i="27"/>
  <c r="F258" i="27"/>
  <c r="E258" i="27"/>
  <c r="D258" i="27"/>
  <c r="C258" i="27"/>
  <c r="J257" i="27"/>
  <c r="I257" i="27"/>
  <c r="H257" i="27"/>
  <c r="G257" i="27"/>
  <c r="F257" i="27"/>
  <c r="E257" i="27"/>
  <c r="D257" i="27"/>
  <c r="C257" i="27"/>
  <c r="J256" i="27"/>
  <c r="I256" i="27"/>
  <c r="H256" i="27"/>
  <c r="G256" i="27"/>
  <c r="F256" i="27"/>
  <c r="E256" i="27"/>
  <c r="D256" i="27"/>
  <c r="C256" i="27"/>
  <c r="J255" i="27"/>
  <c r="I255" i="27"/>
  <c r="H255" i="27"/>
  <c r="G255" i="27"/>
  <c r="F255" i="27"/>
  <c r="E255" i="27"/>
  <c r="D255" i="27"/>
  <c r="C255" i="27"/>
  <c r="J254" i="27"/>
  <c r="I254" i="27"/>
  <c r="H254" i="27"/>
  <c r="G254" i="27"/>
  <c r="F254" i="27"/>
  <c r="E254" i="27"/>
  <c r="D254" i="27"/>
  <c r="C254" i="27"/>
  <c r="J253" i="27"/>
  <c r="I253" i="27"/>
  <c r="H253" i="27"/>
  <c r="G253" i="27"/>
  <c r="F253" i="27"/>
  <c r="E253" i="27"/>
  <c r="D253" i="27"/>
  <c r="C253" i="27"/>
  <c r="J252" i="27"/>
  <c r="I252" i="27"/>
  <c r="H252" i="27"/>
  <c r="G252" i="27"/>
  <c r="F252" i="27"/>
  <c r="E252" i="27"/>
  <c r="D252" i="27"/>
  <c r="C252" i="27"/>
  <c r="J251" i="27"/>
  <c r="I251" i="27"/>
  <c r="H251" i="27"/>
  <c r="G251" i="27"/>
  <c r="F251" i="27"/>
  <c r="E251" i="27"/>
  <c r="D251" i="27"/>
  <c r="C251" i="27"/>
  <c r="J250" i="27"/>
  <c r="I250" i="27"/>
  <c r="H250" i="27"/>
  <c r="G250" i="27"/>
  <c r="F250" i="27"/>
  <c r="E250" i="27"/>
  <c r="D250" i="27"/>
  <c r="C250" i="27"/>
  <c r="J249" i="27"/>
  <c r="I249" i="27"/>
  <c r="H249" i="27"/>
  <c r="G249" i="27"/>
  <c r="F249" i="27"/>
  <c r="E249" i="27"/>
  <c r="D249" i="27"/>
  <c r="C249" i="27"/>
  <c r="J248" i="27"/>
  <c r="I248" i="27"/>
  <c r="H248" i="27"/>
  <c r="G248" i="27"/>
  <c r="F248" i="27"/>
  <c r="E248" i="27"/>
  <c r="D248" i="27"/>
  <c r="C248" i="27"/>
  <c r="J247" i="27"/>
  <c r="I247" i="27"/>
  <c r="H247" i="27"/>
  <c r="G247" i="27"/>
  <c r="F247" i="27"/>
  <c r="E247" i="27"/>
  <c r="D247" i="27"/>
  <c r="C247" i="27"/>
  <c r="J246" i="27"/>
  <c r="I246" i="27"/>
  <c r="H246" i="27"/>
  <c r="G246" i="27"/>
  <c r="F246" i="27"/>
  <c r="E246" i="27"/>
  <c r="D246" i="27"/>
  <c r="C246" i="27"/>
  <c r="J245" i="27"/>
  <c r="I245" i="27"/>
  <c r="H245" i="27"/>
  <c r="G245" i="27"/>
  <c r="F245" i="27"/>
  <c r="E245" i="27"/>
  <c r="D245" i="27"/>
  <c r="C245" i="27"/>
  <c r="J244" i="27"/>
  <c r="I244" i="27"/>
  <c r="H244" i="27"/>
  <c r="G244" i="27"/>
  <c r="F244" i="27"/>
  <c r="E244" i="27"/>
  <c r="D244" i="27"/>
  <c r="C244" i="27"/>
  <c r="J243" i="27"/>
  <c r="I243" i="27"/>
  <c r="H243" i="27"/>
  <c r="G243" i="27"/>
  <c r="F243" i="27"/>
  <c r="E243" i="27"/>
  <c r="D243" i="27"/>
  <c r="C243" i="27"/>
  <c r="J242" i="27"/>
  <c r="I242" i="27"/>
  <c r="H242" i="27"/>
  <c r="G242" i="27"/>
  <c r="F242" i="27"/>
  <c r="E242" i="27"/>
  <c r="D242" i="27"/>
  <c r="C242" i="27"/>
  <c r="J241" i="27"/>
  <c r="I241" i="27"/>
  <c r="H241" i="27"/>
  <c r="G241" i="27"/>
  <c r="F241" i="27"/>
  <c r="E241" i="27"/>
  <c r="D241" i="27"/>
  <c r="C241" i="27"/>
  <c r="J240" i="27"/>
  <c r="I240" i="27"/>
  <c r="H240" i="27"/>
  <c r="G240" i="27"/>
  <c r="F240" i="27"/>
  <c r="E240" i="27"/>
  <c r="D240" i="27"/>
  <c r="J239" i="27"/>
  <c r="I239" i="27"/>
  <c r="H239" i="27"/>
  <c r="G239" i="27"/>
  <c r="E239" i="27"/>
  <c r="D239" i="27"/>
  <c r="C239" i="27"/>
  <c r="J238" i="27"/>
  <c r="I238" i="27"/>
  <c r="H238" i="27"/>
  <c r="G238" i="27"/>
  <c r="F238" i="27"/>
  <c r="E238" i="27"/>
  <c r="D238" i="27"/>
  <c r="C238" i="27"/>
  <c r="J237" i="27"/>
  <c r="I237" i="27"/>
  <c r="H237" i="27"/>
  <c r="G237" i="27"/>
  <c r="F237" i="27"/>
  <c r="E237" i="27"/>
  <c r="D237" i="27"/>
  <c r="C237" i="27"/>
  <c r="J236" i="27"/>
  <c r="I236" i="27"/>
  <c r="H236" i="27"/>
  <c r="G236" i="27"/>
  <c r="F236" i="27"/>
  <c r="E236" i="27"/>
  <c r="D236" i="27"/>
  <c r="C236" i="27"/>
  <c r="J235" i="27"/>
  <c r="I235" i="27"/>
  <c r="H235" i="27"/>
  <c r="G235" i="27"/>
  <c r="F235" i="27"/>
  <c r="E235" i="27"/>
  <c r="D235" i="27"/>
  <c r="C235" i="27"/>
  <c r="J234" i="27"/>
  <c r="I234" i="27"/>
  <c r="H234" i="27"/>
  <c r="G234" i="27"/>
  <c r="F234" i="27"/>
  <c r="D234" i="27"/>
  <c r="C234" i="27"/>
  <c r="J233" i="27"/>
  <c r="I233" i="27"/>
  <c r="H233" i="27"/>
  <c r="G233" i="27"/>
  <c r="F233" i="27"/>
  <c r="E233" i="27"/>
  <c r="D233" i="27"/>
  <c r="C233" i="27"/>
  <c r="J232" i="27"/>
  <c r="I232" i="27"/>
  <c r="H232" i="27"/>
  <c r="G232" i="27"/>
  <c r="F232" i="27"/>
  <c r="E232" i="27"/>
  <c r="D232" i="27"/>
  <c r="C232" i="27"/>
  <c r="J231" i="27"/>
  <c r="I231" i="27"/>
  <c r="H231" i="27"/>
  <c r="G231" i="27"/>
  <c r="F231" i="27"/>
  <c r="E231" i="27"/>
  <c r="D231" i="27"/>
  <c r="C231" i="27"/>
  <c r="J230" i="27"/>
  <c r="I230" i="27"/>
  <c r="H230" i="27"/>
  <c r="G230" i="27"/>
  <c r="F230" i="27"/>
  <c r="E230" i="27"/>
  <c r="D230" i="27"/>
  <c r="C230" i="27"/>
  <c r="J229" i="27"/>
  <c r="I229" i="27"/>
  <c r="H229" i="27"/>
  <c r="G229" i="27"/>
  <c r="F229" i="27"/>
  <c r="E229" i="27"/>
  <c r="D229" i="27"/>
  <c r="C229" i="27"/>
  <c r="J228" i="27"/>
  <c r="I228" i="27"/>
  <c r="H228" i="27"/>
  <c r="G228" i="27"/>
  <c r="F228" i="27"/>
  <c r="E228" i="27"/>
  <c r="D228" i="27"/>
  <c r="C228" i="27"/>
  <c r="J227" i="27"/>
  <c r="I227" i="27"/>
  <c r="H227" i="27"/>
  <c r="G227" i="27"/>
  <c r="F227" i="27"/>
  <c r="E227" i="27"/>
  <c r="D227" i="27"/>
  <c r="C227" i="27"/>
  <c r="J226" i="27"/>
  <c r="I226" i="27"/>
  <c r="H226" i="27"/>
  <c r="G226" i="27"/>
  <c r="F226" i="27"/>
  <c r="D226" i="27"/>
  <c r="C226" i="27"/>
  <c r="J225" i="27"/>
  <c r="I225" i="27"/>
  <c r="H225" i="27"/>
  <c r="G225" i="27"/>
  <c r="F225" i="27"/>
  <c r="E225" i="27"/>
  <c r="D225" i="27"/>
  <c r="C225" i="27"/>
  <c r="J224" i="27"/>
  <c r="I224" i="27"/>
  <c r="H224" i="27"/>
  <c r="G224" i="27"/>
  <c r="F224" i="27"/>
  <c r="E224" i="27"/>
  <c r="D224" i="27"/>
  <c r="C224" i="27"/>
  <c r="J223" i="27"/>
  <c r="I223" i="27"/>
  <c r="H223" i="27"/>
  <c r="G223" i="27"/>
  <c r="F223" i="27"/>
  <c r="E223" i="27"/>
  <c r="D223" i="27"/>
  <c r="C223" i="27"/>
  <c r="J222" i="27"/>
  <c r="I222" i="27"/>
  <c r="H222" i="27"/>
  <c r="G222" i="27"/>
  <c r="F222" i="27"/>
  <c r="E222" i="27"/>
  <c r="D222" i="27"/>
  <c r="C222" i="27"/>
  <c r="J221" i="27"/>
  <c r="I221" i="27"/>
  <c r="H221" i="27"/>
  <c r="G221" i="27"/>
  <c r="F221" i="27"/>
  <c r="E221" i="27"/>
  <c r="D221" i="27"/>
  <c r="C221" i="27"/>
  <c r="J220" i="27"/>
  <c r="I220" i="27"/>
  <c r="H220" i="27"/>
  <c r="G220" i="27"/>
  <c r="F220" i="27"/>
  <c r="E220" i="27"/>
  <c r="D220" i="27"/>
  <c r="C220" i="27"/>
  <c r="J219" i="27"/>
  <c r="I219" i="27"/>
  <c r="H219" i="27"/>
  <c r="G219" i="27"/>
  <c r="F219" i="27"/>
  <c r="E219" i="27"/>
  <c r="D219" i="27"/>
  <c r="C219" i="27"/>
  <c r="J218" i="27"/>
  <c r="I218" i="27"/>
  <c r="H218" i="27"/>
  <c r="G218" i="27"/>
  <c r="F218" i="27"/>
  <c r="E218" i="27"/>
  <c r="D218" i="27"/>
  <c r="C218" i="27"/>
  <c r="J217" i="27"/>
  <c r="I217" i="27"/>
  <c r="H217" i="27"/>
  <c r="G217" i="27"/>
  <c r="F217" i="27"/>
  <c r="E217" i="27"/>
  <c r="D217" i="27"/>
  <c r="C217" i="27"/>
  <c r="J216" i="27"/>
  <c r="I216" i="27"/>
  <c r="H216" i="27"/>
  <c r="G216" i="27"/>
  <c r="F216" i="27"/>
  <c r="E216" i="27"/>
  <c r="D216" i="27"/>
  <c r="C216" i="27"/>
  <c r="J215" i="27"/>
  <c r="I215" i="27"/>
  <c r="H215" i="27"/>
  <c r="G215" i="27"/>
  <c r="F215" i="27"/>
  <c r="E215" i="27"/>
  <c r="D215" i="27"/>
  <c r="C215" i="27"/>
  <c r="J214" i="27"/>
  <c r="I214" i="27"/>
  <c r="H214" i="27"/>
  <c r="G214" i="27"/>
  <c r="D214" i="27"/>
  <c r="C214" i="27"/>
  <c r="J213" i="27"/>
  <c r="I213" i="27"/>
  <c r="H213" i="27"/>
  <c r="G213" i="27"/>
  <c r="F213" i="27"/>
  <c r="E213" i="27"/>
  <c r="D213" i="27"/>
  <c r="C213" i="27"/>
  <c r="J212" i="27"/>
  <c r="I212" i="27"/>
  <c r="H212" i="27"/>
  <c r="G212" i="27"/>
  <c r="F212" i="27"/>
  <c r="E212" i="27"/>
  <c r="D212" i="27"/>
  <c r="C212" i="27"/>
  <c r="J211" i="27"/>
  <c r="I211" i="27"/>
  <c r="H211" i="27"/>
  <c r="G211" i="27"/>
  <c r="F211" i="27"/>
  <c r="E211" i="27"/>
  <c r="C211" i="27"/>
  <c r="J210" i="27"/>
  <c r="I210" i="27"/>
  <c r="H210" i="27"/>
  <c r="G210" i="27"/>
  <c r="F210" i="27"/>
  <c r="E210" i="27"/>
  <c r="D210" i="27"/>
  <c r="C210" i="27"/>
  <c r="J209" i="27"/>
  <c r="I209" i="27"/>
  <c r="H209" i="27"/>
  <c r="G209" i="27"/>
  <c r="F209" i="27"/>
  <c r="E209" i="27"/>
  <c r="D209" i="27"/>
  <c r="C209" i="27"/>
  <c r="J208" i="27"/>
  <c r="I208" i="27"/>
  <c r="H208" i="27"/>
  <c r="G208" i="27"/>
  <c r="F208" i="27"/>
  <c r="E208" i="27"/>
  <c r="D208" i="27"/>
  <c r="C208" i="27"/>
  <c r="J207" i="27"/>
  <c r="I207" i="27"/>
  <c r="H207" i="27"/>
  <c r="G207" i="27"/>
  <c r="F207" i="27"/>
  <c r="E207" i="27"/>
  <c r="D207" i="27"/>
  <c r="C207" i="27"/>
  <c r="J206" i="27"/>
  <c r="I206" i="27"/>
  <c r="H206" i="27"/>
  <c r="G206" i="27"/>
  <c r="F206" i="27"/>
  <c r="E206" i="27"/>
  <c r="D206" i="27"/>
  <c r="C206" i="27"/>
  <c r="J205" i="27"/>
  <c r="I205" i="27"/>
  <c r="H205" i="27"/>
  <c r="G205" i="27"/>
  <c r="F205" i="27"/>
  <c r="E205" i="27"/>
  <c r="C205" i="27"/>
  <c r="J204" i="27"/>
  <c r="I204" i="27"/>
  <c r="H204" i="27"/>
  <c r="G204" i="27"/>
  <c r="F204" i="27"/>
  <c r="E204" i="27"/>
  <c r="D204" i="27"/>
  <c r="C204" i="27"/>
  <c r="J203" i="27"/>
  <c r="I203" i="27"/>
  <c r="H203" i="27"/>
  <c r="G203" i="27"/>
  <c r="F203" i="27"/>
  <c r="E203" i="27"/>
  <c r="D203" i="27"/>
  <c r="C203" i="27"/>
  <c r="J202" i="27"/>
  <c r="I202" i="27"/>
  <c r="H202" i="27"/>
  <c r="G202" i="27"/>
  <c r="F202" i="27"/>
  <c r="E202" i="27"/>
  <c r="D202" i="27"/>
  <c r="C202" i="27"/>
  <c r="J201" i="27"/>
  <c r="I201" i="27"/>
  <c r="H201" i="27"/>
  <c r="G201" i="27"/>
  <c r="F201" i="27"/>
  <c r="E201" i="27"/>
  <c r="D201" i="27"/>
  <c r="C201" i="27"/>
  <c r="J200" i="27"/>
  <c r="I200" i="27"/>
  <c r="H200" i="27"/>
  <c r="G200" i="27"/>
  <c r="F200" i="27"/>
  <c r="E200" i="27"/>
  <c r="D200" i="27"/>
  <c r="C200" i="27"/>
  <c r="J199" i="27"/>
  <c r="I199" i="27"/>
  <c r="H199" i="27"/>
  <c r="G199" i="27"/>
  <c r="E199" i="27"/>
  <c r="D199" i="27"/>
  <c r="C199" i="27"/>
  <c r="J198" i="27"/>
  <c r="I198" i="27"/>
  <c r="H198" i="27"/>
  <c r="G198" i="27"/>
  <c r="J197" i="27"/>
  <c r="I197" i="27"/>
  <c r="H197" i="27"/>
  <c r="G197" i="27"/>
  <c r="F197" i="27"/>
  <c r="E197" i="27"/>
  <c r="D197" i="27"/>
  <c r="C197" i="27"/>
  <c r="J196" i="27"/>
  <c r="I196" i="27"/>
  <c r="H196" i="27"/>
  <c r="G196" i="27"/>
  <c r="F196" i="27"/>
  <c r="E196" i="27"/>
  <c r="D196" i="27"/>
  <c r="C196" i="27"/>
  <c r="J195" i="27"/>
  <c r="I195" i="27"/>
  <c r="H195" i="27"/>
  <c r="G195" i="27"/>
  <c r="F195" i="27"/>
  <c r="E195" i="27"/>
  <c r="D195" i="27"/>
  <c r="C195" i="27"/>
  <c r="J194" i="27"/>
  <c r="I194" i="27"/>
  <c r="H194" i="27"/>
  <c r="G194" i="27"/>
  <c r="F194" i="27"/>
  <c r="E194" i="27"/>
  <c r="D194" i="27"/>
  <c r="C194" i="27"/>
  <c r="J193" i="27"/>
  <c r="I193" i="27"/>
  <c r="H193" i="27"/>
  <c r="G193" i="27"/>
  <c r="F193" i="27"/>
  <c r="E193" i="27"/>
  <c r="D193" i="27"/>
  <c r="C193" i="27"/>
  <c r="J192" i="27"/>
  <c r="I192" i="27"/>
  <c r="H192" i="27"/>
  <c r="G192" i="27"/>
  <c r="F192" i="27"/>
  <c r="E192" i="27"/>
  <c r="D192" i="27"/>
  <c r="C192" i="27"/>
  <c r="J191" i="27"/>
  <c r="I191" i="27"/>
  <c r="H191" i="27"/>
  <c r="G191" i="27"/>
  <c r="F191" i="27"/>
  <c r="E191" i="27"/>
  <c r="D191" i="27"/>
  <c r="C191" i="27"/>
  <c r="J190" i="27"/>
  <c r="I190" i="27"/>
  <c r="H190" i="27"/>
  <c r="G190" i="27"/>
  <c r="F190" i="27"/>
  <c r="E190" i="27"/>
  <c r="D190" i="27"/>
  <c r="C190" i="27"/>
  <c r="J189" i="27"/>
  <c r="I189" i="27"/>
  <c r="H189" i="27"/>
  <c r="G189" i="27"/>
  <c r="F189" i="27"/>
  <c r="E189" i="27"/>
  <c r="D189" i="27"/>
  <c r="C189" i="27"/>
  <c r="J188" i="27"/>
  <c r="I188" i="27"/>
  <c r="H188" i="27"/>
  <c r="G188" i="27"/>
  <c r="F188" i="27"/>
  <c r="E188" i="27"/>
  <c r="D188" i="27"/>
  <c r="C188" i="27"/>
  <c r="J187" i="27"/>
  <c r="I187" i="27"/>
  <c r="H187" i="27"/>
  <c r="G187" i="27"/>
  <c r="D187" i="27"/>
  <c r="C187" i="27"/>
  <c r="J186" i="27"/>
  <c r="I186" i="27"/>
  <c r="H186" i="27"/>
  <c r="G186" i="27"/>
  <c r="F186" i="27"/>
  <c r="E186" i="27"/>
  <c r="D186" i="27"/>
  <c r="C186" i="27"/>
  <c r="J185" i="27"/>
  <c r="I185" i="27"/>
  <c r="H185" i="27"/>
  <c r="G185" i="27"/>
  <c r="E185" i="27"/>
  <c r="D185" i="27"/>
  <c r="C185" i="27"/>
  <c r="J184" i="27"/>
  <c r="I184" i="27"/>
  <c r="H184" i="27"/>
  <c r="G184" i="27"/>
  <c r="E184" i="27"/>
  <c r="C184" i="27"/>
  <c r="J183" i="27"/>
  <c r="I183" i="27"/>
  <c r="H183" i="27"/>
  <c r="G183" i="27"/>
  <c r="F183" i="27"/>
  <c r="E183" i="27"/>
  <c r="D183" i="27"/>
  <c r="C183" i="27"/>
  <c r="J182" i="27"/>
  <c r="I182" i="27"/>
  <c r="H182" i="27"/>
  <c r="G182" i="27"/>
  <c r="F182" i="27"/>
  <c r="E182" i="27"/>
  <c r="D182" i="27"/>
  <c r="C182" i="27"/>
  <c r="J181" i="27"/>
  <c r="I181" i="27"/>
  <c r="H181" i="27"/>
  <c r="G181" i="27"/>
  <c r="F181" i="27"/>
  <c r="E181" i="27"/>
  <c r="D181" i="27"/>
  <c r="C181" i="27"/>
  <c r="J180" i="27"/>
  <c r="I180" i="27"/>
  <c r="H180" i="27"/>
  <c r="G180" i="27"/>
  <c r="F180" i="27"/>
  <c r="E180" i="27"/>
  <c r="D180" i="27"/>
  <c r="C180" i="27"/>
  <c r="J179" i="27"/>
  <c r="I179" i="27"/>
  <c r="H179" i="27"/>
  <c r="G179" i="27"/>
  <c r="F179" i="27"/>
  <c r="E179" i="27"/>
  <c r="D179" i="27"/>
  <c r="C179" i="27"/>
  <c r="J178" i="27"/>
  <c r="I178" i="27"/>
  <c r="H178" i="27"/>
  <c r="G178" i="27"/>
  <c r="F178" i="27"/>
  <c r="E178" i="27"/>
  <c r="D178" i="27"/>
  <c r="C178" i="27"/>
  <c r="J177" i="27"/>
  <c r="I177" i="27"/>
  <c r="H177" i="27"/>
  <c r="G177" i="27"/>
  <c r="F177" i="27"/>
  <c r="E177" i="27"/>
  <c r="D177" i="27"/>
  <c r="C177" i="27"/>
  <c r="J176" i="27"/>
  <c r="I176" i="27"/>
  <c r="H176" i="27"/>
  <c r="G176" i="27"/>
  <c r="F176" i="27"/>
  <c r="E176" i="27"/>
  <c r="D176" i="27"/>
  <c r="C176" i="27"/>
  <c r="J175" i="27"/>
  <c r="I175" i="27"/>
  <c r="H175" i="27"/>
  <c r="G175" i="27"/>
  <c r="F175" i="27"/>
  <c r="E175" i="27"/>
  <c r="D175" i="27"/>
  <c r="C175" i="27"/>
  <c r="J174" i="27"/>
  <c r="I174" i="27"/>
  <c r="H174" i="27"/>
  <c r="G174" i="27"/>
  <c r="F174" i="27"/>
  <c r="E174" i="27"/>
  <c r="D174" i="27"/>
  <c r="C174" i="27"/>
  <c r="J173" i="27"/>
  <c r="I173" i="27"/>
  <c r="H173" i="27"/>
  <c r="G173" i="27"/>
  <c r="F173" i="27"/>
  <c r="E173" i="27"/>
  <c r="D173" i="27"/>
  <c r="C173" i="27"/>
  <c r="J172" i="27"/>
  <c r="I172" i="27"/>
  <c r="H172" i="27"/>
  <c r="G172" i="27"/>
  <c r="E172" i="27"/>
  <c r="D172" i="27"/>
  <c r="C172" i="27"/>
  <c r="J171" i="27"/>
  <c r="I171" i="27"/>
  <c r="H171" i="27"/>
  <c r="G171" i="27"/>
  <c r="F171" i="27"/>
  <c r="E171" i="27"/>
  <c r="D171" i="27"/>
  <c r="C171" i="27"/>
  <c r="J170" i="27"/>
  <c r="I170" i="27"/>
  <c r="H170" i="27"/>
  <c r="G170" i="27"/>
  <c r="F170" i="27"/>
  <c r="E170" i="27"/>
  <c r="D170" i="27"/>
  <c r="C170" i="27"/>
  <c r="J169" i="27"/>
  <c r="I169" i="27"/>
  <c r="H169" i="27"/>
  <c r="G169" i="27"/>
  <c r="D169" i="27"/>
  <c r="C169" i="27"/>
  <c r="J168" i="27"/>
  <c r="I168" i="27"/>
  <c r="H168" i="27"/>
  <c r="G168" i="27"/>
  <c r="F168" i="27"/>
  <c r="E168" i="27"/>
  <c r="D168" i="27"/>
  <c r="C168" i="27"/>
  <c r="J167" i="27"/>
  <c r="I167" i="27"/>
  <c r="H167" i="27"/>
  <c r="G167" i="27"/>
  <c r="F167" i="27"/>
  <c r="E167" i="27"/>
  <c r="D167" i="27"/>
  <c r="C167" i="27"/>
  <c r="J166" i="27"/>
  <c r="I166" i="27"/>
  <c r="H166" i="27"/>
  <c r="G166" i="27"/>
  <c r="F166" i="27"/>
  <c r="E166" i="27"/>
  <c r="D166" i="27"/>
  <c r="C166" i="27"/>
  <c r="J165" i="27"/>
  <c r="I165" i="27"/>
  <c r="H165" i="27"/>
  <c r="G165" i="27"/>
  <c r="F165" i="27"/>
  <c r="E165" i="27"/>
  <c r="D165" i="27"/>
  <c r="C165" i="27"/>
  <c r="J164" i="27"/>
  <c r="I164" i="27"/>
  <c r="H164" i="27"/>
  <c r="G164" i="27"/>
  <c r="F164" i="27"/>
  <c r="E164" i="27"/>
  <c r="D164" i="27"/>
  <c r="C164" i="27"/>
  <c r="J163" i="27"/>
  <c r="I163" i="27"/>
  <c r="H163" i="27"/>
  <c r="G163" i="27"/>
  <c r="F163" i="27"/>
  <c r="E163" i="27"/>
  <c r="D163" i="27"/>
  <c r="C163" i="27"/>
  <c r="J162" i="27"/>
  <c r="I162" i="27"/>
  <c r="H162" i="27"/>
  <c r="G162" i="27"/>
  <c r="F162" i="27"/>
  <c r="E162" i="27"/>
  <c r="D162" i="27"/>
  <c r="C162" i="27"/>
  <c r="J161" i="27"/>
  <c r="I161" i="27"/>
  <c r="H161" i="27"/>
  <c r="G161" i="27"/>
  <c r="F161" i="27"/>
  <c r="E161" i="27"/>
  <c r="D161" i="27"/>
  <c r="C161" i="27"/>
  <c r="J160" i="27"/>
  <c r="H160" i="27"/>
  <c r="G160" i="27"/>
  <c r="E160" i="27"/>
  <c r="D160" i="27"/>
  <c r="C160" i="27"/>
  <c r="J159" i="27"/>
  <c r="I159" i="27"/>
  <c r="H159" i="27"/>
  <c r="G159" i="27"/>
  <c r="F159" i="27"/>
  <c r="E159" i="27"/>
  <c r="D159" i="27"/>
  <c r="C159" i="27"/>
  <c r="J158" i="27"/>
  <c r="I158" i="27"/>
  <c r="H158" i="27"/>
  <c r="G158" i="27"/>
  <c r="E158" i="27"/>
  <c r="D158" i="27"/>
  <c r="C158" i="27"/>
  <c r="J157" i="27"/>
  <c r="I157" i="27"/>
  <c r="H157" i="27"/>
  <c r="G157" i="27"/>
  <c r="F157" i="27"/>
  <c r="E157" i="27"/>
  <c r="D157" i="27"/>
  <c r="C157" i="27"/>
  <c r="J156" i="27"/>
  <c r="I156" i="27"/>
  <c r="H156" i="27"/>
  <c r="G156" i="27"/>
  <c r="F156" i="27"/>
  <c r="E156" i="27"/>
  <c r="D156" i="27"/>
  <c r="C156" i="27"/>
  <c r="J155" i="27"/>
  <c r="I155" i="27"/>
  <c r="H155" i="27"/>
  <c r="G155" i="27"/>
  <c r="F155" i="27"/>
  <c r="E155" i="27"/>
  <c r="D155" i="27"/>
  <c r="C155" i="27"/>
  <c r="J154" i="27"/>
  <c r="I154" i="27"/>
  <c r="H154" i="27"/>
  <c r="G154" i="27"/>
  <c r="F154" i="27"/>
  <c r="E154" i="27"/>
  <c r="D154" i="27"/>
  <c r="C154" i="27"/>
  <c r="J153" i="27"/>
  <c r="I153" i="27"/>
  <c r="H153" i="27"/>
  <c r="G153" i="27"/>
  <c r="D153" i="27"/>
  <c r="C153" i="27"/>
  <c r="J152" i="27"/>
  <c r="I152" i="27"/>
  <c r="H152" i="27"/>
  <c r="G152" i="27"/>
  <c r="F152" i="27"/>
  <c r="E152" i="27"/>
  <c r="D152" i="27"/>
  <c r="C152" i="27"/>
  <c r="J151" i="27"/>
  <c r="I151" i="27"/>
  <c r="H151" i="27"/>
  <c r="G151" i="27"/>
  <c r="F151" i="27"/>
  <c r="E151" i="27"/>
  <c r="D151" i="27"/>
  <c r="C151" i="27"/>
  <c r="J150" i="27"/>
  <c r="I150" i="27"/>
  <c r="H150" i="27"/>
  <c r="G150" i="27"/>
  <c r="F150" i="27"/>
  <c r="E150" i="27"/>
  <c r="D150" i="27"/>
  <c r="C150" i="27"/>
  <c r="J149" i="27"/>
  <c r="I149" i="27"/>
  <c r="H149" i="27"/>
  <c r="G149" i="27"/>
  <c r="F149" i="27"/>
  <c r="E149" i="27"/>
  <c r="D149" i="27"/>
  <c r="C149" i="27"/>
  <c r="J148" i="27"/>
  <c r="I148" i="27"/>
  <c r="H148" i="27"/>
  <c r="G148" i="27"/>
  <c r="F148" i="27"/>
  <c r="E148" i="27"/>
  <c r="C148" i="27"/>
  <c r="J147" i="27"/>
  <c r="I147" i="27"/>
  <c r="H147" i="27"/>
  <c r="G147" i="27"/>
  <c r="F147" i="27"/>
  <c r="E147" i="27"/>
  <c r="D147" i="27"/>
  <c r="C147" i="27"/>
  <c r="J146" i="27"/>
  <c r="I146" i="27"/>
  <c r="H146" i="27"/>
  <c r="G146" i="27"/>
  <c r="F146" i="27"/>
  <c r="E146" i="27"/>
  <c r="D146" i="27"/>
  <c r="C146" i="27"/>
  <c r="J145" i="27"/>
  <c r="I145" i="27"/>
  <c r="H145" i="27"/>
  <c r="G145" i="27"/>
  <c r="F145" i="27"/>
  <c r="E145" i="27"/>
  <c r="D145" i="27"/>
  <c r="C145" i="27"/>
  <c r="J144" i="27"/>
  <c r="I144" i="27"/>
  <c r="H144" i="27"/>
  <c r="G144" i="27"/>
  <c r="F144" i="27"/>
  <c r="E144" i="27"/>
  <c r="D144" i="27"/>
  <c r="C144" i="27"/>
  <c r="J143" i="27"/>
  <c r="I143" i="27"/>
  <c r="H143" i="27"/>
  <c r="G143" i="27"/>
  <c r="F143" i="27"/>
  <c r="E143" i="27"/>
  <c r="D143" i="27"/>
  <c r="C143" i="27"/>
  <c r="J142" i="27"/>
  <c r="I142" i="27"/>
  <c r="H142" i="27"/>
  <c r="G142" i="27"/>
  <c r="F142" i="27"/>
  <c r="E142" i="27"/>
  <c r="D142" i="27"/>
  <c r="C142" i="27"/>
  <c r="J141" i="27"/>
  <c r="I141" i="27"/>
  <c r="H141" i="27"/>
  <c r="G141" i="27"/>
  <c r="F141" i="27"/>
  <c r="E141" i="27"/>
  <c r="D141" i="27"/>
  <c r="C141" i="27"/>
  <c r="J140" i="27"/>
  <c r="I140" i="27"/>
  <c r="H140" i="27"/>
  <c r="G140" i="27"/>
  <c r="F140" i="27"/>
  <c r="E140" i="27"/>
  <c r="D140" i="27"/>
  <c r="C140" i="27"/>
  <c r="J139" i="27"/>
  <c r="I139" i="27"/>
  <c r="H139" i="27"/>
  <c r="G139" i="27"/>
  <c r="F139" i="27"/>
  <c r="E139" i="27"/>
  <c r="D139" i="27"/>
  <c r="C139" i="27"/>
  <c r="J138" i="27"/>
  <c r="I138" i="27"/>
  <c r="H138" i="27"/>
  <c r="G138" i="27"/>
  <c r="F138" i="27"/>
  <c r="E138" i="27"/>
  <c r="D138" i="27"/>
  <c r="C138" i="27"/>
  <c r="J137" i="27"/>
  <c r="I137" i="27"/>
  <c r="H137" i="27"/>
  <c r="G137" i="27"/>
  <c r="F137" i="27"/>
  <c r="E137" i="27"/>
  <c r="D137" i="27"/>
  <c r="C137" i="27"/>
  <c r="J136" i="27"/>
  <c r="I136" i="27"/>
  <c r="H136" i="27"/>
  <c r="G136" i="27"/>
  <c r="F136" i="27"/>
  <c r="E136" i="27"/>
  <c r="D136" i="27"/>
  <c r="C136" i="27"/>
  <c r="J135" i="27"/>
  <c r="I135" i="27"/>
  <c r="H135" i="27"/>
  <c r="G135" i="27"/>
  <c r="F135" i="27"/>
  <c r="E135" i="27"/>
  <c r="D135" i="27"/>
  <c r="C135" i="27"/>
  <c r="J134" i="27"/>
  <c r="I134" i="27"/>
  <c r="H134" i="27"/>
  <c r="G134" i="27"/>
  <c r="F134" i="27"/>
  <c r="E134" i="27"/>
  <c r="D134" i="27"/>
  <c r="C134" i="27"/>
  <c r="J133" i="27"/>
  <c r="I133" i="27"/>
  <c r="H133" i="27"/>
  <c r="G133" i="27"/>
  <c r="F133" i="27"/>
  <c r="E133" i="27"/>
  <c r="D133" i="27"/>
  <c r="C133" i="27"/>
  <c r="J132" i="27"/>
  <c r="I132" i="27"/>
  <c r="H132" i="27"/>
  <c r="G132" i="27"/>
  <c r="F132" i="27"/>
  <c r="E132" i="27"/>
  <c r="D132" i="27"/>
  <c r="C132" i="27"/>
  <c r="J131" i="27"/>
  <c r="I131" i="27"/>
  <c r="H131" i="27"/>
  <c r="G131" i="27"/>
  <c r="F131" i="27"/>
  <c r="E131" i="27"/>
  <c r="D131" i="27"/>
  <c r="C131" i="27"/>
  <c r="J130" i="27"/>
  <c r="I130" i="27"/>
  <c r="H130" i="27"/>
  <c r="G130" i="27"/>
  <c r="F130" i="27"/>
  <c r="E130" i="27"/>
  <c r="D130" i="27"/>
  <c r="C130" i="27"/>
  <c r="J129" i="27"/>
  <c r="I129" i="27"/>
  <c r="H129" i="27"/>
  <c r="G129" i="27"/>
  <c r="F129" i="27"/>
  <c r="E129" i="27"/>
  <c r="D129" i="27"/>
  <c r="C129" i="27"/>
  <c r="J128" i="27"/>
  <c r="I128" i="27"/>
  <c r="H128" i="27"/>
  <c r="G128" i="27"/>
  <c r="F128" i="27"/>
  <c r="E128" i="27"/>
  <c r="C128" i="27"/>
  <c r="J127" i="27"/>
  <c r="I127" i="27"/>
  <c r="H127" i="27"/>
  <c r="G127" i="27"/>
  <c r="F127" i="27"/>
  <c r="E127" i="27"/>
  <c r="D127" i="27"/>
  <c r="C127" i="27"/>
  <c r="J126" i="27"/>
  <c r="I126" i="27"/>
  <c r="H126" i="27"/>
  <c r="G126" i="27"/>
  <c r="F126" i="27"/>
  <c r="E126" i="27"/>
  <c r="D126" i="27"/>
  <c r="C126" i="27"/>
  <c r="J125" i="27"/>
  <c r="I125" i="27"/>
  <c r="H125" i="27"/>
  <c r="G125" i="27"/>
  <c r="F125" i="27"/>
  <c r="E125" i="27"/>
  <c r="D125" i="27"/>
  <c r="C125" i="27"/>
  <c r="J124" i="27"/>
  <c r="I124" i="27"/>
  <c r="H124" i="27"/>
  <c r="G124" i="27"/>
  <c r="E124" i="27"/>
  <c r="D124" i="27"/>
  <c r="J123" i="27"/>
  <c r="I123" i="27"/>
  <c r="H123" i="27"/>
  <c r="G123" i="27"/>
  <c r="F123" i="27"/>
  <c r="E123" i="27"/>
  <c r="D123" i="27"/>
  <c r="C123" i="27"/>
  <c r="J122" i="27"/>
  <c r="I122" i="27"/>
  <c r="H122" i="27"/>
  <c r="G122" i="27"/>
  <c r="F122" i="27"/>
  <c r="E122" i="27"/>
  <c r="D122" i="27"/>
  <c r="C122" i="27"/>
  <c r="J121" i="27"/>
  <c r="I121" i="27"/>
  <c r="H121" i="27"/>
  <c r="G121" i="27"/>
  <c r="F121" i="27"/>
  <c r="E121" i="27"/>
  <c r="D121" i="27"/>
  <c r="C121" i="27"/>
  <c r="J120" i="27"/>
  <c r="I120" i="27"/>
  <c r="H120" i="27"/>
  <c r="G120" i="27"/>
  <c r="F120" i="27"/>
  <c r="E120" i="27"/>
  <c r="D120" i="27"/>
  <c r="C120" i="27"/>
  <c r="J119" i="27"/>
  <c r="I119" i="27"/>
  <c r="H119" i="27"/>
  <c r="G119" i="27"/>
  <c r="F119" i="27"/>
  <c r="E119" i="27"/>
  <c r="D119" i="27"/>
  <c r="C119" i="27"/>
  <c r="J118" i="27"/>
  <c r="I118" i="27"/>
  <c r="H118" i="27"/>
  <c r="G118" i="27"/>
  <c r="F118" i="27"/>
  <c r="E118" i="27"/>
  <c r="D118" i="27"/>
  <c r="C118" i="27"/>
  <c r="J117" i="27"/>
  <c r="I117" i="27"/>
  <c r="H117" i="27"/>
  <c r="G117" i="27"/>
  <c r="F117" i="27"/>
  <c r="E117" i="27"/>
  <c r="D117" i="27"/>
  <c r="C117" i="27"/>
  <c r="J116" i="27"/>
  <c r="I116" i="27"/>
  <c r="H116" i="27"/>
  <c r="G116" i="27"/>
  <c r="F116" i="27"/>
  <c r="E116" i="27"/>
  <c r="D116" i="27"/>
  <c r="C116" i="27"/>
  <c r="J115" i="27"/>
  <c r="I115" i="27"/>
  <c r="H115" i="27"/>
  <c r="G115" i="27"/>
  <c r="F115" i="27"/>
  <c r="E115" i="27"/>
  <c r="D115" i="27"/>
  <c r="C115" i="27"/>
  <c r="J114" i="27"/>
  <c r="I114" i="27"/>
  <c r="H114" i="27"/>
  <c r="G114" i="27"/>
  <c r="F114" i="27"/>
  <c r="E114" i="27"/>
  <c r="D114" i="27"/>
  <c r="C114" i="27"/>
  <c r="J113" i="27"/>
  <c r="I113" i="27"/>
  <c r="H113" i="27"/>
  <c r="G113" i="27"/>
  <c r="F113" i="27"/>
  <c r="E113" i="27"/>
  <c r="D113" i="27"/>
  <c r="C113" i="27"/>
  <c r="J112" i="27"/>
  <c r="I112" i="27"/>
  <c r="H112" i="27"/>
  <c r="G112" i="27"/>
  <c r="F112" i="27"/>
  <c r="E112" i="27"/>
  <c r="D112" i="27"/>
  <c r="C112" i="27"/>
  <c r="J111" i="27"/>
  <c r="I111" i="27"/>
  <c r="H111" i="27"/>
  <c r="G111" i="27"/>
  <c r="F111" i="27"/>
  <c r="E111" i="27"/>
  <c r="D111" i="27"/>
  <c r="C111" i="27"/>
  <c r="J110" i="27"/>
  <c r="I110" i="27"/>
  <c r="H110" i="27"/>
  <c r="G110" i="27"/>
  <c r="F110" i="27"/>
  <c r="E110" i="27"/>
  <c r="D110" i="27"/>
  <c r="C110" i="27"/>
  <c r="J109" i="27"/>
  <c r="I109" i="27"/>
  <c r="H109" i="27"/>
  <c r="G109" i="27"/>
  <c r="F109" i="27"/>
  <c r="E109" i="27"/>
  <c r="D109" i="27"/>
  <c r="C109" i="27"/>
  <c r="J108" i="27"/>
  <c r="I108" i="27"/>
  <c r="H108" i="27"/>
  <c r="G108" i="27"/>
  <c r="F108" i="27"/>
  <c r="E108" i="27"/>
  <c r="D108" i="27"/>
  <c r="C108" i="27"/>
  <c r="J107" i="27"/>
  <c r="I107" i="27"/>
  <c r="H107" i="27"/>
  <c r="G107" i="27"/>
  <c r="F107" i="27"/>
  <c r="E107" i="27"/>
  <c r="D107" i="27"/>
  <c r="C107" i="27"/>
  <c r="J106" i="27"/>
  <c r="I106" i="27"/>
  <c r="H106" i="27"/>
  <c r="G106" i="27"/>
  <c r="F106" i="27"/>
  <c r="E106" i="27"/>
  <c r="D106" i="27"/>
  <c r="C106" i="27"/>
  <c r="J105" i="27"/>
  <c r="I105" i="27"/>
  <c r="H105" i="27"/>
  <c r="G105" i="27"/>
  <c r="F105" i="27"/>
  <c r="E105" i="27"/>
  <c r="D105" i="27"/>
  <c r="C105" i="27"/>
  <c r="J104" i="27"/>
  <c r="I104" i="27"/>
  <c r="H104" i="27"/>
  <c r="G104" i="27"/>
  <c r="F104" i="27"/>
  <c r="E104" i="27"/>
  <c r="D104" i="27"/>
  <c r="C104" i="27"/>
  <c r="J103" i="27"/>
  <c r="I103" i="27"/>
  <c r="H103" i="27"/>
  <c r="G103" i="27"/>
  <c r="F103" i="27"/>
  <c r="E103" i="27"/>
  <c r="D103" i="27"/>
  <c r="C103" i="27"/>
  <c r="J102" i="27"/>
  <c r="I102" i="27"/>
  <c r="H102" i="27"/>
  <c r="G102" i="27"/>
  <c r="F102" i="27"/>
  <c r="E102" i="27"/>
  <c r="D102" i="27"/>
  <c r="C102" i="27"/>
  <c r="J101" i="27"/>
  <c r="I101" i="27"/>
  <c r="H101" i="27"/>
  <c r="G101" i="27"/>
  <c r="F101" i="27"/>
  <c r="E101" i="27"/>
  <c r="D101" i="27"/>
  <c r="C101" i="27"/>
  <c r="J100" i="27"/>
  <c r="I100" i="27"/>
  <c r="H100" i="27"/>
  <c r="G100" i="27"/>
  <c r="F100" i="27"/>
  <c r="E100" i="27"/>
  <c r="D100" i="27"/>
  <c r="C100" i="27"/>
  <c r="J99" i="27"/>
  <c r="I99" i="27"/>
  <c r="H99" i="27"/>
  <c r="G99" i="27"/>
  <c r="E99" i="27"/>
  <c r="D99" i="27"/>
  <c r="C99" i="27"/>
  <c r="J98" i="27"/>
  <c r="I98" i="27"/>
  <c r="H98" i="27"/>
  <c r="G98" i="27"/>
  <c r="F98" i="27"/>
  <c r="E98" i="27"/>
  <c r="D98" i="27"/>
  <c r="C98" i="27"/>
  <c r="J97" i="27"/>
  <c r="H97" i="27"/>
  <c r="G97" i="27"/>
  <c r="F97" i="27"/>
  <c r="E97" i="27"/>
  <c r="D97" i="27"/>
  <c r="C97" i="27"/>
  <c r="J96" i="27"/>
  <c r="I96" i="27"/>
  <c r="H96" i="27"/>
  <c r="G96" i="27"/>
  <c r="E96" i="27"/>
  <c r="D96" i="27"/>
  <c r="C96" i="27"/>
  <c r="J95" i="27"/>
  <c r="I95" i="27"/>
  <c r="H95" i="27"/>
  <c r="G95" i="27"/>
  <c r="D95" i="27"/>
  <c r="C95" i="27"/>
  <c r="J94" i="27"/>
  <c r="I94" i="27"/>
  <c r="H94" i="27"/>
  <c r="G94" i="27"/>
  <c r="F94" i="27"/>
  <c r="E94" i="27"/>
  <c r="D94" i="27"/>
  <c r="C94" i="27"/>
  <c r="J93" i="27"/>
  <c r="I93" i="27"/>
  <c r="H93" i="27"/>
  <c r="G93" i="27"/>
  <c r="F93" i="27"/>
  <c r="E93" i="27"/>
  <c r="D93" i="27"/>
  <c r="C93" i="27"/>
  <c r="J92" i="27"/>
  <c r="I92" i="27"/>
  <c r="H92" i="27"/>
  <c r="G92" i="27"/>
  <c r="F92" i="27"/>
  <c r="E92" i="27"/>
  <c r="D92" i="27"/>
  <c r="C92" i="27"/>
  <c r="J91" i="27"/>
  <c r="I91" i="27"/>
  <c r="H91" i="27"/>
  <c r="G91" i="27"/>
  <c r="F91" i="27"/>
  <c r="E91" i="27"/>
  <c r="D91" i="27"/>
  <c r="C91" i="27"/>
  <c r="J90" i="27"/>
  <c r="I90" i="27"/>
  <c r="H90" i="27"/>
  <c r="G90" i="27"/>
  <c r="F90" i="27"/>
  <c r="E90" i="27"/>
  <c r="D90" i="27"/>
  <c r="C90" i="27"/>
  <c r="J89" i="27"/>
  <c r="I89" i="27"/>
  <c r="H89" i="27"/>
  <c r="G89" i="27"/>
  <c r="F89" i="27"/>
  <c r="E89" i="27"/>
  <c r="C89" i="27"/>
  <c r="J88" i="27"/>
  <c r="I88" i="27"/>
  <c r="H88" i="27"/>
  <c r="G88" i="27"/>
  <c r="F88" i="27"/>
  <c r="E88" i="27"/>
  <c r="D88" i="27"/>
  <c r="C88" i="27"/>
  <c r="J87" i="27"/>
  <c r="I87" i="27"/>
  <c r="H87" i="27"/>
  <c r="G87" i="27"/>
  <c r="F87" i="27"/>
  <c r="E87" i="27"/>
  <c r="D87" i="27"/>
  <c r="C87" i="27"/>
  <c r="J86" i="27"/>
  <c r="I86" i="27"/>
  <c r="H86" i="27"/>
  <c r="G86" i="27"/>
  <c r="E86" i="27"/>
  <c r="D86" i="27"/>
  <c r="C86" i="27"/>
  <c r="J85" i="27"/>
  <c r="I85" i="27"/>
  <c r="H85" i="27"/>
  <c r="G85" i="27"/>
  <c r="F85" i="27"/>
  <c r="E85" i="27"/>
  <c r="D85" i="27"/>
  <c r="C85" i="27"/>
  <c r="J84" i="27"/>
  <c r="I84" i="27"/>
  <c r="H84" i="27"/>
  <c r="G84" i="27"/>
  <c r="F84" i="27"/>
  <c r="E84" i="27"/>
  <c r="D84" i="27"/>
  <c r="C84" i="27"/>
  <c r="J83" i="27"/>
  <c r="I83" i="27"/>
  <c r="H83" i="27"/>
  <c r="G83" i="27"/>
  <c r="F83" i="27"/>
  <c r="D83" i="27"/>
  <c r="C83" i="27"/>
  <c r="J82" i="27"/>
  <c r="I82" i="27"/>
  <c r="H82" i="27"/>
  <c r="G82" i="27"/>
  <c r="F82" i="27"/>
  <c r="E82" i="27"/>
  <c r="D82" i="27"/>
  <c r="C82" i="27"/>
  <c r="J81" i="27"/>
  <c r="I81" i="27"/>
  <c r="H81" i="27"/>
  <c r="G81" i="27"/>
  <c r="F81" i="27"/>
  <c r="E81" i="27"/>
  <c r="D81" i="27"/>
  <c r="C81" i="27"/>
  <c r="I80" i="27"/>
  <c r="H80" i="27"/>
  <c r="G80" i="27"/>
  <c r="F80" i="27"/>
  <c r="E80" i="27"/>
  <c r="C80" i="27"/>
  <c r="J79" i="27"/>
  <c r="I79" i="27"/>
  <c r="H79" i="27"/>
  <c r="G79" i="27"/>
  <c r="F79" i="27"/>
  <c r="E79" i="27"/>
  <c r="D79" i="27"/>
  <c r="C79" i="27"/>
  <c r="J78" i="27"/>
  <c r="I78" i="27"/>
  <c r="H78" i="27"/>
  <c r="G78" i="27"/>
  <c r="F78" i="27"/>
  <c r="E78" i="27"/>
  <c r="D78" i="27"/>
  <c r="C78" i="27"/>
  <c r="J77" i="27"/>
  <c r="I77" i="27"/>
  <c r="H77" i="27"/>
  <c r="G77" i="27"/>
  <c r="F77" i="27"/>
  <c r="E77" i="27"/>
  <c r="D77" i="27"/>
  <c r="C77" i="27"/>
  <c r="J76" i="27"/>
  <c r="I76" i="27"/>
  <c r="H76" i="27"/>
  <c r="G76" i="27"/>
  <c r="F76" i="27"/>
  <c r="E76" i="27"/>
  <c r="D76" i="27"/>
  <c r="C76" i="27"/>
  <c r="J75" i="27"/>
  <c r="I75" i="27"/>
  <c r="H75" i="27"/>
  <c r="G75" i="27"/>
  <c r="F75" i="27"/>
  <c r="E75" i="27"/>
  <c r="D75" i="27"/>
  <c r="C75" i="27"/>
  <c r="J74" i="27"/>
  <c r="I74" i="27"/>
  <c r="H74" i="27"/>
  <c r="G74" i="27"/>
  <c r="F74" i="27"/>
  <c r="E74" i="27"/>
  <c r="D74" i="27"/>
  <c r="C74" i="27"/>
  <c r="J73" i="27"/>
  <c r="I73" i="27"/>
  <c r="H73" i="27"/>
  <c r="G73" i="27"/>
  <c r="E73" i="27"/>
  <c r="D73" i="27"/>
  <c r="C73" i="27"/>
  <c r="J72" i="27"/>
  <c r="I72" i="27"/>
  <c r="H72" i="27"/>
  <c r="G72" i="27"/>
  <c r="F72" i="27"/>
  <c r="E72" i="27"/>
  <c r="D72" i="27"/>
  <c r="C72" i="27"/>
  <c r="J71" i="27"/>
  <c r="I71" i="27"/>
  <c r="H71" i="27"/>
  <c r="G71" i="27"/>
  <c r="F71" i="27"/>
  <c r="E71" i="27"/>
  <c r="D71" i="27"/>
  <c r="C71" i="27"/>
  <c r="J70" i="27"/>
  <c r="I70" i="27"/>
  <c r="H70" i="27"/>
  <c r="G70" i="27"/>
  <c r="F70" i="27"/>
  <c r="E70" i="27"/>
  <c r="D70" i="27"/>
  <c r="C70" i="27"/>
  <c r="J69" i="27"/>
  <c r="I69" i="27"/>
  <c r="H69" i="27"/>
  <c r="G69" i="27"/>
  <c r="F69" i="27"/>
  <c r="E69" i="27"/>
  <c r="D69" i="27"/>
  <c r="C69" i="27"/>
  <c r="J68" i="27"/>
  <c r="I68" i="27"/>
  <c r="H68" i="27"/>
  <c r="G68" i="27"/>
  <c r="F68" i="27"/>
  <c r="E68" i="27"/>
  <c r="D68" i="27"/>
  <c r="C68" i="27"/>
  <c r="J67" i="27"/>
  <c r="I67" i="27"/>
  <c r="H67" i="27"/>
  <c r="G67" i="27"/>
  <c r="F67" i="27"/>
  <c r="E67" i="27"/>
  <c r="D67" i="27"/>
  <c r="C67" i="27"/>
  <c r="J66" i="27"/>
  <c r="H66" i="27"/>
  <c r="G66" i="27"/>
  <c r="F66" i="27"/>
  <c r="E66" i="27"/>
  <c r="D66" i="27"/>
  <c r="C66" i="27"/>
  <c r="J65" i="27"/>
  <c r="I65" i="27"/>
  <c r="H65" i="27"/>
  <c r="G65" i="27"/>
  <c r="F65" i="27"/>
  <c r="E65" i="27"/>
  <c r="D65" i="27"/>
  <c r="C65" i="27"/>
  <c r="J64" i="27"/>
  <c r="I64" i="27"/>
  <c r="H64" i="27"/>
  <c r="G64" i="27"/>
  <c r="D64" i="27"/>
  <c r="C64" i="27"/>
  <c r="J63" i="27"/>
  <c r="I63" i="27"/>
  <c r="H63" i="27"/>
  <c r="G63" i="27"/>
  <c r="F63" i="27"/>
  <c r="E63" i="27"/>
  <c r="D63" i="27"/>
  <c r="C63" i="27"/>
  <c r="J62" i="27"/>
  <c r="I62" i="27"/>
  <c r="H62" i="27"/>
  <c r="G62" i="27"/>
  <c r="F62" i="27"/>
  <c r="E62" i="27"/>
  <c r="D62" i="27"/>
  <c r="C62" i="27"/>
  <c r="J950" i="26"/>
  <c r="I950" i="26"/>
  <c r="H950" i="26"/>
  <c r="G950" i="26"/>
  <c r="F950" i="26"/>
  <c r="E950" i="26"/>
  <c r="D950" i="26"/>
  <c r="C950" i="26"/>
  <c r="J949" i="26"/>
  <c r="I949" i="26"/>
  <c r="H949" i="26"/>
  <c r="G949" i="26"/>
  <c r="F949" i="26"/>
  <c r="E949" i="26"/>
  <c r="D949" i="26"/>
  <c r="C949" i="26"/>
  <c r="J948" i="26"/>
  <c r="I948" i="26"/>
  <c r="H948" i="26"/>
  <c r="G948" i="26"/>
  <c r="F948" i="26"/>
  <c r="E948" i="26"/>
  <c r="D948" i="26"/>
  <c r="C948" i="26"/>
  <c r="J947" i="26"/>
  <c r="I947" i="26"/>
  <c r="H947" i="26"/>
  <c r="G947" i="26"/>
  <c r="F947" i="26"/>
  <c r="E947" i="26"/>
  <c r="D947" i="26"/>
  <c r="C947" i="26"/>
  <c r="J946" i="26"/>
  <c r="I946" i="26"/>
  <c r="H946" i="26"/>
  <c r="G946" i="26"/>
  <c r="F946" i="26"/>
  <c r="E946" i="26"/>
  <c r="D946" i="26"/>
  <c r="C946" i="26"/>
  <c r="J945" i="26"/>
  <c r="I945" i="26"/>
  <c r="H945" i="26"/>
  <c r="G945" i="26"/>
  <c r="F945" i="26"/>
  <c r="E945" i="26"/>
  <c r="D945" i="26"/>
  <c r="C945" i="26"/>
  <c r="J944" i="26"/>
  <c r="I944" i="26"/>
  <c r="H944" i="26"/>
  <c r="G944" i="26"/>
  <c r="F944" i="26"/>
  <c r="E944" i="26"/>
  <c r="D944" i="26"/>
  <c r="C944" i="26"/>
  <c r="J943" i="26"/>
  <c r="I943" i="26"/>
  <c r="H943" i="26"/>
  <c r="G943" i="26"/>
  <c r="F943" i="26"/>
  <c r="E943" i="26"/>
  <c r="D943" i="26"/>
  <c r="C943" i="26"/>
  <c r="J942" i="26"/>
  <c r="I942" i="26"/>
  <c r="H942" i="26"/>
  <c r="G942" i="26"/>
  <c r="F942" i="26"/>
  <c r="E942" i="26"/>
  <c r="D942" i="26"/>
  <c r="C942" i="26"/>
  <c r="J941" i="26"/>
  <c r="I941" i="26"/>
  <c r="H941" i="26"/>
  <c r="G941" i="26"/>
  <c r="F941" i="26"/>
  <c r="E941" i="26"/>
  <c r="D941" i="26"/>
  <c r="C941" i="26"/>
  <c r="J940" i="26"/>
  <c r="I940" i="26"/>
  <c r="H940" i="26"/>
  <c r="G940" i="26"/>
  <c r="F940" i="26"/>
  <c r="E940" i="26"/>
  <c r="D940" i="26"/>
  <c r="C940" i="26"/>
  <c r="J939" i="26"/>
  <c r="I939" i="26"/>
  <c r="H939" i="26"/>
  <c r="G939" i="26"/>
  <c r="F939" i="26"/>
  <c r="E939" i="26"/>
  <c r="D939" i="26"/>
  <c r="C939" i="26"/>
  <c r="J938" i="26"/>
  <c r="I938" i="26"/>
  <c r="H938" i="26"/>
  <c r="G938" i="26"/>
  <c r="F938" i="26"/>
  <c r="E938" i="26"/>
  <c r="D938" i="26"/>
  <c r="C938" i="26"/>
  <c r="J937" i="26"/>
  <c r="I937" i="26"/>
  <c r="H937" i="26"/>
  <c r="G937" i="26"/>
  <c r="F937" i="26"/>
  <c r="E937" i="26"/>
  <c r="D937" i="26"/>
  <c r="C937" i="26"/>
  <c r="J936" i="26"/>
  <c r="I936" i="26"/>
  <c r="H936" i="26"/>
  <c r="G936" i="26"/>
  <c r="D936" i="26"/>
  <c r="C936" i="26"/>
  <c r="J935" i="26"/>
  <c r="I935" i="26"/>
  <c r="H935" i="26"/>
  <c r="G935" i="26"/>
  <c r="F935" i="26"/>
  <c r="E935" i="26"/>
  <c r="D935" i="26"/>
  <c r="C935" i="26"/>
  <c r="J934" i="26"/>
  <c r="I934" i="26"/>
  <c r="H934" i="26"/>
  <c r="G934" i="26"/>
  <c r="F934" i="26"/>
  <c r="E934" i="26"/>
  <c r="D934" i="26"/>
  <c r="C934" i="26"/>
  <c r="J933" i="26"/>
  <c r="I933" i="26"/>
  <c r="H933" i="26"/>
  <c r="G933" i="26"/>
  <c r="F933" i="26"/>
  <c r="E933" i="26"/>
  <c r="D933" i="26"/>
  <c r="C933" i="26"/>
  <c r="J932" i="26"/>
  <c r="I932" i="26"/>
  <c r="H932" i="26"/>
  <c r="G932" i="26"/>
  <c r="F932" i="26"/>
  <c r="E932" i="26"/>
  <c r="D932" i="26"/>
  <c r="C932" i="26"/>
  <c r="J931" i="26"/>
  <c r="I931" i="26"/>
  <c r="H931" i="26"/>
  <c r="G931" i="26"/>
  <c r="F931" i="26"/>
  <c r="E931" i="26"/>
  <c r="D931" i="26"/>
  <c r="C931" i="26"/>
  <c r="J930" i="26"/>
  <c r="I930" i="26"/>
  <c r="H930" i="26"/>
  <c r="G930" i="26"/>
  <c r="F930" i="26"/>
  <c r="E930" i="26"/>
  <c r="D930" i="26"/>
  <c r="C930" i="26"/>
  <c r="J929" i="26"/>
  <c r="I929" i="26"/>
  <c r="H929" i="26"/>
  <c r="G929" i="26"/>
  <c r="F929" i="26"/>
  <c r="E929" i="26"/>
  <c r="D929" i="26"/>
  <c r="C929" i="26"/>
  <c r="J928" i="26"/>
  <c r="I928" i="26"/>
  <c r="H928" i="26"/>
  <c r="G928" i="26"/>
  <c r="F928" i="26"/>
  <c r="E928" i="26"/>
  <c r="D928" i="26"/>
  <c r="C928" i="26"/>
  <c r="J927" i="26"/>
  <c r="I927" i="26"/>
  <c r="H927" i="26"/>
  <c r="G927" i="26"/>
  <c r="F927" i="26"/>
  <c r="E927" i="26"/>
  <c r="D927" i="26"/>
  <c r="C927" i="26"/>
  <c r="J926" i="26"/>
  <c r="I926" i="26"/>
  <c r="H926" i="26"/>
  <c r="G926" i="26"/>
  <c r="F926" i="26"/>
  <c r="E926" i="26"/>
  <c r="D926" i="26"/>
  <c r="C926" i="26"/>
  <c r="J925" i="26"/>
  <c r="I925" i="26"/>
  <c r="H925" i="26"/>
  <c r="G925" i="26"/>
  <c r="F925" i="26"/>
  <c r="E925" i="26"/>
  <c r="D925" i="26"/>
  <c r="C925" i="26"/>
  <c r="J924" i="26"/>
  <c r="I924" i="26"/>
  <c r="H924" i="26"/>
  <c r="G924" i="26"/>
  <c r="F924" i="26"/>
  <c r="E924" i="26"/>
  <c r="D924" i="26"/>
  <c r="C924" i="26"/>
  <c r="J923" i="26"/>
  <c r="I923" i="26"/>
  <c r="H923" i="26"/>
  <c r="G923" i="26"/>
  <c r="F923" i="26"/>
  <c r="E923" i="26"/>
  <c r="D923" i="26"/>
  <c r="C923" i="26"/>
  <c r="J922" i="26"/>
  <c r="I922" i="26"/>
  <c r="H922" i="26"/>
  <c r="G922" i="26"/>
  <c r="F922" i="26"/>
  <c r="E922" i="26"/>
  <c r="D922" i="26"/>
  <c r="C922" i="26"/>
  <c r="J921" i="26"/>
  <c r="I921" i="26"/>
  <c r="H921" i="26"/>
  <c r="G921" i="26"/>
  <c r="F921" i="26"/>
  <c r="E921" i="26"/>
  <c r="D921" i="26"/>
  <c r="C921" i="26"/>
  <c r="J920" i="26"/>
  <c r="I920" i="26"/>
  <c r="H920" i="26"/>
  <c r="G920" i="26"/>
  <c r="F920" i="26"/>
  <c r="E920" i="26"/>
  <c r="D920" i="26"/>
  <c r="C920" i="26"/>
  <c r="J919" i="26"/>
  <c r="I919" i="26"/>
  <c r="H919" i="26"/>
  <c r="G919" i="26"/>
  <c r="F919" i="26"/>
  <c r="E919" i="26"/>
  <c r="D919" i="26"/>
  <c r="C919" i="26"/>
  <c r="J918" i="26"/>
  <c r="I918" i="26"/>
  <c r="H918" i="26"/>
  <c r="G918" i="26"/>
  <c r="F918" i="26"/>
  <c r="E918" i="26"/>
  <c r="D918" i="26"/>
  <c r="C918" i="26"/>
  <c r="J917" i="26"/>
  <c r="I917" i="26"/>
  <c r="H917" i="26"/>
  <c r="G917" i="26"/>
  <c r="F917" i="26"/>
  <c r="E917" i="26"/>
  <c r="D917" i="26"/>
  <c r="C917" i="26"/>
  <c r="J916" i="26"/>
  <c r="I916" i="26"/>
  <c r="H916" i="26"/>
  <c r="G916" i="26"/>
  <c r="F916" i="26"/>
  <c r="E916" i="26"/>
  <c r="D916" i="26"/>
  <c r="C916" i="26"/>
  <c r="J915" i="26"/>
  <c r="I915" i="26"/>
  <c r="H915" i="26"/>
  <c r="G915" i="26"/>
  <c r="F915" i="26"/>
  <c r="E915" i="26"/>
  <c r="D915" i="26"/>
  <c r="C915" i="26"/>
  <c r="J914" i="26"/>
  <c r="I914" i="26"/>
  <c r="H914" i="26"/>
  <c r="G914" i="26"/>
  <c r="F914" i="26"/>
  <c r="E914" i="26"/>
  <c r="D914" i="26"/>
  <c r="C914" i="26"/>
  <c r="J913" i="26"/>
  <c r="I913" i="26"/>
  <c r="H913" i="26"/>
  <c r="G913" i="26"/>
  <c r="F913" i="26"/>
  <c r="E913" i="26"/>
  <c r="D913" i="26"/>
  <c r="C913" i="26"/>
  <c r="J912" i="26"/>
  <c r="I912" i="26"/>
  <c r="H912" i="26"/>
  <c r="G912" i="26"/>
  <c r="F912" i="26"/>
  <c r="E912" i="26"/>
  <c r="D912" i="26"/>
  <c r="C912" i="26"/>
  <c r="J911" i="26"/>
  <c r="I911" i="26"/>
  <c r="H911" i="26"/>
  <c r="G911" i="26"/>
  <c r="F911" i="26"/>
  <c r="E911" i="26"/>
  <c r="D911" i="26"/>
  <c r="C911" i="26"/>
  <c r="J910" i="26"/>
  <c r="I910" i="26"/>
  <c r="H910" i="26"/>
  <c r="G910" i="26"/>
  <c r="F910" i="26"/>
  <c r="E910" i="26"/>
  <c r="D910" i="26"/>
  <c r="C910" i="26"/>
  <c r="J909" i="26"/>
  <c r="I909" i="26"/>
  <c r="H909" i="26"/>
  <c r="G909" i="26"/>
  <c r="F909" i="26"/>
  <c r="E909" i="26"/>
  <c r="D909" i="26"/>
  <c r="C909" i="26"/>
  <c r="J908" i="26"/>
  <c r="I908" i="26"/>
  <c r="H908" i="26"/>
  <c r="G908" i="26"/>
  <c r="F908" i="26"/>
  <c r="E908" i="26"/>
  <c r="D908" i="26"/>
  <c r="C908" i="26"/>
  <c r="J907" i="26"/>
  <c r="I907" i="26"/>
  <c r="H907" i="26"/>
  <c r="G907" i="26"/>
  <c r="F907" i="26"/>
  <c r="E907" i="26"/>
  <c r="D907" i="26"/>
  <c r="C907" i="26"/>
  <c r="J906" i="26"/>
  <c r="I906" i="26"/>
  <c r="H906" i="26"/>
  <c r="G906" i="26"/>
  <c r="F906" i="26"/>
  <c r="E906" i="26"/>
  <c r="D906" i="26"/>
  <c r="C906" i="26"/>
  <c r="J905" i="26"/>
  <c r="I905" i="26"/>
  <c r="H905" i="26"/>
  <c r="G905" i="26"/>
  <c r="F905" i="26"/>
  <c r="E905" i="26"/>
  <c r="D905" i="26"/>
  <c r="C905" i="26"/>
  <c r="J904" i="26"/>
  <c r="I904" i="26"/>
  <c r="H904" i="26"/>
  <c r="G904" i="26"/>
  <c r="F904" i="26"/>
  <c r="E904" i="26"/>
  <c r="D904" i="26"/>
  <c r="C904" i="26"/>
  <c r="J903" i="26"/>
  <c r="I903" i="26"/>
  <c r="H903" i="26"/>
  <c r="G903" i="26"/>
  <c r="F903" i="26"/>
  <c r="E903" i="26"/>
  <c r="D903" i="26"/>
  <c r="C903" i="26"/>
  <c r="J902" i="26"/>
  <c r="I902" i="26"/>
  <c r="H902" i="26"/>
  <c r="G902" i="26"/>
  <c r="F902" i="26"/>
  <c r="E902" i="26"/>
  <c r="D902" i="26"/>
  <c r="C902" i="26"/>
  <c r="J901" i="26"/>
  <c r="I901" i="26"/>
  <c r="H901" i="26"/>
  <c r="G901" i="26"/>
  <c r="F901" i="26"/>
  <c r="E901" i="26"/>
  <c r="D901" i="26"/>
  <c r="C901" i="26"/>
  <c r="J900" i="26"/>
  <c r="I900" i="26"/>
  <c r="H900" i="26"/>
  <c r="G900" i="26"/>
  <c r="F900" i="26"/>
  <c r="E900" i="26"/>
  <c r="D900" i="26"/>
  <c r="C900" i="26"/>
  <c r="J899" i="26"/>
  <c r="I899" i="26"/>
  <c r="H899" i="26"/>
  <c r="G899" i="26"/>
  <c r="F899" i="26"/>
  <c r="E899" i="26"/>
  <c r="D899" i="26"/>
  <c r="C899" i="26"/>
  <c r="J898" i="26"/>
  <c r="I898" i="26"/>
  <c r="H898" i="26"/>
  <c r="G898" i="26"/>
  <c r="F898" i="26"/>
  <c r="E898" i="26"/>
  <c r="D898" i="26"/>
  <c r="C898" i="26"/>
  <c r="J897" i="26"/>
  <c r="I897" i="26"/>
  <c r="H897" i="26"/>
  <c r="G897" i="26"/>
  <c r="F897" i="26"/>
  <c r="E897" i="26"/>
  <c r="D897" i="26"/>
  <c r="C897" i="26"/>
  <c r="J896" i="26"/>
  <c r="I896" i="26"/>
  <c r="H896" i="26"/>
  <c r="G896" i="26"/>
  <c r="F896" i="26"/>
  <c r="E896" i="26"/>
  <c r="D896" i="26"/>
  <c r="C896" i="26"/>
  <c r="J895" i="26"/>
  <c r="I895" i="26"/>
  <c r="H895" i="26"/>
  <c r="G895" i="26"/>
  <c r="F895" i="26"/>
  <c r="E895" i="26"/>
  <c r="D895" i="26"/>
  <c r="C895" i="26"/>
  <c r="J894" i="26"/>
  <c r="I894" i="26"/>
  <c r="H894" i="26"/>
  <c r="G894" i="26"/>
  <c r="F894" i="26"/>
  <c r="E894" i="26"/>
  <c r="D894" i="26"/>
  <c r="C894" i="26"/>
  <c r="J893" i="26"/>
  <c r="I893" i="26"/>
  <c r="H893" i="26"/>
  <c r="G893" i="26"/>
  <c r="F893" i="26"/>
  <c r="E893" i="26"/>
  <c r="D893" i="26"/>
  <c r="C893" i="26"/>
  <c r="J892" i="26"/>
  <c r="I892" i="26"/>
  <c r="H892" i="26"/>
  <c r="G892" i="26"/>
  <c r="F892" i="26"/>
  <c r="E892" i="26"/>
  <c r="D892" i="26"/>
  <c r="C892" i="26"/>
  <c r="J891" i="26"/>
  <c r="I891" i="26"/>
  <c r="H891" i="26"/>
  <c r="G891" i="26"/>
  <c r="F891" i="26"/>
  <c r="E891" i="26"/>
  <c r="D891" i="26"/>
  <c r="C891" i="26"/>
  <c r="J890" i="26"/>
  <c r="I890" i="26"/>
  <c r="H890" i="26"/>
  <c r="G890" i="26"/>
  <c r="F890" i="26"/>
  <c r="E890" i="26"/>
  <c r="D890" i="26"/>
  <c r="C890" i="26"/>
  <c r="J889" i="26"/>
  <c r="I889" i="26"/>
  <c r="H889" i="26"/>
  <c r="G889" i="26"/>
  <c r="F889" i="26"/>
  <c r="E889" i="26"/>
  <c r="D889" i="26"/>
  <c r="C889" i="26"/>
  <c r="J888" i="26"/>
  <c r="I888" i="26"/>
  <c r="H888" i="26"/>
  <c r="G888" i="26"/>
  <c r="F888" i="26"/>
  <c r="E888" i="26"/>
  <c r="D888" i="26"/>
  <c r="C888" i="26"/>
  <c r="J887" i="26"/>
  <c r="I887" i="26"/>
  <c r="H887" i="26"/>
  <c r="G887" i="26"/>
  <c r="F887" i="26"/>
  <c r="E887" i="26"/>
  <c r="D887" i="26"/>
  <c r="C887" i="26"/>
  <c r="J886" i="26"/>
  <c r="I886" i="26"/>
  <c r="H886" i="26"/>
  <c r="G886" i="26"/>
  <c r="F886" i="26"/>
  <c r="E886" i="26"/>
  <c r="D886" i="26"/>
  <c r="C886" i="26"/>
  <c r="J885" i="26"/>
  <c r="I885" i="26"/>
  <c r="H885" i="26"/>
  <c r="G885" i="26"/>
  <c r="F885" i="26"/>
  <c r="E885" i="26"/>
  <c r="D885" i="26"/>
  <c r="C885" i="26"/>
  <c r="J884" i="26"/>
  <c r="I884" i="26"/>
  <c r="H884" i="26"/>
  <c r="G884" i="26"/>
  <c r="F884" i="26"/>
  <c r="E884" i="26"/>
  <c r="D884" i="26"/>
  <c r="C884" i="26"/>
  <c r="J883" i="26"/>
  <c r="I883" i="26"/>
  <c r="H883" i="26"/>
  <c r="G883" i="26"/>
  <c r="F883" i="26"/>
  <c r="E883" i="26"/>
  <c r="D883" i="26"/>
  <c r="C883" i="26"/>
  <c r="J882" i="26"/>
  <c r="I882" i="26"/>
  <c r="H882" i="26"/>
  <c r="G882" i="26"/>
  <c r="F882" i="26"/>
  <c r="E882" i="26"/>
  <c r="D882" i="26"/>
  <c r="C882" i="26"/>
  <c r="J881" i="26"/>
  <c r="I881" i="26"/>
  <c r="H881" i="26"/>
  <c r="G881" i="26"/>
  <c r="F881" i="26"/>
  <c r="E881" i="26"/>
  <c r="D881" i="26"/>
  <c r="C881" i="26"/>
  <c r="J880" i="26"/>
  <c r="I880" i="26"/>
  <c r="H880" i="26"/>
  <c r="G880" i="26"/>
  <c r="F880" i="26"/>
  <c r="E880" i="26"/>
  <c r="D880" i="26"/>
  <c r="C880" i="26"/>
  <c r="J879" i="26"/>
  <c r="I879" i="26"/>
  <c r="H879" i="26"/>
  <c r="G879" i="26"/>
  <c r="F879" i="26"/>
  <c r="E879" i="26"/>
  <c r="D879" i="26"/>
  <c r="C879" i="26"/>
  <c r="J878" i="26"/>
  <c r="I878" i="26"/>
  <c r="H878" i="26"/>
  <c r="G878" i="26"/>
  <c r="F878" i="26"/>
  <c r="E878" i="26"/>
  <c r="D878" i="26"/>
  <c r="C878" i="26"/>
  <c r="J877" i="26"/>
  <c r="I877" i="26"/>
  <c r="H877" i="26"/>
  <c r="G877" i="26"/>
  <c r="F877" i="26"/>
  <c r="E877" i="26"/>
  <c r="D877" i="26"/>
  <c r="C877" i="26"/>
  <c r="J876" i="26"/>
  <c r="I876" i="26"/>
  <c r="H876" i="26"/>
  <c r="G876" i="26"/>
  <c r="F876" i="26"/>
  <c r="E876" i="26"/>
  <c r="D876" i="26"/>
  <c r="C876" i="26"/>
  <c r="J875" i="26"/>
  <c r="I875" i="26"/>
  <c r="H875" i="26"/>
  <c r="G875" i="26"/>
  <c r="F875" i="26"/>
  <c r="E875" i="26"/>
  <c r="C875" i="26"/>
  <c r="J874" i="26"/>
  <c r="I874" i="26"/>
  <c r="H874" i="26"/>
  <c r="G874" i="26"/>
  <c r="F874" i="26"/>
  <c r="E874" i="26"/>
  <c r="D874" i="26"/>
  <c r="C874" i="26"/>
  <c r="J873" i="26"/>
  <c r="I873" i="26"/>
  <c r="H873" i="26"/>
  <c r="G873" i="26"/>
  <c r="F873" i="26"/>
  <c r="E873" i="26"/>
  <c r="D873" i="26"/>
  <c r="C873" i="26"/>
  <c r="J872" i="26"/>
  <c r="I872" i="26"/>
  <c r="H872" i="26"/>
  <c r="G872" i="26"/>
  <c r="F872" i="26"/>
  <c r="E872" i="26"/>
  <c r="D872" i="26"/>
  <c r="C872" i="26"/>
  <c r="J871" i="26"/>
  <c r="I871" i="26"/>
  <c r="H871" i="26"/>
  <c r="G871" i="26"/>
  <c r="F871" i="26"/>
  <c r="E871" i="26"/>
  <c r="D871" i="26"/>
  <c r="C871" i="26"/>
  <c r="J870" i="26"/>
  <c r="I870" i="26"/>
  <c r="H870" i="26"/>
  <c r="G870" i="26"/>
  <c r="F870" i="26"/>
  <c r="E870" i="26"/>
  <c r="D870" i="26"/>
  <c r="C870" i="26"/>
  <c r="J869" i="26"/>
  <c r="I869" i="26"/>
  <c r="H869" i="26"/>
  <c r="G869" i="26"/>
  <c r="F869" i="26"/>
  <c r="E869" i="26"/>
  <c r="D869" i="26"/>
  <c r="C869" i="26"/>
  <c r="J868" i="26"/>
  <c r="I868" i="26"/>
  <c r="H868" i="26"/>
  <c r="G868" i="26"/>
  <c r="F868" i="26"/>
  <c r="E868" i="26"/>
  <c r="D868" i="26"/>
  <c r="C868" i="26"/>
  <c r="J867" i="26"/>
  <c r="I867" i="26"/>
  <c r="H867" i="26"/>
  <c r="G867" i="26"/>
  <c r="F867" i="26"/>
  <c r="E867" i="26"/>
  <c r="D867" i="26"/>
  <c r="C867" i="26"/>
  <c r="J866" i="26"/>
  <c r="I866" i="26"/>
  <c r="H866" i="26"/>
  <c r="G866" i="26"/>
  <c r="F866" i="26"/>
  <c r="E866" i="26"/>
  <c r="D866" i="26"/>
  <c r="C866" i="26"/>
  <c r="J865" i="26"/>
  <c r="I865" i="26"/>
  <c r="H865" i="26"/>
  <c r="G865" i="26"/>
  <c r="F865" i="26"/>
  <c r="E865" i="26"/>
  <c r="D865" i="26"/>
  <c r="C865" i="26"/>
  <c r="J864" i="26"/>
  <c r="I864" i="26"/>
  <c r="H864" i="26"/>
  <c r="G864" i="26"/>
  <c r="F864" i="26"/>
  <c r="E864" i="26"/>
  <c r="D864" i="26"/>
  <c r="C864" i="26"/>
  <c r="J863" i="26"/>
  <c r="I863" i="26"/>
  <c r="H863" i="26"/>
  <c r="G863" i="26"/>
  <c r="F863" i="26"/>
  <c r="E863" i="26"/>
  <c r="D863" i="26"/>
  <c r="C863" i="26"/>
  <c r="J862" i="26"/>
  <c r="I862" i="26"/>
  <c r="H862" i="26"/>
  <c r="G862" i="26"/>
  <c r="F862" i="26"/>
  <c r="E862" i="26"/>
  <c r="D862" i="26"/>
  <c r="C862" i="26"/>
  <c r="J861" i="26"/>
  <c r="I861" i="26"/>
  <c r="H861" i="26"/>
  <c r="G861" i="26"/>
  <c r="F861" i="26"/>
  <c r="E861" i="26"/>
  <c r="D861" i="26"/>
  <c r="C861" i="26"/>
  <c r="J860" i="26"/>
  <c r="I860" i="26"/>
  <c r="H860" i="26"/>
  <c r="G860" i="26"/>
  <c r="F860" i="26"/>
  <c r="E860" i="26"/>
  <c r="D860" i="26"/>
  <c r="C860" i="26"/>
  <c r="J859" i="26"/>
  <c r="I859" i="26"/>
  <c r="H859" i="26"/>
  <c r="G859" i="26"/>
  <c r="F859" i="26"/>
  <c r="E859" i="26"/>
  <c r="D859" i="26"/>
  <c r="C859" i="26"/>
  <c r="J858" i="26"/>
  <c r="I858" i="26"/>
  <c r="H858" i="26"/>
  <c r="G858" i="26"/>
  <c r="F858" i="26"/>
  <c r="E858" i="26"/>
  <c r="D858" i="26"/>
  <c r="C858" i="26"/>
  <c r="J857" i="26"/>
  <c r="I857" i="26"/>
  <c r="H857" i="26"/>
  <c r="G857" i="26"/>
  <c r="F857" i="26"/>
  <c r="E857" i="26"/>
  <c r="D857" i="26"/>
  <c r="C857" i="26"/>
  <c r="J856" i="26"/>
  <c r="I856" i="26"/>
  <c r="H856" i="26"/>
  <c r="G856" i="26"/>
  <c r="F856" i="26"/>
  <c r="E856" i="26"/>
  <c r="D856" i="26"/>
  <c r="C856" i="26"/>
  <c r="J855" i="26"/>
  <c r="I855" i="26"/>
  <c r="H855" i="26"/>
  <c r="G855" i="26"/>
  <c r="F855" i="26"/>
  <c r="E855" i="26"/>
  <c r="D855" i="26"/>
  <c r="C855" i="26"/>
  <c r="J854" i="26"/>
  <c r="I854" i="26"/>
  <c r="H854" i="26"/>
  <c r="G854" i="26"/>
  <c r="F854" i="26"/>
  <c r="E854" i="26"/>
  <c r="D854" i="26"/>
  <c r="C854" i="26"/>
  <c r="J853" i="26"/>
  <c r="I853" i="26"/>
  <c r="H853" i="26"/>
  <c r="G853" i="26"/>
  <c r="F853" i="26"/>
  <c r="E853" i="26"/>
  <c r="D853" i="26"/>
  <c r="C853" i="26"/>
  <c r="J852" i="26"/>
  <c r="I852" i="26"/>
  <c r="H852" i="26"/>
  <c r="G852" i="26"/>
  <c r="F852" i="26"/>
  <c r="E852" i="26"/>
  <c r="D852" i="26"/>
  <c r="C852" i="26"/>
  <c r="J851" i="26"/>
  <c r="I851" i="26"/>
  <c r="H851" i="26"/>
  <c r="G851" i="26"/>
  <c r="F851" i="26"/>
  <c r="E851" i="26"/>
  <c r="D851" i="26"/>
  <c r="C851" i="26"/>
  <c r="J850" i="26"/>
  <c r="I850" i="26"/>
  <c r="H850" i="26"/>
  <c r="G850" i="26"/>
  <c r="F850" i="26"/>
  <c r="E850" i="26"/>
  <c r="D850" i="26"/>
  <c r="C850" i="26"/>
  <c r="J849" i="26"/>
  <c r="I849" i="26"/>
  <c r="H849" i="26"/>
  <c r="G849" i="26"/>
  <c r="F849" i="26"/>
  <c r="E849" i="26"/>
  <c r="D849" i="26"/>
  <c r="C849" i="26"/>
  <c r="J848" i="26"/>
  <c r="I848" i="26"/>
  <c r="H848" i="26"/>
  <c r="G848" i="26"/>
  <c r="F848" i="26"/>
  <c r="E848" i="26"/>
  <c r="D848" i="26"/>
  <c r="C848" i="26"/>
  <c r="J847" i="26"/>
  <c r="I847" i="26"/>
  <c r="H847" i="26"/>
  <c r="G847" i="26"/>
  <c r="F847" i="26"/>
  <c r="E847" i="26"/>
  <c r="D847" i="26"/>
  <c r="C847" i="26"/>
  <c r="J846" i="26"/>
  <c r="I846" i="26"/>
  <c r="H846" i="26"/>
  <c r="G846" i="26"/>
  <c r="F846" i="26"/>
  <c r="E846" i="26"/>
  <c r="D846" i="26"/>
  <c r="C846" i="26"/>
  <c r="J845" i="26"/>
  <c r="I845" i="26"/>
  <c r="H845" i="26"/>
  <c r="G845" i="26"/>
  <c r="F845" i="26"/>
  <c r="E845" i="26"/>
  <c r="D845" i="26"/>
  <c r="C845" i="26"/>
  <c r="J844" i="26"/>
  <c r="I844" i="26"/>
  <c r="H844" i="26"/>
  <c r="G844" i="26"/>
  <c r="F844" i="26"/>
  <c r="E844" i="26"/>
  <c r="D844" i="26"/>
  <c r="C844" i="26"/>
  <c r="J843" i="26"/>
  <c r="I843" i="26"/>
  <c r="H843" i="26"/>
  <c r="G843" i="26"/>
  <c r="F843" i="26"/>
  <c r="E843" i="26"/>
  <c r="D843" i="26"/>
  <c r="C843" i="26"/>
  <c r="J842" i="26"/>
  <c r="I842" i="26"/>
  <c r="H842" i="26"/>
  <c r="G842" i="26"/>
  <c r="F842" i="26"/>
  <c r="E842" i="26"/>
  <c r="D842" i="26"/>
  <c r="C842" i="26"/>
  <c r="J841" i="26"/>
  <c r="I841" i="26"/>
  <c r="H841" i="26"/>
  <c r="G841" i="26"/>
  <c r="F841" i="26"/>
  <c r="E841" i="26"/>
  <c r="D841" i="26"/>
  <c r="C841" i="26"/>
  <c r="J840" i="26"/>
  <c r="I840" i="26"/>
  <c r="H840" i="26"/>
  <c r="G840" i="26"/>
  <c r="F840" i="26"/>
  <c r="E840" i="26"/>
  <c r="D840" i="26"/>
  <c r="C840" i="26"/>
  <c r="J839" i="26"/>
  <c r="I839" i="26"/>
  <c r="H839" i="26"/>
  <c r="G839" i="26"/>
  <c r="F839" i="26"/>
  <c r="E839" i="26"/>
  <c r="D839" i="26"/>
  <c r="C839" i="26"/>
  <c r="J838" i="26"/>
  <c r="I838" i="26"/>
  <c r="H838" i="26"/>
  <c r="G838" i="26"/>
  <c r="F838" i="26"/>
  <c r="E838" i="26"/>
  <c r="D838" i="26"/>
  <c r="C838" i="26"/>
  <c r="J837" i="26"/>
  <c r="I837" i="26"/>
  <c r="H837" i="26"/>
  <c r="G837" i="26"/>
  <c r="F837" i="26"/>
  <c r="E837" i="26"/>
  <c r="D837" i="26"/>
  <c r="C837" i="26"/>
  <c r="J836" i="26"/>
  <c r="I836" i="26"/>
  <c r="H836" i="26"/>
  <c r="G836" i="26"/>
  <c r="F836" i="26"/>
  <c r="E836" i="26"/>
  <c r="D836" i="26"/>
  <c r="C836" i="26"/>
  <c r="J835" i="26"/>
  <c r="I835" i="26"/>
  <c r="H835" i="26"/>
  <c r="G835" i="26"/>
  <c r="F835" i="26"/>
  <c r="E835" i="26"/>
  <c r="D835" i="26"/>
  <c r="C835" i="26"/>
  <c r="J834" i="26"/>
  <c r="I834" i="26"/>
  <c r="H834" i="26"/>
  <c r="G834" i="26"/>
  <c r="F834" i="26"/>
  <c r="E834" i="26"/>
  <c r="D834" i="26"/>
  <c r="C834" i="26"/>
  <c r="J833" i="26"/>
  <c r="I833" i="26"/>
  <c r="H833" i="26"/>
  <c r="G833" i="26"/>
  <c r="F833" i="26"/>
  <c r="E833" i="26"/>
  <c r="D833" i="26"/>
  <c r="C833" i="26"/>
  <c r="J832" i="26"/>
  <c r="I832" i="26"/>
  <c r="H832" i="26"/>
  <c r="G832" i="26"/>
  <c r="F832" i="26"/>
  <c r="E832" i="26"/>
  <c r="D832" i="26"/>
  <c r="C832" i="26"/>
  <c r="J831" i="26"/>
  <c r="I831" i="26"/>
  <c r="H831" i="26"/>
  <c r="G831" i="26"/>
  <c r="F831" i="26"/>
  <c r="E831" i="26"/>
  <c r="D831" i="26"/>
  <c r="C831" i="26"/>
  <c r="J830" i="26"/>
  <c r="I830" i="26"/>
  <c r="H830" i="26"/>
  <c r="G830" i="26"/>
  <c r="F830" i="26"/>
  <c r="E830" i="26"/>
  <c r="D830" i="26"/>
  <c r="C830" i="26"/>
  <c r="J829" i="26"/>
  <c r="I829" i="26"/>
  <c r="H829" i="26"/>
  <c r="G829" i="26"/>
  <c r="F829" i="26"/>
  <c r="E829" i="26"/>
  <c r="D829" i="26"/>
  <c r="C829" i="26"/>
  <c r="J828" i="26"/>
  <c r="I828" i="26"/>
  <c r="H828" i="26"/>
  <c r="G828" i="26"/>
  <c r="F828" i="26"/>
  <c r="E828" i="26"/>
  <c r="D828" i="26"/>
  <c r="C828" i="26"/>
  <c r="J827" i="26"/>
  <c r="I827" i="26"/>
  <c r="H827" i="26"/>
  <c r="G827" i="26"/>
  <c r="F827" i="26"/>
  <c r="E827" i="26"/>
  <c r="D827" i="26"/>
  <c r="C827" i="26"/>
  <c r="J826" i="26"/>
  <c r="I826" i="26"/>
  <c r="H826" i="26"/>
  <c r="G826" i="26"/>
  <c r="F826" i="26"/>
  <c r="E826" i="26"/>
  <c r="D826" i="26"/>
  <c r="C826" i="26"/>
  <c r="J825" i="26"/>
  <c r="I825" i="26"/>
  <c r="H825" i="26"/>
  <c r="G825" i="26"/>
  <c r="F825" i="26"/>
  <c r="E825" i="26"/>
  <c r="D825" i="26"/>
  <c r="C825" i="26"/>
  <c r="J824" i="26"/>
  <c r="I824" i="26"/>
  <c r="H824" i="26"/>
  <c r="G824" i="26"/>
  <c r="F824" i="26"/>
  <c r="E824" i="26"/>
  <c r="D824" i="26"/>
  <c r="C824" i="26"/>
  <c r="J823" i="26"/>
  <c r="I823" i="26"/>
  <c r="H823" i="26"/>
  <c r="G823" i="26"/>
  <c r="F823" i="26"/>
  <c r="E823" i="26"/>
  <c r="D823" i="26"/>
  <c r="C823" i="26"/>
  <c r="J822" i="26"/>
  <c r="I822" i="26"/>
  <c r="H822" i="26"/>
  <c r="G822" i="26"/>
  <c r="F822" i="26"/>
  <c r="E822" i="26"/>
  <c r="D822" i="26"/>
  <c r="C822" i="26"/>
  <c r="J821" i="26"/>
  <c r="I821" i="26"/>
  <c r="H821" i="26"/>
  <c r="G821" i="26"/>
  <c r="F821" i="26"/>
  <c r="E821" i="26"/>
  <c r="D821" i="26"/>
  <c r="C821" i="26"/>
  <c r="J820" i="26"/>
  <c r="I820" i="26"/>
  <c r="H820" i="26"/>
  <c r="G820" i="26"/>
  <c r="F820" i="26"/>
  <c r="E820" i="26"/>
  <c r="D820" i="26"/>
  <c r="C820" i="26"/>
  <c r="J819" i="26"/>
  <c r="I819" i="26"/>
  <c r="H819" i="26"/>
  <c r="G819" i="26"/>
  <c r="E819" i="26"/>
  <c r="D819" i="26"/>
  <c r="C819" i="26"/>
  <c r="J818" i="26"/>
  <c r="I818" i="26"/>
  <c r="H818" i="26"/>
  <c r="G818" i="26"/>
  <c r="F818" i="26"/>
  <c r="E818" i="26"/>
  <c r="D818" i="26"/>
  <c r="C818" i="26"/>
  <c r="J817" i="26"/>
  <c r="I817" i="26"/>
  <c r="H817" i="26"/>
  <c r="G817" i="26"/>
  <c r="F817" i="26"/>
  <c r="E817" i="26"/>
  <c r="D817" i="26"/>
  <c r="C817" i="26"/>
  <c r="J816" i="26"/>
  <c r="I816" i="26"/>
  <c r="H816" i="26"/>
  <c r="G816" i="26"/>
  <c r="F816" i="26"/>
  <c r="E816" i="26"/>
  <c r="D816" i="26"/>
  <c r="C816" i="26"/>
  <c r="J815" i="26"/>
  <c r="I815" i="26"/>
  <c r="H815" i="26"/>
  <c r="G815" i="26"/>
  <c r="F815" i="26"/>
  <c r="E815" i="26"/>
  <c r="D815" i="26"/>
  <c r="C815" i="26"/>
  <c r="J814" i="26"/>
  <c r="I814" i="26"/>
  <c r="H814" i="26"/>
  <c r="G814" i="26"/>
  <c r="F814" i="26"/>
  <c r="E814" i="26"/>
  <c r="D814" i="26"/>
  <c r="C814" i="26"/>
  <c r="J813" i="26"/>
  <c r="I813" i="26"/>
  <c r="H813" i="26"/>
  <c r="G813" i="26"/>
  <c r="F813" i="26"/>
  <c r="E813" i="26"/>
  <c r="D813" i="26"/>
  <c r="C813" i="26"/>
  <c r="J812" i="26"/>
  <c r="I812" i="26"/>
  <c r="H812" i="26"/>
  <c r="G812" i="26"/>
  <c r="F812" i="26"/>
  <c r="E812" i="26"/>
  <c r="D812" i="26"/>
  <c r="C812" i="26"/>
  <c r="J811" i="26"/>
  <c r="I811" i="26"/>
  <c r="H811" i="26"/>
  <c r="G811" i="26"/>
  <c r="F811" i="26"/>
  <c r="E811" i="26"/>
  <c r="D811" i="26"/>
  <c r="C811" i="26"/>
  <c r="J810" i="26"/>
  <c r="I810" i="26"/>
  <c r="H810" i="26"/>
  <c r="G810" i="26"/>
  <c r="F810" i="26"/>
  <c r="E810" i="26"/>
  <c r="D810" i="26"/>
  <c r="C810" i="26"/>
  <c r="J809" i="26"/>
  <c r="I809" i="26"/>
  <c r="H809" i="26"/>
  <c r="G809" i="26"/>
  <c r="F809" i="26"/>
  <c r="E809" i="26"/>
  <c r="D809" i="26"/>
  <c r="C809" i="26"/>
  <c r="J808" i="26"/>
  <c r="I808" i="26"/>
  <c r="H808" i="26"/>
  <c r="G808" i="26"/>
  <c r="F808" i="26"/>
  <c r="E808" i="26"/>
  <c r="D808" i="26"/>
  <c r="C808" i="26"/>
  <c r="J807" i="26"/>
  <c r="I807" i="26"/>
  <c r="H807" i="26"/>
  <c r="G807" i="26"/>
  <c r="F807" i="26"/>
  <c r="E807" i="26"/>
  <c r="D807" i="26"/>
  <c r="C807" i="26"/>
  <c r="J806" i="26"/>
  <c r="I806" i="26"/>
  <c r="H806" i="26"/>
  <c r="G806" i="26"/>
  <c r="F806" i="26"/>
  <c r="E806" i="26"/>
  <c r="D806" i="26"/>
  <c r="C806" i="26"/>
  <c r="J805" i="26"/>
  <c r="I805" i="26"/>
  <c r="H805" i="26"/>
  <c r="G805" i="26"/>
  <c r="F805" i="26"/>
  <c r="E805" i="26"/>
  <c r="D805" i="26"/>
  <c r="C805" i="26"/>
  <c r="J804" i="26"/>
  <c r="I804" i="26"/>
  <c r="H804" i="26"/>
  <c r="G804" i="26"/>
  <c r="F804" i="26"/>
  <c r="E804" i="26"/>
  <c r="D804" i="26"/>
  <c r="C804" i="26"/>
  <c r="J803" i="26"/>
  <c r="I803" i="26"/>
  <c r="H803" i="26"/>
  <c r="G803" i="26"/>
  <c r="F803" i="26"/>
  <c r="E803" i="26"/>
  <c r="D803" i="26"/>
  <c r="C803" i="26"/>
  <c r="J802" i="26"/>
  <c r="I802" i="26"/>
  <c r="H802" i="26"/>
  <c r="G802" i="26"/>
  <c r="E802" i="26"/>
  <c r="C802" i="26"/>
  <c r="J801" i="26"/>
  <c r="I801" i="26"/>
  <c r="H801" i="26"/>
  <c r="G801" i="26"/>
  <c r="F801" i="26"/>
  <c r="E801" i="26"/>
  <c r="D801" i="26"/>
  <c r="C801" i="26"/>
  <c r="J800" i="26"/>
  <c r="I800" i="26"/>
  <c r="H800" i="26"/>
  <c r="G800" i="26"/>
  <c r="F800" i="26"/>
  <c r="E800" i="26"/>
  <c r="D800" i="26"/>
  <c r="C800" i="26"/>
  <c r="J799" i="26"/>
  <c r="I799" i="26"/>
  <c r="H799" i="26"/>
  <c r="G799" i="26"/>
  <c r="F799" i="26"/>
  <c r="E799" i="26"/>
  <c r="D799" i="26"/>
  <c r="C799" i="26"/>
  <c r="J798" i="26"/>
  <c r="I798" i="26"/>
  <c r="H798" i="26"/>
  <c r="G798" i="26"/>
  <c r="F798" i="26"/>
  <c r="E798" i="26"/>
  <c r="D798" i="26"/>
  <c r="C798" i="26"/>
  <c r="J797" i="26"/>
  <c r="I797" i="26"/>
  <c r="H797" i="26"/>
  <c r="G797" i="26"/>
  <c r="F797" i="26"/>
  <c r="E797" i="26"/>
  <c r="D797" i="26"/>
  <c r="C797" i="26"/>
  <c r="J796" i="26"/>
  <c r="I796" i="26"/>
  <c r="H796" i="26"/>
  <c r="G796" i="26"/>
  <c r="F796" i="26"/>
  <c r="E796" i="26"/>
  <c r="D796" i="26"/>
  <c r="C796" i="26"/>
  <c r="J795" i="26"/>
  <c r="I795" i="26"/>
  <c r="H795" i="26"/>
  <c r="G795" i="26"/>
  <c r="F795" i="26"/>
  <c r="E795" i="26"/>
  <c r="D795" i="26"/>
  <c r="C795" i="26"/>
  <c r="J794" i="26"/>
  <c r="I794" i="26"/>
  <c r="H794" i="26"/>
  <c r="G794" i="26"/>
  <c r="F794" i="26"/>
  <c r="E794" i="26"/>
  <c r="D794" i="26"/>
  <c r="C794" i="26"/>
  <c r="J793" i="26"/>
  <c r="I793" i="26"/>
  <c r="H793" i="26"/>
  <c r="G793" i="26"/>
  <c r="F793" i="26"/>
  <c r="E793" i="26"/>
  <c r="D793" i="26"/>
  <c r="C793" i="26"/>
  <c r="J792" i="26"/>
  <c r="I792" i="26"/>
  <c r="H792" i="26"/>
  <c r="G792" i="26"/>
  <c r="F792" i="26"/>
  <c r="E792" i="26"/>
  <c r="D792" i="26"/>
  <c r="C792" i="26"/>
  <c r="J791" i="26"/>
  <c r="I791" i="26"/>
  <c r="H791" i="26"/>
  <c r="G791" i="26"/>
  <c r="F791" i="26"/>
  <c r="E791" i="26"/>
  <c r="D791" i="26"/>
  <c r="C791" i="26"/>
  <c r="J790" i="26"/>
  <c r="I790" i="26"/>
  <c r="H790" i="26"/>
  <c r="G790" i="26"/>
  <c r="F790" i="26"/>
  <c r="E790" i="26"/>
  <c r="D790" i="26"/>
  <c r="C790" i="26"/>
  <c r="J789" i="26"/>
  <c r="I789" i="26"/>
  <c r="H789" i="26"/>
  <c r="G789" i="26"/>
  <c r="F789" i="26"/>
  <c r="E789" i="26"/>
  <c r="D789" i="26"/>
  <c r="C789" i="26"/>
  <c r="J788" i="26"/>
  <c r="I788" i="26"/>
  <c r="H788" i="26"/>
  <c r="G788" i="26"/>
  <c r="F788" i="26"/>
  <c r="E788" i="26"/>
  <c r="D788" i="26"/>
  <c r="C788" i="26"/>
  <c r="J787" i="26"/>
  <c r="I787" i="26"/>
  <c r="H787" i="26"/>
  <c r="G787" i="26"/>
  <c r="F787" i="26"/>
  <c r="E787" i="26"/>
  <c r="D787" i="26"/>
  <c r="C787" i="26"/>
  <c r="J786" i="26"/>
  <c r="I786" i="26"/>
  <c r="H786" i="26"/>
  <c r="G786" i="26"/>
  <c r="F786" i="26"/>
  <c r="E786" i="26"/>
  <c r="D786" i="26"/>
  <c r="C786" i="26"/>
  <c r="J785" i="26"/>
  <c r="I785" i="26"/>
  <c r="H785" i="26"/>
  <c r="G785" i="26"/>
  <c r="F785" i="26"/>
  <c r="E785" i="26"/>
  <c r="D785" i="26"/>
  <c r="C785" i="26"/>
  <c r="J784" i="26"/>
  <c r="I784" i="26"/>
  <c r="H784" i="26"/>
  <c r="G784" i="26"/>
  <c r="F784" i="26"/>
  <c r="E784" i="26"/>
  <c r="D784" i="26"/>
  <c r="C784" i="26"/>
  <c r="J783" i="26"/>
  <c r="I783" i="26"/>
  <c r="H783" i="26"/>
  <c r="G783" i="26"/>
  <c r="F783" i="26"/>
  <c r="E783" i="26"/>
  <c r="D783" i="26"/>
  <c r="C783" i="26"/>
  <c r="J782" i="26"/>
  <c r="I782" i="26"/>
  <c r="H782" i="26"/>
  <c r="G782" i="26"/>
  <c r="F782" i="26"/>
  <c r="E782" i="26"/>
  <c r="D782" i="26"/>
  <c r="C782" i="26"/>
  <c r="J781" i="26"/>
  <c r="I781" i="26"/>
  <c r="H781" i="26"/>
  <c r="G781" i="26"/>
  <c r="F781" i="26"/>
  <c r="E781" i="26"/>
  <c r="D781" i="26"/>
  <c r="C781" i="26"/>
  <c r="J780" i="26"/>
  <c r="I780" i="26"/>
  <c r="H780" i="26"/>
  <c r="G780" i="26"/>
  <c r="F780" i="26"/>
  <c r="E780" i="26"/>
  <c r="D780" i="26"/>
  <c r="C780" i="26"/>
  <c r="J779" i="26"/>
  <c r="I779" i="26"/>
  <c r="H779" i="26"/>
  <c r="G779" i="26"/>
  <c r="F779" i="26"/>
  <c r="E779" i="26"/>
  <c r="D779" i="26"/>
  <c r="C779" i="26"/>
  <c r="J778" i="26"/>
  <c r="I778" i="26"/>
  <c r="H778" i="26"/>
  <c r="G778" i="26"/>
  <c r="F778" i="26"/>
  <c r="E778" i="26"/>
  <c r="D778" i="26"/>
  <c r="C778" i="26"/>
  <c r="J777" i="26"/>
  <c r="I777" i="26"/>
  <c r="H777" i="26"/>
  <c r="G777" i="26"/>
  <c r="F777" i="26"/>
  <c r="E777" i="26"/>
  <c r="D777" i="26"/>
  <c r="C777" i="26"/>
  <c r="J776" i="26"/>
  <c r="I776" i="26"/>
  <c r="H776" i="26"/>
  <c r="G776" i="26"/>
  <c r="F776" i="26"/>
  <c r="E776" i="26"/>
  <c r="D776" i="26"/>
  <c r="C776" i="26"/>
  <c r="J775" i="26"/>
  <c r="I775" i="26"/>
  <c r="H775" i="26"/>
  <c r="G775" i="26"/>
  <c r="F775" i="26"/>
  <c r="E775" i="26"/>
  <c r="D775" i="26"/>
  <c r="C775" i="26"/>
  <c r="J774" i="26"/>
  <c r="I774" i="26"/>
  <c r="H774" i="26"/>
  <c r="G774" i="26"/>
  <c r="E774" i="26"/>
  <c r="D774" i="26"/>
  <c r="C774" i="26"/>
  <c r="J773" i="26"/>
  <c r="I773" i="26"/>
  <c r="H773" i="26"/>
  <c r="G773" i="26"/>
  <c r="F773" i="26"/>
  <c r="E773" i="26"/>
  <c r="D773" i="26"/>
  <c r="C773" i="26"/>
  <c r="J772" i="26"/>
  <c r="I772" i="26"/>
  <c r="H772" i="26"/>
  <c r="G772" i="26"/>
  <c r="F772" i="26"/>
  <c r="E772" i="26"/>
  <c r="D772" i="26"/>
  <c r="C772" i="26"/>
  <c r="J771" i="26"/>
  <c r="I771" i="26"/>
  <c r="H771" i="26"/>
  <c r="G771" i="26"/>
  <c r="F771" i="26"/>
  <c r="E771" i="26"/>
  <c r="D771" i="26"/>
  <c r="C771" i="26"/>
  <c r="J770" i="26"/>
  <c r="I770" i="26"/>
  <c r="H770" i="26"/>
  <c r="G770" i="26"/>
  <c r="F770" i="26"/>
  <c r="E770" i="26"/>
  <c r="D770" i="26"/>
  <c r="C770" i="26"/>
  <c r="J769" i="26"/>
  <c r="I769" i="26"/>
  <c r="H769" i="26"/>
  <c r="G769" i="26"/>
  <c r="D769" i="26"/>
  <c r="C769" i="26"/>
  <c r="J768" i="26"/>
  <c r="I768" i="26"/>
  <c r="H768" i="26"/>
  <c r="G768" i="26"/>
  <c r="F768" i="26"/>
  <c r="E768" i="26"/>
  <c r="D768" i="26"/>
  <c r="C768" i="26"/>
  <c r="J767" i="26"/>
  <c r="I767" i="26"/>
  <c r="H767" i="26"/>
  <c r="G767" i="26"/>
  <c r="F767" i="26"/>
  <c r="E767" i="26"/>
  <c r="D767" i="26"/>
  <c r="C767" i="26"/>
  <c r="J766" i="26"/>
  <c r="I766" i="26"/>
  <c r="H766" i="26"/>
  <c r="G766" i="26"/>
  <c r="F766" i="26"/>
  <c r="E766" i="26"/>
  <c r="D766" i="26"/>
  <c r="C766" i="26"/>
  <c r="J765" i="26"/>
  <c r="I765" i="26"/>
  <c r="H765" i="26"/>
  <c r="G765" i="26"/>
  <c r="F765" i="26"/>
  <c r="E765" i="26"/>
  <c r="D765" i="26"/>
  <c r="C765" i="26"/>
  <c r="J764" i="26"/>
  <c r="I764" i="26"/>
  <c r="H764" i="26"/>
  <c r="G764" i="26"/>
  <c r="F764" i="26"/>
  <c r="E764" i="26"/>
  <c r="D764" i="26"/>
  <c r="C764" i="26"/>
  <c r="J763" i="26"/>
  <c r="I763" i="26"/>
  <c r="H763" i="26"/>
  <c r="G763" i="26"/>
  <c r="F763" i="26"/>
  <c r="E763" i="26"/>
  <c r="D763" i="26"/>
  <c r="C763" i="26"/>
  <c r="J762" i="26"/>
  <c r="I762" i="26"/>
  <c r="H762" i="26"/>
  <c r="G762" i="26"/>
  <c r="F762" i="26"/>
  <c r="E762" i="26"/>
  <c r="D762" i="26"/>
  <c r="C762" i="26"/>
  <c r="J761" i="26"/>
  <c r="I761" i="26"/>
  <c r="H761" i="26"/>
  <c r="G761" i="26"/>
  <c r="F761" i="26"/>
  <c r="E761" i="26"/>
  <c r="D761" i="26"/>
  <c r="C761" i="26"/>
  <c r="J760" i="26"/>
  <c r="I760" i="26"/>
  <c r="H760" i="26"/>
  <c r="G760" i="26"/>
  <c r="F760" i="26"/>
  <c r="E760" i="26"/>
  <c r="D760" i="26"/>
  <c r="C760" i="26"/>
  <c r="J759" i="26"/>
  <c r="I759" i="26"/>
  <c r="H759" i="26"/>
  <c r="G759" i="26"/>
  <c r="F759" i="26"/>
  <c r="E759" i="26"/>
  <c r="D759" i="26"/>
  <c r="C759" i="26"/>
  <c r="J758" i="26"/>
  <c r="I758" i="26"/>
  <c r="H758" i="26"/>
  <c r="G758" i="26"/>
  <c r="D758" i="26"/>
  <c r="C758" i="26"/>
  <c r="J757" i="26"/>
  <c r="I757" i="26"/>
  <c r="H757" i="26"/>
  <c r="G757" i="26"/>
  <c r="F757" i="26"/>
  <c r="E757" i="26"/>
  <c r="D757" i="26"/>
  <c r="C757" i="26"/>
  <c r="J756" i="26"/>
  <c r="I756" i="26"/>
  <c r="H756" i="26"/>
  <c r="G756" i="26"/>
  <c r="F756" i="26"/>
  <c r="E756" i="26"/>
  <c r="D756" i="26"/>
  <c r="C756" i="26"/>
  <c r="J755" i="26"/>
  <c r="I755" i="26"/>
  <c r="H755" i="26"/>
  <c r="G755" i="26"/>
  <c r="F755" i="26"/>
  <c r="E755" i="26"/>
  <c r="D755" i="26"/>
  <c r="C755" i="26"/>
  <c r="J754" i="26"/>
  <c r="I754" i="26"/>
  <c r="H754" i="26"/>
  <c r="G754" i="26"/>
  <c r="F754" i="26"/>
  <c r="E754" i="26"/>
  <c r="D754" i="26"/>
  <c r="C754" i="26"/>
  <c r="J753" i="26"/>
  <c r="I753" i="26"/>
  <c r="H753" i="26"/>
  <c r="G753" i="26"/>
  <c r="F753" i="26"/>
  <c r="E753" i="26"/>
  <c r="D753" i="26"/>
  <c r="C753" i="26"/>
  <c r="J752" i="26"/>
  <c r="I752" i="26"/>
  <c r="H752" i="26"/>
  <c r="G752" i="26"/>
  <c r="E752" i="26"/>
  <c r="D752" i="26"/>
  <c r="C752" i="26"/>
  <c r="J751" i="26"/>
  <c r="I751" i="26"/>
  <c r="H751" i="26"/>
  <c r="G751" i="26"/>
  <c r="F751" i="26"/>
  <c r="E751" i="26"/>
  <c r="D751" i="26"/>
  <c r="C751" i="26"/>
  <c r="J750" i="26"/>
  <c r="I750" i="26"/>
  <c r="H750" i="26"/>
  <c r="G750" i="26"/>
  <c r="F750" i="26"/>
  <c r="E750" i="26"/>
  <c r="D750" i="26"/>
  <c r="C750" i="26"/>
  <c r="J749" i="26"/>
  <c r="I749" i="26"/>
  <c r="H749" i="26"/>
  <c r="G749" i="26"/>
  <c r="F749" i="26"/>
  <c r="E749" i="26"/>
  <c r="D749" i="26"/>
  <c r="C749" i="26"/>
  <c r="J748" i="26"/>
  <c r="I748" i="26"/>
  <c r="H748" i="26"/>
  <c r="G748" i="26"/>
  <c r="F748" i="26"/>
  <c r="E748" i="26"/>
  <c r="D748" i="26"/>
  <c r="C748" i="26"/>
  <c r="J747" i="26"/>
  <c r="I747" i="26"/>
  <c r="H747" i="26"/>
  <c r="G747" i="26"/>
  <c r="F747" i="26"/>
  <c r="E747" i="26"/>
  <c r="D747" i="26"/>
  <c r="C747" i="26"/>
  <c r="J746" i="26"/>
  <c r="I746" i="26"/>
  <c r="H746" i="26"/>
  <c r="G746" i="26"/>
  <c r="F746" i="26"/>
  <c r="E746" i="26"/>
  <c r="D746" i="26"/>
  <c r="C746" i="26"/>
  <c r="J745" i="26"/>
  <c r="I745" i="26"/>
  <c r="H745" i="26"/>
  <c r="G745" i="26"/>
  <c r="F745" i="26"/>
  <c r="E745" i="26"/>
  <c r="D745" i="26"/>
  <c r="C745" i="26"/>
  <c r="J744" i="26"/>
  <c r="I744" i="26"/>
  <c r="H744" i="26"/>
  <c r="G744" i="26"/>
  <c r="F744" i="26"/>
  <c r="E744" i="26"/>
  <c r="D744" i="26"/>
  <c r="C744" i="26"/>
  <c r="J743" i="26"/>
  <c r="I743" i="26"/>
  <c r="H743" i="26"/>
  <c r="G743" i="26"/>
  <c r="F743" i="26"/>
  <c r="E743" i="26"/>
  <c r="D743" i="26"/>
  <c r="C743" i="26"/>
  <c r="J742" i="26"/>
  <c r="I742" i="26"/>
  <c r="H742" i="26"/>
  <c r="G742" i="26"/>
  <c r="F742" i="26"/>
  <c r="E742" i="26"/>
  <c r="D742" i="26"/>
  <c r="C742" i="26"/>
  <c r="J741" i="26"/>
  <c r="I741" i="26"/>
  <c r="H741" i="26"/>
  <c r="G741" i="26"/>
  <c r="F741" i="26"/>
  <c r="E741" i="26"/>
  <c r="D741" i="26"/>
  <c r="C741" i="26"/>
  <c r="J740" i="26"/>
  <c r="I740" i="26"/>
  <c r="H740" i="26"/>
  <c r="G740" i="26"/>
  <c r="F740" i="26"/>
  <c r="E740" i="26"/>
  <c r="D740" i="26"/>
  <c r="C740" i="26"/>
  <c r="J739" i="26"/>
  <c r="I739" i="26"/>
  <c r="H739" i="26"/>
  <c r="G739" i="26"/>
  <c r="F739" i="26"/>
  <c r="E739" i="26"/>
  <c r="D739" i="26"/>
  <c r="C739" i="26"/>
  <c r="J738" i="26"/>
  <c r="I738" i="26"/>
  <c r="H738" i="26"/>
  <c r="G738" i="26"/>
  <c r="F738" i="26"/>
  <c r="E738" i="26"/>
  <c r="D738" i="26"/>
  <c r="C738" i="26"/>
  <c r="J737" i="26"/>
  <c r="I737" i="26"/>
  <c r="H737" i="26"/>
  <c r="G737" i="26"/>
  <c r="F737" i="26"/>
  <c r="E737" i="26"/>
  <c r="D737" i="26"/>
  <c r="C737" i="26"/>
  <c r="J736" i="26"/>
  <c r="I736" i="26"/>
  <c r="H736" i="26"/>
  <c r="G736" i="26"/>
  <c r="F736" i="26"/>
  <c r="E736" i="26"/>
  <c r="D736" i="26"/>
  <c r="C736" i="26"/>
  <c r="J735" i="26"/>
  <c r="I735" i="26"/>
  <c r="H735" i="26"/>
  <c r="G735" i="26"/>
  <c r="F735" i="26"/>
  <c r="E735" i="26"/>
  <c r="D735" i="26"/>
  <c r="C735" i="26"/>
  <c r="J734" i="26"/>
  <c r="I734" i="26"/>
  <c r="H734" i="26"/>
  <c r="G734" i="26"/>
  <c r="F734" i="26"/>
  <c r="E734" i="26"/>
  <c r="D734" i="26"/>
  <c r="C734" i="26"/>
  <c r="J733" i="26"/>
  <c r="I733" i="26"/>
  <c r="H733" i="26"/>
  <c r="G733" i="26"/>
  <c r="F733" i="26"/>
  <c r="E733" i="26"/>
  <c r="D733" i="26"/>
  <c r="C733" i="26"/>
  <c r="J732" i="26"/>
  <c r="I732" i="26"/>
  <c r="H732" i="26"/>
  <c r="G732" i="26"/>
  <c r="F732" i="26"/>
  <c r="E732" i="26"/>
  <c r="D732" i="26"/>
  <c r="C732" i="26"/>
  <c r="J731" i="26"/>
  <c r="I731" i="26"/>
  <c r="H731" i="26"/>
  <c r="G731" i="26"/>
  <c r="F731" i="26"/>
  <c r="E731" i="26"/>
  <c r="D731" i="26"/>
  <c r="C731" i="26"/>
  <c r="J730" i="26"/>
  <c r="I730" i="26"/>
  <c r="H730" i="26"/>
  <c r="G730" i="26"/>
  <c r="F730" i="26"/>
  <c r="E730" i="26"/>
  <c r="D730" i="26"/>
  <c r="C730" i="26"/>
  <c r="J729" i="26"/>
  <c r="I729" i="26"/>
  <c r="H729" i="26"/>
  <c r="G729" i="26"/>
  <c r="F729" i="26"/>
  <c r="E729" i="26"/>
  <c r="D729" i="26"/>
  <c r="C729" i="26"/>
  <c r="J728" i="26"/>
  <c r="I728" i="26"/>
  <c r="H728" i="26"/>
  <c r="G728" i="26"/>
  <c r="F728" i="26"/>
  <c r="E728" i="26"/>
  <c r="D728" i="26"/>
  <c r="C728" i="26"/>
  <c r="J727" i="26"/>
  <c r="I727" i="26"/>
  <c r="H727" i="26"/>
  <c r="G727" i="26"/>
  <c r="F727" i="26"/>
  <c r="E727" i="26"/>
  <c r="D727" i="26"/>
  <c r="C727" i="26"/>
  <c r="J726" i="26"/>
  <c r="I726" i="26"/>
  <c r="H726" i="26"/>
  <c r="G726" i="26"/>
  <c r="F726" i="26"/>
  <c r="E726" i="26"/>
  <c r="D726" i="26"/>
  <c r="C726" i="26"/>
  <c r="J725" i="26"/>
  <c r="I725" i="26"/>
  <c r="H725" i="26"/>
  <c r="G725" i="26"/>
  <c r="F725" i="26"/>
  <c r="E725" i="26"/>
  <c r="D725" i="26"/>
  <c r="C725" i="26"/>
  <c r="J724" i="26"/>
  <c r="I724" i="26"/>
  <c r="H724" i="26"/>
  <c r="G724" i="26"/>
  <c r="F724" i="26"/>
  <c r="E724" i="26"/>
  <c r="D724" i="26"/>
  <c r="C724" i="26"/>
  <c r="J723" i="26"/>
  <c r="I723" i="26"/>
  <c r="H723" i="26"/>
  <c r="G723" i="26"/>
  <c r="F723" i="26"/>
  <c r="E723" i="26"/>
  <c r="C723" i="26"/>
  <c r="J722" i="26"/>
  <c r="I722" i="26"/>
  <c r="H722" i="26"/>
  <c r="G722" i="26"/>
  <c r="F722" i="26"/>
  <c r="E722" i="26"/>
  <c r="D722" i="26"/>
  <c r="C722" i="26"/>
  <c r="J721" i="26"/>
  <c r="I721" i="26"/>
  <c r="H721" i="26"/>
  <c r="G721" i="26"/>
  <c r="F721" i="26"/>
  <c r="E721" i="26"/>
  <c r="D721" i="26"/>
  <c r="C721" i="26"/>
  <c r="J720" i="26"/>
  <c r="I720" i="26"/>
  <c r="H720" i="26"/>
  <c r="G720" i="26"/>
  <c r="F720" i="26"/>
  <c r="E720" i="26"/>
  <c r="D720" i="26"/>
  <c r="C720" i="26"/>
  <c r="J719" i="26"/>
  <c r="I719" i="26"/>
  <c r="H719" i="26"/>
  <c r="G719" i="26"/>
  <c r="F719" i="26"/>
  <c r="E719" i="26"/>
  <c r="C719" i="26"/>
  <c r="J718" i="26"/>
  <c r="I718" i="26"/>
  <c r="H718" i="26"/>
  <c r="G718" i="26"/>
  <c r="F718" i="26"/>
  <c r="E718" i="26"/>
  <c r="D718" i="26"/>
  <c r="C718" i="26"/>
  <c r="J717" i="26"/>
  <c r="I717" i="26"/>
  <c r="H717" i="26"/>
  <c r="G717" i="26"/>
  <c r="F717" i="26"/>
  <c r="E717" i="26"/>
  <c r="D717" i="26"/>
  <c r="C717" i="26"/>
  <c r="J716" i="26"/>
  <c r="I716" i="26"/>
  <c r="H716" i="26"/>
  <c r="G716" i="26"/>
  <c r="F716" i="26"/>
  <c r="E716" i="26"/>
  <c r="D716" i="26"/>
  <c r="C716" i="26"/>
  <c r="J715" i="26"/>
  <c r="I715" i="26"/>
  <c r="H715" i="26"/>
  <c r="G715" i="26"/>
  <c r="F715" i="26"/>
  <c r="E715" i="26"/>
  <c r="D715" i="26"/>
  <c r="C715" i="26"/>
  <c r="J714" i="26"/>
  <c r="I714" i="26"/>
  <c r="H714" i="26"/>
  <c r="G714" i="26"/>
  <c r="F714" i="26"/>
  <c r="E714" i="26"/>
  <c r="D714" i="26"/>
  <c r="C714" i="26"/>
  <c r="J713" i="26"/>
  <c r="I713" i="26"/>
  <c r="H713" i="26"/>
  <c r="G713" i="26"/>
  <c r="F713" i="26"/>
  <c r="E713" i="26"/>
  <c r="D713" i="26"/>
  <c r="C713" i="26"/>
  <c r="J712" i="26"/>
  <c r="I712" i="26"/>
  <c r="H712" i="26"/>
  <c r="G712" i="26"/>
  <c r="F712" i="26"/>
  <c r="E712" i="26"/>
  <c r="D712" i="26"/>
  <c r="C712" i="26"/>
  <c r="J711" i="26"/>
  <c r="I711" i="26"/>
  <c r="H711" i="26"/>
  <c r="G711" i="26"/>
  <c r="F711" i="26"/>
  <c r="E711" i="26"/>
  <c r="D711" i="26"/>
  <c r="C711" i="26"/>
  <c r="J710" i="26"/>
  <c r="I710" i="26"/>
  <c r="H710" i="26"/>
  <c r="G710" i="26"/>
  <c r="F710" i="26"/>
  <c r="E710" i="26"/>
  <c r="D710" i="26"/>
  <c r="C710" i="26"/>
  <c r="J709" i="26"/>
  <c r="I709" i="26"/>
  <c r="H709" i="26"/>
  <c r="G709" i="26"/>
  <c r="F709" i="26"/>
  <c r="E709" i="26"/>
  <c r="D709" i="26"/>
  <c r="C709" i="26"/>
  <c r="J706" i="26"/>
  <c r="I706" i="26"/>
  <c r="H706" i="26"/>
  <c r="G706" i="26"/>
  <c r="F706" i="26"/>
  <c r="E706" i="26"/>
  <c r="D706" i="26"/>
  <c r="C706" i="26"/>
  <c r="J705" i="26"/>
  <c r="I705" i="26"/>
  <c r="H705" i="26"/>
  <c r="G705" i="26"/>
  <c r="F705" i="26"/>
  <c r="E705" i="26"/>
  <c r="D705" i="26"/>
  <c r="C705" i="26"/>
  <c r="J704" i="26"/>
  <c r="I704" i="26"/>
  <c r="H704" i="26"/>
  <c r="G704" i="26"/>
  <c r="F704" i="26"/>
  <c r="E704" i="26"/>
  <c r="D704" i="26"/>
  <c r="C704" i="26"/>
  <c r="J703" i="26"/>
  <c r="I703" i="26"/>
  <c r="H703" i="26"/>
  <c r="G703" i="26"/>
  <c r="F703" i="26"/>
  <c r="E703" i="26"/>
  <c r="D703" i="26"/>
  <c r="C703" i="26"/>
  <c r="J702" i="26"/>
  <c r="I702" i="26"/>
  <c r="H702" i="26"/>
  <c r="G702" i="26"/>
  <c r="F702" i="26"/>
  <c r="E702" i="26"/>
  <c r="D702" i="26"/>
  <c r="C702" i="26"/>
  <c r="J701" i="26"/>
  <c r="I701" i="26"/>
  <c r="H701" i="26"/>
  <c r="G701" i="26"/>
  <c r="F701" i="26"/>
  <c r="E701" i="26"/>
  <c r="D701" i="26"/>
  <c r="C701" i="26"/>
  <c r="J700" i="26"/>
  <c r="I700" i="26"/>
  <c r="H700" i="26"/>
  <c r="G700" i="26"/>
  <c r="F700" i="26"/>
  <c r="E700" i="26"/>
  <c r="D700" i="26"/>
  <c r="C700" i="26"/>
  <c r="J699" i="26"/>
  <c r="I699" i="26"/>
  <c r="H699" i="26"/>
  <c r="G699" i="26"/>
  <c r="F699" i="26"/>
  <c r="E699" i="26"/>
  <c r="D699" i="26"/>
  <c r="C699" i="26"/>
  <c r="J698" i="26"/>
  <c r="I698" i="26"/>
  <c r="H698" i="26"/>
  <c r="G698" i="26"/>
  <c r="F698" i="26"/>
  <c r="E698" i="26"/>
  <c r="D698" i="26"/>
  <c r="C698" i="26"/>
  <c r="J697" i="26"/>
  <c r="I697" i="26"/>
  <c r="H697" i="26"/>
  <c r="G697" i="26"/>
  <c r="F697" i="26"/>
  <c r="E697" i="26"/>
  <c r="D697" i="26"/>
  <c r="C697" i="26"/>
  <c r="J696" i="26"/>
  <c r="I696" i="26"/>
  <c r="H696" i="26"/>
  <c r="G696" i="26"/>
  <c r="F696" i="26"/>
  <c r="E696" i="26"/>
  <c r="D696" i="26"/>
  <c r="C696" i="26"/>
  <c r="J695" i="26"/>
  <c r="I695" i="26"/>
  <c r="H695" i="26"/>
  <c r="G695" i="26"/>
  <c r="F695" i="26"/>
  <c r="E695" i="26"/>
  <c r="D695" i="26"/>
  <c r="C695" i="26"/>
  <c r="J694" i="26"/>
  <c r="I694" i="26"/>
  <c r="H694" i="26"/>
  <c r="G694" i="26"/>
  <c r="F694" i="26"/>
  <c r="E694" i="26"/>
  <c r="D694" i="26"/>
  <c r="C694" i="26"/>
  <c r="J693" i="26"/>
  <c r="I693" i="26"/>
  <c r="H693" i="26"/>
  <c r="G693" i="26"/>
  <c r="F693" i="26"/>
  <c r="E693" i="26"/>
  <c r="D693" i="26"/>
  <c r="C693" i="26"/>
  <c r="J692" i="26"/>
  <c r="I692" i="26"/>
  <c r="H692" i="26"/>
  <c r="G692" i="26"/>
  <c r="F692" i="26"/>
  <c r="E692" i="26"/>
  <c r="D692" i="26"/>
  <c r="C692" i="26"/>
  <c r="J691" i="26"/>
  <c r="I691" i="26"/>
  <c r="H691" i="26"/>
  <c r="G691" i="26"/>
  <c r="F691" i="26"/>
  <c r="E691" i="26"/>
  <c r="D691" i="26"/>
  <c r="C691" i="26"/>
  <c r="J690" i="26"/>
  <c r="I690" i="26"/>
  <c r="H690" i="26"/>
  <c r="G690" i="26"/>
  <c r="F690" i="26"/>
  <c r="E690" i="26"/>
  <c r="D690" i="26"/>
  <c r="C690" i="26"/>
  <c r="J689" i="26"/>
  <c r="I689" i="26"/>
  <c r="H689" i="26"/>
  <c r="G689" i="26"/>
  <c r="F689" i="26"/>
  <c r="E689" i="26"/>
  <c r="D689" i="26"/>
  <c r="C689" i="26"/>
  <c r="J688" i="26"/>
  <c r="I688" i="26"/>
  <c r="H688" i="26"/>
  <c r="G688" i="26"/>
  <c r="F688" i="26"/>
  <c r="E688" i="26"/>
  <c r="D688" i="26"/>
  <c r="C688" i="26"/>
  <c r="J687" i="26"/>
  <c r="I687" i="26"/>
  <c r="H687" i="26"/>
  <c r="G687" i="26"/>
  <c r="F687" i="26"/>
  <c r="E687" i="26"/>
  <c r="D687" i="26"/>
  <c r="C687" i="26"/>
  <c r="J686" i="26"/>
  <c r="I686" i="26"/>
  <c r="H686" i="26"/>
  <c r="G686" i="26"/>
  <c r="F686" i="26"/>
  <c r="E686" i="26"/>
  <c r="D686" i="26"/>
  <c r="C686" i="26"/>
  <c r="J685" i="26"/>
  <c r="I685" i="26"/>
  <c r="H685" i="26"/>
  <c r="G685" i="26"/>
  <c r="F685" i="26"/>
  <c r="E685" i="26"/>
  <c r="D685" i="26"/>
  <c r="C685" i="26"/>
  <c r="J684" i="26"/>
  <c r="I684" i="26"/>
  <c r="H684" i="26"/>
  <c r="G684" i="26"/>
  <c r="F684" i="26"/>
  <c r="E684" i="26"/>
  <c r="D684" i="26"/>
  <c r="C684" i="26"/>
  <c r="J683" i="26"/>
  <c r="I683" i="26"/>
  <c r="H683" i="26"/>
  <c r="G683" i="26"/>
  <c r="F683" i="26"/>
  <c r="E683" i="26"/>
  <c r="D683" i="26"/>
  <c r="C683" i="26"/>
  <c r="J682" i="26"/>
  <c r="I682" i="26"/>
  <c r="H682" i="26"/>
  <c r="G682" i="26"/>
  <c r="F682" i="26"/>
  <c r="E682" i="26"/>
  <c r="D682" i="26"/>
  <c r="C682" i="26"/>
  <c r="J681" i="26"/>
  <c r="I681" i="26"/>
  <c r="H681" i="26"/>
  <c r="G681" i="26"/>
  <c r="F681" i="26"/>
  <c r="E681" i="26"/>
  <c r="D681" i="26"/>
  <c r="C681" i="26"/>
  <c r="J680" i="26"/>
  <c r="I680" i="26"/>
  <c r="H680" i="26"/>
  <c r="G680" i="26"/>
  <c r="F680" i="26"/>
  <c r="E680" i="26"/>
  <c r="D680" i="26"/>
  <c r="C680" i="26"/>
  <c r="J679" i="26"/>
  <c r="I679" i="26"/>
  <c r="H679" i="26"/>
  <c r="G679" i="26"/>
  <c r="F679" i="26"/>
  <c r="E679" i="26"/>
  <c r="D679" i="26"/>
  <c r="C679" i="26"/>
  <c r="J678" i="26"/>
  <c r="I678" i="26"/>
  <c r="H678" i="26"/>
  <c r="G678" i="26"/>
  <c r="E678" i="26"/>
  <c r="D678" i="26"/>
  <c r="C678" i="26"/>
  <c r="J677" i="26"/>
  <c r="I677" i="26"/>
  <c r="H677" i="26"/>
  <c r="G677" i="26"/>
  <c r="F677" i="26"/>
  <c r="E677" i="26"/>
  <c r="J676" i="26"/>
  <c r="I676" i="26"/>
  <c r="H676" i="26"/>
  <c r="G676" i="26"/>
  <c r="F676" i="26"/>
  <c r="E676" i="26"/>
  <c r="D676" i="26"/>
  <c r="C676" i="26"/>
  <c r="J675" i="26"/>
  <c r="I675" i="26"/>
  <c r="H675" i="26"/>
  <c r="G675" i="26"/>
  <c r="F675" i="26"/>
  <c r="E675" i="26"/>
  <c r="D675" i="26"/>
  <c r="C675" i="26"/>
  <c r="J674" i="26"/>
  <c r="I674" i="26"/>
  <c r="H674" i="26"/>
  <c r="G674" i="26"/>
  <c r="F674" i="26"/>
  <c r="E674" i="26"/>
  <c r="D674" i="26"/>
  <c r="C674" i="26"/>
  <c r="J673" i="26"/>
  <c r="I673" i="26"/>
  <c r="H673" i="26"/>
  <c r="G673" i="26"/>
  <c r="E673" i="26"/>
  <c r="D673" i="26"/>
  <c r="C673" i="26"/>
  <c r="J672" i="26"/>
  <c r="I672" i="26"/>
  <c r="H672" i="26"/>
  <c r="G672" i="26"/>
  <c r="F672" i="26"/>
  <c r="E672" i="26"/>
  <c r="D672" i="26"/>
  <c r="C672" i="26"/>
  <c r="J671" i="26"/>
  <c r="I671" i="26"/>
  <c r="H671" i="26"/>
  <c r="G671" i="26"/>
  <c r="F671" i="26"/>
  <c r="E671" i="26"/>
  <c r="D671" i="26"/>
  <c r="C671" i="26"/>
  <c r="J670" i="26"/>
  <c r="H670" i="26"/>
  <c r="G670" i="26"/>
  <c r="E670" i="26"/>
  <c r="D670" i="26"/>
  <c r="C670" i="26"/>
  <c r="J669" i="26"/>
  <c r="I669" i="26"/>
  <c r="H669" i="26"/>
  <c r="G669" i="26"/>
  <c r="F669" i="26"/>
  <c r="E669" i="26"/>
  <c r="D669" i="26"/>
  <c r="C669" i="26"/>
  <c r="J668" i="26"/>
  <c r="I668" i="26"/>
  <c r="H668" i="26"/>
  <c r="G668" i="26"/>
  <c r="E668" i="26"/>
  <c r="C668" i="26"/>
  <c r="J667" i="26"/>
  <c r="I667" i="26"/>
  <c r="H667" i="26"/>
  <c r="G667" i="26"/>
  <c r="F667" i="26"/>
  <c r="E667" i="26"/>
  <c r="D667" i="26"/>
  <c r="C667" i="26"/>
  <c r="J666" i="26"/>
  <c r="I666" i="26"/>
  <c r="H666" i="26"/>
  <c r="G666" i="26"/>
  <c r="F666" i="26"/>
  <c r="E666" i="26"/>
  <c r="D666" i="26"/>
  <c r="C666" i="26"/>
  <c r="J665" i="26"/>
  <c r="I665" i="26"/>
  <c r="H665" i="26"/>
  <c r="G665" i="26"/>
  <c r="F665" i="26"/>
  <c r="E665" i="26"/>
  <c r="D665" i="26"/>
  <c r="C665" i="26"/>
  <c r="J664" i="26"/>
  <c r="I664" i="26"/>
  <c r="H664" i="26"/>
  <c r="G664" i="26"/>
  <c r="F664" i="26"/>
  <c r="E664" i="26"/>
  <c r="D664" i="26"/>
  <c r="C664" i="26"/>
  <c r="J663" i="26"/>
  <c r="I663" i="26"/>
  <c r="H663" i="26"/>
  <c r="G663" i="26"/>
  <c r="E663" i="26"/>
  <c r="D663" i="26"/>
  <c r="C663" i="26"/>
  <c r="J662" i="26"/>
  <c r="I662" i="26"/>
  <c r="H662" i="26"/>
  <c r="G662" i="26"/>
  <c r="F662" i="26"/>
  <c r="E662" i="26"/>
  <c r="D662" i="26"/>
  <c r="C662" i="26"/>
  <c r="J661" i="26"/>
  <c r="I661" i="26"/>
  <c r="H661" i="26"/>
  <c r="G661" i="26"/>
  <c r="F661" i="26"/>
  <c r="E661" i="26"/>
  <c r="D661" i="26"/>
  <c r="C661" i="26"/>
  <c r="J660" i="26"/>
  <c r="I660" i="26"/>
  <c r="H660" i="26"/>
  <c r="G660" i="26"/>
  <c r="C660" i="26"/>
  <c r="J659" i="26"/>
  <c r="I659" i="26"/>
  <c r="H659" i="26"/>
  <c r="G659" i="26"/>
  <c r="F659" i="26"/>
  <c r="E659" i="26"/>
  <c r="D659" i="26"/>
  <c r="C659" i="26"/>
  <c r="J658" i="26"/>
  <c r="I658" i="26"/>
  <c r="H658" i="26"/>
  <c r="G658" i="26"/>
  <c r="F658" i="26"/>
  <c r="E658" i="26"/>
  <c r="D658" i="26"/>
  <c r="C658" i="26"/>
  <c r="J657" i="26"/>
  <c r="I657" i="26"/>
  <c r="H657" i="26"/>
  <c r="G657" i="26"/>
  <c r="D657" i="26"/>
  <c r="C657" i="26"/>
  <c r="J656" i="26"/>
  <c r="I656" i="26"/>
  <c r="H656" i="26"/>
  <c r="G656" i="26"/>
  <c r="F656" i="26"/>
  <c r="E656" i="26"/>
  <c r="D656" i="26"/>
  <c r="C656" i="26"/>
  <c r="J655" i="26"/>
  <c r="I655" i="26"/>
  <c r="H655" i="26"/>
  <c r="G655" i="26"/>
  <c r="F655" i="26"/>
  <c r="E655" i="26"/>
  <c r="D655" i="26"/>
  <c r="C655" i="26"/>
  <c r="J654" i="26"/>
  <c r="I654" i="26"/>
  <c r="H654" i="26"/>
  <c r="G654" i="26"/>
  <c r="F654" i="26"/>
  <c r="E654" i="26"/>
  <c r="D654" i="26"/>
  <c r="C654" i="26"/>
  <c r="J653" i="26"/>
  <c r="I653" i="26"/>
  <c r="H653" i="26"/>
  <c r="G653" i="26"/>
  <c r="F653" i="26"/>
  <c r="E653" i="26"/>
  <c r="D653" i="26"/>
  <c r="C653" i="26"/>
  <c r="J652" i="26"/>
  <c r="I652" i="26"/>
  <c r="H652" i="26"/>
  <c r="G652" i="26"/>
  <c r="F652" i="26"/>
  <c r="E652" i="26"/>
  <c r="D652" i="26"/>
  <c r="C652" i="26"/>
  <c r="J651" i="26"/>
  <c r="I651" i="26"/>
  <c r="H651" i="26"/>
  <c r="G651" i="26"/>
  <c r="F651" i="26"/>
  <c r="E651" i="26"/>
  <c r="D651" i="26"/>
  <c r="C651" i="26"/>
  <c r="J650" i="26"/>
  <c r="I650" i="26"/>
  <c r="H650" i="26"/>
  <c r="G650" i="26"/>
  <c r="F650" i="26"/>
  <c r="E650" i="26"/>
  <c r="D650" i="26"/>
  <c r="C650" i="26"/>
  <c r="J649" i="26"/>
  <c r="I649" i="26"/>
  <c r="H649" i="26"/>
  <c r="G649" i="26"/>
  <c r="F649" i="26"/>
  <c r="E649" i="26"/>
  <c r="D649" i="26"/>
  <c r="C649" i="26"/>
  <c r="J648" i="26"/>
  <c r="I648" i="26"/>
  <c r="H648" i="26"/>
  <c r="G648" i="26"/>
  <c r="E648" i="26"/>
  <c r="D648" i="26"/>
  <c r="C648" i="26"/>
  <c r="J647" i="26"/>
  <c r="I647" i="26"/>
  <c r="H647" i="26"/>
  <c r="G647" i="26"/>
  <c r="F647" i="26"/>
  <c r="E647" i="26"/>
  <c r="D647" i="26"/>
  <c r="C647" i="26"/>
  <c r="J646" i="26"/>
  <c r="I646" i="26"/>
  <c r="H646" i="26"/>
  <c r="G646" i="26"/>
  <c r="F646" i="26"/>
  <c r="E646" i="26"/>
  <c r="D646" i="26"/>
  <c r="C646" i="26"/>
  <c r="J645" i="26"/>
  <c r="I645" i="26"/>
  <c r="H645" i="26"/>
  <c r="G645" i="26"/>
  <c r="F645" i="26"/>
  <c r="E645" i="26"/>
  <c r="D645" i="26"/>
  <c r="C645" i="26"/>
  <c r="J644" i="26"/>
  <c r="I644" i="26"/>
  <c r="H644" i="26"/>
  <c r="D644" i="26"/>
  <c r="J643" i="26"/>
  <c r="I643" i="26"/>
  <c r="H643" i="26"/>
  <c r="G643" i="26"/>
  <c r="F643" i="26"/>
  <c r="E643" i="26"/>
  <c r="D643" i="26"/>
  <c r="C643" i="26"/>
  <c r="J642" i="26"/>
  <c r="I642" i="26"/>
  <c r="H642" i="26"/>
  <c r="G642" i="26"/>
  <c r="F642" i="26"/>
  <c r="E642" i="26"/>
  <c r="D642" i="26"/>
  <c r="C642" i="26"/>
  <c r="J641" i="26"/>
  <c r="I641" i="26"/>
  <c r="H641" i="26"/>
  <c r="G641" i="26"/>
  <c r="D641" i="26"/>
  <c r="C641" i="26"/>
  <c r="J640" i="26"/>
  <c r="I640" i="26"/>
  <c r="H640" i="26"/>
  <c r="G640" i="26"/>
  <c r="F640" i="26"/>
  <c r="E640" i="26"/>
  <c r="D640" i="26"/>
  <c r="C640" i="26"/>
  <c r="J639" i="26"/>
  <c r="I639" i="26"/>
  <c r="H639" i="26"/>
  <c r="G639" i="26"/>
  <c r="F639" i="26"/>
  <c r="E639" i="26"/>
  <c r="C639" i="26"/>
  <c r="J638" i="26"/>
  <c r="I638" i="26"/>
  <c r="H638" i="26"/>
  <c r="G638" i="26"/>
  <c r="F638" i="26"/>
  <c r="E638" i="26"/>
  <c r="D638" i="26"/>
  <c r="C638" i="26"/>
  <c r="J637" i="26"/>
  <c r="I637" i="26"/>
  <c r="H637" i="26"/>
  <c r="G637" i="26"/>
  <c r="F637" i="26"/>
  <c r="D637" i="26"/>
  <c r="C637" i="26"/>
  <c r="J636" i="26"/>
  <c r="I636" i="26"/>
  <c r="H636" i="26"/>
  <c r="G636" i="26"/>
  <c r="F636" i="26"/>
  <c r="E636" i="26"/>
  <c r="D636" i="26"/>
  <c r="C636" i="26"/>
  <c r="J635" i="26"/>
  <c r="I635" i="26"/>
  <c r="H635" i="26"/>
  <c r="G635" i="26"/>
  <c r="F635" i="26"/>
  <c r="E635" i="26"/>
  <c r="D635" i="26"/>
  <c r="C635" i="26"/>
  <c r="J634" i="26"/>
  <c r="I634" i="26"/>
  <c r="H634" i="26"/>
  <c r="G634" i="26"/>
  <c r="F634" i="26"/>
  <c r="E634" i="26"/>
  <c r="D634" i="26"/>
  <c r="C634" i="26"/>
  <c r="J633" i="26"/>
  <c r="I633" i="26"/>
  <c r="H633" i="26"/>
  <c r="G633" i="26"/>
  <c r="F633" i="26"/>
  <c r="E633" i="26"/>
  <c r="D633" i="26"/>
  <c r="C633" i="26"/>
  <c r="J632" i="26"/>
  <c r="I632" i="26"/>
  <c r="H632" i="26"/>
  <c r="G632" i="26"/>
  <c r="F632" i="26"/>
  <c r="E632" i="26"/>
  <c r="D632" i="26"/>
  <c r="C632" i="26"/>
  <c r="J631" i="26"/>
  <c r="I631" i="26"/>
  <c r="H631" i="26"/>
  <c r="G631" i="26"/>
  <c r="F631" i="26"/>
  <c r="E631" i="26"/>
  <c r="D631" i="26"/>
  <c r="C631" i="26"/>
  <c r="J630" i="26"/>
  <c r="I630" i="26"/>
  <c r="H630" i="26"/>
  <c r="G630" i="26"/>
  <c r="F630" i="26"/>
  <c r="E630" i="26"/>
  <c r="D630" i="26"/>
  <c r="C630" i="26"/>
  <c r="J629" i="26"/>
  <c r="I629" i="26"/>
  <c r="H629" i="26"/>
  <c r="G629" i="26"/>
  <c r="F629" i="26"/>
  <c r="E629" i="26"/>
  <c r="D629" i="26"/>
  <c r="C629" i="26"/>
  <c r="J628" i="26"/>
  <c r="I628" i="26"/>
  <c r="H628" i="26"/>
  <c r="G628" i="26"/>
  <c r="F628" i="26"/>
  <c r="E628" i="26"/>
  <c r="D628" i="26"/>
  <c r="C628" i="26"/>
  <c r="J627" i="26"/>
  <c r="I627" i="26"/>
  <c r="H627" i="26"/>
  <c r="G627" i="26"/>
  <c r="F627" i="26"/>
  <c r="E627" i="26"/>
  <c r="D627" i="26"/>
  <c r="C627" i="26"/>
  <c r="J626" i="26"/>
  <c r="I626" i="26"/>
  <c r="H626" i="26"/>
  <c r="G626" i="26"/>
  <c r="F626" i="26"/>
  <c r="E626" i="26"/>
  <c r="D626" i="26"/>
  <c r="C626" i="26"/>
  <c r="J625" i="26"/>
  <c r="I625" i="26"/>
  <c r="H625" i="26"/>
  <c r="G625" i="26"/>
  <c r="F625" i="26"/>
  <c r="E625" i="26"/>
  <c r="D625" i="26"/>
  <c r="C625" i="26"/>
  <c r="J624" i="26"/>
  <c r="I624" i="26"/>
  <c r="H624" i="26"/>
  <c r="G624" i="26"/>
  <c r="F624" i="26"/>
  <c r="E624" i="26"/>
  <c r="D624" i="26"/>
  <c r="C624" i="26"/>
  <c r="J623" i="26"/>
  <c r="I623" i="26"/>
  <c r="H623" i="26"/>
  <c r="G623" i="26"/>
  <c r="F623" i="26"/>
  <c r="E623" i="26"/>
  <c r="D623" i="26"/>
  <c r="J622" i="26"/>
  <c r="I622" i="26"/>
  <c r="H622" i="26"/>
  <c r="G622" i="26"/>
  <c r="F622" i="26"/>
  <c r="E622" i="26"/>
  <c r="D622" i="26"/>
  <c r="C622" i="26"/>
  <c r="J621" i="26"/>
  <c r="H621" i="26"/>
  <c r="G621" i="26"/>
  <c r="E621" i="26"/>
  <c r="J620" i="26"/>
  <c r="I620" i="26"/>
  <c r="H620" i="26"/>
  <c r="G620" i="26"/>
  <c r="F620" i="26"/>
  <c r="E620" i="26"/>
  <c r="D620" i="26"/>
  <c r="C620" i="26"/>
  <c r="J619" i="26"/>
  <c r="I619" i="26"/>
  <c r="H619" i="26"/>
  <c r="G619" i="26"/>
  <c r="J618" i="26"/>
  <c r="I618" i="26"/>
  <c r="H618" i="26"/>
  <c r="G618" i="26"/>
  <c r="F618" i="26"/>
  <c r="E618" i="26"/>
  <c r="D618" i="26"/>
  <c r="C618" i="26"/>
  <c r="J617" i="26"/>
  <c r="I617" i="26"/>
  <c r="H617" i="26"/>
  <c r="G617" i="26"/>
  <c r="F617" i="26"/>
  <c r="E617" i="26"/>
  <c r="D617" i="26"/>
  <c r="C617" i="26"/>
  <c r="J616" i="26"/>
  <c r="I616" i="26"/>
  <c r="H616" i="26"/>
  <c r="G616" i="26"/>
  <c r="F616" i="26"/>
  <c r="E616" i="26"/>
  <c r="C616" i="26"/>
  <c r="J615" i="26"/>
  <c r="I615" i="26"/>
  <c r="H615" i="26"/>
  <c r="G615" i="26"/>
  <c r="F615" i="26"/>
  <c r="E615" i="26"/>
  <c r="D615" i="26"/>
  <c r="C615" i="26"/>
  <c r="J614" i="26"/>
  <c r="I614" i="26"/>
  <c r="H614" i="26"/>
  <c r="G614" i="26"/>
  <c r="F614" i="26"/>
  <c r="E614" i="26"/>
  <c r="D614" i="26"/>
  <c r="C614" i="26"/>
  <c r="J613" i="26"/>
  <c r="I613" i="26"/>
  <c r="H613" i="26"/>
  <c r="G613" i="26"/>
  <c r="F613" i="26"/>
  <c r="E613" i="26"/>
  <c r="D613" i="26"/>
  <c r="C613" i="26"/>
  <c r="J612" i="26"/>
  <c r="H612" i="26"/>
  <c r="G612" i="26"/>
  <c r="J611" i="26"/>
  <c r="I611" i="26"/>
  <c r="H611" i="26"/>
  <c r="G611" i="26"/>
  <c r="F611" i="26"/>
  <c r="E611" i="26"/>
  <c r="D611" i="26"/>
  <c r="C611" i="26"/>
  <c r="J610" i="26"/>
  <c r="I610" i="26"/>
  <c r="H610" i="26"/>
  <c r="G610" i="26"/>
  <c r="F610" i="26"/>
  <c r="E610" i="26"/>
  <c r="D610" i="26"/>
  <c r="C610" i="26"/>
  <c r="J609" i="26"/>
  <c r="I609" i="26"/>
  <c r="H609" i="26"/>
  <c r="G609" i="26"/>
  <c r="F609" i="26"/>
  <c r="E609" i="26"/>
  <c r="D609" i="26"/>
  <c r="C609" i="26"/>
  <c r="J608" i="26"/>
  <c r="I608" i="26"/>
  <c r="H608" i="26"/>
  <c r="G608" i="26"/>
  <c r="F608" i="26"/>
  <c r="E608" i="26"/>
  <c r="D608" i="26"/>
  <c r="C608" i="26"/>
  <c r="J607" i="26"/>
  <c r="I607" i="26"/>
  <c r="H607" i="26"/>
  <c r="G607" i="26"/>
  <c r="F607" i="26"/>
  <c r="E607" i="26"/>
  <c r="D607" i="26"/>
  <c r="C607" i="26"/>
  <c r="J606" i="26"/>
  <c r="I606" i="26"/>
  <c r="H606" i="26"/>
  <c r="G606" i="26"/>
  <c r="F606" i="26"/>
  <c r="E606" i="26"/>
  <c r="D606" i="26"/>
  <c r="C606" i="26"/>
  <c r="J605" i="26"/>
  <c r="I605" i="26"/>
  <c r="H605" i="26"/>
  <c r="G605" i="26"/>
  <c r="F605" i="26"/>
  <c r="E605" i="26"/>
  <c r="D605" i="26"/>
  <c r="C605" i="26"/>
  <c r="J604" i="26"/>
  <c r="I604" i="26"/>
  <c r="H604" i="26"/>
  <c r="G604" i="26"/>
  <c r="F604" i="26"/>
  <c r="E604" i="26"/>
  <c r="D604" i="26"/>
  <c r="C604" i="26"/>
  <c r="J603" i="26"/>
  <c r="I603" i="26"/>
  <c r="H603" i="26"/>
  <c r="G603" i="26"/>
  <c r="F603" i="26"/>
  <c r="E603" i="26"/>
  <c r="D603" i="26"/>
  <c r="C603" i="26"/>
  <c r="J602" i="26"/>
  <c r="I602" i="26"/>
  <c r="H602" i="26"/>
  <c r="G602" i="26"/>
  <c r="F602" i="26"/>
  <c r="D602" i="26"/>
  <c r="C602" i="26"/>
  <c r="J601" i="26"/>
  <c r="I601" i="26"/>
  <c r="H601" i="26"/>
  <c r="G601" i="26"/>
  <c r="F601" i="26"/>
  <c r="E601" i="26"/>
  <c r="D601" i="26"/>
  <c r="C601" i="26"/>
  <c r="J600" i="26"/>
  <c r="I600" i="26"/>
  <c r="H600" i="26"/>
  <c r="G600" i="26"/>
  <c r="F600" i="26"/>
  <c r="E600" i="26"/>
  <c r="D600" i="26"/>
  <c r="C600" i="26"/>
  <c r="J599" i="26"/>
  <c r="I599" i="26"/>
  <c r="H599" i="26"/>
  <c r="G599" i="26"/>
  <c r="E599" i="26"/>
  <c r="D599" i="26"/>
  <c r="C599" i="26"/>
  <c r="J598" i="26"/>
  <c r="I598" i="26"/>
  <c r="H598" i="26"/>
  <c r="G598" i="26"/>
  <c r="F598" i="26"/>
  <c r="E598" i="26"/>
  <c r="D598" i="26"/>
  <c r="C598" i="26"/>
  <c r="J597" i="26"/>
  <c r="I597" i="26"/>
  <c r="H597" i="26"/>
  <c r="G597" i="26"/>
  <c r="F597" i="26"/>
  <c r="E597" i="26"/>
  <c r="D597" i="26"/>
  <c r="C597" i="26"/>
  <c r="J596" i="26"/>
  <c r="I596" i="26"/>
  <c r="H596" i="26"/>
  <c r="G596" i="26"/>
  <c r="F596" i="26"/>
  <c r="E596" i="26"/>
  <c r="D596" i="26"/>
  <c r="C596" i="26"/>
  <c r="J595" i="26"/>
  <c r="I595" i="26"/>
  <c r="H595" i="26"/>
  <c r="G595" i="26"/>
  <c r="F595" i="26"/>
  <c r="E595" i="26"/>
  <c r="C595" i="26"/>
  <c r="J594" i="26"/>
  <c r="I594" i="26"/>
  <c r="H594" i="26"/>
  <c r="G594" i="26"/>
  <c r="F594" i="26"/>
  <c r="E594" i="26"/>
  <c r="D594" i="26"/>
  <c r="C594" i="26"/>
  <c r="J593" i="26"/>
  <c r="H593" i="26"/>
  <c r="G593" i="26"/>
  <c r="F593" i="26"/>
  <c r="C593" i="26"/>
  <c r="J592" i="26"/>
  <c r="I592" i="26"/>
  <c r="H592" i="26"/>
  <c r="G592" i="26"/>
  <c r="F592" i="26"/>
  <c r="E592" i="26"/>
  <c r="D592" i="26"/>
  <c r="C592" i="26"/>
  <c r="J591" i="26"/>
  <c r="I591" i="26"/>
  <c r="H591" i="26"/>
  <c r="G591" i="26"/>
  <c r="C591" i="26"/>
  <c r="J590" i="26"/>
  <c r="I590" i="26"/>
  <c r="H590" i="26"/>
  <c r="G590" i="26"/>
  <c r="F590" i="26"/>
  <c r="E590" i="26"/>
  <c r="D590" i="26"/>
  <c r="C590" i="26"/>
  <c r="J589" i="26"/>
  <c r="I589" i="26"/>
  <c r="H589" i="26"/>
  <c r="G589" i="26"/>
  <c r="F589" i="26"/>
  <c r="E589" i="26"/>
  <c r="D589" i="26"/>
  <c r="C589" i="26"/>
  <c r="J588" i="26"/>
  <c r="I588" i="26"/>
  <c r="H588" i="26"/>
  <c r="G588" i="26"/>
  <c r="F588" i="26"/>
  <c r="E588" i="26"/>
  <c r="D588" i="26"/>
  <c r="C588" i="26"/>
  <c r="J587" i="26"/>
  <c r="I587" i="26"/>
  <c r="H587" i="26"/>
  <c r="G587" i="26"/>
  <c r="F587" i="26"/>
  <c r="E587" i="26"/>
  <c r="D587" i="26"/>
  <c r="C587" i="26"/>
  <c r="J586" i="26"/>
  <c r="I586" i="26"/>
  <c r="H586" i="26"/>
  <c r="G586" i="26"/>
  <c r="F586" i="26"/>
  <c r="E586" i="26"/>
  <c r="D586" i="26"/>
  <c r="C586" i="26"/>
  <c r="J585" i="26"/>
  <c r="I585" i="26"/>
  <c r="H585" i="26"/>
  <c r="G585" i="26"/>
  <c r="E585" i="26"/>
  <c r="D585" i="26"/>
  <c r="C585" i="26"/>
  <c r="J584" i="26"/>
  <c r="I584" i="26"/>
  <c r="H584" i="26"/>
  <c r="G584" i="26"/>
  <c r="F584" i="26"/>
  <c r="E584" i="26"/>
  <c r="D584" i="26"/>
  <c r="C584" i="26"/>
  <c r="J583" i="26"/>
  <c r="I583" i="26"/>
  <c r="H583" i="26"/>
  <c r="G583" i="26"/>
  <c r="F583" i="26"/>
  <c r="E583" i="26"/>
  <c r="D583" i="26"/>
  <c r="C583" i="26"/>
  <c r="J582" i="26"/>
  <c r="I582" i="26"/>
  <c r="H582" i="26"/>
  <c r="G582" i="26"/>
  <c r="F582" i="26"/>
  <c r="E582" i="26"/>
  <c r="D582" i="26"/>
  <c r="C582" i="26"/>
  <c r="J581" i="26"/>
  <c r="I581" i="26"/>
  <c r="H581" i="26"/>
  <c r="G581" i="26"/>
  <c r="F581" i="26"/>
  <c r="E581" i="26"/>
  <c r="D581" i="26"/>
  <c r="C581" i="26"/>
  <c r="J580" i="26"/>
  <c r="I580" i="26"/>
  <c r="H580" i="26"/>
  <c r="G580" i="26"/>
  <c r="F580" i="26"/>
  <c r="E580" i="26"/>
  <c r="D580" i="26"/>
  <c r="C580" i="26"/>
  <c r="J579" i="26"/>
  <c r="I579" i="26"/>
  <c r="H579" i="26"/>
  <c r="D579" i="26"/>
  <c r="C579" i="26"/>
  <c r="I578" i="26"/>
  <c r="H578" i="26"/>
  <c r="G578" i="26"/>
  <c r="F578" i="26"/>
  <c r="E578" i="26"/>
  <c r="J577" i="26"/>
  <c r="I577" i="26"/>
  <c r="H577" i="26"/>
  <c r="G577" i="26"/>
  <c r="F577" i="26"/>
  <c r="E577" i="26"/>
  <c r="D577" i="26"/>
  <c r="C577" i="26"/>
  <c r="J576" i="26"/>
  <c r="I576" i="26"/>
  <c r="H576" i="26"/>
  <c r="G576" i="26"/>
  <c r="D576" i="26"/>
  <c r="C576" i="26"/>
  <c r="J575" i="26"/>
  <c r="I575" i="26"/>
  <c r="H575" i="26"/>
  <c r="G575" i="26"/>
  <c r="F575" i="26"/>
  <c r="E575" i="26"/>
  <c r="D575" i="26"/>
  <c r="C575" i="26"/>
  <c r="J574" i="26"/>
  <c r="I574" i="26"/>
  <c r="H574" i="26"/>
  <c r="G574" i="26"/>
  <c r="F574" i="26"/>
  <c r="E574" i="26"/>
  <c r="D574" i="26"/>
  <c r="C574" i="26"/>
  <c r="J573" i="26"/>
  <c r="I573" i="26"/>
  <c r="H573" i="26"/>
  <c r="G573" i="26"/>
  <c r="F573" i="26"/>
  <c r="D573" i="26"/>
  <c r="C573" i="26"/>
  <c r="J572" i="26"/>
  <c r="I572" i="26"/>
  <c r="H572" i="26"/>
  <c r="G572" i="26"/>
  <c r="F572" i="26"/>
  <c r="E572" i="26"/>
  <c r="D572" i="26"/>
  <c r="C572" i="26"/>
  <c r="J571" i="26"/>
  <c r="I571" i="26"/>
  <c r="H571" i="26"/>
  <c r="G571" i="26"/>
  <c r="F571" i="26"/>
  <c r="E571" i="26"/>
  <c r="D571" i="26"/>
  <c r="C571" i="26"/>
  <c r="J570" i="26"/>
  <c r="I570" i="26"/>
  <c r="H570" i="26"/>
  <c r="G570" i="26"/>
  <c r="F570" i="26"/>
  <c r="E570" i="26"/>
  <c r="D570" i="26"/>
  <c r="C570" i="26"/>
  <c r="J569" i="26"/>
  <c r="I569" i="26"/>
  <c r="H569" i="26"/>
  <c r="G569" i="26"/>
  <c r="F569" i="26"/>
  <c r="E569" i="26"/>
  <c r="D569" i="26"/>
  <c r="C569" i="26"/>
  <c r="J568" i="26"/>
  <c r="I568" i="26"/>
  <c r="H568" i="26"/>
  <c r="G568" i="26"/>
  <c r="F568" i="26"/>
  <c r="E568" i="26"/>
  <c r="D568" i="26"/>
  <c r="C568" i="26"/>
  <c r="J567" i="26"/>
  <c r="I567" i="26"/>
  <c r="H567" i="26"/>
  <c r="G567" i="26"/>
  <c r="F567" i="26"/>
  <c r="E567" i="26"/>
  <c r="D567" i="26"/>
  <c r="C567" i="26"/>
  <c r="J566" i="26"/>
  <c r="I566" i="26"/>
  <c r="H566" i="26"/>
  <c r="G566" i="26"/>
  <c r="F566" i="26"/>
  <c r="E566" i="26"/>
  <c r="D566" i="26"/>
  <c r="C566" i="26"/>
  <c r="J565" i="26"/>
  <c r="I565" i="26"/>
  <c r="H565" i="26"/>
  <c r="G565" i="26"/>
  <c r="F565" i="26"/>
  <c r="E565" i="26"/>
  <c r="D565" i="26"/>
  <c r="C565" i="26"/>
  <c r="J564" i="26"/>
  <c r="I564" i="26"/>
  <c r="H564" i="26"/>
  <c r="G564" i="26"/>
  <c r="F564" i="26"/>
  <c r="E564" i="26"/>
  <c r="D564" i="26"/>
  <c r="C564" i="26"/>
  <c r="J563" i="26"/>
  <c r="I563" i="26"/>
  <c r="H563" i="26"/>
  <c r="G563" i="26"/>
  <c r="D563" i="26"/>
  <c r="C563" i="26"/>
  <c r="J562" i="26"/>
  <c r="I562" i="26"/>
  <c r="H562" i="26"/>
  <c r="G562" i="26"/>
  <c r="F562" i="26"/>
  <c r="E562" i="26"/>
  <c r="D562" i="26"/>
  <c r="C562" i="26"/>
  <c r="J561" i="26"/>
  <c r="I561" i="26"/>
  <c r="H561" i="26"/>
  <c r="G561" i="26"/>
  <c r="D561" i="26"/>
  <c r="C561" i="26"/>
  <c r="J560" i="26"/>
  <c r="I560" i="26"/>
  <c r="H560" i="26"/>
  <c r="G560" i="26"/>
  <c r="D560" i="26"/>
  <c r="C560" i="26"/>
  <c r="J559" i="26"/>
  <c r="I559" i="26"/>
  <c r="H559" i="26"/>
  <c r="G559" i="26"/>
  <c r="F559" i="26"/>
  <c r="E559" i="26"/>
  <c r="D559" i="26"/>
  <c r="C559" i="26"/>
  <c r="J558" i="26"/>
  <c r="I558" i="26"/>
  <c r="H558" i="26"/>
  <c r="G558" i="26"/>
  <c r="D558" i="26"/>
  <c r="C558" i="26"/>
  <c r="J557" i="26"/>
  <c r="I557" i="26"/>
  <c r="H557" i="26"/>
  <c r="G557" i="26"/>
  <c r="F557" i="26"/>
  <c r="E557" i="26"/>
  <c r="D557" i="26"/>
  <c r="C557" i="26"/>
  <c r="J556" i="26"/>
  <c r="I556" i="26"/>
  <c r="H556" i="26"/>
  <c r="G556" i="26"/>
  <c r="F556" i="26"/>
  <c r="E556" i="26"/>
  <c r="D556" i="26"/>
  <c r="C556" i="26"/>
  <c r="J555" i="26"/>
  <c r="I555" i="26"/>
  <c r="H555" i="26"/>
  <c r="G555" i="26"/>
  <c r="F555" i="26"/>
  <c r="E555" i="26"/>
  <c r="D555" i="26"/>
  <c r="C555" i="26"/>
  <c r="J554" i="26"/>
  <c r="I554" i="26"/>
  <c r="H554" i="26"/>
  <c r="G554" i="26"/>
  <c r="F554" i="26"/>
  <c r="E554" i="26"/>
  <c r="D554" i="26"/>
  <c r="C554" i="26"/>
  <c r="J553" i="26"/>
  <c r="I553" i="26"/>
  <c r="H553" i="26"/>
  <c r="G553" i="26"/>
  <c r="D553" i="26"/>
  <c r="C553" i="26"/>
  <c r="J552" i="26"/>
  <c r="I552" i="26"/>
  <c r="H552" i="26"/>
  <c r="G552" i="26"/>
  <c r="F552" i="26"/>
  <c r="E552" i="26"/>
  <c r="D552" i="26"/>
  <c r="C552" i="26"/>
  <c r="J551" i="26"/>
  <c r="I551" i="26"/>
  <c r="H551" i="26"/>
  <c r="G551" i="26"/>
  <c r="F551" i="26"/>
  <c r="E551" i="26"/>
  <c r="D551" i="26"/>
  <c r="C551" i="26"/>
  <c r="J550" i="26"/>
  <c r="I550" i="26"/>
  <c r="H550" i="26"/>
  <c r="G550" i="26"/>
  <c r="F550" i="26"/>
  <c r="E550" i="26"/>
  <c r="D550" i="26"/>
  <c r="C550" i="26"/>
  <c r="J549" i="26"/>
  <c r="I549" i="26"/>
  <c r="H549" i="26"/>
  <c r="G549" i="26"/>
  <c r="F549" i="26"/>
  <c r="E549" i="26"/>
  <c r="D549" i="26"/>
  <c r="C549" i="26"/>
  <c r="J548" i="26"/>
  <c r="I548" i="26"/>
  <c r="H548" i="26"/>
  <c r="G548" i="26"/>
  <c r="F548" i="26"/>
  <c r="E548" i="26"/>
  <c r="D548" i="26"/>
  <c r="C548" i="26"/>
  <c r="J547" i="26"/>
  <c r="I547" i="26"/>
  <c r="H547" i="26"/>
  <c r="G547" i="26"/>
  <c r="F547" i="26"/>
  <c r="E547" i="26"/>
  <c r="D547" i="26"/>
  <c r="C547" i="26"/>
  <c r="J546" i="26"/>
  <c r="I546" i="26"/>
  <c r="H546" i="26"/>
  <c r="G546" i="26"/>
  <c r="F546" i="26"/>
  <c r="E546" i="26"/>
  <c r="D546" i="26"/>
  <c r="C546" i="26"/>
  <c r="J545" i="26"/>
  <c r="I545" i="26"/>
  <c r="H545" i="26"/>
  <c r="G545" i="26"/>
  <c r="F545" i="26"/>
  <c r="E545" i="26"/>
  <c r="D545" i="26"/>
  <c r="C545" i="26"/>
  <c r="J544" i="26"/>
  <c r="I544" i="26"/>
  <c r="H544" i="26"/>
  <c r="G544" i="26"/>
  <c r="F544" i="26"/>
  <c r="E544" i="26"/>
  <c r="D544" i="26"/>
  <c r="C544" i="26"/>
  <c r="J543" i="26"/>
  <c r="I543" i="26"/>
  <c r="H543" i="26"/>
  <c r="G543" i="26"/>
  <c r="F543" i="26"/>
  <c r="E543" i="26"/>
  <c r="D543" i="26"/>
  <c r="C543" i="26"/>
  <c r="J542" i="26"/>
  <c r="I542" i="26"/>
  <c r="H542" i="26"/>
  <c r="G542" i="26"/>
  <c r="F542" i="26"/>
  <c r="E542" i="26"/>
  <c r="D542" i="26"/>
  <c r="C542" i="26"/>
  <c r="J541" i="26"/>
  <c r="I541" i="26"/>
  <c r="H541" i="26"/>
  <c r="G541" i="26"/>
  <c r="D541" i="26"/>
  <c r="J540" i="26"/>
  <c r="I540" i="26"/>
  <c r="H540" i="26"/>
  <c r="G540" i="26"/>
  <c r="F540" i="26"/>
  <c r="E540" i="26"/>
  <c r="D540" i="26"/>
  <c r="C540" i="26"/>
  <c r="J539" i="26"/>
  <c r="I539" i="26"/>
  <c r="H539" i="26"/>
  <c r="G539" i="26"/>
  <c r="F539" i="26"/>
  <c r="E539" i="26"/>
  <c r="D539" i="26"/>
  <c r="C539" i="26"/>
  <c r="J538" i="26"/>
  <c r="I538" i="26"/>
  <c r="H538" i="26"/>
  <c r="G538" i="26"/>
  <c r="F538" i="26"/>
  <c r="E538" i="26"/>
  <c r="D538" i="26"/>
  <c r="J537" i="26"/>
  <c r="I537" i="26"/>
  <c r="H537" i="26"/>
  <c r="G537" i="26"/>
  <c r="F537" i="26"/>
  <c r="E537" i="26"/>
  <c r="D537" i="26"/>
  <c r="C537" i="26"/>
  <c r="J536" i="26"/>
  <c r="I536" i="26"/>
  <c r="H536" i="26"/>
  <c r="G536" i="26"/>
  <c r="F536" i="26"/>
  <c r="E536" i="26"/>
  <c r="D536" i="26"/>
  <c r="C536" i="26"/>
  <c r="J535" i="26"/>
  <c r="I535" i="26"/>
  <c r="H535" i="26"/>
  <c r="G535" i="26"/>
  <c r="F535" i="26"/>
  <c r="E535" i="26"/>
  <c r="D535" i="26"/>
  <c r="C535" i="26"/>
  <c r="J534" i="26"/>
  <c r="H534" i="26"/>
  <c r="G534" i="26"/>
  <c r="F534" i="26"/>
  <c r="E534" i="26"/>
  <c r="D534" i="26"/>
  <c r="C534" i="26"/>
  <c r="J533" i="26"/>
  <c r="I533" i="26"/>
  <c r="H533" i="26"/>
  <c r="G533" i="26"/>
  <c r="F533" i="26"/>
  <c r="E533" i="26"/>
  <c r="D533" i="26"/>
  <c r="C533" i="26"/>
  <c r="J532" i="26"/>
  <c r="I532" i="26"/>
  <c r="H532" i="26"/>
  <c r="G532" i="26"/>
  <c r="F532" i="26"/>
  <c r="E532" i="26"/>
  <c r="D532" i="26"/>
  <c r="C532" i="26"/>
  <c r="J531" i="26"/>
  <c r="I531" i="26"/>
  <c r="H531" i="26"/>
  <c r="G531" i="26"/>
  <c r="F531" i="26"/>
  <c r="E531" i="26"/>
  <c r="D531" i="26"/>
  <c r="C531" i="26"/>
  <c r="J530" i="26"/>
  <c r="I530" i="26"/>
  <c r="H530" i="26"/>
  <c r="G530" i="26"/>
  <c r="F530" i="26"/>
  <c r="E530" i="26"/>
  <c r="D530" i="26"/>
  <c r="C530" i="26"/>
  <c r="J529" i="26"/>
  <c r="I529" i="26"/>
  <c r="H529" i="26"/>
  <c r="G529" i="26"/>
  <c r="F529" i="26"/>
  <c r="E529" i="26"/>
  <c r="D529" i="26"/>
  <c r="C529" i="26"/>
  <c r="J528" i="26"/>
  <c r="I528" i="26"/>
  <c r="H528" i="26"/>
  <c r="G528" i="26"/>
  <c r="F528" i="26"/>
  <c r="E528" i="26"/>
  <c r="D528" i="26"/>
  <c r="C528" i="26"/>
  <c r="J527" i="26"/>
  <c r="I527" i="26"/>
  <c r="H527" i="26"/>
  <c r="G527" i="26"/>
  <c r="F527" i="26"/>
  <c r="C527" i="26"/>
  <c r="J526" i="26"/>
  <c r="I526" i="26"/>
  <c r="H526" i="26"/>
  <c r="G526" i="26"/>
  <c r="F526" i="26"/>
  <c r="E526" i="26"/>
  <c r="D526" i="26"/>
  <c r="C526" i="26"/>
  <c r="J525" i="26"/>
  <c r="I525" i="26"/>
  <c r="H525" i="26"/>
  <c r="G525" i="26"/>
  <c r="F525" i="26"/>
  <c r="E525" i="26"/>
  <c r="D525" i="26"/>
  <c r="C525" i="26"/>
  <c r="J524" i="26"/>
  <c r="I524" i="26"/>
  <c r="H524" i="26"/>
  <c r="G524" i="26"/>
  <c r="F524" i="26"/>
  <c r="E524" i="26"/>
  <c r="D524" i="26"/>
  <c r="C524" i="26"/>
  <c r="J523" i="26"/>
  <c r="I523" i="26"/>
  <c r="H523" i="26"/>
  <c r="G523" i="26"/>
  <c r="F523" i="26"/>
  <c r="E523" i="26"/>
  <c r="D523" i="26"/>
  <c r="C523" i="26"/>
  <c r="J522" i="26"/>
  <c r="I522" i="26"/>
  <c r="H522" i="26"/>
  <c r="G522" i="26"/>
  <c r="F522" i="26"/>
  <c r="E522" i="26"/>
  <c r="C522" i="26"/>
  <c r="J521" i="26"/>
  <c r="I521" i="26"/>
  <c r="H521" i="26"/>
  <c r="G521" i="26"/>
  <c r="F521" i="26"/>
  <c r="E521" i="26"/>
  <c r="D521" i="26"/>
  <c r="C521" i="26"/>
  <c r="J520" i="26"/>
  <c r="I520" i="26"/>
  <c r="H520" i="26"/>
  <c r="G520" i="26"/>
  <c r="F520" i="26"/>
  <c r="E520" i="26"/>
  <c r="D520" i="26"/>
  <c r="C520" i="26"/>
  <c r="J519" i="26"/>
  <c r="I519" i="26"/>
  <c r="H519" i="26"/>
  <c r="G519" i="26"/>
  <c r="E519" i="26"/>
  <c r="C519" i="26"/>
  <c r="J518" i="26"/>
  <c r="I518" i="26"/>
  <c r="H518" i="26"/>
  <c r="G518" i="26"/>
  <c r="C518" i="26"/>
  <c r="J517" i="26"/>
  <c r="I517" i="26"/>
  <c r="H517" i="26"/>
  <c r="G517" i="26"/>
  <c r="F517" i="26"/>
  <c r="E517" i="26"/>
  <c r="D517" i="26"/>
  <c r="C517" i="26"/>
  <c r="J516" i="26"/>
  <c r="I516" i="26"/>
  <c r="H516" i="26"/>
  <c r="G516" i="26"/>
  <c r="F516" i="26"/>
  <c r="E516" i="26"/>
  <c r="D516" i="26"/>
  <c r="C516" i="26"/>
  <c r="J515" i="26"/>
  <c r="I515" i="26"/>
  <c r="H515" i="26"/>
  <c r="G515" i="26"/>
  <c r="D515" i="26"/>
  <c r="C515" i="26"/>
  <c r="J514" i="26"/>
  <c r="I514" i="26"/>
  <c r="H514" i="26"/>
  <c r="G514" i="26"/>
  <c r="E514" i="26"/>
  <c r="C514" i="26"/>
  <c r="J513" i="26"/>
  <c r="I513" i="26"/>
  <c r="H513" i="26"/>
  <c r="G513" i="26"/>
  <c r="F513" i="26"/>
  <c r="E513" i="26"/>
  <c r="D513" i="26"/>
  <c r="C513" i="26"/>
  <c r="J512" i="26"/>
  <c r="I512" i="26"/>
  <c r="H512" i="26"/>
  <c r="G512" i="26"/>
  <c r="F512" i="26"/>
  <c r="E512" i="26"/>
  <c r="D512" i="26"/>
  <c r="C512" i="26"/>
  <c r="J511" i="26"/>
  <c r="I511" i="26"/>
  <c r="H511" i="26"/>
  <c r="G511" i="26"/>
  <c r="F511" i="26"/>
  <c r="E511" i="26"/>
  <c r="D511" i="26"/>
  <c r="C511" i="26"/>
  <c r="J510" i="26"/>
  <c r="I510" i="26"/>
  <c r="H510" i="26"/>
  <c r="G510" i="26"/>
  <c r="F510" i="26"/>
  <c r="E510" i="26"/>
  <c r="D510" i="26"/>
  <c r="C510" i="26"/>
  <c r="J509" i="26"/>
  <c r="I509" i="26"/>
  <c r="H509" i="26"/>
  <c r="G509" i="26"/>
  <c r="F509" i="26"/>
  <c r="E509" i="26"/>
  <c r="D509" i="26"/>
  <c r="C509" i="26"/>
  <c r="J508" i="26"/>
  <c r="I508" i="26"/>
  <c r="H508" i="26"/>
  <c r="G508" i="26"/>
  <c r="F508" i="26"/>
  <c r="E508" i="26"/>
  <c r="D508" i="26"/>
  <c r="C508" i="26"/>
  <c r="J507" i="26"/>
  <c r="I507" i="26"/>
  <c r="H507" i="26"/>
  <c r="G507" i="26"/>
  <c r="F507" i="26"/>
  <c r="E507" i="26"/>
  <c r="D507" i="26"/>
  <c r="C507" i="26"/>
  <c r="J506" i="26"/>
  <c r="I506" i="26"/>
  <c r="H506" i="26"/>
  <c r="G506" i="26"/>
  <c r="F506" i="26"/>
  <c r="E506" i="26"/>
  <c r="D506" i="26"/>
  <c r="C506" i="26"/>
  <c r="J505" i="26"/>
  <c r="I505" i="26"/>
  <c r="H505" i="26"/>
  <c r="G505" i="26"/>
  <c r="E505" i="26"/>
  <c r="D505" i="26"/>
  <c r="C505" i="26"/>
  <c r="J504" i="26"/>
  <c r="I504" i="26"/>
  <c r="H504" i="26"/>
  <c r="G504" i="26"/>
  <c r="F504" i="26"/>
  <c r="E504" i="26"/>
  <c r="D504" i="26"/>
  <c r="C504" i="26"/>
  <c r="J503" i="26"/>
  <c r="I503" i="26"/>
  <c r="H503" i="26"/>
  <c r="G503" i="26"/>
  <c r="C503" i="26"/>
  <c r="J502" i="26"/>
  <c r="I502" i="26"/>
  <c r="H502" i="26"/>
  <c r="G502" i="26"/>
  <c r="F502" i="26"/>
  <c r="E502" i="26"/>
  <c r="D502" i="26"/>
  <c r="C502" i="26"/>
  <c r="J501" i="26"/>
  <c r="I501" i="26"/>
  <c r="H501" i="26"/>
  <c r="G501" i="26"/>
  <c r="F501" i="26"/>
  <c r="E501" i="26"/>
  <c r="D501" i="26"/>
  <c r="C501" i="26"/>
  <c r="J500" i="26"/>
  <c r="I500" i="26"/>
  <c r="H500" i="26"/>
  <c r="G500" i="26"/>
  <c r="F500" i="26"/>
  <c r="E500" i="26"/>
  <c r="D500" i="26"/>
  <c r="C500" i="26"/>
  <c r="J499" i="26"/>
  <c r="I499" i="26"/>
  <c r="H499" i="26"/>
  <c r="G499" i="26"/>
  <c r="F499" i="26"/>
  <c r="E499" i="26"/>
  <c r="D499" i="26"/>
  <c r="C499" i="26"/>
  <c r="J498" i="26"/>
  <c r="I498" i="26"/>
  <c r="H498" i="26"/>
  <c r="G498" i="26"/>
  <c r="D498" i="26"/>
  <c r="J497" i="26"/>
  <c r="I497" i="26"/>
  <c r="H497" i="26"/>
  <c r="G497" i="26"/>
  <c r="F497" i="26"/>
  <c r="E497" i="26"/>
  <c r="C497" i="26"/>
  <c r="J496" i="26"/>
  <c r="I496" i="26"/>
  <c r="H496" i="26"/>
  <c r="G496" i="26"/>
  <c r="F496" i="26"/>
  <c r="E496" i="26"/>
  <c r="D496" i="26"/>
  <c r="C496" i="26"/>
  <c r="J495" i="26"/>
  <c r="I495" i="26"/>
  <c r="H495" i="26"/>
  <c r="G495" i="26"/>
  <c r="F495" i="26"/>
  <c r="E495" i="26"/>
  <c r="D495" i="26"/>
  <c r="C495" i="26"/>
  <c r="J494" i="26"/>
  <c r="I494" i="26"/>
  <c r="H494" i="26"/>
  <c r="G494" i="26"/>
  <c r="F494" i="26"/>
  <c r="E494" i="26"/>
  <c r="D494" i="26"/>
  <c r="C494" i="26"/>
  <c r="J493" i="26"/>
  <c r="I493" i="26"/>
  <c r="H493" i="26"/>
  <c r="G493" i="26"/>
  <c r="F493" i="26"/>
  <c r="E493" i="26"/>
  <c r="D493" i="26"/>
  <c r="C493" i="26"/>
  <c r="J492" i="26"/>
  <c r="I492" i="26"/>
  <c r="H492" i="26"/>
  <c r="G492" i="26"/>
  <c r="F492" i="26"/>
  <c r="E492" i="26"/>
  <c r="D492" i="26"/>
  <c r="C492" i="26"/>
  <c r="J491" i="26"/>
  <c r="I491" i="26"/>
  <c r="G491" i="26"/>
  <c r="E491" i="26"/>
  <c r="C491" i="26"/>
  <c r="J490" i="26"/>
  <c r="I490" i="26"/>
  <c r="H490" i="26"/>
  <c r="G490" i="26"/>
  <c r="F490" i="26"/>
  <c r="E490" i="26"/>
  <c r="D490" i="26"/>
  <c r="C490" i="26"/>
  <c r="J489" i="26"/>
  <c r="I489" i="26"/>
  <c r="H489" i="26"/>
  <c r="G489" i="26"/>
  <c r="F489" i="26"/>
  <c r="E489" i="26"/>
  <c r="D489" i="26"/>
  <c r="C489" i="26"/>
  <c r="J488" i="26"/>
  <c r="I488" i="26"/>
  <c r="H488" i="26"/>
  <c r="G488" i="26"/>
  <c r="F488" i="26"/>
  <c r="E488" i="26"/>
  <c r="D488" i="26"/>
  <c r="C488" i="26"/>
  <c r="J487" i="26"/>
  <c r="I487" i="26"/>
  <c r="H487" i="26"/>
  <c r="G487" i="26"/>
  <c r="F487" i="26"/>
  <c r="E487" i="26"/>
  <c r="D487" i="26"/>
  <c r="C487" i="26"/>
  <c r="J486" i="26"/>
  <c r="I486" i="26"/>
  <c r="H486" i="26"/>
  <c r="G486" i="26"/>
  <c r="F486" i="26"/>
  <c r="E486" i="26"/>
  <c r="D486" i="26"/>
  <c r="C486" i="26"/>
  <c r="J485" i="26"/>
  <c r="I485" i="26"/>
  <c r="H485" i="26"/>
  <c r="G485" i="26"/>
  <c r="F485" i="26"/>
  <c r="E485" i="26"/>
  <c r="D485" i="26"/>
  <c r="C485" i="26"/>
  <c r="J484" i="26"/>
  <c r="I484" i="26"/>
  <c r="H484" i="26"/>
  <c r="G484" i="26"/>
  <c r="F484" i="26"/>
  <c r="E484" i="26"/>
  <c r="D484" i="26"/>
  <c r="C484" i="26"/>
  <c r="J483" i="26"/>
  <c r="I483" i="26"/>
  <c r="H483" i="26"/>
  <c r="G483" i="26"/>
  <c r="F483" i="26"/>
  <c r="E483" i="26"/>
  <c r="D483" i="26"/>
  <c r="C483" i="26"/>
  <c r="J482" i="26"/>
  <c r="I482" i="26"/>
  <c r="H482" i="26"/>
  <c r="G482" i="26"/>
  <c r="E482" i="26"/>
  <c r="D482" i="26"/>
  <c r="C482" i="26"/>
  <c r="J481" i="26"/>
  <c r="I481" i="26"/>
  <c r="H481" i="26"/>
  <c r="G481" i="26"/>
  <c r="F481" i="26"/>
  <c r="E481" i="26"/>
  <c r="C481" i="26"/>
  <c r="J480" i="26"/>
  <c r="I480" i="26"/>
  <c r="H480" i="26"/>
  <c r="G480" i="26"/>
  <c r="F480" i="26"/>
  <c r="E480" i="26"/>
  <c r="D480" i="26"/>
  <c r="C480" i="26"/>
  <c r="J479" i="26"/>
  <c r="I479" i="26"/>
  <c r="H479" i="26"/>
  <c r="G479" i="26"/>
  <c r="F479" i="26"/>
  <c r="E479" i="26"/>
  <c r="D479" i="26"/>
  <c r="C479" i="26"/>
  <c r="J478" i="26"/>
  <c r="I478" i="26"/>
  <c r="H478" i="26"/>
  <c r="G478" i="26"/>
  <c r="F478" i="26"/>
  <c r="E478" i="26"/>
  <c r="D478" i="26"/>
  <c r="C478" i="26"/>
  <c r="J477" i="26"/>
  <c r="I477" i="26"/>
  <c r="H477" i="26"/>
  <c r="G477" i="26"/>
  <c r="F477" i="26"/>
  <c r="E477" i="26"/>
  <c r="D477" i="26"/>
  <c r="C477" i="26"/>
  <c r="J476" i="26"/>
  <c r="I476" i="26"/>
  <c r="H476" i="26"/>
  <c r="G476" i="26"/>
  <c r="D476" i="26"/>
  <c r="C476" i="26"/>
  <c r="J475" i="26"/>
  <c r="I475" i="26"/>
  <c r="H475" i="26"/>
  <c r="G475" i="26"/>
  <c r="F475" i="26"/>
  <c r="E475" i="26"/>
  <c r="D475" i="26"/>
  <c r="C475" i="26"/>
  <c r="J474" i="26"/>
  <c r="I474" i="26"/>
  <c r="H474" i="26"/>
  <c r="G474" i="26"/>
  <c r="E474" i="26"/>
  <c r="C474" i="26"/>
  <c r="J473" i="26"/>
  <c r="I473" i="26"/>
  <c r="H473" i="26"/>
  <c r="G473" i="26"/>
  <c r="F473" i="26"/>
  <c r="D473" i="26"/>
  <c r="C473" i="26"/>
  <c r="J472" i="26"/>
  <c r="I472" i="26"/>
  <c r="H472" i="26"/>
  <c r="G472" i="26"/>
  <c r="E472" i="26"/>
  <c r="J471" i="26"/>
  <c r="I471" i="26"/>
  <c r="H471" i="26"/>
  <c r="G471" i="26"/>
  <c r="F471" i="26"/>
  <c r="E471" i="26"/>
  <c r="D471" i="26"/>
  <c r="C471" i="26"/>
  <c r="J470" i="26"/>
  <c r="I470" i="26"/>
  <c r="H470" i="26"/>
  <c r="G470" i="26"/>
  <c r="F470" i="26"/>
  <c r="E470" i="26"/>
  <c r="D470" i="26"/>
  <c r="C470" i="26"/>
  <c r="J469" i="26"/>
  <c r="I469" i="26"/>
  <c r="H469" i="26"/>
  <c r="G469" i="26"/>
  <c r="F469" i="26"/>
  <c r="E469" i="26"/>
  <c r="D469" i="26"/>
  <c r="C469" i="26"/>
  <c r="J468" i="26"/>
  <c r="I468" i="26"/>
  <c r="H468" i="26"/>
  <c r="G468" i="26"/>
  <c r="F468" i="26"/>
  <c r="E468" i="26"/>
  <c r="D468" i="26"/>
  <c r="C468" i="26"/>
  <c r="J467" i="26"/>
  <c r="I467" i="26"/>
  <c r="H467" i="26"/>
  <c r="G467" i="26"/>
  <c r="F467" i="26"/>
  <c r="E467" i="26"/>
  <c r="D467" i="26"/>
  <c r="C467" i="26"/>
  <c r="J466" i="26"/>
  <c r="I466" i="26"/>
  <c r="H466" i="26"/>
  <c r="G466" i="26"/>
  <c r="D466" i="26"/>
  <c r="C466" i="26"/>
  <c r="J465" i="26"/>
  <c r="I465" i="26"/>
  <c r="H465" i="26"/>
  <c r="G465" i="26"/>
  <c r="F465" i="26"/>
  <c r="E465" i="26"/>
  <c r="D465" i="26"/>
  <c r="C465" i="26"/>
  <c r="J464" i="26"/>
  <c r="H464" i="26"/>
  <c r="G464" i="26"/>
  <c r="F464" i="26"/>
  <c r="E464" i="26"/>
  <c r="D464" i="26"/>
  <c r="C464" i="26"/>
  <c r="J463" i="26"/>
  <c r="I463" i="26"/>
  <c r="H463" i="26"/>
  <c r="G463" i="26"/>
  <c r="F463" i="26"/>
  <c r="E463" i="26"/>
  <c r="D463" i="26"/>
  <c r="C463" i="26"/>
  <c r="J462" i="26"/>
  <c r="I462" i="26"/>
  <c r="H462" i="26"/>
  <c r="G462" i="26"/>
  <c r="F462" i="26"/>
  <c r="D462" i="26"/>
  <c r="C462" i="26"/>
  <c r="J461" i="26"/>
  <c r="I461" i="26"/>
  <c r="H461" i="26"/>
  <c r="G461" i="26"/>
  <c r="F461" i="26"/>
  <c r="E461" i="26"/>
  <c r="D461" i="26"/>
  <c r="J460" i="26"/>
  <c r="I460" i="26"/>
  <c r="H460" i="26"/>
  <c r="G460" i="26"/>
  <c r="E460" i="26"/>
  <c r="D460" i="26"/>
  <c r="C460" i="26"/>
  <c r="J459" i="26"/>
  <c r="I459" i="26"/>
  <c r="H459" i="26"/>
  <c r="G459" i="26"/>
  <c r="F459" i="26"/>
  <c r="E459" i="26"/>
  <c r="D459" i="26"/>
  <c r="C459" i="26"/>
  <c r="J458" i="26"/>
  <c r="I458" i="26"/>
  <c r="H458" i="26"/>
  <c r="G458" i="26"/>
  <c r="F458" i="26"/>
  <c r="E458" i="26"/>
  <c r="D458" i="26"/>
  <c r="C458" i="26"/>
  <c r="J457" i="26"/>
  <c r="I457" i="26"/>
  <c r="H457" i="26"/>
  <c r="G457" i="26"/>
  <c r="F457" i="26"/>
  <c r="E457" i="26"/>
  <c r="D457" i="26"/>
  <c r="C457" i="26"/>
  <c r="J456" i="26"/>
  <c r="I456" i="26"/>
  <c r="H456" i="26"/>
  <c r="G456" i="26"/>
  <c r="E456" i="26"/>
  <c r="D456" i="26"/>
  <c r="C456" i="26"/>
  <c r="J455" i="26"/>
  <c r="I455" i="26"/>
  <c r="H455" i="26"/>
  <c r="G455" i="26"/>
  <c r="F455" i="26"/>
  <c r="E455" i="26"/>
  <c r="D455" i="26"/>
  <c r="C455" i="26"/>
  <c r="J454" i="26"/>
  <c r="I454" i="26"/>
  <c r="H454" i="26"/>
  <c r="G454" i="26"/>
  <c r="F454" i="26"/>
  <c r="E454" i="26"/>
  <c r="C454" i="26"/>
  <c r="J453" i="26"/>
  <c r="I453" i="26"/>
  <c r="H453" i="26"/>
  <c r="G453" i="26"/>
  <c r="F453" i="26"/>
  <c r="E453" i="26"/>
  <c r="D453" i="26"/>
  <c r="C453" i="26"/>
  <c r="J452" i="26"/>
  <c r="I452" i="26"/>
  <c r="H452" i="26"/>
  <c r="G452" i="26"/>
  <c r="F452" i="26"/>
  <c r="E452" i="26"/>
  <c r="D452" i="26"/>
  <c r="C452" i="26"/>
  <c r="J451" i="26"/>
  <c r="I451" i="26"/>
  <c r="H451" i="26"/>
  <c r="G451" i="26"/>
  <c r="F451" i="26"/>
  <c r="E451" i="26"/>
  <c r="D451" i="26"/>
  <c r="C451" i="26"/>
  <c r="J450" i="26"/>
  <c r="I450" i="26"/>
  <c r="H450" i="26"/>
  <c r="G450" i="26"/>
  <c r="F450" i="26"/>
  <c r="E450" i="26"/>
  <c r="D450" i="26"/>
  <c r="C450" i="26"/>
  <c r="J449" i="26"/>
  <c r="I449" i="26"/>
  <c r="H449" i="26"/>
  <c r="G449" i="26"/>
  <c r="D449" i="26"/>
  <c r="C449" i="26"/>
  <c r="J448" i="26"/>
  <c r="I448" i="26"/>
  <c r="H448" i="26"/>
  <c r="G448" i="26"/>
  <c r="F448" i="26"/>
  <c r="E448" i="26"/>
  <c r="D448" i="26"/>
  <c r="C448" i="26"/>
  <c r="J447" i="26"/>
  <c r="I447" i="26"/>
  <c r="H447" i="26"/>
  <c r="G447" i="26"/>
  <c r="F447" i="26"/>
  <c r="E447" i="26"/>
  <c r="D447" i="26"/>
  <c r="C447" i="26"/>
  <c r="J446" i="26"/>
  <c r="I446" i="26"/>
  <c r="H446" i="26"/>
  <c r="G446" i="26"/>
  <c r="F446" i="26"/>
  <c r="E446" i="26"/>
  <c r="D446" i="26"/>
  <c r="C446" i="26"/>
  <c r="J445" i="26"/>
  <c r="I445" i="26"/>
  <c r="H445" i="26"/>
  <c r="G445" i="26"/>
  <c r="F445" i="26"/>
  <c r="E445" i="26"/>
  <c r="D445" i="26"/>
  <c r="C445" i="26"/>
  <c r="J444" i="26"/>
  <c r="I444" i="26"/>
  <c r="H444" i="26"/>
  <c r="G444" i="26"/>
  <c r="F444" i="26"/>
  <c r="E444" i="26"/>
  <c r="D444" i="26"/>
  <c r="C444" i="26"/>
  <c r="J443" i="26"/>
  <c r="I443" i="26"/>
  <c r="H443" i="26"/>
  <c r="G443" i="26"/>
  <c r="F443" i="26"/>
  <c r="E443" i="26"/>
  <c r="D443" i="26"/>
  <c r="C443" i="26"/>
  <c r="J442" i="26"/>
  <c r="I442" i="26"/>
  <c r="H442" i="26"/>
  <c r="G442" i="26"/>
  <c r="F442" i="26"/>
  <c r="E442" i="26"/>
  <c r="D442" i="26"/>
  <c r="C442" i="26"/>
  <c r="J441" i="26"/>
  <c r="I441" i="26"/>
  <c r="H441" i="26"/>
  <c r="G441" i="26"/>
  <c r="F441" i="26"/>
  <c r="E441" i="26"/>
  <c r="D441" i="26"/>
  <c r="C441" i="26"/>
  <c r="J440" i="26"/>
  <c r="I440" i="26"/>
  <c r="H440" i="26"/>
  <c r="G440" i="26"/>
  <c r="F440" i="26"/>
  <c r="E440" i="26"/>
  <c r="D440" i="26"/>
  <c r="C440" i="26"/>
  <c r="J439" i="26"/>
  <c r="I439" i="26"/>
  <c r="H439" i="26"/>
  <c r="G439" i="26"/>
  <c r="F439" i="26"/>
  <c r="E439" i="26"/>
  <c r="D439" i="26"/>
  <c r="C439" i="26"/>
  <c r="J438" i="26"/>
  <c r="I438" i="26"/>
  <c r="H438" i="26"/>
  <c r="G438" i="26"/>
  <c r="F438" i="26"/>
  <c r="E438" i="26"/>
  <c r="D438" i="26"/>
  <c r="C438" i="26"/>
  <c r="J437" i="26"/>
  <c r="I437" i="26"/>
  <c r="H437" i="26"/>
  <c r="G437" i="26"/>
  <c r="F437" i="26"/>
  <c r="E437" i="26"/>
  <c r="D437" i="26"/>
  <c r="C437" i="26"/>
  <c r="J436" i="26"/>
  <c r="I436" i="26"/>
  <c r="H436" i="26"/>
  <c r="G436" i="26"/>
  <c r="F436" i="26"/>
  <c r="E436" i="26"/>
  <c r="D436" i="26"/>
  <c r="C436" i="26"/>
  <c r="J435" i="26"/>
  <c r="I435" i="26"/>
  <c r="H435" i="26"/>
  <c r="G435" i="26"/>
  <c r="F435" i="26"/>
  <c r="E435" i="26"/>
  <c r="D435" i="26"/>
  <c r="C435" i="26"/>
  <c r="J434" i="26"/>
  <c r="I434" i="26"/>
  <c r="H434" i="26"/>
  <c r="G434" i="26"/>
  <c r="F434" i="26"/>
  <c r="E434" i="26"/>
  <c r="D434" i="26"/>
  <c r="C434" i="26"/>
  <c r="J433" i="26"/>
  <c r="I433" i="26"/>
  <c r="H433" i="26"/>
  <c r="G433" i="26"/>
  <c r="F433" i="26"/>
  <c r="E433" i="26"/>
  <c r="D433" i="26"/>
  <c r="C433" i="26"/>
  <c r="J432" i="26"/>
  <c r="I432" i="26"/>
  <c r="H432" i="26"/>
  <c r="G432" i="26"/>
  <c r="F432" i="26"/>
  <c r="E432" i="26"/>
  <c r="D432" i="26"/>
  <c r="C432" i="26"/>
  <c r="J431" i="26"/>
  <c r="I431" i="26"/>
  <c r="H431" i="26"/>
  <c r="G431" i="26"/>
  <c r="F431" i="26"/>
  <c r="E431" i="26"/>
  <c r="D431" i="26"/>
  <c r="C431" i="26"/>
  <c r="J430" i="26"/>
  <c r="I430" i="26"/>
  <c r="H430" i="26"/>
  <c r="G430" i="26"/>
  <c r="F430" i="26"/>
  <c r="E430" i="26"/>
  <c r="D430" i="26"/>
  <c r="C430" i="26"/>
  <c r="J429" i="26"/>
  <c r="I429" i="26"/>
  <c r="H429" i="26"/>
  <c r="G429" i="26"/>
  <c r="F429" i="26"/>
  <c r="E429" i="26"/>
  <c r="D429" i="26"/>
  <c r="C429" i="26"/>
  <c r="J428" i="26"/>
  <c r="I428" i="26"/>
  <c r="H428" i="26"/>
  <c r="G428" i="26"/>
  <c r="F428" i="26"/>
  <c r="E428" i="26"/>
  <c r="D428" i="26"/>
  <c r="C428" i="26"/>
  <c r="J427" i="26"/>
  <c r="I427" i="26"/>
  <c r="H427" i="26"/>
  <c r="G427" i="26"/>
  <c r="F427" i="26"/>
  <c r="E427" i="26"/>
  <c r="D427" i="26"/>
  <c r="C427" i="26"/>
  <c r="J426" i="26"/>
  <c r="I426" i="26"/>
  <c r="H426" i="26"/>
  <c r="G426" i="26"/>
  <c r="F426" i="26"/>
  <c r="E426" i="26"/>
  <c r="D426" i="26"/>
  <c r="C426" i="26"/>
  <c r="J425" i="26"/>
  <c r="I425" i="26"/>
  <c r="H425" i="26"/>
  <c r="G425" i="26"/>
  <c r="F425" i="26"/>
  <c r="E425" i="26"/>
  <c r="C425" i="26"/>
  <c r="J424" i="26"/>
  <c r="I424" i="26"/>
  <c r="H424" i="26"/>
  <c r="G424" i="26"/>
  <c r="F424" i="26"/>
  <c r="E424" i="26"/>
  <c r="D424" i="26"/>
  <c r="C424" i="26"/>
  <c r="J423" i="26"/>
  <c r="I423" i="26"/>
  <c r="H423" i="26"/>
  <c r="G423" i="26"/>
  <c r="F423" i="26"/>
  <c r="E423" i="26"/>
  <c r="D423" i="26"/>
  <c r="C423" i="26"/>
  <c r="J422" i="26"/>
  <c r="I422" i="26"/>
  <c r="H422" i="26"/>
  <c r="G422" i="26"/>
  <c r="E422" i="26"/>
  <c r="D422" i="26"/>
  <c r="C422" i="26"/>
  <c r="J421" i="26"/>
  <c r="I421" i="26"/>
  <c r="H421" i="26"/>
  <c r="G421" i="26"/>
  <c r="F421" i="26"/>
  <c r="E421" i="26"/>
  <c r="D421" i="26"/>
  <c r="C421" i="26"/>
  <c r="J420" i="26"/>
  <c r="I420" i="26"/>
  <c r="H420" i="26"/>
  <c r="G420" i="26"/>
  <c r="E420" i="26"/>
  <c r="D420" i="26"/>
  <c r="C420" i="26"/>
  <c r="J419" i="26"/>
  <c r="I419" i="26"/>
  <c r="H419" i="26"/>
  <c r="G419" i="26"/>
  <c r="F419" i="26"/>
  <c r="E419" i="26"/>
  <c r="D419" i="26"/>
  <c r="C419" i="26"/>
  <c r="J418" i="26"/>
  <c r="I418" i="26"/>
  <c r="H418" i="26"/>
  <c r="G418" i="26"/>
  <c r="F418" i="26"/>
  <c r="E418" i="26"/>
  <c r="D418" i="26"/>
  <c r="C418" i="26"/>
  <c r="J417" i="26"/>
  <c r="I417" i="26"/>
  <c r="H417" i="26"/>
  <c r="G417" i="26"/>
  <c r="F417" i="26"/>
  <c r="E417" i="26"/>
  <c r="D417" i="26"/>
  <c r="C417" i="26"/>
  <c r="J416" i="26"/>
  <c r="I416" i="26"/>
  <c r="H416" i="26"/>
  <c r="G416" i="26"/>
  <c r="F416" i="26"/>
  <c r="E416" i="26"/>
  <c r="D416" i="26"/>
  <c r="C416" i="26"/>
  <c r="J415" i="26"/>
  <c r="I415" i="26"/>
  <c r="H415" i="26"/>
  <c r="G415" i="26"/>
  <c r="F415" i="26"/>
  <c r="E415" i="26"/>
  <c r="D415" i="26"/>
  <c r="C415" i="26"/>
  <c r="J414" i="26"/>
  <c r="I414" i="26"/>
  <c r="H414" i="26"/>
  <c r="G414" i="26"/>
  <c r="F414" i="26"/>
  <c r="E414" i="26"/>
  <c r="D414" i="26"/>
  <c r="C414" i="26"/>
  <c r="J413" i="26"/>
  <c r="I413" i="26"/>
  <c r="H413" i="26"/>
  <c r="G413" i="26"/>
  <c r="F413" i="26"/>
  <c r="E413" i="26"/>
  <c r="D413" i="26"/>
  <c r="C413" i="26"/>
  <c r="J412" i="26"/>
  <c r="I412" i="26"/>
  <c r="H412" i="26"/>
  <c r="G412" i="26"/>
  <c r="F412" i="26"/>
  <c r="E412" i="26"/>
  <c r="D412" i="26"/>
  <c r="C412" i="26"/>
  <c r="J411" i="26"/>
  <c r="I411" i="26"/>
  <c r="H411" i="26"/>
  <c r="G411" i="26"/>
  <c r="F411" i="26"/>
  <c r="E411" i="26"/>
  <c r="D411" i="26"/>
  <c r="C411" i="26"/>
  <c r="J410" i="26"/>
  <c r="I410" i="26"/>
  <c r="H410" i="26"/>
  <c r="G410" i="26"/>
  <c r="F410" i="26"/>
  <c r="E410" i="26"/>
  <c r="D410" i="26"/>
  <c r="C410" i="26"/>
  <c r="I409" i="26"/>
  <c r="H409" i="26"/>
  <c r="G409" i="26"/>
  <c r="C409" i="26"/>
  <c r="J408" i="26"/>
  <c r="I408" i="26"/>
  <c r="H408" i="26"/>
  <c r="G408" i="26"/>
  <c r="J407" i="26"/>
  <c r="I407" i="26"/>
  <c r="H407" i="26"/>
  <c r="G407" i="26"/>
  <c r="F407" i="26"/>
  <c r="E407" i="26"/>
  <c r="D407" i="26"/>
  <c r="C407" i="26"/>
  <c r="J406" i="26"/>
  <c r="I406" i="26"/>
  <c r="H406" i="26"/>
  <c r="G406" i="26"/>
  <c r="J405" i="26"/>
  <c r="I405" i="26"/>
  <c r="H405" i="26"/>
  <c r="G405" i="26"/>
  <c r="F405" i="26"/>
  <c r="E405" i="26"/>
  <c r="D405" i="26"/>
  <c r="C405" i="26"/>
  <c r="J404" i="26"/>
  <c r="I404" i="26"/>
  <c r="H404" i="26"/>
  <c r="G404" i="26"/>
  <c r="F404" i="26"/>
  <c r="E404" i="26"/>
  <c r="D404" i="26"/>
  <c r="C404" i="26"/>
  <c r="J403" i="26"/>
  <c r="I403" i="26"/>
  <c r="H403" i="26"/>
  <c r="G403" i="26"/>
  <c r="F403" i="26"/>
  <c r="E403" i="26"/>
  <c r="D403" i="26"/>
  <c r="C403" i="26"/>
  <c r="J402" i="26"/>
  <c r="I402" i="26"/>
  <c r="H402" i="26"/>
  <c r="G402" i="26"/>
  <c r="F402" i="26"/>
  <c r="E402" i="26"/>
  <c r="D402" i="26"/>
  <c r="C402" i="26"/>
  <c r="J401" i="26"/>
  <c r="I401" i="26"/>
  <c r="H401" i="26"/>
  <c r="G401" i="26"/>
  <c r="F401" i="26"/>
  <c r="E401" i="26"/>
  <c r="D401" i="26"/>
  <c r="C401" i="26"/>
  <c r="J400" i="26"/>
  <c r="I400" i="26"/>
  <c r="H400" i="26"/>
  <c r="G400" i="26"/>
  <c r="D400" i="26"/>
  <c r="C400" i="26"/>
  <c r="J399" i="26"/>
  <c r="I399" i="26"/>
  <c r="H399" i="26"/>
  <c r="G399" i="26"/>
  <c r="F399" i="26"/>
  <c r="E399" i="26"/>
  <c r="D399" i="26"/>
  <c r="C399" i="26"/>
  <c r="J398" i="26"/>
  <c r="I398" i="26"/>
  <c r="H398" i="26"/>
  <c r="G398" i="26"/>
  <c r="D398" i="26"/>
  <c r="C398" i="26"/>
  <c r="J397" i="26"/>
  <c r="I397" i="26"/>
  <c r="H397" i="26"/>
  <c r="G397" i="26"/>
  <c r="E397" i="26"/>
  <c r="D397" i="26"/>
  <c r="C397" i="26"/>
  <c r="J396" i="26"/>
  <c r="I396" i="26"/>
  <c r="H396" i="26"/>
  <c r="G396" i="26"/>
  <c r="F396" i="26"/>
  <c r="E396" i="26"/>
  <c r="D396" i="26"/>
  <c r="C396" i="26"/>
  <c r="J395" i="26"/>
  <c r="I395" i="26"/>
  <c r="H395" i="26"/>
  <c r="G395" i="26"/>
  <c r="F395" i="26"/>
  <c r="E395" i="26"/>
  <c r="D395" i="26"/>
  <c r="C395" i="26"/>
  <c r="J394" i="26"/>
  <c r="I394" i="26"/>
  <c r="H394" i="26"/>
  <c r="G394" i="26"/>
  <c r="F394" i="26"/>
  <c r="E394" i="26"/>
  <c r="D394" i="26"/>
  <c r="C394" i="26"/>
  <c r="J393" i="26"/>
  <c r="I393" i="26"/>
  <c r="H393" i="26"/>
  <c r="G393" i="26"/>
  <c r="F393" i="26"/>
  <c r="E393" i="26"/>
  <c r="D393" i="26"/>
  <c r="C393" i="26"/>
  <c r="J392" i="26"/>
  <c r="I392" i="26"/>
  <c r="H392" i="26"/>
  <c r="G392" i="26"/>
  <c r="F392" i="26"/>
  <c r="E392" i="26"/>
  <c r="D392" i="26"/>
  <c r="C392" i="26"/>
  <c r="J391" i="26"/>
  <c r="I391" i="26"/>
  <c r="H391" i="26"/>
  <c r="G391" i="26"/>
  <c r="F391" i="26"/>
  <c r="E391" i="26"/>
  <c r="D391" i="26"/>
  <c r="C391" i="26"/>
  <c r="J390" i="26"/>
  <c r="I390" i="26"/>
  <c r="H390" i="26"/>
  <c r="G390" i="26"/>
  <c r="F390" i="26"/>
  <c r="E390" i="26"/>
  <c r="D390" i="26"/>
  <c r="C390" i="26"/>
  <c r="J389" i="26"/>
  <c r="I389" i="26"/>
  <c r="H389" i="26"/>
  <c r="G389" i="26"/>
  <c r="F389" i="26"/>
  <c r="E389" i="26"/>
  <c r="D389" i="26"/>
  <c r="C389" i="26"/>
  <c r="J388" i="26"/>
  <c r="I388" i="26"/>
  <c r="H388" i="26"/>
  <c r="G388" i="26"/>
  <c r="F388" i="26"/>
  <c r="E388" i="26"/>
  <c r="D388" i="26"/>
  <c r="C388" i="26"/>
  <c r="J387" i="26"/>
  <c r="I387" i="26"/>
  <c r="H387" i="26"/>
  <c r="G387" i="26"/>
  <c r="E387" i="26"/>
  <c r="D387" i="26"/>
  <c r="C387" i="26"/>
  <c r="J386" i="26"/>
  <c r="I386" i="26"/>
  <c r="H386" i="26"/>
  <c r="G386" i="26"/>
  <c r="F386" i="26"/>
  <c r="E386" i="26"/>
  <c r="D386" i="26"/>
  <c r="C386" i="26"/>
  <c r="J385" i="26"/>
  <c r="I385" i="26"/>
  <c r="H385" i="26"/>
  <c r="G385" i="26"/>
  <c r="F385" i="26"/>
  <c r="E385" i="26"/>
  <c r="D385" i="26"/>
  <c r="C385" i="26"/>
  <c r="J384" i="26"/>
  <c r="I384" i="26"/>
  <c r="H384" i="26"/>
  <c r="G384" i="26"/>
  <c r="F384" i="26"/>
  <c r="E384" i="26"/>
  <c r="D384" i="26"/>
  <c r="C384" i="26"/>
  <c r="J383" i="26"/>
  <c r="I383" i="26"/>
  <c r="H383" i="26"/>
  <c r="G383" i="26"/>
  <c r="F383" i="26"/>
  <c r="E383" i="26"/>
  <c r="D383" i="26"/>
  <c r="C383" i="26"/>
  <c r="J382" i="26"/>
  <c r="I382" i="26"/>
  <c r="H382" i="26"/>
  <c r="G382" i="26"/>
  <c r="F382" i="26"/>
  <c r="E382" i="26"/>
  <c r="D382" i="26"/>
  <c r="C382" i="26"/>
  <c r="J381" i="26"/>
  <c r="I381" i="26"/>
  <c r="H381" i="26"/>
  <c r="G381" i="26"/>
  <c r="F381" i="26"/>
  <c r="E381" i="26"/>
  <c r="D381" i="26"/>
  <c r="C381" i="26"/>
  <c r="J380" i="26"/>
  <c r="I380" i="26"/>
  <c r="H380" i="26"/>
  <c r="G380" i="26"/>
  <c r="F380" i="26"/>
  <c r="E380" i="26"/>
  <c r="D380" i="26"/>
  <c r="C380" i="26"/>
  <c r="J379" i="26"/>
  <c r="I379" i="26"/>
  <c r="H379" i="26"/>
  <c r="G379" i="26"/>
  <c r="F379" i="26"/>
  <c r="E379" i="26"/>
  <c r="D379" i="26"/>
  <c r="C379" i="26"/>
  <c r="J378" i="26"/>
  <c r="I378" i="26"/>
  <c r="H378" i="26"/>
  <c r="G378" i="26"/>
  <c r="F378" i="26"/>
  <c r="E378" i="26"/>
  <c r="D378" i="26"/>
  <c r="C378" i="26"/>
  <c r="J377" i="26"/>
  <c r="I377" i="26"/>
  <c r="H377" i="26"/>
  <c r="G377" i="26"/>
  <c r="F377" i="26"/>
  <c r="E377" i="26"/>
  <c r="D377" i="26"/>
  <c r="C377" i="26"/>
  <c r="J376" i="26"/>
  <c r="I376" i="26"/>
  <c r="H376" i="26"/>
  <c r="G376" i="26"/>
  <c r="F376" i="26"/>
  <c r="E376" i="26"/>
  <c r="D376" i="26"/>
  <c r="C376" i="26"/>
  <c r="J375" i="26"/>
  <c r="I375" i="26"/>
  <c r="H375" i="26"/>
  <c r="G375" i="26"/>
  <c r="F375" i="26"/>
  <c r="C375" i="26"/>
  <c r="J374" i="26"/>
  <c r="I374" i="26"/>
  <c r="H374" i="26"/>
  <c r="G374" i="26"/>
  <c r="F374" i="26"/>
  <c r="E374" i="26"/>
  <c r="D374" i="26"/>
  <c r="C374" i="26"/>
  <c r="J373" i="26"/>
  <c r="I373" i="26"/>
  <c r="H373" i="26"/>
  <c r="G373" i="26"/>
  <c r="F373" i="26"/>
  <c r="E373" i="26"/>
  <c r="D373" i="26"/>
  <c r="C373" i="26"/>
  <c r="J372" i="26"/>
  <c r="I372" i="26"/>
  <c r="H372" i="26"/>
  <c r="G372" i="26"/>
  <c r="F372" i="26"/>
  <c r="E372" i="26"/>
  <c r="D372" i="26"/>
  <c r="C372" i="26"/>
  <c r="J371" i="26"/>
  <c r="I371" i="26"/>
  <c r="H371" i="26"/>
  <c r="G371" i="26"/>
  <c r="F371" i="26"/>
  <c r="E371" i="26"/>
  <c r="D371" i="26"/>
  <c r="C371" i="26"/>
  <c r="J370" i="26"/>
  <c r="I370" i="26"/>
  <c r="H370" i="26"/>
  <c r="G370" i="26"/>
  <c r="E370" i="26"/>
  <c r="D370" i="26"/>
  <c r="C370" i="26"/>
  <c r="J369" i="26"/>
  <c r="I369" i="26"/>
  <c r="H369" i="26"/>
  <c r="G369" i="26"/>
  <c r="F369" i="26"/>
  <c r="E369" i="26"/>
  <c r="D369" i="26"/>
  <c r="C369" i="26"/>
  <c r="J368" i="26"/>
  <c r="I368" i="26"/>
  <c r="H368" i="26"/>
  <c r="G368" i="26"/>
  <c r="F368" i="26"/>
  <c r="E368" i="26"/>
  <c r="J367" i="26"/>
  <c r="I367" i="26"/>
  <c r="H367" i="26"/>
  <c r="G367" i="26"/>
  <c r="E367" i="26"/>
  <c r="C367" i="26"/>
  <c r="J366" i="26"/>
  <c r="I366" i="26"/>
  <c r="H366" i="26"/>
  <c r="G366" i="26"/>
  <c r="F366" i="26"/>
  <c r="E366" i="26"/>
  <c r="D366" i="26"/>
  <c r="C366" i="26"/>
  <c r="J365" i="26"/>
  <c r="I365" i="26"/>
  <c r="H365" i="26"/>
  <c r="E365" i="26"/>
  <c r="C365" i="26"/>
  <c r="J364" i="26"/>
  <c r="H364" i="26"/>
  <c r="G364" i="26"/>
  <c r="F364" i="26"/>
  <c r="E364" i="26"/>
  <c r="D364" i="26"/>
  <c r="C364" i="26"/>
  <c r="J363" i="26"/>
  <c r="I363" i="26"/>
  <c r="H363" i="26"/>
  <c r="G363" i="26"/>
  <c r="F363" i="26"/>
  <c r="E363" i="26"/>
  <c r="D363" i="26"/>
  <c r="C363" i="26"/>
  <c r="J362" i="26"/>
  <c r="I362" i="26"/>
  <c r="H362" i="26"/>
  <c r="G362" i="26"/>
  <c r="F362" i="26"/>
  <c r="E362" i="26"/>
  <c r="D362" i="26"/>
  <c r="C362" i="26"/>
  <c r="J361" i="26"/>
  <c r="I361" i="26"/>
  <c r="H361" i="26"/>
  <c r="G361" i="26"/>
  <c r="F361" i="26"/>
  <c r="D361" i="26"/>
  <c r="C361" i="26"/>
  <c r="J360" i="26"/>
  <c r="I360" i="26"/>
  <c r="H360" i="26"/>
  <c r="G360" i="26"/>
  <c r="F360" i="26"/>
  <c r="E360" i="26"/>
  <c r="D360" i="26"/>
  <c r="C360" i="26"/>
  <c r="J359" i="26"/>
  <c r="I359" i="26"/>
  <c r="H359" i="26"/>
  <c r="G359" i="26"/>
  <c r="F359" i="26"/>
  <c r="E359" i="26"/>
  <c r="D359" i="26"/>
  <c r="C359" i="26"/>
  <c r="J358" i="26"/>
  <c r="I358" i="26"/>
  <c r="H358" i="26"/>
  <c r="G358" i="26"/>
  <c r="F358" i="26"/>
  <c r="E358" i="26"/>
  <c r="D358" i="26"/>
  <c r="C358" i="26"/>
  <c r="J357" i="26"/>
  <c r="I357" i="26"/>
  <c r="H357" i="26"/>
  <c r="G357" i="26"/>
  <c r="F357" i="26"/>
  <c r="E357" i="26"/>
  <c r="D357" i="26"/>
  <c r="C357" i="26"/>
  <c r="J356" i="26"/>
  <c r="I356" i="26"/>
  <c r="H356" i="26"/>
  <c r="G356" i="26"/>
  <c r="F356" i="26"/>
  <c r="E356" i="26"/>
  <c r="D356" i="26"/>
  <c r="C356" i="26"/>
  <c r="J355" i="26"/>
  <c r="I355" i="26"/>
  <c r="H355" i="26"/>
  <c r="G355" i="26"/>
  <c r="F355" i="26"/>
  <c r="E355" i="26"/>
  <c r="D355" i="26"/>
  <c r="C355" i="26"/>
  <c r="J354" i="26"/>
  <c r="I354" i="26"/>
  <c r="H354" i="26"/>
  <c r="G354" i="26"/>
  <c r="F354" i="26"/>
  <c r="E354" i="26"/>
  <c r="D354" i="26"/>
  <c r="C354" i="26"/>
  <c r="J353" i="26"/>
  <c r="I353" i="26"/>
  <c r="H353" i="26"/>
  <c r="G353" i="26"/>
  <c r="F353" i="26"/>
  <c r="E353" i="26"/>
  <c r="D353" i="26"/>
  <c r="C353" i="26"/>
  <c r="J352" i="26"/>
  <c r="I352" i="26"/>
  <c r="H352" i="26"/>
  <c r="G352" i="26"/>
  <c r="F352" i="26"/>
  <c r="E352" i="26"/>
  <c r="D352" i="26"/>
  <c r="C352" i="26"/>
  <c r="J351" i="26"/>
  <c r="I351" i="26"/>
  <c r="H351" i="26"/>
  <c r="G351" i="26"/>
  <c r="F351" i="26"/>
  <c r="E351" i="26"/>
  <c r="D351" i="26"/>
  <c r="C351" i="26"/>
  <c r="J350" i="26"/>
  <c r="I350" i="26"/>
  <c r="H350" i="26"/>
  <c r="G350" i="26"/>
  <c r="F350" i="26"/>
  <c r="E350" i="26"/>
  <c r="D350" i="26"/>
  <c r="C350" i="26"/>
  <c r="J349" i="26"/>
  <c r="I349" i="26"/>
  <c r="H349" i="26"/>
  <c r="G349" i="26"/>
  <c r="F349" i="26"/>
  <c r="E349" i="26"/>
  <c r="D349" i="26"/>
  <c r="C349" i="26"/>
  <c r="J348" i="26"/>
  <c r="I348" i="26"/>
  <c r="H348" i="26"/>
  <c r="G348" i="26"/>
  <c r="F348" i="26"/>
  <c r="E348" i="26"/>
  <c r="D348" i="26"/>
  <c r="C348" i="26"/>
  <c r="J347" i="26"/>
  <c r="I347" i="26"/>
  <c r="H347" i="26"/>
  <c r="G347" i="26"/>
  <c r="F347" i="26"/>
  <c r="E347" i="26"/>
  <c r="D347" i="26"/>
  <c r="C347" i="26"/>
  <c r="J346" i="26"/>
  <c r="I346" i="26"/>
  <c r="H346" i="26"/>
  <c r="G346" i="26"/>
  <c r="F346" i="26"/>
  <c r="E346" i="26"/>
  <c r="D346" i="26"/>
  <c r="C346" i="26"/>
  <c r="J345" i="26"/>
  <c r="I345" i="26"/>
  <c r="H345" i="26"/>
  <c r="G345" i="26"/>
  <c r="F345" i="26"/>
  <c r="E345" i="26"/>
  <c r="D345" i="26"/>
  <c r="C345" i="26"/>
  <c r="J344" i="26"/>
  <c r="I344" i="26"/>
  <c r="H344" i="26"/>
  <c r="G344" i="26"/>
  <c r="F344" i="26"/>
  <c r="E344" i="26"/>
  <c r="D344" i="26"/>
  <c r="C344" i="26"/>
  <c r="J343" i="26"/>
  <c r="I343" i="26"/>
  <c r="H343" i="26"/>
  <c r="G343" i="26"/>
  <c r="F343" i="26"/>
  <c r="E343" i="26"/>
  <c r="D343" i="26"/>
  <c r="C343" i="26"/>
  <c r="J342" i="26"/>
  <c r="I342" i="26"/>
  <c r="H342" i="26"/>
  <c r="G342" i="26"/>
  <c r="F342" i="26"/>
  <c r="E342" i="26"/>
  <c r="D342" i="26"/>
  <c r="C342" i="26"/>
  <c r="J341" i="26"/>
  <c r="H341" i="26"/>
  <c r="G341" i="26"/>
  <c r="F341" i="26"/>
  <c r="E341" i="26"/>
  <c r="J340" i="26"/>
  <c r="I340" i="26"/>
  <c r="H340" i="26"/>
  <c r="G340" i="26"/>
  <c r="F340" i="26"/>
  <c r="E340" i="26"/>
  <c r="D340" i="26"/>
  <c r="C340" i="26"/>
  <c r="J339" i="26"/>
  <c r="I339" i="26"/>
  <c r="H339" i="26"/>
  <c r="G339" i="26"/>
  <c r="D339" i="26"/>
  <c r="C339" i="26"/>
  <c r="J338" i="26"/>
  <c r="I338" i="26"/>
  <c r="H338" i="26"/>
  <c r="G338" i="26"/>
  <c r="F338" i="26"/>
  <c r="E338" i="26"/>
  <c r="D338" i="26"/>
  <c r="C338" i="26"/>
  <c r="J337" i="26"/>
  <c r="I337" i="26"/>
  <c r="H337" i="26"/>
  <c r="G337" i="26"/>
  <c r="F337" i="26"/>
  <c r="E337" i="26"/>
  <c r="D337" i="26"/>
  <c r="C337" i="26"/>
  <c r="J336" i="26"/>
  <c r="I336" i="26"/>
  <c r="H336" i="26"/>
  <c r="G336" i="26"/>
  <c r="F336" i="26"/>
  <c r="E336" i="26"/>
  <c r="D336" i="26"/>
  <c r="C336" i="26"/>
  <c r="J335" i="26"/>
  <c r="I335" i="26"/>
  <c r="H335" i="26"/>
  <c r="G335" i="26"/>
  <c r="F335" i="26"/>
  <c r="E335" i="26"/>
  <c r="D335" i="26"/>
  <c r="C335" i="26"/>
  <c r="J334" i="26"/>
  <c r="I334" i="26"/>
  <c r="H334" i="26"/>
  <c r="G334" i="26"/>
  <c r="F334" i="26"/>
  <c r="E334" i="26"/>
  <c r="D334" i="26"/>
  <c r="C334" i="26"/>
  <c r="J333" i="26"/>
  <c r="I333" i="26"/>
  <c r="H333" i="26"/>
  <c r="G333" i="26"/>
  <c r="F333" i="26"/>
  <c r="E333" i="26"/>
  <c r="D333" i="26"/>
  <c r="C333" i="26"/>
  <c r="J332" i="26"/>
  <c r="I332" i="26"/>
  <c r="H332" i="26"/>
  <c r="G332" i="26"/>
  <c r="F332" i="26"/>
  <c r="E332" i="26"/>
  <c r="D332" i="26"/>
  <c r="C332" i="26"/>
  <c r="J331" i="26"/>
  <c r="I331" i="26"/>
  <c r="H331" i="26"/>
  <c r="G331" i="26"/>
  <c r="F331" i="26"/>
  <c r="E331" i="26"/>
  <c r="D331" i="26"/>
  <c r="C331" i="26"/>
  <c r="J330" i="26"/>
  <c r="I330" i="26"/>
  <c r="H330" i="26"/>
  <c r="G330" i="26"/>
  <c r="F330" i="26"/>
  <c r="E330" i="26"/>
  <c r="D330" i="26"/>
  <c r="C330" i="26"/>
  <c r="J329" i="26"/>
  <c r="I329" i="26"/>
  <c r="H329" i="26"/>
  <c r="G329" i="26"/>
  <c r="F329" i="26"/>
  <c r="E329" i="26"/>
  <c r="D329" i="26"/>
  <c r="C329" i="26"/>
  <c r="J328" i="26"/>
  <c r="I328" i="26"/>
  <c r="H328" i="26"/>
  <c r="G328" i="26"/>
  <c r="F328" i="26"/>
  <c r="E328" i="26"/>
  <c r="D328" i="26"/>
  <c r="C328" i="26"/>
  <c r="J327" i="26"/>
  <c r="I327" i="26"/>
  <c r="H327" i="26"/>
  <c r="G327" i="26"/>
  <c r="E327" i="26"/>
  <c r="C327" i="26"/>
  <c r="J326" i="26"/>
  <c r="I326" i="26"/>
  <c r="H326" i="26"/>
  <c r="G326" i="26"/>
  <c r="F326" i="26"/>
  <c r="E326" i="26"/>
  <c r="D326" i="26"/>
  <c r="C326" i="26"/>
  <c r="J325" i="26"/>
  <c r="I325" i="26"/>
  <c r="H325" i="26"/>
  <c r="G325" i="26"/>
  <c r="F325" i="26"/>
  <c r="D325" i="26"/>
  <c r="C325" i="26"/>
  <c r="J324" i="26"/>
  <c r="I324" i="26"/>
  <c r="H324" i="26"/>
  <c r="G324" i="26"/>
  <c r="F324" i="26"/>
  <c r="E324" i="26"/>
  <c r="D324" i="26"/>
  <c r="C324" i="26"/>
  <c r="J323" i="26"/>
  <c r="I323" i="26"/>
  <c r="H323" i="26"/>
  <c r="G323" i="26"/>
  <c r="F323" i="26"/>
  <c r="E323" i="26"/>
  <c r="D323" i="26"/>
  <c r="C323" i="26"/>
  <c r="J322" i="26"/>
  <c r="I322" i="26"/>
  <c r="H322" i="26"/>
  <c r="G322" i="26"/>
  <c r="C322" i="26"/>
  <c r="J321" i="26"/>
  <c r="I321" i="26"/>
  <c r="H321" i="26"/>
  <c r="G321" i="26"/>
  <c r="F321" i="26"/>
  <c r="E321" i="26"/>
  <c r="D321" i="26"/>
  <c r="C321" i="26"/>
  <c r="J320" i="26"/>
  <c r="I320" i="26"/>
  <c r="H320" i="26"/>
  <c r="G320" i="26"/>
  <c r="F320" i="26"/>
  <c r="E320" i="26"/>
  <c r="D320" i="26"/>
  <c r="C320" i="26"/>
  <c r="J319" i="26"/>
  <c r="I319" i="26"/>
  <c r="H319" i="26"/>
  <c r="G319" i="26"/>
  <c r="F319" i="26"/>
  <c r="E319" i="26"/>
  <c r="D319" i="26"/>
  <c r="C319" i="26"/>
  <c r="J318" i="26"/>
  <c r="I318" i="26"/>
  <c r="H318" i="26"/>
  <c r="G318" i="26"/>
  <c r="F318" i="26"/>
  <c r="E318" i="26"/>
  <c r="D318" i="26"/>
  <c r="C318" i="26"/>
  <c r="J317" i="26"/>
  <c r="I317" i="26"/>
  <c r="H317" i="26"/>
  <c r="G317" i="26"/>
  <c r="F317" i="26"/>
  <c r="E317" i="26"/>
  <c r="D317" i="26"/>
  <c r="C317" i="26"/>
  <c r="J316" i="26"/>
  <c r="I316" i="26"/>
  <c r="H316" i="26"/>
  <c r="G316" i="26"/>
  <c r="F316" i="26"/>
  <c r="E316" i="26"/>
  <c r="D316" i="26"/>
  <c r="C316" i="26"/>
  <c r="J315" i="26"/>
  <c r="I315" i="26"/>
  <c r="H315" i="26"/>
  <c r="G315" i="26"/>
  <c r="F315" i="26"/>
  <c r="E315" i="26"/>
  <c r="D315" i="26"/>
  <c r="C315" i="26"/>
  <c r="J314" i="26"/>
  <c r="I314" i="26"/>
  <c r="H314" i="26"/>
  <c r="G314" i="26"/>
  <c r="F314" i="26"/>
  <c r="E314" i="26"/>
  <c r="D314" i="26"/>
  <c r="C314" i="26"/>
  <c r="J313" i="26"/>
  <c r="I313" i="26"/>
  <c r="H313" i="26"/>
  <c r="G313" i="26"/>
  <c r="D313" i="26"/>
  <c r="C313" i="26"/>
  <c r="J312" i="26"/>
  <c r="I312" i="26"/>
  <c r="H312" i="26"/>
  <c r="G312" i="26"/>
  <c r="F312" i="26"/>
  <c r="E312" i="26"/>
  <c r="D312" i="26"/>
  <c r="C312" i="26"/>
  <c r="J311" i="26"/>
  <c r="I311" i="26"/>
  <c r="H311" i="26"/>
  <c r="G311" i="26"/>
  <c r="F311" i="26"/>
  <c r="E311" i="26"/>
  <c r="D311" i="26"/>
  <c r="C311" i="26"/>
  <c r="J310" i="26"/>
  <c r="I310" i="26"/>
  <c r="H310" i="26"/>
  <c r="G310" i="26"/>
  <c r="F310" i="26"/>
  <c r="E310" i="26"/>
  <c r="D310" i="26"/>
  <c r="C310" i="26"/>
  <c r="J309" i="26"/>
  <c r="I309" i="26"/>
  <c r="H309" i="26"/>
  <c r="G309" i="26"/>
  <c r="F309" i="26"/>
  <c r="E309" i="26"/>
  <c r="D309" i="26"/>
  <c r="C309" i="26"/>
  <c r="J308" i="26"/>
  <c r="I308" i="26"/>
  <c r="H308" i="26"/>
  <c r="G308" i="26"/>
  <c r="F308" i="26"/>
  <c r="E308" i="26"/>
  <c r="D308" i="26"/>
  <c r="C308" i="26"/>
  <c r="J307" i="26"/>
  <c r="I307" i="26"/>
  <c r="H307" i="26"/>
  <c r="G307" i="26"/>
  <c r="F307" i="26"/>
  <c r="E307" i="26"/>
  <c r="D307" i="26"/>
  <c r="C307" i="26"/>
  <c r="J306" i="26"/>
  <c r="I306" i="26"/>
  <c r="H306" i="26"/>
  <c r="G306" i="26"/>
  <c r="F306" i="26"/>
  <c r="E306" i="26"/>
  <c r="D306" i="26"/>
  <c r="C306" i="26"/>
  <c r="J305" i="26"/>
  <c r="I305" i="26"/>
  <c r="H305" i="26"/>
  <c r="G305" i="26"/>
  <c r="F305" i="26"/>
  <c r="E305" i="26"/>
  <c r="D305" i="26"/>
  <c r="C305" i="26"/>
  <c r="J304" i="26"/>
  <c r="I304" i="26"/>
  <c r="H304" i="26"/>
  <c r="G304" i="26"/>
  <c r="F304" i="26"/>
  <c r="E304" i="26"/>
  <c r="D304" i="26"/>
  <c r="C304" i="26"/>
  <c r="J303" i="26"/>
  <c r="I303" i="26"/>
  <c r="H303" i="26"/>
  <c r="G303" i="26"/>
  <c r="F303" i="26"/>
  <c r="E303" i="26"/>
  <c r="D303" i="26"/>
  <c r="C303" i="26"/>
  <c r="J302" i="26"/>
  <c r="I302" i="26"/>
  <c r="H302" i="26"/>
  <c r="G302" i="26"/>
  <c r="F302" i="26"/>
  <c r="E302" i="26"/>
  <c r="D302" i="26"/>
  <c r="C302" i="26"/>
  <c r="J301" i="26"/>
  <c r="I301" i="26"/>
  <c r="H301" i="26"/>
  <c r="G301" i="26"/>
  <c r="F301" i="26"/>
  <c r="E301" i="26"/>
  <c r="D301" i="26"/>
  <c r="C301" i="26"/>
  <c r="J300" i="26"/>
  <c r="I300" i="26"/>
  <c r="H300" i="26"/>
  <c r="G300" i="26"/>
  <c r="F300" i="26"/>
  <c r="E300" i="26"/>
  <c r="D300" i="26"/>
  <c r="C300" i="26"/>
  <c r="J299" i="26"/>
  <c r="I299" i="26"/>
  <c r="H299" i="26"/>
  <c r="G299" i="26"/>
  <c r="F299" i="26"/>
  <c r="E299" i="26"/>
  <c r="D299" i="26"/>
  <c r="C299" i="26"/>
  <c r="J298" i="26"/>
  <c r="I298" i="26"/>
  <c r="H298" i="26"/>
  <c r="G298" i="26"/>
  <c r="F298" i="26"/>
  <c r="E298" i="26"/>
  <c r="D298" i="26"/>
  <c r="C298" i="26"/>
  <c r="J297" i="26"/>
  <c r="I297" i="26"/>
  <c r="H297" i="26"/>
  <c r="G297" i="26"/>
  <c r="C297" i="26"/>
  <c r="J296" i="26"/>
  <c r="I296" i="26"/>
  <c r="H296" i="26"/>
  <c r="G296" i="26"/>
  <c r="F296" i="26"/>
  <c r="E296" i="26"/>
  <c r="D296" i="26"/>
  <c r="C296" i="26"/>
  <c r="J295" i="26"/>
  <c r="I295" i="26"/>
  <c r="H295" i="26"/>
  <c r="G295" i="26"/>
  <c r="F295" i="26"/>
  <c r="D295" i="26"/>
  <c r="C295" i="26"/>
  <c r="J294" i="26"/>
  <c r="I294" i="26"/>
  <c r="H294" i="26"/>
  <c r="G294" i="26"/>
  <c r="F294" i="26"/>
  <c r="E294" i="26"/>
  <c r="D294" i="26"/>
  <c r="C294" i="26"/>
  <c r="J293" i="26"/>
  <c r="I293" i="26"/>
  <c r="H293" i="26"/>
  <c r="G293" i="26"/>
  <c r="F293" i="26"/>
  <c r="E293" i="26"/>
  <c r="C293" i="26"/>
  <c r="J292" i="26"/>
  <c r="I292" i="26"/>
  <c r="H292" i="26"/>
  <c r="G292" i="26"/>
  <c r="F292" i="26"/>
  <c r="E292" i="26"/>
  <c r="D292" i="26"/>
  <c r="C292" i="26"/>
  <c r="J291" i="26"/>
  <c r="I291" i="26"/>
  <c r="H291" i="26"/>
  <c r="G291" i="26"/>
  <c r="E291" i="26"/>
  <c r="D291" i="26"/>
  <c r="C291" i="26"/>
  <c r="J290" i="26"/>
  <c r="I290" i="26"/>
  <c r="H290" i="26"/>
  <c r="G290" i="26"/>
  <c r="D290" i="26"/>
  <c r="C290" i="26"/>
  <c r="J289" i="26"/>
  <c r="I289" i="26"/>
  <c r="H289" i="26"/>
  <c r="G289" i="26"/>
  <c r="F289" i="26"/>
  <c r="E289" i="26"/>
  <c r="D289" i="26"/>
  <c r="C289" i="26"/>
  <c r="J288" i="26"/>
  <c r="I288" i="26"/>
  <c r="H288" i="26"/>
  <c r="G288" i="26"/>
  <c r="F288" i="26"/>
  <c r="E288" i="26"/>
  <c r="D288" i="26"/>
  <c r="C288" i="26"/>
  <c r="J287" i="26"/>
  <c r="I287" i="26"/>
  <c r="H287" i="26"/>
  <c r="G287" i="26"/>
  <c r="F287" i="26"/>
  <c r="E287" i="26"/>
  <c r="D287" i="26"/>
  <c r="C287" i="26"/>
  <c r="J286" i="26"/>
  <c r="I286" i="26"/>
  <c r="H286" i="26"/>
  <c r="G286" i="26"/>
  <c r="F286" i="26"/>
  <c r="E286" i="26"/>
  <c r="D286" i="26"/>
  <c r="C286" i="26"/>
  <c r="J285" i="26"/>
  <c r="I285" i="26"/>
  <c r="H285" i="26"/>
  <c r="G285" i="26"/>
  <c r="F285" i="26"/>
  <c r="E285" i="26"/>
  <c r="D285" i="26"/>
  <c r="C285" i="26"/>
  <c r="J284" i="26"/>
  <c r="I284" i="26"/>
  <c r="H284" i="26"/>
  <c r="G284" i="26"/>
  <c r="F284" i="26"/>
  <c r="E284" i="26"/>
  <c r="D284" i="26"/>
  <c r="C284" i="26"/>
  <c r="J283" i="26"/>
  <c r="I283" i="26"/>
  <c r="H283" i="26"/>
  <c r="G283" i="26"/>
  <c r="F283" i="26"/>
  <c r="E283" i="26"/>
  <c r="D283" i="26"/>
  <c r="C283" i="26"/>
  <c r="J282" i="26"/>
  <c r="I282" i="26"/>
  <c r="H282" i="26"/>
  <c r="G282" i="26"/>
  <c r="F282" i="26"/>
  <c r="E282" i="26"/>
  <c r="D282" i="26"/>
  <c r="C282" i="26"/>
  <c r="J281" i="26"/>
  <c r="I281" i="26"/>
  <c r="H281" i="26"/>
  <c r="G281" i="26"/>
  <c r="F281" i="26"/>
  <c r="E281" i="26"/>
  <c r="D281" i="26"/>
  <c r="C281" i="26"/>
  <c r="J280" i="26"/>
  <c r="I280" i="26"/>
  <c r="H280" i="26"/>
  <c r="G280" i="26"/>
  <c r="F280" i="26"/>
  <c r="E280" i="26"/>
  <c r="D280" i="26"/>
  <c r="C280" i="26"/>
  <c r="J279" i="26"/>
  <c r="I279" i="26"/>
  <c r="H279" i="26"/>
  <c r="G279" i="26"/>
  <c r="F279" i="26"/>
  <c r="E279" i="26"/>
  <c r="D279" i="26"/>
  <c r="C279" i="26"/>
  <c r="J278" i="26"/>
  <c r="I278" i="26"/>
  <c r="H278" i="26"/>
  <c r="G278" i="26"/>
  <c r="F278" i="26"/>
  <c r="E278" i="26"/>
  <c r="D278" i="26"/>
  <c r="C278" i="26"/>
  <c r="J277" i="26"/>
  <c r="I277" i="26"/>
  <c r="H277" i="26"/>
  <c r="G277" i="26"/>
  <c r="E277" i="26"/>
  <c r="D277" i="26"/>
  <c r="C277" i="26"/>
  <c r="J276" i="26"/>
  <c r="I276" i="26"/>
  <c r="H276" i="26"/>
  <c r="G276" i="26"/>
  <c r="F276" i="26"/>
  <c r="E276" i="26"/>
  <c r="D276" i="26"/>
  <c r="C276" i="26"/>
  <c r="J275" i="26"/>
  <c r="I275" i="26"/>
  <c r="H275" i="26"/>
  <c r="G275" i="26"/>
  <c r="F275" i="26"/>
  <c r="E275" i="26"/>
  <c r="D275" i="26"/>
  <c r="C275" i="26"/>
  <c r="J274" i="26"/>
  <c r="I274" i="26"/>
  <c r="H274" i="26"/>
  <c r="G274" i="26"/>
  <c r="F274" i="26"/>
  <c r="D274" i="26"/>
  <c r="C274" i="26"/>
  <c r="J273" i="26"/>
  <c r="I273" i="26"/>
  <c r="H273" i="26"/>
  <c r="G273" i="26"/>
  <c r="F273" i="26"/>
  <c r="E273" i="26"/>
  <c r="D273" i="26"/>
  <c r="C273" i="26"/>
  <c r="J272" i="26"/>
  <c r="I272" i="26"/>
  <c r="H272" i="26"/>
  <c r="G272" i="26"/>
  <c r="E272" i="26"/>
  <c r="C272" i="26"/>
  <c r="J271" i="26"/>
  <c r="I271" i="26"/>
  <c r="H271" i="26"/>
  <c r="G271" i="26"/>
  <c r="C271" i="26"/>
  <c r="J270" i="26"/>
  <c r="I270" i="26"/>
  <c r="H270" i="26"/>
  <c r="G270" i="26"/>
  <c r="F270" i="26"/>
  <c r="E270" i="26"/>
  <c r="D270" i="26"/>
  <c r="C270" i="26"/>
  <c r="J269" i="26"/>
  <c r="I269" i="26"/>
  <c r="H269" i="26"/>
  <c r="G269" i="26"/>
  <c r="F269" i="26"/>
  <c r="E269" i="26"/>
  <c r="D269" i="26"/>
  <c r="C269" i="26"/>
  <c r="J268" i="26"/>
  <c r="I268" i="26"/>
  <c r="H268" i="26"/>
  <c r="G268" i="26"/>
  <c r="F268" i="26"/>
  <c r="E268" i="26"/>
  <c r="D268" i="26"/>
  <c r="C268" i="26"/>
  <c r="I267" i="26"/>
  <c r="H267" i="26"/>
  <c r="G267" i="26"/>
  <c r="D267" i="26"/>
  <c r="C267" i="26"/>
  <c r="J266" i="26"/>
  <c r="I266" i="26"/>
  <c r="H266" i="26"/>
  <c r="G266" i="26"/>
  <c r="F266" i="26"/>
  <c r="E266" i="26"/>
  <c r="D266" i="26"/>
  <c r="C266" i="26"/>
  <c r="J265" i="26"/>
  <c r="I265" i="26"/>
  <c r="H265" i="26"/>
  <c r="G265" i="26"/>
  <c r="F265" i="26"/>
  <c r="E265" i="26"/>
  <c r="D265" i="26"/>
  <c r="C265" i="26"/>
  <c r="J264" i="26"/>
  <c r="I264" i="26"/>
  <c r="H264" i="26"/>
  <c r="G264" i="26"/>
  <c r="F264" i="26"/>
  <c r="E264" i="26"/>
  <c r="D264" i="26"/>
  <c r="C264" i="26"/>
  <c r="J263" i="26"/>
  <c r="I263" i="26"/>
  <c r="H263" i="26"/>
  <c r="G263" i="26"/>
  <c r="F263" i="26"/>
  <c r="E263" i="26"/>
  <c r="D263" i="26"/>
  <c r="C263" i="26"/>
  <c r="J262" i="26"/>
  <c r="I262" i="26"/>
  <c r="H262" i="26"/>
  <c r="G262" i="26"/>
  <c r="C262" i="26"/>
  <c r="J261" i="26"/>
  <c r="I261" i="26"/>
  <c r="H261" i="26"/>
  <c r="G261" i="26"/>
  <c r="F261" i="26"/>
  <c r="E261" i="26"/>
  <c r="D261" i="26"/>
  <c r="C261" i="26"/>
  <c r="J260" i="26"/>
  <c r="I260" i="26"/>
  <c r="H260" i="26"/>
  <c r="G260" i="26"/>
  <c r="F260" i="26"/>
  <c r="E260" i="26"/>
  <c r="D260" i="26"/>
  <c r="C260" i="26"/>
  <c r="J259" i="26"/>
  <c r="I259" i="26"/>
  <c r="H259" i="26"/>
  <c r="G259" i="26"/>
  <c r="F259" i="26"/>
  <c r="E259" i="26"/>
  <c r="D259" i="26"/>
  <c r="C259" i="26"/>
  <c r="J258" i="26"/>
  <c r="I258" i="26"/>
  <c r="H258" i="26"/>
  <c r="G258" i="26"/>
  <c r="F258" i="26"/>
  <c r="E258" i="26"/>
  <c r="D258" i="26"/>
  <c r="C258" i="26"/>
  <c r="J257" i="26"/>
  <c r="I257" i="26"/>
  <c r="H257" i="26"/>
  <c r="G257" i="26"/>
  <c r="F257" i="26"/>
  <c r="E257" i="26"/>
  <c r="D257" i="26"/>
  <c r="C257" i="26"/>
  <c r="J256" i="26"/>
  <c r="I256" i="26"/>
  <c r="H256" i="26"/>
  <c r="G256" i="26"/>
  <c r="F256" i="26"/>
  <c r="E256" i="26"/>
  <c r="D256" i="26"/>
  <c r="C256" i="26"/>
  <c r="J255" i="26"/>
  <c r="I255" i="26"/>
  <c r="H255" i="26"/>
  <c r="G255" i="26"/>
  <c r="F255" i="26"/>
  <c r="E255" i="26"/>
  <c r="D255" i="26"/>
  <c r="C255" i="26"/>
  <c r="J254" i="26"/>
  <c r="I254" i="26"/>
  <c r="H254" i="26"/>
  <c r="G254" i="26"/>
  <c r="F254" i="26"/>
  <c r="E254" i="26"/>
  <c r="D254" i="26"/>
  <c r="C254" i="26"/>
  <c r="J253" i="26"/>
  <c r="I253" i="26"/>
  <c r="H253" i="26"/>
  <c r="G253" i="26"/>
  <c r="F253" i="26"/>
  <c r="E253" i="26"/>
  <c r="D253" i="26"/>
  <c r="C253" i="26"/>
  <c r="J252" i="26"/>
  <c r="I252" i="26"/>
  <c r="H252" i="26"/>
  <c r="G252" i="26"/>
  <c r="F252" i="26"/>
  <c r="E252" i="26"/>
  <c r="D252" i="26"/>
  <c r="C252" i="26"/>
  <c r="J251" i="26"/>
  <c r="I251" i="26"/>
  <c r="H251" i="26"/>
  <c r="G251" i="26"/>
  <c r="F251" i="26"/>
  <c r="E251" i="26"/>
  <c r="D251" i="26"/>
  <c r="C251" i="26"/>
  <c r="J250" i="26"/>
  <c r="I250" i="26"/>
  <c r="H250" i="26"/>
  <c r="G250" i="26"/>
  <c r="F250" i="26"/>
  <c r="E250" i="26"/>
  <c r="D250" i="26"/>
  <c r="C250" i="26"/>
  <c r="J249" i="26"/>
  <c r="I249" i="26"/>
  <c r="H249" i="26"/>
  <c r="G249" i="26"/>
  <c r="F249" i="26"/>
  <c r="E249" i="26"/>
  <c r="D249" i="26"/>
  <c r="J248" i="26"/>
  <c r="I248" i="26"/>
  <c r="H248" i="26"/>
  <c r="G248" i="26"/>
  <c r="F248" i="26"/>
  <c r="E248" i="26"/>
  <c r="D248" i="26"/>
  <c r="C248" i="26"/>
  <c r="J247" i="26"/>
  <c r="I247" i="26"/>
  <c r="H247" i="26"/>
  <c r="G247" i="26"/>
  <c r="F247" i="26"/>
  <c r="E247" i="26"/>
  <c r="D247" i="26"/>
  <c r="C247" i="26"/>
  <c r="J246" i="26"/>
  <c r="I246" i="26"/>
  <c r="H246" i="26"/>
  <c r="G246" i="26"/>
  <c r="F246" i="26"/>
  <c r="E246" i="26"/>
  <c r="D246" i="26"/>
  <c r="C246" i="26"/>
  <c r="J245" i="26"/>
  <c r="I245" i="26"/>
  <c r="H245" i="26"/>
  <c r="G245" i="26"/>
  <c r="F245" i="26"/>
  <c r="E245" i="26"/>
  <c r="D245" i="26"/>
  <c r="C245" i="26"/>
  <c r="J244" i="26"/>
  <c r="I244" i="26"/>
  <c r="H244" i="26"/>
  <c r="G244" i="26"/>
  <c r="F244" i="26"/>
  <c r="E244" i="26"/>
  <c r="D244" i="26"/>
  <c r="C244" i="26"/>
  <c r="J243" i="26"/>
  <c r="I243" i="26"/>
  <c r="H243" i="26"/>
  <c r="G243" i="26"/>
  <c r="F243" i="26"/>
  <c r="E243" i="26"/>
  <c r="D243" i="26"/>
  <c r="C243" i="26"/>
  <c r="J242" i="26"/>
  <c r="I242" i="26"/>
  <c r="H242" i="26"/>
  <c r="G242" i="26"/>
  <c r="F242" i="26"/>
  <c r="E242" i="26"/>
  <c r="D242" i="26"/>
  <c r="C242" i="26"/>
  <c r="J241" i="26"/>
  <c r="I241" i="26"/>
  <c r="H241" i="26"/>
  <c r="G241" i="26"/>
  <c r="F241" i="26"/>
  <c r="E241" i="26"/>
  <c r="D241" i="26"/>
  <c r="C241" i="26"/>
  <c r="J240" i="26"/>
  <c r="I240" i="26"/>
  <c r="H240" i="26"/>
  <c r="G240" i="26"/>
  <c r="F240" i="26"/>
  <c r="E240" i="26"/>
  <c r="D240" i="26"/>
  <c r="J239" i="26"/>
  <c r="I239" i="26"/>
  <c r="H239" i="26"/>
  <c r="G239" i="26"/>
  <c r="E239" i="26"/>
  <c r="D239" i="26"/>
  <c r="C239" i="26"/>
  <c r="J238" i="26"/>
  <c r="I238" i="26"/>
  <c r="H238" i="26"/>
  <c r="G238" i="26"/>
  <c r="F238" i="26"/>
  <c r="E238" i="26"/>
  <c r="D238" i="26"/>
  <c r="C238" i="26"/>
  <c r="J237" i="26"/>
  <c r="I237" i="26"/>
  <c r="H237" i="26"/>
  <c r="G237" i="26"/>
  <c r="F237" i="26"/>
  <c r="E237" i="26"/>
  <c r="D237" i="26"/>
  <c r="C237" i="26"/>
  <c r="J236" i="26"/>
  <c r="I236" i="26"/>
  <c r="H236" i="26"/>
  <c r="G236" i="26"/>
  <c r="F236" i="26"/>
  <c r="E236" i="26"/>
  <c r="D236" i="26"/>
  <c r="C236" i="26"/>
  <c r="J235" i="26"/>
  <c r="I235" i="26"/>
  <c r="H235" i="26"/>
  <c r="G235" i="26"/>
  <c r="F235" i="26"/>
  <c r="E235" i="26"/>
  <c r="D235" i="26"/>
  <c r="C235" i="26"/>
  <c r="J234" i="26"/>
  <c r="I234" i="26"/>
  <c r="H234" i="26"/>
  <c r="G234" i="26"/>
  <c r="F234" i="26"/>
  <c r="D234" i="26"/>
  <c r="J233" i="26"/>
  <c r="I233" i="26"/>
  <c r="H233" i="26"/>
  <c r="G233" i="26"/>
  <c r="F233" i="26"/>
  <c r="E233" i="26"/>
  <c r="D233" i="26"/>
  <c r="C233" i="26"/>
  <c r="J232" i="26"/>
  <c r="I232" i="26"/>
  <c r="H232" i="26"/>
  <c r="G232" i="26"/>
  <c r="F232" i="26"/>
  <c r="E232" i="26"/>
  <c r="D232" i="26"/>
  <c r="C232" i="26"/>
  <c r="J231" i="26"/>
  <c r="I231" i="26"/>
  <c r="H231" i="26"/>
  <c r="G231" i="26"/>
  <c r="F231" i="26"/>
  <c r="E231" i="26"/>
  <c r="D231" i="26"/>
  <c r="C231" i="26"/>
  <c r="J230" i="26"/>
  <c r="I230" i="26"/>
  <c r="H230" i="26"/>
  <c r="G230" i="26"/>
  <c r="F230" i="26"/>
  <c r="E230" i="26"/>
  <c r="D230" i="26"/>
  <c r="C230" i="26"/>
  <c r="J229" i="26"/>
  <c r="I229" i="26"/>
  <c r="H229" i="26"/>
  <c r="G229" i="26"/>
  <c r="F229" i="26"/>
  <c r="E229" i="26"/>
  <c r="D229" i="26"/>
  <c r="C229" i="26"/>
  <c r="J228" i="26"/>
  <c r="I228" i="26"/>
  <c r="H228" i="26"/>
  <c r="G228" i="26"/>
  <c r="F228" i="26"/>
  <c r="E228" i="26"/>
  <c r="D228" i="26"/>
  <c r="C228" i="26"/>
  <c r="J227" i="26"/>
  <c r="I227" i="26"/>
  <c r="H227" i="26"/>
  <c r="G227" i="26"/>
  <c r="F227" i="26"/>
  <c r="E227" i="26"/>
  <c r="D227" i="26"/>
  <c r="C227" i="26"/>
  <c r="J226" i="26"/>
  <c r="I226" i="26"/>
  <c r="H226" i="26"/>
  <c r="G226" i="26"/>
  <c r="F226" i="26"/>
  <c r="D226" i="26"/>
  <c r="C226" i="26"/>
  <c r="J225" i="26"/>
  <c r="I225" i="26"/>
  <c r="H225" i="26"/>
  <c r="G225" i="26"/>
  <c r="F225" i="26"/>
  <c r="E225" i="26"/>
  <c r="D225" i="26"/>
  <c r="C225" i="26"/>
  <c r="J224" i="26"/>
  <c r="I224" i="26"/>
  <c r="H224" i="26"/>
  <c r="G224" i="26"/>
  <c r="F224" i="26"/>
  <c r="E224" i="26"/>
  <c r="D224" i="26"/>
  <c r="C224" i="26"/>
  <c r="J223" i="26"/>
  <c r="I223" i="26"/>
  <c r="H223" i="26"/>
  <c r="G223" i="26"/>
  <c r="F223" i="26"/>
  <c r="E223" i="26"/>
  <c r="D223" i="26"/>
  <c r="C223" i="26"/>
  <c r="J222" i="26"/>
  <c r="I222" i="26"/>
  <c r="H222" i="26"/>
  <c r="G222" i="26"/>
  <c r="F222" i="26"/>
  <c r="E222" i="26"/>
  <c r="D222" i="26"/>
  <c r="C222" i="26"/>
  <c r="J221" i="26"/>
  <c r="I221" i="26"/>
  <c r="H221" i="26"/>
  <c r="G221" i="26"/>
  <c r="F221" i="26"/>
  <c r="E221" i="26"/>
  <c r="D221" i="26"/>
  <c r="C221" i="26"/>
  <c r="J220" i="26"/>
  <c r="I220" i="26"/>
  <c r="H220" i="26"/>
  <c r="G220" i="26"/>
  <c r="F220" i="26"/>
  <c r="E220" i="26"/>
  <c r="D220" i="26"/>
  <c r="C220" i="26"/>
  <c r="J219" i="26"/>
  <c r="I219" i="26"/>
  <c r="H219" i="26"/>
  <c r="G219" i="26"/>
  <c r="F219" i="26"/>
  <c r="E219" i="26"/>
  <c r="D219" i="26"/>
  <c r="C219" i="26"/>
  <c r="J218" i="26"/>
  <c r="I218" i="26"/>
  <c r="H218" i="26"/>
  <c r="G218" i="26"/>
  <c r="F218" i="26"/>
  <c r="E218" i="26"/>
  <c r="D218" i="26"/>
  <c r="C218" i="26"/>
  <c r="J217" i="26"/>
  <c r="I217" i="26"/>
  <c r="H217" i="26"/>
  <c r="G217" i="26"/>
  <c r="F217" i="26"/>
  <c r="E217" i="26"/>
  <c r="D217" i="26"/>
  <c r="C217" i="26"/>
  <c r="J216" i="26"/>
  <c r="I216" i="26"/>
  <c r="H216" i="26"/>
  <c r="G216" i="26"/>
  <c r="F216" i="26"/>
  <c r="E216" i="26"/>
  <c r="D216" i="26"/>
  <c r="C216" i="26"/>
  <c r="J215" i="26"/>
  <c r="I215" i="26"/>
  <c r="H215" i="26"/>
  <c r="G215" i="26"/>
  <c r="F215" i="26"/>
  <c r="E215" i="26"/>
  <c r="D215" i="26"/>
  <c r="C215" i="26"/>
  <c r="J214" i="26"/>
  <c r="I214" i="26"/>
  <c r="H214" i="26"/>
  <c r="G214" i="26"/>
  <c r="D214" i="26"/>
  <c r="C214" i="26"/>
  <c r="J213" i="26"/>
  <c r="I213" i="26"/>
  <c r="H213" i="26"/>
  <c r="G213" i="26"/>
  <c r="F213" i="26"/>
  <c r="E213" i="26"/>
  <c r="D213" i="26"/>
  <c r="C213" i="26"/>
  <c r="J212" i="26"/>
  <c r="I212" i="26"/>
  <c r="H212" i="26"/>
  <c r="G212" i="26"/>
  <c r="F212" i="26"/>
  <c r="E212" i="26"/>
  <c r="D212" i="26"/>
  <c r="C212" i="26"/>
  <c r="J211" i="26"/>
  <c r="H211" i="26"/>
  <c r="G211" i="26"/>
  <c r="F211" i="26"/>
  <c r="E211" i="26"/>
  <c r="C211" i="26"/>
  <c r="J210" i="26"/>
  <c r="I210" i="26"/>
  <c r="H210" i="26"/>
  <c r="G210" i="26"/>
  <c r="E210" i="26"/>
  <c r="D210" i="26"/>
  <c r="C210" i="26"/>
  <c r="J209" i="26"/>
  <c r="I209" i="26"/>
  <c r="H209" i="26"/>
  <c r="G209" i="26"/>
  <c r="F209" i="26"/>
  <c r="E209" i="26"/>
  <c r="D209" i="26"/>
  <c r="C209" i="26"/>
  <c r="J208" i="26"/>
  <c r="I208" i="26"/>
  <c r="H208" i="26"/>
  <c r="G208" i="26"/>
  <c r="F208" i="26"/>
  <c r="E208" i="26"/>
  <c r="D208" i="26"/>
  <c r="C208" i="26"/>
  <c r="J207" i="26"/>
  <c r="I207" i="26"/>
  <c r="H207" i="26"/>
  <c r="G207" i="26"/>
  <c r="F207" i="26"/>
  <c r="E207" i="26"/>
  <c r="D207" i="26"/>
  <c r="C207" i="26"/>
  <c r="J206" i="26"/>
  <c r="I206" i="26"/>
  <c r="H206" i="26"/>
  <c r="G206" i="26"/>
  <c r="F206" i="26"/>
  <c r="E206" i="26"/>
  <c r="D206" i="26"/>
  <c r="C206" i="26"/>
  <c r="J205" i="26"/>
  <c r="I205" i="26"/>
  <c r="H205" i="26"/>
  <c r="G205" i="26"/>
  <c r="F205" i="26"/>
  <c r="E205" i="26"/>
  <c r="C205" i="26"/>
  <c r="J204" i="26"/>
  <c r="I204" i="26"/>
  <c r="H204" i="26"/>
  <c r="G204" i="26"/>
  <c r="F204" i="26"/>
  <c r="E204" i="26"/>
  <c r="D204" i="26"/>
  <c r="C204" i="26"/>
  <c r="J203" i="26"/>
  <c r="I203" i="26"/>
  <c r="H203" i="26"/>
  <c r="G203" i="26"/>
  <c r="F203" i="26"/>
  <c r="E203" i="26"/>
  <c r="D203" i="26"/>
  <c r="C203" i="26"/>
  <c r="J202" i="26"/>
  <c r="I202" i="26"/>
  <c r="H202" i="26"/>
  <c r="G202" i="26"/>
  <c r="F202" i="26"/>
  <c r="E202" i="26"/>
  <c r="D202" i="26"/>
  <c r="C202" i="26"/>
  <c r="J201" i="26"/>
  <c r="I201" i="26"/>
  <c r="H201" i="26"/>
  <c r="G201" i="26"/>
  <c r="F201" i="26"/>
  <c r="E201" i="26"/>
  <c r="D201" i="26"/>
  <c r="C201" i="26"/>
  <c r="J200" i="26"/>
  <c r="I200" i="26"/>
  <c r="H200" i="26"/>
  <c r="G200" i="26"/>
  <c r="F200" i="26"/>
  <c r="E200" i="26"/>
  <c r="D200" i="26"/>
  <c r="C200" i="26"/>
  <c r="J199" i="26"/>
  <c r="I199" i="26"/>
  <c r="H199" i="26"/>
  <c r="G199" i="26"/>
  <c r="D199" i="26"/>
  <c r="C199" i="26"/>
  <c r="J198" i="26"/>
  <c r="I198" i="26"/>
  <c r="H198" i="26"/>
  <c r="G198" i="26"/>
  <c r="J197" i="26"/>
  <c r="I197" i="26"/>
  <c r="H197" i="26"/>
  <c r="G197" i="26"/>
  <c r="F197" i="26"/>
  <c r="E197" i="26"/>
  <c r="D197" i="26"/>
  <c r="C197" i="26"/>
  <c r="J196" i="26"/>
  <c r="I196" i="26"/>
  <c r="H196" i="26"/>
  <c r="G196" i="26"/>
  <c r="F196" i="26"/>
  <c r="E196" i="26"/>
  <c r="D196" i="26"/>
  <c r="C196" i="26"/>
  <c r="J195" i="26"/>
  <c r="I195" i="26"/>
  <c r="H195" i="26"/>
  <c r="G195" i="26"/>
  <c r="F195" i="26"/>
  <c r="E195" i="26"/>
  <c r="D195" i="26"/>
  <c r="C195" i="26"/>
  <c r="J194" i="26"/>
  <c r="I194" i="26"/>
  <c r="H194" i="26"/>
  <c r="G194" i="26"/>
  <c r="F194" i="26"/>
  <c r="E194" i="26"/>
  <c r="D194" i="26"/>
  <c r="C194" i="26"/>
  <c r="J193" i="26"/>
  <c r="I193" i="26"/>
  <c r="H193" i="26"/>
  <c r="G193" i="26"/>
  <c r="F193" i="26"/>
  <c r="E193" i="26"/>
  <c r="D193" i="26"/>
  <c r="C193" i="26"/>
  <c r="J192" i="26"/>
  <c r="I192" i="26"/>
  <c r="H192" i="26"/>
  <c r="G192" i="26"/>
  <c r="F192" i="26"/>
  <c r="E192" i="26"/>
  <c r="D192" i="26"/>
  <c r="C192" i="26"/>
  <c r="J191" i="26"/>
  <c r="I191" i="26"/>
  <c r="H191" i="26"/>
  <c r="G191" i="26"/>
  <c r="F191" i="26"/>
  <c r="E191" i="26"/>
  <c r="D191" i="26"/>
  <c r="C191" i="26"/>
  <c r="J190" i="26"/>
  <c r="I190" i="26"/>
  <c r="H190" i="26"/>
  <c r="G190" i="26"/>
  <c r="F190" i="26"/>
  <c r="E190" i="26"/>
  <c r="D190" i="26"/>
  <c r="C190" i="26"/>
  <c r="J189" i="26"/>
  <c r="I189" i="26"/>
  <c r="H189" i="26"/>
  <c r="G189" i="26"/>
  <c r="F189" i="26"/>
  <c r="E189" i="26"/>
  <c r="D189" i="26"/>
  <c r="C189" i="26"/>
  <c r="J188" i="26"/>
  <c r="I188" i="26"/>
  <c r="H188" i="26"/>
  <c r="G188" i="26"/>
  <c r="F188" i="26"/>
  <c r="E188" i="26"/>
  <c r="D188" i="26"/>
  <c r="C188" i="26"/>
  <c r="J187" i="26"/>
  <c r="I187" i="26"/>
  <c r="H187" i="26"/>
  <c r="G187" i="26"/>
  <c r="D187" i="26"/>
  <c r="C187" i="26"/>
  <c r="J186" i="26"/>
  <c r="I186" i="26"/>
  <c r="H186" i="26"/>
  <c r="G186" i="26"/>
  <c r="F186" i="26"/>
  <c r="E186" i="26"/>
  <c r="D186" i="26"/>
  <c r="C186" i="26"/>
  <c r="J185" i="26"/>
  <c r="I185" i="26"/>
  <c r="H185" i="26"/>
  <c r="G185" i="26"/>
  <c r="E185" i="26"/>
  <c r="D185" i="26"/>
  <c r="C185" i="26"/>
  <c r="J184" i="26"/>
  <c r="I184" i="26"/>
  <c r="H184" i="26"/>
  <c r="G184" i="26"/>
  <c r="E184" i="26"/>
  <c r="C184" i="26"/>
  <c r="J183" i="26"/>
  <c r="I183" i="26"/>
  <c r="H183" i="26"/>
  <c r="G183" i="26"/>
  <c r="F183" i="26"/>
  <c r="E183" i="26"/>
  <c r="D183" i="26"/>
  <c r="C183" i="26"/>
  <c r="J182" i="26"/>
  <c r="I182" i="26"/>
  <c r="H182" i="26"/>
  <c r="G182" i="26"/>
  <c r="F182" i="26"/>
  <c r="E182" i="26"/>
  <c r="D182" i="26"/>
  <c r="C182" i="26"/>
  <c r="J181" i="26"/>
  <c r="I181" i="26"/>
  <c r="H181" i="26"/>
  <c r="G181" i="26"/>
  <c r="F181" i="26"/>
  <c r="E181" i="26"/>
  <c r="D181" i="26"/>
  <c r="C181" i="26"/>
  <c r="J180" i="26"/>
  <c r="I180" i="26"/>
  <c r="H180" i="26"/>
  <c r="G180" i="26"/>
  <c r="F180" i="26"/>
  <c r="E180" i="26"/>
  <c r="D180" i="26"/>
  <c r="C180" i="26"/>
  <c r="J179" i="26"/>
  <c r="I179" i="26"/>
  <c r="H179" i="26"/>
  <c r="G179" i="26"/>
  <c r="F179" i="26"/>
  <c r="E179" i="26"/>
  <c r="D179" i="26"/>
  <c r="C179" i="26"/>
  <c r="J178" i="26"/>
  <c r="I178" i="26"/>
  <c r="H178" i="26"/>
  <c r="G178" i="26"/>
  <c r="F178" i="26"/>
  <c r="E178" i="26"/>
  <c r="D178" i="26"/>
  <c r="C178" i="26"/>
  <c r="J177" i="26"/>
  <c r="I177" i="26"/>
  <c r="H177" i="26"/>
  <c r="G177" i="26"/>
  <c r="F177" i="26"/>
  <c r="E177" i="26"/>
  <c r="D177" i="26"/>
  <c r="C177" i="26"/>
  <c r="J176" i="26"/>
  <c r="I176" i="26"/>
  <c r="H176" i="26"/>
  <c r="G176" i="26"/>
  <c r="F176" i="26"/>
  <c r="E176" i="26"/>
  <c r="D176" i="26"/>
  <c r="C176" i="26"/>
  <c r="I175" i="26"/>
  <c r="H175" i="26"/>
  <c r="G175" i="26"/>
  <c r="F175" i="26"/>
  <c r="E175" i="26"/>
  <c r="D175" i="26"/>
  <c r="C175" i="26"/>
  <c r="J174" i="26"/>
  <c r="I174" i="26"/>
  <c r="H174" i="26"/>
  <c r="G174" i="26"/>
  <c r="F174" i="26"/>
  <c r="E174" i="26"/>
  <c r="D174" i="26"/>
  <c r="C174" i="26"/>
  <c r="J173" i="26"/>
  <c r="I173" i="26"/>
  <c r="H173" i="26"/>
  <c r="G173" i="26"/>
  <c r="F173" i="26"/>
  <c r="E173" i="26"/>
  <c r="D173" i="26"/>
  <c r="C173" i="26"/>
  <c r="J172" i="26"/>
  <c r="I172" i="26"/>
  <c r="H172" i="26"/>
  <c r="G172" i="26"/>
  <c r="E172" i="26"/>
  <c r="D172" i="26"/>
  <c r="C172" i="26"/>
  <c r="J171" i="26"/>
  <c r="I171" i="26"/>
  <c r="H171" i="26"/>
  <c r="G171" i="26"/>
  <c r="F171" i="26"/>
  <c r="E171" i="26"/>
  <c r="D171" i="26"/>
  <c r="C171" i="26"/>
  <c r="J170" i="26"/>
  <c r="I170" i="26"/>
  <c r="H170" i="26"/>
  <c r="G170" i="26"/>
  <c r="F170" i="26"/>
  <c r="E170" i="26"/>
  <c r="D170" i="26"/>
  <c r="C170" i="26"/>
  <c r="J169" i="26"/>
  <c r="I169" i="26"/>
  <c r="H169" i="26"/>
  <c r="G169" i="26"/>
  <c r="D169" i="26"/>
  <c r="C169" i="26"/>
  <c r="J168" i="26"/>
  <c r="I168" i="26"/>
  <c r="H168" i="26"/>
  <c r="G168" i="26"/>
  <c r="F168" i="26"/>
  <c r="E168" i="26"/>
  <c r="D168" i="26"/>
  <c r="C168" i="26"/>
  <c r="J167" i="26"/>
  <c r="I167" i="26"/>
  <c r="H167" i="26"/>
  <c r="G167" i="26"/>
  <c r="F167" i="26"/>
  <c r="E167" i="26"/>
  <c r="D167" i="26"/>
  <c r="C167" i="26"/>
  <c r="J166" i="26"/>
  <c r="I166" i="26"/>
  <c r="H166" i="26"/>
  <c r="G166" i="26"/>
  <c r="F166" i="26"/>
  <c r="E166" i="26"/>
  <c r="D166" i="26"/>
  <c r="C166" i="26"/>
  <c r="J165" i="26"/>
  <c r="I165" i="26"/>
  <c r="H165" i="26"/>
  <c r="G165" i="26"/>
  <c r="F165" i="26"/>
  <c r="E165" i="26"/>
  <c r="D165" i="26"/>
  <c r="C165" i="26"/>
  <c r="J164" i="26"/>
  <c r="I164" i="26"/>
  <c r="H164" i="26"/>
  <c r="G164" i="26"/>
  <c r="F164" i="26"/>
  <c r="E164" i="26"/>
  <c r="D164" i="26"/>
  <c r="C164" i="26"/>
  <c r="J163" i="26"/>
  <c r="I163" i="26"/>
  <c r="H163" i="26"/>
  <c r="G163" i="26"/>
  <c r="F163" i="26"/>
  <c r="E163" i="26"/>
  <c r="D163" i="26"/>
  <c r="C163" i="26"/>
  <c r="J162" i="26"/>
  <c r="I162" i="26"/>
  <c r="H162" i="26"/>
  <c r="G162" i="26"/>
  <c r="F162" i="26"/>
  <c r="E162" i="26"/>
  <c r="D162" i="26"/>
  <c r="C162" i="26"/>
  <c r="J161" i="26"/>
  <c r="I161" i="26"/>
  <c r="H161" i="26"/>
  <c r="G161" i="26"/>
  <c r="F161" i="26"/>
  <c r="E161" i="26"/>
  <c r="D161" i="26"/>
  <c r="C161" i="26"/>
  <c r="J160" i="26"/>
  <c r="H160" i="26"/>
  <c r="G160" i="26"/>
  <c r="E160" i="26"/>
  <c r="D160" i="26"/>
  <c r="C160" i="26"/>
  <c r="J159" i="26"/>
  <c r="I159" i="26"/>
  <c r="H159" i="26"/>
  <c r="G159" i="26"/>
  <c r="F159" i="26"/>
  <c r="E159" i="26"/>
  <c r="D159" i="26"/>
  <c r="C159" i="26"/>
  <c r="J158" i="26"/>
  <c r="I158" i="26"/>
  <c r="H158" i="26"/>
  <c r="G158" i="26"/>
  <c r="E158" i="26"/>
  <c r="D158" i="26"/>
  <c r="C158" i="26"/>
  <c r="J157" i="26"/>
  <c r="I157" i="26"/>
  <c r="H157" i="26"/>
  <c r="G157" i="26"/>
  <c r="F157" i="26"/>
  <c r="E157" i="26"/>
  <c r="D157" i="26"/>
  <c r="C157" i="26"/>
  <c r="J156" i="26"/>
  <c r="I156" i="26"/>
  <c r="H156" i="26"/>
  <c r="G156" i="26"/>
  <c r="F156" i="26"/>
  <c r="E156" i="26"/>
  <c r="D156" i="26"/>
  <c r="C156" i="26"/>
  <c r="J155" i="26"/>
  <c r="I155" i="26"/>
  <c r="H155" i="26"/>
  <c r="G155" i="26"/>
  <c r="F155" i="26"/>
  <c r="E155" i="26"/>
  <c r="D155" i="26"/>
  <c r="C155" i="26"/>
  <c r="J154" i="26"/>
  <c r="I154" i="26"/>
  <c r="H154" i="26"/>
  <c r="G154" i="26"/>
  <c r="F154" i="26"/>
  <c r="E154" i="26"/>
  <c r="D154" i="26"/>
  <c r="C154" i="26"/>
  <c r="J153" i="26"/>
  <c r="I153" i="26"/>
  <c r="H153" i="26"/>
  <c r="G153" i="26"/>
  <c r="D153" i="26"/>
  <c r="C153" i="26"/>
  <c r="J152" i="26"/>
  <c r="I152" i="26"/>
  <c r="H152" i="26"/>
  <c r="G152" i="26"/>
  <c r="F152" i="26"/>
  <c r="E152" i="26"/>
  <c r="D152" i="26"/>
  <c r="C152" i="26"/>
  <c r="J151" i="26"/>
  <c r="I151" i="26"/>
  <c r="H151" i="26"/>
  <c r="G151" i="26"/>
  <c r="F151" i="26"/>
  <c r="E151" i="26"/>
  <c r="D151" i="26"/>
  <c r="C151" i="26"/>
  <c r="J150" i="26"/>
  <c r="I150" i="26"/>
  <c r="H150" i="26"/>
  <c r="G150" i="26"/>
  <c r="F150" i="26"/>
  <c r="E150" i="26"/>
  <c r="D150" i="26"/>
  <c r="C150" i="26"/>
  <c r="J149" i="26"/>
  <c r="I149" i="26"/>
  <c r="H149" i="26"/>
  <c r="G149" i="26"/>
  <c r="F149" i="26"/>
  <c r="E149" i="26"/>
  <c r="D149" i="26"/>
  <c r="C149" i="26"/>
  <c r="J148" i="26"/>
  <c r="I148" i="26"/>
  <c r="H148" i="26"/>
  <c r="G148" i="26"/>
  <c r="F148" i="26"/>
  <c r="E148" i="26"/>
  <c r="C148" i="26"/>
  <c r="J147" i="26"/>
  <c r="I147" i="26"/>
  <c r="H147" i="26"/>
  <c r="G147" i="26"/>
  <c r="F147" i="26"/>
  <c r="E147" i="26"/>
  <c r="D147" i="26"/>
  <c r="C147" i="26"/>
  <c r="J146" i="26"/>
  <c r="I146" i="26"/>
  <c r="H146" i="26"/>
  <c r="G146" i="26"/>
  <c r="F146" i="26"/>
  <c r="E146" i="26"/>
  <c r="D146" i="26"/>
  <c r="C146" i="26"/>
  <c r="J145" i="26"/>
  <c r="I145" i="26"/>
  <c r="H145" i="26"/>
  <c r="G145" i="26"/>
  <c r="F145" i="26"/>
  <c r="E145" i="26"/>
  <c r="D145" i="26"/>
  <c r="C145" i="26"/>
  <c r="J144" i="26"/>
  <c r="I144" i="26"/>
  <c r="H144" i="26"/>
  <c r="G144" i="26"/>
  <c r="F144" i="26"/>
  <c r="E144" i="26"/>
  <c r="D144" i="26"/>
  <c r="C144" i="26"/>
  <c r="J143" i="26"/>
  <c r="I143" i="26"/>
  <c r="H143" i="26"/>
  <c r="G143" i="26"/>
  <c r="F143" i="26"/>
  <c r="E143" i="26"/>
  <c r="D143" i="26"/>
  <c r="C143" i="26"/>
  <c r="J142" i="26"/>
  <c r="I142" i="26"/>
  <c r="H142" i="26"/>
  <c r="G142" i="26"/>
  <c r="F142" i="26"/>
  <c r="E142" i="26"/>
  <c r="D142" i="26"/>
  <c r="C142" i="26"/>
  <c r="J141" i="26"/>
  <c r="I141" i="26"/>
  <c r="H141" i="26"/>
  <c r="G141" i="26"/>
  <c r="F141" i="26"/>
  <c r="E141" i="26"/>
  <c r="D141" i="26"/>
  <c r="C141" i="26"/>
  <c r="J140" i="26"/>
  <c r="I140" i="26"/>
  <c r="H140" i="26"/>
  <c r="G140" i="26"/>
  <c r="F140" i="26"/>
  <c r="E140" i="26"/>
  <c r="D140" i="26"/>
  <c r="C140" i="26"/>
  <c r="J139" i="26"/>
  <c r="I139" i="26"/>
  <c r="H139" i="26"/>
  <c r="G139" i="26"/>
  <c r="F139" i="26"/>
  <c r="E139" i="26"/>
  <c r="D139" i="26"/>
  <c r="C139" i="26"/>
  <c r="J138" i="26"/>
  <c r="I138" i="26"/>
  <c r="H138" i="26"/>
  <c r="G138" i="26"/>
  <c r="F138" i="26"/>
  <c r="E138" i="26"/>
  <c r="D138" i="26"/>
  <c r="C138" i="26"/>
  <c r="J137" i="26"/>
  <c r="I137" i="26"/>
  <c r="H137" i="26"/>
  <c r="G137" i="26"/>
  <c r="F137" i="26"/>
  <c r="E137" i="26"/>
  <c r="D137" i="26"/>
  <c r="C137" i="26"/>
  <c r="J136" i="26"/>
  <c r="I136" i="26"/>
  <c r="H136" i="26"/>
  <c r="G136" i="26"/>
  <c r="F136" i="26"/>
  <c r="E136" i="26"/>
  <c r="D136" i="26"/>
  <c r="C136" i="26"/>
  <c r="J135" i="26"/>
  <c r="I135" i="26"/>
  <c r="H135" i="26"/>
  <c r="G135" i="26"/>
  <c r="F135" i="26"/>
  <c r="E135" i="26"/>
  <c r="D135" i="26"/>
  <c r="C135" i="26"/>
  <c r="J134" i="26"/>
  <c r="I134" i="26"/>
  <c r="H134" i="26"/>
  <c r="G134" i="26"/>
  <c r="F134" i="26"/>
  <c r="E134" i="26"/>
  <c r="D134" i="26"/>
  <c r="C134" i="26"/>
  <c r="J133" i="26"/>
  <c r="I133" i="26"/>
  <c r="H133" i="26"/>
  <c r="G133" i="26"/>
  <c r="F133" i="26"/>
  <c r="E133" i="26"/>
  <c r="D133" i="26"/>
  <c r="C133" i="26"/>
  <c r="J132" i="26"/>
  <c r="I132" i="26"/>
  <c r="H132" i="26"/>
  <c r="G132" i="26"/>
  <c r="F132" i="26"/>
  <c r="E132" i="26"/>
  <c r="D132" i="26"/>
  <c r="C132" i="26"/>
  <c r="J131" i="26"/>
  <c r="I131" i="26"/>
  <c r="H131" i="26"/>
  <c r="G131" i="26"/>
  <c r="F131" i="26"/>
  <c r="E131" i="26"/>
  <c r="D131" i="26"/>
  <c r="C131" i="26"/>
  <c r="J130" i="26"/>
  <c r="I130" i="26"/>
  <c r="H130" i="26"/>
  <c r="G130" i="26"/>
  <c r="F130" i="26"/>
  <c r="E130" i="26"/>
  <c r="D130" i="26"/>
  <c r="C130" i="26"/>
  <c r="J129" i="26"/>
  <c r="I129" i="26"/>
  <c r="H129" i="26"/>
  <c r="G129" i="26"/>
  <c r="F129" i="26"/>
  <c r="E129" i="26"/>
  <c r="D129" i="26"/>
  <c r="C129" i="26"/>
  <c r="J128" i="26"/>
  <c r="I128" i="26"/>
  <c r="H128" i="26"/>
  <c r="G128" i="26"/>
  <c r="F128" i="26"/>
  <c r="C128" i="26"/>
  <c r="J127" i="26"/>
  <c r="I127" i="26"/>
  <c r="H127" i="26"/>
  <c r="G127" i="26"/>
  <c r="F127" i="26"/>
  <c r="E127" i="26"/>
  <c r="D127" i="26"/>
  <c r="C127" i="26"/>
  <c r="J126" i="26"/>
  <c r="I126" i="26"/>
  <c r="H126" i="26"/>
  <c r="G126" i="26"/>
  <c r="F126" i="26"/>
  <c r="E126" i="26"/>
  <c r="D126" i="26"/>
  <c r="C126" i="26"/>
  <c r="J125" i="26"/>
  <c r="I125" i="26"/>
  <c r="H125" i="26"/>
  <c r="G125" i="26"/>
  <c r="F125" i="26"/>
  <c r="E125" i="26"/>
  <c r="D125" i="26"/>
  <c r="C125" i="26"/>
  <c r="J124" i="26"/>
  <c r="I124" i="26"/>
  <c r="H124" i="26"/>
  <c r="G124" i="26"/>
  <c r="E124" i="26"/>
  <c r="D124" i="26"/>
  <c r="J123" i="26"/>
  <c r="I123" i="26"/>
  <c r="H123" i="26"/>
  <c r="G123" i="26"/>
  <c r="F123" i="26"/>
  <c r="E123" i="26"/>
  <c r="D123" i="26"/>
  <c r="C123" i="26"/>
  <c r="J122" i="26"/>
  <c r="I122" i="26"/>
  <c r="H122" i="26"/>
  <c r="G122" i="26"/>
  <c r="F122" i="26"/>
  <c r="E122" i="26"/>
  <c r="D122" i="26"/>
  <c r="C122" i="26"/>
  <c r="J121" i="26"/>
  <c r="I121" i="26"/>
  <c r="H121" i="26"/>
  <c r="G121" i="26"/>
  <c r="F121" i="26"/>
  <c r="E121" i="26"/>
  <c r="D121" i="26"/>
  <c r="C121" i="26"/>
  <c r="J120" i="26"/>
  <c r="I120" i="26"/>
  <c r="H120" i="26"/>
  <c r="G120" i="26"/>
  <c r="F120" i="26"/>
  <c r="E120" i="26"/>
  <c r="D120" i="26"/>
  <c r="C120" i="26"/>
  <c r="J119" i="26"/>
  <c r="I119" i="26"/>
  <c r="H119" i="26"/>
  <c r="G119" i="26"/>
  <c r="F119" i="26"/>
  <c r="E119" i="26"/>
  <c r="D119" i="26"/>
  <c r="C119" i="26"/>
  <c r="J118" i="26"/>
  <c r="I118" i="26"/>
  <c r="H118" i="26"/>
  <c r="G118" i="26"/>
  <c r="F118" i="26"/>
  <c r="E118" i="26"/>
  <c r="D118" i="26"/>
  <c r="C118" i="26"/>
  <c r="J117" i="26"/>
  <c r="I117" i="26"/>
  <c r="H117" i="26"/>
  <c r="G117" i="26"/>
  <c r="F117" i="26"/>
  <c r="E117" i="26"/>
  <c r="D117" i="26"/>
  <c r="C117" i="26"/>
  <c r="J116" i="26"/>
  <c r="I116" i="26"/>
  <c r="H116" i="26"/>
  <c r="G116" i="26"/>
  <c r="F116" i="26"/>
  <c r="E116" i="26"/>
  <c r="D116" i="26"/>
  <c r="C116" i="26"/>
  <c r="J115" i="26"/>
  <c r="I115" i="26"/>
  <c r="H115" i="26"/>
  <c r="G115" i="26"/>
  <c r="F115" i="26"/>
  <c r="E115" i="26"/>
  <c r="D115" i="26"/>
  <c r="C115" i="26"/>
  <c r="J114" i="26"/>
  <c r="I114" i="26"/>
  <c r="H114" i="26"/>
  <c r="G114" i="26"/>
  <c r="F114" i="26"/>
  <c r="E114" i="26"/>
  <c r="D114" i="26"/>
  <c r="C114" i="26"/>
  <c r="J113" i="26"/>
  <c r="I113" i="26"/>
  <c r="H113" i="26"/>
  <c r="G113" i="26"/>
  <c r="F113" i="26"/>
  <c r="E113" i="26"/>
  <c r="D113" i="26"/>
  <c r="C113" i="26"/>
  <c r="J112" i="26"/>
  <c r="I112" i="26"/>
  <c r="H112" i="26"/>
  <c r="G112" i="26"/>
  <c r="F112" i="26"/>
  <c r="E112" i="26"/>
  <c r="D112" i="26"/>
  <c r="C112" i="26"/>
  <c r="J111" i="26"/>
  <c r="I111" i="26"/>
  <c r="H111" i="26"/>
  <c r="G111" i="26"/>
  <c r="F111" i="26"/>
  <c r="E111" i="26"/>
  <c r="D111" i="26"/>
  <c r="C111" i="26"/>
  <c r="J110" i="26"/>
  <c r="I110" i="26"/>
  <c r="H110" i="26"/>
  <c r="G110" i="26"/>
  <c r="F110" i="26"/>
  <c r="E110" i="26"/>
  <c r="D110" i="26"/>
  <c r="C110" i="26"/>
  <c r="J109" i="26"/>
  <c r="I109" i="26"/>
  <c r="H109" i="26"/>
  <c r="G109" i="26"/>
  <c r="F109" i="26"/>
  <c r="E109" i="26"/>
  <c r="D109" i="26"/>
  <c r="C109" i="26"/>
  <c r="J108" i="26"/>
  <c r="I108" i="26"/>
  <c r="H108" i="26"/>
  <c r="G108" i="26"/>
  <c r="F108" i="26"/>
  <c r="E108" i="26"/>
  <c r="D108" i="26"/>
  <c r="C108" i="26"/>
  <c r="J107" i="26"/>
  <c r="I107" i="26"/>
  <c r="H107" i="26"/>
  <c r="G107" i="26"/>
  <c r="F107" i="26"/>
  <c r="E107" i="26"/>
  <c r="D107" i="26"/>
  <c r="C107" i="26"/>
  <c r="J106" i="26"/>
  <c r="I106" i="26"/>
  <c r="H106" i="26"/>
  <c r="G106" i="26"/>
  <c r="F106" i="26"/>
  <c r="E106" i="26"/>
  <c r="D106" i="26"/>
  <c r="C106" i="26"/>
  <c r="J105" i="26"/>
  <c r="I105" i="26"/>
  <c r="H105" i="26"/>
  <c r="G105" i="26"/>
  <c r="F105" i="26"/>
  <c r="E105" i="26"/>
  <c r="D105" i="26"/>
  <c r="C105" i="26"/>
  <c r="J104" i="26"/>
  <c r="I104" i="26"/>
  <c r="H104" i="26"/>
  <c r="G104" i="26"/>
  <c r="F104" i="26"/>
  <c r="E104" i="26"/>
  <c r="D104" i="26"/>
  <c r="C104" i="26"/>
  <c r="J103" i="26"/>
  <c r="I103" i="26"/>
  <c r="H103" i="26"/>
  <c r="G103" i="26"/>
  <c r="F103" i="26"/>
  <c r="E103" i="26"/>
  <c r="D103" i="26"/>
  <c r="C103" i="26"/>
  <c r="J102" i="26"/>
  <c r="I102" i="26"/>
  <c r="H102" i="26"/>
  <c r="G102" i="26"/>
  <c r="F102" i="26"/>
  <c r="E102" i="26"/>
  <c r="D102" i="26"/>
  <c r="J101" i="26"/>
  <c r="I101" i="26"/>
  <c r="H101" i="26"/>
  <c r="G101" i="26"/>
  <c r="F101" i="26"/>
  <c r="E101" i="26"/>
  <c r="D101" i="26"/>
  <c r="C101" i="26"/>
  <c r="J100" i="26"/>
  <c r="I100" i="26"/>
  <c r="H100" i="26"/>
  <c r="G100" i="26"/>
  <c r="F100" i="26"/>
  <c r="E100" i="26"/>
  <c r="D100" i="26"/>
  <c r="C100" i="26"/>
  <c r="J99" i="26"/>
  <c r="I99" i="26"/>
  <c r="H99" i="26"/>
  <c r="G99" i="26"/>
  <c r="E99" i="26"/>
  <c r="D99" i="26"/>
  <c r="C99" i="26"/>
  <c r="J98" i="26"/>
  <c r="I98" i="26"/>
  <c r="H98" i="26"/>
  <c r="G98" i="26"/>
  <c r="F98" i="26"/>
  <c r="E98" i="26"/>
  <c r="D98" i="26"/>
  <c r="C98" i="26"/>
  <c r="J97" i="26"/>
  <c r="H97" i="26"/>
  <c r="G97" i="26"/>
  <c r="F97" i="26"/>
  <c r="E97" i="26"/>
  <c r="D97" i="26"/>
  <c r="C97" i="26"/>
  <c r="J96" i="26"/>
  <c r="I96" i="26"/>
  <c r="H96" i="26"/>
  <c r="G96" i="26"/>
  <c r="E96" i="26"/>
  <c r="D96" i="26"/>
  <c r="C96" i="26"/>
  <c r="J95" i="26"/>
  <c r="I95" i="26"/>
  <c r="H95" i="26"/>
  <c r="G95" i="26"/>
  <c r="D95" i="26"/>
  <c r="C95" i="26"/>
  <c r="J94" i="26"/>
  <c r="I94" i="26"/>
  <c r="H94" i="26"/>
  <c r="G94" i="26"/>
  <c r="F94" i="26"/>
  <c r="E94" i="26"/>
  <c r="D94" i="26"/>
  <c r="C94" i="26"/>
  <c r="J93" i="26"/>
  <c r="I93" i="26"/>
  <c r="H93" i="26"/>
  <c r="G93" i="26"/>
  <c r="F93" i="26"/>
  <c r="E93" i="26"/>
  <c r="D93" i="26"/>
  <c r="C93" i="26"/>
  <c r="J92" i="26"/>
  <c r="I92" i="26"/>
  <c r="H92" i="26"/>
  <c r="G92" i="26"/>
  <c r="F92" i="26"/>
  <c r="E92" i="26"/>
  <c r="D92" i="26"/>
  <c r="C92" i="26"/>
  <c r="J91" i="26"/>
  <c r="I91" i="26"/>
  <c r="H91" i="26"/>
  <c r="G91" i="26"/>
  <c r="F91" i="26"/>
  <c r="E91" i="26"/>
  <c r="D91" i="26"/>
  <c r="C91" i="26"/>
  <c r="J90" i="26"/>
  <c r="I90" i="26"/>
  <c r="H90" i="26"/>
  <c r="G90" i="26"/>
  <c r="F90" i="26"/>
  <c r="E90" i="26"/>
  <c r="D90" i="26"/>
  <c r="C90" i="26"/>
  <c r="J89" i="26"/>
  <c r="I89" i="26"/>
  <c r="H89" i="26"/>
  <c r="G89" i="26"/>
  <c r="J88" i="26"/>
  <c r="I88" i="26"/>
  <c r="H88" i="26"/>
  <c r="G88" i="26"/>
  <c r="F88" i="26"/>
  <c r="E88" i="26"/>
  <c r="D88" i="26"/>
  <c r="C88" i="26"/>
  <c r="J87" i="26"/>
  <c r="I87" i="26"/>
  <c r="H87" i="26"/>
  <c r="G87" i="26"/>
  <c r="F87" i="26"/>
  <c r="E87" i="26"/>
  <c r="D87" i="26"/>
  <c r="C87" i="26"/>
  <c r="J86" i="26"/>
  <c r="I86" i="26"/>
  <c r="H86" i="26"/>
  <c r="G86" i="26"/>
  <c r="E86" i="26"/>
  <c r="D86" i="26"/>
  <c r="C86" i="26"/>
  <c r="J85" i="26"/>
  <c r="I85" i="26"/>
  <c r="H85" i="26"/>
  <c r="G85" i="26"/>
  <c r="F85" i="26"/>
  <c r="E85" i="26"/>
  <c r="D85" i="26"/>
  <c r="C85" i="26"/>
  <c r="J84" i="26"/>
  <c r="I84" i="26"/>
  <c r="H84" i="26"/>
  <c r="G84" i="26"/>
  <c r="F84" i="26"/>
  <c r="E84" i="26"/>
  <c r="D84" i="26"/>
  <c r="C84" i="26"/>
  <c r="J83" i="26"/>
  <c r="I83" i="26"/>
  <c r="H83" i="26"/>
  <c r="G83" i="26"/>
  <c r="F83" i="26"/>
  <c r="D83" i="26"/>
  <c r="C83" i="26"/>
  <c r="J82" i="26"/>
  <c r="I82" i="26"/>
  <c r="H82" i="26"/>
  <c r="G82" i="26"/>
  <c r="F82" i="26"/>
  <c r="E82" i="26"/>
  <c r="D82" i="26"/>
  <c r="C82" i="26"/>
  <c r="J81" i="26"/>
  <c r="I81" i="26"/>
  <c r="H81" i="26"/>
  <c r="G81" i="26"/>
  <c r="F81" i="26"/>
  <c r="E81" i="26"/>
  <c r="D81" i="26"/>
  <c r="C81" i="26"/>
  <c r="I80" i="26"/>
  <c r="H80" i="26"/>
  <c r="G80" i="26"/>
  <c r="F80" i="26"/>
  <c r="E80" i="26"/>
  <c r="C80" i="26"/>
  <c r="J79" i="26"/>
  <c r="I79" i="26"/>
  <c r="H79" i="26"/>
  <c r="G79" i="26"/>
  <c r="F79" i="26"/>
  <c r="E79" i="26"/>
  <c r="D79" i="26"/>
  <c r="C79" i="26"/>
  <c r="J78" i="26"/>
  <c r="I78" i="26"/>
  <c r="H78" i="26"/>
  <c r="G78" i="26"/>
  <c r="F78" i="26"/>
  <c r="E78" i="26"/>
  <c r="D78" i="26"/>
  <c r="C78" i="26"/>
  <c r="J77" i="26"/>
  <c r="I77" i="26"/>
  <c r="H77" i="26"/>
  <c r="G77" i="26"/>
  <c r="F77" i="26"/>
  <c r="E77" i="26"/>
  <c r="D77" i="26"/>
  <c r="C77" i="26"/>
  <c r="J76" i="26"/>
  <c r="I76" i="26"/>
  <c r="H76" i="26"/>
  <c r="G76" i="26"/>
  <c r="F76" i="26"/>
  <c r="E76" i="26"/>
  <c r="D76" i="26"/>
  <c r="C76" i="26"/>
  <c r="J75" i="26"/>
  <c r="I75" i="26"/>
  <c r="H75" i="26"/>
  <c r="G75" i="26"/>
  <c r="F75" i="26"/>
  <c r="E75" i="26"/>
  <c r="D75" i="26"/>
  <c r="C75" i="26"/>
  <c r="J74" i="26"/>
  <c r="I74" i="26"/>
  <c r="H74" i="26"/>
  <c r="G74" i="26"/>
  <c r="F74" i="26"/>
  <c r="E74" i="26"/>
  <c r="D74" i="26"/>
  <c r="C74" i="26"/>
  <c r="J73" i="26"/>
  <c r="I73" i="26"/>
  <c r="H73" i="26"/>
  <c r="G73" i="26"/>
  <c r="E73" i="26"/>
  <c r="D73" i="26"/>
  <c r="C73" i="26"/>
  <c r="J72" i="26"/>
  <c r="I72" i="26"/>
  <c r="H72" i="26"/>
  <c r="G72" i="26"/>
  <c r="F72" i="26"/>
  <c r="E72" i="26"/>
  <c r="D72" i="26"/>
  <c r="C72" i="26"/>
  <c r="J71" i="26"/>
  <c r="I71" i="26"/>
  <c r="H71" i="26"/>
  <c r="G71" i="26"/>
  <c r="F71" i="26"/>
  <c r="E71" i="26"/>
  <c r="D71" i="26"/>
  <c r="C71" i="26"/>
  <c r="J70" i="26"/>
  <c r="I70" i="26"/>
  <c r="H70" i="26"/>
  <c r="G70" i="26"/>
  <c r="F70" i="26"/>
  <c r="E70" i="26"/>
  <c r="D70" i="26"/>
  <c r="C70" i="26"/>
  <c r="J69" i="26"/>
  <c r="I69" i="26"/>
  <c r="H69" i="26"/>
  <c r="G69" i="26"/>
  <c r="F69" i="26"/>
  <c r="E69" i="26"/>
  <c r="D69" i="26"/>
  <c r="C69" i="26"/>
  <c r="J68" i="26"/>
  <c r="I68" i="26"/>
  <c r="H68" i="26"/>
  <c r="G68" i="26"/>
  <c r="F68" i="26"/>
  <c r="E68" i="26"/>
  <c r="D68" i="26"/>
  <c r="C68" i="26"/>
  <c r="J67" i="26"/>
  <c r="I67" i="26"/>
  <c r="H67" i="26"/>
  <c r="G67" i="26"/>
  <c r="F67" i="26"/>
  <c r="E67" i="26"/>
  <c r="D67" i="26"/>
  <c r="C67" i="26"/>
  <c r="J66" i="26"/>
  <c r="H66" i="26"/>
  <c r="G66" i="26"/>
  <c r="F66" i="26"/>
  <c r="E66" i="26"/>
  <c r="D66" i="26"/>
  <c r="C66" i="26"/>
  <c r="J65" i="26"/>
  <c r="I65" i="26"/>
  <c r="H65" i="26"/>
  <c r="G65" i="26"/>
  <c r="F65" i="26"/>
  <c r="E65" i="26"/>
  <c r="D65" i="26"/>
  <c r="C65" i="26"/>
  <c r="J64" i="26"/>
  <c r="I64" i="26"/>
  <c r="H64" i="26"/>
  <c r="G64" i="26"/>
  <c r="D64" i="26"/>
  <c r="C64" i="26"/>
  <c r="J63" i="26"/>
  <c r="I63" i="26"/>
  <c r="H63" i="26"/>
  <c r="G63" i="26"/>
  <c r="F63" i="26"/>
  <c r="E63" i="26"/>
  <c r="D63" i="26"/>
  <c r="C63" i="26"/>
  <c r="J62" i="26"/>
  <c r="I62" i="26"/>
  <c r="H62" i="26"/>
  <c r="G62" i="26"/>
  <c r="F62" i="26"/>
  <c r="E62" i="26"/>
  <c r="D62" i="26"/>
  <c r="C62" i="26"/>
  <c r="J950" i="25"/>
  <c r="I950" i="25"/>
  <c r="H950" i="25"/>
  <c r="G950" i="25"/>
  <c r="F950" i="25"/>
  <c r="E950" i="25"/>
  <c r="D950" i="25"/>
  <c r="C950" i="25"/>
  <c r="J949" i="25"/>
  <c r="I949" i="25"/>
  <c r="H949" i="25"/>
  <c r="G949" i="25"/>
  <c r="F949" i="25"/>
  <c r="E949" i="25"/>
  <c r="D949" i="25"/>
  <c r="C949" i="25"/>
  <c r="J948" i="25"/>
  <c r="I948" i="25"/>
  <c r="H948" i="25"/>
  <c r="G948" i="25"/>
  <c r="F948" i="25"/>
  <c r="E948" i="25"/>
  <c r="D948" i="25"/>
  <c r="C948" i="25"/>
  <c r="J947" i="25"/>
  <c r="I947" i="25"/>
  <c r="H947" i="25"/>
  <c r="G947" i="25"/>
  <c r="F947" i="25"/>
  <c r="E947" i="25"/>
  <c r="D947" i="25"/>
  <c r="C947" i="25"/>
  <c r="J946" i="25"/>
  <c r="I946" i="25"/>
  <c r="H946" i="25"/>
  <c r="G946" i="25"/>
  <c r="F946" i="25"/>
  <c r="E946" i="25"/>
  <c r="D946" i="25"/>
  <c r="C946" i="25"/>
  <c r="J945" i="25"/>
  <c r="I945" i="25"/>
  <c r="H945" i="25"/>
  <c r="G945" i="25"/>
  <c r="F945" i="25"/>
  <c r="E945" i="25"/>
  <c r="D945" i="25"/>
  <c r="C945" i="25"/>
  <c r="J944" i="25"/>
  <c r="I944" i="25"/>
  <c r="H944" i="25"/>
  <c r="G944" i="25"/>
  <c r="F944" i="25"/>
  <c r="E944" i="25"/>
  <c r="D944" i="25"/>
  <c r="C944" i="25"/>
  <c r="J943" i="25"/>
  <c r="I943" i="25"/>
  <c r="H943" i="25"/>
  <c r="G943" i="25"/>
  <c r="F943" i="25"/>
  <c r="E943" i="25"/>
  <c r="D943" i="25"/>
  <c r="C943" i="25"/>
  <c r="J942" i="25"/>
  <c r="I942" i="25"/>
  <c r="H942" i="25"/>
  <c r="G942" i="25"/>
  <c r="F942" i="25"/>
  <c r="E942" i="25"/>
  <c r="D942" i="25"/>
  <c r="C942" i="25"/>
  <c r="J941" i="25"/>
  <c r="I941" i="25"/>
  <c r="H941" i="25"/>
  <c r="G941" i="25"/>
  <c r="F941" i="25"/>
  <c r="E941" i="25"/>
  <c r="D941" i="25"/>
  <c r="C941" i="25"/>
  <c r="J940" i="25"/>
  <c r="I940" i="25"/>
  <c r="H940" i="25"/>
  <c r="G940" i="25"/>
  <c r="F940" i="25"/>
  <c r="E940" i="25"/>
  <c r="D940" i="25"/>
  <c r="C940" i="25"/>
  <c r="J939" i="25"/>
  <c r="I939" i="25"/>
  <c r="H939" i="25"/>
  <c r="G939" i="25"/>
  <c r="F939" i="25"/>
  <c r="E939" i="25"/>
  <c r="D939" i="25"/>
  <c r="C939" i="25"/>
  <c r="J938" i="25"/>
  <c r="I938" i="25"/>
  <c r="H938" i="25"/>
  <c r="G938" i="25"/>
  <c r="F938" i="25"/>
  <c r="E938" i="25"/>
  <c r="D938" i="25"/>
  <c r="C938" i="25"/>
  <c r="J937" i="25"/>
  <c r="I937" i="25"/>
  <c r="H937" i="25"/>
  <c r="G937" i="25"/>
  <c r="F937" i="25"/>
  <c r="E937" i="25"/>
  <c r="D937" i="25"/>
  <c r="C937" i="25"/>
  <c r="J936" i="25"/>
  <c r="I936" i="25"/>
  <c r="H936" i="25"/>
  <c r="G936" i="25"/>
  <c r="D936" i="25"/>
  <c r="C936" i="25"/>
  <c r="J935" i="25"/>
  <c r="I935" i="25"/>
  <c r="H935" i="25"/>
  <c r="G935" i="25"/>
  <c r="F935" i="25"/>
  <c r="E935" i="25"/>
  <c r="D935" i="25"/>
  <c r="C935" i="25"/>
  <c r="J934" i="25"/>
  <c r="I934" i="25"/>
  <c r="H934" i="25"/>
  <c r="G934" i="25"/>
  <c r="F934" i="25"/>
  <c r="E934" i="25"/>
  <c r="D934" i="25"/>
  <c r="C934" i="25"/>
  <c r="J933" i="25"/>
  <c r="I933" i="25"/>
  <c r="H933" i="25"/>
  <c r="G933" i="25"/>
  <c r="F933" i="25"/>
  <c r="E933" i="25"/>
  <c r="D933" i="25"/>
  <c r="C933" i="25"/>
  <c r="J932" i="25"/>
  <c r="I932" i="25"/>
  <c r="H932" i="25"/>
  <c r="G932" i="25"/>
  <c r="F932" i="25"/>
  <c r="E932" i="25"/>
  <c r="D932" i="25"/>
  <c r="C932" i="25"/>
  <c r="J931" i="25"/>
  <c r="I931" i="25"/>
  <c r="H931" i="25"/>
  <c r="G931" i="25"/>
  <c r="F931" i="25"/>
  <c r="E931" i="25"/>
  <c r="D931" i="25"/>
  <c r="C931" i="25"/>
  <c r="J930" i="25"/>
  <c r="I930" i="25"/>
  <c r="H930" i="25"/>
  <c r="G930" i="25"/>
  <c r="F930" i="25"/>
  <c r="E930" i="25"/>
  <c r="D930" i="25"/>
  <c r="C930" i="25"/>
  <c r="J929" i="25"/>
  <c r="I929" i="25"/>
  <c r="H929" i="25"/>
  <c r="G929" i="25"/>
  <c r="F929" i="25"/>
  <c r="E929" i="25"/>
  <c r="D929" i="25"/>
  <c r="C929" i="25"/>
  <c r="J928" i="25"/>
  <c r="I928" i="25"/>
  <c r="H928" i="25"/>
  <c r="G928" i="25"/>
  <c r="F928" i="25"/>
  <c r="E928" i="25"/>
  <c r="D928" i="25"/>
  <c r="C928" i="25"/>
  <c r="J927" i="25"/>
  <c r="I927" i="25"/>
  <c r="H927" i="25"/>
  <c r="G927" i="25"/>
  <c r="F927" i="25"/>
  <c r="E927" i="25"/>
  <c r="D927" i="25"/>
  <c r="C927" i="25"/>
  <c r="J926" i="25"/>
  <c r="I926" i="25"/>
  <c r="H926" i="25"/>
  <c r="G926" i="25"/>
  <c r="F926" i="25"/>
  <c r="E926" i="25"/>
  <c r="D926" i="25"/>
  <c r="C926" i="25"/>
  <c r="J925" i="25"/>
  <c r="I925" i="25"/>
  <c r="H925" i="25"/>
  <c r="G925" i="25"/>
  <c r="F925" i="25"/>
  <c r="E925" i="25"/>
  <c r="D925" i="25"/>
  <c r="C925" i="25"/>
  <c r="J924" i="25"/>
  <c r="I924" i="25"/>
  <c r="H924" i="25"/>
  <c r="G924" i="25"/>
  <c r="F924" i="25"/>
  <c r="E924" i="25"/>
  <c r="D924" i="25"/>
  <c r="C924" i="25"/>
  <c r="J923" i="25"/>
  <c r="I923" i="25"/>
  <c r="H923" i="25"/>
  <c r="G923" i="25"/>
  <c r="F923" i="25"/>
  <c r="E923" i="25"/>
  <c r="D923" i="25"/>
  <c r="C923" i="25"/>
  <c r="J922" i="25"/>
  <c r="I922" i="25"/>
  <c r="H922" i="25"/>
  <c r="G922" i="25"/>
  <c r="F922" i="25"/>
  <c r="E922" i="25"/>
  <c r="D922" i="25"/>
  <c r="C922" i="25"/>
  <c r="J921" i="25"/>
  <c r="I921" i="25"/>
  <c r="H921" i="25"/>
  <c r="G921" i="25"/>
  <c r="F921" i="25"/>
  <c r="E921" i="25"/>
  <c r="D921" i="25"/>
  <c r="C921" i="25"/>
  <c r="J920" i="25"/>
  <c r="I920" i="25"/>
  <c r="H920" i="25"/>
  <c r="G920" i="25"/>
  <c r="F920" i="25"/>
  <c r="E920" i="25"/>
  <c r="D920" i="25"/>
  <c r="C920" i="25"/>
  <c r="J919" i="25"/>
  <c r="I919" i="25"/>
  <c r="H919" i="25"/>
  <c r="G919" i="25"/>
  <c r="F919" i="25"/>
  <c r="E919" i="25"/>
  <c r="D919" i="25"/>
  <c r="C919" i="25"/>
  <c r="J918" i="25"/>
  <c r="I918" i="25"/>
  <c r="H918" i="25"/>
  <c r="G918" i="25"/>
  <c r="F918" i="25"/>
  <c r="E918" i="25"/>
  <c r="D918" i="25"/>
  <c r="C918" i="25"/>
  <c r="J917" i="25"/>
  <c r="I917" i="25"/>
  <c r="H917" i="25"/>
  <c r="G917" i="25"/>
  <c r="F917" i="25"/>
  <c r="E917" i="25"/>
  <c r="D917" i="25"/>
  <c r="C917" i="25"/>
  <c r="J916" i="25"/>
  <c r="I916" i="25"/>
  <c r="H916" i="25"/>
  <c r="G916" i="25"/>
  <c r="F916" i="25"/>
  <c r="E916" i="25"/>
  <c r="D916" i="25"/>
  <c r="C916" i="25"/>
  <c r="J915" i="25"/>
  <c r="I915" i="25"/>
  <c r="H915" i="25"/>
  <c r="G915" i="25"/>
  <c r="F915" i="25"/>
  <c r="E915" i="25"/>
  <c r="D915" i="25"/>
  <c r="C915" i="25"/>
  <c r="J914" i="25"/>
  <c r="I914" i="25"/>
  <c r="H914" i="25"/>
  <c r="G914" i="25"/>
  <c r="F914" i="25"/>
  <c r="E914" i="25"/>
  <c r="D914" i="25"/>
  <c r="C914" i="25"/>
  <c r="J913" i="25"/>
  <c r="I913" i="25"/>
  <c r="H913" i="25"/>
  <c r="G913" i="25"/>
  <c r="F913" i="25"/>
  <c r="E913" i="25"/>
  <c r="D913" i="25"/>
  <c r="C913" i="25"/>
  <c r="J912" i="25"/>
  <c r="I912" i="25"/>
  <c r="H912" i="25"/>
  <c r="G912" i="25"/>
  <c r="F912" i="25"/>
  <c r="E912" i="25"/>
  <c r="D912" i="25"/>
  <c r="C912" i="25"/>
  <c r="J911" i="25"/>
  <c r="I911" i="25"/>
  <c r="H911" i="25"/>
  <c r="G911" i="25"/>
  <c r="F911" i="25"/>
  <c r="E911" i="25"/>
  <c r="D911" i="25"/>
  <c r="C911" i="25"/>
  <c r="J910" i="25"/>
  <c r="I910" i="25"/>
  <c r="H910" i="25"/>
  <c r="G910" i="25"/>
  <c r="F910" i="25"/>
  <c r="E910" i="25"/>
  <c r="D910" i="25"/>
  <c r="C910" i="25"/>
  <c r="J909" i="25"/>
  <c r="I909" i="25"/>
  <c r="H909" i="25"/>
  <c r="G909" i="25"/>
  <c r="F909" i="25"/>
  <c r="E909" i="25"/>
  <c r="D909" i="25"/>
  <c r="C909" i="25"/>
  <c r="J908" i="25"/>
  <c r="I908" i="25"/>
  <c r="H908" i="25"/>
  <c r="G908" i="25"/>
  <c r="F908" i="25"/>
  <c r="E908" i="25"/>
  <c r="D908" i="25"/>
  <c r="C908" i="25"/>
  <c r="J907" i="25"/>
  <c r="I907" i="25"/>
  <c r="H907" i="25"/>
  <c r="G907" i="25"/>
  <c r="F907" i="25"/>
  <c r="E907" i="25"/>
  <c r="D907" i="25"/>
  <c r="C907" i="25"/>
  <c r="J906" i="25"/>
  <c r="I906" i="25"/>
  <c r="H906" i="25"/>
  <c r="G906" i="25"/>
  <c r="F906" i="25"/>
  <c r="E906" i="25"/>
  <c r="D906" i="25"/>
  <c r="C906" i="25"/>
  <c r="J905" i="25"/>
  <c r="I905" i="25"/>
  <c r="H905" i="25"/>
  <c r="G905" i="25"/>
  <c r="F905" i="25"/>
  <c r="E905" i="25"/>
  <c r="D905" i="25"/>
  <c r="C905" i="25"/>
  <c r="J904" i="25"/>
  <c r="I904" i="25"/>
  <c r="H904" i="25"/>
  <c r="G904" i="25"/>
  <c r="F904" i="25"/>
  <c r="E904" i="25"/>
  <c r="D904" i="25"/>
  <c r="C904" i="25"/>
  <c r="J903" i="25"/>
  <c r="I903" i="25"/>
  <c r="H903" i="25"/>
  <c r="G903" i="25"/>
  <c r="F903" i="25"/>
  <c r="E903" i="25"/>
  <c r="D903" i="25"/>
  <c r="C903" i="25"/>
  <c r="J902" i="25"/>
  <c r="I902" i="25"/>
  <c r="H902" i="25"/>
  <c r="G902" i="25"/>
  <c r="F902" i="25"/>
  <c r="E902" i="25"/>
  <c r="D902" i="25"/>
  <c r="C902" i="25"/>
  <c r="J901" i="25"/>
  <c r="I901" i="25"/>
  <c r="H901" i="25"/>
  <c r="G901" i="25"/>
  <c r="F901" i="25"/>
  <c r="E901" i="25"/>
  <c r="D901" i="25"/>
  <c r="C901" i="25"/>
  <c r="J900" i="25"/>
  <c r="I900" i="25"/>
  <c r="H900" i="25"/>
  <c r="G900" i="25"/>
  <c r="F900" i="25"/>
  <c r="E900" i="25"/>
  <c r="D900" i="25"/>
  <c r="C900" i="25"/>
  <c r="J899" i="25"/>
  <c r="I899" i="25"/>
  <c r="H899" i="25"/>
  <c r="G899" i="25"/>
  <c r="F899" i="25"/>
  <c r="E899" i="25"/>
  <c r="D899" i="25"/>
  <c r="C899" i="25"/>
  <c r="J898" i="25"/>
  <c r="I898" i="25"/>
  <c r="H898" i="25"/>
  <c r="G898" i="25"/>
  <c r="F898" i="25"/>
  <c r="E898" i="25"/>
  <c r="D898" i="25"/>
  <c r="C898" i="25"/>
  <c r="J897" i="25"/>
  <c r="I897" i="25"/>
  <c r="H897" i="25"/>
  <c r="G897" i="25"/>
  <c r="F897" i="25"/>
  <c r="E897" i="25"/>
  <c r="D897" i="25"/>
  <c r="C897" i="25"/>
  <c r="J896" i="25"/>
  <c r="I896" i="25"/>
  <c r="H896" i="25"/>
  <c r="G896" i="25"/>
  <c r="F896" i="25"/>
  <c r="E896" i="25"/>
  <c r="D896" i="25"/>
  <c r="C896" i="25"/>
  <c r="J895" i="25"/>
  <c r="I895" i="25"/>
  <c r="H895" i="25"/>
  <c r="G895" i="25"/>
  <c r="F895" i="25"/>
  <c r="E895" i="25"/>
  <c r="D895" i="25"/>
  <c r="C895" i="25"/>
  <c r="J894" i="25"/>
  <c r="I894" i="25"/>
  <c r="H894" i="25"/>
  <c r="G894" i="25"/>
  <c r="F894" i="25"/>
  <c r="E894" i="25"/>
  <c r="D894" i="25"/>
  <c r="C894" i="25"/>
  <c r="J893" i="25"/>
  <c r="I893" i="25"/>
  <c r="H893" i="25"/>
  <c r="G893" i="25"/>
  <c r="F893" i="25"/>
  <c r="E893" i="25"/>
  <c r="D893" i="25"/>
  <c r="C893" i="25"/>
  <c r="J892" i="25"/>
  <c r="I892" i="25"/>
  <c r="H892" i="25"/>
  <c r="G892" i="25"/>
  <c r="F892" i="25"/>
  <c r="E892" i="25"/>
  <c r="D892" i="25"/>
  <c r="C892" i="25"/>
  <c r="J891" i="25"/>
  <c r="I891" i="25"/>
  <c r="H891" i="25"/>
  <c r="G891" i="25"/>
  <c r="F891" i="25"/>
  <c r="E891" i="25"/>
  <c r="D891" i="25"/>
  <c r="C891" i="25"/>
  <c r="J890" i="25"/>
  <c r="I890" i="25"/>
  <c r="H890" i="25"/>
  <c r="G890" i="25"/>
  <c r="F890" i="25"/>
  <c r="E890" i="25"/>
  <c r="D890" i="25"/>
  <c r="C890" i="25"/>
  <c r="J889" i="25"/>
  <c r="I889" i="25"/>
  <c r="H889" i="25"/>
  <c r="G889" i="25"/>
  <c r="F889" i="25"/>
  <c r="E889" i="25"/>
  <c r="D889" i="25"/>
  <c r="C889" i="25"/>
  <c r="J888" i="25"/>
  <c r="I888" i="25"/>
  <c r="H888" i="25"/>
  <c r="G888" i="25"/>
  <c r="F888" i="25"/>
  <c r="E888" i="25"/>
  <c r="D888" i="25"/>
  <c r="C888" i="25"/>
  <c r="J887" i="25"/>
  <c r="I887" i="25"/>
  <c r="H887" i="25"/>
  <c r="G887" i="25"/>
  <c r="F887" i="25"/>
  <c r="E887" i="25"/>
  <c r="D887" i="25"/>
  <c r="C887" i="25"/>
  <c r="J886" i="25"/>
  <c r="I886" i="25"/>
  <c r="H886" i="25"/>
  <c r="G886" i="25"/>
  <c r="F886" i="25"/>
  <c r="E886" i="25"/>
  <c r="D886" i="25"/>
  <c r="C886" i="25"/>
  <c r="J885" i="25"/>
  <c r="I885" i="25"/>
  <c r="H885" i="25"/>
  <c r="G885" i="25"/>
  <c r="F885" i="25"/>
  <c r="E885" i="25"/>
  <c r="D885" i="25"/>
  <c r="C885" i="25"/>
  <c r="J884" i="25"/>
  <c r="I884" i="25"/>
  <c r="H884" i="25"/>
  <c r="G884" i="25"/>
  <c r="F884" i="25"/>
  <c r="E884" i="25"/>
  <c r="D884" i="25"/>
  <c r="C884" i="25"/>
  <c r="J883" i="25"/>
  <c r="I883" i="25"/>
  <c r="H883" i="25"/>
  <c r="G883" i="25"/>
  <c r="F883" i="25"/>
  <c r="E883" i="25"/>
  <c r="D883" i="25"/>
  <c r="C883" i="25"/>
  <c r="J882" i="25"/>
  <c r="I882" i="25"/>
  <c r="H882" i="25"/>
  <c r="G882" i="25"/>
  <c r="F882" i="25"/>
  <c r="E882" i="25"/>
  <c r="D882" i="25"/>
  <c r="C882" i="25"/>
  <c r="J881" i="25"/>
  <c r="I881" i="25"/>
  <c r="H881" i="25"/>
  <c r="G881" i="25"/>
  <c r="F881" i="25"/>
  <c r="E881" i="25"/>
  <c r="D881" i="25"/>
  <c r="C881" i="25"/>
  <c r="J880" i="25"/>
  <c r="I880" i="25"/>
  <c r="H880" i="25"/>
  <c r="G880" i="25"/>
  <c r="F880" i="25"/>
  <c r="E880" i="25"/>
  <c r="D880" i="25"/>
  <c r="C880" i="25"/>
  <c r="J879" i="25"/>
  <c r="I879" i="25"/>
  <c r="H879" i="25"/>
  <c r="G879" i="25"/>
  <c r="F879" i="25"/>
  <c r="E879" i="25"/>
  <c r="D879" i="25"/>
  <c r="C879" i="25"/>
  <c r="J878" i="25"/>
  <c r="I878" i="25"/>
  <c r="H878" i="25"/>
  <c r="G878" i="25"/>
  <c r="F878" i="25"/>
  <c r="E878" i="25"/>
  <c r="D878" i="25"/>
  <c r="C878" i="25"/>
  <c r="J877" i="25"/>
  <c r="I877" i="25"/>
  <c r="H877" i="25"/>
  <c r="G877" i="25"/>
  <c r="F877" i="25"/>
  <c r="E877" i="25"/>
  <c r="D877" i="25"/>
  <c r="C877" i="25"/>
  <c r="J876" i="25"/>
  <c r="I876" i="25"/>
  <c r="H876" i="25"/>
  <c r="G876" i="25"/>
  <c r="F876" i="25"/>
  <c r="E876" i="25"/>
  <c r="D876" i="25"/>
  <c r="C876" i="25"/>
  <c r="J875" i="25"/>
  <c r="I875" i="25"/>
  <c r="H875" i="25"/>
  <c r="G875" i="25"/>
  <c r="F875" i="25"/>
  <c r="E875" i="25"/>
  <c r="C875" i="25"/>
  <c r="J874" i="25"/>
  <c r="I874" i="25"/>
  <c r="H874" i="25"/>
  <c r="G874" i="25"/>
  <c r="F874" i="25"/>
  <c r="E874" i="25"/>
  <c r="D874" i="25"/>
  <c r="C874" i="25"/>
  <c r="J873" i="25"/>
  <c r="I873" i="25"/>
  <c r="H873" i="25"/>
  <c r="G873" i="25"/>
  <c r="F873" i="25"/>
  <c r="E873" i="25"/>
  <c r="D873" i="25"/>
  <c r="C873" i="25"/>
  <c r="J872" i="25"/>
  <c r="I872" i="25"/>
  <c r="H872" i="25"/>
  <c r="G872" i="25"/>
  <c r="F872" i="25"/>
  <c r="E872" i="25"/>
  <c r="D872" i="25"/>
  <c r="C872" i="25"/>
  <c r="J871" i="25"/>
  <c r="I871" i="25"/>
  <c r="H871" i="25"/>
  <c r="G871" i="25"/>
  <c r="F871" i="25"/>
  <c r="E871" i="25"/>
  <c r="D871" i="25"/>
  <c r="C871" i="25"/>
  <c r="J870" i="25"/>
  <c r="I870" i="25"/>
  <c r="H870" i="25"/>
  <c r="G870" i="25"/>
  <c r="F870" i="25"/>
  <c r="E870" i="25"/>
  <c r="D870" i="25"/>
  <c r="C870" i="25"/>
  <c r="J869" i="25"/>
  <c r="I869" i="25"/>
  <c r="H869" i="25"/>
  <c r="G869" i="25"/>
  <c r="F869" i="25"/>
  <c r="E869" i="25"/>
  <c r="D869" i="25"/>
  <c r="C869" i="25"/>
  <c r="J868" i="25"/>
  <c r="I868" i="25"/>
  <c r="H868" i="25"/>
  <c r="G868" i="25"/>
  <c r="F868" i="25"/>
  <c r="E868" i="25"/>
  <c r="D868" i="25"/>
  <c r="C868" i="25"/>
  <c r="J867" i="25"/>
  <c r="I867" i="25"/>
  <c r="H867" i="25"/>
  <c r="G867" i="25"/>
  <c r="F867" i="25"/>
  <c r="E867" i="25"/>
  <c r="D867" i="25"/>
  <c r="C867" i="25"/>
  <c r="J866" i="25"/>
  <c r="I866" i="25"/>
  <c r="H866" i="25"/>
  <c r="G866" i="25"/>
  <c r="F866" i="25"/>
  <c r="E866" i="25"/>
  <c r="D866" i="25"/>
  <c r="C866" i="25"/>
  <c r="J865" i="25"/>
  <c r="I865" i="25"/>
  <c r="H865" i="25"/>
  <c r="G865" i="25"/>
  <c r="F865" i="25"/>
  <c r="E865" i="25"/>
  <c r="D865" i="25"/>
  <c r="C865" i="25"/>
  <c r="J864" i="25"/>
  <c r="I864" i="25"/>
  <c r="H864" i="25"/>
  <c r="G864" i="25"/>
  <c r="F864" i="25"/>
  <c r="E864" i="25"/>
  <c r="D864" i="25"/>
  <c r="C864" i="25"/>
  <c r="J863" i="25"/>
  <c r="I863" i="25"/>
  <c r="H863" i="25"/>
  <c r="G863" i="25"/>
  <c r="F863" i="25"/>
  <c r="E863" i="25"/>
  <c r="D863" i="25"/>
  <c r="C863" i="25"/>
  <c r="J862" i="25"/>
  <c r="I862" i="25"/>
  <c r="H862" i="25"/>
  <c r="G862" i="25"/>
  <c r="F862" i="25"/>
  <c r="E862" i="25"/>
  <c r="D862" i="25"/>
  <c r="C862" i="25"/>
  <c r="J861" i="25"/>
  <c r="I861" i="25"/>
  <c r="H861" i="25"/>
  <c r="G861" i="25"/>
  <c r="F861" i="25"/>
  <c r="E861" i="25"/>
  <c r="D861" i="25"/>
  <c r="C861" i="25"/>
  <c r="J860" i="25"/>
  <c r="I860" i="25"/>
  <c r="H860" i="25"/>
  <c r="G860" i="25"/>
  <c r="F860" i="25"/>
  <c r="E860" i="25"/>
  <c r="D860" i="25"/>
  <c r="C860" i="25"/>
  <c r="J859" i="25"/>
  <c r="I859" i="25"/>
  <c r="H859" i="25"/>
  <c r="G859" i="25"/>
  <c r="F859" i="25"/>
  <c r="E859" i="25"/>
  <c r="D859" i="25"/>
  <c r="C859" i="25"/>
  <c r="J858" i="25"/>
  <c r="I858" i="25"/>
  <c r="H858" i="25"/>
  <c r="G858" i="25"/>
  <c r="F858" i="25"/>
  <c r="E858" i="25"/>
  <c r="D858" i="25"/>
  <c r="C858" i="25"/>
  <c r="J857" i="25"/>
  <c r="I857" i="25"/>
  <c r="H857" i="25"/>
  <c r="G857" i="25"/>
  <c r="F857" i="25"/>
  <c r="E857" i="25"/>
  <c r="D857" i="25"/>
  <c r="C857" i="25"/>
  <c r="J856" i="25"/>
  <c r="I856" i="25"/>
  <c r="H856" i="25"/>
  <c r="G856" i="25"/>
  <c r="F856" i="25"/>
  <c r="E856" i="25"/>
  <c r="D856" i="25"/>
  <c r="C856" i="25"/>
  <c r="J855" i="25"/>
  <c r="I855" i="25"/>
  <c r="H855" i="25"/>
  <c r="G855" i="25"/>
  <c r="F855" i="25"/>
  <c r="E855" i="25"/>
  <c r="D855" i="25"/>
  <c r="C855" i="25"/>
  <c r="J854" i="25"/>
  <c r="I854" i="25"/>
  <c r="H854" i="25"/>
  <c r="G854" i="25"/>
  <c r="F854" i="25"/>
  <c r="E854" i="25"/>
  <c r="D854" i="25"/>
  <c r="C854" i="25"/>
  <c r="J853" i="25"/>
  <c r="I853" i="25"/>
  <c r="H853" i="25"/>
  <c r="G853" i="25"/>
  <c r="F853" i="25"/>
  <c r="E853" i="25"/>
  <c r="D853" i="25"/>
  <c r="C853" i="25"/>
  <c r="J852" i="25"/>
  <c r="I852" i="25"/>
  <c r="H852" i="25"/>
  <c r="G852" i="25"/>
  <c r="F852" i="25"/>
  <c r="E852" i="25"/>
  <c r="D852" i="25"/>
  <c r="C852" i="25"/>
  <c r="J851" i="25"/>
  <c r="I851" i="25"/>
  <c r="H851" i="25"/>
  <c r="G851" i="25"/>
  <c r="F851" i="25"/>
  <c r="E851" i="25"/>
  <c r="D851" i="25"/>
  <c r="C851" i="25"/>
  <c r="J850" i="25"/>
  <c r="I850" i="25"/>
  <c r="H850" i="25"/>
  <c r="G850" i="25"/>
  <c r="F850" i="25"/>
  <c r="E850" i="25"/>
  <c r="D850" i="25"/>
  <c r="C850" i="25"/>
  <c r="J849" i="25"/>
  <c r="I849" i="25"/>
  <c r="H849" i="25"/>
  <c r="G849" i="25"/>
  <c r="F849" i="25"/>
  <c r="E849" i="25"/>
  <c r="D849" i="25"/>
  <c r="C849" i="25"/>
  <c r="J848" i="25"/>
  <c r="I848" i="25"/>
  <c r="H848" i="25"/>
  <c r="G848" i="25"/>
  <c r="F848" i="25"/>
  <c r="E848" i="25"/>
  <c r="D848" i="25"/>
  <c r="C848" i="25"/>
  <c r="J847" i="25"/>
  <c r="I847" i="25"/>
  <c r="H847" i="25"/>
  <c r="G847" i="25"/>
  <c r="F847" i="25"/>
  <c r="E847" i="25"/>
  <c r="D847" i="25"/>
  <c r="C847" i="25"/>
  <c r="J846" i="25"/>
  <c r="I846" i="25"/>
  <c r="H846" i="25"/>
  <c r="G846" i="25"/>
  <c r="F846" i="25"/>
  <c r="E846" i="25"/>
  <c r="D846" i="25"/>
  <c r="C846" i="25"/>
  <c r="J845" i="25"/>
  <c r="I845" i="25"/>
  <c r="H845" i="25"/>
  <c r="G845" i="25"/>
  <c r="F845" i="25"/>
  <c r="E845" i="25"/>
  <c r="D845" i="25"/>
  <c r="C845" i="25"/>
  <c r="J844" i="25"/>
  <c r="I844" i="25"/>
  <c r="H844" i="25"/>
  <c r="G844" i="25"/>
  <c r="F844" i="25"/>
  <c r="E844" i="25"/>
  <c r="D844" i="25"/>
  <c r="C844" i="25"/>
  <c r="J843" i="25"/>
  <c r="I843" i="25"/>
  <c r="H843" i="25"/>
  <c r="G843" i="25"/>
  <c r="F843" i="25"/>
  <c r="E843" i="25"/>
  <c r="D843" i="25"/>
  <c r="C843" i="25"/>
  <c r="J842" i="25"/>
  <c r="I842" i="25"/>
  <c r="H842" i="25"/>
  <c r="G842" i="25"/>
  <c r="F842" i="25"/>
  <c r="E842" i="25"/>
  <c r="D842" i="25"/>
  <c r="C842" i="25"/>
  <c r="J841" i="25"/>
  <c r="I841" i="25"/>
  <c r="H841" i="25"/>
  <c r="G841" i="25"/>
  <c r="F841" i="25"/>
  <c r="E841" i="25"/>
  <c r="D841" i="25"/>
  <c r="C841" i="25"/>
  <c r="J840" i="25"/>
  <c r="I840" i="25"/>
  <c r="H840" i="25"/>
  <c r="G840" i="25"/>
  <c r="F840" i="25"/>
  <c r="E840" i="25"/>
  <c r="D840" i="25"/>
  <c r="C840" i="25"/>
  <c r="J839" i="25"/>
  <c r="I839" i="25"/>
  <c r="H839" i="25"/>
  <c r="G839" i="25"/>
  <c r="F839" i="25"/>
  <c r="E839" i="25"/>
  <c r="D839" i="25"/>
  <c r="C839" i="25"/>
  <c r="J838" i="25"/>
  <c r="I838" i="25"/>
  <c r="H838" i="25"/>
  <c r="G838" i="25"/>
  <c r="F838" i="25"/>
  <c r="E838" i="25"/>
  <c r="D838" i="25"/>
  <c r="C838" i="25"/>
  <c r="J837" i="25"/>
  <c r="I837" i="25"/>
  <c r="H837" i="25"/>
  <c r="G837" i="25"/>
  <c r="F837" i="25"/>
  <c r="E837" i="25"/>
  <c r="D837" i="25"/>
  <c r="C837" i="25"/>
  <c r="J836" i="25"/>
  <c r="I836" i="25"/>
  <c r="H836" i="25"/>
  <c r="G836" i="25"/>
  <c r="F836" i="25"/>
  <c r="E836" i="25"/>
  <c r="D836" i="25"/>
  <c r="C836" i="25"/>
  <c r="J835" i="25"/>
  <c r="I835" i="25"/>
  <c r="H835" i="25"/>
  <c r="G835" i="25"/>
  <c r="F835" i="25"/>
  <c r="E835" i="25"/>
  <c r="D835" i="25"/>
  <c r="C835" i="25"/>
  <c r="J834" i="25"/>
  <c r="I834" i="25"/>
  <c r="H834" i="25"/>
  <c r="G834" i="25"/>
  <c r="F834" i="25"/>
  <c r="E834" i="25"/>
  <c r="D834" i="25"/>
  <c r="C834" i="25"/>
  <c r="J833" i="25"/>
  <c r="I833" i="25"/>
  <c r="H833" i="25"/>
  <c r="G833" i="25"/>
  <c r="F833" i="25"/>
  <c r="E833" i="25"/>
  <c r="D833" i="25"/>
  <c r="C833" i="25"/>
  <c r="J832" i="25"/>
  <c r="I832" i="25"/>
  <c r="H832" i="25"/>
  <c r="G832" i="25"/>
  <c r="F832" i="25"/>
  <c r="E832" i="25"/>
  <c r="D832" i="25"/>
  <c r="C832" i="25"/>
  <c r="J831" i="25"/>
  <c r="I831" i="25"/>
  <c r="H831" i="25"/>
  <c r="G831" i="25"/>
  <c r="F831" i="25"/>
  <c r="E831" i="25"/>
  <c r="D831" i="25"/>
  <c r="C831" i="25"/>
  <c r="J830" i="25"/>
  <c r="I830" i="25"/>
  <c r="H830" i="25"/>
  <c r="G830" i="25"/>
  <c r="F830" i="25"/>
  <c r="E830" i="25"/>
  <c r="D830" i="25"/>
  <c r="C830" i="25"/>
  <c r="J829" i="25"/>
  <c r="I829" i="25"/>
  <c r="H829" i="25"/>
  <c r="G829" i="25"/>
  <c r="F829" i="25"/>
  <c r="E829" i="25"/>
  <c r="D829" i="25"/>
  <c r="C829" i="25"/>
  <c r="J828" i="25"/>
  <c r="I828" i="25"/>
  <c r="H828" i="25"/>
  <c r="G828" i="25"/>
  <c r="F828" i="25"/>
  <c r="E828" i="25"/>
  <c r="D828" i="25"/>
  <c r="C828" i="25"/>
  <c r="J827" i="25"/>
  <c r="I827" i="25"/>
  <c r="H827" i="25"/>
  <c r="G827" i="25"/>
  <c r="F827" i="25"/>
  <c r="E827" i="25"/>
  <c r="D827" i="25"/>
  <c r="C827" i="25"/>
  <c r="J826" i="25"/>
  <c r="I826" i="25"/>
  <c r="H826" i="25"/>
  <c r="G826" i="25"/>
  <c r="F826" i="25"/>
  <c r="E826" i="25"/>
  <c r="D826" i="25"/>
  <c r="C826" i="25"/>
  <c r="J825" i="25"/>
  <c r="I825" i="25"/>
  <c r="H825" i="25"/>
  <c r="G825" i="25"/>
  <c r="F825" i="25"/>
  <c r="E825" i="25"/>
  <c r="D825" i="25"/>
  <c r="C825" i="25"/>
  <c r="J824" i="25"/>
  <c r="I824" i="25"/>
  <c r="H824" i="25"/>
  <c r="G824" i="25"/>
  <c r="F824" i="25"/>
  <c r="E824" i="25"/>
  <c r="D824" i="25"/>
  <c r="C824" i="25"/>
  <c r="J823" i="25"/>
  <c r="I823" i="25"/>
  <c r="H823" i="25"/>
  <c r="G823" i="25"/>
  <c r="F823" i="25"/>
  <c r="E823" i="25"/>
  <c r="D823" i="25"/>
  <c r="C823" i="25"/>
  <c r="J822" i="25"/>
  <c r="I822" i="25"/>
  <c r="H822" i="25"/>
  <c r="G822" i="25"/>
  <c r="F822" i="25"/>
  <c r="E822" i="25"/>
  <c r="D822" i="25"/>
  <c r="C822" i="25"/>
  <c r="J821" i="25"/>
  <c r="I821" i="25"/>
  <c r="H821" i="25"/>
  <c r="G821" i="25"/>
  <c r="F821" i="25"/>
  <c r="E821" i="25"/>
  <c r="D821" i="25"/>
  <c r="C821" i="25"/>
  <c r="J820" i="25"/>
  <c r="I820" i="25"/>
  <c r="H820" i="25"/>
  <c r="G820" i="25"/>
  <c r="F820" i="25"/>
  <c r="E820" i="25"/>
  <c r="D820" i="25"/>
  <c r="C820" i="25"/>
  <c r="J819" i="25"/>
  <c r="I819" i="25"/>
  <c r="H819" i="25"/>
  <c r="G819" i="25"/>
  <c r="E819" i="25"/>
  <c r="D819" i="25"/>
  <c r="C819" i="25"/>
  <c r="J818" i="25"/>
  <c r="I818" i="25"/>
  <c r="H818" i="25"/>
  <c r="G818" i="25"/>
  <c r="F818" i="25"/>
  <c r="E818" i="25"/>
  <c r="D818" i="25"/>
  <c r="C818" i="25"/>
  <c r="J817" i="25"/>
  <c r="I817" i="25"/>
  <c r="H817" i="25"/>
  <c r="G817" i="25"/>
  <c r="F817" i="25"/>
  <c r="E817" i="25"/>
  <c r="D817" i="25"/>
  <c r="C817" i="25"/>
  <c r="J816" i="25"/>
  <c r="I816" i="25"/>
  <c r="H816" i="25"/>
  <c r="G816" i="25"/>
  <c r="F816" i="25"/>
  <c r="E816" i="25"/>
  <c r="D816" i="25"/>
  <c r="C816" i="25"/>
  <c r="J815" i="25"/>
  <c r="I815" i="25"/>
  <c r="H815" i="25"/>
  <c r="G815" i="25"/>
  <c r="E815" i="25"/>
  <c r="D815" i="25"/>
  <c r="C815" i="25"/>
  <c r="J814" i="25"/>
  <c r="I814" i="25"/>
  <c r="H814" i="25"/>
  <c r="G814" i="25"/>
  <c r="F814" i="25"/>
  <c r="E814" i="25"/>
  <c r="D814" i="25"/>
  <c r="C814" i="25"/>
  <c r="J813" i="25"/>
  <c r="I813" i="25"/>
  <c r="H813" i="25"/>
  <c r="G813" i="25"/>
  <c r="F813" i="25"/>
  <c r="E813" i="25"/>
  <c r="D813" i="25"/>
  <c r="C813" i="25"/>
  <c r="J812" i="25"/>
  <c r="I812" i="25"/>
  <c r="H812" i="25"/>
  <c r="G812" i="25"/>
  <c r="F812" i="25"/>
  <c r="E812" i="25"/>
  <c r="D812" i="25"/>
  <c r="C812" i="25"/>
  <c r="J811" i="25"/>
  <c r="I811" i="25"/>
  <c r="H811" i="25"/>
  <c r="G811" i="25"/>
  <c r="F811" i="25"/>
  <c r="E811" i="25"/>
  <c r="D811" i="25"/>
  <c r="C811" i="25"/>
  <c r="J810" i="25"/>
  <c r="I810" i="25"/>
  <c r="H810" i="25"/>
  <c r="G810" i="25"/>
  <c r="F810" i="25"/>
  <c r="E810" i="25"/>
  <c r="D810" i="25"/>
  <c r="C810" i="25"/>
  <c r="J809" i="25"/>
  <c r="I809" i="25"/>
  <c r="H809" i="25"/>
  <c r="G809" i="25"/>
  <c r="F809" i="25"/>
  <c r="E809" i="25"/>
  <c r="D809" i="25"/>
  <c r="C809" i="25"/>
  <c r="J808" i="25"/>
  <c r="I808" i="25"/>
  <c r="H808" i="25"/>
  <c r="G808" i="25"/>
  <c r="F808" i="25"/>
  <c r="E808" i="25"/>
  <c r="D808" i="25"/>
  <c r="C808" i="25"/>
  <c r="J807" i="25"/>
  <c r="I807" i="25"/>
  <c r="H807" i="25"/>
  <c r="G807" i="25"/>
  <c r="F807" i="25"/>
  <c r="E807" i="25"/>
  <c r="D807" i="25"/>
  <c r="C807" i="25"/>
  <c r="J806" i="25"/>
  <c r="I806" i="25"/>
  <c r="H806" i="25"/>
  <c r="G806" i="25"/>
  <c r="F806" i="25"/>
  <c r="E806" i="25"/>
  <c r="D806" i="25"/>
  <c r="C806" i="25"/>
  <c r="J805" i="25"/>
  <c r="I805" i="25"/>
  <c r="H805" i="25"/>
  <c r="G805" i="25"/>
  <c r="F805" i="25"/>
  <c r="E805" i="25"/>
  <c r="D805" i="25"/>
  <c r="C805" i="25"/>
  <c r="J804" i="25"/>
  <c r="I804" i="25"/>
  <c r="H804" i="25"/>
  <c r="G804" i="25"/>
  <c r="F804" i="25"/>
  <c r="E804" i="25"/>
  <c r="D804" i="25"/>
  <c r="C804" i="25"/>
  <c r="J803" i="25"/>
  <c r="I803" i="25"/>
  <c r="H803" i="25"/>
  <c r="G803" i="25"/>
  <c r="F803" i="25"/>
  <c r="E803" i="25"/>
  <c r="D803" i="25"/>
  <c r="C803" i="25"/>
  <c r="J802" i="25"/>
  <c r="I802" i="25"/>
  <c r="H802" i="25"/>
  <c r="G802" i="25"/>
  <c r="E802" i="25"/>
  <c r="C802" i="25"/>
  <c r="J801" i="25"/>
  <c r="I801" i="25"/>
  <c r="H801" i="25"/>
  <c r="G801" i="25"/>
  <c r="F801" i="25"/>
  <c r="E801" i="25"/>
  <c r="D801" i="25"/>
  <c r="C801" i="25"/>
  <c r="J800" i="25"/>
  <c r="I800" i="25"/>
  <c r="H800" i="25"/>
  <c r="G800" i="25"/>
  <c r="F800" i="25"/>
  <c r="E800" i="25"/>
  <c r="D800" i="25"/>
  <c r="C800" i="25"/>
  <c r="J799" i="25"/>
  <c r="I799" i="25"/>
  <c r="H799" i="25"/>
  <c r="G799" i="25"/>
  <c r="F799" i="25"/>
  <c r="E799" i="25"/>
  <c r="D799" i="25"/>
  <c r="C799" i="25"/>
  <c r="J798" i="25"/>
  <c r="I798" i="25"/>
  <c r="H798" i="25"/>
  <c r="G798" i="25"/>
  <c r="F798" i="25"/>
  <c r="E798" i="25"/>
  <c r="D798" i="25"/>
  <c r="C798" i="25"/>
  <c r="J797" i="25"/>
  <c r="I797" i="25"/>
  <c r="H797" i="25"/>
  <c r="G797" i="25"/>
  <c r="F797" i="25"/>
  <c r="E797" i="25"/>
  <c r="D797" i="25"/>
  <c r="C797" i="25"/>
  <c r="J796" i="25"/>
  <c r="I796" i="25"/>
  <c r="H796" i="25"/>
  <c r="G796" i="25"/>
  <c r="F796" i="25"/>
  <c r="E796" i="25"/>
  <c r="D796" i="25"/>
  <c r="C796" i="25"/>
  <c r="J795" i="25"/>
  <c r="I795" i="25"/>
  <c r="H795" i="25"/>
  <c r="G795" i="25"/>
  <c r="F795" i="25"/>
  <c r="E795" i="25"/>
  <c r="D795" i="25"/>
  <c r="C795" i="25"/>
  <c r="J794" i="25"/>
  <c r="I794" i="25"/>
  <c r="H794" i="25"/>
  <c r="G794" i="25"/>
  <c r="F794" i="25"/>
  <c r="E794" i="25"/>
  <c r="D794" i="25"/>
  <c r="C794" i="25"/>
  <c r="J793" i="25"/>
  <c r="I793" i="25"/>
  <c r="H793" i="25"/>
  <c r="G793" i="25"/>
  <c r="F793" i="25"/>
  <c r="E793" i="25"/>
  <c r="D793" i="25"/>
  <c r="C793" i="25"/>
  <c r="J792" i="25"/>
  <c r="I792" i="25"/>
  <c r="H792" i="25"/>
  <c r="G792" i="25"/>
  <c r="F792" i="25"/>
  <c r="E792" i="25"/>
  <c r="D792" i="25"/>
  <c r="C792" i="25"/>
  <c r="J791" i="25"/>
  <c r="I791" i="25"/>
  <c r="H791" i="25"/>
  <c r="G791" i="25"/>
  <c r="F791" i="25"/>
  <c r="E791" i="25"/>
  <c r="D791" i="25"/>
  <c r="C791" i="25"/>
  <c r="J790" i="25"/>
  <c r="I790" i="25"/>
  <c r="H790" i="25"/>
  <c r="G790" i="25"/>
  <c r="F790" i="25"/>
  <c r="E790" i="25"/>
  <c r="D790" i="25"/>
  <c r="C790" i="25"/>
  <c r="J789" i="25"/>
  <c r="I789" i="25"/>
  <c r="H789" i="25"/>
  <c r="G789" i="25"/>
  <c r="F789" i="25"/>
  <c r="E789" i="25"/>
  <c r="D789" i="25"/>
  <c r="C789" i="25"/>
  <c r="J788" i="25"/>
  <c r="I788" i="25"/>
  <c r="H788" i="25"/>
  <c r="G788" i="25"/>
  <c r="F788" i="25"/>
  <c r="E788" i="25"/>
  <c r="D788" i="25"/>
  <c r="C788" i="25"/>
  <c r="J787" i="25"/>
  <c r="I787" i="25"/>
  <c r="H787" i="25"/>
  <c r="G787" i="25"/>
  <c r="F787" i="25"/>
  <c r="E787" i="25"/>
  <c r="D787" i="25"/>
  <c r="C787" i="25"/>
  <c r="J786" i="25"/>
  <c r="I786" i="25"/>
  <c r="H786" i="25"/>
  <c r="G786" i="25"/>
  <c r="F786" i="25"/>
  <c r="E786" i="25"/>
  <c r="D786" i="25"/>
  <c r="C786" i="25"/>
  <c r="J785" i="25"/>
  <c r="I785" i="25"/>
  <c r="H785" i="25"/>
  <c r="G785" i="25"/>
  <c r="F785" i="25"/>
  <c r="E785" i="25"/>
  <c r="D785" i="25"/>
  <c r="C785" i="25"/>
  <c r="J784" i="25"/>
  <c r="I784" i="25"/>
  <c r="H784" i="25"/>
  <c r="G784" i="25"/>
  <c r="F784" i="25"/>
  <c r="E784" i="25"/>
  <c r="D784" i="25"/>
  <c r="C784" i="25"/>
  <c r="J783" i="25"/>
  <c r="I783" i="25"/>
  <c r="H783" i="25"/>
  <c r="G783" i="25"/>
  <c r="F783" i="25"/>
  <c r="E783" i="25"/>
  <c r="D783" i="25"/>
  <c r="C783" i="25"/>
  <c r="J782" i="25"/>
  <c r="I782" i="25"/>
  <c r="H782" i="25"/>
  <c r="G782" i="25"/>
  <c r="F782" i="25"/>
  <c r="E782" i="25"/>
  <c r="D782" i="25"/>
  <c r="C782" i="25"/>
  <c r="J781" i="25"/>
  <c r="I781" i="25"/>
  <c r="H781" i="25"/>
  <c r="G781" i="25"/>
  <c r="F781" i="25"/>
  <c r="E781" i="25"/>
  <c r="D781" i="25"/>
  <c r="C781" i="25"/>
  <c r="J780" i="25"/>
  <c r="I780" i="25"/>
  <c r="H780" i="25"/>
  <c r="G780" i="25"/>
  <c r="F780" i="25"/>
  <c r="E780" i="25"/>
  <c r="D780" i="25"/>
  <c r="C780" i="25"/>
  <c r="J779" i="25"/>
  <c r="I779" i="25"/>
  <c r="H779" i="25"/>
  <c r="G779" i="25"/>
  <c r="F779" i="25"/>
  <c r="E779" i="25"/>
  <c r="D779" i="25"/>
  <c r="C779" i="25"/>
  <c r="J778" i="25"/>
  <c r="I778" i="25"/>
  <c r="H778" i="25"/>
  <c r="G778" i="25"/>
  <c r="F778" i="25"/>
  <c r="E778" i="25"/>
  <c r="D778" i="25"/>
  <c r="C778" i="25"/>
  <c r="J777" i="25"/>
  <c r="I777" i="25"/>
  <c r="H777" i="25"/>
  <c r="G777" i="25"/>
  <c r="F777" i="25"/>
  <c r="E777" i="25"/>
  <c r="D777" i="25"/>
  <c r="C777" i="25"/>
  <c r="J776" i="25"/>
  <c r="I776" i="25"/>
  <c r="H776" i="25"/>
  <c r="G776" i="25"/>
  <c r="F776" i="25"/>
  <c r="E776" i="25"/>
  <c r="D776" i="25"/>
  <c r="C776" i="25"/>
  <c r="J775" i="25"/>
  <c r="I775" i="25"/>
  <c r="H775" i="25"/>
  <c r="G775" i="25"/>
  <c r="F775" i="25"/>
  <c r="E775" i="25"/>
  <c r="D775" i="25"/>
  <c r="C775" i="25"/>
  <c r="J774" i="25"/>
  <c r="I774" i="25"/>
  <c r="H774" i="25"/>
  <c r="G774" i="25"/>
  <c r="E774" i="25"/>
  <c r="D774" i="25"/>
  <c r="C774" i="25"/>
  <c r="J773" i="25"/>
  <c r="I773" i="25"/>
  <c r="H773" i="25"/>
  <c r="G773" i="25"/>
  <c r="F773" i="25"/>
  <c r="E773" i="25"/>
  <c r="D773" i="25"/>
  <c r="C773" i="25"/>
  <c r="J772" i="25"/>
  <c r="I772" i="25"/>
  <c r="H772" i="25"/>
  <c r="G772" i="25"/>
  <c r="F772" i="25"/>
  <c r="E772" i="25"/>
  <c r="D772" i="25"/>
  <c r="C772" i="25"/>
  <c r="J771" i="25"/>
  <c r="I771" i="25"/>
  <c r="H771" i="25"/>
  <c r="G771" i="25"/>
  <c r="F771" i="25"/>
  <c r="E771" i="25"/>
  <c r="D771" i="25"/>
  <c r="C771" i="25"/>
  <c r="J770" i="25"/>
  <c r="I770" i="25"/>
  <c r="H770" i="25"/>
  <c r="G770" i="25"/>
  <c r="F770" i="25"/>
  <c r="E770" i="25"/>
  <c r="D770" i="25"/>
  <c r="C770" i="25"/>
  <c r="J769" i="25"/>
  <c r="I769" i="25"/>
  <c r="H769" i="25"/>
  <c r="G769" i="25"/>
  <c r="D769" i="25"/>
  <c r="C769" i="25"/>
  <c r="J768" i="25"/>
  <c r="I768" i="25"/>
  <c r="H768" i="25"/>
  <c r="G768" i="25"/>
  <c r="F768" i="25"/>
  <c r="E768" i="25"/>
  <c r="D768" i="25"/>
  <c r="C768" i="25"/>
  <c r="J767" i="25"/>
  <c r="I767" i="25"/>
  <c r="H767" i="25"/>
  <c r="G767" i="25"/>
  <c r="F767" i="25"/>
  <c r="E767" i="25"/>
  <c r="D767" i="25"/>
  <c r="C767" i="25"/>
  <c r="J766" i="25"/>
  <c r="I766" i="25"/>
  <c r="H766" i="25"/>
  <c r="G766" i="25"/>
  <c r="F766" i="25"/>
  <c r="E766" i="25"/>
  <c r="D766" i="25"/>
  <c r="C766" i="25"/>
  <c r="J765" i="25"/>
  <c r="I765" i="25"/>
  <c r="H765" i="25"/>
  <c r="G765" i="25"/>
  <c r="F765" i="25"/>
  <c r="E765" i="25"/>
  <c r="D765" i="25"/>
  <c r="C765" i="25"/>
  <c r="J764" i="25"/>
  <c r="I764" i="25"/>
  <c r="H764" i="25"/>
  <c r="G764" i="25"/>
  <c r="F764" i="25"/>
  <c r="E764" i="25"/>
  <c r="D764" i="25"/>
  <c r="C764" i="25"/>
  <c r="J763" i="25"/>
  <c r="I763" i="25"/>
  <c r="H763" i="25"/>
  <c r="G763" i="25"/>
  <c r="F763" i="25"/>
  <c r="E763" i="25"/>
  <c r="D763" i="25"/>
  <c r="C763" i="25"/>
  <c r="J762" i="25"/>
  <c r="I762" i="25"/>
  <c r="H762" i="25"/>
  <c r="G762" i="25"/>
  <c r="F762" i="25"/>
  <c r="E762" i="25"/>
  <c r="D762" i="25"/>
  <c r="C762" i="25"/>
  <c r="J761" i="25"/>
  <c r="I761" i="25"/>
  <c r="H761" i="25"/>
  <c r="G761" i="25"/>
  <c r="F761" i="25"/>
  <c r="E761" i="25"/>
  <c r="D761" i="25"/>
  <c r="C761" i="25"/>
  <c r="J760" i="25"/>
  <c r="I760" i="25"/>
  <c r="H760" i="25"/>
  <c r="G760" i="25"/>
  <c r="F760" i="25"/>
  <c r="E760" i="25"/>
  <c r="D760" i="25"/>
  <c r="C760" i="25"/>
  <c r="J759" i="25"/>
  <c r="I759" i="25"/>
  <c r="H759" i="25"/>
  <c r="G759" i="25"/>
  <c r="F759" i="25"/>
  <c r="E759" i="25"/>
  <c r="D759" i="25"/>
  <c r="C759" i="25"/>
  <c r="J758" i="25"/>
  <c r="I758" i="25"/>
  <c r="H758" i="25"/>
  <c r="G758" i="25"/>
  <c r="D758" i="25"/>
  <c r="C758" i="25"/>
  <c r="J757" i="25"/>
  <c r="I757" i="25"/>
  <c r="H757" i="25"/>
  <c r="G757" i="25"/>
  <c r="F757" i="25"/>
  <c r="E757" i="25"/>
  <c r="D757" i="25"/>
  <c r="C757" i="25"/>
  <c r="J756" i="25"/>
  <c r="I756" i="25"/>
  <c r="H756" i="25"/>
  <c r="G756" i="25"/>
  <c r="F756" i="25"/>
  <c r="E756" i="25"/>
  <c r="D756" i="25"/>
  <c r="C756" i="25"/>
  <c r="J755" i="25"/>
  <c r="I755" i="25"/>
  <c r="H755" i="25"/>
  <c r="G755" i="25"/>
  <c r="F755" i="25"/>
  <c r="E755" i="25"/>
  <c r="D755" i="25"/>
  <c r="C755" i="25"/>
  <c r="J754" i="25"/>
  <c r="I754" i="25"/>
  <c r="H754" i="25"/>
  <c r="G754" i="25"/>
  <c r="F754" i="25"/>
  <c r="E754" i="25"/>
  <c r="D754" i="25"/>
  <c r="C754" i="25"/>
  <c r="J753" i="25"/>
  <c r="I753" i="25"/>
  <c r="H753" i="25"/>
  <c r="G753" i="25"/>
  <c r="F753" i="25"/>
  <c r="E753" i="25"/>
  <c r="D753" i="25"/>
  <c r="C753" i="25"/>
  <c r="J752" i="25"/>
  <c r="I752" i="25"/>
  <c r="H752" i="25"/>
  <c r="G752" i="25"/>
  <c r="E752" i="25"/>
  <c r="D752" i="25"/>
  <c r="C752" i="25"/>
  <c r="J751" i="25"/>
  <c r="I751" i="25"/>
  <c r="H751" i="25"/>
  <c r="G751" i="25"/>
  <c r="F751" i="25"/>
  <c r="E751" i="25"/>
  <c r="D751" i="25"/>
  <c r="C751" i="25"/>
  <c r="J750" i="25"/>
  <c r="I750" i="25"/>
  <c r="H750" i="25"/>
  <c r="G750" i="25"/>
  <c r="F750" i="25"/>
  <c r="E750" i="25"/>
  <c r="D750" i="25"/>
  <c r="C750" i="25"/>
  <c r="J749" i="25"/>
  <c r="I749" i="25"/>
  <c r="H749" i="25"/>
  <c r="G749" i="25"/>
  <c r="F749" i="25"/>
  <c r="E749" i="25"/>
  <c r="D749" i="25"/>
  <c r="C749" i="25"/>
  <c r="J748" i="25"/>
  <c r="I748" i="25"/>
  <c r="H748" i="25"/>
  <c r="G748" i="25"/>
  <c r="F748" i="25"/>
  <c r="E748" i="25"/>
  <c r="D748" i="25"/>
  <c r="C748" i="25"/>
  <c r="J747" i="25"/>
  <c r="I747" i="25"/>
  <c r="H747" i="25"/>
  <c r="G747" i="25"/>
  <c r="F747" i="25"/>
  <c r="E747" i="25"/>
  <c r="D747" i="25"/>
  <c r="C747" i="25"/>
  <c r="J746" i="25"/>
  <c r="I746" i="25"/>
  <c r="H746" i="25"/>
  <c r="G746" i="25"/>
  <c r="F746" i="25"/>
  <c r="E746" i="25"/>
  <c r="D746" i="25"/>
  <c r="C746" i="25"/>
  <c r="J745" i="25"/>
  <c r="I745" i="25"/>
  <c r="H745" i="25"/>
  <c r="G745" i="25"/>
  <c r="F745" i="25"/>
  <c r="E745" i="25"/>
  <c r="D745" i="25"/>
  <c r="C745" i="25"/>
  <c r="J744" i="25"/>
  <c r="I744" i="25"/>
  <c r="H744" i="25"/>
  <c r="G744" i="25"/>
  <c r="F744" i="25"/>
  <c r="E744" i="25"/>
  <c r="D744" i="25"/>
  <c r="C744" i="25"/>
  <c r="J743" i="25"/>
  <c r="I743" i="25"/>
  <c r="H743" i="25"/>
  <c r="G743" i="25"/>
  <c r="F743" i="25"/>
  <c r="E743" i="25"/>
  <c r="D743" i="25"/>
  <c r="C743" i="25"/>
  <c r="J742" i="25"/>
  <c r="I742" i="25"/>
  <c r="H742" i="25"/>
  <c r="G742" i="25"/>
  <c r="F742" i="25"/>
  <c r="E742" i="25"/>
  <c r="D742" i="25"/>
  <c r="C742" i="25"/>
  <c r="J741" i="25"/>
  <c r="I741" i="25"/>
  <c r="H741" i="25"/>
  <c r="G741" i="25"/>
  <c r="F741" i="25"/>
  <c r="E741" i="25"/>
  <c r="D741" i="25"/>
  <c r="C741" i="25"/>
  <c r="J740" i="25"/>
  <c r="I740" i="25"/>
  <c r="H740" i="25"/>
  <c r="G740" i="25"/>
  <c r="F740" i="25"/>
  <c r="E740" i="25"/>
  <c r="D740" i="25"/>
  <c r="C740" i="25"/>
  <c r="J739" i="25"/>
  <c r="I739" i="25"/>
  <c r="H739" i="25"/>
  <c r="G739" i="25"/>
  <c r="F739" i="25"/>
  <c r="E739" i="25"/>
  <c r="D739" i="25"/>
  <c r="C739" i="25"/>
  <c r="J738" i="25"/>
  <c r="I738" i="25"/>
  <c r="H738" i="25"/>
  <c r="G738" i="25"/>
  <c r="F738" i="25"/>
  <c r="E738" i="25"/>
  <c r="D738" i="25"/>
  <c r="C738" i="25"/>
  <c r="J737" i="25"/>
  <c r="I737" i="25"/>
  <c r="H737" i="25"/>
  <c r="G737" i="25"/>
  <c r="F737" i="25"/>
  <c r="E737" i="25"/>
  <c r="D737" i="25"/>
  <c r="C737" i="25"/>
  <c r="J736" i="25"/>
  <c r="I736" i="25"/>
  <c r="H736" i="25"/>
  <c r="G736" i="25"/>
  <c r="F736" i="25"/>
  <c r="E736" i="25"/>
  <c r="D736" i="25"/>
  <c r="C736" i="25"/>
  <c r="J735" i="25"/>
  <c r="I735" i="25"/>
  <c r="H735" i="25"/>
  <c r="G735" i="25"/>
  <c r="F735" i="25"/>
  <c r="E735" i="25"/>
  <c r="D735" i="25"/>
  <c r="C735" i="25"/>
  <c r="J734" i="25"/>
  <c r="I734" i="25"/>
  <c r="H734" i="25"/>
  <c r="G734" i="25"/>
  <c r="F734" i="25"/>
  <c r="E734" i="25"/>
  <c r="D734" i="25"/>
  <c r="C734" i="25"/>
  <c r="J733" i="25"/>
  <c r="I733" i="25"/>
  <c r="H733" i="25"/>
  <c r="G733" i="25"/>
  <c r="F733" i="25"/>
  <c r="E733" i="25"/>
  <c r="D733" i="25"/>
  <c r="C733" i="25"/>
  <c r="J732" i="25"/>
  <c r="I732" i="25"/>
  <c r="H732" i="25"/>
  <c r="G732" i="25"/>
  <c r="F732" i="25"/>
  <c r="E732" i="25"/>
  <c r="D732" i="25"/>
  <c r="C732" i="25"/>
  <c r="J731" i="25"/>
  <c r="I731" i="25"/>
  <c r="H731" i="25"/>
  <c r="G731" i="25"/>
  <c r="F731" i="25"/>
  <c r="E731" i="25"/>
  <c r="D731" i="25"/>
  <c r="C731" i="25"/>
  <c r="J730" i="25"/>
  <c r="I730" i="25"/>
  <c r="H730" i="25"/>
  <c r="G730" i="25"/>
  <c r="F730" i="25"/>
  <c r="E730" i="25"/>
  <c r="D730" i="25"/>
  <c r="C730" i="25"/>
  <c r="J729" i="25"/>
  <c r="I729" i="25"/>
  <c r="H729" i="25"/>
  <c r="G729" i="25"/>
  <c r="F729" i="25"/>
  <c r="E729" i="25"/>
  <c r="D729" i="25"/>
  <c r="C729" i="25"/>
  <c r="J728" i="25"/>
  <c r="I728" i="25"/>
  <c r="H728" i="25"/>
  <c r="G728" i="25"/>
  <c r="F728" i="25"/>
  <c r="E728" i="25"/>
  <c r="D728" i="25"/>
  <c r="C728" i="25"/>
  <c r="J727" i="25"/>
  <c r="I727" i="25"/>
  <c r="H727" i="25"/>
  <c r="G727" i="25"/>
  <c r="F727" i="25"/>
  <c r="E727" i="25"/>
  <c r="D727" i="25"/>
  <c r="C727" i="25"/>
  <c r="J726" i="25"/>
  <c r="I726" i="25"/>
  <c r="H726" i="25"/>
  <c r="G726" i="25"/>
  <c r="F726" i="25"/>
  <c r="E726" i="25"/>
  <c r="D726" i="25"/>
  <c r="C726" i="25"/>
  <c r="J725" i="25"/>
  <c r="I725" i="25"/>
  <c r="H725" i="25"/>
  <c r="G725" i="25"/>
  <c r="F725" i="25"/>
  <c r="E725" i="25"/>
  <c r="D725" i="25"/>
  <c r="C725" i="25"/>
  <c r="J724" i="25"/>
  <c r="I724" i="25"/>
  <c r="H724" i="25"/>
  <c r="G724" i="25"/>
  <c r="F724" i="25"/>
  <c r="E724" i="25"/>
  <c r="D724" i="25"/>
  <c r="C724" i="25"/>
  <c r="J723" i="25"/>
  <c r="I723" i="25"/>
  <c r="H723" i="25"/>
  <c r="G723" i="25"/>
  <c r="F723" i="25"/>
  <c r="E723" i="25"/>
  <c r="C723" i="25"/>
  <c r="J722" i="25"/>
  <c r="I722" i="25"/>
  <c r="H722" i="25"/>
  <c r="G722" i="25"/>
  <c r="F722" i="25"/>
  <c r="E722" i="25"/>
  <c r="D722" i="25"/>
  <c r="C722" i="25"/>
  <c r="J721" i="25"/>
  <c r="I721" i="25"/>
  <c r="H721" i="25"/>
  <c r="G721" i="25"/>
  <c r="F721" i="25"/>
  <c r="E721" i="25"/>
  <c r="D721" i="25"/>
  <c r="C721" i="25"/>
  <c r="J720" i="25"/>
  <c r="I720" i="25"/>
  <c r="H720" i="25"/>
  <c r="G720" i="25"/>
  <c r="F720" i="25"/>
  <c r="E720" i="25"/>
  <c r="D720" i="25"/>
  <c r="C720" i="25"/>
  <c r="J719" i="25"/>
  <c r="I719" i="25"/>
  <c r="H719" i="25"/>
  <c r="G719" i="25"/>
  <c r="F719" i="25"/>
  <c r="E719" i="25"/>
  <c r="C719" i="25"/>
  <c r="J718" i="25"/>
  <c r="I718" i="25"/>
  <c r="H718" i="25"/>
  <c r="G718" i="25"/>
  <c r="F718" i="25"/>
  <c r="E718" i="25"/>
  <c r="D718" i="25"/>
  <c r="C718" i="25"/>
  <c r="J717" i="25"/>
  <c r="I717" i="25"/>
  <c r="H717" i="25"/>
  <c r="G717" i="25"/>
  <c r="F717" i="25"/>
  <c r="E717" i="25"/>
  <c r="D717" i="25"/>
  <c r="C717" i="25"/>
  <c r="J716" i="25"/>
  <c r="I716" i="25"/>
  <c r="H716" i="25"/>
  <c r="G716" i="25"/>
  <c r="F716" i="25"/>
  <c r="E716" i="25"/>
  <c r="D716" i="25"/>
  <c r="C716" i="25"/>
  <c r="J715" i="25"/>
  <c r="I715" i="25"/>
  <c r="H715" i="25"/>
  <c r="G715" i="25"/>
  <c r="F715" i="25"/>
  <c r="E715" i="25"/>
  <c r="D715" i="25"/>
  <c r="C715" i="25"/>
  <c r="J714" i="25"/>
  <c r="I714" i="25"/>
  <c r="H714" i="25"/>
  <c r="G714" i="25"/>
  <c r="F714" i="25"/>
  <c r="E714" i="25"/>
  <c r="D714" i="25"/>
  <c r="C714" i="25"/>
  <c r="J713" i="25"/>
  <c r="I713" i="25"/>
  <c r="H713" i="25"/>
  <c r="G713" i="25"/>
  <c r="F713" i="25"/>
  <c r="E713" i="25"/>
  <c r="D713" i="25"/>
  <c r="C713" i="25"/>
  <c r="J712" i="25"/>
  <c r="I712" i="25"/>
  <c r="H712" i="25"/>
  <c r="G712" i="25"/>
  <c r="F712" i="25"/>
  <c r="E712" i="25"/>
  <c r="D712" i="25"/>
  <c r="C712" i="25"/>
  <c r="J711" i="25"/>
  <c r="I711" i="25"/>
  <c r="H711" i="25"/>
  <c r="G711" i="25"/>
  <c r="F711" i="25"/>
  <c r="E711" i="25"/>
  <c r="D711" i="25"/>
  <c r="C711" i="25"/>
  <c r="J710" i="25"/>
  <c r="I710" i="25"/>
  <c r="H710" i="25"/>
  <c r="G710" i="25"/>
  <c r="F710" i="25"/>
  <c r="E710" i="25"/>
  <c r="D710" i="25"/>
  <c r="C710" i="25"/>
  <c r="J709" i="25"/>
  <c r="I709" i="25"/>
  <c r="H709" i="25"/>
  <c r="G709" i="25"/>
  <c r="F709" i="25"/>
  <c r="E709" i="25"/>
  <c r="D709" i="25"/>
  <c r="C709" i="25"/>
  <c r="J706" i="25"/>
  <c r="I706" i="25"/>
  <c r="H706" i="25"/>
  <c r="G706" i="25"/>
  <c r="F706" i="25"/>
  <c r="E706" i="25"/>
  <c r="D706" i="25"/>
  <c r="C706" i="25"/>
  <c r="J705" i="25"/>
  <c r="I705" i="25"/>
  <c r="H705" i="25"/>
  <c r="G705" i="25"/>
  <c r="F705" i="25"/>
  <c r="E705" i="25"/>
  <c r="D705" i="25"/>
  <c r="C705" i="25"/>
  <c r="J704" i="25"/>
  <c r="I704" i="25"/>
  <c r="H704" i="25"/>
  <c r="G704" i="25"/>
  <c r="F704" i="25"/>
  <c r="E704" i="25"/>
  <c r="D704" i="25"/>
  <c r="C704" i="25"/>
  <c r="J703" i="25"/>
  <c r="I703" i="25"/>
  <c r="H703" i="25"/>
  <c r="G703" i="25"/>
  <c r="F703" i="25"/>
  <c r="E703" i="25"/>
  <c r="D703" i="25"/>
  <c r="C703" i="25"/>
  <c r="J702" i="25"/>
  <c r="I702" i="25"/>
  <c r="H702" i="25"/>
  <c r="G702" i="25"/>
  <c r="F702" i="25"/>
  <c r="E702" i="25"/>
  <c r="D702" i="25"/>
  <c r="C702" i="25"/>
  <c r="J701" i="25"/>
  <c r="I701" i="25"/>
  <c r="H701" i="25"/>
  <c r="G701" i="25"/>
  <c r="F701" i="25"/>
  <c r="E701" i="25"/>
  <c r="D701" i="25"/>
  <c r="C701" i="25"/>
  <c r="J700" i="25"/>
  <c r="I700" i="25"/>
  <c r="H700" i="25"/>
  <c r="G700" i="25"/>
  <c r="F700" i="25"/>
  <c r="E700" i="25"/>
  <c r="D700" i="25"/>
  <c r="C700" i="25"/>
  <c r="J699" i="25"/>
  <c r="I699" i="25"/>
  <c r="H699" i="25"/>
  <c r="G699" i="25"/>
  <c r="F699" i="25"/>
  <c r="E699" i="25"/>
  <c r="D699" i="25"/>
  <c r="C699" i="25"/>
  <c r="J698" i="25"/>
  <c r="I698" i="25"/>
  <c r="H698" i="25"/>
  <c r="G698" i="25"/>
  <c r="F698" i="25"/>
  <c r="E698" i="25"/>
  <c r="D698" i="25"/>
  <c r="C698" i="25"/>
  <c r="J697" i="25"/>
  <c r="I697" i="25"/>
  <c r="H697" i="25"/>
  <c r="G697" i="25"/>
  <c r="F697" i="25"/>
  <c r="E697" i="25"/>
  <c r="D697" i="25"/>
  <c r="C697" i="25"/>
  <c r="J696" i="25"/>
  <c r="I696" i="25"/>
  <c r="H696" i="25"/>
  <c r="G696" i="25"/>
  <c r="F696" i="25"/>
  <c r="E696" i="25"/>
  <c r="D696" i="25"/>
  <c r="C696" i="25"/>
  <c r="J695" i="25"/>
  <c r="I695" i="25"/>
  <c r="H695" i="25"/>
  <c r="G695" i="25"/>
  <c r="F695" i="25"/>
  <c r="E695" i="25"/>
  <c r="D695" i="25"/>
  <c r="C695" i="25"/>
  <c r="J694" i="25"/>
  <c r="I694" i="25"/>
  <c r="H694" i="25"/>
  <c r="G694" i="25"/>
  <c r="F694" i="25"/>
  <c r="E694" i="25"/>
  <c r="D694" i="25"/>
  <c r="C694" i="25"/>
  <c r="J693" i="25"/>
  <c r="I693" i="25"/>
  <c r="H693" i="25"/>
  <c r="G693" i="25"/>
  <c r="F693" i="25"/>
  <c r="E693" i="25"/>
  <c r="D693" i="25"/>
  <c r="C693" i="25"/>
  <c r="J692" i="25"/>
  <c r="I692" i="25"/>
  <c r="H692" i="25"/>
  <c r="G692" i="25"/>
  <c r="F692" i="25"/>
  <c r="E692" i="25"/>
  <c r="D692" i="25"/>
  <c r="C692" i="25"/>
  <c r="J691" i="25"/>
  <c r="I691" i="25"/>
  <c r="H691" i="25"/>
  <c r="G691" i="25"/>
  <c r="F691" i="25"/>
  <c r="E691" i="25"/>
  <c r="D691" i="25"/>
  <c r="C691" i="25"/>
  <c r="J690" i="25"/>
  <c r="I690" i="25"/>
  <c r="H690" i="25"/>
  <c r="G690" i="25"/>
  <c r="F690" i="25"/>
  <c r="E690" i="25"/>
  <c r="D690" i="25"/>
  <c r="C690" i="25"/>
  <c r="J689" i="25"/>
  <c r="I689" i="25"/>
  <c r="H689" i="25"/>
  <c r="G689" i="25"/>
  <c r="F689" i="25"/>
  <c r="E689" i="25"/>
  <c r="D689" i="25"/>
  <c r="C689" i="25"/>
  <c r="J688" i="25"/>
  <c r="I688" i="25"/>
  <c r="H688" i="25"/>
  <c r="G688" i="25"/>
  <c r="F688" i="25"/>
  <c r="E688" i="25"/>
  <c r="D688" i="25"/>
  <c r="C688" i="25"/>
  <c r="J687" i="25"/>
  <c r="I687" i="25"/>
  <c r="H687" i="25"/>
  <c r="G687" i="25"/>
  <c r="F687" i="25"/>
  <c r="E687" i="25"/>
  <c r="D687" i="25"/>
  <c r="C687" i="25"/>
  <c r="J686" i="25"/>
  <c r="I686" i="25"/>
  <c r="H686" i="25"/>
  <c r="G686" i="25"/>
  <c r="F686" i="25"/>
  <c r="E686" i="25"/>
  <c r="D686" i="25"/>
  <c r="C686" i="25"/>
  <c r="J685" i="25"/>
  <c r="I685" i="25"/>
  <c r="H685" i="25"/>
  <c r="G685" i="25"/>
  <c r="F685" i="25"/>
  <c r="E685" i="25"/>
  <c r="D685" i="25"/>
  <c r="C685" i="25"/>
  <c r="J684" i="25"/>
  <c r="I684" i="25"/>
  <c r="H684" i="25"/>
  <c r="G684" i="25"/>
  <c r="F684" i="25"/>
  <c r="E684" i="25"/>
  <c r="D684" i="25"/>
  <c r="C684" i="25"/>
  <c r="J683" i="25"/>
  <c r="I683" i="25"/>
  <c r="H683" i="25"/>
  <c r="G683" i="25"/>
  <c r="F683" i="25"/>
  <c r="E683" i="25"/>
  <c r="D683" i="25"/>
  <c r="C683" i="25"/>
  <c r="J682" i="25"/>
  <c r="I682" i="25"/>
  <c r="H682" i="25"/>
  <c r="G682" i="25"/>
  <c r="F682" i="25"/>
  <c r="E682" i="25"/>
  <c r="D682" i="25"/>
  <c r="C682" i="25"/>
  <c r="J681" i="25"/>
  <c r="I681" i="25"/>
  <c r="H681" i="25"/>
  <c r="G681" i="25"/>
  <c r="F681" i="25"/>
  <c r="E681" i="25"/>
  <c r="D681" i="25"/>
  <c r="C681" i="25"/>
  <c r="J680" i="25"/>
  <c r="I680" i="25"/>
  <c r="H680" i="25"/>
  <c r="G680" i="25"/>
  <c r="F680" i="25"/>
  <c r="E680" i="25"/>
  <c r="D680" i="25"/>
  <c r="C680" i="25"/>
  <c r="J679" i="25"/>
  <c r="I679" i="25"/>
  <c r="H679" i="25"/>
  <c r="G679" i="25"/>
  <c r="F679" i="25"/>
  <c r="E679" i="25"/>
  <c r="D679" i="25"/>
  <c r="C679" i="25"/>
  <c r="J678" i="25"/>
  <c r="I678" i="25"/>
  <c r="H678" i="25"/>
  <c r="G678" i="25"/>
  <c r="E678" i="25"/>
  <c r="D678" i="25"/>
  <c r="C678" i="25"/>
  <c r="J677" i="25"/>
  <c r="I677" i="25"/>
  <c r="H677" i="25"/>
  <c r="G677" i="25"/>
  <c r="F677" i="25"/>
  <c r="E677" i="25"/>
  <c r="J676" i="25"/>
  <c r="I676" i="25"/>
  <c r="H676" i="25"/>
  <c r="G676" i="25"/>
  <c r="F676" i="25"/>
  <c r="E676" i="25"/>
  <c r="D676" i="25"/>
  <c r="C676" i="25"/>
  <c r="J675" i="25"/>
  <c r="I675" i="25"/>
  <c r="H675" i="25"/>
  <c r="G675" i="25"/>
  <c r="F675" i="25"/>
  <c r="E675" i="25"/>
  <c r="D675" i="25"/>
  <c r="C675" i="25"/>
  <c r="J674" i="25"/>
  <c r="I674" i="25"/>
  <c r="H674" i="25"/>
  <c r="G674" i="25"/>
  <c r="F674" i="25"/>
  <c r="E674" i="25"/>
  <c r="D674" i="25"/>
  <c r="C674" i="25"/>
  <c r="J673" i="25"/>
  <c r="I673" i="25"/>
  <c r="H673" i="25"/>
  <c r="G673" i="25"/>
  <c r="E673" i="25"/>
  <c r="D673" i="25"/>
  <c r="C673" i="25"/>
  <c r="J672" i="25"/>
  <c r="I672" i="25"/>
  <c r="H672" i="25"/>
  <c r="G672" i="25"/>
  <c r="F672" i="25"/>
  <c r="E672" i="25"/>
  <c r="D672" i="25"/>
  <c r="C672" i="25"/>
  <c r="J671" i="25"/>
  <c r="I671" i="25"/>
  <c r="H671" i="25"/>
  <c r="G671" i="25"/>
  <c r="F671" i="25"/>
  <c r="E671" i="25"/>
  <c r="D671" i="25"/>
  <c r="C671" i="25"/>
  <c r="J670" i="25"/>
  <c r="H670" i="25"/>
  <c r="G670" i="25"/>
  <c r="E670" i="25"/>
  <c r="D670" i="25"/>
  <c r="C670" i="25"/>
  <c r="J669" i="25"/>
  <c r="I669" i="25"/>
  <c r="H669" i="25"/>
  <c r="G669" i="25"/>
  <c r="F669" i="25"/>
  <c r="E669" i="25"/>
  <c r="D669" i="25"/>
  <c r="C669" i="25"/>
  <c r="J668" i="25"/>
  <c r="I668" i="25"/>
  <c r="H668" i="25"/>
  <c r="G668" i="25"/>
  <c r="E668" i="25"/>
  <c r="C668" i="25"/>
  <c r="J667" i="25"/>
  <c r="I667" i="25"/>
  <c r="H667" i="25"/>
  <c r="G667" i="25"/>
  <c r="F667" i="25"/>
  <c r="E667" i="25"/>
  <c r="D667" i="25"/>
  <c r="C667" i="25"/>
  <c r="J666" i="25"/>
  <c r="I666" i="25"/>
  <c r="H666" i="25"/>
  <c r="G666" i="25"/>
  <c r="F666" i="25"/>
  <c r="E666" i="25"/>
  <c r="D666" i="25"/>
  <c r="C666" i="25"/>
  <c r="J665" i="25"/>
  <c r="I665" i="25"/>
  <c r="H665" i="25"/>
  <c r="G665" i="25"/>
  <c r="F665" i="25"/>
  <c r="E665" i="25"/>
  <c r="D665" i="25"/>
  <c r="C665" i="25"/>
  <c r="J664" i="25"/>
  <c r="I664" i="25"/>
  <c r="H664" i="25"/>
  <c r="G664" i="25"/>
  <c r="F664" i="25"/>
  <c r="E664" i="25"/>
  <c r="D664" i="25"/>
  <c r="C664" i="25"/>
  <c r="J663" i="25"/>
  <c r="I663" i="25"/>
  <c r="H663" i="25"/>
  <c r="G663" i="25"/>
  <c r="E663" i="25"/>
  <c r="D663" i="25"/>
  <c r="C663" i="25"/>
  <c r="J662" i="25"/>
  <c r="I662" i="25"/>
  <c r="H662" i="25"/>
  <c r="G662" i="25"/>
  <c r="F662" i="25"/>
  <c r="E662" i="25"/>
  <c r="D662" i="25"/>
  <c r="C662" i="25"/>
  <c r="J661" i="25"/>
  <c r="I661" i="25"/>
  <c r="H661" i="25"/>
  <c r="G661" i="25"/>
  <c r="F661" i="25"/>
  <c r="E661" i="25"/>
  <c r="D661" i="25"/>
  <c r="C661" i="25"/>
  <c r="J660" i="25"/>
  <c r="I660" i="25"/>
  <c r="H660" i="25"/>
  <c r="G660" i="25"/>
  <c r="C660" i="25"/>
  <c r="J659" i="25"/>
  <c r="I659" i="25"/>
  <c r="H659" i="25"/>
  <c r="G659" i="25"/>
  <c r="F659" i="25"/>
  <c r="E659" i="25"/>
  <c r="D659" i="25"/>
  <c r="C659" i="25"/>
  <c r="J658" i="25"/>
  <c r="I658" i="25"/>
  <c r="H658" i="25"/>
  <c r="G658" i="25"/>
  <c r="F658" i="25"/>
  <c r="E658" i="25"/>
  <c r="D658" i="25"/>
  <c r="C658" i="25"/>
  <c r="J657" i="25"/>
  <c r="I657" i="25"/>
  <c r="H657" i="25"/>
  <c r="G657" i="25"/>
  <c r="D657" i="25"/>
  <c r="C657" i="25"/>
  <c r="J656" i="25"/>
  <c r="I656" i="25"/>
  <c r="H656" i="25"/>
  <c r="G656" i="25"/>
  <c r="F656" i="25"/>
  <c r="E656" i="25"/>
  <c r="D656" i="25"/>
  <c r="C656" i="25"/>
  <c r="J655" i="25"/>
  <c r="I655" i="25"/>
  <c r="H655" i="25"/>
  <c r="G655" i="25"/>
  <c r="F655" i="25"/>
  <c r="E655" i="25"/>
  <c r="D655" i="25"/>
  <c r="C655" i="25"/>
  <c r="J654" i="25"/>
  <c r="I654" i="25"/>
  <c r="H654" i="25"/>
  <c r="G654" i="25"/>
  <c r="F654" i="25"/>
  <c r="E654" i="25"/>
  <c r="D654" i="25"/>
  <c r="C654" i="25"/>
  <c r="J653" i="25"/>
  <c r="I653" i="25"/>
  <c r="H653" i="25"/>
  <c r="G653" i="25"/>
  <c r="F653" i="25"/>
  <c r="E653" i="25"/>
  <c r="D653" i="25"/>
  <c r="C653" i="25"/>
  <c r="J652" i="25"/>
  <c r="I652" i="25"/>
  <c r="H652" i="25"/>
  <c r="G652" i="25"/>
  <c r="F652" i="25"/>
  <c r="E652" i="25"/>
  <c r="D652" i="25"/>
  <c r="C652" i="25"/>
  <c r="J651" i="25"/>
  <c r="I651" i="25"/>
  <c r="H651" i="25"/>
  <c r="G651" i="25"/>
  <c r="F651" i="25"/>
  <c r="E651" i="25"/>
  <c r="D651" i="25"/>
  <c r="C651" i="25"/>
  <c r="J650" i="25"/>
  <c r="I650" i="25"/>
  <c r="H650" i="25"/>
  <c r="G650" i="25"/>
  <c r="F650" i="25"/>
  <c r="E650" i="25"/>
  <c r="D650" i="25"/>
  <c r="C650" i="25"/>
  <c r="J649" i="25"/>
  <c r="I649" i="25"/>
  <c r="H649" i="25"/>
  <c r="G649" i="25"/>
  <c r="F649" i="25"/>
  <c r="E649" i="25"/>
  <c r="D649" i="25"/>
  <c r="C649" i="25"/>
  <c r="J648" i="25"/>
  <c r="I648" i="25"/>
  <c r="H648" i="25"/>
  <c r="G648" i="25"/>
  <c r="E648" i="25"/>
  <c r="D648" i="25"/>
  <c r="C648" i="25"/>
  <c r="J647" i="25"/>
  <c r="I647" i="25"/>
  <c r="H647" i="25"/>
  <c r="G647" i="25"/>
  <c r="F647" i="25"/>
  <c r="E647" i="25"/>
  <c r="D647" i="25"/>
  <c r="C647" i="25"/>
  <c r="J646" i="25"/>
  <c r="I646" i="25"/>
  <c r="H646" i="25"/>
  <c r="G646" i="25"/>
  <c r="F646" i="25"/>
  <c r="E646" i="25"/>
  <c r="D646" i="25"/>
  <c r="C646" i="25"/>
  <c r="J645" i="25"/>
  <c r="I645" i="25"/>
  <c r="H645" i="25"/>
  <c r="G645" i="25"/>
  <c r="F645" i="25"/>
  <c r="E645" i="25"/>
  <c r="D645" i="25"/>
  <c r="C645" i="25"/>
  <c r="J644" i="25"/>
  <c r="I644" i="25"/>
  <c r="H644" i="25"/>
  <c r="D644" i="25"/>
  <c r="J643" i="25"/>
  <c r="I643" i="25"/>
  <c r="H643" i="25"/>
  <c r="G643" i="25"/>
  <c r="F643" i="25"/>
  <c r="E643" i="25"/>
  <c r="D643" i="25"/>
  <c r="C643" i="25"/>
  <c r="J642" i="25"/>
  <c r="I642" i="25"/>
  <c r="H642" i="25"/>
  <c r="G642" i="25"/>
  <c r="F642" i="25"/>
  <c r="E642" i="25"/>
  <c r="D642" i="25"/>
  <c r="C642" i="25"/>
  <c r="J641" i="25"/>
  <c r="I641" i="25"/>
  <c r="H641" i="25"/>
  <c r="G641" i="25"/>
  <c r="D641" i="25"/>
  <c r="C641" i="25"/>
  <c r="J640" i="25"/>
  <c r="I640" i="25"/>
  <c r="H640" i="25"/>
  <c r="G640" i="25"/>
  <c r="F640" i="25"/>
  <c r="E640" i="25"/>
  <c r="D640" i="25"/>
  <c r="C640" i="25"/>
  <c r="J639" i="25"/>
  <c r="I639" i="25"/>
  <c r="H639" i="25"/>
  <c r="G639" i="25"/>
  <c r="F639" i="25"/>
  <c r="E639" i="25"/>
  <c r="C639" i="25"/>
  <c r="J638" i="25"/>
  <c r="I638" i="25"/>
  <c r="H638" i="25"/>
  <c r="G638" i="25"/>
  <c r="F638" i="25"/>
  <c r="E638" i="25"/>
  <c r="D638" i="25"/>
  <c r="C638" i="25"/>
  <c r="J637" i="25"/>
  <c r="I637" i="25"/>
  <c r="H637" i="25"/>
  <c r="G637" i="25"/>
  <c r="F637" i="25"/>
  <c r="D637" i="25"/>
  <c r="C637" i="25"/>
  <c r="J636" i="25"/>
  <c r="I636" i="25"/>
  <c r="H636" i="25"/>
  <c r="G636" i="25"/>
  <c r="F636" i="25"/>
  <c r="E636" i="25"/>
  <c r="D636" i="25"/>
  <c r="C636" i="25"/>
  <c r="J635" i="25"/>
  <c r="I635" i="25"/>
  <c r="H635" i="25"/>
  <c r="G635" i="25"/>
  <c r="F635" i="25"/>
  <c r="E635" i="25"/>
  <c r="D635" i="25"/>
  <c r="C635" i="25"/>
  <c r="J634" i="25"/>
  <c r="I634" i="25"/>
  <c r="H634" i="25"/>
  <c r="G634" i="25"/>
  <c r="F634" i="25"/>
  <c r="E634" i="25"/>
  <c r="D634" i="25"/>
  <c r="C634" i="25"/>
  <c r="J633" i="25"/>
  <c r="I633" i="25"/>
  <c r="H633" i="25"/>
  <c r="G633" i="25"/>
  <c r="F633" i="25"/>
  <c r="E633" i="25"/>
  <c r="D633" i="25"/>
  <c r="C633" i="25"/>
  <c r="J632" i="25"/>
  <c r="I632" i="25"/>
  <c r="H632" i="25"/>
  <c r="G632" i="25"/>
  <c r="F632" i="25"/>
  <c r="E632" i="25"/>
  <c r="D632" i="25"/>
  <c r="C632" i="25"/>
  <c r="J631" i="25"/>
  <c r="I631" i="25"/>
  <c r="H631" i="25"/>
  <c r="G631" i="25"/>
  <c r="F631" i="25"/>
  <c r="E631" i="25"/>
  <c r="D631" i="25"/>
  <c r="C631" i="25"/>
  <c r="J630" i="25"/>
  <c r="I630" i="25"/>
  <c r="H630" i="25"/>
  <c r="G630" i="25"/>
  <c r="F630" i="25"/>
  <c r="E630" i="25"/>
  <c r="D630" i="25"/>
  <c r="C630" i="25"/>
  <c r="J629" i="25"/>
  <c r="I629" i="25"/>
  <c r="H629" i="25"/>
  <c r="G629" i="25"/>
  <c r="F629" i="25"/>
  <c r="E629" i="25"/>
  <c r="D629" i="25"/>
  <c r="C629" i="25"/>
  <c r="J628" i="25"/>
  <c r="I628" i="25"/>
  <c r="H628" i="25"/>
  <c r="G628" i="25"/>
  <c r="F628" i="25"/>
  <c r="E628" i="25"/>
  <c r="D628" i="25"/>
  <c r="C628" i="25"/>
  <c r="J627" i="25"/>
  <c r="I627" i="25"/>
  <c r="H627" i="25"/>
  <c r="G627" i="25"/>
  <c r="F627" i="25"/>
  <c r="E627" i="25"/>
  <c r="D627" i="25"/>
  <c r="C627" i="25"/>
  <c r="J626" i="25"/>
  <c r="I626" i="25"/>
  <c r="H626" i="25"/>
  <c r="G626" i="25"/>
  <c r="F626" i="25"/>
  <c r="E626" i="25"/>
  <c r="D626" i="25"/>
  <c r="C626" i="25"/>
  <c r="J625" i="25"/>
  <c r="I625" i="25"/>
  <c r="H625" i="25"/>
  <c r="G625" i="25"/>
  <c r="F625" i="25"/>
  <c r="E625" i="25"/>
  <c r="D625" i="25"/>
  <c r="C625" i="25"/>
  <c r="J624" i="25"/>
  <c r="I624" i="25"/>
  <c r="H624" i="25"/>
  <c r="G624" i="25"/>
  <c r="F624" i="25"/>
  <c r="E624" i="25"/>
  <c r="D624" i="25"/>
  <c r="C624" i="25"/>
  <c r="J623" i="25"/>
  <c r="I623" i="25"/>
  <c r="H623" i="25"/>
  <c r="G623" i="25"/>
  <c r="F623" i="25"/>
  <c r="E623" i="25"/>
  <c r="D623" i="25"/>
  <c r="J622" i="25"/>
  <c r="I622" i="25"/>
  <c r="H622" i="25"/>
  <c r="G622" i="25"/>
  <c r="F622" i="25"/>
  <c r="E622" i="25"/>
  <c r="D622" i="25"/>
  <c r="C622" i="25"/>
  <c r="J621" i="25"/>
  <c r="H621" i="25"/>
  <c r="G621" i="25"/>
  <c r="E621" i="25"/>
  <c r="J620" i="25"/>
  <c r="I620" i="25"/>
  <c r="H620" i="25"/>
  <c r="G620" i="25"/>
  <c r="F620" i="25"/>
  <c r="E620" i="25"/>
  <c r="D620" i="25"/>
  <c r="C620" i="25"/>
  <c r="J619" i="25"/>
  <c r="I619" i="25"/>
  <c r="H619" i="25"/>
  <c r="G619" i="25"/>
  <c r="J618" i="25"/>
  <c r="I618" i="25"/>
  <c r="H618" i="25"/>
  <c r="G618" i="25"/>
  <c r="F618" i="25"/>
  <c r="E618" i="25"/>
  <c r="D618" i="25"/>
  <c r="C618" i="25"/>
  <c r="J617" i="25"/>
  <c r="I617" i="25"/>
  <c r="H617" i="25"/>
  <c r="G617" i="25"/>
  <c r="F617" i="25"/>
  <c r="E617" i="25"/>
  <c r="D617" i="25"/>
  <c r="C617" i="25"/>
  <c r="J616" i="25"/>
  <c r="I616" i="25"/>
  <c r="H616" i="25"/>
  <c r="G616" i="25"/>
  <c r="F616" i="25"/>
  <c r="E616" i="25"/>
  <c r="C616" i="25"/>
  <c r="J615" i="25"/>
  <c r="I615" i="25"/>
  <c r="H615" i="25"/>
  <c r="G615" i="25"/>
  <c r="F615" i="25"/>
  <c r="E615" i="25"/>
  <c r="D615" i="25"/>
  <c r="C615" i="25"/>
  <c r="J614" i="25"/>
  <c r="I614" i="25"/>
  <c r="H614" i="25"/>
  <c r="G614" i="25"/>
  <c r="F614" i="25"/>
  <c r="E614" i="25"/>
  <c r="D614" i="25"/>
  <c r="C614" i="25"/>
  <c r="J613" i="25"/>
  <c r="I613" i="25"/>
  <c r="H613" i="25"/>
  <c r="G613" i="25"/>
  <c r="F613" i="25"/>
  <c r="E613" i="25"/>
  <c r="D613" i="25"/>
  <c r="C613" i="25"/>
  <c r="J612" i="25"/>
  <c r="H612" i="25"/>
  <c r="G612" i="25"/>
  <c r="J611" i="25"/>
  <c r="I611" i="25"/>
  <c r="H611" i="25"/>
  <c r="G611" i="25"/>
  <c r="F611" i="25"/>
  <c r="E611" i="25"/>
  <c r="D611" i="25"/>
  <c r="C611" i="25"/>
  <c r="J610" i="25"/>
  <c r="I610" i="25"/>
  <c r="H610" i="25"/>
  <c r="G610" i="25"/>
  <c r="F610" i="25"/>
  <c r="E610" i="25"/>
  <c r="D610" i="25"/>
  <c r="C610" i="25"/>
  <c r="J609" i="25"/>
  <c r="I609" i="25"/>
  <c r="H609" i="25"/>
  <c r="G609" i="25"/>
  <c r="F609" i="25"/>
  <c r="E609" i="25"/>
  <c r="D609" i="25"/>
  <c r="C609" i="25"/>
  <c r="J608" i="25"/>
  <c r="I608" i="25"/>
  <c r="H608" i="25"/>
  <c r="G608" i="25"/>
  <c r="F608" i="25"/>
  <c r="E608" i="25"/>
  <c r="D608" i="25"/>
  <c r="C608" i="25"/>
  <c r="J607" i="25"/>
  <c r="I607" i="25"/>
  <c r="H607" i="25"/>
  <c r="G607" i="25"/>
  <c r="F607" i="25"/>
  <c r="E607" i="25"/>
  <c r="D607" i="25"/>
  <c r="C607" i="25"/>
  <c r="J606" i="25"/>
  <c r="I606" i="25"/>
  <c r="H606" i="25"/>
  <c r="G606" i="25"/>
  <c r="F606" i="25"/>
  <c r="E606" i="25"/>
  <c r="D606" i="25"/>
  <c r="C606" i="25"/>
  <c r="J605" i="25"/>
  <c r="I605" i="25"/>
  <c r="H605" i="25"/>
  <c r="G605" i="25"/>
  <c r="F605" i="25"/>
  <c r="E605" i="25"/>
  <c r="D605" i="25"/>
  <c r="C605" i="25"/>
  <c r="J604" i="25"/>
  <c r="I604" i="25"/>
  <c r="H604" i="25"/>
  <c r="G604" i="25"/>
  <c r="F604" i="25"/>
  <c r="E604" i="25"/>
  <c r="D604" i="25"/>
  <c r="C604" i="25"/>
  <c r="J603" i="25"/>
  <c r="I603" i="25"/>
  <c r="H603" i="25"/>
  <c r="G603" i="25"/>
  <c r="F603" i="25"/>
  <c r="E603" i="25"/>
  <c r="D603" i="25"/>
  <c r="C603" i="25"/>
  <c r="J602" i="25"/>
  <c r="I602" i="25"/>
  <c r="H602" i="25"/>
  <c r="G602" i="25"/>
  <c r="F602" i="25"/>
  <c r="D602" i="25"/>
  <c r="C602" i="25"/>
  <c r="J601" i="25"/>
  <c r="I601" i="25"/>
  <c r="H601" i="25"/>
  <c r="G601" i="25"/>
  <c r="F601" i="25"/>
  <c r="E601" i="25"/>
  <c r="D601" i="25"/>
  <c r="C601" i="25"/>
  <c r="J600" i="25"/>
  <c r="I600" i="25"/>
  <c r="H600" i="25"/>
  <c r="G600" i="25"/>
  <c r="F600" i="25"/>
  <c r="E600" i="25"/>
  <c r="D600" i="25"/>
  <c r="C600" i="25"/>
  <c r="J599" i="25"/>
  <c r="I599" i="25"/>
  <c r="H599" i="25"/>
  <c r="G599" i="25"/>
  <c r="E599" i="25"/>
  <c r="D599" i="25"/>
  <c r="C599" i="25"/>
  <c r="J598" i="25"/>
  <c r="I598" i="25"/>
  <c r="H598" i="25"/>
  <c r="G598" i="25"/>
  <c r="F598" i="25"/>
  <c r="E598" i="25"/>
  <c r="D598" i="25"/>
  <c r="C598" i="25"/>
  <c r="J597" i="25"/>
  <c r="I597" i="25"/>
  <c r="H597" i="25"/>
  <c r="G597" i="25"/>
  <c r="F597" i="25"/>
  <c r="E597" i="25"/>
  <c r="D597" i="25"/>
  <c r="C597" i="25"/>
  <c r="J596" i="25"/>
  <c r="I596" i="25"/>
  <c r="H596" i="25"/>
  <c r="G596" i="25"/>
  <c r="F596" i="25"/>
  <c r="E596" i="25"/>
  <c r="D596" i="25"/>
  <c r="C596" i="25"/>
  <c r="J595" i="25"/>
  <c r="I595" i="25"/>
  <c r="H595" i="25"/>
  <c r="G595" i="25"/>
  <c r="F595" i="25"/>
  <c r="E595" i="25"/>
  <c r="C595" i="25"/>
  <c r="J594" i="25"/>
  <c r="I594" i="25"/>
  <c r="H594" i="25"/>
  <c r="G594" i="25"/>
  <c r="F594" i="25"/>
  <c r="E594" i="25"/>
  <c r="D594" i="25"/>
  <c r="C594" i="25"/>
  <c r="J593" i="25"/>
  <c r="H593" i="25"/>
  <c r="G593" i="25"/>
  <c r="F593" i="25"/>
  <c r="C593" i="25"/>
  <c r="J592" i="25"/>
  <c r="I592" i="25"/>
  <c r="H592" i="25"/>
  <c r="G592" i="25"/>
  <c r="F592" i="25"/>
  <c r="E592" i="25"/>
  <c r="D592" i="25"/>
  <c r="C592" i="25"/>
  <c r="J591" i="25"/>
  <c r="I591" i="25"/>
  <c r="H591" i="25"/>
  <c r="G591" i="25"/>
  <c r="C591" i="25"/>
  <c r="J590" i="25"/>
  <c r="I590" i="25"/>
  <c r="H590" i="25"/>
  <c r="G590" i="25"/>
  <c r="F590" i="25"/>
  <c r="E590" i="25"/>
  <c r="D590" i="25"/>
  <c r="C590" i="25"/>
  <c r="J589" i="25"/>
  <c r="I589" i="25"/>
  <c r="H589" i="25"/>
  <c r="G589" i="25"/>
  <c r="F589" i="25"/>
  <c r="E589" i="25"/>
  <c r="D589" i="25"/>
  <c r="C589" i="25"/>
  <c r="J588" i="25"/>
  <c r="I588" i="25"/>
  <c r="H588" i="25"/>
  <c r="G588" i="25"/>
  <c r="F588" i="25"/>
  <c r="E588" i="25"/>
  <c r="D588" i="25"/>
  <c r="C588" i="25"/>
  <c r="J587" i="25"/>
  <c r="I587" i="25"/>
  <c r="H587" i="25"/>
  <c r="G587" i="25"/>
  <c r="F587" i="25"/>
  <c r="E587" i="25"/>
  <c r="D587" i="25"/>
  <c r="C587" i="25"/>
  <c r="J586" i="25"/>
  <c r="I586" i="25"/>
  <c r="H586" i="25"/>
  <c r="G586" i="25"/>
  <c r="F586" i="25"/>
  <c r="E586" i="25"/>
  <c r="D586" i="25"/>
  <c r="C586" i="25"/>
  <c r="J585" i="25"/>
  <c r="I585" i="25"/>
  <c r="H585" i="25"/>
  <c r="G585" i="25"/>
  <c r="E585" i="25"/>
  <c r="D585" i="25"/>
  <c r="C585" i="25"/>
  <c r="J584" i="25"/>
  <c r="I584" i="25"/>
  <c r="H584" i="25"/>
  <c r="G584" i="25"/>
  <c r="F584" i="25"/>
  <c r="E584" i="25"/>
  <c r="D584" i="25"/>
  <c r="C584" i="25"/>
  <c r="J583" i="25"/>
  <c r="I583" i="25"/>
  <c r="H583" i="25"/>
  <c r="G583" i="25"/>
  <c r="F583" i="25"/>
  <c r="E583" i="25"/>
  <c r="D583" i="25"/>
  <c r="C583" i="25"/>
  <c r="J582" i="25"/>
  <c r="I582" i="25"/>
  <c r="H582" i="25"/>
  <c r="G582" i="25"/>
  <c r="F582" i="25"/>
  <c r="E582" i="25"/>
  <c r="D582" i="25"/>
  <c r="C582" i="25"/>
  <c r="J581" i="25"/>
  <c r="I581" i="25"/>
  <c r="H581" i="25"/>
  <c r="G581" i="25"/>
  <c r="F581" i="25"/>
  <c r="E581" i="25"/>
  <c r="D581" i="25"/>
  <c r="C581" i="25"/>
  <c r="J580" i="25"/>
  <c r="I580" i="25"/>
  <c r="H580" i="25"/>
  <c r="G580" i="25"/>
  <c r="F580" i="25"/>
  <c r="E580" i="25"/>
  <c r="D580" i="25"/>
  <c r="C580" i="25"/>
  <c r="J579" i="25"/>
  <c r="I579" i="25"/>
  <c r="H579" i="25"/>
  <c r="D579" i="25"/>
  <c r="C579" i="25"/>
  <c r="I578" i="25"/>
  <c r="H578" i="25"/>
  <c r="G578" i="25"/>
  <c r="F578" i="25"/>
  <c r="E578" i="25"/>
  <c r="J577" i="25"/>
  <c r="I577" i="25"/>
  <c r="H577" i="25"/>
  <c r="G577" i="25"/>
  <c r="F577" i="25"/>
  <c r="E577" i="25"/>
  <c r="D577" i="25"/>
  <c r="C577" i="25"/>
  <c r="J576" i="25"/>
  <c r="I576" i="25"/>
  <c r="H576" i="25"/>
  <c r="G576" i="25"/>
  <c r="D576" i="25"/>
  <c r="C576" i="25"/>
  <c r="J575" i="25"/>
  <c r="I575" i="25"/>
  <c r="H575" i="25"/>
  <c r="G575" i="25"/>
  <c r="F575" i="25"/>
  <c r="E575" i="25"/>
  <c r="D575" i="25"/>
  <c r="C575" i="25"/>
  <c r="J574" i="25"/>
  <c r="I574" i="25"/>
  <c r="H574" i="25"/>
  <c r="G574" i="25"/>
  <c r="F574" i="25"/>
  <c r="E574" i="25"/>
  <c r="D574" i="25"/>
  <c r="C574" i="25"/>
  <c r="J573" i="25"/>
  <c r="I573" i="25"/>
  <c r="H573" i="25"/>
  <c r="G573" i="25"/>
  <c r="F573" i="25"/>
  <c r="D573" i="25"/>
  <c r="C573" i="25"/>
  <c r="J572" i="25"/>
  <c r="I572" i="25"/>
  <c r="H572" i="25"/>
  <c r="G572" i="25"/>
  <c r="F572" i="25"/>
  <c r="E572" i="25"/>
  <c r="D572" i="25"/>
  <c r="C572" i="25"/>
  <c r="J571" i="25"/>
  <c r="I571" i="25"/>
  <c r="H571" i="25"/>
  <c r="G571" i="25"/>
  <c r="F571" i="25"/>
  <c r="E571" i="25"/>
  <c r="D571" i="25"/>
  <c r="C571" i="25"/>
  <c r="J570" i="25"/>
  <c r="I570" i="25"/>
  <c r="H570" i="25"/>
  <c r="G570" i="25"/>
  <c r="F570" i="25"/>
  <c r="E570" i="25"/>
  <c r="D570" i="25"/>
  <c r="C570" i="25"/>
  <c r="J569" i="25"/>
  <c r="I569" i="25"/>
  <c r="H569" i="25"/>
  <c r="G569" i="25"/>
  <c r="F569" i="25"/>
  <c r="E569" i="25"/>
  <c r="D569" i="25"/>
  <c r="C569" i="25"/>
  <c r="J568" i="25"/>
  <c r="I568" i="25"/>
  <c r="H568" i="25"/>
  <c r="G568" i="25"/>
  <c r="F568" i="25"/>
  <c r="E568" i="25"/>
  <c r="D568" i="25"/>
  <c r="C568" i="25"/>
  <c r="J567" i="25"/>
  <c r="I567" i="25"/>
  <c r="H567" i="25"/>
  <c r="G567" i="25"/>
  <c r="F567" i="25"/>
  <c r="E567" i="25"/>
  <c r="D567" i="25"/>
  <c r="C567" i="25"/>
  <c r="J566" i="25"/>
  <c r="I566" i="25"/>
  <c r="H566" i="25"/>
  <c r="G566" i="25"/>
  <c r="F566" i="25"/>
  <c r="E566" i="25"/>
  <c r="D566" i="25"/>
  <c r="C566" i="25"/>
  <c r="J565" i="25"/>
  <c r="I565" i="25"/>
  <c r="H565" i="25"/>
  <c r="G565" i="25"/>
  <c r="F565" i="25"/>
  <c r="E565" i="25"/>
  <c r="D565" i="25"/>
  <c r="C565" i="25"/>
  <c r="J564" i="25"/>
  <c r="I564" i="25"/>
  <c r="H564" i="25"/>
  <c r="G564" i="25"/>
  <c r="F564" i="25"/>
  <c r="E564" i="25"/>
  <c r="D564" i="25"/>
  <c r="C564" i="25"/>
  <c r="J563" i="25"/>
  <c r="I563" i="25"/>
  <c r="H563" i="25"/>
  <c r="G563" i="25"/>
  <c r="D563" i="25"/>
  <c r="J562" i="25"/>
  <c r="I562" i="25"/>
  <c r="H562" i="25"/>
  <c r="G562" i="25"/>
  <c r="F562" i="25"/>
  <c r="E562" i="25"/>
  <c r="D562" i="25"/>
  <c r="C562" i="25"/>
  <c r="J561" i="25"/>
  <c r="I561" i="25"/>
  <c r="H561" i="25"/>
  <c r="G561" i="25"/>
  <c r="D561" i="25"/>
  <c r="C561" i="25"/>
  <c r="J560" i="25"/>
  <c r="I560" i="25"/>
  <c r="H560" i="25"/>
  <c r="G560" i="25"/>
  <c r="D560" i="25"/>
  <c r="C560" i="25"/>
  <c r="J559" i="25"/>
  <c r="I559" i="25"/>
  <c r="H559" i="25"/>
  <c r="G559" i="25"/>
  <c r="F559" i="25"/>
  <c r="E559" i="25"/>
  <c r="D559" i="25"/>
  <c r="C559" i="25"/>
  <c r="J558" i="25"/>
  <c r="I558" i="25"/>
  <c r="H558" i="25"/>
  <c r="G558" i="25"/>
  <c r="D558" i="25"/>
  <c r="J557" i="25"/>
  <c r="I557" i="25"/>
  <c r="H557" i="25"/>
  <c r="G557" i="25"/>
  <c r="F557" i="25"/>
  <c r="E557" i="25"/>
  <c r="D557" i="25"/>
  <c r="C557" i="25"/>
  <c r="J556" i="25"/>
  <c r="I556" i="25"/>
  <c r="H556" i="25"/>
  <c r="G556" i="25"/>
  <c r="F556" i="25"/>
  <c r="E556" i="25"/>
  <c r="D556" i="25"/>
  <c r="C556" i="25"/>
  <c r="J555" i="25"/>
  <c r="I555" i="25"/>
  <c r="H555" i="25"/>
  <c r="G555" i="25"/>
  <c r="F555" i="25"/>
  <c r="E555" i="25"/>
  <c r="D555" i="25"/>
  <c r="C555" i="25"/>
  <c r="J554" i="25"/>
  <c r="I554" i="25"/>
  <c r="H554" i="25"/>
  <c r="G554" i="25"/>
  <c r="F554" i="25"/>
  <c r="E554" i="25"/>
  <c r="D554" i="25"/>
  <c r="C554" i="25"/>
  <c r="J553" i="25"/>
  <c r="I553" i="25"/>
  <c r="H553" i="25"/>
  <c r="G553" i="25"/>
  <c r="D553" i="25"/>
  <c r="C553" i="25"/>
  <c r="J552" i="25"/>
  <c r="I552" i="25"/>
  <c r="H552" i="25"/>
  <c r="G552" i="25"/>
  <c r="F552" i="25"/>
  <c r="E552" i="25"/>
  <c r="D552" i="25"/>
  <c r="C552" i="25"/>
  <c r="J551" i="25"/>
  <c r="I551" i="25"/>
  <c r="H551" i="25"/>
  <c r="G551" i="25"/>
  <c r="F551" i="25"/>
  <c r="E551" i="25"/>
  <c r="D551" i="25"/>
  <c r="C551" i="25"/>
  <c r="J550" i="25"/>
  <c r="I550" i="25"/>
  <c r="H550" i="25"/>
  <c r="G550" i="25"/>
  <c r="F550" i="25"/>
  <c r="E550" i="25"/>
  <c r="D550" i="25"/>
  <c r="C550" i="25"/>
  <c r="J549" i="25"/>
  <c r="I549" i="25"/>
  <c r="H549" i="25"/>
  <c r="G549" i="25"/>
  <c r="F549" i="25"/>
  <c r="E549" i="25"/>
  <c r="D549" i="25"/>
  <c r="C549" i="25"/>
  <c r="J548" i="25"/>
  <c r="I548" i="25"/>
  <c r="H548" i="25"/>
  <c r="G548" i="25"/>
  <c r="F548" i="25"/>
  <c r="E548" i="25"/>
  <c r="D548" i="25"/>
  <c r="C548" i="25"/>
  <c r="J547" i="25"/>
  <c r="I547" i="25"/>
  <c r="H547" i="25"/>
  <c r="G547" i="25"/>
  <c r="F547" i="25"/>
  <c r="E547" i="25"/>
  <c r="D547" i="25"/>
  <c r="C547" i="25"/>
  <c r="J546" i="25"/>
  <c r="I546" i="25"/>
  <c r="H546" i="25"/>
  <c r="G546" i="25"/>
  <c r="F546" i="25"/>
  <c r="E546" i="25"/>
  <c r="D546" i="25"/>
  <c r="C546" i="25"/>
  <c r="J545" i="25"/>
  <c r="I545" i="25"/>
  <c r="H545" i="25"/>
  <c r="G545" i="25"/>
  <c r="F545" i="25"/>
  <c r="E545" i="25"/>
  <c r="D545" i="25"/>
  <c r="C545" i="25"/>
  <c r="J544" i="25"/>
  <c r="I544" i="25"/>
  <c r="H544" i="25"/>
  <c r="G544" i="25"/>
  <c r="F544" i="25"/>
  <c r="E544" i="25"/>
  <c r="D544" i="25"/>
  <c r="C544" i="25"/>
  <c r="J543" i="25"/>
  <c r="I543" i="25"/>
  <c r="H543" i="25"/>
  <c r="G543" i="25"/>
  <c r="F543" i="25"/>
  <c r="E543" i="25"/>
  <c r="D543" i="25"/>
  <c r="C543" i="25"/>
  <c r="J542" i="25"/>
  <c r="I542" i="25"/>
  <c r="H542" i="25"/>
  <c r="G542" i="25"/>
  <c r="F542" i="25"/>
  <c r="E542" i="25"/>
  <c r="D542" i="25"/>
  <c r="C542" i="25"/>
  <c r="J541" i="25"/>
  <c r="I541" i="25"/>
  <c r="H541" i="25"/>
  <c r="G541" i="25"/>
  <c r="D541" i="25"/>
  <c r="J540" i="25"/>
  <c r="I540" i="25"/>
  <c r="H540" i="25"/>
  <c r="G540" i="25"/>
  <c r="F540" i="25"/>
  <c r="E540" i="25"/>
  <c r="D540" i="25"/>
  <c r="C540" i="25"/>
  <c r="J539" i="25"/>
  <c r="I539" i="25"/>
  <c r="H539" i="25"/>
  <c r="G539" i="25"/>
  <c r="F539" i="25"/>
  <c r="E539" i="25"/>
  <c r="D539" i="25"/>
  <c r="C539" i="25"/>
  <c r="J538" i="25"/>
  <c r="I538" i="25"/>
  <c r="H538" i="25"/>
  <c r="G538" i="25"/>
  <c r="F538" i="25"/>
  <c r="E538" i="25"/>
  <c r="D538" i="25"/>
  <c r="J537" i="25"/>
  <c r="I537" i="25"/>
  <c r="H537" i="25"/>
  <c r="G537" i="25"/>
  <c r="F537" i="25"/>
  <c r="E537" i="25"/>
  <c r="D537" i="25"/>
  <c r="C537" i="25"/>
  <c r="J536" i="25"/>
  <c r="I536" i="25"/>
  <c r="H536" i="25"/>
  <c r="G536" i="25"/>
  <c r="F536" i="25"/>
  <c r="E536" i="25"/>
  <c r="D536" i="25"/>
  <c r="C536" i="25"/>
  <c r="J535" i="25"/>
  <c r="I535" i="25"/>
  <c r="H535" i="25"/>
  <c r="G535" i="25"/>
  <c r="F535" i="25"/>
  <c r="E535" i="25"/>
  <c r="D535" i="25"/>
  <c r="C535" i="25"/>
  <c r="J534" i="25"/>
  <c r="H534" i="25"/>
  <c r="G534" i="25"/>
  <c r="F534" i="25"/>
  <c r="E534" i="25"/>
  <c r="D534" i="25"/>
  <c r="C534" i="25"/>
  <c r="J533" i="25"/>
  <c r="I533" i="25"/>
  <c r="H533" i="25"/>
  <c r="G533" i="25"/>
  <c r="F533" i="25"/>
  <c r="E533" i="25"/>
  <c r="D533" i="25"/>
  <c r="C533" i="25"/>
  <c r="J532" i="25"/>
  <c r="I532" i="25"/>
  <c r="H532" i="25"/>
  <c r="G532" i="25"/>
  <c r="F532" i="25"/>
  <c r="E532" i="25"/>
  <c r="D532" i="25"/>
  <c r="C532" i="25"/>
  <c r="J531" i="25"/>
  <c r="I531" i="25"/>
  <c r="H531" i="25"/>
  <c r="G531" i="25"/>
  <c r="F531" i="25"/>
  <c r="E531" i="25"/>
  <c r="D531" i="25"/>
  <c r="C531" i="25"/>
  <c r="J530" i="25"/>
  <c r="I530" i="25"/>
  <c r="H530" i="25"/>
  <c r="G530" i="25"/>
  <c r="F530" i="25"/>
  <c r="E530" i="25"/>
  <c r="D530" i="25"/>
  <c r="C530" i="25"/>
  <c r="J529" i="25"/>
  <c r="I529" i="25"/>
  <c r="H529" i="25"/>
  <c r="G529" i="25"/>
  <c r="F529" i="25"/>
  <c r="E529" i="25"/>
  <c r="D529" i="25"/>
  <c r="C529" i="25"/>
  <c r="J528" i="25"/>
  <c r="I528" i="25"/>
  <c r="H528" i="25"/>
  <c r="G528" i="25"/>
  <c r="F528" i="25"/>
  <c r="E528" i="25"/>
  <c r="D528" i="25"/>
  <c r="C528" i="25"/>
  <c r="J527" i="25"/>
  <c r="I527" i="25"/>
  <c r="H527" i="25"/>
  <c r="G527" i="25"/>
  <c r="F527" i="25"/>
  <c r="C527" i="25"/>
  <c r="J526" i="25"/>
  <c r="I526" i="25"/>
  <c r="H526" i="25"/>
  <c r="G526" i="25"/>
  <c r="F526" i="25"/>
  <c r="E526" i="25"/>
  <c r="D526" i="25"/>
  <c r="C526" i="25"/>
  <c r="J525" i="25"/>
  <c r="I525" i="25"/>
  <c r="H525" i="25"/>
  <c r="G525" i="25"/>
  <c r="F525" i="25"/>
  <c r="E525" i="25"/>
  <c r="D525" i="25"/>
  <c r="C525" i="25"/>
  <c r="J524" i="25"/>
  <c r="I524" i="25"/>
  <c r="H524" i="25"/>
  <c r="G524" i="25"/>
  <c r="F524" i="25"/>
  <c r="E524" i="25"/>
  <c r="D524" i="25"/>
  <c r="C524" i="25"/>
  <c r="J523" i="25"/>
  <c r="I523" i="25"/>
  <c r="H523" i="25"/>
  <c r="G523" i="25"/>
  <c r="F523" i="25"/>
  <c r="E523" i="25"/>
  <c r="D523" i="25"/>
  <c r="C523" i="25"/>
  <c r="J522" i="25"/>
  <c r="I522" i="25"/>
  <c r="H522" i="25"/>
  <c r="G522" i="25"/>
  <c r="F522" i="25"/>
  <c r="E522" i="25"/>
  <c r="C522" i="25"/>
  <c r="J521" i="25"/>
  <c r="I521" i="25"/>
  <c r="H521" i="25"/>
  <c r="G521" i="25"/>
  <c r="F521" i="25"/>
  <c r="E521" i="25"/>
  <c r="D521" i="25"/>
  <c r="C521" i="25"/>
  <c r="J520" i="25"/>
  <c r="I520" i="25"/>
  <c r="H520" i="25"/>
  <c r="G520" i="25"/>
  <c r="F520" i="25"/>
  <c r="E520" i="25"/>
  <c r="D520" i="25"/>
  <c r="C520" i="25"/>
  <c r="J519" i="25"/>
  <c r="I519" i="25"/>
  <c r="H519" i="25"/>
  <c r="G519" i="25"/>
  <c r="E519" i="25"/>
  <c r="C519" i="25"/>
  <c r="J518" i="25"/>
  <c r="I518" i="25"/>
  <c r="H518" i="25"/>
  <c r="G518" i="25"/>
  <c r="C518" i="25"/>
  <c r="J517" i="25"/>
  <c r="I517" i="25"/>
  <c r="H517" i="25"/>
  <c r="G517" i="25"/>
  <c r="F517" i="25"/>
  <c r="E517" i="25"/>
  <c r="D517" i="25"/>
  <c r="C517" i="25"/>
  <c r="J516" i="25"/>
  <c r="I516" i="25"/>
  <c r="H516" i="25"/>
  <c r="G516" i="25"/>
  <c r="F516" i="25"/>
  <c r="E516" i="25"/>
  <c r="D516" i="25"/>
  <c r="C516" i="25"/>
  <c r="J515" i="25"/>
  <c r="I515" i="25"/>
  <c r="H515" i="25"/>
  <c r="G515" i="25"/>
  <c r="D515" i="25"/>
  <c r="C515" i="25"/>
  <c r="J514" i="25"/>
  <c r="I514" i="25"/>
  <c r="H514" i="25"/>
  <c r="G514" i="25"/>
  <c r="E514" i="25"/>
  <c r="C514" i="25"/>
  <c r="J513" i="25"/>
  <c r="I513" i="25"/>
  <c r="H513" i="25"/>
  <c r="G513" i="25"/>
  <c r="F513" i="25"/>
  <c r="E513" i="25"/>
  <c r="D513" i="25"/>
  <c r="C513" i="25"/>
  <c r="J512" i="25"/>
  <c r="I512" i="25"/>
  <c r="H512" i="25"/>
  <c r="G512" i="25"/>
  <c r="F512" i="25"/>
  <c r="E512" i="25"/>
  <c r="D512" i="25"/>
  <c r="C512" i="25"/>
  <c r="J511" i="25"/>
  <c r="I511" i="25"/>
  <c r="H511" i="25"/>
  <c r="G511" i="25"/>
  <c r="F511" i="25"/>
  <c r="E511" i="25"/>
  <c r="D511" i="25"/>
  <c r="C511" i="25"/>
  <c r="J510" i="25"/>
  <c r="I510" i="25"/>
  <c r="H510" i="25"/>
  <c r="G510" i="25"/>
  <c r="F510" i="25"/>
  <c r="E510" i="25"/>
  <c r="D510" i="25"/>
  <c r="C510" i="25"/>
  <c r="J509" i="25"/>
  <c r="I509" i="25"/>
  <c r="H509" i="25"/>
  <c r="G509" i="25"/>
  <c r="F509" i="25"/>
  <c r="E509" i="25"/>
  <c r="D509" i="25"/>
  <c r="C509" i="25"/>
  <c r="J508" i="25"/>
  <c r="I508" i="25"/>
  <c r="H508" i="25"/>
  <c r="G508" i="25"/>
  <c r="F508" i="25"/>
  <c r="E508" i="25"/>
  <c r="D508" i="25"/>
  <c r="C508" i="25"/>
  <c r="J507" i="25"/>
  <c r="I507" i="25"/>
  <c r="H507" i="25"/>
  <c r="G507" i="25"/>
  <c r="F507" i="25"/>
  <c r="E507" i="25"/>
  <c r="D507" i="25"/>
  <c r="C507" i="25"/>
  <c r="J506" i="25"/>
  <c r="I506" i="25"/>
  <c r="H506" i="25"/>
  <c r="G506" i="25"/>
  <c r="F506" i="25"/>
  <c r="E506" i="25"/>
  <c r="D506" i="25"/>
  <c r="C506" i="25"/>
  <c r="J505" i="25"/>
  <c r="I505" i="25"/>
  <c r="H505" i="25"/>
  <c r="G505" i="25"/>
  <c r="E505" i="25"/>
  <c r="D505" i="25"/>
  <c r="C505" i="25"/>
  <c r="J504" i="25"/>
  <c r="I504" i="25"/>
  <c r="H504" i="25"/>
  <c r="G504" i="25"/>
  <c r="F504" i="25"/>
  <c r="E504" i="25"/>
  <c r="D504" i="25"/>
  <c r="C504" i="25"/>
  <c r="J503" i="25"/>
  <c r="I503" i="25"/>
  <c r="H503" i="25"/>
  <c r="G503" i="25"/>
  <c r="C503" i="25"/>
  <c r="J502" i="25"/>
  <c r="I502" i="25"/>
  <c r="H502" i="25"/>
  <c r="G502" i="25"/>
  <c r="F502" i="25"/>
  <c r="E502" i="25"/>
  <c r="D502" i="25"/>
  <c r="C502" i="25"/>
  <c r="J501" i="25"/>
  <c r="I501" i="25"/>
  <c r="H501" i="25"/>
  <c r="G501" i="25"/>
  <c r="F501" i="25"/>
  <c r="E501" i="25"/>
  <c r="D501" i="25"/>
  <c r="C501" i="25"/>
  <c r="J500" i="25"/>
  <c r="I500" i="25"/>
  <c r="H500" i="25"/>
  <c r="G500" i="25"/>
  <c r="F500" i="25"/>
  <c r="E500" i="25"/>
  <c r="D500" i="25"/>
  <c r="C500" i="25"/>
  <c r="J499" i="25"/>
  <c r="I499" i="25"/>
  <c r="H499" i="25"/>
  <c r="G499" i="25"/>
  <c r="F499" i="25"/>
  <c r="E499" i="25"/>
  <c r="D499" i="25"/>
  <c r="C499" i="25"/>
  <c r="J498" i="25"/>
  <c r="I498" i="25"/>
  <c r="H498" i="25"/>
  <c r="G498" i="25"/>
  <c r="D498" i="25"/>
  <c r="J497" i="25"/>
  <c r="I497" i="25"/>
  <c r="H497" i="25"/>
  <c r="G497" i="25"/>
  <c r="F497" i="25"/>
  <c r="E497" i="25"/>
  <c r="C497" i="25"/>
  <c r="J496" i="25"/>
  <c r="I496" i="25"/>
  <c r="H496" i="25"/>
  <c r="G496" i="25"/>
  <c r="F496" i="25"/>
  <c r="E496" i="25"/>
  <c r="D496" i="25"/>
  <c r="C496" i="25"/>
  <c r="J495" i="25"/>
  <c r="I495" i="25"/>
  <c r="H495" i="25"/>
  <c r="G495" i="25"/>
  <c r="F495" i="25"/>
  <c r="E495" i="25"/>
  <c r="D495" i="25"/>
  <c r="C495" i="25"/>
  <c r="J494" i="25"/>
  <c r="I494" i="25"/>
  <c r="H494" i="25"/>
  <c r="G494" i="25"/>
  <c r="F494" i="25"/>
  <c r="E494" i="25"/>
  <c r="D494" i="25"/>
  <c r="C494" i="25"/>
  <c r="J493" i="25"/>
  <c r="I493" i="25"/>
  <c r="H493" i="25"/>
  <c r="G493" i="25"/>
  <c r="F493" i="25"/>
  <c r="E493" i="25"/>
  <c r="D493" i="25"/>
  <c r="C493" i="25"/>
  <c r="J492" i="25"/>
  <c r="I492" i="25"/>
  <c r="H492" i="25"/>
  <c r="G492" i="25"/>
  <c r="F492" i="25"/>
  <c r="E492" i="25"/>
  <c r="D492" i="25"/>
  <c r="C492" i="25"/>
  <c r="J491" i="25"/>
  <c r="I491" i="25"/>
  <c r="G491" i="25"/>
  <c r="E491" i="25"/>
  <c r="J490" i="25"/>
  <c r="I490" i="25"/>
  <c r="H490" i="25"/>
  <c r="G490" i="25"/>
  <c r="F490" i="25"/>
  <c r="E490" i="25"/>
  <c r="D490" i="25"/>
  <c r="C490" i="25"/>
  <c r="J489" i="25"/>
  <c r="I489" i="25"/>
  <c r="H489" i="25"/>
  <c r="G489" i="25"/>
  <c r="F489" i="25"/>
  <c r="E489" i="25"/>
  <c r="D489" i="25"/>
  <c r="C489" i="25"/>
  <c r="J488" i="25"/>
  <c r="I488" i="25"/>
  <c r="H488" i="25"/>
  <c r="G488" i="25"/>
  <c r="F488" i="25"/>
  <c r="E488" i="25"/>
  <c r="D488" i="25"/>
  <c r="C488" i="25"/>
  <c r="J487" i="25"/>
  <c r="I487" i="25"/>
  <c r="H487" i="25"/>
  <c r="G487" i="25"/>
  <c r="F487" i="25"/>
  <c r="E487" i="25"/>
  <c r="D487" i="25"/>
  <c r="C487" i="25"/>
  <c r="J486" i="25"/>
  <c r="I486" i="25"/>
  <c r="H486" i="25"/>
  <c r="G486" i="25"/>
  <c r="F486" i="25"/>
  <c r="E486" i="25"/>
  <c r="D486" i="25"/>
  <c r="C486" i="25"/>
  <c r="J485" i="25"/>
  <c r="I485" i="25"/>
  <c r="H485" i="25"/>
  <c r="G485" i="25"/>
  <c r="F485" i="25"/>
  <c r="E485" i="25"/>
  <c r="D485" i="25"/>
  <c r="C485" i="25"/>
  <c r="J484" i="25"/>
  <c r="I484" i="25"/>
  <c r="H484" i="25"/>
  <c r="G484" i="25"/>
  <c r="F484" i="25"/>
  <c r="E484" i="25"/>
  <c r="D484" i="25"/>
  <c r="C484" i="25"/>
  <c r="J483" i="25"/>
  <c r="I483" i="25"/>
  <c r="H483" i="25"/>
  <c r="G483" i="25"/>
  <c r="F483" i="25"/>
  <c r="E483" i="25"/>
  <c r="D483" i="25"/>
  <c r="C483" i="25"/>
  <c r="J482" i="25"/>
  <c r="I482" i="25"/>
  <c r="H482" i="25"/>
  <c r="G482" i="25"/>
  <c r="E482" i="25"/>
  <c r="D482" i="25"/>
  <c r="C482" i="25"/>
  <c r="J481" i="25"/>
  <c r="I481" i="25"/>
  <c r="H481" i="25"/>
  <c r="G481" i="25"/>
  <c r="F481" i="25"/>
  <c r="E481" i="25"/>
  <c r="C481" i="25"/>
  <c r="J480" i="25"/>
  <c r="I480" i="25"/>
  <c r="H480" i="25"/>
  <c r="G480" i="25"/>
  <c r="F480" i="25"/>
  <c r="E480" i="25"/>
  <c r="D480" i="25"/>
  <c r="C480" i="25"/>
  <c r="J479" i="25"/>
  <c r="I479" i="25"/>
  <c r="H479" i="25"/>
  <c r="G479" i="25"/>
  <c r="F479" i="25"/>
  <c r="E479" i="25"/>
  <c r="D479" i="25"/>
  <c r="C479" i="25"/>
  <c r="J478" i="25"/>
  <c r="I478" i="25"/>
  <c r="H478" i="25"/>
  <c r="G478" i="25"/>
  <c r="F478" i="25"/>
  <c r="E478" i="25"/>
  <c r="D478" i="25"/>
  <c r="C478" i="25"/>
  <c r="J477" i="25"/>
  <c r="I477" i="25"/>
  <c r="H477" i="25"/>
  <c r="G477" i="25"/>
  <c r="F477" i="25"/>
  <c r="E477" i="25"/>
  <c r="D477" i="25"/>
  <c r="C477" i="25"/>
  <c r="J476" i="25"/>
  <c r="I476" i="25"/>
  <c r="H476" i="25"/>
  <c r="G476" i="25"/>
  <c r="D476" i="25"/>
  <c r="C476" i="25"/>
  <c r="J475" i="25"/>
  <c r="I475" i="25"/>
  <c r="H475" i="25"/>
  <c r="G475" i="25"/>
  <c r="F475" i="25"/>
  <c r="E475" i="25"/>
  <c r="D475" i="25"/>
  <c r="C475" i="25"/>
  <c r="J474" i="25"/>
  <c r="I474" i="25"/>
  <c r="H474" i="25"/>
  <c r="G474" i="25"/>
  <c r="E474" i="25"/>
  <c r="C474" i="25"/>
  <c r="J473" i="25"/>
  <c r="I473" i="25"/>
  <c r="H473" i="25"/>
  <c r="G473" i="25"/>
  <c r="F473" i="25"/>
  <c r="D473" i="25"/>
  <c r="C473" i="25"/>
  <c r="J472" i="25"/>
  <c r="I472" i="25"/>
  <c r="H472" i="25"/>
  <c r="G472" i="25"/>
  <c r="E472" i="25"/>
  <c r="J471" i="25"/>
  <c r="I471" i="25"/>
  <c r="H471" i="25"/>
  <c r="G471" i="25"/>
  <c r="F471" i="25"/>
  <c r="E471" i="25"/>
  <c r="D471" i="25"/>
  <c r="C471" i="25"/>
  <c r="J470" i="25"/>
  <c r="I470" i="25"/>
  <c r="H470" i="25"/>
  <c r="G470" i="25"/>
  <c r="F470" i="25"/>
  <c r="E470" i="25"/>
  <c r="D470" i="25"/>
  <c r="C470" i="25"/>
  <c r="J469" i="25"/>
  <c r="I469" i="25"/>
  <c r="H469" i="25"/>
  <c r="G469" i="25"/>
  <c r="F469" i="25"/>
  <c r="E469" i="25"/>
  <c r="D469" i="25"/>
  <c r="C469" i="25"/>
  <c r="J468" i="25"/>
  <c r="I468" i="25"/>
  <c r="H468" i="25"/>
  <c r="G468" i="25"/>
  <c r="F468" i="25"/>
  <c r="E468" i="25"/>
  <c r="D468" i="25"/>
  <c r="C468" i="25"/>
  <c r="J467" i="25"/>
  <c r="I467" i="25"/>
  <c r="H467" i="25"/>
  <c r="G467" i="25"/>
  <c r="F467" i="25"/>
  <c r="E467" i="25"/>
  <c r="D467" i="25"/>
  <c r="C467" i="25"/>
  <c r="J466" i="25"/>
  <c r="I466" i="25"/>
  <c r="H466" i="25"/>
  <c r="G466" i="25"/>
  <c r="D466" i="25"/>
  <c r="J465" i="25"/>
  <c r="I465" i="25"/>
  <c r="H465" i="25"/>
  <c r="G465" i="25"/>
  <c r="F465" i="25"/>
  <c r="E465" i="25"/>
  <c r="D465" i="25"/>
  <c r="C465" i="25"/>
  <c r="J464" i="25"/>
  <c r="H464" i="25"/>
  <c r="G464" i="25"/>
  <c r="F464" i="25"/>
  <c r="E464" i="25"/>
  <c r="D464" i="25"/>
  <c r="C464" i="25"/>
  <c r="J463" i="25"/>
  <c r="I463" i="25"/>
  <c r="H463" i="25"/>
  <c r="G463" i="25"/>
  <c r="F463" i="25"/>
  <c r="E463" i="25"/>
  <c r="D463" i="25"/>
  <c r="C463" i="25"/>
  <c r="J462" i="25"/>
  <c r="I462" i="25"/>
  <c r="H462" i="25"/>
  <c r="G462" i="25"/>
  <c r="F462" i="25"/>
  <c r="D462" i="25"/>
  <c r="C462" i="25"/>
  <c r="J461" i="25"/>
  <c r="I461" i="25"/>
  <c r="H461" i="25"/>
  <c r="G461" i="25"/>
  <c r="F461" i="25"/>
  <c r="E461" i="25"/>
  <c r="D461" i="25"/>
  <c r="J460" i="25"/>
  <c r="I460" i="25"/>
  <c r="H460" i="25"/>
  <c r="G460" i="25"/>
  <c r="E460" i="25"/>
  <c r="D460" i="25"/>
  <c r="C460" i="25"/>
  <c r="J459" i="25"/>
  <c r="I459" i="25"/>
  <c r="H459" i="25"/>
  <c r="G459" i="25"/>
  <c r="F459" i="25"/>
  <c r="E459" i="25"/>
  <c r="D459" i="25"/>
  <c r="C459" i="25"/>
  <c r="J458" i="25"/>
  <c r="I458" i="25"/>
  <c r="H458" i="25"/>
  <c r="G458" i="25"/>
  <c r="F458" i="25"/>
  <c r="E458" i="25"/>
  <c r="D458" i="25"/>
  <c r="C458" i="25"/>
  <c r="J457" i="25"/>
  <c r="I457" i="25"/>
  <c r="H457" i="25"/>
  <c r="G457" i="25"/>
  <c r="F457" i="25"/>
  <c r="E457" i="25"/>
  <c r="D457" i="25"/>
  <c r="C457" i="25"/>
  <c r="J456" i="25"/>
  <c r="I456" i="25"/>
  <c r="H456" i="25"/>
  <c r="G456" i="25"/>
  <c r="E456" i="25"/>
  <c r="D456" i="25"/>
  <c r="C456" i="25"/>
  <c r="J455" i="25"/>
  <c r="I455" i="25"/>
  <c r="H455" i="25"/>
  <c r="G455" i="25"/>
  <c r="F455" i="25"/>
  <c r="E455" i="25"/>
  <c r="D455" i="25"/>
  <c r="C455" i="25"/>
  <c r="J454" i="25"/>
  <c r="I454" i="25"/>
  <c r="H454" i="25"/>
  <c r="G454" i="25"/>
  <c r="F454" i="25"/>
  <c r="E454" i="25"/>
  <c r="C454" i="25"/>
  <c r="J453" i="25"/>
  <c r="I453" i="25"/>
  <c r="H453" i="25"/>
  <c r="G453" i="25"/>
  <c r="F453" i="25"/>
  <c r="E453" i="25"/>
  <c r="D453" i="25"/>
  <c r="C453" i="25"/>
  <c r="J452" i="25"/>
  <c r="I452" i="25"/>
  <c r="H452" i="25"/>
  <c r="G452" i="25"/>
  <c r="F452" i="25"/>
  <c r="E452" i="25"/>
  <c r="D452" i="25"/>
  <c r="C452" i="25"/>
  <c r="J451" i="25"/>
  <c r="I451" i="25"/>
  <c r="H451" i="25"/>
  <c r="G451" i="25"/>
  <c r="F451" i="25"/>
  <c r="E451" i="25"/>
  <c r="D451" i="25"/>
  <c r="C451" i="25"/>
  <c r="J450" i="25"/>
  <c r="I450" i="25"/>
  <c r="H450" i="25"/>
  <c r="G450" i="25"/>
  <c r="F450" i="25"/>
  <c r="E450" i="25"/>
  <c r="D450" i="25"/>
  <c r="C450" i="25"/>
  <c r="J449" i="25"/>
  <c r="I449" i="25"/>
  <c r="H449" i="25"/>
  <c r="G449" i="25"/>
  <c r="D449" i="25"/>
  <c r="C449" i="25"/>
  <c r="J448" i="25"/>
  <c r="I448" i="25"/>
  <c r="H448" i="25"/>
  <c r="G448" i="25"/>
  <c r="F448" i="25"/>
  <c r="E448" i="25"/>
  <c r="D448" i="25"/>
  <c r="C448" i="25"/>
  <c r="J447" i="25"/>
  <c r="I447" i="25"/>
  <c r="H447" i="25"/>
  <c r="G447" i="25"/>
  <c r="F447" i="25"/>
  <c r="E447" i="25"/>
  <c r="D447" i="25"/>
  <c r="C447" i="25"/>
  <c r="J446" i="25"/>
  <c r="I446" i="25"/>
  <c r="H446" i="25"/>
  <c r="G446" i="25"/>
  <c r="F446" i="25"/>
  <c r="E446" i="25"/>
  <c r="D446" i="25"/>
  <c r="C446" i="25"/>
  <c r="J445" i="25"/>
  <c r="I445" i="25"/>
  <c r="H445" i="25"/>
  <c r="G445" i="25"/>
  <c r="F445" i="25"/>
  <c r="E445" i="25"/>
  <c r="D445" i="25"/>
  <c r="C445" i="25"/>
  <c r="J444" i="25"/>
  <c r="I444" i="25"/>
  <c r="H444" i="25"/>
  <c r="G444" i="25"/>
  <c r="F444" i="25"/>
  <c r="E444" i="25"/>
  <c r="D444" i="25"/>
  <c r="C444" i="25"/>
  <c r="J443" i="25"/>
  <c r="I443" i="25"/>
  <c r="H443" i="25"/>
  <c r="G443" i="25"/>
  <c r="E443" i="25"/>
  <c r="D443" i="25"/>
  <c r="C443" i="25"/>
  <c r="J442" i="25"/>
  <c r="I442" i="25"/>
  <c r="H442" i="25"/>
  <c r="G442" i="25"/>
  <c r="F442" i="25"/>
  <c r="E442" i="25"/>
  <c r="D442" i="25"/>
  <c r="C442" i="25"/>
  <c r="J441" i="25"/>
  <c r="I441" i="25"/>
  <c r="H441" i="25"/>
  <c r="G441" i="25"/>
  <c r="F441" i="25"/>
  <c r="E441" i="25"/>
  <c r="D441" i="25"/>
  <c r="C441" i="25"/>
  <c r="J440" i="25"/>
  <c r="I440" i="25"/>
  <c r="H440" i="25"/>
  <c r="G440" i="25"/>
  <c r="F440" i="25"/>
  <c r="E440" i="25"/>
  <c r="D440" i="25"/>
  <c r="C440" i="25"/>
  <c r="J439" i="25"/>
  <c r="I439" i="25"/>
  <c r="H439" i="25"/>
  <c r="G439" i="25"/>
  <c r="F439" i="25"/>
  <c r="E439" i="25"/>
  <c r="D439" i="25"/>
  <c r="C439" i="25"/>
  <c r="J438" i="25"/>
  <c r="I438" i="25"/>
  <c r="H438" i="25"/>
  <c r="G438" i="25"/>
  <c r="F438" i="25"/>
  <c r="E438" i="25"/>
  <c r="D438" i="25"/>
  <c r="C438" i="25"/>
  <c r="J437" i="25"/>
  <c r="I437" i="25"/>
  <c r="H437" i="25"/>
  <c r="G437" i="25"/>
  <c r="F437" i="25"/>
  <c r="E437" i="25"/>
  <c r="D437" i="25"/>
  <c r="C437" i="25"/>
  <c r="J436" i="25"/>
  <c r="I436" i="25"/>
  <c r="H436" i="25"/>
  <c r="G436" i="25"/>
  <c r="F436" i="25"/>
  <c r="E436" i="25"/>
  <c r="D436" i="25"/>
  <c r="C436" i="25"/>
  <c r="J435" i="25"/>
  <c r="I435" i="25"/>
  <c r="H435" i="25"/>
  <c r="G435" i="25"/>
  <c r="F435" i="25"/>
  <c r="E435" i="25"/>
  <c r="D435" i="25"/>
  <c r="C435" i="25"/>
  <c r="J434" i="25"/>
  <c r="I434" i="25"/>
  <c r="H434" i="25"/>
  <c r="G434" i="25"/>
  <c r="F434" i="25"/>
  <c r="E434" i="25"/>
  <c r="D434" i="25"/>
  <c r="C434" i="25"/>
  <c r="J433" i="25"/>
  <c r="I433" i="25"/>
  <c r="H433" i="25"/>
  <c r="G433" i="25"/>
  <c r="F433" i="25"/>
  <c r="E433" i="25"/>
  <c r="D433" i="25"/>
  <c r="C433" i="25"/>
  <c r="J432" i="25"/>
  <c r="I432" i="25"/>
  <c r="H432" i="25"/>
  <c r="G432" i="25"/>
  <c r="F432" i="25"/>
  <c r="E432" i="25"/>
  <c r="D432" i="25"/>
  <c r="C432" i="25"/>
  <c r="J431" i="25"/>
  <c r="I431" i="25"/>
  <c r="H431" i="25"/>
  <c r="G431" i="25"/>
  <c r="F431" i="25"/>
  <c r="E431" i="25"/>
  <c r="D431" i="25"/>
  <c r="C431" i="25"/>
  <c r="J430" i="25"/>
  <c r="I430" i="25"/>
  <c r="H430" i="25"/>
  <c r="G430" i="25"/>
  <c r="F430" i="25"/>
  <c r="E430" i="25"/>
  <c r="D430" i="25"/>
  <c r="C430" i="25"/>
  <c r="J429" i="25"/>
  <c r="I429" i="25"/>
  <c r="H429" i="25"/>
  <c r="G429" i="25"/>
  <c r="F429" i="25"/>
  <c r="E429" i="25"/>
  <c r="D429" i="25"/>
  <c r="C429" i="25"/>
  <c r="J428" i="25"/>
  <c r="I428" i="25"/>
  <c r="H428" i="25"/>
  <c r="G428" i="25"/>
  <c r="F428" i="25"/>
  <c r="E428" i="25"/>
  <c r="D428" i="25"/>
  <c r="C428" i="25"/>
  <c r="J427" i="25"/>
  <c r="I427" i="25"/>
  <c r="H427" i="25"/>
  <c r="G427" i="25"/>
  <c r="F427" i="25"/>
  <c r="E427" i="25"/>
  <c r="D427" i="25"/>
  <c r="C427" i="25"/>
  <c r="J426" i="25"/>
  <c r="I426" i="25"/>
  <c r="H426" i="25"/>
  <c r="G426" i="25"/>
  <c r="F426" i="25"/>
  <c r="E426" i="25"/>
  <c r="D426" i="25"/>
  <c r="C426" i="25"/>
  <c r="J425" i="25"/>
  <c r="I425" i="25"/>
  <c r="H425" i="25"/>
  <c r="G425" i="25"/>
  <c r="F425" i="25"/>
  <c r="E425" i="25"/>
  <c r="C425" i="25"/>
  <c r="J424" i="25"/>
  <c r="I424" i="25"/>
  <c r="H424" i="25"/>
  <c r="G424" i="25"/>
  <c r="F424" i="25"/>
  <c r="E424" i="25"/>
  <c r="D424" i="25"/>
  <c r="C424" i="25"/>
  <c r="J423" i="25"/>
  <c r="I423" i="25"/>
  <c r="H423" i="25"/>
  <c r="G423" i="25"/>
  <c r="F423" i="25"/>
  <c r="E423" i="25"/>
  <c r="D423" i="25"/>
  <c r="C423" i="25"/>
  <c r="J422" i="25"/>
  <c r="I422" i="25"/>
  <c r="H422" i="25"/>
  <c r="G422" i="25"/>
  <c r="E422" i="25"/>
  <c r="D422" i="25"/>
  <c r="C422" i="25"/>
  <c r="J421" i="25"/>
  <c r="I421" i="25"/>
  <c r="H421" i="25"/>
  <c r="G421" i="25"/>
  <c r="F421" i="25"/>
  <c r="E421" i="25"/>
  <c r="D421" i="25"/>
  <c r="C421" i="25"/>
  <c r="J420" i="25"/>
  <c r="I420" i="25"/>
  <c r="H420" i="25"/>
  <c r="G420" i="25"/>
  <c r="E420" i="25"/>
  <c r="D420" i="25"/>
  <c r="C420" i="25"/>
  <c r="J419" i="25"/>
  <c r="I419" i="25"/>
  <c r="H419" i="25"/>
  <c r="G419" i="25"/>
  <c r="F419" i="25"/>
  <c r="E419" i="25"/>
  <c r="D419" i="25"/>
  <c r="C419" i="25"/>
  <c r="J418" i="25"/>
  <c r="I418" i="25"/>
  <c r="H418" i="25"/>
  <c r="G418" i="25"/>
  <c r="F418" i="25"/>
  <c r="E418" i="25"/>
  <c r="D418" i="25"/>
  <c r="C418" i="25"/>
  <c r="J417" i="25"/>
  <c r="I417" i="25"/>
  <c r="H417" i="25"/>
  <c r="G417" i="25"/>
  <c r="F417" i="25"/>
  <c r="E417" i="25"/>
  <c r="D417" i="25"/>
  <c r="C417" i="25"/>
  <c r="J416" i="25"/>
  <c r="I416" i="25"/>
  <c r="H416" i="25"/>
  <c r="G416" i="25"/>
  <c r="F416" i="25"/>
  <c r="E416" i="25"/>
  <c r="D416" i="25"/>
  <c r="C416" i="25"/>
  <c r="J415" i="25"/>
  <c r="I415" i="25"/>
  <c r="H415" i="25"/>
  <c r="G415" i="25"/>
  <c r="F415" i="25"/>
  <c r="E415" i="25"/>
  <c r="D415" i="25"/>
  <c r="C415" i="25"/>
  <c r="J414" i="25"/>
  <c r="I414" i="25"/>
  <c r="H414" i="25"/>
  <c r="G414" i="25"/>
  <c r="F414" i="25"/>
  <c r="E414" i="25"/>
  <c r="D414" i="25"/>
  <c r="C414" i="25"/>
  <c r="J413" i="25"/>
  <c r="I413" i="25"/>
  <c r="H413" i="25"/>
  <c r="G413" i="25"/>
  <c r="F413" i="25"/>
  <c r="E413" i="25"/>
  <c r="D413" i="25"/>
  <c r="C413" i="25"/>
  <c r="J412" i="25"/>
  <c r="I412" i="25"/>
  <c r="H412" i="25"/>
  <c r="G412" i="25"/>
  <c r="F412" i="25"/>
  <c r="E412" i="25"/>
  <c r="D412" i="25"/>
  <c r="C412" i="25"/>
  <c r="J411" i="25"/>
  <c r="I411" i="25"/>
  <c r="H411" i="25"/>
  <c r="G411" i="25"/>
  <c r="F411" i="25"/>
  <c r="E411" i="25"/>
  <c r="D411" i="25"/>
  <c r="C411" i="25"/>
  <c r="J410" i="25"/>
  <c r="I410" i="25"/>
  <c r="H410" i="25"/>
  <c r="G410" i="25"/>
  <c r="F410" i="25"/>
  <c r="E410" i="25"/>
  <c r="D410" i="25"/>
  <c r="C410" i="25"/>
  <c r="I409" i="25"/>
  <c r="H409" i="25"/>
  <c r="G409" i="25"/>
  <c r="C409" i="25"/>
  <c r="J408" i="25"/>
  <c r="I408" i="25"/>
  <c r="H408" i="25"/>
  <c r="G408" i="25"/>
  <c r="J407" i="25"/>
  <c r="I407" i="25"/>
  <c r="H407" i="25"/>
  <c r="G407" i="25"/>
  <c r="F407" i="25"/>
  <c r="E407" i="25"/>
  <c r="D407" i="25"/>
  <c r="C407" i="25"/>
  <c r="J406" i="25"/>
  <c r="I406" i="25"/>
  <c r="H406" i="25"/>
  <c r="G406" i="25"/>
  <c r="J405" i="25"/>
  <c r="I405" i="25"/>
  <c r="H405" i="25"/>
  <c r="G405" i="25"/>
  <c r="F405" i="25"/>
  <c r="E405" i="25"/>
  <c r="D405" i="25"/>
  <c r="C405" i="25"/>
  <c r="J404" i="25"/>
  <c r="I404" i="25"/>
  <c r="H404" i="25"/>
  <c r="G404" i="25"/>
  <c r="F404" i="25"/>
  <c r="E404" i="25"/>
  <c r="D404" i="25"/>
  <c r="C404" i="25"/>
  <c r="J403" i="25"/>
  <c r="I403" i="25"/>
  <c r="H403" i="25"/>
  <c r="G403" i="25"/>
  <c r="F403" i="25"/>
  <c r="E403" i="25"/>
  <c r="D403" i="25"/>
  <c r="C403" i="25"/>
  <c r="J402" i="25"/>
  <c r="I402" i="25"/>
  <c r="H402" i="25"/>
  <c r="G402" i="25"/>
  <c r="F402" i="25"/>
  <c r="E402" i="25"/>
  <c r="D402" i="25"/>
  <c r="C402" i="25"/>
  <c r="J401" i="25"/>
  <c r="I401" i="25"/>
  <c r="H401" i="25"/>
  <c r="G401" i="25"/>
  <c r="F401" i="25"/>
  <c r="E401" i="25"/>
  <c r="D401" i="25"/>
  <c r="C401" i="25"/>
  <c r="J400" i="25"/>
  <c r="I400" i="25"/>
  <c r="H400" i="25"/>
  <c r="G400" i="25"/>
  <c r="D400" i="25"/>
  <c r="C400" i="25"/>
  <c r="J399" i="25"/>
  <c r="I399" i="25"/>
  <c r="H399" i="25"/>
  <c r="G399" i="25"/>
  <c r="F399" i="25"/>
  <c r="E399" i="25"/>
  <c r="D399" i="25"/>
  <c r="C399" i="25"/>
  <c r="J398" i="25"/>
  <c r="I398" i="25"/>
  <c r="H398" i="25"/>
  <c r="G398" i="25"/>
  <c r="D398" i="25"/>
  <c r="C398" i="25"/>
  <c r="J397" i="25"/>
  <c r="I397" i="25"/>
  <c r="H397" i="25"/>
  <c r="G397" i="25"/>
  <c r="E397" i="25"/>
  <c r="D397" i="25"/>
  <c r="C397" i="25"/>
  <c r="J396" i="25"/>
  <c r="I396" i="25"/>
  <c r="H396" i="25"/>
  <c r="G396" i="25"/>
  <c r="F396" i="25"/>
  <c r="E396" i="25"/>
  <c r="D396" i="25"/>
  <c r="C396" i="25"/>
  <c r="J395" i="25"/>
  <c r="I395" i="25"/>
  <c r="H395" i="25"/>
  <c r="G395" i="25"/>
  <c r="F395" i="25"/>
  <c r="E395" i="25"/>
  <c r="D395" i="25"/>
  <c r="C395" i="25"/>
  <c r="J394" i="25"/>
  <c r="I394" i="25"/>
  <c r="H394" i="25"/>
  <c r="G394" i="25"/>
  <c r="F394" i="25"/>
  <c r="E394" i="25"/>
  <c r="D394" i="25"/>
  <c r="C394" i="25"/>
  <c r="J393" i="25"/>
  <c r="I393" i="25"/>
  <c r="H393" i="25"/>
  <c r="G393" i="25"/>
  <c r="F393" i="25"/>
  <c r="E393" i="25"/>
  <c r="D393" i="25"/>
  <c r="C393" i="25"/>
  <c r="J392" i="25"/>
  <c r="I392" i="25"/>
  <c r="H392" i="25"/>
  <c r="G392" i="25"/>
  <c r="F392" i="25"/>
  <c r="E392" i="25"/>
  <c r="D392" i="25"/>
  <c r="C392" i="25"/>
  <c r="J391" i="25"/>
  <c r="I391" i="25"/>
  <c r="H391" i="25"/>
  <c r="G391" i="25"/>
  <c r="F391" i="25"/>
  <c r="E391" i="25"/>
  <c r="D391" i="25"/>
  <c r="C391" i="25"/>
  <c r="J390" i="25"/>
  <c r="I390" i="25"/>
  <c r="H390" i="25"/>
  <c r="G390" i="25"/>
  <c r="F390" i="25"/>
  <c r="E390" i="25"/>
  <c r="D390" i="25"/>
  <c r="C390" i="25"/>
  <c r="J389" i="25"/>
  <c r="I389" i="25"/>
  <c r="H389" i="25"/>
  <c r="G389" i="25"/>
  <c r="F389" i="25"/>
  <c r="E389" i="25"/>
  <c r="D389" i="25"/>
  <c r="C389" i="25"/>
  <c r="J388" i="25"/>
  <c r="I388" i="25"/>
  <c r="H388" i="25"/>
  <c r="G388" i="25"/>
  <c r="F388" i="25"/>
  <c r="E388" i="25"/>
  <c r="D388" i="25"/>
  <c r="C388" i="25"/>
  <c r="J387" i="25"/>
  <c r="I387" i="25"/>
  <c r="H387" i="25"/>
  <c r="G387" i="25"/>
  <c r="E387" i="25"/>
  <c r="D387" i="25"/>
  <c r="C387" i="25"/>
  <c r="J386" i="25"/>
  <c r="I386" i="25"/>
  <c r="H386" i="25"/>
  <c r="G386" i="25"/>
  <c r="F386" i="25"/>
  <c r="E386" i="25"/>
  <c r="D386" i="25"/>
  <c r="C386" i="25"/>
  <c r="J385" i="25"/>
  <c r="I385" i="25"/>
  <c r="H385" i="25"/>
  <c r="G385" i="25"/>
  <c r="F385" i="25"/>
  <c r="E385" i="25"/>
  <c r="D385" i="25"/>
  <c r="C385" i="25"/>
  <c r="J384" i="25"/>
  <c r="I384" i="25"/>
  <c r="H384" i="25"/>
  <c r="G384" i="25"/>
  <c r="F384" i="25"/>
  <c r="E384" i="25"/>
  <c r="D384" i="25"/>
  <c r="C384" i="25"/>
  <c r="J383" i="25"/>
  <c r="I383" i="25"/>
  <c r="H383" i="25"/>
  <c r="G383" i="25"/>
  <c r="F383" i="25"/>
  <c r="E383" i="25"/>
  <c r="D383" i="25"/>
  <c r="C383" i="25"/>
  <c r="J382" i="25"/>
  <c r="I382" i="25"/>
  <c r="H382" i="25"/>
  <c r="G382" i="25"/>
  <c r="F382" i="25"/>
  <c r="E382" i="25"/>
  <c r="D382" i="25"/>
  <c r="C382" i="25"/>
  <c r="J381" i="25"/>
  <c r="I381" i="25"/>
  <c r="H381" i="25"/>
  <c r="G381" i="25"/>
  <c r="F381" i="25"/>
  <c r="E381" i="25"/>
  <c r="D381" i="25"/>
  <c r="C381" i="25"/>
  <c r="J380" i="25"/>
  <c r="I380" i="25"/>
  <c r="H380" i="25"/>
  <c r="G380" i="25"/>
  <c r="F380" i="25"/>
  <c r="E380" i="25"/>
  <c r="D380" i="25"/>
  <c r="C380" i="25"/>
  <c r="J379" i="25"/>
  <c r="I379" i="25"/>
  <c r="H379" i="25"/>
  <c r="G379" i="25"/>
  <c r="F379" i="25"/>
  <c r="E379" i="25"/>
  <c r="D379" i="25"/>
  <c r="C379" i="25"/>
  <c r="J378" i="25"/>
  <c r="I378" i="25"/>
  <c r="H378" i="25"/>
  <c r="G378" i="25"/>
  <c r="F378" i="25"/>
  <c r="E378" i="25"/>
  <c r="D378" i="25"/>
  <c r="C378" i="25"/>
  <c r="J377" i="25"/>
  <c r="I377" i="25"/>
  <c r="H377" i="25"/>
  <c r="G377" i="25"/>
  <c r="F377" i="25"/>
  <c r="E377" i="25"/>
  <c r="D377" i="25"/>
  <c r="C377" i="25"/>
  <c r="J376" i="25"/>
  <c r="I376" i="25"/>
  <c r="H376" i="25"/>
  <c r="G376" i="25"/>
  <c r="F376" i="25"/>
  <c r="E376" i="25"/>
  <c r="D376" i="25"/>
  <c r="C376" i="25"/>
  <c r="J375" i="25"/>
  <c r="I375" i="25"/>
  <c r="H375" i="25"/>
  <c r="G375" i="25"/>
  <c r="F375" i="25"/>
  <c r="C375" i="25"/>
  <c r="J374" i="25"/>
  <c r="I374" i="25"/>
  <c r="H374" i="25"/>
  <c r="G374" i="25"/>
  <c r="F374" i="25"/>
  <c r="E374" i="25"/>
  <c r="D374" i="25"/>
  <c r="C374" i="25"/>
  <c r="J373" i="25"/>
  <c r="I373" i="25"/>
  <c r="H373" i="25"/>
  <c r="G373" i="25"/>
  <c r="F373" i="25"/>
  <c r="E373" i="25"/>
  <c r="D373" i="25"/>
  <c r="C373" i="25"/>
  <c r="J372" i="25"/>
  <c r="I372" i="25"/>
  <c r="H372" i="25"/>
  <c r="G372" i="25"/>
  <c r="F372" i="25"/>
  <c r="E372" i="25"/>
  <c r="D372" i="25"/>
  <c r="C372" i="25"/>
  <c r="J371" i="25"/>
  <c r="I371" i="25"/>
  <c r="H371" i="25"/>
  <c r="G371" i="25"/>
  <c r="F371" i="25"/>
  <c r="E371" i="25"/>
  <c r="D371" i="25"/>
  <c r="C371" i="25"/>
  <c r="J370" i="25"/>
  <c r="I370" i="25"/>
  <c r="H370" i="25"/>
  <c r="G370" i="25"/>
  <c r="E370" i="25"/>
  <c r="D370" i="25"/>
  <c r="C370" i="25"/>
  <c r="J369" i="25"/>
  <c r="I369" i="25"/>
  <c r="H369" i="25"/>
  <c r="G369" i="25"/>
  <c r="F369" i="25"/>
  <c r="E369" i="25"/>
  <c r="D369" i="25"/>
  <c r="C369" i="25"/>
  <c r="J368" i="25"/>
  <c r="I368" i="25"/>
  <c r="H368" i="25"/>
  <c r="G368" i="25"/>
  <c r="F368" i="25"/>
  <c r="E368" i="25"/>
  <c r="J367" i="25"/>
  <c r="I367" i="25"/>
  <c r="H367" i="25"/>
  <c r="G367" i="25"/>
  <c r="E367" i="25"/>
  <c r="C367" i="25"/>
  <c r="J366" i="25"/>
  <c r="I366" i="25"/>
  <c r="H366" i="25"/>
  <c r="G366" i="25"/>
  <c r="F366" i="25"/>
  <c r="E366" i="25"/>
  <c r="D366" i="25"/>
  <c r="C366" i="25"/>
  <c r="J365" i="25"/>
  <c r="I365" i="25"/>
  <c r="H365" i="25"/>
  <c r="E365" i="25"/>
  <c r="C365" i="25"/>
  <c r="J364" i="25"/>
  <c r="H364" i="25"/>
  <c r="G364" i="25"/>
  <c r="F364" i="25"/>
  <c r="E364" i="25"/>
  <c r="D364" i="25"/>
  <c r="C364" i="25"/>
  <c r="J363" i="25"/>
  <c r="I363" i="25"/>
  <c r="H363" i="25"/>
  <c r="G363" i="25"/>
  <c r="F363" i="25"/>
  <c r="E363" i="25"/>
  <c r="D363" i="25"/>
  <c r="C363" i="25"/>
  <c r="J362" i="25"/>
  <c r="I362" i="25"/>
  <c r="H362" i="25"/>
  <c r="G362" i="25"/>
  <c r="F362" i="25"/>
  <c r="E362" i="25"/>
  <c r="D362" i="25"/>
  <c r="C362" i="25"/>
  <c r="J361" i="25"/>
  <c r="I361" i="25"/>
  <c r="H361" i="25"/>
  <c r="G361" i="25"/>
  <c r="F361" i="25"/>
  <c r="D361" i="25"/>
  <c r="C361" i="25"/>
  <c r="J360" i="25"/>
  <c r="I360" i="25"/>
  <c r="H360" i="25"/>
  <c r="G360" i="25"/>
  <c r="F360" i="25"/>
  <c r="E360" i="25"/>
  <c r="D360" i="25"/>
  <c r="C360" i="25"/>
  <c r="J359" i="25"/>
  <c r="I359" i="25"/>
  <c r="H359" i="25"/>
  <c r="G359" i="25"/>
  <c r="F359" i="25"/>
  <c r="E359" i="25"/>
  <c r="D359" i="25"/>
  <c r="C359" i="25"/>
  <c r="J358" i="25"/>
  <c r="I358" i="25"/>
  <c r="H358" i="25"/>
  <c r="G358" i="25"/>
  <c r="F358" i="25"/>
  <c r="E358" i="25"/>
  <c r="D358" i="25"/>
  <c r="C358" i="25"/>
  <c r="J357" i="25"/>
  <c r="I357" i="25"/>
  <c r="H357" i="25"/>
  <c r="G357" i="25"/>
  <c r="F357" i="25"/>
  <c r="E357" i="25"/>
  <c r="D357" i="25"/>
  <c r="C357" i="25"/>
  <c r="J356" i="25"/>
  <c r="I356" i="25"/>
  <c r="H356" i="25"/>
  <c r="G356" i="25"/>
  <c r="F356" i="25"/>
  <c r="E356" i="25"/>
  <c r="D356" i="25"/>
  <c r="C356" i="25"/>
  <c r="J355" i="25"/>
  <c r="I355" i="25"/>
  <c r="H355" i="25"/>
  <c r="G355" i="25"/>
  <c r="F355" i="25"/>
  <c r="E355" i="25"/>
  <c r="D355" i="25"/>
  <c r="C355" i="25"/>
  <c r="J354" i="25"/>
  <c r="I354" i="25"/>
  <c r="H354" i="25"/>
  <c r="G354" i="25"/>
  <c r="F354" i="25"/>
  <c r="E354" i="25"/>
  <c r="D354" i="25"/>
  <c r="C354" i="25"/>
  <c r="J353" i="25"/>
  <c r="I353" i="25"/>
  <c r="H353" i="25"/>
  <c r="G353" i="25"/>
  <c r="F353" i="25"/>
  <c r="E353" i="25"/>
  <c r="D353" i="25"/>
  <c r="C353" i="25"/>
  <c r="J352" i="25"/>
  <c r="I352" i="25"/>
  <c r="H352" i="25"/>
  <c r="G352" i="25"/>
  <c r="F352" i="25"/>
  <c r="E352" i="25"/>
  <c r="D352" i="25"/>
  <c r="C352" i="25"/>
  <c r="J351" i="25"/>
  <c r="I351" i="25"/>
  <c r="H351" i="25"/>
  <c r="G351" i="25"/>
  <c r="F351" i="25"/>
  <c r="E351" i="25"/>
  <c r="D351" i="25"/>
  <c r="C351" i="25"/>
  <c r="J350" i="25"/>
  <c r="I350" i="25"/>
  <c r="H350" i="25"/>
  <c r="G350" i="25"/>
  <c r="F350" i="25"/>
  <c r="E350" i="25"/>
  <c r="D350" i="25"/>
  <c r="C350" i="25"/>
  <c r="J349" i="25"/>
  <c r="I349" i="25"/>
  <c r="H349" i="25"/>
  <c r="G349" i="25"/>
  <c r="F349" i="25"/>
  <c r="E349" i="25"/>
  <c r="D349" i="25"/>
  <c r="C349" i="25"/>
  <c r="J348" i="25"/>
  <c r="I348" i="25"/>
  <c r="H348" i="25"/>
  <c r="G348" i="25"/>
  <c r="E348" i="25"/>
  <c r="D348" i="25"/>
  <c r="C348" i="25"/>
  <c r="J347" i="25"/>
  <c r="I347" i="25"/>
  <c r="H347" i="25"/>
  <c r="G347" i="25"/>
  <c r="F347" i="25"/>
  <c r="E347" i="25"/>
  <c r="D347" i="25"/>
  <c r="C347" i="25"/>
  <c r="J346" i="25"/>
  <c r="I346" i="25"/>
  <c r="H346" i="25"/>
  <c r="G346" i="25"/>
  <c r="F346" i="25"/>
  <c r="E346" i="25"/>
  <c r="D346" i="25"/>
  <c r="C346" i="25"/>
  <c r="J345" i="25"/>
  <c r="I345" i="25"/>
  <c r="H345" i="25"/>
  <c r="G345" i="25"/>
  <c r="F345" i="25"/>
  <c r="E345" i="25"/>
  <c r="D345" i="25"/>
  <c r="C345" i="25"/>
  <c r="J344" i="25"/>
  <c r="I344" i="25"/>
  <c r="H344" i="25"/>
  <c r="G344" i="25"/>
  <c r="F344" i="25"/>
  <c r="E344" i="25"/>
  <c r="D344" i="25"/>
  <c r="C344" i="25"/>
  <c r="J343" i="25"/>
  <c r="I343" i="25"/>
  <c r="H343" i="25"/>
  <c r="G343" i="25"/>
  <c r="F343" i="25"/>
  <c r="E343" i="25"/>
  <c r="D343" i="25"/>
  <c r="C343" i="25"/>
  <c r="J342" i="25"/>
  <c r="I342" i="25"/>
  <c r="H342" i="25"/>
  <c r="G342" i="25"/>
  <c r="F342" i="25"/>
  <c r="E342" i="25"/>
  <c r="D342" i="25"/>
  <c r="C342" i="25"/>
  <c r="J341" i="25"/>
  <c r="H341" i="25"/>
  <c r="G341" i="25"/>
  <c r="F341" i="25"/>
  <c r="E341" i="25"/>
  <c r="J340" i="25"/>
  <c r="I340" i="25"/>
  <c r="H340" i="25"/>
  <c r="G340" i="25"/>
  <c r="F340" i="25"/>
  <c r="E340" i="25"/>
  <c r="D340" i="25"/>
  <c r="C340" i="25"/>
  <c r="J339" i="25"/>
  <c r="I339" i="25"/>
  <c r="H339" i="25"/>
  <c r="G339" i="25"/>
  <c r="D339" i="25"/>
  <c r="C339" i="25"/>
  <c r="J338" i="25"/>
  <c r="I338" i="25"/>
  <c r="H338" i="25"/>
  <c r="G338" i="25"/>
  <c r="F338" i="25"/>
  <c r="E338" i="25"/>
  <c r="D338" i="25"/>
  <c r="C338" i="25"/>
  <c r="J337" i="25"/>
  <c r="I337" i="25"/>
  <c r="H337" i="25"/>
  <c r="G337" i="25"/>
  <c r="F337" i="25"/>
  <c r="E337" i="25"/>
  <c r="D337" i="25"/>
  <c r="C337" i="25"/>
  <c r="J336" i="25"/>
  <c r="I336" i="25"/>
  <c r="H336" i="25"/>
  <c r="G336" i="25"/>
  <c r="F336" i="25"/>
  <c r="E336" i="25"/>
  <c r="D336" i="25"/>
  <c r="C336" i="25"/>
  <c r="J335" i="25"/>
  <c r="I335" i="25"/>
  <c r="H335" i="25"/>
  <c r="G335" i="25"/>
  <c r="F335" i="25"/>
  <c r="E335" i="25"/>
  <c r="D335" i="25"/>
  <c r="C335" i="25"/>
  <c r="J334" i="25"/>
  <c r="I334" i="25"/>
  <c r="H334" i="25"/>
  <c r="G334" i="25"/>
  <c r="F334" i="25"/>
  <c r="E334" i="25"/>
  <c r="D334" i="25"/>
  <c r="C334" i="25"/>
  <c r="J333" i="25"/>
  <c r="I333" i="25"/>
  <c r="H333" i="25"/>
  <c r="G333" i="25"/>
  <c r="F333" i="25"/>
  <c r="E333" i="25"/>
  <c r="D333" i="25"/>
  <c r="C333" i="25"/>
  <c r="J332" i="25"/>
  <c r="I332" i="25"/>
  <c r="H332" i="25"/>
  <c r="G332" i="25"/>
  <c r="F332" i="25"/>
  <c r="E332" i="25"/>
  <c r="D332" i="25"/>
  <c r="C332" i="25"/>
  <c r="J331" i="25"/>
  <c r="I331" i="25"/>
  <c r="H331" i="25"/>
  <c r="G331" i="25"/>
  <c r="F331" i="25"/>
  <c r="E331" i="25"/>
  <c r="D331" i="25"/>
  <c r="C331" i="25"/>
  <c r="J330" i="25"/>
  <c r="I330" i="25"/>
  <c r="H330" i="25"/>
  <c r="G330" i="25"/>
  <c r="F330" i="25"/>
  <c r="E330" i="25"/>
  <c r="D330" i="25"/>
  <c r="C330" i="25"/>
  <c r="J329" i="25"/>
  <c r="I329" i="25"/>
  <c r="H329" i="25"/>
  <c r="G329" i="25"/>
  <c r="F329" i="25"/>
  <c r="E329" i="25"/>
  <c r="D329" i="25"/>
  <c r="J328" i="25"/>
  <c r="I328" i="25"/>
  <c r="H328" i="25"/>
  <c r="G328" i="25"/>
  <c r="F328" i="25"/>
  <c r="E328" i="25"/>
  <c r="D328" i="25"/>
  <c r="C328" i="25"/>
  <c r="J327" i="25"/>
  <c r="I327" i="25"/>
  <c r="G327" i="25"/>
  <c r="E327" i="25"/>
  <c r="C327" i="25"/>
  <c r="J326" i="25"/>
  <c r="I326" i="25"/>
  <c r="H326" i="25"/>
  <c r="G326" i="25"/>
  <c r="F326" i="25"/>
  <c r="E326" i="25"/>
  <c r="D326" i="25"/>
  <c r="C326" i="25"/>
  <c r="J325" i="25"/>
  <c r="I325" i="25"/>
  <c r="H325" i="25"/>
  <c r="G325" i="25"/>
  <c r="F325" i="25"/>
  <c r="D325" i="25"/>
  <c r="C325" i="25"/>
  <c r="J324" i="25"/>
  <c r="I324" i="25"/>
  <c r="H324" i="25"/>
  <c r="G324" i="25"/>
  <c r="F324" i="25"/>
  <c r="E324" i="25"/>
  <c r="D324" i="25"/>
  <c r="C324" i="25"/>
  <c r="J323" i="25"/>
  <c r="I323" i="25"/>
  <c r="H323" i="25"/>
  <c r="G323" i="25"/>
  <c r="F323" i="25"/>
  <c r="E323" i="25"/>
  <c r="D323" i="25"/>
  <c r="C323" i="25"/>
  <c r="J322" i="25"/>
  <c r="I322" i="25"/>
  <c r="H322" i="25"/>
  <c r="G322" i="25"/>
  <c r="C322" i="25"/>
  <c r="J321" i="25"/>
  <c r="I321" i="25"/>
  <c r="H321" i="25"/>
  <c r="G321" i="25"/>
  <c r="F321" i="25"/>
  <c r="E321" i="25"/>
  <c r="D321" i="25"/>
  <c r="C321" i="25"/>
  <c r="J320" i="25"/>
  <c r="I320" i="25"/>
  <c r="H320" i="25"/>
  <c r="G320" i="25"/>
  <c r="F320" i="25"/>
  <c r="E320" i="25"/>
  <c r="D320" i="25"/>
  <c r="C320" i="25"/>
  <c r="J319" i="25"/>
  <c r="I319" i="25"/>
  <c r="H319" i="25"/>
  <c r="G319" i="25"/>
  <c r="F319" i="25"/>
  <c r="E319" i="25"/>
  <c r="D319" i="25"/>
  <c r="C319" i="25"/>
  <c r="J318" i="25"/>
  <c r="I318" i="25"/>
  <c r="H318" i="25"/>
  <c r="G318" i="25"/>
  <c r="F318" i="25"/>
  <c r="E318" i="25"/>
  <c r="D318" i="25"/>
  <c r="C318" i="25"/>
  <c r="J317" i="25"/>
  <c r="I317" i="25"/>
  <c r="H317" i="25"/>
  <c r="G317" i="25"/>
  <c r="F317" i="25"/>
  <c r="E317" i="25"/>
  <c r="D317" i="25"/>
  <c r="C317" i="25"/>
  <c r="J316" i="25"/>
  <c r="I316" i="25"/>
  <c r="H316" i="25"/>
  <c r="G316" i="25"/>
  <c r="F316" i="25"/>
  <c r="E316" i="25"/>
  <c r="D316" i="25"/>
  <c r="C316" i="25"/>
  <c r="J315" i="25"/>
  <c r="I315" i="25"/>
  <c r="H315" i="25"/>
  <c r="G315" i="25"/>
  <c r="F315" i="25"/>
  <c r="E315" i="25"/>
  <c r="D315" i="25"/>
  <c r="C315" i="25"/>
  <c r="J314" i="25"/>
  <c r="I314" i="25"/>
  <c r="H314" i="25"/>
  <c r="G314" i="25"/>
  <c r="F314" i="25"/>
  <c r="E314" i="25"/>
  <c r="D314" i="25"/>
  <c r="C314" i="25"/>
  <c r="J313" i="25"/>
  <c r="I313" i="25"/>
  <c r="H313" i="25"/>
  <c r="G313" i="25"/>
  <c r="D313" i="25"/>
  <c r="C313" i="25"/>
  <c r="J312" i="25"/>
  <c r="I312" i="25"/>
  <c r="H312" i="25"/>
  <c r="G312" i="25"/>
  <c r="F312" i="25"/>
  <c r="E312" i="25"/>
  <c r="D312" i="25"/>
  <c r="C312" i="25"/>
  <c r="J311" i="25"/>
  <c r="I311" i="25"/>
  <c r="H311" i="25"/>
  <c r="G311" i="25"/>
  <c r="F311" i="25"/>
  <c r="E311" i="25"/>
  <c r="D311" i="25"/>
  <c r="C311" i="25"/>
  <c r="J310" i="25"/>
  <c r="I310" i="25"/>
  <c r="H310" i="25"/>
  <c r="G310" i="25"/>
  <c r="F310" i="25"/>
  <c r="E310" i="25"/>
  <c r="D310" i="25"/>
  <c r="C310" i="25"/>
  <c r="J309" i="25"/>
  <c r="I309" i="25"/>
  <c r="H309" i="25"/>
  <c r="G309" i="25"/>
  <c r="F309" i="25"/>
  <c r="E309" i="25"/>
  <c r="D309" i="25"/>
  <c r="C309" i="25"/>
  <c r="J308" i="25"/>
  <c r="I308" i="25"/>
  <c r="H308" i="25"/>
  <c r="G308" i="25"/>
  <c r="F308" i="25"/>
  <c r="E308" i="25"/>
  <c r="D308" i="25"/>
  <c r="C308" i="25"/>
  <c r="J307" i="25"/>
  <c r="I307" i="25"/>
  <c r="H307" i="25"/>
  <c r="G307" i="25"/>
  <c r="F307" i="25"/>
  <c r="E307" i="25"/>
  <c r="D307" i="25"/>
  <c r="C307" i="25"/>
  <c r="J306" i="25"/>
  <c r="I306" i="25"/>
  <c r="H306" i="25"/>
  <c r="G306" i="25"/>
  <c r="F306" i="25"/>
  <c r="E306" i="25"/>
  <c r="D306" i="25"/>
  <c r="C306" i="25"/>
  <c r="J305" i="25"/>
  <c r="I305" i="25"/>
  <c r="H305" i="25"/>
  <c r="G305" i="25"/>
  <c r="F305" i="25"/>
  <c r="E305" i="25"/>
  <c r="D305" i="25"/>
  <c r="C305" i="25"/>
  <c r="J304" i="25"/>
  <c r="I304" i="25"/>
  <c r="H304" i="25"/>
  <c r="G304" i="25"/>
  <c r="F304" i="25"/>
  <c r="E304" i="25"/>
  <c r="D304" i="25"/>
  <c r="C304" i="25"/>
  <c r="J303" i="25"/>
  <c r="I303" i="25"/>
  <c r="H303" i="25"/>
  <c r="G303" i="25"/>
  <c r="F303" i="25"/>
  <c r="E303" i="25"/>
  <c r="D303" i="25"/>
  <c r="C303" i="25"/>
  <c r="J302" i="25"/>
  <c r="I302" i="25"/>
  <c r="H302" i="25"/>
  <c r="G302" i="25"/>
  <c r="F302" i="25"/>
  <c r="E302" i="25"/>
  <c r="D302" i="25"/>
  <c r="C302" i="25"/>
  <c r="J301" i="25"/>
  <c r="I301" i="25"/>
  <c r="H301" i="25"/>
  <c r="G301" i="25"/>
  <c r="F301" i="25"/>
  <c r="E301" i="25"/>
  <c r="D301" i="25"/>
  <c r="C301" i="25"/>
  <c r="J300" i="25"/>
  <c r="I300" i="25"/>
  <c r="H300" i="25"/>
  <c r="G300" i="25"/>
  <c r="F300" i="25"/>
  <c r="E300" i="25"/>
  <c r="D300" i="25"/>
  <c r="C300" i="25"/>
  <c r="J299" i="25"/>
  <c r="I299" i="25"/>
  <c r="H299" i="25"/>
  <c r="G299" i="25"/>
  <c r="F299" i="25"/>
  <c r="E299" i="25"/>
  <c r="D299" i="25"/>
  <c r="C299" i="25"/>
  <c r="J298" i="25"/>
  <c r="I298" i="25"/>
  <c r="H298" i="25"/>
  <c r="G298" i="25"/>
  <c r="F298" i="25"/>
  <c r="E298" i="25"/>
  <c r="D298" i="25"/>
  <c r="C298" i="25"/>
  <c r="J297" i="25"/>
  <c r="I297" i="25"/>
  <c r="H297" i="25"/>
  <c r="G297" i="25"/>
  <c r="C297" i="25"/>
  <c r="J296" i="25"/>
  <c r="I296" i="25"/>
  <c r="H296" i="25"/>
  <c r="G296" i="25"/>
  <c r="F296" i="25"/>
  <c r="E296" i="25"/>
  <c r="D296" i="25"/>
  <c r="C296" i="25"/>
  <c r="J295" i="25"/>
  <c r="I295" i="25"/>
  <c r="H295" i="25"/>
  <c r="G295" i="25"/>
  <c r="F295" i="25"/>
  <c r="D295" i="25"/>
  <c r="C295" i="25"/>
  <c r="J294" i="25"/>
  <c r="I294" i="25"/>
  <c r="H294" i="25"/>
  <c r="G294" i="25"/>
  <c r="F294" i="25"/>
  <c r="E294" i="25"/>
  <c r="D294" i="25"/>
  <c r="C294" i="25"/>
  <c r="J293" i="25"/>
  <c r="I293" i="25"/>
  <c r="H293" i="25"/>
  <c r="G293" i="25"/>
  <c r="F293" i="25"/>
  <c r="C293" i="25"/>
  <c r="J292" i="25"/>
  <c r="I292" i="25"/>
  <c r="H292" i="25"/>
  <c r="G292" i="25"/>
  <c r="F292" i="25"/>
  <c r="E292" i="25"/>
  <c r="D292" i="25"/>
  <c r="C292" i="25"/>
  <c r="J291" i="25"/>
  <c r="I291" i="25"/>
  <c r="H291" i="25"/>
  <c r="G291" i="25"/>
  <c r="E291" i="25"/>
  <c r="D291" i="25"/>
  <c r="C291" i="25"/>
  <c r="J290" i="25"/>
  <c r="I290" i="25"/>
  <c r="H290" i="25"/>
  <c r="G290" i="25"/>
  <c r="D290" i="25"/>
  <c r="C290" i="25"/>
  <c r="J289" i="25"/>
  <c r="I289" i="25"/>
  <c r="H289" i="25"/>
  <c r="G289" i="25"/>
  <c r="F289" i="25"/>
  <c r="E289" i="25"/>
  <c r="D289" i="25"/>
  <c r="C289" i="25"/>
  <c r="J288" i="25"/>
  <c r="I288" i="25"/>
  <c r="H288" i="25"/>
  <c r="G288" i="25"/>
  <c r="F288" i="25"/>
  <c r="E288" i="25"/>
  <c r="D288" i="25"/>
  <c r="C288" i="25"/>
  <c r="J287" i="25"/>
  <c r="I287" i="25"/>
  <c r="H287" i="25"/>
  <c r="G287" i="25"/>
  <c r="F287" i="25"/>
  <c r="E287" i="25"/>
  <c r="D287" i="25"/>
  <c r="C287" i="25"/>
  <c r="J286" i="25"/>
  <c r="I286" i="25"/>
  <c r="H286" i="25"/>
  <c r="G286" i="25"/>
  <c r="F286" i="25"/>
  <c r="E286" i="25"/>
  <c r="D286" i="25"/>
  <c r="C286" i="25"/>
  <c r="J285" i="25"/>
  <c r="I285" i="25"/>
  <c r="H285" i="25"/>
  <c r="G285" i="25"/>
  <c r="F285" i="25"/>
  <c r="E285" i="25"/>
  <c r="D285" i="25"/>
  <c r="C285" i="25"/>
  <c r="J284" i="25"/>
  <c r="I284" i="25"/>
  <c r="H284" i="25"/>
  <c r="G284" i="25"/>
  <c r="F284" i="25"/>
  <c r="E284" i="25"/>
  <c r="D284" i="25"/>
  <c r="C284" i="25"/>
  <c r="J283" i="25"/>
  <c r="I283" i="25"/>
  <c r="H283" i="25"/>
  <c r="G283" i="25"/>
  <c r="F283" i="25"/>
  <c r="E283" i="25"/>
  <c r="D283" i="25"/>
  <c r="C283" i="25"/>
  <c r="J282" i="25"/>
  <c r="I282" i="25"/>
  <c r="H282" i="25"/>
  <c r="G282" i="25"/>
  <c r="F282" i="25"/>
  <c r="E282" i="25"/>
  <c r="D282" i="25"/>
  <c r="C282" i="25"/>
  <c r="J281" i="25"/>
  <c r="I281" i="25"/>
  <c r="H281" i="25"/>
  <c r="G281" i="25"/>
  <c r="F281" i="25"/>
  <c r="E281" i="25"/>
  <c r="D281" i="25"/>
  <c r="C281" i="25"/>
  <c r="J280" i="25"/>
  <c r="I280" i="25"/>
  <c r="H280" i="25"/>
  <c r="G280" i="25"/>
  <c r="F280" i="25"/>
  <c r="E280" i="25"/>
  <c r="D280" i="25"/>
  <c r="C280" i="25"/>
  <c r="J279" i="25"/>
  <c r="I279" i="25"/>
  <c r="H279" i="25"/>
  <c r="G279" i="25"/>
  <c r="F279" i="25"/>
  <c r="E279" i="25"/>
  <c r="D279" i="25"/>
  <c r="C279" i="25"/>
  <c r="J278" i="25"/>
  <c r="I278" i="25"/>
  <c r="H278" i="25"/>
  <c r="G278" i="25"/>
  <c r="F278" i="25"/>
  <c r="E278" i="25"/>
  <c r="D278" i="25"/>
  <c r="C278" i="25"/>
  <c r="J277" i="25"/>
  <c r="I277" i="25"/>
  <c r="H277" i="25"/>
  <c r="G277" i="25"/>
  <c r="E277" i="25"/>
  <c r="D277" i="25"/>
  <c r="C277" i="25"/>
  <c r="J276" i="25"/>
  <c r="I276" i="25"/>
  <c r="H276" i="25"/>
  <c r="G276" i="25"/>
  <c r="F276" i="25"/>
  <c r="E276" i="25"/>
  <c r="D276" i="25"/>
  <c r="C276" i="25"/>
  <c r="J275" i="25"/>
  <c r="I275" i="25"/>
  <c r="H275" i="25"/>
  <c r="G275" i="25"/>
  <c r="F275" i="25"/>
  <c r="E275" i="25"/>
  <c r="D275" i="25"/>
  <c r="C275" i="25"/>
  <c r="J274" i="25"/>
  <c r="I274" i="25"/>
  <c r="H274" i="25"/>
  <c r="G274" i="25"/>
  <c r="F274" i="25"/>
  <c r="D274" i="25"/>
  <c r="C274" i="25"/>
  <c r="J273" i="25"/>
  <c r="I273" i="25"/>
  <c r="H273" i="25"/>
  <c r="G273" i="25"/>
  <c r="F273" i="25"/>
  <c r="E273" i="25"/>
  <c r="D273" i="25"/>
  <c r="C273" i="25"/>
  <c r="J272" i="25"/>
  <c r="I272" i="25"/>
  <c r="H272" i="25"/>
  <c r="G272" i="25"/>
  <c r="E272" i="25"/>
  <c r="C272" i="25"/>
  <c r="J271" i="25"/>
  <c r="I271" i="25"/>
  <c r="H271" i="25"/>
  <c r="G271" i="25"/>
  <c r="J270" i="25"/>
  <c r="I270" i="25"/>
  <c r="H270" i="25"/>
  <c r="G270" i="25"/>
  <c r="F270" i="25"/>
  <c r="E270" i="25"/>
  <c r="D270" i="25"/>
  <c r="C270" i="25"/>
  <c r="J269" i="25"/>
  <c r="I269" i="25"/>
  <c r="H269" i="25"/>
  <c r="G269" i="25"/>
  <c r="F269" i="25"/>
  <c r="E269" i="25"/>
  <c r="D269" i="25"/>
  <c r="C269" i="25"/>
  <c r="J268" i="25"/>
  <c r="I268" i="25"/>
  <c r="H268" i="25"/>
  <c r="G268" i="25"/>
  <c r="F268" i="25"/>
  <c r="E268" i="25"/>
  <c r="D268" i="25"/>
  <c r="C268" i="25"/>
  <c r="I267" i="25"/>
  <c r="H267" i="25"/>
  <c r="G267" i="25"/>
  <c r="C267" i="25"/>
  <c r="J266" i="25"/>
  <c r="I266" i="25"/>
  <c r="H266" i="25"/>
  <c r="G266" i="25"/>
  <c r="F266" i="25"/>
  <c r="E266" i="25"/>
  <c r="D266" i="25"/>
  <c r="C266" i="25"/>
  <c r="J265" i="25"/>
  <c r="I265" i="25"/>
  <c r="H265" i="25"/>
  <c r="G265" i="25"/>
  <c r="F265" i="25"/>
  <c r="E265" i="25"/>
  <c r="D265" i="25"/>
  <c r="C265" i="25"/>
  <c r="J264" i="25"/>
  <c r="I264" i="25"/>
  <c r="H264" i="25"/>
  <c r="G264" i="25"/>
  <c r="F264" i="25"/>
  <c r="E264" i="25"/>
  <c r="D264" i="25"/>
  <c r="C264" i="25"/>
  <c r="J263" i="25"/>
  <c r="I263" i="25"/>
  <c r="H263" i="25"/>
  <c r="G263" i="25"/>
  <c r="F263" i="25"/>
  <c r="E263" i="25"/>
  <c r="D263" i="25"/>
  <c r="C263" i="25"/>
  <c r="J262" i="25"/>
  <c r="I262" i="25"/>
  <c r="H262" i="25"/>
  <c r="G262" i="25"/>
  <c r="C262" i="25"/>
  <c r="J261" i="25"/>
  <c r="I261" i="25"/>
  <c r="H261" i="25"/>
  <c r="G261" i="25"/>
  <c r="F261" i="25"/>
  <c r="E261" i="25"/>
  <c r="D261" i="25"/>
  <c r="C261" i="25"/>
  <c r="J260" i="25"/>
  <c r="I260" i="25"/>
  <c r="H260" i="25"/>
  <c r="G260" i="25"/>
  <c r="F260" i="25"/>
  <c r="E260" i="25"/>
  <c r="D260" i="25"/>
  <c r="C260" i="25"/>
  <c r="J259" i="25"/>
  <c r="I259" i="25"/>
  <c r="H259" i="25"/>
  <c r="G259" i="25"/>
  <c r="F259" i="25"/>
  <c r="E259" i="25"/>
  <c r="D259" i="25"/>
  <c r="C259" i="25"/>
  <c r="J258" i="25"/>
  <c r="I258" i="25"/>
  <c r="H258" i="25"/>
  <c r="G258" i="25"/>
  <c r="F258" i="25"/>
  <c r="E258" i="25"/>
  <c r="D258" i="25"/>
  <c r="C258" i="25"/>
  <c r="J257" i="25"/>
  <c r="I257" i="25"/>
  <c r="H257" i="25"/>
  <c r="G257" i="25"/>
  <c r="F257" i="25"/>
  <c r="E257" i="25"/>
  <c r="D257" i="25"/>
  <c r="C257" i="25"/>
  <c r="J256" i="25"/>
  <c r="I256" i="25"/>
  <c r="H256" i="25"/>
  <c r="G256" i="25"/>
  <c r="F256" i="25"/>
  <c r="E256" i="25"/>
  <c r="D256" i="25"/>
  <c r="C256" i="25"/>
  <c r="J255" i="25"/>
  <c r="I255" i="25"/>
  <c r="H255" i="25"/>
  <c r="G255" i="25"/>
  <c r="F255" i="25"/>
  <c r="E255" i="25"/>
  <c r="D255" i="25"/>
  <c r="C255" i="25"/>
  <c r="J254" i="25"/>
  <c r="I254" i="25"/>
  <c r="H254" i="25"/>
  <c r="G254" i="25"/>
  <c r="F254" i="25"/>
  <c r="E254" i="25"/>
  <c r="D254" i="25"/>
  <c r="C254" i="25"/>
  <c r="J253" i="25"/>
  <c r="I253" i="25"/>
  <c r="H253" i="25"/>
  <c r="G253" i="25"/>
  <c r="F253" i="25"/>
  <c r="E253" i="25"/>
  <c r="D253" i="25"/>
  <c r="C253" i="25"/>
  <c r="J252" i="25"/>
  <c r="I252" i="25"/>
  <c r="H252" i="25"/>
  <c r="G252" i="25"/>
  <c r="F252" i="25"/>
  <c r="E252" i="25"/>
  <c r="D252" i="25"/>
  <c r="C252" i="25"/>
  <c r="J251" i="25"/>
  <c r="I251" i="25"/>
  <c r="H251" i="25"/>
  <c r="G251" i="25"/>
  <c r="F251" i="25"/>
  <c r="E251" i="25"/>
  <c r="D251" i="25"/>
  <c r="C251" i="25"/>
  <c r="J250" i="25"/>
  <c r="I250" i="25"/>
  <c r="H250" i="25"/>
  <c r="G250" i="25"/>
  <c r="F250" i="25"/>
  <c r="E250" i="25"/>
  <c r="D250" i="25"/>
  <c r="C250" i="25"/>
  <c r="J249" i="25"/>
  <c r="I249" i="25"/>
  <c r="H249" i="25"/>
  <c r="G249" i="25"/>
  <c r="F249" i="25"/>
  <c r="E249" i="25"/>
  <c r="D249" i="25"/>
  <c r="J248" i="25"/>
  <c r="I248" i="25"/>
  <c r="H248" i="25"/>
  <c r="G248" i="25"/>
  <c r="F248" i="25"/>
  <c r="E248" i="25"/>
  <c r="D248" i="25"/>
  <c r="C248" i="25"/>
  <c r="J247" i="25"/>
  <c r="I247" i="25"/>
  <c r="H247" i="25"/>
  <c r="G247" i="25"/>
  <c r="F247" i="25"/>
  <c r="E247" i="25"/>
  <c r="D247" i="25"/>
  <c r="C247" i="25"/>
  <c r="J246" i="25"/>
  <c r="I246" i="25"/>
  <c r="H246" i="25"/>
  <c r="G246" i="25"/>
  <c r="F246" i="25"/>
  <c r="E246" i="25"/>
  <c r="D246" i="25"/>
  <c r="C246" i="25"/>
  <c r="J245" i="25"/>
  <c r="I245" i="25"/>
  <c r="H245" i="25"/>
  <c r="G245" i="25"/>
  <c r="F245" i="25"/>
  <c r="E245" i="25"/>
  <c r="D245" i="25"/>
  <c r="C245" i="25"/>
  <c r="J244" i="25"/>
  <c r="I244" i="25"/>
  <c r="H244" i="25"/>
  <c r="G244" i="25"/>
  <c r="F244" i="25"/>
  <c r="E244" i="25"/>
  <c r="D244" i="25"/>
  <c r="C244" i="25"/>
  <c r="J243" i="25"/>
  <c r="I243" i="25"/>
  <c r="H243" i="25"/>
  <c r="G243" i="25"/>
  <c r="F243" i="25"/>
  <c r="E243" i="25"/>
  <c r="D243" i="25"/>
  <c r="C243" i="25"/>
  <c r="J242" i="25"/>
  <c r="I242" i="25"/>
  <c r="H242" i="25"/>
  <c r="G242" i="25"/>
  <c r="F242" i="25"/>
  <c r="E242" i="25"/>
  <c r="D242" i="25"/>
  <c r="C242" i="25"/>
  <c r="J241" i="25"/>
  <c r="I241" i="25"/>
  <c r="H241" i="25"/>
  <c r="G241" i="25"/>
  <c r="F241" i="25"/>
  <c r="E241" i="25"/>
  <c r="D241" i="25"/>
  <c r="C241" i="25"/>
  <c r="J240" i="25"/>
  <c r="I240" i="25"/>
  <c r="H240" i="25"/>
  <c r="G240" i="25"/>
  <c r="F240" i="25"/>
  <c r="E240" i="25"/>
  <c r="D240" i="25"/>
  <c r="J239" i="25"/>
  <c r="I239" i="25"/>
  <c r="H239" i="25"/>
  <c r="G239" i="25"/>
  <c r="E239" i="25"/>
  <c r="D239" i="25"/>
  <c r="C239" i="25"/>
  <c r="J238" i="25"/>
  <c r="I238" i="25"/>
  <c r="H238" i="25"/>
  <c r="G238" i="25"/>
  <c r="F238" i="25"/>
  <c r="E238" i="25"/>
  <c r="D238" i="25"/>
  <c r="C238" i="25"/>
  <c r="J237" i="25"/>
  <c r="I237" i="25"/>
  <c r="H237" i="25"/>
  <c r="G237" i="25"/>
  <c r="F237" i="25"/>
  <c r="E237" i="25"/>
  <c r="D237" i="25"/>
  <c r="C237" i="25"/>
  <c r="J236" i="25"/>
  <c r="I236" i="25"/>
  <c r="H236" i="25"/>
  <c r="G236" i="25"/>
  <c r="F236" i="25"/>
  <c r="E236" i="25"/>
  <c r="D236" i="25"/>
  <c r="C236" i="25"/>
  <c r="J235" i="25"/>
  <c r="I235" i="25"/>
  <c r="H235" i="25"/>
  <c r="G235" i="25"/>
  <c r="F235" i="25"/>
  <c r="E235" i="25"/>
  <c r="D235" i="25"/>
  <c r="C235" i="25"/>
  <c r="J234" i="25"/>
  <c r="I234" i="25"/>
  <c r="H234" i="25"/>
  <c r="G234" i="25"/>
  <c r="F234" i="25"/>
  <c r="D234" i="25"/>
  <c r="J233" i="25"/>
  <c r="I233" i="25"/>
  <c r="H233" i="25"/>
  <c r="G233" i="25"/>
  <c r="F233" i="25"/>
  <c r="E233" i="25"/>
  <c r="D233" i="25"/>
  <c r="C233" i="25"/>
  <c r="J232" i="25"/>
  <c r="I232" i="25"/>
  <c r="H232" i="25"/>
  <c r="G232" i="25"/>
  <c r="F232" i="25"/>
  <c r="E232" i="25"/>
  <c r="D232" i="25"/>
  <c r="C232" i="25"/>
  <c r="J231" i="25"/>
  <c r="I231" i="25"/>
  <c r="H231" i="25"/>
  <c r="G231" i="25"/>
  <c r="F231" i="25"/>
  <c r="E231" i="25"/>
  <c r="D231" i="25"/>
  <c r="C231" i="25"/>
  <c r="J230" i="25"/>
  <c r="I230" i="25"/>
  <c r="H230" i="25"/>
  <c r="G230" i="25"/>
  <c r="F230" i="25"/>
  <c r="E230" i="25"/>
  <c r="D230" i="25"/>
  <c r="C230" i="25"/>
  <c r="J229" i="25"/>
  <c r="I229" i="25"/>
  <c r="H229" i="25"/>
  <c r="G229" i="25"/>
  <c r="F229" i="25"/>
  <c r="E229" i="25"/>
  <c r="D229" i="25"/>
  <c r="C229" i="25"/>
  <c r="J228" i="25"/>
  <c r="I228" i="25"/>
  <c r="H228" i="25"/>
  <c r="G228" i="25"/>
  <c r="F228" i="25"/>
  <c r="E228" i="25"/>
  <c r="D228" i="25"/>
  <c r="C228" i="25"/>
  <c r="J227" i="25"/>
  <c r="I227" i="25"/>
  <c r="H227" i="25"/>
  <c r="G227" i="25"/>
  <c r="F227" i="25"/>
  <c r="E227" i="25"/>
  <c r="D227" i="25"/>
  <c r="C227" i="25"/>
  <c r="J226" i="25"/>
  <c r="I226" i="25"/>
  <c r="H226" i="25"/>
  <c r="G226" i="25"/>
  <c r="F226" i="25"/>
  <c r="D226" i="25"/>
  <c r="C226" i="25"/>
  <c r="J225" i="25"/>
  <c r="I225" i="25"/>
  <c r="H225" i="25"/>
  <c r="G225" i="25"/>
  <c r="F225" i="25"/>
  <c r="E225" i="25"/>
  <c r="D225" i="25"/>
  <c r="C225" i="25"/>
  <c r="J224" i="25"/>
  <c r="I224" i="25"/>
  <c r="H224" i="25"/>
  <c r="G224" i="25"/>
  <c r="F224" i="25"/>
  <c r="E224" i="25"/>
  <c r="D224" i="25"/>
  <c r="C224" i="25"/>
  <c r="J223" i="25"/>
  <c r="I223" i="25"/>
  <c r="H223" i="25"/>
  <c r="G223" i="25"/>
  <c r="F223" i="25"/>
  <c r="E223" i="25"/>
  <c r="D223" i="25"/>
  <c r="C223" i="25"/>
  <c r="J222" i="25"/>
  <c r="I222" i="25"/>
  <c r="H222" i="25"/>
  <c r="G222" i="25"/>
  <c r="F222" i="25"/>
  <c r="E222" i="25"/>
  <c r="D222" i="25"/>
  <c r="C222" i="25"/>
  <c r="J221" i="25"/>
  <c r="I221" i="25"/>
  <c r="H221" i="25"/>
  <c r="G221" i="25"/>
  <c r="F221" i="25"/>
  <c r="E221" i="25"/>
  <c r="D221" i="25"/>
  <c r="C221" i="25"/>
  <c r="J220" i="25"/>
  <c r="I220" i="25"/>
  <c r="H220" i="25"/>
  <c r="G220" i="25"/>
  <c r="F220" i="25"/>
  <c r="E220" i="25"/>
  <c r="D220" i="25"/>
  <c r="C220" i="25"/>
  <c r="J219" i="25"/>
  <c r="I219" i="25"/>
  <c r="H219" i="25"/>
  <c r="G219" i="25"/>
  <c r="F219" i="25"/>
  <c r="E219" i="25"/>
  <c r="D219" i="25"/>
  <c r="C219" i="25"/>
  <c r="J218" i="25"/>
  <c r="I218" i="25"/>
  <c r="H218" i="25"/>
  <c r="G218" i="25"/>
  <c r="F218" i="25"/>
  <c r="E218" i="25"/>
  <c r="D218" i="25"/>
  <c r="C218" i="25"/>
  <c r="J217" i="25"/>
  <c r="I217" i="25"/>
  <c r="H217" i="25"/>
  <c r="G217" i="25"/>
  <c r="F217" i="25"/>
  <c r="E217" i="25"/>
  <c r="D217" i="25"/>
  <c r="C217" i="25"/>
  <c r="J216" i="25"/>
  <c r="I216" i="25"/>
  <c r="H216" i="25"/>
  <c r="G216" i="25"/>
  <c r="F216" i="25"/>
  <c r="E216" i="25"/>
  <c r="D216" i="25"/>
  <c r="C216" i="25"/>
  <c r="J215" i="25"/>
  <c r="I215" i="25"/>
  <c r="H215" i="25"/>
  <c r="G215" i="25"/>
  <c r="F215" i="25"/>
  <c r="E215" i="25"/>
  <c r="D215" i="25"/>
  <c r="C215" i="25"/>
  <c r="J214" i="25"/>
  <c r="I214" i="25"/>
  <c r="H214" i="25"/>
  <c r="G214" i="25"/>
  <c r="D214" i="25"/>
  <c r="C214" i="25"/>
  <c r="J213" i="25"/>
  <c r="I213" i="25"/>
  <c r="H213" i="25"/>
  <c r="G213" i="25"/>
  <c r="F213" i="25"/>
  <c r="E213" i="25"/>
  <c r="D213" i="25"/>
  <c r="C213" i="25"/>
  <c r="J212" i="25"/>
  <c r="I212" i="25"/>
  <c r="H212" i="25"/>
  <c r="G212" i="25"/>
  <c r="F212" i="25"/>
  <c r="E212" i="25"/>
  <c r="D212" i="25"/>
  <c r="C212" i="25"/>
  <c r="J211" i="25"/>
  <c r="H211" i="25"/>
  <c r="G211" i="25"/>
  <c r="F211" i="25"/>
  <c r="E211" i="25"/>
  <c r="C211" i="25"/>
  <c r="J210" i="25"/>
  <c r="I210" i="25"/>
  <c r="H210" i="25"/>
  <c r="G210" i="25"/>
  <c r="E210" i="25"/>
  <c r="D210" i="25"/>
  <c r="C210" i="25"/>
  <c r="J209" i="25"/>
  <c r="I209" i="25"/>
  <c r="H209" i="25"/>
  <c r="G209" i="25"/>
  <c r="F209" i="25"/>
  <c r="E209" i="25"/>
  <c r="D209" i="25"/>
  <c r="C209" i="25"/>
  <c r="J208" i="25"/>
  <c r="I208" i="25"/>
  <c r="H208" i="25"/>
  <c r="G208" i="25"/>
  <c r="F208" i="25"/>
  <c r="E208" i="25"/>
  <c r="D208" i="25"/>
  <c r="C208" i="25"/>
  <c r="J207" i="25"/>
  <c r="I207" i="25"/>
  <c r="H207" i="25"/>
  <c r="G207" i="25"/>
  <c r="F207" i="25"/>
  <c r="E207" i="25"/>
  <c r="D207" i="25"/>
  <c r="C207" i="25"/>
  <c r="J206" i="25"/>
  <c r="I206" i="25"/>
  <c r="H206" i="25"/>
  <c r="G206" i="25"/>
  <c r="F206" i="25"/>
  <c r="E206" i="25"/>
  <c r="D206" i="25"/>
  <c r="C206" i="25"/>
  <c r="J205" i="25"/>
  <c r="I205" i="25"/>
  <c r="H205" i="25"/>
  <c r="G205" i="25"/>
  <c r="F205" i="25"/>
  <c r="E205" i="25"/>
  <c r="C205" i="25"/>
  <c r="J204" i="25"/>
  <c r="I204" i="25"/>
  <c r="H204" i="25"/>
  <c r="G204" i="25"/>
  <c r="F204" i="25"/>
  <c r="E204" i="25"/>
  <c r="D204" i="25"/>
  <c r="C204" i="25"/>
  <c r="J203" i="25"/>
  <c r="I203" i="25"/>
  <c r="H203" i="25"/>
  <c r="G203" i="25"/>
  <c r="F203" i="25"/>
  <c r="E203" i="25"/>
  <c r="D203" i="25"/>
  <c r="C203" i="25"/>
  <c r="J202" i="25"/>
  <c r="I202" i="25"/>
  <c r="H202" i="25"/>
  <c r="G202" i="25"/>
  <c r="F202" i="25"/>
  <c r="E202" i="25"/>
  <c r="D202" i="25"/>
  <c r="C202" i="25"/>
  <c r="J201" i="25"/>
  <c r="I201" i="25"/>
  <c r="H201" i="25"/>
  <c r="G201" i="25"/>
  <c r="F201" i="25"/>
  <c r="E201" i="25"/>
  <c r="D201" i="25"/>
  <c r="C201" i="25"/>
  <c r="J200" i="25"/>
  <c r="I200" i="25"/>
  <c r="H200" i="25"/>
  <c r="G200" i="25"/>
  <c r="F200" i="25"/>
  <c r="E200" i="25"/>
  <c r="D200" i="25"/>
  <c r="C200" i="25"/>
  <c r="J199" i="25"/>
  <c r="I199" i="25"/>
  <c r="H199" i="25"/>
  <c r="G199" i="25"/>
  <c r="D199" i="25"/>
  <c r="C199" i="25"/>
  <c r="J198" i="25"/>
  <c r="I198" i="25"/>
  <c r="H198" i="25"/>
  <c r="G198" i="25"/>
  <c r="J197" i="25"/>
  <c r="I197" i="25"/>
  <c r="H197" i="25"/>
  <c r="G197" i="25"/>
  <c r="F197" i="25"/>
  <c r="E197" i="25"/>
  <c r="D197" i="25"/>
  <c r="C197" i="25"/>
  <c r="J196" i="25"/>
  <c r="I196" i="25"/>
  <c r="H196" i="25"/>
  <c r="G196" i="25"/>
  <c r="F196" i="25"/>
  <c r="E196" i="25"/>
  <c r="D196" i="25"/>
  <c r="C196" i="25"/>
  <c r="J195" i="25"/>
  <c r="I195" i="25"/>
  <c r="H195" i="25"/>
  <c r="G195" i="25"/>
  <c r="F195" i="25"/>
  <c r="E195" i="25"/>
  <c r="D195" i="25"/>
  <c r="C195" i="25"/>
  <c r="J194" i="25"/>
  <c r="I194" i="25"/>
  <c r="H194" i="25"/>
  <c r="G194" i="25"/>
  <c r="F194" i="25"/>
  <c r="E194" i="25"/>
  <c r="D194" i="25"/>
  <c r="C194" i="25"/>
  <c r="J193" i="25"/>
  <c r="I193" i="25"/>
  <c r="H193" i="25"/>
  <c r="G193" i="25"/>
  <c r="F193" i="25"/>
  <c r="E193" i="25"/>
  <c r="D193" i="25"/>
  <c r="C193" i="25"/>
  <c r="J192" i="25"/>
  <c r="I192" i="25"/>
  <c r="H192" i="25"/>
  <c r="G192" i="25"/>
  <c r="F192" i="25"/>
  <c r="E192" i="25"/>
  <c r="D192" i="25"/>
  <c r="C192" i="25"/>
  <c r="J191" i="25"/>
  <c r="I191" i="25"/>
  <c r="H191" i="25"/>
  <c r="G191" i="25"/>
  <c r="F191" i="25"/>
  <c r="E191" i="25"/>
  <c r="D191" i="25"/>
  <c r="C191" i="25"/>
  <c r="J190" i="25"/>
  <c r="I190" i="25"/>
  <c r="H190" i="25"/>
  <c r="G190" i="25"/>
  <c r="F190" i="25"/>
  <c r="E190" i="25"/>
  <c r="D190" i="25"/>
  <c r="C190" i="25"/>
  <c r="J189" i="25"/>
  <c r="I189" i="25"/>
  <c r="H189" i="25"/>
  <c r="G189" i="25"/>
  <c r="F189" i="25"/>
  <c r="E189" i="25"/>
  <c r="D189" i="25"/>
  <c r="C189" i="25"/>
  <c r="J188" i="25"/>
  <c r="I188" i="25"/>
  <c r="H188" i="25"/>
  <c r="G188" i="25"/>
  <c r="F188" i="25"/>
  <c r="E188" i="25"/>
  <c r="D188" i="25"/>
  <c r="C188" i="25"/>
  <c r="J187" i="25"/>
  <c r="I187" i="25"/>
  <c r="H187" i="25"/>
  <c r="G187" i="25"/>
  <c r="D187" i="25"/>
  <c r="C187" i="25"/>
  <c r="J186" i="25"/>
  <c r="I186" i="25"/>
  <c r="H186" i="25"/>
  <c r="G186" i="25"/>
  <c r="F186" i="25"/>
  <c r="E186" i="25"/>
  <c r="D186" i="25"/>
  <c r="C186" i="25"/>
  <c r="J185" i="25"/>
  <c r="I185" i="25"/>
  <c r="H185" i="25"/>
  <c r="G185" i="25"/>
  <c r="E185" i="25"/>
  <c r="D185" i="25"/>
  <c r="C185" i="25"/>
  <c r="J184" i="25"/>
  <c r="I184" i="25"/>
  <c r="H184" i="25"/>
  <c r="G184" i="25"/>
  <c r="E184" i="25"/>
  <c r="C184" i="25"/>
  <c r="J183" i="25"/>
  <c r="I183" i="25"/>
  <c r="H183" i="25"/>
  <c r="G183" i="25"/>
  <c r="F183" i="25"/>
  <c r="E183" i="25"/>
  <c r="D183" i="25"/>
  <c r="C183" i="25"/>
  <c r="J182" i="25"/>
  <c r="I182" i="25"/>
  <c r="H182" i="25"/>
  <c r="G182" i="25"/>
  <c r="F182" i="25"/>
  <c r="E182" i="25"/>
  <c r="D182" i="25"/>
  <c r="C182" i="25"/>
  <c r="J181" i="25"/>
  <c r="I181" i="25"/>
  <c r="H181" i="25"/>
  <c r="G181" i="25"/>
  <c r="F181" i="25"/>
  <c r="E181" i="25"/>
  <c r="D181" i="25"/>
  <c r="C181" i="25"/>
  <c r="J180" i="25"/>
  <c r="I180" i="25"/>
  <c r="H180" i="25"/>
  <c r="G180" i="25"/>
  <c r="F180" i="25"/>
  <c r="E180" i="25"/>
  <c r="D180" i="25"/>
  <c r="C180" i="25"/>
  <c r="J179" i="25"/>
  <c r="I179" i="25"/>
  <c r="H179" i="25"/>
  <c r="G179" i="25"/>
  <c r="F179" i="25"/>
  <c r="E179" i="25"/>
  <c r="D179" i="25"/>
  <c r="C179" i="25"/>
  <c r="J178" i="25"/>
  <c r="I178" i="25"/>
  <c r="H178" i="25"/>
  <c r="G178" i="25"/>
  <c r="F178" i="25"/>
  <c r="E178" i="25"/>
  <c r="D178" i="25"/>
  <c r="C178" i="25"/>
  <c r="J177" i="25"/>
  <c r="I177" i="25"/>
  <c r="H177" i="25"/>
  <c r="G177" i="25"/>
  <c r="F177" i="25"/>
  <c r="E177" i="25"/>
  <c r="D177" i="25"/>
  <c r="C177" i="25"/>
  <c r="J176" i="25"/>
  <c r="I176" i="25"/>
  <c r="H176" i="25"/>
  <c r="G176" i="25"/>
  <c r="F176" i="25"/>
  <c r="E176" i="25"/>
  <c r="D176" i="25"/>
  <c r="C176" i="25"/>
  <c r="I175" i="25"/>
  <c r="H175" i="25"/>
  <c r="G175" i="25"/>
  <c r="F175" i="25"/>
  <c r="E175" i="25"/>
  <c r="D175" i="25"/>
  <c r="C175" i="25"/>
  <c r="J174" i="25"/>
  <c r="I174" i="25"/>
  <c r="H174" i="25"/>
  <c r="G174" i="25"/>
  <c r="F174" i="25"/>
  <c r="E174" i="25"/>
  <c r="D174" i="25"/>
  <c r="C174" i="25"/>
  <c r="J173" i="25"/>
  <c r="I173" i="25"/>
  <c r="H173" i="25"/>
  <c r="G173" i="25"/>
  <c r="F173" i="25"/>
  <c r="E173" i="25"/>
  <c r="D173" i="25"/>
  <c r="C173" i="25"/>
  <c r="J172" i="25"/>
  <c r="I172" i="25"/>
  <c r="H172" i="25"/>
  <c r="G172" i="25"/>
  <c r="E172" i="25"/>
  <c r="D172" i="25"/>
  <c r="C172" i="25"/>
  <c r="J171" i="25"/>
  <c r="I171" i="25"/>
  <c r="H171" i="25"/>
  <c r="G171" i="25"/>
  <c r="F171" i="25"/>
  <c r="E171" i="25"/>
  <c r="D171" i="25"/>
  <c r="C171" i="25"/>
  <c r="J170" i="25"/>
  <c r="I170" i="25"/>
  <c r="H170" i="25"/>
  <c r="G170" i="25"/>
  <c r="F170" i="25"/>
  <c r="E170" i="25"/>
  <c r="D170" i="25"/>
  <c r="C170" i="25"/>
  <c r="J169" i="25"/>
  <c r="I169" i="25"/>
  <c r="H169" i="25"/>
  <c r="G169" i="25"/>
  <c r="D169" i="25"/>
  <c r="C169" i="25"/>
  <c r="J168" i="25"/>
  <c r="I168" i="25"/>
  <c r="H168" i="25"/>
  <c r="G168" i="25"/>
  <c r="F168" i="25"/>
  <c r="E168" i="25"/>
  <c r="D168" i="25"/>
  <c r="C168" i="25"/>
  <c r="J167" i="25"/>
  <c r="I167" i="25"/>
  <c r="H167" i="25"/>
  <c r="G167" i="25"/>
  <c r="F167" i="25"/>
  <c r="E167" i="25"/>
  <c r="D167" i="25"/>
  <c r="C167" i="25"/>
  <c r="J166" i="25"/>
  <c r="I166" i="25"/>
  <c r="H166" i="25"/>
  <c r="G166" i="25"/>
  <c r="F166" i="25"/>
  <c r="E166" i="25"/>
  <c r="D166" i="25"/>
  <c r="C166" i="25"/>
  <c r="J165" i="25"/>
  <c r="I165" i="25"/>
  <c r="H165" i="25"/>
  <c r="G165" i="25"/>
  <c r="F165" i="25"/>
  <c r="E165" i="25"/>
  <c r="D165" i="25"/>
  <c r="C165" i="25"/>
  <c r="J164" i="25"/>
  <c r="I164" i="25"/>
  <c r="H164" i="25"/>
  <c r="G164" i="25"/>
  <c r="F164" i="25"/>
  <c r="E164" i="25"/>
  <c r="D164" i="25"/>
  <c r="C164" i="25"/>
  <c r="J163" i="25"/>
  <c r="I163" i="25"/>
  <c r="H163" i="25"/>
  <c r="G163" i="25"/>
  <c r="F163" i="25"/>
  <c r="E163" i="25"/>
  <c r="D163" i="25"/>
  <c r="C163" i="25"/>
  <c r="J162" i="25"/>
  <c r="I162" i="25"/>
  <c r="H162" i="25"/>
  <c r="G162" i="25"/>
  <c r="F162" i="25"/>
  <c r="E162" i="25"/>
  <c r="D162" i="25"/>
  <c r="C162" i="25"/>
  <c r="J161" i="25"/>
  <c r="I161" i="25"/>
  <c r="H161" i="25"/>
  <c r="G161" i="25"/>
  <c r="F161" i="25"/>
  <c r="E161" i="25"/>
  <c r="D161" i="25"/>
  <c r="C161" i="25"/>
  <c r="J160" i="25"/>
  <c r="H160" i="25"/>
  <c r="G160" i="25"/>
  <c r="D160" i="25"/>
  <c r="C160" i="25"/>
  <c r="J159" i="25"/>
  <c r="I159" i="25"/>
  <c r="H159" i="25"/>
  <c r="G159" i="25"/>
  <c r="F159" i="25"/>
  <c r="E159" i="25"/>
  <c r="D159" i="25"/>
  <c r="C159" i="25"/>
  <c r="J158" i="25"/>
  <c r="I158" i="25"/>
  <c r="H158" i="25"/>
  <c r="G158" i="25"/>
  <c r="E158" i="25"/>
  <c r="D158" i="25"/>
  <c r="C158" i="25"/>
  <c r="J157" i="25"/>
  <c r="I157" i="25"/>
  <c r="H157" i="25"/>
  <c r="G157" i="25"/>
  <c r="F157" i="25"/>
  <c r="E157" i="25"/>
  <c r="D157" i="25"/>
  <c r="C157" i="25"/>
  <c r="J156" i="25"/>
  <c r="I156" i="25"/>
  <c r="H156" i="25"/>
  <c r="G156" i="25"/>
  <c r="F156" i="25"/>
  <c r="E156" i="25"/>
  <c r="D156" i="25"/>
  <c r="C156" i="25"/>
  <c r="J155" i="25"/>
  <c r="I155" i="25"/>
  <c r="H155" i="25"/>
  <c r="G155" i="25"/>
  <c r="F155" i="25"/>
  <c r="E155" i="25"/>
  <c r="D155" i="25"/>
  <c r="C155" i="25"/>
  <c r="J154" i="25"/>
  <c r="I154" i="25"/>
  <c r="H154" i="25"/>
  <c r="G154" i="25"/>
  <c r="F154" i="25"/>
  <c r="E154" i="25"/>
  <c r="D154" i="25"/>
  <c r="C154" i="25"/>
  <c r="J153" i="25"/>
  <c r="I153" i="25"/>
  <c r="H153" i="25"/>
  <c r="G153" i="25"/>
  <c r="D153" i="25"/>
  <c r="C153" i="25"/>
  <c r="J152" i="25"/>
  <c r="I152" i="25"/>
  <c r="H152" i="25"/>
  <c r="G152" i="25"/>
  <c r="F152" i="25"/>
  <c r="E152" i="25"/>
  <c r="D152" i="25"/>
  <c r="C152" i="25"/>
  <c r="J151" i="25"/>
  <c r="I151" i="25"/>
  <c r="H151" i="25"/>
  <c r="G151" i="25"/>
  <c r="F151" i="25"/>
  <c r="E151" i="25"/>
  <c r="D151" i="25"/>
  <c r="C151" i="25"/>
  <c r="J150" i="25"/>
  <c r="I150" i="25"/>
  <c r="H150" i="25"/>
  <c r="G150" i="25"/>
  <c r="F150" i="25"/>
  <c r="E150" i="25"/>
  <c r="D150" i="25"/>
  <c r="C150" i="25"/>
  <c r="J149" i="25"/>
  <c r="I149" i="25"/>
  <c r="H149" i="25"/>
  <c r="G149" i="25"/>
  <c r="F149" i="25"/>
  <c r="E149" i="25"/>
  <c r="D149" i="25"/>
  <c r="C149" i="25"/>
  <c r="J148" i="25"/>
  <c r="I148" i="25"/>
  <c r="H148" i="25"/>
  <c r="G148" i="25"/>
  <c r="F148" i="25"/>
  <c r="E148" i="25"/>
  <c r="C148" i="25"/>
  <c r="J147" i="25"/>
  <c r="I147" i="25"/>
  <c r="H147" i="25"/>
  <c r="G147" i="25"/>
  <c r="F147" i="25"/>
  <c r="E147" i="25"/>
  <c r="D147" i="25"/>
  <c r="C147" i="25"/>
  <c r="J146" i="25"/>
  <c r="I146" i="25"/>
  <c r="H146" i="25"/>
  <c r="G146" i="25"/>
  <c r="F146" i="25"/>
  <c r="E146" i="25"/>
  <c r="D146" i="25"/>
  <c r="C146" i="25"/>
  <c r="J145" i="25"/>
  <c r="I145" i="25"/>
  <c r="H145" i="25"/>
  <c r="G145" i="25"/>
  <c r="F145" i="25"/>
  <c r="E145" i="25"/>
  <c r="D145" i="25"/>
  <c r="C145" i="25"/>
  <c r="J144" i="25"/>
  <c r="I144" i="25"/>
  <c r="H144" i="25"/>
  <c r="G144" i="25"/>
  <c r="F144" i="25"/>
  <c r="E144" i="25"/>
  <c r="D144" i="25"/>
  <c r="C144" i="25"/>
  <c r="J143" i="25"/>
  <c r="I143" i="25"/>
  <c r="H143" i="25"/>
  <c r="G143" i="25"/>
  <c r="F143" i="25"/>
  <c r="E143" i="25"/>
  <c r="D143" i="25"/>
  <c r="C143" i="25"/>
  <c r="J142" i="25"/>
  <c r="I142" i="25"/>
  <c r="H142" i="25"/>
  <c r="G142" i="25"/>
  <c r="F142" i="25"/>
  <c r="E142" i="25"/>
  <c r="D142" i="25"/>
  <c r="C142" i="25"/>
  <c r="J141" i="25"/>
  <c r="I141" i="25"/>
  <c r="H141" i="25"/>
  <c r="G141" i="25"/>
  <c r="F141" i="25"/>
  <c r="E141" i="25"/>
  <c r="D141" i="25"/>
  <c r="C141" i="25"/>
  <c r="J140" i="25"/>
  <c r="I140" i="25"/>
  <c r="H140" i="25"/>
  <c r="G140" i="25"/>
  <c r="F140" i="25"/>
  <c r="E140" i="25"/>
  <c r="D140" i="25"/>
  <c r="C140" i="25"/>
  <c r="J139" i="25"/>
  <c r="I139" i="25"/>
  <c r="H139" i="25"/>
  <c r="G139" i="25"/>
  <c r="F139" i="25"/>
  <c r="E139" i="25"/>
  <c r="D139" i="25"/>
  <c r="C139" i="25"/>
  <c r="J138" i="25"/>
  <c r="I138" i="25"/>
  <c r="H138" i="25"/>
  <c r="G138" i="25"/>
  <c r="F138" i="25"/>
  <c r="E138" i="25"/>
  <c r="D138" i="25"/>
  <c r="C138" i="25"/>
  <c r="J137" i="25"/>
  <c r="I137" i="25"/>
  <c r="H137" i="25"/>
  <c r="G137" i="25"/>
  <c r="F137" i="25"/>
  <c r="E137" i="25"/>
  <c r="D137" i="25"/>
  <c r="C137" i="25"/>
  <c r="J136" i="25"/>
  <c r="I136" i="25"/>
  <c r="H136" i="25"/>
  <c r="G136" i="25"/>
  <c r="F136" i="25"/>
  <c r="E136" i="25"/>
  <c r="D136" i="25"/>
  <c r="C136" i="25"/>
  <c r="J135" i="25"/>
  <c r="I135" i="25"/>
  <c r="H135" i="25"/>
  <c r="G135" i="25"/>
  <c r="F135" i="25"/>
  <c r="E135" i="25"/>
  <c r="D135" i="25"/>
  <c r="C135" i="25"/>
  <c r="J134" i="25"/>
  <c r="I134" i="25"/>
  <c r="H134" i="25"/>
  <c r="G134" i="25"/>
  <c r="F134" i="25"/>
  <c r="E134" i="25"/>
  <c r="D134" i="25"/>
  <c r="C134" i="25"/>
  <c r="J133" i="25"/>
  <c r="I133" i="25"/>
  <c r="H133" i="25"/>
  <c r="G133" i="25"/>
  <c r="F133" i="25"/>
  <c r="E133" i="25"/>
  <c r="D133" i="25"/>
  <c r="C133" i="25"/>
  <c r="J132" i="25"/>
  <c r="I132" i="25"/>
  <c r="H132" i="25"/>
  <c r="G132" i="25"/>
  <c r="F132" i="25"/>
  <c r="E132" i="25"/>
  <c r="D132" i="25"/>
  <c r="C132" i="25"/>
  <c r="J131" i="25"/>
  <c r="I131" i="25"/>
  <c r="H131" i="25"/>
  <c r="G131" i="25"/>
  <c r="F131" i="25"/>
  <c r="E131" i="25"/>
  <c r="D131" i="25"/>
  <c r="C131" i="25"/>
  <c r="J130" i="25"/>
  <c r="I130" i="25"/>
  <c r="H130" i="25"/>
  <c r="G130" i="25"/>
  <c r="F130" i="25"/>
  <c r="E130" i="25"/>
  <c r="D130" i="25"/>
  <c r="C130" i="25"/>
  <c r="J129" i="25"/>
  <c r="I129" i="25"/>
  <c r="H129" i="25"/>
  <c r="G129" i="25"/>
  <c r="F129" i="25"/>
  <c r="E129" i="25"/>
  <c r="D129" i="25"/>
  <c r="C129" i="25"/>
  <c r="J128" i="25"/>
  <c r="I128" i="25"/>
  <c r="H128" i="25"/>
  <c r="G128" i="25"/>
  <c r="F128" i="25"/>
  <c r="C128" i="25"/>
  <c r="J127" i="25"/>
  <c r="I127" i="25"/>
  <c r="H127" i="25"/>
  <c r="G127" i="25"/>
  <c r="F127" i="25"/>
  <c r="E127" i="25"/>
  <c r="D127" i="25"/>
  <c r="C127" i="25"/>
  <c r="J126" i="25"/>
  <c r="I126" i="25"/>
  <c r="H126" i="25"/>
  <c r="G126" i="25"/>
  <c r="F126" i="25"/>
  <c r="E126" i="25"/>
  <c r="D126" i="25"/>
  <c r="C126" i="25"/>
  <c r="J125" i="25"/>
  <c r="I125" i="25"/>
  <c r="H125" i="25"/>
  <c r="G125" i="25"/>
  <c r="F125" i="25"/>
  <c r="E125" i="25"/>
  <c r="D125" i="25"/>
  <c r="C125" i="25"/>
  <c r="J124" i="25"/>
  <c r="I124" i="25"/>
  <c r="H124" i="25"/>
  <c r="G124" i="25"/>
  <c r="E124" i="25"/>
  <c r="D124" i="25"/>
  <c r="J123" i="25"/>
  <c r="I123" i="25"/>
  <c r="H123" i="25"/>
  <c r="G123" i="25"/>
  <c r="F123" i="25"/>
  <c r="E123" i="25"/>
  <c r="D123" i="25"/>
  <c r="C123" i="25"/>
  <c r="J122" i="25"/>
  <c r="I122" i="25"/>
  <c r="H122" i="25"/>
  <c r="G122" i="25"/>
  <c r="F122" i="25"/>
  <c r="E122" i="25"/>
  <c r="D122" i="25"/>
  <c r="C122" i="25"/>
  <c r="J121" i="25"/>
  <c r="I121" i="25"/>
  <c r="H121" i="25"/>
  <c r="G121" i="25"/>
  <c r="F121" i="25"/>
  <c r="E121" i="25"/>
  <c r="D121" i="25"/>
  <c r="C121" i="25"/>
  <c r="J120" i="25"/>
  <c r="I120" i="25"/>
  <c r="H120" i="25"/>
  <c r="G120" i="25"/>
  <c r="F120" i="25"/>
  <c r="E120" i="25"/>
  <c r="D120" i="25"/>
  <c r="C120" i="25"/>
  <c r="J119" i="25"/>
  <c r="I119" i="25"/>
  <c r="H119" i="25"/>
  <c r="G119" i="25"/>
  <c r="F119" i="25"/>
  <c r="E119" i="25"/>
  <c r="D119" i="25"/>
  <c r="C119" i="25"/>
  <c r="J118" i="25"/>
  <c r="I118" i="25"/>
  <c r="H118" i="25"/>
  <c r="G118" i="25"/>
  <c r="F118" i="25"/>
  <c r="E118" i="25"/>
  <c r="D118" i="25"/>
  <c r="C118" i="25"/>
  <c r="J117" i="25"/>
  <c r="I117" i="25"/>
  <c r="H117" i="25"/>
  <c r="G117" i="25"/>
  <c r="F117" i="25"/>
  <c r="E117" i="25"/>
  <c r="D117" i="25"/>
  <c r="C117" i="25"/>
  <c r="J116" i="25"/>
  <c r="I116" i="25"/>
  <c r="H116" i="25"/>
  <c r="G116" i="25"/>
  <c r="F116" i="25"/>
  <c r="E116" i="25"/>
  <c r="D116" i="25"/>
  <c r="C116" i="25"/>
  <c r="J115" i="25"/>
  <c r="I115" i="25"/>
  <c r="H115" i="25"/>
  <c r="G115" i="25"/>
  <c r="F115" i="25"/>
  <c r="E115" i="25"/>
  <c r="D115" i="25"/>
  <c r="C115" i="25"/>
  <c r="J114" i="25"/>
  <c r="I114" i="25"/>
  <c r="H114" i="25"/>
  <c r="G114" i="25"/>
  <c r="F114" i="25"/>
  <c r="E114" i="25"/>
  <c r="D114" i="25"/>
  <c r="C114" i="25"/>
  <c r="J113" i="25"/>
  <c r="I113" i="25"/>
  <c r="H113" i="25"/>
  <c r="G113" i="25"/>
  <c r="F113" i="25"/>
  <c r="E113" i="25"/>
  <c r="D113" i="25"/>
  <c r="C113" i="25"/>
  <c r="J112" i="25"/>
  <c r="I112" i="25"/>
  <c r="H112" i="25"/>
  <c r="G112" i="25"/>
  <c r="F112" i="25"/>
  <c r="E112" i="25"/>
  <c r="D112" i="25"/>
  <c r="C112" i="25"/>
  <c r="J111" i="25"/>
  <c r="I111" i="25"/>
  <c r="H111" i="25"/>
  <c r="G111" i="25"/>
  <c r="F111" i="25"/>
  <c r="E111" i="25"/>
  <c r="D111" i="25"/>
  <c r="C111" i="25"/>
  <c r="J110" i="25"/>
  <c r="I110" i="25"/>
  <c r="H110" i="25"/>
  <c r="G110" i="25"/>
  <c r="F110" i="25"/>
  <c r="E110" i="25"/>
  <c r="D110" i="25"/>
  <c r="C110" i="25"/>
  <c r="J109" i="25"/>
  <c r="I109" i="25"/>
  <c r="H109" i="25"/>
  <c r="G109" i="25"/>
  <c r="F109" i="25"/>
  <c r="E109" i="25"/>
  <c r="D109" i="25"/>
  <c r="C109" i="25"/>
  <c r="J108" i="25"/>
  <c r="I108" i="25"/>
  <c r="H108" i="25"/>
  <c r="G108" i="25"/>
  <c r="F108" i="25"/>
  <c r="E108" i="25"/>
  <c r="D108" i="25"/>
  <c r="C108" i="25"/>
  <c r="J107" i="25"/>
  <c r="I107" i="25"/>
  <c r="H107" i="25"/>
  <c r="G107" i="25"/>
  <c r="F107" i="25"/>
  <c r="E107" i="25"/>
  <c r="D107" i="25"/>
  <c r="C107" i="25"/>
  <c r="J106" i="25"/>
  <c r="I106" i="25"/>
  <c r="H106" i="25"/>
  <c r="G106" i="25"/>
  <c r="F106" i="25"/>
  <c r="E106" i="25"/>
  <c r="D106" i="25"/>
  <c r="C106" i="25"/>
  <c r="J105" i="25"/>
  <c r="I105" i="25"/>
  <c r="H105" i="25"/>
  <c r="G105" i="25"/>
  <c r="F105" i="25"/>
  <c r="E105" i="25"/>
  <c r="D105" i="25"/>
  <c r="C105" i="25"/>
  <c r="J104" i="25"/>
  <c r="I104" i="25"/>
  <c r="H104" i="25"/>
  <c r="G104" i="25"/>
  <c r="F104" i="25"/>
  <c r="E104" i="25"/>
  <c r="D104" i="25"/>
  <c r="C104" i="25"/>
  <c r="J103" i="25"/>
  <c r="I103" i="25"/>
  <c r="H103" i="25"/>
  <c r="G103" i="25"/>
  <c r="F103" i="25"/>
  <c r="E103" i="25"/>
  <c r="D103" i="25"/>
  <c r="C103" i="25"/>
  <c r="J102" i="25"/>
  <c r="I102" i="25"/>
  <c r="H102" i="25"/>
  <c r="G102" i="25"/>
  <c r="F102" i="25"/>
  <c r="E102" i="25"/>
  <c r="D102" i="25"/>
  <c r="J101" i="25"/>
  <c r="I101" i="25"/>
  <c r="H101" i="25"/>
  <c r="G101" i="25"/>
  <c r="F101" i="25"/>
  <c r="E101" i="25"/>
  <c r="D101" i="25"/>
  <c r="C101" i="25"/>
  <c r="J100" i="25"/>
  <c r="I100" i="25"/>
  <c r="H100" i="25"/>
  <c r="G100" i="25"/>
  <c r="F100" i="25"/>
  <c r="E100" i="25"/>
  <c r="D100" i="25"/>
  <c r="C100" i="25"/>
  <c r="J99" i="25"/>
  <c r="I99" i="25"/>
  <c r="H99" i="25"/>
  <c r="G99" i="25"/>
  <c r="D99" i="25"/>
  <c r="C99" i="25"/>
  <c r="J98" i="25"/>
  <c r="I98" i="25"/>
  <c r="H98" i="25"/>
  <c r="G98" i="25"/>
  <c r="F98" i="25"/>
  <c r="E98" i="25"/>
  <c r="D98" i="25"/>
  <c r="C98" i="25"/>
  <c r="J97" i="25"/>
  <c r="H97" i="25"/>
  <c r="G97" i="25"/>
  <c r="F97" i="25"/>
  <c r="E97" i="25"/>
  <c r="D97" i="25"/>
  <c r="C97" i="25"/>
  <c r="J96" i="25"/>
  <c r="I96" i="25"/>
  <c r="H96" i="25"/>
  <c r="G96" i="25"/>
  <c r="E96" i="25"/>
  <c r="D96" i="25"/>
  <c r="C96" i="25"/>
  <c r="J95" i="25"/>
  <c r="I95" i="25"/>
  <c r="H95" i="25"/>
  <c r="G95" i="25"/>
  <c r="D95" i="25"/>
  <c r="C95" i="25"/>
  <c r="J94" i="25"/>
  <c r="I94" i="25"/>
  <c r="H94" i="25"/>
  <c r="G94" i="25"/>
  <c r="F94" i="25"/>
  <c r="E94" i="25"/>
  <c r="D94" i="25"/>
  <c r="C94" i="25"/>
  <c r="J93" i="25"/>
  <c r="I93" i="25"/>
  <c r="H93" i="25"/>
  <c r="G93" i="25"/>
  <c r="F93" i="25"/>
  <c r="E93" i="25"/>
  <c r="D93" i="25"/>
  <c r="C93" i="25"/>
  <c r="J92" i="25"/>
  <c r="I92" i="25"/>
  <c r="H92" i="25"/>
  <c r="G92" i="25"/>
  <c r="F92" i="25"/>
  <c r="E92" i="25"/>
  <c r="D92" i="25"/>
  <c r="C92" i="25"/>
  <c r="J91" i="25"/>
  <c r="I91" i="25"/>
  <c r="H91" i="25"/>
  <c r="G91" i="25"/>
  <c r="F91" i="25"/>
  <c r="E91" i="25"/>
  <c r="D91" i="25"/>
  <c r="C91" i="25"/>
  <c r="J90" i="25"/>
  <c r="I90" i="25"/>
  <c r="H90" i="25"/>
  <c r="G90" i="25"/>
  <c r="F90" i="25"/>
  <c r="E90" i="25"/>
  <c r="D90" i="25"/>
  <c r="C90" i="25"/>
  <c r="J89" i="25"/>
  <c r="I89" i="25"/>
  <c r="H89" i="25"/>
  <c r="G89" i="25"/>
  <c r="J88" i="25"/>
  <c r="I88" i="25"/>
  <c r="H88" i="25"/>
  <c r="G88" i="25"/>
  <c r="F88" i="25"/>
  <c r="E88" i="25"/>
  <c r="D88" i="25"/>
  <c r="C88" i="25"/>
  <c r="J87" i="25"/>
  <c r="I87" i="25"/>
  <c r="H87" i="25"/>
  <c r="G87" i="25"/>
  <c r="F87" i="25"/>
  <c r="E87" i="25"/>
  <c r="D87" i="25"/>
  <c r="C87" i="25"/>
  <c r="J86" i="25"/>
  <c r="I86" i="25"/>
  <c r="H86" i="25"/>
  <c r="G86" i="25"/>
  <c r="E86" i="25"/>
  <c r="D86" i="25"/>
  <c r="C86" i="25"/>
  <c r="J85" i="25"/>
  <c r="I85" i="25"/>
  <c r="H85" i="25"/>
  <c r="G85" i="25"/>
  <c r="F85" i="25"/>
  <c r="E85" i="25"/>
  <c r="D85" i="25"/>
  <c r="C85" i="25"/>
  <c r="J84" i="25"/>
  <c r="I84" i="25"/>
  <c r="H84" i="25"/>
  <c r="G84" i="25"/>
  <c r="F84" i="25"/>
  <c r="E84" i="25"/>
  <c r="D84" i="25"/>
  <c r="C84" i="25"/>
  <c r="J83" i="25"/>
  <c r="I83" i="25"/>
  <c r="H83" i="25"/>
  <c r="G83" i="25"/>
  <c r="F83" i="25"/>
  <c r="D83" i="25"/>
  <c r="C83" i="25"/>
  <c r="J82" i="25"/>
  <c r="I82" i="25"/>
  <c r="H82" i="25"/>
  <c r="G82" i="25"/>
  <c r="F82" i="25"/>
  <c r="E82" i="25"/>
  <c r="D82" i="25"/>
  <c r="C82" i="25"/>
  <c r="J81" i="25"/>
  <c r="I81" i="25"/>
  <c r="H81" i="25"/>
  <c r="G81" i="25"/>
  <c r="F81" i="25"/>
  <c r="E81" i="25"/>
  <c r="D81" i="25"/>
  <c r="C81" i="25"/>
  <c r="I80" i="25"/>
  <c r="H80" i="25"/>
  <c r="G80" i="25"/>
  <c r="F80" i="25"/>
  <c r="E80" i="25"/>
  <c r="C80" i="25"/>
  <c r="J79" i="25"/>
  <c r="I79" i="25"/>
  <c r="H79" i="25"/>
  <c r="G79" i="25"/>
  <c r="F79" i="25"/>
  <c r="E79" i="25"/>
  <c r="D79" i="25"/>
  <c r="C79" i="25"/>
  <c r="J78" i="25"/>
  <c r="I78" i="25"/>
  <c r="H78" i="25"/>
  <c r="G78" i="25"/>
  <c r="F78" i="25"/>
  <c r="E78" i="25"/>
  <c r="D78" i="25"/>
  <c r="C78" i="25"/>
  <c r="J77" i="25"/>
  <c r="I77" i="25"/>
  <c r="H77" i="25"/>
  <c r="G77" i="25"/>
  <c r="F77" i="25"/>
  <c r="E77" i="25"/>
  <c r="D77" i="25"/>
  <c r="C77" i="25"/>
  <c r="J76" i="25"/>
  <c r="I76" i="25"/>
  <c r="H76" i="25"/>
  <c r="G76" i="25"/>
  <c r="F76" i="25"/>
  <c r="E76" i="25"/>
  <c r="D76" i="25"/>
  <c r="C76" i="25"/>
  <c r="J75" i="25"/>
  <c r="I75" i="25"/>
  <c r="H75" i="25"/>
  <c r="G75" i="25"/>
  <c r="F75" i="25"/>
  <c r="E75" i="25"/>
  <c r="D75" i="25"/>
  <c r="C75" i="25"/>
  <c r="J74" i="25"/>
  <c r="I74" i="25"/>
  <c r="H74" i="25"/>
  <c r="G74" i="25"/>
  <c r="F74" i="25"/>
  <c r="E74" i="25"/>
  <c r="D74" i="25"/>
  <c r="C74" i="25"/>
  <c r="J73" i="25"/>
  <c r="I73" i="25"/>
  <c r="H73" i="25"/>
  <c r="G73" i="25"/>
  <c r="E73" i="25"/>
  <c r="D73" i="25"/>
  <c r="C73" i="25"/>
  <c r="J72" i="25"/>
  <c r="I72" i="25"/>
  <c r="H72" i="25"/>
  <c r="G72" i="25"/>
  <c r="F72" i="25"/>
  <c r="E72" i="25"/>
  <c r="D72" i="25"/>
  <c r="C72" i="25"/>
  <c r="J71" i="25"/>
  <c r="I71" i="25"/>
  <c r="H71" i="25"/>
  <c r="G71" i="25"/>
  <c r="F71" i="25"/>
  <c r="E71" i="25"/>
  <c r="D71" i="25"/>
  <c r="C71" i="25"/>
  <c r="J70" i="25"/>
  <c r="I70" i="25"/>
  <c r="H70" i="25"/>
  <c r="G70" i="25"/>
  <c r="F70" i="25"/>
  <c r="E70" i="25"/>
  <c r="D70" i="25"/>
  <c r="C70" i="25"/>
  <c r="J69" i="25"/>
  <c r="I69" i="25"/>
  <c r="H69" i="25"/>
  <c r="G69" i="25"/>
  <c r="F69" i="25"/>
  <c r="E69" i="25"/>
  <c r="D69" i="25"/>
  <c r="C69" i="25"/>
  <c r="J68" i="25"/>
  <c r="I68" i="25"/>
  <c r="H68" i="25"/>
  <c r="G68" i="25"/>
  <c r="F68" i="25"/>
  <c r="E68" i="25"/>
  <c r="D68" i="25"/>
  <c r="C68" i="25"/>
  <c r="J67" i="25"/>
  <c r="I67" i="25"/>
  <c r="H67" i="25"/>
  <c r="G67" i="25"/>
  <c r="F67" i="25"/>
  <c r="E67" i="25"/>
  <c r="D67" i="25"/>
  <c r="C67" i="25"/>
  <c r="J66" i="25"/>
  <c r="H66" i="25"/>
  <c r="G66" i="25"/>
  <c r="F66" i="25"/>
  <c r="E66" i="25"/>
  <c r="D66" i="25"/>
  <c r="C66" i="25"/>
  <c r="J65" i="25"/>
  <c r="I65" i="25"/>
  <c r="H65" i="25"/>
  <c r="G65" i="25"/>
  <c r="F65" i="25"/>
  <c r="E65" i="25"/>
  <c r="D65" i="25"/>
  <c r="C65" i="25"/>
  <c r="J64" i="25"/>
  <c r="I64" i="25"/>
  <c r="H64" i="25"/>
  <c r="G64" i="25"/>
  <c r="D64" i="25"/>
  <c r="C64" i="25"/>
  <c r="J63" i="25"/>
  <c r="I63" i="25"/>
  <c r="H63" i="25"/>
  <c r="G63" i="25"/>
  <c r="F63" i="25"/>
  <c r="E63" i="25"/>
  <c r="D63" i="25"/>
  <c r="C63" i="25"/>
  <c r="J62" i="25"/>
  <c r="I62" i="25"/>
  <c r="H62" i="25"/>
  <c r="G62" i="25"/>
  <c r="F62" i="25"/>
  <c r="E62" i="25"/>
  <c r="D62" i="25"/>
  <c r="C62" i="25"/>
  <c r="J950" i="24"/>
  <c r="I950" i="24"/>
  <c r="H950" i="24"/>
  <c r="G950" i="24"/>
  <c r="F950" i="24"/>
  <c r="E950" i="24"/>
  <c r="D950" i="24"/>
  <c r="C950" i="24"/>
  <c r="J949" i="24"/>
  <c r="I949" i="24"/>
  <c r="H949" i="24"/>
  <c r="G949" i="24"/>
  <c r="F949" i="24"/>
  <c r="E949" i="24"/>
  <c r="D949" i="24"/>
  <c r="C949" i="24"/>
  <c r="J948" i="24"/>
  <c r="I948" i="24"/>
  <c r="H948" i="24"/>
  <c r="G948" i="24"/>
  <c r="F948" i="24"/>
  <c r="E948" i="24"/>
  <c r="D948" i="24"/>
  <c r="C948" i="24"/>
  <c r="J947" i="24"/>
  <c r="I947" i="24"/>
  <c r="H947" i="24"/>
  <c r="G947" i="24"/>
  <c r="F947" i="24"/>
  <c r="E947" i="24"/>
  <c r="D947" i="24"/>
  <c r="C947" i="24"/>
  <c r="J946" i="24"/>
  <c r="I946" i="24"/>
  <c r="H946" i="24"/>
  <c r="G946" i="24"/>
  <c r="F946" i="24"/>
  <c r="E946" i="24"/>
  <c r="D946" i="24"/>
  <c r="C946" i="24"/>
  <c r="J945" i="24"/>
  <c r="I945" i="24"/>
  <c r="H945" i="24"/>
  <c r="G945" i="24"/>
  <c r="F945" i="24"/>
  <c r="E945" i="24"/>
  <c r="D945" i="24"/>
  <c r="C945" i="24"/>
  <c r="J944" i="24"/>
  <c r="I944" i="24"/>
  <c r="H944" i="24"/>
  <c r="G944" i="24"/>
  <c r="F944" i="24"/>
  <c r="E944" i="24"/>
  <c r="D944" i="24"/>
  <c r="C944" i="24"/>
  <c r="J943" i="24"/>
  <c r="I943" i="24"/>
  <c r="H943" i="24"/>
  <c r="G943" i="24"/>
  <c r="F943" i="24"/>
  <c r="E943" i="24"/>
  <c r="D943" i="24"/>
  <c r="C943" i="24"/>
  <c r="J942" i="24"/>
  <c r="I942" i="24"/>
  <c r="H942" i="24"/>
  <c r="G942" i="24"/>
  <c r="F942" i="24"/>
  <c r="E942" i="24"/>
  <c r="D942" i="24"/>
  <c r="C942" i="24"/>
  <c r="J941" i="24"/>
  <c r="I941" i="24"/>
  <c r="H941" i="24"/>
  <c r="G941" i="24"/>
  <c r="F941" i="24"/>
  <c r="E941" i="24"/>
  <c r="D941" i="24"/>
  <c r="C941" i="24"/>
  <c r="J940" i="24"/>
  <c r="I940" i="24"/>
  <c r="H940" i="24"/>
  <c r="G940" i="24"/>
  <c r="F940" i="24"/>
  <c r="E940" i="24"/>
  <c r="D940" i="24"/>
  <c r="C940" i="24"/>
  <c r="J939" i="24"/>
  <c r="I939" i="24"/>
  <c r="H939" i="24"/>
  <c r="G939" i="24"/>
  <c r="F939" i="24"/>
  <c r="E939" i="24"/>
  <c r="D939" i="24"/>
  <c r="C939" i="24"/>
  <c r="J938" i="24"/>
  <c r="I938" i="24"/>
  <c r="H938" i="24"/>
  <c r="G938" i="24"/>
  <c r="F938" i="24"/>
  <c r="E938" i="24"/>
  <c r="D938" i="24"/>
  <c r="C938" i="24"/>
  <c r="J937" i="24"/>
  <c r="I937" i="24"/>
  <c r="H937" i="24"/>
  <c r="G937" i="24"/>
  <c r="F937" i="24"/>
  <c r="E937" i="24"/>
  <c r="D937" i="24"/>
  <c r="C937" i="24"/>
  <c r="J936" i="24"/>
  <c r="I936" i="24"/>
  <c r="H936" i="24"/>
  <c r="G936" i="24"/>
  <c r="D936" i="24"/>
  <c r="C936" i="24"/>
  <c r="J935" i="24"/>
  <c r="I935" i="24"/>
  <c r="H935" i="24"/>
  <c r="G935" i="24"/>
  <c r="F935" i="24"/>
  <c r="E935" i="24"/>
  <c r="D935" i="24"/>
  <c r="C935" i="24"/>
  <c r="J934" i="24"/>
  <c r="I934" i="24"/>
  <c r="H934" i="24"/>
  <c r="G934" i="24"/>
  <c r="F934" i="24"/>
  <c r="E934" i="24"/>
  <c r="D934" i="24"/>
  <c r="C934" i="24"/>
  <c r="J933" i="24"/>
  <c r="I933" i="24"/>
  <c r="H933" i="24"/>
  <c r="G933" i="24"/>
  <c r="F933" i="24"/>
  <c r="E933" i="24"/>
  <c r="D933" i="24"/>
  <c r="C933" i="24"/>
  <c r="J932" i="24"/>
  <c r="I932" i="24"/>
  <c r="H932" i="24"/>
  <c r="G932" i="24"/>
  <c r="F932" i="24"/>
  <c r="E932" i="24"/>
  <c r="D932" i="24"/>
  <c r="C932" i="24"/>
  <c r="J931" i="24"/>
  <c r="I931" i="24"/>
  <c r="H931" i="24"/>
  <c r="G931" i="24"/>
  <c r="F931" i="24"/>
  <c r="E931" i="24"/>
  <c r="D931" i="24"/>
  <c r="C931" i="24"/>
  <c r="J930" i="24"/>
  <c r="I930" i="24"/>
  <c r="H930" i="24"/>
  <c r="G930" i="24"/>
  <c r="F930" i="24"/>
  <c r="E930" i="24"/>
  <c r="D930" i="24"/>
  <c r="C930" i="24"/>
  <c r="J929" i="24"/>
  <c r="I929" i="24"/>
  <c r="H929" i="24"/>
  <c r="G929" i="24"/>
  <c r="F929" i="24"/>
  <c r="E929" i="24"/>
  <c r="D929" i="24"/>
  <c r="C929" i="24"/>
  <c r="J928" i="24"/>
  <c r="I928" i="24"/>
  <c r="H928" i="24"/>
  <c r="G928" i="24"/>
  <c r="F928" i="24"/>
  <c r="E928" i="24"/>
  <c r="D928" i="24"/>
  <c r="C928" i="24"/>
  <c r="J927" i="24"/>
  <c r="I927" i="24"/>
  <c r="H927" i="24"/>
  <c r="G927" i="24"/>
  <c r="F927" i="24"/>
  <c r="E927" i="24"/>
  <c r="D927" i="24"/>
  <c r="C927" i="24"/>
  <c r="J926" i="24"/>
  <c r="I926" i="24"/>
  <c r="H926" i="24"/>
  <c r="G926" i="24"/>
  <c r="F926" i="24"/>
  <c r="E926" i="24"/>
  <c r="D926" i="24"/>
  <c r="C926" i="24"/>
  <c r="J925" i="24"/>
  <c r="I925" i="24"/>
  <c r="H925" i="24"/>
  <c r="G925" i="24"/>
  <c r="F925" i="24"/>
  <c r="E925" i="24"/>
  <c r="D925" i="24"/>
  <c r="C925" i="24"/>
  <c r="J924" i="24"/>
  <c r="I924" i="24"/>
  <c r="H924" i="24"/>
  <c r="G924" i="24"/>
  <c r="F924" i="24"/>
  <c r="E924" i="24"/>
  <c r="D924" i="24"/>
  <c r="C924" i="24"/>
  <c r="J923" i="24"/>
  <c r="I923" i="24"/>
  <c r="H923" i="24"/>
  <c r="G923" i="24"/>
  <c r="F923" i="24"/>
  <c r="E923" i="24"/>
  <c r="D923" i="24"/>
  <c r="C923" i="24"/>
  <c r="J922" i="24"/>
  <c r="I922" i="24"/>
  <c r="H922" i="24"/>
  <c r="G922" i="24"/>
  <c r="F922" i="24"/>
  <c r="E922" i="24"/>
  <c r="D922" i="24"/>
  <c r="C922" i="24"/>
  <c r="J921" i="24"/>
  <c r="I921" i="24"/>
  <c r="H921" i="24"/>
  <c r="G921" i="24"/>
  <c r="F921" i="24"/>
  <c r="E921" i="24"/>
  <c r="D921" i="24"/>
  <c r="C921" i="24"/>
  <c r="J920" i="24"/>
  <c r="I920" i="24"/>
  <c r="H920" i="24"/>
  <c r="G920" i="24"/>
  <c r="F920" i="24"/>
  <c r="E920" i="24"/>
  <c r="D920" i="24"/>
  <c r="C920" i="24"/>
  <c r="J919" i="24"/>
  <c r="I919" i="24"/>
  <c r="H919" i="24"/>
  <c r="G919" i="24"/>
  <c r="F919" i="24"/>
  <c r="E919" i="24"/>
  <c r="D919" i="24"/>
  <c r="C919" i="24"/>
  <c r="J918" i="24"/>
  <c r="I918" i="24"/>
  <c r="H918" i="24"/>
  <c r="G918" i="24"/>
  <c r="F918" i="24"/>
  <c r="E918" i="24"/>
  <c r="D918" i="24"/>
  <c r="C918" i="24"/>
  <c r="J917" i="24"/>
  <c r="I917" i="24"/>
  <c r="H917" i="24"/>
  <c r="G917" i="24"/>
  <c r="F917" i="24"/>
  <c r="E917" i="24"/>
  <c r="D917" i="24"/>
  <c r="C917" i="24"/>
  <c r="J916" i="24"/>
  <c r="I916" i="24"/>
  <c r="H916" i="24"/>
  <c r="G916" i="24"/>
  <c r="F916" i="24"/>
  <c r="E916" i="24"/>
  <c r="D916" i="24"/>
  <c r="C916" i="24"/>
  <c r="J915" i="24"/>
  <c r="I915" i="24"/>
  <c r="H915" i="24"/>
  <c r="G915" i="24"/>
  <c r="F915" i="24"/>
  <c r="E915" i="24"/>
  <c r="D915" i="24"/>
  <c r="C915" i="24"/>
  <c r="J914" i="24"/>
  <c r="I914" i="24"/>
  <c r="H914" i="24"/>
  <c r="G914" i="24"/>
  <c r="F914" i="24"/>
  <c r="E914" i="24"/>
  <c r="D914" i="24"/>
  <c r="C914" i="24"/>
  <c r="J913" i="24"/>
  <c r="I913" i="24"/>
  <c r="H913" i="24"/>
  <c r="G913" i="24"/>
  <c r="F913" i="24"/>
  <c r="E913" i="24"/>
  <c r="D913" i="24"/>
  <c r="C913" i="24"/>
  <c r="J912" i="24"/>
  <c r="I912" i="24"/>
  <c r="H912" i="24"/>
  <c r="G912" i="24"/>
  <c r="F912" i="24"/>
  <c r="E912" i="24"/>
  <c r="D912" i="24"/>
  <c r="C912" i="24"/>
  <c r="J911" i="24"/>
  <c r="I911" i="24"/>
  <c r="H911" i="24"/>
  <c r="G911" i="24"/>
  <c r="F911" i="24"/>
  <c r="E911" i="24"/>
  <c r="D911" i="24"/>
  <c r="C911" i="24"/>
  <c r="J910" i="24"/>
  <c r="I910" i="24"/>
  <c r="H910" i="24"/>
  <c r="G910" i="24"/>
  <c r="F910" i="24"/>
  <c r="E910" i="24"/>
  <c r="D910" i="24"/>
  <c r="C910" i="24"/>
  <c r="J909" i="24"/>
  <c r="I909" i="24"/>
  <c r="H909" i="24"/>
  <c r="G909" i="24"/>
  <c r="F909" i="24"/>
  <c r="E909" i="24"/>
  <c r="D909" i="24"/>
  <c r="C909" i="24"/>
  <c r="J908" i="24"/>
  <c r="I908" i="24"/>
  <c r="H908" i="24"/>
  <c r="G908" i="24"/>
  <c r="F908" i="24"/>
  <c r="E908" i="24"/>
  <c r="D908" i="24"/>
  <c r="C908" i="24"/>
  <c r="J907" i="24"/>
  <c r="I907" i="24"/>
  <c r="H907" i="24"/>
  <c r="G907" i="24"/>
  <c r="F907" i="24"/>
  <c r="E907" i="24"/>
  <c r="D907" i="24"/>
  <c r="C907" i="24"/>
  <c r="J906" i="24"/>
  <c r="I906" i="24"/>
  <c r="H906" i="24"/>
  <c r="G906" i="24"/>
  <c r="F906" i="24"/>
  <c r="E906" i="24"/>
  <c r="D906" i="24"/>
  <c r="C906" i="24"/>
  <c r="J905" i="24"/>
  <c r="I905" i="24"/>
  <c r="H905" i="24"/>
  <c r="G905" i="24"/>
  <c r="F905" i="24"/>
  <c r="E905" i="24"/>
  <c r="D905" i="24"/>
  <c r="C905" i="24"/>
  <c r="J904" i="24"/>
  <c r="I904" i="24"/>
  <c r="H904" i="24"/>
  <c r="G904" i="24"/>
  <c r="F904" i="24"/>
  <c r="E904" i="24"/>
  <c r="D904" i="24"/>
  <c r="C904" i="24"/>
  <c r="J903" i="24"/>
  <c r="I903" i="24"/>
  <c r="H903" i="24"/>
  <c r="G903" i="24"/>
  <c r="F903" i="24"/>
  <c r="E903" i="24"/>
  <c r="D903" i="24"/>
  <c r="C903" i="24"/>
  <c r="J902" i="24"/>
  <c r="I902" i="24"/>
  <c r="H902" i="24"/>
  <c r="G902" i="24"/>
  <c r="F902" i="24"/>
  <c r="E902" i="24"/>
  <c r="D902" i="24"/>
  <c r="C902" i="24"/>
  <c r="J901" i="24"/>
  <c r="I901" i="24"/>
  <c r="H901" i="24"/>
  <c r="G901" i="24"/>
  <c r="F901" i="24"/>
  <c r="E901" i="24"/>
  <c r="D901" i="24"/>
  <c r="C901" i="24"/>
  <c r="J900" i="24"/>
  <c r="I900" i="24"/>
  <c r="H900" i="24"/>
  <c r="G900" i="24"/>
  <c r="F900" i="24"/>
  <c r="E900" i="24"/>
  <c r="D900" i="24"/>
  <c r="C900" i="24"/>
  <c r="J899" i="24"/>
  <c r="I899" i="24"/>
  <c r="H899" i="24"/>
  <c r="G899" i="24"/>
  <c r="F899" i="24"/>
  <c r="E899" i="24"/>
  <c r="D899" i="24"/>
  <c r="C899" i="24"/>
  <c r="J898" i="24"/>
  <c r="I898" i="24"/>
  <c r="H898" i="24"/>
  <c r="G898" i="24"/>
  <c r="F898" i="24"/>
  <c r="E898" i="24"/>
  <c r="D898" i="24"/>
  <c r="C898" i="24"/>
  <c r="J897" i="24"/>
  <c r="I897" i="24"/>
  <c r="H897" i="24"/>
  <c r="G897" i="24"/>
  <c r="F897" i="24"/>
  <c r="E897" i="24"/>
  <c r="D897" i="24"/>
  <c r="C897" i="24"/>
  <c r="J896" i="24"/>
  <c r="I896" i="24"/>
  <c r="H896" i="24"/>
  <c r="G896" i="24"/>
  <c r="F896" i="24"/>
  <c r="E896" i="24"/>
  <c r="D896" i="24"/>
  <c r="C896" i="24"/>
  <c r="J895" i="24"/>
  <c r="I895" i="24"/>
  <c r="H895" i="24"/>
  <c r="G895" i="24"/>
  <c r="F895" i="24"/>
  <c r="E895" i="24"/>
  <c r="D895" i="24"/>
  <c r="C895" i="24"/>
  <c r="J894" i="24"/>
  <c r="I894" i="24"/>
  <c r="H894" i="24"/>
  <c r="G894" i="24"/>
  <c r="F894" i="24"/>
  <c r="E894" i="24"/>
  <c r="D894" i="24"/>
  <c r="C894" i="24"/>
  <c r="J893" i="24"/>
  <c r="I893" i="24"/>
  <c r="H893" i="24"/>
  <c r="G893" i="24"/>
  <c r="F893" i="24"/>
  <c r="E893" i="24"/>
  <c r="D893" i="24"/>
  <c r="C893" i="24"/>
  <c r="J892" i="24"/>
  <c r="I892" i="24"/>
  <c r="H892" i="24"/>
  <c r="G892" i="24"/>
  <c r="F892" i="24"/>
  <c r="E892" i="24"/>
  <c r="D892" i="24"/>
  <c r="C892" i="24"/>
  <c r="J891" i="24"/>
  <c r="I891" i="24"/>
  <c r="H891" i="24"/>
  <c r="G891" i="24"/>
  <c r="F891" i="24"/>
  <c r="E891" i="24"/>
  <c r="D891" i="24"/>
  <c r="C891" i="24"/>
  <c r="J890" i="24"/>
  <c r="I890" i="24"/>
  <c r="H890" i="24"/>
  <c r="G890" i="24"/>
  <c r="F890" i="24"/>
  <c r="E890" i="24"/>
  <c r="D890" i="24"/>
  <c r="C890" i="24"/>
  <c r="J889" i="24"/>
  <c r="I889" i="24"/>
  <c r="H889" i="24"/>
  <c r="G889" i="24"/>
  <c r="F889" i="24"/>
  <c r="E889" i="24"/>
  <c r="D889" i="24"/>
  <c r="C889" i="24"/>
  <c r="J888" i="24"/>
  <c r="I888" i="24"/>
  <c r="H888" i="24"/>
  <c r="G888" i="24"/>
  <c r="F888" i="24"/>
  <c r="E888" i="24"/>
  <c r="D888" i="24"/>
  <c r="C888" i="24"/>
  <c r="J887" i="24"/>
  <c r="I887" i="24"/>
  <c r="H887" i="24"/>
  <c r="G887" i="24"/>
  <c r="F887" i="24"/>
  <c r="E887" i="24"/>
  <c r="D887" i="24"/>
  <c r="C887" i="24"/>
  <c r="J886" i="24"/>
  <c r="I886" i="24"/>
  <c r="H886" i="24"/>
  <c r="G886" i="24"/>
  <c r="F886" i="24"/>
  <c r="E886" i="24"/>
  <c r="D886" i="24"/>
  <c r="C886" i="24"/>
  <c r="J885" i="24"/>
  <c r="I885" i="24"/>
  <c r="H885" i="24"/>
  <c r="G885" i="24"/>
  <c r="F885" i="24"/>
  <c r="E885" i="24"/>
  <c r="D885" i="24"/>
  <c r="C885" i="24"/>
  <c r="J884" i="24"/>
  <c r="I884" i="24"/>
  <c r="H884" i="24"/>
  <c r="G884" i="24"/>
  <c r="F884" i="24"/>
  <c r="E884" i="24"/>
  <c r="D884" i="24"/>
  <c r="C884" i="24"/>
  <c r="J883" i="24"/>
  <c r="I883" i="24"/>
  <c r="H883" i="24"/>
  <c r="G883" i="24"/>
  <c r="F883" i="24"/>
  <c r="E883" i="24"/>
  <c r="D883" i="24"/>
  <c r="C883" i="24"/>
  <c r="J882" i="24"/>
  <c r="I882" i="24"/>
  <c r="H882" i="24"/>
  <c r="G882" i="24"/>
  <c r="F882" i="24"/>
  <c r="E882" i="24"/>
  <c r="D882" i="24"/>
  <c r="C882" i="24"/>
  <c r="J881" i="24"/>
  <c r="I881" i="24"/>
  <c r="H881" i="24"/>
  <c r="G881" i="24"/>
  <c r="F881" i="24"/>
  <c r="E881" i="24"/>
  <c r="D881" i="24"/>
  <c r="C881" i="24"/>
  <c r="J880" i="24"/>
  <c r="I880" i="24"/>
  <c r="H880" i="24"/>
  <c r="G880" i="24"/>
  <c r="F880" i="24"/>
  <c r="E880" i="24"/>
  <c r="D880" i="24"/>
  <c r="C880" i="24"/>
  <c r="J879" i="24"/>
  <c r="I879" i="24"/>
  <c r="H879" i="24"/>
  <c r="G879" i="24"/>
  <c r="F879" i="24"/>
  <c r="E879" i="24"/>
  <c r="D879" i="24"/>
  <c r="C879" i="24"/>
  <c r="J878" i="24"/>
  <c r="I878" i="24"/>
  <c r="H878" i="24"/>
  <c r="G878" i="24"/>
  <c r="F878" i="24"/>
  <c r="E878" i="24"/>
  <c r="D878" i="24"/>
  <c r="C878" i="24"/>
  <c r="J877" i="24"/>
  <c r="I877" i="24"/>
  <c r="H877" i="24"/>
  <c r="G877" i="24"/>
  <c r="F877" i="24"/>
  <c r="E877" i="24"/>
  <c r="D877" i="24"/>
  <c r="C877" i="24"/>
  <c r="J876" i="24"/>
  <c r="I876" i="24"/>
  <c r="H876" i="24"/>
  <c r="G876" i="24"/>
  <c r="F876" i="24"/>
  <c r="E876" i="24"/>
  <c r="D876" i="24"/>
  <c r="C876" i="24"/>
  <c r="J875" i="24"/>
  <c r="I875" i="24"/>
  <c r="H875" i="24"/>
  <c r="G875" i="24"/>
  <c r="F875" i="24"/>
  <c r="E875" i="24"/>
  <c r="C875" i="24"/>
  <c r="J874" i="24"/>
  <c r="I874" i="24"/>
  <c r="H874" i="24"/>
  <c r="G874" i="24"/>
  <c r="F874" i="24"/>
  <c r="E874" i="24"/>
  <c r="D874" i="24"/>
  <c r="C874" i="24"/>
  <c r="J873" i="24"/>
  <c r="I873" i="24"/>
  <c r="H873" i="24"/>
  <c r="G873" i="24"/>
  <c r="F873" i="24"/>
  <c r="E873" i="24"/>
  <c r="D873" i="24"/>
  <c r="C873" i="24"/>
  <c r="J872" i="24"/>
  <c r="I872" i="24"/>
  <c r="H872" i="24"/>
  <c r="G872" i="24"/>
  <c r="F872" i="24"/>
  <c r="E872" i="24"/>
  <c r="D872" i="24"/>
  <c r="C872" i="24"/>
  <c r="J871" i="24"/>
  <c r="I871" i="24"/>
  <c r="H871" i="24"/>
  <c r="G871" i="24"/>
  <c r="F871" i="24"/>
  <c r="E871" i="24"/>
  <c r="D871" i="24"/>
  <c r="C871" i="24"/>
  <c r="J870" i="24"/>
  <c r="I870" i="24"/>
  <c r="H870" i="24"/>
  <c r="G870" i="24"/>
  <c r="F870" i="24"/>
  <c r="E870" i="24"/>
  <c r="D870" i="24"/>
  <c r="C870" i="24"/>
  <c r="J869" i="24"/>
  <c r="I869" i="24"/>
  <c r="H869" i="24"/>
  <c r="G869" i="24"/>
  <c r="F869" i="24"/>
  <c r="E869" i="24"/>
  <c r="D869" i="24"/>
  <c r="C869" i="24"/>
  <c r="J868" i="24"/>
  <c r="I868" i="24"/>
  <c r="H868" i="24"/>
  <c r="G868" i="24"/>
  <c r="F868" i="24"/>
  <c r="E868" i="24"/>
  <c r="D868" i="24"/>
  <c r="C868" i="24"/>
  <c r="J867" i="24"/>
  <c r="I867" i="24"/>
  <c r="H867" i="24"/>
  <c r="G867" i="24"/>
  <c r="F867" i="24"/>
  <c r="E867" i="24"/>
  <c r="D867" i="24"/>
  <c r="C867" i="24"/>
  <c r="J866" i="24"/>
  <c r="I866" i="24"/>
  <c r="H866" i="24"/>
  <c r="G866" i="24"/>
  <c r="F866" i="24"/>
  <c r="E866" i="24"/>
  <c r="D866" i="24"/>
  <c r="C866" i="24"/>
  <c r="J865" i="24"/>
  <c r="I865" i="24"/>
  <c r="H865" i="24"/>
  <c r="G865" i="24"/>
  <c r="F865" i="24"/>
  <c r="E865" i="24"/>
  <c r="D865" i="24"/>
  <c r="C865" i="24"/>
  <c r="J864" i="24"/>
  <c r="I864" i="24"/>
  <c r="H864" i="24"/>
  <c r="G864" i="24"/>
  <c r="F864" i="24"/>
  <c r="E864" i="24"/>
  <c r="D864" i="24"/>
  <c r="C864" i="24"/>
  <c r="J863" i="24"/>
  <c r="I863" i="24"/>
  <c r="H863" i="24"/>
  <c r="G863" i="24"/>
  <c r="F863" i="24"/>
  <c r="E863" i="24"/>
  <c r="D863" i="24"/>
  <c r="C863" i="24"/>
  <c r="J862" i="24"/>
  <c r="I862" i="24"/>
  <c r="H862" i="24"/>
  <c r="G862" i="24"/>
  <c r="F862" i="24"/>
  <c r="E862" i="24"/>
  <c r="D862" i="24"/>
  <c r="C862" i="24"/>
  <c r="J861" i="24"/>
  <c r="I861" i="24"/>
  <c r="H861" i="24"/>
  <c r="G861" i="24"/>
  <c r="F861" i="24"/>
  <c r="E861" i="24"/>
  <c r="D861" i="24"/>
  <c r="C861" i="24"/>
  <c r="J860" i="24"/>
  <c r="I860" i="24"/>
  <c r="H860" i="24"/>
  <c r="G860" i="24"/>
  <c r="F860" i="24"/>
  <c r="E860" i="24"/>
  <c r="D860" i="24"/>
  <c r="C860" i="24"/>
  <c r="J859" i="24"/>
  <c r="I859" i="24"/>
  <c r="H859" i="24"/>
  <c r="G859" i="24"/>
  <c r="F859" i="24"/>
  <c r="E859" i="24"/>
  <c r="D859" i="24"/>
  <c r="C859" i="24"/>
  <c r="J858" i="24"/>
  <c r="I858" i="24"/>
  <c r="H858" i="24"/>
  <c r="G858" i="24"/>
  <c r="F858" i="24"/>
  <c r="E858" i="24"/>
  <c r="D858" i="24"/>
  <c r="C858" i="24"/>
  <c r="J857" i="24"/>
  <c r="I857" i="24"/>
  <c r="H857" i="24"/>
  <c r="G857" i="24"/>
  <c r="F857" i="24"/>
  <c r="E857" i="24"/>
  <c r="D857" i="24"/>
  <c r="C857" i="24"/>
  <c r="J856" i="24"/>
  <c r="I856" i="24"/>
  <c r="H856" i="24"/>
  <c r="G856" i="24"/>
  <c r="F856" i="24"/>
  <c r="E856" i="24"/>
  <c r="D856" i="24"/>
  <c r="C856" i="24"/>
  <c r="J855" i="24"/>
  <c r="I855" i="24"/>
  <c r="H855" i="24"/>
  <c r="G855" i="24"/>
  <c r="F855" i="24"/>
  <c r="E855" i="24"/>
  <c r="D855" i="24"/>
  <c r="C855" i="24"/>
  <c r="J854" i="24"/>
  <c r="I854" i="24"/>
  <c r="H854" i="24"/>
  <c r="G854" i="24"/>
  <c r="F854" i="24"/>
  <c r="E854" i="24"/>
  <c r="D854" i="24"/>
  <c r="C854" i="24"/>
  <c r="J853" i="24"/>
  <c r="I853" i="24"/>
  <c r="H853" i="24"/>
  <c r="G853" i="24"/>
  <c r="F853" i="24"/>
  <c r="E853" i="24"/>
  <c r="D853" i="24"/>
  <c r="C853" i="24"/>
  <c r="J852" i="24"/>
  <c r="I852" i="24"/>
  <c r="H852" i="24"/>
  <c r="G852" i="24"/>
  <c r="F852" i="24"/>
  <c r="E852" i="24"/>
  <c r="D852" i="24"/>
  <c r="C852" i="24"/>
  <c r="J851" i="24"/>
  <c r="I851" i="24"/>
  <c r="H851" i="24"/>
  <c r="G851" i="24"/>
  <c r="F851" i="24"/>
  <c r="E851" i="24"/>
  <c r="D851" i="24"/>
  <c r="C851" i="24"/>
  <c r="J850" i="24"/>
  <c r="I850" i="24"/>
  <c r="H850" i="24"/>
  <c r="G850" i="24"/>
  <c r="F850" i="24"/>
  <c r="E850" i="24"/>
  <c r="D850" i="24"/>
  <c r="C850" i="24"/>
  <c r="J849" i="24"/>
  <c r="I849" i="24"/>
  <c r="H849" i="24"/>
  <c r="G849" i="24"/>
  <c r="F849" i="24"/>
  <c r="E849" i="24"/>
  <c r="D849" i="24"/>
  <c r="C849" i="24"/>
  <c r="J848" i="24"/>
  <c r="I848" i="24"/>
  <c r="H848" i="24"/>
  <c r="G848" i="24"/>
  <c r="F848" i="24"/>
  <c r="E848" i="24"/>
  <c r="D848" i="24"/>
  <c r="C848" i="24"/>
  <c r="J847" i="24"/>
  <c r="I847" i="24"/>
  <c r="H847" i="24"/>
  <c r="G847" i="24"/>
  <c r="F847" i="24"/>
  <c r="E847" i="24"/>
  <c r="D847" i="24"/>
  <c r="C847" i="24"/>
  <c r="J846" i="24"/>
  <c r="I846" i="24"/>
  <c r="H846" i="24"/>
  <c r="G846" i="24"/>
  <c r="F846" i="24"/>
  <c r="E846" i="24"/>
  <c r="D846" i="24"/>
  <c r="C846" i="24"/>
  <c r="J845" i="24"/>
  <c r="I845" i="24"/>
  <c r="H845" i="24"/>
  <c r="G845" i="24"/>
  <c r="F845" i="24"/>
  <c r="E845" i="24"/>
  <c r="D845" i="24"/>
  <c r="C845" i="24"/>
  <c r="J844" i="24"/>
  <c r="I844" i="24"/>
  <c r="H844" i="24"/>
  <c r="G844" i="24"/>
  <c r="F844" i="24"/>
  <c r="E844" i="24"/>
  <c r="D844" i="24"/>
  <c r="C844" i="24"/>
  <c r="J843" i="24"/>
  <c r="I843" i="24"/>
  <c r="H843" i="24"/>
  <c r="G843" i="24"/>
  <c r="F843" i="24"/>
  <c r="E843" i="24"/>
  <c r="D843" i="24"/>
  <c r="C843" i="24"/>
  <c r="J842" i="24"/>
  <c r="I842" i="24"/>
  <c r="H842" i="24"/>
  <c r="G842" i="24"/>
  <c r="F842" i="24"/>
  <c r="E842" i="24"/>
  <c r="D842" i="24"/>
  <c r="C842" i="24"/>
  <c r="J841" i="24"/>
  <c r="I841" i="24"/>
  <c r="H841" i="24"/>
  <c r="G841" i="24"/>
  <c r="F841" i="24"/>
  <c r="E841" i="24"/>
  <c r="D841" i="24"/>
  <c r="C841" i="24"/>
  <c r="J840" i="24"/>
  <c r="I840" i="24"/>
  <c r="H840" i="24"/>
  <c r="G840" i="24"/>
  <c r="F840" i="24"/>
  <c r="E840" i="24"/>
  <c r="D840" i="24"/>
  <c r="C840" i="24"/>
  <c r="J839" i="24"/>
  <c r="I839" i="24"/>
  <c r="H839" i="24"/>
  <c r="G839" i="24"/>
  <c r="F839" i="24"/>
  <c r="E839" i="24"/>
  <c r="D839" i="24"/>
  <c r="C839" i="24"/>
  <c r="J838" i="24"/>
  <c r="I838" i="24"/>
  <c r="H838" i="24"/>
  <c r="G838" i="24"/>
  <c r="F838" i="24"/>
  <c r="E838" i="24"/>
  <c r="D838" i="24"/>
  <c r="C838" i="24"/>
  <c r="J837" i="24"/>
  <c r="I837" i="24"/>
  <c r="H837" i="24"/>
  <c r="G837" i="24"/>
  <c r="F837" i="24"/>
  <c r="E837" i="24"/>
  <c r="D837" i="24"/>
  <c r="C837" i="24"/>
  <c r="J836" i="24"/>
  <c r="I836" i="24"/>
  <c r="H836" i="24"/>
  <c r="G836" i="24"/>
  <c r="F836" i="24"/>
  <c r="E836" i="24"/>
  <c r="D836" i="24"/>
  <c r="C836" i="24"/>
  <c r="J835" i="24"/>
  <c r="I835" i="24"/>
  <c r="H835" i="24"/>
  <c r="G835" i="24"/>
  <c r="F835" i="24"/>
  <c r="E835" i="24"/>
  <c r="D835" i="24"/>
  <c r="C835" i="24"/>
  <c r="J834" i="24"/>
  <c r="I834" i="24"/>
  <c r="H834" i="24"/>
  <c r="G834" i="24"/>
  <c r="F834" i="24"/>
  <c r="E834" i="24"/>
  <c r="D834" i="24"/>
  <c r="C834" i="24"/>
  <c r="J833" i="24"/>
  <c r="I833" i="24"/>
  <c r="H833" i="24"/>
  <c r="G833" i="24"/>
  <c r="F833" i="24"/>
  <c r="E833" i="24"/>
  <c r="D833" i="24"/>
  <c r="C833" i="24"/>
  <c r="J832" i="24"/>
  <c r="I832" i="24"/>
  <c r="H832" i="24"/>
  <c r="G832" i="24"/>
  <c r="F832" i="24"/>
  <c r="E832" i="24"/>
  <c r="D832" i="24"/>
  <c r="C832" i="24"/>
  <c r="J831" i="24"/>
  <c r="I831" i="24"/>
  <c r="H831" i="24"/>
  <c r="G831" i="24"/>
  <c r="F831" i="24"/>
  <c r="E831" i="24"/>
  <c r="D831" i="24"/>
  <c r="C831" i="24"/>
  <c r="J830" i="24"/>
  <c r="I830" i="24"/>
  <c r="H830" i="24"/>
  <c r="G830" i="24"/>
  <c r="F830" i="24"/>
  <c r="E830" i="24"/>
  <c r="D830" i="24"/>
  <c r="C830" i="24"/>
  <c r="J829" i="24"/>
  <c r="I829" i="24"/>
  <c r="H829" i="24"/>
  <c r="G829" i="24"/>
  <c r="F829" i="24"/>
  <c r="E829" i="24"/>
  <c r="D829" i="24"/>
  <c r="C829" i="24"/>
  <c r="J828" i="24"/>
  <c r="I828" i="24"/>
  <c r="H828" i="24"/>
  <c r="G828" i="24"/>
  <c r="F828" i="24"/>
  <c r="E828" i="24"/>
  <c r="D828" i="24"/>
  <c r="C828" i="24"/>
  <c r="J827" i="24"/>
  <c r="I827" i="24"/>
  <c r="H827" i="24"/>
  <c r="G827" i="24"/>
  <c r="F827" i="24"/>
  <c r="E827" i="24"/>
  <c r="D827" i="24"/>
  <c r="C827" i="24"/>
  <c r="J826" i="24"/>
  <c r="I826" i="24"/>
  <c r="H826" i="24"/>
  <c r="G826" i="24"/>
  <c r="F826" i="24"/>
  <c r="E826" i="24"/>
  <c r="D826" i="24"/>
  <c r="C826" i="24"/>
  <c r="J825" i="24"/>
  <c r="I825" i="24"/>
  <c r="H825" i="24"/>
  <c r="G825" i="24"/>
  <c r="F825" i="24"/>
  <c r="E825" i="24"/>
  <c r="D825" i="24"/>
  <c r="C825" i="24"/>
  <c r="J824" i="24"/>
  <c r="I824" i="24"/>
  <c r="H824" i="24"/>
  <c r="G824" i="24"/>
  <c r="F824" i="24"/>
  <c r="E824" i="24"/>
  <c r="D824" i="24"/>
  <c r="C824" i="24"/>
  <c r="J823" i="24"/>
  <c r="I823" i="24"/>
  <c r="H823" i="24"/>
  <c r="G823" i="24"/>
  <c r="F823" i="24"/>
  <c r="E823" i="24"/>
  <c r="D823" i="24"/>
  <c r="C823" i="24"/>
  <c r="J822" i="24"/>
  <c r="I822" i="24"/>
  <c r="H822" i="24"/>
  <c r="G822" i="24"/>
  <c r="F822" i="24"/>
  <c r="E822" i="24"/>
  <c r="D822" i="24"/>
  <c r="C822" i="24"/>
  <c r="J821" i="24"/>
  <c r="I821" i="24"/>
  <c r="H821" i="24"/>
  <c r="G821" i="24"/>
  <c r="F821" i="24"/>
  <c r="E821" i="24"/>
  <c r="D821" i="24"/>
  <c r="C821" i="24"/>
  <c r="J820" i="24"/>
  <c r="I820" i="24"/>
  <c r="H820" i="24"/>
  <c r="G820" i="24"/>
  <c r="F820" i="24"/>
  <c r="E820" i="24"/>
  <c r="D820" i="24"/>
  <c r="C820" i="24"/>
  <c r="J819" i="24"/>
  <c r="I819" i="24"/>
  <c r="H819" i="24"/>
  <c r="G819" i="24"/>
  <c r="E819" i="24"/>
  <c r="D819" i="24"/>
  <c r="C819" i="24"/>
  <c r="J818" i="24"/>
  <c r="I818" i="24"/>
  <c r="H818" i="24"/>
  <c r="G818" i="24"/>
  <c r="F818" i="24"/>
  <c r="E818" i="24"/>
  <c r="D818" i="24"/>
  <c r="C818" i="24"/>
  <c r="J817" i="24"/>
  <c r="I817" i="24"/>
  <c r="H817" i="24"/>
  <c r="G817" i="24"/>
  <c r="F817" i="24"/>
  <c r="E817" i="24"/>
  <c r="D817" i="24"/>
  <c r="C817" i="24"/>
  <c r="J816" i="24"/>
  <c r="I816" i="24"/>
  <c r="H816" i="24"/>
  <c r="G816" i="24"/>
  <c r="F816" i="24"/>
  <c r="E816" i="24"/>
  <c r="D816" i="24"/>
  <c r="C816" i="24"/>
  <c r="J815" i="24"/>
  <c r="I815" i="24"/>
  <c r="H815" i="24"/>
  <c r="G815" i="24"/>
  <c r="E815" i="24"/>
  <c r="D815" i="24"/>
  <c r="C815" i="24"/>
  <c r="J814" i="24"/>
  <c r="I814" i="24"/>
  <c r="H814" i="24"/>
  <c r="G814" i="24"/>
  <c r="F814" i="24"/>
  <c r="E814" i="24"/>
  <c r="D814" i="24"/>
  <c r="C814" i="24"/>
  <c r="J813" i="24"/>
  <c r="I813" i="24"/>
  <c r="H813" i="24"/>
  <c r="G813" i="24"/>
  <c r="F813" i="24"/>
  <c r="E813" i="24"/>
  <c r="D813" i="24"/>
  <c r="C813" i="24"/>
  <c r="J812" i="24"/>
  <c r="I812" i="24"/>
  <c r="H812" i="24"/>
  <c r="G812" i="24"/>
  <c r="F812" i="24"/>
  <c r="E812" i="24"/>
  <c r="D812" i="24"/>
  <c r="C812" i="24"/>
  <c r="J811" i="24"/>
  <c r="I811" i="24"/>
  <c r="H811" i="24"/>
  <c r="G811" i="24"/>
  <c r="F811" i="24"/>
  <c r="E811" i="24"/>
  <c r="D811" i="24"/>
  <c r="C811" i="24"/>
  <c r="J810" i="24"/>
  <c r="I810" i="24"/>
  <c r="H810" i="24"/>
  <c r="G810" i="24"/>
  <c r="F810" i="24"/>
  <c r="E810" i="24"/>
  <c r="D810" i="24"/>
  <c r="C810" i="24"/>
  <c r="J809" i="24"/>
  <c r="I809" i="24"/>
  <c r="H809" i="24"/>
  <c r="G809" i="24"/>
  <c r="F809" i="24"/>
  <c r="E809" i="24"/>
  <c r="D809" i="24"/>
  <c r="C809" i="24"/>
  <c r="J808" i="24"/>
  <c r="I808" i="24"/>
  <c r="H808" i="24"/>
  <c r="G808" i="24"/>
  <c r="F808" i="24"/>
  <c r="E808" i="24"/>
  <c r="D808" i="24"/>
  <c r="C808" i="24"/>
  <c r="J807" i="24"/>
  <c r="I807" i="24"/>
  <c r="H807" i="24"/>
  <c r="G807" i="24"/>
  <c r="F807" i="24"/>
  <c r="E807" i="24"/>
  <c r="D807" i="24"/>
  <c r="C807" i="24"/>
  <c r="J806" i="24"/>
  <c r="I806" i="24"/>
  <c r="H806" i="24"/>
  <c r="G806" i="24"/>
  <c r="F806" i="24"/>
  <c r="E806" i="24"/>
  <c r="D806" i="24"/>
  <c r="C806" i="24"/>
  <c r="J805" i="24"/>
  <c r="I805" i="24"/>
  <c r="H805" i="24"/>
  <c r="G805" i="24"/>
  <c r="F805" i="24"/>
  <c r="E805" i="24"/>
  <c r="D805" i="24"/>
  <c r="C805" i="24"/>
  <c r="J804" i="24"/>
  <c r="I804" i="24"/>
  <c r="H804" i="24"/>
  <c r="G804" i="24"/>
  <c r="F804" i="24"/>
  <c r="E804" i="24"/>
  <c r="D804" i="24"/>
  <c r="C804" i="24"/>
  <c r="J803" i="24"/>
  <c r="I803" i="24"/>
  <c r="H803" i="24"/>
  <c r="G803" i="24"/>
  <c r="F803" i="24"/>
  <c r="E803" i="24"/>
  <c r="D803" i="24"/>
  <c r="C803" i="24"/>
  <c r="J802" i="24"/>
  <c r="I802" i="24"/>
  <c r="H802" i="24"/>
  <c r="G802" i="24"/>
  <c r="E802" i="24"/>
  <c r="C802" i="24"/>
  <c r="J801" i="24"/>
  <c r="I801" i="24"/>
  <c r="H801" i="24"/>
  <c r="G801" i="24"/>
  <c r="F801" i="24"/>
  <c r="E801" i="24"/>
  <c r="D801" i="24"/>
  <c r="C801" i="24"/>
  <c r="J800" i="24"/>
  <c r="I800" i="24"/>
  <c r="H800" i="24"/>
  <c r="G800" i="24"/>
  <c r="F800" i="24"/>
  <c r="E800" i="24"/>
  <c r="D800" i="24"/>
  <c r="C800" i="24"/>
  <c r="J799" i="24"/>
  <c r="I799" i="24"/>
  <c r="H799" i="24"/>
  <c r="G799" i="24"/>
  <c r="F799" i="24"/>
  <c r="E799" i="24"/>
  <c r="D799" i="24"/>
  <c r="C799" i="24"/>
  <c r="J798" i="24"/>
  <c r="I798" i="24"/>
  <c r="H798" i="24"/>
  <c r="G798" i="24"/>
  <c r="F798" i="24"/>
  <c r="E798" i="24"/>
  <c r="D798" i="24"/>
  <c r="C798" i="24"/>
  <c r="J797" i="24"/>
  <c r="I797" i="24"/>
  <c r="H797" i="24"/>
  <c r="G797" i="24"/>
  <c r="F797" i="24"/>
  <c r="E797" i="24"/>
  <c r="D797" i="24"/>
  <c r="C797" i="24"/>
  <c r="J796" i="24"/>
  <c r="I796" i="24"/>
  <c r="H796" i="24"/>
  <c r="G796" i="24"/>
  <c r="F796" i="24"/>
  <c r="E796" i="24"/>
  <c r="D796" i="24"/>
  <c r="C796" i="24"/>
  <c r="J795" i="24"/>
  <c r="I795" i="24"/>
  <c r="H795" i="24"/>
  <c r="G795" i="24"/>
  <c r="F795" i="24"/>
  <c r="E795" i="24"/>
  <c r="D795" i="24"/>
  <c r="C795" i="24"/>
  <c r="J794" i="24"/>
  <c r="I794" i="24"/>
  <c r="H794" i="24"/>
  <c r="G794" i="24"/>
  <c r="F794" i="24"/>
  <c r="E794" i="24"/>
  <c r="D794" i="24"/>
  <c r="C794" i="24"/>
  <c r="J793" i="24"/>
  <c r="I793" i="24"/>
  <c r="H793" i="24"/>
  <c r="G793" i="24"/>
  <c r="F793" i="24"/>
  <c r="E793" i="24"/>
  <c r="D793" i="24"/>
  <c r="C793" i="24"/>
  <c r="J792" i="24"/>
  <c r="I792" i="24"/>
  <c r="H792" i="24"/>
  <c r="G792" i="24"/>
  <c r="F792" i="24"/>
  <c r="E792" i="24"/>
  <c r="D792" i="24"/>
  <c r="C792" i="24"/>
  <c r="J791" i="24"/>
  <c r="I791" i="24"/>
  <c r="H791" i="24"/>
  <c r="G791" i="24"/>
  <c r="F791" i="24"/>
  <c r="E791" i="24"/>
  <c r="D791" i="24"/>
  <c r="C791" i="24"/>
  <c r="J790" i="24"/>
  <c r="I790" i="24"/>
  <c r="H790" i="24"/>
  <c r="G790" i="24"/>
  <c r="F790" i="24"/>
  <c r="E790" i="24"/>
  <c r="D790" i="24"/>
  <c r="C790" i="24"/>
  <c r="J789" i="24"/>
  <c r="I789" i="24"/>
  <c r="H789" i="24"/>
  <c r="G789" i="24"/>
  <c r="F789" i="24"/>
  <c r="E789" i="24"/>
  <c r="D789" i="24"/>
  <c r="C789" i="24"/>
  <c r="J788" i="24"/>
  <c r="I788" i="24"/>
  <c r="H788" i="24"/>
  <c r="G788" i="24"/>
  <c r="F788" i="24"/>
  <c r="E788" i="24"/>
  <c r="D788" i="24"/>
  <c r="C788" i="24"/>
  <c r="J787" i="24"/>
  <c r="I787" i="24"/>
  <c r="H787" i="24"/>
  <c r="G787" i="24"/>
  <c r="F787" i="24"/>
  <c r="E787" i="24"/>
  <c r="D787" i="24"/>
  <c r="C787" i="24"/>
  <c r="J786" i="24"/>
  <c r="I786" i="24"/>
  <c r="H786" i="24"/>
  <c r="G786" i="24"/>
  <c r="F786" i="24"/>
  <c r="E786" i="24"/>
  <c r="D786" i="24"/>
  <c r="C786" i="24"/>
  <c r="J785" i="24"/>
  <c r="I785" i="24"/>
  <c r="H785" i="24"/>
  <c r="G785" i="24"/>
  <c r="F785" i="24"/>
  <c r="E785" i="24"/>
  <c r="D785" i="24"/>
  <c r="C785" i="24"/>
  <c r="J784" i="24"/>
  <c r="I784" i="24"/>
  <c r="H784" i="24"/>
  <c r="G784" i="24"/>
  <c r="F784" i="24"/>
  <c r="E784" i="24"/>
  <c r="D784" i="24"/>
  <c r="C784" i="24"/>
  <c r="J783" i="24"/>
  <c r="I783" i="24"/>
  <c r="H783" i="24"/>
  <c r="G783" i="24"/>
  <c r="F783" i="24"/>
  <c r="E783" i="24"/>
  <c r="D783" i="24"/>
  <c r="C783" i="24"/>
  <c r="J782" i="24"/>
  <c r="I782" i="24"/>
  <c r="H782" i="24"/>
  <c r="G782" i="24"/>
  <c r="F782" i="24"/>
  <c r="E782" i="24"/>
  <c r="D782" i="24"/>
  <c r="C782" i="24"/>
  <c r="J781" i="24"/>
  <c r="I781" i="24"/>
  <c r="H781" i="24"/>
  <c r="G781" i="24"/>
  <c r="F781" i="24"/>
  <c r="E781" i="24"/>
  <c r="D781" i="24"/>
  <c r="C781" i="24"/>
  <c r="J780" i="24"/>
  <c r="I780" i="24"/>
  <c r="H780" i="24"/>
  <c r="G780" i="24"/>
  <c r="F780" i="24"/>
  <c r="E780" i="24"/>
  <c r="D780" i="24"/>
  <c r="C780" i="24"/>
  <c r="J779" i="24"/>
  <c r="I779" i="24"/>
  <c r="H779" i="24"/>
  <c r="G779" i="24"/>
  <c r="F779" i="24"/>
  <c r="E779" i="24"/>
  <c r="D779" i="24"/>
  <c r="C779" i="24"/>
  <c r="J778" i="24"/>
  <c r="I778" i="24"/>
  <c r="H778" i="24"/>
  <c r="G778" i="24"/>
  <c r="F778" i="24"/>
  <c r="E778" i="24"/>
  <c r="D778" i="24"/>
  <c r="C778" i="24"/>
  <c r="J777" i="24"/>
  <c r="I777" i="24"/>
  <c r="H777" i="24"/>
  <c r="G777" i="24"/>
  <c r="F777" i="24"/>
  <c r="E777" i="24"/>
  <c r="D777" i="24"/>
  <c r="C777" i="24"/>
  <c r="J776" i="24"/>
  <c r="I776" i="24"/>
  <c r="H776" i="24"/>
  <c r="G776" i="24"/>
  <c r="F776" i="24"/>
  <c r="E776" i="24"/>
  <c r="D776" i="24"/>
  <c r="C776" i="24"/>
  <c r="J775" i="24"/>
  <c r="I775" i="24"/>
  <c r="H775" i="24"/>
  <c r="G775" i="24"/>
  <c r="F775" i="24"/>
  <c r="E775" i="24"/>
  <c r="D775" i="24"/>
  <c r="C775" i="24"/>
  <c r="J774" i="24"/>
  <c r="I774" i="24"/>
  <c r="H774" i="24"/>
  <c r="G774" i="24"/>
  <c r="E774" i="24"/>
  <c r="D774" i="24"/>
  <c r="C774" i="24"/>
  <c r="J773" i="24"/>
  <c r="I773" i="24"/>
  <c r="H773" i="24"/>
  <c r="G773" i="24"/>
  <c r="F773" i="24"/>
  <c r="E773" i="24"/>
  <c r="D773" i="24"/>
  <c r="C773" i="24"/>
  <c r="J772" i="24"/>
  <c r="I772" i="24"/>
  <c r="H772" i="24"/>
  <c r="G772" i="24"/>
  <c r="F772" i="24"/>
  <c r="E772" i="24"/>
  <c r="D772" i="24"/>
  <c r="C772" i="24"/>
  <c r="J771" i="24"/>
  <c r="I771" i="24"/>
  <c r="H771" i="24"/>
  <c r="G771" i="24"/>
  <c r="F771" i="24"/>
  <c r="E771" i="24"/>
  <c r="D771" i="24"/>
  <c r="C771" i="24"/>
  <c r="J770" i="24"/>
  <c r="I770" i="24"/>
  <c r="H770" i="24"/>
  <c r="G770" i="24"/>
  <c r="F770" i="24"/>
  <c r="E770" i="24"/>
  <c r="D770" i="24"/>
  <c r="C770" i="24"/>
  <c r="J769" i="24"/>
  <c r="I769" i="24"/>
  <c r="H769" i="24"/>
  <c r="G769" i="24"/>
  <c r="D769" i="24"/>
  <c r="C769" i="24"/>
  <c r="J768" i="24"/>
  <c r="I768" i="24"/>
  <c r="H768" i="24"/>
  <c r="G768" i="24"/>
  <c r="F768" i="24"/>
  <c r="E768" i="24"/>
  <c r="D768" i="24"/>
  <c r="C768" i="24"/>
  <c r="J767" i="24"/>
  <c r="I767" i="24"/>
  <c r="H767" i="24"/>
  <c r="G767" i="24"/>
  <c r="F767" i="24"/>
  <c r="E767" i="24"/>
  <c r="D767" i="24"/>
  <c r="C767" i="24"/>
  <c r="J766" i="24"/>
  <c r="I766" i="24"/>
  <c r="H766" i="24"/>
  <c r="G766" i="24"/>
  <c r="F766" i="24"/>
  <c r="E766" i="24"/>
  <c r="D766" i="24"/>
  <c r="C766" i="24"/>
  <c r="J765" i="24"/>
  <c r="I765" i="24"/>
  <c r="H765" i="24"/>
  <c r="G765" i="24"/>
  <c r="F765" i="24"/>
  <c r="E765" i="24"/>
  <c r="D765" i="24"/>
  <c r="C765" i="24"/>
  <c r="J764" i="24"/>
  <c r="I764" i="24"/>
  <c r="H764" i="24"/>
  <c r="G764" i="24"/>
  <c r="F764" i="24"/>
  <c r="E764" i="24"/>
  <c r="D764" i="24"/>
  <c r="C764" i="24"/>
  <c r="J763" i="24"/>
  <c r="I763" i="24"/>
  <c r="H763" i="24"/>
  <c r="G763" i="24"/>
  <c r="F763" i="24"/>
  <c r="E763" i="24"/>
  <c r="D763" i="24"/>
  <c r="C763" i="24"/>
  <c r="J762" i="24"/>
  <c r="I762" i="24"/>
  <c r="H762" i="24"/>
  <c r="G762" i="24"/>
  <c r="F762" i="24"/>
  <c r="E762" i="24"/>
  <c r="D762" i="24"/>
  <c r="C762" i="24"/>
  <c r="J761" i="24"/>
  <c r="I761" i="24"/>
  <c r="H761" i="24"/>
  <c r="G761" i="24"/>
  <c r="F761" i="24"/>
  <c r="E761" i="24"/>
  <c r="D761" i="24"/>
  <c r="C761" i="24"/>
  <c r="J760" i="24"/>
  <c r="I760" i="24"/>
  <c r="H760" i="24"/>
  <c r="G760" i="24"/>
  <c r="F760" i="24"/>
  <c r="E760" i="24"/>
  <c r="D760" i="24"/>
  <c r="C760" i="24"/>
  <c r="J759" i="24"/>
  <c r="I759" i="24"/>
  <c r="H759" i="24"/>
  <c r="G759" i="24"/>
  <c r="F759" i="24"/>
  <c r="E759" i="24"/>
  <c r="D759" i="24"/>
  <c r="C759" i="24"/>
  <c r="J758" i="24"/>
  <c r="I758" i="24"/>
  <c r="H758" i="24"/>
  <c r="G758" i="24"/>
  <c r="D758" i="24"/>
  <c r="C758" i="24"/>
  <c r="J757" i="24"/>
  <c r="I757" i="24"/>
  <c r="H757" i="24"/>
  <c r="G757" i="24"/>
  <c r="F757" i="24"/>
  <c r="E757" i="24"/>
  <c r="D757" i="24"/>
  <c r="C757" i="24"/>
  <c r="J756" i="24"/>
  <c r="I756" i="24"/>
  <c r="H756" i="24"/>
  <c r="G756" i="24"/>
  <c r="F756" i="24"/>
  <c r="E756" i="24"/>
  <c r="D756" i="24"/>
  <c r="C756" i="24"/>
  <c r="J755" i="24"/>
  <c r="I755" i="24"/>
  <c r="H755" i="24"/>
  <c r="G755" i="24"/>
  <c r="F755" i="24"/>
  <c r="E755" i="24"/>
  <c r="D755" i="24"/>
  <c r="C755" i="24"/>
  <c r="J754" i="24"/>
  <c r="I754" i="24"/>
  <c r="H754" i="24"/>
  <c r="G754" i="24"/>
  <c r="F754" i="24"/>
  <c r="E754" i="24"/>
  <c r="D754" i="24"/>
  <c r="C754" i="24"/>
  <c r="J753" i="24"/>
  <c r="I753" i="24"/>
  <c r="H753" i="24"/>
  <c r="G753" i="24"/>
  <c r="F753" i="24"/>
  <c r="E753" i="24"/>
  <c r="D753" i="24"/>
  <c r="C753" i="24"/>
  <c r="J752" i="24"/>
  <c r="I752" i="24"/>
  <c r="H752" i="24"/>
  <c r="G752" i="24"/>
  <c r="E752" i="24"/>
  <c r="D752" i="24"/>
  <c r="C752" i="24"/>
  <c r="J751" i="24"/>
  <c r="I751" i="24"/>
  <c r="H751" i="24"/>
  <c r="G751" i="24"/>
  <c r="F751" i="24"/>
  <c r="E751" i="24"/>
  <c r="D751" i="24"/>
  <c r="C751" i="24"/>
  <c r="J750" i="24"/>
  <c r="I750" i="24"/>
  <c r="H750" i="24"/>
  <c r="G750" i="24"/>
  <c r="F750" i="24"/>
  <c r="E750" i="24"/>
  <c r="D750" i="24"/>
  <c r="C750" i="24"/>
  <c r="J749" i="24"/>
  <c r="I749" i="24"/>
  <c r="H749" i="24"/>
  <c r="G749" i="24"/>
  <c r="F749" i="24"/>
  <c r="E749" i="24"/>
  <c r="D749" i="24"/>
  <c r="C749" i="24"/>
  <c r="J748" i="24"/>
  <c r="I748" i="24"/>
  <c r="H748" i="24"/>
  <c r="G748" i="24"/>
  <c r="F748" i="24"/>
  <c r="E748" i="24"/>
  <c r="D748" i="24"/>
  <c r="C748" i="24"/>
  <c r="J747" i="24"/>
  <c r="I747" i="24"/>
  <c r="H747" i="24"/>
  <c r="G747" i="24"/>
  <c r="F747" i="24"/>
  <c r="E747" i="24"/>
  <c r="D747" i="24"/>
  <c r="C747" i="24"/>
  <c r="J746" i="24"/>
  <c r="I746" i="24"/>
  <c r="H746" i="24"/>
  <c r="G746" i="24"/>
  <c r="F746" i="24"/>
  <c r="E746" i="24"/>
  <c r="D746" i="24"/>
  <c r="C746" i="24"/>
  <c r="J745" i="24"/>
  <c r="I745" i="24"/>
  <c r="H745" i="24"/>
  <c r="G745" i="24"/>
  <c r="F745" i="24"/>
  <c r="E745" i="24"/>
  <c r="D745" i="24"/>
  <c r="C745" i="24"/>
  <c r="J744" i="24"/>
  <c r="I744" i="24"/>
  <c r="H744" i="24"/>
  <c r="G744" i="24"/>
  <c r="F744" i="24"/>
  <c r="E744" i="24"/>
  <c r="D744" i="24"/>
  <c r="C744" i="24"/>
  <c r="J743" i="24"/>
  <c r="I743" i="24"/>
  <c r="H743" i="24"/>
  <c r="G743" i="24"/>
  <c r="F743" i="24"/>
  <c r="E743" i="24"/>
  <c r="D743" i="24"/>
  <c r="C743" i="24"/>
  <c r="J742" i="24"/>
  <c r="I742" i="24"/>
  <c r="H742" i="24"/>
  <c r="G742" i="24"/>
  <c r="F742" i="24"/>
  <c r="E742" i="24"/>
  <c r="D742" i="24"/>
  <c r="C742" i="24"/>
  <c r="J741" i="24"/>
  <c r="I741" i="24"/>
  <c r="H741" i="24"/>
  <c r="G741" i="24"/>
  <c r="F741" i="24"/>
  <c r="E741" i="24"/>
  <c r="D741" i="24"/>
  <c r="C741" i="24"/>
  <c r="J740" i="24"/>
  <c r="I740" i="24"/>
  <c r="H740" i="24"/>
  <c r="G740" i="24"/>
  <c r="F740" i="24"/>
  <c r="E740" i="24"/>
  <c r="D740" i="24"/>
  <c r="C740" i="24"/>
  <c r="J739" i="24"/>
  <c r="I739" i="24"/>
  <c r="H739" i="24"/>
  <c r="G739" i="24"/>
  <c r="F739" i="24"/>
  <c r="E739" i="24"/>
  <c r="D739" i="24"/>
  <c r="C739" i="24"/>
  <c r="J738" i="24"/>
  <c r="I738" i="24"/>
  <c r="H738" i="24"/>
  <c r="G738" i="24"/>
  <c r="F738" i="24"/>
  <c r="E738" i="24"/>
  <c r="D738" i="24"/>
  <c r="C738" i="24"/>
  <c r="J737" i="24"/>
  <c r="I737" i="24"/>
  <c r="H737" i="24"/>
  <c r="G737" i="24"/>
  <c r="F737" i="24"/>
  <c r="E737" i="24"/>
  <c r="D737" i="24"/>
  <c r="C737" i="24"/>
  <c r="J736" i="24"/>
  <c r="I736" i="24"/>
  <c r="H736" i="24"/>
  <c r="G736" i="24"/>
  <c r="F736" i="24"/>
  <c r="E736" i="24"/>
  <c r="D736" i="24"/>
  <c r="C736" i="24"/>
  <c r="J735" i="24"/>
  <c r="I735" i="24"/>
  <c r="H735" i="24"/>
  <c r="G735" i="24"/>
  <c r="F735" i="24"/>
  <c r="E735" i="24"/>
  <c r="D735" i="24"/>
  <c r="C735" i="24"/>
  <c r="J734" i="24"/>
  <c r="I734" i="24"/>
  <c r="H734" i="24"/>
  <c r="G734" i="24"/>
  <c r="F734" i="24"/>
  <c r="E734" i="24"/>
  <c r="D734" i="24"/>
  <c r="C734" i="24"/>
  <c r="J733" i="24"/>
  <c r="I733" i="24"/>
  <c r="H733" i="24"/>
  <c r="G733" i="24"/>
  <c r="F733" i="24"/>
  <c r="E733" i="24"/>
  <c r="D733" i="24"/>
  <c r="C733" i="24"/>
  <c r="J732" i="24"/>
  <c r="I732" i="24"/>
  <c r="H732" i="24"/>
  <c r="G732" i="24"/>
  <c r="F732" i="24"/>
  <c r="E732" i="24"/>
  <c r="D732" i="24"/>
  <c r="C732" i="24"/>
  <c r="J731" i="24"/>
  <c r="I731" i="24"/>
  <c r="H731" i="24"/>
  <c r="G731" i="24"/>
  <c r="F731" i="24"/>
  <c r="E731" i="24"/>
  <c r="D731" i="24"/>
  <c r="C731" i="24"/>
  <c r="J730" i="24"/>
  <c r="I730" i="24"/>
  <c r="H730" i="24"/>
  <c r="G730" i="24"/>
  <c r="F730" i="24"/>
  <c r="E730" i="24"/>
  <c r="D730" i="24"/>
  <c r="C730" i="24"/>
  <c r="J729" i="24"/>
  <c r="I729" i="24"/>
  <c r="H729" i="24"/>
  <c r="G729" i="24"/>
  <c r="F729" i="24"/>
  <c r="E729" i="24"/>
  <c r="D729" i="24"/>
  <c r="C729" i="24"/>
  <c r="J728" i="24"/>
  <c r="I728" i="24"/>
  <c r="H728" i="24"/>
  <c r="G728" i="24"/>
  <c r="F728" i="24"/>
  <c r="E728" i="24"/>
  <c r="D728" i="24"/>
  <c r="C728" i="24"/>
  <c r="J727" i="24"/>
  <c r="I727" i="24"/>
  <c r="H727" i="24"/>
  <c r="G727" i="24"/>
  <c r="F727" i="24"/>
  <c r="E727" i="24"/>
  <c r="D727" i="24"/>
  <c r="C727" i="24"/>
  <c r="J726" i="24"/>
  <c r="I726" i="24"/>
  <c r="H726" i="24"/>
  <c r="G726" i="24"/>
  <c r="F726" i="24"/>
  <c r="E726" i="24"/>
  <c r="D726" i="24"/>
  <c r="C726" i="24"/>
  <c r="J725" i="24"/>
  <c r="I725" i="24"/>
  <c r="H725" i="24"/>
  <c r="G725" i="24"/>
  <c r="F725" i="24"/>
  <c r="E725" i="24"/>
  <c r="D725" i="24"/>
  <c r="C725" i="24"/>
  <c r="J724" i="24"/>
  <c r="I724" i="24"/>
  <c r="H724" i="24"/>
  <c r="G724" i="24"/>
  <c r="F724" i="24"/>
  <c r="E724" i="24"/>
  <c r="D724" i="24"/>
  <c r="C724" i="24"/>
  <c r="J723" i="24"/>
  <c r="I723" i="24"/>
  <c r="H723" i="24"/>
  <c r="G723" i="24"/>
  <c r="F723" i="24"/>
  <c r="E723" i="24"/>
  <c r="C723" i="24"/>
  <c r="J722" i="24"/>
  <c r="I722" i="24"/>
  <c r="H722" i="24"/>
  <c r="G722" i="24"/>
  <c r="F722" i="24"/>
  <c r="E722" i="24"/>
  <c r="D722" i="24"/>
  <c r="C722" i="24"/>
  <c r="J721" i="24"/>
  <c r="I721" i="24"/>
  <c r="H721" i="24"/>
  <c r="G721" i="24"/>
  <c r="F721" i="24"/>
  <c r="E721" i="24"/>
  <c r="D721" i="24"/>
  <c r="C721" i="24"/>
  <c r="J720" i="24"/>
  <c r="I720" i="24"/>
  <c r="H720" i="24"/>
  <c r="G720" i="24"/>
  <c r="F720" i="24"/>
  <c r="E720" i="24"/>
  <c r="D720" i="24"/>
  <c r="C720" i="24"/>
  <c r="J719" i="24"/>
  <c r="I719" i="24"/>
  <c r="H719" i="24"/>
  <c r="G719" i="24"/>
  <c r="F719" i="24"/>
  <c r="E719" i="24"/>
  <c r="C719" i="24"/>
  <c r="J718" i="24"/>
  <c r="I718" i="24"/>
  <c r="H718" i="24"/>
  <c r="G718" i="24"/>
  <c r="F718" i="24"/>
  <c r="E718" i="24"/>
  <c r="D718" i="24"/>
  <c r="C718" i="24"/>
  <c r="J717" i="24"/>
  <c r="I717" i="24"/>
  <c r="H717" i="24"/>
  <c r="G717" i="24"/>
  <c r="F717" i="24"/>
  <c r="E717" i="24"/>
  <c r="D717" i="24"/>
  <c r="C717" i="24"/>
  <c r="J716" i="24"/>
  <c r="I716" i="24"/>
  <c r="H716" i="24"/>
  <c r="G716" i="24"/>
  <c r="F716" i="24"/>
  <c r="E716" i="24"/>
  <c r="D716" i="24"/>
  <c r="C716" i="24"/>
  <c r="J715" i="24"/>
  <c r="I715" i="24"/>
  <c r="H715" i="24"/>
  <c r="G715" i="24"/>
  <c r="F715" i="24"/>
  <c r="E715" i="24"/>
  <c r="D715" i="24"/>
  <c r="C715" i="24"/>
  <c r="J714" i="24"/>
  <c r="I714" i="24"/>
  <c r="H714" i="24"/>
  <c r="G714" i="24"/>
  <c r="F714" i="24"/>
  <c r="E714" i="24"/>
  <c r="D714" i="24"/>
  <c r="C714" i="24"/>
  <c r="J713" i="24"/>
  <c r="I713" i="24"/>
  <c r="H713" i="24"/>
  <c r="G713" i="24"/>
  <c r="F713" i="24"/>
  <c r="E713" i="24"/>
  <c r="D713" i="24"/>
  <c r="C713" i="24"/>
  <c r="J712" i="24"/>
  <c r="I712" i="24"/>
  <c r="H712" i="24"/>
  <c r="G712" i="24"/>
  <c r="F712" i="24"/>
  <c r="E712" i="24"/>
  <c r="D712" i="24"/>
  <c r="C712" i="24"/>
  <c r="J711" i="24"/>
  <c r="I711" i="24"/>
  <c r="H711" i="24"/>
  <c r="G711" i="24"/>
  <c r="F711" i="24"/>
  <c r="E711" i="24"/>
  <c r="D711" i="24"/>
  <c r="C711" i="24"/>
  <c r="J710" i="24"/>
  <c r="I710" i="24"/>
  <c r="H710" i="24"/>
  <c r="G710" i="24"/>
  <c r="F710" i="24"/>
  <c r="E710" i="24"/>
  <c r="D710" i="24"/>
  <c r="C710" i="24"/>
  <c r="J709" i="24"/>
  <c r="I709" i="24"/>
  <c r="H709" i="24"/>
  <c r="G709" i="24"/>
  <c r="F709" i="24"/>
  <c r="E709" i="24"/>
  <c r="D709" i="24"/>
  <c r="C709" i="24"/>
  <c r="J706" i="24"/>
  <c r="I706" i="24"/>
  <c r="H706" i="24"/>
  <c r="G706" i="24"/>
  <c r="F706" i="24"/>
  <c r="E706" i="24"/>
  <c r="D706" i="24"/>
  <c r="C706" i="24"/>
  <c r="J705" i="24"/>
  <c r="I705" i="24"/>
  <c r="H705" i="24"/>
  <c r="G705" i="24"/>
  <c r="F705" i="24"/>
  <c r="E705" i="24"/>
  <c r="D705" i="24"/>
  <c r="C705" i="24"/>
  <c r="J704" i="24"/>
  <c r="I704" i="24"/>
  <c r="H704" i="24"/>
  <c r="G704" i="24"/>
  <c r="F704" i="24"/>
  <c r="E704" i="24"/>
  <c r="D704" i="24"/>
  <c r="C704" i="24"/>
  <c r="J703" i="24"/>
  <c r="I703" i="24"/>
  <c r="H703" i="24"/>
  <c r="G703" i="24"/>
  <c r="F703" i="24"/>
  <c r="E703" i="24"/>
  <c r="D703" i="24"/>
  <c r="C703" i="24"/>
  <c r="J702" i="24"/>
  <c r="I702" i="24"/>
  <c r="H702" i="24"/>
  <c r="G702" i="24"/>
  <c r="F702" i="24"/>
  <c r="E702" i="24"/>
  <c r="D702" i="24"/>
  <c r="C702" i="24"/>
  <c r="J701" i="24"/>
  <c r="I701" i="24"/>
  <c r="H701" i="24"/>
  <c r="G701" i="24"/>
  <c r="F701" i="24"/>
  <c r="E701" i="24"/>
  <c r="D701" i="24"/>
  <c r="C701" i="24"/>
  <c r="J700" i="24"/>
  <c r="I700" i="24"/>
  <c r="H700" i="24"/>
  <c r="G700" i="24"/>
  <c r="F700" i="24"/>
  <c r="E700" i="24"/>
  <c r="D700" i="24"/>
  <c r="C700" i="24"/>
  <c r="J699" i="24"/>
  <c r="I699" i="24"/>
  <c r="H699" i="24"/>
  <c r="G699" i="24"/>
  <c r="F699" i="24"/>
  <c r="E699" i="24"/>
  <c r="D699" i="24"/>
  <c r="C699" i="24"/>
  <c r="J698" i="24"/>
  <c r="I698" i="24"/>
  <c r="H698" i="24"/>
  <c r="G698" i="24"/>
  <c r="F698" i="24"/>
  <c r="E698" i="24"/>
  <c r="D698" i="24"/>
  <c r="C698" i="24"/>
  <c r="J697" i="24"/>
  <c r="I697" i="24"/>
  <c r="H697" i="24"/>
  <c r="G697" i="24"/>
  <c r="F697" i="24"/>
  <c r="E697" i="24"/>
  <c r="D697" i="24"/>
  <c r="C697" i="24"/>
  <c r="J696" i="24"/>
  <c r="I696" i="24"/>
  <c r="H696" i="24"/>
  <c r="G696" i="24"/>
  <c r="F696" i="24"/>
  <c r="E696" i="24"/>
  <c r="D696" i="24"/>
  <c r="C696" i="24"/>
  <c r="J695" i="24"/>
  <c r="I695" i="24"/>
  <c r="H695" i="24"/>
  <c r="G695" i="24"/>
  <c r="F695" i="24"/>
  <c r="E695" i="24"/>
  <c r="D695" i="24"/>
  <c r="C695" i="24"/>
  <c r="J694" i="24"/>
  <c r="I694" i="24"/>
  <c r="H694" i="24"/>
  <c r="G694" i="24"/>
  <c r="F694" i="24"/>
  <c r="E694" i="24"/>
  <c r="D694" i="24"/>
  <c r="C694" i="24"/>
  <c r="J693" i="24"/>
  <c r="I693" i="24"/>
  <c r="H693" i="24"/>
  <c r="G693" i="24"/>
  <c r="F693" i="24"/>
  <c r="E693" i="24"/>
  <c r="D693" i="24"/>
  <c r="C693" i="24"/>
  <c r="J692" i="24"/>
  <c r="I692" i="24"/>
  <c r="H692" i="24"/>
  <c r="G692" i="24"/>
  <c r="F692" i="24"/>
  <c r="E692" i="24"/>
  <c r="D692" i="24"/>
  <c r="C692" i="24"/>
  <c r="J691" i="24"/>
  <c r="I691" i="24"/>
  <c r="H691" i="24"/>
  <c r="G691" i="24"/>
  <c r="F691" i="24"/>
  <c r="E691" i="24"/>
  <c r="D691" i="24"/>
  <c r="C691" i="24"/>
  <c r="J690" i="24"/>
  <c r="I690" i="24"/>
  <c r="H690" i="24"/>
  <c r="G690" i="24"/>
  <c r="F690" i="24"/>
  <c r="E690" i="24"/>
  <c r="D690" i="24"/>
  <c r="C690" i="24"/>
  <c r="J689" i="24"/>
  <c r="I689" i="24"/>
  <c r="H689" i="24"/>
  <c r="G689" i="24"/>
  <c r="F689" i="24"/>
  <c r="E689" i="24"/>
  <c r="D689" i="24"/>
  <c r="C689" i="24"/>
  <c r="J688" i="24"/>
  <c r="I688" i="24"/>
  <c r="H688" i="24"/>
  <c r="G688" i="24"/>
  <c r="F688" i="24"/>
  <c r="E688" i="24"/>
  <c r="D688" i="24"/>
  <c r="C688" i="24"/>
  <c r="J687" i="24"/>
  <c r="I687" i="24"/>
  <c r="H687" i="24"/>
  <c r="G687" i="24"/>
  <c r="F687" i="24"/>
  <c r="E687" i="24"/>
  <c r="D687" i="24"/>
  <c r="C687" i="24"/>
  <c r="J686" i="24"/>
  <c r="I686" i="24"/>
  <c r="H686" i="24"/>
  <c r="G686" i="24"/>
  <c r="F686" i="24"/>
  <c r="E686" i="24"/>
  <c r="D686" i="24"/>
  <c r="C686" i="24"/>
  <c r="J685" i="24"/>
  <c r="I685" i="24"/>
  <c r="H685" i="24"/>
  <c r="G685" i="24"/>
  <c r="F685" i="24"/>
  <c r="E685" i="24"/>
  <c r="D685" i="24"/>
  <c r="C685" i="24"/>
  <c r="J684" i="24"/>
  <c r="I684" i="24"/>
  <c r="H684" i="24"/>
  <c r="G684" i="24"/>
  <c r="F684" i="24"/>
  <c r="E684" i="24"/>
  <c r="D684" i="24"/>
  <c r="C684" i="24"/>
  <c r="J683" i="24"/>
  <c r="I683" i="24"/>
  <c r="H683" i="24"/>
  <c r="G683" i="24"/>
  <c r="F683" i="24"/>
  <c r="E683" i="24"/>
  <c r="D683" i="24"/>
  <c r="C683" i="24"/>
  <c r="J682" i="24"/>
  <c r="I682" i="24"/>
  <c r="H682" i="24"/>
  <c r="G682" i="24"/>
  <c r="F682" i="24"/>
  <c r="E682" i="24"/>
  <c r="D682" i="24"/>
  <c r="C682" i="24"/>
  <c r="J681" i="24"/>
  <c r="I681" i="24"/>
  <c r="H681" i="24"/>
  <c r="G681" i="24"/>
  <c r="F681" i="24"/>
  <c r="E681" i="24"/>
  <c r="D681" i="24"/>
  <c r="C681" i="24"/>
  <c r="J680" i="24"/>
  <c r="I680" i="24"/>
  <c r="H680" i="24"/>
  <c r="G680" i="24"/>
  <c r="F680" i="24"/>
  <c r="E680" i="24"/>
  <c r="D680" i="24"/>
  <c r="C680" i="24"/>
  <c r="J679" i="24"/>
  <c r="I679" i="24"/>
  <c r="H679" i="24"/>
  <c r="G679" i="24"/>
  <c r="F679" i="24"/>
  <c r="E679" i="24"/>
  <c r="D679" i="24"/>
  <c r="C679" i="24"/>
  <c r="J678" i="24"/>
  <c r="I678" i="24"/>
  <c r="H678" i="24"/>
  <c r="G678" i="24"/>
  <c r="E678" i="24"/>
  <c r="D678" i="24"/>
  <c r="C678" i="24"/>
  <c r="J677" i="24"/>
  <c r="I677" i="24"/>
  <c r="H677" i="24"/>
  <c r="G677" i="24"/>
  <c r="F677" i="24"/>
  <c r="J676" i="24"/>
  <c r="I676" i="24"/>
  <c r="H676" i="24"/>
  <c r="G676" i="24"/>
  <c r="F676" i="24"/>
  <c r="E676" i="24"/>
  <c r="D676" i="24"/>
  <c r="C676" i="24"/>
  <c r="J675" i="24"/>
  <c r="I675" i="24"/>
  <c r="H675" i="24"/>
  <c r="G675" i="24"/>
  <c r="F675" i="24"/>
  <c r="E675" i="24"/>
  <c r="D675" i="24"/>
  <c r="C675" i="24"/>
  <c r="J674" i="24"/>
  <c r="I674" i="24"/>
  <c r="H674" i="24"/>
  <c r="G674" i="24"/>
  <c r="F674" i="24"/>
  <c r="E674" i="24"/>
  <c r="D674" i="24"/>
  <c r="C674" i="24"/>
  <c r="J673" i="24"/>
  <c r="I673" i="24"/>
  <c r="H673" i="24"/>
  <c r="G673" i="24"/>
  <c r="E673" i="24"/>
  <c r="D673" i="24"/>
  <c r="C673" i="24"/>
  <c r="J672" i="24"/>
  <c r="I672" i="24"/>
  <c r="H672" i="24"/>
  <c r="G672" i="24"/>
  <c r="F672" i="24"/>
  <c r="E672" i="24"/>
  <c r="D672" i="24"/>
  <c r="C672" i="24"/>
  <c r="J671" i="24"/>
  <c r="I671" i="24"/>
  <c r="H671" i="24"/>
  <c r="G671" i="24"/>
  <c r="F671" i="24"/>
  <c r="E671" i="24"/>
  <c r="D671" i="24"/>
  <c r="C671" i="24"/>
  <c r="J670" i="24"/>
  <c r="H670" i="24"/>
  <c r="G670" i="24"/>
  <c r="E670" i="24"/>
  <c r="D670" i="24"/>
  <c r="C670" i="24"/>
  <c r="J669" i="24"/>
  <c r="I669" i="24"/>
  <c r="H669" i="24"/>
  <c r="G669" i="24"/>
  <c r="F669" i="24"/>
  <c r="E669" i="24"/>
  <c r="D669" i="24"/>
  <c r="C669" i="24"/>
  <c r="J668" i="24"/>
  <c r="I668" i="24"/>
  <c r="H668" i="24"/>
  <c r="G668" i="24"/>
  <c r="C668" i="24"/>
  <c r="J667" i="24"/>
  <c r="I667" i="24"/>
  <c r="H667" i="24"/>
  <c r="G667" i="24"/>
  <c r="F667" i="24"/>
  <c r="E667" i="24"/>
  <c r="D667" i="24"/>
  <c r="C667" i="24"/>
  <c r="J666" i="24"/>
  <c r="I666" i="24"/>
  <c r="H666" i="24"/>
  <c r="G666" i="24"/>
  <c r="F666" i="24"/>
  <c r="E666" i="24"/>
  <c r="D666" i="24"/>
  <c r="C666" i="24"/>
  <c r="J665" i="24"/>
  <c r="I665" i="24"/>
  <c r="H665" i="24"/>
  <c r="G665" i="24"/>
  <c r="F665" i="24"/>
  <c r="E665" i="24"/>
  <c r="D665" i="24"/>
  <c r="C665" i="24"/>
  <c r="J664" i="24"/>
  <c r="I664" i="24"/>
  <c r="H664" i="24"/>
  <c r="G664" i="24"/>
  <c r="F664" i="24"/>
  <c r="E664" i="24"/>
  <c r="D664" i="24"/>
  <c r="C664" i="24"/>
  <c r="J663" i="24"/>
  <c r="I663" i="24"/>
  <c r="H663" i="24"/>
  <c r="G663" i="24"/>
  <c r="E663" i="24"/>
  <c r="D663" i="24"/>
  <c r="J662" i="24"/>
  <c r="I662" i="24"/>
  <c r="H662" i="24"/>
  <c r="G662" i="24"/>
  <c r="F662" i="24"/>
  <c r="E662" i="24"/>
  <c r="D662" i="24"/>
  <c r="C662" i="24"/>
  <c r="J661" i="24"/>
  <c r="I661" i="24"/>
  <c r="H661" i="24"/>
  <c r="G661" i="24"/>
  <c r="F661" i="24"/>
  <c r="E661" i="24"/>
  <c r="D661" i="24"/>
  <c r="C661" i="24"/>
  <c r="J660" i="24"/>
  <c r="I660" i="24"/>
  <c r="H660" i="24"/>
  <c r="G660" i="24"/>
  <c r="C660" i="24"/>
  <c r="J659" i="24"/>
  <c r="I659" i="24"/>
  <c r="H659" i="24"/>
  <c r="G659" i="24"/>
  <c r="F659" i="24"/>
  <c r="E659" i="24"/>
  <c r="D659" i="24"/>
  <c r="C659" i="24"/>
  <c r="J658" i="24"/>
  <c r="I658" i="24"/>
  <c r="H658" i="24"/>
  <c r="G658" i="24"/>
  <c r="F658" i="24"/>
  <c r="E658" i="24"/>
  <c r="D658" i="24"/>
  <c r="C658" i="24"/>
  <c r="J657" i="24"/>
  <c r="I657" i="24"/>
  <c r="H657" i="24"/>
  <c r="G657" i="24"/>
  <c r="D657" i="24"/>
  <c r="C657" i="24"/>
  <c r="J656" i="24"/>
  <c r="I656" i="24"/>
  <c r="H656" i="24"/>
  <c r="G656" i="24"/>
  <c r="F656" i="24"/>
  <c r="E656" i="24"/>
  <c r="D656" i="24"/>
  <c r="C656" i="24"/>
  <c r="J655" i="24"/>
  <c r="I655" i="24"/>
  <c r="H655" i="24"/>
  <c r="G655" i="24"/>
  <c r="F655" i="24"/>
  <c r="E655" i="24"/>
  <c r="D655" i="24"/>
  <c r="C655" i="24"/>
  <c r="J654" i="24"/>
  <c r="I654" i="24"/>
  <c r="H654" i="24"/>
  <c r="G654" i="24"/>
  <c r="F654" i="24"/>
  <c r="E654" i="24"/>
  <c r="D654" i="24"/>
  <c r="C654" i="24"/>
  <c r="J653" i="24"/>
  <c r="I653" i="24"/>
  <c r="H653" i="24"/>
  <c r="G653" i="24"/>
  <c r="F653" i="24"/>
  <c r="E653" i="24"/>
  <c r="D653" i="24"/>
  <c r="C653" i="24"/>
  <c r="J652" i="24"/>
  <c r="I652" i="24"/>
  <c r="H652" i="24"/>
  <c r="G652" i="24"/>
  <c r="F652" i="24"/>
  <c r="E652" i="24"/>
  <c r="D652" i="24"/>
  <c r="C652" i="24"/>
  <c r="J651" i="24"/>
  <c r="I651" i="24"/>
  <c r="H651" i="24"/>
  <c r="G651" i="24"/>
  <c r="F651" i="24"/>
  <c r="E651" i="24"/>
  <c r="D651" i="24"/>
  <c r="C651" i="24"/>
  <c r="J650" i="24"/>
  <c r="I650" i="24"/>
  <c r="H650" i="24"/>
  <c r="G650" i="24"/>
  <c r="F650" i="24"/>
  <c r="E650" i="24"/>
  <c r="D650" i="24"/>
  <c r="C650" i="24"/>
  <c r="J649" i="24"/>
  <c r="I649" i="24"/>
  <c r="H649" i="24"/>
  <c r="G649" i="24"/>
  <c r="F649" i="24"/>
  <c r="E649" i="24"/>
  <c r="D649" i="24"/>
  <c r="C649" i="24"/>
  <c r="J648" i="24"/>
  <c r="I648" i="24"/>
  <c r="H648" i="24"/>
  <c r="G648" i="24"/>
  <c r="E648" i="24"/>
  <c r="D648" i="24"/>
  <c r="C648" i="24"/>
  <c r="J647" i="24"/>
  <c r="I647" i="24"/>
  <c r="H647" i="24"/>
  <c r="G647" i="24"/>
  <c r="F647" i="24"/>
  <c r="E647" i="24"/>
  <c r="D647" i="24"/>
  <c r="C647" i="24"/>
  <c r="J646" i="24"/>
  <c r="I646" i="24"/>
  <c r="H646" i="24"/>
  <c r="G646" i="24"/>
  <c r="F646" i="24"/>
  <c r="E646" i="24"/>
  <c r="D646" i="24"/>
  <c r="C646" i="24"/>
  <c r="J645" i="24"/>
  <c r="I645" i="24"/>
  <c r="H645" i="24"/>
  <c r="G645" i="24"/>
  <c r="F645" i="24"/>
  <c r="E645" i="24"/>
  <c r="D645" i="24"/>
  <c r="C645" i="24"/>
  <c r="J644" i="24"/>
  <c r="I644" i="24"/>
  <c r="H644" i="24"/>
  <c r="D644" i="24"/>
  <c r="J643" i="24"/>
  <c r="I643" i="24"/>
  <c r="H643" i="24"/>
  <c r="G643" i="24"/>
  <c r="F643" i="24"/>
  <c r="E643" i="24"/>
  <c r="D643" i="24"/>
  <c r="C643" i="24"/>
  <c r="J642" i="24"/>
  <c r="I642" i="24"/>
  <c r="H642" i="24"/>
  <c r="G642" i="24"/>
  <c r="F642" i="24"/>
  <c r="E642" i="24"/>
  <c r="D642" i="24"/>
  <c r="C642" i="24"/>
  <c r="J641" i="24"/>
  <c r="I641" i="24"/>
  <c r="H641" i="24"/>
  <c r="G641" i="24"/>
  <c r="D641" i="24"/>
  <c r="J640" i="24"/>
  <c r="I640" i="24"/>
  <c r="H640" i="24"/>
  <c r="G640" i="24"/>
  <c r="E640" i="24"/>
  <c r="D640" i="24"/>
  <c r="C640" i="24"/>
  <c r="J639" i="24"/>
  <c r="I639" i="24"/>
  <c r="H639" i="24"/>
  <c r="G639" i="24"/>
  <c r="F639" i="24"/>
  <c r="E639" i="24"/>
  <c r="C639" i="24"/>
  <c r="J638" i="24"/>
  <c r="I638" i="24"/>
  <c r="H638" i="24"/>
  <c r="G638" i="24"/>
  <c r="F638" i="24"/>
  <c r="E638" i="24"/>
  <c r="D638" i="24"/>
  <c r="C638" i="24"/>
  <c r="J637" i="24"/>
  <c r="I637" i="24"/>
  <c r="H637" i="24"/>
  <c r="G637" i="24"/>
  <c r="F637" i="24"/>
  <c r="D637" i="24"/>
  <c r="C637" i="24"/>
  <c r="J636" i="24"/>
  <c r="I636" i="24"/>
  <c r="H636" i="24"/>
  <c r="G636" i="24"/>
  <c r="F636" i="24"/>
  <c r="E636" i="24"/>
  <c r="D636" i="24"/>
  <c r="C636" i="24"/>
  <c r="J635" i="24"/>
  <c r="I635" i="24"/>
  <c r="H635" i="24"/>
  <c r="G635" i="24"/>
  <c r="F635" i="24"/>
  <c r="E635" i="24"/>
  <c r="D635" i="24"/>
  <c r="C635" i="24"/>
  <c r="J634" i="24"/>
  <c r="I634" i="24"/>
  <c r="H634" i="24"/>
  <c r="G634" i="24"/>
  <c r="F634" i="24"/>
  <c r="E634" i="24"/>
  <c r="D634" i="24"/>
  <c r="C634" i="24"/>
  <c r="J633" i="24"/>
  <c r="I633" i="24"/>
  <c r="H633" i="24"/>
  <c r="G633" i="24"/>
  <c r="F633" i="24"/>
  <c r="E633" i="24"/>
  <c r="D633" i="24"/>
  <c r="C633" i="24"/>
  <c r="J632" i="24"/>
  <c r="I632" i="24"/>
  <c r="H632" i="24"/>
  <c r="G632" i="24"/>
  <c r="F632" i="24"/>
  <c r="E632" i="24"/>
  <c r="D632" i="24"/>
  <c r="C632" i="24"/>
  <c r="J631" i="24"/>
  <c r="I631" i="24"/>
  <c r="H631" i="24"/>
  <c r="G631" i="24"/>
  <c r="F631" i="24"/>
  <c r="E631" i="24"/>
  <c r="D631" i="24"/>
  <c r="C631" i="24"/>
  <c r="J630" i="24"/>
  <c r="I630" i="24"/>
  <c r="H630" i="24"/>
  <c r="G630" i="24"/>
  <c r="F630" i="24"/>
  <c r="E630" i="24"/>
  <c r="D630" i="24"/>
  <c r="C630" i="24"/>
  <c r="J629" i="24"/>
  <c r="I629" i="24"/>
  <c r="H629" i="24"/>
  <c r="G629" i="24"/>
  <c r="F629" i="24"/>
  <c r="E629" i="24"/>
  <c r="D629" i="24"/>
  <c r="C629" i="24"/>
  <c r="J628" i="24"/>
  <c r="I628" i="24"/>
  <c r="H628" i="24"/>
  <c r="G628" i="24"/>
  <c r="F628" i="24"/>
  <c r="E628" i="24"/>
  <c r="D628" i="24"/>
  <c r="C628" i="24"/>
  <c r="J627" i="24"/>
  <c r="I627" i="24"/>
  <c r="H627" i="24"/>
  <c r="G627" i="24"/>
  <c r="F627" i="24"/>
  <c r="E627" i="24"/>
  <c r="D627" i="24"/>
  <c r="C627" i="24"/>
  <c r="J626" i="24"/>
  <c r="I626" i="24"/>
  <c r="H626" i="24"/>
  <c r="G626" i="24"/>
  <c r="F626" i="24"/>
  <c r="E626" i="24"/>
  <c r="D626" i="24"/>
  <c r="C626" i="24"/>
  <c r="J625" i="24"/>
  <c r="I625" i="24"/>
  <c r="H625" i="24"/>
  <c r="G625" i="24"/>
  <c r="F625" i="24"/>
  <c r="E625" i="24"/>
  <c r="D625" i="24"/>
  <c r="C625" i="24"/>
  <c r="J624" i="24"/>
  <c r="I624" i="24"/>
  <c r="H624" i="24"/>
  <c r="G624" i="24"/>
  <c r="F624" i="24"/>
  <c r="E624" i="24"/>
  <c r="D624" i="24"/>
  <c r="C624" i="24"/>
  <c r="J623" i="24"/>
  <c r="I623" i="24"/>
  <c r="H623" i="24"/>
  <c r="G623" i="24"/>
  <c r="F623" i="24"/>
  <c r="E623" i="24"/>
  <c r="D623" i="24"/>
  <c r="J622" i="24"/>
  <c r="I622" i="24"/>
  <c r="H622" i="24"/>
  <c r="G622" i="24"/>
  <c r="F622" i="24"/>
  <c r="E622" i="24"/>
  <c r="D622" i="24"/>
  <c r="C622" i="24"/>
  <c r="J621" i="24"/>
  <c r="H621" i="24"/>
  <c r="G621" i="24"/>
  <c r="E621" i="24"/>
  <c r="J620" i="24"/>
  <c r="I620" i="24"/>
  <c r="H620" i="24"/>
  <c r="G620" i="24"/>
  <c r="F620" i="24"/>
  <c r="E620" i="24"/>
  <c r="D620" i="24"/>
  <c r="C620" i="24"/>
  <c r="J619" i="24"/>
  <c r="I619" i="24"/>
  <c r="H619" i="24"/>
  <c r="G619" i="24"/>
  <c r="J618" i="24"/>
  <c r="I618" i="24"/>
  <c r="H618" i="24"/>
  <c r="G618" i="24"/>
  <c r="F618" i="24"/>
  <c r="E618" i="24"/>
  <c r="D618" i="24"/>
  <c r="C618" i="24"/>
  <c r="J617" i="24"/>
  <c r="I617" i="24"/>
  <c r="H617" i="24"/>
  <c r="G617" i="24"/>
  <c r="F617" i="24"/>
  <c r="E617" i="24"/>
  <c r="D617" i="24"/>
  <c r="C617" i="24"/>
  <c r="J616" i="24"/>
  <c r="I616" i="24"/>
  <c r="H616" i="24"/>
  <c r="G616" i="24"/>
  <c r="F616" i="24"/>
  <c r="E616" i="24"/>
  <c r="C616" i="24"/>
  <c r="J615" i="24"/>
  <c r="I615" i="24"/>
  <c r="H615" i="24"/>
  <c r="G615" i="24"/>
  <c r="F615" i="24"/>
  <c r="E615" i="24"/>
  <c r="D615" i="24"/>
  <c r="C615" i="24"/>
  <c r="J614" i="24"/>
  <c r="I614" i="24"/>
  <c r="H614" i="24"/>
  <c r="G614" i="24"/>
  <c r="F614" i="24"/>
  <c r="E614" i="24"/>
  <c r="D614" i="24"/>
  <c r="C614" i="24"/>
  <c r="J613" i="24"/>
  <c r="I613" i="24"/>
  <c r="H613" i="24"/>
  <c r="G613" i="24"/>
  <c r="F613" i="24"/>
  <c r="E613" i="24"/>
  <c r="D613" i="24"/>
  <c r="C613" i="24"/>
  <c r="J612" i="24"/>
  <c r="H612" i="24"/>
  <c r="G612" i="24"/>
  <c r="J611" i="24"/>
  <c r="I611" i="24"/>
  <c r="H611" i="24"/>
  <c r="G611" i="24"/>
  <c r="F611" i="24"/>
  <c r="E611" i="24"/>
  <c r="D611" i="24"/>
  <c r="C611" i="24"/>
  <c r="J610" i="24"/>
  <c r="I610" i="24"/>
  <c r="H610" i="24"/>
  <c r="G610" i="24"/>
  <c r="F610" i="24"/>
  <c r="E610" i="24"/>
  <c r="D610" i="24"/>
  <c r="C610" i="24"/>
  <c r="J609" i="24"/>
  <c r="I609" i="24"/>
  <c r="H609" i="24"/>
  <c r="G609" i="24"/>
  <c r="F609" i="24"/>
  <c r="E609" i="24"/>
  <c r="D609" i="24"/>
  <c r="C609" i="24"/>
  <c r="J608" i="24"/>
  <c r="I608" i="24"/>
  <c r="H608" i="24"/>
  <c r="G608" i="24"/>
  <c r="F608" i="24"/>
  <c r="E608" i="24"/>
  <c r="D608" i="24"/>
  <c r="C608" i="24"/>
  <c r="J607" i="24"/>
  <c r="I607" i="24"/>
  <c r="H607" i="24"/>
  <c r="G607" i="24"/>
  <c r="F607" i="24"/>
  <c r="E607" i="24"/>
  <c r="D607" i="24"/>
  <c r="C607" i="24"/>
  <c r="J606" i="24"/>
  <c r="I606" i="24"/>
  <c r="H606" i="24"/>
  <c r="G606" i="24"/>
  <c r="F606" i="24"/>
  <c r="E606" i="24"/>
  <c r="D606" i="24"/>
  <c r="C606" i="24"/>
  <c r="J605" i="24"/>
  <c r="I605" i="24"/>
  <c r="H605" i="24"/>
  <c r="G605" i="24"/>
  <c r="F605" i="24"/>
  <c r="E605" i="24"/>
  <c r="D605" i="24"/>
  <c r="C605" i="24"/>
  <c r="J604" i="24"/>
  <c r="I604" i="24"/>
  <c r="H604" i="24"/>
  <c r="G604" i="24"/>
  <c r="F604" i="24"/>
  <c r="E604" i="24"/>
  <c r="D604" i="24"/>
  <c r="C604" i="24"/>
  <c r="J603" i="24"/>
  <c r="I603" i="24"/>
  <c r="H603" i="24"/>
  <c r="G603" i="24"/>
  <c r="F603" i="24"/>
  <c r="E603" i="24"/>
  <c r="D603" i="24"/>
  <c r="J602" i="24"/>
  <c r="I602" i="24"/>
  <c r="H602" i="24"/>
  <c r="G602" i="24"/>
  <c r="D602" i="24"/>
  <c r="C602" i="24"/>
  <c r="J601" i="24"/>
  <c r="I601" i="24"/>
  <c r="H601" i="24"/>
  <c r="G601" i="24"/>
  <c r="F601" i="24"/>
  <c r="E601" i="24"/>
  <c r="D601" i="24"/>
  <c r="C601" i="24"/>
  <c r="J600" i="24"/>
  <c r="I600" i="24"/>
  <c r="H600" i="24"/>
  <c r="G600" i="24"/>
  <c r="F600" i="24"/>
  <c r="E600" i="24"/>
  <c r="D600" i="24"/>
  <c r="C600" i="24"/>
  <c r="J599" i="24"/>
  <c r="I599" i="24"/>
  <c r="H599" i="24"/>
  <c r="G599" i="24"/>
  <c r="E599" i="24"/>
  <c r="D599" i="24"/>
  <c r="C599" i="24"/>
  <c r="J598" i="24"/>
  <c r="I598" i="24"/>
  <c r="H598" i="24"/>
  <c r="G598" i="24"/>
  <c r="F598" i="24"/>
  <c r="E598" i="24"/>
  <c r="D598" i="24"/>
  <c r="C598" i="24"/>
  <c r="J597" i="24"/>
  <c r="I597" i="24"/>
  <c r="H597" i="24"/>
  <c r="G597" i="24"/>
  <c r="F597" i="24"/>
  <c r="E597" i="24"/>
  <c r="D597" i="24"/>
  <c r="C597" i="24"/>
  <c r="J596" i="24"/>
  <c r="I596" i="24"/>
  <c r="H596" i="24"/>
  <c r="G596" i="24"/>
  <c r="F596" i="24"/>
  <c r="E596" i="24"/>
  <c r="D596" i="24"/>
  <c r="C596" i="24"/>
  <c r="J595" i="24"/>
  <c r="I595" i="24"/>
  <c r="H595" i="24"/>
  <c r="G595" i="24"/>
  <c r="F595" i="24"/>
  <c r="E595" i="24"/>
  <c r="C595" i="24"/>
  <c r="J594" i="24"/>
  <c r="I594" i="24"/>
  <c r="H594" i="24"/>
  <c r="G594" i="24"/>
  <c r="F594" i="24"/>
  <c r="E594" i="24"/>
  <c r="D594" i="24"/>
  <c r="C594" i="24"/>
  <c r="J593" i="24"/>
  <c r="H593" i="24"/>
  <c r="G593" i="24"/>
  <c r="F593" i="24"/>
  <c r="C593" i="24"/>
  <c r="J592" i="24"/>
  <c r="I592" i="24"/>
  <c r="H592" i="24"/>
  <c r="G592" i="24"/>
  <c r="F592" i="24"/>
  <c r="E592" i="24"/>
  <c r="D592" i="24"/>
  <c r="C592" i="24"/>
  <c r="J591" i="24"/>
  <c r="I591" i="24"/>
  <c r="H591" i="24"/>
  <c r="G591" i="24"/>
  <c r="C591" i="24"/>
  <c r="J590" i="24"/>
  <c r="I590" i="24"/>
  <c r="H590" i="24"/>
  <c r="G590" i="24"/>
  <c r="F590" i="24"/>
  <c r="E590" i="24"/>
  <c r="D590" i="24"/>
  <c r="C590" i="24"/>
  <c r="J589" i="24"/>
  <c r="I589" i="24"/>
  <c r="H589" i="24"/>
  <c r="G589" i="24"/>
  <c r="F589" i="24"/>
  <c r="E589" i="24"/>
  <c r="D589" i="24"/>
  <c r="C589" i="24"/>
  <c r="J588" i="24"/>
  <c r="I588" i="24"/>
  <c r="H588" i="24"/>
  <c r="G588" i="24"/>
  <c r="F588" i="24"/>
  <c r="E588" i="24"/>
  <c r="D588" i="24"/>
  <c r="C588" i="24"/>
  <c r="J587" i="24"/>
  <c r="I587" i="24"/>
  <c r="H587" i="24"/>
  <c r="G587" i="24"/>
  <c r="F587" i="24"/>
  <c r="E587" i="24"/>
  <c r="D587" i="24"/>
  <c r="C587" i="24"/>
  <c r="J586" i="24"/>
  <c r="I586" i="24"/>
  <c r="H586" i="24"/>
  <c r="G586" i="24"/>
  <c r="F586" i="24"/>
  <c r="E586" i="24"/>
  <c r="D586" i="24"/>
  <c r="C586" i="24"/>
  <c r="J585" i="24"/>
  <c r="I585" i="24"/>
  <c r="H585" i="24"/>
  <c r="G585" i="24"/>
  <c r="E585" i="24"/>
  <c r="D585" i="24"/>
  <c r="C585" i="24"/>
  <c r="J584" i="24"/>
  <c r="I584" i="24"/>
  <c r="H584" i="24"/>
  <c r="G584" i="24"/>
  <c r="F584" i="24"/>
  <c r="E584" i="24"/>
  <c r="D584" i="24"/>
  <c r="C584" i="24"/>
  <c r="J583" i="24"/>
  <c r="I583" i="24"/>
  <c r="H583" i="24"/>
  <c r="G583" i="24"/>
  <c r="F583" i="24"/>
  <c r="E583" i="24"/>
  <c r="D583" i="24"/>
  <c r="C583" i="24"/>
  <c r="J582" i="24"/>
  <c r="I582" i="24"/>
  <c r="H582" i="24"/>
  <c r="G582" i="24"/>
  <c r="F582" i="24"/>
  <c r="E582" i="24"/>
  <c r="D582" i="24"/>
  <c r="C582" i="24"/>
  <c r="J581" i="24"/>
  <c r="I581" i="24"/>
  <c r="H581" i="24"/>
  <c r="G581" i="24"/>
  <c r="F581" i="24"/>
  <c r="E581" i="24"/>
  <c r="D581" i="24"/>
  <c r="C581" i="24"/>
  <c r="J580" i="24"/>
  <c r="I580" i="24"/>
  <c r="H580" i="24"/>
  <c r="G580" i="24"/>
  <c r="F580" i="24"/>
  <c r="E580" i="24"/>
  <c r="D580" i="24"/>
  <c r="C580" i="24"/>
  <c r="J579" i="24"/>
  <c r="I579" i="24"/>
  <c r="H579" i="24"/>
  <c r="D579" i="24"/>
  <c r="C579" i="24"/>
  <c r="I578" i="24"/>
  <c r="H578" i="24"/>
  <c r="G578" i="24"/>
  <c r="F578" i="24"/>
  <c r="E578" i="24"/>
  <c r="J577" i="24"/>
  <c r="I577" i="24"/>
  <c r="H577" i="24"/>
  <c r="G577" i="24"/>
  <c r="F577" i="24"/>
  <c r="E577" i="24"/>
  <c r="D577" i="24"/>
  <c r="C577" i="24"/>
  <c r="J576" i="24"/>
  <c r="I576" i="24"/>
  <c r="H576" i="24"/>
  <c r="G576" i="24"/>
  <c r="D576" i="24"/>
  <c r="C576" i="24"/>
  <c r="J575" i="24"/>
  <c r="I575" i="24"/>
  <c r="H575" i="24"/>
  <c r="G575" i="24"/>
  <c r="F575" i="24"/>
  <c r="E575" i="24"/>
  <c r="D575" i="24"/>
  <c r="C575" i="24"/>
  <c r="J574" i="24"/>
  <c r="I574" i="24"/>
  <c r="H574" i="24"/>
  <c r="G574" i="24"/>
  <c r="F574" i="24"/>
  <c r="E574" i="24"/>
  <c r="D574" i="24"/>
  <c r="C574" i="24"/>
  <c r="J573" i="24"/>
  <c r="I573" i="24"/>
  <c r="H573" i="24"/>
  <c r="G573" i="24"/>
  <c r="F573" i="24"/>
  <c r="D573" i="24"/>
  <c r="C573" i="24"/>
  <c r="J572" i="24"/>
  <c r="I572" i="24"/>
  <c r="H572" i="24"/>
  <c r="G572" i="24"/>
  <c r="F572" i="24"/>
  <c r="E572" i="24"/>
  <c r="D572" i="24"/>
  <c r="C572" i="24"/>
  <c r="J571" i="24"/>
  <c r="I571" i="24"/>
  <c r="H571" i="24"/>
  <c r="G571" i="24"/>
  <c r="F571" i="24"/>
  <c r="E571" i="24"/>
  <c r="D571" i="24"/>
  <c r="C571" i="24"/>
  <c r="J570" i="24"/>
  <c r="I570" i="24"/>
  <c r="H570" i="24"/>
  <c r="G570" i="24"/>
  <c r="F570" i="24"/>
  <c r="E570" i="24"/>
  <c r="D570" i="24"/>
  <c r="C570" i="24"/>
  <c r="J569" i="24"/>
  <c r="I569" i="24"/>
  <c r="H569" i="24"/>
  <c r="G569" i="24"/>
  <c r="F569" i="24"/>
  <c r="E569" i="24"/>
  <c r="D569" i="24"/>
  <c r="C569" i="24"/>
  <c r="J568" i="24"/>
  <c r="I568" i="24"/>
  <c r="H568" i="24"/>
  <c r="G568" i="24"/>
  <c r="F568" i="24"/>
  <c r="E568" i="24"/>
  <c r="D568" i="24"/>
  <c r="C568" i="24"/>
  <c r="J567" i="24"/>
  <c r="I567" i="24"/>
  <c r="H567" i="24"/>
  <c r="G567" i="24"/>
  <c r="F567" i="24"/>
  <c r="E567" i="24"/>
  <c r="D567" i="24"/>
  <c r="C567" i="24"/>
  <c r="J566" i="24"/>
  <c r="I566" i="24"/>
  <c r="H566" i="24"/>
  <c r="G566" i="24"/>
  <c r="F566" i="24"/>
  <c r="E566" i="24"/>
  <c r="D566" i="24"/>
  <c r="C566" i="24"/>
  <c r="J565" i="24"/>
  <c r="I565" i="24"/>
  <c r="H565" i="24"/>
  <c r="G565" i="24"/>
  <c r="F565" i="24"/>
  <c r="E565" i="24"/>
  <c r="D565" i="24"/>
  <c r="C565" i="24"/>
  <c r="J564" i="24"/>
  <c r="I564" i="24"/>
  <c r="H564" i="24"/>
  <c r="G564" i="24"/>
  <c r="F564" i="24"/>
  <c r="E564" i="24"/>
  <c r="D564" i="24"/>
  <c r="C564" i="24"/>
  <c r="J563" i="24"/>
  <c r="I563" i="24"/>
  <c r="H563" i="24"/>
  <c r="D563" i="24"/>
  <c r="J562" i="24"/>
  <c r="I562" i="24"/>
  <c r="H562" i="24"/>
  <c r="G562" i="24"/>
  <c r="F562" i="24"/>
  <c r="E562" i="24"/>
  <c r="D562" i="24"/>
  <c r="C562" i="24"/>
  <c r="J561" i="24"/>
  <c r="I561" i="24"/>
  <c r="H561" i="24"/>
  <c r="G561" i="24"/>
  <c r="D561" i="24"/>
  <c r="C561" i="24"/>
  <c r="J560" i="24"/>
  <c r="I560" i="24"/>
  <c r="H560" i="24"/>
  <c r="G560" i="24"/>
  <c r="D560" i="24"/>
  <c r="C560" i="24"/>
  <c r="J559" i="24"/>
  <c r="I559" i="24"/>
  <c r="H559" i="24"/>
  <c r="G559" i="24"/>
  <c r="F559" i="24"/>
  <c r="E559" i="24"/>
  <c r="D559" i="24"/>
  <c r="C559" i="24"/>
  <c r="J558" i="24"/>
  <c r="I558" i="24"/>
  <c r="H558" i="24"/>
  <c r="G558" i="24"/>
  <c r="D558" i="24"/>
  <c r="J557" i="24"/>
  <c r="I557" i="24"/>
  <c r="H557" i="24"/>
  <c r="G557" i="24"/>
  <c r="F557" i="24"/>
  <c r="E557" i="24"/>
  <c r="D557" i="24"/>
  <c r="C557" i="24"/>
  <c r="J556" i="24"/>
  <c r="I556" i="24"/>
  <c r="H556" i="24"/>
  <c r="G556" i="24"/>
  <c r="F556" i="24"/>
  <c r="E556" i="24"/>
  <c r="D556" i="24"/>
  <c r="C556" i="24"/>
  <c r="J555" i="24"/>
  <c r="I555" i="24"/>
  <c r="H555" i="24"/>
  <c r="G555" i="24"/>
  <c r="F555" i="24"/>
  <c r="E555" i="24"/>
  <c r="D555" i="24"/>
  <c r="C555" i="24"/>
  <c r="J554" i="24"/>
  <c r="I554" i="24"/>
  <c r="H554" i="24"/>
  <c r="G554" i="24"/>
  <c r="F554" i="24"/>
  <c r="E554" i="24"/>
  <c r="D554" i="24"/>
  <c r="C554" i="24"/>
  <c r="J553" i="24"/>
  <c r="I553" i="24"/>
  <c r="H553" i="24"/>
  <c r="G553" i="24"/>
  <c r="D553" i="24"/>
  <c r="C553" i="24"/>
  <c r="J552" i="24"/>
  <c r="I552" i="24"/>
  <c r="H552" i="24"/>
  <c r="G552" i="24"/>
  <c r="F552" i="24"/>
  <c r="E552" i="24"/>
  <c r="D552" i="24"/>
  <c r="C552" i="24"/>
  <c r="J551" i="24"/>
  <c r="I551" i="24"/>
  <c r="H551" i="24"/>
  <c r="G551" i="24"/>
  <c r="F551" i="24"/>
  <c r="E551" i="24"/>
  <c r="D551" i="24"/>
  <c r="J550" i="24"/>
  <c r="I550" i="24"/>
  <c r="H550" i="24"/>
  <c r="G550" i="24"/>
  <c r="F550" i="24"/>
  <c r="E550" i="24"/>
  <c r="D550" i="24"/>
  <c r="C550" i="24"/>
  <c r="J549" i="24"/>
  <c r="I549" i="24"/>
  <c r="H549" i="24"/>
  <c r="G549" i="24"/>
  <c r="F549" i="24"/>
  <c r="E549" i="24"/>
  <c r="D549" i="24"/>
  <c r="C549" i="24"/>
  <c r="J548" i="24"/>
  <c r="I548" i="24"/>
  <c r="H548" i="24"/>
  <c r="G548" i="24"/>
  <c r="F548" i="24"/>
  <c r="E548" i="24"/>
  <c r="D548" i="24"/>
  <c r="C548" i="24"/>
  <c r="J547" i="24"/>
  <c r="I547" i="24"/>
  <c r="H547" i="24"/>
  <c r="G547" i="24"/>
  <c r="F547" i="24"/>
  <c r="E547" i="24"/>
  <c r="D547" i="24"/>
  <c r="C547" i="24"/>
  <c r="J546" i="24"/>
  <c r="I546" i="24"/>
  <c r="H546" i="24"/>
  <c r="G546" i="24"/>
  <c r="F546" i="24"/>
  <c r="E546" i="24"/>
  <c r="D546" i="24"/>
  <c r="C546" i="24"/>
  <c r="J545" i="24"/>
  <c r="I545" i="24"/>
  <c r="H545" i="24"/>
  <c r="G545" i="24"/>
  <c r="F545" i="24"/>
  <c r="E545" i="24"/>
  <c r="D545" i="24"/>
  <c r="C545" i="24"/>
  <c r="J544" i="24"/>
  <c r="I544" i="24"/>
  <c r="H544" i="24"/>
  <c r="G544" i="24"/>
  <c r="F544" i="24"/>
  <c r="E544" i="24"/>
  <c r="D544" i="24"/>
  <c r="C544" i="24"/>
  <c r="J543" i="24"/>
  <c r="I543" i="24"/>
  <c r="H543" i="24"/>
  <c r="G543" i="24"/>
  <c r="F543" i="24"/>
  <c r="E543" i="24"/>
  <c r="D543" i="24"/>
  <c r="J542" i="24"/>
  <c r="I542" i="24"/>
  <c r="H542" i="24"/>
  <c r="G542" i="24"/>
  <c r="F542" i="24"/>
  <c r="E542" i="24"/>
  <c r="D542" i="24"/>
  <c r="C542" i="24"/>
  <c r="J541" i="24"/>
  <c r="I541" i="24"/>
  <c r="H541" i="24"/>
  <c r="G541" i="24"/>
  <c r="D541" i="24"/>
  <c r="J540" i="24"/>
  <c r="I540" i="24"/>
  <c r="H540" i="24"/>
  <c r="G540" i="24"/>
  <c r="F540" i="24"/>
  <c r="E540" i="24"/>
  <c r="D540" i="24"/>
  <c r="C540" i="24"/>
  <c r="J539" i="24"/>
  <c r="I539" i="24"/>
  <c r="H539" i="24"/>
  <c r="G539" i="24"/>
  <c r="F539" i="24"/>
  <c r="E539" i="24"/>
  <c r="D539" i="24"/>
  <c r="C539" i="24"/>
  <c r="J538" i="24"/>
  <c r="I538" i="24"/>
  <c r="H538" i="24"/>
  <c r="G538" i="24"/>
  <c r="F538" i="24"/>
  <c r="E538" i="24"/>
  <c r="D538" i="24"/>
  <c r="J537" i="24"/>
  <c r="I537" i="24"/>
  <c r="H537" i="24"/>
  <c r="G537" i="24"/>
  <c r="F537" i="24"/>
  <c r="E537" i="24"/>
  <c r="D537" i="24"/>
  <c r="C537" i="24"/>
  <c r="J536" i="24"/>
  <c r="I536" i="24"/>
  <c r="H536" i="24"/>
  <c r="G536" i="24"/>
  <c r="F536" i="24"/>
  <c r="E536" i="24"/>
  <c r="D536" i="24"/>
  <c r="C536" i="24"/>
  <c r="J535" i="24"/>
  <c r="I535" i="24"/>
  <c r="H535" i="24"/>
  <c r="G535" i="24"/>
  <c r="F535" i="24"/>
  <c r="E535" i="24"/>
  <c r="D535" i="24"/>
  <c r="C535" i="24"/>
  <c r="J534" i="24"/>
  <c r="H534" i="24"/>
  <c r="G534" i="24"/>
  <c r="F534" i="24"/>
  <c r="E534" i="24"/>
  <c r="D534" i="24"/>
  <c r="C534" i="24"/>
  <c r="J533" i="24"/>
  <c r="I533" i="24"/>
  <c r="H533" i="24"/>
  <c r="G533" i="24"/>
  <c r="F533" i="24"/>
  <c r="E533" i="24"/>
  <c r="D533" i="24"/>
  <c r="C533" i="24"/>
  <c r="J532" i="24"/>
  <c r="I532" i="24"/>
  <c r="H532" i="24"/>
  <c r="G532" i="24"/>
  <c r="F532" i="24"/>
  <c r="E532" i="24"/>
  <c r="D532" i="24"/>
  <c r="C532" i="24"/>
  <c r="J531" i="24"/>
  <c r="I531" i="24"/>
  <c r="H531" i="24"/>
  <c r="G531" i="24"/>
  <c r="F531" i="24"/>
  <c r="E531" i="24"/>
  <c r="D531" i="24"/>
  <c r="C531" i="24"/>
  <c r="J530" i="24"/>
  <c r="I530" i="24"/>
  <c r="H530" i="24"/>
  <c r="G530" i="24"/>
  <c r="F530" i="24"/>
  <c r="E530" i="24"/>
  <c r="D530" i="24"/>
  <c r="C530" i="24"/>
  <c r="J529" i="24"/>
  <c r="I529" i="24"/>
  <c r="H529" i="24"/>
  <c r="G529" i="24"/>
  <c r="F529" i="24"/>
  <c r="E529" i="24"/>
  <c r="D529" i="24"/>
  <c r="C529" i="24"/>
  <c r="J528" i="24"/>
  <c r="I528" i="24"/>
  <c r="H528" i="24"/>
  <c r="G528" i="24"/>
  <c r="F528" i="24"/>
  <c r="E528" i="24"/>
  <c r="D528" i="24"/>
  <c r="C528" i="24"/>
  <c r="J527" i="24"/>
  <c r="I527" i="24"/>
  <c r="H527" i="24"/>
  <c r="G527" i="24"/>
  <c r="F527" i="24"/>
  <c r="J526" i="24"/>
  <c r="I526" i="24"/>
  <c r="H526" i="24"/>
  <c r="G526" i="24"/>
  <c r="F526" i="24"/>
  <c r="E526" i="24"/>
  <c r="D526" i="24"/>
  <c r="C526" i="24"/>
  <c r="J525" i="24"/>
  <c r="I525" i="24"/>
  <c r="H525" i="24"/>
  <c r="G525" i="24"/>
  <c r="F525" i="24"/>
  <c r="E525" i="24"/>
  <c r="D525" i="24"/>
  <c r="C525" i="24"/>
  <c r="J524" i="24"/>
  <c r="I524" i="24"/>
  <c r="H524" i="24"/>
  <c r="G524" i="24"/>
  <c r="F524" i="24"/>
  <c r="E524" i="24"/>
  <c r="D524" i="24"/>
  <c r="C524" i="24"/>
  <c r="J523" i="24"/>
  <c r="I523" i="24"/>
  <c r="H523" i="24"/>
  <c r="G523" i="24"/>
  <c r="F523" i="24"/>
  <c r="E523" i="24"/>
  <c r="D523" i="24"/>
  <c r="C523" i="24"/>
  <c r="J522" i="24"/>
  <c r="I522" i="24"/>
  <c r="H522" i="24"/>
  <c r="G522" i="24"/>
  <c r="F522" i="24"/>
  <c r="E522" i="24"/>
  <c r="C522" i="24"/>
  <c r="J521" i="24"/>
  <c r="I521" i="24"/>
  <c r="H521" i="24"/>
  <c r="G521" i="24"/>
  <c r="F521" i="24"/>
  <c r="E521" i="24"/>
  <c r="D521" i="24"/>
  <c r="C521" i="24"/>
  <c r="J520" i="24"/>
  <c r="I520" i="24"/>
  <c r="H520" i="24"/>
  <c r="G520" i="24"/>
  <c r="F520" i="24"/>
  <c r="E520" i="24"/>
  <c r="D520" i="24"/>
  <c r="C520" i="24"/>
  <c r="J519" i="24"/>
  <c r="I519" i="24"/>
  <c r="H519" i="24"/>
  <c r="G519" i="24"/>
  <c r="E519" i="24"/>
  <c r="C519" i="24"/>
  <c r="J518" i="24"/>
  <c r="I518" i="24"/>
  <c r="H518" i="24"/>
  <c r="G518" i="24"/>
  <c r="C518" i="24"/>
  <c r="J517" i="24"/>
  <c r="I517" i="24"/>
  <c r="H517" i="24"/>
  <c r="G517" i="24"/>
  <c r="F517" i="24"/>
  <c r="E517" i="24"/>
  <c r="D517" i="24"/>
  <c r="C517" i="24"/>
  <c r="J516" i="24"/>
  <c r="I516" i="24"/>
  <c r="H516" i="24"/>
  <c r="G516" i="24"/>
  <c r="F516" i="24"/>
  <c r="E516" i="24"/>
  <c r="D516" i="24"/>
  <c r="C516" i="24"/>
  <c r="J515" i="24"/>
  <c r="I515" i="24"/>
  <c r="H515" i="24"/>
  <c r="G515" i="24"/>
  <c r="D515" i="24"/>
  <c r="C515" i="24"/>
  <c r="J514" i="24"/>
  <c r="I514" i="24"/>
  <c r="H514" i="24"/>
  <c r="G514" i="24"/>
  <c r="E514" i="24"/>
  <c r="C514" i="24"/>
  <c r="J513" i="24"/>
  <c r="I513" i="24"/>
  <c r="H513" i="24"/>
  <c r="G513" i="24"/>
  <c r="F513" i="24"/>
  <c r="E513" i="24"/>
  <c r="D513" i="24"/>
  <c r="C513" i="24"/>
  <c r="J512" i="24"/>
  <c r="I512" i="24"/>
  <c r="H512" i="24"/>
  <c r="G512" i="24"/>
  <c r="F512" i="24"/>
  <c r="E512" i="24"/>
  <c r="D512" i="24"/>
  <c r="C512" i="24"/>
  <c r="J511" i="24"/>
  <c r="I511" i="24"/>
  <c r="H511" i="24"/>
  <c r="G511" i="24"/>
  <c r="F511" i="24"/>
  <c r="E511" i="24"/>
  <c r="D511" i="24"/>
  <c r="C511" i="24"/>
  <c r="J510" i="24"/>
  <c r="I510" i="24"/>
  <c r="H510" i="24"/>
  <c r="G510" i="24"/>
  <c r="F510" i="24"/>
  <c r="E510" i="24"/>
  <c r="D510" i="24"/>
  <c r="C510" i="24"/>
  <c r="J509" i="24"/>
  <c r="I509" i="24"/>
  <c r="H509" i="24"/>
  <c r="G509" i="24"/>
  <c r="F509" i="24"/>
  <c r="E509" i="24"/>
  <c r="D509" i="24"/>
  <c r="C509" i="24"/>
  <c r="J508" i="24"/>
  <c r="I508" i="24"/>
  <c r="H508" i="24"/>
  <c r="G508" i="24"/>
  <c r="F508" i="24"/>
  <c r="E508" i="24"/>
  <c r="D508" i="24"/>
  <c r="C508" i="24"/>
  <c r="J507" i="24"/>
  <c r="I507" i="24"/>
  <c r="H507" i="24"/>
  <c r="G507" i="24"/>
  <c r="F507" i="24"/>
  <c r="E507" i="24"/>
  <c r="D507" i="24"/>
  <c r="C507" i="24"/>
  <c r="J506" i="24"/>
  <c r="I506" i="24"/>
  <c r="H506" i="24"/>
  <c r="G506" i="24"/>
  <c r="F506" i="24"/>
  <c r="E506" i="24"/>
  <c r="D506" i="24"/>
  <c r="C506" i="24"/>
  <c r="J505" i="24"/>
  <c r="I505" i="24"/>
  <c r="H505" i="24"/>
  <c r="G505" i="24"/>
  <c r="E505" i="24"/>
  <c r="D505" i="24"/>
  <c r="C505" i="24"/>
  <c r="J504" i="24"/>
  <c r="I504" i="24"/>
  <c r="H504" i="24"/>
  <c r="G504" i="24"/>
  <c r="F504" i="24"/>
  <c r="E504" i="24"/>
  <c r="D504" i="24"/>
  <c r="C504" i="24"/>
  <c r="J503" i="24"/>
  <c r="I503" i="24"/>
  <c r="H503" i="24"/>
  <c r="G503" i="24"/>
  <c r="C503" i="24"/>
  <c r="J502" i="24"/>
  <c r="I502" i="24"/>
  <c r="H502" i="24"/>
  <c r="G502" i="24"/>
  <c r="F502" i="24"/>
  <c r="E502" i="24"/>
  <c r="D502" i="24"/>
  <c r="C502" i="24"/>
  <c r="J501" i="24"/>
  <c r="I501" i="24"/>
  <c r="H501" i="24"/>
  <c r="G501" i="24"/>
  <c r="F501" i="24"/>
  <c r="E501" i="24"/>
  <c r="D501" i="24"/>
  <c r="C501" i="24"/>
  <c r="J500" i="24"/>
  <c r="I500" i="24"/>
  <c r="H500" i="24"/>
  <c r="G500" i="24"/>
  <c r="F500" i="24"/>
  <c r="E500" i="24"/>
  <c r="D500" i="24"/>
  <c r="C500" i="24"/>
  <c r="J499" i="24"/>
  <c r="I499" i="24"/>
  <c r="H499" i="24"/>
  <c r="G499" i="24"/>
  <c r="F499" i="24"/>
  <c r="E499" i="24"/>
  <c r="D499" i="24"/>
  <c r="C499" i="24"/>
  <c r="J498" i="24"/>
  <c r="I498" i="24"/>
  <c r="H498" i="24"/>
  <c r="G498" i="24"/>
  <c r="D498" i="24"/>
  <c r="J497" i="24"/>
  <c r="I497" i="24"/>
  <c r="H497" i="24"/>
  <c r="G497" i="24"/>
  <c r="F497" i="24"/>
  <c r="E497" i="24"/>
  <c r="C497" i="24"/>
  <c r="J496" i="24"/>
  <c r="I496" i="24"/>
  <c r="H496" i="24"/>
  <c r="G496" i="24"/>
  <c r="F496" i="24"/>
  <c r="E496" i="24"/>
  <c r="D496" i="24"/>
  <c r="C496" i="24"/>
  <c r="J495" i="24"/>
  <c r="I495" i="24"/>
  <c r="H495" i="24"/>
  <c r="G495" i="24"/>
  <c r="F495" i="24"/>
  <c r="E495" i="24"/>
  <c r="D495" i="24"/>
  <c r="C495" i="24"/>
  <c r="J494" i="24"/>
  <c r="I494" i="24"/>
  <c r="H494" i="24"/>
  <c r="G494" i="24"/>
  <c r="F494" i="24"/>
  <c r="E494" i="24"/>
  <c r="D494" i="24"/>
  <c r="C494" i="24"/>
  <c r="J493" i="24"/>
  <c r="I493" i="24"/>
  <c r="H493" i="24"/>
  <c r="G493" i="24"/>
  <c r="F493" i="24"/>
  <c r="E493" i="24"/>
  <c r="D493" i="24"/>
  <c r="C493" i="24"/>
  <c r="J492" i="24"/>
  <c r="I492" i="24"/>
  <c r="H492" i="24"/>
  <c r="G492" i="24"/>
  <c r="F492" i="24"/>
  <c r="E492" i="24"/>
  <c r="D492" i="24"/>
  <c r="C492" i="24"/>
  <c r="J491" i="24"/>
  <c r="I491" i="24"/>
  <c r="G491" i="24"/>
  <c r="E491" i="24"/>
  <c r="J490" i="24"/>
  <c r="I490" i="24"/>
  <c r="H490" i="24"/>
  <c r="G490" i="24"/>
  <c r="F490" i="24"/>
  <c r="E490" i="24"/>
  <c r="D490" i="24"/>
  <c r="C490" i="24"/>
  <c r="J489" i="24"/>
  <c r="I489" i="24"/>
  <c r="H489" i="24"/>
  <c r="G489" i="24"/>
  <c r="F489" i="24"/>
  <c r="E489" i="24"/>
  <c r="D489" i="24"/>
  <c r="C489" i="24"/>
  <c r="J488" i="24"/>
  <c r="I488" i="24"/>
  <c r="H488" i="24"/>
  <c r="G488" i="24"/>
  <c r="F488" i="24"/>
  <c r="E488" i="24"/>
  <c r="D488" i="24"/>
  <c r="C488" i="24"/>
  <c r="J487" i="24"/>
  <c r="I487" i="24"/>
  <c r="H487" i="24"/>
  <c r="G487" i="24"/>
  <c r="F487" i="24"/>
  <c r="E487" i="24"/>
  <c r="D487" i="24"/>
  <c r="C487" i="24"/>
  <c r="J486" i="24"/>
  <c r="I486" i="24"/>
  <c r="H486" i="24"/>
  <c r="G486" i="24"/>
  <c r="F486" i="24"/>
  <c r="E486" i="24"/>
  <c r="D486" i="24"/>
  <c r="C486" i="24"/>
  <c r="J485" i="24"/>
  <c r="I485" i="24"/>
  <c r="H485" i="24"/>
  <c r="G485" i="24"/>
  <c r="F485" i="24"/>
  <c r="E485" i="24"/>
  <c r="D485" i="24"/>
  <c r="C485" i="24"/>
  <c r="J484" i="24"/>
  <c r="I484" i="24"/>
  <c r="H484" i="24"/>
  <c r="G484" i="24"/>
  <c r="F484" i="24"/>
  <c r="E484" i="24"/>
  <c r="D484" i="24"/>
  <c r="C484" i="24"/>
  <c r="J483" i="24"/>
  <c r="I483" i="24"/>
  <c r="H483" i="24"/>
  <c r="G483" i="24"/>
  <c r="F483" i="24"/>
  <c r="E483" i="24"/>
  <c r="D483" i="24"/>
  <c r="C483" i="24"/>
  <c r="J482" i="24"/>
  <c r="I482" i="24"/>
  <c r="H482" i="24"/>
  <c r="G482" i="24"/>
  <c r="E482" i="24"/>
  <c r="D482" i="24"/>
  <c r="C482" i="24"/>
  <c r="J481" i="24"/>
  <c r="I481" i="24"/>
  <c r="H481" i="24"/>
  <c r="G481" i="24"/>
  <c r="F481" i="24"/>
  <c r="E481" i="24"/>
  <c r="C481" i="24"/>
  <c r="J480" i="24"/>
  <c r="I480" i="24"/>
  <c r="H480" i="24"/>
  <c r="G480" i="24"/>
  <c r="E480" i="24"/>
  <c r="D480" i="24"/>
  <c r="C480" i="24"/>
  <c r="J479" i="24"/>
  <c r="I479" i="24"/>
  <c r="H479" i="24"/>
  <c r="G479" i="24"/>
  <c r="E479" i="24"/>
  <c r="D479" i="24"/>
  <c r="C479" i="24"/>
  <c r="J478" i="24"/>
  <c r="I478" i="24"/>
  <c r="H478" i="24"/>
  <c r="G478" i="24"/>
  <c r="F478" i="24"/>
  <c r="E478" i="24"/>
  <c r="D478" i="24"/>
  <c r="C478" i="24"/>
  <c r="J477" i="24"/>
  <c r="I477" i="24"/>
  <c r="H477" i="24"/>
  <c r="G477" i="24"/>
  <c r="F477" i="24"/>
  <c r="E477" i="24"/>
  <c r="D477" i="24"/>
  <c r="C477" i="24"/>
  <c r="J476" i="24"/>
  <c r="I476" i="24"/>
  <c r="H476" i="24"/>
  <c r="G476" i="24"/>
  <c r="D476" i="24"/>
  <c r="C476" i="24"/>
  <c r="J475" i="24"/>
  <c r="I475" i="24"/>
  <c r="H475" i="24"/>
  <c r="G475" i="24"/>
  <c r="F475" i="24"/>
  <c r="E475" i="24"/>
  <c r="D475" i="24"/>
  <c r="C475" i="24"/>
  <c r="J474" i="24"/>
  <c r="I474" i="24"/>
  <c r="H474" i="24"/>
  <c r="G474" i="24"/>
  <c r="E474" i="24"/>
  <c r="C474" i="24"/>
  <c r="J473" i="24"/>
  <c r="I473" i="24"/>
  <c r="H473" i="24"/>
  <c r="G473" i="24"/>
  <c r="D473" i="24"/>
  <c r="C473" i="24"/>
  <c r="J472" i="24"/>
  <c r="I472" i="24"/>
  <c r="H472" i="24"/>
  <c r="G472" i="24"/>
  <c r="E472" i="24"/>
  <c r="J471" i="24"/>
  <c r="I471" i="24"/>
  <c r="H471" i="24"/>
  <c r="G471" i="24"/>
  <c r="F471" i="24"/>
  <c r="E471" i="24"/>
  <c r="D471" i="24"/>
  <c r="C471" i="24"/>
  <c r="J470" i="24"/>
  <c r="I470" i="24"/>
  <c r="H470" i="24"/>
  <c r="G470" i="24"/>
  <c r="F470" i="24"/>
  <c r="E470" i="24"/>
  <c r="D470" i="24"/>
  <c r="C470" i="24"/>
  <c r="J469" i="24"/>
  <c r="I469" i="24"/>
  <c r="H469" i="24"/>
  <c r="G469" i="24"/>
  <c r="F469" i="24"/>
  <c r="E469" i="24"/>
  <c r="D469" i="24"/>
  <c r="C469" i="24"/>
  <c r="J468" i="24"/>
  <c r="I468" i="24"/>
  <c r="H468" i="24"/>
  <c r="G468" i="24"/>
  <c r="F468" i="24"/>
  <c r="E468" i="24"/>
  <c r="D468" i="24"/>
  <c r="C468" i="24"/>
  <c r="J467" i="24"/>
  <c r="I467" i="24"/>
  <c r="H467" i="24"/>
  <c r="G467" i="24"/>
  <c r="F467" i="24"/>
  <c r="E467" i="24"/>
  <c r="D467" i="24"/>
  <c r="C467" i="24"/>
  <c r="J466" i="24"/>
  <c r="I466" i="24"/>
  <c r="H466" i="24"/>
  <c r="G466" i="24"/>
  <c r="D466" i="24"/>
  <c r="J465" i="24"/>
  <c r="I465" i="24"/>
  <c r="H465" i="24"/>
  <c r="G465" i="24"/>
  <c r="F465" i="24"/>
  <c r="E465" i="24"/>
  <c r="D465" i="24"/>
  <c r="C465" i="24"/>
  <c r="J464" i="24"/>
  <c r="H464" i="24"/>
  <c r="G464" i="24"/>
  <c r="F464" i="24"/>
  <c r="E464" i="24"/>
  <c r="D464" i="24"/>
  <c r="C464" i="24"/>
  <c r="J463" i="24"/>
  <c r="I463" i="24"/>
  <c r="H463" i="24"/>
  <c r="G463" i="24"/>
  <c r="F463" i="24"/>
  <c r="E463" i="24"/>
  <c r="D463" i="24"/>
  <c r="C463" i="24"/>
  <c r="J462" i="24"/>
  <c r="I462" i="24"/>
  <c r="H462" i="24"/>
  <c r="G462" i="24"/>
  <c r="F462" i="24"/>
  <c r="D462" i="24"/>
  <c r="C462" i="24"/>
  <c r="J461" i="24"/>
  <c r="I461" i="24"/>
  <c r="H461" i="24"/>
  <c r="G461" i="24"/>
  <c r="F461" i="24"/>
  <c r="E461" i="24"/>
  <c r="D461" i="24"/>
  <c r="J460" i="24"/>
  <c r="I460" i="24"/>
  <c r="H460" i="24"/>
  <c r="G460" i="24"/>
  <c r="E460" i="24"/>
  <c r="D460" i="24"/>
  <c r="C460" i="24"/>
  <c r="J459" i="24"/>
  <c r="I459" i="24"/>
  <c r="H459" i="24"/>
  <c r="G459" i="24"/>
  <c r="F459" i="24"/>
  <c r="E459" i="24"/>
  <c r="D459" i="24"/>
  <c r="C459" i="24"/>
  <c r="J458" i="24"/>
  <c r="I458" i="24"/>
  <c r="H458" i="24"/>
  <c r="G458" i="24"/>
  <c r="F458" i="24"/>
  <c r="E458" i="24"/>
  <c r="D458" i="24"/>
  <c r="C458" i="24"/>
  <c r="J457" i="24"/>
  <c r="I457" i="24"/>
  <c r="H457" i="24"/>
  <c r="G457" i="24"/>
  <c r="F457" i="24"/>
  <c r="E457" i="24"/>
  <c r="D457" i="24"/>
  <c r="C457" i="24"/>
  <c r="J456" i="24"/>
  <c r="I456" i="24"/>
  <c r="H456" i="24"/>
  <c r="G456" i="24"/>
  <c r="E456" i="24"/>
  <c r="D456" i="24"/>
  <c r="C456" i="24"/>
  <c r="J455" i="24"/>
  <c r="I455" i="24"/>
  <c r="H455" i="24"/>
  <c r="G455" i="24"/>
  <c r="F455" i="24"/>
  <c r="E455" i="24"/>
  <c r="D455" i="24"/>
  <c r="C455" i="24"/>
  <c r="J454" i="24"/>
  <c r="I454" i="24"/>
  <c r="H454" i="24"/>
  <c r="G454" i="24"/>
  <c r="F454" i="24"/>
  <c r="E454" i="24"/>
  <c r="C454" i="24"/>
  <c r="J453" i="24"/>
  <c r="I453" i="24"/>
  <c r="H453" i="24"/>
  <c r="G453" i="24"/>
  <c r="F453" i="24"/>
  <c r="E453" i="24"/>
  <c r="D453" i="24"/>
  <c r="C453" i="24"/>
  <c r="J452" i="24"/>
  <c r="I452" i="24"/>
  <c r="H452" i="24"/>
  <c r="G452" i="24"/>
  <c r="F452" i="24"/>
  <c r="E452" i="24"/>
  <c r="D452" i="24"/>
  <c r="C452" i="24"/>
  <c r="J451" i="24"/>
  <c r="I451" i="24"/>
  <c r="H451" i="24"/>
  <c r="G451" i="24"/>
  <c r="F451" i="24"/>
  <c r="E451" i="24"/>
  <c r="D451" i="24"/>
  <c r="C451" i="24"/>
  <c r="J450" i="24"/>
  <c r="I450" i="24"/>
  <c r="H450" i="24"/>
  <c r="G450" i="24"/>
  <c r="F450" i="24"/>
  <c r="E450" i="24"/>
  <c r="D450" i="24"/>
  <c r="C450" i="24"/>
  <c r="J449" i="24"/>
  <c r="I449" i="24"/>
  <c r="H449" i="24"/>
  <c r="G449" i="24"/>
  <c r="D449" i="24"/>
  <c r="C449" i="24"/>
  <c r="J448" i="24"/>
  <c r="I448" i="24"/>
  <c r="H448" i="24"/>
  <c r="G448" i="24"/>
  <c r="F448" i="24"/>
  <c r="E448" i="24"/>
  <c r="D448" i="24"/>
  <c r="C448" i="24"/>
  <c r="J447" i="24"/>
  <c r="I447" i="24"/>
  <c r="H447" i="24"/>
  <c r="G447" i="24"/>
  <c r="F447" i="24"/>
  <c r="E447" i="24"/>
  <c r="D447" i="24"/>
  <c r="C447" i="24"/>
  <c r="J446" i="24"/>
  <c r="I446" i="24"/>
  <c r="H446" i="24"/>
  <c r="G446" i="24"/>
  <c r="F446" i="24"/>
  <c r="E446" i="24"/>
  <c r="D446" i="24"/>
  <c r="C446" i="24"/>
  <c r="J445" i="24"/>
  <c r="I445" i="24"/>
  <c r="H445" i="24"/>
  <c r="G445" i="24"/>
  <c r="F445" i="24"/>
  <c r="E445" i="24"/>
  <c r="D445" i="24"/>
  <c r="C445" i="24"/>
  <c r="J444" i="24"/>
  <c r="I444" i="24"/>
  <c r="H444" i="24"/>
  <c r="G444" i="24"/>
  <c r="F444" i="24"/>
  <c r="E444" i="24"/>
  <c r="D444" i="24"/>
  <c r="C444" i="24"/>
  <c r="J443" i="24"/>
  <c r="I443" i="24"/>
  <c r="H443" i="24"/>
  <c r="G443" i="24"/>
  <c r="E443" i="24"/>
  <c r="D443" i="24"/>
  <c r="C443" i="24"/>
  <c r="J442" i="24"/>
  <c r="I442" i="24"/>
  <c r="H442" i="24"/>
  <c r="G442" i="24"/>
  <c r="F442" i="24"/>
  <c r="E442" i="24"/>
  <c r="D442" i="24"/>
  <c r="C442" i="24"/>
  <c r="J441" i="24"/>
  <c r="I441" i="24"/>
  <c r="H441" i="24"/>
  <c r="G441" i="24"/>
  <c r="F441" i="24"/>
  <c r="E441" i="24"/>
  <c r="D441" i="24"/>
  <c r="C441" i="24"/>
  <c r="J440" i="24"/>
  <c r="I440" i="24"/>
  <c r="H440" i="24"/>
  <c r="G440" i="24"/>
  <c r="F440" i="24"/>
  <c r="E440" i="24"/>
  <c r="D440" i="24"/>
  <c r="C440" i="24"/>
  <c r="J439" i="24"/>
  <c r="I439" i="24"/>
  <c r="H439" i="24"/>
  <c r="G439" i="24"/>
  <c r="F439" i="24"/>
  <c r="E439" i="24"/>
  <c r="D439" i="24"/>
  <c r="C439" i="24"/>
  <c r="J438" i="24"/>
  <c r="I438" i="24"/>
  <c r="H438" i="24"/>
  <c r="G438" i="24"/>
  <c r="F438" i="24"/>
  <c r="E438" i="24"/>
  <c r="D438" i="24"/>
  <c r="C438" i="24"/>
  <c r="J437" i="24"/>
  <c r="I437" i="24"/>
  <c r="H437" i="24"/>
  <c r="G437" i="24"/>
  <c r="F437" i="24"/>
  <c r="E437" i="24"/>
  <c r="D437" i="24"/>
  <c r="C437" i="24"/>
  <c r="J436" i="24"/>
  <c r="I436" i="24"/>
  <c r="H436" i="24"/>
  <c r="G436" i="24"/>
  <c r="F436" i="24"/>
  <c r="E436" i="24"/>
  <c r="D436" i="24"/>
  <c r="C436" i="24"/>
  <c r="J435" i="24"/>
  <c r="I435" i="24"/>
  <c r="H435" i="24"/>
  <c r="G435" i="24"/>
  <c r="F435" i="24"/>
  <c r="E435" i="24"/>
  <c r="D435" i="24"/>
  <c r="C435" i="24"/>
  <c r="J434" i="24"/>
  <c r="I434" i="24"/>
  <c r="H434" i="24"/>
  <c r="G434" i="24"/>
  <c r="F434" i="24"/>
  <c r="E434" i="24"/>
  <c r="D434" i="24"/>
  <c r="C434" i="24"/>
  <c r="J433" i="24"/>
  <c r="I433" i="24"/>
  <c r="H433" i="24"/>
  <c r="G433" i="24"/>
  <c r="F433" i="24"/>
  <c r="E433" i="24"/>
  <c r="D433" i="24"/>
  <c r="C433" i="24"/>
  <c r="J432" i="24"/>
  <c r="I432" i="24"/>
  <c r="H432" i="24"/>
  <c r="G432" i="24"/>
  <c r="F432" i="24"/>
  <c r="E432" i="24"/>
  <c r="D432" i="24"/>
  <c r="C432" i="24"/>
  <c r="J431" i="24"/>
  <c r="I431" i="24"/>
  <c r="H431" i="24"/>
  <c r="G431" i="24"/>
  <c r="F431" i="24"/>
  <c r="E431" i="24"/>
  <c r="D431" i="24"/>
  <c r="C431" i="24"/>
  <c r="J430" i="24"/>
  <c r="I430" i="24"/>
  <c r="H430" i="24"/>
  <c r="G430" i="24"/>
  <c r="F430" i="24"/>
  <c r="E430" i="24"/>
  <c r="D430" i="24"/>
  <c r="C430" i="24"/>
  <c r="J429" i="24"/>
  <c r="I429" i="24"/>
  <c r="H429" i="24"/>
  <c r="G429" i="24"/>
  <c r="F429" i="24"/>
  <c r="E429" i="24"/>
  <c r="D429" i="24"/>
  <c r="C429" i="24"/>
  <c r="J428" i="24"/>
  <c r="I428" i="24"/>
  <c r="H428" i="24"/>
  <c r="G428" i="24"/>
  <c r="F428" i="24"/>
  <c r="E428" i="24"/>
  <c r="D428" i="24"/>
  <c r="C428" i="24"/>
  <c r="J427" i="24"/>
  <c r="I427" i="24"/>
  <c r="H427" i="24"/>
  <c r="G427" i="24"/>
  <c r="F427" i="24"/>
  <c r="E427" i="24"/>
  <c r="D427" i="24"/>
  <c r="C427" i="24"/>
  <c r="J426" i="24"/>
  <c r="I426" i="24"/>
  <c r="H426" i="24"/>
  <c r="G426" i="24"/>
  <c r="F426" i="24"/>
  <c r="D426" i="24"/>
  <c r="C426" i="24"/>
  <c r="J425" i="24"/>
  <c r="I425" i="24"/>
  <c r="H425" i="24"/>
  <c r="G425" i="24"/>
  <c r="F425" i="24"/>
  <c r="E425" i="24"/>
  <c r="C425" i="24"/>
  <c r="J424" i="24"/>
  <c r="I424" i="24"/>
  <c r="H424" i="24"/>
  <c r="G424" i="24"/>
  <c r="F424" i="24"/>
  <c r="E424" i="24"/>
  <c r="D424" i="24"/>
  <c r="C424" i="24"/>
  <c r="J423" i="24"/>
  <c r="I423" i="24"/>
  <c r="H423" i="24"/>
  <c r="G423" i="24"/>
  <c r="F423" i="24"/>
  <c r="E423" i="24"/>
  <c r="D423" i="24"/>
  <c r="C423" i="24"/>
  <c r="J422" i="24"/>
  <c r="I422" i="24"/>
  <c r="H422" i="24"/>
  <c r="G422" i="24"/>
  <c r="E422" i="24"/>
  <c r="D422" i="24"/>
  <c r="C422" i="24"/>
  <c r="J421" i="24"/>
  <c r="I421" i="24"/>
  <c r="H421" i="24"/>
  <c r="G421" i="24"/>
  <c r="F421" i="24"/>
  <c r="E421" i="24"/>
  <c r="D421" i="24"/>
  <c r="C421" i="24"/>
  <c r="J420" i="24"/>
  <c r="I420" i="24"/>
  <c r="H420" i="24"/>
  <c r="G420" i="24"/>
  <c r="E420" i="24"/>
  <c r="D420" i="24"/>
  <c r="C420" i="24"/>
  <c r="J419" i="24"/>
  <c r="I419" i="24"/>
  <c r="H419" i="24"/>
  <c r="G419" i="24"/>
  <c r="F419" i="24"/>
  <c r="E419" i="24"/>
  <c r="D419" i="24"/>
  <c r="C419" i="24"/>
  <c r="J418" i="24"/>
  <c r="I418" i="24"/>
  <c r="H418" i="24"/>
  <c r="G418" i="24"/>
  <c r="F418" i="24"/>
  <c r="E418" i="24"/>
  <c r="D418" i="24"/>
  <c r="C418" i="24"/>
  <c r="J417" i="24"/>
  <c r="I417" i="24"/>
  <c r="H417" i="24"/>
  <c r="G417" i="24"/>
  <c r="F417" i="24"/>
  <c r="E417" i="24"/>
  <c r="D417" i="24"/>
  <c r="C417" i="24"/>
  <c r="J416" i="24"/>
  <c r="I416" i="24"/>
  <c r="H416" i="24"/>
  <c r="G416" i="24"/>
  <c r="F416" i="24"/>
  <c r="E416" i="24"/>
  <c r="D416" i="24"/>
  <c r="C416" i="24"/>
  <c r="J415" i="24"/>
  <c r="I415" i="24"/>
  <c r="H415" i="24"/>
  <c r="G415" i="24"/>
  <c r="F415" i="24"/>
  <c r="E415" i="24"/>
  <c r="D415" i="24"/>
  <c r="C415" i="24"/>
  <c r="J414" i="24"/>
  <c r="I414" i="24"/>
  <c r="H414" i="24"/>
  <c r="G414" i="24"/>
  <c r="F414" i="24"/>
  <c r="E414" i="24"/>
  <c r="D414" i="24"/>
  <c r="C414" i="24"/>
  <c r="J413" i="24"/>
  <c r="I413" i="24"/>
  <c r="H413" i="24"/>
  <c r="G413" i="24"/>
  <c r="F413" i="24"/>
  <c r="E413" i="24"/>
  <c r="D413" i="24"/>
  <c r="C413" i="24"/>
  <c r="J412" i="24"/>
  <c r="I412" i="24"/>
  <c r="H412" i="24"/>
  <c r="G412" i="24"/>
  <c r="F412" i="24"/>
  <c r="E412" i="24"/>
  <c r="D412" i="24"/>
  <c r="C412" i="24"/>
  <c r="J411" i="24"/>
  <c r="I411" i="24"/>
  <c r="H411" i="24"/>
  <c r="G411" i="24"/>
  <c r="F411" i="24"/>
  <c r="E411" i="24"/>
  <c r="D411" i="24"/>
  <c r="C411" i="24"/>
  <c r="J410" i="24"/>
  <c r="I410" i="24"/>
  <c r="H410" i="24"/>
  <c r="G410" i="24"/>
  <c r="F410" i="24"/>
  <c r="E410" i="24"/>
  <c r="D410" i="24"/>
  <c r="C410" i="24"/>
  <c r="I409" i="24"/>
  <c r="H409" i="24"/>
  <c r="G409" i="24"/>
  <c r="C409" i="24"/>
  <c r="J408" i="24"/>
  <c r="I408" i="24"/>
  <c r="H408" i="24"/>
  <c r="G408" i="24"/>
  <c r="J407" i="24"/>
  <c r="I407" i="24"/>
  <c r="H407" i="24"/>
  <c r="G407" i="24"/>
  <c r="F407" i="24"/>
  <c r="E407" i="24"/>
  <c r="D407" i="24"/>
  <c r="C407" i="24"/>
  <c r="J406" i="24"/>
  <c r="I406" i="24"/>
  <c r="H406" i="24"/>
  <c r="G406" i="24"/>
  <c r="J405" i="24"/>
  <c r="I405" i="24"/>
  <c r="H405" i="24"/>
  <c r="G405" i="24"/>
  <c r="F405" i="24"/>
  <c r="E405" i="24"/>
  <c r="D405" i="24"/>
  <c r="C405" i="24"/>
  <c r="J404" i="24"/>
  <c r="I404" i="24"/>
  <c r="H404" i="24"/>
  <c r="G404" i="24"/>
  <c r="F404" i="24"/>
  <c r="E404" i="24"/>
  <c r="D404" i="24"/>
  <c r="C404" i="24"/>
  <c r="J403" i="24"/>
  <c r="I403" i="24"/>
  <c r="H403" i="24"/>
  <c r="G403" i="24"/>
  <c r="F403" i="24"/>
  <c r="E403" i="24"/>
  <c r="D403" i="24"/>
  <c r="C403" i="24"/>
  <c r="J402" i="24"/>
  <c r="I402" i="24"/>
  <c r="H402" i="24"/>
  <c r="G402" i="24"/>
  <c r="F402" i="24"/>
  <c r="E402" i="24"/>
  <c r="D402" i="24"/>
  <c r="C402" i="24"/>
  <c r="J401" i="24"/>
  <c r="I401" i="24"/>
  <c r="H401" i="24"/>
  <c r="G401" i="24"/>
  <c r="F401" i="24"/>
  <c r="E401" i="24"/>
  <c r="D401" i="24"/>
  <c r="C401" i="24"/>
  <c r="J400" i="24"/>
  <c r="I400" i="24"/>
  <c r="H400" i="24"/>
  <c r="G400" i="24"/>
  <c r="D400" i="24"/>
  <c r="C400" i="24"/>
  <c r="J399" i="24"/>
  <c r="I399" i="24"/>
  <c r="H399" i="24"/>
  <c r="G399" i="24"/>
  <c r="F399" i="24"/>
  <c r="E399" i="24"/>
  <c r="D399" i="24"/>
  <c r="C399" i="24"/>
  <c r="J398" i="24"/>
  <c r="I398" i="24"/>
  <c r="H398" i="24"/>
  <c r="G398" i="24"/>
  <c r="D398" i="24"/>
  <c r="C398" i="24"/>
  <c r="J397" i="24"/>
  <c r="I397" i="24"/>
  <c r="H397" i="24"/>
  <c r="G397" i="24"/>
  <c r="E397" i="24"/>
  <c r="D397" i="24"/>
  <c r="C397" i="24"/>
  <c r="J396" i="24"/>
  <c r="I396" i="24"/>
  <c r="H396" i="24"/>
  <c r="G396" i="24"/>
  <c r="F396" i="24"/>
  <c r="E396" i="24"/>
  <c r="D396" i="24"/>
  <c r="C396" i="24"/>
  <c r="J395" i="24"/>
  <c r="I395" i="24"/>
  <c r="H395" i="24"/>
  <c r="G395" i="24"/>
  <c r="F395" i="24"/>
  <c r="E395" i="24"/>
  <c r="D395" i="24"/>
  <c r="C395" i="24"/>
  <c r="J394" i="24"/>
  <c r="I394" i="24"/>
  <c r="H394" i="24"/>
  <c r="G394" i="24"/>
  <c r="F394" i="24"/>
  <c r="E394" i="24"/>
  <c r="D394" i="24"/>
  <c r="C394" i="24"/>
  <c r="J393" i="24"/>
  <c r="I393" i="24"/>
  <c r="H393" i="24"/>
  <c r="G393" i="24"/>
  <c r="F393" i="24"/>
  <c r="E393" i="24"/>
  <c r="D393" i="24"/>
  <c r="C393" i="24"/>
  <c r="J392" i="24"/>
  <c r="I392" i="24"/>
  <c r="H392" i="24"/>
  <c r="G392" i="24"/>
  <c r="F392" i="24"/>
  <c r="E392" i="24"/>
  <c r="D392" i="24"/>
  <c r="C392" i="24"/>
  <c r="J391" i="24"/>
  <c r="I391" i="24"/>
  <c r="H391" i="24"/>
  <c r="G391" i="24"/>
  <c r="F391" i="24"/>
  <c r="E391" i="24"/>
  <c r="D391" i="24"/>
  <c r="C391" i="24"/>
  <c r="J390" i="24"/>
  <c r="I390" i="24"/>
  <c r="H390" i="24"/>
  <c r="G390" i="24"/>
  <c r="F390" i="24"/>
  <c r="E390" i="24"/>
  <c r="D390" i="24"/>
  <c r="C390" i="24"/>
  <c r="J389" i="24"/>
  <c r="I389" i="24"/>
  <c r="H389" i="24"/>
  <c r="G389" i="24"/>
  <c r="F389" i="24"/>
  <c r="E389" i="24"/>
  <c r="D389" i="24"/>
  <c r="C389" i="24"/>
  <c r="J388" i="24"/>
  <c r="I388" i="24"/>
  <c r="H388" i="24"/>
  <c r="G388" i="24"/>
  <c r="F388" i="24"/>
  <c r="E388" i="24"/>
  <c r="D388" i="24"/>
  <c r="C388" i="24"/>
  <c r="J387" i="24"/>
  <c r="I387" i="24"/>
  <c r="H387" i="24"/>
  <c r="G387" i="24"/>
  <c r="E387" i="24"/>
  <c r="D387" i="24"/>
  <c r="C387" i="24"/>
  <c r="J386" i="24"/>
  <c r="I386" i="24"/>
  <c r="H386" i="24"/>
  <c r="G386" i="24"/>
  <c r="F386" i="24"/>
  <c r="E386" i="24"/>
  <c r="D386" i="24"/>
  <c r="C386" i="24"/>
  <c r="J385" i="24"/>
  <c r="I385" i="24"/>
  <c r="H385" i="24"/>
  <c r="G385" i="24"/>
  <c r="F385" i="24"/>
  <c r="E385" i="24"/>
  <c r="D385" i="24"/>
  <c r="C385" i="24"/>
  <c r="J384" i="24"/>
  <c r="I384" i="24"/>
  <c r="H384" i="24"/>
  <c r="G384" i="24"/>
  <c r="F384" i="24"/>
  <c r="E384" i="24"/>
  <c r="D384" i="24"/>
  <c r="C384" i="24"/>
  <c r="J383" i="24"/>
  <c r="I383" i="24"/>
  <c r="H383" i="24"/>
  <c r="G383" i="24"/>
  <c r="F383" i="24"/>
  <c r="E383" i="24"/>
  <c r="D383" i="24"/>
  <c r="C383" i="24"/>
  <c r="J382" i="24"/>
  <c r="I382" i="24"/>
  <c r="H382" i="24"/>
  <c r="G382" i="24"/>
  <c r="F382" i="24"/>
  <c r="E382" i="24"/>
  <c r="D382" i="24"/>
  <c r="C382" i="24"/>
  <c r="J381" i="24"/>
  <c r="I381" i="24"/>
  <c r="H381" i="24"/>
  <c r="G381" i="24"/>
  <c r="F381" i="24"/>
  <c r="E381" i="24"/>
  <c r="D381" i="24"/>
  <c r="C381" i="24"/>
  <c r="J380" i="24"/>
  <c r="I380" i="24"/>
  <c r="H380" i="24"/>
  <c r="G380" i="24"/>
  <c r="F380" i="24"/>
  <c r="E380" i="24"/>
  <c r="D380" i="24"/>
  <c r="C380" i="24"/>
  <c r="J379" i="24"/>
  <c r="I379" i="24"/>
  <c r="H379" i="24"/>
  <c r="G379" i="24"/>
  <c r="F379" i="24"/>
  <c r="E379" i="24"/>
  <c r="D379" i="24"/>
  <c r="C379" i="24"/>
  <c r="J378" i="24"/>
  <c r="I378" i="24"/>
  <c r="H378" i="24"/>
  <c r="G378" i="24"/>
  <c r="F378" i="24"/>
  <c r="E378" i="24"/>
  <c r="D378" i="24"/>
  <c r="C378" i="24"/>
  <c r="J377" i="24"/>
  <c r="I377" i="24"/>
  <c r="H377" i="24"/>
  <c r="G377" i="24"/>
  <c r="F377" i="24"/>
  <c r="E377" i="24"/>
  <c r="D377" i="24"/>
  <c r="C377" i="24"/>
  <c r="J376" i="24"/>
  <c r="I376" i="24"/>
  <c r="H376" i="24"/>
  <c r="G376" i="24"/>
  <c r="F376" i="24"/>
  <c r="E376" i="24"/>
  <c r="D376" i="24"/>
  <c r="C376" i="24"/>
  <c r="J375" i="24"/>
  <c r="I375" i="24"/>
  <c r="H375" i="24"/>
  <c r="G375" i="24"/>
  <c r="F375" i="24"/>
  <c r="C375" i="24"/>
  <c r="J374" i="24"/>
  <c r="I374" i="24"/>
  <c r="H374" i="24"/>
  <c r="G374" i="24"/>
  <c r="F374" i="24"/>
  <c r="E374" i="24"/>
  <c r="D374" i="24"/>
  <c r="C374" i="24"/>
  <c r="J373" i="24"/>
  <c r="I373" i="24"/>
  <c r="H373" i="24"/>
  <c r="G373" i="24"/>
  <c r="F373" i="24"/>
  <c r="E373" i="24"/>
  <c r="D373" i="24"/>
  <c r="C373" i="24"/>
  <c r="J372" i="24"/>
  <c r="I372" i="24"/>
  <c r="H372" i="24"/>
  <c r="G372" i="24"/>
  <c r="F372" i="24"/>
  <c r="E372" i="24"/>
  <c r="D372" i="24"/>
  <c r="C372" i="24"/>
  <c r="J371" i="24"/>
  <c r="I371" i="24"/>
  <c r="H371" i="24"/>
  <c r="G371" i="24"/>
  <c r="F371" i="24"/>
  <c r="E371" i="24"/>
  <c r="D371" i="24"/>
  <c r="C371" i="24"/>
  <c r="J370" i="24"/>
  <c r="I370" i="24"/>
  <c r="H370" i="24"/>
  <c r="G370" i="24"/>
  <c r="D370" i="24"/>
  <c r="C370" i="24"/>
  <c r="J369" i="24"/>
  <c r="I369" i="24"/>
  <c r="H369" i="24"/>
  <c r="G369" i="24"/>
  <c r="F369" i="24"/>
  <c r="E369" i="24"/>
  <c r="D369" i="24"/>
  <c r="C369" i="24"/>
  <c r="J368" i="24"/>
  <c r="I368" i="24"/>
  <c r="H368" i="24"/>
  <c r="G368" i="24"/>
  <c r="F368" i="24"/>
  <c r="E368" i="24"/>
  <c r="J367" i="24"/>
  <c r="I367" i="24"/>
  <c r="H367" i="24"/>
  <c r="G367" i="24"/>
  <c r="E367" i="24"/>
  <c r="C367" i="24"/>
  <c r="J366" i="24"/>
  <c r="I366" i="24"/>
  <c r="H366" i="24"/>
  <c r="G366" i="24"/>
  <c r="F366" i="24"/>
  <c r="E366" i="24"/>
  <c r="D366" i="24"/>
  <c r="C366" i="24"/>
  <c r="J365" i="24"/>
  <c r="I365" i="24"/>
  <c r="H365" i="24"/>
  <c r="E365" i="24"/>
  <c r="C365" i="24"/>
  <c r="J364" i="24"/>
  <c r="H364" i="24"/>
  <c r="G364" i="24"/>
  <c r="F364" i="24"/>
  <c r="E364" i="24"/>
  <c r="D364" i="24"/>
  <c r="C364" i="24"/>
  <c r="J363" i="24"/>
  <c r="I363" i="24"/>
  <c r="H363" i="24"/>
  <c r="G363" i="24"/>
  <c r="F363" i="24"/>
  <c r="E363" i="24"/>
  <c r="D363" i="24"/>
  <c r="C363" i="24"/>
  <c r="J362" i="24"/>
  <c r="I362" i="24"/>
  <c r="H362" i="24"/>
  <c r="G362" i="24"/>
  <c r="F362" i="24"/>
  <c r="E362" i="24"/>
  <c r="D362" i="24"/>
  <c r="C362" i="24"/>
  <c r="J361" i="24"/>
  <c r="I361" i="24"/>
  <c r="H361" i="24"/>
  <c r="G361" i="24"/>
  <c r="F361" i="24"/>
  <c r="D361" i="24"/>
  <c r="C361" i="24"/>
  <c r="J360" i="24"/>
  <c r="I360" i="24"/>
  <c r="H360" i="24"/>
  <c r="G360" i="24"/>
  <c r="F360" i="24"/>
  <c r="E360" i="24"/>
  <c r="D360" i="24"/>
  <c r="C360" i="24"/>
  <c r="J359" i="24"/>
  <c r="I359" i="24"/>
  <c r="H359" i="24"/>
  <c r="G359" i="24"/>
  <c r="F359" i="24"/>
  <c r="E359" i="24"/>
  <c r="D359" i="24"/>
  <c r="C359" i="24"/>
  <c r="J358" i="24"/>
  <c r="I358" i="24"/>
  <c r="H358" i="24"/>
  <c r="G358" i="24"/>
  <c r="F358" i="24"/>
  <c r="E358" i="24"/>
  <c r="D358" i="24"/>
  <c r="C358" i="24"/>
  <c r="J357" i="24"/>
  <c r="I357" i="24"/>
  <c r="H357" i="24"/>
  <c r="G357" i="24"/>
  <c r="F357" i="24"/>
  <c r="E357" i="24"/>
  <c r="D357" i="24"/>
  <c r="C357" i="24"/>
  <c r="J356" i="24"/>
  <c r="I356" i="24"/>
  <c r="H356" i="24"/>
  <c r="G356" i="24"/>
  <c r="F356" i="24"/>
  <c r="E356" i="24"/>
  <c r="D356" i="24"/>
  <c r="C356" i="24"/>
  <c r="J355" i="24"/>
  <c r="I355" i="24"/>
  <c r="H355" i="24"/>
  <c r="G355" i="24"/>
  <c r="F355" i="24"/>
  <c r="E355" i="24"/>
  <c r="D355" i="24"/>
  <c r="C355" i="24"/>
  <c r="J354" i="24"/>
  <c r="I354" i="24"/>
  <c r="H354" i="24"/>
  <c r="G354" i="24"/>
  <c r="F354" i="24"/>
  <c r="E354" i="24"/>
  <c r="D354" i="24"/>
  <c r="C354" i="24"/>
  <c r="J353" i="24"/>
  <c r="I353" i="24"/>
  <c r="H353" i="24"/>
  <c r="G353" i="24"/>
  <c r="F353" i="24"/>
  <c r="E353" i="24"/>
  <c r="D353" i="24"/>
  <c r="C353" i="24"/>
  <c r="J352" i="24"/>
  <c r="I352" i="24"/>
  <c r="H352" i="24"/>
  <c r="G352" i="24"/>
  <c r="F352" i="24"/>
  <c r="E352" i="24"/>
  <c r="D352" i="24"/>
  <c r="C352" i="24"/>
  <c r="J351" i="24"/>
  <c r="I351" i="24"/>
  <c r="H351" i="24"/>
  <c r="G351" i="24"/>
  <c r="F351" i="24"/>
  <c r="E351" i="24"/>
  <c r="D351" i="24"/>
  <c r="C351" i="24"/>
  <c r="J350" i="24"/>
  <c r="I350" i="24"/>
  <c r="H350" i="24"/>
  <c r="G350" i="24"/>
  <c r="F350" i="24"/>
  <c r="E350" i="24"/>
  <c r="D350" i="24"/>
  <c r="C350" i="24"/>
  <c r="J349" i="24"/>
  <c r="I349" i="24"/>
  <c r="H349" i="24"/>
  <c r="G349" i="24"/>
  <c r="F349" i="24"/>
  <c r="E349" i="24"/>
  <c r="D349" i="24"/>
  <c r="C349" i="24"/>
  <c r="J348" i="24"/>
  <c r="H348" i="24"/>
  <c r="G348" i="24"/>
  <c r="E348" i="24"/>
  <c r="D348" i="24"/>
  <c r="C348" i="24"/>
  <c r="J347" i="24"/>
  <c r="I347" i="24"/>
  <c r="H347" i="24"/>
  <c r="G347" i="24"/>
  <c r="F347" i="24"/>
  <c r="E347" i="24"/>
  <c r="D347" i="24"/>
  <c r="C347" i="24"/>
  <c r="J346" i="24"/>
  <c r="I346" i="24"/>
  <c r="H346" i="24"/>
  <c r="G346" i="24"/>
  <c r="F346" i="24"/>
  <c r="E346" i="24"/>
  <c r="D346" i="24"/>
  <c r="C346" i="24"/>
  <c r="J345" i="24"/>
  <c r="I345" i="24"/>
  <c r="H345" i="24"/>
  <c r="G345" i="24"/>
  <c r="F345" i="24"/>
  <c r="E345" i="24"/>
  <c r="D345" i="24"/>
  <c r="C345" i="24"/>
  <c r="J344" i="24"/>
  <c r="I344" i="24"/>
  <c r="H344" i="24"/>
  <c r="G344" i="24"/>
  <c r="F344" i="24"/>
  <c r="E344" i="24"/>
  <c r="D344" i="24"/>
  <c r="C344" i="24"/>
  <c r="J343" i="24"/>
  <c r="I343" i="24"/>
  <c r="H343" i="24"/>
  <c r="G343" i="24"/>
  <c r="F343" i="24"/>
  <c r="E343" i="24"/>
  <c r="D343" i="24"/>
  <c r="C343" i="24"/>
  <c r="J342" i="24"/>
  <c r="I342" i="24"/>
  <c r="H342" i="24"/>
  <c r="G342" i="24"/>
  <c r="F342" i="24"/>
  <c r="E342" i="24"/>
  <c r="D342" i="24"/>
  <c r="C342" i="24"/>
  <c r="J341" i="24"/>
  <c r="H341" i="24"/>
  <c r="G341" i="24"/>
  <c r="F341" i="24"/>
  <c r="E341" i="24"/>
  <c r="J340" i="24"/>
  <c r="I340" i="24"/>
  <c r="H340" i="24"/>
  <c r="G340" i="24"/>
  <c r="E340" i="24"/>
  <c r="D340" i="24"/>
  <c r="C340" i="24"/>
  <c r="J339" i="24"/>
  <c r="I339" i="24"/>
  <c r="H339" i="24"/>
  <c r="G339" i="24"/>
  <c r="D339" i="24"/>
  <c r="C339" i="24"/>
  <c r="J338" i="24"/>
  <c r="I338" i="24"/>
  <c r="H338" i="24"/>
  <c r="G338" i="24"/>
  <c r="F338" i="24"/>
  <c r="E338" i="24"/>
  <c r="D338" i="24"/>
  <c r="C338" i="24"/>
  <c r="J337" i="24"/>
  <c r="I337" i="24"/>
  <c r="H337" i="24"/>
  <c r="G337" i="24"/>
  <c r="F337" i="24"/>
  <c r="E337" i="24"/>
  <c r="D337" i="24"/>
  <c r="C337" i="24"/>
  <c r="J336" i="24"/>
  <c r="I336" i="24"/>
  <c r="H336" i="24"/>
  <c r="G336" i="24"/>
  <c r="F336" i="24"/>
  <c r="E336" i="24"/>
  <c r="D336" i="24"/>
  <c r="C336" i="24"/>
  <c r="J335" i="24"/>
  <c r="I335" i="24"/>
  <c r="H335" i="24"/>
  <c r="G335" i="24"/>
  <c r="F335" i="24"/>
  <c r="E335" i="24"/>
  <c r="D335" i="24"/>
  <c r="C335" i="24"/>
  <c r="J334" i="24"/>
  <c r="I334" i="24"/>
  <c r="H334" i="24"/>
  <c r="G334" i="24"/>
  <c r="F334" i="24"/>
  <c r="E334" i="24"/>
  <c r="D334" i="24"/>
  <c r="C334" i="24"/>
  <c r="J333" i="24"/>
  <c r="I333" i="24"/>
  <c r="H333" i="24"/>
  <c r="G333" i="24"/>
  <c r="F333" i="24"/>
  <c r="E333" i="24"/>
  <c r="D333" i="24"/>
  <c r="C333" i="24"/>
  <c r="J332" i="24"/>
  <c r="I332" i="24"/>
  <c r="H332" i="24"/>
  <c r="G332" i="24"/>
  <c r="F332" i="24"/>
  <c r="E332" i="24"/>
  <c r="D332" i="24"/>
  <c r="C332" i="24"/>
  <c r="J331" i="24"/>
  <c r="I331" i="24"/>
  <c r="H331" i="24"/>
  <c r="G331" i="24"/>
  <c r="F331" i="24"/>
  <c r="E331" i="24"/>
  <c r="D331" i="24"/>
  <c r="C331" i="24"/>
  <c r="J330" i="24"/>
  <c r="I330" i="24"/>
  <c r="H330" i="24"/>
  <c r="G330" i="24"/>
  <c r="F330" i="24"/>
  <c r="E330" i="24"/>
  <c r="D330" i="24"/>
  <c r="C330" i="24"/>
  <c r="J329" i="24"/>
  <c r="I329" i="24"/>
  <c r="H329" i="24"/>
  <c r="G329" i="24"/>
  <c r="F329" i="24"/>
  <c r="E329" i="24"/>
  <c r="D329" i="24"/>
  <c r="J328" i="24"/>
  <c r="I328" i="24"/>
  <c r="H328" i="24"/>
  <c r="G328" i="24"/>
  <c r="F328" i="24"/>
  <c r="E328" i="24"/>
  <c r="D328" i="24"/>
  <c r="C328" i="24"/>
  <c r="J327" i="24"/>
  <c r="I327" i="24"/>
  <c r="G327" i="24"/>
  <c r="E327" i="24"/>
  <c r="C327" i="24"/>
  <c r="J326" i="24"/>
  <c r="I326" i="24"/>
  <c r="H326" i="24"/>
  <c r="G326" i="24"/>
  <c r="F326" i="24"/>
  <c r="E326" i="24"/>
  <c r="D326" i="24"/>
  <c r="C326" i="24"/>
  <c r="J325" i="24"/>
  <c r="I325" i="24"/>
  <c r="H325" i="24"/>
  <c r="G325" i="24"/>
  <c r="F325" i="24"/>
  <c r="D325" i="24"/>
  <c r="C325" i="24"/>
  <c r="J324" i="24"/>
  <c r="I324" i="24"/>
  <c r="H324" i="24"/>
  <c r="G324" i="24"/>
  <c r="F324" i="24"/>
  <c r="E324" i="24"/>
  <c r="D324" i="24"/>
  <c r="C324" i="24"/>
  <c r="J323" i="24"/>
  <c r="I323" i="24"/>
  <c r="H323" i="24"/>
  <c r="G323" i="24"/>
  <c r="F323" i="24"/>
  <c r="E323" i="24"/>
  <c r="D323" i="24"/>
  <c r="C323" i="24"/>
  <c r="J322" i="24"/>
  <c r="I322" i="24"/>
  <c r="H322" i="24"/>
  <c r="G322" i="24"/>
  <c r="C322" i="24"/>
  <c r="J321" i="24"/>
  <c r="I321" i="24"/>
  <c r="H321" i="24"/>
  <c r="G321" i="24"/>
  <c r="F321" i="24"/>
  <c r="E321" i="24"/>
  <c r="D321" i="24"/>
  <c r="C321" i="24"/>
  <c r="J320" i="24"/>
  <c r="I320" i="24"/>
  <c r="H320" i="24"/>
  <c r="G320" i="24"/>
  <c r="F320" i="24"/>
  <c r="E320" i="24"/>
  <c r="D320" i="24"/>
  <c r="C320" i="24"/>
  <c r="J319" i="24"/>
  <c r="I319" i="24"/>
  <c r="H319" i="24"/>
  <c r="G319" i="24"/>
  <c r="F319" i="24"/>
  <c r="E319" i="24"/>
  <c r="D319" i="24"/>
  <c r="C319" i="24"/>
  <c r="J318" i="24"/>
  <c r="I318" i="24"/>
  <c r="H318" i="24"/>
  <c r="G318" i="24"/>
  <c r="F318" i="24"/>
  <c r="E318" i="24"/>
  <c r="D318" i="24"/>
  <c r="C318" i="24"/>
  <c r="J317" i="24"/>
  <c r="I317" i="24"/>
  <c r="H317" i="24"/>
  <c r="G317" i="24"/>
  <c r="F317" i="24"/>
  <c r="E317" i="24"/>
  <c r="D317" i="24"/>
  <c r="C317" i="24"/>
  <c r="J316" i="24"/>
  <c r="I316" i="24"/>
  <c r="H316" i="24"/>
  <c r="G316" i="24"/>
  <c r="F316" i="24"/>
  <c r="E316" i="24"/>
  <c r="D316" i="24"/>
  <c r="C316" i="24"/>
  <c r="J315" i="24"/>
  <c r="I315" i="24"/>
  <c r="H315" i="24"/>
  <c r="G315" i="24"/>
  <c r="F315" i="24"/>
  <c r="E315" i="24"/>
  <c r="D315" i="24"/>
  <c r="C315" i="24"/>
  <c r="J314" i="24"/>
  <c r="I314" i="24"/>
  <c r="H314" i="24"/>
  <c r="G314" i="24"/>
  <c r="F314" i="24"/>
  <c r="E314" i="24"/>
  <c r="D314" i="24"/>
  <c r="C314" i="24"/>
  <c r="J313" i="24"/>
  <c r="I313" i="24"/>
  <c r="H313" i="24"/>
  <c r="G313" i="24"/>
  <c r="D313" i="24"/>
  <c r="C313" i="24"/>
  <c r="J312" i="24"/>
  <c r="I312" i="24"/>
  <c r="H312" i="24"/>
  <c r="G312" i="24"/>
  <c r="F312" i="24"/>
  <c r="E312" i="24"/>
  <c r="D312" i="24"/>
  <c r="C312" i="24"/>
  <c r="J311" i="24"/>
  <c r="I311" i="24"/>
  <c r="H311" i="24"/>
  <c r="G311" i="24"/>
  <c r="F311" i="24"/>
  <c r="E311" i="24"/>
  <c r="D311" i="24"/>
  <c r="C311" i="24"/>
  <c r="J310" i="24"/>
  <c r="I310" i="24"/>
  <c r="H310" i="24"/>
  <c r="G310" i="24"/>
  <c r="F310" i="24"/>
  <c r="E310" i="24"/>
  <c r="D310" i="24"/>
  <c r="C310" i="24"/>
  <c r="J309" i="24"/>
  <c r="I309" i="24"/>
  <c r="H309" i="24"/>
  <c r="G309" i="24"/>
  <c r="F309" i="24"/>
  <c r="E309" i="24"/>
  <c r="D309" i="24"/>
  <c r="C309" i="24"/>
  <c r="J308" i="24"/>
  <c r="I308" i="24"/>
  <c r="H308" i="24"/>
  <c r="G308" i="24"/>
  <c r="E308" i="24"/>
  <c r="D308" i="24"/>
  <c r="C308" i="24"/>
  <c r="J307" i="24"/>
  <c r="I307" i="24"/>
  <c r="H307" i="24"/>
  <c r="G307" i="24"/>
  <c r="F307" i="24"/>
  <c r="E307" i="24"/>
  <c r="D307" i="24"/>
  <c r="C307" i="24"/>
  <c r="J306" i="24"/>
  <c r="I306" i="24"/>
  <c r="H306" i="24"/>
  <c r="G306" i="24"/>
  <c r="F306" i="24"/>
  <c r="E306" i="24"/>
  <c r="D306" i="24"/>
  <c r="C306" i="24"/>
  <c r="J305" i="24"/>
  <c r="I305" i="24"/>
  <c r="H305" i="24"/>
  <c r="G305" i="24"/>
  <c r="F305" i="24"/>
  <c r="E305" i="24"/>
  <c r="D305" i="24"/>
  <c r="C305" i="24"/>
  <c r="J304" i="24"/>
  <c r="I304" i="24"/>
  <c r="H304" i="24"/>
  <c r="G304" i="24"/>
  <c r="F304" i="24"/>
  <c r="E304" i="24"/>
  <c r="D304" i="24"/>
  <c r="C304" i="24"/>
  <c r="J303" i="24"/>
  <c r="I303" i="24"/>
  <c r="H303" i="24"/>
  <c r="G303" i="24"/>
  <c r="F303" i="24"/>
  <c r="E303" i="24"/>
  <c r="D303" i="24"/>
  <c r="C303" i="24"/>
  <c r="J302" i="24"/>
  <c r="I302" i="24"/>
  <c r="H302" i="24"/>
  <c r="G302" i="24"/>
  <c r="F302" i="24"/>
  <c r="E302" i="24"/>
  <c r="D302" i="24"/>
  <c r="C302" i="24"/>
  <c r="J301" i="24"/>
  <c r="I301" i="24"/>
  <c r="H301" i="24"/>
  <c r="G301" i="24"/>
  <c r="F301" i="24"/>
  <c r="E301" i="24"/>
  <c r="D301" i="24"/>
  <c r="C301" i="24"/>
  <c r="J300" i="24"/>
  <c r="I300" i="24"/>
  <c r="H300" i="24"/>
  <c r="G300" i="24"/>
  <c r="F300" i="24"/>
  <c r="E300" i="24"/>
  <c r="D300" i="24"/>
  <c r="C300" i="24"/>
  <c r="J299" i="24"/>
  <c r="I299" i="24"/>
  <c r="H299" i="24"/>
  <c r="G299" i="24"/>
  <c r="F299" i="24"/>
  <c r="E299" i="24"/>
  <c r="D299" i="24"/>
  <c r="C299" i="24"/>
  <c r="J298" i="24"/>
  <c r="I298" i="24"/>
  <c r="H298" i="24"/>
  <c r="G298" i="24"/>
  <c r="F298" i="24"/>
  <c r="E298" i="24"/>
  <c r="D298" i="24"/>
  <c r="C298" i="24"/>
  <c r="J297" i="24"/>
  <c r="I297" i="24"/>
  <c r="H297" i="24"/>
  <c r="G297" i="24"/>
  <c r="C297" i="24"/>
  <c r="J296" i="24"/>
  <c r="I296" i="24"/>
  <c r="H296" i="24"/>
  <c r="G296" i="24"/>
  <c r="F296" i="24"/>
  <c r="E296" i="24"/>
  <c r="D296" i="24"/>
  <c r="C296" i="24"/>
  <c r="J295" i="24"/>
  <c r="I295" i="24"/>
  <c r="H295" i="24"/>
  <c r="G295" i="24"/>
  <c r="F295" i="24"/>
  <c r="D295" i="24"/>
  <c r="J294" i="24"/>
  <c r="I294" i="24"/>
  <c r="H294" i="24"/>
  <c r="G294" i="24"/>
  <c r="F294" i="24"/>
  <c r="E294" i="24"/>
  <c r="D294" i="24"/>
  <c r="C294" i="24"/>
  <c r="J293" i="24"/>
  <c r="H293" i="24"/>
  <c r="G293" i="24"/>
  <c r="F293" i="24"/>
  <c r="C293" i="24"/>
  <c r="J292" i="24"/>
  <c r="I292" i="24"/>
  <c r="H292" i="24"/>
  <c r="G292" i="24"/>
  <c r="F292" i="24"/>
  <c r="E292" i="24"/>
  <c r="D292" i="24"/>
  <c r="C292" i="24"/>
  <c r="J291" i="24"/>
  <c r="I291" i="24"/>
  <c r="H291" i="24"/>
  <c r="G291" i="24"/>
  <c r="E291" i="24"/>
  <c r="D291" i="24"/>
  <c r="C291" i="24"/>
  <c r="J290" i="24"/>
  <c r="I290" i="24"/>
  <c r="H290" i="24"/>
  <c r="G290" i="24"/>
  <c r="D290" i="24"/>
  <c r="C290" i="24"/>
  <c r="J289" i="24"/>
  <c r="I289" i="24"/>
  <c r="H289" i="24"/>
  <c r="G289" i="24"/>
  <c r="F289" i="24"/>
  <c r="E289" i="24"/>
  <c r="D289" i="24"/>
  <c r="C289" i="24"/>
  <c r="J288" i="24"/>
  <c r="I288" i="24"/>
  <c r="H288" i="24"/>
  <c r="G288" i="24"/>
  <c r="F288" i="24"/>
  <c r="E288" i="24"/>
  <c r="D288" i="24"/>
  <c r="C288" i="24"/>
  <c r="J287" i="24"/>
  <c r="I287" i="24"/>
  <c r="H287" i="24"/>
  <c r="G287" i="24"/>
  <c r="F287" i="24"/>
  <c r="E287" i="24"/>
  <c r="D287" i="24"/>
  <c r="C287" i="24"/>
  <c r="J286" i="24"/>
  <c r="I286" i="24"/>
  <c r="H286" i="24"/>
  <c r="G286" i="24"/>
  <c r="F286" i="24"/>
  <c r="E286" i="24"/>
  <c r="D286" i="24"/>
  <c r="C286" i="24"/>
  <c r="J285" i="24"/>
  <c r="I285" i="24"/>
  <c r="H285" i="24"/>
  <c r="G285" i="24"/>
  <c r="F285" i="24"/>
  <c r="E285" i="24"/>
  <c r="D285" i="24"/>
  <c r="C285" i="24"/>
  <c r="J284" i="24"/>
  <c r="I284" i="24"/>
  <c r="H284" i="24"/>
  <c r="G284" i="24"/>
  <c r="F284" i="24"/>
  <c r="E284" i="24"/>
  <c r="D284" i="24"/>
  <c r="C284" i="24"/>
  <c r="J283" i="24"/>
  <c r="I283" i="24"/>
  <c r="H283" i="24"/>
  <c r="G283" i="24"/>
  <c r="F283" i="24"/>
  <c r="E283" i="24"/>
  <c r="D283" i="24"/>
  <c r="C283" i="24"/>
  <c r="J282" i="24"/>
  <c r="I282" i="24"/>
  <c r="H282" i="24"/>
  <c r="G282" i="24"/>
  <c r="F282" i="24"/>
  <c r="E282" i="24"/>
  <c r="D282" i="24"/>
  <c r="C282" i="24"/>
  <c r="J281" i="24"/>
  <c r="I281" i="24"/>
  <c r="H281" i="24"/>
  <c r="G281" i="24"/>
  <c r="F281" i="24"/>
  <c r="E281" i="24"/>
  <c r="D281" i="24"/>
  <c r="C281" i="24"/>
  <c r="J280" i="24"/>
  <c r="I280" i="24"/>
  <c r="H280" i="24"/>
  <c r="G280" i="24"/>
  <c r="F280" i="24"/>
  <c r="E280" i="24"/>
  <c r="D280" i="24"/>
  <c r="C280" i="24"/>
  <c r="J279" i="24"/>
  <c r="I279" i="24"/>
  <c r="H279" i="24"/>
  <c r="G279" i="24"/>
  <c r="F279" i="24"/>
  <c r="E279" i="24"/>
  <c r="D279" i="24"/>
  <c r="C279" i="24"/>
  <c r="J278" i="24"/>
  <c r="I278" i="24"/>
  <c r="H278" i="24"/>
  <c r="G278" i="24"/>
  <c r="F278" i="24"/>
  <c r="E278" i="24"/>
  <c r="D278" i="24"/>
  <c r="C278" i="24"/>
  <c r="J277" i="24"/>
  <c r="I277" i="24"/>
  <c r="H277" i="24"/>
  <c r="G277" i="24"/>
  <c r="D277" i="24"/>
  <c r="C277" i="24"/>
  <c r="J276" i="24"/>
  <c r="I276" i="24"/>
  <c r="H276" i="24"/>
  <c r="G276" i="24"/>
  <c r="F276" i="24"/>
  <c r="E276" i="24"/>
  <c r="D276" i="24"/>
  <c r="C276" i="24"/>
  <c r="J275" i="24"/>
  <c r="I275" i="24"/>
  <c r="H275" i="24"/>
  <c r="G275" i="24"/>
  <c r="F275" i="24"/>
  <c r="E275" i="24"/>
  <c r="D275" i="24"/>
  <c r="C275" i="24"/>
  <c r="J274" i="24"/>
  <c r="I274" i="24"/>
  <c r="H274" i="24"/>
  <c r="G274" i="24"/>
  <c r="F274" i="24"/>
  <c r="D274" i="24"/>
  <c r="C274" i="24"/>
  <c r="J273" i="24"/>
  <c r="I273" i="24"/>
  <c r="H273" i="24"/>
  <c r="G273" i="24"/>
  <c r="F273" i="24"/>
  <c r="E273" i="24"/>
  <c r="D273" i="24"/>
  <c r="C273" i="24"/>
  <c r="J272" i="24"/>
  <c r="I272" i="24"/>
  <c r="H272" i="24"/>
  <c r="G272" i="24"/>
  <c r="E272" i="24"/>
  <c r="C272" i="24"/>
  <c r="J271" i="24"/>
  <c r="I271" i="24"/>
  <c r="H271" i="24"/>
  <c r="G271" i="24"/>
  <c r="J270" i="24"/>
  <c r="I270" i="24"/>
  <c r="H270" i="24"/>
  <c r="G270" i="24"/>
  <c r="F270" i="24"/>
  <c r="E270" i="24"/>
  <c r="D270" i="24"/>
  <c r="C270" i="24"/>
  <c r="J269" i="24"/>
  <c r="I269" i="24"/>
  <c r="H269" i="24"/>
  <c r="G269" i="24"/>
  <c r="F269" i="24"/>
  <c r="E269" i="24"/>
  <c r="D269" i="24"/>
  <c r="C269" i="24"/>
  <c r="J268" i="24"/>
  <c r="I268" i="24"/>
  <c r="H268" i="24"/>
  <c r="G268" i="24"/>
  <c r="F268" i="24"/>
  <c r="E268" i="24"/>
  <c r="D268" i="24"/>
  <c r="C268" i="24"/>
  <c r="I267" i="24"/>
  <c r="H267" i="24"/>
  <c r="G267" i="24"/>
  <c r="C267" i="24"/>
  <c r="J266" i="24"/>
  <c r="I266" i="24"/>
  <c r="H266" i="24"/>
  <c r="G266" i="24"/>
  <c r="F266" i="24"/>
  <c r="E266" i="24"/>
  <c r="D266" i="24"/>
  <c r="C266" i="24"/>
  <c r="J265" i="24"/>
  <c r="H265" i="24"/>
  <c r="G265" i="24"/>
  <c r="F265" i="24"/>
  <c r="E265" i="24"/>
  <c r="D265" i="24"/>
  <c r="C265" i="24"/>
  <c r="J264" i="24"/>
  <c r="I264" i="24"/>
  <c r="H264" i="24"/>
  <c r="G264" i="24"/>
  <c r="F264" i="24"/>
  <c r="E264" i="24"/>
  <c r="D264" i="24"/>
  <c r="C264" i="24"/>
  <c r="J263" i="24"/>
  <c r="I263" i="24"/>
  <c r="H263" i="24"/>
  <c r="G263" i="24"/>
  <c r="F263" i="24"/>
  <c r="E263" i="24"/>
  <c r="D263" i="24"/>
  <c r="C263" i="24"/>
  <c r="J262" i="24"/>
  <c r="I262" i="24"/>
  <c r="H262" i="24"/>
  <c r="G262" i="24"/>
  <c r="C262" i="24"/>
  <c r="J261" i="24"/>
  <c r="I261" i="24"/>
  <c r="H261" i="24"/>
  <c r="G261" i="24"/>
  <c r="F261" i="24"/>
  <c r="E261" i="24"/>
  <c r="D261" i="24"/>
  <c r="C261" i="24"/>
  <c r="J260" i="24"/>
  <c r="I260" i="24"/>
  <c r="H260" i="24"/>
  <c r="G260" i="24"/>
  <c r="F260" i="24"/>
  <c r="E260" i="24"/>
  <c r="D260" i="24"/>
  <c r="C260" i="24"/>
  <c r="J259" i="24"/>
  <c r="I259" i="24"/>
  <c r="H259" i="24"/>
  <c r="G259" i="24"/>
  <c r="F259" i="24"/>
  <c r="E259" i="24"/>
  <c r="D259" i="24"/>
  <c r="C259" i="24"/>
  <c r="J258" i="24"/>
  <c r="I258" i="24"/>
  <c r="H258" i="24"/>
  <c r="G258" i="24"/>
  <c r="F258" i="24"/>
  <c r="E258" i="24"/>
  <c r="D258" i="24"/>
  <c r="C258" i="24"/>
  <c r="J257" i="24"/>
  <c r="I257" i="24"/>
  <c r="H257" i="24"/>
  <c r="G257" i="24"/>
  <c r="F257" i="24"/>
  <c r="E257" i="24"/>
  <c r="D257" i="24"/>
  <c r="C257" i="24"/>
  <c r="J256" i="24"/>
  <c r="I256" i="24"/>
  <c r="H256" i="24"/>
  <c r="G256" i="24"/>
  <c r="F256" i="24"/>
  <c r="E256" i="24"/>
  <c r="D256" i="24"/>
  <c r="C256" i="24"/>
  <c r="J255" i="24"/>
  <c r="I255" i="24"/>
  <c r="H255" i="24"/>
  <c r="G255" i="24"/>
  <c r="F255" i="24"/>
  <c r="E255" i="24"/>
  <c r="D255" i="24"/>
  <c r="C255" i="24"/>
  <c r="J254" i="24"/>
  <c r="I254" i="24"/>
  <c r="H254" i="24"/>
  <c r="G254" i="24"/>
  <c r="F254" i="24"/>
  <c r="E254" i="24"/>
  <c r="D254" i="24"/>
  <c r="C254" i="24"/>
  <c r="J253" i="24"/>
  <c r="I253" i="24"/>
  <c r="H253" i="24"/>
  <c r="G253" i="24"/>
  <c r="F253" i="24"/>
  <c r="E253" i="24"/>
  <c r="D253" i="24"/>
  <c r="C253" i="24"/>
  <c r="J252" i="24"/>
  <c r="I252" i="24"/>
  <c r="H252" i="24"/>
  <c r="G252" i="24"/>
  <c r="F252" i="24"/>
  <c r="E252" i="24"/>
  <c r="D252" i="24"/>
  <c r="C252" i="24"/>
  <c r="J251" i="24"/>
  <c r="I251" i="24"/>
  <c r="H251" i="24"/>
  <c r="G251" i="24"/>
  <c r="F251" i="24"/>
  <c r="E251" i="24"/>
  <c r="D251" i="24"/>
  <c r="C251" i="24"/>
  <c r="J250" i="24"/>
  <c r="I250" i="24"/>
  <c r="H250" i="24"/>
  <c r="G250" i="24"/>
  <c r="F250" i="24"/>
  <c r="E250" i="24"/>
  <c r="D250" i="24"/>
  <c r="C250" i="24"/>
  <c r="J249" i="24"/>
  <c r="I249" i="24"/>
  <c r="H249" i="24"/>
  <c r="G249" i="24"/>
  <c r="F249" i="24"/>
  <c r="E249" i="24"/>
  <c r="D249" i="24"/>
  <c r="J248" i="24"/>
  <c r="I248" i="24"/>
  <c r="H248" i="24"/>
  <c r="G248" i="24"/>
  <c r="F248" i="24"/>
  <c r="E248" i="24"/>
  <c r="D248" i="24"/>
  <c r="C248" i="24"/>
  <c r="J247" i="24"/>
  <c r="I247" i="24"/>
  <c r="H247" i="24"/>
  <c r="G247" i="24"/>
  <c r="F247" i="24"/>
  <c r="E247" i="24"/>
  <c r="D247" i="24"/>
  <c r="C247" i="24"/>
  <c r="J246" i="24"/>
  <c r="I246" i="24"/>
  <c r="H246" i="24"/>
  <c r="G246" i="24"/>
  <c r="F246" i="24"/>
  <c r="E246" i="24"/>
  <c r="D246" i="24"/>
  <c r="C246" i="24"/>
  <c r="J245" i="24"/>
  <c r="I245" i="24"/>
  <c r="H245" i="24"/>
  <c r="G245" i="24"/>
  <c r="F245" i="24"/>
  <c r="E245" i="24"/>
  <c r="D245" i="24"/>
  <c r="C245" i="24"/>
  <c r="J244" i="24"/>
  <c r="I244" i="24"/>
  <c r="H244" i="24"/>
  <c r="G244" i="24"/>
  <c r="F244" i="24"/>
  <c r="E244" i="24"/>
  <c r="D244" i="24"/>
  <c r="C244" i="24"/>
  <c r="J243" i="24"/>
  <c r="I243" i="24"/>
  <c r="H243" i="24"/>
  <c r="G243" i="24"/>
  <c r="F243" i="24"/>
  <c r="E243" i="24"/>
  <c r="D243" i="24"/>
  <c r="C243" i="24"/>
  <c r="J242" i="24"/>
  <c r="I242" i="24"/>
  <c r="H242" i="24"/>
  <c r="G242" i="24"/>
  <c r="F242" i="24"/>
  <c r="E242" i="24"/>
  <c r="D242" i="24"/>
  <c r="C242" i="24"/>
  <c r="J241" i="24"/>
  <c r="I241" i="24"/>
  <c r="H241" i="24"/>
  <c r="G241" i="24"/>
  <c r="F241" i="24"/>
  <c r="E241" i="24"/>
  <c r="D241" i="24"/>
  <c r="C241" i="24"/>
  <c r="J240" i="24"/>
  <c r="I240" i="24"/>
  <c r="H240" i="24"/>
  <c r="G240" i="24"/>
  <c r="E240" i="24"/>
  <c r="D240" i="24"/>
  <c r="J239" i="24"/>
  <c r="I239" i="24"/>
  <c r="H239" i="24"/>
  <c r="G239" i="24"/>
  <c r="E239" i="24"/>
  <c r="D239" i="24"/>
  <c r="C239" i="24"/>
  <c r="J238" i="24"/>
  <c r="I238" i="24"/>
  <c r="H238" i="24"/>
  <c r="G238" i="24"/>
  <c r="F238" i="24"/>
  <c r="E238" i="24"/>
  <c r="D238" i="24"/>
  <c r="C238" i="24"/>
  <c r="J237" i="24"/>
  <c r="I237" i="24"/>
  <c r="H237" i="24"/>
  <c r="G237" i="24"/>
  <c r="F237" i="24"/>
  <c r="E237" i="24"/>
  <c r="D237" i="24"/>
  <c r="C237" i="24"/>
  <c r="J236" i="24"/>
  <c r="I236" i="24"/>
  <c r="H236" i="24"/>
  <c r="G236" i="24"/>
  <c r="F236" i="24"/>
  <c r="E236" i="24"/>
  <c r="D236" i="24"/>
  <c r="C236" i="24"/>
  <c r="J235" i="24"/>
  <c r="I235" i="24"/>
  <c r="H235" i="24"/>
  <c r="G235" i="24"/>
  <c r="F235" i="24"/>
  <c r="E235" i="24"/>
  <c r="D235" i="24"/>
  <c r="C235" i="24"/>
  <c r="J234" i="24"/>
  <c r="I234" i="24"/>
  <c r="H234" i="24"/>
  <c r="G234" i="24"/>
  <c r="F234" i="24"/>
  <c r="D234" i="24"/>
  <c r="J233" i="24"/>
  <c r="I233" i="24"/>
  <c r="H233" i="24"/>
  <c r="G233" i="24"/>
  <c r="F233" i="24"/>
  <c r="E233" i="24"/>
  <c r="D233" i="24"/>
  <c r="C233" i="24"/>
  <c r="J232" i="24"/>
  <c r="I232" i="24"/>
  <c r="H232" i="24"/>
  <c r="G232" i="24"/>
  <c r="F232" i="24"/>
  <c r="E232" i="24"/>
  <c r="D232" i="24"/>
  <c r="C232" i="24"/>
  <c r="J231" i="24"/>
  <c r="I231" i="24"/>
  <c r="H231" i="24"/>
  <c r="G231" i="24"/>
  <c r="F231" i="24"/>
  <c r="E231" i="24"/>
  <c r="D231" i="24"/>
  <c r="C231" i="24"/>
  <c r="J230" i="24"/>
  <c r="I230" i="24"/>
  <c r="H230" i="24"/>
  <c r="G230" i="24"/>
  <c r="F230" i="24"/>
  <c r="E230" i="24"/>
  <c r="D230" i="24"/>
  <c r="C230" i="24"/>
  <c r="J229" i="24"/>
  <c r="I229" i="24"/>
  <c r="H229" i="24"/>
  <c r="G229" i="24"/>
  <c r="F229" i="24"/>
  <c r="E229" i="24"/>
  <c r="D229" i="24"/>
  <c r="C229" i="24"/>
  <c r="J228" i="24"/>
  <c r="I228" i="24"/>
  <c r="H228" i="24"/>
  <c r="G228" i="24"/>
  <c r="F228" i="24"/>
  <c r="E228" i="24"/>
  <c r="D228" i="24"/>
  <c r="C228" i="24"/>
  <c r="J227" i="24"/>
  <c r="I227" i="24"/>
  <c r="H227" i="24"/>
  <c r="G227" i="24"/>
  <c r="F227" i="24"/>
  <c r="E227" i="24"/>
  <c r="D227" i="24"/>
  <c r="C227" i="24"/>
  <c r="J226" i="24"/>
  <c r="I226" i="24"/>
  <c r="H226" i="24"/>
  <c r="G226" i="24"/>
  <c r="F226" i="24"/>
  <c r="D226" i="24"/>
  <c r="J225" i="24"/>
  <c r="I225" i="24"/>
  <c r="H225" i="24"/>
  <c r="G225" i="24"/>
  <c r="F225" i="24"/>
  <c r="E225" i="24"/>
  <c r="D225" i="24"/>
  <c r="C225" i="24"/>
  <c r="J224" i="24"/>
  <c r="I224" i="24"/>
  <c r="H224" i="24"/>
  <c r="G224" i="24"/>
  <c r="F224" i="24"/>
  <c r="E224" i="24"/>
  <c r="D224" i="24"/>
  <c r="C224" i="24"/>
  <c r="J223" i="24"/>
  <c r="I223" i="24"/>
  <c r="H223" i="24"/>
  <c r="G223" i="24"/>
  <c r="F223" i="24"/>
  <c r="E223" i="24"/>
  <c r="D223" i="24"/>
  <c r="C223" i="24"/>
  <c r="J222" i="24"/>
  <c r="I222" i="24"/>
  <c r="H222" i="24"/>
  <c r="G222" i="24"/>
  <c r="F222" i="24"/>
  <c r="E222" i="24"/>
  <c r="D222" i="24"/>
  <c r="C222" i="24"/>
  <c r="J221" i="24"/>
  <c r="I221" i="24"/>
  <c r="H221" i="24"/>
  <c r="G221" i="24"/>
  <c r="F221" i="24"/>
  <c r="E221" i="24"/>
  <c r="D221" i="24"/>
  <c r="C221" i="24"/>
  <c r="J220" i="24"/>
  <c r="I220" i="24"/>
  <c r="H220" i="24"/>
  <c r="G220" i="24"/>
  <c r="F220" i="24"/>
  <c r="E220" i="24"/>
  <c r="D220" i="24"/>
  <c r="C220" i="24"/>
  <c r="J219" i="24"/>
  <c r="I219" i="24"/>
  <c r="H219" i="24"/>
  <c r="G219" i="24"/>
  <c r="F219" i="24"/>
  <c r="E219" i="24"/>
  <c r="D219" i="24"/>
  <c r="C219" i="24"/>
  <c r="J218" i="24"/>
  <c r="I218" i="24"/>
  <c r="H218" i="24"/>
  <c r="G218" i="24"/>
  <c r="F218" i="24"/>
  <c r="E218" i="24"/>
  <c r="D218" i="24"/>
  <c r="C218" i="24"/>
  <c r="J217" i="24"/>
  <c r="I217" i="24"/>
  <c r="H217" i="24"/>
  <c r="G217" i="24"/>
  <c r="F217" i="24"/>
  <c r="E217" i="24"/>
  <c r="D217" i="24"/>
  <c r="C217" i="24"/>
  <c r="J216" i="24"/>
  <c r="I216" i="24"/>
  <c r="H216" i="24"/>
  <c r="G216" i="24"/>
  <c r="F216" i="24"/>
  <c r="E216" i="24"/>
  <c r="D216" i="24"/>
  <c r="C216" i="24"/>
  <c r="J215" i="24"/>
  <c r="I215" i="24"/>
  <c r="H215" i="24"/>
  <c r="G215" i="24"/>
  <c r="F215" i="24"/>
  <c r="E215" i="24"/>
  <c r="D215" i="24"/>
  <c r="C215" i="24"/>
  <c r="J214" i="24"/>
  <c r="I214" i="24"/>
  <c r="H214" i="24"/>
  <c r="G214" i="24"/>
  <c r="D214" i="24"/>
  <c r="C214" i="24"/>
  <c r="J213" i="24"/>
  <c r="I213" i="24"/>
  <c r="H213" i="24"/>
  <c r="G213" i="24"/>
  <c r="F213" i="24"/>
  <c r="E213" i="24"/>
  <c r="D213" i="24"/>
  <c r="C213" i="24"/>
  <c r="J212" i="24"/>
  <c r="I212" i="24"/>
  <c r="H212" i="24"/>
  <c r="G212" i="24"/>
  <c r="F212" i="24"/>
  <c r="E212" i="24"/>
  <c r="D212" i="24"/>
  <c r="C212" i="24"/>
  <c r="J211" i="24"/>
  <c r="H211" i="24"/>
  <c r="G211" i="24"/>
  <c r="F211" i="24"/>
  <c r="E211" i="24"/>
  <c r="C211" i="24"/>
  <c r="J210" i="24"/>
  <c r="I210" i="24"/>
  <c r="H210" i="24"/>
  <c r="G210" i="24"/>
  <c r="E210" i="24"/>
  <c r="D210" i="24"/>
  <c r="C210" i="24"/>
  <c r="J209" i="24"/>
  <c r="I209" i="24"/>
  <c r="H209" i="24"/>
  <c r="G209" i="24"/>
  <c r="F209" i="24"/>
  <c r="E209" i="24"/>
  <c r="D209" i="24"/>
  <c r="C209" i="24"/>
  <c r="J208" i="24"/>
  <c r="I208" i="24"/>
  <c r="H208" i="24"/>
  <c r="G208" i="24"/>
  <c r="F208" i="24"/>
  <c r="E208" i="24"/>
  <c r="D208" i="24"/>
  <c r="C208" i="24"/>
  <c r="J207" i="24"/>
  <c r="I207" i="24"/>
  <c r="H207" i="24"/>
  <c r="G207" i="24"/>
  <c r="F207" i="24"/>
  <c r="E207" i="24"/>
  <c r="D207" i="24"/>
  <c r="C207" i="24"/>
  <c r="J206" i="24"/>
  <c r="I206" i="24"/>
  <c r="H206" i="24"/>
  <c r="G206" i="24"/>
  <c r="F206" i="24"/>
  <c r="E206" i="24"/>
  <c r="D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D204" i="24"/>
  <c r="C204" i="24"/>
  <c r="J203" i="24"/>
  <c r="I203" i="24"/>
  <c r="H203" i="24"/>
  <c r="G203" i="24"/>
  <c r="F203" i="24"/>
  <c r="E203" i="24"/>
  <c r="D203" i="24"/>
  <c r="C203" i="24"/>
  <c r="J202" i="24"/>
  <c r="I202" i="24"/>
  <c r="H202" i="24"/>
  <c r="G202" i="24"/>
  <c r="F202" i="24"/>
  <c r="E202" i="24"/>
  <c r="D202" i="24"/>
  <c r="C202" i="24"/>
  <c r="J201" i="24"/>
  <c r="I201" i="24"/>
  <c r="H201" i="24"/>
  <c r="G201" i="24"/>
  <c r="F201" i="24"/>
  <c r="E201" i="24"/>
  <c r="D201" i="24"/>
  <c r="C201" i="24"/>
  <c r="J200" i="24"/>
  <c r="I200" i="24"/>
  <c r="H200" i="24"/>
  <c r="G200" i="24"/>
  <c r="F200" i="24"/>
  <c r="E200" i="24"/>
  <c r="D200" i="24"/>
  <c r="C200" i="24"/>
  <c r="J199" i="24"/>
  <c r="I199" i="24"/>
  <c r="H199" i="24"/>
  <c r="G199" i="24"/>
  <c r="D199" i="24"/>
  <c r="C199" i="24"/>
  <c r="J198" i="24"/>
  <c r="I198" i="24"/>
  <c r="H198" i="24"/>
  <c r="G198" i="24"/>
  <c r="J197" i="24"/>
  <c r="I197" i="24"/>
  <c r="H197" i="24"/>
  <c r="G197" i="24"/>
  <c r="F197" i="24"/>
  <c r="E197" i="24"/>
  <c r="D197" i="24"/>
  <c r="C197" i="24"/>
  <c r="J196" i="24"/>
  <c r="I196" i="24"/>
  <c r="H196" i="24"/>
  <c r="G196" i="24"/>
  <c r="F196" i="24"/>
  <c r="E196" i="24"/>
  <c r="D196" i="24"/>
  <c r="C196" i="24"/>
  <c r="J195" i="24"/>
  <c r="I195" i="24"/>
  <c r="H195" i="24"/>
  <c r="G195" i="24"/>
  <c r="F195" i="24"/>
  <c r="E195" i="24"/>
  <c r="D195" i="24"/>
  <c r="C195" i="24"/>
  <c r="J194" i="24"/>
  <c r="I194" i="24"/>
  <c r="H194" i="24"/>
  <c r="G194" i="24"/>
  <c r="F194" i="24"/>
  <c r="E194" i="24"/>
  <c r="D194" i="24"/>
  <c r="C194" i="24"/>
  <c r="J193" i="24"/>
  <c r="I193" i="24"/>
  <c r="H193" i="24"/>
  <c r="G193" i="24"/>
  <c r="F193" i="24"/>
  <c r="E193" i="24"/>
  <c r="D193" i="24"/>
  <c r="C193" i="24"/>
  <c r="J192" i="24"/>
  <c r="I192" i="24"/>
  <c r="H192" i="24"/>
  <c r="G192" i="24"/>
  <c r="F192" i="24"/>
  <c r="E192" i="24"/>
  <c r="D192" i="24"/>
  <c r="C192" i="24"/>
  <c r="J191" i="24"/>
  <c r="I191" i="24"/>
  <c r="H191" i="24"/>
  <c r="G191" i="24"/>
  <c r="F191" i="24"/>
  <c r="E191" i="24"/>
  <c r="D191" i="24"/>
  <c r="C191" i="24"/>
  <c r="J190" i="24"/>
  <c r="I190" i="24"/>
  <c r="H190" i="24"/>
  <c r="G190" i="24"/>
  <c r="F190" i="24"/>
  <c r="E190" i="24"/>
  <c r="D190" i="24"/>
  <c r="C190" i="24"/>
  <c r="J189" i="24"/>
  <c r="I189" i="24"/>
  <c r="H189" i="24"/>
  <c r="G189" i="24"/>
  <c r="F189" i="24"/>
  <c r="E189" i="24"/>
  <c r="D189" i="24"/>
  <c r="C189" i="24"/>
  <c r="J188" i="24"/>
  <c r="I188" i="24"/>
  <c r="H188" i="24"/>
  <c r="G188" i="24"/>
  <c r="F188" i="24"/>
  <c r="E188" i="24"/>
  <c r="D188" i="24"/>
  <c r="C188" i="24"/>
  <c r="J187" i="24"/>
  <c r="I187" i="24"/>
  <c r="H187" i="24"/>
  <c r="G187" i="24"/>
  <c r="D187" i="24"/>
  <c r="C187" i="24"/>
  <c r="J186" i="24"/>
  <c r="I186" i="24"/>
  <c r="H186" i="24"/>
  <c r="G186" i="24"/>
  <c r="F186" i="24"/>
  <c r="E186" i="24"/>
  <c r="D186" i="24"/>
  <c r="C186" i="24"/>
  <c r="J185" i="24"/>
  <c r="I185" i="24"/>
  <c r="H185" i="24"/>
  <c r="G185" i="24"/>
  <c r="E185" i="24"/>
  <c r="D185" i="24"/>
  <c r="C185" i="24"/>
  <c r="J184" i="24"/>
  <c r="I184" i="24"/>
  <c r="H184" i="24"/>
  <c r="G184" i="24"/>
  <c r="E184" i="24"/>
  <c r="C184" i="24"/>
  <c r="J183" i="24"/>
  <c r="I183" i="24"/>
  <c r="H183" i="24"/>
  <c r="G183" i="24"/>
  <c r="F183" i="24"/>
  <c r="E183" i="24"/>
  <c r="D183" i="24"/>
  <c r="C183" i="24"/>
  <c r="J182" i="24"/>
  <c r="I182" i="24"/>
  <c r="H182" i="24"/>
  <c r="G182" i="24"/>
  <c r="F182" i="24"/>
  <c r="E182" i="24"/>
  <c r="D182" i="24"/>
  <c r="C182" i="24"/>
  <c r="J181" i="24"/>
  <c r="I181" i="24"/>
  <c r="H181" i="24"/>
  <c r="G181" i="24"/>
  <c r="F181" i="24"/>
  <c r="E181" i="24"/>
  <c r="D181" i="24"/>
  <c r="C181" i="24"/>
  <c r="J180" i="24"/>
  <c r="I180" i="24"/>
  <c r="H180" i="24"/>
  <c r="G180" i="24"/>
  <c r="F180" i="24"/>
  <c r="E180" i="24"/>
  <c r="D180" i="24"/>
  <c r="C180" i="24"/>
  <c r="J179" i="24"/>
  <c r="I179" i="24"/>
  <c r="H179" i="24"/>
  <c r="G179" i="24"/>
  <c r="F179" i="24"/>
  <c r="E179" i="24"/>
  <c r="D179" i="24"/>
  <c r="C179" i="24"/>
  <c r="J178" i="24"/>
  <c r="I178" i="24"/>
  <c r="H178" i="24"/>
  <c r="G178" i="24"/>
  <c r="F178" i="24"/>
  <c r="E178" i="24"/>
  <c r="D178" i="24"/>
  <c r="C178" i="24"/>
  <c r="J177" i="24"/>
  <c r="I177" i="24"/>
  <c r="H177" i="24"/>
  <c r="G177" i="24"/>
  <c r="F177" i="24"/>
  <c r="E177" i="24"/>
  <c r="D177" i="24"/>
  <c r="C177" i="24"/>
  <c r="J176" i="24"/>
  <c r="I176" i="24"/>
  <c r="H176" i="24"/>
  <c r="G176" i="24"/>
  <c r="F176" i="24"/>
  <c r="E176" i="24"/>
  <c r="D176" i="24"/>
  <c r="C176" i="24"/>
  <c r="I175" i="24"/>
  <c r="H175" i="24"/>
  <c r="G175" i="24"/>
  <c r="F175" i="24"/>
  <c r="E175" i="24"/>
  <c r="D175" i="24"/>
  <c r="C175" i="24"/>
  <c r="J174" i="24"/>
  <c r="I174" i="24"/>
  <c r="H174" i="24"/>
  <c r="G174" i="24"/>
  <c r="F174" i="24"/>
  <c r="E174" i="24"/>
  <c r="D174" i="24"/>
  <c r="C174" i="24"/>
  <c r="J173" i="24"/>
  <c r="I173" i="24"/>
  <c r="H173" i="24"/>
  <c r="G173" i="24"/>
  <c r="F173" i="24"/>
  <c r="E173" i="24"/>
  <c r="D173" i="24"/>
  <c r="C173" i="24"/>
  <c r="J172" i="24"/>
  <c r="I172" i="24"/>
  <c r="H172" i="24"/>
  <c r="G172" i="24"/>
  <c r="E172" i="24"/>
  <c r="D172" i="24"/>
  <c r="C172" i="24"/>
  <c r="J171" i="24"/>
  <c r="I171" i="24"/>
  <c r="H171" i="24"/>
  <c r="G171" i="24"/>
  <c r="F171" i="24"/>
  <c r="E171" i="24"/>
  <c r="D171" i="24"/>
  <c r="C171" i="24"/>
  <c r="J170" i="24"/>
  <c r="I170" i="24"/>
  <c r="H170" i="24"/>
  <c r="G170" i="24"/>
  <c r="F170" i="24"/>
  <c r="E170" i="24"/>
  <c r="D170" i="24"/>
  <c r="C170" i="24"/>
  <c r="J169" i="24"/>
  <c r="I169" i="24"/>
  <c r="H169" i="24"/>
  <c r="G169" i="24"/>
  <c r="D169" i="24"/>
  <c r="C169" i="24"/>
  <c r="J168" i="24"/>
  <c r="I168" i="24"/>
  <c r="H168" i="24"/>
  <c r="G168" i="24"/>
  <c r="F168" i="24"/>
  <c r="D168" i="24"/>
  <c r="C168" i="24"/>
  <c r="J167" i="24"/>
  <c r="I167" i="24"/>
  <c r="H167" i="24"/>
  <c r="G167" i="24"/>
  <c r="F167" i="24"/>
  <c r="E167" i="24"/>
  <c r="D167" i="24"/>
  <c r="C167" i="24"/>
  <c r="J166" i="24"/>
  <c r="I166" i="24"/>
  <c r="H166" i="24"/>
  <c r="G166" i="24"/>
  <c r="F166" i="24"/>
  <c r="E166" i="24"/>
  <c r="D166" i="24"/>
  <c r="C166" i="24"/>
  <c r="J165" i="24"/>
  <c r="I165" i="24"/>
  <c r="H165" i="24"/>
  <c r="G165" i="24"/>
  <c r="F165" i="24"/>
  <c r="E165" i="24"/>
  <c r="D165" i="24"/>
  <c r="C165" i="24"/>
  <c r="J164" i="24"/>
  <c r="I164" i="24"/>
  <c r="H164" i="24"/>
  <c r="G164" i="24"/>
  <c r="F164" i="24"/>
  <c r="E164" i="24"/>
  <c r="D164" i="24"/>
  <c r="C164" i="24"/>
  <c r="J163" i="24"/>
  <c r="I163" i="24"/>
  <c r="H163" i="24"/>
  <c r="G163" i="24"/>
  <c r="F163" i="24"/>
  <c r="E163" i="24"/>
  <c r="D163" i="24"/>
  <c r="C163" i="24"/>
  <c r="J162" i="24"/>
  <c r="I162" i="24"/>
  <c r="H162" i="24"/>
  <c r="G162" i="24"/>
  <c r="F162" i="24"/>
  <c r="E162" i="24"/>
  <c r="D162" i="24"/>
  <c r="C162" i="24"/>
  <c r="J161" i="24"/>
  <c r="I161" i="24"/>
  <c r="H161" i="24"/>
  <c r="G161" i="24"/>
  <c r="F161" i="24"/>
  <c r="E161" i="24"/>
  <c r="D161" i="24"/>
  <c r="C161" i="24"/>
  <c r="J160" i="24"/>
  <c r="H160" i="24"/>
  <c r="G160" i="24"/>
  <c r="D160" i="24"/>
  <c r="C160" i="24"/>
  <c r="J159" i="24"/>
  <c r="I159" i="24"/>
  <c r="H159" i="24"/>
  <c r="G159" i="24"/>
  <c r="F159" i="24"/>
  <c r="E159" i="24"/>
  <c r="D159" i="24"/>
  <c r="C159" i="24"/>
  <c r="J158" i="24"/>
  <c r="I158" i="24"/>
  <c r="H158" i="24"/>
  <c r="G158" i="24"/>
  <c r="D158" i="24"/>
  <c r="C158" i="24"/>
  <c r="J157" i="24"/>
  <c r="I157" i="24"/>
  <c r="H157" i="24"/>
  <c r="G157" i="24"/>
  <c r="F157" i="24"/>
  <c r="E157" i="24"/>
  <c r="D157" i="24"/>
  <c r="C157" i="24"/>
  <c r="J156" i="24"/>
  <c r="I156" i="24"/>
  <c r="H156" i="24"/>
  <c r="G156" i="24"/>
  <c r="F156" i="24"/>
  <c r="E156" i="24"/>
  <c r="D156" i="24"/>
  <c r="C156" i="24"/>
  <c r="J155" i="24"/>
  <c r="I155" i="24"/>
  <c r="H155" i="24"/>
  <c r="G155" i="24"/>
  <c r="F155" i="24"/>
  <c r="E155" i="24"/>
  <c r="D155" i="24"/>
  <c r="C155" i="24"/>
  <c r="J154" i="24"/>
  <c r="I154" i="24"/>
  <c r="H154" i="24"/>
  <c r="G154" i="24"/>
  <c r="F154" i="24"/>
  <c r="E154" i="24"/>
  <c r="D154" i="24"/>
  <c r="C154" i="24"/>
  <c r="J153" i="24"/>
  <c r="I153" i="24"/>
  <c r="H153" i="24"/>
  <c r="G153" i="24"/>
  <c r="D153" i="24"/>
  <c r="C153" i="24"/>
  <c r="J152" i="24"/>
  <c r="I152" i="24"/>
  <c r="H152" i="24"/>
  <c r="G152" i="24"/>
  <c r="F152" i="24"/>
  <c r="E152" i="24"/>
  <c r="D152" i="24"/>
  <c r="C152" i="24"/>
  <c r="J151" i="24"/>
  <c r="I151" i="24"/>
  <c r="H151" i="24"/>
  <c r="G151" i="24"/>
  <c r="F151" i="24"/>
  <c r="E151" i="24"/>
  <c r="D151" i="24"/>
  <c r="C151" i="24"/>
  <c r="J150" i="24"/>
  <c r="I150" i="24"/>
  <c r="H150" i="24"/>
  <c r="G150" i="24"/>
  <c r="F150" i="24"/>
  <c r="E150" i="24"/>
  <c r="D150" i="24"/>
  <c r="C150" i="24"/>
  <c r="J149" i="24"/>
  <c r="I149" i="24"/>
  <c r="H149" i="24"/>
  <c r="G149" i="24"/>
  <c r="F149" i="24"/>
  <c r="E149" i="24"/>
  <c r="D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D147" i="24"/>
  <c r="C147" i="24"/>
  <c r="J146" i="24"/>
  <c r="I146" i="24"/>
  <c r="H146" i="24"/>
  <c r="G146" i="24"/>
  <c r="F146" i="24"/>
  <c r="E146" i="24"/>
  <c r="D146" i="24"/>
  <c r="C146" i="24"/>
  <c r="J145" i="24"/>
  <c r="I145" i="24"/>
  <c r="H145" i="24"/>
  <c r="G145" i="24"/>
  <c r="F145" i="24"/>
  <c r="E145" i="24"/>
  <c r="D145" i="24"/>
  <c r="C145" i="24"/>
  <c r="J144" i="24"/>
  <c r="I144" i="24"/>
  <c r="H144" i="24"/>
  <c r="G144" i="24"/>
  <c r="F144" i="24"/>
  <c r="E144" i="24"/>
  <c r="D144" i="24"/>
  <c r="C144" i="24"/>
  <c r="J143" i="24"/>
  <c r="I143" i="24"/>
  <c r="H143" i="24"/>
  <c r="G143" i="24"/>
  <c r="F143" i="24"/>
  <c r="E143" i="24"/>
  <c r="D143" i="24"/>
  <c r="C143" i="24"/>
  <c r="J142" i="24"/>
  <c r="I142" i="24"/>
  <c r="H142" i="24"/>
  <c r="G142" i="24"/>
  <c r="F142" i="24"/>
  <c r="E142" i="24"/>
  <c r="D142" i="24"/>
  <c r="C142" i="24"/>
  <c r="J141" i="24"/>
  <c r="I141" i="24"/>
  <c r="H141" i="24"/>
  <c r="G141" i="24"/>
  <c r="F141" i="24"/>
  <c r="E141" i="24"/>
  <c r="D141" i="24"/>
  <c r="C141" i="24"/>
  <c r="J140" i="24"/>
  <c r="I140" i="24"/>
  <c r="H140" i="24"/>
  <c r="G140" i="24"/>
  <c r="F140" i="24"/>
  <c r="E140" i="24"/>
  <c r="D140" i="24"/>
  <c r="C140" i="24"/>
  <c r="J139" i="24"/>
  <c r="I139" i="24"/>
  <c r="H139" i="24"/>
  <c r="G139" i="24"/>
  <c r="F139" i="24"/>
  <c r="E139" i="24"/>
  <c r="D139" i="24"/>
  <c r="C139" i="24"/>
  <c r="J138" i="24"/>
  <c r="I138" i="24"/>
  <c r="H138" i="24"/>
  <c r="G138" i="24"/>
  <c r="F138" i="24"/>
  <c r="E138" i="24"/>
  <c r="D138" i="24"/>
  <c r="C138" i="24"/>
  <c r="J137" i="24"/>
  <c r="I137" i="24"/>
  <c r="H137" i="24"/>
  <c r="G137" i="24"/>
  <c r="F137" i="24"/>
  <c r="E137" i="24"/>
  <c r="D137" i="24"/>
  <c r="C137" i="24"/>
  <c r="J136" i="24"/>
  <c r="I136" i="24"/>
  <c r="H136" i="24"/>
  <c r="G136" i="24"/>
  <c r="F136" i="24"/>
  <c r="E136" i="24"/>
  <c r="D136" i="24"/>
  <c r="C136" i="24"/>
  <c r="J135" i="24"/>
  <c r="I135" i="24"/>
  <c r="H135" i="24"/>
  <c r="G135" i="24"/>
  <c r="F135" i="24"/>
  <c r="E135" i="24"/>
  <c r="D135" i="24"/>
  <c r="C135" i="24"/>
  <c r="J134" i="24"/>
  <c r="I134" i="24"/>
  <c r="H134" i="24"/>
  <c r="G134" i="24"/>
  <c r="F134" i="24"/>
  <c r="E134" i="24"/>
  <c r="D134" i="24"/>
  <c r="C134" i="24"/>
  <c r="J133" i="24"/>
  <c r="I133" i="24"/>
  <c r="H133" i="24"/>
  <c r="G133" i="24"/>
  <c r="F133" i="24"/>
  <c r="E133" i="24"/>
  <c r="D133" i="24"/>
  <c r="C133" i="24"/>
  <c r="J132" i="24"/>
  <c r="I132" i="24"/>
  <c r="H132" i="24"/>
  <c r="G132" i="24"/>
  <c r="F132" i="24"/>
  <c r="E132" i="24"/>
  <c r="D132" i="24"/>
  <c r="C132" i="24"/>
  <c r="J131" i="24"/>
  <c r="I131" i="24"/>
  <c r="H131" i="24"/>
  <c r="G131" i="24"/>
  <c r="F131" i="24"/>
  <c r="E131" i="24"/>
  <c r="D131" i="24"/>
  <c r="C131" i="24"/>
  <c r="J130" i="24"/>
  <c r="I130" i="24"/>
  <c r="H130" i="24"/>
  <c r="G130" i="24"/>
  <c r="F130" i="24"/>
  <c r="E130" i="24"/>
  <c r="D130" i="24"/>
  <c r="C130" i="24"/>
  <c r="J129" i="24"/>
  <c r="I129" i="24"/>
  <c r="H129" i="24"/>
  <c r="G129" i="24"/>
  <c r="F129" i="24"/>
  <c r="E129" i="24"/>
  <c r="D129" i="24"/>
  <c r="C129" i="24"/>
  <c r="J128" i="24"/>
  <c r="I128" i="24"/>
  <c r="H128" i="24"/>
  <c r="G128" i="24"/>
  <c r="F128" i="24"/>
  <c r="C128" i="24"/>
  <c r="J127" i="24"/>
  <c r="I127" i="24"/>
  <c r="H127" i="24"/>
  <c r="G127" i="24"/>
  <c r="F127" i="24"/>
  <c r="E127" i="24"/>
  <c r="D127" i="24"/>
  <c r="C127" i="24"/>
  <c r="J126" i="24"/>
  <c r="I126" i="24"/>
  <c r="H126" i="24"/>
  <c r="G126" i="24"/>
  <c r="F126" i="24"/>
  <c r="E126" i="24"/>
  <c r="D126" i="24"/>
  <c r="C126" i="24"/>
  <c r="J125" i="24"/>
  <c r="I125" i="24"/>
  <c r="H125" i="24"/>
  <c r="G125" i="24"/>
  <c r="F125" i="24"/>
  <c r="E125" i="24"/>
  <c r="D125" i="24"/>
  <c r="C125" i="24"/>
  <c r="J124" i="24"/>
  <c r="I124" i="24"/>
  <c r="H124" i="24"/>
  <c r="G124" i="24"/>
  <c r="E124" i="24"/>
  <c r="D124" i="24"/>
  <c r="J123" i="24"/>
  <c r="I123" i="24"/>
  <c r="H123" i="24"/>
  <c r="G123" i="24"/>
  <c r="F123" i="24"/>
  <c r="E123" i="24"/>
  <c r="D123" i="24"/>
  <c r="J122" i="24"/>
  <c r="I122" i="24"/>
  <c r="H122" i="24"/>
  <c r="G122" i="24"/>
  <c r="F122" i="24"/>
  <c r="E122" i="24"/>
  <c r="D122" i="24"/>
  <c r="C122" i="24"/>
  <c r="J121" i="24"/>
  <c r="I121" i="24"/>
  <c r="H121" i="24"/>
  <c r="G121" i="24"/>
  <c r="F121" i="24"/>
  <c r="E121" i="24"/>
  <c r="D121" i="24"/>
  <c r="C121" i="24"/>
  <c r="J120" i="24"/>
  <c r="I120" i="24"/>
  <c r="H120" i="24"/>
  <c r="G120" i="24"/>
  <c r="F120" i="24"/>
  <c r="E120" i="24"/>
  <c r="D120" i="24"/>
  <c r="C120" i="24"/>
  <c r="J119" i="24"/>
  <c r="I119" i="24"/>
  <c r="H119" i="24"/>
  <c r="G119" i="24"/>
  <c r="F119" i="24"/>
  <c r="E119" i="24"/>
  <c r="D119" i="24"/>
  <c r="C119" i="24"/>
  <c r="J118" i="24"/>
  <c r="I118" i="24"/>
  <c r="H118" i="24"/>
  <c r="G118" i="24"/>
  <c r="F118" i="24"/>
  <c r="E118" i="24"/>
  <c r="D118" i="24"/>
  <c r="C118" i="24"/>
  <c r="J117" i="24"/>
  <c r="I117" i="24"/>
  <c r="H117" i="24"/>
  <c r="G117" i="24"/>
  <c r="F117" i="24"/>
  <c r="E117" i="24"/>
  <c r="D117" i="24"/>
  <c r="C117" i="24"/>
  <c r="J116" i="24"/>
  <c r="I116" i="24"/>
  <c r="H116" i="24"/>
  <c r="G116" i="24"/>
  <c r="F116" i="24"/>
  <c r="E116" i="24"/>
  <c r="D116" i="24"/>
  <c r="C116" i="24"/>
  <c r="J115" i="24"/>
  <c r="I115" i="24"/>
  <c r="H115" i="24"/>
  <c r="G115" i="24"/>
  <c r="F115" i="24"/>
  <c r="E115" i="24"/>
  <c r="D115" i="24"/>
  <c r="C115" i="24"/>
  <c r="J114" i="24"/>
  <c r="I114" i="24"/>
  <c r="H114" i="24"/>
  <c r="G114" i="24"/>
  <c r="F114" i="24"/>
  <c r="E114" i="24"/>
  <c r="D114" i="24"/>
  <c r="C114" i="24"/>
  <c r="J113" i="24"/>
  <c r="I113" i="24"/>
  <c r="H113" i="24"/>
  <c r="G113" i="24"/>
  <c r="F113" i="24"/>
  <c r="E113" i="24"/>
  <c r="D113" i="24"/>
  <c r="C113" i="24"/>
  <c r="J112" i="24"/>
  <c r="I112" i="24"/>
  <c r="H112" i="24"/>
  <c r="G112" i="24"/>
  <c r="F112" i="24"/>
  <c r="E112" i="24"/>
  <c r="D112" i="24"/>
  <c r="C112" i="24"/>
  <c r="J111" i="24"/>
  <c r="I111" i="24"/>
  <c r="H111" i="24"/>
  <c r="G111" i="24"/>
  <c r="F111" i="24"/>
  <c r="E111" i="24"/>
  <c r="D111" i="24"/>
  <c r="C111" i="24"/>
  <c r="J110" i="24"/>
  <c r="I110" i="24"/>
  <c r="H110" i="24"/>
  <c r="G110" i="24"/>
  <c r="F110" i="24"/>
  <c r="E110" i="24"/>
  <c r="D110" i="24"/>
  <c r="C110" i="24"/>
  <c r="J109" i="24"/>
  <c r="I109" i="24"/>
  <c r="H109" i="24"/>
  <c r="G109" i="24"/>
  <c r="F109" i="24"/>
  <c r="E109" i="24"/>
  <c r="D109" i="24"/>
  <c r="C109" i="24"/>
  <c r="J108" i="24"/>
  <c r="I108" i="24"/>
  <c r="H108" i="24"/>
  <c r="G108" i="24"/>
  <c r="F108" i="24"/>
  <c r="E108" i="24"/>
  <c r="D108" i="24"/>
  <c r="C108" i="24"/>
  <c r="J107" i="24"/>
  <c r="I107" i="24"/>
  <c r="H107" i="24"/>
  <c r="G107" i="24"/>
  <c r="F107" i="24"/>
  <c r="E107" i="24"/>
  <c r="D107" i="24"/>
  <c r="C107" i="24"/>
  <c r="J106" i="24"/>
  <c r="I106" i="24"/>
  <c r="H106" i="24"/>
  <c r="G106" i="24"/>
  <c r="F106" i="24"/>
  <c r="E106" i="24"/>
  <c r="D106" i="24"/>
  <c r="C106" i="24"/>
  <c r="J105" i="24"/>
  <c r="I105" i="24"/>
  <c r="H105" i="24"/>
  <c r="G105" i="24"/>
  <c r="F105" i="24"/>
  <c r="E105" i="24"/>
  <c r="D105" i="24"/>
  <c r="C105" i="24"/>
  <c r="J104" i="24"/>
  <c r="I104" i="24"/>
  <c r="H104" i="24"/>
  <c r="G104" i="24"/>
  <c r="F104" i="24"/>
  <c r="E104" i="24"/>
  <c r="D104" i="24"/>
  <c r="C104" i="24"/>
  <c r="J103" i="24"/>
  <c r="I103" i="24"/>
  <c r="H103" i="24"/>
  <c r="G103" i="24"/>
  <c r="F103" i="24"/>
  <c r="E103" i="24"/>
  <c r="D103" i="24"/>
  <c r="C103" i="24"/>
  <c r="J102" i="24"/>
  <c r="I102" i="24"/>
  <c r="H102" i="24"/>
  <c r="G102" i="24"/>
  <c r="F102" i="24"/>
  <c r="E102" i="24"/>
  <c r="D102" i="24"/>
  <c r="J101" i="24"/>
  <c r="I101" i="24"/>
  <c r="H101" i="24"/>
  <c r="G101" i="24"/>
  <c r="F101" i="24"/>
  <c r="E101" i="24"/>
  <c r="D101" i="24"/>
  <c r="C101" i="24"/>
  <c r="J100" i="24"/>
  <c r="I100" i="24"/>
  <c r="H100" i="24"/>
  <c r="G100" i="24"/>
  <c r="F100" i="24"/>
  <c r="E100" i="24"/>
  <c r="D100" i="24"/>
  <c r="C100" i="24"/>
  <c r="J99" i="24"/>
  <c r="I99" i="24"/>
  <c r="H99" i="24"/>
  <c r="G99" i="24"/>
  <c r="D99" i="24"/>
  <c r="C99" i="24"/>
  <c r="J98" i="24"/>
  <c r="I98" i="24"/>
  <c r="H98" i="24"/>
  <c r="G98" i="24"/>
  <c r="F98" i="24"/>
  <c r="E98" i="24"/>
  <c r="D98" i="24"/>
  <c r="C98" i="24"/>
  <c r="J97" i="24"/>
  <c r="H97" i="24"/>
  <c r="G97" i="24"/>
  <c r="F97" i="24"/>
  <c r="E97" i="24"/>
  <c r="D97" i="24"/>
  <c r="C97" i="24"/>
  <c r="J96" i="24"/>
  <c r="I96" i="24"/>
  <c r="H96" i="24"/>
  <c r="G96" i="24"/>
  <c r="E96" i="24"/>
  <c r="D96" i="24"/>
  <c r="C96" i="24"/>
  <c r="J95" i="24"/>
  <c r="I95" i="24"/>
  <c r="H95" i="24"/>
  <c r="G95" i="24"/>
  <c r="D95" i="24"/>
  <c r="C95" i="24"/>
  <c r="J94" i="24"/>
  <c r="I94" i="24"/>
  <c r="H94" i="24"/>
  <c r="G94" i="24"/>
  <c r="F94" i="24"/>
  <c r="E94" i="24"/>
  <c r="D94" i="24"/>
  <c r="C94" i="24"/>
  <c r="J93" i="24"/>
  <c r="I93" i="24"/>
  <c r="H93" i="24"/>
  <c r="G93" i="24"/>
  <c r="F93" i="24"/>
  <c r="E93" i="24"/>
  <c r="D93" i="24"/>
  <c r="C93" i="24"/>
  <c r="J92" i="24"/>
  <c r="I92" i="24"/>
  <c r="H92" i="24"/>
  <c r="G92" i="24"/>
  <c r="F92" i="24"/>
  <c r="E92" i="24"/>
  <c r="D92" i="24"/>
  <c r="C92" i="24"/>
  <c r="J91" i="24"/>
  <c r="I91" i="24"/>
  <c r="H91" i="24"/>
  <c r="G91" i="24"/>
  <c r="F91" i="24"/>
  <c r="E91" i="24"/>
  <c r="D91" i="24"/>
  <c r="C91" i="24"/>
  <c r="J90" i="24"/>
  <c r="I90" i="24"/>
  <c r="H90" i="24"/>
  <c r="G90" i="24"/>
  <c r="F90" i="24"/>
  <c r="E90" i="24"/>
  <c r="D90" i="24"/>
  <c r="C90" i="24"/>
  <c r="J89" i="24"/>
  <c r="I89" i="24"/>
  <c r="H89" i="24"/>
  <c r="G89" i="24"/>
  <c r="J88" i="24"/>
  <c r="I88" i="24"/>
  <c r="H88" i="24"/>
  <c r="G88" i="24"/>
  <c r="F88" i="24"/>
  <c r="E88" i="24"/>
  <c r="D88" i="24"/>
  <c r="C88" i="24"/>
  <c r="J87" i="24"/>
  <c r="I87" i="24"/>
  <c r="H87" i="24"/>
  <c r="G87" i="24"/>
  <c r="F87" i="24"/>
  <c r="E87" i="24"/>
  <c r="D87" i="24"/>
  <c r="C87" i="24"/>
  <c r="J86" i="24"/>
  <c r="I86" i="24"/>
  <c r="H86" i="24"/>
  <c r="G86" i="24"/>
  <c r="E86" i="24"/>
  <c r="D86" i="24"/>
  <c r="C86" i="24"/>
  <c r="J85" i="24"/>
  <c r="I85" i="24"/>
  <c r="H85" i="24"/>
  <c r="G85" i="24"/>
  <c r="F85" i="24"/>
  <c r="E85" i="24"/>
  <c r="D85" i="24"/>
  <c r="C85" i="24"/>
  <c r="J84" i="24"/>
  <c r="I84" i="24"/>
  <c r="H84" i="24"/>
  <c r="G84" i="24"/>
  <c r="F84" i="24"/>
  <c r="E84" i="24"/>
  <c r="D84" i="24"/>
  <c r="C84" i="24"/>
  <c r="J83" i="24"/>
  <c r="I83" i="24"/>
  <c r="H83" i="24"/>
  <c r="G83" i="24"/>
  <c r="F83" i="24"/>
  <c r="D83" i="24"/>
  <c r="C83" i="24"/>
  <c r="J82" i="24"/>
  <c r="I82" i="24"/>
  <c r="H82" i="24"/>
  <c r="G82" i="24"/>
  <c r="F82" i="24"/>
  <c r="E82" i="24"/>
  <c r="D82" i="24"/>
  <c r="C82" i="24"/>
  <c r="J81" i="24"/>
  <c r="I81" i="24"/>
  <c r="H81" i="24"/>
  <c r="G81" i="24"/>
  <c r="F81" i="24"/>
  <c r="E81" i="24"/>
  <c r="D81" i="24"/>
  <c r="C81" i="24"/>
  <c r="I80" i="24"/>
  <c r="H80" i="24"/>
  <c r="G80" i="24"/>
  <c r="F80" i="24"/>
  <c r="E80" i="24"/>
  <c r="C80" i="24"/>
  <c r="J79" i="24"/>
  <c r="I79" i="24"/>
  <c r="H79" i="24"/>
  <c r="G79" i="24"/>
  <c r="F79" i="24"/>
  <c r="E79" i="24"/>
  <c r="D79" i="24"/>
  <c r="C79" i="24"/>
  <c r="J78" i="24"/>
  <c r="I78" i="24"/>
  <c r="H78" i="24"/>
  <c r="G78" i="24"/>
  <c r="F78" i="24"/>
  <c r="E78" i="24"/>
  <c r="D78" i="24"/>
  <c r="C78" i="24"/>
  <c r="J77" i="24"/>
  <c r="I77" i="24"/>
  <c r="H77" i="24"/>
  <c r="G77" i="24"/>
  <c r="F77" i="24"/>
  <c r="E77" i="24"/>
  <c r="D77" i="24"/>
  <c r="C77" i="24"/>
  <c r="J76" i="24"/>
  <c r="I76" i="24"/>
  <c r="H76" i="24"/>
  <c r="G76" i="24"/>
  <c r="F76" i="24"/>
  <c r="E76" i="24"/>
  <c r="D76" i="24"/>
  <c r="C76" i="24"/>
  <c r="J75" i="24"/>
  <c r="I75" i="24"/>
  <c r="H75" i="24"/>
  <c r="G75" i="24"/>
  <c r="F75" i="24"/>
  <c r="E75" i="24"/>
  <c r="D75" i="24"/>
  <c r="C75" i="24"/>
  <c r="J74" i="24"/>
  <c r="I74" i="24"/>
  <c r="H74" i="24"/>
  <c r="G74" i="24"/>
  <c r="F74" i="24"/>
  <c r="E74" i="24"/>
  <c r="D74" i="24"/>
  <c r="C74" i="24"/>
  <c r="J73" i="24"/>
  <c r="I73" i="24"/>
  <c r="H73" i="24"/>
  <c r="G73" i="24"/>
  <c r="E73" i="24"/>
  <c r="D73" i="24"/>
  <c r="C73" i="24"/>
  <c r="J72" i="24"/>
  <c r="I72" i="24"/>
  <c r="H72" i="24"/>
  <c r="G72" i="24"/>
  <c r="F72" i="24"/>
  <c r="E72" i="24"/>
  <c r="D72" i="24"/>
  <c r="C72" i="24"/>
  <c r="J71" i="24"/>
  <c r="I71" i="24"/>
  <c r="H71" i="24"/>
  <c r="G71" i="24"/>
  <c r="F71" i="24"/>
  <c r="E71" i="24"/>
  <c r="D71" i="24"/>
  <c r="C71" i="24"/>
  <c r="J70" i="24"/>
  <c r="I70" i="24"/>
  <c r="H70" i="24"/>
  <c r="G70" i="24"/>
  <c r="F70" i="24"/>
  <c r="E70" i="24"/>
  <c r="D70" i="24"/>
  <c r="C70" i="24"/>
  <c r="J69" i="24"/>
  <c r="I69" i="24"/>
  <c r="H69" i="24"/>
  <c r="G69" i="24"/>
  <c r="F69" i="24"/>
  <c r="E69" i="24"/>
  <c r="D69" i="24"/>
  <c r="C69" i="24"/>
  <c r="J68" i="24"/>
  <c r="I68" i="24"/>
  <c r="H68" i="24"/>
  <c r="G68" i="24"/>
  <c r="F68" i="24"/>
  <c r="E68" i="24"/>
  <c r="D68" i="24"/>
  <c r="C68" i="24"/>
  <c r="J67" i="24"/>
  <c r="I67" i="24"/>
  <c r="H67" i="24"/>
  <c r="G67" i="24"/>
  <c r="F67" i="24"/>
  <c r="E67" i="24"/>
  <c r="D67" i="24"/>
  <c r="C67" i="24"/>
  <c r="J66" i="24"/>
  <c r="H66" i="24"/>
  <c r="G66" i="24"/>
  <c r="F66" i="24"/>
  <c r="E66" i="24"/>
  <c r="D66" i="24"/>
  <c r="C66" i="24"/>
  <c r="J65" i="24"/>
  <c r="I65" i="24"/>
  <c r="H65" i="24"/>
  <c r="G65" i="24"/>
  <c r="F65" i="24"/>
  <c r="E65" i="24"/>
  <c r="D65" i="24"/>
  <c r="C65" i="24"/>
  <c r="J64" i="24"/>
  <c r="I64" i="24"/>
  <c r="H64" i="24"/>
  <c r="G64" i="24"/>
  <c r="D64" i="24"/>
  <c r="C64" i="24"/>
  <c r="J63" i="24"/>
  <c r="I63" i="24"/>
  <c r="H63" i="24"/>
  <c r="G63" i="24"/>
  <c r="F63" i="24"/>
  <c r="E63" i="24"/>
  <c r="D63" i="24"/>
  <c r="C63" i="24"/>
  <c r="J62" i="24"/>
  <c r="I62" i="24"/>
  <c r="H62" i="24"/>
  <c r="G62" i="24"/>
  <c r="F62" i="24"/>
  <c r="E62" i="24"/>
  <c r="D62" i="24"/>
  <c r="C62" i="24"/>
  <c r="J710" i="21"/>
  <c r="J711" i="21"/>
  <c r="J712" i="21"/>
  <c r="J713" i="21"/>
  <c r="J714" i="21"/>
  <c r="J715" i="21"/>
  <c r="J716" i="21"/>
  <c r="J717" i="21"/>
  <c r="J718" i="21"/>
  <c r="J719" i="21"/>
  <c r="J720" i="21"/>
  <c r="J721" i="21"/>
  <c r="J722" i="21"/>
  <c r="J723" i="21"/>
  <c r="J724" i="21"/>
  <c r="J725" i="21"/>
  <c r="J726" i="21"/>
  <c r="J727" i="21"/>
  <c r="J728" i="21"/>
  <c r="J729" i="21"/>
  <c r="J730" i="21"/>
  <c r="J731" i="21"/>
  <c r="J732" i="21"/>
  <c r="J733" i="21"/>
  <c r="J734" i="21"/>
  <c r="J735" i="21"/>
  <c r="J736" i="21"/>
  <c r="J737" i="21"/>
  <c r="J738" i="21"/>
  <c r="J739" i="21"/>
  <c r="J740" i="21"/>
  <c r="J741" i="21"/>
  <c r="J742" i="21"/>
  <c r="J743" i="21"/>
  <c r="J744" i="21"/>
  <c r="J745" i="21"/>
  <c r="J746" i="21"/>
  <c r="J747" i="21"/>
  <c r="J748" i="21"/>
  <c r="J749" i="21"/>
  <c r="J750" i="21"/>
  <c r="J751" i="21"/>
  <c r="J752" i="21"/>
  <c r="J753" i="21"/>
  <c r="J754" i="21"/>
  <c r="J755" i="21"/>
  <c r="J756" i="21"/>
  <c r="J757" i="21"/>
  <c r="J758" i="21"/>
  <c r="J759" i="21"/>
  <c r="J760" i="21"/>
  <c r="J761" i="21"/>
  <c r="J762" i="21"/>
  <c r="J763" i="21"/>
  <c r="J764" i="21"/>
  <c r="J765" i="21"/>
  <c r="J766" i="21"/>
  <c r="J767" i="21"/>
  <c r="J768" i="21"/>
  <c r="J769" i="21"/>
  <c r="J770" i="21"/>
  <c r="J771" i="21"/>
  <c r="J772" i="21"/>
  <c r="J773" i="21"/>
  <c r="J774" i="21"/>
  <c r="J775" i="21"/>
  <c r="J776" i="21"/>
  <c r="J777" i="21"/>
  <c r="J778" i="21"/>
  <c r="J779" i="21"/>
  <c r="J780" i="21"/>
  <c r="J781" i="21"/>
  <c r="J782" i="21"/>
  <c r="J783" i="21"/>
  <c r="J784" i="21"/>
  <c r="J785" i="21"/>
  <c r="J786" i="21"/>
  <c r="J787" i="21"/>
  <c r="J788" i="21"/>
  <c r="J789" i="21"/>
  <c r="J790" i="21"/>
  <c r="J791" i="21"/>
  <c r="J792" i="21"/>
  <c r="J793" i="21"/>
  <c r="J794" i="21"/>
  <c r="J795" i="21"/>
  <c r="J796" i="21"/>
  <c r="J797" i="21"/>
  <c r="J798" i="21"/>
  <c r="J799" i="21"/>
  <c r="J800" i="21"/>
  <c r="J801" i="21"/>
  <c r="J802" i="21"/>
  <c r="J803" i="21"/>
  <c r="J804" i="21"/>
  <c r="J805" i="21"/>
  <c r="J806" i="21"/>
  <c r="J807" i="21"/>
  <c r="J808" i="21"/>
  <c r="J809" i="21"/>
  <c r="J810" i="21"/>
  <c r="J811" i="21"/>
  <c r="J812" i="21"/>
  <c r="J813" i="21"/>
  <c r="J814" i="21"/>
  <c r="J815" i="21"/>
  <c r="J816" i="21"/>
  <c r="J817" i="21"/>
  <c r="J818" i="21"/>
  <c r="J819" i="21"/>
  <c r="J820" i="21"/>
  <c r="J821" i="21"/>
  <c r="J822" i="21"/>
  <c r="J823" i="21"/>
  <c r="J824" i="21"/>
  <c r="J825" i="21"/>
  <c r="J826" i="21"/>
  <c r="J827" i="21"/>
  <c r="J828" i="21"/>
  <c r="J829" i="21"/>
  <c r="J830" i="21"/>
  <c r="J831" i="21"/>
  <c r="J832" i="21"/>
  <c r="J833" i="21"/>
  <c r="J834" i="21"/>
  <c r="J835" i="21"/>
  <c r="J836" i="21"/>
  <c r="J837" i="21"/>
  <c r="J838" i="21"/>
  <c r="J839" i="21"/>
  <c r="J840" i="21"/>
  <c r="J841" i="21"/>
  <c r="J842" i="21"/>
  <c r="J843" i="21"/>
  <c r="J844" i="21"/>
  <c r="J845" i="21"/>
  <c r="J846" i="21"/>
  <c r="J847" i="21"/>
  <c r="J848" i="21"/>
  <c r="J849" i="21"/>
  <c r="J850" i="21"/>
  <c r="J851" i="21"/>
  <c r="J852" i="21"/>
  <c r="J853" i="21"/>
  <c r="J854" i="21"/>
  <c r="J855" i="21"/>
  <c r="J856" i="21"/>
  <c r="J857" i="21"/>
  <c r="J858" i="21"/>
  <c r="J859" i="21"/>
  <c r="J860" i="21"/>
  <c r="J861" i="21"/>
  <c r="J862" i="21"/>
  <c r="J863" i="21"/>
  <c r="J864" i="21"/>
  <c r="J865" i="21"/>
  <c r="J866" i="21"/>
  <c r="J867" i="21"/>
  <c r="J868" i="21"/>
  <c r="J869" i="21"/>
  <c r="J870" i="21"/>
  <c r="J871" i="21"/>
  <c r="J872" i="21"/>
  <c r="J873" i="21"/>
  <c r="J874" i="21"/>
  <c r="J875" i="21"/>
  <c r="J876" i="21"/>
  <c r="J877" i="21"/>
  <c r="J878" i="21"/>
  <c r="J879" i="21"/>
  <c r="J880" i="21"/>
  <c r="J881" i="21"/>
  <c r="J882" i="21"/>
  <c r="J883" i="21"/>
  <c r="J884" i="21"/>
  <c r="J885" i="21"/>
  <c r="J886" i="21"/>
  <c r="J887" i="21"/>
  <c r="J888" i="21"/>
  <c r="J889" i="21"/>
  <c r="J890" i="21"/>
  <c r="J891" i="21"/>
  <c r="J892" i="21"/>
  <c r="J893" i="21"/>
  <c r="J894" i="21"/>
  <c r="J895" i="21"/>
  <c r="J896" i="21"/>
  <c r="J897" i="21"/>
  <c r="J898" i="21"/>
  <c r="J899" i="21"/>
  <c r="J900" i="21"/>
  <c r="J901" i="21"/>
  <c r="J902" i="21"/>
  <c r="J903" i="21"/>
  <c r="J904" i="21"/>
  <c r="J905" i="21"/>
  <c r="J906" i="21"/>
  <c r="J907" i="21"/>
  <c r="J908" i="21"/>
  <c r="J909" i="21"/>
  <c r="J910" i="21"/>
  <c r="J911" i="21"/>
  <c r="J912" i="21"/>
  <c r="J913" i="21"/>
  <c r="J914" i="21"/>
  <c r="J915" i="21"/>
  <c r="J916" i="21"/>
  <c r="J917" i="21"/>
  <c r="J918" i="21"/>
  <c r="J919" i="21"/>
  <c r="J920" i="21"/>
  <c r="J921" i="21"/>
  <c r="J922" i="21"/>
  <c r="J923" i="21"/>
  <c r="J924" i="21"/>
  <c r="J925" i="21"/>
  <c r="J926" i="21"/>
  <c r="J927" i="21"/>
  <c r="J928" i="21"/>
  <c r="J929" i="21"/>
  <c r="J930" i="21"/>
  <c r="J931" i="21"/>
  <c r="J932" i="21"/>
  <c r="J933" i="21"/>
  <c r="J934" i="21"/>
  <c r="J935" i="21"/>
  <c r="J936" i="21"/>
  <c r="J937" i="21"/>
  <c r="J938" i="21"/>
  <c r="J939" i="21"/>
  <c r="J940" i="21"/>
  <c r="J941" i="21"/>
  <c r="J942" i="21"/>
  <c r="J943" i="21"/>
  <c r="J944" i="21"/>
  <c r="J945" i="21"/>
  <c r="J946" i="21"/>
  <c r="J947" i="21"/>
  <c r="J948" i="21"/>
  <c r="J949" i="21"/>
  <c r="J950" i="21"/>
  <c r="I710" i="21"/>
  <c r="I711" i="21"/>
  <c r="I712" i="21"/>
  <c r="I713" i="21"/>
  <c r="I714" i="21"/>
  <c r="I715" i="21"/>
  <c r="I716" i="21"/>
  <c r="I717" i="21"/>
  <c r="I718" i="21"/>
  <c r="I719" i="21"/>
  <c r="I720" i="21"/>
  <c r="I721" i="21"/>
  <c r="I722" i="21"/>
  <c r="I723" i="21"/>
  <c r="I724" i="21"/>
  <c r="I725" i="21"/>
  <c r="I726" i="21"/>
  <c r="I727" i="21"/>
  <c r="I728" i="21"/>
  <c r="I729" i="21"/>
  <c r="I730" i="21"/>
  <c r="I731" i="21"/>
  <c r="I732" i="21"/>
  <c r="I733" i="21"/>
  <c r="I734" i="21"/>
  <c r="I735" i="21"/>
  <c r="I736" i="21"/>
  <c r="I737" i="21"/>
  <c r="I738" i="21"/>
  <c r="I739" i="21"/>
  <c r="I740" i="21"/>
  <c r="I741" i="21"/>
  <c r="I742" i="21"/>
  <c r="I743" i="21"/>
  <c r="I744" i="21"/>
  <c r="I745" i="21"/>
  <c r="I746" i="21"/>
  <c r="I747" i="21"/>
  <c r="I748" i="21"/>
  <c r="I749" i="21"/>
  <c r="I750" i="21"/>
  <c r="I751" i="21"/>
  <c r="I752" i="21"/>
  <c r="I753" i="21"/>
  <c r="I754" i="21"/>
  <c r="I755" i="21"/>
  <c r="I756" i="21"/>
  <c r="I757" i="21"/>
  <c r="I758" i="21"/>
  <c r="I759" i="21"/>
  <c r="I760" i="21"/>
  <c r="I761" i="21"/>
  <c r="I762" i="21"/>
  <c r="I763" i="21"/>
  <c r="I764" i="21"/>
  <c r="I765" i="21"/>
  <c r="I766" i="21"/>
  <c r="I767" i="21"/>
  <c r="I768" i="21"/>
  <c r="I769" i="21"/>
  <c r="I770" i="21"/>
  <c r="I771" i="21"/>
  <c r="I772" i="21"/>
  <c r="I773" i="21"/>
  <c r="I774" i="21"/>
  <c r="I775" i="21"/>
  <c r="I776" i="21"/>
  <c r="I777" i="21"/>
  <c r="I778" i="21"/>
  <c r="I779" i="21"/>
  <c r="I780" i="21"/>
  <c r="I781" i="21"/>
  <c r="I782" i="21"/>
  <c r="I783" i="21"/>
  <c r="I784" i="21"/>
  <c r="I785" i="21"/>
  <c r="I786" i="21"/>
  <c r="I787" i="21"/>
  <c r="I788" i="21"/>
  <c r="I789" i="21"/>
  <c r="I790" i="21"/>
  <c r="I791" i="21"/>
  <c r="I792" i="21"/>
  <c r="I793" i="21"/>
  <c r="I794" i="21"/>
  <c r="I795" i="21"/>
  <c r="I796" i="21"/>
  <c r="I797" i="21"/>
  <c r="I798" i="21"/>
  <c r="I799" i="21"/>
  <c r="I800" i="21"/>
  <c r="I801" i="21"/>
  <c r="I802" i="21"/>
  <c r="I803" i="21"/>
  <c r="I804" i="21"/>
  <c r="I805" i="21"/>
  <c r="I806" i="21"/>
  <c r="I807" i="21"/>
  <c r="I808" i="21"/>
  <c r="I809" i="21"/>
  <c r="I810" i="21"/>
  <c r="I811" i="21"/>
  <c r="I812" i="21"/>
  <c r="I813" i="21"/>
  <c r="I814" i="21"/>
  <c r="I815" i="21"/>
  <c r="I816" i="21"/>
  <c r="I817" i="21"/>
  <c r="I818" i="21"/>
  <c r="I819" i="21"/>
  <c r="I820" i="21"/>
  <c r="I821" i="21"/>
  <c r="I822" i="21"/>
  <c r="I823" i="21"/>
  <c r="I824" i="21"/>
  <c r="I825" i="21"/>
  <c r="I826" i="21"/>
  <c r="I827" i="21"/>
  <c r="I828" i="21"/>
  <c r="I829" i="21"/>
  <c r="I830" i="21"/>
  <c r="I831" i="21"/>
  <c r="I832" i="21"/>
  <c r="I833" i="21"/>
  <c r="I834" i="21"/>
  <c r="I835" i="21"/>
  <c r="I836" i="21"/>
  <c r="I837" i="21"/>
  <c r="I838" i="21"/>
  <c r="I839" i="21"/>
  <c r="I840" i="21"/>
  <c r="I841" i="21"/>
  <c r="I842" i="21"/>
  <c r="I843" i="21"/>
  <c r="I844" i="21"/>
  <c r="I845" i="21"/>
  <c r="I846" i="21"/>
  <c r="I847" i="21"/>
  <c r="I848" i="21"/>
  <c r="I849" i="21"/>
  <c r="I850" i="21"/>
  <c r="I851" i="21"/>
  <c r="I852" i="21"/>
  <c r="I853" i="21"/>
  <c r="I854" i="21"/>
  <c r="I855" i="21"/>
  <c r="I856" i="21"/>
  <c r="I857" i="21"/>
  <c r="I858" i="21"/>
  <c r="I859" i="21"/>
  <c r="I860" i="21"/>
  <c r="I861" i="21"/>
  <c r="I862" i="21"/>
  <c r="I863" i="21"/>
  <c r="I864" i="21"/>
  <c r="I865" i="21"/>
  <c r="I866" i="21"/>
  <c r="I867" i="21"/>
  <c r="I868" i="21"/>
  <c r="I869" i="21"/>
  <c r="I870" i="21"/>
  <c r="I871" i="21"/>
  <c r="I872" i="21"/>
  <c r="I873" i="21"/>
  <c r="I874" i="21"/>
  <c r="I875" i="21"/>
  <c r="I876" i="21"/>
  <c r="I877" i="21"/>
  <c r="I878" i="21"/>
  <c r="I879" i="21"/>
  <c r="I880" i="21"/>
  <c r="I881" i="21"/>
  <c r="I882" i="21"/>
  <c r="I883" i="21"/>
  <c r="I884" i="21"/>
  <c r="I885" i="21"/>
  <c r="I886" i="21"/>
  <c r="I887" i="21"/>
  <c r="I888" i="21"/>
  <c r="I889" i="21"/>
  <c r="I890" i="21"/>
  <c r="I891" i="21"/>
  <c r="I892" i="21"/>
  <c r="I893" i="21"/>
  <c r="I894" i="21"/>
  <c r="I895" i="21"/>
  <c r="I896" i="21"/>
  <c r="I897" i="21"/>
  <c r="I898" i="21"/>
  <c r="I899" i="21"/>
  <c r="I900" i="21"/>
  <c r="I901" i="21"/>
  <c r="I902" i="21"/>
  <c r="I903" i="21"/>
  <c r="I904" i="21"/>
  <c r="I905" i="21"/>
  <c r="I906" i="21"/>
  <c r="I907" i="21"/>
  <c r="I908" i="21"/>
  <c r="I909" i="21"/>
  <c r="I910" i="21"/>
  <c r="I911" i="21"/>
  <c r="I912" i="21"/>
  <c r="I913" i="21"/>
  <c r="I914" i="21"/>
  <c r="I915" i="21"/>
  <c r="I916" i="21"/>
  <c r="I917" i="21"/>
  <c r="I918" i="21"/>
  <c r="I919" i="21"/>
  <c r="I920" i="21"/>
  <c r="I921" i="21"/>
  <c r="I922" i="21"/>
  <c r="I923" i="21"/>
  <c r="I924" i="21"/>
  <c r="I925" i="21"/>
  <c r="I926" i="21"/>
  <c r="I927" i="21"/>
  <c r="I928" i="21"/>
  <c r="I929" i="21"/>
  <c r="I930" i="21"/>
  <c r="I931" i="21"/>
  <c r="I932" i="21"/>
  <c r="I933" i="21"/>
  <c r="I934" i="21"/>
  <c r="I935" i="21"/>
  <c r="I936" i="21"/>
  <c r="I937" i="21"/>
  <c r="I938" i="21"/>
  <c r="I939" i="21"/>
  <c r="I940" i="21"/>
  <c r="I941" i="21"/>
  <c r="I942" i="21"/>
  <c r="I943" i="21"/>
  <c r="I944" i="21"/>
  <c r="I945" i="21"/>
  <c r="I946" i="21"/>
  <c r="I947" i="21"/>
  <c r="I948" i="21"/>
  <c r="I949" i="21"/>
  <c r="I950" i="21"/>
  <c r="H710" i="21"/>
  <c r="H711" i="21"/>
  <c r="H712" i="21"/>
  <c r="H713" i="21"/>
  <c r="H714" i="21"/>
  <c r="H715" i="21"/>
  <c r="H716" i="21"/>
  <c r="H717" i="21"/>
  <c r="H718" i="21"/>
  <c r="H719" i="21"/>
  <c r="H720" i="21"/>
  <c r="H721" i="21"/>
  <c r="H722" i="21"/>
  <c r="H723" i="21"/>
  <c r="H724" i="21"/>
  <c r="H725" i="21"/>
  <c r="H726" i="21"/>
  <c r="H727" i="21"/>
  <c r="H728" i="21"/>
  <c r="H729" i="21"/>
  <c r="H730" i="21"/>
  <c r="H731" i="21"/>
  <c r="H732" i="21"/>
  <c r="H733" i="21"/>
  <c r="H734" i="21"/>
  <c r="H735" i="21"/>
  <c r="H736" i="21"/>
  <c r="H737" i="21"/>
  <c r="H738" i="21"/>
  <c r="H739" i="21"/>
  <c r="H740" i="21"/>
  <c r="H741" i="21"/>
  <c r="H742" i="21"/>
  <c r="H743" i="21"/>
  <c r="H744" i="21"/>
  <c r="H745" i="21"/>
  <c r="H746" i="21"/>
  <c r="H747" i="21"/>
  <c r="H748" i="21"/>
  <c r="H749" i="21"/>
  <c r="H750" i="21"/>
  <c r="H751" i="21"/>
  <c r="H752" i="21"/>
  <c r="H753" i="21"/>
  <c r="H754" i="21"/>
  <c r="H755" i="21"/>
  <c r="H756" i="21"/>
  <c r="H757" i="21"/>
  <c r="H758" i="21"/>
  <c r="H759" i="21"/>
  <c r="H760" i="21"/>
  <c r="H761" i="21"/>
  <c r="H762" i="21"/>
  <c r="H763" i="21"/>
  <c r="H764" i="21"/>
  <c r="H765" i="21"/>
  <c r="H766" i="21"/>
  <c r="H767" i="21"/>
  <c r="H768" i="21"/>
  <c r="H769" i="21"/>
  <c r="H770" i="21"/>
  <c r="H771" i="21"/>
  <c r="H772" i="21"/>
  <c r="H773" i="21"/>
  <c r="H774" i="21"/>
  <c r="H775" i="21"/>
  <c r="H776" i="21"/>
  <c r="H777" i="21"/>
  <c r="H778" i="21"/>
  <c r="H779" i="21"/>
  <c r="H780" i="21"/>
  <c r="H781" i="21"/>
  <c r="H782" i="21"/>
  <c r="H783" i="21"/>
  <c r="H784" i="21"/>
  <c r="H785" i="21"/>
  <c r="H786" i="21"/>
  <c r="H787" i="21"/>
  <c r="H788" i="21"/>
  <c r="H789" i="21"/>
  <c r="H790" i="21"/>
  <c r="H791" i="21"/>
  <c r="H792" i="21"/>
  <c r="H793" i="21"/>
  <c r="H794" i="21"/>
  <c r="H795" i="21"/>
  <c r="H796" i="21"/>
  <c r="H797" i="21"/>
  <c r="H798" i="21"/>
  <c r="H799" i="21"/>
  <c r="H800" i="21"/>
  <c r="H801" i="21"/>
  <c r="H802" i="21"/>
  <c r="H803" i="21"/>
  <c r="H804" i="21"/>
  <c r="H805" i="21"/>
  <c r="H806" i="21"/>
  <c r="H807" i="21"/>
  <c r="H808" i="21"/>
  <c r="H809" i="21"/>
  <c r="H810" i="21"/>
  <c r="H811" i="21"/>
  <c r="H812" i="21"/>
  <c r="H813" i="21"/>
  <c r="H814" i="21"/>
  <c r="H815" i="21"/>
  <c r="H816" i="21"/>
  <c r="H817" i="21"/>
  <c r="H818" i="21"/>
  <c r="H819" i="21"/>
  <c r="H820" i="21"/>
  <c r="H821" i="21"/>
  <c r="H822" i="21"/>
  <c r="H823" i="21"/>
  <c r="H824" i="21"/>
  <c r="H825" i="21"/>
  <c r="H826" i="21"/>
  <c r="H827" i="21"/>
  <c r="H828" i="21"/>
  <c r="H829" i="21"/>
  <c r="H830" i="21"/>
  <c r="H831" i="21"/>
  <c r="H832" i="21"/>
  <c r="H833" i="21"/>
  <c r="H834" i="21"/>
  <c r="H835" i="21"/>
  <c r="H836" i="21"/>
  <c r="H837" i="21"/>
  <c r="H838" i="21"/>
  <c r="H839" i="21"/>
  <c r="H840" i="21"/>
  <c r="H841" i="21"/>
  <c r="H842" i="21"/>
  <c r="H843" i="21"/>
  <c r="H844" i="21"/>
  <c r="H845" i="21"/>
  <c r="H846" i="21"/>
  <c r="H847" i="21"/>
  <c r="H848" i="21"/>
  <c r="H849" i="21"/>
  <c r="H850" i="21"/>
  <c r="H851" i="21"/>
  <c r="H852" i="21"/>
  <c r="H853" i="21"/>
  <c r="H854" i="21"/>
  <c r="H855" i="21"/>
  <c r="H856" i="21"/>
  <c r="H857" i="21"/>
  <c r="H858" i="21"/>
  <c r="H859" i="21"/>
  <c r="H860" i="21"/>
  <c r="H861" i="21"/>
  <c r="H862" i="21"/>
  <c r="H863" i="21"/>
  <c r="H864" i="21"/>
  <c r="H865" i="21"/>
  <c r="H866" i="21"/>
  <c r="H867" i="21"/>
  <c r="H868" i="21"/>
  <c r="H869" i="21"/>
  <c r="H870" i="21"/>
  <c r="H871" i="21"/>
  <c r="H872" i="21"/>
  <c r="H873" i="21"/>
  <c r="H874" i="21"/>
  <c r="H875" i="21"/>
  <c r="H876" i="21"/>
  <c r="H877" i="21"/>
  <c r="H878" i="21"/>
  <c r="H879" i="21"/>
  <c r="H880" i="21"/>
  <c r="H881" i="21"/>
  <c r="H882" i="21"/>
  <c r="H883" i="21"/>
  <c r="H884" i="21"/>
  <c r="H885" i="21"/>
  <c r="H886" i="21"/>
  <c r="H887" i="21"/>
  <c r="H888" i="21"/>
  <c r="H889" i="21"/>
  <c r="H890" i="21"/>
  <c r="H891" i="21"/>
  <c r="H892" i="21"/>
  <c r="H893" i="21"/>
  <c r="H894" i="21"/>
  <c r="H895" i="21"/>
  <c r="H896" i="21"/>
  <c r="H897" i="21"/>
  <c r="H898" i="21"/>
  <c r="H899" i="21"/>
  <c r="H900" i="21"/>
  <c r="H901" i="21"/>
  <c r="H902" i="21"/>
  <c r="H903" i="21"/>
  <c r="H904" i="21"/>
  <c r="H905" i="21"/>
  <c r="H906" i="21"/>
  <c r="H907" i="21"/>
  <c r="H908" i="21"/>
  <c r="H909" i="21"/>
  <c r="H910" i="21"/>
  <c r="H911" i="21"/>
  <c r="H912" i="21"/>
  <c r="H913" i="21"/>
  <c r="H914" i="21"/>
  <c r="H915" i="21"/>
  <c r="H916" i="21"/>
  <c r="H917" i="21"/>
  <c r="H918" i="21"/>
  <c r="H919" i="21"/>
  <c r="H920" i="21"/>
  <c r="H921" i="21"/>
  <c r="H922" i="21"/>
  <c r="H923" i="21"/>
  <c r="H924" i="21"/>
  <c r="H925" i="21"/>
  <c r="H926" i="21"/>
  <c r="H927" i="21"/>
  <c r="H928" i="21"/>
  <c r="H929" i="21"/>
  <c r="H930" i="21"/>
  <c r="H931" i="21"/>
  <c r="H932" i="21"/>
  <c r="H933" i="21"/>
  <c r="H934" i="21"/>
  <c r="H935" i="21"/>
  <c r="H936" i="21"/>
  <c r="H937" i="21"/>
  <c r="H938" i="21"/>
  <c r="H939" i="21"/>
  <c r="H940" i="21"/>
  <c r="H941" i="21"/>
  <c r="H942" i="21"/>
  <c r="H943" i="21"/>
  <c r="H944" i="21"/>
  <c r="H945" i="21"/>
  <c r="H946" i="21"/>
  <c r="H947" i="21"/>
  <c r="H948" i="21"/>
  <c r="H949" i="21"/>
  <c r="H950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F710" i="21"/>
  <c r="F711" i="21"/>
  <c r="F712" i="21"/>
  <c r="F713" i="21"/>
  <c r="F714" i="21"/>
  <c r="F715" i="21"/>
  <c r="F716" i="21"/>
  <c r="F717" i="21"/>
  <c r="F718" i="21"/>
  <c r="F719" i="21"/>
  <c r="F720" i="21"/>
  <c r="F721" i="21"/>
  <c r="F722" i="21"/>
  <c r="F723" i="21"/>
  <c r="F724" i="21"/>
  <c r="F725" i="21"/>
  <c r="F726" i="21"/>
  <c r="F727" i="21"/>
  <c r="F728" i="21"/>
  <c r="F729" i="21"/>
  <c r="F730" i="21"/>
  <c r="F731" i="21"/>
  <c r="F732" i="21"/>
  <c r="F733" i="21"/>
  <c r="F734" i="21"/>
  <c r="F735" i="21"/>
  <c r="F736" i="21"/>
  <c r="F737" i="21"/>
  <c r="F738" i="21"/>
  <c r="F739" i="21"/>
  <c r="F740" i="21"/>
  <c r="F741" i="21"/>
  <c r="F742" i="21"/>
  <c r="F743" i="21"/>
  <c r="F744" i="21"/>
  <c r="F745" i="21"/>
  <c r="F746" i="21"/>
  <c r="F747" i="21"/>
  <c r="F748" i="21"/>
  <c r="F749" i="21"/>
  <c r="F750" i="21"/>
  <c r="F751" i="21"/>
  <c r="F753" i="21"/>
  <c r="F754" i="21"/>
  <c r="F755" i="21"/>
  <c r="F756" i="21"/>
  <c r="F757" i="21"/>
  <c r="F759" i="21"/>
  <c r="F760" i="21"/>
  <c r="F761" i="21"/>
  <c r="F762" i="21"/>
  <c r="F763" i="21"/>
  <c r="F764" i="21"/>
  <c r="F765" i="21"/>
  <c r="F766" i="21"/>
  <c r="F767" i="21"/>
  <c r="F768" i="21"/>
  <c r="F770" i="21"/>
  <c r="F771" i="21"/>
  <c r="F772" i="21"/>
  <c r="F773" i="21"/>
  <c r="F775" i="21"/>
  <c r="F776" i="21"/>
  <c r="F777" i="21"/>
  <c r="F778" i="21"/>
  <c r="F779" i="21"/>
  <c r="F780" i="21"/>
  <c r="F781" i="21"/>
  <c r="F782" i="21"/>
  <c r="F783" i="21"/>
  <c r="F784" i="21"/>
  <c r="F785" i="21"/>
  <c r="F786" i="21"/>
  <c r="F787" i="21"/>
  <c r="F788" i="21"/>
  <c r="F789" i="21"/>
  <c r="F790" i="21"/>
  <c r="F791" i="21"/>
  <c r="F792" i="21"/>
  <c r="F793" i="21"/>
  <c r="F794" i="21"/>
  <c r="F795" i="21"/>
  <c r="F796" i="21"/>
  <c r="F797" i="21"/>
  <c r="F798" i="21"/>
  <c r="F799" i="21"/>
  <c r="F800" i="21"/>
  <c r="F801" i="21"/>
  <c r="F803" i="21"/>
  <c r="F804" i="21"/>
  <c r="F805" i="21"/>
  <c r="F806" i="21"/>
  <c r="F807" i="21"/>
  <c r="F808" i="21"/>
  <c r="F809" i="21"/>
  <c r="F810" i="21"/>
  <c r="F811" i="21"/>
  <c r="F812" i="21"/>
  <c r="F813" i="21"/>
  <c r="F814" i="21"/>
  <c r="F816" i="21"/>
  <c r="F817" i="21"/>
  <c r="F818" i="21"/>
  <c r="F820" i="21"/>
  <c r="F821" i="21"/>
  <c r="F822" i="21"/>
  <c r="F823" i="21"/>
  <c r="F824" i="21"/>
  <c r="F825" i="21"/>
  <c r="F826" i="21"/>
  <c r="F827" i="21"/>
  <c r="F828" i="21"/>
  <c r="F829" i="21"/>
  <c r="F830" i="21"/>
  <c r="F831" i="21"/>
  <c r="F832" i="21"/>
  <c r="F833" i="21"/>
  <c r="F834" i="21"/>
  <c r="F835" i="21"/>
  <c r="F836" i="21"/>
  <c r="F837" i="21"/>
  <c r="F838" i="21"/>
  <c r="F839" i="21"/>
  <c r="F840" i="21"/>
  <c r="F841" i="21"/>
  <c r="F842" i="21"/>
  <c r="F843" i="21"/>
  <c r="F844" i="21"/>
  <c r="F845" i="21"/>
  <c r="F846" i="21"/>
  <c r="F847" i="21"/>
  <c r="F848" i="21"/>
  <c r="F849" i="21"/>
  <c r="F850" i="21"/>
  <c r="F851" i="21"/>
  <c r="F852" i="21"/>
  <c r="F853" i="21"/>
  <c r="F854" i="21"/>
  <c r="F855" i="21"/>
  <c r="F856" i="21"/>
  <c r="F857" i="21"/>
  <c r="F858" i="21"/>
  <c r="F859" i="21"/>
  <c r="F860" i="21"/>
  <c r="F861" i="21"/>
  <c r="F862" i="21"/>
  <c r="F863" i="21"/>
  <c r="F864" i="21"/>
  <c r="F865" i="21"/>
  <c r="F866" i="21"/>
  <c r="F867" i="21"/>
  <c r="F868" i="21"/>
  <c r="F869" i="21"/>
  <c r="F870" i="21"/>
  <c r="F871" i="21"/>
  <c r="F872" i="21"/>
  <c r="F873" i="21"/>
  <c r="F874" i="21"/>
  <c r="F875" i="21"/>
  <c r="F876" i="21"/>
  <c r="F877" i="21"/>
  <c r="F879" i="21"/>
  <c r="F880" i="21"/>
  <c r="F881" i="21"/>
  <c r="F882" i="21"/>
  <c r="F883" i="21"/>
  <c r="F884" i="21"/>
  <c r="F885" i="21"/>
  <c r="F886" i="21"/>
  <c r="F887" i="21"/>
  <c r="F888" i="21"/>
  <c r="F889" i="21"/>
  <c r="F890" i="21"/>
  <c r="F891" i="21"/>
  <c r="F892" i="21"/>
  <c r="F893" i="21"/>
  <c r="F894" i="21"/>
  <c r="F895" i="21"/>
  <c r="F896" i="21"/>
  <c r="F897" i="21"/>
  <c r="F898" i="21"/>
  <c r="F899" i="21"/>
  <c r="F900" i="21"/>
  <c r="F901" i="21"/>
  <c r="F902" i="21"/>
  <c r="F903" i="21"/>
  <c r="F904" i="21"/>
  <c r="F905" i="21"/>
  <c r="F906" i="21"/>
  <c r="F907" i="21"/>
  <c r="F908" i="21"/>
  <c r="F909" i="21"/>
  <c r="F910" i="21"/>
  <c r="F911" i="21"/>
  <c r="F912" i="21"/>
  <c r="F913" i="21"/>
  <c r="F914" i="21"/>
  <c r="F915" i="21"/>
  <c r="F916" i="21"/>
  <c r="F917" i="21"/>
  <c r="F918" i="21"/>
  <c r="F919" i="21"/>
  <c r="F920" i="21"/>
  <c r="F921" i="21"/>
  <c r="F922" i="21"/>
  <c r="F923" i="21"/>
  <c r="F924" i="21"/>
  <c r="F925" i="21"/>
  <c r="F926" i="21"/>
  <c r="F927" i="21"/>
  <c r="F928" i="21"/>
  <c r="F929" i="21"/>
  <c r="F930" i="21"/>
  <c r="F931" i="21"/>
  <c r="F932" i="21"/>
  <c r="F933" i="21"/>
  <c r="F934" i="21"/>
  <c r="F935" i="21"/>
  <c r="F937" i="21"/>
  <c r="F938" i="21"/>
  <c r="F939" i="21"/>
  <c r="F940" i="21"/>
  <c r="F941" i="21"/>
  <c r="F942" i="21"/>
  <c r="F943" i="21"/>
  <c r="F944" i="21"/>
  <c r="F945" i="21"/>
  <c r="F946" i="21"/>
  <c r="F947" i="21"/>
  <c r="F948" i="21"/>
  <c r="F949" i="21"/>
  <c r="F950" i="21"/>
  <c r="E710" i="21"/>
  <c r="E711" i="21"/>
  <c r="E712" i="21"/>
  <c r="E713" i="21"/>
  <c r="E714" i="21"/>
  <c r="E715" i="21"/>
  <c r="E716" i="21"/>
  <c r="E717" i="21"/>
  <c r="E718" i="21"/>
  <c r="E719" i="21"/>
  <c r="E720" i="21"/>
  <c r="E721" i="21"/>
  <c r="E722" i="21"/>
  <c r="E723" i="21"/>
  <c r="E724" i="21"/>
  <c r="E725" i="21"/>
  <c r="E726" i="21"/>
  <c r="E727" i="21"/>
  <c r="E728" i="21"/>
  <c r="E729" i="21"/>
  <c r="E730" i="21"/>
  <c r="E731" i="21"/>
  <c r="E732" i="21"/>
  <c r="E733" i="21"/>
  <c r="E734" i="21"/>
  <c r="E735" i="21"/>
  <c r="E736" i="21"/>
  <c r="E737" i="21"/>
  <c r="E738" i="21"/>
  <c r="E739" i="21"/>
  <c r="E740" i="21"/>
  <c r="E741" i="21"/>
  <c r="E742" i="21"/>
  <c r="E743" i="21"/>
  <c r="E744" i="21"/>
  <c r="E745" i="21"/>
  <c r="E746" i="21"/>
  <c r="E747" i="21"/>
  <c r="E748" i="21"/>
  <c r="E749" i="21"/>
  <c r="E750" i="21"/>
  <c r="E751" i="21"/>
  <c r="E752" i="21"/>
  <c r="E753" i="21"/>
  <c r="E754" i="21"/>
  <c r="E755" i="21"/>
  <c r="E756" i="21"/>
  <c r="E757" i="21"/>
  <c r="E759" i="21"/>
  <c r="E760" i="21"/>
  <c r="E761" i="21"/>
  <c r="E762" i="21"/>
  <c r="E763" i="21"/>
  <c r="E764" i="21"/>
  <c r="E765" i="21"/>
  <c r="E766" i="21"/>
  <c r="E767" i="21"/>
  <c r="E768" i="21"/>
  <c r="E770" i="21"/>
  <c r="E771" i="21"/>
  <c r="E772" i="21"/>
  <c r="E773" i="21"/>
  <c r="E774" i="21"/>
  <c r="E775" i="21"/>
  <c r="E776" i="21"/>
  <c r="E777" i="21"/>
  <c r="E778" i="21"/>
  <c r="E779" i="21"/>
  <c r="E780" i="21"/>
  <c r="E781" i="21"/>
  <c r="E782" i="21"/>
  <c r="E783" i="21"/>
  <c r="E784" i="21"/>
  <c r="E785" i="21"/>
  <c r="E786" i="21"/>
  <c r="E787" i="21"/>
  <c r="E788" i="21"/>
  <c r="E789" i="21"/>
  <c r="E790" i="21"/>
  <c r="E791" i="21"/>
  <c r="E792" i="21"/>
  <c r="E793" i="21"/>
  <c r="E794" i="21"/>
  <c r="E795" i="21"/>
  <c r="E796" i="21"/>
  <c r="E797" i="21"/>
  <c r="E798" i="21"/>
  <c r="E799" i="21"/>
  <c r="E800" i="21"/>
  <c r="E801" i="21"/>
  <c r="E802" i="21"/>
  <c r="E803" i="21"/>
  <c r="E804" i="21"/>
  <c r="E805" i="21"/>
  <c r="E806" i="21"/>
  <c r="E807" i="21"/>
  <c r="E808" i="21"/>
  <c r="E809" i="21"/>
  <c r="E810" i="21"/>
  <c r="E811" i="21"/>
  <c r="E812" i="21"/>
  <c r="E813" i="21"/>
  <c r="E814" i="21"/>
  <c r="E815" i="21"/>
  <c r="E816" i="21"/>
  <c r="E817" i="21"/>
  <c r="E818" i="21"/>
  <c r="E819" i="21"/>
  <c r="E820" i="21"/>
  <c r="E821" i="21"/>
  <c r="E822" i="21"/>
  <c r="E823" i="21"/>
  <c r="E824" i="21"/>
  <c r="E825" i="21"/>
  <c r="E826" i="21"/>
  <c r="E827" i="21"/>
  <c r="E828" i="21"/>
  <c r="E829" i="21"/>
  <c r="E830" i="21"/>
  <c r="E831" i="21"/>
  <c r="E832" i="21"/>
  <c r="E833" i="21"/>
  <c r="E834" i="21"/>
  <c r="E835" i="21"/>
  <c r="E836" i="21"/>
  <c r="E837" i="21"/>
  <c r="E838" i="21"/>
  <c r="E839" i="21"/>
  <c r="E840" i="21"/>
  <c r="E841" i="21"/>
  <c r="E842" i="21"/>
  <c r="E843" i="21"/>
  <c r="E844" i="21"/>
  <c r="E845" i="21"/>
  <c r="E846" i="21"/>
  <c r="E847" i="21"/>
  <c r="E848" i="21"/>
  <c r="E849" i="21"/>
  <c r="E850" i="21"/>
  <c r="E851" i="21"/>
  <c r="E852" i="21"/>
  <c r="E853" i="21"/>
  <c r="E854" i="21"/>
  <c r="E855" i="21"/>
  <c r="E856" i="21"/>
  <c r="E857" i="21"/>
  <c r="E858" i="21"/>
  <c r="E859" i="21"/>
  <c r="E860" i="21"/>
  <c r="E861" i="21"/>
  <c r="E862" i="21"/>
  <c r="E863" i="21"/>
  <c r="E864" i="21"/>
  <c r="E865" i="21"/>
  <c r="E866" i="21"/>
  <c r="E867" i="21"/>
  <c r="E868" i="21"/>
  <c r="E869" i="21"/>
  <c r="E870" i="21"/>
  <c r="E871" i="21"/>
  <c r="E872" i="21"/>
  <c r="E873" i="21"/>
  <c r="E874" i="21"/>
  <c r="E875" i="21"/>
  <c r="E876" i="21"/>
  <c r="E877" i="21"/>
  <c r="E878" i="21"/>
  <c r="E879" i="21"/>
  <c r="E880" i="21"/>
  <c r="E881" i="21"/>
  <c r="E882" i="21"/>
  <c r="E883" i="21"/>
  <c r="E884" i="21"/>
  <c r="E885" i="21"/>
  <c r="E886" i="21"/>
  <c r="E887" i="21"/>
  <c r="E888" i="21"/>
  <c r="E889" i="21"/>
  <c r="E890" i="21"/>
  <c r="E891" i="21"/>
  <c r="E892" i="21"/>
  <c r="E893" i="21"/>
  <c r="E894" i="21"/>
  <c r="E895" i="21"/>
  <c r="E896" i="21"/>
  <c r="E897" i="21"/>
  <c r="E898" i="21"/>
  <c r="E899" i="21"/>
  <c r="E900" i="21"/>
  <c r="E901" i="21"/>
  <c r="E902" i="21"/>
  <c r="E903" i="21"/>
  <c r="E904" i="21"/>
  <c r="E905" i="21"/>
  <c r="E906" i="21"/>
  <c r="E907" i="21"/>
  <c r="E908" i="21"/>
  <c r="E909" i="21"/>
  <c r="E910" i="21"/>
  <c r="E911" i="21"/>
  <c r="E912" i="21"/>
  <c r="E913" i="21"/>
  <c r="E914" i="21"/>
  <c r="E915" i="21"/>
  <c r="E916" i="21"/>
  <c r="E917" i="21"/>
  <c r="E918" i="21"/>
  <c r="E919" i="21"/>
  <c r="E920" i="21"/>
  <c r="E921" i="21"/>
  <c r="E922" i="21"/>
  <c r="E923" i="21"/>
  <c r="E924" i="21"/>
  <c r="E925" i="21"/>
  <c r="E926" i="21"/>
  <c r="E927" i="21"/>
  <c r="E928" i="21"/>
  <c r="E929" i="21"/>
  <c r="E930" i="21"/>
  <c r="E931" i="21"/>
  <c r="E932" i="21"/>
  <c r="E933" i="21"/>
  <c r="E934" i="21"/>
  <c r="E935" i="21"/>
  <c r="E937" i="21"/>
  <c r="E938" i="21"/>
  <c r="E939" i="21"/>
  <c r="E940" i="21"/>
  <c r="E941" i="21"/>
  <c r="E942" i="21"/>
  <c r="E943" i="21"/>
  <c r="E944" i="21"/>
  <c r="E945" i="21"/>
  <c r="E946" i="21"/>
  <c r="E947" i="21"/>
  <c r="E948" i="21"/>
  <c r="E949" i="21"/>
  <c r="E950" i="21"/>
  <c r="D710" i="21"/>
  <c r="D711" i="21"/>
  <c r="D712" i="21"/>
  <c r="D713" i="21"/>
  <c r="D714" i="21"/>
  <c r="D715" i="21"/>
  <c r="D716" i="21"/>
  <c r="D717" i="21"/>
  <c r="D718" i="21"/>
  <c r="D720" i="21"/>
  <c r="D721" i="21"/>
  <c r="D722" i="21"/>
  <c r="D724" i="21"/>
  <c r="D725" i="21"/>
  <c r="D726" i="21"/>
  <c r="D727" i="21"/>
  <c r="D728" i="21"/>
  <c r="D729" i="21"/>
  <c r="D730" i="21"/>
  <c r="D731" i="21"/>
  <c r="D732" i="21"/>
  <c r="D733" i="21"/>
  <c r="D734" i="21"/>
  <c r="D735" i="21"/>
  <c r="D736" i="21"/>
  <c r="D737" i="21"/>
  <c r="D738" i="21"/>
  <c r="D739" i="21"/>
  <c r="D740" i="21"/>
  <c r="D741" i="21"/>
  <c r="D742" i="21"/>
  <c r="D743" i="21"/>
  <c r="D744" i="21"/>
  <c r="D745" i="21"/>
  <c r="D746" i="21"/>
  <c r="D747" i="21"/>
  <c r="D748" i="21"/>
  <c r="D749" i="21"/>
  <c r="D750" i="21"/>
  <c r="D751" i="21"/>
  <c r="D752" i="21"/>
  <c r="D753" i="21"/>
  <c r="D754" i="21"/>
  <c r="D755" i="21"/>
  <c r="D756" i="21"/>
  <c r="D757" i="21"/>
  <c r="D758" i="21"/>
  <c r="D759" i="21"/>
  <c r="D760" i="21"/>
  <c r="D761" i="21"/>
  <c r="D762" i="21"/>
  <c r="D763" i="21"/>
  <c r="D764" i="21"/>
  <c r="D765" i="21"/>
  <c r="D766" i="21"/>
  <c r="D767" i="21"/>
  <c r="D768" i="21"/>
  <c r="D769" i="21"/>
  <c r="D770" i="21"/>
  <c r="D771" i="21"/>
  <c r="D772" i="21"/>
  <c r="D773" i="21"/>
  <c r="D774" i="21"/>
  <c r="D775" i="21"/>
  <c r="D776" i="21"/>
  <c r="D777" i="21"/>
  <c r="D778" i="21"/>
  <c r="D779" i="21"/>
  <c r="D780" i="21"/>
  <c r="D781" i="21"/>
  <c r="D782" i="21"/>
  <c r="D783" i="21"/>
  <c r="D784" i="21"/>
  <c r="D785" i="21"/>
  <c r="D786" i="21"/>
  <c r="D787" i="21"/>
  <c r="D788" i="21"/>
  <c r="D789" i="21"/>
  <c r="D790" i="21"/>
  <c r="D791" i="21"/>
  <c r="D792" i="21"/>
  <c r="D793" i="21"/>
  <c r="D794" i="21"/>
  <c r="D795" i="21"/>
  <c r="D796" i="21"/>
  <c r="D797" i="21"/>
  <c r="D798" i="21"/>
  <c r="D799" i="21"/>
  <c r="D800" i="21"/>
  <c r="D801" i="21"/>
  <c r="D803" i="21"/>
  <c r="D804" i="21"/>
  <c r="D805" i="21"/>
  <c r="D806" i="21"/>
  <c r="D807" i="21"/>
  <c r="D808" i="21"/>
  <c r="D809" i="21"/>
  <c r="D810" i="21"/>
  <c r="D811" i="21"/>
  <c r="D812" i="21"/>
  <c r="D813" i="21"/>
  <c r="D814" i="21"/>
  <c r="D815" i="21"/>
  <c r="D816" i="21"/>
  <c r="D817" i="21"/>
  <c r="D818" i="21"/>
  <c r="D819" i="21"/>
  <c r="D820" i="21"/>
  <c r="D821" i="21"/>
  <c r="D822" i="21"/>
  <c r="D823" i="21"/>
  <c r="D824" i="21"/>
  <c r="D825" i="21"/>
  <c r="D826" i="21"/>
  <c r="D827" i="21"/>
  <c r="D828" i="21"/>
  <c r="D829" i="21"/>
  <c r="D830" i="21"/>
  <c r="D831" i="21"/>
  <c r="D832" i="21"/>
  <c r="D833" i="21"/>
  <c r="D834" i="21"/>
  <c r="D835" i="21"/>
  <c r="D836" i="21"/>
  <c r="D837" i="21"/>
  <c r="D838" i="21"/>
  <c r="D839" i="21"/>
  <c r="D840" i="21"/>
  <c r="D841" i="21"/>
  <c r="D842" i="21"/>
  <c r="D843" i="21"/>
  <c r="D844" i="21"/>
  <c r="D845" i="21"/>
  <c r="D846" i="21"/>
  <c r="D847" i="21"/>
  <c r="D848" i="21"/>
  <c r="D849" i="21"/>
  <c r="D850" i="21"/>
  <c r="D851" i="21"/>
  <c r="D852" i="21"/>
  <c r="D853" i="21"/>
  <c r="D854" i="21"/>
  <c r="D855" i="21"/>
  <c r="D856" i="21"/>
  <c r="D857" i="21"/>
  <c r="D858" i="21"/>
  <c r="D859" i="21"/>
  <c r="D860" i="21"/>
  <c r="D861" i="21"/>
  <c r="D862" i="21"/>
  <c r="D863" i="21"/>
  <c r="D864" i="21"/>
  <c r="D865" i="21"/>
  <c r="D866" i="21"/>
  <c r="D867" i="21"/>
  <c r="D868" i="21"/>
  <c r="D869" i="21"/>
  <c r="D870" i="21"/>
  <c r="D871" i="21"/>
  <c r="D872" i="21"/>
  <c r="D873" i="21"/>
  <c r="D874" i="21"/>
  <c r="D876" i="21"/>
  <c r="D877" i="21"/>
  <c r="D878" i="21"/>
  <c r="D879" i="21"/>
  <c r="D880" i="21"/>
  <c r="D881" i="21"/>
  <c r="D882" i="21"/>
  <c r="D883" i="21"/>
  <c r="D884" i="21"/>
  <c r="D885" i="21"/>
  <c r="D886" i="21"/>
  <c r="D887" i="21"/>
  <c r="D888" i="21"/>
  <c r="D889" i="21"/>
  <c r="D890" i="21"/>
  <c r="D891" i="21"/>
  <c r="D892" i="21"/>
  <c r="D893" i="21"/>
  <c r="D894" i="21"/>
  <c r="D895" i="21"/>
  <c r="D896" i="21"/>
  <c r="D897" i="21"/>
  <c r="D898" i="21"/>
  <c r="D899" i="21"/>
  <c r="D900" i="21"/>
  <c r="D901" i="21"/>
  <c r="D902" i="21"/>
  <c r="D903" i="21"/>
  <c r="D904" i="21"/>
  <c r="D905" i="21"/>
  <c r="D906" i="21"/>
  <c r="D907" i="21"/>
  <c r="D908" i="21"/>
  <c r="D909" i="21"/>
  <c r="D910" i="21"/>
  <c r="D911" i="21"/>
  <c r="D912" i="21"/>
  <c r="D913" i="21"/>
  <c r="D914" i="21"/>
  <c r="D915" i="21"/>
  <c r="D916" i="21"/>
  <c r="D917" i="21"/>
  <c r="D918" i="21"/>
  <c r="D919" i="21"/>
  <c r="D920" i="21"/>
  <c r="D921" i="21"/>
  <c r="D922" i="21"/>
  <c r="D923" i="21"/>
  <c r="D924" i="21"/>
  <c r="D925" i="21"/>
  <c r="D926" i="21"/>
  <c r="D927" i="21"/>
  <c r="D928" i="21"/>
  <c r="D929" i="21"/>
  <c r="D930" i="21"/>
  <c r="D931" i="21"/>
  <c r="D932" i="21"/>
  <c r="D933" i="21"/>
  <c r="D934" i="21"/>
  <c r="D935" i="21"/>
  <c r="D936" i="21"/>
  <c r="D937" i="21"/>
  <c r="D938" i="21"/>
  <c r="D939" i="21"/>
  <c r="D940" i="21"/>
  <c r="D941" i="21"/>
  <c r="D942" i="21"/>
  <c r="D943" i="21"/>
  <c r="D944" i="21"/>
  <c r="D945" i="21"/>
  <c r="D946" i="21"/>
  <c r="D947" i="21"/>
  <c r="D948" i="21"/>
  <c r="D949" i="21"/>
  <c r="D950" i="21"/>
  <c r="D709" i="21"/>
  <c r="E709" i="21"/>
  <c r="F709" i="21"/>
  <c r="G709" i="21"/>
  <c r="H709" i="21"/>
  <c r="I709" i="21"/>
  <c r="J709" i="21"/>
  <c r="C710" i="21"/>
  <c r="C711" i="21"/>
  <c r="C712" i="21"/>
  <c r="C713" i="21"/>
  <c r="C714" i="21"/>
  <c r="C715" i="21"/>
  <c r="C716" i="21"/>
  <c r="C717" i="21"/>
  <c r="C718" i="21"/>
  <c r="C719" i="21"/>
  <c r="C720" i="21"/>
  <c r="C721" i="21"/>
  <c r="C722" i="21"/>
  <c r="C723" i="21"/>
  <c r="C724" i="21"/>
  <c r="C725" i="21"/>
  <c r="C726" i="21"/>
  <c r="C727" i="21"/>
  <c r="C728" i="21"/>
  <c r="C729" i="21"/>
  <c r="C730" i="21"/>
  <c r="C731" i="21"/>
  <c r="C732" i="21"/>
  <c r="C733" i="21"/>
  <c r="C734" i="21"/>
  <c r="C735" i="21"/>
  <c r="C736" i="21"/>
  <c r="C737" i="21"/>
  <c r="C738" i="21"/>
  <c r="C739" i="21"/>
  <c r="C740" i="21"/>
  <c r="C741" i="21"/>
  <c r="C742" i="21"/>
  <c r="C743" i="21"/>
  <c r="C744" i="21"/>
  <c r="C745" i="21"/>
  <c r="C746" i="21"/>
  <c r="C747" i="21"/>
  <c r="C748" i="21"/>
  <c r="C749" i="21"/>
  <c r="C750" i="21"/>
  <c r="C751" i="21"/>
  <c r="C752" i="21"/>
  <c r="C753" i="21"/>
  <c r="C754" i="21"/>
  <c r="C755" i="21"/>
  <c r="C756" i="21"/>
  <c r="C757" i="21"/>
  <c r="C758" i="21"/>
  <c r="C759" i="21"/>
  <c r="C760" i="21"/>
  <c r="C761" i="21"/>
  <c r="C762" i="21"/>
  <c r="C763" i="21"/>
  <c r="C764" i="21"/>
  <c r="C765" i="21"/>
  <c r="C766" i="21"/>
  <c r="C767" i="21"/>
  <c r="C768" i="21"/>
  <c r="C769" i="21"/>
  <c r="C770" i="21"/>
  <c r="C771" i="21"/>
  <c r="C772" i="21"/>
  <c r="C773" i="21"/>
  <c r="C774" i="21"/>
  <c r="C775" i="21"/>
  <c r="C776" i="21"/>
  <c r="C777" i="21"/>
  <c r="C778" i="21"/>
  <c r="C779" i="21"/>
  <c r="C780" i="21"/>
  <c r="C781" i="21"/>
  <c r="C782" i="21"/>
  <c r="C783" i="21"/>
  <c r="C784" i="21"/>
  <c r="C785" i="21"/>
  <c r="C786" i="21"/>
  <c r="C787" i="21"/>
  <c r="C788" i="21"/>
  <c r="C789" i="21"/>
  <c r="C790" i="21"/>
  <c r="C791" i="21"/>
  <c r="C792" i="21"/>
  <c r="C793" i="21"/>
  <c r="C794" i="21"/>
  <c r="C795" i="21"/>
  <c r="C796" i="21"/>
  <c r="C797" i="21"/>
  <c r="C798" i="21"/>
  <c r="C799" i="21"/>
  <c r="C800" i="21"/>
  <c r="C801" i="21"/>
  <c r="C802" i="21"/>
  <c r="C803" i="21"/>
  <c r="C804" i="21"/>
  <c r="C805" i="21"/>
  <c r="C806" i="21"/>
  <c r="C807" i="21"/>
  <c r="C808" i="21"/>
  <c r="C809" i="21"/>
  <c r="C810" i="21"/>
  <c r="C811" i="21"/>
  <c r="C812" i="21"/>
  <c r="C813" i="21"/>
  <c r="C814" i="21"/>
  <c r="C815" i="21"/>
  <c r="C816" i="21"/>
  <c r="C817" i="21"/>
  <c r="C818" i="21"/>
  <c r="C819" i="21"/>
  <c r="C820" i="21"/>
  <c r="C821" i="21"/>
  <c r="C822" i="21"/>
  <c r="C823" i="21"/>
  <c r="C824" i="21"/>
  <c r="C825" i="21"/>
  <c r="C826" i="21"/>
  <c r="C827" i="21"/>
  <c r="C828" i="21"/>
  <c r="C829" i="21"/>
  <c r="C830" i="21"/>
  <c r="C831" i="21"/>
  <c r="C832" i="21"/>
  <c r="C833" i="21"/>
  <c r="C834" i="21"/>
  <c r="C835" i="21"/>
  <c r="C836" i="21"/>
  <c r="C837" i="21"/>
  <c r="C838" i="21"/>
  <c r="C839" i="21"/>
  <c r="C840" i="21"/>
  <c r="C841" i="21"/>
  <c r="C842" i="21"/>
  <c r="C843" i="21"/>
  <c r="C844" i="21"/>
  <c r="C845" i="21"/>
  <c r="C846" i="21"/>
  <c r="C847" i="21"/>
  <c r="C848" i="21"/>
  <c r="C849" i="21"/>
  <c r="C850" i="21"/>
  <c r="C851" i="21"/>
  <c r="C852" i="21"/>
  <c r="C853" i="21"/>
  <c r="C854" i="21"/>
  <c r="C855" i="21"/>
  <c r="C856" i="21"/>
  <c r="C857" i="21"/>
  <c r="C858" i="21"/>
  <c r="C859" i="21"/>
  <c r="C860" i="21"/>
  <c r="C861" i="21"/>
  <c r="C862" i="21"/>
  <c r="C863" i="21"/>
  <c r="C864" i="21"/>
  <c r="C865" i="21"/>
  <c r="C866" i="21"/>
  <c r="C867" i="21"/>
  <c r="C868" i="21"/>
  <c r="C869" i="21"/>
  <c r="C870" i="21"/>
  <c r="C871" i="21"/>
  <c r="C872" i="21"/>
  <c r="C873" i="21"/>
  <c r="C874" i="21"/>
  <c r="C875" i="21"/>
  <c r="C876" i="21"/>
  <c r="C877" i="21"/>
  <c r="C878" i="21"/>
  <c r="C879" i="21"/>
  <c r="C880" i="21"/>
  <c r="C881" i="21"/>
  <c r="C882" i="21"/>
  <c r="C883" i="21"/>
  <c r="C884" i="21"/>
  <c r="C885" i="21"/>
  <c r="C886" i="21"/>
  <c r="C887" i="21"/>
  <c r="C888" i="21"/>
  <c r="C889" i="21"/>
  <c r="C890" i="21"/>
  <c r="C891" i="21"/>
  <c r="C892" i="21"/>
  <c r="C893" i="21"/>
  <c r="C894" i="21"/>
  <c r="C895" i="21"/>
  <c r="C896" i="21"/>
  <c r="C897" i="21"/>
  <c r="C898" i="21"/>
  <c r="C899" i="21"/>
  <c r="C900" i="21"/>
  <c r="C901" i="21"/>
  <c r="C902" i="21"/>
  <c r="C903" i="21"/>
  <c r="C904" i="21"/>
  <c r="C905" i="21"/>
  <c r="C906" i="21"/>
  <c r="C907" i="21"/>
  <c r="C908" i="21"/>
  <c r="C909" i="21"/>
  <c r="C910" i="21"/>
  <c r="C911" i="21"/>
  <c r="C912" i="21"/>
  <c r="C913" i="21"/>
  <c r="C914" i="21"/>
  <c r="C915" i="21"/>
  <c r="C916" i="21"/>
  <c r="C917" i="21"/>
  <c r="C918" i="21"/>
  <c r="C919" i="21"/>
  <c r="C920" i="21"/>
  <c r="C921" i="21"/>
  <c r="C922" i="21"/>
  <c r="C923" i="21"/>
  <c r="C924" i="21"/>
  <c r="C925" i="21"/>
  <c r="C926" i="21"/>
  <c r="C927" i="21"/>
  <c r="C928" i="21"/>
  <c r="C929" i="21"/>
  <c r="C930" i="21"/>
  <c r="C931" i="21"/>
  <c r="C932" i="21"/>
  <c r="C933" i="21"/>
  <c r="C934" i="21"/>
  <c r="C935" i="21"/>
  <c r="C936" i="21"/>
  <c r="C937" i="21"/>
  <c r="C938" i="21"/>
  <c r="C939" i="21"/>
  <c r="C940" i="21"/>
  <c r="C941" i="21"/>
  <c r="C942" i="21"/>
  <c r="C943" i="21"/>
  <c r="C944" i="21"/>
  <c r="C945" i="21"/>
  <c r="C946" i="21"/>
  <c r="C947" i="21"/>
  <c r="C948" i="21"/>
  <c r="C949" i="21"/>
  <c r="C950" i="21"/>
  <c r="C709" i="21"/>
  <c r="J63" i="21"/>
  <c r="J64" i="21"/>
  <c r="J65" i="21"/>
  <c r="J66" i="21"/>
  <c r="J67" i="21"/>
  <c r="J68" i="21"/>
  <c r="J69" i="21"/>
  <c r="J70" i="21"/>
  <c r="J71" i="21"/>
  <c r="J72" i="21"/>
  <c r="J73" i="21"/>
  <c r="J74" i="21"/>
  <c r="J75" i="21"/>
  <c r="J76" i="21"/>
  <c r="J77" i="21"/>
  <c r="J78" i="21"/>
  <c r="J79" i="21"/>
  <c r="J81" i="21"/>
  <c r="J82" i="21"/>
  <c r="J83" i="21"/>
  <c r="J84" i="21"/>
  <c r="J85" i="21"/>
  <c r="J86" i="21"/>
  <c r="J87" i="21"/>
  <c r="J88" i="21"/>
  <c r="J89" i="21"/>
  <c r="J90" i="21"/>
  <c r="J91" i="21"/>
  <c r="J92" i="21"/>
  <c r="J93" i="21"/>
  <c r="J94" i="21"/>
  <c r="J95" i="21"/>
  <c r="J96" i="21"/>
  <c r="J97" i="21"/>
  <c r="J98" i="21"/>
  <c r="J99" i="21"/>
  <c r="J100" i="21"/>
  <c r="J101" i="21"/>
  <c r="J102" i="21"/>
  <c r="J103" i="21"/>
  <c r="J104" i="21"/>
  <c r="J105" i="21"/>
  <c r="J106" i="21"/>
  <c r="J107" i="21"/>
  <c r="J108" i="21"/>
  <c r="J109" i="21"/>
  <c r="J110" i="21"/>
  <c r="J111" i="21"/>
  <c r="J112" i="21"/>
  <c r="J113" i="21"/>
  <c r="J114" i="21"/>
  <c r="J115" i="21"/>
  <c r="J116" i="21"/>
  <c r="J117" i="21"/>
  <c r="J118" i="21"/>
  <c r="J119" i="21"/>
  <c r="J120" i="21"/>
  <c r="J121" i="21"/>
  <c r="J122" i="21"/>
  <c r="J123" i="21"/>
  <c r="J124" i="21"/>
  <c r="J125" i="21"/>
  <c r="J126" i="21"/>
  <c r="J127" i="21"/>
  <c r="J128" i="21"/>
  <c r="J129" i="21"/>
  <c r="J130" i="21"/>
  <c r="J131" i="21"/>
  <c r="J132" i="21"/>
  <c r="J133" i="21"/>
  <c r="J134" i="21"/>
  <c r="J135" i="21"/>
  <c r="J136" i="21"/>
  <c r="J137" i="21"/>
  <c r="J138" i="21"/>
  <c r="J139" i="21"/>
  <c r="J140" i="21"/>
  <c r="J141" i="21"/>
  <c r="J142" i="21"/>
  <c r="J143" i="21"/>
  <c r="J144" i="21"/>
  <c r="J145" i="21"/>
  <c r="J146" i="21"/>
  <c r="J147" i="21"/>
  <c r="J148" i="21"/>
  <c r="J149" i="21"/>
  <c r="J150" i="21"/>
  <c r="J151" i="21"/>
  <c r="J152" i="21"/>
  <c r="J153" i="21"/>
  <c r="J154" i="21"/>
  <c r="J155" i="21"/>
  <c r="J156" i="21"/>
  <c r="J157" i="21"/>
  <c r="J158" i="21"/>
  <c r="J159" i="21"/>
  <c r="J160" i="21"/>
  <c r="J161" i="21"/>
  <c r="J162" i="21"/>
  <c r="J163" i="21"/>
  <c r="J164" i="21"/>
  <c r="J165" i="21"/>
  <c r="J166" i="21"/>
  <c r="J167" i="21"/>
  <c r="J168" i="21"/>
  <c r="J169" i="21"/>
  <c r="J170" i="21"/>
  <c r="J171" i="21"/>
  <c r="J172" i="21"/>
  <c r="J173" i="21"/>
  <c r="J174" i="21"/>
  <c r="J176" i="21"/>
  <c r="J177" i="21"/>
  <c r="J178" i="21"/>
  <c r="J179" i="21"/>
  <c r="J180" i="21"/>
  <c r="J181" i="21"/>
  <c r="J182" i="21"/>
  <c r="J183" i="21"/>
  <c r="J184" i="21"/>
  <c r="J185" i="21"/>
  <c r="J186" i="21"/>
  <c r="J187" i="21"/>
  <c r="J188" i="21"/>
  <c r="J189" i="21"/>
  <c r="J190" i="21"/>
  <c r="J191" i="21"/>
  <c r="J192" i="21"/>
  <c r="J193" i="21"/>
  <c r="J194" i="21"/>
  <c r="J195" i="21"/>
  <c r="J196" i="21"/>
  <c r="J197" i="21"/>
  <c r="J198" i="21"/>
  <c r="J199" i="21"/>
  <c r="J200" i="21"/>
  <c r="J201" i="21"/>
  <c r="J202" i="21"/>
  <c r="J203" i="21"/>
  <c r="J204" i="21"/>
  <c r="J205" i="21"/>
  <c r="J206" i="21"/>
  <c r="J207" i="21"/>
  <c r="J208" i="21"/>
  <c r="J209" i="21"/>
  <c r="J210" i="21"/>
  <c r="J211" i="21"/>
  <c r="J212" i="21"/>
  <c r="J213" i="21"/>
  <c r="J214" i="21"/>
  <c r="J215" i="21"/>
  <c r="J216" i="21"/>
  <c r="J217" i="21"/>
  <c r="J218" i="21"/>
  <c r="J219" i="21"/>
  <c r="J220" i="21"/>
  <c r="J221" i="21"/>
  <c r="J222" i="21"/>
  <c r="J223" i="21"/>
  <c r="J224" i="21"/>
  <c r="J225" i="21"/>
  <c r="J226" i="21"/>
  <c r="J227" i="21"/>
  <c r="J228" i="21"/>
  <c r="J229" i="21"/>
  <c r="J230" i="21"/>
  <c r="J231" i="21"/>
  <c r="J232" i="21"/>
  <c r="J233" i="21"/>
  <c r="J234" i="21"/>
  <c r="J235" i="21"/>
  <c r="J236" i="21"/>
  <c r="J237" i="21"/>
  <c r="J238" i="21"/>
  <c r="J239" i="21"/>
  <c r="J240" i="21"/>
  <c r="J241" i="21"/>
  <c r="J242" i="21"/>
  <c r="J243" i="21"/>
  <c r="J244" i="21"/>
  <c r="J245" i="21"/>
  <c r="J246" i="21"/>
  <c r="J247" i="21"/>
  <c r="J248" i="21"/>
  <c r="J249" i="21"/>
  <c r="J250" i="21"/>
  <c r="J251" i="21"/>
  <c r="J252" i="21"/>
  <c r="J253" i="21"/>
  <c r="J254" i="21"/>
  <c r="J255" i="21"/>
  <c r="J256" i="21"/>
  <c r="J257" i="21"/>
  <c r="J258" i="21"/>
  <c r="J259" i="21"/>
  <c r="J260" i="21"/>
  <c r="J261" i="21"/>
  <c r="J262" i="21"/>
  <c r="J263" i="21"/>
  <c r="J264" i="21"/>
  <c r="J265" i="21"/>
  <c r="J266" i="21"/>
  <c r="J268" i="21"/>
  <c r="J269" i="21"/>
  <c r="J270" i="21"/>
  <c r="J271" i="21"/>
  <c r="J272" i="21"/>
  <c r="J273" i="21"/>
  <c r="J274" i="21"/>
  <c r="J275" i="21"/>
  <c r="J276" i="21"/>
  <c r="J277" i="21"/>
  <c r="J278" i="21"/>
  <c r="J279" i="21"/>
  <c r="J280" i="21"/>
  <c r="J281" i="21"/>
  <c r="J282" i="21"/>
  <c r="J283" i="21"/>
  <c r="J284" i="21"/>
  <c r="J285" i="21"/>
  <c r="J286" i="21"/>
  <c r="J287" i="21"/>
  <c r="J288" i="21"/>
  <c r="J289" i="21"/>
  <c r="J290" i="21"/>
  <c r="J291" i="21"/>
  <c r="J292" i="21"/>
  <c r="J293" i="21"/>
  <c r="J294" i="21"/>
  <c r="J295" i="21"/>
  <c r="J296" i="21"/>
  <c r="J297" i="21"/>
  <c r="J298" i="21"/>
  <c r="J299" i="21"/>
  <c r="J300" i="21"/>
  <c r="J301" i="21"/>
  <c r="J302" i="21"/>
  <c r="J303" i="21"/>
  <c r="J304" i="21"/>
  <c r="J305" i="21"/>
  <c r="J306" i="21"/>
  <c r="J307" i="21"/>
  <c r="J308" i="21"/>
  <c r="J309" i="21"/>
  <c r="J310" i="21"/>
  <c r="J311" i="21"/>
  <c r="J312" i="21"/>
  <c r="J313" i="21"/>
  <c r="J314" i="21"/>
  <c r="J315" i="21"/>
  <c r="J316" i="21"/>
  <c r="J317" i="21"/>
  <c r="J318" i="21"/>
  <c r="J319" i="21"/>
  <c r="J320" i="21"/>
  <c r="J321" i="21"/>
  <c r="J322" i="21"/>
  <c r="J323" i="21"/>
  <c r="J324" i="21"/>
  <c r="J325" i="21"/>
  <c r="J326" i="21"/>
  <c r="J327" i="21"/>
  <c r="J328" i="21"/>
  <c r="J329" i="21"/>
  <c r="J330" i="21"/>
  <c r="J331" i="21"/>
  <c r="J332" i="21"/>
  <c r="J333" i="21"/>
  <c r="J334" i="21"/>
  <c r="J335" i="21"/>
  <c r="J336" i="21"/>
  <c r="J337" i="21"/>
  <c r="J338" i="21"/>
  <c r="J339" i="21"/>
  <c r="J340" i="21"/>
  <c r="J341" i="21"/>
  <c r="J342" i="21"/>
  <c r="J343" i="21"/>
  <c r="J344" i="21"/>
  <c r="J345" i="21"/>
  <c r="J346" i="21"/>
  <c r="J347" i="21"/>
  <c r="J348" i="21"/>
  <c r="J349" i="21"/>
  <c r="J350" i="21"/>
  <c r="J351" i="21"/>
  <c r="J352" i="21"/>
  <c r="J353" i="21"/>
  <c r="J354" i="21"/>
  <c r="J355" i="21"/>
  <c r="J356" i="21"/>
  <c r="J357" i="21"/>
  <c r="J358" i="21"/>
  <c r="J359" i="21"/>
  <c r="J360" i="21"/>
  <c r="J361" i="21"/>
  <c r="J362" i="21"/>
  <c r="J363" i="21"/>
  <c r="J364" i="21"/>
  <c r="J365" i="21"/>
  <c r="J366" i="21"/>
  <c r="J367" i="21"/>
  <c r="J368" i="21"/>
  <c r="J369" i="21"/>
  <c r="J370" i="21"/>
  <c r="J371" i="21"/>
  <c r="J372" i="21"/>
  <c r="J373" i="21"/>
  <c r="J374" i="21"/>
  <c r="J375" i="21"/>
  <c r="J376" i="21"/>
  <c r="J377" i="21"/>
  <c r="J378" i="21"/>
  <c r="J379" i="21"/>
  <c r="J380" i="21"/>
  <c r="J381" i="21"/>
  <c r="J382" i="21"/>
  <c r="J383" i="21"/>
  <c r="J384" i="21"/>
  <c r="J385" i="21"/>
  <c r="J386" i="21"/>
  <c r="J387" i="21"/>
  <c r="J388" i="21"/>
  <c r="J389" i="21"/>
  <c r="J390" i="21"/>
  <c r="J391" i="21"/>
  <c r="J392" i="21"/>
  <c r="J393" i="21"/>
  <c r="J394" i="21"/>
  <c r="J395" i="21"/>
  <c r="J396" i="21"/>
  <c r="J397" i="21"/>
  <c r="J398" i="21"/>
  <c r="J399" i="21"/>
  <c r="J400" i="21"/>
  <c r="J401" i="21"/>
  <c r="J402" i="21"/>
  <c r="J403" i="21"/>
  <c r="J404" i="21"/>
  <c r="J405" i="21"/>
  <c r="J406" i="21"/>
  <c r="J407" i="21"/>
  <c r="J408" i="21"/>
  <c r="J410" i="21"/>
  <c r="J411" i="21"/>
  <c r="J412" i="21"/>
  <c r="J413" i="21"/>
  <c r="J414" i="21"/>
  <c r="J415" i="21"/>
  <c r="J416" i="21"/>
  <c r="J417" i="21"/>
  <c r="J418" i="21"/>
  <c r="J419" i="21"/>
  <c r="J420" i="21"/>
  <c r="J421" i="21"/>
  <c r="J422" i="21"/>
  <c r="J423" i="21"/>
  <c r="J424" i="21"/>
  <c r="J425" i="21"/>
  <c r="J426" i="21"/>
  <c r="J427" i="21"/>
  <c r="J428" i="21"/>
  <c r="J429" i="21"/>
  <c r="J430" i="21"/>
  <c r="J431" i="21"/>
  <c r="J432" i="21"/>
  <c r="J433" i="21"/>
  <c r="J434" i="21"/>
  <c r="J435" i="21"/>
  <c r="J436" i="21"/>
  <c r="J437" i="21"/>
  <c r="J438" i="21"/>
  <c r="J439" i="21"/>
  <c r="J440" i="21"/>
  <c r="J441" i="21"/>
  <c r="J442" i="21"/>
  <c r="J443" i="21"/>
  <c r="J444" i="21"/>
  <c r="J445" i="21"/>
  <c r="J446" i="21"/>
  <c r="J447" i="21"/>
  <c r="J448" i="21"/>
  <c r="J449" i="21"/>
  <c r="J450" i="21"/>
  <c r="J451" i="21"/>
  <c r="J452" i="21"/>
  <c r="J453" i="21"/>
  <c r="J454" i="21"/>
  <c r="J455" i="21"/>
  <c r="J456" i="21"/>
  <c r="J457" i="21"/>
  <c r="J458" i="21"/>
  <c r="J459" i="21"/>
  <c r="J460" i="21"/>
  <c r="J461" i="21"/>
  <c r="J462" i="21"/>
  <c r="J463" i="21"/>
  <c r="J464" i="21"/>
  <c r="J465" i="21"/>
  <c r="J466" i="21"/>
  <c r="J467" i="21"/>
  <c r="J468" i="21"/>
  <c r="J469" i="21"/>
  <c r="J470" i="21"/>
  <c r="J471" i="21"/>
  <c r="J472" i="21"/>
  <c r="J473" i="21"/>
  <c r="J474" i="21"/>
  <c r="J475" i="21"/>
  <c r="J476" i="21"/>
  <c r="J477" i="21"/>
  <c r="J478" i="21"/>
  <c r="J479" i="21"/>
  <c r="J480" i="21"/>
  <c r="J481" i="21"/>
  <c r="J482" i="21"/>
  <c r="J483" i="21"/>
  <c r="J484" i="21"/>
  <c r="J485" i="21"/>
  <c r="J486" i="21"/>
  <c r="J487" i="21"/>
  <c r="J488" i="21"/>
  <c r="J489" i="21"/>
  <c r="J490" i="21"/>
  <c r="J491" i="21"/>
  <c r="J492" i="21"/>
  <c r="J493" i="21"/>
  <c r="J494" i="21"/>
  <c r="J495" i="21"/>
  <c r="J496" i="21"/>
  <c r="J497" i="21"/>
  <c r="J498" i="21"/>
  <c r="J499" i="21"/>
  <c r="J500" i="21"/>
  <c r="J501" i="21"/>
  <c r="J502" i="21"/>
  <c r="J503" i="21"/>
  <c r="J504" i="21"/>
  <c r="J505" i="21"/>
  <c r="J506" i="21"/>
  <c r="J507" i="21"/>
  <c r="J508" i="21"/>
  <c r="J509" i="21"/>
  <c r="J510" i="21"/>
  <c r="J511" i="21"/>
  <c r="J512" i="21"/>
  <c r="J513" i="21"/>
  <c r="J514" i="21"/>
  <c r="J515" i="21"/>
  <c r="J516" i="21"/>
  <c r="J517" i="21"/>
  <c r="J518" i="21"/>
  <c r="J519" i="21"/>
  <c r="J520" i="21"/>
  <c r="J521" i="21"/>
  <c r="J522" i="21"/>
  <c r="J523" i="21"/>
  <c r="J524" i="21"/>
  <c r="J525" i="21"/>
  <c r="J526" i="21"/>
  <c r="J527" i="21"/>
  <c r="J528" i="21"/>
  <c r="J529" i="21"/>
  <c r="J530" i="21"/>
  <c r="J531" i="21"/>
  <c r="J532" i="21"/>
  <c r="J533" i="21"/>
  <c r="J534" i="21"/>
  <c r="J535" i="21"/>
  <c r="J536" i="21"/>
  <c r="J537" i="21"/>
  <c r="J538" i="21"/>
  <c r="J539" i="21"/>
  <c r="J540" i="21"/>
  <c r="J541" i="21"/>
  <c r="J542" i="21"/>
  <c r="J543" i="21"/>
  <c r="J544" i="21"/>
  <c r="J545" i="21"/>
  <c r="J546" i="21"/>
  <c r="J547" i="21"/>
  <c r="J548" i="21"/>
  <c r="J549" i="21"/>
  <c r="J550" i="21"/>
  <c r="J551" i="21"/>
  <c r="J552" i="21"/>
  <c r="J553" i="21"/>
  <c r="J554" i="21"/>
  <c r="J555" i="21"/>
  <c r="J556" i="21"/>
  <c r="J557" i="21"/>
  <c r="J558" i="21"/>
  <c r="J559" i="21"/>
  <c r="J560" i="21"/>
  <c r="J561" i="21"/>
  <c r="J562" i="21"/>
  <c r="J563" i="21"/>
  <c r="J564" i="21"/>
  <c r="J565" i="21"/>
  <c r="J566" i="21"/>
  <c r="J567" i="21"/>
  <c r="J568" i="21"/>
  <c r="J569" i="21"/>
  <c r="J570" i="21"/>
  <c r="J571" i="21"/>
  <c r="J572" i="21"/>
  <c r="J573" i="21"/>
  <c r="J574" i="21"/>
  <c r="J575" i="21"/>
  <c r="J576" i="21"/>
  <c r="J577" i="21"/>
  <c r="J579" i="21"/>
  <c r="J580" i="21"/>
  <c r="J581" i="21"/>
  <c r="J582" i="21"/>
  <c r="J583" i="21"/>
  <c r="J584" i="21"/>
  <c r="J585" i="21"/>
  <c r="J586" i="21"/>
  <c r="J587" i="21"/>
  <c r="J588" i="21"/>
  <c r="J589" i="21"/>
  <c r="J590" i="21"/>
  <c r="J591" i="21"/>
  <c r="J592" i="21"/>
  <c r="J593" i="21"/>
  <c r="J594" i="21"/>
  <c r="J595" i="21"/>
  <c r="J596" i="21"/>
  <c r="J597" i="21"/>
  <c r="J598" i="21"/>
  <c r="J599" i="21"/>
  <c r="J600" i="21"/>
  <c r="J601" i="21"/>
  <c r="J602" i="21"/>
  <c r="J603" i="21"/>
  <c r="J604" i="21"/>
  <c r="J605" i="21"/>
  <c r="J606" i="21"/>
  <c r="J607" i="21"/>
  <c r="J608" i="21"/>
  <c r="J609" i="21"/>
  <c r="J610" i="21"/>
  <c r="J611" i="21"/>
  <c r="J612" i="21"/>
  <c r="J613" i="21"/>
  <c r="J614" i="21"/>
  <c r="J615" i="21"/>
  <c r="J616" i="21"/>
  <c r="J617" i="21"/>
  <c r="J618" i="21"/>
  <c r="J619" i="21"/>
  <c r="J620" i="21"/>
  <c r="J621" i="21"/>
  <c r="J622" i="21"/>
  <c r="J623" i="21"/>
  <c r="J624" i="21"/>
  <c r="J625" i="21"/>
  <c r="J626" i="21"/>
  <c r="J627" i="21"/>
  <c r="J628" i="21"/>
  <c r="J629" i="21"/>
  <c r="J630" i="21"/>
  <c r="J631" i="21"/>
  <c r="J632" i="21"/>
  <c r="J633" i="21"/>
  <c r="J634" i="21"/>
  <c r="J635" i="21"/>
  <c r="J636" i="21"/>
  <c r="J637" i="21"/>
  <c r="J638" i="21"/>
  <c r="J639" i="21"/>
  <c r="J640" i="21"/>
  <c r="J641" i="21"/>
  <c r="J642" i="21"/>
  <c r="J643" i="21"/>
  <c r="J644" i="21"/>
  <c r="J645" i="21"/>
  <c r="J646" i="21"/>
  <c r="J647" i="21"/>
  <c r="J648" i="21"/>
  <c r="J649" i="21"/>
  <c r="J650" i="21"/>
  <c r="J651" i="21"/>
  <c r="J652" i="21"/>
  <c r="J653" i="21"/>
  <c r="J654" i="21"/>
  <c r="J655" i="21"/>
  <c r="J656" i="21"/>
  <c r="J657" i="21"/>
  <c r="J658" i="21"/>
  <c r="J659" i="21"/>
  <c r="J660" i="21"/>
  <c r="J661" i="21"/>
  <c r="J662" i="21"/>
  <c r="J663" i="21"/>
  <c r="J664" i="21"/>
  <c r="J665" i="21"/>
  <c r="J666" i="21"/>
  <c r="J667" i="21"/>
  <c r="J668" i="21"/>
  <c r="J669" i="21"/>
  <c r="J670" i="21"/>
  <c r="J671" i="21"/>
  <c r="J672" i="21"/>
  <c r="J673" i="21"/>
  <c r="J674" i="21"/>
  <c r="J675" i="21"/>
  <c r="J676" i="21"/>
  <c r="J677" i="21"/>
  <c r="J678" i="21"/>
  <c r="J679" i="21"/>
  <c r="J680" i="21"/>
  <c r="J681" i="21"/>
  <c r="J682" i="21"/>
  <c r="J683" i="21"/>
  <c r="J684" i="21"/>
  <c r="J685" i="21"/>
  <c r="J686" i="21"/>
  <c r="J687" i="21"/>
  <c r="J688" i="21"/>
  <c r="J689" i="21"/>
  <c r="J690" i="21"/>
  <c r="J691" i="21"/>
  <c r="J692" i="21"/>
  <c r="J693" i="21"/>
  <c r="J694" i="21"/>
  <c r="J695" i="21"/>
  <c r="J696" i="21"/>
  <c r="J697" i="21"/>
  <c r="J698" i="21"/>
  <c r="J699" i="21"/>
  <c r="J700" i="21"/>
  <c r="J701" i="21"/>
  <c r="J702" i="21"/>
  <c r="J703" i="21"/>
  <c r="J704" i="21"/>
  <c r="J705" i="21"/>
  <c r="J706" i="21"/>
  <c r="I63" i="21"/>
  <c r="I64" i="21"/>
  <c r="I65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2" i="21"/>
  <c r="I343" i="21"/>
  <c r="I344" i="21"/>
  <c r="I345" i="21"/>
  <c r="I346" i="21"/>
  <c r="I347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362" i="21"/>
  <c r="I363" i="21"/>
  <c r="I365" i="21"/>
  <c r="I366" i="21"/>
  <c r="I367" i="21"/>
  <c r="I368" i="21"/>
  <c r="I369" i="21"/>
  <c r="I370" i="21"/>
  <c r="I371" i="21"/>
  <c r="I372" i="21"/>
  <c r="I373" i="21"/>
  <c r="I374" i="21"/>
  <c r="I375" i="21"/>
  <c r="I376" i="21"/>
  <c r="I377" i="21"/>
  <c r="I378" i="21"/>
  <c r="I379" i="21"/>
  <c r="I380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4" i="21"/>
  <c r="I395" i="21"/>
  <c r="I396" i="21"/>
  <c r="I397" i="21"/>
  <c r="I398" i="21"/>
  <c r="I399" i="21"/>
  <c r="I400" i="21"/>
  <c r="I401" i="21"/>
  <c r="I402" i="21"/>
  <c r="I403" i="21"/>
  <c r="I404" i="21"/>
  <c r="I405" i="21"/>
  <c r="I406" i="21"/>
  <c r="I407" i="21"/>
  <c r="I408" i="21"/>
  <c r="I409" i="21"/>
  <c r="I410" i="21"/>
  <c r="I411" i="21"/>
  <c r="I412" i="21"/>
  <c r="I413" i="21"/>
  <c r="I414" i="21"/>
  <c r="I415" i="21"/>
  <c r="I416" i="21"/>
  <c r="I417" i="21"/>
  <c r="I418" i="21"/>
  <c r="I419" i="21"/>
  <c r="I420" i="21"/>
  <c r="I421" i="21"/>
  <c r="I422" i="21"/>
  <c r="I423" i="21"/>
  <c r="I424" i="21"/>
  <c r="I425" i="21"/>
  <c r="I426" i="21"/>
  <c r="I427" i="21"/>
  <c r="I428" i="21"/>
  <c r="I429" i="21"/>
  <c r="I430" i="21"/>
  <c r="I431" i="21"/>
  <c r="I432" i="21"/>
  <c r="I433" i="21"/>
  <c r="I434" i="21"/>
  <c r="I435" i="21"/>
  <c r="I436" i="21"/>
  <c r="I437" i="21"/>
  <c r="I438" i="21"/>
  <c r="I439" i="21"/>
  <c r="I440" i="21"/>
  <c r="I441" i="21"/>
  <c r="I442" i="21"/>
  <c r="I443" i="21"/>
  <c r="I444" i="21"/>
  <c r="I445" i="21"/>
  <c r="I446" i="21"/>
  <c r="I447" i="21"/>
  <c r="I448" i="21"/>
  <c r="I449" i="21"/>
  <c r="I450" i="21"/>
  <c r="I451" i="21"/>
  <c r="I452" i="21"/>
  <c r="I453" i="21"/>
  <c r="I454" i="21"/>
  <c r="I455" i="21"/>
  <c r="I456" i="21"/>
  <c r="I457" i="21"/>
  <c r="I458" i="21"/>
  <c r="I459" i="21"/>
  <c r="I460" i="21"/>
  <c r="I461" i="21"/>
  <c r="I462" i="21"/>
  <c r="I463" i="21"/>
  <c r="I465" i="21"/>
  <c r="I466" i="21"/>
  <c r="I467" i="21"/>
  <c r="I468" i="21"/>
  <c r="I469" i="21"/>
  <c r="I470" i="21"/>
  <c r="I471" i="21"/>
  <c r="I472" i="21"/>
  <c r="I473" i="21"/>
  <c r="I474" i="21"/>
  <c r="I475" i="21"/>
  <c r="I476" i="21"/>
  <c r="I477" i="21"/>
  <c r="I478" i="21"/>
  <c r="I479" i="21"/>
  <c r="I480" i="21"/>
  <c r="I481" i="21"/>
  <c r="I482" i="21"/>
  <c r="I483" i="21"/>
  <c r="I484" i="21"/>
  <c r="I485" i="21"/>
  <c r="I486" i="21"/>
  <c r="I487" i="21"/>
  <c r="I488" i="21"/>
  <c r="I489" i="21"/>
  <c r="I490" i="21"/>
  <c r="I491" i="21"/>
  <c r="I492" i="21"/>
  <c r="I493" i="21"/>
  <c r="I494" i="21"/>
  <c r="I495" i="21"/>
  <c r="I496" i="21"/>
  <c r="I497" i="21"/>
  <c r="I498" i="21"/>
  <c r="I499" i="21"/>
  <c r="I500" i="21"/>
  <c r="I501" i="21"/>
  <c r="I502" i="21"/>
  <c r="I503" i="21"/>
  <c r="I504" i="21"/>
  <c r="I505" i="21"/>
  <c r="I506" i="21"/>
  <c r="I507" i="21"/>
  <c r="I508" i="21"/>
  <c r="I509" i="21"/>
  <c r="I510" i="21"/>
  <c r="I511" i="21"/>
  <c r="I512" i="21"/>
  <c r="I513" i="21"/>
  <c r="I514" i="21"/>
  <c r="I515" i="21"/>
  <c r="I516" i="21"/>
  <c r="I517" i="21"/>
  <c r="I518" i="21"/>
  <c r="I519" i="21"/>
  <c r="I520" i="21"/>
  <c r="I521" i="21"/>
  <c r="I522" i="21"/>
  <c r="I523" i="21"/>
  <c r="I524" i="21"/>
  <c r="I525" i="21"/>
  <c r="I526" i="21"/>
  <c r="I527" i="21"/>
  <c r="I528" i="21"/>
  <c r="I529" i="21"/>
  <c r="I530" i="21"/>
  <c r="I531" i="21"/>
  <c r="I532" i="21"/>
  <c r="I533" i="21"/>
  <c r="I535" i="21"/>
  <c r="I536" i="21"/>
  <c r="I537" i="21"/>
  <c r="I538" i="21"/>
  <c r="I539" i="21"/>
  <c r="I540" i="21"/>
  <c r="I541" i="21"/>
  <c r="I542" i="21"/>
  <c r="I543" i="21"/>
  <c r="I544" i="21"/>
  <c r="I545" i="21"/>
  <c r="I546" i="21"/>
  <c r="I547" i="21"/>
  <c r="I548" i="21"/>
  <c r="I549" i="21"/>
  <c r="I550" i="21"/>
  <c r="I551" i="21"/>
  <c r="I552" i="21"/>
  <c r="I553" i="21"/>
  <c r="I554" i="21"/>
  <c r="I555" i="21"/>
  <c r="I556" i="21"/>
  <c r="I557" i="21"/>
  <c r="I558" i="21"/>
  <c r="I559" i="21"/>
  <c r="I560" i="21"/>
  <c r="I561" i="21"/>
  <c r="I562" i="21"/>
  <c r="I563" i="21"/>
  <c r="I564" i="21"/>
  <c r="I565" i="21"/>
  <c r="I566" i="21"/>
  <c r="I567" i="21"/>
  <c r="I568" i="21"/>
  <c r="I569" i="21"/>
  <c r="I570" i="21"/>
  <c r="I571" i="21"/>
  <c r="I572" i="21"/>
  <c r="I573" i="21"/>
  <c r="I574" i="21"/>
  <c r="I575" i="21"/>
  <c r="I576" i="21"/>
  <c r="I577" i="21"/>
  <c r="I578" i="21"/>
  <c r="I579" i="21"/>
  <c r="I580" i="21"/>
  <c r="I581" i="21"/>
  <c r="I582" i="21"/>
  <c r="I583" i="21"/>
  <c r="I584" i="21"/>
  <c r="I585" i="21"/>
  <c r="I586" i="21"/>
  <c r="I587" i="21"/>
  <c r="I588" i="21"/>
  <c r="I589" i="21"/>
  <c r="I590" i="21"/>
  <c r="I591" i="21"/>
  <c r="I592" i="21"/>
  <c r="I594" i="21"/>
  <c r="I595" i="21"/>
  <c r="I596" i="21"/>
  <c r="I597" i="21"/>
  <c r="I598" i="21"/>
  <c r="I599" i="21"/>
  <c r="I600" i="21"/>
  <c r="I601" i="21"/>
  <c r="I602" i="21"/>
  <c r="I603" i="21"/>
  <c r="I604" i="21"/>
  <c r="I605" i="21"/>
  <c r="I606" i="21"/>
  <c r="I607" i="21"/>
  <c r="I608" i="21"/>
  <c r="I609" i="21"/>
  <c r="I610" i="21"/>
  <c r="I611" i="21"/>
  <c r="I613" i="21"/>
  <c r="I614" i="21"/>
  <c r="I615" i="21"/>
  <c r="I616" i="21"/>
  <c r="I617" i="21"/>
  <c r="I618" i="21"/>
  <c r="I619" i="21"/>
  <c r="I620" i="21"/>
  <c r="I622" i="21"/>
  <c r="I623" i="21"/>
  <c r="I624" i="21"/>
  <c r="I625" i="21"/>
  <c r="I626" i="21"/>
  <c r="I627" i="21"/>
  <c r="I628" i="21"/>
  <c r="I629" i="21"/>
  <c r="I630" i="21"/>
  <c r="I631" i="21"/>
  <c r="I632" i="21"/>
  <c r="I633" i="21"/>
  <c r="I634" i="21"/>
  <c r="I635" i="21"/>
  <c r="I636" i="21"/>
  <c r="I637" i="21"/>
  <c r="I638" i="21"/>
  <c r="I639" i="21"/>
  <c r="I640" i="21"/>
  <c r="I641" i="21"/>
  <c r="I642" i="21"/>
  <c r="I643" i="21"/>
  <c r="I644" i="21"/>
  <c r="I645" i="21"/>
  <c r="I646" i="21"/>
  <c r="I647" i="21"/>
  <c r="I648" i="21"/>
  <c r="I649" i="21"/>
  <c r="I650" i="21"/>
  <c r="I651" i="21"/>
  <c r="I652" i="21"/>
  <c r="I653" i="21"/>
  <c r="I654" i="21"/>
  <c r="I655" i="21"/>
  <c r="I656" i="21"/>
  <c r="I657" i="21"/>
  <c r="I658" i="21"/>
  <c r="I659" i="21"/>
  <c r="I660" i="21"/>
  <c r="I661" i="21"/>
  <c r="I662" i="21"/>
  <c r="I663" i="21"/>
  <c r="I664" i="21"/>
  <c r="I665" i="21"/>
  <c r="I666" i="21"/>
  <c r="I667" i="21"/>
  <c r="I668" i="21"/>
  <c r="I669" i="21"/>
  <c r="I671" i="21"/>
  <c r="I672" i="21"/>
  <c r="I673" i="21"/>
  <c r="I674" i="21"/>
  <c r="I675" i="21"/>
  <c r="I676" i="21"/>
  <c r="I677" i="21"/>
  <c r="I678" i="21"/>
  <c r="I679" i="21"/>
  <c r="I680" i="21"/>
  <c r="I681" i="21"/>
  <c r="I682" i="21"/>
  <c r="I683" i="21"/>
  <c r="I684" i="21"/>
  <c r="I685" i="21"/>
  <c r="I686" i="21"/>
  <c r="I687" i="21"/>
  <c r="I688" i="21"/>
  <c r="I689" i="21"/>
  <c r="I690" i="21"/>
  <c r="I691" i="21"/>
  <c r="I692" i="21"/>
  <c r="I693" i="21"/>
  <c r="I694" i="21"/>
  <c r="I695" i="21"/>
  <c r="I696" i="21"/>
  <c r="I697" i="21"/>
  <c r="I698" i="21"/>
  <c r="I699" i="21"/>
  <c r="I700" i="21"/>
  <c r="I701" i="21"/>
  <c r="I702" i="21"/>
  <c r="I703" i="21"/>
  <c r="I704" i="21"/>
  <c r="I705" i="21"/>
  <c r="I706" i="21"/>
  <c r="H63" i="21"/>
  <c r="H64" i="21"/>
  <c r="H65" i="21"/>
  <c r="H66" i="21"/>
  <c r="H67" i="21"/>
  <c r="H68" i="21"/>
  <c r="H69" i="21"/>
  <c r="H70" i="21"/>
  <c r="H71" i="21"/>
  <c r="H72" i="21"/>
  <c r="H73" i="21"/>
  <c r="H74" i="21"/>
  <c r="H75" i="21"/>
  <c r="H76" i="21"/>
  <c r="H77" i="21"/>
  <c r="H78" i="21"/>
  <c r="H79" i="21"/>
  <c r="H80" i="21"/>
  <c r="H81" i="21"/>
  <c r="H82" i="21"/>
  <c r="H83" i="21"/>
  <c r="H84" i="21"/>
  <c r="H85" i="21"/>
  <c r="H86" i="21"/>
  <c r="H87" i="21"/>
  <c r="H88" i="21"/>
  <c r="H89" i="21"/>
  <c r="H90" i="21"/>
  <c r="H91" i="21"/>
  <c r="H92" i="21"/>
  <c r="H93" i="21"/>
  <c r="H94" i="21"/>
  <c r="H95" i="21"/>
  <c r="H96" i="21"/>
  <c r="H97" i="21"/>
  <c r="H98" i="21"/>
  <c r="H99" i="21"/>
  <c r="H100" i="21"/>
  <c r="H101" i="21"/>
  <c r="H102" i="21"/>
  <c r="H103" i="21"/>
  <c r="H104" i="21"/>
  <c r="H105" i="21"/>
  <c r="H106" i="21"/>
  <c r="H107" i="21"/>
  <c r="H108" i="21"/>
  <c r="H109" i="21"/>
  <c r="H110" i="21"/>
  <c r="H111" i="21"/>
  <c r="H112" i="21"/>
  <c r="H113" i="21"/>
  <c r="H114" i="21"/>
  <c r="H115" i="21"/>
  <c r="H116" i="21"/>
  <c r="H117" i="21"/>
  <c r="H118" i="21"/>
  <c r="H119" i="21"/>
  <c r="H120" i="21"/>
  <c r="H121" i="21"/>
  <c r="H122" i="21"/>
  <c r="H123" i="21"/>
  <c r="H124" i="21"/>
  <c r="H125" i="21"/>
  <c r="H126" i="21"/>
  <c r="H127" i="21"/>
  <c r="H128" i="21"/>
  <c r="H129" i="21"/>
  <c r="H130" i="21"/>
  <c r="H131" i="21"/>
  <c r="H132" i="21"/>
  <c r="H133" i="21"/>
  <c r="H134" i="21"/>
  <c r="H135" i="21"/>
  <c r="H136" i="21"/>
  <c r="H137" i="21"/>
  <c r="H138" i="21"/>
  <c r="H139" i="21"/>
  <c r="H140" i="21"/>
  <c r="H141" i="21"/>
  <c r="H142" i="21"/>
  <c r="H143" i="21"/>
  <c r="H144" i="21"/>
  <c r="H145" i="21"/>
  <c r="H146" i="21"/>
  <c r="H147" i="21"/>
  <c r="H148" i="21"/>
  <c r="H149" i="21"/>
  <c r="H150" i="21"/>
  <c r="H151" i="21"/>
  <c r="H152" i="21"/>
  <c r="H153" i="21"/>
  <c r="H154" i="21"/>
  <c r="H155" i="21"/>
  <c r="H156" i="21"/>
  <c r="H157" i="21"/>
  <c r="H158" i="21"/>
  <c r="H159" i="21"/>
  <c r="H160" i="21"/>
  <c r="H161" i="21"/>
  <c r="H162" i="21"/>
  <c r="H163" i="21"/>
  <c r="H164" i="21"/>
  <c r="H165" i="21"/>
  <c r="H166" i="21"/>
  <c r="H167" i="21"/>
  <c r="H168" i="21"/>
  <c r="H169" i="21"/>
  <c r="H170" i="21"/>
  <c r="H171" i="21"/>
  <c r="H172" i="21"/>
  <c r="H173" i="21"/>
  <c r="H174" i="21"/>
  <c r="H175" i="21"/>
  <c r="H176" i="21"/>
  <c r="H177" i="21"/>
  <c r="H178" i="21"/>
  <c r="H179" i="21"/>
  <c r="H180" i="21"/>
  <c r="H181" i="21"/>
  <c r="H182" i="21"/>
  <c r="H183" i="21"/>
  <c r="H184" i="21"/>
  <c r="H185" i="21"/>
  <c r="H186" i="21"/>
  <c r="H187" i="21"/>
  <c r="H188" i="21"/>
  <c r="H189" i="21"/>
  <c r="H190" i="21"/>
  <c r="H191" i="21"/>
  <c r="H192" i="21"/>
  <c r="H193" i="21"/>
  <c r="H194" i="21"/>
  <c r="H195" i="21"/>
  <c r="H196" i="21"/>
  <c r="H197" i="21"/>
  <c r="H198" i="21"/>
  <c r="H199" i="21"/>
  <c r="H200" i="21"/>
  <c r="H201" i="21"/>
  <c r="H202" i="21"/>
  <c r="H203" i="21"/>
  <c r="H204" i="21"/>
  <c r="H205" i="21"/>
  <c r="H206" i="21"/>
  <c r="H207" i="21"/>
  <c r="H208" i="21"/>
  <c r="H209" i="21"/>
  <c r="H210" i="21"/>
  <c r="H211" i="21"/>
  <c r="H212" i="21"/>
  <c r="H213" i="21"/>
  <c r="H214" i="21"/>
  <c r="H215" i="21"/>
  <c r="H216" i="21"/>
  <c r="H217" i="21"/>
  <c r="H218" i="21"/>
  <c r="H219" i="21"/>
  <c r="H220" i="21"/>
  <c r="H221" i="21"/>
  <c r="H222" i="21"/>
  <c r="H223" i="21"/>
  <c r="H224" i="21"/>
  <c r="H225" i="21"/>
  <c r="H226" i="21"/>
  <c r="H227" i="21"/>
  <c r="H228" i="21"/>
  <c r="H229" i="21"/>
  <c r="H230" i="21"/>
  <c r="H231" i="21"/>
  <c r="H232" i="21"/>
  <c r="H233" i="21"/>
  <c r="H234" i="21"/>
  <c r="H235" i="21"/>
  <c r="H236" i="21"/>
  <c r="H237" i="21"/>
  <c r="H238" i="21"/>
  <c r="H239" i="21"/>
  <c r="H240" i="21"/>
  <c r="H241" i="21"/>
  <c r="H242" i="21"/>
  <c r="H243" i="21"/>
  <c r="H244" i="21"/>
  <c r="H245" i="21"/>
  <c r="H246" i="21"/>
  <c r="H247" i="21"/>
  <c r="H248" i="21"/>
  <c r="H249" i="21"/>
  <c r="H250" i="21"/>
  <c r="H251" i="21"/>
  <c r="H252" i="21"/>
  <c r="H253" i="21"/>
  <c r="H254" i="21"/>
  <c r="H255" i="21"/>
  <c r="H256" i="21"/>
  <c r="H257" i="21"/>
  <c r="H258" i="21"/>
  <c r="H259" i="21"/>
  <c r="H260" i="21"/>
  <c r="H261" i="21"/>
  <c r="H262" i="21"/>
  <c r="H263" i="21"/>
  <c r="H264" i="21"/>
  <c r="H265" i="21"/>
  <c r="H266" i="21"/>
  <c r="H267" i="21"/>
  <c r="H268" i="21"/>
  <c r="H269" i="21"/>
  <c r="H270" i="21"/>
  <c r="H271" i="21"/>
  <c r="H272" i="21"/>
  <c r="H273" i="21"/>
  <c r="H274" i="21"/>
  <c r="H275" i="21"/>
  <c r="H276" i="21"/>
  <c r="H277" i="21"/>
  <c r="H278" i="21"/>
  <c r="H279" i="21"/>
  <c r="H280" i="21"/>
  <c r="H281" i="21"/>
  <c r="H282" i="21"/>
  <c r="H283" i="21"/>
  <c r="H284" i="21"/>
  <c r="H285" i="21"/>
  <c r="H286" i="21"/>
  <c r="H287" i="21"/>
  <c r="H288" i="21"/>
  <c r="H289" i="21"/>
  <c r="H290" i="21"/>
  <c r="H291" i="21"/>
  <c r="H292" i="21"/>
  <c r="H293" i="21"/>
  <c r="H294" i="21"/>
  <c r="H295" i="21"/>
  <c r="H296" i="21"/>
  <c r="H297" i="21"/>
  <c r="H298" i="21"/>
  <c r="H299" i="21"/>
  <c r="H300" i="21"/>
  <c r="H301" i="21"/>
  <c r="H302" i="21"/>
  <c r="H303" i="21"/>
  <c r="H304" i="21"/>
  <c r="H305" i="21"/>
  <c r="H306" i="21"/>
  <c r="H307" i="21"/>
  <c r="H308" i="21"/>
  <c r="H309" i="21"/>
  <c r="H310" i="21"/>
  <c r="H311" i="21"/>
  <c r="H312" i="21"/>
  <c r="H313" i="21"/>
  <c r="H314" i="21"/>
  <c r="H315" i="21"/>
  <c r="H316" i="21"/>
  <c r="H317" i="21"/>
  <c r="H318" i="21"/>
  <c r="H319" i="21"/>
  <c r="H320" i="21"/>
  <c r="H321" i="21"/>
  <c r="H322" i="21"/>
  <c r="H323" i="21"/>
  <c r="H324" i="21"/>
  <c r="H325" i="21"/>
  <c r="H326" i="21"/>
  <c r="H328" i="21"/>
  <c r="H329" i="21"/>
  <c r="H330" i="21"/>
  <c r="H331" i="21"/>
  <c r="H332" i="21"/>
  <c r="H333" i="21"/>
  <c r="H334" i="21"/>
  <c r="H335" i="21"/>
  <c r="H336" i="21"/>
  <c r="H337" i="21"/>
  <c r="H338" i="21"/>
  <c r="H339" i="21"/>
  <c r="H340" i="21"/>
  <c r="H341" i="21"/>
  <c r="H342" i="21"/>
  <c r="H343" i="21"/>
  <c r="H344" i="21"/>
  <c r="H345" i="21"/>
  <c r="H346" i="21"/>
  <c r="H347" i="21"/>
  <c r="H348" i="21"/>
  <c r="H349" i="21"/>
  <c r="H350" i="21"/>
  <c r="H351" i="21"/>
  <c r="H352" i="21"/>
  <c r="H353" i="21"/>
  <c r="H354" i="21"/>
  <c r="H355" i="21"/>
  <c r="H356" i="21"/>
  <c r="H357" i="21"/>
  <c r="H358" i="21"/>
  <c r="H359" i="21"/>
  <c r="H360" i="21"/>
  <c r="H361" i="21"/>
  <c r="H362" i="21"/>
  <c r="H363" i="21"/>
  <c r="H364" i="21"/>
  <c r="H365" i="21"/>
  <c r="H366" i="21"/>
  <c r="H367" i="21"/>
  <c r="H368" i="21"/>
  <c r="H369" i="21"/>
  <c r="H370" i="21"/>
  <c r="H371" i="21"/>
  <c r="H372" i="21"/>
  <c r="H373" i="21"/>
  <c r="H374" i="21"/>
  <c r="H375" i="21"/>
  <c r="H376" i="21"/>
  <c r="H377" i="21"/>
  <c r="H378" i="21"/>
  <c r="H379" i="21"/>
  <c r="H380" i="21"/>
  <c r="H381" i="21"/>
  <c r="H382" i="21"/>
  <c r="H383" i="21"/>
  <c r="H384" i="21"/>
  <c r="H385" i="21"/>
  <c r="H386" i="21"/>
  <c r="H387" i="21"/>
  <c r="H388" i="21"/>
  <c r="H389" i="21"/>
  <c r="H390" i="21"/>
  <c r="H391" i="21"/>
  <c r="H392" i="21"/>
  <c r="H393" i="21"/>
  <c r="H394" i="21"/>
  <c r="H395" i="21"/>
  <c r="H396" i="21"/>
  <c r="H397" i="21"/>
  <c r="H398" i="21"/>
  <c r="H399" i="21"/>
  <c r="H400" i="21"/>
  <c r="H401" i="21"/>
  <c r="H402" i="21"/>
  <c r="H403" i="21"/>
  <c r="H404" i="21"/>
  <c r="H405" i="21"/>
  <c r="H406" i="21"/>
  <c r="H407" i="21"/>
  <c r="H408" i="21"/>
  <c r="H409" i="21"/>
  <c r="H410" i="21"/>
  <c r="H411" i="21"/>
  <c r="H412" i="21"/>
  <c r="H413" i="21"/>
  <c r="H414" i="21"/>
  <c r="H415" i="21"/>
  <c r="H416" i="21"/>
  <c r="H417" i="21"/>
  <c r="H418" i="21"/>
  <c r="H419" i="21"/>
  <c r="H420" i="21"/>
  <c r="H421" i="21"/>
  <c r="H422" i="21"/>
  <c r="H423" i="21"/>
  <c r="H424" i="21"/>
  <c r="H425" i="21"/>
  <c r="H426" i="21"/>
  <c r="H427" i="21"/>
  <c r="H428" i="21"/>
  <c r="H429" i="21"/>
  <c r="H430" i="21"/>
  <c r="H431" i="21"/>
  <c r="H432" i="21"/>
  <c r="H433" i="21"/>
  <c r="H434" i="21"/>
  <c r="H435" i="21"/>
  <c r="H436" i="21"/>
  <c r="H437" i="21"/>
  <c r="H438" i="21"/>
  <c r="H439" i="21"/>
  <c r="H440" i="21"/>
  <c r="H441" i="21"/>
  <c r="H442" i="21"/>
  <c r="H443" i="21"/>
  <c r="H444" i="21"/>
  <c r="H445" i="21"/>
  <c r="H446" i="21"/>
  <c r="H447" i="21"/>
  <c r="H448" i="21"/>
  <c r="H449" i="21"/>
  <c r="H450" i="21"/>
  <c r="H451" i="21"/>
  <c r="H452" i="21"/>
  <c r="H453" i="21"/>
  <c r="H454" i="21"/>
  <c r="H455" i="21"/>
  <c r="H456" i="21"/>
  <c r="H457" i="21"/>
  <c r="H458" i="21"/>
  <c r="H459" i="21"/>
  <c r="H460" i="21"/>
  <c r="H461" i="21"/>
  <c r="H462" i="21"/>
  <c r="H463" i="21"/>
  <c r="H464" i="21"/>
  <c r="H465" i="21"/>
  <c r="H466" i="21"/>
  <c r="H467" i="21"/>
  <c r="H468" i="21"/>
  <c r="H469" i="21"/>
  <c r="H470" i="21"/>
  <c r="H471" i="21"/>
  <c r="H472" i="21"/>
  <c r="H473" i="21"/>
  <c r="H474" i="21"/>
  <c r="H475" i="21"/>
  <c r="H476" i="21"/>
  <c r="H477" i="21"/>
  <c r="H478" i="21"/>
  <c r="H479" i="21"/>
  <c r="H480" i="21"/>
  <c r="H481" i="21"/>
  <c r="H482" i="21"/>
  <c r="H483" i="21"/>
  <c r="H484" i="21"/>
  <c r="H485" i="21"/>
  <c r="H486" i="21"/>
  <c r="H487" i="21"/>
  <c r="H488" i="21"/>
  <c r="H489" i="21"/>
  <c r="H490" i="21"/>
  <c r="H492" i="21"/>
  <c r="H493" i="21"/>
  <c r="H494" i="21"/>
  <c r="H495" i="21"/>
  <c r="H496" i="21"/>
  <c r="H497" i="21"/>
  <c r="H498" i="21"/>
  <c r="H499" i="21"/>
  <c r="H500" i="21"/>
  <c r="H501" i="21"/>
  <c r="H502" i="21"/>
  <c r="H503" i="21"/>
  <c r="H504" i="21"/>
  <c r="H505" i="21"/>
  <c r="H506" i="21"/>
  <c r="H507" i="21"/>
  <c r="H508" i="21"/>
  <c r="H509" i="21"/>
  <c r="H510" i="21"/>
  <c r="H511" i="21"/>
  <c r="H512" i="21"/>
  <c r="H513" i="21"/>
  <c r="H514" i="21"/>
  <c r="H515" i="21"/>
  <c r="H516" i="21"/>
  <c r="H517" i="21"/>
  <c r="H518" i="21"/>
  <c r="H519" i="21"/>
  <c r="H520" i="21"/>
  <c r="H521" i="21"/>
  <c r="H522" i="21"/>
  <c r="H523" i="21"/>
  <c r="H524" i="21"/>
  <c r="H525" i="21"/>
  <c r="H526" i="21"/>
  <c r="H527" i="21"/>
  <c r="H528" i="21"/>
  <c r="H529" i="21"/>
  <c r="H530" i="21"/>
  <c r="H531" i="21"/>
  <c r="H532" i="21"/>
  <c r="H533" i="21"/>
  <c r="H534" i="21"/>
  <c r="H535" i="21"/>
  <c r="H536" i="21"/>
  <c r="H537" i="21"/>
  <c r="H538" i="21"/>
  <c r="H539" i="21"/>
  <c r="H540" i="21"/>
  <c r="H541" i="21"/>
  <c r="H542" i="21"/>
  <c r="H543" i="21"/>
  <c r="H544" i="21"/>
  <c r="H545" i="21"/>
  <c r="H546" i="21"/>
  <c r="H547" i="21"/>
  <c r="H548" i="21"/>
  <c r="H549" i="21"/>
  <c r="H550" i="21"/>
  <c r="H551" i="21"/>
  <c r="H552" i="21"/>
  <c r="H553" i="21"/>
  <c r="H554" i="21"/>
  <c r="H555" i="21"/>
  <c r="H556" i="21"/>
  <c r="H557" i="21"/>
  <c r="H558" i="21"/>
  <c r="H559" i="21"/>
  <c r="H560" i="21"/>
  <c r="H561" i="21"/>
  <c r="H562" i="21"/>
  <c r="H563" i="21"/>
  <c r="H564" i="21"/>
  <c r="H565" i="21"/>
  <c r="H566" i="21"/>
  <c r="H567" i="21"/>
  <c r="H568" i="21"/>
  <c r="H569" i="21"/>
  <c r="H570" i="21"/>
  <c r="H571" i="21"/>
  <c r="H572" i="21"/>
  <c r="H573" i="21"/>
  <c r="H574" i="21"/>
  <c r="H575" i="21"/>
  <c r="H576" i="21"/>
  <c r="H577" i="21"/>
  <c r="H578" i="21"/>
  <c r="H579" i="21"/>
  <c r="H580" i="21"/>
  <c r="H581" i="21"/>
  <c r="H582" i="21"/>
  <c r="H583" i="21"/>
  <c r="H584" i="21"/>
  <c r="H585" i="21"/>
  <c r="H586" i="21"/>
  <c r="H587" i="21"/>
  <c r="H588" i="21"/>
  <c r="H589" i="21"/>
  <c r="H590" i="21"/>
  <c r="H591" i="21"/>
  <c r="H592" i="21"/>
  <c r="H593" i="21"/>
  <c r="H594" i="21"/>
  <c r="H595" i="21"/>
  <c r="H596" i="21"/>
  <c r="H597" i="21"/>
  <c r="H598" i="21"/>
  <c r="H599" i="21"/>
  <c r="H600" i="21"/>
  <c r="H601" i="21"/>
  <c r="H602" i="21"/>
  <c r="H603" i="21"/>
  <c r="H604" i="21"/>
  <c r="H605" i="21"/>
  <c r="H606" i="21"/>
  <c r="H607" i="21"/>
  <c r="H608" i="21"/>
  <c r="H609" i="21"/>
  <c r="H610" i="21"/>
  <c r="H611" i="21"/>
  <c r="H612" i="21"/>
  <c r="H613" i="21"/>
  <c r="H614" i="21"/>
  <c r="H615" i="21"/>
  <c r="H616" i="21"/>
  <c r="H617" i="21"/>
  <c r="H618" i="21"/>
  <c r="H619" i="21"/>
  <c r="H620" i="21"/>
  <c r="H621" i="21"/>
  <c r="H622" i="21"/>
  <c r="H623" i="21"/>
  <c r="H624" i="21"/>
  <c r="H625" i="21"/>
  <c r="H626" i="21"/>
  <c r="H627" i="21"/>
  <c r="H628" i="21"/>
  <c r="H629" i="21"/>
  <c r="H630" i="21"/>
  <c r="H631" i="21"/>
  <c r="H632" i="21"/>
  <c r="H633" i="21"/>
  <c r="H634" i="21"/>
  <c r="H635" i="21"/>
  <c r="H636" i="21"/>
  <c r="H637" i="21"/>
  <c r="H638" i="21"/>
  <c r="H639" i="21"/>
  <c r="H640" i="21"/>
  <c r="H641" i="21"/>
  <c r="H642" i="21"/>
  <c r="H643" i="21"/>
  <c r="H644" i="21"/>
  <c r="H645" i="21"/>
  <c r="H646" i="21"/>
  <c r="H647" i="21"/>
  <c r="H648" i="21"/>
  <c r="H649" i="21"/>
  <c r="H650" i="21"/>
  <c r="H651" i="21"/>
  <c r="H652" i="21"/>
  <c r="H653" i="21"/>
  <c r="H654" i="21"/>
  <c r="H655" i="21"/>
  <c r="H656" i="21"/>
  <c r="H657" i="21"/>
  <c r="H658" i="21"/>
  <c r="H659" i="21"/>
  <c r="H660" i="21"/>
  <c r="H661" i="21"/>
  <c r="H662" i="21"/>
  <c r="H663" i="21"/>
  <c r="H664" i="21"/>
  <c r="H665" i="21"/>
  <c r="H666" i="21"/>
  <c r="H667" i="21"/>
  <c r="H668" i="21"/>
  <c r="H669" i="21"/>
  <c r="H670" i="21"/>
  <c r="H671" i="21"/>
  <c r="H672" i="21"/>
  <c r="H673" i="21"/>
  <c r="H674" i="21"/>
  <c r="H675" i="21"/>
  <c r="H676" i="21"/>
  <c r="H677" i="21"/>
  <c r="H678" i="21"/>
  <c r="H679" i="21"/>
  <c r="H680" i="21"/>
  <c r="H681" i="21"/>
  <c r="H682" i="21"/>
  <c r="H683" i="21"/>
  <c r="H684" i="21"/>
  <c r="H685" i="21"/>
  <c r="H686" i="21"/>
  <c r="H687" i="21"/>
  <c r="H688" i="21"/>
  <c r="H689" i="21"/>
  <c r="H690" i="21"/>
  <c r="H691" i="21"/>
  <c r="H692" i="21"/>
  <c r="H693" i="21"/>
  <c r="H694" i="21"/>
  <c r="H695" i="21"/>
  <c r="H696" i="21"/>
  <c r="H697" i="21"/>
  <c r="H698" i="21"/>
  <c r="H699" i="21"/>
  <c r="H700" i="21"/>
  <c r="H701" i="21"/>
  <c r="H702" i="21"/>
  <c r="H703" i="21"/>
  <c r="H704" i="21"/>
  <c r="H705" i="21"/>
  <c r="H706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F63" i="21"/>
  <c r="F65" i="21"/>
  <c r="F66" i="21"/>
  <c r="F67" i="21"/>
  <c r="F68" i="21"/>
  <c r="F69" i="21"/>
  <c r="F70" i="21"/>
  <c r="F71" i="21"/>
  <c r="F72" i="21"/>
  <c r="F74" i="21"/>
  <c r="F75" i="21"/>
  <c r="F76" i="21"/>
  <c r="F77" i="21"/>
  <c r="F78" i="21"/>
  <c r="F79" i="21"/>
  <c r="F80" i="21"/>
  <c r="F81" i="21"/>
  <c r="F82" i="21"/>
  <c r="F83" i="21"/>
  <c r="F84" i="21"/>
  <c r="F85" i="21"/>
  <c r="F87" i="21"/>
  <c r="F88" i="21"/>
  <c r="F90" i="21"/>
  <c r="F91" i="21"/>
  <c r="F92" i="21"/>
  <c r="F93" i="21"/>
  <c r="F94" i="21"/>
  <c r="F97" i="21"/>
  <c r="F98" i="21"/>
  <c r="F100" i="21"/>
  <c r="F101" i="21"/>
  <c r="F102" i="21"/>
  <c r="F103" i="21"/>
  <c r="F104" i="21"/>
  <c r="F105" i="21"/>
  <c r="F106" i="21"/>
  <c r="F107" i="21"/>
  <c r="F108" i="21"/>
  <c r="F109" i="21"/>
  <c r="F110" i="21"/>
  <c r="F111" i="21"/>
  <c r="F112" i="21"/>
  <c r="F113" i="21"/>
  <c r="F114" i="21"/>
  <c r="F115" i="21"/>
  <c r="F116" i="21"/>
  <c r="F117" i="21"/>
  <c r="F118" i="21"/>
  <c r="F119" i="21"/>
  <c r="F120" i="21"/>
  <c r="F121" i="21"/>
  <c r="F122" i="21"/>
  <c r="F123" i="21"/>
  <c r="F125" i="21"/>
  <c r="F126" i="21"/>
  <c r="F127" i="21"/>
  <c r="F128" i="21"/>
  <c r="F129" i="21"/>
  <c r="F130" i="21"/>
  <c r="F131" i="21"/>
  <c r="F132" i="21"/>
  <c r="F133" i="21"/>
  <c r="F134" i="21"/>
  <c r="F135" i="21"/>
  <c r="F136" i="21"/>
  <c r="F137" i="21"/>
  <c r="F138" i="21"/>
  <c r="F139" i="21"/>
  <c r="F140" i="21"/>
  <c r="F141" i="21"/>
  <c r="F142" i="21"/>
  <c r="F143" i="21"/>
  <c r="F144" i="21"/>
  <c r="F145" i="21"/>
  <c r="F146" i="21"/>
  <c r="F147" i="21"/>
  <c r="F148" i="21"/>
  <c r="F149" i="21"/>
  <c r="F150" i="21"/>
  <c r="F151" i="21"/>
  <c r="F152" i="21"/>
  <c r="F154" i="21"/>
  <c r="F155" i="21"/>
  <c r="F156" i="21"/>
  <c r="F157" i="21"/>
  <c r="F159" i="21"/>
  <c r="F161" i="21"/>
  <c r="F162" i="21"/>
  <c r="F163" i="21"/>
  <c r="F164" i="21"/>
  <c r="F165" i="21"/>
  <c r="F166" i="21"/>
  <c r="F167" i="21"/>
  <c r="F168" i="21"/>
  <c r="F170" i="21"/>
  <c r="F171" i="21"/>
  <c r="F173" i="21"/>
  <c r="F174" i="21"/>
  <c r="F175" i="21"/>
  <c r="F176" i="21"/>
  <c r="F177" i="21"/>
  <c r="F178" i="21"/>
  <c r="F179" i="21"/>
  <c r="F180" i="21"/>
  <c r="F181" i="21"/>
  <c r="F182" i="21"/>
  <c r="F183" i="21"/>
  <c r="F186" i="21"/>
  <c r="F188" i="21"/>
  <c r="F189" i="21"/>
  <c r="F190" i="21"/>
  <c r="F191" i="21"/>
  <c r="F192" i="21"/>
  <c r="F193" i="21"/>
  <c r="F194" i="21"/>
  <c r="F195" i="21"/>
  <c r="F196" i="21"/>
  <c r="F197" i="21"/>
  <c r="F200" i="21"/>
  <c r="F201" i="21"/>
  <c r="F202" i="21"/>
  <c r="F203" i="21"/>
  <c r="F204" i="21"/>
  <c r="F205" i="21"/>
  <c r="F206" i="21"/>
  <c r="F207" i="21"/>
  <c r="F208" i="21"/>
  <c r="F209" i="21"/>
  <c r="F211" i="21"/>
  <c r="F212" i="21"/>
  <c r="F213" i="21"/>
  <c r="F215" i="21"/>
  <c r="F216" i="21"/>
  <c r="F217" i="21"/>
  <c r="F218" i="21"/>
  <c r="F219" i="21"/>
  <c r="F220" i="21"/>
  <c r="F221" i="21"/>
  <c r="F222" i="21"/>
  <c r="F223" i="21"/>
  <c r="F224" i="21"/>
  <c r="F225" i="21"/>
  <c r="F226" i="21"/>
  <c r="F227" i="21"/>
  <c r="F228" i="21"/>
  <c r="F229" i="21"/>
  <c r="F230" i="21"/>
  <c r="F231" i="21"/>
  <c r="F232" i="21"/>
  <c r="F233" i="21"/>
  <c r="F234" i="21"/>
  <c r="F235" i="21"/>
  <c r="F236" i="21"/>
  <c r="F237" i="21"/>
  <c r="F238" i="21"/>
  <c r="F241" i="21"/>
  <c r="F242" i="21"/>
  <c r="F243" i="21"/>
  <c r="F244" i="21"/>
  <c r="F245" i="21"/>
  <c r="F246" i="21"/>
  <c r="F247" i="21"/>
  <c r="F248" i="21"/>
  <c r="F249" i="21"/>
  <c r="F250" i="21"/>
  <c r="F251" i="21"/>
  <c r="F252" i="21"/>
  <c r="F253" i="21"/>
  <c r="F254" i="21"/>
  <c r="F255" i="21"/>
  <c r="F256" i="21"/>
  <c r="F257" i="21"/>
  <c r="F258" i="21"/>
  <c r="F259" i="21"/>
  <c r="F260" i="21"/>
  <c r="F261" i="21"/>
  <c r="F263" i="21"/>
  <c r="F264" i="21"/>
  <c r="F265" i="21"/>
  <c r="F266" i="21"/>
  <c r="F268" i="21"/>
  <c r="F269" i="21"/>
  <c r="F270" i="21"/>
  <c r="F273" i="21"/>
  <c r="F274" i="21"/>
  <c r="F275" i="21"/>
  <c r="F276" i="21"/>
  <c r="F278" i="21"/>
  <c r="F279" i="21"/>
  <c r="F280" i="21"/>
  <c r="F281" i="21"/>
  <c r="F282" i="21"/>
  <c r="F283" i="21"/>
  <c r="F284" i="21"/>
  <c r="F285" i="21"/>
  <c r="F286" i="21"/>
  <c r="F287" i="21"/>
  <c r="F288" i="21"/>
  <c r="F289" i="21"/>
  <c r="F292" i="21"/>
  <c r="F293" i="21"/>
  <c r="F294" i="21"/>
  <c r="F295" i="21"/>
  <c r="F296" i="21"/>
  <c r="F298" i="21"/>
  <c r="F299" i="21"/>
  <c r="F300" i="21"/>
  <c r="F301" i="21"/>
  <c r="F302" i="21"/>
  <c r="F303" i="21"/>
  <c r="F304" i="21"/>
  <c r="F305" i="21"/>
  <c r="F306" i="21"/>
  <c r="F307" i="21"/>
  <c r="F309" i="21"/>
  <c r="F310" i="21"/>
  <c r="F311" i="21"/>
  <c r="F312" i="21"/>
  <c r="F314" i="21"/>
  <c r="F315" i="21"/>
  <c r="F316" i="21"/>
  <c r="F317" i="21"/>
  <c r="F318" i="21"/>
  <c r="F319" i="21"/>
  <c r="F320" i="21"/>
  <c r="F321" i="21"/>
  <c r="F323" i="21"/>
  <c r="F324" i="21"/>
  <c r="F325" i="21"/>
  <c r="F326" i="21"/>
  <c r="F328" i="21"/>
  <c r="F329" i="21"/>
  <c r="F330" i="21"/>
  <c r="F331" i="21"/>
  <c r="F332" i="21"/>
  <c r="F333" i="21"/>
  <c r="F334" i="21"/>
  <c r="F335" i="21"/>
  <c r="F336" i="21"/>
  <c r="F337" i="21"/>
  <c r="F338" i="21"/>
  <c r="F341" i="21"/>
  <c r="F342" i="21"/>
  <c r="F343" i="21"/>
  <c r="F344" i="21"/>
  <c r="F345" i="21"/>
  <c r="F346" i="21"/>
  <c r="F347" i="21"/>
  <c r="F349" i="21"/>
  <c r="F350" i="21"/>
  <c r="F351" i="21"/>
  <c r="F352" i="21"/>
  <c r="F353" i="21"/>
  <c r="F354" i="21"/>
  <c r="F355" i="21"/>
  <c r="F356" i="21"/>
  <c r="F357" i="21"/>
  <c r="F358" i="21"/>
  <c r="F359" i="21"/>
  <c r="F360" i="21"/>
  <c r="F361" i="21"/>
  <c r="F362" i="21"/>
  <c r="F363" i="21"/>
  <c r="F364" i="21"/>
  <c r="F366" i="21"/>
  <c r="F368" i="21"/>
  <c r="F369" i="21"/>
  <c r="F371" i="21"/>
  <c r="F372" i="21"/>
  <c r="F373" i="21"/>
  <c r="F374" i="21"/>
  <c r="F375" i="21"/>
  <c r="F376" i="21"/>
  <c r="F377" i="21"/>
  <c r="F378" i="21"/>
  <c r="F379" i="21"/>
  <c r="F380" i="21"/>
  <c r="F381" i="21"/>
  <c r="F382" i="21"/>
  <c r="F383" i="21"/>
  <c r="F384" i="21"/>
  <c r="F385" i="21"/>
  <c r="F386" i="21"/>
  <c r="F388" i="21"/>
  <c r="F389" i="21"/>
  <c r="F390" i="21"/>
  <c r="F391" i="21"/>
  <c r="F392" i="21"/>
  <c r="F393" i="21"/>
  <c r="F394" i="21"/>
  <c r="F395" i="21"/>
  <c r="F396" i="21"/>
  <c r="F399" i="21"/>
  <c r="F401" i="21"/>
  <c r="F402" i="21"/>
  <c r="F403" i="21"/>
  <c r="F404" i="21"/>
  <c r="F405" i="21"/>
  <c r="F407" i="21"/>
  <c r="F410" i="21"/>
  <c r="F411" i="21"/>
  <c r="F412" i="21"/>
  <c r="F413" i="21"/>
  <c r="F414" i="21"/>
  <c r="F415" i="21"/>
  <c r="F416" i="21"/>
  <c r="F417" i="21"/>
  <c r="F418" i="21"/>
  <c r="F419" i="21"/>
  <c r="F421" i="21"/>
  <c r="F423" i="21"/>
  <c r="F424" i="21"/>
  <c r="F425" i="21"/>
  <c r="F426" i="21"/>
  <c r="F427" i="21"/>
  <c r="F428" i="21"/>
  <c r="F429" i="21"/>
  <c r="F430" i="21"/>
  <c r="F431" i="21"/>
  <c r="F432" i="21"/>
  <c r="F433" i="21"/>
  <c r="F434" i="21"/>
  <c r="F435" i="21"/>
  <c r="F436" i="21"/>
  <c r="F437" i="21"/>
  <c r="F438" i="21"/>
  <c r="F439" i="21"/>
  <c r="F440" i="21"/>
  <c r="F441" i="21"/>
  <c r="F442" i="21"/>
  <c r="F444" i="21"/>
  <c r="F445" i="21"/>
  <c r="F446" i="21"/>
  <c r="F447" i="21"/>
  <c r="F448" i="21"/>
  <c r="F450" i="21"/>
  <c r="F451" i="21"/>
  <c r="F452" i="21"/>
  <c r="F453" i="21"/>
  <c r="F454" i="21"/>
  <c r="F455" i="21"/>
  <c r="F457" i="21"/>
  <c r="F458" i="21"/>
  <c r="F459" i="21"/>
  <c r="F461" i="21"/>
  <c r="F462" i="21"/>
  <c r="F463" i="21"/>
  <c r="F464" i="21"/>
  <c r="F465" i="21"/>
  <c r="F467" i="21"/>
  <c r="F468" i="21"/>
  <c r="F469" i="21"/>
  <c r="F470" i="21"/>
  <c r="F471" i="21"/>
  <c r="F475" i="21"/>
  <c r="F477" i="21"/>
  <c r="F478" i="21"/>
  <c r="F481" i="21"/>
  <c r="F483" i="21"/>
  <c r="F484" i="21"/>
  <c r="F485" i="21"/>
  <c r="F486" i="21"/>
  <c r="F487" i="21"/>
  <c r="F488" i="21"/>
  <c r="F489" i="21"/>
  <c r="F490" i="21"/>
  <c r="F492" i="21"/>
  <c r="F493" i="21"/>
  <c r="F494" i="21"/>
  <c r="F495" i="21"/>
  <c r="F496" i="21"/>
  <c r="F497" i="21"/>
  <c r="F499" i="21"/>
  <c r="F500" i="21"/>
  <c r="F501" i="21"/>
  <c r="F502" i="21"/>
  <c r="F504" i="21"/>
  <c r="F506" i="21"/>
  <c r="F507" i="21"/>
  <c r="F508" i="21"/>
  <c r="F509" i="21"/>
  <c r="F510" i="21"/>
  <c r="F511" i="21"/>
  <c r="F513" i="21"/>
  <c r="F516" i="21"/>
  <c r="F517" i="21"/>
  <c r="F520" i="21"/>
  <c r="F521" i="21"/>
  <c r="F522" i="21"/>
  <c r="F523" i="21"/>
  <c r="F524" i="21"/>
  <c r="F525" i="21"/>
  <c r="F526" i="21"/>
  <c r="F527" i="21"/>
  <c r="F528" i="21"/>
  <c r="F529" i="21"/>
  <c r="F530" i="21"/>
  <c r="F531" i="21"/>
  <c r="F532" i="21"/>
  <c r="F533" i="21"/>
  <c r="F534" i="21"/>
  <c r="F535" i="21"/>
  <c r="F536" i="21"/>
  <c r="F537" i="21"/>
  <c r="F538" i="21"/>
  <c r="F539" i="21"/>
  <c r="F540" i="21"/>
  <c r="F542" i="21"/>
  <c r="F543" i="21"/>
  <c r="F544" i="21"/>
  <c r="F545" i="21"/>
  <c r="F546" i="21"/>
  <c r="F547" i="21"/>
  <c r="F548" i="21"/>
  <c r="F549" i="21"/>
  <c r="F550" i="21"/>
  <c r="F551" i="21"/>
  <c r="F552" i="21"/>
  <c r="F554" i="21"/>
  <c r="F555" i="21"/>
  <c r="F556" i="21"/>
  <c r="F557" i="21"/>
  <c r="F559" i="21"/>
  <c r="F562" i="21"/>
  <c r="F564" i="21"/>
  <c r="F565" i="21"/>
  <c r="F566" i="21"/>
  <c r="F567" i="21"/>
  <c r="F568" i="21"/>
  <c r="F569" i="21"/>
  <c r="F570" i="21"/>
  <c r="F571" i="21"/>
  <c r="F572" i="21"/>
  <c r="F574" i="21"/>
  <c r="F575" i="21"/>
  <c r="F577" i="21"/>
  <c r="F578" i="21"/>
  <c r="F580" i="21"/>
  <c r="F581" i="21"/>
  <c r="F583" i="21"/>
  <c r="F584" i="21"/>
  <c r="F586" i="21"/>
  <c r="F587" i="21"/>
  <c r="F588" i="21"/>
  <c r="F589" i="21"/>
  <c r="F590" i="21"/>
  <c r="F593" i="21"/>
  <c r="F594" i="21"/>
  <c r="F595" i="21"/>
  <c r="F596" i="21"/>
  <c r="F597" i="21"/>
  <c r="F598" i="21"/>
  <c r="F600" i="21"/>
  <c r="F601" i="21"/>
  <c r="F603" i="21"/>
  <c r="F604" i="21"/>
  <c r="F605" i="21"/>
  <c r="F606" i="21"/>
  <c r="F607" i="21"/>
  <c r="F608" i="21"/>
  <c r="F609" i="21"/>
  <c r="F610" i="21"/>
  <c r="F611" i="21"/>
  <c r="F613" i="21"/>
  <c r="F614" i="21"/>
  <c r="F615" i="21"/>
  <c r="F616" i="21"/>
  <c r="F617" i="21"/>
  <c r="F618" i="21"/>
  <c r="F620" i="21"/>
  <c r="F622" i="21"/>
  <c r="F623" i="21"/>
  <c r="F624" i="21"/>
  <c r="F625" i="21"/>
  <c r="F626" i="21"/>
  <c r="F627" i="21"/>
  <c r="F628" i="21"/>
  <c r="F629" i="21"/>
  <c r="F630" i="21"/>
  <c r="F631" i="21"/>
  <c r="F632" i="21"/>
  <c r="F633" i="21"/>
  <c r="F634" i="21"/>
  <c r="F635" i="21"/>
  <c r="F636" i="21"/>
  <c r="F637" i="21"/>
  <c r="F638" i="21"/>
  <c r="F639" i="21"/>
  <c r="F642" i="21"/>
  <c r="F643" i="21"/>
  <c r="F645" i="21"/>
  <c r="F646" i="21"/>
  <c r="F647" i="21"/>
  <c r="F649" i="21"/>
  <c r="F650" i="21"/>
  <c r="F651" i="21"/>
  <c r="F652" i="21"/>
  <c r="F653" i="21"/>
  <c r="F655" i="21"/>
  <c r="F656" i="21"/>
  <c r="F658" i="21"/>
  <c r="F659" i="21"/>
  <c r="F661" i="21"/>
  <c r="F662" i="21"/>
  <c r="F664" i="21"/>
  <c r="F665" i="21"/>
  <c r="F666" i="21"/>
  <c r="F667" i="21"/>
  <c r="F671" i="21"/>
  <c r="F672" i="21"/>
  <c r="F674" i="21"/>
  <c r="F675" i="21"/>
  <c r="F676" i="21"/>
  <c r="F677" i="21"/>
  <c r="F679" i="21"/>
  <c r="F680" i="21"/>
  <c r="F681" i="21"/>
  <c r="F682" i="21"/>
  <c r="F683" i="21"/>
  <c r="F684" i="21"/>
  <c r="F685" i="21"/>
  <c r="F686" i="21"/>
  <c r="F687" i="21"/>
  <c r="F688" i="21"/>
  <c r="F689" i="21"/>
  <c r="F690" i="21"/>
  <c r="F691" i="21"/>
  <c r="F692" i="21"/>
  <c r="F693" i="21"/>
  <c r="F694" i="21"/>
  <c r="F695" i="21"/>
  <c r="F696" i="21"/>
  <c r="F697" i="21"/>
  <c r="F698" i="21"/>
  <c r="F699" i="21"/>
  <c r="F700" i="21"/>
  <c r="F701" i="21"/>
  <c r="F702" i="21"/>
  <c r="F703" i="21"/>
  <c r="F704" i="21"/>
  <c r="F705" i="21"/>
  <c r="F706" i="21"/>
  <c r="E63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4" i="21"/>
  <c r="E85" i="21"/>
  <c r="E86" i="21"/>
  <c r="E87" i="21"/>
  <c r="E88" i="21"/>
  <c r="E90" i="21"/>
  <c r="E91" i="21"/>
  <c r="E92" i="21"/>
  <c r="E93" i="21"/>
  <c r="E94" i="21"/>
  <c r="E96" i="21"/>
  <c r="E97" i="21"/>
  <c r="E98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4" i="21"/>
  <c r="E155" i="21"/>
  <c r="E156" i="21"/>
  <c r="E157" i="21"/>
  <c r="E159" i="21"/>
  <c r="E161" i="21"/>
  <c r="E162" i="21"/>
  <c r="E163" i="21"/>
  <c r="E164" i="21"/>
  <c r="E165" i="21"/>
  <c r="E166" i="21"/>
  <c r="E167" i="21"/>
  <c r="E170" i="21"/>
  <c r="E171" i="21"/>
  <c r="E172" i="21"/>
  <c r="E173" i="21"/>
  <c r="E174" i="21"/>
  <c r="E175" i="21"/>
  <c r="E176" i="21"/>
  <c r="E177" i="21"/>
  <c r="E178" i="21"/>
  <c r="E179" i="21"/>
  <c r="E180" i="21"/>
  <c r="E181" i="21"/>
  <c r="E182" i="21"/>
  <c r="E183" i="21"/>
  <c r="E184" i="21"/>
  <c r="E185" i="21"/>
  <c r="E186" i="21"/>
  <c r="E188" i="21"/>
  <c r="E189" i="21"/>
  <c r="E190" i="21"/>
  <c r="E191" i="21"/>
  <c r="E192" i="21"/>
  <c r="E193" i="21"/>
  <c r="E194" i="21"/>
  <c r="E195" i="21"/>
  <c r="E196" i="21"/>
  <c r="E197" i="21"/>
  <c r="E200" i="21"/>
  <c r="E201" i="21"/>
  <c r="E202" i="21"/>
  <c r="E203" i="21"/>
  <c r="E204" i="21"/>
  <c r="E205" i="21"/>
  <c r="E206" i="21"/>
  <c r="E207" i="21"/>
  <c r="E208" i="21"/>
  <c r="E209" i="21"/>
  <c r="E210" i="21"/>
  <c r="E211" i="21"/>
  <c r="E212" i="21"/>
  <c r="E213" i="21"/>
  <c r="E215" i="21"/>
  <c r="E216" i="21"/>
  <c r="E217" i="21"/>
  <c r="E218" i="21"/>
  <c r="E219" i="21"/>
  <c r="E220" i="21"/>
  <c r="E221" i="21"/>
  <c r="E222" i="21"/>
  <c r="E223" i="21"/>
  <c r="E224" i="21"/>
  <c r="E225" i="21"/>
  <c r="E227" i="21"/>
  <c r="E228" i="21"/>
  <c r="E229" i="21"/>
  <c r="E230" i="21"/>
  <c r="E231" i="21"/>
  <c r="E232" i="21"/>
  <c r="E233" i="21"/>
  <c r="E235" i="21"/>
  <c r="E236" i="21"/>
  <c r="E237" i="21"/>
  <c r="E238" i="21"/>
  <c r="E239" i="21"/>
  <c r="E240" i="21"/>
  <c r="E241" i="21"/>
  <c r="E242" i="21"/>
  <c r="E243" i="21"/>
  <c r="E244" i="21"/>
  <c r="E245" i="21"/>
  <c r="E246" i="21"/>
  <c r="E247" i="21"/>
  <c r="E248" i="21"/>
  <c r="E249" i="21"/>
  <c r="E250" i="21"/>
  <c r="E251" i="21"/>
  <c r="E252" i="21"/>
  <c r="E253" i="21"/>
  <c r="E254" i="21"/>
  <c r="E255" i="21"/>
  <c r="E256" i="21"/>
  <c r="E257" i="21"/>
  <c r="E258" i="21"/>
  <c r="E259" i="21"/>
  <c r="E260" i="21"/>
  <c r="E261" i="21"/>
  <c r="E263" i="21"/>
  <c r="E264" i="21"/>
  <c r="E265" i="21"/>
  <c r="E266" i="21"/>
  <c r="E268" i="21"/>
  <c r="E269" i="21"/>
  <c r="E270" i="21"/>
  <c r="E272" i="21"/>
  <c r="E273" i="21"/>
  <c r="E275" i="21"/>
  <c r="E276" i="21"/>
  <c r="E278" i="21"/>
  <c r="E279" i="21"/>
  <c r="E280" i="21"/>
  <c r="E281" i="21"/>
  <c r="E282" i="21"/>
  <c r="E283" i="21"/>
  <c r="E284" i="21"/>
  <c r="E285" i="21"/>
  <c r="E286" i="21"/>
  <c r="E287" i="21"/>
  <c r="E288" i="21"/>
  <c r="E289" i="21"/>
  <c r="E291" i="21"/>
  <c r="E292" i="21"/>
  <c r="E294" i="21"/>
  <c r="E296" i="21"/>
  <c r="E298" i="21"/>
  <c r="E299" i="21"/>
  <c r="E300" i="21"/>
  <c r="E301" i="21"/>
  <c r="E302" i="21"/>
  <c r="E303" i="21"/>
  <c r="E304" i="21"/>
  <c r="E305" i="21"/>
  <c r="E306" i="21"/>
  <c r="E307" i="21"/>
  <c r="E308" i="21"/>
  <c r="E309" i="21"/>
  <c r="E310" i="21"/>
  <c r="E311" i="21"/>
  <c r="E312" i="21"/>
  <c r="E314" i="21"/>
  <c r="E315" i="21"/>
  <c r="E316" i="21"/>
  <c r="E317" i="21"/>
  <c r="E318" i="21"/>
  <c r="E319" i="21"/>
  <c r="E320" i="21"/>
  <c r="E321" i="21"/>
  <c r="E323" i="21"/>
  <c r="E324" i="21"/>
  <c r="E326" i="21"/>
  <c r="E327" i="21"/>
  <c r="E328" i="21"/>
  <c r="E329" i="21"/>
  <c r="E330" i="21"/>
  <c r="E331" i="21"/>
  <c r="E332" i="21"/>
  <c r="E333" i="21"/>
  <c r="E334" i="21"/>
  <c r="E335" i="21"/>
  <c r="E336" i="21"/>
  <c r="E337" i="21"/>
  <c r="E338" i="21"/>
  <c r="E340" i="21"/>
  <c r="E341" i="21"/>
  <c r="E342" i="21"/>
  <c r="E343" i="21"/>
  <c r="E344" i="21"/>
  <c r="E345" i="21"/>
  <c r="E346" i="21"/>
  <c r="E347" i="21"/>
  <c r="E348" i="21"/>
  <c r="E349" i="21"/>
  <c r="E350" i="21"/>
  <c r="E351" i="21"/>
  <c r="E352" i="21"/>
  <c r="E353" i="21"/>
  <c r="E354" i="21"/>
  <c r="E355" i="21"/>
  <c r="E356" i="21"/>
  <c r="E357" i="21"/>
  <c r="E358" i="21"/>
  <c r="E359" i="21"/>
  <c r="E360" i="21"/>
  <c r="E362" i="21"/>
  <c r="E363" i="21"/>
  <c r="E364" i="21"/>
  <c r="E365" i="21"/>
  <c r="E366" i="21"/>
  <c r="E367" i="21"/>
  <c r="E368" i="21"/>
  <c r="E369" i="21"/>
  <c r="E371" i="21"/>
  <c r="E372" i="21"/>
  <c r="E373" i="21"/>
  <c r="E374" i="21"/>
  <c r="E376" i="21"/>
  <c r="E377" i="21"/>
  <c r="E378" i="21"/>
  <c r="E379" i="21"/>
  <c r="E380" i="21"/>
  <c r="E381" i="21"/>
  <c r="E382" i="21"/>
  <c r="E383" i="21"/>
  <c r="E384" i="21"/>
  <c r="E385" i="21"/>
  <c r="E386" i="21"/>
  <c r="E387" i="21"/>
  <c r="E388" i="21"/>
  <c r="E389" i="21"/>
  <c r="E390" i="21"/>
  <c r="E391" i="21"/>
  <c r="E392" i="21"/>
  <c r="E393" i="21"/>
  <c r="E394" i="21"/>
  <c r="E395" i="21"/>
  <c r="E396" i="21"/>
  <c r="E397" i="21"/>
  <c r="E399" i="21"/>
  <c r="E401" i="21"/>
  <c r="E402" i="21"/>
  <c r="E403" i="21"/>
  <c r="E404" i="21"/>
  <c r="E405" i="21"/>
  <c r="E407" i="21"/>
  <c r="E410" i="21"/>
  <c r="E411" i="21"/>
  <c r="E412" i="21"/>
  <c r="E413" i="21"/>
  <c r="E414" i="21"/>
  <c r="E415" i="21"/>
  <c r="E416" i="21"/>
  <c r="E417" i="21"/>
  <c r="E418" i="21"/>
  <c r="E419" i="21"/>
  <c r="E420" i="21"/>
  <c r="E421" i="21"/>
  <c r="E422" i="21"/>
  <c r="E423" i="21"/>
  <c r="E424" i="21"/>
  <c r="E425" i="21"/>
  <c r="E427" i="21"/>
  <c r="E428" i="21"/>
  <c r="E429" i="21"/>
  <c r="E430" i="21"/>
  <c r="E431" i="21"/>
  <c r="E432" i="21"/>
  <c r="E433" i="21"/>
  <c r="E434" i="21"/>
  <c r="E435" i="21"/>
  <c r="E436" i="21"/>
  <c r="E437" i="21"/>
  <c r="E438" i="21"/>
  <c r="E439" i="21"/>
  <c r="E440" i="21"/>
  <c r="E441" i="21"/>
  <c r="E442" i="21"/>
  <c r="E443" i="21"/>
  <c r="E444" i="21"/>
  <c r="E445" i="21"/>
  <c r="E446" i="21"/>
  <c r="E447" i="21"/>
  <c r="E448" i="21"/>
  <c r="E450" i="21"/>
  <c r="E451" i="21"/>
  <c r="E452" i="21"/>
  <c r="E453" i="21"/>
  <c r="E454" i="21"/>
  <c r="E455" i="21"/>
  <c r="E456" i="21"/>
  <c r="E457" i="21"/>
  <c r="E458" i="21"/>
  <c r="E459" i="21"/>
  <c r="E460" i="21"/>
  <c r="E461" i="21"/>
  <c r="E463" i="21"/>
  <c r="E464" i="21"/>
  <c r="E465" i="21"/>
  <c r="E467" i="21"/>
  <c r="E468" i="21"/>
  <c r="E469" i="21"/>
  <c r="E470" i="21"/>
  <c r="E471" i="21"/>
  <c r="E474" i="21"/>
  <c r="E475" i="21"/>
  <c r="E477" i="21"/>
  <c r="E478" i="21"/>
  <c r="E479" i="21"/>
  <c r="E480" i="21"/>
  <c r="E481" i="21"/>
  <c r="E482" i="21"/>
  <c r="E483" i="21"/>
  <c r="E484" i="21"/>
  <c r="E485" i="21"/>
  <c r="E486" i="21"/>
  <c r="E487" i="21"/>
  <c r="E488" i="21"/>
  <c r="E489" i="21"/>
  <c r="E490" i="21"/>
  <c r="E491" i="21"/>
  <c r="E492" i="21"/>
  <c r="E493" i="21"/>
  <c r="E494" i="21"/>
  <c r="E495" i="21"/>
  <c r="E496" i="21"/>
  <c r="E497" i="21"/>
  <c r="E499" i="21"/>
  <c r="E500" i="21"/>
  <c r="E501" i="21"/>
  <c r="E502" i="21"/>
  <c r="E504" i="21"/>
  <c r="E505" i="21"/>
  <c r="E506" i="21"/>
  <c r="E507" i="21"/>
  <c r="E508" i="21"/>
  <c r="E509" i="21"/>
  <c r="E510" i="21"/>
  <c r="E511" i="21"/>
  <c r="E512" i="21"/>
  <c r="E513" i="21"/>
  <c r="E514" i="21"/>
  <c r="E516" i="21"/>
  <c r="E517" i="21"/>
  <c r="E519" i="21"/>
  <c r="E520" i="21"/>
  <c r="E521" i="21"/>
  <c r="E522" i="21"/>
  <c r="E523" i="21"/>
  <c r="E524" i="21"/>
  <c r="E525" i="21"/>
  <c r="E526" i="21"/>
  <c r="E528" i="21"/>
  <c r="E529" i="21"/>
  <c r="E530" i="21"/>
  <c r="E531" i="21"/>
  <c r="E532" i="21"/>
  <c r="E533" i="21"/>
  <c r="E534" i="21"/>
  <c r="E535" i="21"/>
  <c r="E536" i="21"/>
  <c r="E537" i="21"/>
  <c r="E538" i="21"/>
  <c r="E539" i="21"/>
  <c r="E540" i="21"/>
  <c r="E542" i="21"/>
  <c r="E544" i="21"/>
  <c r="E545" i="21"/>
  <c r="E546" i="21"/>
  <c r="E547" i="21"/>
  <c r="E548" i="21"/>
  <c r="E549" i="21"/>
  <c r="E550" i="21"/>
  <c r="E551" i="21"/>
  <c r="E552" i="21"/>
  <c r="E554" i="21"/>
  <c r="E555" i="21"/>
  <c r="E556" i="21"/>
  <c r="E557" i="21"/>
  <c r="E559" i="21"/>
  <c r="E562" i="21"/>
  <c r="E564" i="21"/>
  <c r="E565" i="21"/>
  <c r="E566" i="21"/>
  <c r="E567" i="21"/>
  <c r="E568" i="21"/>
  <c r="E569" i="21"/>
  <c r="E570" i="21"/>
  <c r="E571" i="21"/>
  <c r="E572" i="21"/>
  <c r="E574" i="21"/>
  <c r="E575" i="21"/>
  <c r="E577" i="21"/>
  <c r="E578" i="21"/>
  <c r="E580" i="21"/>
  <c r="E581" i="21"/>
  <c r="E582" i="21"/>
  <c r="E583" i="21"/>
  <c r="E584" i="21"/>
  <c r="E585" i="21"/>
  <c r="E586" i="21"/>
  <c r="E587" i="21"/>
  <c r="E588" i="21"/>
  <c r="E589" i="21"/>
  <c r="E590" i="21"/>
  <c r="E592" i="21"/>
  <c r="E594" i="21"/>
  <c r="E595" i="21"/>
  <c r="E596" i="21"/>
  <c r="E597" i="21"/>
  <c r="E598" i="21"/>
  <c r="E599" i="21"/>
  <c r="E600" i="21"/>
  <c r="E601" i="21"/>
  <c r="E603" i="21"/>
  <c r="E604" i="21"/>
  <c r="E605" i="21"/>
  <c r="E606" i="21"/>
  <c r="E607" i="21"/>
  <c r="E608" i="21"/>
  <c r="E609" i="21"/>
  <c r="E610" i="21"/>
  <c r="E611" i="21"/>
  <c r="E613" i="21"/>
  <c r="E614" i="21"/>
  <c r="E615" i="21"/>
  <c r="E616" i="21"/>
  <c r="E617" i="21"/>
  <c r="E618" i="21"/>
  <c r="E620" i="21"/>
  <c r="E621" i="21"/>
  <c r="E622" i="21"/>
  <c r="E623" i="21"/>
  <c r="E624" i="21"/>
  <c r="E625" i="21"/>
  <c r="E626" i="21"/>
  <c r="E627" i="21"/>
  <c r="E628" i="21"/>
  <c r="E629" i="21"/>
  <c r="E630" i="21"/>
  <c r="E631" i="21"/>
  <c r="E632" i="21"/>
  <c r="E633" i="21"/>
  <c r="E634" i="21"/>
  <c r="E635" i="21"/>
  <c r="E636" i="21"/>
  <c r="E638" i="21"/>
  <c r="E639" i="21"/>
  <c r="E640" i="21"/>
  <c r="E642" i="21"/>
  <c r="E643" i="21"/>
  <c r="E645" i="21"/>
  <c r="E646" i="21"/>
  <c r="E647" i="21"/>
  <c r="E648" i="21"/>
  <c r="E649" i="21"/>
  <c r="E650" i="21"/>
  <c r="E651" i="21"/>
  <c r="E652" i="21"/>
  <c r="E653" i="21"/>
  <c r="E654" i="21"/>
  <c r="E655" i="21"/>
  <c r="E656" i="21"/>
  <c r="E658" i="21"/>
  <c r="E659" i="21"/>
  <c r="E661" i="21"/>
  <c r="E662" i="21"/>
  <c r="E663" i="21"/>
  <c r="E664" i="21"/>
  <c r="E665" i="21"/>
  <c r="E666" i="21"/>
  <c r="E667" i="21"/>
  <c r="E669" i="21"/>
  <c r="E670" i="21"/>
  <c r="E671" i="21"/>
  <c r="E672" i="21"/>
  <c r="E673" i="21"/>
  <c r="E674" i="21"/>
  <c r="E675" i="21"/>
  <c r="E676" i="21"/>
  <c r="E678" i="21"/>
  <c r="E679" i="21"/>
  <c r="E680" i="21"/>
  <c r="E681" i="21"/>
  <c r="E682" i="21"/>
  <c r="E683" i="21"/>
  <c r="E684" i="21"/>
  <c r="E685" i="21"/>
  <c r="E686" i="21"/>
  <c r="E687" i="21"/>
  <c r="E688" i="21"/>
  <c r="E689" i="21"/>
  <c r="E690" i="21"/>
  <c r="E691" i="21"/>
  <c r="E692" i="21"/>
  <c r="E693" i="21"/>
  <c r="E694" i="21"/>
  <c r="E695" i="21"/>
  <c r="E696" i="21"/>
  <c r="E697" i="21"/>
  <c r="E698" i="21"/>
  <c r="E699" i="21"/>
  <c r="E700" i="21"/>
  <c r="E701" i="21"/>
  <c r="E702" i="21"/>
  <c r="E703" i="21"/>
  <c r="E704" i="21"/>
  <c r="E705" i="21"/>
  <c r="E706" i="21"/>
  <c r="E62" i="21"/>
  <c r="F62" i="21"/>
  <c r="G62" i="21"/>
  <c r="H62" i="21"/>
  <c r="I62" i="21"/>
  <c r="J62" i="21"/>
  <c r="D63" i="21"/>
  <c r="D64" i="21"/>
  <c r="D65" i="21"/>
  <c r="D66" i="21"/>
  <c r="D67" i="21"/>
  <c r="D68" i="21"/>
  <c r="D69" i="21"/>
  <c r="D70" i="21"/>
  <c r="D71" i="21"/>
  <c r="D72" i="21"/>
  <c r="D73" i="21"/>
  <c r="D74" i="21"/>
  <c r="D75" i="21"/>
  <c r="D76" i="21"/>
  <c r="D77" i="21"/>
  <c r="D78" i="21"/>
  <c r="D79" i="21"/>
  <c r="D81" i="21"/>
  <c r="D82" i="21"/>
  <c r="D83" i="21"/>
  <c r="D84" i="21"/>
  <c r="D85" i="21"/>
  <c r="D86" i="21"/>
  <c r="D87" i="21"/>
  <c r="D88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9" i="21"/>
  <c r="D150" i="21"/>
  <c r="D151" i="21"/>
  <c r="D152" i="21"/>
  <c r="D153" i="21"/>
  <c r="D154" i="21"/>
  <c r="D155" i="21"/>
  <c r="D156" i="21"/>
  <c r="D157" i="21"/>
  <c r="D158" i="21"/>
  <c r="D159" i="21"/>
  <c r="D160" i="21"/>
  <c r="D161" i="21"/>
  <c r="D162" i="21"/>
  <c r="D163" i="21"/>
  <c r="D164" i="21"/>
  <c r="D165" i="21"/>
  <c r="D166" i="21"/>
  <c r="D167" i="21"/>
  <c r="D168" i="21"/>
  <c r="D169" i="21"/>
  <c r="D170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5" i="21"/>
  <c r="D186" i="21"/>
  <c r="D187" i="21"/>
  <c r="D188" i="21"/>
  <c r="D189" i="21"/>
  <c r="D190" i="21"/>
  <c r="D191" i="21"/>
  <c r="D192" i="21"/>
  <c r="D193" i="21"/>
  <c r="D194" i="21"/>
  <c r="D195" i="21"/>
  <c r="D196" i="21"/>
  <c r="D197" i="21"/>
  <c r="D199" i="21"/>
  <c r="D200" i="21"/>
  <c r="D201" i="21"/>
  <c r="D202" i="21"/>
  <c r="D203" i="21"/>
  <c r="D204" i="21"/>
  <c r="D206" i="21"/>
  <c r="D207" i="21"/>
  <c r="D208" i="21"/>
  <c r="D209" i="21"/>
  <c r="D210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3" i="21"/>
  <c r="D264" i="21"/>
  <c r="D265" i="21"/>
  <c r="D266" i="21"/>
  <c r="D268" i="21"/>
  <c r="D269" i="21"/>
  <c r="D270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4" i="21"/>
  <c r="D295" i="21"/>
  <c r="D296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3" i="21"/>
  <c r="D324" i="21"/>
  <c r="D325" i="21"/>
  <c r="D326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6" i="21"/>
  <c r="D369" i="21"/>
  <c r="D370" i="21"/>
  <c r="D371" i="21"/>
  <c r="D372" i="21"/>
  <c r="D373" i="21"/>
  <c r="D374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7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3" i="21"/>
  <c r="D475" i="21"/>
  <c r="D476" i="21"/>
  <c r="D477" i="21"/>
  <c r="D478" i="21"/>
  <c r="D479" i="21"/>
  <c r="D480" i="21"/>
  <c r="D482" i="21"/>
  <c r="D483" i="21"/>
  <c r="D484" i="21"/>
  <c r="D485" i="21"/>
  <c r="D486" i="21"/>
  <c r="D487" i="21"/>
  <c r="D488" i="21"/>
  <c r="D489" i="21"/>
  <c r="D490" i="21"/>
  <c r="D492" i="21"/>
  <c r="D493" i="21"/>
  <c r="D494" i="21"/>
  <c r="D495" i="21"/>
  <c r="D496" i="21"/>
  <c r="D498" i="21"/>
  <c r="D499" i="21"/>
  <c r="D500" i="21"/>
  <c r="D501" i="21"/>
  <c r="D502" i="21"/>
  <c r="D504" i="21"/>
  <c r="D505" i="21"/>
  <c r="D506" i="21"/>
  <c r="D507" i="21"/>
  <c r="D508" i="21"/>
  <c r="D509" i="21"/>
  <c r="D510" i="21"/>
  <c r="D511" i="21"/>
  <c r="D512" i="21"/>
  <c r="D513" i="21"/>
  <c r="D515" i="21"/>
  <c r="D516" i="21"/>
  <c r="D517" i="21"/>
  <c r="D520" i="21"/>
  <c r="D521" i="21"/>
  <c r="D523" i="21"/>
  <c r="D524" i="21"/>
  <c r="D525" i="21"/>
  <c r="D526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565" i="21"/>
  <c r="D566" i="21"/>
  <c r="D567" i="21"/>
  <c r="D568" i="21"/>
  <c r="D569" i="21"/>
  <c r="D570" i="21"/>
  <c r="D571" i="21"/>
  <c r="D572" i="21"/>
  <c r="D573" i="21"/>
  <c r="D574" i="21"/>
  <c r="D575" i="21"/>
  <c r="D576" i="21"/>
  <c r="D577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2" i="21"/>
  <c r="D594" i="21"/>
  <c r="D596" i="21"/>
  <c r="D597" i="21"/>
  <c r="D598" i="21"/>
  <c r="D599" i="21"/>
  <c r="D600" i="21"/>
  <c r="D601" i="21"/>
  <c r="D602" i="21"/>
  <c r="D603" i="21"/>
  <c r="D604" i="21"/>
  <c r="D605" i="21"/>
  <c r="D606" i="21"/>
  <c r="D607" i="21"/>
  <c r="D608" i="21"/>
  <c r="D609" i="21"/>
  <c r="D610" i="21"/>
  <c r="D611" i="21"/>
  <c r="D613" i="21"/>
  <c r="D614" i="21"/>
  <c r="D615" i="21"/>
  <c r="D617" i="21"/>
  <c r="D618" i="21"/>
  <c r="D620" i="21"/>
  <c r="D622" i="21"/>
  <c r="D623" i="21"/>
  <c r="D624" i="21"/>
  <c r="D625" i="21"/>
  <c r="D626" i="21"/>
  <c r="D627" i="21"/>
  <c r="D628" i="21"/>
  <c r="D629" i="21"/>
  <c r="D630" i="21"/>
  <c r="D631" i="21"/>
  <c r="D632" i="21"/>
  <c r="D633" i="21"/>
  <c r="D634" i="21"/>
  <c r="D635" i="21"/>
  <c r="D636" i="21"/>
  <c r="D637" i="21"/>
  <c r="D638" i="21"/>
  <c r="D640" i="21"/>
  <c r="D641" i="21"/>
  <c r="D642" i="21"/>
  <c r="D643" i="21"/>
  <c r="D644" i="21"/>
  <c r="D645" i="21"/>
  <c r="D646" i="21"/>
  <c r="D647" i="21"/>
  <c r="D648" i="21"/>
  <c r="D649" i="21"/>
  <c r="D650" i="21"/>
  <c r="D651" i="21"/>
  <c r="D652" i="21"/>
  <c r="D653" i="21"/>
  <c r="D654" i="21"/>
  <c r="D655" i="21"/>
  <c r="D656" i="21"/>
  <c r="D657" i="21"/>
  <c r="D658" i="21"/>
  <c r="D659" i="21"/>
  <c r="D661" i="21"/>
  <c r="D662" i="21"/>
  <c r="D663" i="21"/>
  <c r="D664" i="21"/>
  <c r="D665" i="21"/>
  <c r="D666" i="21"/>
  <c r="D667" i="21"/>
  <c r="D669" i="21"/>
  <c r="D670" i="21"/>
  <c r="D671" i="21"/>
  <c r="D672" i="21"/>
  <c r="D673" i="21"/>
  <c r="D674" i="21"/>
  <c r="D675" i="21"/>
  <c r="D676" i="21"/>
  <c r="D678" i="21"/>
  <c r="D679" i="21"/>
  <c r="D680" i="21"/>
  <c r="D681" i="21"/>
  <c r="D682" i="21"/>
  <c r="D683" i="21"/>
  <c r="D684" i="21"/>
  <c r="D685" i="21"/>
  <c r="D686" i="21"/>
  <c r="D687" i="21"/>
  <c r="D688" i="21"/>
  <c r="D689" i="21"/>
  <c r="D690" i="21"/>
  <c r="D691" i="21"/>
  <c r="D692" i="21"/>
  <c r="D693" i="21"/>
  <c r="D694" i="21"/>
  <c r="D695" i="21"/>
  <c r="D696" i="21"/>
  <c r="D697" i="21"/>
  <c r="D698" i="21"/>
  <c r="D699" i="21"/>
  <c r="D700" i="21"/>
  <c r="D701" i="21"/>
  <c r="D702" i="21"/>
  <c r="D703" i="21"/>
  <c r="D704" i="21"/>
  <c r="D705" i="21"/>
  <c r="D706" i="21"/>
  <c r="D62" i="21"/>
  <c r="C63" i="21"/>
  <c r="C64" i="21"/>
  <c r="C65" i="21"/>
  <c r="C66" i="21"/>
  <c r="C67" i="21"/>
  <c r="C68" i="21"/>
  <c r="C69" i="21"/>
  <c r="C70" i="21"/>
  <c r="C71" i="21"/>
  <c r="C72" i="21"/>
  <c r="C73" i="21"/>
  <c r="C74" i="21"/>
  <c r="C75" i="21"/>
  <c r="C76" i="21"/>
  <c r="C77" i="21"/>
  <c r="C78" i="21"/>
  <c r="C79" i="21"/>
  <c r="C80" i="21"/>
  <c r="C81" i="21"/>
  <c r="C82" i="21"/>
  <c r="C83" i="21"/>
  <c r="C84" i="21"/>
  <c r="C85" i="21"/>
  <c r="C86" i="21"/>
  <c r="C87" i="21"/>
  <c r="C88" i="21"/>
  <c r="C90" i="21"/>
  <c r="C91" i="21"/>
  <c r="C92" i="21"/>
  <c r="C93" i="21"/>
  <c r="C94" i="21"/>
  <c r="C95" i="21"/>
  <c r="C96" i="21"/>
  <c r="C97" i="21"/>
  <c r="C98" i="21"/>
  <c r="C99" i="21"/>
  <c r="C100" i="21"/>
  <c r="C101" i="21"/>
  <c r="C103" i="21"/>
  <c r="C104" i="21"/>
  <c r="C105" i="21"/>
  <c r="C106" i="21"/>
  <c r="C107" i="21"/>
  <c r="C108" i="21"/>
  <c r="C109" i="21"/>
  <c r="C110" i="21"/>
  <c r="C111" i="21"/>
  <c r="C112" i="21"/>
  <c r="C113" i="21"/>
  <c r="C114" i="21"/>
  <c r="C115" i="21"/>
  <c r="C116" i="21"/>
  <c r="C117" i="21"/>
  <c r="C118" i="21"/>
  <c r="C119" i="21"/>
  <c r="C120" i="21"/>
  <c r="C121" i="21"/>
  <c r="C122" i="21"/>
  <c r="C125" i="21"/>
  <c r="C126" i="21"/>
  <c r="C127" i="21"/>
  <c r="C128" i="21"/>
  <c r="C129" i="21"/>
  <c r="C130" i="21"/>
  <c r="C131" i="21"/>
  <c r="C132" i="21"/>
  <c r="C133" i="21"/>
  <c r="C134" i="21"/>
  <c r="C135" i="21"/>
  <c r="C136" i="21"/>
  <c r="C137" i="21"/>
  <c r="C138" i="21"/>
  <c r="C139" i="21"/>
  <c r="C140" i="21"/>
  <c r="C141" i="21"/>
  <c r="C142" i="21"/>
  <c r="C143" i="21"/>
  <c r="C144" i="21"/>
  <c r="C145" i="21"/>
  <c r="C146" i="21"/>
  <c r="C147" i="21"/>
  <c r="C148" i="21"/>
  <c r="C149" i="21"/>
  <c r="C150" i="21"/>
  <c r="C151" i="21"/>
  <c r="C152" i="21"/>
  <c r="C153" i="21"/>
  <c r="C154" i="21"/>
  <c r="C155" i="21"/>
  <c r="C156" i="21"/>
  <c r="C157" i="21"/>
  <c r="C158" i="21"/>
  <c r="C159" i="21"/>
  <c r="C160" i="21"/>
  <c r="C161" i="21"/>
  <c r="C162" i="21"/>
  <c r="C163" i="21"/>
  <c r="C164" i="21"/>
  <c r="C165" i="21"/>
  <c r="C166" i="21"/>
  <c r="C167" i="21"/>
  <c r="C168" i="21"/>
  <c r="C169" i="21"/>
  <c r="C170" i="21"/>
  <c r="C171" i="21"/>
  <c r="C172" i="21"/>
  <c r="C173" i="21"/>
  <c r="C174" i="21"/>
  <c r="C175" i="21"/>
  <c r="C176" i="21"/>
  <c r="C177" i="21"/>
  <c r="C178" i="21"/>
  <c r="C179" i="21"/>
  <c r="C180" i="21"/>
  <c r="C181" i="21"/>
  <c r="C182" i="21"/>
  <c r="C183" i="21"/>
  <c r="C184" i="21"/>
  <c r="C185" i="21"/>
  <c r="C186" i="21"/>
  <c r="C187" i="21"/>
  <c r="C188" i="21"/>
  <c r="C189" i="21"/>
  <c r="C190" i="21"/>
  <c r="C191" i="21"/>
  <c r="C192" i="21"/>
  <c r="C193" i="21"/>
  <c r="C194" i="21"/>
  <c r="C195" i="21"/>
  <c r="C196" i="21"/>
  <c r="C197" i="21"/>
  <c r="C199" i="21"/>
  <c r="C200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7" i="21"/>
  <c r="C228" i="21"/>
  <c r="C229" i="21"/>
  <c r="C230" i="21"/>
  <c r="C231" i="21"/>
  <c r="C232" i="21"/>
  <c r="C233" i="21"/>
  <c r="C235" i="21"/>
  <c r="C236" i="21"/>
  <c r="C237" i="21"/>
  <c r="C238" i="21"/>
  <c r="C239" i="21"/>
  <c r="C241" i="21"/>
  <c r="C242" i="21"/>
  <c r="C243" i="21"/>
  <c r="C244" i="21"/>
  <c r="C245" i="21"/>
  <c r="C246" i="21"/>
  <c r="C247" i="21"/>
  <c r="C248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1" i="21"/>
  <c r="C292" i="21"/>
  <c r="C293" i="21"/>
  <c r="C294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30" i="21"/>
  <c r="C331" i="21"/>
  <c r="C332" i="21"/>
  <c r="C333" i="21"/>
  <c r="C334" i="21"/>
  <c r="C335" i="21"/>
  <c r="C336" i="21"/>
  <c r="C337" i="21"/>
  <c r="C338" i="21"/>
  <c r="C339" i="21"/>
  <c r="C340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7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2" i="21"/>
  <c r="C463" i="21"/>
  <c r="C464" i="21"/>
  <c r="C465" i="21"/>
  <c r="C467" i="21"/>
  <c r="C468" i="21"/>
  <c r="C469" i="21"/>
  <c r="C470" i="21"/>
  <c r="C471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2" i="21"/>
  <c r="C493" i="21"/>
  <c r="C494" i="21"/>
  <c r="C495" i="21"/>
  <c r="C496" i="21"/>
  <c r="C497" i="21"/>
  <c r="C499" i="21"/>
  <c r="C500" i="21"/>
  <c r="C501" i="21"/>
  <c r="C502" i="21"/>
  <c r="C503" i="21"/>
  <c r="C504" i="21"/>
  <c r="C505" i="21"/>
  <c r="C506" i="21"/>
  <c r="C507" i="21"/>
  <c r="C508" i="21"/>
  <c r="C509" i="21"/>
  <c r="C510" i="21"/>
  <c r="C511" i="21"/>
  <c r="C512" i="21"/>
  <c r="C513" i="21"/>
  <c r="C514" i="21"/>
  <c r="C515" i="21"/>
  <c r="C516" i="21"/>
  <c r="C517" i="21"/>
  <c r="C519" i="21"/>
  <c r="C520" i="21"/>
  <c r="C521" i="21"/>
  <c r="C522" i="21"/>
  <c r="C523" i="21"/>
  <c r="C524" i="21"/>
  <c r="C525" i="21"/>
  <c r="C526" i="21"/>
  <c r="C528" i="21"/>
  <c r="C529" i="21"/>
  <c r="C530" i="21"/>
  <c r="C531" i="21"/>
  <c r="C532" i="21"/>
  <c r="C533" i="21"/>
  <c r="C534" i="21"/>
  <c r="C535" i="21"/>
  <c r="C536" i="21"/>
  <c r="C537" i="21"/>
  <c r="C539" i="21"/>
  <c r="C540" i="21"/>
  <c r="C542" i="21"/>
  <c r="C544" i="21"/>
  <c r="C545" i="21"/>
  <c r="C546" i="21"/>
  <c r="C547" i="21"/>
  <c r="C548" i="21"/>
  <c r="C549" i="21"/>
  <c r="C550" i="21"/>
  <c r="C552" i="21"/>
  <c r="C553" i="21"/>
  <c r="C554" i="21"/>
  <c r="C555" i="21"/>
  <c r="C556" i="21"/>
  <c r="C557" i="21"/>
  <c r="C559" i="21"/>
  <c r="C560" i="21"/>
  <c r="C561" i="21"/>
  <c r="C562" i="21"/>
  <c r="C564" i="21"/>
  <c r="C565" i="21"/>
  <c r="C566" i="21"/>
  <c r="C567" i="21"/>
  <c r="C568" i="21"/>
  <c r="C569" i="21"/>
  <c r="C570" i="21"/>
  <c r="C571" i="21"/>
  <c r="C572" i="21"/>
  <c r="C573" i="21"/>
  <c r="C574" i="21"/>
  <c r="C575" i="21"/>
  <c r="C576" i="21"/>
  <c r="C577" i="21"/>
  <c r="C579" i="21"/>
  <c r="C580" i="21"/>
  <c r="C581" i="21"/>
  <c r="C582" i="21"/>
  <c r="C583" i="21"/>
  <c r="C584" i="21"/>
  <c r="C585" i="21"/>
  <c r="C586" i="21"/>
  <c r="C587" i="21"/>
  <c r="C588" i="21"/>
  <c r="C589" i="21"/>
  <c r="C590" i="21"/>
  <c r="C591" i="21"/>
  <c r="C592" i="21"/>
  <c r="C593" i="21"/>
  <c r="C594" i="21"/>
  <c r="C595" i="21"/>
  <c r="C596" i="21"/>
  <c r="C597" i="21"/>
  <c r="C598" i="21"/>
  <c r="C599" i="21"/>
  <c r="C600" i="21"/>
  <c r="C601" i="21"/>
  <c r="C602" i="21"/>
  <c r="C604" i="21"/>
  <c r="C605" i="21"/>
  <c r="C606" i="21"/>
  <c r="C607" i="21"/>
  <c r="C608" i="21"/>
  <c r="C609" i="21"/>
  <c r="C610" i="21"/>
  <c r="C611" i="21"/>
  <c r="C613" i="21"/>
  <c r="C614" i="21"/>
  <c r="C615" i="21"/>
  <c r="C616" i="21"/>
  <c r="C617" i="21"/>
  <c r="C618" i="21"/>
  <c r="C620" i="21"/>
  <c r="C622" i="21"/>
  <c r="C624" i="21"/>
  <c r="C625" i="21"/>
  <c r="C626" i="21"/>
  <c r="C627" i="21"/>
  <c r="C628" i="21"/>
  <c r="C629" i="21"/>
  <c r="C630" i="21"/>
  <c r="C631" i="21"/>
  <c r="C632" i="21"/>
  <c r="C633" i="21"/>
  <c r="C634" i="21"/>
  <c r="C635" i="21"/>
  <c r="C636" i="21"/>
  <c r="C637" i="21"/>
  <c r="C638" i="21"/>
  <c r="C639" i="21"/>
  <c r="C640" i="21"/>
  <c r="C642" i="21"/>
  <c r="C643" i="21"/>
  <c r="C645" i="21"/>
  <c r="C646" i="21"/>
  <c r="C647" i="21"/>
  <c r="C648" i="21"/>
  <c r="C649" i="21"/>
  <c r="C650" i="21"/>
  <c r="C651" i="21"/>
  <c r="C652" i="21"/>
  <c r="C653" i="21"/>
  <c r="C654" i="21"/>
  <c r="C655" i="21"/>
  <c r="C656" i="21"/>
  <c r="C657" i="21"/>
  <c r="C658" i="21"/>
  <c r="C659" i="21"/>
  <c r="C660" i="21"/>
  <c r="C661" i="21"/>
  <c r="C662" i="21"/>
  <c r="C664" i="21"/>
  <c r="C665" i="21"/>
  <c r="C666" i="21"/>
  <c r="C667" i="21"/>
  <c r="C668" i="21"/>
  <c r="C669" i="21"/>
  <c r="C670" i="21"/>
  <c r="C671" i="21"/>
  <c r="C672" i="21"/>
  <c r="C673" i="21"/>
  <c r="C674" i="21"/>
  <c r="C675" i="21"/>
  <c r="C676" i="21"/>
  <c r="C678" i="21"/>
  <c r="C679" i="21"/>
  <c r="C680" i="21"/>
  <c r="C681" i="21"/>
  <c r="C682" i="21"/>
  <c r="C683" i="21"/>
  <c r="C684" i="21"/>
  <c r="C685" i="21"/>
  <c r="C686" i="21"/>
  <c r="C687" i="21"/>
  <c r="C688" i="21"/>
  <c r="C689" i="21"/>
  <c r="C690" i="21"/>
  <c r="C691" i="21"/>
  <c r="C692" i="21"/>
  <c r="C693" i="21"/>
  <c r="C694" i="21"/>
  <c r="C695" i="21"/>
  <c r="C696" i="21"/>
  <c r="C697" i="21"/>
  <c r="C698" i="21"/>
  <c r="C699" i="21"/>
  <c r="C700" i="21"/>
  <c r="C701" i="21"/>
  <c r="C702" i="21"/>
  <c r="C703" i="21"/>
  <c r="C704" i="21"/>
  <c r="C705" i="21"/>
  <c r="C706" i="21"/>
  <c r="C62" i="21"/>
  <c r="K192" i="30" l="1"/>
  <c r="K186" i="30"/>
  <c r="K140" i="30"/>
  <c r="K139" i="30"/>
  <c r="K126" i="30"/>
  <c r="K110" i="30"/>
  <c r="K106" i="30"/>
  <c r="K97" i="30"/>
  <c r="J23" i="30"/>
  <c r="H23" i="30"/>
  <c r="G23" i="30"/>
  <c r="D23" i="30"/>
  <c r="C23" i="30"/>
  <c r="J22" i="30"/>
  <c r="I22" i="30"/>
  <c r="H22" i="30"/>
  <c r="G22" i="30"/>
  <c r="F22" i="30"/>
  <c r="E22" i="30"/>
  <c r="D22" i="30"/>
  <c r="C22" i="30"/>
  <c r="C52" i="30" s="1"/>
  <c r="J21" i="30"/>
  <c r="I21" i="30"/>
  <c r="H21" i="30"/>
  <c r="G21" i="30"/>
  <c r="F21" i="30"/>
  <c r="D21" i="30"/>
  <c r="C21" i="30"/>
  <c r="J20" i="30"/>
  <c r="I20" i="30"/>
  <c r="F50" i="30" s="1"/>
  <c r="H20" i="30"/>
  <c r="G20" i="30"/>
  <c r="C20" i="30"/>
  <c r="J19" i="30"/>
  <c r="I19" i="30"/>
  <c r="H19" i="30"/>
  <c r="G19" i="30"/>
  <c r="C19" i="30"/>
  <c r="J18" i="30"/>
  <c r="I18" i="30"/>
  <c r="F48" i="30" s="1"/>
  <c r="H18" i="30"/>
  <c r="G18" i="30"/>
  <c r="F18" i="30"/>
  <c r="E18" i="30"/>
  <c r="C18" i="30"/>
  <c r="J17" i="30"/>
  <c r="I17" i="30"/>
  <c r="H17" i="30"/>
  <c r="G17" i="30"/>
  <c r="F17" i="30"/>
  <c r="E17" i="30"/>
  <c r="D17" i="30"/>
  <c r="C17" i="30"/>
  <c r="J16" i="30"/>
  <c r="I16" i="30"/>
  <c r="F46" i="30" s="1"/>
  <c r="H16" i="30"/>
  <c r="G16" i="30"/>
  <c r="C16" i="30"/>
  <c r="C46" i="30" s="1"/>
  <c r="J15" i="30"/>
  <c r="I15" i="30"/>
  <c r="H15" i="30"/>
  <c r="G15" i="30"/>
  <c r="D15" i="30"/>
  <c r="J14" i="30"/>
  <c r="I14" i="30"/>
  <c r="H14" i="30"/>
  <c r="E44" i="30" s="1"/>
  <c r="G14" i="30"/>
  <c r="F14" i="30"/>
  <c r="E14" i="30"/>
  <c r="D14" i="30"/>
  <c r="C14" i="30"/>
  <c r="C44" i="30" s="1"/>
  <c r="I13" i="30"/>
  <c r="H13" i="30"/>
  <c r="G13" i="30"/>
  <c r="J12" i="30"/>
  <c r="I12" i="30"/>
  <c r="H12" i="30"/>
  <c r="G12" i="30"/>
  <c r="F12" i="30"/>
  <c r="D12" i="30"/>
  <c r="C12" i="30"/>
  <c r="C42" i="30" s="1"/>
  <c r="J11" i="30"/>
  <c r="I11" i="30"/>
  <c r="H11" i="30"/>
  <c r="G11" i="30"/>
  <c r="F11" i="30"/>
  <c r="E11" i="30"/>
  <c r="D11" i="30"/>
  <c r="D41" i="30" s="1"/>
  <c r="C11" i="30"/>
  <c r="H10" i="30"/>
  <c r="J9" i="30"/>
  <c r="I9" i="30"/>
  <c r="H9" i="30"/>
  <c r="G9" i="30"/>
  <c r="E9" i="30"/>
  <c r="J8" i="30"/>
  <c r="I8" i="30"/>
  <c r="H8" i="30"/>
  <c r="G8" i="30"/>
  <c r="F8" i="30"/>
  <c r="E8" i="30"/>
  <c r="D8" i="30"/>
  <c r="C8" i="30"/>
  <c r="C38" i="30" s="1"/>
  <c r="J7" i="30"/>
  <c r="I7" i="30"/>
  <c r="H7" i="30"/>
  <c r="G7" i="30"/>
  <c r="F7" i="30"/>
  <c r="E7" i="30"/>
  <c r="D7" i="30"/>
  <c r="C7" i="30"/>
  <c r="I6" i="30"/>
  <c r="H6" i="30"/>
  <c r="G6" i="30"/>
  <c r="C6" i="30"/>
  <c r="J5" i="30"/>
  <c r="H5" i="30"/>
  <c r="G5" i="30"/>
  <c r="J4" i="30"/>
  <c r="I4" i="30"/>
  <c r="H4" i="30"/>
  <c r="G4" i="30"/>
  <c r="F4" i="30"/>
  <c r="E4" i="30"/>
  <c r="D4" i="30"/>
  <c r="C4" i="30"/>
  <c r="H3" i="30"/>
  <c r="G3" i="30"/>
  <c r="F3" i="30"/>
  <c r="E3" i="30"/>
  <c r="J2" i="30"/>
  <c r="I2" i="30"/>
  <c r="H2" i="30"/>
  <c r="G2" i="30"/>
  <c r="F2" i="30"/>
  <c r="E2" i="30"/>
  <c r="D2" i="30"/>
  <c r="C2" i="30"/>
  <c r="C32" i="30" s="1"/>
  <c r="J23" i="29"/>
  <c r="H23" i="29"/>
  <c r="G23" i="29"/>
  <c r="D23" i="29"/>
  <c r="C23" i="29"/>
  <c r="C53" i="29" s="1"/>
  <c r="J22" i="29"/>
  <c r="F52" i="29" s="1"/>
  <c r="I22" i="29"/>
  <c r="H22" i="29"/>
  <c r="G22" i="29"/>
  <c r="F22" i="29"/>
  <c r="E22" i="29"/>
  <c r="D22" i="29"/>
  <c r="C22" i="29"/>
  <c r="C52" i="29" s="1"/>
  <c r="J21" i="29"/>
  <c r="I21" i="29"/>
  <c r="H21" i="29"/>
  <c r="G21" i="29"/>
  <c r="F21" i="29"/>
  <c r="D21" i="29"/>
  <c r="C21" i="29"/>
  <c r="J20" i="29"/>
  <c r="I20" i="29"/>
  <c r="F50" i="29" s="1"/>
  <c r="H20" i="29"/>
  <c r="G20" i="29"/>
  <c r="C20" i="29"/>
  <c r="J19" i="29"/>
  <c r="I19" i="29"/>
  <c r="H19" i="29"/>
  <c r="G19" i="29"/>
  <c r="C19" i="29"/>
  <c r="C49" i="29" s="1"/>
  <c r="J18" i="29"/>
  <c r="I18" i="29"/>
  <c r="H18" i="29"/>
  <c r="G18" i="29"/>
  <c r="C18" i="29"/>
  <c r="J17" i="29"/>
  <c r="I17" i="29"/>
  <c r="H17" i="29"/>
  <c r="G17" i="29"/>
  <c r="F17" i="29"/>
  <c r="E17" i="29"/>
  <c r="D17" i="29"/>
  <c r="C17" i="29"/>
  <c r="J16" i="29"/>
  <c r="I16" i="29"/>
  <c r="H16" i="29"/>
  <c r="G16" i="29"/>
  <c r="C16" i="29"/>
  <c r="C46" i="29" s="1"/>
  <c r="J15" i="29"/>
  <c r="I15" i="29"/>
  <c r="H15" i="29"/>
  <c r="G15" i="29"/>
  <c r="D15" i="29"/>
  <c r="J14" i="29"/>
  <c r="I14" i="29"/>
  <c r="H14" i="29"/>
  <c r="G14" i="29"/>
  <c r="F14" i="29"/>
  <c r="E14" i="29"/>
  <c r="D14" i="29"/>
  <c r="D44" i="29" s="1"/>
  <c r="C14" i="29"/>
  <c r="C44" i="29" s="1"/>
  <c r="I13" i="29"/>
  <c r="H13" i="29"/>
  <c r="G13" i="29"/>
  <c r="J12" i="29"/>
  <c r="I12" i="29"/>
  <c r="H12" i="29"/>
  <c r="G12" i="29"/>
  <c r="F12" i="29"/>
  <c r="D12" i="29"/>
  <c r="J11" i="29"/>
  <c r="I11" i="29"/>
  <c r="F41" i="29" s="1"/>
  <c r="H11" i="29"/>
  <c r="G11" i="29"/>
  <c r="F11" i="29"/>
  <c r="E11" i="29"/>
  <c r="D11" i="29"/>
  <c r="C11" i="29"/>
  <c r="C41" i="29" s="1"/>
  <c r="H10" i="29"/>
  <c r="J9" i="29"/>
  <c r="I9" i="29"/>
  <c r="H9" i="29"/>
  <c r="G9" i="29"/>
  <c r="J8" i="29"/>
  <c r="I8" i="29"/>
  <c r="H8" i="29"/>
  <c r="G8" i="29"/>
  <c r="F8" i="29"/>
  <c r="E8" i="29"/>
  <c r="D8" i="29"/>
  <c r="C8" i="29"/>
  <c r="J7" i="29"/>
  <c r="I7" i="29"/>
  <c r="H7" i="29"/>
  <c r="G7" i="29"/>
  <c r="F7" i="29"/>
  <c r="E7" i="29"/>
  <c r="D7" i="29"/>
  <c r="C7" i="29"/>
  <c r="C37" i="29" s="1"/>
  <c r="I6" i="29"/>
  <c r="H6" i="29"/>
  <c r="G6" i="29"/>
  <c r="C6" i="29"/>
  <c r="C36" i="29" s="1"/>
  <c r="J5" i="29"/>
  <c r="H5" i="29"/>
  <c r="G5" i="29"/>
  <c r="J4" i="29"/>
  <c r="I4" i="29"/>
  <c r="F34" i="29" s="1"/>
  <c r="H4" i="29"/>
  <c r="G4" i="29"/>
  <c r="F4" i="29"/>
  <c r="E4" i="29"/>
  <c r="D34" i="29" s="1"/>
  <c r="D4" i="29"/>
  <c r="C4" i="29"/>
  <c r="H3" i="29"/>
  <c r="G3" i="29"/>
  <c r="F3" i="29"/>
  <c r="J2" i="29"/>
  <c r="F32" i="29" s="1"/>
  <c r="I2" i="29"/>
  <c r="H2" i="29"/>
  <c r="G2" i="29"/>
  <c r="E2" i="29"/>
  <c r="D2" i="29"/>
  <c r="C2" i="29"/>
  <c r="C32" i="29" s="1"/>
  <c r="K328" i="28"/>
  <c r="K319" i="28"/>
  <c r="K292" i="28"/>
  <c r="K283" i="28"/>
  <c r="K281" i="28"/>
  <c r="K255" i="28"/>
  <c r="K254" i="28"/>
  <c r="K246" i="28"/>
  <c r="K245" i="28"/>
  <c r="K237" i="28"/>
  <c r="K236" i="28"/>
  <c r="K219" i="28"/>
  <c r="K217" i="28"/>
  <c r="K204" i="28"/>
  <c r="K191" i="28"/>
  <c r="K190" i="28"/>
  <c r="K189" i="28"/>
  <c r="K174" i="28"/>
  <c r="K171" i="28"/>
  <c r="K145" i="28"/>
  <c r="K143" i="28"/>
  <c r="K141" i="28"/>
  <c r="K137" i="28"/>
  <c r="K136" i="28"/>
  <c r="K134" i="28"/>
  <c r="K130" i="28"/>
  <c r="K125" i="28"/>
  <c r="K123" i="28"/>
  <c r="K121" i="28"/>
  <c r="K113" i="28"/>
  <c r="K109" i="28"/>
  <c r="K106" i="28"/>
  <c r="K104" i="28"/>
  <c r="K103" i="28"/>
  <c r="K101" i="28"/>
  <c r="K98" i="28"/>
  <c r="K91" i="28"/>
  <c r="K90" i="28"/>
  <c r="K88" i="28"/>
  <c r="K82" i="28"/>
  <c r="K81" i="28"/>
  <c r="K79" i="28"/>
  <c r="K74" i="28"/>
  <c r="K72" i="28"/>
  <c r="K71" i="28"/>
  <c r="K70" i="28"/>
  <c r="K69" i="28"/>
  <c r="K68" i="28"/>
  <c r="K65" i="28"/>
  <c r="J23" i="28"/>
  <c r="H23" i="28"/>
  <c r="G23" i="28"/>
  <c r="C23" i="28"/>
  <c r="J22" i="28"/>
  <c r="I22" i="28"/>
  <c r="H22" i="28"/>
  <c r="G22" i="28"/>
  <c r="F22" i="28"/>
  <c r="E22" i="28"/>
  <c r="D22" i="28"/>
  <c r="D52" i="28" s="1"/>
  <c r="C22" i="28"/>
  <c r="C52" i="28" s="1"/>
  <c r="J21" i="28"/>
  <c r="I21" i="28"/>
  <c r="H21" i="28"/>
  <c r="G21" i="28"/>
  <c r="F21" i="28"/>
  <c r="D21" i="28"/>
  <c r="C21" i="28"/>
  <c r="C51" i="28" s="1"/>
  <c r="J20" i="28"/>
  <c r="I20" i="28"/>
  <c r="H20" i="28"/>
  <c r="G20" i="28"/>
  <c r="C20" i="28"/>
  <c r="C50" i="28" s="1"/>
  <c r="J19" i="28"/>
  <c r="I19" i="28"/>
  <c r="H19" i="28"/>
  <c r="G19" i="28"/>
  <c r="C19" i="28"/>
  <c r="C49" i="28" s="1"/>
  <c r="J18" i="28"/>
  <c r="I18" i="28"/>
  <c r="H18" i="28"/>
  <c r="G18" i="28"/>
  <c r="C18" i="28"/>
  <c r="C48" i="28" s="1"/>
  <c r="J17" i="28"/>
  <c r="I17" i="28"/>
  <c r="H17" i="28"/>
  <c r="G17" i="28"/>
  <c r="F17" i="28"/>
  <c r="E17" i="28"/>
  <c r="D17" i="28"/>
  <c r="D47" i="28" s="1"/>
  <c r="C17" i="28"/>
  <c r="C47" i="28" s="1"/>
  <c r="J16" i="28"/>
  <c r="I16" i="28"/>
  <c r="H16" i="28"/>
  <c r="G16" i="28"/>
  <c r="C16" i="28"/>
  <c r="C46" i="28" s="1"/>
  <c r="J15" i="28"/>
  <c r="I15" i="28"/>
  <c r="H15" i="28"/>
  <c r="G15" i="28"/>
  <c r="D15" i="28"/>
  <c r="J14" i="28"/>
  <c r="I14" i="28"/>
  <c r="H14" i="28"/>
  <c r="G14" i="28"/>
  <c r="F14" i="28"/>
  <c r="E14" i="28"/>
  <c r="D14" i="28"/>
  <c r="D44" i="28" s="1"/>
  <c r="C14" i="28"/>
  <c r="C44" i="28" s="1"/>
  <c r="I13" i="28"/>
  <c r="H13" i="28"/>
  <c r="G13" i="28"/>
  <c r="J12" i="28"/>
  <c r="I12" i="28"/>
  <c r="H12" i="28"/>
  <c r="G12" i="28"/>
  <c r="D12" i="28"/>
  <c r="J11" i="28"/>
  <c r="I11" i="28"/>
  <c r="H11" i="28"/>
  <c r="G11" i="28"/>
  <c r="F11" i="28"/>
  <c r="E11" i="28"/>
  <c r="D11" i="28"/>
  <c r="C11" i="28"/>
  <c r="H10" i="28"/>
  <c r="J9" i="28"/>
  <c r="I9" i="28"/>
  <c r="H9" i="28"/>
  <c r="G9" i="28"/>
  <c r="J8" i="28"/>
  <c r="I8" i="28"/>
  <c r="H8" i="28"/>
  <c r="G8" i="28"/>
  <c r="F8" i="28"/>
  <c r="E8" i="28"/>
  <c r="D8" i="28"/>
  <c r="C8" i="28"/>
  <c r="C38" i="28" s="1"/>
  <c r="J7" i="28"/>
  <c r="I7" i="28"/>
  <c r="H7" i="28"/>
  <c r="G7" i="28"/>
  <c r="F7" i="28"/>
  <c r="E7" i="28"/>
  <c r="D7" i="28"/>
  <c r="C7" i="28"/>
  <c r="C37" i="28" s="1"/>
  <c r="I6" i="28"/>
  <c r="H6" i="28"/>
  <c r="G6" i="28"/>
  <c r="C6" i="28"/>
  <c r="J5" i="28"/>
  <c r="H5" i="28"/>
  <c r="G5" i="28"/>
  <c r="J4" i="28"/>
  <c r="I4" i="28"/>
  <c r="H4" i="28"/>
  <c r="G4" i="28"/>
  <c r="F4" i="28"/>
  <c r="E4" i="28"/>
  <c r="D4" i="28"/>
  <c r="C4" i="28"/>
  <c r="C34" i="28" s="1"/>
  <c r="H3" i="28"/>
  <c r="G3" i="28"/>
  <c r="J2" i="28"/>
  <c r="I2" i="28"/>
  <c r="H2" i="28"/>
  <c r="G2" i="28"/>
  <c r="E2" i="28"/>
  <c r="D2" i="28"/>
  <c r="C2" i="28"/>
  <c r="C32" i="28" s="1"/>
  <c r="K218" i="30"/>
  <c r="K210" i="30"/>
  <c r="K202" i="30"/>
  <c r="K194" i="30"/>
  <c r="K193" i="30"/>
  <c r="K179" i="30"/>
  <c r="K178" i="30"/>
  <c r="K177" i="30"/>
  <c r="K171" i="30"/>
  <c r="K170" i="30"/>
  <c r="K163" i="30"/>
  <c r="K162" i="30"/>
  <c r="K161" i="30"/>
  <c r="K155" i="30"/>
  <c r="K154" i="30"/>
  <c r="K147" i="30"/>
  <c r="K146" i="30"/>
  <c r="K145" i="30"/>
  <c r="K144" i="30"/>
  <c r="K143" i="30"/>
  <c r="K138" i="30"/>
  <c r="K136" i="30"/>
  <c r="K135" i="30"/>
  <c r="K134" i="30"/>
  <c r="K131" i="30"/>
  <c r="K130" i="30"/>
  <c r="K125" i="30"/>
  <c r="K123" i="30"/>
  <c r="K122" i="30"/>
  <c r="K121" i="30"/>
  <c r="K119" i="30"/>
  <c r="K115" i="30"/>
  <c r="K114" i="30"/>
  <c r="K113" i="30"/>
  <c r="K112" i="30"/>
  <c r="K105" i="30"/>
  <c r="K104" i="30"/>
  <c r="K103" i="30"/>
  <c r="K94" i="30"/>
  <c r="K85" i="30"/>
  <c r="K70" i="30"/>
  <c r="F52" i="30"/>
  <c r="C50" i="30"/>
  <c r="C48" i="30"/>
  <c r="F47" i="30"/>
  <c r="C47" i="30"/>
  <c r="F44" i="30"/>
  <c r="F39" i="30"/>
  <c r="F32" i="30"/>
  <c r="K154" i="29"/>
  <c r="K138" i="29"/>
  <c r="K135" i="29"/>
  <c r="K107" i="29"/>
  <c r="K98" i="29"/>
  <c r="K76" i="29"/>
  <c r="C48" i="29"/>
  <c r="F44" i="29"/>
  <c r="F39" i="29"/>
  <c r="C38" i="29"/>
  <c r="C53" i="28"/>
  <c r="C41" i="28"/>
  <c r="M4" i="30"/>
  <c r="M4" i="29"/>
  <c r="M4" i="28"/>
  <c r="K950" i="30"/>
  <c r="K949" i="30"/>
  <c r="K948" i="30"/>
  <c r="K947" i="30"/>
  <c r="K946" i="30"/>
  <c r="K945" i="30"/>
  <c r="K944" i="30"/>
  <c r="K943" i="30"/>
  <c r="K942" i="30"/>
  <c r="K941" i="30"/>
  <c r="K940" i="30"/>
  <c r="K939" i="30"/>
  <c r="K938" i="30"/>
  <c r="K937" i="30"/>
  <c r="K936" i="30"/>
  <c r="K935" i="30"/>
  <c r="K934" i="30"/>
  <c r="K933" i="30"/>
  <c r="K932" i="30"/>
  <c r="K931" i="30"/>
  <c r="K930" i="30"/>
  <c r="K929" i="30"/>
  <c r="K928" i="30"/>
  <c r="K927" i="30"/>
  <c r="K926" i="30"/>
  <c r="K925" i="30"/>
  <c r="K924" i="30"/>
  <c r="K923" i="30"/>
  <c r="K922" i="30"/>
  <c r="K921" i="30"/>
  <c r="K920" i="30"/>
  <c r="K919" i="30"/>
  <c r="K918" i="30"/>
  <c r="K917" i="30"/>
  <c r="K916" i="30"/>
  <c r="K915" i="30"/>
  <c r="K914" i="30"/>
  <c r="K913" i="30"/>
  <c r="K912" i="30"/>
  <c r="K911" i="30"/>
  <c r="K910" i="30"/>
  <c r="K909" i="30"/>
  <c r="K908" i="30"/>
  <c r="K907" i="30"/>
  <c r="K906" i="30"/>
  <c r="K905" i="30"/>
  <c r="K904" i="30"/>
  <c r="K903" i="30"/>
  <c r="K902" i="30"/>
  <c r="K901" i="30"/>
  <c r="K900" i="30"/>
  <c r="K899" i="30"/>
  <c r="K898" i="30"/>
  <c r="K897" i="30"/>
  <c r="K896" i="30"/>
  <c r="K895" i="30"/>
  <c r="K894" i="30"/>
  <c r="K893" i="30"/>
  <c r="K892" i="30"/>
  <c r="K891" i="30"/>
  <c r="K890" i="30"/>
  <c r="K889" i="30"/>
  <c r="K888" i="30"/>
  <c r="K887" i="30"/>
  <c r="K886" i="30"/>
  <c r="K885" i="30"/>
  <c r="K884" i="30"/>
  <c r="K883" i="30"/>
  <c r="K882" i="30"/>
  <c r="K881" i="30"/>
  <c r="K880" i="30"/>
  <c r="K879" i="30"/>
  <c r="K878" i="30"/>
  <c r="K877" i="30"/>
  <c r="K876" i="30"/>
  <c r="K874" i="30"/>
  <c r="K873" i="30"/>
  <c r="K872" i="30"/>
  <c r="K871" i="30"/>
  <c r="K870" i="30"/>
  <c r="K869" i="30"/>
  <c r="K868" i="30"/>
  <c r="K867" i="30"/>
  <c r="K866" i="30"/>
  <c r="K865" i="30"/>
  <c r="K864" i="30"/>
  <c r="K863" i="30"/>
  <c r="K862" i="30"/>
  <c r="K861" i="30"/>
  <c r="K860" i="30"/>
  <c r="K859" i="30"/>
  <c r="K858" i="30"/>
  <c r="K857" i="30"/>
  <c r="K856" i="30"/>
  <c r="K855" i="30"/>
  <c r="K854" i="30"/>
  <c r="K853" i="30"/>
  <c r="K852" i="30"/>
  <c r="K851" i="30"/>
  <c r="K850" i="30"/>
  <c r="K849" i="30"/>
  <c r="K848" i="30"/>
  <c r="K847" i="30"/>
  <c r="K846" i="30"/>
  <c r="K845" i="30"/>
  <c r="K844" i="30"/>
  <c r="K843" i="30"/>
  <c r="K842" i="30"/>
  <c r="K841" i="30"/>
  <c r="K840" i="30"/>
  <c r="K839" i="30"/>
  <c r="K838" i="30"/>
  <c r="K837" i="30"/>
  <c r="K836" i="30"/>
  <c r="K835" i="30"/>
  <c r="K834" i="30"/>
  <c r="K833" i="30"/>
  <c r="K832" i="30"/>
  <c r="K831" i="30"/>
  <c r="K830" i="30"/>
  <c r="K829" i="30"/>
  <c r="K828" i="30"/>
  <c r="K827" i="30"/>
  <c r="K826" i="30"/>
  <c r="K825" i="30"/>
  <c r="K824" i="30"/>
  <c r="K823" i="30"/>
  <c r="K822" i="30"/>
  <c r="K821" i="30"/>
  <c r="K820" i="30"/>
  <c r="K819" i="30"/>
  <c r="K818" i="30"/>
  <c r="K817" i="30"/>
  <c r="K816" i="30"/>
  <c r="K815" i="30"/>
  <c r="K814" i="30"/>
  <c r="K813" i="30"/>
  <c r="K812" i="30"/>
  <c r="K811" i="30"/>
  <c r="K810" i="30"/>
  <c r="K809" i="30"/>
  <c r="K808" i="30"/>
  <c r="K807" i="30"/>
  <c r="K806" i="30"/>
  <c r="K805" i="30"/>
  <c r="K804" i="30"/>
  <c r="K803" i="30"/>
  <c r="K801" i="30"/>
  <c r="K800" i="30"/>
  <c r="K799" i="30"/>
  <c r="K798" i="30"/>
  <c r="K797" i="30"/>
  <c r="K796" i="30"/>
  <c r="K795" i="30"/>
  <c r="K794" i="30"/>
  <c r="K793" i="30"/>
  <c r="K792" i="30"/>
  <c r="K791" i="30"/>
  <c r="K790" i="30"/>
  <c r="K789" i="30"/>
  <c r="K788" i="30"/>
  <c r="K787" i="30"/>
  <c r="K786" i="30"/>
  <c r="K785" i="30"/>
  <c r="K784" i="30"/>
  <c r="K783" i="30"/>
  <c r="K782" i="30"/>
  <c r="K781" i="30"/>
  <c r="K780" i="30"/>
  <c r="K779" i="30"/>
  <c r="K778" i="30"/>
  <c r="K777" i="30"/>
  <c r="K776" i="30"/>
  <c r="K775" i="30"/>
  <c r="K773" i="30"/>
  <c r="K772" i="30"/>
  <c r="K771" i="30"/>
  <c r="K770" i="30"/>
  <c r="K768" i="30"/>
  <c r="K767" i="30"/>
  <c r="K766" i="30"/>
  <c r="K765" i="30"/>
  <c r="K764" i="30"/>
  <c r="K763" i="30"/>
  <c r="K762" i="30"/>
  <c r="K761" i="30"/>
  <c r="K760" i="30"/>
  <c r="K759" i="30"/>
  <c r="K757" i="30"/>
  <c r="K756" i="30"/>
  <c r="K755" i="30"/>
  <c r="K754" i="30"/>
  <c r="K753" i="30"/>
  <c r="K751" i="30"/>
  <c r="K750" i="30"/>
  <c r="K749" i="30"/>
  <c r="K748" i="30"/>
  <c r="K747" i="30"/>
  <c r="K746" i="30"/>
  <c r="K745" i="30"/>
  <c r="K744" i="30"/>
  <c r="K743" i="30"/>
  <c r="K742" i="30"/>
  <c r="K741" i="30"/>
  <c r="K740" i="30"/>
  <c r="K739" i="30"/>
  <c r="K738" i="30"/>
  <c r="K737" i="30"/>
  <c r="K736" i="30"/>
  <c r="K735" i="30"/>
  <c r="K734" i="30"/>
  <c r="K733" i="30"/>
  <c r="K732" i="30"/>
  <c r="K731" i="30"/>
  <c r="K730" i="30"/>
  <c r="K729" i="30"/>
  <c r="K728" i="30"/>
  <c r="K727" i="30"/>
  <c r="K726" i="30"/>
  <c r="K725" i="30"/>
  <c r="K724" i="30"/>
  <c r="K722" i="30"/>
  <c r="K721" i="30"/>
  <c r="K720" i="30"/>
  <c r="K718" i="30"/>
  <c r="K717" i="30"/>
  <c r="K716" i="30"/>
  <c r="K715" i="30"/>
  <c r="K714" i="30"/>
  <c r="K713" i="30"/>
  <c r="K712" i="30"/>
  <c r="K711" i="30"/>
  <c r="K710" i="30"/>
  <c r="K709" i="30"/>
  <c r="K706" i="30"/>
  <c r="K705" i="30"/>
  <c r="K704" i="30"/>
  <c r="K703" i="30"/>
  <c r="K702" i="30"/>
  <c r="K701" i="30"/>
  <c r="K700" i="30"/>
  <c r="K699" i="30"/>
  <c r="K698" i="30"/>
  <c r="K697" i="30"/>
  <c r="K696" i="30"/>
  <c r="K695" i="30"/>
  <c r="K694" i="30"/>
  <c r="K693" i="30"/>
  <c r="K692" i="30"/>
  <c r="K691" i="30"/>
  <c r="K690" i="30"/>
  <c r="K689" i="30"/>
  <c r="K688" i="30"/>
  <c r="K687" i="30"/>
  <c r="K686" i="30"/>
  <c r="K685" i="30"/>
  <c r="K684" i="30"/>
  <c r="K683" i="30"/>
  <c r="K682" i="30"/>
  <c r="K681" i="30"/>
  <c r="K680" i="30"/>
  <c r="K679" i="30"/>
  <c r="K676" i="30"/>
  <c r="K675" i="30"/>
  <c r="K674" i="30"/>
  <c r="K673" i="30"/>
  <c r="K672" i="30"/>
  <c r="K671" i="30"/>
  <c r="K669" i="30"/>
  <c r="K667" i="30"/>
  <c r="K666" i="30"/>
  <c r="K665" i="30"/>
  <c r="K664" i="30"/>
  <c r="K662" i="30"/>
  <c r="K661" i="30"/>
  <c r="K659" i="30"/>
  <c r="K658" i="30"/>
  <c r="K656" i="30"/>
  <c r="K655" i="30"/>
  <c r="K654" i="30"/>
  <c r="K653" i="30"/>
  <c r="K652" i="30"/>
  <c r="K651" i="30"/>
  <c r="K650" i="30"/>
  <c r="K649" i="30"/>
  <c r="K647" i="30"/>
  <c r="K646" i="30"/>
  <c r="K645" i="30"/>
  <c r="K643" i="30"/>
  <c r="K642" i="30"/>
  <c r="K640" i="30"/>
  <c r="K638" i="30"/>
  <c r="K637" i="30"/>
  <c r="K636" i="30"/>
  <c r="K635" i="30"/>
  <c r="K634" i="30"/>
  <c r="K633" i="30"/>
  <c r="K632" i="30"/>
  <c r="K631" i="30"/>
  <c r="K630" i="30"/>
  <c r="K629" i="30"/>
  <c r="K628" i="30"/>
  <c r="K627" i="30"/>
  <c r="K626" i="30"/>
  <c r="K625" i="30"/>
  <c r="K624" i="30"/>
  <c r="K623" i="30"/>
  <c r="K622" i="30"/>
  <c r="K620" i="30"/>
  <c r="K618" i="30"/>
  <c r="K617" i="30"/>
  <c r="K615" i="30"/>
  <c r="K614" i="30"/>
  <c r="K613" i="30"/>
  <c r="K611" i="30"/>
  <c r="K610" i="30"/>
  <c r="K609" i="30"/>
  <c r="K608" i="30"/>
  <c r="K607" i="30"/>
  <c r="K606" i="30"/>
  <c r="K605" i="30"/>
  <c r="K604" i="30"/>
  <c r="K603" i="30"/>
  <c r="K602" i="30"/>
  <c r="K601" i="30"/>
  <c r="K600" i="30"/>
  <c r="K598" i="30"/>
  <c r="K597" i="30"/>
  <c r="K596" i="30"/>
  <c r="K595" i="30"/>
  <c r="K594" i="30"/>
  <c r="K592" i="30"/>
  <c r="K590" i="30"/>
  <c r="K589" i="30"/>
  <c r="K588" i="30"/>
  <c r="K587" i="30"/>
  <c r="K586" i="30"/>
  <c r="K584" i="30"/>
  <c r="K583" i="30"/>
  <c r="K582" i="30"/>
  <c r="K581" i="30"/>
  <c r="K580" i="30"/>
  <c r="K577" i="30"/>
  <c r="K575" i="30"/>
  <c r="K574" i="30"/>
  <c r="K573" i="30"/>
  <c r="K572" i="30"/>
  <c r="K571" i="30"/>
  <c r="K570" i="30"/>
  <c r="K569" i="30"/>
  <c r="K568" i="30"/>
  <c r="K567" i="30"/>
  <c r="K566" i="30"/>
  <c r="K565" i="30"/>
  <c r="K564" i="30"/>
  <c r="K562" i="30"/>
  <c r="K561" i="30"/>
  <c r="K560" i="30"/>
  <c r="K559" i="30"/>
  <c r="K557" i="30"/>
  <c r="K556" i="30"/>
  <c r="K555" i="30"/>
  <c r="K554" i="30"/>
  <c r="K552" i="30"/>
  <c r="K551" i="30"/>
  <c r="K550" i="30"/>
  <c r="K549" i="30"/>
  <c r="K548" i="30"/>
  <c r="K547" i="30"/>
  <c r="K546" i="30"/>
  <c r="K545" i="30"/>
  <c r="K544" i="30"/>
  <c r="K543" i="30"/>
  <c r="K542" i="30"/>
  <c r="K540" i="30"/>
  <c r="K539" i="30"/>
  <c r="K538" i="30"/>
  <c r="K537" i="30"/>
  <c r="K536" i="30"/>
  <c r="K535" i="30"/>
  <c r="K533" i="30"/>
  <c r="K532" i="30"/>
  <c r="K531" i="30"/>
  <c r="K530" i="30"/>
  <c r="K529" i="30"/>
  <c r="K528" i="30"/>
  <c r="K526" i="30"/>
  <c r="K525" i="30"/>
  <c r="K524" i="30"/>
  <c r="K523" i="30"/>
  <c r="K521" i="30"/>
  <c r="K520" i="30"/>
  <c r="K517" i="30"/>
  <c r="K516" i="30"/>
  <c r="K513" i="30"/>
  <c r="K512" i="30"/>
  <c r="K511" i="30"/>
  <c r="K510" i="30"/>
  <c r="K509" i="30"/>
  <c r="K508" i="30"/>
  <c r="K507" i="30"/>
  <c r="K506" i="30"/>
  <c r="K504" i="30"/>
  <c r="K502" i="30"/>
  <c r="K501" i="30"/>
  <c r="K500" i="30"/>
  <c r="K499" i="30"/>
  <c r="K496" i="30"/>
  <c r="K495" i="30"/>
  <c r="K494" i="30"/>
  <c r="K493" i="30"/>
  <c r="K492" i="30"/>
  <c r="K490" i="30"/>
  <c r="K489" i="30"/>
  <c r="K488" i="30"/>
  <c r="K487" i="30"/>
  <c r="K486" i="30"/>
  <c r="K485" i="30"/>
  <c r="K484" i="30"/>
  <c r="K483" i="30"/>
  <c r="K482" i="30"/>
  <c r="K480" i="30"/>
  <c r="K479" i="30"/>
  <c r="K478" i="30"/>
  <c r="K477" i="30"/>
  <c r="K475" i="30"/>
  <c r="K471" i="30"/>
  <c r="K470" i="30"/>
  <c r="K469" i="30"/>
  <c r="K468" i="30"/>
  <c r="K467" i="30"/>
  <c r="K465" i="30"/>
  <c r="K464" i="30"/>
  <c r="K463" i="30"/>
  <c r="K461" i="30"/>
  <c r="K459" i="30"/>
  <c r="K458" i="30"/>
  <c r="K457" i="30"/>
  <c r="K455" i="30"/>
  <c r="K453" i="30"/>
  <c r="K452" i="30"/>
  <c r="K451" i="30"/>
  <c r="K450" i="30"/>
  <c r="K448" i="30"/>
  <c r="K447" i="30"/>
  <c r="K446" i="30"/>
  <c r="K445" i="30"/>
  <c r="K444" i="30"/>
  <c r="K443" i="30"/>
  <c r="K442" i="30"/>
  <c r="K441" i="30"/>
  <c r="K440" i="30"/>
  <c r="K439" i="30"/>
  <c r="K438" i="30"/>
  <c r="K437" i="30"/>
  <c r="K436" i="30"/>
  <c r="K435" i="30"/>
  <c r="K434" i="30"/>
  <c r="K433" i="30"/>
  <c r="K432" i="30"/>
  <c r="K431" i="30"/>
  <c r="K430" i="30"/>
  <c r="K429" i="30"/>
  <c r="K428" i="30"/>
  <c r="K427" i="30"/>
  <c r="K426" i="30"/>
  <c r="K425" i="30"/>
  <c r="K424" i="30"/>
  <c r="K423" i="30"/>
  <c r="K421" i="30"/>
  <c r="K420" i="30"/>
  <c r="K419" i="30"/>
  <c r="K418" i="30"/>
  <c r="K417" i="30"/>
  <c r="K416" i="30"/>
  <c r="K415" i="30"/>
  <c r="K414" i="30"/>
  <c r="K413" i="30"/>
  <c r="K412" i="30"/>
  <c r="K411" i="30"/>
  <c r="K410" i="30"/>
  <c r="K407" i="30"/>
  <c r="K405" i="30"/>
  <c r="K404" i="30"/>
  <c r="K403" i="30"/>
  <c r="K402" i="30"/>
  <c r="K401" i="30"/>
  <c r="K399" i="30"/>
  <c r="K396" i="30"/>
  <c r="K395" i="30"/>
  <c r="K394" i="30"/>
  <c r="K393" i="30"/>
  <c r="K392" i="30"/>
  <c r="K391" i="30"/>
  <c r="K390" i="30"/>
  <c r="K389" i="30"/>
  <c r="K388" i="30"/>
  <c r="K387" i="30"/>
  <c r="K386" i="30"/>
  <c r="K385" i="30"/>
  <c r="K384" i="30"/>
  <c r="K383" i="30"/>
  <c r="K382" i="30"/>
  <c r="K381" i="30"/>
  <c r="K380" i="30"/>
  <c r="K379" i="30"/>
  <c r="K378" i="30"/>
  <c r="K377" i="30"/>
  <c r="K376" i="30"/>
  <c r="K374" i="30"/>
  <c r="K373" i="30"/>
  <c r="K372" i="30"/>
  <c r="K371" i="30"/>
  <c r="K370" i="30"/>
  <c r="K369" i="30"/>
  <c r="K366" i="30"/>
  <c r="K363" i="30"/>
  <c r="K362" i="30"/>
  <c r="K361" i="30"/>
  <c r="K360" i="30"/>
  <c r="K359" i="30"/>
  <c r="K358" i="30"/>
  <c r="K357" i="30"/>
  <c r="K356" i="30"/>
  <c r="K355" i="30"/>
  <c r="K354" i="30"/>
  <c r="K353" i="30"/>
  <c r="K352" i="30"/>
  <c r="K351" i="30"/>
  <c r="K350" i="30"/>
  <c r="K349" i="30"/>
  <c r="K348" i="30"/>
  <c r="K347" i="30"/>
  <c r="K346" i="30"/>
  <c r="K345" i="30"/>
  <c r="K344" i="30"/>
  <c r="K343" i="30"/>
  <c r="K342" i="30"/>
  <c r="K340" i="30"/>
  <c r="K338" i="30"/>
  <c r="K337" i="30"/>
  <c r="K336" i="30"/>
  <c r="K335" i="30"/>
  <c r="K334" i="30"/>
  <c r="K333" i="30"/>
  <c r="K332" i="30"/>
  <c r="K331" i="30"/>
  <c r="K330" i="30"/>
  <c r="K329" i="30"/>
  <c r="K328" i="30"/>
  <c r="K326" i="30"/>
  <c r="K324" i="30"/>
  <c r="K323" i="30"/>
  <c r="K321" i="30"/>
  <c r="K320" i="30"/>
  <c r="K319" i="30"/>
  <c r="K318" i="30"/>
  <c r="K317" i="30"/>
  <c r="K316" i="30"/>
  <c r="K315" i="30"/>
  <c r="K314" i="30"/>
  <c r="K312" i="30"/>
  <c r="K311" i="30"/>
  <c r="K310" i="30"/>
  <c r="K309" i="30"/>
  <c r="K308" i="30"/>
  <c r="K307" i="30"/>
  <c r="K306" i="30"/>
  <c r="K305" i="30"/>
  <c r="K304" i="30"/>
  <c r="K303" i="30"/>
  <c r="K302" i="30"/>
  <c r="K301" i="30"/>
  <c r="K300" i="30"/>
  <c r="K299" i="30"/>
  <c r="K298" i="30"/>
  <c r="K296" i="30"/>
  <c r="K294" i="30"/>
  <c r="K292" i="30"/>
  <c r="K289" i="30"/>
  <c r="K288" i="30"/>
  <c r="K287" i="30"/>
  <c r="K286" i="30"/>
  <c r="K285" i="30"/>
  <c r="K284" i="30"/>
  <c r="K283" i="30"/>
  <c r="K282" i="30"/>
  <c r="K281" i="30"/>
  <c r="K280" i="30"/>
  <c r="K279" i="30"/>
  <c r="K278" i="30"/>
  <c r="K276" i="30"/>
  <c r="K275" i="30"/>
  <c r="K274" i="30"/>
  <c r="K273" i="30"/>
  <c r="K271" i="30"/>
  <c r="K270" i="30"/>
  <c r="K269" i="30"/>
  <c r="K268" i="30"/>
  <c r="K266" i="30"/>
  <c r="K265" i="30"/>
  <c r="K264" i="30"/>
  <c r="K263" i="30"/>
  <c r="K261" i="30"/>
  <c r="K260" i="30"/>
  <c r="K259" i="30"/>
  <c r="K258" i="30"/>
  <c r="K257" i="30"/>
  <c r="K256" i="30"/>
  <c r="K255" i="30"/>
  <c r="K254" i="30"/>
  <c r="K253" i="30"/>
  <c r="K252" i="30"/>
  <c r="K251" i="30"/>
  <c r="K250" i="30"/>
  <c r="K249" i="30"/>
  <c r="K248" i="30"/>
  <c r="K247" i="30"/>
  <c r="K246" i="30"/>
  <c r="K245" i="30"/>
  <c r="K244" i="30"/>
  <c r="K243" i="30"/>
  <c r="K242" i="30"/>
  <c r="K241" i="30"/>
  <c r="K240" i="30"/>
  <c r="K239" i="30"/>
  <c r="K238" i="30"/>
  <c r="K237" i="30"/>
  <c r="K236" i="30"/>
  <c r="K235" i="30"/>
  <c r="K234" i="30"/>
  <c r="K233" i="30"/>
  <c r="K232" i="30"/>
  <c r="K231" i="30"/>
  <c r="K230" i="30"/>
  <c r="K229" i="30"/>
  <c r="K228" i="30"/>
  <c r="K227" i="30"/>
  <c r="K225" i="30"/>
  <c r="K224" i="30"/>
  <c r="K223" i="30"/>
  <c r="K222" i="30"/>
  <c r="K221" i="30"/>
  <c r="K220" i="30"/>
  <c r="K219" i="30"/>
  <c r="K217" i="30"/>
  <c r="K216" i="30"/>
  <c r="K215" i="30"/>
  <c r="K213" i="30"/>
  <c r="K212" i="30"/>
  <c r="K209" i="30"/>
  <c r="K208" i="30"/>
  <c r="K207" i="30"/>
  <c r="K206" i="30"/>
  <c r="K204" i="30"/>
  <c r="K203" i="30"/>
  <c r="K201" i="30"/>
  <c r="K200" i="30"/>
  <c r="K197" i="30"/>
  <c r="K196" i="30"/>
  <c r="K195" i="30"/>
  <c r="K191" i="30"/>
  <c r="K190" i="30"/>
  <c r="K189" i="30"/>
  <c r="K188" i="30"/>
  <c r="K183" i="30"/>
  <c r="K181" i="30"/>
  <c r="K180" i="30"/>
  <c r="K176" i="30"/>
  <c r="K175" i="30"/>
  <c r="K174" i="30"/>
  <c r="K173" i="30"/>
  <c r="K172" i="30"/>
  <c r="K166" i="30"/>
  <c r="K165" i="30"/>
  <c r="K164" i="30"/>
  <c r="K159" i="30"/>
  <c r="K158" i="30"/>
  <c r="K157" i="30"/>
  <c r="K156" i="30"/>
  <c r="K150" i="30"/>
  <c r="K149" i="30"/>
  <c r="K142" i="30"/>
  <c r="K141" i="30"/>
  <c r="K133" i="30"/>
  <c r="K116" i="30"/>
  <c r="K108" i="30"/>
  <c r="K100" i="30"/>
  <c r="K92" i="30"/>
  <c r="C51" i="30"/>
  <c r="C36" i="30"/>
  <c r="C34" i="30"/>
  <c r="C53" i="30"/>
  <c r="D52" i="30"/>
  <c r="C49" i="30"/>
  <c r="D47" i="30"/>
  <c r="C41" i="30"/>
  <c r="C37" i="30"/>
  <c r="D32" i="30"/>
  <c r="K950" i="29"/>
  <c r="K949" i="29"/>
  <c r="K948" i="29"/>
  <c r="K947" i="29"/>
  <c r="K946" i="29"/>
  <c r="K945" i="29"/>
  <c r="K944" i="29"/>
  <c r="K943" i="29"/>
  <c r="K942" i="29"/>
  <c r="K941" i="29"/>
  <c r="K940" i="29"/>
  <c r="K939" i="29"/>
  <c r="K938" i="29"/>
  <c r="K937" i="29"/>
  <c r="K936" i="29"/>
  <c r="K935" i="29"/>
  <c r="K934" i="29"/>
  <c r="K933" i="29"/>
  <c r="K932" i="29"/>
  <c r="K931" i="29"/>
  <c r="K930" i="29"/>
  <c r="K929" i="29"/>
  <c r="K928" i="29"/>
  <c r="K927" i="29"/>
  <c r="K926" i="29"/>
  <c r="K925" i="29"/>
  <c r="K924" i="29"/>
  <c r="K923" i="29"/>
  <c r="K922" i="29"/>
  <c r="K921" i="29"/>
  <c r="K920" i="29"/>
  <c r="K919" i="29"/>
  <c r="K918" i="29"/>
  <c r="K917" i="29"/>
  <c r="K916" i="29"/>
  <c r="K915" i="29"/>
  <c r="K914" i="29"/>
  <c r="K913" i="29"/>
  <c r="K912" i="29"/>
  <c r="K911" i="29"/>
  <c r="K910" i="29"/>
  <c r="K909" i="29"/>
  <c r="K908" i="29"/>
  <c r="K907" i="29"/>
  <c r="K906" i="29"/>
  <c r="K905" i="29"/>
  <c r="K904" i="29"/>
  <c r="K903" i="29"/>
  <c r="K902" i="29"/>
  <c r="K901" i="29"/>
  <c r="K900" i="29"/>
  <c r="K899" i="29"/>
  <c r="K898" i="29"/>
  <c r="K897" i="29"/>
  <c r="K896" i="29"/>
  <c r="K895" i="29"/>
  <c r="K894" i="29"/>
  <c r="K893" i="29"/>
  <c r="K892" i="29"/>
  <c r="K891" i="29"/>
  <c r="K890" i="29"/>
  <c r="K889" i="29"/>
  <c r="K888" i="29"/>
  <c r="K887" i="29"/>
  <c r="K886" i="29"/>
  <c r="K885" i="29"/>
  <c r="K884" i="29"/>
  <c r="K883" i="29"/>
  <c r="K882" i="29"/>
  <c r="K881" i="29"/>
  <c r="K880" i="29"/>
  <c r="K879" i="29"/>
  <c r="K878" i="29"/>
  <c r="K877" i="29"/>
  <c r="K876" i="29"/>
  <c r="K874" i="29"/>
  <c r="K873" i="29"/>
  <c r="K872" i="29"/>
  <c r="K871" i="29"/>
  <c r="K870" i="29"/>
  <c r="K869" i="29"/>
  <c r="K868" i="29"/>
  <c r="K867" i="29"/>
  <c r="K866" i="29"/>
  <c r="K865" i="29"/>
  <c r="K864" i="29"/>
  <c r="K863" i="29"/>
  <c r="K862" i="29"/>
  <c r="K861" i="29"/>
  <c r="K860" i="29"/>
  <c r="K859" i="29"/>
  <c r="K858" i="29"/>
  <c r="K857" i="29"/>
  <c r="K856" i="29"/>
  <c r="K855" i="29"/>
  <c r="K854" i="29"/>
  <c r="K853" i="29"/>
  <c r="K852" i="29"/>
  <c r="K851" i="29"/>
  <c r="K850" i="29"/>
  <c r="K849" i="29"/>
  <c r="K848" i="29"/>
  <c r="K847" i="29"/>
  <c r="K846" i="29"/>
  <c r="K845" i="29"/>
  <c r="K844" i="29"/>
  <c r="K843" i="29"/>
  <c r="K842" i="29"/>
  <c r="K841" i="29"/>
  <c r="K840" i="29"/>
  <c r="K839" i="29"/>
  <c r="K838" i="29"/>
  <c r="K837" i="29"/>
  <c r="K836" i="29"/>
  <c r="K835" i="29"/>
  <c r="K834" i="29"/>
  <c r="K833" i="29"/>
  <c r="K832" i="29"/>
  <c r="K831" i="29"/>
  <c r="K830" i="29"/>
  <c r="K829" i="29"/>
  <c r="K828" i="29"/>
  <c r="K827" i="29"/>
  <c r="K826" i="29"/>
  <c r="K825" i="29"/>
  <c r="K824" i="29"/>
  <c r="K823" i="29"/>
  <c r="K822" i="29"/>
  <c r="K821" i="29"/>
  <c r="K820" i="29"/>
  <c r="K818" i="29"/>
  <c r="K817" i="29"/>
  <c r="K816" i="29"/>
  <c r="K815" i="29"/>
  <c r="K814" i="29"/>
  <c r="K813" i="29"/>
  <c r="K812" i="29"/>
  <c r="K811" i="29"/>
  <c r="K810" i="29"/>
  <c r="K809" i="29"/>
  <c r="K808" i="29"/>
  <c r="K807" i="29"/>
  <c r="K806" i="29"/>
  <c r="K805" i="29"/>
  <c r="K804" i="29"/>
  <c r="K803" i="29"/>
  <c r="K801" i="29"/>
  <c r="K800" i="29"/>
  <c r="K799" i="29"/>
  <c r="K798" i="29"/>
  <c r="K797" i="29"/>
  <c r="K796" i="29"/>
  <c r="K795" i="29"/>
  <c r="K794" i="29"/>
  <c r="K793" i="29"/>
  <c r="K792" i="29"/>
  <c r="K791" i="29"/>
  <c r="K790" i="29"/>
  <c r="K789" i="29"/>
  <c r="K788" i="29"/>
  <c r="K787" i="29"/>
  <c r="K786" i="29"/>
  <c r="K785" i="29"/>
  <c r="K784" i="29"/>
  <c r="K783" i="29"/>
  <c r="K782" i="29"/>
  <c r="K781" i="29"/>
  <c r="K780" i="29"/>
  <c r="K779" i="29"/>
  <c r="K778" i="29"/>
  <c r="K777" i="29"/>
  <c r="K776" i="29"/>
  <c r="K775" i="29"/>
  <c r="K773" i="29"/>
  <c r="K772" i="29"/>
  <c r="K771" i="29"/>
  <c r="K770" i="29"/>
  <c r="K768" i="29"/>
  <c r="K767" i="29"/>
  <c r="K766" i="29"/>
  <c r="K765" i="29"/>
  <c r="K764" i="29"/>
  <c r="K763" i="29"/>
  <c r="K762" i="29"/>
  <c r="K761" i="29"/>
  <c r="K760" i="29"/>
  <c r="K759" i="29"/>
  <c r="K757" i="29"/>
  <c r="K756" i="29"/>
  <c r="K755" i="29"/>
  <c r="K754" i="29"/>
  <c r="K753" i="29"/>
  <c r="K751" i="29"/>
  <c r="K750" i="29"/>
  <c r="K749" i="29"/>
  <c r="K748" i="29"/>
  <c r="K747" i="29"/>
  <c r="K746" i="29"/>
  <c r="K745" i="29"/>
  <c r="K744" i="29"/>
  <c r="K743" i="29"/>
  <c r="K742" i="29"/>
  <c r="K741" i="29"/>
  <c r="K740" i="29"/>
  <c r="K739" i="29"/>
  <c r="K738" i="29"/>
  <c r="K737" i="29"/>
  <c r="K736" i="29"/>
  <c r="K735" i="29"/>
  <c r="K734" i="29"/>
  <c r="K733" i="29"/>
  <c r="K732" i="29"/>
  <c r="K731" i="29"/>
  <c r="K730" i="29"/>
  <c r="K729" i="29"/>
  <c r="K728" i="29"/>
  <c r="K727" i="29"/>
  <c r="K726" i="29"/>
  <c r="K725" i="29"/>
  <c r="K724" i="29"/>
  <c r="K722" i="29"/>
  <c r="K721" i="29"/>
  <c r="K720" i="29"/>
  <c r="K718" i="29"/>
  <c r="K717" i="29"/>
  <c r="K716" i="29"/>
  <c r="K715" i="29"/>
  <c r="K714" i="29"/>
  <c r="K713" i="29"/>
  <c r="K712" i="29"/>
  <c r="K711" i="29"/>
  <c r="K710" i="29"/>
  <c r="K709" i="29"/>
  <c r="K706" i="29"/>
  <c r="K705" i="29"/>
  <c r="K704" i="29"/>
  <c r="K703" i="29"/>
  <c r="K702" i="29"/>
  <c r="K701" i="29"/>
  <c r="K700" i="29"/>
  <c r="K699" i="29"/>
  <c r="K698" i="29"/>
  <c r="K697" i="29"/>
  <c r="K696" i="29"/>
  <c r="K695" i="29"/>
  <c r="K694" i="29"/>
  <c r="K693" i="29"/>
  <c r="K692" i="29"/>
  <c r="K691" i="29"/>
  <c r="K690" i="29"/>
  <c r="K689" i="29"/>
  <c r="K688" i="29"/>
  <c r="K687" i="29"/>
  <c r="K686" i="29"/>
  <c r="K685" i="29"/>
  <c r="K684" i="29"/>
  <c r="K683" i="29"/>
  <c r="K682" i="29"/>
  <c r="K681" i="29"/>
  <c r="K680" i="29"/>
  <c r="K679" i="29"/>
  <c r="K676" i="29"/>
  <c r="K675" i="29"/>
  <c r="K674" i="29"/>
  <c r="K673" i="29"/>
  <c r="K672" i="29"/>
  <c r="K671" i="29"/>
  <c r="K669" i="29"/>
  <c r="K667" i="29"/>
  <c r="K666" i="29"/>
  <c r="K665" i="29"/>
  <c r="K664" i="29"/>
  <c r="K662" i="29"/>
  <c r="K661" i="29"/>
  <c r="K659" i="29"/>
  <c r="K658" i="29"/>
  <c r="K656" i="29"/>
  <c r="K655" i="29"/>
  <c r="K654" i="29"/>
  <c r="K653" i="29"/>
  <c r="K652" i="29"/>
  <c r="K651" i="29"/>
  <c r="K650" i="29"/>
  <c r="K649" i="29"/>
  <c r="K647" i="29"/>
  <c r="K646" i="29"/>
  <c r="K645" i="29"/>
  <c r="K643" i="29"/>
  <c r="K642" i="29"/>
  <c r="K640" i="29"/>
  <c r="K638" i="29"/>
  <c r="K637" i="29"/>
  <c r="K636" i="29"/>
  <c r="K635" i="29"/>
  <c r="K634" i="29"/>
  <c r="K633" i="29"/>
  <c r="K632" i="29"/>
  <c r="K631" i="29"/>
  <c r="K630" i="29"/>
  <c r="K629" i="29"/>
  <c r="K628" i="29"/>
  <c r="K627" i="29"/>
  <c r="K626" i="29"/>
  <c r="K625" i="29"/>
  <c r="K624" i="29"/>
  <c r="K623" i="29"/>
  <c r="K622" i="29"/>
  <c r="K620" i="29"/>
  <c r="K618" i="29"/>
  <c r="K617" i="29"/>
  <c r="K615" i="29"/>
  <c r="K614" i="29"/>
  <c r="K613" i="29"/>
  <c r="K611" i="29"/>
  <c r="K610" i="29"/>
  <c r="K609" i="29"/>
  <c r="K608" i="29"/>
  <c r="K607" i="29"/>
  <c r="K606" i="29"/>
  <c r="K605" i="29"/>
  <c r="K604" i="29"/>
  <c r="K603" i="29"/>
  <c r="K601" i="29"/>
  <c r="K600" i="29"/>
  <c r="K598" i="29"/>
  <c r="K597" i="29"/>
  <c r="K596" i="29"/>
  <c r="K594" i="29"/>
  <c r="K592" i="29"/>
  <c r="K590" i="29"/>
  <c r="K589" i="29"/>
  <c r="K588" i="29"/>
  <c r="K587" i="29"/>
  <c r="K586" i="29"/>
  <c r="K584" i="29"/>
  <c r="K583" i="29"/>
  <c r="K582" i="29"/>
  <c r="K581" i="29"/>
  <c r="K580" i="29"/>
  <c r="K577" i="29"/>
  <c r="K575" i="29"/>
  <c r="K574" i="29"/>
  <c r="K572" i="29"/>
  <c r="K571" i="29"/>
  <c r="K570" i="29"/>
  <c r="K569" i="29"/>
  <c r="K568" i="29"/>
  <c r="K567" i="29"/>
  <c r="K566" i="29"/>
  <c r="K565" i="29"/>
  <c r="K564" i="29"/>
  <c r="K562" i="29"/>
  <c r="K561" i="29"/>
  <c r="K559" i="29"/>
  <c r="K557" i="29"/>
  <c r="K556" i="29"/>
  <c r="K555" i="29"/>
  <c r="K554" i="29"/>
  <c r="K552" i="29"/>
  <c r="K551" i="29"/>
  <c r="K550" i="29"/>
  <c r="K549" i="29"/>
  <c r="K548" i="29"/>
  <c r="K547" i="29"/>
  <c r="K546" i="29"/>
  <c r="K545" i="29"/>
  <c r="K544" i="29"/>
  <c r="K543" i="29"/>
  <c r="K542" i="29"/>
  <c r="K540" i="29"/>
  <c r="K539" i="29"/>
  <c r="K538" i="29"/>
  <c r="K537" i="29"/>
  <c r="K536" i="29"/>
  <c r="K535" i="29"/>
  <c r="K533" i="29"/>
  <c r="K532" i="29"/>
  <c r="K531" i="29"/>
  <c r="K530" i="29"/>
  <c r="K529" i="29"/>
  <c r="K528" i="29"/>
  <c r="K526" i="29"/>
  <c r="K525" i="29"/>
  <c r="K524" i="29"/>
  <c r="K523" i="29"/>
  <c r="K521" i="29"/>
  <c r="K520" i="29"/>
  <c r="K517" i="29"/>
  <c r="K516" i="29"/>
  <c r="K513" i="29"/>
  <c r="K512" i="29"/>
  <c r="K511" i="29"/>
  <c r="K510" i="29"/>
  <c r="K509" i="29"/>
  <c r="K508" i="29"/>
  <c r="K507" i="29"/>
  <c r="K506" i="29"/>
  <c r="K504" i="29"/>
  <c r="K502" i="29"/>
  <c r="K501" i="29"/>
  <c r="K500" i="29"/>
  <c r="K499" i="29"/>
  <c r="K496" i="29"/>
  <c r="K495" i="29"/>
  <c r="K494" i="29"/>
  <c r="K493" i="29"/>
  <c r="K492" i="29"/>
  <c r="K490" i="29"/>
  <c r="K489" i="29"/>
  <c r="K488" i="29"/>
  <c r="K487" i="29"/>
  <c r="K486" i="29"/>
  <c r="K485" i="29"/>
  <c r="K484" i="29"/>
  <c r="K483" i="29"/>
  <c r="K480" i="29"/>
  <c r="K479" i="29"/>
  <c r="K478" i="29"/>
  <c r="K477" i="29"/>
  <c r="K475" i="29"/>
  <c r="K471" i="29"/>
  <c r="K470" i="29"/>
  <c r="K469" i="29"/>
  <c r="K468" i="29"/>
  <c r="K467" i="29"/>
  <c r="K465" i="29"/>
  <c r="K464" i="29"/>
  <c r="K463" i="29"/>
  <c r="K461" i="29"/>
  <c r="K459" i="29"/>
  <c r="K458" i="29"/>
  <c r="K457" i="29"/>
  <c r="K455" i="29"/>
  <c r="K453" i="29"/>
  <c r="K452" i="29"/>
  <c r="K451" i="29"/>
  <c r="K450" i="29"/>
  <c r="K448" i="29"/>
  <c r="K447" i="29"/>
  <c r="K446" i="29"/>
  <c r="K445" i="29"/>
  <c r="K444" i="29"/>
  <c r="K443" i="29"/>
  <c r="K442" i="29"/>
  <c r="K441" i="29"/>
  <c r="K440" i="29"/>
  <c r="K439" i="29"/>
  <c r="K438" i="29"/>
  <c r="K437" i="29"/>
  <c r="K436" i="29"/>
  <c r="K435" i="29"/>
  <c r="K434" i="29"/>
  <c r="K433" i="29"/>
  <c r="K432" i="29"/>
  <c r="K431" i="29"/>
  <c r="K430" i="29"/>
  <c r="K429" i="29"/>
  <c r="K428" i="29"/>
  <c r="K427" i="29"/>
  <c r="K426" i="29"/>
  <c r="K425" i="29"/>
  <c r="K424" i="29"/>
  <c r="K423" i="29"/>
  <c r="K421" i="29"/>
  <c r="K419" i="29"/>
  <c r="K418" i="29"/>
  <c r="K417" i="29"/>
  <c r="K416" i="29"/>
  <c r="K415" i="29"/>
  <c r="K414" i="29"/>
  <c r="K413" i="29"/>
  <c r="K412" i="29"/>
  <c r="K411" i="29"/>
  <c r="K410" i="29"/>
  <c r="K407" i="29"/>
  <c r="K405" i="29"/>
  <c r="K404" i="29"/>
  <c r="K403" i="29"/>
  <c r="K402" i="29"/>
  <c r="K401" i="29"/>
  <c r="K399" i="29"/>
  <c r="K396" i="29"/>
  <c r="K395" i="29"/>
  <c r="K394" i="29"/>
  <c r="K393" i="29"/>
  <c r="K392" i="29"/>
  <c r="K391" i="29"/>
  <c r="K390" i="29"/>
  <c r="K389" i="29"/>
  <c r="K388" i="29"/>
  <c r="K387" i="29"/>
  <c r="K386" i="29"/>
  <c r="K385" i="29"/>
  <c r="K384" i="29"/>
  <c r="K383" i="29"/>
  <c r="K382" i="29"/>
  <c r="K381" i="29"/>
  <c r="K380" i="29"/>
  <c r="K379" i="29"/>
  <c r="K378" i="29"/>
  <c r="K377" i="29"/>
  <c r="K376" i="29"/>
  <c r="K374" i="29"/>
  <c r="K373" i="29"/>
  <c r="K372" i="29"/>
  <c r="K371" i="29"/>
  <c r="K370" i="29"/>
  <c r="K369" i="29"/>
  <c r="K366" i="29"/>
  <c r="K363" i="29"/>
  <c r="K362" i="29"/>
  <c r="K361" i="29"/>
  <c r="K360" i="29"/>
  <c r="K359" i="29"/>
  <c r="K358" i="29"/>
  <c r="K357" i="29"/>
  <c r="K356" i="29"/>
  <c r="K355" i="29"/>
  <c r="K354" i="29"/>
  <c r="K353" i="29"/>
  <c r="K352" i="29"/>
  <c r="K351" i="29"/>
  <c r="K350" i="29"/>
  <c r="K349" i="29"/>
  <c r="K348" i="29"/>
  <c r="K347" i="29"/>
  <c r="K346" i="29"/>
  <c r="K345" i="29"/>
  <c r="K344" i="29"/>
  <c r="K343" i="29"/>
  <c r="K342" i="29"/>
  <c r="K340" i="29"/>
  <c r="K338" i="29"/>
  <c r="K337" i="29"/>
  <c r="K336" i="29"/>
  <c r="K335" i="29"/>
  <c r="K334" i="29"/>
  <c r="K333" i="29"/>
  <c r="K332" i="29"/>
  <c r="K331" i="29"/>
  <c r="K330" i="29"/>
  <c r="K329" i="29"/>
  <c r="K328" i="29"/>
  <c r="K326" i="29"/>
  <c r="K324" i="29"/>
  <c r="K323" i="29"/>
  <c r="K321" i="29"/>
  <c r="K320" i="29"/>
  <c r="K319" i="29"/>
  <c r="K318" i="29"/>
  <c r="K317" i="29"/>
  <c r="K316" i="29"/>
  <c r="K315" i="29"/>
  <c r="K314" i="29"/>
  <c r="K312" i="29"/>
  <c r="K311" i="29"/>
  <c r="K310" i="29"/>
  <c r="K309" i="29"/>
  <c r="K308" i="29"/>
  <c r="K307" i="29"/>
  <c r="K306" i="29"/>
  <c r="K305" i="29"/>
  <c r="K304" i="29"/>
  <c r="K303" i="29"/>
  <c r="K302" i="29"/>
  <c r="K301" i="29"/>
  <c r="K300" i="29"/>
  <c r="K299" i="29"/>
  <c r="K298" i="29"/>
  <c r="K296" i="29"/>
  <c r="K294" i="29"/>
  <c r="K292" i="29"/>
  <c r="K289" i="29"/>
  <c r="K288" i="29"/>
  <c r="K287" i="29"/>
  <c r="K286" i="29"/>
  <c r="K285" i="29"/>
  <c r="K284" i="29"/>
  <c r="K283" i="29"/>
  <c r="K282" i="29"/>
  <c r="K281" i="29"/>
  <c r="K280" i="29"/>
  <c r="K279" i="29"/>
  <c r="K278" i="29"/>
  <c r="K276" i="29"/>
  <c r="K274" i="29"/>
  <c r="K273" i="29"/>
  <c r="K270" i="29"/>
  <c r="K269" i="29"/>
  <c r="K268" i="29"/>
  <c r="K266" i="29"/>
  <c r="K264" i="29"/>
  <c r="K263" i="29"/>
  <c r="K261" i="29"/>
  <c r="K260" i="29"/>
  <c r="K259" i="29"/>
  <c r="K258" i="29"/>
  <c r="K254" i="29"/>
  <c r="K251" i="29"/>
  <c r="K250" i="29"/>
  <c r="K249" i="29"/>
  <c r="K246" i="29"/>
  <c r="K245" i="29"/>
  <c r="K244" i="29"/>
  <c r="K242" i="29"/>
  <c r="K241" i="29"/>
  <c r="K240" i="29"/>
  <c r="K239" i="29"/>
  <c r="K237" i="29"/>
  <c r="K236" i="29"/>
  <c r="K235" i="29"/>
  <c r="K234" i="29"/>
  <c r="K228" i="29"/>
  <c r="K227" i="29"/>
  <c r="K218" i="29"/>
  <c r="K217" i="29"/>
  <c r="K216" i="29"/>
  <c r="K210" i="29"/>
  <c r="K208" i="29"/>
  <c r="K207" i="29"/>
  <c r="K206" i="29"/>
  <c r="K204" i="29"/>
  <c r="K203" i="29"/>
  <c r="K202" i="29"/>
  <c r="K197" i="29"/>
  <c r="K195" i="29"/>
  <c r="K194" i="29"/>
  <c r="K193" i="29"/>
  <c r="K186" i="29"/>
  <c r="K183" i="29"/>
  <c r="K180" i="29"/>
  <c r="K179" i="29"/>
  <c r="K178" i="29"/>
  <c r="K177" i="29"/>
  <c r="K173" i="29"/>
  <c r="K170" i="29"/>
  <c r="K168" i="29"/>
  <c r="K167" i="29"/>
  <c r="K166" i="29"/>
  <c r="K164" i="29"/>
  <c r="K162" i="29"/>
  <c r="K161" i="29"/>
  <c r="K151" i="29"/>
  <c r="K147" i="29"/>
  <c r="K146" i="29"/>
  <c r="K145" i="29"/>
  <c r="K136" i="29"/>
  <c r="K129" i="29"/>
  <c r="K122" i="29"/>
  <c r="K105" i="29"/>
  <c r="K82" i="29"/>
  <c r="K81" i="29"/>
  <c r="C51" i="29"/>
  <c r="C47" i="29"/>
  <c r="C50" i="29"/>
  <c r="F48" i="29"/>
  <c r="D47" i="29"/>
  <c r="F45" i="29"/>
  <c r="F42" i="29"/>
  <c r="D38" i="29"/>
  <c r="D37" i="29"/>
  <c r="C34" i="29"/>
  <c r="K950" i="28"/>
  <c r="K949" i="28"/>
  <c r="K948" i="28"/>
  <c r="K947" i="28"/>
  <c r="K946" i="28"/>
  <c r="K945" i="28"/>
  <c r="K944" i="28"/>
  <c r="K943" i="28"/>
  <c r="K942" i="28"/>
  <c r="K941" i="28"/>
  <c r="K940" i="28"/>
  <c r="K939" i="28"/>
  <c r="K938" i="28"/>
  <c r="K937" i="28"/>
  <c r="K936" i="28"/>
  <c r="K935" i="28"/>
  <c r="K934" i="28"/>
  <c r="K933" i="28"/>
  <c r="K932" i="28"/>
  <c r="K931" i="28"/>
  <c r="K930" i="28"/>
  <c r="K929" i="28"/>
  <c r="K928" i="28"/>
  <c r="K927" i="28"/>
  <c r="K926" i="28"/>
  <c r="K925" i="28"/>
  <c r="K924" i="28"/>
  <c r="K923" i="28"/>
  <c r="K922" i="28"/>
  <c r="K921" i="28"/>
  <c r="K920" i="28"/>
  <c r="K919" i="28"/>
  <c r="K918" i="28"/>
  <c r="K917" i="28"/>
  <c r="K916" i="28"/>
  <c r="K915" i="28"/>
  <c r="K914" i="28"/>
  <c r="K913" i="28"/>
  <c r="K912" i="28"/>
  <c r="K911" i="28"/>
  <c r="K910" i="28"/>
  <c r="K909" i="28"/>
  <c r="K908" i="28"/>
  <c r="K907" i="28"/>
  <c r="K906" i="28"/>
  <c r="K905" i="28"/>
  <c r="K904" i="28"/>
  <c r="K903" i="28"/>
  <c r="K902" i="28"/>
  <c r="K901" i="28"/>
  <c r="K900" i="28"/>
  <c r="K899" i="28"/>
  <c r="K898" i="28"/>
  <c r="K897" i="28"/>
  <c r="K896" i="28"/>
  <c r="K895" i="28"/>
  <c r="K894" i="28"/>
  <c r="K893" i="28"/>
  <c r="K892" i="28"/>
  <c r="K891" i="28"/>
  <c r="K890" i="28"/>
  <c r="K889" i="28"/>
  <c r="K888" i="28"/>
  <c r="K887" i="28"/>
  <c r="K886" i="28"/>
  <c r="K885" i="28"/>
  <c r="K884" i="28"/>
  <c r="K883" i="28"/>
  <c r="K882" i="28"/>
  <c r="K881" i="28"/>
  <c r="K880" i="28"/>
  <c r="K879" i="28"/>
  <c r="K878" i="28"/>
  <c r="K877" i="28"/>
  <c r="K876" i="28"/>
  <c r="K874" i="28"/>
  <c r="K873" i="28"/>
  <c r="K872" i="28"/>
  <c r="K871" i="28"/>
  <c r="K870" i="28"/>
  <c r="K869" i="28"/>
  <c r="K868" i="28"/>
  <c r="K867" i="28"/>
  <c r="K866" i="28"/>
  <c r="K865" i="28"/>
  <c r="K864" i="28"/>
  <c r="K863" i="28"/>
  <c r="K862" i="28"/>
  <c r="K861" i="28"/>
  <c r="K860" i="28"/>
  <c r="K859" i="28"/>
  <c r="K858" i="28"/>
  <c r="K857" i="28"/>
  <c r="K856" i="28"/>
  <c r="K855" i="28"/>
  <c r="K854" i="28"/>
  <c r="K853" i="28"/>
  <c r="K852" i="28"/>
  <c r="K851" i="28"/>
  <c r="K850" i="28"/>
  <c r="K849" i="28"/>
  <c r="K848" i="28"/>
  <c r="K847" i="28"/>
  <c r="K846" i="28"/>
  <c r="K845" i="28"/>
  <c r="K843" i="28"/>
  <c r="K842" i="28"/>
  <c r="K841" i="28"/>
  <c r="K840" i="28"/>
  <c r="K839" i="28"/>
  <c r="K838" i="28"/>
  <c r="K837" i="28"/>
  <c r="K835" i="28"/>
  <c r="K834" i="28"/>
  <c r="K833" i="28"/>
  <c r="K832" i="28"/>
  <c r="K830" i="28"/>
  <c r="K829" i="28"/>
  <c r="K827" i="28"/>
  <c r="K826" i="28"/>
  <c r="K825" i="28"/>
  <c r="K824" i="28"/>
  <c r="K823" i="28"/>
  <c r="K821" i="28"/>
  <c r="K818" i="28"/>
  <c r="K817" i="28"/>
  <c r="K816" i="28"/>
  <c r="K815" i="28"/>
  <c r="K814" i="28"/>
  <c r="K811" i="28"/>
  <c r="K810" i="28"/>
  <c r="K809" i="28"/>
  <c r="K808" i="28"/>
  <c r="K807" i="28"/>
  <c r="K806" i="28"/>
  <c r="K805" i="28"/>
  <c r="K801" i="28"/>
  <c r="K800" i="28"/>
  <c r="K799" i="28"/>
  <c r="K798" i="28"/>
  <c r="K797" i="28"/>
  <c r="K795" i="28"/>
  <c r="K793" i="28"/>
  <c r="K792" i="28"/>
  <c r="K791" i="28"/>
  <c r="K790" i="28"/>
  <c r="K789" i="28"/>
  <c r="K787" i="28"/>
  <c r="K786" i="28"/>
  <c r="K784" i="28"/>
  <c r="K783" i="28"/>
  <c r="K782" i="28"/>
  <c r="K781" i="28"/>
  <c r="K779" i="28"/>
  <c r="K778" i="28"/>
  <c r="K777" i="28"/>
  <c r="K773" i="28"/>
  <c r="K771" i="28"/>
  <c r="K770" i="28"/>
  <c r="K768" i="28"/>
  <c r="K765" i="28"/>
  <c r="K763" i="28"/>
  <c r="K762" i="28"/>
  <c r="K761" i="28"/>
  <c r="K760" i="28"/>
  <c r="K759" i="28"/>
  <c r="K755" i="28"/>
  <c r="K754" i="28"/>
  <c r="K753" i="28"/>
  <c r="K751" i="28"/>
  <c r="K750" i="28"/>
  <c r="K746" i="28"/>
  <c r="K745" i="28"/>
  <c r="K744" i="28"/>
  <c r="K743" i="28"/>
  <c r="K742" i="28"/>
  <c r="K741" i="28"/>
  <c r="K737" i="28"/>
  <c r="K736" i="28"/>
  <c r="K735" i="28"/>
  <c r="K734" i="28"/>
  <c r="K733" i="28"/>
  <c r="K731" i="28"/>
  <c r="K728" i="28"/>
  <c r="K727" i="28"/>
  <c r="K726" i="28"/>
  <c r="K725" i="28"/>
  <c r="K722" i="28"/>
  <c r="K718" i="28"/>
  <c r="K717" i="28"/>
  <c r="K715" i="28"/>
  <c r="K714" i="28"/>
  <c r="K713" i="28"/>
  <c r="K710" i="28"/>
  <c r="K709" i="28"/>
  <c r="K705" i="28"/>
  <c r="K704" i="28"/>
  <c r="K703" i="28"/>
  <c r="K702" i="28"/>
  <c r="K699" i="28"/>
  <c r="K697" i="28"/>
  <c r="K696" i="28"/>
  <c r="K695" i="28"/>
  <c r="K694" i="28"/>
  <c r="K693" i="28"/>
  <c r="K689" i="28"/>
  <c r="K688" i="28"/>
  <c r="K687" i="28"/>
  <c r="K686" i="28"/>
  <c r="K685" i="28"/>
  <c r="K684" i="28"/>
  <c r="K680" i="28"/>
  <c r="K679" i="28"/>
  <c r="K676" i="28"/>
  <c r="K675" i="28"/>
  <c r="K671" i="28"/>
  <c r="K669" i="28"/>
  <c r="K667" i="28"/>
  <c r="K665" i="28"/>
  <c r="K662" i="28"/>
  <c r="K661" i="28"/>
  <c r="K659" i="28"/>
  <c r="K656" i="28"/>
  <c r="K653" i="28"/>
  <c r="K652" i="28"/>
  <c r="K651" i="28"/>
  <c r="K649" i="28"/>
  <c r="K647" i="28"/>
  <c r="K643" i="28"/>
  <c r="K640" i="28"/>
  <c r="K638" i="28"/>
  <c r="K635" i="28"/>
  <c r="K633" i="28"/>
  <c r="K632" i="28"/>
  <c r="K631" i="28"/>
  <c r="K630" i="28"/>
  <c r="K629" i="28"/>
  <c r="K625" i="28"/>
  <c r="K624" i="28"/>
  <c r="K622" i="28"/>
  <c r="K620" i="28"/>
  <c r="K615" i="28"/>
  <c r="K613" i="28"/>
  <c r="K611" i="28"/>
  <c r="K606" i="28"/>
  <c r="K604" i="28"/>
  <c r="K603" i="28"/>
  <c r="K601" i="28"/>
  <c r="K592" i="28"/>
  <c r="K584" i="28"/>
  <c r="K583" i="28"/>
  <c r="K575" i="28"/>
  <c r="K574" i="28"/>
  <c r="K567" i="28"/>
  <c r="K566" i="28"/>
  <c r="K565" i="28"/>
  <c r="K557" i="28"/>
  <c r="K556" i="28"/>
  <c r="K549" i="28"/>
  <c r="K548" i="28"/>
  <c r="K547" i="28"/>
  <c r="K540" i="28"/>
  <c r="K539" i="28"/>
  <c r="K537" i="28"/>
  <c r="K531" i="28"/>
  <c r="K529" i="28"/>
  <c r="K528" i="28"/>
  <c r="K520" i="28"/>
  <c r="K511" i="28"/>
  <c r="K510" i="28"/>
  <c r="K502" i="28"/>
  <c r="K501" i="28"/>
  <c r="K493" i="28"/>
  <c r="K492" i="28"/>
  <c r="K484" i="28"/>
  <c r="K483" i="28"/>
  <c r="K475" i="28"/>
  <c r="K465" i="28"/>
  <c r="K464" i="28"/>
  <c r="K455" i="28"/>
  <c r="K447" i="28"/>
  <c r="K446" i="28"/>
  <c r="K438" i="28"/>
  <c r="K437" i="28"/>
  <c r="K429" i="28"/>
  <c r="K428" i="28"/>
  <c r="K419" i="28"/>
  <c r="K411" i="28"/>
  <c r="K401" i="28"/>
  <c r="K392" i="28"/>
  <c r="K391" i="28"/>
  <c r="K383" i="28"/>
  <c r="K382" i="28"/>
  <c r="K374" i="28"/>
  <c r="K373" i="28"/>
  <c r="K356" i="28"/>
  <c r="K355" i="28"/>
  <c r="K347" i="28"/>
  <c r="K345" i="28"/>
  <c r="K337" i="28"/>
  <c r="K336" i="28"/>
  <c r="K318" i="28"/>
  <c r="K310" i="28"/>
  <c r="K309" i="28"/>
  <c r="K301" i="28"/>
  <c r="K300" i="28"/>
  <c r="K273" i="28"/>
  <c r="K264" i="28"/>
  <c r="K263" i="28"/>
  <c r="K228" i="28"/>
  <c r="K227" i="28"/>
  <c r="K173" i="28"/>
  <c r="C36" i="28"/>
  <c r="F50" i="28"/>
  <c r="D41" i="28"/>
  <c r="D37" i="28" l="1"/>
  <c r="D38" i="28"/>
  <c r="F45" i="28"/>
  <c r="E37" i="28"/>
  <c r="F34" i="28"/>
  <c r="D41" i="29"/>
  <c r="D52" i="29"/>
  <c r="D32" i="29"/>
  <c r="E34" i="28"/>
  <c r="E44" i="28"/>
  <c r="G44" i="28" s="1"/>
  <c r="D47" i="10" s="1"/>
  <c r="E52" i="28"/>
  <c r="F44" i="28"/>
  <c r="E47" i="28"/>
  <c r="F32" i="28"/>
  <c r="F37" i="28"/>
  <c r="G37" i="28" s="1"/>
  <c r="D40" i="10" s="1"/>
  <c r="F38" i="28"/>
  <c r="F39" i="28"/>
  <c r="F41" i="28"/>
  <c r="F42" i="28"/>
  <c r="F46" i="28"/>
  <c r="F47" i="28"/>
  <c r="F48" i="28"/>
  <c r="F49" i="28"/>
  <c r="F51" i="28"/>
  <c r="F52" i="28"/>
  <c r="K132" i="28"/>
  <c r="K216" i="28"/>
  <c r="K224" i="28"/>
  <c r="K243" i="28"/>
  <c r="K244" i="28"/>
  <c r="K252" i="28"/>
  <c r="K253" i="28"/>
  <c r="K261" i="28"/>
  <c r="K270" i="28"/>
  <c r="K279" i="28"/>
  <c r="K280" i="28"/>
  <c r="K288" i="28"/>
  <c r="K289" i="28"/>
  <c r="K299" i="28"/>
  <c r="K307" i="28"/>
  <c r="K308" i="28"/>
  <c r="K316" i="28"/>
  <c r="K317" i="28"/>
  <c r="K326" i="28"/>
  <c r="K334" i="28"/>
  <c r="K335" i="28"/>
  <c r="K343" i="28"/>
  <c r="K344" i="28"/>
  <c r="K352" i="28"/>
  <c r="K353" i="28"/>
  <c r="K363" i="28"/>
  <c r="K371" i="28"/>
  <c r="K372" i="28"/>
  <c r="K380" i="28"/>
  <c r="K381" i="28"/>
  <c r="K389" i="28"/>
  <c r="K390" i="28"/>
  <c r="K399" i="28"/>
  <c r="K407" i="28"/>
  <c r="K416" i="28"/>
  <c r="K417" i="28"/>
  <c r="K427" i="28"/>
  <c r="K435" i="28"/>
  <c r="K436" i="28"/>
  <c r="K444" i="28"/>
  <c r="K445" i="28"/>
  <c r="K453" i="28"/>
  <c r="K463" i="28"/>
  <c r="K471" i="28"/>
  <c r="K480" i="28"/>
  <c r="K489" i="28"/>
  <c r="K499" i="28"/>
  <c r="K500" i="28"/>
  <c r="K111" i="28"/>
  <c r="K163" i="28"/>
  <c r="K179" i="28"/>
  <c r="K203" i="28"/>
  <c r="K235" i="28"/>
  <c r="K67" i="28"/>
  <c r="K162" i="28"/>
  <c r="K178" i="28"/>
  <c r="K202" i="28"/>
  <c r="D34" i="28"/>
  <c r="K133" i="28"/>
  <c r="K225" i="28"/>
  <c r="K233" i="28"/>
  <c r="D32" i="28"/>
  <c r="E38" i="28"/>
  <c r="E41" i="28"/>
  <c r="K110" i="28"/>
  <c r="K129" i="28"/>
  <c r="K131" i="28"/>
  <c r="K138" i="28"/>
  <c r="K161" i="28"/>
  <c r="K164" i="28"/>
  <c r="K170" i="28"/>
  <c r="K177" i="28"/>
  <c r="K182" i="28"/>
  <c r="K183" i="28"/>
  <c r="K196" i="28"/>
  <c r="K201" i="28"/>
  <c r="K206" i="28"/>
  <c r="K188" i="28"/>
  <c r="K192" i="28"/>
  <c r="K200" i="28"/>
  <c r="K207" i="28"/>
  <c r="K210" i="28"/>
  <c r="K212" i="28"/>
  <c r="K213" i="28"/>
  <c r="K215" i="28"/>
  <c r="K220" i="28"/>
  <c r="K221" i="28"/>
  <c r="K222" i="28"/>
  <c r="K223" i="28"/>
  <c r="K229" i="28"/>
  <c r="K230" i="28"/>
  <c r="K231" i="28"/>
  <c r="K232" i="28"/>
  <c r="K238" i="28"/>
  <c r="K240" i="28"/>
  <c r="K241" i="28"/>
  <c r="K247" i="28"/>
  <c r="K248" i="28"/>
  <c r="K249" i="28"/>
  <c r="K251" i="28"/>
  <c r="K256" i="28"/>
  <c r="K257" i="28"/>
  <c r="K259" i="28"/>
  <c r="K260" i="28"/>
  <c r="K265" i="28"/>
  <c r="K268" i="28"/>
  <c r="K269" i="28"/>
  <c r="K275" i="28"/>
  <c r="K276" i="28"/>
  <c r="K278" i="28"/>
  <c r="K284" i="28"/>
  <c r="K285" i="28"/>
  <c r="K286" i="28"/>
  <c r="K287" i="28"/>
  <c r="K294" i="28"/>
  <c r="K296" i="28"/>
  <c r="K302" i="28"/>
  <c r="K303" i="28"/>
  <c r="K304" i="28"/>
  <c r="K305" i="28"/>
  <c r="K311" i="28"/>
  <c r="K312" i="28"/>
  <c r="K315" i="28"/>
  <c r="K320" i="28"/>
  <c r="K321" i="28"/>
  <c r="K323" i="28"/>
  <c r="K324" i="28"/>
  <c r="K329" i="28"/>
  <c r="K331" i="28"/>
  <c r="K332" i="28"/>
  <c r="K333" i="28"/>
  <c r="K340" i="28"/>
  <c r="K342" i="28"/>
  <c r="K348" i="28"/>
  <c r="K349" i="28"/>
  <c r="K350" i="28"/>
  <c r="K351" i="28"/>
  <c r="K357" i="28"/>
  <c r="K358" i="28"/>
  <c r="K359" i="28"/>
  <c r="K360" i="28"/>
  <c r="K366" i="28"/>
  <c r="K369" i="28"/>
  <c r="K376" i="28"/>
  <c r="K377" i="28"/>
  <c r="K379" i="28"/>
  <c r="K384" i="28"/>
  <c r="K385" i="28"/>
  <c r="K388" i="28"/>
  <c r="K393" i="28"/>
  <c r="K395" i="28"/>
  <c r="K396" i="28"/>
  <c r="K403" i="28"/>
  <c r="K404" i="28"/>
  <c r="K405" i="28"/>
  <c r="K412" i="28"/>
  <c r="K413" i="28"/>
  <c r="K414" i="28"/>
  <c r="K415" i="28"/>
  <c r="K421" i="28"/>
  <c r="K423" i="28"/>
  <c r="K424" i="28"/>
  <c r="K430" i="28"/>
  <c r="K431" i="28"/>
  <c r="K432" i="28"/>
  <c r="K433" i="28"/>
  <c r="K439" i="28"/>
  <c r="K440" i="28"/>
  <c r="K441" i="28"/>
  <c r="K443" i="28"/>
  <c r="K448" i="28"/>
  <c r="K451" i="28"/>
  <c r="K452" i="28"/>
  <c r="K457" i="28"/>
  <c r="K459" i="28"/>
  <c r="K461" i="28"/>
  <c r="K467" i="28"/>
  <c r="K468" i="28"/>
  <c r="K469" i="28"/>
  <c r="K470" i="28"/>
  <c r="K477" i="28"/>
  <c r="K478" i="28"/>
  <c r="K479" i="28"/>
  <c r="K485" i="28"/>
  <c r="K486" i="28"/>
  <c r="K487" i="28"/>
  <c r="K488" i="28"/>
  <c r="K494" i="28"/>
  <c r="K495" i="28"/>
  <c r="K496" i="28"/>
  <c r="K504" i="28"/>
  <c r="K507" i="28"/>
  <c r="K512" i="28"/>
  <c r="K513" i="28"/>
  <c r="K516" i="28"/>
  <c r="K521" i="28"/>
  <c r="K508" i="28"/>
  <c r="K509" i="28"/>
  <c r="K517" i="28"/>
  <c r="K526" i="28"/>
  <c r="K535" i="28"/>
  <c r="K536" i="28"/>
  <c r="K544" i="28"/>
  <c r="K545" i="28"/>
  <c r="K555" i="28"/>
  <c r="K564" i="28"/>
  <c r="K572" i="28"/>
  <c r="K581" i="28"/>
  <c r="K582" i="28"/>
  <c r="K590" i="28"/>
  <c r="K600" i="28"/>
  <c r="K523" i="28"/>
  <c r="K524" i="28"/>
  <c r="K525" i="28"/>
  <c r="K532" i="28"/>
  <c r="K533" i="28"/>
  <c r="K542" i="28"/>
  <c r="K543" i="28"/>
  <c r="K550" i="28"/>
  <c r="K551" i="28"/>
  <c r="K552" i="28"/>
  <c r="K559" i="28"/>
  <c r="K568" i="28"/>
  <c r="K569" i="28"/>
  <c r="K571" i="28"/>
  <c r="K577" i="28"/>
  <c r="K580" i="28"/>
  <c r="K587" i="28"/>
  <c r="K588" i="28"/>
  <c r="K589" i="28"/>
  <c r="K596" i="28"/>
  <c r="K597" i="28"/>
  <c r="K598" i="28"/>
  <c r="K605" i="28"/>
  <c r="K607" i="28"/>
  <c r="K608" i="28"/>
  <c r="K609" i="28"/>
  <c r="K610" i="28"/>
  <c r="K614" i="28"/>
  <c r="K617" i="28"/>
  <c r="K618" i="28"/>
  <c r="K623" i="28"/>
  <c r="K626" i="28"/>
  <c r="K627" i="28"/>
  <c r="K628" i="28"/>
  <c r="K634" i="28"/>
  <c r="K636" i="28"/>
  <c r="K637" i="28"/>
  <c r="K642" i="28"/>
  <c r="K645" i="28"/>
  <c r="K646" i="28"/>
  <c r="K650" i="28"/>
  <c r="K654" i="28"/>
  <c r="K655" i="28"/>
  <c r="K658" i="28"/>
  <c r="K664" i="28"/>
  <c r="K666" i="28"/>
  <c r="K672" i="28"/>
  <c r="K674" i="28"/>
  <c r="K681" i="28"/>
  <c r="K682" i="28"/>
  <c r="K683" i="28"/>
  <c r="K690" i="28"/>
  <c r="K691" i="28"/>
  <c r="K692" i="28"/>
  <c r="K698" i="28"/>
  <c r="K700" i="28"/>
  <c r="K701" i="28"/>
  <c r="K706" i="28"/>
  <c r="K711" i="28"/>
  <c r="K712" i="28"/>
  <c r="K716" i="28"/>
  <c r="K720" i="28"/>
  <c r="K721" i="28"/>
  <c r="K724" i="28"/>
  <c r="K729" i="28"/>
  <c r="K730" i="28"/>
  <c r="K732" i="28"/>
  <c r="K738" i="28"/>
  <c r="K739" i="28"/>
  <c r="K740" i="28"/>
  <c r="K747" i="28"/>
  <c r="K748" i="28"/>
  <c r="K749" i="28"/>
  <c r="K756" i="28"/>
  <c r="K757" i="28"/>
  <c r="K65" i="29"/>
  <c r="K69" i="29"/>
  <c r="K75" i="29"/>
  <c r="K88" i="29"/>
  <c r="K110" i="29"/>
  <c r="K115" i="29"/>
  <c r="K62" i="30"/>
  <c r="K81" i="30"/>
  <c r="K90" i="30"/>
  <c r="K109" i="30"/>
  <c r="K118" i="30"/>
  <c r="K127" i="30"/>
  <c r="K132" i="30"/>
  <c r="K137" i="30"/>
  <c r="K151" i="30"/>
  <c r="K152" i="30"/>
  <c r="K167" i="30"/>
  <c r="K168" i="30"/>
  <c r="K133" i="29"/>
  <c r="D34" i="30"/>
  <c r="D37" i="30"/>
  <c r="D38" i="30"/>
  <c r="D44" i="30"/>
  <c r="K69" i="30"/>
  <c r="K84" i="30"/>
  <c r="K93" i="30"/>
  <c r="E33" i="29"/>
  <c r="E34" i="29"/>
  <c r="G34" i="29" s="1"/>
  <c r="C37" i="10" s="1"/>
  <c r="E37" i="29"/>
  <c r="E38" i="29"/>
  <c r="E41" i="29"/>
  <c r="E42" i="29"/>
  <c r="E44" i="29"/>
  <c r="G44" i="29" s="1"/>
  <c r="C47" i="10" s="1"/>
  <c r="E47" i="29"/>
  <c r="E51" i="29"/>
  <c r="E52" i="29"/>
  <c r="K63" i="29"/>
  <c r="K67" i="29"/>
  <c r="K68" i="29"/>
  <c r="K71" i="29"/>
  <c r="K72" i="29"/>
  <c r="K74" i="29"/>
  <c r="K85" i="29"/>
  <c r="K87" i="29"/>
  <c r="K97" i="29"/>
  <c r="K114" i="29"/>
  <c r="K165" i="29"/>
  <c r="E38" i="30"/>
  <c r="K764" i="28"/>
  <c r="K766" i="28"/>
  <c r="K767" i="28"/>
  <c r="K772" i="28"/>
  <c r="K775" i="28"/>
  <c r="K776" i="28"/>
  <c r="K780" i="28"/>
  <c r="K785" i="28"/>
  <c r="K788" i="28"/>
  <c r="K794" i="28"/>
  <c r="K796" i="28"/>
  <c r="K803" i="28"/>
  <c r="K804" i="28"/>
  <c r="K812" i="28"/>
  <c r="K813" i="28"/>
  <c r="K820" i="28"/>
  <c r="K822" i="28"/>
  <c r="K828" i="28"/>
  <c r="K831" i="28"/>
  <c r="K836" i="28"/>
  <c r="K844" i="28"/>
  <c r="K84" i="29"/>
  <c r="K90" i="29"/>
  <c r="K91" i="29"/>
  <c r="K94" i="29"/>
  <c r="K106" i="29"/>
  <c r="K108" i="29"/>
  <c r="K109" i="29"/>
  <c r="K111" i="29"/>
  <c r="K112" i="29"/>
  <c r="K113" i="29"/>
  <c r="K121" i="29"/>
  <c r="K130" i="29"/>
  <c r="K131" i="29"/>
  <c r="K132" i="29"/>
  <c r="K134" i="29"/>
  <c r="K137" i="29"/>
  <c r="K141" i="29"/>
  <c r="K163" i="29"/>
  <c r="K200" i="29"/>
  <c r="K209" i="29"/>
  <c r="E32" i="30"/>
  <c r="G32" i="30" s="1"/>
  <c r="B35" i="10" s="1"/>
  <c r="E33" i="30"/>
  <c r="E34" i="30"/>
  <c r="E37" i="30"/>
  <c r="E41" i="30"/>
  <c r="E42" i="30"/>
  <c r="E47" i="30"/>
  <c r="G47" i="30" s="1"/>
  <c r="B50" i="10" s="1"/>
  <c r="E48" i="30"/>
  <c r="E51" i="30"/>
  <c r="E52" i="30"/>
  <c r="G52" i="30" s="1"/>
  <c r="B55" i="10" s="1"/>
  <c r="K71" i="30"/>
  <c r="K72" i="30"/>
  <c r="K78" i="30"/>
  <c r="K79" i="30"/>
  <c r="K82" i="30"/>
  <c r="K87" i="30"/>
  <c r="K88" i="30"/>
  <c r="K91" i="30"/>
  <c r="K98" i="30"/>
  <c r="K101" i="30"/>
  <c r="K102" i="30"/>
  <c r="K107" i="30"/>
  <c r="K111" i="30"/>
  <c r="K117" i="30"/>
  <c r="K120" i="30"/>
  <c r="K129" i="30"/>
  <c r="K182" i="30"/>
  <c r="F37" i="29"/>
  <c r="F38" i="29"/>
  <c r="F47" i="29"/>
  <c r="F34" i="30"/>
  <c r="F37" i="30"/>
  <c r="F38" i="30"/>
  <c r="F41" i="30"/>
  <c r="F42" i="30"/>
  <c r="F45" i="30"/>
  <c r="F49" i="30"/>
  <c r="F51" i="30"/>
  <c r="K197" i="28"/>
  <c r="K209" i="28"/>
  <c r="K100" i="28"/>
  <c r="K142" i="28"/>
  <c r="K181" i="28"/>
  <c r="K218" i="28"/>
  <c r="K242" i="28"/>
  <c r="K266" i="28"/>
  <c r="K314" i="28"/>
  <c r="K330" i="28"/>
  <c r="K354" i="28"/>
  <c r="K378" i="28"/>
  <c r="K402" i="28"/>
  <c r="K426" i="28"/>
  <c r="K490" i="28"/>
  <c r="K546" i="28"/>
  <c r="K570" i="28"/>
  <c r="K586" i="28"/>
  <c r="K120" i="28"/>
  <c r="K93" i="28"/>
  <c r="K102" i="28"/>
  <c r="K105" i="28"/>
  <c r="K135" i="28"/>
  <c r="K180" i="28"/>
  <c r="K234" i="28"/>
  <c r="K258" i="28"/>
  <c r="K282" i="28"/>
  <c r="K306" i="28"/>
  <c r="K338" i="28"/>
  <c r="K362" i="28"/>
  <c r="K386" i="28"/>
  <c r="K410" i="28"/>
  <c r="K434" i="28"/>
  <c r="K458" i="28"/>
  <c r="K538" i="28"/>
  <c r="K562" i="28"/>
  <c r="K594" i="28"/>
  <c r="K165" i="28"/>
  <c r="K122" i="28"/>
  <c r="K152" i="28"/>
  <c r="K193" i="28"/>
  <c r="K208" i="28"/>
  <c r="K250" i="28"/>
  <c r="K274" i="28"/>
  <c r="K298" i="28"/>
  <c r="K346" i="28"/>
  <c r="K370" i="28"/>
  <c r="K394" i="28"/>
  <c r="K418" i="28"/>
  <c r="K442" i="28"/>
  <c r="K450" i="28"/>
  <c r="K506" i="28"/>
  <c r="K530" i="28"/>
  <c r="K554" i="28"/>
  <c r="K114" i="28"/>
  <c r="K146" i="28"/>
  <c r="G41" i="29"/>
  <c r="C44" i="10" s="1"/>
  <c r="G44" i="30"/>
  <c r="B47" i="10" s="1"/>
  <c r="K65" i="30"/>
  <c r="K67" i="30"/>
  <c r="K68" i="30"/>
  <c r="K63" i="30"/>
  <c r="K73" i="30"/>
  <c r="K74" i="30"/>
  <c r="K75" i="30"/>
  <c r="K76" i="30"/>
  <c r="K77" i="30"/>
  <c r="G37" i="29"/>
  <c r="C40" i="10" s="1"/>
  <c r="K70" i="29"/>
  <c r="K212" i="29"/>
  <c r="K213" i="29"/>
  <c r="K215" i="29"/>
  <c r="K275" i="29"/>
  <c r="F46" i="29"/>
  <c r="F49" i="29"/>
  <c r="F51" i="29"/>
  <c r="K139" i="29"/>
  <c r="K140" i="29"/>
  <c r="K142" i="29"/>
  <c r="K143" i="29"/>
  <c r="K144" i="29"/>
  <c r="K171" i="29"/>
  <c r="K174" i="29"/>
  <c r="K175" i="29"/>
  <c r="K176" i="29"/>
  <c r="K219" i="29"/>
  <c r="K220" i="29"/>
  <c r="K221" i="29"/>
  <c r="K222" i="29"/>
  <c r="K223" i="29"/>
  <c r="K224" i="29"/>
  <c r="K225" i="29"/>
  <c r="K62" i="29"/>
  <c r="K92" i="29"/>
  <c r="K93" i="29"/>
  <c r="K229" i="29"/>
  <c r="K230" i="29"/>
  <c r="K231" i="29"/>
  <c r="K232" i="29"/>
  <c r="K233" i="29"/>
  <c r="K77" i="29"/>
  <c r="K78" i="29"/>
  <c r="K79" i="29"/>
  <c r="K116" i="29"/>
  <c r="K117" i="29"/>
  <c r="K118" i="29"/>
  <c r="K119" i="29"/>
  <c r="K120" i="29"/>
  <c r="K149" i="29"/>
  <c r="K150" i="29"/>
  <c r="K152" i="29"/>
  <c r="K181" i="29"/>
  <c r="K182" i="29"/>
  <c r="K238" i="29"/>
  <c r="K243" i="29"/>
  <c r="K247" i="29"/>
  <c r="K248" i="29"/>
  <c r="K100" i="29"/>
  <c r="K101" i="29"/>
  <c r="K102" i="29"/>
  <c r="K103" i="29"/>
  <c r="K104" i="29"/>
  <c r="K123" i="29"/>
  <c r="K125" i="29"/>
  <c r="K126" i="29"/>
  <c r="K127" i="29"/>
  <c r="K155" i="29"/>
  <c r="K156" i="29"/>
  <c r="K157" i="29"/>
  <c r="K158" i="29"/>
  <c r="K159" i="29"/>
  <c r="K188" i="29"/>
  <c r="K189" i="29"/>
  <c r="K190" i="29"/>
  <c r="K191" i="29"/>
  <c r="K192" i="29"/>
  <c r="K252" i="29"/>
  <c r="K253" i="29"/>
  <c r="K255" i="29"/>
  <c r="K256" i="29"/>
  <c r="K257" i="29"/>
  <c r="K196" i="29"/>
  <c r="K201" i="29"/>
  <c r="K265" i="29"/>
  <c r="K84" i="28"/>
  <c r="K85" i="28"/>
  <c r="K87" i="28"/>
  <c r="K115" i="28"/>
  <c r="K116" i="28"/>
  <c r="K117" i="28"/>
  <c r="K118" i="28"/>
  <c r="K119" i="28"/>
  <c r="K147" i="28"/>
  <c r="K149" i="28"/>
  <c r="K150" i="28"/>
  <c r="K151" i="28"/>
  <c r="G47" i="28"/>
  <c r="D50" i="10" s="1"/>
  <c r="K154" i="28"/>
  <c r="K155" i="28"/>
  <c r="K156" i="28"/>
  <c r="K157" i="28"/>
  <c r="K159" i="28"/>
  <c r="K62" i="28"/>
  <c r="K63" i="28"/>
  <c r="K92" i="28"/>
  <c r="K94" i="28"/>
  <c r="K126" i="28"/>
  <c r="K127" i="28"/>
  <c r="K166" i="28"/>
  <c r="K167" i="28"/>
  <c r="K168" i="28"/>
  <c r="E51" i="28"/>
  <c r="K175" i="28"/>
  <c r="K176" i="28"/>
  <c r="K186" i="28"/>
  <c r="K75" i="28"/>
  <c r="K76" i="28"/>
  <c r="K77" i="28"/>
  <c r="K78" i="28"/>
  <c r="K107" i="28"/>
  <c r="K108" i="28"/>
  <c r="K112" i="28"/>
  <c r="K139" i="28"/>
  <c r="K140" i="28"/>
  <c r="K144" i="28"/>
  <c r="K194" i="28"/>
  <c r="K195" i="28"/>
  <c r="K190" i="27"/>
  <c r="K175" i="27"/>
  <c r="K163" i="27"/>
  <c r="K157" i="27"/>
  <c r="K154" i="27"/>
  <c r="K145" i="27"/>
  <c r="K136" i="27"/>
  <c r="K127" i="27"/>
  <c r="K118" i="27"/>
  <c r="K116" i="27"/>
  <c r="K115" i="27"/>
  <c r="K114" i="27"/>
  <c r="K108" i="27"/>
  <c r="K107" i="27"/>
  <c r="K106" i="27"/>
  <c r="K105" i="27"/>
  <c r="J23" i="27"/>
  <c r="H23" i="27"/>
  <c r="G23" i="27"/>
  <c r="C23" i="27"/>
  <c r="C53" i="27" s="1"/>
  <c r="J22" i="27"/>
  <c r="I22" i="27"/>
  <c r="H22" i="27"/>
  <c r="G22" i="27"/>
  <c r="E22" i="27"/>
  <c r="D22" i="27"/>
  <c r="C22" i="27"/>
  <c r="C52" i="27" s="1"/>
  <c r="J21" i="27"/>
  <c r="F51" i="27" s="1"/>
  <c r="I21" i="27"/>
  <c r="H21" i="27"/>
  <c r="G21" i="27"/>
  <c r="F21" i="27"/>
  <c r="D21" i="27"/>
  <c r="C21" i="27"/>
  <c r="C51" i="27" s="1"/>
  <c r="J20" i="27"/>
  <c r="I20" i="27"/>
  <c r="H20" i="27"/>
  <c r="G20" i="27"/>
  <c r="C20" i="27"/>
  <c r="J19" i="27"/>
  <c r="I19" i="27"/>
  <c r="F49" i="27" s="1"/>
  <c r="H19" i="27"/>
  <c r="G19" i="27"/>
  <c r="C19" i="27"/>
  <c r="C49" i="27" s="1"/>
  <c r="J18" i="27"/>
  <c r="I18" i="27"/>
  <c r="H18" i="27"/>
  <c r="G18" i="27"/>
  <c r="C18" i="27"/>
  <c r="J17" i="27"/>
  <c r="I17" i="27"/>
  <c r="H17" i="27"/>
  <c r="G17" i="27"/>
  <c r="F17" i="27"/>
  <c r="E17" i="27"/>
  <c r="D17" i="27"/>
  <c r="C17" i="27"/>
  <c r="J16" i="27"/>
  <c r="I16" i="27"/>
  <c r="H16" i="27"/>
  <c r="G16" i="27"/>
  <c r="C16" i="27"/>
  <c r="C46" i="27" s="1"/>
  <c r="J15" i="27"/>
  <c r="I15" i="27"/>
  <c r="H15" i="27"/>
  <c r="G15" i="27"/>
  <c r="D15" i="27"/>
  <c r="J14" i="27"/>
  <c r="I14" i="27"/>
  <c r="H14" i="27"/>
  <c r="G14" i="27"/>
  <c r="F14" i="27"/>
  <c r="E14" i="27"/>
  <c r="D14" i="27"/>
  <c r="D44" i="27" s="1"/>
  <c r="C14" i="27"/>
  <c r="C44" i="27" s="1"/>
  <c r="I13" i="27"/>
  <c r="H13" i="27"/>
  <c r="G13" i="27"/>
  <c r="J12" i="27"/>
  <c r="I12" i="27"/>
  <c r="H12" i="27"/>
  <c r="G12" i="27"/>
  <c r="D12" i="27"/>
  <c r="J11" i="27"/>
  <c r="I11" i="27"/>
  <c r="H11" i="27"/>
  <c r="G11" i="27"/>
  <c r="F11" i="27"/>
  <c r="E11" i="27"/>
  <c r="D11" i="27"/>
  <c r="C11" i="27"/>
  <c r="C41" i="27" s="1"/>
  <c r="H10" i="27"/>
  <c r="J9" i="27"/>
  <c r="I9" i="27"/>
  <c r="H9" i="27"/>
  <c r="G9" i="27"/>
  <c r="J8" i="27"/>
  <c r="I8" i="27"/>
  <c r="H8" i="27"/>
  <c r="G8" i="27"/>
  <c r="E38" i="27" s="1"/>
  <c r="F8" i="27"/>
  <c r="E8" i="27"/>
  <c r="D8" i="27"/>
  <c r="C8" i="27"/>
  <c r="C38" i="27" s="1"/>
  <c r="J7" i="27"/>
  <c r="I7" i="27"/>
  <c r="H7" i="27"/>
  <c r="G7" i="27"/>
  <c r="E37" i="27" s="1"/>
  <c r="F7" i="27"/>
  <c r="E7" i="27"/>
  <c r="D7" i="27"/>
  <c r="C7" i="27"/>
  <c r="C37" i="27" s="1"/>
  <c r="I6" i="27"/>
  <c r="H6" i="27"/>
  <c r="G6" i="27"/>
  <c r="C6" i="27"/>
  <c r="C36" i="27" s="1"/>
  <c r="J5" i="27"/>
  <c r="H5" i="27"/>
  <c r="G5" i="27"/>
  <c r="J4" i="27"/>
  <c r="I4" i="27"/>
  <c r="F34" i="27" s="1"/>
  <c r="H4" i="27"/>
  <c r="G4" i="27"/>
  <c r="F4" i="27"/>
  <c r="E4" i="27"/>
  <c r="D4" i="27"/>
  <c r="C4" i="27"/>
  <c r="C34" i="27" s="1"/>
  <c r="H3" i="27"/>
  <c r="G3" i="27"/>
  <c r="J2" i="27"/>
  <c r="I2" i="27"/>
  <c r="H2" i="27"/>
  <c r="G2" i="27"/>
  <c r="E2" i="27"/>
  <c r="D32" i="27" s="1"/>
  <c r="D2" i="27"/>
  <c r="C2" i="27"/>
  <c r="C32" i="27" s="1"/>
  <c r="J23" i="26"/>
  <c r="H23" i="26"/>
  <c r="G23" i="26"/>
  <c r="C23" i="26"/>
  <c r="J22" i="26"/>
  <c r="I22" i="26"/>
  <c r="H22" i="26"/>
  <c r="G22" i="26"/>
  <c r="D22" i="26"/>
  <c r="C22" i="26"/>
  <c r="C52" i="26" s="1"/>
  <c r="J21" i="26"/>
  <c r="I21" i="26"/>
  <c r="H21" i="26"/>
  <c r="G21" i="26"/>
  <c r="E51" i="26" s="1"/>
  <c r="F21" i="26"/>
  <c r="D21" i="26"/>
  <c r="C21" i="26"/>
  <c r="C51" i="26" s="1"/>
  <c r="J20" i="26"/>
  <c r="I20" i="26"/>
  <c r="H20" i="26"/>
  <c r="G20" i="26"/>
  <c r="C20" i="26"/>
  <c r="C50" i="26" s="1"/>
  <c r="J19" i="26"/>
  <c r="I19" i="26"/>
  <c r="H19" i="26"/>
  <c r="G19" i="26"/>
  <c r="C19" i="26"/>
  <c r="C49" i="26" s="1"/>
  <c r="J18" i="26"/>
  <c r="I18" i="26"/>
  <c r="H18" i="26"/>
  <c r="G18" i="26"/>
  <c r="J17" i="26"/>
  <c r="I17" i="26"/>
  <c r="H17" i="26"/>
  <c r="G17" i="26"/>
  <c r="F17" i="26"/>
  <c r="E47" i="26" s="1"/>
  <c r="E17" i="26"/>
  <c r="D17" i="26"/>
  <c r="C17" i="26"/>
  <c r="C47" i="26" s="1"/>
  <c r="J16" i="26"/>
  <c r="I16" i="26"/>
  <c r="H16" i="26"/>
  <c r="C16" i="26"/>
  <c r="C46" i="26" s="1"/>
  <c r="J15" i="26"/>
  <c r="I15" i="26"/>
  <c r="H15" i="26"/>
  <c r="G15" i="26"/>
  <c r="D15" i="26"/>
  <c r="J14" i="26"/>
  <c r="I14" i="26"/>
  <c r="H14" i="26"/>
  <c r="G14" i="26"/>
  <c r="F14" i="26"/>
  <c r="E14" i="26"/>
  <c r="D44" i="26" s="1"/>
  <c r="D14" i="26"/>
  <c r="C14" i="26"/>
  <c r="I13" i="26"/>
  <c r="H13" i="26"/>
  <c r="G13" i="26"/>
  <c r="J12" i="26"/>
  <c r="I12" i="26"/>
  <c r="H12" i="26"/>
  <c r="G12" i="26"/>
  <c r="D12" i="26"/>
  <c r="J11" i="26"/>
  <c r="I11" i="26"/>
  <c r="H11" i="26"/>
  <c r="G11" i="26"/>
  <c r="E41" i="26" s="1"/>
  <c r="F11" i="26"/>
  <c r="E11" i="26"/>
  <c r="D41" i="26" s="1"/>
  <c r="D11" i="26"/>
  <c r="C11" i="26"/>
  <c r="C41" i="26" s="1"/>
  <c r="H10" i="26"/>
  <c r="J9" i="26"/>
  <c r="I9" i="26"/>
  <c r="F39" i="26" s="1"/>
  <c r="H9" i="26"/>
  <c r="G9" i="26"/>
  <c r="J8" i="26"/>
  <c r="I8" i="26"/>
  <c r="H8" i="26"/>
  <c r="G8" i="26"/>
  <c r="F8" i="26"/>
  <c r="E8" i="26"/>
  <c r="D8" i="26"/>
  <c r="C8" i="26"/>
  <c r="C38" i="26" s="1"/>
  <c r="J7" i="26"/>
  <c r="I7" i="26"/>
  <c r="H7" i="26"/>
  <c r="G7" i="26"/>
  <c r="F7" i="26"/>
  <c r="E7" i="26"/>
  <c r="D7" i="26"/>
  <c r="C7" i="26"/>
  <c r="I6" i="26"/>
  <c r="H6" i="26"/>
  <c r="G6" i="26"/>
  <c r="C6" i="26"/>
  <c r="C36" i="26" s="1"/>
  <c r="J5" i="26"/>
  <c r="H5" i="26"/>
  <c r="G5" i="26"/>
  <c r="J4" i="26"/>
  <c r="I4" i="26"/>
  <c r="H4" i="26"/>
  <c r="G4" i="26"/>
  <c r="F4" i="26"/>
  <c r="E4" i="26"/>
  <c r="D4" i="26"/>
  <c r="D34" i="26" s="1"/>
  <c r="C4" i="26"/>
  <c r="C34" i="26" s="1"/>
  <c r="G3" i="26"/>
  <c r="J2" i="26"/>
  <c r="I2" i="26"/>
  <c r="H2" i="26"/>
  <c r="G2" i="26"/>
  <c r="E2" i="26"/>
  <c r="D2" i="26"/>
  <c r="D32" i="26" s="1"/>
  <c r="C2" i="26"/>
  <c r="C32" i="26" s="1"/>
  <c r="K152" i="25"/>
  <c r="K91" i="25"/>
  <c r="J23" i="25"/>
  <c r="H23" i="25"/>
  <c r="G23" i="25"/>
  <c r="C23" i="25"/>
  <c r="J22" i="25"/>
  <c r="I22" i="25"/>
  <c r="H22" i="25"/>
  <c r="G22" i="25"/>
  <c r="D22" i="25"/>
  <c r="C22" i="25"/>
  <c r="C52" i="25" s="1"/>
  <c r="J21" i="25"/>
  <c r="I21" i="25"/>
  <c r="H21" i="25"/>
  <c r="G21" i="25"/>
  <c r="F21" i="25"/>
  <c r="D21" i="25"/>
  <c r="C21" i="25"/>
  <c r="C51" i="25" s="1"/>
  <c r="J20" i="25"/>
  <c r="I20" i="25"/>
  <c r="G20" i="25"/>
  <c r="C20" i="25"/>
  <c r="C50" i="25" s="1"/>
  <c r="J19" i="25"/>
  <c r="I19" i="25"/>
  <c r="H19" i="25"/>
  <c r="G19" i="25"/>
  <c r="J18" i="25"/>
  <c r="I18" i="25"/>
  <c r="F48" i="25" s="1"/>
  <c r="H18" i="25"/>
  <c r="G18" i="25"/>
  <c r="J17" i="25"/>
  <c r="I17" i="25"/>
  <c r="H17" i="25"/>
  <c r="E47" i="25" s="1"/>
  <c r="G17" i="25"/>
  <c r="F17" i="25"/>
  <c r="E17" i="25"/>
  <c r="D17" i="25"/>
  <c r="C17" i="25"/>
  <c r="C47" i="25" s="1"/>
  <c r="J16" i="25"/>
  <c r="I16" i="25"/>
  <c r="H16" i="25"/>
  <c r="J15" i="25"/>
  <c r="I15" i="25"/>
  <c r="H15" i="25"/>
  <c r="G15" i="25"/>
  <c r="D15" i="25"/>
  <c r="J14" i="25"/>
  <c r="I14" i="25"/>
  <c r="H14" i="25"/>
  <c r="G14" i="25"/>
  <c r="F14" i="25"/>
  <c r="E14" i="25"/>
  <c r="D14" i="25"/>
  <c r="C14" i="25"/>
  <c r="C44" i="25" s="1"/>
  <c r="I13" i="25"/>
  <c r="H13" i="25"/>
  <c r="G13" i="25"/>
  <c r="J12" i="25"/>
  <c r="I12" i="25"/>
  <c r="H12" i="25"/>
  <c r="G12" i="25"/>
  <c r="D12" i="25"/>
  <c r="J11" i="25"/>
  <c r="I11" i="25"/>
  <c r="H11" i="25"/>
  <c r="G11" i="25"/>
  <c r="F11" i="25"/>
  <c r="E11" i="25"/>
  <c r="D11" i="25"/>
  <c r="C11" i="25"/>
  <c r="C41" i="25" s="1"/>
  <c r="H10" i="25"/>
  <c r="J9" i="25"/>
  <c r="I9" i="25"/>
  <c r="H9" i="25"/>
  <c r="G9" i="25"/>
  <c r="J8" i="25"/>
  <c r="I8" i="25"/>
  <c r="H8" i="25"/>
  <c r="G8" i="25"/>
  <c r="F8" i="25"/>
  <c r="E8" i="25"/>
  <c r="D38" i="25" s="1"/>
  <c r="D8" i="25"/>
  <c r="C8" i="25"/>
  <c r="C38" i="25" s="1"/>
  <c r="J7" i="25"/>
  <c r="I7" i="25"/>
  <c r="H7" i="25"/>
  <c r="G7" i="25"/>
  <c r="F7" i="25"/>
  <c r="E7" i="25"/>
  <c r="D37" i="25" s="1"/>
  <c r="D7" i="25"/>
  <c r="C7" i="25"/>
  <c r="C37" i="25" s="1"/>
  <c r="I6" i="25"/>
  <c r="H6" i="25"/>
  <c r="G6" i="25"/>
  <c r="C6" i="25"/>
  <c r="C36" i="25" s="1"/>
  <c r="J5" i="25"/>
  <c r="H5" i="25"/>
  <c r="G5" i="25"/>
  <c r="J4" i="25"/>
  <c r="I4" i="25"/>
  <c r="H4" i="25"/>
  <c r="G4" i="25"/>
  <c r="F4" i="25"/>
  <c r="E4" i="25"/>
  <c r="D4" i="25"/>
  <c r="C4" i="25"/>
  <c r="G3" i="25"/>
  <c r="J2" i="25"/>
  <c r="I2" i="25"/>
  <c r="H2" i="25"/>
  <c r="G2" i="25"/>
  <c r="E2" i="25"/>
  <c r="D2" i="25"/>
  <c r="C2" i="25"/>
  <c r="C32" i="25" s="1"/>
  <c r="K764" i="27"/>
  <c r="K761" i="27"/>
  <c r="K756" i="27"/>
  <c r="K753" i="27"/>
  <c r="K748" i="27"/>
  <c r="K747" i="27"/>
  <c r="K745" i="27"/>
  <c r="K740" i="27"/>
  <c r="K739" i="27"/>
  <c r="K738" i="27"/>
  <c r="K737" i="27"/>
  <c r="K736" i="27"/>
  <c r="K732" i="27"/>
  <c r="K731" i="27"/>
  <c r="K730" i="27"/>
  <c r="K729" i="27"/>
  <c r="K728" i="27"/>
  <c r="K727" i="27"/>
  <c r="K724" i="27"/>
  <c r="K722" i="27"/>
  <c r="K721" i="27"/>
  <c r="K720" i="27"/>
  <c r="K717" i="27"/>
  <c r="K716" i="27"/>
  <c r="K715" i="27"/>
  <c r="K714" i="27"/>
  <c r="K713" i="27"/>
  <c r="K712" i="27"/>
  <c r="K711" i="27"/>
  <c r="K710" i="27"/>
  <c r="K709" i="27"/>
  <c r="K235" i="27"/>
  <c r="K228" i="27"/>
  <c r="K227" i="27"/>
  <c r="K220" i="27"/>
  <c r="K219" i="27"/>
  <c r="K218" i="27"/>
  <c r="K217" i="27"/>
  <c r="K212" i="27"/>
  <c r="K210" i="27"/>
  <c r="K209" i="27"/>
  <c r="K204" i="27"/>
  <c r="K203" i="27"/>
  <c r="K202" i="27"/>
  <c r="K201" i="27"/>
  <c r="K196" i="27"/>
  <c r="K195" i="27"/>
  <c r="K194" i="27"/>
  <c r="K193" i="27"/>
  <c r="K192" i="27"/>
  <c r="K191" i="27"/>
  <c r="K188" i="27"/>
  <c r="K186" i="27"/>
  <c r="K183" i="27"/>
  <c r="K180" i="27"/>
  <c r="K179" i="27"/>
  <c r="K178" i="27"/>
  <c r="K177" i="27"/>
  <c r="K176" i="27"/>
  <c r="K171" i="27"/>
  <c r="K170" i="27"/>
  <c r="K168" i="27"/>
  <c r="K167" i="27"/>
  <c r="K164" i="27"/>
  <c r="K162" i="27"/>
  <c r="K161" i="27"/>
  <c r="K159" i="27"/>
  <c r="K156" i="27"/>
  <c r="K155" i="27"/>
  <c r="K152" i="27"/>
  <c r="K151" i="27"/>
  <c r="K150" i="27"/>
  <c r="K147" i="27"/>
  <c r="K146" i="27"/>
  <c r="K144" i="27"/>
  <c r="K143" i="27"/>
  <c r="K142" i="27"/>
  <c r="K140" i="27"/>
  <c r="K139" i="27"/>
  <c r="K138" i="27"/>
  <c r="K137" i="27"/>
  <c r="K135" i="27"/>
  <c r="K134" i="27"/>
  <c r="K132" i="27"/>
  <c r="K131" i="27"/>
  <c r="K130" i="27"/>
  <c r="K129" i="27"/>
  <c r="K126" i="27"/>
  <c r="K123" i="27"/>
  <c r="K122" i="27"/>
  <c r="K121" i="27"/>
  <c r="K120" i="27"/>
  <c r="K119" i="27"/>
  <c r="K113" i="27"/>
  <c r="K112" i="27"/>
  <c r="K111" i="27"/>
  <c r="K110" i="27"/>
  <c r="K104" i="27"/>
  <c r="K103" i="27"/>
  <c r="K102" i="27"/>
  <c r="K100" i="27"/>
  <c r="K94" i="27"/>
  <c r="K91" i="27"/>
  <c r="K84" i="27"/>
  <c r="K82" i="27"/>
  <c r="K76" i="27"/>
  <c r="K75" i="27"/>
  <c r="K67" i="27"/>
  <c r="D52" i="27"/>
  <c r="E51" i="27"/>
  <c r="D47" i="27"/>
  <c r="M4" i="27"/>
  <c r="K950" i="27"/>
  <c r="K949" i="27"/>
  <c r="K948" i="27"/>
  <c r="K947" i="27"/>
  <c r="K946" i="27"/>
  <c r="K945" i="27"/>
  <c r="K944" i="27"/>
  <c r="K943" i="27"/>
  <c r="K942" i="27"/>
  <c r="K941" i="27"/>
  <c r="K940" i="27"/>
  <c r="K939" i="27"/>
  <c r="K938" i="27"/>
  <c r="K937" i="27"/>
  <c r="K935" i="27"/>
  <c r="K934" i="27"/>
  <c r="K933" i="27"/>
  <c r="K932" i="27"/>
  <c r="K931" i="27"/>
  <c r="K930" i="27"/>
  <c r="K929" i="27"/>
  <c r="K928" i="27"/>
  <c r="K927" i="27"/>
  <c r="K926" i="27"/>
  <c r="K925" i="27"/>
  <c r="K924" i="27"/>
  <c r="K923" i="27"/>
  <c r="K922" i="27"/>
  <c r="K921" i="27"/>
  <c r="K920" i="27"/>
  <c r="K919" i="27"/>
  <c r="K918" i="27"/>
  <c r="K917" i="27"/>
  <c r="K916" i="27"/>
  <c r="K915" i="27"/>
  <c r="K914" i="27"/>
  <c r="K913" i="27"/>
  <c r="K912" i="27"/>
  <c r="K911" i="27"/>
  <c r="K910" i="27"/>
  <c r="K909" i="27"/>
  <c r="K908" i="27"/>
  <c r="K907" i="27"/>
  <c r="K906" i="27"/>
  <c r="K905" i="27"/>
  <c r="K904" i="27"/>
  <c r="K903" i="27"/>
  <c r="K902" i="27"/>
  <c r="K901" i="27"/>
  <c r="K900" i="27"/>
  <c r="K899" i="27"/>
  <c r="K898" i="27"/>
  <c r="K897" i="27"/>
  <c r="K896" i="27"/>
  <c r="K895" i="27"/>
  <c r="K894" i="27"/>
  <c r="K893" i="27"/>
  <c r="K892" i="27"/>
  <c r="K891" i="27"/>
  <c r="K890" i="27"/>
  <c r="K889" i="27"/>
  <c r="K888" i="27"/>
  <c r="K887" i="27"/>
  <c r="K886" i="27"/>
  <c r="K885" i="27"/>
  <c r="K884" i="27"/>
  <c r="K883" i="27"/>
  <c r="K882" i="27"/>
  <c r="K881" i="27"/>
  <c r="K880" i="27"/>
  <c r="K879" i="27"/>
  <c r="K878" i="27"/>
  <c r="K877" i="27"/>
  <c r="K876" i="27"/>
  <c r="K874" i="27"/>
  <c r="K873" i="27"/>
  <c r="K872" i="27"/>
  <c r="K871" i="27"/>
  <c r="K870" i="27"/>
  <c r="K869" i="27"/>
  <c r="K868" i="27"/>
  <c r="K867" i="27"/>
  <c r="K866" i="27"/>
  <c r="K865" i="27"/>
  <c r="K864" i="27"/>
  <c r="K863" i="27"/>
  <c r="K862" i="27"/>
  <c r="K861" i="27"/>
  <c r="K860" i="27"/>
  <c r="K859" i="27"/>
  <c r="K858" i="27"/>
  <c r="K857" i="27"/>
  <c r="K856" i="27"/>
  <c r="K855" i="27"/>
  <c r="K854" i="27"/>
  <c r="K853" i="27"/>
  <c r="K852" i="27"/>
  <c r="K851" i="27"/>
  <c r="K850" i="27"/>
  <c r="K849" i="27"/>
  <c r="K848" i="27"/>
  <c r="K847" i="27"/>
  <c r="K846" i="27"/>
  <c r="K845" i="27"/>
  <c r="K844" i="27"/>
  <c r="K843" i="27"/>
  <c r="K842" i="27"/>
  <c r="K841" i="27"/>
  <c r="K840" i="27"/>
  <c r="K839" i="27"/>
  <c r="K838" i="27"/>
  <c r="K837" i="27"/>
  <c r="K836" i="27"/>
  <c r="K835" i="27"/>
  <c r="K834" i="27"/>
  <c r="K833" i="27"/>
  <c r="K832" i="27"/>
  <c r="K831" i="27"/>
  <c r="K830" i="27"/>
  <c r="K829" i="27"/>
  <c r="K828" i="27"/>
  <c r="K827" i="27"/>
  <c r="K826" i="27"/>
  <c r="K825" i="27"/>
  <c r="K824" i="27"/>
  <c r="K823" i="27"/>
  <c r="K822" i="27"/>
  <c r="K821" i="27"/>
  <c r="K820" i="27"/>
  <c r="K818" i="27"/>
  <c r="K817" i="27"/>
  <c r="K816" i="27"/>
  <c r="K815" i="27"/>
  <c r="K814" i="27"/>
  <c r="K813" i="27"/>
  <c r="K812" i="27"/>
  <c r="K811" i="27"/>
  <c r="K810" i="27"/>
  <c r="K809" i="27"/>
  <c r="K808" i="27"/>
  <c r="K807" i="27"/>
  <c r="K806" i="27"/>
  <c r="K805" i="27"/>
  <c r="K804" i="27"/>
  <c r="K803" i="27"/>
  <c r="K801" i="27"/>
  <c r="K800" i="27"/>
  <c r="K799" i="27"/>
  <c r="K798" i="27"/>
  <c r="K797" i="27"/>
  <c r="K796" i="27"/>
  <c r="K795" i="27"/>
  <c r="K794" i="27"/>
  <c r="K793" i="27"/>
  <c r="K792" i="27"/>
  <c r="K791" i="27"/>
  <c r="K790" i="27"/>
  <c r="K789" i="27"/>
  <c r="K788" i="27"/>
  <c r="K787" i="27"/>
  <c r="K786" i="27"/>
  <c r="K785" i="27"/>
  <c r="K784" i="27"/>
  <c r="K783" i="27"/>
  <c r="K782" i="27"/>
  <c r="K781" i="27"/>
  <c r="K780" i="27"/>
  <c r="K779" i="27"/>
  <c r="K778" i="27"/>
  <c r="K777" i="27"/>
  <c r="K776" i="27"/>
  <c r="K775" i="27"/>
  <c r="K773" i="27"/>
  <c r="K772" i="27"/>
  <c r="K771" i="27"/>
  <c r="K770" i="27"/>
  <c r="K768" i="27"/>
  <c r="K767" i="27"/>
  <c r="K766" i="27"/>
  <c r="K765" i="27"/>
  <c r="K763" i="27"/>
  <c r="K762" i="27"/>
  <c r="K760" i="27"/>
  <c r="K759" i="27"/>
  <c r="K757" i="27"/>
  <c r="K755" i="27"/>
  <c r="K754" i="27"/>
  <c r="K751" i="27"/>
  <c r="K750" i="27"/>
  <c r="K749" i="27"/>
  <c r="K746" i="27"/>
  <c r="K744" i="27"/>
  <c r="K743" i="27"/>
  <c r="K742" i="27"/>
  <c r="K741" i="27"/>
  <c r="K735" i="27"/>
  <c r="K734" i="27"/>
  <c r="K733" i="27"/>
  <c r="K726" i="27"/>
  <c r="K725" i="27"/>
  <c r="K718" i="27"/>
  <c r="K706" i="27"/>
  <c r="K705" i="27"/>
  <c r="K704" i="27"/>
  <c r="K703" i="27"/>
  <c r="K702" i="27"/>
  <c r="K701" i="27"/>
  <c r="K700" i="27"/>
  <c r="K699" i="27"/>
  <c r="K698" i="27"/>
  <c r="K697" i="27"/>
  <c r="K696" i="27"/>
  <c r="K695" i="27"/>
  <c r="K694" i="27"/>
  <c r="K693" i="27"/>
  <c r="K692" i="27"/>
  <c r="K691" i="27"/>
  <c r="K690" i="27"/>
  <c r="K689" i="27"/>
  <c r="K688" i="27"/>
  <c r="K687" i="27"/>
  <c r="K686" i="27"/>
  <c r="K685" i="27"/>
  <c r="K684" i="27"/>
  <c r="K683" i="27"/>
  <c r="K682" i="27"/>
  <c r="K681" i="27"/>
  <c r="K680" i="27"/>
  <c r="K679" i="27"/>
  <c r="K676" i="27"/>
  <c r="K675" i="27"/>
  <c r="K674" i="27"/>
  <c r="K672" i="27"/>
  <c r="K671" i="27"/>
  <c r="K669" i="27"/>
  <c r="K667" i="27"/>
  <c r="K666" i="27"/>
  <c r="K665" i="27"/>
  <c r="K664" i="27"/>
  <c r="K662" i="27"/>
  <c r="K661" i="27"/>
  <c r="K659" i="27"/>
  <c r="K658" i="27"/>
  <c r="K656" i="27"/>
  <c r="K655" i="27"/>
  <c r="K654" i="27"/>
  <c r="K653" i="27"/>
  <c r="K652" i="27"/>
  <c r="K651" i="27"/>
  <c r="K650" i="27"/>
  <c r="K649" i="27"/>
  <c r="K647" i="27"/>
  <c r="K646" i="27"/>
  <c r="K645" i="27"/>
  <c r="K643" i="27"/>
  <c r="K642" i="27"/>
  <c r="K640" i="27"/>
  <c r="K638" i="27"/>
  <c r="K636" i="27"/>
  <c r="K635" i="27"/>
  <c r="K634" i="27"/>
  <c r="K633" i="27"/>
  <c r="K632" i="27"/>
  <c r="K631" i="27"/>
  <c r="K630" i="27"/>
  <c r="K629" i="27"/>
  <c r="K628" i="27"/>
  <c r="K627" i="27"/>
  <c r="K626" i="27"/>
  <c r="K625" i="27"/>
  <c r="K624" i="27"/>
  <c r="K623" i="27"/>
  <c r="K622" i="27"/>
  <c r="K620" i="27"/>
  <c r="K618" i="27"/>
  <c r="K617" i="27"/>
  <c r="K615" i="27"/>
  <c r="K614" i="27"/>
  <c r="K613" i="27"/>
  <c r="K611" i="27"/>
  <c r="K610" i="27"/>
  <c r="K609" i="27"/>
  <c r="K608" i="27"/>
  <c r="K607" i="27"/>
  <c r="K606" i="27"/>
  <c r="K605" i="27"/>
  <c r="K604" i="27"/>
  <c r="K603" i="27"/>
  <c r="K601" i="27"/>
  <c r="K600" i="27"/>
  <c r="K598" i="27"/>
  <c r="K597" i="27"/>
  <c r="K596" i="27"/>
  <c r="K594" i="27"/>
  <c r="K592" i="27"/>
  <c r="K590" i="27"/>
  <c r="K589" i="27"/>
  <c r="K588" i="27"/>
  <c r="K587" i="27"/>
  <c r="K586" i="27"/>
  <c r="K584" i="27"/>
  <c r="K583" i="27"/>
  <c r="K582" i="27"/>
  <c r="K581" i="27"/>
  <c r="K580" i="27"/>
  <c r="K577" i="27"/>
  <c r="K575" i="27"/>
  <c r="K574" i="27"/>
  <c r="K572" i="27"/>
  <c r="K571" i="27"/>
  <c r="K570" i="27"/>
  <c r="K569" i="27"/>
  <c r="K568" i="27"/>
  <c r="K567" i="27"/>
  <c r="K566" i="27"/>
  <c r="K565" i="27"/>
  <c r="K564" i="27"/>
  <c r="K562" i="27"/>
  <c r="K559" i="27"/>
  <c r="K557" i="27"/>
  <c r="K556" i="27"/>
  <c r="K555" i="27"/>
  <c r="K554" i="27"/>
  <c r="K552" i="27"/>
  <c r="K551" i="27"/>
  <c r="K550" i="27"/>
  <c r="K549" i="27"/>
  <c r="K548" i="27"/>
  <c r="K547" i="27"/>
  <c r="K546" i="27"/>
  <c r="K545" i="27"/>
  <c r="K544" i="27"/>
  <c r="K543" i="27"/>
  <c r="K542" i="27"/>
  <c r="K540" i="27"/>
  <c r="K539" i="27"/>
  <c r="K538" i="27"/>
  <c r="K537" i="27"/>
  <c r="K536" i="27"/>
  <c r="K535" i="27"/>
  <c r="K533" i="27"/>
  <c r="K532" i="27"/>
  <c r="K531" i="27"/>
  <c r="K530" i="27"/>
  <c r="K529" i="27"/>
  <c r="K528" i="27"/>
  <c r="K526" i="27"/>
  <c r="K525" i="27"/>
  <c r="K524" i="27"/>
  <c r="K523" i="27"/>
  <c r="K521" i="27"/>
  <c r="K520" i="27"/>
  <c r="K517" i="27"/>
  <c r="K516" i="27"/>
  <c r="K513" i="27"/>
  <c r="K512" i="27"/>
  <c r="K511" i="27"/>
  <c r="K510" i="27"/>
  <c r="K509" i="27"/>
  <c r="K508" i="27"/>
  <c r="K507" i="27"/>
  <c r="K506" i="27"/>
  <c r="K504" i="27"/>
  <c r="K502" i="27"/>
  <c r="K501" i="27"/>
  <c r="K500" i="27"/>
  <c r="K499" i="27"/>
  <c r="K496" i="27"/>
  <c r="K495" i="27"/>
  <c r="K494" i="27"/>
  <c r="K493" i="27"/>
  <c r="K492" i="27"/>
  <c r="K490" i="27"/>
  <c r="K489" i="27"/>
  <c r="K488" i="27"/>
  <c r="K487" i="27"/>
  <c r="K486" i="27"/>
  <c r="K485" i="27"/>
  <c r="K484" i="27"/>
  <c r="K483" i="27"/>
  <c r="K480" i="27"/>
  <c r="K479" i="27"/>
  <c r="K478" i="27"/>
  <c r="K477" i="27"/>
  <c r="K475" i="27"/>
  <c r="K471" i="27"/>
  <c r="K470" i="27"/>
  <c r="K469" i="27"/>
  <c r="K468" i="27"/>
  <c r="K467" i="27"/>
  <c r="K465" i="27"/>
  <c r="K463" i="27"/>
  <c r="K461" i="27"/>
  <c r="K459" i="27"/>
  <c r="K458" i="27"/>
  <c r="K457" i="27"/>
  <c r="K455" i="27"/>
  <c r="K453" i="27"/>
  <c r="K452" i="27"/>
  <c r="K451" i="27"/>
  <c r="K450" i="27"/>
  <c r="K448" i="27"/>
  <c r="K447" i="27"/>
  <c r="K446" i="27"/>
  <c r="K445" i="27"/>
  <c r="K444" i="27"/>
  <c r="K443" i="27"/>
  <c r="K442" i="27"/>
  <c r="K441" i="27"/>
  <c r="K440" i="27"/>
  <c r="K439" i="27"/>
  <c r="K438" i="27"/>
  <c r="K437" i="27"/>
  <c r="K436" i="27"/>
  <c r="K435" i="27"/>
  <c r="K434" i="27"/>
  <c r="K433" i="27"/>
  <c r="K432" i="27"/>
  <c r="K431" i="27"/>
  <c r="K430" i="27"/>
  <c r="K429" i="27"/>
  <c r="K428" i="27"/>
  <c r="K427" i="27"/>
  <c r="K426" i="27"/>
  <c r="K424" i="27"/>
  <c r="K423" i="27"/>
  <c r="K421" i="27"/>
  <c r="K419" i="27"/>
  <c r="K418" i="27"/>
  <c r="K417" i="27"/>
  <c r="K416" i="27"/>
  <c r="K415" i="27"/>
  <c r="K414" i="27"/>
  <c r="K413" i="27"/>
  <c r="K412" i="27"/>
  <c r="K411" i="27"/>
  <c r="K410" i="27"/>
  <c r="K407" i="27"/>
  <c r="K405" i="27"/>
  <c r="K404" i="27"/>
  <c r="K403" i="27"/>
  <c r="K402" i="27"/>
  <c r="K401" i="27"/>
  <c r="K399" i="27"/>
  <c r="K396" i="27"/>
  <c r="K395" i="27"/>
  <c r="K394" i="27"/>
  <c r="K393" i="27"/>
  <c r="K392" i="27"/>
  <c r="K391" i="27"/>
  <c r="K390" i="27"/>
  <c r="K389" i="27"/>
  <c r="K388" i="27"/>
  <c r="K386" i="27"/>
  <c r="K385" i="27"/>
  <c r="K384" i="27"/>
  <c r="K383" i="27"/>
  <c r="K382" i="27"/>
  <c r="K381" i="27"/>
  <c r="K380" i="27"/>
  <c r="K379" i="27"/>
  <c r="K378" i="27"/>
  <c r="K377" i="27"/>
  <c r="K376" i="27"/>
  <c r="K373" i="27"/>
  <c r="K372" i="27"/>
  <c r="K371" i="27"/>
  <c r="K369" i="27"/>
  <c r="K363" i="27"/>
  <c r="K362" i="27"/>
  <c r="K360" i="27"/>
  <c r="K359" i="27"/>
  <c r="K358" i="27"/>
  <c r="K357" i="27"/>
  <c r="K353" i="27"/>
  <c r="K351" i="27"/>
  <c r="K350" i="27"/>
  <c r="K349" i="27"/>
  <c r="K342" i="27"/>
  <c r="K340" i="27"/>
  <c r="K333" i="27"/>
  <c r="K332" i="27"/>
  <c r="K331" i="27"/>
  <c r="K330" i="27"/>
  <c r="K326" i="27"/>
  <c r="K324" i="27"/>
  <c r="K318" i="27"/>
  <c r="K317" i="27"/>
  <c r="K316" i="27"/>
  <c r="K314" i="27"/>
  <c r="K310" i="27"/>
  <c r="K309" i="27"/>
  <c r="K308" i="27"/>
  <c r="K306" i="27"/>
  <c r="K304" i="27"/>
  <c r="K303" i="27"/>
  <c r="K302" i="27"/>
  <c r="K301" i="27"/>
  <c r="K300" i="27"/>
  <c r="K298" i="27"/>
  <c r="K296" i="27"/>
  <c r="K294" i="27"/>
  <c r="K292" i="27"/>
  <c r="K289" i="27"/>
  <c r="K288" i="27"/>
  <c r="K286" i="27"/>
  <c r="K285" i="27"/>
  <c r="K284" i="27"/>
  <c r="K282" i="27"/>
  <c r="K281" i="27"/>
  <c r="K280" i="27"/>
  <c r="K279" i="27"/>
  <c r="K278" i="27"/>
  <c r="K276" i="27"/>
  <c r="K274" i="27"/>
  <c r="K273" i="27"/>
  <c r="K270" i="27"/>
  <c r="K269" i="27"/>
  <c r="K268" i="27"/>
  <c r="K266" i="27"/>
  <c r="K265" i="27"/>
  <c r="K264" i="27"/>
  <c r="K263" i="27"/>
  <c r="K261" i="27"/>
  <c r="K260" i="27"/>
  <c r="K259" i="27"/>
  <c r="K258" i="27"/>
  <c r="K257" i="27"/>
  <c r="K256" i="27"/>
  <c r="K255" i="27"/>
  <c r="K254" i="27"/>
  <c r="K253" i="27"/>
  <c r="K252" i="27"/>
  <c r="K251" i="27"/>
  <c r="K250" i="27"/>
  <c r="K249" i="27"/>
  <c r="K248" i="27"/>
  <c r="K247" i="27"/>
  <c r="K246" i="27"/>
  <c r="K245" i="27"/>
  <c r="K244" i="27"/>
  <c r="K243" i="27"/>
  <c r="K242" i="27"/>
  <c r="K241" i="27"/>
  <c r="K238" i="27"/>
  <c r="K237" i="27"/>
  <c r="K236" i="27"/>
  <c r="K233" i="27"/>
  <c r="K232" i="27"/>
  <c r="K231" i="27"/>
  <c r="K230" i="27"/>
  <c r="K229" i="27"/>
  <c r="K225" i="27"/>
  <c r="K224" i="27"/>
  <c r="K223" i="27"/>
  <c r="K222" i="27"/>
  <c r="K221" i="27"/>
  <c r="K216" i="27"/>
  <c r="K215" i="27"/>
  <c r="K213" i="27"/>
  <c r="K208" i="27"/>
  <c r="K207" i="27"/>
  <c r="K206" i="27"/>
  <c r="K200" i="27"/>
  <c r="K197" i="27"/>
  <c r="K189" i="27"/>
  <c r="K182" i="27"/>
  <c r="K181" i="27"/>
  <c r="K174" i="27"/>
  <c r="K173" i="27"/>
  <c r="K166" i="27"/>
  <c r="K165" i="27"/>
  <c r="K149" i="27"/>
  <c r="K141" i="27"/>
  <c r="K133" i="27"/>
  <c r="K125" i="27"/>
  <c r="K117" i="27"/>
  <c r="K109" i="27"/>
  <c r="K101" i="27"/>
  <c r="C50" i="27"/>
  <c r="C48" i="27"/>
  <c r="C47" i="27"/>
  <c r="F41" i="27"/>
  <c r="D41" i="27"/>
  <c r="K164" i="26"/>
  <c r="K163" i="26"/>
  <c r="K162" i="26"/>
  <c r="K156" i="26"/>
  <c r="K155" i="26"/>
  <c r="K154" i="26"/>
  <c r="K146" i="26"/>
  <c r="K145" i="26"/>
  <c r="K144" i="26"/>
  <c r="K140" i="26"/>
  <c r="K139" i="26"/>
  <c r="K138" i="26"/>
  <c r="K137" i="26"/>
  <c r="K132" i="26"/>
  <c r="K131" i="26"/>
  <c r="K130" i="26"/>
  <c r="K129" i="26"/>
  <c r="K127" i="26"/>
  <c r="K121" i="26"/>
  <c r="K120" i="26"/>
  <c r="K119" i="26"/>
  <c r="K118" i="26"/>
  <c r="K116" i="26"/>
  <c r="K108" i="26"/>
  <c r="K107" i="26"/>
  <c r="K98" i="26"/>
  <c r="K71" i="26"/>
  <c r="K62" i="26"/>
  <c r="E44" i="26"/>
  <c r="C44" i="26"/>
  <c r="M4" i="26"/>
  <c r="K950" i="26"/>
  <c r="K949" i="26"/>
  <c r="K948" i="26"/>
  <c r="K947" i="26"/>
  <c r="K946" i="26"/>
  <c r="K945" i="26"/>
  <c r="K944" i="26"/>
  <c r="K943" i="26"/>
  <c r="K942" i="26"/>
  <c r="K941" i="26"/>
  <c r="K940" i="26"/>
  <c r="K939" i="26"/>
  <c r="K938" i="26"/>
  <c r="K937" i="26"/>
  <c r="K935" i="26"/>
  <c r="K934" i="26"/>
  <c r="K933" i="26"/>
  <c r="K932" i="26"/>
  <c r="K931" i="26"/>
  <c r="K930" i="26"/>
  <c r="K929" i="26"/>
  <c r="K928" i="26"/>
  <c r="K927" i="26"/>
  <c r="K926" i="26"/>
  <c r="K925" i="26"/>
  <c r="K924" i="26"/>
  <c r="K923" i="26"/>
  <c r="K922" i="26"/>
  <c r="K921" i="26"/>
  <c r="K920" i="26"/>
  <c r="K919" i="26"/>
  <c r="K918" i="26"/>
  <c r="K917" i="26"/>
  <c r="K916" i="26"/>
  <c r="K915" i="26"/>
  <c r="K914" i="26"/>
  <c r="K913" i="26"/>
  <c r="K912" i="26"/>
  <c r="K911" i="26"/>
  <c r="K910" i="26"/>
  <c r="K909" i="26"/>
  <c r="K908" i="26"/>
  <c r="K907" i="26"/>
  <c r="K906" i="26"/>
  <c r="K905" i="26"/>
  <c r="K904" i="26"/>
  <c r="K903" i="26"/>
  <c r="K902" i="26"/>
  <c r="K901" i="26"/>
  <c r="K900" i="26"/>
  <c r="K899" i="26"/>
  <c r="K898" i="26"/>
  <c r="K897" i="26"/>
  <c r="K896" i="26"/>
  <c r="K895" i="26"/>
  <c r="K894" i="26"/>
  <c r="K893" i="26"/>
  <c r="K892" i="26"/>
  <c r="K891" i="26"/>
  <c r="K890" i="26"/>
  <c r="K889" i="26"/>
  <c r="K888" i="26"/>
  <c r="K887" i="26"/>
  <c r="K886" i="26"/>
  <c r="K885" i="26"/>
  <c r="K884" i="26"/>
  <c r="K883" i="26"/>
  <c r="K882" i="26"/>
  <c r="K881" i="26"/>
  <c r="K880" i="26"/>
  <c r="K879" i="26"/>
  <c r="K878" i="26"/>
  <c r="K877" i="26"/>
  <c r="K876" i="26"/>
  <c r="K874" i="26"/>
  <c r="K873" i="26"/>
  <c r="K872" i="26"/>
  <c r="K871" i="26"/>
  <c r="K870" i="26"/>
  <c r="K869" i="26"/>
  <c r="K868" i="26"/>
  <c r="K867" i="26"/>
  <c r="K866" i="26"/>
  <c r="K865" i="26"/>
  <c r="K864" i="26"/>
  <c r="K863" i="26"/>
  <c r="K862" i="26"/>
  <c r="K861" i="26"/>
  <c r="K860" i="26"/>
  <c r="K859" i="26"/>
  <c r="K858" i="26"/>
  <c r="K857" i="26"/>
  <c r="K856" i="26"/>
  <c r="K855" i="26"/>
  <c r="K854" i="26"/>
  <c r="K853" i="26"/>
  <c r="K852" i="26"/>
  <c r="K851" i="26"/>
  <c r="K850" i="26"/>
  <c r="K849" i="26"/>
  <c r="K848" i="26"/>
  <c r="K847" i="26"/>
  <c r="K846" i="26"/>
  <c r="K845" i="26"/>
  <c r="K844" i="26"/>
  <c r="K843" i="26"/>
  <c r="K842" i="26"/>
  <c r="K841" i="26"/>
  <c r="K840" i="26"/>
  <c r="K839" i="26"/>
  <c r="K838" i="26"/>
  <c r="K837" i="26"/>
  <c r="K836" i="26"/>
  <c r="K835" i="26"/>
  <c r="K834" i="26"/>
  <c r="K833" i="26"/>
  <c r="K832" i="26"/>
  <c r="K831" i="26"/>
  <c r="K830" i="26"/>
  <c r="K829" i="26"/>
  <c r="K828" i="26"/>
  <c r="K827" i="26"/>
  <c r="K826" i="26"/>
  <c r="K825" i="26"/>
  <c r="K824" i="26"/>
  <c r="K823" i="26"/>
  <c r="K822" i="26"/>
  <c r="K821" i="26"/>
  <c r="K820" i="26"/>
  <c r="K818" i="26"/>
  <c r="K817" i="26"/>
  <c r="K816" i="26"/>
  <c r="K815" i="26"/>
  <c r="K814" i="26"/>
  <c r="K813" i="26"/>
  <c r="K812" i="26"/>
  <c r="K811" i="26"/>
  <c r="K810" i="26"/>
  <c r="K809" i="26"/>
  <c r="K808" i="26"/>
  <c r="K807" i="26"/>
  <c r="K806" i="26"/>
  <c r="K805" i="26"/>
  <c r="K804" i="26"/>
  <c r="K803" i="26"/>
  <c r="K801" i="26"/>
  <c r="K800" i="26"/>
  <c r="K799" i="26"/>
  <c r="K798" i="26"/>
  <c r="K797" i="26"/>
  <c r="K796" i="26"/>
  <c r="K795" i="26"/>
  <c r="K794" i="26"/>
  <c r="K793" i="26"/>
  <c r="K792" i="26"/>
  <c r="K791" i="26"/>
  <c r="K790" i="26"/>
  <c r="K789" i="26"/>
  <c r="K788" i="26"/>
  <c r="K787" i="26"/>
  <c r="K786" i="26"/>
  <c r="K785" i="26"/>
  <c r="K784" i="26"/>
  <c r="K783" i="26"/>
  <c r="K782" i="26"/>
  <c r="K781" i="26"/>
  <c r="K780" i="26"/>
  <c r="K779" i="26"/>
  <c r="K778" i="26"/>
  <c r="K777" i="26"/>
  <c r="K776" i="26"/>
  <c r="K775" i="26"/>
  <c r="K773" i="26"/>
  <c r="K772" i="26"/>
  <c r="K771" i="26"/>
  <c r="K770" i="26"/>
  <c r="K768" i="26"/>
  <c r="K767" i="26"/>
  <c r="K766" i="26"/>
  <c r="K765" i="26"/>
  <c r="K764" i="26"/>
  <c r="K763" i="26"/>
  <c r="K762" i="26"/>
  <c r="K761" i="26"/>
  <c r="K760" i="26"/>
  <c r="K759" i="26"/>
  <c r="K757" i="26"/>
  <c r="K756" i="26"/>
  <c r="K755" i="26"/>
  <c r="K754" i="26"/>
  <c r="K753" i="26"/>
  <c r="K751" i="26"/>
  <c r="K750" i="26"/>
  <c r="K749" i="26"/>
  <c r="K748" i="26"/>
  <c r="K747" i="26"/>
  <c r="K746" i="26"/>
  <c r="K745" i="26"/>
  <c r="K744" i="26"/>
  <c r="K743" i="26"/>
  <c r="K742" i="26"/>
  <c r="K741" i="26"/>
  <c r="K740" i="26"/>
  <c r="K739" i="26"/>
  <c r="K738" i="26"/>
  <c r="K737" i="26"/>
  <c r="K736" i="26"/>
  <c r="K735" i="26"/>
  <c r="K734" i="26"/>
  <c r="K733" i="26"/>
  <c r="K732" i="26"/>
  <c r="K731" i="26"/>
  <c r="K730" i="26"/>
  <c r="K729" i="26"/>
  <c r="K728" i="26"/>
  <c r="K727" i="26"/>
  <c r="K726" i="26"/>
  <c r="K725" i="26"/>
  <c r="K724" i="26"/>
  <c r="K722" i="26"/>
  <c r="K721" i="26"/>
  <c r="K720" i="26"/>
  <c r="K718" i="26"/>
  <c r="K717" i="26"/>
  <c r="K716" i="26"/>
  <c r="K715" i="26"/>
  <c r="K714" i="26"/>
  <c r="K713" i="26"/>
  <c r="K712" i="26"/>
  <c r="K711" i="26"/>
  <c r="K710" i="26"/>
  <c r="K709" i="26"/>
  <c r="K706" i="26"/>
  <c r="K705" i="26"/>
  <c r="K704" i="26"/>
  <c r="K703" i="26"/>
  <c r="K702" i="26"/>
  <c r="K701" i="26"/>
  <c r="K700" i="26"/>
  <c r="K699" i="26"/>
  <c r="K698" i="26"/>
  <c r="K697" i="26"/>
  <c r="K696" i="26"/>
  <c r="K695" i="26"/>
  <c r="K694" i="26"/>
  <c r="K693" i="26"/>
  <c r="K692" i="26"/>
  <c r="K691" i="26"/>
  <c r="K690" i="26"/>
  <c r="K689" i="26"/>
  <c r="K688" i="26"/>
  <c r="K687" i="26"/>
  <c r="K686" i="26"/>
  <c r="K685" i="26"/>
  <c r="K684" i="26"/>
  <c r="K683" i="26"/>
  <c r="K682" i="26"/>
  <c r="K681" i="26"/>
  <c r="K680" i="26"/>
  <c r="K679" i="26"/>
  <c r="K676" i="26"/>
  <c r="K675" i="26"/>
  <c r="K674" i="26"/>
  <c r="K672" i="26"/>
  <c r="K671" i="26"/>
  <c r="K669" i="26"/>
  <c r="K667" i="26"/>
  <c r="K666" i="26"/>
  <c r="K665" i="26"/>
  <c r="K664" i="26"/>
  <c r="K662" i="26"/>
  <c r="K661" i="26"/>
  <c r="K659" i="26"/>
  <c r="K658" i="26"/>
  <c r="K656" i="26"/>
  <c r="K655" i="26"/>
  <c r="K654" i="26"/>
  <c r="K653" i="26"/>
  <c r="K652" i="26"/>
  <c r="K651" i="26"/>
  <c r="K650" i="26"/>
  <c r="K649" i="26"/>
  <c r="K647" i="26"/>
  <c r="K646" i="26"/>
  <c r="K645" i="26"/>
  <c r="K643" i="26"/>
  <c r="K642" i="26"/>
  <c r="K640" i="26"/>
  <c r="K638" i="26"/>
  <c r="K636" i="26"/>
  <c r="K635" i="26"/>
  <c r="K634" i="26"/>
  <c r="K633" i="26"/>
  <c r="K632" i="26"/>
  <c r="K631" i="26"/>
  <c r="K630" i="26"/>
  <c r="K629" i="26"/>
  <c r="K628" i="26"/>
  <c r="K627" i="26"/>
  <c r="K626" i="26"/>
  <c r="K625" i="26"/>
  <c r="K624" i="26"/>
  <c r="K622" i="26"/>
  <c r="K620" i="26"/>
  <c r="K618" i="26"/>
  <c r="K617" i="26"/>
  <c r="K615" i="26"/>
  <c r="K614" i="26"/>
  <c r="K613" i="26"/>
  <c r="K611" i="26"/>
  <c r="K610" i="26"/>
  <c r="K609" i="26"/>
  <c r="K608" i="26"/>
  <c r="K607" i="26"/>
  <c r="K606" i="26"/>
  <c r="K605" i="26"/>
  <c r="K604" i="26"/>
  <c r="K603" i="26"/>
  <c r="K601" i="26"/>
  <c r="K600" i="26"/>
  <c r="K598" i="26"/>
  <c r="K597" i="26"/>
  <c r="K596" i="26"/>
  <c r="K594" i="26"/>
  <c r="K592" i="26"/>
  <c r="K590" i="26"/>
  <c r="K589" i="26"/>
  <c r="K588" i="26"/>
  <c r="K587" i="26"/>
  <c r="K586" i="26"/>
  <c r="K584" i="26"/>
  <c r="K583" i="26"/>
  <c r="K582" i="26"/>
  <c r="K581" i="26"/>
  <c r="K580" i="26"/>
  <c r="K577" i="26"/>
  <c r="K575" i="26"/>
  <c r="K574" i="26"/>
  <c r="K572" i="26"/>
  <c r="K571" i="26"/>
  <c r="K570" i="26"/>
  <c r="K569" i="26"/>
  <c r="K568" i="26"/>
  <c r="K567" i="26"/>
  <c r="K566" i="26"/>
  <c r="K565" i="26"/>
  <c r="K564" i="26"/>
  <c r="K562" i="26"/>
  <c r="K559" i="26"/>
  <c r="K557" i="26"/>
  <c r="K556" i="26"/>
  <c r="K555" i="26"/>
  <c r="K554" i="26"/>
  <c r="K552" i="26"/>
  <c r="K551" i="26"/>
  <c r="K550" i="26"/>
  <c r="K549" i="26"/>
  <c r="K548" i="26"/>
  <c r="K547" i="26"/>
  <c r="K546" i="26"/>
  <c r="K545" i="26"/>
  <c r="K544" i="26"/>
  <c r="K543" i="26"/>
  <c r="K542" i="26"/>
  <c r="K540" i="26"/>
  <c r="K539" i="26"/>
  <c r="K537" i="26"/>
  <c r="K536" i="26"/>
  <c r="K535" i="26"/>
  <c r="K533" i="26"/>
  <c r="K532" i="26"/>
  <c r="K531" i="26"/>
  <c r="K530" i="26"/>
  <c r="K529" i="26"/>
  <c r="K528" i="26"/>
  <c r="K526" i="26"/>
  <c r="K525" i="26"/>
  <c r="K524" i="26"/>
  <c r="K523" i="26"/>
  <c r="K521" i="26"/>
  <c r="K520" i="26"/>
  <c r="K517" i="26"/>
  <c r="K516" i="26"/>
  <c r="K513" i="26"/>
  <c r="K512" i="26"/>
  <c r="K511" i="26"/>
  <c r="K510" i="26"/>
  <c r="K509" i="26"/>
  <c r="K508" i="26"/>
  <c r="K507" i="26"/>
  <c r="K506" i="26"/>
  <c r="K504" i="26"/>
  <c r="K502" i="26"/>
  <c r="K501" i="26"/>
  <c r="K500" i="26"/>
  <c r="K499" i="26"/>
  <c r="K496" i="26"/>
  <c r="K495" i="26"/>
  <c r="K494" i="26"/>
  <c r="K493" i="26"/>
  <c r="K492" i="26"/>
  <c r="K490" i="26"/>
  <c r="K489" i="26"/>
  <c r="K488" i="26"/>
  <c r="K487" i="26"/>
  <c r="K486" i="26"/>
  <c r="K485" i="26"/>
  <c r="K484" i="26"/>
  <c r="K483" i="26"/>
  <c r="K480" i="26"/>
  <c r="K479" i="26"/>
  <c r="K478" i="26"/>
  <c r="K477" i="26"/>
  <c r="K475" i="26"/>
  <c r="K471" i="26"/>
  <c r="K470" i="26"/>
  <c r="K469" i="26"/>
  <c r="K468" i="26"/>
  <c r="K467" i="26"/>
  <c r="K465" i="26"/>
  <c r="K463" i="26"/>
  <c r="K459" i="26"/>
  <c r="K458" i="26"/>
  <c r="K457" i="26"/>
  <c r="K455" i="26"/>
  <c r="K453" i="26"/>
  <c r="K452" i="26"/>
  <c r="K451" i="26"/>
  <c r="K450" i="26"/>
  <c r="K448" i="26"/>
  <c r="K447" i="26"/>
  <c r="K446" i="26"/>
  <c r="K445" i="26"/>
  <c r="K444" i="26"/>
  <c r="K443" i="26"/>
  <c r="K442" i="26"/>
  <c r="K441" i="26"/>
  <c r="K440" i="26"/>
  <c r="K439" i="26"/>
  <c r="K438" i="26"/>
  <c r="K437" i="26"/>
  <c r="K436" i="26"/>
  <c r="K435" i="26"/>
  <c r="K434" i="26"/>
  <c r="K433" i="26"/>
  <c r="K432" i="26"/>
  <c r="K431" i="26"/>
  <c r="K430" i="26"/>
  <c r="K429" i="26"/>
  <c r="K428" i="26"/>
  <c r="K427" i="26"/>
  <c r="K426" i="26"/>
  <c r="K424" i="26"/>
  <c r="K423" i="26"/>
  <c r="K421" i="26"/>
  <c r="K419" i="26"/>
  <c r="K418" i="26"/>
  <c r="K417" i="26"/>
  <c r="K416" i="26"/>
  <c r="K415" i="26"/>
  <c r="K414" i="26"/>
  <c r="K413" i="26"/>
  <c r="K412" i="26"/>
  <c r="K411" i="26"/>
  <c r="K410" i="26"/>
  <c r="K407" i="26"/>
  <c r="K405" i="26"/>
  <c r="K404" i="26"/>
  <c r="K403" i="26"/>
  <c r="K402" i="26"/>
  <c r="K401" i="26"/>
  <c r="K399" i="26"/>
  <c r="K396" i="26"/>
  <c r="K395" i="26"/>
  <c r="K394" i="26"/>
  <c r="K393" i="26"/>
  <c r="K392" i="26"/>
  <c r="K391" i="26"/>
  <c r="K390" i="26"/>
  <c r="K389" i="26"/>
  <c r="K388" i="26"/>
  <c r="K386" i="26"/>
  <c r="K385" i="26"/>
  <c r="K384" i="26"/>
  <c r="K383" i="26"/>
  <c r="K382" i="26"/>
  <c r="K381" i="26"/>
  <c r="K380" i="26"/>
  <c r="K379" i="26"/>
  <c r="K378" i="26"/>
  <c r="K377" i="26"/>
  <c r="K376" i="26"/>
  <c r="K374" i="26"/>
  <c r="K373" i="26"/>
  <c r="K372" i="26"/>
  <c r="K371" i="26"/>
  <c r="K369" i="26"/>
  <c r="K366" i="26"/>
  <c r="K363" i="26"/>
  <c r="K362" i="26"/>
  <c r="K360" i="26"/>
  <c r="K359" i="26"/>
  <c r="K358" i="26"/>
  <c r="K357" i="26"/>
  <c r="K356" i="26"/>
  <c r="K355" i="26"/>
  <c r="K354" i="26"/>
  <c r="K353" i="26"/>
  <c r="K352" i="26"/>
  <c r="K351" i="26"/>
  <c r="K350" i="26"/>
  <c r="K349" i="26"/>
  <c r="K348" i="26"/>
  <c r="K347" i="26"/>
  <c r="K346" i="26"/>
  <c r="K345" i="26"/>
  <c r="K344" i="26"/>
  <c r="K343" i="26"/>
  <c r="K342" i="26"/>
  <c r="K340" i="26"/>
  <c r="K338" i="26"/>
  <c r="K337" i="26"/>
  <c r="K336" i="26"/>
  <c r="K335" i="26"/>
  <c r="K334" i="26"/>
  <c r="K333" i="26"/>
  <c r="K332" i="26"/>
  <c r="K331" i="26"/>
  <c r="K330" i="26"/>
  <c r="K329" i="26"/>
  <c r="K328" i="26"/>
  <c r="K326" i="26"/>
  <c r="K324" i="26"/>
  <c r="K323" i="26"/>
  <c r="K321" i="26"/>
  <c r="K320" i="26"/>
  <c r="K319" i="26"/>
  <c r="K318" i="26"/>
  <c r="K317" i="26"/>
  <c r="K316" i="26"/>
  <c r="K315" i="26"/>
  <c r="K314" i="26"/>
  <c r="K312" i="26"/>
  <c r="K311" i="26"/>
  <c r="K310" i="26"/>
  <c r="K309" i="26"/>
  <c r="K308" i="26"/>
  <c r="K307" i="26"/>
  <c r="K306" i="26"/>
  <c r="K305" i="26"/>
  <c r="K304" i="26"/>
  <c r="K303" i="26"/>
  <c r="K302" i="26"/>
  <c r="K301" i="26"/>
  <c r="K300" i="26"/>
  <c r="K299" i="26"/>
  <c r="K298" i="26"/>
  <c r="K296" i="26"/>
  <c r="K294" i="26"/>
  <c r="K292" i="26"/>
  <c r="K289" i="26"/>
  <c r="K288" i="26"/>
  <c r="K287" i="26"/>
  <c r="K286" i="26"/>
  <c r="K285" i="26"/>
  <c r="K284" i="26"/>
  <c r="K283" i="26"/>
  <c r="K282" i="26"/>
  <c r="K281" i="26"/>
  <c r="K280" i="26"/>
  <c r="K279" i="26"/>
  <c r="K278" i="26"/>
  <c r="K276" i="26"/>
  <c r="K275" i="26"/>
  <c r="K273" i="26"/>
  <c r="K270" i="26"/>
  <c r="K269" i="26"/>
  <c r="K268" i="26"/>
  <c r="K266" i="26"/>
  <c r="K265" i="26"/>
  <c r="K264" i="26"/>
  <c r="K263" i="26"/>
  <c r="K261" i="26"/>
  <c r="K260" i="26"/>
  <c r="K259" i="26"/>
  <c r="K258" i="26"/>
  <c r="K257" i="26"/>
  <c r="K256" i="26"/>
  <c r="K255" i="26"/>
  <c r="K254" i="26"/>
  <c r="K253" i="26"/>
  <c r="K252" i="26"/>
  <c r="K251" i="26"/>
  <c r="K250" i="26"/>
  <c r="K248" i="26"/>
  <c r="K247" i="26"/>
  <c r="K246" i="26"/>
  <c r="K245" i="26"/>
  <c r="K244" i="26"/>
  <c r="K243" i="26"/>
  <c r="K242" i="26"/>
  <c r="K241" i="26"/>
  <c r="K238" i="26"/>
  <c r="K237" i="26"/>
  <c r="K236" i="26"/>
  <c r="K235" i="26"/>
  <c r="K233" i="26"/>
  <c r="K232" i="26"/>
  <c r="K231" i="26"/>
  <c r="K230" i="26"/>
  <c r="K229" i="26"/>
  <c r="K228" i="26"/>
  <c r="K227" i="26"/>
  <c r="K225" i="26"/>
  <c r="K224" i="26"/>
  <c r="K223" i="26"/>
  <c r="K222" i="26"/>
  <c r="K221" i="26"/>
  <c r="K220" i="26"/>
  <c r="K219" i="26"/>
  <c r="K218" i="26"/>
  <c r="K217" i="26"/>
  <c r="K216" i="26"/>
  <c r="K215" i="26"/>
  <c r="K213" i="26"/>
  <c r="K212" i="26"/>
  <c r="K209" i="26"/>
  <c r="K208" i="26"/>
  <c r="K207" i="26"/>
  <c r="K206" i="26"/>
  <c r="K204" i="26"/>
  <c r="K203" i="26"/>
  <c r="K202" i="26"/>
  <c r="K201" i="26"/>
  <c r="K200" i="26"/>
  <c r="K197" i="26"/>
  <c r="K196" i="26"/>
  <c r="K195" i="26"/>
  <c r="K194" i="26"/>
  <c r="K193" i="26"/>
  <c r="K192" i="26"/>
  <c r="K191" i="26"/>
  <c r="K190" i="26"/>
  <c r="K189" i="26"/>
  <c r="K188" i="26"/>
  <c r="K186" i="26"/>
  <c r="K183" i="26"/>
  <c r="K182" i="26"/>
  <c r="K181" i="26"/>
  <c r="K180" i="26"/>
  <c r="K179" i="26"/>
  <c r="K178" i="26"/>
  <c r="K177" i="26"/>
  <c r="K176" i="26"/>
  <c r="K174" i="26"/>
  <c r="K173" i="26"/>
  <c r="K171" i="26"/>
  <c r="K170" i="26"/>
  <c r="K168" i="26"/>
  <c r="K167" i="26"/>
  <c r="K166" i="26"/>
  <c r="K165" i="26"/>
  <c r="K161" i="26"/>
  <c r="K159" i="26"/>
  <c r="K157" i="26"/>
  <c r="K152" i="26"/>
  <c r="K151" i="26"/>
  <c r="K150" i="26"/>
  <c r="K149" i="26"/>
  <c r="K141" i="26"/>
  <c r="K134" i="26"/>
  <c r="K133" i="26"/>
  <c r="K126" i="26"/>
  <c r="K125" i="26"/>
  <c r="K117" i="26"/>
  <c r="C53" i="26"/>
  <c r="D38" i="26"/>
  <c r="C37" i="26"/>
  <c r="C53" i="25"/>
  <c r="C34" i="25"/>
  <c r="M4" i="21"/>
  <c r="M4" i="25"/>
  <c r="K950" i="25"/>
  <c r="K949" i="25"/>
  <c r="K948" i="25"/>
  <c r="K947" i="25"/>
  <c r="K946" i="25"/>
  <c r="K945" i="25"/>
  <c r="K944" i="25"/>
  <c r="K943" i="25"/>
  <c r="K942" i="25"/>
  <c r="K941" i="25"/>
  <c r="K940" i="25"/>
  <c r="K939" i="25"/>
  <c r="K938" i="25"/>
  <c r="K937" i="25"/>
  <c r="K935" i="25"/>
  <c r="K934" i="25"/>
  <c r="K933" i="25"/>
  <c r="K932" i="25"/>
  <c r="K931" i="25"/>
  <c r="K930" i="25"/>
  <c r="K929" i="25"/>
  <c r="K928" i="25"/>
  <c r="K927" i="25"/>
  <c r="K926" i="25"/>
  <c r="K925" i="25"/>
  <c r="K924" i="25"/>
  <c r="K923" i="25"/>
  <c r="K922" i="25"/>
  <c r="K921" i="25"/>
  <c r="K920" i="25"/>
  <c r="K919" i="25"/>
  <c r="K918" i="25"/>
  <c r="K917" i="25"/>
  <c r="K916" i="25"/>
  <c r="K915" i="25"/>
  <c r="K914" i="25"/>
  <c r="K913" i="25"/>
  <c r="K912" i="25"/>
  <c r="K911" i="25"/>
  <c r="K910" i="25"/>
  <c r="K909" i="25"/>
  <c r="K908" i="25"/>
  <c r="K907" i="25"/>
  <c r="K906" i="25"/>
  <c r="K905" i="25"/>
  <c r="K904" i="25"/>
  <c r="K903" i="25"/>
  <c r="K902" i="25"/>
  <c r="K901" i="25"/>
  <c r="K900" i="25"/>
  <c r="K899" i="25"/>
  <c r="K898" i="25"/>
  <c r="K897" i="25"/>
  <c r="K896" i="25"/>
  <c r="K895" i="25"/>
  <c r="K894" i="25"/>
  <c r="K893" i="25"/>
  <c r="K892" i="25"/>
  <c r="K891" i="25"/>
  <c r="K890" i="25"/>
  <c r="K889" i="25"/>
  <c r="K888" i="25"/>
  <c r="K887" i="25"/>
  <c r="K886" i="25"/>
  <c r="K885" i="25"/>
  <c r="K884" i="25"/>
  <c r="K883" i="25"/>
  <c r="K882" i="25"/>
  <c r="K881" i="25"/>
  <c r="K880" i="25"/>
  <c r="K879" i="25"/>
  <c r="K878" i="25"/>
  <c r="K877" i="25"/>
  <c r="K876" i="25"/>
  <c r="K874" i="25"/>
  <c r="K873" i="25"/>
  <c r="K872" i="25"/>
  <c r="K871" i="25"/>
  <c r="K870" i="25"/>
  <c r="K869" i="25"/>
  <c r="K868" i="25"/>
  <c r="K867" i="25"/>
  <c r="K866" i="25"/>
  <c r="K865" i="25"/>
  <c r="K864" i="25"/>
  <c r="K863" i="25"/>
  <c r="K862" i="25"/>
  <c r="K861" i="25"/>
  <c r="K860" i="25"/>
  <c r="K859" i="25"/>
  <c r="K858" i="25"/>
  <c r="K857" i="25"/>
  <c r="K856" i="25"/>
  <c r="K855" i="25"/>
  <c r="K854" i="25"/>
  <c r="K853" i="25"/>
  <c r="K852" i="25"/>
  <c r="K851" i="25"/>
  <c r="K850" i="25"/>
  <c r="K849" i="25"/>
  <c r="K848" i="25"/>
  <c r="K847" i="25"/>
  <c r="K846" i="25"/>
  <c r="K845" i="25"/>
  <c r="K844" i="25"/>
  <c r="K843" i="25"/>
  <c r="K842" i="25"/>
  <c r="K841" i="25"/>
  <c r="K840" i="25"/>
  <c r="K839" i="25"/>
  <c r="K838" i="25"/>
  <c r="K837" i="25"/>
  <c r="K836" i="25"/>
  <c r="K835" i="25"/>
  <c r="K834" i="25"/>
  <c r="K833" i="25"/>
  <c r="K832" i="25"/>
  <c r="K831" i="25"/>
  <c r="K830" i="25"/>
  <c r="K829" i="25"/>
  <c r="K828" i="25"/>
  <c r="K827" i="25"/>
  <c r="K826" i="25"/>
  <c r="K825" i="25"/>
  <c r="K824" i="25"/>
  <c r="K823" i="25"/>
  <c r="K822" i="25"/>
  <c r="K821" i="25"/>
  <c r="K820" i="25"/>
  <c r="K818" i="25"/>
  <c r="K817" i="25"/>
  <c r="K816" i="25"/>
  <c r="K814" i="25"/>
  <c r="K813" i="25"/>
  <c r="K812" i="25"/>
  <c r="K811" i="25"/>
  <c r="K810" i="25"/>
  <c r="K809" i="25"/>
  <c r="K808" i="25"/>
  <c r="K807" i="25"/>
  <c r="K806" i="25"/>
  <c r="K805" i="25"/>
  <c r="K804" i="25"/>
  <c r="K803" i="25"/>
  <c r="K801" i="25"/>
  <c r="K800" i="25"/>
  <c r="K799" i="25"/>
  <c r="K798" i="25"/>
  <c r="K797" i="25"/>
  <c r="K796" i="25"/>
  <c r="K795" i="25"/>
  <c r="K794" i="25"/>
  <c r="K793" i="25"/>
  <c r="K792" i="25"/>
  <c r="K791" i="25"/>
  <c r="K790" i="25"/>
  <c r="K789" i="25"/>
  <c r="K788" i="25"/>
  <c r="K787" i="25"/>
  <c r="K786" i="25"/>
  <c r="K785" i="25"/>
  <c r="K784" i="25"/>
  <c r="K783" i="25"/>
  <c r="K782" i="25"/>
  <c r="K781" i="25"/>
  <c r="K780" i="25"/>
  <c r="K779" i="25"/>
  <c r="K778" i="25"/>
  <c r="K777" i="25"/>
  <c r="K776" i="25"/>
  <c r="K775" i="25"/>
  <c r="K773" i="25"/>
  <c r="K772" i="25"/>
  <c r="K771" i="25"/>
  <c r="K770" i="25"/>
  <c r="K768" i="25"/>
  <c r="K767" i="25"/>
  <c r="K766" i="25"/>
  <c r="K765" i="25"/>
  <c r="K764" i="25"/>
  <c r="K763" i="25"/>
  <c r="K762" i="25"/>
  <c r="K761" i="25"/>
  <c r="K760" i="25"/>
  <c r="K759" i="25"/>
  <c r="K757" i="25"/>
  <c r="K756" i="25"/>
  <c r="K755" i="25"/>
  <c r="K754" i="25"/>
  <c r="K753" i="25"/>
  <c r="K751" i="25"/>
  <c r="K750" i="25"/>
  <c r="K749" i="25"/>
  <c r="K748" i="25"/>
  <c r="K747" i="25"/>
  <c r="K746" i="25"/>
  <c r="K745" i="25"/>
  <c r="K744" i="25"/>
  <c r="K743" i="25"/>
  <c r="K742" i="25"/>
  <c r="K741" i="25"/>
  <c r="K740" i="25"/>
  <c r="K739" i="25"/>
  <c r="K738" i="25"/>
  <c r="K737" i="25"/>
  <c r="K736" i="25"/>
  <c r="K735" i="25"/>
  <c r="K734" i="25"/>
  <c r="K733" i="25"/>
  <c r="K732" i="25"/>
  <c r="K731" i="25"/>
  <c r="K730" i="25"/>
  <c r="K729" i="25"/>
  <c r="K728" i="25"/>
  <c r="K727" i="25"/>
  <c r="K726" i="25"/>
  <c r="K725" i="25"/>
  <c r="K724" i="25"/>
  <c r="K722" i="25"/>
  <c r="K721" i="25"/>
  <c r="K720" i="25"/>
  <c r="K718" i="25"/>
  <c r="K717" i="25"/>
  <c r="K716" i="25"/>
  <c r="K715" i="25"/>
  <c r="K714" i="25"/>
  <c r="K713" i="25"/>
  <c r="K712" i="25"/>
  <c r="K711" i="25"/>
  <c r="K710" i="25"/>
  <c r="K709" i="25"/>
  <c r="K706" i="25"/>
  <c r="K705" i="25"/>
  <c r="K704" i="25"/>
  <c r="K703" i="25"/>
  <c r="K702" i="25"/>
  <c r="K701" i="25"/>
  <c r="K700" i="25"/>
  <c r="K699" i="25"/>
  <c r="K698" i="25"/>
  <c r="K697" i="25"/>
  <c r="K696" i="25"/>
  <c r="K695" i="25"/>
  <c r="K694" i="25"/>
  <c r="K693" i="25"/>
  <c r="K692" i="25"/>
  <c r="K691" i="25"/>
  <c r="K690" i="25"/>
  <c r="K689" i="25"/>
  <c r="K688" i="25"/>
  <c r="K687" i="25"/>
  <c r="K686" i="25"/>
  <c r="K685" i="25"/>
  <c r="K684" i="25"/>
  <c r="K683" i="25"/>
  <c r="K682" i="25"/>
  <c r="K681" i="25"/>
  <c r="K680" i="25"/>
  <c r="K679" i="25"/>
  <c r="K676" i="25"/>
  <c r="K675" i="25"/>
  <c r="K674" i="25"/>
  <c r="K672" i="25"/>
  <c r="K671" i="25"/>
  <c r="K669" i="25"/>
  <c r="K667" i="25"/>
  <c r="K666" i="25"/>
  <c r="K665" i="25"/>
  <c r="K664" i="25"/>
  <c r="K662" i="25"/>
  <c r="K661" i="25"/>
  <c r="K659" i="25"/>
  <c r="K658" i="25"/>
  <c r="K656" i="25"/>
  <c r="K655" i="25"/>
  <c r="K654" i="25"/>
  <c r="K653" i="25"/>
  <c r="K652" i="25"/>
  <c r="K651" i="25"/>
  <c r="K650" i="25"/>
  <c r="K649" i="25"/>
  <c r="K647" i="25"/>
  <c r="K646" i="25"/>
  <c r="K645" i="25"/>
  <c r="K643" i="25"/>
  <c r="K642" i="25"/>
  <c r="K640" i="25"/>
  <c r="K638" i="25"/>
  <c r="K636" i="25"/>
  <c r="K635" i="25"/>
  <c r="K634" i="25"/>
  <c r="K633" i="25"/>
  <c r="K632" i="25"/>
  <c r="K631" i="25"/>
  <c r="K630" i="25"/>
  <c r="K629" i="25"/>
  <c r="K628" i="25"/>
  <c r="K627" i="25"/>
  <c r="K626" i="25"/>
  <c r="K625" i="25"/>
  <c r="K624" i="25"/>
  <c r="K622" i="25"/>
  <c r="K620" i="25"/>
  <c r="K617" i="25"/>
  <c r="K615" i="25"/>
  <c r="K614" i="25"/>
  <c r="K613" i="25"/>
  <c r="K610" i="25"/>
  <c r="K608" i="25"/>
  <c r="K607" i="25"/>
  <c r="K606" i="25"/>
  <c r="K605" i="25"/>
  <c r="K604" i="25"/>
  <c r="K601" i="25"/>
  <c r="K598" i="25"/>
  <c r="K597" i="25"/>
  <c r="K596" i="25"/>
  <c r="K594" i="25"/>
  <c r="K592" i="25"/>
  <c r="K590" i="25"/>
  <c r="K589" i="25"/>
  <c r="K588" i="25"/>
  <c r="K586" i="25"/>
  <c r="K584" i="25"/>
  <c r="K583" i="25"/>
  <c r="K581" i="25"/>
  <c r="K580" i="25"/>
  <c r="K577" i="25"/>
  <c r="K575" i="25"/>
  <c r="K574" i="25"/>
  <c r="K572" i="25"/>
  <c r="K570" i="25"/>
  <c r="K569" i="25"/>
  <c r="K568" i="25"/>
  <c r="K567" i="25"/>
  <c r="K566" i="25"/>
  <c r="K565" i="25"/>
  <c r="K562" i="25"/>
  <c r="K559" i="25"/>
  <c r="K557" i="25"/>
  <c r="K556" i="25"/>
  <c r="K552" i="25"/>
  <c r="K551" i="25"/>
  <c r="K550" i="25"/>
  <c r="K549" i="25"/>
  <c r="K548" i="25"/>
  <c r="K546" i="25"/>
  <c r="K544" i="25"/>
  <c r="K543" i="25"/>
  <c r="K542" i="25"/>
  <c r="K540" i="25"/>
  <c r="K537" i="25"/>
  <c r="K535" i="25"/>
  <c r="K533" i="25"/>
  <c r="K532" i="25"/>
  <c r="K530" i="25"/>
  <c r="K529" i="25"/>
  <c r="K528" i="25"/>
  <c r="K526" i="25"/>
  <c r="K525" i="25"/>
  <c r="K524" i="25"/>
  <c r="K521" i="25"/>
  <c r="K520" i="25"/>
  <c r="K517" i="25"/>
  <c r="K516" i="25"/>
  <c r="K513" i="25"/>
  <c r="K512" i="25"/>
  <c r="K511" i="25"/>
  <c r="K510" i="25"/>
  <c r="K508" i="25"/>
  <c r="K506" i="25"/>
  <c r="K504" i="25"/>
  <c r="K502" i="25"/>
  <c r="K501" i="25"/>
  <c r="K496" i="25"/>
  <c r="K495" i="25"/>
  <c r="K494" i="25"/>
  <c r="K493" i="25"/>
  <c r="K492" i="25"/>
  <c r="K489" i="25"/>
  <c r="K488" i="25"/>
  <c r="K487" i="25"/>
  <c r="K486" i="25"/>
  <c r="K485" i="25"/>
  <c r="K484" i="25"/>
  <c r="K480" i="25"/>
  <c r="K479" i="25"/>
  <c r="K478" i="25"/>
  <c r="K477" i="25"/>
  <c r="K471" i="25"/>
  <c r="K470" i="25"/>
  <c r="K469" i="25"/>
  <c r="K468" i="25"/>
  <c r="K465" i="25"/>
  <c r="K458" i="25"/>
  <c r="K457" i="25"/>
  <c r="K455" i="25"/>
  <c r="K453" i="25"/>
  <c r="K452" i="25"/>
  <c r="K450" i="25"/>
  <c r="K448" i="25"/>
  <c r="K447" i="25"/>
  <c r="K446" i="25"/>
  <c r="K444" i="25"/>
  <c r="K442" i="25"/>
  <c r="K441" i="25"/>
  <c r="K440" i="25"/>
  <c r="K439" i="25"/>
  <c r="K438" i="25"/>
  <c r="K437" i="25"/>
  <c r="K434" i="25"/>
  <c r="K433" i="25"/>
  <c r="K432" i="25"/>
  <c r="K431" i="25"/>
  <c r="K430" i="25"/>
  <c r="K429" i="25"/>
  <c r="K428" i="25"/>
  <c r="K424" i="25"/>
  <c r="K423" i="25"/>
  <c r="K421" i="25"/>
  <c r="K418" i="25"/>
  <c r="K416" i="25"/>
  <c r="K415" i="25"/>
  <c r="K414" i="25"/>
  <c r="K413" i="25"/>
  <c r="K412" i="25"/>
  <c r="K410" i="25"/>
  <c r="K407" i="25"/>
  <c r="K405" i="25"/>
  <c r="K404" i="25"/>
  <c r="K402" i="25"/>
  <c r="K401" i="25"/>
  <c r="K396" i="25"/>
  <c r="K393" i="25"/>
  <c r="K392" i="25"/>
  <c r="K389" i="25"/>
  <c r="K388" i="25"/>
  <c r="K384" i="25"/>
  <c r="K376" i="25"/>
  <c r="K374" i="25"/>
  <c r="K373" i="25"/>
  <c r="K372" i="25"/>
  <c r="K371" i="25"/>
  <c r="K369" i="25"/>
  <c r="K363" i="25"/>
  <c r="K360" i="25"/>
  <c r="K352" i="25"/>
  <c r="K347" i="25"/>
  <c r="K345" i="25"/>
  <c r="K336" i="25"/>
  <c r="K332" i="25"/>
  <c r="K331" i="25"/>
  <c r="K323" i="25"/>
  <c r="K320" i="25"/>
  <c r="K319" i="25"/>
  <c r="K318" i="25"/>
  <c r="K312" i="25"/>
  <c r="K308" i="25"/>
  <c r="K307" i="25"/>
  <c r="K305" i="25"/>
  <c r="K299" i="25"/>
  <c r="K294" i="25"/>
  <c r="K285" i="25"/>
  <c r="K284" i="25"/>
  <c r="K283" i="25"/>
  <c r="K273" i="25"/>
  <c r="K266" i="25"/>
  <c r="K264" i="25"/>
  <c r="K263" i="25"/>
  <c r="K258" i="25"/>
  <c r="K256" i="25"/>
  <c r="K255" i="25"/>
  <c r="K254" i="25"/>
  <c r="K250" i="25"/>
  <c r="K248" i="25"/>
  <c r="K247" i="25"/>
  <c r="K246" i="25"/>
  <c r="K242" i="25"/>
  <c r="K238" i="25"/>
  <c r="K232" i="25"/>
  <c r="K231" i="25"/>
  <c r="K230" i="25"/>
  <c r="K224" i="25"/>
  <c r="K223" i="25"/>
  <c r="K222" i="25"/>
  <c r="K217" i="25"/>
  <c r="K215" i="25"/>
  <c r="K213" i="25"/>
  <c r="K208" i="25"/>
  <c r="K206" i="25"/>
  <c r="K204" i="25"/>
  <c r="K197" i="25"/>
  <c r="K192" i="25"/>
  <c r="K191" i="25"/>
  <c r="K189" i="25"/>
  <c r="K173" i="25"/>
  <c r="K159" i="25"/>
  <c r="K156" i="25"/>
  <c r="K232" i="24"/>
  <c r="K228" i="24"/>
  <c r="K202" i="24"/>
  <c r="K186" i="24"/>
  <c r="K174" i="24"/>
  <c r="K166" i="24"/>
  <c r="K144" i="24"/>
  <c r="K129" i="24"/>
  <c r="K117" i="24"/>
  <c r="K76" i="24"/>
  <c r="J23" i="24"/>
  <c r="H23" i="24"/>
  <c r="G23" i="24"/>
  <c r="J22" i="24"/>
  <c r="I22" i="24"/>
  <c r="H22" i="24"/>
  <c r="G22" i="24"/>
  <c r="D22" i="24"/>
  <c r="C22" i="24"/>
  <c r="C52" i="24" s="1"/>
  <c r="J21" i="24"/>
  <c r="I21" i="24"/>
  <c r="H21" i="24"/>
  <c r="G21" i="24"/>
  <c r="D21" i="24"/>
  <c r="C21" i="24"/>
  <c r="C51" i="24" s="1"/>
  <c r="J20" i="24"/>
  <c r="I20" i="24"/>
  <c r="G20" i="24"/>
  <c r="C20" i="24"/>
  <c r="C50" i="24" s="1"/>
  <c r="J19" i="24"/>
  <c r="I19" i="24"/>
  <c r="H19" i="24"/>
  <c r="J18" i="24"/>
  <c r="I18" i="24"/>
  <c r="H18" i="24"/>
  <c r="G18" i="24"/>
  <c r="J17" i="24"/>
  <c r="I17" i="24"/>
  <c r="H17" i="24"/>
  <c r="G17" i="24"/>
  <c r="F17" i="24"/>
  <c r="E17" i="24"/>
  <c r="D17" i="24"/>
  <c r="C17" i="24"/>
  <c r="J16" i="24"/>
  <c r="I16" i="24"/>
  <c r="H16" i="24"/>
  <c r="J15" i="24"/>
  <c r="I15" i="24"/>
  <c r="F45" i="24" s="1"/>
  <c r="H15" i="24"/>
  <c r="G15" i="24"/>
  <c r="D15" i="24"/>
  <c r="J14" i="24"/>
  <c r="I14" i="24"/>
  <c r="H14" i="24"/>
  <c r="G14" i="24"/>
  <c r="F14" i="24"/>
  <c r="E14" i="24"/>
  <c r="D14" i="24"/>
  <c r="C14" i="24"/>
  <c r="C44" i="24" s="1"/>
  <c r="I13" i="24"/>
  <c r="H13" i="24"/>
  <c r="G13" i="24"/>
  <c r="J12" i="24"/>
  <c r="I12" i="24"/>
  <c r="F42" i="24" s="1"/>
  <c r="H12" i="24"/>
  <c r="G12" i="24"/>
  <c r="D12" i="24"/>
  <c r="J11" i="24"/>
  <c r="I11" i="24"/>
  <c r="H11" i="24"/>
  <c r="G11" i="24"/>
  <c r="F11" i="24"/>
  <c r="E11" i="24"/>
  <c r="D11" i="24"/>
  <c r="C11" i="24"/>
  <c r="C41" i="24" s="1"/>
  <c r="H10" i="24"/>
  <c r="J9" i="24"/>
  <c r="H9" i="24"/>
  <c r="G9" i="24"/>
  <c r="J8" i="24"/>
  <c r="I8" i="24"/>
  <c r="H8" i="24"/>
  <c r="G8" i="24"/>
  <c r="F8" i="24"/>
  <c r="E8" i="24"/>
  <c r="D8" i="24"/>
  <c r="C8" i="24"/>
  <c r="C38" i="24" s="1"/>
  <c r="J7" i="24"/>
  <c r="I7" i="24"/>
  <c r="H7" i="24"/>
  <c r="G7" i="24"/>
  <c r="F7" i="24"/>
  <c r="E7" i="24"/>
  <c r="D7" i="24"/>
  <c r="C7" i="24"/>
  <c r="C37" i="24" s="1"/>
  <c r="I6" i="24"/>
  <c r="H6" i="24"/>
  <c r="G6" i="24"/>
  <c r="C6" i="24"/>
  <c r="C36" i="24" s="1"/>
  <c r="J5" i="24"/>
  <c r="H5" i="24"/>
  <c r="G5" i="24"/>
  <c r="J4" i="24"/>
  <c r="I4" i="24"/>
  <c r="H4" i="24"/>
  <c r="G4" i="24"/>
  <c r="F4" i="24"/>
  <c r="E4" i="24"/>
  <c r="D4" i="24"/>
  <c r="C4" i="24"/>
  <c r="C34" i="24" s="1"/>
  <c r="G3" i="24"/>
  <c r="J2" i="24"/>
  <c r="I2" i="24"/>
  <c r="H2" i="24"/>
  <c r="G2" i="24"/>
  <c r="E2" i="24"/>
  <c r="D2" i="24"/>
  <c r="K863" i="24"/>
  <c r="K855" i="24"/>
  <c r="K847" i="24"/>
  <c r="K831" i="24"/>
  <c r="K823" i="24"/>
  <c r="K816" i="24"/>
  <c r="K814" i="24"/>
  <c r="K798" i="24"/>
  <c r="K797" i="24"/>
  <c r="K784" i="24"/>
  <c r="K783" i="24"/>
  <c r="K773" i="24"/>
  <c r="K770" i="24"/>
  <c r="K759" i="24"/>
  <c r="K746" i="24"/>
  <c r="K744" i="24"/>
  <c r="K735" i="24"/>
  <c r="K734" i="24"/>
  <c r="K725" i="24"/>
  <c r="K722" i="24"/>
  <c r="K224" i="24"/>
  <c r="K208" i="24"/>
  <c r="K192" i="24"/>
  <c r="K191" i="24"/>
  <c r="K176" i="24"/>
  <c r="K167" i="24"/>
  <c r="K165" i="24"/>
  <c r="K159" i="24"/>
  <c r="K143" i="24"/>
  <c r="K132" i="24"/>
  <c r="C47" i="24"/>
  <c r="D38" i="24"/>
  <c r="M4" i="24"/>
  <c r="F49" i="24"/>
  <c r="K950" i="24"/>
  <c r="K949" i="24"/>
  <c r="K948" i="24"/>
  <c r="K947" i="24"/>
  <c r="K946" i="24"/>
  <c r="K945" i="24"/>
  <c r="K944" i="24"/>
  <c r="K943" i="24"/>
  <c r="K942" i="24"/>
  <c r="K941" i="24"/>
  <c r="K940" i="24"/>
  <c r="K939" i="24"/>
  <c r="K938" i="24"/>
  <c r="K937" i="24"/>
  <c r="K935" i="24"/>
  <c r="K934" i="24"/>
  <c r="K933" i="24"/>
  <c r="K932" i="24"/>
  <c r="K931" i="24"/>
  <c r="K930" i="24"/>
  <c r="K929" i="24"/>
  <c r="K928" i="24"/>
  <c r="K927" i="24"/>
  <c r="K926" i="24"/>
  <c r="K925" i="24"/>
  <c r="K924" i="24"/>
  <c r="K923" i="24"/>
  <c r="K922" i="24"/>
  <c r="K921" i="24"/>
  <c r="K920" i="24"/>
  <c r="K919" i="24"/>
  <c r="K918" i="24"/>
  <c r="K917" i="24"/>
  <c r="K916" i="24"/>
  <c r="K915" i="24"/>
  <c r="K914" i="24"/>
  <c r="K913" i="24"/>
  <c r="K912" i="24"/>
  <c r="K911" i="24"/>
  <c r="K910" i="24"/>
  <c r="K909" i="24"/>
  <c r="K908" i="24"/>
  <c r="K907" i="24"/>
  <c r="K906" i="24"/>
  <c r="K905" i="24"/>
  <c r="K904" i="24"/>
  <c r="K903" i="24"/>
  <c r="K902" i="24"/>
  <c r="K901" i="24"/>
  <c r="K900" i="24"/>
  <c r="K899" i="24"/>
  <c r="K898" i="24"/>
  <c r="K897" i="24"/>
  <c r="K896" i="24"/>
  <c r="K895" i="24"/>
  <c r="K894" i="24"/>
  <c r="K893" i="24"/>
  <c r="K892" i="24"/>
  <c r="K891" i="24"/>
  <c r="K890" i="24"/>
  <c r="K889" i="24"/>
  <c r="K888" i="24"/>
  <c r="K887" i="24"/>
  <c r="K886" i="24"/>
  <c r="K885" i="24"/>
  <c r="K884" i="24"/>
  <c r="K883" i="24"/>
  <c r="K882" i="24"/>
  <c r="K881" i="24"/>
  <c r="K880" i="24"/>
  <c r="K879" i="24"/>
  <c r="K878" i="24"/>
  <c r="K877" i="24"/>
  <c r="K876" i="24"/>
  <c r="K874" i="24"/>
  <c r="K873" i="24"/>
  <c r="K872" i="24"/>
  <c r="K871" i="24"/>
  <c r="K870" i="24"/>
  <c r="K869" i="24"/>
  <c r="K868" i="24"/>
  <c r="K867" i="24"/>
  <c r="K866" i="24"/>
  <c r="K865" i="24"/>
  <c r="K864" i="24"/>
  <c r="K862" i="24"/>
  <c r="K861" i="24"/>
  <c r="K860" i="24"/>
  <c r="K859" i="24"/>
  <c r="K858" i="24"/>
  <c r="K857" i="24"/>
  <c r="K856" i="24"/>
  <c r="K854" i="24"/>
  <c r="K853" i="24"/>
  <c r="K852" i="24"/>
  <c r="K851" i="24"/>
  <c r="K850" i="24"/>
  <c r="K849" i="24"/>
  <c r="K848" i="24"/>
  <c r="K846" i="24"/>
  <c r="K845" i="24"/>
  <c r="K844" i="24"/>
  <c r="K843" i="24"/>
  <c r="K842" i="24"/>
  <c r="K840" i="24"/>
  <c r="K837" i="24"/>
  <c r="K836" i="24"/>
  <c r="K835" i="24"/>
  <c r="K834" i="24"/>
  <c r="K833" i="24"/>
  <c r="K830" i="24"/>
  <c r="K828" i="24"/>
  <c r="K827" i="24"/>
  <c r="K826" i="24"/>
  <c r="K825" i="24"/>
  <c r="K824" i="24"/>
  <c r="K818" i="24"/>
  <c r="K817" i="24"/>
  <c r="K813" i="24"/>
  <c r="K812" i="24"/>
  <c r="K801" i="24"/>
  <c r="K796" i="24"/>
  <c r="K779" i="24"/>
  <c r="K777" i="24"/>
  <c r="K756" i="24"/>
  <c r="K755" i="24"/>
  <c r="K732" i="24"/>
  <c r="K731" i="24"/>
  <c r="K706" i="24"/>
  <c r="K705" i="24"/>
  <c r="K704" i="24"/>
  <c r="K703" i="24"/>
  <c r="K702" i="24"/>
  <c r="K701" i="24"/>
  <c r="K700" i="24"/>
  <c r="K699" i="24"/>
  <c r="K698" i="24"/>
  <c r="K697" i="24"/>
  <c r="K696" i="24"/>
  <c r="K695" i="24"/>
  <c r="K694" i="24"/>
  <c r="K693" i="24"/>
  <c r="K692" i="24"/>
  <c r="K691" i="24"/>
  <c r="K690" i="24"/>
  <c r="K689" i="24"/>
  <c r="K688" i="24"/>
  <c r="K687" i="24"/>
  <c r="K686" i="24"/>
  <c r="K685" i="24"/>
  <c r="K684" i="24"/>
  <c r="K683" i="24"/>
  <c r="K682" i="24"/>
  <c r="K681" i="24"/>
  <c r="K680" i="24"/>
  <c r="K679" i="24"/>
  <c r="K676" i="24"/>
  <c r="K675" i="24"/>
  <c r="K674" i="24"/>
  <c r="K672" i="24"/>
  <c r="K671" i="24"/>
  <c r="K669" i="24"/>
  <c r="K667" i="24"/>
  <c r="K666" i="24"/>
  <c r="K665" i="24"/>
  <c r="K664" i="24"/>
  <c r="K662" i="24"/>
  <c r="K661" i="24"/>
  <c r="K659" i="24"/>
  <c r="K658" i="24"/>
  <c r="K656" i="24"/>
  <c r="K655" i="24"/>
  <c r="K654" i="24"/>
  <c r="K653" i="24"/>
  <c r="K652" i="24"/>
  <c r="K651" i="24"/>
  <c r="K650" i="24"/>
  <c r="K649" i="24"/>
  <c r="K647" i="24"/>
  <c r="K646" i="24"/>
  <c r="K645" i="24"/>
  <c r="K643" i="24"/>
  <c r="K642" i="24"/>
  <c r="K638" i="24"/>
  <c r="K636" i="24"/>
  <c r="K635" i="24"/>
  <c r="K634" i="24"/>
  <c r="K633" i="24"/>
  <c r="K632" i="24"/>
  <c r="K631" i="24"/>
  <c r="K630" i="24"/>
  <c r="K629" i="24"/>
  <c r="K628" i="24"/>
  <c r="K627" i="24"/>
  <c r="K626" i="24"/>
  <c r="K625" i="24"/>
  <c r="K624" i="24"/>
  <c r="K622" i="24"/>
  <c r="K620" i="24"/>
  <c r="K618" i="24"/>
  <c r="K617" i="24"/>
  <c r="K615" i="24"/>
  <c r="K614" i="24"/>
  <c r="K613" i="24"/>
  <c r="K611" i="24"/>
  <c r="K610" i="24"/>
  <c r="K609" i="24"/>
  <c r="K608" i="24"/>
  <c r="K607" i="24"/>
  <c r="K606" i="24"/>
  <c r="K605" i="24"/>
  <c r="K604" i="24"/>
  <c r="K601" i="24"/>
  <c r="K600" i="24"/>
  <c r="K598" i="24"/>
  <c r="K597" i="24"/>
  <c r="K596" i="24"/>
  <c r="K594" i="24"/>
  <c r="K592" i="24"/>
  <c r="K590" i="24"/>
  <c r="K589" i="24"/>
  <c r="K588" i="24"/>
  <c r="K587" i="24"/>
  <c r="K586" i="24"/>
  <c r="K584" i="24"/>
  <c r="K583" i="24"/>
  <c r="K582" i="24"/>
  <c r="K581" i="24"/>
  <c r="K580" i="24"/>
  <c r="K577" i="24"/>
  <c r="K575" i="24"/>
  <c r="K574" i="24"/>
  <c r="K572" i="24"/>
  <c r="K571" i="24"/>
  <c r="K570" i="24"/>
  <c r="K569" i="24"/>
  <c r="K568" i="24"/>
  <c r="K567" i="24"/>
  <c r="K566" i="24"/>
  <c r="K565" i="24"/>
  <c r="K564" i="24"/>
  <c r="K562" i="24"/>
  <c r="K559" i="24"/>
  <c r="K557" i="24"/>
  <c r="K556" i="24"/>
  <c r="K555" i="24"/>
  <c r="K554" i="24"/>
  <c r="K552" i="24"/>
  <c r="K550" i="24"/>
  <c r="K549" i="24"/>
  <c r="K548" i="24"/>
  <c r="K547" i="24"/>
  <c r="K546" i="24"/>
  <c r="K545" i="24"/>
  <c r="K544" i="24"/>
  <c r="K542" i="24"/>
  <c r="K540" i="24"/>
  <c r="K539" i="24"/>
  <c r="K537" i="24"/>
  <c r="K536" i="24"/>
  <c r="K535" i="24"/>
  <c r="K533" i="24"/>
  <c r="K532" i="24"/>
  <c r="K531" i="24"/>
  <c r="K530" i="24"/>
  <c r="K529" i="24"/>
  <c r="K528" i="24"/>
  <c r="K526" i="24"/>
  <c r="K525" i="24"/>
  <c r="K524" i="24"/>
  <c r="K523" i="24"/>
  <c r="K521" i="24"/>
  <c r="K520" i="24"/>
  <c r="K517" i="24"/>
  <c r="K516" i="24"/>
  <c r="K513" i="24"/>
  <c r="K512" i="24"/>
  <c r="K511" i="24"/>
  <c r="K510" i="24"/>
  <c r="K509" i="24"/>
  <c r="K508" i="24"/>
  <c r="K507" i="24"/>
  <c r="K506" i="24"/>
  <c r="K504" i="24"/>
  <c r="K502" i="24"/>
  <c r="K501" i="24"/>
  <c r="K500" i="24"/>
  <c r="K499" i="24"/>
  <c r="K496" i="24"/>
  <c r="K495" i="24"/>
  <c r="K494" i="24"/>
  <c r="K493" i="24"/>
  <c r="K492" i="24"/>
  <c r="K490" i="24"/>
  <c r="K489" i="24"/>
  <c r="K488" i="24"/>
  <c r="K487" i="24"/>
  <c r="K486" i="24"/>
  <c r="K485" i="24"/>
  <c r="K484" i="24"/>
  <c r="K483" i="24"/>
  <c r="K478" i="24"/>
  <c r="K477" i="24"/>
  <c r="K475" i="24"/>
  <c r="K471" i="24"/>
  <c r="K470" i="24"/>
  <c r="K469" i="24"/>
  <c r="K468" i="24"/>
  <c r="K467" i="24"/>
  <c r="K465" i="24"/>
  <c r="K463" i="24"/>
  <c r="K459" i="24"/>
  <c r="K458" i="24"/>
  <c r="K457" i="24"/>
  <c r="K455" i="24"/>
  <c r="K453" i="24"/>
  <c r="K452" i="24"/>
  <c r="K450" i="24"/>
  <c r="K448" i="24"/>
  <c r="K447" i="24"/>
  <c r="K446" i="24"/>
  <c r="K445" i="24"/>
  <c r="K444" i="24"/>
  <c r="K442" i="24"/>
  <c r="K440" i="24"/>
  <c r="K439" i="24"/>
  <c r="K438" i="24"/>
  <c r="K437" i="24"/>
  <c r="K436" i="24"/>
  <c r="K435" i="24"/>
  <c r="K434" i="24"/>
  <c r="K432" i="24"/>
  <c r="K431" i="24"/>
  <c r="K430" i="24"/>
  <c r="K429" i="24"/>
  <c r="K428" i="24"/>
  <c r="K427" i="24"/>
  <c r="K424" i="24"/>
  <c r="K421" i="24"/>
  <c r="K419" i="24"/>
  <c r="K418" i="24"/>
  <c r="K417" i="24"/>
  <c r="K416" i="24"/>
  <c r="K415" i="24"/>
  <c r="K414" i="24"/>
  <c r="K412" i="24"/>
  <c r="K411" i="24"/>
  <c r="K410" i="24"/>
  <c r="K407" i="24"/>
  <c r="K405" i="24"/>
  <c r="K404" i="24"/>
  <c r="K403" i="24"/>
  <c r="K401" i="24"/>
  <c r="K399" i="24"/>
  <c r="K396" i="24"/>
  <c r="K395" i="24"/>
  <c r="K394" i="24"/>
  <c r="K393" i="24"/>
  <c r="K392" i="24"/>
  <c r="K390" i="24"/>
  <c r="K389" i="24"/>
  <c r="K388" i="24"/>
  <c r="K386" i="24"/>
  <c r="K385" i="24"/>
  <c r="K384" i="24"/>
  <c r="K383" i="24"/>
  <c r="K381" i="24"/>
  <c r="K380" i="24"/>
  <c r="K379" i="24"/>
  <c r="K378" i="24"/>
  <c r="K377" i="24"/>
  <c r="K376" i="24"/>
  <c r="K374" i="24"/>
  <c r="K372" i="24"/>
  <c r="K371" i="24"/>
  <c r="K369" i="24"/>
  <c r="K366" i="24"/>
  <c r="K363" i="24"/>
  <c r="K362" i="24"/>
  <c r="K360" i="24"/>
  <c r="K358" i="24"/>
  <c r="K357" i="24"/>
  <c r="K356" i="24"/>
  <c r="K355" i="24"/>
  <c r="K354" i="24"/>
  <c r="K353" i="24"/>
  <c r="K352" i="24"/>
  <c r="K350" i="24"/>
  <c r="K349" i="24"/>
  <c r="K347" i="24"/>
  <c r="K346" i="24"/>
  <c r="K345" i="24"/>
  <c r="K344" i="24"/>
  <c r="K343" i="24"/>
  <c r="K338" i="24"/>
  <c r="K337" i="24"/>
  <c r="K336" i="24"/>
  <c r="K335" i="24"/>
  <c r="K334" i="24"/>
  <c r="K333" i="24"/>
  <c r="K332" i="24"/>
  <c r="K330" i="24"/>
  <c r="K328" i="24"/>
  <c r="K326" i="24"/>
  <c r="K324" i="24"/>
  <c r="K323" i="24"/>
  <c r="K320" i="24"/>
  <c r="K318" i="24"/>
  <c r="K316" i="24"/>
  <c r="K315" i="24"/>
  <c r="K314" i="24"/>
  <c r="K311" i="24"/>
  <c r="K309" i="24"/>
  <c r="K306" i="24"/>
  <c r="K305" i="24"/>
  <c r="K304" i="24"/>
  <c r="K302" i="24"/>
  <c r="K300" i="24"/>
  <c r="K298" i="24"/>
  <c r="K296" i="24"/>
  <c r="K294" i="24"/>
  <c r="K289" i="24"/>
  <c r="K287" i="24"/>
  <c r="K285" i="24"/>
  <c r="K284" i="24"/>
  <c r="K283" i="24"/>
  <c r="K281" i="24"/>
  <c r="K279" i="24"/>
  <c r="K276" i="24"/>
  <c r="K275" i="24"/>
  <c r="K273" i="24"/>
  <c r="K269" i="24"/>
  <c r="K266" i="24"/>
  <c r="K263" i="24"/>
  <c r="K261" i="24"/>
  <c r="K260" i="24"/>
  <c r="K258" i="24"/>
  <c r="K256" i="24"/>
  <c r="K254" i="24"/>
  <c r="K253" i="24"/>
  <c r="K252" i="24"/>
  <c r="K247" i="24"/>
  <c r="K245" i="24"/>
  <c r="K244" i="24"/>
  <c r="K243" i="24"/>
  <c r="K237" i="24"/>
  <c r="K235" i="24"/>
  <c r="K233" i="24"/>
  <c r="K231" i="24"/>
  <c r="K227" i="24"/>
  <c r="K223" i="24"/>
  <c r="K222" i="24"/>
  <c r="K221" i="24"/>
  <c r="K215" i="24"/>
  <c r="K212" i="24"/>
  <c r="K207" i="24"/>
  <c r="K206" i="24"/>
  <c r="K201" i="24"/>
  <c r="K196" i="24"/>
  <c r="K195" i="24"/>
  <c r="K194" i="24"/>
  <c r="K182" i="24"/>
  <c r="K179" i="24"/>
  <c r="K178" i="24"/>
  <c r="K164" i="24"/>
  <c r="K156" i="24"/>
  <c r="K155" i="24"/>
  <c r="K147" i="24"/>
  <c r="K121" i="24"/>
  <c r="F52" i="24"/>
  <c r="F41" i="24"/>
  <c r="J4" i="21"/>
  <c r="J5" i="21"/>
  <c r="J7" i="21"/>
  <c r="J8" i="21"/>
  <c r="J9" i="21"/>
  <c r="J11" i="21"/>
  <c r="J12" i="21"/>
  <c r="J14" i="21"/>
  <c r="J15" i="21"/>
  <c r="J16" i="21"/>
  <c r="J17" i="21"/>
  <c r="J18" i="21"/>
  <c r="J19" i="21"/>
  <c r="J20" i="21"/>
  <c r="J21" i="21"/>
  <c r="J22" i="21"/>
  <c r="J23" i="21"/>
  <c r="I4" i="21"/>
  <c r="I6" i="21"/>
  <c r="I7" i="21"/>
  <c r="I8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H4" i="21"/>
  <c r="H5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1" i="21"/>
  <c r="H22" i="21"/>
  <c r="H23" i="21"/>
  <c r="G3" i="21"/>
  <c r="G4" i="21"/>
  <c r="G5" i="21"/>
  <c r="G6" i="21"/>
  <c r="G7" i="21"/>
  <c r="G8" i="21"/>
  <c r="G9" i="21"/>
  <c r="G11" i="21"/>
  <c r="G12" i="21"/>
  <c r="G13" i="21"/>
  <c r="G14" i="21"/>
  <c r="G15" i="21"/>
  <c r="G17" i="21"/>
  <c r="G18" i="21"/>
  <c r="G20" i="21"/>
  <c r="G21" i="21"/>
  <c r="G22" i="21"/>
  <c r="G23" i="21"/>
  <c r="F4" i="21"/>
  <c r="F7" i="21"/>
  <c r="F8" i="21"/>
  <c r="F11" i="21"/>
  <c r="F14" i="21"/>
  <c r="F17" i="21"/>
  <c r="E4" i="21"/>
  <c r="E7" i="21"/>
  <c r="E8" i="21"/>
  <c r="E11" i="21"/>
  <c r="E14" i="21"/>
  <c r="E17" i="21"/>
  <c r="D4" i="21"/>
  <c r="D7" i="21"/>
  <c r="D8" i="21"/>
  <c r="D11" i="21"/>
  <c r="D12" i="21"/>
  <c r="D14" i="21"/>
  <c r="D15" i="21"/>
  <c r="D17" i="21"/>
  <c r="D21" i="21"/>
  <c r="D22" i="21"/>
  <c r="D2" i="21"/>
  <c r="E2" i="21"/>
  <c r="G2" i="21"/>
  <c r="H2" i="21"/>
  <c r="I2" i="21"/>
  <c r="J2" i="21"/>
  <c r="C4" i="21"/>
  <c r="C6" i="21"/>
  <c r="C7" i="21"/>
  <c r="C8" i="21"/>
  <c r="C11" i="21"/>
  <c r="C14" i="21"/>
  <c r="C17" i="21"/>
  <c r="C20" i="21"/>
  <c r="C21" i="21"/>
  <c r="C22" i="21"/>
  <c r="D47" i="25" l="1"/>
  <c r="F44" i="24"/>
  <c r="F46" i="24"/>
  <c r="F47" i="24"/>
  <c r="G52" i="28"/>
  <c r="D55" i="10" s="1"/>
  <c r="G34" i="28"/>
  <c r="D37" i="10" s="1"/>
  <c r="E51" i="25"/>
  <c r="F52" i="25"/>
  <c r="D37" i="26"/>
  <c r="F38" i="24"/>
  <c r="G52" i="29"/>
  <c r="C55" i="10" s="1"/>
  <c r="F50" i="24"/>
  <c r="F32" i="25"/>
  <c r="F37" i="27"/>
  <c r="F34" i="24"/>
  <c r="E41" i="25"/>
  <c r="D37" i="27"/>
  <c r="D38" i="27"/>
  <c r="G38" i="27" s="1"/>
  <c r="E41" i="10" s="1"/>
  <c r="D47" i="26"/>
  <c r="D34" i="27"/>
  <c r="G38" i="29"/>
  <c r="C41" i="10" s="1"/>
  <c r="F51" i="24"/>
  <c r="F38" i="25"/>
  <c r="D41" i="25"/>
  <c r="D44" i="25"/>
  <c r="G34" i="30"/>
  <c r="B37" i="10" s="1"/>
  <c r="G41" i="30"/>
  <c r="B44" i="10" s="1"/>
  <c r="E41" i="24"/>
  <c r="E44" i="24"/>
  <c r="E47" i="24"/>
  <c r="F42" i="25"/>
  <c r="D32" i="25"/>
  <c r="D34" i="25"/>
  <c r="F39" i="25"/>
  <c r="G37" i="30"/>
  <c r="B40" i="10" s="1"/>
  <c r="G47" i="29"/>
  <c r="C50" i="10" s="1"/>
  <c r="G38" i="28"/>
  <c r="D41" i="10" s="1"/>
  <c r="D37" i="24"/>
  <c r="E34" i="24"/>
  <c r="E37" i="24"/>
  <c r="E38" i="24"/>
  <c r="F41" i="25"/>
  <c r="G41" i="25" s="1"/>
  <c r="G44" i="10" s="1"/>
  <c r="F44" i="25"/>
  <c r="F46" i="25"/>
  <c r="G38" i="30"/>
  <c r="B41" i="10" s="1"/>
  <c r="F37" i="24"/>
  <c r="D41" i="24"/>
  <c r="F48" i="24"/>
  <c r="G41" i="28"/>
  <c r="D44" i="10" s="1"/>
  <c r="K65" i="24"/>
  <c r="K67" i="24"/>
  <c r="K71" i="24"/>
  <c r="K100" i="24"/>
  <c r="K101" i="24"/>
  <c r="K103" i="24"/>
  <c r="K108" i="24"/>
  <c r="K112" i="24"/>
  <c r="K116" i="24"/>
  <c r="K133" i="24"/>
  <c r="K135" i="24"/>
  <c r="K170" i="24"/>
  <c r="K171" i="24"/>
  <c r="K183" i="24"/>
  <c r="K188" i="24"/>
  <c r="K189" i="24"/>
  <c r="K190" i="24"/>
  <c r="K193" i="24"/>
  <c r="K197" i="24"/>
  <c r="K203" i="24"/>
  <c r="K219" i="24"/>
  <c r="K229" i="24"/>
  <c r="K236" i="24"/>
  <c r="K238" i="24"/>
  <c r="K241" i="24"/>
  <c r="K242" i="24"/>
  <c r="K246" i="24"/>
  <c r="K250" i="24"/>
  <c r="K264" i="24"/>
  <c r="K270" i="24"/>
  <c r="K278" i="24"/>
  <c r="K282" i="24"/>
  <c r="K286" i="24"/>
  <c r="K292" i="24"/>
  <c r="K299" i="24"/>
  <c r="K301" i="24"/>
  <c r="K303" i="24"/>
  <c r="K307" i="24"/>
  <c r="K310" i="24"/>
  <c r="K312" i="24"/>
  <c r="K317" i="24"/>
  <c r="K321" i="24"/>
  <c r="K342" i="24"/>
  <c r="K382" i="24"/>
  <c r="K391" i="24"/>
  <c r="K402" i="24"/>
  <c r="K413" i="24"/>
  <c r="K423" i="24"/>
  <c r="K433" i="24"/>
  <c r="K441" i="24"/>
  <c r="K451" i="24"/>
  <c r="K820" i="24"/>
  <c r="K821" i="24"/>
  <c r="K822" i="24"/>
  <c r="K829" i="24"/>
  <c r="K832" i="24"/>
  <c r="K838" i="24"/>
  <c r="K839" i="24"/>
  <c r="K841" i="24"/>
  <c r="K101" i="25"/>
  <c r="K141" i="25"/>
  <c r="K164" i="25"/>
  <c r="K176" i="25"/>
  <c r="K181" i="25"/>
  <c r="D44" i="24"/>
  <c r="G44" i="24" s="1"/>
  <c r="H47" i="10" s="1"/>
  <c r="D47" i="24"/>
  <c r="F32" i="24"/>
  <c r="K85" i="24"/>
  <c r="F34" i="25"/>
  <c r="F37" i="25"/>
  <c r="F45" i="25"/>
  <c r="F47" i="25"/>
  <c r="G47" i="25" s="1"/>
  <c r="G50" i="10" s="1"/>
  <c r="F49" i="25"/>
  <c r="F50" i="25"/>
  <c r="F51" i="25"/>
  <c r="K125" i="24"/>
  <c r="K126" i="24"/>
  <c r="K136" i="24"/>
  <c r="K137" i="24"/>
  <c r="K138" i="24"/>
  <c r="K149" i="24"/>
  <c r="K150" i="24"/>
  <c r="K162" i="24"/>
  <c r="K204" i="24"/>
  <c r="K216" i="24"/>
  <c r="K217" i="24"/>
  <c r="K220" i="24"/>
  <c r="K225" i="24"/>
  <c r="K230" i="24"/>
  <c r="K251" i="24"/>
  <c r="K255" i="24"/>
  <c r="K257" i="24"/>
  <c r="K259" i="24"/>
  <c r="K268" i="24"/>
  <c r="K280" i="24"/>
  <c r="K288" i="24"/>
  <c r="K373" i="24"/>
  <c r="K180" i="24"/>
  <c r="K181" i="24"/>
  <c r="K248" i="24"/>
  <c r="K319" i="24"/>
  <c r="K331" i="24"/>
  <c r="K351" i="24"/>
  <c r="K359" i="24"/>
  <c r="K209" i="25"/>
  <c r="K218" i="25"/>
  <c r="K227" i="25"/>
  <c r="K235" i="25"/>
  <c r="K243" i="25"/>
  <c r="K251" i="25"/>
  <c r="K259" i="25"/>
  <c r="K268" i="25"/>
  <c r="D32" i="24"/>
  <c r="D34" i="24"/>
  <c r="K90" i="24"/>
  <c r="K94" i="24"/>
  <c r="K173" i="24"/>
  <c r="K213" i="24"/>
  <c r="K122" i="24"/>
  <c r="E34" i="25"/>
  <c r="E37" i="25"/>
  <c r="E38" i="25"/>
  <c r="E44" i="25"/>
  <c r="K78" i="25"/>
  <c r="K113" i="25"/>
  <c r="K129" i="25"/>
  <c r="K196" i="25"/>
  <c r="K200" i="25"/>
  <c r="K201" i="25"/>
  <c r="K207" i="25"/>
  <c r="K212" i="25"/>
  <c r="K216" i="25"/>
  <c r="K220" i="25"/>
  <c r="K221" i="25"/>
  <c r="K225" i="25"/>
  <c r="K228" i="25"/>
  <c r="K229" i="25"/>
  <c r="K233" i="25"/>
  <c r="K236" i="25"/>
  <c r="K237" i="25"/>
  <c r="K241" i="25"/>
  <c r="K244" i="25"/>
  <c r="K245" i="25"/>
  <c r="K252" i="25"/>
  <c r="K253" i="25"/>
  <c r="K257" i="25"/>
  <c r="K260" i="25"/>
  <c r="K261" i="25"/>
  <c r="K265" i="25"/>
  <c r="K269" i="25"/>
  <c r="K275" i="25"/>
  <c r="K281" i="25"/>
  <c r="K282" i="25"/>
  <c r="K289" i="25"/>
  <c r="K292" i="25"/>
  <c r="K298" i="25"/>
  <c r="K301" i="25"/>
  <c r="K304" i="25"/>
  <c r="K309" i="25"/>
  <c r="K315" i="25"/>
  <c r="K316" i="25"/>
  <c r="K321" i="25"/>
  <c r="K324" i="25"/>
  <c r="K333" i="25"/>
  <c r="K355" i="25"/>
  <c r="K386" i="25"/>
  <c r="K399" i="25"/>
  <c r="K417" i="25"/>
  <c r="K426" i="25"/>
  <c r="K436" i="25"/>
  <c r="K445" i="25"/>
  <c r="K463" i="25"/>
  <c r="K490" i="25"/>
  <c r="K500" i="25"/>
  <c r="K509" i="25"/>
  <c r="K536" i="25"/>
  <c r="K545" i="25"/>
  <c r="K554" i="25"/>
  <c r="K564" i="25"/>
  <c r="E34" i="26"/>
  <c r="E37" i="26"/>
  <c r="G37" i="26" s="1"/>
  <c r="F40" i="10" s="1"/>
  <c r="E38" i="26"/>
  <c r="E34" i="27"/>
  <c r="E41" i="27"/>
  <c r="G41" i="27" s="1"/>
  <c r="E44" i="10" s="1"/>
  <c r="K328" i="25"/>
  <c r="K344" i="25"/>
  <c r="K349" i="25"/>
  <c r="K356" i="25"/>
  <c r="K357" i="25"/>
  <c r="K381" i="25"/>
  <c r="K582" i="25"/>
  <c r="K587" i="25"/>
  <c r="K600" i="25"/>
  <c r="K603" i="25"/>
  <c r="K609" i="25"/>
  <c r="K611" i="25"/>
  <c r="K618" i="25"/>
  <c r="E44" i="27"/>
  <c r="E47" i="27"/>
  <c r="F32" i="26"/>
  <c r="F34" i="26"/>
  <c r="F37" i="26"/>
  <c r="F38" i="26"/>
  <c r="F41" i="26"/>
  <c r="F42" i="26"/>
  <c r="F44" i="26"/>
  <c r="G44" i="26" s="1"/>
  <c r="F47" i="10" s="1"/>
  <c r="F45" i="26"/>
  <c r="F46" i="26"/>
  <c r="F47" i="26"/>
  <c r="F48" i="26"/>
  <c r="F49" i="26"/>
  <c r="F50" i="26"/>
  <c r="F51" i="26"/>
  <c r="F52" i="26"/>
  <c r="F32" i="27"/>
  <c r="F38" i="27"/>
  <c r="F39" i="27"/>
  <c r="F42" i="27"/>
  <c r="F44" i="27"/>
  <c r="F45" i="27"/>
  <c r="F46" i="27"/>
  <c r="F47" i="27"/>
  <c r="F48" i="27"/>
  <c r="F50" i="27"/>
  <c r="F52" i="27"/>
  <c r="K62" i="27"/>
  <c r="K63" i="27"/>
  <c r="K65" i="27"/>
  <c r="K68" i="27"/>
  <c r="K69" i="27"/>
  <c r="K70" i="27"/>
  <c r="K71" i="27"/>
  <c r="K72" i="27"/>
  <c r="K74" i="27"/>
  <c r="K77" i="27"/>
  <c r="K78" i="27"/>
  <c r="K79" i="27"/>
  <c r="K81" i="27"/>
  <c r="K85" i="27"/>
  <c r="K87" i="27"/>
  <c r="K88" i="27"/>
  <c r="K90" i="27"/>
  <c r="K92" i="27"/>
  <c r="K93" i="27"/>
  <c r="K98" i="27"/>
  <c r="K280" i="25"/>
  <c r="K300" i="25"/>
  <c r="K81" i="24"/>
  <c r="K82" i="24"/>
  <c r="K127" i="24"/>
  <c r="K218" i="24"/>
  <c r="K709" i="24"/>
  <c r="K710" i="24"/>
  <c r="K711" i="24"/>
  <c r="K712" i="24"/>
  <c r="K713" i="24"/>
  <c r="K716" i="24"/>
  <c r="K717" i="24"/>
  <c r="K718" i="24"/>
  <c r="K775" i="24"/>
  <c r="K776" i="24"/>
  <c r="K778" i="24"/>
  <c r="K780" i="24"/>
  <c r="K781" i="24"/>
  <c r="K782" i="24"/>
  <c r="K785" i="24"/>
  <c r="K786" i="24"/>
  <c r="K787" i="24"/>
  <c r="K788" i="24"/>
  <c r="K789" i="24"/>
  <c r="K790" i="24"/>
  <c r="K791" i="24"/>
  <c r="K792" i="24"/>
  <c r="K793" i="24"/>
  <c r="K794" i="24"/>
  <c r="K795" i="24"/>
  <c r="K799" i="24"/>
  <c r="K800" i="24"/>
  <c r="K65" i="25"/>
  <c r="K68" i="25"/>
  <c r="K71" i="25"/>
  <c r="K72" i="25"/>
  <c r="K75" i="25"/>
  <c r="K76" i="25"/>
  <c r="K79" i="25"/>
  <c r="K82" i="25"/>
  <c r="K85" i="25"/>
  <c r="K177" i="24"/>
  <c r="K771" i="24"/>
  <c r="K772" i="24"/>
  <c r="K74" i="24"/>
  <c r="K75" i="24"/>
  <c r="K77" i="24"/>
  <c r="K78" i="24"/>
  <c r="K79" i="24"/>
  <c r="K91" i="24"/>
  <c r="K92" i="24"/>
  <c r="K93" i="24"/>
  <c r="K144" i="25"/>
  <c r="K167" i="25"/>
  <c r="K183" i="25"/>
  <c r="K68" i="24"/>
  <c r="K69" i="24"/>
  <c r="K70" i="24"/>
  <c r="K72" i="24"/>
  <c r="K104" i="24"/>
  <c r="K105" i="24"/>
  <c r="K106" i="24"/>
  <c r="K107" i="24"/>
  <c r="K109" i="24"/>
  <c r="K110" i="24"/>
  <c r="K111" i="24"/>
  <c r="K113" i="24"/>
  <c r="K114" i="24"/>
  <c r="K115" i="24"/>
  <c r="K118" i="24"/>
  <c r="K119" i="24"/>
  <c r="K120" i="24"/>
  <c r="K154" i="24"/>
  <c r="K157" i="24"/>
  <c r="K62" i="25"/>
  <c r="K69" i="25"/>
  <c r="K77" i="25"/>
  <c r="K81" i="25"/>
  <c r="K110" i="25"/>
  <c r="K151" i="25"/>
  <c r="K168" i="25"/>
  <c r="K180" i="25"/>
  <c r="K188" i="25"/>
  <c r="K151" i="24"/>
  <c r="K152" i="24"/>
  <c r="K209" i="24"/>
  <c r="K62" i="24"/>
  <c r="K63" i="24"/>
  <c r="K87" i="24"/>
  <c r="K88" i="24"/>
  <c r="K98" i="24"/>
  <c r="K130" i="24"/>
  <c r="K131" i="24"/>
  <c r="K134" i="24"/>
  <c r="K139" i="24"/>
  <c r="K140" i="24"/>
  <c r="K141" i="24"/>
  <c r="K142" i="24"/>
  <c r="K145" i="24"/>
  <c r="K146" i="24"/>
  <c r="K161" i="24"/>
  <c r="K163" i="24"/>
  <c r="K200" i="24"/>
  <c r="K724" i="24"/>
  <c r="K726" i="24"/>
  <c r="K727" i="24"/>
  <c r="K728" i="24"/>
  <c r="K729" i="24"/>
  <c r="K730" i="24"/>
  <c r="K733" i="24"/>
  <c r="K736" i="24"/>
  <c r="K737" i="24"/>
  <c r="K738" i="24"/>
  <c r="K739" i="24"/>
  <c r="K740" i="24"/>
  <c r="K741" i="24"/>
  <c r="K742" i="24"/>
  <c r="K743" i="24"/>
  <c r="K745" i="24"/>
  <c r="K747" i="24"/>
  <c r="K748" i="24"/>
  <c r="K749" i="24"/>
  <c r="K750" i="24"/>
  <c r="K751" i="24"/>
  <c r="K84" i="24"/>
  <c r="K720" i="24"/>
  <c r="K721" i="24"/>
  <c r="K88" i="25"/>
  <c r="K90" i="25"/>
  <c r="K92" i="25"/>
  <c r="K93" i="25"/>
  <c r="K94" i="25"/>
  <c r="K98" i="25"/>
  <c r="K100" i="25"/>
  <c r="K103" i="25"/>
  <c r="K104" i="25"/>
  <c r="K105" i="25"/>
  <c r="K106" i="25"/>
  <c r="K107" i="25"/>
  <c r="K108" i="25"/>
  <c r="K109" i="25"/>
  <c r="K111" i="25"/>
  <c r="K112" i="25"/>
  <c r="K114" i="25"/>
  <c r="K115" i="25"/>
  <c r="K116" i="25"/>
  <c r="K117" i="25"/>
  <c r="K118" i="25"/>
  <c r="K119" i="25"/>
  <c r="K120" i="25"/>
  <c r="K121" i="25"/>
  <c r="K122" i="25"/>
  <c r="K123" i="25"/>
  <c r="K125" i="25"/>
  <c r="K126" i="25"/>
  <c r="K127" i="25"/>
  <c r="K130" i="25"/>
  <c r="K131" i="25"/>
  <c r="K132" i="25"/>
  <c r="K133" i="25"/>
  <c r="K134" i="25"/>
  <c r="K135" i="25"/>
  <c r="K136" i="25"/>
  <c r="K137" i="25"/>
  <c r="K138" i="25"/>
  <c r="K139" i="25"/>
  <c r="K140" i="25"/>
  <c r="K142" i="25"/>
  <c r="K143" i="25"/>
  <c r="K145" i="25"/>
  <c r="K146" i="25"/>
  <c r="K147" i="25"/>
  <c r="K149" i="25"/>
  <c r="K150" i="25"/>
  <c r="K154" i="25"/>
  <c r="K155" i="25"/>
  <c r="K157" i="25"/>
  <c r="K161" i="25"/>
  <c r="K162" i="25"/>
  <c r="K163" i="25"/>
  <c r="K165" i="25"/>
  <c r="K166" i="25"/>
  <c r="K170" i="25"/>
  <c r="K171" i="25"/>
  <c r="K174" i="25"/>
  <c r="K177" i="25"/>
  <c r="K178" i="25"/>
  <c r="K179" i="25"/>
  <c r="K182" i="25"/>
  <c r="K186" i="25"/>
  <c r="K190" i="25"/>
  <c r="K193" i="25"/>
  <c r="K194" i="25"/>
  <c r="K195" i="25"/>
  <c r="K202" i="25"/>
  <c r="K203" i="25"/>
  <c r="K219" i="25"/>
  <c r="K753" i="24"/>
  <c r="K754" i="24"/>
  <c r="K757" i="24"/>
  <c r="K803" i="24"/>
  <c r="K804" i="24"/>
  <c r="K805" i="24"/>
  <c r="K806" i="24"/>
  <c r="K807" i="24"/>
  <c r="K808" i="24"/>
  <c r="K809" i="24"/>
  <c r="K810" i="24"/>
  <c r="K811" i="24"/>
  <c r="K276" i="25"/>
  <c r="K288" i="25"/>
  <c r="K296" i="25"/>
  <c r="K306" i="25"/>
  <c r="K317" i="25"/>
  <c r="K340" i="25"/>
  <c r="K353" i="25"/>
  <c r="K380" i="25"/>
  <c r="K394" i="25"/>
  <c r="K403" i="25"/>
  <c r="K411" i="25"/>
  <c r="K419" i="25"/>
  <c r="K427" i="25"/>
  <c r="K435" i="25"/>
  <c r="K451" i="25"/>
  <c r="K459" i="25"/>
  <c r="K467" i="25"/>
  <c r="K475" i="25"/>
  <c r="K483" i="25"/>
  <c r="K499" i="25"/>
  <c r="K507" i="25"/>
  <c r="K523" i="25"/>
  <c r="K531" i="25"/>
  <c r="K539" i="25"/>
  <c r="K547" i="25"/>
  <c r="K555" i="25"/>
  <c r="K571" i="25"/>
  <c r="K760" i="24"/>
  <c r="K761" i="24"/>
  <c r="K762" i="24"/>
  <c r="K763" i="24"/>
  <c r="K764" i="24"/>
  <c r="K765" i="24"/>
  <c r="K766" i="24"/>
  <c r="K767" i="24"/>
  <c r="K768" i="24"/>
  <c r="K63" i="26"/>
  <c r="K72" i="26"/>
  <c r="K81" i="26"/>
  <c r="K90" i="26"/>
  <c r="K92" i="26"/>
  <c r="K100" i="26"/>
  <c r="K103" i="26"/>
  <c r="K110" i="26"/>
  <c r="K111" i="26"/>
  <c r="K112" i="26"/>
  <c r="K113" i="26"/>
  <c r="K122" i="26"/>
  <c r="K135" i="26"/>
  <c r="K142" i="26"/>
  <c r="K143" i="26"/>
  <c r="K147" i="26"/>
  <c r="K63" i="25"/>
  <c r="K67" i="25"/>
  <c r="K70" i="25"/>
  <c r="K74" i="25"/>
  <c r="K84" i="25"/>
  <c r="K87" i="25"/>
  <c r="K65" i="26"/>
  <c r="K67" i="26"/>
  <c r="K68" i="26"/>
  <c r="K69" i="26"/>
  <c r="K70" i="26"/>
  <c r="K74" i="26"/>
  <c r="K75" i="26"/>
  <c r="K76" i="26"/>
  <c r="K77" i="26"/>
  <c r="K78" i="26"/>
  <c r="K79" i="26"/>
  <c r="K82" i="26"/>
  <c r="K84" i="26"/>
  <c r="K85" i="26"/>
  <c r="K87" i="26"/>
  <c r="K88" i="26"/>
  <c r="K91" i="26"/>
  <c r="K93" i="26"/>
  <c r="K94" i="26"/>
  <c r="K101" i="26"/>
  <c r="K104" i="26"/>
  <c r="K105" i="26"/>
  <c r="K106" i="26"/>
  <c r="K109" i="26"/>
  <c r="K114" i="26"/>
  <c r="K115" i="26"/>
  <c r="K123" i="26"/>
  <c r="K136" i="26"/>
  <c r="G34" i="27"/>
  <c r="E37" i="10" s="1"/>
  <c r="K374" i="27"/>
  <c r="K287" i="27"/>
  <c r="K299" i="27"/>
  <c r="K311" i="27"/>
  <c r="K312" i="27"/>
  <c r="K328" i="27"/>
  <c r="K329" i="27"/>
  <c r="K315" i="27"/>
  <c r="K334" i="27"/>
  <c r="K335" i="27"/>
  <c r="K336" i="27"/>
  <c r="K337" i="27"/>
  <c r="K338" i="27"/>
  <c r="K343" i="27"/>
  <c r="K344" i="27"/>
  <c r="K345" i="27"/>
  <c r="K346" i="27"/>
  <c r="K347" i="27"/>
  <c r="K348" i="27"/>
  <c r="K305" i="27"/>
  <c r="K319" i="27"/>
  <c r="K320" i="27"/>
  <c r="K321" i="27"/>
  <c r="K352" i="27"/>
  <c r="K354" i="27"/>
  <c r="K355" i="27"/>
  <c r="K356" i="27"/>
  <c r="K283" i="27"/>
  <c r="K307" i="27"/>
  <c r="K323" i="27"/>
  <c r="K275" i="27"/>
  <c r="K366" i="27"/>
  <c r="G41" i="26"/>
  <c r="F44" i="10" s="1"/>
  <c r="G47" i="26"/>
  <c r="F50" i="10" s="1"/>
  <c r="K330" i="25"/>
  <c r="K346" i="25"/>
  <c r="K362" i="25"/>
  <c r="K377" i="25"/>
  <c r="K378" i="25"/>
  <c r="K379" i="25"/>
  <c r="K382" i="25"/>
  <c r="K383" i="25"/>
  <c r="K286" i="25"/>
  <c r="K287" i="25"/>
  <c r="K334" i="25"/>
  <c r="K335" i="25"/>
  <c r="K350" i="25"/>
  <c r="K351" i="25"/>
  <c r="K366" i="25"/>
  <c r="K385" i="25"/>
  <c r="K310" i="25"/>
  <c r="K311" i="25"/>
  <c r="K337" i="25"/>
  <c r="K338" i="25"/>
  <c r="K354" i="25"/>
  <c r="K278" i="25"/>
  <c r="K279" i="25"/>
  <c r="K390" i="25"/>
  <c r="K391" i="25"/>
  <c r="K270" i="25"/>
  <c r="K314" i="25"/>
  <c r="K326" i="25"/>
  <c r="K395" i="25"/>
  <c r="K302" i="25"/>
  <c r="K303" i="25"/>
  <c r="K342" i="25"/>
  <c r="K343" i="25"/>
  <c r="K358" i="25"/>
  <c r="K359" i="25"/>
  <c r="K714" i="24"/>
  <c r="K715" i="24"/>
  <c r="G41" i="24"/>
  <c r="H44" i="10" s="1"/>
  <c r="F44" i="21"/>
  <c r="C34" i="21"/>
  <c r="C36" i="21"/>
  <c r="C37" i="21"/>
  <c r="C38" i="21"/>
  <c r="C41" i="21"/>
  <c r="C44" i="21"/>
  <c r="C47" i="21"/>
  <c r="C50" i="21"/>
  <c r="C51" i="21"/>
  <c r="C52" i="21"/>
  <c r="K712" i="21"/>
  <c r="K711" i="21"/>
  <c r="K710" i="21"/>
  <c r="K709" i="21"/>
  <c r="K65" i="21"/>
  <c r="K63" i="21"/>
  <c r="K62" i="21"/>
  <c r="F591" i="30"/>
  <c r="K591" i="30" s="1"/>
  <c r="F758" i="30"/>
  <c r="K758" i="30" s="1"/>
  <c r="D503" i="30"/>
  <c r="E214" i="30"/>
  <c r="D802" i="30"/>
  <c r="D619" i="30"/>
  <c r="D522" i="30"/>
  <c r="K522" i="30" s="1"/>
  <c r="D293" i="30"/>
  <c r="K293" i="30" s="1"/>
  <c r="F339" i="30"/>
  <c r="K339" i="30" s="1"/>
  <c r="F96" i="30"/>
  <c r="K96" i="30" s="1"/>
  <c r="F515" i="30"/>
  <c r="F619" i="28"/>
  <c r="E313" i="30"/>
  <c r="F599" i="30"/>
  <c r="K599" i="30" s="1"/>
  <c r="F491" i="26"/>
  <c r="F663" i="28"/>
  <c r="K663" i="28" s="1"/>
  <c r="D365" i="30"/>
  <c r="D198" i="29"/>
  <c r="F262" i="30"/>
  <c r="F769" i="30"/>
  <c r="K769" i="30" s="1"/>
  <c r="D406" i="30"/>
  <c r="F185" i="30"/>
  <c r="K185" i="30" s="1"/>
  <c r="F815" i="25"/>
  <c r="K815" i="25" s="1"/>
  <c r="D593" i="30"/>
  <c r="F365" i="30"/>
  <c r="E641" i="30"/>
  <c r="K641" i="30" s="1"/>
  <c r="F153" i="30"/>
  <c r="K153" i="30" s="1"/>
  <c r="F657" i="30"/>
  <c r="K657" i="30" s="1"/>
  <c r="F400" i="28"/>
  <c r="C491" i="25"/>
  <c r="F408" i="30"/>
  <c r="F466" i="30"/>
  <c r="F387" i="28"/>
  <c r="K387" i="28" s="1"/>
  <c r="C518" i="21"/>
  <c r="F512" i="21"/>
  <c r="F408" i="29"/>
  <c r="F678" i="28"/>
  <c r="K678" i="28" s="1"/>
  <c r="F262" i="29"/>
  <c r="E769" i="28"/>
  <c r="E322" i="28"/>
  <c r="E657" i="29"/>
  <c r="C271" i="25"/>
  <c r="D612" i="30"/>
  <c r="F612" i="24"/>
  <c r="D612" i="29"/>
  <c r="E619" i="27"/>
  <c r="E503" i="27"/>
  <c r="E408" i="24"/>
  <c r="D365" i="29"/>
  <c r="F573" i="21"/>
  <c r="F505" i="21"/>
  <c r="F582" i="21"/>
  <c r="C89" i="21"/>
  <c r="F592" i="21"/>
  <c r="E472" i="21"/>
  <c r="E543" i="21"/>
  <c r="D297" i="21"/>
  <c r="F591" i="21"/>
  <c r="F669" i="21"/>
  <c r="F169" i="21"/>
  <c r="F503" i="21"/>
  <c r="F936" i="21"/>
  <c r="F660" i="21"/>
  <c r="F802" i="21"/>
  <c r="F654" i="21"/>
  <c r="F96" i="21"/>
  <c r="F327" i="21"/>
  <c r="F878" i="21"/>
  <c r="D365" i="21"/>
  <c r="D723" i="21"/>
  <c r="F387" i="21"/>
  <c r="F563" i="21"/>
  <c r="F420" i="21"/>
  <c r="F406" i="21"/>
  <c r="E271" i="21"/>
  <c r="C290" i="21"/>
  <c r="O3" i="1"/>
  <c r="G37" i="24" l="1"/>
  <c r="H40" i="10" s="1"/>
  <c r="G47" i="24"/>
  <c r="H50" i="10" s="1"/>
  <c r="G47" i="27"/>
  <c r="E50" i="10" s="1"/>
  <c r="G34" i="25"/>
  <c r="G37" i="10" s="1"/>
  <c r="G38" i="24"/>
  <c r="H41" i="10" s="1"/>
  <c r="G44" i="25"/>
  <c r="G47" i="10" s="1"/>
  <c r="G37" i="27"/>
  <c r="E40" i="10" s="1"/>
  <c r="G34" i="24"/>
  <c r="H37" i="10" s="1"/>
  <c r="G38" i="25"/>
  <c r="G41" i="10" s="1"/>
  <c r="G37" i="25"/>
  <c r="G40" i="10" s="1"/>
  <c r="G44" i="27"/>
  <c r="E47" i="10" s="1"/>
  <c r="G38" i="26"/>
  <c r="F41" i="10" s="1"/>
  <c r="F657" i="24"/>
  <c r="F657" i="21"/>
  <c r="F558" i="25"/>
  <c r="F558" i="24"/>
  <c r="F599" i="28"/>
  <c r="K599" i="28" s="1"/>
  <c r="F599" i="27"/>
  <c r="K599" i="27" s="1"/>
  <c r="F599" i="26"/>
  <c r="K599" i="26" s="1"/>
  <c r="F599" i="25"/>
  <c r="K599" i="25" s="1"/>
  <c r="F599" i="24"/>
  <c r="E668" i="24"/>
  <c r="E668" i="21"/>
  <c r="F291" i="28"/>
  <c r="K291" i="28" s="1"/>
  <c r="F291" i="27"/>
  <c r="K291" i="27" s="1"/>
  <c r="F291" i="26"/>
  <c r="K291" i="26" s="1"/>
  <c r="F291" i="25"/>
  <c r="K291" i="25" s="1"/>
  <c r="F291" i="24"/>
  <c r="D491" i="24"/>
  <c r="D491" i="21"/>
  <c r="F519" i="26"/>
  <c r="F519" i="25"/>
  <c r="F519" i="21"/>
  <c r="F519" i="24"/>
  <c r="D621" i="26"/>
  <c r="D621" i="25"/>
  <c r="D621" i="24"/>
  <c r="D621" i="21"/>
  <c r="E573" i="29"/>
  <c r="K573" i="29" s="1"/>
  <c r="E573" i="28"/>
  <c r="K573" i="28" s="1"/>
  <c r="E573" i="27"/>
  <c r="K573" i="27" s="1"/>
  <c r="E573" i="26"/>
  <c r="K573" i="26" s="1"/>
  <c r="E573" i="25"/>
  <c r="K573" i="25" s="1"/>
  <c r="E573" i="24"/>
  <c r="E573" i="21"/>
  <c r="F365" i="24"/>
  <c r="F308" i="21"/>
  <c r="F308" i="24"/>
  <c r="E83" i="30"/>
  <c r="K83" i="30" s="1"/>
  <c r="E83" i="29"/>
  <c r="K83" i="29" s="1"/>
  <c r="E83" i="28"/>
  <c r="K83" i="28" s="1"/>
  <c r="E83" i="27"/>
  <c r="K83" i="27" s="1"/>
  <c r="E83" i="26"/>
  <c r="K83" i="26" s="1"/>
  <c r="E83" i="25"/>
  <c r="K83" i="25" s="1"/>
  <c r="E83" i="24"/>
  <c r="K83" i="24" s="1"/>
  <c r="E83" i="21"/>
  <c r="F678" i="21"/>
  <c r="F387" i="25"/>
  <c r="K387" i="25" s="1"/>
  <c r="F387" i="24"/>
  <c r="K387" i="24" s="1"/>
  <c r="F406" i="24"/>
  <c r="F199" i="21"/>
  <c r="F476" i="30"/>
  <c r="K476" i="30" s="1"/>
  <c r="F476" i="29"/>
  <c r="K476" i="29" s="1"/>
  <c r="F476" i="28"/>
  <c r="K476" i="28" s="1"/>
  <c r="F267" i="30"/>
  <c r="F267" i="29"/>
  <c r="F553" i="30"/>
  <c r="K553" i="30" s="1"/>
  <c r="F553" i="29"/>
  <c r="F553" i="28"/>
  <c r="F553" i="27"/>
  <c r="F553" i="26"/>
  <c r="F553" i="25"/>
  <c r="F553" i="24"/>
  <c r="F553" i="21"/>
  <c r="F612" i="21"/>
  <c r="F184" i="21"/>
  <c r="F503" i="30"/>
  <c r="F503" i="29"/>
  <c r="D368" i="30"/>
  <c r="D368" i="29"/>
  <c r="D368" i="28"/>
  <c r="D368" i="27"/>
  <c r="D368" i="26"/>
  <c r="D368" i="25"/>
  <c r="D368" i="24"/>
  <c r="D368" i="21"/>
  <c r="C472" i="30"/>
  <c r="C472" i="29"/>
  <c r="J267" i="30"/>
  <c r="J267" i="29"/>
  <c r="J267" i="28"/>
  <c r="J267" i="27"/>
  <c r="J267" i="26"/>
  <c r="J267" i="25"/>
  <c r="J267" i="24"/>
  <c r="J267" i="21"/>
  <c r="D668" i="30"/>
  <c r="K668" i="30" s="1"/>
  <c r="D668" i="29"/>
  <c r="K668" i="29" s="1"/>
  <c r="D367" i="30"/>
  <c r="D367" i="29"/>
  <c r="D367" i="28"/>
  <c r="D367" i="27"/>
  <c r="D367" i="26"/>
  <c r="D367" i="25"/>
  <c r="D367" i="24"/>
  <c r="D367" i="21"/>
  <c r="D519" i="30"/>
  <c r="K519" i="30" s="1"/>
  <c r="D519" i="29"/>
  <c r="K519" i="29" s="1"/>
  <c r="D519" i="28"/>
  <c r="K519" i="28" s="1"/>
  <c r="D519" i="27"/>
  <c r="K519" i="27" s="1"/>
  <c r="F644" i="28"/>
  <c r="F644" i="27"/>
  <c r="F644" i="26"/>
  <c r="F644" i="25"/>
  <c r="F644" i="24"/>
  <c r="F644" i="21"/>
  <c r="F277" i="30"/>
  <c r="K277" i="30" s="1"/>
  <c r="F277" i="29"/>
  <c r="K277" i="29" s="1"/>
  <c r="I66" i="30"/>
  <c r="K66" i="30" s="1"/>
  <c r="I66" i="29"/>
  <c r="K66" i="29" s="1"/>
  <c r="I66" i="28"/>
  <c r="K66" i="28" s="1"/>
  <c r="I66" i="27"/>
  <c r="K66" i="27" s="1"/>
  <c r="I66" i="26"/>
  <c r="K66" i="26" s="1"/>
  <c r="I66" i="25"/>
  <c r="K66" i="25" s="1"/>
  <c r="I66" i="21"/>
  <c r="I66" i="24"/>
  <c r="C198" i="29"/>
  <c r="C198" i="28"/>
  <c r="F160" i="30"/>
  <c r="F160" i="29"/>
  <c r="F160" i="28"/>
  <c r="F160" i="27"/>
  <c r="F160" i="26"/>
  <c r="F160" i="25"/>
  <c r="F160" i="21"/>
  <c r="F160" i="24"/>
  <c r="D503" i="29"/>
  <c r="D503" i="28"/>
  <c r="D503" i="27"/>
  <c r="D503" i="26"/>
  <c r="D503" i="25"/>
  <c r="D503" i="24"/>
  <c r="D503" i="21"/>
  <c r="F262" i="21"/>
  <c r="F153" i="29"/>
  <c r="K153" i="29" s="1"/>
  <c r="F153" i="28"/>
  <c r="K153" i="28" s="1"/>
  <c r="F153" i="27"/>
  <c r="F153" i="26"/>
  <c r="F153" i="25"/>
  <c r="F153" i="21"/>
  <c r="F153" i="24"/>
  <c r="C10" i="27"/>
  <c r="C40" i="27" s="1"/>
  <c r="C612" i="27"/>
  <c r="C612" i="26"/>
  <c r="C612" i="25"/>
  <c r="C612" i="24"/>
  <c r="C612" i="21"/>
  <c r="I293" i="24"/>
  <c r="I293" i="21"/>
  <c r="F348" i="25"/>
  <c r="K348" i="25" s="1"/>
  <c r="F348" i="21"/>
  <c r="F348" i="24"/>
  <c r="F482" i="21"/>
  <c r="D612" i="21"/>
  <c r="D875" i="21"/>
  <c r="F262" i="28"/>
  <c r="F262" i="27"/>
  <c r="F262" i="26"/>
  <c r="F262" i="25"/>
  <c r="F262" i="24"/>
  <c r="C461" i="26"/>
  <c r="K461" i="26" s="1"/>
  <c r="C461" i="25"/>
  <c r="K461" i="25" s="1"/>
  <c r="C461" i="24"/>
  <c r="C461" i="21"/>
  <c r="E769" i="26"/>
  <c r="E769" i="25"/>
  <c r="E769" i="24"/>
  <c r="E769" i="21"/>
  <c r="F370" i="25"/>
  <c r="K370" i="25" s="1"/>
  <c r="F370" i="21"/>
  <c r="F370" i="24"/>
  <c r="C623" i="24"/>
  <c r="C623" i="21"/>
  <c r="E322" i="27"/>
  <c r="E322" i="26"/>
  <c r="E322" i="25"/>
  <c r="E322" i="24"/>
  <c r="E322" i="21"/>
  <c r="C226" i="21"/>
  <c r="C226" i="24"/>
  <c r="G579" i="26"/>
  <c r="G579" i="25"/>
  <c r="G579" i="24"/>
  <c r="G579" i="21"/>
  <c r="F466" i="29"/>
  <c r="F466" i="27"/>
  <c r="F466" i="28"/>
  <c r="F466" i="26"/>
  <c r="F466" i="25"/>
  <c r="F408" i="27"/>
  <c r="F408" i="28"/>
  <c r="F408" i="26"/>
  <c r="F408" i="25"/>
  <c r="C329" i="25"/>
  <c r="K329" i="25" s="1"/>
  <c r="C329" i="21"/>
  <c r="C329" i="24"/>
  <c r="F648" i="28"/>
  <c r="K648" i="28" s="1"/>
  <c r="F648" i="27"/>
  <c r="K648" i="27" s="1"/>
  <c r="F648" i="26"/>
  <c r="K648" i="26" s="1"/>
  <c r="F648" i="25"/>
  <c r="K648" i="25" s="1"/>
  <c r="F648" i="24"/>
  <c r="E541" i="30"/>
  <c r="K541" i="30" s="1"/>
  <c r="I621" i="26"/>
  <c r="I621" i="25"/>
  <c r="I621" i="24"/>
  <c r="I621" i="21"/>
  <c r="F89" i="26"/>
  <c r="F89" i="25"/>
  <c r="F89" i="21"/>
  <c r="F89" i="24"/>
  <c r="I211" i="26"/>
  <c r="I211" i="25"/>
  <c r="I211" i="21"/>
  <c r="I211" i="24"/>
  <c r="C102" i="26"/>
  <c r="K102" i="26" s="1"/>
  <c r="C102" i="25"/>
  <c r="K102" i="25" s="1"/>
  <c r="C102" i="24"/>
  <c r="C102" i="21"/>
  <c r="I593" i="26"/>
  <c r="I593" i="25"/>
  <c r="I593" i="24"/>
  <c r="I593" i="21"/>
  <c r="F515" i="28"/>
  <c r="F515" i="27"/>
  <c r="F515" i="26"/>
  <c r="F515" i="25"/>
  <c r="F515" i="24"/>
  <c r="F124" i="29"/>
  <c r="F124" i="28"/>
  <c r="F124" i="27"/>
  <c r="F124" i="26"/>
  <c r="F124" i="25"/>
  <c r="F124" i="21"/>
  <c r="F124" i="24"/>
  <c r="E400" i="30"/>
  <c r="E400" i="29"/>
  <c r="E400" i="28"/>
  <c r="K400" i="28" s="1"/>
  <c r="D472" i="25"/>
  <c r="D472" i="24"/>
  <c r="D472" i="21"/>
  <c r="F456" i="27"/>
  <c r="K456" i="27" s="1"/>
  <c r="F456" i="28"/>
  <c r="K456" i="28" s="1"/>
  <c r="F456" i="26"/>
  <c r="K456" i="26" s="1"/>
  <c r="F456" i="25"/>
  <c r="K456" i="25" s="1"/>
  <c r="F456" i="21"/>
  <c r="F456" i="24"/>
  <c r="E498" i="27"/>
  <c r="E498" i="26"/>
  <c r="E498" i="25"/>
  <c r="E498" i="24"/>
  <c r="E498" i="21"/>
  <c r="D406" i="25"/>
  <c r="D406" i="21"/>
  <c r="D406" i="24"/>
  <c r="D293" i="26"/>
  <c r="K293" i="26" s="1"/>
  <c r="D293" i="25"/>
  <c r="D293" i="24"/>
  <c r="D293" i="21"/>
  <c r="F802" i="24"/>
  <c r="F267" i="28"/>
  <c r="F267" i="27"/>
  <c r="F267" i="26"/>
  <c r="F267" i="25"/>
  <c r="F267" i="24"/>
  <c r="F267" i="21"/>
  <c r="J409" i="30"/>
  <c r="K409" i="30" s="1"/>
  <c r="J409" i="29"/>
  <c r="J409" i="28"/>
  <c r="J409" i="27"/>
  <c r="J409" i="26"/>
  <c r="J409" i="25"/>
  <c r="J409" i="24"/>
  <c r="J409" i="21"/>
  <c r="F185" i="29"/>
  <c r="K185" i="29" s="1"/>
  <c r="F185" i="28"/>
  <c r="K185" i="28" s="1"/>
  <c r="F185" i="27"/>
  <c r="K185" i="27" s="1"/>
  <c r="F185" i="26"/>
  <c r="K185" i="26" s="1"/>
  <c r="F185" i="25"/>
  <c r="K185" i="25" s="1"/>
  <c r="F187" i="27"/>
  <c r="F187" i="26"/>
  <c r="C341" i="26"/>
  <c r="C341" i="25"/>
  <c r="F239" i="26"/>
  <c r="K239" i="26" s="1"/>
  <c r="F239" i="25"/>
  <c r="K239" i="25" s="1"/>
  <c r="F239" i="21"/>
  <c r="F239" i="24"/>
  <c r="E198" i="29"/>
  <c r="E198" i="28"/>
  <c r="E198" i="27"/>
  <c r="E198" i="26"/>
  <c r="E198" i="25"/>
  <c r="E198" i="24"/>
  <c r="E198" i="21"/>
  <c r="E449" i="30"/>
  <c r="E449" i="29"/>
  <c r="E449" i="28"/>
  <c r="E449" i="26"/>
  <c r="E449" i="27"/>
  <c r="E449" i="25"/>
  <c r="E593" i="30"/>
  <c r="E593" i="28"/>
  <c r="E593" i="29"/>
  <c r="E593" i="27"/>
  <c r="E593" i="26"/>
  <c r="E593" i="25"/>
  <c r="E593" i="24"/>
  <c r="E593" i="21"/>
  <c r="F476" i="27"/>
  <c r="F476" i="26"/>
  <c r="F476" i="25"/>
  <c r="D593" i="25"/>
  <c r="K593" i="25" s="1"/>
  <c r="D593" i="24"/>
  <c r="D593" i="21"/>
  <c r="F515" i="29"/>
  <c r="F169" i="26"/>
  <c r="F169" i="25"/>
  <c r="F169" i="24"/>
  <c r="G365" i="30"/>
  <c r="K365" i="30" s="1"/>
  <c r="G365" i="29"/>
  <c r="G365" i="28"/>
  <c r="G365" i="27"/>
  <c r="G365" i="26"/>
  <c r="G365" i="25"/>
  <c r="I621" i="28"/>
  <c r="I621" i="27"/>
  <c r="E297" i="30"/>
  <c r="E297" i="29"/>
  <c r="E297" i="28"/>
  <c r="E297" i="27"/>
  <c r="E297" i="26"/>
  <c r="E297" i="25"/>
  <c r="E297" i="24"/>
  <c r="E297" i="21"/>
  <c r="F210" i="26"/>
  <c r="K210" i="26" s="1"/>
  <c r="F210" i="25"/>
  <c r="K210" i="25" s="1"/>
  <c r="D616" i="28"/>
  <c r="K616" i="28" s="1"/>
  <c r="D616" i="27"/>
  <c r="K616" i="27" s="1"/>
  <c r="D616" i="26"/>
  <c r="K616" i="26" s="1"/>
  <c r="D616" i="25"/>
  <c r="K616" i="25" s="1"/>
  <c r="D616" i="24"/>
  <c r="D616" i="21"/>
  <c r="E758" i="29"/>
  <c r="E758" i="28"/>
  <c r="F370" i="27"/>
  <c r="K370" i="27" s="1"/>
  <c r="F370" i="26"/>
  <c r="K370" i="26" s="1"/>
  <c r="D198" i="21"/>
  <c r="D198" i="24"/>
  <c r="D518" i="25"/>
  <c r="D518" i="24"/>
  <c r="D518" i="21"/>
  <c r="D406" i="29"/>
  <c r="D406" i="28"/>
  <c r="D406" i="27"/>
  <c r="D406" i="26"/>
  <c r="F277" i="28"/>
  <c r="K277" i="28" s="1"/>
  <c r="F277" i="27"/>
  <c r="K277" i="27" s="1"/>
  <c r="F277" i="26"/>
  <c r="K277" i="26" s="1"/>
  <c r="F277" i="25"/>
  <c r="K277" i="25" s="1"/>
  <c r="F277" i="21"/>
  <c r="F277" i="24"/>
  <c r="F558" i="21"/>
  <c r="F64" i="21"/>
  <c r="D660" i="28"/>
  <c r="D660" i="29"/>
  <c r="D660" i="27"/>
  <c r="D660" i="26"/>
  <c r="D660" i="25"/>
  <c r="D660" i="24"/>
  <c r="F99" i="30"/>
  <c r="K99" i="30" s="1"/>
  <c r="F99" i="29"/>
  <c r="K99" i="29" s="1"/>
  <c r="F99" i="28"/>
  <c r="K99" i="28" s="1"/>
  <c r="F99" i="27"/>
  <c r="K99" i="27" s="1"/>
  <c r="F99" i="26"/>
  <c r="K99" i="26" s="1"/>
  <c r="F99" i="25"/>
  <c r="F99" i="24"/>
  <c r="F99" i="21"/>
  <c r="F199" i="30"/>
  <c r="K199" i="30" s="1"/>
  <c r="F199" i="29"/>
  <c r="K199" i="29" s="1"/>
  <c r="F612" i="28"/>
  <c r="F612" i="27"/>
  <c r="F612" i="26"/>
  <c r="E641" i="28"/>
  <c r="E641" i="27"/>
  <c r="E641" i="26"/>
  <c r="E641" i="25"/>
  <c r="E641" i="24"/>
  <c r="E641" i="21"/>
  <c r="D341" i="26"/>
  <c r="D341" i="25"/>
  <c r="D341" i="24"/>
  <c r="D341" i="21"/>
  <c r="D211" i="26"/>
  <c r="K211" i="26" s="1"/>
  <c r="D211" i="25"/>
  <c r="D211" i="24"/>
  <c r="D211" i="21"/>
  <c r="E214" i="29"/>
  <c r="E214" i="28"/>
  <c r="E214" i="27"/>
  <c r="E214" i="26"/>
  <c r="E214" i="25"/>
  <c r="E214" i="24"/>
  <c r="E214" i="21"/>
  <c r="E89" i="26"/>
  <c r="E89" i="25"/>
  <c r="E89" i="24"/>
  <c r="E89" i="21"/>
  <c r="E169" i="27"/>
  <c r="E169" i="26"/>
  <c r="K169" i="26" s="1"/>
  <c r="E169" i="25"/>
  <c r="E169" i="24"/>
  <c r="E169" i="21"/>
  <c r="E612" i="28"/>
  <c r="E560" i="29"/>
  <c r="K560" i="29" s="1"/>
  <c r="E560" i="28"/>
  <c r="K560" i="28" s="1"/>
  <c r="E560" i="27"/>
  <c r="K560" i="27" s="1"/>
  <c r="E560" i="26"/>
  <c r="E560" i="25"/>
  <c r="F663" i="27"/>
  <c r="K663" i="27" s="1"/>
  <c r="F663" i="26"/>
  <c r="K663" i="26" s="1"/>
  <c r="F663" i="25"/>
  <c r="K663" i="25" s="1"/>
  <c r="F663" i="24"/>
  <c r="F663" i="21"/>
  <c r="F640" i="24"/>
  <c r="F640" i="21"/>
  <c r="E462" i="30"/>
  <c r="K462" i="30" s="1"/>
  <c r="E462" i="29"/>
  <c r="K462" i="29" s="1"/>
  <c r="E462" i="27"/>
  <c r="K462" i="27" s="1"/>
  <c r="E462" i="28"/>
  <c r="K462" i="28" s="1"/>
  <c r="E462" i="26"/>
  <c r="K462" i="26" s="1"/>
  <c r="E462" i="25"/>
  <c r="K462" i="25" s="1"/>
  <c r="E462" i="24"/>
  <c r="E462" i="21"/>
  <c r="I160" i="25"/>
  <c r="I160" i="21"/>
  <c r="I160" i="24"/>
  <c r="F291" i="30"/>
  <c r="K291" i="30" s="1"/>
  <c r="F291" i="29"/>
  <c r="K291" i="29" s="1"/>
  <c r="C623" i="26"/>
  <c r="K623" i="26" s="1"/>
  <c r="C623" i="25"/>
  <c r="K623" i="25" s="1"/>
  <c r="C234" i="26"/>
  <c r="C234" i="25"/>
  <c r="C234" i="21"/>
  <c r="C234" i="24"/>
  <c r="E408" i="26"/>
  <c r="E408" i="25"/>
  <c r="F64" i="28"/>
  <c r="F64" i="27"/>
  <c r="F64" i="26"/>
  <c r="F64" i="25"/>
  <c r="F64" i="24"/>
  <c r="F184" i="26"/>
  <c r="F184" i="25"/>
  <c r="F184" i="24"/>
  <c r="F406" i="29"/>
  <c r="C240" i="27"/>
  <c r="K240" i="27" s="1"/>
  <c r="C240" i="26"/>
  <c r="K240" i="26" s="1"/>
  <c r="C240" i="25"/>
  <c r="K240" i="25" s="1"/>
  <c r="C240" i="24"/>
  <c r="C240" i="21"/>
  <c r="E408" i="28"/>
  <c r="E408" i="27"/>
  <c r="E576" i="25"/>
  <c r="E576" i="24"/>
  <c r="E576" i="21"/>
  <c r="D522" i="27"/>
  <c r="K522" i="27" s="1"/>
  <c r="D522" i="26"/>
  <c r="K522" i="26" s="1"/>
  <c r="C621" i="26"/>
  <c r="C621" i="25"/>
  <c r="C621" i="24"/>
  <c r="K621" i="24" s="1"/>
  <c r="C621" i="21"/>
  <c r="F561" i="28"/>
  <c r="K561" i="28" s="1"/>
  <c r="F561" i="27"/>
  <c r="K561" i="27" s="1"/>
  <c r="E563" i="30"/>
  <c r="E563" i="29"/>
  <c r="E563" i="28"/>
  <c r="E563" i="27"/>
  <c r="E563" i="26"/>
  <c r="E563" i="25"/>
  <c r="E563" i="24"/>
  <c r="E563" i="21"/>
  <c r="D267" i="24"/>
  <c r="D267" i="21"/>
  <c r="C124" i="29"/>
  <c r="K124" i="29" s="1"/>
  <c r="C124" i="28"/>
  <c r="C124" i="27"/>
  <c r="K124" i="27" s="1"/>
  <c r="C124" i="26"/>
  <c r="C124" i="25"/>
  <c r="C124" i="24"/>
  <c r="C124" i="21"/>
  <c r="D616" i="30"/>
  <c r="K616" i="30" s="1"/>
  <c r="D616" i="29"/>
  <c r="K616" i="29" s="1"/>
  <c r="D522" i="29"/>
  <c r="K522" i="29" s="1"/>
  <c r="D522" i="28"/>
  <c r="K522" i="28" s="1"/>
  <c r="J578" i="30"/>
  <c r="K578" i="30" s="1"/>
  <c r="J578" i="28"/>
  <c r="K578" i="28" s="1"/>
  <c r="J578" i="29"/>
  <c r="K578" i="29" s="1"/>
  <c r="J578" i="27"/>
  <c r="K578" i="27" s="1"/>
  <c r="J578" i="26"/>
  <c r="J578" i="25"/>
  <c r="J578" i="24"/>
  <c r="J578" i="21"/>
  <c r="F339" i="29"/>
  <c r="K339" i="29" s="1"/>
  <c r="F339" i="28"/>
  <c r="K339" i="28" s="1"/>
  <c r="F339" i="27"/>
  <c r="K339" i="27" s="1"/>
  <c r="F339" i="26"/>
  <c r="F339" i="25"/>
  <c r="F340" i="21"/>
  <c r="F340" i="24"/>
  <c r="E660" i="28"/>
  <c r="E660" i="27"/>
  <c r="E660" i="26"/>
  <c r="E660" i="25"/>
  <c r="E660" i="24"/>
  <c r="E660" i="21"/>
  <c r="E503" i="30"/>
  <c r="E503" i="29"/>
  <c r="E503" i="28"/>
  <c r="F406" i="27"/>
  <c r="F406" i="28"/>
  <c r="F406" i="26"/>
  <c r="F406" i="25"/>
  <c r="C538" i="26"/>
  <c r="K538" i="26" s="1"/>
  <c r="C538" i="25"/>
  <c r="K538" i="25" s="1"/>
  <c r="C538" i="24"/>
  <c r="C538" i="21"/>
  <c r="D719" i="28"/>
  <c r="K719" i="28" s="1"/>
  <c r="D719" i="27"/>
  <c r="K719" i="27" s="1"/>
  <c r="D719" i="26"/>
  <c r="K719" i="26" s="1"/>
  <c r="D719" i="25"/>
  <c r="K719" i="25" s="1"/>
  <c r="D719" i="24"/>
  <c r="D719" i="21"/>
  <c r="E612" i="30"/>
  <c r="E612" i="29"/>
  <c r="F670" i="26"/>
  <c r="F670" i="25"/>
  <c r="F670" i="24"/>
  <c r="F670" i="21"/>
  <c r="E128" i="26"/>
  <c r="E128" i="25"/>
  <c r="E128" i="24"/>
  <c r="E128" i="21"/>
  <c r="D128" i="28"/>
  <c r="K128" i="28" s="1"/>
  <c r="D128" i="27"/>
  <c r="K128" i="27" s="1"/>
  <c r="D128" i="26"/>
  <c r="D128" i="25"/>
  <c r="D128" i="24"/>
  <c r="D128" i="21"/>
  <c r="I364" i="28"/>
  <c r="K364" i="28" s="1"/>
  <c r="I364" i="27"/>
  <c r="K364" i="27" s="1"/>
  <c r="I364" i="26"/>
  <c r="K364" i="26" s="1"/>
  <c r="I364" i="25"/>
  <c r="K364" i="25" s="1"/>
  <c r="I364" i="24"/>
  <c r="K364" i="24" s="1"/>
  <c r="I364" i="21"/>
  <c r="D341" i="28"/>
  <c r="D341" i="27"/>
  <c r="E274" i="26"/>
  <c r="K274" i="26" s="1"/>
  <c r="E274" i="25"/>
  <c r="K274" i="25" s="1"/>
  <c r="E274" i="24"/>
  <c r="E274" i="21"/>
  <c r="D13" i="25"/>
  <c r="D267" i="25"/>
  <c r="D89" i="26"/>
  <c r="D89" i="25"/>
  <c r="F541" i="28"/>
  <c r="F541" i="27"/>
  <c r="F541" i="26"/>
  <c r="F541" i="25"/>
  <c r="F541" i="21"/>
  <c r="F541" i="24"/>
  <c r="F409" i="27"/>
  <c r="F409" i="28"/>
  <c r="F409" i="26"/>
  <c r="F409" i="25"/>
  <c r="F409" i="21"/>
  <c r="F409" i="24"/>
  <c r="F480" i="24"/>
  <c r="K480" i="24" s="1"/>
  <c r="C641" i="24"/>
  <c r="C641" i="21"/>
  <c r="D198" i="28"/>
  <c r="D198" i="27"/>
  <c r="D198" i="26"/>
  <c r="D198" i="25"/>
  <c r="E398" i="26"/>
  <c r="E398" i="25"/>
  <c r="E398" i="24"/>
  <c r="E398" i="21"/>
  <c r="D293" i="29"/>
  <c r="K293" i="29" s="1"/>
  <c r="D293" i="28"/>
  <c r="K293" i="28" s="1"/>
  <c r="D293" i="27"/>
  <c r="K293" i="27" s="1"/>
  <c r="E3" i="29"/>
  <c r="E271" i="29"/>
  <c r="K271" i="29" s="1"/>
  <c r="E271" i="28"/>
  <c r="K271" i="28" s="1"/>
  <c r="F86" i="21"/>
  <c r="D408" i="30"/>
  <c r="K408" i="30" s="1"/>
  <c r="D408" i="29"/>
  <c r="K408" i="29" s="1"/>
  <c r="D408" i="28"/>
  <c r="D408" i="27"/>
  <c r="K408" i="27" s="1"/>
  <c r="D408" i="26"/>
  <c r="D408" i="25"/>
  <c r="D408" i="24"/>
  <c r="D408" i="21"/>
  <c r="F498" i="21"/>
  <c r="F397" i="21"/>
  <c r="E619" i="21"/>
  <c r="C406" i="30"/>
  <c r="C406" i="29"/>
  <c r="C406" i="28"/>
  <c r="C406" i="27"/>
  <c r="F198" i="30"/>
  <c r="F198" i="29"/>
  <c r="F198" i="28"/>
  <c r="F313" i="30"/>
  <c r="F579" i="28"/>
  <c r="F579" i="27"/>
  <c r="F579" i="26"/>
  <c r="F579" i="25"/>
  <c r="F579" i="24"/>
  <c r="F579" i="21"/>
  <c r="D802" i="24"/>
  <c r="D802" i="21"/>
  <c r="D595" i="29"/>
  <c r="K595" i="29" s="1"/>
  <c r="D595" i="28"/>
  <c r="K595" i="28" s="1"/>
  <c r="D595" i="27"/>
  <c r="K595" i="27" s="1"/>
  <c r="D595" i="26"/>
  <c r="K595" i="26" s="1"/>
  <c r="D595" i="25"/>
  <c r="K595" i="25" s="1"/>
  <c r="F184" i="30"/>
  <c r="K184" i="30" s="1"/>
  <c r="F184" i="29"/>
  <c r="K184" i="29" s="1"/>
  <c r="F184" i="28"/>
  <c r="F184" i="27"/>
  <c r="D518" i="30"/>
  <c r="D518" i="29"/>
  <c r="D518" i="28"/>
  <c r="D518" i="27"/>
  <c r="D518" i="26"/>
  <c r="D621" i="30"/>
  <c r="D621" i="29"/>
  <c r="D621" i="28"/>
  <c r="D621" i="27"/>
  <c r="D481" i="30"/>
  <c r="K481" i="30" s="1"/>
  <c r="D481" i="29"/>
  <c r="K481" i="29" s="1"/>
  <c r="D481" i="28"/>
  <c r="K481" i="28" s="1"/>
  <c r="D481" i="27"/>
  <c r="K481" i="27" s="1"/>
  <c r="D481" i="26"/>
  <c r="K481" i="26" s="1"/>
  <c r="D481" i="25"/>
  <c r="K481" i="25" s="1"/>
  <c r="D481" i="24"/>
  <c r="K481" i="24" s="1"/>
  <c r="D481" i="21"/>
  <c r="G644" i="30"/>
  <c r="G644" i="29"/>
  <c r="G644" i="28"/>
  <c r="G644" i="27"/>
  <c r="G644" i="26"/>
  <c r="G644" i="25"/>
  <c r="G644" i="24"/>
  <c r="G644" i="21"/>
  <c r="E553" i="24"/>
  <c r="E553" i="21"/>
  <c r="D272" i="30"/>
  <c r="K272" i="30" s="1"/>
  <c r="D272" i="29"/>
  <c r="K272" i="29" s="1"/>
  <c r="D272" i="28"/>
  <c r="K272" i="28" s="1"/>
  <c r="D272" i="27"/>
  <c r="K272" i="27" s="1"/>
  <c r="D272" i="26"/>
  <c r="D272" i="25"/>
  <c r="D272" i="24"/>
  <c r="D272" i="21"/>
  <c r="J175" i="21"/>
  <c r="F476" i="21"/>
  <c r="F398" i="21"/>
  <c r="F313" i="21"/>
  <c r="F86" i="24"/>
  <c r="K86" i="24" s="1"/>
  <c r="F648" i="21"/>
  <c r="F214" i="21"/>
  <c r="E644" i="24"/>
  <c r="E644" i="21"/>
  <c r="F515" i="21"/>
  <c r="E160" i="25"/>
  <c r="K160" i="25" s="1"/>
  <c r="E160" i="24"/>
  <c r="E160" i="21"/>
  <c r="D723" i="28"/>
  <c r="K723" i="28" s="1"/>
  <c r="D723" i="27"/>
  <c r="K723" i="27" s="1"/>
  <c r="D723" i="26"/>
  <c r="K723" i="26" s="1"/>
  <c r="D723" i="25"/>
  <c r="K723" i="25" s="1"/>
  <c r="D723" i="24"/>
  <c r="E936" i="26"/>
  <c r="E936" i="25"/>
  <c r="E936" i="24"/>
  <c r="E936" i="21"/>
  <c r="F86" i="28"/>
  <c r="K86" i="28" s="1"/>
  <c r="F86" i="27"/>
  <c r="K86" i="27" s="1"/>
  <c r="F86" i="26"/>
  <c r="K86" i="26" s="1"/>
  <c r="F86" i="25"/>
  <c r="K86" i="25" s="1"/>
  <c r="E277" i="24"/>
  <c r="E277" i="21"/>
  <c r="C295" i="24"/>
  <c r="C295" i="21"/>
  <c r="F466" i="24"/>
  <c r="E64" i="25"/>
  <c r="K64" i="25" s="1"/>
  <c r="E64" i="24"/>
  <c r="E64" i="21"/>
  <c r="F491" i="25"/>
  <c r="F491" i="24"/>
  <c r="F491" i="21"/>
  <c r="F476" i="24"/>
  <c r="E95" i="28"/>
  <c r="E95" i="27"/>
  <c r="E95" i="26"/>
  <c r="E95" i="25"/>
  <c r="E95" i="24"/>
  <c r="E95" i="21"/>
  <c r="F621" i="26"/>
  <c r="F621" i="25"/>
  <c r="F621" i="24"/>
  <c r="F621" i="21"/>
  <c r="F668" i="26"/>
  <c r="F668" i="25"/>
  <c r="F668" i="24"/>
  <c r="F668" i="21"/>
  <c r="D519" i="26"/>
  <c r="K519" i="26" s="1"/>
  <c r="D519" i="25"/>
  <c r="K519" i="25" s="1"/>
  <c r="D519" i="24"/>
  <c r="D519" i="21"/>
  <c r="E644" i="27"/>
  <c r="E644" i="26"/>
  <c r="E644" i="25"/>
  <c r="F96" i="25"/>
  <c r="K96" i="25" s="1"/>
  <c r="F657" i="29"/>
  <c r="K657" i="29" s="1"/>
  <c r="F657" i="28"/>
  <c r="F657" i="27"/>
  <c r="F657" i="26"/>
  <c r="F657" i="25"/>
  <c r="E64" i="30"/>
  <c r="E64" i="29"/>
  <c r="E515" i="30"/>
  <c r="K515" i="30" s="1"/>
  <c r="E515" i="29"/>
  <c r="K515" i="29" s="1"/>
  <c r="E515" i="28"/>
  <c r="E515" i="27"/>
  <c r="E515" i="26"/>
  <c r="K515" i="26" s="1"/>
  <c r="E515" i="25"/>
  <c r="K515" i="25" s="1"/>
  <c r="E515" i="24"/>
  <c r="E515" i="21"/>
  <c r="E449" i="24"/>
  <c r="E449" i="21"/>
  <c r="F210" i="24"/>
  <c r="F585" i="24"/>
  <c r="F585" i="21"/>
  <c r="E758" i="27"/>
  <c r="E758" i="26"/>
  <c r="G365" i="21"/>
  <c r="G365" i="24"/>
  <c r="C491" i="24"/>
  <c r="C491" i="21"/>
  <c r="D491" i="28"/>
  <c r="K491" i="28" s="1"/>
  <c r="D491" i="27"/>
  <c r="K491" i="27" s="1"/>
  <c r="D491" i="26"/>
  <c r="D491" i="25"/>
  <c r="F560" i="26"/>
  <c r="F560" i="25"/>
  <c r="F560" i="24"/>
  <c r="F560" i="21"/>
  <c r="H20" i="25"/>
  <c r="H327" i="25"/>
  <c r="H327" i="21"/>
  <c r="H327" i="24"/>
  <c r="E290" i="30"/>
  <c r="E290" i="29"/>
  <c r="E290" i="28"/>
  <c r="E290" i="27"/>
  <c r="E290" i="26"/>
  <c r="E290" i="25"/>
  <c r="E290" i="24"/>
  <c r="E290" i="21"/>
  <c r="E426" i="24"/>
  <c r="E426" i="21"/>
  <c r="F591" i="29"/>
  <c r="F591" i="28"/>
  <c r="F591" i="27"/>
  <c r="F591" i="26"/>
  <c r="F591" i="25"/>
  <c r="F591" i="24"/>
  <c r="D639" i="26"/>
  <c r="K639" i="26" s="1"/>
  <c r="D639" i="25"/>
  <c r="K639" i="25" s="1"/>
  <c r="D639" i="24"/>
  <c r="K639" i="24" s="1"/>
  <c r="D639" i="21"/>
  <c r="D262" i="30"/>
  <c r="K262" i="30" s="1"/>
  <c r="D262" i="29"/>
  <c r="D262" i="28"/>
  <c r="D262" i="27"/>
  <c r="D472" i="30"/>
  <c r="D472" i="29"/>
  <c r="D472" i="28"/>
  <c r="D472" i="27"/>
  <c r="D472" i="26"/>
  <c r="C341" i="30"/>
  <c r="C341" i="29"/>
  <c r="C341" i="28"/>
  <c r="C341" i="27"/>
  <c r="D639" i="30"/>
  <c r="K639" i="30" s="1"/>
  <c r="D639" i="29"/>
  <c r="K639" i="29" s="1"/>
  <c r="D639" i="28"/>
  <c r="K639" i="28" s="1"/>
  <c r="D639" i="27"/>
  <c r="K639" i="27" s="1"/>
  <c r="D802" i="28"/>
  <c r="D802" i="27"/>
  <c r="D802" i="26"/>
  <c r="D802" i="25"/>
  <c r="D514" i="30"/>
  <c r="D514" i="29"/>
  <c r="F563" i="30"/>
  <c r="F563" i="29"/>
  <c r="F563" i="28"/>
  <c r="F563" i="27"/>
  <c r="F563" i="26"/>
  <c r="F563" i="25"/>
  <c r="F563" i="24"/>
  <c r="I341" i="30"/>
  <c r="I341" i="29"/>
  <c r="I341" i="28"/>
  <c r="I341" i="27"/>
  <c r="I341" i="26"/>
  <c r="I341" i="25"/>
  <c r="I341" i="24"/>
  <c r="I341" i="21"/>
  <c r="D80" i="30"/>
  <c r="D80" i="29"/>
  <c r="D80" i="28"/>
  <c r="D80" i="27"/>
  <c r="D80" i="26"/>
  <c r="D80" i="25"/>
  <c r="D80" i="24"/>
  <c r="D80" i="21"/>
  <c r="I160" i="30"/>
  <c r="I160" i="29"/>
  <c r="I160" i="28"/>
  <c r="I160" i="27"/>
  <c r="I160" i="26"/>
  <c r="D454" i="30"/>
  <c r="K454" i="30" s="1"/>
  <c r="D454" i="29"/>
  <c r="K454" i="29" s="1"/>
  <c r="D454" i="27"/>
  <c r="K454" i="27" s="1"/>
  <c r="D454" i="28"/>
  <c r="K454" i="28" s="1"/>
  <c r="J80" i="30"/>
  <c r="J80" i="29"/>
  <c r="J80" i="28"/>
  <c r="J80" i="27"/>
  <c r="J80" i="26"/>
  <c r="J80" i="25"/>
  <c r="J80" i="24"/>
  <c r="J80" i="21"/>
  <c r="F443" i="25"/>
  <c r="K443" i="25" s="1"/>
  <c r="F443" i="24"/>
  <c r="F443" i="21"/>
  <c r="F505" i="26"/>
  <c r="K505" i="26" s="1"/>
  <c r="F505" i="25"/>
  <c r="K505" i="25" s="1"/>
  <c r="F505" i="24"/>
  <c r="D619" i="24"/>
  <c r="D619" i="21"/>
  <c r="C271" i="24"/>
  <c r="C271" i="21"/>
  <c r="F678" i="27"/>
  <c r="K678" i="27" s="1"/>
  <c r="F678" i="26"/>
  <c r="K678" i="26" s="1"/>
  <c r="F678" i="25"/>
  <c r="K678" i="25" s="1"/>
  <c r="F678" i="24"/>
  <c r="D89" i="24"/>
  <c r="D89" i="21"/>
  <c r="D578" i="26"/>
  <c r="D578" i="25"/>
  <c r="D578" i="24"/>
  <c r="D578" i="21"/>
  <c r="E313" i="24"/>
  <c r="E313" i="21"/>
  <c r="I534" i="29"/>
  <c r="K534" i="29" s="1"/>
  <c r="I534" i="28"/>
  <c r="K534" i="28" s="1"/>
  <c r="I534" i="27"/>
  <c r="K534" i="27" s="1"/>
  <c r="I534" i="26"/>
  <c r="K534" i="26" s="1"/>
  <c r="I534" i="25"/>
  <c r="K534" i="25" s="1"/>
  <c r="I534" i="24"/>
  <c r="I534" i="21"/>
  <c r="G563" i="24"/>
  <c r="G563" i="21"/>
  <c r="F187" i="25"/>
  <c r="F187" i="24"/>
  <c r="F187" i="21"/>
  <c r="E657" i="28"/>
  <c r="K657" i="28" s="1"/>
  <c r="E657" i="27"/>
  <c r="E657" i="26"/>
  <c r="E657" i="25"/>
  <c r="K657" i="25" s="1"/>
  <c r="E657" i="24"/>
  <c r="E657" i="21"/>
  <c r="F819" i="28"/>
  <c r="K819" i="28" s="1"/>
  <c r="F819" i="27"/>
  <c r="K819" i="27" s="1"/>
  <c r="F819" i="26"/>
  <c r="K819" i="26" s="1"/>
  <c r="F819" i="25"/>
  <c r="K819" i="25" s="1"/>
  <c r="F819" i="24"/>
  <c r="C619" i="30"/>
  <c r="C619" i="29"/>
  <c r="C619" i="28"/>
  <c r="C619" i="27"/>
  <c r="C619" i="26"/>
  <c r="C619" i="25"/>
  <c r="C619" i="24"/>
  <c r="C619" i="21"/>
  <c r="F9" i="29"/>
  <c r="E39" i="29" s="1"/>
  <c r="F398" i="29"/>
  <c r="K398" i="29" s="1"/>
  <c r="F398" i="28"/>
  <c r="K398" i="28" s="1"/>
  <c r="C603" i="24"/>
  <c r="C603" i="21"/>
  <c r="D297" i="30"/>
  <c r="K297" i="30" s="1"/>
  <c r="D297" i="29"/>
  <c r="D297" i="28"/>
  <c r="D297" i="27"/>
  <c r="D297" i="26"/>
  <c r="D297" i="25"/>
  <c r="D297" i="24"/>
  <c r="C663" i="24"/>
  <c r="C663" i="21"/>
  <c r="E234" i="27"/>
  <c r="K234" i="27" s="1"/>
  <c r="E234" i="26"/>
  <c r="E234" i="25"/>
  <c r="E234" i="24"/>
  <c r="E234" i="21"/>
  <c r="F585" i="29"/>
  <c r="K585" i="29" s="1"/>
  <c r="F585" i="28"/>
  <c r="K585" i="28" s="1"/>
  <c r="F585" i="27"/>
  <c r="K585" i="27" s="1"/>
  <c r="F585" i="26"/>
  <c r="K585" i="26" s="1"/>
  <c r="F585" i="25"/>
  <c r="K585" i="25" s="1"/>
  <c r="E400" i="27"/>
  <c r="E400" i="26"/>
  <c r="E400" i="25"/>
  <c r="E400" i="24"/>
  <c r="E400" i="21"/>
  <c r="E677" i="24"/>
  <c r="E677" i="21"/>
  <c r="F272" i="21"/>
  <c r="F272" i="24"/>
  <c r="D322" i="30"/>
  <c r="D322" i="29"/>
  <c r="D322" i="28"/>
  <c r="D322" i="27"/>
  <c r="D322" i="26"/>
  <c r="D322" i="25"/>
  <c r="D668" i="25"/>
  <c r="K668" i="25" s="1"/>
  <c r="D668" i="24"/>
  <c r="D668" i="21"/>
  <c r="F272" i="26"/>
  <c r="F272" i="25"/>
  <c r="E560" i="24"/>
  <c r="K560" i="24" s="1"/>
  <c r="E560" i="21"/>
  <c r="E561" i="26"/>
  <c r="E561" i="25"/>
  <c r="E561" i="24"/>
  <c r="E561" i="21"/>
  <c r="E602" i="29"/>
  <c r="K602" i="29" s="1"/>
  <c r="E602" i="28"/>
  <c r="K602" i="28" s="1"/>
  <c r="E602" i="27"/>
  <c r="K602" i="27" s="1"/>
  <c r="E602" i="26"/>
  <c r="K602" i="26" s="1"/>
  <c r="E602" i="25"/>
  <c r="K602" i="25" s="1"/>
  <c r="E602" i="24"/>
  <c r="E602" i="21"/>
  <c r="E64" i="28"/>
  <c r="K64" i="28" s="1"/>
  <c r="E64" i="27"/>
  <c r="E64" i="26"/>
  <c r="E553" i="29"/>
  <c r="K553" i="29" s="1"/>
  <c r="E553" i="28"/>
  <c r="K553" i="28" s="1"/>
  <c r="E553" i="27"/>
  <c r="K553" i="27" s="1"/>
  <c r="C466" i="25"/>
  <c r="C466" i="21"/>
  <c r="C466" i="24"/>
  <c r="E466" i="30"/>
  <c r="K466" i="30" s="1"/>
  <c r="E466" i="29"/>
  <c r="K466" i="29" s="1"/>
  <c r="E466" i="27"/>
  <c r="K466" i="27" s="1"/>
  <c r="E466" i="28"/>
  <c r="K466" i="28" s="1"/>
  <c r="E466" i="26"/>
  <c r="K466" i="26" s="1"/>
  <c r="E466" i="25"/>
  <c r="E466" i="24"/>
  <c r="E466" i="21"/>
  <c r="F473" i="21"/>
  <c r="F473" i="24"/>
  <c r="I670" i="28"/>
  <c r="K670" i="28" s="1"/>
  <c r="I670" i="27"/>
  <c r="K670" i="27" s="1"/>
  <c r="I670" i="26"/>
  <c r="I670" i="25"/>
  <c r="I670" i="24"/>
  <c r="I670" i="21"/>
  <c r="J175" i="26"/>
  <c r="K175" i="26" s="1"/>
  <c r="J175" i="25"/>
  <c r="K175" i="25" s="1"/>
  <c r="J175" i="24"/>
  <c r="K175" i="24" s="1"/>
  <c r="F185" i="21"/>
  <c r="F185" i="24"/>
  <c r="F673" i="28"/>
  <c r="K673" i="28" s="1"/>
  <c r="F673" i="27"/>
  <c r="K673" i="27" s="1"/>
  <c r="F673" i="26"/>
  <c r="K673" i="26" s="1"/>
  <c r="F673" i="25"/>
  <c r="K673" i="25" s="1"/>
  <c r="F673" i="24"/>
  <c r="F673" i="21"/>
  <c r="F420" i="29"/>
  <c r="K420" i="29" s="1"/>
  <c r="F420" i="27"/>
  <c r="K420" i="27" s="1"/>
  <c r="F420" i="28"/>
  <c r="K420" i="28" s="1"/>
  <c r="F420" i="26"/>
  <c r="K420" i="26" s="1"/>
  <c r="F420" i="25"/>
  <c r="K420" i="25" s="1"/>
  <c r="F420" i="24"/>
  <c r="K420" i="24" s="1"/>
  <c r="C527" i="24"/>
  <c r="C527" i="21"/>
  <c r="D522" i="25"/>
  <c r="K522" i="25" s="1"/>
  <c r="D522" i="24"/>
  <c r="D522" i="21"/>
  <c r="E361" i="28"/>
  <c r="K361" i="28" s="1"/>
  <c r="E361" i="27"/>
  <c r="K361" i="27" s="1"/>
  <c r="F815" i="24"/>
  <c r="F815" i="21"/>
  <c r="E99" i="25"/>
  <c r="K99" i="25" s="1"/>
  <c r="E99" i="24"/>
  <c r="E99" i="21"/>
  <c r="F73" i="29"/>
  <c r="K73" i="29" s="1"/>
  <c r="F73" i="28"/>
  <c r="K73" i="28" s="1"/>
  <c r="F73" i="27"/>
  <c r="K73" i="27" s="1"/>
  <c r="F73" i="26"/>
  <c r="K73" i="26" s="1"/>
  <c r="F73" i="25"/>
  <c r="K73" i="25" s="1"/>
  <c r="F619" i="27"/>
  <c r="F619" i="26"/>
  <c r="F619" i="25"/>
  <c r="F619" i="24"/>
  <c r="F503" i="27"/>
  <c r="F503" i="28"/>
  <c r="D591" i="28"/>
  <c r="D591" i="29"/>
  <c r="D591" i="27"/>
  <c r="D591" i="26"/>
  <c r="D591" i="25"/>
  <c r="D591" i="24"/>
  <c r="E370" i="24"/>
  <c r="E370" i="21"/>
  <c r="F387" i="27"/>
  <c r="K387" i="27" s="1"/>
  <c r="F387" i="26"/>
  <c r="K387" i="26" s="1"/>
  <c r="F95" i="30"/>
  <c r="K95" i="30" s="1"/>
  <c r="F95" i="29"/>
  <c r="K95" i="29" s="1"/>
  <c r="F95" i="28"/>
  <c r="F95" i="27"/>
  <c r="F95" i="26"/>
  <c r="F95" i="25"/>
  <c r="F95" i="21"/>
  <c r="F95" i="24"/>
  <c r="D593" i="29"/>
  <c r="D593" i="28"/>
  <c r="D593" i="27"/>
  <c r="D593" i="26"/>
  <c r="I265" i="21"/>
  <c r="I265" i="24"/>
  <c r="K265" i="24" s="1"/>
  <c r="C541" i="24"/>
  <c r="C541" i="21"/>
  <c r="F240" i="21"/>
  <c r="F240" i="24"/>
  <c r="E553" i="26"/>
  <c r="E553" i="25"/>
  <c r="D365" i="28"/>
  <c r="D365" i="27"/>
  <c r="D365" i="26"/>
  <c r="D365" i="25"/>
  <c r="D365" i="24"/>
  <c r="F479" i="21"/>
  <c r="F479" i="24"/>
  <c r="E187" i="28"/>
  <c r="E187" i="27"/>
  <c r="E187" i="26"/>
  <c r="K187" i="26" s="1"/>
  <c r="E187" i="25"/>
  <c r="E187" i="24"/>
  <c r="E187" i="21"/>
  <c r="E612" i="27"/>
  <c r="E612" i="26"/>
  <c r="F449" i="21"/>
  <c r="F449" i="24"/>
  <c r="E503" i="26"/>
  <c r="E503" i="25"/>
  <c r="E503" i="24"/>
  <c r="F518" i="27"/>
  <c r="F518" i="26"/>
  <c r="F518" i="25"/>
  <c r="F518" i="24"/>
  <c r="D409" i="29"/>
  <c r="K409" i="29" s="1"/>
  <c r="D409" i="28"/>
  <c r="K409" i="28" s="1"/>
  <c r="D409" i="27"/>
  <c r="D409" i="26"/>
  <c r="D409" i="25"/>
  <c r="D409" i="24"/>
  <c r="D409" i="21"/>
  <c r="F503" i="26"/>
  <c r="F503" i="25"/>
  <c r="F503" i="24"/>
  <c r="F641" i="28"/>
  <c r="F641" i="27"/>
  <c r="F641" i="26"/>
  <c r="F641" i="25"/>
  <c r="F641" i="24"/>
  <c r="F641" i="21"/>
  <c r="D619" i="29"/>
  <c r="D619" i="28"/>
  <c r="D619" i="27"/>
  <c r="D619" i="26"/>
  <c r="D619" i="25"/>
  <c r="F198" i="21"/>
  <c r="F327" i="26"/>
  <c r="F327" i="25"/>
  <c r="F327" i="24"/>
  <c r="D612" i="28"/>
  <c r="D612" i="27"/>
  <c r="D612" i="26"/>
  <c r="D612" i="25"/>
  <c r="D612" i="24"/>
  <c r="F96" i="24"/>
  <c r="E612" i="25"/>
  <c r="E612" i="24"/>
  <c r="E612" i="21"/>
  <c r="E637" i="27"/>
  <c r="K637" i="27" s="1"/>
  <c r="E637" i="26"/>
  <c r="K637" i="26" s="1"/>
  <c r="E637" i="25"/>
  <c r="K637" i="25" s="1"/>
  <c r="E637" i="24"/>
  <c r="E637" i="21"/>
  <c r="C89" i="26"/>
  <c r="K89" i="26" s="1"/>
  <c r="C89" i="25"/>
  <c r="C89" i="24"/>
  <c r="D454" i="26"/>
  <c r="K454" i="26" s="1"/>
  <c r="D454" i="25"/>
  <c r="K454" i="25" s="1"/>
  <c r="D454" i="21"/>
  <c r="D454" i="24"/>
  <c r="E361" i="26"/>
  <c r="K361" i="26" s="1"/>
  <c r="E361" i="25"/>
  <c r="K361" i="25" s="1"/>
  <c r="E361" i="24"/>
  <c r="E361" i="21"/>
  <c r="E293" i="25"/>
  <c r="E293" i="24"/>
  <c r="E293" i="21"/>
  <c r="F460" i="27"/>
  <c r="K460" i="27" s="1"/>
  <c r="F460" i="26"/>
  <c r="K460" i="26" s="1"/>
  <c r="F460" i="25"/>
  <c r="K460" i="25" s="1"/>
  <c r="F460" i="21"/>
  <c r="F460" i="24"/>
  <c r="K460" i="24" s="1"/>
  <c r="D514" i="28"/>
  <c r="D514" i="27"/>
  <c r="D514" i="26"/>
  <c r="D514" i="25"/>
  <c r="D514" i="24"/>
  <c r="D514" i="21"/>
  <c r="E541" i="29"/>
  <c r="E541" i="28"/>
  <c r="F158" i="26"/>
  <c r="K158" i="26" s="1"/>
  <c r="F158" i="25"/>
  <c r="K158" i="25" s="1"/>
  <c r="F158" i="21"/>
  <c r="F158" i="24"/>
  <c r="C578" i="26"/>
  <c r="C578" i="25"/>
  <c r="C578" i="24"/>
  <c r="C578" i="21"/>
  <c r="D595" i="24"/>
  <c r="D595" i="21"/>
  <c r="C644" i="26"/>
  <c r="K644" i="26" s="1"/>
  <c r="C644" i="25"/>
  <c r="C644" i="24"/>
  <c r="C644" i="21"/>
  <c r="F936" i="27"/>
  <c r="K936" i="27" s="1"/>
  <c r="F936" i="26"/>
  <c r="F936" i="25"/>
  <c r="F936" i="24"/>
  <c r="F612" i="25"/>
  <c r="C472" i="28"/>
  <c r="C472" i="27"/>
  <c r="C472" i="26"/>
  <c r="C472" i="25"/>
  <c r="C472" i="24"/>
  <c r="C472" i="21"/>
  <c r="D474" i="30"/>
  <c r="D474" i="29"/>
  <c r="D474" i="28"/>
  <c r="D474" i="27"/>
  <c r="D474" i="26"/>
  <c r="D474" i="25"/>
  <c r="D474" i="24"/>
  <c r="D474" i="21"/>
  <c r="F210" i="21"/>
  <c r="E473" i="21"/>
  <c r="F339" i="24"/>
  <c r="F339" i="21"/>
  <c r="F599" i="21"/>
  <c r="F400" i="21"/>
  <c r="D591" i="21"/>
  <c r="E267" i="21"/>
  <c r="F291" i="21"/>
  <c r="F619" i="21"/>
  <c r="D660" i="21"/>
  <c r="F480" i="21"/>
  <c r="F313" i="26"/>
  <c r="F313" i="25"/>
  <c r="F313" i="24"/>
  <c r="F482" i="29"/>
  <c r="K482" i="29" s="1"/>
  <c r="F482" i="27"/>
  <c r="K482" i="27" s="1"/>
  <c r="F482" i="28"/>
  <c r="K482" i="28" s="1"/>
  <c r="F482" i="26"/>
  <c r="K482" i="26" s="1"/>
  <c r="F482" i="25"/>
  <c r="K482" i="25" s="1"/>
  <c r="F482" i="24"/>
  <c r="E527" i="26"/>
  <c r="E527" i="25"/>
  <c r="E527" i="24"/>
  <c r="E527" i="21"/>
  <c r="E262" i="29"/>
  <c r="E262" i="28"/>
  <c r="E262" i="27"/>
  <c r="E262" i="26"/>
  <c r="E262" i="25"/>
  <c r="E262" i="24"/>
  <c r="E262" i="21"/>
  <c r="F400" i="27"/>
  <c r="F400" i="26"/>
  <c r="F400" i="25"/>
  <c r="F400" i="24"/>
  <c r="E758" i="24"/>
  <c r="E758" i="21"/>
  <c r="E409" i="26"/>
  <c r="E409" i="25"/>
  <c r="E409" i="24"/>
  <c r="E409" i="21"/>
  <c r="E758" i="25"/>
  <c r="D322" i="24"/>
  <c r="D322" i="21"/>
  <c r="D527" i="28"/>
  <c r="D527" i="27"/>
  <c r="D527" i="26"/>
  <c r="D527" i="25"/>
  <c r="D527" i="24"/>
  <c r="D527" i="21"/>
  <c r="F561" i="26"/>
  <c r="F561" i="25"/>
  <c r="F561" i="24"/>
  <c r="F561" i="21"/>
  <c r="D271" i="26"/>
  <c r="D271" i="25"/>
  <c r="D271" i="24"/>
  <c r="D271" i="21"/>
  <c r="H491" i="26"/>
  <c r="H491" i="25"/>
  <c r="H491" i="24"/>
  <c r="H491" i="21"/>
  <c r="E153" i="27"/>
  <c r="K153" i="27" s="1"/>
  <c r="E153" i="26"/>
  <c r="K153" i="26" s="1"/>
  <c r="E153" i="25"/>
  <c r="K153" i="25" s="1"/>
  <c r="E153" i="24"/>
  <c r="E153" i="21"/>
  <c r="E168" i="24"/>
  <c r="E168" i="21"/>
  <c r="E375" i="29"/>
  <c r="E375" i="28"/>
  <c r="E375" i="27"/>
  <c r="E375" i="26"/>
  <c r="E375" i="25"/>
  <c r="E375" i="24"/>
  <c r="E375" i="21"/>
  <c r="F172" i="29"/>
  <c r="K172" i="29" s="1"/>
  <c r="F172" i="28"/>
  <c r="K172" i="28" s="1"/>
  <c r="F172" i="27"/>
  <c r="K172" i="27" s="1"/>
  <c r="F172" i="26"/>
  <c r="K172" i="26" s="1"/>
  <c r="F172" i="25"/>
  <c r="K172" i="25" s="1"/>
  <c r="F172" i="21"/>
  <c r="F172" i="24"/>
  <c r="I97" i="28"/>
  <c r="K97" i="28" s="1"/>
  <c r="I97" i="27"/>
  <c r="K97" i="27" s="1"/>
  <c r="I97" i="26"/>
  <c r="K97" i="26" s="1"/>
  <c r="I97" i="25"/>
  <c r="K97" i="25" s="1"/>
  <c r="I97" i="21"/>
  <c r="I97" i="24"/>
  <c r="K97" i="24" s="1"/>
  <c r="C543" i="24"/>
  <c r="C543" i="21"/>
  <c r="E267" i="30"/>
  <c r="K267" i="30" s="1"/>
  <c r="E267" i="29"/>
  <c r="K267" i="29" s="1"/>
  <c r="E267" i="28"/>
  <c r="K267" i="28" s="1"/>
  <c r="E267" i="27"/>
  <c r="E267" i="26"/>
  <c r="K267" i="26" s="1"/>
  <c r="E267" i="25"/>
  <c r="E267" i="24"/>
  <c r="F769" i="29"/>
  <c r="K769" i="29" s="1"/>
  <c r="F769" i="28"/>
  <c r="F769" i="27"/>
  <c r="F769" i="26"/>
  <c r="F769" i="25"/>
  <c r="F769" i="24"/>
  <c r="F769" i="21"/>
  <c r="E313" i="29"/>
  <c r="E313" i="28"/>
  <c r="E313" i="27"/>
  <c r="E313" i="26"/>
  <c r="K313" i="26" s="1"/>
  <c r="E313" i="25"/>
  <c r="D425" i="28"/>
  <c r="K425" i="28" s="1"/>
  <c r="D425" i="27"/>
  <c r="K425" i="27" s="1"/>
  <c r="D425" i="26"/>
  <c r="K425" i="26" s="1"/>
  <c r="D425" i="25"/>
  <c r="K425" i="25" s="1"/>
  <c r="D425" i="24"/>
  <c r="D425" i="21"/>
  <c r="E271" i="27"/>
  <c r="K271" i="27" s="1"/>
  <c r="E271" i="26"/>
  <c r="E271" i="25"/>
  <c r="E271" i="24"/>
  <c r="E295" i="30"/>
  <c r="K295" i="30" s="1"/>
  <c r="E295" i="29"/>
  <c r="K295" i="29" s="1"/>
  <c r="E295" i="28"/>
  <c r="K295" i="28" s="1"/>
  <c r="E295" i="27"/>
  <c r="K295" i="27" s="1"/>
  <c r="E295" i="26"/>
  <c r="K295" i="26" s="1"/>
  <c r="E295" i="25"/>
  <c r="K295" i="25" s="1"/>
  <c r="D668" i="28"/>
  <c r="K668" i="28" s="1"/>
  <c r="D668" i="27"/>
  <c r="K668" i="27" s="1"/>
  <c r="D668" i="26"/>
  <c r="K668" i="26" s="1"/>
  <c r="F599" i="29"/>
  <c r="K599" i="29" s="1"/>
  <c r="F158" i="28"/>
  <c r="K158" i="28" s="1"/>
  <c r="F158" i="27"/>
  <c r="K158" i="27" s="1"/>
  <c r="E226" i="30"/>
  <c r="K226" i="30" s="1"/>
  <c r="E226" i="29"/>
  <c r="K226" i="29" s="1"/>
  <c r="E226" i="28"/>
  <c r="K226" i="28" s="1"/>
  <c r="E226" i="27"/>
  <c r="K226" i="27" s="1"/>
  <c r="E226" i="26"/>
  <c r="K226" i="26" s="1"/>
  <c r="E226" i="25"/>
  <c r="K226" i="25" s="1"/>
  <c r="E226" i="24"/>
  <c r="E226" i="21"/>
  <c r="F290" i="21"/>
  <c r="F290" i="24"/>
  <c r="D375" i="25"/>
  <c r="K375" i="25" s="1"/>
  <c r="D375" i="24"/>
  <c r="D375" i="21"/>
  <c r="F290" i="25"/>
  <c r="E579" i="28"/>
  <c r="E579" i="29"/>
  <c r="E579" i="27"/>
  <c r="K579" i="27" s="1"/>
  <c r="E579" i="26"/>
  <c r="E579" i="25"/>
  <c r="E579" i="24"/>
  <c r="K579" i="24" s="1"/>
  <c r="E579" i="21"/>
  <c r="F514" i="24"/>
  <c r="F514" i="21"/>
  <c r="D677" i="29"/>
  <c r="D677" i="28"/>
  <c r="D677" i="27"/>
  <c r="D677" i="26"/>
  <c r="D677" i="25"/>
  <c r="D677" i="24"/>
  <c r="D677" i="21"/>
  <c r="C249" i="26"/>
  <c r="K249" i="26" s="1"/>
  <c r="C249" i="25"/>
  <c r="K249" i="25" s="1"/>
  <c r="C123" i="24"/>
  <c r="C123" i="21"/>
  <c r="F400" i="30"/>
  <c r="F400" i="29"/>
  <c r="F505" i="30"/>
  <c r="K505" i="30" s="1"/>
  <c r="F505" i="29"/>
  <c r="K505" i="29" s="1"/>
  <c r="F505" i="27"/>
  <c r="K505" i="27" s="1"/>
  <c r="F505" i="28"/>
  <c r="K505" i="28" s="1"/>
  <c r="C498" i="30"/>
  <c r="C498" i="29"/>
  <c r="C498" i="28"/>
  <c r="C498" i="27"/>
  <c r="C498" i="26"/>
  <c r="C498" i="25"/>
  <c r="F752" i="28"/>
  <c r="K752" i="28" s="1"/>
  <c r="F752" i="27"/>
  <c r="K752" i="27" s="1"/>
  <c r="F752" i="26"/>
  <c r="K752" i="26" s="1"/>
  <c r="F752" i="25"/>
  <c r="K752" i="25" s="1"/>
  <c r="F752" i="24"/>
  <c r="F752" i="21"/>
  <c r="F558" i="30"/>
  <c r="F558" i="29"/>
  <c r="F558" i="28"/>
  <c r="F558" i="27"/>
  <c r="F558" i="26"/>
  <c r="F96" i="29"/>
  <c r="K96" i="29" s="1"/>
  <c r="F96" i="28"/>
  <c r="K96" i="28" s="1"/>
  <c r="F96" i="27"/>
  <c r="K96" i="27" s="1"/>
  <c r="F96" i="26"/>
  <c r="K96" i="26" s="1"/>
  <c r="F124" i="30"/>
  <c r="K124" i="30" s="1"/>
  <c r="F456" i="30"/>
  <c r="K456" i="30" s="1"/>
  <c r="F456" i="29"/>
  <c r="K456" i="29" s="1"/>
  <c r="D205" i="30"/>
  <c r="K205" i="30" s="1"/>
  <c r="D205" i="29"/>
  <c r="K205" i="29" s="1"/>
  <c r="D205" i="28"/>
  <c r="K205" i="28" s="1"/>
  <c r="D205" i="27"/>
  <c r="K205" i="27" s="1"/>
  <c r="D205" i="26"/>
  <c r="K205" i="26" s="1"/>
  <c r="D205" i="25"/>
  <c r="K205" i="25" s="1"/>
  <c r="D205" i="24"/>
  <c r="D205" i="21"/>
  <c r="D148" i="30"/>
  <c r="K148" i="30" s="1"/>
  <c r="D148" i="29"/>
  <c r="K148" i="29" s="1"/>
  <c r="D148" i="28"/>
  <c r="K148" i="28" s="1"/>
  <c r="D148" i="27"/>
  <c r="K148" i="27" s="1"/>
  <c r="D148" i="26"/>
  <c r="K148" i="26" s="1"/>
  <c r="D148" i="25"/>
  <c r="K148" i="25" s="1"/>
  <c r="D148" i="24"/>
  <c r="D148" i="21"/>
  <c r="I612" i="30"/>
  <c r="I612" i="29"/>
  <c r="I612" i="28"/>
  <c r="I612" i="27"/>
  <c r="I612" i="26"/>
  <c r="I612" i="25"/>
  <c r="I612" i="24"/>
  <c r="I612" i="21"/>
  <c r="K769" i="28"/>
  <c r="F271" i="26"/>
  <c r="F271" i="25"/>
  <c r="F271" i="21"/>
  <c r="F271" i="24"/>
  <c r="F73" i="21"/>
  <c r="F73" i="24"/>
  <c r="D184" i="28"/>
  <c r="K184" i="28" s="1"/>
  <c r="D184" i="27"/>
  <c r="D184" i="26"/>
  <c r="K184" i="26" s="1"/>
  <c r="D184" i="25"/>
  <c r="K184" i="25" s="1"/>
  <c r="D184" i="24"/>
  <c r="D184" i="21"/>
  <c r="F239" i="28"/>
  <c r="K239" i="28" s="1"/>
  <c r="F239" i="27"/>
  <c r="K239" i="27" s="1"/>
  <c r="C408" i="26"/>
  <c r="K408" i="26" s="1"/>
  <c r="C408" i="25"/>
  <c r="C408" i="24"/>
  <c r="C408" i="21"/>
  <c r="E187" i="30"/>
  <c r="E187" i="29"/>
  <c r="D327" i="30"/>
  <c r="D327" i="29"/>
  <c r="D327" i="28"/>
  <c r="D327" i="27"/>
  <c r="D327" i="26"/>
  <c r="K327" i="26" s="1"/>
  <c r="D327" i="25"/>
  <c r="D327" i="24"/>
  <c r="D327" i="21"/>
  <c r="C498" i="21"/>
  <c r="C498" i="24"/>
  <c r="F514" i="30"/>
  <c r="F514" i="29"/>
  <c r="F514" i="27"/>
  <c r="F514" i="28"/>
  <c r="F514" i="26"/>
  <c r="F514" i="25"/>
  <c r="F187" i="30"/>
  <c r="F187" i="29"/>
  <c r="F187" i="28"/>
  <c r="D875" i="28"/>
  <c r="K875" i="28" s="1"/>
  <c r="D875" i="27"/>
  <c r="K875" i="27" s="1"/>
  <c r="D875" i="26"/>
  <c r="K875" i="26" s="1"/>
  <c r="D875" i="25"/>
  <c r="K875" i="25" s="1"/>
  <c r="D875" i="24"/>
  <c r="K875" i="24" s="1"/>
  <c r="F169" i="30"/>
  <c r="K169" i="30" s="1"/>
  <c r="F169" i="29"/>
  <c r="K169" i="29" s="1"/>
  <c r="F169" i="28"/>
  <c r="K169" i="28" s="1"/>
  <c r="F169" i="27"/>
  <c r="F774" i="28"/>
  <c r="K774" i="28" s="1"/>
  <c r="F774" i="27"/>
  <c r="K774" i="27" s="1"/>
  <c r="F774" i="26"/>
  <c r="K774" i="26" s="1"/>
  <c r="F774" i="25"/>
  <c r="K774" i="25" s="1"/>
  <c r="D341" i="30"/>
  <c r="D341" i="29"/>
  <c r="F660" i="28"/>
  <c r="F660" i="27"/>
  <c r="F660" i="26"/>
  <c r="F660" i="25"/>
  <c r="F660" i="24"/>
  <c r="K660" i="24" s="1"/>
  <c r="C677" i="30"/>
  <c r="K677" i="30" s="1"/>
  <c r="C677" i="29"/>
  <c r="K677" i="29" s="1"/>
  <c r="E503" i="21"/>
  <c r="D262" i="26"/>
  <c r="K262" i="26" s="1"/>
  <c r="D262" i="25"/>
  <c r="K262" i="25" s="1"/>
  <c r="D262" i="21"/>
  <c r="D262" i="24"/>
  <c r="F758" i="29"/>
  <c r="F758" i="28"/>
  <c r="F758" i="27"/>
  <c r="F758" i="26"/>
  <c r="F758" i="25"/>
  <c r="F758" i="24"/>
  <c r="E295" i="24"/>
  <c r="E295" i="21"/>
  <c r="I464" i="27"/>
  <c r="K464" i="27" s="1"/>
  <c r="I464" i="26"/>
  <c r="K464" i="26" s="1"/>
  <c r="I464" i="25"/>
  <c r="K464" i="25" s="1"/>
  <c r="I464" i="21"/>
  <c r="I464" i="24"/>
  <c r="C406" i="26"/>
  <c r="C406" i="25"/>
  <c r="C406" i="24"/>
  <c r="C406" i="21"/>
  <c r="C341" i="24"/>
  <c r="C341" i="21"/>
  <c r="F365" i="29"/>
  <c r="F365" i="28"/>
  <c r="F365" i="27"/>
  <c r="F365" i="26"/>
  <c r="F365" i="25"/>
  <c r="C677" i="28"/>
  <c r="K677" i="28" s="1"/>
  <c r="C677" i="27"/>
  <c r="K677" i="27" s="1"/>
  <c r="C677" i="26"/>
  <c r="C677" i="25"/>
  <c r="C677" i="24"/>
  <c r="C677" i="21"/>
  <c r="E406" i="30"/>
  <c r="E406" i="29"/>
  <c r="E406" i="28"/>
  <c r="E406" i="27"/>
  <c r="E406" i="26"/>
  <c r="E406" i="25"/>
  <c r="E406" i="24"/>
  <c r="E406" i="21"/>
  <c r="E325" i="30"/>
  <c r="K325" i="30" s="1"/>
  <c r="E325" i="29"/>
  <c r="K325" i="29" s="1"/>
  <c r="E325" i="28"/>
  <c r="K325" i="28" s="1"/>
  <c r="E325" i="27"/>
  <c r="K325" i="27" s="1"/>
  <c r="E325" i="26"/>
  <c r="K325" i="26" s="1"/>
  <c r="E325" i="25"/>
  <c r="K325" i="25" s="1"/>
  <c r="E325" i="24"/>
  <c r="K325" i="24" s="1"/>
  <c r="E325" i="21"/>
  <c r="E576" i="30"/>
  <c r="E576" i="29"/>
  <c r="E576" i="28"/>
  <c r="E576" i="27"/>
  <c r="E576" i="26"/>
  <c r="E558" i="30"/>
  <c r="E558" i="29"/>
  <c r="K558" i="29" s="1"/>
  <c r="E558" i="28"/>
  <c r="K558" i="28" s="1"/>
  <c r="E558" i="27"/>
  <c r="K558" i="27" s="1"/>
  <c r="E558" i="26"/>
  <c r="K558" i="26" s="1"/>
  <c r="E558" i="25"/>
  <c r="E558" i="24"/>
  <c r="E558" i="21"/>
  <c r="E641" i="29"/>
  <c r="K641" i="29" s="1"/>
  <c r="I348" i="24"/>
  <c r="I348" i="21"/>
  <c r="C541" i="29"/>
  <c r="K541" i="29" s="1"/>
  <c r="C541" i="28"/>
  <c r="C541" i="27"/>
  <c r="C541" i="26"/>
  <c r="C541" i="25"/>
  <c r="F498" i="30"/>
  <c r="F498" i="29"/>
  <c r="F498" i="27"/>
  <c r="F498" i="28"/>
  <c r="F498" i="26"/>
  <c r="F498" i="25"/>
  <c r="F498" i="24"/>
  <c r="E518" i="27"/>
  <c r="E518" i="26"/>
  <c r="E518" i="25"/>
  <c r="E518" i="24"/>
  <c r="E518" i="21"/>
  <c r="D375" i="30"/>
  <c r="K375" i="30" s="1"/>
  <c r="D375" i="29"/>
  <c r="K375" i="29" s="1"/>
  <c r="D375" i="28"/>
  <c r="K375" i="28" s="1"/>
  <c r="D375" i="27"/>
  <c r="D375" i="26"/>
  <c r="F214" i="30"/>
  <c r="F214" i="29"/>
  <c r="F214" i="28"/>
  <c r="F214" i="27"/>
  <c r="F214" i="26"/>
  <c r="F214" i="25"/>
  <c r="F214" i="24"/>
  <c r="F576" i="28"/>
  <c r="F576" i="27"/>
  <c r="F576" i="26"/>
  <c r="F576" i="25"/>
  <c r="F576" i="24"/>
  <c r="F576" i="21"/>
  <c r="I593" i="30"/>
  <c r="K593" i="30" s="1"/>
  <c r="I593" i="29"/>
  <c r="I593" i="28"/>
  <c r="I593" i="27"/>
  <c r="D128" i="30"/>
  <c r="K128" i="30" s="1"/>
  <c r="D128" i="29"/>
  <c r="K128" i="29" s="1"/>
  <c r="D89" i="30"/>
  <c r="K89" i="30" s="1"/>
  <c r="D89" i="29"/>
  <c r="K89" i="29" s="1"/>
  <c r="D89" i="28"/>
  <c r="K89" i="28" s="1"/>
  <c r="D89" i="27"/>
  <c r="K89" i="27" s="1"/>
  <c r="D497" i="30"/>
  <c r="K497" i="30" s="1"/>
  <c r="D497" i="29"/>
  <c r="K497" i="29" s="1"/>
  <c r="D497" i="28"/>
  <c r="K497" i="28" s="1"/>
  <c r="D497" i="27"/>
  <c r="K497" i="27" s="1"/>
  <c r="D497" i="26"/>
  <c r="K497" i="26" s="1"/>
  <c r="D497" i="25"/>
  <c r="K497" i="25" s="1"/>
  <c r="D497" i="24"/>
  <c r="K497" i="24" s="1"/>
  <c r="D497" i="21"/>
  <c r="F290" i="30"/>
  <c r="F290" i="29"/>
  <c r="F290" i="28"/>
  <c r="F290" i="27"/>
  <c r="F290" i="26"/>
  <c r="C19" i="25"/>
  <c r="C49" i="25" s="1"/>
  <c r="C563" i="25"/>
  <c r="K563" i="25" s="1"/>
  <c r="C563" i="24"/>
  <c r="C563" i="21"/>
  <c r="F802" i="28"/>
  <c r="F802" i="27"/>
  <c r="F802" i="26"/>
  <c r="F802" i="25"/>
  <c r="I364" i="30"/>
  <c r="K364" i="30" s="1"/>
  <c r="I364" i="29"/>
  <c r="K364" i="29" s="1"/>
  <c r="C249" i="21"/>
  <c r="C249" i="24"/>
  <c r="C198" i="27"/>
  <c r="K198" i="27" s="1"/>
  <c r="C198" i="26"/>
  <c r="C198" i="25"/>
  <c r="C198" i="24"/>
  <c r="C198" i="21"/>
  <c r="C551" i="24"/>
  <c r="K551" i="24" s="1"/>
  <c r="C551" i="21"/>
  <c r="F313" i="29"/>
  <c r="F313" i="28"/>
  <c r="F313" i="27"/>
  <c r="E476" i="27"/>
  <c r="K476" i="27" s="1"/>
  <c r="E476" i="26"/>
  <c r="E476" i="25"/>
  <c r="K476" i="25" s="1"/>
  <c r="E476" i="24"/>
  <c r="K476" i="24" s="1"/>
  <c r="E476" i="21"/>
  <c r="F198" i="27"/>
  <c r="F198" i="26"/>
  <c r="F198" i="25"/>
  <c r="F198" i="24"/>
  <c r="E199" i="26"/>
  <c r="E199" i="25"/>
  <c r="E199" i="24"/>
  <c r="E199" i="21"/>
  <c r="E158" i="24"/>
  <c r="E158" i="21"/>
  <c r="F398" i="27"/>
  <c r="K398" i="27" s="1"/>
  <c r="F398" i="26"/>
  <c r="F398" i="25"/>
  <c r="F398" i="24"/>
  <c r="K398" i="24" s="1"/>
  <c r="F297" i="29"/>
  <c r="F297" i="28"/>
  <c r="F297" i="27"/>
  <c r="F297" i="26"/>
  <c r="F297" i="25"/>
  <c r="F297" i="21"/>
  <c r="F297" i="24"/>
  <c r="E473" i="30"/>
  <c r="K473" i="30" s="1"/>
  <c r="E473" i="29"/>
  <c r="K473" i="29" s="1"/>
  <c r="E473" i="27"/>
  <c r="K473" i="27" s="1"/>
  <c r="E473" i="28"/>
  <c r="K473" i="28" s="1"/>
  <c r="E473" i="26"/>
  <c r="K473" i="26" s="1"/>
  <c r="E473" i="25"/>
  <c r="K473" i="25" s="1"/>
  <c r="E473" i="24"/>
  <c r="E541" i="27"/>
  <c r="E541" i="26"/>
  <c r="E541" i="25"/>
  <c r="E541" i="24"/>
  <c r="E541" i="21"/>
  <c r="F408" i="21"/>
  <c r="F408" i="24"/>
  <c r="E339" i="26"/>
  <c r="K339" i="26" s="1"/>
  <c r="E339" i="25"/>
  <c r="K339" i="25" s="1"/>
  <c r="E339" i="24"/>
  <c r="K339" i="24" s="1"/>
  <c r="E339" i="21"/>
  <c r="K365" i="29"/>
  <c r="E591" i="28"/>
  <c r="E591" i="27"/>
  <c r="E591" i="26"/>
  <c r="E591" i="25"/>
  <c r="E591" i="24"/>
  <c r="E591" i="21"/>
  <c r="E527" i="30"/>
  <c r="K527" i="30" s="1"/>
  <c r="E527" i="29"/>
  <c r="K527" i="29" s="1"/>
  <c r="E527" i="28"/>
  <c r="E527" i="27"/>
  <c r="F199" i="28"/>
  <c r="K199" i="28" s="1"/>
  <c r="F199" i="27"/>
  <c r="K199" i="27" s="1"/>
  <c r="F199" i="26"/>
  <c r="F199" i="25"/>
  <c r="F199" i="24"/>
  <c r="E769" i="27"/>
  <c r="F602" i="24"/>
  <c r="F602" i="21"/>
  <c r="E619" i="26"/>
  <c r="E619" i="25"/>
  <c r="E619" i="24"/>
  <c r="F397" i="27"/>
  <c r="K397" i="27" s="1"/>
  <c r="F397" i="26"/>
  <c r="K397" i="26" s="1"/>
  <c r="F397" i="25"/>
  <c r="K397" i="25" s="1"/>
  <c r="F397" i="24"/>
  <c r="K397" i="24" s="1"/>
  <c r="F397" i="30"/>
  <c r="K397" i="30" s="1"/>
  <c r="F397" i="29"/>
  <c r="K397" i="29" s="1"/>
  <c r="F397" i="28"/>
  <c r="K397" i="28" s="1"/>
  <c r="F518" i="30"/>
  <c r="F518" i="29"/>
  <c r="F518" i="28"/>
  <c r="D211" i="30"/>
  <c r="K211" i="30" s="1"/>
  <c r="D211" i="29"/>
  <c r="K211" i="29" s="1"/>
  <c r="D211" i="28"/>
  <c r="K211" i="28" s="1"/>
  <c r="D211" i="27"/>
  <c r="K211" i="27" s="1"/>
  <c r="F422" i="30"/>
  <c r="K422" i="30" s="1"/>
  <c r="F422" i="29"/>
  <c r="K422" i="29" s="1"/>
  <c r="F422" i="27"/>
  <c r="K422" i="27" s="1"/>
  <c r="F422" i="28"/>
  <c r="K422" i="28" s="1"/>
  <c r="F422" i="26"/>
  <c r="K422" i="26" s="1"/>
  <c r="F422" i="25"/>
  <c r="K422" i="25" s="1"/>
  <c r="F422" i="21"/>
  <c r="F422" i="24"/>
  <c r="K313" i="30"/>
  <c r="C368" i="30"/>
  <c r="C368" i="29"/>
  <c r="K368" i="29" s="1"/>
  <c r="C368" i="28"/>
  <c r="K368" i="28" s="1"/>
  <c r="C368" i="27"/>
  <c r="C368" i="26"/>
  <c r="K368" i="26" s="1"/>
  <c r="C368" i="25"/>
  <c r="K368" i="25" s="1"/>
  <c r="C368" i="24"/>
  <c r="C368" i="21"/>
  <c r="F322" i="30"/>
  <c r="F322" i="29"/>
  <c r="F322" i="28"/>
  <c r="F322" i="27"/>
  <c r="F322" i="26"/>
  <c r="F322" i="25"/>
  <c r="F322" i="21"/>
  <c r="F322" i="24"/>
  <c r="F819" i="21"/>
  <c r="F466" i="21"/>
  <c r="F518" i="21"/>
  <c r="F365" i="21"/>
  <c r="F758" i="21"/>
  <c r="E408" i="21"/>
  <c r="C16" i="25"/>
  <c r="C46" i="25" s="1"/>
  <c r="C558" i="25"/>
  <c r="C558" i="24"/>
  <c r="K558" i="24" s="1"/>
  <c r="C558" i="21"/>
  <c r="F406" i="30"/>
  <c r="F398" i="30"/>
  <c r="K398" i="30" s="1"/>
  <c r="C621" i="30"/>
  <c r="K621" i="30" s="1"/>
  <c r="C621" i="29"/>
  <c r="K621" i="29" s="1"/>
  <c r="C621" i="28"/>
  <c r="C621" i="27"/>
  <c r="K621" i="27" s="1"/>
  <c r="F474" i="30"/>
  <c r="F474" i="29"/>
  <c r="F474" i="27"/>
  <c r="F474" i="28"/>
  <c r="F474" i="26"/>
  <c r="F474" i="25"/>
  <c r="F474" i="21"/>
  <c r="F474" i="24"/>
  <c r="F774" i="24"/>
  <c r="F774" i="21"/>
  <c r="F472" i="30"/>
  <c r="F472" i="29"/>
  <c r="F472" i="27"/>
  <c r="F472" i="28"/>
  <c r="F472" i="26"/>
  <c r="F472" i="25"/>
  <c r="F472" i="21"/>
  <c r="F472" i="24"/>
  <c r="F86" i="30"/>
  <c r="K86" i="30" s="1"/>
  <c r="F86" i="29"/>
  <c r="K86" i="29" s="1"/>
  <c r="F327" i="30"/>
  <c r="F327" i="29"/>
  <c r="F327" i="28"/>
  <c r="F327" i="27"/>
  <c r="F449" i="30"/>
  <c r="F449" i="29"/>
  <c r="F449" i="27"/>
  <c r="F449" i="28"/>
  <c r="F449" i="26"/>
  <c r="F449" i="25"/>
  <c r="F460" i="30"/>
  <c r="K460" i="30" s="1"/>
  <c r="F460" i="29"/>
  <c r="K460" i="29" s="1"/>
  <c r="F460" i="28"/>
  <c r="K460" i="28" s="1"/>
  <c r="D491" i="30"/>
  <c r="K491" i="30" s="1"/>
  <c r="D491" i="29"/>
  <c r="K491" i="29" s="1"/>
  <c r="F64" i="30"/>
  <c r="F64" i="29"/>
  <c r="K214" i="30"/>
  <c r="K503" i="30"/>
  <c r="F367" i="30"/>
  <c r="F367" i="29"/>
  <c r="F367" i="28"/>
  <c r="F367" i="27"/>
  <c r="F367" i="26"/>
  <c r="F367" i="25"/>
  <c r="F367" i="21"/>
  <c r="F367" i="24"/>
  <c r="G34" i="26"/>
  <c r="F37" i="10" s="1"/>
  <c r="D723" i="30"/>
  <c r="K723" i="30" s="1"/>
  <c r="D723" i="29"/>
  <c r="K723" i="29" s="1"/>
  <c r="K819" i="24"/>
  <c r="F819" i="29"/>
  <c r="K819" i="29" s="1"/>
  <c r="E5" i="30"/>
  <c r="E660" i="30"/>
  <c r="E660" i="29"/>
  <c r="D719" i="30"/>
  <c r="K719" i="30" s="1"/>
  <c r="D719" i="29"/>
  <c r="K719" i="29" s="1"/>
  <c r="I670" i="30"/>
  <c r="K670" i="30" s="1"/>
  <c r="I670" i="29"/>
  <c r="K670" i="29" s="1"/>
  <c r="I3" i="30"/>
  <c r="I534" i="30"/>
  <c r="K534" i="30" s="1"/>
  <c r="F612" i="30"/>
  <c r="F612" i="29"/>
  <c r="F579" i="30"/>
  <c r="K579" i="30" s="1"/>
  <c r="F579" i="29"/>
  <c r="D13" i="29"/>
  <c r="D43" i="29" s="1"/>
  <c r="D802" i="29"/>
  <c r="F19" i="30"/>
  <c r="E49" i="30" s="1"/>
  <c r="F585" i="30"/>
  <c r="K585" i="30" s="1"/>
  <c r="D875" i="30"/>
  <c r="K875" i="30" s="1"/>
  <c r="D875" i="29"/>
  <c r="K875" i="29" s="1"/>
  <c r="F576" i="30"/>
  <c r="F576" i="29"/>
  <c r="F752" i="30"/>
  <c r="K752" i="30" s="1"/>
  <c r="F752" i="29"/>
  <c r="K752" i="29" s="1"/>
  <c r="F774" i="30"/>
  <c r="K774" i="30" s="1"/>
  <c r="F774" i="29"/>
  <c r="K774" i="29" s="1"/>
  <c r="F648" i="30"/>
  <c r="K648" i="30" s="1"/>
  <c r="F648" i="29"/>
  <c r="K648" i="29" s="1"/>
  <c r="D13" i="30"/>
  <c r="D198" i="30"/>
  <c r="F644" i="30"/>
  <c r="K644" i="30" s="1"/>
  <c r="F644" i="29"/>
  <c r="F663" i="30"/>
  <c r="K663" i="30" s="1"/>
  <c r="F663" i="29"/>
  <c r="K663" i="29" s="1"/>
  <c r="F619" i="30"/>
  <c r="F619" i="29"/>
  <c r="F660" i="30"/>
  <c r="F660" i="29"/>
  <c r="F802" i="30"/>
  <c r="K802" i="30" s="1"/>
  <c r="F802" i="29"/>
  <c r="F678" i="30"/>
  <c r="K678" i="30" s="1"/>
  <c r="F678" i="29"/>
  <c r="K678" i="29" s="1"/>
  <c r="C13" i="30"/>
  <c r="C43" i="30" s="1"/>
  <c r="C198" i="30"/>
  <c r="K713" i="21"/>
  <c r="D9" i="28"/>
  <c r="D9" i="27"/>
  <c r="E5" i="25"/>
  <c r="D5" i="30"/>
  <c r="D35" i="30" s="1"/>
  <c r="D5" i="29"/>
  <c r="D5" i="28"/>
  <c r="D5" i="27"/>
  <c r="D5" i="26"/>
  <c r="D5" i="25"/>
  <c r="E22" i="26"/>
  <c r="D52" i="26" s="1"/>
  <c r="E22" i="25"/>
  <c r="D52" i="25" s="1"/>
  <c r="F5" i="29"/>
  <c r="E35" i="29" s="1"/>
  <c r="F5" i="28"/>
  <c r="E35" i="28" s="1"/>
  <c r="F5" i="27"/>
  <c r="E35" i="27" s="1"/>
  <c r="F5" i="26"/>
  <c r="E35" i="26" s="1"/>
  <c r="F5" i="25"/>
  <c r="E35" i="25" s="1"/>
  <c r="E10" i="30"/>
  <c r="C3" i="30"/>
  <c r="C33" i="30" s="1"/>
  <c r="C3" i="29"/>
  <c r="C33" i="29" s="1"/>
  <c r="D16" i="30"/>
  <c r="D16" i="29"/>
  <c r="C9" i="28"/>
  <c r="C39" i="28" s="1"/>
  <c r="C9" i="27"/>
  <c r="C39" i="27" s="1"/>
  <c r="C9" i="26"/>
  <c r="C39" i="26" s="1"/>
  <c r="C9" i="25"/>
  <c r="C39" i="25" s="1"/>
  <c r="D6" i="30"/>
  <c r="D6" i="29"/>
  <c r="D6" i="28"/>
  <c r="D6" i="27"/>
  <c r="D6" i="26"/>
  <c r="D6" i="25"/>
  <c r="F18" i="29"/>
  <c r="E48" i="29" s="1"/>
  <c r="F18" i="28"/>
  <c r="E48" i="28" s="1"/>
  <c r="F18" i="27"/>
  <c r="E48" i="27" s="1"/>
  <c r="F18" i="26"/>
  <c r="E48" i="26" s="1"/>
  <c r="F18" i="25"/>
  <c r="E48" i="25" s="1"/>
  <c r="E23" i="26"/>
  <c r="E23" i="25"/>
  <c r="E9" i="29"/>
  <c r="E9" i="28"/>
  <c r="E9" i="27"/>
  <c r="E9" i="26"/>
  <c r="E9" i="25"/>
  <c r="F16" i="27"/>
  <c r="E46" i="27" s="1"/>
  <c r="F16" i="26"/>
  <c r="F16" i="25"/>
  <c r="D23" i="28"/>
  <c r="D23" i="27"/>
  <c r="D23" i="26"/>
  <c r="D53" i="26" s="1"/>
  <c r="D23" i="25"/>
  <c r="F3" i="26"/>
  <c r="H3" i="26"/>
  <c r="H3" i="25"/>
  <c r="E15" i="27"/>
  <c r="D45" i="27" s="1"/>
  <c r="E15" i="26"/>
  <c r="D45" i="26" s="1"/>
  <c r="E15" i="25"/>
  <c r="D45" i="25" s="1"/>
  <c r="F2" i="29"/>
  <c r="E32" i="29" s="1"/>
  <c r="G32" i="29" s="1"/>
  <c r="C35" i="10" s="1"/>
  <c r="F2" i="28"/>
  <c r="E32" i="28" s="1"/>
  <c r="G32" i="28" s="1"/>
  <c r="D35" i="10" s="1"/>
  <c r="F2" i="27"/>
  <c r="E32" i="27" s="1"/>
  <c r="G32" i="27" s="1"/>
  <c r="E35" i="10" s="1"/>
  <c r="F2" i="26"/>
  <c r="E32" i="26" s="1"/>
  <c r="G32" i="26" s="1"/>
  <c r="F35" i="10" s="1"/>
  <c r="F2" i="25"/>
  <c r="E32" i="25" s="1"/>
  <c r="G32" i="25" s="1"/>
  <c r="G35" i="10" s="1"/>
  <c r="E13" i="30"/>
  <c r="D43" i="30" s="1"/>
  <c r="E13" i="29"/>
  <c r="E13" i="28"/>
  <c r="E13" i="27"/>
  <c r="F10" i="29"/>
  <c r="C15" i="30"/>
  <c r="C45" i="30" s="1"/>
  <c r="C15" i="29"/>
  <c r="C45" i="29" s="1"/>
  <c r="C15" i="28"/>
  <c r="C45" i="28" s="1"/>
  <c r="C13" i="27"/>
  <c r="C43" i="27" s="1"/>
  <c r="C13" i="26"/>
  <c r="C43" i="26" s="1"/>
  <c r="C13" i="25"/>
  <c r="C43" i="25" s="1"/>
  <c r="E16" i="27"/>
  <c r="E16" i="26"/>
  <c r="E16" i="25"/>
  <c r="F13" i="27"/>
  <c r="E43" i="27" s="1"/>
  <c r="F13" i="26"/>
  <c r="E43" i="26" s="1"/>
  <c r="F13" i="25"/>
  <c r="E43" i="25" s="1"/>
  <c r="I3" i="29"/>
  <c r="I3" i="28"/>
  <c r="I3" i="27"/>
  <c r="C5" i="30"/>
  <c r="C35" i="30" s="1"/>
  <c r="C5" i="29"/>
  <c r="C35" i="29" s="1"/>
  <c r="C5" i="28"/>
  <c r="C35" i="28" s="1"/>
  <c r="C5" i="27"/>
  <c r="C35" i="27" s="1"/>
  <c r="C5" i="26"/>
  <c r="C35" i="26" s="1"/>
  <c r="C5" i="25"/>
  <c r="C35" i="25" s="1"/>
  <c r="D10" i="29"/>
  <c r="D10" i="28"/>
  <c r="D10" i="27"/>
  <c r="D10" i="26"/>
  <c r="D10" i="25"/>
  <c r="E5" i="28"/>
  <c r="D19" i="30"/>
  <c r="D19" i="29"/>
  <c r="D19" i="28"/>
  <c r="D19" i="27"/>
  <c r="D19" i="26"/>
  <c r="D19" i="25"/>
  <c r="E19" i="30"/>
  <c r="E19" i="29"/>
  <c r="E19" i="28"/>
  <c r="E19" i="27"/>
  <c r="E19" i="26"/>
  <c r="E19" i="25"/>
  <c r="E20" i="30"/>
  <c r="E20" i="29"/>
  <c r="D20" i="30"/>
  <c r="D20" i="29"/>
  <c r="D20" i="28"/>
  <c r="D20" i="27"/>
  <c r="D20" i="26"/>
  <c r="D20" i="25"/>
  <c r="F20" i="30"/>
  <c r="E50" i="30" s="1"/>
  <c r="F20" i="29"/>
  <c r="E50" i="29" s="1"/>
  <c r="F20" i="28"/>
  <c r="E50" i="28" s="1"/>
  <c r="F9" i="27"/>
  <c r="E39" i="27" s="1"/>
  <c r="F9" i="26"/>
  <c r="E39" i="26" s="1"/>
  <c r="F9" i="25"/>
  <c r="E39" i="25" s="1"/>
  <c r="F19" i="29"/>
  <c r="E49" i="29" s="1"/>
  <c r="F19" i="28"/>
  <c r="E49" i="28" s="1"/>
  <c r="F19" i="27"/>
  <c r="E49" i="27" s="1"/>
  <c r="F19" i="26"/>
  <c r="E49" i="26" s="1"/>
  <c r="F19" i="25"/>
  <c r="E49" i="25" s="1"/>
  <c r="E21" i="30"/>
  <c r="D51" i="30" s="1"/>
  <c r="G51" i="30" s="1"/>
  <c r="B54" i="10" s="1"/>
  <c r="E21" i="29"/>
  <c r="D51" i="29" s="1"/>
  <c r="G51" i="29" s="1"/>
  <c r="C54" i="10" s="1"/>
  <c r="E21" i="28"/>
  <c r="D51" i="28" s="1"/>
  <c r="G51" i="28" s="1"/>
  <c r="D54" i="10" s="1"/>
  <c r="E21" i="27"/>
  <c r="D51" i="27" s="1"/>
  <c r="G51" i="27" s="1"/>
  <c r="E54" i="10" s="1"/>
  <c r="E21" i="26"/>
  <c r="D51" i="26" s="1"/>
  <c r="G51" i="26" s="1"/>
  <c r="F54" i="10" s="1"/>
  <c r="E21" i="25"/>
  <c r="D51" i="25" s="1"/>
  <c r="G51" i="25" s="1"/>
  <c r="G54" i="10" s="1"/>
  <c r="E12" i="27"/>
  <c r="D42" i="27" s="1"/>
  <c r="E12" i="26"/>
  <c r="D42" i="26" s="1"/>
  <c r="E12" i="25"/>
  <c r="D42" i="25" s="1"/>
  <c r="E13" i="26"/>
  <c r="E13" i="25"/>
  <c r="F23" i="28"/>
  <c r="E53" i="28" s="1"/>
  <c r="F23" i="27"/>
  <c r="E53" i="27" s="1"/>
  <c r="F23" i="26"/>
  <c r="E53" i="26" s="1"/>
  <c r="F23" i="25"/>
  <c r="E53" i="25" s="1"/>
  <c r="E18" i="29"/>
  <c r="E18" i="28"/>
  <c r="E18" i="27"/>
  <c r="E18" i="26"/>
  <c r="E18" i="25"/>
  <c r="E5" i="29"/>
  <c r="C3" i="28"/>
  <c r="C33" i="28" s="1"/>
  <c r="C3" i="27"/>
  <c r="C33" i="27" s="1"/>
  <c r="C12" i="29"/>
  <c r="C42" i="29" s="1"/>
  <c r="C12" i="28"/>
  <c r="C42" i="28" s="1"/>
  <c r="C12" i="27"/>
  <c r="C42" i="27" s="1"/>
  <c r="C12" i="26"/>
  <c r="C42" i="26" s="1"/>
  <c r="C12" i="25"/>
  <c r="C42" i="25" s="1"/>
  <c r="F15" i="30"/>
  <c r="E45" i="30" s="1"/>
  <c r="I5" i="30"/>
  <c r="F35" i="30" s="1"/>
  <c r="I5" i="29"/>
  <c r="F35" i="29" s="1"/>
  <c r="I5" i="28"/>
  <c r="F35" i="28" s="1"/>
  <c r="I5" i="27"/>
  <c r="F35" i="27" s="1"/>
  <c r="F15" i="29"/>
  <c r="E45" i="29" s="1"/>
  <c r="F15" i="28"/>
  <c r="E45" i="28" s="1"/>
  <c r="F15" i="27"/>
  <c r="E45" i="27" s="1"/>
  <c r="F15" i="26"/>
  <c r="E45" i="26" s="1"/>
  <c r="F15" i="25"/>
  <c r="E45" i="25" s="1"/>
  <c r="E10" i="28"/>
  <c r="E10" i="27"/>
  <c r="E23" i="30"/>
  <c r="D53" i="30" s="1"/>
  <c r="E23" i="29"/>
  <c r="D53" i="29" s="1"/>
  <c r="E23" i="28"/>
  <c r="E23" i="27"/>
  <c r="F10" i="28"/>
  <c r="F10" i="27"/>
  <c r="F10" i="26"/>
  <c r="F10" i="25"/>
  <c r="E15" i="30"/>
  <c r="D45" i="30" s="1"/>
  <c r="E15" i="29"/>
  <c r="D45" i="29" s="1"/>
  <c r="E15" i="28"/>
  <c r="D45" i="28" s="1"/>
  <c r="I23" i="30"/>
  <c r="F53" i="30" s="1"/>
  <c r="I23" i="29"/>
  <c r="F53" i="29" s="1"/>
  <c r="I23" i="28"/>
  <c r="F53" i="28" s="1"/>
  <c r="I23" i="27"/>
  <c r="F53" i="27" s="1"/>
  <c r="I23" i="26"/>
  <c r="F53" i="26" s="1"/>
  <c r="I23" i="25"/>
  <c r="F53" i="25" s="1"/>
  <c r="J3" i="26"/>
  <c r="J3" i="25"/>
  <c r="E3" i="28"/>
  <c r="E3" i="27"/>
  <c r="F9" i="30"/>
  <c r="E39" i="30" s="1"/>
  <c r="F10" i="30"/>
  <c r="C10" i="30"/>
  <c r="C40" i="30" s="1"/>
  <c r="C10" i="29"/>
  <c r="C40" i="29" s="1"/>
  <c r="C10" i="28"/>
  <c r="C40" i="28" s="1"/>
  <c r="E10" i="26"/>
  <c r="D40" i="26" s="1"/>
  <c r="E10" i="25"/>
  <c r="E20" i="28"/>
  <c r="E20" i="27"/>
  <c r="E20" i="26"/>
  <c r="E20" i="25"/>
  <c r="F12" i="28"/>
  <c r="E42" i="28" s="1"/>
  <c r="F12" i="27"/>
  <c r="E42" i="27" s="1"/>
  <c r="F12" i="26"/>
  <c r="E42" i="26" s="1"/>
  <c r="F12" i="25"/>
  <c r="E42" i="25" s="1"/>
  <c r="E10" i="29"/>
  <c r="F23" i="30"/>
  <c r="E53" i="30" s="1"/>
  <c r="F23" i="29"/>
  <c r="E53" i="29" s="1"/>
  <c r="C15" i="27"/>
  <c r="C45" i="27" s="1"/>
  <c r="C15" i="26"/>
  <c r="C45" i="26" s="1"/>
  <c r="F3" i="28"/>
  <c r="E33" i="28" s="1"/>
  <c r="F3" i="27"/>
  <c r="E33" i="27" s="1"/>
  <c r="C13" i="29"/>
  <c r="C43" i="29" s="1"/>
  <c r="C13" i="28"/>
  <c r="C43" i="28" s="1"/>
  <c r="D9" i="30"/>
  <c r="D39" i="30" s="1"/>
  <c r="D9" i="29"/>
  <c r="F5" i="30"/>
  <c r="E35" i="30" s="1"/>
  <c r="F6" i="30"/>
  <c r="E36" i="30" s="1"/>
  <c r="F6" i="29"/>
  <c r="E36" i="29" s="1"/>
  <c r="F6" i="28"/>
  <c r="E36" i="28" s="1"/>
  <c r="F6" i="27"/>
  <c r="E36" i="27" s="1"/>
  <c r="F6" i="26"/>
  <c r="E36" i="26" s="1"/>
  <c r="F6" i="25"/>
  <c r="E36" i="25" s="1"/>
  <c r="J3" i="30"/>
  <c r="F33" i="30" s="1"/>
  <c r="J3" i="29"/>
  <c r="J3" i="28"/>
  <c r="J3" i="27"/>
  <c r="D13" i="28"/>
  <c r="D13" i="27"/>
  <c r="D13" i="26"/>
  <c r="C9" i="30"/>
  <c r="C39" i="30" s="1"/>
  <c r="G39" i="30" s="1"/>
  <c r="B42" i="10" s="1"/>
  <c r="C9" i="29"/>
  <c r="C39" i="29" s="1"/>
  <c r="J13" i="30"/>
  <c r="F43" i="30" s="1"/>
  <c r="J13" i="29"/>
  <c r="F43" i="29" s="1"/>
  <c r="J13" i="28"/>
  <c r="F43" i="28" s="1"/>
  <c r="J13" i="27"/>
  <c r="F43" i="27" s="1"/>
  <c r="J13" i="26"/>
  <c r="F43" i="26" s="1"/>
  <c r="J13" i="25"/>
  <c r="F43" i="25" s="1"/>
  <c r="I10" i="30"/>
  <c r="I10" i="29"/>
  <c r="I10" i="28"/>
  <c r="I10" i="27"/>
  <c r="I10" i="26"/>
  <c r="I10" i="25"/>
  <c r="F20" i="26"/>
  <c r="E50" i="26" s="1"/>
  <c r="F20" i="25"/>
  <c r="E50" i="25" s="1"/>
  <c r="E5" i="27"/>
  <c r="E5" i="26"/>
  <c r="C3" i="26"/>
  <c r="C33" i="26" s="1"/>
  <c r="C3" i="25"/>
  <c r="C33" i="25" s="1"/>
  <c r="D18" i="26"/>
  <c r="D18" i="25"/>
  <c r="D48" i="25" s="1"/>
  <c r="E3" i="26"/>
  <c r="E3" i="25"/>
  <c r="D16" i="28"/>
  <c r="D16" i="27"/>
  <c r="D16" i="26"/>
  <c r="D16" i="25"/>
  <c r="D46" i="25" s="1"/>
  <c r="E12" i="29"/>
  <c r="D42" i="29" s="1"/>
  <c r="E12" i="28"/>
  <c r="D42" i="28" s="1"/>
  <c r="C10" i="26"/>
  <c r="C40" i="26" s="1"/>
  <c r="C10" i="25"/>
  <c r="C40" i="25" s="1"/>
  <c r="F22" i="27"/>
  <c r="E52" i="27" s="1"/>
  <c r="G52" i="27" s="1"/>
  <c r="E55" i="10" s="1"/>
  <c r="F22" i="26"/>
  <c r="E52" i="26" s="1"/>
  <c r="F22" i="25"/>
  <c r="E52" i="25" s="1"/>
  <c r="F13" i="29"/>
  <c r="E43" i="29" s="1"/>
  <c r="F13" i="28"/>
  <c r="E43" i="28" s="1"/>
  <c r="F9" i="28"/>
  <c r="E39" i="28" s="1"/>
  <c r="C18" i="26"/>
  <c r="C48" i="26" s="1"/>
  <c r="C18" i="25"/>
  <c r="C48" i="25" s="1"/>
  <c r="G48" i="25" s="1"/>
  <c r="G51" i="10" s="1"/>
  <c r="F3" i="25"/>
  <c r="E33" i="25" s="1"/>
  <c r="G16" i="26"/>
  <c r="G16" i="25"/>
  <c r="C15" i="25"/>
  <c r="C45" i="25" s="1"/>
  <c r="E12" i="30"/>
  <c r="D42" i="30" s="1"/>
  <c r="G42" i="30" s="1"/>
  <c r="B45" i="10" s="1"/>
  <c r="I3" i="26"/>
  <c r="I3" i="25"/>
  <c r="I5" i="26"/>
  <c r="F35" i="26" s="1"/>
  <c r="I5" i="25"/>
  <c r="F35" i="25" s="1"/>
  <c r="F16" i="28"/>
  <c r="E46" i="28" s="1"/>
  <c r="E16" i="30"/>
  <c r="E16" i="29"/>
  <c r="E16" i="28"/>
  <c r="D9" i="25"/>
  <c r="D39" i="25" s="1"/>
  <c r="D9" i="26"/>
  <c r="J10" i="30"/>
  <c r="J10" i="29"/>
  <c r="J10" i="28"/>
  <c r="J10" i="27"/>
  <c r="J10" i="26"/>
  <c r="J10" i="25"/>
  <c r="F20" i="27"/>
  <c r="E50" i="27" s="1"/>
  <c r="F16" i="29"/>
  <c r="E46" i="29" s="1"/>
  <c r="F13" i="30"/>
  <c r="E43" i="30" s="1"/>
  <c r="F16" i="30"/>
  <c r="E46" i="30" s="1"/>
  <c r="G10" i="30"/>
  <c r="E40" i="30" s="1"/>
  <c r="G10" i="29"/>
  <c r="G10" i="28"/>
  <c r="G10" i="27"/>
  <c r="G10" i="26"/>
  <c r="G10" i="25"/>
  <c r="E6" i="30"/>
  <c r="E6" i="29"/>
  <c r="E6" i="28"/>
  <c r="E6" i="27"/>
  <c r="E6" i="26"/>
  <c r="E6" i="25"/>
  <c r="D43" i="25"/>
  <c r="D10" i="30"/>
  <c r="D3" i="30"/>
  <c r="D33" i="30" s="1"/>
  <c r="D3" i="29"/>
  <c r="D33" i="29" s="1"/>
  <c r="D3" i="28"/>
  <c r="D3" i="27"/>
  <c r="D3" i="26"/>
  <c r="D3" i="25"/>
  <c r="D18" i="30"/>
  <c r="D48" i="30" s="1"/>
  <c r="G48" i="30" s="1"/>
  <c r="B51" i="10" s="1"/>
  <c r="D18" i="29"/>
  <c r="D48" i="29" s="1"/>
  <c r="G48" i="29" s="1"/>
  <c r="C51" i="10" s="1"/>
  <c r="D18" i="28"/>
  <c r="D48" i="28" s="1"/>
  <c r="D18" i="27"/>
  <c r="D48" i="27" s="1"/>
  <c r="G48" i="27" s="1"/>
  <c r="E51" i="10" s="1"/>
  <c r="J6" i="30"/>
  <c r="F36" i="30" s="1"/>
  <c r="J6" i="29"/>
  <c r="F36" i="29" s="1"/>
  <c r="J6" i="28"/>
  <c r="F36" i="28" s="1"/>
  <c r="J6" i="27"/>
  <c r="F36" i="27" s="1"/>
  <c r="J6" i="26"/>
  <c r="F36" i="26" s="1"/>
  <c r="J6" i="25"/>
  <c r="F36" i="25" s="1"/>
  <c r="K648" i="24"/>
  <c r="K210" i="24"/>
  <c r="K599" i="24"/>
  <c r="D10" i="24"/>
  <c r="D10" i="21"/>
  <c r="F5" i="21"/>
  <c r="D9" i="21"/>
  <c r="D9" i="24"/>
  <c r="K456" i="24"/>
  <c r="K802" i="24"/>
  <c r="F20" i="21"/>
  <c r="F5" i="24"/>
  <c r="E35" i="24" s="1"/>
  <c r="F15" i="21"/>
  <c r="D5" i="21"/>
  <c r="K461" i="24"/>
  <c r="C18" i="24"/>
  <c r="C48" i="24" s="1"/>
  <c r="C18" i="21"/>
  <c r="C48" i="21" s="1"/>
  <c r="F3" i="24"/>
  <c r="F3" i="21"/>
  <c r="K623" i="24"/>
  <c r="C3" i="24"/>
  <c r="C33" i="24" s="1"/>
  <c r="C12" i="24"/>
  <c r="C42" i="24" s="1"/>
  <c r="C12" i="21"/>
  <c r="C42" i="21" s="1"/>
  <c r="G16" i="24"/>
  <c r="G16" i="21"/>
  <c r="K329" i="24"/>
  <c r="C15" i="21"/>
  <c r="C45" i="21" s="1"/>
  <c r="C15" i="24"/>
  <c r="C45" i="24" s="1"/>
  <c r="J10" i="21"/>
  <c r="J10" i="24"/>
  <c r="K239" i="24"/>
  <c r="E10" i="24"/>
  <c r="E10" i="21"/>
  <c r="D40" i="21" s="1"/>
  <c r="D3" i="24"/>
  <c r="D3" i="21"/>
  <c r="J3" i="21"/>
  <c r="F16" i="21"/>
  <c r="E46" i="21" s="1"/>
  <c r="F9" i="21"/>
  <c r="E39" i="21" s="1"/>
  <c r="F15" i="24"/>
  <c r="E45" i="24" s="1"/>
  <c r="E5" i="24"/>
  <c r="K723" i="24"/>
  <c r="D5" i="24"/>
  <c r="E22" i="21"/>
  <c r="D52" i="21" s="1"/>
  <c r="E22" i="24"/>
  <c r="D52" i="24" s="1"/>
  <c r="K515" i="24"/>
  <c r="K585" i="24"/>
  <c r="G10" i="24"/>
  <c r="G10" i="21"/>
  <c r="H20" i="24"/>
  <c r="H20" i="21"/>
  <c r="K426" i="24"/>
  <c r="J6" i="24"/>
  <c r="F36" i="24" s="1"/>
  <c r="J6" i="21"/>
  <c r="F36" i="21" s="1"/>
  <c r="E5" i="21"/>
  <c r="D35" i="21" s="1"/>
  <c r="I3" i="24"/>
  <c r="I3" i="21"/>
  <c r="K102" i="24"/>
  <c r="I5" i="24"/>
  <c r="F35" i="24" s="1"/>
  <c r="I5" i="21"/>
  <c r="F35" i="21" s="1"/>
  <c r="C9" i="24"/>
  <c r="C39" i="24" s="1"/>
  <c r="C9" i="21"/>
  <c r="C39" i="21" s="1"/>
  <c r="D6" i="24"/>
  <c r="D6" i="21"/>
  <c r="D36" i="21" s="1"/>
  <c r="E21" i="21"/>
  <c r="F13" i="24"/>
  <c r="E43" i="24" s="1"/>
  <c r="E13" i="21"/>
  <c r="F23" i="21"/>
  <c r="E53" i="21" s="1"/>
  <c r="K482" i="24"/>
  <c r="F18" i="24"/>
  <c r="E48" i="24" s="1"/>
  <c r="E23" i="21"/>
  <c r="D53" i="21" s="1"/>
  <c r="E23" i="24"/>
  <c r="E9" i="24"/>
  <c r="K758" i="24"/>
  <c r="D23" i="24"/>
  <c r="D23" i="21"/>
  <c r="H3" i="24"/>
  <c r="H3" i="21"/>
  <c r="K168" i="24"/>
  <c r="K172" i="24"/>
  <c r="F2" i="24"/>
  <c r="E32" i="24" s="1"/>
  <c r="F2" i="21"/>
  <c r="K543" i="24"/>
  <c r="K425" i="24"/>
  <c r="K123" i="24"/>
  <c r="K752" i="24"/>
  <c r="K205" i="24"/>
  <c r="K148" i="24"/>
  <c r="C3" i="21"/>
  <c r="C33" i="21" s="1"/>
  <c r="K249" i="24"/>
  <c r="C13" i="24"/>
  <c r="C43" i="24" s="1"/>
  <c r="C5" i="21"/>
  <c r="C35" i="21" s="1"/>
  <c r="C5" i="24"/>
  <c r="C35" i="24" s="1"/>
  <c r="E16" i="21"/>
  <c r="E16" i="24"/>
  <c r="K443" i="24"/>
  <c r="K505" i="24"/>
  <c r="K678" i="24"/>
  <c r="K89" i="24"/>
  <c r="K313" i="24"/>
  <c r="E15" i="21"/>
  <c r="E15" i="24"/>
  <c r="D45" i="24" s="1"/>
  <c r="K534" i="24"/>
  <c r="G19" i="24"/>
  <c r="G19" i="21"/>
  <c r="K657" i="24"/>
  <c r="K603" i="24"/>
  <c r="C2" i="24"/>
  <c r="C32" i="24" s="1"/>
  <c r="G32" i="24" s="1"/>
  <c r="H35" i="10" s="1"/>
  <c r="C2" i="21"/>
  <c r="C32" i="21" s="1"/>
  <c r="K73" i="24"/>
  <c r="E19" i="24"/>
  <c r="E19" i="21"/>
  <c r="K616" i="24"/>
  <c r="D20" i="21"/>
  <c r="D20" i="24"/>
  <c r="K498" i="24"/>
  <c r="E3" i="24"/>
  <c r="F9" i="24"/>
  <c r="E39" i="24" s="1"/>
  <c r="F19" i="24"/>
  <c r="E21" i="24"/>
  <c r="D51" i="24" s="1"/>
  <c r="E12" i="24"/>
  <c r="D42" i="24" s="1"/>
  <c r="E13" i="24"/>
  <c r="K291" i="24"/>
  <c r="F23" i="24"/>
  <c r="E53" i="24" s="1"/>
  <c r="K573" i="24"/>
  <c r="E18" i="24"/>
  <c r="E18" i="21"/>
  <c r="K400" i="24"/>
  <c r="K308" i="24"/>
  <c r="K262" i="24"/>
  <c r="K464" i="24"/>
  <c r="C19" i="24"/>
  <c r="C49" i="24" s="1"/>
  <c r="C19" i="21"/>
  <c r="C49" i="21" s="1"/>
  <c r="E12" i="21"/>
  <c r="D42" i="21" s="1"/>
  <c r="C23" i="24"/>
  <c r="C53" i="24" s="1"/>
  <c r="C23" i="21"/>
  <c r="C53" i="21" s="1"/>
  <c r="K522" i="24"/>
  <c r="K815" i="24"/>
  <c r="K370" i="24"/>
  <c r="I9" i="24"/>
  <c r="F39" i="24" s="1"/>
  <c r="I9" i="21"/>
  <c r="F39" i="21" s="1"/>
  <c r="K422" i="24"/>
  <c r="C13" i="21"/>
  <c r="C43" i="21" s="1"/>
  <c r="F13" i="21"/>
  <c r="E43" i="21" s="1"/>
  <c r="E6" i="21"/>
  <c r="E6" i="24"/>
  <c r="F19" i="21"/>
  <c r="F21" i="24"/>
  <c r="E51" i="24" s="1"/>
  <c r="F21" i="21"/>
  <c r="E51" i="21" s="1"/>
  <c r="I23" i="24"/>
  <c r="F53" i="24" s="1"/>
  <c r="I23" i="21"/>
  <c r="F53" i="21" s="1"/>
  <c r="J3" i="24"/>
  <c r="K185" i="24"/>
  <c r="K673" i="24"/>
  <c r="K365" i="24"/>
  <c r="K479" i="24"/>
  <c r="F16" i="24"/>
  <c r="E46" i="24" s="1"/>
  <c r="K187" i="24"/>
  <c r="E20" i="24"/>
  <c r="E20" i="21"/>
  <c r="F12" i="24"/>
  <c r="E42" i="24" s="1"/>
  <c r="F12" i="21"/>
  <c r="E42" i="21" s="1"/>
  <c r="K211" i="24"/>
  <c r="K214" i="24"/>
  <c r="K169" i="24"/>
  <c r="K640" i="24"/>
  <c r="K462" i="24"/>
  <c r="K234" i="24"/>
  <c r="K240" i="24"/>
  <c r="D13" i="21"/>
  <c r="D43" i="21" s="1"/>
  <c r="D13" i="24"/>
  <c r="K124" i="24"/>
  <c r="K348" i="24"/>
  <c r="C16" i="24"/>
  <c r="C46" i="24" s="1"/>
  <c r="C16" i="21"/>
  <c r="C46" i="21" s="1"/>
  <c r="F6" i="24"/>
  <c r="E36" i="24" s="1"/>
  <c r="F6" i="21"/>
  <c r="E36" i="21" s="1"/>
  <c r="K774" i="24"/>
  <c r="K591" i="24"/>
  <c r="F10" i="24"/>
  <c r="K668" i="24"/>
  <c r="K561" i="24"/>
  <c r="F10" i="21"/>
  <c r="E3" i="21"/>
  <c r="D33" i="21" s="1"/>
  <c r="F18" i="21"/>
  <c r="E48" i="21" s="1"/>
  <c r="D19" i="21"/>
  <c r="D49" i="21" s="1"/>
  <c r="F22" i="21"/>
  <c r="E52" i="21" s="1"/>
  <c r="E9" i="21"/>
  <c r="F20" i="24"/>
  <c r="E50" i="24" s="1"/>
  <c r="K96" i="24"/>
  <c r="K637" i="24"/>
  <c r="K454" i="24"/>
  <c r="D18" i="24"/>
  <c r="D48" i="24" s="1"/>
  <c r="D18" i="21"/>
  <c r="D48" i="21" s="1"/>
  <c r="K361" i="24"/>
  <c r="K514" i="24"/>
  <c r="D16" i="21"/>
  <c r="D46" i="21" s="1"/>
  <c r="D16" i="24"/>
  <c r="D46" i="24" s="1"/>
  <c r="K578" i="24"/>
  <c r="K595" i="24"/>
  <c r="D19" i="24"/>
  <c r="D49" i="24" s="1"/>
  <c r="C10" i="24"/>
  <c r="C40" i="24" s="1"/>
  <c r="C10" i="21"/>
  <c r="C40" i="21" s="1"/>
  <c r="F22" i="24"/>
  <c r="E52" i="24" s="1"/>
  <c r="K340" i="24"/>
  <c r="K538" i="24"/>
  <c r="K719" i="24"/>
  <c r="K670" i="24"/>
  <c r="K128" i="24"/>
  <c r="K274" i="24"/>
  <c r="K641" i="24"/>
  <c r="J13" i="24"/>
  <c r="F43" i="24" s="1"/>
  <c r="J13" i="21"/>
  <c r="F43" i="21" s="1"/>
  <c r="K367" i="24"/>
  <c r="K66" i="24"/>
  <c r="I10" i="24"/>
  <c r="I10" i="21"/>
  <c r="K66" i="21"/>
  <c r="D32" i="21"/>
  <c r="D34" i="21"/>
  <c r="F42" i="21"/>
  <c r="D41" i="21"/>
  <c r="E34" i="21"/>
  <c r="F49" i="21"/>
  <c r="F41" i="21"/>
  <c r="F33" i="21"/>
  <c r="F50" i="21"/>
  <c r="F34" i="21"/>
  <c r="E41" i="21"/>
  <c r="F37" i="21"/>
  <c r="F45" i="21"/>
  <c r="D51" i="21"/>
  <c r="F32" i="21"/>
  <c r="E32" i="21"/>
  <c r="E35" i="21"/>
  <c r="E45" i="21"/>
  <c r="F52" i="21"/>
  <c r="F51" i="21"/>
  <c r="D44" i="21"/>
  <c r="E50" i="21"/>
  <c r="F47" i="21"/>
  <c r="F46" i="21"/>
  <c r="F38" i="21"/>
  <c r="E37" i="21"/>
  <c r="D39" i="21"/>
  <c r="D45" i="21"/>
  <c r="D37" i="21"/>
  <c r="F48" i="21"/>
  <c r="E44" i="21"/>
  <c r="E47" i="21"/>
  <c r="E38" i="21"/>
  <c r="D47" i="21"/>
  <c r="D38" i="21"/>
  <c r="K64" i="21"/>
  <c r="K527" i="25" l="1"/>
  <c r="F33" i="25"/>
  <c r="G33" i="25" s="1"/>
  <c r="G36" i="10" s="1"/>
  <c r="P42" i="10" s="1"/>
  <c r="K368" i="30"/>
  <c r="K476" i="26"/>
  <c r="K541" i="28"/>
  <c r="K327" i="25"/>
  <c r="K579" i="25"/>
  <c r="K267" i="27"/>
  <c r="K409" i="27"/>
  <c r="K187" i="25"/>
  <c r="K621" i="28"/>
  <c r="K184" i="27"/>
  <c r="K89" i="25"/>
  <c r="K124" i="28"/>
  <c r="K553" i="25"/>
  <c r="K593" i="26"/>
  <c r="E40" i="21"/>
  <c r="G40" i="21" s="1"/>
  <c r="I43" i="10" s="1"/>
  <c r="F40" i="25"/>
  <c r="F40" i="26"/>
  <c r="F40" i="21"/>
  <c r="F40" i="27"/>
  <c r="D46" i="26"/>
  <c r="G45" i="27"/>
  <c r="E48" i="10" s="1"/>
  <c r="K375" i="26"/>
  <c r="K579" i="28"/>
  <c r="K578" i="26"/>
  <c r="K553" i="26"/>
  <c r="K657" i="26"/>
  <c r="D48" i="26"/>
  <c r="G48" i="26" s="1"/>
  <c r="F51" i="10" s="1"/>
  <c r="E49" i="24"/>
  <c r="G49" i="24" s="1"/>
  <c r="H52" i="10" s="1"/>
  <c r="D33" i="26"/>
  <c r="F40" i="24"/>
  <c r="D33" i="28"/>
  <c r="D35" i="26"/>
  <c r="G39" i="29"/>
  <c r="C42" i="10" s="1"/>
  <c r="D39" i="29"/>
  <c r="D50" i="26"/>
  <c r="K644" i="29"/>
  <c r="K368" i="27"/>
  <c r="K769" i="27"/>
  <c r="K677" i="26"/>
  <c r="K644" i="25"/>
  <c r="K644" i="27"/>
  <c r="K169" i="25"/>
  <c r="K211" i="25"/>
  <c r="K591" i="29"/>
  <c r="K64" i="26"/>
  <c r="K515" i="27"/>
  <c r="K124" i="25"/>
  <c r="D46" i="27"/>
  <c r="G46" i="27" s="1"/>
  <c r="E49" i="10" s="1"/>
  <c r="K375" i="27"/>
  <c r="K657" i="27"/>
  <c r="G48" i="28"/>
  <c r="D51" i="10" s="1"/>
  <c r="K128" i="26"/>
  <c r="D40" i="30"/>
  <c r="D43" i="27"/>
  <c r="K64" i="27"/>
  <c r="K515" i="28"/>
  <c r="K124" i="26"/>
  <c r="K558" i="25"/>
  <c r="K579" i="26"/>
  <c r="K408" i="25"/>
  <c r="K187" i="27"/>
  <c r="K408" i="28"/>
  <c r="E40" i="28"/>
  <c r="G45" i="26"/>
  <c r="F48" i="10" s="1"/>
  <c r="K578" i="25"/>
  <c r="D33" i="27"/>
  <c r="K677" i="25"/>
  <c r="K198" i="25"/>
  <c r="D49" i="30"/>
  <c r="D53" i="25"/>
  <c r="K80" i="27"/>
  <c r="K558" i="30"/>
  <c r="K491" i="25"/>
  <c r="E33" i="26"/>
  <c r="K576" i="26"/>
  <c r="K128" i="25"/>
  <c r="K271" i="25"/>
  <c r="K80" i="30"/>
  <c r="K612" i="29"/>
  <c r="K612" i="30"/>
  <c r="K660" i="30"/>
  <c r="D35" i="25"/>
  <c r="G35" i="25" s="1"/>
  <c r="G38" i="10" s="1"/>
  <c r="K541" i="25"/>
  <c r="K327" i="29"/>
  <c r="K313" i="28"/>
  <c r="K474" i="27"/>
  <c r="K472" i="27"/>
  <c r="K593" i="27"/>
  <c r="K591" i="25"/>
  <c r="K466" i="25"/>
  <c r="K561" i="25"/>
  <c r="K297" i="27"/>
  <c r="K619" i="30"/>
  <c r="K802" i="25"/>
  <c r="K341" i="27"/>
  <c r="K290" i="30"/>
  <c r="K64" i="29"/>
  <c r="K936" i="26"/>
  <c r="K563" i="27"/>
  <c r="K621" i="25"/>
  <c r="K214" i="29"/>
  <c r="K660" i="27"/>
  <c r="K769" i="26"/>
  <c r="K198" i="29"/>
  <c r="K644" i="28"/>
  <c r="K367" i="25"/>
  <c r="K472" i="29"/>
  <c r="E49" i="21"/>
  <c r="D49" i="29"/>
  <c r="G49" i="29" s="1"/>
  <c r="C52" i="10" s="1"/>
  <c r="K541" i="26"/>
  <c r="K576" i="27"/>
  <c r="K327" i="30"/>
  <c r="K498" i="25"/>
  <c r="K313" i="29"/>
  <c r="K758" i="25"/>
  <c r="K474" i="28"/>
  <c r="K472" i="28"/>
  <c r="K514" i="25"/>
  <c r="K593" i="28"/>
  <c r="K591" i="26"/>
  <c r="K561" i="26"/>
  <c r="K322" i="25"/>
  <c r="K297" i="28"/>
  <c r="K80" i="25"/>
  <c r="K802" i="26"/>
  <c r="K341" i="28"/>
  <c r="K262" i="27"/>
  <c r="K758" i="26"/>
  <c r="K64" i="30"/>
  <c r="K95" i="25"/>
  <c r="K518" i="26"/>
  <c r="K563" i="28"/>
  <c r="K621" i="26"/>
  <c r="K660" i="29"/>
  <c r="K518" i="25"/>
  <c r="K400" i="29"/>
  <c r="K367" i="26"/>
  <c r="K472" i="30"/>
  <c r="D53" i="24"/>
  <c r="G53" i="24" s="1"/>
  <c r="H56" i="10" s="1"/>
  <c r="K198" i="30"/>
  <c r="K199" i="25"/>
  <c r="K541" i="27"/>
  <c r="K576" i="28"/>
  <c r="K187" i="29"/>
  <c r="K498" i="26"/>
  <c r="K474" i="29"/>
  <c r="K514" i="26"/>
  <c r="K409" i="25"/>
  <c r="K593" i="29"/>
  <c r="K591" i="27"/>
  <c r="K322" i="26"/>
  <c r="K297" i="29"/>
  <c r="K80" i="26"/>
  <c r="K802" i="27"/>
  <c r="K341" i="29"/>
  <c r="K262" i="28"/>
  <c r="K491" i="26"/>
  <c r="K758" i="27"/>
  <c r="K95" i="26"/>
  <c r="K518" i="27"/>
  <c r="K563" i="29"/>
  <c r="K660" i="28"/>
  <c r="K449" i="25"/>
  <c r="K400" i="30"/>
  <c r="K503" i="25"/>
  <c r="K160" i="26"/>
  <c r="K367" i="27"/>
  <c r="G45" i="25"/>
  <c r="G48" i="10" s="1"/>
  <c r="K199" i="26"/>
  <c r="K576" i="29"/>
  <c r="K187" i="30"/>
  <c r="K498" i="27"/>
  <c r="K474" i="30"/>
  <c r="K514" i="27"/>
  <c r="K409" i="26"/>
  <c r="K365" i="25"/>
  <c r="K322" i="27"/>
  <c r="K619" i="25"/>
  <c r="K802" i="28"/>
  <c r="K341" i="30"/>
  <c r="K262" i="29"/>
  <c r="K290" i="25"/>
  <c r="K95" i="27"/>
  <c r="K518" i="28"/>
  <c r="K406" i="27"/>
  <c r="K398" i="25"/>
  <c r="K267" i="25"/>
  <c r="K563" i="30"/>
  <c r="K234" i="25"/>
  <c r="K560" i="25"/>
  <c r="K641" i="25"/>
  <c r="K449" i="27"/>
  <c r="K341" i="25"/>
  <c r="K503" i="26"/>
  <c r="K160" i="27"/>
  <c r="K367" i="28"/>
  <c r="G49" i="30"/>
  <c r="B52" i="10" s="1"/>
  <c r="K576" i="30"/>
  <c r="K406" i="25"/>
  <c r="K498" i="28"/>
  <c r="K271" i="26"/>
  <c r="K527" i="26"/>
  <c r="K514" i="28"/>
  <c r="K365" i="26"/>
  <c r="K591" i="28"/>
  <c r="K322" i="28"/>
  <c r="K619" i="26"/>
  <c r="K80" i="28"/>
  <c r="K290" i="26"/>
  <c r="K95" i="28"/>
  <c r="K518" i="29"/>
  <c r="K406" i="28"/>
  <c r="K398" i="26"/>
  <c r="K234" i="26"/>
  <c r="K560" i="26"/>
  <c r="K214" i="25"/>
  <c r="K641" i="26"/>
  <c r="K449" i="26"/>
  <c r="K341" i="26"/>
  <c r="K612" i="25"/>
  <c r="K503" i="27"/>
  <c r="K160" i="28"/>
  <c r="K367" i="29"/>
  <c r="E40" i="24"/>
  <c r="F40" i="29"/>
  <c r="K198" i="26"/>
  <c r="K406" i="26"/>
  <c r="K498" i="29"/>
  <c r="K313" i="25"/>
  <c r="K527" i="27"/>
  <c r="K612" i="28"/>
  <c r="K365" i="27"/>
  <c r="K322" i="29"/>
  <c r="K400" i="25"/>
  <c r="K619" i="27"/>
  <c r="K80" i="29"/>
  <c r="K290" i="27"/>
  <c r="K272" i="25"/>
  <c r="K518" i="30"/>
  <c r="K406" i="29"/>
  <c r="K670" i="25"/>
  <c r="K169" i="27"/>
  <c r="K214" i="26"/>
  <c r="K641" i="27"/>
  <c r="K449" i="28"/>
  <c r="K293" i="25"/>
  <c r="K612" i="26"/>
  <c r="K503" i="28"/>
  <c r="K160" i="29"/>
  <c r="K367" i="30"/>
  <c r="K327" i="27"/>
  <c r="K498" i="30"/>
  <c r="K527" i="28"/>
  <c r="K474" i="25"/>
  <c r="K472" i="25"/>
  <c r="K365" i="28"/>
  <c r="K322" i="30"/>
  <c r="K400" i="26"/>
  <c r="K297" i="25"/>
  <c r="K619" i="28"/>
  <c r="K514" i="29"/>
  <c r="K290" i="28"/>
  <c r="K272" i="26"/>
  <c r="K406" i="30"/>
  <c r="K670" i="26"/>
  <c r="K576" i="25"/>
  <c r="K214" i="27"/>
  <c r="K641" i="28"/>
  <c r="K660" i="25"/>
  <c r="K758" i="28"/>
  <c r="K449" i="29"/>
  <c r="K612" i="27"/>
  <c r="K503" i="29"/>
  <c r="K160" i="30"/>
  <c r="D43" i="24"/>
  <c r="G43" i="24" s="1"/>
  <c r="H46" i="10" s="1"/>
  <c r="G43" i="30"/>
  <c r="B46" i="10" s="1"/>
  <c r="K802" i="29"/>
  <c r="K327" i="28"/>
  <c r="K579" i="29"/>
  <c r="K313" i="27"/>
  <c r="K474" i="26"/>
  <c r="K472" i="26"/>
  <c r="K187" i="28"/>
  <c r="K400" i="27"/>
  <c r="K297" i="26"/>
  <c r="K619" i="29"/>
  <c r="K514" i="30"/>
  <c r="K290" i="29"/>
  <c r="K936" i="25"/>
  <c r="K563" i="26"/>
  <c r="K214" i="28"/>
  <c r="K660" i="26"/>
  <c r="K758" i="29"/>
  <c r="K449" i="30"/>
  <c r="K769" i="25"/>
  <c r="K198" i="28"/>
  <c r="K714" i="21"/>
  <c r="K67" i="21"/>
  <c r="F40" i="30"/>
  <c r="G50" i="26"/>
  <c r="F53" i="10" s="1"/>
  <c r="E40" i="26"/>
  <c r="G40" i="26" s="1"/>
  <c r="F43" i="10" s="1"/>
  <c r="D49" i="25"/>
  <c r="G49" i="25" s="1"/>
  <c r="G52" i="10" s="1"/>
  <c r="D40" i="25"/>
  <c r="G45" i="28"/>
  <c r="D48" i="10" s="1"/>
  <c r="E46" i="26"/>
  <c r="D36" i="27"/>
  <c r="G36" i="27" s="1"/>
  <c r="E39" i="10" s="1"/>
  <c r="D46" i="29"/>
  <c r="G46" i="29" s="1"/>
  <c r="C49" i="10" s="1"/>
  <c r="D35" i="29"/>
  <c r="E40" i="27"/>
  <c r="D50" i="30"/>
  <c r="G50" i="30" s="1"/>
  <c r="B53" i="10" s="1"/>
  <c r="D49" i="26"/>
  <c r="G49" i="26" s="1"/>
  <c r="F52" i="10" s="1"/>
  <c r="G45" i="29"/>
  <c r="C48" i="10" s="1"/>
  <c r="D36" i="28"/>
  <c r="G36" i="28" s="1"/>
  <c r="D39" i="10" s="1"/>
  <c r="D46" i="30"/>
  <c r="G46" i="30" s="1"/>
  <c r="B49" i="10" s="1"/>
  <c r="D33" i="25"/>
  <c r="D50" i="25"/>
  <c r="G50" i="25" s="1"/>
  <c r="G53" i="10" s="1"/>
  <c r="D49" i="27"/>
  <c r="G49" i="27" s="1"/>
  <c r="E52" i="10" s="1"/>
  <c r="D40" i="27"/>
  <c r="G35" i="29"/>
  <c r="C38" i="10" s="1"/>
  <c r="G45" i="30"/>
  <c r="B48" i="10" s="1"/>
  <c r="D36" i="29"/>
  <c r="G36" i="29" s="1"/>
  <c r="C39" i="10" s="1"/>
  <c r="G52" i="25"/>
  <c r="G55" i="10" s="1"/>
  <c r="G42" i="25"/>
  <c r="G45" i="10" s="1"/>
  <c r="D40" i="28"/>
  <c r="G35" i="30"/>
  <c r="B38" i="10" s="1"/>
  <c r="E40" i="29"/>
  <c r="G53" i="25"/>
  <c r="G56" i="10" s="1"/>
  <c r="D39" i="26"/>
  <c r="D36" i="30"/>
  <c r="G36" i="30" s="1"/>
  <c r="B39" i="10" s="1"/>
  <c r="G33" i="30"/>
  <c r="B36" i="10" s="1"/>
  <c r="P37" i="10" s="1"/>
  <c r="G52" i="26"/>
  <c r="F55" i="10" s="1"/>
  <c r="D39" i="27"/>
  <c r="G39" i="27" s="1"/>
  <c r="E42" i="10" s="1"/>
  <c r="K527" i="24"/>
  <c r="G46" i="26"/>
  <c r="F49" i="10" s="1"/>
  <c r="G42" i="26"/>
  <c r="F45" i="10" s="1"/>
  <c r="D50" i="27"/>
  <c r="G50" i="27" s="1"/>
  <c r="E53" i="10" s="1"/>
  <c r="D40" i="29"/>
  <c r="F33" i="27"/>
  <c r="G33" i="27" s="1"/>
  <c r="E36" i="10" s="1"/>
  <c r="P40" i="10" s="1"/>
  <c r="G53" i="26"/>
  <c r="F56" i="10" s="1"/>
  <c r="G39" i="25"/>
  <c r="G42" i="10" s="1"/>
  <c r="D39" i="28"/>
  <c r="G39" i="28" s="1"/>
  <c r="D42" i="10" s="1"/>
  <c r="G43" i="29"/>
  <c r="C46" i="10" s="1"/>
  <c r="F33" i="26"/>
  <c r="G53" i="29"/>
  <c r="C56" i="10" s="1"/>
  <c r="G42" i="27"/>
  <c r="E45" i="10" s="1"/>
  <c r="D43" i="26"/>
  <c r="G43" i="26" s="1"/>
  <c r="F46" i="10" s="1"/>
  <c r="D50" i="28"/>
  <c r="G50" i="28" s="1"/>
  <c r="D53" i="10" s="1"/>
  <c r="D49" i="28"/>
  <c r="G49" i="28" s="1"/>
  <c r="D52" i="10" s="1"/>
  <c r="F33" i="28"/>
  <c r="G43" i="25"/>
  <c r="G46" i="10" s="1"/>
  <c r="D43" i="28"/>
  <c r="G43" i="28" s="1"/>
  <c r="D46" i="10" s="1"/>
  <c r="D53" i="27"/>
  <c r="G53" i="27" s="1"/>
  <c r="E56" i="10" s="1"/>
  <c r="G39" i="26"/>
  <c r="F42" i="10" s="1"/>
  <c r="D46" i="28"/>
  <c r="G46" i="28" s="1"/>
  <c r="D49" i="10" s="1"/>
  <c r="F40" i="28"/>
  <c r="G53" i="30"/>
  <c r="B56" i="10" s="1"/>
  <c r="G42" i="28"/>
  <c r="D45" i="10" s="1"/>
  <c r="D50" i="29"/>
  <c r="G50" i="29" s="1"/>
  <c r="C53" i="10" s="1"/>
  <c r="F33" i="29"/>
  <c r="G33" i="29" s="1"/>
  <c r="C36" i="10" s="1"/>
  <c r="P38" i="10" s="1"/>
  <c r="D53" i="28"/>
  <c r="G53" i="28" s="1"/>
  <c r="D56" i="10" s="1"/>
  <c r="D36" i="25"/>
  <c r="G36" i="25" s="1"/>
  <c r="G39" i="10" s="1"/>
  <c r="D35" i="27"/>
  <c r="G35" i="27" s="1"/>
  <c r="E38" i="10" s="1"/>
  <c r="E40" i="25"/>
  <c r="G42" i="29"/>
  <c r="C45" i="10" s="1"/>
  <c r="G35" i="26"/>
  <c r="F38" i="10" s="1"/>
  <c r="G43" i="27"/>
  <c r="E46" i="10" s="1"/>
  <c r="E46" i="25"/>
  <c r="G46" i="25" s="1"/>
  <c r="G49" i="10" s="1"/>
  <c r="D36" i="26"/>
  <c r="G36" i="26" s="1"/>
  <c r="F39" i="10" s="1"/>
  <c r="D35" i="28"/>
  <c r="G35" i="28" s="1"/>
  <c r="D38" i="10" s="1"/>
  <c r="K602" i="24"/>
  <c r="K80" i="24"/>
  <c r="K406" i="24"/>
  <c r="K297" i="24"/>
  <c r="K576" i="24"/>
  <c r="K375" i="24"/>
  <c r="K677" i="24"/>
  <c r="D35" i="24"/>
  <c r="G35" i="24" s="1"/>
  <c r="H38" i="10" s="1"/>
  <c r="G49" i="21"/>
  <c r="I52" i="10" s="1"/>
  <c r="K541" i="24"/>
  <c r="G51" i="24"/>
  <c r="H54" i="10" s="1"/>
  <c r="K474" i="24"/>
  <c r="K272" i="24"/>
  <c r="G42" i="21"/>
  <c r="I45" i="10" s="1"/>
  <c r="K466" i="24"/>
  <c r="K368" i="24"/>
  <c r="K563" i="24"/>
  <c r="K473" i="24"/>
  <c r="K408" i="24"/>
  <c r="K199" i="24"/>
  <c r="K322" i="24"/>
  <c r="F33" i="24"/>
  <c r="K64" i="24"/>
  <c r="K769" i="24"/>
  <c r="D39" i="24"/>
  <c r="G39" i="24" s="1"/>
  <c r="H42" i="10" s="1"/>
  <c r="K409" i="24"/>
  <c r="K271" i="24"/>
  <c r="K290" i="24"/>
  <c r="K491" i="24"/>
  <c r="K449" i="24"/>
  <c r="K936" i="24"/>
  <c r="K293" i="24"/>
  <c r="K267" i="24"/>
  <c r="K99" i="24"/>
  <c r="K341" i="24"/>
  <c r="K153" i="24"/>
  <c r="K95" i="24"/>
  <c r="G45" i="24"/>
  <c r="H48" i="10" s="1"/>
  <c r="D40" i="24"/>
  <c r="K472" i="24"/>
  <c r="K295" i="24"/>
  <c r="K553" i="24"/>
  <c r="G42" i="24"/>
  <c r="H45" i="10" s="1"/>
  <c r="E33" i="21"/>
  <c r="G33" i="21" s="1"/>
  <c r="I36" i="10" s="1"/>
  <c r="P44" i="10" s="1"/>
  <c r="G48" i="24"/>
  <c r="H51" i="10" s="1"/>
  <c r="K503" i="24"/>
  <c r="K612" i="24"/>
  <c r="D50" i="24"/>
  <c r="G50" i="24" s="1"/>
  <c r="H53" i="10" s="1"/>
  <c r="K518" i="24"/>
  <c r="E33" i="24"/>
  <c r="G40" i="24"/>
  <c r="H43" i="10" s="1"/>
  <c r="G46" i="24"/>
  <c r="H49" i="10" s="1"/>
  <c r="D50" i="21"/>
  <c r="K184" i="24"/>
  <c r="K619" i="24"/>
  <c r="K198" i="24"/>
  <c r="D36" i="24"/>
  <c r="G36" i="24" s="1"/>
  <c r="H39" i="10" s="1"/>
  <c r="K519" i="24"/>
  <c r="K277" i="24"/>
  <c r="K160" i="24"/>
  <c r="K593" i="24"/>
  <c r="K226" i="24"/>
  <c r="K644" i="24"/>
  <c r="K158" i="24"/>
  <c r="K327" i="24"/>
  <c r="K663" i="24"/>
  <c r="G52" i="24"/>
  <c r="H55" i="10" s="1"/>
  <c r="D33" i="24"/>
  <c r="G41" i="21"/>
  <c r="I44" i="10" s="1"/>
  <c r="G34" i="21"/>
  <c r="I37" i="10" s="1"/>
  <c r="G45" i="21"/>
  <c r="I48" i="10" s="1"/>
  <c r="G50" i="21"/>
  <c r="I53" i="10" s="1"/>
  <c r="G37" i="21"/>
  <c r="I40" i="10" s="1"/>
  <c r="G36" i="21"/>
  <c r="I39" i="10" s="1"/>
  <c r="G32" i="21"/>
  <c r="I35" i="10" s="1"/>
  <c r="G51" i="21"/>
  <c r="I54" i="10" s="1"/>
  <c r="G43" i="21"/>
  <c r="I46" i="10" s="1"/>
  <c r="G35" i="21"/>
  <c r="I38" i="10" s="1"/>
  <c r="G52" i="21"/>
  <c r="I55" i="10" s="1"/>
  <c r="G39" i="21"/>
  <c r="I42" i="10" s="1"/>
  <c r="G44" i="21"/>
  <c r="I47" i="10" s="1"/>
  <c r="G38" i="21"/>
  <c r="I41" i="10" s="1"/>
  <c r="G53" i="21"/>
  <c r="I56" i="10" s="1"/>
  <c r="G48" i="21"/>
  <c r="I51" i="10" s="1"/>
  <c r="G46" i="21"/>
  <c r="I49" i="10" s="1"/>
  <c r="G47" i="21"/>
  <c r="I50" i="10" s="1"/>
  <c r="G33" i="28" l="1"/>
  <c r="D36" i="10" s="1"/>
  <c r="P39" i="10" s="1"/>
  <c r="G40" i="30"/>
  <c r="B43" i="10" s="1"/>
  <c r="G33" i="26"/>
  <c r="F36" i="10" s="1"/>
  <c r="P41" i="10" s="1"/>
  <c r="G40" i="25"/>
  <c r="G43" i="10" s="1"/>
  <c r="G40" i="27"/>
  <c r="E43" i="10" s="1"/>
  <c r="G40" i="29"/>
  <c r="C43" i="10" s="1"/>
  <c r="G40" i="28"/>
  <c r="D43" i="10" s="1"/>
  <c r="G55" i="29"/>
  <c r="L59" i="29" s="1"/>
  <c r="K715" i="21"/>
  <c r="K68" i="21"/>
  <c r="G55" i="27"/>
  <c r="L59" i="27" s="1"/>
  <c r="G33" i="24"/>
  <c r="G55" i="30"/>
  <c r="L59" i="30" s="1"/>
  <c r="G55" i="26"/>
  <c r="L59" i="26" s="1"/>
  <c r="G55" i="25"/>
  <c r="L59" i="25" s="1"/>
  <c r="G55" i="21"/>
  <c r="G55" i="28" l="1"/>
  <c r="L59" i="28" s="1"/>
  <c r="G55" i="24"/>
  <c r="L59" i="24" s="1"/>
  <c r="H36" i="10"/>
  <c r="P43" i="10" s="1"/>
  <c r="K716" i="21"/>
  <c r="K69" i="21"/>
  <c r="G55" i="20"/>
  <c r="L59" i="20" s="1"/>
  <c r="K717" i="21" l="1"/>
  <c r="K70" i="21"/>
  <c r="K718" i="21" l="1"/>
  <c r="K71" i="21"/>
  <c r="K719" i="21" l="1"/>
  <c r="K72" i="21"/>
  <c r="K720" i="21" l="1"/>
  <c r="K73" i="21"/>
  <c r="K721" i="21" l="1"/>
  <c r="K74" i="21"/>
  <c r="K722" i="21" l="1"/>
  <c r="K75" i="21"/>
  <c r="K723" i="21" l="1"/>
  <c r="K76" i="21"/>
  <c r="K724" i="21" l="1"/>
  <c r="K77" i="21"/>
  <c r="K725" i="21" l="1"/>
  <c r="K78" i="21"/>
  <c r="K726" i="21" l="1"/>
  <c r="K79" i="21"/>
  <c r="K727" i="21" l="1"/>
  <c r="K80" i="21"/>
  <c r="K728" i="21" l="1"/>
  <c r="K81" i="21"/>
  <c r="K729" i="21" l="1"/>
  <c r="K82" i="21"/>
  <c r="K730" i="21" l="1"/>
  <c r="K83" i="21"/>
  <c r="K731" i="21" l="1"/>
  <c r="K84" i="21"/>
  <c r="K732" i="21" l="1"/>
  <c r="K85" i="21"/>
  <c r="K733" i="21" l="1"/>
  <c r="K86" i="21"/>
  <c r="K734" i="21" l="1"/>
  <c r="K87" i="21"/>
  <c r="K735" i="21" l="1"/>
  <c r="K88" i="21"/>
  <c r="K736" i="21" l="1"/>
  <c r="K89" i="21"/>
  <c r="K737" i="21" l="1"/>
  <c r="K90" i="21"/>
  <c r="K738" i="21" l="1"/>
  <c r="K91" i="21"/>
  <c r="K739" i="21" l="1"/>
  <c r="K92" i="21"/>
  <c r="K740" i="21" l="1"/>
  <c r="K93" i="21"/>
  <c r="K741" i="21" l="1"/>
  <c r="K94" i="21"/>
  <c r="K742" i="21" l="1"/>
  <c r="K95" i="21"/>
  <c r="K743" i="21" l="1"/>
  <c r="K96" i="21"/>
  <c r="K744" i="21" l="1"/>
  <c r="K97" i="21"/>
  <c r="K745" i="21" l="1"/>
  <c r="K98" i="21"/>
  <c r="K746" i="21" l="1"/>
  <c r="K99" i="21"/>
  <c r="K747" i="21" l="1"/>
  <c r="K100" i="21"/>
  <c r="K748" i="21" l="1"/>
  <c r="K101" i="21"/>
  <c r="K749" i="21" l="1"/>
  <c r="K102" i="21"/>
  <c r="K750" i="21" l="1"/>
  <c r="K103" i="21"/>
  <c r="K751" i="21" l="1"/>
  <c r="K104" i="21"/>
  <c r="K752" i="21" l="1"/>
  <c r="K105" i="21"/>
  <c r="K753" i="21" l="1"/>
  <c r="K106" i="21"/>
  <c r="K754" i="21" l="1"/>
  <c r="K107" i="21"/>
  <c r="K755" i="21" l="1"/>
  <c r="K108" i="21"/>
  <c r="K756" i="21" l="1"/>
  <c r="K109" i="21"/>
  <c r="K757" i="21" l="1"/>
  <c r="K110" i="21"/>
  <c r="K758" i="21" l="1"/>
  <c r="K111" i="21"/>
  <c r="K759" i="21" l="1"/>
  <c r="K112" i="21"/>
  <c r="K760" i="21" l="1"/>
  <c r="K113" i="21"/>
  <c r="K761" i="21" l="1"/>
  <c r="K114" i="21"/>
  <c r="K762" i="21" l="1"/>
  <c r="K115" i="21"/>
  <c r="K763" i="21" l="1"/>
  <c r="K116" i="21"/>
  <c r="K764" i="21" l="1"/>
  <c r="K117" i="21"/>
  <c r="K765" i="21" l="1"/>
  <c r="K118" i="21"/>
  <c r="K766" i="21" l="1"/>
  <c r="K119" i="21"/>
  <c r="K767" i="21" l="1"/>
  <c r="K120" i="21"/>
  <c r="K768" i="21" l="1"/>
  <c r="K121" i="21"/>
  <c r="K769" i="21" l="1"/>
  <c r="K122" i="21"/>
  <c r="K770" i="21" l="1"/>
  <c r="K123" i="21"/>
  <c r="K771" i="21" l="1"/>
  <c r="K124" i="21"/>
  <c r="K772" i="21" l="1"/>
  <c r="K125" i="21"/>
  <c r="K773" i="21" l="1"/>
  <c r="K126" i="21"/>
  <c r="K774" i="21" l="1"/>
  <c r="K127" i="21"/>
  <c r="K775" i="21" l="1"/>
  <c r="K128" i="21"/>
  <c r="K776" i="21" l="1"/>
  <c r="K129" i="21"/>
  <c r="K777" i="21" l="1"/>
  <c r="K130" i="21"/>
  <c r="K778" i="21" l="1"/>
  <c r="K131" i="21"/>
  <c r="K779" i="21" l="1"/>
  <c r="K132" i="21"/>
  <c r="K780" i="21" l="1"/>
  <c r="K133" i="21"/>
  <c r="K781" i="21" l="1"/>
  <c r="K134" i="21"/>
  <c r="K782" i="21" l="1"/>
  <c r="K135" i="21"/>
  <c r="K783" i="21" l="1"/>
  <c r="K136" i="21"/>
  <c r="K784" i="21" l="1"/>
  <c r="K137" i="21"/>
  <c r="K785" i="21" l="1"/>
  <c r="K138" i="21"/>
  <c r="K786" i="21" l="1"/>
  <c r="K139" i="21"/>
  <c r="K787" i="21" l="1"/>
  <c r="K140" i="21"/>
  <c r="K788" i="21" l="1"/>
  <c r="K141" i="21"/>
  <c r="K789" i="21" l="1"/>
  <c r="K142" i="21"/>
  <c r="K790" i="21" l="1"/>
  <c r="K143" i="21"/>
  <c r="K791" i="21" l="1"/>
  <c r="K144" i="21"/>
  <c r="K792" i="21" l="1"/>
  <c r="K145" i="21"/>
  <c r="K793" i="21" l="1"/>
  <c r="K146" i="21"/>
  <c r="K794" i="21" l="1"/>
  <c r="K147" i="21"/>
  <c r="K795" i="21" l="1"/>
  <c r="K148" i="21"/>
  <c r="K796" i="21" l="1"/>
  <c r="K149" i="21"/>
  <c r="K797" i="21" l="1"/>
  <c r="K150" i="21"/>
  <c r="K798" i="21" l="1"/>
  <c r="K151" i="21"/>
  <c r="K799" i="21" l="1"/>
  <c r="K152" i="21"/>
  <c r="K800" i="21" l="1"/>
  <c r="K153" i="21"/>
  <c r="K801" i="21" l="1"/>
  <c r="K154" i="21"/>
  <c r="K802" i="21" l="1"/>
  <c r="K155" i="21"/>
  <c r="K803" i="21" l="1"/>
  <c r="K156" i="21"/>
  <c r="K804" i="21" l="1"/>
  <c r="K157" i="21"/>
  <c r="K805" i="21" l="1"/>
  <c r="K158" i="21"/>
  <c r="K806" i="21" l="1"/>
  <c r="K159" i="21"/>
  <c r="K807" i="21" l="1"/>
  <c r="K160" i="21"/>
  <c r="K808" i="21" l="1"/>
  <c r="K161" i="21"/>
  <c r="K809" i="21" l="1"/>
  <c r="K162" i="21"/>
  <c r="K810" i="21" l="1"/>
  <c r="K163" i="21"/>
  <c r="K811" i="21" l="1"/>
  <c r="K164" i="21"/>
  <c r="K812" i="21" l="1"/>
  <c r="K165" i="21"/>
  <c r="K813" i="21" l="1"/>
  <c r="K166" i="21"/>
  <c r="K814" i="21" l="1"/>
  <c r="K167" i="21"/>
  <c r="K815" i="21" l="1"/>
  <c r="K168" i="21"/>
  <c r="K816" i="21" l="1"/>
  <c r="K169" i="21"/>
  <c r="K817" i="21" l="1"/>
  <c r="K170" i="21"/>
  <c r="K818" i="21" l="1"/>
  <c r="K171" i="21"/>
  <c r="K819" i="21" l="1"/>
  <c r="K172" i="21"/>
  <c r="K820" i="21" l="1"/>
  <c r="K173" i="21"/>
  <c r="K821" i="21" l="1"/>
  <c r="K174" i="21"/>
  <c r="K822" i="21" l="1"/>
  <c r="K175" i="21"/>
  <c r="K823" i="21" l="1"/>
  <c r="K176" i="21"/>
  <c r="K824" i="21" l="1"/>
  <c r="K177" i="21"/>
  <c r="K825" i="21" l="1"/>
  <c r="K178" i="21"/>
  <c r="K826" i="21" l="1"/>
  <c r="K179" i="21"/>
  <c r="K827" i="21" l="1"/>
  <c r="K180" i="21"/>
  <c r="K828" i="21" l="1"/>
  <c r="K181" i="21"/>
  <c r="K829" i="21" l="1"/>
  <c r="K182" i="21"/>
  <c r="K830" i="21" l="1"/>
  <c r="K183" i="21"/>
  <c r="K831" i="21" l="1"/>
  <c r="K184" i="21"/>
  <c r="K832" i="21" l="1"/>
  <c r="K185" i="21"/>
  <c r="K833" i="21" l="1"/>
  <c r="K186" i="21"/>
  <c r="K834" i="21" l="1"/>
  <c r="K187" i="21"/>
  <c r="K835" i="21" l="1"/>
  <c r="K188" i="21"/>
  <c r="K836" i="21" l="1"/>
  <c r="K189" i="21"/>
  <c r="K837" i="21" l="1"/>
  <c r="K190" i="21"/>
  <c r="K838" i="21" l="1"/>
  <c r="K191" i="21"/>
  <c r="K839" i="21" l="1"/>
  <c r="K192" i="21"/>
  <c r="K840" i="21" l="1"/>
  <c r="K193" i="21"/>
  <c r="K841" i="21" l="1"/>
  <c r="K194" i="21"/>
  <c r="K842" i="21" l="1"/>
  <c r="K195" i="21"/>
  <c r="K843" i="21" l="1"/>
  <c r="K196" i="21"/>
  <c r="K844" i="21" l="1"/>
  <c r="K197" i="21"/>
  <c r="K845" i="21" l="1"/>
  <c r="K198" i="21"/>
  <c r="K846" i="21" l="1"/>
  <c r="K199" i="21"/>
  <c r="K847" i="21" l="1"/>
  <c r="K200" i="21"/>
  <c r="K848" i="21" l="1"/>
  <c r="K201" i="21"/>
  <c r="K849" i="21" l="1"/>
  <c r="K202" i="21"/>
  <c r="K850" i="21" l="1"/>
  <c r="K203" i="21"/>
  <c r="K851" i="21" l="1"/>
  <c r="K204" i="21"/>
  <c r="K852" i="21" l="1"/>
  <c r="K205" i="21"/>
  <c r="K853" i="21" l="1"/>
  <c r="K206" i="21"/>
  <c r="K854" i="21" l="1"/>
  <c r="K207" i="21"/>
  <c r="K855" i="21" l="1"/>
  <c r="K208" i="21"/>
  <c r="K856" i="21" l="1"/>
  <c r="K209" i="21"/>
  <c r="K857" i="21" l="1"/>
  <c r="K210" i="21"/>
  <c r="K858" i="21" l="1"/>
  <c r="K211" i="21"/>
  <c r="K859" i="21" l="1"/>
  <c r="K212" i="21"/>
  <c r="K860" i="21" l="1"/>
  <c r="K213" i="21"/>
  <c r="K861" i="21" l="1"/>
  <c r="K214" i="21"/>
  <c r="K862" i="21" l="1"/>
  <c r="K215" i="21"/>
  <c r="K863" i="21" l="1"/>
  <c r="K216" i="21"/>
  <c r="K864" i="21" l="1"/>
  <c r="K217" i="21"/>
  <c r="K865" i="21" l="1"/>
  <c r="K218" i="21"/>
  <c r="K866" i="21" l="1"/>
  <c r="K219" i="21"/>
  <c r="K867" i="21" l="1"/>
  <c r="K220" i="21"/>
  <c r="K868" i="21" l="1"/>
  <c r="K221" i="21"/>
  <c r="K869" i="21" l="1"/>
  <c r="K222" i="21"/>
  <c r="K870" i="21" l="1"/>
  <c r="K223" i="21"/>
  <c r="K871" i="21" l="1"/>
  <c r="K224" i="21"/>
  <c r="K872" i="21" l="1"/>
  <c r="K225" i="21"/>
  <c r="K873" i="21" l="1"/>
  <c r="K226" i="21"/>
  <c r="K874" i="21" l="1"/>
  <c r="K227" i="21"/>
  <c r="K875" i="21" l="1"/>
  <c r="K228" i="21"/>
  <c r="K876" i="21" l="1"/>
  <c r="K229" i="21"/>
  <c r="K877" i="21" l="1"/>
  <c r="K230" i="21"/>
  <c r="K878" i="21" l="1"/>
  <c r="K231" i="21"/>
  <c r="K879" i="21" l="1"/>
  <c r="K232" i="21"/>
  <c r="K880" i="21" l="1"/>
  <c r="K233" i="21"/>
  <c r="K881" i="21" l="1"/>
  <c r="K234" i="21"/>
  <c r="K882" i="21" l="1"/>
  <c r="K235" i="21"/>
  <c r="K883" i="21" l="1"/>
  <c r="K236" i="21"/>
  <c r="K884" i="21" l="1"/>
  <c r="K237" i="21"/>
  <c r="K885" i="21" l="1"/>
  <c r="K238" i="21"/>
  <c r="K886" i="21" l="1"/>
  <c r="K239" i="21"/>
  <c r="K887" i="21" l="1"/>
  <c r="K240" i="21"/>
  <c r="K888" i="21" l="1"/>
  <c r="K241" i="21"/>
  <c r="K889" i="21" l="1"/>
  <c r="K242" i="21"/>
  <c r="K890" i="21" l="1"/>
  <c r="K243" i="21"/>
  <c r="K891" i="21" l="1"/>
  <c r="K244" i="21"/>
  <c r="K892" i="21" l="1"/>
  <c r="K245" i="21"/>
  <c r="K893" i="21" l="1"/>
  <c r="K246" i="21"/>
  <c r="K894" i="21" l="1"/>
  <c r="K247" i="21"/>
  <c r="K895" i="21" l="1"/>
  <c r="K248" i="21"/>
  <c r="K896" i="21" l="1"/>
  <c r="K249" i="21"/>
  <c r="K897" i="21" l="1"/>
  <c r="K250" i="21"/>
  <c r="K898" i="21" l="1"/>
  <c r="K251" i="21"/>
  <c r="K899" i="21" l="1"/>
  <c r="K252" i="21"/>
  <c r="K900" i="21" l="1"/>
  <c r="K253" i="21"/>
  <c r="K901" i="21" l="1"/>
  <c r="K254" i="21"/>
  <c r="K902" i="21" l="1"/>
  <c r="K255" i="21"/>
  <c r="K903" i="21" l="1"/>
  <c r="K256" i="21"/>
  <c r="K904" i="21" l="1"/>
  <c r="K257" i="21"/>
  <c r="K905" i="21" l="1"/>
  <c r="K258" i="21"/>
  <c r="K906" i="21" l="1"/>
  <c r="K259" i="21"/>
  <c r="K907" i="21" l="1"/>
  <c r="K260" i="21"/>
  <c r="K908" i="21" l="1"/>
  <c r="K261" i="21"/>
  <c r="K909" i="21" l="1"/>
  <c r="K262" i="21"/>
  <c r="K910" i="21" l="1"/>
  <c r="K263" i="21"/>
  <c r="K911" i="21" l="1"/>
  <c r="K264" i="21"/>
  <c r="K912" i="21" l="1"/>
  <c r="K265" i="21"/>
  <c r="K913" i="21" l="1"/>
  <c r="K266" i="21"/>
  <c r="K914" i="21" l="1"/>
  <c r="K267" i="21"/>
  <c r="K915" i="21" l="1"/>
  <c r="K268" i="21"/>
  <c r="K916" i="21" l="1"/>
  <c r="K269" i="21"/>
  <c r="K917" i="21" l="1"/>
  <c r="K270" i="21"/>
  <c r="K918" i="21" l="1"/>
  <c r="K271" i="21"/>
  <c r="K919" i="21" l="1"/>
  <c r="K272" i="21"/>
  <c r="K920" i="21" l="1"/>
  <c r="K273" i="21"/>
  <c r="K921" i="21" l="1"/>
  <c r="K274" i="21"/>
  <c r="K922" i="21" l="1"/>
  <c r="K275" i="21"/>
  <c r="K923" i="21" l="1"/>
  <c r="K276" i="21"/>
  <c r="K924" i="21" l="1"/>
  <c r="K277" i="21"/>
  <c r="K925" i="21" l="1"/>
  <c r="K278" i="21"/>
  <c r="K926" i="21" l="1"/>
  <c r="K279" i="21"/>
  <c r="K927" i="21" l="1"/>
  <c r="K280" i="21"/>
  <c r="K928" i="21" l="1"/>
  <c r="K281" i="21"/>
  <c r="K929" i="21" l="1"/>
  <c r="K282" i="21"/>
  <c r="K930" i="21" l="1"/>
  <c r="K283" i="21"/>
  <c r="K931" i="21" l="1"/>
  <c r="K284" i="21"/>
  <c r="K932" i="21" l="1"/>
  <c r="K285" i="21"/>
  <c r="K933" i="21" l="1"/>
  <c r="K286" i="21"/>
  <c r="K934" i="21" l="1"/>
  <c r="K287" i="21"/>
  <c r="K935" i="21" l="1"/>
  <c r="K288" i="21"/>
  <c r="K936" i="21" l="1"/>
  <c r="K289" i="21"/>
  <c r="K937" i="21" l="1"/>
  <c r="K290" i="21"/>
  <c r="K938" i="21" l="1"/>
  <c r="K291" i="21"/>
  <c r="K939" i="21" l="1"/>
  <c r="K292" i="21"/>
  <c r="K940" i="21" l="1"/>
  <c r="K293" i="21"/>
  <c r="K941" i="21" l="1"/>
  <c r="K294" i="21"/>
  <c r="K942" i="21" l="1"/>
  <c r="K295" i="21"/>
  <c r="K943" i="21" l="1"/>
  <c r="K296" i="21"/>
  <c r="K944" i="21" l="1"/>
  <c r="K297" i="21"/>
  <c r="K945" i="21" l="1"/>
  <c r="K298" i="21"/>
  <c r="K946" i="21" l="1"/>
  <c r="K299" i="21"/>
  <c r="K947" i="21" l="1"/>
  <c r="K300" i="21"/>
  <c r="K948" i="21" l="1"/>
  <c r="K301" i="21"/>
  <c r="K950" i="21" l="1"/>
  <c r="K949" i="21"/>
  <c r="K302" i="21"/>
  <c r="K303" i="21" l="1"/>
  <c r="K304" i="21" l="1"/>
  <c r="K305" i="21" l="1"/>
  <c r="K306" i="21" l="1"/>
  <c r="K307" i="21" l="1"/>
  <c r="K308" i="21" l="1"/>
  <c r="K309" i="21" l="1"/>
  <c r="K310" i="21" l="1"/>
  <c r="K311" i="21" l="1"/>
  <c r="K312" i="21" l="1"/>
  <c r="K313" i="21" l="1"/>
  <c r="K314" i="21" l="1"/>
  <c r="K315" i="21" l="1"/>
  <c r="K316" i="21" l="1"/>
  <c r="K317" i="21" l="1"/>
  <c r="K318" i="21" l="1"/>
  <c r="K319" i="21" l="1"/>
  <c r="K320" i="21" l="1"/>
  <c r="K321" i="21" l="1"/>
  <c r="K322" i="21" l="1"/>
  <c r="K323" i="21" l="1"/>
  <c r="K324" i="21" l="1"/>
  <c r="K325" i="21" l="1"/>
  <c r="K326" i="21" l="1"/>
  <c r="K327" i="21" l="1"/>
  <c r="K328" i="21" l="1"/>
  <c r="K329" i="21" l="1"/>
  <c r="K330" i="21" l="1"/>
  <c r="K331" i="21" l="1"/>
  <c r="K332" i="21" l="1"/>
  <c r="K333" i="21" l="1"/>
  <c r="K334" i="21" l="1"/>
  <c r="K335" i="21" l="1"/>
  <c r="K336" i="21" l="1"/>
  <c r="K337" i="21" l="1"/>
  <c r="K338" i="21" l="1"/>
  <c r="K339" i="21" l="1"/>
  <c r="K340" i="21" l="1"/>
  <c r="K341" i="21" l="1"/>
  <c r="K342" i="21" l="1"/>
  <c r="K343" i="21" l="1"/>
  <c r="K344" i="21" l="1"/>
  <c r="K345" i="21" l="1"/>
  <c r="K346" i="21" l="1"/>
  <c r="K347" i="21" l="1"/>
  <c r="K348" i="21" l="1"/>
  <c r="K349" i="21" l="1"/>
  <c r="K350" i="21" l="1"/>
  <c r="K351" i="21" l="1"/>
  <c r="K352" i="21" l="1"/>
  <c r="K353" i="21" l="1"/>
  <c r="K354" i="21" l="1"/>
  <c r="K355" i="21" l="1"/>
  <c r="K356" i="21" l="1"/>
  <c r="K357" i="21" l="1"/>
  <c r="K358" i="21" l="1"/>
  <c r="K359" i="21" l="1"/>
  <c r="K360" i="21" l="1"/>
  <c r="K361" i="21" l="1"/>
  <c r="K362" i="21" l="1"/>
  <c r="K363" i="21" l="1"/>
  <c r="K364" i="21" l="1"/>
  <c r="K365" i="21" l="1"/>
  <c r="K366" i="21" l="1"/>
  <c r="K367" i="21" l="1"/>
  <c r="K368" i="21" l="1"/>
  <c r="K369" i="21" l="1"/>
  <c r="K370" i="21" l="1"/>
  <c r="K371" i="21" l="1"/>
  <c r="K372" i="21" l="1"/>
  <c r="K373" i="21" l="1"/>
  <c r="K374" i="21" l="1"/>
  <c r="K375" i="21" l="1"/>
  <c r="K376" i="21" l="1"/>
  <c r="K377" i="21" l="1"/>
  <c r="K378" i="21" l="1"/>
  <c r="K379" i="21" l="1"/>
  <c r="K380" i="21" l="1"/>
  <c r="K381" i="21" l="1"/>
  <c r="K382" i="21" l="1"/>
  <c r="K383" i="21" l="1"/>
  <c r="K384" i="21" l="1"/>
  <c r="K385" i="21" l="1"/>
  <c r="K386" i="21" l="1"/>
  <c r="K387" i="21" l="1"/>
  <c r="K388" i="21" l="1"/>
  <c r="K389" i="21" l="1"/>
  <c r="K390" i="21" l="1"/>
  <c r="K391" i="21" l="1"/>
  <c r="K392" i="21" l="1"/>
  <c r="K393" i="21" l="1"/>
  <c r="K394" i="21" l="1"/>
  <c r="K395" i="21" l="1"/>
  <c r="K396" i="21" l="1"/>
  <c r="K397" i="21" l="1"/>
  <c r="K398" i="21" l="1"/>
  <c r="K399" i="21" l="1"/>
  <c r="K400" i="21" l="1"/>
  <c r="K401" i="21" l="1"/>
  <c r="K402" i="21" l="1"/>
  <c r="K403" i="21" l="1"/>
  <c r="K404" i="21" l="1"/>
  <c r="K405" i="21" l="1"/>
  <c r="K406" i="21" l="1"/>
  <c r="K407" i="21" l="1"/>
  <c r="K408" i="21" l="1"/>
  <c r="K409" i="21" l="1"/>
  <c r="K410" i="21" l="1"/>
  <c r="K411" i="21" l="1"/>
  <c r="K412" i="21" l="1"/>
  <c r="K413" i="21" l="1"/>
  <c r="K414" i="21" l="1"/>
  <c r="K415" i="21" l="1"/>
  <c r="K416" i="21" l="1"/>
  <c r="K417" i="21" l="1"/>
  <c r="K418" i="21" l="1"/>
  <c r="K419" i="21" l="1"/>
  <c r="K420" i="21" l="1"/>
  <c r="K421" i="21" l="1"/>
  <c r="K422" i="21" l="1"/>
  <c r="K423" i="21" l="1"/>
  <c r="K424" i="21" l="1"/>
  <c r="K425" i="21" l="1"/>
  <c r="K426" i="21" l="1"/>
  <c r="K427" i="21" l="1"/>
  <c r="K428" i="21" l="1"/>
  <c r="K429" i="21" l="1"/>
  <c r="K430" i="21" l="1"/>
  <c r="K431" i="21" l="1"/>
  <c r="K432" i="21" l="1"/>
  <c r="K433" i="21" l="1"/>
  <c r="K434" i="21" l="1"/>
  <c r="K435" i="21" l="1"/>
  <c r="K436" i="21" l="1"/>
  <c r="K437" i="21" l="1"/>
  <c r="K438" i="21" l="1"/>
  <c r="K439" i="21" l="1"/>
  <c r="K440" i="21" l="1"/>
  <c r="K441" i="21" l="1"/>
  <c r="K442" i="21" l="1"/>
  <c r="K443" i="21" l="1"/>
  <c r="K444" i="21" l="1"/>
  <c r="K445" i="21" l="1"/>
  <c r="K446" i="21" l="1"/>
  <c r="K447" i="21" l="1"/>
  <c r="K448" i="21" l="1"/>
  <c r="K449" i="21" l="1"/>
  <c r="K450" i="21" l="1"/>
  <c r="K451" i="21" l="1"/>
  <c r="K452" i="21" l="1"/>
  <c r="K453" i="21" l="1"/>
  <c r="K454" i="21" l="1"/>
  <c r="K455" i="21" l="1"/>
  <c r="K456" i="21" l="1"/>
  <c r="K457" i="21" l="1"/>
  <c r="K458" i="21" l="1"/>
  <c r="K459" i="21" l="1"/>
  <c r="K460" i="21" l="1"/>
  <c r="K461" i="21" l="1"/>
  <c r="K462" i="21" l="1"/>
  <c r="K463" i="21" l="1"/>
  <c r="K464" i="21" l="1"/>
  <c r="K465" i="21" l="1"/>
  <c r="K466" i="21" l="1"/>
  <c r="K467" i="21" l="1"/>
  <c r="K468" i="21" l="1"/>
  <c r="K469" i="21" l="1"/>
  <c r="K470" i="21" l="1"/>
  <c r="K471" i="21" l="1"/>
  <c r="K472" i="21" l="1"/>
  <c r="K473" i="21" l="1"/>
  <c r="K474" i="21" l="1"/>
  <c r="K475" i="21" l="1"/>
  <c r="K476" i="21" l="1"/>
  <c r="K477" i="21" l="1"/>
  <c r="K478" i="21" l="1"/>
  <c r="K479" i="21" l="1"/>
  <c r="K480" i="21" l="1"/>
  <c r="K481" i="21" l="1"/>
  <c r="K482" i="21" l="1"/>
  <c r="K483" i="21" l="1"/>
  <c r="K484" i="21" l="1"/>
  <c r="K485" i="21" l="1"/>
  <c r="K486" i="21" l="1"/>
  <c r="K487" i="21" l="1"/>
  <c r="K488" i="21" l="1"/>
  <c r="K489" i="21" l="1"/>
  <c r="K490" i="21" l="1"/>
  <c r="K491" i="21" l="1"/>
  <c r="K492" i="21" l="1"/>
  <c r="K493" i="21" l="1"/>
  <c r="K494" i="21" l="1"/>
  <c r="K495" i="21" l="1"/>
  <c r="K496" i="21" l="1"/>
  <c r="K497" i="21" l="1"/>
  <c r="K498" i="21" l="1"/>
  <c r="K499" i="21" l="1"/>
  <c r="K500" i="21" l="1"/>
  <c r="K501" i="21" l="1"/>
  <c r="K502" i="21" l="1"/>
  <c r="K503" i="21" l="1"/>
  <c r="K504" i="21" l="1"/>
  <c r="K505" i="21" l="1"/>
  <c r="K506" i="21" l="1"/>
  <c r="K507" i="21" l="1"/>
  <c r="K508" i="21" l="1"/>
  <c r="K509" i="21" l="1"/>
  <c r="K510" i="21" l="1"/>
  <c r="K511" i="21" l="1"/>
  <c r="K512" i="21" l="1"/>
  <c r="K513" i="21" l="1"/>
  <c r="K514" i="21" l="1"/>
  <c r="K515" i="21" l="1"/>
  <c r="K516" i="21" l="1"/>
  <c r="K517" i="21" l="1"/>
  <c r="K518" i="21" l="1"/>
  <c r="K519" i="21" l="1"/>
  <c r="K520" i="21" l="1"/>
  <c r="K521" i="21" l="1"/>
  <c r="K522" i="21" l="1"/>
  <c r="K523" i="21" l="1"/>
  <c r="K524" i="21" l="1"/>
  <c r="K525" i="21" l="1"/>
  <c r="K526" i="21" l="1"/>
  <c r="K527" i="21" l="1"/>
  <c r="K528" i="21" l="1"/>
  <c r="K529" i="21" l="1"/>
  <c r="K530" i="21" l="1"/>
  <c r="K531" i="21" l="1"/>
  <c r="K532" i="21" l="1"/>
  <c r="K533" i="21" l="1"/>
  <c r="K534" i="21" l="1"/>
  <c r="K535" i="21" l="1"/>
  <c r="K536" i="21" l="1"/>
  <c r="K537" i="21" l="1"/>
  <c r="K538" i="21" l="1"/>
  <c r="K539" i="21" l="1"/>
  <c r="K540" i="21" l="1"/>
  <c r="K541" i="21" l="1"/>
  <c r="K542" i="21" l="1"/>
  <c r="K543" i="21" l="1"/>
  <c r="K544" i="21" l="1"/>
  <c r="K545" i="21" l="1"/>
  <c r="K546" i="21" l="1"/>
  <c r="K547" i="21" l="1"/>
  <c r="K548" i="21" l="1"/>
  <c r="K549" i="21" l="1"/>
  <c r="K550" i="21" l="1"/>
  <c r="K551" i="21" l="1"/>
  <c r="K552" i="21" l="1"/>
  <c r="K553" i="21" l="1"/>
  <c r="K554" i="21" l="1"/>
  <c r="K555" i="21" l="1"/>
  <c r="K556" i="21" l="1"/>
  <c r="K557" i="21" l="1"/>
  <c r="K558" i="21" l="1"/>
  <c r="K559" i="21" l="1"/>
  <c r="K560" i="21" l="1"/>
  <c r="K561" i="21" l="1"/>
  <c r="K562" i="21" l="1"/>
  <c r="K563" i="21" l="1"/>
  <c r="K564" i="21" l="1"/>
  <c r="K565" i="21" l="1"/>
  <c r="K566" i="21" l="1"/>
  <c r="K567" i="21" l="1"/>
  <c r="K568" i="21" l="1"/>
  <c r="K569" i="21" l="1"/>
  <c r="K570" i="21" l="1"/>
  <c r="K571" i="21" l="1"/>
  <c r="K572" i="21" l="1"/>
  <c r="K573" i="21" l="1"/>
  <c r="K574" i="21" l="1"/>
  <c r="K575" i="21" l="1"/>
  <c r="K576" i="21" l="1"/>
  <c r="K577" i="21" l="1"/>
  <c r="K578" i="21" l="1"/>
  <c r="K579" i="21" l="1"/>
  <c r="K580" i="21" l="1"/>
  <c r="K581" i="21" l="1"/>
  <c r="K582" i="21" l="1"/>
  <c r="K583" i="21" l="1"/>
  <c r="K584" i="21" l="1"/>
  <c r="K585" i="21" l="1"/>
  <c r="K586" i="21" l="1"/>
  <c r="K587" i="21" l="1"/>
  <c r="K588" i="21" l="1"/>
  <c r="K589" i="21" l="1"/>
  <c r="K590" i="21" l="1"/>
  <c r="K591" i="21" l="1"/>
  <c r="K592" i="21" l="1"/>
  <c r="K593" i="21" l="1"/>
  <c r="K594" i="21" l="1"/>
  <c r="K595" i="21" l="1"/>
  <c r="K596" i="21" l="1"/>
  <c r="K597" i="21" l="1"/>
  <c r="K598" i="21" l="1"/>
  <c r="K599" i="21" l="1"/>
  <c r="K600" i="21" l="1"/>
  <c r="K601" i="21" l="1"/>
  <c r="K602" i="21" l="1"/>
  <c r="K603" i="21" l="1"/>
  <c r="K604" i="21" l="1"/>
  <c r="K605" i="21" l="1"/>
  <c r="K606" i="21" l="1"/>
  <c r="K607" i="21" l="1"/>
  <c r="K608" i="21" l="1"/>
  <c r="K609" i="21" l="1"/>
  <c r="K610" i="21" l="1"/>
  <c r="K611" i="21" l="1"/>
  <c r="K612" i="21" l="1"/>
  <c r="K613" i="21" l="1"/>
  <c r="K614" i="21" l="1"/>
  <c r="K615" i="21" l="1"/>
  <c r="K616" i="21" l="1"/>
  <c r="K617" i="21" l="1"/>
  <c r="K618" i="21" l="1"/>
  <c r="K619" i="21" l="1"/>
  <c r="K620" i="21" l="1"/>
  <c r="K621" i="21" l="1"/>
  <c r="K622" i="21" l="1"/>
  <c r="K623" i="21" l="1"/>
  <c r="K624" i="21" l="1"/>
  <c r="K625" i="21" l="1"/>
  <c r="K626" i="21" l="1"/>
  <c r="K627" i="21" l="1"/>
  <c r="K628" i="21" l="1"/>
  <c r="K629" i="21" l="1"/>
  <c r="K630" i="21" l="1"/>
  <c r="K631" i="21" l="1"/>
  <c r="K632" i="21" l="1"/>
  <c r="K633" i="21" l="1"/>
  <c r="K634" i="21" l="1"/>
  <c r="K635" i="21" l="1"/>
  <c r="K636" i="21" l="1"/>
  <c r="K637" i="21" l="1"/>
  <c r="K638" i="21" l="1"/>
  <c r="K639" i="21" l="1"/>
  <c r="K640" i="21" l="1"/>
  <c r="K641" i="21" l="1"/>
  <c r="K642" i="21" l="1"/>
  <c r="K643" i="21" l="1"/>
  <c r="K644" i="21" l="1"/>
  <c r="K645" i="21" l="1"/>
  <c r="K646" i="21" l="1"/>
  <c r="K647" i="21" l="1"/>
  <c r="K648" i="21" l="1"/>
  <c r="K649" i="21" l="1"/>
  <c r="K650" i="21" l="1"/>
  <c r="K651" i="21" l="1"/>
  <c r="K652" i="21" l="1"/>
  <c r="K653" i="21" l="1"/>
  <c r="K654" i="21" l="1"/>
  <c r="K655" i="21" l="1"/>
  <c r="K656" i="21" l="1"/>
  <c r="K657" i="21" l="1"/>
  <c r="K658" i="21" l="1"/>
  <c r="K659" i="21" l="1"/>
  <c r="K660" i="21" l="1"/>
  <c r="K661" i="21" l="1"/>
  <c r="K662" i="21" l="1"/>
  <c r="K663" i="21" l="1"/>
  <c r="K664" i="21" l="1"/>
  <c r="K665" i="21" l="1"/>
  <c r="K666" i="21" l="1"/>
  <c r="K667" i="21" l="1"/>
  <c r="K668" i="21" l="1"/>
  <c r="K669" i="21" l="1"/>
  <c r="K670" i="21" l="1"/>
  <c r="K671" i="21" l="1"/>
  <c r="K672" i="21" l="1"/>
  <c r="K673" i="21" l="1"/>
  <c r="K674" i="21" l="1"/>
  <c r="K675" i="21" l="1"/>
  <c r="K676" i="21" l="1"/>
  <c r="K677" i="21" l="1"/>
  <c r="K678" i="21" l="1"/>
  <c r="K679" i="21" l="1"/>
  <c r="K680" i="21" l="1"/>
  <c r="K681" i="21" l="1"/>
  <c r="K682" i="21" l="1"/>
  <c r="K683" i="21" l="1"/>
  <c r="K684" i="21" l="1"/>
  <c r="K685" i="21" l="1"/>
  <c r="K686" i="21" l="1"/>
  <c r="K687" i="21" l="1"/>
  <c r="K688" i="21" l="1"/>
  <c r="K689" i="21" l="1"/>
  <c r="K690" i="21" l="1"/>
  <c r="K691" i="21" l="1"/>
  <c r="K692" i="21" l="1"/>
  <c r="K693" i="21" l="1"/>
  <c r="K694" i="21" l="1"/>
  <c r="K695" i="21" l="1"/>
  <c r="K696" i="21" l="1"/>
  <c r="K697" i="21" l="1"/>
  <c r="K698" i="21" l="1"/>
  <c r="K699" i="21" l="1"/>
  <c r="K700" i="21" l="1"/>
  <c r="K701" i="21" l="1"/>
  <c r="K702" i="21" l="1"/>
  <c r="K703" i="21" l="1"/>
  <c r="K704" i="21" l="1"/>
  <c r="K705" i="21" l="1"/>
  <c r="K706" i="21" l="1"/>
  <c r="L59" i="21" s="1"/>
</calcChain>
</file>

<file path=xl/comments1.xml><?xml version="1.0" encoding="utf-8"?>
<comments xmlns="http://schemas.openxmlformats.org/spreadsheetml/2006/main">
  <authors>
    <author>Bruno Souza</author>
  </authors>
  <commentList>
    <comment ref="Q2" authorId="0">
      <text>
        <r>
          <rPr>
            <sz val="9"/>
            <color indexed="81"/>
            <rFont val="Tahoma"/>
            <family val="2"/>
          </rPr>
          <t xml:space="preserve">
APAGADO
 "SUSPENSÃO", "INDEFERIDO" E "REVOGAÇÃO"'</t>
        </r>
      </text>
    </comment>
    <comment ref="R2" authorId="0">
      <text>
        <r>
          <rPr>
            <b/>
            <sz val="9"/>
            <color indexed="81"/>
            <rFont val="Tahoma"/>
            <family val="2"/>
          </rPr>
          <t>Bruno Souza:</t>
        </r>
        <r>
          <rPr>
            <sz val="9"/>
            <color indexed="81"/>
            <rFont val="Tahoma"/>
            <family val="2"/>
          </rPr>
          <t xml:space="preserve">
apagado INATIVO
</t>
        </r>
      </text>
    </comment>
  </commentList>
</comments>
</file>

<file path=xl/sharedStrings.xml><?xml version="1.0" encoding="utf-8"?>
<sst xmlns="http://schemas.openxmlformats.org/spreadsheetml/2006/main" count="32475" uniqueCount="5446">
  <si>
    <t>Nome do Requerente</t>
  </si>
  <si>
    <t>Municipio</t>
  </si>
  <si>
    <t>Corpo Hidrico</t>
  </si>
  <si>
    <t>Regiao Hidrografica</t>
  </si>
  <si>
    <t>Finalidade (Principal)</t>
  </si>
  <si>
    <t>Tipo Interferencia</t>
  </si>
  <si>
    <t>Latitude</t>
  </si>
  <si>
    <t>Longitude</t>
  </si>
  <si>
    <t>Resolucao</t>
  </si>
  <si>
    <t>Data de publicação</t>
  </si>
  <si>
    <t>Data de vencimento</t>
  </si>
  <si>
    <t>Categoria</t>
  </si>
  <si>
    <t>Situacao</t>
  </si>
  <si>
    <t>Area plantada (ha)</t>
  </si>
  <si>
    <t>Metodo Irrigacao</t>
  </si>
  <si>
    <t>Cultura Irrigada</t>
  </si>
  <si>
    <t>Vazão 1 (m³/h)</t>
  </si>
  <si>
    <t>Dia Mês1</t>
  </si>
  <si>
    <t>Horas dia1</t>
  </si>
  <si>
    <t>Vazão 2 (m³/h)</t>
  </si>
  <si>
    <t>Dia Mês2</t>
  </si>
  <si>
    <t>Horas dia2</t>
  </si>
  <si>
    <t>Vazão 3 (m³/h)</t>
  </si>
  <si>
    <t>Dias Mês3</t>
  </si>
  <si>
    <t>Horas dia3</t>
  </si>
  <si>
    <t>Vazão 4 (m³/h)</t>
  </si>
  <si>
    <t>Dias Mês4</t>
  </si>
  <si>
    <t>Horas dia4</t>
  </si>
  <si>
    <t>Vazão 5 (m³/h)</t>
  </si>
  <si>
    <t>Dias Mês5</t>
  </si>
  <si>
    <t>Horas dia5</t>
  </si>
  <si>
    <t>Vazão 6 (m³/h)</t>
  </si>
  <si>
    <t>Dias Mês6</t>
  </si>
  <si>
    <t>Horas dia6</t>
  </si>
  <si>
    <t>Vazão 7 (m³/h)</t>
  </si>
  <si>
    <t>Dias Mês7</t>
  </si>
  <si>
    <t>Horas dia7</t>
  </si>
  <si>
    <t>Vazão 8 (m³/h)</t>
  </si>
  <si>
    <t>Dias Mês8</t>
  </si>
  <si>
    <t>Horas dia8</t>
  </si>
  <si>
    <t>Vazão 9 (m³/h)</t>
  </si>
  <si>
    <t>Dias Mês9</t>
  </si>
  <si>
    <t>Horas dia9</t>
  </si>
  <si>
    <t>Vazão 10 (m³/h)</t>
  </si>
  <si>
    <t>Dias Mês10</t>
  </si>
  <si>
    <t>Horas dia10</t>
  </si>
  <si>
    <t>Vazão 11 (m³/h)</t>
  </si>
  <si>
    <t>Dias Mês11</t>
  </si>
  <si>
    <t>Horas dia11</t>
  </si>
  <si>
    <t>Vazão 12 (m³/h)</t>
  </si>
  <si>
    <t>Dias Mês12</t>
  </si>
  <si>
    <t>Horas dia12</t>
  </si>
  <si>
    <t>Concentracao de DBO(mg/L)</t>
  </si>
  <si>
    <t>Carga Maxima de DBO(kg/dia)</t>
  </si>
  <si>
    <t>Q Indisponivel DBO(m³/h)</t>
  </si>
  <si>
    <t>Concentracao de P(mg/L)</t>
  </si>
  <si>
    <t>Kg/dia</t>
  </si>
  <si>
    <t xml:space="preserve">Q Indisponivel P(m³/h) </t>
  </si>
  <si>
    <t>ºC</t>
  </si>
  <si>
    <t>Q Indisponivel T(m³/h)</t>
  </si>
  <si>
    <t>URL</t>
  </si>
  <si>
    <t>Abastecimento Público</t>
  </si>
  <si>
    <t>Ponto de Lançamento</t>
  </si>
  <si>
    <t>15/01/2004</t>
  </si>
  <si>
    <t>15/01/2024</t>
  </si>
  <si>
    <t>Nova Outorga</t>
  </si>
  <si>
    <t>Outro</t>
  </si>
  <si>
    <t>Ponto de Captação</t>
  </si>
  <si>
    <t>Indústria</t>
  </si>
  <si>
    <t>Irrigação</t>
  </si>
  <si>
    <t>17/11/2004</t>
  </si>
  <si>
    <t>20/10/2034</t>
  </si>
  <si>
    <t>24/11/2004</t>
  </si>
  <si>
    <t>Esgotamento Sanitário</t>
  </si>
  <si>
    <t>24/11/2024</t>
  </si>
  <si>
    <t>06/06/2015</t>
  </si>
  <si>
    <t>Mineração</t>
  </si>
  <si>
    <t>24/10/2005</t>
  </si>
  <si>
    <t>24/10/2015</t>
  </si>
  <si>
    <t>Termoelétrica</t>
  </si>
  <si>
    <t>03/02/2005</t>
  </si>
  <si>
    <t>15/12/2029</t>
  </si>
  <si>
    <t>14/02/2005</t>
  </si>
  <si>
    <t>07/04/2034</t>
  </si>
  <si>
    <t>13/03/2006</t>
  </si>
  <si>
    <t>13/03/2016</t>
  </si>
  <si>
    <t>20/01/2006</t>
  </si>
  <si>
    <t>20/01/2016</t>
  </si>
  <si>
    <t>03/07/2006</t>
  </si>
  <si>
    <t>03/07/2016</t>
  </si>
  <si>
    <t>19/07/2006</t>
  </si>
  <si>
    <t>19/07/2016</t>
  </si>
  <si>
    <t>28/09/2015</t>
  </si>
  <si>
    <t>01/07/2022</t>
  </si>
  <si>
    <t>14/10/2006</t>
  </si>
  <si>
    <t>14/10/2016</t>
  </si>
  <si>
    <t>04/10/2006</t>
  </si>
  <si>
    <t>04/10/2016</t>
  </si>
  <si>
    <t>10/10/2006</t>
  </si>
  <si>
    <t>10/10/2016</t>
  </si>
  <si>
    <t>10/12/2006</t>
  </si>
  <si>
    <t>10/12/2016</t>
  </si>
  <si>
    <t>08/12/2006</t>
  </si>
  <si>
    <t>08/12/2016</t>
  </si>
  <si>
    <t>29/12/2006</t>
  </si>
  <si>
    <t>29/12/2016</t>
  </si>
  <si>
    <t>09/05/2007</t>
  </si>
  <si>
    <t>09/05/2017</t>
  </si>
  <si>
    <t>18/05/2007</t>
  </si>
  <si>
    <t>08/05/2017</t>
  </si>
  <si>
    <t>22/05/2007</t>
  </si>
  <si>
    <t>22/05/2017</t>
  </si>
  <si>
    <t>21/07/2007</t>
  </si>
  <si>
    <t>21/07/2017</t>
  </si>
  <si>
    <t>06/07/2007</t>
  </si>
  <si>
    <t>06/07/2017</t>
  </si>
  <si>
    <t>18/10/2007</t>
  </si>
  <si>
    <t>18/10/2017</t>
  </si>
  <si>
    <t>26/10/2007</t>
  </si>
  <si>
    <t>09/11/2017</t>
  </si>
  <si>
    <t>09/11/2007</t>
  </si>
  <si>
    <t>11/12/2007</t>
  </si>
  <si>
    <t>18/12/2017</t>
  </si>
  <si>
    <t>18/12/2007</t>
  </si>
  <si>
    <t>21/12/2017</t>
  </si>
  <si>
    <t>21/12/2007</t>
  </si>
  <si>
    <t>16/03/2007</t>
  </si>
  <si>
    <t>16/03/2017</t>
  </si>
  <si>
    <t>23/03/2007</t>
  </si>
  <si>
    <t>09/04/2027</t>
  </si>
  <si>
    <t>09/04/2007</t>
  </si>
  <si>
    <t>09/04/2017</t>
  </si>
  <si>
    <t>30/03/2007</t>
  </si>
  <si>
    <t>30/03/2017</t>
  </si>
  <si>
    <t>08/02/2008</t>
  </si>
  <si>
    <t>08/02/2018</t>
  </si>
  <si>
    <t>22/04/2008</t>
  </si>
  <si>
    <t>22/04/2018</t>
  </si>
  <si>
    <t>12/05/2008</t>
  </si>
  <si>
    <t>23/05/2018</t>
  </si>
  <si>
    <t>27/02/2008</t>
  </si>
  <si>
    <t>27/02/2018</t>
  </si>
  <si>
    <t>Transferência</t>
  </si>
  <si>
    <t>05/06/2008</t>
  </si>
  <si>
    <t>05/06/2018</t>
  </si>
  <si>
    <t>24/06/2008</t>
  </si>
  <si>
    <t>Alteração</t>
  </si>
  <si>
    <t>10/06/2008</t>
  </si>
  <si>
    <t>10/06/2018</t>
  </si>
  <si>
    <t>01/09/2008</t>
  </si>
  <si>
    <t>03/07/2018</t>
  </si>
  <si>
    <t>01/09/2018</t>
  </si>
  <si>
    <t>20/10/2008</t>
  </si>
  <si>
    <t>20/10/2018</t>
  </si>
  <si>
    <t>30/10/2008</t>
  </si>
  <si>
    <t>30/10/2018</t>
  </si>
  <si>
    <t>05/12/2008</t>
  </si>
  <si>
    <t>23/07/2018</t>
  </si>
  <si>
    <t>23/12/2008</t>
  </si>
  <si>
    <t>07/04/2008</t>
  </si>
  <si>
    <t>07/04/2038</t>
  </si>
  <si>
    <t>24/12/2009</t>
  </si>
  <si>
    <t>18/12/2009</t>
  </si>
  <si>
    <t>24/12/2019</t>
  </si>
  <si>
    <t>18/12/2019</t>
  </si>
  <si>
    <t>26/03/2009</t>
  </si>
  <si>
    <t>26/03/2028</t>
  </si>
  <si>
    <t>20/02/2014</t>
  </si>
  <si>
    <t>30/04/2009</t>
  </si>
  <si>
    <t>30/04/2019</t>
  </si>
  <si>
    <t>12/05/2009</t>
  </si>
  <si>
    <t>13/05/2009</t>
  </si>
  <si>
    <t>13/05/2019</t>
  </si>
  <si>
    <t>13/05/2014</t>
  </si>
  <si>
    <t>22/06/2009</t>
  </si>
  <si>
    <t>22/06/2019</t>
  </si>
  <si>
    <t>15/07/2009</t>
  </si>
  <si>
    <t>15/07/2014</t>
  </si>
  <si>
    <t>27/10/2029</t>
  </si>
  <si>
    <t>15/07/2019</t>
  </si>
  <si>
    <t>10/08/2009</t>
  </si>
  <si>
    <t>10/08/2019</t>
  </si>
  <si>
    <t>13/08/2009</t>
  </si>
  <si>
    <t>13/08/2019</t>
  </si>
  <si>
    <t>24/09/2009</t>
  </si>
  <si>
    <t>16/09/2009</t>
  </si>
  <si>
    <t>24/09/2019</t>
  </si>
  <si>
    <t>10/11/2009</t>
  </si>
  <si>
    <t>10/11/2019</t>
  </si>
  <si>
    <t>16/11/2009</t>
  </si>
  <si>
    <t>16/11/2019</t>
  </si>
  <si>
    <t>16/01/2014</t>
  </si>
  <si>
    <t>23/12/2009</t>
  </si>
  <si>
    <t>23/10/2009</t>
  </si>
  <si>
    <t>23/12/2019</t>
  </si>
  <si>
    <t>29/12/2038</t>
  </si>
  <si>
    <t>14/04/2010</t>
  </si>
  <si>
    <t>14/04/2015</t>
  </si>
  <si>
    <t>14/04/2020</t>
  </si>
  <si>
    <t>07/05/2010</t>
  </si>
  <si>
    <t>07/05/2015</t>
  </si>
  <si>
    <t>28/05/2010</t>
  </si>
  <si>
    <t>28/05/2020</t>
  </si>
  <si>
    <t>28/05/2015</t>
  </si>
  <si>
    <t>02/07/2010</t>
  </si>
  <si>
    <t>02/07/2015</t>
  </si>
  <si>
    <t>02/07/2020</t>
  </si>
  <si>
    <t>09/03/2010</t>
  </si>
  <si>
    <t>08/03/2037</t>
  </si>
  <si>
    <t>06/07/2010</t>
  </si>
  <si>
    <t>06/01/2038</t>
  </si>
  <si>
    <t>28/07/2010</t>
  </si>
  <si>
    <t>28/07/2020</t>
  </si>
  <si>
    <t>28/07/2015</t>
  </si>
  <si>
    <t>30/07/2010</t>
  </si>
  <si>
    <t>30/12/2020</t>
  </si>
  <si>
    <t>02/07/2038</t>
  </si>
  <si>
    <t>12/08/2010</t>
  </si>
  <si>
    <t>12/08/2015</t>
  </si>
  <si>
    <t>27/08/2010</t>
  </si>
  <si>
    <t>27/08/2015</t>
  </si>
  <si>
    <t>27/08/2020</t>
  </si>
  <si>
    <t>10/12/2038</t>
  </si>
  <si>
    <t>20/09/2010</t>
  </si>
  <si>
    <t>20/09/2015</t>
  </si>
  <si>
    <t>05/10/2010</t>
  </si>
  <si>
    <t>05/10/2015</t>
  </si>
  <si>
    <t>06/10/2010</t>
  </si>
  <si>
    <t>06/10/2015</t>
  </si>
  <si>
    <t>03/11/2010</t>
  </si>
  <si>
    <t>03/11/2020</t>
  </si>
  <si>
    <t>03/11/2015</t>
  </si>
  <si>
    <t>22/11/2010</t>
  </si>
  <si>
    <t>22/11/2015</t>
  </si>
  <si>
    <t>25/11/2010</t>
  </si>
  <si>
    <t>25/11/2015</t>
  </si>
  <si>
    <t>22/11/2020</t>
  </si>
  <si>
    <t>22/03/2010</t>
  </si>
  <si>
    <t>30/11/2010</t>
  </si>
  <si>
    <t>30/11/2015</t>
  </si>
  <si>
    <t>16/12/2010</t>
  </si>
  <si>
    <t>16/12/2015</t>
  </si>
  <si>
    <t>22/12/2010</t>
  </si>
  <si>
    <t>22/12/2015</t>
  </si>
  <si>
    <t>22/12/2020</t>
  </si>
  <si>
    <t>24/12/2010</t>
  </si>
  <si>
    <t>29/03/2010</t>
  </si>
  <si>
    <t>29/03/2020</t>
  </si>
  <si>
    <t>23/03/2011</t>
  </si>
  <si>
    <t>23/03/2029</t>
  </si>
  <si>
    <t>23/03/2021</t>
  </si>
  <si>
    <t>08/02/2011</t>
  </si>
  <si>
    <t>08/02/2016</t>
  </si>
  <si>
    <t>30/03/2011</t>
  </si>
  <si>
    <t>30/03/2021</t>
  </si>
  <si>
    <t>22/09/2029</t>
  </si>
  <si>
    <t>04/04/2011</t>
  </si>
  <si>
    <t>04/04/2016</t>
  </si>
  <si>
    <t>12/04/2011</t>
  </si>
  <si>
    <t>12/04/2021</t>
  </si>
  <si>
    <t>18/04/2011</t>
  </si>
  <si>
    <t>Ribeirão Bonito</t>
  </si>
  <si>
    <t>12/04/2016</t>
  </si>
  <si>
    <t>30/07/2033</t>
  </si>
  <si>
    <t>18/04/2016</t>
  </si>
  <si>
    <t>Outorga Preventiva</t>
  </si>
  <si>
    <t>Aquicultura</t>
  </si>
  <si>
    <t>09/05/2011</t>
  </si>
  <si>
    <t>09/05/2016</t>
  </si>
  <si>
    <t>19/05/2011</t>
  </si>
  <si>
    <t>20/05/2040</t>
  </si>
  <si>
    <t>31/05/2011</t>
  </si>
  <si>
    <t>31/05/2016</t>
  </si>
  <si>
    <t>31/05/2021</t>
  </si>
  <si>
    <t>14/06/2011</t>
  </si>
  <si>
    <t>14/06/2016</t>
  </si>
  <si>
    <t>21/06/2011</t>
  </si>
  <si>
    <t>21/06/2016</t>
  </si>
  <si>
    <t>04/07/2011</t>
  </si>
  <si>
    <t>04/07/2041</t>
  </si>
  <si>
    <t>05/07/2011</t>
  </si>
  <si>
    <t>05/07/2021</t>
  </si>
  <si>
    <t>05/07/2016</t>
  </si>
  <si>
    <t>05/07/2020</t>
  </si>
  <si>
    <t>20/07/2011</t>
  </si>
  <si>
    <t>18/07/2011</t>
  </si>
  <si>
    <t>03/08/2011</t>
  </si>
  <si>
    <t>03/08/2021</t>
  </si>
  <si>
    <t>16/08/2011</t>
  </si>
  <si>
    <t>16/08/2016</t>
  </si>
  <si>
    <t>09/08/2011</t>
  </si>
  <si>
    <t>09/08/2021</t>
  </si>
  <si>
    <t>16/08/2021</t>
  </si>
  <si>
    <t>17/03/2040</t>
  </si>
  <si>
    <t>26/08/2011</t>
  </si>
  <si>
    <t>26/08/2021</t>
  </si>
  <si>
    <t>26/08/2016</t>
  </si>
  <si>
    <t>27/09/2011</t>
  </si>
  <si>
    <t>27/09/2021</t>
  </si>
  <si>
    <t>27/09/2016</t>
  </si>
  <si>
    <t>16/11/2011</t>
  </si>
  <si>
    <t>16/11/2016</t>
  </si>
  <si>
    <t>24/11/2011</t>
  </si>
  <si>
    <t>24/11/2016</t>
  </si>
  <si>
    <t>24/11/2021</t>
  </si>
  <si>
    <t>13/12/2011</t>
  </si>
  <si>
    <t>13/12/2016</t>
  </si>
  <si>
    <t>16/12/2011</t>
  </si>
  <si>
    <t>23/08/2018</t>
  </si>
  <si>
    <t>Criação Animal</t>
  </si>
  <si>
    <t>16/12/2099</t>
  </si>
  <si>
    <t>22/12/2011</t>
  </si>
  <si>
    <t>22/12/2021</t>
  </si>
  <si>
    <t>22/12/2031</t>
  </si>
  <si>
    <t>15/03/2011</t>
  </si>
  <si>
    <t>15/03/2016</t>
  </si>
  <si>
    <t>12/04/2012</t>
  </si>
  <si>
    <t>12/04/2022</t>
  </si>
  <si>
    <t>07/05/2012</t>
  </si>
  <si>
    <t>07/05/2022</t>
  </si>
  <si>
    <t>22/05/2012</t>
  </si>
  <si>
    <t>22/05/2022</t>
  </si>
  <si>
    <t>20/06/2012</t>
  </si>
  <si>
    <t>20/06/2022</t>
  </si>
  <si>
    <t>27/06/2012</t>
  </si>
  <si>
    <t>27/07/2022</t>
  </si>
  <si>
    <t>26/06/2012</t>
  </si>
  <si>
    <t>26/06/2022</t>
  </si>
  <si>
    <t>05/07/2012</t>
  </si>
  <si>
    <t>05/07/2022</t>
  </si>
  <si>
    <t>05/07/2017</t>
  </si>
  <si>
    <t>18/07/2012</t>
  </si>
  <si>
    <t>18/07/2022</t>
  </si>
  <si>
    <t>01/08/2012</t>
  </si>
  <si>
    <t>01/08/2022</t>
  </si>
  <si>
    <t>13/08/2012</t>
  </si>
  <si>
    <t>13/08/2022</t>
  </si>
  <si>
    <t>22/08/2012</t>
  </si>
  <si>
    <t>22/08/2022</t>
  </si>
  <si>
    <t>29/08/2012</t>
  </si>
  <si>
    <t>29/08/2032</t>
  </si>
  <si>
    <t>29/08/2022</t>
  </si>
  <si>
    <t>29/08/2015</t>
  </si>
  <si>
    <t>04/09/2012</t>
  </si>
  <si>
    <t>04/09/2022</t>
  </si>
  <si>
    <t>13/03/2012</t>
  </si>
  <si>
    <t>12/09/2012</t>
  </si>
  <si>
    <t>12/09/2022</t>
  </si>
  <si>
    <t>12/12/2012</t>
  </si>
  <si>
    <t>26/09/2012</t>
  </si>
  <si>
    <t>26/09/2022</t>
  </si>
  <si>
    <t>04/10/2012</t>
  </si>
  <si>
    <t>04/10/2022</t>
  </si>
  <si>
    <t>20/03/2012</t>
  </si>
  <si>
    <t>20/03/2017</t>
  </si>
  <si>
    <t>17/10/2012</t>
  </si>
  <si>
    <t>17/10/2022</t>
  </si>
  <si>
    <t>29/10/2012</t>
  </si>
  <si>
    <t>29/10/2017</t>
  </si>
  <si>
    <t>05/11/2012</t>
  </si>
  <si>
    <t>05/11/2022</t>
  </si>
  <si>
    <t>31/10/2012</t>
  </si>
  <si>
    <t>31/10/2015</t>
  </si>
  <si>
    <t>31/10/2022</t>
  </si>
  <si>
    <t>21/11/2012</t>
  </si>
  <si>
    <t>21/11/2022</t>
  </si>
  <si>
    <t>05/12/2012</t>
  </si>
  <si>
    <t>05/12/2022</t>
  </si>
  <si>
    <t>01/07/2038</t>
  </si>
  <si>
    <t>12/12/2022</t>
  </si>
  <si>
    <t>31/08/2037</t>
  </si>
  <si>
    <t>19/12/2012</t>
  </si>
  <si>
    <t>19/12/2022</t>
  </si>
  <si>
    <t>02/01/2013</t>
  </si>
  <si>
    <t>02/01/2023</t>
  </si>
  <si>
    <t>05/08/2013</t>
  </si>
  <si>
    <t>05/08/2023</t>
  </si>
  <si>
    <t>02/07/2037</t>
  </si>
  <si>
    <t>06/08/2013</t>
  </si>
  <si>
    <t>06/08/2016</t>
  </si>
  <si>
    <t>12/08/2013</t>
  </si>
  <si>
    <t>12/08/2023</t>
  </si>
  <si>
    <t>14/08/2013</t>
  </si>
  <si>
    <t>14/08/2023</t>
  </si>
  <si>
    <t>27/08/2013</t>
  </si>
  <si>
    <t>27/08/2023</t>
  </si>
  <si>
    <t>30/08/2013</t>
  </si>
  <si>
    <t>30/08/2023</t>
  </si>
  <si>
    <t>18/12/2038</t>
  </si>
  <si>
    <t>04/01/2013</t>
  </si>
  <si>
    <t>20/09/2013</t>
  </si>
  <si>
    <t>20/09/2023</t>
  </si>
  <si>
    <t>14/01/2013</t>
  </si>
  <si>
    <t>14/01/2023</t>
  </si>
  <si>
    <t>22/10/2013</t>
  </si>
  <si>
    <t>27/12/2037</t>
  </si>
  <si>
    <t>04/11/2013</t>
  </si>
  <si>
    <t>04/11/2023</t>
  </si>
  <si>
    <t>02/03/2041</t>
  </si>
  <si>
    <t>05/08/2038</t>
  </si>
  <si>
    <t>21/11/2013</t>
  </si>
  <si>
    <t>21/11/2023</t>
  </si>
  <si>
    <t>20/12/2013</t>
  </si>
  <si>
    <t>20/12/2023</t>
  </si>
  <si>
    <t>18/01/2013</t>
  </si>
  <si>
    <t>18/01/2023</t>
  </si>
  <si>
    <t>31/12/2013</t>
  </si>
  <si>
    <t>31/12/2023</t>
  </si>
  <si>
    <t>06/02/2013</t>
  </si>
  <si>
    <t>06/02/2023</t>
  </si>
  <si>
    <t>18/02/2013</t>
  </si>
  <si>
    <t>22/03/2016</t>
  </si>
  <si>
    <t>18/02/2016</t>
  </si>
  <si>
    <t>18/02/2023</t>
  </si>
  <si>
    <t>22/02/2013</t>
  </si>
  <si>
    <t>22/02/2023</t>
  </si>
  <si>
    <t>27/02/2013</t>
  </si>
  <si>
    <t>27/02/2023</t>
  </si>
  <si>
    <t>13/03/2013</t>
  </si>
  <si>
    <t>13/03/2023</t>
  </si>
  <si>
    <t>28/02/2013</t>
  </si>
  <si>
    <t>28/02/2023</t>
  </si>
  <si>
    <t>06/03/2013</t>
  </si>
  <si>
    <t>06/03/2023</t>
  </si>
  <si>
    <t>06/03/2030</t>
  </si>
  <si>
    <t>13/03/2031</t>
  </si>
  <si>
    <t>Taiaçu</t>
  </si>
  <si>
    <t>14/03/2013</t>
  </si>
  <si>
    <t>14/03/2023</t>
  </si>
  <si>
    <t>11/03/2013</t>
  </si>
  <si>
    <t>11/03/2023</t>
  </si>
  <si>
    <t>18/03/2013</t>
  </si>
  <si>
    <t>18/03/2023</t>
  </si>
  <si>
    <t>26/03/2013</t>
  </si>
  <si>
    <t>26/03/2023</t>
  </si>
  <si>
    <t>19/04/2022</t>
  </si>
  <si>
    <t>28/11/2021</t>
  </si>
  <si>
    <t>26/09/2027</t>
  </si>
  <si>
    <t>08/04/2013</t>
  </si>
  <si>
    <t>12/04/2013</t>
  </si>
  <si>
    <t>12/04/2023</t>
  </si>
  <si>
    <t>19/04/2013</t>
  </si>
  <si>
    <t>19/04/2023</t>
  </si>
  <si>
    <t>29/04/2013</t>
  </si>
  <si>
    <t>07/05/2013</t>
  </si>
  <si>
    <t>07/05/2023</t>
  </si>
  <si>
    <t>14/03/2042</t>
  </si>
  <si>
    <t>13/05/2013</t>
  </si>
  <si>
    <t>13/05/2023</t>
  </si>
  <si>
    <t>04/01/2023</t>
  </si>
  <si>
    <t>16/05/2013</t>
  </si>
  <si>
    <t>16/05/2023</t>
  </si>
  <si>
    <t>09/01/2013</t>
  </si>
  <si>
    <t>09/01/2023</t>
  </si>
  <si>
    <t>23/05/2013</t>
  </si>
  <si>
    <t>23/05/2023</t>
  </si>
  <si>
    <t>03/06/2013</t>
  </si>
  <si>
    <t>10/04/2038</t>
  </si>
  <si>
    <t>03/06/2023</t>
  </si>
  <si>
    <t>31/07/2037</t>
  </si>
  <si>
    <t>25/06/2038</t>
  </si>
  <si>
    <t>13/06/2013</t>
  </si>
  <si>
    <t>13/06/2023</t>
  </si>
  <si>
    <t>25/06/2013</t>
  </si>
  <si>
    <t>25/06/2023</t>
  </si>
  <si>
    <t>25/06/2016</t>
  </si>
  <si>
    <t>05/07/2013</t>
  </si>
  <si>
    <t>05/07/2023</t>
  </si>
  <si>
    <t>15/07/2013</t>
  </si>
  <si>
    <t>28/11/2037</t>
  </si>
  <si>
    <t>17/07/2013</t>
  </si>
  <si>
    <t>17/07/2023</t>
  </si>
  <si>
    <t>30/07/2013</t>
  </si>
  <si>
    <t>30/07/2023</t>
  </si>
  <si>
    <t>30/07/2016</t>
  </si>
  <si>
    <t>28/12/2037</t>
  </si>
  <si>
    <t>Lindóia</t>
  </si>
  <si>
    <t>Teodoro Sampaio</t>
  </si>
  <si>
    <t>Socorro</t>
  </si>
  <si>
    <t>Mogi Guaçu</t>
  </si>
  <si>
    <t>Jaboticabal</t>
  </si>
  <si>
    <t>Chavantes</t>
  </si>
  <si>
    <t>Jaguariúna</t>
  </si>
  <si>
    <t>Americana</t>
  </si>
  <si>
    <t>Pereira Barreto</t>
  </si>
  <si>
    <t>Iepê</t>
  </si>
  <si>
    <t>Itapira</t>
  </si>
  <si>
    <t>Sertãozinho</t>
  </si>
  <si>
    <t>São João da Boa Vista</t>
  </si>
  <si>
    <t>Guatapará</t>
  </si>
  <si>
    <t>Morro Agudo</t>
  </si>
  <si>
    <t>São Joaquim da Barra</t>
  </si>
  <si>
    <t>Registro</t>
  </si>
  <si>
    <t>Moji Mirim</t>
  </si>
  <si>
    <t>Queluz</t>
  </si>
  <si>
    <t>Ilha Solteira</t>
  </si>
  <si>
    <t>Itapura</t>
  </si>
  <si>
    <t>Ribeirão Preto</t>
  </si>
  <si>
    <t>Igarapava</t>
  </si>
  <si>
    <t>Iguape</t>
  </si>
  <si>
    <t>Santa Rosa de Viterbo</t>
  </si>
  <si>
    <t>Presidente Epitácio</t>
  </si>
  <si>
    <t>Orindiúva</t>
  </si>
  <si>
    <t>Santa Albertina</t>
  </si>
  <si>
    <t>Caconde</t>
  </si>
  <si>
    <t>São José do Rio Pardo</t>
  </si>
  <si>
    <t>Icém</t>
  </si>
  <si>
    <t>Riolândia</t>
  </si>
  <si>
    <t>Eldorado</t>
  </si>
  <si>
    <t>Pontal</t>
  </si>
  <si>
    <t>Mococa</t>
  </si>
  <si>
    <t>Rubinéia</t>
  </si>
  <si>
    <t>Paranapanema</t>
  </si>
  <si>
    <t>Aguaí</t>
  </si>
  <si>
    <t>Tapiratiba</t>
  </si>
  <si>
    <t>Paulicéia</t>
  </si>
  <si>
    <t>Mira Estrela</t>
  </si>
  <si>
    <t>Guaraci</t>
  </si>
  <si>
    <t>Panorama</t>
  </si>
  <si>
    <t>Pirassununga</t>
  </si>
  <si>
    <t>Populina</t>
  </si>
  <si>
    <t>Guaratinguetá</t>
  </si>
  <si>
    <t>Itaporanga</t>
  </si>
  <si>
    <t>Casa Branca</t>
  </si>
  <si>
    <t>Santo Antônio do Jardim</t>
  </si>
  <si>
    <t>Luís Antônio</t>
  </si>
  <si>
    <t>Salto Grande</t>
  </si>
  <si>
    <t>Tambaú</t>
  </si>
  <si>
    <t>Descalvado</t>
  </si>
  <si>
    <t>Lavrinhas</t>
  </si>
  <si>
    <t>Santa Clara d'Oeste</t>
  </si>
  <si>
    <t>Cruzeiro</t>
  </si>
  <si>
    <t>Colômbia</t>
  </si>
  <si>
    <t>Tremembé</t>
  </si>
  <si>
    <t>Barretos</t>
  </si>
  <si>
    <t>Leme</t>
  </si>
  <si>
    <t>Pedrinhas Paulista</t>
  </si>
  <si>
    <t>Pontes Gestal</t>
  </si>
  <si>
    <t>Santo Antônio da Alegria</t>
  </si>
  <si>
    <t>Sete Barras</t>
  </si>
  <si>
    <t>Itararé</t>
  </si>
  <si>
    <t>Santa Rita do Passa Quatro</t>
  </si>
  <si>
    <t>Castilho</t>
  </si>
  <si>
    <t>Conchal</t>
  </si>
  <si>
    <t>Narandiba</t>
  </si>
  <si>
    <t>Timburi</t>
  </si>
  <si>
    <t>Arapeí</t>
  </si>
  <si>
    <t>São Carlos</t>
  </si>
  <si>
    <t>Miguelópolis</t>
  </si>
  <si>
    <t>Suzanápolis</t>
  </si>
  <si>
    <t>Euclides da Cunha Paulista</t>
  </si>
  <si>
    <t>Três Fronteiras</t>
  </si>
  <si>
    <t>Batatais</t>
  </si>
  <si>
    <t>Rincão</t>
  </si>
  <si>
    <t>Lagoinha</t>
  </si>
  <si>
    <t>Rosana</t>
  </si>
  <si>
    <t>Aparecida</t>
  </si>
  <si>
    <t>Maracaí</t>
  </si>
  <si>
    <t>Taubaté</t>
  </si>
  <si>
    <t>Guaíra</t>
  </si>
  <si>
    <t>Ouroeste</t>
  </si>
  <si>
    <t>Cardoso</t>
  </si>
  <si>
    <t>Angatuba</t>
  </si>
  <si>
    <t>Santa Fé do Sul</t>
  </si>
  <si>
    <t>Aramina</t>
  </si>
  <si>
    <t>Guararema</t>
  </si>
  <si>
    <t>Piraju</t>
  </si>
  <si>
    <t>Porto Ferreira</t>
  </si>
  <si>
    <t>Campos do Jordão</t>
  </si>
  <si>
    <t>São Bento do Sapucaí</t>
  </si>
  <si>
    <t>Paulo de Faria</t>
  </si>
  <si>
    <t>Rifaina</t>
  </si>
  <si>
    <t>Mesópolis</t>
  </si>
  <si>
    <t>São José dos Campos</t>
  </si>
  <si>
    <t>Lorena</t>
  </si>
  <si>
    <t>Potim</t>
  </si>
  <si>
    <t>Palmeira d'Oeste</t>
  </si>
  <si>
    <t>Campina do Monte Alegre</t>
  </si>
  <si>
    <t>Taquarituba</t>
  </si>
  <si>
    <t>Espírito Santo do Pinhal</t>
  </si>
  <si>
    <t>Buri</t>
  </si>
  <si>
    <t>Serra Azul</t>
  </si>
  <si>
    <t>Roseira</t>
  </si>
  <si>
    <t>Cândido Mota</t>
  </si>
  <si>
    <t>Palmital</t>
  </si>
  <si>
    <t>Barão de Antonina</t>
  </si>
  <si>
    <t>Itaí</t>
  </si>
  <si>
    <t>Cruzália</t>
  </si>
  <si>
    <t>Redenção da Serra</t>
  </si>
  <si>
    <t>Canas</t>
  </si>
  <si>
    <t>Patrocínio Paulista</t>
  </si>
  <si>
    <t>Jacareí</t>
  </si>
  <si>
    <t>Serrana</t>
  </si>
  <si>
    <t>Guariba</t>
  </si>
  <si>
    <t>Pitangueiras</t>
  </si>
  <si>
    <t>Jaborandi</t>
  </si>
  <si>
    <t>Ourinhos</t>
  </si>
  <si>
    <t>Caçapava</t>
  </si>
  <si>
    <t>Santa Branca</t>
  </si>
  <si>
    <t>Pindamonhangaba</t>
  </si>
  <si>
    <t>Cachoeira Paulista</t>
  </si>
  <si>
    <t>Bananal</t>
  </si>
  <si>
    <t>Areias</t>
  </si>
  <si>
    <t>São José do Barreiro</t>
  </si>
  <si>
    <t>Araras</t>
  </si>
  <si>
    <t>Pradópolis</t>
  </si>
  <si>
    <t>Arandu</t>
  </si>
  <si>
    <t>Jardinópolis</t>
  </si>
  <si>
    <t>Fartura</t>
  </si>
  <si>
    <t>Nuporanga</t>
  </si>
  <si>
    <t>Avaré</t>
  </si>
  <si>
    <t>Pedranópolis</t>
  </si>
  <si>
    <t>Santo Antônio do Pinhal</t>
  </si>
  <si>
    <t>Barra do Turvo</t>
  </si>
  <si>
    <t>Ribeira</t>
  </si>
  <si>
    <t>Ipuã</t>
  </si>
  <si>
    <t>Pedregulho</t>
  </si>
  <si>
    <t>Cajuru</t>
  </si>
  <si>
    <t>Altinópolis</t>
  </si>
  <si>
    <t>Santana da Ponte Pensa</t>
  </si>
  <si>
    <t>Franca</t>
  </si>
  <si>
    <t>Vargem Grande do Sul</t>
  </si>
  <si>
    <t>Guará</t>
  </si>
  <si>
    <t>Natividade da Serra</t>
  </si>
  <si>
    <t>São Luís do Paraitinga</t>
  </si>
  <si>
    <t>VOLUME M³/S</t>
  </si>
  <si>
    <t>1 ano =</t>
  </si>
  <si>
    <t>segundos</t>
  </si>
  <si>
    <t xml:space="preserve">VolumeAnual </t>
  </si>
  <si>
    <t>UGRHI</t>
  </si>
  <si>
    <t>Critérios:</t>
  </si>
  <si>
    <t>Somente outorgas ativas</t>
  </si>
  <si>
    <t>Desconsideradas outorgas "suspesas", "indeferidas" e "revogadas"</t>
  </si>
  <si>
    <t>Urbano</t>
  </si>
  <si>
    <t>Industrial</t>
  </si>
  <si>
    <t>Rural</t>
  </si>
  <si>
    <t>Outros</t>
  </si>
  <si>
    <t>Banco de indicadores:</t>
  </si>
  <si>
    <r>
      <rPr>
        <b/>
        <sz val="11"/>
        <color theme="1"/>
        <rFont val="Calibri"/>
        <family val="2"/>
        <scheme val="minor"/>
      </rPr>
      <t xml:space="preserve">URBANO: </t>
    </r>
    <r>
      <rPr>
        <sz val="11"/>
        <color theme="1"/>
        <rFont val="Calibri"/>
        <family val="2"/>
        <scheme val="minor"/>
      </rPr>
      <t>Abastecimento público</t>
    </r>
  </si>
  <si>
    <r>
      <rPr>
        <b/>
        <sz val="11"/>
        <color theme="1"/>
        <rFont val="Calibri"/>
        <family val="2"/>
        <scheme val="minor"/>
      </rPr>
      <t>INDUSTRIAL:</t>
    </r>
    <r>
      <rPr>
        <sz val="11"/>
        <color theme="1"/>
        <rFont val="Calibri"/>
        <family val="2"/>
        <scheme val="minor"/>
      </rPr>
      <t xml:space="preserve"> Indústria e Mineração</t>
    </r>
  </si>
  <si>
    <r>
      <rPr>
        <b/>
        <sz val="11"/>
        <color theme="1"/>
        <rFont val="Calibri"/>
        <family val="2"/>
        <scheme val="minor"/>
      </rPr>
      <t>RURAL</t>
    </r>
    <r>
      <rPr>
        <sz val="11"/>
        <color theme="1"/>
        <rFont val="Calibri"/>
        <family val="2"/>
        <scheme val="minor"/>
      </rPr>
      <t>: Irrigação, Aquicultura e Criação Animal</t>
    </r>
  </si>
  <si>
    <r>
      <t xml:space="preserve">OUTROS: </t>
    </r>
    <r>
      <rPr>
        <sz val="11"/>
        <color theme="1"/>
        <rFont val="Calibri"/>
        <family val="2"/>
        <scheme val="minor"/>
      </rPr>
      <t>Outro e Termoelétrica</t>
    </r>
  </si>
  <si>
    <t>Somente pontos de captação (desconsiderados lançamentos)</t>
  </si>
  <si>
    <t>TOTAL</t>
  </si>
  <si>
    <t>Adamantina</t>
  </si>
  <si>
    <t>Adolfo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</si>
  <si>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</si>
  <si>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</si>
  <si>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</si>
  <si>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</si>
  <si>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</si>
  <si>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</si>
  <si>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</si>
  <si>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</si>
  <si>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Alto Alegre</t>
  </si>
  <si>
    <t>Alumínio</t>
  </si>
  <si>
    <t>Álvares Florence</t>
  </si>
  <si>
    <t>Álvares Machado</t>
  </si>
  <si>
    <t>Álvaro de Carvalho</t>
  </si>
  <si>
    <t>Alvinlândia</t>
  </si>
  <si>
    <t>Américo Brasiliense</t>
  </si>
  <si>
    <t>Américo de Campos</t>
  </si>
  <si>
    <t>Amparo</t>
  </si>
  <si>
    <t>Analândia</t>
  </si>
  <si>
    <t>Andradina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</si>
  <si>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</si>
  <si>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</si>
  <si>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</si>
  <si>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</si>
  <si>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</si>
  <si>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</si>
  <si>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</si>
  <si>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Araraquara</t>
  </si>
  <si>
    <t>Arco-Íris</t>
  </si>
  <si>
    <t>Arealva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</si>
  <si>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</si>
  <si>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</si>
  <si>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</si>
  <si>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</si>
  <si>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</si>
  <si>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</si>
  <si>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</si>
  <si>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</si>
  <si>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</si>
  <si>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</si>
  <si>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Bady Bassitt</t>
  </si>
  <si>
    <t>Balbinos</t>
  </si>
  <si>
    <t>Bálsamo</t>
  </si>
  <si>
    <t>Barbosa</t>
  </si>
  <si>
    <t>Bariri</t>
  </si>
  <si>
    <t>Barra Bonita</t>
  </si>
  <si>
    <t>Barra do Chapéu</t>
  </si>
  <si>
    <t>Barrinha</t>
  </si>
  <si>
    <t>Barueri</t>
  </si>
  <si>
    <t>Bastos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</si>
  <si>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</si>
  <si>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</si>
  <si>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</si>
  <si>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</si>
  <si>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</si>
  <si>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</si>
  <si>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</si>
  <si>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</si>
  <si>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Esperança do Sul</t>
  </si>
  <si>
    <t>Bocaina</t>
  </si>
  <si>
    <t>Bofete</t>
  </si>
  <si>
    <t>Boituva</t>
  </si>
  <si>
    <t>Bom Jesus dos Perdões</t>
  </si>
  <si>
    <t>Bom Sucesso de Itararé</t>
  </si>
  <si>
    <t>Borá</t>
  </si>
  <si>
    <t>Boracéia</t>
  </si>
  <si>
    <t>Borborema</t>
  </si>
  <si>
    <t>Borebi</t>
  </si>
  <si>
    <t>Botucatu</t>
  </si>
  <si>
    <t>Bragança Paulista</t>
  </si>
  <si>
    <t>Braúna</t>
  </si>
  <si>
    <t>Brejo Alegre</t>
  </si>
  <si>
    <t>Brodowski</t>
  </si>
  <si>
    <t>Brotas</t>
  </si>
  <si>
    <t>Buritama</t>
  </si>
  <si>
    <t>Buritizal</t>
  </si>
  <si>
    <t>Cabrália Paulista</t>
  </si>
  <si>
    <t>Cabreúva</t>
  </si>
  <si>
    <t>Cafelândia</t>
  </si>
  <si>
    <t>Caiabu</t>
  </si>
  <si>
    <t>Caieiras</t>
  </si>
  <si>
    <t>Caiuá</t>
  </si>
  <si>
    <t>Cajamar</t>
  </si>
  <si>
    <t>Cajati</t>
  </si>
  <si>
    <t>Cajobi</t>
  </si>
  <si>
    <t>Campinas</t>
  </si>
  <si>
    <t>Campo Limpo Paulista</t>
  </si>
  <si>
    <t>Campos Novos Paulista</t>
  </si>
  <si>
    <t>Cananéia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</si>
  <si>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</si>
  <si>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</si>
  <si>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</si>
  <si>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</si>
  <si>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</si>
  <si>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</si>
  <si>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</si>
  <si>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Cássia dos Coqueiros</t>
  </si>
  <si>
    <t>Catanduva</t>
  </si>
  <si>
    <t>Catiguá</t>
  </si>
  <si>
    <t>Cedral</t>
  </si>
  <si>
    <t>Cerqueira César</t>
  </si>
  <si>
    <t>Cerquilho</t>
  </si>
  <si>
    <t>Cesário Lange</t>
  </si>
  <si>
    <t>Charqueada</t>
  </si>
  <si>
    <t>Clementina</t>
  </si>
  <si>
    <t>Colina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</si>
  <si>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</si>
  <si>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</si>
  <si>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</si>
  <si>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</si>
  <si>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</si>
  <si>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</si>
  <si>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</si>
  <si>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</si>
  <si>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</si>
  <si>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</si>
  <si>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Cubatão</t>
  </si>
  <si>
    <t>Cunha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</si>
  <si>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</si>
  <si>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</si>
  <si>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</si>
  <si>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</si>
  <si>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</si>
  <si>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</si>
  <si>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</si>
  <si>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</si>
  <si>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</si>
  <si>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</si>
  <si>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</si>
  <si>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</si>
  <si>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</si>
  <si>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</si>
  <si>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 das Artes</t>
  </si>
  <si>
    <t>Embu-Guaçu</t>
  </si>
  <si>
    <t>Emilianópolis</t>
  </si>
  <si>
    <t>Engenheiro Coelho</t>
  </si>
  <si>
    <t>Espírito Santo do Turvo</t>
  </si>
  <si>
    <t>Estiva Gerbi</t>
  </si>
  <si>
    <t>Estrela do Norte</t>
  </si>
  <si>
    <t>Estrela d'Oeste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</si>
  <si>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</si>
  <si>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</si>
  <si>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</si>
  <si>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</si>
  <si>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</si>
  <si>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</si>
  <si>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</si>
  <si>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Florínia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</si>
  <si>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</si>
  <si>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</si>
  <si>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</si>
  <si>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</si>
  <si>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</si>
  <si>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</si>
  <si>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</si>
  <si>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</si>
  <si>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</si>
  <si>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</si>
  <si>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</si>
  <si>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</si>
  <si>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</si>
  <si>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</si>
  <si>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Guaraçaí</t>
  </si>
  <si>
    <t>Guarani d'Oeste</t>
  </si>
  <si>
    <t>Guarantã</t>
  </si>
  <si>
    <t>Guararapes</t>
  </si>
  <si>
    <t>Guareí</t>
  </si>
  <si>
    <t>Guarujá</t>
  </si>
  <si>
    <t>Guarulhos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</si>
  <si>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</si>
  <si>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</si>
  <si>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</si>
  <si>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</si>
  <si>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</si>
  <si>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</si>
  <si>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</si>
  <si>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</si>
  <si>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</si>
  <si>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</si>
  <si>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</si>
  <si>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</si>
  <si>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Igaraçu do Tietê</t>
  </si>
  <si>
    <t>Igaratá</t>
  </si>
  <si>
    <t>Ilha Comprida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</si>
  <si>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</si>
  <si>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</si>
  <si>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</si>
  <si>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</si>
  <si>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</si>
  <si>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</si>
  <si>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</si>
  <si>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</si>
  <si>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Ipiguá</t>
  </si>
  <si>
    <t>Iporanga</t>
  </si>
  <si>
    <t>Iracemápolis</t>
  </si>
  <si>
    <t>Irapuã</t>
  </si>
  <si>
    <t>Irapuru</t>
  </si>
  <si>
    <t>Itaberá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</si>
  <si>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</si>
  <si>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</si>
  <si>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</si>
  <si>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</si>
  <si>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</si>
  <si>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</si>
  <si>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</si>
  <si>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</si>
  <si>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Itapirapuã Paulista</t>
  </si>
  <si>
    <t>Itápolis</t>
  </si>
  <si>
    <t>Itapuí</t>
  </si>
  <si>
    <t>Itaquaquecetuba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</si>
  <si>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</si>
  <si>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</si>
  <si>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</si>
  <si>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</si>
  <si>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</si>
  <si>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</si>
  <si>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</si>
  <si>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</si>
  <si>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</si>
  <si>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Jaci</t>
  </si>
  <si>
    <t>Jacupiranga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</si>
  <si>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</si>
  <si>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</si>
  <si>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</si>
  <si>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</si>
  <si>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</si>
  <si>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</si>
  <si>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</si>
  <si>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</si>
  <si>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</si>
  <si>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</si>
  <si>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</si>
  <si>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</si>
  <si>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</si>
  <si>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</si>
  <si>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</si>
  <si>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Laranjal Paulista</t>
  </si>
  <si>
    <t>Lavínia</t>
  </si>
  <si>
    <t>Lençóis Paulista</t>
  </si>
  <si>
    <t>Limeira</t>
  </si>
  <si>
    <t>Lins</t>
  </si>
  <si>
    <t>Lourdes</t>
  </si>
  <si>
    <t>Louveira</t>
  </si>
  <si>
    <t>Lucélia</t>
  </si>
  <si>
    <t>Lucianópolis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</si>
  <si>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</si>
  <si>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</si>
  <si>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</si>
  <si>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</si>
  <si>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</si>
  <si>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</si>
  <si>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</si>
  <si>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</si>
  <si>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</si>
  <si>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</si>
  <si>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</si>
  <si>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</si>
  <si>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</si>
  <si>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</si>
  <si>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</si>
  <si>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</si>
  <si>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</si>
  <si>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</si>
  <si>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</si>
  <si>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</si>
  <si>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</si>
  <si>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</si>
  <si>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</si>
  <si>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</si>
  <si>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</si>
  <si>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</si>
  <si>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</si>
  <si>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</si>
  <si>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</si>
  <si>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</si>
  <si>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</si>
  <si>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</si>
  <si>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</si>
  <si>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</si>
  <si>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</si>
  <si>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 Mor</t>
  </si>
  <si>
    <t>Monteiro Lobato</t>
  </si>
  <si>
    <t>Morungaba</t>
  </si>
  <si>
    <t>Motuca</t>
  </si>
  <si>
    <t>Murutinga do Sul</t>
  </si>
  <si>
    <t>Nantes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</si>
  <si>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</si>
  <si>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</si>
  <si>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</si>
  <si>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</si>
  <si>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</si>
  <si>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</si>
  <si>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</si>
  <si>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</si>
  <si>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</si>
  <si>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</si>
  <si>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</si>
  <si>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</si>
  <si>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</si>
  <si>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</si>
  <si>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</si>
  <si>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Novo Horizonte</t>
  </si>
  <si>
    <t>Ocauçu</t>
  </si>
  <si>
    <t>Óleo</t>
  </si>
  <si>
    <t>Olímpia</t>
  </si>
  <si>
    <t>Onda Verde</t>
  </si>
  <si>
    <t>Oriente</t>
  </si>
  <si>
    <t>Orlândia</t>
  </si>
  <si>
    <t>Osasco</t>
  </si>
  <si>
    <t>Oscar Bressane</t>
  </si>
  <si>
    <t>Osvaldo Cruz</t>
  </si>
  <si>
    <t>Ouro Verde</t>
  </si>
  <si>
    <t>Pacaembu</t>
  </si>
  <si>
    <t>Palestina</t>
  </si>
  <si>
    <t>Palmares Paulista</t>
  </si>
  <si>
    <t>Paraguaçu Paulista</t>
  </si>
  <si>
    <t>Paraibuna</t>
  </si>
  <si>
    <t>Paraíso</t>
  </si>
  <si>
    <t>Paranapuã</t>
  </si>
  <si>
    <t>Parapuã</t>
  </si>
  <si>
    <t>Pardinho</t>
  </si>
  <si>
    <t>Pariquera-Açu</t>
  </si>
  <si>
    <t>Parisi</t>
  </si>
  <si>
    <t>Paulínia</t>
  </si>
  <si>
    <t>Paulistânia</t>
  </si>
  <si>
    <t>Pederneiras</t>
  </si>
  <si>
    <t>Pedra Bela</t>
  </si>
  <si>
    <t>Pedreira</t>
  </si>
  <si>
    <t>Pedro de Toledo</t>
  </si>
  <si>
    <t>Penápolis</t>
  </si>
  <si>
    <t>Pereiras</t>
  </si>
  <si>
    <t>Peruíbe</t>
  </si>
  <si>
    <t>Piacatu</t>
  </si>
  <si>
    <t>Piedade</t>
  </si>
  <si>
    <t>Pilar do Sul</t>
  </si>
  <si>
    <t>Pindorama</t>
  </si>
  <si>
    <t>Pinhalzinho</t>
  </si>
  <si>
    <t>Piquerobi</t>
  </si>
  <si>
    <t>Piquete</t>
  </si>
  <si>
    <t>Piracaia</t>
  </si>
  <si>
    <t>Piracicaba</t>
  </si>
  <si>
    <t>Pirajuí</t>
  </si>
  <si>
    <t>Pirangi</t>
  </si>
  <si>
    <t>Pirapora do Bom Jesus</t>
  </si>
  <si>
    <t>Pirapozinho</t>
  </si>
  <si>
    <t>Piratininga</t>
  </si>
  <si>
    <t>Planalto</t>
  </si>
  <si>
    <t>Platina</t>
  </si>
  <si>
    <t>Poá</t>
  </si>
  <si>
    <t>Poloni</t>
  </si>
  <si>
    <t>Pompéia</t>
  </si>
  <si>
    <t>Pongaí</t>
  </si>
  <si>
    <t>Pontalinda</t>
  </si>
  <si>
    <t>Porangaba</t>
  </si>
  <si>
    <t>Porto Feliz</t>
  </si>
  <si>
    <t>Potirendaba</t>
  </si>
  <si>
    <t>Pracinha</t>
  </si>
  <si>
    <t>Praia Grande</t>
  </si>
  <si>
    <t>Pratânia</t>
  </si>
  <si>
    <t>Presidente Alves</t>
  </si>
  <si>
    <t>Presidente Bernardes</t>
  </si>
  <si>
    <t>Presidente Prudente</t>
  </si>
  <si>
    <t>Presidente Venceslau</t>
  </si>
  <si>
    <t>Promissão</t>
  </si>
  <si>
    <t>Quadra</t>
  </si>
  <si>
    <t>Quatá</t>
  </si>
  <si>
    <t>Queiroz</t>
  </si>
  <si>
    <t>Quintana</t>
  </si>
  <si>
    <t>Rafard</t>
  </si>
  <si>
    <t>Rancharia</t>
  </si>
  <si>
    <t>Regente Feijó</t>
  </si>
  <si>
    <t>Reginópolis</t>
  </si>
  <si>
    <t>Restinga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</si>
  <si>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</si>
  <si>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</si>
  <si>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</si>
  <si>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</si>
  <si>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</si>
  <si>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</si>
  <si>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Rinópolis</t>
  </si>
  <si>
    <t>Rio Claro</t>
  </si>
  <si>
    <t>Rio das Pedras</t>
  </si>
  <si>
    <t>Rio Grande da Serra</t>
  </si>
  <si>
    <t>Riversul</t>
  </si>
  <si>
    <t>Rubiácea</t>
  </si>
  <si>
    <t>Sabino</t>
  </si>
  <si>
    <t>Sagres</t>
  </si>
  <si>
    <t>Sales</t>
  </si>
  <si>
    <t>Sales Oliveira</t>
  </si>
  <si>
    <t>Salesópolis</t>
  </si>
  <si>
    <t>Salmourão</t>
  </si>
  <si>
    <t>Saltinho</t>
  </si>
  <si>
    <t>Salto</t>
  </si>
  <si>
    <t>Salto de Pirapora</t>
  </si>
  <si>
    <t>Sandovalina</t>
  </si>
  <si>
    <t>Santa Adélia</t>
  </si>
  <si>
    <t>Santa Bárbara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</si>
  <si>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</si>
  <si>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</si>
  <si>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</si>
  <si>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</si>
  <si>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</si>
  <si>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Gertrudes</t>
  </si>
  <si>
    <t>Santa Isabel</t>
  </si>
  <si>
    <t>Santa Lúcia</t>
  </si>
  <si>
    <t>Santa Maria da Serra</t>
  </si>
  <si>
    <t>Santa Mercedes</t>
  </si>
  <si>
    <t>Santa Rita d'Oeste</t>
  </si>
  <si>
    <t>Santa Salete</t>
  </si>
  <si>
    <t>Santana de Parnaíba</t>
  </si>
  <si>
    <t>Santo Anastácio</t>
  </si>
  <si>
    <t>Santo André</t>
  </si>
  <si>
    <t>Santo Antônio de Posse</t>
  </si>
  <si>
    <t>Santo Antônio do Aracanguá</t>
  </si>
  <si>
    <t>Santo Expedito</t>
  </si>
  <si>
    <t>Santópolis do Aguapeí</t>
  </si>
  <si>
    <t>Santos</t>
  </si>
  <si>
    <t>São Bernardo do Campo</t>
  </si>
  <si>
    <t>São Caetano do Sul</t>
  </si>
  <si>
    <t>São Francisco</t>
  </si>
  <si>
    <t>São João das Duas Pontes</t>
  </si>
  <si>
    <t>São João de Iracema</t>
  </si>
  <si>
    <t>São João do Pau d'Alho</t>
  </si>
  <si>
    <t>São José da Bela Vista</t>
  </si>
  <si>
    <t>São José do Rio Preto</t>
  </si>
  <si>
    <t>São Lourenço da Serra</t>
  </si>
  <si>
    <t>São Manuel</t>
  </si>
  <si>
    <t>São Miguel Arcanjo</t>
  </si>
  <si>
    <t>São Paulo</t>
  </si>
  <si>
    <t>São Pedro</t>
  </si>
  <si>
    <t>São Pedro do Turvo</t>
  </si>
  <si>
    <t>São Roque</t>
  </si>
  <si>
    <t>São Sebastião</t>
  </si>
  <si>
    <t>São Sebastião da Grama</t>
  </si>
  <si>
    <t>São Simão</t>
  </si>
  <si>
    <t>São Vicente</t>
  </si>
  <si>
    <t>Sarapuí</t>
  </si>
  <si>
    <t>Sarutaiá</t>
  </si>
  <si>
    <t>Sebastianópolis do Sul</t>
  </si>
  <si>
    <t>Serra Negra</t>
  </si>
  <si>
    <t>Severínia</t>
  </si>
  <si>
    <t>Silveiras</t>
  </si>
  <si>
    <t>Sorocaba</t>
  </si>
  <si>
    <t>Sud Mennucci</t>
  </si>
  <si>
    <t>Sumaré</t>
  </si>
  <si>
    <t>Suzano</t>
  </si>
  <si>
    <t>Tabapuã</t>
  </si>
  <si>
    <t>Tabatinga</t>
  </si>
  <si>
    <t>Taboão da Serra</t>
  </si>
  <si>
    <t>Taciba</t>
  </si>
  <si>
    <t>Taguaí</t>
  </si>
  <si>
    <t>Taiúva</t>
  </si>
  <si>
    <t>Tanabi</t>
  </si>
  <si>
    <t>Tapiraí</t>
  </si>
  <si>
    <t>Taquaral</t>
  </si>
  <si>
    <t>Taquaritinga</t>
  </si>
  <si>
    <t>Taquarivaí</t>
  </si>
  <si>
    <t>Tarabai</t>
  </si>
  <si>
    <t>Tarumã</t>
  </si>
  <si>
    <t>Tatuí</t>
  </si>
  <si>
    <t>Tejupá</t>
  </si>
  <si>
    <t>Terra Roxa</t>
  </si>
  <si>
    <t>Tietê</t>
  </si>
  <si>
    <t>Torre de Pedra</t>
  </si>
  <si>
    <t>Torrinha</t>
  </si>
  <si>
    <t>Trabiju</t>
  </si>
  <si>
    <t>Tuiuti</t>
  </si>
  <si>
    <t>Tupã</t>
  </si>
  <si>
    <t>Tupi Paulista</t>
  </si>
  <si>
    <t>Turiúba</t>
  </si>
  <si>
    <t>Turmalina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</si>
  <si>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</si>
  <si>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</si>
  <si>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</si>
  <si>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</si>
  <si>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</si>
  <si>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</si>
  <si>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</si>
  <si>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</si>
  <si>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</si>
  <si>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</si>
  <si>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</si>
  <si>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</t>
  </si>
  <si>
    <t>Vargem Grande Paulista</t>
  </si>
  <si>
    <t>Várzea Paulista</t>
  </si>
  <si>
    <t>Vera Cruz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</si>
  <si>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</si>
  <si>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</si>
  <si>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</si>
  <si>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</si>
  <si>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</si>
  <si>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</si>
  <si>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</si>
  <si>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UGRHI lat long</t>
  </si>
  <si>
    <t>UGRHIS</t>
  </si>
  <si>
    <t>Município</t>
  </si>
  <si>
    <r>
      <t xml:space="preserve">UGRHI na qual o município tem área inserida 
</t>
    </r>
    <r>
      <rPr>
        <b/>
        <sz val="11"/>
        <color rgb="FFFF0000"/>
        <rFont val="Calibri"/>
        <family val="2"/>
        <scheme val="minor"/>
      </rPr>
      <t xml:space="preserve">códg. 40 </t>
    </r>
    <r>
      <rPr>
        <b/>
        <sz val="11"/>
        <color theme="1"/>
        <rFont val="Calibri"/>
        <family val="2"/>
        <scheme val="minor"/>
      </rPr>
      <t>do Banco de indicadores</t>
    </r>
  </si>
  <si>
    <r>
      <t xml:space="preserve">UGRHI na qual o município tem a "sede"
</t>
    </r>
    <r>
      <rPr>
        <b/>
        <u/>
        <sz val="11"/>
        <color rgb="FFFF0000"/>
        <rFont val="Calibri"/>
        <family val="2"/>
        <scheme val="minor"/>
      </rPr>
      <t xml:space="preserve">cód. 30 </t>
    </r>
    <r>
      <rPr>
        <b/>
        <sz val="11"/>
        <color theme="1"/>
        <rFont val="Calibri"/>
        <family val="2"/>
        <scheme val="minor"/>
      </rPr>
      <t>do Banco de Indicadores</t>
    </r>
  </si>
  <si>
    <t>P.01-D</t>
  </si>
  <si>
    <r>
      <t>P.01-D - Demanda em rios da União (ANA): 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</si>
  <si>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Demanda em rios da União (ANA)</t>
  </si>
  <si>
    <t>m3/s</t>
  </si>
  <si>
    <t>06/06/2005</t>
  </si>
  <si>
    <t>13/06/2014</t>
  </si>
  <si>
    <t>13/06/2017</t>
  </si>
  <si>
    <t>20/10/2014</t>
  </si>
  <si>
    <t>20/10/2017</t>
  </si>
  <si>
    <t>07/11/2014</t>
  </si>
  <si>
    <t>07/11/2017</t>
  </si>
  <si>
    <t>12/12/2014</t>
  </si>
  <si>
    <t>12/12/2017</t>
  </si>
  <si>
    <t>15/08/2014</t>
  </si>
  <si>
    <t>30/04/2018</t>
  </si>
  <si>
    <t>04/12/2014</t>
  </si>
  <si>
    <t>18/05/2020</t>
  </si>
  <si>
    <t>31/10/2023</t>
  </si>
  <si>
    <t>13/01/2014</t>
  </si>
  <si>
    <t>13/01/2024</t>
  </si>
  <si>
    <t>20/02/2024</t>
  </si>
  <si>
    <t>28/02/2014</t>
  </si>
  <si>
    <t>28/02/2024</t>
  </si>
  <si>
    <t>31/03/2014</t>
  </si>
  <si>
    <t>31/03/2024</t>
  </si>
  <si>
    <t>08/04/2014</t>
  </si>
  <si>
    <t>08/04/2024</t>
  </si>
  <si>
    <t>29/04/2014</t>
  </si>
  <si>
    <t>29/04/2024</t>
  </si>
  <si>
    <t>13/05/2024</t>
  </si>
  <si>
    <t>17/06/2014</t>
  </si>
  <si>
    <t>17/06/2024</t>
  </si>
  <si>
    <t>15/07/2024</t>
  </si>
  <si>
    <t>15/08/2024</t>
  </si>
  <si>
    <t>25/08/2014</t>
  </si>
  <si>
    <t>25/08/2024</t>
  </si>
  <si>
    <t>29/08/2014</t>
  </si>
  <si>
    <t>29/08/2024</t>
  </si>
  <si>
    <t>05/09/2014</t>
  </si>
  <si>
    <t>05/09/2024</t>
  </si>
  <si>
    <t>09/09/2014</t>
  </si>
  <si>
    <t>09/09/2024</t>
  </si>
  <si>
    <t>16/09/2014</t>
  </si>
  <si>
    <t>16/09/2024</t>
  </si>
  <si>
    <t>22/09/2014</t>
  </si>
  <si>
    <t>22/09/2024</t>
  </si>
  <si>
    <t>01/10/2014</t>
  </si>
  <si>
    <t>01/10/2024</t>
  </si>
  <si>
    <t>30/10/2014</t>
  </si>
  <si>
    <t>30/10/2024</t>
  </si>
  <si>
    <t>04/12/2024</t>
  </si>
  <si>
    <t>22/12/2014</t>
  </si>
  <si>
    <t>22/12/2024</t>
  </si>
  <si>
    <t>05/09/2034</t>
  </si>
  <si>
    <t>11/09/2014</t>
  </si>
  <si>
    <t>04/10/2041</t>
  </si>
  <si>
    <t>20/02/2049</t>
  </si>
  <si>
    <t>28/02/2049</t>
  </si>
  <si>
    <t>31/03/2049</t>
  </si>
  <si>
    <t>17/06/2049</t>
  </si>
  <si>
    <t>Ano de vencimento</t>
  </si>
  <si>
    <t>15/12/2008</t>
  </si>
  <si>
    <t>10/11/2008</t>
  </si>
  <si>
    <t>07/05/2008</t>
  </si>
  <si>
    <t>07/08/2012</t>
  </si>
  <si>
    <t>31/12/2014</t>
  </si>
  <si>
    <t>28/10/2013</t>
  </si>
  <si>
    <t>03/09/2032</t>
  </si>
  <si>
    <t>09/11/2012</t>
  </si>
  <si>
    <t>08/11/2013</t>
  </si>
  <si>
    <t>29/12/2011</t>
  </si>
  <si>
    <t>01/07/2013</t>
  </si>
  <si>
    <t>20/08/2013</t>
  </si>
  <si>
    <t>31/05/2012</t>
  </si>
  <si>
    <t>11/06/2013</t>
  </si>
  <si>
    <t>02/08/2013</t>
  </si>
  <si>
    <t>24/10/2014</t>
  </si>
  <si>
    <t>13/07/2014</t>
  </si>
  <si>
    <t>06/06/2014</t>
  </si>
  <si>
    <t>10/08/2014</t>
  </si>
  <si>
    <t>12/04/2014</t>
  </si>
  <si>
    <t>30/11/2013</t>
  </si>
  <si>
    <t>22/12/2013</t>
  </si>
  <si>
    <t>03/11/2013</t>
  </si>
  <si>
    <t>22/11/2012</t>
  </si>
  <si>
    <t>24/09/2014</t>
  </si>
  <si>
    <t>29/10/2011</t>
  </si>
  <si>
    <t>08/10/2032</t>
  </si>
  <si>
    <t>01/09/2011</t>
  </si>
  <si>
    <t>22/03/2015</t>
  </si>
  <si>
    <t>20/10/2013</t>
  </si>
  <si>
    <t>09/03/2015</t>
  </si>
  <si>
    <t>18/12/2032</t>
  </si>
  <si>
    <t>24/12/2014</t>
  </si>
  <si>
    <t>17/09/2012</t>
  </si>
  <si>
    <t>11/12/2012</t>
  </si>
  <si>
    <t>16/11/2014</t>
  </si>
  <si>
    <t>21/10/2014</t>
  </si>
  <si>
    <t>07/10/2014</t>
  </si>
  <si>
    <t>22/09/2012</t>
  </si>
  <si>
    <t>10/09/2014</t>
  </si>
  <si>
    <t>04/09/2014</t>
  </si>
  <si>
    <t>28/12/2011</t>
  </si>
  <si>
    <t>15/07/2012</t>
  </si>
  <si>
    <t>05/06/2014</t>
  </si>
  <si>
    <t>14/05/2014</t>
  </si>
  <si>
    <t>26/08/2028</t>
  </si>
  <si>
    <t>06/04/2014</t>
  </si>
  <si>
    <t>26/03/2014</t>
  </si>
  <si>
    <t>01/08/2010</t>
  </si>
  <si>
    <t>16/03/2014</t>
  </si>
  <si>
    <t>03/03/2014</t>
  </si>
  <si>
    <t>27/01/2014</t>
  </si>
  <si>
    <t>30/10/2013</t>
  </si>
  <si>
    <t>29/05/2012</t>
  </si>
  <si>
    <t>30/09/2013</t>
  </si>
  <si>
    <t>18/03/2010</t>
  </si>
  <si>
    <t>01/09/2013</t>
  </si>
  <si>
    <t>04/08/2013</t>
  </si>
  <si>
    <t>31/07/2013</t>
  </si>
  <si>
    <t>14/07/2013</t>
  </si>
  <si>
    <t>29/05/2013</t>
  </si>
  <si>
    <t>22/04/2013</t>
  </si>
  <si>
    <t>05/08/2009</t>
  </si>
  <si>
    <t>10/04/2013</t>
  </si>
  <si>
    <t>08/02/2013</t>
  </si>
  <si>
    <t>21/12/2012</t>
  </si>
  <si>
    <t>18/12/2012</t>
  </si>
  <si>
    <t>02/12/2012</t>
  </si>
  <si>
    <t>13/11/2012</t>
  </si>
  <si>
    <t>25/08/2009</t>
  </si>
  <si>
    <t>09/11/2009</t>
  </si>
  <si>
    <t>23/01/2009</t>
  </si>
  <si>
    <t>09/10/2012</t>
  </si>
  <si>
    <t>14/09/2012</t>
  </si>
  <si>
    <t>14/08/2012</t>
  </si>
  <si>
    <t>20/07/2012</t>
  </si>
  <si>
    <t>06/07/2012</t>
  </si>
  <si>
    <t>30/08/2009</t>
  </si>
  <si>
    <t>06/07/2013</t>
  </si>
  <si>
    <t>27/11/2007</t>
  </si>
  <si>
    <t>31/12/2007</t>
  </si>
  <si>
    <t>01/08/2011</t>
  </si>
  <si>
    <t>16/03/2012</t>
  </si>
  <si>
    <t>21/02/2012</t>
  </si>
  <si>
    <t>21/07/2008</t>
  </si>
  <si>
    <t>02/02/2009</t>
  </si>
  <si>
    <t>28/04/2008</t>
  </si>
  <si>
    <t>20/10/2011</t>
  </si>
  <si>
    <t>04/10/2011</t>
  </si>
  <si>
    <t>18/09/2011</t>
  </si>
  <si>
    <t>18/08/2011</t>
  </si>
  <si>
    <t>28/11/2007</t>
  </si>
  <si>
    <t>19/07/2011</t>
  </si>
  <si>
    <t>01/10/2009</t>
  </si>
  <si>
    <t>10/05/2011</t>
  </si>
  <si>
    <t>10/04/2011</t>
  </si>
  <si>
    <t>26/01/2009</t>
  </si>
  <si>
    <t>20/09/2007</t>
  </si>
  <si>
    <t>13/03/2011</t>
  </si>
  <si>
    <t>06/03/2011</t>
  </si>
  <si>
    <t>17/11/2009</t>
  </si>
  <si>
    <t>11/01/2011</t>
  </si>
  <si>
    <t>26/12/2010</t>
  </si>
  <si>
    <t>24/10/2010</t>
  </si>
  <si>
    <t>21/11/2010</t>
  </si>
  <si>
    <t>26/09/2010</t>
  </si>
  <si>
    <t>12/09/2010</t>
  </si>
  <si>
    <t>15/08/2010</t>
  </si>
  <si>
    <t>18/07/2008</t>
  </si>
  <si>
    <t>11/07/2010</t>
  </si>
  <si>
    <t>25/06/2008</t>
  </si>
  <si>
    <t>24/06/2010</t>
  </si>
  <si>
    <t>15/06/2010</t>
  </si>
  <si>
    <t>06/06/2010</t>
  </si>
  <si>
    <t>31/05/2010</t>
  </si>
  <si>
    <t>18/05/2010</t>
  </si>
  <si>
    <t>16/05/2010</t>
  </si>
  <si>
    <t>18/04/2010</t>
  </si>
  <si>
    <t>31/03/2010</t>
  </si>
  <si>
    <t>31/03/2008</t>
  </si>
  <si>
    <t>16/06/2009</t>
  </si>
  <si>
    <t>14/03/2010</t>
  </si>
  <si>
    <t>28/02/2008</t>
  </si>
  <si>
    <t>25/05/2008</t>
  </si>
  <si>
    <t>10/02/2010</t>
  </si>
  <si>
    <t>24/01/2008</t>
  </si>
  <si>
    <t>24/01/2010</t>
  </si>
  <si>
    <t>21/01/2010</t>
  </si>
  <si>
    <t>22/12/2009</t>
  </si>
  <si>
    <t>22/12/2007</t>
  </si>
  <si>
    <t>16/12/2009</t>
  </si>
  <si>
    <t>13/12/2009</t>
  </si>
  <si>
    <t>03/12/2009</t>
  </si>
  <si>
    <t>24/11/2009</t>
  </si>
  <si>
    <t>24/11/2014</t>
  </si>
  <si>
    <t>22/11/2039</t>
  </si>
  <si>
    <t>24/11/2007</t>
  </si>
  <si>
    <t>22/11/2007</t>
  </si>
  <si>
    <t>11/11/2009</t>
  </si>
  <si>
    <t>08/11/2009</t>
  </si>
  <si>
    <t>03/11/2039</t>
  </si>
  <si>
    <t>25/10/2009</t>
  </si>
  <si>
    <t>04/10/2009</t>
  </si>
  <si>
    <t>02/10/2009</t>
  </si>
  <si>
    <t>27/09/2009</t>
  </si>
  <si>
    <t>31/03/2006</t>
  </si>
  <si>
    <t>16/08/2009</t>
  </si>
  <si>
    <t>28/07/2009</t>
  </si>
  <si>
    <t>12/07/2009</t>
  </si>
  <si>
    <t>13/09/2004</t>
  </si>
  <si>
    <t>28/06/2009</t>
  </si>
  <si>
    <t>05/07/2009</t>
  </si>
  <si>
    <t>21/06/2039</t>
  </si>
  <si>
    <t>07/06/2009</t>
  </si>
  <si>
    <t>07/06/2035</t>
  </si>
  <si>
    <t>07/06/2039</t>
  </si>
  <si>
    <t>31/05/2039</t>
  </si>
  <si>
    <t>17/05/2014</t>
  </si>
  <si>
    <t>17/05/2039</t>
  </si>
  <si>
    <t>17/05/2009</t>
  </si>
  <si>
    <t>01/08/2008</t>
  </si>
  <si>
    <t>27/04/2009</t>
  </si>
  <si>
    <t>12/04/2009</t>
  </si>
  <si>
    <t>22/03/2009</t>
  </si>
  <si>
    <t>15/03/2009</t>
  </si>
  <si>
    <t>15/03/2010</t>
  </si>
  <si>
    <t>12/02/2007</t>
  </si>
  <si>
    <t>09/02/2007</t>
  </si>
  <si>
    <t>06/03/2009</t>
  </si>
  <si>
    <t>25/02/2007</t>
  </si>
  <si>
    <t>25/02/2009</t>
  </si>
  <si>
    <t>16/02/2009</t>
  </si>
  <si>
    <t>09/02/2009</t>
  </si>
  <si>
    <t>16/02/2007</t>
  </si>
  <si>
    <t>14/05/2009</t>
  </si>
  <si>
    <t>20/03/2008</t>
  </si>
  <si>
    <t>24/11/2008</t>
  </si>
  <si>
    <t>15/11/2008</t>
  </si>
  <si>
    <t>17/11/2008</t>
  </si>
  <si>
    <t>19/08/2008</t>
  </si>
  <si>
    <t>16/08/2008</t>
  </si>
  <si>
    <t>12/08/2008</t>
  </si>
  <si>
    <t>18/08/2008</t>
  </si>
  <si>
    <t>21/03/2008</t>
  </si>
  <si>
    <t>05/03/2005</t>
  </si>
  <si>
    <t>23/06/2008</t>
  </si>
  <si>
    <t>09/06/2008</t>
  </si>
  <si>
    <t>29/05/2006</t>
  </si>
  <si>
    <t>16/05/2008</t>
  </si>
  <si>
    <t>07/05/2006</t>
  </si>
  <si>
    <t>21/12/2004</t>
  </si>
  <si>
    <t>29/04/2008</t>
  </si>
  <si>
    <t>01/12/2004</t>
  </si>
  <si>
    <t>23/04/2008</t>
  </si>
  <si>
    <t>16/04/2008</t>
  </si>
  <si>
    <t>13/03/2008</t>
  </si>
  <si>
    <t>18/02/2006</t>
  </si>
  <si>
    <t>21/02/2008</t>
  </si>
  <si>
    <t>13/02/2013</t>
  </si>
  <si>
    <t>13/02/2008</t>
  </si>
  <si>
    <t>13/02/2005</t>
  </si>
  <si>
    <t>13/02/2007</t>
  </si>
  <si>
    <t>06/02/2004</t>
  </si>
  <si>
    <t>06/02/2008</t>
  </si>
  <si>
    <t>04/02/2008</t>
  </si>
  <si>
    <t>03/02/2013</t>
  </si>
  <si>
    <t>06/02/2006</t>
  </si>
  <si>
    <t>03/02/2007</t>
  </si>
  <si>
    <t>17/01/2008</t>
  </si>
  <si>
    <t>17/01/2006</t>
  </si>
  <si>
    <t>13/12/2007</t>
  </si>
  <si>
    <t>06/12/2005</t>
  </si>
  <si>
    <t>06/12/2007</t>
  </si>
  <si>
    <t>29/11/2007</t>
  </si>
  <si>
    <t>30/11/2005</t>
  </si>
  <si>
    <t>19/10/2011</t>
  </si>
  <si>
    <t>21/11/2007</t>
  </si>
  <si>
    <t>09/08/2006</t>
  </si>
  <si>
    <t>07/11/2007</t>
  </si>
  <si>
    <t>22/03/2005</t>
  </si>
  <si>
    <t>27/09/2007</t>
  </si>
  <si>
    <t>09/09/2007</t>
  </si>
  <si>
    <t>06/08/2007</t>
  </si>
  <si>
    <t>25/04/2005</t>
  </si>
  <si>
    <t>12/03/2007</t>
  </si>
  <si>
    <t>23/01/2005</t>
  </si>
  <si>
    <t>28/12/2006</t>
  </si>
  <si>
    <t>10/09/2004</t>
  </si>
  <si>
    <t>27/08/2002</t>
  </si>
  <si>
    <t>Renovação</t>
  </si>
  <si>
    <t>09/12/2003</t>
  </si>
  <si>
    <t>03/11/2003</t>
  </si>
  <si>
    <t>29/04/2003</t>
  </si>
  <si>
    <t>07/08/2002</t>
  </si>
  <si>
    <t>09/10/2014</t>
  </si>
  <si>
    <t>22/10/2012</t>
  </si>
  <si>
    <t>24/09/2012</t>
  </si>
  <si>
    <t>03/09/2012</t>
  </si>
  <si>
    <t>19/04/2012</t>
  </si>
  <si>
    <t>24/10/2011</t>
  </si>
  <si>
    <t>13/07/2011</t>
  </si>
  <si>
    <t>11/07/2011</t>
  </si>
  <si>
    <t>06/06/2011</t>
  </si>
  <si>
    <t>03/05/2011</t>
  </si>
  <si>
    <t>28/03/2011</t>
  </si>
  <si>
    <t>24/09/2010</t>
  </si>
  <si>
    <t>17/09/2010</t>
  </si>
  <si>
    <t>10/09/2010</t>
  </si>
  <si>
    <t>09/07/2010</t>
  </si>
  <si>
    <t>22/04/2010</t>
  </si>
  <si>
    <t>05/03/2010</t>
  </si>
  <si>
    <t>11/12/2009</t>
  </si>
  <si>
    <t>05/11/2009</t>
  </si>
  <si>
    <t>21/10/2009</t>
  </si>
  <si>
    <t>07/10/2009</t>
  </si>
  <si>
    <t>30/09/2009</t>
  </si>
  <si>
    <t>22/09/2009</t>
  </si>
  <si>
    <t>10/09/2009</t>
  </si>
  <si>
    <t>04/09/2009</t>
  </si>
  <si>
    <t>03/07/2009</t>
  </si>
  <si>
    <t>28/05/2009</t>
  </si>
  <si>
    <t>05/05/2009</t>
  </si>
  <si>
    <t>22/04/2009</t>
  </si>
  <si>
    <t>07/04/2009</t>
  </si>
  <si>
    <t>31/03/2009</t>
  </si>
  <si>
    <t>28/01/2009</t>
  </si>
  <si>
    <t>16/03/2009</t>
  </si>
  <si>
    <t>19/02/2009</t>
  </si>
  <si>
    <t>16/01/2009</t>
  </si>
  <si>
    <t>08/10/2008</t>
  </si>
  <si>
    <t>30/09/2008</t>
  </si>
  <si>
    <t>22/09/2008</t>
  </si>
  <si>
    <t>16/09/2008</t>
  </si>
  <si>
    <t>25/08/2008</t>
  </si>
  <si>
    <t>29/07/2008</t>
  </si>
  <si>
    <t>14/07/2008</t>
  </si>
  <si>
    <t>08/07/2008</t>
  </si>
  <si>
    <t>30/05/2008</t>
  </si>
  <si>
    <t>01/07/2008</t>
  </si>
  <si>
    <t>26/05/2008</t>
  </si>
  <si>
    <t>18/06/2008</t>
  </si>
  <si>
    <t>29/05/2008</t>
  </si>
  <si>
    <t>23/05/2008</t>
  </si>
  <si>
    <t>21/05/2008</t>
  </si>
  <si>
    <t>14/04/2008</t>
  </si>
  <si>
    <t>10/04/2008</t>
  </si>
  <si>
    <t>04/04/2008</t>
  </si>
  <si>
    <t>11/03/2008</t>
  </si>
  <si>
    <t>10/10/2007</t>
  </si>
  <si>
    <t>09/10/2007</t>
  </si>
  <si>
    <t>14/09/2007</t>
  </si>
  <si>
    <t>14/08/2007</t>
  </si>
  <si>
    <t>20/07/2007</t>
  </si>
  <si>
    <t>03/07/2007</t>
  </si>
  <si>
    <t>29/05/2007</t>
  </si>
  <si>
    <t>17/05/2007</t>
  </si>
  <si>
    <t>14/03/2007</t>
  </si>
  <si>
    <t>08/03/2007</t>
  </si>
  <si>
    <t>21/02/2007</t>
  </si>
  <si>
    <t>08/02/2007</t>
  </si>
  <si>
    <t>10/11/2006</t>
  </si>
  <si>
    <t>02/02/2007</t>
  </si>
  <si>
    <t>20/10/2006</t>
  </si>
  <si>
    <t>26/09/2006</t>
  </si>
  <si>
    <t>11/09/2006</t>
  </si>
  <si>
    <t>03/08/2006</t>
  </si>
  <si>
    <t>18/08/2006</t>
  </si>
  <si>
    <t>10/08/2006</t>
  </si>
  <si>
    <t>10/05/2006</t>
  </si>
  <si>
    <t>02/05/2006</t>
  </si>
  <si>
    <t>25/04/2006</t>
  </si>
  <si>
    <t>03/04/2006</t>
  </si>
  <si>
    <t>26/01/2006</t>
  </si>
  <si>
    <t>11/01/2006</t>
  </si>
  <si>
    <t>03/03/2006</t>
  </si>
  <si>
    <t>24/02/2006</t>
  </si>
  <si>
    <t>09/01/2006</t>
  </si>
  <si>
    <t>26/12/2005</t>
  </si>
  <si>
    <t>22/12/2005</t>
  </si>
  <si>
    <t>14/11/2005</t>
  </si>
  <si>
    <t>15/09/2005</t>
  </si>
  <si>
    <t>05/09/2005</t>
  </si>
  <si>
    <t>15/08/2005</t>
  </si>
  <si>
    <t>05/08/2005</t>
  </si>
  <si>
    <t>18/07/2005</t>
  </si>
  <si>
    <t>11/07/2005</t>
  </si>
  <si>
    <t>05/07/2005</t>
  </si>
  <si>
    <t>24/06/2005</t>
  </si>
  <si>
    <t>20/06/2005</t>
  </si>
  <si>
    <t>15/06/2005</t>
  </si>
  <si>
    <t>30/05/2005</t>
  </si>
  <si>
    <t>28/05/2005</t>
  </si>
  <si>
    <t>18/05/2005</t>
  </si>
  <si>
    <t>16/05/2005</t>
  </si>
  <si>
    <t>09/05/2005</t>
  </si>
  <si>
    <t>11/04/2005</t>
  </si>
  <si>
    <t>31/03/2005</t>
  </si>
  <si>
    <t>28/03/2005</t>
  </si>
  <si>
    <t>14/03/2005</t>
  </si>
  <si>
    <t>28/02/2005</t>
  </si>
  <si>
    <t>21/02/2005</t>
  </si>
  <si>
    <t>10/02/2005</t>
  </si>
  <si>
    <t>24/01/2005</t>
  </si>
  <si>
    <t>14/01/2005</t>
  </si>
  <si>
    <t>22/12/2004</t>
  </si>
  <si>
    <t>16/12/2004</t>
  </si>
  <si>
    <t>13/12/2004</t>
  </si>
  <si>
    <t>03/12/2004</t>
  </si>
  <si>
    <t>22/11/2004</t>
  </si>
  <si>
    <t>16/11/2004</t>
  </si>
  <si>
    <t>11/11/2004</t>
  </si>
  <si>
    <t>08/11/2004</t>
  </si>
  <si>
    <t>03/11/2004</t>
  </si>
  <si>
    <t>18/10/2004</t>
  </si>
  <si>
    <t>27/09/2004</t>
  </si>
  <si>
    <t>20/09/2004</t>
  </si>
  <si>
    <t>28/07/2004</t>
  </si>
  <si>
    <t>30/08/2004</t>
  </si>
  <si>
    <t>23/08/2004</t>
  </si>
  <si>
    <t>16/08/2004</t>
  </si>
  <si>
    <t>22/07/2004</t>
  </si>
  <si>
    <t>05/07/2004</t>
  </si>
  <si>
    <t>28/06/2004</t>
  </si>
  <si>
    <t>21/06/2004</t>
  </si>
  <si>
    <t>07/06/2004</t>
  </si>
  <si>
    <t>31/05/2004</t>
  </si>
  <si>
    <t>17/05/2004</t>
  </si>
  <si>
    <t>11/05/2004</t>
  </si>
  <si>
    <t>22/04/2004</t>
  </si>
  <si>
    <t>12/04/2004</t>
  </si>
  <si>
    <t>05/04/2004</t>
  </si>
  <si>
    <t>22/03/2004</t>
  </si>
  <si>
    <t>15/03/2004</t>
  </si>
  <si>
    <t>08/03/2004</t>
  </si>
  <si>
    <t>12/02/2004</t>
  </si>
  <si>
    <t>06/03/2004</t>
  </si>
  <si>
    <t>25/02/2004</t>
  </si>
  <si>
    <t>16/02/2004</t>
  </si>
  <si>
    <t>09/02/2004</t>
  </si>
  <si>
    <t>26/01/2004</t>
  </si>
  <si>
    <t>23/12/2003</t>
  </si>
  <si>
    <t>15/12/2003</t>
  </si>
  <si>
    <t>24/11/2003</t>
  </si>
  <si>
    <t>17/11/2003</t>
  </si>
  <si>
    <t>19/08/2003</t>
  </si>
  <si>
    <t>18/08/2003</t>
  </si>
  <si>
    <t>12/08/2003</t>
  </si>
  <si>
    <t>11/08/2003</t>
  </si>
  <si>
    <t>04/08/2003</t>
  </si>
  <si>
    <t>14/07/2003</t>
  </si>
  <si>
    <t>17/06/2003</t>
  </si>
  <si>
    <t>16/06/2003</t>
  </si>
  <si>
    <t>11/06/2003</t>
  </si>
  <si>
    <t>09/06/2003</t>
  </si>
  <si>
    <t>29/05/2003</t>
  </si>
  <si>
    <t>07/05/2003</t>
  </si>
  <si>
    <t>26/05/2003</t>
  </si>
  <si>
    <t>16/05/2003</t>
  </si>
  <si>
    <t>17/04/2003</t>
  </si>
  <si>
    <t>14/04/2003</t>
  </si>
  <si>
    <t>09/04/2003</t>
  </si>
  <si>
    <t>10/03/2003</t>
  </si>
  <si>
    <t>18/02/2003</t>
  </si>
  <si>
    <t>13/02/2003</t>
  </si>
  <si>
    <t>10/02/2003</t>
  </si>
  <si>
    <t>06/02/2003</t>
  </si>
  <si>
    <t>04/02/2003</t>
  </si>
  <si>
    <t>03/02/2003</t>
  </si>
  <si>
    <t>27/01/2003</t>
  </si>
  <si>
    <t>17/01/2003</t>
  </si>
  <si>
    <t>13/01/2003</t>
  </si>
  <si>
    <t>13/12/2002</t>
  </si>
  <si>
    <t>06/12/2002</t>
  </si>
  <si>
    <t>29/11/2002</t>
  </si>
  <si>
    <t>27/11/2002</t>
  </si>
  <si>
    <t>21/11/2002</t>
  </si>
  <si>
    <t>19/11/2002</t>
  </si>
  <si>
    <t>07/11/2002</t>
  </si>
  <si>
    <t>18/10/2002</t>
  </si>
  <si>
    <t>09/10/2002</t>
  </si>
  <si>
    <t>27/09/2002</t>
  </si>
  <si>
    <t>20/09/2002</t>
  </si>
  <si>
    <t>12/09/2002</t>
  </si>
  <si>
    <t>09/09/2002</t>
  </si>
  <si>
    <t>03/09/2002</t>
  </si>
  <si>
    <t>06/08/2002</t>
  </si>
  <si>
    <t>25/07/2002</t>
  </si>
  <si>
    <t>25/04/2002</t>
  </si>
  <si>
    <t>12/03/2002</t>
  </si>
  <si>
    <t>23/01/2002</t>
  </si>
  <si>
    <t>28/12/2001</t>
  </si>
  <si>
    <t>10/09/2001</t>
  </si>
  <si>
    <t>27/08/2001</t>
  </si>
  <si>
    <t>ANO Public</t>
  </si>
  <si>
    <t>Uso não consuntivo</t>
  </si>
  <si>
    <t>Não foi possível determinar</t>
  </si>
  <si>
    <t>A001</t>
  </si>
  <si>
    <t>A002</t>
  </si>
  <si>
    <t>A003</t>
  </si>
  <si>
    <t>A004</t>
  </si>
  <si>
    <t>A005</t>
  </si>
  <si>
    <t>A006</t>
  </si>
  <si>
    <t>A007</t>
  </si>
  <si>
    <t>A008</t>
  </si>
  <si>
    <t>A009</t>
  </si>
  <si>
    <t>A010</t>
  </si>
  <si>
    <t>A011</t>
  </si>
  <si>
    <t>A012</t>
  </si>
  <si>
    <t>A013</t>
  </si>
  <si>
    <t>A014</t>
  </si>
  <si>
    <t>A015</t>
  </si>
  <si>
    <t>A016</t>
  </si>
  <si>
    <t>A017</t>
  </si>
  <si>
    <t>A018</t>
  </si>
  <si>
    <t>A019</t>
  </si>
  <si>
    <t>A020</t>
  </si>
  <si>
    <t>A021</t>
  </si>
  <si>
    <t>A022</t>
  </si>
  <si>
    <t>A023</t>
  </si>
  <si>
    <t>A024</t>
  </si>
  <si>
    <t>A025</t>
  </si>
  <si>
    <t>A026</t>
  </si>
  <si>
    <t>A027</t>
  </si>
  <si>
    <t>A028</t>
  </si>
  <si>
    <t>A029</t>
  </si>
  <si>
    <t>A030</t>
  </si>
  <si>
    <t>A031</t>
  </si>
  <si>
    <t>A032</t>
  </si>
  <si>
    <t>A033</t>
  </si>
  <si>
    <t>A034</t>
  </si>
  <si>
    <t>A035</t>
  </si>
  <si>
    <t>A036</t>
  </si>
  <si>
    <t>A037</t>
  </si>
  <si>
    <t>A038</t>
  </si>
  <si>
    <t>A039</t>
  </si>
  <si>
    <t>A040</t>
  </si>
  <si>
    <t>A041</t>
  </si>
  <si>
    <t>A042</t>
  </si>
  <si>
    <t>A043</t>
  </si>
  <si>
    <t>A044</t>
  </si>
  <si>
    <t>A045</t>
  </si>
  <si>
    <t>A046</t>
  </si>
  <si>
    <t>A047</t>
  </si>
  <si>
    <t>A048</t>
  </si>
  <si>
    <t>A049</t>
  </si>
  <si>
    <t>A050</t>
  </si>
  <si>
    <t>A051</t>
  </si>
  <si>
    <t>A052</t>
  </si>
  <si>
    <t>A053</t>
  </si>
  <si>
    <t>A054</t>
  </si>
  <si>
    <t>A055</t>
  </si>
  <si>
    <t>A056</t>
  </si>
  <si>
    <t>A057</t>
  </si>
  <si>
    <t>A058</t>
  </si>
  <si>
    <t>A059</t>
  </si>
  <si>
    <t>A060</t>
  </si>
  <si>
    <t>A061</t>
  </si>
  <si>
    <t>A062</t>
  </si>
  <si>
    <t>A063</t>
  </si>
  <si>
    <t>A064</t>
  </si>
  <si>
    <t>A065</t>
  </si>
  <si>
    <t>A066</t>
  </si>
  <si>
    <t>A067</t>
  </si>
  <si>
    <t>A068</t>
  </si>
  <si>
    <t>A069</t>
  </si>
  <si>
    <t>A070</t>
  </si>
  <si>
    <t>A071</t>
  </si>
  <si>
    <t>A072</t>
  </si>
  <si>
    <t>A073</t>
  </si>
  <si>
    <t>A074</t>
  </si>
  <si>
    <t>A075</t>
  </si>
  <si>
    <t>A076</t>
  </si>
  <si>
    <t>A077</t>
  </si>
  <si>
    <t>A078</t>
  </si>
  <si>
    <t>A079</t>
  </si>
  <si>
    <t>A080</t>
  </si>
  <si>
    <t>A081</t>
  </si>
  <si>
    <t>A082</t>
  </si>
  <si>
    <t>A083</t>
  </si>
  <si>
    <t>A084</t>
  </si>
  <si>
    <t>A085</t>
  </si>
  <si>
    <t>A086</t>
  </si>
  <si>
    <t>A087</t>
  </si>
  <si>
    <t>A088</t>
  </si>
  <si>
    <t>A089</t>
  </si>
  <si>
    <t>A090</t>
  </si>
  <si>
    <t>A091</t>
  </si>
  <si>
    <t>A092</t>
  </si>
  <si>
    <t>A093</t>
  </si>
  <si>
    <t>A094</t>
  </si>
  <si>
    <t>A095</t>
  </si>
  <si>
    <t>A096</t>
  </si>
  <si>
    <t>A097</t>
  </si>
  <si>
    <t>A098</t>
  </si>
  <si>
    <t>A099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</si>
  <si>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</si>
  <si>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</si>
  <si>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</si>
  <si>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</si>
  <si>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</si>
  <si>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</si>
  <si>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</si>
  <si>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</si>
  <si>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</si>
  <si>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</si>
  <si>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</si>
  <si>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</si>
  <si>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</si>
  <si>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</si>
  <si>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</si>
  <si>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</si>
  <si>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</si>
  <si>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</si>
  <si>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</si>
  <si>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</si>
  <si>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</si>
  <si>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</si>
  <si>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</si>
  <si>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</si>
  <si>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</si>
  <si>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</si>
  <si>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</si>
  <si>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</si>
  <si>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</si>
  <si>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</si>
  <si>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</si>
  <si>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</si>
  <si>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</si>
  <si>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</si>
  <si>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</si>
  <si>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</si>
  <si>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</si>
  <si>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</si>
  <si>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</si>
  <si>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</si>
  <si>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</si>
  <si>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</si>
  <si>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</si>
  <si>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</si>
  <si>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</si>
  <si>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</si>
  <si>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</si>
  <si>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</si>
  <si>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</si>
  <si>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</si>
  <si>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</si>
  <si>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</si>
  <si>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</si>
  <si>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</si>
  <si>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</si>
  <si>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</si>
  <si>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</si>
  <si>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</si>
  <si>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</si>
  <si>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</si>
  <si>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</si>
  <si>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</si>
  <si>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</si>
  <si>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</si>
  <si>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</si>
  <si>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</si>
  <si>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</si>
  <si>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</si>
  <si>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</si>
  <si>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</si>
  <si>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</si>
  <si>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</si>
  <si>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</si>
  <si>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</si>
  <si>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</si>
  <si>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</si>
  <si>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</si>
  <si>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</si>
  <si>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</si>
  <si>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</si>
  <si>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</si>
  <si>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</si>
  <si>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</si>
  <si>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</si>
  <si>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</si>
  <si>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</si>
  <si>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</si>
  <si>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</si>
  <si>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</si>
  <si>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</si>
  <si>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</si>
  <si>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</si>
  <si>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</si>
  <si>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</si>
  <si>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</si>
  <si>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</si>
  <si>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</si>
  <si>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</si>
  <si>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</si>
  <si>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</si>
  <si>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</si>
  <si>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</si>
  <si>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</si>
  <si>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</si>
  <si>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</si>
  <si>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</si>
  <si>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</si>
  <si>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</si>
  <si>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</si>
  <si>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</si>
  <si>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</si>
  <si>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</si>
  <si>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</si>
  <si>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</si>
  <si>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</si>
  <si>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</si>
  <si>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</si>
  <si>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</si>
  <si>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</si>
  <si>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</si>
  <si>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</si>
  <si>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</si>
  <si>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</si>
  <si>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</si>
  <si>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</si>
  <si>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</si>
  <si>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</si>
  <si>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</si>
  <si>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</si>
  <si>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</si>
  <si>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</si>
  <si>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</si>
  <si>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</si>
  <si>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</si>
  <si>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</si>
  <si>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</si>
  <si>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</si>
  <si>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</si>
  <si>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</si>
  <si>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</si>
  <si>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</si>
  <si>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</si>
  <si>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</si>
  <si>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</si>
  <si>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</si>
  <si>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</si>
  <si>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</si>
  <si>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</si>
  <si>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</si>
  <si>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</si>
  <si>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</si>
  <si>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</si>
  <si>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</si>
  <si>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</si>
  <si>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</si>
  <si>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</si>
  <si>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</si>
  <si>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</si>
  <si>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</si>
  <si>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</si>
  <si>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</si>
  <si>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</si>
  <si>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</si>
  <si>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</si>
  <si>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</si>
  <si>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</si>
  <si>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</si>
  <si>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</si>
  <si>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</si>
  <si>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A269</t>
  </si>
  <si>
    <t>A270</t>
  </si>
  <si>
    <t>A271</t>
  </si>
  <si>
    <t>A272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</si>
  <si>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</si>
  <si>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</si>
  <si>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</si>
  <si>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</si>
  <si>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</si>
  <si>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</si>
  <si>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</si>
  <si>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</si>
  <si>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</si>
  <si>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</si>
  <si>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</si>
  <si>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A284</t>
  </si>
  <si>
    <t>A285</t>
  </si>
  <si>
    <t>A286</t>
  </si>
  <si>
    <t>A287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</si>
  <si>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</si>
  <si>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</si>
  <si>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</si>
  <si>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</si>
  <si>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</si>
  <si>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</si>
  <si>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</si>
  <si>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</si>
  <si>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</si>
  <si>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</si>
  <si>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</si>
  <si>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</si>
  <si>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</si>
  <si>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</si>
  <si>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A302</t>
  </si>
  <si>
    <t>A303</t>
  </si>
  <si>
    <t>A304</t>
  </si>
  <si>
    <t>A305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</si>
  <si>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</si>
  <si>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</si>
  <si>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</si>
  <si>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</si>
  <si>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</si>
  <si>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</si>
  <si>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</si>
  <si>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</si>
  <si>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</si>
  <si>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</si>
  <si>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</si>
  <si>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</si>
  <si>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</si>
  <si>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</si>
  <si>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</si>
  <si>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</si>
  <si>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</si>
  <si>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</si>
  <si>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</si>
  <si>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</si>
  <si>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</si>
  <si>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</si>
  <si>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</si>
  <si>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</si>
  <si>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</si>
  <si>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</si>
  <si>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</si>
  <si>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</si>
  <si>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</si>
  <si>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</si>
  <si>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</si>
  <si>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</si>
  <si>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</si>
  <si>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</si>
  <si>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</si>
  <si>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</si>
  <si>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</si>
  <si>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</si>
  <si>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</si>
  <si>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</si>
  <si>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</si>
  <si>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</si>
  <si>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</si>
  <si>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</si>
  <si>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</si>
  <si>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</si>
  <si>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A352</t>
  </si>
  <si>
    <t>A353</t>
  </si>
  <si>
    <t>A354</t>
  </si>
  <si>
    <t>A355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</si>
  <si>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</si>
  <si>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</si>
  <si>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</si>
  <si>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</si>
  <si>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</si>
  <si>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</si>
  <si>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</si>
  <si>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</si>
  <si>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</si>
  <si>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</si>
  <si>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</si>
  <si>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</si>
  <si>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</si>
  <si>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</si>
  <si>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</si>
  <si>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</si>
  <si>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</si>
  <si>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</si>
  <si>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</si>
  <si>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</si>
  <si>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</si>
  <si>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</si>
  <si>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</si>
  <si>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</si>
  <si>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A380</t>
  </si>
  <si>
    <t>A381</t>
  </si>
  <si>
    <t>A382</t>
  </si>
  <si>
    <t>A383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</si>
  <si>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</si>
  <si>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</si>
  <si>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</si>
  <si>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</si>
  <si>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</si>
  <si>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</si>
  <si>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</si>
  <si>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</si>
  <si>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</si>
  <si>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A393</t>
  </si>
  <si>
    <t>A394</t>
  </si>
  <si>
    <t>A395</t>
  </si>
  <si>
    <t>A396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</si>
  <si>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</si>
  <si>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</si>
  <si>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</si>
  <si>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</si>
  <si>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</si>
  <si>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</si>
  <si>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</si>
  <si>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</si>
  <si>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</si>
  <si>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</si>
  <si>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</si>
  <si>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</si>
  <si>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</si>
  <si>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</si>
  <si>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</si>
  <si>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</si>
  <si>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</si>
  <si>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</si>
  <si>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</si>
  <si>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</si>
  <si>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</si>
  <si>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</si>
  <si>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</si>
  <si>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</si>
  <si>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</si>
  <si>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</si>
  <si>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</si>
  <si>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</si>
  <si>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</si>
  <si>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</si>
  <si>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</si>
  <si>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</si>
  <si>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</si>
  <si>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</si>
  <si>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</si>
  <si>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</si>
  <si>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</si>
  <si>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</si>
  <si>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</si>
  <si>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</si>
  <si>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</si>
  <si>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</si>
  <si>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</si>
  <si>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</si>
  <si>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</si>
  <si>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</si>
  <si>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</si>
  <si>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</si>
  <si>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</si>
  <si>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</si>
  <si>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A447</t>
  </si>
  <si>
    <t>A448</t>
  </si>
  <si>
    <t>A449</t>
  </si>
  <si>
    <t>A450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</si>
  <si>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</si>
  <si>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</si>
  <si>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</si>
  <si>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</si>
  <si>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</si>
  <si>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</si>
  <si>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</si>
  <si>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</si>
  <si>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</si>
  <si>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</si>
  <si>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</si>
  <si>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</si>
  <si>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</si>
  <si>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</si>
  <si>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</si>
  <si>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</si>
  <si>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</si>
  <si>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</si>
  <si>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A469</t>
  </si>
  <si>
    <t>A470</t>
  </si>
  <si>
    <t>A471</t>
  </si>
  <si>
    <t>A472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</si>
  <si>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</si>
  <si>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</si>
  <si>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</si>
  <si>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</si>
  <si>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</si>
  <si>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</si>
  <si>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</si>
  <si>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</si>
  <si>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</si>
  <si>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</si>
  <si>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</si>
  <si>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A484</t>
  </si>
  <si>
    <t>A485</t>
  </si>
  <si>
    <t>A486</t>
  </si>
  <si>
    <t>A487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</si>
  <si>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</si>
  <si>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</si>
  <si>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</si>
  <si>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</si>
  <si>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</si>
  <si>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</si>
  <si>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</si>
  <si>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</si>
  <si>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</si>
  <si>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</si>
  <si>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</si>
  <si>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</si>
  <si>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</si>
  <si>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</si>
  <si>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A502</t>
  </si>
  <si>
    <t>A503</t>
  </si>
  <si>
    <t>A504</t>
  </si>
  <si>
    <t>A505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</si>
  <si>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</si>
  <si>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</si>
  <si>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</si>
  <si>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</si>
  <si>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</si>
  <si>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</si>
  <si>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</si>
  <si>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</si>
  <si>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</si>
  <si>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</si>
  <si>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</si>
  <si>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</si>
  <si>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</si>
  <si>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</si>
  <si>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</si>
  <si>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</si>
  <si>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</si>
  <si>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</si>
  <si>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</si>
  <si>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</si>
  <si>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</si>
  <si>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</si>
  <si>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</si>
  <si>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</si>
  <si>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</si>
  <si>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</si>
  <si>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</si>
  <si>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</si>
  <si>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</si>
  <si>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</si>
  <si>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</si>
  <si>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</si>
  <si>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</si>
  <si>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</si>
  <si>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</si>
  <si>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</si>
  <si>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</si>
  <si>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</si>
  <si>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</si>
  <si>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</si>
  <si>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</si>
  <si>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</si>
  <si>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</si>
  <si>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</si>
  <si>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</si>
  <si>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</si>
  <si>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A552</t>
  </si>
  <si>
    <t>A553</t>
  </si>
  <si>
    <t>A554</t>
  </si>
  <si>
    <t>A555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</si>
  <si>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</si>
  <si>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</si>
  <si>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</si>
  <si>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</si>
  <si>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</si>
  <si>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</si>
  <si>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</si>
  <si>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</si>
  <si>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</si>
  <si>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</si>
  <si>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</si>
  <si>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</si>
  <si>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</si>
  <si>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</si>
  <si>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</si>
  <si>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</si>
  <si>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</si>
  <si>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</si>
  <si>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</si>
  <si>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</si>
  <si>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</si>
  <si>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</si>
  <si>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</si>
  <si>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</si>
  <si>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A580</t>
  </si>
  <si>
    <t>A581</t>
  </si>
  <si>
    <t>A582</t>
  </si>
  <si>
    <t>A583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</si>
  <si>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</si>
  <si>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</si>
  <si>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</si>
  <si>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</si>
  <si>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</si>
  <si>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</si>
  <si>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</si>
  <si>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</si>
  <si>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</si>
  <si>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A593</t>
  </si>
  <si>
    <t>A594</t>
  </si>
  <si>
    <t>A595</t>
  </si>
  <si>
    <t>A596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</si>
  <si>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</si>
  <si>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</si>
  <si>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</si>
  <si>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</si>
  <si>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</si>
  <si>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</si>
  <si>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</si>
  <si>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</si>
  <si>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</si>
  <si>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</si>
  <si>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</si>
  <si>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</si>
  <si>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</si>
  <si>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</si>
  <si>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</si>
  <si>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</si>
  <si>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</si>
  <si>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</si>
  <si>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</si>
  <si>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</si>
  <si>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</si>
  <si>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</si>
  <si>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</si>
  <si>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</si>
  <si>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</si>
  <si>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</si>
  <si>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</si>
  <si>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</si>
  <si>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</si>
  <si>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</si>
  <si>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</si>
  <si>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</si>
  <si>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</si>
  <si>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</si>
  <si>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</si>
  <si>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</si>
  <si>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</si>
  <si>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</si>
  <si>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</si>
  <si>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</si>
  <si>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</si>
  <si>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</si>
  <si>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</si>
  <si>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</si>
  <si>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</si>
  <si>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</si>
  <si>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</si>
  <si>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</si>
  <si>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</si>
  <si>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</si>
  <si>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</si>
  <si>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</si>
  <si>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</si>
  <si>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</si>
  <si>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</si>
  <si>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</si>
  <si>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</si>
  <si>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</si>
  <si>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</si>
  <si>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</si>
  <si>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</si>
  <si>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A658</t>
  </si>
  <si>
    <t>A659</t>
  </si>
  <si>
    <t>A660</t>
  </si>
  <si>
    <t>A661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</si>
  <si>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</si>
  <si>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</si>
  <si>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</si>
  <si>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</si>
  <si>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</si>
  <si>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</si>
  <si>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</si>
  <si>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</si>
  <si>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</si>
  <si>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</si>
  <si>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</si>
  <si>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</si>
  <si>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</si>
  <si>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</si>
  <si>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</si>
  <si>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</si>
  <si>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</si>
  <si>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</si>
  <si>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A680</t>
  </si>
  <si>
    <t>A681</t>
  </si>
  <si>
    <t>A682</t>
  </si>
  <si>
    <t>A683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</si>
  <si>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</si>
  <si>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</si>
  <si>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</si>
  <si>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</si>
  <si>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</si>
  <si>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</si>
  <si>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</si>
  <si>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</si>
  <si>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</si>
  <si>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</si>
  <si>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</si>
  <si>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A695</t>
  </si>
  <si>
    <t>A696</t>
  </si>
  <si>
    <t>A697</t>
  </si>
  <si>
    <t>A698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</si>
  <si>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</si>
  <si>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</si>
  <si>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</si>
  <si>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</si>
  <si>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</si>
  <si>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</si>
  <si>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</si>
  <si>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</si>
  <si>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</si>
  <si>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</si>
  <si>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</si>
  <si>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</si>
  <si>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</si>
  <si>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</si>
  <si>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A713</t>
  </si>
  <si>
    <t>A714</t>
  </si>
  <si>
    <t>A715</t>
  </si>
  <si>
    <t>A716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</si>
  <si>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</si>
  <si>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</si>
  <si>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</si>
  <si>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</si>
  <si>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</si>
  <si>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</si>
  <si>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</si>
  <si>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</si>
  <si>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</si>
  <si>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</si>
  <si>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</si>
  <si>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</si>
  <si>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</si>
  <si>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</si>
  <si>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</si>
  <si>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</si>
  <si>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</si>
  <si>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</si>
  <si>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</si>
  <si>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</si>
  <si>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</si>
  <si>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</si>
  <si>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</si>
  <si>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</si>
  <si>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</si>
  <si>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</si>
  <si>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</si>
  <si>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</si>
  <si>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</si>
  <si>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</si>
  <si>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</si>
  <si>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</si>
  <si>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</si>
  <si>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</si>
  <si>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</si>
  <si>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</si>
  <si>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</si>
  <si>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</si>
  <si>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</si>
  <si>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</si>
  <si>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</si>
  <si>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</si>
  <si>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</si>
  <si>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</si>
  <si>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</si>
  <si>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</si>
  <si>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A763</t>
  </si>
  <si>
    <t>A764</t>
  </si>
  <si>
    <t>A765</t>
  </si>
  <si>
    <t>A766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</si>
  <si>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</si>
  <si>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</si>
  <si>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</si>
  <si>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</si>
  <si>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</si>
  <si>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</si>
  <si>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</si>
  <si>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</si>
  <si>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</si>
  <si>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</si>
  <si>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</si>
  <si>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</si>
  <si>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</si>
  <si>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</si>
  <si>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</si>
  <si>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</si>
  <si>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</si>
  <si>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</si>
  <si>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</si>
  <si>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</si>
  <si>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</si>
  <si>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</si>
  <si>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</si>
  <si>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</si>
  <si>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A791</t>
  </si>
  <si>
    <t>A792</t>
  </si>
  <si>
    <t>A793</t>
  </si>
  <si>
    <t>A794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</si>
  <si>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</si>
  <si>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</si>
  <si>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</si>
  <si>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</si>
  <si>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</si>
  <si>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</si>
  <si>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</si>
  <si>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</si>
  <si>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</si>
  <si>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A804</t>
  </si>
  <si>
    <t>A805</t>
  </si>
  <si>
    <t>A806</t>
  </si>
  <si>
    <t>A807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</si>
  <si>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</si>
  <si>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</si>
  <si>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</si>
  <si>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</si>
  <si>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</si>
  <si>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</si>
  <si>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</si>
  <si>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</si>
  <si>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</si>
  <si>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</si>
  <si>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</si>
  <si>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</si>
  <si>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</si>
  <si>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</si>
  <si>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</si>
  <si>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</si>
  <si>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</si>
  <si>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</si>
  <si>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</si>
  <si>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</si>
  <si>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</si>
  <si>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</si>
  <si>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</si>
  <si>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</si>
  <si>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</si>
  <si>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</si>
  <si>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</si>
  <si>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</si>
  <si>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</si>
  <si>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</si>
  <si>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</si>
  <si>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</si>
  <si>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</si>
  <si>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</si>
  <si>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</si>
  <si>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</si>
  <si>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</si>
  <si>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</si>
  <si>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</si>
  <si>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</si>
  <si>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</si>
  <si>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</si>
  <si>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</si>
  <si>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</si>
  <si>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</si>
  <si>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</si>
  <si>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</si>
  <si>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</si>
  <si>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</si>
  <si>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</si>
  <si>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</si>
  <si>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A859</t>
  </si>
  <si>
    <t>A860</t>
  </si>
  <si>
    <t>A861</t>
  </si>
  <si>
    <t>A862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</si>
  <si>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</si>
  <si>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</si>
  <si>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</si>
  <si>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</si>
  <si>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</si>
  <si>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</si>
  <si>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</si>
  <si>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</si>
  <si>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</si>
  <si>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</si>
  <si>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</si>
  <si>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</si>
  <si>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</si>
  <si>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</si>
  <si>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A877</t>
  </si>
  <si>
    <t>A878</t>
  </si>
  <si>
    <t>A879</t>
  </si>
  <si>
    <t>A880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</si>
  <si>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</si>
  <si>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</si>
  <si>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</si>
  <si>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</si>
  <si>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</si>
  <si>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</si>
  <si>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</si>
  <si>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</si>
  <si>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</si>
  <si>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A890</t>
  </si>
  <si>
    <t>A891</t>
  </si>
  <si>
    <t>A892</t>
  </si>
  <si>
    <t>A893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</si>
  <si>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</si>
  <si>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</si>
  <si>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</si>
  <si>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</si>
  <si>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</si>
  <si>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</si>
  <si>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</si>
  <si>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</si>
  <si>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</si>
  <si>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</si>
  <si>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</si>
  <si>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</si>
  <si>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</si>
  <si>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</si>
  <si>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</si>
  <si>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</si>
  <si>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</si>
  <si>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</si>
  <si>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</si>
  <si>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</si>
  <si>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</si>
  <si>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</si>
  <si>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</si>
  <si>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</si>
  <si>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</si>
  <si>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</si>
  <si>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</si>
  <si>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</si>
  <si>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</si>
  <si>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</si>
  <si>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</si>
  <si>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</si>
  <si>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</si>
  <si>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</si>
  <si>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</si>
  <si>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</si>
  <si>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</si>
  <si>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</si>
  <si>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</si>
  <si>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</si>
  <si>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</si>
  <si>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</si>
  <si>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</si>
  <si>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</si>
  <si>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</si>
  <si>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</si>
  <si>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</si>
  <si>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</si>
  <si>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</si>
  <si>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</si>
  <si>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A944</t>
  </si>
  <si>
    <t>A945</t>
  </si>
  <si>
    <t>A946</t>
  </si>
  <si>
    <t>A947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</si>
  <si>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</si>
  <si>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</si>
  <si>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</si>
  <si>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</si>
  <si>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</si>
  <si>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</si>
  <si>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</si>
  <si>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</si>
  <si>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</si>
  <si>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</si>
  <si>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</si>
  <si>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</si>
  <si>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</si>
  <si>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</si>
  <si>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</si>
  <si>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</si>
  <si>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</si>
  <si>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</si>
  <si>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A966</t>
  </si>
  <si>
    <t>A967</t>
  </si>
  <si>
    <t>A968</t>
  </si>
  <si>
    <t>A969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</si>
  <si>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</si>
  <si>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</si>
  <si>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</si>
  <si>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</si>
  <si>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</si>
  <si>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</si>
  <si>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</si>
  <si>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</si>
  <si>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</si>
  <si>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</si>
  <si>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</si>
  <si>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A981</t>
  </si>
  <si>
    <t>A982</t>
  </si>
  <si>
    <t>A983</t>
  </si>
  <si>
    <t>A984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</si>
  <si>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</si>
  <si>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</si>
  <si>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</si>
  <si>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</si>
  <si>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</si>
  <si>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</si>
  <si>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</si>
  <si>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</si>
  <si>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</si>
  <si>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</si>
  <si>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</si>
  <si>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</si>
  <si>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</si>
  <si>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</si>
  <si>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A999</t>
  </si>
  <si>
    <t>A1000</t>
  </si>
  <si>
    <t>A1001</t>
  </si>
  <si>
    <t>A1002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</si>
  <si>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</si>
  <si>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</si>
  <si>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</si>
  <si>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</si>
  <si>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</si>
  <si>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</si>
  <si>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</si>
  <si>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</si>
  <si>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</si>
  <si>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</si>
  <si>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</si>
  <si>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</si>
  <si>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</si>
  <si>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</si>
  <si>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</si>
  <si>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</si>
  <si>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</si>
  <si>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</si>
  <si>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</si>
  <si>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</si>
  <si>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</si>
  <si>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</si>
  <si>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</si>
  <si>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</si>
  <si>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</si>
  <si>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</si>
  <si>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</si>
  <si>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</si>
  <si>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</si>
  <si>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</si>
  <si>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</si>
  <si>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</si>
  <si>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</si>
  <si>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</si>
  <si>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</si>
  <si>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</si>
  <si>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</si>
  <si>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</si>
  <si>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</si>
  <si>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</si>
  <si>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</si>
  <si>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</si>
  <si>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</si>
  <si>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</si>
  <si>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</si>
  <si>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</si>
  <si>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A1049</t>
  </si>
  <si>
    <t>A1050</t>
  </si>
  <si>
    <t>A1051</t>
  </si>
  <si>
    <t>A1052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</si>
  <si>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</si>
  <si>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</si>
  <si>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</si>
  <si>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</si>
  <si>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</si>
  <si>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</si>
  <si>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</si>
  <si>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</si>
  <si>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</si>
  <si>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</si>
  <si>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</si>
  <si>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</si>
  <si>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</si>
  <si>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</si>
  <si>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</si>
  <si>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</si>
  <si>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</si>
  <si>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</si>
  <si>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</si>
  <si>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</si>
  <si>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</si>
  <si>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</si>
  <si>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</si>
  <si>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</si>
  <si>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A1077</t>
  </si>
  <si>
    <t>A1078</t>
  </si>
  <si>
    <t>A1079</t>
  </si>
  <si>
    <t>A1080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</si>
  <si>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</si>
  <si>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</si>
  <si>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</si>
  <si>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</si>
  <si>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</si>
  <si>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</si>
  <si>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</si>
  <si>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</si>
  <si>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</si>
  <si>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A1090</t>
  </si>
  <si>
    <t>A1091</t>
  </si>
  <si>
    <t>A1092</t>
  </si>
  <si>
    <t>A1093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</si>
  <si>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</si>
  <si>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</si>
  <si>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</si>
  <si>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</si>
  <si>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</si>
  <si>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</si>
  <si>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</si>
  <si>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</si>
  <si>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</si>
  <si>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</si>
  <si>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</si>
  <si>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</si>
  <si>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</si>
  <si>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</si>
  <si>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</si>
  <si>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</si>
  <si>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</si>
  <si>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</si>
  <si>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</si>
  <si>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</si>
  <si>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</si>
  <si>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</si>
  <si>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</si>
  <si>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</si>
  <si>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</si>
  <si>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</si>
  <si>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</si>
  <si>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</si>
  <si>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</si>
  <si>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</si>
  <si>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</si>
  <si>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</si>
  <si>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</si>
  <si>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</si>
  <si>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</si>
  <si>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</si>
  <si>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</si>
  <si>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</si>
  <si>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</si>
  <si>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</si>
  <si>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</si>
  <si>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</si>
  <si>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</si>
  <si>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</si>
  <si>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</si>
  <si>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</si>
  <si>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</si>
  <si>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</si>
  <si>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</si>
  <si>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</si>
  <si>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</si>
  <si>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</si>
  <si>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</si>
  <si>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</si>
  <si>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</si>
  <si>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</si>
  <si>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</si>
  <si>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</si>
  <si>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</si>
  <si>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</si>
  <si>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</si>
  <si>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</si>
  <si>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</si>
  <si>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</si>
  <si>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</si>
  <si>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</si>
  <si>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</si>
  <si>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</si>
  <si>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</si>
  <si>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</si>
  <si>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</si>
  <si>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</si>
  <si>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</si>
  <si>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</si>
  <si>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</si>
  <si>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</si>
  <si>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</si>
  <si>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</si>
  <si>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</si>
  <si>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</si>
  <si>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</si>
  <si>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</si>
  <si>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</si>
  <si>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</si>
  <si>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</si>
  <si>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</si>
  <si>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</si>
  <si>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</si>
  <si>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</si>
  <si>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</si>
  <si>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</si>
  <si>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</si>
  <si>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</si>
  <si>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</si>
  <si>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</si>
  <si>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</si>
  <si>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</si>
  <si>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</si>
  <si>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A1192</t>
  </si>
  <si>
    <t>A1193</t>
  </si>
  <si>
    <t>A1194</t>
  </si>
  <si>
    <t>A1195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</si>
  <si>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</si>
  <si>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</si>
  <si>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</si>
  <si>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</si>
  <si>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</si>
  <si>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</si>
  <si>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</si>
  <si>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</si>
  <si>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</si>
  <si>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</si>
  <si>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</si>
  <si>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</si>
  <si>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</si>
  <si>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</si>
  <si>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</si>
  <si>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</si>
  <si>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</si>
  <si>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</si>
  <si>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A1214</t>
  </si>
  <si>
    <t>A1215</t>
  </si>
  <si>
    <t>A1216</t>
  </si>
  <si>
    <t>A1217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</si>
  <si>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</si>
  <si>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</si>
  <si>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</si>
  <si>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</si>
  <si>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</si>
  <si>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</si>
  <si>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</si>
  <si>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</si>
  <si>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</si>
  <si>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</si>
  <si>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</si>
  <si>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A1229</t>
  </si>
  <si>
    <t>A1230</t>
  </si>
  <si>
    <t>A1231</t>
  </si>
  <si>
    <t>A1232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</si>
  <si>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</si>
  <si>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</si>
  <si>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</si>
  <si>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</si>
  <si>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</si>
  <si>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</si>
  <si>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</si>
  <si>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</si>
  <si>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</si>
  <si>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</si>
  <si>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</si>
  <si>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</si>
  <si>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</si>
  <si>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</si>
  <si>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A1247</t>
  </si>
  <si>
    <t>A1248</t>
  </si>
  <si>
    <t>A1249</t>
  </si>
  <si>
    <t>A1250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</si>
  <si>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</si>
  <si>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</si>
  <si>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</si>
  <si>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</si>
  <si>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</si>
  <si>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</si>
  <si>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</si>
  <si>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</si>
  <si>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</si>
  <si>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</si>
  <si>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</si>
  <si>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</si>
  <si>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</si>
  <si>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</si>
  <si>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</si>
  <si>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</si>
  <si>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</si>
  <si>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</si>
  <si>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</si>
  <si>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</si>
  <si>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</si>
  <si>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</si>
  <si>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</si>
  <si>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</si>
  <si>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</si>
  <si>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</si>
  <si>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</si>
  <si>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</si>
  <si>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</si>
  <si>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</si>
  <si>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</si>
  <si>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</si>
  <si>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</si>
  <si>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</si>
  <si>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</si>
  <si>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</si>
  <si>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</si>
  <si>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</si>
  <si>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</si>
  <si>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</si>
  <si>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</si>
  <si>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</si>
  <si>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</si>
  <si>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</si>
  <si>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</si>
  <si>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</si>
  <si>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A1297</t>
  </si>
  <si>
    <t>A1298</t>
  </si>
  <si>
    <t>A1299</t>
  </si>
  <si>
    <t>A1300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</si>
  <si>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</si>
  <si>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</si>
  <si>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</si>
  <si>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</si>
  <si>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</si>
  <si>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</si>
  <si>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</si>
  <si>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</si>
  <si>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</si>
  <si>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</si>
  <si>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</si>
  <si>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</si>
  <si>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</si>
  <si>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</si>
  <si>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</si>
  <si>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</si>
  <si>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</si>
  <si>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</si>
  <si>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</si>
  <si>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</si>
  <si>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</si>
  <si>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</si>
  <si>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</si>
  <si>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</si>
  <si>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A1325</t>
  </si>
  <si>
    <t>A1326</t>
  </si>
  <si>
    <t>A1327</t>
  </si>
  <si>
    <t>A1328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</si>
  <si>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</si>
  <si>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</si>
  <si>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</si>
  <si>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</si>
  <si>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</si>
  <si>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</si>
  <si>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</si>
  <si>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</si>
  <si>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</si>
  <si>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A1338</t>
  </si>
  <si>
    <t>A1339</t>
  </si>
  <si>
    <t>A1340</t>
  </si>
  <si>
    <t>A1341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</si>
  <si>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</si>
  <si>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</si>
  <si>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</si>
  <si>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</si>
  <si>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</si>
  <si>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</si>
  <si>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</si>
  <si>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</si>
  <si>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</si>
  <si>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</si>
  <si>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</si>
  <si>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</si>
  <si>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</si>
  <si>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</si>
  <si>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</si>
  <si>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</si>
  <si>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</si>
  <si>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</si>
  <si>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</si>
  <si>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</si>
  <si>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</si>
  <si>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</si>
  <si>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</si>
  <si>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</si>
  <si>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</si>
  <si>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</si>
  <si>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</si>
  <si>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</si>
  <si>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</si>
  <si>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</si>
  <si>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</si>
  <si>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</si>
  <si>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</si>
  <si>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</si>
  <si>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</si>
  <si>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</si>
  <si>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</si>
  <si>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</si>
  <si>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</si>
  <si>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</si>
  <si>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</si>
  <si>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</si>
  <si>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</si>
  <si>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</si>
  <si>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</si>
  <si>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</si>
  <si>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</si>
  <si>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</si>
  <si>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</si>
  <si>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</si>
  <si>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A1392</t>
  </si>
  <si>
    <t>A1393</t>
  </si>
  <si>
    <t>A1394</t>
  </si>
  <si>
    <t>A1395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</si>
  <si>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</si>
  <si>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</si>
  <si>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</si>
  <si>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</si>
  <si>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</si>
  <si>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</si>
  <si>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</si>
  <si>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</si>
  <si>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</si>
  <si>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</si>
  <si>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</si>
  <si>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</si>
  <si>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</si>
  <si>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</si>
  <si>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</si>
  <si>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</si>
  <si>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</si>
  <si>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</si>
  <si>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A1414</t>
  </si>
  <si>
    <t>A1415</t>
  </si>
  <si>
    <t>A1416</t>
  </si>
  <si>
    <t>A1417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</si>
  <si>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</si>
  <si>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</si>
  <si>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</si>
  <si>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</si>
  <si>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</si>
  <si>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</si>
  <si>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</si>
  <si>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</si>
  <si>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</si>
  <si>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</si>
  <si>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</si>
  <si>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A1429</t>
  </si>
  <si>
    <t>A1430</t>
  </si>
  <si>
    <t>A1431</t>
  </si>
  <si>
    <t>A1432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</si>
  <si>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</si>
  <si>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</si>
  <si>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</si>
  <si>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</si>
  <si>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</si>
  <si>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</si>
  <si>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</si>
  <si>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</si>
  <si>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</si>
  <si>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</si>
  <si>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</si>
  <si>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</si>
  <si>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</si>
  <si>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</si>
  <si>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A1447</t>
  </si>
  <si>
    <t>A1448</t>
  </si>
  <si>
    <t>A1449</t>
  </si>
  <si>
    <t>A1450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</si>
  <si>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</si>
  <si>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</si>
  <si>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</si>
  <si>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</si>
  <si>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</si>
  <si>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</si>
  <si>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</si>
  <si>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</si>
  <si>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</si>
  <si>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</si>
  <si>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</si>
  <si>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</si>
  <si>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</si>
  <si>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</si>
  <si>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</si>
  <si>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</si>
  <si>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</si>
  <si>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</si>
  <si>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</si>
  <si>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</si>
  <si>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</si>
  <si>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</si>
  <si>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</si>
  <si>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</si>
  <si>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</si>
  <si>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</si>
  <si>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</si>
  <si>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</si>
  <si>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</si>
  <si>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</si>
  <si>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</si>
  <si>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</si>
  <si>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</si>
  <si>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</si>
  <si>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</si>
  <si>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</si>
  <si>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</si>
  <si>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</si>
  <si>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</si>
  <si>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</si>
  <si>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</si>
  <si>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</si>
  <si>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</si>
  <si>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</si>
  <si>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</si>
  <si>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</si>
  <si>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A1497</t>
  </si>
  <si>
    <t>A1498</t>
  </si>
  <si>
    <t>A1499</t>
  </si>
  <si>
    <t>A1500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</si>
  <si>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</si>
  <si>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</si>
  <si>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</si>
  <si>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</si>
  <si>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</si>
  <si>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</si>
  <si>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</si>
  <si>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</si>
  <si>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</si>
  <si>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</si>
  <si>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</si>
  <si>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</si>
  <si>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</si>
  <si>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</si>
  <si>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</si>
  <si>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</si>
  <si>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</si>
  <si>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</si>
  <si>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</si>
  <si>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</si>
  <si>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</si>
  <si>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</si>
  <si>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</si>
  <si>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</si>
  <si>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A1525</t>
  </si>
  <si>
    <t>A1526</t>
  </si>
  <si>
    <t>A1527</t>
  </si>
  <si>
    <t>A1528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</si>
  <si>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</si>
  <si>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</si>
  <si>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</si>
  <si>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</si>
  <si>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</si>
  <si>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</si>
  <si>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</si>
  <si>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</si>
  <si>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</si>
  <si>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A1538</t>
  </si>
  <si>
    <t>A1539</t>
  </si>
  <si>
    <t>A1540</t>
  </si>
  <si>
    <t>A1541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</si>
  <si>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</si>
  <si>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</si>
  <si>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</si>
  <si>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</si>
  <si>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</si>
  <si>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</si>
  <si>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</si>
  <si>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</si>
  <si>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</si>
  <si>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</si>
  <si>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</si>
  <si>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</si>
  <si>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</si>
  <si>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</si>
  <si>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</si>
  <si>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</si>
  <si>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</si>
  <si>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</si>
  <si>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</si>
  <si>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</si>
  <si>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</si>
  <si>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</si>
  <si>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</si>
  <si>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</si>
  <si>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</si>
  <si>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</si>
  <si>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</si>
  <si>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</si>
  <si>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</si>
  <si>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</si>
  <si>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</si>
  <si>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</si>
  <si>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</si>
  <si>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</si>
  <si>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</si>
  <si>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</si>
  <si>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</si>
  <si>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</si>
  <si>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</si>
  <si>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</si>
  <si>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</si>
  <si>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</si>
  <si>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</si>
  <si>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</si>
  <si>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</si>
  <si>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</si>
  <si>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</si>
  <si>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</si>
  <si>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</si>
  <si>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</si>
  <si>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A1592</t>
  </si>
  <si>
    <t>A1593</t>
  </si>
  <si>
    <t>A1594</t>
  </si>
  <si>
    <t>A1595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</si>
  <si>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</si>
  <si>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</si>
  <si>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</si>
  <si>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</si>
  <si>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</si>
  <si>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</si>
  <si>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</si>
  <si>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</si>
  <si>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</si>
  <si>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</si>
  <si>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</si>
  <si>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</si>
  <si>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</si>
  <si>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</si>
  <si>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</si>
  <si>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</si>
  <si>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</si>
  <si>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</si>
  <si>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A1614</t>
  </si>
  <si>
    <t>A1615</t>
  </si>
  <si>
    <t>A1616</t>
  </si>
  <si>
    <t>A1617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</si>
  <si>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</si>
  <si>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</si>
  <si>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</si>
  <si>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</si>
  <si>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</si>
  <si>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</si>
  <si>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</si>
  <si>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</si>
  <si>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</si>
  <si>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</si>
  <si>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</si>
  <si>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A1629</t>
  </si>
  <si>
    <t>A1630</t>
  </si>
  <si>
    <t>A1631</t>
  </si>
  <si>
    <t>A1632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</si>
  <si>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</si>
  <si>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</si>
  <si>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</si>
  <si>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</si>
  <si>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</si>
  <si>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</si>
  <si>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</si>
  <si>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</si>
  <si>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</si>
  <si>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</si>
  <si>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</si>
  <si>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</si>
  <si>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</si>
  <si>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</si>
  <si>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A1647</t>
  </si>
  <si>
    <t>A1648</t>
  </si>
  <si>
    <t>A1649</t>
  </si>
  <si>
    <t>A1650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</si>
  <si>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</si>
  <si>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</si>
  <si>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</si>
  <si>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</si>
  <si>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</si>
  <si>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</si>
  <si>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</si>
  <si>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</si>
  <si>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</si>
  <si>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</si>
  <si>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</si>
  <si>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</si>
  <si>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</si>
  <si>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</si>
  <si>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</si>
  <si>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</si>
  <si>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</si>
  <si>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</si>
  <si>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</si>
  <si>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</si>
  <si>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</si>
  <si>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</si>
  <si>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</si>
  <si>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</si>
  <si>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</si>
  <si>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</si>
  <si>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</si>
  <si>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</si>
  <si>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</si>
  <si>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</si>
  <si>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</si>
  <si>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</si>
  <si>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</si>
  <si>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</si>
  <si>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</si>
  <si>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</si>
  <si>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</si>
  <si>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</si>
  <si>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</si>
  <si>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</si>
  <si>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</si>
  <si>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</si>
  <si>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</si>
  <si>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</si>
  <si>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</si>
  <si>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</si>
  <si>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A1697</t>
  </si>
  <si>
    <t>A1698</t>
  </si>
  <si>
    <t>A1699</t>
  </si>
  <si>
    <t>A1700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</si>
  <si>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</si>
  <si>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</si>
  <si>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</si>
  <si>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</si>
  <si>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</si>
  <si>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</si>
  <si>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</si>
  <si>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</si>
  <si>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</si>
  <si>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</si>
  <si>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</si>
  <si>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</si>
  <si>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</si>
  <si>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</si>
  <si>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</si>
  <si>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</si>
  <si>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</si>
  <si>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</si>
  <si>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</si>
  <si>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</si>
  <si>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</si>
  <si>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</si>
  <si>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</si>
  <si>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</si>
  <si>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A1725</t>
  </si>
  <si>
    <t>A1726</t>
  </si>
  <si>
    <t>A1727</t>
  </si>
  <si>
    <t>A1728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</si>
  <si>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</si>
  <si>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</si>
  <si>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</si>
  <si>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</si>
  <si>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</si>
  <si>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</si>
  <si>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</si>
  <si>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</si>
  <si>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</si>
  <si>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A1738</t>
  </si>
  <si>
    <t>A1739</t>
  </si>
  <si>
    <t>A1740</t>
  </si>
  <si>
    <t>A1741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</si>
  <si>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</si>
  <si>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</si>
  <si>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</si>
  <si>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</si>
  <si>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</si>
  <si>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</si>
  <si>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</si>
  <si>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</si>
  <si>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</si>
  <si>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</si>
  <si>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</si>
  <si>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</si>
  <si>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</si>
  <si>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</si>
  <si>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</si>
  <si>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</si>
  <si>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</si>
  <si>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</si>
  <si>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</si>
  <si>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</si>
  <si>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</si>
  <si>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 xml:space="preserve">Soma </t>
  </si>
  <si>
    <t>Checklist (soma UGRHI = SOMA municipios)</t>
  </si>
  <si>
    <t>OUTORGAS VÁLIDAS ATÉ 2014. A outorga deve ter sido EMITIDA em um ano igual ou inferior a 2014 (coluna "N") e ter validade igual ou superior a 2014 (coluna "P"). Para efeitos do indicador, as outorgas com VENCIMENTO no ano de 2014 foram consideradas, independente do mês.</t>
  </si>
  <si>
    <t>Data limite</t>
  </si>
  <si>
    <t>Data Valor</t>
  </si>
  <si>
    <t>DATA VALOR</t>
  </si>
  <si>
    <t xml:space="preserve">OUTORGAS VÁLIDAS ATÉ 31-12-2014. </t>
  </si>
  <si>
    <t xml:space="preserve">OUTORGAS VÁLIDAS ATÉ 31-12-2013. </t>
  </si>
  <si>
    <t>Somente pontos de captação e uso consuntivo (desconsiderados lançamentos)</t>
  </si>
  <si>
    <t xml:space="preserve">OUTORGAS VÁLIDAS ATÉ 31-12-2012. </t>
  </si>
  <si>
    <t xml:space="preserve">OUTORGAS VÁLIDAS ATÉ 31-12-2011. </t>
  </si>
  <si>
    <t xml:space="preserve">OUTORGAS VÁLIDAS ATÉ 31-12-2010. </t>
  </si>
  <si>
    <t xml:space="preserve">OUTORGAS VÁLIDAS ATÉ 31-12-2009. </t>
  </si>
  <si>
    <t xml:space="preserve">OUTORGAS VÁLIDAS ATÉ 31-12-2008. </t>
  </si>
  <si>
    <t xml:space="preserve">OUTORGAS VÁLIDAS ATÉ 31-12-2007. </t>
  </si>
  <si>
    <t>Edson Luiz Ignácio</t>
  </si>
  <si>
    <t>EMPRESA DE MINERAÇÃO BRISSOLARE LTDA</t>
  </si>
  <si>
    <t>Companhia de Saneamento Básico do Estado de São Paulo - SABESP</t>
  </si>
  <si>
    <t>Abengoa Bioenergia São Luiz S. A.</t>
  </si>
  <si>
    <t>Serviço Municipal Autônomo de Água e Esgoto de São José do Rio Preto/SP</t>
  </si>
  <si>
    <t>ADILSON DE C. LEME AMPARO - ME</t>
  </si>
  <si>
    <t>Extração de Areia e Pedregulho Cachoeira Ltda.</t>
  </si>
  <si>
    <t>CORN PRODUCTS BRASIL - INGREDIENTES INDUSTRIAIS LTDA</t>
  </si>
  <si>
    <t>BASF SA</t>
  </si>
  <si>
    <t>PETROLEO BRASILEIRO S.A.</t>
  </si>
  <si>
    <t>Companhia de Saneamento Básico do Estado de São Paulo</t>
  </si>
  <si>
    <t>WALTER EZEQUIEL NETO FILHO E OUTROS</t>
  </si>
  <si>
    <t>Edgard Issy Filho</t>
  </si>
  <si>
    <t>Virginio Carlos Zaniboni</t>
  </si>
  <si>
    <t>Fazenda Real LTDA</t>
  </si>
  <si>
    <t>Leandro Ruy</t>
  </si>
  <si>
    <t>AES Tietê S.A.</t>
  </si>
  <si>
    <t>Romeu Barnabe da Silva</t>
  </si>
  <si>
    <t>VALE DO PARANÁ AGRÍCOLA LTDA</t>
  </si>
  <si>
    <t>VALDEMAR AUGUSTO BOMBONATO</t>
  </si>
  <si>
    <t>Marques Mineradora Ltda - EPP</t>
  </si>
  <si>
    <t>ADALBERTO NEUMANN</t>
  </si>
  <si>
    <t>RICARDO AMADEU DA SILVA, ROSANA AMADEU DA SILVA ZUMSTEIN, ADRIANO ZUMSTEIN E SILVIA HELENA C. SILVA</t>
  </si>
  <si>
    <t>Gibello &amp; Gibello Ltda - epp</t>
  </si>
  <si>
    <t>Gertrude Neumann</t>
  </si>
  <si>
    <t>Antônio Dias Cunali</t>
  </si>
  <si>
    <t>USINA SANTO ANTONIO S/A</t>
  </si>
  <si>
    <t>Marco Antonio Pugliesi e outros</t>
  </si>
  <si>
    <t>Biosev S.A.</t>
  </si>
  <si>
    <t>Janiel Junqueira Polo</t>
  </si>
  <si>
    <t>MARCO ANTONIO PUGLIESI E OUTROS</t>
  </si>
  <si>
    <t>ADRIANO ALBERTO NYSSEN</t>
  </si>
  <si>
    <t>Abengoa Bioenergia Agroindustria Ltda.</t>
  </si>
  <si>
    <t>Calimério Garcia Filho</t>
  </si>
  <si>
    <t>FC ADMINISTRAÇÃO E PARTICIPAÇÕES LTDA</t>
  </si>
  <si>
    <t>BENEDITO JOSÉ PARO</t>
  </si>
  <si>
    <t>JOAREZ HEITOR DE MENDONÇA</t>
  </si>
  <si>
    <t>LUIZ ANTONIO JOVELLI, DOMINGOS REINALDO JOVELLI, ANTONIO CARLOS JOVELLI e JOSÉ CARLOS JOVELLI</t>
  </si>
  <si>
    <t>IRACI DA SILVA FERRO DANIEL</t>
  </si>
  <si>
    <t>Usina Santa Adélia SA</t>
  </si>
  <si>
    <t>Bortolonei Nadal</t>
  </si>
  <si>
    <t>Irineu Ruy Sacchett</t>
  </si>
  <si>
    <t>BELARMINO ADAMI</t>
  </si>
  <si>
    <t>Marcelo Rangel</t>
  </si>
  <si>
    <t>Giacomo Di Raimo</t>
  </si>
  <si>
    <t>Luiz de Gonzaga Aranha</t>
  </si>
  <si>
    <t>Adrianus Alphonsus Maria Sleutjes</t>
  </si>
  <si>
    <t>TREAT INDUSTRIA E COMERCIO DE COUROS LTDA</t>
  </si>
  <si>
    <t>MÉRCIA APARECIDA TOSTES MOMESSO</t>
  </si>
  <si>
    <t xml:space="preserve"> Mathias de Souza Lima Abramovic</t>
  </si>
  <si>
    <t>JULIO EDUARDO RICCIARDI</t>
  </si>
  <si>
    <t>ALCEU PAULO DA SILVA</t>
  </si>
  <si>
    <t>Silvio Delpretti Graça</t>
  </si>
  <si>
    <t>ANTÔNIO FÁBIO ZONTA</t>
  </si>
  <si>
    <t>USINA SANTA RITA S/A AÇUCAR E ÁLCOOL</t>
  </si>
  <si>
    <t>VERIDIANO POZZI FILHO</t>
  </si>
  <si>
    <t>UNITAS AGRICOLA S/A</t>
  </si>
  <si>
    <t>WILLIAM MOURÃO, WILTON MOURÃO, NICOLE MOURÃO E SIMONE MOURÃO ZURITA</t>
  </si>
  <si>
    <t>MARCUS VINICIUS CALVO PARDO</t>
  </si>
  <si>
    <t>JOÃO BATISTA CARDOSO</t>
  </si>
  <si>
    <t>Inaba Extração e Comércio de Areia Ltda.</t>
  </si>
  <si>
    <t>EXTRAÇÃO E COMÉRCIO DE AREIA SANTA TEREZA LTDA.</t>
  </si>
  <si>
    <t>SERGIO ALBERTO SLEUTJES</t>
  </si>
  <si>
    <t>PAULO ROGERIO CONSONI</t>
  </si>
  <si>
    <t>Alex Fabrício Dias Oliveira</t>
  </si>
  <si>
    <t>COMPANHIA AGRICOLA COLOMBO</t>
  </si>
  <si>
    <t>LUIZ CARLOS TAMURA</t>
  </si>
  <si>
    <t>Flávio dos Santos</t>
  </si>
  <si>
    <t>José Antônio Franqui</t>
  </si>
  <si>
    <t>FRANCISCO VIRGILIO CRESTANA</t>
  </si>
  <si>
    <t>Mineração Mogi Guaçu Ltda - EPP</t>
  </si>
  <si>
    <t>GIOVANNI DI RAIMO</t>
  </si>
  <si>
    <t>ZIPPY ALIMENTOS LTDA</t>
  </si>
  <si>
    <t>Leonel Ezio Lopes Bosso</t>
  </si>
  <si>
    <t>Carlos Adriano Utinetti</t>
  </si>
  <si>
    <t>Flavia Athiê Teruel</t>
  </si>
  <si>
    <t>JEAN MARIE ANTOINE MONTEIL</t>
  </si>
  <si>
    <t>COSTA FORTE GERENCIAMENTO E SOLUÇÕES AMBIENTAIS LTDA - EPP</t>
  </si>
  <si>
    <t>Alexandre Welter</t>
  </si>
  <si>
    <t>Wendel Molina Trindade</t>
  </si>
  <si>
    <t>Prefeitura Municipal de São Joaquim da Barra</t>
  </si>
  <si>
    <t>ROXO &amp; MESQUITA LTDA ME</t>
  </si>
  <si>
    <t>ROBERT ROOSLI</t>
  </si>
  <si>
    <t>JOSE MARIO BREDA</t>
  </si>
  <si>
    <t>Prefeitura Municipal da Estância Climática de Caconde</t>
  </si>
  <si>
    <t>VALE DO PARANÁ SA ÁLCOOL E AÇÚCAR</t>
  </si>
  <si>
    <t>Pedro Luís Leal</t>
  </si>
  <si>
    <t>AREAL TIJUCO EXTRAÇÃO E COM DE AREIA LTDA. ME</t>
  </si>
  <si>
    <t>NARCISO COSER</t>
  </si>
  <si>
    <t>Luciano Cornélio da Silva</t>
  </si>
  <si>
    <t>MARIA TERESA JUNQUEIRA RODAS</t>
  </si>
  <si>
    <t>Aloizio Lelis Santana</t>
  </si>
  <si>
    <t>Itaiquara Alimentos S/A</t>
  </si>
  <si>
    <t>SÉRGIO APARECIDO FORTES</t>
  </si>
  <si>
    <t>Benedito Catani de Paula</t>
  </si>
  <si>
    <t>Augustinus Josephus Marie Serrarens</t>
  </si>
  <si>
    <t>Victor Miguel Garofalo</t>
  </si>
  <si>
    <t>Gilberto Trindade</t>
  </si>
  <si>
    <t>Mineração Zilmar Ltda</t>
  </si>
  <si>
    <t>FERNANDO MILLIET DE OLIVEIRA</t>
  </si>
  <si>
    <t>Ricardo Cesar da Silva Tiago e Carlos Emerenciano Tiago Junior</t>
  </si>
  <si>
    <t>PREFEITURA MUNICIPAL DE ILHA SOLTEIRA</t>
  </si>
  <si>
    <t>JOSE ASTOR BAGGIO</t>
  </si>
  <si>
    <t>Celso Aparecido Ferreira</t>
  </si>
  <si>
    <t>P6 EMPREENDIMENTOS E ADMINISTRAÇÃO IMOBILIÁRIA LTDA</t>
  </si>
  <si>
    <t>Marco Antonio Thomé Vicentini</t>
  </si>
  <si>
    <t>Serviço Autônomo de Água e Esgotos</t>
  </si>
  <si>
    <t>Posto Estrela da Dutra Ltda</t>
  </si>
  <si>
    <t>ODECIO FERREIRA TOSTA</t>
  </si>
  <si>
    <t>Silvio Renato Matta</t>
  </si>
  <si>
    <t>IZAEL BRAIDO</t>
  </si>
  <si>
    <t>ABENGOA BIOENERGIA AGROINDUSTRIA LTDA</t>
  </si>
  <si>
    <t>Pedro Donizete Stuani, Lucia Helena Rocco Stuani e Maria Angela Ines Stuani</t>
  </si>
  <si>
    <t>Euripedes Rodrigues de Amorim</t>
  </si>
  <si>
    <t>TEREZA CRISTINA MELLO CARVALHO DE AZEVEDO</t>
  </si>
  <si>
    <t>Cia Saneamento Básico do Estado de São Paulo</t>
  </si>
  <si>
    <t>Walmir Pereira Modotti</t>
  </si>
  <si>
    <t>Irani de Borba Cafundó</t>
  </si>
  <si>
    <t>Jorge Junqueira Franco</t>
  </si>
  <si>
    <t>LOUIS DREYFUS COMODDITIES AGROINDUSTRIAL SA</t>
  </si>
  <si>
    <t>MÁRCIO LEANDRO LEAL DE PAULA</t>
  </si>
  <si>
    <t>FABIO EXTRATORA TERRAPLANAGEM E COMÉRCIO DE AREIA LTDA. - EPP</t>
  </si>
  <si>
    <t>João Batista Tristão</t>
  </si>
  <si>
    <t>Carlos Henrique dos Santos Franco</t>
  </si>
  <si>
    <t>Paulo Donizeti Zamarioli</t>
  </si>
  <si>
    <t>CORSO MINERAÇÃO LTDA</t>
  </si>
  <si>
    <t>Abengoa Bioenergia Agroindústria Ltda. (Faz. São Luiz)</t>
  </si>
  <si>
    <t>ANTONIO COSTA</t>
  </si>
  <si>
    <t>RICARDO DIAS MOTTIN</t>
  </si>
  <si>
    <t>PORTO DE AREIA SÃO CARLOS LTDA</t>
  </si>
  <si>
    <t>Damha Agronegócio Ltda</t>
  </si>
  <si>
    <t>FLÁVIO D´ANGIERI FILHO</t>
  </si>
  <si>
    <t>CLUBE DE REGATAS RIBEIRÃO PRETO</t>
  </si>
  <si>
    <t>COMPANHIA DE SANEAMENTO BÁSICO DO ESTADO DE SÃO PAULO - SABESP</t>
  </si>
  <si>
    <t>JOSE ANTONIO SALVADOR LEMBO</t>
  </si>
  <si>
    <t>LDC BIOENERGIA S.A.</t>
  </si>
  <si>
    <t>GIACOMO DI RAIMO</t>
  </si>
  <si>
    <t>GERALDO MECHI</t>
  </si>
  <si>
    <t>LAÉRCIO JOSÉ BARATO</t>
  </si>
  <si>
    <t>SANTA FE INCORPORADORA LTDA.</t>
  </si>
  <si>
    <t>Nearco - Administração e Participações Ltda.</t>
  </si>
  <si>
    <t>Cia de Saneamento Básico do Estado de São Paulo</t>
  </si>
  <si>
    <t>Duke Energy - Geração Paranapanema S/A</t>
  </si>
  <si>
    <t>Jose Fortes Guimarães Neto</t>
  </si>
  <si>
    <t>ANDREA DA SILVA PELICER E ESPOSO</t>
  </si>
  <si>
    <t>Paulo Sérgio Lélis</t>
  </si>
  <si>
    <t>ROBERTO MISSIATO M.E</t>
  </si>
  <si>
    <t>EMPRESA DE MINERAÇÃO CASTILHO LTDA</t>
  </si>
  <si>
    <t>IRINEU PEREIRA ROCHEL JUNIOR</t>
  </si>
  <si>
    <t>MINERAÇÃO MIRIM LTDA - ME</t>
  </si>
  <si>
    <t>MINERADORA MARTINS LTDA</t>
  </si>
  <si>
    <t>DEPARTAMENTO DE ÁGUA E ESGOTOS DE RIBEIRÃO PRETO</t>
  </si>
  <si>
    <t>GAMA - EXTRAÇÃO DE AREIA E PEDREGULHO LTDA -EPP</t>
  </si>
  <si>
    <t>Porto de Areia Ribeiro Filho Ltda.</t>
  </si>
  <si>
    <t>INTERNATIONAL PAPER DO BRASIL LTDA.</t>
  </si>
  <si>
    <t>GL Extração de Argila e Transportes Ltda Epp</t>
  </si>
  <si>
    <t>Cristiano Brezolin</t>
  </si>
  <si>
    <t>vicente paulo do couto</t>
  </si>
  <si>
    <t>Fábio Stecca D´Angieri e Luiz Fernando Doneux Júnior CPF:084.355.078-31</t>
  </si>
  <si>
    <t>M CIRTO FERRARÁZ ME</t>
  </si>
  <si>
    <t>GOBBI, MACIEL &amp; CIA. LTDA. - ME</t>
  </si>
  <si>
    <t>Cia de Saneamento Basico do Estado de São Paulo -  SABESP - São João da Boa Vista</t>
  </si>
  <si>
    <t>COMPANHIA DE SANEAMENTO BÁSICO DO ESTADO DE SÃO PAULO</t>
  </si>
  <si>
    <t>PORTO DE AREIA NOGUEIRA LTDA ME</t>
  </si>
  <si>
    <t>ASSOCIAÇÃO COMUNITÁRIA PADRE GIULIANO VITTORIO TODESCO - ACPGVT</t>
  </si>
  <si>
    <t>ARMCO DO BRASIL S.A.</t>
  </si>
  <si>
    <t>LIGA FORTE INDUSTRIA E COMÉRCIO DE ARTEFATOS DE CIMENTO LTDA. - ME</t>
  </si>
  <si>
    <t>Extração de Areia Ariebir Ltda</t>
  </si>
  <si>
    <t>ANTONIO MANOEL DA SILVA JUNIOR</t>
  </si>
  <si>
    <t>Frigorífico Ilha Solteira LTDA</t>
  </si>
  <si>
    <t>HIDEMBERG DE OLIVEIRA BARBOZA</t>
  </si>
  <si>
    <t>RIAD ALI SAMMOUR</t>
  </si>
  <si>
    <t>Celso Coscrato</t>
  </si>
  <si>
    <t>Transportadora Ceu Rosa Ltda.</t>
  </si>
  <si>
    <t>JOSÉ LUIZ GALVÃO DE FRANÇA - ME</t>
  </si>
  <si>
    <t>Fischer SA Comercio, Industria e Agricultura</t>
  </si>
  <si>
    <t>PEDRO BIAZZO FILHO ME</t>
  </si>
  <si>
    <t>LANZI MINERAÇÃO LTDA</t>
  </si>
  <si>
    <t>JF CITRUS AGROPECUÁRIA LTDA.</t>
  </si>
  <si>
    <t>João Paulo de Oliveira</t>
  </si>
  <si>
    <t>REGINA MARIA AMENDOLA BELLOTTI</t>
  </si>
  <si>
    <t>PORTO DE AREIA SÃO BERNARDO LTDA ME</t>
  </si>
  <si>
    <t>TRANS-COMERCIO E DRAGAGEM SÃO JOSÉ LTDA  EPP</t>
  </si>
  <si>
    <t>Mazetto Faura &amp;Constantini Ltda ME</t>
  </si>
  <si>
    <t>BUNGE ALIMENTOS SA</t>
  </si>
  <si>
    <t>Joaquim Antônio Pereira</t>
  </si>
  <si>
    <t>Cornelis Gerardus Hendrikus Van de Groes</t>
  </si>
  <si>
    <t>LÍZIA BATEL DOMINGOS ME</t>
  </si>
  <si>
    <t>MINERAÇÃO GARIROBA LTDA ME</t>
  </si>
  <si>
    <t>Luiz Arthur Franco Varella Netto e Outras</t>
  </si>
  <si>
    <t>Messias Polato</t>
  </si>
  <si>
    <t>ELISABETE SIQUEIRA SOPA</t>
  </si>
  <si>
    <t>Mineração Jaguari de Aguaí Ltda</t>
  </si>
  <si>
    <t>Elfusa-Geral de Eletrofusão Ltda</t>
  </si>
  <si>
    <t>Cloroetil Solventes Acéticos S.A.</t>
  </si>
  <si>
    <t>IRINEU  RUY SACCHETT</t>
  </si>
  <si>
    <t>PEDRO LUIS ELOI</t>
  </si>
  <si>
    <t>SÉRGIO MANCASTROPPI JÚNIOR</t>
  </si>
  <si>
    <t>ALUISIO CRISTINO DA SILVA</t>
  </si>
  <si>
    <t>Alcides Scarelli</t>
  </si>
  <si>
    <t>Barbar Chaul Filho</t>
  </si>
  <si>
    <t>Ernesto Ludwig</t>
  </si>
  <si>
    <t>Serviço Autônomo de Água e Esgoto</t>
  </si>
  <si>
    <t>LAUZINHO DISTRIBUIÇÃO E COMÉRCIO LTDA.</t>
  </si>
  <si>
    <t>José Custodio Lellis Saraceni</t>
  </si>
  <si>
    <t>AGRO-PECUÁRIA TINAMU S/A</t>
  </si>
  <si>
    <t>Paulo Sergio Moraes e Valdeci Moraes</t>
  </si>
  <si>
    <t>MINERAÇÃO DE AREIA VALE DO RIO GRANDE LTDA</t>
  </si>
  <si>
    <t>Companhia de Saneamento Básico de São Paulo - Sabesp</t>
  </si>
  <si>
    <t>José Antonio Figueiredo</t>
  </si>
  <si>
    <t>IBRAFA INDÚSTRIA E COMÉRCIO LTDA</t>
  </si>
  <si>
    <t>Nestlé Brasil Ltda</t>
  </si>
  <si>
    <t>Vital Alves Pereira &amp; Irmãos Ltda</t>
  </si>
  <si>
    <t>Germano Nicolau Rehder Filho e Reynaldo José Rehder</t>
  </si>
  <si>
    <t>TADÃO MAGARIO</t>
  </si>
  <si>
    <t>MADEPAR PAPEL E CELULOSE S/A</t>
  </si>
  <si>
    <t>JOSÉ CARLOS DA COSTA</t>
  </si>
  <si>
    <t>SEBASTIÃO GARCIA LELIS</t>
  </si>
  <si>
    <t>Denerval Lucio Zaniboni</t>
  </si>
  <si>
    <t>Camila Sanches Cortes Eireli - ME</t>
  </si>
  <si>
    <t>COMPANHIA DE SANEAMENTO BÁSICO DO ESTADO DE SÃO PAULO  - SABESP - MIGUELÓPOLIS</t>
  </si>
  <si>
    <t>ESCALADA EXTRAÇÃO, COMÉRCIO E TRANSPORTE DE MINÉRIOS EIRELI</t>
  </si>
  <si>
    <t>JOÃO CARLOS ROSSATO</t>
  </si>
  <si>
    <t>Associação dos Usuários de Água do Polder Pinda IV</t>
  </si>
  <si>
    <t>USINA GUARIROBA LTDA</t>
  </si>
  <si>
    <t>Persio Domingues Ferreira Junior</t>
  </si>
  <si>
    <t>NOBERTO SILVESTRE DE MELLO</t>
  </si>
  <si>
    <t>PORTO DE AREIA NOGUEIRA LTDA</t>
  </si>
  <si>
    <t>Assis Castellan</t>
  </si>
  <si>
    <t>MINERAÇÃO ARAGUAIA LTDA EPP</t>
  </si>
  <si>
    <t>USINA DE LATICÍNIOS JUSSARA S/A.</t>
  </si>
  <si>
    <t>VIRGOLINO DE OLIVEIRA S/A - AÇÚCAR E ÁLCOOL</t>
  </si>
  <si>
    <t>Serviço Autônomo de água e esgoto de Jacareí</t>
  </si>
  <si>
    <t>MINERAÇÃO RIO DO PEIXE LTDA</t>
  </si>
  <si>
    <t>EXTRAÇÃO DE AREIA E PEDREGULHO BERTELLI LTDA</t>
  </si>
  <si>
    <t>JBS S/A</t>
  </si>
  <si>
    <t>Hans Hermann Wagner</t>
  </si>
  <si>
    <t>Pirâmide Extração e Comércio de Areia Ltda</t>
  </si>
  <si>
    <t>EXTRAÇÃO DE AREIA SANTA ELIZA LTDA</t>
  </si>
  <si>
    <t>Mineração Rio do Peixe Ltda</t>
  </si>
  <si>
    <t>JOSE GARCIA DA SILVA IGARAPAVA</t>
  </si>
  <si>
    <t>PREFEITURA MUNICIPAL - SANTO ANTONIO DO PINHAL</t>
  </si>
  <si>
    <t>José Írio Gadioli e outro</t>
  </si>
  <si>
    <t>Gerdau S. A.</t>
  </si>
  <si>
    <t>Malteria do Vale Ltda.</t>
  </si>
  <si>
    <t>Lanobrasil  S. A.</t>
  </si>
  <si>
    <t>Helena Giovaneli Zanin</t>
  </si>
  <si>
    <t>Associação Esportiva São José ( Clube de Campo Santa Rita)</t>
  </si>
  <si>
    <t>Itograss Agricola Ltda</t>
  </si>
  <si>
    <t>ROCKFIBRAS DO BRASIL IND E COM LTDA</t>
  </si>
  <si>
    <t>Wirex Cable S/A</t>
  </si>
  <si>
    <t>Eduardo Cavalca Filho</t>
  </si>
  <si>
    <t>JOÃO ROSSATO</t>
  </si>
  <si>
    <t>JARBAS GIOVANELLI</t>
  </si>
  <si>
    <t>JOÃO CARLOS ROSSATO E OUTROS</t>
  </si>
  <si>
    <t>JOÃO SÁVIO</t>
  </si>
  <si>
    <t>JOSÉ CARLOS DA MATA</t>
  </si>
  <si>
    <t>MARCELO LARA MATTE</t>
  </si>
  <si>
    <t>JULIO CESAR ZANGRANDI</t>
  </si>
  <si>
    <t>INDÚSTRIA DE PAPEL GUARÁ LTDA</t>
  </si>
  <si>
    <t>PREFEITURA MUNICIPAL DE SANTA BRANCA</t>
  </si>
  <si>
    <t>Kimberly Clark Brasil Indústria e Comércio de Produtos de Higiene Ltda</t>
  </si>
  <si>
    <t>Golden Química do Brasil Ltda.</t>
  </si>
  <si>
    <t>AVIBRAS INDUSTRIA AEROESPACIAL S.A.</t>
  </si>
  <si>
    <t>Nova América Mineração e Comércio Ltda EPP</t>
  </si>
  <si>
    <t>José Antônio Roma</t>
  </si>
  <si>
    <t>FRIGORIFICO  CLEUMAR  LTDA</t>
  </si>
  <si>
    <t>Dan Vigor Ind. e Com. Latic. Ltda</t>
  </si>
  <si>
    <t>Iochpe Maxion S.A.</t>
  </si>
  <si>
    <t>Fundação Valeparaibana de Ensino</t>
  </si>
  <si>
    <t>Fibria Celulose S.A.</t>
  </si>
  <si>
    <t>Petróleo Brasileiro S. A. - Petrobras - REVAP</t>
  </si>
  <si>
    <t>White Martins Gases Industriais Ltda.</t>
  </si>
  <si>
    <t>CERVEJARIAS KAISER BRASIL S/A</t>
  </si>
  <si>
    <t>RadiciFibras Indústria e Comércio  Ltda.</t>
  </si>
  <si>
    <t>Prefeitura Municipal de Areias</t>
  </si>
  <si>
    <t>Usina Paulista Queluz de Energia S.A.</t>
  </si>
  <si>
    <t>MICAELA SCHOLTEN</t>
  </si>
  <si>
    <t>Serviço Social da Indústria - SESI</t>
  </si>
  <si>
    <t>Comércio de Areia e Cascalho Castilho Ltda. - ME</t>
  </si>
  <si>
    <t>EXTRAÇÃOE COMERCIO DE AREIA DEZOTTI LTDA EPP</t>
  </si>
  <si>
    <t>EXTRAÇÃO E COM.DE AREIA E ARGILA CIANCAGLIO LTDA ME</t>
  </si>
  <si>
    <t>Antônio Ramon do Amaral Neto e outros</t>
  </si>
  <si>
    <t>PAULO GARCIA RIBEIRO</t>
  </si>
  <si>
    <t>VIEIRA &amp; VIEIRA MINERAÇÃO LTDA EPP</t>
  </si>
  <si>
    <t>MITUAKI SHIGUENO</t>
  </si>
  <si>
    <t>DESTILARIA SÃO JORGE LTDA</t>
  </si>
  <si>
    <t>JOSÉ DE MORAES BARROS FILHO</t>
  </si>
  <si>
    <t>LUIZ DE MORAES BARROS FILHO</t>
  </si>
  <si>
    <t>ALEXANDER CARDOSO VAN MELIS</t>
  </si>
  <si>
    <t>PIRÂMIDE EXTRAÇÃO E COMÉRCIO DE AREIA LTDA</t>
  </si>
  <si>
    <t>MINERAÇÃO JUNDU LTDA</t>
  </si>
  <si>
    <t>GUARANI S.A</t>
  </si>
  <si>
    <t>WALTER RODOLFO SGOBBI- ME</t>
  </si>
  <si>
    <t>ESPÓLIO DE GIJSBERTUS WILHELMUS JOHANNES JOSEPHUS VAN MELIS</t>
  </si>
  <si>
    <t>Luiz de Moraes Barros Filho</t>
  </si>
  <si>
    <t>ITAGUAÇU LOGISTICA LTDA ME</t>
  </si>
  <si>
    <t>MINTERCOL MINERAIS TERRAPLENAGEM E CONSTRUÇOES LTDA.</t>
  </si>
  <si>
    <t>Companhia Saneamento Básico Estado de São Paulo - SABESP</t>
  </si>
  <si>
    <t>CANAMOR AGRO INDUSTRIAL E MERCANTIL S/A</t>
  </si>
  <si>
    <t>Porto de Areia Aliança Ltda ME</t>
  </si>
  <si>
    <t>ANTÔNIO CARLOS PAULINO AREIA – ME</t>
  </si>
  <si>
    <t>Carlos Zuquim Nogueira</t>
  </si>
  <si>
    <t>ALVARO LOTAIF</t>
  </si>
  <si>
    <t>PORTO DE AREIA IRMÃOS FERRERA LTD. - ME</t>
  </si>
  <si>
    <t>COMPANHIA DE SANEAMENTO BASICO DO ESTADO DE SÃO PAULO- SABESP</t>
  </si>
  <si>
    <t>Hélio Takamura</t>
  </si>
  <si>
    <t>Wilton Clóvis de Castro Costa</t>
  </si>
  <si>
    <t>João Costa Monteiro da Gama e outro</t>
  </si>
  <si>
    <t>João Costa Monteiro da Gama e Gilda Quartim Barbosa Monteiro da Gama</t>
  </si>
  <si>
    <t>I&amp;M PAPEIS E EMBALAGENS LTDA</t>
  </si>
  <si>
    <t>JBS AGROPECUÁRIA LTDA</t>
  </si>
  <si>
    <t>EDS - Construtora e Incorporadora Ltda.</t>
  </si>
  <si>
    <t>SILVIO ANGELO SARDELI ME</t>
  </si>
  <si>
    <t>Célia Luiza do Amaral Braga Jorge</t>
  </si>
  <si>
    <t>Edelner Poletto</t>
  </si>
  <si>
    <t>IVO PEREIRA DE ARAÚJO</t>
  </si>
  <si>
    <t>ADARGAMITA MINERAÇÃO COMÉRCIO E TRANSPORTE LTDA</t>
  </si>
  <si>
    <t>ADARGAMITA MINERAÇÃO COMÉRCIO E TRANSPORTES LTDA</t>
  </si>
  <si>
    <t>Baugis Davanzo &amp; Cia Ltda - ME</t>
  </si>
  <si>
    <t>Vagner Trevisan - ME</t>
  </si>
  <si>
    <t>International Paper do Brasil Ltda</t>
  </si>
  <si>
    <t>Mineração Porto Pulador Ltda</t>
  </si>
  <si>
    <t>Mirim Mineração e Comércio Ltda - ME</t>
  </si>
  <si>
    <t>Vieira &amp; Vieira Mineração Ltda - EPP</t>
  </si>
  <si>
    <t>Sucocitrico Cutrale Ltda</t>
  </si>
  <si>
    <t>Odebrecht Empreendimentos Imobiliários Ltda</t>
  </si>
  <si>
    <t>Valdecir Antonio Mendes</t>
  </si>
  <si>
    <t>José Zamarioli</t>
  </si>
  <si>
    <t>VALENTIN LUIZ RIGHETO JÚNIOR</t>
  </si>
  <si>
    <t>LUCIA OYAMA TOCIO WATANABE</t>
  </si>
  <si>
    <t>JOSÉ HENRIQUE CORRÊA</t>
  </si>
  <si>
    <t>ANTONIO FERNANDES FERREIRA</t>
  </si>
  <si>
    <t>PREFEITURA MUNICIPAL DE SÃO JOÃO DA BOA VISTA</t>
  </si>
  <si>
    <t>Secretaria da Administração Penitenciária do Estado de São Paulo</t>
  </si>
  <si>
    <t>CARLOS ALBERTO DE OLIVEIRA, CARLOS ALBERTO DE OLIVEIRA FILHO E LUIZ HENRIQUE DE OLIVEIRA</t>
  </si>
  <si>
    <t>Agropecuária Iracema Ltda</t>
  </si>
  <si>
    <t>Sebastião Martinho Nunes Ferreira</t>
  </si>
  <si>
    <t>EDSON LUIZ IGNACIO</t>
  </si>
  <si>
    <t>São Martinho S.A</t>
  </si>
  <si>
    <t>PORTO DE AREIA SAARA LTDA</t>
  </si>
  <si>
    <t>PORTO SANTA LUZIA DO JAGUARI LTDA EPP</t>
  </si>
  <si>
    <t>Elisabete de Jesus Moraes Noronha-Me</t>
  </si>
  <si>
    <t>Porto de Areia Dourada Ltda</t>
  </si>
  <si>
    <t>Porto Santa Luzia do Jaguari Ltda-EPP</t>
  </si>
  <si>
    <t>Lanzi Mineração Ltda</t>
  </si>
  <si>
    <t>Porto de Areia Ilha Carolina LTDA</t>
  </si>
  <si>
    <t>Empresa de Mineração Panorama Ltda EPP</t>
  </si>
  <si>
    <t>Porto Cercadinho LTDA</t>
  </si>
  <si>
    <t>CARGILL AGRICOLA SA</t>
  </si>
  <si>
    <t>PREFEITURA MUNICIPAL DE MIRA ESTRELA</t>
  </si>
  <si>
    <t>Central Energética Vale do Sapucaí Ltda.</t>
  </si>
  <si>
    <t>Joana Romero Martinez EPP</t>
  </si>
  <si>
    <t>DEDONE, SILVA &amp; CIA LTDA - ME</t>
  </si>
  <si>
    <t>FLAVIA ROMIO MARCHIONNO ME.</t>
  </si>
  <si>
    <t>V. DE C. MOISÉS TREMEMBÉ M.E.</t>
  </si>
  <si>
    <t>PORTO DE AREIA DAKTARI LTDA.</t>
  </si>
  <si>
    <t>LUIZ CARLOS FINOTO e outro</t>
  </si>
  <si>
    <t>Espólio de ANTONIO MANOEL DA SILVA</t>
  </si>
  <si>
    <t>PIER 22 RESORT EMPREENDIMENTOS LTDA</t>
  </si>
  <si>
    <t>EDVALDO DA COSTA MELLO</t>
  </si>
  <si>
    <t>INTEGRAL ENGENHARIA LTDA</t>
  </si>
  <si>
    <t>Prefeitura Municipal de São José do Rio Pardo</t>
  </si>
  <si>
    <t>Ruy Franco Varella Netto e Outros</t>
  </si>
  <si>
    <t>VALDIR CESAR DOMINATO</t>
  </si>
  <si>
    <t>Empresa de Mineração Brissolare Ltda</t>
  </si>
  <si>
    <t>CERÂMICA MANIEZZO LTDA EPP</t>
  </si>
  <si>
    <t>Rodovaldo Maia Jorge</t>
  </si>
  <si>
    <t>Geraldo Canela</t>
  </si>
  <si>
    <t>Francisco Alves Sobrinho</t>
  </si>
  <si>
    <t>QUELUZ QUIMICA LTDA.</t>
  </si>
  <si>
    <t>ROBERTO CUSTODIO DE OLIVEIRA - ME</t>
  </si>
  <si>
    <t>Prefeitura Municipal de Potim</t>
  </si>
  <si>
    <t>Bidim Industria e Comércio Ltda</t>
  </si>
  <si>
    <t>Empresa de Mineração Brissolare</t>
  </si>
  <si>
    <t>JÚLIO ERNESTO MARCHIORETTO - FI</t>
  </si>
  <si>
    <t>ORICA BRASIL LTDA.</t>
  </si>
  <si>
    <t>HEATCRAFT DO BRASIL LTDA</t>
  </si>
  <si>
    <t>EXTRAÇÃO E MINERAÇÃO ZEFERINO LTDA.</t>
  </si>
  <si>
    <t>CAMAR EXTRAÇÃO DE AREIA E PEDREGULHO LTDA-ME</t>
  </si>
  <si>
    <t>ECTA EXTRAÇÃO COMÉRCIO E TRANSPORTE DE AREIA LTDA</t>
  </si>
  <si>
    <t>Mineração Água Vermelha Ltda.</t>
  </si>
  <si>
    <t>IRANI DE BORBA CAFUNDÓ</t>
  </si>
  <si>
    <t>PIONEIROS BIOENERGIA S.A.</t>
  </si>
  <si>
    <t>LOUIS DREYFUS COMMODITIES AGROINDUSTRIAL SA</t>
  </si>
  <si>
    <t>Chasbell Comercial Ltda.</t>
  </si>
  <si>
    <t>ROHM AND HAAS QUÍMICA LTDA.</t>
  </si>
  <si>
    <t>STEFANO RIBEIRO ÁVILA</t>
  </si>
  <si>
    <t>Paulo Garcia Lellis</t>
  </si>
  <si>
    <t>SOMACIS &amp; COSMOTECH DO BRASIL CIRCUITOS LTDA</t>
  </si>
  <si>
    <t>USINA GUARIROBA LTDA.</t>
  </si>
  <si>
    <t>SADEFEM EQUIP E MONTAGENS S.A.</t>
  </si>
  <si>
    <t>IKK do Brasil Ind. e Com. Ltda</t>
  </si>
  <si>
    <t>Melis &amp; Lopes Ltda</t>
  </si>
  <si>
    <t>Novakraft Indústria e Comércio de Papel e Embalagem</t>
  </si>
  <si>
    <t>Usina Bela Vista S.A.</t>
  </si>
  <si>
    <t>Gelita do BrasiL Ltda</t>
  </si>
  <si>
    <t>NOBRECEL S A CELULOSE E PAPEL</t>
  </si>
  <si>
    <t>Monsanto do Brasil Ltda</t>
  </si>
  <si>
    <t>BASF S.A.</t>
  </si>
  <si>
    <t>Jorge  Junqueira Franco</t>
  </si>
  <si>
    <t>COMPANHIA DE SERVIÇO DE ÁGUA, ESGOTO E RESÍDUOS DE GUARATINGUETÁ - SAEG</t>
  </si>
  <si>
    <t>Prefeitura Municipal de São José do Barreiro</t>
  </si>
  <si>
    <t>COSAN S/A Industria e Comercio - Filial Igarapava</t>
  </si>
  <si>
    <t>FAZENDA SETE LAGOAS AGRICOLA S/A</t>
  </si>
  <si>
    <t>SUCOCITRICO CUTRALE LTDA.</t>
  </si>
  <si>
    <t>Condomínio Agropecuário Oswaldo Ribeiro de Mendonça</t>
  </si>
  <si>
    <t>Cristália Produtos Químicos Farmacêuticos Ltda.</t>
  </si>
  <si>
    <t>Vale do Paraná Agrícola LTDA</t>
  </si>
  <si>
    <t>EXTRATORA E COMERCIAL DE AREIA SALTO LTDA</t>
  </si>
  <si>
    <t>MINERPAL MINERAÇÃO E COMÉRCIO LTDA</t>
  </si>
  <si>
    <t>Rousselot Gelatinas do Brasil S.A.</t>
  </si>
  <si>
    <t>EXTRATORA DE MINERAIS ITAGUAÇU LTDA.</t>
  </si>
  <si>
    <t>Arcanjo Gonzalez</t>
  </si>
  <si>
    <t>Pedra Agroindustrial S/A</t>
  </si>
  <si>
    <t>Residencial Parque das Águas Empreendimentos Imobiliários - SPE Ltda</t>
  </si>
  <si>
    <t>Giovanni Di Raimo</t>
  </si>
  <si>
    <t>PORTO DE AREIA SÃO JOSÉ DE ITAPIRA LTDA EPP</t>
  </si>
  <si>
    <t>Prefeitura Municipal de Teodoro Sampaio</t>
  </si>
  <si>
    <t>Luiz Antonio de Siqueira</t>
  </si>
  <si>
    <t>JAN EDUARD DE QUAY</t>
  </si>
  <si>
    <t>Prefeitura Municipal de Patrocínio Paulista</t>
  </si>
  <si>
    <t>CERÂMICA MANIEZZO LTDA ME</t>
  </si>
  <si>
    <t>CERÂMICA MANIEZZO LTDA - EPP</t>
  </si>
  <si>
    <t>MINERAÇÃO MOGI GUAÇU LTDA EPP</t>
  </si>
  <si>
    <t>MINERAÇÃO MOGI GUAÇU LTDA - EPP</t>
  </si>
  <si>
    <t>SERVIÇO AUTÔNOMO MUNICIPAL DE ÁGUA E ESGOTO DE MOGI GUAÇU - SAMAE</t>
  </si>
  <si>
    <t>Roberto Aparecido Recco</t>
  </si>
  <si>
    <t>EXTRATORA E COMERCIAL DE AREIA SALTO LTDA.</t>
  </si>
  <si>
    <t>Sabesp - Companhia de Saneamento Básico do Estado de São Paulo</t>
  </si>
  <si>
    <t>Açúcar e Álcool Oswaldo Ribeiro de Mendonça Ltda</t>
  </si>
  <si>
    <t>Jose Geraldo Carvalho Fiqueiredo</t>
  </si>
  <si>
    <t>Valdemir de Jesus Gomes</t>
  </si>
  <si>
    <t>JUVENAL MENDES DE OLIVEIRA JUNIOR</t>
  </si>
  <si>
    <t>Juvenal Mendes de Oliveira Júnior</t>
  </si>
  <si>
    <t>Usina Carolo S/A Açúcar e Álcool</t>
  </si>
  <si>
    <t>Francisco Virgílio Crestana</t>
  </si>
  <si>
    <t>OTACÍLIO CAPATO</t>
  </si>
  <si>
    <t>DSG Mineração ltda</t>
  </si>
  <si>
    <t>Takeo Inaba</t>
  </si>
  <si>
    <t>WALTER SGOBBI- ME</t>
  </si>
  <si>
    <t>OSVALDO VIEIRA</t>
  </si>
  <si>
    <t>MANOEL CARLOS HERNANDES</t>
  </si>
  <si>
    <t>NELSON CIANCAGLIO - ME</t>
  </si>
  <si>
    <t>LUIS FERNANDO D`ANDRÉA</t>
  </si>
  <si>
    <t>Johannes Grerhardus Tubben</t>
  </si>
  <si>
    <t>Genesio Dino Guanieri</t>
  </si>
  <si>
    <t>COMPANHIA DE SANEAMENTO BASICO DO ESTADO DE SÃO PAULO - SABESP</t>
  </si>
  <si>
    <t>Destilaria Alcídia</t>
  </si>
  <si>
    <t>SEBASTIÃO GERALDO JUNQUEIRA</t>
  </si>
  <si>
    <t>Duke Energy International - Geração Paranapanema</t>
  </si>
  <si>
    <t>Duke Energy Internacional - Geração Paranapanema S/A</t>
  </si>
  <si>
    <t>GRANJA ALVORADA DE LOUVEIRA LTDA</t>
  </si>
  <si>
    <t>Rone Antônio Munhoz</t>
  </si>
  <si>
    <t>Benedicto Eduardo Rigoli</t>
  </si>
  <si>
    <t>SANTA TERESA DI RIVA LTDA-ME</t>
  </si>
  <si>
    <t>JOSE FLAVIO NETO</t>
  </si>
  <si>
    <t>PREFEITURA DO MUNICÍPIO DE CONCHAL</t>
  </si>
  <si>
    <t>Julio Ciavolella</t>
  </si>
  <si>
    <t>José Antônio Gouvêa</t>
  </si>
  <si>
    <t>MÁRIO CELSO LOPES</t>
  </si>
  <si>
    <t>NOVA AMÉRICA MINERAÇÃO E CORMÉRCIO LTDA</t>
  </si>
  <si>
    <t>João Nadilo Mocivuna</t>
  </si>
  <si>
    <t>CONSORCIO BRASFOND SCHAHIN</t>
  </si>
  <si>
    <t>TRANSSIM EXTRAÇÃO E COMÉRCIO DE AREIA E TRANSPORTE RODOVIÁRIO LTDA</t>
  </si>
  <si>
    <t>Gesco - Projetos, Comércio e Representações Ltda - EPP</t>
  </si>
  <si>
    <t>José Roberto Brizolari - ME</t>
  </si>
  <si>
    <t>TERRADRAGA GUAÇU LTDA</t>
  </si>
  <si>
    <t>R.D. FERNANDES E CIA LTDA - ME</t>
  </si>
  <si>
    <t>LAÉRCIO CARRIEL DE JESUS</t>
  </si>
  <si>
    <t>Cia de Saneamento Basico do Estado de São Paulo -  SABESP</t>
  </si>
  <si>
    <t>PINHEIRINHO EXTRAÇÃO E COMÉRCIO DE AREIA EIRELI.</t>
  </si>
  <si>
    <t>DESTILARIA PARANAPANEMA</t>
  </si>
  <si>
    <t>EDUARDO GALVÃO DE FRANÇA PACHECO</t>
  </si>
  <si>
    <t>FRANGO FORTE PRODUTOS AVICOLAS LTDA</t>
  </si>
  <si>
    <t>Jundu Guararema Mineração Ltda.</t>
  </si>
  <si>
    <t>WILSON BOMBARDA</t>
  </si>
  <si>
    <t>Abengoa Bioenergia São João Ltda.</t>
  </si>
  <si>
    <t>DAISY APARECIDA CARDOSO VENTRI</t>
  </si>
  <si>
    <t>MC CONSTRUTORA E TOPOGRAFIA LTDA.</t>
  </si>
  <si>
    <t>EXTRAÇÃO E COMÉRCIO DE AREIA SANTA TEREZA</t>
  </si>
  <si>
    <t>USINA BAZAN S/A</t>
  </si>
  <si>
    <t>Maria Cristina Henschel Neumann</t>
  </si>
  <si>
    <t>Maria Madalena Diniz Linhares Monsef</t>
  </si>
  <si>
    <t>DEB - Pequenas Centrais Hidrelétricas Ltda.</t>
  </si>
  <si>
    <t>JOÃO TADEU JORGE</t>
  </si>
  <si>
    <t>Neander Manoel Queiroz</t>
  </si>
  <si>
    <t>Acacio Pultz</t>
  </si>
  <si>
    <t>EMERSON ÁVILA</t>
  </si>
  <si>
    <t>Luiz Felipe Boaretto</t>
  </si>
  <si>
    <t>Marcos Roberto Patriarca Barbosa e Outro</t>
  </si>
  <si>
    <t>Usina São Martinho S.A</t>
  </si>
  <si>
    <t>COMERCIAL SAPUCAÍ DE MINERAIS LTDA.</t>
  </si>
  <si>
    <t>EXTRAÇÃO DE AREIA CARREIRA LTDA - ME</t>
  </si>
  <si>
    <t>Getúlio Dutra Sant´ana - ME</t>
  </si>
  <si>
    <t>TEKNO S/A - INDÚSTRIA E COMÉRCIO</t>
  </si>
  <si>
    <t>Carlos Cesar Vicente e outros</t>
  </si>
  <si>
    <t>Minerpal Mineração e Comercio Ltda</t>
  </si>
  <si>
    <t>Malteria do Vale S,.A.</t>
  </si>
  <si>
    <t>Salvador Ramos Masetto</t>
  </si>
  <si>
    <t>SESAMM- Serviços de Saneamento de Mogi Mirim S/A</t>
  </si>
  <si>
    <t>Roseli Strano La Ferreira</t>
  </si>
  <si>
    <t>USINA CARDOSO LTDA</t>
  </si>
  <si>
    <t>PORTO DE AREIA J.R. PANORAMA LTDA</t>
  </si>
  <si>
    <t>DJALMA ROCHEL E ORLANDO ROCHEL</t>
  </si>
  <si>
    <t>USINA BATATAIS S/A AÇÚCAR E ÁLCOOL</t>
  </si>
  <si>
    <t>Marco Antônio Pugliesi/ Francisco Pugliesi Neto/ Rosângela Maria Pugliesi Caputi</t>
  </si>
  <si>
    <t>Destilaria Alcídia S/A</t>
  </si>
  <si>
    <t>Usina Paulista Lavrinhas de Energia S.A.</t>
  </si>
  <si>
    <t>IRMÃOS ROMANI LTDA.</t>
  </si>
  <si>
    <t>Ângelo Antonio Susanna</t>
  </si>
  <si>
    <t>Antonio Aparecido de Lima</t>
  </si>
  <si>
    <t>Adão Renaldo Peratelli</t>
  </si>
  <si>
    <t>Laércio Carriel de Jesus</t>
  </si>
  <si>
    <t>JOSÉ ANTONIO BUSCARIOLI TRANSPORTADORA-ME</t>
  </si>
  <si>
    <t>COMÉRCIO DE AREIA ILHA SOLTEIRA LTDA</t>
  </si>
  <si>
    <t>SEMAG-Agrícola Transporte LTDA</t>
  </si>
  <si>
    <t>Mineração Três Estados Ltda</t>
  </si>
  <si>
    <t>PORTO SÃO LOURENÇO LTDA</t>
  </si>
  <si>
    <t>COAGRO COMÉRCIO DE AREIA GROSSA LTDA -ME</t>
  </si>
  <si>
    <t>Salvatore Vallone</t>
  </si>
  <si>
    <t>ELIZARDO MICHETTI - ME</t>
  </si>
  <si>
    <t>Luiz Aurélio Ferreira Azzolino</t>
  </si>
  <si>
    <t>USINA VERTENTE LTDA</t>
  </si>
  <si>
    <t>JOÃO BATISTA ISIDORO E CIA LTDA - ME</t>
  </si>
  <si>
    <t>Walmir dos Santos Minotelli</t>
  </si>
  <si>
    <t>Usina Alta Mogiana S/A - Açucar e Alcool</t>
  </si>
  <si>
    <t>MINERSUL ENTRE RIOS LTDA - EPP</t>
  </si>
  <si>
    <t>Salioni  Engenharia Indústria e Comércio Ltda</t>
  </si>
  <si>
    <t>Areial - Extração e Comércio de Areia Ltda</t>
  </si>
  <si>
    <t>Irmãos Domingos Ltda-ME</t>
  </si>
  <si>
    <t>Pedro Biazzo-ME</t>
  </si>
  <si>
    <t>SECRETARIA DE AGRICULTURA E ABASTECIMENTO</t>
  </si>
  <si>
    <t>Aratu Geração S.A</t>
  </si>
  <si>
    <t>Tadao Magario</t>
  </si>
  <si>
    <t>JOSÉ ANTONIO DE CARVALHO</t>
  </si>
  <si>
    <t>JOSE A. FURTADO E OUTROS</t>
  </si>
  <si>
    <t>Etacom Empresa Tambauense e Transp.e Comercio de Minerio Ltda ME</t>
  </si>
  <si>
    <t>Wagner Wanderlei Caetano de Abreu FI</t>
  </si>
  <si>
    <t>Celina Prado do Amaral Barrios ME</t>
  </si>
  <si>
    <t>Oswaldo Ribeiro de Mendonça Administração e Participações LTDA</t>
  </si>
  <si>
    <t>Walter Ezequiel Neto</t>
  </si>
  <si>
    <t>NAIR BOMBONATTI</t>
  </si>
  <si>
    <t>FERNANDO FACCIOLLA KERTZMAN</t>
  </si>
  <si>
    <t>João Matinho Ferreira</t>
  </si>
  <si>
    <t>Ervin Neumann</t>
  </si>
  <si>
    <t>Serviço Autônomo de Àguas e Esgoto de Barretos</t>
  </si>
  <si>
    <t>Usina Moema Açúcar e Álcool Ltda</t>
  </si>
  <si>
    <t>MARIMBONDO MINERAÇÃO LTDA</t>
  </si>
  <si>
    <t>COMERCIO E EXTRAÇÃO DE AREIA E PEDREGULHO SÃO SEBASTIÃO - LTDA</t>
  </si>
  <si>
    <t>MINERAÇÃO ÁGUA AMARELA LTDA</t>
  </si>
  <si>
    <t>AUGUSTO FARIA DA CRUZ</t>
  </si>
  <si>
    <t>ARIOVALDO JOSÉ SABADINE</t>
  </si>
  <si>
    <t>CARLOS ALBERTO DE OLIVEIRA</t>
  </si>
  <si>
    <t>Carlos Luiz Trindade</t>
  </si>
  <si>
    <t>ESPOLIO DE BADIH NASSIF AIDAR</t>
  </si>
  <si>
    <t>Devair Ragozoni Barrachi</t>
  </si>
  <si>
    <t>Jose Roberto Martins</t>
  </si>
  <si>
    <t>NILSON CARDOSO DE SOUSA JUNIOR</t>
  </si>
  <si>
    <t>Cleyton Robert Ferreira</t>
  </si>
  <si>
    <t>PEDRO DUARTE CAMARGO BARROS E OUTROS</t>
  </si>
  <si>
    <t>MARIO ARDUIN GABRIELLI</t>
  </si>
  <si>
    <t>Cesar Fernandes Girard</t>
  </si>
  <si>
    <t>JOSÉ FRANCISCO DE ASSIS SERRA GARCIA</t>
  </si>
  <si>
    <t>BENEDITA APARECIDA BRESSAN TARIFA</t>
  </si>
  <si>
    <t>EDIVALDO BRIGO ORTIGOSO</t>
  </si>
  <si>
    <t>GERALDO ORTIGOSO e outros</t>
  </si>
  <si>
    <t>FLÁVIO JOSÉ LEGASPE MAMEDE EPP</t>
  </si>
  <si>
    <t>Rodrigo Jose Muller D´arce</t>
  </si>
  <si>
    <t>Onivaldo Dimas Roma</t>
  </si>
  <si>
    <t>Luiz Fernando Alves de Oliveira</t>
  </si>
  <si>
    <t>APARECIDO YOSHIUKI KUBO</t>
  </si>
  <si>
    <t>Agropecuária S.S. Ltda</t>
  </si>
  <si>
    <t>PROPAPER IND. E COM. DE PAPÉIS LTDA</t>
  </si>
  <si>
    <t>JOMANE PORTO DE AREIA LTDA</t>
  </si>
  <si>
    <t>MINERAÇÃO PARAÍBA LTDA ME</t>
  </si>
  <si>
    <t>VALE DO BUQUIRA EXTRAÇÃO E COMÉRCIO DE AREIA LTDA.</t>
  </si>
  <si>
    <t>BIOSEV BIOENERGIA SA</t>
  </si>
  <si>
    <t>USINA CONTINENTAL SA</t>
  </si>
  <si>
    <t>João Carlos Rossato</t>
  </si>
  <si>
    <t>FLÁVIO JOSÉ LEGASPE MAMEDE - EPP</t>
  </si>
  <si>
    <t>ESPOLIO DE OMAR PINTO NETO</t>
  </si>
  <si>
    <t>IVO PEIXOTO BARBOSA</t>
  </si>
  <si>
    <t>WASHINGTON MAZZOLA RACY</t>
  </si>
  <si>
    <t>Antonius Johannes Joseph Eltink</t>
  </si>
  <si>
    <t>JBS Agopecuária Ltda</t>
  </si>
  <si>
    <t>NELSON JOCIONIS</t>
  </si>
  <si>
    <t>PORTO DE AREIA SOL NASCENTE LTDA</t>
  </si>
  <si>
    <t>Samuel Lima da Silva Miguelopolis ME</t>
  </si>
  <si>
    <t>SANTOS &amp; SANTOS COMÉRCIO DE AREIA E MATERIAS PARA CONSTRUÇÃO LTDA - ME</t>
  </si>
  <si>
    <t>JERÔNIMO TOSTA</t>
  </si>
  <si>
    <t>PATRICIA LACERDA BASSI e outra</t>
  </si>
  <si>
    <t>INDUSTRIA DE COMÉRCIO E EMBALAGENS E PAPÉIS ARTIVINCO LTDA</t>
  </si>
  <si>
    <t>Sociedade Agropecuária Guatapará Ltda</t>
  </si>
  <si>
    <t>C0NSÓRCIO ETANOL</t>
  </si>
  <si>
    <t>Carlos Alberto Matheus da Luz</t>
  </si>
  <si>
    <t>VALMI BLANCO MACHADO</t>
  </si>
  <si>
    <t>Gabriel Bento Junqueira</t>
  </si>
  <si>
    <t>CARLOS EDUARDO OLIVEIRA SALOMÃO</t>
  </si>
  <si>
    <t>Foz de Porto Ferreira S.A.</t>
  </si>
  <si>
    <t>Itograss Agrícola Alta Mogiana Ltda.</t>
  </si>
  <si>
    <t>José Antonio Barros Lelis</t>
  </si>
  <si>
    <t>JOSE AUGUSTO LA FERREIRA - AREIA - ME</t>
  </si>
  <si>
    <t>ADNAER BARROS LELIS</t>
  </si>
  <si>
    <t>ÉRCIO DE OLIVEIRA</t>
  </si>
  <si>
    <t>GIVALDO ALVES DE OLIVEIRA</t>
  </si>
  <si>
    <t>MARIANA DE ALMEIDA FRANCO E OUTROS</t>
  </si>
  <si>
    <t>FABIO ZUCCHI RODAS</t>
  </si>
  <si>
    <t>MARCELO COSTA CENSONI</t>
  </si>
  <si>
    <t>Masayuki Fujita</t>
  </si>
  <si>
    <t>Agro-Pecuária CFM LTDA</t>
  </si>
  <si>
    <t>EXTRAÇÃO E COMÉRCIO DE AREIA SÃO JUDAS TADEU LTDA</t>
  </si>
  <si>
    <t>Aços Villares S/A</t>
  </si>
  <si>
    <t>Américo Júlio Soares</t>
  </si>
  <si>
    <t>Alexandre Moisés</t>
  </si>
  <si>
    <t>DAMHA AÇUCAR E ALCOOL INDÚSTRIA E COMERCIO LTDA</t>
  </si>
  <si>
    <t>José Aparecido Cassiano Alves</t>
  </si>
  <si>
    <t>Tonny Van de Groes</t>
  </si>
  <si>
    <t>José Francisco de Fátima Santos</t>
  </si>
  <si>
    <t>José Alberto Vick</t>
  </si>
  <si>
    <t>EMPRESA EXTRATIVA DE AREIA IRMÃOS GHIDINI LTDA-ME</t>
  </si>
  <si>
    <t>Fernando Ferreira de Camargo</t>
  </si>
  <si>
    <t>MARCO ANTONIO COELHO</t>
  </si>
  <si>
    <t>JOSÉ FRANCISCO DE FÁTIMA SANTOS</t>
  </si>
  <si>
    <t>LUIZ EDNELSON FADEL</t>
  </si>
  <si>
    <t>ALUÍSIO CRISTINO DA SILVA</t>
  </si>
  <si>
    <t>Big Quality in Chicken Indústria e Comércio LTDA</t>
  </si>
  <si>
    <t>JOSÉ FRANCISCO DE FATIMA E OUTROS</t>
  </si>
  <si>
    <t>Luiz Roberto Correa Reche</t>
  </si>
  <si>
    <t>NELSON MANCINI NICOLAU</t>
  </si>
  <si>
    <t>Mercedes Aparecida Ziviani Corbo - ME</t>
  </si>
  <si>
    <t>SILVANA MARIA DE OLIVEIRA</t>
  </si>
  <si>
    <t>JOSÉ CARLOS FERNANDEZ</t>
  </si>
  <si>
    <t>TATE &amp; LYLE BRASIL S.A.</t>
  </si>
  <si>
    <t>Prefeitrura da Estância Climática de Caconde</t>
  </si>
  <si>
    <t>ELBAS ANTÔNIO RUSSIGNHOLI DE OLIVEIRA</t>
  </si>
  <si>
    <t>TEODOMIRO FÁVARO</t>
  </si>
  <si>
    <t>Sebastião Alves Cipriano</t>
  </si>
  <si>
    <t>CARLOS EDUARDO FUIM</t>
  </si>
  <si>
    <t>SERVIÇO AUTÔNOMO DE ÁGUAS, ESGOTOS E RESÍDUIOS DE GUARATINGUETÁ - SAAEG</t>
  </si>
  <si>
    <t>João Carlos Dourado</t>
  </si>
  <si>
    <t>João Luiz Borella Filho</t>
  </si>
  <si>
    <t>Luciana Selmi</t>
  </si>
  <si>
    <t>Wagner Antônio da Silva</t>
  </si>
  <si>
    <t>Hassim Hussem Ramadan</t>
  </si>
  <si>
    <t>LAIR ANTÔNIO DE SOUZA</t>
  </si>
  <si>
    <t>Marcelo Beloti Fávaro e Outros</t>
  </si>
  <si>
    <t>Dionisio Ferreira Moreira Filho</t>
  </si>
  <si>
    <t>DESTILARIA SÃO JORGE LTDA.</t>
  </si>
  <si>
    <t>USINA MANDU S/A</t>
  </si>
  <si>
    <t>ROBERTO JUNQUEIRA DE MORAES</t>
  </si>
  <si>
    <t>Maria Joana Fuza Alves Morais</t>
  </si>
  <si>
    <t>Agopecuária FRIBOI Ltda</t>
  </si>
  <si>
    <t>CARLOS ALBERTO DE OLIVEIRA E OUTROS</t>
  </si>
  <si>
    <t>José Divino Domingos</t>
  </si>
  <si>
    <t>Ambient Serviços Ambientais de Ribeirão Preto S/A</t>
  </si>
  <si>
    <t>Celso Aurélio Veltrini e Outros</t>
  </si>
  <si>
    <t>João Maurício de Carvalho Nogueira e outros</t>
  </si>
  <si>
    <t>Luiz Alberto Vizona</t>
  </si>
  <si>
    <t>Malteria do Vale S.A.</t>
  </si>
  <si>
    <t>Daisy Aparecida Cardoso Ventri</t>
  </si>
  <si>
    <t>PATRÍCIA LACERDA BASSI E OUTROS</t>
  </si>
  <si>
    <t>Luiz Aurelio Ferreira Azzolino</t>
  </si>
  <si>
    <t>JORGE ISHIZUCA</t>
  </si>
  <si>
    <t>João Batista Cardoso</t>
  </si>
  <si>
    <t>DOMINGOS SERGIO QUARTIERI FILHO</t>
  </si>
  <si>
    <t>Jerônimo Tosta</t>
  </si>
  <si>
    <t>JORGE ROSINI FILHO</t>
  </si>
  <si>
    <t>Pecuária Damha LTDA</t>
  </si>
  <si>
    <t>DOMINGOS SERGIO QUARTIERI</t>
  </si>
  <si>
    <t>LUIZ ANTONIO JOVELLI E OUTROS</t>
  </si>
  <si>
    <t>Geraldo Mechi</t>
  </si>
  <si>
    <t>Dionízio Rodrigues de Amorim</t>
  </si>
  <si>
    <t>FISCHER S/A AGROINDÚSTRIA</t>
  </si>
  <si>
    <t>Célia Luíza do Amaral Braga Jorge</t>
  </si>
  <si>
    <t>Agência Paulista de Tecnologia dos Agronegócios - APTA</t>
  </si>
  <si>
    <t>Serviço Autônomo Municipal de Água e Esgoto/SAMAE</t>
  </si>
  <si>
    <t>HEIDEN FRARE</t>
  </si>
  <si>
    <t>Antônio Francisco Penha Filho</t>
  </si>
  <si>
    <t>Ricieri Antônio Buozi Lopes</t>
  </si>
  <si>
    <t>Osvaldir Boer</t>
  </si>
  <si>
    <t>Paulo Roberto Meneghel e outros</t>
  </si>
  <si>
    <t>PALMYRO PAULO VERONESI D´ANDRÉA</t>
  </si>
  <si>
    <t>Francisco Cláudio Ribeiro da Silva</t>
  </si>
  <si>
    <t>Vivaldo César Ferreira Sanches</t>
  </si>
  <si>
    <t>Pedro Umberto Romanini e Fernando Ferreira de Camargo</t>
  </si>
  <si>
    <t>RIPASA S.A. CELULOSE E PAPEL</t>
  </si>
  <si>
    <t>JOSÉ ANTÔNIO BARROS LELIS</t>
  </si>
  <si>
    <t>MAURO GARCIA CORREA</t>
  </si>
  <si>
    <t>DIRCE PINHEIRO E CAMPOS</t>
  </si>
  <si>
    <t>ANTONIO CARLOS PEREIRA-AGUAI-FI</t>
  </si>
  <si>
    <t>LUIZ CARLOS FINOTO</t>
  </si>
  <si>
    <t>Klabin Kimberly S.A .</t>
  </si>
  <si>
    <t>ADATEX S/A - INDUSTRIAL E COMERCIAL</t>
  </si>
  <si>
    <t>INEPAR S/A INDÚSTRIA E CONSTRUÇÕES</t>
  </si>
  <si>
    <t>Petróleo Brasileiro S. A. - Petrobrás</t>
  </si>
  <si>
    <t>Cognis Brasil Ltda. (Retificadora)</t>
  </si>
  <si>
    <t>MAXION SISTEMAS AUTOMOTIVOS S/A</t>
  </si>
  <si>
    <t>CEBRACE CRISTAL PLANO LTDA - UNIDADE JACAREÍ</t>
  </si>
  <si>
    <t>ArcelorMittal Brasil S/A.</t>
  </si>
  <si>
    <t>LUIZ ANTÔNIO FASCINELLI</t>
  </si>
  <si>
    <t>FRANCISCO HENRIQUE SEGEREN</t>
  </si>
  <si>
    <t>JARLEI MANIAS</t>
  </si>
  <si>
    <t>DARCY AIDAR ITTAVO</t>
  </si>
  <si>
    <t>ADEMIR UETA</t>
  </si>
  <si>
    <t>IVONE ZENI FERREIRA GARCIA PIGNANELLI</t>
  </si>
  <si>
    <t>José Nivaldo Dornelas</t>
  </si>
  <si>
    <t>Renato Garcia Leal e Outro</t>
  </si>
  <si>
    <t>Prefeitura Municipal de Guatapará</t>
  </si>
  <si>
    <t>Santa Helena Agroindustrial Ltda</t>
  </si>
  <si>
    <t>NELMA MASCARENHAS MARQUES POLISELLI</t>
  </si>
  <si>
    <t>Hermes Augusto de Paula</t>
  </si>
  <si>
    <t>GELCO GELATINAS DO BRASIL LTDA</t>
  </si>
  <si>
    <t>Buckeye Americana Ltda</t>
  </si>
  <si>
    <t>AJINOMOTO DO BRASIL INDUSTRIA E COMERCIO DE ALIMENTOS LTDA</t>
  </si>
  <si>
    <t>FRANCISCO ANTONIO PUGLIESI</t>
  </si>
  <si>
    <t>ANTONIO CORREA FILHO</t>
  </si>
  <si>
    <t>NILTON ROBERTO MARTINS e JOSÉ ROBERTO MARTINS</t>
  </si>
  <si>
    <t>ODECIO LEVY</t>
  </si>
  <si>
    <t>Departamento de Estradas e Rodagem do Estado de São Paulo - DER-SP</t>
  </si>
  <si>
    <t>Adinael Trindade</t>
  </si>
  <si>
    <t>PAPIRUS INDUSTRIA DE PAPEL S.A.</t>
  </si>
  <si>
    <t>José Mauro Chiaradia</t>
  </si>
  <si>
    <t>JOSEFA BARBOSA DA SILVA</t>
  </si>
  <si>
    <t>Maria José Tobal Marciano e Francisco Marciano</t>
  </si>
  <si>
    <t>Espólio de João Aurélio Franco Camargo</t>
  </si>
  <si>
    <t>Prefeitura Municipal da Estância Hidromineral de Lindóia</t>
  </si>
  <si>
    <t>ANTONIO MANCINI</t>
  </si>
  <si>
    <t>DEPARTAMENTO DE AGUA E ESGOTO DE AMERICANA</t>
  </si>
  <si>
    <t>Maria Aparecida Gomes Martins Pozzi</t>
  </si>
  <si>
    <t>Terso Bento de Sirqueira</t>
  </si>
  <si>
    <t>Antonio Luiz Franco Moreno</t>
  </si>
  <si>
    <t>Terso Bento de Siqueira</t>
  </si>
  <si>
    <t>Aloízio Lelis Santana</t>
  </si>
  <si>
    <t>Isidoro Vilela Coimbra</t>
  </si>
  <si>
    <t>JOAQUIM CANDIDO DE OLIVEIRA NETO E JOSÉ EDUARDO ALMEIDA SANTOS DE OLIVEIRA</t>
  </si>
  <si>
    <t>Prefeitura Municipal de Jaguariúna</t>
  </si>
  <si>
    <t>José Luiz Machado do Amaral</t>
  </si>
  <si>
    <t>Triângulo do Sol Auto Estradas S/A</t>
  </si>
  <si>
    <t>Ourinhos Energia S.A.</t>
  </si>
  <si>
    <t>Rodolfo Valentin</t>
  </si>
  <si>
    <t>Companhia de Gás de São Paulo COMGAS</t>
  </si>
  <si>
    <t>Pedro Mathias Abramovic</t>
  </si>
  <si>
    <t>Antonio Manoel da Silva</t>
  </si>
  <si>
    <t>Rejane Aparecida Mucin</t>
  </si>
  <si>
    <t>Artur Dissei</t>
  </si>
  <si>
    <t>Lisete Garcia de Oliveira Silva</t>
  </si>
  <si>
    <t>Antônio Francisco Pereira e Outros</t>
  </si>
  <si>
    <t>José Carlos Coimbra Queiroz</t>
  </si>
  <si>
    <t>Renato Garcia Leal e Romário Garcia Leal</t>
  </si>
  <si>
    <t>Aristeu José Bertolini e outros</t>
  </si>
  <si>
    <t>Adelino Perinoto</t>
  </si>
  <si>
    <t>FERNANDO FERREIRA DA ROSA JUNQUEIRA NETTO</t>
  </si>
  <si>
    <t>Aristeu José Bertolini e Outros</t>
  </si>
  <si>
    <t>JOSE CARLOS CANELA</t>
  </si>
  <si>
    <t>PREFEITURA MUNICIPAL DA ESTÂNCIA CLIMÁTICA DE SÃO BENTO DO SAPUCAÍ</t>
  </si>
  <si>
    <t>DUKE ENERGY INTERNATIONAL GERAÇÃO PARANAPANEMA S/A</t>
  </si>
  <si>
    <t>Miguel Ângelo Corte</t>
  </si>
  <si>
    <t>SOLANGE PONZO DE MENEZES</t>
  </si>
  <si>
    <t>Nilton Tuneshi Sugahara</t>
  </si>
  <si>
    <t>Adalberto Braido</t>
  </si>
  <si>
    <t>Antonio Fujimura</t>
  </si>
  <si>
    <t>Raul Scatolini</t>
  </si>
  <si>
    <t>José Eduardo Costa Mancini</t>
  </si>
  <si>
    <t>Henry Tamada</t>
  </si>
  <si>
    <t>Michael Thomas Corbett</t>
  </si>
  <si>
    <t>Osvaldo Tsuguo Hirano</t>
  </si>
  <si>
    <t>NELSON MARCONDES DO AMARAL FILHO</t>
  </si>
  <si>
    <t>FAZENDA AGUINHA LTDA</t>
  </si>
  <si>
    <t>NEWTON ARCHILLA GUERRA</t>
  </si>
  <si>
    <t>PLANALQUIMICA INDUSTRIAL LTDA</t>
  </si>
  <si>
    <t>Renato José Selmi Guiss</t>
  </si>
  <si>
    <t>JOAQUIM BENTO DE SOUZA FEREREIRA</t>
  </si>
  <si>
    <t>Prefeitura Municipal de Santo Antônio da Alegria</t>
  </si>
  <si>
    <t>Joaquim Pereira Mourão, José Maurício Tortelli de Souza e Edward Cardoso Bernardi</t>
  </si>
  <si>
    <t>Eletroger Ltda</t>
  </si>
  <si>
    <t>Cia de Saneamento Básico do Estado de São Paulo - SABESP</t>
  </si>
  <si>
    <t>José Oscar Bernardi</t>
  </si>
  <si>
    <t>DEPARTAMENTO DE ÁGUA E ESGOTO DE SANTA BÁRBARA D OESTE</t>
  </si>
  <si>
    <t>JONAS NOGUEIRA LELIS</t>
  </si>
  <si>
    <t>Sahara Extração, Comércio e Transporte de Areia Ltda.</t>
  </si>
  <si>
    <t>BENEFICIAMENTO TEXTIL MULTICOLOR LTDA</t>
  </si>
  <si>
    <t>SERVIÇO AUTONOMO DE AGUA E ESGOTO DE PIRACICABA</t>
  </si>
  <si>
    <t>Crylor Indústria e Comércio de Fibras Têxteis Ltda.</t>
  </si>
  <si>
    <t>Prefeitura Municipal Santo Antônio da Alegria</t>
  </si>
  <si>
    <t>ALFREDO CLARO RICCIARDI E JULIO EDUARDO RICCIARDI</t>
  </si>
  <si>
    <t>JOSÉ OSWALDO RIBEIRO DE MENDONÇA E OUTROS</t>
  </si>
  <si>
    <t>OSWALDO RIBEIRO DE MENDONÇA ADMINISTRAÇÃO E PARTICIPAÇÕES LTDA</t>
  </si>
  <si>
    <t>MARCELLO CARNEIRO</t>
  </si>
  <si>
    <t>VOTORANTIM CELULOSE E PAPEL S.A.</t>
  </si>
  <si>
    <t>GLOBE QUÍMICA</t>
  </si>
  <si>
    <t>CARLOS LUIZ TRINDADE</t>
  </si>
  <si>
    <t>ARMANDO BENTO DOS SANTOS E OUTROS</t>
  </si>
  <si>
    <t>CPFL Geração de Energia S/A</t>
  </si>
  <si>
    <t>SANTHER - FABRICA DE PAPEL SANTA THEREZINHA S/A</t>
  </si>
  <si>
    <t>ANGELO CARVALHO</t>
  </si>
  <si>
    <t>SANTISTA TEXTIL S.A.</t>
  </si>
  <si>
    <t>Indústrias Químicas Sampe Ltda.</t>
  </si>
  <si>
    <t>Paulo Moretto</t>
  </si>
  <si>
    <t>Carlos Roberto Tódero</t>
  </si>
  <si>
    <t>OTAVIO ROSA DA SILVA</t>
  </si>
  <si>
    <t>MARCILIO SANDOVAL SILVEIRA</t>
  </si>
  <si>
    <t>CARLOS ROBERTO DOS SANTOS</t>
  </si>
  <si>
    <t>FRANCISCO TOLEDO CABRAL DE VASCONCELLOS</t>
  </si>
  <si>
    <t>IRINEU GONÇALO CALEFI</t>
  </si>
  <si>
    <t>VALDIR BARRACHI</t>
  </si>
  <si>
    <t>JOÃO BATISTA BRUNO MARTINS</t>
  </si>
  <si>
    <t>Luiz Molina</t>
  </si>
  <si>
    <t>Sind. dos Trabalhadores nas Indústrias Metalúrgicas Mecânica e de Material  Elétrico de Mogi Guaçu</t>
  </si>
  <si>
    <t>João Gabriel Bruno</t>
  </si>
  <si>
    <t>Rio Paranapanema</t>
  </si>
  <si>
    <t>Rio Moji-Guaçu</t>
  </si>
  <si>
    <t>Rio Sapucaí</t>
  </si>
  <si>
    <t>Rio Grande</t>
  </si>
  <si>
    <t>Camanducaia,R</t>
  </si>
  <si>
    <t>Rio Paraíba do Sul</t>
  </si>
  <si>
    <t>Jaguari,R</t>
  </si>
  <si>
    <t>Córrego das Areias</t>
  </si>
  <si>
    <t>Rio Pardo</t>
  </si>
  <si>
    <t>UHE Ilha Solteira</t>
  </si>
  <si>
    <t>UHE Jurumirim (Armando Avellanal Laydner)</t>
  </si>
  <si>
    <t>UHE Capivara (Escola de Engenharia Mackenzie)</t>
  </si>
  <si>
    <t>UHE Água Vermelha (José Ermírio de Moraes)</t>
  </si>
  <si>
    <t>Rio Paraná</t>
  </si>
  <si>
    <t>Rio Canoas</t>
  </si>
  <si>
    <t>RIO PARDO</t>
  </si>
  <si>
    <t>UHE Porto Colômbia</t>
  </si>
  <si>
    <t>Rio Jaguari-mirim</t>
  </si>
  <si>
    <t>Rio pardo</t>
  </si>
  <si>
    <t>UHE Jupiá (Engenheiro Souza Dias)</t>
  </si>
  <si>
    <t>UHE Chavantes</t>
  </si>
  <si>
    <t>Ribeirão Tomba-perna</t>
  </si>
  <si>
    <t>UHE Marimbondo</t>
  </si>
  <si>
    <t>Ribeirão São Tomé e Rio Sapucaizinho</t>
  </si>
  <si>
    <t>Rio Guaxupé</t>
  </si>
  <si>
    <t>UHE Porto Primavera (Engenheiro Sérgio Motta)</t>
  </si>
  <si>
    <t>Ribeirão Bom Jesus</t>
  </si>
  <si>
    <t>Rio da Ribeira do Iguape</t>
  </si>
  <si>
    <t>Rio do Peixe</t>
  </si>
  <si>
    <t>UHE Volta Grande</t>
  </si>
  <si>
    <t>UHE Piraju</t>
  </si>
  <si>
    <t>UHE Jaguara</t>
  </si>
  <si>
    <t>Rio das Canoas</t>
  </si>
  <si>
    <t>rio Paranapanema</t>
  </si>
  <si>
    <t>MOGI GUAÇU</t>
  </si>
  <si>
    <t>Ribeirão dos Carrapatos</t>
  </si>
  <si>
    <t>Rio Paraitinga</t>
  </si>
  <si>
    <t>Rio Mogi Guaçu</t>
  </si>
  <si>
    <t>Moji Guaçu</t>
  </si>
  <si>
    <t>PARANAPANEMA</t>
  </si>
  <si>
    <t>Córrego do Contra</t>
  </si>
  <si>
    <t>Corrego da Lagoa</t>
  </si>
  <si>
    <t>Rio Itararé</t>
  </si>
  <si>
    <t>Rio São José dos Dourados</t>
  </si>
  <si>
    <t>rio Grande</t>
  </si>
  <si>
    <t>Rio Turvo</t>
  </si>
  <si>
    <t>Corrego do Caico</t>
  </si>
  <si>
    <t>Córrego Taiaçu</t>
  </si>
  <si>
    <t>UHE Ilha Solteira -  rio Paraná</t>
  </si>
  <si>
    <t>Sapucaí-Mirim</t>
  </si>
  <si>
    <t>Rio da Prata e Rio Preto Grande</t>
  </si>
  <si>
    <t>Ribeirão Vermelho</t>
  </si>
  <si>
    <t>Mogi-Guaçu</t>
  </si>
  <si>
    <t>rio Mogi-Guaçu</t>
  </si>
  <si>
    <t>rio mogi guaçu</t>
  </si>
  <si>
    <t>rio Pardo</t>
  </si>
  <si>
    <t>RIO  PARDO</t>
  </si>
  <si>
    <t>Rio Taquari</t>
  </si>
  <si>
    <t>RIO GRANDE - RESERVATORIO UHE MARIMBONDO</t>
  </si>
  <si>
    <t>Rio Barreiro de Baixo</t>
  </si>
  <si>
    <t>Rio das Antas</t>
  </si>
  <si>
    <t>Córrego do Sertãozinho e Ribeirão dos Cardosos</t>
  </si>
  <si>
    <t>Rio Eleutério</t>
  </si>
  <si>
    <t>Rio Sapucaí-Mirim</t>
  </si>
  <si>
    <t>RIO GRANDE</t>
  </si>
  <si>
    <t>Rio do Bananal</t>
  </si>
  <si>
    <t>Ribeirão do Barreiro</t>
  </si>
  <si>
    <t>Rio Formoso ou Rio da Sesmaria</t>
  </si>
  <si>
    <t>Ribeirão das Inhumas</t>
  </si>
  <si>
    <t>Ribeirão da Cachoeira, da Areia Branca, do Abertão</t>
  </si>
  <si>
    <t>Braço do Ribeirão Ponte Pensa</t>
  </si>
  <si>
    <t>RIO PARANÁ</t>
  </si>
  <si>
    <t>BACIA DO CORREGO TAIAÇU</t>
  </si>
  <si>
    <t>Corrego da Pintada</t>
  </si>
  <si>
    <t>RESERVATORIO</t>
  </si>
  <si>
    <t>Ribeirão do Pinheirinho</t>
  </si>
  <si>
    <t>Rio Sapucaí-mirim</t>
  </si>
  <si>
    <t>Sapucaí Mirim</t>
  </si>
  <si>
    <t>Córrego do Camilão</t>
  </si>
  <si>
    <t>Ribeião Ponte Pensa / Rio Paraná</t>
  </si>
  <si>
    <t>Rio Tietê</t>
  </si>
  <si>
    <t>Área de Remanso do Reserv da UHE Marimbondo</t>
  </si>
  <si>
    <t>UHE Paraibuna</t>
  </si>
  <si>
    <t>Rio Paraibuna</t>
  </si>
  <si>
    <t>Reservatório da Usina Hidrelétrica de</t>
  </si>
  <si>
    <t>COTA DESAPROPRIAÇÃO 495,50 CNG - UHE VOLTA GRANDE</t>
  </si>
  <si>
    <t>rio Sapucaí</t>
  </si>
  <si>
    <t>Pardo</t>
  </si>
  <si>
    <t>RIO CAN - CAN</t>
  </si>
  <si>
    <t>Rio Jaguari</t>
  </si>
  <si>
    <t>rio Mogi-guaçu</t>
  </si>
  <si>
    <t>Rio Santa Bárbara</t>
  </si>
  <si>
    <t>rio Paraná</t>
  </si>
  <si>
    <t>Piracicaba, R</t>
  </si>
  <si>
    <t>Rio Piracicaba</t>
  </si>
  <si>
    <t>PARDO</t>
  </si>
  <si>
    <t>Jaguari, R</t>
  </si>
  <si>
    <t>Piracicaba,R</t>
  </si>
  <si>
    <t>Córrego do Bauzinho e Ribeirão do Baú</t>
  </si>
  <si>
    <t>Ribeirão do Baú</t>
  </si>
  <si>
    <t>Córrego do Grotão ou Córrego da Divisa</t>
  </si>
  <si>
    <t>Córrego Monte Sião</t>
  </si>
  <si>
    <t>DESCONHECIDO</t>
  </si>
  <si>
    <t>Jaguarí,R</t>
  </si>
  <si>
    <t>Córrego do Óleo e Ribeirão do Paraíso ou do Macuco</t>
  </si>
  <si>
    <t>Região Hidr.do Paraná</t>
  </si>
  <si>
    <t>Região Hidr.Atlântico Sudeste</t>
  </si>
  <si>
    <t>1261/2014</t>
  </si>
  <si>
    <t>1498/2013</t>
  </si>
  <si>
    <t>122/2009</t>
  </si>
  <si>
    <t>16/2008</t>
  </si>
  <si>
    <t>1944/2014</t>
  </si>
  <si>
    <t>433/2003</t>
  </si>
  <si>
    <t>1806/2014</t>
  </si>
  <si>
    <t>368/2003</t>
  </si>
  <si>
    <t>188/2003</t>
  </si>
  <si>
    <t>168/2002</t>
  </si>
  <si>
    <t>2010/2014</t>
  </si>
  <si>
    <t>2045/2014</t>
  </si>
  <si>
    <t>1781/2014</t>
  </si>
  <si>
    <t>1799/2014</t>
  </si>
  <si>
    <t>1815/2014</t>
  </si>
  <si>
    <t>1823/2014</t>
  </si>
  <si>
    <t>1623/2014</t>
  </si>
  <si>
    <t>1824/2014</t>
  </si>
  <si>
    <t>1825/2014</t>
  </si>
  <si>
    <t>1832/2014</t>
  </si>
  <si>
    <t>1837/2014</t>
  </si>
  <si>
    <t>1850/2014</t>
  </si>
  <si>
    <t>1856/2014</t>
  </si>
  <si>
    <t>1885/2014</t>
  </si>
  <si>
    <t>1522/2014</t>
  </si>
  <si>
    <t>1530/2014</t>
  </si>
  <si>
    <t>1531/2014</t>
  </si>
  <si>
    <t>1535/2014</t>
  </si>
  <si>
    <t>1537/2014</t>
  </si>
  <si>
    <t>1538/2014</t>
  </si>
  <si>
    <t>1542/2014</t>
  </si>
  <si>
    <t>1544/2014</t>
  </si>
  <si>
    <t>1545/2014</t>
  </si>
  <si>
    <t>1548/2014</t>
  </si>
  <si>
    <t>1570/2014</t>
  </si>
  <si>
    <t>1602/2014</t>
  </si>
  <si>
    <t>1562/2013</t>
  </si>
  <si>
    <t>1485/2014</t>
  </si>
  <si>
    <t>1486/2014</t>
  </si>
  <si>
    <t>1512/2014</t>
  </si>
  <si>
    <t>1534/2014</t>
  </si>
  <si>
    <t>1463/2014</t>
  </si>
  <si>
    <t>1403/2014</t>
  </si>
  <si>
    <t>1407/2014</t>
  </si>
  <si>
    <t>1563/2013</t>
  </si>
  <si>
    <t>1398/2014</t>
  </si>
  <si>
    <t>1334/2014</t>
  </si>
  <si>
    <t>1387/2014</t>
  </si>
  <si>
    <t>1564/2013</t>
  </si>
  <si>
    <t>1317/2014</t>
  </si>
  <si>
    <t>1263/2014</t>
  </si>
  <si>
    <t>1264/2014</t>
  </si>
  <si>
    <t>1265/2014</t>
  </si>
  <si>
    <t>1298/2014</t>
  </si>
  <si>
    <t>1205/2014</t>
  </si>
  <si>
    <t>1207/2014</t>
  </si>
  <si>
    <t>1210/2014</t>
  </si>
  <si>
    <t>1220/2014</t>
  </si>
  <si>
    <t>1223/2014</t>
  </si>
  <si>
    <t>1232/2014</t>
  </si>
  <si>
    <t>1249/2014</t>
  </si>
  <si>
    <t>1076/2014</t>
  </si>
  <si>
    <t>1128/2014</t>
  </si>
  <si>
    <t>1135/2014</t>
  </si>
  <si>
    <t>1566/2013</t>
  </si>
  <si>
    <t>1165/2014</t>
  </si>
  <si>
    <t>1175/2014</t>
  </si>
  <si>
    <t>952/2014</t>
  </si>
  <si>
    <t>986/2014</t>
  </si>
  <si>
    <t>727/2014</t>
  </si>
  <si>
    <t>730/2014</t>
  </si>
  <si>
    <t>738/2014</t>
  </si>
  <si>
    <t>761/2014</t>
  </si>
  <si>
    <t>767/2014</t>
  </si>
  <si>
    <t>770/2014</t>
  </si>
  <si>
    <t>783/2014</t>
  </si>
  <si>
    <t>784/2014</t>
  </si>
  <si>
    <t>788/2014</t>
  </si>
  <si>
    <t>831/2014</t>
  </si>
  <si>
    <t>717/2014</t>
  </si>
  <si>
    <t>832/2014</t>
  </si>
  <si>
    <t>838/2014</t>
  </si>
  <si>
    <t>846/2014</t>
  </si>
  <si>
    <t>850/2014</t>
  </si>
  <si>
    <t>858/2014</t>
  </si>
  <si>
    <t>867/2014</t>
  </si>
  <si>
    <t>890/2014</t>
  </si>
  <si>
    <t>893/2014</t>
  </si>
  <si>
    <t>685/2014</t>
  </si>
  <si>
    <t>686/2014</t>
  </si>
  <si>
    <t>649/2014</t>
  </si>
  <si>
    <t>655/2014</t>
  </si>
  <si>
    <t>533/2014</t>
  </si>
  <si>
    <t>541/2014</t>
  </si>
  <si>
    <t>544/2014</t>
  </si>
  <si>
    <t>553/2014</t>
  </si>
  <si>
    <t>554/2014</t>
  </si>
  <si>
    <t>566/2014</t>
  </si>
  <si>
    <t>570/2014</t>
  </si>
  <si>
    <t>576/2014</t>
  </si>
  <si>
    <t>1568/2013</t>
  </si>
  <si>
    <t>424/2014</t>
  </si>
  <si>
    <t>450/2014</t>
  </si>
  <si>
    <t>466/2014</t>
  </si>
  <si>
    <t>488/2014</t>
  </si>
  <si>
    <t>489/2014</t>
  </si>
  <si>
    <t>500/2014</t>
  </si>
  <si>
    <t>504/2014</t>
  </si>
  <si>
    <t>515/2014</t>
  </si>
  <si>
    <t>281/2014</t>
  </si>
  <si>
    <t>282/2014</t>
  </si>
  <si>
    <t>300/2014</t>
  </si>
  <si>
    <t>315/2014</t>
  </si>
  <si>
    <t>322/2014</t>
  </si>
  <si>
    <t>324/2014</t>
  </si>
  <si>
    <t>325/2014</t>
  </si>
  <si>
    <t>328/2014</t>
  </si>
  <si>
    <t>332/2014</t>
  </si>
  <si>
    <t>151/2014</t>
  </si>
  <si>
    <t>170/2014</t>
  </si>
  <si>
    <t>214/2014</t>
  </si>
  <si>
    <t>249/2014</t>
  </si>
  <si>
    <t>251/2014</t>
  </si>
  <si>
    <t>65/2014</t>
  </si>
  <si>
    <t>36/2014</t>
  </si>
  <si>
    <t>1576/2013</t>
  </si>
  <si>
    <t>1577/2013</t>
  </si>
  <si>
    <t>600/2014</t>
  </si>
  <si>
    <t>1158/2014</t>
  </si>
  <si>
    <t>660/2012</t>
  </si>
  <si>
    <t>661/2012</t>
  </si>
  <si>
    <t>706/2013</t>
  </si>
  <si>
    <t>1569/2013</t>
  </si>
  <si>
    <t>427/2008</t>
  </si>
  <si>
    <t>368/2011</t>
  </si>
  <si>
    <t>358/2011</t>
  </si>
  <si>
    <t>262/2011</t>
  </si>
  <si>
    <t>1519/2013</t>
  </si>
  <si>
    <t>388/2010</t>
  </si>
  <si>
    <t>693/2010</t>
  </si>
  <si>
    <t>731/2008</t>
  </si>
  <si>
    <t>1362/2013</t>
  </si>
  <si>
    <t>1025/2009</t>
  </si>
  <si>
    <t>806/2009</t>
  </si>
  <si>
    <t>746/2009</t>
  </si>
  <si>
    <t>623/2004</t>
  </si>
  <si>
    <t>708/2008</t>
  </si>
  <si>
    <t>710/2008</t>
  </si>
  <si>
    <t>644/2008</t>
  </si>
  <si>
    <t>1096/2013</t>
  </si>
  <si>
    <t>1314/2013</t>
  </si>
  <si>
    <t>1099/2013</t>
  </si>
  <si>
    <t>1317/2013</t>
  </si>
  <si>
    <t>23/2011</t>
  </si>
  <si>
    <t>904/2013</t>
  </si>
  <si>
    <t>1256/2013</t>
  </si>
  <si>
    <t>1320/2013</t>
  </si>
  <si>
    <t>907/2013</t>
  </si>
  <si>
    <t>1321/2013</t>
  </si>
  <si>
    <t>1322/2013</t>
  </si>
  <si>
    <t>249/2009</t>
  </si>
  <si>
    <t>254/2009</t>
  </si>
  <si>
    <t>1084/2014</t>
  </si>
  <si>
    <t>147/2011</t>
  </si>
  <si>
    <t>157/2011</t>
  </si>
  <si>
    <t>1266/2013</t>
  </si>
  <si>
    <t>1021/2013</t>
  </si>
  <si>
    <t>93/2007</t>
  </si>
  <si>
    <t>581/2006</t>
  </si>
  <si>
    <t>638/2012</t>
  </si>
  <si>
    <t>424/2012</t>
  </si>
  <si>
    <t>430/2012</t>
  </si>
  <si>
    <t>815/2009</t>
  </si>
  <si>
    <t>272/2008</t>
  </si>
  <si>
    <t>296/2008</t>
  </si>
  <si>
    <t>258/2009</t>
  </si>
  <si>
    <t>88/2010</t>
  </si>
  <si>
    <t>96/2010</t>
  </si>
  <si>
    <t>1009/2013</t>
  </si>
  <si>
    <t>999/2013</t>
  </si>
  <si>
    <t>429/2013</t>
  </si>
  <si>
    <t>926/2013</t>
  </si>
  <si>
    <t>959/2013</t>
  </si>
  <si>
    <t>361/2010</t>
  </si>
  <si>
    <t>364/2010</t>
  </si>
  <si>
    <t>368/2010</t>
  </si>
  <si>
    <t>923/2013</t>
  </si>
  <si>
    <t>371/2010</t>
  </si>
  <si>
    <t>372/2010</t>
  </si>
  <si>
    <t>373/2010</t>
  </si>
  <si>
    <t>779/2010</t>
  </si>
  <si>
    <t>223/2010</t>
  </si>
  <si>
    <t>876/2013</t>
  </si>
  <si>
    <t>225/2010</t>
  </si>
  <si>
    <t>260/2010</t>
  </si>
  <si>
    <t>267/2013</t>
  </si>
  <si>
    <t>268/2013</t>
  </si>
  <si>
    <t>757/2013</t>
  </si>
  <si>
    <t>288/2013</t>
  </si>
  <si>
    <t>291/2013</t>
  </si>
  <si>
    <t>296/2013</t>
  </si>
  <si>
    <t>860/2011</t>
  </si>
  <si>
    <t>693/2011</t>
  </si>
  <si>
    <t>723/2013</t>
  </si>
  <si>
    <t>694/2011</t>
  </si>
  <si>
    <t>695/2011</t>
  </si>
  <si>
    <t>715/2013</t>
  </si>
  <si>
    <t>696/2011</t>
  </si>
  <si>
    <t>704/2013</t>
  </si>
  <si>
    <t>705/2013</t>
  </si>
  <si>
    <t>702/2011</t>
  </si>
  <si>
    <t>722/2011</t>
  </si>
  <si>
    <t>716/2011</t>
  </si>
  <si>
    <t>1061/2013</t>
  </si>
  <si>
    <t>1062/2013</t>
  </si>
  <si>
    <t>431/2010</t>
  </si>
  <si>
    <t>432/2010</t>
  </si>
  <si>
    <t>422/2010</t>
  </si>
  <si>
    <t>429/2010</t>
  </si>
  <si>
    <t>659/2013</t>
  </si>
  <si>
    <t>434/2010</t>
  </si>
  <si>
    <t>513/2008</t>
  </si>
  <si>
    <t>255/2012</t>
  </si>
  <si>
    <t>234/2013</t>
  </si>
  <si>
    <t>27/2008</t>
  </si>
  <si>
    <t>28/2008</t>
  </si>
  <si>
    <t>554/2012</t>
  </si>
  <si>
    <t>563/2012</t>
  </si>
  <si>
    <t>566/2012</t>
  </si>
  <si>
    <t>568/2012</t>
  </si>
  <si>
    <t>569/2012</t>
  </si>
  <si>
    <t>514/2013</t>
  </si>
  <si>
    <t>575/2012</t>
  </si>
  <si>
    <t>613/2011</t>
  </si>
  <si>
    <t>615/2011</t>
  </si>
  <si>
    <t>620/2011</t>
  </si>
  <si>
    <t>630/2011</t>
  </si>
  <si>
    <t>258/2012</t>
  </si>
  <si>
    <t>756/2012</t>
  </si>
  <si>
    <t>381/2013</t>
  </si>
  <si>
    <t>392/2013</t>
  </si>
  <si>
    <t>396/2013</t>
  </si>
  <si>
    <t>403/2013</t>
  </si>
  <si>
    <t>411/2013</t>
  </si>
  <si>
    <t>144/2009</t>
  </si>
  <si>
    <t>437/2013</t>
  </si>
  <si>
    <t>441/2013</t>
  </si>
  <si>
    <t>135/2009</t>
  </si>
  <si>
    <t>98/2012</t>
  </si>
  <si>
    <t>240/2008</t>
  </si>
  <si>
    <t>651/2010</t>
  </si>
  <si>
    <t>422/2013</t>
  </si>
  <si>
    <t>488/2009</t>
  </si>
  <si>
    <t>756/2013</t>
  </si>
  <si>
    <t>430/2013</t>
  </si>
  <si>
    <t>761/2013</t>
  </si>
  <si>
    <t>773/2013</t>
  </si>
  <si>
    <t>759/2013</t>
  </si>
  <si>
    <t>1046/2009</t>
  </si>
  <si>
    <t>1039/2009</t>
  </si>
  <si>
    <t>1040/2009</t>
  </si>
  <si>
    <t>826/2011</t>
  </si>
  <si>
    <t>359/2013</t>
  </si>
  <si>
    <t>823/2011</t>
  </si>
  <si>
    <t>261/2013</t>
  </si>
  <si>
    <t>615/2004</t>
  </si>
  <si>
    <t>634/2004</t>
  </si>
  <si>
    <t>341/2013</t>
  </si>
  <si>
    <t>832/2008</t>
  </si>
  <si>
    <t>446/2005</t>
  </si>
  <si>
    <t>447/2005</t>
  </si>
  <si>
    <t>692/2009</t>
  </si>
  <si>
    <t>664/2009</t>
  </si>
  <si>
    <t>662/2009</t>
  </si>
  <si>
    <t>481/2011</t>
  </si>
  <si>
    <t>984/2009</t>
  </si>
  <si>
    <t>985/2009</t>
  </si>
  <si>
    <t>997/2009</t>
  </si>
  <si>
    <t>332/2013</t>
  </si>
  <si>
    <t>116/2013</t>
  </si>
  <si>
    <t>531/2012</t>
  </si>
  <si>
    <t>206/2013</t>
  </si>
  <si>
    <t>207/2013</t>
  </si>
  <si>
    <t>126/2013</t>
  </si>
  <si>
    <t>127/2013</t>
  </si>
  <si>
    <t>861/2011</t>
  </si>
  <si>
    <t>519/2011</t>
  </si>
  <si>
    <t>527/2011</t>
  </si>
  <si>
    <t>792/2008</t>
  </si>
  <si>
    <t>648/2013</t>
  </si>
  <si>
    <t>59/2013</t>
  </si>
  <si>
    <t>653/2013</t>
  </si>
  <si>
    <t>654/2013</t>
  </si>
  <si>
    <t>656/2013</t>
  </si>
  <si>
    <t>663/2013</t>
  </si>
  <si>
    <t>669/2013</t>
  </si>
  <si>
    <t>674/2013</t>
  </si>
  <si>
    <t>680/2013</t>
  </si>
  <si>
    <t>70/2013</t>
  </si>
  <si>
    <t>56/2013</t>
  </si>
  <si>
    <t>58/2013</t>
  </si>
  <si>
    <t>689/2013</t>
  </si>
  <si>
    <t>690/2013</t>
  </si>
  <si>
    <t>694/2013</t>
  </si>
  <si>
    <t>396/2010</t>
  </si>
  <si>
    <t>236/2008</t>
  </si>
  <si>
    <t>498/2008</t>
  </si>
  <si>
    <t>68/2013</t>
  </si>
  <si>
    <t>800/2012</t>
  </si>
  <si>
    <t>348/2008</t>
  </si>
  <si>
    <t>299/2008</t>
  </si>
  <si>
    <t>127/2011</t>
  </si>
  <si>
    <t>128/2011</t>
  </si>
  <si>
    <t>892/2011</t>
  </si>
  <si>
    <t>885/2011</t>
  </si>
  <si>
    <t>776/2010</t>
  </si>
  <si>
    <t>777/2010</t>
  </si>
  <si>
    <t>769/2010</t>
  </si>
  <si>
    <t>772/2010</t>
  </si>
  <si>
    <t>659/2010</t>
  </si>
  <si>
    <t>802/2012</t>
  </si>
  <si>
    <t>807/2012</t>
  </si>
  <si>
    <t>645/2010</t>
  </si>
  <si>
    <t>489/2009</t>
  </si>
  <si>
    <t>383/2012</t>
  </si>
  <si>
    <t>746/2012</t>
  </si>
  <si>
    <t>747/2012</t>
  </si>
  <si>
    <t>385/2012</t>
  </si>
  <si>
    <t>642/2012</t>
  </si>
  <si>
    <t>658/2012</t>
  </si>
  <si>
    <t>400/2009</t>
  </si>
  <si>
    <t>184/2012</t>
  </si>
  <si>
    <t>185/2012</t>
  </si>
  <si>
    <t>186/2012</t>
  </si>
  <si>
    <t>451/2013</t>
  </si>
  <si>
    <t>531/2009</t>
  </si>
  <si>
    <t>655/2008</t>
  </si>
  <si>
    <t>618/2012</t>
  </si>
  <si>
    <t>156/2008</t>
  </si>
  <si>
    <t>639/2012</t>
  </si>
  <si>
    <t>598/2012</t>
  </si>
  <si>
    <t>158/2008</t>
  </si>
  <si>
    <t>635/2012</t>
  </si>
  <si>
    <t>160/2008</t>
  </si>
  <si>
    <t>161/2008</t>
  </si>
  <si>
    <t>162/2008</t>
  </si>
  <si>
    <t>159/2008</t>
  </si>
  <si>
    <t>173/2008</t>
  </si>
  <si>
    <t>196/2008</t>
  </si>
  <si>
    <t>174/2008</t>
  </si>
  <si>
    <t>186/2008</t>
  </si>
  <si>
    <t>187/2008</t>
  </si>
  <si>
    <t>533/2012</t>
  </si>
  <si>
    <t>188/2008</t>
  </si>
  <si>
    <t>67/2010</t>
  </si>
  <si>
    <t>544/2012</t>
  </si>
  <si>
    <t>68/2010</t>
  </si>
  <si>
    <t>69/2010</t>
  </si>
  <si>
    <t>222/2013</t>
  </si>
  <si>
    <t>225/2013</t>
  </si>
  <si>
    <t>227/2013</t>
  </si>
  <si>
    <t>449/2012</t>
  </si>
  <si>
    <t>408/2012</t>
  </si>
  <si>
    <t>409/2012</t>
  </si>
  <si>
    <t>231/2013</t>
  </si>
  <si>
    <t>237/2013</t>
  </si>
  <si>
    <t>238/2013</t>
  </si>
  <si>
    <t>248/2013</t>
  </si>
  <si>
    <t>350/2012</t>
  </si>
  <si>
    <t>351/2012</t>
  </si>
  <si>
    <t>781/2010</t>
  </si>
  <si>
    <t>698/2009</t>
  </si>
  <si>
    <t>572/2007</t>
  </si>
  <si>
    <t>581/2007</t>
  </si>
  <si>
    <t>582/2007</t>
  </si>
  <si>
    <t>570/2007</t>
  </si>
  <si>
    <t>573/2007</t>
  </si>
  <si>
    <t>575/2007</t>
  </si>
  <si>
    <t>583/2007</t>
  </si>
  <si>
    <t>321/2012</t>
  </si>
  <si>
    <t>588/2007</t>
  </si>
  <si>
    <t>272/2012</t>
  </si>
  <si>
    <t>278/2012</t>
  </si>
  <si>
    <t>280/2012</t>
  </si>
  <si>
    <t>589/2007</t>
  </si>
  <si>
    <t>1368/2013</t>
  </si>
  <si>
    <t>1369/2013</t>
  </si>
  <si>
    <t>1372/2013</t>
  </si>
  <si>
    <t>1378/2013</t>
  </si>
  <si>
    <t>696/2012</t>
  </si>
  <si>
    <t>698/2012</t>
  </si>
  <si>
    <t>197/2012</t>
  </si>
  <si>
    <t>708/2012</t>
  </si>
  <si>
    <t>747/2009</t>
  </si>
  <si>
    <t>751/2009</t>
  </si>
  <si>
    <t>770/2009</t>
  </si>
  <si>
    <t>229/2007</t>
  </si>
  <si>
    <t>450/2011</t>
  </si>
  <si>
    <t>108/2012</t>
  </si>
  <si>
    <t>1492/2013</t>
  </si>
  <si>
    <t>1499/2013</t>
  </si>
  <si>
    <t>1500/2013</t>
  </si>
  <si>
    <t>1532/2013</t>
  </si>
  <si>
    <t>1533/2013</t>
  </si>
  <si>
    <t>654/2008</t>
  </si>
  <si>
    <t>583/2004</t>
  </si>
  <si>
    <t>653/2008</t>
  </si>
  <si>
    <t>36/2010</t>
  </si>
  <si>
    <t>660/2008</t>
  </si>
  <si>
    <t>1194/2013</t>
  </si>
  <si>
    <t>1195/2013</t>
  </si>
  <si>
    <t>1209/2013</t>
  </si>
  <si>
    <t>488/2010</t>
  </si>
  <si>
    <t>227/2012</t>
  </si>
  <si>
    <t>303/2011</t>
  </si>
  <si>
    <t>60/2012</t>
  </si>
  <si>
    <t>32/2013</t>
  </si>
  <si>
    <t>161/2009</t>
  </si>
  <si>
    <t>21/2006</t>
  </si>
  <si>
    <t>816/2012</t>
  </si>
  <si>
    <t>259/2006</t>
  </si>
  <si>
    <t>475/2013</t>
  </si>
  <si>
    <t>385/2013</t>
  </si>
  <si>
    <t>34/2009</t>
  </si>
  <si>
    <t>112/2013</t>
  </si>
  <si>
    <t>554/2007</t>
  </si>
  <si>
    <t>399/2007</t>
  </si>
  <si>
    <t>318/2012</t>
  </si>
  <si>
    <t>319/2012</t>
  </si>
  <si>
    <t>250/2014</t>
  </si>
  <si>
    <t>864/2011</t>
  </si>
  <si>
    <t>867/2011</t>
  </si>
  <si>
    <t>231/2011</t>
  </si>
  <si>
    <t>372/2013</t>
  </si>
  <si>
    <t>774/2011</t>
  </si>
  <si>
    <t>210/2013</t>
  </si>
  <si>
    <t>211/2013</t>
  </si>
  <si>
    <t>624/2011</t>
  </si>
  <si>
    <t>155/2013</t>
  </si>
  <si>
    <t>616/2012</t>
  </si>
  <si>
    <t>880/2013</t>
  </si>
  <si>
    <t>582/2011</t>
  </si>
  <si>
    <t>590/2011</t>
  </si>
  <si>
    <t>889/2013</t>
  </si>
  <si>
    <t>450/2013</t>
  </si>
  <si>
    <t>551/2011</t>
  </si>
  <si>
    <t>513/2011</t>
  </si>
  <si>
    <t>363/2013</t>
  </si>
  <si>
    <t>498/2011</t>
  </si>
  <si>
    <t>480/2009</t>
  </si>
  <si>
    <t>474/2011</t>
  </si>
  <si>
    <t>423/2009</t>
  </si>
  <si>
    <t>232/2004</t>
  </si>
  <si>
    <t>588/2011</t>
  </si>
  <si>
    <t>732/2010</t>
  </si>
  <si>
    <t>745/2010</t>
  </si>
  <si>
    <t>489/2011</t>
  </si>
  <si>
    <t>491/2011</t>
  </si>
  <si>
    <t>744/2010</t>
  </si>
  <si>
    <t>852/2009</t>
  </si>
  <si>
    <t>370/2011</t>
  </si>
  <si>
    <t>786/2011</t>
  </si>
  <si>
    <t>464/2011</t>
  </si>
  <si>
    <t>837/2009</t>
  </si>
  <si>
    <t>578/2011</t>
  </si>
  <si>
    <t>279/2011</t>
  </si>
  <si>
    <t>436/2011</t>
  </si>
  <si>
    <t>567/2011</t>
  </si>
  <si>
    <t>597/2013</t>
  </si>
  <si>
    <t>203/2011</t>
  </si>
  <si>
    <t>608/2013</t>
  </si>
  <si>
    <t>629/2013</t>
  </si>
  <si>
    <t>333/2008</t>
  </si>
  <si>
    <t>233/2011</t>
  </si>
  <si>
    <t>63/2007</t>
  </si>
  <si>
    <t>136/2009</t>
  </si>
  <si>
    <t>45/2005</t>
  </si>
  <si>
    <t>47/2005</t>
  </si>
  <si>
    <t>579/2007</t>
  </si>
  <si>
    <t>462/2009</t>
  </si>
  <si>
    <t>446/2009</t>
  </si>
  <si>
    <t>93/2011</t>
  </si>
  <si>
    <t>404/2006</t>
  </si>
  <si>
    <t>1036/2013</t>
  </si>
  <si>
    <t>380/2008</t>
  </si>
  <si>
    <t>377/2008</t>
  </si>
  <si>
    <t>379/2008</t>
  </si>
  <si>
    <t>109/2011</t>
  </si>
  <si>
    <t>114/2011</t>
  </si>
  <si>
    <t>384/2008</t>
  </si>
  <si>
    <t>385/2008</t>
  </si>
  <si>
    <t>402/2011</t>
  </si>
  <si>
    <t>325/2009</t>
  </si>
  <si>
    <t>15/2011</t>
  </si>
  <si>
    <t>22/2011</t>
  </si>
  <si>
    <t>805/2011</t>
  </si>
  <si>
    <t>27/2011</t>
  </si>
  <si>
    <t>158/2010</t>
  </si>
  <si>
    <t>148/2010</t>
  </si>
  <si>
    <t>665/2010</t>
  </si>
  <si>
    <t>65/2008</t>
  </si>
  <si>
    <t>778/2010</t>
  </si>
  <si>
    <t>73/2008</t>
  </si>
  <si>
    <t>793/2010</t>
  </si>
  <si>
    <t>84/2008</t>
  </si>
  <si>
    <t>120/2013</t>
  </si>
  <si>
    <t>143/2013</t>
  </si>
  <si>
    <t>569/2010</t>
  </si>
  <si>
    <t>146/2013</t>
  </si>
  <si>
    <t>150/2013</t>
  </si>
  <si>
    <t>677/2010</t>
  </si>
  <si>
    <t>691/2010</t>
  </si>
  <si>
    <t>831/2008</t>
  </si>
  <si>
    <t>852/2011</t>
  </si>
  <si>
    <t>633/2010</t>
  </si>
  <si>
    <t>528/2009</t>
  </si>
  <si>
    <t>573/2010</t>
  </si>
  <si>
    <t>529/2009</t>
  </si>
  <si>
    <t>530/2009</t>
  </si>
  <si>
    <t>532/2009</t>
  </si>
  <si>
    <t>533/2009</t>
  </si>
  <si>
    <t>721/2013</t>
  </si>
  <si>
    <t>465/2010</t>
  </si>
  <si>
    <t>459/2010</t>
  </si>
  <si>
    <t>424/2010</t>
  </si>
  <si>
    <t>738/2013</t>
  </si>
  <si>
    <t>707/2008</t>
  </si>
  <si>
    <t>389/2010</t>
  </si>
  <si>
    <t>582/2013</t>
  </si>
  <si>
    <t>307/2009</t>
  </si>
  <si>
    <t>335/2009</t>
  </si>
  <si>
    <t>101/2006</t>
  </si>
  <si>
    <t>257/2010</t>
  </si>
  <si>
    <t>778/2012</t>
  </si>
  <si>
    <t>353/2010</t>
  </si>
  <si>
    <t>346/2010</t>
  </si>
  <si>
    <t>162/2010</t>
  </si>
  <si>
    <t>782/2012</t>
  </si>
  <si>
    <t>798/2012</t>
  </si>
  <si>
    <t>799/2012</t>
  </si>
  <si>
    <t>504/2012</t>
  </si>
  <si>
    <t>515/2012</t>
  </si>
  <si>
    <t>521/2012</t>
  </si>
  <si>
    <t>194/2010</t>
  </si>
  <si>
    <t>528/2012</t>
  </si>
  <si>
    <t>1030/2013</t>
  </si>
  <si>
    <t>81/2010</t>
  </si>
  <si>
    <t>404/2010</t>
  </si>
  <si>
    <t>447/2013</t>
  </si>
  <si>
    <t>454/2013</t>
  </si>
  <si>
    <t>457/2013</t>
  </si>
  <si>
    <t>107/2012</t>
  </si>
  <si>
    <t>61/2010</t>
  </si>
  <si>
    <t>34/2010</t>
  </si>
  <si>
    <t>186/2011</t>
  </si>
  <si>
    <t>187/2011</t>
  </si>
  <si>
    <t>27/2010</t>
  </si>
  <si>
    <t>191/2011</t>
  </si>
  <si>
    <t>1028/2009</t>
  </si>
  <si>
    <t>204/2011</t>
  </si>
  <si>
    <t>741/2010</t>
  </si>
  <si>
    <t>523/2008</t>
  </si>
  <si>
    <t>1045/2009</t>
  </si>
  <si>
    <t>383/2008</t>
  </si>
  <si>
    <t>986/2009</t>
  </si>
  <si>
    <t>980/2009</t>
  </si>
  <si>
    <t>366/2013</t>
  </si>
  <si>
    <t>374/2008</t>
  </si>
  <si>
    <t>999/2009</t>
  </si>
  <si>
    <t>422/2006</t>
  </si>
  <si>
    <t>805/2009</t>
  </si>
  <si>
    <t>819/2009</t>
  </si>
  <si>
    <t>807/2009</t>
  </si>
  <si>
    <t>536/2009</t>
  </si>
  <si>
    <t>409/2006</t>
  </si>
  <si>
    <t>610/2009</t>
  </si>
  <si>
    <t>523/2009</t>
  </si>
  <si>
    <t>429/2011</t>
  </si>
  <si>
    <t>483/2009</t>
  </si>
  <si>
    <t>716/2009</t>
  </si>
  <si>
    <t>490/2009</t>
  </si>
  <si>
    <t>735/2009</t>
  </si>
  <si>
    <t>518/2009</t>
  </si>
  <si>
    <t>514/2009</t>
  </si>
  <si>
    <t>652/2009</t>
  </si>
  <si>
    <t>352/2008</t>
  </si>
  <si>
    <t>104/2008</t>
  </si>
  <si>
    <t>100/2008</t>
  </si>
  <si>
    <t>101/2008</t>
  </si>
  <si>
    <t>106/2008</t>
  </si>
  <si>
    <t>564/2009</t>
  </si>
  <si>
    <t>566/2011</t>
  </si>
  <si>
    <t>439/2007</t>
  </si>
  <si>
    <t>442/2007</t>
  </si>
  <si>
    <t>438/2007</t>
  </si>
  <si>
    <t>440/2007</t>
  </si>
  <si>
    <t>441/2007</t>
  </si>
  <si>
    <t>577/2011</t>
  </si>
  <si>
    <t>139/2007</t>
  </si>
  <si>
    <t>288/2011</t>
  </si>
  <si>
    <t>289/2011</t>
  </si>
  <si>
    <t>452/2009</t>
  </si>
  <si>
    <t>290/2011</t>
  </si>
  <si>
    <t>90/2007</t>
  </si>
  <si>
    <t>45/2010</t>
  </si>
  <si>
    <t>60/2013</t>
  </si>
  <si>
    <t>43/2012</t>
  </si>
  <si>
    <t>526/2006</t>
  </si>
  <si>
    <t>130/2012</t>
  </si>
  <si>
    <t>401/2011</t>
  </si>
  <si>
    <t>295/2009</t>
  </si>
  <si>
    <t>140/2007</t>
  </si>
  <si>
    <t>450/2009</t>
  </si>
  <si>
    <t>198/2009</t>
  </si>
  <si>
    <t>13/2011</t>
  </si>
  <si>
    <t>14/2008</t>
  </si>
  <si>
    <t>270/2009</t>
  </si>
  <si>
    <t>245/2009</t>
  </si>
  <si>
    <t>719/2009</t>
  </si>
  <si>
    <t>529/2013</t>
  </si>
  <si>
    <t>531/2013</t>
  </si>
  <si>
    <t>535/2013</t>
  </si>
  <si>
    <t>537/2013</t>
  </si>
  <si>
    <t>71/2009</t>
  </si>
  <si>
    <t>556/2013</t>
  </si>
  <si>
    <t>557/2013</t>
  </si>
  <si>
    <t>560/2013</t>
  </si>
  <si>
    <t>564/2013</t>
  </si>
  <si>
    <t>145/2009</t>
  </si>
  <si>
    <t>152/2012</t>
  </si>
  <si>
    <t>155/2012</t>
  </si>
  <si>
    <t>208/2010</t>
  </si>
  <si>
    <t>87/2008</t>
  </si>
  <si>
    <t>55/2005</t>
  </si>
  <si>
    <t>549/2010</t>
  </si>
  <si>
    <t>243/2007</t>
  </si>
  <si>
    <t>260/2007</t>
  </si>
  <si>
    <t>246/2007</t>
  </si>
  <si>
    <t>271/2007</t>
  </si>
  <si>
    <t>217/2005</t>
  </si>
  <si>
    <t>163/2009</t>
  </si>
  <si>
    <t>304/2013</t>
  </si>
  <si>
    <t>306/2013</t>
  </si>
  <si>
    <t>309/2013</t>
  </si>
  <si>
    <t>310/2013</t>
  </si>
  <si>
    <t>311/2013</t>
  </si>
  <si>
    <t>321/2013</t>
  </si>
  <si>
    <t>322/2013</t>
  </si>
  <si>
    <t>329/2013</t>
  </si>
  <si>
    <t>330/2013</t>
  </si>
  <si>
    <t>178/2013</t>
  </si>
  <si>
    <t>188/2013</t>
  </si>
  <si>
    <t>522/2008</t>
  </si>
  <si>
    <t>734/2012</t>
  </si>
  <si>
    <t>598/2008</t>
  </si>
  <si>
    <t>735/2012</t>
  </si>
  <si>
    <t>597/2008</t>
  </si>
  <si>
    <t>755/2012</t>
  </si>
  <si>
    <t>512/2010</t>
  </si>
  <si>
    <t>514/2010</t>
  </si>
  <si>
    <t>520/2010</t>
  </si>
  <si>
    <t>1313/2014</t>
  </si>
  <si>
    <t>533/2008</t>
  </si>
  <si>
    <t>537/2008</t>
  </si>
  <si>
    <t>1001/2013</t>
  </si>
  <si>
    <t>954/2013</t>
  </si>
  <si>
    <t>957/2013</t>
  </si>
  <si>
    <t>121/2013</t>
  </si>
  <si>
    <t>395/2009</t>
  </si>
  <si>
    <t>840/2013</t>
  </si>
  <si>
    <t>843/2013</t>
  </si>
  <si>
    <t>325/2008</t>
  </si>
  <si>
    <t>288/2012</t>
  </si>
  <si>
    <t>289/2012</t>
  </si>
  <si>
    <t>291/2012</t>
  </si>
  <si>
    <t>294/2012</t>
  </si>
  <si>
    <t>296/2012</t>
  </si>
  <si>
    <t>298/2012</t>
  </si>
  <si>
    <t>303/2008</t>
  </si>
  <si>
    <t>304/2008</t>
  </si>
  <si>
    <t>475/2011</t>
  </si>
  <si>
    <t>476/2011</t>
  </si>
  <si>
    <t>314/2008</t>
  </si>
  <si>
    <t>318/2008</t>
  </si>
  <si>
    <t>482/2011</t>
  </si>
  <si>
    <t>492/2011</t>
  </si>
  <si>
    <t>229/2008</t>
  </si>
  <si>
    <t>230/2008</t>
  </si>
  <si>
    <t>199/2008</t>
  </si>
  <si>
    <t>273/2008</t>
  </si>
  <si>
    <t>363/2009</t>
  </si>
  <si>
    <t>921/2013</t>
  </si>
  <si>
    <t>532/2008</t>
  </si>
  <si>
    <t>1302/2013</t>
  </si>
  <si>
    <t>1303/2013</t>
  </si>
  <si>
    <t>1318/2013</t>
  </si>
  <si>
    <t>1325/2013</t>
  </si>
  <si>
    <t>217/2008</t>
  </si>
  <si>
    <t>1335/2013</t>
  </si>
  <si>
    <t>147/2014</t>
  </si>
  <si>
    <t>580/2012</t>
  </si>
  <si>
    <t>595/2012</t>
  </si>
  <si>
    <t>405/2006</t>
  </si>
  <si>
    <t>469/2012</t>
  </si>
  <si>
    <t>578/2009</t>
  </si>
  <si>
    <t>582/2009</t>
  </si>
  <si>
    <t>583/2009</t>
  </si>
  <si>
    <t>444/2008</t>
  </si>
  <si>
    <t>452/2008</t>
  </si>
  <si>
    <t>454/2008</t>
  </si>
  <si>
    <t>455/2008</t>
  </si>
  <si>
    <t>15/2008</t>
  </si>
  <si>
    <t>161/2011</t>
  </si>
  <si>
    <t>99/2013</t>
  </si>
  <si>
    <t>584/2007</t>
  </si>
  <si>
    <t>582/2010</t>
  </si>
  <si>
    <t>584/2010</t>
  </si>
  <si>
    <t>232/2006</t>
  </si>
  <si>
    <t>534/2007</t>
  </si>
  <si>
    <t>537/2007</t>
  </si>
  <si>
    <t>538/2007</t>
  </si>
  <si>
    <t>539/2007</t>
  </si>
  <si>
    <t>487/2007</t>
  </si>
  <si>
    <t>108/2009</t>
  </si>
  <si>
    <t>467/2007</t>
  </si>
  <si>
    <t>48/2012</t>
  </si>
  <si>
    <t>447/2007</t>
  </si>
  <si>
    <t>448/2007</t>
  </si>
  <si>
    <t>449/2007</t>
  </si>
  <si>
    <t>310/2010</t>
  </si>
  <si>
    <t>298/2010</t>
  </si>
  <si>
    <t>454/2007</t>
  </si>
  <si>
    <t>300/2010</t>
  </si>
  <si>
    <t>398/2007</t>
  </si>
  <si>
    <t>403/2007</t>
  </si>
  <si>
    <t>384/2007</t>
  </si>
  <si>
    <t>385/2007</t>
  </si>
  <si>
    <t>391/2007</t>
  </si>
  <si>
    <t>360/2007</t>
  </si>
  <si>
    <t>363/2007</t>
  </si>
  <si>
    <t>375/2007</t>
  </si>
  <si>
    <t>333/2007</t>
  </si>
  <si>
    <t>299/2007</t>
  </si>
  <si>
    <t>300/2007</t>
  </si>
  <si>
    <t>33/2013</t>
  </si>
  <si>
    <t>268/2007</t>
  </si>
  <si>
    <t>158/2007</t>
  </si>
  <si>
    <t>269/2007</t>
  </si>
  <si>
    <t>53/2013</t>
  </si>
  <si>
    <t>211/2007</t>
  </si>
  <si>
    <t>200/2007</t>
  </si>
  <si>
    <t>157/2007</t>
  </si>
  <si>
    <t>159/2007</t>
  </si>
  <si>
    <t>162/2007</t>
  </si>
  <si>
    <t>168/2007</t>
  </si>
  <si>
    <t>172/2007</t>
  </si>
  <si>
    <t>203/2007</t>
  </si>
  <si>
    <t>62/2013</t>
  </si>
  <si>
    <t>171/2007</t>
  </si>
  <si>
    <t>67/2013</t>
  </si>
  <si>
    <t>85/2007</t>
  </si>
  <si>
    <t>560/2006</t>
  </si>
  <si>
    <t>43/2007</t>
  </si>
  <si>
    <t>49/2007</t>
  </si>
  <si>
    <t>35/2007</t>
  </si>
  <si>
    <t>33/2007</t>
  </si>
  <si>
    <t>34/2007</t>
  </si>
  <si>
    <t>487/2006</t>
  </si>
  <si>
    <t>16/2007</t>
  </si>
  <si>
    <t>594/2006</t>
  </si>
  <si>
    <t>71/2013</t>
  </si>
  <si>
    <t>75/2013</t>
  </si>
  <si>
    <t>499/2006</t>
  </si>
  <si>
    <t>437/2006</t>
  </si>
  <si>
    <t>87/2013</t>
  </si>
  <si>
    <t>89/2013</t>
  </si>
  <si>
    <t>151/2012</t>
  </si>
  <si>
    <t>586/2008</t>
  </si>
  <si>
    <t>228/2008</t>
  </si>
  <si>
    <t>397/2006</t>
  </si>
  <si>
    <t>365/2006</t>
  </si>
  <si>
    <t>302/2006</t>
  </si>
  <si>
    <t>240/2006</t>
  </si>
  <si>
    <t>324/2006</t>
  </si>
  <si>
    <t>310/2006</t>
  </si>
  <si>
    <t>313/2006</t>
  </si>
  <si>
    <t>315/2006</t>
  </si>
  <si>
    <t>325/2006</t>
  </si>
  <si>
    <t>344/2006</t>
  </si>
  <si>
    <t>/2014</t>
  </si>
  <si>
    <t>260/2006</t>
  </si>
  <si>
    <t>270/2006</t>
  </si>
  <si>
    <t>272/2006</t>
  </si>
  <si>
    <t>274/2006</t>
  </si>
  <si>
    <t>536/2004</t>
  </si>
  <si>
    <t>197/2006</t>
  </si>
  <si>
    <t>191/2006</t>
  </si>
  <si>
    <t>196/2006</t>
  </si>
  <si>
    <t>172/2006</t>
  </si>
  <si>
    <t>136/2006</t>
  </si>
  <si>
    <t>26/2006</t>
  </si>
  <si>
    <t>97/2006</t>
  </si>
  <si>
    <t>99/2006</t>
  </si>
  <si>
    <t>66/2006</t>
  </si>
  <si>
    <t>71/2006</t>
  </si>
  <si>
    <t>80/2006</t>
  </si>
  <si>
    <t>443/2005</t>
  </si>
  <si>
    <t>514/2008</t>
  </si>
  <si>
    <t>517/2005</t>
  </si>
  <si>
    <t>526/2005</t>
  </si>
  <si>
    <t>450/2005</t>
  </si>
  <si>
    <t>487/2005</t>
  </si>
  <si>
    <t>494/2005</t>
  </si>
  <si>
    <t>515/2008</t>
  </si>
  <si>
    <t>506/2008</t>
  </si>
  <si>
    <t>407/2005</t>
  </si>
  <si>
    <t>378/2005</t>
  </si>
  <si>
    <t>324/2005</t>
  </si>
  <si>
    <t>327/2005</t>
  </si>
  <si>
    <t>328/2005</t>
  </si>
  <si>
    <t>333/2005</t>
  </si>
  <si>
    <t>345/2005</t>
  </si>
  <si>
    <t>346/2005</t>
  </si>
  <si>
    <t>347/2005</t>
  </si>
  <si>
    <t>261/2005</t>
  </si>
  <si>
    <t>262/2005</t>
  </si>
  <si>
    <t>247/2005</t>
  </si>
  <si>
    <t>246/2005</t>
  </si>
  <si>
    <t>229/2005</t>
  </si>
  <si>
    <t>233/2005</t>
  </si>
  <si>
    <t>220/2005</t>
  </si>
  <si>
    <t>204/2005</t>
  </si>
  <si>
    <t>205/2005</t>
  </si>
  <si>
    <t>110/2005</t>
  </si>
  <si>
    <t>142/2005</t>
  </si>
  <si>
    <t>176/2005</t>
  </si>
  <si>
    <t>168/2005</t>
  </si>
  <si>
    <t>170/2005</t>
  </si>
  <si>
    <t>137/2005</t>
  </si>
  <si>
    <t>111/2005</t>
  </si>
  <si>
    <t>112/2005</t>
  </si>
  <si>
    <t>105/2005</t>
  </si>
  <si>
    <t>115/2005</t>
  </si>
  <si>
    <t>117/2005</t>
  </si>
  <si>
    <t>126/2005</t>
  </si>
  <si>
    <t>85/2005</t>
  </si>
  <si>
    <t>65/2005</t>
  </si>
  <si>
    <t>54/2005</t>
  </si>
  <si>
    <t>527/2008</t>
  </si>
  <si>
    <t>50/2005</t>
  </si>
  <si>
    <t>32/2005</t>
  </si>
  <si>
    <t>535/2008</t>
  </si>
  <si>
    <t>332/2012</t>
  </si>
  <si>
    <t>15/2005</t>
  </si>
  <si>
    <t>22/2005</t>
  </si>
  <si>
    <t>27/2005</t>
  </si>
  <si>
    <t>28/2005</t>
  </si>
  <si>
    <t>705/2004</t>
  </si>
  <si>
    <t>688/2004</t>
  </si>
  <si>
    <t>691/2004</t>
  </si>
  <si>
    <t>695/2004</t>
  </si>
  <si>
    <t>701/2004</t>
  </si>
  <si>
    <t>703/2004</t>
  </si>
  <si>
    <t>654/2004</t>
  </si>
  <si>
    <t>659/2004</t>
  </si>
  <si>
    <t>657/2004</t>
  </si>
  <si>
    <t>658/2004</t>
  </si>
  <si>
    <t>686/2004</t>
  </si>
  <si>
    <t>580/2004</t>
  </si>
  <si>
    <t>601/2004</t>
  </si>
  <si>
    <t>603/2004</t>
  </si>
  <si>
    <t>343/2012</t>
  </si>
  <si>
    <t>344/2012</t>
  </si>
  <si>
    <t>745/2012</t>
  </si>
  <si>
    <t>637/2004</t>
  </si>
  <si>
    <t>649/2004</t>
  </si>
  <si>
    <t>548/2004</t>
  </si>
  <si>
    <t>553/2004</t>
  </si>
  <si>
    <t>557/2004</t>
  </si>
  <si>
    <t>558/2004</t>
  </si>
  <si>
    <t>579/2004</t>
  </si>
  <si>
    <t>590/2004</t>
  </si>
  <si>
    <t>600/2004</t>
  </si>
  <si>
    <t>636/2004</t>
  </si>
  <si>
    <t>646/2004</t>
  </si>
  <si>
    <t>571/2004</t>
  </si>
  <si>
    <t>538/2004</t>
  </si>
  <si>
    <t>549/2004</t>
  </si>
  <si>
    <t>552/2004</t>
  </si>
  <si>
    <t>560/2004</t>
  </si>
  <si>
    <t>569/2004</t>
  </si>
  <si>
    <t>532/2004</t>
  </si>
  <si>
    <t>514/2004</t>
  </si>
  <si>
    <t>518/2004</t>
  </si>
  <si>
    <t>487/2004</t>
  </si>
  <si>
    <t>488/2004</t>
  </si>
  <si>
    <t>494/2004</t>
  </si>
  <si>
    <t>466/2004</t>
  </si>
  <si>
    <t>405/2004</t>
  </si>
  <si>
    <t>406/2004</t>
  </si>
  <si>
    <t>407/2004</t>
  </si>
  <si>
    <t>408/2004</t>
  </si>
  <si>
    <t>409/2004</t>
  </si>
  <si>
    <t>430/2004</t>
  </si>
  <si>
    <t>444/2004</t>
  </si>
  <si>
    <t>445/2004</t>
  </si>
  <si>
    <t>450/2004</t>
  </si>
  <si>
    <t>421/2004</t>
  </si>
  <si>
    <t>339/2004</t>
  </si>
  <si>
    <t>410/2004</t>
  </si>
  <si>
    <t>404/2004</t>
  </si>
  <si>
    <t>377/2004</t>
  </si>
  <si>
    <t>381/2004</t>
  </si>
  <si>
    <t>382/2004</t>
  </si>
  <si>
    <t>389/2004</t>
  </si>
  <si>
    <t>375/2004</t>
  </si>
  <si>
    <t>376/2004</t>
  </si>
  <si>
    <t>395/2004</t>
  </si>
  <si>
    <t>396/2004</t>
  </si>
  <si>
    <t>330/2004</t>
  </si>
  <si>
    <t>357/2004</t>
  </si>
  <si>
    <t>364/2004</t>
  </si>
  <si>
    <t>368/2004</t>
  </si>
  <si>
    <t>329/2004</t>
  </si>
  <si>
    <t>331/2004</t>
  </si>
  <si>
    <t>338/2004</t>
  </si>
  <si>
    <t>343/2004</t>
  </si>
  <si>
    <t>256/2004</t>
  </si>
  <si>
    <t>272/2004</t>
  </si>
  <si>
    <t>287/2004</t>
  </si>
  <si>
    <t>258/2004</t>
  </si>
  <si>
    <t>270/2004</t>
  </si>
  <si>
    <t>273/2004</t>
  </si>
  <si>
    <t>279/2004</t>
  </si>
  <si>
    <t>237/2004</t>
  </si>
  <si>
    <t>241/2004</t>
  </si>
  <si>
    <t>228/2004</t>
  </si>
  <si>
    <t>235/2004</t>
  </si>
  <si>
    <t>238/2004</t>
  </si>
  <si>
    <t>178/2004</t>
  </si>
  <si>
    <t>196/2004</t>
  </si>
  <si>
    <t>198/2004</t>
  </si>
  <si>
    <t>207/2004</t>
  </si>
  <si>
    <t>165/2004</t>
  </si>
  <si>
    <t>159/2004</t>
  </si>
  <si>
    <t>161/2004</t>
  </si>
  <si>
    <t>146/2004</t>
  </si>
  <si>
    <t>147/2004</t>
  </si>
  <si>
    <t>105/2004</t>
  </si>
  <si>
    <t>106/2004</t>
  </si>
  <si>
    <t>116/2004</t>
  </si>
  <si>
    <t>121/2004</t>
  </si>
  <si>
    <t>133/2004</t>
  </si>
  <si>
    <t>135/2004</t>
  </si>
  <si>
    <t>103/2004</t>
  </si>
  <si>
    <t>107/2004</t>
  </si>
  <si>
    <t>64/2004</t>
  </si>
  <si>
    <t>65/2004</t>
  </si>
  <si>
    <t>114/2004</t>
  </si>
  <si>
    <t>75/2004</t>
  </si>
  <si>
    <t>68/2004</t>
  </si>
  <si>
    <t>85/2004</t>
  </si>
  <si>
    <t>93/2004</t>
  </si>
  <si>
    <t>39/2004</t>
  </si>
  <si>
    <t>71/2004</t>
  </si>
  <si>
    <t>81/2004</t>
  </si>
  <si>
    <t>35/2004</t>
  </si>
  <si>
    <t>41/2004</t>
  </si>
  <si>
    <t>42/2004</t>
  </si>
  <si>
    <t>52/2004</t>
  </si>
  <si>
    <t>54/2004</t>
  </si>
  <si>
    <t>58/2004</t>
  </si>
  <si>
    <t>13/2004</t>
  </si>
  <si>
    <t>23/2004</t>
  </si>
  <si>
    <t>454/2003</t>
  </si>
  <si>
    <t>426/2003</t>
  </si>
  <si>
    <t>401/2003</t>
  </si>
  <si>
    <t>376/2003</t>
  </si>
  <si>
    <t>386/2003</t>
  </si>
  <si>
    <t>355/2003</t>
  </si>
  <si>
    <t>312/2003</t>
  </si>
  <si>
    <t>301/2003</t>
  </si>
  <si>
    <t>297/2003</t>
  </si>
  <si>
    <t>300/2003</t>
  </si>
  <si>
    <t>309/2003</t>
  </si>
  <si>
    <t>292/2003</t>
  </si>
  <si>
    <t>268/2003</t>
  </si>
  <si>
    <t>218/2003</t>
  </si>
  <si>
    <t>228/2003</t>
  </si>
  <si>
    <t>239/2003</t>
  </si>
  <si>
    <t>219/2003</t>
  </si>
  <si>
    <t>214/2003</t>
  </si>
  <si>
    <t>207/2003</t>
  </si>
  <si>
    <t>175/2003</t>
  </si>
  <si>
    <t>210/2003</t>
  </si>
  <si>
    <t>200/2003</t>
  </si>
  <si>
    <t>185/2003</t>
  </si>
  <si>
    <t>189/2003</t>
  </si>
  <si>
    <t>176/2003</t>
  </si>
  <si>
    <t>183/2003</t>
  </si>
  <si>
    <t>182/2003</t>
  </si>
  <si>
    <t>187/2003</t>
  </si>
  <si>
    <t>186/2003</t>
  </si>
  <si>
    <t>190/2003</t>
  </si>
  <si>
    <t>153/2003</t>
  </si>
  <si>
    <t>167/2003</t>
  </si>
  <si>
    <t>156/2003</t>
  </si>
  <si>
    <t>120/2003</t>
  </si>
  <si>
    <t>129/2003</t>
  </si>
  <si>
    <t>108/2003</t>
  </si>
  <si>
    <t>110/2003</t>
  </si>
  <si>
    <t>89/2003</t>
  </si>
  <si>
    <t>92/2003</t>
  </si>
  <si>
    <t>93/2003</t>
  </si>
  <si>
    <t>95/2003</t>
  </si>
  <si>
    <t>78/2003</t>
  </si>
  <si>
    <t>86/2003</t>
  </si>
  <si>
    <t>47/2003</t>
  </si>
  <si>
    <t>65/2003</t>
  </si>
  <si>
    <t>76/2003</t>
  </si>
  <si>
    <t>77/2003</t>
  </si>
  <si>
    <t>63/2003</t>
  </si>
  <si>
    <t>36/2003</t>
  </si>
  <si>
    <t>23/2003</t>
  </si>
  <si>
    <t>394/2002</t>
  </si>
  <si>
    <t>396/2002</t>
  </si>
  <si>
    <t>398/2002</t>
  </si>
  <si>
    <t>399/2002</t>
  </si>
  <si>
    <t>371/2002</t>
  </si>
  <si>
    <t>385/2002</t>
  </si>
  <si>
    <t>350/2002</t>
  </si>
  <si>
    <t>351/2002</t>
  </si>
  <si>
    <t>361/2002</t>
  </si>
  <si>
    <t>324/2002</t>
  </si>
  <si>
    <t>325/2002</t>
  </si>
  <si>
    <t>337/2002</t>
  </si>
  <si>
    <t>341/2002</t>
  </si>
  <si>
    <t>345/2002</t>
  </si>
  <si>
    <t>307/2002</t>
  </si>
  <si>
    <t>317/2002</t>
  </si>
  <si>
    <t>327/2002</t>
  </si>
  <si>
    <t>331/2002</t>
  </si>
  <si>
    <t>229/2002</t>
  </si>
  <si>
    <t>280/2002</t>
  </si>
  <si>
    <t>244/2002</t>
  </si>
  <si>
    <t>248/2002</t>
  </si>
  <si>
    <t>250/2002</t>
  </si>
  <si>
    <t>252/2002</t>
  </si>
  <si>
    <t>253/2002</t>
  </si>
  <si>
    <t>243/2002</t>
  </si>
  <si>
    <t>224/2002</t>
  </si>
  <si>
    <t>233/2002</t>
  </si>
  <si>
    <t>235/2002</t>
  </si>
  <si>
    <t>216/2002</t>
  </si>
  <si>
    <t>217/2002</t>
  </si>
  <si>
    <t>203/2002</t>
  </si>
  <si>
    <t>190/2002</t>
  </si>
  <si>
    <t>189/2002</t>
  </si>
  <si>
    <t>153/2002</t>
  </si>
  <si>
    <t>156/2002</t>
  </si>
  <si>
    <t>160/2002</t>
  </si>
  <si>
    <t>164/2002</t>
  </si>
  <si>
    <t>146/2002</t>
  </si>
  <si>
    <t>88/2002</t>
  </si>
  <si>
    <t>41/2002</t>
  </si>
  <si>
    <t>140/2001</t>
  </si>
  <si>
    <t>40/2001</t>
  </si>
  <si>
    <t>41/2001</t>
  </si>
  <si>
    <t>35/2001</t>
  </si>
  <si>
    <t>Pivô central</t>
  </si>
  <si>
    <t>Milho</t>
  </si>
  <si>
    <t xml:space="preserve"> </t>
  </si>
  <si>
    <t>Gotejamento</t>
  </si>
  <si>
    <t>Laranja</t>
  </si>
  <si>
    <t>Aspersão convencional</t>
  </si>
  <si>
    <t>Cana de Açucar</t>
  </si>
  <si>
    <t>Limao</t>
  </si>
  <si>
    <t>Soja</t>
  </si>
  <si>
    <t>Tomate</t>
  </si>
  <si>
    <t>Feijão</t>
  </si>
  <si>
    <t>Autopropelido</t>
  </si>
  <si>
    <t>café</t>
  </si>
  <si>
    <t>Capim</t>
  </si>
  <si>
    <t>Eucalipto</t>
  </si>
  <si>
    <t>Batata</t>
  </si>
  <si>
    <t>Trigo</t>
  </si>
  <si>
    <t>Micro-aspersão</t>
  </si>
  <si>
    <t>Cebola</t>
  </si>
  <si>
    <t>Caqui</t>
  </si>
  <si>
    <t>Milho-verde</t>
  </si>
  <si>
    <t>Pastagem</t>
  </si>
  <si>
    <t>Coco Verde</t>
  </si>
  <si>
    <t>Hortaliças</t>
  </si>
  <si>
    <t>Inundação</t>
  </si>
  <si>
    <t>Arroz</t>
  </si>
  <si>
    <t>Sulcos de infiltração</t>
  </si>
  <si>
    <t>Banana</t>
  </si>
  <si>
    <t>Grama</t>
  </si>
  <si>
    <t>Nectarina</t>
  </si>
  <si>
    <t>Quiabo</t>
  </si>
  <si>
    <t>Alface</t>
  </si>
  <si>
    <t>Uva</t>
  </si>
  <si>
    <t>Lima</t>
  </si>
  <si>
    <t>Abobora</t>
  </si>
  <si>
    <t>Algodão</t>
  </si>
  <si>
    <t>Outra Cultura</t>
  </si>
  <si>
    <t>Bucha</t>
  </si>
  <si>
    <t>Sorgo</t>
  </si>
  <si>
    <t>ID_CRHi</t>
  </si>
  <si>
    <t>Substituir o nº</t>
  </si>
  <si>
    <t>Demanda de água em rios da União (m³/s)</t>
  </si>
  <si>
    <t>QUADRO SÍNTESE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</si>
</sst>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000000000000000"/>
  </numFmts>
  <fonts count="2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color theme="1"/>
      <name val="Calibri"/>
      <family val="2"/>
      <scheme val="minor"/>
    </font>
    <font>
      <sz val="9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b/>
      <sz val="9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0"/>
      <color indexed="8"/>
      <name val="Arial"/>
      <family val="2"/>
    </font>
    <font>
      <sz val="12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4F6228"/>
      </left>
      <right/>
      <top style="thin">
        <color rgb="FF4F6228"/>
      </top>
      <bottom/>
      <diagonal/>
    </border>
    <border>
      <left/>
      <right/>
      <top style="thin">
        <color rgb="FF4F6228"/>
      </top>
      <bottom/>
      <diagonal/>
    </border>
    <border>
      <left style="thin">
        <color rgb="FF4F6228"/>
      </left>
      <right/>
      <top/>
      <bottom style="thin">
        <color rgb="FF4F6228"/>
      </bottom>
      <diagonal/>
    </border>
    <border>
      <left/>
      <right style="thin">
        <color rgb="FF4F6228"/>
      </right>
      <top/>
      <bottom style="thin">
        <color rgb="FF4F6228"/>
      </bottom>
      <diagonal/>
    </border>
  </borders>
  <cellStyleXfs count="2">
    <xf numFmtId="0" fontId="0" fillId="0" borderId="0"/>
    <xf numFmtId="0" fontId="1" fillId="0" borderId="0"/>
  </cellStyleXfs>
  <cellXfs count="97">
    <xf numFmtId="0" fontId="0" fillId="0" borderId="0" xfId="0"/>
    <xf numFmtId="0" fontId="9" fillId="0" borderId="0" xfId="0" applyFont="1" applyAlignment="1">
      <alignment horizontal="center" vertical="center"/>
    </xf>
    <xf numFmtId="0" fontId="8" fillId="0" borderId="0" xfId="0" applyFont="1"/>
    <xf numFmtId="0" fontId="10" fillId="0" borderId="2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5" borderId="3" xfId="0" applyFon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0" fontId="0" fillId="0" borderId="7" xfId="0" applyBorder="1"/>
    <xf numFmtId="0" fontId="8" fillId="0" borderId="8" xfId="0" applyFont="1" applyBorder="1" applyAlignment="1">
      <alignment horizontal="center" vertical="center"/>
    </xf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3" fillId="6" borderId="1" xfId="0" applyFont="1" applyFill="1" applyBorder="1" applyAlignment="1">
      <alignment horizontal="center" vertical="center"/>
    </xf>
    <xf numFmtId="0" fontId="8" fillId="5" borderId="0" xfId="0" applyFont="1" applyFill="1" applyBorder="1"/>
    <xf numFmtId="0" fontId="8" fillId="0" borderId="1" xfId="0" applyFont="1" applyFill="1" applyBorder="1" applyAlignment="1">
      <alignment horizontal="center" vertical="center"/>
    </xf>
    <xf numFmtId="0" fontId="8" fillId="2" borderId="0" xfId="0" applyFont="1" applyFill="1"/>
    <xf numFmtId="0" fontId="0" fillId="2" borderId="0" xfId="0" applyFill="1"/>
    <xf numFmtId="0" fontId="3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0" fillId="0" borderId="12" xfId="0" applyBorder="1"/>
    <xf numFmtId="0" fontId="8" fillId="0" borderId="6" xfId="0" applyFont="1" applyBorder="1" applyAlignment="1">
      <alignment vertical="center"/>
    </xf>
    <xf numFmtId="0" fontId="11" fillId="0" borderId="9" xfId="0" applyFont="1" applyBorder="1"/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/>
    <xf numFmtId="0" fontId="0" fillId="0" borderId="1" xfId="0" applyNumberFormat="1" applyBorder="1" applyAlignment="1">
      <alignment horizontal="center"/>
    </xf>
    <xf numFmtId="0" fontId="8" fillId="0" borderId="3" xfId="0" applyFont="1" applyBorder="1" applyAlignment="1">
      <alignment vertical="center" wrapText="1"/>
    </xf>
    <xf numFmtId="0" fontId="10" fillId="8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0" fontId="11" fillId="0" borderId="2" xfId="0" applyFont="1" applyBorder="1" applyAlignment="1">
      <alignment horizontal="center"/>
    </xf>
    <xf numFmtId="0" fontId="0" fillId="7" borderId="1" xfId="0" applyFill="1" applyBorder="1"/>
    <xf numFmtId="0" fontId="1" fillId="9" borderId="13" xfId="0" applyFont="1" applyFill="1" applyBorder="1" applyAlignment="1">
      <alignment horizontal="left" vertical="center"/>
    </xf>
    <xf numFmtId="0" fontId="1" fillId="0" borderId="14" xfId="0" applyFont="1" applyBorder="1" applyAlignment="1">
      <alignment horizontal="left"/>
    </xf>
    <xf numFmtId="0" fontId="1" fillId="0" borderId="0" xfId="0" applyFont="1" applyBorder="1" applyAlignment="1">
      <alignment wrapText="1"/>
    </xf>
    <xf numFmtId="0" fontId="15" fillId="10" borderId="2" xfId="0" applyFont="1" applyFill="1" applyBorder="1" applyAlignment="1">
      <alignment horizontal="center" vertical="center" wrapText="1"/>
    </xf>
    <xf numFmtId="0" fontId="1" fillId="0" borderId="15" xfId="0" applyFont="1" applyBorder="1" applyAlignment="1">
      <alignment wrapText="1"/>
    </xf>
    <xf numFmtId="0" fontId="15" fillId="10" borderId="16" xfId="0" applyFont="1" applyFill="1" applyBorder="1" applyAlignment="1">
      <alignment horizontal="center" vertical="center" wrapText="1"/>
    </xf>
    <xf numFmtId="0" fontId="1" fillId="11" borderId="17" xfId="0" applyFont="1" applyFill="1" applyBorder="1" applyAlignment="1">
      <alignment horizontal="center" vertical="center" wrapText="1"/>
    </xf>
    <xf numFmtId="4" fontId="1" fillId="0" borderId="16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0" fillId="0" borderId="0" xfId="0" applyFill="1" applyBorder="1"/>
    <xf numFmtId="0" fontId="0" fillId="12" borderId="1" xfId="0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0" fillId="12" borderId="17" xfId="0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7" borderId="0" xfId="0" applyFill="1" applyBorder="1"/>
    <xf numFmtId="0" fontId="8" fillId="0" borderId="3" xfId="0" applyFont="1" applyBorder="1"/>
    <xf numFmtId="0" fontId="8" fillId="2" borderId="9" xfId="0" applyFont="1" applyFill="1" applyBorder="1"/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16" fillId="2" borderId="21" xfId="0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3" fillId="6" borderId="18" xfId="0" applyFont="1" applyFill="1" applyBorder="1" applyAlignment="1">
      <alignment horizontal="center" vertical="center"/>
    </xf>
    <xf numFmtId="0" fontId="0" fillId="2" borderId="10" xfId="0" applyFill="1" applyBorder="1"/>
    <xf numFmtId="14" fontId="16" fillId="2" borderId="21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18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3" fontId="3" fillId="3" borderId="1" xfId="1" applyNumberFormat="1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4" fontId="0" fillId="0" borderId="0" xfId="0" applyNumberFormat="1"/>
    <xf numFmtId="0" fontId="8" fillId="2" borderId="1" xfId="0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21" fillId="6" borderId="23" xfId="0" applyFont="1" applyFill="1" applyBorder="1" applyAlignment="1">
      <alignment horizontal="center" vertical="center" wrapText="1"/>
    </xf>
    <xf numFmtId="0" fontId="21" fillId="6" borderId="24" xfId="0" applyFont="1" applyFill="1" applyBorder="1" applyAlignment="1">
      <alignment horizontal="center" vertical="center" wrapText="1"/>
    </xf>
    <xf numFmtId="0" fontId="22" fillId="6" borderId="16" xfId="0" applyFont="1" applyFill="1" applyBorder="1" applyAlignment="1">
      <alignment horizontal="center" vertical="center" wrapText="1"/>
    </xf>
    <xf numFmtId="0" fontId="23" fillId="6" borderId="16" xfId="0" applyFont="1" applyFill="1" applyBorder="1" applyAlignment="1">
      <alignment horizontal="center" vertical="center" wrapText="1"/>
    </xf>
    <xf numFmtId="0" fontId="21" fillId="6" borderId="25" xfId="0" applyFont="1" applyFill="1" applyBorder="1" applyAlignment="1">
      <alignment horizontal="center" vertical="center" wrapText="1"/>
    </xf>
    <xf numFmtId="0" fontId="21" fillId="6" borderId="26" xfId="0" applyFont="1" applyFill="1" applyBorder="1" applyAlignment="1">
      <alignment horizontal="center" vertical="center" wrapText="1"/>
    </xf>
  </cellXfs>
  <cellStyles count="2">
    <cellStyle name="Normal" xfId="0" builtinId="0"/>
    <cellStyle name="Normal 3" xfId="1"/>
  </cellStyles>
  <dxfs count="18"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Vazão</a:t>
            </a:r>
            <a:r>
              <a:rPr lang="en-US" baseline="0"/>
              <a:t> outorgada em rios federais - até 2013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gráficos!$B$3</c:f>
              <c:strCache>
                <c:ptCount val="1"/>
                <c:pt idx="0">
                  <c:v>Urbano</c:v>
                </c:pt>
              </c:strCache>
            </c:strRef>
          </c:tx>
          <c:invertIfNegative val="0"/>
          <c:cat>
            <c:numRef>
              <c:f>gráficos!$A$4:$A$25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gráficos!$B$4:$B$25</c:f>
              <c:numCache>
                <c:formatCode>General</c:formatCode>
                <c:ptCount val="22"/>
              </c:numCache>
            </c:numRef>
          </c:val>
        </c:ser>
        <c:ser>
          <c:idx val="1"/>
          <c:order val="1"/>
          <c:tx>
            <c:strRef>
              <c:f>gráficos!$C$3</c:f>
              <c:strCache>
                <c:ptCount val="1"/>
                <c:pt idx="0">
                  <c:v>Industrial</c:v>
                </c:pt>
              </c:strCache>
            </c:strRef>
          </c:tx>
          <c:invertIfNegative val="0"/>
          <c:cat>
            <c:numRef>
              <c:f>gráficos!$A$4:$A$25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gráficos!$C$4:$C$25</c:f>
              <c:numCache>
                <c:formatCode>General</c:formatCode>
                <c:ptCount val="22"/>
              </c:numCache>
            </c:numRef>
          </c:val>
        </c:ser>
        <c:ser>
          <c:idx val="2"/>
          <c:order val="2"/>
          <c:tx>
            <c:strRef>
              <c:f>gráficos!$D$3</c:f>
              <c:strCache>
                <c:ptCount val="1"/>
                <c:pt idx="0">
                  <c:v>Rural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gráficos!$A$4:$A$25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gráficos!$D$4:$D$25</c:f>
              <c:numCache>
                <c:formatCode>General</c:formatCode>
                <c:ptCount val="22"/>
              </c:numCache>
            </c:numRef>
          </c:val>
        </c:ser>
        <c:ser>
          <c:idx val="3"/>
          <c:order val="3"/>
          <c:tx>
            <c:strRef>
              <c:f>gráficos!$E$3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invertIfNegative val="0"/>
          <c:cat>
            <c:numRef>
              <c:f>gráficos!$A$4:$A$25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</c:numCache>
            </c:numRef>
          </c:cat>
          <c:val>
            <c:numRef>
              <c:f>gráficos!$E$4:$E$25</c:f>
              <c:numCache>
                <c:formatCode>General</c:formatCode>
                <c:ptCount val="2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51186432"/>
        <c:axId val="160047872"/>
      </c:barChart>
      <c:catAx>
        <c:axId val="15118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60047872"/>
        <c:crosses val="autoZero"/>
        <c:auto val="1"/>
        <c:lblAlgn val="ctr"/>
        <c:lblOffset val="100"/>
        <c:noMultiLvlLbl val="0"/>
      </c:catAx>
      <c:valAx>
        <c:axId val="160047872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6350">
            <a:noFill/>
          </a:ln>
        </c:spPr>
        <c:crossAx val="1511864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43619"/>
          <a:ext cx="1389529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285750</xdr:colOff>
      <xdr:row>1</xdr:row>
      <xdr:rowOff>57150</xdr:rowOff>
    </xdr:from>
    <xdr:to>
      <xdr:col>23</xdr:col>
      <xdr:colOff>240927</xdr:colOff>
      <xdr:row>23</xdr:row>
      <xdr:rowOff>179295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43619"/>
          <a:ext cx="1094254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91244"/>
          <a:ext cx="1094254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91244"/>
          <a:ext cx="1094254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91244"/>
          <a:ext cx="1094254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91244"/>
          <a:ext cx="789454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91244"/>
          <a:ext cx="789454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91244"/>
          <a:ext cx="789454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179294</xdr:colOff>
      <xdr:row>20</xdr:row>
      <xdr:rowOff>33619</xdr:rowOff>
    </xdr:from>
    <xdr:to>
      <xdr:col>0</xdr:col>
      <xdr:colOff>1568823</xdr:colOff>
      <xdr:row>34</xdr:row>
      <xdr:rowOff>67236</xdr:rowOff>
    </xdr:to>
    <xdr:sp macro="" textlink="">
      <xdr:nvSpPr>
        <xdr:cNvPr id="2" name="Seta em curva para a direita 1"/>
        <xdr:cNvSpPr/>
      </xdr:nvSpPr>
      <xdr:spPr>
        <a:xfrm>
          <a:off x="179294" y="3843619"/>
          <a:ext cx="1389529" cy="2710142"/>
        </a:xfrm>
        <a:prstGeom prst="curved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BP1765"/>
  <sheetViews>
    <sheetView zoomScale="85" zoomScaleNormal="85" workbookViewId="0">
      <selection activeCell="P5" sqref="P5"/>
    </sheetView>
  </sheetViews>
  <sheetFormatPr defaultRowHeight="12" x14ac:dyDescent="0.25"/>
  <cols>
    <col min="1" max="1" width="63.7109375" style="60" customWidth="1"/>
    <col min="2" max="2" width="31" style="60" bestFit="1" customWidth="1"/>
    <col min="3" max="3" width="18.140625" style="60" bestFit="1" customWidth="1"/>
    <col min="4" max="4" width="27.28515625" style="60" customWidth="1"/>
    <col min="5" max="5" width="20.42578125" style="60" customWidth="1"/>
    <col min="6" max="6" width="30.7109375" style="60" customWidth="1"/>
    <col min="7" max="7" width="23" style="60" bestFit="1" customWidth="1"/>
    <col min="8" max="8" width="19.42578125" style="60" bestFit="1" customWidth="1"/>
    <col min="9" max="9" width="25.7109375" style="60" customWidth="1"/>
    <col min="10" max="10" width="29.85546875" style="60" customWidth="1"/>
    <col min="11" max="11" width="27.7109375" style="60" customWidth="1"/>
    <col min="12" max="12" width="22.85546875" style="60" customWidth="1"/>
    <col min="13" max="13" width="16.85546875" style="60" customWidth="1"/>
    <col min="14" max="14" width="19" style="60" bestFit="1" customWidth="1"/>
    <col min="15" max="16" width="19" style="60" customWidth="1"/>
    <col min="17" max="17" width="16.5703125" style="60" bestFit="1" customWidth="1"/>
    <col min="18" max="18" width="8.42578125" style="60" bestFit="1" customWidth="1"/>
    <col min="19" max="19" width="16.7109375" style="60" bestFit="1" customWidth="1"/>
    <col min="20" max="20" width="16.7109375" style="60" customWidth="1"/>
    <col min="21" max="21" width="17.5703125" style="60" bestFit="1" customWidth="1"/>
    <col min="22" max="22" width="15.85546875" style="60" customWidth="1"/>
    <col min="23" max="23" width="13.7109375" style="60" customWidth="1"/>
    <col min="24" max="24" width="14.140625" style="60" bestFit="1" customWidth="1"/>
    <col min="25" max="25" width="9" style="60" bestFit="1" customWidth="1"/>
    <col min="26" max="26" width="16.7109375" style="60" bestFit="1" customWidth="1"/>
    <col min="27" max="27" width="14.140625" style="60" bestFit="1" customWidth="1"/>
    <col min="28" max="28" width="9" style="60" bestFit="1" customWidth="1"/>
    <col min="29" max="29" width="16.7109375" style="60" bestFit="1" customWidth="1"/>
    <col min="30" max="30" width="14.140625" style="60" bestFit="1" customWidth="1"/>
    <col min="31" max="31" width="9.85546875" style="60" bestFit="1" customWidth="1"/>
    <col min="32" max="32" width="16.7109375" style="60" bestFit="1" customWidth="1"/>
    <col min="33" max="33" width="14.140625" style="60" bestFit="1" customWidth="1"/>
    <col min="34" max="34" width="9.85546875" style="60" bestFit="1" customWidth="1"/>
    <col min="35" max="35" width="16.7109375" style="60" bestFit="1" customWidth="1"/>
    <col min="36" max="36" width="14.140625" style="60" bestFit="1" customWidth="1"/>
    <col min="37" max="37" width="9.85546875" style="60" bestFit="1" customWidth="1"/>
    <col min="38" max="38" width="16.7109375" style="60" bestFit="1" customWidth="1"/>
    <col min="39" max="39" width="14.140625" style="60" bestFit="1" customWidth="1"/>
    <col min="40" max="40" width="9.85546875" style="60" bestFit="1" customWidth="1"/>
    <col min="41" max="41" width="16.7109375" style="60" bestFit="1" customWidth="1"/>
    <col min="42" max="42" width="14.140625" style="60" bestFit="1" customWidth="1"/>
    <col min="43" max="43" width="9.85546875" style="60" bestFit="1" customWidth="1"/>
    <col min="44" max="44" width="16.7109375" style="60" bestFit="1" customWidth="1"/>
    <col min="45" max="45" width="14.140625" style="60" bestFit="1" customWidth="1"/>
    <col min="46" max="46" width="9.85546875" style="60" bestFit="1" customWidth="1"/>
    <col min="47" max="47" width="16.7109375" style="60" bestFit="1" customWidth="1"/>
    <col min="48" max="48" width="14.140625" style="60" bestFit="1" customWidth="1"/>
    <col min="49" max="49" width="9.85546875" style="60" bestFit="1" customWidth="1"/>
    <col min="50" max="50" width="16.7109375" style="60" bestFit="1" customWidth="1"/>
    <col min="51" max="51" width="15.140625" style="60" bestFit="1" customWidth="1"/>
    <col min="52" max="52" width="10.85546875" style="60" bestFit="1" customWidth="1"/>
    <col min="53" max="53" width="16.7109375" style="60" bestFit="1" customWidth="1"/>
    <col min="54" max="54" width="15.140625" style="60" bestFit="1" customWidth="1"/>
    <col min="55" max="55" width="10.85546875" style="60" bestFit="1" customWidth="1"/>
    <col min="56" max="56" width="16.7109375" style="60" bestFit="1" customWidth="1"/>
    <col min="57" max="57" width="15.140625" style="60" bestFit="1" customWidth="1"/>
    <col min="58" max="58" width="10.85546875" style="60" bestFit="1" customWidth="1"/>
    <col min="59" max="59" width="16.7109375" style="60" bestFit="1" customWidth="1"/>
    <col min="60" max="60" width="26.42578125" style="60" bestFit="1" customWidth="1"/>
    <col min="61" max="61" width="27.85546875" style="60" bestFit="1" customWidth="1"/>
    <col min="62" max="62" width="24.42578125" style="60" bestFit="1" customWidth="1"/>
    <col min="63" max="63" width="23.5703125" style="60" bestFit="1" customWidth="1"/>
    <col min="64" max="64" width="16.7109375" style="60" bestFit="1" customWidth="1"/>
    <col min="65" max="65" width="22.140625" style="60" bestFit="1" customWidth="1"/>
    <col min="66" max="66" width="5.5703125" style="60" bestFit="1" customWidth="1"/>
    <col min="67" max="67" width="21.5703125" style="60" bestFit="1" customWidth="1"/>
    <col min="68" max="68" width="49.140625" style="60" bestFit="1" customWidth="1"/>
    <col min="69" max="16384" width="9.140625" style="60"/>
  </cols>
  <sheetData>
    <row r="1" spans="1:68" x14ac:dyDescent="0.25">
      <c r="H1" s="76"/>
      <c r="N1" s="77"/>
      <c r="Q1" s="60">
        <v>12</v>
      </c>
      <c r="R1" s="78" t="s">
        <v>626</v>
      </c>
      <c r="S1" s="79">
        <v>31536000</v>
      </c>
      <c r="T1" s="79" t="s">
        <v>627</v>
      </c>
    </row>
    <row r="2" spans="1:68" s="80" customFormat="1" ht="24" customHeight="1" x14ac:dyDescent="0.25">
      <c r="A2" s="80" t="s">
        <v>0</v>
      </c>
      <c r="B2" s="61" t="s">
        <v>1</v>
      </c>
      <c r="C2" s="74" t="s">
        <v>1138</v>
      </c>
      <c r="D2" s="80" t="s">
        <v>2</v>
      </c>
      <c r="E2" s="75" t="s">
        <v>5442</v>
      </c>
      <c r="F2" s="80" t="s">
        <v>3</v>
      </c>
      <c r="G2" s="80" t="s">
        <v>4</v>
      </c>
      <c r="H2" s="80" t="s">
        <v>5</v>
      </c>
      <c r="I2" s="80" t="s">
        <v>6</v>
      </c>
      <c r="J2" s="80" t="s">
        <v>7</v>
      </c>
      <c r="K2" s="80" t="s">
        <v>8</v>
      </c>
      <c r="L2" s="80" t="s">
        <v>9</v>
      </c>
      <c r="M2" s="61" t="s">
        <v>1637</v>
      </c>
      <c r="N2" s="80" t="s">
        <v>10</v>
      </c>
      <c r="O2" s="61" t="s">
        <v>3407</v>
      </c>
      <c r="P2" s="61" t="s">
        <v>1203</v>
      </c>
      <c r="Q2" s="81" t="s">
        <v>11</v>
      </c>
      <c r="R2" s="81" t="s">
        <v>12</v>
      </c>
      <c r="S2" s="80" t="s">
        <v>628</v>
      </c>
      <c r="T2" s="61" t="s">
        <v>625</v>
      </c>
      <c r="U2" s="80" t="s">
        <v>13</v>
      </c>
      <c r="V2" s="80" t="s">
        <v>14</v>
      </c>
      <c r="W2" s="80" t="s">
        <v>15</v>
      </c>
      <c r="X2" s="80" t="s">
        <v>16</v>
      </c>
      <c r="Y2" s="80" t="s">
        <v>17</v>
      </c>
      <c r="Z2" s="80" t="s">
        <v>18</v>
      </c>
      <c r="AA2" s="80" t="s">
        <v>19</v>
      </c>
      <c r="AB2" s="80" t="s">
        <v>20</v>
      </c>
      <c r="AC2" s="80" t="s">
        <v>21</v>
      </c>
      <c r="AD2" s="80" t="s">
        <v>22</v>
      </c>
      <c r="AE2" s="80" t="s">
        <v>23</v>
      </c>
      <c r="AF2" s="80" t="s">
        <v>24</v>
      </c>
      <c r="AG2" s="80" t="s">
        <v>25</v>
      </c>
      <c r="AH2" s="80" t="s">
        <v>26</v>
      </c>
      <c r="AI2" s="80" t="s">
        <v>27</v>
      </c>
      <c r="AJ2" s="80" t="s">
        <v>28</v>
      </c>
      <c r="AK2" s="80" t="s">
        <v>29</v>
      </c>
      <c r="AL2" s="80" t="s">
        <v>30</v>
      </c>
      <c r="AM2" s="80" t="s">
        <v>31</v>
      </c>
      <c r="AN2" s="80" t="s">
        <v>32</v>
      </c>
      <c r="AO2" s="80" t="s">
        <v>33</v>
      </c>
      <c r="AP2" s="80" t="s">
        <v>34</v>
      </c>
      <c r="AQ2" s="80" t="s">
        <v>35</v>
      </c>
      <c r="AR2" s="80" t="s">
        <v>36</v>
      </c>
      <c r="AS2" s="80" t="s">
        <v>37</v>
      </c>
      <c r="AT2" s="80" t="s">
        <v>38</v>
      </c>
      <c r="AU2" s="80" t="s">
        <v>39</v>
      </c>
      <c r="AV2" s="80" t="s">
        <v>40</v>
      </c>
      <c r="AW2" s="80" t="s">
        <v>41</v>
      </c>
      <c r="AX2" s="80" t="s">
        <v>42</v>
      </c>
      <c r="AY2" s="80" t="s">
        <v>43</v>
      </c>
      <c r="AZ2" s="80" t="s">
        <v>44</v>
      </c>
      <c r="BA2" s="80" t="s">
        <v>45</v>
      </c>
      <c r="BB2" s="80" t="s">
        <v>46</v>
      </c>
      <c r="BC2" s="80" t="s">
        <v>47</v>
      </c>
      <c r="BD2" s="80" t="s">
        <v>48</v>
      </c>
      <c r="BE2" s="80" t="s">
        <v>49</v>
      </c>
      <c r="BF2" s="80" t="s">
        <v>50</v>
      </c>
      <c r="BG2" s="80" t="s">
        <v>51</v>
      </c>
      <c r="BH2" s="80" t="s">
        <v>52</v>
      </c>
      <c r="BI2" s="80" t="s">
        <v>53</v>
      </c>
      <c r="BJ2" s="80" t="s">
        <v>54</v>
      </c>
      <c r="BK2" s="80" t="s">
        <v>55</v>
      </c>
      <c r="BL2" s="80" t="s">
        <v>56</v>
      </c>
      <c r="BM2" s="80" t="s">
        <v>57</v>
      </c>
      <c r="BN2" s="80" t="s">
        <v>58</v>
      </c>
      <c r="BO2" s="80" t="s">
        <v>59</v>
      </c>
      <c r="BP2" s="80" t="s">
        <v>60</v>
      </c>
    </row>
    <row r="3" spans="1:68" ht="15" x14ac:dyDescent="0.25">
      <c r="A3" s="46" t="s">
        <v>3417</v>
      </c>
      <c r="B3" s="82" t="s">
        <v>562</v>
      </c>
      <c r="C3" s="60">
        <v>14</v>
      </c>
      <c r="D3" s="46" t="s">
        <v>4227</v>
      </c>
      <c r="E3" s="46" t="s">
        <v>1640</v>
      </c>
      <c r="F3" s="46" t="s">
        <v>4332</v>
      </c>
      <c r="G3" s="46" t="s">
        <v>69</v>
      </c>
      <c r="H3" s="46" t="s">
        <v>67</v>
      </c>
      <c r="I3" s="83">
        <v>-2.35649166665999E+16</v>
      </c>
      <c r="J3" s="83">
        <v>-4.85677777777E+16</v>
      </c>
      <c r="K3" s="83" t="s">
        <v>4334</v>
      </c>
      <c r="L3" s="46" t="s">
        <v>1179</v>
      </c>
      <c r="M3" s="60">
        <v>2014</v>
      </c>
      <c r="N3" s="46" t="s">
        <v>1180</v>
      </c>
      <c r="O3" s="46">
        <f>DATEVALUE(N3)</f>
        <v>45533</v>
      </c>
      <c r="P3" s="46">
        <v>2024</v>
      </c>
      <c r="Q3" s="46" t="s">
        <v>1433</v>
      </c>
      <c r="R3" s="84"/>
      <c r="S3" s="46">
        <v>153600</v>
      </c>
      <c r="T3" s="46">
        <v>4.8706240487062409E-3</v>
      </c>
      <c r="U3" s="46">
        <v>67</v>
      </c>
      <c r="V3" s="46" t="s">
        <v>5403</v>
      </c>
      <c r="W3" s="46" t="s">
        <v>5404</v>
      </c>
      <c r="X3" s="46"/>
      <c r="Y3" s="85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  <c r="BN3" s="46"/>
      <c r="BO3" s="46"/>
      <c r="BP3" s="46"/>
    </row>
    <row r="4" spans="1:68" ht="15" x14ac:dyDescent="0.25">
      <c r="A4" s="46" t="s">
        <v>3418</v>
      </c>
      <c r="B4" s="82" t="s">
        <v>553</v>
      </c>
      <c r="C4" s="60">
        <v>9</v>
      </c>
      <c r="D4" s="46" t="s">
        <v>4228</v>
      </c>
      <c r="E4" s="46" t="s">
        <v>1641</v>
      </c>
      <c r="F4" s="46" t="s">
        <v>4332</v>
      </c>
      <c r="G4" s="46" t="s">
        <v>76</v>
      </c>
      <c r="H4" s="46" t="s">
        <v>67</v>
      </c>
      <c r="I4" s="83">
        <v>-2.16098055554999E+16</v>
      </c>
      <c r="J4" s="83">
        <v>-4.7880749999999904E+16</v>
      </c>
      <c r="K4" s="83" t="s">
        <v>4335</v>
      </c>
      <c r="L4" s="46" t="s">
        <v>402</v>
      </c>
      <c r="M4" s="60">
        <v>2013</v>
      </c>
      <c r="N4" s="46" t="s">
        <v>403</v>
      </c>
      <c r="O4" s="46">
        <f t="shared" ref="O4:O67" si="0">DATEVALUE(N4)</f>
        <v>45280</v>
      </c>
      <c r="P4" s="46">
        <v>2023</v>
      </c>
      <c r="Q4" s="46" t="s">
        <v>1433</v>
      </c>
      <c r="R4" s="84"/>
      <c r="S4" s="46">
        <v>37800</v>
      </c>
      <c r="T4" s="46">
        <v>1.1986301369863014E-3</v>
      </c>
      <c r="U4" s="46" t="s">
        <v>5405</v>
      </c>
      <c r="V4" s="46" t="s">
        <v>5405</v>
      </c>
      <c r="W4" s="46" t="s">
        <v>5405</v>
      </c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</row>
    <row r="5" spans="1:68" ht="15" x14ac:dyDescent="0.25">
      <c r="A5" s="46" t="s">
        <v>3419</v>
      </c>
      <c r="B5" s="82" t="s">
        <v>590</v>
      </c>
      <c r="C5" s="60">
        <v>8</v>
      </c>
      <c r="D5" s="46" t="s">
        <v>4229</v>
      </c>
      <c r="E5" s="46" t="s">
        <v>1642</v>
      </c>
      <c r="F5" s="46" t="s">
        <v>4332</v>
      </c>
      <c r="G5" s="46" t="s">
        <v>61</v>
      </c>
      <c r="H5" s="46" t="s">
        <v>67</v>
      </c>
      <c r="I5" s="83">
        <v>-2.07616666666E+16</v>
      </c>
      <c r="J5" s="83">
        <v>-4.7448888888799904E+16</v>
      </c>
      <c r="K5" s="83" t="s">
        <v>4336</v>
      </c>
      <c r="L5" s="46" t="s">
        <v>165</v>
      </c>
      <c r="M5" s="60">
        <v>2009</v>
      </c>
      <c r="N5" s="46" t="s">
        <v>456</v>
      </c>
      <c r="O5" s="46">
        <f t="shared" si="0"/>
        <v>41428</v>
      </c>
      <c r="P5" s="46">
        <v>2013</v>
      </c>
      <c r="Q5" s="46" t="s">
        <v>1433</v>
      </c>
      <c r="R5" s="84"/>
      <c r="S5" s="46">
        <v>25228800</v>
      </c>
      <c r="T5" s="46">
        <v>0.8</v>
      </c>
      <c r="U5" s="46" t="s">
        <v>5405</v>
      </c>
      <c r="V5" s="46" t="s">
        <v>5405</v>
      </c>
      <c r="W5" s="46" t="s">
        <v>5405</v>
      </c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</row>
    <row r="6" spans="1:68" ht="15" x14ac:dyDescent="0.25">
      <c r="A6" s="46" t="s">
        <v>3420</v>
      </c>
      <c r="B6" s="82" t="s">
        <v>519</v>
      </c>
      <c r="C6" s="60">
        <v>9</v>
      </c>
      <c r="D6" s="46" t="s">
        <v>4228</v>
      </c>
      <c r="E6" s="46" t="s">
        <v>1643</v>
      </c>
      <c r="F6" s="46" t="s">
        <v>4332</v>
      </c>
      <c r="G6" s="46" t="s">
        <v>68</v>
      </c>
      <c r="H6" s="46" t="s">
        <v>67</v>
      </c>
      <c r="I6" s="83">
        <v>-2.19180555555E+16</v>
      </c>
      <c r="J6" s="83">
        <v>-4.7333888888799904E+16</v>
      </c>
      <c r="K6" s="83" t="s">
        <v>4337</v>
      </c>
      <c r="L6" s="46" t="s">
        <v>134</v>
      </c>
      <c r="M6" s="60">
        <v>2008</v>
      </c>
      <c r="N6" s="46" t="s">
        <v>187</v>
      </c>
      <c r="O6" s="46">
        <f t="shared" si="0"/>
        <v>40127</v>
      </c>
      <c r="P6" s="46">
        <v>2009</v>
      </c>
      <c r="Q6" s="46" t="s">
        <v>1433</v>
      </c>
      <c r="R6" s="84"/>
      <c r="S6" s="46">
        <v>5867520</v>
      </c>
      <c r="T6" s="46">
        <v>0.18605783866057837</v>
      </c>
      <c r="U6" s="46" t="s">
        <v>5405</v>
      </c>
      <c r="V6" s="46" t="s">
        <v>5405</v>
      </c>
      <c r="W6" s="46" t="s">
        <v>5405</v>
      </c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</row>
    <row r="7" spans="1:68" ht="15" x14ac:dyDescent="0.25">
      <c r="A7" s="46" t="s">
        <v>3421</v>
      </c>
      <c r="B7" s="82" t="s">
        <v>506</v>
      </c>
      <c r="C7" s="60">
        <v>12</v>
      </c>
      <c r="D7" s="46" t="s">
        <v>4230</v>
      </c>
      <c r="E7" s="46" t="s">
        <v>1644</v>
      </c>
      <c r="F7" s="46" t="s">
        <v>4332</v>
      </c>
      <c r="G7" s="46" t="s">
        <v>61</v>
      </c>
      <c r="H7" s="46" t="s">
        <v>67</v>
      </c>
      <c r="I7" s="83">
        <v>-2.03059166666E+16</v>
      </c>
      <c r="J7" s="83">
        <v>-4.92150833333E+16</v>
      </c>
      <c r="K7" s="83" t="s">
        <v>4338</v>
      </c>
      <c r="L7" s="46" t="s">
        <v>1154</v>
      </c>
      <c r="M7" s="60">
        <v>2014</v>
      </c>
      <c r="N7" s="46" t="s">
        <v>1155</v>
      </c>
      <c r="O7" s="46">
        <f t="shared" si="0"/>
        <v>43081</v>
      </c>
      <c r="P7" s="46">
        <v>2017</v>
      </c>
      <c r="Q7" s="46" t="s">
        <v>265</v>
      </c>
      <c r="R7" s="84"/>
      <c r="S7" s="46">
        <v>60251280</v>
      </c>
      <c r="T7" s="46">
        <v>1.9105555555555556</v>
      </c>
      <c r="U7" s="46" t="s">
        <v>5405</v>
      </c>
      <c r="V7" s="46" t="s">
        <v>5405</v>
      </c>
      <c r="W7" s="46" t="s">
        <v>5405</v>
      </c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  <c r="BN7" s="46"/>
      <c r="BO7" s="46"/>
      <c r="BP7" s="46"/>
    </row>
    <row r="8" spans="1:68" ht="15" x14ac:dyDescent="0.25">
      <c r="A8" s="46" t="s">
        <v>3422</v>
      </c>
      <c r="B8" s="82" t="s">
        <v>662</v>
      </c>
      <c r="C8" s="60">
        <v>5</v>
      </c>
      <c r="D8" s="46" t="s">
        <v>4231</v>
      </c>
      <c r="E8" s="46" t="s">
        <v>1645</v>
      </c>
      <c r="F8" s="46" t="s">
        <v>4332</v>
      </c>
      <c r="G8" s="46" t="s">
        <v>76</v>
      </c>
      <c r="H8" s="46" t="s">
        <v>67</v>
      </c>
      <c r="I8" s="83">
        <v>-2.26683312370999E+16</v>
      </c>
      <c r="J8" s="83">
        <v>-4.6865316616299904E+16</v>
      </c>
      <c r="K8" s="83" t="s">
        <v>4339</v>
      </c>
      <c r="L8" s="46" t="s">
        <v>1434</v>
      </c>
      <c r="M8" s="60">
        <v>2003</v>
      </c>
      <c r="N8" s="46" t="s">
        <v>1204</v>
      </c>
      <c r="O8" s="46">
        <f t="shared" si="0"/>
        <v>39797</v>
      </c>
      <c r="P8" s="46">
        <v>2008</v>
      </c>
      <c r="Q8" s="46" t="s">
        <v>1433</v>
      </c>
      <c r="R8" s="84"/>
      <c r="S8" s="46">
        <v>1080</v>
      </c>
      <c r="T8" s="46">
        <v>3.4246575342465751E-5</v>
      </c>
      <c r="U8" s="46" t="s">
        <v>5405</v>
      </c>
      <c r="V8" s="46" t="s">
        <v>5405</v>
      </c>
      <c r="W8" s="46" t="s">
        <v>5405</v>
      </c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</row>
    <row r="9" spans="1:68" ht="15" x14ac:dyDescent="0.25">
      <c r="A9" s="46" t="s">
        <v>3422</v>
      </c>
      <c r="B9" s="82" t="s">
        <v>662</v>
      </c>
      <c r="C9" s="60">
        <v>5</v>
      </c>
      <c r="D9" s="46" t="s">
        <v>4231</v>
      </c>
      <c r="E9" s="46" t="s">
        <v>1646</v>
      </c>
      <c r="F9" s="46" t="s">
        <v>4332</v>
      </c>
      <c r="G9" s="46" t="s">
        <v>76</v>
      </c>
      <c r="H9" s="46" t="s">
        <v>67</v>
      </c>
      <c r="I9" s="83">
        <v>-2.26686079621E+16</v>
      </c>
      <c r="J9" s="83">
        <v>-4.68655928148E+16</v>
      </c>
      <c r="K9" s="83" t="s">
        <v>4339</v>
      </c>
      <c r="L9" s="46" t="s">
        <v>1434</v>
      </c>
      <c r="M9" s="60">
        <v>2003</v>
      </c>
      <c r="N9" s="46" t="s">
        <v>1204</v>
      </c>
      <c r="O9" s="46">
        <f t="shared" si="0"/>
        <v>39797</v>
      </c>
      <c r="P9" s="46">
        <v>2008</v>
      </c>
      <c r="Q9" s="46" t="s">
        <v>1433</v>
      </c>
      <c r="R9" s="84"/>
      <c r="S9" s="46">
        <v>1080</v>
      </c>
      <c r="T9" s="46">
        <v>3.4246575342465751E-5</v>
      </c>
      <c r="U9" s="46" t="s">
        <v>5405</v>
      </c>
      <c r="V9" s="46" t="s">
        <v>5405</v>
      </c>
      <c r="W9" s="46" t="s">
        <v>5405</v>
      </c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</row>
    <row r="10" spans="1:68" ht="15" x14ac:dyDescent="0.25">
      <c r="A10" s="46" t="s">
        <v>3423</v>
      </c>
      <c r="B10" s="82" t="s">
        <v>565</v>
      </c>
      <c r="C10" s="60">
        <v>2</v>
      </c>
      <c r="D10" s="46" t="s">
        <v>4232</v>
      </c>
      <c r="E10" s="46" t="s">
        <v>1647</v>
      </c>
      <c r="F10" s="46" t="s">
        <v>4333</v>
      </c>
      <c r="G10" s="46" t="s">
        <v>76</v>
      </c>
      <c r="H10" s="46" t="s">
        <v>67</v>
      </c>
      <c r="I10" s="83">
        <v>-2.33777777777E+16</v>
      </c>
      <c r="J10" s="83">
        <v>-4.60597222222E+16</v>
      </c>
      <c r="K10" s="83" t="s">
        <v>4340</v>
      </c>
      <c r="L10" s="46" t="s">
        <v>1158</v>
      </c>
      <c r="M10" s="60">
        <v>2014</v>
      </c>
      <c r="N10" s="46" t="s">
        <v>150</v>
      </c>
      <c r="O10" s="46">
        <f t="shared" si="0"/>
        <v>43284</v>
      </c>
      <c r="P10" s="46">
        <v>2018</v>
      </c>
      <c r="Q10" s="46" t="s">
        <v>142</v>
      </c>
      <c r="R10" s="84"/>
      <c r="S10" s="46">
        <v>1051200</v>
      </c>
      <c r="T10" s="46">
        <v>3.3333333333333333E-2</v>
      </c>
      <c r="U10" s="46" t="s">
        <v>5405</v>
      </c>
      <c r="V10" s="46" t="s">
        <v>5405</v>
      </c>
      <c r="W10" s="46" t="s">
        <v>5405</v>
      </c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</row>
    <row r="11" spans="1:68" ht="15" x14ac:dyDescent="0.25">
      <c r="A11" s="46" t="s">
        <v>3422</v>
      </c>
      <c r="B11" s="82" t="s">
        <v>662</v>
      </c>
      <c r="C11" s="60">
        <v>5</v>
      </c>
      <c r="D11" s="46" t="s">
        <v>4231</v>
      </c>
      <c r="E11" s="46" t="s">
        <v>1648</v>
      </c>
      <c r="F11" s="46" t="s">
        <v>4332</v>
      </c>
      <c r="G11" s="46" t="s">
        <v>76</v>
      </c>
      <c r="H11" s="46" t="s">
        <v>62</v>
      </c>
      <c r="I11" s="83">
        <v>-2.26802788691999E+16</v>
      </c>
      <c r="J11" s="83">
        <v>-4.6868378211E+16</v>
      </c>
      <c r="K11" s="83" t="s">
        <v>4339</v>
      </c>
      <c r="L11" s="46" t="s">
        <v>1434</v>
      </c>
      <c r="M11" s="60">
        <v>2003</v>
      </c>
      <c r="N11" s="46" t="s">
        <v>1204</v>
      </c>
      <c r="O11" s="46">
        <f t="shared" si="0"/>
        <v>39797</v>
      </c>
      <c r="P11" s="46">
        <v>2008</v>
      </c>
      <c r="Q11" s="46" t="s">
        <v>1433</v>
      </c>
      <c r="R11" s="84"/>
      <c r="S11" s="46">
        <v>1728</v>
      </c>
      <c r="T11" s="46">
        <v>5.4794520547945207E-5</v>
      </c>
      <c r="U11" s="46" t="s">
        <v>5405</v>
      </c>
      <c r="V11" s="46" t="s">
        <v>5405</v>
      </c>
      <c r="W11" s="46" t="s">
        <v>5405</v>
      </c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</row>
    <row r="12" spans="1:68" ht="15" x14ac:dyDescent="0.25">
      <c r="A12" s="46" t="s">
        <v>3424</v>
      </c>
      <c r="B12" s="82" t="s">
        <v>479</v>
      </c>
      <c r="C12" s="60">
        <v>9</v>
      </c>
      <c r="D12" s="46" t="s">
        <v>4228</v>
      </c>
      <c r="E12" s="46" t="s">
        <v>1649</v>
      </c>
      <c r="F12" s="46" t="s">
        <v>4332</v>
      </c>
      <c r="G12" s="46" t="s">
        <v>68</v>
      </c>
      <c r="H12" s="46" t="s">
        <v>67</v>
      </c>
      <c r="I12" s="83">
        <v>-2.23694444443999E+16</v>
      </c>
      <c r="J12" s="83">
        <v>-4.69205555555E+16</v>
      </c>
      <c r="K12" s="83" t="s">
        <v>4341</v>
      </c>
      <c r="L12" s="46" t="s">
        <v>1435</v>
      </c>
      <c r="M12" s="60">
        <v>2003</v>
      </c>
      <c r="N12" s="46" t="s">
        <v>1205</v>
      </c>
      <c r="O12" s="46">
        <f t="shared" si="0"/>
        <v>39762</v>
      </c>
      <c r="P12" s="46">
        <v>2008</v>
      </c>
      <c r="Q12" s="46" t="s">
        <v>1433</v>
      </c>
      <c r="R12" s="84"/>
      <c r="S12" s="46">
        <v>4730400</v>
      </c>
      <c r="T12" s="46">
        <v>0.15</v>
      </c>
      <c r="U12" s="46" t="s">
        <v>5405</v>
      </c>
      <c r="V12" s="46" t="s">
        <v>5405</v>
      </c>
      <c r="W12" s="46" t="s">
        <v>5405</v>
      </c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</row>
    <row r="13" spans="1:68" ht="15" x14ac:dyDescent="0.25">
      <c r="A13" s="46" t="s">
        <v>3424</v>
      </c>
      <c r="B13" s="82" t="s">
        <v>479</v>
      </c>
      <c r="C13" s="60">
        <v>9</v>
      </c>
      <c r="D13" s="46" t="s">
        <v>4228</v>
      </c>
      <c r="E13" s="46" t="s">
        <v>1650</v>
      </c>
      <c r="F13" s="46" t="s">
        <v>4332</v>
      </c>
      <c r="G13" s="46" t="s">
        <v>68</v>
      </c>
      <c r="H13" s="46" t="s">
        <v>62</v>
      </c>
      <c r="I13" s="83">
        <v>-2.23694444443999E+16</v>
      </c>
      <c r="J13" s="83">
        <v>-4.69205555555E+16</v>
      </c>
      <c r="K13" s="83" t="s">
        <v>4341</v>
      </c>
      <c r="L13" s="46" t="s">
        <v>1435</v>
      </c>
      <c r="M13" s="60">
        <v>2003</v>
      </c>
      <c r="N13" s="46" t="s">
        <v>1205</v>
      </c>
      <c r="O13" s="46">
        <f t="shared" si="0"/>
        <v>39762</v>
      </c>
      <c r="P13" s="46">
        <v>2008</v>
      </c>
      <c r="Q13" s="46" t="s">
        <v>1433</v>
      </c>
      <c r="R13" s="84"/>
      <c r="S13" s="46">
        <v>2715600</v>
      </c>
      <c r="T13" s="46">
        <v>8.611111111111111E-2</v>
      </c>
      <c r="U13" s="46" t="s">
        <v>5405</v>
      </c>
      <c r="V13" s="46" t="s">
        <v>5405</v>
      </c>
      <c r="W13" s="46" t="s">
        <v>5405</v>
      </c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</row>
    <row r="14" spans="1:68" ht="15" x14ac:dyDescent="0.25">
      <c r="A14" s="46" t="s">
        <v>3425</v>
      </c>
      <c r="B14" s="82" t="s">
        <v>521</v>
      </c>
      <c r="C14" s="60">
        <v>2</v>
      </c>
      <c r="D14" s="46" t="s">
        <v>4232</v>
      </c>
      <c r="E14" s="46" t="s">
        <v>1651</v>
      </c>
      <c r="F14" s="46" t="s">
        <v>4333</v>
      </c>
      <c r="G14" s="46" t="s">
        <v>68</v>
      </c>
      <c r="H14" s="46" t="s">
        <v>67</v>
      </c>
      <c r="I14" s="83">
        <v>-2.27833333333E+16</v>
      </c>
      <c r="J14" s="83">
        <v>-4.51733333333E+16</v>
      </c>
      <c r="K14" s="83" t="s">
        <v>4342</v>
      </c>
      <c r="L14" s="46" t="s">
        <v>1436</v>
      </c>
      <c r="M14" s="60">
        <v>2003</v>
      </c>
      <c r="N14" s="46" t="s">
        <v>1206</v>
      </c>
      <c r="O14" s="46">
        <f t="shared" si="0"/>
        <v>39575</v>
      </c>
      <c r="P14" s="46">
        <v>2008</v>
      </c>
      <c r="Q14" s="46" t="s">
        <v>1433</v>
      </c>
      <c r="R14" s="84"/>
      <c r="S14" s="46">
        <v>5037000</v>
      </c>
      <c r="T14" s="46">
        <v>0.15972222222222221</v>
      </c>
      <c r="U14" s="46" t="s">
        <v>5405</v>
      </c>
      <c r="V14" s="46" t="s">
        <v>5405</v>
      </c>
      <c r="W14" s="46" t="s">
        <v>5405</v>
      </c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</row>
    <row r="15" spans="1:68" ht="15" x14ac:dyDescent="0.25">
      <c r="A15" s="46" t="s">
        <v>3425</v>
      </c>
      <c r="B15" s="82" t="s">
        <v>521</v>
      </c>
      <c r="C15" s="60">
        <v>2</v>
      </c>
      <c r="D15" s="46" t="s">
        <v>4232</v>
      </c>
      <c r="E15" s="46" t="s">
        <v>1652</v>
      </c>
      <c r="F15" s="46" t="s">
        <v>4333</v>
      </c>
      <c r="G15" s="46" t="s">
        <v>68</v>
      </c>
      <c r="H15" s="46" t="s">
        <v>62</v>
      </c>
      <c r="I15" s="83">
        <v>-2.27605555555E+16</v>
      </c>
      <c r="J15" s="83">
        <v>-4.51663888888E+16</v>
      </c>
      <c r="K15" s="83" t="s">
        <v>4342</v>
      </c>
      <c r="L15" s="46" t="s">
        <v>1436</v>
      </c>
      <c r="M15" s="60">
        <v>2003</v>
      </c>
      <c r="N15" s="46" t="s">
        <v>1206</v>
      </c>
      <c r="O15" s="46">
        <f t="shared" si="0"/>
        <v>39575</v>
      </c>
      <c r="P15" s="46">
        <v>2008</v>
      </c>
      <c r="Q15" s="46" t="s">
        <v>1433</v>
      </c>
      <c r="R15" s="84"/>
      <c r="S15" s="46">
        <v>2855760</v>
      </c>
      <c r="T15" s="46">
        <v>9.0555555555555556E-2</v>
      </c>
      <c r="U15" s="46" t="s">
        <v>5405</v>
      </c>
      <c r="V15" s="46" t="s">
        <v>5405</v>
      </c>
      <c r="W15" s="46" t="s">
        <v>5405</v>
      </c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</row>
    <row r="16" spans="1:68" ht="15" x14ac:dyDescent="0.25">
      <c r="A16" s="46" t="s">
        <v>3426</v>
      </c>
      <c r="B16" s="82" t="s">
        <v>968</v>
      </c>
      <c r="C16" s="60">
        <v>5</v>
      </c>
      <c r="D16" s="46" t="s">
        <v>4233</v>
      </c>
      <c r="E16" s="46" t="s">
        <v>1653</v>
      </c>
      <c r="F16" s="46" t="s">
        <v>4332</v>
      </c>
      <c r="G16" s="46" t="s">
        <v>68</v>
      </c>
      <c r="H16" s="46" t="s">
        <v>67</v>
      </c>
      <c r="I16" s="83">
        <v>-2.26964088888E+16</v>
      </c>
      <c r="J16" s="83">
        <v>-4.7122339444399904E+16</v>
      </c>
      <c r="K16" s="83" t="s">
        <v>4343</v>
      </c>
      <c r="L16" s="46" t="s">
        <v>1437</v>
      </c>
      <c r="M16" s="60">
        <v>2002</v>
      </c>
      <c r="N16" s="46" t="s">
        <v>1207</v>
      </c>
      <c r="O16" s="46">
        <f t="shared" si="0"/>
        <v>41128</v>
      </c>
      <c r="P16" s="46">
        <v>2012</v>
      </c>
      <c r="Q16" s="46" t="s">
        <v>1433</v>
      </c>
      <c r="R16" s="84"/>
      <c r="S16" s="46">
        <v>16381200</v>
      </c>
      <c r="T16" s="46">
        <v>0.51944444444444449</v>
      </c>
      <c r="U16" s="46" t="s">
        <v>5405</v>
      </c>
      <c r="V16" s="46" t="s">
        <v>5405</v>
      </c>
      <c r="W16" s="46" t="s">
        <v>5405</v>
      </c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</row>
    <row r="17" spans="1:68" ht="15" x14ac:dyDescent="0.25">
      <c r="A17" s="46" t="s">
        <v>3427</v>
      </c>
      <c r="B17" s="82" t="s">
        <v>597</v>
      </c>
      <c r="C17" s="60">
        <v>2</v>
      </c>
      <c r="D17" s="46" t="s">
        <v>4232</v>
      </c>
      <c r="E17" s="46" t="s">
        <v>1654</v>
      </c>
      <c r="F17" s="46" t="s">
        <v>4333</v>
      </c>
      <c r="G17" s="46" t="s">
        <v>61</v>
      </c>
      <c r="H17" s="46" t="s">
        <v>62</v>
      </c>
      <c r="I17" s="83">
        <v>-2.30838888888E+16</v>
      </c>
      <c r="J17" s="83">
        <v>-4.5704722222199904E+16</v>
      </c>
      <c r="K17" s="83" t="s">
        <v>4344</v>
      </c>
      <c r="L17" s="46" t="s">
        <v>1194</v>
      </c>
      <c r="M17" s="60">
        <v>2014</v>
      </c>
      <c r="N17" s="46" t="s">
        <v>460</v>
      </c>
      <c r="O17" s="46">
        <f t="shared" si="0"/>
        <v>50581</v>
      </c>
      <c r="P17" s="46">
        <v>2038</v>
      </c>
      <c r="Q17" s="46" t="s">
        <v>65</v>
      </c>
      <c r="R17" s="84"/>
      <c r="S17" s="46">
        <v>3249960</v>
      </c>
      <c r="T17" s="46">
        <v>0.10305555555555555</v>
      </c>
      <c r="U17" s="46" t="s">
        <v>5405</v>
      </c>
      <c r="V17" s="46" t="s">
        <v>5405</v>
      </c>
      <c r="W17" s="46" t="s">
        <v>5405</v>
      </c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</row>
    <row r="18" spans="1:68" ht="15" x14ac:dyDescent="0.25">
      <c r="A18" s="46" t="s">
        <v>3427</v>
      </c>
      <c r="B18" s="82" t="s">
        <v>597</v>
      </c>
      <c r="C18" s="60">
        <v>2</v>
      </c>
      <c r="D18" s="46" t="s">
        <v>4232</v>
      </c>
      <c r="E18" s="46" t="s">
        <v>1655</v>
      </c>
      <c r="F18" s="46" t="s">
        <v>4333</v>
      </c>
      <c r="G18" s="46" t="s">
        <v>61</v>
      </c>
      <c r="H18" s="46" t="s">
        <v>62</v>
      </c>
      <c r="I18" s="83">
        <v>-2.30955555554999E+16</v>
      </c>
      <c r="J18" s="83">
        <v>-4.5720277777699904E+16</v>
      </c>
      <c r="K18" s="83" t="s">
        <v>4344</v>
      </c>
      <c r="L18" s="46" t="s">
        <v>1194</v>
      </c>
      <c r="M18" s="60">
        <v>2014</v>
      </c>
      <c r="N18" s="46" t="s">
        <v>460</v>
      </c>
      <c r="O18" s="46">
        <f t="shared" si="0"/>
        <v>50581</v>
      </c>
      <c r="P18" s="46">
        <v>2038</v>
      </c>
      <c r="Q18" s="46" t="s">
        <v>65</v>
      </c>
      <c r="R18" s="84"/>
      <c r="S18" s="46">
        <v>2084880</v>
      </c>
      <c r="T18" s="46">
        <v>6.6111111111111107E-2</v>
      </c>
      <c r="U18" s="46" t="s">
        <v>5405</v>
      </c>
      <c r="V18" s="46" t="s">
        <v>5405</v>
      </c>
      <c r="W18" s="46" t="s">
        <v>5405</v>
      </c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</row>
    <row r="19" spans="1:68" ht="15" x14ac:dyDescent="0.25">
      <c r="A19" s="46" t="s">
        <v>3427</v>
      </c>
      <c r="B19" s="82" t="s">
        <v>597</v>
      </c>
      <c r="C19" s="60">
        <v>2</v>
      </c>
      <c r="D19" s="46" t="s">
        <v>4232</v>
      </c>
      <c r="E19" s="46" t="s">
        <v>1656</v>
      </c>
      <c r="F19" s="46" t="s">
        <v>4333</v>
      </c>
      <c r="G19" s="46" t="s">
        <v>61</v>
      </c>
      <c r="H19" s="46" t="s">
        <v>62</v>
      </c>
      <c r="I19" s="83">
        <v>-2.31033333333E+16</v>
      </c>
      <c r="J19" s="83">
        <v>-4.57263888888E+16</v>
      </c>
      <c r="K19" s="83" t="s">
        <v>4344</v>
      </c>
      <c r="L19" s="46" t="s">
        <v>1194</v>
      </c>
      <c r="M19" s="60">
        <v>2014</v>
      </c>
      <c r="N19" s="46" t="s">
        <v>460</v>
      </c>
      <c r="O19" s="46">
        <f t="shared" si="0"/>
        <v>50581</v>
      </c>
      <c r="P19" s="46">
        <v>2038</v>
      </c>
      <c r="Q19" s="46" t="s">
        <v>65</v>
      </c>
      <c r="R19" s="84"/>
      <c r="S19" s="46">
        <v>1226400</v>
      </c>
      <c r="T19" s="46">
        <v>3.888888888888889E-2</v>
      </c>
      <c r="U19" s="46" t="s">
        <v>5405</v>
      </c>
      <c r="V19" s="46" t="s">
        <v>5405</v>
      </c>
      <c r="W19" s="46" t="s">
        <v>5405</v>
      </c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</row>
    <row r="20" spans="1:68" ht="15" x14ac:dyDescent="0.25">
      <c r="A20" s="46" t="s">
        <v>3428</v>
      </c>
      <c r="B20" s="82" t="s">
        <v>510</v>
      </c>
      <c r="C20" s="60">
        <v>4</v>
      </c>
      <c r="D20" s="46" t="s">
        <v>4234</v>
      </c>
      <c r="E20" s="46" t="s">
        <v>1657</v>
      </c>
      <c r="F20" s="46" t="s">
        <v>4332</v>
      </c>
      <c r="G20" s="46" t="s">
        <v>69</v>
      </c>
      <c r="H20" s="46" t="s">
        <v>67</v>
      </c>
      <c r="I20" s="83">
        <v>-2.137725E+16</v>
      </c>
      <c r="J20" s="83">
        <v>-4.70074722222E+16</v>
      </c>
      <c r="K20" s="83" t="s">
        <v>4345</v>
      </c>
      <c r="L20" s="46" t="s">
        <v>1194</v>
      </c>
      <c r="M20" s="60">
        <v>2014</v>
      </c>
      <c r="N20" s="46" t="s">
        <v>1195</v>
      </c>
      <c r="O20" s="46">
        <f t="shared" si="0"/>
        <v>45648</v>
      </c>
      <c r="P20" s="46">
        <v>2024</v>
      </c>
      <c r="Q20" s="46" t="s">
        <v>65</v>
      </c>
      <c r="R20" s="84"/>
      <c r="S20" s="46">
        <v>322080</v>
      </c>
      <c r="T20" s="46">
        <v>1.0213089802130898E-2</v>
      </c>
      <c r="U20" s="46">
        <v>55</v>
      </c>
      <c r="V20" s="46" t="s">
        <v>5406</v>
      </c>
      <c r="W20" s="46" t="s">
        <v>5407</v>
      </c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</row>
    <row r="21" spans="1:68" ht="15" x14ac:dyDescent="0.25">
      <c r="A21" s="46" t="s">
        <v>3429</v>
      </c>
      <c r="B21" s="82" t="s">
        <v>490</v>
      </c>
      <c r="C21" s="60">
        <v>12</v>
      </c>
      <c r="D21" s="46" t="s">
        <v>4235</v>
      </c>
      <c r="E21" s="46" t="s">
        <v>1658</v>
      </c>
      <c r="F21" s="46" t="s">
        <v>4332</v>
      </c>
      <c r="G21" s="46" t="s">
        <v>69</v>
      </c>
      <c r="H21" s="46" t="s">
        <v>67</v>
      </c>
      <c r="I21" s="83">
        <v>-2.05658333332999E+16</v>
      </c>
      <c r="J21" s="83">
        <v>-4.8347499999999904E+16</v>
      </c>
      <c r="K21" s="83" t="s">
        <v>4346</v>
      </c>
      <c r="L21" s="46" t="s">
        <v>1158</v>
      </c>
      <c r="M21" s="60">
        <v>2014</v>
      </c>
      <c r="N21" s="46" t="s">
        <v>1193</v>
      </c>
      <c r="O21" s="46">
        <f t="shared" si="0"/>
        <v>45630</v>
      </c>
      <c r="P21" s="46">
        <v>2024</v>
      </c>
      <c r="Q21" s="46" t="s">
        <v>65</v>
      </c>
      <c r="R21" s="84"/>
      <c r="S21" s="46">
        <v>1523500</v>
      </c>
      <c r="T21" s="46">
        <v>4.8309868087265347E-2</v>
      </c>
      <c r="U21" s="46">
        <v>208.25</v>
      </c>
      <c r="V21" s="46" t="s">
        <v>5408</v>
      </c>
      <c r="W21" s="46" t="s">
        <v>5409</v>
      </c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  <c r="BN21" s="46"/>
      <c r="BO21" s="46"/>
      <c r="BP21" s="46"/>
    </row>
    <row r="22" spans="1:68" ht="15" x14ac:dyDescent="0.25">
      <c r="A22" s="46" t="s">
        <v>3430</v>
      </c>
      <c r="B22" s="82" t="s">
        <v>551</v>
      </c>
      <c r="C22" s="60">
        <v>18</v>
      </c>
      <c r="D22" s="46" t="s">
        <v>4236</v>
      </c>
      <c r="E22" s="46" t="s">
        <v>1659</v>
      </c>
      <c r="F22" s="46" t="s">
        <v>4332</v>
      </c>
      <c r="G22" s="46" t="s">
        <v>69</v>
      </c>
      <c r="H22" s="46" t="s">
        <v>67</v>
      </c>
      <c r="I22" s="83">
        <v>-2.030875E+16</v>
      </c>
      <c r="J22" s="83">
        <v>-5.09000555555E+16</v>
      </c>
      <c r="K22" s="83" t="s">
        <v>4347</v>
      </c>
      <c r="L22" s="46" t="s">
        <v>1158</v>
      </c>
      <c r="M22" s="60">
        <v>2014</v>
      </c>
      <c r="N22" s="46" t="s">
        <v>1193</v>
      </c>
      <c r="O22" s="46">
        <f t="shared" si="0"/>
        <v>45630</v>
      </c>
      <c r="P22" s="46">
        <v>2024</v>
      </c>
      <c r="Q22" s="46" t="s">
        <v>65</v>
      </c>
      <c r="R22" s="84"/>
      <c r="S22" s="46">
        <v>763686</v>
      </c>
      <c r="T22" s="46">
        <v>2.4216324200913242E-2</v>
      </c>
      <c r="U22" s="46">
        <v>129</v>
      </c>
      <c r="V22" s="46" t="s">
        <v>5408</v>
      </c>
      <c r="W22" s="46" t="s">
        <v>5410</v>
      </c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  <c r="BN22" s="46"/>
      <c r="BO22" s="46"/>
      <c r="BP22" s="46"/>
    </row>
    <row r="23" spans="1:68" ht="15" x14ac:dyDescent="0.25">
      <c r="A23" s="46" t="s">
        <v>3431</v>
      </c>
      <c r="B23" s="82" t="s">
        <v>857</v>
      </c>
      <c r="C23" s="60">
        <v>14</v>
      </c>
      <c r="D23" s="46" t="s">
        <v>4237</v>
      </c>
      <c r="E23" s="46" t="s">
        <v>1660</v>
      </c>
      <c r="F23" s="46" t="s">
        <v>4332</v>
      </c>
      <c r="G23" s="46" t="s">
        <v>69</v>
      </c>
      <c r="H23" s="46" t="s">
        <v>67</v>
      </c>
      <c r="I23" s="83">
        <v>-2.33163333333E+16</v>
      </c>
      <c r="J23" s="83">
        <v>-4.8720277777699904E+16</v>
      </c>
      <c r="K23" s="83" t="s">
        <v>4348</v>
      </c>
      <c r="L23" s="46" t="s">
        <v>1158</v>
      </c>
      <c r="M23" s="60">
        <v>2014</v>
      </c>
      <c r="N23" s="46" t="s">
        <v>1193</v>
      </c>
      <c r="O23" s="46">
        <f t="shared" si="0"/>
        <v>45630</v>
      </c>
      <c r="P23" s="46">
        <v>2024</v>
      </c>
      <c r="Q23" s="46" t="s">
        <v>65</v>
      </c>
      <c r="R23" s="84"/>
      <c r="S23" s="46">
        <v>1803150</v>
      </c>
      <c r="T23" s="46">
        <v>5.7177511415525115E-2</v>
      </c>
      <c r="U23" s="46">
        <v>593</v>
      </c>
      <c r="V23" s="46" t="s">
        <v>5406</v>
      </c>
      <c r="W23" s="46" t="s">
        <v>5407</v>
      </c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  <c r="BN23" s="46"/>
      <c r="BO23" s="46"/>
      <c r="BP23" s="46"/>
    </row>
    <row r="24" spans="1:68" ht="15" x14ac:dyDescent="0.25">
      <c r="A24" s="46" t="s">
        <v>3432</v>
      </c>
      <c r="B24" s="82" t="s">
        <v>536</v>
      </c>
      <c r="C24" s="60">
        <v>17</v>
      </c>
      <c r="D24" s="46" t="s">
        <v>4238</v>
      </c>
      <c r="E24" s="46" t="s">
        <v>1661</v>
      </c>
      <c r="F24" s="46" t="s">
        <v>4332</v>
      </c>
      <c r="G24" s="46" t="s">
        <v>69</v>
      </c>
      <c r="H24" s="46" t="s">
        <v>67</v>
      </c>
      <c r="I24" s="83">
        <v>-2.28249722222E+16</v>
      </c>
      <c r="J24" s="83">
        <v>-5.0843444444399904E+16</v>
      </c>
      <c r="K24" s="83" t="s">
        <v>4349</v>
      </c>
      <c r="L24" s="46" t="s">
        <v>1158</v>
      </c>
      <c r="M24" s="60">
        <v>2014</v>
      </c>
      <c r="N24" s="46" t="s">
        <v>1193</v>
      </c>
      <c r="O24" s="46">
        <f t="shared" si="0"/>
        <v>45630</v>
      </c>
      <c r="P24" s="46">
        <v>2024</v>
      </c>
      <c r="Q24" s="46" t="s">
        <v>65</v>
      </c>
      <c r="R24" s="84"/>
      <c r="S24" s="46">
        <v>666750</v>
      </c>
      <c r="T24" s="46">
        <v>2.1142503805175038E-2</v>
      </c>
      <c r="U24" s="46">
        <v>65.41</v>
      </c>
      <c r="V24" s="46" t="s">
        <v>5403</v>
      </c>
      <c r="W24" s="46" t="s">
        <v>5411</v>
      </c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  <c r="BN24" s="46"/>
      <c r="BO24" s="46"/>
      <c r="BP24" s="46"/>
    </row>
    <row r="25" spans="1:68" ht="15" x14ac:dyDescent="0.25">
      <c r="A25" s="46" t="s">
        <v>3432</v>
      </c>
      <c r="B25" s="82" t="s">
        <v>536</v>
      </c>
      <c r="C25" s="60">
        <v>17</v>
      </c>
      <c r="D25" s="46" t="s">
        <v>4238</v>
      </c>
      <c r="E25" s="46" t="s">
        <v>1662</v>
      </c>
      <c r="F25" s="46" t="s">
        <v>4332</v>
      </c>
      <c r="G25" s="46" t="s">
        <v>69</v>
      </c>
      <c r="H25" s="46" t="s">
        <v>67</v>
      </c>
      <c r="I25" s="83">
        <v>-2.27865277777E+16</v>
      </c>
      <c r="J25" s="83">
        <v>-5.08352777777E+16</v>
      </c>
      <c r="K25" s="83" t="s">
        <v>4349</v>
      </c>
      <c r="L25" s="46" t="s">
        <v>1158</v>
      </c>
      <c r="M25" s="60">
        <v>2014</v>
      </c>
      <c r="N25" s="46" t="s">
        <v>1193</v>
      </c>
      <c r="O25" s="46">
        <f t="shared" si="0"/>
        <v>45630</v>
      </c>
      <c r="P25" s="46">
        <v>2024</v>
      </c>
      <c r="Q25" s="46" t="s">
        <v>65</v>
      </c>
      <c r="R25" s="84"/>
      <c r="S25" s="46">
        <v>928116</v>
      </c>
      <c r="T25" s="46">
        <v>2.9430365296803655E-2</v>
      </c>
      <c r="U25" s="46">
        <v>65.41</v>
      </c>
      <c r="V25" s="46" t="s">
        <v>5403</v>
      </c>
      <c r="W25" s="46" t="s">
        <v>5411</v>
      </c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  <c r="BN25" s="46"/>
      <c r="BO25" s="46"/>
      <c r="BP25" s="46"/>
    </row>
    <row r="26" spans="1:68" ht="15" x14ac:dyDescent="0.25">
      <c r="A26" s="46" t="s">
        <v>3433</v>
      </c>
      <c r="B26" s="82" t="s">
        <v>589</v>
      </c>
      <c r="C26" s="60">
        <v>2</v>
      </c>
      <c r="D26" s="46" t="s">
        <v>4232</v>
      </c>
      <c r="E26" s="46" t="s">
        <v>1663</v>
      </c>
      <c r="F26" s="46" t="s">
        <v>4333</v>
      </c>
      <c r="G26" s="46" t="s">
        <v>79</v>
      </c>
      <c r="H26" s="46" t="s">
        <v>67</v>
      </c>
      <c r="I26" s="83">
        <v>-2.26772694444E+16</v>
      </c>
      <c r="J26" s="83">
        <v>-4.5071572222199904E+16</v>
      </c>
      <c r="K26" s="83" t="s">
        <v>4350</v>
      </c>
      <c r="L26" s="46" t="s">
        <v>1152</v>
      </c>
      <c r="M26" s="60">
        <v>2014</v>
      </c>
      <c r="N26" s="46" t="s">
        <v>1153</v>
      </c>
      <c r="O26" s="46">
        <f t="shared" si="0"/>
        <v>43046</v>
      </c>
      <c r="P26" s="46">
        <v>2017</v>
      </c>
      <c r="Q26" s="46" t="s">
        <v>265</v>
      </c>
      <c r="R26" s="84"/>
      <c r="S26" s="46">
        <v>4380000</v>
      </c>
      <c r="T26" s="46">
        <v>0.1388888888888889</v>
      </c>
      <c r="U26" s="46" t="s">
        <v>5405</v>
      </c>
      <c r="V26" s="46" t="s">
        <v>5405</v>
      </c>
      <c r="W26" s="46" t="s">
        <v>5405</v>
      </c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</row>
    <row r="27" spans="1:68" ht="15" x14ac:dyDescent="0.25">
      <c r="A27" s="46" t="s">
        <v>3433</v>
      </c>
      <c r="B27" s="82" t="s">
        <v>589</v>
      </c>
      <c r="C27" s="60">
        <v>2</v>
      </c>
      <c r="D27" s="46" t="s">
        <v>4232</v>
      </c>
      <c r="E27" s="46" t="s">
        <v>1664</v>
      </c>
      <c r="F27" s="46" t="s">
        <v>4333</v>
      </c>
      <c r="G27" s="46" t="s">
        <v>79</v>
      </c>
      <c r="H27" s="46" t="s">
        <v>62</v>
      </c>
      <c r="I27" s="83">
        <v>-2.26786694444E+16</v>
      </c>
      <c r="J27" s="83">
        <v>-4.5075299999999904E+16</v>
      </c>
      <c r="K27" s="83" t="s">
        <v>4350</v>
      </c>
      <c r="L27" s="46" t="s">
        <v>1152</v>
      </c>
      <c r="M27" s="60">
        <v>2014</v>
      </c>
      <c r="N27" s="46" t="s">
        <v>1153</v>
      </c>
      <c r="O27" s="46">
        <f t="shared" si="0"/>
        <v>43046</v>
      </c>
      <c r="P27" s="46">
        <v>2017</v>
      </c>
      <c r="Q27" s="46" t="s">
        <v>265</v>
      </c>
      <c r="R27" s="84"/>
      <c r="S27" s="46">
        <v>902280</v>
      </c>
      <c r="T27" s="46">
        <v>2.8611111111111111E-2</v>
      </c>
      <c r="U27" s="46" t="s">
        <v>5405</v>
      </c>
      <c r="V27" s="46" t="s">
        <v>5405</v>
      </c>
      <c r="W27" s="46" t="s">
        <v>5405</v>
      </c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</row>
    <row r="28" spans="1:68" ht="15" x14ac:dyDescent="0.25">
      <c r="A28" s="46" t="s">
        <v>3434</v>
      </c>
      <c r="B28" s="82" t="s">
        <v>587</v>
      </c>
      <c r="C28" s="60">
        <v>17</v>
      </c>
      <c r="D28" s="46" t="s">
        <v>4238</v>
      </c>
      <c r="E28" s="46" t="s">
        <v>1665</v>
      </c>
      <c r="F28" s="46" t="s">
        <v>4332</v>
      </c>
      <c r="G28" s="46" t="s">
        <v>69</v>
      </c>
      <c r="H28" s="46" t="s">
        <v>67</v>
      </c>
      <c r="I28" s="83">
        <v>-2.27604722222E+16</v>
      </c>
      <c r="J28" s="83">
        <v>-5.08457777777E+16</v>
      </c>
      <c r="K28" s="83" t="s">
        <v>4351</v>
      </c>
      <c r="L28" s="46" t="s">
        <v>1158</v>
      </c>
      <c r="M28" s="60">
        <v>2014</v>
      </c>
      <c r="N28" s="46" t="s">
        <v>1193</v>
      </c>
      <c r="O28" s="46">
        <f t="shared" si="0"/>
        <v>45630</v>
      </c>
      <c r="P28" s="46">
        <v>2024</v>
      </c>
      <c r="Q28" s="46" t="s">
        <v>65</v>
      </c>
      <c r="R28" s="84"/>
      <c r="S28" s="46">
        <v>858312</v>
      </c>
      <c r="T28" s="46">
        <v>2.7216894977168948E-2</v>
      </c>
      <c r="U28" s="46">
        <v>84.37</v>
      </c>
      <c r="V28" s="46" t="s">
        <v>5403</v>
      </c>
      <c r="W28" s="46" t="s">
        <v>5411</v>
      </c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  <c r="BN28" s="46"/>
      <c r="BO28" s="46"/>
      <c r="BP28" s="46"/>
    </row>
    <row r="29" spans="1:68" ht="15" x14ac:dyDescent="0.25">
      <c r="A29" s="46" t="s">
        <v>3434</v>
      </c>
      <c r="B29" s="82" t="s">
        <v>587</v>
      </c>
      <c r="C29" s="60">
        <v>17</v>
      </c>
      <c r="D29" s="46" t="s">
        <v>4238</v>
      </c>
      <c r="E29" s="46" t="s">
        <v>1666</v>
      </c>
      <c r="F29" s="46" t="s">
        <v>4332</v>
      </c>
      <c r="G29" s="46" t="s">
        <v>69</v>
      </c>
      <c r="H29" s="46" t="s">
        <v>67</v>
      </c>
      <c r="I29" s="83">
        <v>-2.27473888888E+16</v>
      </c>
      <c r="J29" s="83">
        <v>-5.08481944444E+16</v>
      </c>
      <c r="K29" s="83" t="s">
        <v>4351</v>
      </c>
      <c r="L29" s="46" t="s">
        <v>1158</v>
      </c>
      <c r="M29" s="60">
        <v>2014</v>
      </c>
      <c r="N29" s="46" t="s">
        <v>1193</v>
      </c>
      <c r="O29" s="46">
        <f t="shared" si="0"/>
        <v>45630</v>
      </c>
      <c r="P29" s="46">
        <v>2024</v>
      </c>
      <c r="Q29" s="46" t="s">
        <v>65</v>
      </c>
      <c r="R29" s="84"/>
      <c r="S29" s="46">
        <v>416052</v>
      </c>
      <c r="T29" s="46">
        <v>1.3192922374429223E-2</v>
      </c>
      <c r="U29" s="46">
        <v>84.37</v>
      </c>
      <c r="V29" s="46" t="s">
        <v>5403</v>
      </c>
      <c r="W29" s="46" t="s">
        <v>5411</v>
      </c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  <c r="BN29" s="46"/>
      <c r="BO29" s="46"/>
      <c r="BP29" s="46"/>
    </row>
    <row r="30" spans="1:68" ht="15" x14ac:dyDescent="0.25">
      <c r="A30" s="46" t="s">
        <v>3434</v>
      </c>
      <c r="B30" s="82" t="s">
        <v>587</v>
      </c>
      <c r="C30" s="60">
        <v>17</v>
      </c>
      <c r="D30" s="46" t="s">
        <v>4238</v>
      </c>
      <c r="E30" s="46" t="s">
        <v>1667</v>
      </c>
      <c r="F30" s="46" t="s">
        <v>4332</v>
      </c>
      <c r="G30" s="46" t="s">
        <v>69</v>
      </c>
      <c r="H30" s="46" t="s">
        <v>67</v>
      </c>
      <c r="I30" s="83">
        <v>-2.27504166666E+16</v>
      </c>
      <c r="J30" s="83">
        <v>-5.0817666666599904E+16</v>
      </c>
      <c r="K30" s="83" t="s">
        <v>4352</v>
      </c>
      <c r="L30" s="46" t="s">
        <v>1158</v>
      </c>
      <c r="M30" s="60">
        <v>2014</v>
      </c>
      <c r="N30" s="46" t="s">
        <v>1193</v>
      </c>
      <c r="O30" s="46">
        <f t="shared" si="0"/>
        <v>45630</v>
      </c>
      <c r="P30" s="46">
        <v>2024</v>
      </c>
      <c r="Q30" s="46" t="s">
        <v>65</v>
      </c>
      <c r="R30" s="84"/>
      <c r="S30" s="46">
        <v>483840</v>
      </c>
      <c r="T30" s="46">
        <v>1.5342465753424657E-2</v>
      </c>
      <c r="U30" s="46">
        <v>47.22</v>
      </c>
      <c r="V30" s="46" t="s">
        <v>5403</v>
      </c>
      <c r="W30" s="46" t="s">
        <v>5411</v>
      </c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</row>
    <row r="31" spans="1:68" ht="15" x14ac:dyDescent="0.25">
      <c r="A31" s="46" t="s">
        <v>3435</v>
      </c>
      <c r="B31" s="82" t="s">
        <v>511</v>
      </c>
      <c r="C31" s="60">
        <v>18</v>
      </c>
      <c r="D31" s="46" t="s">
        <v>4236</v>
      </c>
      <c r="E31" s="46" t="s">
        <v>1668</v>
      </c>
      <c r="F31" s="46" t="s">
        <v>4332</v>
      </c>
      <c r="G31" s="46" t="s">
        <v>69</v>
      </c>
      <c r="H31" s="46" t="s">
        <v>67</v>
      </c>
      <c r="I31" s="83">
        <v>-2.03533333333E+16</v>
      </c>
      <c r="J31" s="83">
        <v>-5.10555555555E+16</v>
      </c>
      <c r="K31" s="83" t="s">
        <v>4353</v>
      </c>
      <c r="L31" s="46" t="s">
        <v>1158</v>
      </c>
      <c r="M31" s="60">
        <v>2014</v>
      </c>
      <c r="N31" s="46" t="s">
        <v>1193</v>
      </c>
      <c r="O31" s="46">
        <f t="shared" si="0"/>
        <v>45630</v>
      </c>
      <c r="P31" s="46">
        <v>2024</v>
      </c>
      <c r="Q31" s="46" t="s">
        <v>65</v>
      </c>
      <c r="R31" s="84"/>
      <c r="S31" s="46">
        <v>732600</v>
      </c>
      <c r="T31" s="46">
        <v>2.3230593607305935E-2</v>
      </c>
      <c r="U31" s="46">
        <v>87.6</v>
      </c>
      <c r="V31" s="46" t="s">
        <v>5403</v>
      </c>
      <c r="W31" s="46" t="s">
        <v>5409</v>
      </c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  <c r="BN31" s="46"/>
      <c r="BO31" s="46"/>
      <c r="BP31" s="46"/>
    </row>
    <row r="32" spans="1:68" ht="15" x14ac:dyDescent="0.25">
      <c r="A32" s="46" t="s">
        <v>3435</v>
      </c>
      <c r="B32" s="82" t="s">
        <v>511</v>
      </c>
      <c r="C32" s="60">
        <v>18</v>
      </c>
      <c r="D32" s="46" t="s">
        <v>4236</v>
      </c>
      <c r="E32" s="46" t="s">
        <v>1669</v>
      </c>
      <c r="F32" s="46" t="s">
        <v>4332</v>
      </c>
      <c r="G32" s="46" t="s">
        <v>69</v>
      </c>
      <c r="H32" s="46" t="s">
        <v>67</v>
      </c>
      <c r="I32" s="83">
        <v>-2.03602777776999E+16</v>
      </c>
      <c r="J32" s="83">
        <v>-5.1051388888799904E+16</v>
      </c>
      <c r="K32" s="83" t="s">
        <v>4353</v>
      </c>
      <c r="L32" s="46" t="s">
        <v>1158</v>
      </c>
      <c r="M32" s="60">
        <v>2014</v>
      </c>
      <c r="N32" s="46" t="s">
        <v>1193</v>
      </c>
      <c r="O32" s="46">
        <f t="shared" si="0"/>
        <v>45630</v>
      </c>
      <c r="P32" s="46">
        <v>2024</v>
      </c>
      <c r="Q32" s="46" t="s">
        <v>65</v>
      </c>
      <c r="R32" s="84"/>
      <c r="S32" s="46">
        <v>456840</v>
      </c>
      <c r="T32" s="46">
        <v>1.4486301369863014E-2</v>
      </c>
      <c r="U32" s="46">
        <v>56.1</v>
      </c>
      <c r="V32" s="46" t="s">
        <v>5403</v>
      </c>
      <c r="W32" s="46" t="s">
        <v>5409</v>
      </c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  <c r="BN32" s="46"/>
      <c r="BO32" s="46"/>
      <c r="BP32" s="46"/>
    </row>
    <row r="33" spans="1:68" ht="15" x14ac:dyDescent="0.25">
      <c r="A33" s="46" t="s">
        <v>3435</v>
      </c>
      <c r="B33" s="82" t="s">
        <v>511</v>
      </c>
      <c r="C33" s="60">
        <v>18</v>
      </c>
      <c r="D33" s="46" t="s">
        <v>4236</v>
      </c>
      <c r="E33" s="46" t="s">
        <v>1670</v>
      </c>
      <c r="F33" s="46" t="s">
        <v>4332</v>
      </c>
      <c r="G33" s="46" t="s">
        <v>69</v>
      </c>
      <c r="H33" s="46" t="s">
        <v>67</v>
      </c>
      <c r="I33" s="83">
        <v>-2.03441666666E+16</v>
      </c>
      <c r="J33" s="83">
        <v>-5.1061111111099904E+16</v>
      </c>
      <c r="K33" s="83" t="s">
        <v>4353</v>
      </c>
      <c r="L33" s="46" t="s">
        <v>1158</v>
      </c>
      <c r="M33" s="60">
        <v>2014</v>
      </c>
      <c r="N33" s="46" t="s">
        <v>1193</v>
      </c>
      <c r="O33" s="46">
        <f t="shared" si="0"/>
        <v>45630</v>
      </c>
      <c r="P33" s="46">
        <v>2024</v>
      </c>
      <c r="Q33" s="46" t="s">
        <v>65</v>
      </c>
      <c r="R33" s="84"/>
      <c r="S33" s="46">
        <v>1260000</v>
      </c>
      <c r="T33" s="46">
        <v>3.9954337899543377E-2</v>
      </c>
      <c r="U33" s="46">
        <v>154</v>
      </c>
      <c r="V33" s="46" t="s">
        <v>5403</v>
      </c>
      <c r="W33" s="46" t="s">
        <v>5409</v>
      </c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  <c r="BN33" s="46"/>
      <c r="BO33" s="46"/>
      <c r="BP33" s="46"/>
    </row>
    <row r="34" spans="1:68" ht="15" x14ac:dyDescent="0.25">
      <c r="A34" s="46" t="s">
        <v>3435</v>
      </c>
      <c r="B34" s="82" t="s">
        <v>511</v>
      </c>
      <c r="C34" s="60">
        <v>18</v>
      </c>
      <c r="D34" s="46" t="s">
        <v>4236</v>
      </c>
      <c r="E34" s="46" t="s">
        <v>1671</v>
      </c>
      <c r="F34" s="46" t="s">
        <v>4332</v>
      </c>
      <c r="G34" s="46" t="s">
        <v>69</v>
      </c>
      <c r="H34" s="46" t="s">
        <v>67</v>
      </c>
      <c r="I34" s="83">
        <v>-2.03336111111E+16</v>
      </c>
      <c r="J34" s="83">
        <v>-5.10716666666E+16</v>
      </c>
      <c r="K34" s="83" t="s">
        <v>4353</v>
      </c>
      <c r="L34" s="46" t="s">
        <v>1158</v>
      </c>
      <c r="M34" s="60">
        <v>2014</v>
      </c>
      <c r="N34" s="46" t="s">
        <v>1193</v>
      </c>
      <c r="O34" s="46">
        <f t="shared" si="0"/>
        <v>45630</v>
      </c>
      <c r="P34" s="46">
        <v>2024</v>
      </c>
      <c r="Q34" s="46" t="s">
        <v>65</v>
      </c>
      <c r="R34" s="84"/>
      <c r="S34" s="46">
        <v>678150</v>
      </c>
      <c r="T34" s="46">
        <v>2.1503995433789953E-2</v>
      </c>
      <c r="U34" s="46">
        <v>83.3</v>
      </c>
      <c r="V34" s="46" t="s">
        <v>5403</v>
      </c>
      <c r="W34" s="46" t="s">
        <v>5409</v>
      </c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  <c r="BN34" s="46"/>
      <c r="BO34" s="46"/>
      <c r="BP34" s="46"/>
    </row>
    <row r="35" spans="1:68" ht="15" x14ac:dyDescent="0.25">
      <c r="A35" s="46" t="s">
        <v>3436</v>
      </c>
      <c r="B35" s="82" t="s">
        <v>570</v>
      </c>
      <c r="C35" s="60">
        <v>15</v>
      </c>
      <c r="D35" s="46" t="s">
        <v>4239</v>
      </c>
      <c r="E35" s="46" t="s">
        <v>1672</v>
      </c>
      <c r="F35" s="46" t="s">
        <v>4332</v>
      </c>
      <c r="G35" s="46" t="s">
        <v>69</v>
      </c>
      <c r="H35" s="46" t="s">
        <v>67</v>
      </c>
      <c r="I35" s="83">
        <v>-1.99695833333E+16</v>
      </c>
      <c r="J35" s="83">
        <v>-4.9470305555499904E+16</v>
      </c>
      <c r="K35" s="83" t="s">
        <v>4354</v>
      </c>
      <c r="L35" s="46" t="s">
        <v>1158</v>
      </c>
      <c r="M35" s="60">
        <v>2014</v>
      </c>
      <c r="N35" s="46" t="s">
        <v>1193</v>
      </c>
      <c r="O35" s="46">
        <f t="shared" si="0"/>
        <v>45630</v>
      </c>
      <c r="P35" s="46">
        <v>2024</v>
      </c>
      <c r="Q35" s="46" t="s">
        <v>65</v>
      </c>
      <c r="R35" s="84"/>
      <c r="S35" s="46">
        <v>1713600</v>
      </c>
      <c r="T35" s="46">
        <v>5.4337899543378997E-2</v>
      </c>
      <c r="U35" s="46">
        <v>205</v>
      </c>
      <c r="V35" s="46" t="s">
        <v>5403</v>
      </c>
      <c r="W35" s="46" t="s">
        <v>5411</v>
      </c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  <c r="BN35" s="46"/>
      <c r="BO35" s="46"/>
      <c r="BP35" s="46"/>
    </row>
    <row r="36" spans="1:68" ht="15" x14ac:dyDescent="0.25">
      <c r="A36" s="46" t="s">
        <v>3437</v>
      </c>
      <c r="B36" s="82" t="s">
        <v>515</v>
      </c>
      <c r="C36" s="60">
        <v>20</v>
      </c>
      <c r="D36" s="46" t="s">
        <v>4240</v>
      </c>
      <c r="E36" s="46" t="s">
        <v>1673</v>
      </c>
      <c r="F36" s="46" t="s">
        <v>4332</v>
      </c>
      <c r="G36" s="46" t="s">
        <v>76</v>
      </c>
      <c r="H36" s="46" t="s">
        <v>67</v>
      </c>
      <c r="I36" s="83">
        <v>-2.13244166666E+16</v>
      </c>
      <c r="J36" s="83">
        <v>-5.18556666666E+16</v>
      </c>
      <c r="K36" s="83" t="s">
        <v>4355</v>
      </c>
      <c r="L36" s="46" t="s">
        <v>1158</v>
      </c>
      <c r="M36" s="60">
        <v>2014</v>
      </c>
      <c r="N36" s="46" t="s">
        <v>1193</v>
      </c>
      <c r="O36" s="46">
        <f t="shared" si="0"/>
        <v>45630</v>
      </c>
      <c r="P36" s="46">
        <v>2024</v>
      </c>
      <c r="Q36" s="46" t="s">
        <v>65</v>
      </c>
      <c r="R36" s="84"/>
      <c r="S36" s="46">
        <v>28800</v>
      </c>
      <c r="T36" s="46">
        <v>9.1324200913242006E-4</v>
      </c>
      <c r="U36" s="46" t="s">
        <v>5405</v>
      </c>
      <c r="V36" s="46" t="s">
        <v>5405</v>
      </c>
      <c r="W36" s="46" t="s">
        <v>5405</v>
      </c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  <c r="BN36" s="46"/>
      <c r="BO36" s="46"/>
      <c r="BP36" s="46"/>
    </row>
    <row r="37" spans="1:68" ht="15" x14ac:dyDescent="0.25">
      <c r="A37" s="46" t="s">
        <v>3438</v>
      </c>
      <c r="B37" s="82" t="s">
        <v>557</v>
      </c>
      <c r="C37" s="60">
        <v>17</v>
      </c>
      <c r="D37" s="46" t="s">
        <v>4238</v>
      </c>
      <c r="E37" s="46" t="s">
        <v>1674</v>
      </c>
      <c r="F37" s="46" t="s">
        <v>4332</v>
      </c>
      <c r="G37" s="46" t="s">
        <v>69</v>
      </c>
      <c r="H37" s="46" t="s">
        <v>67</v>
      </c>
      <c r="I37" s="83">
        <v>-2.26477638888E+16</v>
      </c>
      <c r="J37" s="83">
        <v>-5.0912927777699904E+16</v>
      </c>
      <c r="K37" s="83" t="s">
        <v>4356</v>
      </c>
      <c r="L37" s="46" t="s">
        <v>1158</v>
      </c>
      <c r="M37" s="60">
        <v>2014</v>
      </c>
      <c r="N37" s="46" t="s">
        <v>1193</v>
      </c>
      <c r="O37" s="46">
        <f t="shared" si="0"/>
        <v>45630</v>
      </c>
      <c r="P37" s="46">
        <v>2024</v>
      </c>
      <c r="Q37" s="46" t="s">
        <v>65</v>
      </c>
      <c r="R37" s="84"/>
      <c r="S37" s="46">
        <v>1842750</v>
      </c>
      <c r="T37" s="46">
        <v>5.8433219178082189E-2</v>
      </c>
      <c r="U37" s="46">
        <v>131.77000000000001</v>
      </c>
      <c r="V37" s="46" t="s">
        <v>5403</v>
      </c>
      <c r="W37" s="46" t="s">
        <v>5411</v>
      </c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  <c r="BN37" s="46"/>
      <c r="BO37" s="46"/>
      <c r="BP37" s="46"/>
    </row>
    <row r="38" spans="1:68" ht="15" x14ac:dyDescent="0.25">
      <c r="A38" s="46" t="s">
        <v>3438</v>
      </c>
      <c r="B38" s="82" t="s">
        <v>557</v>
      </c>
      <c r="C38" s="60">
        <v>17</v>
      </c>
      <c r="D38" s="46" t="s">
        <v>4238</v>
      </c>
      <c r="E38" s="46" t="s">
        <v>1675</v>
      </c>
      <c r="F38" s="46" t="s">
        <v>4332</v>
      </c>
      <c r="G38" s="46" t="s">
        <v>69</v>
      </c>
      <c r="H38" s="46" t="s">
        <v>67</v>
      </c>
      <c r="I38" s="83">
        <v>-2.26570277777E+16</v>
      </c>
      <c r="J38" s="83">
        <v>-5.09229722222E+16</v>
      </c>
      <c r="K38" s="83" t="s">
        <v>4356</v>
      </c>
      <c r="L38" s="46" t="s">
        <v>1158</v>
      </c>
      <c r="M38" s="60">
        <v>2014</v>
      </c>
      <c r="N38" s="46" t="s">
        <v>1193</v>
      </c>
      <c r="O38" s="46">
        <f t="shared" si="0"/>
        <v>45630</v>
      </c>
      <c r="P38" s="46">
        <v>2024</v>
      </c>
      <c r="Q38" s="46" t="s">
        <v>65</v>
      </c>
      <c r="R38" s="84"/>
      <c r="S38" s="46">
        <v>3040800</v>
      </c>
      <c r="T38" s="46">
        <v>9.6423135464231355E-2</v>
      </c>
      <c r="U38" s="46">
        <v>131.77000000000001</v>
      </c>
      <c r="V38" s="46" t="s">
        <v>5403</v>
      </c>
      <c r="W38" s="46" t="s">
        <v>5411</v>
      </c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  <c r="BN38" s="46"/>
      <c r="BO38" s="46"/>
      <c r="BP38" s="46"/>
    </row>
    <row r="39" spans="1:68" ht="15" x14ac:dyDescent="0.25">
      <c r="A39" s="46" t="s">
        <v>3439</v>
      </c>
      <c r="B39" s="82" t="s">
        <v>507</v>
      </c>
      <c r="C39" s="60">
        <v>15</v>
      </c>
      <c r="D39" s="46" t="s">
        <v>4239</v>
      </c>
      <c r="E39" s="46" t="s">
        <v>1676</v>
      </c>
      <c r="F39" s="46" t="s">
        <v>4332</v>
      </c>
      <c r="G39" s="46" t="s">
        <v>69</v>
      </c>
      <c r="H39" s="46" t="s">
        <v>67</v>
      </c>
      <c r="I39" s="83">
        <v>-1.99411111111E+16</v>
      </c>
      <c r="J39" s="83">
        <v>-4.9690833333299904E+16</v>
      </c>
      <c r="K39" s="83" t="s">
        <v>4357</v>
      </c>
      <c r="L39" s="46" t="s">
        <v>1158</v>
      </c>
      <c r="M39" s="60">
        <v>2014</v>
      </c>
      <c r="N39" s="46" t="s">
        <v>1193</v>
      </c>
      <c r="O39" s="46">
        <f t="shared" si="0"/>
        <v>45630</v>
      </c>
      <c r="P39" s="46">
        <v>2024</v>
      </c>
      <c r="Q39" s="46" t="s">
        <v>65</v>
      </c>
      <c r="R39" s="84"/>
      <c r="S39" s="46">
        <v>716889.59999999998</v>
      </c>
      <c r="T39" s="46">
        <v>2.2732420091324201E-2</v>
      </c>
      <c r="U39" s="46">
        <v>133</v>
      </c>
      <c r="V39" s="46" t="s">
        <v>5403</v>
      </c>
      <c r="W39" s="46" t="s">
        <v>5412</v>
      </c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</row>
    <row r="40" spans="1:68" ht="15" x14ac:dyDescent="0.25">
      <c r="A40" s="46" t="s">
        <v>3440</v>
      </c>
      <c r="B40" s="82" t="s">
        <v>533</v>
      </c>
      <c r="C40" s="60">
        <v>2</v>
      </c>
      <c r="D40" s="46" t="s">
        <v>4232</v>
      </c>
      <c r="E40" s="46" t="s">
        <v>1677</v>
      </c>
      <c r="F40" s="46" t="s">
        <v>4333</v>
      </c>
      <c r="G40" s="46" t="s">
        <v>73</v>
      </c>
      <c r="H40" s="46" t="s">
        <v>62</v>
      </c>
      <c r="I40" s="83">
        <v>-2.29366666666E+16</v>
      </c>
      <c r="J40" s="83">
        <v>-4.55380555555E+16</v>
      </c>
      <c r="K40" s="83" t="s">
        <v>4358</v>
      </c>
      <c r="L40" s="46" t="s">
        <v>1150</v>
      </c>
      <c r="M40" s="60">
        <v>2014</v>
      </c>
      <c r="N40" s="46" t="s">
        <v>1151</v>
      </c>
      <c r="O40" s="46">
        <f t="shared" si="0"/>
        <v>43028</v>
      </c>
      <c r="P40" s="46">
        <v>2017</v>
      </c>
      <c r="Q40" s="46" t="s">
        <v>265</v>
      </c>
      <c r="R40" s="84"/>
      <c r="S40" s="46">
        <v>109500</v>
      </c>
      <c r="T40" s="46">
        <v>3.472222222222222E-3</v>
      </c>
      <c r="U40" s="46" t="s">
        <v>5405</v>
      </c>
      <c r="V40" s="46" t="s">
        <v>5405</v>
      </c>
      <c r="W40" s="46" t="s">
        <v>5405</v>
      </c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</row>
    <row r="41" spans="1:68" ht="15" x14ac:dyDescent="0.25">
      <c r="A41" s="46" t="s">
        <v>3441</v>
      </c>
      <c r="B41" s="82" t="s">
        <v>557</v>
      </c>
      <c r="C41" s="60">
        <v>17</v>
      </c>
      <c r="D41" s="46" t="s">
        <v>4238</v>
      </c>
      <c r="E41" s="46" t="s">
        <v>1678</v>
      </c>
      <c r="F41" s="46" t="s">
        <v>4332</v>
      </c>
      <c r="G41" s="46" t="s">
        <v>69</v>
      </c>
      <c r="H41" s="46" t="s">
        <v>67</v>
      </c>
      <c r="I41" s="83">
        <v>-2.27959999999999E+16</v>
      </c>
      <c r="J41" s="83">
        <v>-5.09343888888E+16</v>
      </c>
      <c r="K41" s="83" t="s">
        <v>4359</v>
      </c>
      <c r="L41" s="46" t="s">
        <v>1191</v>
      </c>
      <c r="M41" s="60">
        <v>2014</v>
      </c>
      <c r="N41" s="46" t="s">
        <v>1192</v>
      </c>
      <c r="O41" s="46">
        <f t="shared" si="0"/>
        <v>45595</v>
      </c>
      <c r="P41" s="46">
        <v>2024</v>
      </c>
      <c r="Q41" s="46" t="s">
        <v>65</v>
      </c>
      <c r="R41" s="84"/>
      <c r="S41" s="46">
        <v>408765</v>
      </c>
      <c r="T41" s="46">
        <v>1.2961853120243531E-2</v>
      </c>
      <c r="U41" s="46">
        <v>36.299999999999997</v>
      </c>
      <c r="V41" s="46" t="s">
        <v>5403</v>
      </c>
      <c r="W41" s="46" t="s">
        <v>5413</v>
      </c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</row>
    <row r="42" spans="1:68" ht="15" x14ac:dyDescent="0.25">
      <c r="A42" s="46" t="s">
        <v>3442</v>
      </c>
      <c r="B42" s="82" t="s">
        <v>510</v>
      </c>
      <c r="C42" s="60">
        <v>4</v>
      </c>
      <c r="D42" s="46" t="s">
        <v>4241</v>
      </c>
      <c r="E42" s="46" t="s">
        <v>1679</v>
      </c>
      <c r="F42" s="46" t="s">
        <v>4332</v>
      </c>
      <c r="G42" s="46" t="s">
        <v>69</v>
      </c>
      <c r="H42" s="46" t="s">
        <v>67</v>
      </c>
      <c r="I42" s="83">
        <v>-2.13833333333E+16</v>
      </c>
      <c r="J42" s="83">
        <v>-4.6835E+16</v>
      </c>
      <c r="K42" s="83" t="s">
        <v>4360</v>
      </c>
      <c r="L42" s="46" t="s">
        <v>1191</v>
      </c>
      <c r="M42" s="60">
        <v>2014</v>
      </c>
      <c r="N42" s="46" t="s">
        <v>1192</v>
      </c>
      <c r="O42" s="46">
        <f t="shared" si="0"/>
        <v>45595</v>
      </c>
      <c r="P42" s="46">
        <v>2024</v>
      </c>
      <c r="Q42" s="46" t="s">
        <v>65</v>
      </c>
      <c r="R42" s="84"/>
      <c r="S42" s="46">
        <v>466800</v>
      </c>
      <c r="T42" s="46">
        <v>1.4802130898021309E-2</v>
      </c>
      <c r="U42" s="46">
        <v>58.76</v>
      </c>
      <c r="V42" s="46" t="s">
        <v>5403</v>
      </c>
      <c r="W42" s="46" t="s">
        <v>5411</v>
      </c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  <c r="BN42" s="46"/>
      <c r="BO42" s="46"/>
      <c r="BP42" s="46"/>
    </row>
    <row r="43" spans="1:68" ht="15" x14ac:dyDescent="0.25">
      <c r="A43" s="46" t="s">
        <v>3443</v>
      </c>
      <c r="B43" s="82" t="s">
        <v>487</v>
      </c>
      <c r="C43" s="60">
        <v>4</v>
      </c>
      <c r="D43" s="46" t="s">
        <v>4242</v>
      </c>
      <c r="E43" s="46" t="s">
        <v>1680</v>
      </c>
      <c r="F43" s="46" t="s">
        <v>4332</v>
      </c>
      <c r="G43" s="46" t="s">
        <v>68</v>
      </c>
      <c r="H43" s="46" t="s">
        <v>67</v>
      </c>
      <c r="I43" s="83">
        <v>-2.10580555555E+16</v>
      </c>
      <c r="J43" s="83">
        <v>-4.7881666666599904E+16</v>
      </c>
      <c r="K43" s="83" t="s">
        <v>4361</v>
      </c>
      <c r="L43" s="46" t="s">
        <v>1191</v>
      </c>
      <c r="M43" s="60">
        <v>2014</v>
      </c>
      <c r="N43" s="46" t="s">
        <v>1192</v>
      </c>
      <c r="O43" s="46">
        <f t="shared" si="0"/>
        <v>45595</v>
      </c>
      <c r="P43" s="46">
        <v>2024</v>
      </c>
      <c r="Q43" s="46" t="s">
        <v>65</v>
      </c>
      <c r="R43" s="84"/>
      <c r="S43" s="46">
        <v>2007500</v>
      </c>
      <c r="T43" s="46">
        <v>6.3657407407407413E-2</v>
      </c>
      <c r="U43" s="46" t="s">
        <v>5405</v>
      </c>
      <c r="V43" s="46" t="s">
        <v>5405</v>
      </c>
      <c r="W43" s="46" t="s">
        <v>5405</v>
      </c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</row>
    <row r="44" spans="1:68" ht="15" x14ac:dyDescent="0.25">
      <c r="A44" s="46" t="s">
        <v>3444</v>
      </c>
      <c r="B44" s="82" t="s">
        <v>548</v>
      </c>
      <c r="C44" s="60">
        <v>8</v>
      </c>
      <c r="D44" s="46" t="s">
        <v>4229</v>
      </c>
      <c r="E44" s="46" t="s">
        <v>1681</v>
      </c>
      <c r="F44" s="46" t="s">
        <v>4332</v>
      </c>
      <c r="G44" s="46" t="s">
        <v>69</v>
      </c>
      <c r="H44" s="46" t="s">
        <v>67</v>
      </c>
      <c r="I44" s="83">
        <v>-2.01986111111E+16</v>
      </c>
      <c r="J44" s="83">
        <v>-4.8226944444399904E+16</v>
      </c>
      <c r="K44" s="83" t="s">
        <v>4362</v>
      </c>
      <c r="L44" s="46" t="s">
        <v>1191</v>
      </c>
      <c r="M44" s="60">
        <v>2014</v>
      </c>
      <c r="N44" s="46" t="s">
        <v>1192</v>
      </c>
      <c r="O44" s="46">
        <f t="shared" si="0"/>
        <v>45595</v>
      </c>
      <c r="P44" s="46">
        <v>2024</v>
      </c>
      <c r="Q44" s="46" t="s">
        <v>65</v>
      </c>
      <c r="R44" s="84"/>
      <c r="S44" s="46">
        <v>559170</v>
      </c>
      <c r="T44" s="46">
        <v>1.7731164383561645E-2</v>
      </c>
      <c r="U44" s="46">
        <v>71</v>
      </c>
      <c r="V44" s="46" t="s">
        <v>5403</v>
      </c>
      <c r="W44" s="46" t="s">
        <v>5411</v>
      </c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</row>
    <row r="45" spans="1:68" ht="15" x14ac:dyDescent="0.25">
      <c r="A45" s="46" t="s">
        <v>3444</v>
      </c>
      <c r="B45" s="82" t="s">
        <v>548</v>
      </c>
      <c r="C45" s="60">
        <v>8</v>
      </c>
      <c r="D45" s="46" t="s">
        <v>4229</v>
      </c>
      <c r="E45" s="46" t="s">
        <v>1682</v>
      </c>
      <c r="F45" s="46" t="s">
        <v>4332</v>
      </c>
      <c r="G45" s="46" t="s">
        <v>69</v>
      </c>
      <c r="H45" s="46" t="s">
        <v>67</v>
      </c>
      <c r="I45" s="83">
        <v>-2.01980555555E+16</v>
      </c>
      <c r="J45" s="83">
        <v>-4.82288888888E+16</v>
      </c>
      <c r="K45" s="83" t="s">
        <v>4362</v>
      </c>
      <c r="L45" s="46" t="s">
        <v>1191</v>
      </c>
      <c r="M45" s="60">
        <v>2014</v>
      </c>
      <c r="N45" s="46" t="s">
        <v>1192</v>
      </c>
      <c r="O45" s="46">
        <f t="shared" si="0"/>
        <v>45595</v>
      </c>
      <c r="P45" s="46">
        <v>2024</v>
      </c>
      <c r="Q45" s="46" t="s">
        <v>65</v>
      </c>
      <c r="R45" s="84"/>
      <c r="S45" s="46">
        <v>319872</v>
      </c>
      <c r="T45" s="46">
        <v>1.0143074581430746E-2</v>
      </c>
      <c r="U45" s="46">
        <v>38.69</v>
      </c>
      <c r="V45" s="46" t="s">
        <v>5403</v>
      </c>
      <c r="W45" s="46" t="s">
        <v>5411</v>
      </c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</row>
    <row r="46" spans="1:68" ht="15" x14ac:dyDescent="0.25">
      <c r="A46" s="46" t="s">
        <v>3445</v>
      </c>
      <c r="B46" s="82" t="s">
        <v>535</v>
      </c>
      <c r="C46" s="60">
        <v>9</v>
      </c>
      <c r="D46" s="46" t="s">
        <v>4228</v>
      </c>
      <c r="E46" s="46" t="s">
        <v>1683</v>
      </c>
      <c r="F46" s="46" t="s">
        <v>4332</v>
      </c>
      <c r="G46" s="46" t="s">
        <v>68</v>
      </c>
      <c r="H46" s="46" t="s">
        <v>67</v>
      </c>
      <c r="I46" s="83">
        <v>-2.21627777777E+16</v>
      </c>
      <c r="J46" s="83">
        <v>-4.72586111111E+16</v>
      </c>
      <c r="K46" s="83" t="s">
        <v>4363</v>
      </c>
      <c r="L46" s="46" t="s">
        <v>1191</v>
      </c>
      <c r="M46" s="60">
        <v>2014</v>
      </c>
      <c r="N46" s="46" t="s">
        <v>1192</v>
      </c>
      <c r="O46" s="46">
        <f t="shared" si="0"/>
        <v>45595</v>
      </c>
      <c r="P46" s="46">
        <v>2024</v>
      </c>
      <c r="Q46" s="46" t="s">
        <v>65</v>
      </c>
      <c r="R46" s="84"/>
      <c r="S46" s="46">
        <v>3572320</v>
      </c>
      <c r="T46" s="46">
        <v>0.1132775240994419</v>
      </c>
      <c r="U46" s="46" t="s">
        <v>5405</v>
      </c>
      <c r="V46" s="46" t="s">
        <v>5405</v>
      </c>
      <c r="W46" s="46" t="s">
        <v>5405</v>
      </c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</row>
    <row r="47" spans="1:68" ht="15" x14ac:dyDescent="0.25">
      <c r="A47" s="46" t="s">
        <v>3446</v>
      </c>
      <c r="B47" s="82" t="s">
        <v>559</v>
      </c>
      <c r="C47" s="60">
        <v>8</v>
      </c>
      <c r="D47" s="46" t="s">
        <v>4243</v>
      </c>
      <c r="E47" s="46" t="s">
        <v>1684</v>
      </c>
      <c r="F47" s="46" t="s">
        <v>4332</v>
      </c>
      <c r="G47" s="46" t="s">
        <v>69</v>
      </c>
      <c r="H47" s="46" t="s">
        <v>67</v>
      </c>
      <c r="I47" s="83">
        <v>-2.01534444444E+16</v>
      </c>
      <c r="J47" s="83">
        <v>-4.83598333333E+16</v>
      </c>
      <c r="K47" s="83" t="s">
        <v>4364</v>
      </c>
      <c r="L47" s="46" t="s">
        <v>1191</v>
      </c>
      <c r="M47" s="60">
        <v>2014</v>
      </c>
      <c r="N47" s="46" t="s">
        <v>1192</v>
      </c>
      <c r="O47" s="46">
        <f t="shared" si="0"/>
        <v>45595</v>
      </c>
      <c r="P47" s="46">
        <v>2024</v>
      </c>
      <c r="Q47" s="46" t="s">
        <v>65</v>
      </c>
      <c r="R47" s="84"/>
      <c r="S47" s="46">
        <v>484829.2</v>
      </c>
      <c r="T47" s="46">
        <v>1.5373833079654998E-2</v>
      </c>
      <c r="U47" s="46">
        <v>8.0709999999999997</v>
      </c>
      <c r="V47" s="46" t="s">
        <v>5403</v>
      </c>
      <c r="W47" s="46" t="s">
        <v>5411</v>
      </c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</row>
    <row r="48" spans="1:68" ht="15" x14ac:dyDescent="0.25">
      <c r="A48" s="46" t="s">
        <v>3447</v>
      </c>
      <c r="B48" s="82" t="s">
        <v>548</v>
      </c>
      <c r="C48" s="60">
        <v>8</v>
      </c>
      <c r="D48" s="46" t="s">
        <v>4243</v>
      </c>
      <c r="E48" s="46" t="s">
        <v>1685</v>
      </c>
      <c r="F48" s="46" t="s">
        <v>4332</v>
      </c>
      <c r="G48" s="46" t="s">
        <v>69</v>
      </c>
      <c r="H48" s="46" t="s">
        <v>67</v>
      </c>
      <c r="I48" s="83">
        <v>-2.01472222222E+16</v>
      </c>
      <c r="J48" s="83">
        <v>-4.82553333333E+16</v>
      </c>
      <c r="K48" s="83" t="s">
        <v>4365</v>
      </c>
      <c r="L48" s="46" t="s">
        <v>1191</v>
      </c>
      <c r="M48" s="60">
        <v>2014</v>
      </c>
      <c r="N48" s="46" t="s">
        <v>1192</v>
      </c>
      <c r="O48" s="46">
        <f t="shared" si="0"/>
        <v>45595</v>
      </c>
      <c r="P48" s="46">
        <v>2024</v>
      </c>
      <c r="Q48" s="46" t="s">
        <v>65</v>
      </c>
      <c r="R48" s="84"/>
      <c r="S48" s="46">
        <v>634790.19999999995</v>
      </c>
      <c r="T48" s="46">
        <v>2.0129065195332318E-2</v>
      </c>
      <c r="U48" s="46">
        <v>98.21</v>
      </c>
      <c r="V48" s="46" t="s">
        <v>5403</v>
      </c>
      <c r="W48" s="46" t="s">
        <v>5413</v>
      </c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</row>
    <row r="49" spans="1:68" ht="15" x14ac:dyDescent="0.25">
      <c r="A49" s="46" t="s">
        <v>3448</v>
      </c>
      <c r="B49" s="82" t="s">
        <v>512</v>
      </c>
      <c r="C49" s="60">
        <v>14</v>
      </c>
      <c r="D49" s="46" t="s">
        <v>4237</v>
      </c>
      <c r="E49" s="46" t="s">
        <v>1686</v>
      </c>
      <c r="F49" s="46" t="s">
        <v>4332</v>
      </c>
      <c r="G49" s="46" t="s">
        <v>69</v>
      </c>
      <c r="H49" s="46" t="s">
        <v>67</v>
      </c>
      <c r="I49" s="83">
        <v>-2.346375E+16</v>
      </c>
      <c r="J49" s="83">
        <v>-4.86463055555E+16</v>
      </c>
      <c r="K49" s="83" t="s">
        <v>4366</v>
      </c>
      <c r="L49" s="46" t="s">
        <v>1191</v>
      </c>
      <c r="M49" s="60">
        <v>2014</v>
      </c>
      <c r="N49" s="46" t="s">
        <v>1192</v>
      </c>
      <c r="O49" s="46">
        <f t="shared" si="0"/>
        <v>45595</v>
      </c>
      <c r="P49" s="46">
        <v>2024</v>
      </c>
      <c r="Q49" s="46" t="s">
        <v>65</v>
      </c>
      <c r="R49" s="84"/>
      <c r="S49" s="46">
        <v>879291</v>
      </c>
      <c r="T49" s="46">
        <v>2.7882134703196348E-2</v>
      </c>
      <c r="U49" s="46">
        <v>110</v>
      </c>
      <c r="V49" s="46" t="s">
        <v>5403</v>
      </c>
      <c r="W49" s="46" t="s">
        <v>5411</v>
      </c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</row>
    <row r="50" spans="1:68" ht="15" x14ac:dyDescent="0.25">
      <c r="A50" s="46" t="s">
        <v>3449</v>
      </c>
      <c r="B50" s="82" t="s">
        <v>488</v>
      </c>
      <c r="C50" s="60">
        <v>9</v>
      </c>
      <c r="D50" s="46" t="s">
        <v>4244</v>
      </c>
      <c r="E50" s="46" t="s">
        <v>1687</v>
      </c>
      <c r="F50" s="46" t="s">
        <v>4332</v>
      </c>
      <c r="G50" s="46" t="s">
        <v>68</v>
      </c>
      <c r="H50" s="46" t="s">
        <v>67</v>
      </c>
      <c r="I50" s="83">
        <v>-2.19263888887999E+16</v>
      </c>
      <c r="J50" s="83">
        <v>-4.69241666666E+16</v>
      </c>
      <c r="K50" s="83" t="s">
        <v>4367</v>
      </c>
      <c r="L50" s="46" t="s">
        <v>1191</v>
      </c>
      <c r="M50" s="60">
        <v>2014</v>
      </c>
      <c r="N50" s="46" t="s">
        <v>1192</v>
      </c>
      <c r="O50" s="46">
        <f t="shared" si="0"/>
        <v>45595</v>
      </c>
      <c r="P50" s="46">
        <v>2024</v>
      </c>
      <c r="Q50" s="46" t="s">
        <v>65</v>
      </c>
      <c r="R50" s="84"/>
      <c r="S50" s="46">
        <v>5606400</v>
      </c>
      <c r="T50" s="46">
        <v>0.17777777777777778</v>
      </c>
      <c r="U50" s="46" t="s">
        <v>5405</v>
      </c>
      <c r="V50" s="46" t="s">
        <v>5405</v>
      </c>
      <c r="W50" s="46" t="s">
        <v>5405</v>
      </c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</row>
    <row r="51" spans="1:68" ht="15" x14ac:dyDescent="0.25">
      <c r="A51" s="46" t="s">
        <v>3450</v>
      </c>
      <c r="B51" s="82" t="s">
        <v>1088</v>
      </c>
      <c r="C51" s="60">
        <v>18</v>
      </c>
      <c r="D51" s="46" t="s">
        <v>4236</v>
      </c>
      <c r="E51" s="46" t="s">
        <v>1688</v>
      </c>
      <c r="F51" s="46" t="s">
        <v>4332</v>
      </c>
      <c r="G51" s="46" t="s">
        <v>69</v>
      </c>
      <c r="H51" s="46" t="s">
        <v>67</v>
      </c>
      <c r="I51" s="83">
        <v>-2.05522222222E+16</v>
      </c>
      <c r="J51" s="83">
        <v>-5.09166666666E+16</v>
      </c>
      <c r="K51" s="83" t="s">
        <v>4368</v>
      </c>
      <c r="L51" s="46" t="s">
        <v>1191</v>
      </c>
      <c r="M51" s="60">
        <v>2014</v>
      </c>
      <c r="N51" s="46" t="s">
        <v>1192</v>
      </c>
      <c r="O51" s="46">
        <f t="shared" si="0"/>
        <v>45595</v>
      </c>
      <c r="P51" s="46">
        <v>2024</v>
      </c>
      <c r="Q51" s="46" t="s">
        <v>65</v>
      </c>
      <c r="R51" s="84"/>
      <c r="S51" s="46">
        <v>1968372</v>
      </c>
      <c r="T51" s="46">
        <v>6.2416666666666669E-2</v>
      </c>
      <c r="U51" s="46">
        <v>79.92</v>
      </c>
      <c r="V51" s="46" t="s">
        <v>5403</v>
      </c>
      <c r="W51" s="46" t="s">
        <v>5411</v>
      </c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</row>
    <row r="52" spans="1:68" ht="15" x14ac:dyDescent="0.25">
      <c r="A52" s="46" t="s">
        <v>3451</v>
      </c>
      <c r="B52" s="82" t="s">
        <v>586</v>
      </c>
      <c r="C52" s="60">
        <v>14</v>
      </c>
      <c r="D52" s="46" t="s">
        <v>4237</v>
      </c>
      <c r="E52" s="46" t="s">
        <v>1689</v>
      </c>
      <c r="F52" s="46" t="s">
        <v>4332</v>
      </c>
      <c r="G52" s="46" t="s">
        <v>69</v>
      </c>
      <c r="H52" s="46" t="s">
        <v>67</v>
      </c>
      <c r="I52" s="83">
        <v>-2.33119444444E+16</v>
      </c>
      <c r="J52" s="83">
        <v>-4.9024999999999904E+16</v>
      </c>
      <c r="K52" s="83" t="s">
        <v>4369</v>
      </c>
      <c r="L52" s="46" t="s">
        <v>1191</v>
      </c>
      <c r="M52" s="60">
        <v>2014</v>
      </c>
      <c r="N52" s="46" t="s">
        <v>1192</v>
      </c>
      <c r="O52" s="46">
        <f t="shared" si="0"/>
        <v>45595</v>
      </c>
      <c r="P52" s="46">
        <v>2024</v>
      </c>
      <c r="Q52" s="46" t="s">
        <v>65</v>
      </c>
      <c r="R52" s="84"/>
      <c r="S52" s="46">
        <v>821815.4</v>
      </c>
      <c r="T52" s="46">
        <v>2.6059595383054288E-2</v>
      </c>
      <c r="U52" s="46">
        <v>117.29</v>
      </c>
      <c r="V52" s="46" t="s">
        <v>5403</v>
      </c>
      <c r="W52" s="46" t="s">
        <v>5411</v>
      </c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</row>
    <row r="53" spans="1:68" ht="15" x14ac:dyDescent="0.25">
      <c r="A53" s="46" t="s">
        <v>3452</v>
      </c>
      <c r="B53" s="82" t="s">
        <v>595</v>
      </c>
      <c r="C53" s="60">
        <v>12</v>
      </c>
      <c r="D53" s="46" t="s">
        <v>4245</v>
      </c>
      <c r="E53" s="46" t="s">
        <v>1805</v>
      </c>
      <c r="F53" s="46" t="s">
        <v>4332</v>
      </c>
      <c r="G53" s="46" t="s">
        <v>69</v>
      </c>
      <c r="H53" s="46" t="s">
        <v>67</v>
      </c>
      <c r="I53" s="83">
        <v>-2.06149999999999E+16</v>
      </c>
      <c r="J53" s="83">
        <v>-4.8334166666599904E+16</v>
      </c>
      <c r="K53" s="83" t="s">
        <v>4370</v>
      </c>
      <c r="L53" s="46" t="s">
        <v>406</v>
      </c>
      <c r="M53" s="60">
        <v>2013</v>
      </c>
      <c r="N53" s="46" t="s">
        <v>407</v>
      </c>
      <c r="O53" s="46">
        <f t="shared" si="0"/>
        <v>45291</v>
      </c>
      <c r="P53" s="46">
        <v>2023</v>
      </c>
      <c r="Q53" s="46" t="s">
        <v>65</v>
      </c>
      <c r="R53" s="84"/>
      <c r="S53" s="46">
        <v>1108734</v>
      </c>
      <c r="T53" s="46">
        <v>3.5157724505327247E-2</v>
      </c>
      <c r="U53" s="46">
        <v>69.099999999999994</v>
      </c>
      <c r="V53" s="46" t="s">
        <v>5414</v>
      </c>
      <c r="W53" s="46" t="s">
        <v>5407</v>
      </c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</row>
    <row r="54" spans="1:68" ht="15" x14ac:dyDescent="0.25">
      <c r="A54" s="46" t="s">
        <v>3453</v>
      </c>
      <c r="B54" s="82" t="s">
        <v>496</v>
      </c>
      <c r="C54" s="60">
        <v>19</v>
      </c>
      <c r="D54" s="46" t="s">
        <v>4246</v>
      </c>
      <c r="E54" s="46" t="s">
        <v>1691</v>
      </c>
      <c r="F54" s="46" t="s">
        <v>4332</v>
      </c>
      <c r="G54" s="46" t="s">
        <v>69</v>
      </c>
      <c r="H54" s="46" t="s">
        <v>67</v>
      </c>
      <c r="I54" s="83">
        <v>-2.05376388888E+16</v>
      </c>
      <c r="J54" s="83">
        <v>-5.14804166666E+16</v>
      </c>
      <c r="K54" s="83" t="s">
        <v>4371</v>
      </c>
      <c r="L54" s="46" t="s">
        <v>1189</v>
      </c>
      <c r="M54" s="60">
        <v>2014</v>
      </c>
      <c r="N54" s="46" t="s">
        <v>1190</v>
      </c>
      <c r="O54" s="46">
        <f t="shared" si="0"/>
        <v>45566</v>
      </c>
      <c r="P54" s="46">
        <v>2024</v>
      </c>
      <c r="Q54" s="46" t="s">
        <v>65</v>
      </c>
      <c r="R54" s="84"/>
      <c r="S54" s="46">
        <v>639450</v>
      </c>
      <c r="T54" s="46">
        <v>2.0276826484018264E-2</v>
      </c>
      <c r="U54" s="46">
        <v>118</v>
      </c>
      <c r="V54" s="46" t="s">
        <v>5403</v>
      </c>
      <c r="W54" s="46" t="s">
        <v>5409</v>
      </c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</row>
    <row r="55" spans="1:68" ht="15" x14ac:dyDescent="0.25">
      <c r="A55" s="46" t="s">
        <v>3454</v>
      </c>
      <c r="B55" s="82" t="s">
        <v>606</v>
      </c>
      <c r="C55" s="60">
        <v>14</v>
      </c>
      <c r="D55" s="46" t="s">
        <v>4237</v>
      </c>
      <c r="E55" s="46" t="s">
        <v>1692</v>
      </c>
      <c r="F55" s="46" t="s">
        <v>4332</v>
      </c>
      <c r="G55" s="46" t="s">
        <v>69</v>
      </c>
      <c r="H55" s="46" t="s">
        <v>67</v>
      </c>
      <c r="I55" s="83">
        <v>-2.32032777776999E+16</v>
      </c>
      <c r="J55" s="83">
        <v>-4.90530277777E+16</v>
      </c>
      <c r="K55" s="83" t="s">
        <v>4372</v>
      </c>
      <c r="L55" s="46" t="s">
        <v>1189</v>
      </c>
      <c r="M55" s="60">
        <v>2014</v>
      </c>
      <c r="N55" s="46" t="s">
        <v>1190</v>
      </c>
      <c r="O55" s="46">
        <f t="shared" si="0"/>
        <v>45566</v>
      </c>
      <c r="P55" s="46">
        <v>2024</v>
      </c>
      <c r="Q55" s="46" t="s">
        <v>65</v>
      </c>
      <c r="R55" s="84"/>
      <c r="S55" s="46">
        <v>444150</v>
      </c>
      <c r="T55" s="46">
        <v>1.408390410958904E-2</v>
      </c>
      <c r="U55" s="46">
        <v>229.41</v>
      </c>
      <c r="V55" s="46" t="s">
        <v>5403</v>
      </c>
      <c r="W55" s="46" t="s">
        <v>5411</v>
      </c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</row>
    <row r="56" spans="1:68" ht="15" x14ac:dyDescent="0.25">
      <c r="A56" s="46" t="s">
        <v>3454</v>
      </c>
      <c r="B56" s="82" t="s">
        <v>606</v>
      </c>
      <c r="C56" s="60">
        <v>14</v>
      </c>
      <c r="D56" s="46" t="s">
        <v>4237</v>
      </c>
      <c r="E56" s="46" t="s">
        <v>1693</v>
      </c>
      <c r="F56" s="46" t="s">
        <v>4332</v>
      </c>
      <c r="G56" s="46" t="s">
        <v>69</v>
      </c>
      <c r="H56" s="46" t="s">
        <v>67</v>
      </c>
      <c r="I56" s="83">
        <v>-2.32032777776999E+16</v>
      </c>
      <c r="J56" s="83">
        <v>-4.90521944444E+16</v>
      </c>
      <c r="K56" s="83" t="s">
        <v>4372</v>
      </c>
      <c r="L56" s="46" t="s">
        <v>1189</v>
      </c>
      <c r="M56" s="60">
        <v>2014</v>
      </c>
      <c r="N56" s="46" t="s">
        <v>1190</v>
      </c>
      <c r="O56" s="46">
        <f t="shared" si="0"/>
        <v>45566</v>
      </c>
      <c r="P56" s="46">
        <v>2024</v>
      </c>
      <c r="Q56" s="46" t="s">
        <v>65</v>
      </c>
      <c r="R56" s="84"/>
      <c r="S56" s="46">
        <v>1163767.5</v>
      </c>
      <c r="T56" s="46">
        <v>3.690282534246575E-2</v>
      </c>
      <c r="U56" s="46">
        <v>229.41</v>
      </c>
      <c r="V56" s="46" t="s">
        <v>5403</v>
      </c>
      <c r="W56" s="46" t="s">
        <v>5411</v>
      </c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  <c r="BN56" s="46"/>
      <c r="BO56" s="46"/>
      <c r="BP56" s="46"/>
    </row>
    <row r="57" spans="1:68" ht="15" x14ac:dyDescent="0.25">
      <c r="A57" s="46" t="s">
        <v>3455</v>
      </c>
      <c r="B57" s="82" t="s">
        <v>567</v>
      </c>
      <c r="C57" s="60">
        <v>9</v>
      </c>
      <c r="D57" s="46" t="s">
        <v>4228</v>
      </c>
      <c r="E57" s="46" t="s">
        <v>1694</v>
      </c>
      <c r="F57" s="46" t="s">
        <v>4332</v>
      </c>
      <c r="G57" s="46" t="s">
        <v>69</v>
      </c>
      <c r="H57" s="46" t="s">
        <v>67</v>
      </c>
      <c r="I57" s="83">
        <v>-2.18912499999999E+16</v>
      </c>
      <c r="J57" s="83">
        <v>-4.7402638888799904E+16</v>
      </c>
      <c r="K57" s="83" t="s">
        <v>4373</v>
      </c>
      <c r="L57" s="46" t="s">
        <v>1189</v>
      </c>
      <c r="M57" s="60">
        <v>2014</v>
      </c>
      <c r="N57" s="46" t="s">
        <v>1190</v>
      </c>
      <c r="O57" s="46">
        <f t="shared" si="0"/>
        <v>45566</v>
      </c>
      <c r="P57" s="46">
        <v>2024</v>
      </c>
      <c r="Q57" s="46" t="s">
        <v>65</v>
      </c>
      <c r="R57" s="84"/>
      <c r="S57" s="46">
        <v>98800</v>
      </c>
      <c r="T57" s="46">
        <v>3.1329274479959413E-3</v>
      </c>
      <c r="U57" s="46">
        <v>17.34</v>
      </c>
      <c r="V57" s="46" t="s">
        <v>5403</v>
      </c>
      <c r="W57" s="46" t="s">
        <v>5404</v>
      </c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  <c r="BN57" s="46"/>
      <c r="BO57" s="46"/>
      <c r="BP57" s="46"/>
    </row>
    <row r="58" spans="1:68" ht="15" x14ac:dyDescent="0.25">
      <c r="A58" s="46" t="s">
        <v>3456</v>
      </c>
      <c r="B58" s="82" t="s">
        <v>484</v>
      </c>
      <c r="C58" s="60">
        <v>18</v>
      </c>
      <c r="D58" s="46" t="s">
        <v>4236</v>
      </c>
      <c r="E58" s="46" t="s">
        <v>1695</v>
      </c>
      <c r="F58" s="46" t="s">
        <v>4332</v>
      </c>
      <c r="G58" s="46" t="s">
        <v>68</v>
      </c>
      <c r="H58" s="46" t="s">
        <v>67</v>
      </c>
      <c r="I58" s="83">
        <v>-2.04841666666E+16</v>
      </c>
      <c r="J58" s="83">
        <v>-5.12138888888E+16</v>
      </c>
      <c r="K58" s="83" t="s">
        <v>4374</v>
      </c>
      <c r="L58" s="46" t="s">
        <v>1189</v>
      </c>
      <c r="M58" s="60">
        <v>2014</v>
      </c>
      <c r="N58" s="46" t="s">
        <v>1190</v>
      </c>
      <c r="O58" s="46">
        <f t="shared" si="0"/>
        <v>45566</v>
      </c>
      <c r="P58" s="46">
        <v>2024</v>
      </c>
      <c r="Q58" s="46" t="s">
        <v>65</v>
      </c>
      <c r="R58" s="84"/>
      <c r="S58" s="46">
        <v>3426460</v>
      </c>
      <c r="T58" s="46">
        <v>0.10865233384069001</v>
      </c>
      <c r="U58" s="46" t="s">
        <v>5405</v>
      </c>
      <c r="V58" s="46" t="s">
        <v>5405</v>
      </c>
      <c r="W58" s="46" t="s">
        <v>5405</v>
      </c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  <c r="BN58" s="46"/>
      <c r="BO58" s="46"/>
      <c r="BP58" s="46"/>
    </row>
    <row r="59" spans="1:68" ht="15" x14ac:dyDescent="0.25">
      <c r="A59" s="46" t="s">
        <v>3457</v>
      </c>
      <c r="B59" s="82" t="s">
        <v>1095</v>
      </c>
      <c r="C59" s="60">
        <v>14</v>
      </c>
      <c r="D59" s="46" t="s">
        <v>4247</v>
      </c>
      <c r="E59" s="46" t="s">
        <v>1696</v>
      </c>
      <c r="F59" s="46" t="s">
        <v>4332</v>
      </c>
      <c r="G59" s="46" t="s">
        <v>69</v>
      </c>
      <c r="H59" s="46" t="s">
        <v>67</v>
      </c>
      <c r="I59" s="83">
        <v>-2.35287777777E+16</v>
      </c>
      <c r="J59" s="83">
        <v>-4.9454333333299904E+16</v>
      </c>
      <c r="K59" s="83" t="s">
        <v>4375</v>
      </c>
      <c r="L59" s="46" t="s">
        <v>1187</v>
      </c>
      <c r="M59" s="60">
        <v>2014</v>
      </c>
      <c r="N59" s="46" t="s">
        <v>1188</v>
      </c>
      <c r="O59" s="46">
        <f t="shared" si="0"/>
        <v>45557</v>
      </c>
      <c r="P59" s="46">
        <v>2024</v>
      </c>
      <c r="Q59" s="46" t="s">
        <v>65</v>
      </c>
      <c r="R59" s="84"/>
      <c r="S59" s="46">
        <v>995904</v>
      </c>
      <c r="T59" s="46">
        <v>3.1579908675799087E-2</v>
      </c>
      <c r="U59" s="46">
        <v>20</v>
      </c>
      <c r="V59" s="46" t="s">
        <v>5403</v>
      </c>
      <c r="W59" s="46" t="s">
        <v>5404</v>
      </c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  <c r="BN59" s="46"/>
      <c r="BO59" s="46"/>
      <c r="BP59" s="46"/>
    </row>
    <row r="60" spans="1:68" ht="15" x14ac:dyDescent="0.25">
      <c r="A60" s="46" t="s">
        <v>3458</v>
      </c>
      <c r="B60" s="82" t="s">
        <v>536</v>
      </c>
      <c r="C60" s="60">
        <v>17</v>
      </c>
      <c r="D60" s="46" t="s">
        <v>4238</v>
      </c>
      <c r="E60" s="46" t="s">
        <v>1697</v>
      </c>
      <c r="F60" s="46" t="s">
        <v>4332</v>
      </c>
      <c r="G60" s="46" t="s">
        <v>69</v>
      </c>
      <c r="H60" s="46" t="s">
        <v>67</v>
      </c>
      <c r="I60" s="83">
        <v>-2.28337777777E+16</v>
      </c>
      <c r="J60" s="83">
        <v>-5.08358055555E+16</v>
      </c>
      <c r="K60" s="83" t="s">
        <v>4376</v>
      </c>
      <c r="L60" s="46" t="s">
        <v>1185</v>
      </c>
      <c r="M60" s="60">
        <v>2014</v>
      </c>
      <c r="N60" s="46" t="s">
        <v>1186</v>
      </c>
      <c r="O60" s="46">
        <f t="shared" si="0"/>
        <v>45551</v>
      </c>
      <c r="P60" s="46">
        <v>2024</v>
      </c>
      <c r="Q60" s="46" t="s">
        <v>65</v>
      </c>
      <c r="R60" s="84"/>
      <c r="S60" s="46">
        <v>1863456</v>
      </c>
      <c r="T60" s="46">
        <v>5.9089802130898018E-2</v>
      </c>
      <c r="U60" s="46">
        <v>140.36000000000001</v>
      </c>
      <c r="V60" s="46" t="s">
        <v>5403</v>
      </c>
      <c r="W60" s="46" t="s">
        <v>5411</v>
      </c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  <c r="BN60" s="46"/>
      <c r="BO60" s="46"/>
      <c r="BP60" s="46"/>
    </row>
    <row r="61" spans="1:68" ht="15" x14ac:dyDescent="0.25">
      <c r="A61" s="46" t="s">
        <v>3459</v>
      </c>
      <c r="B61" s="82" t="s">
        <v>538</v>
      </c>
      <c r="C61" s="60">
        <v>8</v>
      </c>
      <c r="D61" s="46" t="s">
        <v>4248</v>
      </c>
      <c r="E61" s="46" t="s">
        <v>1698</v>
      </c>
      <c r="F61" s="46" t="s">
        <v>4332</v>
      </c>
      <c r="G61" s="46" t="s">
        <v>69</v>
      </c>
      <c r="H61" s="46" t="s">
        <v>67</v>
      </c>
      <c r="I61" s="83">
        <v>-2.10283333333E+16</v>
      </c>
      <c r="J61" s="83">
        <v>-4.7176111111099904E+16</v>
      </c>
      <c r="K61" s="83" t="s">
        <v>4377</v>
      </c>
      <c r="L61" s="46" t="s">
        <v>1185</v>
      </c>
      <c r="M61" s="60">
        <v>2014</v>
      </c>
      <c r="N61" s="46" t="s">
        <v>1186</v>
      </c>
      <c r="O61" s="46">
        <f t="shared" si="0"/>
        <v>45551</v>
      </c>
      <c r="P61" s="46">
        <v>2024</v>
      </c>
      <c r="Q61" s="46" t="s">
        <v>65</v>
      </c>
      <c r="R61" s="84"/>
      <c r="S61" s="46">
        <v>7360</v>
      </c>
      <c r="T61" s="46">
        <v>2.3338406900050735E-4</v>
      </c>
      <c r="U61" s="46">
        <v>2</v>
      </c>
      <c r="V61" s="46" t="s">
        <v>5408</v>
      </c>
      <c r="W61" s="46" t="s">
        <v>5415</v>
      </c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  <c r="BN61" s="46"/>
      <c r="BO61" s="46"/>
      <c r="BP61" s="46"/>
    </row>
    <row r="62" spans="1:68" ht="15" x14ac:dyDescent="0.25">
      <c r="A62" s="46" t="s">
        <v>3460</v>
      </c>
      <c r="B62" s="82" t="s">
        <v>527</v>
      </c>
      <c r="C62" s="60">
        <v>4</v>
      </c>
      <c r="D62" s="46" t="s">
        <v>4235</v>
      </c>
      <c r="E62" s="46" t="s">
        <v>1806</v>
      </c>
      <c r="F62" s="46" t="s">
        <v>4332</v>
      </c>
      <c r="G62" s="46" t="s">
        <v>69</v>
      </c>
      <c r="H62" s="46" t="s">
        <v>67</v>
      </c>
      <c r="I62" s="83">
        <v>-2.14849999999999E+16</v>
      </c>
      <c r="J62" s="83">
        <v>-4.7183888888799904E+16</v>
      </c>
      <c r="K62" s="83" t="s">
        <v>4378</v>
      </c>
      <c r="L62" s="46" t="s">
        <v>406</v>
      </c>
      <c r="M62" s="60">
        <v>2013</v>
      </c>
      <c r="N62" s="46" t="s">
        <v>407</v>
      </c>
      <c r="O62" s="46">
        <f t="shared" si="0"/>
        <v>45291</v>
      </c>
      <c r="P62" s="46">
        <v>2023</v>
      </c>
      <c r="Q62" s="46" t="s">
        <v>65</v>
      </c>
      <c r="R62" s="84"/>
      <c r="S62" s="46">
        <v>945000</v>
      </c>
      <c r="T62" s="46">
        <v>2.9965753424657533E-2</v>
      </c>
      <c r="U62" s="46">
        <v>180</v>
      </c>
      <c r="V62" s="46" t="s">
        <v>5408</v>
      </c>
      <c r="W62" s="46" t="s">
        <v>5407</v>
      </c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  <c r="BN62" s="46"/>
      <c r="BO62" s="46"/>
      <c r="BP62" s="46"/>
    </row>
    <row r="63" spans="1:68" ht="15" x14ac:dyDescent="0.25">
      <c r="A63" s="46" t="s">
        <v>3427</v>
      </c>
      <c r="B63" s="82" t="s">
        <v>573</v>
      </c>
      <c r="C63" s="60">
        <v>2</v>
      </c>
      <c r="D63" s="46" t="s">
        <v>4232</v>
      </c>
      <c r="E63" s="46" t="s">
        <v>1700</v>
      </c>
      <c r="F63" s="46" t="s">
        <v>4333</v>
      </c>
      <c r="G63" s="46" t="s">
        <v>61</v>
      </c>
      <c r="H63" s="46" t="s">
        <v>62</v>
      </c>
      <c r="I63" s="83">
        <v>-2.319E+16</v>
      </c>
      <c r="J63" s="83">
        <v>-4.593E+16</v>
      </c>
      <c r="K63" s="83" t="s">
        <v>4379</v>
      </c>
      <c r="L63" s="46" t="s">
        <v>1197</v>
      </c>
      <c r="M63" s="60">
        <v>2014</v>
      </c>
      <c r="N63" s="46" t="s">
        <v>222</v>
      </c>
      <c r="O63" s="46">
        <f t="shared" si="0"/>
        <v>50749</v>
      </c>
      <c r="P63" s="46">
        <v>2038</v>
      </c>
      <c r="Q63" s="46" t="s">
        <v>65</v>
      </c>
      <c r="R63" s="84"/>
      <c r="S63" s="46">
        <v>2190000</v>
      </c>
      <c r="T63" s="46">
        <v>6.9444444444444448E-2</v>
      </c>
      <c r="U63" s="46" t="s">
        <v>5405</v>
      </c>
      <c r="V63" s="46" t="s">
        <v>5405</v>
      </c>
      <c r="W63" s="46" t="s">
        <v>5405</v>
      </c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  <c r="BN63" s="46"/>
      <c r="BO63" s="46"/>
      <c r="BP63" s="46"/>
    </row>
    <row r="64" spans="1:68" ht="15" x14ac:dyDescent="0.25">
      <c r="A64" s="46" t="s">
        <v>3427</v>
      </c>
      <c r="B64" s="82" t="s">
        <v>573</v>
      </c>
      <c r="C64" s="60">
        <v>2</v>
      </c>
      <c r="D64" s="46" t="s">
        <v>4232</v>
      </c>
      <c r="E64" s="46" t="s">
        <v>1701</v>
      </c>
      <c r="F64" s="46" t="s">
        <v>4333</v>
      </c>
      <c r="G64" s="46" t="s">
        <v>61</v>
      </c>
      <c r="H64" s="46" t="s">
        <v>62</v>
      </c>
      <c r="I64" s="83">
        <v>-2.31146944444E+16</v>
      </c>
      <c r="J64" s="83">
        <v>-4.57751944444E+16</v>
      </c>
      <c r="K64" s="83" t="s">
        <v>4379</v>
      </c>
      <c r="L64" s="46" t="s">
        <v>1197</v>
      </c>
      <c r="M64" s="60">
        <v>2014</v>
      </c>
      <c r="N64" s="46" t="s">
        <v>222</v>
      </c>
      <c r="O64" s="46">
        <f t="shared" si="0"/>
        <v>50749</v>
      </c>
      <c r="P64" s="46">
        <v>2038</v>
      </c>
      <c r="Q64" s="46" t="s">
        <v>65</v>
      </c>
      <c r="R64" s="84"/>
      <c r="S64" s="46">
        <v>12745800</v>
      </c>
      <c r="T64" s="46">
        <v>0.40416666666666667</v>
      </c>
      <c r="U64" s="46" t="s">
        <v>5405</v>
      </c>
      <c r="V64" s="46" t="s">
        <v>5405</v>
      </c>
      <c r="W64" s="46" t="s">
        <v>5405</v>
      </c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  <c r="BN64" s="46"/>
      <c r="BO64" s="46"/>
      <c r="BP64" s="46"/>
    </row>
    <row r="65" spans="1:68" ht="15" x14ac:dyDescent="0.25">
      <c r="A65" s="46" t="s">
        <v>3461</v>
      </c>
      <c r="B65" s="82" t="s">
        <v>536</v>
      </c>
      <c r="C65" s="60">
        <v>17</v>
      </c>
      <c r="D65" s="46" t="s">
        <v>4238</v>
      </c>
      <c r="E65" s="46" t="s">
        <v>1702</v>
      </c>
      <c r="F65" s="46" t="s">
        <v>4332</v>
      </c>
      <c r="G65" s="46" t="s">
        <v>69</v>
      </c>
      <c r="H65" s="46" t="s">
        <v>67</v>
      </c>
      <c r="I65" s="83">
        <v>-2.27624999999999E+16</v>
      </c>
      <c r="J65" s="83">
        <v>-5.08588888888E+16</v>
      </c>
      <c r="K65" s="83" t="s">
        <v>4380</v>
      </c>
      <c r="L65" s="46" t="s">
        <v>1183</v>
      </c>
      <c r="M65" s="60">
        <v>2014</v>
      </c>
      <c r="N65" s="46" t="s">
        <v>1184</v>
      </c>
      <c r="O65" s="46">
        <f t="shared" si="0"/>
        <v>45544</v>
      </c>
      <c r="P65" s="46">
        <v>2024</v>
      </c>
      <c r="Q65" s="46" t="s">
        <v>65</v>
      </c>
      <c r="R65" s="84"/>
      <c r="S65" s="46">
        <v>1461495</v>
      </c>
      <c r="T65" s="46">
        <v>4.6343702435312023E-2</v>
      </c>
      <c r="U65" s="46">
        <v>117.6</v>
      </c>
      <c r="V65" s="46" t="s">
        <v>5403</v>
      </c>
      <c r="W65" s="46" t="s">
        <v>5411</v>
      </c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  <c r="BN65" s="46"/>
      <c r="BO65" s="46"/>
      <c r="BP65" s="46"/>
    </row>
    <row r="66" spans="1:68" ht="15" x14ac:dyDescent="0.25">
      <c r="A66" s="46" t="s">
        <v>3461</v>
      </c>
      <c r="B66" s="82" t="s">
        <v>536</v>
      </c>
      <c r="C66" s="60">
        <v>17</v>
      </c>
      <c r="D66" s="46" t="s">
        <v>4238</v>
      </c>
      <c r="E66" s="46" t="s">
        <v>1703</v>
      </c>
      <c r="F66" s="46" t="s">
        <v>4332</v>
      </c>
      <c r="G66" s="46" t="s">
        <v>69</v>
      </c>
      <c r="H66" s="46" t="s">
        <v>67</v>
      </c>
      <c r="I66" s="83">
        <v>-2.27705555555E+16</v>
      </c>
      <c r="J66" s="83">
        <v>-5.0863E+16</v>
      </c>
      <c r="K66" s="83" t="s">
        <v>4380</v>
      </c>
      <c r="L66" s="46" t="s">
        <v>1183</v>
      </c>
      <c r="M66" s="60">
        <v>2014</v>
      </c>
      <c r="N66" s="46" t="s">
        <v>1184</v>
      </c>
      <c r="O66" s="46">
        <f t="shared" si="0"/>
        <v>45544</v>
      </c>
      <c r="P66" s="46">
        <v>2024</v>
      </c>
      <c r="Q66" s="46" t="s">
        <v>65</v>
      </c>
      <c r="R66" s="84"/>
      <c r="S66" s="46">
        <v>1289337</v>
      </c>
      <c r="T66" s="46">
        <v>4.0884608066971077E-2</v>
      </c>
      <c r="U66" s="46">
        <v>117.6</v>
      </c>
      <c r="V66" s="46" t="s">
        <v>5403</v>
      </c>
      <c r="W66" s="46" t="s">
        <v>5411</v>
      </c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  <c r="BN66" s="46"/>
      <c r="BO66" s="46"/>
      <c r="BP66" s="46"/>
    </row>
    <row r="67" spans="1:68" ht="15" x14ac:dyDescent="0.25">
      <c r="A67" s="46" t="s">
        <v>3462</v>
      </c>
      <c r="B67" s="82" t="s">
        <v>559</v>
      </c>
      <c r="C67" s="60">
        <v>12</v>
      </c>
      <c r="D67" s="46" t="s">
        <v>4235</v>
      </c>
      <c r="E67" s="46" t="s">
        <v>1704</v>
      </c>
      <c r="F67" s="46" t="s">
        <v>4332</v>
      </c>
      <c r="G67" s="46" t="s">
        <v>69</v>
      </c>
      <c r="H67" s="46" t="s">
        <v>67</v>
      </c>
      <c r="I67" s="83">
        <v>-2.01701111110999E+16</v>
      </c>
      <c r="J67" s="83">
        <v>-4.8597055555499904E+16</v>
      </c>
      <c r="K67" s="83" t="s">
        <v>4381</v>
      </c>
      <c r="L67" s="46" t="s">
        <v>1183</v>
      </c>
      <c r="M67" s="60">
        <v>2014</v>
      </c>
      <c r="N67" s="46" t="s">
        <v>1184</v>
      </c>
      <c r="O67" s="46">
        <f t="shared" si="0"/>
        <v>45544</v>
      </c>
      <c r="P67" s="46">
        <v>2024</v>
      </c>
      <c r="Q67" s="46" t="s">
        <v>65</v>
      </c>
      <c r="R67" s="84"/>
      <c r="S67" s="46">
        <v>1888000</v>
      </c>
      <c r="T67" s="46">
        <v>5.9868087265347536E-2</v>
      </c>
      <c r="U67" s="46">
        <v>269.01299999999998</v>
      </c>
      <c r="V67" s="46" t="s">
        <v>5408</v>
      </c>
      <c r="W67" s="46" t="s">
        <v>5409</v>
      </c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  <c r="BN67" s="46"/>
      <c r="BO67" s="46"/>
      <c r="BP67" s="46"/>
    </row>
    <row r="68" spans="1:68" ht="15" x14ac:dyDescent="0.25">
      <c r="A68" s="46" t="s">
        <v>3462</v>
      </c>
      <c r="B68" s="82" t="s">
        <v>559</v>
      </c>
      <c r="C68" s="60">
        <v>12</v>
      </c>
      <c r="D68" s="46" t="s">
        <v>4235</v>
      </c>
      <c r="E68" s="46" t="s">
        <v>1705</v>
      </c>
      <c r="F68" s="46" t="s">
        <v>4332</v>
      </c>
      <c r="G68" s="46" t="s">
        <v>69</v>
      </c>
      <c r="H68" s="46" t="s">
        <v>67</v>
      </c>
      <c r="I68" s="83">
        <v>-2.01684444443999E+16</v>
      </c>
      <c r="J68" s="83">
        <v>-4.86013888888E+16</v>
      </c>
      <c r="K68" s="83" t="s">
        <v>4381</v>
      </c>
      <c r="L68" s="46" t="s">
        <v>1183</v>
      </c>
      <c r="M68" s="60">
        <v>2014</v>
      </c>
      <c r="N68" s="46" t="s">
        <v>1184</v>
      </c>
      <c r="O68" s="46">
        <f t="shared" ref="O68:O131" si="1">DATEVALUE(N68)</f>
        <v>45544</v>
      </c>
      <c r="P68" s="46">
        <v>2024</v>
      </c>
      <c r="Q68" s="46" t="s">
        <v>65</v>
      </c>
      <c r="R68" s="84"/>
      <c r="S68" s="46">
        <v>1888000</v>
      </c>
      <c r="T68" s="46">
        <v>5.9868087265347536E-2</v>
      </c>
      <c r="U68" s="46">
        <v>269.01299999999998</v>
      </c>
      <c r="V68" s="46" t="s">
        <v>5408</v>
      </c>
      <c r="W68" s="46" t="s">
        <v>5409</v>
      </c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  <c r="BN68" s="46"/>
      <c r="BO68" s="46"/>
      <c r="BP68" s="46"/>
    </row>
    <row r="69" spans="1:68" ht="15" x14ac:dyDescent="0.25">
      <c r="A69" s="46" t="s">
        <v>3462</v>
      </c>
      <c r="B69" s="82" t="s">
        <v>559</v>
      </c>
      <c r="C69" s="60">
        <v>12</v>
      </c>
      <c r="D69" s="46" t="s">
        <v>4249</v>
      </c>
      <c r="E69" s="46" t="s">
        <v>1706</v>
      </c>
      <c r="F69" s="46" t="s">
        <v>4332</v>
      </c>
      <c r="G69" s="46" t="s">
        <v>69</v>
      </c>
      <c r="H69" s="46" t="s">
        <v>67</v>
      </c>
      <c r="I69" s="83">
        <v>-2.01498888888E+16</v>
      </c>
      <c r="J69" s="83">
        <v>-4.86095277777E+16</v>
      </c>
      <c r="K69" s="83" t="s">
        <v>4381</v>
      </c>
      <c r="L69" s="46" t="s">
        <v>1183</v>
      </c>
      <c r="M69" s="60">
        <v>2014</v>
      </c>
      <c r="N69" s="46" t="s">
        <v>1184</v>
      </c>
      <c r="O69" s="46">
        <f t="shared" si="1"/>
        <v>45544</v>
      </c>
      <c r="P69" s="46">
        <v>2024</v>
      </c>
      <c r="Q69" s="46" t="s">
        <v>65</v>
      </c>
      <c r="R69" s="84"/>
      <c r="S69" s="46">
        <v>1888000</v>
      </c>
      <c r="T69" s="46">
        <v>5.9868087265347536E-2</v>
      </c>
      <c r="U69" s="46">
        <v>269.01299999999998</v>
      </c>
      <c r="V69" s="46" t="s">
        <v>5408</v>
      </c>
      <c r="W69" s="46" t="s">
        <v>5409</v>
      </c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  <c r="BN69" s="46"/>
      <c r="BO69" s="46"/>
      <c r="BP69" s="46"/>
    </row>
    <row r="70" spans="1:68" ht="15" x14ac:dyDescent="0.25">
      <c r="A70" s="46" t="s">
        <v>3463</v>
      </c>
      <c r="B70" s="82" t="s">
        <v>562</v>
      </c>
      <c r="C70" s="60">
        <v>14</v>
      </c>
      <c r="D70" s="46" t="s">
        <v>4227</v>
      </c>
      <c r="E70" s="46" t="s">
        <v>1807</v>
      </c>
      <c r="F70" s="46" t="s">
        <v>4332</v>
      </c>
      <c r="G70" s="46" t="s">
        <v>69</v>
      </c>
      <c r="H70" s="46" t="s">
        <v>67</v>
      </c>
      <c r="I70" s="83">
        <v>-2.35163888888E+16</v>
      </c>
      <c r="J70" s="83">
        <v>-4.86325E+16</v>
      </c>
      <c r="K70" s="83" t="s">
        <v>4382</v>
      </c>
      <c r="L70" s="46" t="s">
        <v>406</v>
      </c>
      <c r="M70" s="60">
        <v>2013</v>
      </c>
      <c r="N70" s="46" t="s">
        <v>407</v>
      </c>
      <c r="O70" s="46">
        <f t="shared" si="1"/>
        <v>45291</v>
      </c>
      <c r="P70" s="46">
        <v>2023</v>
      </c>
      <c r="Q70" s="46" t="s">
        <v>65</v>
      </c>
      <c r="R70" s="84"/>
      <c r="S70" s="46">
        <v>463750</v>
      </c>
      <c r="T70" s="46">
        <v>1.4705416032470827E-2</v>
      </c>
      <c r="U70" s="46">
        <v>63.2</v>
      </c>
      <c r="V70" s="46" t="s">
        <v>5403</v>
      </c>
      <c r="W70" s="46" t="s">
        <v>5404</v>
      </c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  <c r="BN70" s="46"/>
      <c r="BO70" s="46"/>
      <c r="BP70" s="46"/>
    </row>
    <row r="71" spans="1:68" ht="15" x14ac:dyDescent="0.25">
      <c r="A71" s="46" t="s">
        <v>3464</v>
      </c>
      <c r="B71" s="82" t="s">
        <v>590</v>
      </c>
      <c r="C71" s="60">
        <v>8</v>
      </c>
      <c r="D71" s="46" t="s">
        <v>4250</v>
      </c>
      <c r="E71" s="46" t="s">
        <v>1708</v>
      </c>
      <c r="F71" s="46" t="s">
        <v>4332</v>
      </c>
      <c r="G71" s="46" t="s">
        <v>68</v>
      </c>
      <c r="H71" s="46" t="s">
        <v>62</v>
      </c>
      <c r="I71" s="83">
        <v>-2.06417222221999E+16</v>
      </c>
      <c r="J71" s="83">
        <v>-4.72867777777E+16</v>
      </c>
      <c r="K71" s="83" t="s">
        <v>4383</v>
      </c>
      <c r="L71" s="46" t="s">
        <v>1181</v>
      </c>
      <c r="M71" s="60">
        <v>2014</v>
      </c>
      <c r="N71" s="46" t="s">
        <v>1182</v>
      </c>
      <c r="O71" s="46">
        <f t="shared" si="1"/>
        <v>45540</v>
      </c>
      <c r="P71" s="46">
        <v>2024</v>
      </c>
      <c r="Q71" s="46" t="s">
        <v>65</v>
      </c>
      <c r="R71" s="84"/>
      <c r="S71" s="46">
        <v>23360</v>
      </c>
      <c r="T71" s="46">
        <v>7.407407407407407E-4</v>
      </c>
      <c r="U71" s="46" t="s">
        <v>5405</v>
      </c>
      <c r="V71" s="46" t="s">
        <v>5405</v>
      </c>
      <c r="W71" s="46" t="s">
        <v>5405</v>
      </c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  <c r="BN71" s="46"/>
      <c r="BO71" s="46"/>
      <c r="BP71" s="46"/>
    </row>
    <row r="72" spans="1:68" ht="15" x14ac:dyDescent="0.25">
      <c r="A72" s="46" t="s">
        <v>3465</v>
      </c>
      <c r="B72" s="82" t="s">
        <v>516</v>
      </c>
      <c r="C72" s="60">
        <v>15</v>
      </c>
      <c r="D72" s="46" t="s">
        <v>4239</v>
      </c>
      <c r="E72" s="46" t="s">
        <v>1709</v>
      </c>
      <c r="F72" s="46" t="s">
        <v>4332</v>
      </c>
      <c r="G72" s="46" t="s">
        <v>69</v>
      </c>
      <c r="H72" s="46" t="s">
        <v>67</v>
      </c>
      <c r="I72" s="83">
        <v>-1.98886944443999E+16</v>
      </c>
      <c r="J72" s="83">
        <v>-5.00751111111E+16</v>
      </c>
      <c r="K72" s="83" t="s">
        <v>4384</v>
      </c>
      <c r="L72" s="46" t="s">
        <v>1179</v>
      </c>
      <c r="M72" s="60">
        <v>2014</v>
      </c>
      <c r="N72" s="46" t="s">
        <v>1180</v>
      </c>
      <c r="O72" s="46">
        <f t="shared" si="1"/>
        <v>45533</v>
      </c>
      <c r="P72" s="46">
        <v>2024</v>
      </c>
      <c r="Q72" s="46" t="s">
        <v>65</v>
      </c>
      <c r="R72" s="84"/>
      <c r="S72" s="46">
        <v>790801</v>
      </c>
      <c r="T72" s="46">
        <v>2.5076135210553019E-2</v>
      </c>
      <c r="U72" s="46">
        <v>81.3</v>
      </c>
      <c r="V72" s="46" t="s">
        <v>5403</v>
      </c>
      <c r="W72" s="46" t="s">
        <v>5404</v>
      </c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  <c r="BN72" s="46"/>
      <c r="BO72" s="46"/>
      <c r="BP72" s="46"/>
    </row>
    <row r="73" spans="1:68" ht="15" x14ac:dyDescent="0.25">
      <c r="A73" s="46" t="s">
        <v>3466</v>
      </c>
      <c r="B73" s="82" t="s">
        <v>514</v>
      </c>
      <c r="C73" s="60">
        <v>4</v>
      </c>
      <c r="D73" s="46" t="s">
        <v>4251</v>
      </c>
      <c r="E73" s="46" t="s">
        <v>1710</v>
      </c>
      <c r="F73" s="46" t="s">
        <v>4332</v>
      </c>
      <c r="G73" s="46" t="s">
        <v>69</v>
      </c>
      <c r="H73" s="46" t="s">
        <v>67</v>
      </c>
      <c r="I73" s="83">
        <v>-2.15027777777E+16</v>
      </c>
      <c r="J73" s="83">
        <v>-4.6793888888799904E+16</v>
      </c>
      <c r="K73" s="83" t="s">
        <v>4385</v>
      </c>
      <c r="L73" s="46" t="s">
        <v>1179</v>
      </c>
      <c r="M73" s="60">
        <v>2014</v>
      </c>
      <c r="N73" s="46" t="s">
        <v>1180</v>
      </c>
      <c r="O73" s="46">
        <f t="shared" si="1"/>
        <v>45533</v>
      </c>
      <c r="P73" s="46">
        <v>2024</v>
      </c>
      <c r="Q73" s="46" t="s">
        <v>65</v>
      </c>
      <c r="R73" s="84"/>
      <c r="S73" s="46">
        <v>134160</v>
      </c>
      <c r="T73" s="46">
        <v>4.2541856925418569E-3</v>
      </c>
      <c r="U73" s="46">
        <v>14.5</v>
      </c>
      <c r="V73" s="46" t="s">
        <v>5403</v>
      </c>
      <c r="W73" s="46" t="s">
        <v>5404</v>
      </c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  <c r="BN73" s="46"/>
      <c r="BO73" s="46"/>
      <c r="BP73" s="46"/>
    </row>
    <row r="74" spans="1:68" ht="15" x14ac:dyDescent="0.25">
      <c r="A74" s="46" t="s">
        <v>3466</v>
      </c>
      <c r="B74" s="82" t="s">
        <v>514</v>
      </c>
      <c r="C74" s="60">
        <v>4</v>
      </c>
      <c r="D74" s="46" t="s">
        <v>4251</v>
      </c>
      <c r="E74" s="46" t="s">
        <v>1711</v>
      </c>
      <c r="F74" s="46" t="s">
        <v>4332</v>
      </c>
      <c r="G74" s="46" t="s">
        <v>69</v>
      </c>
      <c r="H74" s="46" t="s">
        <v>67</v>
      </c>
      <c r="I74" s="83">
        <v>-2.14994444444E+16</v>
      </c>
      <c r="J74" s="83">
        <v>-4.6797777777699904E+16</v>
      </c>
      <c r="K74" s="83" t="s">
        <v>4385</v>
      </c>
      <c r="L74" s="46" t="s">
        <v>1179</v>
      </c>
      <c r="M74" s="60">
        <v>2014</v>
      </c>
      <c r="N74" s="46" t="s">
        <v>1180</v>
      </c>
      <c r="O74" s="46">
        <f t="shared" si="1"/>
        <v>45533</v>
      </c>
      <c r="P74" s="46">
        <v>2024</v>
      </c>
      <c r="Q74" s="46" t="s">
        <v>65</v>
      </c>
      <c r="R74" s="84"/>
      <c r="S74" s="46">
        <v>144690</v>
      </c>
      <c r="T74" s="46">
        <v>4.5880898021308982E-3</v>
      </c>
      <c r="U74" s="46">
        <v>14.5</v>
      </c>
      <c r="V74" s="46" t="s">
        <v>5403</v>
      </c>
      <c r="W74" s="46" t="s">
        <v>5404</v>
      </c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  <c r="BN74" s="46"/>
      <c r="BO74" s="46"/>
      <c r="BP74" s="46"/>
    </row>
    <row r="75" spans="1:68" ht="15" x14ac:dyDescent="0.25">
      <c r="A75" s="46" t="s">
        <v>3466</v>
      </c>
      <c r="B75" s="82" t="s">
        <v>514</v>
      </c>
      <c r="C75" s="60">
        <v>4</v>
      </c>
      <c r="D75" s="46" t="s">
        <v>4251</v>
      </c>
      <c r="E75" s="46" t="s">
        <v>1712</v>
      </c>
      <c r="F75" s="46" t="s">
        <v>4332</v>
      </c>
      <c r="G75" s="46" t="s">
        <v>69</v>
      </c>
      <c r="H75" s="46" t="s">
        <v>67</v>
      </c>
      <c r="I75" s="83">
        <v>-2.15091666665999E+16</v>
      </c>
      <c r="J75" s="83">
        <v>-4.6799999999999904E+16</v>
      </c>
      <c r="K75" s="83" t="s">
        <v>4385</v>
      </c>
      <c r="L75" s="46" t="s">
        <v>1179</v>
      </c>
      <c r="M75" s="60">
        <v>2014</v>
      </c>
      <c r="N75" s="46" t="s">
        <v>1180</v>
      </c>
      <c r="O75" s="46">
        <f t="shared" si="1"/>
        <v>45533</v>
      </c>
      <c r="P75" s="46">
        <v>2024</v>
      </c>
      <c r="Q75" s="46" t="s">
        <v>65</v>
      </c>
      <c r="R75" s="84"/>
      <c r="S75" s="46">
        <v>168480</v>
      </c>
      <c r="T75" s="46">
        <v>5.342465753424658E-3</v>
      </c>
      <c r="U75" s="46">
        <v>14.5</v>
      </c>
      <c r="V75" s="46" t="s">
        <v>5403</v>
      </c>
      <c r="W75" s="46" t="s">
        <v>5404</v>
      </c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  <c r="BN75" s="46"/>
      <c r="BO75" s="46"/>
      <c r="BP75" s="46"/>
    </row>
    <row r="76" spans="1:68" ht="15" x14ac:dyDescent="0.25">
      <c r="A76" s="46" t="s">
        <v>3467</v>
      </c>
      <c r="B76" s="82" t="s">
        <v>510</v>
      </c>
      <c r="C76" s="60">
        <v>4</v>
      </c>
      <c r="D76" s="46" t="s">
        <v>4234</v>
      </c>
      <c r="E76" s="46" t="s">
        <v>1713</v>
      </c>
      <c r="F76" s="46" t="s">
        <v>4332</v>
      </c>
      <c r="G76" s="46" t="s">
        <v>69</v>
      </c>
      <c r="H76" s="46" t="s">
        <v>67</v>
      </c>
      <c r="I76" s="83">
        <v>-2.13423055555E+16</v>
      </c>
      <c r="J76" s="83">
        <v>-4.7015416666599904E+16</v>
      </c>
      <c r="K76" s="83" t="s">
        <v>4386</v>
      </c>
      <c r="L76" s="46" t="s">
        <v>1179</v>
      </c>
      <c r="M76" s="60">
        <v>2014</v>
      </c>
      <c r="N76" s="46" t="s">
        <v>1180</v>
      </c>
      <c r="O76" s="46">
        <f t="shared" si="1"/>
        <v>45533</v>
      </c>
      <c r="P76" s="46">
        <v>2024</v>
      </c>
      <c r="Q76" s="46" t="s">
        <v>65</v>
      </c>
      <c r="R76" s="84"/>
      <c r="S76" s="46">
        <v>142675</v>
      </c>
      <c r="T76" s="46">
        <v>4.524194571283612E-3</v>
      </c>
      <c r="U76" s="46">
        <v>22.8</v>
      </c>
      <c r="V76" s="46" t="s">
        <v>5403</v>
      </c>
      <c r="W76" s="46" t="s">
        <v>5404</v>
      </c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  <c r="BN76" s="46"/>
      <c r="BO76" s="46"/>
      <c r="BP76" s="46"/>
    </row>
    <row r="77" spans="1:68" ht="15" x14ac:dyDescent="0.25">
      <c r="A77" s="46" t="s">
        <v>3468</v>
      </c>
      <c r="B77" s="82" t="s">
        <v>501</v>
      </c>
      <c r="C77" s="60">
        <v>21</v>
      </c>
      <c r="D77" s="46" t="s">
        <v>4252</v>
      </c>
      <c r="E77" s="46" t="s">
        <v>1714</v>
      </c>
      <c r="F77" s="46" t="s">
        <v>4332</v>
      </c>
      <c r="G77" s="46" t="s">
        <v>69</v>
      </c>
      <c r="H77" s="46" t="s">
        <v>67</v>
      </c>
      <c r="I77" s="83">
        <v>-2.15569444443999E+16</v>
      </c>
      <c r="J77" s="83">
        <v>-5.19419444444E+16</v>
      </c>
      <c r="K77" s="83" t="s">
        <v>4387</v>
      </c>
      <c r="L77" s="46" t="s">
        <v>1179</v>
      </c>
      <c r="M77" s="60">
        <v>2014</v>
      </c>
      <c r="N77" s="46" t="s">
        <v>1180</v>
      </c>
      <c r="O77" s="46">
        <f t="shared" si="1"/>
        <v>45533</v>
      </c>
      <c r="P77" s="46">
        <v>2024</v>
      </c>
      <c r="Q77" s="46" t="s">
        <v>65</v>
      </c>
      <c r="R77" s="84"/>
      <c r="S77" s="46">
        <v>454200</v>
      </c>
      <c r="T77" s="46">
        <v>1.4402587519025876E-2</v>
      </c>
      <c r="U77" s="46">
        <v>36</v>
      </c>
      <c r="V77" s="46" t="s">
        <v>5408</v>
      </c>
      <c r="W77" s="46" t="s">
        <v>5416</v>
      </c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  <c r="BN77" s="46"/>
      <c r="BO77" s="46"/>
      <c r="BP77" s="46"/>
    </row>
    <row r="78" spans="1:68" ht="15" x14ac:dyDescent="0.25">
      <c r="A78" s="46" t="s">
        <v>3469</v>
      </c>
      <c r="B78" s="82" t="s">
        <v>566</v>
      </c>
      <c r="C78" s="60">
        <v>14</v>
      </c>
      <c r="D78" s="46" t="s">
        <v>4227</v>
      </c>
      <c r="E78" s="46" t="s">
        <v>1715</v>
      </c>
      <c r="F78" s="46" t="s">
        <v>4332</v>
      </c>
      <c r="G78" s="46" t="s">
        <v>69</v>
      </c>
      <c r="H78" s="46" t="s">
        <v>67</v>
      </c>
      <c r="I78" s="83">
        <v>-2.31722222221999E+16</v>
      </c>
      <c r="J78" s="83">
        <v>-4.94088888888E+16</v>
      </c>
      <c r="K78" s="83" t="s">
        <v>4388</v>
      </c>
      <c r="L78" s="46" t="s">
        <v>1177</v>
      </c>
      <c r="M78" s="60">
        <v>2014</v>
      </c>
      <c r="N78" s="46" t="s">
        <v>1178</v>
      </c>
      <c r="O78" s="46">
        <f t="shared" si="1"/>
        <v>45529</v>
      </c>
      <c r="P78" s="46">
        <v>2024</v>
      </c>
      <c r="Q78" s="46" t="s">
        <v>65</v>
      </c>
      <c r="R78" s="84"/>
      <c r="S78" s="46">
        <v>261038.4</v>
      </c>
      <c r="T78" s="46">
        <v>8.277473363774733E-3</v>
      </c>
      <c r="U78" s="46">
        <v>38.130000000000003</v>
      </c>
      <c r="V78" s="46" t="s">
        <v>5403</v>
      </c>
      <c r="W78" s="46" t="s">
        <v>5411</v>
      </c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  <c r="BN78" s="46"/>
      <c r="BO78" s="46"/>
      <c r="BP78" s="46"/>
    </row>
    <row r="79" spans="1:68" ht="15" x14ac:dyDescent="0.25">
      <c r="A79" s="46" t="s">
        <v>3470</v>
      </c>
      <c r="B79" s="82" t="s">
        <v>549</v>
      </c>
      <c r="C79" s="60">
        <v>18</v>
      </c>
      <c r="D79" s="46" t="s">
        <v>4236</v>
      </c>
      <c r="E79" s="46" t="s">
        <v>1716</v>
      </c>
      <c r="F79" s="46" t="s">
        <v>4332</v>
      </c>
      <c r="G79" s="46" t="s">
        <v>69</v>
      </c>
      <c r="H79" s="46" t="s">
        <v>67</v>
      </c>
      <c r="I79" s="83">
        <v>-2.05121111111E+16</v>
      </c>
      <c r="J79" s="83">
        <v>-5.1151E+16</v>
      </c>
      <c r="K79" s="83" t="s">
        <v>4389</v>
      </c>
      <c r="L79" s="46" t="s">
        <v>1177</v>
      </c>
      <c r="M79" s="60">
        <v>2014</v>
      </c>
      <c r="N79" s="46" t="s">
        <v>1178</v>
      </c>
      <c r="O79" s="46">
        <f t="shared" si="1"/>
        <v>45529</v>
      </c>
      <c r="P79" s="46">
        <v>2024</v>
      </c>
      <c r="Q79" s="46" t="s">
        <v>65</v>
      </c>
      <c r="R79" s="84"/>
      <c r="S79" s="46">
        <v>1105346.8799999999</v>
      </c>
      <c r="T79" s="46">
        <v>3.5050319634703196E-2</v>
      </c>
      <c r="U79" s="46">
        <v>191.14</v>
      </c>
      <c r="V79" s="46" t="s">
        <v>5403</v>
      </c>
      <c r="W79" s="46" t="s">
        <v>5407</v>
      </c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  <c r="BN79" s="46"/>
      <c r="BO79" s="46"/>
      <c r="BP79" s="46"/>
    </row>
    <row r="80" spans="1:68" ht="15" x14ac:dyDescent="0.25">
      <c r="A80" s="46" t="s">
        <v>3471</v>
      </c>
      <c r="B80" s="82" t="s">
        <v>541</v>
      </c>
      <c r="C80" s="60">
        <v>9</v>
      </c>
      <c r="D80" s="46" t="s">
        <v>4228</v>
      </c>
      <c r="E80" s="46" t="s">
        <v>1717</v>
      </c>
      <c r="F80" s="46" t="s">
        <v>4332</v>
      </c>
      <c r="G80" s="46" t="s">
        <v>68</v>
      </c>
      <c r="H80" s="46" t="s">
        <v>67</v>
      </c>
      <c r="I80" s="83">
        <v>-2.17236111110999E+16</v>
      </c>
      <c r="J80" s="83">
        <v>-4.7638611111099904E+16</v>
      </c>
      <c r="K80" s="83" t="s">
        <v>4390</v>
      </c>
      <c r="L80" s="46" t="s">
        <v>1177</v>
      </c>
      <c r="M80" s="60">
        <v>2014</v>
      </c>
      <c r="N80" s="46" t="s">
        <v>1178</v>
      </c>
      <c r="O80" s="46">
        <f t="shared" si="1"/>
        <v>45529</v>
      </c>
      <c r="P80" s="46">
        <v>2024</v>
      </c>
      <c r="Q80" s="46" t="s">
        <v>65</v>
      </c>
      <c r="R80" s="84"/>
      <c r="S80" s="46">
        <v>1619200</v>
      </c>
      <c r="T80" s="46">
        <v>5.1344495180111617E-2</v>
      </c>
      <c r="U80" s="46" t="s">
        <v>5405</v>
      </c>
      <c r="V80" s="46" t="s">
        <v>5405</v>
      </c>
      <c r="W80" s="46" t="s">
        <v>5405</v>
      </c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  <c r="BN80" s="46"/>
      <c r="BO80" s="46"/>
      <c r="BP80" s="46"/>
    </row>
    <row r="81" spans="1:68" ht="15" x14ac:dyDescent="0.25">
      <c r="A81" s="46" t="s">
        <v>3472</v>
      </c>
      <c r="B81" s="82" t="s">
        <v>519</v>
      </c>
      <c r="C81" s="60">
        <v>9</v>
      </c>
      <c r="D81" s="46" t="s">
        <v>4228</v>
      </c>
      <c r="E81" s="46" t="s">
        <v>1718</v>
      </c>
      <c r="F81" s="46" t="s">
        <v>4332</v>
      </c>
      <c r="G81" s="46" t="s">
        <v>69</v>
      </c>
      <c r="H81" s="46" t="s">
        <v>67</v>
      </c>
      <c r="I81" s="83">
        <v>-2.19275833332999E+16</v>
      </c>
      <c r="J81" s="83">
        <v>-4.7325222222199904E+16</v>
      </c>
      <c r="K81" s="83" t="s">
        <v>4391</v>
      </c>
      <c r="L81" s="46" t="s">
        <v>1177</v>
      </c>
      <c r="M81" s="60">
        <v>2014</v>
      </c>
      <c r="N81" s="46" t="s">
        <v>1178</v>
      </c>
      <c r="O81" s="46">
        <f t="shared" si="1"/>
        <v>45529</v>
      </c>
      <c r="P81" s="46">
        <v>2024</v>
      </c>
      <c r="Q81" s="46" t="s">
        <v>65</v>
      </c>
      <c r="R81" s="84"/>
      <c r="S81" s="46">
        <v>381600</v>
      </c>
      <c r="T81" s="46">
        <v>1.2100456621004566E-2</v>
      </c>
      <c r="U81" s="46">
        <v>60</v>
      </c>
      <c r="V81" s="46" t="s">
        <v>5403</v>
      </c>
      <c r="W81" s="46" t="s">
        <v>5404</v>
      </c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  <c r="BN81" s="46"/>
      <c r="BO81" s="46"/>
      <c r="BP81" s="46"/>
    </row>
    <row r="82" spans="1:68" ht="15" x14ac:dyDescent="0.25">
      <c r="A82" s="46" t="s">
        <v>3473</v>
      </c>
      <c r="B82" s="82" t="s">
        <v>577</v>
      </c>
      <c r="C82" s="60">
        <v>14</v>
      </c>
      <c r="D82" s="46" t="s">
        <v>4227</v>
      </c>
      <c r="E82" s="46" t="s">
        <v>1719</v>
      </c>
      <c r="F82" s="46" t="s">
        <v>4332</v>
      </c>
      <c r="G82" s="46" t="s">
        <v>69</v>
      </c>
      <c r="H82" s="46" t="s">
        <v>67</v>
      </c>
      <c r="I82" s="83">
        <v>-2.36630555555E+16</v>
      </c>
      <c r="J82" s="83">
        <v>-4.84561111111E+16</v>
      </c>
      <c r="K82" s="83" t="s">
        <v>4392</v>
      </c>
      <c r="L82" s="46" t="s">
        <v>1177</v>
      </c>
      <c r="M82" s="60">
        <v>2014</v>
      </c>
      <c r="N82" s="46" t="s">
        <v>1178</v>
      </c>
      <c r="O82" s="46">
        <f t="shared" si="1"/>
        <v>45529</v>
      </c>
      <c r="P82" s="46">
        <v>2024</v>
      </c>
      <c r="Q82" s="46" t="s">
        <v>65</v>
      </c>
      <c r="R82" s="84"/>
      <c r="S82" s="46">
        <v>626001.6</v>
      </c>
      <c r="T82" s="46">
        <v>1.9850380517503805E-2</v>
      </c>
      <c r="U82" s="46">
        <v>144.19999999999999</v>
      </c>
      <c r="V82" s="46" t="s">
        <v>5403</v>
      </c>
      <c r="W82" s="46" t="s">
        <v>5411</v>
      </c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  <c r="BN82" s="46"/>
      <c r="BO82" s="46"/>
      <c r="BP82" s="46"/>
    </row>
    <row r="83" spans="1:68" ht="15" x14ac:dyDescent="0.25">
      <c r="A83" s="46" t="s">
        <v>3473</v>
      </c>
      <c r="B83" s="82" t="s">
        <v>577</v>
      </c>
      <c r="C83" s="60">
        <v>14</v>
      </c>
      <c r="D83" s="46" t="s">
        <v>4227</v>
      </c>
      <c r="E83" s="46" t="s">
        <v>1720</v>
      </c>
      <c r="F83" s="46" t="s">
        <v>4332</v>
      </c>
      <c r="G83" s="46" t="s">
        <v>69</v>
      </c>
      <c r="H83" s="46" t="s">
        <v>67</v>
      </c>
      <c r="I83" s="83">
        <v>-2.36555555555E+16</v>
      </c>
      <c r="J83" s="83">
        <v>-4.84602777777E+16</v>
      </c>
      <c r="K83" s="83" t="s">
        <v>4392</v>
      </c>
      <c r="L83" s="46" t="s">
        <v>1177</v>
      </c>
      <c r="M83" s="60">
        <v>2014</v>
      </c>
      <c r="N83" s="46" t="s">
        <v>1178</v>
      </c>
      <c r="O83" s="46">
        <f t="shared" si="1"/>
        <v>45529</v>
      </c>
      <c r="P83" s="46">
        <v>2024</v>
      </c>
      <c r="Q83" s="46" t="s">
        <v>65</v>
      </c>
      <c r="R83" s="84"/>
      <c r="S83" s="46">
        <v>581616</v>
      </c>
      <c r="T83" s="46">
        <v>1.8442922374429224E-2</v>
      </c>
      <c r="U83" s="46">
        <v>131.1</v>
      </c>
      <c r="V83" s="46" t="s">
        <v>5403</v>
      </c>
      <c r="W83" s="46" t="s">
        <v>5411</v>
      </c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  <c r="BN83" s="46"/>
      <c r="BO83" s="46"/>
      <c r="BP83" s="46"/>
    </row>
    <row r="84" spans="1:68" ht="15" x14ac:dyDescent="0.25">
      <c r="A84" s="46" t="s">
        <v>3474</v>
      </c>
      <c r="B84" s="82" t="s">
        <v>535</v>
      </c>
      <c r="C84" s="60">
        <v>9</v>
      </c>
      <c r="D84" s="46" t="s">
        <v>4228</v>
      </c>
      <c r="E84" s="46" t="s">
        <v>1721</v>
      </c>
      <c r="F84" s="46" t="s">
        <v>4332</v>
      </c>
      <c r="G84" s="46" t="s">
        <v>69</v>
      </c>
      <c r="H84" s="46" t="s">
        <v>67</v>
      </c>
      <c r="I84" s="83">
        <v>-2.21673611111E+16</v>
      </c>
      <c r="J84" s="83">
        <v>-4.72414722222E+16</v>
      </c>
      <c r="K84" s="83" t="s">
        <v>4393</v>
      </c>
      <c r="L84" s="46" t="s">
        <v>1177</v>
      </c>
      <c r="M84" s="60">
        <v>2014</v>
      </c>
      <c r="N84" s="46" t="s">
        <v>1178</v>
      </c>
      <c r="O84" s="46">
        <f t="shared" si="1"/>
        <v>45529</v>
      </c>
      <c r="P84" s="46">
        <v>2024</v>
      </c>
      <c r="Q84" s="46" t="s">
        <v>65</v>
      </c>
      <c r="R84" s="84"/>
      <c r="S84" s="46">
        <v>577800</v>
      </c>
      <c r="T84" s="46">
        <v>1.8321917808219179E-2</v>
      </c>
      <c r="U84" s="46">
        <v>65</v>
      </c>
      <c r="V84" s="46" t="s">
        <v>5403</v>
      </c>
      <c r="W84" s="46" t="s">
        <v>5404</v>
      </c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  <c r="BN84" s="46"/>
      <c r="BO84" s="46"/>
      <c r="BP84" s="46"/>
    </row>
    <row r="85" spans="1:68" ht="15" x14ac:dyDescent="0.25">
      <c r="A85" s="46" t="s">
        <v>3475</v>
      </c>
      <c r="B85" s="82" t="s">
        <v>586</v>
      </c>
      <c r="C85" s="60">
        <v>14</v>
      </c>
      <c r="D85" s="46" t="s">
        <v>4237</v>
      </c>
      <c r="E85" s="46" t="s">
        <v>1722</v>
      </c>
      <c r="F85" s="46" t="s">
        <v>4332</v>
      </c>
      <c r="G85" s="46" t="s">
        <v>69</v>
      </c>
      <c r="H85" s="46" t="s">
        <v>67</v>
      </c>
      <c r="I85" s="83">
        <v>-2.34538888888E+16</v>
      </c>
      <c r="J85" s="83">
        <v>-4.9171111111099904E+16</v>
      </c>
      <c r="K85" s="83" t="s">
        <v>4394</v>
      </c>
      <c r="L85" s="46" t="s">
        <v>1177</v>
      </c>
      <c r="M85" s="60">
        <v>2014</v>
      </c>
      <c r="N85" s="46" t="s">
        <v>1178</v>
      </c>
      <c r="O85" s="46">
        <f t="shared" si="1"/>
        <v>45529</v>
      </c>
      <c r="P85" s="46">
        <v>2024</v>
      </c>
      <c r="Q85" s="46" t="s">
        <v>65</v>
      </c>
      <c r="R85" s="84"/>
      <c r="S85" s="46">
        <v>727608</v>
      </c>
      <c r="T85" s="46">
        <v>2.3072298325722985E-2</v>
      </c>
      <c r="U85" s="46">
        <v>102.39</v>
      </c>
      <c r="V85" s="46" t="s">
        <v>5403</v>
      </c>
      <c r="W85" s="46" t="s">
        <v>5411</v>
      </c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  <c r="BN85" s="46"/>
      <c r="BO85" s="46"/>
      <c r="BP85" s="46"/>
    </row>
    <row r="86" spans="1:68" ht="15" x14ac:dyDescent="0.25">
      <c r="A86" s="46" t="s">
        <v>3476</v>
      </c>
      <c r="B86" s="82" t="s">
        <v>586</v>
      </c>
      <c r="C86" s="60">
        <v>14</v>
      </c>
      <c r="D86" s="46" t="s">
        <v>4237</v>
      </c>
      <c r="E86" s="46" t="s">
        <v>1723</v>
      </c>
      <c r="F86" s="46" t="s">
        <v>4332</v>
      </c>
      <c r="G86" s="46" t="s">
        <v>69</v>
      </c>
      <c r="H86" s="46" t="s">
        <v>67</v>
      </c>
      <c r="I86" s="83">
        <v>-2.33669444444E+16</v>
      </c>
      <c r="J86" s="83">
        <v>-4.91991666666E+16</v>
      </c>
      <c r="K86" s="83" t="s">
        <v>4395</v>
      </c>
      <c r="L86" s="46" t="s">
        <v>1156</v>
      </c>
      <c r="M86" s="60">
        <v>2014</v>
      </c>
      <c r="N86" s="46" t="s">
        <v>1176</v>
      </c>
      <c r="O86" s="46">
        <f t="shared" si="1"/>
        <v>45519</v>
      </c>
      <c r="P86" s="46">
        <v>2024</v>
      </c>
      <c r="Q86" s="46" t="s">
        <v>65</v>
      </c>
      <c r="R86" s="84"/>
      <c r="S86" s="46">
        <v>208320</v>
      </c>
      <c r="T86" s="46">
        <v>6.6057838660578388E-3</v>
      </c>
      <c r="U86" s="46">
        <v>29.31</v>
      </c>
      <c r="V86" s="46" t="s">
        <v>5403</v>
      </c>
      <c r="W86" s="46" t="s">
        <v>5411</v>
      </c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  <c r="BN86" s="46"/>
      <c r="BO86" s="46"/>
      <c r="BP86" s="46"/>
    </row>
    <row r="87" spans="1:68" ht="15" x14ac:dyDescent="0.25">
      <c r="A87" s="46" t="s">
        <v>3463</v>
      </c>
      <c r="B87" s="82" t="s">
        <v>562</v>
      </c>
      <c r="C87" s="60">
        <v>14</v>
      </c>
      <c r="D87" s="46" t="s">
        <v>4227</v>
      </c>
      <c r="E87" s="46" t="s">
        <v>1808</v>
      </c>
      <c r="F87" s="46" t="s">
        <v>4332</v>
      </c>
      <c r="G87" s="46" t="s">
        <v>69</v>
      </c>
      <c r="H87" s="46" t="s">
        <v>67</v>
      </c>
      <c r="I87" s="83">
        <v>-2.34994444444E+16</v>
      </c>
      <c r="J87" s="83">
        <v>-4.86230555555E+16</v>
      </c>
      <c r="K87" s="83" t="s">
        <v>4382</v>
      </c>
      <c r="L87" s="46" t="s">
        <v>406</v>
      </c>
      <c r="M87" s="60">
        <v>2013</v>
      </c>
      <c r="N87" s="46" t="s">
        <v>407</v>
      </c>
      <c r="O87" s="46">
        <f t="shared" si="1"/>
        <v>45291</v>
      </c>
      <c r="P87" s="46">
        <v>2023</v>
      </c>
      <c r="Q87" s="46" t="s">
        <v>65</v>
      </c>
      <c r="R87" s="84"/>
      <c r="S87" s="46">
        <v>294532</v>
      </c>
      <c r="T87" s="46">
        <v>9.3395484525621505E-3</v>
      </c>
      <c r="U87" s="46">
        <v>63.2</v>
      </c>
      <c r="V87" s="46" t="s">
        <v>5403</v>
      </c>
      <c r="W87" s="46" t="s">
        <v>5404</v>
      </c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  <c r="BN87" s="46"/>
      <c r="BO87" s="46"/>
      <c r="BP87" s="46"/>
    </row>
    <row r="88" spans="1:68" ht="15" x14ac:dyDescent="0.25">
      <c r="A88" s="46" t="s">
        <v>3477</v>
      </c>
      <c r="B88" s="82" t="s">
        <v>517</v>
      </c>
      <c r="C88" s="60">
        <v>12</v>
      </c>
      <c r="D88" s="46" t="s">
        <v>4249</v>
      </c>
      <c r="E88" s="46" t="s">
        <v>1725</v>
      </c>
      <c r="F88" s="46" t="s">
        <v>4332</v>
      </c>
      <c r="G88" s="46" t="s">
        <v>76</v>
      </c>
      <c r="H88" s="46" t="s">
        <v>67</v>
      </c>
      <c r="I88" s="83">
        <v>-2.04344444444E+16</v>
      </c>
      <c r="J88" s="83">
        <v>-4.89213888888E+16</v>
      </c>
      <c r="K88" s="83" t="s">
        <v>4396</v>
      </c>
      <c r="L88" s="46" t="s">
        <v>1156</v>
      </c>
      <c r="M88" s="60">
        <v>2014</v>
      </c>
      <c r="N88" s="46" t="s">
        <v>1176</v>
      </c>
      <c r="O88" s="46">
        <f t="shared" si="1"/>
        <v>45519</v>
      </c>
      <c r="P88" s="46">
        <v>2024</v>
      </c>
      <c r="Q88" s="46" t="s">
        <v>65</v>
      </c>
      <c r="R88" s="84"/>
      <c r="S88" s="46">
        <v>180000</v>
      </c>
      <c r="T88" s="46">
        <v>5.7077625570776253E-3</v>
      </c>
      <c r="U88" s="46" t="s">
        <v>5405</v>
      </c>
      <c r="V88" s="46" t="s">
        <v>5405</v>
      </c>
      <c r="W88" s="46" t="s">
        <v>5405</v>
      </c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  <c r="BN88" s="46"/>
      <c r="BO88" s="46"/>
      <c r="BP88" s="46"/>
    </row>
    <row r="89" spans="1:68" ht="15" x14ac:dyDescent="0.25">
      <c r="A89" s="46" t="s">
        <v>3477</v>
      </c>
      <c r="B89" s="82" t="s">
        <v>517</v>
      </c>
      <c r="C89" s="60">
        <v>12</v>
      </c>
      <c r="D89" s="46" t="s">
        <v>4249</v>
      </c>
      <c r="E89" s="46" t="s">
        <v>1726</v>
      </c>
      <c r="F89" s="46" t="s">
        <v>4332</v>
      </c>
      <c r="G89" s="46" t="s">
        <v>76</v>
      </c>
      <c r="H89" s="46" t="s">
        <v>67</v>
      </c>
      <c r="I89" s="83">
        <v>-2.04457777776999E+16</v>
      </c>
      <c r="J89" s="83">
        <v>-4.8896055555499904E+16</v>
      </c>
      <c r="K89" s="83" t="s">
        <v>4396</v>
      </c>
      <c r="L89" s="46" t="s">
        <v>1156</v>
      </c>
      <c r="M89" s="60">
        <v>2014</v>
      </c>
      <c r="N89" s="46" t="s">
        <v>1176</v>
      </c>
      <c r="O89" s="46">
        <f t="shared" si="1"/>
        <v>45519</v>
      </c>
      <c r="P89" s="46">
        <v>2024</v>
      </c>
      <c r="Q89" s="46" t="s">
        <v>65</v>
      </c>
      <c r="R89" s="84"/>
      <c r="S89" s="46">
        <v>360000</v>
      </c>
      <c r="T89" s="46">
        <v>1.1415525114155251E-2</v>
      </c>
      <c r="U89" s="46" t="s">
        <v>5405</v>
      </c>
      <c r="V89" s="46" t="s">
        <v>5405</v>
      </c>
      <c r="W89" s="46" t="s">
        <v>5405</v>
      </c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  <c r="BN89" s="46"/>
      <c r="BO89" s="46"/>
      <c r="BP89" s="46"/>
    </row>
    <row r="90" spans="1:68" ht="15" x14ac:dyDescent="0.25">
      <c r="A90" s="46" t="s">
        <v>3478</v>
      </c>
      <c r="B90" s="82" t="s">
        <v>519</v>
      </c>
      <c r="C90" s="60">
        <v>9</v>
      </c>
      <c r="D90" s="46" t="s">
        <v>4244</v>
      </c>
      <c r="E90" s="46" t="s">
        <v>1727</v>
      </c>
      <c r="F90" s="46" t="s">
        <v>4332</v>
      </c>
      <c r="G90" s="46" t="s">
        <v>76</v>
      </c>
      <c r="H90" s="46" t="s">
        <v>67</v>
      </c>
      <c r="I90" s="83">
        <v>-2.19684999999999E+16</v>
      </c>
      <c r="J90" s="83">
        <v>-4.72484444444E+16</v>
      </c>
      <c r="K90" s="83" t="s">
        <v>4397</v>
      </c>
      <c r="L90" s="46" t="s">
        <v>1156</v>
      </c>
      <c r="M90" s="60">
        <v>2014</v>
      </c>
      <c r="N90" s="46" t="s">
        <v>1176</v>
      </c>
      <c r="O90" s="46">
        <f t="shared" si="1"/>
        <v>45519</v>
      </c>
      <c r="P90" s="46">
        <v>2024</v>
      </c>
      <c r="Q90" s="46" t="s">
        <v>65</v>
      </c>
      <c r="R90" s="84"/>
      <c r="S90" s="46">
        <v>72000</v>
      </c>
      <c r="T90" s="46">
        <v>2.2831050228310501E-3</v>
      </c>
      <c r="U90" s="46" t="s">
        <v>5405</v>
      </c>
      <c r="V90" s="46" t="s">
        <v>5405</v>
      </c>
      <c r="W90" s="46" t="s">
        <v>5405</v>
      </c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  <c r="BN90" s="46"/>
      <c r="BO90" s="46"/>
      <c r="BP90" s="46"/>
    </row>
    <row r="91" spans="1:68" ht="15" x14ac:dyDescent="0.25">
      <c r="A91" s="46" t="s">
        <v>3479</v>
      </c>
      <c r="B91" s="82" t="s">
        <v>562</v>
      </c>
      <c r="C91" s="60">
        <v>14</v>
      </c>
      <c r="D91" s="46" t="s">
        <v>4227</v>
      </c>
      <c r="E91" s="46" t="s">
        <v>1809</v>
      </c>
      <c r="F91" s="46" t="s">
        <v>4332</v>
      </c>
      <c r="G91" s="46" t="s">
        <v>69</v>
      </c>
      <c r="H91" s="46" t="s">
        <v>67</v>
      </c>
      <c r="I91" s="83">
        <v>-2.35697222221999E+16</v>
      </c>
      <c r="J91" s="83">
        <v>-4.8588055555499904E+16</v>
      </c>
      <c r="K91" s="83" t="s">
        <v>4398</v>
      </c>
      <c r="L91" s="46" t="s">
        <v>406</v>
      </c>
      <c r="M91" s="60">
        <v>2013</v>
      </c>
      <c r="N91" s="46" t="s">
        <v>407</v>
      </c>
      <c r="O91" s="46">
        <f t="shared" si="1"/>
        <v>45291</v>
      </c>
      <c r="P91" s="46">
        <v>2023</v>
      </c>
      <c r="Q91" s="46" t="s">
        <v>65</v>
      </c>
      <c r="R91" s="84"/>
      <c r="S91" s="46">
        <v>314160</v>
      </c>
      <c r="T91" s="46">
        <v>9.9619482496194831E-3</v>
      </c>
      <c r="U91" s="46">
        <v>43.3</v>
      </c>
      <c r="V91" s="46" t="s">
        <v>5403</v>
      </c>
      <c r="W91" s="46" t="s">
        <v>5404</v>
      </c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  <c r="BN91" s="46"/>
      <c r="BO91" s="46"/>
      <c r="BP91" s="46"/>
    </row>
    <row r="92" spans="1:68" ht="15" x14ac:dyDescent="0.25">
      <c r="A92" s="46" t="s">
        <v>3480</v>
      </c>
      <c r="B92" s="82" t="s">
        <v>523</v>
      </c>
      <c r="C92" s="60">
        <v>9</v>
      </c>
      <c r="D92" s="46" t="s">
        <v>4244</v>
      </c>
      <c r="E92" s="46" t="s">
        <v>1729</v>
      </c>
      <c r="F92" s="46" t="s">
        <v>4332</v>
      </c>
      <c r="G92" s="46" t="s">
        <v>69</v>
      </c>
      <c r="H92" s="46" t="s">
        <v>67</v>
      </c>
      <c r="I92" s="83">
        <v>-2.19766666666E+16</v>
      </c>
      <c r="J92" s="83">
        <v>-4.7110888888799904E+16</v>
      </c>
      <c r="K92" s="83" t="s">
        <v>4399</v>
      </c>
      <c r="L92" s="46" t="s">
        <v>1156</v>
      </c>
      <c r="M92" s="60">
        <v>2014</v>
      </c>
      <c r="N92" s="46" t="s">
        <v>1176</v>
      </c>
      <c r="O92" s="46">
        <f t="shared" si="1"/>
        <v>45519</v>
      </c>
      <c r="P92" s="46">
        <v>2024</v>
      </c>
      <c r="Q92" s="46" t="s">
        <v>65</v>
      </c>
      <c r="R92" s="84"/>
      <c r="S92" s="46">
        <v>287820</v>
      </c>
      <c r="T92" s="46">
        <v>9.1267123287671233E-3</v>
      </c>
      <c r="U92" s="46">
        <v>38</v>
      </c>
      <c r="V92" s="46" t="s">
        <v>5403</v>
      </c>
      <c r="W92" s="46" t="s">
        <v>5404</v>
      </c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  <c r="BN92" s="46"/>
      <c r="BO92" s="46"/>
      <c r="BP92" s="46"/>
    </row>
    <row r="93" spans="1:68" ht="15" x14ac:dyDescent="0.25">
      <c r="A93" s="46" t="s">
        <v>3481</v>
      </c>
      <c r="B93" s="82" t="s">
        <v>488</v>
      </c>
      <c r="C93" s="60">
        <v>9</v>
      </c>
      <c r="D93" s="46" t="s">
        <v>4244</v>
      </c>
      <c r="E93" s="46" t="s">
        <v>1730</v>
      </c>
      <c r="F93" s="46" t="s">
        <v>4332</v>
      </c>
      <c r="G93" s="46" t="s">
        <v>69</v>
      </c>
      <c r="H93" s="46" t="s">
        <v>67</v>
      </c>
      <c r="I93" s="83">
        <v>-2.19124166665999E+16</v>
      </c>
      <c r="J93" s="83">
        <v>-4.6922222222199904E+16</v>
      </c>
      <c r="K93" s="83" t="s">
        <v>4400</v>
      </c>
      <c r="L93" s="46" t="s">
        <v>1156</v>
      </c>
      <c r="M93" s="60">
        <v>2014</v>
      </c>
      <c r="N93" s="46" t="s">
        <v>1176</v>
      </c>
      <c r="O93" s="46">
        <f t="shared" si="1"/>
        <v>45519</v>
      </c>
      <c r="P93" s="46">
        <v>2024</v>
      </c>
      <c r="Q93" s="46" t="s">
        <v>65</v>
      </c>
      <c r="R93" s="84"/>
      <c r="S93" s="46">
        <v>12200</v>
      </c>
      <c r="T93" s="46">
        <v>3.8685946220192797E-4</v>
      </c>
      <c r="U93" s="46">
        <v>0.6</v>
      </c>
      <c r="V93" s="46" t="s">
        <v>5406</v>
      </c>
      <c r="W93" s="46" t="s">
        <v>5417</v>
      </c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  <c r="BN93" s="46"/>
      <c r="BO93" s="46"/>
      <c r="BP93" s="46"/>
    </row>
    <row r="94" spans="1:68" ht="15" x14ac:dyDescent="0.25">
      <c r="A94" s="46" t="s">
        <v>3482</v>
      </c>
      <c r="B94" s="82" t="s">
        <v>572</v>
      </c>
      <c r="C94" s="60">
        <v>15</v>
      </c>
      <c r="D94" s="46" t="s">
        <v>4236</v>
      </c>
      <c r="E94" s="46" t="s">
        <v>1731</v>
      </c>
      <c r="F94" s="46" t="s">
        <v>4332</v>
      </c>
      <c r="G94" s="46" t="s">
        <v>69</v>
      </c>
      <c r="H94" s="46" t="s">
        <v>67</v>
      </c>
      <c r="I94" s="83">
        <v>-1.99143611111E+16</v>
      </c>
      <c r="J94" s="83">
        <v>-5.06583333333E+16</v>
      </c>
      <c r="K94" s="83" t="s">
        <v>4401</v>
      </c>
      <c r="L94" s="46" t="s">
        <v>177</v>
      </c>
      <c r="M94" s="60">
        <v>2014</v>
      </c>
      <c r="N94" s="46" t="s">
        <v>1175</v>
      </c>
      <c r="O94" s="46">
        <f t="shared" si="1"/>
        <v>45488</v>
      </c>
      <c r="P94" s="46">
        <v>2024</v>
      </c>
      <c r="Q94" s="46" t="s">
        <v>65</v>
      </c>
      <c r="R94" s="84"/>
      <c r="S94" s="46">
        <v>4992000</v>
      </c>
      <c r="T94" s="46">
        <v>0.15829528158295281</v>
      </c>
      <c r="U94" s="46">
        <v>897.54</v>
      </c>
      <c r="V94" s="46" t="s">
        <v>5408</v>
      </c>
      <c r="W94" s="46" t="s">
        <v>5409</v>
      </c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  <c r="BN94" s="46"/>
      <c r="BO94" s="46"/>
      <c r="BP94" s="46"/>
    </row>
    <row r="95" spans="1:68" ht="15" x14ac:dyDescent="0.25">
      <c r="A95" s="46" t="s">
        <v>3483</v>
      </c>
      <c r="B95" s="82" t="s">
        <v>507</v>
      </c>
      <c r="C95" s="60">
        <v>15</v>
      </c>
      <c r="D95" s="46" t="s">
        <v>4239</v>
      </c>
      <c r="E95" s="46" t="s">
        <v>1732</v>
      </c>
      <c r="F95" s="46" t="s">
        <v>4332</v>
      </c>
      <c r="G95" s="46" t="s">
        <v>69</v>
      </c>
      <c r="H95" s="46" t="s">
        <v>67</v>
      </c>
      <c r="I95" s="83">
        <v>-1.99419444444E+16</v>
      </c>
      <c r="J95" s="83">
        <v>-4.96361111111E+16</v>
      </c>
      <c r="K95" s="83" t="s">
        <v>4402</v>
      </c>
      <c r="L95" s="46" t="s">
        <v>177</v>
      </c>
      <c r="M95" s="60">
        <v>2014</v>
      </c>
      <c r="N95" s="46" t="s">
        <v>1175</v>
      </c>
      <c r="O95" s="46">
        <f t="shared" si="1"/>
        <v>45488</v>
      </c>
      <c r="P95" s="46">
        <v>2024</v>
      </c>
      <c r="Q95" s="46" t="s">
        <v>65</v>
      </c>
      <c r="R95" s="84"/>
      <c r="S95" s="46">
        <v>800225.28000000003</v>
      </c>
      <c r="T95" s="46">
        <v>2.5374977168949774E-2</v>
      </c>
      <c r="U95" s="46">
        <v>46.31</v>
      </c>
      <c r="V95" s="46" t="s">
        <v>5403</v>
      </c>
      <c r="W95" s="46" t="s">
        <v>5404</v>
      </c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  <c r="BN95" s="46"/>
      <c r="BO95" s="46"/>
      <c r="BP95" s="46"/>
    </row>
    <row r="96" spans="1:68" ht="15" x14ac:dyDescent="0.25">
      <c r="A96" s="46" t="s">
        <v>3484</v>
      </c>
      <c r="B96" s="82" t="s">
        <v>485</v>
      </c>
      <c r="C96" s="60">
        <v>22</v>
      </c>
      <c r="D96" s="46" t="s">
        <v>4238</v>
      </c>
      <c r="E96" s="46" t="s">
        <v>1733</v>
      </c>
      <c r="F96" s="46" t="s">
        <v>4332</v>
      </c>
      <c r="G96" s="46" t="s">
        <v>69</v>
      </c>
      <c r="H96" s="46" t="s">
        <v>67</v>
      </c>
      <c r="I96" s="83">
        <v>-2.27600277777E+16</v>
      </c>
      <c r="J96" s="83">
        <v>-5.11104444444E+16</v>
      </c>
      <c r="K96" s="83" t="s">
        <v>4403</v>
      </c>
      <c r="L96" s="46" t="s">
        <v>1173</v>
      </c>
      <c r="M96" s="60">
        <v>2014</v>
      </c>
      <c r="N96" s="46" t="s">
        <v>1174</v>
      </c>
      <c r="O96" s="46">
        <f t="shared" si="1"/>
        <v>45460</v>
      </c>
      <c r="P96" s="46">
        <v>2024</v>
      </c>
      <c r="Q96" s="46" t="s">
        <v>65</v>
      </c>
      <c r="R96" s="84"/>
      <c r="S96" s="46">
        <v>3181668</v>
      </c>
      <c r="T96" s="46">
        <v>0.10089003044140031</v>
      </c>
      <c r="U96" s="46">
        <v>246</v>
      </c>
      <c r="V96" s="46" t="s">
        <v>5403</v>
      </c>
      <c r="W96" s="46" t="s">
        <v>5411</v>
      </c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  <c r="BN96" s="46"/>
      <c r="BO96" s="46"/>
      <c r="BP96" s="46"/>
    </row>
    <row r="97" spans="1:68" ht="15" x14ac:dyDescent="0.25">
      <c r="A97" s="46" t="s">
        <v>3485</v>
      </c>
      <c r="B97" s="82" t="s">
        <v>510</v>
      </c>
      <c r="C97" s="60">
        <v>4</v>
      </c>
      <c r="D97" s="46" t="s">
        <v>4241</v>
      </c>
      <c r="E97" s="46" t="s">
        <v>1734</v>
      </c>
      <c r="F97" s="46" t="s">
        <v>4332</v>
      </c>
      <c r="G97" s="46" t="s">
        <v>69</v>
      </c>
      <c r="H97" s="46" t="s">
        <v>67</v>
      </c>
      <c r="I97" s="83">
        <v>-2.14772222222E+16</v>
      </c>
      <c r="J97" s="83">
        <v>-4.71002777777E+16</v>
      </c>
      <c r="K97" s="83" t="s">
        <v>4404</v>
      </c>
      <c r="L97" s="46" t="s">
        <v>1173</v>
      </c>
      <c r="M97" s="60">
        <v>2014</v>
      </c>
      <c r="N97" s="46" t="s">
        <v>1174</v>
      </c>
      <c r="O97" s="46">
        <f t="shared" si="1"/>
        <v>45460</v>
      </c>
      <c r="P97" s="46">
        <v>2024</v>
      </c>
      <c r="Q97" s="46" t="s">
        <v>65</v>
      </c>
      <c r="R97" s="84"/>
      <c r="S97" s="46">
        <v>491250</v>
      </c>
      <c r="T97" s="46">
        <v>1.5577435312024353E-2</v>
      </c>
      <c r="U97" s="46">
        <v>92.2</v>
      </c>
      <c r="V97" s="46" t="s">
        <v>5403</v>
      </c>
      <c r="W97" s="46" t="s">
        <v>5418</v>
      </c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  <c r="BN97" s="46"/>
      <c r="BO97" s="46"/>
      <c r="BP97" s="46"/>
    </row>
    <row r="98" spans="1:68" ht="15" x14ac:dyDescent="0.25">
      <c r="A98" s="46" t="s">
        <v>3485</v>
      </c>
      <c r="B98" s="82" t="s">
        <v>510</v>
      </c>
      <c r="C98" s="60">
        <v>4</v>
      </c>
      <c r="D98" s="46" t="s">
        <v>4241</v>
      </c>
      <c r="E98" s="46" t="s">
        <v>1735</v>
      </c>
      <c r="F98" s="46" t="s">
        <v>4332</v>
      </c>
      <c r="G98" s="46" t="s">
        <v>69</v>
      </c>
      <c r="H98" s="46" t="s">
        <v>67</v>
      </c>
      <c r="I98" s="83">
        <v>-2.14761111111E+16</v>
      </c>
      <c r="J98" s="83">
        <v>-4.7094999999999904E+16</v>
      </c>
      <c r="K98" s="83" t="s">
        <v>4404</v>
      </c>
      <c r="L98" s="46" t="s">
        <v>1173</v>
      </c>
      <c r="M98" s="60">
        <v>2014</v>
      </c>
      <c r="N98" s="46" t="s">
        <v>1174</v>
      </c>
      <c r="O98" s="46">
        <f t="shared" si="1"/>
        <v>45460</v>
      </c>
      <c r="P98" s="46">
        <v>2024</v>
      </c>
      <c r="Q98" s="46" t="s">
        <v>65</v>
      </c>
      <c r="R98" s="84"/>
      <c r="S98" s="46">
        <v>1325520</v>
      </c>
      <c r="T98" s="46">
        <v>4.2031963470319636E-2</v>
      </c>
      <c r="U98" s="46">
        <v>92.2</v>
      </c>
      <c r="V98" s="46" t="s">
        <v>5403</v>
      </c>
      <c r="W98" s="46" t="s">
        <v>5418</v>
      </c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  <c r="BN98" s="46"/>
      <c r="BO98" s="46"/>
      <c r="BP98" s="46"/>
    </row>
    <row r="99" spans="1:68" ht="15" x14ac:dyDescent="0.25">
      <c r="A99" s="46" t="s">
        <v>3486</v>
      </c>
      <c r="B99" s="82" t="s">
        <v>513</v>
      </c>
      <c r="C99" s="60">
        <v>9</v>
      </c>
      <c r="D99" s="46" t="s">
        <v>4244</v>
      </c>
      <c r="E99" s="46" t="s">
        <v>1736</v>
      </c>
      <c r="F99" s="46" t="s">
        <v>4332</v>
      </c>
      <c r="G99" s="46" t="s">
        <v>69</v>
      </c>
      <c r="H99" s="46" t="s">
        <v>67</v>
      </c>
      <c r="I99" s="83">
        <v>-2.19813888888E+16</v>
      </c>
      <c r="J99" s="83">
        <v>-4.7113888888799904E+16</v>
      </c>
      <c r="K99" s="83" t="s">
        <v>4405</v>
      </c>
      <c r="L99" s="46" t="s">
        <v>1173</v>
      </c>
      <c r="M99" s="60">
        <v>2014</v>
      </c>
      <c r="N99" s="46" t="s">
        <v>1174</v>
      </c>
      <c r="O99" s="46">
        <f t="shared" si="1"/>
        <v>45460</v>
      </c>
      <c r="P99" s="46">
        <v>2024</v>
      </c>
      <c r="Q99" s="46" t="s">
        <v>65</v>
      </c>
      <c r="R99" s="84"/>
      <c r="S99" s="46">
        <v>195360</v>
      </c>
      <c r="T99" s="46">
        <v>6.19482496194825E-3</v>
      </c>
      <c r="U99" s="46">
        <v>30</v>
      </c>
      <c r="V99" s="46" t="s">
        <v>5403</v>
      </c>
      <c r="W99" s="46" t="s">
        <v>5413</v>
      </c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  <c r="BN99" s="46"/>
      <c r="BO99" s="46"/>
      <c r="BP99" s="46"/>
    </row>
    <row r="100" spans="1:68" ht="15" x14ac:dyDescent="0.25">
      <c r="A100" s="46" t="s">
        <v>3487</v>
      </c>
      <c r="B100" s="82" t="s">
        <v>479</v>
      </c>
      <c r="C100" s="60">
        <v>9</v>
      </c>
      <c r="D100" s="46" t="s">
        <v>4228</v>
      </c>
      <c r="E100" s="46" t="s">
        <v>1737</v>
      </c>
      <c r="F100" s="46" t="s">
        <v>4332</v>
      </c>
      <c r="G100" s="46" t="s">
        <v>76</v>
      </c>
      <c r="H100" s="46" t="s">
        <v>67</v>
      </c>
      <c r="I100" s="83">
        <v>-2.23665952777E+16</v>
      </c>
      <c r="J100" s="83">
        <v>-4.68639263888E+16</v>
      </c>
      <c r="K100" s="83" t="s">
        <v>4406</v>
      </c>
      <c r="L100" s="46" t="s">
        <v>1173</v>
      </c>
      <c r="M100" s="60">
        <v>2014</v>
      </c>
      <c r="N100" s="46" t="s">
        <v>1174</v>
      </c>
      <c r="O100" s="46">
        <f t="shared" si="1"/>
        <v>45460</v>
      </c>
      <c r="P100" s="46">
        <v>2024</v>
      </c>
      <c r="Q100" s="46" t="s">
        <v>65</v>
      </c>
      <c r="R100" s="84"/>
      <c r="S100" s="46">
        <v>84384</v>
      </c>
      <c r="T100" s="46">
        <v>2.675799086757991E-3</v>
      </c>
      <c r="U100" s="46" t="s">
        <v>5405</v>
      </c>
      <c r="V100" s="46" t="s">
        <v>5405</v>
      </c>
      <c r="W100" s="46" t="s">
        <v>5405</v>
      </c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  <c r="BN100" s="46"/>
      <c r="BO100" s="46"/>
      <c r="BP100" s="46"/>
    </row>
    <row r="101" spans="1:68" ht="15" x14ac:dyDescent="0.25">
      <c r="A101" s="46" t="s">
        <v>3487</v>
      </c>
      <c r="B101" s="82" t="s">
        <v>479</v>
      </c>
      <c r="C101" s="60">
        <v>9</v>
      </c>
      <c r="D101" s="46" t="s">
        <v>4228</v>
      </c>
      <c r="E101" s="46" t="s">
        <v>1738</v>
      </c>
      <c r="F101" s="46" t="s">
        <v>4332</v>
      </c>
      <c r="G101" s="46" t="s">
        <v>76</v>
      </c>
      <c r="H101" s="46" t="s">
        <v>62</v>
      </c>
      <c r="I101" s="83">
        <v>-2.23669108333E+16</v>
      </c>
      <c r="J101" s="83">
        <v>-4.68600566666E+16</v>
      </c>
      <c r="K101" s="83" t="s">
        <v>4406</v>
      </c>
      <c r="L101" s="46" t="s">
        <v>1173</v>
      </c>
      <c r="M101" s="60">
        <v>2014</v>
      </c>
      <c r="N101" s="46" t="s">
        <v>1174</v>
      </c>
      <c r="O101" s="46">
        <f t="shared" si="1"/>
        <v>45460</v>
      </c>
      <c r="P101" s="46">
        <v>2024</v>
      </c>
      <c r="Q101" s="46" t="s">
        <v>65</v>
      </c>
      <c r="R101" s="84"/>
      <c r="S101" s="46">
        <v>67512</v>
      </c>
      <c r="T101" s="46">
        <v>2.1407914764079148E-3</v>
      </c>
      <c r="U101" s="46" t="s">
        <v>5405</v>
      </c>
      <c r="V101" s="46" t="s">
        <v>5405</v>
      </c>
      <c r="W101" s="46" t="s">
        <v>5405</v>
      </c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  <c r="BN101" s="46"/>
      <c r="BO101" s="46"/>
      <c r="BP101" s="46"/>
    </row>
    <row r="102" spans="1:68" ht="15" x14ac:dyDescent="0.25">
      <c r="A102" s="46" t="s">
        <v>3488</v>
      </c>
      <c r="B102" s="82" t="s">
        <v>587</v>
      </c>
      <c r="C102" s="60">
        <v>17</v>
      </c>
      <c r="D102" s="46" t="s">
        <v>4238</v>
      </c>
      <c r="E102" s="46" t="s">
        <v>1739</v>
      </c>
      <c r="F102" s="46" t="s">
        <v>4332</v>
      </c>
      <c r="G102" s="46" t="s">
        <v>69</v>
      </c>
      <c r="H102" s="46" t="s">
        <v>67</v>
      </c>
      <c r="I102" s="83">
        <v>-2.27788888888E+16</v>
      </c>
      <c r="J102" s="83">
        <v>-5.08373333333E+16</v>
      </c>
      <c r="K102" s="83" t="s">
        <v>4407</v>
      </c>
      <c r="L102" s="46" t="s">
        <v>1173</v>
      </c>
      <c r="M102" s="60">
        <v>2014</v>
      </c>
      <c r="N102" s="46" t="s">
        <v>1174</v>
      </c>
      <c r="O102" s="46">
        <f t="shared" si="1"/>
        <v>45460</v>
      </c>
      <c r="P102" s="46">
        <v>2024</v>
      </c>
      <c r="Q102" s="46" t="s">
        <v>65</v>
      </c>
      <c r="R102" s="84"/>
      <c r="S102" s="46">
        <v>1568957.25</v>
      </c>
      <c r="T102" s="46">
        <v>4.9751308028919333E-2</v>
      </c>
      <c r="U102" s="46">
        <v>165.92</v>
      </c>
      <c r="V102" s="46" t="s">
        <v>5403</v>
      </c>
      <c r="W102" s="46" t="s">
        <v>5411</v>
      </c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  <c r="BN102" s="46"/>
      <c r="BO102" s="46"/>
      <c r="BP102" s="46"/>
    </row>
    <row r="103" spans="1:68" ht="15" x14ac:dyDescent="0.25">
      <c r="A103" s="46" t="s">
        <v>3488</v>
      </c>
      <c r="B103" s="82" t="s">
        <v>587</v>
      </c>
      <c r="C103" s="60">
        <v>17</v>
      </c>
      <c r="D103" s="46" t="s">
        <v>4238</v>
      </c>
      <c r="E103" s="46" t="s">
        <v>1740</v>
      </c>
      <c r="F103" s="46" t="s">
        <v>4332</v>
      </c>
      <c r="G103" s="46" t="s">
        <v>69</v>
      </c>
      <c r="H103" s="46" t="s">
        <v>67</v>
      </c>
      <c r="I103" s="83">
        <v>-2.27830277776999E+16</v>
      </c>
      <c r="J103" s="83">
        <v>-5.08211388888E+16</v>
      </c>
      <c r="K103" s="83" t="s">
        <v>4407</v>
      </c>
      <c r="L103" s="46" t="s">
        <v>1173</v>
      </c>
      <c r="M103" s="60">
        <v>2014</v>
      </c>
      <c r="N103" s="46" t="s">
        <v>1174</v>
      </c>
      <c r="O103" s="46">
        <f t="shared" si="1"/>
        <v>45460</v>
      </c>
      <c r="P103" s="46">
        <v>2024</v>
      </c>
      <c r="Q103" s="46" t="s">
        <v>65</v>
      </c>
      <c r="R103" s="84"/>
      <c r="S103" s="46">
        <v>1376550</v>
      </c>
      <c r="T103" s="46">
        <v>4.3650114155251142E-2</v>
      </c>
      <c r="U103" s="46">
        <v>108.3</v>
      </c>
      <c r="V103" s="46" t="s">
        <v>5403</v>
      </c>
      <c r="W103" s="46" t="s">
        <v>5404</v>
      </c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  <c r="BN103" s="46"/>
      <c r="BO103" s="46"/>
      <c r="BP103" s="46"/>
    </row>
    <row r="104" spans="1:68" ht="15" x14ac:dyDescent="0.25">
      <c r="A104" s="46" t="s">
        <v>3489</v>
      </c>
      <c r="B104" s="82" t="s">
        <v>530</v>
      </c>
      <c r="C104" s="60">
        <v>15</v>
      </c>
      <c r="D104" s="46" t="s">
        <v>4236</v>
      </c>
      <c r="E104" s="46" t="s">
        <v>1741</v>
      </c>
      <c r="F104" s="46" t="s">
        <v>4332</v>
      </c>
      <c r="G104" s="46" t="s">
        <v>68</v>
      </c>
      <c r="H104" s="46" t="s">
        <v>62</v>
      </c>
      <c r="I104" s="83">
        <v>-2.00331111110999E+16</v>
      </c>
      <c r="J104" s="83">
        <v>-5.0940611111099904E+16</v>
      </c>
      <c r="K104" s="83" t="s">
        <v>4408</v>
      </c>
      <c r="L104" s="46" t="s">
        <v>1173</v>
      </c>
      <c r="M104" s="60">
        <v>2014</v>
      </c>
      <c r="N104" s="46" t="s">
        <v>1174</v>
      </c>
      <c r="O104" s="46">
        <f t="shared" si="1"/>
        <v>45460</v>
      </c>
      <c r="P104" s="46">
        <v>2024</v>
      </c>
      <c r="Q104" s="46" t="s">
        <v>65</v>
      </c>
      <c r="R104" s="84"/>
      <c r="S104" s="46">
        <v>63360</v>
      </c>
      <c r="T104" s="46">
        <v>2.009132420091324E-3</v>
      </c>
      <c r="U104" s="46" t="s">
        <v>5405</v>
      </c>
      <c r="V104" s="46" t="s">
        <v>5405</v>
      </c>
      <c r="W104" s="46" t="s">
        <v>5405</v>
      </c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  <c r="BN104" s="46"/>
      <c r="BO104" s="46"/>
      <c r="BP104" s="46"/>
    </row>
    <row r="105" spans="1:68" ht="15" x14ac:dyDescent="0.25">
      <c r="A105" s="46" t="s">
        <v>3490</v>
      </c>
      <c r="B105" s="82" t="s">
        <v>528</v>
      </c>
      <c r="C105" s="60">
        <v>9</v>
      </c>
      <c r="D105" s="46" t="s">
        <v>4228</v>
      </c>
      <c r="E105" s="46" t="s">
        <v>1742</v>
      </c>
      <c r="F105" s="46" t="s">
        <v>4332</v>
      </c>
      <c r="G105" s="46" t="s">
        <v>69</v>
      </c>
      <c r="H105" s="46" t="s">
        <v>67</v>
      </c>
      <c r="I105" s="83">
        <v>-2.17994444443999E+16</v>
      </c>
      <c r="J105" s="83">
        <v>-4.75455555555E+16</v>
      </c>
      <c r="K105" s="83" t="s">
        <v>4409</v>
      </c>
      <c r="L105" s="46" t="s">
        <v>1173</v>
      </c>
      <c r="M105" s="60">
        <v>2014</v>
      </c>
      <c r="N105" s="46" t="s">
        <v>1174</v>
      </c>
      <c r="O105" s="46">
        <f t="shared" si="1"/>
        <v>45460</v>
      </c>
      <c r="P105" s="46">
        <v>2024</v>
      </c>
      <c r="Q105" s="46" t="s">
        <v>65</v>
      </c>
      <c r="R105" s="84"/>
      <c r="S105" s="46">
        <v>303030</v>
      </c>
      <c r="T105" s="46">
        <v>9.6090182648401832E-3</v>
      </c>
      <c r="U105" s="46">
        <v>51</v>
      </c>
      <c r="V105" s="46" t="s">
        <v>5403</v>
      </c>
      <c r="W105" s="46" t="s">
        <v>5418</v>
      </c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  <c r="BN105" s="46"/>
      <c r="BO105" s="46"/>
      <c r="BP105" s="46"/>
    </row>
    <row r="106" spans="1:68" ht="15" x14ac:dyDescent="0.25">
      <c r="A106" s="46" t="s">
        <v>3491</v>
      </c>
      <c r="B106" s="82" t="s">
        <v>528</v>
      </c>
      <c r="C106" s="60">
        <v>9</v>
      </c>
      <c r="D106" s="46" t="s">
        <v>4228</v>
      </c>
      <c r="E106" s="46" t="s">
        <v>1743</v>
      </c>
      <c r="F106" s="46" t="s">
        <v>4332</v>
      </c>
      <c r="G106" s="46" t="s">
        <v>69</v>
      </c>
      <c r="H106" s="46" t="s">
        <v>67</v>
      </c>
      <c r="I106" s="83">
        <v>-2.18011111110999E+16</v>
      </c>
      <c r="J106" s="83">
        <v>-4.7536666666599904E+16</v>
      </c>
      <c r="K106" s="83" t="s">
        <v>4410</v>
      </c>
      <c r="L106" s="46" t="s">
        <v>1173</v>
      </c>
      <c r="M106" s="60">
        <v>2014</v>
      </c>
      <c r="N106" s="46" t="s">
        <v>1174</v>
      </c>
      <c r="O106" s="46">
        <f t="shared" si="1"/>
        <v>45460</v>
      </c>
      <c r="P106" s="46">
        <v>2024</v>
      </c>
      <c r="Q106" s="46" t="s">
        <v>65</v>
      </c>
      <c r="R106" s="84"/>
      <c r="S106" s="46">
        <v>325500</v>
      </c>
      <c r="T106" s="46">
        <v>1.0321537290715372E-2</v>
      </c>
      <c r="U106" s="46">
        <v>57</v>
      </c>
      <c r="V106" s="46" t="s">
        <v>5403</v>
      </c>
      <c r="W106" s="46" t="s">
        <v>5418</v>
      </c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  <c r="BN106" s="46"/>
      <c r="BO106" s="46"/>
      <c r="BP106" s="46"/>
    </row>
    <row r="107" spans="1:68" ht="15" x14ac:dyDescent="0.25">
      <c r="A107" s="46" t="s">
        <v>3492</v>
      </c>
      <c r="B107" s="82" t="s">
        <v>1105</v>
      </c>
      <c r="C107" s="60">
        <v>14</v>
      </c>
      <c r="D107" s="46" t="s">
        <v>4237</v>
      </c>
      <c r="E107" s="46" t="s">
        <v>1744</v>
      </c>
      <c r="F107" s="46" t="s">
        <v>4332</v>
      </c>
      <c r="G107" s="46" t="s">
        <v>69</v>
      </c>
      <c r="H107" s="46" t="s">
        <v>67</v>
      </c>
      <c r="I107" s="83">
        <v>-2.33159166666E+16</v>
      </c>
      <c r="J107" s="83">
        <v>-4.9239861111099904E+16</v>
      </c>
      <c r="K107" s="83" t="s">
        <v>4411</v>
      </c>
      <c r="L107" s="46" t="s">
        <v>1173</v>
      </c>
      <c r="M107" s="60">
        <v>2014</v>
      </c>
      <c r="N107" s="46" t="s">
        <v>1174</v>
      </c>
      <c r="O107" s="46">
        <f t="shared" si="1"/>
        <v>45460</v>
      </c>
      <c r="P107" s="46">
        <v>2024</v>
      </c>
      <c r="Q107" s="46" t="s">
        <v>65</v>
      </c>
      <c r="R107" s="84"/>
      <c r="S107" s="46">
        <v>118992</v>
      </c>
      <c r="T107" s="46">
        <v>3.7732115677321155E-3</v>
      </c>
      <c r="U107" s="46">
        <v>60</v>
      </c>
      <c r="V107" s="46" t="s">
        <v>5403</v>
      </c>
      <c r="W107" s="46" t="s">
        <v>5413</v>
      </c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  <c r="BN107" s="46"/>
      <c r="BO107" s="46"/>
      <c r="BP107" s="46"/>
    </row>
    <row r="108" spans="1:68" ht="15" x14ac:dyDescent="0.25">
      <c r="A108" s="46" t="s">
        <v>3493</v>
      </c>
      <c r="B108" s="82" t="s">
        <v>586</v>
      </c>
      <c r="C108" s="60">
        <v>14</v>
      </c>
      <c r="D108" s="46" t="s">
        <v>4237</v>
      </c>
      <c r="E108" s="46" t="s">
        <v>1745</v>
      </c>
      <c r="F108" s="46" t="s">
        <v>4332</v>
      </c>
      <c r="G108" s="46" t="s">
        <v>69</v>
      </c>
      <c r="H108" s="46" t="s">
        <v>67</v>
      </c>
      <c r="I108" s="83">
        <v>-2.33761111110999E+16</v>
      </c>
      <c r="J108" s="83">
        <v>-4.91377777777E+16</v>
      </c>
      <c r="K108" s="83" t="s">
        <v>4412</v>
      </c>
      <c r="L108" s="46" t="s">
        <v>1173</v>
      </c>
      <c r="M108" s="60">
        <v>2014</v>
      </c>
      <c r="N108" s="46" t="s">
        <v>1174</v>
      </c>
      <c r="O108" s="46">
        <f t="shared" si="1"/>
        <v>45460</v>
      </c>
      <c r="P108" s="46">
        <v>2024</v>
      </c>
      <c r="Q108" s="46" t="s">
        <v>65</v>
      </c>
      <c r="R108" s="84"/>
      <c r="S108" s="46">
        <v>330880</v>
      </c>
      <c r="T108" s="46">
        <v>1.0492135971588027E-2</v>
      </c>
      <c r="U108" s="46">
        <v>49.1</v>
      </c>
      <c r="V108" s="46" t="s">
        <v>5403</v>
      </c>
      <c r="W108" s="46" t="s">
        <v>5419</v>
      </c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  <c r="BN108" s="46"/>
      <c r="BO108" s="46"/>
      <c r="BP108" s="46"/>
    </row>
    <row r="109" spans="1:68" ht="15" x14ac:dyDescent="0.25">
      <c r="A109" s="46" t="s">
        <v>3494</v>
      </c>
      <c r="B109" s="82" t="s">
        <v>558</v>
      </c>
      <c r="C109" s="60">
        <v>2</v>
      </c>
      <c r="D109" s="46" t="s">
        <v>4232</v>
      </c>
      <c r="E109" s="46" t="s">
        <v>1746</v>
      </c>
      <c r="F109" s="46" t="s">
        <v>4333</v>
      </c>
      <c r="G109" s="46" t="s">
        <v>66</v>
      </c>
      <c r="H109" s="46" t="s">
        <v>62</v>
      </c>
      <c r="I109" s="83">
        <v>-2.30011111110999E+16</v>
      </c>
      <c r="J109" s="83">
        <v>-4.56452777777E+16</v>
      </c>
      <c r="K109" s="83" t="s">
        <v>4413</v>
      </c>
      <c r="L109" s="46" t="s">
        <v>1148</v>
      </c>
      <c r="M109" s="60">
        <v>2014</v>
      </c>
      <c r="N109" s="46" t="s">
        <v>1149</v>
      </c>
      <c r="O109" s="46">
        <f t="shared" si="1"/>
        <v>42899</v>
      </c>
      <c r="P109" s="46">
        <v>2017</v>
      </c>
      <c r="Q109" s="46" t="s">
        <v>265</v>
      </c>
      <c r="R109" s="84"/>
      <c r="S109" s="46">
        <v>230400</v>
      </c>
      <c r="T109" s="46">
        <v>7.3059360730593605E-3</v>
      </c>
      <c r="U109" s="46" t="s">
        <v>5405</v>
      </c>
      <c r="V109" s="46" t="s">
        <v>5405</v>
      </c>
      <c r="W109" s="46" t="s">
        <v>5405</v>
      </c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  <c r="BN109" s="46"/>
      <c r="BO109" s="46"/>
      <c r="BP109" s="46"/>
    </row>
    <row r="110" spans="1:68" ht="15" x14ac:dyDescent="0.25">
      <c r="A110" s="46" t="s">
        <v>3493</v>
      </c>
      <c r="B110" s="82" t="s">
        <v>586</v>
      </c>
      <c r="C110" s="60">
        <v>14</v>
      </c>
      <c r="D110" s="46" t="s">
        <v>4237</v>
      </c>
      <c r="E110" s="46" t="s">
        <v>1747</v>
      </c>
      <c r="F110" s="46" t="s">
        <v>4332</v>
      </c>
      <c r="G110" s="46" t="s">
        <v>69</v>
      </c>
      <c r="H110" s="46" t="s">
        <v>67</v>
      </c>
      <c r="I110" s="83">
        <v>-2.33766666665999E+16</v>
      </c>
      <c r="J110" s="83">
        <v>-4.91397222222E+16</v>
      </c>
      <c r="K110" s="83" t="s">
        <v>4412</v>
      </c>
      <c r="L110" s="46" t="s">
        <v>1173</v>
      </c>
      <c r="M110" s="60">
        <v>2014</v>
      </c>
      <c r="N110" s="46" t="s">
        <v>1174</v>
      </c>
      <c r="O110" s="46">
        <f t="shared" si="1"/>
        <v>45460</v>
      </c>
      <c r="P110" s="46">
        <v>2024</v>
      </c>
      <c r="Q110" s="46" t="s">
        <v>65</v>
      </c>
      <c r="R110" s="84"/>
      <c r="S110" s="46">
        <v>149800</v>
      </c>
      <c r="T110" s="46">
        <v>4.7501268391679351E-3</v>
      </c>
      <c r="U110" s="46">
        <v>49.1</v>
      </c>
      <c r="V110" s="46" t="s">
        <v>5403</v>
      </c>
      <c r="W110" s="46" t="s">
        <v>5411</v>
      </c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  <c r="BN110" s="46"/>
      <c r="BO110" s="46"/>
      <c r="BP110" s="46"/>
    </row>
    <row r="111" spans="1:68" ht="15" x14ac:dyDescent="0.25">
      <c r="A111" s="46" t="s">
        <v>3495</v>
      </c>
      <c r="B111" s="82" t="s">
        <v>541</v>
      </c>
      <c r="C111" s="60">
        <v>9</v>
      </c>
      <c r="D111" s="46" t="s">
        <v>4228</v>
      </c>
      <c r="E111" s="46" t="s">
        <v>1748</v>
      </c>
      <c r="F111" s="46" t="s">
        <v>4332</v>
      </c>
      <c r="G111" s="46" t="s">
        <v>69</v>
      </c>
      <c r="H111" s="46" t="s">
        <v>67</v>
      </c>
      <c r="I111" s="83">
        <v>-2.17969444444E+16</v>
      </c>
      <c r="J111" s="83">
        <v>-4.7534583333299904E+16</v>
      </c>
      <c r="K111" s="83" t="s">
        <v>4414</v>
      </c>
      <c r="L111" s="46" t="s">
        <v>1173</v>
      </c>
      <c r="M111" s="60">
        <v>2014</v>
      </c>
      <c r="N111" s="46" t="s">
        <v>1174</v>
      </c>
      <c r="O111" s="46">
        <f t="shared" si="1"/>
        <v>45460</v>
      </c>
      <c r="P111" s="46">
        <v>2024</v>
      </c>
      <c r="Q111" s="46" t="s">
        <v>65</v>
      </c>
      <c r="R111" s="84"/>
      <c r="S111" s="46">
        <v>325600</v>
      </c>
      <c r="T111" s="46">
        <v>1.0324708269913749E-2</v>
      </c>
      <c r="U111" s="46">
        <v>50</v>
      </c>
      <c r="V111" s="46" t="s">
        <v>5403</v>
      </c>
      <c r="W111" s="46" t="s">
        <v>5404</v>
      </c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  <c r="BN111" s="46"/>
      <c r="BO111" s="46"/>
      <c r="BP111" s="46"/>
    </row>
    <row r="112" spans="1:68" ht="15" x14ac:dyDescent="0.25">
      <c r="A112" s="46" t="s">
        <v>3496</v>
      </c>
      <c r="B112" s="82" t="s">
        <v>561</v>
      </c>
      <c r="C112" s="60">
        <v>15</v>
      </c>
      <c r="D112" s="46" t="s">
        <v>4239</v>
      </c>
      <c r="E112" s="46" t="s">
        <v>1749</v>
      </c>
      <c r="F112" s="46" t="s">
        <v>4332</v>
      </c>
      <c r="G112" s="46" t="s">
        <v>69</v>
      </c>
      <c r="H112" s="46" t="s">
        <v>67</v>
      </c>
      <c r="I112" s="83">
        <v>-2.00992777776999E+16</v>
      </c>
      <c r="J112" s="83">
        <v>-4.98817777777E+16</v>
      </c>
      <c r="K112" s="83" t="s">
        <v>4415</v>
      </c>
      <c r="L112" s="46" t="s">
        <v>1173</v>
      </c>
      <c r="M112" s="60">
        <v>2014</v>
      </c>
      <c r="N112" s="46" t="s">
        <v>1174</v>
      </c>
      <c r="O112" s="46">
        <f t="shared" si="1"/>
        <v>45460</v>
      </c>
      <c r="P112" s="46">
        <v>2024</v>
      </c>
      <c r="Q112" s="46" t="s">
        <v>65</v>
      </c>
      <c r="R112" s="84"/>
      <c r="S112" s="46">
        <v>26160</v>
      </c>
      <c r="T112" s="46">
        <v>8.2952815829528156E-4</v>
      </c>
      <c r="U112" s="46">
        <v>0.61</v>
      </c>
      <c r="V112" s="46" t="s">
        <v>5420</v>
      </c>
      <c r="W112" s="46" t="s">
        <v>5407</v>
      </c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  <c r="BN112" s="46"/>
      <c r="BO112" s="46"/>
      <c r="BP112" s="46"/>
    </row>
    <row r="113" spans="1:68" ht="15" x14ac:dyDescent="0.25">
      <c r="A113" s="46" t="s">
        <v>3497</v>
      </c>
      <c r="B113" s="82" t="s">
        <v>491</v>
      </c>
      <c r="C113" s="60">
        <v>8</v>
      </c>
      <c r="D113" s="46" t="s">
        <v>4229</v>
      </c>
      <c r="E113" s="46" t="s">
        <v>1750</v>
      </c>
      <c r="F113" s="46" t="s">
        <v>4332</v>
      </c>
      <c r="G113" s="46" t="s">
        <v>61</v>
      </c>
      <c r="H113" s="46" t="s">
        <v>62</v>
      </c>
      <c r="I113" s="83">
        <v>-2.05385833333E+16</v>
      </c>
      <c r="J113" s="83">
        <v>-4.7835749999999904E+16</v>
      </c>
      <c r="K113" s="83" t="s">
        <v>4416</v>
      </c>
      <c r="L113" s="46" t="s">
        <v>1173</v>
      </c>
      <c r="M113" s="60">
        <v>2014</v>
      </c>
      <c r="N113" s="46" t="s">
        <v>1202</v>
      </c>
      <c r="O113" s="46">
        <f t="shared" si="1"/>
        <v>54591</v>
      </c>
      <c r="P113" s="46">
        <v>2049</v>
      </c>
      <c r="Q113" s="46" t="s">
        <v>65</v>
      </c>
      <c r="R113" s="84"/>
      <c r="S113" s="46">
        <v>5384246.4000000004</v>
      </c>
      <c r="T113" s="46">
        <v>0.17073333333333335</v>
      </c>
      <c r="U113" s="46" t="s">
        <v>5405</v>
      </c>
      <c r="V113" s="46" t="s">
        <v>5405</v>
      </c>
      <c r="W113" s="46" t="s">
        <v>5405</v>
      </c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  <c r="BN113" s="46"/>
      <c r="BO113" s="46"/>
      <c r="BP113" s="46"/>
    </row>
    <row r="114" spans="1:68" ht="15" x14ac:dyDescent="0.25">
      <c r="A114" s="46" t="s">
        <v>3498</v>
      </c>
      <c r="B114" s="82" t="s">
        <v>505</v>
      </c>
      <c r="C114" s="60">
        <v>4</v>
      </c>
      <c r="D114" s="46" t="s">
        <v>4235</v>
      </c>
      <c r="E114" s="46" t="s">
        <v>1751</v>
      </c>
      <c r="F114" s="46" t="s">
        <v>4332</v>
      </c>
      <c r="G114" s="46" t="s">
        <v>76</v>
      </c>
      <c r="H114" s="46" t="s">
        <v>67</v>
      </c>
      <c r="I114" s="83">
        <v>-2.15480555555E+16</v>
      </c>
      <c r="J114" s="83">
        <v>-4.68694444444E+16</v>
      </c>
      <c r="K114" s="83" t="s">
        <v>4417</v>
      </c>
      <c r="L114" s="46" t="s">
        <v>1173</v>
      </c>
      <c r="M114" s="60">
        <v>2014</v>
      </c>
      <c r="N114" s="46" t="s">
        <v>1174</v>
      </c>
      <c r="O114" s="46">
        <f t="shared" si="1"/>
        <v>45460</v>
      </c>
      <c r="P114" s="46">
        <v>2024</v>
      </c>
      <c r="Q114" s="46" t="s">
        <v>65</v>
      </c>
      <c r="R114" s="84"/>
      <c r="S114" s="46">
        <v>44999.040000000001</v>
      </c>
      <c r="T114" s="46">
        <v>1.4269101978691019E-3</v>
      </c>
      <c r="U114" s="46" t="s">
        <v>5405</v>
      </c>
      <c r="V114" s="46" t="s">
        <v>5405</v>
      </c>
      <c r="W114" s="46" t="s">
        <v>5405</v>
      </c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  <c r="BN114" s="46"/>
      <c r="BO114" s="46"/>
      <c r="BP114" s="46"/>
    </row>
    <row r="115" spans="1:68" ht="15" x14ac:dyDescent="0.25">
      <c r="A115" s="46" t="s">
        <v>3498</v>
      </c>
      <c r="B115" s="82" t="s">
        <v>505</v>
      </c>
      <c r="C115" s="60">
        <v>4</v>
      </c>
      <c r="D115" s="46" t="s">
        <v>4235</v>
      </c>
      <c r="E115" s="46" t="s">
        <v>1752</v>
      </c>
      <c r="F115" s="46" t="s">
        <v>4332</v>
      </c>
      <c r="G115" s="46" t="s">
        <v>76</v>
      </c>
      <c r="H115" s="46" t="s">
        <v>62</v>
      </c>
      <c r="I115" s="83">
        <v>-2.15483333333E+16</v>
      </c>
      <c r="J115" s="83">
        <v>-4.6869722222199904E+16</v>
      </c>
      <c r="K115" s="83" t="s">
        <v>4417</v>
      </c>
      <c r="L115" s="46" t="s">
        <v>1173</v>
      </c>
      <c r="M115" s="60">
        <v>2014</v>
      </c>
      <c r="N115" s="46" t="s">
        <v>1174</v>
      </c>
      <c r="O115" s="46">
        <f t="shared" si="1"/>
        <v>45460</v>
      </c>
      <c r="P115" s="46">
        <v>2024</v>
      </c>
      <c r="Q115" s="46" t="s">
        <v>65</v>
      </c>
      <c r="R115" s="84"/>
      <c r="S115" s="46">
        <v>40498.559999999998</v>
      </c>
      <c r="T115" s="46">
        <v>1.284200913242009E-3</v>
      </c>
      <c r="U115" s="46" t="s">
        <v>5405</v>
      </c>
      <c r="V115" s="46" t="s">
        <v>5405</v>
      </c>
      <c r="W115" s="46" t="s">
        <v>5405</v>
      </c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  <c r="BN115" s="46"/>
      <c r="BO115" s="46"/>
      <c r="BP115" s="46"/>
    </row>
    <row r="116" spans="1:68" ht="15" x14ac:dyDescent="0.25">
      <c r="A116" s="46" t="s">
        <v>3499</v>
      </c>
      <c r="B116" s="82" t="s">
        <v>586</v>
      </c>
      <c r="C116" s="60">
        <v>14</v>
      </c>
      <c r="D116" s="46" t="s">
        <v>4237</v>
      </c>
      <c r="E116" s="46" t="s">
        <v>1753</v>
      </c>
      <c r="F116" s="46" t="s">
        <v>4332</v>
      </c>
      <c r="G116" s="46" t="s">
        <v>69</v>
      </c>
      <c r="H116" s="46" t="s">
        <v>67</v>
      </c>
      <c r="I116" s="83">
        <v>-2.32896388887999E+16</v>
      </c>
      <c r="J116" s="83">
        <v>-4.9066E+16</v>
      </c>
      <c r="K116" s="83" t="s">
        <v>4418</v>
      </c>
      <c r="L116" s="46" t="s">
        <v>1173</v>
      </c>
      <c r="M116" s="60">
        <v>2014</v>
      </c>
      <c r="N116" s="46" t="s">
        <v>1174</v>
      </c>
      <c r="O116" s="46">
        <f t="shared" si="1"/>
        <v>45460</v>
      </c>
      <c r="P116" s="46">
        <v>2024</v>
      </c>
      <c r="Q116" s="46" t="s">
        <v>65</v>
      </c>
      <c r="R116" s="84"/>
      <c r="S116" s="46">
        <v>977760</v>
      </c>
      <c r="T116" s="46">
        <v>3.1004566210045662E-2</v>
      </c>
      <c r="U116" s="46">
        <v>140.91999999999999</v>
      </c>
      <c r="V116" s="46" t="s">
        <v>5403</v>
      </c>
      <c r="W116" s="46" t="s">
        <v>5419</v>
      </c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  <c r="BN116" s="46"/>
      <c r="BO116" s="46"/>
      <c r="BP116" s="46"/>
    </row>
    <row r="117" spans="1:68" ht="15" x14ac:dyDescent="0.25">
      <c r="A117" s="46" t="s">
        <v>3500</v>
      </c>
      <c r="B117" s="82" t="s">
        <v>505</v>
      </c>
      <c r="C117" s="60">
        <v>4</v>
      </c>
      <c r="D117" s="46" t="s">
        <v>4235</v>
      </c>
      <c r="E117" s="46" t="s">
        <v>1754</v>
      </c>
      <c r="F117" s="46" t="s">
        <v>4332</v>
      </c>
      <c r="G117" s="46" t="s">
        <v>69</v>
      </c>
      <c r="H117" s="46" t="s">
        <v>67</v>
      </c>
      <c r="I117" s="83">
        <v>-2.15455555554999E+16</v>
      </c>
      <c r="J117" s="83">
        <v>-4.6771111111099904E+16</v>
      </c>
      <c r="K117" s="83" t="s">
        <v>4419</v>
      </c>
      <c r="L117" s="46" t="s">
        <v>1173</v>
      </c>
      <c r="M117" s="60">
        <v>2014</v>
      </c>
      <c r="N117" s="46" t="s">
        <v>1174</v>
      </c>
      <c r="O117" s="46">
        <f t="shared" si="1"/>
        <v>45460</v>
      </c>
      <c r="P117" s="46">
        <v>2024</v>
      </c>
      <c r="Q117" s="46" t="s">
        <v>65</v>
      </c>
      <c r="R117" s="84"/>
      <c r="S117" s="46">
        <v>314400</v>
      </c>
      <c r="T117" s="46">
        <v>9.9695585996955865E-3</v>
      </c>
      <c r="U117" s="46">
        <v>35</v>
      </c>
      <c r="V117" s="46" t="s">
        <v>5403</v>
      </c>
      <c r="W117" s="46" t="s">
        <v>5404</v>
      </c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  <c r="BN117" s="46"/>
      <c r="BO117" s="46"/>
      <c r="BP117" s="46"/>
    </row>
    <row r="118" spans="1:68" ht="15" x14ac:dyDescent="0.25">
      <c r="A118" s="46" t="s">
        <v>3501</v>
      </c>
      <c r="B118" s="82" t="s">
        <v>504</v>
      </c>
      <c r="C118" s="60">
        <v>4</v>
      </c>
      <c r="D118" s="46" t="s">
        <v>4253</v>
      </c>
      <c r="E118" s="46" t="s">
        <v>1755</v>
      </c>
      <c r="F118" s="46" t="s">
        <v>4332</v>
      </c>
      <c r="G118" s="46" t="s">
        <v>61</v>
      </c>
      <c r="H118" s="46" t="s">
        <v>62</v>
      </c>
      <c r="I118" s="83">
        <v>-2.15350555555E+16</v>
      </c>
      <c r="J118" s="83">
        <v>-4.6519944444399904E+16</v>
      </c>
      <c r="K118" s="83" t="s">
        <v>4420</v>
      </c>
      <c r="L118" s="46" t="s">
        <v>1173</v>
      </c>
      <c r="M118" s="60">
        <v>2014</v>
      </c>
      <c r="N118" s="46" t="s">
        <v>1202</v>
      </c>
      <c r="O118" s="46">
        <f t="shared" si="1"/>
        <v>54591</v>
      </c>
      <c r="P118" s="46">
        <v>2049</v>
      </c>
      <c r="Q118" s="46" t="s">
        <v>65</v>
      </c>
      <c r="R118" s="84"/>
      <c r="S118" s="46">
        <v>125443.2</v>
      </c>
      <c r="T118" s="46">
        <v>3.977777777777778E-3</v>
      </c>
      <c r="U118" s="46" t="s">
        <v>5405</v>
      </c>
      <c r="V118" s="46" t="s">
        <v>5405</v>
      </c>
      <c r="W118" s="46" t="s">
        <v>5405</v>
      </c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  <c r="BN118" s="46"/>
      <c r="BO118" s="46"/>
      <c r="BP118" s="46"/>
    </row>
    <row r="119" spans="1:68" ht="15" x14ac:dyDescent="0.25">
      <c r="A119" s="46" t="s">
        <v>3501</v>
      </c>
      <c r="B119" s="82" t="s">
        <v>504</v>
      </c>
      <c r="C119" s="60">
        <v>4</v>
      </c>
      <c r="D119" s="46" t="s">
        <v>4253</v>
      </c>
      <c r="E119" s="46" t="s">
        <v>1756</v>
      </c>
      <c r="F119" s="46" t="s">
        <v>4332</v>
      </c>
      <c r="G119" s="46" t="s">
        <v>61</v>
      </c>
      <c r="H119" s="46" t="s">
        <v>62</v>
      </c>
      <c r="I119" s="83">
        <v>-2.15513888887999E+16</v>
      </c>
      <c r="J119" s="83">
        <v>-4.66336666666E+16</v>
      </c>
      <c r="K119" s="83" t="s">
        <v>4420</v>
      </c>
      <c r="L119" s="46" t="s">
        <v>1173</v>
      </c>
      <c r="M119" s="60">
        <v>2014</v>
      </c>
      <c r="N119" s="46" t="s">
        <v>1202</v>
      </c>
      <c r="O119" s="46">
        <f t="shared" si="1"/>
        <v>54591</v>
      </c>
      <c r="P119" s="46">
        <v>2049</v>
      </c>
      <c r="Q119" s="46" t="s">
        <v>65</v>
      </c>
      <c r="R119" s="84"/>
      <c r="S119" s="46">
        <v>1228765.2</v>
      </c>
      <c r="T119" s="46">
        <v>3.8963888888888888E-2</v>
      </c>
      <c r="U119" s="46" t="s">
        <v>5405</v>
      </c>
      <c r="V119" s="46" t="s">
        <v>5405</v>
      </c>
      <c r="W119" s="46" t="s">
        <v>5405</v>
      </c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  <c r="BN119" s="46"/>
      <c r="BO119" s="46"/>
      <c r="BP119" s="46"/>
    </row>
    <row r="120" spans="1:68" ht="15" x14ac:dyDescent="0.25">
      <c r="A120" s="46" t="s">
        <v>3502</v>
      </c>
      <c r="B120" s="82" t="s">
        <v>495</v>
      </c>
      <c r="C120" s="60">
        <v>18</v>
      </c>
      <c r="D120" s="46" t="s">
        <v>4236</v>
      </c>
      <c r="E120" s="46" t="s">
        <v>1757</v>
      </c>
      <c r="F120" s="46" t="s">
        <v>4332</v>
      </c>
      <c r="G120" s="46" t="s">
        <v>68</v>
      </c>
      <c r="H120" s="46" t="s">
        <v>67</v>
      </c>
      <c r="I120" s="83">
        <v>-2.03594444444E+16</v>
      </c>
      <c r="J120" s="83">
        <v>-5.10533333333E+16</v>
      </c>
      <c r="K120" s="83" t="s">
        <v>4421</v>
      </c>
      <c r="L120" s="46" t="s">
        <v>1173</v>
      </c>
      <c r="M120" s="60">
        <v>2014</v>
      </c>
      <c r="N120" s="46" t="s">
        <v>1174</v>
      </c>
      <c r="O120" s="46">
        <f t="shared" si="1"/>
        <v>45460</v>
      </c>
      <c r="P120" s="46">
        <v>2024</v>
      </c>
      <c r="Q120" s="46" t="s">
        <v>65</v>
      </c>
      <c r="R120" s="84"/>
      <c r="S120" s="46">
        <v>8760000</v>
      </c>
      <c r="T120" s="46">
        <v>0.27777777777777779</v>
      </c>
      <c r="U120" s="46" t="s">
        <v>5405</v>
      </c>
      <c r="V120" s="46" t="s">
        <v>5405</v>
      </c>
      <c r="W120" s="46" t="s">
        <v>5405</v>
      </c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  <c r="BN120" s="46"/>
      <c r="BO120" s="46"/>
      <c r="BP120" s="46"/>
    </row>
    <row r="121" spans="1:68" ht="15" x14ac:dyDescent="0.25">
      <c r="A121" s="46" t="s">
        <v>3503</v>
      </c>
      <c r="B121" s="82" t="s">
        <v>567</v>
      </c>
      <c r="C121" s="60">
        <v>9</v>
      </c>
      <c r="D121" s="46" t="s">
        <v>4228</v>
      </c>
      <c r="E121" s="46" t="s">
        <v>1758</v>
      </c>
      <c r="F121" s="46" t="s">
        <v>4332</v>
      </c>
      <c r="G121" s="46" t="s">
        <v>69</v>
      </c>
      <c r="H121" s="46" t="s">
        <v>67</v>
      </c>
      <c r="I121" s="83">
        <v>-2.18311111111E+16</v>
      </c>
      <c r="J121" s="83">
        <v>-4.7502222222199904E+16</v>
      </c>
      <c r="K121" s="83" t="s">
        <v>4422</v>
      </c>
      <c r="L121" s="46" t="s">
        <v>173</v>
      </c>
      <c r="M121" s="60">
        <v>2014</v>
      </c>
      <c r="N121" s="46" t="s">
        <v>1172</v>
      </c>
      <c r="O121" s="46">
        <f t="shared" si="1"/>
        <v>45425</v>
      </c>
      <c r="P121" s="46">
        <v>2024</v>
      </c>
      <c r="Q121" s="46" t="s">
        <v>65</v>
      </c>
      <c r="R121" s="84"/>
      <c r="S121" s="46">
        <v>495972</v>
      </c>
      <c r="T121" s="46">
        <v>1.5727168949771688E-2</v>
      </c>
      <c r="U121" s="46">
        <v>95</v>
      </c>
      <c r="V121" s="46" t="s">
        <v>5403</v>
      </c>
      <c r="W121" s="46" t="s">
        <v>5418</v>
      </c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  <c r="BN121" s="46"/>
      <c r="BO121" s="46"/>
      <c r="BP121" s="46"/>
    </row>
    <row r="122" spans="1:68" ht="15" x14ac:dyDescent="0.25">
      <c r="A122" s="46" t="s">
        <v>3504</v>
      </c>
      <c r="B122" s="82" t="s">
        <v>614</v>
      </c>
      <c r="C122" s="60">
        <v>11</v>
      </c>
      <c r="D122" s="46" t="s">
        <v>4254</v>
      </c>
      <c r="E122" s="46" t="s">
        <v>1759</v>
      </c>
      <c r="F122" s="46" t="s">
        <v>4333</v>
      </c>
      <c r="G122" s="46" t="s">
        <v>76</v>
      </c>
      <c r="H122" s="46" t="s">
        <v>67</v>
      </c>
      <c r="I122" s="83">
        <v>-2.4638E+16</v>
      </c>
      <c r="J122" s="83">
        <v>-4.9004277777699904E+16</v>
      </c>
      <c r="K122" s="83" t="s">
        <v>4423</v>
      </c>
      <c r="L122" s="46" t="s">
        <v>173</v>
      </c>
      <c r="M122" s="60">
        <v>2014</v>
      </c>
      <c r="N122" s="46" t="s">
        <v>1172</v>
      </c>
      <c r="O122" s="46">
        <f t="shared" si="1"/>
        <v>45425</v>
      </c>
      <c r="P122" s="46">
        <v>2024</v>
      </c>
      <c r="Q122" s="46" t="s">
        <v>65</v>
      </c>
      <c r="R122" s="84"/>
      <c r="S122" s="46">
        <v>14400</v>
      </c>
      <c r="T122" s="46">
        <v>4.5662100456621003E-4</v>
      </c>
      <c r="U122" s="46" t="s">
        <v>5405</v>
      </c>
      <c r="V122" s="46" t="s">
        <v>5405</v>
      </c>
      <c r="W122" s="46" t="s">
        <v>5405</v>
      </c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  <c r="BN122" s="46"/>
      <c r="BO122" s="46"/>
      <c r="BP122" s="46"/>
    </row>
    <row r="123" spans="1:68" ht="15" x14ac:dyDescent="0.25">
      <c r="A123" s="46" t="s">
        <v>3505</v>
      </c>
      <c r="B123" s="82" t="s">
        <v>543</v>
      </c>
      <c r="C123" s="60">
        <v>9</v>
      </c>
      <c r="D123" s="46" t="s">
        <v>4228</v>
      </c>
      <c r="E123" s="46" t="s">
        <v>1760</v>
      </c>
      <c r="F123" s="46" t="s">
        <v>4332</v>
      </c>
      <c r="G123" s="46" t="s">
        <v>69</v>
      </c>
      <c r="H123" s="46" t="s">
        <v>67</v>
      </c>
      <c r="I123" s="83">
        <v>-2.22941666665999E+16</v>
      </c>
      <c r="J123" s="83">
        <v>-4.71563888888E+16</v>
      </c>
      <c r="K123" s="83" t="s">
        <v>4424</v>
      </c>
      <c r="L123" s="46" t="s">
        <v>1170</v>
      </c>
      <c r="M123" s="60">
        <v>2014</v>
      </c>
      <c r="N123" s="46" t="s">
        <v>1171</v>
      </c>
      <c r="O123" s="46">
        <f t="shared" si="1"/>
        <v>45411</v>
      </c>
      <c r="P123" s="46">
        <v>2024</v>
      </c>
      <c r="Q123" s="46" t="s">
        <v>65</v>
      </c>
      <c r="R123" s="84"/>
      <c r="S123" s="46">
        <v>234000</v>
      </c>
      <c r="T123" s="46">
        <v>7.4200913242009128E-3</v>
      </c>
      <c r="U123" s="46">
        <v>90</v>
      </c>
      <c r="V123" s="46" t="s">
        <v>5408</v>
      </c>
      <c r="W123" s="46" t="s">
        <v>5407</v>
      </c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  <c r="BN123" s="46"/>
      <c r="BO123" s="46"/>
      <c r="BP123" s="46"/>
    </row>
    <row r="124" spans="1:68" ht="15" x14ac:dyDescent="0.25">
      <c r="A124" s="46" t="s">
        <v>3506</v>
      </c>
      <c r="B124" s="82" t="s">
        <v>590</v>
      </c>
      <c r="C124" s="60">
        <v>8</v>
      </c>
      <c r="D124" s="46" t="s">
        <v>4250</v>
      </c>
      <c r="E124" s="46" t="s">
        <v>1761</v>
      </c>
      <c r="F124" s="46" t="s">
        <v>4332</v>
      </c>
      <c r="G124" s="46" t="s">
        <v>76</v>
      </c>
      <c r="H124" s="46" t="s">
        <v>67</v>
      </c>
      <c r="I124" s="83">
        <v>-2.06947222221999E+16</v>
      </c>
      <c r="J124" s="83">
        <v>-4.73311111111E+16</v>
      </c>
      <c r="K124" s="83" t="s">
        <v>4425</v>
      </c>
      <c r="L124" s="46" t="s">
        <v>1170</v>
      </c>
      <c r="M124" s="60">
        <v>2014</v>
      </c>
      <c r="N124" s="46" t="s">
        <v>1171</v>
      </c>
      <c r="O124" s="46">
        <f t="shared" si="1"/>
        <v>45411</v>
      </c>
      <c r="P124" s="46">
        <v>2024</v>
      </c>
      <c r="Q124" s="46" t="s">
        <v>65</v>
      </c>
      <c r="R124" s="84"/>
      <c r="S124" s="46">
        <v>13440</v>
      </c>
      <c r="T124" s="46">
        <v>4.2617960426179604E-4</v>
      </c>
      <c r="U124" s="46" t="s">
        <v>5405</v>
      </c>
      <c r="V124" s="46" t="s">
        <v>5405</v>
      </c>
      <c r="W124" s="46" t="s">
        <v>5405</v>
      </c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  <c r="BN124" s="46"/>
      <c r="BO124" s="46"/>
      <c r="BP124" s="46"/>
    </row>
    <row r="125" spans="1:68" ht="15" x14ac:dyDescent="0.25">
      <c r="A125" s="46" t="s">
        <v>3507</v>
      </c>
      <c r="B125" s="82" t="s">
        <v>541</v>
      </c>
      <c r="C125" s="60">
        <v>9</v>
      </c>
      <c r="D125" s="46" t="s">
        <v>4228</v>
      </c>
      <c r="E125" s="46" t="s">
        <v>1762</v>
      </c>
      <c r="F125" s="46" t="s">
        <v>4332</v>
      </c>
      <c r="G125" s="46" t="s">
        <v>69</v>
      </c>
      <c r="H125" s="46" t="s">
        <v>67</v>
      </c>
      <c r="I125" s="83">
        <v>-2.17152777776999E+16</v>
      </c>
      <c r="J125" s="83">
        <v>-4.768E+16</v>
      </c>
      <c r="K125" s="83" t="s">
        <v>4426</v>
      </c>
      <c r="L125" s="46" t="s">
        <v>1168</v>
      </c>
      <c r="M125" s="60">
        <v>2014</v>
      </c>
      <c r="N125" s="46" t="s">
        <v>1169</v>
      </c>
      <c r="O125" s="46">
        <f t="shared" si="1"/>
        <v>45390</v>
      </c>
      <c r="P125" s="46">
        <v>2024</v>
      </c>
      <c r="Q125" s="46" t="s">
        <v>65</v>
      </c>
      <c r="R125" s="84"/>
      <c r="S125" s="46">
        <v>1530900</v>
      </c>
      <c r="T125" s="46">
        <v>4.8544520547945204E-2</v>
      </c>
      <c r="U125" s="46">
        <v>322</v>
      </c>
      <c r="V125" s="46" t="s">
        <v>5406</v>
      </c>
      <c r="W125" s="46" t="s">
        <v>5407</v>
      </c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  <c r="BN125" s="46"/>
      <c r="BO125" s="46"/>
      <c r="BP125" s="46"/>
    </row>
    <row r="126" spans="1:68" ht="15" x14ac:dyDescent="0.25">
      <c r="A126" s="46" t="s">
        <v>3508</v>
      </c>
      <c r="B126" s="82" t="s">
        <v>548</v>
      </c>
      <c r="C126" s="60">
        <v>8</v>
      </c>
      <c r="D126" s="46" t="s">
        <v>4243</v>
      </c>
      <c r="E126" s="46" t="s">
        <v>1763</v>
      </c>
      <c r="F126" s="46" t="s">
        <v>4332</v>
      </c>
      <c r="G126" s="46" t="s">
        <v>69</v>
      </c>
      <c r="H126" s="46" t="s">
        <v>67</v>
      </c>
      <c r="I126" s="83">
        <v>-2.01226111110999E+16</v>
      </c>
      <c r="J126" s="83">
        <v>-4.82152777777E+16</v>
      </c>
      <c r="K126" s="83" t="s">
        <v>4427</v>
      </c>
      <c r="L126" s="46" t="s">
        <v>1168</v>
      </c>
      <c r="M126" s="60">
        <v>2014</v>
      </c>
      <c r="N126" s="46" t="s">
        <v>1169</v>
      </c>
      <c r="O126" s="46">
        <f t="shared" si="1"/>
        <v>45390</v>
      </c>
      <c r="P126" s="46">
        <v>2024</v>
      </c>
      <c r="Q126" s="46" t="s">
        <v>65</v>
      </c>
      <c r="R126" s="84"/>
      <c r="S126" s="46">
        <v>3094080</v>
      </c>
      <c r="T126" s="46">
        <v>9.8112633181126327E-2</v>
      </c>
      <c r="U126" s="46">
        <v>408.7</v>
      </c>
      <c r="V126" s="46" t="s">
        <v>5403</v>
      </c>
      <c r="W126" s="46" t="s">
        <v>5404</v>
      </c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  <c r="BN126" s="46"/>
      <c r="BO126" s="46"/>
      <c r="BP126" s="46"/>
    </row>
    <row r="127" spans="1:68" ht="15" x14ac:dyDescent="0.25">
      <c r="A127" s="46" t="s">
        <v>3509</v>
      </c>
      <c r="B127" s="82" t="s">
        <v>514</v>
      </c>
      <c r="C127" s="60">
        <v>4</v>
      </c>
      <c r="D127" s="46" t="s">
        <v>4251</v>
      </c>
      <c r="E127" s="46" t="s">
        <v>1764</v>
      </c>
      <c r="F127" s="46" t="s">
        <v>4332</v>
      </c>
      <c r="G127" s="46" t="s">
        <v>68</v>
      </c>
      <c r="H127" s="46" t="s">
        <v>67</v>
      </c>
      <c r="I127" s="83">
        <v>-2.14747222222E+16</v>
      </c>
      <c r="J127" s="83">
        <v>-4.68033333333E+16</v>
      </c>
      <c r="K127" s="83" t="s">
        <v>4428</v>
      </c>
      <c r="L127" s="46" t="s">
        <v>1168</v>
      </c>
      <c r="M127" s="60">
        <v>2014</v>
      </c>
      <c r="N127" s="46" t="s">
        <v>1169</v>
      </c>
      <c r="O127" s="46">
        <f t="shared" si="1"/>
        <v>45390</v>
      </c>
      <c r="P127" s="46">
        <v>2024</v>
      </c>
      <c r="Q127" s="46" t="s">
        <v>65</v>
      </c>
      <c r="R127" s="84"/>
      <c r="S127" s="46">
        <v>2698080</v>
      </c>
      <c r="T127" s="46">
        <v>8.5555555555555551E-2</v>
      </c>
      <c r="U127" s="46" t="s">
        <v>5405</v>
      </c>
      <c r="V127" s="46" t="s">
        <v>5405</v>
      </c>
      <c r="W127" s="46" t="s">
        <v>5405</v>
      </c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  <c r="BN127" s="46"/>
      <c r="BO127" s="46"/>
      <c r="BP127" s="46"/>
    </row>
    <row r="128" spans="1:68" ht="15" x14ac:dyDescent="0.25">
      <c r="A128" s="46" t="s">
        <v>3509</v>
      </c>
      <c r="B128" s="82" t="s">
        <v>514</v>
      </c>
      <c r="C128" s="60">
        <v>4</v>
      </c>
      <c r="D128" s="46" t="s">
        <v>4251</v>
      </c>
      <c r="E128" s="46" t="s">
        <v>1765</v>
      </c>
      <c r="F128" s="46" t="s">
        <v>4332</v>
      </c>
      <c r="G128" s="46" t="s">
        <v>68</v>
      </c>
      <c r="H128" s="46" t="s">
        <v>67</v>
      </c>
      <c r="I128" s="83">
        <v>-2.14761111111E+16</v>
      </c>
      <c r="J128" s="83">
        <v>-4.6803611111099904E+16</v>
      </c>
      <c r="K128" s="83" t="s">
        <v>4428</v>
      </c>
      <c r="L128" s="46" t="s">
        <v>1168</v>
      </c>
      <c r="M128" s="60">
        <v>2014</v>
      </c>
      <c r="N128" s="46" t="s">
        <v>1169</v>
      </c>
      <c r="O128" s="46">
        <f t="shared" si="1"/>
        <v>45390</v>
      </c>
      <c r="P128" s="46">
        <v>2024</v>
      </c>
      <c r="Q128" s="46" t="s">
        <v>65</v>
      </c>
      <c r="R128" s="84"/>
      <c r="S128" s="46">
        <v>3173520</v>
      </c>
      <c r="T128" s="46">
        <v>0.10063165905631659</v>
      </c>
      <c r="U128" s="46" t="s">
        <v>5405</v>
      </c>
      <c r="V128" s="46" t="s">
        <v>5405</v>
      </c>
      <c r="W128" s="46" t="s">
        <v>5405</v>
      </c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  <c r="BN128" s="46"/>
      <c r="BO128" s="46"/>
      <c r="BP128" s="46"/>
    </row>
    <row r="129" spans="1:68" ht="15" x14ac:dyDescent="0.25">
      <c r="A129" s="46" t="s">
        <v>3509</v>
      </c>
      <c r="B129" s="82" t="s">
        <v>514</v>
      </c>
      <c r="C129" s="60">
        <v>4</v>
      </c>
      <c r="D129" s="46" t="s">
        <v>4251</v>
      </c>
      <c r="E129" s="46" t="s">
        <v>1766</v>
      </c>
      <c r="F129" s="46" t="s">
        <v>4332</v>
      </c>
      <c r="G129" s="46" t="s">
        <v>68</v>
      </c>
      <c r="H129" s="46" t="s">
        <v>62</v>
      </c>
      <c r="I129" s="83">
        <v>-2.14761111111E+16</v>
      </c>
      <c r="J129" s="83">
        <v>-4.6803611111099904E+16</v>
      </c>
      <c r="K129" s="83" t="s">
        <v>4428</v>
      </c>
      <c r="L129" s="46" t="s">
        <v>1168</v>
      </c>
      <c r="M129" s="60">
        <v>2014</v>
      </c>
      <c r="N129" s="46" t="s">
        <v>1169</v>
      </c>
      <c r="O129" s="46">
        <f t="shared" si="1"/>
        <v>45390</v>
      </c>
      <c r="P129" s="46">
        <v>2024</v>
      </c>
      <c r="Q129" s="46" t="s">
        <v>65</v>
      </c>
      <c r="R129" s="84"/>
      <c r="S129" s="46">
        <v>4654444.8</v>
      </c>
      <c r="T129" s="46">
        <v>0.14759147640791476</v>
      </c>
      <c r="U129" s="46" t="s">
        <v>5405</v>
      </c>
      <c r="V129" s="46" t="s">
        <v>5405</v>
      </c>
      <c r="W129" s="46" t="s">
        <v>5405</v>
      </c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  <c r="BN129" s="46"/>
      <c r="BO129" s="46"/>
      <c r="BP129" s="46"/>
    </row>
    <row r="130" spans="1:68" ht="15" x14ac:dyDescent="0.25">
      <c r="A130" s="46" t="s">
        <v>3510</v>
      </c>
      <c r="B130" s="82" t="s">
        <v>519</v>
      </c>
      <c r="C130" s="60">
        <v>9</v>
      </c>
      <c r="D130" s="46" t="s">
        <v>4244</v>
      </c>
      <c r="E130" s="46" t="s">
        <v>1767</v>
      </c>
      <c r="F130" s="46" t="s">
        <v>4332</v>
      </c>
      <c r="G130" s="46" t="s">
        <v>69</v>
      </c>
      <c r="H130" s="46" t="s">
        <v>67</v>
      </c>
      <c r="I130" s="83">
        <v>-2.19699999999999E+16</v>
      </c>
      <c r="J130" s="83">
        <v>-4.72369444444E+16</v>
      </c>
      <c r="K130" s="83" t="s">
        <v>4429</v>
      </c>
      <c r="L130" s="46" t="s">
        <v>1168</v>
      </c>
      <c r="M130" s="60">
        <v>2014</v>
      </c>
      <c r="N130" s="46" t="s">
        <v>1169</v>
      </c>
      <c r="O130" s="46">
        <f t="shared" si="1"/>
        <v>45390</v>
      </c>
      <c r="P130" s="46">
        <v>2024</v>
      </c>
      <c r="Q130" s="46" t="s">
        <v>65</v>
      </c>
      <c r="R130" s="84"/>
      <c r="S130" s="46">
        <v>1998800</v>
      </c>
      <c r="T130" s="46">
        <v>6.3381532217148651E-2</v>
      </c>
      <c r="U130" s="46">
        <v>600</v>
      </c>
      <c r="V130" s="46" t="s">
        <v>5406</v>
      </c>
      <c r="W130" s="46" t="s">
        <v>5410</v>
      </c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  <c r="BN130" s="46"/>
      <c r="BO130" s="46"/>
      <c r="BP130" s="46"/>
    </row>
    <row r="131" spans="1:68" ht="15" x14ac:dyDescent="0.25">
      <c r="A131" s="46" t="s">
        <v>3511</v>
      </c>
      <c r="B131" s="82" t="s">
        <v>510</v>
      </c>
      <c r="C131" s="60">
        <v>4</v>
      </c>
      <c r="D131" s="46" t="s">
        <v>4235</v>
      </c>
      <c r="E131" s="46" t="s">
        <v>1768</v>
      </c>
      <c r="F131" s="46" t="s">
        <v>4332</v>
      </c>
      <c r="G131" s="46" t="s">
        <v>69</v>
      </c>
      <c r="H131" s="46" t="s">
        <v>67</v>
      </c>
      <c r="I131" s="83">
        <v>-2.15980555555E+16</v>
      </c>
      <c r="J131" s="83">
        <v>-4.7068888888799904E+16</v>
      </c>
      <c r="K131" s="83" t="s">
        <v>4430</v>
      </c>
      <c r="L131" s="46" t="s">
        <v>1168</v>
      </c>
      <c r="M131" s="60">
        <v>2014</v>
      </c>
      <c r="N131" s="46" t="s">
        <v>1169</v>
      </c>
      <c r="O131" s="46">
        <f t="shared" si="1"/>
        <v>45390</v>
      </c>
      <c r="P131" s="46">
        <v>2024</v>
      </c>
      <c r="Q131" s="46" t="s">
        <v>65</v>
      </c>
      <c r="R131" s="84"/>
      <c r="S131" s="46">
        <v>349600</v>
      </c>
      <c r="T131" s="46">
        <v>1.10857432775241E-2</v>
      </c>
      <c r="U131" s="46">
        <v>58</v>
      </c>
      <c r="V131" s="46" t="s">
        <v>5403</v>
      </c>
      <c r="W131" s="46" t="s">
        <v>5421</v>
      </c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  <c r="BN131" s="46"/>
      <c r="BO131" s="46"/>
      <c r="BP131" s="46"/>
    </row>
    <row r="132" spans="1:68" ht="15" x14ac:dyDescent="0.25">
      <c r="A132" s="46" t="s">
        <v>3512</v>
      </c>
      <c r="B132" s="82" t="s">
        <v>512</v>
      </c>
      <c r="C132" s="60">
        <v>14</v>
      </c>
      <c r="D132" s="46" t="s">
        <v>4237</v>
      </c>
      <c r="E132" s="46" t="s">
        <v>1769</v>
      </c>
      <c r="F132" s="46" t="s">
        <v>4332</v>
      </c>
      <c r="G132" s="46" t="s">
        <v>69</v>
      </c>
      <c r="H132" s="46" t="s">
        <v>67</v>
      </c>
      <c r="I132" s="83">
        <v>-2.32848888888E+16</v>
      </c>
      <c r="J132" s="83">
        <v>-4.89885E+16</v>
      </c>
      <c r="K132" s="83" t="s">
        <v>4431</v>
      </c>
      <c r="L132" s="46" t="s">
        <v>1168</v>
      </c>
      <c r="M132" s="60">
        <v>2014</v>
      </c>
      <c r="N132" s="46" t="s">
        <v>1169</v>
      </c>
      <c r="O132" s="46">
        <f t="shared" ref="O132:O195" si="2">DATEVALUE(N132)</f>
        <v>45390</v>
      </c>
      <c r="P132" s="46">
        <v>2024</v>
      </c>
      <c r="Q132" s="46" t="s">
        <v>65</v>
      </c>
      <c r="R132" s="84"/>
      <c r="S132" s="46">
        <v>176064</v>
      </c>
      <c r="T132" s="46">
        <v>5.5829528158295285E-3</v>
      </c>
      <c r="U132" s="46">
        <v>32.28</v>
      </c>
      <c r="V132" s="46" t="s">
        <v>5408</v>
      </c>
      <c r="W132" s="46" t="s">
        <v>5422</v>
      </c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  <c r="BN132" s="46"/>
      <c r="BO132" s="46"/>
      <c r="BP132" s="46"/>
    </row>
    <row r="133" spans="1:68" ht="15" x14ac:dyDescent="0.25">
      <c r="A133" s="46" t="s">
        <v>3513</v>
      </c>
      <c r="B133" s="82" t="s">
        <v>510</v>
      </c>
      <c r="C133" s="60">
        <v>4</v>
      </c>
      <c r="D133" s="46" t="s">
        <v>4235</v>
      </c>
      <c r="E133" s="46" t="s">
        <v>1770</v>
      </c>
      <c r="F133" s="46" t="s">
        <v>4332</v>
      </c>
      <c r="G133" s="46" t="s">
        <v>69</v>
      </c>
      <c r="H133" s="46" t="s">
        <v>67</v>
      </c>
      <c r="I133" s="83">
        <v>-2.15934166666E+16</v>
      </c>
      <c r="J133" s="83">
        <v>-4.70750555555E+16</v>
      </c>
      <c r="K133" s="83" t="s">
        <v>4432</v>
      </c>
      <c r="L133" s="46" t="s">
        <v>1168</v>
      </c>
      <c r="M133" s="60">
        <v>2014</v>
      </c>
      <c r="N133" s="46" t="s">
        <v>1169</v>
      </c>
      <c r="O133" s="46">
        <f t="shared" si="2"/>
        <v>45390</v>
      </c>
      <c r="P133" s="46">
        <v>2024</v>
      </c>
      <c r="Q133" s="46" t="s">
        <v>65</v>
      </c>
      <c r="R133" s="84"/>
      <c r="S133" s="46">
        <v>109380</v>
      </c>
      <c r="T133" s="46">
        <v>3.4684170471841703E-3</v>
      </c>
      <c r="U133" s="46">
        <v>17</v>
      </c>
      <c r="V133" s="46" t="s">
        <v>5403</v>
      </c>
      <c r="W133" s="46" t="s">
        <v>5418</v>
      </c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  <c r="BN133" s="46"/>
      <c r="BO133" s="46"/>
      <c r="BP133" s="46"/>
    </row>
    <row r="134" spans="1:68" ht="15" x14ac:dyDescent="0.25">
      <c r="A134" s="46" t="s">
        <v>3514</v>
      </c>
      <c r="B134" s="82" t="s">
        <v>507</v>
      </c>
      <c r="C134" s="60">
        <v>15</v>
      </c>
      <c r="D134" s="46" t="s">
        <v>4239</v>
      </c>
      <c r="E134" s="46" t="s">
        <v>1771</v>
      </c>
      <c r="F134" s="46" t="s">
        <v>4332</v>
      </c>
      <c r="G134" s="46" t="s">
        <v>69</v>
      </c>
      <c r="H134" s="46" t="s">
        <v>67</v>
      </c>
      <c r="I134" s="83">
        <v>-1.99397777777E+16</v>
      </c>
      <c r="J134" s="83">
        <v>-4.9818833333299904E+16</v>
      </c>
      <c r="K134" s="83" t="s">
        <v>4433</v>
      </c>
      <c r="L134" s="46" t="s">
        <v>1168</v>
      </c>
      <c r="M134" s="60">
        <v>2014</v>
      </c>
      <c r="N134" s="46" t="s">
        <v>1169</v>
      </c>
      <c r="O134" s="46">
        <f t="shared" si="2"/>
        <v>45390</v>
      </c>
      <c r="P134" s="46">
        <v>2024</v>
      </c>
      <c r="Q134" s="46" t="s">
        <v>65</v>
      </c>
      <c r="R134" s="84"/>
      <c r="S134" s="46">
        <v>1097640</v>
      </c>
      <c r="T134" s="46">
        <v>3.480593607305936E-2</v>
      </c>
      <c r="U134" s="46">
        <v>110</v>
      </c>
      <c r="V134" s="46" t="s">
        <v>5403</v>
      </c>
      <c r="W134" s="46" t="s">
        <v>5404</v>
      </c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  <c r="BN134" s="46"/>
      <c r="BO134" s="46"/>
      <c r="BP134" s="46"/>
    </row>
    <row r="135" spans="1:68" ht="15" x14ac:dyDescent="0.25">
      <c r="A135" s="46" t="s">
        <v>3515</v>
      </c>
      <c r="B135" s="82" t="s">
        <v>478</v>
      </c>
      <c r="C135" s="60">
        <v>9</v>
      </c>
      <c r="D135" s="46" t="s">
        <v>4255</v>
      </c>
      <c r="E135" s="46" t="s">
        <v>1810</v>
      </c>
      <c r="F135" s="46" t="s">
        <v>4332</v>
      </c>
      <c r="G135" s="46" t="s">
        <v>76</v>
      </c>
      <c r="H135" s="46" t="s">
        <v>67</v>
      </c>
      <c r="I135" s="83">
        <v>-2.255525E+16</v>
      </c>
      <c r="J135" s="83">
        <v>-4.65476944444E+16</v>
      </c>
      <c r="K135" s="83" t="s">
        <v>4434</v>
      </c>
      <c r="L135" s="46" t="s">
        <v>406</v>
      </c>
      <c r="M135" s="60">
        <v>2013</v>
      </c>
      <c r="N135" s="46" t="s">
        <v>407</v>
      </c>
      <c r="O135" s="46">
        <f t="shared" si="2"/>
        <v>45291</v>
      </c>
      <c r="P135" s="46">
        <v>2023</v>
      </c>
      <c r="Q135" s="46" t="s">
        <v>65</v>
      </c>
      <c r="R135" s="84"/>
      <c r="S135" s="46">
        <v>6000</v>
      </c>
      <c r="T135" s="46">
        <v>1.9025875190258751E-4</v>
      </c>
      <c r="U135" s="46" t="s">
        <v>5405</v>
      </c>
      <c r="V135" s="46" t="s">
        <v>5405</v>
      </c>
      <c r="W135" s="46" t="s">
        <v>5405</v>
      </c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  <c r="BN135" s="46"/>
      <c r="BO135" s="46"/>
      <c r="BP135" s="46"/>
    </row>
    <row r="136" spans="1:68" ht="15" x14ac:dyDescent="0.25">
      <c r="A136" s="46" t="s">
        <v>3516</v>
      </c>
      <c r="B136" s="82" t="s">
        <v>586</v>
      </c>
      <c r="C136" s="60">
        <v>14</v>
      </c>
      <c r="D136" s="46" t="s">
        <v>4237</v>
      </c>
      <c r="E136" s="46" t="s">
        <v>1773</v>
      </c>
      <c r="F136" s="46" t="s">
        <v>4332</v>
      </c>
      <c r="G136" s="46" t="s">
        <v>69</v>
      </c>
      <c r="H136" s="46" t="s">
        <v>67</v>
      </c>
      <c r="I136" s="83">
        <v>-2.32801388888E+16</v>
      </c>
      <c r="J136" s="83">
        <v>-4.90118611111E+16</v>
      </c>
      <c r="K136" s="83" t="s">
        <v>4435</v>
      </c>
      <c r="L136" s="46" t="s">
        <v>1166</v>
      </c>
      <c r="M136" s="60">
        <v>2014</v>
      </c>
      <c r="N136" s="46" t="s">
        <v>1167</v>
      </c>
      <c r="O136" s="46">
        <f t="shared" si="2"/>
        <v>45382</v>
      </c>
      <c r="P136" s="46">
        <v>2024</v>
      </c>
      <c r="Q136" s="46" t="s">
        <v>65</v>
      </c>
      <c r="R136" s="84"/>
      <c r="S136" s="46">
        <v>499800</v>
      </c>
      <c r="T136" s="46">
        <v>1.5848554033485542E-2</v>
      </c>
      <c r="U136" s="46">
        <v>82</v>
      </c>
      <c r="V136" s="46" t="s">
        <v>5403</v>
      </c>
      <c r="W136" s="46" t="s">
        <v>5411</v>
      </c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  <c r="BN136" s="46"/>
      <c r="BO136" s="46"/>
      <c r="BP136" s="46"/>
    </row>
    <row r="137" spans="1:68" ht="15" x14ac:dyDescent="0.25">
      <c r="A137" s="46" t="s">
        <v>3517</v>
      </c>
      <c r="B137" s="82" t="s">
        <v>561</v>
      </c>
      <c r="C137" s="60">
        <v>15</v>
      </c>
      <c r="D137" s="46" t="s">
        <v>4239</v>
      </c>
      <c r="E137" s="46" t="s">
        <v>1774</v>
      </c>
      <c r="F137" s="46" t="s">
        <v>4332</v>
      </c>
      <c r="G137" s="46" t="s">
        <v>69</v>
      </c>
      <c r="H137" s="46" t="s">
        <v>67</v>
      </c>
      <c r="I137" s="83">
        <v>-2.00443333332999E+16</v>
      </c>
      <c r="J137" s="83">
        <v>-5.00164166666E+16</v>
      </c>
      <c r="K137" s="83" t="s">
        <v>4436</v>
      </c>
      <c r="L137" s="46" t="s">
        <v>1166</v>
      </c>
      <c r="M137" s="60">
        <v>2014</v>
      </c>
      <c r="N137" s="46" t="s">
        <v>1167</v>
      </c>
      <c r="O137" s="46">
        <f t="shared" si="2"/>
        <v>45382</v>
      </c>
      <c r="P137" s="46">
        <v>2024</v>
      </c>
      <c r="Q137" s="46" t="s">
        <v>65</v>
      </c>
      <c r="R137" s="84"/>
      <c r="S137" s="46">
        <v>519675</v>
      </c>
      <c r="T137" s="46">
        <v>1.6478786149162861E-2</v>
      </c>
      <c r="U137" s="46">
        <v>20</v>
      </c>
      <c r="V137" s="46" t="s">
        <v>5403</v>
      </c>
      <c r="W137" s="46" t="s">
        <v>5411</v>
      </c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  <c r="BN137" s="46"/>
      <c r="BO137" s="46"/>
      <c r="BP137" s="46"/>
    </row>
    <row r="138" spans="1:68" ht="15" x14ac:dyDescent="0.25">
      <c r="A138" s="46" t="s">
        <v>3517</v>
      </c>
      <c r="B138" s="82" t="s">
        <v>561</v>
      </c>
      <c r="C138" s="60">
        <v>15</v>
      </c>
      <c r="D138" s="46" t="s">
        <v>4239</v>
      </c>
      <c r="E138" s="46" t="s">
        <v>1775</v>
      </c>
      <c r="F138" s="46" t="s">
        <v>4332</v>
      </c>
      <c r="G138" s="46" t="s">
        <v>69</v>
      </c>
      <c r="H138" s="46" t="s">
        <v>67</v>
      </c>
      <c r="I138" s="83">
        <v>-2.00443333332999E+16</v>
      </c>
      <c r="J138" s="83">
        <v>-5.00164166666E+16</v>
      </c>
      <c r="K138" s="83" t="s">
        <v>4436</v>
      </c>
      <c r="L138" s="46" t="s">
        <v>1166</v>
      </c>
      <c r="M138" s="60">
        <v>2014</v>
      </c>
      <c r="N138" s="46" t="s">
        <v>1167</v>
      </c>
      <c r="O138" s="46">
        <f t="shared" si="2"/>
        <v>45382</v>
      </c>
      <c r="P138" s="46">
        <v>2024</v>
      </c>
      <c r="Q138" s="46" t="s">
        <v>65</v>
      </c>
      <c r="R138" s="84"/>
      <c r="S138" s="46">
        <v>519675</v>
      </c>
      <c r="T138" s="46">
        <v>1.6478786149162861E-2</v>
      </c>
      <c r="U138" s="46">
        <v>20</v>
      </c>
      <c r="V138" s="46" t="s">
        <v>5403</v>
      </c>
      <c r="W138" s="46" t="s">
        <v>5411</v>
      </c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  <c r="BN138" s="46"/>
      <c r="BO138" s="46"/>
      <c r="BP138" s="46"/>
    </row>
    <row r="139" spans="1:68" ht="15" x14ac:dyDescent="0.25">
      <c r="A139" s="46" t="s">
        <v>3518</v>
      </c>
      <c r="B139" s="82" t="s">
        <v>495</v>
      </c>
      <c r="C139" s="60">
        <v>18</v>
      </c>
      <c r="D139" s="46" t="s">
        <v>4240</v>
      </c>
      <c r="E139" s="46" t="s">
        <v>1776</v>
      </c>
      <c r="F139" s="46" t="s">
        <v>4332</v>
      </c>
      <c r="G139" s="46" t="s">
        <v>73</v>
      </c>
      <c r="H139" s="46" t="s">
        <v>62</v>
      </c>
      <c r="I139" s="83">
        <v>-2.04137777776999E+16</v>
      </c>
      <c r="J139" s="83">
        <v>-5.13722222222E+16</v>
      </c>
      <c r="K139" s="83" t="s">
        <v>4437</v>
      </c>
      <c r="L139" s="46" t="s">
        <v>1166</v>
      </c>
      <c r="M139" s="60">
        <v>2014</v>
      </c>
      <c r="N139" s="46" t="s">
        <v>1201</v>
      </c>
      <c r="O139" s="46">
        <f t="shared" si="2"/>
        <v>54513</v>
      </c>
      <c r="P139" s="46">
        <v>2049</v>
      </c>
      <c r="Q139" s="46" t="s">
        <v>65</v>
      </c>
      <c r="R139" s="84"/>
      <c r="S139" s="46">
        <v>2076120</v>
      </c>
      <c r="T139" s="46">
        <v>6.5833333333333327E-2</v>
      </c>
      <c r="U139" s="46" t="s">
        <v>5405</v>
      </c>
      <c r="V139" s="46" t="s">
        <v>5405</v>
      </c>
      <c r="W139" s="46" t="s">
        <v>5405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  <c r="BN139" s="46"/>
      <c r="BO139" s="46"/>
      <c r="BP139" s="46"/>
    </row>
    <row r="140" spans="1:68" ht="15" x14ac:dyDescent="0.25">
      <c r="A140" s="46" t="s">
        <v>3482</v>
      </c>
      <c r="B140" s="82" t="s">
        <v>1052</v>
      </c>
      <c r="C140" s="60">
        <v>15</v>
      </c>
      <c r="D140" s="46" t="s">
        <v>4236</v>
      </c>
      <c r="E140" s="46" t="s">
        <v>1777</v>
      </c>
      <c r="F140" s="46" t="s">
        <v>4332</v>
      </c>
      <c r="G140" s="46" t="s">
        <v>69</v>
      </c>
      <c r="H140" s="46" t="s">
        <v>67</v>
      </c>
      <c r="I140" s="83">
        <v>-1.99861666665999E+16</v>
      </c>
      <c r="J140" s="83">
        <v>-5.08645E+16</v>
      </c>
      <c r="K140" s="83" t="s">
        <v>4438</v>
      </c>
      <c r="L140" s="46" t="s">
        <v>1166</v>
      </c>
      <c r="M140" s="60">
        <v>2014</v>
      </c>
      <c r="N140" s="46" t="s">
        <v>1167</v>
      </c>
      <c r="O140" s="46">
        <f t="shared" si="2"/>
        <v>45382</v>
      </c>
      <c r="P140" s="46">
        <v>2024</v>
      </c>
      <c r="Q140" s="46" t="s">
        <v>65</v>
      </c>
      <c r="R140" s="84"/>
      <c r="S140" s="46">
        <v>388800</v>
      </c>
      <c r="T140" s="46">
        <v>1.2328767123287671E-2</v>
      </c>
      <c r="U140" s="46">
        <v>333</v>
      </c>
      <c r="V140" s="46" t="s">
        <v>5408</v>
      </c>
      <c r="W140" s="46" t="s">
        <v>5409</v>
      </c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  <c r="BN140" s="46"/>
      <c r="BO140" s="46"/>
      <c r="BP140" s="46"/>
    </row>
    <row r="141" spans="1:68" ht="15" x14ac:dyDescent="0.25">
      <c r="A141" s="46" t="s">
        <v>3519</v>
      </c>
      <c r="B141" s="82" t="s">
        <v>523</v>
      </c>
      <c r="C141" s="60">
        <v>9</v>
      </c>
      <c r="D141" s="46" t="s">
        <v>4244</v>
      </c>
      <c r="E141" s="46" t="s">
        <v>1778</v>
      </c>
      <c r="F141" s="46" t="s">
        <v>4332</v>
      </c>
      <c r="G141" s="46" t="s">
        <v>69</v>
      </c>
      <c r="H141" s="46" t="s">
        <v>67</v>
      </c>
      <c r="I141" s="83">
        <v>-2.19791666666E+16</v>
      </c>
      <c r="J141" s="83">
        <v>-4.7091388888799904E+16</v>
      </c>
      <c r="K141" s="83" t="s">
        <v>4439</v>
      </c>
      <c r="L141" s="46" t="s">
        <v>1166</v>
      </c>
      <c r="M141" s="60">
        <v>2014</v>
      </c>
      <c r="N141" s="46" t="s">
        <v>1167</v>
      </c>
      <c r="O141" s="46">
        <f t="shared" si="2"/>
        <v>45382</v>
      </c>
      <c r="P141" s="46">
        <v>2024</v>
      </c>
      <c r="Q141" s="46" t="s">
        <v>65</v>
      </c>
      <c r="R141" s="84"/>
      <c r="S141" s="46">
        <v>380000</v>
      </c>
      <c r="T141" s="46">
        <v>1.2049720953830542E-2</v>
      </c>
      <c r="U141" s="46">
        <v>58</v>
      </c>
      <c r="V141" s="46" t="s">
        <v>5406</v>
      </c>
      <c r="W141" s="46" t="s">
        <v>5407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  <c r="BN141" s="46"/>
      <c r="BO141" s="46"/>
      <c r="BP141" s="46"/>
    </row>
    <row r="142" spans="1:68" ht="15" x14ac:dyDescent="0.25">
      <c r="A142" s="46" t="s">
        <v>3520</v>
      </c>
      <c r="B142" s="82" t="s">
        <v>510</v>
      </c>
      <c r="C142" s="60">
        <v>4</v>
      </c>
      <c r="D142" s="46" t="s">
        <v>4235</v>
      </c>
      <c r="E142" s="46" t="s">
        <v>1779</v>
      </c>
      <c r="F142" s="46" t="s">
        <v>4332</v>
      </c>
      <c r="G142" s="46" t="s">
        <v>69</v>
      </c>
      <c r="H142" s="46" t="s">
        <v>67</v>
      </c>
      <c r="I142" s="83">
        <v>-2.14894444444E+16</v>
      </c>
      <c r="J142" s="83">
        <v>-4.7156944444399904E+16</v>
      </c>
      <c r="K142" s="83" t="s">
        <v>4440</v>
      </c>
      <c r="L142" s="46" t="s">
        <v>1166</v>
      </c>
      <c r="M142" s="60">
        <v>2014</v>
      </c>
      <c r="N142" s="46" t="s">
        <v>1167</v>
      </c>
      <c r="O142" s="46">
        <f t="shared" si="2"/>
        <v>45382</v>
      </c>
      <c r="P142" s="46">
        <v>2024</v>
      </c>
      <c r="Q142" s="46" t="s">
        <v>65</v>
      </c>
      <c r="R142" s="84"/>
      <c r="S142" s="46">
        <v>297960</v>
      </c>
      <c r="T142" s="46">
        <v>9.4482496194824954E-3</v>
      </c>
      <c r="U142" s="46">
        <v>143.30000000000001</v>
      </c>
      <c r="V142" s="46" t="s">
        <v>5403</v>
      </c>
      <c r="W142" s="46" t="s">
        <v>5423</v>
      </c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  <c r="BN142" s="46"/>
      <c r="BO142" s="46"/>
      <c r="BP142" s="46"/>
    </row>
    <row r="143" spans="1:68" ht="15" x14ac:dyDescent="0.25">
      <c r="A143" s="46" t="s">
        <v>3520</v>
      </c>
      <c r="B143" s="82" t="s">
        <v>510</v>
      </c>
      <c r="C143" s="60">
        <v>4</v>
      </c>
      <c r="D143" s="46" t="s">
        <v>4235</v>
      </c>
      <c r="E143" s="46" t="s">
        <v>1780</v>
      </c>
      <c r="F143" s="46" t="s">
        <v>4332</v>
      </c>
      <c r="G143" s="46" t="s">
        <v>69</v>
      </c>
      <c r="H143" s="46" t="s">
        <v>67</v>
      </c>
      <c r="I143" s="83">
        <v>-2.14988888888E+16</v>
      </c>
      <c r="J143" s="83">
        <v>-4.71416666666E+16</v>
      </c>
      <c r="K143" s="83" t="s">
        <v>4440</v>
      </c>
      <c r="L143" s="46" t="s">
        <v>1166</v>
      </c>
      <c r="M143" s="60">
        <v>2014</v>
      </c>
      <c r="N143" s="46" t="s">
        <v>1167</v>
      </c>
      <c r="O143" s="46">
        <f t="shared" si="2"/>
        <v>45382</v>
      </c>
      <c r="P143" s="46">
        <v>2024</v>
      </c>
      <c r="Q143" s="46" t="s">
        <v>65</v>
      </c>
      <c r="R143" s="84"/>
      <c r="S143" s="46">
        <v>168000</v>
      </c>
      <c r="T143" s="46">
        <v>5.3272450532724502E-3</v>
      </c>
      <c r="U143" s="46">
        <v>60</v>
      </c>
      <c r="V143" s="46" t="s">
        <v>5403</v>
      </c>
      <c r="W143" s="46" t="s">
        <v>5423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  <c r="BN143" s="46"/>
      <c r="BO143" s="46"/>
      <c r="BP143" s="46"/>
    </row>
    <row r="144" spans="1:68" ht="15" x14ac:dyDescent="0.25">
      <c r="A144" s="46" t="s">
        <v>3521</v>
      </c>
      <c r="B144" s="82" t="s">
        <v>513</v>
      </c>
      <c r="C144" s="60">
        <v>9</v>
      </c>
      <c r="D144" s="46" t="s">
        <v>4244</v>
      </c>
      <c r="E144" s="46" t="s">
        <v>1781</v>
      </c>
      <c r="F144" s="46" t="s">
        <v>4332</v>
      </c>
      <c r="G144" s="46" t="s">
        <v>69</v>
      </c>
      <c r="H144" s="46" t="s">
        <v>67</v>
      </c>
      <c r="I144" s="83">
        <v>-2.20063055554999E+16</v>
      </c>
      <c r="J144" s="83">
        <v>-4.70326666666E+16</v>
      </c>
      <c r="K144" s="83" t="s">
        <v>4441</v>
      </c>
      <c r="L144" s="46" t="s">
        <v>1166</v>
      </c>
      <c r="M144" s="60">
        <v>2014</v>
      </c>
      <c r="N144" s="46" t="s">
        <v>1167</v>
      </c>
      <c r="O144" s="46">
        <f t="shared" si="2"/>
        <v>45382</v>
      </c>
      <c r="P144" s="46">
        <v>2024</v>
      </c>
      <c r="Q144" s="46" t="s">
        <v>65</v>
      </c>
      <c r="R144" s="84"/>
      <c r="S144" s="46">
        <v>261660</v>
      </c>
      <c r="T144" s="46">
        <v>8.2971841704718424E-3</v>
      </c>
      <c r="U144" s="46">
        <v>10.3</v>
      </c>
      <c r="V144" s="46" t="s">
        <v>5408</v>
      </c>
      <c r="W144" s="46" t="s">
        <v>5424</v>
      </c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  <c r="BN144" s="46"/>
      <c r="BO144" s="46"/>
      <c r="BP144" s="46"/>
    </row>
    <row r="145" spans="1:68" ht="15" x14ac:dyDescent="0.25">
      <c r="A145" s="46" t="s">
        <v>3522</v>
      </c>
      <c r="B145" s="82" t="s">
        <v>507</v>
      </c>
      <c r="C145" s="60">
        <v>15</v>
      </c>
      <c r="D145" s="46" t="s">
        <v>4239</v>
      </c>
      <c r="E145" s="46" t="s">
        <v>1782</v>
      </c>
      <c r="F145" s="46" t="s">
        <v>4332</v>
      </c>
      <c r="G145" s="46" t="s">
        <v>69</v>
      </c>
      <c r="H145" s="46" t="s">
        <v>67</v>
      </c>
      <c r="I145" s="83">
        <v>-1.99511111111E+16</v>
      </c>
      <c r="J145" s="83">
        <v>-4.9801111111099904E+16</v>
      </c>
      <c r="K145" s="83" t="s">
        <v>4442</v>
      </c>
      <c r="L145" s="46" t="s">
        <v>1166</v>
      </c>
      <c r="M145" s="60">
        <v>2014</v>
      </c>
      <c r="N145" s="46" t="s">
        <v>1167</v>
      </c>
      <c r="O145" s="46">
        <f t="shared" si="2"/>
        <v>45382</v>
      </c>
      <c r="P145" s="46">
        <v>2024</v>
      </c>
      <c r="Q145" s="46" t="s">
        <v>65</v>
      </c>
      <c r="R145" s="84"/>
      <c r="S145" s="46">
        <v>715680</v>
      </c>
      <c r="T145" s="46">
        <v>2.2694063926940639E-2</v>
      </c>
      <c r="U145" s="46">
        <v>107.9</v>
      </c>
      <c r="V145" s="46" t="s">
        <v>5403</v>
      </c>
      <c r="W145" s="46" t="s">
        <v>5404</v>
      </c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  <c r="BN145" s="46"/>
      <c r="BO145" s="46"/>
      <c r="BP145" s="46"/>
    </row>
    <row r="146" spans="1:68" ht="15" x14ac:dyDescent="0.25">
      <c r="A146" s="46" t="s">
        <v>3523</v>
      </c>
      <c r="B146" s="82" t="s">
        <v>556</v>
      </c>
      <c r="C146" s="60">
        <v>2</v>
      </c>
      <c r="D146" s="46" t="s">
        <v>4232</v>
      </c>
      <c r="E146" s="46" t="s">
        <v>1783</v>
      </c>
      <c r="F146" s="46" t="s">
        <v>4333</v>
      </c>
      <c r="G146" s="46" t="s">
        <v>61</v>
      </c>
      <c r="H146" s="46" t="s">
        <v>67</v>
      </c>
      <c r="I146" s="83">
        <v>-2.28447222222E+16</v>
      </c>
      <c r="J146" s="83">
        <v>-4.52358333333E+16</v>
      </c>
      <c r="K146" s="83" t="s">
        <v>4443</v>
      </c>
      <c r="L146" s="46" t="s">
        <v>1164</v>
      </c>
      <c r="M146" s="60">
        <v>2014</v>
      </c>
      <c r="N146" s="46" t="s">
        <v>1200</v>
      </c>
      <c r="O146" s="46">
        <f t="shared" si="2"/>
        <v>54482</v>
      </c>
      <c r="P146" s="46">
        <v>2049</v>
      </c>
      <c r="Q146" s="46" t="s">
        <v>65</v>
      </c>
      <c r="R146" s="84"/>
      <c r="S146" s="46">
        <v>6432030</v>
      </c>
      <c r="T146" s="46">
        <v>0.20395833333333332</v>
      </c>
      <c r="U146" s="46" t="s">
        <v>5405</v>
      </c>
      <c r="V146" s="46" t="s">
        <v>5405</v>
      </c>
      <c r="W146" s="46" t="s">
        <v>5405</v>
      </c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  <c r="BN146" s="46"/>
      <c r="BO146" s="46"/>
      <c r="BP146" s="46"/>
    </row>
    <row r="147" spans="1:68" ht="15" x14ac:dyDescent="0.25">
      <c r="A147" s="46" t="s">
        <v>3523</v>
      </c>
      <c r="B147" s="82" t="s">
        <v>556</v>
      </c>
      <c r="C147" s="60">
        <v>2</v>
      </c>
      <c r="D147" s="46" t="s">
        <v>4232</v>
      </c>
      <c r="E147" s="46" t="s">
        <v>1784</v>
      </c>
      <c r="F147" s="46" t="s">
        <v>4333</v>
      </c>
      <c r="G147" s="46" t="s">
        <v>61</v>
      </c>
      <c r="H147" s="46" t="s">
        <v>62</v>
      </c>
      <c r="I147" s="83">
        <v>-2.28358333332999E+16</v>
      </c>
      <c r="J147" s="83">
        <v>-4.5234999999999904E+16</v>
      </c>
      <c r="K147" s="83" t="s">
        <v>4443</v>
      </c>
      <c r="L147" s="46" t="s">
        <v>1164</v>
      </c>
      <c r="M147" s="60">
        <v>2014</v>
      </c>
      <c r="N147" s="46" t="s">
        <v>1200</v>
      </c>
      <c r="O147" s="46">
        <f t="shared" si="2"/>
        <v>54482</v>
      </c>
      <c r="P147" s="46">
        <v>2049</v>
      </c>
      <c r="Q147" s="46" t="s">
        <v>65</v>
      </c>
      <c r="R147" s="84"/>
      <c r="S147" s="46">
        <v>4266120</v>
      </c>
      <c r="T147" s="46">
        <v>0.13527777777777777</v>
      </c>
      <c r="U147" s="46" t="s">
        <v>5405</v>
      </c>
      <c r="V147" s="46" t="s">
        <v>5405</v>
      </c>
      <c r="W147" s="46" t="s">
        <v>5405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  <c r="BN147" s="46"/>
      <c r="BO147" s="46"/>
      <c r="BP147" s="46"/>
    </row>
    <row r="148" spans="1:68" ht="15" x14ac:dyDescent="0.25">
      <c r="A148" s="46" t="s">
        <v>3524</v>
      </c>
      <c r="B148" s="82" t="s">
        <v>494</v>
      </c>
      <c r="C148" s="60">
        <v>2</v>
      </c>
      <c r="D148" s="46" t="s">
        <v>4232</v>
      </c>
      <c r="E148" s="46" t="s">
        <v>1785</v>
      </c>
      <c r="F148" s="46" t="s">
        <v>4333</v>
      </c>
      <c r="G148" s="46" t="s">
        <v>66</v>
      </c>
      <c r="H148" s="46" t="s">
        <v>62</v>
      </c>
      <c r="I148" s="83">
        <v>-2.25244444444E+16</v>
      </c>
      <c r="J148" s="83">
        <v>-4.47378888888E+16</v>
      </c>
      <c r="K148" s="83" t="s">
        <v>4444</v>
      </c>
      <c r="L148" s="46" t="s">
        <v>1164</v>
      </c>
      <c r="M148" s="60">
        <v>2014</v>
      </c>
      <c r="N148" s="46" t="s">
        <v>1165</v>
      </c>
      <c r="O148" s="46">
        <f t="shared" si="2"/>
        <v>45350</v>
      </c>
      <c r="P148" s="46">
        <v>2024</v>
      </c>
      <c r="Q148" s="46" t="s">
        <v>65</v>
      </c>
      <c r="R148" s="84"/>
      <c r="S148" s="46">
        <v>11680</v>
      </c>
      <c r="T148" s="46">
        <v>3.7037037037037035E-4</v>
      </c>
      <c r="U148" s="46" t="s">
        <v>5405</v>
      </c>
      <c r="V148" s="46" t="s">
        <v>5405</v>
      </c>
      <c r="W148" s="46" t="s">
        <v>5405</v>
      </c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  <c r="BN148" s="46"/>
      <c r="BO148" s="46"/>
      <c r="BP148" s="46"/>
    </row>
    <row r="149" spans="1:68" ht="15" x14ac:dyDescent="0.25">
      <c r="A149" s="46" t="s">
        <v>3525</v>
      </c>
      <c r="B149" s="82" t="s">
        <v>548</v>
      </c>
      <c r="C149" s="60">
        <v>8</v>
      </c>
      <c r="D149" s="46" t="s">
        <v>4256</v>
      </c>
      <c r="E149" s="46" t="s">
        <v>1786</v>
      </c>
      <c r="F149" s="46" t="s">
        <v>4332</v>
      </c>
      <c r="G149" s="46" t="s">
        <v>69</v>
      </c>
      <c r="H149" s="46" t="s">
        <v>67</v>
      </c>
      <c r="I149" s="83">
        <v>-2.012825E+16</v>
      </c>
      <c r="J149" s="83">
        <v>-4.81657777777E+16</v>
      </c>
      <c r="K149" s="83" t="s">
        <v>4445</v>
      </c>
      <c r="L149" s="46" t="s">
        <v>1164</v>
      </c>
      <c r="M149" s="60">
        <v>2014</v>
      </c>
      <c r="N149" s="46" t="s">
        <v>1165</v>
      </c>
      <c r="O149" s="46">
        <f t="shared" si="2"/>
        <v>45350</v>
      </c>
      <c r="P149" s="46">
        <v>2024</v>
      </c>
      <c r="Q149" s="46" t="s">
        <v>65</v>
      </c>
      <c r="R149" s="84"/>
      <c r="S149" s="46">
        <v>395002</v>
      </c>
      <c r="T149" s="46">
        <v>1.2525431253170979E-2</v>
      </c>
      <c r="U149" s="46">
        <v>57</v>
      </c>
      <c r="V149" s="46" t="s">
        <v>5403</v>
      </c>
      <c r="W149" s="46" t="s">
        <v>5411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  <c r="BN149" s="46"/>
      <c r="BO149" s="46"/>
      <c r="BP149" s="46"/>
    </row>
    <row r="150" spans="1:68" ht="15" x14ac:dyDescent="0.25">
      <c r="A150" s="46" t="s">
        <v>3526</v>
      </c>
      <c r="B150" s="82" t="s">
        <v>507</v>
      </c>
      <c r="C150" s="60">
        <v>15</v>
      </c>
      <c r="D150" s="46" t="s">
        <v>4239</v>
      </c>
      <c r="E150" s="46" t="s">
        <v>1787</v>
      </c>
      <c r="F150" s="46" t="s">
        <v>4332</v>
      </c>
      <c r="G150" s="46" t="s">
        <v>69</v>
      </c>
      <c r="H150" s="46" t="s">
        <v>67</v>
      </c>
      <c r="I150" s="83">
        <v>-2.00305277777E+16</v>
      </c>
      <c r="J150" s="83">
        <v>-4.9840166666599904E+16</v>
      </c>
      <c r="K150" s="83" t="s">
        <v>4446</v>
      </c>
      <c r="L150" s="46" t="s">
        <v>1164</v>
      </c>
      <c r="M150" s="60">
        <v>2014</v>
      </c>
      <c r="N150" s="46" t="s">
        <v>1165</v>
      </c>
      <c r="O150" s="46">
        <f t="shared" si="2"/>
        <v>45350</v>
      </c>
      <c r="P150" s="46">
        <v>2024</v>
      </c>
      <c r="Q150" s="46" t="s">
        <v>65</v>
      </c>
      <c r="R150" s="84"/>
      <c r="S150" s="46">
        <v>509728.5</v>
      </c>
      <c r="T150" s="46">
        <v>1.6163384703196348E-2</v>
      </c>
      <c r="U150" s="46">
        <v>18.670000000000002</v>
      </c>
      <c r="V150" s="46" t="s">
        <v>5403</v>
      </c>
      <c r="W150" s="46" t="s">
        <v>5425</v>
      </c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</row>
    <row r="151" spans="1:68" ht="15" x14ac:dyDescent="0.25">
      <c r="A151" s="46" t="s">
        <v>3526</v>
      </c>
      <c r="B151" s="82" t="s">
        <v>507</v>
      </c>
      <c r="C151" s="60">
        <v>15</v>
      </c>
      <c r="D151" s="46" t="s">
        <v>4239</v>
      </c>
      <c r="E151" s="46" t="s">
        <v>1788</v>
      </c>
      <c r="F151" s="46" t="s">
        <v>4332</v>
      </c>
      <c r="G151" s="46" t="s">
        <v>69</v>
      </c>
      <c r="H151" s="46" t="s">
        <v>67</v>
      </c>
      <c r="I151" s="83">
        <v>-2.00404166665999E+16</v>
      </c>
      <c r="J151" s="83">
        <v>-4.98166666666E+16</v>
      </c>
      <c r="K151" s="83" t="s">
        <v>4446</v>
      </c>
      <c r="L151" s="46" t="s">
        <v>1164</v>
      </c>
      <c r="M151" s="60">
        <v>2014</v>
      </c>
      <c r="N151" s="46" t="s">
        <v>1165</v>
      </c>
      <c r="O151" s="46">
        <f t="shared" si="2"/>
        <v>45350</v>
      </c>
      <c r="P151" s="46">
        <v>2024</v>
      </c>
      <c r="Q151" s="46" t="s">
        <v>65</v>
      </c>
      <c r="R151" s="84"/>
      <c r="S151" s="46">
        <v>1590750</v>
      </c>
      <c r="T151" s="46">
        <v>5.0442351598173514E-2</v>
      </c>
      <c r="U151" s="46">
        <v>18.670000000000002</v>
      </c>
      <c r="V151" s="46" t="s">
        <v>5403</v>
      </c>
      <c r="W151" s="46" t="s">
        <v>5413</v>
      </c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  <c r="BN151" s="46"/>
      <c r="BO151" s="46"/>
      <c r="BP151" s="46"/>
    </row>
    <row r="152" spans="1:68" ht="15" x14ac:dyDescent="0.25">
      <c r="A152" s="46" t="s">
        <v>3527</v>
      </c>
      <c r="B152" s="82" t="s">
        <v>513</v>
      </c>
      <c r="C152" s="60">
        <v>9</v>
      </c>
      <c r="D152" s="46" t="s">
        <v>4244</v>
      </c>
      <c r="E152" s="46" t="s">
        <v>1789</v>
      </c>
      <c r="F152" s="46" t="s">
        <v>4332</v>
      </c>
      <c r="G152" s="46" t="s">
        <v>69</v>
      </c>
      <c r="H152" s="46" t="s">
        <v>67</v>
      </c>
      <c r="I152" s="83">
        <v>-2.19859722222E+16</v>
      </c>
      <c r="J152" s="83">
        <v>-4.7161083333299904E+16</v>
      </c>
      <c r="K152" s="83" t="s">
        <v>4447</v>
      </c>
      <c r="L152" s="46" t="s">
        <v>1164</v>
      </c>
      <c r="M152" s="60">
        <v>2014</v>
      </c>
      <c r="N152" s="46" t="s">
        <v>1165</v>
      </c>
      <c r="O152" s="46">
        <f t="shared" si="2"/>
        <v>45350</v>
      </c>
      <c r="P152" s="46">
        <v>2024</v>
      </c>
      <c r="Q152" s="46" t="s">
        <v>65</v>
      </c>
      <c r="R152" s="84"/>
      <c r="S152" s="46">
        <v>381240</v>
      </c>
      <c r="T152" s="46">
        <v>1.208904109589041E-2</v>
      </c>
      <c r="U152" s="46">
        <v>72.599999999999994</v>
      </c>
      <c r="V152" s="46" t="s">
        <v>5408</v>
      </c>
      <c r="W152" s="46" t="s">
        <v>5426</v>
      </c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  <c r="BN152" s="46"/>
      <c r="BO152" s="46"/>
      <c r="BP152" s="46"/>
    </row>
    <row r="153" spans="1:68" ht="15" x14ac:dyDescent="0.25">
      <c r="A153" s="46" t="s">
        <v>3528</v>
      </c>
      <c r="B153" s="82" t="s">
        <v>1044</v>
      </c>
      <c r="C153" s="60">
        <v>9</v>
      </c>
      <c r="D153" s="46" t="s">
        <v>4244</v>
      </c>
      <c r="E153" s="46" t="s">
        <v>1790</v>
      </c>
      <c r="F153" s="46" t="s">
        <v>4332</v>
      </c>
      <c r="G153" s="46" t="s">
        <v>69</v>
      </c>
      <c r="H153" s="46" t="s">
        <v>67</v>
      </c>
      <c r="I153" s="83">
        <v>-2.19645E+16</v>
      </c>
      <c r="J153" s="83">
        <v>-4.72516944444E+16</v>
      </c>
      <c r="K153" s="83" t="s">
        <v>4448</v>
      </c>
      <c r="L153" s="46" t="s">
        <v>1164</v>
      </c>
      <c r="M153" s="60">
        <v>2014</v>
      </c>
      <c r="N153" s="46" t="s">
        <v>1165</v>
      </c>
      <c r="O153" s="46">
        <f t="shared" si="2"/>
        <v>45350</v>
      </c>
      <c r="P153" s="46">
        <v>2024</v>
      </c>
      <c r="Q153" s="46" t="s">
        <v>65</v>
      </c>
      <c r="R153" s="84"/>
      <c r="S153" s="46">
        <v>1092000</v>
      </c>
      <c r="T153" s="46">
        <v>3.4627092846270927E-2</v>
      </c>
      <c r="U153" s="46">
        <v>250</v>
      </c>
      <c r="V153" s="46" t="s">
        <v>5408</v>
      </c>
      <c r="W153" s="46" t="s">
        <v>5409</v>
      </c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  <c r="BN153" s="46"/>
      <c r="BO153" s="46"/>
      <c r="BP153" s="46"/>
    </row>
    <row r="154" spans="1:68" ht="15" x14ac:dyDescent="0.25">
      <c r="A154" s="46" t="s">
        <v>3528</v>
      </c>
      <c r="B154" s="82" t="s">
        <v>527</v>
      </c>
      <c r="C154" s="60">
        <v>4</v>
      </c>
      <c r="D154" s="46" t="s">
        <v>4235</v>
      </c>
      <c r="E154" s="46" t="s">
        <v>1791</v>
      </c>
      <c r="F154" s="46" t="s">
        <v>4332</v>
      </c>
      <c r="G154" s="46" t="s">
        <v>69</v>
      </c>
      <c r="H154" s="46" t="s">
        <v>67</v>
      </c>
      <c r="I154" s="83">
        <v>-2.15387222222E+16</v>
      </c>
      <c r="J154" s="83">
        <v>-4.71028888888E+16</v>
      </c>
      <c r="K154" s="83" t="s">
        <v>4449</v>
      </c>
      <c r="L154" s="46" t="s">
        <v>1164</v>
      </c>
      <c r="M154" s="60">
        <v>2014</v>
      </c>
      <c r="N154" s="46" t="s">
        <v>1165</v>
      </c>
      <c r="O154" s="46">
        <f t="shared" si="2"/>
        <v>45350</v>
      </c>
      <c r="P154" s="46">
        <v>2024</v>
      </c>
      <c r="Q154" s="46" t="s">
        <v>65</v>
      </c>
      <c r="R154" s="84"/>
      <c r="S154" s="46">
        <v>1104000</v>
      </c>
      <c r="T154" s="46">
        <v>3.5007610350076102E-2</v>
      </c>
      <c r="U154" s="46">
        <v>250</v>
      </c>
      <c r="V154" s="46" t="s">
        <v>5408</v>
      </c>
      <c r="W154" s="46" t="s">
        <v>5409</v>
      </c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  <c r="BN154" s="46"/>
      <c r="BO154" s="46"/>
      <c r="BP154" s="46"/>
    </row>
    <row r="155" spans="1:68" ht="15" x14ac:dyDescent="0.25">
      <c r="A155" s="46" t="s">
        <v>3529</v>
      </c>
      <c r="B155" s="82" t="s">
        <v>566</v>
      </c>
      <c r="C155" s="60">
        <v>14</v>
      </c>
      <c r="D155" s="46" t="s">
        <v>4257</v>
      </c>
      <c r="E155" s="46" t="s">
        <v>1792</v>
      </c>
      <c r="F155" s="46" t="s">
        <v>4332</v>
      </c>
      <c r="G155" s="46" t="s">
        <v>69</v>
      </c>
      <c r="H155" s="46" t="s">
        <v>67</v>
      </c>
      <c r="I155" s="83">
        <v>-2.31410833332999E+16</v>
      </c>
      <c r="J155" s="83">
        <v>-4.9360638888799904E+16</v>
      </c>
      <c r="K155" s="83" t="s">
        <v>4450</v>
      </c>
      <c r="L155" s="46" t="s">
        <v>1164</v>
      </c>
      <c r="M155" s="60">
        <v>2014</v>
      </c>
      <c r="N155" s="46" t="s">
        <v>1165</v>
      </c>
      <c r="O155" s="46">
        <f t="shared" si="2"/>
        <v>45350</v>
      </c>
      <c r="P155" s="46">
        <v>2024</v>
      </c>
      <c r="Q155" s="46" t="s">
        <v>65</v>
      </c>
      <c r="R155" s="84"/>
      <c r="S155" s="46">
        <v>802620</v>
      </c>
      <c r="T155" s="46">
        <v>2.5450913242009134E-2</v>
      </c>
      <c r="U155" s="46">
        <v>95</v>
      </c>
      <c r="V155" s="46" t="s">
        <v>5403</v>
      </c>
      <c r="W155" s="46" t="s">
        <v>5411</v>
      </c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  <c r="BN155" s="46"/>
      <c r="BO155" s="46"/>
      <c r="BP155" s="46"/>
    </row>
    <row r="156" spans="1:68" ht="15" x14ac:dyDescent="0.25">
      <c r="A156" s="46" t="s">
        <v>3530</v>
      </c>
      <c r="B156" s="82" t="s">
        <v>594</v>
      </c>
      <c r="C156" s="60">
        <v>9</v>
      </c>
      <c r="D156" s="46" t="s">
        <v>4228</v>
      </c>
      <c r="E156" s="46" t="s">
        <v>1793</v>
      </c>
      <c r="F156" s="46" t="s">
        <v>4332</v>
      </c>
      <c r="G156" s="46" t="s">
        <v>69</v>
      </c>
      <c r="H156" s="46" t="s">
        <v>67</v>
      </c>
      <c r="I156" s="83">
        <v>-2.10240833332999E+16</v>
      </c>
      <c r="J156" s="83">
        <v>-4.81826111111E+16</v>
      </c>
      <c r="K156" s="83" t="s">
        <v>4451</v>
      </c>
      <c r="L156" s="46" t="s">
        <v>1164</v>
      </c>
      <c r="M156" s="60">
        <v>2014</v>
      </c>
      <c r="N156" s="46" t="s">
        <v>1165</v>
      </c>
      <c r="O156" s="46">
        <f t="shared" si="2"/>
        <v>45350</v>
      </c>
      <c r="P156" s="46">
        <v>2024</v>
      </c>
      <c r="Q156" s="46" t="s">
        <v>65</v>
      </c>
      <c r="R156" s="84"/>
      <c r="S156" s="46">
        <v>241060</v>
      </c>
      <c r="T156" s="46">
        <v>7.6439624556062912E-3</v>
      </c>
      <c r="U156" s="46">
        <v>31.1</v>
      </c>
      <c r="V156" s="46" t="s">
        <v>5414</v>
      </c>
      <c r="W156" s="46" t="s">
        <v>5409</v>
      </c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  <c r="BN156" s="46"/>
      <c r="BO156" s="46"/>
      <c r="BP156" s="46"/>
    </row>
    <row r="157" spans="1:68" ht="15" x14ac:dyDescent="0.25">
      <c r="A157" s="46" t="s">
        <v>3515</v>
      </c>
      <c r="B157" s="82" t="s">
        <v>478</v>
      </c>
      <c r="C157" s="60">
        <v>9</v>
      </c>
      <c r="D157" s="46" t="s">
        <v>4255</v>
      </c>
      <c r="E157" s="46" t="s">
        <v>1811</v>
      </c>
      <c r="F157" s="46" t="s">
        <v>4332</v>
      </c>
      <c r="G157" s="46" t="s">
        <v>76</v>
      </c>
      <c r="H157" s="46" t="s">
        <v>67</v>
      </c>
      <c r="I157" s="83">
        <v>-2.25546388888E+16</v>
      </c>
      <c r="J157" s="83">
        <v>-4.6546305555499904E+16</v>
      </c>
      <c r="K157" s="83" t="s">
        <v>4434</v>
      </c>
      <c r="L157" s="46" t="s">
        <v>406</v>
      </c>
      <c r="M157" s="60">
        <v>2013</v>
      </c>
      <c r="N157" s="46" t="s">
        <v>407</v>
      </c>
      <c r="O157" s="46">
        <f t="shared" si="2"/>
        <v>45291</v>
      </c>
      <c r="P157" s="46">
        <v>2023</v>
      </c>
      <c r="Q157" s="46" t="s">
        <v>65</v>
      </c>
      <c r="R157" s="84"/>
      <c r="S157" s="46">
        <v>6000</v>
      </c>
      <c r="T157" s="46">
        <v>1.9025875190258751E-4</v>
      </c>
      <c r="U157" s="46" t="s">
        <v>5405</v>
      </c>
      <c r="V157" s="46" t="s">
        <v>5405</v>
      </c>
      <c r="W157" s="46" t="s">
        <v>5405</v>
      </c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  <c r="BN157" s="46"/>
      <c r="BO157" s="46"/>
      <c r="BP157" s="46"/>
    </row>
    <row r="158" spans="1:68" ht="15" x14ac:dyDescent="0.25">
      <c r="A158" s="46" t="s">
        <v>3531</v>
      </c>
      <c r="B158" s="82" t="s">
        <v>490</v>
      </c>
      <c r="C158" s="60">
        <v>12</v>
      </c>
      <c r="D158" s="46" t="s">
        <v>4235</v>
      </c>
      <c r="E158" s="46" t="s">
        <v>1795</v>
      </c>
      <c r="F158" s="46" t="s">
        <v>4332</v>
      </c>
      <c r="G158" s="46" t="s">
        <v>69</v>
      </c>
      <c r="H158" s="46" t="s">
        <v>67</v>
      </c>
      <c r="I158" s="83">
        <v>-2.05930277777E+16</v>
      </c>
      <c r="J158" s="83">
        <v>-4.8319499999999904E+16</v>
      </c>
      <c r="K158" s="83" t="s">
        <v>4452</v>
      </c>
      <c r="L158" s="46" t="s">
        <v>167</v>
      </c>
      <c r="M158" s="60">
        <v>2014</v>
      </c>
      <c r="N158" s="46" t="s">
        <v>1163</v>
      </c>
      <c r="O158" s="46">
        <f t="shared" si="2"/>
        <v>45342</v>
      </c>
      <c r="P158" s="46">
        <v>2024</v>
      </c>
      <c r="Q158" s="46" t="s">
        <v>65</v>
      </c>
      <c r="R158" s="84"/>
      <c r="S158" s="46">
        <v>3360000</v>
      </c>
      <c r="T158" s="46">
        <v>0.106544901065449</v>
      </c>
      <c r="U158" s="46">
        <v>500</v>
      </c>
      <c r="V158" s="46" t="s">
        <v>5414</v>
      </c>
      <c r="W158" s="46" t="s">
        <v>5409</v>
      </c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  <c r="BN158" s="46"/>
      <c r="BO158" s="46"/>
      <c r="BP158" s="46"/>
    </row>
    <row r="159" spans="1:68" ht="15" x14ac:dyDescent="0.25">
      <c r="A159" s="46" t="s">
        <v>3532</v>
      </c>
      <c r="B159" s="82" t="s">
        <v>555</v>
      </c>
      <c r="C159" s="60">
        <v>22</v>
      </c>
      <c r="D159" s="46" t="s">
        <v>4227</v>
      </c>
      <c r="E159" s="46" t="s">
        <v>1796</v>
      </c>
      <c r="F159" s="46" t="s">
        <v>4332</v>
      </c>
      <c r="G159" s="46" t="s">
        <v>61</v>
      </c>
      <c r="H159" s="46" t="s">
        <v>62</v>
      </c>
      <c r="I159" s="83">
        <v>-2.26027777776999E+16</v>
      </c>
      <c r="J159" s="83">
        <v>-5.30258333333E+16</v>
      </c>
      <c r="K159" s="83" t="s">
        <v>4453</v>
      </c>
      <c r="L159" s="46" t="s">
        <v>167</v>
      </c>
      <c r="M159" s="60">
        <v>2014</v>
      </c>
      <c r="N159" s="46" t="s">
        <v>1199</v>
      </c>
      <c r="O159" s="46">
        <f t="shared" si="2"/>
        <v>54474</v>
      </c>
      <c r="P159" s="46">
        <v>2049</v>
      </c>
      <c r="Q159" s="46" t="s">
        <v>65</v>
      </c>
      <c r="R159" s="84"/>
      <c r="S159" s="46">
        <v>395601.6</v>
      </c>
      <c r="T159" s="46">
        <v>1.2544444444444443E-2</v>
      </c>
      <c r="U159" s="46" t="s">
        <v>5405</v>
      </c>
      <c r="V159" s="46" t="s">
        <v>5405</v>
      </c>
      <c r="W159" s="46" t="s">
        <v>5405</v>
      </c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  <c r="BN159" s="46"/>
      <c r="BO159" s="46"/>
      <c r="BP159" s="46"/>
    </row>
    <row r="160" spans="1:68" ht="15" x14ac:dyDescent="0.25">
      <c r="A160" s="46" t="s">
        <v>3532</v>
      </c>
      <c r="B160" s="82" t="s">
        <v>555</v>
      </c>
      <c r="C160" s="60">
        <v>22</v>
      </c>
      <c r="D160" s="46" t="s">
        <v>4227</v>
      </c>
      <c r="E160" s="46" t="s">
        <v>1797</v>
      </c>
      <c r="F160" s="46" t="s">
        <v>4332</v>
      </c>
      <c r="G160" s="46" t="s">
        <v>61</v>
      </c>
      <c r="H160" s="46" t="s">
        <v>62</v>
      </c>
      <c r="I160" s="83">
        <v>-2.25633333333E+16</v>
      </c>
      <c r="J160" s="83">
        <v>-5.2936666666599904E+16</v>
      </c>
      <c r="K160" s="83" t="s">
        <v>4453</v>
      </c>
      <c r="L160" s="46" t="s">
        <v>167</v>
      </c>
      <c r="M160" s="60">
        <v>2014</v>
      </c>
      <c r="N160" s="46" t="s">
        <v>1199</v>
      </c>
      <c r="O160" s="46">
        <f t="shared" si="2"/>
        <v>54474</v>
      </c>
      <c r="P160" s="46">
        <v>2049</v>
      </c>
      <c r="Q160" s="46" t="s">
        <v>65</v>
      </c>
      <c r="R160" s="84"/>
      <c r="S160" s="46">
        <v>928998</v>
      </c>
      <c r="T160" s="46">
        <v>2.9458333333333333E-2</v>
      </c>
      <c r="U160" s="46" t="s">
        <v>5405</v>
      </c>
      <c r="V160" s="46" t="s">
        <v>5405</v>
      </c>
      <c r="W160" s="46" t="s">
        <v>5405</v>
      </c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  <c r="BN160" s="46"/>
      <c r="BO160" s="46"/>
      <c r="BP160" s="46"/>
    </row>
    <row r="161" spans="1:68" ht="15" x14ac:dyDescent="0.25">
      <c r="A161" s="46" t="s">
        <v>3533</v>
      </c>
      <c r="B161" s="82" t="s">
        <v>526</v>
      </c>
      <c r="C161" s="60">
        <v>17</v>
      </c>
      <c r="D161" s="46" t="s">
        <v>4227</v>
      </c>
      <c r="E161" s="46" t="s">
        <v>1798</v>
      </c>
      <c r="F161" s="46" t="s">
        <v>4332</v>
      </c>
      <c r="G161" s="46" t="s">
        <v>69</v>
      </c>
      <c r="H161" s="46" t="s">
        <v>67</v>
      </c>
      <c r="I161" s="83">
        <v>-2.29072222222E+16</v>
      </c>
      <c r="J161" s="83">
        <v>-5.00230555555E+16</v>
      </c>
      <c r="K161" s="83" t="s">
        <v>4454</v>
      </c>
      <c r="L161" s="46" t="s">
        <v>167</v>
      </c>
      <c r="M161" s="60">
        <v>2014</v>
      </c>
      <c r="N161" s="46" t="s">
        <v>1163</v>
      </c>
      <c r="O161" s="46">
        <f t="shared" si="2"/>
        <v>45342</v>
      </c>
      <c r="P161" s="46">
        <v>2024</v>
      </c>
      <c r="Q161" s="46" t="s">
        <v>65</v>
      </c>
      <c r="R161" s="84"/>
      <c r="S161" s="46">
        <v>1091430</v>
      </c>
      <c r="T161" s="46">
        <v>3.4609018264840183E-2</v>
      </c>
      <c r="U161" s="46">
        <v>73.599999999999994</v>
      </c>
      <c r="V161" s="46" t="s">
        <v>5403</v>
      </c>
      <c r="W161" s="46" t="s">
        <v>5404</v>
      </c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  <c r="BN161" s="46"/>
      <c r="BO161" s="46"/>
      <c r="BP161" s="46"/>
    </row>
    <row r="162" spans="1:68" ht="15" x14ac:dyDescent="0.25">
      <c r="A162" s="46" t="s">
        <v>3534</v>
      </c>
      <c r="B162" s="82" t="s">
        <v>512</v>
      </c>
      <c r="C162" s="60">
        <v>14</v>
      </c>
      <c r="D162" s="46" t="s">
        <v>4237</v>
      </c>
      <c r="E162" s="46" t="s">
        <v>1799</v>
      </c>
      <c r="F162" s="46" t="s">
        <v>4332</v>
      </c>
      <c r="G162" s="46" t="s">
        <v>69</v>
      </c>
      <c r="H162" s="46" t="s">
        <v>67</v>
      </c>
      <c r="I162" s="83">
        <v>-2.34218055555E+16</v>
      </c>
      <c r="J162" s="83">
        <v>-4.87159444444E+16</v>
      </c>
      <c r="K162" s="83" t="s">
        <v>4455</v>
      </c>
      <c r="L162" s="46" t="s">
        <v>167</v>
      </c>
      <c r="M162" s="60">
        <v>2014</v>
      </c>
      <c r="N162" s="46" t="s">
        <v>1163</v>
      </c>
      <c r="O162" s="46">
        <f t="shared" si="2"/>
        <v>45342</v>
      </c>
      <c r="P162" s="46">
        <v>2024</v>
      </c>
      <c r="Q162" s="46" t="s">
        <v>65</v>
      </c>
      <c r="R162" s="84"/>
      <c r="S162" s="46">
        <v>505968</v>
      </c>
      <c r="T162" s="46">
        <v>1.6044140030441401E-2</v>
      </c>
      <c r="U162" s="46">
        <v>77.489999999999995</v>
      </c>
      <c r="V162" s="46" t="s">
        <v>5403</v>
      </c>
      <c r="W162" s="46" t="s">
        <v>5413</v>
      </c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  <c r="BN162" s="46"/>
      <c r="BO162" s="46"/>
      <c r="BP162" s="46"/>
    </row>
    <row r="163" spans="1:68" ht="15" x14ac:dyDescent="0.25">
      <c r="A163" s="46" t="s">
        <v>3515</v>
      </c>
      <c r="B163" s="82" t="s">
        <v>478</v>
      </c>
      <c r="C163" s="60">
        <v>9</v>
      </c>
      <c r="D163" s="46" t="s">
        <v>4255</v>
      </c>
      <c r="E163" s="46" t="s">
        <v>1812</v>
      </c>
      <c r="F163" s="46" t="s">
        <v>4332</v>
      </c>
      <c r="G163" s="46" t="s">
        <v>76</v>
      </c>
      <c r="H163" s="46" t="s">
        <v>67</v>
      </c>
      <c r="I163" s="83">
        <v>-2.25505555555E+16</v>
      </c>
      <c r="J163" s="83">
        <v>-4.6564722222199904E+16</v>
      </c>
      <c r="K163" s="83" t="s">
        <v>4434</v>
      </c>
      <c r="L163" s="46" t="s">
        <v>406</v>
      </c>
      <c r="M163" s="60">
        <v>2013</v>
      </c>
      <c r="N163" s="46" t="s">
        <v>407</v>
      </c>
      <c r="O163" s="46">
        <f t="shared" si="2"/>
        <v>45291</v>
      </c>
      <c r="P163" s="46">
        <v>2023</v>
      </c>
      <c r="Q163" s="46" t="s">
        <v>65</v>
      </c>
      <c r="R163" s="84"/>
      <c r="S163" s="46">
        <v>6000</v>
      </c>
      <c r="T163" s="46">
        <v>1.9025875190258751E-4</v>
      </c>
      <c r="U163" s="46" t="s">
        <v>5405</v>
      </c>
      <c r="V163" s="46" t="s">
        <v>5405</v>
      </c>
      <c r="W163" s="46" t="s">
        <v>5405</v>
      </c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  <c r="BN163" s="46"/>
      <c r="BO163" s="46"/>
      <c r="BP163" s="46"/>
    </row>
    <row r="164" spans="1:68" ht="15" x14ac:dyDescent="0.25">
      <c r="A164" s="46" t="s">
        <v>3535</v>
      </c>
      <c r="B164" s="82" t="s">
        <v>520</v>
      </c>
      <c r="C164" s="60">
        <v>15</v>
      </c>
      <c r="D164" s="46" t="s">
        <v>4236</v>
      </c>
      <c r="E164" s="46" t="s">
        <v>1801</v>
      </c>
      <c r="F164" s="46" t="s">
        <v>4332</v>
      </c>
      <c r="G164" s="46" t="s">
        <v>69</v>
      </c>
      <c r="H164" s="46" t="s">
        <v>67</v>
      </c>
      <c r="I164" s="83">
        <v>-1.98366666665999E+16</v>
      </c>
      <c r="J164" s="83">
        <v>-5.05741666666E+16</v>
      </c>
      <c r="K164" s="83" t="s">
        <v>4456</v>
      </c>
      <c r="L164" s="46" t="s">
        <v>167</v>
      </c>
      <c r="M164" s="60">
        <v>2014</v>
      </c>
      <c r="N164" s="46" t="s">
        <v>1163</v>
      </c>
      <c r="O164" s="46">
        <f t="shared" si="2"/>
        <v>45342</v>
      </c>
      <c r="P164" s="46">
        <v>2024</v>
      </c>
      <c r="Q164" s="46" t="s">
        <v>65</v>
      </c>
      <c r="R164" s="84"/>
      <c r="S164" s="46">
        <v>608880</v>
      </c>
      <c r="T164" s="46">
        <v>1.9307458143074583E-2</v>
      </c>
      <c r="U164" s="46">
        <v>96.8</v>
      </c>
      <c r="V164" s="46" t="s">
        <v>5403</v>
      </c>
      <c r="W164" s="46" t="s">
        <v>5413</v>
      </c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  <c r="BN164" s="46"/>
      <c r="BO164" s="46"/>
      <c r="BP164" s="46"/>
    </row>
    <row r="165" spans="1:68" ht="15" x14ac:dyDescent="0.25">
      <c r="A165" s="46" t="s">
        <v>3532</v>
      </c>
      <c r="B165" s="82" t="s">
        <v>477</v>
      </c>
      <c r="C165" s="60">
        <v>22</v>
      </c>
      <c r="D165" s="46" t="s">
        <v>4227</v>
      </c>
      <c r="E165" s="46" t="s">
        <v>1802</v>
      </c>
      <c r="F165" s="46" t="s">
        <v>4332</v>
      </c>
      <c r="G165" s="46" t="s">
        <v>61</v>
      </c>
      <c r="H165" s="46" t="s">
        <v>62</v>
      </c>
      <c r="I165" s="83">
        <v>-2.25538888888E+16</v>
      </c>
      <c r="J165" s="83">
        <v>-5.21447222222E+16</v>
      </c>
      <c r="K165" s="83" t="s">
        <v>4457</v>
      </c>
      <c r="L165" s="46" t="s">
        <v>191</v>
      </c>
      <c r="M165" s="60">
        <v>2014</v>
      </c>
      <c r="N165" s="46" t="s">
        <v>475</v>
      </c>
      <c r="O165" s="46">
        <f t="shared" si="2"/>
        <v>50402</v>
      </c>
      <c r="P165" s="46">
        <v>2037</v>
      </c>
      <c r="Q165" s="46" t="s">
        <v>65</v>
      </c>
      <c r="R165" s="84"/>
      <c r="S165" s="46">
        <v>916033.2</v>
      </c>
      <c r="T165" s="46">
        <v>2.9047222222222221E-2</v>
      </c>
      <c r="U165" s="46" t="s">
        <v>5405</v>
      </c>
      <c r="V165" s="46" t="s">
        <v>5405</v>
      </c>
      <c r="W165" s="46" t="s">
        <v>5405</v>
      </c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  <c r="BN165" s="46"/>
      <c r="BO165" s="46"/>
      <c r="BP165" s="46"/>
    </row>
    <row r="166" spans="1:68" ht="15" x14ac:dyDescent="0.25">
      <c r="A166" s="46" t="s">
        <v>3536</v>
      </c>
      <c r="B166" s="82" t="s">
        <v>616</v>
      </c>
      <c r="C166" s="60">
        <v>8</v>
      </c>
      <c r="D166" s="46" t="s">
        <v>4258</v>
      </c>
      <c r="E166" s="46" t="s">
        <v>1803</v>
      </c>
      <c r="F166" s="46" t="s">
        <v>4332</v>
      </c>
      <c r="G166" s="46" t="s">
        <v>69</v>
      </c>
      <c r="H166" s="46" t="s">
        <v>67</v>
      </c>
      <c r="I166" s="83">
        <v>-2.01447222221999E+16</v>
      </c>
      <c r="J166" s="83">
        <v>-4.7297777777699904E+16</v>
      </c>
      <c r="K166" s="83">
        <v>41730</v>
      </c>
      <c r="L166" s="46" t="s">
        <v>1161</v>
      </c>
      <c r="M166" s="60">
        <v>2014</v>
      </c>
      <c r="N166" s="46" t="s">
        <v>1162</v>
      </c>
      <c r="O166" s="46">
        <f t="shared" si="2"/>
        <v>45304</v>
      </c>
      <c r="P166" s="46">
        <v>2024</v>
      </c>
      <c r="Q166" s="46" t="s">
        <v>65</v>
      </c>
      <c r="R166" s="84"/>
      <c r="S166" s="46">
        <v>6592440</v>
      </c>
      <c r="T166" s="46">
        <v>0.20904490106544901</v>
      </c>
      <c r="U166" s="46">
        <v>438.37</v>
      </c>
      <c r="V166" s="46" t="s">
        <v>5406</v>
      </c>
      <c r="W166" s="46" t="s">
        <v>5407</v>
      </c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  <c r="BN166" s="46"/>
      <c r="BO166" s="46"/>
      <c r="BP166" s="46"/>
    </row>
    <row r="167" spans="1:68" ht="15" x14ac:dyDescent="0.25">
      <c r="A167" s="46" t="s">
        <v>3537</v>
      </c>
      <c r="B167" s="82" t="s">
        <v>548</v>
      </c>
      <c r="C167" s="60">
        <v>8</v>
      </c>
      <c r="D167" s="46" t="s">
        <v>4229</v>
      </c>
      <c r="E167" s="46" t="s">
        <v>1804</v>
      </c>
      <c r="F167" s="46" t="s">
        <v>4332</v>
      </c>
      <c r="G167" s="46" t="s">
        <v>69</v>
      </c>
      <c r="H167" s="46" t="s">
        <v>67</v>
      </c>
      <c r="I167" s="83">
        <v>-2.01955555555E+16</v>
      </c>
      <c r="J167" s="83">
        <v>-4.8249166666599904E+16</v>
      </c>
      <c r="K167" s="83" t="s">
        <v>4458</v>
      </c>
      <c r="L167" s="46" t="s">
        <v>1161</v>
      </c>
      <c r="M167" s="60">
        <v>2014</v>
      </c>
      <c r="N167" s="46" t="s">
        <v>1162</v>
      </c>
      <c r="O167" s="46">
        <f t="shared" si="2"/>
        <v>45304</v>
      </c>
      <c r="P167" s="46">
        <v>2024</v>
      </c>
      <c r="Q167" s="46" t="s">
        <v>65</v>
      </c>
      <c r="R167" s="84"/>
      <c r="S167" s="46">
        <v>416976</v>
      </c>
      <c r="T167" s="46">
        <v>1.3222222222222222E-2</v>
      </c>
      <c r="U167" s="46">
        <v>58.7</v>
      </c>
      <c r="V167" s="46" t="s">
        <v>5403</v>
      </c>
      <c r="W167" s="46" t="s">
        <v>5404</v>
      </c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  <c r="BN167" s="46"/>
      <c r="BO167" s="46"/>
      <c r="BP167" s="46"/>
    </row>
    <row r="168" spans="1:68" ht="15" x14ac:dyDescent="0.25">
      <c r="A168" s="46" t="s">
        <v>3538</v>
      </c>
      <c r="B168" s="82" t="s">
        <v>597</v>
      </c>
      <c r="C168" s="60">
        <v>2</v>
      </c>
      <c r="D168" s="46" t="s">
        <v>4232</v>
      </c>
      <c r="E168" s="46" t="s">
        <v>1814</v>
      </c>
      <c r="F168" s="46" t="s">
        <v>4333</v>
      </c>
      <c r="G168" s="46" t="s">
        <v>76</v>
      </c>
      <c r="H168" s="46" t="s">
        <v>67</v>
      </c>
      <c r="I168" s="83">
        <v>-2.30580555555E+16</v>
      </c>
      <c r="J168" s="83">
        <v>-4.5698333333299904E+16</v>
      </c>
      <c r="K168" s="83" t="s">
        <v>4459</v>
      </c>
      <c r="L168" s="46" t="s">
        <v>406</v>
      </c>
      <c r="M168" s="60">
        <v>2013</v>
      </c>
      <c r="N168" s="46" t="s">
        <v>407</v>
      </c>
      <c r="O168" s="46">
        <f t="shared" si="2"/>
        <v>45291</v>
      </c>
      <c r="P168" s="46">
        <v>2023</v>
      </c>
      <c r="Q168" s="46" t="s">
        <v>65</v>
      </c>
      <c r="R168" s="84"/>
      <c r="S168" s="46">
        <v>198000</v>
      </c>
      <c r="T168" s="46">
        <v>6.2785388127853878E-3</v>
      </c>
      <c r="U168" s="46" t="s">
        <v>5405</v>
      </c>
      <c r="V168" s="46" t="s">
        <v>5405</v>
      </c>
      <c r="W168" s="46" t="s">
        <v>5405</v>
      </c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  <c r="BN168" s="46"/>
      <c r="BO168" s="46"/>
      <c r="BP168" s="46"/>
    </row>
    <row r="169" spans="1:68" ht="15" x14ac:dyDescent="0.25">
      <c r="A169" s="46" t="s">
        <v>3538</v>
      </c>
      <c r="B169" s="82" t="s">
        <v>597</v>
      </c>
      <c r="C169" s="60">
        <v>2</v>
      </c>
      <c r="D169" s="46" t="s">
        <v>4232</v>
      </c>
      <c r="E169" s="46" t="s">
        <v>1815</v>
      </c>
      <c r="F169" s="46" t="s">
        <v>4333</v>
      </c>
      <c r="G169" s="46" t="s">
        <v>76</v>
      </c>
      <c r="H169" s="46" t="s">
        <v>67</v>
      </c>
      <c r="I169" s="83">
        <v>-2.30651111110999E+16</v>
      </c>
      <c r="J169" s="83">
        <v>-4.56931388888E+16</v>
      </c>
      <c r="K169" s="83" t="s">
        <v>4459</v>
      </c>
      <c r="L169" s="46" t="s">
        <v>406</v>
      </c>
      <c r="M169" s="60">
        <v>2013</v>
      </c>
      <c r="N169" s="46" t="s">
        <v>407</v>
      </c>
      <c r="O169" s="46">
        <f t="shared" si="2"/>
        <v>45291</v>
      </c>
      <c r="P169" s="46">
        <v>2023</v>
      </c>
      <c r="Q169" s="46" t="s">
        <v>65</v>
      </c>
      <c r="R169" s="84"/>
      <c r="S169" s="46">
        <v>198000</v>
      </c>
      <c r="T169" s="46">
        <v>6.2785388127853878E-3</v>
      </c>
      <c r="U169" s="46" t="s">
        <v>5405</v>
      </c>
      <c r="V169" s="46" t="s">
        <v>5405</v>
      </c>
      <c r="W169" s="46" t="s">
        <v>5405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  <c r="BN169" s="46"/>
      <c r="BO169" s="46"/>
      <c r="BP169" s="46"/>
    </row>
    <row r="170" spans="1:68" ht="15" x14ac:dyDescent="0.25">
      <c r="A170" s="46" t="s">
        <v>3539</v>
      </c>
      <c r="B170" s="82" t="s">
        <v>608</v>
      </c>
      <c r="C170" s="60">
        <v>14</v>
      </c>
      <c r="D170" s="46" t="s">
        <v>4247</v>
      </c>
      <c r="E170" s="46" t="s">
        <v>1816</v>
      </c>
      <c r="F170" s="46" t="s">
        <v>4332</v>
      </c>
      <c r="G170" s="46" t="s">
        <v>69</v>
      </c>
      <c r="H170" s="46" t="s">
        <v>67</v>
      </c>
      <c r="I170" s="83">
        <v>-2.35102777777E+16</v>
      </c>
      <c r="J170" s="83">
        <v>-4.9495555555499904E+16</v>
      </c>
      <c r="K170" s="83" t="s">
        <v>4460</v>
      </c>
      <c r="L170" s="46" t="s">
        <v>406</v>
      </c>
      <c r="M170" s="60">
        <v>2013</v>
      </c>
      <c r="N170" s="46" t="s">
        <v>407</v>
      </c>
      <c r="O170" s="46">
        <f t="shared" si="2"/>
        <v>45291</v>
      </c>
      <c r="P170" s="46">
        <v>2023</v>
      </c>
      <c r="Q170" s="46" t="s">
        <v>65</v>
      </c>
      <c r="R170" s="84"/>
      <c r="S170" s="46">
        <v>774200</v>
      </c>
      <c r="T170" s="46">
        <v>2.4549720953830543E-2</v>
      </c>
      <c r="U170" s="46">
        <v>112</v>
      </c>
      <c r="V170" s="46" t="s">
        <v>5403</v>
      </c>
      <c r="W170" s="46" t="s">
        <v>5404</v>
      </c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  <c r="BN170" s="46"/>
      <c r="BO170" s="46"/>
      <c r="BP170" s="46"/>
    </row>
    <row r="171" spans="1:68" ht="15" x14ac:dyDescent="0.25">
      <c r="A171" s="46" t="s">
        <v>3540</v>
      </c>
      <c r="B171" s="82" t="s">
        <v>532</v>
      </c>
      <c r="C171" s="60">
        <v>12</v>
      </c>
      <c r="D171" s="46" t="s">
        <v>4249</v>
      </c>
      <c r="E171" s="46" t="s">
        <v>1772</v>
      </c>
      <c r="F171" s="46" t="s">
        <v>4332</v>
      </c>
      <c r="G171" s="46" t="s">
        <v>69</v>
      </c>
      <c r="H171" s="46" t="s">
        <v>67</v>
      </c>
      <c r="I171" s="83">
        <v>-2.01938888888E+16</v>
      </c>
      <c r="J171" s="83">
        <v>-4.88458333333E+16</v>
      </c>
      <c r="K171" s="83" t="s">
        <v>4461</v>
      </c>
      <c r="L171" s="46" t="s">
        <v>1168</v>
      </c>
      <c r="M171" s="60">
        <v>2014</v>
      </c>
      <c r="N171" s="46" t="s">
        <v>1208</v>
      </c>
      <c r="O171" s="46">
        <f t="shared" si="2"/>
        <v>42004</v>
      </c>
      <c r="P171" s="46">
        <v>2014</v>
      </c>
      <c r="Q171" s="46" t="s">
        <v>65</v>
      </c>
      <c r="R171" s="84"/>
      <c r="S171" s="46">
        <v>181440</v>
      </c>
      <c r="T171" s="46">
        <v>5.7534246575342467E-3</v>
      </c>
      <c r="U171" s="46">
        <v>58.1</v>
      </c>
      <c r="V171" s="46" t="s">
        <v>5408</v>
      </c>
      <c r="W171" s="46" t="s">
        <v>5409</v>
      </c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  <c r="BN171" s="46"/>
      <c r="BO171" s="46"/>
      <c r="BP171" s="46"/>
    </row>
    <row r="172" spans="1:68" ht="15" x14ac:dyDescent="0.25">
      <c r="A172" s="46" t="s">
        <v>3541</v>
      </c>
      <c r="B172" s="82" t="s">
        <v>586</v>
      </c>
      <c r="C172" s="60">
        <v>14</v>
      </c>
      <c r="D172" s="46" t="s">
        <v>4237</v>
      </c>
      <c r="E172" s="46" t="s">
        <v>1728</v>
      </c>
      <c r="F172" s="46" t="s">
        <v>4332</v>
      </c>
      <c r="G172" s="46" t="s">
        <v>69</v>
      </c>
      <c r="H172" s="46" t="s">
        <v>67</v>
      </c>
      <c r="I172" s="83">
        <v>-2.32924722222E+16</v>
      </c>
      <c r="J172" s="83">
        <v>-4.91780833333E+16</v>
      </c>
      <c r="K172" s="83" t="s">
        <v>4462</v>
      </c>
      <c r="L172" s="46" t="s">
        <v>1156</v>
      </c>
      <c r="M172" s="60">
        <v>2014</v>
      </c>
      <c r="N172" s="46" t="s">
        <v>1160</v>
      </c>
      <c r="O172" s="46">
        <f t="shared" si="2"/>
        <v>45230</v>
      </c>
      <c r="P172" s="46">
        <v>2023</v>
      </c>
      <c r="Q172" s="46" t="s">
        <v>65</v>
      </c>
      <c r="R172" s="84"/>
      <c r="S172" s="46">
        <v>246996</v>
      </c>
      <c r="T172" s="46">
        <v>7.832191780821918E-3</v>
      </c>
      <c r="U172" s="46">
        <v>9.3000000000000007</v>
      </c>
      <c r="V172" s="46" t="s">
        <v>5403</v>
      </c>
      <c r="W172" s="46" t="s">
        <v>5411</v>
      </c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</row>
    <row r="173" spans="1:68" ht="15" x14ac:dyDescent="0.25">
      <c r="A173" s="46" t="s">
        <v>3542</v>
      </c>
      <c r="B173" s="82" t="s">
        <v>504</v>
      </c>
      <c r="C173" s="60">
        <v>4</v>
      </c>
      <c r="D173" s="46" t="s">
        <v>4253</v>
      </c>
      <c r="E173" s="46" t="s">
        <v>2126</v>
      </c>
      <c r="F173" s="46" t="s">
        <v>4332</v>
      </c>
      <c r="G173" s="46" t="s">
        <v>76</v>
      </c>
      <c r="H173" s="46" t="s">
        <v>67</v>
      </c>
      <c r="I173" s="83">
        <v>-2.15218888888E+16</v>
      </c>
      <c r="J173" s="83">
        <v>-4.6570666666599904E+16</v>
      </c>
      <c r="K173" s="83" t="s">
        <v>4463</v>
      </c>
      <c r="L173" s="46" t="s">
        <v>361</v>
      </c>
      <c r="M173" s="60">
        <v>2012</v>
      </c>
      <c r="N173" s="46" t="s">
        <v>363</v>
      </c>
      <c r="O173" s="46">
        <f t="shared" si="2"/>
        <v>44865</v>
      </c>
      <c r="P173" s="46">
        <v>2022</v>
      </c>
      <c r="Q173" s="46" t="s">
        <v>65</v>
      </c>
      <c r="R173" s="84"/>
      <c r="S173" s="46">
        <v>42336</v>
      </c>
      <c r="T173" s="46">
        <v>1.3424657534246574E-3</v>
      </c>
      <c r="U173" s="46" t="s">
        <v>5405</v>
      </c>
      <c r="V173" s="46" t="s">
        <v>5405</v>
      </c>
      <c r="W173" s="46" t="s">
        <v>5405</v>
      </c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  <c r="BN173" s="46"/>
      <c r="BO173" s="46"/>
      <c r="BP173" s="46"/>
    </row>
    <row r="174" spans="1:68" ht="15" x14ac:dyDescent="0.25">
      <c r="A174" s="46" t="s">
        <v>3543</v>
      </c>
      <c r="B174" s="82" t="s">
        <v>519</v>
      </c>
      <c r="C174" s="60">
        <v>9</v>
      </c>
      <c r="D174" s="46" t="s">
        <v>4228</v>
      </c>
      <c r="E174" s="46" t="s">
        <v>2127</v>
      </c>
      <c r="F174" s="46" t="s">
        <v>4332</v>
      </c>
      <c r="G174" s="46" t="s">
        <v>68</v>
      </c>
      <c r="H174" s="46" t="s">
        <v>67</v>
      </c>
      <c r="I174" s="83">
        <v>-2.19180555555E+16</v>
      </c>
      <c r="J174" s="83">
        <v>-4.7333888888799904E+16</v>
      </c>
      <c r="K174" s="83" t="s">
        <v>4464</v>
      </c>
      <c r="L174" s="46" t="s">
        <v>361</v>
      </c>
      <c r="M174" s="60">
        <v>2012</v>
      </c>
      <c r="N174" s="46" t="s">
        <v>363</v>
      </c>
      <c r="O174" s="46">
        <f t="shared" si="2"/>
        <v>44865</v>
      </c>
      <c r="P174" s="46">
        <v>2022</v>
      </c>
      <c r="Q174" s="46" t="s">
        <v>65</v>
      </c>
      <c r="R174" s="84"/>
      <c r="S174" s="46">
        <v>5859840</v>
      </c>
      <c r="T174" s="46">
        <v>0.18581430745814306</v>
      </c>
      <c r="U174" s="46" t="s">
        <v>5405</v>
      </c>
      <c r="V174" s="46" t="s">
        <v>5405</v>
      </c>
      <c r="W174" s="46" t="s">
        <v>5405</v>
      </c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  <c r="BN174" s="46"/>
      <c r="BO174" s="46"/>
      <c r="BP174" s="46"/>
    </row>
    <row r="175" spans="1:68" ht="15" x14ac:dyDescent="0.25">
      <c r="A175" s="46" t="s">
        <v>3419</v>
      </c>
      <c r="B175" s="82" t="s">
        <v>620</v>
      </c>
      <c r="C175" s="60">
        <v>8</v>
      </c>
      <c r="D175" s="46" t="s">
        <v>4259</v>
      </c>
      <c r="E175" s="46" t="s">
        <v>1913</v>
      </c>
      <c r="F175" s="46" t="s">
        <v>4332</v>
      </c>
      <c r="G175" s="46" t="s">
        <v>61</v>
      </c>
      <c r="H175" s="46" t="s">
        <v>67</v>
      </c>
      <c r="I175" s="83">
        <v>-2.04297222221999E+16</v>
      </c>
      <c r="J175" s="83">
        <v>-4.7293888888799904E+16</v>
      </c>
      <c r="K175" s="83" t="s">
        <v>4465</v>
      </c>
      <c r="L175" s="46" t="s">
        <v>456</v>
      </c>
      <c r="M175" s="60">
        <v>2013</v>
      </c>
      <c r="N175" s="46" t="s">
        <v>459</v>
      </c>
      <c r="O175" s="46">
        <f t="shared" si="2"/>
        <v>50252</v>
      </c>
      <c r="P175" s="46">
        <v>2037</v>
      </c>
      <c r="Q175" s="46" t="s">
        <v>65</v>
      </c>
      <c r="R175" s="84"/>
      <c r="S175" s="46">
        <v>21324672</v>
      </c>
      <c r="T175" s="46">
        <v>0.67620091324200915</v>
      </c>
      <c r="U175" s="46" t="s">
        <v>5405</v>
      </c>
      <c r="V175" s="46" t="s">
        <v>5405</v>
      </c>
      <c r="W175" s="46" t="s">
        <v>5405</v>
      </c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  <c r="BN175" s="46"/>
      <c r="BO175" s="46"/>
      <c r="BP175" s="46"/>
    </row>
    <row r="176" spans="1:68" ht="15" x14ac:dyDescent="0.25">
      <c r="A176" s="46" t="s">
        <v>3544</v>
      </c>
      <c r="B176" s="82" t="s">
        <v>591</v>
      </c>
      <c r="C176" s="60">
        <v>2</v>
      </c>
      <c r="D176" s="46" t="s">
        <v>4232</v>
      </c>
      <c r="E176" s="46" t="s">
        <v>1813</v>
      </c>
      <c r="F176" s="46" t="s">
        <v>4333</v>
      </c>
      <c r="G176" s="46" t="s">
        <v>66</v>
      </c>
      <c r="H176" s="46" t="s">
        <v>62</v>
      </c>
      <c r="I176" s="83">
        <v>-2.33109444444E+16</v>
      </c>
      <c r="J176" s="83">
        <v>-4.59715833333E+16</v>
      </c>
      <c r="K176" s="83" t="s">
        <v>4466</v>
      </c>
      <c r="L176" s="46" t="s">
        <v>406</v>
      </c>
      <c r="M176" s="60">
        <v>2013</v>
      </c>
      <c r="N176" s="46" t="s">
        <v>407</v>
      </c>
      <c r="O176" s="46">
        <f t="shared" si="2"/>
        <v>45291</v>
      </c>
      <c r="P176" s="46">
        <v>2023</v>
      </c>
      <c r="Q176" s="46" t="s">
        <v>65</v>
      </c>
      <c r="R176" s="84"/>
      <c r="S176" s="46">
        <v>1382400</v>
      </c>
      <c r="T176" s="46">
        <v>4.3835616438356165E-2</v>
      </c>
      <c r="U176" s="46" t="s">
        <v>5405</v>
      </c>
      <c r="V176" s="46" t="s">
        <v>5405</v>
      </c>
      <c r="W176" s="46" t="s">
        <v>5405</v>
      </c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  <c r="BN176" s="46"/>
      <c r="BO176" s="46"/>
      <c r="BP176" s="46"/>
    </row>
    <row r="177" spans="1:68" ht="15" x14ac:dyDescent="0.25">
      <c r="A177" s="46" t="s">
        <v>3419</v>
      </c>
      <c r="B177" s="82" t="s">
        <v>590</v>
      </c>
      <c r="C177" s="60">
        <v>8</v>
      </c>
      <c r="D177" s="46" t="s">
        <v>4229</v>
      </c>
      <c r="E177" s="46" t="s">
        <v>1914</v>
      </c>
      <c r="F177" s="46" t="s">
        <v>4332</v>
      </c>
      <c r="G177" s="46" t="s">
        <v>61</v>
      </c>
      <c r="H177" s="46" t="s">
        <v>67</v>
      </c>
      <c r="I177" s="83">
        <v>-2.07616666666E+16</v>
      </c>
      <c r="J177" s="83">
        <v>-4.7448888888799904E+16</v>
      </c>
      <c r="K177" s="83" t="s">
        <v>4465</v>
      </c>
      <c r="L177" s="46" t="s">
        <v>456</v>
      </c>
      <c r="M177" s="60">
        <v>2013</v>
      </c>
      <c r="N177" s="46" t="s">
        <v>459</v>
      </c>
      <c r="O177" s="46">
        <f t="shared" si="2"/>
        <v>50252</v>
      </c>
      <c r="P177" s="46">
        <v>2037</v>
      </c>
      <c r="Q177" s="46" t="s">
        <v>65</v>
      </c>
      <c r="R177" s="84"/>
      <c r="S177" s="46">
        <v>25228800</v>
      </c>
      <c r="T177" s="46">
        <v>0.8</v>
      </c>
      <c r="U177" s="46" t="s">
        <v>5405</v>
      </c>
      <c r="V177" s="46" t="s">
        <v>5405</v>
      </c>
      <c r="W177" s="46" t="s">
        <v>5405</v>
      </c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  <c r="BN177" s="46"/>
      <c r="BO177" s="46"/>
      <c r="BP177" s="46"/>
    </row>
    <row r="178" spans="1:68" ht="15" x14ac:dyDescent="0.25">
      <c r="A178" s="46" t="s">
        <v>3545</v>
      </c>
      <c r="B178" s="82" t="s">
        <v>580</v>
      </c>
      <c r="C178" s="60">
        <v>14</v>
      </c>
      <c r="D178" s="46" t="s">
        <v>4227</v>
      </c>
      <c r="E178" s="46" t="s">
        <v>2707</v>
      </c>
      <c r="F178" s="46" t="s">
        <v>4332</v>
      </c>
      <c r="G178" s="46" t="s">
        <v>69</v>
      </c>
      <c r="H178" s="46" t="s">
        <v>67</v>
      </c>
      <c r="I178" s="83">
        <v>-2.36719444444E+16</v>
      </c>
      <c r="J178" s="83">
        <v>-4.84536111111E+16</v>
      </c>
      <c r="K178" s="83" t="s">
        <v>4467</v>
      </c>
      <c r="L178" s="46" t="s">
        <v>1478</v>
      </c>
      <c r="M178" s="60">
        <v>2008</v>
      </c>
      <c r="N178" s="46" t="s">
        <v>1262</v>
      </c>
      <c r="O178" s="46">
        <f t="shared" si="2"/>
        <v>41486</v>
      </c>
      <c r="P178" s="46">
        <v>2013</v>
      </c>
      <c r="Q178" s="46" t="s">
        <v>65</v>
      </c>
      <c r="S178" s="46">
        <v>863358</v>
      </c>
      <c r="T178" s="46">
        <v>2.7376902587519025E-2</v>
      </c>
      <c r="U178" s="46">
        <v>193.5</v>
      </c>
      <c r="V178" s="46" t="s">
        <v>5403</v>
      </c>
      <c r="W178" s="46" t="s">
        <v>5413</v>
      </c>
    </row>
    <row r="179" spans="1:68" ht="15" x14ac:dyDescent="0.25">
      <c r="A179" s="46" t="s">
        <v>3546</v>
      </c>
      <c r="B179" s="82" t="s">
        <v>553</v>
      </c>
      <c r="C179" s="60">
        <v>9</v>
      </c>
      <c r="D179" s="46" t="s">
        <v>4228</v>
      </c>
      <c r="E179" s="46" t="s">
        <v>2399</v>
      </c>
      <c r="F179" s="46" t="s">
        <v>4332</v>
      </c>
      <c r="G179" s="46" t="s">
        <v>76</v>
      </c>
      <c r="H179" s="46" t="s">
        <v>67</v>
      </c>
      <c r="I179" s="83">
        <v>-2.15986138887999E+16</v>
      </c>
      <c r="J179" s="83">
        <v>-4.7943488888799904E+16</v>
      </c>
      <c r="K179" s="83" t="s">
        <v>4468</v>
      </c>
      <c r="L179" s="46" t="s">
        <v>271</v>
      </c>
      <c r="M179" s="60">
        <v>2011</v>
      </c>
      <c r="N179" s="46" t="s">
        <v>273</v>
      </c>
      <c r="O179" s="46">
        <f t="shared" si="2"/>
        <v>44347</v>
      </c>
      <c r="P179" s="46">
        <v>2021</v>
      </c>
      <c r="Q179" s="46" t="s">
        <v>65</v>
      </c>
      <c r="R179" s="84"/>
      <c r="S179" s="46">
        <v>161998.32</v>
      </c>
      <c r="T179" s="46">
        <v>5.1369330289193302E-3</v>
      </c>
      <c r="U179" s="46" t="s">
        <v>5405</v>
      </c>
      <c r="V179" s="46" t="s">
        <v>5405</v>
      </c>
      <c r="W179" s="46" t="s">
        <v>5405</v>
      </c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  <c r="BN179" s="46"/>
      <c r="BO179" s="46"/>
      <c r="BP179" s="46"/>
    </row>
    <row r="180" spans="1:68" ht="15" x14ac:dyDescent="0.25">
      <c r="A180" s="46" t="s">
        <v>3547</v>
      </c>
      <c r="B180" s="82" t="s">
        <v>496</v>
      </c>
      <c r="C180" s="60">
        <v>19</v>
      </c>
      <c r="D180" s="46" t="s">
        <v>4240</v>
      </c>
      <c r="E180" s="46" t="s">
        <v>2396</v>
      </c>
      <c r="F180" s="46" t="s">
        <v>4332</v>
      </c>
      <c r="G180" s="46" t="s">
        <v>69</v>
      </c>
      <c r="H180" s="46" t="s">
        <v>67</v>
      </c>
      <c r="I180" s="83">
        <v>-2.06072222222E+16</v>
      </c>
      <c r="J180" s="83">
        <v>-5.1521388888799904E+16</v>
      </c>
      <c r="K180" s="83" t="s">
        <v>4469</v>
      </c>
      <c r="L180" s="46" t="s">
        <v>271</v>
      </c>
      <c r="M180" s="60">
        <v>2011</v>
      </c>
      <c r="N180" s="46" t="s">
        <v>272</v>
      </c>
      <c r="O180" s="46">
        <f t="shared" si="2"/>
        <v>42521</v>
      </c>
      <c r="P180" s="46">
        <v>2016</v>
      </c>
      <c r="Q180" s="46" t="s">
        <v>65</v>
      </c>
      <c r="R180" s="84"/>
      <c r="S180" s="46">
        <v>7139440</v>
      </c>
      <c r="T180" s="46">
        <v>0.22639015728056824</v>
      </c>
      <c r="U180" s="46">
        <v>903.1</v>
      </c>
      <c r="V180" s="46" t="s">
        <v>5403</v>
      </c>
      <c r="W180" s="46" t="s">
        <v>5411</v>
      </c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  <c r="BN180" s="46"/>
      <c r="BO180" s="46"/>
      <c r="BP180" s="46"/>
    </row>
    <row r="181" spans="1:68" ht="15" x14ac:dyDescent="0.25">
      <c r="A181" s="46" t="s">
        <v>3547</v>
      </c>
      <c r="B181" s="82" t="s">
        <v>496</v>
      </c>
      <c r="C181" s="60">
        <v>19</v>
      </c>
      <c r="D181" s="46" t="s">
        <v>4240</v>
      </c>
      <c r="E181" s="46" t="s">
        <v>2397</v>
      </c>
      <c r="F181" s="46" t="s">
        <v>4332</v>
      </c>
      <c r="G181" s="46" t="s">
        <v>69</v>
      </c>
      <c r="H181" s="46" t="s">
        <v>67</v>
      </c>
      <c r="I181" s="83">
        <v>-2.05780555555E+16</v>
      </c>
      <c r="J181" s="83">
        <v>-5.1499166666599904E+16</v>
      </c>
      <c r="K181" s="83" t="s">
        <v>4469</v>
      </c>
      <c r="L181" s="46" t="s">
        <v>271</v>
      </c>
      <c r="M181" s="60">
        <v>2011</v>
      </c>
      <c r="N181" s="46" t="s">
        <v>272</v>
      </c>
      <c r="O181" s="46">
        <f t="shared" si="2"/>
        <v>42521</v>
      </c>
      <c r="P181" s="46">
        <v>2016</v>
      </c>
      <c r="Q181" s="46" t="s">
        <v>65</v>
      </c>
      <c r="R181" s="84"/>
      <c r="S181" s="46">
        <v>1364480</v>
      </c>
      <c r="T181" s="46">
        <v>4.3267376966007104E-2</v>
      </c>
      <c r="U181" s="46">
        <v>175</v>
      </c>
      <c r="V181" s="46" t="s">
        <v>5403</v>
      </c>
      <c r="W181" s="46" t="s">
        <v>5411</v>
      </c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  <c r="BN181" s="46"/>
      <c r="BO181" s="46"/>
      <c r="BP181" s="46"/>
    </row>
    <row r="182" spans="1:68" ht="15" x14ac:dyDescent="0.25">
      <c r="A182" s="46" t="s">
        <v>3547</v>
      </c>
      <c r="B182" s="82" t="s">
        <v>496</v>
      </c>
      <c r="C182" s="60">
        <v>19</v>
      </c>
      <c r="D182" s="46" t="s">
        <v>4240</v>
      </c>
      <c r="E182" s="46" t="s">
        <v>2398</v>
      </c>
      <c r="F182" s="46" t="s">
        <v>4332</v>
      </c>
      <c r="G182" s="46" t="s">
        <v>69</v>
      </c>
      <c r="H182" s="46" t="s">
        <v>67</v>
      </c>
      <c r="I182" s="83">
        <v>-2.0565E+16</v>
      </c>
      <c r="J182" s="83">
        <v>-5.14980555555E+16</v>
      </c>
      <c r="K182" s="83" t="s">
        <v>4469</v>
      </c>
      <c r="L182" s="46" t="s">
        <v>271</v>
      </c>
      <c r="M182" s="60">
        <v>2011</v>
      </c>
      <c r="N182" s="46" t="s">
        <v>272</v>
      </c>
      <c r="O182" s="46">
        <f t="shared" si="2"/>
        <v>42521</v>
      </c>
      <c r="P182" s="46">
        <v>2016</v>
      </c>
      <c r="Q182" s="46" t="s">
        <v>65</v>
      </c>
      <c r="R182" s="84"/>
      <c r="S182" s="46">
        <v>2571520</v>
      </c>
      <c r="T182" s="46">
        <v>8.1542364282090316E-2</v>
      </c>
      <c r="U182" s="46">
        <v>327.39999999999998</v>
      </c>
      <c r="V182" s="46" t="s">
        <v>5403</v>
      </c>
      <c r="W182" s="46" t="s">
        <v>5411</v>
      </c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  <c r="BN182" s="46"/>
      <c r="BO182" s="46"/>
      <c r="BP182" s="46"/>
    </row>
    <row r="183" spans="1:68" ht="15" x14ac:dyDescent="0.25">
      <c r="A183" s="46" t="s">
        <v>3548</v>
      </c>
      <c r="B183" s="82" t="s">
        <v>586</v>
      </c>
      <c r="C183" s="60">
        <v>14</v>
      </c>
      <c r="D183" s="46" t="s">
        <v>4227</v>
      </c>
      <c r="E183" s="46" t="s">
        <v>2406</v>
      </c>
      <c r="F183" s="46" t="s">
        <v>4332</v>
      </c>
      <c r="G183" s="46" t="s">
        <v>69</v>
      </c>
      <c r="H183" s="46" t="s">
        <v>67</v>
      </c>
      <c r="I183" s="83">
        <v>-2.32969444444E+16</v>
      </c>
      <c r="J183" s="83">
        <v>-4.90280555555E+16</v>
      </c>
      <c r="K183" s="83" t="s">
        <v>4470</v>
      </c>
      <c r="L183" s="46" t="s">
        <v>1447</v>
      </c>
      <c r="M183" s="60">
        <v>2011</v>
      </c>
      <c r="N183" s="46" t="s">
        <v>1166</v>
      </c>
      <c r="O183" s="46">
        <f t="shared" si="2"/>
        <v>41729</v>
      </c>
      <c r="P183" s="46">
        <v>2014</v>
      </c>
      <c r="Q183" s="46" t="s">
        <v>65</v>
      </c>
      <c r="R183" s="84"/>
      <c r="S183" s="46">
        <v>370600</v>
      </c>
      <c r="T183" s="46">
        <v>1.1751648909183156E-2</v>
      </c>
      <c r="U183" s="46">
        <v>82</v>
      </c>
      <c r="V183" s="46" t="s">
        <v>5403</v>
      </c>
      <c r="W183" s="46" t="s">
        <v>5411</v>
      </c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  <c r="BN183" s="46"/>
      <c r="BO183" s="46"/>
      <c r="BP183" s="46"/>
    </row>
    <row r="184" spans="1:68" ht="15" x14ac:dyDescent="0.25">
      <c r="A184" s="46" t="s">
        <v>3549</v>
      </c>
      <c r="B184" s="82" t="s">
        <v>497</v>
      </c>
      <c r="C184" s="60">
        <v>4</v>
      </c>
      <c r="D184" s="46" t="s">
        <v>4235</v>
      </c>
      <c r="E184" s="46" t="s">
        <v>1821</v>
      </c>
      <c r="F184" s="46" t="s">
        <v>4332</v>
      </c>
      <c r="G184" s="46" t="s">
        <v>73</v>
      </c>
      <c r="H184" s="46" t="s">
        <v>62</v>
      </c>
      <c r="I184" s="83">
        <v>-2.11123333333E+16</v>
      </c>
      <c r="J184" s="83">
        <v>-4.7743694444399904E+16</v>
      </c>
      <c r="K184" s="83" t="s">
        <v>4471</v>
      </c>
      <c r="L184" s="46" t="s">
        <v>402</v>
      </c>
      <c r="M184" s="60">
        <v>2013</v>
      </c>
      <c r="N184" s="46" t="s">
        <v>403</v>
      </c>
      <c r="O184" s="46">
        <f t="shared" si="2"/>
        <v>45280</v>
      </c>
      <c r="P184" s="46">
        <v>2023</v>
      </c>
      <c r="Q184" s="46" t="s">
        <v>65</v>
      </c>
      <c r="R184" s="84"/>
      <c r="S184" s="46">
        <v>78840</v>
      </c>
      <c r="T184" s="46">
        <v>2.5000000000000001E-3</v>
      </c>
      <c r="U184" s="46" t="s">
        <v>5405</v>
      </c>
      <c r="V184" s="46" t="s">
        <v>5405</v>
      </c>
      <c r="W184" s="46" t="s">
        <v>5405</v>
      </c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  <c r="BN184" s="46"/>
      <c r="BO184" s="46"/>
      <c r="BP184" s="46"/>
    </row>
    <row r="185" spans="1:68" ht="15" x14ac:dyDescent="0.25">
      <c r="A185" s="46" t="s">
        <v>3550</v>
      </c>
      <c r="B185" s="82" t="s">
        <v>532</v>
      </c>
      <c r="C185" s="60">
        <v>12</v>
      </c>
      <c r="D185" s="46" t="s">
        <v>4230</v>
      </c>
      <c r="E185" s="46" t="s">
        <v>2483</v>
      </c>
      <c r="F185" s="46" t="s">
        <v>4332</v>
      </c>
      <c r="G185" s="46" t="s">
        <v>61</v>
      </c>
      <c r="H185" s="46" t="s">
        <v>67</v>
      </c>
      <c r="I185" s="83">
        <v>-2.01672222221999E+16</v>
      </c>
      <c r="J185" s="83">
        <v>-4.86863888888E+16</v>
      </c>
      <c r="K185" s="83" t="s">
        <v>4472</v>
      </c>
      <c r="L185" s="46" t="s">
        <v>214</v>
      </c>
      <c r="M185" s="60">
        <v>2010</v>
      </c>
      <c r="N185" s="46" t="s">
        <v>215</v>
      </c>
      <c r="O185" s="46">
        <f t="shared" si="2"/>
        <v>44195</v>
      </c>
      <c r="P185" s="46">
        <v>2020</v>
      </c>
      <c r="Q185" s="46" t="s">
        <v>65</v>
      </c>
      <c r="R185" s="84"/>
      <c r="S185" s="46">
        <v>501948</v>
      </c>
      <c r="T185" s="46">
        <v>1.5916666666666666E-2</v>
      </c>
      <c r="U185" s="46" t="s">
        <v>5405</v>
      </c>
      <c r="V185" s="46" t="s">
        <v>5405</v>
      </c>
      <c r="W185" s="46" t="s">
        <v>5405</v>
      </c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  <c r="BN185" s="46"/>
      <c r="BO185" s="46"/>
      <c r="BP185" s="46"/>
    </row>
    <row r="186" spans="1:68" ht="15" x14ac:dyDescent="0.25">
      <c r="A186" s="46" t="s">
        <v>3551</v>
      </c>
      <c r="B186" s="82" t="s">
        <v>548</v>
      </c>
      <c r="C186" s="60">
        <v>8</v>
      </c>
      <c r="D186" s="46" t="s">
        <v>4230</v>
      </c>
      <c r="E186" s="46" t="s">
        <v>2455</v>
      </c>
      <c r="F186" s="46" t="s">
        <v>4332</v>
      </c>
      <c r="G186" s="46" t="s">
        <v>69</v>
      </c>
      <c r="H186" s="46" t="s">
        <v>67</v>
      </c>
      <c r="I186" s="83">
        <v>-2.0125E+16</v>
      </c>
      <c r="J186" s="83">
        <v>-4.79094444444E+16</v>
      </c>
      <c r="K186" s="83" t="s">
        <v>4473</v>
      </c>
      <c r="L186" s="46" t="s">
        <v>238</v>
      </c>
      <c r="M186" s="60">
        <v>2010</v>
      </c>
      <c r="N186" s="46" t="s">
        <v>239</v>
      </c>
      <c r="O186" s="46">
        <f t="shared" si="2"/>
        <v>42338</v>
      </c>
      <c r="P186" s="46">
        <v>2015</v>
      </c>
      <c r="Q186" s="46" t="s">
        <v>65</v>
      </c>
      <c r="R186" s="84"/>
      <c r="S186" s="46">
        <v>776860</v>
      </c>
      <c r="T186" s="46">
        <v>2.4634069000507356E-2</v>
      </c>
      <c r="U186" s="46">
        <v>140.5</v>
      </c>
      <c r="V186" s="46" t="s">
        <v>5403</v>
      </c>
      <c r="W186" s="46" t="s">
        <v>5413</v>
      </c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  <c r="BN186" s="46"/>
      <c r="BO186" s="46"/>
      <c r="BP186" s="46"/>
    </row>
    <row r="187" spans="1:68" ht="15" x14ac:dyDescent="0.25">
      <c r="A187" s="46" t="s">
        <v>3424</v>
      </c>
      <c r="B187" s="82" t="s">
        <v>479</v>
      </c>
      <c r="C187" s="60">
        <v>9</v>
      </c>
      <c r="D187" s="46" t="s">
        <v>4228</v>
      </c>
      <c r="E187" s="46" t="s">
        <v>2668</v>
      </c>
      <c r="F187" s="46" t="s">
        <v>4332</v>
      </c>
      <c r="G187" s="46" t="s">
        <v>68</v>
      </c>
      <c r="H187" s="46" t="s">
        <v>67</v>
      </c>
      <c r="I187" s="83">
        <v>-2.23694444443999E+16</v>
      </c>
      <c r="J187" s="83">
        <v>-4.69205555555E+16</v>
      </c>
      <c r="K187" s="83" t="s">
        <v>4474</v>
      </c>
      <c r="L187" s="46" t="s">
        <v>154</v>
      </c>
      <c r="M187" s="60">
        <v>2008</v>
      </c>
      <c r="N187" s="46" t="s">
        <v>155</v>
      </c>
      <c r="O187" s="46">
        <f t="shared" si="2"/>
        <v>43403</v>
      </c>
      <c r="P187" s="46">
        <v>2018</v>
      </c>
      <c r="Q187" s="46" t="s">
        <v>65</v>
      </c>
      <c r="R187" s="84"/>
      <c r="S187" s="46">
        <v>4730400</v>
      </c>
      <c r="T187" s="46">
        <v>0.15</v>
      </c>
      <c r="U187" s="46" t="s">
        <v>5405</v>
      </c>
      <c r="V187" s="46" t="s">
        <v>5405</v>
      </c>
      <c r="W187" s="46" t="s">
        <v>5405</v>
      </c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  <c r="BN187" s="46"/>
      <c r="BO187" s="46"/>
      <c r="BP187" s="46"/>
    </row>
    <row r="188" spans="1:68" ht="15" x14ac:dyDescent="0.25">
      <c r="A188" s="46" t="s">
        <v>3427</v>
      </c>
      <c r="B188" s="82" t="s">
        <v>508</v>
      </c>
      <c r="C188" s="60">
        <v>11</v>
      </c>
      <c r="D188" s="46" t="s">
        <v>4254</v>
      </c>
      <c r="E188" s="46" t="s">
        <v>1825</v>
      </c>
      <c r="F188" s="46" t="s">
        <v>4333</v>
      </c>
      <c r="G188" s="46" t="s">
        <v>61</v>
      </c>
      <c r="H188" s="46" t="s">
        <v>62</v>
      </c>
      <c r="I188" s="83">
        <v>-2.45336111111E+16</v>
      </c>
      <c r="J188" s="83">
        <v>-4.8110277777699904E+16</v>
      </c>
      <c r="K188" s="83" t="s">
        <v>4475</v>
      </c>
      <c r="L188" s="46" t="s">
        <v>400</v>
      </c>
      <c r="M188" s="60">
        <v>2013</v>
      </c>
      <c r="N188" s="46" t="s">
        <v>395</v>
      </c>
      <c r="O188" s="46">
        <f t="shared" si="2"/>
        <v>50401</v>
      </c>
      <c r="P188" s="46">
        <v>2037</v>
      </c>
      <c r="Q188" s="46" t="s">
        <v>65</v>
      </c>
      <c r="R188" s="84"/>
      <c r="S188" s="46">
        <v>344005.2</v>
      </c>
      <c r="T188" s="46">
        <v>1.0908333333333334E-2</v>
      </c>
      <c r="U188" s="46" t="s">
        <v>5405</v>
      </c>
      <c r="V188" s="46" t="s">
        <v>5405</v>
      </c>
      <c r="W188" s="46" t="s">
        <v>5405</v>
      </c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  <c r="BN188" s="46"/>
      <c r="BO188" s="46"/>
      <c r="BP188" s="46"/>
    </row>
    <row r="189" spans="1:68" ht="15" x14ac:dyDescent="0.25">
      <c r="A189" s="46" t="s">
        <v>3552</v>
      </c>
      <c r="B189" s="82" t="s">
        <v>535</v>
      </c>
      <c r="C189" s="60">
        <v>9</v>
      </c>
      <c r="D189" s="46" t="s">
        <v>4228</v>
      </c>
      <c r="E189" s="46" t="s">
        <v>2525</v>
      </c>
      <c r="F189" s="46" t="s">
        <v>4332</v>
      </c>
      <c r="G189" s="46" t="s">
        <v>68</v>
      </c>
      <c r="H189" s="46" t="s">
        <v>67</v>
      </c>
      <c r="I189" s="83">
        <v>-2.21627777777E+16</v>
      </c>
      <c r="J189" s="83">
        <v>-4.72586111111E+16</v>
      </c>
      <c r="K189" s="83" t="s">
        <v>4476</v>
      </c>
      <c r="L189" s="46" t="s">
        <v>161</v>
      </c>
      <c r="M189" s="60">
        <v>2009</v>
      </c>
      <c r="N189" s="46" t="s">
        <v>1191</v>
      </c>
      <c r="O189" s="46">
        <f t="shared" si="2"/>
        <v>41942</v>
      </c>
      <c r="P189" s="46">
        <v>2014</v>
      </c>
      <c r="Q189" s="46" t="s">
        <v>65</v>
      </c>
      <c r="R189" s="84"/>
      <c r="S189" s="46">
        <v>3572320</v>
      </c>
      <c r="T189" s="46">
        <v>0.1132775240994419</v>
      </c>
      <c r="U189" s="46" t="s">
        <v>5405</v>
      </c>
      <c r="V189" s="46" t="s">
        <v>5405</v>
      </c>
      <c r="W189" s="46" t="s">
        <v>5405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  <c r="BN189" s="46"/>
      <c r="BO189" s="46"/>
      <c r="BP189" s="46"/>
    </row>
    <row r="190" spans="1:68" ht="15" x14ac:dyDescent="0.25">
      <c r="A190" s="46" t="s">
        <v>3449</v>
      </c>
      <c r="B190" s="82" t="s">
        <v>488</v>
      </c>
      <c r="C190" s="60">
        <v>9</v>
      </c>
      <c r="D190" s="46" t="s">
        <v>4244</v>
      </c>
      <c r="E190" s="46" t="s">
        <v>2547</v>
      </c>
      <c r="F190" s="46" t="s">
        <v>4332</v>
      </c>
      <c r="G190" s="46" t="s">
        <v>68</v>
      </c>
      <c r="H190" s="46" t="s">
        <v>67</v>
      </c>
      <c r="I190" s="83">
        <v>-2.19263888887999E+16</v>
      </c>
      <c r="J190" s="83">
        <v>-4.69241666666E+16</v>
      </c>
      <c r="K190" s="83" t="s">
        <v>4477</v>
      </c>
      <c r="L190" s="46" t="s">
        <v>187</v>
      </c>
      <c r="M190" s="60">
        <v>2009</v>
      </c>
      <c r="N190" s="46" t="s">
        <v>1191</v>
      </c>
      <c r="O190" s="46">
        <f t="shared" si="2"/>
        <v>41942</v>
      </c>
      <c r="P190" s="46">
        <v>2014</v>
      </c>
      <c r="Q190" s="46" t="s">
        <v>65</v>
      </c>
      <c r="R190" s="84"/>
      <c r="S190" s="46">
        <v>5606400</v>
      </c>
      <c r="T190" s="46">
        <v>0.17777777777777778</v>
      </c>
      <c r="U190" s="46" t="s">
        <v>5405</v>
      </c>
      <c r="V190" s="46" t="s">
        <v>5405</v>
      </c>
      <c r="W190" s="46" t="s">
        <v>5405</v>
      </c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  <c r="BN190" s="46"/>
      <c r="BO190" s="46"/>
      <c r="BP190" s="46"/>
    </row>
    <row r="191" spans="1:68" ht="15" x14ac:dyDescent="0.25">
      <c r="A191" s="46" t="s">
        <v>3446</v>
      </c>
      <c r="B191" s="82" t="s">
        <v>559</v>
      </c>
      <c r="C191" s="60">
        <v>8</v>
      </c>
      <c r="D191" s="46" t="s">
        <v>4229</v>
      </c>
      <c r="E191" s="46" t="s">
        <v>2553</v>
      </c>
      <c r="F191" s="46" t="s">
        <v>4332</v>
      </c>
      <c r="G191" s="46" t="s">
        <v>69</v>
      </c>
      <c r="H191" s="46" t="s">
        <v>67</v>
      </c>
      <c r="I191" s="83">
        <v>-2.01849111111E+16</v>
      </c>
      <c r="J191" s="83">
        <v>-4.83449563888E+16</v>
      </c>
      <c r="K191" s="83" t="s">
        <v>4478</v>
      </c>
      <c r="L191" s="46" t="s">
        <v>1457</v>
      </c>
      <c r="M191" s="60">
        <v>2009</v>
      </c>
      <c r="N191" s="46" t="s">
        <v>1191</v>
      </c>
      <c r="O191" s="46">
        <f t="shared" si="2"/>
        <v>41942</v>
      </c>
      <c r="P191" s="46">
        <v>2014</v>
      </c>
      <c r="Q191" s="46" t="s">
        <v>65</v>
      </c>
      <c r="R191" s="84"/>
      <c r="S191" s="46">
        <v>627480</v>
      </c>
      <c r="T191" s="46">
        <v>1.9897260273972601E-2</v>
      </c>
      <c r="U191" s="46">
        <v>95.14</v>
      </c>
      <c r="V191" s="46" t="s">
        <v>5403</v>
      </c>
      <c r="W191" s="46" t="s">
        <v>5404</v>
      </c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  <c r="BN191" s="46"/>
      <c r="BO191" s="46"/>
      <c r="BP191" s="46"/>
    </row>
    <row r="192" spans="1:68" ht="15" x14ac:dyDescent="0.25">
      <c r="A192" s="46" t="s">
        <v>3443</v>
      </c>
      <c r="B192" s="82" t="s">
        <v>487</v>
      </c>
      <c r="C192" s="60">
        <v>4</v>
      </c>
      <c r="D192" s="46" t="s">
        <v>4242</v>
      </c>
      <c r="E192" s="46" t="s">
        <v>3103</v>
      </c>
      <c r="F192" s="46" t="s">
        <v>4332</v>
      </c>
      <c r="G192" s="46" t="s">
        <v>68</v>
      </c>
      <c r="H192" s="46" t="s">
        <v>67</v>
      </c>
      <c r="I192" s="83">
        <v>-2.10580555555E+16</v>
      </c>
      <c r="J192" s="83">
        <v>-4.7881666666599904E+16</v>
      </c>
      <c r="K192" s="83" t="s">
        <v>4479</v>
      </c>
      <c r="L192" s="46" t="s">
        <v>72</v>
      </c>
      <c r="M192" s="60">
        <v>2004</v>
      </c>
      <c r="N192" s="46" t="s">
        <v>1191</v>
      </c>
      <c r="O192" s="46">
        <f t="shared" si="2"/>
        <v>41942</v>
      </c>
      <c r="P192" s="46">
        <v>2014</v>
      </c>
      <c r="Q192" s="46" t="s">
        <v>65</v>
      </c>
      <c r="S192" s="46">
        <v>2007500</v>
      </c>
      <c r="T192" s="46">
        <v>6.3657407407407413E-2</v>
      </c>
      <c r="U192" s="46" t="s">
        <v>5405</v>
      </c>
      <c r="V192" s="46" t="s">
        <v>5405</v>
      </c>
      <c r="W192" s="46" t="s">
        <v>5405</v>
      </c>
    </row>
    <row r="193" spans="1:68" ht="15" x14ac:dyDescent="0.25">
      <c r="A193" s="46" t="s">
        <v>3553</v>
      </c>
      <c r="B193" s="82" t="s">
        <v>536</v>
      </c>
      <c r="C193" s="60">
        <v>17</v>
      </c>
      <c r="D193" s="46" t="s">
        <v>4227</v>
      </c>
      <c r="E193" s="46" t="s">
        <v>2665</v>
      </c>
      <c r="F193" s="46" t="s">
        <v>4332</v>
      </c>
      <c r="G193" s="46" t="s">
        <v>69</v>
      </c>
      <c r="H193" s="46" t="s">
        <v>67</v>
      </c>
      <c r="I193" s="83">
        <v>-2.28239283333E+16</v>
      </c>
      <c r="J193" s="83">
        <v>-5.0851956388799904E+16</v>
      </c>
      <c r="K193" s="83" t="s">
        <v>4480</v>
      </c>
      <c r="L193" s="46" t="s">
        <v>154</v>
      </c>
      <c r="M193" s="60">
        <v>2008</v>
      </c>
      <c r="N193" s="46" t="s">
        <v>1256</v>
      </c>
      <c r="O193" s="46">
        <f t="shared" si="2"/>
        <v>41577</v>
      </c>
      <c r="P193" s="46">
        <v>2013</v>
      </c>
      <c r="Q193" s="46" t="s">
        <v>65</v>
      </c>
      <c r="R193" s="84"/>
      <c r="S193" s="46">
        <v>1455658</v>
      </c>
      <c r="T193" s="46">
        <v>4.6158612379502792E-2</v>
      </c>
      <c r="U193" s="46">
        <v>64.099999999999994</v>
      </c>
      <c r="V193" s="46" t="s">
        <v>5403</v>
      </c>
      <c r="W193" s="46" t="s">
        <v>5413</v>
      </c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  <c r="BN193" s="46"/>
      <c r="BO193" s="46"/>
      <c r="BP193" s="46"/>
    </row>
    <row r="194" spans="1:68" ht="15" x14ac:dyDescent="0.25">
      <c r="A194" s="46" t="s">
        <v>3553</v>
      </c>
      <c r="B194" s="82" t="s">
        <v>536</v>
      </c>
      <c r="C194" s="60">
        <v>17</v>
      </c>
      <c r="D194" s="46" t="s">
        <v>4227</v>
      </c>
      <c r="E194" s="46" t="s">
        <v>2666</v>
      </c>
      <c r="F194" s="46" t="s">
        <v>4332</v>
      </c>
      <c r="G194" s="46" t="s">
        <v>69</v>
      </c>
      <c r="H194" s="46" t="s">
        <v>67</v>
      </c>
      <c r="I194" s="83">
        <v>-2.28249691665999E+16</v>
      </c>
      <c r="J194" s="83">
        <v>-5.0851262499999904E+16</v>
      </c>
      <c r="K194" s="83" t="s">
        <v>4480</v>
      </c>
      <c r="L194" s="46" t="s">
        <v>154</v>
      </c>
      <c r="M194" s="60">
        <v>2008</v>
      </c>
      <c r="N194" s="46" t="s">
        <v>1256</v>
      </c>
      <c r="O194" s="46">
        <f t="shared" si="2"/>
        <v>41577</v>
      </c>
      <c r="P194" s="46">
        <v>2013</v>
      </c>
      <c r="Q194" s="46" t="s">
        <v>65</v>
      </c>
      <c r="R194" s="84"/>
      <c r="S194" s="46">
        <v>1267728</v>
      </c>
      <c r="T194" s="46">
        <v>4.0199391171993913E-2</v>
      </c>
      <c r="U194" s="46">
        <v>64.099999999999994</v>
      </c>
      <c r="V194" s="46" t="s">
        <v>5403</v>
      </c>
      <c r="W194" s="46" t="s">
        <v>5413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  <c r="BN194" s="46"/>
      <c r="BO194" s="46"/>
      <c r="BP194" s="46"/>
    </row>
    <row r="195" spans="1:68" ht="15" x14ac:dyDescent="0.25">
      <c r="A195" s="46" t="s">
        <v>3554</v>
      </c>
      <c r="B195" s="82" t="s">
        <v>495</v>
      </c>
      <c r="C195" s="60">
        <v>18</v>
      </c>
      <c r="D195" s="46" t="s">
        <v>4240</v>
      </c>
      <c r="E195" s="46" t="s">
        <v>2667</v>
      </c>
      <c r="F195" s="46" t="s">
        <v>4332</v>
      </c>
      <c r="G195" s="46" t="s">
        <v>69</v>
      </c>
      <c r="H195" s="46" t="s">
        <v>67</v>
      </c>
      <c r="I195" s="83">
        <v>-2.03904586111E+16</v>
      </c>
      <c r="J195" s="83">
        <v>-5.13691102777E+16</v>
      </c>
      <c r="K195" s="83" t="s">
        <v>4481</v>
      </c>
      <c r="L195" s="46" t="s">
        <v>154</v>
      </c>
      <c r="M195" s="60">
        <v>2008</v>
      </c>
      <c r="N195" s="46" t="s">
        <v>1256</v>
      </c>
      <c r="O195" s="46">
        <f t="shared" si="2"/>
        <v>41577</v>
      </c>
      <c r="P195" s="46">
        <v>2013</v>
      </c>
      <c r="Q195" s="46" t="s">
        <v>65</v>
      </c>
      <c r="R195" s="84"/>
      <c r="S195" s="46">
        <v>552650</v>
      </c>
      <c r="T195" s="46">
        <v>1.75244165398275E-2</v>
      </c>
      <c r="U195" s="46">
        <v>66.900000000000006</v>
      </c>
      <c r="V195" s="46" t="s">
        <v>5403</v>
      </c>
      <c r="W195" s="46" t="s">
        <v>5424</v>
      </c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  <c r="BN195" s="46"/>
      <c r="BO195" s="46"/>
      <c r="BP195" s="46"/>
    </row>
    <row r="196" spans="1:68" ht="15" x14ac:dyDescent="0.25">
      <c r="A196" s="46" t="s">
        <v>3552</v>
      </c>
      <c r="B196" s="82" t="s">
        <v>535</v>
      </c>
      <c r="C196" s="60">
        <v>9</v>
      </c>
      <c r="D196" s="46" t="s">
        <v>4228</v>
      </c>
      <c r="E196" s="46" t="s">
        <v>2681</v>
      </c>
      <c r="F196" s="46" t="s">
        <v>4332</v>
      </c>
      <c r="G196" s="46" t="s">
        <v>68</v>
      </c>
      <c r="H196" s="46" t="s">
        <v>67</v>
      </c>
      <c r="I196" s="83">
        <v>-2.21627777777E+16</v>
      </c>
      <c r="J196" s="83">
        <v>-4.72586111111E+16</v>
      </c>
      <c r="K196" s="83" t="s">
        <v>4482</v>
      </c>
      <c r="L196" s="46" t="s">
        <v>1474</v>
      </c>
      <c r="M196" s="60">
        <v>2008</v>
      </c>
      <c r="N196" s="46" t="s">
        <v>1258</v>
      </c>
      <c r="O196" s="46">
        <f t="shared" ref="O196:O259" si="3">DATEVALUE(N196)</f>
        <v>41547</v>
      </c>
      <c r="P196" s="46">
        <v>2013</v>
      </c>
      <c r="Q196" s="46" t="s">
        <v>65</v>
      </c>
      <c r="R196" s="84"/>
      <c r="S196" s="46">
        <v>3572320</v>
      </c>
      <c r="T196" s="46">
        <v>0.1132775240994419</v>
      </c>
      <c r="U196" s="46" t="s">
        <v>5405</v>
      </c>
      <c r="V196" s="46" t="s">
        <v>5405</v>
      </c>
      <c r="W196" s="46" t="s">
        <v>5405</v>
      </c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  <c r="BN196" s="46"/>
      <c r="BO196" s="46"/>
      <c r="BP196" s="46"/>
    </row>
    <row r="197" spans="1:68" ht="15" x14ac:dyDescent="0.25">
      <c r="A197" s="46" t="s">
        <v>3555</v>
      </c>
      <c r="B197" s="82" t="s">
        <v>611</v>
      </c>
      <c r="C197" s="60">
        <v>15</v>
      </c>
      <c r="D197" s="46" t="s">
        <v>4239</v>
      </c>
      <c r="E197" s="46" t="s">
        <v>1858</v>
      </c>
      <c r="F197" s="46" t="s">
        <v>4332</v>
      </c>
      <c r="G197" s="46" t="s">
        <v>69</v>
      </c>
      <c r="H197" s="46" t="s">
        <v>67</v>
      </c>
      <c r="I197" s="83">
        <v>-2.01125E+16</v>
      </c>
      <c r="J197" s="83">
        <v>-5.00347222222E+16</v>
      </c>
      <c r="K197" s="83" t="s">
        <v>4483</v>
      </c>
      <c r="L197" s="46" t="s">
        <v>386</v>
      </c>
      <c r="M197" s="60">
        <v>2013</v>
      </c>
      <c r="N197" s="46" t="s">
        <v>387</v>
      </c>
      <c r="O197" s="46">
        <f t="shared" si="3"/>
        <v>45168</v>
      </c>
      <c r="P197" s="46">
        <v>2023</v>
      </c>
      <c r="Q197" s="46" t="s">
        <v>65</v>
      </c>
      <c r="R197" s="84"/>
      <c r="S197" s="46">
        <v>271360</v>
      </c>
      <c r="T197" s="46">
        <v>8.6047691527143585E-3</v>
      </c>
      <c r="U197" s="46">
        <v>50</v>
      </c>
      <c r="V197" s="46" t="s">
        <v>5420</v>
      </c>
      <c r="W197" s="46" t="s">
        <v>5407</v>
      </c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  <c r="BN197" s="46"/>
      <c r="BO197" s="46"/>
      <c r="BP197" s="46"/>
    </row>
    <row r="198" spans="1:68" ht="15" x14ac:dyDescent="0.25">
      <c r="A198" s="46" t="s">
        <v>3556</v>
      </c>
      <c r="B198" s="82" t="s">
        <v>565</v>
      </c>
      <c r="C198" s="60">
        <v>2</v>
      </c>
      <c r="D198" s="46" t="s">
        <v>4232</v>
      </c>
      <c r="E198" s="46" t="s">
        <v>1835</v>
      </c>
      <c r="F198" s="46" t="s">
        <v>4333</v>
      </c>
      <c r="G198" s="46" t="s">
        <v>66</v>
      </c>
      <c r="H198" s="46" t="s">
        <v>62</v>
      </c>
      <c r="I198" s="83">
        <v>-2.34119444444E+16</v>
      </c>
      <c r="J198" s="83">
        <v>-4.60005555555E+16</v>
      </c>
      <c r="K198" s="83" t="s">
        <v>4484</v>
      </c>
      <c r="L198" s="46" t="s">
        <v>396</v>
      </c>
      <c r="M198" s="60">
        <v>2013</v>
      </c>
      <c r="N198" s="46" t="s">
        <v>397</v>
      </c>
      <c r="O198" s="46">
        <f t="shared" si="3"/>
        <v>45234</v>
      </c>
      <c r="P198" s="46">
        <v>2023</v>
      </c>
      <c r="Q198" s="46" t="s">
        <v>65</v>
      </c>
      <c r="R198" s="84"/>
      <c r="S198" s="46">
        <v>58867.199999999997</v>
      </c>
      <c r="T198" s="46">
        <v>1.8666666666666666E-3</v>
      </c>
      <c r="U198" s="46" t="s">
        <v>5405</v>
      </c>
      <c r="V198" s="46" t="s">
        <v>5405</v>
      </c>
      <c r="W198" s="46" t="s">
        <v>5405</v>
      </c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  <c r="BN198" s="46"/>
      <c r="BO198" s="46"/>
      <c r="BP198" s="46"/>
    </row>
    <row r="199" spans="1:68" ht="15" x14ac:dyDescent="0.25">
      <c r="A199" s="46" t="s">
        <v>3557</v>
      </c>
      <c r="B199" s="82" t="s">
        <v>606</v>
      </c>
      <c r="C199" s="60">
        <v>14</v>
      </c>
      <c r="D199" s="46" t="s">
        <v>4237</v>
      </c>
      <c r="E199" s="46" t="s">
        <v>1859</v>
      </c>
      <c r="F199" s="46" t="s">
        <v>4332</v>
      </c>
      <c r="G199" s="46" t="s">
        <v>69</v>
      </c>
      <c r="H199" s="46" t="s">
        <v>67</v>
      </c>
      <c r="I199" s="83">
        <v>-2.32336666666E+16</v>
      </c>
      <c r="J199" s="83">
        <v>-4.907925E+16</v>
      </c>
      <c r="K199" s="83" t="s">
        <v>4485</v>
      </c>
      <c r="L199" s="46" t="s">
        <v>386</v>
      </c>
      <c r="M199" s="60">
        <v>2013</v>
      </c>
      <c r="N199" s="46" t="s">
        <v>387</v>
      </c>
      <c r="O199" s="46">
        <f t="shared" si="3"/>
        <v>45168</v>
      </c>
      <c r="P199" s="46">
        <v>2023</v>
      </c>
      <c r="Q199" s="46" t="s">
        <v>65</v>
      </c>
      <c r="R199" s="84"/>
      <c r="S199" s="46">
        <v>350480</v>
      </c>
      <c r="T199" s="46">
        <v>1.1113647894469812E-2</v>
      </c>
      <c r="U199" s="46">
        <v>70</v>
      </c>
      <c r="V199" s="46" t="s">
        <v>5408</v>
      </c>
      <c r="W199" s="46" t="s">
        <v>5416</v>
      </c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  <c r="BN199" s="46"/>
      <c r="BO199" s="46"/>
      <c r="BP199" s="46"/>
    </row>
    <row r="200" spans="1:68" ht="15" x14ac:dyDescent="0.25">
      <c r="A200" s="46" t="s">
        <v>3558</v>
      </c>
      <c r="B200" s="82" t="s">
        <v>613</v>
      </c>
      <c r="C200" s="60">
        <v>11</v>
      </c>
      <c r="D200" s="46" t="s">
        <v>4235</v>
      </c>
      <c r="E200" s="46" t="s">
        <v>1837</v>
      </c>
      <c r="F200" s="46" t="s">
        <v>4333</v>
      </c>
      <c r="G200" s="46" t="s">
        <v>61</v>
      </c>
      <c r="H200" s="46" t="s">
        <v>62</v>
      </c>
      <c r="I200" s="83">
        <v>-2.47394444444E+16</v>
      </c>
      <c r="J200" s="83">
        <v>-4.85E+16</v>
      </c>
      <c r="K200" s="83" t="s">
        <v>4486</v>
      </c>
      <c r="L200" s="46" t="s">
        <v>396</v>
      </c>
      <c r="M200" s="60">
        <v>2013</v>
      </c>
      <c r="N200" s="46" t="s">
        <v>398</v>
      </c>
      <c r="O200" s="46">
        <f t="shared" si="3"/>
        <v>51562</v>
      </c>
      <c r="P200" s="46">
        <v>2041</v>
      </c>
      <c r="Q200" s="46" t="s">
        <v>65</v>
      </c>
      <c r="R200" s="84"/>
      <c r="S200" s="46">
        <v>273574.8</v>
      </c>
      <c r="T200" s="46">
        <v>8.6750000000000004E-3</v>
      </c>
      <c r="U200" s="46" t="s">
        <v>5405</v>
      </c>
      <c r="V200" s="46" t="s">
        <v>5405</v>
      </c>
      <c r="W200" s="46" t="s">
        <v>5405</v>
      </c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  <c r="BN200" s="46"/>
      <c r="BO200" s="46"/>
      <c r="BP200" s="46"/>
    </row>
    <row r="201" spans="1:68" ht="15" x14ac:dyDescent="0.25">
      <c r="A201" s="46" t="s">
        <v>3559</v>
      </c>
      <c r="B201" s="82" t="s">
        <v>584</v>
      </c>
      <c r="C201" s="60">
        <v>17</v>
      </c>
      <c r="D201" s="46" t="s">
        <v>4260</v>
      </c>
      <c r="E201" s="46" t="s">
        <v>2434</v>
      </c>
      <c r="F201" s="46" t="s">
        <v>4332</v>
      </c>
      <c r="G201" s="46" t="s">
        <v>61</v>
      </c>
      <c r="H201" s="46" t="s">
        <v>67</v>
      </c>
      <c r="I201" s="83">
        <v>-2.293795E+16</v>
      </c>
      <c r="J201" s="83">
        <v>-5.0251366666599904E+16</v>
      </c>
      <c r="K201" s="83" t="s">
        <v>4487</v>
      </c>
      <c r="L201" s="46" t="s">
        <v>251</v>
      </c>
      <c r="M201" s="60">
        <v>2011</v>
      </c>
      <c r="N201" s="46" t="s">
        <v>263</v>
      </c>
      <c r="O201" s="46">
        <f t="shared" si="3"/>
        <v>48790</v>
      </c>
      <c r="P201" s="46">
        <v>2033</v>
      </c>
      <c r="Q201" s="46" t="s">
        <v>65</v>
      </c>
      <c r="R201" s="84"/>
      <c r="S201" s="46">
        <v>3832.5</v>
      </c>
      <c r="T201" s="46">
        <v>1.2152777777777777E-4</v>
      </c>
      <c r="U201" s="46" t="s">
        <v>5405</v>
      </c>
      <c r="V201" s="46" t="s">
        <v>5405</v>
      </c>
      <c r="W201" s="46" t="s">
        <v>5405</v>
      </c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  <c r="BN201" s="46"/>
      <c r="BO201" s="46"/>
      <c r="BP201" s="46"/>
    </row>
    <row r="202" spans="1:68" ht="15" x14ac:dyDescent="0.25">
      <c r="A202" s="46" t="s">
        <v>3560</v>
      </c>
      <c r="B202" s="82" t="s">
        <v>559</v>
      </c>
      <c r="C202" s="60">
        <v>8</v>
      </c>
      <c r="D202" s="46" t="s">
        <v>4229</v>
      </c>
      <c r="E202" s="46" t="s">
        <v>1876</v>
      </c>
      <c r="F202" s="46" t="s">
        <v>4332</v>
      </c>
      <c r="G202" s="46" t="s">
        <v>69</v>
      </c>
      <c r="H202" s="46" t="s">
        <v>67</v>
      </c>
      <c r="I202" s="83">
        <v>-2.01553888888E+16</v>
      </c>
      <c r="J202" s="83">
        <v>-4.8399E+16</v>
      </c>
      <c r="K202" s="83" t="s">
        <v>4488</v>
      </c>
      <c r="L202" s="46" t="s">
        <v>472</v>
      </c>
      <c r="M202" s="60">
        <v>2013</v>
      </c>
      <c r="N202" s="46" t="s">
        <v>473</v>
      </c>
      <c r="O202" s="46">
        <f t="shared" si="3"/>
        <v>45137</v>
      </c>
      <c r="P202" s="46">
        <v>2023</v>
      </c>
      <c r="Q202" s="46" t="s">
        <v>65</v>
      </c>
      <c r="R202" s="84"/>
      <c r="S202" s="46">
        <v>1285900</v>
      </c>
      <c r="T202" s="46">
        <v>4.0775621511922884E-2</v>
      </c>
      <c r="U202" s="46">
        <v>95.14</v>
      </c>
      <c r="V202" s="46" t="s">
        <v>5403</v>
      </c>
      <c r="W202" s="46" t="s">
        <v>5411</v>
      </c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  <c r="BN202" s="46"/>
      <c r="BO202" s="46"/>
      <c r="BP202" s="46"/>
    </row>
    <row r="203" spans="1:68" ht="15" x14ac:dyDescent="0.25">
      <c r="A203" s="46" t="s">
        <v>3561</v>
      </c>
      <c r="B203" s="82" t="s">
        <v>586</v>
      </c>
      <c r="C203" s="60">
        <v>14</v>
      </c>
      <c r="D203" s="46" t="s">
        <v>4237</v>
      </c>
      <c r="E203" s="46" t="s">
        <v>1840</v>
      </c>
      <c r="F203" s="46" t="s">
        <v>4332</v>
      </c>
      <c r="G203" s="46" t="s">
        <v>69</v>
      </c>
      <c r="H203" s="46" t="s">
        <v>67</v>
      </c>
      <c r="I203" s="83">
        <v>-2.34108333333E+16</v>
      </c>
      <c r="J203" s="83">
        <v>-4.89788888888E+16</v>
      </c>
      <c r="K203" s="83" t="s">
        <v>4489</v>
      </c>
      <c r="L203" s="46" t="s">
        <v>394</v>
      </c>
      <c r="M203" s="60">
        <v>2013</v>
      </c>
      <c r="N203" s="46" t="s">
        <v>383</v>
      </c>
      <c r="O203" s="46">
        <f t="shared" si="3"/>
        <v>45152</v>
      </c>
      <c r="P203" s="46">
        <v>2023</v>
      </c>
      <c r="Q203" s="46" t="s">
        <v>146</v>
      </c>
      <c r="R203" s="84"/>
      <c r="S203" s="46">
        <v>1379400</v>
      </c>
      <c r="T203" s="46">
        <v>4.3740487062404868E-2</v>
      </c>
      <c r="U203" s="46">
        <v>223.1</v>
      </c>
      <c r="V203" s="46" t="s">
        <v>5403</v>
      </c>
      <c r="W203" s="46" t="s">
        <v>5413</v>
      </c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  <c r="BN203" s="46"/>
      <c r="BO203" s="46"/>
      <c r="BP203" s="46"/>
    </row>
    <row r="204" spans="1:68" ht="15" x14ac:dyDescent="0.25">
      <c r="A204" s="46" t="s">
        <v>3419</v>
      </c>
      <c r="B204" s="82" t="s">
        <v>614</v>
      </c>
      <c r="C204" s="60">
        <v>11</v>
      </c>
      <c r="D204" s="46" t="s">
        <v>4254</v>
      </c>
      <c r="E204" s="46" t="s">
        <v>1841</v>
      </c>
      <c r="F204" s="46" t="s">
        <v>4333</v>
      </c>
      <c r="G204" s="46" t="s">
        <v>61</v>
      </c>
      <c r="H204" s="46" t="s">
        <v>62</v>
      </c>
      <c r="I204" s="83">
        <v>-2.46543888888E+16</v>
      </c>
      <c r="J204" s="83">
        <v>-4.89930833333E+16</v>
      </c>
      <c r="K204" s="83" t="s">
        <v>4490</v>
      </c>
      <c r="L204" s="46" t="s">
        <v>396</v>
      </c>
      <c r="M204" s="60">
        <v>2013</v>
      </c>
      <c r="N204" s="46" t="s">
        <v>270</v>
      </c>
      <c r="O204" s="46">
        <f t="shared" si="3"/>
        <v>51276</v>
      </c>
      <c r="P204" s="46">
        <v>2040</v>
      </c>
      <c r="Q204" s="46" t="s">
        <v>65</v>
      </c>
      <c r="R204" s="84"/>
      <c r="S204" s="46">
        <v>84884.4</v>
      </c>
      <c r="T204" s="46">
        <v>2.6916666666666664E-3</v>
      </c>
      <c r="U204" s="46" t="s">
        <v>5405</v>
      </c>
      <c r="V204" s="46" t="s">
        <v>5405</v>
      </c>
      <c r="W204" s="46" t="s">
        <v>5405</v>
      </c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  <c r="BN204" s="46"/>
      <c r="BO204" s="46"/>
      <c r="BP204" s="46"/>
    </row>
    <row r="205" spans="1:68" ht="15" x14ac:dyDescent="0.25">
      <c r="A205" s="46" t="s">
        <v>3562</v>
      </c>
      <c r="B205" s="82" t="s">
        <v>548</v>
      </c>
      <c r="C205" s="60">
        <v>8</v>
      </c>
      <c r="D205" s="46" t="s">
        <v>4256</v>
      </c>
      <c r="E205" s="46" t="s">
        <v>1877</v>
      </c>
      <c r="F205" s="46" t="s">
        <v>4332</v>
      </c>
      <c r="G205" s="46" t="s">
        <v>69</v>
      </c>
      <c r="H205" s="46" t="s">
        <v>67</v>
      </c>
      <c r="I205" s="83">
        <v>-2.01155E+16</v>
      </c>
      <c r="J205" s="83">
        <v>-4.7968472222199904E+16</v>
      </c>
      <c r="K205" s="83" t="s">
        <v>4491</v>
      </c>
      <c r="L205" s="46" t="s">
        <v>472</v>
      </c>
      <c r="M205" s="60">
        <v>2013</v>
      </c>
      <c r="N205" s="46" t="s">
        <v>473</v>
      </c>
      <c r="O205" s="46">
        <f t="shared" si="3"/>
        <v>45137</v>
      </c>
      <c r="P205" s="46">
        <v>2023</v>
      </c>
      <c r="Q205" s="46" t="s">
        <v>65</v>
      </c>
      <c r="R205" s="84"/>
      <c r="S205" s="46">
        <v>405244</v>
      </c>
      <c r="T205" s="46">
        <v>1.2850202942668696E-2</v>
      </c>
      <c r="U205" s="46">
        <v>60.1</v>
      </c>
      <c r="V205" s="46" t="s">
        <v>5403</v>
      </c>
      <c r="W205" s="46" t="s">
        <v>5411</v>
      </c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  <c r="BN205" s="46"/>
      <c r="BO205" s="46"/>
      <c r="BP205" s="46"/>
    </row>
    <row r="206" spans="1:68" ht="15" x14ac:dyDescent="0.25">
      <c r="A206" s="46" t="s">
        <v>3427</v>
      </c>
      <c r="B206" s="82" t="s">
        <v>539</v>
      </c>
      <c r="C206" s="60">
        <v>11</v>
      </c>
      <c r="D206" s="46" t="s">
        <v>4254</v>
      </c>
      <c r="E206" s="46" t="s">
        <v>1843</v>
      </c>
      <c r="F206" s="46" t="s">
        <v>4333</v>
      </c>
      <c r="G206" s="46" t="s">
        <v>61</v>
      </c>
      <c r="H206" s="46" t="s">
        <v>62</v>
      </c>
      <c r="I206" s="83">
        <v>-2.43952777776999E+16</v>
      </c>
      <c r="J206" s="83">
        <v>-4.7907777777699904E+16</v>
      </c>
      <c r="K206" s="83" t="s">
        <v>4492</v>
      </c>
      <c r="L206" s="46" t="s">
        <v>396</v>
      </c>
      <c r="M206" s="60">
        <v>2013</v>
      </c>
      <c r="N206" s="46" t="s">
        <v>399</v>
      </c>
      <c r="O206" s="46">
        <f t="shared" si="3"/>
        <v>50622</v>
      </c>
      <c r="P206" s="46">
        <v>2038</v>
      </c>
      <c r="Q206" s="46" t="s">
        <v>65</v>
      </c>
      <c r="R206" s="84"/>
      <c r="S206" s="46">
        <v>495816</v>
      </c>
      <c r="T206" s="46">
        <v>1.5722222222222221E-2</v>
      </c>
      <c r="U206" s="46" t="s">
        <v>5405</v>
      </c>
      <c r="V206" s="46" t="s">
        <v>5405</v>
      </c>
      <c r="W206" s="46" t="s">
        <v>5405</v>
      </c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  <c r="BN206" s="46"/>
      <c r="BO206" s="46"/>
      <c r="BP206" s="46"/>
    </row>
    <row r="207" spans="1:68" ht="15" x14ac:dyDescent="0.25">
      <c r="A207" s="46" t="s">
        <v>3562</v>
      </c>
      <c r="B207" s="82" t="s">
        <v>548</v>
      </c>
      <c r="C207" s="60">
        <v>8</v>
      </c>
      <c r="D207" s="46" t="s">
        <v>4256</v>
      </c>
      <c r="E207" s="46" t="s">
        <v>1878</v>
      </c>
      <c r="F207" s="46" t="s">
        <v>4332</v>
      </c>
      <c r="G207" s="46" t="s">
        <v>69</v>
      </c>
      <c r="H207" s="46" t="s">
        <v>67</v>
      </c>
      <c r="I207" s="83">
        <v>-2.01155E+16</v>
      </c>
      <c r="J207" s="83">
        <v>-4.8005E+16</v>
      </c>
      <c r="K207" s="83" t="s">
        <v>4491</v>
      </c>
      <c r="L207" s="46" t="s">
        <v>472</v>
      </c>
      <c r="M207" s="60">
        <v>2013</v>
      </c>
      <c r="N207" s="46" t="s">
        <v>473</v>
      </c>
      <c r="O207" s="46">
        <f t="shared" si="3"/>
        <v>45137</v>
      </c>
      <c r="P207" s="46">
        <v>2023</v>
      </c>
      <c r="Q207" s="46" t="s">
        <v>65</v>
      </c>
      <c r="R207" s="84"/>
      <c r="S207" s="46">
        <v>387684</v>
      </c>
      <c r="T207" s="46">
        <v>1.229337899543379E-2</v>
      </c>
      <c r="U207" s="46">
        <v>59.1</v>
      </c>
      <c r="V207" s="46" t="s">
        <v>5403</v>
      </c>
      <c r="W207" s="46" t="s">
        <v>5411</v>
      </c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  <c r="BN207" s="46"/>
      <c r="BO207" s="46"/>
      <c r="BP207" s="46"/>
    </row>
    <row r="208" spans="1:68" ht="15" x14ac:dyDescent="0.25">
      <c r="A208" s="46" t="s">
        <v>3427</v>
      </c>
      <c r="B208" s="82" t="s">
        <v>492</v>
      </c>
      <c r="C208" s="60">
        <v>11</v>
      </c>
      <c r="D208" s="46" t="s">
        <v>4254</v>
      </c>
      <c r="E208" s="46" t="s">
        <v>1845</v>
      </c>
      <c r="F208" s="46" t="s">
        <v>4333</v>
      </c>
      <c r="G208" s="46" t="s">
        <v>61</v>
      </c>
      <c r="H208" s="46" t="s">
        <v>62</v>
      </c>
      <c r="I208" s="83">
        <v>-2.44761111111E+16</v>
      </c>
      <c r="J208" s="83">
        <v>-4.7836944444399904E+16</v>
      </c>
      <c r="K208" s="83" t="s">
        <v>4493</v>
      </c>
      <c r="L208" s="46" t="s">
        <v>396</v>
      </c>
      <c r="M208" s="60">
        <v>2013</v>
      </c>
      <c r="N208" s="46" t="s">
        <v>397</v>
      </c>
      <c r="O208" s="46">
        <f t="shared" si="3"/>
        <v>45234</v>
      </c>
      <c r="P208" s="46">
        <v>2023</v>
      </c>
      <c r="Q208" s="46" t="s">
        <v>65</v>
      </c>
      <c r="R208" s="84"/>
      <c r="S208" s="46">
        <v>306600</v>
      </c>
      <c r="T208" s="46">
        <v>9.7222222222222224E-3</v>
      </c>
      <c r="U208" s="46" t="s">
        <v>5405</v>
      </c>
      <c r="V208" s="46" t="s">
        <v>5405</v>
      </c>
      <c r="W208" s="46" t="s">
        <v>5405</v>
      </c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  <c r="BN208" s="46"/>
      <c r="BO208" s="46"/>
      <c r="BP208" s="46"/>
    </row>
    <row r="209" spans="1:68" ht="15" x14ac:dyDescent="0.25">
      <c r="A209" s="46" t="s">
        <v>3427</v>
      </c>
      <c r="B209" s="82" t="s">
        <v>492</v>
      </c>
      <c r="C209" s="60">
        <v>11</v>
      </c>
      <c r="D209" s="46" t="s">
        <v>4254</v>
      </c>
      <c r="E209" s="46" t="s">
        <v>1846</v>
      </c>
      <c r="F209" s="46" t="s">
        <v>4333</v>
      </c>
      <c r="G209" s="46" t="s">
        <v>61</v>
      </c>
      <c r="H209" s="46" t="s">
        <v>62</v>
      </c>
      <c r="I209" s="83">
        <v>-2.44913888888E+16</v>
      </c>
      <c r="J209" s="83">
        <v>-4.78322222222E+16</v>
      </c>
      <c r="K209" s="83" t="s">
        <v>4493</v>
      </c>
      <c r="L209" s="46" t="s">
        <v>396</v>
      </c>
      <c r="M209" s="60">
        <v>2013</v>
      </c>
      <c r="N209" s="46" t="s">
        <v>397</v>
      </c>
      <c r="O209" s="46">
        <f t="shared" si="3"/>
        <v>45234</v>
      </c>
      <c r="P209" s="46">
        <v>2023</v>
      </c>
      <c r="Q209" s="46" t="s">
        <v>65</v>
      </c>
      <c r="R209" s="84"/>
      <c r="S209" s="46">
        <v>1944720</v>
      </c>
      <c r="T209" s="46">
        <v>6.1666666666666668E-2</v>
      </c>
      <c r="U209" s="46" t="s">
        <v>5405</v>
      </c>
      <c r="V209" s="46" t="s">
        <v>5405</v>
      </c>
      <c r="W209" s="46" t="s">
        <v>5405</v>
      </c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  <c r="BN209" s="46"/>
      <c r="BO209" s="46"/>
      <c r="BP209" s="46"/>
    </row>
    <row r="210" spans="1:68" ht="15" x14ac:dyDescent="0.25">
      <c r="A210" s="46" t="s">
        <v>3563</v>
      </c>
      <c r="B210" s="82" t="s">
        <v>541</v>
      </c>
      <c r="C210" s="60">
        <v>9</v>
      </c>
      <c r="D210" s="46" t="s">
        <v>4228</v>
      </c>
      <c r="E210" s="46" t="s">
        <v>2634</v>
      </c>
      <c r="F210" s="46" t="s">
        <v>4332</v>
      </c>
      <c r="G210" s="46" t="s">
        <v>76</v>
      </c>
      <c r="H210" s="46" t="s">
        <v>67</v>
      </c>
      <c r="I210" s="83">
        <v>-2.17516666665999E+16</v>
      </c>
      <c r="J210" s="83">
        <v>-4.75819444444E+16</v>
      </c>
      <c r="K210" s="83" t="s">
        <v>4494</v>
      </c>
      <c r="L210" s="46" t="s">
        <v>168</v>
      </c>
      <c r="M210" s="60">
        <v>2009</v>
      </c>
      <c r="N210" s="46" t="s">
        <v>169</v>
      </c>
      <c r="O210" s="46">
        <f t="shared" si="3"/>
        <v>43585</v>
      </c>
      <c r="P210" s="46">
        <v>2019</v>
      </c>
      <c r="Q210" s="46" t="s">
        <v>65</v>
      </c>
      <c r="R210" s="84"/>
      <c r="S210" s="46">
        <v>21542.400000000001</v>
      </c>
      <c r="T210" s="46">
        <v>6.8310502283105024E-4</v>
      </c>
      <c r="U210" s="46" t="s">
        <v>5405</v>
      </c>
      <c r="V210" s="46" t="s">
        <v>5405</v>
      </c>
      <c r="W210" s="46" t="s">
        <v>5405</v>
      </c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  <c r="BN210" s="46"/>
      <c r="BO210" s="46"/>
      <c r="BP210" s="46"/>
    </row>
    <row r="211" spans="1:68" ht="15" x14ac:dyDescent="0.25">
      <c r="A211" s="46" t="s">
        <v>3564</v>
      </c>
      <c r="B211" s="82" t="s">
        <v>542</v>
      </c>
      <c r="C211" s="60">
        <v>19</v>
      </c>
      <c r="D211" s="46" t="s">
        <v>4240</v>
      </c>
      <c r="E211" s="46" t="s">
        <v>2635</v>
      </c>
      <c r="F211" s="46" t="s">
        <v>4332</v>
      </c>
      <c r="G211" s="46" t="s">
        <v>76</v>
      </c>
      <c r="H211" s="46" t="s">
        <v>67</v>
      </c>
      <c r="I211" s="83">
        <v>-2.08866666666E+16</v>
      </c>
      <c r="J211" s="83">
        <v>-5.16122222222E+16</v>
      </c>
      <c r="K211" s="83" t="s">
        <v>4495</v>
      </c>
      <c r="L211" s="46" t="s">
        <v>168</v>
      </c>
      <c r="M211" s="60">
        <v>2009</v>
      </c>
      <c r="N211" s="46" t="s">
        <v>169</v>
      </c>
      <c r="O211" s="46">
        <f t="shared" si="3"/>
        <v>43585</v>
      </c>
      <c r="P211" s="46">
        <v>2019</v>
      </c>
      <c r="Q211" s="46" t="s">
        <v>65</v>
      </c>
      <c r="R211" s="84"/>
      <c r="S211" s="46">
        <v>89997.6</v>
      </c>
      <c r="T211" s="46">
        <v>2.8538051750380518E-3</v>
      </c>
      <c r="U211" s="46" t="s">
        <v>5405</v>
      </c>
      <c r="V211" s="46" t="s">
        <v>5405</v>
      </c>
      <c r="W211" s="46" t="s">
        <v>5405</v>
      </c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  <c r="BN211" s="46"/>
      <c r="BO211" s="46"/>
      <c r="BP211" s="46"/>
    </row>
    <row r="212" spans="1:68" ht="15" x14ac:dyDescent="0.25">
      <c r="A212" s="46" t="s">
        <v>3565</v>
      </c>
      <c r="B212" s="82" t="s">
        <v>512</v>
      </c>
      <c r="C212" s="60">
        <v>14</v>
      </c>
      <c r="D212" s="46" t="s">
        <v>4237</v>
      </c>
      <c r="E212" s="46" t="s">
        <v>1724</v>
      </c>
      <c r="F212" s="46" t="s">
        <v>4332</v>
      </c>
      <c r="G212" s="46" t="s">
        <v>69</v>
      </c>
      <c r="H212" s="46" t="s">
        <v>67</v>
      </c>
      <c r="I212" s="83">
        <v>-2.33663888888E+16</v>
      </c>
      <c r="J212" s="83">
        <v>-4.8674999999999904E+16</v>
      </c>
      <c r="K212" s="83" t="s">
        <v>4496</v>
      </c>
      <c r="L212" s="46" t="s">
        <v>1156</v>
      </c>
      <c r="M212" s="60">
        <v>2014</v>
      </c>
      <c r="N212" s="46" t="s">
        <v>1157</v>
      </c>
      <c r="O212" s="46">
        <f t="shared" si="3"/>
        <v>43220</v>
      </c>
      <c r="P212" s="46">
        <v>2018</v>
      </c>
      <c r="Q212" s="46" t="s">
        <v>65</v>
      </c>
      <c r="R212" s="84"/>
      <c r="S212" s="46">
        <v>436676.8</v>
      </c>
      <c r="T212" s="46">
        <v>1.3846930492135971E-2</v>
      </c>
      <c r="U212" s="46">
        <v>64.8</v>
      </c>
      <c r="V212" s="46" t="s">
        <v>5403</v>
      </c>
      <c r="W212" s="46" t="s">
        <v>5411</v>
      </c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  <c r="BN212" s="46"/>
      <c r="BO212" s="46"/>
      <c r="BP212" s="46"/>
    </row>
    <row r="213" spans="1:68" ht="15" x14ac:dyDescent="0.25">
      <c r="A213" s="46" t="s">
        <v>3566</v>
      </c>
      <c r="B213" s="82" t="s">
        <v>547</v>
      </c>
      <c r="C213" s="60">
        <v>9</v>
      </c>
      <c r="D213" s="46" t="s">
        <v>4261</v>
      </c>
      <c r="E213" s="46" t="s">
        <v>2416</v>
      </c>
      <c r="F213" s="46" t="s">
        <v>4332</v>
      </c>
      <c r="G213" s="46" t="s">
        <v>76</v>
      </c>
      <c r="H213" s="46" t="s">
        <v>67</v>
      </c>
      <c r="I213" s="83">
        <v>-2.16349777777E+16</v>
      </c>
      <c r="J213" s="83">
        <v>-4.78068416666E+16</v>
      </c>
      <c r="K213" s="83" t="s">
        <v>4497</v>
      </c>
      <c r="L213" s="46" t="s">
        <v>253</v>
      </c>
      <c r="M213" s="60">
        <v>2011</v>
      </c>
      <c r="N213" s="46" t="s">
        <v>254</v>
      </c>
      <c r="O213" s="46">
        <f t="shared" si="3"/>
        <v>44285</v>
      </c>
      <c r="P213" s="46">
        <v>2021</v>
      </c>
      <c r="Q213" s="46" t="s">
        <v>65</v>
      </c>
      <c r="R213" s="84"/>
      <c r="S213" s="46">
        <v>179995.2</v>
      </c>
      <c r="T213" s="46">
        <v>5.7076103500761036E-3</v>
      </c>
      <c r="U213" s="46" t="s">
        <v>5405</v>
      </c>
      <c r="V213" s="46" t="s">
        <v>5405</v>
      </c>
      <c r="W213" s="46" t="s">
        <v>5405</v>
      </c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  <c r="BN213" s="46"/>
      <c r="BO213" s="46"/>
      <c r="BP213" s="46"/>
    </row>
    <row r="214" spans="1:68" ht="15" x14ac:dyDescent="0.25">
      <c r="A214" s="46" t="s">
        <v>3567</v>
      </c>
      <c r="B214" s="82" t="s">
        <v>501</v>
      </c>
      <c r="C214" s="60">
        <v>21</v>
      </c>
      <c r="D214" s="46" t="s">
        <v>4240</v>
      </c>
      <c r="E214" s="46" t="s">
        <v>2417</v>
      </c>
      <c r="F214" s="46" t="s">
        <v>4332</v>
      </c>
      <c r="G214" s="46" t="s">
        <v>76</v>
      </c>
      <c r="H214" s="46" t="s">
        <v>67</v>
      </c>
      <c r="I214" s="83">
        <v>-2.17195930554999E+16</v>
      </c>
      <c r="J214" s="83">
        <v>-5.2079781666599904E+16</v>
      </c>
      <c r="K214" s="83" t="s">
        <v>4498</v>
      </c>
      <c r="L214" s="46" t="s">
        <v>253</v>
      </c>
      <c r="M214" s="60">
        <v>2011</v>
      </c>
      <c r="N214" s="46" t="s">
        <v>254</v>
      </c>
      <c r="O214" s="46">
        <f t="shared" si="3"/>
        <v>44285</v>
      </c>
      <c r="P214" s="46">
        <v>2021</v>
      </c>
      <c r="Q214" s="46" t="s">
        <v>65</v>
      </c>
      <c r="R214" s="84"/>
      <c r="S214" s="46">
        <v>39735.360000000001</v>
      </c>
      <c r="T214" s="46">
        <v>1.2600000000000001E-3</v>
      </c>
      <c r="U214" s="46" t="s">
        <v>5405</v>
      </c>
      <c r="V214" s="46" t="s">
        <v>5405</v>
      </c>
      <c r="W214" s="46" t="s">
        <v>5405</v>
      </c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  <c r="BN214" s="46"/>
      <c r="BO214" s="46"/>
      <c r="BP214" s="46"/>
    </row>
    <row r="215" spans="1:68" ht="15" x14ac:dyDescent="0.25">
      <c r="A215" s="46" t="s">
        <v>3427</v>
      </c>
      <c r="B215" s="82" t="s">
        <v>499</v>
      </c>
      <c r="C215" s="60">
        <v>11</v>
      </c>
      <c r="D215" s="46" t="s">
        <v>4254</v>
      </c>
      <c r="E215" s="46" t="s">
        <v>1852</v>
      </c>
      <c r="F215" s="46" t="s">
        <v>4333</v>
      </c>
      <c r="G215" s="46" t="s">
        <v>61</v>
      </c>
      <c r="H215" s="46" t="s">
        <v>62</v>
      </c>
      <c r="I215" s="83">
        <v>-2.46811111111E+16</v>
      </c>
      <c r="J215" s="83">
        <v>-4.75969444444E+16</v>
      </c>
      <c r="K215" s="83" t="s">
        <v>4499</v>
      </c>
      <c r="L215" s="46" t="s">
        <v>394</v>
      </c>
      <c r="M215" s="60">
        <v>2013</v>
      </c>
      <c r="N215" s="46" t="s">
        <v>395</v>
      </c>
      <c r="O215" s="46">
        <f t="shared" si="3"/>
        <v>50401</v>
      </c>
      <c r="P215" s="46">
        <v>2037</v>
      </c>
      <c r="Q215" s="46" t="s">
        <v>65</v>
      </c>
      <c r="R215" s="84"/>
      <c r="S215" s="46">
        <v>1975730.4</v>
      </c>
      <c r="T215" s="46">
        <v>6.2649999999999997E-2</v>
      </c>
      <c r="U215" s="46" t="s">
        <v>5405</v>
      </c>
      <c r="V215" s="46" t="s">
        <v>5405</v>
      </c>
      <c r="W215" s="46" t="s">
        <v>5405</v>
      </c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  <c r="BN215" s="46"/>
      <c r="BO215" s="46"/>
      <c r="BP215" s="46"/>
    </row>
    <row r="216" spans="1:68" ht="15" x14ac:dyDescent="0.25">
      <c r="A216" s="46" t="s">
        <v>3567</v>
      </c>
      <c r="B216" s="82" t="s">
        <v>501</v>
      </c>
      <c r="C216" s="60">
        <v>22</v>
      </c>
      <c r="D216" s="46" t="s">
        <v>4240</v>
      </c>
      <c r="E216" s="46" t="s">
        <v>2418</v>
      </c>
      <c r="F216" s="46" t="s">
        <v>4332</v>
      </c>
      <c r="G216" s="46" t="s">
        <v>76</v>
      </c>
      <c r="H216" s="46" t="s">
        <v>67</v>
      </c>
      <c r="I216" s="83">
        <v>-2.17792861110999E+16</v>
      </c>
      <c r="J216" s="83">
        <v>-5.21584333333E+16</v>
      </c>
      <c r="K216" s="83" t="s">
        <v>4498</v>
      </c>
      <c r="L216" s="46" t="s">
        <v>253</v>
      </c>
      <c r="M216" s="60">
        <v>2011</v>
      </c>
      <c r="N216" s="46" t="s">
        <v>254</v>
      </c>
      <c r="O216" s="46">
        <f t="shared" si="3"/>
        <v>44285</v>
      </c>
      <c r="P216" s="46">
        <v>2021</v>
      </c>
      <c r="Q216" s="46" t="s">
        <v>65</v>
      </c>
      <c r="R216" s="84"/>
      <c r="S216" s="46">
        <v>39735.360000000001</v>
      </c>
      <c r="T216" s="46">
        <v>1.2600000000000001E-3</v>
      </c>
      <c r="U216" s="46" t="s">
        <v>5405</v>
      </c>
      <c r="V216" s="46" t="s">
        <v>5405</v>
      </c>
      <c r="W216" s="46" t="s">
        <v>5405</v>
      </c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  <c r="BN216" s="46"/>
      <c r="BO216" s="46"/>
      <c r="BP216" s="46"/>
    </row>
    <row r="217" spans="1:68" ht="15" x14ac:dyDescent="0.25">
      <c r="A217" s="46" t="s">
        <v>3568</v>
      </c>
      <c r="B217" s="82" t="s">
        <v>497</v>
      </c>
      <c r="C217" s="60">
        <v>4</v>
      </c>
      <c r="D217" s="46" t="s">
        <v>4235</v>
      </c>
      <c r="E217" s="46" t="s">
        <v>1854</v>
      </c>
      <c r="F217" s="46" t="s">
        <v>4332</v>
      </c>
      <c r="G217" s="46" t="s">
        <v>61</v>
      </c>
      <c r="H217" s="46" t="s">
        <v>67</v>
      </c>
      <c r="I217" s="83">
        <v>-2.11323333333E+16</v>
      </c>
      <c r="J217" s="83">
        <v>-4.7690583333299904E+16</v>
      </c>
      <c r="K217" s="83" t="s">
        <v>4500</v>
      </c>
      <c r="L217" s="46" t="s">
        <v>378</v>
      </c>
      <c r="M217" s="60">
        <v>2013</v>
      </c>
      <c r="N217" s="46" t="s">
        <v>379</v>
      </c>
      <c r="O217" s="46">
        <f t="shared" si="3"/>
        <v>42588</v>
      </c>
      <c r="P217" s="46">
        <v>2016</v>
      </c>
      <c r="Q217" s="46" t="s">
        <v>265</v>
      </c>
      <c r="R217" s="84"/>
      <c r="S217" s="46">
        <v>82782000</v>
      </c>
      <c r="T217" s="46">
        <v>2.625</v>
      </c>
      <c r="U217" s="46" t="s">
        <v>5405</v>
      </c>
      <c r="V217" s="46" t="s">
        <v>5405</v>
      </c>
      <c r="W217" s="46" t="s">
        <v>5405</v>
      </c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  <c r="BN217" s="46"/>
      <c r="BO217" s="46"/>
      <c r="BP217" s="46"/>
    </row>
    <row r="218" spans="1:68" ht="15" x14ac:dyDescent="0.25">
      <c r="A218" s="46" t="s">
        <v>3569</v>
      </c>
      <c r="B218" s="82" t="s">
        <v>515</v>
      </c>
      <c r="C218" s="60">
        <v>20</v>
      </c>
      <c r="D218" s="46" t="s">
        <v>4240</v>
      </c>
      <c r="E218" s="46" t="s">
        <v>2908</v>
      </c>
      <c r="F218" s="46" t="s">
        <v>4332</v>
      </c>
      <c r="G218" s="46" t="s">
        <v>76</v>
      </c>
      <c r="H218" s="46" t="s">
        <v>67</v>
      </c>
      <c r="I218" s="83">
        <v>-2.12855555555E+16</v>
      </c>
      <c r="J218" s="83">
        <v>-5.18463888888E+16</v>
      </c>
      <c r="K218" s="83" t="s">
        <v>4501</v>
      </c>
      <c r="L218" s="46" t="s">
        <v>132</v>
      </c>
      <c r="M218" s="60">
        <v>2007</v>
      </c>
      <c r="N218" s="46" t="s">
        <v>133</v>
      </c>
      <c r="O218" s="46">
        <f t="shared" si="3"/>
        <v>42824</v>
      </c>
      <c r="P218" s="46">
        <v>2017</v>
      </c>
      <c r="Q218" s="46" t="s">
        <v>65</v>
      </c>
      <c r="S218" s="46">
        <v>135129.60000000001</v>
      </c>
      <c r="T218" s="46">
        <v>4.2849315068493156E-3</v>
      </c>
      <c r="U218" s="46" t="s">
        <v>5405</v>
      </c>
      <c r="V218" s="46" t="s">
        <v>5405</v>
      </c>
      <c r="W218" s="46" t="s">
        <v>5405</v>
      </c>
    </row>
    <row r="219" spans="1:68" ht="15" x14ac:dyDescent="0.25">
      <c r="A219" s="46" t="s">
        <v>3570</v>
      </c>
      <c r="B219" s="82" t="s">
        <v>501</v>
      </c>
      <c r="C219" s="60">
        <v>22</v>
      </c>
      <c r="D219" s="46" t="s">
        <v>4240</v>
      </c>
      <c r="E219" s="46" t="s">
        <v>2922</v>
      </c>
      <c r="F219" s="46" t="s">
        <v>4332</v>
      </c>
      <c r="G219" s="46" t="s">
        <v>76</v>
      </c>
      <c r="H219" s="46" t="s">
        <v>67</v>
      </c>
      <c r="I219" s="83">
        <v>-2.17819444444E+16</v>
      </c>
      <c r="J219" s="83">
        <v>-5.2157499999999904E+16</v>
      </c>
      <c r="K219" s="83" t="s">
        <v>4502</v>
      </c>
      <c r="L219" s="46" t="s">
        <v>104</v>
      </c>
      <c r="M219" s="60">
        <v>2006</v>
      </c>
      <c r="N219" s="46" t="s">
        <v>105</v>
      </c>
      <c r="O219" s="46">
        <f t="shared" si="3"/>
        <v>42733</v>
      </c>
      <c r="P219" s="46">
        <v>2016</v>
      </c>
      <c r="Q219" s="46" t="s">
        <v>65</v>
      </c>
      <c r="S219" s="46">
        <v>95040</v>
      </c>
      <c r="T219" s="46">
        <v>3.0136986301369864E-3</v>
      </c>
      <c r="U219" s="46" t="s">
        <v>5405</v>
      </c>
      <c r="V219" s="46" t="s">
        <v>5405</v>
      </c>
      <c r="W219" s="46" t="s">
        <v>5405</v>
      </c>
    </row>
    <row r="220" spans="1:68" ht="15" x14ac:dyDescent="0.25">
      <c r="A220" s="46" t="s">
        <v>3571</v>
      </c>
      <c r="B220" s="82" t="s">
        <v>479</v>
      </c>
      <c r="C220" s="60">
        <v>9</v>
      </c>
      <c r="D220" s="46" t="s">
        <v>4228</v>
      </c>
      <c r="E220" s="46" t="s">
        <v>2128</v>
      </c>
      <c r="F220" s="46" t="s">
        <v>4332</v>
      </c>
      <c r="G220" s="46" t="s">
        <v>68</v>
      </c>
      <c r="H220" s="46" t="s">
        <v>67</v>
      </c>
      <c r="I220" s="83">
        <v>-2.23622222222E+16</v>
      </c>
      <c r="J220" s="83">
        <v>-4.69719444444E+16</v>
      </c>
      <c r="K220" s="83" t="s">
        <v>4503</v>
      </c>
      <c r="L220" s="46" t="s">
        <v>357</v>
      </c>
      <c r="M220" s="60">
        <v>2012</v>
      </c>
      <c r="N220" s="46" t="s">
        <v>358</v>
      </c>
      <c r="O220" s="46">
        <f t="shared" si="3"/>
        <v>43037</v>
      </c>
      <c r="P220" s="46">
        <v>2017</v>
      </c>
      <c r="Q220" s="46" t="s">
        <v>65</v>
      </c>
      <c r="R220" s="84"/>
      <c r="S220" s="46">
        <v>26280000</v>
      </c>
      <c r="T220" s="46">
        <v>0.83333333333333337</v>
      </c>
      <c r="U220" s="46" t="s">
        <v>5405</v>
      </c>
      <c r="V220" s="46" t="s">
        <v>5405</v>
      </c>
      <c r="W220" s="46" t="s">
        <v>5405</v>
      </c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  <c r="BN220" s="46"/>
      <c r="BO220" s="46"/>
      <c r="BP220" s="46"/>
    </row>
    <row r="221" spans="1:68" ht="15" x14ac:dyDescent="0.25">
      <c r="A221" s="46" t="s">
        <v>3572</v>
      </c>
      <c r="B221" s="82" t="s">
        <v>488</v>
      </c>
      <c r="C221" s="60">
        <v>9</v>
      </c>
      <c r="D221" s="46" t="s">
        <v>4244</v>
      </c>
      <c r="E221" s="46" t="s">
        <v>2157</v>
      </c>
      <c r="F221" s="46" t="s">
        <v>4332</v>
      </c>
      <c r="G221" s="46" t="s">
        <v>76</v>
      </c>
      <c r="H221" s="46" t="s">
        <v>67</v>
      </c>
      <c r="I221" s="83">
        <v>-2.19011111111E+16</v>
      </c>
      <c r="J221" s="83">
        <v>-4.69141666666E+16</v>
      </c>
      <c r="K221" s="83" t="s">
        <v>4504</v>
      </c>
      <c r="L221" s="46" t="s">
        <v>339</v>
      </c>
      <c r="M221" s="60">
        <v>2012</v>
      </c>
      <c r="N221" s="46" t="s">
        <v>341</v>
      </c>
      <c r="O221" s="46">
        <f t="shared" si="3"/>
        <v>44802</v>
      </c>
      <c r="P221" s="46">
        <v>2022</v>
      </c>
      <c r="Q221" s="46" t="s">
        <v>65</v>
      </c>
      <c r="R221" s="84"/>
      <c r="S221" s="46">
        <v>11993.6</v>
      </c>
      <c r="T221" s="46">
        <v>3.8031456113647895E-4</v>
      </c>
      <c r="U221" s="46" t="s">
        <v>5405</v>
      </c>
      <c r="V221" s="46" t="s">
        <v>5405</v>
      </c>
      <c r="W221" s="46" t="s">
        <v>5405</v>
      </c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  <c r="BN221" s="46"/>
      <c r="BO221" s="46"/>
      <c r="BP221" s="46"/>
    </row>
    <row r="222" spans="1:68" ht="15" x14ac:dyDescent="0.25">
      <c r="A222" s="46" t="s">
        <v>3573</v>
      </c>
      <c r="B222" s="82" t="s">
        <v>574</v>
      </c>
      <c r="C222" s="60">
        <v>2</v>
      </c>
      <c r="D222" s="46" t="s">
        <v>4232</v>
      </c>
      <c r="E222" s="46" t="s">
        <v>2158</v>
      </c>
      <c r="F222" s="46" t="s">
        <v>4333</v>
      </c>
      <c r="G222" s="46" t="s">
        <v>69</v>
      </c>
      <c r="H222" s="46" t="s">
        <v>67</v>
      </c>
      <c r="I222" s="83">
        <v>-2.27040277776999E+16</v>
      </c>
      <c r="J222" s="83">
        <v>-4.51003055555E+16</v>
      </c>
      <c r="K222" s="83" t="s">
        <v>4505</v>
      </c>
      <c r="L222" s="46" t="s">
        <v>339</v>
      </c>
      <c r="M222" s="60">
        <v>2012</v>
      </c>
      <c r="N222" s="46" t="s">
        <v>342</v>
      </c>
      <c r="O222" s="46">
        <f t="shared" si="3"/>
        <v>42245</v>
      </c>
      <c r="P222" s="46">
        <v>2015</v>
      </c>
      <c r="Q222" s="46" t="s">
        <v>65</v>
      </c>
      <c r="R222" s="84"/>
      <c r="S222" s="46">
        <v>924000</v>
      </c>
      <c r="T222" s="46">
        <v>2.9299847792998476E-2</v>
      </c>
      <c r="U222" s="46">
        <v>148</v>
      </c>
      <c r="V222" s="46" t="s">
        <v>5427</v>
      </c>
      <c r="W222" s="46" t="s">
        <v>5428</v>
      </c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  <c r="BN222" s="46"/>
      <c r="BO222" s="46"/>
      <c r="BP222" s="46"/>
    </row>
    <row r="223" spans="1:68" ht="15" x14ac:dyDescent="0.25">
      <c r="A223" s="46" t="s">
        <v>3417</v>
      </c>
      <c r="B223" s="82" t="s">
        <v>562</v>
      </c>
      <c r="C223" s="60">
        <v>14</v>
      </c>
      <c r="D223" s="46" t="s">
        <v>4227</v>
      </c>
      <c r="E223" s="46" t="s">
        <v>2550</v>
      </c>
      <c r="F223" s="46" t="s">
        <v>4332</v>
      </c>
      <c r="G223" s="46" t="s">
        <v>69</v>
      </c>
      <c r="H223" s="46" t="s">
        <v>67</v>
      </c>
      <c r="I223" s="83">
        <v>-2.35697222221999E+16</v>
      </c>
      <c r="J223" s="83">
        <v>-4.85672222222E+16</v>
      </c>
      <c r="K223" s="83" t="s">
        <v>4506</v>
      </c>
      <c r="L223" s="46" t="s">
        <v>1456</v>
      </c>
      <c r="M223" s="60">
        <v>2009</v>
      </c>
      <c r="N223" s="46" t="s">
        <v>1179</v>
      </c>
      <c r="O223" s="46">
        <f t="shared" si="3"/>
        <v>41880</v>
      </c>
      <c r="P223" s="46">
        <v>2014</v>
      </c>
      <c r="Q223" s="46" t="s">
        <v>65</v>
      </c>
      <c r="R223" s="84"/>
      <c r="S223" s="46">
        <v>81600</v>
      </c>
      <c r="T223" s="46">
        <v>2.5875190258751904E-3</v>
      </c>
      <c r="U223" s="46">
        <v>67</v>
      </c>
      <c r="V223" s="46" t="s">
        <v>5403</v>
      </c>
      <c r="W223" s="46" t="s">
        <v>5404</v>
      </c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  <c r="BN223" s="46"/>
      <c r="BO223" s="46"/>
      <c r="BP223" s="46"/>
    </row>
    <row r="224" spans="1:68" ht="15" x14ac:dyDescent="0.25">
      <c r="A224" s="46" t="s">
        <v>3574</v>
      </c>
      <c r="B224" s="82" t="s">
        <v>559</v>
      </c>
      <c r="C224" s="60">
        <v>8</v>
      </c>
      <c r="D224" s="46" t="s">
        <v>4229</v>
      </c>
      <c r="E224" s="46" t="s">
        <v>2726</v>
      </c>
      <c r="F224" s="46" t="s">
        <v>4332</v>
      </c>
      <c r="G224" s="46" t="s">
        <v>76</v>
      </c>
      <c r="H224" s="46" t="s">
        <v>67</v>
      </c>
      <c r="I224" s="83">
        <v>-2.02286111111E+16</v>
      </c>
      <c r="J224" s="83">
        <v>-4.82377777777E+16</v>
      </c>
      <c r="K224" s="83" t="s">
        <v>4507</v>
      </c>
      <c r="L224" s="46" t="s">
        <v>1485</v>
      </c>
      <c r="M224" s="60">
        <v>2008</v>
      </c>
      <c r="N224" s="46" t="s">
        <v>1264</v>
      </c>
      <c r="O224" s="46">
        <f t="shared" si="3"/>
        <v>41423</v>
      </c>
      <c r="P224" s="46">
        <v>2013</v>
      </c>
      <c r="Q224" s="46" t="s">
        <v>65</v>
      </c>
      <c r="S224" s="46">
        <v>7680</v>
      </c>
      <c r="T224" s="46">
        <v>2.4353120243531201E-4</v>
      </c>
      <c r="U224" s="46" t="s">
        <v>5405</v>
      </c>
      <c r="V224" s="46" t="s">
        <v>5405</v>
      </c>
      <c r="W224" s="46" t="s">
        <v>5405</v>
      </c>
    </row>
    <row r="225" spans="1:68" ht="15" x14ac:dyDescent="0.25">
      <c r="A225" s="46" t="s">
        <v>3575</v>
      </c>
      <c r="B225" s="82" t="s">
        <v>586</v>
      </c>
      <c r="C225" s="60">
        <v>14</v>
      </c>
      <c r="D225" s="46" t="s">
        <v>4262</v>
      </c>
      <c r="E225" s="46" t="s">
        <v>2738</v>
      </c>
      <c r="F225" s="46" t="s">
        <v>4332</v>
      </c>
      <c r="G225" s="46" t="s">
        <v>69</v>
      </c>
      <c r="H225" s="46" t="s">
        <v>67</v>
      </c>
      <c r="I225" s="83">
        <v>-2.33960255555E+16</v>
      </c>
      <c r="J225" s="83">
        <v>-4.90831155555E+16</v>
      </c>
      <c r="K225" s="83" t="s">
        <v>4508</v>
      </c>
      <c r="L225" s="46" t="s">
        <v>1487</v>
      </c>
      <c r="M225" s="60">
        <v>2008</v>
      </c>
      <c r="N225" s="46" t="s">
        <v>1264</v>
      </c>
      <c r="O225" s="46">
        <f t="shared" si="3"/>
        <v>41423</v>
      </c>
      <c r="P225" s="46">
        <v>2013</v>
      </c>
      <c r="Q225" s="46" t="s">
        <v>65</v>
      </c>
      <c r="S225" s="46">
        <v>553020</v>
      </c>
      <c r="T225" s="46">
        <v>1.7536149162861493E-2</v>
      </c>
      <c r="U225" s="46">
        <v>122</v>
      </c>
      <c r="V225" s="46" t="s">
        <v>5403</v>
      </c>
      <c r="W225" s="46" t="s">
        <v>5413</v>
      </c>
    </row>
    <row r="226" spans="1:68" ht="15" x14ac:dyDescent="0.25">
      <c r="A226" s="46" t="s">
        <v>3575</v>
      </c>
      <c r="B226" s="82" t="s">
        <v>586</v>
      </c>
      <c r="C226" s="60">
        <v>14</v>
      </c>
      <c r="D226" s="46" t="s">
        <v>4262</v>
      </c>
      <c r="E226" s="46" t="s">
        <v>2739</v>
      </c>
      <c r="F226" s="46" t="s">
        <v>4332</v>
      </c>
      <c r="G226" s="46" t="s">
        <v>69</v>
      </c>
      <c r="H226" s="46" t="s">
        <v>67</v>
      </c>
      <c r="I226" s="83">
        <v>-2.34064738888E+16</v>
      </c>
      <c r="J226" s="83">
        <v>-4.90736169444E+16</v>
      </c>
      <c r="K226" s="83" t="s">
        <v>4508</v>
      </c>
      <c r="L226" s="46" t="s">
        <v>1487</v>
      </c>
      <c r="M226" s="60">
        <v>2008</v>
      </c>
      <c r="N226" s="46" t="s">
        <v>1264</v>
      </c>
      <c r="O226" s="46">
        <f t="shared" si="3"/>
        <v>41423</v>
      </c>
      <c r="P226" s="46">
        <v>2013</v>
      </c>
      <c r="Q226" s="46" t="s">
        <v>65</v>
      </c>
      <c r="S226" s="46">
        <v>363480</v>
      </c>
      <c r="T226" s="46">
        <v>1.1525875190258751E-2</v>
      </c>
      <c r="U226" s="46">
        <v>78.900000000000006</v>
      </c>
      <c r="V226" s="46" t="s">
        <v>5403</v>
      </c>
      <c r="W226" s="46" t="s">
        <v>5411</v>
      </c>
    </row>
    <row r="227" spans="1:68" ht="15" x14ac:dyDescent="0.25">
      <c r="A227" s="46" t="s">
        <v>3505</v>
      </c>
      <c r="B227" s="82" t="s">
        <v>543</v>
      </c>
      <c r="C227" s="60">
        <v>9</v>
      </c>
      <c r="D227" s="46" t="s">
        <v>4228</v>
      </c>
      <c r="E227" s="46" t="s">
        <v>2636</v>
      </c>
      <c r="F227" s="46" t="s">
        <v>4332</v>
      </c>
      <c r="G227" s="46" t="s">
        <v>69</v>
      </c>
      <c r="H227" s="46" t="s">
        <v>67</v>
      </c>
      <c r="I227" s="83">
        <v>-2.22941666665999E+16</v>
      </c>
      <c r="J227" s="83">
        <v>-4.71563888888E+16</v>
      </c>
      <c r="K227" s="83" t="s">
        <v>4509</v>
      </c>
      <c r="L227" s="46" t="s">
        <v>1466</v>
      </c>
      <c r="M227" s="60">
        <v>2009</v>
      </c>
      <c r="N227" s="46" t="s">
        <v>1170</v>
      </c>
      <c r="O227" s="46">
        <f t="shared" si="3"/>
        <v>41758</v>
      </c>
      <c r="P227" s="46">
        <v>2014</v>
      </c>
      <c r="Q227" s="46" t="s">
        <v>65</v>
      </c>
      <c r="R227" s="84"/>
      <c r="S227" s="46">
        <v>234000</v>
      </c>
      <c r="T227" s="46">
        <v>7.4200913242009128E-3</v>
      </c>
      <c r="U227" s="46">
        <v>90</v>
      </c>
      <c r="V227" s="46" t="s">
        <v>5408</v>
      </c>
      <c r="W227" s="46" t="s">
        <v>5407</v>
      </c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  <c r="BN227" s="46"/>
      <c r="BO227" s="46"/>
      <c r="BP227" s="46"/>
    </row>
    <row r="228" spans="1:68" ht="15" x14ac:dyDescent="0.25">
      <c r="A228" s="46" t="s">
        <v>3576</v>
      </c>
      <c r="B228" s="82" t="s">
        <v>488</v>
      </c>
      <c r="C228" s="60">
        <v>9</v>
      </c>
      <c r="D228" s="46" t="s">
        <v>4244</v>
      </c>
      <c r="E228" s="46" t="s">
        <v>2513</v>
      </c>
      <c r="F228" s="46" t="s">
        <v>4332</v>
      </c>
      <c r="G228" s="46" t="s">
        <v>76</v>
      </c>
      <c r="H228" s="46" t="s">
        <v>67</v>
      </c>
      <c r="I228" s="83">
        <v>-2.20097805555E+16</v>
      </c>
      <c r="J228" s="83">
        <v>-4.6785224999999904E+16</v>
      </c>
      <c r="K228" s="83" t="s">
        <v>4510</v>
      </c>
      <c r="L228" s="46" t="s">
        <v>246</v>
      </c>
      <c r="M228" s="60">
        <v>2010</v>
      </c>
      <c r="N228" s="46" t="s">
        <v>247</v>
      </c>
      <c r="O228" s="46">
        <f t="shared" si="3"/>
        <v>43919</v>
      </c>
      <c r="P228" s="46">
        <v>2020</v>
      </c>
      <c r="Q228" s="46" t="s">
        <v>65</v>
      </c>
      <c r="R228" s="84"/>
      <c r="S228" s="46">
        <v>28800</v>
      </c>
      <c r="T228" s="46">
        <v>9.1324200913242006E-4</v>
      </c>
      <c r="U228" s="46" t="s">
        <v>5405</v>
      </c>
      <c r="V228" s="46" t="s">
        <v>5405</v>
      </c>
      <c r="W228" s="46" t="s">
        <v>5405</v>
      </c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  <c r="BN228" s="46"/>
      <c r="BO228" s="46"/>
      <c r="BP228" s="46"/>
    </row>
    <row r="229" spans="1:68" ht="15" x14ac:dyDescent="0.25">
      <c r="A229" s="46" t="s">
        <v>3577</v>
      </c>
      <c r="B229" s="82" t="s">
        <v>581</v>
      </c>
      <c r="C229" s="60">
        <v>4</v>
      </c>
      <c r="D229" s="46" t="s">
        <v>4242</v>
      </c>
      <c r="E229" s="46" t="s">
        <v>2514</v>
      </c>
      <c r="F229" s="46" t="s">
        <v>4332</v>
      </c>
      <c r="G229" s="46" t="s">
        <v>76</v>
      </c>
      <c r="H229" s="46" t="s">
        <v>67</v>
      </c>
      <c r="I229" s="83">
        <v>-2.13449711111E+16</v>
      </c>
      <c r="J229" s="83">
        <v>-4.7465707777699904E+16</v>
      </c>
      <c r="K229" s="83" t="s">
        <v>4511</v>
      </c>
      <c r="L229" s="46" t="s">
        <v>246</v>
      </c>
      <c r="M229" s="60">
        <v>2010</v>
      </c>
      <c r="N229" s="46" t="s">
        <v>247</v>
      </c>
      <c r="O229" s="46">
        <f t="shared" si="3"/>
        <v>43919</v>
      </c>
      <c r="P229" s="46">
        <v>2020</v>
      </c>
      <c r="Q229" s="46" t="s">
        <v>65</v>
      </c>
      <c r="R229" s="84"/>
      <c r="S229" s="46">
        <v>72000</v>
      </c>
      <c r="T229" s="46">
        <v>2.2831050228310501E-3</v>
      </c>
      <c r="U229" s="46" t="s">
        <v>5405</v>
      </c>
      <c r="V229" s="46" t="s">
        <v>5405</v>
      </c>
      <c r="W229" s="46" t="s">
        <v>5405</v>
      </c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  <c r="BN229" s="46"/>
      <c r="BO229" s="46"/>
      <c r="BP229" s="46"/>
    </row>
    <row r="230" spans="1:68" ht="15" x14ac:dyDescent="0.25">
      <c r="A230" s="46" t="s">
        <v>3578</v>
      </c>
      <c r="B230" s="82" t="s">
        <v>488</v>
      </c>
      <c r="C230" s="60">
        <v>9</v>
      </c>
      <c r="D230" s="46" t="s">
        <v>4244</v>
      </c>
      <c r="E230" s="46" t="s">
        <v>1867</v>
      </c>
      <c r="F230" s="46" t="s">
        <v>4332</v>
      </c>
      <c r="G230" s="46" t="s">
        <v>61</v>
      </c>
      <c r="H230" s="46" t="s">
        <v>62</v>
      </c>
      <c r="I230" s="83">
        <v>-2.19416666666E+16</v>
      </c>
      <c r="J230" s="83">
        <v>-4.68033888888E+16</v>
      </c>
      <c r="K230" s="83" t="s">
        <v>4512</v>
      </c>
      <c r="L230" s="46" t="s">
        <v>375</v>
      </c>
      <c r="M230" s="60">
        <v>2013</v>
      </c>
      <c r="N230" s="46" t="s">
        <v>377</v>
      </c>
      <c r="O230" s="46">
        <f t="shared" si="3"/>
        <v>50223</v>
      </c>
      <c r="P230" s="46">
        <v>2037</v>
      </c>
      <c r="Q230" s="46" t="s">
        <v>65</v>
      </c>
      <c r="R230" s="84"/>
      <c r="S230" s="46">
        <v>4975680</v>
      </c>
      <c r="T230" s="46">
        <v>0.15777777777777777</v>
      </c>
      <c r="U230" s="46" t="s">
        <v>5405</v>
      </c>
      <c r="V230" s="46" t="s">
        <v>5405</v>
      </c>
      <c r="W230" s="46" t="s">
        <v>5405</v>
      </c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  <c r="BN230" s="46"/>
      <c r="BO230" s="46"/>
      <c r="BP230" s="46"/>
    </row>
    <row r="231" spans="1:68" ht="15" x14ac:dyDescent="0.25">
      <c r="A231" s="46" t="s">
        <v>3578</v>
      </c>
      <c r="B231" s="82" t="s">
        <v>488</v>
      </c>
      <c r="C231" s="60">
        <v>9</v>
      </c>
      <c r="D231" s="46" t="s">
        <v>4244</v>
      </c>
      <c r="E231" s="46" t="s">
        <v>1868</v>
      </c>
      <c r="F231" s="46" t="s">
        <v>4332</v>
      </c>
      <c r="G231" s="46" t="s">
        <v>61</v>
      </c>
      <c r="H231" s="46" t="s">
        <v>62</v>
      </c>
      <c r="I231" s="83">
        <v>-2.18882222222E+16</v>
      </c>
      <c r="J231" s="83">
        <v>-4.6862638888799904E+16</v>
      </c>
      <c r="K231" s="83" t="s">
        <v>4512</v>
      </c>
      <c r="L231" s="46" t="s">
        <v>375</v>
      </c>
      <c r="M231" s="60">
        <v>2013</v>
      </c>
      <c r="N231" s="46" t="s">
        <v>377</v>
      </c>
      <c r="O231" s="46">
        <f t="shared" si="3"/>
        <v>50223</v>
      </c>
      <c r="P231" s="46">
        <v>2037</v>
      </c>
      <c r="Q231" s="46" t="s">
        <v>65</v>
      </c>
      <c r="R231" s="84"/>
      <c r="S231" s="46">
        <v>14191.2</v>
      </c>
      <c r="T231" s="46">
        <v>4.5000000000000004E-4</v>
      </c>
      <c r="U231" s="46" t="s">
        <v>5405</v>
      </c>
      <c r="V231" s="46" t="s">
        <v>5405</v>
      </c>
      <c r="W231" s="46" t="s">
        <v>5405</v>
      </c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  <c r="BN231" s="46"/>
      <c r="BO231" s="46"/>
      <c r="BP231" s="46"/>
    </row>
    <row r="232" spans="1:68" ht="15" x14ac:dyDescent="0.25">
      <c r="A232" s="46" t="s">
        <v>3579</v>
      </c>
      <c r="B232" s="82" t="s">
        <v>624</v>
      </c>
      <c r="C232" s="60">
        <v>2</v>
      </c>
      <c r="D232" s="46" t="s">
        <v>4263</v>
      </c>
      <c r="E232" s="46" t="s">
        <v>1874</v>
      </c>
      <c r="F232" s="46" t="s">
        <v>4333</v>
      </c>
      <c r="G232" s="46" t="s">
        <v>61</v>
      </c>
      <c r="H232" s="46" t="s">
        <v>67</v>
      </c>
      <c r="I232" s="83">
        <v>-2.32175833332999E+16</v>
      </c>
      <c r="J232" s="83">
        <v>-4.5308361111099904E+16</v>
      </c>
      <c r="K232" s="83" t="s">
        <v>4513</v>
      </c>
      <c r="L232" s="46" t="s">
        <v>375</v>
      </c>
      <c r="M232" s="60">
        <v>2013</v>
      </c>
      <c r="N232" s="46" t="s">
        <v>475</v>
      </c>
      <c r="O232" s="46">
        <f t="shared" si="3"/>
        <v>50402</v>
      </c>
      <c r="P232" s="46">
        <v>2037</v>
      </c>
      <c r="Q232" s="46" t="s">
        <v>65</v>
      </c>
      <c r="R232" s="84"/>
      <c r="S232" s="46">
        <v>759155.61600000004</v>
      </c>
      <c r="T232" s="46">
        <v>2.4072666666666669E-2</v>
      </c>
      <c r="U232" s="46" t="s">
        <v>5405</v>
      </c>
      <c r="V232" s="46" t="s">
        <v>5405</v>
      </c>
      <c r="W232" s="46" t="s">
        <v>5405</v>
      </c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  <c r="BN232" s="46"/>
      <c r="BO232" s="46"/>
      <c r="BP232" s="46"/>
    </row>
    <row r="233" spans="1:68" ht="15" x14ac:dyDescent="0.25">
      <c r="A233" s="46" t="s">
        <v>3580</v>
      </c>
      <c r="B233" s="82" t="s">
        <v>489</v>
      </c>
      <c r="C233" s="60">
        <v>9</v>
      </c>
      <c r="D233" s="46" t="s">
        <v>4228</v>
      </c>
      <c r="E233" s="46" t="s">
        <v>1970</v>
      </c>
      <c r="F233" s="46" t="s">
        <v>4332</v>
      </c>
      <c r="G233" s="46" t="s">
        <v>76</v>
      </c>
      <c r="H233" s="46" t="s">
        <v>67</v>
      </c>
      <c r="I233" s="83">
        <v>-2.14783333333E+16</v>
      </c>
      <c r="J233" s="83">
        <v>-4.80668611111E+16</v>
      </c>
      <c r="K233" s="83" t="s">
        <v>4514</v>
      </c>
      <c r="L233" s="46" t="s">
        <v>433</v>
      </c>
      <c r="M233" s="60">
        <v>2013</v>
      </c>
      <c r="N233" s="46" t="s">
        <v>436</v>
      </c>
      <c r="O233" s="46">
        <f t="shared" si="3"/>
        <v>44528</v>
      </c>
      <c r="P233" s="46">
        <v>2021</v>
      </c>
      <c r="Q233" s="46" t="s">
        <v>65</v>
      </c>
      <c r="R233" s="84"/>
      <c r="S233" s="46">
        <v>72000</v>
      </c>
      <c r="T233" s="46">
        <v>2.2831050228310501E-3</v>
      </c>
      <c r="U233" s="46" t="s">
        <v>5405</v>
      </c>
      <c r="V233" s="46" t="s">
        <v>5405</v>
      </c>
      <c r="W233" s="46" t="s">
        <v>5405</v>
      </c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  <c r="BN233" s="46"/>
      <c r="BO233" s="46"/>
      <c r="BP233" s="46"/>
    </row>
    <row r="234" spans="1:68" ht="15" x14ac:dyDescent="0.25">
      <c r="A234" s="46" t="s">
        <v>3580</v>
      </c>
      <c r="B234" s="82" t="s">
        <v>489</v>
      </c>
      <c r="C234" s="60">
        <v>9</v>
      </c>
      <c r="D234" s="46" t="s">
        <v>4228</v>
      </c>
      <c r="E234" s="46" t="s">
        <v>1971</v>
      </c>
      <c r="F234" s="46" t="s">
        <v>4332</v>
      </c>
      <c r="G234" s="46" t="s">
        <v>76</v>
      </c>
      <c r="H234" s="46" t="s">
        <v>67</v>
      </c>
      <c r="I234" s="83">
        <v>-2.14783611111E+16</v>
      </c>
      <c r="J234" s="83">
        <v>-4.80669166666E+16</v>
      </c>
      <c r="K234" s="83" t="s">
        <v>4514</v>
      </c>
      <c r="L234" s="46" t="s">
        <v>433</v>
      </c>
      <c r="M234" s="60">
        <v>2013</v>
      </c>
      <c r="N234" s="46" t="s">
        <v>436</v>
      </c>
      <c r="O234" s="46">
        <f t="shared" si="3"/>
        <v>44528</v>
      </c>
      <c r="P234" s="46">
        <v>2021</v>
      </c>
      <c r="Q234" s="46" t="s">
        <v>65</v>
      </c>
      <c r="R234" s="84"/>
      <c r="S234" s="46">
        <v>72000</v>
      </c>
      <c r="T234" s="46">
        <v>2.2831050228310501E-3</v>
      </c>
      <c r="U234" s="46" t="s">
        <v>5405</v>
      </c>
      <c r="V234" s="46" t="s">
        <v>5405</v>
      </c>
      <c r="W234" s="46" t="s">
        <v>5405</v>
      </c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  <c r="BN234" s="46"/>
      <c r="BO234" s="46"/>
      <c r="BP234" s="46"/>
    </row>
    <row r="235" spans="1:68" ht="15" x14ac:dyDescent="0.25">
      <c r="A235" s="46" t="s">
        <v>3581</v>
      </c>
      <c r="B235" s="82" t="s">
        <v>503</v>
      </c>
      <c r="C235" s="60">
        <v>15</v>
      </c>
      <c r="D235" s="46" t="s">
        <v>4236</v>
      </c>
      <c r="E235" s="46" t="s">
        <v>1872</v>
      </c>
      <c r="F235" s="46" t="s">
        <v>4332</v>
      </c>
      <c r="G235" s="46" t="s">
        <v>73</v>
      </c>
      <c r="H235" s="46" t="s">
        <v>62</v>
      </c>
      <c r="I235" s="83">
        <v>-1.99471666666E+16</v>
      </c>
      <c r="J235" s="83">
        <v>-5.0726972222199904E+16</v>
      </c>
      <c r="K235" s="83" t="s">
        <v>4515</v>
      </c>
      <c r="L235" s="46" t="s">
        <v>472</v>
      </c>
      <c r="M235" s="60">
        <v>2013</v>
      </c>
      <c r="N235" s="46" t="s">
        <v>474</v>
      </c>
      <c r="O235" s="46">
        <f t="shared" si="3"/>
        <v>42581</v>
      </c>
      <c r="P235" s="46">
        <v>2016</v>
      </c>
      <c r="Q235" s="46" t="s">
        <v>265</v>
      </c>
      <c r="R235" s="84"/>
      <c r="S235" s="46">
        <v>35916</v>
      </c>
      <c r="T235" s="46">
        <v>1.1388888888888889E-3</v>
      </c>
      <c r="U235" s="46" t="s">
        <v>5405</v>
      </c>
      <c r="V235" s="46" t="s">
        <v>5405</v>
      </c>
      <c r="W235" s="46" t="s">
        <v>5405</v>
      </c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  <c r="BN235" s="46"/>
      <c r="BO235" s="46"/>
      <c r="BP235" s="46"/>
    </row>
    <row r="236" spans="1:68" ht="15" x14ac:dyDescent="0.25">
      <c r="A236" s="46" t="s">
        <v>3582</v>
      </c>
      <c r="B236" s="82" t="s">
        <v>591</v>
      </c>
      <c r="C236" s="60">
        <v>2</v>
      </c>
      <c r="D236" s="46" t="s">
        <v>4232</v>
      </c>
      <c r="E236" s="46" t="s">
        <v>1873</v>
      </c>
      <c r="F236" s="46" t="s">
        <v>4333</v>
      </c>
      <c r="G236" s="46" t="s">
        <v>68</v>
      </c>
      <c r="H236" s="46" t="s">
        <v>62</v>
      </c>
      <c r="I236" s="83">
        <v>-2.32877777777E+16</v>
      </c>
      <c r="J236" s="83">
        <v>-4.59786111111E+16</v>
      </c>
      <c r="K236" s="83" t="s">
        <v>4516</v>
      </c>
      <c r="L236" s="46" t="s">
        <v>375</v>
      </c>
      <c r="M236" s="60">
        <v>2013</v>
      </c>
      <c r="N236" s="46" t="s">
        <v>376</v>
      </c>
      <c r="O236" s="46">
        <f t="shared" si="3"/>
        <v>45143</v>
      </c>
      <c r="P236" s="46">
        <v>2023</v>
      </c>
      <c r="Q236" s="46" t="s">
        <v>65</v>
      </c>
      <c r="R236" s="84"/>
      <c r="S236" s="46">
        <v>164250</v>
      </c>
      <c r="T236" s="46">
        <v>5.208333333333333E-3</v>
      </c>
      <c r="U236" s="46" t="s">
        <v>5405</v>
      </c>
      <c r="V236" s="46" t="s">
        <v>5405</v>
      </c>
      <c r="W236" s="46" t="s">
        <v>5405</v>
      </c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  <c r="BN236" s="46"/>
      <c r="BO236" s="46"/>
      <c r="BP236" s="46"/>
    </row>
    <row r="237" spans="1:68" ht="15" x14ac:dyDescent="0.25">
      <c r="A237" s="46" t="s">
        <v>3583</v>
      </c>
      <c r="B237" s="82" t="s">
        <v>570</v>
      </c>
      <c r="C237" s="60">
        <v>15</v>
      </c>
      <c r="D237" s="46" t="s">
        <v>4230</v>
      </c>
      <c r="E237" s="46" t="s">
        <v>2485</v>
      </c>
      <c r="F237" s="46" t="s">
        <v>4332</v>
      </c>
      <c r="G237" s="46" t="s">
        <v>76</v>
      </c>
      <c r="H237" s="46" t="s">
        <v>67</v>
      </c>
      <c r="I237" s="83">
        <v>-1.9988665E+16</v>
      </c>
      <c r="J237" s="83">
        <v>-4.9373583055499904E+16</v>
      </c>
      <c r="K237" s="83" t="s">
        <v>4517</v>
      </c>
      <c r="L237" s="46" t="s">
        <v>211</v>
      </c>
      <c r="M237" s="60">
        <v>2010</v>
      </c>
      <c r="N237" s="46" t="s">
        <v>212</v>
      </c>
      <c r="O237" s="46">
        <f t="shared" si="3"/>
        <v>44040</v>
      </c>
      <c r="P237" s="46">
        <v>2020</v>
      </c>
      <c r="Q237" s="46" t="s">
        <v>65</v>
      </c>
      <c r="R237" s="84"/>
      <c r="S237" s="46">
        <v>29952</v>
      </c>
      <c r="T237" s="46">
        <v>9.4977168949771692E-4</v>
      </c>
      <c r="U237" s="46" t="s">
        <v>5405</v>
      </c>
      <c r="V237" s="46" t="s">
        <v>5405</v>
      </c>
      <c r="W237" s="46" t="s">
        <v>5405</v>
      </c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  <c r="BN237" s="46"/>
      <c r="BO237" s="46"/>
      <c r="BP237" s="46"/>
    </row>
    <row r="238" spans="1:68" ht="15" x14ac:dyDescent="0.25">
      <c r="A238" s="46" t="s">
        <v>3579</v>
      </c>
      <c r="B238" s="82" t="s">
        <v>624</v>
      </c>
      <c r="C238" s="60">
        <v>2</v>
      </c>
      <c r="D238" s="46" t="s">
        <v>4263</v>
      </c>
      <c r="E238" s="46" t="s">
        <v>1875</v>
      </c>
      <c r="F238" s="46" t="s">
        <v>4333</v>
      </c>
      <c r="G238" s="46" t="s">
        <v>61</v>
      </c>
      <c r="H238" s="46" t="s">
        <v>62</v>
      </c>
      <c r="I238" s="83">
        <v>-2.32193888888E+16</v>
      </c>
      <c r="J238" s="83">
        <v>-4.53093333333E+16</v>
      </c>
      <c r="K238" s="83" t="s">
        <v>4513</v>
      </c>
      <c r="L238" s="46" t="s">
        <v>375</v>
      </c>
      <c r="M238" s="60">
        <v>2013</v>
      </c>
      <c r="N238" s="46" t="s">
        <v>475</v>
      </c>
      <c r="O238" s="46">
        <f t="shared" si="3"/>
        <v>50402</v>
      </c>
      <c r="P238" s="46">
        <v>2037</v>
      </c>
      <c r="Q238" s="46" t="s">
        <v>65</v>
      </c>
      <c r="R238" s="84"/>
      <c r="S238" s="46">
        <v>502333.44</v>
      </c>
      <c r="T238" s="46">
        <v>1.5928888888888888E-2</v>
      </c>
      <c r="U238" s="46" t="s">
        <v>5405</v>
      </c>
      <c r="V238" s="46" t="s">
        <v>5405</v>
      </c>
      <c r="W238" s="46" t="s">
        <v>5405</v>
      </c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  <c r="BN238" s="46"/>
      <c r="BO238" s="46"/>
      <c r="BP238" s="46"/>
    </row>
    <row r="239" spans="1:68" ht="15" x14ac:dyDescent="0.25">
      <c r="A239" s="46" t="s">
        <v>3584</v>
      </c>
      <c r="B239" s="82" t="s">
        <v>492</v>
      </c>
      <c r="C239" s="60">
        <v>11</v>
      </c>
      <c r="D239" s="46" t="s">
        <v>4254</v>
      </c>
      <c r="E239" s="46" t="s">
        <v>2486</v>
      </c>
      <c r="F239" s="46" t="s">
        <v>4333</v>
      </c>
      <c r="G239" s="46" t="s">
        <v>76</v>
      </c>
      <c r="H239" s="46" t="s">
        <v>67</v>
      </c>
      <c r="I239" s="83">
        <v>-2.44861174999999E+16</v>
      </c>
      <c r="J239" s="83">
        <v>-4.7812775555499904E+16</v>
      </c>
      <c r="K239" s="83" t="s">
        <v>4518</v>
      </c>
      <c r="L239" s="46" t="s">
        <v>211</v>
      </c>
      <c r="M239" s="60">
        <v>2010</v>
      </c>
      <c r="N239" s="46" t="s">
        <v>212</v>
      </c>
      <c r="O239" s="46">
        <f t="shared" si="3"/>
        <v>44040</v>
      </c>
      <c r="P239" s="46">
        <v>2020</v>
      </c>
      <c r="Q239" s="46" t="s">
        <v>65</v>
      </c>
      <c r="R239" s="84"/>
      <c r="S239" s="46">
        <v>118800</v>
      </c>
      <c r="T239" s="46">
        <v>3.767123287671233E-3</v>
      </c>
      <c r="U239" s="46" t="s">
        <v>5405</v>
      </c>
      <c r="V239" s="46" t="s">
        <v>5405</v>
      </c>
      <c r="W239" s="46" t="s">
        <v>5405</v>
      </c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  <c r="BN239" s="46"/>
      <c r="BO239" s="46"/>
      <c r="BP239" s="46"/>
    </row>
    <row r="240" spans="1:68" ht="15" x14ac:dyDescent="0.25">
      <c r="A240" s="46" t="s">
        <v>3585</v>
      </c>
      <c r="B240" s="82" t="s">
        <v>548</v>
      </c>
      <c r="C240" s="60">
        <v>8</v>
      </c>
      <c r="D240" s="46" t="s">
        <v>4230</v>
      </c>
      <c r="E240" s="46" t="s">
        <v>2487</v>
      </c>
      <c r="F240" s="46" t="s">
        <v>4332</v>
      </c>
      <c r="G240" s="46" t="s">
        <v>69</v>
      </c>
      <c r="H240" s="46" t="s">
        <v>67</v>
      </c>
      <c r="I240" s="83">
        <v>-2.01341666665999E+16</v>
      </c>
      <c r="J240" s="83">
        <v>-4.82994444444E+16</v>
      </c>
      <c r="K240" s="83" t="s">
        <v>4519</v>
      </c>
      <c r="L240" s="46" t="s">
        <v>211</v>
      </c>
      <c r="M240" s="60">
        <v>2010</v>
      </c>
      <c r="N240" s="46" t="s">
        <v>213</v>
      </c>
      <c r="O240" s="46">
        <f t="shared" si="3"/>
        <v>42213</v>
      </c>
      <c r="P240" s="46">
        <v>2015</v>
      </c>
      <c r="Q240" s="46" t="s">
        <v>65</v>
      </c>
      <c r="R240" s="84"/>
      <c r="S240" s="46">
        <v>299520</v>
      </c>
      <c r="T240" s="46">
        <v>9.4977168949771686E-3</v>
      </c>
      <c r="U240" s="46">
        <v>35.799999999999997</v>
      </c>
      <c r="V240" s="46" t="s">
        <v>5403</v>
      </c>
      <c r="W240" s="46" t="s">
        <v>5411</v>
      </c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  <c r="BN240" s="46"/>
      <c r="BO240" s="46"/>
      <c r="BP240" s="46"/>
    </row>
    <row r="241" spans="1:68" ht="15" x14ac:dyDescent="0.25">
      <c r="A241" s="46" t="s">
        <v>3585</v>
      </c>
      <c r="B241" s="82" t="s">
        <v>548</v>
      </c>
      <c r="C241" s="60">
        <v>8</v>
      </c>
      <c r="D241" s="46" t="s">
        <v>4230</v>
      </c>
      <c r="E241" s="46" t="s">
        <v>2488</v>
      </c>
      <c r="F241" s="46" t="s">
        <v>4332</v>
      </c>
      <c r="G241" s="46" t="s">
        <v>69</v>
      </c>
      <c r="H241" s="46" t="s">
        <v>67</v>
      </c>
      <c r="I241" s="83">
        <v>-2.01383333333E+16</v>
      </c>
      <c r="J241" s="83">
        <v>-4.8294166666599904E+16</v>
      </c>
      <c r="K241" s="83" t="s">
        <v>4519</v>
      </c>
      <c r="L241" s="46" t="s">
        <v>211</v>
      </c>
      <c r="M241" s="60">
        <v>2010</v>
      </c>
      <c r="N241" s="46" t="s">
        <v>213</v>
      </c>
      <c r="O241" s="46">
        <f t="shared" si="3"/>
        <v>42213</v>
      </c>
      <c r="P241" s="46">
        <v>2015</v>
      </c>
      <c r="Q241" s="46" t="s">
        <v>65</v>
      </c>
      <c r="R241" s="84"/>
      <c r="S241" s="46">
        <v>725654</v>
      </c>
      <c r="T241" s="46">
        <v>2.3010337392186709E-2</v>
      </c>
      <c r="U241" s="46">
        <v>87.4</v>
      </c>
      <c r="V241" s="46" t="s">
        <v>5403</v>
      </c>
      <c r="W241" s="46" t="s">
        <v>5411</v>
      </c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  <c r="BN241" s="46"/>
      <c r="BO241" s="46"/>
      <c r="BP241" s="46"/>
    </row>
    <row r="242" spans="1:68" ht="15" x14ac:dyDescent="0.25">
      <c r="A242" s="46" t="s">
        <v>3585</v>
      </c>
      <c r="B242" s="82" t="s">
        <v>548</v>
      </c>
      <c r="C242" s="60">
        <v>8</v>
      </c>
      <c r="D242" s="46" t="s">
        <v>4230</v>
      </c>
      <c r="E242" s="46" t="s">
        <v>2489</v>
      </c>
      <c r="F242" s="46" t="s">
        <v>4332</v>
      </c>
      <c r="G242" s="46" t="s">
        <v>69</v>
      </c>
      <c r="H242" s="46" t="s">
        <v>67</v>
      </c>
      <c r="I242" s="83">
        <v>-2.01402777777E+16</v>
      </c>
      <c r="J242" s="83">
        <v>-4.82911111111E+16</v>
      </c>
      <c r="K242" s="83" t="s">
        <v>4519</v>
      </c>
      <c r="L242" s="46" t="s">
        <v>211</v>
      </c>
      <c r="M242" s="60">
        <v>2010</v>
      </c>
      <c r="N242" s="46" t="s">
        <v>213</v>
      </c>
      <c r="O242" s="46">
        <f t="shared" si="3"/>
        <v>42213</v>
      </c>
      <c r="P242" s="46">
        <v>2015</v>
      </c>
      <c r="Q242" s="46" t="s">
        <v>65</v>
      </c>
      <c r="R242" s="84"/>
      <c r="S242" s="46">
        <v>156870</v>
      </c>
      <c r="T242" s="46">
        <v>4.9743150684931504E-3</v>
      </c>
      <c r="U242" s="46">
        <v>19</v>
      </c>
      <c r="V242" s="46" t="s">
        <v>5403</v>
      </c>
      <c r="W242" s="46" t="s">
        <v>5411</v>
      </c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  <c r="BN242" s="46"/>
      <c r="BO242" s="46"/>
      <c r="BP242" s="46"/>
    </row>
    <row r="243" spans="1:68" ht="15" x14ac:dyDescent="0.25">
      <c r="A243" s="46" t="s">
        <v>3585</v>
      </c>
      <c r="B243" s="82" t="s">
        <v>548</v>
      </c>
      <c r="C243" s="60">
        <v>8</v>
      </c>
      <c r="D243" s="46" t="s">
        <v>4230</v>
      </c>
      <c r="E243" s="46" t="s">
        <v>2490</v>
      </c>
      <c r="F243" s="46" t="s">
        <v>4332</v>
      </c>
      <c r="G243" s="46" t="s">
        <v>69</v>
      </c>
      <c r="H243" s="46" t="s">
        <v>67</v>
      </c>
      <c r="I243" s="83">
        <v>-2.01422222222E+16</v>
      </c>
      <c r="J243" s="83">
        <v>-4.8285833333299904E+16</v>
      </c>
      <c r="K243" s="83" t="s">
        <v>4519</v>
      </c>
      <c r="L243" s="46" t="s">
        <v>211</v>
      </c>
      <c r="M243" s="60">
        <v>2010</v>
      </c>
      <c r="N243" s="46" t="s">
        <v>213</v>
      </c>
      <c r="O243" s="46">
        <f t="shared" si="3"/>
        <v>42213</v>
      </c>
      <c r="P243" s="46">
        <v>2015</v>
      </c>
      <c r="Q243" s="46" t="s">
        <v>65</v>
      </c>
      <c r="R243" s="84"/>
      <c r="S243" s="46">
        <v>1193985</v>
      </c>
      <c r="T243" s="46">
        <v>3.7861015981735163E-2</v>
      </c>
      <c r="U243" s="46">
        <v>142.1</v>
      </c>
      <c r="V243" s="46" t="s">
        <v>5403</v>
      </c>
      <c r="W243" s="46" t="s">
        <v>5411</v>
      </c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  <c r="BN243" s="46"/>
      <c r="BO243" s="46"/>
      <c r="BP243" s="46"/>
    </row>
    <row r="244" spans="1:68" ht="15" x14ac:dyDescent="0.25">
      <c r="A244" s="46" t="s">
        <v>3585</v>
      </c>
      <c r="B244" s="82" t="s">
        <v>548</v>
      </c>
      <c r="C244" s="60">
        <v>8</v>
      </c>
      <c r="D244" s="46" t="s">
        <v>4230</v>
      </c>
      <c r="E244" s="46" t="s">
        <v>2491</v>
      </c>
      <c r="F244" s="46" t="s">
        <v>4332</v>
      </c>
      <c r="G244" s="46" t="s">
        <v>69</v>
      </c>
      <c r="H244" s="46" t="s">
        <v>67</v>
      </c>
      <c r="I244" s="83">
        <v>-2.01472222222E+16</v>
      </c>
      <c r="J244" s="83">
        <v>-4.82780555555E+16</v>
      </c>
      <c r="K244" s="83" t="s">
        <v>4519</v>
      </c>
      <c r="L244" s="46" t="s">
        <v>211</v>
      </c>
      <c r="M244" s="60">
        <v>2010</v>
      </c>
      <c r="N244" s="46" t="s">
        <v>213</v>
      </c>
      <c r="O244" s="46">
        <f t="shared" si="3"/>
        <v>42213</v>
      </c>
      <c r="P244" s="46">
        <v>2015</v>
      </c>
      <c r="Q244" s="46" t="s">
        <v>65</v>
      </c>
      <c r="R244" s="84"/>
      <c r="S244" s="46">
        <v>1544880</v>
      </c>
      <c r="T244" s="46">
        <v>4.8987823439878238E-2</v>
      </c>
      <c r="U244" s="46">
        <v>183.8</v>
      </c>
      <c r="V244" s="46" t="s">
        <v>5403</v>
      </c>
      <c r="W244" s="46" t="s">
        <v>5411</v>
      </c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  <c r="BN244" s="46"/>
      <c r="BO244" s="46"/>
      <c r="BP244" s="46"/>
    </row>
    <row r="245" spans="1:68" ht="15" x14ac:dyDescent="0.25">
      <c r="A245" s="46" t="s">
        <v>3586</v>
      </c>
      <c r="B245" s="82" t="s">
        <v>495</v>
      </c>
      <c r="C245" s="60">
        <v>18</v>
      </c>
      <c r="D245" s="46" t="s">
        <v>4236</v>
      </c>
      <c r="E245" s="46" t="s">
        <v>1882</v>
      </c>
      <c r="F245" s="46" t="s">
        <v>4332</v>
      </c>
      <c r="G245" s="46" t="s">
        <v>68</v>
      </c>
      <c r="H245" s="46" t="s">
        <v>62</v>
      </c>
      <c r="I245" s="83">
        <v>-2.04288888888E+16</v>
      </c>
      <c r="J245" s="83">
        <v>-5.1264166666599904E+16</v>
      </c>
      <c r="K245" s="83" t="s">
        <v>4520</v>
      </c>
      <c r="L245" s="46" t="s">
        <v>472</v>
      </c>
      <c r="M245" s="60">
        <v>2013</v>
      </c>
      <c r="N245" s="46" t="s">
        <v>473</v>
      </c>
      <c r="O245" s="46">
        <f t="shared" si="3"/>
        <v>45137</v>
      </c>
      <c r="P245" s="46">
        <v>2023</v>
      </c>
      <c r="Q245" s="46" t="s">
        <v>65</v>
      </c>
      <c r="R245" s="84"/>
      <c r="S245" s="46">
        <v>26400</v>
      </c>
      <c r="T245" s="46">
        <v>8.371385083713851E-4</v>
      </c>
      <c r="U245" s="46" t="s">
        <v>5405</v>
      </c>
      <c r="V245" s="46" t="s">
        <v>5405</v>
      </c>
      <c r="W245" s="46" t="s">
        <v>5405</v>
      </c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  <c r="BN245" s="46"/>
      <c r="BO245" s="46"/>
      <c r="BP245" s="46"/>
    </row>
    <row r="246" spans="1:68" ht="15" x14ac:dyDescent="0.25">
      <c r="A246" s="46" t="s">
        <v>3587</v>
      </c>
      <c r="B246" s="82" t="s">
        <v>516</v>
      </c>
      <c r="C246" s="60">
        <v>15</v>
      </c>
      <c r="D246" s="46" t="s">
        <v>4230</v>
      </c>
      <c r="E246" s="46" t="s">
        <v>2492</v>
      </c>
      <c r="F246" s="46" t="s">
        <v>4332</v>
      </c>
      <c r="G246" s="46" t="s">
        <v>69</v>
      </c>
      <c r="H246" s="46" t="s">
        <v>67</v>
      </c>
      <c r="I246" s="83">
        <v>-1.99068961111E+16</v>
      </c>
      <c r="J246" s="83">
        <v>-5.0057970555499904E+16</v>
      </c>
      <c r="K246" s="83" t="s">
        <v>4521</v>
      </c>
      <c r="L246" s="46" t="s">
        <v>211</v>
      </c>
      <c r="M246" s="60">
        <v>2010</v>
      </c>
      <c r="N246" s="46" t="s">
        <v>213</v>
      </c>
      <c r="O246" s="46">
        <f t="shared" si="3"/>
        <v>42213</v>
      </c>
      <c r="P246" s="46">
        <v>2015</v>
      </c>
      <c r="Q246" s="46" t="s">
        <v>65</v>
      </c>
      <c r="R246" s="84"/>
      <c r="S246" s="46">
        <v>172536</v>
      </c>
      <c r="T246" s="46">
        <v>5.4710806697108065E-3</v>
      </c>
      <c r="U246" s="46">
        <v>15</v>
      </c>
      <c r="V246" s="46" t="s">
        <v>5408</v>
      </c>
      <c r="W246" s="46" t="s">
        <v>5424</v>
      </c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  <c r="BN246" s="46"/>
      <c r="BO246" s="46"/>
      <c r="BP246" s="46"/>
    </row>
    <row r="247" spans="1:68" ht="15" x14ac:dyDescent="0.25">
      <c r="A247" s="46" t="s">
        <v>3588</v>
      </c>
      <c r="B247" s="82" t="s">
        <v>532</v>
      </c>
      <c r="C247" s="60">
        <v>12</v>
      </c>
      <c r="D247" s="46" t="s">
        <v>4230</v>
      </c>
      <c r="E247" s="46" t="s">
        <v>2493</v>
      </c>
      <c r="F247" s="46" t="s">
        <v>4332</v>
      </c>
      <c r="G247" s="46" t="s">
        <v>69</v>
      </c>
      <c r="H247" s="46" t="s">
        <v>67</v>
      </c>
      <c r="I247" s="83">
        <v>-2.017349E+16</v>
      </c>
      <c r="J247" s="83">
        <v>-4.8648448055499904E+16</v>
      </c>
      <c r="K247" s="83" t="s">
        <v>4522</v>
      </c>
      <c r="L247" s="46" t="s">
        <v>211</v>
      </c>
      <c r="M247" s="60">
        <v>2010</v>
      </c>
      <c r="N247" s="46" t="s">
        <v>213</v>
      </c>
      <c r="O247" s="46">
        <f t="shared" si="3"/>
        <v>42213</v>
      </c>
      <c r="P247" s="46">
        <v>2015</v>
      </c>
      <c r="Q247" s="46" t="s">
        <v>65</v>
      </c>
      <c r="R247" s="84"/>
      <c r="S247" s="46">
        <v>2526530</v>
      </c>
      <c r="T247" s="46">
        <v>8.0115740740740737E-2</v>
      </c>
      <c r="U247" s="46">
        <v>280</v>
      </c>
      <c r="V247" s="46" t="s">
        <v>5408</v>
      </c>
      <c r="W247" s="46" t="s">
        <v>5409</v>
      </c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  <c r="BN247" s="46"/>
      <c r="BO247" s="46"/>
      <c r="BP247" s="46"/>
    </row>
    <row r="248" spans="1:68" ht="15" x14ac:dyDescent="0.25">
      <c r="A248" s="46" t="s">
        <v>3589</v>
      </c>
      <c r="B248" s="82" t="s">
        <v>548</v>
      </c>
      <c r="C248" s="60">
        <v>8</v>
      </c>
      <c r="D248" s="46" t="s">
        <v>4230</v>
      </c>
      <c r="E248" s="46" t="s">
        <v>2495</v>
      </c>
      <c r="F248" s="46" t="s">
        <v>4332</v>
      </c>
      <c r="G248" s="46" t="s">
        <v>69</v>
      </c>
      <c r="H248" s="46" t="s">
        <v>67</v>
      </c>
      <c r="I248" s="83">
        <v>-2.01306530555E+16</v>
      </c>
      <c r="J248" s="83">
        <v>-4.8136988055499904E+16</v>
      </c>
      <c r="K248" s="83" t="s">
        <v>4523</v>
      </c>
      <c r="L248" s="46" t="s">
        <v>211</v>
      </c>
      <c r="M248" s="60">
        <v>2010</v>
      </c>
      <c r="N248" s="46" t="s">
        <v>213</v>
      </c>
      <c r="O248" s="46">
        <f t="shared" si="3"/>
        <v>42213</v>
      </c>
      <c r="P248" s="46">
        <v>2015</v>
      </c>
      <c r="Q248" s="46" t="s">
        <v>65</v>
      </c>
      <c r="R248" s="84"/>
      <c r="S248" s="46">
        <v>681808</v>
      </c>
      <c r="T248" s="46">
        <v>2.1619989852866565E-2</v>
      </c>
      <c r="U248" s="46">
        <v>85</v>
      </c>
      <c r="V248" s="46" t="s">
        <v>5403</v>
      </c>
      <c r="W248" s="46" t="s">
        <v>5411</v>
      </c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  <c r="BN248" s="46"/>
      <c r="BO248" s="46"/>
      <c r="BP248" s="46"/>
    </row>
    <row r="249" spans="1:68" ht="15" x14ac:dyDescent="0.25">
      <c r="A249" s="46" t="s">
        <v>3590</v>
      </c>
      <c r="B249" s="82" t="s">
        <v>547</v>
      </c>
      <c r="C249" s="60">
        <v>9</v>
      </c>
      <c r="D249" s="46" t="s">
        <v>4264</v>
      </c>
      <c r="E249" s="46" t="s">
        <v>2444</v>
      </c>
      <c r="F249" s="46" t="s">
        <v>4332</v>
      </c>
      <c r="G249" s="46" t="s">
        <v>76</v>
      </c>
      <c r="H249" s="46" t="s">
        <v>67</v>
      </c>
      <c r="I249" s="83">
        <v>-2.16630944443999E+16</v>
      </c>
      <c r="J249" s="83">
        <v>-4.7822194444399904E+16</v>
      </c>
      <c r="K249" s="83" t="s">
        <v>4524</v>
      </c>
      <c r="L249" s="46" t="s">
        <v>242</v>
      </c>
      <c r="M249" s="60">
        <v>2010</v>
      </c>
      <c r="N249" s="46" t="s">
        <v>202</v>
      </c>
      <c r="O249" s="46">
        <f t="shared" si="3"/>
        <v>43979</v>
      </c>
      <c r="P249" s="46">
        <v>2020</v>
      </c>
      <c r="Q249" s="46" t="s">
        <v>65</v>
      </c>
      <c r="R249" s="84"/>
      <c r="S249" s="46">
        <v>27001.919999999998</v>
      </c>
      <c r="T249" s="46">
        <v>8.5622526636225263E-4</v>
      </c>
      <c r="U249" s="46" t="s">
        <v>5405</v>
      </c>
      <c r="V249" s="46" t="s">
        <v>5405</v>
      </c>
      <c r="W249" s="46" t="s">
        <v>5405</v>
      </c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  <c r="BN249" s="46"/>
      <c r="BO249" s="46"/>
      <c r="BP249" s="46"/>
    </row>
    <row r="250" spans="1:68" ht="15" x14ac:dyDescent="0.25">
      <c r="A250" s="46" t="s">
        <v>3590</v>
      </c>
      <c r="B250" s="82" t="s">
        <v>547</v>
      </c>
      <c r="C250" s="60">
        <v>9</v>
      </c>
      <c r="D250" s="46" t="s">
        <v>4264</v>
      </c>
      <c r="E250" s="46" t="s">
        <v>2503</v>
      </c>
      <c r="F250" s="46" t="s">
        <v>4332</v>
      </c>
      <c r="G250" s="46" t="s">
        <v>76</v>
      </c>
      <c r="H250" s="46" t="s">
        <v>67</v>
      </c>
      <c r="I250" s="83">
        <v>-2.16630944443999E+16</v>
      </c>
      <c r="J250" s="83">
        <v>-4.7822194444399904E+16</v>
      </c>
      <c r="K250" s="83" t="s">
        <v>4525</v>
      </c>
      <c r="L250" s="46" t="s">
        <v>201</v>
      </c>
      <c r="M250" s="60">
        <v>2010</v>
      </c>
      <c r="N250" s="46" t="s">
        <v>202</v>
      </c>
      <c r="O250" s="46">
        <f t="shared" si="3"/>
        <v>43979</v>
      </c>
      <c r="P250" s="46">
        <v>2020</v>
      </c>
      <c r="Q250" s="46" t="s">
        <v>65</v>
      </c>
      <c r="R250" s="84"/>
      <c r="S250" s="46">
        <v>27001.919999999998</v>
      </c>
      <c r="T250" s="46">
        <v>8.5622526636225263E-4</v>
      </c>
      <c r="U250" s="46" t="s">
        <v>5405</v>
      </c>
      <c r="V250" s="46" t="s">
        <v>5405</v>
      </c>
      <c r="W250" s="46" t="s">
        <v>5405</v>
      </c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  <c r="BN250" s="46"/>
      <c r="BO250" s="46"/>
      <c r="BP250" s="46"/>
    </row>
    <row r="251" spans="1:68" ht="15" x14ac:dyDescent="0.25">
      <c r="A251" s="46" t="s">
        <v>3427</v>
      </c>
      <c r="B251" s="82" t="s">
        <v>574</v>
      </c>
      <c r="C251" s="60">
        <v>2</v>
      </c>
      <c r="D251" s="46" t="s">
        <v>4232</v>
      </c>
      <c r="E251" s="46" t="s">
        <v>1888</v>
      </c>
      <c r="F251" s="46" t="s">
        <v>4333</v>
      </c>
      <c r="G251" s="46" t="s">
        <v>61</v>
      </c>
      <c r="H251" s="46" t="s">
        <v>62</v>
      </c>
      <c r="I251" s="83">
        <v>-2.27079166665999E+16</v>
      </c>
      <c r="J251" s="83">
        <v>-4.51324166666E+16</v>
      </c>
      <c r="K251" s="83" t="s">
        <v>4526</v>
      </c>
      <c r="L251" s="46" t="s">
        <v>468</v>
      </c>
      <c r="M251" s="60">
        <v>2013</v>
      </c>
      <c r="N251" s="46" t="s">
        <v>469</v>
      </c>
      <c r="O251" s="46">
        <f t="shared" si="3"/>
        <v>50372</v>
      </c>
      <c r="P251" s="46">
        <v>2037</v>
      </c>
      <c r="Q251" s="46" t="s">
        <v>65</v>
      </c>
      <c r="R251" s="84"/>
      <c r="S251" s="46">
        <v>7544550</v>
      </c>
      <c r="T251" s="46">
        <v>0.23923611111111112</v>
      </c>
      <c r="U251" s="46" t="s">
        <v>5405</v>
      </c>
      <c r="V251" s="46" t="s">
        <v>5405</v>
      </c>
      <c r="W251" s="46" t="s">
        <v>5405</v>
      </c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  <c r="BN251" s="46"/>
      <c r="BO251" s="46"/>
      <c r="BP251" s="46"/>
    </row>
    <row r="252" spans="1:68" ht="15" x14ac:dyDescent="0.25">
      <c r="A252" s="46" t="s">
        <v>3590</v>
      </c>
      <c r="B252" s="82" t="s">
        <v>547</v>
      </c>
      <c r="C252" s="60">
        <v>9</v>
      </c>
      <c r="D252" s="46" t="s">
        <v>4265</v>
      </c>
      <c r="E252" s="46" t="s">
        <v>2504</v>
      </c>
      <c r="F252" s="46" t="s">
        <v>4332</v>
      </c>
      <c r="G252" s="46" t="s">
        <v>76</v>
      </c>
      <c r="H252" s="46" t="s">
        <v>67</v>
      </c>
      <c r="I252" s="83">
        <v>-2.16634027777E+16</v>
      </c>
      <c r="J252" s="83">
        <v>-4.7822633333299904E+16</v>
      </c>
      <c r="K252" s="83" t="s">
        <v>4525</v>
      </c>
      <c r="L252" s="46" t="s">
        <v>201</v>
      </c>
      <c r="M252" s="60">
        <v>2010</v>
      </c>
      <c r="N252" s="46" t="s">
        <v>202</v>
      </c>
      <c r="O252" s="46">
        <f t="shared" si="3"/>
        <v>43979</v>
      </c>
      <c r="P252" s="46">
        <v>2020</v>
      </c>
      <c r="Q252" s="46" t="s">
        <v>65</v>
      </c>
      <c r="R252" s="84"/>
      <c r="S252" s="46">
        <v>27001.919999999998</v>
      </c>
      <c r="T252" s="46">
        <v>8.5622526636225263E-4</v>
      </c>
      <c r="U252" s="46" t="s">
        <v>5405</v>
      </c>
      <c r="V252" s="46" t="s">
        <v>5405</v>
      </c>
      <c r="W252" s="46" t="s">
        <v>5405</v>
      </c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  <c r="BN252" s="46"/>
      <c r="BO252" s="46"/>
      <c r="BP252" s="46"/>
    </row>
    <row r="253" spans="1:68" ht="15" x14ac:dyDescent="0.25">
      <c r="A253" s="46" t="s">
        <v>3591</v>
      </c>
      <c r="B253" s="82" t="s">
        <v>486</v>
      </c>
      <c r="C253" s="60">
        <v>9</v>
      </c>
      <c r="D253" s="46" t="s">
        <v>4255</v>
      </c>
      <c r="E253" s="46" t="s">
        <v>2505</v>
      </c>
      <c r="F253" s="46" t="s">
        <v>4332</v>
      </c>
      <c r="G253" s="46" t="s">
        <v>76</v>
      </c>
      <c r="H253" s="46" t="s">
        <v>67</v>
      </c>
      <c r="I253" s="83">
        <v>-2.24780555554999E+16</v>
      </c>
      <c r="J253" s="83">
        <v>-4.66813888888E+16</v>
      </c>
      <c r="K253" s="83" t="s">
        <v>4527</v>
      </c>
      <c r="L253" s="46" t="s">
        <v>201</v>
      </c>
      <c r="M253" s="60">
        <v>2010</v>
      </c>
      <c r="N253" s="46" t="s">
        <v>202</v>
      </c>
      <c r="O253" s="46">
        <f t="shared" si="3"/>
        <v>43979</v>
      </c>
      <c r="P253" s="46">
        <v>2020</v>
      </c>
      <c r="Q253" s="46" t="s">
        <v>65</v>
      </c>
      <c r="R253" s="84"/>
      <c r="S253" s="46">
        <v>120960</v>
      </c>
      <c r="T253" s="46">
        <v>3.8356164383561643E-3</v>
      </c>
      <c r="U253" s="46" t="s">
        <v>5405</v>
      </c>
      <c r="V253" s="46" t="s">
        <v>5405</v>
      </c>
      <c r="W253" s="46" t="s">
        <v>5405</v>
      </c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  <c r="BN253" s="46"/>
      <c r="BO253" s="46"/>
      <c r="BP253" s="46"/>
    </row>
    <row r="254" spans="1:68" ht="15" x14ac:dyDescent="0.25">
      <c r="A254" s="46" t="s">
        <v>3592</v>
      </c>
      <c r="B254" s="82" t="s">
        <v>532</v>
      </c>
      <c r="C254" s="60">
        <v>12</v>
      </c>
      <c r="D254" s="46" t="s">
        <v>4230</v>
      </c>
      <c r="E254" s="46" t="s">
        <v>2506</v>
      </c>
      <c r="F254" s="46" t="s">
        <v>4332</v>
      </c>
      <c r="G254" s="46" t="s">
        <v>69</v>
      </c>
      <c r="H254" s="46" t="s">
        <v>67</v>
      </c>
      <c r="I254" s="83">
        <v>-2.03227777777E+16</v>
      </c>
      <c r="J254" s="83">
        <v>-4.8869999999999904E+16</v>
      </c>
      <c r="K254" s="83" t="s">
        <v>4528</v>
      </c>
      <c r="L254" s="46" t="s">
        <v>201</v>
      </c>
      <c r="M254" s="60">
        <v>2010</v>
      </c>
      <c r="N254" s="46" t="s">
        <v>203</v>
      </c>
      <c r="O254" s="46">
        <f t="shared" si="3"/>
        <v>42152</v>
      </c>
      <c r="P254" s="46">
        <v>2015</v>
      </c>
      <c r="Q254" s="46" t="s">
        <v>65</v>
      </c>
      <c r="R254" s="84"/>
      <c r="S254" s="46">
        <v>8482050</v>
      </c>
      <c r="T254" s="46">
        <v>0.26896404109589039</v>
      </c>
      <c r="U254" s="46">
        <v>1287.5999999999999</v>
      </c>
      <c r="V254" s="46" t="s">
        <v>5406</v>
      </c>
      <c r="W254" s="46" t="s">
        <v>5407</v>
      </c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  <c r="BN254" s="46"/>
      <c r="BO254" s="46"/>
      <c r="BP254" s="46"/>
    </row>
    <row r="255" spans="1:68" ht="15" x14ac:dyDescent="0.25">
      <c r="A255" s="46" t="s">
        <v>3593</v>
      </c>
      <c r="B255" s="82" t="s">
        <v>523</v>
      </c>
      <c r="C255" s="60">
        <v>9</v>
      </c>
      <c r="D255" s="46" t="s">
        <v>4244</v>
      </c>
      <c r="E255" s="46" t="s">
        <v>2006</v>
      </c>
      <c r="F255" s="46" t="s">
        <v>4332</v>
      </c>
      <c r="G255" s="46" t="s">
        <v>76</v>
      </c>
      <c r="H255" s="46" t="s">
        <v>67</v>
      </c>
      <c r="I255" s="83">
        <v>-2.19946388888E+16</v>
      </c>
      <c r="J255" s="83">
        <v>-4.7034361111099904E+16</v>
      </c>
      <c r="K255" s="83" t="s">
        <v>4529</v>
      </c>
      <c r="L255" s="46" t="s">
        <v>420</v>
      </c>
      <c r="M255" s="60">
        <v>2013</v>
      </c>
      <c r="N255" s="46" t="s">
        <v>421</v>
      </c>
      <c r="O255" s="46">
        <f t="shared" si="3"/>
        <v>44985</v>
      </c>
      <c r="P255" s="46">
        <v>2023</v>
      </c>
      <c r="Q255" s="46" t="s">
        <v>65</v>
      </c>
      <c r="R255" s="84"/>
      <c r="S255" s="46">
        <v>53760</v>
      </c>
      <c r="T255" s="46">
        <v>1.7047184170471841E-3</v>
      </c>
      <c r="U255" s="46" t="s">
        <v>5405</v>
      </c>
      <c r="V255" s="46" t="s">
        <v>5405</v>
      </c>
      <c r="W255" s="46" t="s">
        <v>5405</v>
      </c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  <c r="BN255" s="46"/>
      <c r="BO255" s="46"/>
      <c r="BP255" s="46"/>
    </row>
    <row r="256" spans="1:68" ht="15" x14ac:dyDescent="0.25">
      <c r="A256" s="46" t="s">
        <v>3594</v>
      </c>
      <c r="B256" s="82" t="s">
        <v>479</v>
      </c>
      <c r="C256" s="60">
        <v>9</v>
      </c>
      <c r="D256" s="46" t="s">
        <v>4228</v>
      </c>
      <c r="E256" s="46" t="s">
        <v>2007</v>
      </c>
      <c r="F256" s="46" t="s">
        <v>4332</v>
      </c>
      <c r="G256" s="46" t="s">
        <v>76</v>
      </c>
      <c r="H256" s="46" t="s">
        <v>67</v>
      </c>
      <c r="I256" s="83">
        <v>-2.23355555555E+16</v>
      </c>
      <c r="J256" s="83">
        <v>-4.6825E+16</v>
      </c>
      <c r="K256" s="83" t="s">
        <v>4530</v>
      </c>
      <c r="L256" s="46" t="s">
        <v>420</v>
      </c>
      <c r="M256" s="60">
        <v>2013</v>
      </c>
      <c r="N256" s="46" t="s">
        <v>421</v>
      </c>
      <c r="O256" s="46">
        <f t="shared" si="3"/>
        <v>44985</v>
      </c>
      <c r="P256" s="46">
        <v>2023</v>
      </c>
      <c r="Q256" s="46" t="s">
        <v>65</v>
      </c>
      <c r="R256" s="84"/>
      <c r="S256" s="46">
        <v>60000</v>
      </c>
      <c r="T256" s="46">
        <v>1.9025875190258751E-3</v>
      </c>
      <c r="U256" s="46" t="s">
        <v>5405</v>
      </c>
      <c r="V256" s="46" t="s">
        <v>5405</v>
      </c>
      <c r="W256" s="46" t="s">
        <v>5405</v>
      </c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  <c r="BN256" s="46"/>
      <c r="BO256" s="46"/>
      <c r="BP256" s="46"/>
    </row>
    <row r="257" spans="1:68" ht="15" x14ac:dyDescent="0.25">
      <c r="A257" s="46" t="s">
        <v>3427</v>
      </c>
      <c r="B257" s="82" t="s">
        <v>565</v>
      </c>
      <c r="C257" s="60">
        <v>2</v>
      </c>
      <c r="D257" s="46" t="s">
        <v>4232</v>
      </c>
      <c r="E257" s="46" t="s">
        <v>1894</v>
      </c>
      <c r="F257" s="46" t="s">
        <v>4333</v>
      </c>
      <c r="G257" s="46" t="s">
        <v>61</v>
      </c>
      <c r="H257" s="46" t="s">
        <v>62</v>
      </c>
      <c r="I257" s="83">
        <v>-2.33968333332999E+16</v>
      </c>
      <c r="J257" s="83">
        <v>-4.60500833333E+16</v>
      </c>
      <c r="K257" s="83" t="s">
        <v>4531</v>
      </c>
      <c r="L257" s="46" t="s">
        <v>463</v>
      </c>
      <c r="M257" s="60">
        <v>2013</v>
      </c>
      <c r="N257" s="46" t="s">
        <v>464</v>
      </c>
      <c r="O257" s="46">
        <f t="shared" si="3"/>
        <v>45102</v>
      </c>
      <c r="P257" s="46">
        <v>2023</v>
      </c>
      <c r="Q257" s="46" t="s">
        <v>65</v>
      </c>
      <c r="R257" s="84"/>
      <c r="S257" s="46">
        <v>854625.6</v>
      </c>
      <c r="T257" s="46">
        <v>2.7099999999999999E-2</v>
      </c>
      <c r="U257" s="46" t="s">
        <v>5405</v>
      </c>
      <c r="V257" s="46" t="s">
        <v>5405</v>
      </c>
      <c r="W257" s="46" t="s">
        <v>5405</v>
      </c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  <c r="BN257" s="46"/>
      <c r="BO257" s="46"/>
      <c r="BP257" s="46"/>
    </row>
    <row r="258" spans="1:68" ht="15" x14ac:dyDescent="0.25">
      <c r="A258" s="46" t="s">
        <v>3595</v>
      </c>
      <c r="B258" s="82" t="s">
        <v>479</v>
      </c>
      <c r="C258" s="60">
        <v>9</v>
      </c>
      <c r="D258" s="46" t="s">
        <v>4228</v>
      </c>
      <c r="E258" s="46" t="s">
        <v>2008</v>
      </c>
      <c r="F258" s="46" t="s">
        <v>4332</v>
      </c>
      <c r="G258" s="46" t="s">
        <v>69</v>
      </c>
      <c r="H258" s="46" t="s">
        <v>67</v>
      </c>
      <c r="I258" s="83">
        <v>-2.22980555555E+16</v>
      </c>
      <c r="J258" s="83">
        <v>-4.70936111111E+16</v>
      </c>
      <c r="K258" s="83" t="s">
        <v>4532</v>
      </c>
      <c r="L258" s="46" t="s">
        <v>420</v>
      </c>
      <c r="M258" s="60">
        <v>2013</v>
      </c>
      <c r="N258" s="46" t="s">
        <v>421</v>
      </c>
      <c r="O258" s="46">
        <f t="shared" si="3"/>
        <v>44985</v>
      </c>
      <c r="P258" s="46">
        <v>2023</v>
      </c>
      <c r="Q258" s="46" t="s">
        <v>65</v>
      </c>
      <c r="R258" s="84"/>
      <c r="S258" s="46">
        <v>3400540</v>
      </c>
      <c r="T258" s="46">
        <v>0.10783041603247083</v>
      </c>
      <c r="U258" s="46">
        <v>935</v>
      </c>
      <c r="V258" s="46" t="s">
        <v>5406</v>
      </c>
      <c r="W258" s="46" t="s">
        <v>5407</v>
      </c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  <c r="BN258" s="46"/>
      <c r="BO258" s="46"/>
      <c r="BP258" s="46"/>
    </row>
    <row r="259" spans="1:68" ht="15" x14ac:dyDescent="0.25">
      <c r="A259" s="46" t="s">
        <v>3596</v>
      </c>
      <c r="B259" s="82" t="s">
        <v>524</v>
      </c>
      <c r="C259" s="60">
        <v>9</v>
      </c>
      <c r="D259" s="46" t="s">
        <v>4244</v>
      </c>
      <c r="E259" s="46" t="s">
        <v>2009</v>
      </c>
      <c r="F259" s="46" t="s">
        <v>4332</v>
      </c>
      <c r="G259" s="46" t="s">
        <v>69</v>
      </c>
      <c r="H259" s="46" t="s">
        <v>67</v>
      </c>
      <c r="I259" s="83">
        <v>-2.20973888888E+16</v>
      </c>
      <c r="J259" s="83">
        <v>-4.6664499999999904E+16</v>
      </c>
      <c r="K259" s="83" t="s">
        <v>4533</v>
      </c>
      <c r="L259" s="46" t="s">
        <v>420</v>
      </c>
      <c r="M259" s="60">
        <v>2013</v>
      </c>
      <c r="N259" s="46" t="s">
        <v>421</v>
      </c>
      <c r="O259" s="46">
        <f t="shared" si="3"/>
        <v>44985</v>
      </c>
      <c r="P259" s="46">
        <v>2023</v>
      </c>
      <c r="Q259" s="46" t="s">
        <v>65</v>
      </c>
      <c r="R259" s="84"/>
      <c r="S259" s="46">
        <v>277760</v>
      </c>
      <c r="T259" s="46">
        <v>8.8077118214104511E-3</v>
      </c>
      <c r="U259" s="46">
        <v>41</v>
      </c>
      <c r="V259" s="46" t="s">
        <v>5403</v>
      </c>
      <c r="W259" s="46" t="s">
        <v>5418</v>
      </c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  <c r="BN259" s="46"/>
      <c r="BO259" s="46"/>
      <c r="BP259" s="46"/>
    </row>
    <row r="260" spans="1:68" ht="15" x14ac:dyDescent="0.25">
      <c r="A260" s="46" t="s">
        <v>3597</v>
      </c>
      <c r="B260" s="82" t="s">
        <v>502</v>
      </c>
      <c r="C260" s="60">
        <v>15</v>
      </c>
      <c r="D260" s="46" t="s">
        <v>4230</v>
      </c>
      <c r="E260" s="46" t="s">
        <v>2010</v>
      </c>
      <c r="F260" s="46" t="s">
        <v>4332</v>
      </c>
      <c r="G260" s="46" t="s">
        <v>69</v>
      </c>
      <c r="H260" s="46" t="s">
        <v>67</v>
      </c>
      <c r="I260" s="83">
        <v>-2.01761111110999E+16</v>
      </c>
      <c r="J260" s="83">
        <v>-4.92955555555E+16</v>
      </c>
      <c r="K260" s="83" t="s">
        <v>4534</v>
      </c>
      <c r="L260" s="46" t="s">
        <v>420</v>
      </c>
      <c r="M260" s="60">
        <v>2013</v>
      </c>
      <c r="N260" s="46" t="s">
        <v>421</v>
      </c>
      <c r="O260" s="46">
        <f t="shared" ref="O260:O323" si="4">DATEVALUE(N260)</f>
        <v>44985</v>
      </c>
      <c r="P260" s="46">
        <v>2023</v>
      </c>
      <c r="Q260" s="46" t="s">
        <v>65</v>
      </c>
      <c r="R260" s="84"/>
      <c r="S260" s="46">
        <v>2404761.6000000001</v>
      </c>
      <c r="T260" s="46">
        <v>7.6254490106544906E-2</v>
      </c>
      <c r="U260" s="46">
        <v>366</v>
      </c>
      <c r="V260" s="46" t="s">
        <v>5408</v>
      </c>
      <c r="W260" s="46" t="s">
        <v>5409</v>
      </c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  <c r="BN260" s="46"/>
      <c r="BO260" s="46"/>
      <c r="BP260" s="46"/>
    </row>
    <row r="261" spans="1:68" ht="15" x14ac:dyDescent="0.25">
      <c r="A261" s="46" t="s">
        <v>3523</v>
      </c>
      <c r="B261" s="82" t="s">
        <v>556</v>
      </c>
      <c r="C261" s="60">
        <v>2</v>
      </c>
      <c r="D261" s="46" t="s">
        <v>4232</v>
      </c>
      <c r="E261" s="46" t="s">
        <v>2275</v>
      </c>
      <c r="F261" s="46" t="s">
        <v>4333</v>
      </c>
      <c r="G261" s="46" t="s">
        <v>61</v>
      </c>
      <c r="H261" s="46" t="s">
        <v>67</v>
      </c>
      <c r="I261" s="83">
        <v>-2.28444166666E+16</v>
      </c>
      <c r="J261" s="83">
        <v>-4.52354722222E+16</v>
      </c>
      <c r="K261" s="83" t="s">
        <v>4535</v>
      </c>
      <c r="L261" s="46" t="s">
        <v>307</v>
      </c>
      <c r="M261" s="60">
        <v>2011</v>
      </c>
      <c r="N261" s="46" t="s">
        <v>1164</v>
      </c>
      <c r="O261" s="46">
        <f t="shared" si="4"/>
        <v>41698</v>
      </c>
      <c r="P261" s="46">
        <v>2014</v>
      </c>
      <c r="Q261" s="46" t="s">
        <v>65</v>
      </c>
      <c r="R261" s="84"/>
      <c r="S261" s="46">
        <v>2279790</v>
      </c>
      <c r="T261" s="46">
        <v>7.2291666666666671E-2</v>
      </c>
      <c r="U261" s="46" t="s">
        <v>5405</v>
      </c>
      <c r="V261" s="46" t="s">
        <v>5405</v>
      </c>
      <c r="W261" s="46" t="s">
        <v>5405</v>
      </c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  <c r="BN261" s="46"/>
      <c r="BO261" s="46"/>
      <c r="BP261" s="46"/>
    </row>
    <row r="262" spans="1:68" ht="15" x14ac:dyDescent="0.25">
      <c r="A262" s="46" t="s">
        <v>3427</v>
      </c>
      <c r="B262" s="82" t="s">
        <v>508</v>
      </c>
      <c r="C262" s="60">
        <v>11</v>
      </c>
      <c r="D262" s="46" t="s">
        <v>4254</v>
      </c>
      <c r="E262" s="46" t="s">
        <v>1824</v>
      </c>
      <c r="F262" s="46" t="s">
        <v>4333</v>
      </c>
      <c r="G262" s="46" t="s">
        <v>61</v>
      </c>
      <c r="H262" s="46" t="s">
        <v>67</v>
      </c>
      <c r="I262" s="83">
        <v>-2.45191666666E+16</v>
      </c>
      <c r="J262" s="83">
        <v>-4.8115E+16</v>
      </c>
      <c r="K262" s="83" t="s">
        <v>4475</v>
      </c>
      <c r="L262" s="46" t="s">
        <v>400</v>
      </c>
      <c r="M262" s="60">
        <v>2013</v>
      </c>
      <c r="N262" s="46" t="s">
        <v>395</v>
      </c>
      <c r="O262" s="46">
        <f t="shared" si="4"/>
        <v>50401</v>
      </c>
      <c r="P262" s="46">
        <v>2037</v>
      </c>
      <c r="Q262" s="46" t="s">
        <v>65</v>
      </c>
      <c r="R262" s="84"/>
      <c r="S262" s="46">
        <v>547762.80000000005</v>
      </c>
      <c r="T262" s="46">
        <v>1.7369444444444444E-2</v>
      </c>
      <c r="U262" s="46" t="s">
        <v>5405</v>
      </c>
      <c r="V262" s="46" t="s">
        <v>5405</v>
      </c>
      <c r="W262" s="46" t="s">
        <v>5405</v>
      </c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  <c r="BN262" s="46"/>
      <c r="BO262" s="46"/>
      <c r="BP262" s="46"/>
    </row>
    <row r="263" spans="1:68" ht="15" x14ac:dyDescent="0.25">
      <c r="A263" s="46" t="s">
        <v>3427</v>
      </c>
      <c r="B263" s="82" t="s">
        <v>499</v>
      </c>
      <c r="C263" s="60">
        <v>11</v>
      </c>
      <c r="D263" s="46" t="s">
        <v>4254</v>
      </c>
      <c r="E263" s="46" t="s">
        <v>1851</v>
      </c>
      <c r="F263" s="46" t="s">
        <v>4333</v>
      </c>
      <c r="G263" s="46" t="s">
        <v>61</v>
      </c>
      <c r="H263" s="46" t="s">
        <v>67</v>
      </c>
      <c r="I263" s="83">
        <v>-2.46811111111E+16</v>
      </c>
      <c r="J263" s="83">
        <v>-4.75969444444E+16</v>
      </c>
      <c r="K263" s="83" t="s">
        <v>4499</v>
      </c>
      <c r="L263" s="46" t="s">
        <v>394</v>
      </c>
      <c r="M263" s="60">
        <v>2013</v>
      </c>
      <c r="N263" s="46" t="s">
        <v>395</v>
      </c>
      <c r="O263" s="46">
        <f t="shared" si="4"/>
        <v>50401</v>
      </c>
      <c r="P263" s="46">
        <v>2037</v>
      </c>
      <c r="Q263" s="46" t="s">
        <v>65</v>
      </c>
      <c r="R263" s="84"/>
      <c r="S263" s="46">
        <v>5373822</v>
      </c>
      <c r="T263" s="46">
        <v>0.17040277777777776</v>
      </c>
      <c r="U263" s="46" t="s">
        <v>5405</v>
      </c>
      <c r="V263" s="46" t="s">
        <v>5405</v>
      </c>
      <c r="W263" s="46" t="s">
        <v>5405</v>
      </c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  <c r="BN263" s="46"/>
      <c r="BO263" s="46"/>
      <c r="BP263" s="46"/>
    </row>
    <row r="264" spans="1:68" ht="15" x14ac:dyDescent="0.25">
      <c r="A264" s="46" t="s">
        <v>3487</v>
      </c>
      <c r="B264" s="82" t="s">
        <v>493</v>
      </c>
      <c r="C264" s="60">
        <v>9</v>
      </c>
      <c r="D264" s="46" t="s">
        <v>4228</v>
      </c>
      <c r="E264" s="46" t="s">
        <v>2329</v>
      </c>
      <c r="F264" s="46" t="s">
        <v>4332</v>
      </c>
      <c r="G264" s="46" t="s">
        <v>76</v>
      </c>
      <c r="H264" s="46" t="s">
        <v>67</v>
      </c>
      <c r="I264" s="83">
        <v>-2.23451183333E+16</v>
      </c>
      <c r="J264" s="83">
        <v>-4.70065802777E+16</v>
      </c>
      <c r="K264" s="83" t="s">
        <v>4536</v>
      </c>
      <c r="L264" s="46" t="s">
        <v>297</v>
      </c>
      <c r="M264" s="60">
        <v>2011</v>
      </c>
      <c r="N264" s="46" t="s">
        <v>298</v>
      </c>
      <c r="O264" s="46">
        <f t="shared" si="4"/>
        <v>44466</v>
      </c>
      <c r="P264" s="46">
        <v>2021</v>
      </c>
      <c r="Q264" s="46" t="s">
        <v>65</v>
      </c>
      <c r="R264" s="84"/>
      <c r="S264" s="46">
        <v>97800</v>
      </c>
      <c r="T264" s="46">
        <v>3.1012176560121767E-3</v>
      </c>
      <c r="U264" s="46" t="s">
        <v>5405</v>
      </c>
      <c r="V264" s="46" t="s">
        <v>5405</v>
      </c>
      <c r="W264" s="46" t="s">
        <v>5405</v>
      </c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  <c r="BN264" s="46"/>
      <c r="BO264" s="46"/>
      <c r="BP264" s="46"/>
    </row>
    <row r="265" spans="1:68" ht="15" x14ac:dyDescent="0.25">
      <c r="A265" s="46" t="s">
        <v>3550</v>
      </c>
      <c r="B265" s="82" t="s">
        <v>510</v>
      </c>
      <c r="C265" s="60">
        <v>4</v>
      </c>
      <c r="D265" s="46" t="s">
        <v>4241</v>
      </c>
      <c r="E265" s="46" t="s">
        <v>1902</v>
      </c>
      <c r="F265" s="46" t="s">
        <v>4332</v>
      </c>
      <c r="G265" s="46" t="s">
        <v>61</v>
      </c>
      <c r="H265" s="46" t="s">
        <v>62</v>
      </c>
      <c r="I265" s="83">
        <v>-2.14369444444E+16</v>
      </c>
      <c r="J265" s="83">
        <v>-4.7039722222199904E+16</v>
      </c>
      <c r="K265" s="83" t="s">
        <v>4537</v>
      </c>
      <c r="L265" s="46" t="s">
        <v>461</v>
      </c>
      <c r="M265" s="60">
        <v>2013</v>
      </c>
      <c r="N265" s="46" t="s">
        <v>216</v>
      </c>
      <c r="O265" s="46">
        <f t="shared" si="4"/>
        <v>50588</v>
      </c>
      <c r="P265" s="46">
        <v>2038</v>
      </c>
      <c r="Q265" s="46" t="s">
        <v>65</v>
      </c>
      <c r="R265" s="84"/>
      <c r="S265" s="46">
        <v>4204800</v>
      </c>
      <c r="T265" s="46">
        <v>0.13333333333333333</v>
      </c>
      <c r="U265" s="46" t="s">
        <v>5405</v>
      </c>
      <c r="V265" s="46" t="s">
        <v>5405</v>
      </c>
      <c r="W265" s="46" t="s">
        <v>5405</v>
      </c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  <c r="BN265" s="46"/>
      <c r="BO265" s="46"/>
      <c r="BP265" s="46"/>
    </row>
    <row r="266" spans="1:68" ht="15" x14ac:dyDescent="0.25">
      <c r="A266" s="46" t="s">
        <v>3487</v>
      </c>
      <c r="B266" s="82" t="s">
        <v>543</v>
      </c>
      <c r="C266" s="60">
        <v>9</v>
      </c>
      <c r="D266" s="46" t="s">
        <v>4228</v>
      </c>
      <c r="E266" s="46" t="s">
        <v>2330</v>
      </c>
      <c r="F266" s="46" t="s">
        <v>4332</v>
      </c>
      <c r="G266" s="46" t="s">
        <v>76</v>
      </c>
      <c r="H266" s="46" t="s">
        <v>67</v>
      </c>
      <c r="I266" s="83">
        <v>-2.22980688888E+16</v>
      </c>
      <c r="J266" s="83">
        <v>-4.71368116666E+16</v>
      </c>
      <c r="K266" s="83" t="s">
        <v>4538</v>
      </c>
      <c r="L266" s="46" t="s">
        <v>297</v>
      </c>
      <c r="M266" s="60">
        <v>2011</v>
      </c>
      <c r="N266" s="46" t="s">
        <v>298</v>
      </c>
      <c r="O266" s="46">
        <f t="shared" si="4"/>
        <v>44466</v>
      </c>
      <c r="P266" s="46">
        <v>2021</v>
      </c>
      <c r="Q266" s="46" t="s">
        <v>65</v>
      </c>
      <c r="R266" s="84"/>
      <c r="S266" s="46">
        <v>133500</v>
      </c>
      <c r="T266" s="46">
        <v>4.2332572298325721E-3</v>
      </c>
      <c r="U266" s="46" t="s">
        <v>5405</v>
      </c>
      <c r="V266" s="46" t="s">
        <v>5405</v>
      </c>
      <c r="W266" s="46" t="s">
        <v>5405</v>
      </c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  <c r="BN266" s="46"/>
      <c r="BO266" s="46"/>
      <c r="BP266" s="46"/>
    </row>
    <row r="267" spans="1:68" ht="15" x14ac:dyDescent="0.25">
      <c r="A267" s="46" t="s">
        <v>3550</v>
      </c>
      <c r="B267" s="82" t="s">
        <v>510</v>
      </c>
      <c r="C267" s="60">
        <v>4</v>
      </c>
      <c r="D267" s="46" t="s">
        <v>4234</v>
      </c>
      <c r="E267" s="46" t="s">
        <v>1904</v>
      </c>
      <c r="F267" s="46" t="s">
        <v>4332</v>
      </c>
      <c r="G267" s="46" t="s">
        <v>61</v>
      </c>
      <c r="H267" s="46" t="s">
        <v>62</v>
      </c>
      <c r="I267" s="83">
        <v>-2.13222222222E+16</v>
      </c>
      <c r="J267" s="83">
        <v>-4.70205555555E+16</v>
      </c>
      <c r="K267" s="83" t="s">
        <v>4537</v>
      </c>
      <c r="L267" s="46" t="s">
        <v>461</v>
      </c>
      <c r="M267" s="60">
        <v>2013</v>
      </c>
      <c r="N267" s="46" t="s">
        <v>216</v>
      </c>
      <c r="O267" s="46">
        <f t="shared" si="4"/>
        <v>50588</v>
      </c>
      <c r="P267" s="46">
        <v>2038</v>
      </c>
      <c r="Q267" s="46" t="s">
        <v>65</v>
      </c>
      <c r="R267" s="84"/>
      <c r="S267" s="46">
        <v>61320</v>
      </c>
      <c r="T267" s="46">
        <v>1.9444444444444444E-3</v>
      </c>
      <c r="U267" s="46" t="s">
        <v>5405</v>
      </c>
      <c r="V267" s="46" t="s">
        <v>5405</v>
      </c>
      <c r="W267" s="46" t="s">
        <v>5405</v>
      </c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  <c r="BN267" s="46"/>
      <c r="BO267" s="46"/>
      <c r="BP267" s="46"/>
    </row>
    <row r="268" spans="1:68" ht="15" x14ac:dyDescent="0.25">
      <c r="A268" s="46" t="s">
        <v>3598</v>
      </c>
      <c r="B268" s="82" t="s">
        <v>595</v>
      </c>
      <c r="C268" s="60">
        <v>12</v>
      </c>
      <c r="D268" s="46" t="s">
        <v>4242</v>
      </c>
      <c r="E268" s="46" t="s">
        <v>2331</v>
      </c>
      <c r="F268" s="46" t="s">
        <v>4332</v>
      </c>
      <c r="G268" s="46" t="s">
        <v>76</v>
      </c>
      <c r="H268" s="46" t="s">
        <v>67</v>
      </c>
      <c r="I268" s="83">
        <v>-2.06147222222E+16</v>
      </c>
      <c r="J268" s="83">
        <v>-4.833375E+16</v>
      </c>
      <c r="K268" s="83" t="s">
        <v>4539</v>
      </c>
      <c r="L268" s="46" t="s">
        <v>297</v>
      </c>
      <c r="M268" s="60">
        <v>2011</v>
      </c>
      <c r="N268" s="46" t="s">
        <v>298</v>
      </c>
      <c r="O268" s="46">
        <f t="shared" si="4"/>
        <v>44466</v>
      </c>
      <c r="P268" s="46">
        <v>2021</v>
      </c>
      <c r="Q268" s="46" t="s">
        <v>65</v>
      </c>
      <c r="R268" s="84"/>
      <c r="S268" s="46">
        <v>52800</v>
      </c>
      <c r="T268" s="46">
        <v>1.6742770167427702E-3</v>
      </c>
      <c r="U268" s="46" t="s">
        <v>5405</v>
      </c>
      <c r="V268" s="46" t="s">
        <v>5405</v>
      </c>
      <c r="W268" s="46" t="s">
        <v>5405</v>
      </c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  <c r="BN268" s="46"/>
      <c r="BO268" s="46"/>
      <c r="BP268" s="46"/>
    </row>
    <row r="269" spans="1:68" ht="15" x14ac:dyDescent="0.25">
      <c r="A269" s="46" t="s">
        <v>3427</v>
      </c>
      <c r="B269" s="82" t="s">
        <v>597</v>
      </c>
      <c r="C269" s="60">
        <v>2</v>
      </c>
      <c r="D269" s="46" t="s">
        <v>4232</v>
      </c>
      <c r="E269" s="46" t="s">
        <v>1906</v>
      </c>
      <c r="F269" s="46" t="s">
        <v>4333</v>
      </c>
      <c r="G269" s="46" t="s">
        <v>61</v>
      </c>
      <c r="H269" s="46" t="s">
        <v>62</v>
      </c>
      <c r="I269" s="83">
        <v>-2.30838888888E+16</v>
      </c>
      <c r="J269" s="83">
        <v>-4.5704722222199904E+16</v>
      </c>
      <c r="K269" s="83" t="s">
        <v>4540</v>
      </c>
      <c r="L269" s="46" t="s">
        <v>1217</v>
      </c>
      <c r="M269" s="60">
        <v>2013</v>
      </c>
      <c r="N269" s="46" t="s">
        <v>1194</v>
      </c>
      <c r="O269" s="46">
        <f t="shared" si="4"/>
        <v>41995</v>
      </c>
      <c r="P269" s="46">
        <v>2014</v>
      </c>
      <c r="Q269" s="46" t="s">
        <v>65</v>
      </c>
      <c r="R269" s="84"/>
      <c r="S269" s="46">
        <v>3249960</v>
      </c>
      <c r="T269" s="46">
        <v>0.10305555555555555</v>
      </c>
      <c r="U269" s="46" t="s">
        <v>5405</v>
      </c>
      <c r="V269" s="46" t="s">
        <v>5405</v>
      </c>
      <c r="W269" s="46" t="s">
        <v>5405</v>
      </c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  <c r="BN269" s="46"/>
      <c r="BO269" s="46"/>
      <c r="BP269" s="46"/>
    </row>
    <row r="270" spans="1:68" ht="15" x14ac:dyDescent="0.25">
      <c r="A270" s="46" t="s">
        <v>3427</v>
      </c>
      <c r="B270" s="82" t="s">
        <v>597</v>
      </c>
      <c r="C270" s="60">
        <v>2</v>
      </c>
      <c r="D270" s="46" t="s">
        <v>4232</v>
      </c>
      <c r="E270" s="46" t="s">
        <v>1907</v>
      </c>
      <c r="F270" s="46" t="s">
        <v>4333</v>
      </c>
      <c r="G270" s="46" t="s">
        <v>61</v>
      </c>
      <c r="H270" s="46" t="s">
        <v>62</v>
      </c>
      <c r="I270" s="83">
        <v>-2.30955555554999E+16</v>
      </c>
      <c r="J270" s="83">
        <v>-4.5720277777699904E+16</v>
      </c>
      <c r="K270" s="83" t="s">
        <v>4540</v>
      </c>
      <c r="L270" s="46" t="s">
        <v>1217</v>
      </c>
      <c r="M270" s="60">
        <v>2013</v>
      </c>
      <c r="N270" s="46" t="s">
        <v>1194</v>
      </c>
      <c r="O270" s="46">
        <f t="shared" si="4"/>
        <v>41995</v>
      </c>
      <c r="P270" s="46">
        <v>2014</v>
      </c>
      <c r="Q270" s="46" t="s">
        <v>65</v>
      </c>
      <c r="R270" s="84"/>
      <c r="S270" s="46">
        <v>2084880</v>
      </c>
      <c r="T270" s="46">
        <v>6.6111111111111107E-2</v>
      </c>
      <c r="U270" s="46" t="s">
        <v>5405</v>
      </c>
      <c r="V270" s="46" t="s">
        <v>5405</v>
      </c>
      <c r="W270" s="46" t="s">
        <v>5405</v>
      </c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  <c r="BN270" s="46"/>
      <c r="BO270" s="46"/>
      <c r="BP270" s="46"/>
    </row>
    <row r="271" spans="1:68" ht="15" x14ac:dyDescent="0.25">
      <c r="A271" s="46" t="s">
        <v>3427</v>
      </c>
      <c r="B271" s="82" t="s">
        <v>597</v>
      </c>
      <c r="C271" s="60">
        <v>2</v>
      </c>
      <c r="D271" s="46" t="s">
        <v>4232</v>
      </c>
      <c r="E271" s="46" t="s">
        <v>1908</v>
      </c>
      <c r="F271" s="46" t="s">
        <v>4333</v>
      </c>
      <c r="G271" s="46" t="s">
        <v>61</v>
      </c>
      <c r="H271" s="46" t="s">
        <v>62</v>
      </c>
      <c r="I271" s="83">
        <v>-2.31033333333E+16</v>
      </c>
      <c r="J271" s="83">
        <v>-4.57263888888E+16</v>
      </c>
      <c r="K271" s="83" t="s">
        <v>4540</v>
      </c>
      <c r="L271" s="46" t="s">
        <v>1217</v>
      </c>
      <c r="M271" s="60">
        <v>2013</v>
      </c>
      <c r="N271" s="46" t="s">
        <v>1194</v>
      </c>
      <c r="O271" s="46">
        <f t="shared" si="4"/>
        <v>41995</v>
      </c>
      <c r="P271" s="46">
        <v>2014</v>
      </c>
      <c r="Q271" s="46" t="s">
        <v>65</v>
      </c>
      <c r="R271" s="84"/>
      <c r="S271" s="46">
        <v>762120</v>
      </c>
      <c r="T271" s="46">
        <v>2.4166666666666666E-2</v>
      </c>
      <c r="U271" s="46" t="s">
        <v>5405</v>
      </c>
      <c r="V271" s="46" t="s">
        <v>5405</v>
      </c>
      <c r="W271" s="46" t="s">
        <v>5405</v>
      </c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  <c r="BN271" s="46"/>
      <c r="BO271" s="46"/>
      <c r="BP271" s="46"/>
    </row>
    <row r="272" spans="1:68" ht="15" x14ac:dyDescent="0.25">
      <c r="A272" s="46" t="s">
        <v>3599</v>
      </c>
      <c r="B272" s="82" t="s">
        <v>505</v>
      </c>
      <c r="C272" s="60">
        <v>4</v>
      </c>
      <c r="D272" s="46" t="s">
        <v>4235</v>
      </c>
      <c r="E272" s="46" t="s">
        <v>2332</v>
      </c>
      <c r="F272" s="46" t="s">
        <v>4332</v>
      </c>
      <c r="G272" s="46" t="s">
        <v>76</v>
      </c>
      <c r="H272" s="46" t="s">
        <v>67</v>
      </c>
      <c r="I272" s="83">
        <v>-2.15730555555E+16</v>
      </c>
      <c r="J272" s="83">
        <v>-4.682E+16</v>
      </c>
      <c r="K272" s="83" t="s">
        <v>4541</v>
      </c>
      <c r="L272" s="46" t="s">
        <v>297</v>
      </c>
      <c r="M272" s="60">
        <v>2011</v>
      </c>
      <c r="N272" s="46" t="s">
        <v>298</v>
      </c>
      <c r="O272" s="46">
        <f t="shared" si="4"/>
        <v>44466</v>
      </c>
      <c r="P272" s="46">
        <v>2021</v>
      </c>
      <c r="Q272" s="46" t="s">
        <v>65</v>
      </c>
      <c r="R272" s="84"/>
      <c r="S272" s="46">
        <v>21120</v>
      </c>
      <c r="T272" s="46">
        <v>6.697108066971081E-4</v>
      </c>
      <c r="U272" s="46" t="s">
        <v>5405</v>
      </c>
      <c r="V272" s="46" t="s">
        <v>5405</v>
      </c>
      <c r="W272" s="46" t="s">
        <v>5405</v>
      </c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  <c r="BN272" s="46"/>
      <c r="BO272" s="46"/>
      <c r="BP272" s="46"/>
    </row>
    <row r="273" spans="1:68" ht="15" x14ac:dyDescent="0.25">
      <c r="A273" s="46" t="s">
        <v>3427</v>
      </c>
      <c r="B273" s="82" t="s">
        <v>599</v>
      </c>
      <c r="C273" s="60">
        <v>2</v>
      </c>
      <c r="D273" s="46" t="s">
        <v>4232</v>
      </c>
      <c r="E273" s="46" t="s">
        <v>1910</v>
      </c>
      <c r="F273" s="46" t="s">
        <v>4333</v>
      </c>
      <c r="G273" s="46" t="s">
        <v>61</v>
      </c>
      <c r="H273" s="46" t="s">
        <v>62</v>
      </c>
      <c r="I273" s="83">
        <v>-2.29155277776999E+16</v>
      </c>
      <c r="J273" s="83">
        <v>-4.54593055555E+16</v>
      </c>
      <c r="K273" s="83" t="s">
        <v>4542</v>
      </c>
      <c r="L273" s="46" t="s">
        <v>456</v>
      </c>
      <c r="M273" s="60">
        <v>2013</v>
      </c>
      <c r="N273" s="46" t="s">
        <v>457</v>
      </c>
      <c r="O273" s="46">
        <f t="shared" si="4"/>
        <v>50505</v>
      </c>
      <c r="P273" s="46">
        <v>2038</v>
      </c>
      <c r="Q273" s="46" t="s">
        <v>65</v>
      </c>
      <c r="R273" s="84"/>
      <c r="S273" s="46">
        <v>7158496.7999999998</v>
      </c>
      <c r="T273" s="46">
        <v>0.22699444444444444</v>
      </c>
      <c r="U273" s="46" t="s">
        <v>5405</v>
      </c>
      <c r="V273" s="46" t="s">
        <v>5405</v>
      </c>
      <c r="W273" s="46" t="s">
        <v>5405</v>
      </c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  <c r="BN273" s="46"/>
      <c r="BO273" s="46"/>
      <c r="BP273" s="46"/>
    </row>
    <row r="274" spans="1:68" ht="15" x14ac:dyDescent="0.25">
      <c r="A274" s="46" t="s">
        <v>3427</v>
      </c>
      <c r="B274" s="82" t="s">
        <v>599</v>
      </c>
      <c r="C274" s="60">
        <v>2</v>
      </c>
      <c r="D274" s="46" t="s">
        <v>4232</v>
      </c>
      <c r="E274" s="46" t="s">
        <v>1911</v>
      </c>
      <c r="F274" s="46" t="s">
        <v>4333</v>
      </c>
      <c r="G274" s="46" t="s">
        <v>61</v>
      </c>
      <c r="H274" s="46" t="s">
        <v>62</v>
      </c>
      <c r="I274" s="83">
        <v>-2.28818611111E+16</v>
      </c>
      <c r="J274" s="83">
        <v>-4.5371444444399904E+16</v>
      </c>
      <c r="K274" s="83" t="s">
        <v>4542</v>
      </c>
      <c r="L274" s="46" t="s">
        <v>456</v>
      </c>
      <c r="M274" s="60">
        <v>2013</v>
      </c>
      <c r="N274" s="46" t="s">
        <v>457</v>
      </c>
      <c r="O274" s="46">
        <f t="shared" si="4"/>
        <v>50505</v>
      </c>
      <c r="P274" s="46">
        <v>2038</v>
      </c>
      <c r="Q274" s="46" t="s">
        <v>65</v>
      </c>
      <c r="R274" s="84"/>
      <c r="S274" s="46">
        <v>1929039.6</v>
      </c>
      <c r="T274" s="46">
        <v>6.116944444444445E-2</v>
      </c>
      <c r="U274" s="46" t="s">
        <v>5405</v>
      </c>
      <c r="V274" s="46" t="s">
        <v>5405</v>
      </c>
      <c r="W274" s="46" t="s">
        <v>5405</v>
      </c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  <c r="BN274" s="46"/>
      <c r="BO274" s="46"/>
      <c r="BP274" s="46"/>
    </row>
    <row r="275" spans="1:68" ht="15" x14ac:dyDescent="0.25">
      <c r="A275" s="46" t="s">
        <v>3600</v>
      </c>
      <c r="B275" s="82" t="s">
        <v>478</v>
      </c>
      <c r="C275" s="60">
        <v>9</v>
      </c>
      <c r="D275" s="46" t="s">
        <v>4255</v>
      </c>
      <c r="E275" s="46" t="s">
        <v>1912</v>
      </c>
      <c r="F275" s="46" t="s">
        <v>4332</v>
      </c>
      <c r="G275" s="46" t="s">
        <v>66</v>
      </c>
      <c r="H275" s="46" t="s">
        <v>62</v>
      </c>
      <c r="I275" s="83">
        <v>-2.25983333333E+16</v>
      </c>
      <c r="J275" s="83">
        <v>-4.65155555555E+16</v>
      </c>
      <c r="K275" s="83" t="s">
        <v>4543</v>
      </c>
      <c r="L275" s="46" t="s">
        <v>456</v>
      </c>
      <c r="M275" s="60">
        <v>2013</v>
      </c>
      <c r="N275" s="46" t="s">
        <v>458</v>
      </c>
      <c r="O275" s="46">
        <f t="shared" si="4"/>
        <v>45080</v>
      </c>
      <c r="P275" s="46">
        <v>2023</v>
      </c>
      <c r="Q275" s="46" t="s">
        <v>65</v>
      </c>
      <c r="R275" s="84"/>
      <c r="S275" s="46">
        <v>9600</v>
      </c>
      <c r="T275" s="46">
        <v>3.0441400304414006E-4</v>
      </c>
      <c r="U275" s="46" t="s">
        <v>5405</v>
      </c>
      <c r="V275" s="46" t="s">
        <v>5405</v>
      </c>
      <c r="W275" s="46" t="s">
        <v>5405</v>
      </c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  <c r="BN275" s="46"/>
      <c r="BO275" s="46"/>
      <c r="BP275" s="46"/>
    </row>
    <row r="276" spans="1:68" ht="15" x14ac:dyDescent="0.25">
      <c r="A276" s="46" t="s">
        <v>3478</v>
      </c>
      <c r="B276" s="82" t="s">
        <v>519</v>
      </c>
      <c r="C276" s="60">
        <v>9</v>
      </c>
      <c r="D276" s="46" t="s">
        <v>4244</v>
      </c>
      <c r="E276" s="46" t="s">
        <v>2333</v>
      </c>
      <c r="F276" s="46" t="s">
        <v>4332</v>
      </c>
      <c r="G276" s="46" t="s">
        <v>76</v>
      </c>
      <c r="H276" s="46" t="s">
        <v>67</v>
      </c>
      <c r="I276" s="83">
        <v>-2.19730555555E+16</v>
      </c>
      <c r="J276" s="83">
        <v>-4.7256111111099904E+16</v>
      </c>
      <c r="K276" s="83" t="s">
        <v>4544</v>
      </c>
      <c r="L276" s="46" t="s">
        <v>297</v>
      </c>
      <c r="M276" s="60">
        <v>2011</v>
      </c>
      <c r="N276" s="46" t="s">
        <v>298</v>
      </c>
      <c r="O276" s="46">
        <f t="shared" si="4"/>
        <v>44466</v>
      </c>
      <c r="P276" s="46">
        <v>2021</v>
      </c>
      <c r="Q276" s="46" t="s">
        <v>65</v>
      </c>
      <c r="R276" s="84"/>
      <c r="S276" s="46">
        <v>60000</v>
      </c>
      <c r="T276" s="46">
        <v>1.9025875190258751E-3</v>
      </c>
      <c r="U276" s="46" t="s">
        <v>5405</v>
      </c>
      <c r="V276" s="46" t="s">
        <v>5405</v>
      </c>
      <c r="W276" s="46" t="s">
        <v>5405</v>
      </c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  <c r="BN276" s="46"/>
      <c r="BO276" s="46"/>
      <c r="BP276" s="46"/>
    </row>
    <row r="277" spans="1:68" ht="15" x14ac:dyDescent="0.25">
      <c r="A277" s="46" t="s">
        <v>3601</v>
      </c>
      <c r="B277" s="82" t="s">
        <v>596</v>
      </c>
      <c r="C277" s="60">
        <v>17</v>
      </c>
      <c r="D277" s="46" t="s">
        <v>4266</v>
      </c>
      <c r="E277" s="46" t="s">
        <v>2336</v>
      </c>
      <c r="F277" s="46" t="s">
        <v>4332</v>
      </c>
      <c r="G277" s="46" t="s">
        <v>68</v>
      </c>
      <c r="H277" s="46" t="s">
        <v>67</v>
      </c>
      <c r="I277" s="83">
        <v>-2.29808333333E+16</v>
      </c>
      <c r="J277" s="83">
        <v>-4.99311111111E+16</v>
      </c>
      <c r="K277" s="83" t="s">
        <v>4545</v>
      </c>
      <c r="L277" s="46" t="s">
        <v>297</v>
      </c>
      <c r="M277" s="60">
        <v>2011</v>
      </c>
      <c r="N277" s="46" t="s">
        <v>298</v>
      </c>
      <c r="O277" s="46">
        <f t="shared" si="4"/>
        <v>44466</v>
      </c>
      <c r="P277" s="46">
        <v>2021</v>
      </c>
      <c r="Q277" s="46" t="s">
        <v>65</v>
      </c>
      <c r="R277" s="84"/>
      <c r="S277" s="46">
        <v>470412</v>
      </c>
      <c r="T277" s="46">
        <v>1.4916666666666667E-2</v>
      </c>
      <c r="U277" s="46" t="s">
        <v>5405</v>
      </c>
      <c r="V277" s="46" t="s">
        <v>5405</v>
      </c>
      <c r="W277" s="46" t="s">
        <v>5405</v>
      </c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  <c r="BN277" s="46"/>
      <c r="BO277" s="46"/>
      <c r="BP277" s="46"/>
    </row>
    <row r="278" spans="1:68" ht="15" x14ac:dyDescent="0.25">
      <c r="A278" s="46" t="s">
        <v>3602</v>
      </c>
      <c r="B278" s="82" t="s">
        <v>530</v>
      </c>
      <c r="C278" s="60">
        <v>15</v>
      </c>
      <c r="D278" s="46" t="s">
        <v>4267</v>
      </c>
      <c r="E278" s="46" t="s">
        <v>2334</v>
      </c>
      <c r="F278" s="46" t="s">
        <v>4332</v>
      </c>
      <c r="G278" s="46" t="s">
        <v>266</v>
      </c>
      <c r="H278" s="46" t="s">
        <v>67</v>
      </c>
      <c r="I278" s="83">
        <v>-2.00602777777E+16</v>
      </c>
      <c r="J278" s="83">
        <v>-5.0951666666599904E+16</v>
      </c>
      <c r="K278" s="83" t="s">
        <v>4546</v>
      </c>
      <c r="L278" s="46" t="s">
        <v>297</v>
      </c>
      <c r="M278" s="60">
        <v>2011</v>
      </c>
      <c r="N278" s="46" t="s">
        <v>299</v>
      </c>
      <c r="O278" s="46">
        <f t="shared" si="4"/>
        <v>42640</v>
      </c>
      <c r="P278" s="46">
        <v>2016</v>
      </c>
      <c r="Q278" s="46" t="s">
        <v>65</v>
      </c>
      <c r="R278" s="84"/>
      <c r="S278" s="46">
        <v>127750</v>
      </c>
      <c r="T278" s="46">
        <v>4.0509259259259257E-3</v>
      </c>
      <c r="U278" s="46" t="s">
        <v>5405</v>
      </c>
      <c r="V278" s="46" t="s">
        <v>5405</v>
      </c>
      <c r="W278" s="46" t="s">
        <v>5405</v>
      </c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  <c r="BN278" s="46"/>
      <c r="BO278" s="46"/>
      <c r="BP278" s="46"/>
    </row>
    <row r="279" spans="1:68" ht="15" x14ac:dyDescent="0.25">
      <c r="A279" s="46" t="s">
        <v>3565</v>
      </c>
      <c r="B279" s="82" t="s">
        <v>512</v>
      </c>
      <c r="C279" s="60">
        <v>14</v>
      </c>
      <c r="D279" s="46" t="s">
        <v>4237</v>
      </c>
      <c r="E279" s="46" t="s">
        <v>1860</v>
      </c>
      <c r="F279" s="46" t="s">
        <v>4332</v>
      </c>
      <c r="G279" s="46" t="s">
        <v>69</v>
      </c>
      <c r="H279" s="46" t="s">
        <v>67</v>
      </c>
      <c r="I279" s="83">
        <v>-2.33971111110999E+16</v>
      </c>
      <c r="J279" s="83">
        <v>-4.86845E+16</v>
      </c>
      <c r="K279" s="83" t="s">
        <v>4547</v>
      </c>
      <c r="L279" s="46" t="s">
        <v>384</v>
      </c>
      <c r="M279" s="60">
        <v>2013</v>
      </c>
      <c r="N279" s="46" t="s">
        <v>385</v>
      </c>
      <c r="O279" s="46">
        <f t="shared" si="4"/>
        <v>45165</v>
      </c>
      <c r="P279" s="46">
        <v>2023</v>
      </c>
      <c r="Q279" s="46" t="s">
        <v>65</v>
      </c>
      <c r="R279" s="84"/>
      <c r="S279" s="46">
        <v>272850</v>
      </c>
      <c r="T279" s="46">
        <v>8.6520167427701668E-3</v>
      </c>
      <c r="U279" s="46">
        <v>64.86</v>
      </c>
      <c r="V279" s="46" t="s">
        <v>5403</v>
      </c>
      <c r="W279" s="46" t="s">
        <v>5413</v>
      </c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  <c r="BN279" s="46"/>
      <c r="BO279" s="46"/>
      <c r="BP279" s="46"/>
    </row>
    <row r="280" spans="1:68" ht="15" x14ac:dyDescent="0.25">
      <c r="A280" s="46" t="s">
        <v>3603</v>
      </c>
      <c r="B280" s="82" t="s">
        <v>512</v>
      </c>
      <c r="C280" s="60">
        <v>14</v>
      </c>
      <c r="D280" s="46" t="s">
        <v>4237</v>
      </c>
      <c r="E280" s="46" t="s">
        <v>1861</v>
      </c>
      <c r="F280" s="46" t="s">
        <v>4332</v>
      </c>
      <c r="G280" s="46" t="s">
        <v>69</v>
      </c>
      <c r="H280" s="46" t="s">
        <v>67</v>
      </c>
      <c r="I280" s="83">
        <v>-2.33184722222E+16</v>
      </c>
      <c r="J280" s="83">
        <v>-4.8722694444399904E+16</v>
      </c>
      <c r="K280" s="83" t="s">
        <v>4548</v>
      </c>
      <c r="L280" s="46" t="s">
        <v>384</v>
      </c>
      <c r="M280" s="60">
        <v>2013</v>
      </c>
      <c r="N280" s="46" t="s">
        <v>385</v>
      </c>
      <c r="O280" s="46">
        <f t="shared" si="4"/>
        <v>45165</v>
      </c>
      <c r="P280" s="46">
        <v>2023</v>
      </c>
      <c r="Q280" s="46" t="s">
        <v>65</v>
      </c>
      <c r="R280" s="84"/>
      <c r="S280" s="46">
        <v>214170</v>
      </c>
      <c r="T280" s="46">
        <v>6.7912861491628614E-3</v>
      </c>
      <c r="U280" s="46">
        <v>31.94</v>
      </c>
      <c r="V280" s="46" t="s">
        <v>5403</v>
      </c>
      <c r="W280" s="46" t="s">
        <v>5413</v>
      </c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  <c r="BN280" s="46"/>
      <c r="BO280" s="46"/>
      <c r="BP280" s="46"/>
    </row>
    <row r="281" spans="1:68" ht="15" x14ac:dyDescent="0.25">
      <c r="A281" s="46" t="s">
        <v>3604</v>
      </c>
      <c r="B281" s="82" t="s">
        <v>519</v>
      </c>
      <c r="C281" s="60">
        <v>9</v>
      </c>
      <c r="D281" s="46" t="s">
        <v>4244</v>
      </c>
      <c r="E281" s="46" t="s">
        <v>2477</v>
      </c>
      <c r="F281" s="46" t="s">
        <v>4332</v>
      </c>
      <c r="G281" s="46" t="s">
        <v>76</v>
      </c>
      <c r="H281" s="46" t="s">
        <v>67</v>
      </c>
      <c r="I281" s="83">
        <v>-2.19761999999999E+16</v>
      </c>
      <c r="J281" s="83">
        <v>-4.72233138888E+16</v>
      </c>
      <c r="K281" s="83" t="s">
        <v>4549</v>
      </c>
      <c r="L281" s="46" t="s">
        <v>219</v>
      </c>
      <c r="M281" s="60">
        <v>2010</v>
      </c>
      <c r="N281" s="46" t="s">
        <v>221</v>
      </c>
      <c r="O281" s="46">
        <f t="shared" si="4"/>
        <v>44070</v>
      </c>
      <c r="P281" s="46">
        <v>2020</v>
      </c>
      <c r="Q281" s="46" t="s">
        <v>65</v>
      </c>
      <c r="R281" s="84"/>
      <c r="S281" s="46">
        <v>72000</v>
      </c>
      <c r="T281" s="46">
        <v>2.2831050228310501E-3</v>
      </c>
      <c r="U281" s="46" t="s">
        <v>5405</v>
      </c>
      <c r="V281" s="46" t="s">
        <v>5405</v>
      </c>
      <c r="W281" s="46" t="s">
        <v>5405</v>
      </c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  <c r="BN281" s="46"/>
      <c r="BO281" s="46"/>
      <c r="BP281" s="46"/>
    </row>
    <row r="282" spans="1:68" ht="15" x14ac:dyDescent="0.25">
      <c r="A282" s="46" t="s">
        <v>3605</v>
      </c>
      <c r="B282" s="82" t="s">
        <v>505</v>
      </c>
      <c r="C282" s="60">
        <v>4</v>
      </c>
      <c r="D282" s="46" t="s">
        <v>4235</v>
      </c>
      <c r="E282" s="46" t="s">
        <v>2478</v>
      </c>
      <c r="F282" s="46" t="s">
        <v>4332</v>
      </c>
      <c r="G282" s="46" t="s">
        <v>76</v>
      </c>
      <c r="H282" s="46" t="s">
        <v>67</v>
      </c>
      <c r="I282" s="83">
        <v>-2.15961238888E+16</v>
      </c>
      <c r="J282" s="83">
        <v>-4.6913772777699904E+16</v>
      </c>
      <c r="K282" s="83" t="s">
        <v>4550</v>
      </c>
      <c r="L282" s="46" t="s">
        <v>219</v>
      </c>
      <c r="M282" s="60">
        <v>2010</v>
      </c>
      <c r="N282" s="46" t="s">
        <v>221</v>
      </c>
      <c r="O282" s="46">
        <f t="shared" si="4"/>
        <v>44070</v>
      </c>
      <c r="P282" s="46">
        <v>2020</v>
      </c>
      <c r="Q282" s="46" t="s">
        <v>65</v>
      </c>
      <c r="R282" s="84"/>
      <c r="S282" s="46">
        <v>18000</v>
      </c>
      <c r="T282" s="46">
        <v>5.7077625570776253E-4</v>
      </c>
      <c r="U282" s="46" t="s">
        <v>5405</v>
      </c>
      <c r="V282" s="46" t="s">
        <v>5405</v>
      </c>
      <c r="W282" s="46" t="s">
        <v>5405</v>
      </c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</row>
    <row r="283" spans="1:68" ht="15" x14ac:dyDescent="0.25">
      <c r="A283" s="46" t="s">
        <v>3606</v>
      </c>
      <c r="B283" s="82" t="s">
        <v>572</v>
      </c>
      <c r="C283" s="60">
        <v>15</v>
      </c>
      <c r="D283" s="46" t="s">
        <v>4230</v>
      </c>
      <c r="E283" s="46" t="s">
        <v>2473</v>
      </c>
      <c r="F283" s="46" t="s">
        <v>4332</v>
      </c>
      <c r="G283" s="46" t="s">
        <v>69</v>
      </c>
      <c r="H283" s="46" t="s">
        <v>67</v>
      </c>
      <c r="I283" s="83">
        <v>-1.98814069443999E+16</v>
      </c>
      <c r="J283" s="83">
        <v>-5.06399383333E+16</v>
      </c>
      <c r="K283" s="83" t="s">
        <v>4551</v>
      </c>
      <c r="L283" s="46" t="s">
        <v>219</v>
      </c>
      <c r="M283" s="60">
        <v>2010</v>
      </c>
      <c r="N283" s="46" t="s">
        <v>220</v>
      </c>
      <c r="O283" s="46">
        <f t="shared" si="4"/>
        <v>42243</v>
      </c>
      <c r="P283" s="46">
        <v>2015</v>
      </c>
      <c r="Q283" s="46" t="s">
        <v>65</v>
      </c>
      <c r="R283" s="84"/>
      <c r="S283" s="46">
        <v>362160</v>
      </c>
      <c r="T283" s="46">
        <v>1.1484018264840183E-2</v>
      </c>
      <c r="U283" s="46">
        <v>77.73</v>
      </c>
      <c r="V283" s="46" t="s">
        <v>5403</v>
      </c>
      <c r="W283" s="46" t="s">
        <v>5409</v>
      </c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</row>
    <row r="284" spans="1:68" ht="15" x14ac:dyDescent="0.25">
      <c r="A284" s="46" t="s">
        <v>3607</v>
      </c>
      <c r="B284" s="82" t="s">
        <v>567</v>
      </c>
      <c r="C284" s="60">
        <v>9</v>
      </c>
      <c r="D284" s="46" t="s">
        <v>4228</v>
      </c>
      <c r="E284" s="46" t="s">
        <v>2476</v>
      </c>
      <c r="F284" s="46" t="s">
        <v>4332</v>
      </c>
      <c r="G284" s="46" t="s">
        <v>69</v>
      </c>
      <c r="H284" s="46" t="s">
        <v>67</v>
      </c>
      <c r="I284" s="83">
        <v>-2.18747222221999E+16</v>
      </c>
      <c r="J284" s="83">
        <v>-4.74061111111E+16</v>
      </c>
      <c r="K284" s="83" t="s">
        <v>4552</v>
      </c>
      <c r="L284" s="46" t="s">
        <v>219</v>
      </c>
      <c r="M284" s="60">
        <v>2010</v>
      </c>
      <c r="N284" s="46" t="s">
        <v>220</v>
      </c>
      <c r="O284" s="46">
        <f t="shared" si="4"/>
        <v>42243</v>
      </c>
      <c r="P284" s="46">
        <v>2015</v>
      </c>
      <c r="Q284" s="46" t="s">
        <v>65</v>
      </c>
      <c r="R284" s="84"/>
      <c r="S284" s="46">
        <v>477750</v>
      </c>
      <c r="T284" s="46">
        <v>1.5149353120243531E-2</v>
      </c>
      <c r="U284" s="46">
        <v>56.74</v>
      </c>
      <c r="V284" s="46" t="s">
        <v>5403</v>
      </c>
      <c r="W284" s="46" t="s">
        <v>5418</v>
      </c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</row>
    <row r="285" spans="1:68" ht="15" x14ac:dyDescent="0.25">
      <c r="A285" s="46" t="s">
        <v>3489</v>
      </c>
      <c r="B285" s="82" t="s">
        <v>530</v>
      </c>
      <c r="C285" s="60">
        <v>15</v>
      </c>
      <c r="D285" s="46" t="s">
        <v>4236</v>
      </c>
      <c r="E285" s="46" t="s">
        <v>1922</v>
      </c>
      <c r="F285" s="46" t="s">
        <v>4332</v>
      </c>
      <c r="G285" s="46" t="s">
        <v>68</v>
      </c>
      <c r="H285" s="46" t="s">
        <v>62</v>
      </c>
      <c r="I285" s="83">
        <v>-2.00331111110999E+16</v>
      </c>
      <c r="J285" s="83">
        <v>-5.0940611111099904E+16</v>
      </c>
      <c r="K285" s="83" t="s">
        <v>4553</v>
      </c>
      <c r="L285" s="46" t="s">
        <v>454</v>
      </c>
      <c r="M285" s="60">
        <v>2013</v>
      </c>
      <c r="N285" s="46" t="s">
        <v>1173</v>
      </c>
      <c r="O285" s="46">
        <f t="shared" si="4"/>
        <v>41807</v>
      </c>
      <c r="P285" s="46">
        <v>2014</v>
      </c>
      <c r="Q285" s="46" t="s">
        <v>65</v>
      </c>
      <c r="R285" s="84"/>
      <c r="S285" s="46">
        <v>25027.200000000001</v>
      </c>
      <c r="T285" s="46">
        <v>7.9360730593607313E-4</v>
      </c>
      <c r="U285" s="46" t="s">
        <v>5405</v>
      </c>
      <c r="V285" s="46" t="s">
        <v>5405</v>
      </c>
      <c r="W285" s="46" t="s">
        <v>5405</v>
      </c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</row>
    <row r="286" spans="1:68" ht="15" x14ac:dyDescent="0.25">
      <c r="A286" s="46" t="s">
        <v>3608</v>
      </c>
      <c r="B286" s="82" t="s">
        <v>532</v>
      </c>
      <c r="C286" s="60">
        <v>12</v>
      </c>
      <c r="D286" s="46" t="s">
        <v>4230</v>
      </c>
      <c r="E286" s="46" t="s">
        <v>2479</v>
      </c>
      <c r="F286" s="46" t="s">
        <v>4332</v>
      </c>
      <c r="G286" s="46" t="s">
        <v>69</v>
      </c>
      <c r="H286" s="46" t="s">
        <v>67</v>
      </c>
      <c r="I286" s="83">
        <v>-2.01713888887999E+16</v>
      </c>
      <c r="J286" s="83">
        <v>-4.8676666666599904E+16</v>
      </c>
      <c r="K286" s="83" t="s">
        <v>4554</v>
      </c>
      <c r="L286" s="46" t="s">
        <v>219</v>
      </c>
      <c r="M286" s="60">
        <v>2010</v>
      </c>
      <c r="N286" s="46" t="s">
        <v>220</v>
      </c>
      <c r="O286" s="46">
        <f t="shared" si="4"/>
        <v>42243</v>
      </c>
      <c r="P286" s="46">
        <v>2015</v>
      </c>
      <c r="Q286" s="46" t="s">
        <v>65</v>
      </c>
      <c r="R286" s="84"/>
      <c r="S286" s="46">
        <v>852400</v>
      </c>
      <c r="T286" s="46">
        <v>2.7029426686960935E-2</v>
      </c>
      <c r="U286" s="46">
        <v>109.95</v>
      </c>
      <c r="V286" s="46" t="s">
        <v>5403</v>
      </c>
      <c r="W286" s="46" t="s">
        <v>5411</v>
      </c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</row>
    <row r="287" spans="1:68" ht="15" x14ac:dyDescent="0.25">
      <c r="A287" s="46" t="s">
        <v>3565</v>
      </c>
      <c r="B287" s="82" t="s">
        <v>512</v>
      </c>
      <c r="C287" s="60">
        <v>14</v>
      </c>
      <c r="D287" s="46" t="s">
        <v>4227</v>
      </c>
      <c r="E287" s="46" t="s">
        <v>2687</v>
      </c>
      <c r="F287" s="46" t="s">
        <v>4332</v>
      </c>
      <c r="G287" s="46" t="s">
        <v>69</v>
      </c>
      <c r="H287" s="46" t="s">
        <v>67</v>
      </c>
      <c r="I287" s="83">
        <v>-2.33971144444E+16</v>
      </c>
      <c r="J287" s="83">
        <v>-4.86845116666E+16</v>
      </c>
      <c r="K287" s="83" t="s">
        <v>4555</v>
      </c>
      <c r="L287" s="46" t="s">
        <v>149</v>
      </c>
      <c r="M287" s="60">
        <v>2008</v>
      </c>
      <c r="N287" s="46" t="s">
        <v>384</v>
      </c>
      <c r="O287" s="46">
        <f t="shared" si="4"/>
        <v>41513</v>
      </c>
      <c r="P287" s="46">
        <v>2013</v>
      </c>
      <c r="Q287" s="46" t="s">
        <v>65</v>
      </c>
      <c r="R287" s="84"/>
      <c r="S287" s="46">
        <v>272850</v>
      </c>
      <c r="T287" s="46">
        <v>8.6520167427701668E-3</v>
      </c>
      <c r="U287" s="46">
        <v>64.900000000000006</v>
      </c>
      <c r="V287" s="46" t="s">
        <v>5403</v>
      </c>
      <c r="W287" s="46" t="s">
        <v>5411</v>
      </c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  <c r="BN287" s="46"/>
      <c r="BO287" s="46"/>
      <c r="BP287" s="46"/>
    </row>
    <row r="288" spans="1:68" ht="15" x14ac:dyDescent="0.25">
      <c r="A288" s="46" t="s">
        <v>3609</v>
      </c>
      <c r="B288" s="82" t="s">
        <v>513</v>
      </c>
      <c r="C288" s="60">
        <v>9</v>
      </c>
      <c r="D288" s="46" t="s">
        <v>4244</v>
      </c>
      <c r="E288" s="46" t="s">
        <v>2189</v>
      </c>
      <c r="F288" s="46" t="s">
        <v>4332</v>
      </c>
      <c r="G288" s="46" t="s">
        <v>76</v>
      </c>
      <c r="H288" s="46" t="s">
        <v>67</v>
      </c>
      <c r="I288" s="83">
        <v>-2.19829722222E+16</v>
      </c>
      <c r="J288" s="83">
        <v>-4.70879722222E+16</v>
      </c>
      <c r="K288" s="83" t="s">
        <v>4556</v>
      </c>
      <c r="L288" s="46" t="s">
        <v>324</v>
      </c>
      <c r="M288" s="60">
        <v>2012</v>
      </c>
      <c r="N288" s="46" t="s">
        <v>325</v>
      </c>
      <c r="O288" s="46">
        <f t="shared" si="4"/>
        <v>44769</v>
      </c>
      <c r="P288" s="46">
        <v>2022</v>
      </c>
      <c r="Q288" s="46" t="s">
        <v>65</v>
      </c>
      <c r="R288" s="84"/>
      <c r="S288" s="46">
        <v>295680</v>
      </c>
      <c r="T288" s="46">
        <v>9.3759512937595137E-3</v>
      </c>
      <c r="U288" s="46" t="s">
        <v>5405</v>
      </c>
      <c r="V288" s="46" t="s">
        <v>5405</v>
      </c>
      <c r="W288" s="46" t="s">
        <v>5405</v>
      </c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  <c r="BN288" s="46"/>
      <c r="BO288" s="46"/>
      <c r="BP288" s="46"/>
    </row>
    <row r="289" spans="1:68" ht="15" x14ac:dyDescent="0.25">
      <c r="A289" s="46" t="s">
        <v>3609</v>
      </c>
      <c r="B289" s="82" t="s">
        <v>523</v>
      </c>
      <c r="C289" s="60">
        <v>9</v>
      </c>
      <c r="D289" s="46" t="s">
        <v>4244</v>
      </c>
      <c r="E289" s="46" t="s">
        <v>2190</v>
      </c>
      <c r="F289" s="46" t="s">
        <v>4332</v>
      </c>
      <c r="G289" s="46" t="s">
        <v>76</v>
      </c>
      <c r="H289" s="46" t="s">
        <v>67</v>
      </c>
      <c r="I289" s="83">
        <v>-2.19837777776999E+16</v>
      </c>
      <c r="J289" s="83">
        <v>-4.70677777777E+16</v>
      </c>
      <c r="K289" s="83" t="s">
        <v>4556</v>
      </c>
      <c r="L289" s="46" t="s">
        <v>324</v>
      </c>
      <c r="M289" s="60">
        <v>2012</v>
      </c>
      <c r="N289" s="46" t="s">
        <v>325</v>
      </c>
      <c r="O289" s="46">
        <f t="shared" si="4"/>
        <v>44769</v>
      </c>
      <c r="P289" s="46">
        <v>2022</v>
      </c>
      <c r="Q289" s="46" t="s">
        <v>65</v>
      </c>
      <c r="R289" s="84"/>
      <c r="S289" s="46">
        <v>167988.48000000001</v>
      </c>
      <c r="T289" s="46">
        <v>5.3268797564687978E-3</v>
      </c>
      <c r="U289" s="46" t="s">
        <v>5405</v>
      </c>
      <c r="V289" s="46" t="s">
        <v>5405</v>
      </c>
      <c r="W289" s="46" t="s">
        <v>5405</v>
      </c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</row>
    <row r="290" spans="1:68" ht="15" x14ac:dyDescent="0.25">
      <c r="A290" s="46" t="s">
        <v>3609</v>
      </c>
      <c r="B290" s="82" t="s">
        <v>523</v>
      </c>
      <c r="C290" s="60">
        <v>9</v>
      </c>
      <c r="D290" s="46" t="s">
        <v>4244</v>
      </c>
      <c r="E290" s="46" t="s">
        <v>2191</v>
      </c>
      <c r="F290" s="46" t="s">
        <v>4332</v>
      </c>
      <c r="G290" s="46" t="s">
        <v>76</v>
      </c>
      <c r="H290" s="46" t="s">
        <v>67</v>
      </c>
      <c r="I290" s="83">
        <v>-2.19813888888E+16</v>
      </c>
      <c r="J290" s="83">
        <v>-4.7094999999999904E+16</v>
      </c>
      <c r="K290" s="83" t="s">
        <v>4556</v>
      </c>
      <c r="L290" s="46" t="s">
        <v>324</v>
      </c>
      <c r="M290" s="60">
        <v>2012</v>
      </c>
      <c r="N290" s="46" t="s">
        <v>325</v>
      </c>
      <c r="O290" s="46">
        <f t="shared" si="4"/>
        <v>44769</v>
      </c>
      <c r="P290" s="46">
        <v>2022</v>
      </c>
      <c r="Q290" s="46" t="s">
        <v>65</v>
      </c>
      <c r="R290" s="84"/>
      <c r="S290" s="46">
        <v>125980.8</v>
      </c>
      <c r="T290" s="46">
        <v>3.9948249619482495E-3</v>
      </c>
      <c r="U290" s="46" t="s">
        <v>5405</v>
      </c>
      <c r="V290" s="46" t="s">
        <v>5405</v>
      </c>
      <c r="W290" s="46" t="s">
        <v>5405</v>
      </c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</row>
    <row r="291" spans="1:68" ht="15" x14ac:dyDescent="0.25">
      <c r="A291" s="46" t="s">
        <v>3595</v>
      </c>
      <c r="B291" s="82" t="s">
        <v>532</v>
      </c>
      <c r="C291" s="60">
        <v>12</v>
      </c>
      <c r="D291" s="46" t="s">
        <v>4230</v>
      </c>
      <c r="E291" s="46" t="s">
        <v>2011</v>
      </c>
      <c r="F291" s="46" t="s">
        <v>4332</v>
      </c>
      <c r="G291" s="46" t="s">
        <v>69</v>
      </c>
      <c r="H291" s="46" t="s">
        <v>67</v>
      </c>
      <c r="I291" s="83">
        <v>-2.01602777776999E+16</v>
      </c>
      <c r="J291" s="83">
        <v>-4.8731388888799904E+16</v>
      </c>
      <c r="K291" s="83" t="s">
        <v>4557</v>
      </c>
      <c r="L291" s="46" t="s">
        <v>416</v>
      </c>
      <c r="M291" s="60">
        <v>2013</v>
      </c>
      <c r="N291" s="46" t="s">
        <v>417</v>
      </c>
      <c r="O291" s="46">
        <f t="shared" si="4"/>
        <v>44984</v>
      </c>
      <c r="P291" s="46">
        <v>2023</v>
      </c>
      <c r="Q291" s="46" t="s">
        <v>65</v>
      </c>
      <c r="R291" s="84"/>
      <c r="S291" s="46">
        <v>4435600</v>
      </c>
      <c r="T291" s="46">
        <v>0.1406519533231862</v>
      </c>
      <c r="U291" s="46">
        <v>200</v>
      </c>
      <c r="V291" s="46" t="s">
        <v>5406</v>
      </c>
      <c r="W291" s="46" t="s">
        <v>5407</v>
      </c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</row>
    <row r="292" spans="1:68" ht="15" x14ac:dyDescent="0.25">
      <c r="A292" s="46" t="s">
        <v>3610</v>
      </c>
      <c r="B292" s="82" t="s">
        <v>488</v>
      </c>
      <c r="C292" s="60">
        <v>9</v>
      </c>
      <c r="D292" s="46" t="s">
        <v>4244</v>
      </c>
      <c r="E292" s="46" t="s">
        <v>2776</v>
      </c>
      <c r="F292" s="46" t="s">
        <v>4332</v>
      </c>
      <c r="G292" s="46" t="s">
        <v>68</v>
      </c>
      <c r="H292" s="46" t="s">
        <v>67</v>
      </c>
      <c r="I292" s="83">
        <v>-2.19825E+16</v>
      </c>
      <c r="J292" s="83">
        <v>-4.68130555555E+16</v>
      </c>
      <c r="K292" s="83" t="s">
        <v>4558</v>
      </c>
      <c r="L292" s="46" t="s">
        <v>140</v>
      </c>
      <c r="M292" s="60">
        <v>2008</v>
      </c>
      <c r="N292" s="46" t="s">
        <v>141</v>
      </c>
      <c r="O292" s="46">
        <f t="shared" si="4"/>
        <v>43158</v>
      </c>
      <c r="P292" s="46">
        <v>2018</v>
      </c>
      <c r="Q292" s="46" t="s">
        <v>65</v>
      </c>
      <c r="S292" s="46">
        <v>3000000</v>
      </c>
      <c r="T292" s="46">
        <v>9.5129375951293754E-2</v>
      </c>
      <c r="U292" s="46" t="s">
        <v>5405</v>
      </c>
      <c r="V292" s="46" t="s">
        <v>5405</v>
      </c>
      <c r="W292" s="46" t="s">
        <v>5405</v>
      </c>
    </row>
    <row r="293" spans="1:68" ht="15" x14ac:dyDescent="0.25">
      <c r="A293" s="46" t="s">
        <v>3611</v>
      </c>
      <c r="B293" s="82" t="s">
        <v>493</v>
      </c>
      <c r="C293" s="60">
        <v>9</v>
      </c>
      <c r="D293" s="46" t="s">
        <v>4228</v>
      </c>
      <c r="E293" s="46" t="s">
        <v>2778</v>
      </c>
      <c r="F293" s="46" t="s">
        <v>4332</v>
      </c>
      <c r="G293" s="46" t="s">
        <v>68</v>
      </c>
      <c r="H293" s="46" t="s">
        <v>67</v>
      </c>
      <c r="I293" s="83">
        <v>-2.23622222222E+16</v>
      </c>
      <c r="J293" s="83">
        <v>-4.6999166666599904E+16</v>
      </c>
      <c r="K293" s="83" t="s">
        <v>4559</v>
      </c>
      <c r="L293" s="46" t="s">
        <v>140</v>
      </c>
      <c r="M293" s="60">
        <v>2008</v>
      </c>
      <c r="N293" s="46" t="s">
        <v>141</v>
      </c>
      <c r="O293" s="46">
        <f t="shared" si="4"/>
        <v>43158</v>
      </c>
      <c r="P293" s="46">
        <v>2018</v>
      </c>
      <c r="Q293" s="46" t="s">
        <v>65</v>
      </c>
      <c r="S293" s="46">
        <v>315360</v>
      </c>
      <c r="T293" s="46">
        <v>0.01</v>
      </c>
      <c r="U293" s="46" t="s">
        <v>5405</v>
      </c>
      <c r="V293" s="46" t="s">
        <v>5405</v>
      </c>
      <c r="W293" s="46" t="s">
        <v>5405</v>
      </c>
    </row>
    <row r="294" spans="1:68" ht="15" x14ac:dyDescent="0.25">
      <c r="A294" s="46" t="s">
        <v>3612</v>
      </c>
      <c r="B294" s="82" t="s">
        <v>536</v>
      </c>
      <c r="C294" s="60">
        <v>17</v>
      </c>
      <c r="D294" s="46" t="s">
        <v>4227</v>
      </c>
      <c r="E294" s="46" t="s">
        <v>2651</v>
      </c>
      <c r="F294" s="46" t="s">
        <v>4332</v>
      </c>
      <c r="G294" s="46" t="s">
        <v>69</v>
      </c>
      <c r="H294" s="46" t="s">
        <v>67</v>
      </c>
      <c r="I294" s="83">
        <v>-2.28330555555E+16</v>
      </c>
      <c r="J294" s="83">
        <v>-5.08327777777E+16</v>
      </c>
      <c r="K294" s="83">
        <v>39965</v>
      </c>
      <c r="L294" s="46" t="s">
        <v>1472</v>
      </c>
      <c r="M294" s="60">
        <v>2009</v>
      </c>
      <c r="N294" s="46" t="s">
        <v>1255</v>
      </c>
      <c r="O294" s="46">
        <f t="shared" si="4"/>
        <v>41666</v>
      </c>
      <c r="P294" s="46">
        <v>2014</v>
      </c>
      <c r="Q294" s="46" t="s">
        <v>65</v>
      </c>
      <c r="R294" s="84"/>
      <c r="S294" s="46">
        <v>1155456</v>
      </c>
      <c r="T294" s="46">
        <v>3.6639269406392692E-2</v>
      </c>
      <c r="U294" s="46">
        <v>140.36000000000001</v>
      </c>
      <c r="V294" s="46" t="s">
        <v>5403</v>
      </c>
      <c r="W294" s="46" t="s">
        <v>5404</v>
      </c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</row>
    <row r="295" spans="1:68" ht="15" x14ac:dyDescent="0.25">
      <c r="A295" s="46" t="s">
        <v>3613</v>
      </c>
      <c r="B295" s="82" t="s">
        <v>479</v>
      </c>
      <c r="C295" s="60">
        <v>9</v>
      </c>
      <c r="D295" s="46" t="s">
        <v>4228</v>
      </c>
      <c r="E295" s="46" t="s">
        <v>2653</v>
      </c>
      <c r="F295" s="46" t="s">
        <v>4332</v>
      </c>
      <c r="G295" s="46" t="s">
        <v>69</v>
      </c>
      <c r="H295" s="46" t="s">
        <v>67</v>
      </c>
      <c r="I295" s="83">
        <v>-2.22377777777E+16</v>
      </c>
      <c r="J295" s="83">
        <v>-4.72227777777E+16</v>
      </c>
      <c r="K295" s="83">
        <v>40118</v>
      </c>
      <c r="L295" s="46" t="s">
        <v>1472</v>
      </c>
      <c r="M295" s="60">
        <v>2009</v>
      </c>
      <c r="N295" s="46" t="s">
        <v>1255</v>
      </c>
      <c r="O295" s="46">
        <f t="shared" si="4"/>
        <v>41666</v>
      </c>
      <c r="P295" s="46">
        <v>2014</v>
      </c>
      <c r="Q295" s="46" t="s">
        <v>65</v>
      </c>
      <c r="R295" s="84"/>
      <c r="S295" s="46">
        <v>233420</v>
      </c>
      <c r="T295" s="46">
        <v>7.4016996448503297E-3</v>
      </c>
      <c r="U295" s="46">
        <v>75</v>
      </c>
      <c r="V295" s="46" t="s">
        <v>5406</v>
      </c>
      <c r="W295" s="46" t="s">
        <v>5407</v>
      </c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</row>
    <row r="296" spans="1:68" ht="15" x14ac:dyDescent="0.25">
      <c r="A296" s="46" t="s">
        <v>3614</v>
      </c>
      <c r="B296" s="82" t="s">
        <v>599</v>
      </c>
      <c r="C296" s="60">
        <v>2</v>
      </c>
      <c r="D296" s="46" t="s">
        <v>4232</v>
      </c>
      <c r="E296" s="46" t="s">
        <v>2136</v>
      </c>
      <c r="F296" s="46" t="s">
        <v>4333</v>
      </c>
      <c r="G296" s="46" t="s">
        <v>69</v>
      </c>
      <c r="H296" s="46" t="s">
        <v>67</v>
      </c>
      <c r="I296" s="83">
        <v>-2.29026991666E+16</v>
      </c>
      <c r="J296" s="83">
        <v>-4.55026283333E+16</v>
      </c>
      <c r="K296" s="83" t="s">
        <v>4560</v>
      </c>
      <c r="L296" s="46" t="s">
        <v>349</v>
      </c>
      <c r="M296" s="60">
        <v>2012</v>
      </c>
      <c r="N296" s="46" t="s">
        <v>350</v>
      </c>
      <c r="O296" s="46">
        <f t="shared" si="4"/>
        <v>44830</v>
      </c>
      <c r="P296" s="46">
        <v>2022</v>
      </c>
      <c r="Q296" s="46" t="s">
        <v>65</v>
      </c>
      <c r="R296" s="84"/>
      <c r="S296" s="46">
        <v>2058700</v>
      </c>
      <c r="T296" s="46">
        <v>6.5280948756976154E-2</v>
      </c>
      <c r="U296" s="46">
        <v>130</v>
      </c>
      <c r="V296" s="46" t="s">
        <v>5427</v>
      </c>
      <c r="W296" s="46" t="s">
        <v>5428</v>
      </c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</row>
    <row r="297" spans="1:68" ht="15" x14ac:dyDescent="0.25">
      <c r="A297" s="46" t="s">
        <v>3615</v>
      </c>
      <c r="B297" s="82" t="s">
        <v>548</v>
      </c>
      <c r="C297" s="60">
        <v>8</v>
      </c>
      <c r="D297" s="46" t="s">
        <v>4230</v>
      </c>
      <c r="E297" s="46" t="s">
        <v>2137</v>
      </c>
      <c r="F297" s="46" t="s">
        <v>4332</v>
      </c>
      <c r="G297" s="46" t="s">
        <v>69</v>
      </c>
      <c r="H297" s="46" t="s">
        <v>67</v>
      </c>
      <c r="I297" s="83">
        <v>-2.01544444443999E+16</v>
      </c>
      <c r="J297" s="83">
        <v>-4.8018055555499904E+16</v>
      </c>
      <c r="K297" s="83" t="s">
        <v>4561</v>
      </c>
      <c r="L297" s="46" t="s">
        <v>349</v>
      </c>
      <c r="M297" s="60">
        <v>2012</v>
      </c>
      <c r="N297" s="46" t="s">
        <v>350</v>
      </c>
      <c r="O297" s="46">
        <f t="shared" si="4"/>
        <v>44830</v>
      </c>
      <c r="P297" s="46">
        <v>2022</v>
      </c>
      <c r="Q297" s="46" t="s">
        <v>65</v>
      </c>
      <c r="R297" s="84"/>
      <c r="S297" s="46">
        <v>233450</v>
      </c>
      <c r="T297" s="46">
        <v>7.4026509386098428E-3</v>
      </c>
      <c r="U297" s="46">
        <v>53</v>
      </c>
      <c r="V297" s="46" t="s">
        <v>5403</v>
      </c>
      <c r="W297" s="46" t="s">
        <v>5409</v>
      </c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</row>
    <row r="298" spans="1:68" ht="15" x14ac:dyDescent="0.25">
      <c r="A298" s="46" t="s">
        <v>3616</v>
      </c>
      <c r="B298" s="82" t="s">
        <v>609</v>
      </c>
      <c r="C298" s="60">
        <v>8</v>
      </c>
      <c r="D298" s="46" t="s">
        <v>4229</v>
      </c>
      <c r="E298" s="46" t="s">
        <v>2138</v>
      </c>
      <c r="F298" s="46" t="s">
        <v>4332</v>
      </c>
      <c r="G298" s="46" t="s">
        <v>69</v>
      </c>
      <c r="H298" s="46" t="s">
        <v>67</v>
      </c>
      <c r="I298" s="83">
        <v>-2.05825E+16</v>
      </c>
      <c r="J298" s="83">
        <v>-4.77802777777E+16</v>
      </c>
      <c r="K298" s="83" t="s">
        <v>4562</v>
      </c>
      <c r="L298" s="46" t="s">
        <v>349</v>
      </c>
      <c r="M298" s="60">
        <v>2012</v>
      </c>
      <c r="N298" s="46" t="s">
        <v>350</v>
      </c>
      <c r="O298" s="46">
        <f t="shared" si="4"/>
        <v>44830</v>
      </c>
      <c r="P298" s="46">
        <v>2022</v>
      </c>
      <c r="Q298" s="46" t="s">
        <v>65</v>
      </c>
      <c r="R298" s="84"/>
      <c r="S298" s="46">
        <v>283140</v>
      </c>
      <c r="T298" s="46">
        <v>8.9783105022831055E-3</v>
      </c>
      <c r="U298" s="46">
        <v>45</v>
      </c>
      <c r="V298" s="46" t="s">
        <v>5414</v>
      </c>
      <c r="W298" s="46" t="s">
        <v>5409</v>
      </c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</row>
    <row r="299" spans="1:68" ht="15" x14ac:dyDescent="0.25">
      <c r="A299" s="46" t="s">
        <v>3617</v>
      </c>
      <c r="B299" s="82" t="s">
        <v>507</v>
      </c>
      <c r="C299" s="60">
        <v>15</v>
      </c>
      <c r="D299" s="46" t="s">
        <v>4230</v>
      </c>
      <c r="E299" s="46" t="s">
        <v>2139</v>
      </c>
      <c r="F299" s="46" t="s">
        <v>4332</v>
      </c>
      <c r="G299" s="46" t="s">
        <v>69</v>
      </c>
      <c r="H299" s="46" t="s">
        <v>67</v>
      </c>
      <c r="I299" s="83">
        <v>-1.995125E+16</v>
      </c>
      <c r="J299" s="83">
        <v>-4.9894305555499904E+16</v>
      </c>
      <c r="K299" s="83" t="s">
        <v>4563</v>
      </c>
      <c r="L299" s="46" t="s">
        <v>349</v>
      </c>
      <c r="M299" s="60">
        <v>2012</v>
      </c>
      <c r="N299" s="46" t="s">
        <v>350</v>
      </c>
      <c r="O299" s="46">
        <f t="shared" si="4"/>
        <v>44830</v>
      </c>
      <c r="P299" s="46">
        <v>2022</v>
      </c>
      <c r="Q299" s="46" t="s">
        <v>65</v>
      </c>
      <c r="R299" s="84"/>
      <c r="S299" s="46">
        <v>896000</v>
      </c>
      <c r="T299" s="46">
        <v>2.8411973617453068E-2</v>
      </c>
      <c r="U299" s="46">
        <v>635</v>
      </c>
      <c r="V299" s="46" t="s">
        <v>5414</v>
      </c>
      <c r="W299" s="46" t="s">
        <v>5409</v>
      </c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  <c r="BN299" s="46"/>
      <c r="BO299" s="46"/>
      <c r="BP299" s="46"/>
    </row>
    <row r="300" spans="1:68" ht="15" x14ac:dyDescent="0.25">
      <c r="A300" s="46" t="s">
        <v>3618</v>
      </c>
      <c r="B300" s="82" t="s">
        <v>557</v>
      </c>
      <c r="C300" s="60">
        <v>17</v>
      </c>
      <c r="D300" s="46" t="s">
        <v>4268</v>
      </c>
      <c r="E300" s="46" t="s">
        <v>2140</v>
      </c>
      <c r="F300" s="46" t="s">
        <v>4332</v>
      </c>
      <c r="G300" s="46" t="s">
        <v>69</v>
      </c>
      <c r="H300" s="46" t="s">
        <v>67</v>
      </c>
      <c r="I300" s="83">
        <v>-2.27159166665999E+16</v>
      </c>
      <c r="J300" s="83">
        <v>-5.08488333333E+16</v>
      </c>
      <c r="K300" s="83" t="s">
        <v>4564</v>
      </c>
      <c r="L300" s="46" t="s">
        <v>349</v>
      </c>
      <c r="M300" s="60">
        <v>2012</v>
      </c>
      <c r="N300" s="46" t="s">
        <v>350</v>
      </c>
      <c r="O300" s="46">
        <f t="shared" si="4"/>
        <v>44830</v>
      </c>
      <c r="P300" s="46">
        <v>2022</v>
      </c>
      <c r="Q300" s="46" t="s">
        <v>65</v>
      </c>
      <c r="R300" s="84"/>
      <c r="S300" s="46">
        <v>1048215</v>
      </c>
      <c r="T300" s="46">
        <v>3.3238679604261794E-2</v>
      </c>
      <c r="U300" s="46">
        <v>92.62</v>
      </c>
      <c r="V300" s="46" t="s">
        <v>5403</v>
      </c>
      <c r="W300" s="46" t="s">
        <v>5404</v>
      </c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  <c r="BN300" s="46"/>
      <c r="BO300" s="46"/>
      <c r="BP300" s="46"/>
    </row>
    <row r="301" spans="1:68" ht="15" x14ac:dyDescent="0.25">
      <c r="A301" s="46" t="s">
        <v>3619</v>
      </c>
      <c r="B301" s="82" t="s">
        <v>531</v>
      </c>
      <c r="C301" s="60">
        <v>2</v>
      </c>
      <c r="D301" s="46" t="s">
        <v>4232</v>
      </c>
      <c r="E301" s="46" t="s">
        <v>1938</v>
      </c>
      <c r="F301" s="46" t="s">
        <v>4333</v>
      </c>
      <c r="G301" s="46" t="s">
        <v>61</v>
      </c>
      <c r="H301" s="46" t="s">
        <v>62</v>
      </c>
      <c r="I301" s="83">
        <v>-2.25672222222E+16</v>
      </c>
      <c r="J301" s="83">
        <v>-4.4938388888799904E+16</v>
      </c>
      <c r="K301" s="83" t="s">
        <v>4565</v>
      </c>
      <c r="L301" s="46" t="s">
        <v>443</v>
      </c>
      <c r="M301" s="60">
        <v>2013</v>
      </c>
      <c r="N301" s="46" t="s">
        <v>412</v>
      </c>
      <c r="O301" s="46">
        <f t="shared" si="4"/>
        <v>42418</v>
      </c>
      <c r="P301" s="46">
        <v>2016</v>
      </c>
      <c r="Q301" s="46" t="s">
        <v>146</v>
      </c>
      <c r="R301" s="84"/>
      <c r="S301" s="46">
        <v>1194951.6000000001</v>
      </c>
      <c r="T301" s="46">
        <v>3.7891666666666671E-2</v>
      </c>
      <c r="U301" s="46" t="s">
        <v>5405</v>
      </c>
      <c r="V301" s="46" t="s">
        <v>5405</v>
      </c>
      <c r="W301" s="46" t="s">
        <v>5405</v>
      </c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</row>
    <row r="302" spans="1:68" ht="15" x14ac:dyDescent="0.25">
      <c r="A302" s="46" t="s">
        <v>3615</v>
      </c>
      <c r="B302" s="82" t="s">
        <v>548</v>
      </c>
      <c r="C302" s="60">
        <v>8</v>
      </c>
      <c r="D302" s="46" t="s">
        <v>4230</v>
      </c>
      <c r="E302" s="46" t="s">
        <v>2143</v>
      </c>
      <c r="F302" s="46" t="s">
        <v>4332</v>
      </c>
      <c r="G302" s="46" t="s">
        <v>69</v>
      </c>
      <c r="H302" s="46" t="s">
        <v>67</v>
      </c>
      <c r="I302" s="83">
        <v>-2.01169444444E+16</v>
      </c>
      <c r="J302" s="83">
        <v>-4.7926111111099904E+16</v>
      </c>
      <c r="K302" s="83" t="s">
        <v>4566</v>
      </c>
      <c r="L302" s="46" t="s">
        <v>349</v>
      </c>
      <c r="M302" s="60">
        <v>2012</v>
      </c>
      <c r="N302" s="46" t="s">
        <v>350</v>
      </c>
      <c r="O302" s="46">
        <f t="shared" si="4"/>
        <v>44830</v>
      </c>
      <c r="P302" s="46">
        <v>2022</v>
      </c>
      <c r="Q302" s="46" t="s">
        <v>65</v>
      </c>
      <c r="R302" s="84"/>
      <c r="S302" s="46">
        <v>293280</v>
      </c>
      <c r="T302" s="46">
        <v>9.2998477929984776E-3</v>
      </c>
      <c r="U302" s="46">
        <v>67.085999999999999</v>
      </c>
      <c r="V302" s="46" t="s">
        <v>5403</v>
      </c>
      <c r="W302" s="46" t="s">
        <v>5409</v>
      </c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</row>
    <row r="303" spans="1:68" ht="15" x14ac:dyDescent="0.25">
      <c r="A303" s="46" t="s">
        <v>3620</v>
      </c>
      <c r="B303" s="82" t="s">
        <v>554</v>
      </c>
      <c r="C303" s="60">
        <v>2</v>
      </c>
      <c r="D303" s="46" t="s">
        <v>4263</v>
      </c>
      <c r="E303" s="46" t="s">
        <v>2338</v>
      </c>
      <c r="F303" s="46" t="s">
        <v>4333</v>
      </c>
      <c r="G303" s="46" t="s">
        <v>76</v>
      </c>
      <c r="H303" s="46" t="s">
        <v>67</v>
      </c>
      <c r="I303" s="83">
        <v>-2.31427777777E+16</v>
      </c>
      <c r="J303" s="83">
        <v>-4.51891666666E+16</v>
      </c>
      <c r="K303" s="83" t="s">
        <v>4567</v>
      </c>
      <c r="L303" s="46" t="s">
        <v>294</v>
      </c>
      <c r="M303" s="60">
        <v>2011</v>
      </c>
      <c r="N303" s="46" t="s">
        <v>295</v>
      </c>
      <c r="O303" s="46">
        <f t="shared" si="4"/>
        <v>44434</v>
      </c>
      <c r="P303" s="46">
        <v>2021</v>
      </c>
      <c r="Q303" s="46" t="s">
        <v>65</v>
      </c>
      <c r="R303" s="84"/>
      <c r="S303" s="46">
        <v>105600</v>
      </c>
      <c r="T303" s="46">
        <v>3.3485540334855404E-3</v>
      </c>
      <c r="U303" s="46" t="s">
        <v>5405</v>
      </c>
      <c r="V303" s="46" t="s">
        <v>5405</v>
      </c>
      <c r="W303" s="46" t="s">
        <v>5405</v>
      </c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</row>
    <row r="304" spans="1:68" ht="15" x14ac:dyDescent="0.25">
      <c r="A304" s="46" t="s">
        <v>3620</v>
      </c>
      <c r="B304" s="82" t="s">
        <v>554</v>
      </c>
      <c r="C304" s="60">
        <v>2</v>
      </c>
      <c r="D304" s="46" t="s">
        <v>4263</v>
      </c>
      <c r="E304" s="46" t="s">
        <v>2340</v>
      </c>
      <c r="F304" s="46" t="s">
        <v>4333</v>
      </c>
      <c r="G304" s="46" t="s">
        <v>76</v>
      </c>
      <c r="H304" s="46" t="s">
        <v>67</v>
      </c>
      <c r="I304" s="83">
        <v>-2.31419444444E+16</v>
      </c>
      <c r="J304" s="83">
        <v>-4.51777777777E+16</v>
      </c>
      <c r="K304" s="83" t="s">
        <v>4567</v>
      </c>
      <c r="L304" s="46" t="s">
        <v>294</v>
      </c>
      <c r="M304" s="60">
        <v>2011</v>
      </c>
      <c r="N304" s="46" t="s">
        <v>295</v>
      </c>
      <c r="O304" s="46">
        <f t="shared" si="4"/>
        <v>44434</v>
      </c>
      <c r="P304" s="46">
        <v>2021</v>
      </c>
      <c r="Q304" s="46" t="s">
        <v>65</v>
      </c>
      <c r="R304" s="84"/>
      <c r="S304" s="46">
        <v>105600</v>
      </c>
      <c r="T304" s="46">
        <v>3.3485540334855404E-3</v>
      </c>
      <c r="U304" s="46" t="s">
        <v>5405</v>
      </c>
      <c r="V304" s="46" t="s">
        <v>5405</v>
      </c>
      <c r="W304" s="46" t="s">
        <v>5405</v>
      </c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</row>
    <row r="305" spans="1:68" ht="15" x14ac:dyDescent="0.25">
      <c r="A305" s="46" t="s">
        <v>3620</v>
      </c>
      <c r="B305" s="82" t="s">
        <v>554</v>
      </c>
      <c r="C305" s="60">
        <v>2</v>
      </c>
      <c r="D305" s="46" t="s">
        <v>4263</v>
      </c>
      <c r="E305" s="46" t="s">
        <v>2342</v>
      </c>
      <c r="F305" s="46" t="s">
        <v>4333</v>
      </c>
      <c r="G305" s="46" t="s">
        <v>76</v>
      </c>
      <c r="H305" s="46" t="s">
        <v>67</v>
      </c>
      <c r="I305" s="83">
        <v>-2.31444444444E+16</v>
      </c>
      <c r="J305" s="83">
        <v>-4.5183055555499904E+16</v>
      </c>
      <c r="K305" s="83" t="s">
        <v>4567</v>
      </c>
      <c r="L305" s="46" t="s">
        <v>294</v>
      </c>
      <c r="M305" s="60">
        <v>2011</v>
      </c>
      <c r="N305" s="46" t="s">
        <v>295</v>
      </c>
      <c r="O305" s="46">
        <f t="shared" si="4"/>
        <v>44434</v>
      </c>
      <c r="P305" s="46">
        <v>2021</v>
      </c>
      <c r="Q305" s="46" t="s">
        <v>65</v>
      </c>
      <c r="R305" s="84"/>
      <c r="S305" s="46">
        <v>5280</v>
      </c>
      <c r="T305" s="46">
        <v>1.6742770167427703E-4</v>
      </c>
      <c r="U305" s="46" t="s">
        <v>5405</v>
      </c>
      <c r="V305" s="46" t="s">
        <v>5405</v>
      </c>
      <c r="W305" s="46" t="s">
        <v>5405</v>
      </c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</row>
    <row r="306" spans="1:68" ht="15" x14ac:dyDescent="0.25">
      <c r="A306" s="46" t="s">
        <v>3621</v>
      </c>
      <c r="B306" s="82" t="s">
        <v>548</v>
      </c>
      <c r="C306" s="60">
        <v>8</v>
      </c>
      <c r="D306" s="46" t="s">
        <v>4230</v>
      </c>
      <c r="E306" s="46" t="s">
        <v>2343</v>
      </c>
      <c r="F306" s="46" t="s">
        <v>4332</v>
      </c>
      <c r="G306" s="46" t="s">
        <v>69</v>
      </c>
      <c r="H306" s="46" t="s">
        <v>67</v>
      </c>
      <c r="I306" s="83">
        <v>-2.0124175E+16</v>
      </c>
      <c r="J306" s="83">
        <v>-4.8318633333299904E+16</v>
      </c>
      <c r="K306" s="83" t="s">
        <v>4568</v>
      </c>
      <c r="L306" s="46" t="s">
        <v>294</v>
      </c>
      <c r="M306" s="60">
        <v>2011</v>
      </c>
      <c r="N306" s="46" t="s">
        <v>296</v>
      </c>
      <c r="O306" s="46">
        <f t="shared" si="4"/>
        <v>42608</v>
      </c>
      <c r="P306" s="46">
        <v>2016</v>
      </c>
      <c r="Q306" s="46" t="s">
        <v>65</v>
      </c>
      <c r="R306" s="84"/>
      <c r="S306" s="46">
        <v>524381</v>
      </c>
      <c r="T306" s="46">
        <v>1.6628012430238457E-2</v>
      </c>
      <c r="U306" s="46">
        <v>93</v>
      </c>
      <c r="V306" s="46" t="s">
        <v>5403</v>
      </c>
      <c r="W306" s="46" t="s">
        <v>5413</v>
      </c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</row>
    <row r="307" spans="1:68" ht="15" x14ac:dyDescent="0.25">
      <c r="A307" s="46" t="s">
        <v>3622</v>
      </c>
      <c r="B307" s="82" t="s">
        <v>594</v>
      </c>
      <c r="C307" s="60">
        <v>9</v>
      </c>
      <c r="D307" s="46" t="s">
        <v>4228</v>
      </c>
      <c r="E307" s="46" t="s">
        <v>2344</v>
      </c>
      <c r="F307" s="46" t="s">
        <v>4332</v>
      </c>
      <c r="G307" s="46" t="s">
        <v>69</v>
      </c>
      <c r="H307" s="46" t="s">
        <v>67</v>
      </c>
      <c r="I307" s="83">
        <v>-2.09502777776999E+16</v>
      </c>
      <c r="J307" s="83">
        <v>-4.8161666666599904E+16</v>
      </c>
      <c r="K307" s="83" t="s">
        <v>4569</v>
      </c>
      <c r="L307" s="46" t="s">
        <v>294</v>
      </c>
      <c r="M307" s="60">
        <v>2011</v>
      </c>
      <c r="N307" s="46" t="s">
        <v>296</v>
      </c>
      <c r="O307" s="46">
        <f t="shared" si="4"/>
        <v>42608</v>
      </c>
      <c r="P307" s="46">
        <v>2016</v>
      </c>
      <c r="Q307" s="46" t="s">
        <v>65</v>
      </c>
      <c r="R307" s="84"/>
      <c r="S307" s="46">
        <v>102000</v>
      </c>
      <c r="T307" s="46">
        <v>3.2343987823439876E-3</v>
      </c>
      <c r="U307" s="46">
        <v>33.299999999999997</v>
      </c>
      <c r="V307" s="46" t="s">
        <v>5408</v>
      </c>
      <c r="W307" s="46" t="s">
        <v>5409</v>
      </c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</row>
    <row r="308" spans="1:68" ht="15" x14ac:dyDescent="0.25">
      <c r="A308" s="46" t="s">
        <v>3622</v>
      </c>
      <c r="B308" s="82" t="s">
        <v>594</v>
      </c>
      <c r="C308" s="60">
        <v>9</v>
      </c>
      <c r="D308" s="46" t="s">
        <v>4228</v>
      </c>
      <c r="E308" s="46" t="s">
        <v>2345</v>
      </c>
      <c r="F308" s="46" t="s">
        <v>4332</v>
      </c>
      <c r="G308" s="46" t="s">
        <v>69</v>
      </c>
      <c r="H308" s="46" t="s">
        <v>67</v>
      </c>
      <c r="I308" s="83">
        <v>-2.09324469443999E+16</v>
      </c>
      <c r="J308" s="83">
        <v>-4.81663611111E+16</v>
      </c>
      <c r="K308" s="83" t="s">
        <v>4569</v>
      </c>
      <c r="L308" s="46" t="s">
        <v>294</v>
      </c>
      <c r="M308" s="60">
        <v>2011</v>
      </c>
      <c r="N308" s="46" t="s">
        <v>296</v>
      </c>
      <c r="O308" s="46">
        <f t="shared" si="4"/>
        <v>42608</v>
      </c>
      <c r="P308" s="46">
        <v>2016</v>
      </c>
      <c r="Q308" s="46" t="s">
        <v>65</v>
      </c>
      <c r="R308" s="84"/>
      <c r="S308" s="46">
        <v>76200</v>
      </c>
      <c r="T308" s="46">
        <v>2.4162861491628614E-3</v>
      </c>
      <c r="U308" s="46">
        <v>33.299999999999997</v>
      </c>
      <c r="V308" s="46" t="s">
        <v>5408</v>
      </c>
      <c r="W308" s="46" t="s">
        <v>5409</v>
      </c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</row>
    <row r="309" spans="1:68" ht="15" x14ac:dyDescent="0.25">
      <c r="A309" s="46" t="s">
        <v>3622</v>
      </c>
      <c r="B309" s="82" t="s">
        <v>594</v>
      </c>
      <c r="C309" s="60">
        <v>9</v>
      </c>
      <c r="D309" s="46" t="s">
        <v>4228</v>
      </c>
      <c r="E309" s="46" t="s">
        <v>2346</v>
      </c>
      <c r="F309" s="46" t="s">
        <v>4332</v>
      </c>
      <c r="G309" s="46" t="s">
        <v>69</v>
      </c>
      <c r="H309" s="46" t="s">
        <v>67</v>
      </c>
      <c r="I309" s="83">
        <v>-2.08936111111E+16</v>
      </c>
      <c r="J309" s="83">
        <v>-4.81744444444E+16</v>
      </c>
      <c r="K309" s="83" t="s">
        <v>4569</v>
      </c>
      <c r="L309" s="46" t="s">
        <v>294</v>
      </c>
      <c r="M309" s="60">
        <v>2011</v>
      </c>
      <c r="N309" s="46" t="s">
        <v>296</v>
      </c>
      <c r="O309" s="46">
        <f t="shared" si="4"/>
        <v>42608</v>
      </c>
      <c r="P309" s="46">
        <v>2016</v>
      </c>
      <c r="Q309" s="46" t="s">
        <v>65</v>
      </c>
      <c r="R309" s="84"/>
      <c r="S309" s="46">
        <v>76500</v>
      </c>
      <c r="T309" s="46">
        <v>2.4257990867579907E-3</v>
      </c>
      <c r="U309" s="46">
        <v>33.299999999999997</v>
      </c>
      <c r="V309" s="46" t="s">
        <v>5408</v>
      </c>
      <c r="W309" s="46" t="s">
        <v>5409</v>
      </c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</row>
    <row r="310" spans="1:68" ht="15" x14ac:dyDescent="0.25">
      <c r="A310" s="46" t="s">
        <v>3623</v>
      </c>
      <c r="B310" s="82" t="s">
        <v>519</v>
      </c>
      <c r="C310" s="60">
        <v>9</v>
      </c>
      <c r="D310" s="46" t="s">
        <v>4244</v>
      </c>
      <c r="E310" s="46" t="s">
        <v>2348</v>
      </c>
      <c r="F310" s="46" t="s">
        <v>4332</v>
      </c>
      <c r="G310" s="46" t="s">
        <v>69</v>
      </c>
      <c r="H310" s="46" t="s">
        <v>67</v>
      </c>
      <c r="I310" s="83">
        <v>-2.19726561111E+16</v>
      </c>
      <c r="J310" s="83">
        <v>-4.7287393055499904E+16</v>
      </c>
      <c r="K310" s="83" t="s">
        <v>4570</v>
      </c>
      <c r="L310" s="46" t="s">
        <v>294</v>
      </c>
      <c r="M310" s="60">
        <v>2011</v>
      </c>
      <c r="N310" s="46" t="s">
        <v>296</v>
      </c>
      <c r="O310" s="46">
        <f t="shared" si="4"/>
        <v>42608</v>
      </c>
      <c r="P310" s="46">
        <v>2016</v>
      </c>
      <c r="Q310" s="46" t="s">
        <v>65</v>
      </c>
      <c r="R310" s="84"/>
      <c r="S310" s="46">
        <v>347440</v>
      </c>
      <c r="T310" s="46">
        <v>1.1017250126839169E-2</v>
      </c>
      <c r="U310" s="46">
        <v>30.25</v>
      </c>
      <c r="V310" s="46" t="s">
        <v>5403</v>
      </c>
      <c r="W310" s="46" t="s">
        <v>5413</v>
      </c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</row>
    <row r="311" spans="1:68" ht="15" x14ac:dyDescent="0.25">
      <c r="A311" s="46" t="s">
        <v>3624</v>
      </c>
      <c r="B311" s="82" t="s">
        <v>498</v>
      </c>
      <c r="C311" s="60">
        <v>8</v>
      </c>
      <c r="D311" s="46" t="s">
        <v>4230</v>
      </c>
      <c r="E311" s="46" t="s">
        <v>2192</v>
      </c>
      <c r="F311" s="46" t="s">
        <v>4332</v>
      </c>
      <c r="G311" s="46" t="s">
        <v>76</v>
      </c>
      <c r="H311" s="46" t="s">
        <v>67</v>
      </c>
      <c r="I311" s="83">
        <v>-1.99937777777E+16</v>
      </c>
      <c r="J311" s="83">
        <v>-4.77471944444E+16</v>
      </c>
      <c r="K311" s="83" t="s">
        <v>4571</v>
      </c>
      <c r="L311" s="46" t="s">
        <v>326</v>
      </c>
      <c r="M311" s="60">
        <v>2012</v>
      </c>
      <c r="N311" s="46" t="s">
        <v>327</v>
      </c>
      <c r="O311" s="46">
        <f t="shared" si="4"/>
        <v>44738</v>
      </c>
      <c r="P311" s="46">
        <v>2022</v>
      </c>
      <c r="Q311" s="46" t="s">
        <v>65</v>
      </c>
      <c r="R311" s="84"/>
      <c r="S311" s="46">
        <v>628198.56000000006</v>
      </c>
      <c r="T311" s="46">
        <v>1.9920045662100459E-2</v>
      </c>
      <c r="U311" s="46" t="s">
        <v>5405</v>
      </c>
      <c r="V311" s="46" t="s">
        <v>5405</v>
      </c>
      <c r="W311" s="46" t="s">
        <v>5405</v>
      </c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  <c r="BN311" s="46"/>
      <c r="BO311" s="46"/>
      <c r="BP311" s="46"/>
    </row>
    <row r="312" spans="1:68" ht="15" x14ac:dyDescent="0.25">
      <c r="A312" s="46" t="s">
        <v>3625</v>
      </c>
      <c r="B312" s="82" t="s">
        <v>540</v>
      </c>
      <c r="C312" s="60">
        <v>14</v>
      </c>
      <c r="D312" s="46" t="s">
        <v>4269</v>
      </c>
      <c r="E312" s="46" t="s">
        <v>2109</v>
      </c>
      <c r="F312" s="46" t="s">
        <v>4332</v>
      </c>
      <c r="G312" s="46" t="s">
        <v>61</v>
      </c>
      <c r="H312" s="46" t="s">
        <v>67</v>
      </c>
      <c r="I312" s="83">
        <v>-2.41404166666E+16</v>
      </c>
      <c r="J312" s="83">
        <v>-4.93347222222E+16</v>
      </c>
      <c r="K312" s="83" t="s">
        <v>4572</v>
      </c>
      <c r="L312" s="46" t="s">
        <v>366</v>
      </c>
      <c r="M312" s="60">
        <v>2012</v>
      </c>
      <c r="N312" s="46" t="s">
        <v>166</v>
      </c>
      <c r="O312" s="46">
        <f t="shared" si="4"/>
        <v>46838</v>
      </c>
      <c r="P312" s="46">
        <v>2028</v>
      </c>
      <c r="Q312" s="46" t="s">
        <v>65</v>
      </c>
      <c r="R312" s="84"/>
      <c r="S312" s="46">
        <v>2969727.6</v>
      </c>
      <c r="T312" s="46">
        <v>9.4169444444444445E-2</v>
      </c>
      <c r="U312" s="46" t="s">
        <v>5405</v>
      </c>
      <c r="V312" s="46" t="s">
        <v>5405</v>
      </c>
      <c r="W312" s="46" t="s">
        <v>5405</v>
      </c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  <c r="BN312" s="46"/>
      <c r="BO312" s="46"/>
      <c r="BP312" s="46"/>
    </row>
    <row r="313" spans="1:68" ht="15" x14ac:dyDescent="0.25">
      <c r="A313" s="46" t="s">
        <v>3626</v>
      </c>
      <c r="B313" s="82" t="s">
        <v>570</v>
      </c>
      <c r="C313" s="60">
        <v>15</v>
      </c>
      <c r="D313" s="46" t="s">
        <v>4230</v>
      </c>
      <c r="E313" s="46" t="s">
        <v>1961</v>
      </c>
      <c r="F313" s="46" t="s">
        <v>4332</v>
      </c>
      <c r="G313" s="46" t="s">
        <v>69</v>
      </c>
      <c r="H313" s="46" t="s">
        <v>67</v>
      </c>
      <c r="I313" s="83">
        <v>-2.00588333333E+16</v>
      </c>
      <c r="J313" s="83">
        <v>-4.9302055555499904E+16</v>
      </c>
      <c r="K313" s="83" t="s">
        <v>4573</v>
      </c>
      <c r="L313" s="46" t="s">
        <v>433</v>
      </c>
      <c r="M313" s="60">
        <v>2013</v>
      </c>
      <c r="N313" s="46" t="s">
        <v>434</v>
      </c>
      <c r="O313" s="46">
        <f t="shared" si="4"/>
        <v>45011</v>
      </c>
      <c r="P313" s="46">
        <v>2023</v>
      </c>
      <c r="Q313" s="46" t="s">
        <v>65</v>
      </c>
      <c r="R313" s="84"/>
      <c r="S313" s="46">
        <v>2444400</v>
      </c>
      <c r="T313" s="46">
        <v>7.7511415525114161E-2</v>
      </c>
      <c r="U313" s="46">
        <v>285.56</v>
      </c>
      <c r="V313" s="46" t="s">
        <v>5403</v>
      </c>
      <c r="W313" s="46" t="s">
        <v>5404</v>
      </c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</row>
    <row r="314" spans="1:68" ht="15" x14ac:dyDescent="0.25">
      <c r="A314" s="46" t="s">
        <v>3627</v>
      </c>
      <c r="B314" s="82" t="s">
        <v>486</v>
      </c>
      <c r="C314" s="60">
        <v>9</v>
      </c>
      <c r="D314" s="46" t="s">
        <v>4255</v>
      </c>
      <c r="E314" s="46" t="s">
        <v>1963</v>
      </c>
      <c r="F314" s="46" t="s">
        <v>4332</v>
      </c>
      <c r="G314" s="46" t="s">
        <v>68</v>
      </c>
      <c r="H314" s="46" t="s">
        <v>67</v>
      </c>
      <c r="I314" s="83">
        <v>-2.24571944443999E+16</v>
      </c>
      <c r="J314" s="83">
        <v>-4.67368888888E+16</v>
      </c>
      <c r="K314" s="83" t="s">
        <v>4574</v>
      </c>
      <c r="L314" s="46" t="s">
        <v>433</v>
      </c>
      <c r="M314" s="60">
        <v>2013</v>
      </c>
      <c r="N314" s="46" t="s">
        <v>434</v>
      </c>
      <c r="O314" s="46">
        <f t="shared" si="4"/>
        <v>45011</v>
      </c>
      <c r="P314" s="46">
        <v>2023</v>
      </c>
      <c r="Q314" s="46" t="s">
        <v>65</v>
      </c>
      <c r="R314" s="84"/>
      <c r="S314" s="46">
        <v>93600</v>
      </c>
      <c r="T314" s="46">
        <v>2.9680365296803654E-3</v>
      </c>
      <c r="U314" s="46" t="s">
        <v>5405</v>
      </c>
      <c r="V314" s="46" t="s">
        <v>5405</v>
      </c>
      <c r="W314" s="46" t="s">
        <v>5405</v>
      </c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</row>
    <row r="315" spans="1:68" ht="15" x14ac:dyDescent="0.25">
      <c r="A315" s="46" t="s">
        <v>3628</v>
      </c>
      <c r="B315" s="82" t="s">
        <v>505</v>
      </c>
      <c r="C315" s="60">
        <v>4</v>
      </c>
      <c r="D315" s="46" t="s">
        <v>4235</v>
      </c>
      <c r="E315" s="46" t="s">
        <v>1965</v>
      </c>
      <c r="F315" s="46" t="s">
        <v>4332</v>
      </c>
      <c r="G315" s="46" t="s">
        <v>68</v>
      </c>
      <c r="H315" s="46" t="s">
        <v>67</v>
      </c>
      <c r="I315" s="83">
        <v>-2.15786111110999E+16</v>
      </c>
      <c r="J315" s="83">
        <v>-4.68861111111E+16</v>
      </c>
      <c r="K315" s="83" t="s">
        <v>4575</v>
      </c>
      <c r="L315" s="46" t="s">
        <v>433</v>
      </c>
      <c r="M315" s="60">
        <v>2013</v>
      </c>
      <c r="N315" s="46" t="s">
        <v>434</v>
      </c>
      <c r="O315" s="46">
        <f t="shared" si="4"/>
        <v>45011</v>
      </c>
      <c r="P315" s="46">
        <v>2023</v>
      </c>
      <c r="Q315" s="46" t="s">
        <v>65</v>
      </c>
      <c r="R315" s="84"/>
      <c r="S315" s="46">
        <v>1051200</v>
      </c>
      <c r="T315" s="46">
        <v>3.3333333333333333E-2</v>
      </c>
      <c r="U315" s="46" t="s">
        <v>5405</v>
      </c>
      <c r="V315" s="46" t="s">
        <v>5405</v>
      </c>
      <c r="W315" s="46" t="s">
        <v>5405</v>
      </c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</row>
    <row r="316" spans="1:68" ht="15" x14ac:dyDescent="0.25">
      <c r="A316" s="46" t="s">
        <v>3629</v>
      </c>
      <c r="B316" s="82" t="s">
        <v>581</v>
      </c>
      <c r="C316" s="60">
        <v>4</v>
      </c>
      <c r="D316" s="46" t="s">
        <v>4235</v>
      </c>
      <c r="E316" s="46" t="s">
        <v>1967</v>
      </c>
      <c r="F316" s="46" t="s">
        <v>4332</v>
      </c>
      <c r="G316" s="46" t="s">
        <v>76</v>
      </c>
      <c r="H316" s="46" t="s">
        <v>67</v>
      </c>
      <c r="I316" s="83">
        <v>-2.12078055554999E+16</v>
      </c>
      <c r="J316" s="83">
        <v>-4.75115277777E+16</v>
      </c>
      <c r="K316" s="83" t="s">
        <v>4576</v>
      </c>
      <c r="L316" s="46" t="s">
        <v>433</v>
      </c>
      <c r="M316" s="60">
        <v>2013</v>
      </c>
      <c r="N316" s="46" t="s">
        <v>434</v>
      </c>
      <c r="O316" s="46">
        <f t="shared" si="4"/>
        <v>45011</v>
      </c>
      <c r="P316" s="46">
        <v>2023</v>
      </c>
      <c r="Q316" s="46" t="s">
        <v>65</v>
      </c>
      <c r="R316" s="84"/>
      <c r="S316" s="46">
        <v>44035.199999999997</v>
      </c>
      <c r="T316" s="46">
        <v>1.3963470319634703E-3</v>
      </c>
      <c r="U316" s="46" t="s">
        <v>5405</v>
      </c>
      <c r="V316" s="46" t="s">
        <v>5405</v>
      </c>
      <c r="W316" s="46" t="s">
        <v>5405</v>
      </c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</row>
    <row r="317" spans="1:68" ht="15" x14ac:dyDescent="0.25">
      <c r="A317" s="46" t="s">
        <v>3630</v>
      </c>
      <c r="B317" s="82" t="s">
        <v>488</v>
      </c>
      <c r="C317" s="60">
        <v>9</v>
      </c>
      <c r="D317" s="46" t="s">
        <v>4244</v>
      </c>
      <c r="E317" s="46" t="s">
        <v>1968</v>
      </c>
      <c r="F317" s="46" t="s">
        <v>4332</v>
      </c>
      <c r="G317" s="46" t="s">
        <v>69</v>
      </c>
      <c r="H317" s="46" t="s">
        <v>67</v>
      </c>
      <c r="I317" s="83">
        <v>-2.18811111111E+16</v>
      </c>
      <c r="J317" s="83">
        <v>-4.6896666666599904E+16</v>
      </c>
      <c r="K317" s="83" t="s">
        <v>4577</v>
      </c>
      <c r="L317" s="46" t="s">
        <v>433</v>
      </c>
      <c r="M317" s="60">
        <v>2013</v>
      </c>
      <c r="N317" s="46" t="s">
        <v>434</v>
      </c>
      <c r="O317" s="46">
        <f t="shared" si="4"/>
        <v>45011</v>
      </c>
      <c r="P317" s="46">
        <v>2023</v>
      </c>
      <c r="Q317" s="46" t="s">
        <v>65</v>
      </c>
      <c r="R317" s="84"/>
      <c r="S317" s="46">
        <v>270900</v>
      </c>
      <c r="T317" s="46">
        <v>8.590182648401827E-3</v>
      </c>
      <c r="U317" s="46">
        <v>31.5</v>
      </c>
      <c r="V317" s="46" t="s">
        <v>5403</v>
      </c>
      <c r="W317" s="46" t="s">
        <v>5404</v>
      </c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</row>
    <row r="318" spans="1:68" ht="15" x14ac:dyDescent="0.25">
      <c r="A318" s="46" t="s">
        <v>3631</v>
      </c>
      <c r="B318" s="82" t="s">
        <v>539</v>
      </c>
      <c r="C318" s="60">
        <v>11</v>
      </c>
      <c r="D318" s="46" t="s">
        <v>4254</v>
      </c>
      <c r="E318" s="46" t="s">
        <v>2640</v>
      </c>
      <c r="F318" s="46" t="s">
        <v>4333</v>
      </c>
      <c r="G318" s="46" t="s">
        <v>69</v>
      </c>
      <c r="H318" s="46" t="s">
        <v>67</v>
      </c>
      <c r="I318" s="83">
        <v>-2.44252777777E+16</v>
      </c>
      <c r="J318" s="83">
        <v>-4.79636111111E+16</v>
      </c>
      <c r="K318" s="83" t="s">
        <v>4578</v>
      </c>
      <c r="L318" s="46" t="s">
        <v>165</v>
      </c>
      <c r="M318" s="60">
        <v>2009</v>
      </c>
      <c r="N318" s="46" t="s">
        <v>1251</v>
      </c>
      <c r="O318" s="46">
        <f t="shared" si="4"/>
        <v>41724</v>
      </c>
      <c r="P318" s="46">
        <v>2014</v>
      </c>
      <c r="Q318" s="46" t="s">
        <v>65</v>
      </c>
      <c r="R318" s="84"/>
      <c r="S318" s="46">
        <v>360000</v>
      </c>
      <c r="T318" s="46">
        <v>1.1415525114155251E-2</v>
      </c>
      <c r="U318" s="46">
        <v>106.2</v>
      </c>
      <c r="V318" s="46" t="s">
        <v>5429</v>
      </c>
      <c r="W318" s="46" t="s">
        <v>5430</v>
      </c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</row>
    <row r="319" spans="1:68" ht="15" x14ac:dyDescent="0.25">
      <c r="A319" s="46" t="s">
        <v>3631</v>
      </c>
      <c r="B319" s="82" t="s">
        <v>539</v>
      </c>
      <c r="C319" s="60">
        <v>11</v>
      </c>
      <c r="D319" s="46" t="s">
        <v>4254</v>
      </c>
      <c r="E319" s="46" t="s">
        <v>2642</v>
      </c>
      <c r="F319" s="46" t="s">
        <v>4333</v>
      </c>
      <c r="G319" s="46" t="s">
        <v>69</v>
      </c>
      <c r="H319" s="46" t="s">
        <v>67</v>
      </c>
      <c r="I319" s="83">
        <v>-2.44283333332999E+16</v>
      </c>
      <c r="J319" s="83">
        <v>-4.7966944444399904E+16</v>
      </c>
      <c r="K319" s="83" t="s">
        <v>4578</v>
      </c>
      <c r="L319" s="46" t="s">
        <v>165</v>
      </c>
      <c r="M319" s="60">
        <v>2009</v>
      </c>
      <c r="N319" s="46" t="s">
        <v>1251</v>
      </c>
      <c r="O319" s="46">
        <f t="shared" si="4"/>
        <v>41724</v>
      </c>
      <c r="P319" s="46">
        <v>2014</v>
      </c>
      <c r="Q319" s="46" t="s">
        <v>65</v>
      </c>
      <c r="R319" s="84"/>
      <c r="S319" s="46">
        <v>360000</v>
      </c>
      <c r="T319" s="46">
        <v>1.1415525114155251E-2</v>
      </c>
      <c r="U319" s="46">
        <v>106.2</v>
      </c>
      <c r="V319" s="46" t="s">
        <v>5429</v>
      </c>
      <c r="W319" s="46" t="s">
        <v>5430</v>
      </c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</row>
    <row r="320" spans="1:68" ht="15" x14ac:dyDescent="0.25">
      <c r="A320" s="46" t="s">
        <v>3631</v>
      </c>
      <c r="B320" s="82" t="s">
        <v>539</v>
      </c>
      <c r="C320" s="60">
        <v>11</v>
      </c>
      <c r="D320" s="46" t="s">
        <v>4254</v>
      </c>
      <c r="E320" s="46" t="s">
        <v>2643</v>
      </c>
      <c r="F320" s="46" t="s">
        <v>4333</v>
      </c>
      <c r="G320" s="46" t="s">
        <v>69</v>
      </c>
      <c r="H320" s="46" t="s">
        <v>67</v>
      </c>
      <c r="I320" s="83">
        <v>-2.44313888888E+16</v>
      </c>
      <c r="J320" s="83">
        <v>-4.79672222222E+16</v>
      </c>
      <c r="K320" s="83" t="s">
        <v>4578</v>
      </c>
      <c r="L320" s="46" t="s">
        <v>165</v>
      </c>
      <c r="M320" s="60">
        <v>2009</v>
      </c>
      <c r="N320" s="46" t="s">
        <v>1251</v>
      </c>
      <c r="O320" s="46">
        <f t="shared" si="4"/>
        <v>41724</v>
      </c>
      <c r="P320" s="46">
        <v>2014</v>
      </c>
      <c r="Q320" s="46" t="s">
        <v>65</v>
      </c>
      <c r="R320" s="84"/>
      <c r="S320" s="46">
        <v>864000</v>
      </c>
      <c r="T320" s="46">
        <v>2.7397260273972601E-2</v>
      </c>
      <c r="U320" s="46">
        <v>106.2</v>
      </c>
      <c r="V320" s="46" t="s">
        <v>5429</v>
      </c>
      <c r="W320" s="46" t="s">
        <v>5430</v>
      </c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</row>
    <row r="321" spans="1:68" ht="15" x14ac:dyDescent="0.25">
      <c r="A321" s="46" t="s">
        <v>3427</v>
      </c>
      <c r="B321" s="82" t="s">
        <v>533</v>
      </c>
      <c r="C321" s="60">
        <v>2</v>
      </c>
      <c r="D321" s="46" t="s">
        <v>4232</v>
      </c>
      <c r="E321" s="46" t="s">
        <v>1958</v>
      </c>
      <c r="F321" s="46" t="s">
        <v>4333</v>
      </c>
      <c r="G321" s="46" t="s">
        <v>61</v>
      </c>
      <c r="H321" s="46" t="s">
        <v>62</v>
      </c>
      <c r="I321" s="83">
        <v>-2.29677499999999E+16</v>
      </c>
      <c r="J321" s="83">
        <v>-4.558775E+16</v>
      </c>
      <c r="K321" s="83" t="s">
        <v>4579</v>
      </c>
      <c r="L321" s="46" t="s">
        <v>438</v>
      </c>
      <c r="M321" s="60">
        <v>2013</v>
      </c>
      <c r="N321" s="46" t="s">
        <v>216</v>
      </c>
      <c r="O321" s="46">
        <f t="shared" si="4"/>
        <v>50588</v>
      </c>
      <c r="P321" s="46">
        <v>2038</v>
      </c>
      <c r="Q321" s="46" t="s">
        <v>65</v>
      </c>
      <c r="R321" s="84"/>
      <c r="S321" s="46">
        <v>22589937.600000001</v>
      </c>
      <c r="T321" s="46">
        <v>0.7163222222222223</v>
      </c>
      <c r="U321" s="46" t="s">
        <v>5405</v>
      </c>
      <c r="V321" s="46" t="s">
        <v>5405</v>
      </c>
      <c r="W321" s="46" t="s">
        <v>5405</v>
      </c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</row>
    <row r="322" spans="1:68" ht="15" x14ac:dyDescent="0.25">
      <c r="A322" s="46" t="s">
        <v>3631</v>
      </c>
      <c r="B322" s="82" t="s">
        <v>539</v>
      </c>
      <c r="C322" s="60">
        <v>11</v>
      </c>
      <c r="D322" s="46" t="s">
        <v>4254</v>
      </c>
      <c r="E322" s="46" t="s">
        <v>2644</v>
      </c>
      <c r="F322" s="46" t="s">
        <v>4333</v>
      </c>
      <c r="G322" s="46" t="s">
        <v>69</v>
      </c>
      <c r="H322" s="46" t="s">
        <v>67</v>
      </c>
      <c r="I322" s="83">
        <v>-2.44341666665999E+16</v>
      </c>
      <c r="J322" s="83">
        <v>-4.79672222222E+16</v>
      </c>
      <c r="K322" s="83" t="s">
        <v>4578</v>
      </c>
      <c r="L322" s="46" t="s">
        <v>165</v>
      </c>
      <c r="M322" s="60">
        <v>2009</v>
      </c>
      <c r="N322" s="46" t="s">
        <v>1251</v>
      </c>
      <c r="O322" s="46">
        <f t="shared" si="4"/>
        <v>41724</v>
      </c>
      <c r="P322" s="46">
        <v>2014</v>
      </c>
      <c r="Q322" s="46" t="s">
        <v>65</v>
      </c>
      <c r="R322" s="84"/>
      <c r="S322" s="46">
        <v>360000</v>
      </c>
      <c r="T322" s="46">
        <v>1.1415525114155251E-2</v>
      </c>
      <c r="U322" s="46">
        <v>106.2</v>
      </c>
      <c r="V322" s="46" t="s">
        <v>5429</v>
      </c>
      <c r="W322" s="46" t="s">
        <v>5430</v>
      </c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</row>
    <row r="323" spans="1:68" ht="15" x14ac:dyDescent="0.25">
      <c r="A323" s="46" t="s">
        <v>3632</v>
      </c>
      <c r="B323" s="82" t="s">
        <v>556</v>
      </c>
      <c r="C323" s="60">
        <v>2</v>
      </c>
      <c r="D323" s="46" t="s">
        <v>4232</v>
      </c>
      <c r="E323" s="46" t="s">
        <v>1960</v>
      </c>
      <c r="F323" s="46" t="s">
        <v>4333</v>
      </c>
      <c r="G323" s="46" t="s">
        <v>68</v>
      </c>
      <c r="H323" s="46" t="s">
        <v>62</v>
      </c>
      <c r="I323" s="83">
        <v>-2.28166666666E+16</v>
      </c>
      <c r="J323" s="83">
        <v>-4.52333333333E+16</v>
      </c>
      <c r="K323" s="83" t="s">
        <v>4580</v>
      </c>
      <c r="L323" s="46" t="s">
        <v>438</v>
      </c>
      <c r="M323" s="60">
        <v>2013</v>
      </c>
      <c r="N323" s="46" t="s">
        <v>157</v>
      </c>
      <c r="O323" s="46">
        <f t="shared" si="4"/>
        <v>43304</v>
      </c>
      <c r="P323" s="46">
        <v>2018</v>
      </c>
      <c r="Q323" s="46" t="s">
        <v>65</v>
      </c>
      <c r="R323" s="84"/>
      <c r="S323" s="46">
        <v>411720</v>
      </c>
      <c r="T323" s="46">
        <v>1.3055555555555556E-2</v>
      </c>
      <c r="U323" s="46" t="s">
        <v>5405</v>
      </c>
      <c r="V323" s="46" t="s">
        <v>5405</v>
      </c>
      <c r="W323" s="46" t="s">
        <v>5405</v>
      </c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  <c r="BN323" s="46"/>
      <c r="BO323" s="46"/>
      <c r="BP323" s="46"/>
    </row>
    <row r="324" spans="1:68" ht="15" x14ac:dyDescent="0.25">
      <c r="A324" s="46" t="s">
        <v>3631</v>
      </c>
      <c r="B324" s="82" t="s">
        <v>539</v>
      </c>
      <c r="C324" s="60">
        <v>11</v>
      </c>
      <c r="D324" s="46" t="s">
        <v>4254</v>
      </c>
      <c r="E324" s="46" t="s">
        <v>2645</v>
      </c>
      <c r="F324" s="46" t="s">
        <v>4333</v>
      </c>
      <c r="G324" s="46" t="s">
        <v>69</v>
      </c>
      <c r="H324" s="46" t="s">
        <v>67</v>
      </c>
      <c r="I324" s="83">
        <v>-2.44377777776999E+16</v>
      </c>
      <c r="J324" s="83">
        <v>-4.7966111111099904E+16</v>
      </c>
      <c r="K324" s="83" t="s">
        <v>4578</v>
      </c>
      <c r="L324" s="46" t="s">
        <v>165</v>
      </c>
      <c r="M324" s="60">
        <v>2009</v>
      </c>
      <c r="N324" s="46" t="s">
        <v>1251</v>
      </c>
      <c r="O324" s="46">
        <f t="shared" ref="O324:O387" si="5">DATEVALUE(N324)</f>
        <v>41724</v>
      </c>
      <c r="P324" s="46">
        <v>2014</v>
      </c>
      <c r="Q324" s="46" t="s">
        <v>65</v>
      </c>
      <c r="R324" s="84"/>
      <c r="S324" s="46">
        <v>360000</v>
      </c>
      <c r="T324" s="46">
        <v>1.1415525114155251E-2</v>
      </c>
      <c r="U324" s="46">
        <v>106.2</v>
      </c>
      <c r="V324" s="46" t="s">
        <v>5429</v>
      </c>
      <c r="W324" s="46" t="s">
        <v>5430</v>
      </c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  <c r="BN324" s="46"/>
      <c r="BO324" s="46"/>
      <c r="BP324" s="46"/>
    </row>
    <row r="325" spans="1:68" ht="15" x14ac:dyDescent="0.25">
      <c r="A325" s="46" t="s">
        <v>3631</v>
      </c>
      <c r="B325" s="82" t="s">
        <v>539</v>
      </c>
      <c r="C325" s="60">
        <v>11</v>
      </c>
      <c r="D325" s="46" t="s">
        <v>4254</v>
      </c>
      <c r="E325" s="46" t="s">
        <v>2646</v>
      </c>
      <c r="F325" s="46" t="s">
        <v>4333</v>
      </c>
      <c r="G325" s="46" t="s">
        <v>69</v>
      </c>
      <c r="H325" s="46" t="s">
        <v>67</v>
      </c>
      <c r="I325" s="83">
        <v>-2.44405555555E+16</v>
      </c>
      <c r="J325" s="83">
        <v>-4.7966388888799904E+16</v>
      </c>
      <c r="K325" s="83" t="s">
        <v>4578</v>
      </c>
      <c r="L325" s="46" t="s">
        <v>165</v>
      </c>
      <c r="M325" s="60">
        <v>2009</v>
      </c>
      <c r="N325" s="46" t="s">
        <v>1251</v>
      </c>
      <c r="O325" s="46">
        <f t="shared" si="5"/>
        <v>41724</v>
      </c>
      <c r="P325" s="46">
        <v>2014</v>
      </c>
      <c r="Q325" s="46" t="s">
        <v>65</v>
      </c>
      <c r="R325" s="84"/>
      <c r="S325" s="46">
        <v>360000</v>
      </c>
      <c r="T325" s="46">
        <v>1.1415525114155251E-2</v>
      </c>
      <c r="U325" s="46">
        <v>106.2</v>
      </c>
      <c r="V325" s="46" t="s">
        <v>5429</v>
      </c>
      <c r="W325" s="46" t="s">
        <v>5430</v>
      </c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  <c r="BN325" s="46"/>
      <c r="BO325" s="46"/>
      <c r="BP325" s="46"/>
    </row>
    <row r="326" spans="1:68" ht="15" x14ac:dyDescent="0.25">
      <c r="A326" s="46" t="s">
        <v>3633</v>
      </c>
      <c r="B326" s="82" t="s">
        <v>538</v>
      </c>
      <c r="C326" s="60">
        <v>8</v>
      </c>
      <c r="D326" s="46" t="s">
        <v>4248</v>
      </c>
      <c r="E326" s="46" t="s">
        <v>2648</v>
      </c>
      <c r="F326" s="46" t="s">
        <v>4332</v>
      </c>
      <c r="G326" s="46" t="s">
        <v>69</v>
      </c>
      <c r="H326" s="46" t="s">
        <v>67</v>
      </c>
      <c r="I326" s="83">
        <v>-2.10311111111E+16</v>
      </c>
      <c r="J326" s="83">
        <v>-4.71752777777E+16</v>
      </c>
      <c r="K326" s="83" t="s">
        <v>4581</v>
      </c>
      <c r="L326" s="46" t="s">
        <v>1470</v>
      </c>
      <c r="M326" s="60">
        <v>2009</v>
      </c>
      <c r="N326" s="46" t="s">
        <v>1251</v>
      </c>
      <c r="O326" s="46">
        <f t="shared" si="5"/>
        <v>41724</v>
      </c>
      <c r="P326" s="46">
        <v>2014</v>
      </c>
      <c r="Q326" s="46" t="s">
        <v>65</v>
      </c>
      <c r="R326" s="84"/>
      <c r="S326" s="46">
        <v>162900</v>
      </c>
      <c r="T326" s="46">
        <v>5.165525114155251E-3</v>
      </c>
      <c r="U326" s="46">
        <v>17</v>
      </c>
      <c r="V326" s="46" t="s">
        <v>5429</v>
      </c>
      <c r="W326" s="46" t="s">
        <v>5412</v>
      </c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</row>
    <row r="327" spans="1:68" ht="15" x14ac:dyDescent="0.25">
      <c r="A327" s="46" t="s">
        <v>3627</v>
      </c>
      <c r="B327" s="82" t="s">
        <v>486</v>
      </c>
      <c r="C327" s="60">
        <v>9</v>
      </c>
      <c r="D327" s="46" t="s">
        <v>4255</v>
      </c>
      <c r="E327" s="46" t="s">
        <v>1964</v>
      </c>
      <c r="F327" s="46" t="s">
        <v>4332</v>
      </c>
      <c r="G327" s="46" t="s">
        <v>68</v>
      </c>
      <c r="H327" s="46" t="s">
        <v>62</v>
      </c>
      <c r="I327" s="83">
        <v>-2.24571111111E+16</v>
      </c>
      <c r="J327" s="83">
        <v>-4.6736833333299904E+16</v>
      </c>
      <c r="K327" s="83" t="s">
        <v>4574</v>
      </c>
      <c r="L327" s="46" t="s">
        <v>433</v>
      </c>
      <c r="M327" s="60">
        <v>2013</v>
      </c>
      <c r="N327" s="46" t="s">
        <v>434</v>
      </c>
      <c r="O327" s="46">
        <f t="shared" si="5"/>
        <v>45011</v>
      </c>
      <c r="P327" s="46">
        <v>2023</v>
      </c>
      <c r="Q327" s="46" t="s">
        <v>65</v>
      </c>
      <c r="R327" s="84"/>
      <c r="S327" s="46">
        <v>13244.4</v>
      </c>
      <c r="T327" s="46">
        <v>4.1997716894977169E-4</v>
      </c>
      <c r="U327" s="46" t="s">
        <v>5405</v>
      </c>
      <c r="V327" s="46" t="s">
        <v>5405</v>
      </c>
      <c r="W327" s="46" t="s">
        <v>5405</v>
      </c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</row>
    <row r="328" spans="1:68" ht="15" x14ac:dyDescent="0.25">
      <c r="A328" s="46" t="s">
        <v>3634</v>
      </c>
      <c r="B328" s="82" t="s">
        <v>559</v>
      </c>
      <c r="C328" s="60">
        <v>8</v>
      </c>
      <c r="D328" s="46" t="s">
        <v>4230</v>
      </c>
      <c r="E328" s="46" t="s">
        <v>2207</v>
      </c>
      <c r="F328" s="46" t="s">
        <v>4332</v>
      </c>
      <c r="G328" s="46" t="s">
        <v>69</v>
      </c>
      <c r="H328" s="46" t="s">
        <v>67</v>
      </c>
      <c r="I328" s="83">
        <v>-2.01369166666E+16</v>
      </c>
      <c r="J328" s="83">
        <v>-4.85005555555E+16</v>
      </c>
      <c r="K328" s="83" t="s">
        <v>4582</v>
      </c>
      <c r="L328" s="46" t="s">
        <v>316</v>
      </c>
      <c r="M328" s="60">
        <v>2012</v>
      </c>
      <c r="N328" s="46" t="s">
        <v>433</v>
      </c>
      <c r="O328" s="46">
        <f t="shared" si="5"/>
        <v>41359</v>
      </c>
      <c r="P328" s="46">
        <v>2013</v>
      </c>
      <c r="Q328" s="46" t="s">
        <v>65</v>
      </c>
      <c r="R328" s="84"/>
      <c r="S328" s="46">
        <v>835120</v>
      </c>
      <c r="T328" s="46">
        <v>2.6481481481481481E-2</v>
      </c>
      <c r="U328" s="46">
        <v>16</v>
      </c>
      <c r="V328" s="46" t="s">
        <v>5403</v>
      </c>
      <c r="W328" s="46" t="s">
        <v>5404</v>
      </c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</row>
    <row r="329" spans="1:68" ht="15" x14ac:dyDescent="0.25">
      <c r="A329" s="46" t="s">
        <v>3628</v>
      </c>
      <c r="B329" s="82" t="s">
        <v>505</v>
      </c>
      <c r="C329" s="60">
        <v>4</v>
      </c>
      <c r="D329" s="46" t="s">
        <v>4235</v>
      </c>
      <c r="E329" s="46" t="s">
        <v>1966</v>
      </c>
      <c r="F329" s="46" t="s">
        <v>4332</v>
      </c>
      <c r="G329" s="46" t="s">
        <v>68</v>
      </c>
      <c r="H329" s="46" t="s">
        <v>62</v>
      </c>
      <c r="I329" s="83">
        <v>-2.15827777776999E+16</v>
      </c>
      <c r="J329" s="83">
        <v>-4.6888611111099904E+16</v>
      </c>
      <c r="K329" s="83" t="s">
        <v>4575</v>
      </c>
      <c r="L329" s="46" t="s">
        <v>433</v>
      </c>
      <c r="M329" s="60">
        <v>2013</v>
      </c>
      <c r="N329" s="46" t="s">
        <v>434</v>
      </c>
      <c r="O329" s="46">
        <f t="shared" si="5"/>
        <v>45011</v>
      </c>
      <c r="P329" s="46">
        <v>2023</v>
      </c>
      <c r="Q329" s="46" t="s">
        <v>65</v>
      </c>
      <c r="R329" s="84"/>
      <c r="S329" s="46">
        <v>525600</v>
      </c>
      <c r="T329" s="46">
        <v>1.6666666666666666E-2</v>
      </c>
      <c r="U329" s="46" t="s">
        <v>5405</v>
      </c>
      <c r="V329" s="46" t="s">
        <v>5405</v>
      </c>
      <c r="W329" s="46" t="s">
        <v>5405</v>
      </c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</row>
    <row r="330" spans="1:68" ht="15" x14ac:dyDescent="0.25">
      <c r="A330" s="46" t="s">
        <v>3628</v>
      </c>
      <c r="B330" s="82" t="s">
        <v>505</v>
      </c>
      <c r="C330" s="60">
        <v>4</v>
      </c>
      <c r="D330" s="46" t="s">
        <v>4235</v>
      </c>
      <c r="E330" s="46" t="s">
        <v>2733</v>
      </c>
      <c r="F330" s="46" t="s">
        <v>4332</v>
      </c>
      <c r="G330" s="46" t="s">
        <v>68</v>
      </c>
      <c r="H330" s="46" t="s">
        <v>67</v>
      </c>
      <c r="I330" s="83">
        <v>-2.15786111110999E+16</v>
      </c>
      <c r="J330" s="83">
        <v>-4.68861111111E+16</v>
      </c>
      <c r="K330" s="83" t="s">
        <v>4583</v>
      </c>
      <c r="L330" s="46" t="s">
        <v>1486</v>
      </c>
      <c r="M330" s="60">
        <v>2008</v>
      </c>
      <c r="N330" s="46" t="s">
        <v>433</v>
      </c>
      <c r="O330" s="46">
        <f t="shared" si="5"/>
        <v>41359</v>
      </c>
      <c r="P330" s="46">
        <v>2013</v>
      </c>
      <c r="Q330" s="46" t="s">
        <v>65</v>
      </c>
      <c r="S330" s="46">
        <v>1051200</v>
      </c>
      <c r="T330" s="46">
        <v>3.3333333333333333E-2</v>
      </c>
      <c r="U330" s="46" t="s">
        <v>5405</v>
      </c>
      <c r="V330" s="46" t="s">
        <v>5405</v>
      </c>
      <c r="W330" s="46" t="s">
        <v>5405</v>
      </c>
    </row>
    <row r="331" spans="1:68" ht="15" x14ac:dyDescent="0.25">
      <c r="A331" s="46" t="s">
        <v>3635</v>
      </c>
      <c r="B331" s="82" t="s">
        <v>576</v>
      </c>
      <c r="C331" s="60">
        <v>18</v>
      </c>
      <c r="D331" s="46" t="s">
        <v>4270</v>
      </c>
      <c r="E331" s="46" t="s">
        <v>2456</v>
      </c>
      <c r="F331" s="46" t="s">
        <v>4332</v>
      </c>
      <c r="G331" s="46" t="s">
        <v>69</v>
      </c>
      <c r="H331" s="46" t="s">
        <v>67</v>
      </c>
      <c r="I331" s="83">
        <v>-2.053E+16</v>
      </c>
      <c r="J331" s="83">
        <v>-5.06956072222E+16</v>
      </c>
      <c r="K331" s="83" t="s">
        <v>4584</v>
      </c>
      <c r="L331" s="46" t="s">
        <v>234</v>
      </c>
      <c r="M331" s="60">
        <v>2010</v>
      </c>
      <c r="N331" s="46" t="s">
        <v>235</v>
      </c>
      <c r="O331" s="46">
        <f t="shared" si="5"/>
        <v>42333</v>
      </c>
      <c r="P331" s="46">
        <v>2015</v>
      </c>
      <c r="Q331" s="46" t="s">
        <v>65</v>
      </c>
      <c r="R331" s="84"/>
      <c r="S331" s="46">
        <v>687420</v>
      </c>
      <c r="T331" s="46">
        <v>2.1797945205479452E-2</v>
      </c>
      <c r="U331" s="46">
        <v>155</v>
      </c>
      <c r="V331" s="46" t="s">
        <v>5414</v>
      </c>
      <c r="W331" s="46" t="s">
        <v>5410</v>
      </c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</row>
    <row r="332" spans="1:68" ht="15" x14ac:dyDescent="0.25">
      <c r="A332" s="46" t="s">
        <v>3636</v>
      </c>
      <c r="B332" s="82" t="s">
        <v>495</v>
      </c>
      <c r="C332" s="60">
        <v>18</v>
      </c>
      <c r="D332" s="46" t="s">
        <v>4270</v>
      </c>
      <c r="E332" s="46" t="s">
        <v>1969</v>
      </c>
      <c r="F332" s="46" t="s">
        <v>4332</v>
      </c>
      <c r="G332" s="46" t="s">
        <v>68</v>
      </c>
      <c r="H332" s="46" t="s">
        <v>62</v>
      </c>
      <c r="I332" s="83">
        <v>-2.04323888887999E+16</v>
      </c>
      <c r="J332" s="83">
        <v>-5.1252249999999904E+16</v>
      </c>
      <c r="K332" s="83" t="s">
        <v>4585</v>
      </c>
      <c r="L332" s="46" t="s">
        <v>433</v>
      </c>
      <c r="M332" s="60">
        <v>2013</v>
      </c>
      <c r="N332" s="46" t="s">
        <v>434</v>
      </c>
      <c r="O332" s="46">
        <f t="shared" si="5"/>
        <v>45011</v>
      </c>
      <c r="P332" s="46">
        <v>2023</v>
      </c>
      <c r="Q332" s="46" t="s">
        <v>65</v>
      </c>
      <c r="R332" s="84"/>
      <c r="S332" s="46">
        <v>960</v>
      </c>
      <c r="T332" s="46">
        <v>3.0441400304414002E-5</v>
      </c>
      <c r="U332" s="46" t="s">
        <v>5405</v>
      </c>
      <c r="V332" s="46" t="s">
        <v>5405</v>
      </c>
      <c r="W332" s="46" t="s">
        <v>5405</v>
      </c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</row>
    <row r="333" spans="1:68" ht="15" x14ac:dyDescent="0.25">
      <c r="A333" s="46" t="s">
        <v>3470</v>
      </c>
      <c r="B333" s="82" t="s">
        <v>549</v>
      </c>
      <c r="C333" s="60">
        <v>18</v>
      </c>
      <c r="D333" s="46" t="s">
        <v>4240</v>
      </c>
      <c r="E333" s="46" t="s">
        <v>2604</v>
      </c>
      <c r="F333" s="46" t="s">
        <v>4332</v>
      </c>
      <c r="G333" s="46" t="s">
        <v>69</v>
      </c>
      <c r="H333" s="46" t="s">
        <v>67</v>
      </c>
      <c r="I333" s="83">
        <v>-2.05061111111E+16</v>
      </c>
      <c r="J333" s="83">
        <v>-5.11472222222E+16</v>
      </c>
      <c r="K333" s="83" t="s">
        <v>4586</v>
      </c>
      <c r="L333" s="46" t="s">
        <v>180</v>
      </c>
      <c r="M333" s="60">
        <v>2009</v>
      </c>
      <c r="N333" s="46" t="s">
        <v>1177</v>
      </c>
      <c r="O333" s="46">
        <f t="shared" si="5"/>
        <v>41876</v>
      </c>
      <c r="P333" s="46">
        <v>2014</v>
      </c>
      <c r="Q333" s="46" t="s">
        <v>65</v>
      </c>
      <c r="R333" s="84"/>
      <c r="S333" s="46">
        <v>1022746.23</v>
      </c>
      <c r="T333" s="46">
        <v>3.2431070205479452E-2</v>
      </c>
      <c r="U333" s="46">
        <v>191.14</v>
      </c>
      <c r="V333" s="46" t="s">
        <v>5403</v>
      </c>
      <c r="W333" s="46" t="s">
        <v>5407</v>
      </c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</row>
    <row r="334" spans="1:68" ht="15" x14ac:dyDescent="0.25">
      <c r="A334" s="46" t="s">
        <v>3575</v>
      </c>
      <c r="B334" s="82" t="s">
        <v>586</v>
      </c>
      <c r="C334" s="60">
        <v>14</v>
      </c>
      <c r="D334" s="46" t="s">
        <v>4237</v>
      </c>
      <c r="E334" s="46" t="s">
        <v>1891</v>
      </c>
      <c r="F334" s="46" t="s">
        <v>4332</v>
      </c>
      <c r="G334" s="46" t="s">
        <v>69</v>
      </c>
      <c r="H334" s="46" t="s">
        <v>67</v>
      </c>
      <c r="I334" s="83">
        <v>-2.33374999999999E+16</v>
      </c>
      <c r="J334" s="83">
        <v>-4.9E+16</v>
      </c>
      <c r="K334" s="83" t="s">
        <v>4587</v>
      </c>
      <c r="L334" s="46" t="s">
        <v>463</v>
      </c>
      <c r="M334" s="60">
        <v>2013</v>
      </c>
      <c r="N334" s="46" t="s">
        <v>464</v>
      </c>
      <c r="O334" s="46">
        <f t="shared" si="5"/>
        <v>45102</v>
      </c>
      <c r="P334" s="46">
        <v>2023</v>
      </c>
      <c r="Q334" s="46" t="s">
        <v>65</v>
      </c>
      <c r="R334" s="84"/>
      <c r="S334" s="46">
        <v>553020</v>
      </c>
      <c r="T334" s="46">
        <v>1.7536149162861493E-2</v>
      </c>
      <c r="U334" s="46">
        <v>122</v>
      </c>
      <c r="V334" s="46" t="s">
        <v>5403</v>
      </c>
      <c r="W334" s="46" t="s">
        <v>5413</v>
      </c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</row>
    <row r="335" spans="1:68" ht="15" x14ac:dyDescent="0.25">
      <c r="A335" s="46" t="s">
        <v>3637</v>
      </c>
      <c r="B335" s="82" t="s">
        <v>548</v>
      </c>
      <c r="C335" s="60">
        <v>8</v>
      </c>
      <c r="D335" s="46" t="s">
        <v>4271</v>
      </c>
      <c r="E335" s="46" t="s">
        <v>1972</v>
      </c>
      <c r="F335" s="46" t="s">
        <v>4332</v>
      </c>
      <c r="G335" s="46" t="s">
        <v>61</v>
      </c>
      <c r="H335" s="46" t="s">
        <v>62</v>
      </c>
      <c r="I335" s="83">
        <v>-2.01936388887999E+16</v>
      </c>
      <c r="J335" s="83">
        <v>-4.80708333333E+16</v>
      </c>
      <c r="K335" s="83" t="s">
        <v>4588</v>
      </c>
      <c r="L335" s="46" t="s">
        <v>433</v>
      </c>
      <c r="M335" s="60">
        <v>2013</v>
      </c>
      <c r="N335" s="46" t="s">
        <v>437</v>
      </c>
      <c r="O335" s="46">
        <f t="shared" si="5"/>
        <v>46656</v>
      </c>
      <c r="P335" s="46">
        <v>2027</v>
      </c>
      <c r="Q335" s="46" t="s">
        <v>65</v>
      </c>
      <c r="R335" s="84"/>
      <c r="S335" s="46">
        <v>1473694.8</v>
      </c>
      <c r="T335" s="46">
        <v>4.673055555555556E-2</v>
      </c>
      <c r="U335" s="46" t="s">
        <v>5405</v>
      </c>
      <c r="V335" s="46" t="s">
        <v>5405</v>
      </c>
      <c r="W335" s="46" t="s">
        <v>5405</v>
      </c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  <c r="BN335" s="46"/>
      <c r="BO335" s="46"/>
      <c r="BP335" s="46"/>
    </row>
    <row r="336" spans="1:68" ht="15" x14ac:dyDescent="0.25">
      <c r="A336" s="46" t="s">
        <v>3575</v>
      </c>
      <c r="B336" s="82" t="s">
        <v>586</v>
      </c>
      <c r="C336" s="60">
        <v>14</v>
      </c>
      <c r="D336" s="46" t="s">
        <v>4237</v>
      </c>
      <c r="E336" s="46" t="s">
        <v>1892</v>
      </c>
      <c r="F336" s="46" t="s">
        <v>4332</v>
      </c>
      <c r="G336" s="46" t="s">
        <v>69</v>
      </c>
      <c r="H336" s="46" t="s">
        <v>67</v>
      </c>
      <c r="I336" s="83">
        <v>-2.33105555554999E+16</v>
      </c>
      <c r="J336" s="83">
        <v>-4.89944444444E+16</v>
      </c>
      <c r="K336" s="83" t="s">
        <v>4587</v>
      </c>
      <c r="L336" s="46" t="s">
        <v>463</v>
      </c>
      <c r="M336" s="60">
        <v>2013</v>
      </c>
      <c r="N336" s="46" t="s">
        <v>464</v>
      </c>
      <c r="O336" s="46">
        <f t="shared" si="5"/>
        <v>45102</v>
      </c>
      <c r="P336" s="46">
        <v>2023</v>
      </c>
      <c r="Q336" s="46" t="s">
        <v>65</v>
      </c>
      <c r="R336" s="84"/>
      <c r="S336" s="46">
        <v>363480</v>
      </c>
      <c r="T336" s="46">
        <v>1.1525875190258751E-2</v>
      </c>
      <c r="U336" s="46">
        <v>78.900000000000006</v>
      </c>
      <c r="V336" s="46" t="s">
        <v>5403</v>
      </c>
      <c r="W336" s="46" t="s">
        <v>5411</v>
      </c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  <c r="BN336" s="46"/>
      <c r="BO336" s="46"/>
      <c r="BP336" s="46"/>
    </row>
    <row r="337" spans="1:68" ht="15" x14ac:dyDescent="0.25">
      <c r="A337" s="46" t="s">
        <v>3427</v>
      </c>
      <c r="B337" s="82" t="s">
        <v>565</v>
      </c>
      <c r="C337" s="60">
        <v>2</v>
      </c>
      <c r="D337" s="46" t="s">
        <v>4232</v>
      </c>
      <c r="E337" s="46" t="s">
        <v>1893</v>
      </c>
      <c r="F337" s="46" t="s">
        <v>4333</v>
      </c>
      <c r="G337" s="46" t="s">
        <v>61</v>
      </c>
      <c r="H337" s="46" t="s">
        <v>67</v>
      </c>
      <c r="I337" s="83">
        <v>-2.34141666666E+16</v>
      </c>
      <c r="J337" s="83">
        <v>-4.6026805555499904E+16</v>
      </c>
      <c r="K337" s="83" t="s">
        <v>4531</v>
      </c>
      <c r="L337" s="46" t="s">
        <v>463</v>
      </c>
      <c r="M337" s="60">
        <v>2013</v>
      </c>
      <c r="N337" s="46" t="s">
        <v>464</v>
      </c>
      <c r="O337" s="46">
        <f t="shared" si="5"/>
        <v>45102</v>
      </c>
      <c r="P337" s="46">
        <v>2023</v>
      </c>
      <c r="Q337" s="46" t="s">
        <v>65</v>
      </c>
      <c r="R337" s="84"/>
      <c r="S337" s="46">
        <v>2404094.4</v>
      </c>
      <c r="T337" s="46">
        <v>7.6233333333333334E-2</v>
      </c>
      <c r="U337" s="46" t="s">
        <v>5405</v>
      </c>
      <c r="V337" s="46" t="s">
        <v>5405</v>
      </c>
      <c r="W337" s="46" t="s">
        <v>5405</v>
      </c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  <c r="BN337" s="46"/>
      <c r="BO337" s="46"/>
      <c r="BP337" s="46"/>
    </row>
    <row r="338" spans="1:68" ht="15" x14ac:dyDescent="0.25">
      <c r="A338" s="46" t="s">
        <v>3638</v>
      </c>
      <c r="B338" s="82" t="s">
        <v>558</v>
      </c>
      <c r="C338" s="60">
        <v>2</v>
      </c>
      <c r="D338" s="46" t="s">
        <v>4232</v>
      </c>
      <c r="E338" s="46" t="s">
        <v>1896</v>
      </c>
      <c r="F338" s="46" t="s">
        <v>4333</v>
      </c>
      <c r="G338" s="46" t="s">
        <v>76</v>
      </c>
      <c r="H338" s="46" t="s">
        <v>67</v>
      </c>
      <c r="I338" s="83">
        <v>-2.30283333333E+16</v>
      </c>
      <c r="J338" s="83">
        <v>-4.5665555555499904E+16</v>
      </c>
      <c r="K338" s="83" t="s">
        <v>4589</v>
      </c>
      <c r="L338" s="46" t="s">
        <v>463</v>
      </c>
      <c r="M338" s="60">
        <v>2013</v>
      </c>
      <c r="N338" s="46" t="s">
        <v>464</v>
      </c>
      <c r="O338" s="46">
        <f t="shared" si="5"/>
        <v>45102</v>
      </c>
      <c r="P338" s="46">
        <v>2023</v>
      </c>
      <c r="Q338" s="46" t="s">
        <v>65</v>
      </c>
      <c r="R338" s="84"/>
      <c r="S338" s="46">
        <v>360000</v>
      </c>
      <c r="T338" s="46">
        <v>1.1415525114155251E-2</v>
      </c>
      <c r="U338" s="46" t="s">
        <v>5405</v>
      </c>
      <c r="V338" s="46" t="s">
        <v>5405</v>
      </c>
      <c r="W338" s="46" t="s">
        <v>5405</v>
      </c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  <c r="BN338" s="46"/>
      <c r="BO338" s="46"/>
      <c r="BP338" s="46"/>
    </row>
    <row r="339" spans="1:68" ht="15" x14ac:dyDescent="0.25">
      <c r="A339" s="46" t="s">
        <v>3639</v>
      </c>
      <c r="B339" s="82" t="s">
        <v>521</v>
      </c>
      <c r="C339" s="60">
        <v>2</v>
      </c>
      <c r="D339" s="46" t="s">
        <v>4232</v>
      </c>
      <c r="E339" s="46" t="s">
        <v>1897</v>
      </c>
      <c r="F339" s="46" t="s">
        <v>4333</v>
      </c>
      <c r="G339" s="46" t="s">
        <v>69</v>
      </c>
      <c r="H339" s="46" t="s">
        <v>67</v>
      </c>
      <c r="I339" s="83">
        <v>-2.27628611111E+16</v>
      </c>
      <c r="J339" s="83">
        <v>-4.5177916666599904E+16</v>
      </c>
      <c r="K339" s="83" t="s">
        <v>4590</v>
      </c>
      <c r="L339" s="46" t="s">
        <v>463</v>
      </c>
      <c r="M339" s="60">
        <v>2013</v>
      </c>
      <c r="N339" s="46" t="s">
        <v>464</v>
      </c>
      <c r="O339" s="46">
        <f t="shared" si="5"/>
        <v>45102</v>
      </c>
      <c r="P339" s="46">
        <v>2023</v>
      </c>
      <c r="Q339" s="46" t="s">
        <v>65</v>
      </c>
      <c r="R339" s="84"/>
      <c r="S339" s="46">
        <v>57240</v>
      </c>
      <c r="T339" s="46">
        <v>1.815068493150685E-3</v>
      </c>
      <c r="U339" s="46">
        <v>7</v>
      </c>
      <c r="V339" s="46" t="s">
        <v>5427</v>
      </c>
      <c r="W339" s="46" t="s">
        <v>5428</v>
      </c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  <c r="BN339" s="46"/>
      <c r="BO339" s="46"/>
      <c r="BP339" s="46"/>
    </row>
    <row r="340" spans="1:68" ht="15" x14ac:dyDescent="0.25">
      <c r="A340" s="46" t="s">
        <v>3640</v>
      </c>
      <c r="B340" s="82" t="s">
        <v>599</v>
      </c>
      <c r="C340" s="60">
        <v>2</v>
      </c>
      <c r="D340" s="46" t="s">
        <v>4232</v>
      </c>
      <c r="E340" s="46" t="s">
        <v>1895</v>
      </c>
      <c r="F340" s="46" t="s">
        <v>4333</v>
      </c>
      <c r="G340" s="46" t="s">
        <v>69</v>
      </c>
      <c r="H340" s="46" t="s">
        <v>67</v>
      </c>
      <c r="I340" s="83">
        <v>-2.29058611110999E+16</v>
      </c>
      <c r="J340" s="83">
        <v>-4.54785833333E+16</v>
      </c>
      <c r="K340" s="83" t="s">
        <v>4591</v>
      </c>
      <c r="L340" s="46" t="s">
        <v>463</v>
      </c>
      <c r="M340" s="60">
        <v>2013</v>
      </c>
      <c r="N340" s="46" t="s">
        <v>465</v>
      </c>
      <c r="O340" s="46">
        <f t="shared" si="5"/>
        <v>42546</v>
      </c>
      <c r="P340" s="46">
        <v>2016</v>
      </c>
      <c r="Q340" s="46" t="s">
        <v>65</v>
      </c>
      <c r="R340" s="84"/>
      <c r="S340" s="46">
        <v>6357600</v>
      </c>
      <c r="T340" s="46">
        <v>0.20159817351598175</v>
      </c>
      <c r="U340" s="46">
        <v>780</v>
      </c>
      <c r="V340" s="46" t="s">
        <v>5427</v>
      </c>
      <c r="W340" s="46" t="s">
        <v>5428</v>
      </c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  <c r="BN340" s="46"/>
      <c r="BO340" s="46"/>
      <c r="BP340" s="46"/>
    </row>
    <row r="341" spans="1:68" ht="15" x14ac:dyDescent="0.25">
      <c r="A341" s="46" t="s">
        <v>3641</v>
      </c>
      <c r="B341" s="82" t="s">
        <v>537</v>
      </c>
      <c r="C341" s="60">
        <v>15</v>
      </c>
      <c r="D341" s="46" t="s">
        <v>4272</v>
      </c>
      <c r="E341" s="46" t="s">
        <v>2528</v>
      </c>
      <c r="F341" s="46" t="s">
        <v>4332</v>
      </c>
      <c r="G341" s="46" t="s">
        <v>68</v>
      </c>
      <c r="H341" s="46" t="s">
        <v>67</v>
      </c>
      <c r="I341" s="83">
        <v>-2.01027777776999E+16</v>
      </c>
      <c r="J341" s="83">
        <v>-4.9744722222199904E+16</v>
      </c>
      <c r="K341" s="83" t="s">
        <v>4592</v>
      </c>
      <c r="L341" s="46" t="s">
        <v>161</v>
      </c>
      <c r="M341" s="60">
        <v>2009</v>
      </c>
      <c r="N341" s="46" t="s">
        <v>163</v>
      </c>
      <c r="O341" s="46">
        <f t="shared" si="5"/>
        <v>43823</v>
      </c>
      <c r="P341" s="46">
        <v>2019</v>
      </c>
      <c r="Q341" s="46" t="s">
        <v>65</v>
      </c>
      <c r="R341" s="84"/>
      <c r="S341" s="46">
        <v>3310800</v>
      </c>
      <c r="T341" s="46">
        <v>0.1049847792998478</v>
      </c>
      <c r="U341" s="46" t="s">
        <v>5405</v>
      </c>
      <c r="V341" s="46" t="s">
        <v>5405</v>
      </c>
      <c r="W341" s="46" t="s">
        <v>5405</v>
      </c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  <c r="BN341" s="46"/>
      <c r="BO341" s="46"/>
      <c r="BP341" s="46"/>
    </row>
    <row r="342" spans="1:68" ht="15" x14ac:dyDescent="0.25">
      <c r="A342" s="46" t="s">
        <v>3642</v>
      </c>
      <c r="B342" s="82" t="s">
        <v>536</v>
      </c>
      <c r="C342" s="60">
        <v>17</v>
      </c>
      <c r="D342" s="46" t="s">
        <v>4273</v>
      </c>
      <c r="E342" s="46" t="s">
        <v>2527</v>
      </c>
      <c r="F342" s="46" t="s">
        <v>4332</v>
      </c>
      <c r="G342" s="46" t="s">
        <v>69</v>
      </c>
      <c r="H342" s="46" t="s">
        <v>67</v>
      </c>
      <c r="I342" s="83">
        <v>-2.28051944444E+16</v>
      </c>
      <c r="J342" s="83">
        <v>-5.08454722222E+16</v>
      </c>
      <c r="K342" s="83" t="s">
        <v>4593</v>
      </c>
      <c r="L342" s="46" t="s">
        <v>161</v>
      </c>
      <c r="M342" s="60">
        <v>2009</v>
      </c>
      <c r="N342" s="46" t="s">
        <v>1236</v>
      </c>
      <c r="O342" s="46">
        <f t="shared" si="5"/>
        <v>41997</v>
      </c>
      <c r="P342" s="46">
        <v>2014</v>
      </c>
      <c r="Q342" s="46" t="s">
        <v>65</v>
      </c>
      <c r="R342" s="84"/>
      <c r="S342" s="46">
        <v>111798.39999999999</v>
      </c>
      <c r="T342" s="46">
        <v>3.5451040081177065E-3</v>
      </c>
      <c r="U342" s="46">
        <v>8</v>
      </c>
      <c r="V342" s="46" t="s">
        <v>5414</v>
      </c>
      <c r="W342" s="46" t="s">
        <v>5404</v>
      </c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  <c r="BN342" s="46"/>
      <c r="BO342" s="46"/>
      <c r="BP342" s="46"/>
    </row>
    <row r="343" spans="1:68" ht="15" x14ac:dyDescent="0.25">
      <c r="A343" s="46" t="s">
        <v>3643</v>
      </c>
      <c r="B343" s="82" t="s">
        <v>512</v>
      </c>
      <c r="C343" s="60">
        <v>14</v>
      </c>
      <c r="D343" s="46" t="s">
        <v>4227</v>
      </c>
      <c r="E343" s="46" t="s">
        <v>2541</v>
      </c>
      <c r="F343" s="46" t="s">
        <v>4332</v>
      </c>
      <c r="G343" s="46" t="s">
        <v>69</v>
      </c>
      <c r="H343" s="46" t="s">
        <v>67</v>
      </c>
      <c r="I343" s="83">
        <v>-2.34330627776999E+16</v>
      </c>
      <c r="J343" s="83">
        <v>-4.8651558888799904E+16</v>
      </c>
      <c r="K343" s="83" t="s">
        <v>4594</v>
      </c>
      <c r="L343" s="46" t="s">
        <v>162</v>
      </c>
      <c r="M343" s="60">
        <v>2009</v>
      </c>
      <c r="N343" s="46" t="s">
        <v>1236</v>
      </c>
      <c r="O343" s="46">
        <f t="shared" si="5"/>
        <v>41997</v>
      </c>
      <c r="P343" s="46">
        <v>2014</v>
      </c>
      <c r="Q343" s="46" t="s">
        <v>65</v>
      </c>
      <c r="R343" s="84"/>
      <c r="S343" s="46">
        <v>22575</v>
      </c>
      <c r="T343" s="46">
        <v>7.1584855403348559E-4</v>
      </c>
      <c r="U343" s="46">
        <v>5</v>
      </c>
      <c r="V343" s="46" t="s">
        <v>5408</v>
      </c>
      <c r="W343" s="46" t="s">
        <v>5424</v>
      </c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  <c r="BN343" s="46"/>
      <c r="BO343" s="46"/>
      <c r="BP343" s="46"/>
    </row>
    <row r="344" spans="1:68" ht="15" x14ac:dyDescent="0.25">
      <c r="A344" s="46" t="s">
        <v>3644</v>
      </c>
      <c r="B344" s="82" t="s">
        <v>553</v>
      </c>
      <c r="C344" s="60">
        <v>9</v>
      </c>
      <c r="D344" s="46" t="s">
        <v>4228</v>
      </c>
      <c r="E344" s="46" t="s">
        <v>2321</v>
      </c>
      <c r="F344" s="46" t="s">
        <v>4332</v>
      </c>
      <c r="G344" s="46" t="s">
        <v>76</v>
      </c>
      <c r="H344" s="46" t="s">
        <v>67</v>
      </c>
      <c r="I344" s="83">
        <v>-2.15883777777E+16</v>
      </c>
      <c r="J344" s="83">
        <v>-4.78987138888E+16</v>
      </c>
      <c r="K344" s="83" t="s">
        <v>4595</v>
      </c>
      <c r="L344" s="46" t="s">
        <v>302</v>
      </c>
      <c r="M344" s="60">
        <v>2011</v>
      </c>
      <c r="N344" s="46" t="s">
        <v>304</v>
      </c>
      <c r="O344" s="46">
        <f t="shared" si="5"/>
        <v>44524</v>
      </c>
      <c r="P344" s="46">
        <v>2021</v>
      </c>
      <c r="Q344" s="46" t="s">
        <v>65</v>
      </c>
      <c r="R344" s="84"/>
      <c r="S344" s="46">
        <v>80999.16</v>
      </c>
      <c r="T344" s="46">
        <v>2.5684665144596651E-3</v>
      </c>
      <c r="U344" s="46" t="s">
        <v>5405</v>
      </c>
      <c r="V344" s="46" t="s">
        <v>5405</v>
      </c>
      <c r="W344" s="46" t="s">
        <v>5405</v>
      </c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  <c r="BN344" s="46"/>
      <c r="BO344" s="46"/>
      <c r="BP344" s="46"/>
    </row>
    <row r="345" spans="1:68" ht="15" x14ac:dyDescent="0.25">
      <c r="A345" s="46" t="s">
        <v>3645</v>
      </c>
      <c r="B345" s="82" t="s">
        <v>511</v>
      </c>
      <c r="C345" s="60">
        <v>18</v>
      </c>
      <c r="D345" s="46" t="s">
        <v>4274</v>
      </c>
      <c r="E345" s="46" t="s">
        <v>1982</v>
      </c>
      <c r="F345" s="46" t="s">
        <v>4332</v>
      </c>
      <c r="G345" s="46" t="s">
        <v>266</v>
      </c>
      <c r="H345" s="46" t="s">
        <v>62</v>
      </c>
      <c r="I345" s="83">
        <v>-2.03144166666E+16</v>
      </c>
      <c r="J345" s="83">
        <v>-5.1032833333299904E+16</v>
      </c>
      <c r="K345" s="83" t="s">
        <v>4596</v>
      </c>
      <c r="L345" s="46" t="s">
        <v>427</v>
      </c>
      <c r="M345" s="60">
        <v>2013</v>
      </c>
      <c r="N345" s="46" t="s">
        <v>428</v>
      </c>
      <c r="O345" s="46">
        <f t="shared" si="5"/>
        <v>44999</v>
      </c>
      <c r="P345" s="46">
        <v>2023</v>
      </c>
      <c r="Q345" s="46" t="s">
        <v>65</v>
      </c>
      <c r="R345" s="84"/>
      <c r="S345" s="46">
        <v>175200</v>
      </c>
      <c r="T345" s="46">
        <v>5.5555555555555558E-3</v>
      </c>
      <c r="U345" s="46" t="s">
        <v>5405</v>
      </c>
      <c r="V345" s="46" t="s">
        <v>5405</v>
      </c>
      <c r="W345" s="46" t="s">
        <v>5405</v>
      </c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  <c r="BN345" s="46"/>
      <c r="BO345" s="46"/>
      <c r="BP345" s="46"/>
    </row>
    <row r="346" spans="1:68" ht="15" x14ac:dyDescent="0.25">
      <c r="A346" s="46" t="s">
        <v>3644</v>
      </c>
      <c r="B346" s="82" t="s">
        <v>553</v>
      </c>
      <c r="C346" s="60">
        <v>9</v>
      </c>
      <c r="D346" s="46" t="s">
        <v>4228</v>
      </c>
      <c r="E346" s="46" t="s">
        <v>2322</v>
      </c>
      <c r="F346" s="46" t="s">
        <v>4332</v>
      </c>
      <c r="G346" s="46" t="s">
        <v>76</v>
      </c>
      <c r="H346" s="46" t="s">
        <v>67</v>
      </c>
      <c r="I346" s="83">
        <v>-2.15882499999999E+16</v>
      </c>
      <c r="J346" s="83">
        <v>-4.7898644444399904E+16</v>
      </c>
      <c r="K346" s="83" t="s">
        <v>4595</v>
      </c>
      <c r="L346" s="46" t="s">
        <v>302</v>
      </c>
      <c r="M346" s="60">
        <v>2011</v>
      </c>
      <c r="N346" s="46" t="s">
        <v>304</v>
      </c>
      <c r="O346" s="46">
        <f t="shared" si="5"/>
        <v>44524</v>
      </c>
      <c r="P346" s="46">
        <v>2021</v>
      </c>
      <c r="Q346" s="46" t="s">
        <v>65</v>
      </c>
      <c r="R346" s="84"/>
      <c r="S346" s="46">
        <v>80999.16</v>
      </c>
      <c r="T346" s="46">
        <v>2.5684665144596651E-3</v>
      </c>
      <c r="U346" s="46" t="s">
        <v>5405</v>
      </c>
      <c r="V346" s="46" t="s">
        <v>5405</v>
      </c>
      <c r="W346" s="46" t="s">
        <v>5405</v>
      </c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  <c r="BN346" s="46"/>
      <c r="BO346" s="46"/>
      <c r="BP346" s="46"/>
    </row>
    <row r="347" spans="1:68" ht="15" x14ac:dyDescent="0.25">
      <c r="A347" s="46" t="s">
        <v>3646</v>
      </c>
      <c r="B347" s="82" t="s">
        <v>486</v>
      </c>
      <c r="C347" s="60">
        <v>9</v>
      </c>
      <c r="D347" s="46" t="s">
        <v>4255</v>
      </c>
      <c r="E347" s="46" t="s">
        <v>2319</v>
      </c>
      <c r="F347" s="46" t="s">
        <v>4332</v>
      </c>
      <c r="G347" s="46" t="s">
        <v>76</v>
      </c>
      <c r="H347" s="46" t="s">
        <v>67</v>
      </c>
      <c r="I347" s="83">
        <v>-2.23853205555E+16</v>
      </c>
      <c r="J347" s="83">
        <v>-4.67731988888E+16</v>
      </c>
      <c r="K347" s="83" t="s">
        <v>4597</v>
      </c>
      <c r="L347" s="46" t="s">
        <v>302</v>
      </c>
      <c r="M347" s="60">
        <v>2011</v>
      </c>
      <c r="N347" s="46" t="s">
        <v>303</v>
      </c>
      <c r="O347" s="46">
        <f t="shared" si="5"/>
        <v>42698</v>
      </c>
      <c r="P347" s="46">
        <v>2016</v>
      </c>
      <c r="Q347" s="46" t="s">
        <v>65</v>
      </c>
      <c r="R347" s="84"/>
      <c r="S347" s="46">
        <v>27000</v>
      </c>
      <c r="T347" s="46">
        <v>8.5616438356164379E-4</v>
      </c>
      <c r="U347" s="46" t="s">
        <v>5405</v>
      </c>
      <c r="V347" s="46" t="s">
        <v>5405</v>
      </c>
      <c r="W347" s="46" t="s">
        <v>5405</v>
      </c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  <c r="BN347" s="46"/>
      <c r="BO347" s="46"/>
      <c r="BP347" s="46"/>
    </row>
    <row r="348" spans="1:68" ht="15" x14ac:dyDescent="0.25">
      <c r="A348" s="46" t="s">
        <v>3647</v>
      </c>
      <c r="B348" s="82" t="s">
        <v>590</v>
      </c>
      <c r="C348" s="60">
        <v>8</v>
      </c>
      <c r="D348" s="46" t="s">
        <v>4250</v>
      </c>
      <c r="E348" s="46" t="s">
        <v>1985</v>
      </c>
      <c r="F348" s="46" t="s">
        <v>4332</v>
      </c>
      <c r="G348" s="46" t="s">
        <v>68</v>
      </c>
      <c r="H348" s="46" t="s">
        <v>62</v>
      </c>
      <c r="I348" s="83">
        <v>-2.06483333332999E+16</v>
      </c>
      <c r="J348" s="83">
        <v>-4.7290277777699904E+16</v>
      </c>
      <c r="K348" s="83" t="s">
        <v>4598</v>
      </c>
      <c r="L348" s="46" t="s">
        <v>418</v>
      </c>
      <c r="M348" s="60">
        <v>2013</v>
      </c>
      <c r="N348" s="46" t="s">
        <v>419</v>
      </c>
      <c r="O348" s="46">
        <f t="shared" si="5"/>
        <v>44998</v>
      </c>
      <c r="P348" s="46">
        <v>2023</v>
      </c>
      <c r="Q348" s="46" t="s">
        <v>65</v>
      </c>
      <c r="R348" s="84"/>
      <c r="S348" s="46">
        <v>227760</v>
      </c>
      <c r="T348" s="46">
        <v>7.2222222222222219E-3</v>
      </c>
      <c r="U348" s="46" t="s">
        <v>5405</v>
      </c>
      <c r="V348" s="46" t="s">
        <v>5405</v>
      </c>
      <c r="W348" s="46" t="s">
        <v>5405</v>
      </c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  <c r="BN348" s="46"/>
      <c r="BO348" s="46"/>
      <c r="BP348" s="46"/>
    </row>
    <row r="349" spans="1:68" ht="15" x14ac:dyDescent="0.25">
      <c r="A349" s="46" t="s">
        <v>3648</v>
      </c>
      <c r="B349" s="82" t="s">
        <v>486</v>
      </c>
      <c r="C349" s="60">
        <v>9</v>
      </c>
      <c r="D349" s="46" t="s">
        <v>4255</v>
      </c>
      <c r="E349" s="46" t="s">
        <v>3102</v>
      </c>
      <c r="F349" s="46" t="s">
        <v>4332</v>
      </c>
      <c r="G349" s="46" t="s">
        <v>68</v>
      </c>
      <c r="H349" s="46" t="s">
        <v>67</v>
      </c>
      <c r="I349" s="83">
        <v>-2.23905555555E+16</v>
      </c>
      <c r="J349" s="83">
        <v>-4.67997222222E+16</v>
      </c>
      <c r="K349" s="83" t="s">
        <v>4599</v>
      </c>
      <c r="L349" s="46" t="s">
        <v>72</v>
      </c>
      <c r="M349" s="60">
        <v>2004</v>
      </c>
      <c r="N349" s="46" t="s">
        <v>1338</v>
      </c>
      <c r="O349" s="46">
        <f t="shared" si="5"/>
        <v>41967</v>
      </c>
      <c r="P349" s="46">
        <v>2014</v>
      </c>
      <c r="Q349" s="46" t="s">
        <v>65</v>
      </c>
      <c r="S349" s="46">
        <v>6739200</v>
      </c>
      <c r="T349" s="46">
        <v>0.21369863013698631</v>
      </c>
      <c r="U349" s="46" t="s">
        <v>5405</v>
      </c>
      <c r="V349" s="46" t="s">
        <v>5405</v>
      </c>
      <c r="W349" s="46" t="s">
        <v>5405</v>
      </c>
    </row>
    <row r="350" spans="1:68" ht="15" x14ac:dyDescent="0.25">
      <c r="A350" s="46" t="s">
        <v>3449</v>
      </c>
      <c r="B350" s="82" t="s">
        <v>488</v>
      </c>
      <c r="C350" s="60">
        <v>9</v>
      </c>
      <c r="D350" s="46" t="s">
        <v>4244</v>
      </c>
      <c r="E350" s="46" t="s">
        <v>3104</v>
      </c>
      <c r="F350" s="46" t="s">
        <v>4332</v>
      </c>
      <c r="G350" s="46" t="s">
        <v>68</v>
      </c>
      <c r="H350" s="46" t="s">
        <v>67</v>
      </c>
      <c r="I350" s="83">
        <v>-2.19263888887999E+16</v>
      </c>
      <c r="J350" s="83">
        <v>-4.69241666666E+16</v>
      </c>
      <c r="K350" s="83" t="s">
        <v>4600</v>
      </c>
      <c r="L350" s="46" t="s">
        <v>72</v>
      </c>
      <c r="M350" s="60">
        <v>2004</v>
      </c>
      <c r="N350" s="46" t="s">
        <v>1338</v>
      </c>
      <c r="O350" s="46">
        <f t="shared" si="5"/>
        <v>41967</v>
      </c>
      <c r="P350" s="46">
        <v>2014</v>
      </c>
      <c r="Q350" s="46" t="s">
        <v>65</v>
      </c>
      <c r="S350" s="46">
        <v>5606400</v>
      </c>
      <c r="T350" s="46">
        <v>0.17777777777777778</v>
      </c>
      <c r="U350" s="46" t="s">
        <v>5405</v>
      </c>
      <c r="V350" s="46" t="s">
        <v>5405</v>
      </c>
      <c r="W350" s="46" t="s">
        <v>5405</v>
      </c>
    </row>
    <row r="351" spans="1:68" ht="15" x14ac:dyDescent="0.25">
      <c r="A351" s="46" t="s">
        <v>3649</v>
      </c>
      <c r="B351" s="82" t="s">
        <v>591</v>
      </c>
      <c r="C351" s="60">
        <v>2</v>
      </c>
      <c r="D351" s="46" t="s">
        <v>4232</v>
      </c>
      <c r="E351" s="46" t="s">
        <v>1988</v>
      </c>
      <c r="F351" s="46" t="s">
        <v>4333</v>
      </c>
      <c r="G351" s="46" t="s">
        <v>61</v>
      </c>
      <c r="H351" s="46" t="s">
        <v>62</v>
      </c>
      <c r="I351" s="83">
        <v>-2.32477777777E+16</v>
      </c>
      <c r="J351" s="83">
        <v>-4.59727777777E+16</v>
      </c>
      <c r="K351" s="83" t="s">
        <v>4601</v>
      </c>
      <c r="L351" s="46" t="s">
        <v>418</v>
      </c>
      <c r="M351" s="60">
        <v>2013</v>
      </c>
      <c r="N351" s="46" t="s">
        <v>425</v>
      </c>
      <c r="O351" s="46">
        <f t="shared" si="5"/>
        <v>47920</v>
      </c>
      <c r="P351" s="46">
        <v>2031</v>
      </c>
      <c r="Q351" s="46" t="s">
        <v>65</v>
      </c>
      <c r="R351" s="84"/>
      <c r="S351" s="46">
        <v>665760</v>
      </c>
      <c r="T351" s="46">
        <v>2.1111111111111112E-2</v>
      </c>
      <c r="U351" s="46" t="s">
        <v>5405</v>
      </c>
      <c r="V351" s="46" t="s">
        <v>5405</v>
      </c>
      <c r="W351" s="46" t="s">
        <v>5405</v>
      </c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</row>
    <row r="352" spans="1:68" ht="15" x14ac:dyDescent="0.25">
      <c r="A352" s="46" t="s">
        <v>3649</v>
      </c>
      <c r="B352" s="82" t="s">
        <v>591</v>
      </c>
      <c r="C352" s="60">
        <v>2</v>
      </c>
      <c r="D352" s="46" t="s">
        <v>4232</v>
      </c>
      <c r="E352" s="46" t="s">
        <v>1989</v>
      </c>
      <c r="F352" s="46" t="s">
        <v>4333</v>
      </c>
      <c r="G352" s="46" t="s">
        <v>61</v>
      </c>
      <c r="H352" s="46" t="s">
        <v>62</v>
      </c>
      <c r="I352" s="83">
        <v>-2.33599999999999E+16</v>
      </c>
      <c r="J352" s="83">
        <v>-4.60163888888E+16</v>
      </c>
      <c r="K352" s="83" t="s">
        <v>4601</v>
      </c>
      <c r="L352" s="46" t="s">
        <v>418</v>
      </c>
      <c r="M352" s="60">
        <v>2013</v>
      </c>
      <c r="N352" s="46" t="s">
        <v>425</v>
      </c>
      <c r="O352" s="46">
        <f t="shared" si="5"/>
        <v>47920</v>
      </c>
      <c r="P352" s="46">
        <v>2031</v>
      </c>
      <c r="Q352" s="46" t="s">
        <v>65</v>
      </c>
      <c r="R352" s="84"/>
      <c r="S352" s="46">
        <v>516840</v>
      </c>
      <c r="T352" s="46">
        <v>1.638888888888889E-2</v>
      </c>
      <c r="U352" s="46" t="s">
        <v>5405</v>
      </c>
      <c r="V352" s="46" t="s">
        <v>5405</v>
      </c>
      <c r="W352" s="46" t="s">
        <v>5405</v>
      </c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</row>
    <row r="353" spans="1:68" ht="15" x14ac:dyDescent="0.25">
      <c r="A353" s="46" t="s">
        <v>3649</v>
      </c>
      <c r="B353" s="82" t="s">
        <v>591</v>
      </c>
      <c r="C353" s="60">
        <v>2</v>
      </c>
      <c r="D353" s="46" t="s">
        <v>4232</v>
      </c>
      <c r="E353" s="46" t="s">
        <v>1990</v>
      </c>
      <c r="F353" s="46" t="s">
        <v>4333</v>
      </c>
      <c r="G353" s="46" t="s">
        <v>61</v>
      </c>
      <c r="H353" s="46" t="s">
        <v>62</v>
      </c>
      <c r="I353" s="83">
        <v>-2.33502777777E+16</v>
      </c>
      <c r="J353" s="83">
        <v>-4.60041666666E+16</v>
      </c>
      <c r="K353" s="83" t="s">
        <v>4601</v>
      </c>
      <c r="L353" s="46" t="s">
        <v>418</v>
      </c>
      <c r="M353" s="60">
        <v>2013</v>
      </c>
      <c r="N353" s="46" t="s">
        <v>425</v>
      </c>
      <c r="O353" s="46">
        <f t="shared" si="5"/>
        <v>47920</v>
      </c>
      <c r="P353" s="46">
        <v>2031</v>
      </c>
      <c r="Q353" s="46" t="s">
        <v>65</v>
      </c>
      <c r="R353" s="84"/>
      <c r="S353" s="46">
        <v>805920</v>
      </c>
      <c r="T353" s="46">
        <v>2.5555555555555557E-2</v>
      </c>
      <c r="U353" s="46" t="s">
        <v>5405</v>
      </c>
      <c r="V353" s="46" t="s">
        <v>5405</v>
      </c>
      <c r="W353" s="46" t="s">
        <v>5405</v>
      </c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</row>
    <row r="354" spans="1:68" ht="15" x14ac:dyDescent="0.25">
      <c r="A354" s="46" t="s">
        <v>3649</v>
      </c>
      <c r="B354" s="82" t="s">
        <v>591</v>
      </c>
      <c r="C354" s="60">
        <v>2</v>
      </c>
      <c r="D354" s="46" t="s">
        <v>4232</v>
      </c>
      <c r="E354" s="46" t="s">
        <v>1991</v>
      </c>
      <c r="F354" s="46" t="s">
        <v>4333</v>
      </c>
      <c r="G354" s="46" t="s">
        <v>61</v>
      </c>
      <c r="H354" s="46" t="s">
        <v>62</v>
      </c>
      <c r="I354" s="83">
        <v>-2.32727777777E+16</v>
      </c>
      <c r="J354" s="83">
        <v>-4.59794444444E+16</v>
      </c>
      <c r="K354" s="83" t="s">
        <v>4601</v>
      </c>
      <c r="L354" s="46" t="s">
        <v>418</v>
      </c>
      <c r="M354" s="60">
        <v>2013</v>
      </c>
      <c r="N354" s="46" t="s">
        <v>425</v>
      </c>
      <c r="O354" s="46">
        <f t="shared" si="5"/>
        <v>47920</v>
      </c>
      <c r="P354" s="46">
        <v>2031</v>
      </c>
      <c r="Q354" s="46" t="s">
        <v>65</v>
      </c>
      <c r="R354" s="84"/>
      <c r="S354" s="46">
        <v>11388</v>
      </c>
      <c r="T354" s="46">
        <v>3.6111111111111109E-4</v>
      </c>
      <c r="U354" s="46" t="s">
        <v>5405</v>
      </c>
      <c r="V354" s="46" t="s">
        <v>5405</v>
      </c>
      <c r="W354" s="46" t="s">
        <v>5405</v>
      </c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</row>
    <row r="355" spans="1:68" ht="15" x14ac:dyDescent="0.25">
      <c r="A355" s="46" t="s">
        <v>3649</v>
      </c>
      <c r="B355" s="82" t="s">
        <v>591</v>
      </c>
      <c r="C355" s="60">
        <v>2</v>
      </c>
      <c r="D355" s="46" t="s">
        <v>4232</v>
      </c>
      <c r="E355" s="46" t="s">
        <v>1992</v>
      </c>
      <c r="F355" s="46" t="s">
        <v>4333</v>
      </c>
      <c r="G355" s="46" t="s">
        <v>61</v>
      </c>
      <c r="H355" s="46" t="s">
        <v>62</v>
      </c>
      <c r="I355" s="83">
        <v>-2.32716666666E+16</v>
      </c>
      <c r="J355" s="83">
        <v>-4.5978055555499904E+16</v>
      </c>
      <c r="K355" s="83" t="s">
        <v>4601</v>
      </c>
      <c r="L355" s="46" t="s">
        <v>418</v>
      </c>
      <c r="M355" s="60">
        <v>2013</v>
      </c>
      <c r="N355" s="46" t="s">
        <v>425</v>
      </c>
      <c r="O355" s="46">
        <f t="shared" si="5"/>
        <v>47920</v>
      </c>
      <c r="P355" s="46">
        <v>2031</v>
      </c>
      <c r="Q355" s="46" t="s">
        <v>65</v>
      </c>
      <c r="R355" s="84"/>
      <c r="S355" s="46">
        <v>140160</v>
      </c>
      <c r="T355" s="46">
        <v>4.4444444444444444E-3</v>
      </c>
      <c r="U355" s="46" t="s">
        <v>5405</v>
      </c>
      <c r="V355" s="46" t="s">
        <v>5405</v>
      </c>
      <c r="W355" s="46" t="s">
        <v>5405</v>
      </c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</row>
    <row r="356" spans="1:68" ht="15" x14ac:dyDescent="0.25">
      <c r="A356" s="46" t="s">
        <v>3649</v>
      </c>
      <c r="B356" s="82" t="s">
        <v>591</v>
      </c>
      <c r="C356" s="60">
        <v>2</v>
      </c>
      <c r="D356" s="46" t="s">
        <v>4232</v>
      </c>
      <c r="E356" s="46" t="s">
        <v>1993</v>
      </c>
      <c r="F356" s="46" t="s">
        <v>4333</v>
      </c>
      <c r="G356" s="46" t="s">
        <v>61</v>
      </c>
      <c r="H356" s="46" t="s">
        <v>62</v>
      </c>
      <c r="I356" s="83">
        <v>-2.32816666666E+16</v>
      </c>
      <c r="J356" s="83">
        <v>-4.59722222222E+16</v>
      </c>
      <c r="K356" s="83" t="s">
        <v>4601</v>
      </c>
      <c r="L356" s="46" t="s">
        <v>418</v>
      </c>
      <c r="M356" s="60">
        <v>2013</v>
      </c>
      <c r="N356" s="46" t="s">
        <v>425</v>
      </c>
      <c r="O356" s="46">
        <f t="shared" si="5"/>
        <v>47920</v>
      </c>
      <c r="P356" s="46">
        <v>2031</v>
      </c>
      <c r="Q356" s="46" t="s">
        <v>65</v>
      </c>
      <c r="R356" s="84"/>
      <c r="S356" s="46">
        <v>0</v>
      </c>
      <c r="T356" s="46">
        <v>0</v>
      </c>
      <c r="U356" s="46" t="s">
        <v>5405</v>
      </c>
      <c r="V356" s="46" t="s">
        <v>5405</v>
      </c>
      <c r="W356" s="46" t="s">
        <v>5405</v>
      </c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</row>
    <row r="357" spans="1:68" ht="15" x14ac:dyDescent="0.25">
      <c r="A357" s="46" t="s">
        <v>3650</v>
      </c>
      <c r="B357" s="82" t="s">
        <v>492</v>
      </c>
      <c r="C357" s="60">
        <v>11</v>
      </c>
      <c r="D357" s="46" t="s">
        <v>4254</v>
      </c>
      <c r="E357" s="46" t="s">
        <v>2658</v>
      </c>
      <c r="F357" s="46" t="s">
        <v>4333</v>
      </c>
      <c r="G357" s="46" t="s">
        <v>76</v>
      </c>
      <c r="H357" s="46" t="s">
        <v>67</v>
      </c>
      <c r="I357" s="83">
        <v>-2.451E+16</v>
      </c>
      <c r="J357" s="83">
        <v>-4.77913888888E+16</v>
      </c>
      <c r="K357" s="83" t="s">
        <v>4602</v>
      </c>
      <c r="L357" s="46" t="s">
        <v>158</v>
      </c>
      <c r="M357" s="60">
        <v>2008</v>
      </c>
      <c r="N357" s="46" t="s">
        <v>78</v>
      </c>
      <c r="O357" s="46">
        <f t="shared" si="5"/>
        <v>42301</v>
      </c>
      <c r="P357" s="46">
        <v>2015</v>
      </c>
      <c r="Q357" s="46" t="s">
        <v>65</v>
      </c>
      <c r="R357" s="84"/>
      <c r="S357" s="46">
        <v>268800</v>
      </c>
      <c r="T357" s="46">
        <v>8.5235920852359207E-3</v>
      </c>
      <c r="U357" s="46" t="s">
        <v>5405</v>
      </c>
      <c r="V357" s="46" t="s">
        <v>5405</v>
      </c>
      <c r="W357" s="46" t="s">
        <v>5405</v>
      </c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</row>
    <row r="358" spans="1:68" ht="15" x14ac:dyDescent="0.25">
      <c r="A358" s="46" t="s">
        <v>3650</v>
      </c>
      <c r="B358" s="82" t="s">
        <v>492</v>
      </c>
      <c r="C358" s="60">
        <v>11</v>
      </c>
      <c r="D358" s="46" t="s">
        <v>4254</v>
      </c>
      <c r="E358" s="46" t="s">
        <v>3008</v>
      </c>
      <c r="F358" s="46" t="s">
        <v>4333</v>
      </c>
      <c r="G358" s="46" t="s">
        <v>76</v>
      </c>
      <c r="H358" s="46" t="s">
        <v>67</v>
      </c>
      <c r="I358" s="83">
        <v>-2.44880555555E+16</v>
      </c>
      <c r="J358" s="83">
        <v>-4.7829999999999904E+16</v>
      </c>
      <c r="K358" s="83" t="s">
        <v>4603</v>
      </c>
      <c r="L358" s="46" t="s">
        <v>77</v>
      </c>
      <c r="M358" s="60">
        <v>2005</v>
      </c>
      <c r="N358" s="46" t="s">
        <v>78</v>
      </c>
      <c r="O358" s="46">
        <f t="shared" si="5"/>
        <v>42301</v>
      </c>
      <c r="P358" s="46">
        <v>2015</v>
      </c>
      <c r="Q358" s="46" t="s">
        <v>65</v>
      </c>
      <c r="S358" s="46">
        <v>180000</v>
      </c>
      <c r="T358" s="46">
        <v>5.7077625570776253E-3</v>
      </c>
      <c r="U358" s="46" t="s">
        <v>5405</v>
      </c>
      <c r="V358" s="46" t="s">
        <v>5405</v>
      </c>
      <c r="W358" s="46" t="s">
        <v>5405</v>
      </c>
    </row>
    <row r="359" spans="1:68" ht="15" x14ac:dyDescent="0.25">
      <c r="A359" s="46" t="s">
        <v>3651</v>
      </c>
      <c r="B359" s="82" t="s">
        <v>492</v>
      </c>
      <c r="C359" s="60">
        <v>11</v>
      </c>
      <c r="D359" s="46" t="s">
        <v>4254</v>
      </c>
      <c r="E359" s="46" t="s">
        <v>3010</v>
      </c>
      <c r="F359" s="46" t="s">
        <v>4333</v>
      </c>
      <c r="G359" s="46" t="s">
        <v>76</v>
      </c>
      <c r="H359" s="46" t="s">
        <v>67</v>
      </c>
      <c r="I359" s="83">
        <v>-2.44866666666E+16</v>
      </c>
      <c r="J359" s="83">
        <v>-4.7837499999999904E+16</v>
      </c>
      <c r="K359" s="83" t="s">
        <v>4604</v>
      </c>
      <c r="L359" s="46" t="s">
        <v>77</v>
      </c>
      <c r="M359" s="60">
        <v>2005</v>
      </c>
      <c r="N359" s="46" t="s">
        <v>78</v>
      </c>
      <c r="O359" s="46">
        <f t="shared" si="5"/>
        <v>42301</v>
      </c>
      <c r="P359" s="46">
        <v>2015</v>
      </c>
      <c r="Q359" s="46" t="s">
        <v>65</v>
      </c>
      <c r="S359" s="46">
        <v>180000</v>
      </c>
      <c r="T359" s="46">
        <v>5.7077625570776253E-3</v>
      </c>
      <c r="U359" s="46" t="s">
        <v>5405</v>
      </c>
      <c r="V359" s="46" t="s">
        <v>5405</v>
      </c>
      <c r="W359" s="46" t="s">
        <v>5405</v>
      </c>
    </row>
    <row r="360" spans="1:68" ht="15" x14ac:dyDescent="0.25">
      <c r="A360" s="46" t="s">
        <v>3652</v>
      </c>
      <c r="B360" s="82" t="s">
        <v>501</v>
      </c>
      <c r="C360" s="60">
        <v>22</v>
      </c>
      <c r="D360" s="46" t="s">
        <v>4240</v>
      </c>
      <c r="E360" s="46" t="s">
        <v>2569</v>
      </c>
      <c r="F360" s="46" t="s">
        <v>4332</v>
      </c>
      <c r="G360" s="46" t="s">
        <v>68</v>
      </c>
      <c r="H360" s="46" t="s">
        <v>67</v>
      </c>
      <c r="I360" s="83">
        <v>-2.17916666666E+16</v>
      </c>
      <c r="J360" s="83">
        <v>-5.2164999999999904E+16</v>
      </c>
      <c r="K360" s="83" t="s">
        <v>4605</v>
      </c>
      <c r="L360" s="46" t="s">
        <v>185</v>
      </c>
      <c r="M360" s="60">
        <v>2009</v>
      </c>
      <c r="N360" s="46" t="s">
        <v>186</v>
      </c>
      <c r="O360" s="46">
        <f t="shared" si="5"/>
        <v>43732</v>
      </c>
      <c r="P360" s="46">
        <v>2019</v>
      </c>
      <c r="Q360" s="46" t="s">
        <v>65</v>
      </c>
      <c r="R360" s="84"/>
      <c r="S360" s="46">
        <v>760320</v>
      </c>
      <c r="T360" s="46">
        <v>2.4109589041095891E-2</v>
      </c>
      <c r="U360" s="46" t="s">
        <v>5405</v>
      </c>
      <c r="V360" s="46" t="s">
        <v>5405</v>
      </c>
      <c r="W360" s="46" t="s">
        <v>5405</v>
      </c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  <c r="BN360" s="46"/>
      <c r="BO360" s="46"/>
      <c r="BP360" s="46"/>
    </row>
    <row r="361" spans="1:68" ht="15" x14ac:dyDescent="0.25">
      <c r="A361" s="46" t="s">
        <v>3430</v>
      </c>
      <c r="B361" s="82" t="s">
        <v>551</v>
      </c>
      <c r="C361" s="60">
        <v>18</v>
      </c>
      <c r="D361" s="46" t="s">
        <v>4275</v>
      </c>
      <c r="E361" s="46" t="s">
        <v>2468</v>
      </c>
      <c r="F361" s="46" t="s">
        <v>4332</v>
      </c>
      <c r="G361" s="46" t="s">
        <v>69</v>
      </c>
      <c r="H361" s="46" t="s">
        <v>67</v>
      </c>
      <c r="I361" s="83">
        <v>-2.03087444443999E+16</v>
      </c>
      <c r="J361" s="83">
        <v>-5.0900055E+16</v>
      </c>
      <c r="K361" s="83" t="s">
        <v>4606</v>
      </c>
      <c r="L361" s="46" t="s">
        <v>1449</v>
      </c>
      <c r="M361" s="60">
        <v>2010</v>
      </c>
      <c r="N361" s="46" t="s">
        <v>1228</v>
      </c>
      <c r="O361" s="46">
        <f t="shared" si="5"/>
        <v>41906</v>
      </c>
      <c r="P361" s="46">
        <v>2014</v>
      </c>
      <c r="Q361" s="46" t="s">
        <v>65</v>
      </c>
      <c r="R361" s="84"/>
      <c r="S361" s="46">
        <v>820050</v>
      </c>
      <c r="T361" s="46">
        <v>2.6003614916286149E-2</v>
      </c>
      <c r="U361" s="46">
        <v>129</v>
      </c>
      <c r="V361" s="46" t="s">
        <v>5408</v>
      </c>
      <c r="W361" s="46" t="s">
        <v>5410</v>
      </c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  <c r="BN361" s="46"/>
      <c r="BO361" s="46"/>
      <c r="BP361" s="46"/>
    </row>
    <row r="362" spans="1:68" ht="15" x14ac:dyDescent="0.25">
      <c r="A362" s="46" t="s">
        <v>3653</v>
      </c>
      <c r="B362" s="82" t="s">
        <v>485</v>
      </c>
      <c r="C362" s="60">
        <v>22</v>
      </c>
      <c r="D362" s="46" t="s">
        <v>4227</v>
      </c>
      <c r="E362" s="46" t="s">
        <v>2562</v>
      </c>
      <c r="F362" s="46" t="s">
        <v>4332</v>
      </c>
      <c r="G362" s="46" t="s">
        <v>69</v>
      </c>
      <c r="H362" s="46" t="s">
        <v>67</v>
      </c>
      <c r="I362" s="83">
        <v>-2.27386111110999E+16</v>
      </c>
      <c r="J362" s="83">
        <v>-5.11336111111E+16</v>
      </c>
      <c r="K362" s="83" t="s">
        <v>4607</v>
      </c>
      <c r="L362" s="46" t="s">
        <v>184</v>
      </c>
      <c r="M362" s="60">
        <v>2009</v>
      </c>
      <c r="N362" s="46" t="s">
        <v>1228</v>
      </c>
      <c r="O362" s="46">
        <f t="shared" si="5"/>
        <v>41906</v>
      </c>
      <c r="P362" s="46">
        <v>2014</v>
      </c>
      <c r="Q362" s="46" t="s">
        <v>65</v>
      </c>
      <c r="R362" s="84"/>
      <c r="S362" s="46">
        <v>2578296</v>
      </c>
      <c r="T362" s="46">
        <v>8.1757229832572303E-2</v>
      </c>
      <c r="U362" s="46">
        <v>70</v>
      </c>
      <c r="V362" s="46" t="s">
        <v>5403</v>
      </c>
      <c r="W362" s="46" t="s">
        <v>5411</v>
      </c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  <c r="BN362" s="46"/>
      <c r="BO362" s="46"/>
      <c r="BP362" s="46"/>
    </row>
    <row r="363" spans="1:68" ht="15" x14ac:dyDescent="0.25">
      <c r="A363" s="46" t="s">
        <v>3654</v>
      </c>
      <c r="B363" s="82" t="s">
        <v>492</v>
      </c>
      <c r="C363" s="60">
        <v>11</v>
      </c>
      <c r="D363" s="46" t="s">
        <v>4254</v>
      </c>
      <c r="E363" s="46" t="s">
        <v>2374</v>
      </c>
      <c r="F363" s="46" t="s">
        <v>4333</v>
      </c>
      <c r="G363" s="46" t="s">
        <v>76</v>
      </c>
      <c r="H363" s="46" t="s">
        <v>67</v>
      </c>
      <c r="I363" s="83">
        <v>-2.44372222221999E+16</v>
      </c>
      <c r="J363" s="83">
        <v>-4.7826666666599904E+16</v>
      </c>
      <c r="K363" s="83" t="s">
        <v>4608</v>
      </c>
      <c r="L363" s="46" t="s">
        <v>280</v>
      </c>
      <c r="M363" s="60">
        <v>2011</v>
      </c>
      <c r="N363" s="46" t="s">
        <v>194</v>
      </c>
      <c r="O363" s="46">
        <f t="shared" si="5"/>
        <v>43822</v>
      </c>
      <c r="P363" s="46">
        <v>2019</v>
      </c>
      <c r="Q363" s="46" t="s">
        <v>65</v>
      </c>
      <c r="R363" s="84"/>
      <c r="S363" s="46">
        <v>35999.807999999997</v>
      </c>
      <c r="T363" s="46">
        <v>1.1415464231354642E-3</v>
      </c>
      <c r="U363" s="46" t="s">
        <v>5405</v>
      </c>
      <c r="V363" s="46" t="s">
        <v>5405</v>
      </c>
      <c r="W363" s="46" t="s">
        <v>5405</v>
      </c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</row>
    <row r="364" spans="1:68" ht="15" x14ac:dyDescent="0.25">
      <c r="A364" s="46" t="s">
        <v>3655</v>
      </c>
      <c r="B364" s="82" t="s">
        <v>539</v>
      </c>
      <c r="C364" s="60">
        <v>11</v>
      </c>
      <c r="D364" s="46" t="s">
        <v>4254</v>
      </c>
      <c r="E364" s="46" t="s">
        <v>2535</v>
      </c>
      <c r="F364" s="46" t="s">
        <v>4333</v>
      </c>
      <c r="G364" s="46" t="s">
        <v>76</v>
      </c>
      <c r="H364" s="46" t="s">
        <v>67</v>
      </c>
      <c r="I364" s="83">
        <v>-2.43938888887999E+16</v>
      </c>
      <c r="J364" s="83">
        <v>-4.79238888888E+16</v>
      </c>
      <c r="K364" s="83" t="s">
        <v>4609</v>
      </c>
      <c r="L364" s="46" t="s">
        <v>192</v>
      </c>
      <c r="M364" s="60">
        <v>2009</v>
      </c>
      <c r="N364" s="46" t="s">
        <v>194</v>
      </c>
      <c r="O364" s="46">
        <f t="shared" si="5"/>
        <v>43822</v>
      </c>
      <c r="P364" s="46">
        <v>2019</v>
      </c>
      <c r="Q364" s="46" t="s">
        <v>65</v>
      </c>
      <c r="R364" s="84"/>
      <c r="S364" s="46">
        <v>44995.199999999997</v>
      </c>
      <c r="T364" s="46">
        <v>1.4267884322678843E-3</v>
      </c>
      <c r="U364" s="46" t="s">
        <v>5405</v>
      </c>
      <c r="V364" s="46" t="s">
        <v>5405</v>
      </c>
      <c r="W364" s="46" t="s">
        <v>5405</v>
      </c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</row>
    <row r="365" spans="1:68" ht="15" x14ac:dyDescent="0.25">
      <c r="A365" s="46" t="s">
        <v>3656</v>
      </c>
      <c r="B365" s="82" t="s">
        <v>539</v>
      </c>
      <c r="C365" s="60">
        <v>11</v>
      </c>
      <c r="D365" s="46" t="s">
        <v>4254</v>
      </c>
      <c r="E365" s="46" t="s">
        <v>2536</v>
      </c>
      <c r="F365" s="46" t="s">
        <v>4333</v>
      </c>
      <c r="G365" s="46" t="s">
        <v>76</v>
      </c>
      <c r="H365" s="46" t="s">
        <v>67</v>
      </c>
      <c r="I365" s="83">
        <v>-2.44138888887999E+16</v>
      </c>
      <c r="J365" s="83">
        <v>-4.78511111111E+16</v>
      </c>
      <c r="K365" s="83" t="s">
        <v>4610</v>
      </c>
      <c r="L365" s="46" t="s">
        <v>192</v>
      </c>
      <c r="M365" s="60">
        <v>2009</v>
      </c>
      <c r="N365" s="46" t="s">
        <v>194</v>
      </c>
      <c r="O365" s="46">
        <f t="shared" si="5"/>
        <v>43822</v>
      </c>
      <c r="P365" s="46">
        <v>2019</v>
      </c>
      <c r="Q365" s="46" t="s">
        <v>65</v>
      </c>
      <c r="R365" s="84"/>
      <c r="S365" s="46">
        <v>90000</v>
      </c>
      <c r="T365" s="46">
        <v>2.8538812785388126E-3</v>
      </c>
      <c r="U365" s="46" t="s">
        <v>5405</v>
      </c>
      <c r="V365" s="46" t="s">
        <v>5405</v>
      </c>
      <c r="W365" s="46" t="s">
        <v>5405</v>
      </c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</row>
    <row r="366" spans="1:68" ht="15" x14ac:dyDescent="0.25">
      <c r="A366" s="46" t="s">
        <v>3656</v>
      </c>
      <c r="B366" s="82" t="s">
        <v>539</v>
      </c>
      <c r="C366" s="60">
        <v>11</v>
      </c>
      <c r="D366" s="46" t="s">
        <v>4254</v>
      </c>
      <c r="E366" s="46" t="s">
        <v>2538</v>
      </c>
      <c r="F366" s="46" t="s">
        <v>4333</v>
      </c>
      <c r="G366" s="46" t="s">
        <v>76</v>
      </c>
      <c r="H366" s="46" t="s">
        <v>67</v>
      </c>
      <c r="I366" s="83">
        <v>-2.44144444444E+16</v>
      </c>
      <c r="J366" s="83">
        <v>-4.78502777777E+16</v>
      </c>
      <c r="K366" s="83" t="s">
        <v>4610</v>
      </c>
      <c r="L366" s="46" t="s">
        <v>192</v>
      </c>
      <c r="M366" s="60">
        <v>2009</v>
      </c>
      <c r="N366" s="46" t="s">
        <v>194</v>
      </c>
      <c r="O366" s="46">
        <f t="shared" si="5"/>
        <v>43822</v>
      </c>
      <c r="P366" s="46">
        <v>2019</v>
      </c>
      <c r="Q366" s="46" t="s">
        <v>65</v>
      </c>
      <c r="R366" s="84"/>
      <c r="S366" s="46">
        <v>90000</v>
      </c>
      <c r="T366" s="46">
        <v>2.8538812785388126E-3</v>
      </c>
      <c r="U366" s="46" t="s">
        <v>5405</v>
      </c>
      <c r="V366" s="46" t="s">
        <v>5405</v>
      </c>
      <c r="W366" s="46" t="s">
        <v>5405</v>
      </c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</row>
    <row r="367" spans="1:68" ht="15" x14ac:dyDescent="0.25">
      <c r="A367" s="46" t="s">
        <v>3657</v>
      </c>
      <c r="B367" s="82" t="s">
        <v>564</v>
      </c>
      <c r="C367" s="60">
        <v>8</v>
      </c>
      <c r="D367" s="46" t="s">
        <v>4230</v>
      </c>
      <c r="E367" s="46" t="s">
        <v>2539</v>
      </c>
      <c r="F367" s="46" t="s">
        <v>4332</v>
      </c>
      <c r="G367" s="46" t="s">
        <v>76</v>
      </c>
      <c r="H367" s="46" t="s">
        <v>67</v>
      </c>
      <c r="I367" s="83">
        <v>-2.00843763887999E+16</v>
      </c>
      <c r="J367" s="83">
        <v>-4.78720386111E+16</v>
      </c>
      <c r="K367" s="83" t="s">
        <v>4611</v>
      </c>
      <c r="L367" s="46" t="s">
        <v>192</v>
      </c>
      <c r="M367" s="60">
        <v>2009</v>
      </c>
      <c r="N367" s="46" t="s">
        <v>194</v>
      </c>
      <c r="O367" s="46">
        <f t="shared" si="5"/>
        <v>43822</v>
      </c>
      <c r="P367" s="46">
        <v>2019</v>
      </c>
      <c r="Q367" s="46" t="s">
        <v>65</v>
      </c>
      <c r="R367" s="84"/>
      <c r="S367" s="46">
        <v>75000</v>
      </c>
      <c r="T367" s="46">
        <v>2.3782343987823439E-3</v>
      </c>
      <c r="U367" s="46" t="s">
        <v>5405</v>
      </c>
      <c r="V367" s="46" t="s">
        <v>5405</v>
      </c>
      <c r="W367" s="46" t="s">
        <v>5405</v>
      </c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</row>
    <row r="368" spans="1:68" ht="15" x14ac:dyDescent="0.25">
      <c r="A368" s="46" t="s">
        <v>3658</v>
      </c>
      <c r="B368" s="82" t="s">
        <v>612</v>
      </c>
      <c r="C368" s="60">
        <v>1</v>
      </c>
      <c r="D368" s="46" t="s">
        <v>4276</v>
      </c>
      <c r="E368" s="46" t="s">
        <v>2005</v>
      </c>
      <c r="F368" s="46" t="s">
        <v>4332</v>
      </c>
      <c r="G368" s="46" t="s">
        <v>73</v>
      </c>
      <c r="H368" s="46" t="s">
        <v>62</v>
      </c>
      <c r="I368" s="83">
        <v>-2.27916666666E+16</v>
      </c>
      <c r="J368" s="83">
        <v>-4.57155555555E+16</v>
      </c>
      <c r="K368" s="83" t="s">
        <v>4612</v>
      </c>
      <c r="L368" s="46" t="s">
        <v>422</v>
      </c>
      <c r="M368" s="60">
        <v>2013</v>
      </c>
      <c r="N368" s="46" t="s">
        <v>424</v>
      </c>
      <c r="O368" s="46">
        <f t="shared" si="5"/>
        <v>47548</v>
      </c>
      <c r="P368" s="46">
        <v>2030</v>
      </c>
      <c r="Q368" s="46" t="s">
        <v>65</v>
      </c>
      <c r="R368" s="84"/>
      <c r="S368" s="46">
        <v>35040</v>
      </c>
      <c r="T368" s="46">
        <v>1.1111111111111111E-3</v>
      </c>
      <c r="U368" s="46" t="s">
        <v>5405</v>
      </c>
      <c r="V368" s="46" t="s">
        <v>5405</v>
      </c>
      <c r="W368" s="46" t="s">
        <v>5405</v>
      </c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</row>
    <row r="369" spans="1:68" ht="15" x14ac:dyDescent="0.25">
      <c r="A369" s="46" t="s">
        <v>3659</v>
      </c>
      <c r="B369" s="82" t="s">
        <v>582</v>
      </c>
      <c r="C369" s="60">
        <v>2</v>
      </c>
      <c r="D369" s="46" t="s">
        <v>4232</v>
      </c>
      <c r="E369" s="46" t="s">
        <v>2219</v>
      </c>
      <c r="F369" s="46" t="s">
        <v>4333</v>
      </c>
      <c r="G369" s="46" t="s">
        <v>69</v>
      </c>
      <c r="H369" s="46" t="s">
        <v>67</v>
      </c>
      <c r="I369" s="83">
        <v>-2.28531222222E+16</v>
      </c>
      <c r="J369" s="83">
        <v>-4.52968055555E+16</v>
      </c>
      <c r="K369" s="83" t="s">
        <v>4535</v>
      </c>
      <c r="L369" s="46" t="s">
        <v>307</v>
      </c>
      <c r="M369" s="60">
        <v>2011</v>
      </c>
      <c r="N369" s="46" t="s">
        <v>308</v>
      </c>
      <c r="O369" s="46">
        <f t="shared" si="5"/>
        <v>43335</v>
      </c>
      <c r="P369" s="46">
        <v>2018</v>
      </c>
      <c r="Q369" s="46" t="s">
        <v>65</v>
      </c>
      <c r="R369" s="84"/>
      <c r="S369" s="46">
        <v>5391360</v>
      </c>
      <c r="T369" s="46">
        <v>0.17095890410958905</v>
      </c>
      <c r="U369" s="46">
        <v>150</v>
      </c>
      <c r="V369" s="46" t="s">
        <v>5427</v>
      </c>
      <c r="W369" s="46" t="s">
        <v>5428</v>
      </c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</row>
    <row r="370" spans="1:68" ht="15" x14ac:dyDescent="0.25">
      <c r="A370" s="46" t="s">
        <v>3632</v>
      </c>
      <c r="B370" s="82" t="s">
        <v>556</v>
      </c>
      <c r="C370" s="60">
        <v>2</v>
      </c>
      <c r="D370" s="46" t="s">
        <v>4232</v>
      </c>
      <c r="E370" s="46" t="s">
        <v>1959</v>
      </c>
      <c r="F370" s="46" t="s">
        <v>4333</v>
      </c>
      <c r="G370" s="46" t="s">
        <v>68</v>
      </c>
      <c r="H370" s="46" t="s">
        <v>67</v>
      </c>
      <c r="I370" s="83">
        <v>-2.28166666666E+16</v>
      </c>
      <c r="J370" s="83">
        <v>-4.52333333333E+16</v>
      </c>
      <c r="K370" s="83" t="s">
        <v>4580</v>
      </c>
      <c r="L370" s="46" t="s">
        <v>438</v>
      </c>
      <c r="M370" s="60">
        <v>2013</v>
      </c>
      <c r="N370" s="46" t="s">
        <v>157</v>
      </c>
      <c r="O370" s="46">
        <f t="shared" si="5"/>
        <v>43304</v>
      </c>
      <c r="P370" s="46">
        <v>2018</v>
      </c>
      <c r="Q370" s="46" t="s">
        <v>65</v>
      </c>
      <c r="R370" s="84"/>
      <c r="S370" s="46">
        <v>547500</v>
      </c>
      <c r="T370" s="46">
        <v>1.7361111111111112E-2</v>
      </c>
      <c r="U370" s="46" t="s">
        <v>5405</v>
      </c>
      <c r="V370" s="46" t="s">
        <v>5405</v>
      </c>
      <c r="W370" s="46" t="s">
        <v>5405</v>
      </c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</row>
    <row r="371" spans="1:68" ht="15" x14ac:dyDescent="0.25">
      <c r="A371" s="46" t="s">
        <v>3660</v>
      </c>
      <c r="B371" s="82" t="s">
        <v>599</v>
      </c>
      <c r="C371" s="60">
        <v>2</v>
      </c>
      <c r="D371" s="46" t="s">
        <v>4232</v>
      </c>
      <c r="E371" s="46" t="s">
        <v>2059</v>
      </c>
      <c r="F371" s="46" t="s">
        <v>4333</v>
      </c>
      <c r="G371" s="46" t="s">
        <v>68</v>
      </c>
      <c r="H371" s="46" t="s">
        <v>67</v>
      </c>
      <c r="I371" s="83">
        <v>-2.28777777777E+16</v>
      </c>
      <c r="J371" s="83">
        <v>-4.53577777777E+16</v>
      </c>
      <c r="K371" s="83" t="s">
        <v>4613</v>
      </c>
      <c r="L371" s="46" t="s">
        <v>389</v>
      </c>
      <c r="M371" s="60">
        <v>2013</v>
      </c>
      <c r="N371" s="46" t="s">
        <v>157</v>
      </c>
      <c r="O371" s="46">
        <f t="shared" si="5"/>
        <v>43304</v>
      </c>
      <c r="P371" s="46">
        <v>2018</v>
      </c>
      <c r="Q371" s="46" t="s">
        <v>65</v>
      </c>
      <c r="R371" s="84"/>
      <c r="S371" s="46">
        <v>1203624</v>
      </c>
      <c r="T371" s="46">
        <v>3.8166666666666668E-2</v>
      </c>
      <c r="U371" s="46" t="s">
        <v>5405</v>
      </c>
      <c r="V371" s="46" t="s">
        <v>5405</v>
      </c>
      <c r="W371" s="46" t="s">
        <v>5405</v>
      </c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  <c r="BN371" s="46"/>
      <c r="BO371" s="46"/>
      <c r="BP371" s="46"/>
    </row>
    <row r="372" spans="1:68" ht="15" x14ac:dyDescent="0.25">
      <c r="A372" s="46" t="s">
        <v>3661</v>
      </c>
      <c r="B372" s="82" t="s">
        <v>558</v>
      </c>
      <c r="C372" s="60">
        <v>2</v>
      </c>
      <c r="D372" s="46" t="s">
        <v>4232</v>
      </c>
      <c r="E372" s="46" t="s">
        <v>2150</v>
      </c>
      <c r="F372" s="46" t="s">
        <v>4333</v>
      </c>
      <c r="G372" s="46" t="s">
        <v>68</v>
      </c>
      <c r="H372" s="46" t="s">
        <v>67</v>
      </c>
      <c r="I372" s="83">
        <v>-2.29990833333E+16</v>
      </c>
      <c r="J372" s="83">
        <v>-4.5636777777699904E+16</v>
      </c>
      <c r="K372" s="83" t="s">
        <v>4614</v>
      </c>
      <c r="L372" s="46" t="s">
        <v>346</v>
      </c>
      <c r="M372" s="60">
        <v>2012</v>
      </c>
      <c r="N372" s="46" t="s">
        <v>157</v>
      </c>
      <c r="O372" s="46">
        <f t="shared" si="5"/>
        <v>43304</v>
      </c>
      <c r="P372" s="46">
        <v>2018</v>
      </c>
      <c r="Q372" s="46" t="s">
        <v>65</v>
      </c>
      <c r="R372" s="84"/>
      <c r="S372" s="46">
        <v>1357800</v>
      </c>
      <c r="T372" s="46">
        <v>4.3055555555555555E-2</v>
      </c>
      <c r="U372" s="46" t="s">
        <v>5405</v>
      </c>
      <c r="V372" s="46" t="s">
        <v>5405</v>
      </c>
      <c r="W372" s="46" t="s">
        <v>5405</v>
      </c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</row>
    <row r="373" spans="1:68" ht="15" x14ac:dyDescent="0.25">
      <c r="A373" s="46" t="s">
        <v>3662</v>
      </c>
      <c r="B373" s="82" t="s">
        <v>591</v>
      </c>
      <c r="C373" s="60">
        <v>2</v>
      </c>
      <c r="D373" s="46" t="s">
        <v>4232</v>
      </c>
      <c r="E373" s="46" t="s">
        <v>2220</v>
      </c>
      <c r="F373" s="46" t="s">
        <v>4333</v>
      </c>
      <c r="G373" s="46" t="s">
        <v>68</v>
      </c>
      <c r="H373" s="46" t="s">
        <v>67</v>
      </c>
      <c r="I373" s="83">
        <v>-2.32752217859999E+16</v>
      </c>
      <c r="J373" s="83">
        <v>-4.59803629767E+16</v>
      </c>
      <c r="K373" s="83" t="s">
        <v>4535</v>
      </c>
      <c r="L373" s="46" t="s">
        <v>307</v>
      </c>
      <c r="M373" s="60">
        <v>2011</v>
      </c>
      <c r="N373" s="46" t="s">
        <v>157</v>
      </c>
      <c r="O373" s="46">
        <f t="shared" si="5"/>
        <v>43304</v>
      </c>
      <c r="P373" s="46">
        <v>2018</v>
      </c>
      <c r="Q373" s="46" t="s">
        <v>65</v>
      </c>
      <c r="R373" s="84"/>
      <c r="S373" s="46">
        <v>10800</v>
      </c>
      <c r="T373" s="46">
        <v>3.4246575342465754E-4</v>
      </c>
      <c r="U373" s="46" t="s">
        <v>5405</v>
      </c>
      <c r="V373" s="46" t="s">
        <v>5405</v>
      </c>
      <c r="W373" s="46" t="s">
        <v>5405</v>
      </c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  <c r="BN373" s="46"/>
      <c r="BO373" s="46"/>
      <c r="BP373" s="46"/>
    </row>
    <row r="374" spans="1:68" ht="15" x14ac:dyDescent="0.25">
      <c r="A374" s="46" t="s">
        <v>3663</v>
      </c>
      <c r="B374" s="82" t="s">
        <v>597</v>
      </c>
      <c r="C374" s="60">
        <v>2</v>
      </c>
      <c r="D374" s="46" t="s">
        <v>4232</v>
      </c>
      <c r="E374" s="46" t="s">
        <v>2223</v>
      </c>
      <c r="F374" s="46" t="s">
        <v>4333</v>
      </c>
      <c r="G374" s="46" t="s">
        <v>69</v>
      </c>
      <c r="H374" s="46" t="s">
        <v>67</v>
      </c>
      <c r="I374" s="83">
        <v>-2.30745628634E+16</v>
      </c>
      <c r="J374" s="83">
        <v>-4.5689269729499904E+16</v>
      </c>
      <c r="K374" s="83" t="s">
        <v>4535</v>
      </c>
      <c r="L374" s="46" t="s">
        <v>307</v>
      </c>
      <c r="M374" s="60">
        <v>2011</v>
      </c>
      <c r="N374" s="46" t="s">
        <v>157</v>
      </c>
      <c r="O374" s="46">
        <f t="shared" si="5"/>
        <v>43304</v>
      </c>
      <c r="P374" s="46">
        <v>2018</v>
      </c>
      <c r="Q374" s="46" t="s">
        <v>65</v>
      </c>
      <c r="R374" s="84"/>
      <c r="S374" s="46">
        <v>710208</v>
      </c>
      <c r="T374" s="46">
        <v>2.2520547945205478E-2</v>
      </c>
      <c r="U374" s="46">
        <v>76</v>
      </c>
      <c r="V374" s="46" t="s">
        <v>5427</v>
      </c>
      <c r="W374" s="46" t="s">
        <v>5428</v>
      </c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  <c r="BN374" s="46"/>
      <c r="BO374" s="46"/>
      <c r="BP374" s="46"/>
    </row>
    <row r="375" spans="1:68" ht="15" x14ac:dyDescent="0.25">
      <c r="A375" s="46" t="s">
        <v>3619</v>
      </c>
      <c r="B375" s="82" t="s">
        <v>531</v>
      </c>
      <c r="C375" s="60">
        <v>2</v>
      </c>
      <c r="D375" s="46" t="s">
        <v>4232</v>
      </c>
      <c r="E375" s="46" t="s">
        <v>2012</v>
      </c>
      <c r="F375" s="46" t="s">
        <v>4333</v>
      </c>
      <c r="G375" s="46" t="s">
        <v>61</v>
      </c>
      <c r="H375" s="46" t="s">
        <v>62</v>
      </c>
      <c r="I375" s="83">
        <v>-2.25692777777E+16</v>
      </c>
      <c r="J375" s="83">
        <v>-4.4933361111099904E+16</v>
      </c>
      <c r="K375" s="83" t="s">
        <v>4615</v>
      </c>
      <c r="L375" s="46" t="s">
        <v>410</v>
      </c>
      <c r="M375" s="60">
        <v>2013</v>
      </c>
      <c r="N375" s="46" t="s">
        <v>411</v>
      </c>
      <c r="O375" s="46">
        <f t="shared" si="5"/>
        <v>42451</v>
      </c>
      <c r="P375" s="46">
        <v>2016</v>
      </c>
      <c r="Q375" s="46" t="s">
        <v>265</v>
      </c>
      <c r="R375" s="84"/>
      <c r="S375" s="46">
        <v>153300</v>
      </c>
      <c r="T375" s="46">
        <v>4.8611111111111112E-3</v>
      </c>
      <c r="U375" s="46" t="s">
        <v>5405</v>
      </c>
      <c r="V375" s="46" t="s">
        <v>5405</v>
      </c>
      <c r="W375" s="46" t="s">
        <v>5405</v>
      </c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</row>
    <row r="376" spans="1:68" ht="15" x14ac:dyDescent="0.25">
      <c r="A376" s="46" t="s">
        <v>3619</v>
      </c>
      <c r="B376" s="82" t="s">
        <v>531</v>
      </c>
      <c r="C376" s="60">
        <v>2</v>
      </c>
      <c r="D376" s="46" t="s">
        <v>4232</v>
      </c>
      <c r="E376" s="46" t="s">
        <v>2013</v>
      </c>
      <c r="F376" s="46" t="s">
        <v>4333</v>
      </c>
      <c r="G376" s="46" t="s">
        <v>61</v>
      </c>
      <c r="H376" s="46" t="s">
        <v>62</v>
      </c>
      <c r="I376" s="83">
        <v>-2.25672222222E+16</v>
      </c>
      <c r="J376" s="83">
        <v>-4.4938388888799904E+16</v>
      </c>
      <c r="K376" s="83" t="s">
        <v>4615</v>
      </c>
      <c r="L376" s="46" t="s">
        <v>410</v>
      </c>
      <c r="M376" s="60">
        <v>2013</v>
      </c>
      <c r="N376" s="46" t="s">
        <v>412</v>
      </c>
      <c r="O376" s="46">
        <f t="shared" si="5"/>
        <v>42418</v>
      </c>
      <c r="P376" s="46">
        <v>2016</v>
      </c>
      <c r="Q376" s="46" t="s">
        <v>265</v>
      </c>
      <c r="R376" s="84"/>
      <c r="S376" s="46">
        <v>1194951.6000000001</v>
      </c>
      <c r="T376" s="46">
        <v>3.7891666666666671E-2</v>
      </c>
      <c r="U376" s="46" t="s">
        <v>5405</v>
      </c>
      <c r="V376" s="46" t="s">
        <v>5405</v>
      </c>
      <c r="W376" s="46" t="s">
        <v>5405</v>
      </c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</row>
    <row r="377" spans="1:68" ht="15" x14ac:dyDescent="0.25">
      <c r="A377" s="46" t="s">
        <v>3664</v>
      </c>
      <c r="B377" s="82" t="s">
        <v>573</v>
      </c>
      <c r="C377" s="60">
        <v>2</v>
      </c>
      <c r="D377" s="46" t="s">
        <v>4232</v>
      </c>
      <c r="E377" s="46" t="s">
        <v>2224</v>
      </c>
      <c r="F377" s="46" t="s">
        <v>4333</v>
      </c>
      <c r="G377" s="46" t="s">
        <v>66</v>
      </c>
      <c r="H377" s="46" t="s">
        <v>67</v>
      </c>
      <c r="I377" s="83">
        <v>-2.31872222221999E+16</v>
      </c>
      <c r="J377" s="83">
        <v>-4.59238888888E+16</v>
      </c>
      <c r="K377" s="83" t="s">
        <v>4535</v>
      </c>
      <c r="L377" s="46" t="s">
        <v>307</v>
      </c>
      <c r="M377" s="60">
        <v>2011</v>
      </c>
      <c r="N377" s="46" t="s">
        <v>157</v>
      </c>
      <c r="O377" s="46">
        <f t="shared" si="5"/>
        <v>43304</v>
      </c>
      <c r="P377" s="46">
        <v>2018</v>
      </c>
      <c r="Q377" s="46" t="s">
        <v>65</v>
      </c>
      <c r="R377" s="84"/>
      <c r="S377" s="46">
        <v>9365.9</v>
      </c>
      <c r="T377" s="46">
        <v>2.9699074074074073E-4</v>
      </c>
      <c r="U377" s="46" t="s">
        <v>5405</v>
      </c>
      <c r="V377" s="46" t="s">
        <v>5405</v>
      </c>
      <c r="W377" s="46" t="s">
        <v>5405</v>
      </c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</row>
    <row r="378" spans="1:68" ht="15" x14ac:dyDescent="0.25">
      <c r="A378" s="46" t="s">
        <v>3665</v>
      </c>
      <c r="B378" s="82" t="s">
        <v>573</v>
      </c>
      <c r="C378" s="60">
        <v>2</v>
      </c>
      <c r="D378" s="46" t="s">
        <v>4232</v>
      </c>
      <c r="E378" s="46" t="s">
        <v>2229</v>
      </c>
      <c r="F378" s="46" t="s">
        <v>4333</v>
      </c>
      <c r="G378" s="46" t="s">
        <v>69</v>
      </c>
      <c r="H378" s="46" t="s">
        <v>67</v>
      </c>
      <c r="I378" s="83">
        <v>-2.31444444444E+16</v>
      </c>
      <c r="J378" s="83">
        <v>-4.5865166666599904E+16</v>
      </c>
      <c r="K378" s="83" t="s">
        <v>4535</v>
      </c>
      <c r="L378" s="46" t="s">
        <v>307</v>
      </c>
      <c r="M378" s="60">
        <v>2011</v>
      </c>
      <c r="N378" s="46" t="s">
        <v>157</v>
      </c>
      <c r="O378" s="46">
        <f t="shared" si="5"/>
        <v>43304</v>
      </c>
      <c r="P378" s="46">
        <v>2018</v>
      </c>
      <c r="Q378" s="46" t="s">
        <v>65</v>
      </c>
      <c r="R378" s="84"/>
      <c r="S378" s="46">
        <v>1062600</v>
      </c>
      <c r="T378" s="46">
        <v>3.3694824961948248E-2</v>
      </c>
      <c r="U378" s="46">
        <v>86.25</v>
      </c>
      <c r="V378" s="46" t="s">
        <v>5414</v>
      </c>
      <c r="W378" s="46" t="s">
        <v>5431</v>
      </c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</row>
    <row r="379" spans="1:68" ht="15" x14ac:dyDescent="0.25">
      <c r="A379" s="46" t="s">
        <v>3666</v>
      </c>
      <c r="B379" s="82" t="s">
        <v>565</v>
      </c>
      <c r="C379" s="60">
        <v>2</v>
      </c>
      <c r="D379" s="46" t="s">
        <v>4232</v>
      </c>
      <c r="E379" s="46" t="s">
        <v>2231</v>
      </c>
      <c r="F379" s="46" t="s">
        <v>4333</v>
      </c>
      <c r="G379" s="46" t="s">
        <v>68</v>
      </c>
      <c r="H379" s="46" t="s">
        <v>67</v>
      </c>
      <c r="I379" s="83">
        <v>-2.34120555555E+16</v>
      </c>
      <c r="J379" s="83">
        <v>-4.60098055555E+16</v>
      </c>
      <c r="K379" s="83" t="s">
        <v>4535</v>
      </c>
      <c r="L379" s="46" t="s">
        <v>307</v>
      </c>
      <c r="M379" s="60">
        <v>2011</v>
      </c>
      <c r="N379" s="46" t="s">
        <v>157</v>
      </c>
      <c r="O379" s="46">
        <f t="shared" si="5"/>
        <v>43304</v>
      </c>
      <c r="P379" s="46">
        <v>2018</v>
      </c>
      <c r="Q379" s="46" t="s">
        <v>65</v>
      </c>
      <c r="R379" s="84"/>
      <c r="S379" s="46">
        <v>43908.480000000003</v>
      </c>
      <c r="T379" s="46">
        <v>1.3923287671232878E-3</v>
      </c>
      <c r="U379" s="46" t="s">
        <v>5405</v>
      </c>
      <c r="V379" s="46" t="s">
        <v>5405</v>
      </c>
      <c r="W379" s="46" t="s">
        <v>5405</v>
      </c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</row>
    <row r="380" spans="1:68" ht="15" x14ac:dyDescent="0.25">
      <c r="A380" s="46" t="s">
        <v>3667</v>
      </c>
      <c r="B380" s="82" t="s">
        <v>598</v>
      </c>
      <c r="C380" s="60">
        <v>2</v>
      </c>
      <c r="D380" s="46" t="s">
        <v>4232</v>
      </c>
      <c r="E380" s="46" t="s">
        <v>2232</v>
      </c>
      <c r="F380" s="46" t="s">
        <v>4333</v>
      </c>
      <c r="G380" s="46" t="s">
        <v>68</v>
      </c>
      <c r="H380" s="46" t="s">
        <v>67</v>
      </c>
      <c r="I380" s="83">
        <v>-2.33754722221999E+16</v>
      </c>
      <c r="J380" s="83">
        <v>-4.58981111111E+16</v>
      </c>
      <c r="K380" s="83" t="s">
        <v>4535</v>
      </c>
      <c r="L380" s="46" t="s">
        <v>307</v>
      </c>
      <c r="M380" s="60">
        <v>2011</v>
      </c>
      <c r="N380" s="46" t="s">
        <v>157</v>
      </c>
      <c r="O380" s="46">
        <f t="shared" si="5"/>
        <v>43304</v>
      </c>
      <c r="P380" s="46">
        <v>2018</v>
      </c>
      <c r="Q380" s="46" t="s">
        <v>65</v>
      </c>
      <c r="R380" s="84"/>
      <c r="S380" s="46">
        <v>599184</v>
      </c>
      <c r="T380" s="46">
        <v>1.9E-2</v>
      </c>
      <c r="U380" s="46" t="s">
        <v>5405</v>
      </c>
      <c r="V380" s="46" t="s">
        <v>5405</v>
      </c>
      <c r="W380" s="46" t="s">
        <v>5405</v>
      </c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</row>
    <row r="381" spans="1:68" ht="15" x14ac:dyDescent="0.25">
      <c r="A381" s="46" t="s">
        <v>3667</v>
      </c>
      <c r="B381" s="82" t="s">
        <v>598</v>
      </c>
      <c r="C381" s="60">
        <v>2</v>
      </c>
      <c r="D381" s="46" t="s">
        <v>4232</v>
      </c>
      <c r="E381" s="46" t="s">
        <v>2233</v>
      </c>
      <c r="F381" s="46" t="s">
        <v>4333</v>
      </c>
      <c r="G381" s="46" t="s">
        <v>68</v>
      </c>
      <c r="H381" s="46" t="s">
        <v>67</v>
      </c>
      <c r="I381" s="83">
        <v>-2.33764722222E+16</v>
      </c>
      <c r="J381" s="83">
        <v>-4.58970277777E+16</v>
      </c>
      <c r="K381" s="83" t="s">
        <v>4535</v>
      </c>
      <c r="L381" s="46" t="s">
        <v>307</v>
      </c>
      <c r="M381" s="60">
        <v>2011</v>
      </c>
      <c r="N381" s="46" t="s">
        <v>157</v>
      </c>
      <c r="O381" s="46">
        <f t="shared" si="5"/>
        <v>43304</v>
      </c>
      <c r="P381" s="46">
        <v>2018</v>
      </c>
      <c r="Q381" s="46" t="s">
        <v>65</v>
      </c>
      <c r="R381" s="84"/>
      <c r="S381" s="46">
        <v>94571.5</v>
      </c>
      <c r="T381" s="46">
        <v>2.9988425925925924E-3</v>
      </c>
      <c r="U381" s="46" t="s">
        <v>5405</v>
      </c>
      <c r="V381" s="46" t="s">
        <v>5405</v>
      </c>
      <c r="W381" s="46" t="s">
        <v>5405</v>
      </c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</row>
    <row r="382" spans="1:68" ht="15" x14ac:dyDescent="0.25">
      <c r="A382" s="46" t="s">
        <v>3668</v>
      </c>
      <c r="B382" s="82" t="s">
        <v>521</v>
      </c>
      <c r="C382" s="60">
        <v>2</v>
      </c>
      <c r="D382" s="46" t="s">
        <v>4232</v>
      </c>
      <c r="E382" s="46" t="s">
        <v>2239</v>
      </c>
      <c r="F382" s="46" t="s">
        <v>4333</v>
      </c>
      <c r="G382" s="46" t="s">
        <v>69</v>
      </c>
      <c r="H382" s="46" t="s">
        <v>67</v>
      </c>
      <c r="I382" s="83">
        <v>-2.28153333333E+16</v>
      </c>
      <c r="J382" s="83">
        <v>-4.52330833333E+16</v>
      </c>
      <c r="K382" s="83" t="s">
        <v>4535</v>
      </c>
      <c r="L382" s="46" t="s">
        <v>307</v>
      </c>
      <c r="M382" s="60">
        <v>2011</v>
      </c>
      <c r="N382" s="46" t="s">
        <v>157</v>
      </c>
      <c r="O382" s="46">
        <f t="shared" si="5"/>
        <v>43304</v>
      </c>
      <c r="P382" s="46">
        <v>2018</v>
      </c>
      <c r="Q382" s="46" t="s">
        <v>65</v>
      </c>
      <c r="R382" s="84"/>
      <c r="S382" s="46">
        <v>270000</v>
      </c>
      <c r="T382" s="46">
        <v>8.5616438356164379E-3</v>
      </c>
      <c r="U382" s="46">
        <v>41</v>
      </c>
      <c r="V382" s="46" t="s">
        <v>5427</v>
      </c>
      <c r="W382" s="46" t="s">
        <v>5428</v>
      </c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</row>
    <row r="383" spans="1:68" ht="15" x14ac:dyDescent="0.25">
      <c r="A383" s="46" t="s">
        <v>3669</v>
      </c>
      <c r="B383" s="82" t="s">
        <v>521</v>
      </c>
      <c r="C383" s="60">
        <v>2</v>
      </c>
      <c r="D383" s="46" t="s">
        <v>4232</v>
      </c>
      <c r="E383" s="46" t="s">
        <v>2242</v>
      </c>
      <c r="F383" s="46" t="s">
        <v>4333</v>
      </c>
      <c r="G383" s="46" t="s">
        <v>69</v>
      </c>
      <c r="H383" s="46" t="s">
        <v>67</v>
      </c>
      <c r="I383" s="83">
        <v>-2.27692875E+16</v>
      </c>
      <c r="J383" s="83">
        <v>-4.51792016666E+16</v>
      </c>
      <c r="K383" s="83" t="s">
        <v>4535</v>
      </c>
      <c r="L383" s="46" t="s">
        <v>307</v>
      </c>
      <c r="M383" s="60">
        <v>2011</v>
      </c>
      <c r="N383" s="46" t="s">
        <v>157</v>
      </c>
      <c r="O383" s="46">
        <f t="shared" si="5"/>
        <v>43304</v>
      </c>
      <c r="P383" s="46">
        <v>2018</v>
      </c>
      <c r="Q383" s="46" t="s">
        <v>65</v>
      </c>
      <c r="R383" s="84"/>
      <c r="S383" s="46">
        <v>43200</v>
      </c>
      <c r="T383" s="46">
        <v>1.3698630136986301E-3</v>
      </c>
      <c r="U383" s="46">
        <v>20</v>
      </c>
      <c r="V383" s="46" t="s">
        <v>5427</v>
      </c>
      <c r="W383" s="46" t="s">
        <v>5428</v>
      </c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  <c r="BN383" s="46"/>
      <c r="BO383" s="46"/>
      <c r="BP383" s="46"/>
    </row>
    <row r="384" spans="1:68" ht="15" x14ac:dyDescent="0.25">
      <c r="A384" s="46" t="s">
        <v>3670</v>
      </c>
      <c r="B384" s="82" t="s">
        <v>582</v>
      </c>
      <c r="C384" s="60">
        <v>2</v>
      </c>
      <c r="D384" s="46" t="s">
        <v>4232</v>
      </c>
      <c r="E384" s="46" t="s">
        <v>2243</v>
      </c>
      <c r="F384" s="46" t="s">
        <v>4333</v>
      </c>
      <c r="G384" s="46" t="s">
        <v>69</v>
      </c>
      <c r="H384" s="46" t="s">
        <v>67</v>
      </c>
      <c r="I384" s="83">
        <v>-2.28603005555E+16</v>
      </c>
      <c r="J384" s="83">
        <v>-4.52890025E+16</v>
      </c>
      <c r="K384" s="83" t="s">
        <v>4535</v>
      </c>
      <c r="L384" s="46" t="s">
        <v>307</v>
      </c>
      <c r="M384" s="60">
        <v>2011</v>
      </c>
      <c r="N384" s="46" t="s">
        <v>157</v>
      </c>
      <c r="O384" s="46">
        <f t="shared" si="5"/>
        <v>43304</v>
      </c>
      <c r="P384" s="46">
        <v>2018</v>
      </c>
      <c r="Q384" s="46" t="s">
        <v>65</v>
      </c>
      <c r="R384" s="84"/>
      <c r="S384" s="46">
        <v>1278720</v>
      </c>
      <c r="T384" s="46">
        <v>4.0547945205479455E-2</v>
      </c>
      <c r="U384" s="46">
        <v>50</v>
      </c>
      <c r="V384" s="46" t="s">
        <v>5427</v>
      </c>
      <c r="W384" s="46" t="s">
        <v>5428</v>
      </c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</row>
    <row r="385" spans="1:68" ht="15" x14ac:dyDescent="0.25">
      <c r="A385" s="46" t="s">
        <v>3671</v>
      </c>
      <c r="B385" s="82" t="s">
        <v>556</v>
      </c>
      <c r="C385" s="60">
        <v>2</v>
      </c>
      <c r="D385" s="46" t="s">
        <v>4232</v>
      </c>
      <c r="E385" s="46" t="s">
        <v>2244</v>
      </c>
      <c r="F385" s="46" t="s">
        <v>4333</v>
      </c>
      <c r="G385" s="46" t="s">
        <v>69</v>
      </c>
      <c r="H385" s="46" t="s">
        <v>67</v>
      </c>
      <c r="I385" s="83">
        <v>-2.28224238888E+16</v>
      </c>
      <c r="J385" s="83">
        <v>-4.5233395277699904E+16</v>
      </c>
      <c r="K385" s="83" t="s">
        <v>4535</v>
      </c>
      <c r="L385" s="46" t="s">
        <v>307</v>
      </c>
      <c r="M385" s="60">
        <v>2011</v>
      </c>
      <c r="N385" s="46" t="s">
        <v>157</v>
      </c>
      <c r="O385" s="46">
        <f t="shared" si="5"/>
        <v>43304</v>
      </c>
      <c r="P385" s="46">
        <v>2018</v>
      </c>
      <c r="Q385" s="46" t="s">
        <v>65</v>
      </c>
      <c r="R385" s="84"/>
      <c r="S385" s="46">
        <v>934502.40000000002</v>
      </c>
      <c r="T385" s="46">
        <v>2.9632876712328768E-2</v>
      </c>
      <c r="U385" s="46">
        <v>26</v>
      </c>
      <c r="V385" s="46" t="s">
        <v>5427</v>
      </c>
      <c r="W385" s="46" t="s">
        <v>5428</v>
      </c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  <c r="BN385" s="46"/>
      <c r="BO385" s="46"/>
      <c r="BP385" s="46"/>
    </row>
    <row r="386" spans="1:68" ht="15" x14ac:dyDescent="0.25">
      <c r="A386" s="46" t="s">
        <v>3672</v>
      </c>
      <c r="B386" s="82" t="s">
        <v>558</v>
      </c>
      <c r="C386" s="60">
        <v>2</v>
      </c>
      <c r="D386" s="46" t="s">
        <v>4232</v>
      </c>
      <c r="E386" s="46" t="s">
        <v>2245</v>
      </c>
      <c r="F386" s="46" t="s">
        <v>4333</v>
      </c>
      <c r="G386" s="46" t="s">
        <v>69</v>
      </c>
      <c r="H386" s="46" t="s">
        <v>67</v>
      </c>
      <c r="I386" s="83">
        <v>-2.29971638887999E+16</v>
      </c>
      <c r="J386" s="83">
        <v>-4.5622525E+16</v>
      </c>
      <c r="K386" s="83" t="s">
        <v>4535</v>
      </c>
      <c r="L386" s="46" t="s">
        <v>307</v>
      </c>
      <c r="M386" s="60">
        <v>2011</v>
      </c>
      <c r="N386" s="46" t="s">
        <v>157</v>
      </c>
      <c r="O386" s="46">
        <f t="shared" si="5"/>
        <v>43304</v>
      </c>
      <c r="P386" s="46">
        <v>2018</v>
      </c>
      <c r="Q386" s="46" t="s">
        <v>65</v>
      </c>
      <c r="R386" s="84"/>
      <c r="S386" s="46">
        <v>80870.399999999994</v>
      </c>
      <c r="T386" s="46">
        <v>2.5643835616438355E-3</v>
      </c>
      <c r="U386" s="46">
        <v>3</v>
      </c>
      <c r="V386" s="46" t="s">
        <v>5427</v>
      </c>
      <c r="W386" s="46" t="s">
        <v>5428</v>
      </c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  <c r="BN386" s="46"/>
      <c r="BO386" s="46"/>
      <c r="BP386" s="46"/>
    </row>
    <row r="387" spans="1:68" ht="15" x14ac:dyDescent="0.25">
      <c r="A387" s="46" t="s">
        <v>3619</v>
      </c>
      <c r="B387" s="82" t="s">
        <v>531</v>
      </c>
      <c r="C387" s="60">
        <v>2</v>
      </c>
      <c r="D387" s="46" t="s">
        <v>4232</v>
      </c>
      <c r="E387" s="46" t="s">
        <v>2024</v>
      </c>
      <c r="F387" s="46" t="s">
        <v>4333</v>
      </c>
      <c r="G387" s="46" t="s">
        <v>61</v>
      </c>
      <c r="H387" s="46" t="s">
        <v>62</v>
      </c>
      <c r="I387" s="83">
        <v>-2.25692777777E+16</v>
      </c>
      <c r="J387" s="83">
        <v>-4.4933361111099904E+16</v>
      </c>
      <c r="K387" s="83" t="s">
        <v>4616</v>
      </c>
      <c r="L387" s="46" t="s">
        <v>410</v>
      </c>
      <c r="M387" s="60">
        <v>2013</v>
      </c>
      <c r="N387" s="46" t="s">
        <v>157</v>
      </c>
      <c r="O387" s="46">
        <f t="shared" si="5"/>
        <v>43304</v>
      </c>
      <c r="P387" s="46">
        <v>2018</v>
      </c>
      <c r="Q387" s="46" t="s">
        <v>65</v>
      </c>
      <c r="R387" s="84"/>
      <c r="S387" s="46">
        <v>153300</v>
      </c>
      <c r="T387" s="46">
        <v>4.8611111111111112E-3</v>
      </c>
      <c r="U387" s="46" t="s">
        <v>5405</v>
      </c>
      <c r="V387" s="46" t="s">
        <v>5405</v>
      </c>
      <c r="W387" s="46" t="s">
        <v>5405</v>
      </c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</row>
    <row r="388" spans="1:68" ht="15" x14ac:dyDescent="0.25">
      <c r="A388" s="46" t="s">
        <v>3619</v>
      </c>
      <c r="B388" s="82" t="s">
        <v>531</v>
      </c>
      <c r="C388" s="60">
        <v>2</v>
      </c>
      <c r="D388" s="46" t="s">
        <v>4232</v>
      </c>
      <c r="E388" s="46" t="s">
        <v>2025</v>
      </c>
      <c r="F388" s="46" t="s">
        <v>4333</v>
      </c>
      <c r="G388" s="46" t="s">
        <v>61</v>
      </c>
      <c r="H388" s="46" t="s">
        <v>62</v>
      </c>
      <c r="I388" s="83">
        <v>-2.25807116665999E+16</v>
      </c>
      <c r="J388" s="83">
        <v>-4.49572938888E+16</v>
      </c>
      <c r="K388" s="83" t="s">
        <v>4616</v>
      </c>
      <c r="L388" s="46" t="s">
        <v>410</v>
      </c>
      <c r="M388" s="60">
        <v>2013</v>
      </c>
      <c r="N388" s="46" t="s">
        <v>157</v>
      </c>
      <c r="O388" s="46">
        <f t="shared" ref="O388:O451" si="6">DATEVALUE(N388)</f>
        <v>43304</v>
      </c>
      <c r="P388" s="46">
        <v>2018</v>
      </c>
      <c r="Q388" s="46" t="s">
        <v>65</v>
      </c>
      <c r="R388" s="84"/>
      <c r="S388" s="46">
        <v>109500</v>
      </c>
      <c r="T388" s="46">
        <v>3.472222222222222E-3</v>
      </c>
      <c r="U388" s="46" t="s">
        <v>5405</v>
      </c>
      <c r="V388" s="46" t="s">
        <v>5405</v>
      </c>
      <c r="W388" s="46" t="s">
        <v>5405</v>
      </c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</row>
    <row r="389" spans="1:68" ht="15" x14ac:dyDescent="0.25">
      <c r="A389" s="46" t="s">
        <v>3619</v>
      </c>
      <c r="B389" s="82" t="s">
        <v>531</v>
      </c>
      <c r="C389" s="60">
        <v>2</v>
      </c>
      <c r="D389" s="46" t="s">
        <v>4232</v>
      </c>
      <c r="E389" s="46" t="s">
        <v>2026</v>
      </c>
      <c r="F389" s="46" t="s">
        <v>4333</v>
      </c>
      <c r="G389" s="46" t="s">
        <v>61</v>
      </c>
      <c r="H389" s="46" t="s">
        <v>62</v>
      </c>
      <c r="I389" s="83">
        <v>-2.25831055555E+16</v>
      </c>
      <c r="J389" s="83">
        <v>-4.49566122222E+16</v>
      </c>
      <c r="K389" s="83" t="s">
        <v>4616</v>
      </c>
      <c r="L389" s="46" t="s">
        <v>410</v>
      </c>
      <c r="M389" s="60">
        <v>2013</v>
      </c>
      <c r="N389" s="46" t="s">
        <v>157</v>
      </c>
      <c r="O389" s="46">
        <f t="shared" si="6"/>
        <v>43304</v>
      </c>
      <c r="P389" s="46">
        <v>2018</v>
      </c>
      <c r="Q389" s="46" t="s">
        <v>65</v>
      </c>
      <c r="R389" s="84"/>
      <c r="S389" s="46">
        <v>109500</v>
      </c>
      <c r="T389" s="46">
        <v>3.472222222222222E-3</v>
      </c>
      <c r="U389" s="46" t="s">
        <v>5405</v>
      </c>
      <c r="V389" s="46" t="s">
        <v>5405</v>
      </c>
      <c r="W389" s="46" t="s">
        <v>5405</v>
      </c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</row>
    <row r="390" spans="1:68" ht="15" x14ac:dyDescent="0.25">
      <c r="A390" s="46" t="s">
        <v>3619</v>
      </c>
      <c r="B390" s="82" t="s">
        <v>531</v>
      </c>
      <c r="C390" s="60">
        <v>2</v>
      </c>
      <c r="D390" s="46" t="s">
        <v>4232</v>
      </c>
      <c r="E390" s="46" t="s">
        <v>2027</v>
      </c>
      <c r="F390" s="46" t="s">
        <v>4333</v>
      </c>
      <c r="G390" s="46" t="s">
        <v>61</v>
      </c>
      <c r="H390" s="46" t="s">
        <v>62</v>
      </c>
      <c r="I390" s="83">
        <v>-2.25920519444E+16</v>
      </c>
      <c r="J390" s="83">
        <v>-4.4969548888799904E+16</v>
      </c>
      <c r="K390" s="83" t="s">
        <v>4616</v>
      </c>
      <c r="L390" s="46" t="s">
        <v>410</v>
      </c>
      <c r="M390" s="60">
        <v>2013</v>
      </c>
      <c r="N390" s="46" t="s">
        <v>157</v>
      </c>
      <c r="O390" s="46">
        <f t="shared" si="6"/>
        <v>43304</v>
      </c>
      <c r="P390" s="46">
        <v>2018</v>
      </c>
      <c r="Q390" s="46" t="s">
        <v>65</v>
      </c>
      <c r="R390" s="84"/>
      <c r="S390" s="46">
        <v>153300</v>
      </c>
      <c r="T390" s="46">
        <v>4.8611111111111112E-3</v>
      </c>
      <c r="U390" s="46" t="s">
        <v>5405</v>
      </c>
      <c r="V390" s="46" t="s">
        <v>5405</v>
      </c>
      <c r="W390" s="46" t="s">
        <v>5405</v>
      </c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</row>
    <row r="391" spans="1:68" ht="15" x14ac:dyDescent="0.25">
      <c r="A391" s="46" t="s">
        <v>3619</v>
      </c>
      <c r="B391" s="82" t="s">
        <v>531</v>
      </c>
      <c r="C391" s="60">
        <v>2</v>
      </c>
      <c r="D391" s="46" t="s">
        <v>4232</v>
      </c>
      <c r="E391" s="46" t="s">
        <v>2028</v>
      </c>
      <c r="F391" s="46" t="s">
        <v>4333</v>
      </c>
      <c r="G391" s="46" t="s">
        <v>61</v>
      </c>
      <c r="H391" s="46" t="s">
        <v>62</v>
      </c>
      <c r="I391" s="83">
        <v>-2.25850922222E+16</v>
      </c>
      <c r="J391" s="83">
        <v>-4.49540822222E+16</v>
      </c>
      <c r="K391" s="83" t="s">
        <v>4616</v>
      </c>
      <c r="L391" s="46" t="s">
        <v>410</v>
      </c>
      <c r="M391" s="60">
        <v>2013</v>
      </c>
      <c r="N391" s="46" t="s">
        <v>157</v>
      </c>
      <c r="O391" s="46">
        <f t="shared" si="6"/>
        <v>43304</v>
      </c>
      <c r="P391" s="46">
        <v>2018</v>
      </c>
      <c r="Q391" s="46" t="s">
        <v>65</v>
      </c>
      <c r="R391" s="84"/>
      <c r="S391" s="46">
        <v>109500</v>
      </c>
      <c r="T391" s="46">
        <v>3.472222222222222E-3</v>
      </c>
      <c r="U391" s="46" t="s">
        <v>5405</v>
      </c>
      <c r="V391" s="46" t="s">
        <v>5405</v>
      </c>
      <c r="W391" s="46" t="s">
        <v>5405</v>
      </c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</row>
    <row r="392" spans="1:68" ht="15" x14ac:dyDescent="0.25">
      <c r="A392" s="46" t="s">
        <v>3619</v>
      </c>
      <c r="B392" s="82" t="s">
        <v>531</v>
      </c>
      <c r="C392" s="60">
        <v>2</v>
      </c>
      <c r="D392" s="46" t="s">
        <v>4232</v>
      </c>
      <c r="E392" s="46" t="s">
        <v>2029</v>
      </c>
      <c r="F392" s="46" t="s">
        <v>4333</v>
      </c>
      <c r="G392" s="46" t="s">
        <v>61</v>
      </c>
      <c r="H392" s="46" t="s">
        <v>62</v>
      </c>
      <c r="I392" s="83">
        <v>-2.25831955555E+16</v>
      </c>
      <c r="J392" s="83">
        <v>-4.49552502777E+16</v>
      </c>
      <c r="K392" s="83" t="s">
        <v>4616</v>
      </c>
      <c r="L392" s="46" t="s">
        <v>410</v>
      </c>
      <c r="M392" s="60">
        <v>2013</v>
      </c>
      <c r="N392" s="46" t="s">
        <v>157</v>
      </c>
      <c r="O392" s="46">
        <f t="shared" si="6"/>
        <v>43304</v>
      </c>
      <c r="P392" s="46">
        <v>2018</v>
      </c>
      <c r="Q392" s="46" t="s">
        <v>65</v>
      </c>
      <c r="R392" s="84"/>
      <c r="S392" s="46">
        <v>131400</v>
      </c>
      <c r="T392" s="46">
        <v>4.1666666666666666E-3</v>
      </c>
      <c r="U392" s="46" t="s">
        <v>5405</v>
      </c>
      <c r="V392" s="46" t="s">
        <v>5405</v>
      </c>
      <c r="W392" s="46" t="s">
        <v>5405</v>
      </c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</row>
    <row r="393" spans="1:68" ht="15" x14ac:dyDescent="0.25">
      <c r="A393" s="46" t="s">
        <v>3619</v>
      </c>
      <c r="B393" s="82" t="s">
        <v>531</v>
      </c>
      <c r="C393" s="60">
        <v>2</v>
      </c>
      <c r="D393" s="46" t="s">
        <v>4232</v>
      </c>
      <c r="E393" s="46" t="s">
        <v>2030</v>
      </c>
      <c r="F393" s="46" t="s">
        <v>4333</v>
      </c>
      <c r="G393" s="46" t="s">
        <v>61</v>
      </c>
      <c r="H393" s="46" t="s">
        <v>62</v>
      </c>
      <c r="I393" s="83">
        <v>-2.25786336110999E+16</v>
      </c>
      <c r="J393" s="83">
        <v>-4.4955738055499904E+16</v>
      </c>
      <c r="K393" s="83" t="s">
        <v>4616</v>
      </c>
      <c r="L393" s="46" t="s">
        <v>410</v>
      </c>
      <c r="M393" s="60">
        <v>2013</v>
      </c>
      <c r="N393" s="46" t="s">
        <v>157</v>
      </c>
      <c r="O393" s="46">
        <f t="shared" si="6"/>
        <v>43304</v>
      </c>
      <c r="P393" s="46">
        <v>2018</v>
      </c>
      <c r="Q393" s="46" t="s">
        <v>65</v>
      </c>
      <c r="R393" s="84"/>
      <c r="S393" s="46">
        <v>131400</v>
      </c>
      <c r="T393" s="46">
        <v>4.1666666666666666E-3</v>
      </c>
      <c r="U393" s="46" t="s">
        <v>5405</v>
      </c>
      <c r="V393" s="46" t="s">
        <v>5405</v>
      </c>
      <c r="W393" s="46" t="s">
        <v>5405</v>
      </c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</row>
    <row r="394" spans="1:68" ht="15" x14ac:dyDescent="0.25">
      <c r="A394" s="46" t="s">
        <v>3619</v>
      </c>
      <c r="B394" s="82" t="s">
        <v>531</v>
      </c>
      <c r="C394" s="60">
        <v>2</v>
      </c>
      <c r="D394" s="46" t="s">
        <v>4232</v>
      </c>
      <c r="E394" s="46" t="s">
        <v>2031</v>
      </c>
      <c r="F394" s="46" t="s">
        <v>4333</v>
      </c>
      <c r="G394" s="46" t="s">
        <v>61</v>
      </c>
      <c r="H394" s="46" t="s">
        <v>62</v>
      </c>
      <c r="I394" s="83">
        <v>-2.25756063888E+16</v>
      </c>
      <c r="J394" s="83">
        <v>-4.4953209999999904E+16</v>
      </c>
      <c r="K394" s="83" t="s">
        <v>4616</v>
      </c>
      <c r="L394" s="46" t="s">
        <v>410</v>
      </c>
      <c r="M394" s="60">
        <v>2013</v>
      </c>
      <c r="N394" s="46" t="s">
        <v>157</v>
      </c>
      <c r="O394" s="46">
        <f t="shared" si="6"/>
        <v>43304</v>
      </c>
      <c r="P394" s="46">
        <v>2018</v>
      </c>
      <c r="Q394" s="46" t="s">
        <v>65</v>
      </c>
      <c r="R394" s="84"/>
      <c r="S394" s="46">
        <v>131400</v>
      </c>
      <c r="T394" s="46">
        <v>4.1666666666666666E-3</v>
      </c>
      <c r="U394" s="46" t="s">
        <v>5405</v>
      </c>
      <c r="V394" s="46" t="s">
        <v>5405</v>
      </c>
      <c r="W394" s="46" t="s">
        <v>5405</v>
      </c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</row>
    <row r="395" spans="1:68" ht="15" x14ac:dyDescent="0.25">
      <c r="A395" s="46" t="s">
        <v>3673</v>
      </c>
      <c r="B395" s="82" t="s">
        <v>599</v>
      </c>
      <c r="C395" s="60">
        <v>2</v>
      </c>
      <c r="D395" s="46" t="s">
        <v>4232</v>
      </c>
      <c r="E395" s="46" t="s">
        <v>2246</v>
      </c>
      <c r="F395" s="46" t="s">
        <v>4333</v>
      </c>
      <c r="G395" s="46" t="s">
        <v>309</v>
      </c>
      <c r="H395" s="46" t="s">
        <v>67</v>
      </c>
      <c r="I395" s="83">
        <v>-2.2885E+16</v>
      </c>
      <c r="J395" s="83">
        <v>-4.5433888888799904E+16</v>
      </c>
      <c r="K395" s="83" t="s">
        <v>4535</v>
      </c>
      <c r="L395" s="46" t="s">
        <v>307</v>
      </c>
      <c r="M395" s="60">
        <v>2011</v>
      </c>
      <c r="N395" s="46" t="s">
        <v>157</v>
      </c>
      <c r="O395" s="46">
        <f t="shared" si="6"/>
        <v>43304</v>
      </c>
      <c r="P395" s="46">
        <v>2018</v>
      </c>
      <c r="Q395" s="46" t="s">
        <v>65</v>
      </c>
      <c r="R395" s="84"/>
      <c r="S395" s="46">
        <v>1642.5</v>
      </c>
      <c r="T395" s="46">
        <v>5.2083333333333337E-5</v>
      </c>
      <c r="U395" s="46" t="s">
        <v>5405</v>
      </c>
      <c r="V395" s="46" t="s">
        <v>5405</v>
      </c>
      <c r="W395" s="46" t="s">
        <v>5405</v>
      </c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  <c r="BN395" s="46"/>
      <c r="BO395" s="46"/>
      <c r="BP395" s="46"/>
    </row>
    <row r="396" spans="1:68" ht="15" x14ac:dyDescent="0.25">
      <c r="A396" s="46" t="s">
        <v>3674</v>
      </c>
      <c r="B396" s="82" t="s">
        <v>573</v>
      </c>
      <c r="C396" s="60">
        <v>2</v>
      </c>
      <c r="D396" s="46" t="s">
        <v>4232</v>
      </c>
      <c r="E396" s="46" t="s">
        <v>2247</v>
      </c>
      <c r="F396" s="46" t="s">
        <v>4333</v>
      </c>
      <c r="G396" s="46" t="s">
        <v>69</v>
      </c>
      <c r="H396" s="46" t="s">
        <v>67</v>
      </c>
      <c r="I396" s="83">
        <v>-2.31207027777E+16</v>
      </c>
      <c r="J396" s="83">
        <v>-4.5822633333299904E+16</v>
      </c>
      <c r="K396" s="83" t="s">
        <v>4535</v>
      </c>
      <c r="L396" s="46" t="s">
        <v>307</v>
      </c>
      <c r="M396" s="60">
        <v>2011</v>
      </c>
      <c r="N396" s="46" t="s">
        <v>157</v>
      </c>
      <c r="O396" s="46">
        <f t="shared" si="6"/>
        <v>43304</v>
      </c>
      <c r="P396" s="46">
        <v>2018</v>
      </c>
      <c r="Q396" s="46" t="s">
        <v>65</v>
      </c>
      <c r="R396" s="84"/>
      <c r="S396" s="46">
        <v>1287720</v>
      </c>
      <c r="T396" s="46">
        <v>4.0833333333333333E-2</v>
      </c>
      <c r="U396" s="46">
        <v>100</v>
      </c>
      <c r="V396" s="46" t="s">
        <v>5403</v>
      </c>
      <c r="W396" s="46" t="s">
        <v>5431</v>
      </c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</row>
    <row r="397" spans="1:68" ht="15" x14ac:dyDescent="0.25">
      <c r="A397" s="46" t="s">
        <v>3675</v>
      </c>
      <c r="B397" s="82" t="s">
        <v>575</v>
      </c>
      <c r="C397" s="60">
        <v>2</v>
      </c>
      <c r="D397" s="46" t="s">
        <v>4232</v>
      </c>
      <c r="E397" s="46" t="s">
        <v>2248</v>
      </c>
      <c r="F397" s="46" t="s">
        <v>4333</v>
      </c>
      <c r="G397" s="46" t="s">
        <v>69</v>
      </c>
      <c r="H397" s="46" t="s">
        <v>67</v>
      </c>
      <c r="I397" s="83">
        <v>-2.28485277776999E+16</v>
      </c>
      <c r="J397" s="83">
        <v>-4.52647222222E+16</v>
      </c>
      <c r="K397" s="83" t="s">
        <v>4535</v>
      </c>
      <c r="L397" s="46" t="s">
        <v>307</v>
      </c>
      <c r="M397" s="60">
        <v>2011</v>
      </c>
      <c r="N397" s="46" t="s">
        <v>157</v>
      </c>
      <c r="O397" s="46">
        <f t="shared" si="6"/>
        <v>43304</v>
      </c>
      <c r="P397" s="46">
        <v>2018</v>
      </c>
      <c r="Q397" s="46" t="s">
        <v>65</v>
      </c>
      <c r="R397" s="84"/>
      <c r="S397" s="46">
        <v>60480</v>
      </c>
      <c r="T397" s="46">
        <v>1.9178082191780822E-3</v>
      </c>
      <c r="U397" s="46">
        <v>100</v>
      </c>
      <c r="V397" s="46" t="s">
        <v>5427</v>
      </c>
      <c r="W397" s="46" t="s">
        <v>5428</v>
      </c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  <c r="BN397" s="46"/>
      <c r="BO397" s="46"/>
      <c r="BP397" s="46"/>
    </row>
    <row r="398" spans="1:68" ht="15" x14ac:dyDescent="0.25">
      <c r="A398" s="46" t="s">
        <v>3675</v>
      </c>
      <c r="B398" s="82" t="s">
        <v>575</v>
      </c>
      <c r="C398" s="60">
        <v>2</v>
      </c>
      <c r="D398" s="46" t="s">
        <v>4232</v>
      </c>
      <c r="E398" s="46" t="s">
        <v>2249</v>
      </c>
      <c r="F398" s="46" t="s">
        <v>4333</v>
      </c>
      <c r="G398" s="46" t="s">
        <v>69</v>
      </c>
      <c r="H398" s="46" t="s">
        <v>67</v>
      </c>
      <c r="I398" s="83">
        <v>-2.28547222221999E+16</v>
      </c>
      <c r="J398" s="83">
        <v>-4.52575E+16</v>
      </c>
      <c r="K398" s="83" t="s">
        <v>4535</v>
      </c>
      <c r="L398" s="46" t="s">
        <v>307</v>
      </c>
      <c r="M398" s="60">
        <v>2011</v>
      </c>
      <c r="N398" s="46" t="s">
        <v>157</v>
      </c>
      <c r="O398" s="46">
        <f t="shared" si="6"/>
        <v>43304</v>
      </c>
      <c r="P398" s="46">
        <v>2018</v>
      </c>
      <c r="Q398" s="46" t="s">
        <v>65</v>
      </c>
      <c r="R398" s="84"/>
      <c r="S398" s="46">
        <v>40320</v>
      </c>
      <c r="T398" s="46">
        <v>1.2785388127853881E-3</v>
      </c>
      <c r="U398" s="46">
        <v>100</v>
      </c>
      <c r="V398" s="46" t="s">
        <v>5427</v>
      </c>
      <c r="W398" s="46" t="s">
        <v>5428</v>
      </c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  <c r="BN398" s="46"/>
      <c r="BO398" s="46"/>
      <c r="BP398" s="46"/>
    </row>
    <row r="399" spans="1:68" ht="15" x14ac:dyDescent="0.25">
      <c r="A399" s="46" t="s">
        <v>3676</v>
      </c>
      <c r="B399" s="82" t="s">
        <v>521</v>
      </c>
      <c r="C399" s="60">
        <v>2</v>
      </c>
      <c r="D399" s="46" t="s">
        <v>4232</v>
      </c>
      <c r="E399" s="46" t="s">
        <v>2250</v>
      </c>
      <c r="F399" s="46" t="s">
        <v>4333</v>
      </c>
      <c r="G399" s="46" t="s">
        <v>68</v>
      </c>
      <c r="H399" s="46" t="s">
        <v>67</v>
      </c>
      <c r="I399" s="83">
        <v>-2.28041666666E+16</v>
      </c>
      <c r="J399" s="83">
        <v>-4.51769444444E+16</v>
      </c>
      <c r="K399" s="83" t="s">
        <v>4535</v>
      </c>
      <c r="L399" s="46" t="s">
        <v>307</v>
      </c>
      <c r="M399" s="60">
        <v>2011</v>
      </c>
      <c r="N399" s="46" t="s">
        <v>157</v>
      </c>
      <c r="O399" s="46">
        <f t="shared" si="6"/>
        <v>43304</v>
      </c>
      <c r="P399" s="46">
        <v>2018</v>
      </c>
      <c r="Q399" s="46" t="s">
        <v>65</v>
      </c>
      <c r="R399" s="84"/>
      <c r="S399" s="46">
        <v>36000</v>
      </c>
      <c r="T399" s="46">
        <v>1.1415525114155251E-3</v>
      </c>
      <c r="U399" s="46" t="s">
        <v>5405</v>
      </c>
      <c r="V399" s="46" t="s">
        <v>5405</v>
      </c>
      <c r="W399" s="46" t="s">
        <v>5405</v>
      </c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</row>
    <row r="400" spans="1:68" ht="15" x14ac:dyDescent="0.25">
      <c r="A400" s="46" t="s">
        <v>3677</v>
      </c>
      <c r="B400" s="82" t="s">
        <v>598</v>
      </c>
      <c r="C400" s="60">
        <v>2</v>
      </c>
      <c r="D400" s="46" t="s">
        <v>4232</v>
      </c>
      <c r="E400" s="46" t="s">
        <v>2252</v>
      </c>
      <c r="F400" s="46" t="s">
        <v>4333</v>
      </c>
      <c r="G400" s="46" t="s">
        <v>61</v>
      </c>
      <c r="H400" s="46" t="s">
        <v>67</v>
      </c>
      <c r="I400" s="83">
        <v>-2.33749722222E+16</v>
      </c>
      <c r="J400" s="83">
        <v>-4.5887305555499904E+16</v>
      </c>
      <c r="K400" s="83" t="s">
        <v>4535</v>
      </c>
      <c r="L400" s="46" t="s">
        <v>307</v>
      </c>
      <c r="M400" s="60">
        <v>2011</v>
      </c>
      <c r="N400" s="46" t="s">
        <v>157</v>
      </c>
      <c r="O400" s="46">
        <f t="shared" si="6"/>
        <v>43304</v>
      </c>
      <c r="P400" s="46">
        <v>2018</v>
      </c>
      <c r="Q400" s="46" t="s">
        <v>65</v>
      </c>
      <c r="R400" s="84"/>
      <c r="S400" s="46">
        <v>1261440</v>
      </c>
      <c r="T400" s="46">
        <v>0.04</v>
      </c>
      <c r="U400" s="46" t="s">
        <v>5405</v>
      </c>
      <c r="V400" s="46" t="s">
        <v>5405</v>
      </c>
      <c r="W400" s="46" t="s">
        <v>5405</v>
      </c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</row>
    <row r="401" spans="1:68" ht="15" x14ac:dyDescent="0.25">
      <c r="A401" s="46" t="s">
        <v>3678</v>
      </c>
      <c r="B401" s="82" t="s">
        <v>531</v>
      </c>
      <c r="C401" s="60">
        <v>2</v>
      </c>
      <c r="D401" s="46" t="s">
        <v>4232</v>
      </c>
      <c r="E401" s="46" t="s">
        <v>2256</v>
      </c>
      <c r="F401" s="46" t="s">
        <v>4333</v>
      </c>
      <c r="G401" s="46" t="s">
        <v>66</v>
      </c>
      <c r="H401" s="46" t="s">
        <v>67</v>
      </c>
      <c r="I401" s="83">
        <v>-2.25996111111E+16</v>
      </c>
      <c r="J401" s="83">
        <v>-4.4976027777699904E+16</v>
      </c>
      <c r="K401" s="83" t="s">
        <v>4535</v>
      </c>
      <c r="L401" s="46" t="s">
        <v>307</v>
      </c>
      <c r="M401" s="60">
        <v>2011</v>
      </c>
      <c r="N401" s="46" t="s">
        <v>157</v>
      </c>
      <c r="O401" s="46">
        <f t="shared" si="6"/>
        <v>43304</v>
      </c>
      <c r="P401" s="46">
        <v>2018</v>
      </c>
      <c r="Q401" s="46" t="s">
        <v>65</v>
      </c>
      <c r="R401" s="84"/>
      <c r="S401" s="46">
        <v>61320</v>
      </c>
      <c r="T401" s="46">
        <v>1.9444444444444444E-3</v>
      </c>
      <c r="U401" s="46" t="s">
        <v>5405</v>
      </c>
      <c r="V401" s="46" t="s">
        <v>5405</v>
      </c>
      <c r="W401" s="46" t="s">
        <v>5405</v>
      </c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</row>
    <row r="402" spans="1:68" ht="15" x14ac:dyDescent="0.25">
      <c r="A402" s="46" t="s">
        <v>3679</v>
      </c>
      <c r="B402" s="82" t="s">
        <v>575</v>
      </c>
      <c r="C402" s="60">
        <v>2</v>
      </c>
      <c r="D402" s="46" t="s">
        <v>4232</v>
      </c>
      <c r="E402" s="46" t="s">
        <v>2257</v>
      </c>
      <c r="F402" s="46" t="s">
        <v>4333</v>
      </c>
      <c r="G402" s="46" t="s">
        <v>68</v>
      </c>
      <c r="H402" s="46" t="s">
        <v>67</v>
      </c>
      <c r="I402" s="83">
        <v>-2.285E+16</v>
      </c>
      <c r="J402" s="83">
        <v>-4.5274999999999904E+16</v>
      </c>
      <c r="K402" s="83" t="s">
        <v>4535</v>
      </c>
      <c r="L402" s="46" t="s">
        <v>307</v>
      </c>
      <c r="M402" s="60">
        <v>2011</v>
      </c>
      <c r="N402" s="46" t="s">
        <v>157</v>
      </c>
      <c r="O402" s="46">
        <f t="shared" si="6"/>
        <v>43304</v>
      </c>
      <c r="P402" s="46">
        <v>2018</v>
      </c>
      <c r="Q402" s="46" t="s">
        <v>65</v>
      </c>
      <c r="R402" s="84"/>
      <c r="S402" s="46">
        <v>26400</v>
      </c>
      <c r="T402" s="46">
        <v>8.371385083713851E-4</v>
      </c>
      <c r="U402" s="46" t="s">
        <v>5405</v>
      </c>
      <c r="V402" s="46" t="s">
        <v>5405</v>
      </c>
      <c r="W402" s="46" t="s">
        <v>5405</v>
      </c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</row>
    <row r="403" spans="1:68" ht="15" x14ac:dyDescent="0.25">
      <c r="A403" s="46" t="s">
        <v>3680</v>
      </c>
      <c r="B403" s="82" t="s">
        <v>591</v>
      </c>
      <c r="C403" s="60">
        <v>2</v>
      </c>
      <c r="D403" s="46" t="s">
        <v>4232</v>
      </c>
      <c r="E403" s="46" t="s">
        <v>2259</v>
      </c>
      <c r="F403" s="46" t="s">
        <v>4333</v>
      </c>
      <c r="G403" s="46" t="s">
        <v>68</v>
      </c>
      <c r="H403" s="46" t="s">
        <v>67</v>
      </c>
      <c r="I403" s="83">
        <v>-2.33360358332999E+16</v>
      </c>
      <c r="J403" s="83">
        <v>-4.58216661111E+16</v>
      </c>
      <c r="K403" s="83" t="s">
        <v>4535</v>
      </c>
      <c r="L403" s="46" t="s">
        <v>307</v>
      </c>
      <c r="M403" s="60">
        <v>2011</v>
      </c>
      <c r="N403" s="46" t="s">
        <v>157</v>
      </c>
      <c r="O403" s="46">
        <f t="shared" si="6"/>
        <v>43304</v>
      </c>
      <c r="P403" s="46">
        <v>2018</v>
      </c>
      <c r="Q403" s="46" t="s">
        <v>65</v>
      </c>
      <c r="R403" s="84"/>
      <c r="S403" s="46">
        <v>43800</v>
      </c>
      <c r="T403" s="46">
        <v>1.3888888888888889E-3</v>
      </c>
      <c r="U403" s="46" t="s">
        <v>5405</v>
      </c>
      <c r="V403" s="46" t="s">
        <v>5405</v>
      </c>
      <c r="W403" s="46" t="s">
        <v>5405</v>
      </c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</row>
    <row r="404" spans="1:68" ht="15" x14ac:dyDescent="0.25">
      <c r="A404" s="46" t="s">
        <v>3681</v>
      </c>
      <c r="B404" s="82" t="s">
        <v>586</v>
      </c>
      <c r="C404" s="60">
        <v>14</v>
      </c>
      <c r="D404" s="46" t="s">
        <v>4227</v>
      </c>
      <c r="E404" s="46" t="s">
        <v>2041</v>
      </c>
      <c r="F404" s="46" t="s">
        <v>4332</v>
      </c>
      <c r="G404" s="46" t="s">
        <v>76</v>
      </c>
      <c r="H404" s="46" t="s">
        <v>67</v>
      </c>
      <c r="I404" s="83">
        <v>-2.32730555555E+16</v>
      </c>
      <c r="J404" s="83">
        <v>-4.90166666666E+16</v>
      </c>
      <c r="K404" s="83" t="s">
        <v>4617</v>
      </c>
      <c r="L404" s="46" t="s">
        <v>392</v>
      </c>
      <c r="M404" s="60">
        <v>2013</v>
      </c>
      <c r="N404" s="46" t="s">
        <v>393</v>
      </c>
      <c r="O404" s="46">
        <f t="shared" si="6"/>
        <v>44940</v>
      </c>
      <c r="P404" s="46">
        <v>2023</v>
      </c>
      <c r="Q404" s="46" t="s">
        <v>146</v>
      </c>
      <c r="R404" s="84"/>
      <c r="S404" s="46">
        <v>164160</v>
      </c>
      <c r="T404" s="46">
        <v>5.2054794520547945E-3</v>
      </c>
      <c r="U404" s="46" t="s">
        <v>5405</v>
      </c>
      <c r="V404" s="46" t="s">
        <v>5405</v>
      </c>
      <c r="W404" s="46" t="s">
        <v>5405</v>
      </c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</row>
    <row r="405" spans="1:68" ht="15" x14ac:dyDescent="0.25">
      <c r="A405" s="46" t="s">
        <v>3682</v>
      </c>
      <c r="B405" s="82" t="s">
        <v>556</v>
      </c>
      <c r="C405" s="60">
        <v>2</v>
      </c>
      <c r="D405" s="46" t="s">
        <v>4232</v>
      </c>
      <c r="E405" s="46" t="s">
        <v>2269</v>
      </c>
      <c r="F405" s="46" t="s">
        <v>4333</v>
      </c>
      <c r="G405" s="46" t="s">
        <v>69</v>
      </c>
      <c r="H405" s="46" t="s">
        <v>67</v>
      </c>
      <c r="I405" s="83">
        <v>-2.28224252224E+16</v>
      </c>
      <c r="J405" s="83">
        <v>-4.52333951704E+16</v>
      </c>
      <c r="K405" s="83" t="s">
        <v>4535</v>
      </c>
      <c r="L405" s="46" t="s">
        <v>307</v>
      </c>
      <c r="M405" s="60">
        <v>2011</v>
      </c>
      <c r="N405" s="46" t="s">
        <v>157</v>
      </c>
      <c r="O405" s="46">
        <f t="shared" si="6"/>
        <v>43304</v>
      </c>
      <c r="P405" s="46">
        <v>2018</v>
      </c>
      <c r="Q405" s="46" t="s">
        <v>65</v>
      </c>
      <c r="R405" s="84"/>
      <c r="S405" s="46">
        <v>551880</v>
      </c>
      <c r="T405" s="46">
        <v>1.7500000000000002E-2</v>
      </c>
      <c r="U405" s="46">
        <v>53.23</v>
      </c>
      <c r="V405" s="46" t="s">
        <v>5408</v>
      </c>
      <c r="W405" s="46" t="s">
        <v>5428</v>
      </c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</row>
    <row r="406" spans="1:68" ht="15" x14ac:dyDescent="0.25">
      <c r="A406" s="46" t="s">
        <v>3682</v>
      </c>
      <c r="B406" s="82" t="s">
        <v>556</v>
      </c>
      <c r="C406" s="60">
        <v>2</v>
      </c>
      <c r="D406" s="46" t="s">
        <v>4232</v>
      </c>
      <c r="E406" s="46" t="s">
        <v>2270</v>
      </c>
      <c r="F406" s="46" t="s">
        <v>4333</v>
      </c>
      <c r="G406" s="46" t="s">
        <v>69</v>
      </c>
      <c r="H406" s="46" t="s">
        <v>67</v>
      </c>
      <c r="I406" s="83">
        <v>-2.28224252224E+16</v>
      </c>
      <c r="J406" s="83">
        <v>-4.52333951704E+16</v>
      </c>
      <c r="K406" s="83" t="s">
        <v>4535</v>
      </c>
      <c r="L406" s="46" t="s">
        <v>307</v>
      </c>
      <c r="M406" s="60">
        <v>2011</v>
      </c>
      <c r="N406" s="46" t="s">
        <v>157</v>
      </c>
      <c r="O406" s="46">
        <f t="shared" si="6"/>
        <v>43304</v>
      </c>
      <c r="P406" s="46">
        <v>2018</v>
      </c>
      <c r="Q406" s="46" t="s">
        <v>65</v>
      </c>
      <c r="R406" s="84"/>
      <c r="S406" s="46">
        <v>250905.60000000001</v>
      </c>
      <c r="T406" s="46">
        <v>7.9561643835616442E-3</v>
      </c>
      <c r="U406" s="46">
        <v>24.2</v>
      </c>
      <c r="V406" s="46" t="s">
        <v>5427</v>
      </c>
      <c r="W406" s="46" t="s">
        <v>5428</v>
      </c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</row>
    <row r="407" spans="1:68" ht="15" x14ac:dyDescent="0.25">
      <c r="A407" s="46" t="s">
        <v>3683</v>
      </c>
      <c r="B407" s="82" t="s">
        <v>531</v>
      </c>
      <c r="C407" s="60">
        <v>2</v>
      </c>
      <c r="D407" s="46" t="s">
        <v>4232</v>
      </c>
      <c r="E407" s="46" t="s">
        <v>2271</v>
      </c>
      <c r="F407" s="46" t="s">
        <v>4333</v>
      </c>
      <c r="G407" s="46" t="s">
        <v>68</v>
      </c>
      <c r="H407" s="46" t="s">
        <v>67</v>
      </c>
      <c r="I407" s="83">
        <v>-2.25747777777E+16</v>
      </c>
      <c r="J407" s="83">
        <v>-4.49518055555E+16</v>
      </c>
      <c r="K407" s="83" t="s">
        <v>4535</v>
      </c>
      <c r="L407" s="46" t="s">
        <v>307</v>
      </c>
      <c r="M407" s="60">
        <v>2011</v>
      </c>
      <c r="N407" s="46" t="s">
        <v>157</v>
      </c>
      <c r="O407" s="46">
        <f t="shared" si="6"/>
        <v>43304</v>
      </c>
      <c r="P407" s="46">
        <v>2018</v>
      </c>
      <c r="Q407" s="46" t="s">
        <v>65</v>
      </c>
      <c r="R407" s="84"/>
      <c r="S407" s="46">
        <v>2471.04</v>
      </c>
      <c r="T407" s="46">
        <v>7.8356164383561647E-5</v>
      </c>
      <c r="U407" s="46" t="s">
        <v>5405</v>
      </c>
      <c r="V407" s="46" t="s">
        <v>5405</v>
      </c>
      <c r="W407" s="46" t="s">
        <v>5405</v>
      </c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  <c r="BN407" s="46"/>
      <c r="BO407" s="46"/>
      <c r="BP407" s="46"/>
    </row>
    <row r="408" spans="1:68" ht="15" x14ac:dyDescent="0.25">
      <c r="A408" s="46" t="s">
        <v>3684</v>
      </c>
      <c r="B408" s="82" t="s">
        <v>531</v>
      </c>
      <c r="C408" s="60">
        <v>2</v>
      </c>
      <c r="D408" s="46" t="s">
        <v>4232</v>
      </c>
      <c r="E408" s="46" t="s">
        <v>2273</v>
      </c>
      <c r="F408" s="46" t="s">
        <v>4333</v>
      </c>
      <c r="G408" s="46" t="s">
        <v>68</v>
      </c>
      <c r="H408" s="46" t="s">
        <v>67</v>
      </c>
      <c r="I408" s="83">
        <v>-2.25787499999999E+16</v>
      </c>
      <c r="J408" s="83">
        <v>-4.49557777777E+16</v>
      </c>
      <c r="K408" s="83" t="s">
        <v>4535</v>
      </c>
      <c r="L408" s="46" t="s">
        <v>307</v>
      </c>
      <c r="M408" s="60">
        <v>2011</v>
      </c>
      <c r="N408" s="46" t="s">
        <v>157</v>
      </c>
      <c r="O408" s="46">
        <f t="shared" si="6"/>
        <v>43304</v>
      </c>
      <c r="P408" s="46">
        <v>2018</v>
      </c>
      <c r="Q408" s="46" t="s">
        <v>65</v>
      </c>
      <c r="R408" s="84"/>
      <c r="S408" s="46">
        <v>198280</v>
      </c>
      <c r="T408" s="46">
        <v>6.2874175545408421E-3</v>
      </c>
      <c r="U408" s="46" t="s">
        <v>5405</v>
      </c>
      <c r="V408" s="46" t="s">
        <v>5405</v>
      </c>
      <c r="W408" s="46" t="s">
        <v>5405</v>
      </c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</row>
    <row r="409" spans="1:68" ht="15" x14ac:dyDescent="0.25">
      <c r="A409" s="46" t="s">
        <v>3685</v>
      </c>
      <c r="B409" s="82" t="s">
        <v>531</v>
      </c>
      <c r="C409" s="60">
        <v>2</v>
      </c>
      <c r="D409" s="46" t="s">
        <v>4232</v>
      </c>
      <c r="E409" s="46" t="s">
        <v>2277</v>
      </c>
      <c r="F409" s="46" t="s">
        <v>4333</v>
      </c>
      <c r="G409" s="46" t="s">
        <v>68</v>
      </c>
      <c r="H409" s="46" t="s">
        <v>67</v>
      </c>
      <c r="I409" s="83">
        <v>-2.25923205554999E+16</v>
      </c>
      <c r="J409" s="83">
        <v>-4.49580686111E+16</v>
      </c>
      <c r="K409" s="83" t="s">
        <v>4535</v>
      </c>
      <c r="L409" s="46" t="s">
        <v>307</v>
      </c>
      <c r="M409" s="60">
        <v>2011</v>
      </c>
      <c r="N409" s="46" t="s">
        <v>157</v>
      </c>
      <c r="O409" s="46">
        <f t="shared" si="6"/>
        <v>43304</v>
      </c>
      <c r="P409" s="46">
        <v>2018</v>
      </c>
      <c r="Q409" s="46" t="s">
        <v>65</v>
      </c>
      <c r="R409" s="84"/>
      <c r="S409" s="46">
        <v>683280</v>
      </c>
      <c r="T409" s="46">
        <v>2.1666666666666667E-2</v>
      </c>
      <c r="U409" s="46" t="s">
        <v>5405</v>
      </c>
      <c r="V409" s="46" t="s">
        <v>5405</v>
      </c>
      <c r="W409" s="46" t="s">
        <v>5405</v>
      </c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  <c r="BN409" s="46"/>
      <c r="BO409" s="46"/>
      <c r="BP409" s="46"/>
    </row>
    <row r="410" spans="1:68" ht="15" x14ac:dyDescent="0.25">
      <c r="A410" s="46" t="s">
        <v>3686</v>
      </c>
      <c r="B410" s="82" t="s">
        <v>573</v>
      </c>
      <c r="C410" s="60">
        <v>2</v>
      </c>
      <c r="D410" s="46" t="s">
        <v>4232</v>
      </c>
      <c r="E410" s="46" t="s">
        <v>2282</v>
      </c>
      <c r="F410" s="46" t="s">
        <v>4333</v>
      </c>
      <c r="G410" s="46" t="s">
        <v>66</v>
      </c>
      <c r="H410" s="46" t="s">
        <v>67</v>
      </c>
      <c r="I410" s="83">
        <v>-2.32080555555E+16</v>
      </c>
      <c r="J410" s="83">
        <v>-4.59463888888E+16</v>
      </c>
      <c r="K410" s="83" t="s">
        <v>4535</v>
      </c>
      <c r="L410" s="46" t="s">
        <v>307</v>
      </c>
      <c r="M410" s="60">
        <v>2011</v>
      </c>
      <c r="N410" s="46" t="s">
        <v>157</v>
      </c>
      <c r="O410" s="46">
        <f t="shared" si="6"/>
        <v>43304</v>
      </c>
      <c r="P410" s="46">
        <v>2018</v>
      </c>
      <c r="Q410" s="46" t="s">
        <v>65</v>
      </c>
      <c r="R410" s="84"/>
      <c r="S410" s="46">
        <v>46200</v>
      </c>
      <c r="T410" s="46">
        <v>1.4649923896499239E-3</v>
      </c>
      <c r="U410" s="46" t="s">
        <v>5405</v>
      </c>
      <c r="V410" s="46" t="s">
        <v>5405</v>
      </c>
      <c r="W410" s="46" t="s">
        <v>5405</v>
      </c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  <c r="BN410" s="46"/>
      <c r="BO410" s="46"/>
      <c r="BP410" s="46"/>
    </row>
    <row r="411" spans="1:68" ht="15" x14ac:dyDescent="0.25">
      <c r="A411" s="46" t="s">
        <v>3687</v>
      </c>
      <c r="B411" s="82" t="s">
        <v>591</v>
      </c>
      <c r="C411" s="60">
        <v>2</v>
      </c>
      <c r="D411" s="46" t="s">
        <v>4232</v>
      </c>
      <c r="E411" s="46" t="s">
        <v>2292</v>
      </c>
      <c r="F411" s="46" t="s">
        <v>4333</v>
      </c>
      <c r="G411" s="46" t="s">
        <v>68</v>
      </c>
      <c r="H411" s="46" t="s">
        <v>67</v>
      </c>
      <c r="I411" s="83">
        <v>-2.33772222222E+16</v>
      </c>
      <c r="J411" s="83">
        <v>-4.60302777777E+16</v>
      </c>
      <c r="K411" s="83" t="s">
        <v>4535</v>
      </c>
      <c r="L411" s="46" t="s">
        <v>307</v>
      </c>
      <c r="M411" s="60">
        <v>2011</v>
      </c>
      <c r="N411" s="46" t="s">
        <v>157</v>
      </c>
      <c r="O411" s="46">
        <f t="shared" si="6"/>
        <v>43304</v>
      </c>
      <c r="P411" s="46">
        <v>2018</v>
      </c>
      <c r="Q411" s="46" t="s">
        <v>65</v>
      </c>
      <c r="R411" s="84"/>
      <c r="S411" s="46">
        <v>40405500</v>
      </c>
      <c r="T411" s="46">
        <v>1.28125</v>
      </c>
      <c r="U411" s="46" t="s">
        <v>5405</v>
      </c>
      <c r="V411" s="46" t="s">
        <v>5405</v>
      </c>
      <c r="W411" s="46" t="s">
        <v>5405</v>
      </c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</row>
    <row r="412" spans="1:68" ht="15" x14ac:dyDescent="0.25">
      <c r="A412" s="46" t="s">
        <v>3425</v>
      </c>
      <c r="B412" s="82" t="s">
        <v>521</v>
      </c>
      <c r="C412" s="60">
        <v>2</v>
      </c>
      <c r="D412" s="46" t="s">
        <v>4232</v>
      </c>
      <c r="E412" s="46" t="s">
        <v>2298</v>
      </c>
      <c r="F412" s="46" t="s">
        <v>4333</v>
      </c>
      <c r="G412" s="46" t="s">
        <v>68</v>
      </c>
      <c r="H412" s="46" t="s">
        <v>67</v>
      </c>
      <c r="I412" s="83">
        <v>-2.27833333333E+16</v>
      </c>
      <c r="J412" s="83">
        <v>-4.51733333333E+16</v>
      </c>
      <c r="K412" s="83" t="s">
        <v>4535</v>
      </c>
      <c r="L412" s="46" t="s">
        <v>307</v>
      </c>
      <c r="M412" s="60">
        <v>2011</v>
      </c>
      <c r="N412" s="46" t="s">
        <v>157</v>
      </c>
      <c r="O412" s="46">
        <f t="shared" si="6"/>
        <v>43304</v>
      </c>
      <c r="P412" s="46">
        <v>2018</v>
      </c>
      <c r="Q412" s="46" t="s">
        <v>65</v>
      </c>
      <c r="R412" s="84"/>
      <c r="S412" s="46">
        <v>5037000</v>
      </c>
      <c r="T412" s="46">
        <v>0.15972222222222221</v>
      </c>
      <c r="U412" s="46" t="s">
        <v>5405</v>
      </c>
      <c r="V412" s="46" t="s">
        <v>5405</v>
      </c>
      <c r="W412" s="46" t="s">
        <v>5405</v>
      </c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</row>
    <row r="413" spans="1:68" ht="15" x14ac:dyDescent="0.25">
      <c r="A413" s="46" t="s">
        <v>3688</v>
      </c>
      <c r="B413" s="82" t="s">
        <v>573</v>
      </c>
      <c r="C413" s="60">
        <v>2</v>
      </c>
      <c r="D413" s="46" t="s">
        <v>4232</v>
      </c>
      <c r="E413" s="46" t="s">
        <v>2302</v>
      </c>
      <c r="F413" s="46" t="s">
        <v>4333</v>
      </c>
      <c r="G413" s="46" t="s">
        <v>68</v>
      </c>
      <c r="H413" s="46" t="s">
        <v>67</v>
      </c>
      <c r="I413" s="83">
        <v>-2.31374999999999E+16</v>
      </c>
      <c r="J413" s="83">
        <v>-4.58363888888E+16</v>
      </c>
      <c r="K413" s="83" t="s">
        <v>4535</v>
      </c>
      <c r="L413" s="46" t="s">
        <v>307</v>
      </c>
      <c r="M413" s="60">
        <v>2011</v>
      </c>
      <c r="N413" s="46" t="s">
        <v>157</v>
      </c>
      <c r="O413" s="46">
        <f t="shared" si="6"/>
        <v>43304</v>
      </c>
      <c r="P413" s="46">
        <v>2018</v>
      </c>
      <c r="Q413" s="46" t="s">
        <v>65</v>
      </c>
      <c r="R413" s="84"/>
      <c r="S413" s="46">
        <v>13140000</v>
      </c>
      <c r="T413" s="46">
        <v>0.41666666666666669</v>
      </c>
      <c r="U413" s="46" t="s">
        <v>5405</v>
      </c>
      <c r="V413" s="46" t="s">
        <v>5405</v>
      </c>
      <c r="W413" s="46" t="s">
        <v>5405</v>
      </c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</row>
    <row r="414" spans="1:68" ht="15" x14ac:dyDescent="0.25">
      <c r="A414" s="46" t="s">
        <v>3689</v>
      </c>
      <c r="B414" s="82" t="s">
        <v>591</v>
      </c>
      <c r="C414" s="60">
        <v>2</v>
      </c>
      <c r="D414" s="46" t="s">
        <v>4232</v>
      </c>
      <c r="E414" s="46" t="s">
        <v>2304</v>
      </c>
      <c r="F414" s="46" t="s">
        <v>4333</v>
      </c>
      <c r="G414" s="46" t="s">
        <v>68</v>
      </c>
      <c r="H414" s="46" t="s">
        <v>67</v>
      </c>
      <c r="I414" s="83">
        <v>-2.32828333333E+16</v>
      </c>
      <c r="J414" s="83">
        <v>-4.59717222222E+16</v>
      </c>
      <c r="K414" s="83" t="s">
        <v>4535</v>
      </c>
      <c r="L414" s="46" t="s">
        <v>307</v>
      </c>
      <c r="M414" s="60">
        <v>2011</v>
      </c>
      <c r="N414" s="46" t="s">
        <v>157</v>
      </c>
      <c r="O414" s="46">
        <f t="shared" si="6"/>
        <v>43304</v>
      </c>
      <c r="P414" s="46">
        <v>2018</v>
      </c>
      <c r="Q414" s="46" t="s">
        <v>65</v>
      </c>
      <c r="R414" s="84"/>
      <c r="S414" s="46">
        <v>613200</v>
      </c>
      <c r="T414" s="46">
        <v>1.9444444444444445E-2</v>
      </c>
      <c r="U414" s="46" t="s">
        <v>5405</v>
      </c>
      <c r="V414" s="46" t="s">
        <v>5405</v>
      </c>
      <c r="W414" s="46" t="s">
        <v>5405</v>
      </c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</row>
    <row r="415" spans="1:68" ht="15" x14ac:dyDescent="0.25">
      <c r="A415" s="46" t="s">
        <v>3690</v>
      </c>
      <c r="B415" s="82" t="s">
        <v>591</v>
      </c>
      <c r="C415" s="60">
        <v>2</v>
      </c>
      <c r="D415" s="46" t="s">
        <v>4232</v>
      </c>
      <c r="E415" s="46" t="s">
        <v>2305</v>
      </c>
      <c r="F415" s="46" t="s">
        <v>4333</v>
      </c>
      <c r="G415" s="46" t="s">
        <v>68</v>
      </c>
      <c r="H415" s="46" t="s">
        <v>67</v>
      </c>
      <c r="I415" s="83">
        <v>-2.32853055554999E+16</v>
      </c>
      <c r="J415" s="83">
        <v>-4.59783052777E+16</v>
      </c>
      <c r="K415" s="83" t="s">
        <v>4535</v>
      </c>
      <c r="L415" s="46" t="s">
        <v>307</v>
      </c>
      <c r="M415" s="60">
        <v>2011</v>
      </c>
      <c r="N415" s="46" t="s">
        <v>157</v>
      </c>
      <c r="O415" s="46">
        <f t="shared" si="6"/>
        <v>43304</v>
      </c>
      <c r="P415" s="46">
        <v>2018</v>
      </c>
      <c r="Q415" s="46" t="s">
        <v>65</v>
      </c>
      <c r="R415" s="84"/>
      <c r="S415" s="46">
        <v>4123332</v>
      </c>
      <c r="T415" s="46">
        <v>0.13075000000000001</v>
      </c>
      <c r="U415" s="46" t="s">
        <v>5405</v>
      </c>
      <c r="V415" s="46" t="s">
        <v>5405</v>
      </c>
      <c r="W415" s="46" t="s">
        <v>5405</v>
      </c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</row>
    <row r="416" spans="1:68" ht="15" x14ac:dyDescent="0.25">
      <c r="A416" s="46" t="s">
        <v>3691</v>
      </c>
      <c r="B416" s="82" t="s">
        <v>573</v>
      </c>
      <c r="C416" s="60">
        <v>2</v>
      </c>
      <c r="D416" s="46" t="s">
        <v>4232</v>
      </c>
      <c r="E416" s="46" t="s">
        <v>2308</v>
      </c>
      <c r="F416" s="46" t="s">
        <v>4333</v>
      </c>
      <c r="G416" s="46" t="s">
        <v>68</v>
      </c>
      <c r="H416" s="46" t="s">
        <v>67</v>
      </c>
      <c r="I416" s="83">
        <v>-2.31681944444E+16</v>
      </c>
      <c r="J416" s="83">
        <v>-4.5905722222199904E+16</v>
      </c>
      <c r="K416" s="83" t="s">
        <v>4535</v>
      </c>
      <c r="L416" s="46" t="s">
        <v>307</v>
      </c>
      <c r="M416" s="60">
        <v>2011</v>
      </c>
      <c r="N416" s="46" t="s">
        <v>157</v>
      </c>
      <c r="O416" s="46">
        <f t="shared" si="6"/>
        <v>43304</v>
      </c>
      <c r="P416" s="46">
        <v>2018</v>
      </c>
      <c r="Q416" s="46" t="s">
        <v>65</v>
      </c>
      <c r="R416" s="84"/>
      <c r="S416" s="46">
        <v>3679200</v>
      </c>
      <c r="T416" s="46">
        <v>0.11666666666666667</v>
      </c>
      <c r="U416" s="46" t="s">
        <v>5405</v>
      </c>
      <c r="V416" s="46" t="s">
        <v>5405</v>
      </c>
      <c r="W416" s="46" t="s">
        <v>5405</v>
      </c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</row>
    <row r="417" spans="1:68" ht="15" x14ac:dyDescent="0.25">
      <c r="A417" s="46" t="s">
        <v>3427</v>
      </c>
      <c r="B417" s="82" t="s">
        <v>612</v>
      </c>
      <c r="C417" s="60">
        <v>1</v>
      </c>
      <c r="D417" s="46" t="s">
        <v>4277</v>
      </c>
      <c r="E417" s="46" t="s">
        <v>2054</v>
      </c>
      <c r="F417" s="46" t="s">
        <v>4332</v>
      </c>
      <c r="G417" s="46" t="s">
        <v>61</v>
      </c>
      <c r="H417" s="46" t="s">
        <v>62</v>
      </c>
      <c r="I417" s="83">
        <v>-2.28241666666E+16</v>
      </c>
      <c r="J417" s="83">
        <v>-4.5676111111099904E+16</v>
      </c>
      <c r="K417" s="83" t="s">
        <v>4618</v>
      </c>
      <c r="L417" s="46" t="s">
        <v>392</v>
      </c>
      <c r="M417" s="60">
        <v>2013</v>
      </c>
      <c r="N417" s="46" t="s">
        <v>270</v>
      </c>
      <c r="O417" s="46">
        <f t="shared" si="6"/>
        <v>51276</v>
      </c>
      <c r="P417" s="46">
        <v>2040</v>
      </c>
      <c r="Q417" s="46" t="s">
        <v>65</v>
      </c>
      <c r="R417" s="84"/>
      <c r="S417" s="46">
        <v>200516.4</v>
      </c>
      <c r="T417" s="46">
        <v>6.358333333333333E-3</v>
      </c>
      <c r="U417" s="46" t="s">
        <v>5405</v>
      </c>
      <c r="V417" s="46" t="s">
        <v>5405</v>
      </c>
      <c r="W417" s="46" t="s">
        <v>5405</v>
      </c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</row>
    <row r="418" spans="1:68" ht="15" x14ac:dyDescent="0.25">
      <c r="A418" s="46" t="s">
        <v>3692</v>
      </c>
      <c r="B418" s="82" t="s">
        <v>602</v>
      </c>
      <c r="C418" s="60">
        <v>2</v>
      </c>
      <c r="D418" s="46" t="s">
        <v>4278</v>
      </c>
      <c r="E418" s="46" t="s">
        <v>2314</v>
      </c>
      <c r="F418" s="46" t="s">
        <v>4333</v>
      </c>
      <c r="G418" s="46" t="s">
        <v>61</v>
      </c>
      <c r="H418" s="46" t="s">
        <v>67</v>
      </c>
      <c r="I418" s="83">
        <v>-2.25808333332999E+16</v>
      </c>
      <c r="J418" s="83">
        <v>-4.46963888888E+16</v>
      </c>
      <c r="K418" s="83" t="s">
        <v>4619</v>
      </c>
      <c r="L418" s="46" t="s">
        <v>307</v>
      </c>
      <c r="M418" s="60">
        <v>2011</v>
      </c>
      <c r="N418" s="46" t="s">
        <v>157</v>
      </c>
      <c r="O418" s="46">
        <f t="shared" si="6"/>
        <v>43304</v>
      </c>
      <c r="P418" s="46">
        <v>2018</v>
      </c>
      <c r="Q418" s="46" t="s">
        <v>65</v>
      </c>
      <c r="R418" s="84"/>
      <c r="S418" s="46">
        <v>208050</v>
      </c>
      <c r="T418" s="46">
        <v>6.5972222222222222E-3</v>
      </c>
      <c r="U418" s="46" t="s">
        <v>5405</v>
      </c>
      <c r="V418" s="46" t="s">
        <v>5405</v>
      </c>
      <c r="W418" s="46" t="s">
        <v>5405</v>
      </c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</row>
    <row r="419" spans="1:68" ht="15" x14ac:dyDescent="0.25">
      <c r="A419" s="46" t="s">
        <v>3689</v>
      </c>
      <c r="B419" s="82" t="s">
        <v>591</v>
      </c>
      <c r="C419" s="60">
        <v>2</v>
      </c>
      <c r="D419" s="46" t="s">
        <v>4232</v>
      </c>
      <c r="E419" s="46" t="s">
        <v>2360</v>
      </c>
      <c r="F419" s="46" t="s">
        <v>4333</v>
      </c>
      <c r="G419" s="46" t="s">
        <v>68</v>
      </c>
      <c r="H419" s="46" t="s">
        <v>67</v>
      </c>
      <c r="I419" s="83">
        <v>-2.32828333333E+16</v>
      </c>
      <c r="J419" s="83">
        <v>-4.59717222222E+16</v>
      </c>
      <c r="K419" s="83" t="s">
        <v>4620</v>
      </c>
      <c r="L419" s="46" t="s">
        <v>284</v>
      </c>
      <c r="M419" s="60">
        <v>2011</v>
      </c>
      <c r="N419" s="46" t="s">
        <v>157</v>
      </c>
      <c r="O419" s="46">
        <f t="shared" si="6"/>
        <v>43304</v>
      </c>
      <c r="P419" s="46">
        <v>2018</v>
      </c>
      <c r="Q419" s="46" t="s">
        <v>65</v>
      </c>
      <c r="R419" s="84"/>
      <c r="S419" s="46">
        <v>613200</v>
      </c>
      <c r="T419" s="46">
        <v>1.9444444444444445E-2</v>
      </c>
      <c r="U419" s="46" t="s">
        <v>5405</v>
      </c>
      <c r="V419" s="46" t="s">
        <v>5405</v>
      </c>
      <c r="W419" s="46" t="s">
        <v>5405</v>
      </c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  <c r="BN419" s="46"/>
      <c r="BO419" s="46"/>
      <c r="BP419" s="46"/>
    </row>
    <row r="420" spans="1:68" ht="15" x14ac:dyDescent="0.25">
      <c r="A420" s="46" t="s">
        <v>3688</v>
      </c>
      <c r="B420" s="82" t="s">
        <v>573</v>
      </c>
      <c r="C420" s="60">
        <v>2</v>
      </c>
      <c r="D420" s="46" t="s">
        <v>4232</v>
      </c>
      <c r="E420" s="46" t="s">
        <v>2361</v>
      </c>
      <c r="F420" s="46" t="s">
        <v>4333</v>
      </c>
      <c r="G420" s="46" t="s">
        <v>68</v>
      </c>
      <c r="H420" s="46" t="s">
        <v>67</v>
      </c>
      <c r="I420" s="83">
        <v>-2.31374999999999E+16</v>
      </c>
      <c r="J420" s="83">
        <v>-4.58363888888E+16</v>
      </c>
      <c r="K420" s="83" t="s">
        <v>4621</v>
      </c>
      <c r="L420" s="46" t="s">
        <v>285</v>
      </c>
      <c r="M420" s="60">
        <v>2011</v>
      </c>
      <c r="N420" s="46" t="s">
        <v>157</v>
      </c>
      <c r="O420" s="46">
        <f t="shared" si="6"/>
        <v>43304</v>
      </c>
      <c r="P420" s="46">
        <v>2018</v>
      </c>
      <c r="Q420" s="46" t="s">
        <v>65</v>
      </c>
      <c r="R420" s="84"/>
      <c r="S420" s="46">
        <v>13140000</v>
      </c>
      <c r="T420" s="46">
        <v>0.41666666666666669</v>
      </c>
      <c r="U420" s="46" t="s">
        <v>5405</v>
      </c>
      <c r="V420" s="46" t="s">
        <v>5405</v>
      </c>
      <c r="W420" s="46" t="s">
        <v>5405</v>
      </c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</row>
    <row r="421" spans="1:68" ht="15" x14ac:dyDescent="0.25">
      <c r="A421" s="46" t="s">
        <v>3693</v>
      </c>
      <c r="B421" s="82" t="s">
        <v>494</v>
      </c>
      <c r="C421" s="60">
        <v>2</v>
      </c>
      <c r="D421" s="46" t="s">
        <v>4232</v>
      </c>
      <c r="E421" s="46" t="s">
        <v>2660</v>
      </c>
      <c r="F421" s="46" t="s">
        <v>4333</v>
      </c>
      <c r="G421" s="46" t="s">
        <v>66</v>
      </c>
      <c r="H421" s="46" t="s">
        <v>67</v>
      </c>
      <c r="I421" s="83">
        <v>-2.25439166666E+16</v>
      </c>
      <c r="J421" s="83">
        <v>-4.4798083333299904E+16</v>
      </c>
      <c r="K421" s="83" t="s">
        <v>4622</v>
      </c>
      <c r="L421" s="46" t="s">
        <v>156</v>
      </c>
      <c r="M421" s="60">
        <v>2008</v>
      </c>
      <c r="N421" s="46" t="s">
        <v>157</v>
      </c>
      <c r="O421" s="46">
        <f t="shared" si="6"/>
        <v>43304</v>
      </c>
      <c r="P421" s="46">
        <v>2018</v>
      </c>
      <c r="Q421" s="46" t="s">
        <v>65</v>
      </c>
      <c r="R421" s="84"/>
      <c r="S421" s="46">
        <v>33600</v>
      </c>
      <c r="T421" s="46">
        <v>1.0654490106544901E-3</v>
      </c>
      <c r="U421" s="46" t="s">
        <v>5405</v>
      </c>
      <c r="V421" s="46" t="s">
        <v>5405</v>
      </c>
      <c r="W421" s="46" t="s">
        <v>5405</v>
      </c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  <c r="BN421" s="46"/>
      <c r="BO421" s="46"/>
      <c r="BP421" s="46"/>
    </row>
    <row r="422" spans="1:68" ht="15" x14ac:dyDescent="0.25">
      <c r="A422" s="46" t="s">
        <v>3694</v>
      </c>
      <c r="B422" s="82" t="s">
        <v>512</v>
      </c>
      <c r="C422" s="60">
        <v>14</v>
      </c>
      <c r="D422" s="46" t="s">
        <v>4237</v>
      </c>
      <c r="E422" s="46" t="s">
        <v>1915</v>
      </c>
      <c r="F422" s="46" t="s">
        <v>4332</v>
      </c>
      <c r="G422" s="46" t="s">
        <v>69</v>
      </c>
      <c r="H422" s="46" t="s">
        <v>67</v>
      </c>
      <c r="I422" s="83">
        <v>-2.34248055555E+16</v>
      </c>
      <c r="J422" s="83">
        <v>-4.87204444444E+16</v>
      </c>
      <c r="K422" s="83" t="s">
        <v>4623</v>
      </c>
      <c r="L422" s="46" t="s">
        <v>454</v>
      </c>
      <c r="M422" s="60">
        <v>2013</v>
      </c>
      <c r="N422" s="46" t="s">
        <v>455</v>
      </c>
      <c r="O422" s="46">
        <f t="shared" si="6"/>
        <v>45069</v>
      </c>
      <c r="P422" s="46">
        <v>2023</v>
      </c>
      <c r="Q422" s="46" t="s">
        <v>65</v>
      </c>
      <c r="R422" s="84"/>
      <c r="S422" s="46">
        <v>438900</v>
      </c>
      <c r="T422" s="46">
        <v>1.3917427701674277E-2</v>
      </c>
      <c r="U422" s="46">
        <v>66.790000000000006</v>
      </c>
      <c r="V422" s="46" t="s">
        <v>5403</v>
      </c>
      <c r="W422" s="46" t="s">
        <v>5413</v>
      </c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  <c r="BN422" s="46"/>
      <c r="BO422" s="46"/>
      <c r="BP422" s="46"/>
    </row>
    <row r="423" spans="1:68" ht="15" x14ac:dyDescent="0.25">
      <c r="A423" s="46" t="s">
        <v>3695</v>
      </c>
      <c r="B423" s="82" t="s">
        <v>501</v>
      </c>
      <c r="C423" s="60">
        <v>22</v>
      </c>
      <c r="D423" s="46" t="s">
        <v>4240</v>
      </c>
      <c r="E423" s="46" t="s">
        <v>2060</v>
      </c>
      <c r="F423" s="46" t="s">
        <v>4332</v>
      </c>
      <c r="G423" s="46" t="s">
        <v>66</v>
      </c>
      <c r="H423" s="46" t="s">
        <v>62</v>
      </c>
      <c r="I423" s="83">
        <v>-2.17808055554999E+16</v>
      </c>
      <c r="J423" s="83">
        <v>-5.2157472222199904E+16</v>
      </c>
      <c r="K423" s="83" t="s">
        <v>4624</v>
      </c>
      <c r="L423" s="46" t="s">
        <v>389</v>
      </c>
      <c r="M423" s="60">
        <v>2013</v>
      </c>
      <c r="N423" s="46" t="s">
        <v>449</v>
      </c>
      <c r="O423" s="46">
        <f t="shared" si="6"/>
        <v>44930</v>
      </c>
      <c r="P423" s="46">
        <v>2023</v>
      </c>
      <c r="Q423" s="46" t="s">
        <v>65</v>
      </c>
      <c r="R423" s="84"/>
      <c r="S423" s="46">
        <v>10585</v>
      </c>
      <c r="T423" s="46">
        <v>3.3564814814814812E-4</v>
      </c>
      <c r="U423" s="46" t="s">
        <v>5405</v>
      </c>
      <c r="V423" s="46" t="s">
        <v>5405</v>
      </c>
      <c r="W423" s="46" t="s">
        <v>5405</v>
      </c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</row>
    <row r="424" spans="1:68" ht="15" x14ac:dyDescent="0.25">
      <c r="A424" s="46" t="s">
        <v>3696</v>
      </c>
      <c r="B424" s="82" t="s">
        <v>542</v>
      </c>
      <c r="C424" s="60">
        <v>19</v>
      </c>
      <c r="D424" s="46" t="s">
        <v>4240</v>
      </c>
      <c r="E424" s="46" t="s">
        <v>1916</v>
      </c>
      <c r="F424" s="46" t="s">
        <v>4332</v>
      </c>
      <c r="G424" s="46" t="s">
        <v>76</v>
      </c>
      <c r="H424" s="46" t="s">
        <v>67</v>
      </c>
      <c r="I424" s="83">
        <v>-2.09725E+16</v>
      </c>
      <c r="J424" s="83">
        <v>-5.1678805555499904E+16</v>
      </c>
      <c r="K424" s="83" t="s">
        <v>4625</v>
      </c>
      <c r="L424" s="46" t="s">
        <v>454</v>
      </c>
      <c r="M424" s="60">
        <v>2013</v>
      </c>
      <c r="N424" s="46" t="s">
        <v>455</v>
      </c>
      <c r="O424" s="46">
        <f t="shared" si="6"/>
        <v>45069</v>
      </c>
      <c r="P424" s="46">
        <v>2023</v>
      </c>
      <c r="Q424" s="46" t="s">
        <v>65</v>
      </c>
      <c r="R424" s="84"/>
      <c r="S424" s="46">
        <v>179999.9136</v>
      </c>
      <c r="T424" s="46">
        <v>5.7077598173515985E-3</v>
      </c>
      <c r="U424" s="46" t="s">
        <v>5405</v>
      </c>
      <c r="V424" s="46" t="s">
        <v>5405</v>
      </c>
      <c r="W424" s="46" t="s">
        <v>5405</v>
      </c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</row>
    <row r="425" spans="1:68" ht="15" x14ac:dyDescent="0.25">
      <c r="A425" s="46" t="s">
        <v>3697</v>
      </c>
      <c r="B425" s="82" t="s">
        <v>486</v>
      </c>
      <c r="C425" s="60">
        <v>9</v>
      </c>
      <c r="D425" s="46" t="s">
        <v>4255</v>
      </c>
      <c r="E425" s="46" t="s">
        <v>1917</v>
      </c>
      <c r="F425" s="46" t="s">
        <v>4332</v>
      </c>
      <c r="G425" s="46" t="s">
        <v>76</v>
      </c>
      <c r="H425" s="46" t="s">
        <v>67</v>
      </c>
      <c r="I425" s="83">
        <v>-2.23836111110999E+16</v>
      </c>
      <c r="J425" s="83">
        <v>-4.6856666666599904E+16</v>
      </c>
      <c r="K425" s="83" t="s">
        <v>4626</v>
      </c>
      <c r="L425" s="46" t="s">
        <v>454</v>
      </c>
      <c r="M425" s="60">
        <v>2013</v>
      </c>
      <c r="N425" s="46" t="s">
        <v>455</v>
      </c>
      <c r="O425" s="46">
        <f t="shared" si="6"/>
        <v>45069</v>
      </c>
      <c r="P425" s="46">
        <v>2023</v>
      </c>
      <c r="Q425" s="46" t="s">
        <v>65</v>
      </c>
      <c r="R425" s="84"/>
      <c r="S425" s="46">
        <v>63360</v>
      </c>
      <c r="T425" s="46">
        <v>2.009132420091324E-3</v>
      </c>
      <c r="U425" s="46" t="s">
        <v>5405</v>
      </c>
      <c r="V425" s="46" t="s">
        <v>5405</v>
      </c>
      <c r="W425" s="46" t="s">
        <v>5405</v>
      </c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</row>
    <row r="426" spans="1:68" ht="15" x14ac:dyDescent="0.25">
      <c r="A426" s="46" t="s">
        <v>3698</v>
      </c>
      <c r="B426" s="82" t="s">
        <v>488</v>
      </c>
      <c r="C426" s="60">
        <v>9</v>
      </c>
      <c r="D426" s="46" t="s">
        <v>4244</v>
      </c>
      <c r="E426" s="46" t="s">
        <v>1918</v>
      </c>
      <c r="F426" s="46" t="s">
        <v>4332</v>
      </c>
      <c r="G426" s="46" t="s">
        <v>76</v>
      </c>
      <c r="H426" s="46" t="s">
        <v>67</v>
      </c>
      <c r="I426" s="83">
        <v>-2.20236111110999E+16</v>
      </c>
      <c r="J426" s="83">
        <v>-4.67477777777E+16</v>
      </c>
      <c r="K426" s="83" t="s">
        <v>4627</v>
      </c>
      <c r="L426" s="46" t="s">
        <v>454</v>
      </c>
      <c r="M426" s="60">
        <v>2013</v>
      </c>
      <c r="N426" s="46" t="s">
        <v>455</v>
      </c>
      <c r="O426" s="46">
        <f t="shared" si="6"/>
        <v>45069</v>
      </c>
      <c r="P426" s="46">
        <v>2023</v>
      </c>
      <c r="Q426" s="46" t="s">
        <v>65</v>
      </c>
      <c r="R426" s="84"/>
      <c r="S426" s="46">
        <v>95040</v>
      </c>
      <c r="T426" s="46">
        <v>3.0136986301369864E-3</v>
      </c>
      <c r="U426" s="46" t="s">
        <v>5405</v>
      </c>
      <c r="V426" s="46" t="s">
        <v>5405</v>
      </c>
      <c r="W426" s="46" t="s">
        <v>5405</v>
      </c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</row>
    <row r="427" spans="1:68" ht="15" x14ac:dyDescent="0.25">
      <c r="A427" s="46" t="s">
        <v>3698</v>
      </c>
      <c r="B427" s="82" t="s">
        <v>488</v>
      </c>
      <c r="C427" s="60">
        <v>9</v>
      </c>
      <c r="D427" s="46" t="s">
        <v>4244</v>
      </c>
      <c r="E427" s="46" t="s">
        <v>1919</v>
      </c>
      <c r="F427" s="46" t="s">
        <v>4332</v>
      </c>
      <c r="G427" s="46" t="s">
        <v>76</v>
      </c>
      <c r="H427" s="46" t="s">
        <v>67</v>
      </c>
      <c r="I427" s="83">
        <v>-2.20227777777E+16</v>
      </c>
      <c r="J427" s="83">
        <v>-4.6749166666599904E+16</v>
      </c>
      <c r="K427" s="83" t="s">
        <v>4627</v>
      </c>
      <c r="L427" s="46" t="s">
        <v>454</v>
      </c>
      <c r="M427" s="60">
        <v>2013</v>
      </c>
      <c r="N427" s="46" t="s">
        <v>455</v>
      </c>
      <c r="O427" s="46">
        <f t="shared" si="6"/>
        <v>45069</v>
      </c>
      <c r="P427" s="46">
        <v>2023</v>
      </c>
      <c r="Q427" s="46" t="s">
        <v>65</v>
      </c>
      <c r="R427" s="84"/>
      <c r="S427" s="46">
        <v>95040</v>
      </c>
      <c r="T427" s="46">
        <v>3.0136986301369864E-3</v>
      </c>
      <c r="U427" s="46" t="s">
        <v>5405</v>
      </c>
      <c r="V427" s="46" t="s">
        <v>5405</v>
      </c>
      <c r="W427" s="46" t="s">
        <v>5405</v>
      </c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</row>
    <row r="428" spans="1:68" ht="15" x14ac:dyDescent="0.25">
      <c r="A428" s="46" t="s">
        <v>3698</v>
      </c>
      <c r="B428" s="82" t="s">
        <v>488</v>
      </c>
      <c r="C428" s="60">
        <v>9</v>
      </c>
      <c r="D428" s="46" t="s">
        <v>4244</v>
      </c>
      <c r="E428" s="46" t="s">
        <v>1920</v>
      </c>
      <c r="F428" s="46" t="s">
        <v>4332</v>
      </c>
      <c r="G428" s="46" t="s">
        <v>76</v>
      </c>
      <c r="H428" s="46" t="s">
        <v>67</v>
      </c>
      <c r="I428" s="83">
        <v>-2.20216666666E+16</v>
      </c>
      <c r="J428" s="83">
        <v>-4.6749444444399904E+16</v>
      </c>
      <c r="K428" s="83" t="s">
        <v>4627</v>
      </c>
      <c r="L428" s="46" t="s">
        <v>454</v>
      </c>
      <c r="M428" s="60">
        <v>2013</v>
      </c>
      <c r="N428" s="46" t="s">
        <v>455</v>
      </c>
      <c r="O428" s="46">
        <f t="shared" si="6"/>
        <v>45069</v>
      </c>
      <c r="P428" s="46">
        <v>2023</v>
      </c>
      <c r="Q428" s="46" t="s">
        <v>65</v>
      </c>
      <c r="R428" s="84"/>
      <c r="S428" s="46">
        <v>95040</v>
      </c>
      <c r="T428" s="46">
        <v>3.0136986301369864E-3</v>
      </c>
      <c r="U428" s="46" t="s">
        <v>5405</v>
      </c>
      <c r="V428" s="46" t="s">
        <v>5405</v>
      </c>
      <c r="W428" s="46" t="s">
        <v>5405</v>
      </c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</row>
    <row r="429" spans="1:68" ht="15" x14ac:dyDescent="0.25">
      <c r="A429" s="46" t="s">
        <v>3698</v>
      </c>
      <c r="B429" s="82" t="s">
        <v>488</v>
      </c>
      <c r="C429" s="60">
        <v>9</v>
      </c>
      <c r="D429" s="46" t="s">
        <v>4244</v>
      </c>
      <c r="E429" s="46" t="s">
        <v>1921</v>
      </c>
      <c r="F429" s="46" t="s">
        <v>4332</v>
      </c>
      <c r="G429" s="46" t="s">
        <v>76</v>
      </c>
      <c r="H429" s="46" t="s">
        <v>67</v>
      </c>
      <c r="I429" s="83">
        <v>-2.20283333333E+16</v>
      </c>
      <c r="J429" s="83">
        <v>-4.67483333333E+16</v>
      </c>
      <c r="K429" s="83" t="s">
        <v>4627</v>
      </c>
      <c r="L429" s="46" t="s">
        <v>454</v>
      </c>
      <c r="M429" s="60">
        <v>2013</v>
      </c>
      <c r="N429" s="46" t="s">
        <v>455</v>
      </c>
      <c r="O429" s="46">
        <f t="shared" si="6"/>
        <v>45069</v>
      </c>
      <c r="P429" s="46">
        <v>2023</v>
      </c>
      <c r="Q429" s="46" t="s">
        <v>65</v>
      </c>
      <c r="R429" s="84"/>
      <c r="S429" s="46">
        <v>95040</v>
      </c>
      <c r="T429" s="46">
        <v>3.0136986301369864E-3</v>
      </c>
      <c r="U429" s="46" t="s">
        <v>5405</v>
      </c>
      <c r="V429" s="46" t="s">
        <v>5405</v>
      </c>
      <c r="W429" s="46" t="s">
        <v>5405</v>
      </c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</row>
    <row r="430" spans="1:68" ht="15" x14ac:dyDescent="0.25">
      <c r="A430" s="46" t="s">
        <v>3699</v>
      </c>
      <c r="B430" s="82" t="s">
        <v>511</v>
      </c>
      <c r="C430" s="60">
        <v>18</v>
      </c>
      <c r="D430" s="46" t="s">
        <v>4240</v>
      </c>
      <c r="E430" s="46" t="s">
        <v>1923</v>
      </c>
      <c r="F430" s="46" t="s">
        <v>4332</v>
      </c>
      <c r="G430" s="46" t="s">
        <v>266</v>
      </c>
      <c r="H430" s="46" t="s">
        <v>67</v>
      </c>
      <c r="I430" s="83">
        <v>-2.01901111110999E+16</v>
      </c>
      <c r="J430" s="83">
        <v>-5.10500833333E+16</v>
      </c>
      <c r="K430" s="83" t="s">
        <v>4628</v>
      </c>
      <c r="L430" s="46" t="s">
        <v>454</v>
      </c>
      <c r="M430" s="60">
        <v>2013</v>
      </c>
      <c r="N430" s="46" t="s">
        <v>455</v>
      </c>
      <c r="O430" s="46">
        <f t="shared" si="6"/>
        <v>45069</v>
      </c>
      <c r="P430" s="46">
        <v>2023</v>
      </c>
      <c r="Q430" s="46" t="s">
        <v>65</v>
      </c>
      <c r="R430" s="84"/>
      <c r="S430" s="46">
        <v>553413</v>
      </c>
      <c r="T430" s="46">
        <v>1.7548611111111112E-2</v>
      </c>
      <c r="U430" s="46" t="s">
        <v>5405</v>
      </c>
      <c r="V430" s="46" t="s">
        <v>5405</v>
      </c>
      <c r="W430" s="46" t="s">
        <v>5405</v>
      </c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</row>
    <row r="431" spans="1:68" ht="15" x14ac:dyDescent="0.25">
      <c r="A431" s="46" t="s">
        <v>3700</v>
      </c>
      <c r="B431" s="82" t="s">
        <v>608</v>
      </c>
      <c r="C431" s="60">
        <v>14</v>
      </c>
      <c r="D431" s="46" t="s">
        <v>4247</v>
      </c>
      <c r="E431" s="46" t="s">
        <v>1924</v>
      </c>
      <c r="F431" s="46" t="s">
        <v>4332</v>
      </c>
      <c r="G431" s="46" t="s">
        <v>69</v>
      </c>
      <c r="H431" s="46" t="s">
        <v>67</v>
      </c>
      <c r="I431" s="83">
        <v>-2.33319444444E+16</v>
      </c>
      <c r="J431" s="83">
        <v>-4.95566666666E+16</v>
      </c>
      <c r="K431" s="83" t="s">
        <v>4629</v>
      </c>
      <c r="L431" s="46" t="s">
        <v>454</v>
      </c>
      <c r="M431" s="60">
        <v>2013</v>
      </c>
      <c r="N431" s="46" t="s">
        <v>455</v>
      </c>
      <c r="O431" s="46">
        <f t="shared" si="6"/>
        <v>45069</v>
      </c>
      <c r="P431" s="46">
        <v>2023</v>
      </c>
      <c r="Q431" s="46" t="s">
        <v>65</v>
      </c>
      <c r="R431" s="84"/>
      <c r="S431" s="46">
        <v>185000</v>
      </c>
      <c r="T431" s="46">
        <v>5.8663115169964482E-3</v>
      </c>
      <c r="U431" s="46">
        <v>24.2</v>
      </c>
      <c r="V431" s="46" t="s">
        <v>5403</v>
      </c>
      <c r="W431" s="46" t="s">
        <v>5413</v>
      </c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  <c r="BN431" s="46"/>
      <c r="BO431" s="46"/>
      <c r="BP431" s="46"/>
    </row>
    <row r="432" spans="1:68" ht="15" x14ac:dyDescent="0.25">
      <c r="A432" s="46" t="s">
        <v>3701</v>
      </c>
      <c r="B432" s="82" t="s">
        <v>555</v>
      </c>
      <c r="C432" s="60">
        <v>22</v>
      </c>
      <c r="D432" s="46" t="s">
        <v>4240</v>
      </c>
      <c r="E432" s="46" t="s">
        <v>1925</v>
      </c>
      <c r="F432" s="46" t="s">
        <v>4332</v>
      </c>
      <c r="G432" s="46" t="s">
        <v>76</v>
      </c>
      <c r="H432" s="46" t="s">
        <v>67</v>
      </c>
      <c r="I432" s="83">
        <v>-2.25032777776999E+16</v>
      </c>
      <c r="J432" s="83">
        <v>-5.29999722222E+16</v>
      </c>
      <c r="K432" s="83" t="s">
        <v>4630</v>
      </c>
      <c r="L432" s="46" t="s">
        <v>454</v>
      </c>
      <c r="M432" s="60">
        <v>2013</v>
      </c>
      <c r="N432" s="46" t="s">
        <v>455</v>
      </c>
      <c r="O432" s="46">
        <f t="shared" si="6"/>
        <v>45069</v>
      </c>
      <c r="P432" s="46">
        <v>2023</v>
      </c>
      <c r="Q432" s="46" t="s">
        <v>65</v>
      </c>
      <c r="R432" s="84"/>
      <c r="S432" s="46">
        <v>48000</v>
      </c>
      <c r="T432" s="46">
        <v>1.5220700152207001E-3</v>
      </c>
      <c r="U432" s="46" t="s">
        <v>5405</v>
      </c>
      <c r="V432" s="46" t="s">
        <v>5405</v>
      </c>
      <c r="W432" s="46" t="s">
        <v>5405</v>
      </c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</row>
    <row r="433" spans="1:68" ht="15" x14ac:dyDescent="0.25">
      <c r="A433" s="46" t="s">
        <v>3702</v>
      </c>
      <c r="B433" s="82" t="s">
        <v>586</v>
      </c>
      <c r="C433" s="60">
        <v>14</v>
      </c>
      <c r="D433" s="46" t="s">
        <v>4237</v>
      </c>
      <c r="E433" s="46" t="s">
        <v>1926</v>
      </c>
      <c r="F433" s="46" t="s">
        <v>4332</v>
      </c>
      <c r="G433" s="46" t="s">
        <v>69</v>
      </c>
      <c r="H433" s="46" t="s">
        <v>67</v>
      </c>
      <c r="I433" s="83">
        <v>-2.33541666666E+16</v>
      </c>
      <c r="J433" s="83">
        <v>-4.9138888888799904E+16</v>
      </c>
      <c r="K433" s="83" t="s">
        <v>4631</v>
      </c>
      <c r="L433" s="46" t="s">
        <v>454</v>
      </c>
      <c r="M433" s="60">
        <v>2013</v>
      </c>
      <c r="N433" s="46" t="s">
        <v>455</v>
      </c>
      <c r="O433" s="46">
        <f t="shared" si="6"/>
        <v>45069</v>
      </c>
      <c r="P433" s="46">
        <v>2023</v>
      </c>
      <c r="Q433" s="46" t="s">
        <v>65</v>
      </c>
      <c r="R433" s="84"/>
      <c r="S433" s="46">
        <v>249922.5</v>
      </c>
      <c r="T433" s="46">
        <v>7.9249904870624041E-3</v>
      </c>
      <c r="U433" s="46">
        <v>224.5</v>
      </c>
      <c r="V433" s="46" t="s">
        <v>5403</v>
      </c>
      <c r="W433" s="46" t="s">
        <v>5419</v>
      </c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  <c r="BN433" s="46"/>
      <c r="BO433" s="46"/>
      <c r="BP433" s="46"/>
    </row>
    <row r="434" spans="1:68" ht="15" x14ac:dyDescent="0.25">
      <c r="A434" s="46" t="s">
        <v>3703</v>
      </c>
      <c r="B434" s="82" t="s">
        <v>619</v>
      </c>
      <c r="C434" s="60">
        <v>18</v>
      </c>
      <c r="D434" s="46" t="s">
        <v>4240</v>
      </c>
      <c r="E434" s="46" t="s">
        <v>2071</v>
      </c>
      <c r="F434" s="46" t="s">
        <v>4332</v>
      </c>
      <c r="G434" s="46" t="s">
        <v>68</v>
      </c>
      <c r="H434" s="46" t="s">
        <v>67</v>
      </c>
      <c r="I434" s="83">
        <v>-2.03205555555E+16</v>
      </c>
      <c r="J434" s="83">
        <v>-5.0836944444399904E+16</v>
      </c>
      <c r="K434" s="83" t="s">
        <v>4632</v>
      </c>
      <c r="L434" s="46" t="s">
        <v>373</v>
      </c>
      <c r="M434" s="60">
        <v>2013</v>
      </c>
      <c r="N434" s="46" t="s">
        <v>374</v>
      </c>
      <c r="O434" s="46">
        <f t="shared" si="6"/>
        <v>44928</v>
      </c>
      <c r="P434" s="46">
        <v>2023</v>
      </c>
      <c r="Q434" s="46" t="s">
        <v>146</v>
      </c>
      <c r="R434" s="84"/>
      <c r="S434" s="46">
        <v>2000280</v>
      </c>
      <c r="T434" s="46">
        <v>6.3428462709284622E-2</v>
      </c>
      <c r="U434" s="46" t="s">
        <v>5405</v>
      </c>
      <c r="V434" s="46" t="s">
        <v>5405</v>
      </c>
      <c r="W434" s="46" t="s">
        <v>5405</v>
      </c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  <c r="BN434" s="46"/>
      <c r="BO434" s="46"/>
      <c r="BP434" s="46"/>
    </row>
    <row r="435" spans="1:68" ht="15" x14ac:dyDescent="0.25">
      <c r="A435" s="46" t="s">
        <v>3419</v>
      </c>
      <c r="B435" s="82" t="s">
        <v>566</v>
      </c>
      <c r="C435" s="60">
        <v>14</v>
      </c>
      <c r="D435" s="46" t="s">
        <v>4227</v>
      </c>
      <c r="E435" s="46" t="s">
        <v>2072</v>
      </c>
      <c r="F435" s="46" t="s">
        <v>4332</v>
      </c>
      <c r="G435" s="46" t="s">
        <v>61</v>
      </c>
      <c r="H435" s="46" t="s">
        <v>62</v>
      </c>
      <c r="I435" s="83">
        <v>-2.31772777776999E+16</v>
      </c>
      <c r="J435" s="83">
        <v>-4.93956111111E+16</v>
      </c>
      <c r="K435" s="83" t="s">
        <v>4633</v>
      </c>
      <c r="L435" s="46" t="s">
        <v>373</v>
      </c>
      <c r="M435" s="60">
        <v>2013</v>
      </c>
      <c r="N435" s="46" t="s">
        <v>374</v>
      </c>
      <c r="O435" s="46">
        <f t="shared" si="6"/>
        <v>44928</v>
      </c>
      <c r="P435" s="46">
        <v>2023</v>
      </c>
      <c r="Q435" s="46" t="s">
        <v>65</v>
      </c>
      <c r="R435" s="84"/>
      <c r="S435" s="46">
        <v>1664400</v>
      </c>
      <c r="T435" s="46">
        <v>5.2777777777777778E-2</v>
      </c>
      <c r="U435" s="46" t="s">
        <v>5405</v>
      </c>
      <c r="V435" s="46" t="s">
        <v>5405</v>
      </c>
      <c r="W435" s="46" t="s">
        <v>5405</v>
      </c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</row>
    <row r="436" spans="1:68" ht="15" x14ac:dyDescent="0.25">
      <c r="A436" s="46" t="s">
        <v>3702</v>
      </c>
      <c r="B436" s="82" t="s">
        <v>586</v>
      </c>
      <c r="C436" s="60">
        <v>14</v>
      </c>
      <c r="D436" s="46" t="s">
        <v>4237</v>
      </c>
      <c r="E436" s="46" t="s">
        <v>1927</v>
      </c>
      <c r="F436" s="46" t="s">
        <v>4332</v>
      </c>
      <c r="G436" s="46" t="s">
        <v>69</v>
      </c>
      <c r="H436" s="46" t="s">
        <v>67</v>
      </c>
      <c r="I436" s="83">
        <v>-2.33258333333E+16</v>
      </c>
      <c r="J436" s="83">
        <v>-4.91408333333E+16</v>
      </c>
      <c r="K436" s="83" t="s">
        <v>4631</v>
      </c>
      <c r="L436" s="46" t="s">
        <v>454</v>
      </c>
      <c r="M436" s="60">
        <v>2013</v>
      </c>
      <c r="N436" s="46" t="s">
        <v>455</v>
      </c>
      <c r="O436" s="46">
        <f t="shared" si="6"/>
        <v>45069</v>
      </c>
      <c r="P436" s="46">
        <v>2023</v>
      </c>
      <c r="Q436" s="46" t="s">
        <v>65</v>
      </c>
      <c r="R436" s="84"/>
      <c r="S436" s="46">
        <v>296400</v>
      </c>
      <c r="T436" s="46">
        <v>9.398782343987824E-3</v>
      </c>
      <c r="U436" s="46">
        <v>224.5</v>
      </c>
      <c r="V436" s="46" t="s">
        <v>5403</v>
      </c>
      <c r="W436" s="46" t="s">
        <v>5419</v>
      </c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</row>
    <row r="437" spans="1:68" ht="15" x14ac:dyDescent="0.25">
      <c r="A437" s="46" t="s">
        <v>3532</v>
      </c>
      <c r="B437" s="82" t="s">
        <v>501</v>
      </c>
      <c r="C437" s="60">
        <v>22</v>
      </c>
      <c r="D437" s="46" t="s">
        <v>4240</v>
      </c>
      <c r="E437" s="46" t="s">
        <v>2074</v>
      </c>
      <c r="F437" s="46" t="s">
        <v>4332</v>
      </c>
      <c r="G437" s="46" t="s">
        <v>61</v>
      </c>
      <c r="H437" s="46" t="s">
        <v>62</v>
      </c>
      <c r="I437" s="83">
        <v>-2.18094444444E+16</v>
      </c>
      <c r="J437" s="83">
        <v>-5.21713888888E+16</v>
      </c>
      <c r="K437" s="83" t="s">
        <v>4634</v>
      </c>
      <c r="L437" s="46" t="s">
        <v>373</v>
      </c>
      <c r="M437" s="60">
        <v>2013</v>
      </c>
      <c r="N437" s="46" t="s">
        <v>446</v>
      </c>
      <c r="O437" s="46">
        <f t="shared" si="6"/>
        <v>51939</v>
      </c>
      <c r="P437" s="46">
        <v>2042</v>
      </c>
      <c r="Q437" s="46" t="s">
        <v>65</v>
      </c>
      <c r="R437" s="84"/>
      <c r="S437" s="46">
        <v>2680560</v>
      </c>
      <c r="T437" s="46">
        <v>8.5000000000000006E-2</v>
      </c>
      <c r="U437" s="46" t="s">
        <v>5405</v>
      </c>
      <c r="V437" s="46" t="s">
        <v>5405</v>
      </c>
      <c r="W437" s="46" t="s">
        <v>5405</v>
      </c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</row>
    <row r="438" spans="1:68" ht="15" x14ac:dyDescent="0.25">
      <c r="A438" s="46" t="s">
        <v>3704</v>
      </c>
      <c r="B438" s="82" t="s">
        <v>586</v>
      </c>
      <c r="C438" s="60">
        <v>14</v>
      </c>
      <c r="D438" s="46" t="s">
        <v>4237</v>
      </c>
      <c r="E438" s="46" t="s">
        <v>1928</v>
      </c>
      <c r="F438" s="46" t="s">
        <v>4332</v>
      </c>
      <c r="G438" s="46" t="s">
        <v>69</v>
      </c>
      <c r="H438" s="46" t="s">
        <v>67</v>
      </c>
      <c r="I438" s="83">
        <v>-2.33158333332999E+16</v>
      </c>
      <c r="J438" s="83">
        <v>-4.91419444444E+16</v>
      </c>
      <c r="K438" s="83" t="s">
        <v>4635</v>
      </c>
      <c r="L438" s="46" t="s">
        <v>454</v>
      </c>
      <c r="M438" s="60">
        <v>2013</v>
      </c>
      <c r="N438" s="46" t="s">
        <v>455</v>
      </c>
      <c r="O438" s="46">
        <f t="shared" si="6"/>
        <v>45069</v>
      </c>
      <c r="P438" s="46">
        <v>2023</v>
      </c>
      <c r="Q438" s="46" t="s">
        <v>65</v>
      </c>
      <c r="R438" s="84"/>
      <c r="S438" s="46">
        <v>268858</v>
      </c>
      <c r="T438" s="46">
        <v>8.525431253170979E-3</v>
      </c>
      <c r="U438" s="46">
        <v>54.81</v>
      </c>
      <c r="V438" s="46" t="s">
        <v>5403</v>
      </c>
      <c r="W438" s="46" t="s">
        <v>5413</v>
      </c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</row>
    <row r="439" spans="1:68" ht="15" x14ac:dyDescent="0.25">
      <c r="A439" s="46" t="s">
        <v>3705</v>
      </c>
      <c r="B439" s="82" t="s">
        <v>586</v>
      </c>
      <c r="C439" s="60">
        <v>14</v>
      </c>
      <c r="D439" s="46" t="s">
        <v>4237</v>
      </c>
      <c r="E439" s="46" t="s">
        <v>1929</v>
      </c>
      <c r="F439" s="46" t="s">
        <v>4332</v>
      </c>
      <c r="G439" s="46" t="s">
        <v>69</v>
      </c>
      <c r="H439" s="46" t="s">
        <v>67</v>
      </c>
      <c r="I439" s="83">
        <v>-2.33178611111E+16</v>
      </c>
      <c r="J439" s="83">
        <v>-4.914325E+16</v>
      </c>
      <c r="K439" s="83" t="s">
        <v>4636</v>
      </c>
      <c r="L439" s="46" t="s">
        <v>454</v>
      </c>
      <c r="M439" s="60">
        <v>2013</v>
      </c>
      <c r="N439" s="46" t="s">
        <v>455</v>
      </c>
      <c r="O439" s="46">
        <f t="shared" si="6"/>
        <v>45069</v>
      </c>
      <c r="P439" s="46">
        <v>2023</v>
      </c>
      <c r="Q439" s="46" t="s">
        <v>65</v>
      </c>
      <c r="R439" s="84"/>
      <c r="S439" s="46">
        <v>255846.39999999999</v>
      </c>
      <c r="T439" s="46">
        <v>8.1128361237950281E-3</v>
      </c>
      <c r="U439" s="46">
        <v>55.2</v>
      </c>
      <c r="V439" s="46" t="s">
        <v>5403</v>
      </c>
      <c r="W439" s="46" t="s">
        <v>5413</v>
      </c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</row>
    <row r="440" spans="1:68" ht="15" x14ac:dyDescent="0.25">
      <c r="A440" s="46" t="s">
        <v>3706</v>
      </c>
      <c r="B440" s="82" t="s">
        <v>512</v>
      </c>
      <c r="C440" s="60">
        <v>14</v>
      </c>
      <c r="D440" s="46" t="s">
        <v>4227</v>
      </c>
      <c r="E440" s="46" t="s">
        <v>1930</v>
      </c>
      <c r="F440" s="46" t="s">
        <v>4332</v>
      </c>
      <c r="G440" s="46" t="s">
        <v>69</v>
      </c>
      <c r="H440" s="46" t="s">
        <v>67</v>
      </c>
      <c r="I440" s="83">
        <v>-2.35688888888E+16</v>
      </c>
      <c r="J440" s="83">
        <v>-4.86127777777E+16</v>
      </c>
      <c r="K440" s="83" t="s">
        <v>4637</v>
      </c>
      <c r="L440" s="46" t="s">
        <v>454</v>
      </c>
      <c r="M440" s="60">
        <v>2013</v>
      </c>
      <c r="N440" s="46" t="s">
        <v>455</v>
      </c>
      <c r="O440" s="46">
        <f t="shared" si="6"/>
        <v>45069</v>
      </c>
      <c r="P440" s="46">
        <v>2023</v>
      </c>
      <c r="Q440" s="46" t="s">
        <v>65</v>
      </c>
      <c r="R440" s="84"/>
      <c r="S440" s="46">
        <v>693303</v>
      </c>
      <c r="T440" s="46">
        <v>2.198449391171994E-2</v>
      </c>
      <c r="U440" s="46">
        <v>20.63</v>
      </c>
      <c r="V440" s="46" t="s">
        <v>5403</v>
      </c>
      <c r="W440" s="46" t="s">
        <v>5413</v>
      </c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</row>
    <row r="441" spans="1:68" ht="15" x14ac:dyDescent="0.25">
      <c r="A441" s="46" t="s">
        <v>3661</v>
      </c>
      <c r="B441" s="82" t="s">
        <v>558</v>
      </c>
      <c r="C441" s="60">
        <v>2</v>
      </c>
      <c r="D441" s="46" t="s">
        <v>4232</v>
      </c>
      <c r="E441" s="46" t="s">
        <v>2078</v>
      </c>
      <c r="F441" s="46" t="s">
        <v>4333</v>
      </c>
      <c r="G441" s="46" t="s">
        <v>68</v>
      </c>
      <c r="H441" s="46" t="s">
        <v>67</v>
      </c>
      <c r="I441" s="83">
        <v>-2.29990833333E+16</v>
      </c>
      <c r="J441" s="83">
        <v>-4.5636777777699904E+16</v>
      </c>
      <c r="K441" s="83" t="s">
        <v>4614</v>
      </c>
      <c r="L441" s="46" t="s">
        <v>348</v>
      </c>
      <c r="M441" s="60">
        <v>2012</v>
      </c>
      <c r="N441" s="46" t="s">
        <v>157</v>
      </c>
      <c r="O441" s="46">
        <f t="shared" si="6"/>
        <v>43304</v>
      </c>
      <c r="P441" s="46">
        <v>2018</v>
      </c>
      <c r="Q441" s="46" t="s">
        <v>146</v>
      </c>
      <c r="R441" s="84"/>
      <c r="S441" s="46">
        <v>0</v>
      </c>
      <c r="T441" s="46">
        <v>0</v>
      </c>
      <c r="U441" s="46" t="s">
        <v>5405</v>
      </c>
      <c r="V441" s="46" t="s">
        <v>5405</v>
      </c>
      <c r="W441" s="46" t="s">
        <v>5405</v>
      </c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</row>
    <row r="442" spans="1:68" ht="15" x14ac:dyDescent="0.25">
      <c r="A442" s="46" t="s">
        <v>3661</v>
      </c>
      <c r="B442" s="82" t="s">
        <v>533</v>
      </c>
      <c r="C442" s="60">
        <v>2</v>
      </c>
      <c r="D442" s="46" t="s">
        <v>4232</v>
      </c>
      <c r="E442" s="46" t="s">
        <v>2079</v>
      </c>
      <c r="F442" s="46" t="s">
        <v>4333</v>
      </c>
      <c r="G442" s="46" t="s">
        <v>68</v>
      </c>
      <c r="H442" s="46" t="s">
        <v>62</v>
      </c>
      <c r="I442" s="83">
        <v>-2.29863333332999E+16</v>
      </c>
      <c r="J442" s="83">
        <v>-4.56194444444E+16</v>
      </c>
      <c r="K442" s="83" t="s">
        <v>4614</v>
      </c>
      <c r="L442" s="46" t="s">
        <v>348</v>
      </c>
      <c r="M442" s="60">
        <v>2012</v>
      </c>
      <c r="N442" s="46" t="s">
        <v>157</v>
      </c>
      <c r="O442" s="46">
        <f t="shared" si="6"/>
        <v>43304</v>
      </c>
      <c r="P442" s="46">
        <v>2018</v>
      </c>
      <c r="Q442" s="46" t="s">
        <v>146</v>
      </c>
      <c r="R442" s="84"/>
      <c r="S442" s="46">
        <v>0</v>
      </c>
      <c r="T442" s="46">
        <v>0</v>
      </c>
      <c r="U442" s="46" t="s">
        <v>5405</v>
      </c>
      <c r="V442" s="46" t="s">
        <v>5405</v>
      </c>
      <c r="W442" s="46" t="s">
        <v>5405</v>
      </c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</row>
    <row r="443" spans="1:68" ht="15" x14ac:dyDescent="0.25">
      <c r="A443" s="46" t="s">
        <v>3707</v>
      </c>
      <c r="B443" s="82" t="s">
        <v>539</v>
      </c>
      <c r="C443" s="60">
        <v>11</v>
      </c>
      <c r="D443" s="46" t="s">
        <v>4254</v>
      </c>
      <c r="E443" s="46" t="s">
        <v>2480</v>
      </c>
      <c r="F443" s="46" t="s">
        <v>4333</v>
      </c>
      <c r="G443" s="46" t="s">
        <v>76</v>
      </c>
      <c r="H443" s="46" t="s">
        <v>67</v>
      </c>
      <c r="I443" s="83">
        <v>-2.44022222221999E+16</v>
      </c>
      <c r="J443" s="83">
        <v>-4.7859999999999904E+16</v>
      </c>
      <c r="K443" s="83" t="s">
        <v>4638</v>
      </c>
      <c r="L443" s="46" t="s">
        <v>217</v>
      </c>
      <c r="M443" s="60">
        <v>2010</v>
      </c>
      <c r="N443" s="46" t="s">
        <v>139</v>
      </c>
      <c r="O443" s="46">
        <f t="shared" si="6"/>
        <v>43243</v>
      </c>
      <c r="P443" s="46">
        <v>2018</v>
      </c>
      <c r="Q443" s="46" t="s">
        <v>65</v>
      </c>
      <c r="R443" s="84"/>
      <c r="S443" s="46">
        <v>180000</v>
      </c>
      <c r="T443" s="46">
        <v>5.7077625570776253E-3</v>
      </c>
      <c r="U443" s="46" t="s">
        <v>5405</v>
      </c>
      <c r="V443" s="46" t="s">
        <v>5405</v>
      </c>
      <c r="W443" s="46" t="s">
        <v>5405</v>
      </c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  <c r="BN443" s="46"/>
      <c r="BO443" s="46"/>
      <c r="BP443" s="46"/>
    </row>
    <row r="444" spans="1:68" ht="15" x14ac:dyDescent="0.25">
      <c r="A444" s="46" t="s">
        <v>3708</v>
      </c>
      <c r="B444" s="82" t="s">
        <v>528</v>
      </c>
      <c r="C444" s="60">
        <v>9</v>
      </c>
      <c r="D444" s="46" t="s">
        <v>4279</v>
      </c>
      <c r="E444" s="46" t="s">
        <v>2741</v>
      </c>
      <c r="F444" s="46" t="s">
        <v>4332</v>
      </c>
      <c r="G444" s="46" t="s">
        <v>76</v>
      </c>
      <c r="H444" s="46" t="s">
        <v>67</v>
      </c>
      <c r="I444" s="83">
        <v>-2.17869444444E+16</v>
      </c>
      <c r="J444" s="83">
        <v>-4.75666666666E+16</v>
      </c>
      <c r="K444" s="83" t="s">
        <v>4639</v>
      </c>
      <c r="L444" s="46" t="s">
        <v>138</v>
      </c>
      <c r="M444" s="60">
        <v>2008</v>
      </c>
      <c r="N444" s="46" t="s">
        <v>139</v>
      </c>
      <c r="O444" s="46">
        <f t="shared" si="6"/>
        <v>43243</v>
      </c>
      <c r="P444" s="46">
        <v>2018</v>
      </c>
      <c r="Q444" s="46" t="s">
        <v>65</v>
      </c>
      <c r="S444" s="46">
        <v>1800000</v>
      </c>
      <c r="T444" s="46">
        <v>5.7077625570776253E-2</v>
      </c>
      <c r="U444" s="46" t="s">
        <v>5405</v>
      </c>
      <c r="V444" s="46" t="s">
        <v>5405</v>
      </c>
      <c r="W444" s="46" t="s">
        <v>5405</v>
      </c>
    </row>
    <row r="445" spans="1:68" ht="15" x14ac:dyDescent="0.25">
      <c r="A445" s="46" t="s">
        <v>3702</v>
      </c>
      <c r="B445" s="82" t="s">
        <v>586</v>
      </c>
      <c r="C445" s="60">
        <v>14</v>
      </c>
      <c r="D445" s="46" t="s">
        <v>4227</v>
      </c>
      <c r="E445" s="46" t="s">
        <v>2696</v>
      </c>
      <c r="F445" s="46" t="s">
        <v>4332</v>
      </c>
      <c r="G445" s="46" t="s">
        <v>69</v>
      </c>
      <c r="H445" s="46" t="s">
        <v>67</v>
      </c>
      <c r="I445" s="83">
        <v>-2.32639947222E+16</v>
      </c>
      <c r="J445" s="83">
        <v>-4.9142956944399904E+16</v>
      </c>
      <c r="K445" s="83" t="s">
        <v>4640</v>
      </c>
      <c r="L445" s="46" t="s">
        <v>1477</v>
      </c>
      <c r="M445" s="60">
        <v>2008</v>
      </c>
      <c r="N445" s="46" t="s">
        <v>454</v>
      </c>
      <c r="O445" s="46">
        <f t="shared" si="6"/>
        <v>41417</v>
      </c>
      <c r="P445" s="46">
        <v>2013</v>
      </c>
      <c r="Q445" s="46" t="s">
        <v>65</v>
      </c>
      <c r="R445" s="84"/>
      <c r="S445" s="46">
        <v>249922.5</v>
      </c>
      <c r="T445" s="46">
        <v>7.9249904870624041E-3</v>
      </c>
      <c r="U445" s="46">
        <v>118.2</v>
      </c>
      <c r="V445" s="46" t="s">
        <v>5414</v>
      </c>
      <c r="W445" s="46" t="s">
        <v>5411</v>
      </c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  <c r="BN445" s="46"/>
      <c r="BO445" s="46"/>
      <c r="BP445" s="46"/>
    </row>
    <row r="446" spans="1:68" ht="15" x14ac:dyDescent="0.25">
      <c r="A446" s="46" t="s">
        <v>3709</v>
      </c>
      <c r="B446" s="82" t="s">
        <v>559</v>
      </c>
      <c r="C446" s="60">
        <v>12</v>
      </c>
      <c r="D446" s="46" t="s">
        <v>4235</v>
      </c>
      <c r="E446" s="46" t="s">
        <v>2083</v>
      </c>
      <c r="F446" s="46" t="s">
        <v>4332</v>
      </c>
      <c r="G446" s="46" t="s">
        <v>68</v>
      </c>
      <c r="H446" s="46" t="s">
        <v>62</v>
      </c>
      <c r="I446" s="83">
        <v>-2.04880555555E+16</v>
      </c>
      <c r="J446" s="83">
        <v>-4.8424999999999904E+16</v>
      </c>
      <c r="K446" s="83" t="s">
        <v>4641</v>
      </c>
      <c r="L446" s="46" t="s">
        <v>373</v>
      </c>
      <c r="M446" s="60">
        <v>2013</v>
      </c>
      <c r="N446" s="46" t="s">
        <v>374</v>
      </c>
      <c r="O446" s="46">
        <f t="shared" si="6"/>
        <v>44928</v>
      </c>
      <c r="P446" s="46">
        <v>2023</v>
      </c>
      <c r="Q446" s="46" t="s">
        <v>65</v>
      </c>
      <c r="R446" s="84"/>
      <c r="S446" s="46">
        <v>43011.6</v>
      </c>
      <c r="T446" s="46">
        <v>1.3638888888888889E-3</v>
      </c>
      <c r="U446" s="46" t="s">
        <v>5405</v>
      </c>
      <c r="V446" s="46" t="s">
        <v>5405</v>
      </c>
      <c r="W446" s="46" t="s">
        <v>5405</v>
      </c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  <c r="BN446" s="46"/>
      <c r="BO446" s="46"/>
      <c r="BP446" s="46"/>
    </row>
    <row r="447" spans="1:68" ht="15" x14ac:dyDescent="0.25">
      <c r="A447" s="46" t="s">
        <v>3702</v>
      </c>
      <c r="B447" s="82" t="s">
        <v>586</v>
      </c>
      <c r="C447" s="60">
        <v>14</v>
      </c>
      <c r="D447" s="46" t="s">
        <v>4227</v>
      </c>
      <c r="E447" s="46" t="s">
        <v>2697</v>
      </c>
      <c r="F447" s="46" t="s">
        <v>4332</v>
      </c>
      <c r="G447" s="46" t="s">
        <v>69</v>
      </c>
      <c r="H447" s="46" t="s">
        <v>67</v>
      </c>
      <c r="I447" s="83">
        <v>-2.32620949999999E+16</v>
      </c>
      <c r="J447" s="83">
        <v>-4.9136307777699904E+16</v>
      </c>
      <c r="K447" s="83" t="s">
        <v>4640</v>
      </c>
      <c r="L447" s="46" t="s">
        <v>1477</v>
      </c>
      <c r="M447" s="60">
        <v>2008</v>
      </c>
      <c r="N447" s="46" t="s">
        <v>454</v>
      </c>
      <c r="O447" s="46">
        <f t="shared" si="6"/>
        <v>41417</v>
      </c>
      <c r="P447" s="46">
        <v>2013</v>
      </c>
      <c r="Q447" s="46" t="s">
        <v>65</v>
      </c>
      <c r="R447" s="84"/>
      <c r="S447" s="46">
        <v>296400</v>
      </c>
      <c r="T447" s="46">
        <v>9.398782343987824E-3</v>
      </c>
      <c r="U447" s="46">
        <v>118.2</v>
      </c>
      <c r="V447" s="46" t="s">
        <v>5414</v>
      </c>
      <c r="W447" s="46" t="s">
        <v>5413</v>
      </c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</row>
    <row r="448" spans="1:68" ht="15" x14ac:dyDescent="0.25">
      <c r="A448" s="46" t="s">
        <v>3710</v>
      </c>
      <c r="B448" s="82" t="s">
        <v>547</v>
      </c>
      <c r="C448" s="60">
        <v>9</v>
      </c>
      <c r="D448" s="46" t="s">
        <v>4280</v>
      </c>
      <c r="E448" s="46" t="s">
        <v>2085</v>
      </c>
      <c r="F448" s="46" t="s">
        <v>4332</v>
      </c>
      <c r="G448" s="46" t="s">
        <v>76</v>
      </c>
      <c r="H448" s="46" t="s">
        <v>67</v>
      </c>
      <c r="I448" s="83">
        <v>-2.16058888887999E+16</v>
      </c>
      <c r="J448" s="83">
        <v>-4.7841111111099904E+16</v>
      </c>
      <c r="K448" s="83" t="s">
        <v>4642</v>
      </c>
      <c r="L448" s="46" t="s">
        <v>348</v>
      </c>
      <c r="M448" s="60">
        <v>2012</v>
      </c>
      <c r="N448" s="46" t="s">
        <v>369</v>
      </c>
      <c r="O448" s="46">
        <f t="shared" si="6"/>
        <v>44907</v>
      </c>
      <c r="P448" s="46">
        <v>2022</v>
      </c>
      <c r="Q448" s="46" t="s">
        <v>142</v>
      </c>
      <c r="R448" s="84"/>
      <c r="S448" s="46">
        <v>103500.144</v>
      </c>
      <c r="T448" s="46">
        <v>3.2819680365296804E-3</v>
      </c>
      <c r="U448" s="46" t="s">
        <v>5405</v>
      </c>
      <c r="V448" s="46" t="s">
        <v>5405</v>
      </c>
      <c r="W448" s="46" t="s">
        <v>5405</v>
      </c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</row>
    <row r="449" spans="1:68" ht="15" x14ac:dyDescent="0.25">
      <c r="A449" s="46" t="s">
        <v>3710</v>
      </c>
      <c r="B449" s="82" t="s">
        <v>547</v>
      </c>
      <c r="C449" s="60">
        <v>9</v>
      </c>
      <c r="D449" s="46" t="s">
        <v>4281</v>
      </c>
      <c r="E449" s="46" t="s">
        <v>2086</v>
      </c>
      <c r="F449" s="46" t="s">
        <v>4332</v>
      </c>
      <c r="G449" s="46" t="s">
        <v>76</v>
      </c>
      <c r="H449" s="46" t="s">
        <v>67</v>
      </c>
      <c r="I449" s="83">
        <v>-2.16053888888E+16</v>
      </c>
      <c r="J449" s="83">
        <v>-4.7841416666599904E+16</v>
      </c>
      <c r="K449" s="83" t="s">
        <v>4642</v>
      </c>
      <c r="L449" s="46" t="s">
        <v>348</v>
      </c>
      <c r="M449" s="60">
        <v>2012</v>
      </c>
      <c r="N449" s="46" t="s">
        <v>369</v>
      </c>
      <c r="O449" s="46">
        <f t="shared" si="6"/>
        <v>44907</v>
      </c>
      <c r="P449" s="46">
        <v>2022</v>
      </c>
      <c r="Q449" s="46" t="s">
        <v>142</v>
      </c>
      <c r="R449" s="84"/>
      <c r="S449" s="46">
        <v>103500.144</v>
      </c>
      <c r="T449" s="46">
        <v>3.2819680365296804E-3</v>
      </c>
      <c r="U449" s="46" t="s">
        <v>5405</v>
      </c>
      <c r="V449" s="46" t="s">
        <v>5405</v>
      </c>
      <c r="W449" s="46" t="s">
        <v>5405</v>
      </c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</row>
    <row r="450" spans="1:68" ht="15" x14ac:dyDescent="0.25">
      <c r="A450" s="46" t="s">
        <v>3711</v>
      </c>
      <c r="B450" s="82" t="s">
        <v>512</v>
      </c>
      <c r="C450" s="60">
        <v>14</v>
      </c>
      <c r="D450" s="46" t="s">
        <v>4227</v>
      </c>
      <c r="E450" s="46" t="s">
        <v>2716</v>
      </c>
      <c r="F450" s="46" t="s">
        <v>4332</v>
      </c>
      <c r="G450" s="46" t="s">
        <v>69</v>
      </c>
      <c r="H450" s="46" t="s">
        <v>67</v>
      </c>
      <c r="I450" s="83">
        <v>-2.35688888888E+16</v>
      </c>
      <c r="J450" s="83">
        <v>-4.86127777777E+16</v>
      </c>
      <c r="K450" s="83" t="s">
        <v>4643</v>
      </c>
      <c r="L450" s="46" t="s">
        <v>1482</v>
      </c>
      <c r="M450" s="60">
        <v>2008</v>
      </c>
      <c r="N450" s="46" t="s">
        <v>454</v>
      </c>
      <c r="O450" s="46">
        <f t="shared" si="6"/>
        <v>41417</v>
      </c>
      <c r="P450" s="46">
        <v>2013</v>
      </c>
      <c r="Q450" s="46" t="s">
        <v>65</v>
      </c>
      <c r="S450" s="46">
        <v>693303</v>
      </c>
      <c r="T450" s="46">
        <v>2.198449391171994E-2</v>
      </c>
      <c r="U450" s="46">
        <v>20.63</v>
      </c>
      <c r="V450" s="46" t="s">
        <v>5403</v>
      </c>
      <c r="W450" s="46" t="s">
        <v>5413</v>
      </c>
    </row>
    <row r="451" spans="1:68" ht="15" x14ac:dyDescent="0.25">
      <c r="A451" s="46" t="s">
        <v>3712</v>
      </c>
      <c r="B451" s="82" t="s">
        <v>586</v>
      </c>
      <c r="C451" s="60">
        <v>14</v>
      </c>
      <c r="D451" s="46" t="s">
        <v>4227</v>
      </c>
      <c r="E451" s="46" t="s">
        <v>2740</v>
      </c>
      <c r="F451" s="46" t="s">
        <v>4332</v>
      </c>
      <c r="G451" s="46" t="s">
        <v>69</v>
      </c>
      <c r="H451" s="46" t="s">
        <v>67</v>
      </c>
      <c r="I451" s="83">
        <v>-2.3263045E+16</v>
      </c>
      <c r="J451" s="83">
        <v>-4.9119210277699904E+16</v>
      </c>
      <c r="K451" s="83" t="s">
        <v>4644</v>
      </c>
      <c r="L451" s="46" t="s">
        <v>1487</v>
      </c>
      <c r="M451" s="60">
        <v>2008</v>
      </c>
      <c r="N451" s="46" t="s">
        <v>454</v>
      </c>
      <c r="O451" s="46">
        <f t="shared" si="6"/>
        <v>41417</v>
      </c>
      <c r="P451" s="46">
        <v>2013</v>
      </c>
      <c r="Q451" s="46" t="s">
        <v>65</v>
      </c>
      <c r="S451" s="46">
        <v>268858</v>
      </c>
      <c r="T451" s="46">
        <v>8.525431253170979E-3</v>
      </c>
      <c r="U451" s="46">
        <v>31.7</v>
      </c>
      <c r="V451" s="46" t="s">
        <v>5414</v>
      </c>
      <c r="W451" s="46" t="s">
        <v>5413</v>
      </c>
    </row>
    <row r="452" spans="1:68" ht="15" x14ac:dyDescent="0.25">
      <c r="A452" s="46" t="s">
        <v>3713</v>
      </c>
      <c r="B452" s="82" t="s">
        <v>582</v>
      </c>
      <c r="C452" s="60">
        <v>2</v>
      </c>
      <c r="D452" s="46" t="s">
        <v>4232</v>
      </c>
      <c r="E452" s="46" t="s">
        <v>2428</v>
      </c>
      <c r="F452" s="46" t="s">
        <v>4333</v>
      </c>
      <c r="G452" s="46" t="s">
        <v>76</v>
      </c>
      <c r="H452" s="46" t="s">
        <v>67</v>
      </c>
      <c r="I452" s="83">
        <v>-2.28441666666E+16</v>
      </c>
      <c r="J452" s="83">
        <v>-4.52947222222E+16</v>
      </c>
      <c r="K452" s="83" t="s">
        <v>4645</v>
      </c>
      <c r="L452" s="46" t="s">
        <v>248</v>
      </c>
      <c r="M452" s="60">
        <v>2011</v>
      </c>
      <c r="N452" s="46" t="s">
        <v>250</v>
      </c>
      <c r="O452" s="46">
        <f t="shared" ref="O452:O515" si="7">DATEVALUE(N452)</f>
        <v>44278</v>
      </c>
      <c r="P452" s="46">
        <v>2021</v>
      </c>
      <c r="Q452" s="46" t="s">
        <v>65</v>
      </c>
      <c r="R452" s="84"/>
      <c r="S452" s="46">
        <v>360000</v>
      </c>
      <c r="T452" s="46">
        <v>1.1415525114155251E-2</v>
      </c>
      <c r="U452" s="46" t="s">
        <v>5405</v>
      </c>
      <c r="V452" s="46" t="s">
        <v>5405</v>
      </c>
      <c r="W452" s="46" t="s">
        <v>5405</v>
      </c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</row>
    <row r="453" spans="1:68" ht="15" x14ac:dyDescent="0.25">
      <c r="A453" s="46" t="s">
        <v>3714</v>
      </c>
      <c r="B453" s="82" t="s">
        <v>556</v>
      </c>
      <c r="C453" s="60">
        <v>2</v>
      </c>
      <c r="D453" s="46" t="s">
        <v>4232</v>
      </c>
      <c r="E453" s="46" t="s">
        <v>2429</v>
      </c>
      <c r="F453" s="46" t="s">
        <v>4333</v>
      </c>
      <c r="G453" s="46" t="s">
        <v>76</v>
      </c>
      <c r="H453" s="46" t="s">
        <v>67</v>
      </c>
      <c r="I453" s="83">
        <v>-2.28522036110999E+16</v>
      </c>
      <c r="J453" s="83">
        <v>-4.52549661111E+16</v>
      </c>
      <c r="K453" s="83" t="s">
        <v>4646</v>
      </c>
      <c r="L453" s="46" t="s">
        <v>248</v>
      </c>
      <c r="M453" s="60">
        <v>2011</v>
      </c>
      <c r="N453" s="46" t="s">
        <v>250</v>
      </c>
      <c r="O453" s="46">
        <f t="shared" si="7"/>
        <v>44278</v>
      </c>
      <c r="P453" s="46">
        <v>2021</v>
      </c>
      <c r="Q453" s="46" t="s">
        <v>65</v>
      </c>
      <c r="R453" s="84"/>
      <c r="S453" s="46">
        <v>283500</v>
      </c>
      <c r="T453" s="46">
        <v>8.9897260273972598E-3</v>
      </c>
      <c r="U453" s="46" t="s">
        <v>5405</v>
      </c>
      <c r="V453" s="46" t="s">
        <v>5405</v>
      </c>
      <c r="W453" s="46" t="s">
        <v>5405</v>
      </c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</row>
    <row r="454" spans="1:68" ht="15" x14ac:dyDescent="0.25">
      <c r="A454" s="46" t="s">
        <v>3715</v>
      </c>
      <c r="B454" s="82" t="s">
        <v>478</v>
      </c>
      <c r="C454" s="60">
        <v>9</v>
      </c>
      <c r="D454" s="46" t="s">
        <v>4255</v>
      </c>
      <c r="E454" s="46" t="s">
        <v>2217</v>
      </c>
      <c r="F454" s="46" t="s">
        <v>4332</v>
      </c>
      <c r="G454" s="46" t="s">
        <v>61</v>
      </c>
      <c r="H454" s="46" t="s">
        <v>67</v>
      </c>
      <c r="I454" s="83">
        <v>-2.25978961110999E+16</v>
      </c>
      <c r="J454" s="83">
        <v>-4.65155986111E+16</v>
      </c>
      <c r="K454" s="83" t="s">
        <v>4647</v>
      </c>
      <c r="L454" s="46" t="s">
        <v>311</v>
      </c>
      <c r="M454" s="60">
        <v>2011</v>
      </c>
      <c r="N454" s="46" t="s">
        <v>313</v>
      </c>
      <c r="O454" s="46">
        <f t="shared" si="7"/>
        <v>48204</v>
      </c>
      <c r="P454" s="46">
        <v>2031</v>
      </c>
      <c r="Q454" s="46" t="s">
        <v>65</v>
      </c>
      <c r="R454" s="84"/>
      <c r="S454" s="46">
        <v>2268051.6</v>
      </c>
      <c r="T454" s="46">
        <v>7.1919444444444453E-2</v>
      </c>
      <c r="U454" s="46" t="s">
        <v>5405</v>
      </c>
      <c r="V454" s="46" t="s">
        <v>5405</v>
      </c>
      <c r="W454" s="46" t="s">
        <v>5405</v>
      </c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</row>
    <row r="455" spans="1:68" ht="15" x14ac:dyDescent="0.25">
      <c r="A455" s="46" t="s">
        <v>3716</v>
      </c>
      <c r="B455" s="82" t="s">
        <v>500</v>
      </c>
      <c r="C455" s="60">
        <v>4</v>
      </c>
      <c r="D455" s="46" t="s">
        <v>4235</v>
      </c>
      <c r="E455" s="46" t="s">
        <v>2212</v>
      </c>
      <c r="F455" s="46" t="s">
        <v>4332</v>
      </c>
      <c r="G455" s="46" t="s">
        <v>66</v>
      </c>
      <c r="H455" s="46" t="s">
        <v>67</v>
      </c>
      <c r="I455" s="83">
        <v>-2.14138888887999E+16</v>
      </c>
      <c r="J455" s="83">
        <v>-4.73352777777E+16</v>
      </c>
      <c r="K455" s="83" t="s">
        <v>4648</v>
      </c>
      <c r="L455" s="46" t="s">
        <v>311</v>
      </c>
      <c r="M455" s="60">
        <v>2011</v>
      </c>
      <c r="N455" s="46" t="s">
        <v>312</v>
      </c>
      <c r="O455" s="46">
        <f t="shared" si="7"/>
        <v>44552</v>
      </c>
      <c r="P455" s="46">
        <v>2021</v>
      </c>
      <c r="Q455" s="46" t="s">
        <v>65</v>
      </c>
      <c r="R455" s="84"/>
      <c r="S455" s="46">
        <v>4561920</v>
      </c>
      <c r="T455" s="46">
        <v>0.14465753424657535</v>
      </c>
      <c r="U455" s="46" t="s">
        <v>5405</v>
      </c>
      <c r="V455" s="46" t="s">
        <v>5405</v>
      </c>
      <c r="W455" s="46" t="s">
        <v>5405</v>
      </c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  <c r="BN455" s="46"/>
      <c r="BO455" s="46"/>
      <c r="BP455" s="46"/>
    </row>
    <row r="456" spans="1:68" ht="15" x14ac:dyDescent="0.25">
      <c r="A456" s="46" t="s">
        <v>3717</v>
      </c>
      <c r="B456" s="82" t="s">
        <v>478</v>
      </c>
      <c r="C456" s="60">
        <v>9</v>
      </c>
      <c r="D456" s="46" t="s">
        <v>4255</v>
      </c>
      <c r="E456" s="46" t="s">
        <v>2441</v>
      </c>
      <c r="F456" s="46" t="s">
        <v>4332</v>
      </c>
      <c r="G456" s="46" t="s">
        <v>76</v>
      </c>
      <c r="H456" s="46" t="s">
        <v>67</v>
      </c>
      <c r="I456" s="83">
        <v>-2.25719102776999E+16</v>
      </c>
      <c r="J456" s="83">
        <v>-4.65333972222E+16</v>
      </c>
      <c r="K456" s="83" t="s">
        <v>4649</v>
      </c>
      <c r="L456" s="46" t="s">
        <v>242</v>
      </c>
      <c r="M456" s="60">
        <v>2010</v>
      </c>
      <c r="N456" s="46" t="s">
        <v>244</v>
      </c>
      <c r="O456" s="46">
        <f t="shared" si="7"/>
        <v>44187</v>
      </c>
      <c r="P456" s="46">
        <v>2020</v>
      </c>
      <c r="Q456" s="46" t="s">
        <v>65</v>
      </c>
      <c r="R456" s="84"/>
      <c r="S456" s="46">
        <v>225984</v>
      </c>
      <c r="T456" s="46">
        <v>7.165905631659056E-3</v>
      </c>
      <c r="U456" s="46" t="s">
        <v>5405</v>
      </c>
      <c r="V456" s="46" t="s">
        <v>5405</v>
      </c>
      <c r="W456" s="46" t="s">
        <v>5405</v>
      </c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</row>
    <row r="457" spans="1:68" ht="15" x14ac:dyDescent="0.25">
      <c r="A457" s="46" t="s">
        <v>3718</v>
      </c>
      <c r="B457" s="82" t="s">
        <v>580</v>
      </c>
      <c r="C457" s="60">
        <v>14</v>
      </c>
      <c r="D457" s="46" t="s">
        <v>4227</v>
      </c>
      <c r="E457" s="46" t="s">
        <v>2442</v>
      </c>
      <c r="F457" s="46" t="s">
        <v>4332</v>
      </c>
      <c r="G457" s="46" t="s">
        <v>76</v>
      </c>
      <c r="H457" s="46" t="s">
        <v>67</v>
      </c>
      <c r="I457" s="83">
        <v>-2.37527777777E+16</v>
      </c>
      <c r="J457" s="83">
        <v>-4.83975E+16</v>
      </c>
      <c r="K457" s="83" t="s">
        <v>4650</v>
      </c>
      <c r="L457" s="46" t="s">
        <v>242</v>
      </c>
      <c r="M457" s="60">
        <v>2010</v>
      </c>
      <c r="N457" s="46" t="s">
        <v>244</v>
      </c>
      <c r="O457" s="46">
        <f t="shared" si="7"/>
        <v>44187</v>
      </c>
      <c r="P457" s="46">
        <v>2020</v>
      </c>
      <c r="Q457" s="46" t="s">
        <v>65</v>
      </c>
      <c r="R457" s="84"/>
      <c r="S457" s="46">
        <v>158400</v>
      </c>
      <c r="T457" s="46">
        <v>5.0228310502283104E-3</v>
      </c>
      <c r="U457" s="46" t="s">
        <v>5405</v>
      </c>
      <c r="V457" s="46" t="s">
        <v>5405</v>
      </c>
      <c r="W457" s="46" t="s">
        <v>5405</v>
      </c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  <c r="BN457" s="46"/>
      <c r="BO457" s="46"/>
      <c r="BP457" s="46"/>
    </row>
    <row r="458" spans="1:68" ht="15" x14ac:dyDescent="0.25">
      <c r="A458" s="46" t="s">
        <v>3719</v>
      </c>
      <c r="B458" s="82" t="s">
        <v>548</v>
      </c>
      <c r="C458" s="60">
        <v>8</v>
      </c>
      <c r="D458" s="46" t="s">
        <v>4229</v>
      </c>
      <c r="E458" s="46" t="s">
        <v>2437</v>
      </c>
      <c r="F458" s="46" t="s">
        <v>4332</v>
      </c>
      <c r="G458" s="46" t="s">
        <v>69</v>
      </c>
      <c r="H458" s="46" t="s">
        <v>67</v>
      </c>
      <c r="I458" s="83">
        <v>-2.02033333333E+16</v>
      </c>
      <c r="J458" s="83">
        <v>-4.8285555555499904E+16</v>
      </c>
      <c r="K458" s="83" t="s">
        <v>4651</v>
      </c>
      <c r="L458" s="46" t="s">
        <v>242</v>
      </c>
      <c r="M458" s="60">
        <v>2010</v>
      </c>
      <c r="N458" s="46" t="s">
        <v>243</v>
      </c>
      <c r="O458" s="46">
        <f t="shared" si="7"/>
        <v>42360</v>
      </c>
      <c r="P458" s="46">
        <v>2015</v>
      </c>
      <c r="Q458" s="46" t="s">
        <v>65</v>
      </c>
      <c r="R458" s="84"/>
      <c r="S458" s="46">
        <v>972608</v>
      </c>
      <c r="T458" s="46">
        <v>3.0841197361745308E-2</v>
      </c>
      <c r="U458" s="46">
        <v>103.6</v>
      </c>
      <c r="V458" s="46" t="s">
        <v>5403</v>
      </c>
      <c r="W458" s="46" t="s">
        <v>5413</v>
      </c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  <c r="BN458" s="46"/>
      <c r="BO458" s="46"/>
      <c r="BP458" s="46"/>
    </row>
    <row r="459" spans="1:68" ht="15" x14ac:dyDescent="0.25">
      <c r="A459" s="46" t="s">
        <v>3719</v>
      </c>
      <c r="B459" s="82" t="s">
        <v>559</v>
      </c>
      <c r="C459" s="60">
        <v>8</v>
      </c>
      <c r="D459" s="46" t="s">
        <v>4229</v>
      </c>
      <c r="E459" s="46" t="s">
        <v>2438</v>
      </c>
      <c r="F459" s="46" t="s">
        <v>4332</v>
      </c>
      <c r="G459" s="46" t="s">
        <v>69</v>
      </c>
      <c r="H459" s="46" t="s">
        <v>67</v>
      </c>
      <c r="I459" s="83">
        <v>-2.02063888887999E+16</v>
      </c>
      <c r="J459" s="83">
        <v>-4.8281944444399904E+16</v>
      </c>
      <c r="K459" s="83" t="s">
        <v>4651</v>
      </c>
      <c r="L459" s="46" t="s">
        <v>242</v>
      </c>
      <c r="M459" s="60">
        <v>2010</v>
      </c>
      <c r="N459" s="46" t="s">
        <v>243</v>
      </c>
      <c r="O459" s="46">
        <f t="shared" si="7"/>
        <v>42360</v>
      </c>
      <c r="P459" s="46">
        <v>2015</v>
      </c>
      <c r="Q459" s="46" t="s">
        <v>65</v>
      </c>
      <c r="R459" s="84"/>
      <c r="S459" s="46">
        <v>1234912</v>
      </c>
      <c r="T459" s="46">
        <v>3.9158802638254692E-2</v>
      </c>
      <c r="U459" s="46">
        <v>103.6</v>
      </c>
      <c r="V459" s="46" t="s">
        <v>5403</v>
      </c>
      <c r="W459" s="46" t="s">
        <v>5413</v>
      </c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</row>
    <row r="460" spans="1:68" ht="15" x14ac:dyDescent="0.25">
      <c r="A460" s="46" t="s">
        <v>3720</v>
      </c>
      <c r="B460" s="82" t="s">
        <v>580</v>
      </c>
      <c r="C460" s="60">
        <v>14</v>
      </c>
      <c r="D460" s="46" t="s">
        <v>4227</v>
      </c>
      <c r="E460" s="46" t="s">
        <v>2439</v>
      </c>
      <c r="F460" s="46" t="s">
        <v>4332</v>
      </c>
      <c r="G460" s="46" t="s">
        <v>69</v>
      </c>
      <c r="H460" s="46" t="s">
        <v>67</v>
      </c>
      <c r="I460" s="83">
        <v>-2.35819444444E+16</v>
      </c>
      <c r="J460" s="83">
        <v>-4.85938888888E+16</v>
      </c>
      <c r="K460" s="83" t="s">
        <v>4652</v>
      </c>
      <c r="L460" s="46" t="s">
        <v>242</v>
      </c>
      <c r="M460" s="60">
        <v>2010</v>
      </c>
      <c r="N460" s="46" t="s">
        <v>243</v>
      </c>
      <c r="O460" s="46">
        <f t="shared" si="7"/>
        <v>42360</v>
      </c>
      <c r="P460" s="46">
        <v>2015</v>
      </c>
      <c r="Q460" s="46" t="s">
        <v>65</v>
      </c>
      <c r="R460" s="84"/>
      <c r="S460" s="46">
        <v>1313264</v>
      </c>
      <c r="T460" s="46">
        <v>4.1643328259766618E-2</v>
      </c>
      <c r="U460" s="46">
        <v>246</v>
      </c>
      <c r="V460" s="46" t="s">
        <v>5403</v>
      </c>
      <c r="W460" s="46" t="s">
        <v>5413</v>
      </c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</row>
    <row r="461" spans="1:68" ht="15" x14ac:dyDescent="0.25">
      <c r="A461" s="46" t="s">
        <v>3721</v>
      </c>
      <c r="B461" s="82" t="s">
        <v>577</v>
      </c>
      <c r="C461" s="60">
        <v>14</v>
      </c>
      <c r="D461" s="46" t="s">
        <v>4227</v>
      </c>
      <c r="E461" s="46" t="s">
        <v>2459</v>
      </c>
      <c r="F461" s="46" t="s">
        <v>4332</v>
      </c>
      <c r="G461" s="46" t="s">
        <v>76</v>
      </c>
      <c r="H461" s="46" t="s">
        <v>67</v>
      </c>
      <c r="I461" s="83">
        <v>-2.36397222222E+16</v>
      </c>
      <c r="J461" s="83">
        <v>-4.8469444444399904E+16</v>
      </c>
      <c r="K461" s="83" t="s">
        <v>4653</v>
      </c>
      <c r="L461" s="46" t="s">
        <v>232</v>
      </c>
      <c r="M461" s="60">
        <v>2010</v>
      </c>
      <c r="N461" s="46" t="s">
        <v>236</v>
      </c>
      <c r="O461" s="46">
        <f t="shared" si="7"/>
        <v>44157</v>
      </c>
      <c r="P461" s="46">
        <v>2020</v>
      </c>
      <c r="Q461" s="46" t="s">
        <v>65</v>
      </c>
      <c r="R461" s="84"/>
      <c r="S461" s="46">
        <v>284700</v>
      </c>
      <c r="T461" s="46">
        <v>9.0277777777777769E-3</v>
      </c>
      <c r="U461" s="46" t="s">
        <v>5405</v>
      </c>
      <c r="V461" s="46" t="s">
        <v>5405</v>
      </c>
      <c r="W461" s="46" t="s">
        <v>5405</v>
      </c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</row>
    <row r="462" spans="1:68" ht="15" x14ac:dyDescent="0.25">
      <c r="A462" s="46" t="s">
        <v>3419</v>
      </c>
      <c r="B462" s="82" t="s">
        <v>512</v>
      </c>
      <c r="C462" s="60">
        <v>14</v>
      </c>
      <c r="D462" s="46" t="s">
        <v>4227</v>
      </c>
      <c r="E462" s="46" t="s">
        <v>2099</v>
      </c>
      <c r="F462" s="46" t="s">
        <v>4332</v>
      </c>
      <c r="G462" s="46" t="s">
        <v>61</v>
      </c>
      <c r="H462" s="46" t="s">
        <v>62</v>
      </c>
      <c r="I462" s="83">
        <v>-2.33476666665999E+16</v>
      </c>
      <c r="J462" s="83">
        <v>-4.868E+16</v>
      </c>
      <c r="K462" s="83" t="s">
        <v>4654</v>
      </c>
      <c r="L462" s="46" t="s">
        <v>348</v>
      </c>
      <c r="M462" s="60">
        <v>2012</v>
      </c>
      <c r="N462" s="46" t="s">
        <v>270</v>
      </c>
      <c r="O462" s="46">
        <f t="shared" si="7"/>
        <v>51276</v>
      </c>
      <c r="P462" s="46">
        <v>2040</v>
      </c>
      <c r="Q462" s="46" t="s">
        <v>65</v>
      </c>
      <c r="R462" s="84"/>
      <c r="S462" s="46">
        <v>543120</v>
      </c>
      <c r="T462" s="46">
        <v>1.7222222222222222E-2</v>
      </c>
      <c r="U462" s="46" t="s">
        <v>5405</v>
      </c>
      <c r="V462" s="46" t="s">
        <v>5405</v>
      </c>
      <c r="W462" s="46" t="s">
        <v>5405</v>
      </c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</row>
    <row r="463" spans="1:68" ht="15" x14ac:dyDescent="0.25">
      <c r="A463" s="46" t="s">
        <v>3722</v>
      </c>
      <c r="B463" s="82" t="s">
        <v>511</v>
      </c>
      <c r="C463" s="60">
        <v>18</v>
      </c>
      <c r="D463" s="46" t="s">
        <v>4240</v>
      </c>
      <c r="E463" s="46" t="s">
        <v>2100</v>
      </c>
      <c r="F463" s="46" t="s">
        <v>4332</v>
      </c>
      <c r="G463" s="46" t="s">
        <v>61</v>
      </c>
      <c r="H463" s="46" t="s">
        <v>62</v>
      </c>
      <c r="I463" s="83">
        <v>-2.01805277777E+16</v>
      </c>
      <c r="J463" s="83">
        <v>-5.1040527777699904E+16</v>
      </c>
      <c r="K463" s="83" t="s">
        <v>4655</v>
      </c>
      <c r="L463" s="46" t="s">
        <v>348</v>
      </c>
      <c r="M463" s="60">
        <v>2012</v>
      </c>
      <c r="N463" s="46" t="s">
        <v>370</v>
      </c>
      <c r="O463" s="46">
        <f t="shared" si="7"/>
        <v>50283</v>
      </c>
      <c r="P463" s="46">
        <v>2037</v>
      </c>
      <c r="Q463" s="46" t="s">
        <v>65</v>
      </c>
      <c r="R463" s="84"/>
      <c r="S463" s="46">
        <v>183960</v>
      </c>
      <c r="T463" s="46">
        <v>5.8333333333333336E-3</v>
      </c>
      <c r="U463" s="46" t="s">
        <v>5405</v>
      </c>
      <c r="V463" s="46" t="s">
        <v>5405</v>
      </c>
      <c r="W463" s="46" t="s">
        <v>5405</v>
      </c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</row>
    <row r="464" spans="1:68" ht="15" x14ac:dyDescent="0.25">
      <c r="A464" s="46" t="s">
        <v>3723</v>
      </c>
      <c r="B464" s="82" t="s">
        <v>501</v>
      </c>
      <c r="C464" s="60">
        <v>21</v>
      </c>
      <c r="D464" s="46" t="s">
        <v>4240</v>
      </c>
      <c r="E464" s="46" t="s">
        <v>2458</v>
      </c>
      <c r="F464" s="46" t="s">
        <v>4332</v>
      </c>
      <c r="G464" s="46" t="s">
        <v>69</v>
      </c>
      <c r="H464" s="46" t="s">
        <v>67</v>
      </c>
      <c r="I464" s="83">
        <v>-2.15099380555E+16</v>
      </c>
      <c r="J464" s="83">
        <v>-5.19903416666E+16</v>
      </c>
      <c r="K464" s="83" t="s">
        <v>4656</v>
      </c>
      <c r="L464" s="46" t="s">
        <v>232</v>
      </c>
      <c r="M464" s="60">
        <v>2010</v>
      </c>
      <c r="N464" s="46" t="s">
        <v>233</v>
      </c>
      <c r="O464" s="46">
        <f t="shared" si="7"/>
        <v>42330</v>
      </c>
      <c r="P464" s="46">
        <v>2015</v>
      </c>
      <c r="Q464" s="46" t="s">
        <v>65</v>
      </c>
      <c r="R464" s="84"/>
      <c r="S464" s="46">
        <v>215346.6</v>
      </c>
      <c r="T464" s="46">
        <v>6.8285958904109592E-3</v>
      </c>
      <c r="U464" s="46">
        <v>20</v>
      </c>
      <c r="V464" s="46" t="s">
        <v>5408</v>
      </c>
      <c r="W464" s="46" t="s">
        <v>5416</v>
      </c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</row>
    <row r="465" spans="1:68" ht="15" x14ac:dyDescent="0.25">
      <c r="A465" s="46" t="s">
        <v>3724</v>
      </c>
      <c r="B465" s="82" t="s">
        <v>520</v>
      </c>
      <c r="C465" s="60">
        <v>15</v>
      </c>
      <c r="D465" s="46" t="s">
        <v>4230</v>
      </c>
      <c r="E465" s="46" t="s">
        <v>2605</v>
      </c>
      <c r="F465" s="46" t="s">
        <v>4332</v>
      </c>
      <c r="G465" s="46" t="s">
        <v>69</v>
      </c>
      <c r="H465" s="46" t="s">
        <v>67</v>
      </c>
      <c r="I465" s="83">
        <v>-1.98380555554999E+16</v>
      </c>
      <c r="J465" s="83">
        <v>-5.0572777777699904E+16</v>
      </c>
      <c r="K465" s="83" t="s">
        <v>4657</v>
      </c>
      <c r="L465" s="46" t="s">
        <v>180</v>
      </c>
      <c r="M465" s="60">
        <v>2009</v>
      </c>
      <c r="N465" s="46" t="s">
        <v>394</v>
      </c>
      <c r="O465" s="46">
        <f t="shared" si="7"/>
        <v>41569</v>
      </c>
      <c r="P465" s="46">
        <v>2013</v>
      </c>
      <c r="Q465" s="46" t="s">
        <v>65</v>
      </c>
      <c r="R465" s="84"/>
      <c r="S465" s="46">
        <v>600710</v>
      </c>
      <c r="T465" s="46">
        <v>1.9048389142567224E-2</v>
      </c>
      <c r="U465" s="46">
        <v>100</v>
      </c>
      <c r="V465" s="46" t="s">
        <v>5403</v>
      </c>
      <c r="W465" s="46" t="s">
        <v>5413</v>
      </c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</row>
    <row r="466" spans="1:68" ht="15" x14ac:dyDescent="0.25">
      <c r="A466" s="46" t="s">
        <v>3725</v>
      </c>
      <c r="B466" s="82" t="s">
        <v>606</v>
      </c>
      <c r="C466" s="60">
        <v>14</v>
      </c>
      <c r="D466" s="46" t="s">
        <v>4227</v>
      </c>
      <c r="E466" s="46" t="s">
        <v>2159</v>
      </c>
      <c r="F466" s="46" t="s">
        <v>4332</v>
      </c>
      <c r="G466" s="46" t="s">
        <v>69</v>
      </c>
      <c r="H466" s="46" t="s">
        <v>67</v>
      </c>
      <c r="I466" s="83">
        <v>-2.32565733333E+16</v>
      </c>
      <c r="J466" s="83">
        <v>-4.90730225E+16</v>
      </c>
      <c r="K466" s="83" t="s">
        <v>4658</v>
      </c>
      <c r="L466" s="46" t="s">
        <v>337</v>
      </c>
      <c r="M466" s="60">
        <v>2012</v>
      </c>
      <c r="N466" s="46" t="s">
        <v>338</v>
      </c>
      <c r="O466" s="46">
        <f t="shared" si="7"/>
        <v>44795</v>
      </c>
      <c r="P466" s="46">
        <v>2022</v>
      </c>
      <c r="Q466" s="46" t="s">
        <v>65</v>
      </c>
      <c r="R466" s="84"/>
      <c r="S466" s="46">
        <v>633832.02</v>
      </c>
      <c r="T466" s="46">
        <v>2.0098681506849316E-2</v>
      </c>
      <c r="U466" s="46">
        <v>196.1</v>
      </c>
      <c r="V466" s="46" t="s">
        <v>5403</v>
      </c>
      <c r="W466" s="46" t="s">
        <v>5413</v>
      </c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</row>
    <row r="467" spans="1:68" ht="15" x14ac:dyDescent="0.25">
      <c r="A467" s="46" t="s">
        <v>3726</v>
      </c>
      <c r="B467" s="82" t="s">
        <v>606</v>
      </c>
      <c r="C467" s="60">
        <v>14</v>
      </c>
      <c r="D467" s="46" t="s">
        <v>4227</v>
      </c>
      <c r="E467" s="46" t="s">
        <v>2160</v>
      </c>
      <c r="F467" s="46" t="s">
        <v>4332</v>
      </c>
      <c r="G467" s="46" t="s">
        <v>69</v>
      </c>
      <c r="H467" s="46" t="s">
        <v>67</v>
      </c>
      <c r="I467" s="83">
        <v>-2.32565733333E+16</v>
      </c>
      <c r="J467" s="83">
        <v>-4.90730225E+16</v>
      </c>
      <c r="K467" s="83" t="s">
        <v>4658</v>
      </c>
      <c r="L467" s="46" t="s">
        <v>337</v>
      </c>
      <c r="M467" s="60">
        <v>2012</v>
      </c>
      <c r="N467" s="46" t="s">
        <v>338</v>
      </c>
      <c r="O467" s="46">
        <f t="shared" si="7"/>
        <v>44795</v>
      </c>
      <c r="P467" s="46">
        <v>2022</v>
      </c>
      <c r="Q467" s="46" t="s">
        <v>65</v>
      </c>
      <c r="R467" s="84"/>
      <c r="S467" s="46">
        <v>633832.02</v>
      </c>
      <c r="T467" s="46">
        <v>2.0098681506849316E-2</v>
      </c>
      <c r="U467" s="46">
        <v>196.1</v>
      </c>
      <c r="V467" s="46" t="s">
        <v>5403</v>
      </c>
      <c r="W467" s="46" t="s">
        <v>5413</v>
      </c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  <c r="BN467" s="46"/>
      <c r="BO467" s="46"/>
      <c r="BP467" s="46"/>
    </row>
    <row r="468" spans="1:68" ht="15" x14ac:dyDescent="0.25">
      <c r="A468" s="46" t="s">
        <v>3727</v>
      </c>
      <c r="B468" s="82" t="s">
        <v>500</v>
      </c>
      <c r="C468" s="60">
        <v>4</v>
      </c>
      <c r="D468" s="46" t="s">
        <v>4235</v>
      </c>
      <c r="E468" s="46" t="s">
        <v>2105</v>
      </c>
      <c r="F468" s="46" t="s">
        <v>4332</v>
      </c>
      <c r="G468" s="46" t="s">
        <v>68</v>
      </c>
      <c r="H468" s="46" t="s">
        <v>62</v>
      </c>
      <c r="I468" s="83">
        <v>-2.14133333332999E+16</v>
      </c>
      <c r="J468" s="83">
        <v>-4.7337222222199904E+16</v>
      </c>
      <c r="K468" s="83" t="s">
        <v>4659</v>
      </c>
      <c r="L468" s="46" t="s">
        <v>366</v>
      </c>
      <c r="M468" s="60">
        <v>2012</v>
      </c>
      <c r="N468" s="46" t="s">
        <v>367</v>
      </c>
      <c r="O468" s="46">
        <f t="shared" si="7"/>
        <v>44900</v>
      </c>
      <c r="P468" s="46">
        <v>2022</v>
      </c>
      <c r="Q468" s="46" t="s">
        <v>65</v>
      </c>
      <c r="R468" s="84"/>
      <c r="S468" s="46">
        <v>1752000</v>
      </c>
      <c r="T468" s="46">
        <v>5.5555555555555552E-2</v>
      </c>
      <c r="U468" s="46" t="s">
        <v>5405</v>
      </c>
      <c r="V468" s="46" t="s">
        <v>5405</v>
      </c>
      <c r="W468" s="46" t="s">
        <v>5405</v>
      </c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</row>
    <row r="469" spans="1:68" ht="15" x14ac:dyDescent="0.25">
      <c r="A469" s="46" t="s">
        <v>3419</v>
      </c>
      <c r="B469" s="82" t="s">
        <v>577</v>
      </c>
      <c r="C469" s="60">
        <v>14</v>
      </c>
      <c r="D469" s="46" t="s">
        <v>4227</v>
      </c>
      <c r="E469" s="46" t="s">
        <v>2106</v>
      </c>
      <c r="F469" s="46" t="s">
        <v>4332</v>
      </c>
      <c r="G469" s="46" t="s">
        <v>61</v>
      </c>
      <c r="H469" s="46" t="s">
        <v>62</v>
      </c>
      <c r="I469" s="83">
        <v>-2.35935833333E+16</v>
      </c>
      <c r="J469" s="83">
        <v>-4.8495555555499904E+16</v>
      </c>
      <c r="K469" s="83" t="s">
        <v>4660</v>
      </c>
      <c r="L469" s="46" t="s">
        <v>366</v>
      </c>
      <c r="M469" s="60">
        <v>2012</v>
      </c>
      <c r="N469" s="46" t="s">
        <v>368</v>
      </c>
      <c r="O469" s="46">
        <f t="shared" si="7"/>
        <v>50587</v>
      </c>
      <c r="P469" s="46">
        <v>2038</v>
      </c>
      <c r="Q469" s="46" t="s">
        <v>65</v>
      </c>
      <c r="R469" s="84"/>
      <c r="S469" s="46">
        <v>271560</v>
      </c>
      <c r="T469" s="46">
        <v>8.611111111111111E-3</v>
      </c>
      <c r="U469" s="46" t="s">
        <v>5405</v>
      </c>
      <c r="V469" s="46" t="s">
        <v>5405</v>
      </c>
      <c r="W469" s="46" t="s">
        <v>5405</v>
      </c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  <c r="BN469" s="46"/>
      <c r="BO469" s="46"/>
      <c r="BP469" s="46"/>
    </row>
    <row r="470" spans="1:68" ht="15" x14ac:dyDescent="0.25">
      <c r="A470" s="46" t="s">
        <v>3419</v>
      </c>
      <c r="B470" s="82" t="s">
        <v>577</v>
      </c>
      <c r="C470" s="60">
        <v>14</v>
      </c>
      <c r="D470" s="46" t="s">
        <v>4227</v>
      </c>
      <c r="E470" s="46" t="s">
        <v>2107</v>
      </c>
      <c r="F470" s="46" t="s">
        <v>4332</v>
      </c>
      <c r="G470" s="46" t="s">
        <v>61</v>
      </c>
      <c r="H470" s="46" t="s">
        <v>62</v>
      </c>
      <c r="I470" s="83">
        <v>-2.35599444443999E+16</v>
      </c>
      <c r="J470" s="83">
        <v>-4.85175277777E+16</v>
      </c>
      <c r="K470" s="83" t="s">
        <v>4660</v>
      </c>
      <c r="L470" s="46" t="s">
        <v>366</v>
      </c>
      <c r="M470" s="60">
        <v>2012</v>
      </c>
      <c r="N470" s="46" t="s">
        <v>368</v>
      </c>
      <c r="O470" s="46">
        <f t="shared" si="7"/>
        <v>50587</v>
      </c>
      <c r="P470" s="46">
        <v>2038</v>
      </c>
      <c r="Q470" s="46" t="s">
        <v>65</v>
      </c>
      <c r="R470" s="84"/>
      <c r="S470" s="46">
        <v>43800</v>
      </c>
      <c r="T470" s="46">
        <v>1.3888888888888889E-3</v>
      </c>
      <c r="U470" s="46" t="s">
        <v>5405</v>
      </c>
      <c r="V470" s="46" t="s">
        <v>5405</v>
      </c>
      <c r="W470" s="46" t="s">
        <v>5405</v>
      </c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  <c r="BN470" s="46"/>
      <c r="BO470" s="46"/>
      <c r="BP470" s="46"/>
    </row>
    <row r="471" spans="1:68" ht="15" x14ac:dyDescent="0.25">
      <c r="A471" s="46" t="s">
        <v>3728</v>
      </c>
      <c r="B471" s="82" t="s">
        <v>542</v>
      </c>
      <c r="C471" s="60">
        <v>19</v>
      </c>
      <c r="D471" s="46" t="s">
        <v>4240</v>
      </c>
      <c r="E471" s="46" t="s">
        <v>2161</v>
      </c>
      <c r="F471" s="46" t="s">
        <v>4332</v>
      </c>
      <c r="G471" s="46" t="s">
        <v>69</v>
      </c>
      <c r="H471" s="46" t="s">
        <v>67</v>
      </c>
      <c r="I471" s="83">
        <v>-2.07366666666E+16</v>
      </c>
      <c r="J471" s="83">
        <v>-5.1601944444399904E+16</v>
      </c>
      <c r="K471" s="83" t="s">
        <v>4661</v>
      </c>
      <c r="L471" s="46" t="s">
        <v>337</v>
      </c>
      <c r="M471" s="60">
        <v>2012</v>
      </c>
      <c r="N471" s="46" t="s">
        <v>338</v>
      </c>
      <c r="O471" s="46">
        <f t="shared" si="7"/>
        <v>44795</v>
      </c>
      <c r="P471" s="46">
        <v>2022</v>
      </c>
      <c r="Q471" s="46" t="s">
        <v>65</v>
      </c>
      <c r="R471" s="84"/>
      <c r="S471" s="46">
        <v>1346391.8</v>
      </c>
      <c r="T471" s="46">
        <v>4.2693803906646371E-2</v>
      </c>
      <c r="U471" s="46">
        <v>154</v>
      </c>
      <c r="V471" s="46" t="s">
        <v>5403</v>
      </c>
      <c r="W471" s="46" t="s">
        <v>5424</v>
      </c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</row>
    <row r="472" spans="1:68" ht="15" x14ac:dyDescent="0.25">
      <c r="A472" s="46" t="s">
        <v>3728</v>
      </c>
      <c r="B472" s="82" t="s">
        <v>542</v>
      </c>
      <c r="C472" s="60">
        <v>19</v>
      </c>
      <c r="D472" s="46" t="s">
        <v>4240</v>
      </c>
      <c r="E472" s="46" t="s">
        <v>2162</v>
      </c>
      <c r="F472" s="46" t="s">
        <v>4332</v>
      </c>
      <c r="G472" s="46" t="s">
        <v>69</v>
      </c>
      <c r="H472" s="46" t="s">
        <v>67</v>
      </c>
      <c r="I472" s="83">
        <v>-2.07172222222E+16</v>
      </c>
      <c r="J472" s="83">
        <v>-5.16008333333E+16</v>
      </c>
      <c r="K472" s="83" t="s">
        <v>4661</v>
      </c>
      <c r="L472" s="46" t="s">
        <v>337</v>
      </c>
      <c r="M472" s="60">
        <v>2012</v>
      </c>
      <c r="N472" s="46" t="s">
        <v>338</v>
      </c>
      <c r="O472" s="46">
        <f t="shared" si="7"/>
        <v>44795</v>
      </c>
      <c r="P472" s="46">
        <v>2022</v>
      </c>
      <c r="Q472" s="46" t="s">
        <v>65</v>
      </c>
      <c r="R472" s="84"/>
      <c r="S472" s="46">
        <v>1347575</v>
      </c>
      <c r="T472" s="46">
        <v>4.2731322932521562E-2</v>
      </c>
      <c r="U472" s="46">
        <v>154</v>
      </c>
      <c r="V472" s="46" t="s">
        <v>5403</v>
      </c>
      <c r="W472" s="46" t="s">
        <v>5424</v>
      </c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</row>
    <row r="473" spans="1:68" ht="15" x14ac:dyDescent="0.25">
      <c r="A473" s="46" t="s">
        <v>3729</v>
      </c>
      <c r="B473" s="82" t="s">
        <v>591</v>
      </c>
      <c r="C473" s="60">
        <v>2</v>
      </c>
      <c r="D473" s="46" t="s">
        <v>4232</v>
      </c>
      <c r="E473" s="46" t="s">
        <v>2110</v>
      </c>
      <c r="F473" s="46" t="s">
        <v>4333</v>
      </c>
      <c r="G473" s="46" t="s">
        <v>66</v>
      </c>
      <c r="H473" s="46" t="s">
        <v>62</v>
      </c>
      <c r="I473" s="83">
        <v>-2.33081944444E+16</v>
      </c>
      <c r="J473" s="83">
        <v>-4.59753611111E+16</v>
      </c>
      <c r="K473" s="83" t="s">
        <v>4662</v>
      </c>
      <c r="L473" s="46" t="s">
        <v>361</v>
      </c>
      <c r="M473" s="60">
        <v>2012</v>
      </c>
      <c r="N473" s="46" t="s">
        <v>362</v>
      </c>
      <c r="O473" s="46">
        <f t="shared" si="7"/>
        <v>42308</v>
      </c>
      <c r="P473" s="46">
        <v>2015</v>
      </c>
      <c r="Q473" s="46" t="s">
        <v>265</v>
      </c>
      <c r="R473" s="84"/>
      <c r="S473" s="46">
        <v>58692</v>
      </c>
      <c r="T473" s="46">
        <v>1.8611111111111111E-3</v>
      </c>
      <c r="U473" s="46" t="s">
        <v>5405</v>
      </c>
      <c r="V473" s="46" t="s">
        <v>5405</v>
      </c>
      <c r="W473" s="46" t="s">
        <v>5405</v>
      </c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</row>
    <row r="474" spans="1:68" ht="15" x14ac:dyDescent="0.25">
      <c r="A474" s="46" t="s">
        <v>3627</v>
      </c>
      <c r="B474" s="82" t="s">
        <v>486</v>
      </c>
      <c r="C474" s="60">
        <v>9</v>
      </c>
      <c r="D474" s="46" t="s">
        <v>4255</v>
      </c>
      <c r="E474" s="46" t="s">
        <v>2111</v>
      </c>
      <c r="F474" s="46" t="s">
        <v>4332</v>
      </c>
      <c r="G474" s="46" t="s">
        <v>68</v>
      </c>
      <c r="H474" s="46" t="s">
        <v>67</v>
      </c>
      <c r="I474" s="83">
        <v>-2.24572E+16</v>
      </c>
      <c r="J474" s="83">
        <v>-4.6736876388799904E+16</v>
      </c>
      <c r="K474" s="83" t="s">
        <v>4663</v>
      </c>
      <c r="L474" s="46" t="s">
        <v>361</v>
      </c>
      <c r="M474" s="60">
        <v>2012</v>
      </c>
      <c r="N474" s="46" t="s">
        <v>433</v>
      </c>
      <c r="O474" s="46">
        <f t="shared" si="7"/>
        <v>41359</v>
      </c>
      <c r="P474" s="46">
        <v>2013</v>
      </c>
      <c r="Q474" s="46" t="s">
        <v>265</v>
      </c>
      <c r="R474" s="84"/>
      <c r="S474" s="46">
        <v>93600</v>
      </c>
      <c r="T474" s="46">
        <v>2.9680365296803654E-3</v>
      </c>
      <c r="U474" s="46" t="s">
        <v>5405</v>
      </c>
      <c r="V474" s="46" t="s">
        <v>5405</v>
      </c>
      <c r="W474" s="46" t="s">
        <v>5405</v>
      </c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</row>
    <row r="475" spans="1:68" ht="15" x14ac:dyDescent="0.25">
      <c r="A475" s="46" t="s">
        <v>3627</v>
      </c>
      <c r="B475" s="82" t="s">
        <v>486</v>
      </c>
      <c r="C475" s="60">
        <v>9</v>
      </c>
      <c r="D475" s="46" t="s">
        <v>4255</v>
      </c>
      <c r="E475" s="46" t="s">
        <v>2112</v>
      </c>
      <c r="F475" s="46" t="s">
        <v>4332</v>
      </c>
      <c r="G475" s="46" t="s">
        <v>68</v>
      </c>
      <c r="H475" s="46" t="s">
        <v>62</v>
      </c>
      <c r="I475" s="83">
        <v>-2.24571111111E+16</v>
      </c>
      <c r="J475" s="83">
        <v>-4.6736833333299904E+16</v>
      </c>
      <c r="K475" s="83" t="s">
        <v>4663</v>
      </c>
      <c r="L475" s="46" t="s">
        <v>361</v>
      </c>
      <c r="M475" s="60">
        <v>2012</v>
      </c>
      <c r="N475" s="46" t="s">
        <v>433</v>
      </c>
      <c r="O475" s="46">
        <f t="shared" si="7"/>
        <v>41359</v>
      </c>
      <c r="P475" s="46">
        <v>2013</v>
      </c>
      <c r="Q475" s="46" t="s">
        <v>265</v>
      </c>
      <c r="R475" s="84"/>
      <c r="S475" s="46">
        <v>13244.4</v>
      </c>
      <c r="T475" s="46">
        <v>4.1997716894977169E-4</v>
      </c>
      <c r="U475" s="46" t="s">
        <v>5405</v>
      </c>
      <c r="V475" s="46" t="s">
        <v>5405</v>
      </c>
      <c r="W475" s="46" t="s">
        <v>5405</v>
      </c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</row>
    <row r="476" spans="1:68" ht="15" x14ac:dyDescent="0.25">
      <c r="A476" s="46" t="s">
        <v>3730</v>
      </c>
      <c r="B476" s="82" t="s">
        <v>488</v>
      </c>
      <c r="C476" s="60">
        <v>9</v>
      </c>
      <c r="D476" s="46" t="s">
        <v>4244</v>
      </c>
      <c r="E476" s="46" t="s">
        <v>2625</v>
      </c>
      <c r="F476" s="46" t="s">
        <v>4332</v>
      </c>
      <c r="G476" s="46" t="s">
        <v>76</v>
      </c>
      <c r="H476" s="46" t="s">
        <v>67</v>
      </c>
      <c r="I476" s="83">
        <v>-2.18733333333E+16</v>
      </c>
      <c r="J476" s="83">
        <v>-4.6893055555499904E+16</v>
      </c>
      <c r="K476" s="83" t="s">
        <v>4664</v>
      </c>
      <c r="L476" s="46" t="s">
        <v>174</v>
      </c>
      <c r="M476" s="60">
        <v>2009</v>
      </c>
      <c r="N476" s="46" t="s">
        <v>175</v>
      </c>
      <c r="O476" s="46">
        <f t="shared" si="7"/>
        <v>43638</v>
      </c>
      <c r="P476" s="46">
        <v>2019</v>
      </c>
      <c r="Q476" s="46" t="s">
        <v>65</v>
      </c>
      <c r="R476" s="84"/>
      <c r="S476" s="46">
        <v>12000</v>
      </c>
      <c r="T476" s="46">
        <v>3.8051750380517502E-4</v>
      </c>
      <c r="U476" s="46" t="s">
        <v>5405</v>
      </c>
      <c r="V476" s="46" t="s">
        <v>5405</v>
      </c>
      <c r="W476" s="46" t="s">
        <v>5405</v>
      </c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</row>
    <row r="477" spans="1:68" ht="15" x14ac:dyDescent="0.25">
      <c r="A477" s="46" t="s">
        <v>3731</v>
      </c>
      <c r="B477" s="82" t="s">
        <v>488</v>
      </c>
      <c r="C477" s="60">
        <v>9</v>
      </c>
      <c r="D477" s="46" t="s">
        <v>4244</v>
      </c>
      <c r="E477" s="46" t="s">
        <v>2197</v>
      </c>
      <c r="F477" s="46" t="s">
        <v>4332</v>
      </c>
      <c r="G477" s="46" t="s">
        <v>69</v>
      </c>
      <c r="H477" s="46" t="s">
        <v>67</v>
      </c>
      <c r="I477" s="83">
        <v>-2.20255555554999E+16</v>
      </c>
      <c r="J477" s="83">
        <v>-4.6775555555499904E+16</v>
      </c>
      <c r="K477" s="83" t="s">
        <v>4665</v>
      </c>
      <c r="L477" s="46" t="s">
        <v>320</v>
      </c>
      <c r="M477" s="60">
        <v>2012</v>
      </c>
      <c r="N477" s="46" t="s">
        <v>321</v>
      </c>
      <c r="O477" s="46">
        <f t="shared" si="7"/>
        <v>44703</v>
      </c>
      <c r="P477" s="46">
        <v>2022</v>
      </c>
      <c r="Q477" s="46" t="s">
        <v>65</v>
      </c>
      <c r="R477" s="84"/>
      <c r="S477" s="46">
        <v>537150</v>
      </c>
      <c r="T477" s="46">
        <v>1.7032914764079147E-2</v>
      </c>
      <c r="U477" s="46">
        <v>65.3</v>
      </c>
      <c r="V477" s="46" t="s">
        <v>5403</v>
      </c>
      <c r="W477" s="46" t="s">
        <v>5404</v>
      </c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</row>
    <row r="478" spans="1:68" ht="15" x14ac:dyDescent="0.25">
      <c r="A478" s="46" t="s">
        <v>3732</v>
      </c>
      <c r="B478" s="82" t="s">
        <v>551</v>
      </c>
      <c r="C478" s="60">
        <v>18</v>
      </c>
      <c r="D478" s="46" t="s">
        <v>4240</v>
      </c>
      <c r="E478" s="46" t="s">
        <v>2198</v>
      </c>
      <c r="F478" s="46" t="s">
        <v>4332</v>
      </c>
      <c r="G478" s="46" t="s">
        <v>69</v>
      </c>
      <c r="H478" s="46" t="s">
        <v>67</v>
      </c>
      <c r="I478" s="83">
        <v>-2.02919444443999E+16</v>
      </c>
      <c r="J478" s="83">
        <v>-5.08944444444E+16</v>
      </c>
      <c r="K478" s="83" t="s">
        <v>4666</v>
      </c>
      <c r="L478" s="46" t="s">
        <v>320</v>
      </c>
      <c r="M478" s="60">
        <v>2012</v>
      </c>
      <c r="N478" s="46" t="s">
        <v>321</v>
      </c>
      <c r="O478" s="46">
        <f t="shared" si="7"/>
        <v>44703</v>
      </c>
      <c r="P478" s="46">
        <v>2022</v>
      </c>
      <c r="Q478" s="46" t="s">
        <v>65</v>
      </c>
      <c r="R478" s="84"/>
      <c r="S478" s="46">
        <v>575120</v>
      </c>
      <c r="T478" s="46">
        <v>1.8236935565702689E-2</v>
      </c>
      <c r="U478" s="46">
        <v>96.8</v>
      </c>
      <c r="V478" s="46" t="s">
        <v>5414</v>
      </c>
      <c r="W478" s="46" t="s">
        <v>5407</v>
      </c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</row>
    <row r="479" spans="1:68" ht="15" x14ac:dyDescent="0.25">
      <c r="A479" s="46" t="s">
        <v>3733</v>
      </c>
      <c r="B479" s="82" t="s">
        <v>512</v>
      </c>
      <c r="C479" s="60">
        <v>14</v>
      </c>
      <c r="D479" s="46" t="s">
        <v>4227</v>
      </c>
      <c r="E479" s="46" t="s">
        <v>2199</v>
      </c>
      <c r="F479" s="46" t="s">
        <v>4332</v>
      </c>
      <c r="G479" s="46" t="s">
        <v>69</v>
      </c>
      <c r="H479" s="46" t="s">
        <v>67</v>
      </c>
      <c r="I479" s="83">
        <v>-2.35422222221999E+16</v>
      </c>
      <c r="J479" s="83">
        <v>-4.8624166666599904E+16</v>
      </c>
      <c r="K479" s="83" t="s">
        <v>4667</v>
      </c>
      <c r="L479" s="46" t="s">
        <v>320</v>
      </c>
      <c r="M479" s="60">
        <v>2012</v>
      </c>
      <c r="N479" s="46" t="s">
        <v>321</v>
      </c>
      <c r="O479" s="46">
        <f t="shared" si="7"/>
        <v>44703</v>
      </c>
      <c r="P479" s="46">
        <v>2022</v>
      </c>
      <c r="Q479" s="46" t="s">
        <v>65</v>
      </c>
      <c r="R479" s="84"/>
      <c r="S479" s="46">
        <v>285180</v>
      </c>
      <c r="T479" s="46">
        <v>9.0429984779299855E-3</v>
      </c>
      <c r="U479" s="46">
        <v>56</v>
      </c>
      <c r="V479" s="46" t="s">
        <v>5414</v>
      </c>
      <c r="W479" s="46" t="s">
        <v>5411</v>
      </c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  <c r="BN479" s="46"/>
      <c r="BO479" s="46"/>
      <c r="BP479" s="46"/>
    </row>
    <row r="480" spans="1:68" ht="15" x14ac:dyDescent="0.25">
      <c r="A480" s="46" t="s">
        <v>3734</v>
      </c>
      <c r="B480" s="82" t="s">
        <v>617</v>
      </c>
      <c r="C480" s="60">
        <v>4</v>
      </c>
      <c r="D480" s="46" t="s">
        <v>4235</v>
      </c>
      <c r="E480" s="46" t="s">
        <v>1954</v>
      </c>
      <c r="F480" s="46" t="s">
        <v>4332</v>
      </c>
      <c r="G480" s="46" t="s">
        <v>76</v>
      </c>
      <c r="H480" s="46" t="s">
        <v>67</v>
      </c>
      <c r="I480" s="83">
        <v>-2.14435833333E+16</v>
      </c>
      <c r="J480" s="83">
        <v>-4.7247916666599904E+16</v>
      </c>
      <c r="K480" s="83" t="s">
        <v>4668</v>
      </c>
      <c r="L480" s="46" t="s">
        <v>439</v>
      </c>
      <c r="M480" s="60">
        <v>2013</v>
      </c>
      <c r="N480" s="46" t="s">
        <v>137</v>
      </c>
      <c r="O480" s="46">
        <f t="shared" si="7"/>
        <v>43212</v>
      </c>
      <c r="P480" s="46">
        <v>2018</v>
      </c>
      <c r="Q480" s="46" t="s">
        <v>65</v>
      </c>
      <c r="R480" s="84"/>
      <c r="S480" s="46">
        <v>107999.76</v>
      </c>
      <c r="T480" s="46">
        <v>3.4246499238964989E-3</v>
      </c>
      <c r="U480" s="46" t="s">
        <v>5405</v>
      </c>
      <c r="V480" s="46" t="s">
        <v>5405</v>
      </c>
      <c r="W480" s="46" t="s">
        <v>5405</v>
      </c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</row>
    <row r="481" spans="1:68" ht="15" x14ac:dyDescent="0.25">
      <c r="A481" s="46" t="s">
        <v>3735</v>
      </c>
      <c r="B481" s="82" t="s">
        <v>527</v>
      </c>
      <c r="C481" s="60">
        <v>4</v>
      </c>
      <c r="D481" s="46" t="s">
        <v>4235</v>
      </c>
      <c r="E481" s="46" t="s">
        <v>2600</v>
      </c>
      <c r="F481" s="46" t="s">
        <v>4332</v>
      </c>
      <c r="G481" s="46" t="s">
        <v>76</v>
      </c>
      <c r="H481" s="46" t="s">
        <v>67</v>
      </c>
      <c r="I481" s="83">
        <v>-2.14873888888E+16</v>
      </c>
      <c r="J481" s="83">
        <v>-4.72039166666E+16</v>
      </c>
      <c r="K481" s="83" t="s">
        <v>4669</v>
      </c>
      <c r="L481" s="46" t="s">
        <v>182</v>
      </c>
      <c r="M481" s="60">
        <v>2009</v>
      </c>
      <c r="N481" s="46" t="s">
        <v>137</v>
      </c>
      <c r="O481" s="46">
        <f t="shared" si="7"/>
        <v>43212</v>
      </c>
      <c r="P481" s="46">
        <v>2018</v>
      </c>
      <c r="Q481" s="46" t="s">
        <v>65</v>
      </c>
      <c r="R481" s="84"/>
      <c r="S481" s="46">
        <v>76492.800000000003</v>
      </c>
      <c r="T481" s="46">
        <v>2.4255707762557079E-3</v>
      </c>
      <c r="U481" s="46" t="s">
        <v>5405</v>
      </c>
      <c r="V481" s="46" t="s">
        <v>5405</v>
      </c>
      <c r="W481" s="46" t="s">
        <v>5405</v>
      </c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  <c r="BN481" s="46"/>
      <c r="BO481" s="46"/>
      <c r="BP481" s="46"/>
    </row>
    <row r="482" spans="1:68" ht="15" x14ac:dyDescent="0.25">
      <c r="A482" s="46" t="s">
        <v>3736</v>
      </c>
      <c r="B482" s="82" t="s">
        <v>526</v>
      </c>
      <c r="C482" s="60">
        <v>17</v>
      </c>
      <c r="D482" s="46" t="s">
        <v>4227</v>
      </c>
      <c r="E482" s="46" t="s">
        <v>2677</v>
      </c>
      <c r="F482" s="46" t="s">
        <v>4332</v>
      </c>
      <c r="G482" s="46" t="s">
        <v>76</v>
      </c>
      <c r="H482" s="46" t="s">
        <v>67</v>
      </c>
      <c r="I482" s="83">
        <v>-2.29111111110999E+16</v>
      </c>
      <c r="J482" s="83">
        <v>-4.9962222222199904E+16</v>
      </c>
      <c r="K482" s="83" t="s">
        <v>4670</v>
      </c>
      <c r="L482" s="46" t="s">
        <v>152</v>
      </c>
      <c r="M482" s="60">
        <v>2008</v>
      </c>
      <c r="N482" s="46" t="s">
        <v>137</v>
      </c>
      <c r="O482" s="46">
        <f t="shared" si="7"/>
        <v>43212</v>
      </c>
      <c r="P482" s="46">
        <v>2018</v>
      </c>
      <c r="Q482" s="46" t="s">
        <v>65</v>
      </c>
      <c r="R482" s="84"/>
      <c r="S482" s="46">
        <v>192192</v>
      </c>
      <c r="T482" s="46">
        <v>6.0943683409436832E-3</v>
      </c>
      <c r="U482" s="46" t="s">
        <v>5405</v>
      </c>
      <c r="V482" s="46" t="s">
        <v>5405</v>
      </c>
      <c r="W482" s="46" t="s">
        <v>5405</v>
      </c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  <c r="BN482" s="46"/>
      <c r="BO482" s="46"/>
      <c r="BP482" s="46"/>
    </row>
    <row r="483" spans="1:68" ht="15" x14ac:dyDescent="0.25">
      <c r="A483" s="46" t="s">
        <v>3579</v>
      </c>
      <c r="B483" s="82" t="s">
        <v>624</v>
      </c>
      <c r="C483" s="60">
        <v>2</v>
      </c>
      <c r="D483" s="46" t="s">
        <v>4263</v>
      </c>
      <c r="E483" s="46" t="s">
        <v>2120</v>
      </c>
      <c r="F483" s="46" t="s">
        <v>4333</v>
      </c>
      <c r="G483" s="46" t="s">
        <v>61</v>
      </c>
      <c r="H483" s="46" t="s">
        <v>62</v>
      </c>
      <c r="I483" s="83">
        <v>-2.32193888888E+16</v>
      </c>
      <c r="J483" s="83">
        <v>-4.53093333333E+16</v>
      </c>
      <c r="K483" s="83" t="s">
        <v>4671</v>
      </c>
      <c r="L483" s="46" t="s">
        <v>355</v>
      </c>
      <c r="M483" s="60">
        <v>2012</v>
      </c>
      <c r="N483" s="46" t="s">
        <v>375</v>
      </c>
      <c r="O483" s="46">
        <f t="shared" si="7"/>
        <v>41491</v>
      </c>
      <c r="P483" s="46">
        <v>2013</v>
      </c>
      <c r="Q483" s="46" t="s">
        <v>146</v>
      </c>
      <c r="R483" s="84"/>
      <c r="S483" s="46">
        <v>403485.6</v>
      </c>
      <c r="T483" s="46">
        <v>1.2794444444444443E-2</v>
      </c>
      <c r="U483" s="46" t="s">
        <v>5405</v>
      </c>
      <c r="V483" s="46" t="s">
        <v>5405</v>
      </c>
      <c r="W483" s="46" t="s">
        <v>5405</v>
      </c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</row>
    <row r="484" spans="1:68" ht="15" x14ac:dyDescent="0.25">
      <c r="A484" s="46" t="s">
        <v>3737</v>
      </c>
      <c r="B484" s="82" t="s">
        <v>524</v>
      </c>
      <c r="C484" s="60">
        <v>9</v>
      </c>
      <c r="D484" s="46" t="s">
        <v>4244</v>
      </c>
      <c r="E484" s="46" t="s">
        <v>2742</v>
      </c>
      <c r="F484" s="46" t="s">
        <v>4332</v>
      </c>
      <c r="G484" s="46" t="s">
        <v>76</v>
      </c>
      <c r="H484" s="46" t="s">
        <v>67</v>
      </c>
      <c r="I484" s="83">
        <v>-2.20961111111E+16</v>
      </c>
      <c r="J484" s="83">
        <v>-4.6661388888799904E+16</v>
      </c>
      <c r="K484" s="83" t="s">
        <v>4672</v>
      </c>
      <c r="L484" s="46" t="s">
        <v>136</v>
      </c>
      <c r="M484" s="60">
        <v>2008</v>
      </c>
      <c r="N484" s="46" t="s">
        <v>137</v>
      </c>
      <c r="O484" s="46">
        <f t="shared" si="7"/>
        <v>43212</v>
      </c>
      <c r="P484" s="46">
        <v>2018</v>
      </c>
      <c r="Q484" s="46" t="s">
        <v>65</v>
      </c>
      <c r="S484" s="46">
        <v>168000</v>
      </c>
      <c r="T484" s="46">
        <v>5.3272450532724502E-3</v>
      </c>
      <c r="U484" s="46" t="s">
        <v>5405</v>
      </c>
      <c r="V484" s="46" t="s">
        <v>5405</v>
      </c>
      <c r="W484" s="46" t="s">
        <v>5405</v>
      </c>
    </row>
    <row r="485" spans="1:68" ht="15" x14ac:dyDescent="0.25">
      <c r="A485" s="46" t="s">
        <v>3737</v>
      </c>
      <c r="B485" s="82" t="s">
        <v>524</v>
      </c>
      <c r="C485" s="60">
        <v>9</v>
      </c>
      <c r="D485" s="46" t="s">
        <v>4244</v>
      </c>
      <c r="E485" s="46" t="s">
        <v>2743</v>
      </c>
      <c r="F485" s="46" t="s">
        <v>4332</v>
      </c>
      <c r="G485" s="46" t="s">
        <v>76</v>
      </c>
      <c r="H485" s="46" t="s">
        <v>67</v>
      </c>
      <c r="I485" s="83">
        <v>-2.20941666666E+16</v>
      </c>
      <c r="J485" s="83">
        <v>-4.6656944444399904E+16</v>
      </c>
      <c r="K485" s="83" t="s">
        <v>4672</v>
      </c>
      <c r="L485" s="46" t="s">
        <v>136</v>
      </c>
      <c r="M485" s="60">
        <v>2008</v>
      </c>
      <c r="N485" s="46" t="s">
        <v>137</v>
      </c>
      <c r="O485" s="46">
        <f t="shared" si="7"/>
        <v>43212</v>
      </c>
      <c r="P485" s="46">
        <v>2018</v>
      </c>
      <c r="Q485" s="46" t="s">
        <v>65</v>
      </c>
      <c r="S485" s="46">
        <v>168000</v>
      </c>
      <c r="T485" s="46">
        <v>5.3272450532724502E-3</v>
      </c>
      <c r="U485" s="46" t="s">
        <v>5405</v>
      </c>
      <c r="V485" s="46" t="s">
        <v>5405</v>
      </c>
      <c r="W485" s="46" t="s">
        <v>5405</v>
      </c>
    </row>
    <row r="486" spans="1:68" ht="15" x14ac:dyDescent="0.25">
      <c r="A486" s="46" t="s">
        <v>3738</v>
      </c>
      <c r="B486" s="82" t="s">
        <v>525</v>
      </c>
      <c r="C486" s="60">
        <v>9</v>
      </c>
      <c r="D486" s="46" t="s">
        <v>4228</v>
      </c>
      <c r="E486" s="46" t="s">
        <v>2123</v>
      </c>
      <c r="F486" s="46" t="s">
        <v>4332</v>
      </c>
      <c r="G486" s="46" t="s">
        <v>68</v>
      </c>
      <c r="H486" s="46" t="s">
        <v>62</v>
      </c>
      <c r="I486" s="83">
        <v>-2.15722222222E+16</v>
      </c>
      <c r="J486" s="83">
        <v>-4.79136111111E+16</v>
      </c>
      <c r="K486" s="83" t="s">
        <v>4673</v>
      </c>
      <c r="L486" s="46" t="s">
        <v>359</v>
      </c>
      <c r="M486" s="60">
        <v>2012</v>
      </c>
      <c r="N486" s="46" t="s">
        <v>360</v>
      </c>
      <c r="O486" s="46">
        <f t="shared" si="7"/>
        <v>44870</v>
      </c>
      <c r="P486" s="46">
        <v>2022</v>
      </c>
      <c r="Q486" s="46" t="s">
        <v>65</v>
      </c>
      <c r="R486" s="84"/>
      <c r="S486" s="46">
        <v>27462600</v>
      </c>
      <c r="T486" s="46">
        <v>0.87083333333333335</v>
      </c>
      <c r="U486" s="46" t="s">
        <v>5405</v>
      </c>
      <c r="V486" s="46" t="s">
        <v>5405</v>
      </c>
      <c r="W486" s="46" t="s">
        <v>5405</v>
      </c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  <c r="BN486" s="46"/>
      <c r="BO486" s="46"/>
      <c r="BP486" s="46"/>
    </row>
    <row r="487" spans="1:68" ht="15" x14ac:dyDescent="0.25">
      <c r="A487" s="46" t="s">
        <v>3427</v>
      </c>
      <c r="B487" s="82" t="s">
        <v>565</v>
      </c>
      <c r="C487" s="60">
        <v>2</v>
      </c>
      <c r="D487" s="46" t="s">
        <v>4232</v>
      </c>
      <c r="E487" s="46" t="s">
        <v>2124</v>
      </c>
      <c r="F487" s="46" t="s">
        <v>4333</v>
      </c>
      <c r="G487" s="46" t="s">
        <v>61</v>
      </c>
      <c r="H487" s="46" t="s">
        <v>67</v>
      </c>
      <c r="I487" s="83">
        <v>-2.34141666666E+16</v>
      </c>
      <c r="J487" s="83">
        <v>-4.6026805555499904E+16</v>
      </c>
      <c r="K487" s="83" t="s">
        <v>4674</v>
      </c>
      <c r="L487" s="46" t="s">
        <v>351</v>
      </c>
      <c r="M487" s="60">
        <v>2012</v>
      </c>
      <c r="N487" s="46" t="s">
        <v>157</v>
      </c>
      <c r="O487" s="46">
        <f t="shared" si="7"/>
        <v>43304</v>
      </c>
      <c r="P487" s="46">
        <v>2018</v>
      </c>
      <c r="Q487" s="46" t="s">
        <v>146</v>
      </c>
      <c r="R487" s="84"/>
      <c r="S487" s="46">
        <v>1287720</v>
      </c>
      <c r="T487" s="46">
        <v>4.0833333333333333E-2</v>
      </c>
      <c r="U487" s="46" t="s">
        <v>5405</v>
      </c>
      <c r="V487" s="46" t="s">
        <v>5405</v>
      </c>
      <c r="W487" s="46" t="s">
        <v>5405</v>
      </c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</row>
    <row r="488" spans="1:68" ht="15" x14ac:dyDescent="0.25">
      <c r="A488" s="46" t="s">
        <v>3427</v>
      </c>
      <c r="B488" s="82" t="s">
        <v>565</v>
      </c>
      <c r="C488" s="60">
        <v>2</v>
      </c>
      <c r="D488" s="46" t="s">
        <v>4232</v>
      </c>
      <c r="E488" s="46" t="s">
        <v>2125</v>
      </c>
      <c r="F488" s="46" t="s">
        <v>4333</v>
      </c>
      <c r="G488" s="46" t="s">
        <v>61</v>
      </c>
      <c r="H488" s="46" t="s">
        <v>62</v>
      </c>
      <c r="I488" s="83">
        <v>-2.33968333332999E+16</v>
      </c>
      <c r="J488" s="83">
        <v>-4.60500833333E+16</v>
      </c>
      <c r="K488" s="83" t="s">
        <v>4674</v>
      </c>
      <c r="L488" s="46" t="s">
        <v>351</v>
      </c>
      <c r="M488" s="60">
        <v>2012</v>
      </c>
      <c r="N488" s="46" t="s">
        <v>157</v>
      </c>
      <c r="O488" s="46">
        <f t="shared" si="7"/>
        <v>43304</v>
      </c>
      <c r="P488" s="46">
        <v>2018</v>
      </c>
      <c r="Q488" s="46" t="s">
        <v>146</v>
      </c>
      <c r="R488" s="84"/>
      <c r="S488" s="46">
        <v>854625.6</v>
      </c>
      <c r="T488" s="46">
        <v>2.7099999999999999E-2</v>
      </c>
      <c r="U488" s="46" t="s">
        <v>5405</v>
      </c>
      <c r="V488" s="46" t="s">
        <v>5405</v>
      </c>
      <c r="W488" s="46" t="s">
        <v>5405</v>
      </c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</row>
    <row r="489" spans="1:68" ht="15" x14ac:dyDescent="0.25">
      <c r="A489" s="46" t="s">
        <v>3737</v>
      </c>
      <c r="B489" s="82" t="s">
        <v>524</v>
      </c>
      <c r="C489" s="60">
        <v>9</v>
      </c>
      <c r="D489" s="46" t="s">
        <v>4244</v>
      </c>
      <c r="E489" s="46" t="s">
        <v>2744</v>
      </c>
      <c r="F489" s="46" t="s">
        <v>4332</v>
      </c>
      <c r="G489" s="46" t="s">
        <v>76</v>
      </c>
      <c r="H489" s="46" t="s">
        <v>67</v>
      </c>
      <c r="I489" s="83">
        <v>-2.20930555555E+16</v>
      </c>
      <c r="J489" s="83">
        <v>-4.66483333333E+16</v>
      </c>
      <c r="K489" s="83" t="s">
        <v>4672</v>
      </c>
      <c r="L489" s="46" t="s">
        <v>136</v>
      </c>
      <c r="M489" s="60">
        <v>2008</v>
      </c>
      <c r="N489" s="46" t="s">
        <v>137</v>
      </c>
      <c r="O489" s="46">
        <f t="shared" si="7"/>
        <v>43212</v>
      </c>
      <c r="P489" s="46">
        <v>2018</v>
      </c>
      <c r="Q489" s="46" t="s">
        <v>65</v>
      </c>
      <c r="S489" s="46">
        <v>168000</v>
      </c>
      <c r="T489" s="46">
        <v>5.3272450532724502E-3</v>
      </c>
      <c r="U489" s="46" t="s">
        <v>5405</v>
      </c>
      <c r="V489" s="46" t="s">
        <v>5405</v>
      </c>
      <c r="W489" s="46" t="s">
        <v>5405</v>
      </c>
    </row>
    <row r="490" spans="1:68" ht="15" x14ac:dyDescent="0.25">
      <c r="A490" s="46" t="s">
        <v>3737</v>
      </c>
      <c r="B490" s="82" t="s">
        <v>524</v>
      </c>
      <c r="C490" s="60">
        <v>9</v>
      </c>
      <c r="D490" s="46" t="s">
        <v>4244</v>
      </c>
      <c r="E490" s="46" t="s">
        <v>2745</v>
      </c>
      <c r="F490" s="46" t="s">
        <v>4332</v>
      </c>
      <c r="G490" s="46" t="s">
        <v>76</v>
      </c>
      <c r="H490" s="46" t="s">
        <v>67</v>
      </c>
      <c r="I490" s="83">
        <v>-2.20947222222E+16</v>
      </c>
      <c r="J490" s="83">
        <v>-4.66586111111E+16</v>
      </c>
      <c r="K490" s="83" t="s">
        <v>4672</v>
      </c>
      <c r="L490" s="46" t="s">
        <v>136</v>
      </c>
      <c r="M490" s="60">
        <v>2008</v>
      </c>
      <c r="N490" s="46" t="s">
        <v>137</v>
      </c>
      <c r="O490" s="46">
        <f t="shared" si="7"/>
        <v>43212</v>
      </c>
      <c r="P490" s="46">
        <v>2018</v>
      </c>
      <c r="Q490" s="46" t="s">
        <v>65</v>
      </c>
      <c r="S490" s="46">
        <v>168000</v>
      </c>
      <c r="T490" s="46">
        <v>5.3272450532724502E-3</v>
      </c>
      <c r="U490" s="46" t="s">
        <v>5405</v>
      </c>
      <c r="V490" s="46" t="s">
        <v>5405</v>
      </c>
      <c r="W490" s="46" t="s">
        <v>5405</v>
      </c>
    </row>
    <row r="491" spans="1:68" ht="15" x14ac:dyDescent="0.25">
      <c r="A491" s="46" t="s">
        <v>3739</v>
      </c>
      <c r="B491" s="82" t="s">
        <v>525</v>
      </c>
      <c r="C491" s="60">
        <v>9</v>
      </c>
      <c r="D491" s="46" t="s">
        <v>4228</v>
      </c>
      <c r="E491" s="46" t="s">
        <v>2750</v>
      </c>
      <c r="F491" s="46" t="s">
        <v>4332</v>
      </c>
      <c r="G491" s="46" t="s">
        <v>76</v>
      </c>
      <c r="H491" s="46" t="s">
        <v>67</v>
      </c>
      <c r="I491" s="83">
        <v>-2.16897222222E+16</v>
      </c>
      <c r="J491" s="83">
        <v>-4.7768055555499904E+16</v>
      </c>
      <c r="K491" s="83" t="s">
        <v>4675</v>
      </c>
      <c r="L491" s="46" t="s">
        <v>136</v>
      </c>
      <c r="M491" s="60">
        <v>2008</v>
      </c>
      <c r="N491" s="46" t="s">
        <v>137</v>
      </c>
      <c r="O491" s="46">
        <f t="shared" si="7"/>
        <v>43212</v>
      </c>
      <c r="P491" s="46">
        <v>2018</v>
      </c>
      <c r="Q491" s="46" t="s">
        <v>65</v>
      </c>
      <c r="S491" s="46">
        <v>86380.800000000003</v>
      </c>
      <c r="T491" s="46">
        <v>2.7391171993911721E-3</v>
      </c>
      <c r="U491" s="46" t="s">
        <v>5405</v>
      </c>
      <c r="V491" s="46" t="s">
        <v>5405</v>
      </c>
      <c r="W491" s="46" t="s">
        <v>5405</v>
      </c>
    </row>
    <row r="492" spans="1:68" ht="15" x14ac:dyDescent="0.25">
      <c r="A492" s="46" t="s">
        <v>3571</v>
      </c>
      <c r="B492" s="82" t="s">
        <v>479</v>
      </c>
      <c r="C492" s="60">
        <v>9</v>
      </c>
      <c r="D492" s="46" t="s">
        <v>4228</v>
      </c>
      <c r="E492" s="46" t="s">
        <v>2129</v>
      </c>
      <c r="F492" s="46" t="s">
        <v>4332</v>
      </c>
      <c r="G492" s="46" t="s">
        <v>68</v>
      </c>
      <c r="H492" s="46" t="s">
        <v>62</v>
      </c>
      <c r="I492" s="83">
        <v>-2.23626877777E+16</v>
      </c>
      <c r="J492" s="83">
        <v>-4.69759866666E+16</v>
      </c>
      <c r="K492" s="83" t="s">
        <v>4503</v>
      </c>
      <c r="L492" s="46" t="s">
        <v>357</v>
      </c>
      <c r="M492" s="60">
        <v>2012</v>
      </c>
      <c r="N492" s="46" t="s">
        <v>358</v>
      </c>
      <c r="O492" s="46">
        <f t="shared" si="7"/>
        <v>43037</v>
      </c>
      <c r="P492" s="46">
        <v>2017</v>
      </c>
      <c r="Q492" s="46" t="s">
        <v>65</v>
      </c>
      <c r="R492" s="84"/>
      <c r="S492" s="46">
        <v>26280000</v>
      </c>
      <c r="T492" s="46">
        <v>0.83333333333333337</v>
      </c>
      <c r="U492" s="46" t="s">
        <v>5405</v>
      </c>
      <c r="V492" s="46" t="s">
        <v>5405</v>
      </c>
      <c r="W492" s="46" t="s">
        <v>5405</v>
      </c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  <c r="BN492" s="46"/>
      <c r="BO492" s="46"/>
      <c r="BP492" s="46"/>
    </row>
    <row r="493" spans="1:68" ht="15" x14ac:dyDescent="0.25">
      <c r="A493" s="46" t="s">
        <v>3427</v>
      </c>
      <c r="B493" s="82" t="s">
        <v>529</v>
      </c>
      <c r="C493" s="60">
        <v>2</v>
      </c>
      <c r="D493" s="46" t="s">
        <v>4232</v>
      </c>
      <c r="E493" s="46" t="s">
        <v>2130</v>
      </c>
      <c r="F493" s="46" t="s">
        <v>4333</v>
      </c>
      <c r="G493" s="46" t="s">
        <v>61</v>
      </c>
      <c r="H493" s="46" t="s">
        <v>62</v>
      </c>
      <c r="I493" s="83">
        <v>-2.25741388888E+16</v>
      </c>
      <c r="J493" s="83">
        <v>-4.489625E+16</v>
      </c>
      <c r="K493" s="83" t="s">
        <v>4676</v>
      </c>
      <c r="L493" s="46" t="s">
        <v>1439</v>
      </c>
      <c r="M493" s="60">
        <v>2012</v>
      </c>
      <c r="N493" s="46" t="s">
        <v>1209</v>
      </c>
      <c r="O493" s="46">
        <f t="shared" si="7"/>
        <v>41575</v>
      </c>
      <c r="P493" s="46">
        <v>2013</v>
      </c>
      <c r="Q493" s="46" t="s">
        <v>65</v>
      </c>
      <c r="R493" s="84"/>
      <c r="S493" s="46">
        <v>584905.19999999995</v>
      </c>
      <c r="T493" s="46">
        <v>1.8547222222222222E-2</v>
      </c>
      <c r="U493" s="46" t="s">
        <v>5405</v>
      </c>
      <c r="V493" s="46" t="s">
        <v>5405</v>
      </c>
      <c r="W493" s="46" t="s">
        <v>5405</v>
      </c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  <c r="BN493" s="46"/>
      <c r="BO493" s="46"/>
      <c r="BP493" s="46"/>
    </row>
    <row r="494" spans="1:68" ht="15" x14ac:dyDescent="0.25">
      <c r="A494" s="46" t="s">
        <v>3427</v>
      </c>
      <c r="B494" s="82" t="s">
        <v>529</v>
      </c>
      <c r="C494" s="60">
        <v>2</v>
      </c>
      <c r="D494" s="46" t="s">
        <v>4232</v>
      </c>
      <c r="E494" s="46" t="s">
        <v>2131</v>
      </c>
      <c r="F494" s="46" t="s">
        <v>4333</v>
      </c>
      <c r="G494" s="46" t="s">
        <v>61</v>
      </c>
      <c r="H494" s="46" t="s">
        <v>1638</v>
      </c>
      <c r="I494" s="83">
        <v>-2.25818972221999E+16</v>
      </c>
      <c r="J494" s="83">
        <v>-4.4877625E+16</v>
      </c>
      <c r="K494" s="83" t="s">
        <v>4676</v>
      </c>
      <c r="L494" s="46" t="s">
        <v>1439</v>
      </c>
      <c r="M494" s="60">
        <v>2012</v>
      </c>
      <c r="N494" s="46" t="s">
        <v>1209</v>
      </c>
      <c r="O494" s="46">
        <f t="shared" si="7"/>
        <v>41575</v>
      </c>
      <c r="P494" s="46">
        <v>2013</v>
      </c>
      <c r="Q494" s="46" t="s">
        <v>65</v>
      </c>
      <c r="R494" s="84"/>
      <c r="S494" s="46">
        <v>0</v>
      </c>
      <c r="T494" s="46">
        <v>0</v>
      </c>
      <c r="U494" s="46" t="s">
        <v>5405</v>
      </c>
      <c r="V494" s="46" t="s">
        <v>5405</v>
      </c>
      <c r="W494" s="46" t="s">
        <v>5405</v>
      </c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  <c r="BN494" s="46"/>
      <c r="BO494" s="46"/>
      <c r="BP494" s="46"/>
    </row>
    <row r="495" spans="1:68" ht="15" x14ac:dyDescent="0.25">
      <c r="A495" s="46" t="s">
        <v>3736</v>
      </c>
      <c r="B495" s="82" t="s">
        <v>526</v>
      </c>
      <c r="C495" s="60">
        <v>17</v>
      </c>
      <c r="D495" s="46" t="s">
        <v>4227</v>
      </c>
      <c r="E495" s="46" t="s">
        <v>2754</v>
      </c>
      <c r="F495" s="46" t="s">
        <v>4332</v>
      </c>
      <c r="G495" s="46" t="s">
        <v>76</v>
      </c>
      <c r="H495" s="46" t="s">
        <v>67</v>
      </c>
      <c r="I495" s="83">
        <v>-2.28986111110999E+16</v>
      </c>
      <c r="J495" s="83">
        <v>-5.00452777777E+16</v>
      </c>
      <c r="K495" s="83" t="s">
        <v>4677</v>
      </c>
      <c r="L495" s="46" t="s">
        <v>136</v>
      </c>
      <c r="M495" s="60">
        <v>2008</v>
      </c>
      <c r="N495" s="46" t="s">
        <v>137</v>
      </c>
      <c r="O495" s="46">
        <f t="shared" si="7"/>
        <v>43212</v>
      </c>
      <c r="P495" s="46">
        <v>2018</v>
      </c>
      <c r="Q495" s="46" t="s">
        <v>65</v>
      </c>
      <c r="S495" s="46">
        <v>192192</v>
      </c>
      <c r="T495" s="46">
        <v>6.0943683409436832E-3</v>
      </c>
      <c r="U495" s="46" t="s">
        <v>5405</v>
      </c>
      <c r="V495" s="46" t="s">
        <v>5405</v>
      </c>
      <c r="W495" s="46" t="s">
        <v>5405</v>
      </c>
    </row>
    <row r="496" spans="1:68" ht="15" x14ac:dyDescent="0.25">
      <c r="A496" s="46" t="s">
        <v>3735</v>
      </c>
      <c r="B496" s="82" t="s">
        <v>527</v>
      </c>
      <c r="C496" s="60">
        <v>4</v>
      </c>
      <c r="D496" s="46" t="s">
        <v>4242</v>
      </c>
      <c r="E496" s="46" t="s">
        <v>2756</v>
      </c>
      <c r="F496" s="46" t="s">
        <v>4332</v>
      </c>
      <c r="G496" s="46" t="s">
        <v>76</v>
      </c>
      <c r="H496" s="46" t="s">
        <v>67</v>
      </c>
      <c r="I496" s="83">
        <v>-2.14869444443999E+16</v>
      </c>
      <c r="J496" s="83">
        <v>-4.7161111111099904E+16</v>
      </c>
      <c r="K496" s="83" t="s">
        <v>4678</v>
      </c>
      <c r="L496" s="46" t="s">
        <v>136</v>
      </c>
      <c r="M496" s="60">
        <v>2008</v>
      </c>
      <c r="N496" s="46" t="s">
        <v>137</v>
      </c>
      <c r="O496" s="46">
        <f t="shared" si="7"/>
        <v>43212</v>
      </c>
      <c r="P496" s="46">
        <v>2018</v>
      </c>
      <c r="Q496" s="46" t="s">
        <v>65</v>
      </c>
      <c r="S496" s="46">
        <v>76492.800000000003</v>
      </c>
      <c r="T496" s="46">
        <v>2.4255707762557079E-3</v>
      </c>
      <c r="U496" s="46" t="s">
        <v>5405</v>
      </c>
      <c r="V496" s="46" t="s">
        <v>5405</v>
      </c>
      <c r="W496" s="46" t="s">
        <v>5405</v>
      </c>
    </row>
    <row r="497" spans="1:68" ht="15" x14ac:dyDescent="0.25">
      <c r="A497" s="46" t="s">
        <v>3740</v>
      </c>
      <c r="B497" s="82" t="s">
        <v>527</v>
      </c>
      <c r="C497" s="60">
        <v>4</v>
      </c>
      <c r="D497" s="46" t="s">
        <v>4282</v>
      </c>
      <c r="E497" s="46" t="s">
        <v>2758</v>
      </c>
      <c r="F497" s="46" t="s">
        <v>4332</v>
      </c>
      <c r="G497" s="46" t="s">
        <v>76</v>
      </c>
      <c r="H497" s="46" t="s">
        <v>67</v>
      </c>
      <c r="I497" s="83">
        <v>-2.15102777777E+16</v>
      </c>
      <c r="J497" s="83">
        <v>-4.7121666666599904E+16</v>
      </c>
      <c r="K497" s="83" t="s">
        <v>4679</v>
      </c>
      <c r="L497" s="46" t="s">
        <v>136</v>
      </c>
      <c r="M497" s="60">
        <v>2008</v>
      </c>
      <c r="N497" s="46" t="s">
        <v>137</v>
      </c>
      <c r="O497" s="46">
        <f t="shared" si="7"/>
        <v>43212</v>
      </c>
      <c r="P497" s="46">
        <v>2018</v>
      </c>
      <c r="Q497" s="46" t="s">
        <v>65</v>
      </c>
      <c r="S497" s="46">
        <v>14992</v>
      </c>
      <c r="T497" s="46">
        <v>4.7539320142059869E-4</v>
      </c>
      <c r="U497" s="46" t="s">
        <v>5405</v>
      </c>
      <c r="V497" s="46" t="s">
        <v>5405</v>
      </c>
      <c r="W497" s="46" t="s">
        <v>5405</v>
      </c>
    </row>
    <row r="498" spans="1:68" ht="15" x14ac:dyDescent="0.25">
      <c r="A498" s="46" t="s">
        <v>3741</v>
      </c>
      <c r="B498" s="82" t="s">
        <v>555</v>
      </c>
      <c r="C498" s="60">
        <v>22</v>
      </c>
      <c r="D498" s="46" t="s">
        <v>4240</v>
      </c>
      <c r="E498" s="46" t="s">
        <v>2752</v>
      </c>
      <c r="F498" s="46" t="s">
        <v>4332</v>
      </c>
      <c r="G498" s="46" t="s">
        <v>76</v>
      </c>
      <c r="H498" s="46" t="s">
        <v>67</v>
      </c>
      <c r="I498" s="83">
        <v>-2.25308333332999E+16</v>
      </c>
      <c r="J498" s="83">
        <v>-5.30086111111E+16</v>
      </c>
      <c r="K498" s="83" t="s">
        <v>4680</v>
      </c>
      <c r="L498" s="46" t="s">
        <v>136</v>
      </c>
      <c r="M498" s="60">
        <v>2008</v>
      </c>
      <c r="N498" s="46" t="s">
        <v>1265</v>
      </c>
      <c r="O498" s="46">
        <f t="shared" si="7"/>
        <v>41386</v>
      </c>
      <c r="P498" s="46">
        <v>2013</v>
      </c>
      <c r="Q498" s="46" t="s">
        <v>65</v>
      </c>
      <c r="S498" s="46">
        <v>202644</v>
      </c>
      <c r="T498" s="46">
        <v>6.4257990867579908E-3</v>
      </c>
      <c r="U498" s="46" t="s">
        <v>5405</v>
      </c>
      <c r="V498" s="46" t="s">
        <v>5405</v>
      </c>
      <c r="W498" s="46" t="s">
        <v>5405</v>
      </c>
    </row>
    <row r="499" spans="1:68" ht="15" x14ac:dyDescent="0.25">
      <c r="A499" s="46" t="s">
        <v>3452</v>
      </c>
      <c r="B499" s="82" t="s">
        <v>595</v>
      </c>
      <c r="C499" s="60">
        <v>12</v>
      </c>
      <c r="D499" s="46" t="s">
        <v>4283</v>
      </c>
      <c r="E499" s="46" t="s">
        <v>2760</v>
      </c>
      <c r="F499" s="46" t="s">
        <v>4332</v>
      </c>
      <c r="G499" s="46" t="s">
        <v>69</v>
      </c>
      <c r="H499" s="46" t="s">
        <v>67</v>
      </c>
      <c r="I499" s="83">
        <v>-2.06149999999999E+16</v>
      </c>
      <c r="J499" s="83">
        <v>-4.8334166666599904E+16</v>
      </c>
      <c r="K499" s="83" t="s">
        <v>4681</v>
      </c>
      <c r="L499" s="46" t="s">
        <v>136</v>
      </c>
      <c r="M499" s="60">
        <v>2008</v>
      </c>
      <c r="N499" s="46" t="s">
        <v>1265</v>
      </c>
      <c r="O499" s="46">
        <f t="shared" si="7"/>
        <v>41386</v>
      </c>
      <c r="P499" s="46">
        <v>2013</v>
      </c>
      <c r="Q499" s="46" t="s">
        <v>65</v>
      </c>
      <c r="S499" s="46">
        <v>1198935</v>
      </c>
      <c r="T499" s="46">
        <v>3.8017979452054797E-2</v>
      </c>
      <c r="U499" s="46">
        <v>160</v>
      </c>
      <c r="V499" s="46" t="s">
        <v>5414</v>
      </c>
      <c r="W499" s="46" t="s">
        <v>5407</v>
      </c>
    </row>
    <row r="500" spans="1:68" ht="15" x14ac:dyDescent="0.25">
      <c r="A500" s="46" t="s">
        <v>3742</v>
      </c>
      <c r="B500" s="82" t="s">
        <v>534</v>
      </c>
      <c r="C500" s="60">
        <v>12</v>
      </c>
      <c r="D500" s="46" t="s">
        <v>4235</v>
      </c>
      <c r="E500" s="46" t="s">
        <v>2761</v>
      </c>
      <c r="F500" s="46" t="s">
        <v>4332</v>
      </c>
      <c r="G500" s="46" t="s">
        <v>69</v>
      </c>
      <c r="H500" s="46" t="s">
        <v>67</v>
      </c>
      <c r="I500" s="83">
        <v>-2.04522222222E+16</v>
      </c>
      <c r="J500" s="83">
        <v>-4.8455277777699904E+16</v>
      </c>
      <c r="K500" s="83" t="s">
        <v>4682</v>
      </c>
      <c r="L500" s="46" t="s">
        <v>136</v>
      </c>
      <c r="M500" s="60">
        <v>2008</v>
      </c>
      <c r="N500" s="46" t="s">
        <v>1265</v>
      </c>
      <c r="O500" s="46">
        <f t="shared" si="7"/>
        <v>41386</v>
      </c>
      <c r="P500" s="46">
        <v>2013</v>
      </c>
      <c r="Q500" s="46" t="s">
        <v>65</v>
      </c>
      <c r="S500" s="46">
        <v>9930000</v>
      </c>
      <c r="T500" s="46">
        <v>0.31487823439878232</v>
      </c>
      <c r="U500" s="46">
        <v>280</v>
      </c>
      <c r="V500" s="46" t="s">
        <v>5414</v>
      </c>
      <c r="W500" s="46" t="s">
        <v>5407</v>
      </c>
    </row>
    <row r="501" spans="1:68" ht="15" x14ac:dyDescent="0.25">
      <c r="A501" s="46" t="s">
        <v>3460</v>
      </c>
      <c r="B501" s="82" t="s">
        <v>527</v>
      </c>
      <c r="C501" s="60">
        <v>4</v>
      </c>
      <c r="D501" s="46" t="s">
        <v>4235</v>
      </c>
      <c r="E501" s="46" t="s">
        <v>2764</v>
      </c>
      <c r="F501" s="46" t="s">
        <v>4332</v>
      </c>
      <c r="G501" s="46" t="s">
        <v>69</v>
      </c>
      <c r="H501" s="46" t="s">
        <v>67</v>
      </c>
      <c r="I501" s="83">
        <v>-2.14849999999999E+16</v>
      </c>
      <c r="J501" s="83">
        <v>-4.7183888888799904E+16</v>
      </c>
      <c r="K501" s="83" t="s">
        <v>4683</v>
      </c>
      <c r="L501" s="46" t="s">
        <v>1488</v>
      </c>
      <c r="M501" s="60">
        <v>2008</v>
      </c>
      <c r="N501" s="46" t="s">
        <v>1265</v>
      </c>
      <c r="O501" s="46">
        <f t="shared" si="7"/>
        <v>41386</v>
      </c>
      <c r="P501" s="46">
        <v>2013</v>
      </c>
      <c r="Q501" s="46" t="s">
        <v>65</v>
      </c>
      <c r="S501" s="46">
        <v>468160</v>
      </c>
      <c r="T501" s="46">
        <v>1.4845256215119229E-2</v>
      </c>
      <c r="U501" s="46">
        <v>180</v>
      </c>
      <c r="V501" s="46" t="s">
        <v>5408</v>
      </c>
      <c r="W501" s="46" t="s">
        <v>5407</v>
      </c>
    </row>
    <row r="502" spans="1:68" ht="15" x14ac:dyDescent="0.25">
      <c r="A502" s="46" t="s">
        <v>3743</v>
      </c>
      <c r="B502" s="82" t="s">
        <v>568</v>
      </c>
      <c r="C502" s="60">
        <v>1</v>
      </c>
      <c r="D502" s="46" t="s">
        <v>4229</v>
      </c>
      <c r="E502" s="46" t="s">
        <v>2765</v>
      </c>
      <c r="F502" s="46" t="s">
        <v>4332</v>
      </c>
      <c r="G502" s="46" t="s">
        <v>69</v>
      </c>
      <c r="H502" s="46" t="s">
        <v>67</v>
      </c>
      <c r="I502" s="83">
        <v>-2.27111111110999E+16</v>
      </c>
      <c r="J502" s="83">
        <v>-4.5540555555499904E+16</v>
      </c>
      <c r="K502" s="83" t="s">
        <v>4684</v>
      </c>
      <c r="L502" s="46" t="s">
        <v>1488</v>
      </c>
      <c r="M502" s="60">
        <v>2008</v>
      </c>
      <c r="N502" s="46" t="s">
        <v>1265</v>
      </c>
      <c r="O502" s="46">
        <f t="shared" si="7"/>
        <v>41386</v>
      </c>
      <c r="P502" s="46">
        <v>2013</v>
      </c>
      <c r="Q502" s="46" t="s">
        <v>65</v>
      </c>
      <c r="S502" s="46">
        <v>456200</v>
      </c>
      <c r="T502" s="46">
        <v>1.4466007102993405E-2</v>
      </c>
      <c r="U502" s="46">
        <v>57</v>
      </c>
      <c r="V502" s="46" t="s">
        <v>5408</v>
      </c>
      <c r="W502" s="46" t="s">
        <v>5431</v>
      </c>
    </row>
    <row r="503" spans="1:68" ht="15" x14ac:dyDescent="0.25">
      <c r="A503" s="46" t="s">
        <v>3431</v>
      </c>
      <c r="B503" s="82" t="s">
        <v>857</v>
      </c>
      <c r="C503" s="60">
        <v>14</v>
      </c>
      <c r="D503" s="46" t="s">
        <v>4227</v>
      </c>
      <c r="E503" s="46" t="s">
        <v>2766</v>
      </c>
      <c r="F503" s="46" t="s">
        <v>4332</v>
      </c>
      <c r="G503" s="46" t="s">
        <v>69</v>
      </c>
      <c r="H503" s="46" t="s">
        <v>67</v>
      </c>
      <c r="I503" s="83">
        <v>-2.33163202777E+16</v>
      </c>
      <c r="J503" s="83">
        <v>-4.87202897222E+16</v>
      </c>
      <c r="K503" s="83" t="s">
        <v>4685</v>
      </c>
      <c r="L503" s="46" t="s">
        <v>1488</v>
      </c>
      <c r="M503" s="60">
        <v>2008</v>
      </c>
      <c r="N503" s="46" t="s">
        <v>1265</v>
      </c>
      <c r="O503" s="46">
        <f t="shared" si="7"/>
        <v>41386</v>
      </c>
      <c r="P503" s="46">
        <v>2013</v>
      </c>
      <c r="Q503" s="46" t="s">
        <v>65</v>
      </c>
      <c r="S503" s="46">
        <v>1923692</v>
      </c>
      <c r="T503" s="46">
        <v>6.0999873160832066E-2</v>
      </c>
      <c r="U503" s="46">
        <v>593</v>
      </c>
      <c r="V503" s="46" t="s">
        <v>5406</v>
      </c>
      <c r="W503" s="46" t="s">
        <v>5407</v>
      </c>
    </row>
    <row r="504" spans="1:68" ht="15" x14ac:dyDescent="0.25">
      <c r="A504" s="46" t="s">
        <v>3661</v>
      </c>
      <c r="B504" s="82" t="s">
        <v>558</v>
      </c>
      <c r="C504" s="60">
        <v>2</v>
      </c>
      <c r="D504" s="46" t="s">
        <v>4232</v>
      </c>
      <c r="E504" s="46" t="s">
        <v>2141</v>
      </c>
      <c r="F504" s="46" t="s">
        <v>4333</v>
      </c>
      <c r="G504" s="46" t="s">
        <v>68</v>
      </c>
      <c r="H504" s="46" t="s">
        <v>67</v>
      </c>
      <c r="I504" s="83">
        <v>-2.29990833333E+16</v>
      </c>
      <c r="J504" s="83">
        <v>-4.5636777777699904E+16</v>
      </c>
      <c r="K504" s="83" t="s">
        <v>4686</v>
      </c>
      <c r="L504" s="46" t="s">
        <v>346</v>
      </c>
      <c r="M504" s="60">
        <v>2012</v>
      </c>
      <c r="N504" s="46" t="s">
        <v>348</v>
      </c>
      <c r="O504" s="46">
        <f t="shared" si="7"/>
        <v>41255</v>
      </c>
      <c r="P504" s="46">
        <v>2012</v>
      </c>
      <c r="Q504" s="46" t="s">
        <v>265</v>
      </c>
      <c r="R504" s="84"/>
      <c r="S504" s="46">
        <v>0</v>
      </c>
      <c r="T504" s="46">
        <v>0</v>
      </c>
      <c r="U504" s="46" t="s">
        <v>5405</v>
      </c>
      <c r="V504" s="46" t="s">
        <v>5405</v>
      </c>
      <c r="W504" s="46" t="s">
        <v>5405</v>
      </c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  <c r="BN504" s="46"/>
      <c r="BO504" s="46"/>
      <c r="BP504" s="46"/>
    </row>
    <row r="505" spans="1:68" ht="15" x14ac:dyDescent="0.25">
      <c r="A505" s="46" t="s">
        <v>3661</v>
      </c>
      <c r="B505" s="82" t="s">
        <v>533</v>
      </c>
      <c r="C505" s="60">
        <v>2</v>
      </c>
      <c r="D505" s="46" t="s">
        <v>4232</v>
      </c>
      <c r="E505" s="46" t="s">
        <v>2142</v>
      </c>
      <c r="F505" s="46" t="s">
        <v>4333</v>
      </c>
      <c r="G505" s="46" t="s">
        <v>68</v>
      </c>
      <c r="H505" s="46" t="s">
        <v>62</v>
      </c>
      <c r="I505" s="83">
        <v>-2.29863333332999E+16</v>
      </c>
      <c r="J505" s="83">
        <v>-4.56194444444E+16</v>
      </c>
      <c r="K505" s="83" t="s">
        <v>4686</v>
      </c>
      <c r="L505" s="46" t="s">
        <v>346</v>
      </c>
      <c r="M505" s="60">
        <v>2012</v>
      </c>
      <c r="N505" s="46" t="s">
        <v>348</v>
      </c>
      <c r="O505" s="46">
        <f t="shared" si="7"/>
        <v>41255</v>
      </c>
      <c r="P505" s="46">
        <v>2012</v>
      </c>
      <c r="Q505" s="46" t="s">
        <v>265</v>
      </c>
      <c r="R505" s="84"/>
      <c r="S505" s="46">
        <v>0</v>
      </c>
      <c r="T505" s="46">
        <v>0</v>
      </c>
      <c r="U505" s="46" t="s">
        <v>5405</v>
      </c>
      <c r="V505" s="46" t="s">
        <v>5405</v>
      </c>
      <c r="W505" s="46" t="s">
        <v>5405</v>
      </c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  <c r="BN505" s="46"/>
      <c r="BO505" s="46"/>
      <c r="BP505" s="46"/>
    </row>
    <row r="506" spans="1:68" ht="15" x14ac:dyDescent="0.25">
      <c r="A506" s="46" t="s">
        <v>3603</v>
      </c>
      <c r="B506" s="82" t="s">
        <v>512</v>
      </c>
      <c r="C506" s="60">
        <v>14</v>
      </c>
      <c r="D506" s="46" t="s">
        <v>4227</v>
      </c>
      <c r="E506" s="46" t="s">
        <v>2767</v>
      </c>
      <c r="F506" s="46" t="s">
        <v>4332</v>
      </c>
      <c r="G506" s="46" t="s">
        <v>69</v>
      </c>
      <c r="H506" s="46" t="s">
        <v>67</v>
      </c>
      <c r="I506" s="83">
        <v>-2.33184775E+16</v>
      </c>
      <c r="J506" s="83">
        <v>-4.8722706666599904E+16</v>
      </c>
      <c r="K506" s="83" t="s">
        <v>4687</v>
      </c>
      <c r="L506" s="46" t="s">
        <v>1488</v>
      </c>
      <c r="M506" s="60">
        <v>2008</v>
      </c>
      <c r="N506" s="46" t="s">
        <v>1265</v>
      </c>
      <c r="O506" s="46">
        <f t="shared" si="7"/>
        <v>41386</v>
      </c>
      <c r="P506" s="46">
        <v>2013</v>
      </c>
      <c r="Q506" s="46" t="s">
        <v>65</v>
      </c>
      <c r="S506" s="46">
        <v>173460</v>
      </c>
      <c r="T506" s="46">
        <v>5.5003805175038055E-3</v>
      </c>
      <c r="U506" s="46">
        <v>31.9</v>
      </c>
      <c r="V506" s="46" t="s">
        <v>5403</v>
      </c>
      <c r="W506" s="46" t="s">
        <v>5413</v>
      </c>
    </row>
    <row r="507" spans="1:68" ht="15" x14ac:dyDescent="0.25">
      <c r="A507" s="46" t="s">
        <v>3744</v>
      </c>
      <c r="B507" s="82" t="s">
        <v>578</v>
      </c>
      <c r="C507" s="60">
        <v>14</v>
      </c>
      <c r="D507" s="46" t="s">
        <v>4227</v>
      </c>
      <c r="E507" s="46" t="s">
        <v>2515</v>
      </c>
      <c r="F507" s="46" t="s">
        <v>4332</v>
      </c>
      <c r="G507" s="46" t="s">
        <v>69</v>
      </c>
      <c r="H507" s="46" t="s">
        <v>67</v>
      </c>
      <c r="I507" s="83">
        <v>-2.34305555555E+16</v>
      </c>
      <c r="J507" s="83">
        <v>-4.92027777777E+16</v>
      </c>
      <c r="K507" s="83" t="s">
        <v>4688</v>
      </c>
      <c r="L507" s="46" t="s">
        <v>237</v>
      </c>
      <c r="M507" s="60">
        <v>2010</v>
      </c>
      <c r="N507" s="46" t="s">
        <v>1232</v>
      </c>
      <c r="O507" s="46">
        <f t="shared" si="7"/>
        <v>42085</v>
      </c>
      <c r="P507" s="46">
        <v>2015</v>
      </c>
      <c r="Q507" s="46" t="s">
        <v>65</v>
      </c>
      <c r="R507" s="84"/>
      <c r="S507" s="46">
        <v>359100</v>
      </c>
      <c r="T507" s="46">
        <v>1.1386986301369863E-2</v>
      </c>
      <c r="U507" s="46">
        <v>44</v>
      </c>
      <c r="V507" s="46" t="s">
        <v>5403</v>
      </c>
      <c r="W507" s="46" t="s">
        <v>5419</v>
      </c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</row>
    <row r="508" spans="1:68" ht="15" x14ac:dyDescent="0.25">
      <c r="A508" s="46" t="s">
        <v>3427</v>
      </c>
      <c r="B508" s="82" t="s">
        <v>533</v>
      </c>
      <c r="C508" s="60">
        <v>2</v>
      </c>
      <c r="D508" s="46" t="s">
        <v>4232</v>
      </c>
      <c r="E508" s="46" t="s">
        <v>2145</v>
      </c>
      <c r="F508" s="46" t="s">
        <v>4333</v>
      </c>
      <c r="G508" s="46" t="s">
        <v>61</v>
      </c>
      <c r="H508" s="46" t="s">
        <v>62</v>
      </c>
      <c r="I508" s="83">
        <v>-2.29677583333E+16</v>
      </c>
      <c r="J508" s="83">
        <v>-4.55877611111E+16</v>
      </c>
      <c r="K508" s="83" t="s">
        <v>4689</v>
      </c>
      <c r="L508" s="46" t="s">
        <v>1440</v>
      </c>
      <c r="M508" s="60">
        <v>2012</v>
      </c>
      <c r="N508" s="46" t="s">
        <v>438</v>
      </c>
      <c r="O508" s="46">
        <f t="shared" si="7"/>
        <v>41372</v>
      </c>
      <c r="P508" s="46">
        <v>2013</v>
      </c>
      <c r="Q508" s="46" t="s">
        <v>65</v>
      </c>
      <c r="R508" s="84"/>
      <c r="S508" s="46">
        <v>22589937.600000001</v>
      </c>
      <c r="T508" s="46">
        <v>0.7163222222222223</v>
      </c>
      <c r="U508" s="46" t="s">
        <v>5405</v>
      </c>
      <c r="V508" s="46" t="s">
        <v>5405</v>
      </c>
      <c r="W508" s="46" t="s">
        <v>5405</v>
      </c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</row>
    <row r="509" spans="1:68" ht="15" x14ac:dyDescent="0.25">
      <c r="A509" s="46" t="s">
        <v>3745</v>
      </c>
      <c r="B509" s="82" t="s">
        <v>578</v>
      </c>
      <c r="C509" s="60">
        <v>14</v>
      </c>
      <c r="D509" s="46" t="s">
        <v>4227</v>
      </c>
      <c r="E509" s="46" t="s">
        <v>2516</v>
      </c>
      <c r="F509" s="46" t="s">
        <v>4332</v>
      </c>
      <c r="G509" s="46" t="s">
        <v>69</v>
      </c>
      <c r="H509" s="46" t="s">
        <v>67</v>
      </c>
      <c r="I509" s="83">
        <v>-2.34913888888E+16</v>
      </c>
      <c r="J509" s="83">
        <v>-4.9179722222199904E+16</v>
      </c>
      <c r="K509" s="83" t="s">
        <v>4690</v>
      </c>
      <c r="L509" s="46" t="s">
        <v>237</v>
      </c>
      <c r="M509" s="60">
        <v>2010</v>
      </c>
      <c r="N509" s="46" t="s">
        <v>1232</v>
      </c>
      <c r="O509" s="46">
        <f t="shared" si="7"/>
        <v>42085</v>
      </c>
      <c r="P509" s="46">
        <v>2015</v>
      </c>
      <c r="Q509" s="46" t="s">
        <v>65</v>
      </c>
      <c r="R509" s="84"/>
      <c r="S509" s="46">
        <v>284130</v>
      </c>
      <c r="T509" s="46">
        <v>9.0097031963470315E-3</v>
      </c>
      <c r="U509" s="46">
        <v>53.24</v>
      </c>
      <c r="V509" s="46" t="s">
        <v>5403</v>
      </c>
      <c r="W509" s="46" t="s">
        <v>5413</v>
      </c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</row>
    <row r="510" spans="1:68" ht="15" x14ac:dyDescent="0.25">
      <c r="A510" s="46" t="s">
        <v>3746</v>
      </c>
      <c r="B510" s="82" t="s">
        <v>578</v>
      </c>
      <c r="C510" s="60">
        <v>14</v>
      </c>
      <c r="D510" s="46" t="s">
        <v>4284</v>
      </c>
      <c r="E510" s="46" t="s">
        <v>2517</v>
      </c>
      <c r="F510" s="46" t="s">
        <v>4332</v>
      </c>
      <c r="G510" s="46" t="s">
        <v>69</v>
      </c>
      <c r="H510" s="46" t="s">
        <v>67</v>
      </c>
      <c r="I510" s="83">
        <v>-2.34849999999999E+16</v>
      </c>
      <c r="J510" s="83">
        <v>-4.91658333333E+16</v>
      </c>
      <c r="K510" s="83" t="s">
        <v>4691</v>
      </c>
      <c r="L510" s="46" t="s">
        <v>237</v>
      </c>
      <c r="M510" s="60">
        <v>2010</v>
      </c>
      <c r="N510" s="46" t="s">
        <v>1232</v>
      </c>
      <c r="O510" s="46">
        <f t="shared" si="7"/>
        <v>42085</v>
      </c>
      <c r="P510" s="46">
        <v>2015</v>
      </c>
      <c r="Q510" s="46" t="s">
        <v>65</v>
      </c>
      <c r="R510" s="84"/>
      <c r="S510" s="46">
        <v>542400</v>
      </c>
      <c r="T510" s="46">
        <v>1.719939117199391E-2</v>
      </c>
      <c r="U510" s="46">
        <v>62.9</v>
      </c>
      <c r="V510" s="46" t="s">
        <v>5403</v>
      </c>
      <c r="W510" s="46" t="s">
        <v>5413</v>
      </c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</row>
    <row r="511" spans="1:68" ht="15" x14ac:dyDescent="0.25">
      <c r="A511" s="46" t="s">
        <v>3746</v>
      </c>
      <c r="B511" s="82" t="s">
        <v>578</v>
      </c>
      <c r="C511" s="60">
        <v>14</v>
      </c>
      <c r="D511" s="46" t="s">
        <v>4284</v>
      </c>
      <c r="E511" s="46" t="s">
        <v>2518</v>
      </c>
      <c r="F511" s="46" t="s">
        <v>4332</v>
      </c>
      <c r="G511" s="46" t="s">
        <v>69</v>
      </c>
      <c r="H511" s="46" t="s">
        <v>67</v>
      </c>
      <c r="I511" s="83">
        <v>-2.34922222221999E+16</v>
      </c>
      <c r="J511" s="83">
        <v>-4.91783333333E+16</v>
      </c>
      <c r="K511" s="83" t="s">
        <v>4691</v>
      </c>
      <c r="L511" s="46" t="s">
        <v>237</v>
      </c>
      <c r="M511" s="60">
        <v>2010</v>
      </c>
      <c r="N511" s="46" t="s">
        <v>1232</v>
      </c>
      <c r="O511" s="46">
        <f t="shared" si="7"/>
        <v>42085</v>
      </c>
      <c r="P511" s="46">
        <v>2015</v>
      </c>
      <c r="Q511" s="46" t="s">
        <v>65</v>
      </c>
      <c r="R511" s="84"/>
      <c r="S511" s="46">
        <v>582400</v>
      </c>
      <c r="T511" s="46">
        <v>1.8467782851344493E-2</v>
      </c>
      <c r="U511" s="46">
        <v>62.9</v>
      </c>
      <c r="V511" s="46" t="s">
        <v>5403</v>
      </c>
      <c r="W511" s="46" t="s">
        <v>5411</v>
      </c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</row>
    <row r="512" spans="1:68" ht="15" x14ac:dyDescent="0.25">
      <c r="A512" s="46" t="s">
        <v>3747</v>
      </c>
      <c r="B512" s="82" t="s">
        <v>548</v>
      </c>
      <c r="C512" s="60">
        <v>8</v>
      </c>
      <c r="D512" s="46" t="s">
        <v>4230</v>
      </c>
      <c r="E512" s="46" t="s">
        <v>2014</v>
      </c>
      <c r="F512" s="46" t="s">
        <v>4332</v>
      </c>
      <c r="G512" s="46" t="s">
        <v>69</v>
      </c>
      <c r="H512" s="46" t="s">
        <v>67</v>
      </c>
      <c r="I512" s="83">
        <v>-2.01491111111E+16</v>
      </c>
      <c r="J512" s="83">
        <v>-4.82733611111E+16</v>
      </c>
      <c r="K512" s="83" t="s">
        <v>4692</v>
      </c>
      <c r="L512" s="46" t="s">
        <v>414</v>
      </c>
      <c r="M512" s="60">
        <v>2013</v>
      </c>
      <c r="N512" s="46" t="s">
        <v>415</v>
      </c>
      <c r="O512" s="46">
        <f t="shared" si="7"/>
        <v>44979</v>
      </c>
      <c r="P512" s="46">
        <v>2023</v>
      </c>
      <c r="Q512" s="46" t="s">
        <v>65</v>
      </c>
      <c r="R512" s="84"/>
      <c r="S512" s="46">
        <v>351915</v>
      </c>
      <c r="T512" s="46">
        <v>1.1159151445966515E-2</v>
      </c>
      <c r="U512" s="46">
        <v>49</v>
      </c>
      <c r="V512" s="46" t="s">
        <v>5403</v>
      </c>
      <c r="W512" s="46" t="s">
        <v>5411</v>
      </c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</row>
    <row r="513" spans="1:68" ht="15" x14ac:dyDescent="0.25">
      <c r="A513" s="46" t="s">
        <v>3748</v>
      </c>
      <c r="B513" s="82" t="s">
        <v>586</v>
      </c>
      <c r="C513" s="60">
        <v>14</v>
      </c>
      <c r="D513" s="46" t="s">
        <v>4227</v>
      </c>
      <c r="E513" s="46" t="s">
        <v>2015</v>
      </c>
      <c r="F513" s="46" t="s">
        <v>4332</v>
      </c>
      <c r="G513" s="46" t="s">
        <v>69</v>
      </c>
      <c r="H513" s="46" t="s">
        <v>67</v>
      </c>
      <c r="I513" s="83">
        <v>-2.32668333332999E+16</v>
      </c>
      <c r="J513" s="83">
        <v>-4.9180944444399904E+16</v>
      </c>
      <c r="K513" s="83" t="s">
        <v>4693</v>
      </c>
      <c r="L513" s="46" t="s">
        <v>414</v>
      </c>
      <c r="M513" s="60">
        <v>2013</v>
      </c>
      <c r="N513" s="46" t="s">
        <v>415</v>
      </c>
      <c r="O513" s="46">
        <f t="shared" si="7"/>
        <v>44979</v>
      </c>
      <c r="P513" s="46">
        <v>2023</v>
      </c>
      <c r="Q513" s="46" t="s">
        <v>65</v>
      </c>
      <c r="R513" s="84"/>
      <c r="S513" s="46">
        <v>248297.7</v>
      </c>
      <c r="T513" s="46">
        <v>7.8734684170471848E-3</v>
      </c>
      <c r="U513" s="46">
        <v>40</v>
      </c>
      <c r="V513" s="46" t="s">
        <v>5414</v>
      </c>
      <c r="W513" s="46" t="s">
        <v>5413</v>
      </c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</row>
    <row r="514" spans="1:68" ht="15" x14ac:dyDescent="0.25">
      <c r="A514" s="46" t="s">
        <v>3661</v>
      </c>
      <c r="B514" s="82" t="s">
        <v>533</v>
      </c>
      <c r="C514" s="60">
        <v>2</v>
      </c>
      <c r="D514" s="46" t="s">
        <v>4232</v>
      </c>
      <c r="E514" s="46" t="s">
        <v>2151</v>
      </c>
      <c r="F514" s="46" t="s">
        <v>4333</v>
      </c>
      <c r="G514" s="46" t="s">
        <v>68</v>
      </c>
      <c r="H514" s="46" t="s">
        <v>62</v>
      </c>
      <c r="I514" s="83">
        <v>-2.29863333332999E+16</v>
      </c>
      <c r="J514" s="83">
        <v>-4.56194444444E+16</v>
      </c>
      <c r="K514" s="83" t="s">
        <v>4614</v>
      </c>
      <c r="L514" s="46" t="s">
        <v>346</v>
      </c>
      <c r="M514" s="60">
        <v>2012</v>
      </c>
      <c r="N514" s="46" t="s">
        <v>157</v>
      </c>
      <c r="O514" s="46">
        <f t="shared" si="7"/>
        <v>43304</v>
      </c>
      <c r="P514" s="46">
        <v>2018</v>
      </c>
      <c r="Q514" s="46" t="s">
        <v>65</v>
      </c>
      <c r="R514" s="84"/>
      <c r="S514" s="46">
        <v>1147344.6499999999</v>
      </c>
      <c r="T514" s="46">
        <v>3.638206018518518E-2</v>
      </c>
      <c r="U514" s="46" t="s">
        <v>5405</v>
      </c>
      <c r="V514" s="46" t="s">
        <v>5405</v>
      </c>
      <c r="W514" s="46" t="s">
        <v>5405</v>
      </c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</row>
    <row r="515" spans="1:68" ht="15" x14ac:dyDescent="0.25">
      <c r="A515" s="46" t="s">
        <v>3661</v>
      </c>
      <c r="B515" s="82" t="s">
        <v>558</v>
      </c>
      <c r="C515" s="60">
        <v>2</v>
      </c>
      <c r="D515" s="46" t="s">
        <v>4232</v>
      </c>
      <c r="E515" s="46" t="s">
        <v>2152</v>
      </c>
      <c r="F515" s="46" t="s">
        <v>4333</v>
      </c>
      <c r="G515" s="46" t="s">
        <v>68</v>
      </c>
      <c r="H515" s="46" t="s">
        <v>62</v>
      </c>
      <c r="I515" s="83">
        <v>-2.29990833333E+16</v>
      </c>
      <c r="J515" s="83">
        <v>-4.5636777777699904E+16</v>
      </c>
      <c r="K515" s="83" t="s">
        <v>4614</v>
      </c>
      <c r="L515" s="46" t="s">
        <v>346</v>
      </c>
      <c r="M515" s="60">
        <v>2012</v>
      </c>
      <c r="N515" s="46" t="s">
        <v>157</v>
      </c>
      <c r="O515" s="46">
        <f t="shared" si="7"/>
        <v>43304</v>
      </c>
      <c r="P515" s="46">
        <v>2018</v>
      </c>
      <c r="Q515" s="46" t="s">
        <v>65</v>
      </c>
      <c r="R515" s="84"/>
      <c r="S515" s="46">
        <v>829572</v>
      </c>
      <c r="T515" s="46">
        <v>2.6305555555555554E-2</v>
      </c>
      <c r="U515" s="46" t="s">
        <v>5405</v>
      </c>
      <c r="V515" s="46" t="s">
        <v>5405</v>
      </c>
      <c r="W515" s="46" t="s">
        <v>5405</v>
      </c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  <c r="BN515" s="46"/>
      <c r="BO515" s="46"/>
      <c r="BP515" s="46"/>
    </row>
    <row r="516" spans="1:68" ht="15" x14ac:dyDescent="0.25">
      <c r="A516" s="46" t="s">
        <v>3749</v>
      </c>
      <c r="B516" s="82" t="s">
        <v>507</v>
      </c>
      <c r="C516" s="60">
        <v>15</v>
      </c>
      <c r="D516" s="46" t="s">
        <v>4230</v>
      </c>
      <c r="E516" s="46" t="s">
        <v>2016</v>
      </c>
      <c r="F516" s="46" t="s">
        <v>4332</v>
      </c>
      <c r="G516" s="46" t="s">
        <v>69</v>
      </c>
      <c r="H516" s="46" t="s">
        <v>67</v>
      </c>
      <c r="I516" s="83">
        <v>-1.99338055555E+16</v>
      </c>
      <c r="J516" s="83">
        <v>-4.97036111111E+16</v>
      </c>
      <c r="K516" s="83" t="s">
        <v>4694</v>
      </c>
      <c r="L516" s="46" t="s">
        <v>414</v>
      </c>
      <c r="M516" s="60">
        <v>2013</v>
      </c>
      <c r="N516" s="46" t="s">
        <v>415</v>
      </c>
      <c r="O516" s="46">
        <f t="shared" ref="O516:O579" si="8">DATEVALUE(N516)</f>
        <v>44979</v>
      </c>
      <c r="P516" s="46">
        <v>2023</v>
      </c>
      <c r="Q516" s="46" t="s">
        <v>65</v>
      </c>
      <c r="R516" s="84"/>
      <c r="S516" s="46">
        <v>589110</v>
      </c>
      <c r="T516" s="46">
        <v>1.8680555555555554E-2</v>
      </c>
      <c r="U516" s="46">
        <v>63</v>
      </c>
      <c r="V516" s="46" t="s">
        <v>5403</v>
      </c>
      <c r="W516" s="46" t="s">
        <v>5413</v>
      </c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</row>
    <row r="517" spans="1:68" ht="15" x14ac:dyDescent="0.25">
      <c r="A517" s="46" t="s">
        <v>3750</v>
      </c>
      <c r="B517" s="82" t="s">
        <v>488</v>
      </c>
      <c r="C517" s="60">
        <v>9</v>
      </c>
      <c r="D517" s="46" t="s">
        <v>4244</v>
      </c>
      <c r="E517" s="46" t="s">
        <v>2154</v>
      </c>
      <c r="F517" s="46" t="s">
        <v>4332</v>
      </c>
      <c r="G517" s="46" t="s">
        <v>1639</v>
      </c>
      <c r="H517" s="46" t="s">
        <v>1638</v>
      </c>
      <c r="I517" s="83">
        <v>-2.19875277776999E+16</v>
      </c>
      <c r="J517" s="83">
        <v>-4.68100277777E+16</v>
      </c>
      <c r="K517" s="83" t="s">
        <v>4695</v>
      </c>
      <c r="L517" s="46" t="s">
        <v>1441</v>
      </c>
      <c r="M517" s="60">
        <v>2012</v>
      </c>
      <c r="N517" s="46" t="s">
        <v>1210</v>
      </c>
      <c r="O517" s="46">
        <f t="shared" si="8"/>
        <v>48460</v>
      </c>
      <c r="P517" s="46">
        <v>2032</v>
      </c>
      <c r="Q517" s="46" t="s">
        <v>65</v>
      </c>
      <c r="R517" s="84"/>
      <c r="S517" s="46">
        <v>0</v>
      </c>
      <c r="T517" s="46">
        <v>0</v>
      </c>
      <c r="U517" s="46" t="s">
        <v>5405</v>
      </c>
      <c r="V517" s="46" t="s">
        <v>5405</v>
      </c>
      <c r="W517" s="46" t="s">
        <v>5405</v>
      </c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  <c r="BN517" s="46"/>
      <c r="BO517" s="46"/>
      <c r="BP517" s="46"/>
    </row>
    <row r="518" spans="1:68" ht="15" x14ac:dyDescent="0.25">
      <c r="A518" s="46" t="s">
        <v>3751</v>
      </c>
      <c r="B518" s="82" t="s">
        <v>513</v>
      </c>
      <c r="C518" s="60">
        <v>9</v>
      </c>
      <c r="D518" s="46" t="s">
        <v>4244</v>
      </c>
      <c r="E518" s="46" t="s">
        <v>2155</v>
      </c>
      <c r="F518" s="46" t="s">
        <v>4332</v>
      </c>
      <c r="G518" s="46" t="s">
        <v>66</v>
      </c>
      <c r="H518" s="46" t="s">
        <v>62</v>
      </c>
      <c r="I518" s="83">
        <v>-2.19916666666E+16</v>
      </c>
      <c r="J518" s="83">
        <v>-4.7039999999999904E+16</v>
      </c>
      <c r="K518" s="83" t="s">
        <v>4696</v>
      </c>
      <c r="L518" s="46" t="s">
        <v>339</v>
      </c>
      <c r="M518" s="60">
        <v>2012</v>
      </c>
      <c r="N518" s="46" t="s">
        <v>340</v>
      </c>
      <c r="O518" s="46">
        <f t="shared" si="8"/>
        <v>48455</v>
      </c>
      <c r="P518" s="46">
        <v>2032</v>
      </c>
      <c r="Q518" s="46" t="s">
        <v>65</v>
      </c>
      <c r="R518" s="84"/>
      <c r="S518" s="46">
        <v>122640</v>
      </c>
      <c r="T518" s="46">
        <v>3.8888888888888888E-3</v>
      </c>
      <c r="U518" s="46" t="s">
        <v>5405</v>
      </c>
      <c r="V518" s="46" t="s">
        <v>5405</v>
      </c>
      <c r="W518" s="46" t="s">
        <v>5405</v>
      </c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  <c r="BN518" s="46"/>
      <c r="BO518" s="46"/>
      <c r="BP518" s="46"/>
    </row>
    <row r="519" spans="1:68" ht="15" x14ac:dyDescent="0.25">
      <c r="A519" s="46" t="s">
        <v>3751</v>
      </c>
      <c r="B519" s="82" t="s">
        <v>607</v>
      </c>
      <c r="C519" s="60">
        <v>4</v>
      </c>
      <c r="D519" s="46" t="s">
        <v>4235</v>
      </c>
      <c r="E519" s="46" t="s">
        <v>2156</v>
      </c>
      <c r="F519" s="46" t="s">
        <v>4332</v>
      </c>
      <c r="G519" s="46" t="s">
        <v>66</v>
      </c>
      <c r="H519" s="46" t="s">
        <v>62</v>
      </c>
      <c r="I519" s="83">
        <v>-2.10994444444E+16</v>
      </c>
      <c r="J519" s="83">
        <v>-4.77611111111E+16</v>
      </c>
      <c r="K519" s="83" t="s">
        <v>4697</v>
      </c>
      <c r="L519" s="46" t="s">
        <v>339</v>
      </c>
      <c r="M519" s="60">
        <v>2012</v>
      </c>
      <c r="N519" s="46" t="s">
        <v>340</v>
      </c>
      <c r="O519" s="46">
        <f t="shared" si="8"/>
        <v>48455</v>
      </c>
      <c r="P519" s="46">
        <v>2032</v>
      </c>
      <c r="Q519" s="46" t="s">
        <v>65</v>
      </c>
      <c r="R519" s="84"/>
      <c r="S519" s="46">
        <v>148920</v>
      </c>
      <c r="T519" s="46">
        <v>4.7222222222222223E-3</v>
      </c>
      <c r="U519" s="46" t="s">
        <v>5405</v>
      </c>
      <c r="V519" s="46" t="s">
        <v>5405</v>
      </c>
      <c r="W519" s="46" t="s">
        <v>5405</v>
      </c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</row>
    <row r="520" spans="1:68" ht="15" x14ac:dyDescent="0.25">
      <c r="A520" s="46" t="s">
        <v>3752</v>
      </c>
      <c r="B520" s="82" t="s">
        <v>510</v>
      </c>
      <c r="C520" s="60">
        <v>4</v>
      </c>
      <c r="D520" s="46" t="s">
        <v>4241</v>
      </c>
      <c r="E520" s="46" t="s">
        <v>2017</v>
      </c>
      <c r="F520" s="46" t="s">
        <v>4332</v>
      </c>
      <c r="G520" s="46" t="s">
        <v>69</v>
      </c>
      <c r="H520" s="46" t="s">
        <v>67</v>
      </c>
      <c r="I520" s="83">
        <v>-2.14470833333E+16</v>
      </c>
      <c r="J520" s="83">
        <v>-4.70606388888E+16</v>
      </c>
      <c r="K520" s="83" t="s">
        <v>4698</v>
      </c>
      <c r="L520" s="46" t="s">
        <v>414</v>
      </c>
      <c r="M520" s="60">
        <v>2013</v>
      </c>
      <c r="N520" s="46" t="s">
        <v>415</v>
      </c>
      <c r="O520" s="46">
        <f t="shared" si="8"/>
        <v>44979</v>
      </c>
      <c r="P520" s="46">
        <v>2023</v>
      </c>
      <c r="Q520" s="46" t="s">
        <v>65</v>
      </c>
      <c r="R520" s="84"/>
      <c r="S520" s="46">
        <v>576750</v>
      </c>
      <c r="T520" s="46">
        <v>1.8288622526636225E-2</v>
      </c>
      <c r="U520" s="46">
        <v>80</v>
      </c>
      <c r="V520" s="46" t="s">
        <v>5403</v>
      </c>
      <c r="W520" s="46" t="s">
        <v>5418</v>
      </c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</row>
    <row r="521" spans="1:68" ht="15" x14ac:dyDescent="0.25">
      <c r="A521" s="46" t="s">
        <v>3753</v>
      </c>
      <c r="B521" s="82" t="s">
        <v>487</v>
      </c>
      <c r="C521" s="60">
        <v>9</v>
      </c>
      <c r="D521" s="46" t="s">
        <v>4228</v>
      </c>
      <c r="E521" s="46" t="s">
        <v>2018</v>
      </c>
      <c r="F521" s="46" t="s">
        <v>4332</v>
      </c>
      <c r="G521" s="46" t="s">
        <v>69</v>
      </c>
      <c r="H521" s="46" t="s">
        <v>67</v>
      </c>
      <c r="I521" s="83">
        <v>-2.11568055555E+16</v>
      </c>
      <c r="J521" s="83">
        <v>-4.81699166666E+16</v>
      </c>
      <c r="K521" s="83" t="s">
        <v>4699</v>
      </c>
      <c r="L521" s="46" t="s">
        <v>414</v>
      </c>
      <c r="M521" s="60">
        <v>2013</v>
      </c>
      <c r="N521" s="46" t="s">
        <v>415</v>
      </c>
      <c r="O521" s="46">
        <f t="shared" si="8"/>
        <v>44979</v>
      </c>
      <c r="P521" s="46">
        <v>2023</v>
      </c>
      <c r="Q521" s="46" t="s">
        <v>65</v>
      </c>
      <c r="R521" s="84"/>
      <c r="S521" s="46">
        <v>1501200</v>
      </c>
      <c r="T521" s="46">
        <v>4.7602739726027396E-2</v>
      </c>
      <c r="U521" s="46">
        <v>400</v>
      </c>
      <c r="V521" s="46" t="s">
        <v>5408</v>
      </c>
      <c r="W521" s="46" t="s">
        <v>5409</v>
      </c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</row>
    <row r="522" spans="1:68" ht="15" x14ac:dyDescent="0.25">
      <c r="A522" s="46" t="s">
        <v>3753</v>
      </c>
      <c r="B522" s="82" t="s">
        <v>480</v>
      </c>
      <c r="C522" s="60">
        <v>9</v>
      </c>
      <c r="D522" s="46" t="s">
        <v>4228</v>
      </c>
      <c r="E522" s="46" t="s">
        <v>2019</v>
      </c>
      <c r="F522" s="46" t="s">
        <v>4332</v>
      </c>
      <c r="G522" s="46" t="s">
        <v>69</v>
      </c>
      <c r="H522" s="46" t="s">
        <v>67</v>
      </c>
      <c r="I522" s="83">
        <v>-2.12395833333E+16</v>
      </c>
      <c r="J522" s="83">
        <v>-4.8141333333299904E+16</v>
      </c>
      <c r="K522" s="83" t="s">
        <v>4699</v>
      </c>
      <c r="L522" s="46" t="s">
        <v>414</v>
      </c>
      <c r="M522" s="60">
        <v>2013</v>
      </c>
      <c r="N522" s="46" t="s">
        <v>415</v>
      </c>
      <c r="O522" s="46">
        <f t="shared" si="8"/>
        <v>44979</v>
      </c>
      <c r="P522" s="46">
        <v>2023</v>
      </c>
      <c r="Q522" s="46" t="s">
        <v>65</v>
      </c>
      <c r="R522" s="84"/>
      <c r="S522" s="46">
        <v>745200</v>
      </c>
      <c r="T522" s="46">
        <v>2.363013698630137E-2</v>
      </c>
      <c r="U522" s="46">
        <v>148</v>
      </c>
      <c r="V522" s="46" t="s">
        <v>5408</v>
      </c>
      <c r="W522" s="46" t="s">
        <v>5409</v>
      </c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</row>
    <row r="523" spans="1:68" ht="15" x14ac:dyDescent="0.25">
      <c r="A523" s="46" t="s">
        <v>3753</v>
      </c>
      <c r="B523" s="82" t="s">
        <v>480</v>
      </c>
      <c r="C523" s="60">
        <v>9</v>
      </c>
      <c r="D523" s="46" t="s">
        <v>4228</v>
      </c>
      <c r="E523" s="46" t="s">
        <v>2020</v>
      </c>
      <c r="F523" s="46" t="s">
        <v>4332</v>
      </c>
      <c r="G523" s="46" t="s">
        <v>69</v>
      </c>
      <c r="H523" s="46" t="s">
        <v>67</v>
      </c>
      <c r="I523" s="83">
        <v>-2.12332777777E+16</v>
      </c>
      <c r="J523" s="83">
        <v>-4.81573055555E+16</v>
      </c>
      <c r="K523" s="83" t="s">
        <v>4699</v>
      </c>
      <c r="L523" s="46" t="s">
        <v>414</v>
      </c>
      <c r="M523" s="60">
        <v>2013</v>
      </c>
      <c r="N523" s="46" t="s">
        <v>415</v>
      </c>
      <c r="O523" s="46">
        <f t="shared" si="8"/>
        <v>44979</v>
      </c>
      <c r="P523" s="46">
        <v>2023</v>
      </c>
      <c r="Q523" s="46" t="s">
        <v>65</v>
      </c>
      <c r="R523" s="84"/>
      <c r="S523" s="46">
        <v>993600</v>
      </c>
      <c r="T523" s="46">
        <v>3.1506849315068496E-2</v>
      </c>
      <c r="U523" s="46">
        <v>215</v>
      </c>
      <c r="V523" s="46" t="s">
        <v>5408</v>
      </c>
      <c r="W523" s="46" t="s">
        <v>5409</v>
      </c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</row>
    <row r="524" spans="1:68" ht="15" x14ac:dyDescent="0.25">
      <c r="A524" s="46" t="s">
        <v>3754</v>
      </c>
      <c r="B524" s="82" t="s">
        <v>574</v>
      </c>
      <c r="C524" s="60">
        <v>2</v>
      </c>
      <c r="D524" s="46" t="s">
        <v>4232</v>
      </c>
      <c r="E524" s="46" t="s">
        <v>2021</v>
      </c>
      <c r="F524" s="46" t="s">
        <v>4333</v>
      </c>
      <c r="G524" s="46" t="s">
        <v>69</v>
      </c>
      <c r="H524" s="46" t="s">
        <v>67</v>
      </c>
      <c r="I524" s="83">
        <v>-2.27328944443999E+16</v>
      </c>
      <c r="J524" s="83">
        <v>-4.5152275E+16</v>
      </c>
      <c r="K524" s="83" t="s">
        <v>4700</v>
      </c>
      <c r="L524" s="46" t="s">
        <v>414</v>
      </c>
      <c r="M524" s="60">
        <v>2013</v>
      </c>
      <c r="N524" s="46" t="s">
        <v>415</v>
      </c>
      <c r="O524" s="46">
        <f t="shared" si="8"/>
        <v>44979</v>
      </c>
      <c r="P524" s="46">
        <v>2023</v>
      </c>
      <c r="Q524" s="46" t="s">
        <v>65</v>
      </c>
      <c r="R524" s="84"/>
      <c r="S524" s="46">
        <v>219600</v>
      </c>
      <c r="T524" s="46">
        <v>6.9634703196347035E-3</v>
      </c>
      <c r="U524" s="46">
        <v>30</v>
      </c>
      <c r="V524" s="46" t="s">
        <v>5427</v>
      </c>
      <c r="W524" s="46" t="s">
        <v>5428</v>
      </c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</row>
    <row r="525" spans="1:68" ht="15" x14ac:dyDescent="0.25">
      <c r="A525" s="46" t="s">
        <v>3755</v>
      </c>
      <c r="B525" s="82" t="s">
        <v>562</v>
      </c>
      <c r="C525" s="60">
        <v>14</v>
      </c>
      <c r="D525" s="46" t="s">
        <v>4227</v>
      </c>
      <c r="E525" s="46" t="s">
        <v>2022</v>
      </c>
      <c r="F525" s="46" t="s">
        <v>4332</v>
      </c>
      <c r="G525" s="46" t="s">
        <v>69</v>
      </c>
      <c r="H525" s="46" t="s">
        <v>67</v>
      </c>
      <c r="I525" s="83">
        <v>-2.35817777777E+16</v>
      </c>
      <c r="J525" s="83">
        <v>-4.85958333333E+16</v>
      </c>
      <c r="K525" s="83" t="s">
        <v>4701</v>
      </c>
      <c r="L525" s="46" t="s">
        <v>414</v>
      </c>
      <c r="M525" s="60">
        <v>2013</v>
      </c>
      <c r="N525" s="46" t="s">
        <v>415</v>
      </c>
      <c r="O525" s="46">
        <f t="shared" si="8"/>
        <v>44979</v>
      </c>
      <c r="P525" s="46">
        <v>2023</v>
      </c>
      <c r="Q525" s="46" t="s">
        <v>65</v>
      </c>
      <c r="R525" s="84"/>
      <c r="S525" s="46">
        <v>269367</v>
      </c>
      <c r="T525" s="46">
        <v>8.5415715372907149E-3</v>
      </c>
      <c r="U525" s="46">
        <v>35.4</v>
      </c>
      <c r="V525" s="46" t="s">
        <v>5403</v>
      </c>
      <c r="W525" s="46" t="s">
        <v>5411</v>
      </c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</row>
    <row r="526" spans="1:68" ht="15" x14ac:dyDescent="0.25">
      <c r="A526" s="46" t="s">
        <v>3755</v>
      </c>
      <c r="B526" s="82" t="s">
        <v>562</v>
      </c>
      <c r="C526" s="60">
        <v>14</v>
      </c>
      <c r="D526" s="46" t="s">
        <v>4227</v>
      </c>
      <c r="E526" s="46" t="s">
        <v>2023</v>
      </c>
      <c r="F526" s="46" t="s">
        <v>4332</v>
      </c>
      <c r="G526" s="46" t="s">
        <v>69</v>
      </c>
      <c r="H526" s="46" t="s">
        <v>67</v>
      </c>
      <c r="I526" s="83">
        <v>-2.35718333332999E+16</v>
      </c>
      <c r="J526" s="83">
        <v>-4.86108055555E+16</v>
      </c>
      <c r="K526" s="83" t="s">
        <v>4701</v>
      </c>
      <c r="L526" s="46" t="s">
        <v>414</v>
      </c>
      <c r="M526" s="60">
        <v>2013</v>
      </c>
      <c r="N526" s="46" t="s">
        <v>415</v>
      </c>
      <c r="O526" s="46">
        <f t="shared" si="8"/>
        <v>44979</v>
      </c>
      <c r="P526" s="46">
        <v>2023</v>
      </c>
      <c r="Q526" s="46" t="s">
        <v>65</v>
      </c>
      <c r="R526" s="84"/>
      <c r="S526" s="46">
        <v>542052</v>
      </c>
      <c r="T526" s="46">
        <v>1.7188356164383561E-2</v>
      </c>
      <c r="U526" s="46">
        <v>35.4</v>
      </c>
      <c r="V526" s="46" t="s">
        <v>5403</v>
      </c>
      <c r="W526" s="46" t="s">
        <v>5411</v>
      </c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</row>
    <row r="527" spans="1:68" ht="15" x14ac:dyDescent="0.25">
      <c r="A527" s="46" t="s">
        <v>3756</v>
      </c>
      <c r="B527" s="82" t="s">
        <v>605</v>
      </c>
      <c r="C527" s="60">
        <v>9</v>
      </c>
      <c r="D527" s="46" t="s">
        <v>4228</v>
      </c>
      <c r="E527" s="46" t="s">
        <v>2164</v>
      </c>
      <c r="F527" s="46" t="s">
        <v>4332</v>
      </c>
      <c r="G527" s="46" t="s">
        <v>68</v>
      </c>
      <c r="H527" s="46" t="s">
        <v>62</v>
      </c>
      <c r="I527" s="83">
        <v>-2.12786552777E+16</v>
      </c>
      <c r="J527" s="83">
        <v>-4.81345494444E+16</v>
      </c>
      <c r="K527" s="83" t="s">
        <v>4702</v>
      </c>
      <c r="L527" s="46" t="s">
        <v>335</v>
      </c>
      <c r="M527" s="60">
        <v>2012</v>
      </c>
      <c r="N527" s="46" t="s">
        <v>336</v>
      </c>
      <c r="O527" s="46">
        <f t="shared" si="8"/>
        <v>44786</v>
      </c>
      <c r="P527" s="46">
        <v>2022</v>
      </c>
      <c r="Q527" s="46" t="s">
        <v>65</v>
      </c>
      <c r="R527" s="84"/>
      <c r="S527" s="46">
        <v>40382100</v>
      </c>
      <c r="T527" s="46">
        <v>1.2805079908675798</v>
      </c>
      <c r="U527" s="46" t="s">
        <v>5405</v>
      </c>
      <c r="V527" s="46" t="s">
        <v>5405</v>
      </c>
      <c r="W527" s="46" t="s">
        <v>5405</v>
      </c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  <c r="BN527" s="46"/>
      <c r="BO527" s="46"/>
      <c r="BP527" s="46"/>
    </row>
    <row r="528" spans="1:68" ht="15" x14ac:dyDescent="0.25">
      <c r="A528" s="46" t="s">
        <v>3628</v>
      </c>
      <c r="B528" s="82" t="s">
        <v>597</v>
      </c>
      <c r="C528" s="60">
        <v>2</v>
      </c>
      <c r="D528" s="46" t="s">
        <v>4232</v>
      </c>
      <c r="E528" s="46" t="s">
        <v>2165</v>
      </c>
      <c r="F528" s="46" t="s">
        <v>4333</v>
      </c>
      <c r="G528" s="46" t="s">
        <v>68</v>
      </c>
      <c r="H528" s="46" t="s">
        <v>62</v>
      </c>
      <c r="I528" s="83">
        <v>-2.31046666666E+16</v>
      </c>
      <c r="J528" s="83">
        <v>-4.57270277777E+16</v>
      </c>
      <c r="K528" s="83" t="s">
        <v>4703</v>
      </c>
      <c r="L528" s="46" t="s">
        <v>335</v>
      </c>
      <c r="M528" s="60">
        <v>2012</v>
      </c>
      <c r="N528" s="46" t="s">
        <v>157</v>
      </c>
      <c r="O528" s="46">
        <f t="shared" si="8"/>
        <v>43304</v>
      </c>
      <c r="P528" s="46">
        <v>2018</v>
      </c>
      <c r="Q528" s="46" t="s">
        <v>65</v>
      </c>
      <c r="R528" s="84"/>
      <c r="S528" s="46">
        <v>219000</v>
      </c>
      <c r="T528" s="46">
        <v>6.9444444444444441E-3</v>
      </c>
      <c r="U528" s="46" t="s">
        <v>5405</v>
      </c>
      <c r="V528" s="46" t="s">
        <v>5405</v>
      </c>
      <c r="W528" s="46" t="s">
        <v>5405</v>
      </c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  <c r="BN528" s="46"/>
      <c r="BO528" s="46"/>
      <c r="BP528" s="46"/>
    </row>
    <row r="529" spans="1:68" ht="15" x14ac:dyDescent="0.25">
      <c r="A529" s="46" t="s">
        <v>3757</v>
      </c>
      <c r="B529" s="82" t="s">
        <v>516</v>
      </c>
      <c r="C529" s="60">
        <v>15</v>
      </c>
      <c r="D529" s="46" t="s">
        <v>4239</v>
      </c>
      <c r="E529" s="46" t="s">
        <v>2436</v>
      </c>
      <c r="F529" s="46" t="s">
        <v>4332</v>
      </c>
      <c r="G529" s="46" t="s">
        <v>76</v>
      </c>
      <c r="H529" s="46" t="s">
        <v>67</v>
      </c>
      <c r="I529" s="83">
        <v>-1.98731388888E+16</v>
      </c>
      <c r="J529" s="83">
        <v>-5.0129222222199904E+16</v>
      </c>
      <c r="K529" s="83" t="s">
        <v>4704</v>
      </c>
      <c r="L529" s="46" t="s">
        <v>245</v>
      </c>
      <c r="M529" s="60">
        <v>2010</v>
      </c>
      <c r="N529" s="46" t="s">
        <v>124</v>
      </c>
      <c r="O529" s="46">
        <f t="shared" si="8"/>
        <v>43090</v>
      </c>
      <c r="P529" s="46">
        <v>2017</v>
      </c>
      <c r="Q529" s="46" t="s">
        <v>65</v>
      </c>
      <c r="R529" s="84"/>
      <c r="S529" s="46">
        <v>83994.240000000005</v>
      </c>
      <c r="T529" s="46">
        <v>2.6634398782343989E-3</v>
      </c>
      <c r="U529" s="46" t="s">
        <v>5405</v>
      </c>
      <c r="V529" s="46" t="s">
        <v>5405</v>
      </c>
      <c r="W529" s="46" t="s">
        <v>5405</v>
      </c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  <c r="BN529" s="46"/>
      <c r="BO529" s="46"/>
      <c r="BP529" s="46"/>
    </row>
    <row r="530" spans="1:68" ht="15" x14ac:dyDescent="0.25">
      <c r="A530" s="46" t="s">
        <v>3758</v>
      </c>
      <c r="B530" s="82" t="s">
        <v>513</v>
      </c>
      <c r="C530" s="60">
        <v>9</v>
      </c>
      <c r="D530" s="46" t="s">
        <v>4244</v>
      </c>
      <c r="E530" s="46" t="s">
        <v>2563</v>
      </c>
      <c r="F530" s="46" t="s">
        <v>4332</v>
      </c>
      <c r="G530" s="46" t="s">
        <v>76</v>
      </c>
      <c r="H530" s="46" t="s">
        <v>67</v>
      </c>
      <c r="I530" s="83">
        <v>-2.19828333333E+16</v>
      </c>
      <c r="J530" s="83">
        <v>-4.71583055555E+16</v>
      </c>
      <c r="K530" s="83" t="s">
        <v>4705</v>
      </c>
      <c r="L530" s="46" t="s">
        <v>184</v>
      </c>
      <c r="M530" s="60">
        <v>2009</v>
      </c>
      <c r="N530" s="46" t="s">
        <v>124</v>
      </c>
      <c r="O530" s="46">
        <f t="shared" si="8"/>
        <v>43090</v>
      </c>
      <c r="P530" s="46">
        <v>2017</v>
      </c>
      <c r="Q530" s="46" t="s">
        <v>65</v>
      </c>
      <c r="R530" s="84"/>
      <c r="S530" s="46">
        <v>44985.599999999999</v>
      </c>
      <c r="T530" s="46">
        <v>1.4264840182648402E-3</v>
      </c>
      <c r="U530" s="46" t="s">
        <v>5405</v>
      </c>
      <c r="V530" s="46" t="s">
        <v>5405</v>
      </c>
      <c r="W530" s="46" t="s">
        <v>5405</v>
      </c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  <c r="BN530" s="46"/>
      <c r="BO530" s="46"/>
      <c r="BP530" s="46"/>
    </row>
    <row r="531" spans="1:68" ht="15" x14ac:dyDescent="0.25">
      <c r="A531" s="46" t="s">
        <v>3758</v>
      </c>
      <c r="B531" s="82" t="s">
        <v>513</v>
      </c>
      <c r="C531" s="60">
        <v>9</v>
      </c>
      <c r="D531" s="46" t="s">
        <v>4244</v>
      </c>
      <c r="E531" s="46" t="s">
        <v>2564</v>
      </c>
      <c r="F531" s="46" t="s">
        <v>4332</v>
      </c>
      <c r="G531" s="46" t="s">
        <v>76</v>
      </c>
      <c r="H531" s="46" t="s">
        <v>67</v>
      </c>
      <c r="I531" s="83">
        <v>-2.19822222222E+16</v>
      </c>
      <c r="J531" s="83">
        <v>-4.7152055555499904E+16</v>
      </c>
      <c r="K531" s="83" t="s">
        <v>4705</v>
      </c>
      <c r="L531" s="46" t="s">
        <v>184</v>
      </c>
      <c r="M531" s="60">
        <v>2009</v>
      </c>
      <c r="N531" s="46" t="s">
        <v>124</v>
      </c>
      <c r="O531" s="46">
        <f t="shared" si="8"/>
        <v>43090</v>
      </c>
      <c r="P531" s="46">
        <v>2017</v>
      </c>
      <c r="Q531" s="46" t="s">
        <v>65</v>
      </c>
      <c r="R531" s="84"/>
      <c r="S531" s="46">
        <v>44985.599999999999</v>
      </c>
      <c r="T531" s="46">
        <v>1.4264840182648402E-3</v>
      </c>
      <c r="U531" s="46" t="s">
        <v>5405</v>
      </c>
      <c r="V531" s="46" t="s">
        <v>5405</v>
      </c>
      <c r="W531" s="46" t="s">
        <v>5405</v>
      </c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</row>
    <row r="532" spans="1:68" ht="15" x14ac:dyDescent="0.25">
      <c r="A532" s="46" t="s">
        <v>3759</v>
      </c>
      <c r="B532" s="82" t="s">
        <v>514</v>
      </c>
      <c r="C532" s="60">
        <v>4</v>
      </c>
      <c r="D532" s="46" t="s">
        <v>4251</v>
      </c>
      <c r="E532" s="46" t="s">
        <v>2792</v>
      </c>
      <c r="F532" s="46" t="s">
        <v>4332</v>
      </c>
      <c r="G532" s="46" t="s">
        <v>76</v>
      </c>
      <c r="H532" s="46" t="s">
        <v>67</v>
      </c>
      <c r="I532" s="83">
        <v>-2.15025E+16</v>
      </c>
      <c r="J532" s="83">
        <v>-4.6793888888799904E+16</v>
      </c>
      <c r="K532" s="83" t="s">
        <v>4706</v>
      </c>
      <c r="L532" s="46" t="s">
        <v>125</v>
      </c>
      <c r="M532" s="60">
        <v>2007</v>
      </c>
      <c r="N532" s="46" t="s">
        <v>124</v>
      </c>
      <c r="O532" s="46">
        <f t="shared" si="8"/>
        <v>43090</v>
      </c>
      <c r="P532" s="46">
        <v>2017</v>
      </c>
      <c r="Q532" s="46" t="s">
        <v>65</v>
      </c>
      <c r="S532" s="46">
        <v>15000</v>
      </c>
      <c r="T532" s="46">
        <v>4.7564687975646877E-4</v>
      </c>
      <c r="U532" s="46" t="s">
        <v>5405</v>
      </c>
      <c r="V532" s="46" t="s">
        <v>5405</v>
      </c>
      <c r="W532" s="46" t="s">
        <v>5405</v>
      </c>
    </row>
    <row r="533" spans="1:68" ht="15" x14ac:dyDescent="0.25">
      <c r="A533" s="46" t="s">
        <v>3760</v>
      </c>
      <c r="B533" s="82" t="s">
        <v>516</v>
      </c>
      <c r="C533" s="60">
        <v>15</v>
      </c>
      <c r="D533" s="46" t="s">
        <v>4230</v>
      </c>
      <c r="E533" s="46" t="s">
        <v>2794</v>
      </c>
      <c r="F533" s="46" t="s">
        <v>4332</v>
      </c>
      <c r="G533" s="46" t="s">
        <v>76</v>
      </c>
      <c r="H533" s="46" t="s">
        <v>67</v>
      </c>
      <c r="I533" s="83">
        <v>-1.99181630554999E+16</v>
      </c>
      <c r="J533" s="83">
        <v>-5.00479108333E+16</v>
      </c>
      <c r="K533" s="83" t="s">
        <v>4707</v>
      </c>
      <c r="L533" s="46" t="s">
        <v>125</v>
      </c>
      <c r="M533" s="60">
        <v>2007</v>
      </c>
      <c r="N533" s="46" t="s">
        <v>124</v>
      </c>
      <c r="O533" s="46">
        <f t="shared" si="8"/>
        <v>43090</v>
      </c>
      <c r="P533" s="46">
        <v>2017</v>
      </c>
      <c r="Q533" s="46" t="s">
        <v>65</v>
      </c>
      <c r="S533" s="46">
        <v>14400</v>
      </c>
      <c r="T533" s="46">
        <v>4.5662100456621003E-4</v>
      </c>
      <c r="U533" s="46" t="s">
        <v>5405</v>
      </c>
      <c r="V533" s="46" t="s">
        <v>5405</v>
      </c>
      <c r="W533" s="46" t="s">
        <v>5405</v>
      </c>
    </row>
    <row r="534" spans="1:68" ht="15" x14ac:dyDescent="0.25">
      <c r="A534" s="46" t="s">
        <v>3761</v>
      </c>
      <c r="B534" s="82" t="s">
        <v>513</v>
      </c>
      <c r="C534" s="60">
        <v>9</v>
      </c>
      <c r="D534" s="46" t="s">
        <v>4244</v>
      </c>
      <c r="E534" s="46" t="s">
        <v>2796</v>
      </c>
      <c r="F534" s="46" t="s">
        <v>4332</v>
      </c>
      <c r="G534" s="46" t="s">
        <v>76</v>
      </c>
      <c r="H534" s="46" t="s">
        <v>67</v>
      </c>
      <c r="I534" s="83">
        <v>-2.198E+16</v>
      </c>
      <c r="J534" s="83">
        <v>-4.7134722222199904E+16</v>
      </c>
      <c r="K534" s="83" t="s">
        <v>4708</v>
      </c>
      <c r="L534" s="46" t="s">
        <v>125</v>
      </c>
      <c r="M534" s="60">
        <v>2007</v>
      </c>
      <c r="N534" s="46" t="s">
        <v>124</v>
      </c>
      <c r="O534" s="46">
        <f t="shared" si="8"/>
        <v>43090</v>
      </c>
      <c r="P534" s="46">
        <v>2017</v>
      </c>
      <c r="Q534" s="46" t="s">
        <v>65</v>
      </c>
      <c r="S534" s="46">
        <v>67500</v>
      </c>
      <c r="T534" s="46">
        <v>2.1404109589041095E-3</v>
      </c>
      <c r="U534" s="46" t="s">
        <v>5405</v>
      </c>
      <c r="V534" s="46" t="s">
        <v>5405</v>
      </c>
      <c r="W534" s="46" t="s">
        <v>5405</v>
      </c>
    </row>
    <row r="535" spans="1:68" ht="15" x14ac:dyDescent="0.25">
      <c r="A535" s="46" t="s">
        <v>3761</v>
      </c>
      <c r="B535" s="82" t="s">
        <v>513</v>
      </c>
      <c r="C535" s="60">
        <v>9</v>
      </c>
      <c r="D535" s="46" t="s">
        <v>4244</v>
      </c>
      <c r="E535" s="46" t="s">
        <v>2797</v>
      </c>
      <c r="F535" s="46" t="s">
        <v>4332</v>
      </c>
      <c r="G535" s="46" t="s">
        <v>76</v>
      </c>
      <c r="H535" s="46" t="s">
        <v>67</v>
      </c>
      <c r="I535" s="83">
        <v>-2.19786111111E+16</v>
      </c>
      <c r="J535" s="83">
        <v>-4.7128055555499904E+16</v>
      </c>
      <c r="K535" s="83" t="s">
        <v>4708</v>
      </c>
      <c r="L535" s="46" t="s">
        <v>125</v>
      </c>
      <c r="M535" s="60">
        <v>2007</v>
      </c>
      <c r="N535" s="46" t="s">
        <v>124</v>
      </c>
      <c r="O535" s="46">
        <f t="shared" si="8"/>
        <v>43090</v>
      </c>
      <c r="P535" s="46">
        <v>2017</v>
      </c>
      <c r="Q535" s="46" t="s">
        <v>65</v>
      </c>
      <c r="S535" s="46">
        <v>67500</v>
      </c>
      <c r="T535" s="46">
        <v>2.1404109589041095E-3</v>
      </c>
      <c r="U535" s="46" t="s">
        <v>5405</v>
      </c>
      <c r="V535" s="46" t="s">
        <v>5405</v>
      </c>
      <c r="W535" s="46" t="s">
        <v>5405</v>
      </c>
    </row>
    <row r="536" spans="1:68" ht="15" x14ac:dyDescent="0.25">
      <c r="A536" s="46" t="s">
        <v>3762</v>
      </c>
      <c r="B536" s="82" t="s">
        <v>513</v>
      </c>
      <c r="C536" s="60">
        <v>9</v>
      </c>
      <c r="D536" s="46" t="s">
        <v>4244</v>
      </c>
      <c r="E536" s="46" t="s">
        <v>2802</v>
      </c>
      <c r="F536" s="46" t="s">
        <v>4332</v>
      </c>
      <c r="G536" s="46" t="s">
        <v>76</v>
      </c>
      <c r="H536" s="46" t="s">
        <v>67</v>
      </c>
      <c r="I536" s="83">
        <v>-2.1975E+16</v>
      </c>
      <c r="J536" s="83">
        <v>-4.7187777777699904E+16</v>
      </c>
      <c r="K536" s="83" t="s">
        <v>4709</v>
      </c>
      <c r="L536" s="46" t="s">
        <v>123</v>
      </c>
      <c r="M536" s="60">
        <v>2007</v>
      </c>
      <c r="N536" s="46" t="s">
        <v>124</v>
      </c>
      <c r="O536" s="46">
        <f t="shared" si="8"/>
        <v>43090</v>
      </c>
      <c r="P536" s="46">
        <v>2017</v>
      </c>
      <c r="Q536" s="46" t="s">
        <v>65</v>
      </c>
      <c r="S536" s="46">
        <v>15040</v>
      </c>
      <c r="T536" s="46">
        <v>4.7691527143581936E-4</v>
      </c>
      <c r="U536" s="46" t="s">
        <v>5405</v>
      </c>
      <c r="V536" s="46" t="s">
        <v>5405</v>
      </c>
      <c r="W536" s="46" t="s">
        <v>5405</v>
      </c>
    </row>
    <row r="537" spans="1:68" ht="15" x14ac:dyDescent="0.25">
      <c r="A537" s="46" t="s">
        <v>3763</v>
      </c>
      <c r="B537" s="82" t="s">
        <v>515</v>
      </c>
      <c r="C537" s="60">
        <v>20</v>
      </c>
      <c r="D537" s="46" t="s">
        <v>4240</v>
      </c>
      <c r="E537" s="46" t="s">
        <v>2804</v>
      </c>
      <c r="F537" s="46" t="s">
        <v>4332</v>
      </c>
      <c r="G537" s="46" t="s">
        <v>76</v>
      </c>
      <c r="H537" s="46" t="s">
        <v>67</v>
      </c>
      <c r="I537" s="83">
        <v>-2.12880555555E+16</v>
      </c>
      <c r="J537" s="83">
        <v>-5.1853055555499904E+16</v>
      </c>
      <c r="K537" s="83" t="s">
        <v>4710</v>
      </c>
      <c r="L537" s="46" t="s">
        <v>123</v>
      </c>
      <c r="M537" s="60">
        <v>2007</v>
      </c>
      <c r="N537" s="46" t="s">
        <v>124</v>
      </c>
      <c r="O537" s="46">
        <f t="shared" si="8"/>
        <v>43090</v>
      </c>
      <c r="P537" s="46">
        <v>2017</v>
      </c>
      <c r="Q537" s="46" t="s">
        <v>65</v>
      </c>
      <c r="S537" s="46">
        <v>249408</v>
      </c>
      <c r="T537" s="46">
        <v>7.9086757990867573E-3</v>
      </c>
      <c r="U537" s="46" t="s">
        <v>5405</v>
      </c>
      <c r="V537" s="46" t="s">
        <v>5405</v>
      </c>
      <c r="W537" s="46" t="s">
        <v>5405</v>
      </c>
    </row>
    <row r="538" spans="1:68" ht="15" x14ac:dyDescent="0.25">
      <c r="A538" s="46" t="s">
        <v>3757</v>
      </c>
      <c r="B538" s="82" t="s">
        <v>516</v>
      </c>
      <c r="C538" s="60">
        <v>15</v>
      </c>
      <c r="D538" s="46" t="s">
        <v>4230</v>
      </c>
      <c r="E538" s="46" t="s">
        <v>2807</v>
      </c>
      <c r="F538" s="46" t="s">
        <v>4332</v>
      </c>
      <c r="G538" s="46" t="s">
        <v>76</v>
      </c>
      <c r="H538" s="46" t="s">
        <v>67</v>
      </c>
      <c r="I538" s="83">
        <v>-1.99028722221999E+16</v>
      </c>
      <c r="J538" s="83">
        <v>-5.0061994722199904E+16</v>
      </c>
      <c r="K538" s="83" t="s">
        <v>4711</v>
      </c>
      <c r="L538" s="46" t="s">
        <v>123</v>
      </c>
      <c r="M538" s="60">
        <v>2007</v>
      </c>
      <c r="N538" s="46" t="s">
        <v>124</v>
      </c>
      <c r="O538" s="46">
        <f t="shared" si="8"/>
        <v>43090</v>
      </c>
      <c r="P538" s="46">
        <v>2017</v>
      </c>
      <c r="Q538" s="46" t="s">
        <v>65</v>
      </c>
      <c r="S538" s="46">
        <v>83904</v>
      </c>
      <c r="T538" s="46">
        <v>2.6605783866057837E-3</v>
      </c>
      <c r="U538" s="46" t="s">
        <v>5405</v>
      </c>
      <c r="V538" s="46" t="s">
        <v>5405</v>
      </c>
      <c r="W538" s="46" t="s">
        <v>5405</v>
      </c>
    </row>
    <row r="539" spans="1:68" ht="15" x14ac:dyDescent="0.25">
      <c r="A539" s="46" t="s">
        <v>3764</v>
      </c>
      <c r="B539" s="82" t="s">
        <v>518</v>
      </c>
      <c r="C539" s="60">
        <v>20</v>
      </c>
      <c r="D539" s="46" t="s">
        <v>4240</v>
      </c>
      <c r="E539" s="46" t="s">
        <v>2810</v>
      </c>
      <c r="F539" s="46" t="s">
        <v>4332</v>
      </c>
      <c r="G539" s="46" t="s">
        <v>76</v>
      </c>
      <c r="H539" s="46" t="s">
        <v>67</v>
      </c>
      <c r="I539" s="83">
        <v>-2.13433333332999E+16</v>
      </c>
      <c r="J539" s="83">
        <v>-5.18552777777E+16</v>
      </c>
      <c r="K539" s="83" t="s">
        <v>4712</v>
      </c>
      <c r="L539" s="46" t="s">
        <v>123</v>
      </c>
      <c r="M539" s="60">
        <v>2007</v>
      </c>
      <c r="N539" s="46" t="s">
        <v>124</v>
      </c>
      <c r="O539" s="46">
        <f t="shared" si="8"/>
        <v>43090</v>
      </c>
      <c r="P539" s="46">
        <v>2017</v>
      </c>
      <c r="Q539" s="46" t="s">
        <v>65</v>
      </c>
      <c r="S539" s="46">
        <v>262500</v>
      </c>
      <c r="T539" s="46">
        <v>8.3238203957382035E-3</v>
      </c>
      <c r="U539" s="46" t="s">
        <v>5405</v>
      </c>
      <c r="V539" s="46" t="s">
        <v>5405</v>
      </c>
      <c r="W539" s="46" t="s">
        <v>5405</v>
      </c>
    </row>
    <row r="540" spans="1:68" ht="15" x14ac:dyDescent="0.25">
      <c r="A540" s="46" t="s">
        <v>3419</v>
      </c>
      <c r="B540" s="82" t="s">
        <v>507</v>
      </c>
      <c r="C540" s="60">
        <v>15</v>
      </c>
      <c r="D540" s="46" t="s">
        <v>4230</v>
      </c>
      <c r="E540" s="46" t="s">
        <v>2177</v>
      </c>
      <c r="F540" s="46" t="s">
        <v>4332</v>
      </c>
      <c r="G540" s="46" t="s">
        <v>61</v>
      </c>
      <c r="H540" s="46" t="s">
        <v>62</v>
      </c>
      <c r="I540" s="83">
        <v>-1.99313611110999E+16</v>
      </c>
      <c r="J540" s="83">
        <v>-4.96952222222E+16</v>
      </c>
      <c r="K540" s="83" t="s">
        <v>4713</v>
      </c>
      <c r="L540" s="46" t="s">
        <v>331</v>
      </c>
      <c r="M540" s="60">
        <v>2012</v>
      </c>
      <c r="N540" s="46" t="s">
        <v>216</v>
      </c>
      <c r="O540" s="46">
        <f t="shared" si="8"/>
        <v>50588</v>
      </c>
      <c r="P540" s="46">
        <v>2038</v>
      </c>
      <c r="Q540" s="46" t="s">
        <v>65</v>
      </c>
      <c r="R540" s="84"/>
      <c r="S540" s="46">
        <v>849720</v>
      </c>
      <c r="T540" s="46">
        <v>2.6944444444444444E-2</v>
      </c>
      <c r="U540" s="46" t="s">
        <v>5405</v>
      </c>
      <c r="V540" s="46" t="s">
        <v>5405</v>
      </c>
      <c r="W540" s="46" t="s">
        <v>5405</v>
      </c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  <c r="BN540" s="46"/>
      <c r="BO540" s="46"/>
      <c r="BP540" s="46"/>
    </row>
    <row r="541" spans="1:68" ht="15" x14ac:dyDescent="0.25">
      <c r="A541" s="46" t="s">
        <v>3765</v>
      </c>
      <c r="B541" s="82" t="s">
        <v>519</v>
      </c>
      <c r="C541" s="60">
        <v>9</v>
      </c>
      <c r="D541" s="46" t="s">
        <v>4244</v>
      </c>
      <c r="E541" s="46" t="s">
        <v>2812</v>
      </c>
      <c r="F541" s="46" t="s">
        <v>4332</v>
      </c>
      <c r="G541" s="46" t="s">
        <v>76</v>
      </c>
      <c r="H541" s="46" t="s">
        <v>67</v>
      </c>
      <c r="I541" s="83">
        <v>-2.19781647221999E+16</v>
      </c>
      <c r="J541" s="83">
        <v>-4.72172186111E+16</v>
      </c>
      <c r="K541" s="83" t="s">
        <v>4714</v>
      </c>
      <c r="L541" s="46" t="s">
        <v>123</v>
      </c>
      <c r="M541" s="60">
        <v>2007</v>
      </c>
      <c r="N541" s="46" t="s">
        <v>124</v>
      </c>
      <c r="O541" s="46">
        <f t="shared" si="8"/>
        <v>43090</v>
      </c>
      <c r="P541" s="46">
        <v>2017</v>
      </c>
      <c r="Q541" s="46" t="s">
        <v>65</v>
      </c>
      <c r="S541" s="46">
        <v>22500</v>
      </c>
      <c r="T541" s="46">
        <v>7.1347031963470316E-4</v>
      </c>
      <c r="U541" s="46" t="s">
        <v>5405</v>
      </c>
      <c r="V541" s="46" t="s">
        <v>5405</v>
      </c>
      <c r="W541" s="46" t="s">
        <v>5405</v>
      </c>
    </row>
    <row r="542" spans="1:68" ht="15" x14ac:dyDescent="0.25">
      <c r="A542" s="46" t="s">
        <v>3766</v>
      </c>
      <c r="B542" s="82" t="s">
        <v>567</v>
      </c>
      <c r="C542" s="60">
        <v>9</v>
      </c>
      <c r="D542" s="46" t="s">
        <v>4228</v>
      </c>
      <c r="E542" s="46" t="s">
        <v>2179</v>
      </c>
      <c r="F542" s="46" t="s">
        <v>4332</v>
      </c>
      <c r="G542" s="46" t="s">
        <v>68</v>
      </c>
      <c r="H542" s="46" t="s">
        <v>62</v>
      </c>
      <c r="I542" s="83">
        <v>-2.18418333332999E+16</v>
      </c>
      <c r="J542" s="83">
        <v>-4.7472999999999904E+16</v>
      </c>
      <c r="K542" s="83" t="s">
        <v>4715</v>
      </c>
      <c r="L542" s="46" t="s">
        <v>328</v>
      </c>
      <c r="M542" s="60">
        <v>2012</v>
      </c>
      <c r="N542" s="46" t="s">
        <v>329</v>
      </c>
      <c r="O542" s="46">
        <f t="shared" si="8"/>
        <v>44747</v>
      </c>
      <c r="P542" s="46">
        <v>2022</v>
      </c>
      <c r="Q542" s="46" t="s">
        <v>65</v>
      </c>
      <c r="R542" s="84"/>
      <c r="S542" s="46">
        <v>289080</v>
      </c>
      <c r="T542" s="46">
        <v>9.1666666666666667E-3</v>
      </c>
      <c r="U542" s="46" t="s">
        <v>5405</v>
      </c>
      <c r="V542" s="46" t="s">
        <v>5405</v>
      </c>
      <c r="W542" s="46" t="s">
        <v>5405</v>
      </c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</row>
    <row r="543" spans="1:68" ht="15" x14ac:dyDescent="0.25">
      <c r="A543" s="46" t="s">
        <v>3767</v>
      </c>
      <c r="B543" s="82" t="s">
        <v>516</v>
      </c>
      <c r="C543" s="60">
        <v>15</v>
      </c>
      <c r="D543" s="46" t="s">
        <v>4230</v>
      </c>
      <c r="E543" s="46" t="s">
        <v>2180</v>
      </c>
      <c r="F543" s="46" t="s">
        <v>4332</v>
      </c>
      <c r="G543" s="46" t="s">
        <v>73</v>
      </c>
      <c r="H543" s="46" t="s">
        <v>62</v>
      </c>
      <c r="I543" s="83">
        <v>-1.99141388888E+16</v>
      </c>
      <c r="J543" s="83">
        <v>-5.0086027777699904E+16</v>
      </c>
      <c r="K543" s="83" t="s">
        <v>4716</v>
      </c>
      <c r="L543" s="46" t="s">
        <v>328</v>
      </c>
      <c r="M543" s="60">
        <v>2012</v>
      </c>
      <c r="N543" s="46" t="s">
        <v>330</v>
      </c>
      <c r="O543" s="46">
        <f t="shared" si="8"/>
        <v>42921</v>
      </c>
      <c r="P543" s="46">
        <v>2017</v>
      </c>
      <c r="Q543" s="46" t="s">
        <v>65</v>
      </c>
      <c r="R543" s="84"/>
      <c r="S543" s="46">
        <v>132188.4</v>
      </c>
      <c r="T543" s="46">
        <v>4.1916666666666665E-3</v>
      </c>
      <c r="U543" s="46" t="s">
        <v>5405</v>
      </c>
      <c r="V543" s="46" t="s">
        <v>5405</v>
      </c>
      <c r="W543" s="46" t="s">
        <v>5405</v>
      </c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</row>
    <row r="544" spans="1:68" ht="15" x14ac:dyDescent="0.25">
      <c r="A544" s="46" t="s">
        <v>3768</v>
      </c>
      <c r="B544" s="82" t="s">
        <v>590</v>
      </c>
      <c r="C544" s="60">
        <v>8</v>
      </c>
      <c r="D544" s="46" t="s">
        <v>4229</v>
      </c>
      <c r="E544" s="46" t="s">
        <v>2181</v>
      </c>
      <c r="F544" s="46" t="s">
        <v>4332</v>
      </c>
      <c r="G544" s="46" t="s">
        <v>68</v>
      </c>
      <c r="H544" s="46" t="s">
        <v>67</v>
      </c>
      <c r="I544" s="83">
        <v>-2.07624999999999E+16</v>
      </c>
      <c r="J544" s="83">
        <v>-4.7432777777699904E+16</v>
      </c>
      <c r="K544" s="83" t="s">
        <v>4717</v>
      </c>
      <c r="L544" s="46" t="s">
        <v>328</v>
      </c>
      <c r="M544" s="60">
        <v>2012</v>
      </c>
      <c r="N544" s="46" t="s">
        <v>1211</v>
      </c>
      <c r="O544" s="46">
        <f t="shared" si="8"/>
        <v>41222</v>
      </c>
      <c r="P544" s="46">
        <v>2012</v>
      </c>
      <c r="Q544" s="46" t="s">
        <v>65</v>
      </c>
      <c r="R544" s="84"/>
      <c r="S544" s="46">
        <v>6132000</v>
      </c>
      <c r="T544" s="46">
        <v>0.19444444444444445</v>
      </c>
      <c r="U544" s="46" t="s">
        <v>5405</v>
      </c>
      <c r="V544" s="46" t="s">
        <v>5405</v>
      </c>
      <c r="W544" s="46" t="s">
        <v>5405</v>
      </c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</row>
    <row r="545" spans="1:68" ht="15" x14ac:dyDescent="0.25">
      <c r="A545" s="46" t="s">
        <v>3769</v>
      </c>
      <c r="B545" s="82" t="s">
        <v>520</v>
      </c>
      <c r="C545" s="60">
        <v>15</v>
      </c>
      <c r="D545" s="46" t="s">
        <v>4230</v>
      </c>
      <c r="E545" s="46" t="s">
        <v>2814</v>
      </c>
      <c r="F545" s="46" t="s">
        <v>4332</v>
      </c>
      <c r="G545" s="46" t="s">
        <v>76</v>
      </c>
      <c r="H545" s="46" t="s">
        <v>67</v>
      </c>
      <c r="I545" s="83">
        <v>-1.98130555555E+16</v>
      </c>
      <c r="J545" s="83">
        <v>-5.05488888888E+16</v>
      </c>
      <c r="K545" s="83" t="s">
        <v>4718</v>
      </c>
      <c r="L545" s="46" t="s">
        <v>123</v>
      </c>
      <c r="M545" s="60">
        <v>2007</v>
      </c>
      <c r="N545" s="46" t="s">
        <v>124</v>
      </c>
      <c r="O545" s="46">
        <f t="shared" si="8"/>
        <v>43090</v>
      </c>
      <c r="P545" s="46">
        <v>2017</v>
      </c>
      <c r="Q545" s="46" t="s">
        <v>65</v>
      </c>
      <c r="S545" s="46">
        <v>53935.199999999997</v>
      </c>
      <c r="T545" s="46">
        <v>1.7102739726027397E-3</v>
      </c>
      <c r="U545" s="46" t="s">
        <v>5405</v>
      </c>
      <c r="V545" s="46" t="s">
        <v>5405</v>
      </c>
      <c r="W545" s="46" t="s">
        <v>5405</v>
      </c>
    </row>
    <row r="546" spans="1:68" ht="15" x14ac:dyDescent="0.25">
      <c r="A546" s="46" t="s">
        <v>3770</v>
      </c>
      <c r="B546" s="82" t="s">
        <v>553</v>
      </c>
      <c r="C546" s="60">
        <v>9</v>
      </c>
      <c r="D546" s="46" t="s">
        <v>4228</v>
      </c>
      <c r="E546" s="46" t="s">
        <v>1826</v>
      </c>
      <c r="F546" s="46" t="s">
        <v>4332</v>
      </c>
      <c r="G546" s="46" t="s">
        <v>76</v>
      </c>
      <c r="H546" s="46" t="s">
        <v>67</v>
      </c>
      <c r="I546" s="83">
        <v>-2.15943333333E+16</v>
      </c>
      <c r="J546" s="83">
        <v>-4.7991055555499904E+16</v>
      </c>
      <c r="K546" s="83" t="s">
        <v>4719</v>
      </c>
      <c r="L546" s="46" t="s">
        <v>400</v>
      </c>
      <c r="M546" s="60">
        <v>2013</v>
      </c>
      <c r="N546" s="46" t="s">
        <v>401</v>
      </c>
      <c r="O546" s="46">
        <f t="shared" si="8"/>
        <v>45251</v>
      </c>
      <c r="P546" s="46">
        <v>2023</v>
      </c>
      <c r="Q546" s="46" t="s">
        <v>65</v>
      </c>
      <c r="R546" s="84"/>
      <c r="S546" s="46">
        <v>147840</v>
      </c>
      <c r="T546" s="46">
        <v>4.6879756468797568E-3</v>
      </c>
      <c r="U546" s="46" t="s">
        <v>5405</v>
      </c>
      <c r="V546" s="46" t="s">
        <v>5405</v>
      </c>
      <c r="W546" s="46" t="s">
        <v>5405</v>
      </c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</row>
    <row r="547" spans="1:68" ht="15" x14ac:dyDescent="0.25">
      <c r="A547" s="46" t="s">
        <v>3771</v>
      </c>
      <c r="B547" s="82" t="s">
        <v>558</v>
      </c>
      <c r="C547" s="60">
        <v>2</v>
      </c>
      <c r="D547" s="46" t="s">
        <v>4232</v>
      </c>
      <c r="E547" s="46" t="s">
        <v>1827</v>
      </c>
      <c r="F547" s="46" t="s">
        <v>4333</v>
      </c>
      <c r="G547" s="46" t="s">
        <v>76</v>
      </c>
      <c r="H547" s="46" t="s">
        <v>67</v>
      </c>
      <c r="I547" s="83">
        <v>-2.30055555554999E+16</v>
      </c>
      <c r="J547" s="83">
        <v>-4.5649444444399904E+16</v>
      </c>
      <c r="K547" s="83" t="s">
        <v>4720</v>
      </c>
      <c r="L547" s="46" t="s">
        <v>400</v>
      </c>
      <c r="M547" s="60">
        <v>2013</v>
      </c>
      <c r="N547" s="46" t="s">
        <v>401</v>
      </c>
      <c r="O547" s="46">
        <f t="shared" si="8"/>
        <v>45251</v>
      </c>
      <c r="P547" s="46">
        <v>2023</v>
      </c>
      <c r="Q547" s="46" t="s">
        <v>65</v>
      </c>
      <c r="R547" s="84"/>
      <c r="S547" s="46">
        <v>180000</v>
      </c>
      <c r="T547" s="46">
        <v>5.7077625570776253E-3</v>
      </c>
      <c r="U547" s="46" t="s">
        <v>5405</v>
      </c>
      <c r="V547" s="46" t="s">
        <v>5405</v>
      </c>
      <c r="W547" s="46" t="s">
        <v>5405</v>
      </c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</row>
    <row r="548" spans="1:68" ht="15" x14ac:dyDescent="0.25">
      <c r="A548" s="46" t="s">
        <v>3772</v>
      </c>
      <c r="B548" s="82" t="s">
        <v>533</v>
      </c>
      <c r="C548" s="60">
        <v>2</v>
      </c>
      <c r="D548" s="46" t="s">
        <v>4232</v>
      </c>
      <c r="E548" s="46" t="s">
        <v>1828</v>
      </c>
      <c r="F548" s="46" t="s">
        <v>4333</v>
      </c>
      <c r="G548" s="46" t="s">
        <v>76</v>
      </c>
      <c r="H548" s="46" t="s">
        <v>67</v>
      </c>
      <c r="I548" s="83">
        <v>-2.29980555554999E+16</v>
      </c>
      <c r="J548" s="83">
        <v>-4.5627777777699904E+16</v>
      </c>
      <c r="K548" s="83" t="s">
        <v>4721</v>
      </c>
      <c r="L548" s="46" t="s">
        <v>400</v>
      </c>
      <c r="M548" s="60">
        <v>2013</v>
      </c>
      <c r="N548" s="46" t="s">
        <v>401</v>
      </c>
      <c r="O548" s="46">
        <f t="shared" si="8"/>
        <v>45251</v>
      </c>
      <c r="P548" s="46">
        <v>2023</v>
      </c>
      <c r="Q548" s="46" t="s">
        <v>65</v>
      </c>
      <c r="R548" s="84"/>
      <c r="S548" s="46">
        <v>180000</v>
      </c>
      <c r="T548" s="46">
        <v>5.7077625570776253E-3</v>
      </c>
      <c r="U548" s="46" t="s">
        <v>5405</v>
      </c>
      <c r="V548" s="46" t="s">
        <v>5405</v>
      </c>
      <c r="W548" s="46" t="s">
        <v>5405</v>
      </c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</row>
    <row r="549" spans="1:68" ht="15" x14ac:dyDescent="0.25">
      <c r="A549" s="46" t="s">
        <v>3772</v>
      </c>
      <c r="B549" s="82" t="s">
        <v>533</v>
      </c>
      <c r="C549" s="60">
        <v>2</v>
      </c>
      <c r="D549" s="46" t="s">
        <v>4232</v>
      </c>
      <c r="E549" s="46" t="s">
        <v>1829</v>
      </c>
      <c r="F549" s="46" t="s">
        <v>4333</v>
      </c>
      <c r="G549" s="46" t="s">
        <v>76</v>
      </c>
      <c r="H549" s="46" t="s">
        <v>67</v>
      </c>
      <c r="I549" s="83">
        <v>-2.30015E+16</v>
      </c>
      <c r="J549" s="83">
        <v>-4.5642472222199904E+16</v>
      </c>
      <c r="K549" s="83" t="s">
        <v>4721</v>
      </c>
      <c r="L549" s="46" t="s">
        <v>400</v>
      </c>
      <c r="M549" s="60">
        <v>2013</v>
      </c>
      <c r="N549" s="46" t="s">
        <v>401</v>
      </c>
      <c r="O549" s="46">
        <f t="shared" si="8"/>
        <v>45251</v>
      </c>
      <c r="P549" s="46">
        <v>2023</v>
      </c>
      <c r="Q549" s="46" t="s">
        <v>65</v>
      </c>
      <c r="R549" s="84"/>
      <c r="S549" s="46">
        <v>180000</v>
      </c>
      <c r="T549" s="46">
        <v>5.7077625570776253E-3</v>
      </c>
      <c r="U549" s="46" t="s">
        <v>5405</v>
      </c>
      <c r="V549" s="46" t="s">
        <v>5405</v>
      </c>
      <c r="W549" s="46" t="s">
        <v>5405</v>
      </c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  <c r="BN549" s="46"/>
      <c r="BO549" s="46"/>
      <c r="BP549" s="46"/>
    </row>
    <row r="550" spans="1:68" ht="15" x14ac:dyDescent="0.25">
      <c r="A550" s="46" t="s">
        <v>3773</v>
      </c>
      <c r="B550" s="82" t="s">
        <v>533</v>
      </c>
      <c r="C550" s="60">
        <v>2</v>
      </c>
      <c r="D550" s="46" t="s">
        <v>4232</v>
      </c>
      <c r="E550" s="46" t="s">
        <v>1830</v>
      </c>
      <c r="F550" s="46" t="s">
        <v>4333</v>
      </c>
      <c r="G550" s="46" t="s">
        <v>76</v>
      </c>
      <c r="H550" s="46" t="s">
        <v>67</v>
      </c>
      <c r="I550" s="83">
        <v>-2.29241666666E+16</v>
      </c>
      <c r="J550" s="83">
        <v>-4.5543333333299904E+16</v>
      </c>
      <c r="K550" s="83" t="s">
        <v>4722</v>
      </c>
      <c r="L550" s="46" t="s">
        <v>400</v>
      </c>
      <c r="M550" s="60">
        <v>2013</v>
      </c>
      <c r="N550" s="46" t="s">
        <v>401</v>
      </c>
      <c r="O550" s="46">
        <f t="shared" si="8"/>
        <v>45251</v>
      </c>
      <c r="P550" s="46">
        <v>2023</v>
      </c>
      <c r="Q550" s="46" t="s">
        <v>65</v>
      </c>
      <c r="R550" s="84"/>
      <c r="S550" s="46">
        <v>150000</v>
      </c>
      <c r="T550" s="46">
        <v>4.7564687975646877E-3</v>
      </c>
      <c r="U550" s="46" t="s">
        <v>5405</v>
      </c>
      <c r="V550" s="46" t="s">
        <v>5405</v>
      </c>
      <c r="W550" s="46" t="s">
        <v>5405</v>
      </c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  <c r="BN550" s="46"/>
      <c r="BO550" s="46"/>
      <c r="BP550" s="46"/>
    </row>
    <row r="551" spans="1:68" ht="15" x14ac:dyDescent="0.25">
      <c r="A551" s="46" t="s">
        <v>3774</v>
      </c>
      <c r="B551" s="82" t="s">
        <v>534</v>
      </c>
      <c r="C551" s="60">
        <v>12</v>
      </c>
      <c r="D551" s="46" t="s">
        <v>4285</v>
      </c>
      <c r="E551" s="46" t="s">
        <v>2113</v>
      </c>
      <c r="F551" s="46" t="s">
        <v>4332</v>
      </c>
      <c r="G551" s="46" t="s">
        <v>69</v>
      </c>
      <c r="H551" s="46" t="s">
        <v>67</v>
      </c>
      <c r="I551" s="83">
        <v>-2.05163888888E+16</v>
      </c>
      <c r="J551" s="83">
        <v>-4.88675E+16</v>
      </c>
      <c r="K551" s="83" t="s">
        <v>4723</v>
      </c>
      <c r="L551" s="46" t="s">
        <v>364</v>
      </c>
      <c r="M551" s="60">
        <v>2012</v>
      </c>
      <c r="N551" s="46" t="s">
        <v>365</v>
      </c>
      <c r="O551" s="46">
        <f t="shared" si="8"/>
        <v>44886</v>
      </c>
      <c r="P551" s="46">
        <v>2022</v>
      </c>
      <c r="Q551" s="46" t="s">
        <v>65</v>
      </c>
      <c r="R551" s="84"/>
      <c r="S551" s="46">
        <v>394470</v>
      </c>
      <c r="T551" s="46">
        <v>1.2508561643835616E-2</v>
      </c>
      <c r="U551" s="46">
        <v>66</v>
      </c>
      <c r="V551" s="46" t="s">
        <v>5406</v>
      </c>
      <c r="W551" s="46" t="s">
        <v>5407</v>
      </c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  <c r="BN551" s="46"/>
      <c r="BO551" s="46"/>
      <c r="BP551" s="46"/>
    </row>
    <row r="552" spans="1:68" ht="15" x14ac:dyDescent="0.25">
      <c r="A552" s="46" t="s">
        <v>3775</v>
      </c>
      <c r="B552" s="82" t="s">
        <v>548</v>
      </c>
      <c r="C552" s="60">
        <v>8</v>
      </c>
      <c r="D552" s="46" t="s">
        <v>4230</v>
      </c>
      <c r="E552" s="46" t="s">
        <v>2114</v>
      </c>
      <c r="F552" s="46" t="s">
        <v>4332</v>
      </c>
      <c r="G552" s="46" t="s">
        <v>69</v>
      </c>
      <c r="H552" s="46" t="s">
        <v>67</v>
      </c>
      <c r="I552" s="83">
        <v>-2.0135E+16</v>
      </c>
      <c r="J552" s="83">
        <v>-4.8219444444399904E+16</v>
      </c>
      <c r="K552" s="83" t="s">
        <v>4724</v>
      </c>
      <c r="L552" s="46" t="s">
        <v>364</v>
      </c>
      <c r="M552" s="60">
        <v>2012</v>
      </c>
      <c r="N552" s="46" t="s">
        <v>365</v>
      </c>
      <c r="O552" s="46">
        <f t="shared" si="8"/>
        <v>44886</v>
      </c>
      <c r="P552" s="46">
        <v>2022</v>
      </c>
      <c r="Q552" s="46" t="s">
        <v>65</v>
      </c>
      <c r="R552" s="84"/>
      <c r="S552" s="46">
        <v>462984</v>
      </c>
      <c r="T552" s="46">
        <v>1.4681126331811263E-2</v>
      </c>
      <c r="U552" s="46">
        <v>60.4</v>
      </c>
      <c r="V552" s="46" t="s">
        <v>5403</v>
      </c>
      <c r="W552" s="46" t="s">
        <v>5411</v>
      </c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  <c r="BN552" s="46"/>
      <c r="BO552" s="46"/>
      <c r="BP552" s="46"/>
    </row>
    <row r="553" spans="1:68" ht="15" x14ac:dyDescent="0.25">
      <c r="A553" s="46" t="s">
        <v>3775</v>
      </c>
      <c r="B553" s="82" t="s">
        <v>548</v>
      </c>
      <c r="C553" s="60">
        <v>8</v>
      </c>
      <c r="D553" s="46" t="s">
        <v>4230</v>
      </c>
      <c r="E553" s="46" t="s">
        <v>2115</v>
      </c>
      <c r="F553" s="46" t="s">
        <v>4332</v>
      </c>
      <c r="G553" s="46" t="s">
        <v>69</v>
      </c>
      <c r="H553" s="46" t="s">
        <v>67</v>
      </c>
      <c r="I553" s="83">
        <v>-2.01361111111E+16</v>
      </c>
      <c r="J553" s="83">
        <v>-4.8219999999999904E+16</v>
      </c>
      <c r="K553" s="83" t="s">
        <v>4724</v>
      </c>
      <c r="L553" s="46" t="s">
        <v>364</v>
      </c>
      <c r="M553" s="60">
        <v>2012</v>
      </c>
      <c r="N553" s="46" t="s">
        <v>365</v>
      </c>
      <c r="O553" s="46">
        <f t="shared" si="8"/>
        <v>44886</v>
      </c>
      <c r="P553" s="46">
        <v>2022</v>
      </c>
      <c r="Q553" s="46" t="s">
        <v>65</v>
      </c>
      <c r="R553" s="84"/>
      <c r="S553" s="46">
        <v>568416</v>
      </c>
      <c r="T553" s="46">
        <v>1.802435312024353E-2</v>
      </c>
      <c r="U553" s="46">
        <v>74.2</v>
      </c>
      <c r="V553" s="46" t="s">
        <v>5403</v>
      </c>
      <c r="W553" s="46" t="s">
        <v>5411</v>
      </c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  <c r="BN553" s="46"/>
      <c r="BO553" s="46"/>
      <c r="BP553" s="46"/>
    </row>
    <row r="554" spans="1:68" ht="15" x14ac:dyDescent="0.25">
      <c r="A554" s="46" t="s">
        <v>3775</v>
      </c>
      <c r="B554" s="82" t="s">
        <v>548</v>
      </c>
      <c r="C554" s="60">
        <v>8</v>
      </c>
      <c r="D554" s="46" t="s">
        <v>4230</v>
      </c>
      <c r="E554" s="46" t="s">
        <v>2116</v>
      </c>
      <c r="F554" s="46" t="s">
        <v>4332</v>
      </c>
      <c r="G554" s="46" t="s">
        <v>69</v>
      </c>
      <c r="H554" s="46" t="s">
        <v>67</v>
      </c>
      <c r="I554" s="83">
        <v>-2.01383333333E+16</v>
      </c>
      <c r="J554" s="83">
        <v>-4.8223055555499904E+16</v>
      </c>
      <c r="K554" s="83" t="s">
        <v>4724</v>
      </c>
      <c r="L554" s="46" t="s">
        <v>364</v>
      </c>
      <c r="M554" s="60">
        <v>2012</v>
      </c>
      <c r="N554" s="46" t="s">
        <v>365</v>
      </c>
      <c r="O554" s="46">
        <f t="shared" si="8"/>
        <v>44886</v>
      </c>
      <c r="P554" s="46">
        <v>2022</v>
      </c>
      <c r="Q554" s="46" t="s">
        <v>65</v>
      </c>
      <c r="R554" s="84"/>
      <c r="S554" s="46">
        <v>921598.8</v>
      </c>
      <c r="T554" s="46">
        <v>2.9223706240487063E-2</v>
      </c>
      <c r="U554" s="46">
        <v>121.02</v>
      </c>
      <c r="V554" s="46" t="s">
        <v>5403</v>
      </c>
      <c r="W554" s="46" t="s">
        <v>5411</v>
      </c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</row>
    <row r="555" spans="1:68" ht="15" x14ac:dyDescent="0.25">
      <c r="A555" s="46" t="s">
        <v>3775</v>
      </c>
      <c r="B555" s="82" t="s">
        <v>548</v>
      </c>
      <c r="C555" s="60">
        <v>8</v>
      </c>
      <c r="D555" s="46" t="s">
        <v>4230</v>
      </c>
      <c r="E555" s="46" t="s">
        <v>2117</v>
      </c>
      <c r="F555" s="46" t="s">
        <v>4332</v>
      </c>
      <c r="G555" s="46" t="s">
        <v>69</v>
      </c>
      <c r="H555" s="46" t="s">
        <v>67</v>
      </c>
      <c r="I555" s="83">
        <v>-2.01383333333E+16</v>
      </c>
      <c r="J555" s="83">
        <v>-4.8227499999999904E+16</v>
      </c>
      <c r="K555" s="83" t="s">
        <v>4724</v>
      </c>
      <c r="L555" s="46" t="s">
        <v>364</v>
      </c>
      <c r="M555" s="60">
        <v>2012</v>
      </c>
      <c r="N555" s="46" t="s">
        <v>365</v>
      </c>
      <c r="O555" s="46">
        <f t="shared" si="8"/>
        <v>44886</v>
      </c>
      <c r="P555" s="46">
        <v>2022</v>
      </c>
      <c r="Q555" s="46" t="s">
        <v>65</v>
      </c>
      <c r="R555" s="84"/>
      <c r="S555" s="46">
        <v>1177209</v>
      </c>
      <c r="T555" s="46">
        <v>3.7329052511415522E-2</v>
      </c>
      <c r="U555" s="46">
        <v>154.745</v>
      </c>
      <c r="V555" s="46" t="s">
        <v>5403</v>
      </c>
      <c r="W555" s="46" t="s">
        <v>5411</v>
      </c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</row>
    <row r="556" spans="1:68" ht="15" x14ac:dyDescent="0.25">
      <c r="A556" s="46" t="s">
        <v>3775</v>
      </c>
      <c r="B556" s="82" t="s">
        <v>548</v>
      </c>
      <c r="C556" s="60">
        <v>8</v>
      </c>
      <c r="D556" s="46" t="s">
        <v>4230</v>
      </c>
      <c r="E556" s="46" t="s">
        <v>2118</v>
      </c>
      <c r="F556" s="46" t="s">
        <v>4332</v>
      </c>
      <c r="G556" s="46" t="s">
        <v>69</v>
      </c>
      <c r="H556" s="46" t="s">
        <v>67</v>
      </c>
      <c r="I556" s="83">
        <v>-2.01386111111E+16</v>
      </c>
      <c r="J556" s="83">
        <v>-4.8223888888799904E+16</v>
      </c>
      <c r="K556" s="83" t="s">
        <v>4724</v>
      </c>
      <c r="L556" s="46" t="s">
        <v>364</v>
      </c>
      <c r="M556" s="60">
        <v>2012</v>
      </c>
      <c r="N556" s="46" t="s">
        <v>365</v>
      </c>
      <c r="O556" s="46">
        <f t="shared" si="8"/>
        <v>44886</v>
      </c>
      <c r="P556" s="46">
        <v>2022</v>
      </c>
      <c r="Q556" s="46" t="s">
        <v>65</v>
      </c>
      <c r="R556" s="84"/>
      <c r="S556" s="46">
        <v>821642.25</v>
      </c>
      <c r="T556" s="46">
        <v>2.6054104832572297E-2</v>
      </c>
      <c r="U556" s="46">
        <v>114.7</v>
      </c>
      <c r="V556" s="46" t="s">
        <v>5403</v>
      </c>
      <c r="W556" s="46" t="s">
        <v>5411</v>
      </c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</row>
    <row r="557" spans="1:68" ht="15" x14ac:dyDescent="0.25">
      <c r="A557" s="46" t="s">
        <v>3775</v>
      </c>
      <c r="B557" s="82" t="s">
        <v>548</v>
      </c>
      <c r="C557" s="60">
        <v>8</v>
      </c>
      <c r="D557" s="46" t="s">
        <v>4230</v>
      </c>
      <c r="E557" s="46" t="s">
        <v>2119</v>
      </c>
      <c r="F557" s="46" t="s">
        <v>4332</v>
      </c>
      <c r="G557" s="46" t="s">
        <v>69</v>
      </c>
      <c r="H557" s="46" t="s">
        <v>67</v>
      </c>
      <c r="I557" s="83">
        <v>-2.01405555555E+16</v>
      </c>
      <c r="J557" s="83">
        <v>-4.82302777777E+16</v>
      </c>
      <c r="K557" s="83" t="s">
        <v>4724</v>
      </c>
      <c r="L557" s="46" t="s">
        <v>364</v>
      </c>
      <c r="M557" s="60">
        <v>2012</v>
      </c>
      <c r="N557" s="46" t="s">
        <v>365</v>
      </c>
      <c r="O557" s="46">
        <f t="shared" si="8"/>
        <v>44886</v>
      </c>
      <c r="P557" s="46">
        <v>2022</v>
      </c>
      <c r="Q557" s="46" t="s">
        <v>65</v>
      </c>
      <c r="R557" s="84"/>
      <c r="S557" s="46">
        <v>1111176</v>
      </c>
      <c r="T557" s="46">
        <v>3.5235159817351598E-2</v>
      </c>
      <c r="U557" s="46">
        <v>146.023</v>
      </c>
      <c r="V557" s="46" t="s">
        <v>5403</v>
      </c>
      <c r="W557" s="46" t="s">
        <v>5411</v>
      </c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</row>
    <row r="558" spans="1:68" ht="15" x14ac:dyDescent="0.25">
      <c r="A558" s="46" t="s">
        <v>3427</v>
      </c>
      <c r="B558" s="82" t="s">
        <v>599</v>
      </c>
      <c r="C558" s="60">
        <v>2</v>
      </c>
      <c r="D558" s="46" t="s">
        <v>4232</v>
      </c>
      <c r="E558" s="46" t="s">
        <v>2195</v>
      </c>
      <c r="F558" s="46" t="s">
        <v>4333</v>
      </c>
      <c r="G558" s="46" t="s">
        <v>61</v>
      </c>
      <c r="H558" s="46" t="s">
        <v>62</v>
      </c>
      <c r="I558" s="83">
        <v>-2.29155197221999E+16</v>
      </c>
      <c r="J558" s="83">
        <v>-4.5459304444399904E+16</v>
      </c>
      <c r="K558" s="83" t="s">
        <v>4725</v>
      </c>
      <c r="L558" s="46" t="s">
        <v>1216</v>
      </c>
      <c r="M558" s="60">
        <v>2012</v>
      </c>
      <c r="N558" s="46" t="s">
        <v>456</v>
      </c>
      <c r="O558" s="46">
        <f t="shared" si="8"/>
        <v>41428</v>
      </c>
      <c r="P558" s="46">
        <v>2013</v>
      </c>
      <c r="Q558" s="46" t="s">
        <v>65</v>
      </c>
      <c r="R558" s="84"/>
      <c r="S558" s="46">
        <v>7158496.7999999998</v>
      </c>
      <c r="T558" s="46">
        <v>0.22699444444444444</v>
      </c>
      <c r="U558" s="46" t="s">
        <v>5405</v>
      </c>
      <c r="V558" s="46" t="s">
        <v>5405</v>
      </c>
      <c r="W558" s="46" t="s">
        <v>5405</v>
      </c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</row>
    <row r="559" spans="1:68" ht="15" x14ac:dyDescent="0.25">
      <c r="A559" s="46" t="s">
        <v>3427</v>
      </c>
      <c r="B559" s="82" t="s">
        <v>599</v>
      </c>
      <c r="C559" s="60">
        <v>2</v>
      </c>
      <c r="D559" s="46" t="s">
        <v>4232</v>
      </c>
      <c r="E559" s="46" t="s">
        <v>2196</v>
      </c>
      <c r="F559" s="46" t="s">
        <v>4333</v>
      </c>
      <c r="G559" s="46" t="s">
        <v>61</v>
      </c>
      <c r="H559" s="46" t="s">
        <v>62</v>
      </c>
      <c r="I559" s="83">
        <v>-2.28818730555E+16</v>
      </c>
      <c r="J559" s="83">
        <v>-4.5371449722199904E+16</v>
      </c>
      <c r="K559" s="83" t="s">
        <v>4725</v>
      </c>
      <c r="L559" s="46" t="s">
        <v>1216</v>
      </c>
      <c r="M559" s="60">
        <v>2012</v>
      </c>
      <c r="N559" s="46" t="s">
        <v>456</v>
      </c>
      <c r="O559" s="46">
        <f t="shared" si="8"/>
        <v>41428</v>
      </c>
      <c r="P559" s="46">
        <v>2013</v>
      </c>
      <c r="Q559" s="46" t="s">
        <v>65</v>
      </c>
      <c r="R559" s="84"/>
      <c r="S559" s="46">
        <v>1823569.2</v>
      </c>
      <c r="T559" s="46">
        <v>5.7825000000000001E-2</v>
      </c>
      <c r="U559" s="46" t="s">
        <v>5405</v>
      </c>
      <c r="V559" s="46" t="s">
        <v>5405</v>
      </c>
      <c r="W559" s="46" t="s">
        <v>5405</v>
      </c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</row>
    <row r="560" spans="1:68" ht="15" x14ac:dyDescent="0.25">
      <c r="A560" s="46" t="s">
        <v>3776</v>
      </c>
      <c r="B560" s="82" t="s">
        <v>504</v>
      </c>
      <c r="C560" s="60">
        <v>4</v>
      </c>
      <c r="D560" s="46" t="s">
        <v>4235</v>
      </c>
      <c r="E560" s="46" t="s">
        <v>2121</v>
      </c>
      <c r="F560" s="46" t="s">
        <v>4332</v>
      </c>
      <c r="G560" s="46" t="s">
        <v>66</v>
      </c>
      <c r="H560" s="46" t="s">
        <v>67</v>
      </c>
      <c r="I560" s="83">
        <v>-2.16069916665999E+16</v>
      </c>
      <c r="J560" s="83">
        <v>-4.66268777777E+16</v>
      </c>
      <c r="K560" s="83" t="s">
        <v>4726</v>
      </c>
      <c r="L560" s="46" t="s">
        <v>364</v>
      </c>
      <c r="M560" s="60">
        <v>2012</v>
      </c>
      <c r="N560" s="46" t="s">
        <v>365</v>
      </c>
      <c r="O560" s="46">
        <f t="shared" si="8"/>
        <v>44886</v>
      </c>
      <c r="P560" s="46">
        <v>2022</v>
      </c>
      <c r="Q560" s="46" t="s">
        <v>65</v>
      </c>
      <c r="R560" s="84"/>
      <c r="S560" s="46">
        <v>33264</v>
      </c>
      <c r="T560" s="46">
        <v>1.0547945205479452E-3</v>
      </c>
      <c r="U560" s="46" t="s">
        <v>5405</v>
      </c>
      <c r="V560" s="46" t="s">
        <v>5405</v>
      </c>
      <c r="W560" s="46" t="s">
        <v>5405</v>
      </c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</row>
    <row r="561" spans="1:68" ht="15" x14ac:dyDescent="0.25">
      <c r="A561" s="46" t="s">
        <v>3442</v>
      </c>
      <c r="B561" s="82" t="s">
        <v>510</v>
      </c>
      <c r="C561" s="60">
        <v>4</v>
      </c>
      <c r="D561" s="46" t="s">
        <v>4241</v>
      </c>
      <c r="E561" s="46" t="s">
        <v>2554</v>
      </c>
      <c r="F561" s="46" t="s">
        <v>4332</v>
      </c>
      <c r="G561" s="46" t="s">
        <v>69</v>
      </c>
      <c r="H561" s="46" t="s">
        <v>67</v>
      </c>
      <c r="I561" s="83">
        <v>-2.13833333333E+16</v>
      </c>
      <c r="J561" s="83">
        <v>-4.6835E+16</v>
      </c>
      <c r="K561" s="83" t="s">
        <v>4727</v>
      </c>
      <c r="L561" s="46" t="s">
        <v>1457</v>
      </c>
      <c r="M561" s="60">
        <v>2009</v>
      </c>
      <c r="N561" s="46" t="s">
        <v>1240</v>
      </c>
      <c r="O561" s="46">
        <f t="shared" si="8"/>
        <v>41933</v>
      </c>
      <c r="P561" s="46">
        <v>2014</v>
      </c>
      <c r="Q561" s="46" t="s">
        <v>65</v>
      </c>
      <c r="R561" s="84"/>
      <c r="S561" s="46">
        <v>661500</v>
      </c>
      <c r="T561" s="46">
        <v>2.0976027397260275E-2</v>
      </c>
      <c r="U561" s="46">
        <v>58.76</v>
      </c>
      <c r="V561" s="46" t="s">
        <v>5403</v>
      </c>
      <c r="W561" s="46" t="s">
        <v>5418</v>
      </c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</row>
    <row r="562" spans="1:68" ht="15" x14ac:dyDescent="0.25">
      <c r="A562" s="46" t="s">
        <v>3777</v>
      </c>
      <c r="B562" s="82" t="s">
        <v>560</v>
      </c>
      <c r="C562" s="60">
        <v>15</v>
      </c>
      <c r="D562" s="46" t="s">
        <v>4230</v>
      </c>
      <c r="E562" s="46" t="s">
        <v>2555</v>
      </c>
      <c r="F562" s="46" t="s">
        <v>4332</v>
      </c>
      <c r="G562" s="46" t="s">
        <v>69</v>
      </c>
      <c r="H562" s="46" t="s">
        <v>67</v>
      </c>
      <c r="I562" s="83">
        <v>-1.98392272222E+16</v>
      </c>
      <c r="J562" s="83">
        <v>-5.03783780555E+16</v>
      </c>
      <c r="K562" s="83" t="s">
        <v>4728</v>
      </c>
      <c r="L562" s="46" t="s">
        <v>1457</v>
      </c>
      <c r="M562" s="60">
        <v>2009</v>
      </c>
      <c r="N562" s="46" t="s">
        <v>1240</v>
      </c>
      <c r="O562" s="46">
        <f t="shared" si="8"/>
        <v>41933</v>
      </c>
      <c r="P562" s="46">
        <v>2014</v>
      </c>
      <c r="Q562" s="46" t="s">
        <v>65</v>
      </c>
      <c r="R562" s="84"/>
      <c r="S562" s="46">
        <v>1038464</v>
      </c>
      <c r="T562" s="46">
        <v>3.2929477422628105E-2</v>
      </c>
      <c r="U562" s="46">
        <v>120.16</v>
      </c>
      <c r="V562" s="46" t="s">
        <v>5403</v>
      </c>
      <c r="W562" s="46" t="s">
        <v>5410</v>
      </c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  <c r="BN562" s="46"/>
      <c r="BO562" s="46"/>
      <c r="BP562" s="46"/>
    </row>
    <row r="563" spans="1:68" ht="15" x14ac:dyDescent="0.25">
      <c r="A563" s="46" t="s">
        <v>3777</v>
      </c>
      <c r="B563" s="82" t="s">
        <v>560</v>
      </c>
      <c r="C563" s="60">
        <v>15</v>
      </c>
      <c r="D563" s="46" t="s">
        <v>4230</v>
      </c>
      <c r="E563" s="46" t="s">
        <v>2556</v>
      </c>
      <c r="F563" s="46" t="s">
        <v>4332</v>
      </c>
      <c r="G563" s="46" t="s">
        <v>69</v>
      </c>
      <c r="H563" s="46" t="s">
        <v>67</v>
      </c>
      <c r="I563" s="83">
        <v>-1.98183333333E+16</v>
      </c>
      <c r="J563" s="83">
        <v>-5.03980555555E+16</v>
      </c>
      <c r="K563" s="83" t="s">
        <v>4728</v>
      </c>
      <c r="L563" s="46" t="s">
        <v>1457</v>
      </c>
      <c r="M563" s="60">
        <v>2009</v>
      </c>
      <c r="N563" s="46" t="s">
        <v>1240</v>
      </c>
      <c r="O563" s="46">
        <f t="shared" si="8"/>
        <v>41933</v>
      </c>
      <c r="P563" s="46">
        <v>2014</v>
      </c>
      <c r="Q563" s="46" t="s">
        <v>65</v>
      </c>
      <c r="R563" s="84"/>
      <c r="S563" s="46">
        <v>524844</v>
      </c>
      <c r="T563" s="46">
        <v>1.664269406392694E-2</v>
      </c>
      <c r="U563" s="46">
        <v>60.74</v>
      </c>
      <c r="V563" s="46" t="s">
        <v>5403</v>
      </c>
      <c r="W563" s="46" t="s">
        <v>5410</v>
      </c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  <c r="BN563" s="46"/>
      <c r="BO563" s="46"/>
      <c r="BP563" s="46"/>
    </row>
    <row r="564" spans="1:68" ht="15" x14ac:dyDescent="0.25">
      <c r="A564" s="46" t="s">
        <v>3778</v>
      </c>
      <c r="B564" s="82" t="s">
        <v>546</v>
      </c>
      <c r="C564" s="60">
        <v>2</v>
      </c>
      <c r="D564" s="46" t="s">
        <v>4286</v>
      </c>
      <c r="E564" s="46" t="s">
        <v>2557</v>
      </c>
      <c r="F564" s="46" t="s">
        <v>4333</v>
      </c>
      <c r="G564" s="46" t="s">
        <v>66</v>
      </c>
      <c r="H564" s="46" t="s">
        <v>67</v>
      </c>
      <c r="I564" s="83">
        <v>-2.26138888887999E+16</v>
      </c>
      <c r="J564" s="83">
        <v>-4.439E+16</v>
      </c>
      <c r="K564" s="83" t="s">
        <v>4729</v>
      </c>
      <c r="L564" s="46" t="s">
        <v>1457</v>
      </c>
      <c r="M564" s="60">
        <v>2009</v>
      </c>
      <c r="N564" s="46" t="s">
        <v>1240</v>
      </c>
      <c r="O564" s="46">
        <f t="shared" si="8"/>
        <v>41933</v>
      </c>
      <c r="P564" s="46">
        <v>2014</v>
      </c>
      <c r="Q564" s="46" t="s">
        <v>65</v>
      </c>
      <c r="R564" s="84"/>
      <c r="S564" s="46">
        <v>27300</v>
      </c>
      <c r="T564" s="46">
        <v>8.6567732115677319E-4</v>
      </c>
      <c r="U564" s="46" t="s">
        <v>5405</v>
      </c>
      <c r="V564" s="46" t="s">
        <v>5405</v>
      </c>
      <c r="W564" s="46" t="s">
        <v>5405</v>
      </c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  <c r="BN564" s="46"/>
      <c r="BO564" s="46"/>
      <c r="BP564" s="46"/>
    </row>
    <row r="565" spans="1:68" ht="15" x14ac:dyDescent="0.25">
      <c r="A565" s="46" t="s">
        <v>3779</v>
      </c>
      <c r="B565" s="82" t="s">
        <v>505</v>
      </c>
      <c r="C565" s="60">
        <v>4</v>
      </c>
      <c r="D565" s="46" t="s">
        <v>4235</v>
      </c>
      <c r="E565" s="46" t="s">
        <v>2869</v>
      </c>
      <c r="F565" s="46" t="s">
        <v>4332</v>
      </c>
      <c r="G565" s="46" t="s">
        <v>61</v>
      </c>
      <c r="H565" s="46" t="s">
        <v>67</v>
      </c>
      <c r="I565" s="83">
        <v>-2.15894444444E+16</v>
      </c>
      <c r="J565" s="83">
        <v>-4.68936111111E+16</v>
      </c>
      <c r="K565" s="83" t="s">
        <v>4730</v>
      </c>
      <c r="L565" s="46" t="s">
        <v>112</v>
      </c>
      <c r="M565" s="60">
        <v>2007</v>
      </c>
      <c r="N565" s="46" t="s">
        <v>113</v>
      </c>
      <c r="O565" s="46">
        <f t="shared" si="8"/>
        <v>42937</v>
      </c>
      <c r="P565" s="46">
        <v>2017</v>
      </c>
      <c r="Q565" s="46" t="s">
        <v>65</v>
      </c>
      <c r="S565" s="46">
        <v>3292300</v>
      </c>
      <c r="T565" s="46">
        <v>0.10439814814814814</v>
      </c>
      <c r="U565" s="46" t="s">
        <v>5405</v>
      </c>
      <c r="V565" s="46" t="s">
        <v>5405</v>
      </c>
      <c r="W565" s="46" t="s">
        <v>5405</v>
      </c>
    </row>
    <row r="566" spans="1:68" ht="15" x14ac:dyDescent="0.25">
      <c r="A566" s="46" t="s">
        <v>3779</v>
      </c>
      <c r="B566" s="82" t="s">
        <v>505</v>
      </c>
      <c r="C566" s="60">
        <v>4</v>
      </c>
      <c r="D566" s="46" t="s">
        <v>4235</v>
      </c>
      <c r="E566" s="46" t="s">
        <v>2870</v>
      </c>
      <c r="F566" s="46" t="s">
        <v>4332</v>
      </c>
      <c r="G566" s="46" t="s">
        <v>61</v>
      </c>
      <c r="H566" s="46" t="s">
        <v>67</v>
      </c>
      <c r="I566" s="83">
        <v>-2.16033333333E+16</v>
      </c>
      <c r="J566" s="83">
        <v>-4.6943611111099904E+16</v>
      </c>
      <c r="K566" s="83" t="s">
        <v>4730</v>
      </c>
      <c r="L566" s="46" t="s">
        <v>112</v>
      </c>
      <c r="M566" s="60">
        <v>2007</v>
      </c>
      <c r="N566" s="46" t="s">
        <v>113</v>
      </c>
      <c r="O566" s="46">
        <f t="shared" si="8"/>
        <v>42937</v>
      </c>
      <c r="P566" s="46">
        <v>2017</v>
      </c>
      <c r="Q566" s="46" t="s">
        <v>65</v>
      </c>
      <c r="S566" s="46">
        <v>3758040</v>
      </c>
      <c r="T566" s="46">
        <v>0.11916666666666667</v>
      </c>
      <c r="U566" s="46" t="s">
        <v>5405</v>
      </c>
      <c r="V566" s="46" t="s">
        <v>5405</v>
      </c>
      <c r="W566" s="46" t="s">
        <v>5405</v>
      </c>
    </row>
    <row r="567" spans="1:68" ht="15" x14ac:dyDescent="0.25">
      <c r="A567" s="46" t="s">
        <v>3779</v>
      </c>
      <c r="B567" s="82" t="s">
        <v>505</v>
      </c>
      <c r="C567" s="60">
        <v>4</v>
      </c>
      <c r="D567" s="46" t="s">
        <v>4235</v>
      </c>
      <c r="E567" s="46" t="s">
        <v>2871</v>
      </c>
      <c r="F567" s="46" t="s">
        <v>4332</v>
      </c>
      <c r="G567" s="46" t="s">
        <v>61</v>
      </c>
      <c r="H567" s="46" t="s">
        <v>67</v>
      </c>
      <c r="I567" s="83">
        <v>-2.15963888888E+16</v>
      </c>
      <c r="J567" s="83">
        <v>-4.6895833333299904E+16</v>
      </c>
      <c r="K567" s="83" t="s">
        <v>4730</v>
      </c>
      <c r="L567" s="46" t="s">
        <v>112</v>
      </c>
      <c r="M567" s="60">
        <v>2007</v>
      </c>
      <c r="N567" s="46" t="s">
        <v>113</v>
      </c>
      <c r="O567" s="46">
        <f t="shared" si="8"/>
        <v>42937</v>
      </c>
      <c r="P567" s="46">
        <v>2017</v>
      </c>
      <c r="Q567" s="46" t="s">
        <v>65</v>
      </c>
      <c r="S567" s="46">
        <v>3525170</v>
      </c>
      <c r="T567" s="46">
        <v>0.11178240740740741</v>
      </c>
      <c r="U567" s="46" t="s">
        <v>5405</v>
      </c>
      <c r="V567" s="46" t="s">
        <v>5405</v>
      </c>
      <c r="W567" s="46" t="s">
        <v>5405</v>
      </c>
    </row>
    <row r="568" spans="1:68" ht="15" x14ac:dyDescent="0.25">
      <c r="A568" s="46" t="s">
        <v>3780</v>
      </c>
      <c r="B568" s="82" t="s">
        <v>549</v>
      </c>
      <c r="C568" s="60">
        <v>18</v>
      </c>
      <c r="D568" s="46" t="s">
        <v>4270</v>
      </c>
      <c r="E568" s="46" t="s">
        <v>2392</v>
      </c>
      <c r="F568" s="46" t="s">
        <v>4332</v>
      </c>
      <c r="G568" s="46" t="s">
        <v>69</v>
      </c>
      <c r="H568" s="46" t="s">
        <v>67</v>
      </c>
      <c r="I568" s="83">
        <v>-2.05230555555E+16</v>
      </c>
      <c r="J568" s="83">
        <v>-5.1116111111099904E+16</v>
      </c>
      <c r="K568" s="83" t="s">
        <v>4731</v>
      </c>
      <c r="L568" s="46" t="s">
        <v>276</v>
      </c>
      <c r="M568" s="60">
        <v>2011</v>
      </c>
      <c r="N568" s="46" t="s">
        <v>277</v>
      </c>
      <c r="O568" s="46">
        <f t="shared" si="8"/>
        <v>42542</v>
      </c>
      <c r="P568" s="46">
        <v>2016</v>
      </c>
      <c r="Q568" s="46" t="s">
        <v>65</v>
      </c>
      <c r="R568" s="84"/>
      <c r="S568" s="46">
        <v>345600</v>
      </c>
      <c r="T568" s="46">
        <v>1.0958904109589041E-2</v>
      </c>
      <c r="U568" s="46">
        <v>92.069000000000003</v>
      </c>
      <c r="V568" s="46" t="s">
        <v>5403</v>
      </c>
      <c r="W568" s="46" t="s">
        <v>5407</v>
      </c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</row>
    <row r="569" spans="1:68" ht="15" x14ac:dyDescent="0.25">
      <c r="A569" s="46" t="s">
        <v>3646</v>
      </c>
      <c r="B569" s="82" t="s">
        <v>604</v>
      </c>
      <c r="C569" s="60">
        <v>9</v>
      </c>
      <c r="D569" s="46" t="s">
        <v>4228</v>
      </c>
      <c r="E569" s="46" t="s">
        <v>2206</v>
      </c>
      <c r="F569" s="46" t="s">
        <v>4332</v>
      </c>
      <c r="G569" s="46" t="s">
        <v>76</v>
      </c>
      <c r="H569" s="46" t="s">
        <v>62</v>
      </c>
      <c r="I569" s="83">
        <v>-2.22732083333E+16</v>
      </c>
      <c r="J569" s="83">
        <v>-4.71898027777E+16</v>
      </c>
      <c r="K569" s="83" t="s">
        <v>4732</v>
      </c>
      <c r="L569" s="46" t="s">
        <v>316</v>
      </c>
      <c r="M569" s="60">
        <v>2012</v>
      </c>
      <c r="N569" s="46" t="s">
        <v>317</v>
      </c>
      <c r="O569" s="46">
        <f t="shared" si="8"/>
        <v>44663</v>
      </c>
      <c r="P569" s="46">
        <v>2022</v>
      </c>
      <c r="Q569" s="46" t="s">
        <v>65</v>
      </c>
      <c r="R569" s="84"/>
      <c r="S569" s="46">
        <v>112500</v>
      </c>
      <c r="T569" s="46">
        <v>3.5673515981735158E-3</v>
      </c>
      <c r="U569" s="46" t="s">
        <v>5405</v>
      </c>
      <c r="V569" s="46" t="s">
        <v>5405</v>
      </c>
      <c r="W569" s="46" t="s">
        <v>5405</v>
      </c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</row>
    <row r="570" spans="1:68" ht="15" x14ac:dyDescent="0.25">
      <c r="A570" s="46" t="s">
        <v>3781</v>
      </c>
      <c r="B570" s="82" t="s">
        <v>488</v>
      </c>
      <c r="C570" s="60">
        <v>9</v>
      </c>
      <c r="D570" s="46" t="s">
        <v>4244</v>
      </c>
      <c r="E570" s="46" t="s">
        <v>1817</v>
      </c>
      <c r="F570" s="46" t="s">
        <v>4332</v>
      </c>
      <c r="G570" s="46" t="s">
        <v>69</v>
      </c>
      <c r="H570" s="46" t="s">
        <v>67</v>
      </c>
      <c r="I570" s="83">
        <v>-2.19230555555E+16</v>
      </c>
      <c r="J570" s="83">
        <v>-4.68097222222E+16</v>
      </c>
      <c r="K570" s="83" t="s">
        <v>4733</v>
      </c>
      <c r="L570" s="46" t="s">
        <v>402</v>
      </c>
      <c r="M570" s="60">
        <v>2013</v>
      </c>
      <c r="N570" s="46" t="s">
        <v>403</v>
      </c>
      <c r="O570" s="46">
        <f t="shared" si="8"/>
        <v>45280</v>
      </c>
      <c r="P570" s="46">
        <v>2023</v>
      </c>
      <c r="Q570" s="46" t="s">
        <v>65</v>
      </c>
      <c r="R570" s="84"/>
      <c r="S570" s="46">
        <v>56960</v>
      </c>
      <c r="T570" s="46">
        <v>1.8061897513952309E-3</v>
      </c>
      <c r="U570" s="46">
        <v>15</v>
      </c>
      <c r="V570" s="46" t="s">
        <v>5408</v>
      </c>
      <c r="W570" s="46" t="s">
        <v>5426</v>
      </c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</row>
    <row r="571" spans="1:68" ht="15" x14ac:dyDescent="0.25">
      <c r="A571" s="46" t="s">
        <v>3782</v>
      </c>
      <c r="B571" s="82" t="s">
        <v>547</v>
      </c>
      <c r="C571" s="60">
        <v>9</v>
      </c>
      <c r="D571" s="46" t="s">
        <v>4228</v>
      </c>
      <c r="E571" s="46" t="s">
        <v>1818</v>
      </c>
      <c r="F571" s="46" t="s">
        <v>4332</v>
      </c>
      <c r="G571" s="46" t="s">
        <v>76</v>
      </c>
      <c r="H571" s="46" t="s">
        <v>67</v>
      </c>
      <c r="I571" s="83">
        <v>-2.16083333332999E+16</v>
      </c>
      <c r="J571" s="83">
        <v>-4.7856416666599904E+16</v>
      </c>
      <c r="K571" s="83" t="s">
        <v>4734</v>
      </c>
      <c r="L571" s="46" t="s">
        <v>402</v>
      </c>
      <c r="M571" s="60">
        <v>2013</v>
      </c>
      <c r="N571" s="46" t="s">
        <v>403</v>
      </c>
      <c r="O571" s="46">
        <f t="shared" si="8"/>
        <v>45280</v>
      </c>
      <c r="P571" s="46">
        <v>2023</v>
      </c>
      <c r="Q571" s="46" t="s">
        <v>65</v>
      </c>
      <c r="R571" s="84"/>
      <c r="S571" s="46">
        <v>43200</v>
      </c>
      <c r="T571" s="46">
        <v>1.3698630136986301E-3</v>
      </c>
      <c r="U571" s="46" t="s">
        <v>5405</v>
      </c>
      <c r="V571" s="46" t="s">
        <v>5405</v>
      </c>
      <c r="W571" s="46" t="s">
        <v>5405</v>
      </c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</row>
    <row r="572" spans="1:68" ht="15" x14ac:dyDescent="0.25">
      <c r="A572" s="46" t="s">
        <v>3782</v>
      </c>
      <c r="B572" s="82" t="s">
        <v>547</v>
      </c>
      <c r="C572" s="60">
        <v>9</v>
      </c>
      <c r="D572" s="46" t="s">
        <v>4228</v>
      </c>
      <c r="E572" s="46" t="s">
        <v>1819</v>
      </c>
      <c r="F572" s="46" t="s">
        <v>4332</v>
      </c>
      <c r="G572" s="46" t="s">
        <v>76</v>
      </c>
      <c r="H572" s="46" t="s">
        <v>67</v>
      </c>
      <c r="I572" s="83">
        <v>-2.16086111111E+16</v>
      </c>
      <c r="J572" s="83">
        <v>-4.7856722222199904E+16</v>
      </c>
      <c r="K572" s="83" t="s">
        <v>4734</v>
      </c>
      <c r="L572" s="46" t="s">
        <v>402</v>
      </c>
      <c r="M572" s="60">
        <v>2013</v>
      </c>
      <c r="N572" s="46" t="s">
        <v>403</v>
      </c>
      <c r="O572" s="46">
        <f t="shared" si="8"/>
        <v>45280</v>
      </c>
      <c r="P572" s="46">
        <v>2023</v>
      </c>
      <c r="Q572" s="46" t="s">
        <v>65</v>
      </c>
      <c r="R572" s="84"/>
      <c r="S572" s="46">
        <v>43200</v>
      </c>
      <c r="T572" s="46">
        <v>1.3698630136986301E-3</v>
      </c>
      <c r="U572" s="46" t="s">
        <v>5405</v>
      </c>
      <c r="V572" s="46" t="s">
        <v>5405</v>
      </c>
      <c r="W572" s="46" t="s">
        <v>5405</v>
      </c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</row>
    <row r="573" spans="1:68" ht="15" x14ac:dyDescent="0.25">
      <c r="A573" s="46" t="s">
        <v>3783</v>
      </c>
      <c r="B573" s="82" t="s">
        <v>486</v>
      </c>
      <c r="C573" s="60">
        <v>9</v>
      </c>
      <c r="D573" s="46" t="s">
        <v>4228</v>
      </c>
      <c r="E573" s="46" t="s">
        <v>1820</v>
      </c>
      <c r="F573" s="46" t="s">
        <v>4332</v>
      </c>
      <c r="G573" s="46" t="s">
        <v>76</v>
      </c>
      <c r="H573" s="46" t="s">
        <v>67</v>
      </c>
      <c r="I573" s="83">
        <v>-2.23442777777E+16</v>
      </c>
      <c r="J573" s="83">
        <v>-4.6840805555499904E+16</v>
      </c>
      <c r="K573" s="83" t="s">
        <v>4735</v>
      </c>
      <c r="L573" s="46" t="s">
        <v>402</v>
      </c>
      <c r="M573" s="60">
        <v>2013</v>
      </c>
      <c r="N573" s="46" t="s">
        <v>403</v>
      </c>
      <c r="O573" s="46">
        <f t="shared" si="8"/>
        <v>45280</v>
      </c>
      <c r="P573" s="46">
        <v>2023</v>
      </c>
      <c r="Q573" s="46" t="s">
        <v>65</v>
      </c>
      <c r="R573" s="84"/>
      <c r="S573" s="46">
        <v>40320</v>
      </c>
      <c r="T573" s="46">
        <v>1.2785388127853881E-3</v>
      </c>
      <c r="U573" s="46" t="s">
        <v>5405</v>
      </c>
      <c r="V573" s="46" t="s">
        <v>5405</v>
      </c>
      <c r="W573" s="46" t="s">
        <v>5405</v>
      </c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</row>
    <row r="574" spans="1:68" ht="15" x14ac:dyDescent="0.25">
      <c r="A574" s="46" t="s">
        <v>3427</v>
      </c>
      <c r="B574" s="82" t="s">
        <v>533</v>
      </c>
      <c r="C574" s="60">
        <v>2</v>
      </c>
      <c r="D574" s="46" t="s">
        <v>4232</v>
      </c>
      <c r="E574" s="46" t="s">
        <v>2211</v>
      </c>
      <c r="F574" s="46" t="s">
        <v>4333</v>
      </c>
      <c r="G574" s="46" t="s">
        <v>61</v>
      </c>
      <c r="H574" s="46" t="s">
        <v>62</v>
      </c>
      <c r="I574" s="83">
        <v>-2.29677583333E+16</v>
      </c>
      <c r="J574" s="83">
        <v>-4.55877611111E+16</v>
      </c>
      <c r="K574" s="83" t="s">
        <v>4535</v>
      </c>
      <c r="L574" s="46" t="s">
        <v>1245</v>
      </c>
      <c r="M574" s="60">
        <v>2011</v>
      </c>
      <c r="N574" s="46" t="s">
        <v>1213</v>
      </c>
      <c r="O574" s="46">
        <f t="shared" si="8"/>
        <v>40906</v>
      </c>
      <c r="P574" s="46">
        <v>2011</v>
      </c>
      <c r="Q574" s="46" t="s">
        <v>65</v>
      </c>
      <c r="R574" s="84"/>
      <c r="S574" s="46">
        <v>22589937.600000001</v>
      </c>
      <c r="T574" s="46">
        <v>0.7163222222222223</v>
      </c>
      <c r="U574" s="46" t="s">
        <v>5405</v>
      </c>
      <c r="V574" s="46" t="s">
        <v>5405</v>
      </c>
      <c r="W574" s="46" t="s">
        <v>5405</v>
      </c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</row>
    <row r="575" spans="1:68" ht="15" x14ac:dyDescent="0.25">
      <c r="A575" s="46" t="s">
        <v>3784</v>
      </c>
      <c r="B575" s="82" t="s">
        <v>548</v>
      </c>
      <c r="C575" s="60">
        <v>8</v>
      </c>
      <c r="D575" s="46" t="s">
        <v>4256</v>
      </c>
      <c r="E575" s="46" t="s">
        <v>1822</v>
      </c>
      <c r="F575" s="46" t="s">
        <v>4332</v>
      </c>
      <c r="G575" s="46" t="s">
        <v>69</v>
      </c>
      <c r="H575" s="46" t="s">
        <v>67</v>
      </c>
      <c r="I575" s="83">
        <v>-2.01158333332999E+16</v>
      </c>
      <c r="J575" s="83">
        <v>-4.7971444444399904E+16</v>
      </c>
      <c r="K575" s="83" t="s">
        <v>4736</v>
      </c>
      <c r="L575" s="46" t="s">
        <v>402</v>
      </c>
      <c r="M575" s="60">
        <v>2013</v>
      </c>
      <c r="N575" s="46" t="s">
        <v>403</v>
      </c>
      <c r="O575" s="46">
        <f t="shared" si="8"/>
        <v>45280</v>
      </c>
      <c r="P575" s="46">
        <v>2023</v>
      </c>
      <c r="Q575" s="46" t="s">
        <v>65</v>
      </c>
      <c r="R575" s="84"/>
      <c r="S575" s="46">
        <v>345600</v>
      </c>
      <c r="T575" s="46">
        <v>1.0958904109589041E-2</v>
      </c>
      <c r="U575" s="46">
        <v>14.88</v>
      </c>
      <c r="V575" s="46" t="s">
        <v>5403</v>
      </c>
      <c r="W575" s="46" t="s">
        <v>5423</v>
      </c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</row>
    <row r="576" spans="1:68" ht="15" x14ac:dyDescent="0.25">
      <c r="A576" s="46" t="s">
        <v>3715</v>
      </c>
      <c r="B576" s="82" t="s">
        <v>478</v>
      </c>
      <c r="C576" s="60">
        <v>9</v>
      </c>
      <c r="D576" s="46" t="s">
        <v>4255</v>
      </c>
      <c r="E576" s="46" t="s">
        <v>2213</v>
      </c>
      <c r="F576" s="46" t="s">
        <v>4332</v>
      </c>
      <c r="G576" s="46" t="s">
        <v>61</v>
      </c>
      <c r="H576" s="46" t="s">
        <v>1638</v>
      </c>
      <c r="I576" s="83">
        <v>-2.25961136111E+16</v>
      </c>
      <c r="J576" s="83">
        <v>-4.65250083333E+16</v>
      </c>
      <c r="K576" s="83" t="s">
        <v>4647</v>
      </c>
      <c r="L576" s="46" t="s">
        <v>311</v>
      </c>
      <c r="M576" s="60">
        <v>2011</v>
      </c>
      <c r="N576" s="46" t="s">
        <v>313</v>
      </c>
      <c r="O576" s="46">
        <f t="shared" si="8"/>
        <v>48204</v>
      </c>
      <c r="P576" s="46">
        <v>2031</v>
      </c>
      <c r="Q576" s="46" t="s">
        <v>65</v>
      </c>
      <c r="R576" s="84"/>
      <c r="S576" s="46">
        <v>0</v>
      </c>
      <c r="T576" s="46">
        <v>0</v>
      </c>
      <c r="U576" s="46" t="s">
        <v>5405</v>
      </c>
      <c r="V576" s="46" t="s">
        <v>5405</v>
      </c>
      <c r="W576" s="46" t="s">
        <v>5405</v>
      </c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  <c r="BN576" s="46"/>
      <c r="BO576" s="46"/>
      <c r="BP576" s="46"/>
    </row>
    <row r="577" spans="1:68" ht="15" x14ac:dyDescent="0.25">
      <c r="A577" s="46" t="s">
        <v>3715</v>
      </c>
      <c r="B577" s="82" t="s">
        <v>478</v>
      </c>
      <c r="C577" s="60">
        <v>9</v>
      </c>
      <c r="D577" s="46" t="s">
        <v>4255</v>
      </c>
      <c r="E577" s="46" t="s">
        <v>2214</v>
      </c>
      <c r="F577" s="46" t="s">
        <v>4332</v>
      </c>
      <c r="G577" s="46" t="s">
        <v>61</v>
      </c>
      <c r="H577" s="46" t="s">
        <v>1638</v>
      </c>
      <c r="I577" s="83">
        <v>-2.2585E+16</v>
      </c>
      <c r="J577" s="83">
        <v>-4.65269444444E+16</v>
      </c>
      <c r="K577" s="83" t="s">
        <v>4647</v>
      </c>
      <c r="L577" s="46" t="s">
        <v>311</v>
      </c>
      <c r="M577" s="60">
        <v>2011</v>
      </c>
      <c r="N577" s="46" t="s">
        <v>313</v>
      </c>
      <c r="O577" s="46">
        <f t="shared" si="8"/>
        <v>48204</v>
      </c>
      <c r="P577" s="46">
        <v>2031</v>
      </c>
      <c r="Q577" s="46" t="s">
        <v>65</v>
      </c>
      <c r="R577" s="84"/>
      <c r="S577" s="46">
        <v>0</v>
      </c>
      <c r="T577" s="46">
        <v>0</v>
      </c>
      <c r="U577" s="46" t="s">
        <v>5405</v>
      </c>
      <c r="V577" s="46" t="s">
        <v>5405</v>
      </c>
      <c r="W577" s="46" t="s">
        <v>5405</v>
      </c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  <c r="BN577" s="46"/>
      <c r="BO577" s="46"/>
      <c r="BP577" s="46"/>
    </row>
    <row r="578" spans="1:68" ht="15" x14ac:dyDescent="0.25">
      <c r="A578" s="46" t="s">
        <v>3715</v>
      </c>
      <c r="B578" s="82" t="s">
        <v>478</v>
      </c>
      <c r="C578" s="60">
        <v>9</v>
      </c>
      <c r="D578" s="46" t="s">
        <v>4287</v>
      </c>
      <c r="E578" s="46" t="s">
        <v>2215</v>
      </c>
      <c r="F578" s="46" t="s">
        <v>4332</v>
      </c>
      <c r="G578" s="46" t="s">
        <v>61</v>
      </c>
      <c r="H578" s="46" t="s">
        <v>1638</v>
      </c>
      <c r="I578" s="83">
        <v>-2.25556386111E+16</v>
      </c>
      <c r="J578" s="83">
        <v>-4.65410247222E+16</v>
      </c>
      <c r="K578" s="83" t="s">
        <v>4647</v>
      </c>
      <c r="L578" s="46" t="s">
        <v>311</v>
      </c>
      <c r="M578" s="60">
        <v>2011</v>
      </c>
      <c r="N578" s="46" t="s">
        <v>313</v>
      </c>
      <c r="O578" s="46">
        <f t="shared" si="8"/>
        <v>48204</v>
      </c>
      <c r="P578" s="46">
        <v>2031</v>
      </c>
      <c r="Q578" s="46" t="s">
        <v>65</v>
      </c>
      <c r="R578" s="84"/>
      <c r="S578" s="46">
        <v>0</v>
      </c>
      <c r="T578" s="46">
        <v>0</v>
      </c>
      <c r="U578" s="46" t="s">
        <v>5405</v>
      </c>
      <c r="V578" s="46" t="s">
        <v>5405</v>
      </c>
      <c r="W578" s="46" t="s">
        <v>5405</v>
      </c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  <c r="BN578" s="46"/>
      <c r="BO578" s="46"/>
      <c r="BP578" s="46"/>
    </row>
    <row r="579" spans="1:68" ht="15" x14ac:dyDescent="0.25">
      <c r="A579" s="46" t="s">
        <v>3715</v>
      </c>
      <c r="B579" s="82" t="s">
        <v>478</v>
      </c>
      <c r="C579" s="60">
        <v>9</v>
      </c>
      <c r="D579" s="46" t="s">
        <v>4288</v>
      </c>
      <c r="E579" s="46" t="s">
        <v>2216</v>
      </c>
      <c r="F579" s="46" t="s">
        <v>4332</v>
      </c>
      <c r="G579" s="46" t="s">
        <v>61</v>
      </c>
      <c r="H579" s="46" t="s">
        <v>1638</v>
      </c>
      <c r="I579" s="83">
        <v>-2.25514283332999E+16</v>
      </c>
      <c r="J579" s="83">
        <v>-4.65595213888E+16</v>
      </c>
      <c r="K579" s="83" t="s">
        <v>4647</v>
      </c>
      <c r="L579" s="46" t="s">
        <v>311</v>
      </c>
      <c r="M579" s="60">
        <v>2011</v>
      </c>
      <c r="N579" s="46" t="s">
        <v>313</v>
      </c>
      <c r="O579" s="46">
        <f t="shared" si="8"/>
        <v>48204</v>
      </c>
      <c r="P579" s="46">
        <v>2031</v>
      </c>
      <c r="Q579" s="46" t="s">
        <v>65</v>
      </c>
      <c r="R579" s="84"/>
      <c r="S579" s="46">
        <v>0</v>
      </c>
      <c r="T579" s="46">
        <v>0</v>
      </c>
      <c r="U579" s="46" t="s">
        <v>5405</v>
      </c>
      <c r="V579" s="46" t="s">
        <v>5405</v>
      </c>
      <c r="W579" s="46" t="s">
        <v>5405</v>
      </c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  <c r="BN579" s="46"/>
      <c r="BO579" s="46"/>
      <c r="BP579" s="46"/>
    </row>
    <row r="580" spans="1:68" ht="15" x14ac:dyDescent="0.25">
      <c r="A580" s="46" t="s">
        <v>3785</v>
      </c>
      <c r="B580" s="82" t="s">
        <v>535</v>
      </c>
      <c r="C580" s="60">
        <v>9</v>
      </c>
      <c r="D580" s="46" t="s">
        <v>4228</v>
      </c>
      <c r="E580" s="46" t="s">
        <v>1823</v>
      </c>
      <c r="F580" s="46" t="s">
        <v>4332</v>
      </c>
      <c r="G580" s="46" t="s">
        <v>69</v>
      </c>
      <c r="H580" s="46" t="s">
        <v>67</v>
      </c>
      <c r="I580" s="83">
        <v>-2.21319305554999E+16</v>
      </c>
      <c r="J580" s="83">
        <v>-4.72495472222E+16</v>
      </c>
      <c r="K580" s="83" t="s">
        <v>4737</v>
      </c>
      <c r="L580" s="46" t="s">
        <v>402</v>
      </c>
      <c r="M580" s="60">
        <v>2013</v>
      </c>
      <c r="N580" s="46" t="s">
        <v>403</v>
      </c>
      <c r="O580" s="46">
        <f t="shared" ref="O580:O643" si="9">DATEVALUE(N580)</f>
        <v>45280</v>
      </c>
      <c r="P580" s="46">
        <v>2023</v>
      </c>
      <c r="Q580" s="46" t="s">
        <v>65</v>
      </c>
      <c r="R580" s="84"/>
      <c r="S580" s="46">
        <v>1379700</v>
      </c>
      <c r="T580" s="46">
        <v>4.3749999999999997E-2</v>
      </c>
      <c r="U580" s="46">
        <v>174</v>
      </c>
      <c r="V580" s="46" t="s">
        <v>5403</v>
      </c>
      <c r="W580" s="46" t="s">
        <v>5413</v>
      </c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</row>
    <row r="581" spans="1:68" ht="15" x14ac:dyDescent="0.25">
      <c r="A581" s="46" t="s">
        <v>3715</v>
      </c>
      <c r="B581" s="82" t="s">
        <v>478</v>
      </c>
      <c r="C581" s="60">
        <v>9</v>
      </c>
      <c r="D581" s="46" t="s">
        <v>4255</v>
      </c>
      <c r="E581" s="46" t="s">
        <v>2218</v>
      </c>
      <c r="F581" s="46" t="s">
        <v>4332</v>
      </c>
      <c r="G581" s="46" t="s">
        <v>61</v>
      </c>
      <c r="H581" s="46" t="s">
        <v>62</v>
      </c>
      <c r="I581" s="83">
        <v>-2.25494444443999E+16</v>
      </c>
      <c r="J581" s="83">
        <v>-4.6573055555499904E+16</v>
      </c>
      <c r="K581" s="83" t="s">
        <v>4647</v>
      </c>
      <c r="L581" s="46" t="s">
        <v>311</v>
      </c>
      <c r="M581" s="60">
        <v>2011</v>
      </c>
      <c r="N581" s="46" t="s">
        <v>313</v>
      </c>
      <c r="O581" s="46">
        <f t="shared" si="9"/>
        <v>48204</v>
      </c>
      <c r="P581" s="46">
        <v>2031</v>
      </c>
      <c r="Q581" s="46" t="s">
        <v>65</v>
      </c>
      <c r="R581" s="84"/>
      <c r="S581" s="46">
        <v>1718799.6</v>
      </c>
      <c r="T581" s="46">
        <v>5.4502777777777782E-2</v>
      </c>
      <c r="U581" s="46" t="s">
        <v>5405</v>
      </c>
      <c r="V581" s="46" t="s">
        <v>5405</v>
      </c>
      <c r="W581" s="46" t="s">
        <v>5405</v>
      </c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</row>
    <row r="582" spans="1:68" ht="15" x14ac:dyDescent="0.25">
      <c r="A582" s="46" t="s">
        <v>3418</v>
      </c>
      <c r="B582" s="82" t="s">
        <v>553</v>
      </c>
      <c r="C582" s="60">
        <v>9</v>
      </c>
      <c r="D582" s="46" t="s">
        <v>4228</v>
      </c>
      <c r="E582" s="46" t="s">
        <v>2676</v>
      </c>
      <c r="F582" s="46" t="s">
        <v>4332</v>
      </c>
      <c r="G582" s="46" t="s">
        <v>76</v>
      </c>
      <c r="H582" s="46" t="s">
        <v>67</v>
      </c>
      <c r="I582" s="83">
        <v>-2.16098055554999E+16</v>
      </c>
      <c r="J582" s="83">
        <v>-4.7880749999999904E+16</v>
      </c>
      <c r="K582" s="83" t="s">
        <v>4738</v>
      </c>
      <c r="L582" s="46" t="s">
        <v>152</v>
      </c>
      <c r="M582" s="60">
        <v>2008</v>
      </c>
      <c r="N582" s="46" t="s">
        <v>402</v>
      </c>
      <c r="O582" s="46">
        <f t="shared" si="9"/>
        <v>41628</v>
      </c>
      <c r="P582" s="46">
        <v>2013</v>
      </c>
      <c r="Q582" s="46" t="s">
        <v>65</v>
      </c>
      <c r="R582" s="84"/>
      <c r="S582" s="46">
        <v>37800</v>
      </c>
      <c r="T582" s="46">
        <v>1.1986301369863014E-3</v>
      </c>
      <c r="U582" s="46" t="s">
        <v>5405</v>
      </c>
      <c r="V582" s="46" t="s">
        <v>5405</v>
      </c>
      <c r="W582" s="46" t="s">
        <v>5405</v>
      </c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</row>
    <row r="583" spans="1:68" ht="15" x14ac:dyDescent="0.25">
      <c r="A583" s="46" t="s">
        <v>3786</v>
      </c>
      <c r="B583" s="82" t="s">
        <v>485</v>
      </c>
      <c r="C583" s="60">
        <v>22</v>
      </c>
      <c r="D583" s="46" t="s">
        <v>4227</v>
      </c>
      <c r="E583" s="46" t="s">
        <v>3118</v>
      </c>
      <c r="F583" s="46" t="s">
        <v>4332</v>
      </c>
      <c r="G583" s="46" t="s">
        <v>69</v>
      </c>
      <c r="H583" s="46" t="s">
        <v>67</v>
      </c>
      <c r="I583" s="83">
        <v>-2.27652716666E+16</v>
      </c>
      <c r="J583" s="83">
        <v>-5.10744616666E+16</v>
      </c>
      <c r="K583" s="83" t="s">
        <v>4739</v>
      </c>
      <c r="L583" s="46" t="s">
        <v>70</v>
      </c>
      <c r="M583" s="60">
        <v>2004</v>
      </c>
      <c r="N583" s="46" t="s">
        <v>71</v>
      </c>
      <c r="O583" s="46">
        <f t="shared" si="9"/>
        <v>49237</v>
      </c>
      <c r="P583" s="46">
        <v>2034</v>
      </c>
      <c r="Q583" s="46" t="s">
        <v>65</v>
      </c>
      <c r="S583" s="46">
        <v>1019475</v>
      </c>
      <c r="T583" s="46">
        <v>3.2327340182648399E-2</v>
      </c>
      <c r="U583" s="46">
        <v>31.46</v>
      </c>
      <c r="V583" s="46" t="s">
        <v>5403</v>
      </c>
      <c r="W583" s="46" t="s">
        <v>5411</v>
      </c>
    </row>
    <row r="584" spans="1:68" ht="15" x14ac:dyDescent="0.25">
      <c r="A584" s="46" t="s">
        <v>3662</v>
      </c>
      <c r="B584" s="82" t="s">
        <v>591</v>
      </c>
      <c r="C584" s="60">
        <v>2</v>
      </c>
      <c r="D584" s="46" t="s">
        <v>4232</v>
      </c>
      <c r="E584" s="46" t="s">
        <v>2221</v>
      </c>
      <c r="F584" s="46" t="s">
        <v>4333</v>
      </c>
      <c r="G584" s="46" t="s">
        <v>68</v>
      </c>
      <c r="H584" s="46" t="s">
        <v>62</v>
      </c>
      <c r="I584" s="83">
        <v>-2.32752217859999E+16</v>
      </c>
      <c r="J584" s="83">
        <v>-4.59803629767E+16</v>
      </c>
      <c r="K584" s="83" t="s">
        <v>4535</v>
      </c>
      <c r="L584" s="46" t="s">
        <v>307</v>
      </c>
      <c r="M584" s="60">
        <v>2011</v>
      </c>
      <c r="N584" s="46" t="s">
        <v>157</v>
      </c>
      <c r="O584" s="46">
        <f t="shared" si="9"/>
        <v>43304</v>
      </c>
      <c r="P584" s="46">
        <v>2018</v>
      </c>
      <c r="Q584" s="46" t="s">
        <v>65</v>
      </c>
      <c r="R584" s="84"/>
      <c r="S584" s="46">
        <v>8640</v>
      </c>
      <c r="T584" s="46">
        <v>2.7397260273972601E-4</v>
      </c>
      <c r="U584" s="46" t="s">
        <v>5405</v>
      </c>
      <c r="V584" s="46" t="s">
        <v>5405</v>
      </c>
      <c r="W584" s="46" t="s">
        <v>5405</v>
      </c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</row>
    <row r="585" spans="1:68" ht="15" x14ac:dyDescent="0.25">
      <c r="A585" s="46" t="s">
        <v>3787</v>
      </c>
      <c r="B585" s="82" t="s">
        <v>494</v>
      </c>
      <c r="C585" s="60">
        <v>2</v>
      </c>
      <c r="D585" s="46" t="s">
        <v>4232</v>
      </c>
      <c r="E585" s="46" t="s">
        <v>2222</v>
      </c>
      <c r="F585" s="46" t="s">
        <v>4333</v>
      </c>
      <c r="G585" s="46" t="s">
        <v>68</v>
      </c>
      <c r="H585" s="46" t="s">
        <v>62</v>
      </c>
      <c r="I585" s="83">
        <v>-2.25369444444E+16</v>
      </c>
      <c r="J585" s="83">
        <v>-4.4763611111099904E+16</v>
      </c>
      <c r="K585" s="83" t="s">
        <v>4535</v>
      </c>
      <c r="L585" s="46" t="s">
        <v>307</v>
      </c>
      <c r="M585" s="60">
        <v>2011</v>
      </c>
      <c r="N585" s="46" t="s">
        <v>157</v>
      </c>
      <c r="O585" s="46">
        <f t="shared" si="9"/>
        <v>43304</v>
      </c>
      <c r="P585" s="46">
        <v>2018</v>
      </c>
      <c r="Q585" s="46" t="s">
        <v>65</v>
      </c>
      <c r="R585" s="84"/>
      <c r="S585" s="46">
        <v>9600</v>
      </c>
      <c r="T585" s="46">
        <v>3.0441400304414006E-4</v>
      </c>
      <c r="U585" s="46" t="s">
        <v>5405</v>
      </c>
      <c r="V585" s="46" t="s">
        <v>5405</v>
      </c>
      <c r="W585" s="46" t="s">
        <v>5405</v>
      </c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</row>
    <row r="586" spans="1:68" ht="15" x14ac:dyDescent="0.25">
      <c r="A586" s="46" t="s">
        <v>3788</v>
      </c>
      <c r="B586" s="82" t="s">
        <v>524</v>
      </c>
      <c r="C586" s="60">
        <v>9</v>
      </c>
      <c r="D586" s="46" t="s">
        <v>4244</v>
      </c>
      <c r="E586" s="46" t="s">
        <v>2670</v>
      </c>
      <c r="F586" s="46" t="s">
        <v>4332</v>
      </c>
      <c r="G586" s="46" t="s">
        <v>76</v>
      </c>
      <c r="H586" s="46" t="s">
        <v>67</v>
      </c>
      <c r="I586" s="83">
        <v>-2.20952777777E+16</v>
      </c>
      <c r="J586" s="83">
        <v>-4.6701666666599904E+16</v>
      </c>
      <c r="K586" s="83" t="s">
        <v>4740</v>
      </c>
      <c r="L586" s="46" t="s">
        <v>152</v>
      </c>
      <c r="M586" s="60">
        <v>2008</v>
      </c>
      <c r="N586" s="46" t="s">
        <v>153</v>
      </c>
      <c r="O586" s="46">
        <f t="shared" si="9"/>
        <v>43393</v>
      </c>
      <c r="P586" s="46">
        <v>2018</v>
      </c>
      <c r="Q586" s="46" t="s">
        <v>65</v>
      </c>
      <c r="R586" s="84"/>
      <c r="S586" s="46">
        <v>72000</v>
      </c>
      <c r="T586" s="46">
        <v>2.2831050228310501E-3</v>
      </c>
      <c r="U586" s="46" t="s">
        <v>5405</v>
      </c>
      <c r="V586" s="46" t="s">
        <v>5405</v>
      </c>
      <c r="W586" s="46" t="s">
        <v>5405</v>
      </c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</row>
    <row r="587" spans="1:68" ht="15" x14ac:dyDescent="0.25">
      <c r="A587" s="46" t="s">
        <v>3788</v>
      </c>
      <c r="B587" s="82" t="s">
        <v>524</v>
      </c>
      <c r="C587" s="60">
        <v>9</v>
      </c>
      <c r="D587" s="46" t="s">
        <v>4244</v>
      </c>
      <c r="E587" s="46" t="s">
        <v>2672</v>
      </c>
      <c r="F587" s="46" t="s">
        <v>4332</v>
      </c>
      <c r="G587" s="46" t="s">
        <v>76</v>
      </c>
      <c r="H587" s="46" t="s">
        <v>67</v>
      </c>
      <c r="I587" s="83">
        <v>-2.20944444444E+16</v>
      </c>
      <c r="J587" s="83">
        <v>-4.67038888888E+16</v>
      </c>
      <c r="K587" s="83" t="s">
        <v>4740</v>
      </c>
      <c r="L587" s="46" t="s">
        <v>152</v>
      </c>
      <c r="M587" s="60">
        <v>2008</v>
      </c>
      <c r="N587" s="46" t="s">
        <v>153</v>
      </c>
      <c r="O587" s="46">
        <f t="shared" si="9"/>
        <v>43393</v>
      </c>
      <c r="P587" s="46">
        <v>2018</v>
      </c>
      <c r="Q587" s="46" t="s">
        <v>65</v>
      </c>
      <c r="R587" s="84"/>
      <c r="S587" s="46">
        <v>72000</v>
      </c>
      <c r="T587" s="46">
        <v>2.2831050228310501E-3</v>
      </c>
      <c r="U587" s="46" t="s">
        <v>5405</v>
      </c>
      <c r="V587" s="46" t="s">
        <v>5405</v>
      </c>
      <c r="W587" s="46" t="s">
        <v>5405</v>
      </c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</row>
    <row r="588" spans="1:68" ht="15" x14ac:dyDescent="0.25">
      <c r="A588" s="46" t="s">
        <v>3664</v>
      </c>
      <c r="B588" s="82" t="s">
        <v>573</v>
      </c>
      <c r="C588" s="60">
        <v>2</v>
      </c>
      <c r="D588" s="46" t="s">
        <v>4232</v>
      </c>
      <c r="E588" s="46" t="s">
        <v>2225</v>
      </c>
      <c r="F588" s="46" t="s">
        <v>4333</v>
      </c>
      <c r="G588" s="46" t="s">
        <v>66</v>
      </c>
      <c r="H588" s="46" t="s">
        <v>62</v>
      </c>
      <c r="I588" s="83">
        <v>-2.31877777776999E+16</v>
      </c>
      <c r="J588" s="83">
        <v>-4.5924999999999904E+16</v>
      </c>
      <c r="K588" s="83" t="s">
        <v>4535</v>
      </c>
      <c r="L588" s="46" t="s">
        <v>307</v>
      </c>
      <c r="M588" s="60">
        <v>2011</v>
      </c>
      <c r="N588" s="46" t="s">
        <v>157</v>
      </c>
      <c r="O588" s="46">
        <f t="shared" si="9"/>
        <v>43304</v>
      </c>
      <c r="P588" s="46">
        <v>2018</v>
      </c>
      <c r="Q588" s="46" t="s">
        <v>65</v>
      </c>
      <c r="R588" s="84"/>
      <c r="S588" s="46">
        <v>19272</v>
      </c>
      <c r="T588" s="46">
        <v>6.111111111111111E-4</v>
      </c>
      <c r="U588" s="46" t="s">
        <v>5405</v>
      </c>
      <c r="V588" s="46" t="s">
        <v>5405</v>
      </c>
      <c r="W588" s="46" t="s">
        <v>5405</v>
      </c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  <c r="BN588" s="46"/>
      <c r="BO588" s="46"/>
      <c r="BP588" s="46"/>
    </row>
    <row r="589" spans="1:68" ht="15" x14ac:dyDescent="0.25">
      <c r="A589" s="46" t="s">
        <v>3789</v>
      </c>
      <c r="B589" s="82" t="s">
        <v>575</v>
      </c>
      <c r="C589" s="60">
        <v>2</v>
      </c>
      <c r="D589" s="46" t="s">
        <v>4232</v>
      </c>
      <c r="E589" s="46" t="s">
        <v>2226</v>
      </c>
      <c r="F589" s="46" t="s">
        <v>4333</v>
      </c>
      <c r="G589" s="46" t="s">
        <v>61</v>
      </c>
      <c r="H589" s="46" t="s">
        <v>62</v>
      </c>
      <c r="I589" s="83">
        <v>-2.28430413837E+16</v>
      </c>
      <c r="J589" s="83">
        <v>-4.5250194356999904E+16</v>
      </c>
      <c r="K589" s="83" t="s">
        <v>4535</v>
      </c>
      <c r="L589" s="46" t="s">
        <v>307</v>
      </c>
      <c r="M589" s="60">
        <v>2011</v>
      </c>
      <c r="N589" s="46" t="s">
        <v>157</v>
      </c>
      <c r="O589" s="46">
        <f t="shared" si="9"/>
        <v>43304</v>
      </c>
      <c r="P589" s="46">
        <v>2018</v>
      </c>
      <c r="Q589" s="46" t="s">
        <v>65</v>
      </c>
      <c r="R589" s="84"/>
      <c r="S589" s="46">
        <v>223380</v>
      </c>
      <c r="T589" s="46">
        <v>7.083333333333333E-3</v>
      </c>
      <c r="U589" s="46" t="s">
        <v>5405</v>
      </c>
      <c r="V589" s="46" t="s">
        <v>5405</v>
      </c>
      <c r="W589" s="46" t="s">
        <v>5405</v>
      </c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  <c r="BN589" s="46"/>
      <c r="BO589" s="46"/>
      <c r="BP589" s="46"/>
    </row>
    <row r="590" spans="1:68" ht="15" x14ac:dyDescent="0.25">
      <c r="A590" s="46" t="s">
        <v>3789</v>
      </c>
      <c r="B590" s="82" t="s">
        <v>575</v>
      </c>
      <c r="C590" s="60">
        <v>2</v>
      </c>
      <c r="D590" s="46" t="s">
        <v>4232</v>
      </c>
      <c r="E590" s="46" t="s">
        <v>2227</v>
      </c>
      <c r="F590" s="46" t="s">
        <v>4333</v>
      </c>
      <c r="G590" s="46" t="s">
        <v>61</v>
      </c>
      <c r="H590" s="46" t="s">
        <v>62</v>
      </c>
      <c r="I590" s="83">
        <v>-2.28452065972999E+16</v>
      </c>
      <c r="J590" s="83">
        <v>-4.5251991705899904E+16</v>
      </c>
      <c r="K590" s="83" t="s">
        <v>4535</v>
      </c>
      <c r="L590" s="46" t="s">
        <v>307</v>
      </c>
      <c r="M590" s="60">
        <v>2011</v>
      </c>
      <c r="N590" s="46" t="s">
        <v>157</v>
      </c>
      <c r="O590" s="46">
        <f t="shared" si="9"/>
        <v>43304</v>
      </c>
      <c r="P590" s="46">
        <v>2018</v>
      </c>
      <c r="Q590" s="46" t="s">
        <v>65</v>
      </c>
      <c r="R590" s="84"/>
      <c r="S590" s="46">
        <v>254040</v>
      </c>
      <c r="T590" s="46">
        <v>8.0555555555555554E-3</v>
      </c>
      <c r="U590" s="46" t="s">
        <v>5405</v>
      </c>
      <c r="V590" s="46" t="s">
        <v>5405</v>
      </c>
      <c r="W590" s="46" t="s">
        <v>5405</v>
      </c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  <c r="BN590" s="46"/>
      <c r="BO590" s="46"/>
      <c r="BP590" s="46"/>
    </row>
    <row r="591" spans="1:68" ht="15" x14ac:dyDescent="0.25">
      <c r="A591" s="46" t="s">
        <v>3789</v>
      </c>
      <c r="B591" s="82" t="s">
        <v>575</v>
      </c>
      <c r="C591" s="60">
        <v>2</v>
      </c>
      <c r="D591" s="46" t="s">
        <v>4232</v>
      </c>
      <c r="E591" s="46" t="s">
        <v>2228</v>
      </c>
      <c r="F591" s="46" t="s">
        <v>4333</v>
      </c>
      <c r="G591" s="46" t="s">
        <v>61</v>
      </c>
      <c r="H591" s="46" t="s">
        <v>62</v>
      </c>
      <c r="I591" s="83">
        <v>-2.28415616757E+16</v>
      </c>
      <c r="J591" s="83">
        <v>-4.52490513198E+16</v>
      </c>
      <c r="K591" s="83" t="s">
        <v>4535</v>
      </c>
      <c r="L591" s="46" t="s">
        <v>307</v>
      </c>
      <c r="M591" s="60">
        <v>2011</v>
      </c>
      <c r="N591" s="46" t="s">
        <v>157</v>
      </c>
      <c r="O591" s="46">
        <f t="shared" si="9"/>
        <v>43304</v>
      </c>
      <c r="P591" s="46">
        <v>2018</v>
      </c>
      <c r="Q591" s="46" t="s">
        <v>65</v>
      </c>
      <c r="R591" s="84"/>
      <c r="S591" s="46">
        <v>59568</v>
      </c>
      <c r="T591" s="46">
        <v>1.888888888888889E-3</v>
      </c>
      <c r="U591" s="46" t="s">
        <v>5405</v>
      </c>
      <c r="V591" s="46" t="s">
        <v>5405</v>
      </c>
      <c r="W591" s="46" t="s">
        <v>5405</v>
      </c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  <c r="BN591" s="46"/>
      <c r="BO591" s="46"/>
      <c r="BP591" s="46"/>
    </row>
    <row r="592" spans="1:68" ht="15" x14ac:dyDescent="0.25">
      <c r="A592" s="46" t="s">
        <v>3788</v>
      </c>
      <c r="B592" s="82" t="s">
        <v>524</v>
      </c>
      <c r="C592" s="60">
        <v>9</v>
      </c>
      <c r="D592" s="46" t="s">
        <v>4244</v>
      </c>
      <c r="E592" s="46" t="s">
        <v>2673</v>
      </c>
      <c r="F592" s="46" t="s">
        <v>4332</v>
      </c>
      <c r="G592" s="46" t="s">
        <v>76</v>
      </c>
      <c r="H592" s="46" t="s">
        <v>67</v>
      </c>
      <c r="I592" s="83">
        <v>-2.20947222222E+16</v>
      </c>
      <c r="J592" s="83">
        <v>-4.6705833333299904E+16</v>
      </c>
      <c r="K592" s="83" t="s">
        <v>4740</v>
      </c>
      <c r="L592" s="46" t="s">
        <v>152</v>
      </c>
      <c r="M592" s="60">
        <v>2008</v>
      </c>
      <c r="N592" s="46" t="s">
        <v>153</v>
      </c>
      <c r="O592" s="46">
        <f t="shared" si="9"/>
        <v>43393</v>
      </c>
      <c r="P592" s="46">
        <v>2018</v>
      </c>
      <c r="Q592" s="46" t="s">
        <v>65</v>
      </c>
      <c r="R592" s="84"/>
      <c r="S592" s="46">
        <v>72000</v>
      </c>
      <c r="T592" s="46">
        <v>2.2831050228310501E-3</v>
      </c>
      <c r="U592" s="46" t="s">
        <v>5405</v>
      </c>
      <c r="V592" s="46" t="s">
        <v>5405</v>
      </c>
      <c r="W592" s="46" t="s">
        <v>5405</v>
      </c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</row>
    <row r="593" spans="1:68" ht="15" x14ac:dyDescent="0.25">
      <c r="A593" s="46" t="s">
        <v>3790</v>
      </c>
      <c r="B593" s="82" t="s">
        <v>573</v>
      </c>
      <c r="C593" s="60">
        <v>2</v>
      </c>
      <c r="D593" s="46" t="s">
        <v>4232</v>
      </c>
      <c r="E593" s="46" t="s">
        <v>2230</v>
      </c>
      <c r="F593" s="46" t="s">
        <v>4333</v>
      </c>
      <c r="G593" s="46" t="s">
        <v>68</v>
      </c>
      <c r="H593" s="46" t="s">
        <v>62</v>
      </c>
      <c r="I593" s="83">
        <v>-2.31780894444E+16</v>
      </c>
      <c r="J593" s="83">
        <v>-4.58811677777E+16</v>
      </c>
      <c r="K593" s="83" t="s">
        <v>4535</v>
      </c>
      <c r="L593" s="46" t="s">
        <v>307</v>
      </c>
      <c r="M593" s="60">
        <v>2011</v>
      </c>
      <c r="N593" s="46" t="s">
        <v>157</v>
      </c>
      <c r="O593" s="46">
        <f t="shared" si="9"/>
        <v>43304</v>
      </c>
      <c r="P593" s="46">
        <v>2018</v>
      </c>
      <c r="Q593" s="46" t="s">
        <v>65</v>
      </c>
      <c r="R593" s="84"/>
      <c r="S593" s="46">
        <v>227.76</v>
      </c>
      <c r="T593" s="46">
        <v>7.2222222222222221E-6</v>
      </c>
      <c r="U593" s="46" t="s">
        <v>5405</v>
      </c>
      <c r="V593" s="46" t="s">
        <v>5405</v>
      </c>
      <c r="W593" s="46" t="s">
        <v>5405</v>
      </c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</row>
    <row r="594" spans="1:68" ht="15" x14ac:dyDescent="0.25">
      <c r="A594" s="46" t="s">
        <v>3791</v>
      </c>
      <c r="B594" s="82" t="s">
        <v>553</v>
      </c>
      <c r="C594" s="60">
        <v>9</v>
      </c>
      <c r="D594" s="46" t="s">
        <v>4228</v>
      </c>
      <c r="E594" s="46" t="s">
        <v>2522</v>
      </c>
      <c r="F594" s="46" t="s">
        <v>4332</v>
      </c>
      <c r="G594" s="46" t="s">
        <v>76</v>
      </c>
      <c r="H594" s="46" t="s">
        <v>67</v>
      </c>
      <c r="I594" s="83">
        <v>-2.16098055554999E+16</v>
      </c>
      <c r="J594" s="83">
        <v>-4.7880749999999904E+16</v>
      </c>
      <c r="K594" s="83" t="s">
        <v>4741</v>
      </c>
      <c r="L594" s="46" t="s">
        <v>207</v>
      </c>
      <c r="M594" s="60">
        <v>2010</v>
      </c>
      <c r="N594" s="46" t="s">
        <v>1233</v>
      </c>
      <c r="O594" s="46">
        <f t="shared" si="9"/>
        <v>41567</v>
      </c>
      <c r="P594" s="46">
        <v>2013</v>
      </c>
      <c r="Q594" s="46" t="s">
        <v>65</v>
      </c>
      <c r="R594" s="84"/>
      <c r="S594" s="46">
        <v>37800</v>
      </c>
      <c r="T594" s="46">
        <v>1.1986301369863014E-3</v>
      </c>
      <c r="U594" s="46" t="s">
        <v>5405</v>
      </c>
      <c r="V594" s="46" t="s">
        <v>5405</v>
      </c>
      <c r="W594" s="46" t="s">
        <v>5405</v>
      </c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</row>
    <row r="595" spans="1:68" ht="15" x14ac:dyDescent="0.25">
      <c r="A595" s="46" t="s">
        <v>3537</v>
      </c>
      <c r="B595" s="82" t="s">
        <v>548</v>
      </c>
      <c r="C595" s="60">
        <v>8</v>
      </c>
      <c r="D595" s="46" t="s">
        <v>4229</v>
      </c>
      <c r="E595" s="46" t="s">
        <v>2679</v>
      </c>
      <c r="F595" s="46" t="s">
        <v>4332</v>
      </c>
      <c r="G595" s="46" t="s">
        <v>69</v>
      </c>
      <c r="H595" s="46" t="s">
        <v>67</v>
      </c>
      <c r="I595" s="83">
        <v>-2.01955555555E+16</v>
      </c>
      <c r="J595" s="83">
        <v>-4.8249166666599904E+16</v>
      </c>
      <c r="K595" s="83" t="s">
        <v>4742</v>
      </c>
      <c r="L595" s="46" t="s">
        <v>1473</v>
      </c>
      <c r="M595" s="60">
        <v>2008</v>
      </c>
      <c r="N595" s="46" t="s">
        <v>1233</v>
      </c>
      <c r="O595" s="46">
        <f t="shared" si="9"/>
        <v>41567</v>
      </c>
      <c r="P595" s="46">
        <v>2013</v>
      </c>
      <c r="Q595" s="46" t="s">
        <v>65</v>
      </c>
      <c r="R595" s="84"/>
      <c r="S595" s="46">
        <v>239700</v>
      </c>
      <c r="T595" s="46">
        <v>7.6008371385083715E-3</v>
      </c>
      <c r="U595" s="46">
        <v>44.18</v>
      </c>
      <c r="V595" s="46" t="s">
        <v>5403</v>
      </c>
      <c r="W595" s="46" t="s">
        <v>5404</v>
      </c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</row>
    <row r="596" spans="1:68" ht="15" x14ac:dyDescent="0.25">
      <c r="A596" s="46" t="s">
        <v>3792</v>
      </c>
      <c r="B596" s="82" t="s">
        <v>486</v>
      </c>
      <c r="C596" s="60">
        <v>9</v>
      </c>
      <c r="D596" s="46" t="s">
        <v>4289</v>
      </c>
      <c r="E596" s="46" t="s">
        <v>1853</v>
      </c>
      <c r="F596" s="46" t="s">
        <v>4332</v>
      </c>
      <c r="G596" s="46" t="s">
        <v>76</v>
      </c>
      <c r="H596" s="46" t="s">
        <v>67</v>
      </c>
      <c r="I596" s="83">
        <v>-2.23336944443999E+16</v>
      </c>
      <c r="J596" s="83">
        <v>-4.66964722222E+16</v>
      </c>
      <c r="K596" s="83" t="s">
        <v>4743</v>
      </c>
      <c r="L596" s="46" t="s">
        <v>390</v>
      </c>
      <c r="M596" s="60">
        <v>2013</v>
      </c>
      <c r="N596" s="46" t="s">
        <v>391</v>
      </c>
      <c r="O596" s="46">
        <f t="shared" si="9"/>
        <v>45189</v>
      </c>
      <c r="P596" s="46">
        <v>2023</v>
      </c>
      <c r="Q596" s="46" t="s">
        <v>65</v>
      </c>
      <c r="R596" s="84"/>
      <c r="S596" s="46">
        <v>30000</v>
      </c>
      <c r="T596" s="46">
        <v>9.5129375951293754E-4</v>
      </c>
      <c r="U596" s="46" t="s">
        <v>5405</v>
      </c>
      <c r="V596" s="46" t="s">
        <v>5405</v>
      </c>
      <c r="W596" s="46" t="s">
        <v>5405</v>
      </c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</row>
    <row r="597" spans="1:68" ht="15" x14ac:dyDescent="0.25">
      <c r="A597" s="46" t="s">
        <v>3667</v>
      </c>
      <c r="B597" s="82" t="s">
        <v>598</v>
      </c>
      <c r="C597" s="60">
        <v>2</v>
      </c>
      <c r="D597" s="46" t="s">
        <v>4232</v>
      </c>
      <c r="E597" s="46" t="s">
        <v>2234</v>
      </c>
      <c r="F597" s="46" t="s">
        <v>4333</v>
      </c>
      <c r="G597" s="46" t="s">
        <v>68</v>
      </c>
      <c r="H597" s="46" t="s">
        <v>62</v>
      </c>
      <c r="I597" s="83">
        <v>-2.33752777776999E+16</v>
      </c>
      <c r="J597" s="83">
        <v>-4.58983333333E+16</v>
      </c>
      <c r="K597" s="83" t="s">
        <v>4535</v>
      </c>
      <c r="L597" s="46" t="s">
        <v>307</v>
      </c>
      <c r="M597" s="60">
        <v>2011</v>
      </c>
      <c r="N597" s="46" t="s">
        <v>157</v>
      </c>
      <c r="O597" s="46">
        <f t="shared" si="9"/>
        <v>43304</v>
      </c>
      <c r="P597" s="46">
        <v>2018</v>
      </c>
      <c r="Q597" s="46" t="s">
        <v>65</v>
      </c>
      <c r="R597" s="84"/>
      <c r="S597" s="46">
        <v>1927.2</v>
      </c>
      <c r="T597" s="46">
        <v>6.1111111111111107E-5</v>
      </c>
      <c r="U597" s="46" t="s">
        <v>5405</v>
      </c>
      <c r="V597" s="46" t="s">
        <v>5405</v>
      </c>
      <c r="W597" s="46" t="s">
        <v>5405</v>
      </c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</row>
    <row r="598" spans="1:68" ht="15" x14ac:dyDescent="0.25">
      <c r="A598" s="46" t="s">
        <v>3667</v>
      </c>
      <c r="B598" s="82" t="s">
        <v>598</v>
      </c>
      <c r="C598" s="60">
        <v>2</v>
      </c>
      <c r="D598" s="46" t="s">
        <v>4232</v>
      </c>
      <c r="E598" s="46" t="s">
        <v>2235</v>
      </c>
      <c r="F598" s="46" t="s">
        <v>4333</v>
      </c>
      <c r="G598" s="46" t="s">
        <v>68</v>
      </c>
      <c r="H598" s="46" t="s">
        <v>62</v>
      </c>
      <c r="I598" s="83">
        <v>-2.33755555555E+16</v>
      </c>
      <c r="J598" s="83">
        <v>-4.58983333333E+16</v>
      </c>
      <c r="K598" s="83" t="s">
        <v>4535</v>
      </c>
      <c r="L598" s="46" t="s">
        <v>307</v>
      </c>
      <c r="M598" s="60">
        <v>2011</v>
      </c>
      <c r="N598" s="46" t="s">
        <v>157</v>
      </c>
      <c r="O598" s="46">
        <f t="shared" si="9"/>
        <v>43304</v>
      </c>
      <c r="P598" s="46">
        <v>2018</v>
      </c>
      <c r="Q598" s="46" t="s">
        <v>65</v>
      </c>
      <c r="R598" s="84"/>
      <c r="S598" s="46">
        <v>599184</v>
      </c>
      <c r="T598" s="46">
        <v>1.9E-2</v>
      </c>
      <c r="U598" s="46" t="s">
        <v>5405</v>
      </c>
      <c r="V598" s="46" t="s">
        <v>5405</v>
      </c>
      <c r="W598" s="46" t="s">
        <v>5405</v>
      </c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</row>
    <row r="599" spans="1:68" ht="15" x14ac:dyDescent="0.25">
      <c r="A599" s="46" t="s">
        <v>3793</v>
      </c>
      <c r="B599" s="82" t="s">
        <v>574</v>
      </c>
      <c r="C599" s="60">
        <v>2</v>
      </c>
      <c r="D599" s="46" t="s">
        <v>4232</v>
      </c>
      <c r="E599" s="46" t="s">
        <v>2236</v>
      </c>
      <c r="F599" s="46" t="s">
        <v>4333</v>
      </c>
      <c r="G599" s="46" t="s">
        <v>68</v>
      </c>
      <c r="H599" s="46" t="s">
        <v>62</v>
      </c>
      <c r="I599" s="83">
        <v>-2.27130555554999E+16</v>
      </c>
      <c r="J599" s="83">
        <v>-4.51361111111E+16</v>
      </c>
      <c r="K599" s="83" t="s">
        <v>4535</v>
      </c>
      <c r="L599" s="46" t="s">
        <v>307</v>
      </c>
      <c r="M599" s="60">
        <v>2011</v>
      </c>
      <c r="N599" s="46" t="s">
        <v>157</v>
      </c>
      <c r="O599" s="46">
        <f t="shared" si="9"/>
        <v>43304</v>
      </c>
      <c r="P599" s="46">
        <v>2018</v>
      </c>
      <c r="Q599" s="46" t="s">
        <v>65</v>
      </c>
      <c r="R599" s="84"/>
      <c r="S599" s="46">
        <v>87600</v>
      </c>
      <c r="T599" s="46">
        <v>2.7777777777777779E-3</v>
      </c>
      <c r="U599" s="46" t="s">
        <v>5405</v>
      </c>
      <c r="V599" s="46" t="s">
        <v>5405</v>
      </c>
      <c r="W599" s="46" t="s">
        <v>5405</v>
      </c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</row>
    <row r="600" spans="1:68" ht="15" x14ac:dyDescent="0.25">
      <c r="A600" s="46" t="s">
        <v>3793</v>
      </c>
      <c r="B600" s="82" t="s">
        <v>574</v>
      </c>
      <c r="C600" s="60">
        <v>2</v>
      </c>
      <c r="D600" s="46" t="s">
        <v>4232</v>
      </c>
      <c r="E600" s="46" t="s">
        <v>2237</v>
      </c>
      <c r="F600" s="46" t="s">
        <v>4333</v>
      </c>
      <c r="G600" s="46" t="s">
        <v>68</v>
      </c>
      <c r="H600" s="46" t="s">
        <v>62</v>
      </c>
      <c r="I600" s="83">
        <v>-2.27130555554999E+16</v>
      </c>
      <c r="J600" s="83">
        <v>-4.51361111111E+16</v>
      </c>
      <c r="K600" s="83" t="s">
        <v>4535</v>
      </c>
      <c r="L600" s="46" t="s">
        <v>307</v>
      </c>
      <c r="M600" s="60">
        <v>2011</v>
      </c>
      <c r="N600" s="46" t="s">
        <v>157</v>
      </c>
      <c r="O600" s="46">
        <f t="shared" si="9"/>
        <v>43304</v>
      </c>
      <c r="P600" s="46">
        <v>2018</v>
      </c>
      <c r="Q600" s="46" t="s">
        <v>65</v>
      </c>
      <c r="R600" s="84"/>
      <c r="S600" s="46">
        <v>17520</v>
      </c>
      <c r="T600" s="46">
        <v>5.5555555555555556E-4</v>
      </c>
      <c r="U600" s="46" t="s">
        <v>5405</v>
      </c>
      <c r="V600" s="46" t="s">
        <v>5405</v>
      </c>
      <c r="W600" s="46" t="s">
        <v>5405</v>
      </c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  <c r="BN600" s="46"/>
      <c r="BO600" s="46"/>
      <c r="BP600" s="46"/>
    </row>
    <row r="601" spans="1:68" ht="15" x14ac:dyDescent="0.25">
      <c r="A601" s="46" t="s">
        <v>3794</v>
      </c>
      <c r="B601" s="82" t="s">
        <v>573</v>
      </c>
      <c r="C601" s="60">
        <v>2</v>
      </c>
      <c r="D601" s="46" t="s">
        <v>4232</v>
      </c>
      <c r="E601" s="46" t="s">
        <v>2238</v>
      </c>
      <c r="F601" s="46" t="s">
        <v>4333</v>
      </c>
      <c r="G601" s="46" t="s">
        <v>68</v>
      </c>
      <c r="H601" s="46" t="s">
        <v>62</v>
      </c>
      <c r="I601" s="83">
        <v>-2.31146916665999E+16</v>
      </c>
      <c r="J601" s="83">
        <v>-4.57666730555E+16</v>
      </c>
      <c r="K601" s="83" t="s">
        <v>4535</v>
      </c>
      <c r="L601" s="46" t="s">
        <v>307</v>
      </c>
      <c r="M601" s="60">
        <v>2011</v>
      </c>
      <c r="N601" s="46" t="s">
        <v>157</v>
      </c>
      <c r="O601" s="46">
        <f t="shared" si="9"/>
        <v>43304</v>
      </c>
      <c r="P601" s="46">
        <v>2018</v>
      </c>
      <c r="Q601" s="46" t="s">
        <v>65</v>
      </c>
      <c r="R601" s="84"/>
      <c r="S601" s="46">
        <v>3632.64</v>
      </c>
      <c r="T601" s="46">
        <v>1.1519025875190258E-4</v>
      </c>
      <c r="U601" s="46" t="s">
        <v>5405</v>
      </c>
      <c r="V601" s="46" t="s">
        <v>5405</v>
      </c>
      <c r="W601" s="46" t="s">
        <v>5405</v>
      </c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  <c r="BN601" s="46"/>
      <c r="BO601" s="46"/>
      <c r="BP601" s="46"/>
    </row>
    <row r="602" spans="1:68" ht="15" x14ac:dyDescent="0.25">
      <c r="A602" s="46" t="s">
        <v>3792</v>
      </c>
      <c r="B602" s="82" t="s">
        <v>486</v>
      </c>
      <c r="C602" s="60">
        <v>9</v>
      </c>
      <c r="D602" s="46" t="s">
        <v>4289</v>
      </c>
      <c r="E602" s="46" t="s">
        <v>1855</v>
      </c>
      <c r="F602" s="46" t="s">
        <v>4332</v>
      </c>
      <c r="G602" s="46" t="s">
        <v>76</v>
      </c>
      <c r="H602" s="46" t="s">
        <v>67</v>
      </c>
      <c r="I602" s="83">
        <v>-2.23405833333E+16</v>
      </c>
      <c r="J602" s="83">
        <v>-4.6695666666599904E+16</v>
      </c>
      <c r="K602" s="83" t="s">
        <v>4743</v>
      </c>
      <c r="L602" s="46" t="s">
        <v>390</v>
      </c>
      <c r="M602" s="60">
        <v>2013</v>
      </c>
      <c r="N602" s="46" t="s">
        <v>391</v>
      </c>
      <c r="O602" s="46">
        <f t="shared" si="9"/>
        <v>45189</v>
      </c>
      <c r="P602" s="46">
        <v>2023</v>
      </c>
      <c r="Q602" s="46" t="s">
        <v>65</v>
      </c>
      <c r="R602" s="84"/>
      <c r="S602" s="46">
        <v>30000</v>
      </c>
      <c r="T602" s="46">
        <v>9.5129375951293754E-4</v>
      </c>
      <c r="U602" s="46" t="s">
        <v>5405</v>
      </c>
      <c r="V602" s="46" t="s">
        <v>5405</v>
      </c>
      <c r="W602" s="46" t="s">
        <v>5405</v>
      </c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  <c r="BN602" s="46"/>
      <c r="BO602" s="46"/>
      <c r="BP602" s="46"/>
    </row>
    <row r="603" spans="1:68" ht="15" x14ac:dyDescent="0.25">
      <c r="A603" s="46" t="s">
        <v>3795</v>
      </c>
      <c r="B603" s="82" t="s">
        <v>486</v>
      </c>
      <c r="C603" s="60">
        <v>9</v>
      </c>
      <c r="D603" s="46" t="s">
        <v>4255</v>
      </c>
      <c r="E603" s="46" t="s">
        <v>1856</v>
      </c>
      <c r="F603" s="46" t="s">
        <v>4332</v>
      </c>
      <c r="G603" s="46" t="s">
        <v>76</v>
      </c>
      <c r="H603" s="46" t="s">
        <v>67</v>
      </c>
      <c r="I603" s="83">
        <v>-2.24661944443999E+16</v>
      </c>
      <c r="J603" s="83">
        <v>-4.67187222222E+16</v>
      </c>
      <c r="K603" s="83" t="s">
        <v>4744</v>
      </c>
      <c r="L603" s="46" t="s">
        <v>390</v>
      </c>
      <c r="M603" s="60">
        <v>2013</v>
      </c>
      <c r="N603" s="46" t="s">
        <v>391</v>
      </c>
      <c r="O603" s="46">
        <f t="shared" si="9"/>
        <v>45189</v>
      </c>
      <c r="P603" s="46">
        <v>2023</v>
      </c>
      <c r="Q603" s="46" t="s">
        <v>65</v>
      </c>
      <c r="R603" s="84"/>
      <c r="S603" s="46">
        <v>60000</v>
      </c>
      <c r="T603" s="46">
        <v>1.9025875190258751E-3</v>
      </c>
      <c r="U603" s="46" t="s">
        <v>5405</v>
      </c>
      <c r="V603" s="46" t="s">
        <v>5405</v>
      </c>
      <c r="W603" s="46" t="s">
        <v>5405</v>
      </c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  <c r="BN603" s="46"/>
      <c r="BO603" s="46"/>
      <c r="BP603" s="46"/>
    </row>
    <row r="604" spans="1:68" ht="15" x14ac:dyDescent="0.25">
      <c r="A604" s="46" t="s">
        <v>3632</v>
      </c>
      <c r="B604" s="82" t="s">
        <v>556</v>
      </c>
      <c r="C604" s="60">
        <v>2</v>
      </c>
      <c r="D604" s="46" t="s">
        <v>4232</v>
      </c>
      <c r="E604" s="46" t="s">
        <v>2241</v>
      </c>
      <c r="F604" s="46" t="s">
        <v>4333</v>
      </c>
      <c r="G604" s="46" t="s">
        <v>68</v>
      </c>
      <c r="H604" s="46" t="s">
        <v>62</v>
      </c>
      <c r="I604" s="83">
        <v>-2.28166666666E+16</v>
      </c>
      <c r="J604" s="83">
        <v>-4.52333333333E+16</v>
      </c>
      <c r="K604" s="83" t="s">
        <v>4535</v>
      </c>
      <c r="L604" s="46" t="s">
        <v>307</v>
      </c>
      <c r="M604" s="60">
        <v>2011</v>
      </c>
      <c r="N604" s="46" t="s">
        <v>438</v>
      </c>
      <c r="O604" s="46">
        <f t="shared" si="9"/>
        <v>41372</v>
      </c>
      <c r="P604" s="46">
        <v>2013</v>
      </c>
      <c r="Q604" s="46" t="s">
        <v>65</v>
      </c>
      <c r="R604" s="84"/>
      <c r="S604" s="46">
        <v>876000</v>
      </c>
      <c r="T604" s="46">
        <v>2.7777777777777776E-2</v>
      </c>
      <c r="U604" s="46" t="s">
        <v>5405</v>
      </c>
      <c r="V604" s="46" t="s">
        <v>5405</v>
      </c>
      <c r="W604" s="46" t="s">
        <v>5405</v>
      </c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</row>
    <row r="605" spans="1:68" ht="15" x14ac:dyDescent="0.25">
      <c r="A605" s="46" t="s">
        <v>3796</v>
      </c>
      <c r="B605" s="82" t="s">
        <v>489</v>
      </c>
      <c r="C605" s="60">
        <v>9</v>
      </c>
      <c r="D605" s="46" t="s">
        <v>4228</v>
      </c>
      <c r="E605" s="46" t="s">
        <v>1857</v>
      </c>
      <c r="F605" s="46" t="s">
        <v>4332</v>
      </c>
      <c r="G605" s="46" t="s">
        <v>76</v>
      </c>
      <c r="H605" s="46" t="s">
        <v>67</v>
      </c>
      <c r="I605" s="83">
        <v>-2.15327777777E+16</v>
      </c>
      <c r="J605" s="83">
        <v>-4.8011388888799904E+16</v>
      </c>
      <c r="K605" s="83" t="s">
        <v>4745</v>
      </c>
      <c r="L605" s="46" t="s">
        <v>390</v>
      </c>
      <c r="M605" s="60">
        <v>2013</v>
      </c>
      <c r="N605" s="46" t="s">
        <v>391</v>
      </c>
      <c r="O605" s="46">
        <f t="shared" si="9"/>
        <v>45189</v>
      </c>
      <c r="P605" s="46">
        <v>2023</v>
      </c>
      <c r="Q605" s="46" t="s">
        <v>65</v>
      </c>
      <c r="R605" s="84"/>
      <c r="S605" s="46">
        <v>105600</v>
      </c>
      <c r="T605" s="46">
        <v>3.3485540334855404E-3</v>
      </c>
      <c r="U605" s="46" t="s">
        <v>5405</v>
      </c>
      <c r="V605" s="46" t="s">
        <v>5405</v>
      </c>
      <c r="W605" s="46" t="s">
        <v>5405</v>
      </c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</row>
    <row r="606" spans="1:68" ht="15" x14ac:dyDescent="0.25">
      <c r="A606" s="46" t="s">
        <v>3797</v>
      </c>
      <c r="B606" s="82" t="s">
        <v>566</v>
      </c>
      <c r="C606" s="60">
        <v>14</v>
      </c>
      <c r="D606" s="46" t="s">
        <v>4227</v>
      </c>
      <c r="E606" s="46" t="s">
        <v>2469</v>
      </c>
      <c r="F606" s="46" t="s">
        <v>4332</v>
      </c>
      <c r="G606" s="46" t="s">
        <v>76</v>
      </c>
      <c r="H606" s="46" t="s">
        <v>67</v>
      </c>
      <c r="I606" s="83">
        <v>-2.32363888888E+16</v>
      </c>
      <c r="J606" s="83">
        <v>-4.92211111111E+16</v>
      </c>
      <c r="K606" s="83" t="s">
        <v>4746</v>
      </c>
      <c r="L606" s="46" t="s">
        <v>223</v>
      </c>
      <c r="M606" s="60">
        <v>2010</v>
      </c>
      <c r="N606" s="46" t="s">
        <v>224</v>
      </c>
      <c r="O606" s="46">
        <f t="shared" si="9"/>
        <v>42267</v>
      </c>
      <c r="P606" s="46">
        <v>2015</v>
      </c>
      <c r="Q606" s="46" t="s">
        <v>65</v>
      </c>
      <c r="R606" s="84"/>
      <c r="S606" s="46">
        <v>139983.35999999999</v>
      </c>
      <c r="T606" s="46">
        <v>4.4388432267884314E-3</v>
      </c>
      <c r="U606" s="46" t="s">
        <v>5405</v>
      </c>
      <c r="V606" s="46" t="s">
        <v>5405</v>
      </c>
      <c r="W606" s="46" t="s">
        <v>5405</v>
      </c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</row>
    <row r="607" spans="1:68" ht="15" x14ac:dyDescent="0.25">
      <c r="A607" s="46" t="s">
        <v>3542</v>
      </c>
      <c r="B607" s="82" t="s">
        <v>504</v>
      </c>
      <c r="C607" s="60">
        <v>4</v>
      </c>
      <c r="D607" s="46" t="s">
        <v>4235</v>
      </c>
      <c r="E607" s="46" t="s">
        <v>2193</v>
      </c>
      <c r="F607" s="46" t="s">
        <v>4332</v>
      </c>
      <c r="G607" s="46" t="s">
        <v>76</v>
      </c>
      <c r="H607" s="46" t="s">
        <v>67</v>
      </c>
      <c r="I607" s="83">
        <v>-2.15691666666E+16</v>
      </c>
      <c r="J607" s="83">
        <v>-4.6719722222199904E+16</v>
      </c>
      <c r="K607" s="83" t="s">
        <v>4747</v>
      </c>
      <c r="L607" s="46" t="s">
        <v>322</v>
      </c>
      <c r="M607" s="60">
        <v>2012</v>
      </c>
      <c r="N607" s="46" t="s">
        <v>323</v>
      </c>
      <c r="O607" s="46">
        <f t="shared" si="9"/>
        <v>44732</v>
      </c>
      <c r="P607" s="46">
        <v>2022</v>
      </c>
      <c r="Q607" s="46" t="s">
        <v>65</v>
      </c>
      <c r="R607" s="84"/>
      <c r="S607" s="46">
        <v>42336</v>
      </c>
      <c r="T607" s="46">
        <v>1.3424657534246574E-3</v>
      </c>
      <c r="U607" s="46" t="s">
        <v>5405</v>
      </c>
      <c r="V607" s="46" t="s">
        <v>5405</v>
      </c>
      <c r="W607" s="46" t="s">
        <v>5405</v>
      </c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</row>
    <row r="608" spans="1:68" ht="15" x14ac:dyDescent="0.25">
      <c r="A608" s="46" t="s">
        <v>3419</v>
      </c>
      <c r="B608" s="82" t="s">
        <v>614</v>
      </c>
      <c r="C608" s="60">
        <v>11</v>
      </c>
      <c r="D608" s="46" t="s">
        <v>4254</v>
      </c>
      <c r="E608" s="46" t="s">
        <v>1839</v>
      </c>
      <c r="F608" s="46" t="s">
        <v>4333</v>
      </c>
      <c r="G608" s="46" t="s">
        <v>61</v>
      </c>
      <c r="H608" s="46" t="s">
        <v>67</v>
      </c>
      <c r="I608" s="83">
        <v>-2.46558333332999E+16</v>
      </c>
      <c r="J608" s="83">
        <v>-4.9009722222199904E+16</v>
      </c>
      <c r="K608" s="83" t="s">
        <v>4490</v>
      </c>
      <c r="L608" s="46" t="s">
        <v>396</v>
      </c>
      <c r="M608" s="60">
        <v>2013</v>
      </c>
      <c r="N608" s="46" t="s">
        <v>270</v>
      </c>
      <c r="O608" s="46">
        <f t="shared" si="9"/>
        <v>51276</v>
      </c>
      <c r="P608" s="46">
        <v>2040</v>
      </c>
      <c r="Q608" s="46" t="s">
        <v>65</v>
      </c>
      <c r="R608" s="84"/>
      <c r="S608" s="46">
        <v>122464.8</v>
      </c>
      <c r="T608" s="46">
        <v>3.8833333333333333E-3</v>
      </c>
      <c r="U608" s="46" t="s">
        <v>5405</v>
      </c>
      <c r="V608" s="46" t="s">
        <v>5405</v>
      </c>
      <c r="W608" s="46" t="s">
        <v>5405</v>
      </c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</row>
    <row r="609" spans="1:68" ht="15" x14ac:dyDescent="0.25">
      <c r="A609" s="46" t="s">
        <v>3427</v>
      </c>
      <c r="B609" s="82" t="s">
        <v>612</v>
      </c>
      <c r="C609" s="60">
        <v>1</v>
      </c>
      <c r="D609" s="46" t="s">
        <v>4277</v>
      </c>
      <c r="E609" s="46" t="s">
        <v>2052</v>
      </c>
      <c r="F609" s="46" t="s">
        <v>4332</v>
      </c>
      <c r="G609" s="46" t="s">
        <v>61</v>
      </c>
      <c r="H609" s="46" t="s">
        <v>67</v>
      </c>
      <c r="I609" s="83">
        <v>-2.28252777776999E+16</v>
      </c>
      <c r="J609" s="83">
        <v>-4.5649666666599904E+16</v>
      </c>
      <c r="K609" s="83" t="s">
        <v>4618</v>
      </c>
      <c r="L609" s="46" t="s">
        <v>392</v>
      </c>
      <c r="M609" s="60">
        <v>2013</v>
      </c>
      <c r="N609" s="46" t="s">
        <v>270</v>
      </c>
      <c r="O609" s="46">
        <f t="shared" si="9"/>
        <v>51276</v>
      </c>
      <c r="P609" s="46">
        <v>2040</v>
      </c>
      <c r="Q609" s="46" t="s">
        <v>65</v>
      </c>
      <c r="R609" s="84"/>
      <c r="S609" s="46">
        <v>342866.4</v>
      </c>
      <c r="T609" s="46">
        <v>1.0872222222222222E-2</v>
      </c>
      <c r="U609" s="46" t="s">
        <v>5405</v>
      </c>
      <c r="V609" s="46" t="s">
        <v>5405</v>
      </c>
      <c r="W609" s="46" t="s">
        <v>5405</v>
      </c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</row>
    <row r="610" spans="1:68" ht="15" x14ac:dyDescent="0.25">
      <c r="A610" s="46" t="s">
        <v>3427</v>
      </c>
      <c r="B610" s="82" t="s">
        <v>612</v>
      </c>
      <c r="C610" s="60">
        <v>1</v>
      </c>
      <c r="D610" s="46" t="s">
        <v>4290</v>
      </c>
      <c r="E610" s="46" t="s">
        <v>2053</v>
      </c>
      <c r="F610" s="46" t="s">
        <v>4332</v>
      </c>
      <c r="G610" s="46" t="s">
        <v>61</v>
      </c>
      <c r="H610" s="46" t="s">
        <v>67</v>
      </c>
      <c r="I610" s="83">
        <v>-2.27752777777E+16</v>
      </c>
      <c r="J610" s="83">
        <v>-4.56961111111E+16</v>
      </c>
      <c r="K610" s="83" t="s">
        <v>4618</v>
      </c>
      <c r="L610" s="46" t="s">
        <v>392</v>
      </c>
      <c r="M610" s="60">
        <v>2013</v>
      </c>
      <c r="N610" s="46" t="s">
        <v>270</v>
      </c>
      <c r="O610" s="46">
        <f t="shared" si="9"/>
        <v>51276</v>
      </c>
      <c r="P610" s="46">
        <v>2040</v>
      </c>
      <c r="Q610" s="46" t="s">
        <v>65</v>
      </c>
      <c r="R610" s="84"/>
      <c r="S610" s="46">
        <v>73496.399999999994</v>
      </c>
      <c r="T610" s="46">
        <v>2.3305555555555553E-3</v>
      </c>
      <c r="U610" s="46" t="s">
        <v>5405</v>
      </c>
      <c r="V610" s="46" t="s">
        <v>5405</v>
      </c>
      <c r="W610" s="46" t="s">
        <v>5405</v>
      </c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</row>
    <row r="611" spans="1:68" ht="15" x14ac:dyDescent="0.25">
      <c r="A611" s="46" t="s">
        <v>3419</v>
      </c>
      <c r="B611" s="82" t="s">
        <v>512</v>
      </c>
      <c r="C611" s="60">
        <v>14</v>
      </c>
      <c r="D611" s="46" t="s">
        <v>4227</v>
      </c>
      <c r="E611" s="46" t="s">
        <v>2097</v>
      </c>
      <c r="F611" s="46" t="s">
        <v>4332</v>
      </c>
      <c r="G611" s="46" t="s">
        <v>61</v>
      </c>
      <c r="H611" s="46" t="s">
        <v>67</v>
      </c>
      <c r="I611" s="83">
        <v>-2.33026944444E+16</v>
      </c>
      <c r="J611" s="83">
        <v>-4.89440555555E+16</v>
      </c>
      <c r="K611" s="83" t="s">
        <v>4654</v>
      </c>
      <c r="L611" s="46" t="s">
        <v>348</v>
      </c>
      <c r="M611" s="60">
        <v>2012</v>
      </c>
      <c r="N611" s="46" t="s">
        <v>270</v>
      </c>
      <c r="O611" s="46">
        <f t="shared" si="9"/>
        <v>51276</v>
      </c>
      <c r="P611" s="46">
        <v>2040</v>
      </c>
      <c r="Q611" s="46" t="s">
        <v>65</v>
      </c>
      <c r="R611" s="84"/>
      <c r="S611" s="46">
        <v>560640</v>
      </c>
      <c r="T611" s="46">
        <v>1.7777777777777778E-2</v>
      </c>
      <c r="U611" s="46" t="s">
        <v>5405</v>
      </c>
      <c r="V611" s="46" t="s">
        <v>5405</v>
      </c>
      <c r="W611" s="46" t="s">
        <v>5405</v>
      </c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</row>
    <row r="612" spans="1:68" ht="15" x14ac:dyDescent="0.25">
      <c r="A612" s="46" t="s">
        <v>3419</v>
      </c>
      <c r="B612" s="82" t="s">
        <v>512</v>
      </c>
      <c r="C612" s="60">
        <v>14</v>
      </c>
      <c r="D612" s="46" t="s">
        <v>4227</v>
      </c>
      <c r="E612" s="46" t="s">
        <v>2098</v>
      </c>
      <c r="F612" s="46" t="s">
        <v>4332</v>
      </c>
      <c r="G612" s="46" t="s">
        <v>61</v>
      </c>
      <c r="H612" s="46" t="s">
        <v>67</v>
      </c>
      <c r="I612" s="83">
        <v>-2.33484166665999E+16</v>
      </c>
      <c r="J612" s="83">
        <v>-4.868E+16</v>
      </c>
      <c r="K612" s="83" t="s">
        <v>4654</v>
      </c>
      <c r="L612" s="46" t="s">
        <v>348</v>
      </c>
      <c r="M612" s="60">
        <v>2012</v>
      </c>
      <c r="N612" s="46" t="s">
        <v>270</v>
      </c>
      <c r="O612" s="46">
        <f t="shared" si="9"/>
        <v>51276</v>
      </c>
      <c r="P612" s="46">
        <v>2040</v>
      </c>
      <c r="Q612" s="46" t="s">
        <v>65</v>
      </c>
      <c r="R612" s="84"/>
      <c r="S612" s="46">
        <v>744600</v>
      </c>
      <c r="T612" s="46">
        <v>2.361111111111111E-2</v>
      </c>
      <c r="U612" s="46" t="s">
        <v>5405</v>
      </c>
      <c r="V612" s="46" t="s">
        <v>5405</v>
      </c>
      <c r="W612" s="46" t="s">
        <v>5405</v>
      </c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  <c r="BN612" s="46"/>
      <c r="BO612" s="46"/>
      <c r="BP612" s="46"/>
    </row>
    <row r="613" spans="1:68" ht="15" x14ac:dyDescent="0.25">
      <c r="A613" s="46" t="s">
        <v>3579</v>
      </c>
      <c r="B613" s="82" t="s">
        <v>588</v>
      </c>
      <c r="C613" s="60">
        <v>2</v>
      </c>
      <c r="D613" s="46" t="s">
        <v>4263</v>
      </c>
      <c r="E613" s="46" t="s">
        <v>2400</v>
      </c>
      <c r="F613" s="46" t="s">
        <v>4333</v>
      </c>
      <c r="G613" s="46" t="s">
        <v>61</v>
      </c>
      <c r="H613" s="46" t="s">
        <v>67</v>
      </c>
      <c r="I613" s="83">
        <v>-2.33258333333E+16</v>
      </c>
      <c r="J613" s="83">
        <v>-4.55333333333E+16</v>
      </c>
      <c r="K613" s="83" t="s">
        <v>4748</v>
      </c>
      <c r="L613" s="46" t="s">
        <v>269</v>
      </c>
      <c r="M613" s="60">
        <v>2011</v>
      </c>
      <c r="N613" s="46" t="s">
        <v>270</v>
      </c>
      <c r="O613" s="46">
        <f t="shared" si="9"/>
        <v>51276</v>
      </c>
      <c r="P613" s="46">
        <v>2040</v>
      </c>
      <c r="Q613" s="46" t="s">
        <v>65</v>
      </c>
      <c r="R613" s="84"/>
      <c r="S613" s="46">
        <v>66138</v>
      </c>
      <c r="T613" s="46">
        <v>2.0972222222222221E-3</v>
      </c>
      <c r="U613" s="46" t="s">
        <v>5405</v>
      </c>
      <c r="V613" s="46" t="s">
        <v>5405</v>
      </c>
      <c r="W613" s="46" t="s">
        <v>5405</v>
      </c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  <c r="BN613" s="46"/>
      <c r="BO613" s="46"/>
      <c r="BP613" s="46"/>
    </row>
    <row r="614" spans="1:68" ht="15" x14ac:dyDescent="0.25">
      <c r="A614" s="46" t="s">
        <v>3676</v>
      </c>
      <c r="B614" s="82" t="s">
        <v>521</v>
      </c>
      <c r="C614" s="60">
        <v>2</v>
      </c>
      <c r="D614" s="46" t="s">
        <v>4232</v>
      </c>
      <c r="E614" s="46" t="s">
        <v>2251</v>
      </c>
      <c r="F614" s="46" t="s">
        <v>4333</v>
      </c>
      <c r="G614" s="46" t="s">
        <v>68</v>
      </c>
      <c r="H614" s="46" t="s">
        <v>62</v>
      </c>
      <c r="I614" s="83">
        <v>-2.28055555555E+16</v>
      </c>
      <c r="J614" s="83">
        <v>-4.5175833333299904E+16</v>
      </c>
      <c r="K614" s="83" t="s">
        <v>4535</v>
      </c>
      <c r="L614" s="46" t="s">
        <v>307</v>
      </c>
      <c r="M614" s="60">
        <v>2011</v>
      </c>
      <c r="N614" s="46" t="s">
        <v>157</v>
      </c>
      <c r="O614" s="46">
        <f t="shared" si="9"/>
        <v>43304</v>
      </c>
      <c r="P614" s="46">
        <v>2018</v>
      </c>
      <c r="Q614" s="46" t="s">
        <v>65</v>
      </c>
      <c r="R614" s="84"/>
      <c r="S614" s="46">
        <v>17040</v>
      </c>
      <c r="T614" s="46">
        <v>5.4033485540334858E-4</v>
      </c>
      <c r="U614" s="46" t="s">
        <v>5405</v>
      </c>
      <c r="V614" s="46" t="s">
        <v>5405</v>
      </c>
      <c r="W614" s="46" t="s">
        <v>5405</v>
      </c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  <c r="BN614" s="46"/>
      <c r="BO614" s="46"/>
      <c r="BP614" s="46"/>
    </row>
    <row r="615" spans="1:68" ht="15" x14ac:dyDescent="0.25">
      <c r="A615" s="46" t="s">
        <v>3476</v>
      </c>
      <c r="B615" s="82" t="s">
        <v>586</v>
      </c>
      <c r="C615" s="60">
        <v>14</v>
      </c>
      <c r="D615" s="46" t="s">
        <v>4262</v>
      </c>
      <c r="E615" s="46" t="s">
        <v>2208</v>
      </c>
      <c r="F615" s="46" t="s">
        <v>4332</v>
      </c>
      <c r="G615" s="46" t="s">
        <v>69</v>
      </c>
      <c r="H615" s="46" t="s">
        <v>67</v>
      </c>
      <c r="I615" s="83">
        <v>-2.33355555555E+16</v>
      </c>
      <c r="J615" s="83">
        <v>-4.91708333333E+16</v>
      </c>
      <c r="K615" s="83" t="s">
        <v>4749</v>
      </c>
      <c r="L615" s="46" t="s">
        <v>353</v>
      </c>
      <c r="M615" s="60">
        <v>2012</v>
      </c>
      <c r="N615" s="46" t="s">
        <v>354</v>
      </c>
      <c r="O615" s="46">
        <f t="shared" si="9"/>
        <v>42814</v>
      </c>
      <c r="P615" s="46">
        <v>2017</v>
      </c>
      <c r="Q615" s="46" t="s">
        <v>65</v>
      </c>
      <c r="R615" s="84"/>
      <c r="S615" s="46">
        <v>276000</v>
      </c>
      <c r="T615" s="46">
        <v>8.7519025875190254E-3</v>
      </c>
      <c r="U615" s="46">
        <v>29.3</v>
      </c>
      <c r="V615" s="46" t="s">
        <v>5403</v>
      </c>
      <c r="W615" s="46" t="s">
        <v>5411</v>
      </c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  <c r="BN615" s="46"/>
      <c r="BO615" s="46"/>
      <c r="BP615" s="46"/>
    </row>
    <row r="616" spans="1:68" ht="15" x14ac:dyDescent="0.25">
      <c r="A616" s="46" t="s">
        <v>3798</v>
      </c>
      <c r="B616" s="82" t="s">
        <v>502</v>
      </c>
      <c r="C616" s="60">
        <v>15</v>
      </c>
      <c r="D616" s="46" t="s">
        <v>4230</v>
      </c>
      <c r="E616" s="46" t="s">
        <v>2067</v>
      </c>
      <c r="F616" s="46" t="s">
        <v>4332</v>
      </c>
      <c r="G616" s="46" t="s">
        <v>76</v>
      </c>
      <c r="H616" s="46" t="s">
        <v>67</v>
      </c>
      <c r="I616" s="83">
        <v>-2.015325E+16</v>
      </c>
      <c r="J616" s="83">
        <v>-4.9300249999999904E+16</v>
      </c>
      <c r="K616" s="83" t="s">
        <v>4750</v>
      </c>
      <c r="L616" s="46" t="s">
        <v>373</v>
      </c>
      <c r="M616" s="60">
        <v>2013</v>
      </c>
      <c r="N616" s="46" t="s">
        <v>167</v>
      </c>
      <c r="O616" s="46">
        <f t="shared" si="9"/>
        <v>41690</v>
      </c>
      <c r="P616" s="46">
        <v>2014</v>
      </c>
      <c r="Q616" s="46" t="s">
        <v>65</v>
      </c>
      <c r="R616" s="84"/>
      <c r="S616" s="46">
        <v>95448</v>
      </c>
      <c r="T616" s="46">
        <v>3.0266362252663621E-3</v>
      </c>
      <c r="U616" s="46" t="s">
        <v>5405</v>
      </c>
      <c r="V616" s="46" t="s">
        <v>5405</v>
      </c>
      <c r="W616" s="46" t="s">
        <v>5405</v>
      </c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</row>
    <row r="617" spans="1:68" ht="15" x14ac:dyDescent="0.25">
      <c r="A617" s="46" t="s">
        <v>3799</v>
      </c>
      <c r="B617" s="82" t="s">
        <v>512</v>
      </c>
      <c r="C617" s="60">
        <v>14</v>
      </c>
      <c r="D617" s="46" t="s">
        <v>4227</v>
      </c>
      <c r="E617" s="46" t="s">
        <v>2638</v>
      </c>
      <c r="F617" s="46" t="s">
        <v>4332</v>
      </c>
      <c r="G617" s="46" t="s">
        <v>69</v>
      </c>
      <c r="H617" s="46" t="s">
        <v>67</v>
      </c>
      <c r="I617" s="83">
        <v>-2.33267158333E+16</v>
      </c>
      <c r="J617" s="83">
        <v>-4.87084772222E+16</v>
      </c>
      <c r="K617" s="83" t="s">
        <v>4751</v>
      </c>
      <c r="L617" s="46" t="s">
        <v>1468</v>
      </c>
      <c r="M617" s="60">
        <v>2009</v>
      </c>
      <c r="N617" s="46" t="s">
        <v>167</v>
      </c>
      <c r="O617" s="46">
        <f t="shared" si="9"/>
        <v>41690</v>
      </c>
      <c r="P617" s="46">
        <v>2014</v>
      </c>
      <c r="Q617" s="46" t="s">
        <v>65</v>
      </c>
      <c r="R617" s="84"/>
      <c r="S617" s="46">
        <v>374904</v>
      </c>
      <c r="T617" s="46">
        <v>1.1888127853881278E-2</v>
      </c>
      <c r="U617" s="46">
        <v>77.5</v>
      </c>
      <c r="V617" s="46" t="s">
        <v>5403</v>
      </c>
      <c r="W617" s="46" t="s">
        <v>5419</v>
      </c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</row>
    <row r="618" spans="1:68" ht="15" x14ac:dyDescent="0.25">
      <c r="A618" s="46" t="s">
        <v>3800</v>
      </c>
      <c r="B618" s="82" t="s">
        <v>495</v>
      </c>
      <c r="C618" s="60">
        <v>18</v>
      </c>
      <c r="D618" s="46" t="s">
        <v>4240</v>
      </c>
      <c r="E618" s="46" t="s">
        <v>2998</v>
      </c>
      <c r="F618" s="46" t="s">
        <v>4332</v>
      </c>
      <c r="G618" s="46" t="s">
        <v>68</v>
      </c>
      <c r="H618" s="46" t="s">
        <v>67</v>
      </c>
      <c r="I618" s="83">
        <v>-2.03386111111E+16</v>
      </c>
      <c r="J618" s="83">
        <v>-5.1289722222199904E+16</v>
      </c>
      <c r="K618" s="83" t="s">
        <v>4752</v>
      </c>
      <c r="L618" s="46" t="s">
        <v>86</v>
      </c>
      <c r="M618" s="60">
        <v>2006</v>
      </c>
      <c r="N618" s="46" t="s">
        <v>87</v>
      </c>
      <c r="O618" s="46">
        <f t="shared" si="9"/>
        <v>42389</v>
      </c>
      <c r="P618" s="46">
        <v>2016</v>
      </c>
      <c r="Q618" s="46" t="s">
        <v>65</v>
      </c>
      <c r="S618" s="46">
        <v>3377920</v>
      </c>
      <c r="T618" s="46">
        <v>0.10711314053779807</v>
      </c>
      <c r="U618" s="46" t="s">
        <v>5405</v>
      </c>
      <c r="V618" s="46" t="s">
        <v>5405</v>
      </c>
      <c r="W618" s="46" t="s">
        <v>5405</v>
      </c>
    </row>
    <row r="619" spans="1:68" ht="15" x14ac:dyDescent="0.25">
      <c r="A619" s="46" t="s">
        <v>3801</v>
      </c>
      <c r="B619" s="82" t="s">
        <v>534</v>
      </c>
      <c r="C619" s="60">
        <v>12</v>
      </c>
      <c r="D619" s="46" t="s">
        <v>4291</v>
      </c>
      <c r="E619" s="46" t="s">
        <v>2090</v>
      </c>
      <c r="F619" s="46" t="s">
        <v>4332</v>
      </c>
      <c r="G619" s="46" t="s">
        <v>69</v>
      </c>
      <c r="H619" s="46" t="s">
        <v>67</v>
      </c>
      <c r="I619" s="83">
        <v>-2.04602777777E+16</v>
      </c>
      <c r="J619" s="83">
        <v>-4.88316666666E+16</v>
      </c>
      <c r="K619" s="83" t="s">
        <v>4753</v>
      </c>
      <c r="L619" s="46" t="s">
        <v>371</v>
      </c>
      <c r="M619" s="60">
        <v>2012</v>
      </c>
      <c r="N619" s="46" t="s">
        <v>372</v>
      </c>
      <c r="O619" s="46">
        <f t="shared" si="9"/>
        <v>44914</v>
      </c>
      <c r="P619" s="46">
        <v>2022</v>
      </c>
      <c r="Q619" s="46" t="s">
        <v>65</v>
      </c>
      <c r="R619" s="84"/>
      <c r="S619" s="46">
        <v>4667904</v>
      </c>
      <c r="T619" s="46">
        <v>0.14801826484018266</v>
      </c>
      <c r="U619" s="46">
        <v>1013</v>
      </c>
      <c r="V619" s="46" t="s">
        <v>5406</v>
      </c>
      <c r="W619" s="46" t="s">
        <v>5407</v>
      </c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</row>
    <row r="620" spans="1:68" ht="15" x14ac:dyDescent="0.25">
      <c r="A620" s="46" t="s">
        <v>3801</v>
      </c>
      <c r="B620" s="82" t="s">
        <v>534</v>
      </c>
      <c r="C620" s="60">
        <v>12</v>
      </c>
      <c r="D620" s="46" t="s">
        <v>4291</v>
      </c>
      <c r="E620" s="46" t="s">
        <v>2091</v>
      </c>
      <c r="F620" s="46" t="s">
        <v>4332</v>
      </c>
      <c r="G620" s="46" t="s">
        <v>69</v>
      </c>
      <c r="H620" s="46" t="s">
        <v>67</v>
      </c>
      <c r="I620" s="83">
        <v>-2.04725E+16</v>
      </c>
      <c r="J620" s="83">
        <v>-4.8881666666599904E+16</v>
      </c>
      <c r="K620" s="83" t="s">
        <v>4753</v>
      </c>
      <c r="L620" s="46" t="s">
        <v>371</v>
      </c>
      <c r="M620" s="60">
        <v>2012</v>
      </c>
      <c r="N620" s="46" t="s">
        <v>372</v>
      </c>
      <c r="O620" s="46">
        <f t="shared" si="9"/>
        <v>44914</v>
      </c>
      <c r="P620" s="46">
        <v>2022</v>
      </c>
      <c r="Q620" s="46" t="s">
        <v>65</v>
      </c>
      <c r="R620" s="84"/>
      <c r="S620" s="46">
        <v>4667904</v>
      </c>
      <c r="T620" s="46">
        <v>0.14801826484018266</v>
      </c>
      <c r="U620" s="46">
        <v>1013</v>
      </c>
      <c r="V620" s="46" t="s">
        <v>5406</v>
      </c>
      <c r="W620" s="46" t="s">
        <v>5407</v>
      </c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</row>
    <row r="621" spans="1:68" ht="15" x14ac:dyDescent="0.25">
      <c r="A621" s="46" t="s">
        <v>3679</v>
      </c>
      <c r="B621" s="82" t="s">
        <v>575</v>
      </c>
      <c r="C621" s="60">
        <v>2</v>
      </c>
      <c r="D621" s="46" t="s">
        <v>4232</v>
      </c>
      <c r="E621" s="46" t="s">
        <v>2258</v>
      </c>
      <c r="F621" s="46" t="s">
        <v>4333</v>
      </c>
      <c r="G621" s="46" t="s">
        <v>68</v>
      </c>
      <c r="H621" s="46" t="s">
        <v>62</v>
      </c>
      <c r="I621" s="83">
        <v>-2.285E+16</v>
      </c>
      <c r="J621" s="83">
        <v>-4.5274999999999904E+16</v>
      </c>
      <c r="K621" s="83" t="s">
        <v>4535</v>
      </c>
      <c r="L621" s="46" t="s">
        <v>307</v>
      </c>
      <c r="M621" s="60">
        <v>2011</v>
      </c>
      <c r="N621" s="46" t="s">
        <v>157</v>
      </c>
      <c r="O621" s="46">
        <f t="shared" si="9"/>
        <v>43304</v>
      </c>
      <c r="P621" s="46">
        <v>2018</v>
      </c>
      <c r="Q621" s="46" t="s">
        <v>65</v>
      </c>
      <c r="R621" s="84"/>
      <c r="S621" s="46">
        <v>2661.1199999999899</v>
      </c>
      <c r="T621" s="46">
        <v>8.4383561643835289E-5</v>
      </c>
      <c r="U621" s="46" t="s">
        <v>5405</v>
      </c>
      <c r="V621" s="46" t="s">
        <v>5405</v>
      </c>
      <c r="W621" s="46" t="s">
        <v>5405</v>
      </c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</row>
    <row r="622" spans="1:68" ht="15" x14ac:dyDescent="0.25">
      <c r="A622" s="46" t="s">
        <v>3802</v>
      </c>
      <c r="B622" s="82" t="s">
        <v>488</v>
      </c>
      <c r="C622" s="60">
        <v>9</v>
      </c>
      <c r="D622" s="46" t="s">
        <v>4244</v>
      </c>
      <c r="E622" s="46" t="s">
        <v>2957</v>
      </c>
      <c r="F622" s="46" t="s">
        <v>4332</v>
      </c>
      <c r="G622" s="46" t="s">
        <v>68</v>
      </c>
      <c r="H622" s="46" t="s">
        <v>67</v>
      </c>
      <c r="I622" s="83">
        <v>-2.19986111111E+16</v>
      </c>
      <c r="J622" s="83">
        <v>-4.67955555555E+16</v>
      </c>
      <c r="K622" s="83" t="s">
        <v>4754</v>
      </c>
      <c r="L622" s="46" t="s">
        <v>90</v>
      </c>
      <c r="M622" s="60">
        <v>2006</v>
      </c>
      <c r="N622" s="46" t="s">
        <v>91</v>
      </c>
      <c r="O622" s="46">
        <f t="shared" si="9"/>
        <v>42570</v>
      </c>
      <c r="P622" s="46">
        <v>2016</v>
      </c>
      <c r="Q622" s="46" t="s">
        <v>65</v>
      </c>
      <c r="S622" s="46">
        <v>9504</v>
      </c>
      <c r="T622" s="46">
        <v>3.0136986301369865E-4</v>
      </c>
      <c r="U622" s="46" t="s">
        <v>5405</v>
      </c>
      <c r="V622" s="46" t="s">
        <v>5405</v>
      </c>
      <c r="W622" s="46" t="s">
        <v>5405</v>
      </c>
    </row>
    <row r="623" spans="1:68" ht="15" x14ac:dyDescent="0.25">
      <c r="A623" s="46" t="s">
        <v>3619</v>
      </c>
      <c r="B623" s="82" t="s">
        <v>531</v>
      </c>
      <c r="C623" s="60">
        <v>2</v>
      </c>
      <c r="D623" s="46" t="s">
        <v>4232</v>
      </c>
      <c r="E623" s="46" t="s">
        <v>2260</v>
      </c>
      <c r="F623" s="46" t="s">
        <v>4333</v>
      </c>
      <c r="G623" s="46" t="s">
        <v>61</v>
      </c>
      <c r="H623" s="46" t="s">
        <v>62</v>
      </c>
      <c r="I623" s="83">
        <v>-2.25692755554999E+16</v>
      </c>
      <c r="J623" s="83">
        <v>-4.49333686111E+16</v>
      </c>
      <c r="K623" s="83" t="s">
        <v>4535</v>
      </c>
      <c r="L623" s="46" t="s">
        <v>307</v>
      </c>
      <c r="M623" s="60">
        <v>2011</v>
      </c>
      <c r="N623" s="46" t="s">
        <v>410</v>
      </c>
      <c r="O623" s="46">
        <f t="shared" si="9"/>
        <v>41323</v>
      </c>
      <c r="P623" s="46">
        <v>2013</v>
      </c>
      <c r="Q623" s="46" t="s">
        <v>65</v>
      </c>
      <c r="R623" s="84"/>
      <c r="S623" s="46">
        <v>153300</v>
      </c>
      <c r="T623" s="46">
        <v>4.8611111111111112E-3</v>
      </c>
      <c r="U623" s="46" t="s">
        <v>5405</v>
      </c>
      <c r="V623" s="46" t="s">
        <v>5405</v>
      </c>
      <c r="W623" s="46" t="s">
        <v>5405</v>
      </c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</row>
    <row r="624" spans="1:68" ht="15" x14ac:dyDescent="0.25">
      <c r="A624" s="46" t="s">
        <v>3619</v>
      </c>
      <c r="B624" s="82" t="s">
        <v>531</v>
      </c>
      <c r="C624" s="60">
        <v>2</v>
      </c>
      <c r="D624" s="46" t="s">
        <v>4232</v>
      </c>
      <c r="E624" s="46" t="s">
        <v>2261</v>
      </c>
      <c r="F624" s="46" t="s">
        <v>4333</v>
      </c>
      <c r="G624" s="46" t="s">
        <v>61</v>
      </c>
      <c r="H624" s="46" t="s">
        <v>62</v>
      </c>
      <c r="I624" s="83">
        <v>-2.25807116665999E+16</v>
      </c>
      <c r="J624" s="83">
        <v>-4.49572938888E+16</v>
      </c>
      <c r="K624" s="83" t="s">
        <v>4535</v>
      </c>
      <c r="L624" s="46" t="s">
        <v>307</v>
      </c>
      <c r="M624" s="60">
        <v>2011</v>
      </c>
      <c r="N624" s="46" t="s">
        <v>157</v>
      </c>
      <c r="O624" s="46">
        <f t="shared" si="9"/>
        <v>43304</v>
      </c>
      <c r="P624" s="46">
        <v>2018</v>
      </c>
      <c r="Q624" s="46" t="s">
        <v>65</v>
      </c>
      <c r="R624" s="84"/>
      <c r="S624" s="46">
        <v>109500</v>
      </c>
      <c r="T624" s="46">
        <v>3.472222222222222E-3</v>
      </c>
      <c r="U624" s="46" t="s">
        <v>5405</v>
      </c>
      <c r="V624" s="46" t="s">
        <v>5405</v>
      </c>
      <c r="W624" s="46" t="s">
        <v>5405</v>
      </c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  <c r="BN624" s="46"/>
      <c r="BO624" s="46"/>
      <c r="BP624" s="46"/>
    </row>
    <row r="625" spans="1:68" ht="15" x14ac:dyDescent="0.25">
      <c r="A625" s="46" t="s">
        <v>3619</v>
      </c>
      <c r="B625" s="82" t="s">
        <v>531</v>
      </c>
      <c r="C625" s="60">
        <v>2</v>
      </c>
      <c r="D625" s="46" t="s">
        <v>4232</v>
      </c>
      <c r="E625" s="46" t="s">
        <v>2262</v>
      </c>
      <c r="F625" s="46" t="s">
        <v>4333</v>
      </c>
      <c r="G625" s="46" t="s">
        <v>61</v>
      </c>
      <c r="H625" s="46" t="s">
        <v>62</v>
      </c>
      <c r="I625" s="83">
        <v>-2.25831055555E+16</v>
      </c>
      <c r="J625" s="83">
        <v>-4.49566122222E+16</v>
      </c>
      <c r="K625" s="83" t="s">
        <v>4535</v>
      </c>
      <c r="L625" s="46" t="s">
        <v>307</v>
      </c>
      <c r="M625" s="60">
        <v>2011</v>
      </c>
      <c r="N625" s="46" t="s">
        <v>157</v>
      </c>
      <c r="O625" s="46">
        <f t="shared" si="9"/>
        <v>43304</v>
      </c>
      <c r="P625" s="46">
        <v>2018</v>
      </c>
      <c r="Q625" s="46" t="s">
        <v>65</v>
      </c>
      <c r="R625" s="84"/>
      <c r="S625" s="46">
        <v>109500</v>
      </c>
      <c r="T625" s="46">
        <v>3.472222222222222E-3</v>
      </c>
      <c r="U625" s="46" t="s">
        <v>5405</v>
      </c>
      <c r="V625" s="46" t="s">
        <v>5405</v>
      </c>
      <c r="W625" s="46" t="s">
        <v>5405</v>
      </c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  <c r="BN625" s="46"/>
      <c r="BO625" s="46"/>
      <c r="BP625" s="46"/>
    </row>
    <row r="626" spans="1:68" ht="15" x14ac:dyDescent="0.25">
      <c r="A626" s="46" t="s">
        <v>3619</v>
      </c>
      <c r="B626" s="82" t="s">
        <v>531</v>
      </c>
      <c r="C626" s="60">
        <v>2</v>
      </c>
      <c r="D626" s="46" t="s">
        <v>4232</v>
      </c>
      <c r="E626" s="46" t="s">
        <v>2263</v>
      </c>
      <c r="F626" s="46" t="s">
        <v>4333</v>
      </c>
      <c r="G626" s="46" t="s">
        <v>61</v>
      </c>
      <c r="H626" s="46" t="s">
        <v>62</v>
      </c>
      <c r="I626" s="83">
        <v>-2.25920519444E+16</v>
      </c>
      <c r="J626" s="83">
        <v>-4.4969548888799904E+16</v>
      </c>
      <c r="K626" s="83" t="s">
        <v>4535</v>
      </c>
      <c r="L626" s="46" t="s">
        <v>307</v>
      </c>
      <c r="M626" s="60">
        <v>2011</v>
      </c>
      <c r="N626" s="46" t="s">
        <v>157</v>
      </c>
      <c r="O626" s="46">
        <f t="shared" si="9"/>
        <v>43304</v>
      </c>
      <c r="P626" s="46">
        <v>2018</v>
      </c>
      <c r="Q626" s="46" t="s">
        <v>65</v>
      </c>
      <c r="R626" s="84"/>
      <c r="S626" s="46">
        <v>153300</v>
      </c>
      <c r="T626" s="46">
        <v>4.8611111111111112E-3</v>
      </c>
      <c r="U626" s="46" t="s">
        <v>5405</v>
      </c>
      <c r="V626" s="46" t="s">
        <v>5405</v>
      </c>
      <c r="W626" s="46" t="s">
        <v>5405</v>
      </c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  <c r="BN626" s="46"/>
      <c r="BO626" s="46"/>
      <c r="BP626" s="46"/>
    </row>
    <row r="627" spans="1:68" ht="15" x14ac:dyDescent="0.25">
      <c r="A627" s="46" t="s">
        <v>3619</v>
      </c>
      <c r="B627" s="82" t="s">
        <v>531</v>
      </c>
      <c r="C627" s="60">
        <v>2</v>
      </c>
      <c r="D627" s="46" t="s">
        <v>4232</v>
      </c>
      <c r="E627" s="46" t="s">
        <v>2264</v>
      </c>
      <c r="F627" s="46" t="s">
        <v>4333</v>
      </c>
      <c r="G627" s="46" t="s">
        <v>61</v>
      </c>
      <c r="H627" s="46" t="s">
        <v>62</v>
      </c>
      <c r="I627" s="83">
        <v>-2.25850922222E+16</v>
      </c>
      <c r="J627" s="83">
        <v>-4.49540822222E+16</v>
      </c>
      <c r="K627" s="83" t="s">
        <v>4535</v>
      </c>
      <c r="L627" s="46" t="s">
        <v>307</v>
      </c>
      <c r="M627" s="60">
        <v>2011</v>
      </c>
      <c r="N627" s="46" t="s">
        <v>157</v>
      </c>
      <c r="O627" s="46">
        <f t="shared" si="9"/>
        <v>43304</v>
      </c>
      <c r="P627" s="46">
        <v>2018</v>
      </c>
      <c r="Q627" s="46" t="s">
        <v>65</v>
      </c>
      <c r="R627" s="84"/>
      <c r="S627" s="46">
        <v>109500</v>
      </c>
      <c r="T627" s="46">
        <v>3.472222222222222E-3</v>
      </c>
      <c r="U627" s="46" t="s">
        <v>5405</v>
      </c>
      <c r="V627" s="46" t="s">
        <v>5405</v>
      </c>
      <c r="W627" s="46" t="s">
        <v>5405</v>
      </c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  <c r="BN627" s="46"/>
      <c r="BO627" s="46"/>
      <c r="BP627" s="46"/>
    </row>
    <row r="628" spans="1:68" ht="15" x14ac:dyDescent="0.25">
      <c r="A628" s="46" t="s">
        <v>3619</v>
      </c>
      <c r="B628" s="82" t="s">
        <v>531</v>
      </c>
      <c r="C628" s="60">
        <v>2</v>
      </c>
      <c r="D628" s="46" t="s">
        <v>4232</v>
      </c>
      <c r="E628" s="46" t="s">
        <v>2265</v>
      </c>
      <c r="F628" s="46" t="s">
        <v>4333</v>
      </c>
      <c r="G628" s="46" t="s">
        <v>61</v>
      </c>
      <c r="H628" s="46" t="s">
        <v>62</v>
      </c>
      <c r="I628" s="83">
        <v>-2.25831955555E+16</v>
      </c>
      <c r="J628" s="83">
        <v>-4.49552502777E+16</v>
      </c>
      <c r="K628" s="83" t="s">
        <v>4535</v>
      </c>
      <c r="L628" s="46" t="s">
        <v>307</v>
      </c>
      <c r="M628" s="60">
        <v>2011</v>
      </c>
      <c r="N628" s="46" t="s">
        <v>157</v>
      </c>
      <c r="O628" s="46">
        <f t="shared" si="9"/>
        <v>43304</v>
      </c>
      <c r="P628" s="46">
        <v>2018</v>
      </c>
      <c r="Q628" s="46" t="s">
        <v>65</v>
      </c>
      <c r="R628" s="84"/>
      <c r="S628" s="46">
        <v>131400</v>
      </c>
      <c r="T628" s="46">
        <v>4.1666666666666666E-3</v>
      </c>
      <c r="U628" s="46" t="s">
        <v>5405</v>
      </c>
      <c r="V628" s="46" t="s">
        <v>5405</v>
      </c>
      <c r="W628" s="46" t="s">
        <v>5405</v>
      </c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</row>
    <row r="629" spans="1:68" ht="15" x14ac:dyDescent="0.25">
      <c r="A629" s="46" t="s">
        <v>3619</v>
      </c>
      <c r="B629" s="82" t="s">
        <v>531</v>
      </c>
      <c r="C629" s="60">
        <v>2</v>
      </c>
      <c r="D629" s="46" t="s">
        <v>4232</v>
      </c>
      <c r="E629" s="46" t="s">
        <v>2266</v>
      </c>
      <c r="F629" s="46" t="s">
        <v>4333</v>
      </c>
      <c r="G629" s="46" t="s">
        <v>61</v>
      </c>
      <c r="H629" s="46" t="s">
        <v>62</v>
      </c>
      <c r="I629" s="83">
        <v>-2.25786336110999E+16</v>
      </c>
      <c r="J629" s="83">
        <v>-4.4955738055499904E+16</v>
      </c>
      <c r="K629" s="83" t="s">
        <v>4535</v>
      </c>
      <c r="L629" s="46" t="s">
        <v>307</v>
      </c>
      <c r="M629" s="60">
        <v>2011</v>
      </c>
      <c r="N629" s="46" t="s">
        <v>157</v>
      </c>
      <c r="O629" s="46">
        <f t="shared" si="9"/>
        <v>43304</v>
      </c>
      <c r="P629" s="46">
        <v>2018</v>
      </c>
      <c r="Q629" s="46" t="s">
        <v>65</v>
      </c>
      <c r="R629" s="84"/>
      <c r="S629" s="46">
        <v>131400</v>
      </c>
      <c r="T629" s="46">
        <v>4.1666666666666666E-3</v>
      </c>
      <c r="U629" s="46" t="s">
        <v>5405</v>
      </c>
      <c r="V629" s="46" t="s">
        <v>5405</v>
      </c>
      <c r="W629" s="46" t="s">
        <v>5405</v>
      </c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</row>
    <row r="630" spans="1:68" ht="15" x14ac:dyDescent="0.25">
      <c r="A630" s="46" t="s">
        <v>3619</v>
      </c>
      <c r="B630" s="82" t="s">
        <v>531</v>
      </c>
      <c r="C630" s="60">
        <v>2</v>
      </c>
      <c r="D630" s="46" t="s">
        <v>4232</v>
      </c>
      <c r="E630" s="46" t="s">
        <v>2267</v>
      </c>
      <c r="F630" s="46" t="s">
        <v>4333</v>
      </c>
      <c r="G630" s="46" t="s">
        <v>61</v>
      </c>
      <c r="H630" s="46" t="s">
        <v>62</v>
      </c>
      <c r="I630" s="83">
        <v>-2.25756063888E+16</v>
      </c>
      <c r="J630" s="83">
        <v>-4.4953209999999904E+16</v>
      </c>
      <c r="K630" s="83" t="s">
        <v>4535</v>
      </c>
      <c r="L630" s="46" t="s">
        <v>307</v>
      </c>
      <c r="M630" s="60">
        <v>2011</v>
      </c>
      <c r="N630" s="46" t="s">
        <v>157</v>
      </c>
      <c r="O630" s="46">
        <f t="shared" si="9"/>
        <v>43304</v>
      </c>
      <c r="P630" s="46">
        <v>2018</v>
      </c>
      <c r="Q630" s="46" t="s">
        <v>65</v>
      </c>
      <c r="R630" s="84"/>
      <c r="S630" s="46">
        <v>131400</v>
      </c>
      <c r="T630" s="46">
        <v>4.1666666666666666E-3</v>
      </c>
      <c r="U630" s="46" t="s">
        <v>5405</v>
      </c>
      <c r="V630" s="46" t="s">
        <v>5405</v>
      </c>
      <c r="W630" s="46" t="s">
        <v>5405</v>
      </c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</row>
    <row r="631" spans="1:68" ht="15" x14ac:dyDescent="0.25">
      <c r="A631" s="46" t="s">
        <v>3803</v>
      </c>
      <c r="B631" s="82" t="s">
        <v>591</v>
      </c>
      <c r="C631" s="60">
        <v>2</v>
      </c>
      <c r="D631" s="46" t="s">
        <v>4232</v>
      </c>
      <c r="E631" s="46" t="s">
        <v>2268</v>
      </c>
      <c r="F631" s="46" t="s">
        <v>4333</v>
      </c>
      <c r="G631" s="46" t="s">
        <v>68</v>
      </c>
      <c r="H631" s="46" t="s">
        <v>62</v>
      </c>
      <c r="I631" s="83">
        <v>-2.32811111111E+16</v>
      </c>
      <c r="J631" s="83">
        <v>-4.5973305555499904E+16</v>
      </c>
      <c r="K631" s="83" t="s">
        <v>4535</v>
      </c>
      <c r="L631" s="46" t="s">
        <v>307</v>
      </c>
      <c r="M631" s="60">
        <v>2011</v>
      </c>
      <c r="N631" s="46" t="s">
        <v>157</v>
      </c>
      <c r="O631" s="46">
        <f t="shared" si="9"/>
        <v>43304</v>
      </c>
      <c r="P631" s="46">
        <v>2018</v>
      </c>
      <c r="Q631" s="46" t="s">
        <v>65</v>
      </c>
      <c r="R631" s="84"/>
      <c r="S631" s="46">
        <v>161681.568</v>
      </c>
      <c r="T631" s="46">
        <v>5.1268888888888892E-3</v>
      </c>
      <c r="U631" s="46" t="s">
        <v>5405</v>
      </c>
      <c r="V631" s="46" t="s">
        <v>5405</v>
      </c>
      <c r="W631" s="46" t="s">
        <v>5405</v>
      </c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</row>
    <row r="632" spans="1:68" ht="15" x14ac:dyDescent="0.25">
      <c r="A632" s="46" t="s">
        <v>3804</v>
      </c>
      <c r="B632" s="82" t="s">
        <v>559</v>
      </c>
      <c r="C632" s="60">
        <v>8</v>
      </c>
      <c r="D632" s="46" t="s">
        <v>4229</v>
      </c>
      <c r="E632" s="46" t="s">
        <v>1949</v>
      </c>
      <c r="F632" s="46" t="s">
        <v>4332</v>
      </c>
      <c r="G632" s="46" t="s">
        <v>69</v>
      </c>
      <c r="H632" s="46" t="s">
        <v>67</v>
      </c>
      <c r="I632" s="83">
        <v>-2.02680555554999E+16</v>
      </c>
      <c r="J632" s="83">
        <v>-4.81547222222E+16</v>
      </c>
      <c r="K632" s="83" t="s">
        <v>4755</v>
      </c>
      <c r="L632" s="46" t="s">
        <v>441</v>
      </c>
      <c r="M632" s="60">
        <v>2013</v>
      </c>
      <c r="N632" s="46" t="s">
        <v>442</v>
      </c>
      <c r="O632" s="46">
        <f t="shared" si="9"/>
        <v>45035</v>
      </c>
      <c r="P632" s="46">
        <v>2023</v>
      </c>
      <c r="Q632" s="46" t="s">
        <v>65</v>
      </c>
      <c r="R632" s="84"/>
      <c r="S632" s="46">
        <v>419244</v>
      </c>
      <c r="T632" s="46">
        <v>1.3294140030441401E-2</v>
      </c>
      <c r="U632" s="46">
        <v>58.7</v>
      </c>
      <c r="V632" s="46" t="s">
        <v>5403</v>
      </c>
      <c r="W632" s="46" t="s">
        <v>5413</v>
      </c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</row>
    <row r="633" spans="1:68" ht="15" x14ac:dyDescent="0.25">
      <c r="A633" s="46" t="s">
        <v>3805</v>
      </c>
      <c r="B633" s="82" t="s">
        <v>559</v>
      </c>
      <c r="C633" s="60">
        <v>8</v>
      </c>
      <c r="D633" s="46" t="s">
        <v>4229</v>
      </c>
      <c r="E633" s="46" t="s">
        <v>1962</v>
      </c>
      <c r="F633" s="46" t="s">
        <v>4332</v>
      </c>
      <c r="G633" s="46" t="s">
        <v>69</v>
      </c>
      <c r="H633" s="46" t="s">
        <v>67</v>
      </c>
      <c r="I633" s="83">
        <v>-2.01628888888E+16</v>
      </c>
      <c r="J633" s="83">
        <v>-4.83961666666E+16</v>
      </c>
      <c r="K633" s="83" t="s">
        <v>4756</v>
      </c>
      <c r="L633" s="46" t="s">
        <v>433</v>
      </c>
      <c r="M633" s="60">
        <v>2013</v>
      </c>
      <c r="N633" s="46" t="s">
        <v>435</v>
      </c>
      <c r="O633" s="46">
        <f t="shared" si="9"/>
        <v>44670</v>
      </c>
      <c r="P633" s="46">
        <v>2022</v>
      </c>
      <c r="Q633" s="46" t="s">
        <v>65</v>
      </c>
      <c r="R633" s="84"/>
      <c r="S633" s="46">
        <v>835120</v>
      </c>
      <c r="T633" s="46">
        <v>2.6481481481481481E-2</v>
      </c>
      <c r="U633" s="46">
        <v>121</v>
      </c>
      <c r="V633" s="46" t="s">
        <v>5403</v>
      </c>
      <c r="W633" s="46" t="s">
        <v>5413</v>
      </c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  <c r="BN633" s="46"/>
      <c r="BO633" s="46"/>
      <c r="BP633" s="46"/>
    </row>
    <row r="634" spans="1:68" ht="15" x14ac:dyDescent="0.25">
      <c r="A634" s="46" t="s">
        <v>3804</v>
      </c>
      <c r="B634" s="82" t="s">
        <v>559</v>
      </c>
      <c r="C634" s="60">
        <v>8</v>
      </c>
      <c r="D634" s="46" t="s">
        <v>4229</v>
      </c>
      <c r="E634" s="46" t="s">
        <v>2654</v>
      </c>
      <c r="F634" s="46" t="s">
        <v>4332</v>
      </c>
      <c r="G634" s="46" t="s">
        <v>69</v>
      </c>
      <c r="H634" s="46" t="s">
        <v>67</v>
      </c>
      <c r="I634" s="83">
        <v>-2.01425777777E+16</v>
      </c>
      <c r="J634" s="83">
        <v>-4.84184827777E+16</v>
      </c>
      <c r="K634" s="83" t="s">
        <v>4757</v>
      </c>
      <c r="L634" s="46" t="s">
        <v>1472</v>
      </c>
      <c r="M634" s="60">
        <v>2009</v>
      </c>
      <c r="N634" s="46" t="s">
        <v>441</v>
      </c>
      <c r="O634" s="46">
        <f t="shared" si="9"/>
        <v>41383</v>
      </c>
      <c r="P634" s="46">
        <v>2013</v>
      </c>
      <c r="Q634" s="46" t="s">
        <v>65</v>
      </c>
      <c r="R634" s="84"/>
      <c r="S634" s="46">
        <v>247720</v>
      </c>
      <c r="T634" s="46">
        <v>7.8551496702181627E-3</v>
      </c>
      <c r="U634" s="46">
        <v>44.7</v>
      </c>
      <c r="V634" s="46" t="s">
        <v>5403</v>
      </c>
      <c r="W634" s="46" t="s">
        <v>5413</v>
      </c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  <c r="BN634" s="46"/>
      <c r="BO634" s="46"/>
      <c r="BP634" s="46"/>
    </row>
    <row r="635" spans="1:68" ht="15" x14ac:dyDescent="0.25">
      <c r="A635" s="46" t="s">
        <v>3683</v>
      </c>
      <c r="B635" s="82" t="s">
        <v>531</v>
      </c>
      <c r="C635" s="60">
        <v>2</v>
      </c>
      <c r="D635" s="46" t="s">
        <v>4232</v>
      </c>
      <c r="E635" s="46" t="s">
        <v>2272</v>
      </c>
      <c r="F635" s="46" t="s">
        <v>4333</v>
      </c>
      <c r="G635" s="46" t="s">
        <v>68</v>
      </c>
      <c r="H635" s="46" t="s">
        <v>62</v>
      </c>
      <c r="I635" s="83">
        <v>-2.25726388888E+16</v>
      </c>
      <c r="J635" s="83">
        <v>-4.49505277777E+16</v>
      </c>
      <c r="K635" s="83" t="s">
        <v>4535</v>
      </c>
      <c r="L635" s="46" t="s">
        <v>307</v>
      </c>
      <c r="M635" s="60">
        <v>2011</v>
      </c>
      <c r="N635" s="46" t="s">
        <v>157</v>
      </c>
      <c r="O635" s="46">
        <f t="shared" si="9"/>
        <v>43304</v>
      </c>
      <c r="P635" s="46">
        <v>2018</v>
      </c>
      <c r="Q635" s="46" t="s">
        <v>65</v>
      </c>
      <c r="R635" s="84"/>
      <c r="S635" s="46">
        <v>2217.6</v>
      </c>
      <c r="T635" s="46">
        <v>7.0319634703196348E-5</v>
      </c>
      <c r="U635" s="46" t="s">
        <v>5405</v>
      </c>
      <c r="V635" s="46" t="s">
        <v>5405</v>
      </c>
      <c r="W635" s="46" t="s">
        <v>5405</v>
      </c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  <c r="BN635" s="46"/>
      <c r="BO635" s="46"/>
      <c r="BP635" s="46"/>
    </row>
    <row r="636" spans="1:68" ht="15" x14ac:dyDescent="0.25">
      <c r="A636" s="46" t="s">
        <v>3804</v>
      </c>
      <c r="B636" s="82" t="s">
        <v>559</v>
      </c>
      <c r="C636" s="60">
        <v>8</v>
      </c>
      <c r="D636" s="46" t="s">
        <v>4229</v>
      </c>
      <c r="E636" s="46" t="s">
        <v>2655</v>
      </c>
      <c r="F636" s="46" t="s">
        <v>4332</v>
      </c>
      <c r="G636" s="46" t="s">
        <v>69</v>
      </c>
      <c r="H636" s="46" t="s">
        <v>67</v>
      </c>
      <c r="I636" s="83">
        <v>-2.01594388888E+16</v>
      </c>
      <c r="J636" s="83">
        <v>-4.8374222777699904E+16</v>
      </c>
      <c r="K636" s="83" t="s">
        <v>4757</v>
      </c>
      <c r="L636" s="46" t="s">
        <v>1472</v>
      </c>
      <c r="M636" s="60">
        <v>2009</v>
      </c>
      <c r="N636" s="46" t="s">
        <v>441</v>
      </c>
      <c r="O636" s="46">
        <f t="shared" si="9"/>
        <v>41383</v>
      </c>
      <c r="P636" s="46">
        <v>2013</v>
      </c>
      <c r="Q636" s="46" t="s">
        <v>65</v>
      </c>
      <c r="R636" s="84"/>
      <c r="S636" s="46">
        <v>75786</v>
      </c>
      <c r="T636" s="46">
        <v>2.4031582952815829E-3</v>
      </c>
      <c r="U636" s="46">
        <v>44.7</v>
      </c>
      <c r="V636" s="46" t="s">
        <v>5403</v>
      </c>
      <c r="W636" s="46" t="s">
        <v>5404</v>
      </c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  <c r="BN636" s="46"/>
      <c r="BO636" s="46"/>
      <c r="BP636" s="46"/>
    </row>
    <row r="637" spans="1:68" ht="15" x14ac:dyDescent="0.25">
      <c r="A637" s="46" t="s">
        <v>3806</v>
      </c>
      <c r="B637" s="82" t="s">
        <v>573</v>
      </c>
      <c r="C637" s="60">
        <v>2</v>
      </c>
      <c r="D637" s="46" t="s">
        <v>4232</v>
      </c>
      <c r="E637" s="46" t="s">
        <v>2274</v>
      </c>
      <c r="F637" s="46" t="s">
        <v>4333</v>
      </c>
      <c r="G637" s="46" t="s">
        <v>68</v>
      </c>
      <c r="H637" s="46" t="s">
        <v>62</v>
      </c>
      <c r="I637" s="83">
        <v>-2.31652777776999E+16</v>
      </c>
      <c r="J637" s="83">
        <v>-4.59052777777E+16</v>
      </c>
      <c r="K637" s="83" t="s">
        <v>4535</v>
      </c>
      <c r="L637" s="46" t="s">
        <v>307</v>
      </c>
      <c r="M637" s="60">
        <v>2011</v>
      </c>
      <c r="N637" s="46" t="s">
        <v>157</v>
      </c>
      <c r="O637" s="46">
        <f t="shared" si="9"/>
        <v>43304</v>
      </c>
      <c r="P637" s="46">
        <v>2018</v>
      </c>
      <c r="Q637" s="46" t="s">
        <v>65</v>
      </c>
      <c r="R637" s="84"/>
      <c r="S637" s="46">
        <v>28512</v>
      </c>
      <c r="T637" s="46">
        <v>9.041095890410959E-4</v>
      </c>
      <c r="U637" s="46" t="s">
        <v>5405</v>
      </c>
      <c r="V637" s="46" t="s">
        <v>5405</v>
      </c>
      <c r="W637" s="46" t="s">
        <v>5405</v>
      </c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  <c r="BN637" s="46"/>
      <c r="BO637" s="46"/>
      <c r="BP637" s="46"/>
    </row>
    <row r="638" spans="1:68" ht="15" x14ac:dyDescent="0.25">
      <c r="A638" s="46" t="s">
        <v>3419</v>
      </c>
      <c r="B638" s="82" t="s">
        <v>578</v>
      </c>
      <c r="C638" s="60">
        <v>14</v>
      </c>
      <c r="D638" s="46" t="s">
        <v>4284</v>
      </c>
      <c r="E638" s="46" t="s">
        <v>2066</v>
      </c>
      <c r="F638" s="46" t="s">
        <v>4332</v>
      </c>
      <c r="G638" s="46" t="s">
        <v>61</v>
      </c>
      <c r="H638" s="46" t="s">
        <v>67</v>
      </c>
      <c r="I638" s="83">
        <v>-2.34933888887999E+16</v>
      </c>
      <c r="J638" s="83">
        <v>-4.9170722222199904E+16</v>
      </c>
      <c r="K638" s="83" t="s">
        <v>4758</v>
      </c>
      <c r="L638" s="46" t="s">
        <v>373</v>
      </c>
      <c r="M638" s="60">
        <v>2013</v>
      </c>
      <c r="N638" s="46" t="s">
        <v>388</v>
      </c>
      <c r="O638" s="46">
        <f t="shared" si="9"/>
        <v>50757</v>
      </c>
      <c r="P638" s="46">
        <v>2038</v>
      </c>
      <c r="Q638" s="46" t="s">
        <v>65</v>
      </c>
      <c r="R638" s="84"/>
      <c r="S638" s="46">
        <v>1975117.2</v>
      </c>
      <c r="T638" s="46">
        <v>6.263055555555555E-2</v>
      </c>
      <c r="U638" s="46" t="s">
        <v>5405</v>
      </c>
      <c r="V638" s="46" t="s">
        <v>5405</v>
      </c>
      <c r="W638" s="46" t="s">
        <v>5405</v>
      </c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  <c r="BN638" s="46"/>
      <c r="BO638" s="46"/>
      <c r="BP638" s="46"/>
    </row>
    <row r="639" spans="1:68" ht="15" x14ac:dyDescent="0.25">
      <c r="A639" s="46" t="s">
        <v>3523</v>
      </c>
      <c r="B639" s="82" t="s">
        <v>556</v>
      </c>
      <c r="C639" s="60">
        <v>2</v>
      </c>
      <c r="D639" s="46" t="s">
        <v>4232</v>
      </c>
      <c r="E639" s="46" t="s">
        <v>2276</v>
      </c>
      <c r="F639" s="46" t="s">
        <v>4333</v>
      </c>
      <c r="G639" s="46" t="s">
        <v>61</v>
      </c>
      <c r="H639" s="46" t="s">
        <v>62</v>
      </c>
      <c r="I639" s="83">
        <v>-2.28447222222E+16</v>
      </c>
      <c r="J639" s="83">
        <v>-4.52358333333E+16</v>
      </c>
      <c r="K639" s="83" t="s">
        <v>4535</v>
      </c>
      <c r="L639" s="46" t="s">
        <v>307</v>
      </c>
      <c r="M639" s="60">
        <v>2011</v>
      </c>
      <c r="N639" s="46" t="s">
        <v>1164</v>
      </c>
      <c r="O639" s="46">
        <f t="shared" si="9"/>
        <v>41698</v>
      </c>
      <c r="P639" s="46">
        <v>2014</v>
      </c>
      <c r="Q639" s="46" t="s">
        <v>65</v>
      </c>
      <c r="R639" s="84"/>
      <c r="S639" s="46">
        <v>2277600</v>
      </c>
      <c r="T639" s="46">
        <v>7.2222222222222215E-2</v>
      </c>
      <c r="U639" s="46" t="s">
        <v>5405</v>
      </c>
      <c r="V639" s="46" t="s">
        <v>5405</v>
      </c>
      <c r="W639" s="46" t="s">
        <v>5405</v>
      </c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  <c r="BN639" s="46"/>
      <c r="BO639" s="46"/>
      <c r="BP639" s="46"/>
    </row>
    <row r="640" spans="1:68" ht="15" x14ac:dyDescent="0.25">
      <c r="A640" s="46" t="s">
        <v>3807</v>
      </c>
      <c r="B640" s="82" t="s">
        <v>537</v>
      </c>
      <c r="C640" s="60">
        <v>15</v>
      </c>
      <c r="D640" s="46" t="s">
        <v>4272</v>
      </c>
      <c r="E640" s="46" t="s">
        <v>2542</v>
      </c>
      <c r="F640" s="46" t="s">
        <v>4332</v>
      </c>
      <c r="G640" s="46" t="s">
        <v>68</v>
      </c>
      <c r="H640" s="46" t="s">
        <v>67</v>
      </c>
      <c r="I640" s="83">
        <v>-2.01027777776999E+16</v>
      </c>
      <c r="J640" s="83">
        <v>-4.9744722222199904E+16</v>
      </c>
      <c r="K640" s="83" t="s">
        <v>4592</v>
      </c>
      <c r="L640" s="46" t="s">
        <v>162</v>
      </c>
      <c r="M640" s="60">
        <v>2009</v>
      </c>
      <c r="N640" s="46" t="s">
        <v>164</v>
      </c>
      <c r="O640" s="46">
        <f t="shared" si="9"/>
        <v>43817</v>
      </c>
      <c r="P640" s="46">
        <v>2019</v>
      </c>
      <c r="Q640" s="46" t="s">
        <v>65</v>
      </c>
      <c r="R640" s="84"/>
      <c r="S640" s="46">
        <v>3310800</v>
      </c>
      <c r="T640" s="46">
        <v>0.1049847792998478</v>
      </c>
      <c r="U640" s="46" t="s">
        <v>5405</v>
      </c>
      <c r="V640" s="46" t="s">
        <v>5405</v>
      </c>
      <c r="W640" s="46" t="s">
        <v>5405</v>
      </c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  <c r="BN640" s="46"/>
      <c r="BO640" s="46"/>
      <c r="BP640" s="46"/>
    </row>
    <row r="641" spans="1:68" ht="15" x14ac:dyDescent="0.25">
      <c r="A641" s="46" t="s">
        <v>3685</v>
      </c>
      <c r="B641" s="82" t="s">
        <v>531</v>
      </c>
      <c r="C641" s="60">
        <v>2</v>
      </c>
      <c r="D641" s="46" t="s">
        <v>4232</v>
      </c>
      <c r="E641" s="46" t="s">
        <v>2278</v>
      </c>
      <c r="F641" s="46" t="s">
        <v>4333</v>
      </c>
      <c r="G641" s="46" t="s">
        <v>68</v>
      </c>
      <c r="H641" s="46" t="s">
        <v>62</v>
      </c>
      <c r="I641" s="83">
        <v>-2.25896097221999E+16</v>
      </c>
      <c r="J641" s="83">
        <v>-4.4955637222199904E+16</v>
      </c>
      <c r="K641" s="83" t="s">
        <v>4535</v>
      </c>
      <c r="L641" s="46" t="s">
        <v>307</v>
      </c>
      <c r="M641" s="60">
        <v>2011</v>
      </c>
      <c r="N641" s="46" t="s">
        <v>157</v>
      </c>
      <c r="O641" s="46">
        <f t="shared" si="9"/>
        <v>43304</v>
      </c>
      <c r="P641" s="46">
        <v>2018</v>
      </c>
      <c r="Q641" s="46" t="s">
        <v>65</v>
      </c>
      <c r="R641" s="84"/>
      <c r="S641" s="46">
        <v>700800</v>
      </c>
      <c r="T641" s="46">
        <v>2.2222222222222223E-2</v>
      </c>
      <c r="U641" s="46" t="s">
        <v>5405</v>
      </c>
      <c r="V641" s="46" t="s">
        <v>5405</v>
      </c>
      <c r="W641" s="46" t="s">
        <v>5405</v>
      </c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  <c r="BN641" s="46"/>
      <c r="BO641" s="46"/>
      <c r="BP641" s="46"/>
    </row>
    <row r="642" spans="1:68" ht="15" x14ac:dyDescent="0.25">
      <c r="A642" s="46" t="s">
        <v>3808</v>
      </c>
      <c r="B642" s="82" t="s">
        <v>591</v>
      </c>
      <c r="C642" s="60">
        <v>2</v>
      </c>
      <c r="D642" s="46" t="s">
        <v>4232</v>
      </c>
      <c r="E642" s="46" t="s">
        <v>2279</v>
      </c>
      <c r="F642" s="46" t="s">
        <v>4333</v>
      </c>
      <c r="G642" s="46" t="s">
        <v>68</v>
      </c>
      <c r="H642" s="46" t="s">
        <v>62</v>
      </c>
      <c r="I642" s="83">
        <v>-2.32776194443999E+16</v>
      </c>
      <c r="J642" s="83">
        <v>-4.5979716666599904E+16</v>
      </c>
      <c r="K642" s="83" t="s">
        <v>4535</v>
      </c>
      <c r="L642" s="46" t="s">
        <v>307</v>
      </c>
      <c r="M642" s="60">
        <v>2011</v>
      </c>
      <c r="N642" s="46" t="s">
        <v>157</v>
      </c>
      <c r="O642" s="46">
        <f t="shared" si="9"/>
        <v>43304</v>
      </c>
      <c r="P642" s="46">
        <v>2018</v>
      </c>
      <c r="Q642" s="46" t="s">
        <v>65</v>
      </c>
      <c r="R642" s="84"/>
      <c r="S642" s="46">
        <v>7800</v>
      </c>
      <c r="T642" s="46">
        <v>2.4733637747336378E-4</v>
      </c>
      <c r="U642" s="46" t="s">
        <v>5405</v>
      </c>
      <c r="V642" s="46" t="s">
        <v>5405</v>
      </c>
      <c r="W642" s="46" t="s">
        <v>5405</v>
      </c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  <c r="BN642" s="46"/>
      <c r="BO642" s="46"/>
      <c r="BP642" s="46"/>
    </row>
    <row r="643" spans="1:68" ht="15" x14ac:dyDescent="0.25">
      <c r="A643" s="46" t="s">
        <v>3809</v>
      </c>
      <c r="B643" s="82" t="s">
        <v>591</v>
      </c>
      <c r="C643" s="60">
        <v>2</v>
      </c>
      <c r="D643" s="46" t="s">
        <v>4232</v>
      </c>
      <c r="E643" s="46" t="s">
        <v>2280</v>
      </c>
      <c r="F643" s="46" t="s">
        <v>4333</v>
      </c>
      <c r="G643" s="46" t="s">
        <v>68</v>
      </c>
      <c r="H643" s="46" t="s">
        <v>62</v>
      </c>
      <c r="I643" s="83">
        <v>-2.325E+16</v>
      </c>
      <c r="J643" s="83">
        <v>-4.6E+16</v>
      </c>
      <c r="K643" s="83" t="s">
        <v>4535</v>
      </c>
      <c r="L643" s="46" t="s">
        <v>307</v>
      </c>
      <c r="M643" s="60">
        <v>2011</v>
      </c>
      <c r="N643" s="46" t="s">
        <v>157</v>
      </c>
      <c r="O643" s="46">
        <f t="shared" si="9"/>
        <v>43304</v>
      </c>
      <c r="P643" s="46">
        <v>2018</v>
      </c>
      <c r="Q643" s="46" t="s">
        <v>65</v>
      </c>
      <c r="R643" s="84"/>
      <c r="S643" s="46">
        <v>1797.12</v>
      </c>
      <c r="T643" s="46">
        <v>5.6986301369863011E-5</v>
      </c>
      <c r="U643" s="46" t="s">
        <v>5405</v>
      </c>
      <c r="V643" s="46" t="s">
        <v>5405</v>
      </c>
      <c r="W643" s="46" t="s">
        <v>5405</v>
      </c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  <c r="BN643" s="46"/>
      <c r="BO643" s="46"/>
      <c r="BP643" s="46"/>
    </row>
    <row r="644" spans="1:68" ht="15" x14ac:dyDescent="0.25">
      <c r="A644" s="46" t="s">
        <v>3809</v>
      </c>
      <c r="B644" s="82" t="s">
        <v>591</v>
      </c>
      <c r="C644" s="60">
        <v>2</v>
      </c>
      <c r="D644" s="46" t="s">
        <v>4232</v>
      </c>
      <c r="E644" s="46" t="s">
        <v>2281</v>
      </c>
      <c r="F644" s="46" t="s">
        <v>4333</v>
      </c>
      <c r="G644" s="46" t="s">
        <v>68</v>
      </c>
      <c r="H644" s="46" t="s">
        <v>62</v>
      </c>
      <c r="I644" s="83">
        <v>-2.325E+16</v>
      </c>
      <c r="J644" s="83">
        <v>-4.6E+16</v>
      </c>
      <c r="K644" s="83" t="s">
        <v>4535</v>
      </c>
      <c r="L644" s="46" t="s">
        <v>307</v>
      </c>
      <c r="M644" s="60">
        <v>2011</v>
      </c>
      <c r="N644" s="46" t="s">
        <v>157</v>
      </c>
      <c r="O644" s="46">
        <f t="shared" ref="O644:O707" si="10">DATEVALUE(N644)</f>
        <v>43304</v>
      </c>
      <c r="P644" s="46">
        <v>2018</v>
      </c>
      <c r="Q644" s="46" t="s">
        <v>65</v>
      </c>
      <c r="R644" s="84"/>
      <c r="S644" s="46">
        <v>45152.639999999999</v>
      </c>
      <c r="T644" s="46">
        <v>1.4317808219178082E-3</v>
      </c>
      <c r="U644" s="46" t="s">
        <v>5405</v>
      </c>
      <c r="V644" s="46" t="s">
        <v>5405</v>
      </c>
      <c r="W644" s="46" t="s">
        <v>5405</v>
      </c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  <c r="BN644" s="46"/>
      <c r="BO644" s="46"/>
      <c r="BP644" s="46"/>
    </row>
    <row r="645" spans="1:68" ht="15" x14ac:dyDescent="0.25">
      <c r="A645" s="46" t="s">
        <v>3810</v>
      </c>
      <c r="B645" s="82" t="s">
        <v>512</v>
      </c>
      <c r="C645" s="60">
        <v>14</v>
      </c>
      <c r="D645" s="46" t="s">
        <v>4227</v>
      </c>
      <c r="E645" s="46" t="s">
        <v>2820</v>
      </c>
      <c r="F645" s="46" t="s">
        <v>4332</v>
      </c>
      <c r="G645" s="46" t="s">
        <v>76</v>
      </c>
      <c r="H645" s="46" t="s">
        <v>67</v>
      </c>
      <c r="I645" s="83">
        <v>-2.35613888888E+16</v>
      </c>
      <c r="J645" s="83">
        <v>-4.86230555555E+16</v>
      </c>
      <c r="K645" s="83" t="s">
        <v>4759</v>
      </c>
      <c r="L645" s="46" t="s">
        <v>121</v>
      </c>
      <c r="M645" s="60">
        <v>2007</v>
      </c>
      <c r="N645" s="46" t="s">
        <v>122</v>
      </c>
      <c r="O645" s="46">
        <f t="shared" si="10"/>
        <v>43087</v>
      </c>
      <c r="P645" s="46">
        <v>2017</v>
      </c>
      <c r="Q645" s="46" t="s">
        <v>65</v>
      </c>
      <c r="S645" s="46">
        <v>48000</v>
      </c>
      <c r="T645" s="46">
        <v>1.5220700152207001E-3</v>
      </c>
      <c r="U645" s="46" t="s">
        <v>5405</v>
      </c>
      <c r="V645" s="46" t="s">
        <v>5405</v>
      </c>
      <c r="W645" s="46" t="s">
        <v>5405</v>
      </c>
    </row>
    <row r="646" spans="1:68" ht="15" x14ac:dyDescent="0.25">
      <c r="A646" s="46" t="s">
        <v>3811</v>
      </c>
      <c r="B646" s="82" t="s">
        <v>575</v>
      </c>
      <c r="C646" s="60">
        <v>2</v>
      </c>
      <c r="D646" s="46" t="s">
        <v>4232</v>
      </c>
      <c r="E646" s="46" t="s">
        <v>2283</v>
      </c>
      <c r="F646" s="46" t="s">
        <v>4333</v>
      </c>
      <c r="G646" s="46" t="s">
        <v>68</v>
      </c>
      <c r="H646" s="46" t="s">
        <v>62</v>
      </c>
      <c r="I646" s="83">
        <v>-2.28183166666E+16</v>
      </c>
      <c r="J646" s="83">
        <v>-4.5250178333299904E+16</v>
      </c>
      <c r="K646" s="83" t="s">
        <v>4535</v>
      </c>
      <c r="L646" s="46" t="s">
        <v>307</v>
      </c>
      <c r="M646" s="60">
        <v>2011</v>
      </c>
      <c r="N646" s="46" t="s">
        <v>157</v>
      </c>
      <c r="O646" s="46">
        <f t="shared" si="10"/>
        <v>43304</v>
      </c>
      <c r="P646" s="46">
        <v>2018</v>
      </c>
      <c r="Q646" s="46" t="s">
        <v>65</v>
      </c>
      <c r="R646" s="84"/>
      <c r="S646" s="46">
        <v>293460</v>
      </c>
      <c r="T646" s="46">
        <v>9.3055555555555548E-3</v>
      </c>
      <c r="U646" s="46" t="s">
        <v>5405</v>
      </c>
      <c r="V646" s="46" t="s">
        <v>5405</v>
      </c>
      <c r="W646" s="46" t="s">
        <v>5405</v>
      </c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  <c r="BN646" s="46"/>
      <c r="BO646" s="46"/>
      <c r="BP646" s="46"/>
    </row>
    <row r="647" spans="1:68" ht="15" x14ac:dyDescent="0.25">
      <c r="A647" s="46" t="s">
        <v>3440</v>
      </c>
      <c r="B647" s="82" t="s">
        <v>533</v>
      </c>
      <c r="C647" s="60">
        <v>2</v>
      </c>
      <c r="D647" s="46" t="s">
        <v>4232</v>
      </c>
      <c r="E647" s="46" t="s">
        <v>2284</v>
      </c>
      <c r="F647" s="46" t="s">
        <v>4333</v>
      </c>
      <c r="G647" s="46" t="s">
        <v>73</v>
      </c>
      <c r="H647" s="46" t="s">
        <v>62</v>
      </c>
      <c r="I647" s="83">
        <v>-2.29366666666E+16</v>
      </c>
      <c r="J647" s="83">
        <v>-4.55380555555E+16</v>
      </c>
      <c r="K647" s="83" t="s">
        <v>4535</v>
      </c>
      <c r="L647" s="46" t="s">
        <v>307</v>
      </c>
      <c r="M647" s="60">
        <v>2011</v>
      </c>
      <c r="N647" s="46" t="s">
        <v>1215</v>
      </c>
      <c r="O647" s="46">
        <f t="shared" si="10"/>
        <v>41506</v>
      </c>
      <c r="P647" s="46">
        <v>2013</v>
      </c>
      <c r="Q647" s="46" t="s">
        <v>65</v>
      </c>
      <c r="R647" s="84"/>
      <c r="S647" s="46">
        <v>109500</v>
      </c>
      <c r="T647" s="46">
        <v>3.472222222222222E-3</v>
      </c>
      <c r="U647" s="46" t="s">
        <v>5405</v>
      </c>
      <c r="V647" s="46" t="s">
        <v>5405</v>
      </c>
      <c r="W647" s="46" t="s">
        <v>5405</v>
      </c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  <c r="BN647" s="46"/>
      <c r="BO647" s="46"/>
      <c r="BP647" s="46"/>
    </row>
    <row r="648" spans="1:68" ht="15" x14ac:dyDescent="0.25">
      <c r="A648" s="46" t="s">
        <v>3427</v>
      </c>
      <c r="B648" s="82" t="s">
        <v>600</v>
      </c>
      <c r="C648" s="60">
        <v>2</v>
      </c>
      <c r="D648" s="46" t="s">
        <v>4232</v>
      </c>
      <c r="E648" s="46" t="s">
        <v>2285</v>
      </c>
      <c r="F648" s="46" t="s">
        <v>4333</v>
      </c>
      <c r="G648" s="46" t="s">
        <v>61</v>
      </c>
      <c r="H648" s="46" t="s">
        <v>62</v>
      </c>
      <c r="I648" s="83">
        <v>-2.26570055555E+16</v>
      </c>
      <c r="J648" s="83">
        <v>-4.50080777777E+16</v>
      </c>
      <c r="K648" s="83" t="s">
        <v>4535</v>
      </c>
      <c r="L648" s="46" t="s">
        <v>307</v>
      </c>
      <c r="M648" s="60">
        <v>2011</v>
      </c>
      <c r="N648" s="46" t="s">
        <v>157</v>
      </c>
      <c r="O648" s="46">
        <f t="shared" si="10"/>
        <v>43304</v>
      </c>
      <c r="P648" s="46">
        <v>2018</v>
      </c>
      <c r="Q648" s="46" t="s">
        <v>65</v>
      </c>
      <c r="R648" s="84"/>
      <c r="S648" s="46">
        <v>1813933.2</v>
      </c>
      <c r="T648" s="46">
        <v>5.7519444444444442E-2</v>
      </c>
      <c r="U648" s="46" t="s">
        <v>5405</v>
      </c>
      <c r="V648" s="46" t="s">
        <v>5405</v>
      </c>
      <c r="W648" s="46" t="s">
        <v>5405</v>
      </c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  <c r="BN648" s="46"/>
      <c r="BO648" s="46"/>
      <c r="BP648" s="46"/>
    </row>
    <row r="649" spans="1:68" ht="15" x14ac:dyDescent="0.25">
      <c r="A649" s="46" t="s">
        <v>3579</v>
      </c>
      <c r="B649" s="82" t="s">
        <v>624</v>
      </c>
      <c r="C649" s="60">
        <v>2</v>
      </c>
      <c r="D649" s="46" t="s">
        <v>4263</v>
      </c>
      <c r="E649" s="46" t="s">
        <v>2286</v>
      </c>
      <c r="F649" s="46" t="s">
        <v>4333</v>
      </c>
      <c r="G649" s="46" t="s">
        <v>61</v>
      </c>
      <c r="H649" s="46" t="s">
        <v>67</v>
      </c>
      <c r="I649" s="83">
        <v>-2.32175944444E+16</v>
      </c>
      <c r="J649" s="83">
        <v>-4.53083555555E+16</v>
      </c>
      <c r="K649" s="83" t="s">
        <v>4535</v>
      </c>
      <c r="L649" s="46" t="s">
        <v>307</v>
      </c>
      <c r="M649" s="60">
        <v>2011</v>
      </c>
      <c r="N649" s="46" t="s">
        <v>355</v>
      </c>
      <c r="O649" s="46">
        <f t="shared" si="10"/>
        <v>41199</v>
      </c>
      <c r="P649" s="46">
        <v>2012</v>
      </c>
      <c r="Q649" s="46" t="s">
        <v>65</v>
      </c>
      <c r="R649" s="84"/>
      <c r="S649" s="46">
        <v>465769.2</v>
      </c>
      <c r="T649" s="46">
        <v>1.4769444444444444E-2</v>
      </c>
      <c r="U649" s="46" t="s">
        <v>5405</v>
      </c>
      <c r="V649" s="46" t="s">
        <v>5405</v>
      </c>
      <c r="W649" s="46" t="s">
        <v>5405</v>
      </c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  <c r="BN649" s="46"/>
      <c r="BO649" s="46"/>
      <c r="BP649" s="46"/>
    </row>
    <row r="650" spans="1:68" ht="15" x14ac:dyDescent="0.25">
      <c r="A650" s="46" t="s">
        <v>3427</v>
      </c>
      <c r="B650" s="82" t="s">
        <v>565</v>
      </c>
      <c r="C650" s="60">
        <v>2</v>
      </c>
      <c r="D650" s="46" t="s">
        <v>4232</v>
      </c>
      <c r="E650" s="46" t="s">
        <v>2287</v>
      </c>
      <c r="F650" s="46" t="s">
        <v>4333</v>
      </c>
      <c r="G650" s="46" t="s">
        <v>61</v>
      </c>
      <c r="H650" s="46" t="s">
        <v>62</v>
      </c>
      <c r="I650" s="83">
        <v>-2.33968380555E+16</v>
      </c>
      <c r="J650" s="83">
        <v>-4.60500783333E+16</v>
      </c>
      <c r="K650" s="83" t="s">
        <v>4535</v>
      </c>
      <c r="L650" s="46" t="s">
        <v>307</v>
      </c>
      <c r="M650" s="60">
        <v>2011</v>
      </c>
      <c r="N650" s="46" t="s">
        <v>463</v>
      </c>
      <c r="O650" s="46">
        <f t="shared" si="10"/>
        <v>41450</v>
      </c>
      <c r="P650" s="46">
        <v>2013</v>
      </c>
      <c r="Q650" s="46" t="s">
        <v>65</v>
      </c>
      <c r="R650" s="84"/>
      <c r="S650" s="46">
        <v>854625.6</v>
      </c>
      <c r="T650" s="46">
        <v>2.7099999999999999E-2</v>
      </c>
      <c r="U650" s="46" t="s">
        <v>5405</v>
      </c>
      <c r="V650" s="46" t="s">
        <v>5405</v>
      </c>
      <c r="W650" s="46" t="s">
        <v>5405</v>
      </c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  <c r="BN650" s="46"/>
      <c r="BO650" s="46"/>
      <c r="BP650" s="46"/>
    </row>
    <row r="651" spans="1:68" ht="15" x14ac:dyDescent="0.25">
      <c r="A651" s="46" t="s">
        <v>3427</v>
      </c>
      <c r="B651" s="82" t="s">
        <v>599</v>
      </c>
      <c r="C651" s="60">
        <v>2</v>
      </c>
      <c r="D651" s="46" t="s">
        <v>4232</v>
      </c>
      <c r="E651" s="46" t="s">
        <v>2288</v>
      </c>
      <c r="F651" s="46" t="s">
        <v>4333</v>
      </c>
      <c r="G651" s="46" t="s">
        <v>61</v>
      </c>
      <c r="H651" s="46" t="s">
        <v>62</v>
      </c>
      <c r="I651" s="83">
        <v>-2.29155197221999E+16</v>
      </c>
      <c r="J651" s="83">
        <v>-4.5459304444399904E+16</v>
      </c>
      <c r="K651" s="83" t="s">
        <v>4535</v>
      </c>
      <c r="L651" s="46" t="s">
        <v>307</v>
      </c>
      <c r="M651" s="60">
        <v>2011</v>
      </c>
      <c r="N651" s="46" t="s">
        <v>1216</v>
      </c>
      <c r="O651" s="46">
        <f t="shared" si="10"/>
        <v>41060</v>
      </c>
      <c r="P651" s="46">
        <v>2012</v>
      </c>
      <c r="Q651" s="46" t="s">
        <v>65</v>
      </c>
      <c r="R651" s="84"/>
      <c r="S651" s="46">
        <v>7158496.7999999998</v>
      </c>
      <c r="T651" s="46">
        <v>0.22699444444444444</v>
      </c>
      <c r="U651" s="46" t="s">
        <v>5405</v>
      </c>
      <c r="V651" s="46" t="s">
        <v>5405</v>
      </c>
      <c r="W651" s="46" t="s">
        <v>5405</v>
      </c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  <c r="BN651" s="46"/>
      <c r="BO651" s="46"/>
      <c r="BP651" s="46"/>
    </row>
    <row r="652" spans="1:68" ht="15" x14ac:dyDescent="0.25">
      <c r="A652" s="46" t="s">
        <v>3427</v>
      </c>
      <c r="B652" s="82" t="s">
        <v>599</v>
      </c>
      <c r="C652" s="60">
        <v>2</v>
      </c>
      <c r="D652" s="46" t="s">
        <v>4232</v>
      </c>
      <c r="E652" s="46" t="s">
        <v>2289</v>
      </c>
      <c r="F652" s="46" t="s">
        <v>4333</v>
      </c>
      <c r="G652" s="46" t="s">
        <v>61</v>
      </c>
      <c r="H652" s="46" t="s">
        <v>62</v>
      </c>
      <c r="I652" s="83">
        <v>-2.28818730555E+16</v>
      </c>
      <c r="J652" s="83">
        <v>-4.5371449722199904E+16</v>
      </c>
      <c r="K652" s="83" t="s">
        <v>4535</v>
      </c>
      <c r="L652" s="46" t="s">
        <v>307</v>
      </c>
      <c r="M652" s="60">
        <v>2011</v>
      </c>
      <c r="N652" s="46" t="s">
        <v>1216</v>
      </c>
      <c r="O652" s="46">
        <f t="shared" si="10"/>
        <v>41060</v>
      </c>
      <c r="P652" s="46">
        <v>2012</v>
      </c>
      <c r="Q652" s="46" t="s">
        <v>65</v>
      </c>
      <c r="R652" s="84"/>
      <c r="S652" s="46">
        <v>1823569.2</v>
      </c>
      <c r="T652" s="46">
        <v>5.7825000000000001E-2</v>
      </c>
      <c r="U652" s="46" t="s">
        <v>5405</v>
      </c>
      <c r="V652" s="46" t="s">
        <v>5405</v>
      </c>
      <c r="W652" s="46" t="s">
        <v>5405</v>
      </c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  <c r="BN652" s="46"/>
      <c r="BO652" s="46"/>
      <c r="BP652" s="46"/>
    </row>
    <row r="653" spans="1:68" ht="15" x14ac:dyDescent="0.25">
      <c r="A653" s="46" t="s">
        <v>3812</v>
      </c>
      <c r="B653" s="82" t="s">
        <v>509</v>
      </c>
      <c r="C653" s="60">
        <v>4</v>
      </c>
      <c r="D653" s="46" t="s">
        <v>4235</v>
      </c>
      <c r="E653" s="46" t="s">
        <v>2846</v>
      </c>
      <c r="F653" s="46" t="s">
        <v>4332</v>
      </c>
      <c r="G653" s="46" t="s">
        <v>68</v>
      </c>
      <c r="H653" s="46" t="s">
        <v>67</v>
      </c>
      <c r="I653" s="83">
        <v>-2.09347222222E+16</v>
      </c>
      <c r="J653" s="83">
        <v>-4.8066388888799904E+16</v>
      </c>
      <c r="K653" s="83" t="s">
        <v>4760</v>
      </c>
      <c r="L653" s="46" t="s">
        <v>116</v>
      </c>
      <c r="M653" s="60">
        <v>2007</v>
      </c>
      <c r="N653" s="46" t="s">
        <v>117</v>
      </c>
      <c r="O653" s="46">
        <f t="shared" si="10"/>
        <v>43026</v>
      </c>
      <c r="P653" s="46">
        <v>2017</v>
      </c>
      <c r="Q653" s="46" t="s">
        <v>65</v>
      </c>
      <c r="S653" s="46">
        <v>6912000</v>
      </c>
      <c r="T653" s="46">
        <v>0.21917808219178081</v>
      </c>
      <c r="U653" s="46" t="s">
        <v>5405</v>
      </c>
      <c r="V653" s="46" t="s">
        <v>5405</v>
      </c>
      <c r="W653" s="46" t="s">
        <v>5405</v>
      </c>
    </row>
    <row r="654" spans="1:68" ht="15" x14ac:dyDescent="0.25">
      <c r="A654" s="46" t="s">
        <v>3427</v>
      </c>
      <c r="B654" s="82" t="s">
        <v>573</v>
      </c>
      <c r="C654" s="60">
        <v>2</v>
      </c>
      <c r="D654" s="46" t="s">
        <v>4232</v>
      </c>
      <c r="E654" s="46" t="s">
        <v>2291</v>
      </c>
      <c r="F654" s="46" t="s">
        <v>4333</v>
      </c>
      <c r="G654" s="46" t="s">
        <v>61</v>
      </c>
      <c r="H654" s="46" t="s">
        <v>62</v>
      </c>
      <c r="I654" s="83">
        <v>-2.31897777777E+16</v>
      </c>
      <c r="J654" s="83">
        <v>-4.59310611111E+16</v>
      </c>
      <c r="K654" s="83" t="s">
        <v>4535</v>
      </c>
      <c r="L654" s="46" t="s">
        <v>307</v>
      </c>
      <c r="M654" s="60">
        <v>2011</v>
      </c>
      <c r="N654" s="46" t="s">
        <v>1197</v>
      </c>
      <c r="O654" s="46">
        <f t="shared" si="10"/>
        <v>41893</v>
      </c>
      <c r="P654" s="46">
        <v>2014</v>
      </c>
      <c r="Q654" s="46" t="s">
        <v>65</v>
      </c>
      <c r="R654" s="84"/>
      <c r="S654" s="46">
        <v>470499.6</v>
      </c>
      <c r="T654" s="46">
        <v>1.4919444444444444E-2</v>
      </c>
      <c r="U654" s="46" t="s">
        <v>5405</v>
      </c>
      <c r="V654" s="46" t="s">
        <v>5405</v>
      </c>
      <c r="W654" s="46" t="s">
        <v>5405</v>
      </c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  <c r="BN654" s="46"/>
      <c r="BO654" s="46"/>
      <c r="BP654" s="46"/>
    </row>
    <row r="655" spans="1:68" ht="15" x14ac:dyDescent="0.25">
      <c r="A655" s="46" t="s">
        <v>3813</v>
      </c>
      <c r="B655" s="82" t="s">
        <v>510</v>
      </c>
      <c r="C655" s="60">
        <v>4</v>
      </c>
      <c r="D655" s="46" t="s">
        <v>4241</v>
      </c>
      <c r="E655" s="46" t="s">
        <v>2169</v>
      </c>
      <c r="F655" s="46" t="s">
        <v>4332</v>
      </c>
      <c r="G655" s="46" t="s">
        <v>68</v>
      </c>
      <c r="H655" s="46" t="s">
        <v>67</v>
      </c>
      <c r="I655" s="83">
        <v>-2.14297222221999E+16</v>
      </c>
      <c r="J655" s="83">
        <v>-4.70147222222E+16</v>
      </c>
      <c r="K655" s="83" t="s">
        <v>4761</v>
      </c>
      <c r="L655" s="46" t="s">
        <v>331</v>
      </c>
      <c r="M655" s="60">
        <v>2012</v>
      </c>
      <c r="N655" s="46" t="s">
        <v>332</v>
      </c>
      <c r="O655" s="46">
        <f t="shared" si="10"/>
        <v>44760</v>
      </c>
      <c r="P655" s="46">
        <v>2022</v>
      </c>
      <c r="Q655" s="46" t="s">
        <v>65</v>
      </c>
      <c r="R655" s="84"/>
      <c r="S655" s="46">
        <v>2628000</v>
      </c>
      <c r="T655" s="46">
        <v>8.3333333333333329E-2</v>
      </c>
      <c r="U655" s="46" t="s">
        <v>5405</v>
      </c>
      <c r="V655" s="46" t="s">
        <v>5405</v>
      </c>
      <c r="W655" s="46" t="s">
        <v>5405</v>
      </c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  <c r="BN655" s="46"/>
      <c r="BO655" s="46"/>
      <c r="BP655" s="46"/>
    </row>
    <row r="656" spans="1:68" ht="15" x14ac:dyDescent="0.25">
      <c r="A656" s="46" t="s">
        <v>3687</v>
      </c>
      <c r="B656" s="82" t="s">
        <v>591</v>
      </c>
      <c r="C656" s="60">
        <v>2</v>
      </c>
      <c r="D656" s="46" t="s">
        <v>4232</v>
      </c>
      <c r="E656" s="46" t="s">
        <v>2293</v>
      </c>
      <c r="F656" s="46" t="s">
        <v>4333</v>
      </c>
      <c r="G656" s="46" t="s">
        <v>68</v>
      </c>
      <c r="H656" s="46" t="s">
        <v>62</v>
      </c>
      <c r="I656" s="83">
        <v>-2.33708333332999E+16</v>
      </c>
      <c r="J656" s="83">
        <v>-4.60280555555E+16</v>
      </c>
      <c r="K656" s="83" t="s">
        <v>4535</v>
      </c>
      <c r="L656" s="46" t="s">
        <v>307</v>
      </c>
      <c r="M656" s="60">
        <v>2011</v>
      </c>
      <c r="N656" s="46" t="s">
        <v>157</v>
      </c>
      <c r="O656" s="46">
        <f t="shared" si="10"/>
        <v>43304</v>
      </c>
      <c r="P656" s="46">
        <v>2018</v>
      </c>
      <c r="Q656" s="46" t="s">
        <v>65</v>
      </c>
      <c r="R656" s="84"/>
      <c r="S656" s="46">
        <v>32324400</v>
      </c>
      <c r="T656" s="46">
        <v>1.0249999999999999</v>
      </c>
      <c r="U656" s="46" t="s">
        <v>5405</v>
      </c>
      <c r="V656" s="46" t="s">
        <v>5405</v>
      </c>
      <c r="W656" s="46" t="s">
        <v>5405</v>
      </c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  <c r="BN656" s="46"/>
      <c r="BO656" s="46"/>
      <c r="BP656" s="46"/>
    </row>
    <row r="657" spans="1:68" ht="15" x14ac:dyDescent="0.25">
      <c r="A657" s="46" t="s">
        <v>3427</v>
      </c>
      <c r="B657" s="82" t="s">
        <v>597</v>
      </c>
      <c r="C657" s="60">
        <v>2</v>
      </c>
      <c r="D657" s="46" t="s">
        <v>4232</v>
      </c>
      <c r="E657" s="46" t="s">
        <v>2294</v>
      </c>
      <c r="F657" s="46" t="s">
        <v>4333</v>
      </c>
      <c r="G657" s="46" t="s">
        <v>61</v>
      </c>
      <c r="H657" s="46" t="s">
        <v>62</v>
      </c>
      <c r="I657" s="83">
        <v>-2.30844433333E+16</v>
      </c>
      <c r="J657" s="83">
        <v>-4.57039652777E+16</v>
      </c>
      <c r="K657" s="83" t="s">
        <v>4535</v>
      </c>
      <c r="L657" s="46" t="s">
        <v>307</v>
      </c>
      <c r="M657" s="60">
        <v>2011</v>
      </c>
      <c r="N657" s="46" t="s">
        <v>1217</v>
      </c>
      <c r="O657" s="46">
        <f t="shared" si="10"/>
        <v>41436</v>
      </c>
      <c r="P657" s="46">
        <v>2013</v>
      </c>
      <c r="Q657" s="46" t="s">
        <v>65</v>
      </c>
      <c r="R657" s="84"/>
      <c r="S657" s="46">
        <v>2722608</v>
      </c>
      <c r="T657" s="46">
        <v>8.6333333333333331E-2</v>
      </c>
      <c r="U657" s="46" t="s">
        <v>5405</v>
      </c>
      <c r="V657" s="46" t="s">
        <v>5405</v>
      </c>
      <c r="W657" s="46" t="s">
        <v>5405</v>
      </c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  <c r="BN657" s="46"/>
      <c r="BO657" s="46"/>
      <c r="BP657" s="46"/>
    </row>
    <row r="658" spans="1:68" ht="15" x14ac:dyDescent="0.25">
      <c r="A658" s="46" t="s">
        <v>3427</v>
      </c>
      <c r="B658" s="82" t="s">
        <v>597</v>
      </c>
      <c r="C658" s="60">
        <v>2</v>
      </c>
      <c r="D658" s="46" t="s">
        <v>4232</v>
      </c>
      <c r="E658" s="46" t="s">
        <v>2295</v>
      </c>
      <c r="F658" s="46" t="s">
        <v>4333</v>
      </c>
      <c r="G658" s="46" t="s">
        <v>61</v>
      </c>
      <c r="H658" s="46" t="s">
        <v>62</v>
      </c>
      <c r="I658" s="83">
        <v>-2.30944277777E+16</v>
      </c>
      <c r="J658" s="83">
        <v>-4.57127083333E+16</v>
      </c>
      <c r="K658" s="83" t="s">
        <v>4535</v>
      </c>
      <c r="L658" s="46" t="s">
        <v>307</v>
      </c>
      <c r="M658" s="60">
        <v>2011</v>
      </c>
      <c r="N658" s="46" t="s">
        <v>1217</v>
      </c>
      <c r="O658" s="46">
        <f t="shared" si="10"/>
        <v>41436</v>
      </c>
      <c r="P658" s="46">
        <v>2013</v>
      </c>
      <c r="Q658" s="46" t="s">
        <v>65</v>
      </c>
      <c r="R658" s="84"/>
      <c r="S658" s="46">
        <v>1667378.4</v>
      </c>
      <c r="T658" s="46">
        <v>5.2872222222222216E-2</v>
      </c>
      <c r="U658" s="46" t="s">
        <v>5405</v>
      </c>
      <c r="V658" s="46" t="s">
        <v>5405</v>
      </c>
      <c r="W658" s="46" t="s">
        <v>5405</v>
      </c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  <c r="BN658" s="46"/>
      <c r="BO658" s="46"/>
      <c r="BP658" s="46"/>
    </row>
    <row r="659" spans="1:68" ht="15" x14ac:dyDescent="0.25">
      <c r="A659" s="46" t="s">
        <v>3427</v>
      </c>
      <c r="B659" s="82" t="s">
        <v>597</v>
      </c>
      <c r="C659" s="60">
        <v>2</v>
      </c>
      <c r="D659" s="46" t="s">
        <v>4232</v>
      </c>
      <c r="E659" s="46" t="s">
        <v>2296</v>
      </c>
      <c r="F659" s="46" t="s">
        <v>4333</v>
      </c>
      <c r="G659" s="46" t="s">
        <v>61</v>
      </c>
      <c r="H659" s="46" t="s">
        <v>62</v>
      </c>
      <c r="I659" s="83">
        <v>-2.31033108333E+16</v>
      </c>
      <c r="J659" s="83">
        <v>-4.5726327222199904E+16</v>
      </c>
      <c r="K659" s="83" t="s">
        <v>4535</v>
      </c>
      <c r="L659" s="46" t="s">
        <v>307</v>
      </c>
      <c r="M659" s="60">
        <v>2011</v>
      </c>
      <c r="N659" s="46" t="s">
        <v>1217</v>
      </c>
      <c r="O659" s="46">
        <f t="shared" si="10"/>
        <v>41436</v>
      </c>
      <c r="P659" s="46">
        <v>2013</v>
      </c>
      <c r="Q659" s="46" t="s">
        <v>65</v>
      </c>
      <c r="R659" s="84"/>
      <c r="S659" s="46">
        <v>498531.6</v>
      </c>
      <c r="T659" s="46">
        <v>1.5808333333333334E-2</v>
      </c>
      <c r="U659" s="46" t="s">
        <v>5405</v>
      </c>
      <c r="V659" s="46" t="s">
        <v>5405</v>
      </c>
      <c r="W659" s="46" t="s">
        <v>5405</v>
      </c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  <c r="BN659" s="46"/>
      <c r="BO659" s="46"/>
      <c r="BP659" s="46"/>
    </row>
    <row r="660" spans="1:68" ht="15" x14ac:dyDescent="0.25">
      <c r="A660" s="46" t="s">
        <v>3814</v>
      </c>
      <c r="B660" s="82" t="s">
        <v>599</v>
      </c>
      <c r="C660" s="60">
        <v>2</v>
      </c>
      <c r="D660" s="46" t="s">
        <v>4232</v>
      </c>
      <c r="E660" s="46" t="s">
        <v>2297</v>
      </c>
      <c r="F660" s="46" t="s">
        <v>4333</v>
      </c>
      <c r="G660" s="46" t="s">
        <v>68</v>
      </c>
      <c r="H660" s="46" t="s">
        <v>62</v>
      </c>
      <c r="I660" s="83">
        <v>-2.28708333332999E+16</v>
      </c>
      <c r="J660" s="83">
        <v>-4.53825E+16</v>
      </c>
      <c r="K660" s="83" t="s">
        <v>4535</v>
      </c>
      <c r="L660" s="46" t="s">
        <v>307</v>
      </c>
      <c r="M660" s="60">
        <v>2011</v>
      </c>
      <c r="N660" s="46" t="s">
        <v>1218</v>
      </c>
      <c r="O660" s="46">
        <f t="shared" si="10"/>
        <v>41488</v>
      </c>
      <c r="P660" s="46">
        <v>2013</v>
      </c>
      <c r="Q660" s="46" t="s">
        <v>65</v>
      </c>
      <c r="R660" s="84"/>
      <c r="S660" s="46">
        <v>7884000</v>
      </c>
      <c r="T660" s="46">
        <v>0.25</v>
      </c>
      <c r="U660" s="46" t="s">
        <v>5405</v>
      </c>
      <c r="V660" s="46" t="s">
        <v>5405</v>
      </c>
      <c r="W660" s="46" t="s">
        <v>5405</v>
      </c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  <c r="BN660" s="46"/>
      <c r="BO660" s="46"/>
      <c r="BP660" s="46"/>
    </row>
    <row r="661" spans="1:68" ht="15" x14ac:dyDescent="0.25">
      <c r="A661" s="46" t="s">
        <v>3758</v>
      </c>
      <c r="B661" s="82" t="s">
        <v>513</v>
      </c>
      <c r="C661" s="60">
        <v>9</v>
      </c>
      <c r="D661" s="46" t="s">
        <v>4244</v>
      </c>
      <c r="E661" s="46" t="s">
        <v>2170</v>
      </c>
      <c r="F661" s="46" t="s">
        <v>4332</v>
      </c>
      <c r="G661" s="46" t="s">
        <v>76</v>
      </c>
      <c r="H661" s="46" t="s">
        <v>67</v>
      </c>
      <c r="I661" s="83">
        <v>-2.19781544444E+16</v>
      </c>
      <c r="J661" s="83">
        <v>-4.7113590555499904E+16</v>
      </c>
      <c r="K661" s="83" t="s">
        <v>4762</v>
      </c>
      <c r="L661" s="46" t="s">
        <v>331</v>
      </c>
      <c r="M661" s="60">
        <v>2012</v>
      </c>
      <c r="N661" s="46" t="s">
        <v>332</v>
      </c>
      <c r="O661" s="46">
        <f t="shared" si="10"/>
        <v>44760</v>
      </c>
      <c r="P661" s="46">
        <v>2022</v>
      </c>
      <c r="Q661" s="46" t="s">
        <v>65</v>
      </c>
      <c r="R661" s="84"/>
      <c r="S661" s="46">
        <v>81100.800000000003</v>
      </c>
      <c r="T661" s="46">
        <v>2.5716894977168949E-3</v>
      </c>
      <c r="U661" s="46" t="s">
        <v>5405</v>
      </c>
      <c r="V661" s="46" t="s">
        <v>5405</v>
      </c>
      <c r="W661" s="46" t="s">
        <v>5405</v>
      </c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  <c r="BN661" s="46"/>
      <c r="BO661" s="46"/>
      <c r="BP661" s="46"/>
    </row>
    <row r="662" spans="1:68" ht="15" x14ac:dyDescent="0.25">
      <c r="A662" s="46" t="s">
        <v>3425</v>
      </c>
      <c r="B662" s="82" t="s">
        <v>521</v>
      </c>
      <c r="C662" s="60">
        <v>2</v>
      </c>
      <c r="D662" s="46" t="s">
        <v>4232</v>
      </c>
      <c r="E662" s="46" t="s">
        <v>2299</v>
      </c>
      <c r="F662" s="46" t="s">
        <v>4333</v>
      </c>
      <c r="G662" s="46" t="s">
        <v>68</v>
      </c>
      <c r="H662" s="46" t="s">
        <v>62</v>
      </c>
      <c r="I662" s="83">
        <v>-2.27605555555E+16</v>
      </c>
      <c r="J662" s="83">
        <v>-4.51663888888E+16</v>
      </c>
      <c r="K662" s="83" t="s">
        <v>4535</v>
      </c>
      <c r="L662" s="46" t="s">
        <v>307</v>
      </c>
      <c r="M662" s="60">
        <v>2011</v>
      </c>
      <c r="N662" s="46" t="s">
        <v>157</v>
      </c>
      <c r="O662" s="46">
        <f t="shared" si="10"/>
        <v>43304</v>
      </c>
      <c r="P662" s="46">
        <v>2018</v>
      </c>
      <c r="Q662" s="46" t="s">
        <v>65</v>
      </c>
      <c r="R662" s="84"/>
      <c r="S662" s="46">
        <v>2855760</v>
      </c>
      <c r="T662" s="46">
        <v>9.0555555555555556E-2</v>
      </c>
      <c r="U662" s="46" t="s">
        <v>5405</v>
      </c>
      <c r="V662" s="46" t="s">
        <v>5405</v>
      </c>
      <c r="W662" s="46" t="s">
        <v>5405</v>
      </c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  <c r="BN662" s="46"/>
      <c r="BO662" s="46"/>
      <c r="BP662" s="46"/>
    </row>
    <row r="663" spans="1:68" ht="15" x14ac:dyDescent="0.25">
      <c r="A663" s="46" t="s">
        <v>3758</v>
      </c>
      <c r="B663" s="82" t="s">
        <v>513</v>
      </c>
      <c r="C663" s="60">
        <v>9</v>
      </c>
      <c r="D663" s="46" t="s">
        <v>4244</v>
      </c>
      <c r="E663" s="46" t="s">
        <v>2171</v>
      </c>
      <c r="F663" s="46" t="s">
        <v>4332</v>
      </c>
      <c r="G663" s="46" t="s">
        <v>76</v>
      </c>
      <c r="H663" s="46" t="s">
        <v>67</v>
      </c>
      <c r="I663" s="83">
        <v>-2.19755041666E+16</v>
      </c>
      <c r="J663" s="83">
        <v>-4.7113590555499904E+16</v>
      </c>
      <c r="K663" s="83" t="s">
        <v>4762</v>
      </c>
      <c r="L663" s="46" t="s">
        <v>331</v>
      </c>
      <c r="M663" s="60">
        <v>2012</v>
      </c>
      <c r="N663" s="46" t="s">
        <v>332</v>
      </c>
      <c r="O663" s="46">
        <f t="shared" si="10"/>
        <v>44760</v>
      </c>
      <c r="P663" s="46">
        <v>2022</v>
      </c>
      <c r="Q663" s="46" t="s">
        <v>65</v>
      </c>
      <c r="R663" s="84"/>
      <c r="S663" s="46">
        <v>81100.800000000003</v>
      </c>
      <c r="T663" s="46">
        <v>2.5716894977168949E-3</v>
      </c>
      <c r="U663" s="46" t="s">
        <v>5405</v>
      </c>
      <c r="V663" s="46" t="s">
        <v>5405</v>
      </c>
      <c r="W663" s="46" t="s">
        <v>5405</v>
      </c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  <c r="BN663" s="46"/>
      <c r="BO663" s="46"/>
      <c r="BP663" s="46"/>
    </row>
    <row r="664" spans="1:68" ht="15" x14ac:dyDescent="0.25">
      <c r="A664" s="46" t="s">
        <v>3628</v>
      </c>
      <c r="B664" s="82" t="s">
        <v>597</v>
      </c>
      <c r="C664" s="60">
        <v>2</v>
      </c>
      <c r="D664" s="46" t="s">
        <v>4232</v>
      </c>
      <c r="E664" s="46" t="s">
        <v>2301</v>
      </c>
      <c r="F664" s="46" t="s">
        <v>4333</v>
      </c>
      <c r="G664" s="46" t="s">
        <v>68</v>
      </c>
      <c r="H664" s="46" t="s">
        <v>62</v>
      </c>
      <c r="I664" s="83">
        <v>-2.31046625E+16</v>
      </c>
      <c r="J664" s="83">
        <v>-4.5727017777699904E+16</v>
      </c>
      <c r="K664" s="83" t="s">
        <v>4535</v>
      </c>
      <c r="L664" s="46" t="s">
        <v>307</v>
      </c>
      <c r="M664" s="60">
        <v>2011</v>
      </c>
      <c r="N664" s="46" t="s">
        <v>335</v>
      </c>
      <c r="O664" s="46">
        <f t="shared" si="10"/>
        <v>41134</v>
      </c>
      <c r="P664" s="46">
        <v>2012</v>
      </c>
      <c r="Q664" s="46" t="s">
        <v>65</v>
      </c>
      <c r="R664" s="84"/>
      <c r="S664" s="46">
        <v>175200</v>
      </c>
      <c r="T664" s="46">
        <v>5.5555555555555558E-3</v>
      </c>
      <c r="U664" s="46" t="s">
        <v>5405</v>
      </c>
      <c r="V664" s="46" t="s">
        <v>5405</v>
      </c>
      <c r="W664" s="46" t="s">
        <v>5405</v>
      </c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  <c r="BN664" s="46"/>
      <c r="BO664" s="46"/>
      <c r="BP664" s="46"/>
    </row>
    <row r="665" spans="1:68" ht="15" x14ac:dyDescent="0.25">
      <c r="A665" s="46" t="s">
        <v>3758</v>
      </c>
      <c r="B665" s="82" t="s">
        <v>513</v>
      </c>
      <c r="C665" s="60">
        <v>9</v>
      </c>
      <c r="D665" s="46" t="s">
        <v>4244</v>
      </c>
      <c r="E665" s="46" t="s">
        <v>2172</v>
      </c>
      <c r="F665" s="46" t="s">
        <v>4332</v>
      </c>
      <c r="G665" s="46" t="s">
        <v>76</v>
      </c>
      <c r="H665" s="46" t="s">
        <v>67</v>
      </c>
      <c r="I665" s="83">
        <v>-2.19794052777E+16</v>
      </c>
      <c r="J665" s="83">
        <v>-4.71242691666E+16</v>
      </c>
      <c r="K665" s="83" t="s">
        <v>4762</v>
      </c>
      <c r="L665" s="46" t="s">
        <v>331</v>
      </c>
      <c r="M665" s="60">
        <v>2012</v>
      </c>
      <c r="N665" s="46" t="s">
        <v>332</v>
      </c>
      <c r="O665" s="46">
        <f t="shared" si="10"/>
        <v>44760</v>
      </c>
      <c r="P665" s="46">
        <v>2022</v>
      </c>
      <c r="Q665" s="46" t="s">
        <v>65</v>
      </c>
      <c r="R665" s="84"/>
      <c r="S665" s="46">
        <v>81100.800000000003</v>
      </c>
      <c r="T665" s="46">
        <v>2.5716894977168949E-3</v>
      </c>
      <c r="U665" s="46" t="s">
        <v>5405</v>
      </c>
      <c r="V665" s="46" t="s">
        <v>5405</v>
      </c>
      <c r="W665" s="46" t="s">
        <v>5405</v>
      </c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  <c r="BN665" s="46"/>
      <c r="BO665" s="46"/>
      <c r="BP665" s="46"/>
    </row>
    <row r="666" spans="1:68" ht="15" x14ac:dyDescent="0.25">
      <c r="A666" s="46" t="s">
        <v>3688</v>
      </c>
      <c r="B666" s="82" t="s">
        <v>573</v>
      </c>
      <c r="C666" s="60">
        <v>2</v>
      </c>
      <c r="D666" s="46" t="s">
        <v>4232</v>
      </c>
      <c r="E666" s="46" t="s">
        <v>2303</v>
      </c>
      <c r="F666" s="46" t="s">
        <v>4333</v>
      </c>
      <c r="G666" s="46" t="s">
        <v>68</v>
      </c>
      <c r="H666" s="46" t="s">
        <v>62</v>
      </c>
      <c r="I666" s="83">
        <v>-2.31374999999999E+16</v>
      </c>
      <c r="J666" s="83">
        <v>-4.58363888888E+16</v>
      </c>
      <c r="K666" s="83" t="s">
        <v>4535</v>
      </c>
      <c r="L666" s="46" t="s">
        <v>307</v>
      </c>
      <c r="M666" s="60">
        <v>2011</v>
      </c>
      <c r="N666" s="46" t="s">
        <v>157</v>
      </c>
      <c r="O666" s="46">
        <f t="shared" si="10"/>
        <v>43304</v>
      </c>
      <c r="P666" s="46">
        <v>2018</v>
      </c>
      <c r="Q666" s="46" t="s">
        <v>65</v>
      </c>
      <c r="R666" s="84"/>
      <c r="S666" s="46">
        <v>5694000</v>
      </c>
      <c r="T666" s="46">
        <v>0.18055555555555555</v>
      </c>
      <c r="U666" s="46" t="s">
        <v>5405</v>
      </c>
      <c r="V666" s="46" t="s">
        <v>5405</v>
      </c>
      <c r="W666" s="46" t="s">
        <v>5405</v>
      </c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  <c r="BN666" s="46"/>
      <c r="BO666" s="46"/>
      <c r="BP666" s="46"/>
    </row>
    <row r="667" spans="1:68" ht="15" x14ac:dyDescent="0.25">
      <c r="A667" s="46" t="s">
        <v>3758</v>
      </c>
      <c r="B667" s="82" t="s">
        <v>513</v>
      </c>
      <c r="C667" s="60">
        <v>9</v>
      </c>
      <c r="D667" s="46" t="s">
        <v>4244</v>
      </c>
      <c r="E667" s="46" t="s">
        <v>2173</v>
      </c>
      <c r="F667" s="46" t="s">
        <v>4332</v>
      </c>
      <c r="G667" s="46" t="s">
        <v>76</v>
      </c>
      <c r="H667" s="46" t="s">
        <v>67</v>
      </c>
      <c r="I667" s="83">
        <v>-2.19813722222E+16</v>
      </c>
      <c r="J667" s="83">
        <v>-4.7141275277699904E+16</v>
      </c>
      <c r="K667" s="83" t="s">
        <v>4762</v>
      </c>
      <c r="L667" s="46" t="s">
        <v>331</v>
      </c>
      <c r="M667" s="60">
        <v>2012</v>
      </c>
      <c r="N667" s="46" t="s">
        <v>332</v>
      </c>
      <c r="O667" s="46">
        <f t="shared" si="10"/>
        <v>44760</v>
      </c>
      <c r="P667" s="46">
        <v>2022</v>
      </c>
      <c r="Q667" s="46" t="s">
        <v>65</v>
      </c>
      <c r="R667" s="84"/>
      <c r="S667" s="46">
        <v>81100.800000000003</v>
      </c>
      <c r="T667" s="46">
        <v>2.5716894977168949E-3</v>
      </c>
      <c r="U667" s="46" t="s">
        <v>5405</v>
      </c>
      <c r="V667" s="46" t="s">
        <v>5405</v>
      </c>
      <c r="W667" s="46" t="s">
        <v>5405</v>
      </c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  <c r="BN667" s="46"/>
      <c r="BO667" s="46"/>
      <c r="BP667" s="46"/>
    </row>
    <row r="668" spans="1:68" ht="15" x14ac:dyDescent="0.25">
      <c r="A668" s="46" t="s">
        <v>3758</v>
      </c>
      <c r="B668" s="82" t="s">
        <v>513</v>
      </c>
      <c r="C668" s="60">
        <v>9</v>
      </c>
      <c r="D668" s="46" t="s">
        <v>4244</v>
      </c>
      <c r="E668" s="46" t="s">
        <v>2174</v>
      </c>
      <c r="F668" s="46" t="s">
        <v>4332</v>
      </c>
      <c r="G668" s="46" t="s">
        <v>76</v>
      </c>
      <c r="H668" s="46" t="s">
        <v>67</v>
      </c>
      <c r="I668" s="83">
        <v>-2.19826744444E+16</v>
      </c>
      <c r="J668" s="83">
        <v>-4.71525261111E+16</v>
      </c>
      <c r="K668" s="83" t="s">
        <v>4762</v>
      </c>
      <c r="L668" s="46" t="s">
        <v>331</v>
      </c>
      <c r="M668" s="60">
        <v>2012</v>
      </c>
      <c r="N668" s="46" t="s">
        <v>332</v>
      </c>
      <c r="O668" s="46">
        <f t="shared" si="10"/>
        <v>44760</v>
      </c>
      <c r="P668" s="46">
        <v>2022</v>
      </c>
      <c r="Q668" s="46" t="s">
        <v>65</v>
      </c>
      <c r="R668" s="84"/>
      <c r="S668" s="46">
        <v>81100.800000000003</v>
      </c>
      <c r="T668" s="46">
        <v>2.5716894977168949E-3</v>
      </c>
      <c r="U668" s="46" t="s">
        <v>5405</v>
      </c>
      <c r="V668" s="46" t="s">
        <v>5405</v>
      </c>
      <c r="W668" s="46" t="s">
        <v>5405</v>
      </c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  <c r="BN668" s="46"/>
      <c r="BO668" s="46"/>
      <c r="BP668" s="46"/>
    </row>
    <row r="669" spans="1:68" ht="15" x14ac:dyDescent="0.25">
      <c r="A669" s="46" t="s">
        <v>3690</v>
      </c>
      <c r="B669" s="82" t="s">
        <v>591</v>
      </c>
      <c r="C669" s="60">
        <v>2</v>
      </c>
      <c r="D669" s="46" t="s">
        <v>4232</v>
      </c>
      <c r="E669" s="46" t="s">
        <v>2306</v>
      </c>
      <c r="F669" s="46" t="s">
        <v>4333</v>
      </c>
      <c r="G669" s="46" t="s">
        <v>68</v>
      </c>
      <c r="H669" s="46" t="s">
        <v>62</v>
      </c>
      <c r="I669" s="83">
        <v>-2.32857572222E+16</v>
      </c>
      <c r="J669" s="83">
        <v>-4.5978308611099904E+16</v>
      </c>
      <c r="K669" s="83" t="s">
        <v>4535</v>
      </c>
      <c r="L669" s="46" t="s">
        <v>307</v>
      </c>
      <c r="M669" s="60">
        <v>2011</v>
      </c>
      <c r="N669" s="46" t="s">
        <v>157</v>
      </c>
      <c r="O669" s="46">
        <f t="shared" si="10"/>
        <v>43304</v>
      </c>
      <c r="P669" s="46">
        <v>2018</v>
      </c>
      <c r="Q669" s="46" t="s">
        <v>65</v>
      </c>
      <c r="R669" s="84"/>
      <c r="S669" s="46">
        <v>2562212.4</v>
      </c>
      <c r="T669" s="46">
        <v>8.1247222222222221E-2</v>
      </c>
      <c r="U669" s="46" t="s">
        <v>5405</v>
      </c>
      <c r="V669" s="46" t="s">
        <v>5405</v>
      </c>
      <c r="W669" s="46" t="s">
        <v>5405</v>
      </c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  <c r="BN669" s="46"/>
      <c r="BO669" s="46"/>
      <c r="BP669" s="46"/>
    </row>
    <row r="670" spans="1:68" ht="15" x14ac:dyDescent="0.25">
      <c r="A670" s="46" t="s">
        <v>3815</v>
      </c>
      <c r="B670" s="82" t="s">
        <v>573</v>
      </c>
      <c r="C670" s="60">
        <v>2</v>
      </c>
      <c r="D670" s="46" t="s">
        <v>4232</v>
      </c>
      <c r="E670" s="46" t="s">
        <v>2307</v>
      </c>
      <c r="F670" s="46" t="s">
        <v>4333</v>
      </c>
      <c r="G670" s="46" t="s">
        <v>68</v>
      </c>
      <c r="H670" s="46" t="s">
        <v>62</v>
      </c>
      <c r="I670" s="83">
        <v>-2.31232077776999E+16</v>
      </c>
      <c r="J670" s="83">
        <v>-4.5838587222199904E+16</v>
      </c>
      <c r="K670" s="83" t="s">
        <v>4535</v>
      </c>
      <c r="L670" s="46" t="s">
        <v>307</v>
      </c>
      <c r="M670" s="60">
        <v>2011</v>
      </c>
      <c r="N670" s="46" t="s">
        <v>157</v>
      </c>
      <c r="O670" s="46">
        <f t="shared" si="10"/>
        <v>43304</v>
      </c>
      <c r="P670" s="46">
        <v>2018</v>
      </c>
      <c r="Q670" s="46" t="s">
        <v>65</v>
      </c>
      <c r="R670" s="84"/>
      <c r="S670" s="46">
        <v>2190000</v>
      </c>
      <c r="T670" s="46">
        <v>6.9444444444444448E-2</v>
      </c>
      <c r="U670" s="46" t="s">
        <v>5405</v>
      </c>
      <c r="V670" s="46" t="s">
        <v>5405</v>
      </c>
      <c r="W670" s="46" t="s">
        <v>5405</v>
      </c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  <c r="BN670" s="46"/>
      <c r="BO670" s="46"/>
      <c r="BP670" s="46"/>
    </row>
    <row r="671" spans="1:68" ht="15" x14ac:dyDescent="0.25">
      <c r="A671" s="46" t="s">
        <v>3758</v>
      </c>
      <c r="B671" s="82" t="s">
        <v>513</v>
      </c>
      <c r="C671" s="60">
        <v>9</v>
      </c>
      <c r="D671" s="46" t="s">
        <v>4244</v>
      </c>
      <c r="E671" s="46" t="s">
        <v>2175</v>
      </c>
      <c r="F671" s="46" t="s">
        <v>4332</v>
      </c>
      <c r="G671" s="46" t="s">
        <v>76</v>
      </c>
      <c r="H671" s="46" t="s">
        <v>67</v>
      </c>
      <c r="I671" s="83">
        <v>-2.19851647222E+16</v>
      </c>
      <c r="J671" s="83">
        <v>-4.7164801111099904E+16</v>
      </c>
      <c r="K671" s="83" t="s">
        <v>4762</v>
      </c>
      <c r="L671" s="46" t="s">
        <v>331</v>
      </c>
      <c r="M671" s="60">
        <v>2012</v>
      </c>
      <c r="N671" s="46" t="s">
        <v>332</v>
      </c>
      <c r="O671" s="46">
        <f t="shared" si="10"/>
        <v>44760</v>
      </c>
      <c r="P671" s="46">
        <v>2022</v>
      </c>
      <c r="Q671" s="46" t="s">
        <v>65</v>
      </c>
      <c r="R671" s="84"/>
      <c r="S671" s="46">
        <v>81100.800000000003</v>
      </c>
      <c r="T671" s="46">
        <v>2.5716894977168949E-3</v>
      </c>
      <c r="U671" s="46" t="s">
        <v>5405</v>
      </c>
      <c r="V671" s="46" t="s">
        <v>5405</v>
      </c>
      <c r="W671" s="46" t="s">
        <v>5405</v>
      </c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  <c r="BN671" s="46"/>
      <c r="BO671" s="46"/>
      <c r="BP671" s="46"/>
    </row>
    <row r="672" spans="1:68" ht="15" x14ac:dyDescent="0.25">
      <c r="A672" s="46" t="s">
        <v>3691</v>
      </c>
      <c r="B672" s="82" t="s">
        <v>573</v>
      </c>
      <c r="C672" s="60">
        <v>2</v>
      </c>
      <c r="D672" s="46" t="s">
        <v>4232</v>
      </c>
      <c r="E672" s="46" t="s">
        <v>2309</v>
      </c>
      <c r="F672" s="46" t="s">
        <v>4333</v>
      </c>
      <c r="G672" s="46" t="s">
        <v>68</v>
      </c>
      <c r="H672" s="46" t="s">
        <v>62</v>
      </c>
      <c r="I672" s="83">
        <v>-2.31688888888E+16</v>
      </c>
      <c r="J672" s="83">
        <v>-4.5905E+16</v>
      </c>
      <c r="K672" s="83" t="s">
        <v>4535</v>
      </c>
      <c r="L672" s="46" t="s">
        <v>307</v>
      </c>
      <c r="M672" s="60">
        <v>2011</v>
      </c>
      <c r="N672" s="46" t="s">
        <v>157</v>
      </c>
      <c r="O672" s="46">
        <f t="shared" si="10"/>
        <v>43304</v>
      </c>
      <c r="P672" s="46">
        <v>2018</v>
      </c>
      <c r="Q672" s="46" t="s">
        <v>65</v>
      </c>
      <c r="R672" s="84"/>
      <c r="S672" s="46">
        <v>332880</v>
      </c>
      <c r="T672" s="46">
        <v>1.0555555555555556E-2</v>
      </c>
      <c r="U672" s="46" t="s">
        <v>5405</v>
      </c>
      <c r="V672" s="46" t="s">
        <v>5405</v>
      </c>
      <c r="W672" s="46" t="s">
        <v>5405</v>
      </c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  <c r="BN672" s="46"/>
      <c r="BO672" s="46"/>
      <c r="BP672" s="46"/>
    </row>
    <row r="673" spans="1:68" ht="15" x14ac:dyDescent="0.25">
      <c r="A673" s="46" t="s">
        <v>3691</v>
      </c>
      <c r="B673" s="82" t="s">
        <v>573</v>
      </c>
      <c r="C673" s="60">
        <v>2</v>
      </c>
      <c r="D673" s="46" t="s">
        <v>4232</v>
      </c>
      <c r="E673" s="46" t="s">
        <v>2310</v>
      </c>
      <c r="F673" s="46" t="s">
        <v>4333</v>
      </c>
      <c r="G673" s="46" t="s">
        <v>68</v>
      </c>
      <c r="H673" s="46" t="s">
        <v>62</v>
      </c>
      <c r="I673" s="83">
        <v>-2.31652777776999E+16</v>
      </c>
      <c r="J673" s="83">
        <v>-4.59055555555E+16</v>
      </c>
      <c r="K673" s="83" t="s">
        <v>4535</v>
      </c>
      <c r="L673" s="46" t="s">
        <v>307</v>
      </c>
      <c r="M673" s="60">
        <v>2011</v>
      </c>
      <c r="N673" s="46" t="s">
        <v>157</v>
      </c>
      <c r="O673" s="46">
        <f t="shared" si="10"/>
        <v>43304</v>
      </c>
      <c r="P673" s="46">
        <v>2018</v>
      </c>
      <c r="Q673" s="46" t="s">
        <v>65</v>
      </c>
      <c r="R673" s="84"/>
      <c r="S673" s="46">
        <v>2102400</v>
      </c>
      <c r="T673" s="46">
        <v>6.6666666666666666E-2</v>
      </c>
      <c r="U673" s="46" t="s">
        <v>5405</v>
      </c>
      <c r="V673" s="46" t="s">
        <v>5405</v>
      </c>
      <c r="W673" s="46" t="s">
        <v>5405</v>
      </c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  <c r="BN673" s="46"/>
      <c r="BO673" s="46"/>
      <c r="BP673" s="46"/>
    </row>
    <row r="674" spans="1:68" ht="15" x14ac:dyDescent="0.25">
      <c r="A674" s="46" t="s">
        <v>3427</v>
      </c>
      <c r="B674" s="82" t="s">
        <v>574</v>
      </c>
      <c r="C674" s="60">
        <v>2</v>
      </c>
      <c r="D674" s="46" t="s">
        <v>4232</v>
      </c>
      <c r="E674" s="46" t="s">
        <v>2311</v>
      </c>
      <c r="F674" s="46" t="s">
        <v>4333</v>
      </c>
      <c r="G674" s="46" t="s">
        <v>61</v>
      </c>
      <c r="H674" s="46" t="s">
        <v>62</v>
      </c>
      <c r="I674" s="83">
        <v>-2.27079038888E+16</v>
      </c>
      <c r="J674" s="83">
        <v>-4.5132423055499904E+16</v>
      </c>
      <c r="K674" s="83" t="s">
        <v>4535</v>
      </c>
      <c r="L674" s="46" t="s">
        <v>307</v>
      </c>
      <c r="M674" s="60">
        <v>2011</v>
      </c>
      <c r="N674" s="46" t="s">
        <v>468</v>
      </c>
      <c r="O674" s="46">
        <f t="shared" si="10"/>
        <v>41470</v>
      </c>
      <c r="P674" s="46">
        <v>2013</v>
      </c>
      <c r="Q674" s="46" t="s">
        <v>65</v>
      </c>
      <c r="R674" s="84"/>
      <c r="S674" s="46">
        <v>5455290</v>
      </c>
      <c r="T674" s="46">
        <v>0.17298611111111112</v>
      </c>
      <c r="U674" s="46" t="s">
        <v>5405</v>
      </c>
      <c r="V674" s="46" t="s">
        <v>5405</v>
      </c>
      <c r="W674" s="46" t="s">
        <v>5405</v>
      </c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  <c r="BN674" s="46"/>
      <c r="BO674" s="46"/>
      <c r="BP674" s="46"/>
    </row>
    <row r="675" spans="1:68" ht="15" x14ac:dyDescent="0.25">
      <c r="A675" s="46" t="s">
        <v>3427</v>
      </c>
      <c r="B675" s="82" t="s">
        <v>601</v>
      </c>
      <c r="C675" s="60">
        <v>2</v>
      </c>
      <c r="D675" s="46" t="s">
        <v>4292</v>
      </c>
      <c r="E675" s="46" t="s">
        <v>2312</v>
      </c>
      <c r="F675" s="46" t="s">
        <v>4333</v>
      </c>
      <c r="G675" s="46" t="s">
        <v>61</v>
      </c>
      <c r="H675" s="46" t="s">
        <v>62</v>
      </c>
      <c r="I675" s="83">
        <v>-2.26750980555E+16</v>
      </c>
      <c r="J675" s="83">
        <v>-4.4314203611099904E+16</v>
      </c>
      <c r="K675" s="83" t="s">
        <v>4535</v>
      </c>
      <c r="L675" s="46" t="s">
        <v>307</v>
      </c>
      <c r="M675" s="60">
        <v>2011</v>
      </c>
      <c r="N675" s="46" t="s">
        <v>157</v>
      </c>
      <c r="O675" s="46">
        <f t="shared" si="10"/>
        <v>43304</v>
      </c>
      <c r="P675" s="46">
        <v>2018</v>
      </c>
      <c r="Q675" s="46" t="s">
        <v>65</v>
      </c>
      <c r="R675" s="84"/>
      <c r="S675" s="46">
        <v>382899.6</v>
      </c>
      <c r="T675" s="46">
        <v>1.2141666666666665E-2</v>
      </c>
      <c r="U675" s="46" t="s">
        <v>5405</v>
      </c>
      <c r="V675" s="46" t="s">
        <v>5405</v>
      </c>
      <c r="W675" s="46" t="s">
        <v>5405</v>
      </c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  <c r="BN675" s="46"/>
      <c r="BO675" s="46"/>
      <c r="BP675" s="46"/>
    </row>
    <row r="676" spans="1:68" ht="15" x14ac:dyDescent="0.25">
      <c r="A676" s="46" t="s">
        <v>3816</v>
      </c>
      <c r="B676" s="82" t="s">
        <v>591</v>
      </c>
      <c r="C676" s="60">
        <v>2</v>
      </c>
      <c r="D676" s="46" t="s">
        <v>4232</v>
      </c>
      <c r="E676" s="46" t="s">
        <v>2313</v>
      </c>
      <c r="F676" s="46" t="s">
        <v>4333</v>
      </c>
      <c r="G676" s="46" t="s">
        <v>66</v>
      </c>
      <c r="H676" s="46" t="s">
        <v>62</v>
      </c>
      <c r="I676" s="83">
        <v>-2.32726111111E+16</v>
      </c>
      <c r="J676" s="83">
        <v>-4.59776666666E+16</v>
      </c>
      <c r="K676" s="83" t="s">
        <v>4535</v>
      </c>
      <c r="L676" s="46" t="s">
        <v>307</v>
      </c>
      <c r="M676" s="60">
        <v>2011</v>
      </c>
      <c r="N676" s="46" t="s">
        <v>157</v>
      </c>
      <c r="O676" s="46">
        <f t="shared" si="10"/>
        <v>43304</v>
      </c>
      <c r="P676" s="46">
        <v>2018</v>
      </c>
      <c r="Q676" s="46" t="s">
        <v>65</v>
      </c>
      <c r="R676" s="84"/>
      <c r="S676" s="46">
        <v>113880</v>
      </c>
      <c r="T676" s="46">
        <v>3.6111111111111109E-3</v>
      </c>
      <c r="U676" s="46" t="s">
        <v>5405</v>
      </c>
      <c r="V676" s="46" t="s">
        <v>5405</v>
      </c>
      <c r="W676" s="46" t="s">
        <v>5405</v>
      </c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  <c r="BN676" s="46"/>
      <c r="BO676" s="46"/>
      <c r="BP676" s="46"/>
    </row>
    <row r="677" spans="1:68" ht="15" x14ac:dyDescent="0.25">
      <c r="A677" s="46" t="s">
        <v>3817</v>
      </c>
      <c r="B677" s="82" t="s">
        <v>520</v>
      </c>
      <c r="C677" s="60">
        <v>15</v>
      </c>
      <c r="D677" s="46" t="s">
        <v>4236</v>
      </c>
      <c r="E677" s="46" t="s">
        <v>1800</v>
      </c>
      <c r="F677" s="46" t="s">
        <v>4332</v>
      </c>
      <c r="G677" s="46" t="s">
        <v>69</v>
      </c>
      <c r="H677" s="46" t="s">
        <v>67</v>
      </c>
      <c r="I677" s="83">
        <v>-1.98247222221999E+16</v>
      </c>
      <c r="J677" s="83">
        <v>-5.0568333333299904E+16</v>
      </c>
      <c r="K677" s="83" t="s">
        <v>4763</v>
      </c>
      <c r="L677" s="46" t="s">
        <v>167</v>
      </c>
      <c r="M677" s="60">
        <v>2014</v>
      </c>
      <c r="N677" s="46" t="s">
        <v>1159</v>
      </c>
      <c r="O677" s="46">
        <f t="shared" si="10"/>
        <v>43969</v>
      </c>
      <c r="P677" s="46">
        <v>2020</v>
      </c>
      <c r="Q677" s="46" t="s">
        <v>65</v>
      </c>
      <c r="R677" s="84"/>
      <c r="S677" s="46">
        <v>597215</v>
      </c>
      <c r="T677" s="46">
        <v>1.8937563419583966E-2</v>
      </c>
      <c r="U677" s="46">
        <v>97.35</v>
      </c>
      <c r="V677" s="46" t="s">
        <v>5403</v>
      </c>
      <c r="W677" s="46" t="s">
        <v>5413</v>
      </c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  <c r="BN677" s="46"/>
      <c r="BO677" s="46"/>
      <c r="BP677" s="46"/>
    </row>
    <row r="678" spans="1:68" ht="15" x14ac:dyDescent="0.25">
      <c r="A678" s="46" t="s">
        <v>3818</v>
      </c>
      <c r="B678" s="82" t="s">
        <v>521</v>
      </c>
      <c r="C678" s="60">
        <v>2</v>
      </c>
      <c r="D678" s="46" t="s">
        <v>4232</v>
      </c>
      <c r="E678" s="46" t="s">
        <v>2315</v>
      </c>
      <c r="F678" s="46" t="s">
        <v>4333</v>
      </c>
      <c r="G678" s="46" t="s">
        <v>61</v>
      </c>
      <c r="H678" s="46" t="s">
        <v>62</v>
      </c>
      <c r="I678" s="83">
        <v>-2.28077724999999E+16</v>
      </c>
      <c r="J678" s="83">
        <v>-4.52002891666E+16</v>
      </c>
      <c r="K678" s="83" t="s">
        <v>4764</v>
      </c>
      <c r="L678" s="46" t="s">
        <v>307</v>
      </c>
      <c r="M678" s="60">
        <v>2011</v>
      </c>
      <c r="N678" s="46" t="s">
        <v>157</v>
      </c>
      <c r="O678" s="46">
        <f t="shared" si="10"/>
        <v>43304</v>
      </c>
      <c r="P678" s="46">
        <v>2018</v>
      </c>
      <c r="Q678" s="46" t="s">
        <v>65</v>
      </c>
      <c r="R678" s="84"/>
      <c r="S678" s="46">
        <v>318321.61</v>
      </c>
      <c r="T678" s="46">
        <v>1.0093912037037037E-2</v>
      </c>
      <c r="U678" s="46" t="s">
        <v>5405</v>
      </c>
      <c r="V678" s="46" t="s">
        <v>5405</v>
      </c>
      <c r="W678" s="46" t="s">
        <v>5405</v>
      </c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  <c r="BN678" s="46"/>
      <c r="BO678" s="46"/>
      <c r="BP678" s="46"/>
    </row>
    <row r="679" spans="1:68" ht="15" x14ac:dyDescent="0.25">
      <c r="A679" s="46" t="s">
        <v>3819</v>
      </c>
      <c r="B679" s="82" t="s">
        <v>603</v>
      </c>
      <c r="C679" s="60">
        <v>2</v>
      </c>
      <c r="D679" s="46" t="s">
        <v>4293</v>
      </c>
      <c r="E679" s="46" t="s">
        <v>2316</v>
      </c>
      <c r="F679" s="46" t="s">
        <v>4333</v>
      </c>
      <c r="G679" s="46" t="s">
        <v>61</v>
      </c>
      <c r="H679" s="46" t="s">
        <v>62</v>
      </c>
      <c r="I679" s="83">
        <v>-2.26444672221999E+16</v>
      </c>
      <c r="J679" s="83">
        <v>-4.45754508333E+16</v>
      </c>
      <c r="K679" s="83" t="s">
        <v>4765</v>
      </c>
      <c r="L679" s="46" t="s">
        <v>307</v>
      </c>
      <c r="M679" s="60">
        <v>2011</v>
      </c>
      <c r="N679" s="46" t="s">
        <v>157</v>
      </c>
      <c r="O679" s="46">
        <f t="shared" si="10"/>
        <v>43304</v>
      </c>
      <c r="P679" s="46">
        <v>2018</v>
      </c>
      <c r="Q679" s="46" t="s">
        <v>65</v>
      </c>
      <c r="R679" s="84"/>
      <c r="S679" s="46">
        <v>156000</v>
      </c>
      <c r="T679" s="46">
        <v>4.9467275494672752E-3</v>
      </c>
      <c r="U679" s="46" t="s">
        <v>5405</v>
      </c>
      <c r="V679" s="46" t="s">
        <v>5405</v>
      </c>
      <c r="W679" s="46" t="s">
        <v>5405</v>
      </c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  <c r="BN679" s="46"/>
      <c r="BO679" s="46"/>
      <c r="BP679" s="46"/>
    </row>
    <row r="680" spans="1:68" ht="15" x14ac:dyDescent="0.25">
      <c r="A680" s="46" t="s">
        <v>3819</v>
      </c>
      <c r="B680" s="82" t="s">
        <v>603</v>
      </c>
      <c r="C680" s="60">
        <v>2</v>
      </c>
      <c r="D680" s="46" t="s">
        <v>4294</v>
      </c>
      <c r="E680" s="46" t="s">
        <v>2317</v>
      </c>
      <c r="F680" s="46" t="s">
        <v>4333</v>
      </c>
      <c r="G680" s="46" t="s">
        <v>61</v>
      </c>
      <c r="H680" s="46" t="s">
        <v>62</v>
      </c>
      <c r="I680" s="83">
        <v>-2.26615766665999E+16</v>
      </c>
      <c r="J680" s="83">
        <v>-4.4530078888799904E+16</v>
      </c>
      <c r="K680" s="83" t="s">
        <v>4765</v>
      </c>
      <c r="L680" s="46" t="s">
        <v>307</v>
      </c>
      <c r="M680" s="60">
        <v>2011</v>
      </c>
      <c r="N680" s="46" t="s">
        <v>310</v>
      </c>
      <c r="O680" s="46">
        <f t="shared" si="10"/>
        <v>73035</v>
      </c>
      <c r="P680" s="46">
        <v>2099</v>
      </c>
      <c r="Q680" s="46" t="s">
        <v>65</v>
      </c>
      <c r="R680" s="84"/>
      <c r="S680" s="46">
        <v>108000.288</v>
      </c>
      <c r="T680" s="46">
        <v>3.4246666666666666E-3</v>
      </c>
      <c r="U680" s="46" t="s">
        <v>5405</v>
      </c>
      <c r="V680" s="46" t="s">
        <v>5405</v>
      </c>
      <c r="W680" s="46" t="s">
        <v>5405</v>
      </c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  <c r="BN680" s="46"/>
      <c r="BO680" s="46"/>
      <c r="BP680" s="46"/>
    </row>
    <row r="681" spans="1:68" ht="15" x14ac:dyDescent="0.25">
      <c r="A681" s="46" t="s">
        <v>3820</v>
      </c>
      <c r="B681" s="82" t="s">
        <v>498</v>
      </c>
      <c r="C681" s="60">
        <v>8</v>
      </c>
      <c r="D681" s="46" t="s">
        <v>4230</v>
      </c>
      <c r="E681" s="46" t="s">
        <v>2407</v>
      </c>
      <c r="F681" s="46" t="s">
        <v>4332</v>
      </c>
      <c r="G681" s="46" t="s">
        <v>68</v>
      </c>
      <c r="H681" s="46" t="s">
        <v>67</v>
      </c>
      <c r="I681" s="83">
        <v>-1.99863888888E+16</v>
      </c>
      <c r="J681" s="83">
        <v>-4.7797222222199904E+16</v>
      </c>
      <c r="K681" s="83" t="s">
        <v>4766</v>
      </c>
      <c r="L681" s="46" t="s">
        <v>260</v>
      </c>
      <c r="M681" s="60">
        <v>2011</v>
      </c>
      <c r="N681" s="46" t="s">
        <v>264</v>
      </c>
      <c r="O681" s="46">
        <f t="shared" si="10"/>
        <v>42478</v>
      </c>
      <c r="P681" s="46">
        <v>2016</v>
      </c>
      <c r="Q681" s="46" t="s">
        <v>65</v>
      </c>
      <c r="R681" s="84"/>
      <c r="S681" s="46">
        <v>3810000</v>
      </c>
      <c r="T681" s="46">
        <v>0.12081430745814307</v>
      </c>
      <c r="U681" s="46" t="s">
        <v>5405</v>
      </c>
      <c r="V681" s="46" t="s">
        <v>5405</v>
      </c>
      <c r="W681" s="46" t="s">
        <v>5405</v>
      </c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  <c r="BN681" s="46"/>
      <c r="BO681" s="46"/>
      <c r="BP681" s="46"/>
    </row>
    <row r="682" spans="1:68" ht="15" x14ac:dyDescent="0.25">
      <c r="A682" s="46" t="s">
        <v>3820</v>
      </c>
      <c r="B682" s="82" t="s">
        <v>498</v>
      </c>
      <c r="C682" s="60">
        <v>8</v>
      </c>
      <c r="D682" s="46" t="s">
        <v>4230</v>
      </c>
      <c r="E682" s="46" t="s">
        <v>2408</v>
      </c>
      <c r="F682" s="46" t="s">
        <v>4332</v>
      </c>
      <c r="G682" s="46" t="s">
        <v>68</v>
      </c>
      <c r="H682" s="46" t="s">
        <v>67</v>
      </c>
      <c r="I682" s="83">
        <v>-1.99863888888E+16</v>
      </c>
      <c r="J682" s="83">
        <v>-4.7796944444399904E+16</v>
      </c>
      <c r="K682" s="83" t="s">
        <v>4766</v>
      </c>
      <c r="L682" s="46" t="s">
        <v>260</v>
      </c>
      <c r="M682" s="60">
        <v>2011</v>
      </c>
      <c r="N682" s="46" t="s">
        <v>264</v>
      </c>
      <c r="O682" s="46">
        <f t="shared" si="10"/>
        <v>42478</v>
      </c>
      <c r="P682" s="46">
        <v>2016</v>
      </c>
      <c r="Q682" s="46" t="s">
        <v>65</v>
      </c>
      <c r="R682" s="84"/>
      <c r="S682" s="46">
        <v>15360000</v>
      </c>
      <c r="T682" s="46">
        <v>0.48706240487062402</v>
      </c>
      <c r="U682" s="46" t="s">
        <v>5405</v>
      </c>
      <c r="V682" s="46" t="s">
        <v>5405</v>
      </c>
      <c r="W682" s="46" t="s">
        <v>5405</v>
      </c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  <c r="BN682" s="46"/>
      <c r="BO682" s="46"/>
      <c r="BP682" s="46"/>
    </row>
    <row r="683" spans="1:68" ht="15" x14ac:dyDescent="0.25">
      <c r="A683" s="46" t="s">
        <v>3646</v>
      </c>
      <c r="B683" s="82" t="s">
        <v>486</v>
      </c>
      <c r="C683" s="60">
        <v>9</v>
      </c>
      <c r="D683" s="46" t="s">
        <v>4255</v>
      </c>
      <c r="E683" s="46" t="s">
        <v>2320</v>
      </c>
      <c r="F683" s="46" t="s">
        <v>4332</v>
      </c>
      <c r="G683" s="46" t="s">
        <v>76</v>
      </c>
      <c r="H683" s="46" t="s">
        <v>62</v>
      </c>
      <c r="I683" s="83">
        <v>-2.23855352777E+16</v>
      </c>
      <c r="J683" s="83">
        <v>-4.67733861111E+16</v>
      </c>
      <c r="K683" s="83" t="s">
        <v>4597</v>
      </c>
      <c r="L683" s="46" t="s">
        <v>302</v>
      </c>
      <c r="M683" s="60">
        <v>2011</v>
      </c>
      <c r="N683" s="46" t="s">
        <v>303</v>
      </c>
      <c r="O683" s="46">
        <f t="shared" si="10"/>
        <v>42698</v>
      </c>
      <c r="P683" s="46">
        <v>2016</v>
      </c>
      <c r="Q683" s="46" t="s">
        <v>65</v>
      </c>
      <c r="R683" s="84"/>
      <c r="S683" s="46">
        <v>22500</v>
      </c>
      <c r="T683" s="46">
        <v>7.1347031963470316E-4</v>
      </c>
      <c r="U683" s="46" t="s">
        <v>5405</v>
      </c>
      <c r="V683" s="46" t="s">
        <v>5405</v>
      </c>
      <c r="W683" s="46" t="s">
        <v>5405</v>
      </c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  <c r="BN683" s="46"/>
      <c r="BO683" s="46"/>
      <c r="BP683" s="46"/>
    </row>
    <row r="684" spans="1:68" ht="15" x14ac:dyDescent="0.25">
      <c r="A684" s="46" t="s">
        <v>3821</v>
      </c>
      <c r="B684" s="82" t="s">
        <v>535</v>
      </c>
      <c r="C684" s="60">
        <v>9</v>
      </c>
      <c r="D684" s="46" t="s">
        <v>4228</v>
      </c>
      <c r="E684" s="46" t="s">
        <v>1973</v>
      </c>
      <c r="F684" s="46" t="s">
        <v>4332</v>
      </c>
      <c r="G684" s="46" t="s">
        <v>69</v>
      </c>
      <c r="H684" s="46" t="s">
        <v>67</v>
      </c>
      <c r="I684" s="83">
        <v>-2.22021388888E+16</v>
      </c>
      <c r="J684" s="83">
        <v>-4.7221777777699904E+16</v>
      </c>
      <c r="K684" s="83" t="s">
        <v>4767</v>
      </c>
      <c r="L684" s="46" t="s">
        <v>431</v>
      </c>
      <c r="M684" s="60">
        <v>2013</v>
      </c>
      <c r="N684" s="46" t="s">
        <v>432</v>
      </c>
      <c r="O684" s="46">
        <f t="shared" si="10"/>
        <v>45003</v>
      </c>
      <c r="P684" s="46">
        <v>2023</v>
      </c>
      <c r="Q684" s="46" t="s">
        <v>65</v>
      </c>
      <c r="R684" s="84"/>
      <c r="S684" s="46">
        <v>811500</v>
      </c>
      <c r="T684" s="46">
        <v>2.5732496194824962E-2</v>
      </c>
      <c r="U684" s="46">
        <v>111.32</v>
      </c>
      <c r="V684" s="46" t="s">
        <v>5414</v>
      </c>
      <c r="W684" s="46" t="s">
        <v>5407</v>
      </c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  <c r="BN684" s="46"/>
      <c r="BO684" s="46"/>
      <c r="BP684" s="46"/>
    </row>
    <row r="685" spans="1:68" ht="15" x14ac:dyDescent="0.25">
      <c r="A685" s="46" t="s">
        <v>3821</v>
      </c>
      <c r="B685" s="82" t="s">
        <v>535</v>
      </c>
      <c r="C685" s="60">
        <v>9</v>
      </c>
      <c r="D685" s="46" t="s">
        <v>4228</v>
      </c>
      <c r="E685" s="46" t="s">
        <v>1974</v>
      </c>
      <c r="F685" s="46" t="s">
        <v>4332</v>
      </c>
      <c r="G685" s="46" t="s">
        <v>69</v>
      </c>
      <c r="H685" s="46" t="s">
        <v>67</v>
      </c>
      <c r="I685" s="83">
        <v>-2.22039722222E+16</v>
      </c>
      <c r="J685" s="83">
        <v>-4.7221527777699904E+16</v>
      </c>
      <c r="K685" s="83" t="s">
        <v>4767</v>
      </c>
      <c r="L685" s="46" t="s">
        <v>431</v>
      </c>
      <c r="M685" s="60">
        <v>2013</v>
      </c>
      <c r="N685" s="46" t="s">
        <v>432</v>
      </c>
      <c r="O685" s="46">
        <f t="shared" si="10"/>
        <v>45003</v>
      </c>
      <c r="P685" s="46">
        <v>2023</v>
      </c>
      <c r="Q685" s="46" t="s">
        <v>65</v>
      </c>
      <c r="R685" s="84"/>
      <c r="S685" s="46">
        <v>6495000</v>
      </c>
      <c r="T685" s="46">
        <v>0.205955098934551</v>
      </c>
      <c r="U685" s="46">
        <v>1115.6199999999999</v>
      </c>
      <c r="V685" s="46" t="s">
        <v>5414</v>
      </c>
      <c r="W685" s="46" t="s">
        <v>5407</v>
      </c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  <c r="BN685" s="46"/>
      <c r="BO685" s="46"/>
      <c r="BP685" s="46"/>
    </row>
    <row r="686" spans="1:68" ht="15" x14ac:dyDescent="0.25">
      <c r="A686" s="46" t="s">
        <v>3644</v>
      </c>
      <c r="B686" s="82" t="s">
        <v>553</v>
      </c>
      <c r="C686" s="60">
        <v>9</v>
      </c>
      <c r="D686" s="46" t="s">
        <v>4228</v>
      </c>
      <c r="E686" s="46" t="s">
        <v>2323</v>
      </c>
      <c r="F686" s="46" t="s">
        <v>4332</v>
      </c>
      <c r="G686" s="46" t="s">
        <v>76</v>
      </c>
      <c r="H686" s="46" t="s">
        <v>62</v>
      </c>
      <c r="I686" s="83">
        <v>-2.15885E+16</v>
      </c>
      <c r="J686" s="83">
        <v>-4.7898711111099904E+16</v>
      </c>
      <c r="K686" s="83" t="s">
        <v>4595</v>
      </c>
      <c r="L686" s="46" t="s">
        <v>302</v>
      </c>
      <c r="M686" s="60">
        <v>2011</v>
      </c>
      <c r="N686" s="46" t="s">
        <v>304</v>
      </c>
      <c r="O686" s="46">
        <f t="shared" si="10"/>
        <v>44524</v>
      </c>
      <c r="P686" s="46">
        <v>2021</v>
      </c>
      <c r="Q686" s="46" t="s">
        <v>65</v>
      </c>
      <c r="R686" s="84"/>
      <c r="S686" s="46">
        <v>153898.272</v>
      </c>
      <c r="T686" s="46">
        <v>4.8800821917808221E-3</v>
      </c>
      <c r="U686" s="46" t="s">
        <v>5405</v>
      </c>
      <c r="V686" s="46" t="s">
        <v>5405</v>
      </c>
      <c r="W686" s="46" t="s">
        <v>5405</v>
      </c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  <c r="BN686" s="46"/>
      <c r="BO686" s="46"/>
      <c r="BP686" s="46"/>
    </row>
    <row r="687" spans="1:68" ht="15" x14ac:dyDescent="0.25">
      <c r="A687" s="46" t="s">
        <v>3821</v>
      </c>
      <c r="B687" s="82" t="s">
        <v>479</v>
      </c>
      <c r="C687" s="60">
        <v>9</v>
      </c>
      <c r="D687" s="46" t="s">
        <v>4228</v>
      </c>
      <c r="E687" s="46" t="s">
        <v>1975</v>
      </c>
      <c r="F687" s="46" t="s">
        <v>4332</v>
      </c>
      <c r="G687" s="46" t="s">
        <v>69</v>
      </c>
      <c r="H687" s="46" t="s">
        <v>67</v>
      </c>
      <c r="I687" s="83">
        <v>-2.22123611111E+16</v>
      </c>
      <c r="J687" s="83">
        <v>-4.7228722222199904E+16</v>
      </c>
      <c r="K687" s="83" t="s">
        <v>4767</v>
      </c>
      <c r="L687" s="46" t="s">
        <v>431</v>
      </c>
      <c r="M687" s="60">
        <v>2013</v>
      </c>
      <c r="N687" s="46" t="s">
        <v>432</v>
      </c>
      <c r="O687" s="46">
        <f t="shared" si="10"/>
        <v>45003</v>
      </c>
      <c r="P687" s="46">
        <v>2023</v>
      </c>
      <c r="Q687" s="46" t="s">
        <v>65</v>
      </c>
      <c r="R687" s="84"/>
      <c r="S687" s="46">
        <v>318750</v>
      </c>
      <c r="T687" s="46">
        <v>1.0107496194824962E-2</v>
      </c>
      <c r="U687" s="46">
        <v>55.66</v>
      </c>
      <c r="V687" s="46" t="s">
        <v>5414</v>
      </c>
      <c r="W687" s="46" t="s">
        <v>5407</v>
      </c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  <c r="BN687" s="46"/>
      <c r="BO687" s="46"/>
      <c r="BP687" s="46"/>
    </row>
    <row r="688" spans="1:68" ht="15" x14ac:dyDescent="0.25">
      <c r="A688" s="46" t="s">
        <v>3821</v>
      </c>
      <c r="B688" s="82" t="s">
        <v>479</v>
      </c>
      <c r="C688" s="60">
        <v>9</v>
      </c>
      <c r="D688" s="46" t="s">
        <v>4228</v>
      </c>
      <c r="E688" s="46" t="s">
        <v>1976</v>
      </c>
      <c r="F688" s="46" t="s">
        <v>4332</v>
      </c>
      <c r="G688" s="46" t="s">
        <v>69</v>
      </c>
      <c r="H688" s="46" t="s">
        <v>67</v>
      </c>
      <c r="I688" s="83">
        <v>-2.22185277777E+16</v>
      </c>
      <c r="J688" s="83">
        <v>-4.7233194444399904E+16</v>
      </c>
      <c r="K688" s="83" t="s">
        <v>4767</v>
      </c>
      <c r="L688" s="46" t="s">
        <v>431</v>
      </c>
      <c r="M688" s="60">
        <v>2013</v>
      </c>
      <c r="N688" s="46" t="s">
        <v>432</v>
      </c>
      <c r="O688" s="46">
        <f t="shared" si="10"/>
        <v>45003</v>
      </c>
      <c r="P688" s="46">
        <v>2023</v>
      </c>
      <c r="Q688" s="46" t="s">
        <v>65</v>
      </c>
      <c r="R688" s="84"/>
      <c r="S688" s="46">
        <v>318750</v>
      </c>
      <c r="T688" s="46">
        <v>1.0107496194824962E-2</v>
      </c>
      <c r="U688" s="46">
        <v>55.66</v>
      </c>
      <c r="V688" s="46" t="s">
        <v>5414</v>
      </c>
      <c r="W688" s="46" t="s">
        <v>5407</v>
      </c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  <c r="BN688" s="46"/>
      <c r="BO688" s="46"/>
      <c r="BP688" s="46"/>
    </row>
    <row r="689" spans="1:68" ht="15" x14ac:dyDescent="0.25">
      <c r="A689" s="46" t="s">
        <v>3821</v>
      </c>
      <c r="B689" s="82" t="s">
        <v>479</v>
      </c>
      <c r="C689" s="60">
        <v>9</v>
      </c>
      <c r="D689" s="46" t="s">
        <v>4228</v>
      </c>
      <c r="E689" s="46" t="s">
        <v>1977</v>
      </c>
      <c r="F689" s="46" t="s">
        <v>4332</v>
      </c>
      <c r="G689" s="46" t="s">
        <v>69</v>
      </c>
      <c r="H689" s="46" t="s">
        <v>67</v>
      </c>
      <c r="I689" s="83">
        <v>-2.22271944443999E+16</v>
      </c>
      <c r="J689" s="83">
        <v>-4.7225083333299904E+16</v>
      </c>
      <c r="K689" s="83" t="s">
        <v>4767</v>
      </c>
      <c r="L689" s="46" t="s">
        <v>431</v>
      </c>
      <c r="M689" s="60">
        <v>2013</v>
      </c>
      <c r="N689" s="46" t="s">
        <v>432</v>
      </c>
      <c r="O689" s="46">
        <f t="shared" si="10"/>
        <v>45003</v>
      </c>
      <c r="P689" s="46">
        <v>2023</v>
      </c>
      <c r="Q689" s="46" t="s">
        <v>65</v>
      </c>
      <c r="R689" s="84"/>
      <c r="S689" s="46">
        <v>610530</v>
      </c>
      <c r="T689" s="46">
        <v>1.9359779299847793E-2</v>
      </c>
      <c r="U689" s="46">
        <v>104.77</v>
      </c>
      <c r="V689" s="46" t="s">
        <v>5414</v>
      </c>
      <c r="W689" s="46" t="s">
        <v>5407</v>
      </c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  <c r="BN689" s="46"/>
      <c r="BO689" s="46"/>
      <c r="BP689" s="46"/>
    </row>
    <row r="690" spans="1:68" ht="15" x14ac:dyDescent="0.25">
      <c r="A690" s="46" t="s">
        <v>3821</v>
      </c>
      <c r="B690" s="82" t="s">
        <v>479</v>
      </c>
      <c r="C690" s="60">
        <v>9</v>
      </c>
      <c r="D690" s="46" t="s">
        <v>4228</v>
      </c>
      <c r="E690" s="46" t="s">
        <v>1978</v>
      </c>
      <c r="F690" s="46" t="s">
        <v>4332</v>
      </c>
      <c r="G690" s="46" t="s">
        <v>69</v>
      </c>
      <c r="H690" s="46" t="s">
        <v>67</v>
      </c>
      <c r="I690" s="83">
        <v>-2.22287222221999E+16</v>
      </c>
      <c r="J690" s="83">
        <v>-4.72195833333E+16</v>
      </c>
      <c r="K690" s="83" t="s">
        <v>4767</v>
      </c>
      <c r="L690" s="46" t="s">
        <v>431</v>
      </c>
      <c r="M690" s="60">
        <v>2013</v>
      </c>
      <c r="N690" s="46" t="s">
        <v>432</v>
      </c>
      <c r="O690" s="46">
        <f t="shared" si="10"/>
        <v>45003</v>
      </c>
      <c r="P690" s="46">
        <v>2023</v>
      </c>
      <c r="Q690" s="46" t="s">
        <v>65</v>
      </c>
      <c r="R690" s="84"/>
      <c r="S690" s="46">
        <v>562900</v>
      </c>
      <c r="T690" s="46">
        <v>1.7849441907661086E-2</v>
      </c>
      <c r="U690" s="46">
        <v>96.58</v>
      </c>
      <c r="V690" s="46" t="s">
        <v>5414</v>
      </c>
      <c r="W690" s="46" t="s">
        <v>5407</v>
      </c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  <c r="BN690" s="46"/>
      <c r="BO690" s="46"/>
      <c r="BP690" s="46"/>
    </row>
    <row r="691" spans="1:68" ht="15" x14ac:dyDescent="0.25">
      <c r="A691" s="46" t="s">
        <v>3419</v>
      </c>
      <c r="B691" s="82" t="s">
        <v>561</v>
      </c>
      <c r="C691" s="60">
        <v>15</v>
      </c>
      <c r="D691" s="46" t="s">
        <v>4230</v>
      </c>
      <c r="E691" s="46" t="s">
        <v>2328</v>
      </c>
      <c r="F691" s="46" t="s">
        <v>4332</v>
      </c>
      <c r="G691" s="46" t="s">
        <v>61</v>
      </c>
      <c r="H691" s="46" t="s">
        <v>62</v>
      </c>
      <c r="I691" s="83">
        <v>-1.99301261111E+16</v>
      </c>
      <c r="J691" s="83">
        <v>-5.00022761111E+16</v>
      </c>
      <c r="K691" s="83" t="s">
        <v>4768</v>
      </c>
      <c r="L691" s="46" t="s">
        <v>1443</v>
      </c>
      <c r="M691" s="60">
        <v>2011</v>
      </c>
      <c r="N691" s="46" t="s">
        <v>1219</v>
      </c>
      <c r="O691" s="46">
        <f t="shared" si="10"/>
        <v>41936</v>
      </c>
      <c r="P691" s="46">
        <v>2014</v>
      </c>
      <c r="Q691" s="46" t="s">
        <v>65</v>
      </c>
      <c r="R691" s="84"/>
      <c r="S691" s="46">
        <v>94608</v>
      </c>
      <c r="T691" s="46">
        <v>3.0000000000000001E-3</v>
      </c>
      <c r="U691" s="46" t="s">
        <v>5405</v>
      </c>
      <c r="V691" s="46" t="s">
        <v>5405</v>
      </c>
      <c r="W691" s="46" t="s">
        <v>5405</v>
      </c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  <c r="BN691" s="46"/>
      <c r="BO691" s="46"/>
      <c r="BP691" s="46"/>
    </row>
    <row r="692" spans="1:68" ht="15" x14ac:dyDescent="0.25">
      <c r="A692" s="46" t="s">
        <v>3821</v>
      </c>
      <c r="B692" s="82" t="s">
        <v>479</v>
      </c>
      <c r="C692" s="60">
        <v>9</v>
      </c>
      <c r="D692" s="46" t="s">
        <v>4228</v>
      </c>
      <c r="E692" s="46" t="s">
        <v>1979</v>
      </c>
      <c r="F692" s="46" t="s">
        <v>4332</v>
      </c>
      <c r="G692" s="46" t="s">
        <v>69</v>
      </c>
      <c r="H692" s="46" t="s">
        <v>67</v>
      </c>
      <c r="I692" s="83">
        <v>-2.22303888888E+16</v>
      </c>
      <c r="J692" s="83">
        <v>-4.7217972222199904E+16</v>
      </c>
      <c r="K692" s="83" t="s">
        <v>4767</v>
      </c>
      <c r="L692" s="46" t="s">
        <v>431</v>
      </c>
      <c r="M692" s="60">
        <v>2013</v>
      </c>
      <c r="N692" s="46" t="s">
        <v>432</v>
      </c>
      <c r="O692" s="46">
        <f t="shared" si="10"/>
        <v>45003</v>
      </c>
      <c r="P692" s="46">
        <v>2023</v>
      </c>
      <c r="Q692" s="46" t="s">
        <v>65</v>
      </c>
      <c r="R692" s="84"/>
      <c r="S692" s="46">
        <v>4048550</v>
      </c>
      <c r="T692" s="46">
        <v>0.12837867833587011</v>
      </c>
      <c r="U692" s="46">
        <v>695.73</v>
      </c>
      <c r="V692" s="46" t="s">
        <v>5414</v>
      </c>
      <c r="W692" s="46" t="s">
        <v>5407</v>
      </c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  <c r="BN692" s="46"/>
      <c r="BO692" s="46"/>
      <c r="BP692" s="46"/>
    </row>
    <row r="693" spans="1:68" ht="15" x14ac:dyDescent="0.25">
      <c r="A693" s="46" t="s">
        <v>3821</v>
      </c>
      <c r="B693" s="82" t="s">
        <v>479</v>
      </c>
      <c r="C693" s="60">
        <v>9</v>
      </c>
      <c r="D693" s="46" t="s">
        <v>4228</v>
      </c>
      <c r="E693" s="46" t="s">
        <v>1980</v>
      </c>
      <c r="F693" s="46" t="s">
        <v>4332</v>
      </c>
      <c r="G693" s="46" t="s">
        <v>69</v>
      </c>
      <c r="H693" s="46" t="s">
        <v>67</v>
      </c>
      <c r="I693" s="83">
        <v>-2.22341388888E+16</v>
      </c>
      <c r="J693" s="83">
        <v>-4.7220333333299904E+16</v>
      </c>
      <c r="K693" s="83" t="s">
        <v>4767</v>
      </c>
      <c r="L693" s="46" t="s">
        <v>431</v>
      </c>
      <c r="M693" s="60">
        <v>2013</v>
      </c>
      <c r="N693" s="46" t="s">
        <v>432</v>
      </c>
      <c r="O693" s="46">
        <f t="shared" si="10"/>
        <v>45003</v>
      </c>
      <c r="P693" s="46">
        <v>2023</v>
      </c>
      <c r="Q693" s="46" t="s">
        <v>65</v>
      </c>
      <c r="R693" s="84"/>
      <c r="S693" s="46">
        <v>318750</v>
      </c>
      <c r="T693" s="46">
        <v>1.0107496194824962E-2</v>
      </c>
      <c r="U693" s="46">
        <v>55.66</v>
      </c>
      <c r="V693" s="46" t="s">
        <v>5414</v>
      </c>
      <c r="W693" s="46" t="s">
        <v>5407</v>
      </c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  <c r="BN693" s="46"/>
      <c r="BO693" s="46"/>
      <c r="BP693" s="46"/>
    </row>
    <row r="694" spans="1:68" ht="15" x14ac:dyDescent="0.25">
      <c r="A694" s="46" t="s">
        <v>3822</v>
      </c>
      <c r="B694" s="82" t="s">
        <v>532</v>
      </c>
      <c r="C694" s="60">
        <v>12</v>
      </c>
      <c r="D694" s="46" t="s">
        <v>4230</v>
      </c>
      <c r="E694" s="46" t="s">
        <v>2032</v>
      </c>
      <c r="F694" s="46" t="s">
        <v>4332</v>
      </c>
      <c r="G694" s="46" t="s">
        <v>69</v>
      </c>
      <c r="H694" s="46" t="s">
        <v>67</v>
      </c>
      <c r="I694" s="83">
        <v>-2.02369444443999E+16</v>
      </c>
      <c r="J694" s="83">
        <v>-4.88544444444E+16</v>
      </c>
      <c r="K694" s="83" t="s">
        <v>4769</v>
      </c>
      <c r="L694" s="46" t="s">
        <v>410</v>
      </c>
      <c r="M694" s="60">
        <v>2013</v>
      </c>
      <c r="N694" s="46" t="s">
        <v>413</v>
      </c>
      <c r="O694" s="46">
        <f t="shared" si="10"/>
        <v>44975</v>
      </c>
      <c r="P694" s="46">
        <v>2023</v>
      </c>
      <c r="Q694" s="46" t="s">
        <v>65</v>
      </c>
      <c r="R694" s="84"/>
      <c r="S694" s="46">
        <v>1976370</v>
      </c>
      <c r="T694" s="46">
        <v>6.2670281582952819E-2</v>
      </c>
      <c r="U694" s="46">
        <v>587.20000000000005</v>
      </c>
      <c r="V694" s="46" t="s">
        <v>5406</v>
      </c>
      <c r="W694" s="46" t="s">
        <v>5407</v>
      </c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  <c r="BN694" s="46"/>
      <c r="BO694" s="46"/>
      <c r="BP694" s="46"/>
    </row>
    <row r="695" spans="1:68" ht="15" x14ac:dyDescent="0.25">
      <c r="A695" s="46" t="s">
        <v>3822</v>
      </c>
      <c r="B695" s="82" t="s">
        <v>532</v>
      </c>
      <c r="C695" s="60">
        <v>12</v>
      </c>
      <c r="D695" s="46" t="s">
        <v>4230</v>
      </c>
      <c r="E695" s="46" t="s">
        <v>2033</v>
      </c>
      <c r="F695" s="46" t="s">
        <v>4332</v>
      </c>
      <c r="G695" s="46" t="s">
        <v>69</v>
      </c>
      <c r="H695" s="46" t="s">
        <v>67</v>
      </c>
      <c r="I695" s="83">
        <v>-2.02447222222E+16</v>
      </c>
      <c r="J695" s="83">
        <v>-4.88616666666E+16</v>
      </c>
      <c r="K695" s="83" t="s">
        <v>4769</v>
      </c>
      <c r="L695" s="46" t="s">
        <v>410</v>
      </c>
      <c r="M695" s="60">
        <v>2013</v>
      </c>
      <c r="N695" s="46" t="s">
        <v>413</v>
      </c>
      <c r="O695" s="46">
        <f t="shared" si="10"/>
        <v>44975</v>
      </c>
      <c r="P695" s="46">
        <v>2023</v>
      </c>
      <c r="Q695" s="46" t="s">
        <v>65</v>
      </c>
      <c r="R695" s="84"/>
      <c r="S695" s="46">
        <v>11435610</v>
      </c>
      <c r="T695" s="46">
        <v>0.36262081430745813</v>
      </c>
      <c r="U695" s="46">
        <v>3214.8</v>
      </c>
      <c r="V695" s="46" t="s">
        <v>5406</v>
      </c>
      <c r="W695" s="46" t="s">
        <v>5407</v>
      </c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  <c r="BN695" s="46"/>
      <c r="BO695" s="46"/>
      <c r="BP695" s="46"/>
    </row>
    <row r="696" spans="1:68" ht="15" x14ac:dyDescent="0.25">
      <c r="A696" s="46" t="s">
        <v>3823</v>
      </c>
      <c r="B696" s="82" t="s">
        <v>615</v>
      </c>
      <c r="C696" s="60">
        <v>8</v>
      </c>
      <c r="D696" s="46" t="s">
        <v>4229</v>
      </c>
      <c r="E696" s="46" t="s">
        <v>2034</v>
      </c>
      <c r="F696" s="46" t="s">
        <v>4332</v>
      </c>
      <c r="G696" s="46" t="s">
        <v>69</v>
      </c>
      <c r="H696" s="46" t="s">
        <v>67</v>
      </c>
      <c r="I696" s="83">
        <v>-2.03441111110999E+16</v>
      </c>
      <c r="J696" s="83">
        <v>-4.8076055555499904E+16</v>
      </c>
      <c r="K696" s="83" t="s">
        <v>4770</v>
      </c>
      <c r="L696" s="46" t="s">
        <v>410</v>
      </c>
      <c r="M696" s="60">
        <v>2013</v>
      </c>
      <c r="N696" s="46" t="s">
        <v>413</v>
      </c>
      <c r="O696" s="46">
        <f t="shared" si="10"/>
        <v>44975</v>
      </c>
      <c r="P696" s="46">
        <v>2023</v>
      </c>
      <c r="Q696" s="46" t="s">
        <v>65</v>
      </c>
      <c r="R696" s="84"/>
      <c r="S696" s="46">
        <v>230400</v>
      </c>
      <c r="T696" s="46">
        <v>7.3059360730593605E-3</v>
      </c>
      <c r="U696" s="46">
        <v>219.71</v>
      </c>
      <c r="V696" s="46" t="s">
        <v>5414</v>
      </c>
      <c r="W696" s="46" t="s">
        <v>5409</v>
      </c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  <c r="BN696" s="46"/>
      <c r="BO696" s="46"/>
      <c r="BP696" s="46"/>
    </row>
    <row r="697" spans="1:68" ht="15" x14ac:dyDescent="0.25">
      <c r="A697" s="46" t="s">
        <v>3823</v>
      </c>
      <c r="B697" s="82" t="s">
        <v>548</v>
      </c>
      <c r="C697" s="60">
        <v>8</v>
      </c>
      <c r="D697" s="46" t="s">
        <v>4230</v>
      </c>
      <c r="E697" s="46" t="s">
        <v>2035</v>
      </c>
      <c r="F697" s="46" t="s">
        <v>4332</v>
      </c>
      <c r="G697" s="46" t="s">
        <v>69</v>
      </c>
      <c r="H697" s="46" t="s">
        <v>67</v>
      </c>
      <c r="I697" s="83">
        <v>-2.00525833332999E+16</v>
      </c>
      <c r="J697" s="83">
        <v>-4.8215805555499904E+16</v>
      </c>
      <c r="K697" s="83" t="s">
        <v>4770</v>
      </c>
      <c r="L697" s="46" t="s">
        <v>410</v>
      </c>
      <c r="M697" s="60">
        <v>2013</v>
      </c>
      <c r="N697" s="46" t="s">
        <v>413</v>
      </c>
      <c r="O697" s="46">
        <f t="shared" si="10"/>
        <v>44975</v>
      </c>
      <c r="P697" s="46">
        <v>2023</v>
      </c>
      <c r="Q697" s="46" t="s">
        <v>65</v>
      </c>
      <c r="R697" s="84"/>
      <c r="S697" s="46">
        <v>345600</v>
      </c>
      <c r="T697" s="46">
        <v>1.0958904109589041E-2</v>
      </c>
      <c r="U697" s="46">
        <v>328.38</v>
      </c>
      <c r="V697" s="46" t="s">
        <v>5414</v>
      </c>
      <c r="W697" s="46" t="s">
        <v>5409</v>
      </c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  <c r="BN697" s="46"/>
      <c r="BO697" s="46"/>
      <c r="BP697" s="46"/>
    </row>
    <row r="698" spans="1:68" ht="15" x14ac:dyDescent="0.25">
      <c r="A698" s="46" t="s">
        <v>3602</v>
      </c>
      <c r="B698" s="82" t="s">
        <v>530</v>
      </c>
      <c r="C698" s="60">
        <v>15</v>
      </c>
      <c r="D698" s="46" t="s">
        <v>4230</v>
      </c>
      <c r="E698" s="46" t="s">
        <v>2335</v>
      </c>
      <c r="F698" s="46" t="s">
        <v>4332</v>
      </c>
      <c r="G698" s="46" t="s">
        <v>266</v>
      </c>
      <c r="H698" s="46" t="s">
        <v>62</v>
      </c>
      <c r="I698" s="83">
        <v>-2.00605555554999E+16</v>
      </c>
      <c r="J698" s="83">
        <v>-5.0950833333299904E+16</v>
      </c>
      <c r="K698" s="83" t="s">
        <v>4546</v>
      </c>
      <c r="L698" s="46" t="s">
        <v>297</v>
      </c>
      <c r="M698" s="60">
        <v>2011</v>
      </c>
      <c r="N698" s="46" t="s">
        <v>299</v>
      </c>
      <c r="O698" s="46">
        <f t="shared" si="10"/>
        <v>42640</v>
      </c>
      <c r="P698" s="46">
        <v>2016</v>
      </c>
      <c r="Q698" s="46" t="s">
        <v>65</v>
      </c>
      <c r="R698" s="84"/>
      <c r="S698" s="46">
        <v>120851.5</v>
      </c>
      <c r="T698" s="46">
        <v>3.8321759259259259E-3</v>
      </c>
      <c r="U698" s="46" t="s">
        <v>5405</v>
      </c>
      <c r="V698" s="46" t="s">
        <v>5405</v>
      </c>
      <c r="W698" s="46" t="s">
        <v>5405</v>
      </c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  <c r="BN698" s="46"/>
      <c r="BO698" s="46"/>
      <c r="BP698" s="46"/>
    </row>
    <row r="699" spans="1:68" ht="15" x14ac:dyDescent="0.25">
      <c r="A699" s="46" t="s">
        <v>3823</v>
      </c>
      <c r="B699" s="82" t="s">
        <v>559</v>
      </c>
      <c r="C699" s="60">
        <v>8</v>
      </c>
      <c r="D699" s="46" t="s">
        <v>4230</v>
      </c>
      <c r="E699" s="46" t="s">
        <v>2036</v>
      </c>
      <c r="F699" s="46" t="s">
        <v>4332</v>
      </c>
      <c r="G699" s="46" t="s">
        <v>69</v>
      </c>
      <c r="H699" s="46" t="s">
        <v>67</v>
      </c>
      <c r="I699" s="83">
        <v>-2.01501111110999E+16</v>
      </c>
      <c r="J699" s="83">
        <v>-4.8505749999999904E+16</v>
      </c>
      <c r="K699" s="83" t="s">
        <v>4770</v>
      </c>
      <c r="L699" s="46" t="s">
        <v>410</v>
      </c>
      <c r="M699" s="60">
        <v>2013</v>
      </c>
      <c r="N699" s="46" t="s">
        <v>413</v>
      </c>
      <c r="O699" s="46">
        <f t="shared" si="10"/>
        <v>44975</v>
      </c>
      <c r="P699" s="46">
        <v>2023</v>
      </c>
      <c r="Q699" s="46" t="s">
        <v>65</v>
      </c>
      <c r="R699" s="84"/>
      <c r="S699" s="46">
        <v>109440</v>
      </c>
      <c r="T699" s="46">
        <v>3.4703196347031962E-3</v>
      </c>
      <c r="U699" s="46">
        <v>101.4</v>
      </c>
      <c r="V699" s="46" t="s">
        <v>5414</v>
      </c>
      <c r="W699" s="46" t="s">
        <v>5409</v>
      </c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  <c r="BN699" s="46"/>
      <c r="BO699" s="46"/>
      <c r="BP699" s="46"/>
    </row>
    <row r="700" spans="1:68" ht="15" x14ac:dyDescent="0.25">
      <c r="A700" s="46" t="s">
        <v>3601</v>
      </c>
      <c r="B700" s="82" t="s">
        <v>596</v>
      </c>
      <c r="C700" s="60">
        <v>17</v>
      </c>
      <c r="D700" s="46" t="s">
        <v>4266</v>
      </c>
      <c r="E700" s="46" t="s">
        <v>2337</v>
      </c>
      <c r="F700" s="46" t="s">
        <v>4332</v>
      </c>
      <c r="G700" s="46" t="s">
        <v>68</v>
      </c>
      <c r="H700" s="46" t="s">
        <v>62</v>
      </c>
      <c r="I700" s="83">
        <v>-2.29808333333E+16</v>
      </c>
      <c r="J700" s="83">
        <v>-4.9926111111099904E+16</v>
      </c>
      <c r="K700" s="83" t="s">
        <v>4545</v>
      </c>
      <c r="L700" s="46" t="s">
        <v>297</v>
      </c>
      <c r="M700" s="60">
        <v>2011</v>
      </c>
      <c r="N700" s="46" t="s">
        <v>298</v>
      </c>
      <c r="O700" s="46">
        <f t="shared" si="10"/>
        <v>44466</v>
      </c>
      <c r="P700" s="46">
        <v>2021</v>
      </c>
      <c r="Q700" s="46" t="s">
        <v>65</v>
      </c>
      <c r="R700" s="84"/>
      <c r="S700" s="46">
        <v>144540</v>
      </c>
      <c r="T700" s="46">
        <v>4.5833333333333334E-3</v>
      </c>
      <c r="U700" s="46" t="s">
        <v>5405</v>
      </c>
      <c r="V700" s="46" t="s">
        <v>5405</v>
      </c>
      <c r="W700" s="46" t="s">
        <v>5405</v>
      </c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  <c r="BN700" s="46"/>
      <c r="BO700" s="46"/>
      <c r="BP700" s="46"/>
    </row>
    <row r="701" spans="1:68" ht="15" x14ac:dyDescent="0.25">
      <c r="A701" s="46" t="s">
        <v>3823</v>
      </c>
      <c r="B701" s="82" t="s">
        <v>548</v>
      </c>
      <c r="C701" s="60">
        <v>8</v>
      </c>
      <c r="D701" s="46" t="s">
        <v>4230</v>
      </c>
      <c r="E701" s="46" t="s">
        <v>2037</v>
      </c>
      <c r="F701" s="46" t="s">
        <v>4332</v>
      </c>
      <c r="G701" s="46" t="s">
        <v>69</v>
      </c>
      <c r="H701" s="46" t="s">
        <v>67</v>
      </c>
      <c r="I701" s="83">
        <v>-2.00900277777E+16</v>
      </c>
      <c r="J701" s="83">
        <v>-4.823725E+16</v>
      </c>
      <c r="K701" s="83" t="s">
        <v>4770</v>
      </c>
      <c r="L701" s="46" t="s">
        <v>410</v>
      </c>
      <c r="M701" s="60">
        <v>2013</v>
      </c>
      <c r="N701" s="46" t="s">
        <v>413</v>
      </c>
      <c r="O701" s="46">
        <f t="shared" si="10"/>
        <v>44975</v>
      </c>
      <c r="P701" s="46">
        <v>2023</v>
      </c>
      <c r="Q701" s="46" t="s">
        <v>65</v>
      </c>
      <c r="R701" s="84"/>
      <c r="S701" s="46">
        <v>345600</v>
      </c>
      <c r="T701" s="46">
        <v>1.0958904109589041E-2</v>
      </c>
      <c r="U701" s="46">
        <v>328.38</v>
      </c>
      <c r="V701" s="46" t="s">
        <v>5414</v>
      </c>
      <c r="W701" s="46" t="s">
        <v>5409</v>
      </c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  <c r="BN701" s="46"/>
      <c r="BO701" s="46"/>
      <c r="BP701" s="46"/>
    </row>
    <row r="702" spans="1:68" ht="15" x14ac:dyDescent="0.25">
      <c r="A702" s="46" t="s">
        <v>3620</v>
      </c>
      <c r="B702" s="82" t="s">
        <v>554</v>
      </c>
      <c r="C702" s="60">
        <v>2</v>
      </c>
      <c r="D702" s="46" t="s">
        <v>4263</v>
      </c>
      <c r="E702" s="46" t="s">
        <v>2339</v>
      </c>
      <c r="F702" s="46" t="s">
        <v>4333</v>
      </c>
      <c r="G702" s="46" t="s">
        <v>76</v>
      </c>
      <c r="H702" s="46" t="s">
        <v>62</v>
      </c>
      <c r="I702" s="83">
        <v>-2.31427777777E+16</v>
      </c>
      <c r="J702" s="83">
        <v>-4.51891666666E+16</v>
      </c>
      <c r="K702" s="83" t="s">
        <v>4567</v>
      </c>
      <c r="L702" s="46" t="s">
        <v>294</v>
      </c>
      <c r="M702" s="60">
        <v>2011</v>
      </c>
      <c r="N702" s="46" t="s">
        <v>295</v>
      </c>
      <c r="O702" s="46">
        <f t="shared" si="10"/>
        <v>44434</v>
      </c>
      <c r="P702" s="46">
        <v>2021</v>
      </c>
      <c r="Q702" s="46" t="s">
        <v>65</v>
      </c>
      <c r="R702" s="84"/>
      <c r="S702" s="46">
        <v>104359.2</v>
      </c>
      <c r="T702" s="46">
        <v>3.3092085235920852E-3</v>
      </c>
      <c r="U702" s="46" t="s">
        <v>5405</v>
      </c>
      <c r="V702" s="46" t="s">
        <v>5405</v>
      </c>
      <c r="W702" s="46" t="s">
        <v>5405</v>
      </c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  <c r="BN702" s="46"/>
      <c r="BO702" s="46"/>
      <c r="BP702" s="46"/>
    </row>
    <row r="703" spans="1:68" ht="15" x14ac:dyDescent="0.25">
      <c r="A703" s="46" t="s">
        <v>3823</v>
      </c>
      <c r="B703" s="82" t="s">
        <v>559</v>
      </c>
      <c r="C703" s="60">
        <v>12</v>
      </c>
      <c r="D703" s="46" t="s">
        <v>4230</v>
      </c>
      <c r="E703" s="46" t="s">
        <v>2038</v>
      </c>
      <c r="F703" s="46" t="s">
        <v>4332</v>
      </c>
      <c r="G703" s="46" t="s">
        <v>69</v>
      </c>
      <c r="H703" s="46" t="s">
        <v>67</v>
      </c>
      <c r="I703" s="83">
        <v>-2.01504166666E+16</v>
      </c>
      <c r="J703" s="83">
        <v>-4.85252222222E+16</v>
      </c>
      <c r="K703" s="83" t="s">
        <v>4770</v>
      </c>
      <c r="L703" s="46" t="s">
        <v>410</v>
      </c>
      <c r="M703" s="60">
        <v>2013</v>
      </c>
      <c r="N703" s="46" t="s">
        <v>413</v>
      </c>
      <c r="O703" s="46">
        <f t="shared" si="10"/>
        <v>44975</v>
      </c>
      <c r="P703" s="46">
        <v>2023</v>
      </c>
      <c r="Q703" s="46" t="s">
        <v>65</v>
      </c>
      <c r="R703" s="84"/>
      <c r="S703" s="46">
        <v>241920</v>
      </c>
      <c r="T703" s="46">
        <v>7.6712328767123287E-3</v>
      </c>
      <c r="U703" s="46">
        <v>228.15</v>
      </c>
      <c r="V703" s="46" t="s">
        <v>5414</v>
      </c>
      <c r="W703" s="46" t="s">
        <v>5409</v>
      </c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  <c r="BN703" s="46"/>
      <c r="BO703" s="46"/>
      <c r="BP703" s="46"/>
    </row>
    <row r="704" spans="1:68" ht="15" x14ac:dyDescent="0.25">
      <c r="A704" s="46" t="s">
        <v>3620</v>
      </c>
      <c r="B704" s="82" t="s">
        <v>554</v>
      </c>
      <c r="C704" s="60">
        <v>2</v>
      </c>
      <c r="D704" s="46" t="s">
        <v>4263</v>
      </c>
      <c r="E704" s="46" t="s">
        <v>2341</v>
      </c>
      <c r="F704" s="46" t="s">
        <v>4333</v>
      </c>
      <c r="G704" s="46" t="s">
        <v>76</v>
      </c>
      <c r="H704" s="46" t="s">
        <v>62</v>
      </c>
      <c r="I704" s="83">
        <v>-2.31419444444E+16</v>
      </c>
      <c r="J704" s="83">
        <v>-4.51777777777E+16</v>
      </c>
      <c r="K704" s="83" t="s">
        <v>4567</v>
      </c>
      <c r="L704" s="46" t="s">
        <v>294</v>
      </c>
      <c r="M704" s="60">
        <v>2011</v>
      </c>
      <c r="N704" s="46" t="s">
        <v>295</v>
      </c>
      <c r="O704" s="46">
        <f t="shared" si="10"/>
        <v>44434</v>
      </c>
      <c r="P704" s="46">
        <v>2021</v>
      </c>
      <c r="Q704" s="46" t="s">
        <v>65</v>
      </c>
      <c r="R704" s="84"/>
      <c r="S704" s="46">
        <v>104359.2</v>
      </c>
      <c r="T704" s="46">
        <v>3.3092085235920852E-3</v>
      </c>
      <c r="U704" s="46" t="s">
        <v>5405</v>
      </c>
      <c r="V704" s="46" t="s">
        <v>5405</v>
      </c>
      <c r="W704" s="46" t="s">
        <v>5405</v>
      </c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  <c r="BN704" s="46"/>
      <c r="BO704" s="46"/>
      <c r="BP704" s="46"/>
    </row>
    <row r="705" spans="1:68" ht="15" x14ac:dyDescent="0.25">
      <c r="A705" s="46" t="s">
        <v>3823</v>
      </c>
      <c r="B705" s="82" t="s">
        <v>548</v>
      </c>
      <c r="C705" s="60">
        <v>8</v>
      </c>
      <c r="D705" s="46" t="s">
        <v>4230</v>
      </c>
      <c r="E705" s="46" t="s">
        <v>2039</v>
      </c>
      <c r="F705" s="46" t="s">
        <v>4332</v>
      </c>
      <c r="G705" s="46" t="s">
        <v>69</v>
      </c>
      <c r="H705" s="46" t="s">
        <v>67</v>
      </c>
      <c r="I705" s="83">
        <v>-2.00724444443999E+16</v>
      </c>
      <c r="J705" s="83">
        <v>-4.7982111111099904E+16</v>
      </c>
      <c r="K705" s="83" t="s">
        <v>4770</v>
      </c>
      <c r="L705" s="46" t="s">
        <v>410</v>
      </c>
      <c r="M705" s="60">
        <v>2013</v>
      </c>
      <c r="N705" s="46" t="s">
        <v>413</v>
      </c>
      <c r="O705" s="46">
        <f t="shared" si="10"/>
        <v>44975</v>
      </c>
      <c r="P705" s="46">
        <v>2023</v>
      </c>
      <c r="Q705" s="46" t="s">
        <v>65</v>
      </c>
      <c r="R705" s="84"/>
      <c r="S705" s="46">
        <v>241920</v>
      </c>
      <c r="T705" s="46">
        <v>7.6712328767123287E-3</v>
      </c>
      <c r="U705" s="46">
        <v>225.47</v>
      </c>
      <c r="V705" s="46" t="s">
        <v>5414</v>
      </c>
      <c r="W705" s="46" t="s">
        <v>5409</v>
      </c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  <c r="BN705" s="46"/>
      <c r="BO705" s="46"/>
      <c r="BP705" s="46"/>
    </row>
    <row r="706" spans="1:68" ht="15" x14ac:dyDescent="0.25">
      <c r="A706" s="46" t="s">
        <v>3823</v>
      </c>
      <c r="B706" s="82" t="s">
        <v>548</v>
      </c>
      <c r="C706" s="60">
        <v>8</v>
      </c>
      <c r="D706" s="46" t="s">
        <v>4230</v>
      </c>
      <c r="E706" s="46" t="s">
        <v>2040</v>
      </c>
      <c r="F706" s="46" t="s">
        <v>4332</v>
      </c>
      <c r="G706" s="46" t="s">
        <v>69</v>
      </c>
      <c r="H706" s="46" t="s">
        <v>67</v>
      </c>
      <c r="I706" s="83">
        <v>-2.01005833333E+16</v>
      </c>
      <c r="J706" s="83">
        <v>-4.8184805555499904E+16</v>
      </c>
      <c r="K706" s="83" t="s">
        <v>4770</v>
      </c>
      <c r="L706" s="46" t="s">
        <v>410</v>
      </c>
      <c r="M706" s="60">
        <v>2013</v>
      </c>
      <c r="N706" s="46" t="s">
        <v>413</v>
      </c>
      <c r="O706" s="46">
        <f t="shared" si="10"/>
        <v>44975</v>
      </c>
      <c r="P706" s="46">
        <v>2023</v>
      </c>
      <c r="Q706" s="46" t="s">
        <v>65</v>
      </c>
      <c r="R706" s="84"/>
      <c r="S706" s="46">
        <v>449280</v>
      </c>
      <c r="T706" s="46">
        <v>1.4246575342465753E-2</v>
      </c>
      <c r="U706" s="46">
        <v>425.83</v>
      </c>
      <c r="V706" s="46" t="s">
        <v>5414</v>
      </c>
      <c r="W706" s="46" t="s">
        <v>5409</v>
      </c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  <c r="BN706" s="46"/>
      <c r="BO706" s="46"/>
      <c r="BP706" s="46"/>
    </row>
    <row r="707" spans="1:68" ht="15" x14ac:dyDescent="0.25">
      <c r="A707" s="46" t="s">
        <v>3823</v>
      </c>
      <c r="B707" s="82" t="s">
        <v>548</v>
      </c>
      <c r="C707" s="60">
        <v>8</v>
      </c>
      <c r="D707" s="46" t="s">
        <v>4230</v>
      </c>
      <c r="E707" s="46" t="s">
        <v>2042</v>
      </c>
      <c r="F707" s="46" t="s">
        <v>4332</v>
      </c>
      <c r="G707" s="46" t="s">
        <v>69</v>
      </c>
      <c r="H707" s="46" t="s">
        <v>67</v>
      </c>
      <c r="I707" s="83">
        <v>-2.00558055555E+16</v>
      </c>
      <c r="J707" s="83">
        <v>-4.7965194444399904E+16</v>
      </c>
      <c r="K707" s="83" t="s">
        <v>4770</v>
      </c>
      <c r="L707" s="46" t="s">
        <v>410</v>
      </c>
      <c r="M707" s="60">
        <v>2013</v>
      </c>
      <c r="N707" s="46" t="s">
        <v>413</v>
      </c>
      <c r="O707" s="46">
        <f t="shared" si="10"/>
        <v>44975</v>
      </c>
      <c r="P707" s="46">
        <v>2023</v>
      </c>
      <c r="Q707" s="46" t="s">
        <v>65</v>
      </c>
      <c r="R707" s="84"/>
      <c r="S707" s="46">
        <v>506880</v>
      </c>
      <c r="T707" s="46">
        <v>1.6073059360730592E-2</v>
      </c>
      <c r="U707" s="46">
        <v>484.51</v>
      </c>
      <c r="V707" s="46" t="s">
        <v>5414</v>
      </c>
      <c r="W707" s="46" t="s">
        <v>5409</v>
      </c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  <c r="BN707" s="46"/>
      <c r="BO707" s="46"/>
      <c r="BP707" s="46"/>
    </row>
    <row r="708" spans="1:68" ht="15" x14ac:dyDescent="0.25">
      <c r="A708" s="46" t="s">
        <v>3823</v>
      </c>
      <c r="B708" s="82" t="s">
        <v>548</v>
      </c>
      <c r="C708" s="60">
        <v>8</v>
      </c>
      <c r="D708" s="46" t="s">
        <v>4230</v>
      </c>
      <c r="E708" s="46" t="s">
        <v>2043</v>
      </c>
      <c r="F708" s="46" t="s">
        <v>4332</v>
      </c>
      <c r="G708" s="46" t="s">
        <v>69</v>
      </c>
      <c r="H708" s="46" t="s">
        <v>67</v>
      </c>
      <c r="I708" s="83">
        <v>-2.01397777777E+16</v>
      </c>
      <c r="J708" s="83">
        <v>-4.81305833333E+16</v>
      </c>
      <c r="K708" s="83" t="s">
        <v>4770</v>
      </c>
      <c r="L708" s="46" t="s">
        <v>410</v>
      </c>
      <c r="M708" s="60">
        <v>2013</v>
      </c>
      <c r="N708" s="46" t="s">
        <v>413</v>
      </c>
      <c r="O708" s="46">
        <f t="shared" ref="O708:O771" si="11">DATEVALUE(N708)</f>
        <v>44975</v>
      </c>
      <c r="P708" s="46">
        <v>2023</v>
      </c>
      <c r="Q708" s="46" t="s">
        <v>65</v>
      </c>
      <c r="R708" s="84"/>
      <c r="S708" s="46">
        <v>80640</v>
      </c>
      <c r="T708" s="46">
        <v>2.5570776255707762E-3</v>
      </c>
      <c r="U708" s="46">
        <v>76.5</v>
      </c>
      <c r="V708" s="46" t="s">
        <v>5414</v>
      </c>
      <c r="W708" s="46" t="s">
        <v>5409</v>
      </c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  <c r="BN708" s="46"/>
      <c r="BO708" s="46"/>
      <c r="BP708" s="46"/>
    </row>
    <row r="709" spans="1:68" ht="15" x14ac:dyDescent="0.25">
      <c r="A709" s="46" t="s">
        <v>3823</v>
      </c>
      <c r="B709" s="82" t="s">
        <v>548</v>
      </c>
      <c r="C709" s="60">
        <v>8</v>
      </c>
      <c r="D709" s="46" t="s">
        <v>4230</v>
      </c>
      <c r="E709" s="46" t="s">
        <v>2044</v>
      </c>
      <c r="F709" s="46" t="s">
        <v>4332</v>
      </c>
      <c r="G709" s="46" t="s">
        <v>69</v>
      </c>
      <c r="H709" s="46" t="s">
        <v>67</v>
      </c>
      <c r="I709" s="83">
        <v>-2.01088333333E+16</v>
      </c>
      <c r="J709" s="83">
        <v>-4.8217583333299904E+16</v>
      </c>
      <c r="K709" s="83" t="s">
        <v>4770</v>
      </c>
      <c r="L709" s="46" t="s">
        <v>410</v>
      </c>
      <c r="M709" s="60">
        <v>2013</v>
      </c>
      <c r="N709" s="46" t="s">
        <v>413</v>
      </c>
      <c r="O709" s="46">
        <f t="shared" si="11"/>
        <v>44975</v>
      </c>
      <c r="P709" s="46">
        <v>2023</v>
      </c>
      <c r="Q709" s="46" t="s">
        <v>65</v>
      </c>
      <c r="R709" s="84"/>
      <c r="S709" s="46">
        <v>449280</v>
      </c>
      <c r="T709" s="46">
        <v>1.4246575342465753E-2</v>
      </c>
      <c r="U709" s="46">
        <v>425.83</v>
      </c>
      <c r="V709" s="46" t="s">
        <v>5414</v>
      </c>
      <c r="W709" s="46" t="s">
        <v>5409</v>
      </c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  <c r="BN709" s="46"/>
      <c r="BO709" s="46"/>
      <c r="BP709" s="46"/>
    </row>
    <row r="710" spans="1:68" ht="15" x14ac:dyDescent="0.25">
      <c r="A710" s="46" t="s">
        <v>3824</v>
      </c>
      <c r="B710" s="82" t="s">
        <v>486</v>
      </c>
      <c r="C710" s="60">
        <v>9</v>
      </c>
      <c r="D710" s="46" t="s">
        <v>4255</v>
      </c>
      <c r="E710" s="46" t="s">
        <v>2347</v>
      </c>
      <c r="F710" s="46" t="s">
        <v>4332</v>
      </c>
      <c r="G710" s="46" t="s">
        <v>68</v>
      </c>
      <c r="H710" s="46" t="s">
        <v>62</v>
      </c>
      <c r="I710" s="83">
        <v>-2.24717188888E+16</v>
      </c>
      <c r="J710" s="83">
        <v>-4.6704952499999904E+16</v>
      </c>
      <c r="K710" s="83" t="s">
        <v>4771</v>
      </c>
      <c r="L710" s="46" t="s">
        <v>294</v>
      </c>
      <c r="M710" s="60">
        <v>2011</v>
      </c>
      <c r="N710" s="46" t="s">
        <v>295</v>
      </c>
      <c r="O710" s="46">
        <f t="shared" si="11"/>
        <v>44434</v>
      </c>
      <c r="P710" s="46">
        <v>2021</v>
      </c>
      <c r="Q710" s="46" t="s">
        <v>65</v>
      </c>
      <c r="R710" s="84"/>
      <c r="S710" s="46">
        <v>62283.6</v>
      </c>
      <c r="T710" s="46">
        <v>1.9749999999999998E-3</v>
      </c>
      <c r="U710" s="46" t="s">
        <v>5405</v>
      </c>
      <c r="V710" s="46" t="s">
        <v>5405</v>
      </c>
      <c r="W710" s="46" t="s">
        <v>5405</v>
      </c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  <c r="BN710" s="46"/>
      <c r="BO710" s="46"/>
      <c r="BP710" s="46"/>
    </row>
    <row r="711" spans="1:68" ht="15" x14ac:dyDescent="0.25">
      <c r="A711" s="46" t="s">
        <v>3825</v>
      </c>
      <c r="B711" s="82" t="s">
        <v>549</v>
      </c>
      <c r="C711" s="60">
        <v>18</v>
      </c>
      <c r="D711" s="46" t="s">
        <v>4270</v>
      </c>
      <c r="E711" s="46" t="s">
        <v>2049</v>
      </c>
      <c r="F711" s="46" t="s">
        <v>4332</v>
      </c>
      <c r="G711" s="46" t="s">
        <v>69</v>
      </c>
      <c r="H711" s="46" t="s">
        <v>67</v>
      </c>
      <c r="I711" s="83">
        <v>-2.05093888888E+16</v>
      </c>
      <c r="J711" s="83">
        <v>-5.11419444444E+16</v>
      </c>
      <c r="K711" s="83" t="s">
        <v>4772</v>
      </c>
      <c r="L711" s="46" t="s">
        <v>404</v>
      </c>
      <c r="M711" s="60">
        <v>2013</v>
      </c>
      <c r="N711" s="46" t="s">
        <v>405</v>
      </c>
      <c r="O711" s="46">
        <f t="shared" si="11"/>
        <v>44944</v>
      </c>
      <c r="P711" s="46">
        <v>2023</v>
      </c>
      <c r="Q711" s="46" t="s">
        <v>65</v>
      </c>
      <c r="R711" s="84"/>
      <c r="S711" s="46">
        <v>551200</v>
      </c>
      <c r="T711" s="46">
        <v>1.747843734145104E-2</v>
      </c>
      <c r="U711" s="46">
        <v>171.77</v>
      </c>
      <c r="V711" s="46" t="s">
        <v>5414</v>
      </c>
      <c r="W711" s="46" t="s">
        <v>5409</v>
      </c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  <c r="BN711" s="46"/>
      <c r="BO711" s="46"/>
      <c r="BP711" s="46"/>
    </row>
    <row r="712" spans="1:68" ht="15" x14ac:dyDescent="0.25">
      <c r="A712" s="46" t="s">
        <v>3825</v>
      </c>
      <c r="B712" s="82" t="s">
        <v>549</v>
      </c>
      <c r="C712" s="60">
        <v>18</v>
      </c>
      <c r="D712" s="46" t="s">
        <v>4270</v>
      </c>
      <c r="E712" s="46" t="s">
        <v>2050</v>
      </c>
      <c r="F712" s="46" t="s">
        <v>4332</v>
      </c>
      <c r="G712" s="46" t="s">
        <v>69</v>
      </c>
      <c r="H712" s="46" t="s">
        <v>67</v>
      </c>
      <c r="I712" s="83">
        <v>-2.05087777777E+16</v>
      </c>
      <c r="J712" s="83">
        <v>-5.1141555555499904E+16</v>
      </c>
      <c r="K712" s="83" t="s">
        <v>4772</v>
      </c>
      <c r="L712" s="46" t="s">
        <v>404</v>
      </c>
      <c r="M712" s="60">
        <v>2013</v>
      </c>
      <c r="N712" s="46" t="s">
        <v>405</v>
      </c>
      <c r="O712" s="46">
        <f t="shared" si="11"/>
        <v>44944</v>
      </c>
      <c r="P712" s="46">
        <v>2023</v>
      </c>
      <c r="Q712" s="46" t="s">
        <v>65</v>
      </c>
      <c r="R712" s="84"/>
      <c r="S712" s="46">
        <v>551200</v>
      </c>
      <c r="T712" s="46">
        <v>1.747843734145104E-2</v>
      </c>
      <c r="U712" s="46">
        <v>171.77</v>
      </c>
      <c r="V712" s="46" t="s">
        <v>5414</v>
      </c>
      <c r="W712" s="46" t="s">
        <v>5409</v>
      </c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  <c r="BN712" s="46"/>
      <c r="BO712" s="46"/>
      <c r="BP712" s="46"/>
    </row>
    <row r="713" spans="1:68" ht="15" x14ac:dyDescent="0.25">
      <c r="A713" s="46" t="s">
        <v>3826</v>
      </c>
      <c r="B713" s="82" t="s">
        <v>566</v>
      </c>
      <c r="C713" s="60">
        <v>14</v>
      </c>
      <c r="D713" s="46" t="s">
        <v>4227</v>
      </c>
      <c r="E713" s="46" t="s">
        <v>2132</v>
      </c>
      <c r="F713" s="46" t="s">
        <v>4332</v>
      </c>
      <c r="G713" s="46" t="s">
        <v>76</v>
      </c>
      <c r="H713" s="46" t="s">
        <v>67</v>
      </c>
      <c r="I713" s="83">
        <v>-2.31769444444E+16</v>
      </c>
      <c r="J713" s="83">
        <v>-4.93719444444E+16</v>
      </c>
      <c r="K713" s="83" t="s">
        <v>4773</v>
      </c>
      <c r="L713" s="46" t="s">
        <v>355</v>
      </c>
      <c r="M713" s="60">
        <v>2012</v>
      </c>
      <c r="N713" s="46" t="s">
        <v>356</v>
      </c>
      <c r="O713" s="46">
        <f t="shared" si="11"/>
        <v>44851</v>
      </c>
      <c r="P713" s="46">
        <v>2022</v>
      </c>
      <c r="Q713" s="46" t="s">
        <v>65</v>
      </c>
      <c r="R713" s="84"/>
      <c r="S713" s="46">
        <v>36009.599999999999</v>
      </c>
      <c r="T713" s="46">
        <v>1.1418569254185692E-3</v>
      </c>
      <c r="U713" s="46" t="s">
        <v>5405</v>
      </c>
      <c r="V713" s="46" t="s">
        <v>5405</v>
      </c>
      <c r="W713" s="46" t="s">
        <v>5405</v>
      </c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  <c r="BN713" s="46"/>
      <c r="BO713" s="46"/>
      <c r="BP713" s="46"/>
    </row>
    <row r="714" spans="1:68" ht="15" x14ac:dyDescent="0.25">
      <c r="A714" s="46" t="s">
        <v>3827</v>
      </c>
      <c r="B714" s="82" t="s">
        <v>539</v>
      </c>
      <c r="C714" s="60">
        <v>11</v>
      </c>
      <c r="D714" s="46" t="s">
        <v>4254</v>
      </c>
      <c r="E714" s="46" t="s">
        <v>1883</v>
      </c>
      <c r="F714" s="46" t="s">
        <v>4333</v>
      </c>
      <c r="G714" s="46" t="s">
        <v>76</v>
      </c>
      <c r="H714" s="46" t="s">
        <v>67</v>
      </c>
      <c r="I714" s="83">
        <v>-2.43915E+16</v>
      </c>
      <c r="J714" s="83">
        <v>-4.789175E+16</v>
      </c>
      <c r="K714" s="83" t="s">
        <v>4774</v>
      </c>
      <c r="L714" s="46" t="s">
        <v>470</v>
      </c>
      <c r="M714" s="60">
        <v>2013</v>
      </c>
      <c r="N714" s="46" t="s">
        <v>471</v>
      </c>
      <c r="O714" s="46">
        <f t="shared" si="11"/>
        <v>45124</v>
      </c>
      <c r="P714" s="46">
        <v>2023</v>
      </c>
      <c r="Q714" s="46" t="s">
        <v>65</v>
      </c>
      <c r="R714" s="84"/>
      <c r="S714" s="46">
        <v>86400</v>
      </c>
      <c r="T714" s="46">
        <v>2.7397260273972603E-3</v>
      </c>
      <c r="U714" s="46" t="s">
        <v>5405</v>
      </c>
      <c r="V714" s="46" t="s">
        <v>5405</v>
      </c>
      <c r="W714" s="46" t="s">
        <v>5405</v>
      </c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  <c r="BN714" s="46"/>
      <c r="BO714" s="46"/>
      <c r="BP714" s="46"/>
    </row>
    <row r="715" spans="1:68" ht="15" x14ac:dyDescent="0.25">
      <c r="A715" s="46" t="s">
        <v>3828</v>
      </c>
      <c r="B715" s="82" t="s">
        <v>501</v>
      </c>
      <c r="C715" s="60">
        <v>22</v>
      </c>
      <c r="D715" s="46" t="s">
        <v>4240</v>
      </c>
      <c r="E715" s="46" t="s">
        <v>2352</v>
      </c>
      <c r="F715" s="46" t="s">
        <v>4332</v>
      </c>
      <c r="G715" s="46" t="s">
        <v>68</v>
      </c>
      <c r="H715" s="46" t="s">
        <v>62</v>
      </c>
      <c r="I715" s="83">
        <v>-2.17966666666E+16</v>
      </c>
      <c r="J715" s="83">
        <v>-5.21672222222E+16</v>
      </c>
      <c r="K715" s="83" t="s">
        <v>4775</v>
      </c>
      <c r="L715" s="46" t="s">
        <v>288</v>
      </c>
      <c r="M715" s="60">
        <v>2011</v>
      </c>
      <c r="N715" s="46" t="s">
        <v>292</v>
      </c>
      <c r="O715" s="46">
        <f t="shared" si="11"/>
        <v>44424</v>
      </c>
      <c r="P715" s="46">
        <v>2021</v>
      </c>
      <c r="Q715" s="46" t="s">
        <v>65</v>
      </c>
      <c r="R715" s="84"/>
      <c r="S715" s="46">
        <v>1401600</v>
      </c>
      <c r="T715" s="46">
        <v>4.4444444444444446E-2</v>
      </c>
      <c r="U715" s="46" t="s">
        <v>5405</v>
      </c>
      <c r="V715" s="46" t="s">
        <v>5405</v>
      </c>
      <c r="W715" s="46" t="s">
        <v>5405</v>
      </c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  <c r="BN715" s="46"/>
      <c r="BO715" s="46"/>
      <c r="BP715" s="46"/>
    </row>
    <row r="716" spans="1:68" ht="15" x14ac:dyDescent="0.25">
      <c r="A716" s="46" t="s">
        <v>3827</v>
      </c>
      <c r="B716" s="82" t="s">
        <v>539</v>
      </c>
      <c r="C716" s="60">
        <v>11</v>
      </c>
      <c r="D716" s="46" t="s">
        <v>4254</v>
      </c>
      <c r="E716" s="46" t="s">
        <v>1884</v>
      </c>
      <c r="F716" s="46" t="s">
        <v>4333</v>
      </c>
      <c r="G716" s="46" t="s">
        <v>76</v>
      </c>
      <c r="H716" s="46" t="s">
        <v>67</v>
      </c>
      <c r="I716" s="83">
        <v>-2.43913611111E+16</v>
      </c>
      <c r="J716" s="83">
        <v>-4.7891333333299904E+16</v>
      </c>
      <c r="K716" s="83" t="s">
        <v>4774</v>
      </c>
      <c r="L716" s="46" t="s">
        <v>470</v>
      </c>
      <c r="M716" s="60">
        <v>2013</v>
      </c>
      <c r="N716" s="46" t="s">
        <v>471</v>
      </c>
      <c r="O716" s="46">
        <f t="shared" si="11"/>
        <v>45124</v>
      </c>
      <c r="P716" s="46">
        <v>2023</v>
      </c>
      <c r="Q716" s="46" t="s">
        <v>65</v>
      </c>
      <c r="R716" s="84"/>
      <c r="S716" s="46">
        <v>86400</v>
      </c>
      <c r="T716" s="46">
        <v>2.7397260273972603E-3</v>
      </c>
      <c r="U716" s="46" t="s">
        <v>5405</v>
      </c>
      <c r="V716" s="46" t="s">
        <v>5405</v>
      </c>
      <c r="W716" s="46" t="s">
        <v>5405</v>
      </c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  <c r="BN716" s="46"/>
      <c r="BO716" s="46"/>
      <c r="BP716" s="46"/>
    </row>
    <row r="717" spans="1:68" ht="15" x14ac:dyDescent="0.25">
      <c r="A717" s="46" t="s">
        <v>3827</v>
      </c>
      <c r="B717" s="82" t="s">
        <v>539</v>
      </c>
      <c r="C717" s="60">
        <v>11</v>
      </c>
      <c r="D717" s="46" t="s">
        <v>4254</v>
      </c>
      <c r="E717" s="46" t="s">
        <v>1885</v>
      </c>
      <c r="F717" s="46" t="s">
        <v>4333</v>
      </c>
      <c r="G717" s="46" t="s">
        <v>76</v>
      </c>
      <c r="H717" s="46" t="s">
        <v>67</v>
      </c>
      <c r="I717" s="83">
        <v>-2.43912222222E+16</v>
      </c>
      <c r="J717" s="83">
        <v>-4.78878333333E+16</v>
      </c>
      <c r="K717" s="83" t="s">
        <v>4774</v>
      </c>
      <c r="L717" s="46" t="s">
        <v>470</v>
      </c>
      <c r="M717" s="60">
        <v>2013</v>
      </c>
      <c r="N717" s="46" t="s">
        <v>471</v>
      </c>
      <c r="O717" s="46">
        <f t="shared" si="11"/>
        <v>45124</v>
      </c>
      <c r="P717" s="46">
        <v>2023</v>
      </c>
      <c r="Q717" s="46" t="s">
        <v>65</v>
      </c>
      <c r="R717" s="84"/>
      <c r="S717" s="46">
        <v>86400</v>
      </c>
      <c r="T717" s="46">
        <v>2.7397260273972603E-3</v>
      </c>
      <c r="U717" s="46" t="s">
        <v>5405</v>
      </c>
      <c r="V717" s="46" t="s">
        <v>5405</v>
      </c>
      <c r="W717" s="46" t="s">
        <v>5405</v>
      </c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  <c r="BN717" s="46"/>
      <c r="BO717" s="46"/>
      <c r="BP717" s="46"/>
    </row>
    <row r="718" spans="1:68" ht="15" x14ac:dyDescent="0.25">
      <c r="A718" s="46" t="s">
        <v>3827</v>
      </c>
      <c r="B718" s="82" t="s">
        <v>539</v>
      </c>
      <c r="C718" s="60">
        <v>11</v>
      </c>
      <c r="D718" s="46" t="s">
        <v>4254</v>
      </c>
      <c r="E718" s="46" t="s">
        <v>1886</v>
      </c>
      <c r="F718" s="46" t="s">
        <v>4333</v>
      </c>
      <c r="G718" s="46" t="s">
        <v>76</v>
      </c>
      <c r="H718" s="46" t="s">
        <v>67</v>
      </c>
      <c r="I718" s="83">
        <v>-2.44044999999999E+16</v>
      </c>
      <c r="J718" s="83">
        <v>-4.7880138888799904E+16</v>
      </c>
      <c r="K718" s="83" t="s">
        <v>4774</v>
      </c>
      <c r="L718" s="46" t="s">
        <v>470</v>
      </c>
      <c r="M718" s="60">
        <v>2013</v>
      </c>
      <c r="N718" s="46" t="s">
        <v>471</v>
      </c>
      <c r="O718" s="46">
        <f t="shared" si="11"/>
        <v>45124</v>
      </c>
      <c r="P718" s="46">
        <v>2023</v>
      </c>
      <c r="Q718" s="46" t="s">
        <v>65</v>
      </c>
      <c r="R718" s="84"/>
      <c r="S718" s="46">
        <v>259200</v>
      </c>
      <c r="T718" s="46">
        <v>8.21917808219178E-3</v>
      </c>
      <c r="U718" s="46" t="s">
        <v>5405</v>
      </c>
      <c r="V718" s="46" t="s">
        <v>5405</v>
      </c>
      <c r="W718" s="46" t="s">
        <v>5405</v>
      </c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  <c r="BN718" s="46"/>
      <c r="BO718" s="46"/>
      <c r="BP718" s="46"/>
    </row>
    <row r="719" spans="1:68" ht="15" x14ac:dyDescent="0.25">
      <c r="A719" s="46" t="s">
        <v>3829</v>
      </c>
      <c r="B719" s="82" t="s">
        <v>582</v>
      </c>
      <c r="C719" s="60">
        <v>2</v>
      </c>
      <c r="D719" s="46" t="s">
        <v>4232</v>
      </c>
      <c r="E719" s="46" t="s">
        <v>2356</v>
      </c>
      <c r="F719" s="46" t="s">
        <v>4333</v>
      </c>
      <c r="G719" s="46" t="s">
        <v>76</v>
      </c>
      <c r="H719" s="46" t="s">
        <v>62</v>
      </c>
      <c r="I719" s="83">
        <v>-2.28524999999999E+16</v>
      </c>
      <c r="J719" s="83">
        <v>-4.5295E+16</v>
      </c>
      <c r="K719" s="83" t="s">
        <v>4776</v>
      </c>
      <c r="L719" s="46" t="s">
        <v>288</v>
      </c>
      <c r="M719" s="60">
        <v>2011</v>
      </c>
      <c r="N719" s="46" t="s">
        <v>292</v>
      </c>
      <c r="O719" s="46">
        <f t="shared" si="11"/>
        <v>44424</v>
      </c>
      <c r="P719" s="46">
        <v>2021</v>
      </c>
      <c r="Q719" s="46" t="s">
        <v>65</v>
      </c>
      <c r="R719" s="84"/>
      <c r="S719" s="46">
        <v>404064</v>
      </c>
      <c r="T719" s="46">
        <v>1.2812785388127855E-2</v>
      </c>
      <c r="U719" s="46" t="s">
        <v>5405</v>
      </c>
      <c r="V719" s="46" t="s">
        <v>5405</v>
      </c>
      <c r="W719" s="46" t="s">
        <v>5405</v>
      </c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  <c r="BN719" s="46"/>
      <c r="BO719" s="46"/>
      <c r="BP719" s="46"/>
    </row>
    <row r="720" spans="1:68" ht="15" x14ac:dyDescent="0.25">
      <c r="A720" s="46" t="s">
        <v>3830</v>
      </c>
      <c r="B720" s="82" t="s">
        <v>515</v>
      </c>
      <c r="C720" s="60">
        <v>20</v>
      </c>
      <c r="D720" s="46" t="s">
        <v>4252</v>
      </c>
      <c r="E720" s="46" t="s">
        <v>1887</v>
      </c>
      <c r="F720" s="46" t="s">
        <v>4332</v>
      </c>
      <c r="G720" s="46" t="s">
        <v>69</v>
      </c>
      <c r="H720" s="46" t="s">
        <v>67</v>
      </c>
      <c r="I720" s="83">
        <v>-2.13014444444E+16</v>
      </c>
      <c r="J720" s="83">
        <v>-5.1856694444399904E+16</v>
      </c>
      <c r="K720" s="83" t="s">
        <v>4777</v>
      </c>
      <c r="L720" s="46" t="s">
        <v>470</v>
      </c>
      <c r="M720" s="60">
        <v>2013</v>
      </c>
      <c r="N720" s="46" t="s">
        <v>471</v>
      </c>
      <c r="O720" s="46">
        <f t="shared" si="11"/>
        <v>45124</v>
      </c>
      <c r="P720" s="46">
        <v>2023</v>
      </c>
      <c r="Q720" s="46" t="s">
        <v>65</v>
      </c>
      <c r="R720" s="84"/>
      <c r="S720" s="46">
        <v>208250</v>
      </c>
      <c r="T720" s="46">
        <v>6.6035641806189748E-3</v>
      </c>
      <c r="U720" s="46">
        <v>32.869999999999997</v>
      </c>
      <c r="V720" s="46" t="s">
        <v>5420</v>
      </c>
      <c r="W720" s="46" t="s">
        <v>5416</v>
      </c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  <c r="BN720" s="46"/>
      <c r="BO720" s="46"/>
      <c r="BP720" s="46"/>
    </row>
    <row r="721" spans="1:68" ht="15" x14ac:dyDescent="0.25">
      <c r="A721" s="46" t="s">
        <v>3827</v>
      </c>
      <c r="B721" s="82" t="s">
        <v>539</v>
      </c>
      <c r="C721" s="60">
        <v>11</v>
      </c>
      <c r="D721" s="46" t="s">
        <v>4254</v>
      </c>
      <c r="E721" s="46" t="s">
        <v>1951</v>
      </c>
      <c r="F721" s="46" t="s">
        <v>4333</v>
      </c>
      <c r="G721" s="46" t="s">
        <v>76</v>
      </c>
      <c r="H721" s="46" t="s">
        <v>67</v>
      </c>
      <c r="I721" s="83">
        <v>-2.43915E+16</v>
      </c>
      <c r="J721" s="83">
        <v>-4.789175E+16</v>
      </c>
      <c r="K721" s="83" t="s">
        <v>4778</v>
      </c>
      <c r="L721" s="46" t="s">
        <v>439</v>
      </c>
      <c r="M721" s="60">
        <v>2013</v>
      </c>
      <c r="N721" s="46" t="s">
        <v>470</v>
      </c>
      <c r="O721" s="46">
        <f t="shared" si="11"/>
        <v>41472</v>
      </c>
      <c r="P721" s="46">
        <v>2013</v>
      </c>
      <c r="Q721" s="46" t="s">
        <v>65</v>
      </c>
      <c r="R721" s="84"/>
      <c r="S721" s="46">
        <v>86400</v>
      </c>
      <c r="T721" s="46">
        <v>2.7397260273972603E-3</v>
      </c>
      <c r="U721" s="46" t="s">
        <v>5405</v>
      </c>
      <c r="V721" s="46" t="s">
        <v>5405</v>
      </c>
      <c r="W721" s="46" t="s">
        <v>5405</v>
      </c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  <c r="BN721" s="46"/>
      <c r="BO721" s="46"/>
      <c r="BP721" s="46"/>
    </row>
    <row r="722" spans="1:68" ht="15" x14ac:dyDescent="0.25">
      <c r="A722" s="46" t="s">
        <v>3831</v>
      </c>
      <c r="B722" s="82" t="s">
        <v>592</v>
      </c>
      <c r="C722" s="60">
        <v>4</v>
      </c>
      <c r="D722" s="46" t="s">
        <v>4235</v>
      </c>
      <c r="E722" s="46" t="s">
        <v>2359</v>
      </c>
      <c r="F722" s="46" t="s">
        <v>4332</v>
      </c>
      <c r="G722" s="46" t="s">
        <v>68</v>
      </c>
      <c r="H722" s="46" t="s">
        <v>62</v>
      </c>
      <c r="I722" s="83">
        <v>-2.11713888887999E+16</v>
      </c>
      <c r="J722" s="83">
        <v>-4.76286111111E+16</v>
      </c>
      <c r="K722" s="83" t="s">
        <v>4779</v>
      </c>
      <c r="L722" s="46" t="s">
        <v>286</v>
      </c>
      <c r="M722" s="60">
        <v>2011</v>
      </c>
      <c r="N722" s="46" t="s">
        <v>287</v>
      </c>
      <c r="O722" s="46">
        <f t="shared" si="11"/>
        <v>44411</v>
      </c>
      <c r="P722" s="46">
        <v>2021</v>
      </c>
      <c r="Q722" s="46" t="s">
        <v>65</v>
      </c>
      <c r="R722" s="84"/>
      <c r="S722" s="46">
        <v>43200000</v>
      </c>
      <c r="T722" s="46">
        <v>1.3698630136986301</v>
      </c>
      <c r="U722" s="46" t="s">
        <v>5405</v>
      </c>
      <c r="V722" s="46" t="s">
        <v>5405</v>
      </c>
      <c r="W722" s="46" t="s">
        <v>5405</v>
      </c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  <c r="BN722" s="46"/>
      <c r="BO722" s="46"/>
      <c r="BP722" s="46"/>
    </row>
    <row r="723" spans="1:68" ht="15" x14ac:dyDescent="0.25">
      <c r="A723" s="46" t="s">
        <v>3827</v>
      </c>
      <c r="B723" s="82" t="s">
        <v>539</v>
      </c>
      <c r="C723" s="60">
        <v>11</v>
      </c>
      <c r="D723" s="46" t="s">
        <v>4254</v>
      </c>
      <c r="E723" s="46" t="s">
        <v>1952</v>
      </c>
      <c r="F723" s="46" t="s">
        <v>4333</v>
      </c>
      <c r="G723" s="46" t="s">
        <v>76</v>
      </c>
      <c r="H723" s="46" t="s">
        <v>67</v>
      </c>
      <c r="I723" s="83">
        <v>-2.43913611111E+16</v>
      </c>
      <c r="J723" s="83">
        <v>-4.7891333333299904E+16</v>
      </c>
      <c r="K723" s="83" t="s">
        <v>4778</v>
      </c>
      <c r="L723" s="46" t="s">
        <v>439</v>
      </c>
      <c r="M723" s="60">
        <v>2013</v>
      </c>
      <c r="N723" s="46" t="s">
        <v>470</v>
      </c>
      <c r="O723" s="46">
        <f t="shared" si="11"/>
        <v>41472</v>
      </c>
      <c r="P723" s="46">
        <v>2013</v>
      </c>
      <c r="Q723" s="46" t="s">
        <v>65</v>
      </c>
      <c r="R723" s="84"/>
      <c r="S723" s="46">
        <v>86400</v>
      </c>
      <c r="T723" s="46">
        <v>2.7397260273972603E-3</v>
      </c>
      <c r="U723" s="46" t="s">
        <v>5405</v>
      </c>
      <c r="V723" s="46" t="s">
        <v>5405</v>
      </c>
      <c r="W723" s="46" t="s">
        <v>5405</v>
      </c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  <c r="BN723" s="46"/>
      <c r="BO723" s="46"/>
      <c r="BP723" s="46"/>
    </row>
    <row r="724" spans="1:68" ht="15" x14ac:dyDescent="0.25">
      <c r="A724" s="46" t="s">
        <v>3827</v>
      </c>
      <c r="B724" s="82" t="s">
        <v>539</v>
      </c>
      <c r="C724" s="60">
        <v>11</v>
      </c>
      <c r="D724" s="46" t="s">
        <v>4254</v>
      </c>
      <c r="E724" s="46" t="s">
        <v>1953</v>
      </c>
      <c r="F724" s="46" t="s">
        <v>4333</v>
      </c>
      <c r="G724" s="46" t="s">
        <v>76</v>
      </c>
      <c r="H724" s="46" t="s">
        <v>67</v>
      </c>
      <c r="I724" s="83">
        <v>-2.43912222222E+16</v>
      </c>
      <c r="J724" s="83">
        <v>-4.78878333333E+16</v>
      </c>
      <c r="K724" s="83" t="s">
        <v>4778</v>
      </c>
      <c r="L724" s="46" t="s">
        <v>439</v>
      </c>
      <c r="M724" s="60">
        <v>2013</v>
      </c>
      <c r="N724" s="46" t="s">
        <v>470</v>
      </c>
      <c r="O724" s="46">
        <f t="shared" si="11"/>
        <v>41472</v>
      </c>
      <c r="P724" s="46">
        <v>2013</v>
      </c>
      <c r="Q724" s="46" t="s">
        <v>65</v>
      </c>
      <c r="R724" s="84"/>
      <c r="S724" s="46">
        <v>76800</v>
      </c>
      <c r="T724" s="46">
        <v>2.4353120243531205E-3</v>
      </c>
      <c r="U724" s="46" t="s">
        <v>5405</v>
      </c>
      <c r="V724" s="46" t="s">
        <v>5405</v>
      </c>
      <c r="W724" s="46" t="s">
        <v>5405</v>
      </c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  <c r="BN724" s="46"/>
      <c r="BO724" s="46"/>
      <c r="BP724" s="46"/>
    </row>
    <row r="725" spans="1:68" ht="15" x14ac:dyDescent="0.25">
      <c r="A725" s="46" t="s">
        <v>3688</v>
      </c>
      <c r="B725" s="82" t="s">
        <v>573</v>
      </c>
      <c r="C725" s="60">
        <v>2</v>
      </c>
      <c r="D725" s="46" t="s">
        <v>4232</v>
      </c>
      <c r="E725" s="46" t="s">
        <v>2362</v>
      </c>
      <c r="F725" s="46" t="s">
        <v>4333</v>
      </c>
      <c r="G725" s="46" t="s">
        <v>68</v>
      </c>
      <c r="H725" s="46" t="s">
        <v>62</v>
      </c>
      <c r="I725" s="83">
        <v>-2.31374999999999E+16</v>
      </c>
      <c r="J725" s="83">
        <v>-4.58363888888E+16</v>
      </c>
      <c r="K725" s="83" t="s">
        <v>4621</v>
      </c>
      <c r="L725" s="46" t="s">
        <v>285</v>
      </c>
      <c r="M725" s="60">
        <v>2011</v>
      </c>
      <c r="N725" s="46" t="s">
        <v>157</v>
      </c>
      <c r="O725" s="46">
        <f t="shared" si="11"/>
        <v>43304</v>
      </c>
      <c r="P725" s="46">
        <v>2018</v>
      </c>
      <c r="Q725" s="46" t="s">
        <v>65</v>
      </c>
      <c r="R725" s="84"/>
      <c r="S725" s="46">
        <v>5694000</v>
      </c>
      <c r="T725" s="46">
        <v>0.18055555555555555</v>
      </c>
      <c r="U725" s="46" t="s">
        <v>5405</v>
      </c>
      <c r="V725" s="46" t="s">
        <v>5405</v>
      </c>
      <c r="W725" s="46" t="s">
        <v>5405</v>
      </c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  <c r="BN725" s="46"/>
      <c r="BO725" s="46"/>
      <c r="BP725" s="46"/>
    </row>
    <row r="726" spans="1:68" ht="15" x14ac:dyDescent="0.25">
      <c r="A726" s="46" t="s">
        <v>3832</v>
      </c>
      <c r="B726" s="82" t="s">
        <v>478</v>
      </c>
      <c r="C726" s="60">
        <v>9</v>
      </c>
      <c r="D726" s="46" t="s">
        <v>4255</v>
      </c>
      <c r="E726" s="46" t="s">
        <v>2363</v>
      </c>
      <c r="F726" s="46" t="s">
        <v>4332</v>
      </c>
      <c r="G726" s="46" t="s">
        <v>73</v>
      </c>
      <c r="H726" s="46" t="s">
        <v>62</v>
      </c>
      <c r="I726" s="83">
        <v>-2.25726388888E+16</v>
      </c>
      <c r="J726" s="83">
        <v>-4.65325305555E+16</v>
      </c>
      <c r="K726" s="83" t="s">
        <v>4780</v>
      </c>
      <c r="L726" s="46" t="s">
        <v>1444</v>
      </c>
      <c r="M726" s="60">
        <v>2011</v>
      </c>
      <c r="N726" s="46" t="s">
        <v>1220</v>
      </c>
      <c r="O726" s="46">
        <f t="shared" si="11"/>
        <v>41833</v>
      </c>
      <c r="P726" s="46">
        <v>2014</v>
      </c>
      <c r="Q726" s="46" t="s">
        <v>65</v>
      </c>
      <c r="R726" s="84"/>
      <c r="S726" s="46">
        <v>82957.2</v>
      </c>
      <c r="T726" s="46">
        <v>2.6305555555555553E-3</v>
      </c>
      <c r="U726" s="46" t="s">
        <v>5405</v>
      </c>
      <c r="V726" s="46" t="s">
        <v>5405</v>
      </c>
      <c r="W726" s="46" t="s">
        <v>5405</v>
      </c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  <c r="BN726" s="46"/>
      <c r="BO726" s="46"/>
      <c r="BP726" s="46"/>
    </row>
    <row r="727" spans="1:68" ht="15" x14ac:dyDescent="0.25">
      <c r="A727" s="46" t="s">
        <v>3833</v>
      </c>
      <c r="B727" s="82" t="s">
        <v>587</v>
      </c>
      <c r="C727" s="60">
        <v>17</v>
      </c>
      <c r="D727" s="46" t="s">
        <v>4295</v>
      </c>
      <c r="E727" s="46" t="s">
        <v>1983</v>
      </c>
      <c r="F727" s="46" t="s">
        <v>4332</v>
      </c>
      <c r="G727" s="46" t="s">
        <v>69</v>
      </c>
      <c r="H727" s="46" t="s">
        <v>67</v>
      </c>
      <c r="I727" s="83">
        <v>-2.27826666666E+16</v>
      </c>
      <c r="J727" s="83">
        <v>-5.0820388888799904E+16</v>
      </c>
      <c r="K727" s="83" t="s">
        <v>4781</v>
      </c>
      <c r="L727" s="46" t="s">
        <v>427</v>
      </c>
      <c r="M727" s="60">
        <v>2013</v>
      </c>
      <c r="N727" s="46" t="s">
        <v>1173</v>
      </c>
      <c r="O727" s="46">
        <f t="shared" si="11"/>
        <v>41807</v>
      </c>
      <c r="P727" s="46">
        <v>2014</v>
      </c>
      <c r="Q727" s="46" t="s">
        <v>65</v>
      </c>
      <c r="R727" s="84"/>
      <c r="S727" s="46">
        <v>1376550</v>
      </c>
      <c r="T727" s="46">
        <v>4.3650114155251142E-2</v>
      </c>
      <c r="U727" s="46">
        <v>108.3</v>
      </c>
      <c r="V727" s="46" t="s">
        <v>5403</v>
      </c>
      <c r="W727" s="46" t="s">
        <v>5404</v>
      </c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  <c r="BN727" s="46"/>
      <c r="BO727" s="46"/>
      <c r="BP727" s="46"/>
    </row>
    <row r="728" spans="1:68" ht="15" x14ac:dyDescent="0.25">
      <c r="A728" s="46" t="s">
        <v>3419</v>
      </c>
      <c r="B728" s="82" t="s">
        <v>620</v>
      </c>
      <c r="C728" s="60">
        <v>8</v>
      </c>
      <c r="D728" s="46" t="s">
        <v>4259</v>
      </c>
      <c r="E728" s="46" t="s">
        <v>2365</v>
      </c>
      <c r="F728" s="46" t="s">
        <v>4332</v>
      </c>
      <c r="G728" s="46" t="s">
        <v>61</v>
      </c>
      <c r="H728" s="46" t="s">
        <v>1638</v>
      </c>
      <c r="I728" s="83">
        <v>-2.04297222221999E+16</v>
      </c>
      <c r="J728" s="83">
        <v>-4.7293888888799904E+16</v>
      </c>
      <c r="K728" s="83" t="s">
        <v>4782</v>
      </c>
      <c r="L728" s="46" t="s">
        <v>1445</v>
      </c>
      <c r="M728" s="60">
        <v>2011</v>
      </c>
      <c r="N728" s="46" t="s">
        <v>456</v>
      </c>
      <c r="O728" s="46">
        <f t="shared" si="11"/>
        <v>41428</v>
      </c>
      <c r="P728" s="46">
        <v>2013</v>
      </c>
      <c r="Q728" s="46" t="s">
        <v>65</v>
      </c>
      <c r="R728" s="84"/>
      <c r="S728" s="46">
        <v>0</v>
      </c>
      <c r="T728" s="46">
        <v>0</v>
      </c>
      <c r="U728" s="46" t="s">
        <v>5405</v>
      </c>
      <c r="V728" s="46" t="s">
        <v>5405</v>
      </c>
      <c r="W728" s="46" t="s">
        <v>5405</v>
      </c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  <c r="BN728" s="46"/>
      <c r="BO728" s="46"/>
      <c r="BP728" s="46"/>
    </row>
    <row r="729" spans="1:68" ht="15" x14ac:dyDescent="0.25">
      <c r="A729" s="46" t="s">
        <v>3485</v>
      </c>
      <c r="B729" s="82" t="s">
        <v>510</v>
      </c>
      <c r="C729" s="60">
        <v>4</v>
      </c>
      <c r="D729" s="46" t="s">
        <v>4241</v>
      </c>
      <c r="E729" s="46" t="s">
        <v>2615</v>
      </c>
      <c r="F729" s="46" t="s">
        <v>4332</v>
      </c>
      <c r="G729" s="46" t="s">
        <v>69</v>
      </c>
      <c r="H729" s="46" t="s">
        <v>67</v>
      </c>
      <c r="I729" s="83">
        <v>-2.14772222222E+16</v>
      </c>
      <c r="J729" s="83">
        <v>-4.71002777777E+16</v>
      </c>
      <c r="K729" s="83" t="s">
        <v>4783</v>
      </c>
      <c r="L729" s="46" t="s">
        <v>1266</v>
      </c>
      <c r="M729" s="60">
        <v>2009</v>
      </c>
      <c r="N729" s="46" t="s">
        <v>1173</v>
      </c>
      <c r="O729" s="46">
        <f t="shared" si="11"/>
        <v>41807</v>
      </c>
      <c r="P729" s="46">
        <v>2014</v>
      </c>
      <c r="Q729" s="46" t="s">
        <v>65</v>
      </c>
      <c r="R729" s="84"/>
      <c r="S729" s="46">
        <v>491250</v>
      </c>
      <c r="T729" s="46">
        <v>1.5577435312024353E-2</v>
      </c>
      <c r="U729" s="46">
        <v>92.2</v>
      </c>
      <c r="V729" s="46" t="s">
        <v>5403</v>
      </c>
      <c r="W729" s="46" t="s">
        <v>5418</v>
      </c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  <c r="BN729" s="46"/>
      <c r="BO729" s="46"/>
      <c r="BP729" s="46"/>
    </row>
    <row r="730" spans="1:68" ht="15" x14ac:dyDescent="0.25">
      <c r="A730" s="46" t="s">
        <v>3485</v>
      </c>
      <c r="B730" s="82" t="s">
        <v>510</v>
      </c>
      <c r="C730" s="60">
        <v>4</v>
      </c>
      <c r="D730" s="46" t="s">
        <v>4241</v>
      </c>
      <c r="E730" s="46" t="s">
        <v>2616</v>
      </c>
      <c r="F730" s="46" t="s">
        <v>4332</v>
      </c>
      <c r="G730" s="46" t="s">
        <v>69</v>
      </c>
      <c r="H730" s="46" t="s">
        <v>67</v>
      </c>
      <c r="I730" s="83">
        <v>-2.14761111111E+16</v>
      </c>
      <c r="J730" s="83">
        <v>-4.7094999999999904E+16</v>
      </c>
      <c r="K730" s="83" t="s">
        <v>4783</v>
      </c>
      <c r="L730" s="46" t="s">
        <v>1266</v>
      </c>
      <c r="M730" s="60">
        <v>2009</v>
      </c>
      <c r="N730" s="46" t="s">
        <v>1173</v>
      </c>
      <c r="O730" s="46">
        <f t="shared" si="11"/>
        <v>41807</v>
      </c>
      <c r="P730" s="46">
        <v>2014</v>
      </c>
      <c r="Q730" s="46" t="s">
        <v>65</v>
      </c>
      <c r="R730" s="84"/>
      <c r="S730" s="46">
        <v>1325520</v>
      </c>
      <c r="T730" s="46">
        <v>4.2031963470319636E-2</v>
      </c>
      <c r="U730" s="46">
        <v>92.2</v>
      </c>
      <c r="V730" s="46" t="s">
        <v>5403</v>
      </c>
      <c r="W730" s="46" t="s">
        <v>5418</v>
      </c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  <c r="BN730" s="46"/>
      <c r="BO730" s="46"/>
      <c r="BP730" s="46"/>
    </row>
    <row r="731" spans="1:68" ht="15" x14ac:dyDescent="0.25">
      <c r="A731" s="46" t="s">
        <v>3834</v>
      </c>
      <c r="B731" s="82" t="s">
        <v>486</v>
      </c>
      <c r="C731" s="60">
        <v>9</v>
      </c>
      <c r="D731" s="46" t="s">
        <v>4255</v>
      </c>
      <c r="E731" s="46" t="s">
        <v>2368</v>
      </c>
      <c r="F731" s="46" t="s">
        <v>4332</v>
      </c>
      <c r="G731" s="46" t="s">
        <v>76</v>
      </c>
      <c r="H731" s="46" t="s">
        <v>62</v>
      </c>
      <c r="I731" s="83">
        <v>-2.23830555555E+16</v>
      </c>
      <c r="J731" s="83">
        <v>-4.6783055555499904E+16</v>
      </c>
      <c r="K731" s="83" t="s">
        <v>4784</v>
      </c>
      <c r="L731" s="46" t="s">
        <v>280</v>
      </c>
      <c r="M731" s="60">
        <v>2011</v>
      </c>
      <c r="N731" s="46" t="s">
        <v>281</v>
      </c>
      <c r="O731" s="46">
        <f t="shared" si="11"/>
        <v>44382</v>
      </c>
      <c r="P731" s="46">
        <v>2021</v>
      </c>
      <c r="Q731" s="46" t="s">
        <v>65</v>
      </c>
      <c r="R731" s="84"/>
      <c r="S731" s="46">
        <v>27840</v>
      </c>
      <c r="T731" s="46">
        <v>8.8280060882800612E-4</v>
      </c>
      <c r="U731" s="46" t="s">
        <v>5405</v>
      </c>
      <c r="V731" s="46" t="s">
        <v>5405</v>
      </c>
      <c r="W731" s="46" t="s">
        <v>5405</v>
      </c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  <c r="BN731" s="46"/>
      <c r="BO731" s="46"/>
      <c r="BP731" s="46"/>
    </row>
    <row r="732" spans="1:68" ht="15" x14ac:dyDescent="0.25">
      <c r="A732" s="46" t="s">
        <v>3834</v>
      </c>
      <c r="B732" s="82" t="s">
        <v>486</v>
      </c>
      <c r="C732" s="60">
        <v>9</v>
      </c>
      <c r="D732" s="46" t="s">
        <v>4255</v>
      </c>
      <c r="E732" s="46" t="s">
        <v>2369</v>
      </c>
      <c r="F732" s="46" t="s">
        <v>4332</v>
      </c>
      <c r="G732" s="46" t="s">
        <v>76</v>
      </c>
      <c r="H732" s="46" t="s">
        <v>62</v>
      </c>
      <c r="I732" s="83">
        <v>-2.23830555555E+16</v>
      </c>
      <c r="J732" s="83">
        <v>-4.67808333333E+16</v>
      </c>
      <c r="K732" s="83" t="s">
        <v>4784</v>
      </c>
      <c r="L732" s="46" t="s">
        <v>280</v>
      </c>
      <c r="M732" s="60">
        <v>2011</v>
      </c>
      <c r="N732" s="46" t="s">
        <v>281</v>
      </c>
      <c r="O732" s="46">
        <f t="shared" si="11"/>
        <v>44382</v>
      </c>
      <c r="P732" s="46">
        <v>2021</v>
      </c>
      <c r="Q732" s="46" t="s">
        <v>65</v>
      </c>
      <c r="R732" s="84"/>
      <c r="S732" s="46">
        <v>27840</v>
      </c>
      <c r="T732" s="46">
        <v>8.8280060882800612E-4</v>
      </c>
      <c r="U732" s="46" t="s">
        <v>5405</v>
      </c>
      <c r="V732" s="46" t="s">
        <v>5405</v>
      </c>
      <c r="W732" s="46" t="s">
        <v>5405</v>
      </c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  <c r="BN732" s="46"/>
      <c r="BO732" s="46"/>
      <c r="BP732" s="46"/>
    </row>
    <row r="733" spans="1:68" ht="15" x14ac:dyDescent="0.25">
      <c r="A733" s="46" t="s">
        <v>3484</v>
      </c>
      <c r="B733" s="82" t="s">
        <v>485</v>
      </c>
      <c r="C733" s="60">
        <v>22</v>
      </c>
      <c r="D733" s="46" t="s">
        <v>4227</v>
      </c>
      <c r="E733" s="46" t="s">
        <v>2624</v>
      </c>
      <c r="F733" s="46" t="s">
        <v>4332</v>
      </c>
      <c r="G733" s="46" t="s">
        <v>69</v>
      </c>
      <c r="H733" s="46" t="s">
        <v>67</v>
      </c>
      <c r="I733" s="83">
        <v>-2.27600366666E+16</v>
      </c>
      <c r="J733" s="83">
        <v>-5.1110452777699904E+16</v>
      </c>
      <c r="K733" s="83" t="s">
        <v>4785</v>
      </c>
      <c r="L733" s="46" t="s">
        <v>1463</v>
      </c>
      <c r="M733" s="60">
        <v>2009</v>
      </c>
      <c r="N733" s="46" t="s">
        <v>1173</v>
      </c>
      <c r="O733" s="46">
        <f t="shared" si="11"/>
        <v>41807</v>
      </c>
      <c r="P733" s="46">
        <v>2014</v>
      </c>
      <c r="Q733" s="46" t="s">
        <v>65</v>
      </c>
      <c r="R733" s="84"/>
      <c r="S733" s="46">
        <v>3268244</v>
      </c>
      <c r="T733" s="46">
        <v>0.10363533739218671</v>
      </c>
      <c r="U733" s="46">
        <v>246</v>
      </c>
      <c r="V733" s="46" t="s">
        <v>5403</v>
      </c>
      <c r="W733" s="46" t="s">
        <v>5404</v>
      </c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  <c r="BN733" s="46"/>
      <c r="BO733" s="46"/>
      <c r="BP733" s="46"/>
    </row>
    <row r="734" spans="1:68" ht="15" x14ac:dyDescent="0.25">
      <c r="A734" s="46" t="s">
        <v>3835</v>
      </c>
      <c r="B734" s="82" t="s">
        <v>477</v>
      </c>
      <c r="C734" s="60">
        <v>22</v>
      </c>
      <c r="D734" s="46" t="s">
        <v>4227</v>
      </c>
      <c r="E734" s="46" t="s">
        <v>3191</v>
      </c>
      <c r="F734" s="46" t="s">
        <v>4332</v>
      </c>
      <c r="G734" s="46" t="s">
        <v>66</v>
      </c>
      <c r="H734" s="46" t="s">
        <v>67</v>
      </c>
      <c r="I734" s="83">
        <v>-2.26586516666E+16</v>
      </c>
      <c r="J734" s="83">
        <v>-5.2198981111099904E+16</v>
      </c>
      <c r="K734" s="83" t="s">
        <v>4786</v>
      </c>
      <c r="L734" s="46" t="s">
        <v>1570</v>
      </c>
      <c r="M734" s="60">
        <v>2004</v>
      </c>
      <c r="N734" s="46" t="s">
        <v>1361</v>
      </c>
      <c r="O734" s="46">
        <f t="shared" si="11"/>
        <v>41776</v>
      </c>
      <c r="P734" s="46">
        <v>2014</v>
      </c>
      <c r="Q734" s="46" t="s">
        <v>65</v>
      </c>
      <c r="S734" s="46">
        <v>214760160</v>
      </c>
      <c r="T734" s="46">
        <v>6.81</v>
      </c>
      <c r="U734" s="46" t="s">
        <v>5405</v>
      </c>
      <c r="V734" s="46" t="s">
        <v>5405</v>
      </c>
      <c r="W734" s="46" t="s">
        <v>5405</v>
      </c>
    </row>
    <row r="735" spans="1:68" ht="15" x14ac:dyDescent="0.25">
      <c r="A735" s="46" t="s">
        <v>3419</v>
      </c>
      <c r="B735" s="82" t="s">
        <v>579</v>
      </c>
      <c r="C735" s="60">
        <v>9</v>
      </c>
      <c r="D735" s="46" t="s">
        <v>4296</v>
      </c>
      <c r="E735" s="46" t="s">
        <v>2353</v>
      </c>
      <c r="F735" s="46" t="s">
        <v>4332</v>
      </c>
      <c r="G735" s="46" t="s">
        <v>61</v>
      </c>
      <c r="H735" s="46" t="s">
        <v>67</v>
      </c>
      <c r="I735" s="83">
        <v>-2.22139138888E+16</v>
      </c>
      <c r="J735" s="83">
        <v>-4.6719574999999904E+16</v>
      </c>
      <c r="K735" s="83" t="s">
        <v>4787</v>
      </c>
      <c r="L735" s="46" t="s">
        <v>288</v>
      </c>
      <c r="M735" s="60">
        <v>2011</v>
      </c>
      <c r="N735" s="46" t="s">
        <v>293</v>
      </c>
      <c r="O735" s="46">
        <f t="shared" si="11"/>
        <v>51212</v>
      </c>
      <c r="P735" s="46">
        <v>2040</v>
      </c>
      <c r="Q735" s="46" t="s">
        <v>65</v>
      </c>
      <c r="R735" s="84"/>
      <c r="S735" s="46">
        <v>2334277.2000000002</v>
      </c>
      <c r="T735" s="46">
        <v>7.4019444444444457E-2</v>
      </c>
      <c r="U735" s="46" t="s">
        <v>5405</v>
      </c>
      <c r="V735" s="46" t="s">
        <v>5405</v>
      </c>
      <c r="W735" s="46" t="s">
        <v>5405</v>
      </c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  <c r="BN735" s="46"/>
      <c r="BO735" s="46"/>
      <c r="BP735" s="46"/>
    </row>
    <row r="736" spans="1:68" ht="15" x14ac:dyDescent="0.25">
      <c r="A736" s="46" t="s">
        <v>3419</v>
      </c>
      <c r="B736" s="82" t="s">
        <v>579</v>
      </c>
      <c r="C736" s="60">
        <v>9</v>
      </c>
      <c r="D736" s="46" t="s">
        <v>4228</v>
      </c>
      <c r="E736" s="46" t="s">
        <v>2354</v>
      </c>
      <c r="F736" s="46" t="s">
        <v>4332</v>
      </c>
      <c r="G736" s="46" t="s">
        <v>61</v>
      </c>
      <c r="H736" s="46" t="s">
        <v>67</v>
      </c>
      <c r="I736" s="83">
        <v>-2.22526374999999E+16</v>
      </c>
      <c r="J736" s="83">
        <v>-4.6714145555499904E+16</v>
      </c>
      <c r="K736" s="83" t="s">
        <v>4787</v>
      </c>
      <c r="L736" s="46" t="s">
        <v>288</v>
      </c>
      <c r="M736" s="60">
        <v>2011</v>
      </c>
      <c r="N736" s="46" t="s">
        <v>293</v>
      </c>
      <c r="O736" s="46">
        <f t="shared" si="11"/>
        <v>51212</v>
      </c>
      <c r="P736" s="46">
        <v>2040</v>
      </c>
      <c r="Q736" s="46" t="s">
        <v>65</v>
      </c>
      <c r="R736" s="84"/>
      <c r="S736" s="46">
        <v>2102400</v>
      </c>
      <c r="T736" s="46">
        <v>6.6666666666666666E-2</v>
      </c>
      <c r="U736" s="46" t="s">
        <v>5405</v>
      </c>
      <c r="V736" s="46" t="s">
        <v>5405</v>
      </c>
      <c r="W736" s="46" t="s">
        <v>5405</v>
      </c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  <c r="BN736" s="46"/>
      <c r="BO736" s="46"/>
      <c r="BP736" s="46"/>
    </row>
    <row r="737" spans="1:68" ht="15" x14ac:dyDescent="0.25">
      <c r="A737" s="46" t="s">
        <v>3836</v>
      </c>
      <c r="B737" s="82" t="s">
        <v>559</v>
      </c>
      <c r="C737" s="60">
        <v>8</v>
      </c>
      <c r="D737" s="46" t="s">
        <v>4229</v>
      </c>
      <c r="E737" s="46" t="s">
        <v>2446</v>
      </c>
      <c r="F737" s="46" t="s">
        <v>4332</v>
      </c>
      <c r="G737" s="46" t="s">
        <v>69</v>
      </c>
      <c r="H737" s="46" t="s">
        <v>67</v>
      </c>
      <c r="I737" s="83">
        <v>-2.01736111111E+16</v>
      </c>
      <c r="J737" s="83">
        <v>-4.8314999999999904E+16</v>
      </c>
      <c r="K737" s="83" t="s">
        <v>4788</v>
      </c>
      <c r="L737" s="46" t="s">
        <v>240</v>
      </c>
      <c r="M737" s="60">
        <v>2010</v>
      </c>
      <c r="N737" s="46" t="s">
        <v>241</v>
      </c>
      <c r="O737" s="46">
        <f t="shared" si="11"/>
        <v>42354</v>
      </c>
      <c r="P737" s="46">
        <v>2015</v>
      </c>
      <c r="Q737" s="46" t="s">
        <v>65</v>
      </c>
      <c r="R737" s="84"/>
      <c r="S737" s="46">
        <v>452760</v>
      </c>
      <c r="T737" s="46">
        <v>1.4356925418569253E-2</v>
      </c>
      <c r="U737" s="46">
        <v>75.02</v>
      </c>
      <c r="V737" s="46" t="s">
        <v>5403</v>
      </c>
      <c r="W737" s="46" t="s">
        <v>5404</v>
      </c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  <c r="BN737" s="46"/>
      <c r="BO737" s="46"/>
      <c r="BP737" s="46"/>
    </row>
    <row r="738" spans="1:68" ht="15" x14ac:dyDescent="0.25">
      <c r="A738" s="46" t="s">
        <v>3654</v>
      </c>
      <c r="B738" s="82" t="s">
        <v>492</v>
      </c>
      <c r="C738" s="60">
        <v>11</v>
      </c>
      <c r="D738" s="46" t="s">
        <v>4254</v>
      </c>
      <c r="E738" s="46" t="s">
        <v>2375</v>
      </c>
      <c r="F738" s="46" t="s">
        <v>4333</v>
      </c>
      <c r="G738" s="46" t="s">
        <v>76</v>
      </c>
      <c r="H738" s="46" t="s">
        <v>62</v>
      </c>
      <c r="I738" s="83">
        <v>-2.44363888888E+16</v>
      </c>
      <c r="J738" s="83">
        <v>-4.78283333333E+16</v>
      </c>
      <c r="K738" s="83" t="s">
        <v>4608</v>
      </c>
      <c r="L738" s="46" t="s">
        <v>280</v>
      </c>
      <c r="M738" s="60">
        <v>2011</v>
      </c>
      <c r="N738" s="46" t="s">
        <v>194</v>
      </c>
      <c r="O738" s="46">
        <f t="shared" si="11"/>
        <v>43822</v>
      </c>
      <c r="P738" s="46">
        <v>2019</v>
      </c>
      <c r="Q738" s="46" t="s">
        <v>65</v>
      </c>
      <c r="R738" s="84"/>
      <c r="S738" s="46">
        <v>34199.692799999997</v>
      </c>
      <c r="T738" s="46">
        <v>1.0844651445966514E-3</v>
      </c>
      <c r="U738" s="46" t="s">
        <v>5405</v>
      </c>
      <c r="V738" s="46" t="s">
        <v>5405</v>
      </c>
      <c r="W738" s="46" t="s">
        <v>5405</v>
      </c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  <c r="BN738" s="46"/>
      <c r="BO738" s="46"/>
      <c r="BP738" s="46"/>
    </row>
    <row r="739" spans="1:68" ht="15" x14ac:dyDescent="0.25">
      <c r="A739" s="46" t="s">
        <v>3837</v>
      </c>
      <c r="B739" s="82" t="s">
        <v>512</v>
      </c>
      <c r="C739" s="60">
        <v>14</v>
      </c>
      <c r="D739" s="46" t="s">
        <v>4227</v>
      </c>
      <c r="E739" s="46" t="s">
        <v>2450</v>
      </c>
      <c r="F739" s="46" t="s">
        <v>4332</v>
      </c>
      <c r="G739" s="46" t="s">
        <v>69</v>
      </c>
      <c r="H739" s="46" t="s">
        <v>67</v>
      </c>
      <c r="I739" s="83">
        <v>-2.33177286111E+16</v>
      </c>
      <c r="J739" s="83">
        <v>-4.87309447222E+16</v>
      </c>
      <c r="K739" s="83" t="s">
        <v>4789</v>
      </c>
      <c r="L739" s="46" t="s">
        <v>240</v>
      </c>
      <c r="M739" s="60">
        <v>2010</v>
      </c>
      <c r="N739" s="46" t="s">
        <v>241</v>
      </c>
      <c r="O739" s="46">
        <f t="shared" si="11"/>
        <v>42354</v>
      </c>
      <c r="P739" s="46">
        <v>2015</v>
      </c>
      <c r="Q739" s="46" t="s">
        <v>65</v>
      </c>
      <c r="R739" s="84"/>
      <c r="S739" s="46">
        <v>49750</v>
      </c>
      <c r="T739" s="46">
        <v>1.5775621511922881E-3</v>
      </c>
      <c r="U739" s="46">
        <v>9</v>
      </c>
      <c r="V739" s="46" t="s">
        <v>5408</v>
      </c>
      <c r="W739" s="46" t="s">
        <v>5432</v>
      </c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  <c r="BN739" s="46"/>
      <c r="BO739" s="46"/>
      <c r="BP739" s="46"/>
    </row>
    <row r="740" spans="1:68" ht="15" x14ac:dyDescent="0.25">
      <c r="A740" s="46" t="s">
        <v>3837</v>
      </c>
      <c r="B740" s="82" t="s">
        <v>512</v>
      </c>
      <c r="C740" s="60">
        <v>14</v>
      </c>
      <c r="D740" s="46" t="s">
        <v>4227</v>
      </c>
      <c r="E740" s="46" t="s">
        <v>2451</v>
      </c>
      <c r="F740" s="46" t="s">
        <v>4332</v>
      </c>
      <c r="G740" s="46" t="s">
        <v>69</v>
      </c>
      <c r="H740" s="46" t="s">
        <v>67</v>
      </c>
      <c r="I740" s="83">
        <v>-2.33192263888E+16</v>
      </c>
      <c r="J740" s="83">
        <v>-4.8725702222199904E+16</v>
      </c>
      <c r="K740" s="83" t="s">
        <v>4789</v>
      </c>
      <c r="L740" s="46" t="s">
        <v>240</v>
      </c>
      <c r="M740" s="60">
        <v>2010</v>
      </c>
      <c r="N740" s="46" t="s">
        <v>241</v>
      </c>
      <c r="O740" s="46">
        <f t="shared" si="11"/>
        <v>42354</v>
      </c>
      <c r="P740" s="46">
        <v>2015</v>
      </c>
      <c r="Q740" s="46" t="s">
        <v>65</v>
      </c>
      <c r="R740" s="84"/>
      <c r="S740" s="46">
        <v>824750</v>
      </c>
      <c r="T740" s="46">
        <v>2.6152650938609842E-2</v>
      </c>
      <c r="U740" s="46">
        <v>96</v>
      </c>
      <c r="V740" s="46" t="s">
        <v>5408</v>
      </c>
      <c r="W740" s="46" t="s">
        <v>5432</v>
      </c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  <c r="BN740" s="46"/>
      <c r="BO740" s="46"/>
      <c r="BP740" s="46"/>
    </row>
    <row r="741" spans="1:68" ht="15" x14ac:dyDescent="0.25">
      <c r="A741" s="46" t="s">
        <v>3550</v>
      </c>
      <c r="B741" s="82" t="s">
        <v>510</v>
      </c>
      <c r="C741" s="60">
        <v>4</v>
      </c>
      <c r="D741" s="46" t="s">
        <v>4234</v>
      </c>
      <c r="E741" s="46" t="s">
        <v>2378</v>
      </c>
      <c r="F741" s="46" t="s">
        <v>4332</v>
      </c>
      <c r="G741" s="46" t="s">
        <v>61</v>
      </c>
      <c r="H741" s="46" t="s">
        <v>62</v>
      </c>
      <c r="I741" s="83">
        <v>-2.13222222222E+16</v>
      </c>
      <c r="J741" s="83">
        <v>-4.70205555555E+16</v>
      </c>
      <c r="K741" s="83" t="s">
        <v>4790</v>
      </c>
      <c r="L741" s="46" t="s">
        <v>280</v>
      </c>
      <c r="M741" s="60">
        <v>2011</v>
      </c>
      <c r="N741" s="46" t="s">
        <v>461</v>
      </c>
      <c r="O741" s="46">
        <f t="shared" si="11"/>
        <v>41438</v>
      </c>
      <c r="P741" s="46">
        <v>2013</v>
      </c>
      <c r="Q741" s="46" t="s">
        <v>65</v>
      </c>
      <c r="R741" s="84"/>
      <c r="S741" s="46">
        <v>51684</v>
      </c>
      <c r="T741" s="46">
        <v>1.6388888888888889E-3</v>
      </c>
      <c r="U741" s="46" t="s">
        <v>5405</v>
      </c>
      <c r="V741" s="46" t="s">
        <v>5405</v>
      </c>
      <c r="W741" s="46" t="s">
        <v>5405</v>
      </c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  <c r="BN741" s="46"/>
      <c r="BO741" s="46"/>
      <c r="BP741" s="46"/>
    </row>
    <row r="742" spans="1:68" ht="15" x14ac:dyDescent="0.25">
      <c r="A742" s="46" t="s">
        <v>3838</v>
      </c>
      <c r="B742" s="82" t="s">
        <v>590</v>
      </c>
      <c r="C742" s="60">
        <v>8</v>
      </c>
      <c r="D742" s="46" t="s">
        <v>4250</v>
      </c>
      <c r="E742" s="46" t="s">
        <v>2379</v>
      </c>
      <c r="F742" s="46" t="s">
        <v>4332</v>
      </c>
      <c r="G742" s="46" t="s">
        <v>73</v>
      </c>
      <c r="H742" s="46" t="s">
        <v>62</v>
      </c>
      <c r="I742" s="83">
        <v>-2.06458333333E+16</v>
      </c>
      <c r="J742" s="83">
        <v>-4.7290277777699904E+16</v>
      </c>
      <c r="K742" s="83" t="s">
        <v>4791</v>
      </c>
      <c r="L742" s="46" t="s">
        <v>280</v>
      </c>
      <c r="M742" s="60">
        <v>2011</v>
      </c>
      <c r="N742" s="46" t="s">
        <v>283</v>
      </c>
      <c r="O742" s="46">
        <f t="shared" si="11"/>
        <v>44017</v>
      </c>
      <c r="P742" s="46">
        <v>2020</v>
      </c>
      <c r="Q742" s="46" t="s">
        <v>65</v>
      </c>
      <c r="R742" s="84"/>
      <c r="S742" s="46">
        <v>674520</v>
      </c>
      <c r="T742" s="46">
        <v>2.1388888888888888E-2</v>
      </c>
      <c r="U742" s="46" t="s">
        <v>5405</v>
      </c>
      <c r="V742" s="46" t="s">
        <v>5405</v>
      </c>
      <c r="W742" s="46" t="s">
        <v>5405</v>
      </c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  <c r="BN742" s="46"/>
      <c r="BO742" s="46"/>
      <c r="BP742" s="46"/>
    </row>
    <row r="743" spans="1:68" ht="15" x14ac:dyDescent="0.25">
      <c r="A743" s="46" t="s">
        <v>3839</v>
      </c>
      <c r="B743" s="82" t="s">
        <v>579</v>
      </c>
      <c r="C743" s="60">
        <v>9</v>
      </c>
      <c r="D743" s="46" t="s">
        <v>4228</v>
      </c>
      <c r="E743" s="46" t="s">
        <v>2448</v>
      </c>
      <c r="F743" s="46" t="s">
        <v>4332</v>
      </c>
      <c r="G743" s="46" t="s">
        <v>76</v>
      </c>
      <c r="H743" s="46" t="s">
        <v>67</v>
      </c>
      <c r="I743" s="83">
        <v>-2.22588888888E+16</v>
      </c>
      <c r="J743" s="83">
        <v>-4.6716388888799904E+16</v>
      </c>
      <c r="K743" s="83" t="s">
        <v>4792</v>
      </c>
      <c r="L743" s="46" t="s">
        <v>240</v>
      </c>
      <c r="M743" s="60">
        <v>2010</v>
      </c>
      <c r="N743" s="46" t="s">
        <v>190</v>
      </c>
      <c r="O743" s="46">
        <f t="shared" si="11"/>
        <v>43785</v>
      </c>
      <c r="P743" s="46">
        <v>2019</v>
      </c>
      <c r="Q743" s="46" t="s">
        <v>65</v>
      </c>
      <c r="R743" s="84"/>
      <c r="S743" s="46">
        <v>68040</v>
      </c>
      <c r="T743" s="46">
        <v>2.1575342465753426E-3</v>
      </c>
      <c r="U743" s="46" t="s">
        <v>5405</v>
      </c>
      <c r="V743" s="46" t="s">
        <v>5405</v>
      </c>
      <c r="W743" s="46" t="s">
        <v>5405</v>
      </c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  <c r="BN743" s="46"/>
      <c r="BO743" s="46"/>
      <c r="BP743" s="46"/>
    </row>
    <row r="744" spans="1:68" ht="15" x14ac:dyDescent="0.25">
      <c r="A744" s="46" t="s">
        <v>3840</v>
      </c>
      <c r="B744" s="82" t="s">
        <v>486</v>
      </c>
      <c r="C744" s="60">
        <v>9</v>
      </c>
      <c r="D744" s="46" t="s">
        <v>4255</v>
      </c>
      <c r="E744" s="46" t="s">
        <v>2544</v>
      </c>
      <c r="F744" s="46" t="s">
        <v>4332</v>
      </c>
      <c r="G744" s="46" t="s">
        <v>76</v>
      </c>
      <c r="H744" s="46" t="s">
        <v>67</v>
      </c>
      <c r="I744" s="83">
        <v>-2.24018433333E+16</v>
      </c>
      <c r="J744" s="83">
        <v>-4.67636572222E+16</v>
      </c>
      <c r="K744" s="83" t="s">
        <v>4793</v>
      </c>
      <c r="L744" s="46" t="s">
        <v>189</v>
      </c>
      <c r="M744" s="60">
        <v>2009</v>
      </c>
      <c r="N744" s="46" t="s">
        <v>190</v>
      </c>
      <c r="O744" s="46">
        <f t="shared" si="11"/>
        <v>43785</v>
      </c>
      <c r="P744" s="46">
        <v>2019</v>
      </c>
      <c r="Q744" s="46" t="s">
        <v>65</v>
      </c>
      <c r="R744" s="84"/>
      <c r="S744" s="46">
        <v>97020</v>
      </c>
      <c r="T744" s="46">
        <v>3.0764840182648402E-3</v>
      </c>
      <c r="U744" s="46" t="s">
        <v>5405</v>
      </c>
      <c r="V744" s="46" t="s">
        <v>5405</v>
      </c>
      <c r="W744" s="46" t="s">
        <v>5405</v>
      </c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  <c r="BN744" s="46"/>
      <c r="BO744" s="46"/>
      <c r="BP744" s="46"/>
    </row>
    <row r="745" spans="1:68" ht="15" x14ac:dyDescent="0.25">
      <c r="A745" s="46" t="s">
        <v>3433</v>
      </c>
      <c r="B745" s="82" t="s">
        <v>589</v>
      </c>
      <c r="C745" s="60">
        <v>2</v>
      </c>
      <c r="D745" s="46" t="s">
        <v>4232</v>
      </c>
      <c r="E745" s="46" t="s">
        <v>2382</v>
      </c>
      <c r="F745" s="46" t="s">
        <v>4333</v>
      </c>
      <c r="G745" s="46" t="s">
        <v>79</v>
      </c>
      <c r="H745" s="46" t="s">
        <v>67</v>
      </c>
      <c r="I745" s="83">
        <v>-2.26772694444E+16</v>
      </c>
      <c r="J745" s="83">
        <v>-4.5071572222199904E+16</v>
      </c>
      <c r="K745" s="83" t="s">
        <v>4794</v>
      </c>
      <c r="L745" s="46" t="s">
        <v>1446</v>
      </c>
      <c r="M745" s="60">
        <v>2011</v>
      </c>
      <c r="N745" s="46" t="s">
        <v>1221</v>
      </c>
      <c r="O745" s="46">
        <f t="shared" si="11"/>
        <v>41796</v>
      </c>
      <c r="P745" s="46">
        <v>2014</v>
      </c>
      <c r="Q745" s="46" t="s">
        <v>265</v>
      </c>
      <c r="R745" s="84"/>
      <c r="S745" s="46">
        <v>4380000</v>
      </c>
      <c r="T745" s="46">
        <v>0.1388888888888889</v>
      </c>
      <c r="U745" s="46" t="s">
        <v>5405</v>
      </c>
      <c r="V745" s="46" t="s">
        <v>5405</v>
      </c>
      <c r="W745" s="46" t="s">
        <v>5405</v>
      </c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  <c r="BN745" s="46"/>
      <c r="BO745" s="46"/>
      <c r="BP745" s="46"/>
    </row>
    <row r="746" spans="1:68" ht="15" x14ac:dyDescent="0.25">
      <c r="A746" s="46" t="s">
        <v>3433</v>
      </c>
      <c r="B746" s="82" t="s">
        <v>589</v>
      </c>
      <c r="C746" s="60">
        <v>2</v>
      </c>
      <c r="D746" s="46" t="s">
        <v>4232</v>
      </c>
      <c r="E746" s="46" t="s">
        <v>2383</v>
      </c>
      <c r="F746" s="46" t="s">
        <v>4333</v>
      </c>
      <c r="G746" s="46" t="s">
        <v>79</v>
      </c>
      <c r="H746" s="46" t="s">
        <v>62</v>
      </c>
      <c r="I746" s="83">
        <v>-2.26786694444E+16</v>
      </c>
      <c r="J746" s="83">
        <v>-4.5075299999999904E+16</v>
      </c>
      <c r="K746" s="83" t="s">
        <v>4794</v>
      </c>
      <c r="L746" s="46" t="s">
        <v>1446</v>
      </c>
      <c r="M746" s="60">
        <v>2011</v>
      </c>
      <c r="N746" s="46" t="s">
        <v>1221</v>
      </c>
      <c r="O746" s="46">
        <f t="shared" si="11"/>
        <v>41796</v>
      </c>
      <c r="P746" s="46">
        <v>2014</v>
      </c>
      <c r="Q746" s="46" t="s">
        <v>265</v>
      </c>
      <c r="R746" s="84"/>
      <c r="S746" s="46">
        <v>902280</v>
      </c>
      <c r="T746" s="46">
        <v>2.8611111111111111E-2</v>
      </c>
      <c r="U746" s="46" t="s">
        <v>5405</v>
      </c>
      <c r="V746" s="46" t="s">
        <v>5405</v>
      </c>
      <c r="W746" s="46" t="s">
        <v>5405</v>
      </c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  <c r="BN746" s="46"/>
      <c r="BO746" s="46"/>
      <c r="BP746" s="46"/>
    </row>
    <row r="747" spans="1:68" ht="15" x14ac:dyDescent="0.25">
      <c r="A747" s="46" t="s">
        <v>3841</v>
      </c>
      <c r="B747" s="82" t="s">
        <v>479</v>
      </c>
      <c r="C747" s="60">
        <v>9</v>
      </c>
      <c r="D747" s="46" t="s">
        <v>4228</v>
      </c>
      <c r="E747" s="46" t="s">
        <v>2324</v>
      </c>
      <c r="F747" s="46" t="s">
        <v>4332</v>
      </c>
      <c r="G747" s="46" t="s">
        <v>76</v>
      </c>
      <c r="H747" s="46" t="s">
        <v>67</v>
      </c>
      <c r="I747" s="83">
        <v>-2.22917036111E+16</v>
      </c>
      <c r="J747" s="83">
        <v>-4.71140288888E+16</v>
      </c>
      <c r="K747" s="83" t="s">
        <v>4795</v>
      </c>
      <c r="L747" s="46" t="s">
        <v>300</v>
      </c>
      <c r="M747" s="60">
        <v>2011</v>
      </c>
      <c r="N747" s="46" t="s">
        <v>301</v>
      </c>
      <c r="O747" s="46">
        <f t="shared" si="11"/>
        <v>42690</v>
      </c>
      <c r="P747" s="46">
        <v>2016</v>
      </c>
      <c r="Q747" s="46" t="s">
        <v>65</v>
      </c>
      <c r="R747" s="84"/>
      <c r="S747" s="46">
        <v>117600</v>
      </c>
      <c r="T747" s="46">
        <v>3.7290715372907154E-3</v>
      </c>
      <c r="U747" s="46" t="s">
        <v>5405</v>
      </c>
      <c r="V747" s="46" t="s">
        <v>5405</v>
      </c>
      <c r="W747" s="46" t="s">
        <v>5405</v>
      </c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  <c r="BN747" s="46"/>
      <c r="BO747" s="46"/>
      <c r="BP747" s="46"/>
    </row>
    <row r="748" spans="1:68" ht="15" x14ac:dyDescent="0.25">
      <c r="A748" s="46" t="s">
        <v>3842</v>
      </c>
      <c r="B748" s="82" t="s">
        <v>479</v>
      </c>
      <c r="C748" s="60">
        <v>9</v>
      </c>
      <c r="D748" s="46" t="s">
        <v>4228</v>
      </c>
      <c r="E748" s="46" t="s">
        <v>2325</v>
      </c>
      <c r="F748" s="46" t="s">
        <v>4332</v>
      </c>
      <c r="G748" s="46" t="s">
        <v>76</v>
      </c>
      <c r="H748" s="46" t="s">
        <v>67</v>
      </c>
      <c r="I748" s="83">
        <v>-2.22668447221999E+16</v>
      </c>
      <c r="J748" s="83">
        <v>-4.72159341666E+16</v>
      </c>
      <c r="K748" s="83" t="s">
        <v>4795</v>
      </c>
      <c r="L748" s="46" t="s">
        <v>300</v>
      </c>
      <c r="M748" s="60">
        <v>2011</v>
      </c>
      <c r="N748" s="46" t="s">
        <v>301</v>
      </c>
      <c r="O748" s="46">
        <f t="shared" si="11"/>
        <v>42690</v>
      </c>
      <c r="P748" s="46">
        <v>2016</v>
      </c>
      <c r="Q748" s="46" t="s">
        <v>65</v>
      </c>
      <c r="R748" s="84"/>
      <c r="S748" s="46">
        <v>133500</v>
      </c>
      <c r="T748" s="46">
        <v>4.2332572298325721E-3</v>
      </c>
      <c r="U748" s="46" t="s">
        <v>5405</v>
      </c>
      <c r="V748" s="46" t="s">
        <v>5405</v>
      </c>
      <c r="W748" s="46" t="s">
        <v>5405</v>
      </c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  <c r="BN748" s="46"/>
      <c r="BO748" s="46"/>
      <c r="BP748" s="46"/>
    </row>
    <row r="749" spans="1:68" ht="15" x14ac:dyDescent="0.25">
      <c r="A749" s="46" t="s">
        <v>3843</v>
      </c>
      <c r="B749" s="82" t="s">
        <v>479</v>
      </c>
      <c r="C749" s="60">
        <v>9</v>
      </c>
      <c r="D749" s="46" t="s">
        <v>4228</v>
      </c>
      <c r="E749" s="46" t="s">
        <v>2386</v>
      </c>
      <c r="F749" s="46" t="s">
        <v>4332</v>
      </c>
      <c r="G749" s="46" t="s">
        <v>61</v>
      </c>
      <c r="H749" s="46" t="s">
        <v>62</v>
      </c>
      <c r="I749" s="83">
        <v>-2.23772222222E+16</v>
      </c>
      <c r="J749" s="83">
        <v>-4.69644444444E+16</v>
      </c>
      <c r="K749" s="83" t="s">
        <v>4796</v>
      </c>
      <c r="L749" s="46" t="s">
        <v>278</v>
      </c>
      <c r="M749" s="60">
        <v>2011</v>
      </c>
      <c r="N749" s="46" t="s">
        <v>279</v>
      </c>
      <c r="O749" s="46">
        <f t="shared" si="11"/>
        <v>51686</v>
      </c>
      <c r="P749" s="46">
        <v>2041</v>
      </c>
      <c r="Q749" s="46" t="s">
        <v>65</v>
      </c>
      <c r="R749" s="84"/>
      <c r="S749" s="46">
        <v>10767354</v>
      </c>
      <c r="T749" s="46">
        <v>0.34143055555555557</v>
      </c>
      <c r="U749" s="46" t="s">
        <v>5405</v>
      </c>
      <c r="V749" s="46" t="s">
        <v>5405</v>
      </c>
      <c r="W749" s="46" t="s">
        <v>5405</v>
      </c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  <c r="BN749" s="46"/>
      <c r="BO749" s="46"/>
      <c r="BP749" s="46"/>
    </row>
    <row r="750" spans="1:68" ht="15" x14ac:dyDescent="0.25">
      <c r="A750" s="46" t="s">
        <v>3844</v>
      </c>
      <c r="B750" s="82" t="s">
        <v>517</v>
      </c>
      <c r="C750" s="60">
        <v>12</v>
      </c>
      <c r="D750" s="46" t="s">
        <v>4230</v>
      </c>
      <c r="E750" s="46" t="s">
        <v>2543</v>
      </c>
      <c r="F750" s="46" t="s">
        <v>4332</v>
      </c>
      <c r="G750" s="46" t="s">
        <v>69</v>
      </c>
      <c r="H750" s="46" t="s">
        <v>67</v>
      </c>
      <c r="I750" s="83">
        <v>-2.02670413887999E+16</v>
      </c>
      <c r="J750" s="83">
        <v>-4.9108137499999904E+16</v>
      </c>
      <c r="K750" s="83" t="s">
        <v>4797</v>
      </c>
      <c r="L750" s="46" t="s">
        <v>189</v>
      </c>
      <c r="M750" s="60">
        <v>2009</v>
      </c>
      <c r="N750" s="46" t="s">
        <v>1239</v>
      </c>
      <c r="O750" s="46">
        <f t="shared" si="11"/>
        <v>41959</v>
      </c>
      <c r="P750" s="46">
        <v>2014</v>
      </c>
      <c r="Q750" s="46" t="s">
        <v>65</v>
      </c>
      <c r="R750" s="84"/>
      <c r="S750" s="46">
        <v>632520</v>
      </c>
      <c r="T750" s="46">
        <v>2.0057077625570775E-2</v>
      </c>
      <c r="U750" s="46">
        <v>180</v>
      </c>
      <c r="V750" s="46" t="s">
        <v>5406</v>
      </c>
      <c r="W750" s="46" t="s">
        <v>5407</v>
      </c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  <c r="BN750" s="46"/>
      <c r="BO750" s="46"/>
      <c r="BP750" s="46"/>
    </row>
    <row r="751" spans="1:68" ht="15" x14ac:dyDescent="0.25">
      <c r="A751" s="46" t="s">
        <v>3843</v>
      </c>
      <c r="B751" s="82" t="s">
        <v>479</v>
      </c>
      <c r="C751" s="60">
        <v>9</v>
      </c>
      <c r="D751" s="46" t="s">
        <v>4228</v>
      </c>
      <c r="E751" s="46" t="s">
        <v>2388</v>
      </c>
      <c r="F751" s="46" t="s">
        <v>4332</v>
      </c>
      <c r="G751" s="46" t="s">
        <v>61</v>
      </c>
      <c r="H751" s="46" t="s">
        <v>62</v>
      </c>
      <c r="I751" s="83">
        <v>-2.2295E+16</v>
      </c>
      <c r="J751" s="83">
        <v>-4.7142222222199904E+16</v>
      </c>
      <c r="K751" s="83" t="s">
        <v>4796</v>
      </c>
      <c r="L751" s="46" t="s">
        <v>278</v>
      </c>
      <c r="M751" s="60">
        <v>2011</v>
      </c>
      <c r="N751" s="46" t="s">
        <v>279</v>
      </c>
      <c r="O751" s="46">
        <f t="shared" si="11"/>
        <v>51686</v>
      </c>
      <c r="P751" s="46">
        <v>2041</v>
      </c>
      <c r="Q751" s="46" t="s">
        <v>65</v>
      </c>
      <c r="R751" s="84"/>
      <c r="S751" s="46">
        <v>292584</v>
      </c>
      <c r="T751" s="46">
        <v>9.2777777777777772E-3</v>
      </c>
      <c r="U751" s="46" t="s">
        <v>5405</v>
      </c>
      <c r="V751" s="46" t="s">
        <v>5405</v>
      </c>
      <c r="W751" s="46" t="s">
        <v>5405</v>
      </c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  <c r="BN751" s="46"/>
      <c r="BO751" s="46"/>
      <c r="BP751" s="46"/>
    </row>
    <row r="752" spans="1:68" ht="15" x14ac:dyDescent="0.25">
      <c r="A752" s="46" t="s">
        <v>3845</v>
      </c>
      <c r="B752" s="82" t="s">
        <v>566</v>
      </c>
      <c r="C752" s="60">
        <v>14</v>
      </c>
      <c r="D752" s="46" t="s">
        <v>4227</v>
      </c>
      <c r="E752" s="46" t="s">
        <v>2351</v>
      </c>
      <c r="F752" s="46" t="s">
        <v>4332</v>
      </c>
      <c r="G752" s="46" t="s">
        <v>76</v>
      </c>
      <c r="H752" s="46" t="s">
        <v>67</v>
      </c>
      <c r="I752" s="83">
        <v>-2.31691666665999E+16</v>
      </c>
      <c r="J752" s="83">
        <v>-4.9344722222199904E+16</v>
      </c>
      <c r="K752" s="83" t="s">
        <v>4798</v>
      </c>
      <c r="L752" s="46" t="s">
        <v>288</v>
      </c>
      <c r="M752" s="60">
        <v>2011</v>
      </c>
      <c r="N752" s="46" t="s">
        <v>292</v>
      </c>
      <c r="O752" s="46">
        <f t="shared" si="11"/>
        <v>44424</v>
      </c>
      <c r="P752" s="46">
        <v>2021</v>
      </c>
      <c r="Q752" s="46" t="s">
        <v>65</v>
      </c>
      <c r="R752" s="84"/>
      <c r="S752" s="46">
        <v>36009.599999999999</v>
      </c>
      <c r="T752" s="46">
        <v>1.1418569254185692E-3</v>
      </c>
      <c r="U752" s="46" t="s">
        <v>5405</v>
      </c>
      <c r="V752" s="46" t="s">
        <v>5405</v>
      </c>
      <c r="W752" s="46" t="s">
        <v>5405</v>
      </c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  <c r="BN752" s="46"/>
      <c r="BO752" s="46"/>
      <c r="BP752" s="46"/>
    </row>
    <row r="753" spans="1:68" ht="15" x14ac:dyDescent="0.25">
      <c r="A753" s="46" t="s">
        <v>3839</v>
      </c>
      <c r="B753" s="82" t="s">
        <v>579</v>
      </c>
      <c r="C753" s="60">
        <v>9</v>
      </c>
      <c r="D753" s="46" t="s">
        <v>4228</v>
      </c>
      <c r="E753" s="46" t="s">
        <v>2390</v>
      </c>
      <c r="F753" s="46" t="s">
        <v>4332</v>
      </c>
      <c r="G753" s="46" t="s">
        <v>76</v>
      </c>
      <c r="H753" s="46" t="s">
        <v>67</v>
      </c>
      <c r="I753" s="83">
        <v>-2.22588888888E+16</v>
      </c>
      <c r="J753" s="83">
        <v>-4.6716388888799904E+16</v>
      </c>
      <c r="K753" s="83" t="s">
        <v>4799</v>
      </c>
      <c r="L753" s="46" t="s">
        <v>267</v>
      </c>
      <c r="M753" s="60">
        <v>2011</v>
      </c>
      <c r="N753" s="46" t="s">
        <v>190</v>
      </c>
      <c r="O753" s="46">
        <f t="shared" si="11"/>
        <v>43785</v>
      </c>
      <c r="P753" s="46">
        <v>2019</v>
      </c>
      <c r="Q753" s="46" t="s">
        <v>146</v>
      </c>
      <c r="R753" s="84"/>
      <c r="S753" s="46">
        <v>68040</v>
      </c>
      <c r="T753" s="46">
        <v>2.1575342465753426E-3</v>
      </c>
      <c r="U753" s="46" t="s">
        <v>5405</v>
      </c>
      <c r="V753" s="46" t="s">
        <v>5405</v>
      </c>
      <c r="W753" s="46" t="s">
        <v>5405</v>
      </c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  <c r="BN753" s="46"/>
      <c r="BO753" s="46"/>
      <c r="BP753" s="46"/>
    </row>
    <row r="754" spans="1:68" ht="15" x14ac:dyDescent="0.25">
      <c r="A754" s="46" t="s">
        <v>3846</v>
      </c>
      <c r="B754" s="82" t="s">
        <v>569</v>
      </c>
      <c r="C754" s="60">
        <v>1</v>
      </c>
      <c r="D754" s="46" t="s">
        <v>4276</v>
      </c>
      <c r="E754" s="46" t="s">
        <v>2391</v>
      </c>
      <c r="F754" s="46" t="s">
        <v>4332</v>
      </c>
      <c r="G754" s="46" t="s">
        <v>61</v>
      </c>
      <c r="H754" s="46" t="s">
        <v>62</v>
      </c>
      <c r="I754" s="83">
        <v>-2.26827777777E+16</v>
      </c>
      <c r="J754" s="83">
        <v>-4.5734722222199904E+16</v>
      </c>
      <c r="K754" s="83" t="s">
        <v>4800</v>
      </c>
      <c r="L754" s="46" t="s">
        <v>276</v>
      </c>
      <c r="M754" s="60">
        <v>2011</v>
      </c>
      <c r="N754" s="46" t="s">
        <v>1173</v>
      </c>
      <c r="O754" s="46">
        <f t="shared" si="11"/>
        <v>41807</v>
      </c>
      <c r="P754" s="46">
        <v>2014</v>
      </c>
      <c r="Q754" s="46" t="s">
        <v>65</v>
      </c>
      <c r="R754" s="84"/>
      <c r="S754" s="46">
        <v>11388</v>
      </c>
      <c r="T754" s="46">
        <v>3.6111111111111109E-4</v>
      </c>
      <c r="U754" s="46" t="s">
        <v>5405</v>
      </c>
      <c r="V754" s="46" t="s">
        <v>5405</v>
      </c>
      <c r="W754" s="46" t="s">
        <v>5405</v>
      </c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  <c r="BN754" s="46"/>
      <c r="BO754" s="46"/>
      <c r="BP754" s="46"/>
    </row>
    <row r="755" spans="1:68" ht="15" x14ac:dyDescent="0.25">
      <c r="A755" s="46" t="s">
        <v>3829</v>
      </c>
      <c r="B755" s="82" t="s">
        <v>582</v>
      </c>
      <c r="C755" s="60">
        <v>2</v>
      </c>
      <c r="D755" s="46" t="s">
        <v>4232</v>
      </c>
      <c r="E755" s="46" t="s">
        <v>2355</v>
      </c>
      <c r="F755" s="46" t="s">
        <v>4333</v>
      </c>
      <c r="G755" s="46" t="s">
        <v>76</v>
      </c>
      <c r="H755" s="46" t="s">
        <v>67</v>
      </c>
      <c r="I755" s="83">
        <v>-2.28524999999999E+16</v>
      </c>
      <c r="J755" s="83">
        <v>-4.5295E+16</v>
      </c>
      <c r="K755" s="83" t="s">
        <v>4776</v>
      </c>
      <c r="L755" s="46" t="s">
        <v>288</v>
      </c>
      <c r="M755" s="60">
        <v>2011</v>
      </c>
      <c r="N755" s="46" t="s">
        <v>292</v>
      </c>
      <c r="O755" s="46">
        <f t="shared" si="11"/>
        <v>44424</v>
      </c>
      <c r="P755" s="46">
        <v>2021</v>
      </c>
      <c r="Q755" s="46" t="s">
        <v>65</v>
      </c>
      <c r="R755" s="84"/>
      <c r="S755" s="46">
        <v>408960</v>
      </c>
      <c r="T755" s="46">
        <v>1.2968036529680366E-2</v>
      </c>
      <c r="U755" s="46" t="s">
        <v>5405</v>
      </c>
      <c r="V755" s="46" t="s">
        <v>5405</v>
      </c>
      <c r="W755" s="46" t="s">
        <v>5405</v>
      </c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  <c r="BN755" s="46"/>
      <c r="BO755" s="46"/>
      <c r="BP755" s="46"/>
    </row>
    <row r="756" spans="1:68" ht="15" x14ac:dyDescent="0.25">
      <c r="A756" s="46" t="s">
        <v>3847</v>
      </c>
      <c r="B756" s="82" t="s">
        <v>559</v>
      </c>
      <c r="C756" s="60">
        <v>8</v>
      </c>
      <c r="D756" s="46" t="s">
        <v>4229</v>
      </c>
      <c r="E756" s="46" t="s">
        <v>2350</v>
      </c>
      <c r="F756" s="46" t="s">
        <v>4332</v>
      </c>
      <c r="G756" s="46" t="s">
        <v>68</v>
      </c>
      <c r="H756" s="46" t="s">
        <v>67</v>
      </c>
      <c r="I756" s="83">
        <v>-2.02725E+16</v>
      </c>
      <c r="J756" s="83">
        <v>-4.81583333333E+16</v>
      </c>
      <c r="K756" s="83" t="s">
        <v>4801</v>
      </c>
      <c r="L756" s="46" t="s">
        <v>288</v>
      </c>
      <c r="M756" s="60">
        <v>2011</v>
      </c>
      <c r="N756" s="46" t="s">
        <v>289</v>
      </c>
      <c r="O756" s="46">
        <f t="shared" si="11"/>
        <v>42598</v>
      </c>
      <c r="P756" s="46">
        <v>2016</v>
      </c>
      <c r="Q756" s="46" t="s">
        <v>65</v>
      </c>
      <c r="R756" s="84"/>
      <c r="S756" s="46">
        <v>12379200</v>
      </c>
      <c r="T756" s="46">
        <v>0.39254185692541854</v>
      </c>
      <c r="U756" s="46" t="s">
        <v>5405</v>
      </c>
      <c r="V756" s="46" t="s">
        <v>5405</v>
      </c>
      <c r="W756" s="46" t="s">
        <v>5405</v>
      </c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  <c r="BN756" s="46"/>
      <c r="BO756" s="46"/>
      <c r="BP756" s="46"/>
    </row>
    <row r="757" spans="1:68" ht="15" x14ac:dyDescent="0.25">
      <c r="A757" s="46" t="s">
        <v>3848</v>
      </c>
      <c r="B757" s="82" t="s">
        <v>523</v>
      </c>
      <c r="C757" s="60">
        <v>4</v>
      </c>
      <c r="D757" s="46" t="s">
        <v>4235</v>
      </c>
      <c r="E757" s="46" t="s">
        <v>1931</v>
      </c>
      <c r="F757" s="46" t="s">
        <v>4332</v>
      </c>
      <c r="G757" s="46" t="s">
        <v>69</v>
      </c>
      <c r="H757" s="46" t="s">
        <v>67</v>
      </c>
      <c r="I757" s="83">
        <v>-2.15888333332999E+16</v>
      </c>
      <c r="J757" s="83">
        <v>-4.7088472222199904E+16</v>
      </c>
      <c r="K757" s="83" t="s">
        <v>4802</v>
      </c>
      <c r="L757" s="46" t="s">
        <v>450</v>
      </c>
      <c r="M757" s="60">
        <v>2013</v>
      </c>
      <c r="N757" s="46" t="s">
        <v>451</v>
      </c>
      <c r="O757" s="46">
        <f t="shared" si="11"/>
        <v>45062</v>
      </c>
      <c r="P757" s="46">
        <v>2023</v>
      </c>
      <c r="Q757" s="46" t="s">
        <v>65</v>
      </c>
      <c r="R757" s="84"/>
      <c r="S757" s="46">
        <v>1543500</v>
      </c>
      <c r="T757" s="46">
        <v>4.8944063926940638E-2</v>
      </c>
      <c r="U757" s="46">
        <v>184.6</v>
      </c>
      <c r="V757" s="46" t="s">
        <v>5403</v>
      </c>
      <c r="W757" s="46" t="s">
        <v>5418</v>
      </c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  <c r="BN757" s="46"/>
      <c r="BO757" s="46"/>
      <c r="BP757" s="46"/>
    </row>
    <row r="758" spans="1:68" ht="15" x14ac:dyDescent="0.25">
      <c r="A758" s="46" t="s">
        <v>3449</v>
      </c>
      <c r="B758" s="82" t="s">
        <v>488</v>
      </c>
      <c r="C758" s="60">
        <v>9</v>
      </c>
      <c r="D758" s="46" t="s">
        <v>4244</v>
      </c>
      <c r="E758" s="46" t="s">
        <v>2395</v>
      </c>
      <c r="F758" s="46" t="s">
        <v>4332</v>
      </c>
      <c r="G758" s="46" t="s">
        <v>68</v>
      </c>
      <c r="H758" s="46" t="s">
        <v>67</v>
      </c>
      <c r="I758" s="83">
        <v>-2.19263888887999E+16</v>
      </c>
      <c r="J758" s="83">
        <v>-4.69241666666E+16</v>
      </c>
      <c r="K758" s="83" t="s">
        <v>4803</v>
      </c>
      <c r="L758" s="46" t="s">
        <v>260</v>
      </c>
      <c r="M758" s="60">
        <v>2011</v>
      </c>
      <c r="N758" s="46" t="s">
        <v>1191</v>
      </c>
      <c r="O758" s="46">
        <f t="shared" si="11"/>
        <v>41942</v>
      </c>
      <c r="P758" s="46">
        <v>2014</v>
      </c>
      <c r="Q758" s="46" t="s">
        <v>146</v>
      </c>
      <c r="R758" s="84"/>
      <c r="S758" s="46">
        <v>5606400</v>
      </c>
      <c r="T758" s="46">
        <v>0.17777777777777778</v>
      </c>
      <c r="U758" s="46" t="s">
        <v>5405</v>
      </c>
      <c r="V758" s="46" t="s">
        <v>5405</v>
      </c>
      <c r="W758" s="46" t="s">
        <v>5405</v>
      </c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  <c r="BN758" s="46"/>
      <c r="BO758" s="46"/>
      <c r="BP758" s="46"/>
    </row>
    <row r="759" spans="1:68" ht="15" x14ac:dyDescent="0.25">
      <c r="A759" s="46" t="s">
        <v>3849</v>
      </c>
      <c r="B759" s="82" t="s">
        <v>586</v>
      </c>
      <c r="C759" s="60">
        <v>14</v>
      </c>
      <c r="D759" s="46" t="s">
        <v>4237</v>
      </c>
      <c r="E759" s="46" t="s">
        <v>1932</v>
      </c>
      <c r="F759" s="46" t="s">
        <v>4332</v>
      </c>
      <c r="G759" s="46" t="s">
        <v>69</v>
      </c>
      <c r="H759" s="46" t="s">
        <v>67</v>
      </c>
      <c r="I759" s="83">
        <v>-2.34291111110999E+16</v>
      </c>
      <c r="J759" s="83">
        <v>-4.91781111111E+16</v>
      </c>
      <c r="K759" s="83" t="s">
        <v>4804</v>
      </c>
      <c r="L759" s="46" t="s">
        <v>450</v>
      </c>
      <c r="M759" s="60">
        <v>2013</v>
      </c>
      <c r="N759" s="46" t="s">
        <v>451</v>
      </c>
      <c r="O759" s="46">
        <f t="shared" si="11"/>
        <v>45062</v>
      </c>
      <c r="P759" s="46">
        <v>2023</v>
      </c>
      <c r="Q759" s="46" t="s">
        <v>65</v>
      </c>
      <c r="R759" s="84"/>
      <c r="S759" s="46">
        <v>440100</v>
      </c>
      <c r="T759" s="46">
        <v>1.3955479452054794E-2</v>
      </c>
      <c r="U759" s="46">
        <v>96.1</v>
      </c>
      <c r="V759" s="46" t="s">
        <v>5403</v>
      </c>
      <c r="W759" s="46" t="s">
        <v>5411</v>
      </c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  <c r="BN759" s="46"/>
      <c r="BO759" s="46"/>
      <c r="BP759" s="46"/>
    </row>
    <row r="760" spans="1:68" ht="15" x14ac:dyDescent="0.25">
      <c r="A760" s="46" t="s">
        <v>3849</v>
      </c>
      <c r="B760" s="82" t="s">
        <v>586</v>
      </c>
      <c r="C760" s="60">
        <v>14</v>
      </c>
      <c r="D760" s="46" t="s">
        <v>4237</v>
      </c>
      <c r="E760" s="46" t="s">
        <v>1933</v>
      </c>
      <c r="F760" s="46" t="s">
        <v>4332</v>
      </c>
      <c r="G760" s="46" t="s">
        <v>69</v>
      </c>
      <c r="H760" s="46" t="s">
        <v>67</v>
      </c>
      <c r="I760" s="83">
        <v>-2.34291111110999E+16</v>
      </c>
      <c r="J760" s="83">
        <v>-4.91781111111E+16</v>
      </c>
      <c r="K760" s="83" t="s">
        <v>4804</v>
      </c>
      <c r="L760" s="46" t="s">
        <v>450</v>
      </c>
      <c r="M760" s="60">
        <v>2013</v>
      </c>
      <c r="N760" s="46" t="s">
        <v>451</v>
      </c>
      <c r="O760" s="46">
        <f t="shared" si="11"/>
        <v>45062</v>
      </c>
      <c r="P760" s="46">
        <v>2023</v>
      </c>
      <c r="Q760" s="46" t="s">
        <v>65</v>
      </c>
      <c r="R760" s="84"/>
      <c r="S760" s="46">
        <v>378000</v>
      </c>
      <c r="T760" s="46">
        <v>1.1986301369863013E-2</v>
      </c>
      <c r="U760" s="46">
        <v>83.6</v>
      </c>
      <c r="V760" s="46" t="s">
        <v>5403</v>
      </c>
      <c r="W760" s="46" t="s">
        <v>5411</v>
      </c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  <c r="BN760" s="46"/>
      <c r="BO760" s="46"/>
      <c r="BP760" s="46"/>
    </row>
    <row r="761" spans="1:68" ht="15" x14ac:dyDescent="0.25">
      <c r="A761" s="46" t="s">
        <v>3850</v>
      </c>
      <c r="B761" s="82" t="s">
        <v>563</v>
      </c>
      <c r="C761" s="60">
        <v>18</v>
      </c>
      <c r="D761" s="46" t="s">
        <v>4236</v>
      </c>
      <c r="E761" s="46" t="s">
        <v>1934</v>
      </c>
      <c r="F761" s="46" t="s">
        <v>4332</v>
      </c>
      <c r="G761" s="46" t="s">
        <v>69</v>
      </c>
      <c r="H761" s="46" t="s">
        <v>67</v>
      </c>
      <c r="I761" s="83">
        <v>-2.02983333333E+16</v>
      </c>
      <c r="J761" s="83">
        <v>-5.09533333333E+16</v>
      </c>
      <c r="K761" s="83" t="s">
        <v>4805</v>
      </c>
      <c r="L761" s="46" t="s">
        <v>450</v>
      </c>
      <c r="M761" s="60">
        <v>2013</v>
      </c>
      <c r="N761" s="46" t="s">
        <v>451</v>
      </c>
      <c r="O761" s="46">
        <f t="shared" si="11"/>
        <v>45062</v>
      </c>
      <c r="P761" s="46">
        <v>2023</v>
      </c>
      <c r="Q761" s="46" t="s">
        <v>65</v>
      </c>
      <c r="R761" s="84"/>
      <c r="S761" s="46">
        <v>308321.3</v>
      </c>
      <c r="T761" s="46">
        <v>9.7768042871638761E-3</v>
      </c>
      <c r="U761" s="46">
        <v>208.19</v>
      </c>
      <c r="V761" s="46" t="s">
        <v>5403</v>
      </c>
      <c r="W761" s="46" t="s">
        <v>5407</v>
      </c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  <c r="BN761" s="46"/>
      <c r="BO761" s="46"/>
      <c r="BP761" s="46"/>
    </row>
    <row r="762" spans="1:68" ht="15" x14ac:dyDescent="0.25">
      <c r="A762" s="46" t="s">
        <v>3850</v>
      </c>
      <c r="B762" s="82" t="s">
        <v>563</v>
      </c>
      <c r="C762" s="60">
        <v>18</v>
      </c>
      <c r="D762" s="46" t="s">
        <v>4236</v>
      </c>
      <c r="E762" s="46" t="s">
        <v>1935</v>
      </c>
      <c r="F762" s="46" t="s">
        <v>4332</v>
      </c>
      <c r="G762" s="46" t="s">
        <v>69</v>
      </c>
      <c r="H762" s="46" t="s">
        <v>67</v>
      </c>
      <c r="I762" s="83">
        <v>-2.02921388888E+16</v>
      </c>
      <c r="J762" s="83">
        <v>-5.09295555555E+16</v>
      </c>
      <c r="K762" s="83" t="s">
        <v>4805</v>
      </c>
      <c r="L762" s="46" t="s">
        <v>450</v>
      </c>
      <c r="M762" s="60">
        <v>2013</v>
      </c>
      <c r="N762" s="46" t="s">
        <v>451</v>
      </c>
      <c r="O762" s="46">
        <f t="shared" si="11"/>
        <v>45062</v>
      </c>
      <c r="P762" s="46">
        <v>2023</v>
      </c>
      <c r="Q762" s="46" t="s">
        <v>65</v>
      </c>
      <c r="R762" s="84"/>
      <c r="S762" s="46">
        <v>776030</v>
      </c>
      <c r="T762" s="46">
        <v>2.4607749873160834E-2</v>
      </c>
      <c r="U762" s="46">
        <v>208.19</v>
      </c>
      <c r="V762" s="46" t="s">
        <v>5403</v>
      </c>
      <c r="W762" s="46" t="s">
        <v>5407</v>
      </c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  <c r="BN762" s="46"/>
      <c r="BO762" s="46"/>
      <c r="BP762" s="46"/>
    </row>
    <row r="763" spans="1:68" ht="15" x14ac:dyDescent="0.25">
      <c r="A763" s="46" t="s">
        <v>3851</v>
      </c>
      <c r="B763" s="82" t="s">
        <v>563</v>
      </c>
      <c r="C763" s="60">
        <v>18</v>
      </c>
      <c r="D763" s="46" t="s">
        <v>4297</v>
      </c>
      <c r="E763" s="46" t="s">
        <v>2718</v>
      </c>
      <c r="F763" s="46" t="s">
        <v>4332</v>
      </c>
      <c r="G763" s="46" t="s">
        <v>69</v>
      </c>
      <c r="H763" s="46" t="s">
        <v>67</v>
      </c>
      <c r="I763" s="83">
        <v>-2.02983333333E+16</v>
      </c>
      <c r="J763" s="83">
        <v>-5.09533333333E+16</v>
      </c>
      <c r="K763" s="83" t="s">
        <v>4806</v>
      </c>
      <c r="L763" s="46" t="s">
        <v>1484</v>
      </c>
      <c r="M763" s="60">
        <v>2008</v>
      </c>
      <c r="N763" s="46" t="s">
        <v>450</v>
      </c>
      <c r="O763" s="46">
        <f t="shared" si="11"/>
        <v>41410</v>
      </c>
      <c r="P763" s="46">
        <v>2013</v>
      </c>
      <c r="Q763" s="46" t="s">
        <v>65</v>
      </c>
      <c r="S763" s="46">
        <v>308321.3</v>
      </c>
      <c r="T763" s="46">
        <v>9.7768042871638761E-3</v>
      </c>
      <c r="U763" s="46">
        <v>59.59</v>
      </c>
      <c r="V763" s="46" t="s">
        <v>5403</v>
      </c>
      <c r="W763" s="46" t="s">
        <v>5407</v>
      </c>
    </row>
    <row r="764" spans="1:68" ht="15" x14ac:dyDescent="0.25">
      <c r="A764" s="46" t="s">
        <v>3579</v>
      </c>
      <c r="B764" s="82" t="s">
        <v>588</v>
      </c>
      <c r="C764" s="60">
        <v>2</v>
      </c>
      <c r="D764" s="46" t="s">
        <v>4263</v>
      </c>
      <c r="E764" s="46" t="s">
        <v>2401</v>
      </c>
      <c r="F764" s="46" t="s">
        <v>4333</v>
      </c>
      <c r="G764" s="46" t="s">
        <v>61</v>
      </c>
      <c r="H764" s="46" t="s">
        <v>62</v>
      </c>
      <c r="I764" s="83">
        <v>-2.33258333333E+16</v>
      </c>
      <c r="J764" s="83">
        <v>-4.55333333333E+16</v>
      </c>
      <c r="K764" s="83" t="s">
        <v>4748</v>
      </c>
      <c r="L764" s="46" t="s">
        <v>269</v>
      </c>
      <c r="M764" s="60">
        <v>2011</v>
      </c>
      <c r="N764" s="46" t="s">
        <v>270</v>
      </c>
      <c r="O764" s="46">
        <f t="shared" si="11"/>
        <v>51276</v>
      </c>
      <c r="P764" s="46">
        <v>2040</v>
      </c>
      <c r="Q764" s="46" t="s">
        <v>65</v>
      </c>
      <c r="R764" s="84"/>
      <c r="S764" s="46">
        <v>52910.400000000001</v>
      </c>
      <c r="T764" s="46">
        <v>1.6777777777777778E-3</v>
      </c>
      <c r="U764" s="46" t="s">
        <v>5405</v>
      </c>
      <c r="V764" s="46" t="s">
        <v>5405</v>
      </c>
      <c r="W764" s="46" t="s">
        <v>5405</v>
      </c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  <c r="BN764" s="46"/>
      <c r="BO764" s="46"/>
      <c r="BP764" s="46"/>
    </row>
    <row r="765" spans="1:68" ht="15" x14ac:dyDescent="0.25">
      <c r="A765" s="46" t="s">
        <v>3851</v>
      </c>
      <c r="B765" s="82" t="s">
        <v>563</v>
      </c>
      <c r="C765" s="60">
        <v>18</v>
      </c>
      <c r="D765" s="46" t="s">
        <v>4297</v>
      </c>
      <c r="E765" s="46" t="s">
        <v>2719</v>
      </c>
      <c r="F765" s="46" t="s">
        <v>4332</v>
      </c>
      <c r="G765" s="46" t="s">
        <v>69</v>
      </c>
      <c r="H765" s="46" t="s">
        <v>67</v>
      </c>
      <c r="I765" s="83">
        <v>-2.02919444443999E+16</v>
      </c>
      <c r="J765" s="83">
        <v>-5.0958888888799904E+16</v>
      </c>
      <c r="K765" s="83" t="s">
        <v>4806</v>
      </c>
      <c r="L765" s="46" t="s">
        <v>1484</v>
      </c>
      <c r="M765" s="60">
        <v>2008</v>
      </c>
      <c r="N765" s="46" t="s">
        <v>450</v>
      </c>
      <c r="O765" s="46">
        <f t="shared" si="11"/>
        <v>41410</v>
      </c>
      <c r="P765" s="46">
        <v>2013</v>
      </c>
      <c r="Q765" s="46" t="s">
        <v>65</v>
      </c>
      <c r="S765" s="46">
        <v>776030</v>
      </c>
      <c r="T765" s="46">
        <v>2.4607749873160834E-2</v>
      </c>
      <c r="U765" s="46">
        <v>148.6</v>
      </c>
      <c r="V765" s="46" t="s">
        <v>5403</v>
      </c>
      <c r="W765" s="46" t="s">
        <v>5407</v>
      </c>
    </row>
    <row r="766" spans="1:68" ht="15" x14ac:dyDescent="0.25">
      <c r="A766" s="46" t="s">
        <v>3550</v>
      </c>
      <c r="B766" s="82" t="s">
        <v>585</v>
      </c>
      <c r="C766" s="60">
        <v>14</v>
      </c>
      <c r="D766" s="46" t="s">
        <v>4269</v>
      </c>
      <c r="E766" s="46" t="s">
        <v>2403</v>
      </c>
      <c r="F766" s="46" t="s">
        <v>4332</v>
      </c>
      <c r="G766" s="46" t="s">
        <v>73</v>
      </c>
      <c r="H766" s="46" t="s">
        <v>62</v>
      </c>
      <c r="I766" s="83">
        <v>-2.36588222222E+16</v>
      </c>
      <c r="J766" s="83">
        <v>-4.95851388888E+16</v>
      </c>
      <c r="K766" s="83" t="s">
        <v>4807</v>
      </c>
      <c r="L766" s="46" t="s">
        <v>258</v>
      </c>
      <c r="M766" s="60">
        <v>2011</v>
      </c>
      <c r="N766" s="46" t="s">
        <v>1223</v>
      </c>
      <c r="O766" s="46">
        <f t="shared" si="11"/>
        <v>41741</v>
      </c>
      <c r="P766" s="46">
        <v>2014</v>
      </c>
      <c r="Q766" s="46" t="s">
        <v>265</v>
      </c>
      <c r="R766" s="84"/>
      <c r="S766" s="46">
        <v>221102.4</v>
      </c>
      <c r="T766" s="46">
        <v>7.0111111111111112E-3</v>
      </c>
      <c r="U766" s="46" t="s">
        <v>5405</v>
      </c>
      <c r="V766" s="46" t="s">
        <v>5405</v>
      </c>
      <c r="W766" s="46" t="s">
        <v>5405</v>
      </c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  <c r="BN766" s="46"/>
      <c r="BO766" s="46"/>
      <c r="BP766" s="46"/>
    </row>
    <row r="767" spans="1:68" ht="15" x14ac:dyDescent="0.25">
      <c r="A767" s="46" t="s">
        <v>3852</v>
      </c>
      <c r="B767" s="82" t="s">
        <v>509</v>
      </c>
      <c r="C767" s="60">
        <v>4</v>
      </c>
      <c r="D767" s="46" t="s">
        <v>4235</v>
      </c>
      <c r="E767" s="46" t="s">
        <v>2913</v>
      </c>
      <c r="F767" s="46" t="s">
        <v>4332</v>
      </c>
      <c r="G767" s="46" t="s">
        <v>68</v>
      </c>
      <c r="H767" s="46" t="s">
        <v>67</v>
      </c>
      <c r="I767" s="83">
        <v>-2.09836111111E+16</v>
      </c>
      <c r="J767" s="83">
        <v>-4.80036111111E+16</v>
      </c>
      <c r="K767" s="83" t="s">
        <v>4808</v>
      </c>
      <c r="L767" s="46" t="s">
        <v>126</v>
      </c>
      <c r="M767" s="60">
        <v>2007</v>
      </c>
      <c r="N767" s="46" t="s">
        <v>127</v>
      </c>
      <c r="O767" s="46">
        <f t="shared" si="11"/>
        <v>42810</v>
      </c>
      <c r="P767" s="46">
        <v>2017</v>
      </c>
      <c r="Q767" s="46" t="s">
        <v>65</v>
      </c>
      <c r="S767" s="46">
        <v>2100000</v>
      </c>
      <c r="T767" s="46">
        <v>6.6590563165905628E-2</v>
      </c>
      <c r="U767" s="46" t="s">
        <v>5405</v>
      </c>
      <c r="V767" s="46" t="s">
        <v>5405</v>
      </c>
      <c r="W767" s="46" t="s">
        <v>5405</v>
      </c>
    </row>
    <row r="768" spans="1:68" ht="15" x14ac:dyDescent="0.25">
      <c r="A768" s="46" t="s">
        <v>3853</v>
      </c>
      <c r="B768" s="82" t="s">
        <v>513</v>
      </c>
      <c r="C768" s="60">
        <v>9</v>
      </c>
      <c r="D768" s="46" t="s">
        <v>4244</v>
      </c>
      <c r="E768" s="46" t="s">
        <v>2649</v>
      </c>
      <c r="F768" s="46" t="s">
        <v>4332</v>
      </c>
      <c r="G768" s="46" t="s">
        <v>69</v>
      </c>
      <c r="H768" s="46" t="s">
        <v>67</v>
      </c>
      <c r="I768" s="83">
        <v>-2.19758747222E+16</v>
      </c>
      <c r="J768" s="83">
        <v>-4.71209783333E+16</v>
      </c>
      <c r="K768" s="83" t="s">
        <v>4809</v>
      </c>
      <c r="L768" s="46" t="s">
        <v>1470</v>
      </c>
      <c r="M768" s="60">
        <v>2009</v>
      </c>
      <c r="N768" s="46" t="s">
        <v>1253</v>
      </c>
      <c r="O768" s="46">
        <f t="shared" si="11"/>
        <v>41714</v>
      </c>
      <c r="P768" s="46">
        <v>2014</v>
      </c>
      <c r="Q768" s="46" t="s">
        <v>65</v>
      </c>
      <c r="R768" s="84"/>
      <c r="S768" s="46">
        <v>158400</v>
      </c>
      <c r="T768" s="46">
        <v>5.0228310502283104E-3</v>
      </c>
      <c r="U768" s="46">
        <v>30</v>
      </c>
      <c r="V768" s="46" t="s">
        <v>5408</v>
      </c>
      <c r="W768" s="46" t="s">
        <v>5404</v>
      </c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  <c r="BN768" s="46"/>
      <c r="BO768" s="46"/>
      <c r="BP768" s="46"/>
    </row>
    <row r="769" spans="1:68" ht="15" x14ac:dyDescent="0.25">
      <c r="A769" s="46" t="s">
        <v>3854</v>
      </c>
      <c r="B769" s="82" t="s">
        <v>563</v>
      </c>
      <c r="C769" s="60">
        <v>18</v>
      </c>
      <c r="D769" s="46" t="s">
        <v>4298</v>
      </c>
      <c r="E769" s="46" t="s">
        <v>2652</v>
      </c>
      <c r="F769" s="46" t="s">
        <v>4332</v>
      </c>
      <c r="G769" s="46" t="s">
        <v>69</v>
      </c>
      <c r="H769" s="46" t="s">
        <v>67</v>
      </c>
      <c r="I769" s="83">
        <v>-2.02586111110999E+16</v>
      </c>
      <c r="J769" s="83">
        <v>-5.09722222222E+16</v>
      </c>
      <c r="K769" s="83">
        <v>40057</v>
      </c>
      <c r="L769" s="46" t="s">
        <v>1472</v>
      </c>
      <c r="M769" s="60">
        <v>2009</v>
      </c>
      <c r="N769" s="46" t="s">
        <v>191</v>
      </c>
      <c r="O769" s="46">
        <f t="shared" si="11"/>
        <v>41655</v>
      </c>
      <c r="P769" s="46">
        <v>2014</v>
      </c>
      <c r="Q769" s="46" t="s">
        <v>65</v>
      </c>
      <c r="R769" s="84"/>
      <c r="S769" s="46">
        <v>32992.5</v>
      </c>
      <c r="T769" s="46">
        <v>1.0461853120243532E-3</v>
      </c>
      <c r="U769" s="46">
        <v>5</v>
      </c>
      <c r="V769" s="46" t="s">
        <v>5420</v>
      </c>
      <c r="W769" s="46" t="s">
        <v>5430</v>
      </c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  <c r="BN769" s="46"/>
      <c r="BO769" s="46"/>
      <c r="BP769" s="46"/>
    </row>
    <row r="770" spans="1:68" ht="15" x14ac:dyDescent="0.25">
      <c r="A770" s="46" t="s">
        <v>3855</v>
      </c>
      <c r="B770" s="82" t="s">
        <v>493</v>
      </c>
      <c r="C770" s="60">
        <v>9</v>
      </c>
      <c r="D770" s="46" t="s">
        <v>4228</v>
      </c>
      <c r="E770" s="46" t="s">
        <v>3059</v>
      </c>
      <c r="F770" s="46" t="s">
        <v>4332</v>
      </c>
      <c r="G770" s="46" t="s">
        <v>79</v>
      </c>
      <c r="H770" s="46" t="s">
        <v>67</v>
      </c>
      <c r="I770" s="83">
        <v>-2.23783333332999E+16</v>
      </c>
      <c r="J770" s="83">
        <v>-4.69691666666E+16</v>
      </c>
      <c r="K770" s="83" t="s">
        <v>4810</v>
      </c>
      <c r="L770" s="46" t="s">
        <v>80</v>
      </c>
      <c r="M770" s="60">
        <v>2005</v>
      </c>
      <c r="N770" s="46" t="s">
        <v>81</v>
      </c>
      <c r="O770" s="46">
        <f t="shared" si="11"/>
        <v>47467</v>
      </c>
      <c r="P770" s="46">
        <v>2029</v>
      </c>
      <c r="Q770" s="46" t="s">
        <v>65</v>
      </c>
      <c r="S770" s="46">
        <v>9697320</v>
      </c>
      <c r="T770" s="46">
        <v>0.3075</v>
      </c>
      <c r="U770" s="46" t="s">
        <v>5405</v>
      </c>
      <c r="V770" s="46" t="s">
        <v>5405</v>
      </c>
      <c r="W770" s="46" t="s">
        <v>5405</v>
      </c>
    </row>
    <row r="771" spans="1:68" ht="15" x14ac:dyDescent="0.25">
      <c r="A771" s="46" t="s">
        <v>3855</v>
      </c>
      <c r="B771" s="82" t="s">
        <v>493</v>
      </c>
      <c r="C771" s="60">
        <v>9</v>
      </c>
      <c r="D771" s="46" t="s">
        <v>4228</v>
      </c>
      <c r="E771" s="46" t="s">
        <v>3061</v>
      </c>
      <c r="F771" s="46" t="s">
        <v>4332</v>
      </c>
      <c r="G771" s="46" t="s">
        <v>79</v>
      </c>
      <c r="H771" s="46" t="s">
        <v>67</v>
      </c>
      <c r="I771" s="83">
        <v>-2.23796388887999E+16</v>
      </c>
      <c r="J771" s="83">
        <v>-4.69691388888E+16</v>
      </c>
      <c r="K771" s="83" t="s">
        <v>4811</v>
      </c>
      <c r="L771" s="46" t="s">
        <v>80</v>
      </c>
      <c r="M771" s="60">
        <v>2005</v>
      </c>
      <c r="N771" s="46" t="s">
        <v>81</v>
      </c>
      <c r="O771" s="46">
        <f t="shared" si="11"/>
        <v>47467</v>
      </c>
      <c r="P771" s="46">
        <v>2029</v>
      </c>
      <c r="Q771" s="46" t="s">
        <v>65</v>
      </c>
      <c r="S771" s="46">
        <v>4844280</v>
      </c>
      <c r="T771" s="46">
        <v>0.15361111111111111</v>
      </c>
      <c r="U771" s="46" t="s">
        <v>5405</v>
      </c>
      <c r="V771" s="46" t="s">
        <v>5405</v>
      </c>
      <c r="W771" s="46" t="s">
        <v>5405</v>
      </c>
    </row>
    <row r="772" spans="1:68" ht="15" x14ac:dyDescent="0.25">
      <c r="A772" s="46" t="s">
        <v>3820</v>
      </c>
      <c r="B772" s="82" t="s">
        <v>498</v>
      </c>
      <c r="C772" s="60">
        <v>8</v>
      </c>
      <c r="D772" s="46" t="s">
        <v>4230</v>
      </c>
      <c r="E772" s="46" t="s">
        <v>2409</v>
      </c>
      <c r="F772" s="46" t="s">
        <v>4332</v>
      </c>
      <c r="G772" s="46" t="s">
        <v>68</v>
      </c>
      <c r="H772" s="46" t="s">
        <v>62</v>
      </c>
      <c r="I772" s="83">
        <v>-1.99925E+16</v>
      </c>
      <c r="J772" s="83">
        <v>-4.7823333333299904E+16</v>
      </c>
      <c r="K772" s="83" t="s">
        <v>4766</v>
      </c>
      <c r="L772" s="46" t="s">
        <v>260</v>
      </c>
      <c r="M772" s="60">
        <v>2011</v>
      </c>
      <c r="N772" s="46" t="s">
        <v>264</v>
      </c>
      <c r="O772" s="46">
        <f t="shared" ref="O772:O835" si="12">DATEVALUE(N772)</f>
        <v>42478</v>
      </c>
      <c r="P772" s="46">
        <v>2016</v>
      </c>
      <c r="Q772" s="46" t="s">
        <v>65</v>
      </c>
      <c r="R772" s="84"/>
      <c r="S772" s="46">
        <v>8742000</v>
      </c>
      <c r="T772" s="46">
        <v>0.27720700152207001</v>
      </c>
      <c r="U772" s="46" t="s">
        <v>5405</v>
      </c>
      <c r="V772" s="46" t="s">
        <v>5405</v>
      </c>
      <c r="W772" s="46" t="s">
        <v>5405</v>
      </c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  <c r="BN772" s="46"/>
      <c r="BO772" s="46"/>
      <c r="BP772" s="46"/>
    </row>
    <row r="773" spans="1:68" ht="15" x14ac:dyDescent="0.25">
      <c r="A773" s="46" t="s">
        <v>3856</v>
      </c>
      <c r="B773" s="82" t="s">
        <v>517</v>
      </c>
      <c r="C773" s="60">
        <v>12</v>
      </c>
      <c r="D773" s="46" t="s">
        <v>4230</v>
      </c>
      <c r="E773" s="46" t="s">
        <v>2808</v>
      </c>
      <c r="F773" s="46" t="s">
        <v>4332</v>
      </c>
      <c r="G773" s="46" t="s">
        <v>76</v>
      </c>
      <c r="H773" s="46" t="s">
        <v>67</v>
      </c>
      <c r="I773" s="83">
        <v>-2.04344444444E+16</v>
      </c>
      <c r="J773" s="83">
        <v>-4.89213888888E+16</v>
      </c>
      <c r="K773" s="83" t="s">
        <v>4812</v>
      </c>
      <c r="L773" s="46" t="s">
        <v>123</v>
      </c>
      <c r="M773" s="60">
        <v>2007</v>
      </c>
      <c r="N773" s="46" t="s">
        <v>1156</v>
      </c>
      <c r="O773" s="46">
        <f t="shared" si="12"/>
        <v>41866</v>
      </c>
      <c r="P773" s="46">
        <v>2014</v>
      </c>
      <c r="Q773" s="46" t="s">
        <v>65</v>
      </c>
      <c r="S773" s="46">
        <v>54000</v>
      </c>
      <c r="T773" s="46">
        <v>1.7123287671232876E-3</v>
      </c>
      <c r="U773" s="46" t="s">
        <v>5405</v>
      </c>
      <c r="V773" s="46" t="s">
        <v>5405</v>
      </c>
      <c r="W773" s="46" t="s">
        <v>5405</v>
      </c>
    </row>
    <row r="774" spans="1:68" ht="15" x14ac:dyDescent="0.25">
      <c r="A774" s="46" t="s">
        <v>3857</v>
      </c>
      <c r="B774" s="82" t="s">
        <v>547</v>
      </c>
      <c r="C774" s="60">
        <v>9</v>
      </c>
      <c r="D774" s="46" t="s">
        <v>4280</v>
      </c>
      <c r="E774" s="46" t="s">
        <v>2622</v>
      </c>
      <c r="F774" s="46" t="s">
        <v>4332</v>
      </c>
      <c r="G774" s="46" t="s">
        <v>76</v>
      </c>
      <c r="H774" s="46" t="s">
        <v>67</v>
      </c>
      <c r="I774" s="83">
        <v>-2.16058888887999E+16</v>
      </c>
      <c r="J774" s="83">
        <v>-4.7841111111099904E+16</v>
      </c>
      <c r="K774" s="83" t="s">
        <v>4813</v>
      </c>
      <c r="L774" s="46" t="s">
        <v>176</v>
      </c>
      <c r="M774" s="60">
        <v>2009</v>
      </c>
      <c r="N774" s="46" t="s">
        <v>179</v>
      </c>
      <c r="O774" s="46">
        <f t="shared" si="12"/>
        <v>43661</v>
      </c>
      <c r="P774" s="46">
        <v>2019</v>
      </c>
      <c r="Q774" s="46" t="s">
        <v>65</v>
      </c>
      <c r="R774" s="84"/>
      <c r="S774" s="46">
        <v>69000.096000000005</v>
      </c>
      <c r="T774" s="46">
        <v>2.1879786910197871E-3</v>
      </c>
      <c r="U774" s="46" t="s">
        <v>5405</v>
      </c>
      <c r="V774" s="46" t="s">
        <v>5405</v>
      </c>
      <c r="W774" s="46" t="s">
        <v>5405</v>
      </c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  <c r="BN774" s="46"/>
      <c r="BO774" s="46"/>
      <c r="BP774" s="46"/>
    </row>
    <row r="775" spans="1:68" ht="15" x14ac:dyDescent="0.25">
      <c r="A775" s="46" t="s">
        <v>3857</v>
      </c>
      <c r="B775" s="82" t="s">
        <v>547</v>
      </c>
      <c r="C775" s="60">
        <v>9</v>
      </c>
      <c r="D775" s="46" t="s">
        <v>4281</v>
      </c>
      <c r="E775" s="46" t="s">
        <v>2623</v>
      </c>
      <c r="F775" s="46" t="s">
        <v>4332</v>
      </c>
      <c r="G775" s="46" t="s">
        <v>76</v>
      </c>
      <c r="H775" s="46" t="s">
        <v>67</v>
      </c>
      <c r="I775" s="83">
        <v>-2.16053888888E+16</v>
      </c>
      <c r="J775" s="83">
        <v>-4.7841416666599904E+16</v>
      </c>
      <c r="K775" s="83" t="s">
        <v>4813</v>
      </c>
      <c r="L775" s="46" t="s">
        <v>176</v>
      </c>
      <c r="M775" s="60">
        <v>2009</v>
      </c>
      <c r="N775" s="46" t="s">
        <v>179</v>
      </c>
      <c r="O775" s="46">
        <f t="shared" si="12"/>
        <v>43661</v>
      </c>
      <c r="P775" s="46">
        <v>2019</v>
      </c>
      <c r="Q775" s="46" t="s">
        <v>65</v>
      </c>
      <c r="R775" s="84"/>
      <c r="S775" s="46">
        <v>69000.096000000005</v>
      </c>
      <c r="T775" s="46">
        <v>2.1879786910197871E-3</v>
      </c>
      <c r="U775" s="46" t="s">
        <v>5405</v>
      </c>
      <c r="V775" s="46" t="s">
        <v>5405</v>
      </c>
      <c r="W775" s="46" t="s">
        <v>5405</v>
      </c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  <c r="BN775" s="46"/>
      <c r="BO775" s="46"/>
      <c r="BP775" s="46"/>
    </row>
    <row r="776" spans="1:68" ht="15" x14ac:dyDescent="0.25">
      <c r="A776" s="46" t="s">
        <v>3858</v>
      </c>
      <c r="B776" s="82" t="s">
        <v>545</v>
      </c>
      <c r="C776" s="60">
        <v>14</v>
      </c>
      <c r="D776" s="46" t="s">
        <v>4227</v>
      </c>
      <c r="E776" s="46" t="s">
        <v>2620</v>
      </c>
      <c r="F776" s="46" t="s">
        <v>4332</v>
      </c>
      <c r="G776" s="46" t="s">
        <v>69</v>
      </c>
      <c r="H776" s="46" t="s">
        <v>67</v>
      </c>
      <c r="I776" s="83">
        <v>-2.31358194443999E+16</v>
      </c>
      <c r="J776" s="83">
        <v>-4.96508825E+16</v>
      </c>
      <c r="K776" s="83" t="s">
        <v>4814</v>
      </c>
      <c r="L776" s="46" t="s">
        <v>176</v>
      </c>
      <c r="M776" s="60">
        <v>2009</v>
      </c>
      <c r="N776" s="46" t="s">
        <v>177</v>
      </c>
      <c r="O776" s="46">
        <f t="shared" si="12"/>
        <v>41835</v>
      </c>
      <c r="P776" s="46">
        <v>2014</v>
      </c>
      <c r="Q776" s="46" t="s">
        <v>65</v>
      </c>
      <c r="R776" s="84"/>
      <c r="S776" s="46">
        <v>1959750</v>
      </c>
      <c r="T776" s="46">
        <v>6.2143264840182649E-2</v>
      </c>
      <c r="U776" s="46">
        <v>206.62</v>
      </c>
      <c r="V776" s="46" t="s">
        <v>5406</v>
      </c>
      <c r="W776" s="46" t="s">
        <v>5415</v>
      </c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  <c r="BN776" s="46"/>
      <c r="BO776" s="46"/>
      <c r="BP776" s="46"/>
    </row>
    <row r="777" spans="1:68" ht="15" x14ac:dyDescent="0.25">
      <c r="A777" s="46" t="s">
        <v>3859</v>
      </c>
      <c r="B777" s="82" t="s">
        <v>561</v>
      </c>
      <c r="C777" s="60">
        <v>15</v>
      </c>
      <c r="D777" s="46" t="s">
        <v>261</v>
      </c>
      <c r="E777" s="46" t="s">
        <v>2430</v>
      </c>
      <c r="F777" s="46" t="s">
        <v>4332</v>
      </c>
      <c r="G777" s="46" t="s">
        <v>69</v>
      </c>
      <c r="H777" s="46" t="s">
        <v>67</v>
      </c>
      <c r="I777" s="83">
        <v>-1.99877777777E+16</v>
      </c>
      <c r="J777" s="83">
        <v>-5.00011111111E+16</v>
      </c>
      <c r="K777" s="83" t="s">
        <v>4815</v>
      </c>
      <c r="L777" s="46" t="s">
        <v>314</v>
      </c>
      <c r="M777" s="60">
        <v>2011</v>
      </c>
      <c r="N777" s="46" t="s">
        <v>315</v>
      </c>
      <c r="O777" s="46">
        <f t="shared" si="12"/>
        <v>42444</v>
      </c>
      <c r="P777" s="46">
        <v>2016</v>
      </c>
      <c r="Q777" s="46" t="s">
        <v>65</v>
      </c>
      <c r="R777" s="84"/>
      <c r="S777" s="46">
        <v>1562400</v>
      </c>
      <c r="T777" s="46">
        <v>4.954337899543379E-2</v>
      </c>
      <c r="U777" s="46">
        <v>40</v>
      </c>
      <c r="V777" s="46" t="s">
        <v>5408</v>
      </c>
      <c r="W777" s="46" t="s">
        <v>5415</v>
      </c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  <c r="BN777" s="46"/>
      <c r="BO777" s="46"/>
      <c r="BP777" s="46"/>
    </row>
    <row r="778" spans="1:68" ht="15" x14ac:dyDescent="0.25">
      <c r="A778" s="46" t="s">
        <v>3860</v>
      </c>
      <c r="B778" s="82" t="s">
        <v>488</v>
      </c>
      <c r="C778" s="60">
        <v>9</v>
      </c>
      <c r="D778" s="46" t="s">
        <v>4244</v>
      </c>
      <c r="E778" s="46" t="s">
        <v>2932</v>
      </c>
      <c r="F778" s="46" t="s">
        <v>4332</v>
      </c>
      <c r="G778" s="46" t="s">
        <v>76</v>
      </c>
      <c r="H778" s="46" t="s">
        <v>67</v>
      </c>
      <c r="I778" s="83">
        <v>-2.20225E+16</v>
      </c>
      <c r="J778" s="83">
        <v>-4.67616666666E+16</v>
      </c>
      <c r="K778" s="83" t="s">
        <v>4816</v>
      </c>
      <c r="L778" s="46" t="s">
        <v>94</v>
      </c>
      <c r="M778" s="60">
        <v>2006</v>
      </c>
      <c r="N778" s="46" t="s">
        <v>95</v>
      </c>
      <c r="O778" s="46">
        <f t="shared" si="12"/>
        <v>42657</v>
      </c>
      <c r="P778" s="46">
        <v>2016</v>
      </c>
      <c r="Q778" s="46" t="s">
        <v>65</v>
      </c>
      <c r="S778" s="46">
        <v>90000</v>
      </c>
      <c r="T778" s="46">
        <v>2.8538812785388126E-3</v>
      </c>
      <c r="U778" s="46" t="s">
        <v>5405</v>
      </c>
      <c r="V778" s="46" t="s">
        <v>5405</v>
      </c>
      <c r="W778" s="46" t="s">
        <v>5405</v>
      </c>
    </row>
    <row r="779" spans="1:68" ht="15" x14ac:dyDescent="0.25">
      <c r="A779" s="46" t="s">
        <v>3860</v>
      </c>
      <c r="B779" s="82" t="s">
        <v>488</v>
      </c>
      <c r="C779" s="60">
        <v>9</v>
      </c>
      <c r="D779" s="46" t="s">
        <v>4244</v>
      </c>
      <c r="E779" s="46" t="s">
        <v>2933</v>
      </c>
      <c r="F779" s="46" t="s">
        <v>4332</v>
      </c>
      <c r="G779" s="46" t="s">
        <v>76</v>
      </c>
      <c r="H779" s="46" t="s">
        <v>67</v>
      </c>
      <c r="I779" s="83">
        <v>-2.20233333332999E+16</v>
      </c>
      <c r="J779" s="83">
        <v>-4.6763611111099904E+16</v>
      </c>
      <c r="K779" s="83" t="s">
        <v>4816</v>
      </c>
      <c r="L779" s="46" t="s">
        <v>94</v>
      </c>
      <c r="M779" s="60">
        <v>2006</v>
      </c>
      <c r="N779" s="46" t="s">
        <v>95</v>
      </c>
      <c r="O779" s="46">
        <f t="shared" si="12"/>
        <v>42657</v>
      </c>
      <c r="P779" s="46">
        <v>2016</v>
      </c>
      <c r="Q779" s="46" t="s">
        <v>65</v>
      </c>
      <c r="S779" s="46">
        <v>90000</v>
      </c>
      <c r="T779" s="46">
        <v>2.8538812785388126E-3</v>
      </c>
      <c r="U779" s="46" t="s">
        <v>5405</v>
      </c>
      <c r="V779" s="46" t="s">
        <v>5405</v>
      </c>
      <c r="W779" s="46" t="s">
        <v>5405</v>
      </c>
    </row>
    <row r="780" spans="1:68" ht="15" x14ac:dyDescent="0.25">
      <c r="A780" s="46" t="s">
        <v>3561</v>
      </c>
      <c r="B780" s="82" t="s">
        <v>586</v>
      </c>
      <c r="C780" s="60">
        <v>14</v>
      </c>
      <c r="D780" s="46" t="s">
        <v>4237</v>
      </c>
      <c r="E780" s="46" t="s">
        <v>1862</v>
      </c>
      <c r="F780" s="46" t="s">
        <v>4332</v>
      </c>
      <c r="G780" s="46" t="s">
        <v>69</v>
      </c>
      <c r="H780" s="46" t="s">
        <v>67</v>
      </c>
      <c r="I780" s="83">
        <v>-2.34108333333E+16</v>
      </c>
      <c r="J780" s="83">
        <v>-4.89788888888E+16</v>
      </c>
      <c r="K780" s="83" t="s">
        <v>4817</v>
      </c>
      <c r="L780" s="46" t="s">
        <v>382</v>
      </c>
      <c r="M780" s="60">
        <v>2013</v>
      </c>
      <c r="N780" s="46" t="s">
        <v>383</v>
      </c>
      <c r="O780" s="46">
        <f t="shared" si="12"/>
        <v>45152</v>
      </c>
      <c r="P780" s="46">
        <v>2023</v>
      </c>
      <c r="Q780" s="46" t="s">
        <v>65</v>
      </c>
      <c r="R780" s="84"/>
      <c r="S780" s="46">
        <v>1379400</v>
      </c>
      <c r="T780" s="46">
        <v>4.3740487062404868E-2</v>
      </c>
      <c r="U780" s="46">
        <v>223.1</v>
      </c>
      <c r="V780" s="46" t="s">
        <v>5403</v>
      </c>
      <c r="W780" s="46" t="s">
        <v>5413</v>
      </c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  <c r="BN780" s="46"/>
      <c r="BO780" s="46"/>
      <c r="BP780" s="46"/>
    </row>
    <row r="781" spans="1:68" ht="15" x14ac:dyDescent="0.25">
      <c r="A781" s="46" t="s">
        <v>3861</v>
      </c>
      <c r="B781" s="82" t="s">
        <v>547</v>
      </c>
      <c r="C781" s="60">
        <v>9</v>
      </c>
      <c r="D781" s="46" t="s">
        <v>4280</v>
      </c>
      <c r="E781" s="46" t="s">
        <v>2708</v>
      </c>
      <c r="F781" s="46" t="s">
        <v>4332</v>
      </c>
      <c r="G781" s="46" t="s">
        <v>69</v>
      </c>
      <c r="H781" s="46" t="s">
        <v>67</v>
      </c>
      <c r="I781" s="83">
        <v>-2.16975E+16</v>
      </c>
      <c r="J781" s="83">
        <v>-4.77836111111E+16</v>
      </c>
      <c r="K781" s="83" t="s">
        <v>4818</v>
      </c>
      <c r="L781" s="46" t="s">
        <v>1479</v>
      </c>
      <c r="M781" s="60">
        <v>2008</v>
      </c>
      <c r="N781" s="46" t="s">
        <v>1263</v>
      </c>
      <c r="O781" s="46">
        <f t="shared" si="12"/>
        <v>41469</v>
      </c>
      <c r="P781" s="46">
        <v>2013</v>
      </c>
      <c r="Q781" s="46" t="s">
        <v>65</v>
      </c>
      <c r="S781" s="46">
        <v>533520</v>
      </c>
      <c r="T781" s="46">
        <v>1.6917808219178081E-2</v>
      </c>
      <c r="U781" s="46">
        <v>84.5</v>
      </c>
      <c r="V781" s="46" t="s">
        <v>5408</v>
      </c>
      <c r="W781" s="46" t="s">
        <v>5410</v>
      </c>
    </row>
    <row r="782" spans="1:68" ht="15" x14ac:dyDescent="0.25">
      <c r="A782" s="46" t="s">
        <v>3862</v>
      </c>
      <c r="B782" s="82" t="s">
        <v>548</v>
      </c>
      <c r="C782" s="60">
        <v>8</v>
      </c>
      <c r="D782" s="46" t="s">
        <v>4230</v>
      </c>
      <c r="E782" s="46" t="s">
        <v>2710</v>
      </c>
      <c r="F782" s="46" t="s">
        <v>4332</v>
      </c>
      <c r="G782" s="46" t="s">
        <v>69</v>
      </c>
      <c r="H782" s="46" t="s">
        <v>67</v>
      </c>
      <c r="I782" s="83">
        <v>-2.01394444443999E+16</v>
      </c>
      <c r="J782" s="83">
        <v>-4.81344444444E+16</v>
      </c>
      <c r="K782" s="83" t="s">
        <v>4819</v>
      </c>
      <c r="L782" s="46" t="s">
        <v>1480</v>
      </c>
      <c r="M782" s="60">
        <v>2008</v>
      </c>
      <c r="N782" s="46" t="s">
        <v>1263</v>
      </c>
      <c r="O782" s="46">
        <f t="shared" si="12"/>
        <v>41469</v>
      </c>
      <c r="P782" s="46">
        <v>2013</v>
      </c>
      <c r="Q782" s="46" t="s">
        <v>65</v>
      </c>
      <c r="S782" s="46">
        <v>29192</v>
      </c>
      <c r="T782" s="46">
        <v>9.2567224759005577E-4</v>
      </c>
      <c r="U782" s="46">
        <v>5.5</v>
      </c>
      <c r="V782" s="46" t="s">
        <v>5408</v>
      </c>
      <c r="W782" s="46" t="s">
        <v>5433</v>
      </c>
    </row>
    <row r="783" spans="1:68" ht="15" x14ac:dyDescent="0.25">
      <c r="A783" s="46" t="s">
        <v>3863</v>
      </c>
      <c r="B783" s="82" t="s">
        <v>523</v>
      </c>
      <c r="C783" s="60">
        <v>9</v>
      </c>
      <c r="D783" s="46" t="s">
        <v>4244</v>
      </c>
      <c r="E783" s="46" t="s">
        <v>2711</v>
      </c>
      <c r="F783" s="46" t="s">
        <v>4332</v>
      </c>
      <c r="G783" s="46" t="s">
        <v>69</v>
      </c>
      <c r="H783" s="46" t="s">
        <v>67</v>
      </c>
      <c r="I783" s="83">
        <v>-2.19811111110999E+16</v>
      </c>
      <c r="J783" s="83">
        <v>-4.71408333333E+16</v>
      </c>
      <c r="K783" s="83" t="s">
        <v>4820</v>
      </c>
      <c r="L783" s="46" t="s">
        <v>1480</v>
      </c>
      <c r="M783" s="60">
        <v>2008</v>
      </c>
      <c r="N783" s="46" t="s">
        <v>1263</v>
      </c>
      <c r="O783" s="46">
        <f t="shared" si="12"/>
        <v>41469</v>
      </c>
      <c r="P783" s="46">
        <v>2013</v>
      </c>
      <c r="Q783" s="46" t="s">
        <v>65</v>
      </c>
      <c r="S783" s="46">
        <v>25040</v>
      </c>
      <c r="T783" s="46">
        <v>7.9401319127346526E-4</v>
      </c>
      <c r="U783" s="46">
        <v>8.24</v>
      </c>
      <c r="V783" s="46" t="s">
        <v>5406</v>
      </c>
      <c r="W783" s="46" t="s">
        <v>5407</v>
      </c>
    </row>
    <row r="784" spans="1:68" ht="15" x14ac:dyDescent="0.25">
      <c r="A784" s="46" t="s">
        <v>3649</v>
      </c>
      <c r="B784" s="82" t="s">
        <v>591</v>
      </c>
      <c r="C784" s="60">
        <v>2</v>
      </c>
      <c r="D784" s="46" t="s">
        <v>4232</v>
      </c>
      <c r="E784" s="46" t="s">
        <v>2421</v>
      </c>
      <c r="F784" s="46" t="s">
        <v>4333</v>
      </c>
      <c r="G784" s="46" t="s">
        <v>61</v>
      </c>
      <c r="H784" s="46" t="s">
        <v>62</v>
      </c>
      <c r="I784" s="83">
        <v>-2.32476333333E+16</v>
      </c>
      <c r="J784" s="83">
        <v>-4.5972911111099904E+16</v>
      </c>
      <c r="K784" s="83" t="s">
        <v>4821</v>
      </c>
      <c r="L784" s="46" t="s">
        <v>1448</v>
      </c>
      <c r="M784" s="60">
        <v>2011</v>
      </c>
      <c r="N784" s="46" t="s">
        <v>418</v>
      </c>
      <c r="O784" s="46">
        <f t="shared" si="12"/>
        <v>41346</v>
      </c>
      <c r="P784" s="46">
        <v>2013</v>
      </c>
      <c r="Q784" s="46" t="s">
        <v>65</v>
      </c>
      <c r="R784" s="84"/>
      <c r="S784" s="46">
        <v>665322</v>
      </c>
      <c r="T784" s="46">
        <v>2.1097222222222222E-2</v>
      </c>
      <c r="U784" s="46" t="s">
        <v>5405</v>
      </c>
      <c r="V784" s="46" t="s">
        <v>5405</v>
      </c>
      <c r="W784" s="46" t="s">
        <v>5405</v>
      </c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  <c r="BN784" s="46"/>
      <c r="BO784" s="46"/>
      <c r="BP784" s="46"/>
    </row>
    <row r="785" spans="1:68" ht="15" x14ac:dyDescent="0.25">
      <c r="A785" s="46" t="s">
        <v>3649</v>
      </c>
      <c r="B785" s="82" t="s">
        <v>591</v>
      </c>
      <c r="C785" s="60">
        <v>2</v>
      </c>
      <c r="D785" s="46" t="s">
        <v>4232</v>
      </c>
      <c r="E785" s="46" t="s">
        <v>2422</v>
      </c>
      <c r="F785" s="46" t="s">
        <v>4333</v>
      </c>
      <c r="G785" s="46" t="s">
        <v>61</v>
      </c>
      <c r="H785" s="46" t="s">
        <v>62</v>
      </c>
      <c r="I785" s="83">
        <v>-2.33600833333E+16</v>
      </c>
      <c r="J785" s="83">
        <v>-4.60162972222E+16</v>
      </c>
      <c r="K785" s="83" t="s">
        <v>4821</v>
      </c>
      <c r="L785" s="46" t="s">
        <v>1448</v>
      </c>
      <c r="M785" s="60">
        <v>2011</v>
      </c>
      <c r="N785" s="46" t="s">
        <v>418</v>
      </c>
      <c r="O785" s="46">
        <f t="shared" si="12"/>
        <v>41346</v>
      </c>
      <c r="P785" s="46">
        <v>2013</v>
      </c>
      <c r="Q785" s="46" t="s">
        <v>65</v>
      </c>
      <c r="R785" s="84"/>
      <c r="S785" s="46">
        <v>520081.2</v>
      </c>
      <c r="T785" s="46">
        <v>1.6491666666666668E-2</v>
      </c>
      <c r="U785" s="46" t="s">
        <v>5405</v>
      </c>
      <c r="V785" s="46" t="s">
        <v>5405</v>
      </c>
      <c r="W785" s="46" t="s">
        <v>5405</v>
      </c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  <c r="BN785" s="46"/>
      <c r="BO785" s="46"/>
      <c r="BP785" s="46"/>
    </row>
    <row r="786" spans="1:68" ht="15" x14ac:dyDescent="0.25">
      <c r="A786" s="46" t="s">
        <v>3649</v>
      </c>
      <c r="B786" s="82" t="s">
        <v>591</v>
      </c>
      <c r="C786" s="60">
        <v>2</v>
      </c>
      <c r="D786" s="46" t="s">
        <v>4232</v>
      </c>
      <c r="E786" s="46" t="s">
        <v>2423</v>
      </c>
      <c r="F786" s="46" t="s">
        <v>4333</v>
      </c>
      <c r="G786" s="46" t="s">
        <v>61</v>
      </c>
      <c r="H786" s="46" t="s">
        <v>62</v>
      </c>
      <c r="I786" s="83">
        <v>-2.33501944444E+16</v>
      </c>
      <c r="J786" s="83">
        <v>-4.60042388888E+16</v>
      </c>
      <c r="K786" s="83" t="s">
        <v>4821</v>
      </c>
      <c r="L786" s="46" t="s">
        <v>1448</v>
      </c>
      <c r="M786" s="60">
        <v>2011</v>
      </c>
      <c r="N786" s="46" t="s">
        <v>418</v>
      </c>
      <c r="O786" s="46">
        <f t="shared" si="12"/>
        <v>41346</v>
      </c>
      <c r="P786" s="46">
        <v>2013</v>
      </c>
      <c r="Q786" s="46" t="s">
        <v>65</v>
      </c>
      <c r="R786" s="84"/>
      <c r="S786" s="46">
        <v>565720.80000000005</v>
      </c>
      <c r="T786" s="46">
        <v>1.793888888888889E-2</v>
      </c>
      <c r="U786" s="46" t="s">
        <v>5405</v>
      </c>
      <c r="V786" s="46" t="s">
        <v>5405</v>
      </c>
      <c r="W786" s="46" t="s">
        <v>5405</v>
      </c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  <c r="BN786" s="46"/>
      <c r="BO786" s="46"/>
      <c r="BP786" s="46"/>
    </row>
    <row r="787" spans="1:68" ht="15" x14ac:dyDescent="0.25">
      <c r="A787" s="46" t="s">
        <v>3649</v>
      </c>
      <c r="B787" s="82" t="s">
        <v>591</v>
      </c>
      <c r="C787" s="60">
        <v>2</v>
      </c>
      <c r="D787" s="46" t="s">
        <v>4232</v>
      </c>
      <c r="E787" s="46" t="s">
        <v>2424</v>
      </c>
      <c r="F787" s="46" t="s">
        <v>4333</v>
      </c>
      <c r="G787" s="46" t="s">
        <v>61</v>
      </c>
      <c r="H787" s="46" t="s">
        <v>62</v>
      </c>
      <c r="I787" s="83">
        <v>-2.32728969443999E+16</v>
      </c>
      <c r="J787" s="83">
        <v>-4.59795052777E+16</v>
      </c>
      <c r="K787" s="83" t="s">
        <v>4821</v>
      </c>
      <c r="L787" s="46" t="s">
        <v>1448</v>
      </c>
      <c r="M787" s="60">
        <v>2011</v>
      </c>
      <c r="N787" s="46" t="s">
        <v>418</v>
      </c>
      <c r="O787" s="46">
        <f t="shared" si="12"/>
        <v>41346</v>
      </c>
      <c r="P787" s="46">
        <v>2013</v>
      </c>
      <c r="Q787" s="46" t="s">
        <v>65</v>
      </c>
      <c r="R787" s="84"/>
      <c r="S787" s="46">
        <v>11388</v>
      </c>
      <c r="T787" s="46">
        <v>3.6111111111111109E-4</v>
      </c>
      <c r="U787" s="46" t="s">
        <v>5405</v>
      </c>
      <c r="V787" s="46" t="s">
        <v>5405</v>
      </c>
      <c r="W787" s="46" t="s">
        <v>5405</v>
      </c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  <c r="BN787" s="46"/>
      <c r="BO787" s="46"/>
      <c r="BP787" s="46"/>
    </row>
    <row r="788" spans="1:68" ht="15" x14ac:dyDescent="0.25">
      <c r="A788" s="46" t="s">
        <v>3649</v>
      </c>
      <c r="B788" s="82" t="s">
        <v>591</v>
      </c>
      <c r="C788" s="60">
        <v>2</v>
      </c>
      <c r="D788" s="46" t="s">
        <v>4232</v>
      </c>
      <c r="E788" s="46" t="s">
        <v>2425</v>
      </c>
      <c r="F788" s="46" t="s">
        <v>4333</v>
      </c>
      <c r="G788" s="46" t="s">
        <v>61</v>
      </c>
      <c r="H788" s="46" t="s">
        <v>62</v>
      </c>
      <c r="I788" s="83">
        <v>-2.32716591665999E+16</v>
      </c>
      <c r="J788" s="83">
        <v>-4.59780883333E+16</v>
      </c>
      <c r="K788" s="83" t="s">
        <v>4821</v>
      </c>
      <c r="L788" s="46" t="s">
        <v>1448</v>
      </c>
      <c r="M788" s="60">
        <v>2011</v>
      </c>
      <c r="N788" s="46" t="s">
        <v>418</v>
      </c>
      <c r="O788" s="46">
        <f t="shared" si="12"/>
        <v>41346</v>
      </c>
      <c r="P788" s="46">
        <v>2013</v>
      </c>
      <c r="Q788" s="46" t="s">
        <v>65</v>
      </c>
      <c r="R788" s="84"/>
      <c r="S788" s="46">
        <v>137882.4</v>
      </c>
      <c r="T788" s="46">
        <v>4.3722222222222218E-3</v>
      </c>
      <c r="U788" s="46" t="s">
        <v>5405</v>
      </c>
      <c r="V788" s="46" t="s">
        <v>5405</v>
      </c>
      <c r="W788" s="46" t="s">
        <v>5405</v>
      </c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  <c r="BN788" s="46"/>
      <c r="BO788" s="46"/>
      <c r="BP788" s="46"/>
    </row>
    <row r="789" spans="1:68" ht="15" x14ac:dyDescent="0.25">
      <c r="A789" s="46" t="s">
        <v>3649</v>
      </c>
      <c r="B789" s="82" t="s">
        <v>591</v>
      </c>
      <c r="C789" s="60">
        <v>2</v>
      </c>
      <c r="D789" s="46" t="s">
        <v>4232</v>
      </c>
      <c r="E789" s="46" t="s">
        <v>2426</v>
      </c>
      <c r="F789" s="46" t="s">
        <v>4333</v>
      </c>
      <c r="G789" s="46" t="s">
        <v>61</v>
      </c>
      <c r="H789" s="46" t="s">
        <v>62</v>
      </c>
      <c r="I789" s="83">
        <v>-2.32816666666E+16</v>
      </c>
      <c r="J789" s="83">
        <v>-4.59722222222E+16</v>
      </c>
      <c r="K789" s="83" t="s">
        <v>4821</v>
      </c>
      <c r="L789" s="46" t="s">
        <v>1448</v>
      </c>
      <c r="M789" s="60">
        <v>2011</v>
      </c>
      <c r="N789" s="46" t="s">
        <v>418</v>
      </c>
      <c r="O789" s="46">
        <f t="shared" si="12"/>
        <v>41346</v>
      </c>
      <c r="P789" s="46">
        <v>2013</v>
      </c>
      <c r="Q789" s="46" t="s">
        <v>65</v>
      </c>
      <c r="R789" s="84"/>
      <c r="S789" s="46">
        <v>0</v>
      </c>
      <c r="T789" s="46">
        <v>0</v>
      </c>
      <c r="U789" s="46" t="s">
        <v>5405</v>
      </c>
      <c r="V789" s="46" t="s">
        <v>5405</v>
      </c>
      <c r="W789" s="46" t="s">
        <v>5405</v>
      </c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  <c r="BN789" s="46"/>
      <c r="BO789" s="46"/>
      <c r="BP789" s="46"/>
    </row>
    <row r="790" spans="1:68" ht="15" x14ac:dyDescent="0.25">
      <c r="A790" s="46" t="s">
        <v>3864</v>
      </c>
      <c r="B790" s="82" t="s">
        <v>494</v>
      </c>
      <c r="C790" s="60">
        <v>2</v>
      </c>
      <c r="D790" s="46" t="s">
        <v>4232</v>
      </c>
      <c r="E790" s="46" t="s">
        <v>2427</v>
      </c>
      <c r="F790" s="46" t="s">
        <v>4333</v>
      </c>
      <c r="G790" s="46" t="s">
        <v>73</v>
      </c>
      <c r="H790" s="46" t="s">
        <v>62</v>
      </c>
      <c r="I790" s="83">
        <v>-2.25272222221999E+16</v>
      </c>
      <c r="J790" s="83">
        <v>-4.4737499999999904E+16</v>
      </c>
      <c r="K790" s="83" t="s">
        <v>4822</v>
      </c>
      <c r="L790" s="46" t="s">
        <v>248</v>
      </c>
      <c r="M790" s="60">
        <v>2011</v>
      </c>
      <c r="N790" s="46" t="s">
        <v>249</v>
      </c>
      <c r="O790" s="46">
        <f t="shared" si="12"/>
        <v>47200</v>
      </c>
      <c r="P790" s="46">
        <v>2029</v>
      </c>
      <c r="Q790" s="46" t="s">
        <v>65</v>
      </c>
      <c r="R790" s="84"/>
      <c r="S790" s="46">
        <v>722437.2</v>
      </c>
      <c r="T790" s="46">
        <v>2.2908333333333333E-2</v>
      </c>
      <c r="U790" s="46" t="s">
        <v>5405</v>
      </c>
      <c r="V790" s="46" t="s">
        <v>5405</v>
      </c>
      <c r="W790" s="46" t="s">
        <v>5405</v>
      </c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  <c r="BN790" s="46"/>
      <c r="BO790" s="46"/>
      <c r="BP790" s="46"/>
    </row>
    <row r="791" spans="1:68" ht="15" x14ac:dyDescent="0.25">
      <c r="A791" s="46" t="s">
        <v>3429</v>
      </c>
      <c r="B791" s="82" t="s">
        <v>490</v>
      </c>
      <c r="C791" s="60">
        <v>12</v>
      </c>
      <c r="D791" s="46" t="s">
        <v>4235</v>
      </c>
      <c r="E791" s="46" t="s">
        <v>2713</v>
      </c>
      <c r="F791" s="46" t="s">
        <v>4332</v>
      </c>
      <c r="G791" s="46" t="s">
        <v>69</v>
      </c>
      <c r="H791" s="46" t="s">
        <v>67</v>
      </c>
      <c r="I791" s="83">
        <v>-2.05658333332999E+16</v>
      </c>
      <c r="J791" s="83">
        <v>-4.8347499999999904E+16</v>
      </c>
      <c r="K791" s="83" t="s">
        <v>4823</v>
      </c>
      <c r="L791" s="46" t="s">
        <v>1480</v>
      </c>
      <c r="M791" s="60">
        <v>2008</v>
      </c>
      <c r="N791" s="46" t="s">
        <v>1263</v>
      </c>
      <c r="O791" s="46">
        <f t="shared" si="12"/>
        <v>41469</v>
      </c>
      <c r="P791" s="46">
        <v>2013</v>
      </c>
      <c r="Q791" s="46" t="s">
        <v>65</v>
      </c>
      <c r="S791" s="46">
        <v>1523500</v>
      </c>
      <c r="T791" s="46">
        <v>4.8309868087265347E-2</v>
      </c>
      <c r="U791" s="46">
        <v>208.25</v>
      </c>
      <c r="V791" s="46" t="s">
        <v>5408</v>
      </c>
      <c r="W791" s="46" t="s">
        <v>5409</v>
      </c>
    </row>
    <row r="792" spans="1:68" ht="15" x14ac:dyDescent="0.25">
      <c r="A792" s="46" t="s">
        <v>3511</v>
      </c>
      <c r="B792" s="82" t="s">
        <v>510</v>
      </c>
      <c r="C792" s="60">
        <v>4</v>
      </c>
      <c r="D792" s="46" t="s">
        <v>4235</v>
      </c>
      <c r="E792" s="46" t="s">
        <v>2714</v>
      </c>
      <c r="F792" s="46" t="s">
        <v>4332</v>
      </c>
      <c r="G792" s="46" t="s">
        <v>69</v>
      </c>
      <c r="H792" s="46" t="s">
        <v>67</v>
      </c>
      <c r="I792" s="83">
        <v>-2.15980555555E+16</v>
      </c>
      <c r="J792" s="83">
        <v>-4.7068888888799904E+16</v>
      </c>
      <c r="K792" s="83" t="s">
        <v>4824</v>
      </c>
      <c r="L792" s="46" t="s">
        <v>1480</v>
      </c>
      <c r="M792" s="60">
        <v>2008</v>
      </c>
      <c r="N792" s="46" t="s">
        <v>1263</v>
      </c>
      <c r="O792" s="46">
        <f t="shared" si="12"/>
        <v>41469</v>
      </c>
      <c r="P792" s="46">
        <v>2013</v>
      </c>
      <c r="Q792" s="46" t="s">
        <v>65</v>
      </c>
      <c r="S792" s="46">
        <v>336600</v>
      </c>
      <c r="T792" s="46">
        <v>1.067351598173516E-2</v>
      </c>
      <c r="U792" s="46">
        <v>58</v>
      </c>
      <c r="V792" s="46" t="s">
        <v>5403</v>
      </c>
      <c r="W792" s="46" t="s">
        <v>5418</v>
      </c>
    </row>
    <row r="793" spans="1:68" ht="15" x14ac:dyDescent="0.25">
      <c r="A793" s="46" t="s">
        <v>3865</v>
      </c>
      <c r="B793" s="82" t="s">
        <v>477</v>
      </c>
      <c r="C793" s="60">
        <v>22</v>
      </c>
      <c r="D793" s="46" t="s">
        <v>4240</v>
      </c>
      <c r="E793" s="46" t="s">
        <v>2394</v>
      </c>
      <c r="F793" s="46" t="s">
        <v>4332</v>
      </c>
      <c r="G793" s="46" t="s">
        <v>69</v>
      </c>
      <c r="H793" s="46" t="s">
        <v>67</v>
      </c>
      <c r="I793" s="83">
        <v>-2.22667749999999E+16</v>
      </c>
      <c r="J793" s="83">
        <v>-5.25785194444E+16</v>
      </c>
      <c r="K793" s="83" t="s">
        <v>4825</v>
      </c>
      <c r="L793" s="46" t="s">
        <v>274</v>
      </c>
      <c r="M793" s="60">
        <v>2011</v>
      </c>
      <c r="N793" s="46" t="s">
        <v>275</v>
      </c>
      <c r="O793" s="46">
        <f t="shared" si="12"/>
        <v>42535</v>
      </c>
      <c r="P793" s="46">
        <v>2016</v>
      </c>
      <c r="Q793" s="46" t="s">
        <v>65</v>
      </c>
      <c r="R793" s="84"/>
      <c r="S793" s="46">
        <v>870000</v>
      </c>
      <c r="T793" s="46">
        <v>2.7587519025875189E-2</v>
      </c>
      <c r="U793" s="46">
        <v>290</v>
      </c>
      <c r="V793" s="46" t="s">
        <v>5414</v>
      </c>
      <c r="W793" s="46" t="s">
        <v>5409</v>
      </c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  <c r="BN793" s="46"/>
      <c r="BO793" s="46"/>
      <c r="BP793" s="46"/>
    </row>
    <row r="794" spans="1:68" ht="15" x14ac:dyDescent="0.25">
      <c r="A794" s="46" t="s">
        <v>3866</v>
      </c>
      <c r="B794" s="82" t="s">
        <v>559</v>
      </c>
      <c r="C794" s="60">
        <v>8</v>
      </c>
      <c r="D794" s="46" t="s">
        <v>4230</v>
      </c>
      <c r="E794" s="46" t="s">
        <v>2628</v>
      </c>
      <c r="F794" s="46" t="s">
        <v>4332</v>
      </c>
      <c r="G794" s="46" t="s">
        <v>69</v>
      </c>
      <c r="H794" s="46" t="s">
        <v>67</v>
      </c>
      <c r="I794" s="83">
        <v>-2.01477777777E+16</v>
      </c>
      <c r="J794" s="83">
        <v>-4.8488888888799904E+16</v>
      </c>
      <c r="K794" s="83" t="s">
        <v>4826</v>
      </c>
      <c r="L794" s="46" t="s">
        <v>1378</v>
      </c>
      <c r="M794" s="60">
        <v>2009</v>
      </c>
      <c r="N794" s="46" t="s">
        <v>1248</v>
      </c>
      <c r="O794" s="46">
        <f t="shared" si="12"/>
        <v>41773</v>
      </c>
      <c r="P794" s="46">
        <v>2014</v>
      </c>
      <c r="Q794" s="46" t="s">
        <v>65</v>
      </c>
      <c r="R794" s="84"/>
      <c r="S794" s="46">
        <v>506664</v>
      </c>
      <c r="T794" s="46">
        <v>1.60662100456621E-2</v>
      </c>
      <c r="U794" s="46">
        <v>104.2</v>
      </c>
      <c r="V794" s="46" t="s">
        <v>5403</v>
      </c>
      <c r="W794" s="46" t="s">
        <v>5404</v>
      </c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  <c r="BN794" s="46"/>
      <c r="BO794" s="46"/>
      <c r="BP794" s="46"/>
    </row>
    <row r="795" spans="1:68" ht="15" x14ac:dyDescent="0.25">
      <c r="A795" s="46" t="s">
        <v>3867</v>
      </c>
      <c r="B795" s="82" t="s">
        <v>481</v>
      </c>
      <c r="C795" s="60">
        <v>14</v>
      </c>
      <c r="D795" s="46" t="s">
        <v>4227</v>
      </c>
      <c r="E795" s="46" t="s">
        <v>2432</v>
      </c>
      <c r="F795" s="46" t="s">
        <v>4332</v>
      </c>
      <c r="G795" s="46" t="s">
        <v>73</v>
      </c>
      <c r="H795" s="46" t="s">
        <v>62</v>
      </c>
      <c r="I795" s="83">
        <v>-2.31064538888E+16</v>
      </c>
      <c r="J795" s="83">
        <v>-4.97284925E+16</v>
      </c>
      <c r="K795" s="83" t="s">
        <v>4827</v>
      </c>
      <c r="L795" s="46" t="s">
        <v>251</v>
      </c>
      <c r="M795" s="60">
        <v>2011</v>
      </c>
      <c r="N795" s="46" t="s">
        <v>255</v>
      </c>
      <c r="O795" s="46">
        <f t="shared" si="12"/>
        <v>47383</v>
      </c>
      <c r="P795" s="46">
        <v>2029</v>
      </c>
      <c r="Q795" s="46" t="s">
        <v>65</v>
      </c>
      <c r="R795" s="84"/>
      <c r="S795" s="46">
        <v>7884</v>
      </c>
      <c r="T795" s="46">
        <v>2.5000000000000001E-4</v>
      </c>
      <c r="U795" s="46" t="s">
        <v>5405</v>
      </c>
      <c r="V795" s="46" t="s">
        <v>5405</v>
      </c>
      <c r="W795" s="46" t="s">
        <v>5405</v>
      </c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  <c r="BN795" s="46"/>
      <c r="BO795" s="46"/>
      <c r="BP795" s="46"/>
    </row>
    <row r="796" spans="1:68" ht="15" x14ac:dyDescent="0.25">
      <c r="A796" s="46" t="s">
        <v>3868</v>
      </c>
      <c r="B796" s="82" t="s">
        <v>583</v>
      </c>
      <c r="C796" s="60">
        <v>17</v>
      </c>
      <c r="D796" s="46" t="s">
        <v>4260</v>
      </c>
      <c r="E796" s="46" t="s">
        <v>2433</v>
      </c>
      <c r="F796" s="46" t="s">
        <v>4332</v>
      </c>
      <c r="G796" s="46" t="s">
        <v>61</v>
      </c>
      <c r="H796" s="46" t="s">
        <v>62</v>
      </c>
      <c r="I796" s="83">
        <v>-2.29397694444E+16</v>
      </c>
      <c r="J796" s="83">
        <v>-5.0515736111099904E+16</v>
      </c>
      <c r="K796" s="83" t="s">
        <v>4828</v>
      </c>
      <c r="L796" s="46" t="s">
        <v>251</v>
      </c>
      <c r="M796" s="60">
        <v>2011</v>
      </c>
      <c r="N796" s="46" t="s">
        <v>263</v>
      </c>
      <c r="O796" s="46">
        <f t="shared" si="12"/>
        <v>48790</v>
      </c>
      <c r="P796" s="46">
        <v>2033</v>
      </c>
      <c r="Q796" s="46" t="s">
        <v>65</v>
      </c>
      <c r="R796" s="84"/>
      <c r="S796" s="46">
        <v>3832.5</v>
      </c>
      <c r="T796" s="46">
        <v>1.2152777777777777E-4</v>
      </c>
      <c r="U796" s="46" t="s">
        <v>5405</v>
      </c>
      <c r="V796" s="46" t="s">
        <v>5405</v>
      </c>
      <c r="W796" s="46" t="s">
        <v>5405</v>
      </c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  <c r="BN796" s="46"/>
      <c r="BO796" s="46"/>
      <c r="BP796" s="46"/>
    </row>
    <row r="797" spans="1:68" ht="15" x14ac:dyDescent="0.25">
      <c r="A797" s="46" t="s">
        <v>3842</v>
      </c>
      <c r="B797" s="82" t="s">
        <v>486</v>
      </c>
      <c r="C797" s="60">
        <v>9</v>
      </c>
      <c r="D797" s="46" t="s">
        <v>4255</v>
      </c>
      <c r="E797" s="46" t="s">
        <v>2326</v>
      </c>
      <c r="F797" s="46" t="s">
        <v>4332</v>
      </c>
      <c r="G797" s="46" t="s">
        <v>76</v>
      </c>
      <c r="H797" s="46" t="s">
        <v>67</v>
      </c>
      <c r="I797" s="83">
        <v>-2.23983333332999E+16</v>
      </c>
      <c r="J797" s="83">
        <v>-4.68463888888E+16</v>
      </c>
      <c r="K797" s="83" t="s">
        <v>4829</v>
      </c>
      <c r="L797" s="46" t="s">
        <v>300</v>
      </c>
      <c r="M797" s="60">
        <v>2011</v>
      </c>
      <c r="N797" s="46" t="s">
        <v>198</v>
      </c>
      <c r="O797" s="46">
        <f t="shared" si="12"/>
        <v>43935</v>
      </c>
      <c r="P797" s="46">
        <v>2020</v>
      </c>
      <c r="Q797" s="46" t="s">
        <v>65</v>
      </c>
      <c r="R797" s="84"/>
      <c r="S797" s="46">
        <v>18796.8</v>
      </c>
      <c r="T797" s="46">
        <v>5.9604261796042618E-4</v>
      </c>
      <c r="U797" s="46" t="s">
        <v>5405</v>
      </c>
      <c r="V797" s="46" t="s">
        <v>5405</v>
      </c>
      <c r="W797" s="46" t="s">
        <v>5405</v>
      </c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  <c r="BN797" s="46"/>
      <c r="BO797" s="46"/>
      <c r="BP797" s="46"/>
    </row>
    <row r="798" spans="1:68" ht="15" x14ac:dyDescent="0.25">
      <c r="A798" s="46" t="s">
        <v>3867</v>
      </c>
      <c r="B798" s="82" t="s">
        <v>526</v>
      </c>
      <c r="C798" s="60">
        <v>17</v>
      </c>
      <c r="D798" s="46" t="s">
        <v>4227</v>
      </c>
      <c r="E798" s="46" t="s">
        <v>2435</v>
      </c>
      <c r="F798" s="46" t="s">
        <v>4332</v>
      </c>
      <c r="G798" s="46" t="s">
        <v>266</v>
      </c>
      <c r="H798" s="46" t="s">
        <v>62</v>
      </c>
      <c r="I798" s="83">
        <v>-2.29115755555E+16</v>
      </c>
      <c r="J798" s="83">
        <v>-5.00290019444E+16</v>
      </c>
      <c r="K798" s="83" t="s">
        <v>4830</v>
      </c>
      <c r="L798" s="46" t="s">
        <v>251</v>
      </c>
      <c r="M798" s="60">
        <v>2011</v>
      </c>
      <c r="N798" s="46" t="s">
        <v>255</v>
      </c>
      <c r="O798" s="46">
        <f t="shared" si="12"/>
        <v>47383</v>
      </c>
      <c r="P798" s="46">
        <v>2029</v>
      </c>
      <c r="Q798" s="46" t="s">
        <v>65</v>
      </c>
      <c r="R798" s="84"/>
      <c r="S798" s="46">
        <v>2743.6320000000001</v>
      </c>
      <c r="T798" s="46">
        <v>8.7000000000000001E-5</v>
      </c>
      <c r="U798" s="46" t="s">
        <v>5405</v>
      </c>
      <c r="V798" s="46" t="s">
        <v>5405</v>
      </c>
      <c r="W798" s="46" t="s">
        <v>5405</v>
      </c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  <c r="BN798" s="46"/>
      <c r="BO798" s="46"/>
      <c r="BP798" s="46"/>
    </row>
    <row r="799" spans="1:68" ht="15" x14ac:dyDescent="0.25">
      <c r="A799" s="46" t="s">
        <v>3487</v>
      </c>
      <c r="B799" s="82" t="s">
        <v>486</v>
      </c>
      <c r="C799" s="60">
        <v>9</v>
      </c>
      <c r="D799" s="46" t="s">
        <v>4255</v>
      </c>
      <c r="E799" s="46" t="s">
        <v>2327</v>
      </c>
      <c r="F799" s="46" t="s">
        <v>4332</v>
      </c>
      <c r="G799" s="46" t="s">
        <v>76</v>
      </c>
      <c r="H799" s="46" t="s">
        <v>67</v>
      </c>
      <c r="I799" s="83">
        <v>-2.23706177777E+16</v>
      </c>
      <c r="J799" s="83">
        <v>-4.68618761111E+16</v>
      </c>
      <c r="K799" s="83" t="s">
        <v>4829</v>
      </c>
      <c r="L799" s="46" t="s">
        <v>300</v>
      </c>
      <c r="M799" s="60">
        <v>2011</v>
      </c>
      <c r="N799" s="46" t="s">
        <v>198</v>
      </c>
      <c r="O799" s="46">
        <f t="shared" si="12"/>
        <v>43935</v>
      </c>
      <c r="P799" s="46">
        <v>2020</v>
      </c>
      <c r="Q799" s="46" t="s">
        <v>65</v>
      </c>
      <c r="R799" s="84"/>
      <c r="S799" s="46">
        <v>81000</v>
      </c>
      <c r="T799" s="46">
        <v>2.5684931506849314E-3</v>
      </c>
      <c r="U799" s="46" t="s">
        <v>5405</v>
      </c>
      <c r="V799" s="46" t="s">
        <v>5405</v>
      </c>
      <c r="W799" s="46" t="s">
        <v>5405</v>
      </c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  <c r="BN799" s="46"/>
      <c r="BO799" s="46"/>
      <c r="BP799" s="46"/>
    </row>
    <row r="800" spans="1:68" ht="15" x14ac:dyDescent="0.25">
      <c r="A800" s="46" t="s">
        <v>3842</v>
      </c>
      <c r="B800" s="82" t="s">
        <v>486</v>
      </c>
      <c r="C800" s="60">
        <v>9</v>
      </c>
      <c r="D800" s="46" t="s">
        <v>4255</v>
      </c>
      <c r="E800" s="46" t="s">
        <v>2511</v>
      </c>
      <c r="F800" s="46" t="s">
        <v>4332</v>
      </c>
      <c r="G800" s="46" t="s">
        <v>76</v>
      </c>
      <c r="H800" s="46" t="s">
        <v>67</v>
      </c>
      <c r="I800" s="83">
        <v>-2.23983333332999E+16</v>
      </c>
      <c r="J800" s="83">
        <v>-4.68463888888E+16</v>
      </c>
      <c r="K800" s="83" t="s">
        <v>4831</v>
      </c>
      <c r="L800" s="46" t="s">
        <v>196</v>
      </c>
      <c r="M800" s="60">
        <v>2010</v>
      </c>
      <c r="N800" s="46" t="s">
        <v>198</v>
      </c>
      <c r="O800" s="46">
        <f t="shared" si="12"/>
        <v>43935</v>
      </c>
      <c r="P800" s="46">
        <v>2020</v>
      </c>
      <c r="Q800" s="46" t="s">
        <v>65</v>
      </c>
      <c r="R800" s="84"/>
      <c r="S800" s="46">
        <v>18796.8</v>
      </c>
      <c r="T800" s="46">
        <v>5.9604261796042618E-4</v>
      </c>
      <c r="U800" s="46" t="s">
        <v>5405</v>
      </c>
      <c r="V800" s="46" t="s">
        <v>5405</v>
      </c>
      <c r="W800" s="46" t="s">
        <v>5405</v>
      </c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  <c r="BN800" s="46"/>
      <c r="BO800" s="46"/>
      <c r="BP800" s="46"/>
    </row>
    <row r="801" spans="1:68" ht="15" x14ac:dyDescent="0.25">
      <c r="A801" s="46" t="s">
        <v>3869</v>
      </c>
      <c r="B801" s="82" t="s">
        <v>562</v>
      </c>
      <c r="C801" s="60">
        <v>14</v>
      </c>
      <c r="D801" s="46" t="s">
        <v>4227</v>
      </c>
      <c r="E801" s="46" t="s">
        <v>2509</v>
      </c>
      <c r="F801" s="46" t="s">
        <v>4332</v>
      </c>
      <c r="G801" s="46" t="s">
        <v>69</v>
      </c>
      <c r="H801" s="46" t="s">
        <v>67</v>
      </c>
      <c r="I801" s="83">
        <v>-2.34362480554999E+16</v>
      </c>
      <c r="J801" s="83">
        <v>-4.8645036111099904E+16</v>
      </c>
      <c r="K801" s="83" t="s">
        <v>4832</v>
      </c>
      <c r="L801" s="46" t="s">
        <v>196</v>
      </c>
      <c r="M801" s="60">
        <v>2010</v>
      </c>
      <c r="N801" s="46" t="s">
        <v>197</v>
      </c>
      <c r="O801" s="46">
        <f t="shared" si="12"/>
        <v>42108</v>
      </c>
      <c r="P801" s="46">
        <v>2015</v>
      </c>
      <c r="Q801" s="46" t="s">
        <v>65</v>
      </c>
      <c r="R801" s="84"/>
      <c r="S801" s="46">
        <v>650400</v>
      </c>
      <c r="T801" s="46">
        <v>2.0624048706240489E-2</v>
      </c>
      <c r="U801" s="46">
        <v>352.6</v>
      </c>
      <c r="V801" s="46" t="s">
        <v>5403</v>
      </c>
      <c r="W801" s="46" t="s">
        <v>5404</v>
      </c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  <c r="BN801" s="46"/>
      <c r="BO801" s="46"/>
      <c r="BP801" s="46"/>
    </row>
    <row r="802" spans="1:68" ht="15" x14ac:dyDescent="0.25">
      <c r="A802" s="46" t="s">
        <v>3532</v>
      </c>
      <c r="B802" s="82" t="s">
        <v>501</v>
      </c>
      <c r="C802" s="60">
        <v>22</v>
      </c>
      <c r="D802" s="46" t="s">
        <v>4240</v>
      </c>
      <c r="E802" s="46" t="s">
        <v>2073</v>
      </c>
      <c r="F802" s="46" t="s">
        <v>4332</v>
      </c>
      <c r="G802" s="46" t="s">
        <v>61</v>
      </c>
      <c r="H802" s="46" t="s">
        <v>67</v>
      </c>
      <c r="I802" s="83">
        <v>-2.17443888888E+16</v>
      </c>
      <c r="J802" s="83">
        <v>-5.2100388888799904E+16</v>
      </c>
      <c r="K802" s="83" t="s">
        <v>4634</v>
      </c>
      <c r="L802" s="46" t="s">
        <v>373</v>
      </c>
      <c r="M802" s="60">
        <v>2013</v>
      </c>
      <c r="N802" s="46" t="s">
        <v>446</v>
      </c>
      <c r="O802" s="46">
        <f t="shared" si="12"/>
        <v>51939</v>
      </c>
      <c r="P802" s="46">
        <v>2042</v>
      </c>
      <c r="Q802" s="46" t="s">
        <v>65</v>
      </c>
      <c r="R802" s="84"/>
      <c r="S802" s="46">
        <v>3381360</v>
      </c>
      <c r="T802" s="46">
        <v>0.10722222222222222</v>
      </c>
      <c r="U802" s="46" t="s">
        <v>5405</v>
      </c>
      <c r="V802" s="46" t="s">
        <v>5405</v>
      </c>
      <c r="W802" s="46" t="s">
        <v>5405</v>
      </c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  <c r="BN802" s="46"/>
      <c r="BO802" s="46"/>
      <c r="BP802" s="46"/>
    </row>
    <row r="803" spans="1:68" ht="15" x14ac:dyDescent="0.25">
      <c r="A803" s="46" t="s">
        <v>3550</v>
      </c>
      <c r="B803" s="82" t="s">
        <v>608</v>
      </c>
      <c r="C803" s="60">
        <v>14</v>
      </c>
      <c r="D803" s="46" t="s">
        <v>4269</v>
      </c>
      <c r="E803" s="46" t="s">
        <v>2440</v>
      </c>
      <c r="F803" s="46" t="s">
        <v>4332</v>
      </c>
      <c r="G803" s="46" t="s">
        <v>61</v>
      </c>
      <c r="H803" s="46" t="s">
        <v>67</v>
      </c>
      <c r="I803" s="83">
        <v>-2.33962766665999E+16</v>
      </c>
      <c r="J803" s="83">
        <v>-4.9562703611099904E+16</v>
      </c>
      <c r="K803" s="83" t="s">
        <v>4833</v>
      </c>
      <c r="L803" s="46" t="s">
        <v>238</v>
      </c>
      <c r="M803" s="60">
        <v>2010</v>
      </c>
      <c r="N803" s="46" t="s">
        <v>1224</v>
      </c>
      <c r="O803" s="46">
        <f t="shared" si="12"/>
        <v>41608</v>
      </c>
      <c r="P803" s="46">
        <v>2013</v>
      </c>
      <c r="Q803" s="46" t="s">
        <v>265</v>
      </c>
      <c r="R803" s="84"/>
      <c r="S803" s="46">
        <v>1172175.6000000001</v>
      </c>
      <c r="T803" s="46">
        <v>3.7169444444444449E-2</v>
      </c>
      <c r="U803" s="46" t="s">
        <v>5405</v>
      </c>
      <c r="V803" s="46" t="s">
        <v>5405</v>
      </c>
      <c r="W803" s="46" t="s">
        <v>5405</v>
      </c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  <c r="BN803" s="46"/>
      <c r="BO803" s="46"/>
      <c r="BP803" s="46"/>
    </row>
    <row r="804" spans="1:68" ht="15" x14ac:dyDescent="0.25">
      <c r="A804" s="46" t="s">
        <v>3645</v>
      </c>
      <c r="B804" s="82" t="s">
        <v>511</v>
      </c>
      <c r="C804" s="60">
        <v>18</v>
      </c>
      <c r="D804" s="46" t="s">
        <v>426</v>
      </c>
      <c r="E804" s="46" t="s">
        <v>1981</v>
      </c>
      <c r="F804" s="46" t="s">
        <v>4332</v>
      </c>
      <c r="G804" s="46" t="s">
        <v>266</v>
      </c>
      <c r="H804" s="46" t="s">
        <v>67</v>
      </c>
      <c r="I804" s="83">
        <v>-2.03144055554999E+16</v>
      </c>
      <c r="J804" s="83">
        <v>-5.10328277777E+16</v>
      </c>
      <c r="K804" s="83" t="s">
        <v>4596</v>
      </c>
      <c r="L804" s="46" t="s">
        <v>427</v>
      </c>
      <c r="M804" s="60">
        <v>2013</v>
      </c>
      <c r="N804" s="46" t="s">
        <v>428</v>
      </c>
      <c r="O804" s="46">
        <f t="shared" si="12"/>
        <v>44999</v>
      </c>
      <c r="P804" s="46">
        <v>2023</v>
      </c>
      <c r="Q804" s="46" t="s">
        <v>65</v>
      </c>
      <c r="R804" s="84"/>
      <c r="S804" s="46">
        <v>306600</v>
      </c>
      <c r="T804" s="46">
        <v>9.7222222222222224E-3</v>
      </c>
      <c r="U804" s="46" t="s">
        <v>5405</v>
      </c>
      <c r="V804" s="46" t="s">
        <v>5405</v>
      </c>
      <c r="W804" s="46" t="s">
        <v>5405</v>
      </c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  <c r="BN804" s="46"/>
      <c r="BO804" s="46"/>
      <c r="BP804" s="46"/>
    </row>
    <row r="805" spans="1:68" ht="15" x14ac:dyDescent="0.25">
      <c r="A805" s="46" t="s">
        <v>3870</v>
      </c>
      <c r="B805" s="82" t="s">
        <v>523</v>
      </c>
      <c r="C805" s="60">
        <v>4</v>
      </c>
      <c r="D805" s="46" t="s">
        <v>4235</v>
      </c>
      <c r="E805" s="46" t="s">
        <v>2773</v>
      </c>
      <c r="F805" s="46" t="s">
        <v>4332</v>
      </c>
      <c r="G805" s="46" t="s">
        <v>69</v>
      </c>
      <c r="H805" s="46" t="s">
        <v>67</v>
      </c>
      <c r="I805" s="83">
        <v>-2.15777777777E+16</v>
      </c>
      <c r="J805" s="83">
        <v>-4.7087499999999904E+16</v>
      </c>
      <c r="K805" s="83" t="s">
        <v>4834</v>
      </c>
      <c r="L805" s="46" t="s">
        <v>1491</v>
      </c>
      <c r="M805" s="60">
        <v>2008</v>
      </c>
      <c r="N805" s="46" t="s">
        <v>427</v>
      </c>
      <c r="O805" s="46">
        <f t="shared" si="12"/>
        <v>41347</v>
      </c>
      <c r="P805" s="46">
        <v>2013</v>
      </c>
      <c r="Q805" s="46" t="s">
        <v>65</v>
      </c>
      <c r="S805" s="46">
        <v>89400</v>
      </c>
      <c r="T805" s="46">
        <v>2.834855403348554E-3</v>
      </c>
      <c r="U805" s="46">
        <v>30</v>
      </c>
      <c r="V805" s="46" t="s">
        <v>5406</v>
      </c>
      <c r="W805" s="46" t="s">
        <v>5407</v>
      </c>
    </row>
    <row r="806" spans="1:68" ht="15" x14ac:dyDescent="0.25">
      <c r="A806" s="46" t="s">
        <v>3609</v>
      </c>
      <c r="B806" s="82" t="s">
        <v>523</v>
      </c>
      <c r="C806" s="60">
        <v>9</v>
      </c>
      <c r="D806" s="46" t="s">
        <v>4244</v>
      </c>
      <c r="E806" s="46" t="s">
        <v>2443</v>
      </c>
      <c r="F806" s="46" t="s">
        <v>4332</v>
      </c>
      <c r="G806" s="46" t="s">
        <v>76</v>
      </c>
      <c r="H806" s="46" t="s">
        <v>67</v>
      </c>
      <c r="I806" s="83">
        <v>-2.19813888888E+16</v>
      </c>
      <c r="J806" s="83">
        <v>-4.7094999999999904E+16</v>
      </c>
      <c r="K806" s="83" t="s">
        <v>4835</v>
      </c>
      <c r="L806" s="46" t="s">
        <v>242</v>
      </c>
      <c r="M806" s="60">
        <v>2010</v>
      </c>
      <c r="N806" s="46" t="s">
        <v>324</v>
      </c>
      <c r="O806" s="46">
        <f t="shared" si="12"/>
        <v>41087</v>
      </c>
      <c r="P806" s="46">
        <v>2012</v>
      </c>
      <c r="Q806" s="46" t="s">
        <v>65</v>
      </c>
      <c r="R806" s="84"/>
      <c r="S806" s="46">
        <v>125980.8</v>
      </c>
      <c r="T806" s="46">
        <v>3.9948249619482495E-3</v>
      </c>
      <c r="U806" s="46" t="s">
        <v>5405</v>
      </c>
      <c r="V806" s="46" t="s">
        <v>5405</v>
      </c>
      <c r="W806" s="46" t="s">
        <v>5405</v>
      </c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  <c r="BN806" s="46"/>
      <c r="BO806" s="46"/>
      <c r="BP806" s="46"/>
    </row>
    <row r="807" spans="1:68" ht="15" x14ac:dyDescent="0.25">
      <c r="A807" s="46" t="s">
        <v>3871</v>
      </c>
      <c r="B807" s="82" t="s">
        <v>523</v>
      </c>
      <c r="C807" s="60">
        <v>4</v>
      </c>
      <c r="D807" s="46" t="s">
        <v>4235</v>
      </c>
      <c r="E807" s="46" t="s">
        <v>2774</v>
      </c>
      <c r="F807" s="46" t="s">
        <v>4332</v>
      </c>
      <c r="G807" s="46" t="s">
        <v>69</v>
      </c>
      <c r="H807" s="46" t="s">
        <v>67</v>
      </c>
      <c r="I807" s="83">
        <v>-2.16091666666E+16</v>
      </c>
      <c r="J807" s="83">
        <v>-4.7081388888799904E+16</v>
      </c>
      <c r="K807" s="83" t="s">
        <v>4836</v>
      </c>
      <c r="L807" s="46" t="s">
        <v>1491</v>
      </c>
      <c r="M807" s="60">
        <v>2008</v>
      </c>
      <c r="N807" s="46" t="s">
        <v>427</v>
      </c>
      <c r="O807" s="46">
        <f t="shared" si="12"/>
        <v>41347</v>
      </c>
      <c r="P807" s="46">
        <v>2013</v>
      </c>
      <c r="Q807" s="46" t="s">
        <v>65</v>
      </c>
      <c r="S807" s="46">
        <v>107100</v>
      </c>
      <c r="T807" s="46">
        <v>3.3961187214611873E-3</v>
      </c>
      <c r="U807" s="46">
        <v>36.5</v>
      </c>
      <c r="V807" s="46" t="s">
        <v>5406</v>
      </c>
      <c r="W807" s="46" t="s">
        <v>5407</v>
      </c>
    </row>
    <row r="808" spans="1:68" ht="15" x14ac:dyDescent="0.25">
      <c r="A808" s="46" t="s">
        <v>3722</v>
      </c>
      <c r="B808" s="82" t="s">
        <v>511</v>
      </c>
      <c r="C808" s="60">
        <v>18</v>
      </c>
      <c r="D808" s="46" t="s">
        <v>4299</v>
      </c>
      <c r="E808" s="46" t="s">
        <v>2445</v>
      </c>
      <c r="F808" s="46" t="s">
        <v>4332</v>
      </c>
      <c r="G808" s="46" t="s">
        <v>61</v>
      </c>
      <c r="H808" s="46" t="s">
        <v>62</v>
      </c>
      <c r="I808" s="83">
        <v>-2.03013291665999E+16</v>
      </c>
      <c r="J808" s="83">
        <v>-5.10359177777E+16</v>
      </c>
      <c r="K808" s="83" t="s">
        <v>4837</v>
      </c>
      <c r="L808" s="46" t="s">
        <v>242</v>
      </c>
      <c r="M808" s="60">
        <v>2010</v>
      </c>
      <c r="N808" s="46" t="s">
        <v>1225</v>
      </c>
      <c r="O808" s="46">
        <f t="shared" si="12"/>
        <v>41630</v>
      </c>
      <c r="P808" s="46">
        <v>2013</v>
      </c>
      <c r="Q808" s="46" t="s">
        <v>65</v>
      </c>
      <c r="R808" s="84"/>
      <c r="S808" s="46">
        <v>25732.5</v>
      </c>
      <c r="T808" s="46">
        <v>8.1597222222222227E-4</v>
      </c>
      <c r="U808" s="46" t="s">
        <v>5405</v>
      </c>
      <c r="V808" s="46" t="s">
        <v>5405</v>
      </c>
      <c r="W808" s="46" t="s">
        <v>5405</v>
      </c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  <c r="BN808" s="46"/>
      <c r="BO808" s="46"/>
      <c r="BP808" s="46"/>
    </row>
    <row r="809" spans="1:68" ht="15" x14ac:dyDescent="0.25">
      <c r="A809" s="46" t="s">
        <v>3512</v>
      </c>
      <c r="B809" s="82" t="s">
        <v>512</v>
      </c>
      <c r="C809" s="60">
        <v>14</v>
      </c>
      <c r="D809" s="46" t="s">
        <v>4227</v>
      </c>
      <c r="E809" s="46" t="s">
        <v>2775</v>
      </c>
      <c r="F809" s="46" t="s">
        <v>4332</v>
      </c>
      <c r="G809" s="46" t="s">
        <v>69</v>
      </c>
      <c r="H809" s="46" t="s">
        <v>67</v>
      </c>
      <c r="I809" s="83">
        <v>-2.34383052777E+16</v>
      </c>
      <c r="J809" s="83">
        <v>-4.86800180555E+16</v>
      </c>
      <c r="K809" s="83" t="s">
        <v>4838</v>
      </c>
      <c r="L809" s="46" t="s">
        <v>1491</v>
      </c>
      <c r="M809" s="60">
        <v>2008</v>
      </c>
      <c r="N809" s="46" t="s">
        <v>427</v>
      </c>
      <c r="O809" s="46">
        <f t="shared" si="12"/>
        <v>41347</v>
      </c>
      <c r="P809" s="46">
        <v>2013</v>
      </c>
      <c r="Q809" s="46" t="s">
        <v>65</v>
      </c>
      <c r="S809" s="46">
        <v>106512</v>
      </c>
      <c r="T809" s="46">
        <v>3.3774733637747336E-3</v>
      </c>
      <c r="U809" s="46">
        <v>32.28</v>
      </c>
      <c r="V809" s="46" t="s">
        <v>5403</v>
      </c>
      <c r="W809" s="46" t="s">
        <v>5413</v>
      </c>
    </row>
    <row r="810" spans="1:68" ht="15" x14ac:dyDescent="0.25">
      <c r="A810" s="46" t="s">
        <v>3872</v>
      </c>
      <c r="B810" s="82" t="s">
        <v>499</v>
      </c>
      <c r="C810" s="60">
        <v>11</v>
      </c>
      <c r="D810" s="46" t="s">
        <v>4254</v>
      </c>
      <c r="E810" s="46" t="s">
        <v>2051</v>
      </c>
      <c r="F810" s="46" t="s">
        <v>4333</v>
      </c>
      <c r="G810" s="46" t="s">
        <v>76</v>
      </c>
      <c r="H810" s="46" t="s">
        <v>67</v>
      </c>
      <c r="I810" s="83">
        <v>-2.46650555555E+16</v>
      </c>
      <c r="J810" s="83">
        <v>-4.75498055555E+16</v>
      </c>
      <c r="K810" s="83" t="s">
        <v>4839</v>
      </c>
      <c r="L810" s="46" t="s">
        <v>392</v>
      </c>
      <c r="M810" s="60">
        <v>2013</v>
      </c>
      <c r="N810" s="46" t="s">
        <v>393</v>
      </c>
      <c r="O810" s="46">
        <f t="shared" si="12"/>
        <v>44940</v>
      </c>
      <c r="P810" s="46">
        <v>2023</v>
      </c>
      <c r="Q810" s="46" t="s">
        <v>65</v>
      </c>
      <c r="R810" s="84"/>
      <c r="S810" s="46">
        <v>118800</v>
      </c>
      <c r="T810" s="46">
        <v>3.767123287671233E-3</v>
      </c>
      <c r="U810" s="46" t="s">
        <v>5405</v>
      </c>
      <c r="V810" s="46" t="s">
        <v>5405</v>
      </c>
      <c r="W810" s="46" t="s">
        <v>5405</v>
      </c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  <c r="BN810" s="46"/>
      <c r="BO810" s="46"/>
      <c r="BP810" s="46"/>
    </row>
    <row r="811" spans="1:68" ht="15" x14ac:dyDescent="0.25">
      <c r="A811" s="46" t="s">
        <v>3873</v>
      </c>
      <c r="B811" s="82" t="s">
        <v>510</v>
      </c>
      <c r="C811" s="60">
        <v>4</v>
      </c>
      <c r="D811" s="46" t="s">
        <v>4235</v>
      </c>
      <c r="E811" s="46" t="s">
        <v>2055</v>
      </c>
      <c r="F811" s="46" t="s">
        <v>4332</v>
      </c>
      <c r="G811" s="46" t="s">
        <v>69</v>
      </c>
      <c r="H811" s="46" t="s">
        <v>67</v>
      </c>
      <c r="I811" s="83">
        <v>-2.15258333333E+16</v>
      </c>
      <c r="J811" s="83">
        <v>-4.7109166666599904E+16</v>
      </c>
      <c r="K811" s="83" t="s">
        <v>4840</v>
      </c>
      <c r="L811" s="46" t="s">
        <v>392</v>
      </c>
      <c r="M811" s="60">
        <v>2013</v>
      </c>
      <c r="N811" s="46" t="s">
        <v>393</v>
      </c>
      <c r="O811" s="46">
        <f t="shared" si="12"/>
        <v>44940</v>
      </c>
      <c r="P811" s="46">
        <v>2023</v>
      </c>
      <c r="Q811" s="46" t="s">
        <v>65</v>
      </c>
      <c r="R811" s="84"/>
      <c r="S811" s="46">
        <v>907920</v>
      </c>
      <c r="T811" s="46">
        <v>2.8789954337899545E-2</v>
      </c>
      <c r="U811" s="46">
        <v>145</v>
      </c>
      <c r="V811" s="46" t="s">
        <v>5414</v>
      </c>
      <c r="W811" s="46" t="s">
        <v>5407</v>
      </c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  <c r="BN811" s="46"/>
      <c r="BO811" s="46"/>
      <c r="BP811" s="46"/>
    </row>
    <row r="812" spans="1:68" ht="15" x14ac:dyDescent="0.25">
      <c r="A812" s="46" t="s">
        <v>3874</v>
      </c>
      <c r="B812" s="82" t="s">
        <v>543</v>
      </c>
      <c r="C812" s="60">
        <v>9</v>
      </c>
      <c r="D812" s="46" t="s">
        <v>4228</v>
      </c>
      <c r="E812" s="46" t="s">
        <v>2449</v>
      </c>
      <c r="F812" s="46" t="s">
        <v>4332</v>
      </c>
      <c r="G812" s="46" t="s">
        <v>73</v>
      </c>
      <c r="H812" s="46" t="s">
        <v>62</v>
      </c>
      <c r="I812" s="83">
        <v>-2.22944602777E+16</v>
      </c>
      <c r="J812" s="83">
        <v>-4.717327E+16</v>
      </c>
      <c r="K812" s="83" t="s">
        <v>4841</v>
      </c>
      <c r="L812" s="46" t="s">
        <v>229</v>
      </c>
      <c r="M812" s="60">
        <v>2010</v>
      </c>
      <c r="N812" s="46" t="s">
        <v>1226</v>
      </c>
      <c r="O812" s="46">
        <f t="shared" si="12"/>
        <v>41581</v>
      </c>
      <c r="P812" s="46">
        <v>2013</v>
      </c>
      <c r="Q812" s="46" t="s">
        <v>265</v>
      </c>
      <c r="R812" s="84"/>
      <c r="S812" s="46">
        <v>2938279.2</v>
      </c>
      <c r="T812" s="46">
        <v>9.3172222222222226E-2</v>
      </c>
      <c r="U812" s="46" t="s">
        <v>5405</v>
      </c>
      <c r="V812" s="46" t="s">
        <v>5405</v>
      </c>
      <c r="W812" s="46" t="s">
        <v>5405</v>
      </c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  <c r="BN812" s="46"/>
      <c r="BO812" s="46"/>
      <c r="BP812" s="46"/>
    </row>
    <row r="813" spans="1:68" ht="15" x14ac:dyDescent="0.25">
      <c r="A813" s="46" t="s">
        <v>3875</v>
      </c>
      <c r="B813" s="82" t="s">
        <v>587</v>
      </c>
      <c r="C813" s="60">
        <v>17</v>
      </c>
      <c r="D813" s="46" t="s">
        <v>4300</v>
      </c>
      <c r="E813" s="46" t="s">
        <v>2056</v>
      </c>
      <c r="F813" s="46" t="s">
        <v>4332</v>
      </c>
      <c r="G813" s="46" t="s">
        <v>69</v>
      </c>
      <c r="H813" s="46" t="s">
        <v>67</v>
      </c>
      <c r="I813" s="83">
        <v>-2.27491111111E+16</v>
      </c>
      <c r="J813" s="83">
        <v>-5.0806166666599904E+16</v>
      </c>
      <c r="K813" s="83" t="s">
        <v>4842</v>
      </c>
      <c r="L813" s="46" t="s">
        <v>392</v>
      </c>
      <c r="M813" s="60">
        <v>2013</v>
      </c>
      <c r="N813" s="46" t="s">
        <v>393</v>
      </c>
      <c r="O813" s="46">
        <f t="shared" si="12"/>
        <v>44940</v>
      </c>
      <c r="P813" s="46">
        <v>2023</v>
      </c>
      <c r="Q813" s="46" t="s">
        <v>65</v>
      </c>
      <c r="R813" s="84"/>
      <c r="S813" s="46">
        <v>1341018</v>
      </c>
      <c r="T813" s="46">
        <v>4.2523401826484016E-2</v>
      </c>
      <c r="U813" s="46">
        <v>105.4</v>
      </c>
      <c r="V813" s="46" t="s">
        <v>5403</v>
      </c>
      <c r="W813" s="46" t="s">
        <v>5404</v>
      </c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  <c r="BN813" s="46"/>
      <c r="BO813" s="46"/>
      <c r="BP813" s="46"/>
    </row>
    <row r="814" spans="1:68" ht="15" x14ac:dyDescent="0.25">
      <c r="A814" s="46" t="s">
        <v>3876</v>
      </c>
      <c r="B814" s="82" t="s">
        <v>561</v>
      </c>
      <c r="C814" s="60">
        <v>15</v>
      </c>
      <c r="D814" s="46" t="s">
        <v>4230</v>
      </c>
      <c r="E814" s="46" t="s">
        <v>2057</v>
      </c>
      <c r="F814" s="46" t="s">
        <v>4332</v>
      </c>
      <c r="G814" s="46" t="s">
        <v>69</v>
      </c>
      <c r="H814" s="46" t="s">
        <v>67</v>
      </c>
      <c r="I814" s="83">
        <v>-1.99419722222E+16</v>
      </c>
      <c r="J814" s="83">
        <v>-5.0005388888799904E+16</v>
      </c>
      <c r="K814" s="83" t="s">
        <v>4843</v>
      </c>
      <c r="L814" s="46" t="s">
        <v>392</v>
      </c>
      <c r="M814" s="60">
        <v>2013</v>
      </c>
      <c r="N814" s="46" t="s">
        <v>393</v>
      </c>
      <c r="O814" s="46">
        <f t="shared" si="12"/>
        <v>44940</v>
      </c>
      <c r="P814" s="46">
        <v>2023</v>
      </c>
      <c r="Q814" s="46" t="s">
        <v>65</v>
      </c>
      <c r="R814" s="84"/>
      <c r="S814" s="46">
        <v>589950</v>
      </c>
      <c r="T814" s="46">
        <v>1.8707191780821919E-2</v>
      </c>
      <c r="U814" s="46">
        <v>70</v>
      </c>
      <c r="V814" s="46" t="s">
        <v>5403</v>
      </c>
      <c r="W814" s="46" t="s">
        <v>5404</v>
      </c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  <c r="BN814" s="46"/>
      <c r="BO814" s="46"/>
      <c r="BP814" s="46"/>
    </row>
    <row r="815" spans="1:68" ht="15" x14ac:dyDescent="0.25">
      <c r="A815" s="46" t="s">
        <v>3419</v>
      </c>
      <c r="B815" s="82" t="s">
        <v>561</v>
      </c>
      <c r="C815" s="60">
        <v>15</v>
      </c>
      <c r="D815" s="46" t="s">
        <v>4230</v>
      </c>
      <c r="E815" s="46" t="s">
        <v>2452</v>
      </c>
      <c r="F815" s="46" t="s">
        <v>4332</v>
      </c>
      <c r="G815" s="46" t="s">
        <v>61</v>
      </c>
      <c r="H815" s="46" t="s">
        <v>62</v>
      </c>
      <c r="I815" s="83">
        <v>-1.99301261111E+16</v>
      </c>
      <c r="J815" s="83">
        <v>-5.00022761111E+16</v>
      </c>
      <c r="K815" s="83" t="s">
        <v>4844</v>
      </c>
      <c r="L815" s="46" t="s">
        <v>238</v>
      </c>
      <c r="M815" s="60">
        <v>2010</v>
      </c>
      <c r="N815" s="46" t="s">
        <v>470</v>
      </c>
      <c r="O815" s="46">
        <f t="shared" si="12"/>
        <v>41472</v>
      </c>
      <c r="P815" s="46">
        <v>2013</v>
      </c>
      <c r="Q815" s="46" t="s">
        <v>65</v>
      </c>
      <c r="R815" s="84"/>
      <c r="S815" s="46">
        <v>94608</v>
      </c>
      <c r="T815" s="46">
        <v>3.0000000000000001E-3</v>
      </c>
      <c r="U815" s="46" t="s">
        <v>5405</v>
      </c>
      <c r="V815" s="46" t="s">
        <v>5405</v>
      </c>
      <c r="W815" s="46" t="s">
        <v>5405</v>
      </c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  <c r="BN815" s="46"/>
      <c r="BO815" s="46"/>
      <c r="BP815" s="46"/>
    </row>
    <row r="816" spans="1:68" ht="15" x14ac:dyDescent="0.25">
      <c r="A816" s="46" t="s">
        <v>3877</v>
      </c>
      <c r="B816" s="82" t="s">
        <v>542</v>
      </c>
      <c r="C816" s="60">
        <v>19</v>
      </c>
      <c r="D816" s="46" t="s">
        <v>4240</v>
      </c>
      <c r="E816" s="46" t="s">
        <v>2453</v>
      </c>
      <c r="F816" s="46" t="s">
        <v>4332</v>
      </c>
      <c r="G816" s="46" t="s">
        <v>69</v>
      </c>
      <c r="H816" s="46" t="s">
        <v>67</v>
      </c>
      <c r="I816" s="83">
        <v>-2.07366666666E+16</v>
      </c>
      <c r="J816" s="83">
        <v>-5.1601944444399904E+16</v>
      </c>
      <c r="K816" s="83" t="s">
        <v>4845</v>
      </c>
      <c r="L816" s="46" t="s">
        <v>238</v>
      </c>
      <c r="M816" s="60">
        <v>2010</v>
      </c>
      <c r="N816" s="46" t="s">
        <v>337</v>
      </c>
      <c r="O816" s="46">
        <f t="shared" si="12"/>
        <v>41143</v>
      </c>
      <c r="P816" s="46">
        <v>2012</v>
      </c>
      <c r="Q816" s="46" t="s">
        <v>65</v>
      </c>
      <c r="R816" s="84"/>
      <c r="S816" s="46">
        <v>1346391.8</v>
      </c>
      <c r="T816" s="46">
        <v>4.2693803906646371E-2</v>
      </c>
      <c r="U816" s="46">
        <v>154</v>
      </c>
      <c r="V816" s="46" t="s">
        <v>5403</v>
      </c>
      <c r="W816" s="46" t="s">
        <v>5424</v>
      </c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  <c r="BN816" s="46"/>
      <c r="BO816" s="46"/>
      <c r="BP816" s="46"/>
    </row>
    <row r="817" spans="1:68" ht="15" x14ac:dyDescent="0.25">
      <c r="A817" s="46" t="s">
        <v>3877</v>
      </c>
      <c r="B817" s="82" t="s">
        <v>542</v>
      </c>
      <c r="C817" s="60">
        <v>19</v>
      </c>
      <c r="D817" s="46" t="s">
        <v>4240</v>
      </c>
      <c r="E817" s="46" t="s">
        <v>2454</v>
      </c>
      <c r="F817" s="46" t="s">
        <v>4332</v>
      </c>
      <c r="G817" s="46" t="s">
        <v>69</v>
      </c>
      <c r="H817" s="46" t="s">
        <v>67</v>
      </c>
      <c r="I817" s="83">
        <v>-2.07172222222E+16</v>
      </c>
      <c r="J817" s="83">
        <v>-5.16008333333E+16</v>
      </c>
      <c r="K817" s="83" t="s">
        <v>4845</v>
      </c>
      <c r="L817" s="46" t="s">
        <v>238</v>
      </c>
      <c r="M817" s="60">
        <v>2010</v>
      </c>
      <c r="N817" s="46" t="s">
        <v>337</v>
      </c>
      <c r="O817" s="46">
        <f t="shared" si="12"/>
        <v>41143</v>
      </c>
      <c r="P817" s="46">
        <v>2012</v>
      </c>
      <c r="Q817" s="46" t="s">
        <v>65</v>
      </c>
      <c r="R817" s="84"/>
      <c r="S817" s="46">
        <v>1347575</v>
      </c>
      <c r="T817" s="46">
        <v>4.2731322932521562E-2</v>
      </c>
      <c r="U817" s="46">
        <v>154</v>
      </c>
      <c r="V817" s="46" t="s">
        <v>5403</v>
      </c>
      <c r="W817" s="46" t="s">
        <v>5424</v>
      </c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  <c r="BN817" s="46"/>
      <c r="BO817" s="46"/>
      <c r="BP817" s="46"/>
    </row>
    <row r="818" spans="1:68" ht="15" x14ac:dyDescent="0.25">
      <c r="A818" s="46" t="s">
        <v>3878</v>
      </c>
      <c r="B818" s="82" t="s">
        <v>586</v>
      </c>
      <c r="C818" s="60">
        <v>14</v>
      </c>
      <c r="D818" s="46" t="s">
        <v>4227</v>
      </c>
      <c r="E818" s="46" t="s">
        <v>2656</v>
      </c>
      <c r="F818" s="46" t="s">
        <v>4332</v>
      </c>
      <c r="G818" s="46" t="s">
        <v>76</v>
      </c>
      <c r="H818" s="46" t="s">
        <v>67</v>
      </c>
      <c r="I818" s="83">
        <v>-2.32730555555E+16</v>
      </c>
      <c r="J818" s="83">
        <v>-4.90166666666E+16</v>
      </c>
      <c r="K818" s="83" t="s">
        <v>4846</v>
      </c>
      <c r="L818" s="46" t="s">
        <v>158</v>
      </c>
      <c r="M818" s="60">
        <v>2008</v>
      </c>
      <c r="N818" s="46" t="s">
        <v>392</v>
      </c>
      <c r="O818" s="46">
        <f t="shared" si="12"/>
        <v>41288</v>
      </c>
      <c r="P818" s="46">
        <v>2013</v>
      </c>
      <c r="Q818" s="46" t="s">
        <v>65</v>
      </c>
      <c r="R818" s="84"/>
      <c r="S818" s="46">
        <v>144000</v>
      </c>
      <c r="T818" s="46">
        <v>4.5662100456621002E-3</v>
      </c>
      <c r="U818" s="46" t="s">
        <v>5405</v>
      </c>
      <c r="V818" s="46" t="s">
        <v>5405</v>
      </c>
      <c r="W818" s="46" t="s">
        <v>5405</v>
      </c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  <c r="BN818" s="46"/>
      <c r="BO818" s="46"/>
      <c r="BP818" s="46"/>
    </row>
    <row r="819" spans="1:68" ht="15" x14ac:dyDescent="0.25">
      <c r="A819" s="46" t="s">
        <v>3879</v>
      </c>
      <c r="B819" s="82" t="s">
        <v>565</v>
      </c>
      <c r="C819" s="60">
        <v>2</v>
      </c>
      <c r="D819" s="46" t="s">
        <v>4232</v>
      </c>
      <c r="E819" s="46" t="s">
        <v>2318</v>
      </c>
      <c r="F819" s="46" t="s">
        <v>4333</v>
      </c>
      <c r="G819" s="46" t="s">
        <v>69</v>
      </c>
      <c r="H819" s="46" t="s">
        <v>67</v>
      </c>
      <c r="I819" s="83">
        <v>-2.34083333333E+16</v>
      </c>
      <c r="J819" s="83">
        <v>-4.6006388888799904E+16</v>
      </c>
      <c r="K819" s="83" t="s">
        <v>4847</v>
      </c>
      <c r="L819" s="46" t="s">
        <v>305</v>
      </c>
      <c r="M819" s="60">
        <v>2011</v>
      </c>
      <c r="N819" s="46" t="s">
        <v>306</v>
      </c>
      <c r="O819" s="46">
        <f t="shared" si="12"/>
        <v>42717</v>
      </c>
      <c r="P819" s="46">
        <v>2016</v>
      </c>
      <c r="Q819" s="46" t="s">
        <v>65</v>
      </c>
      <c r="R819" s="84"/>
      <c r="S819" s="46">
        <v>66240</v>
      </c>
      <c r="T819" s="46">
        <v>2.100456621004566E-3</v>
      </c>
      <c r="U819" s="46">
        <v>7.2</v>
      </c>
      <c r="V819" s="46" t="s">
        <v>5408</v>
      </c>
      <c r="W819" s="46" t="s">
        <v>5424</v>
      </c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  <c r="BN819" s="46"/>
      <c r="BO819" s="46"/>
      <c r="BP819" s="46"/>
    </row>
    <row r="820" spans="1:68" ht="15" x14ac:dyDescent="0.25">
      <c r="A820" s="46" t="s">
        <v>3880</v>
      </c>
      <c r="B820" s="82" t="s">
        <v>961</v>
      </c>
      <c r="C820" s="60">
        <v>2</v>
      </c>
      <c r="D820" s="46" t="s">
        <v>4301</v>
      </c>
      <c r="E820" s="46" t="s">
        <v>2457</v>
      </c>
      <c r="F820" s="46" t="s">
        <v>4333</v>
      </c>
      <c r="G820" s="46" t="s">
        <v>66</v>
      </c>
      <c r="H820" s="46" t="s">
        <v>67</v>
      </c>
      <c r="I820" s="83">
        <v>-2.35807888888E+16</v>
      </c>
      <c r="J820" s="83">
        <v>-4.5541703333299904E+16</v>
      </c>
      <c r="K820" s="83" t="s">
        <v>4848</v>
      </c>
      <c r="L820" s="46" t="s">
        <v>232</v>
      </c>
      <c r="M820" s="60">
        <v>2010</v>
      </c>
      <c r="N820" s="46" t="s">
        <v>1227</v>
      </c>
      <c r="O820" s="46">
        <f t="shared" si="12"/>
        <v>41235</v>
      </c>
      <c r="P820" s="46">
        <v>2012</v>
      </c>
      <c r="Q820" s="46" t="s">
        <v>65</v>
      </c>
      <c r="R820" s="84"/>
      <c r="S820" s="46">
        <v>6720</v>
      </c>
      <c r="T820" s="46">
        <v>2.1308980213089802E-4</v>
      </c>
      <c r="U820" s="46" t="s">
        <v>5405</v>
      </c>
      <c r="V820" s="46" t="s">
        <v>5405</v>
      </c>
      <c r="W820" s="46" t="s">
        <v>5405</v>
      </c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  <c r="BN820" s="46"/>
      <c r="BO820" s="46"/>
      <c r="BP820" s="46"/>
    </row>
    <row r="821" spans="1:68" ht="15" x14ac:dyDescent="0.25">
      <c r="A821" s="46" t="s">
        <v>3756</v>
      </c>
      <c r="B821" s="82" t="s">
        <v>605</v>
      </c>
      <c r="C821" s="60">
        <v>9</v>
      </c>
      <c r="D821" s="46" t="s">
        <v>4228</v>
      </c>
      <c r="E821" s="46" t="s">
        <v>2163</v>
      </c>
      <c r="F821" s="46" t="s">
        <v>4332</v>
      </c>
      <c r="G821" s="46" t="s">
        <v>68</v>
      </c>
      <c r="H821" s="46" t="s">
        <v>67</v>
      </c>
      <c r="I821" s="83">
        <v>-2.13109424999999E+16</v>
      </c>
      <c r="J821" s="83">
        <v>-4.8140661388799904E+16</v>
      </c>
      <c r="K821" s="83" t="s">
        <v>4702</v>
      </c>
      <c r="L821" s="46" t="s">
        <v>335</v>
      </c>
      <c r="M821" s="60">
        <v>2012</v>
      </c>
      <c r="N821" s="46" t="s">
        <v>336</v>
      </c>
      <c r="O821" s="46">
        <f t="shared" si="12"/>
        <v>44786</v>
      </c>
      <c r="P821" s="46">
        <v>2022</v>
      </c>
      <c r="Q821" s="46" t="s">
        <v>65</v>
      </c>
      <c r="R821" s="84"/>
      <c r="S821" s="46">
        <v>42900000</v>
      </c>
      <c r="T821" s="46">
        <v>1.3603500761035008</v>
      </c>
      <c r="U821" s="46" t="s">
        <v>5405</v>
      </c>
      <c r="V821" s="46" t="s">
        <v>5405</v>
      </c>
      <c r="W821" s="46" t="s">
        <v>5405</v>
      </c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  <c r="BN821" s="46"/>
      <c r="BO821" s="46"/>
      <c r="BP821" s="46"/>
    </row>
    <row r="822" spans="1:68" ht="15" x14ac:dyDescent="0.25">
      <c r="A822" s="46" t="s">
        <v>3881</v>
      </c>
      <c r="B822" s="82" t="s">
        <v>479</v>
      </c>
      <c r="C822" s="60">
        <v>9</v>
      </c>
      <c r="D822" s="46" t="s">
        <v>4228</v>
      </c>
      <c r="E822" s="46" t="s">
        <v>2593</v>
      </c>
      <c r="F822" s="46" t="s">
        <v>4332</v>
      </c>
      <c r="G822" s="46" t="s">
        <v>76</v>
      </c>
      <c r="H822" s="46" t="s">
        <v>67</v>
      </c>
      <c r="I822" s="83">
        <v>-2.23183180555E+16</v>
      </c>
      <c r="J822" s="83">
        <v>-4.6819766388799904E+16</v>
      </c>
      <c r="K822" s="83" t="s">
        <v>4849</v>
      </c>
      <c r="L822" s="46" t="s">
        <v>182</v>
      </c>
      <c r="M822" s="60">
        <v>2009</v>
      </c>
      <c r="N822" s="46" t="s">
        <v>183</v>
      </c>
      <c r="O822" s="46">
        <f t="shared" si="12"/>
        <v>43690</v>
      </c>
      <c r="P822" s="46">
        <v>2019</v>
      </c>
      <c r="Q822" s="46" t="s">
        <v>65</v>
      </c>
      <c r="R822" s="84"/>
      <c r="S822" s="46">
        <v>120960</v>
      </c>
      <c r="T822" s="46">
        <v>3.8356164383561643E-3</v>
      </c>
      <c r="U822" s="46" t="s">
        <v>5405</v>
      </c>
      <c r="V822" s="46" t="s">
        <v>5405</v>
      </c>
      <c r="W822" s="46" t="s">
        <v>5405</v>
      </c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  <c r="BN822" s="46"/>
      <c r="BO822" s="46"/>
      <c r="BP822" s="46"/>
    </row>
    <row r="823" spans="1:68" ht="15" x14ac:dyDescent="0.25">
      <c r="A823" s="46" t="s">
        <v>3882</v>
      </c>
      <c r="B823" s="82" t="s">
        <v>575</v>
      </c>
      <c r="C823" s="60">
        <v>2</v>
      </c>
      <c r="D823" s="46" t="s">
        <v>4232</v>
      </c>
      <c r="E823" s="46" t="s">
        <v>2460</v>
      </c>
      <c r="F823" s="46" t="s">
        <v>4333</v>
      </c>
      <c r="G823" s="46" t="s">
        <v>66</v>
      </c>
      <c r="H823" s="46" t="s">
        <v>62</v>
      </c>
      <c r="I823" s="83">
        <v>-2.28401111111E+16</v>
      </c>
      <c r="J823" s="83">
        <v>-4.52430694444E+16</v>
      </c>
      <c r="K823" s="83" t="s">
        <v>4850</v>
      </c>
      <c r="L823" s="46" t="s">
        <v>229</v>
      </c>
      <c r="M823" s="60">
        <v>2010</v>
      </c>
      <c r="N823" s="46" t="s">
        <v>230</v>
      </c>
      <c r="O823" s="46">
        <f t="shared" si="12"/>
        <v>44138</v>
      </c>
      <c r="P823" s="46">
        <v>2020</v>
      </c>
      <c r="Q823" s="46" t="s">
        <v>65</v>
      </c>
      <c r="R823" s="84"/>
      <c r="S823" s="46">
        <v>58400</v>
      </c>
      <c r="T823" s="46">
        <v>1.8518518518518519E-3</v>
      </c>
      <c r="U823" s="46" t="s">
        <v>5405</v>
      </c>
      <c r="V823" s="46" t="s">
        <v>5405</v>
      </c>
      <c r="W823" s="46" t="s">
        <v>5405</v>
      </c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  <c r="BN823" s="46"/>
      <c r="BO823" s="46"/>
      <c r="BP823" s="46"/>
    </row>
    <row r="824" spans="1:68" ht="15" x14ac:dyDescent="0.25">
      <c r="A824" s="46" t="s">
        <v>3883</v>
      </c>
      <c r="B824" s="82" t="s">
        <v>553</v>
      </c>
      <c r="C824" s="60">
        <v>9</v>
      </c>
      <c r="D824" s="46" t="s">
        <v>4228</v>
      </c>
      <c r="E824" s="46" t="s">
        <v>2594</v>
      </c>
      <c r="F824" s="46" t="s">
        <v>4332</v>
      </c>
      <c r="G824" s="46" t="s">
        <v>76</v>
      </c>
      <c r="H824" s="46" t="s">
        <v>67</v>
      </c>
      <c r="I824" s="83">
        <v>-2.15996111111E+16</v>
      </c>
      <c r="J824" s="83">
        <v>-4.78751944444E+16</v>
      </c>
      <c r="K824" s="83" t="s">
        <v>4851</v>
      </c>
      <c r="L824" s="46" t="s">
        <v>182</v>
      </c>
      <c r="M824" s="60">
        <v>2009</v>
      </c>
      <c r="N824" s="46" t="s">
        <v>183</v>
      </c>
      <c r="O824" s="46">
        <f t="shared" si="12"/>
        <v>43690</v>
      </c>
      <c r="P824" s="46">
        <v>2019</v>
      </c>
      <c r="Q824" s="46" t="s">
        <v>65</v>
      </c>
      <c r="R824" s="84"/>
      <c r="S824" s="46">
        <v>50400</v>
      </c>
      <c r="T824" s="46">
        <v>1.5981735159817352E-3</v>
      </c>
      <c r="U824" s="46" t="s">
        <v>5405</v>
      </c>
      <c r="V824" s="46" t="s">
        <v>5405</v>
      </c>
      <c r="W824" s="46" t="s">
        <v>5405</v>
      </c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  <c r="BN824" s="46"/>
      <c r="BO824" s="46"/>
      <c r="BP824" s="46"/>
    </row>
    <row r="825" spans="1:68" ht="15" x14ac:dyDescent="0.25">
      <c r="A825" s="46" t="s">
        <v>3883</v>
      </c>
      <c r="B825" s="82" t="s">
        <v>553</v>
      </c>
      <c r="C825" s="60">
        <v>9</v>
      </c>
      <c r="D825" s="46" t="s">
        <v>4228</v>
      </c>
      <c r="E825" s="46" t="s">
        <v>2595</v>
      </c>
      <c r="F825" s="46" t="s">
        <v>4332</v>
      </c>
      <c r="G825" s="46" t="s">
        <v>76</v>
      </c>
      <c r="H825" s="46" t="s">
        <v>67</v>
      </c>
      <c r="I825" s="83">
        <v>-2.15823333332999E+16</v>
      </c>
      <c r="J825" s="83">
        <v>-4.7888805555499904E+16</v>
      </c>
      <c r="K825" s="83" t="s">
        <v>4851</v>
      </c>
      <c r="L825" s="46" t="s">
        <v>182</v>
      </c>
      <c r="M825" s="60">
        <v>2009</v>
      </c>
      <c r="N825" s="46" t="s">
        <v>183</v>
      </c>
      <c r="O825" s="46">
        <f t="shared" si="12"/>
        <v>43690</v>
      </c>
      <c r="P825" s="46">
        <v>2019</v>
      </c>
      <c r="Q825" s="46" t="s">
        <v>65</v>
      </c>
      <c r="R825" s="84"/>
      <c r="S825" s="46">
        <v>50400</v>
      </c>
      <c r="T825" s="46">
        <v>1.5981735159817352E-3</v>
      </c>
      <c r="U825" s="46" t="s">
        <v>5405</v>
      </c>
      <c r="V825" s="46" t="s">
        <v>5405</v>
      </c>
      <c r="W825" s="46" t="s">
        <v>5405</v>
      </c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  <c r="BN825" s="46"/>
      <c r="BO825" s="46"/>
      <c r="BP825" s="46"/>
    </row>
    <row r="826" spans="1:68" ht="15" x14ac:dyDescent="0.25">
      <c r="A826" s="46" t="s">
        <v>3884</v>
      </c>
      <c r="B826" s="82" t="s">
        <v>479</v>
      </c>
      <c r="C826" s="60">
        <v>9</v>
      </c>
      <c r="D826" s="46" t="s">
        <v>4228</v>
      </c>
      <c r="E826" s="46" t="s">
        <v>2596</v>
      </c>
      <c r="F826" s="46" t="s">
        <v>4332</v>
      </c>
      <c r="G826" s="46" t="s">
        <v>76</v>
      </c>
      <c r="H826" s="46" t="s">
        <v>67</v>
      </c>
      <c r="I826" s="83">
        <v>-2.23776986111E+16</v>
      </c>
      <c r="J826" s="83">
        <v>-4.68950441666E+16</v>
      </c>
      <c r="K826" s="83" t="s">
        <v>4852</v>
      </c>
      <c r="L826" s="46" t="s">
        <v>182</v>
      </c>
      <c r="M826" s="60">
        <v>2009</v>
      </c>
      <c r="N826" s="46" t="s">
        <v>183</v>
      </c>
      <c r="O826" s="46">
        <f t="shared" si="12"/>
        <v>43690</v>
      </c>
      <c r="P826" s="46">
        <v>2019</v>
      </c>
      <c r="Q826" s="46" t="s">
        <v>65</v>
      </c>
      <c r="R826" s="84"/>
      <c r="S826" s="46">
        <v>120960</v>
      </c>
      <c r="T826" s="46">
        <v>3.8356164383561643E-3</v>
      </c>
      <c r="U826" s="46" t="s">
        <v>5405</v>
      </c>
      <c r="V826" s="46" t="s">
        <v>5405</v>
      </c>
      <c r="W826" s="46" t="s">
        <v>5405</v>
      </c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  <c r="BN826" s="46"/>
      <c r="BO826" s="46"/>
      <c r="BP826" s="46"/>
    </row>
    <row r="827" spans="1:68" ht="15" x14ac:dyDescent="0.25">
      <c r="A827" s="46" t="s">
        <v>3884</v>
      </c>
      <c r="B827" s="82" t="s">
        <v>479</v>
      </c>
      <c r="C827" s="60">
        <v>9</v>
      </c>
      <c r="D827" s="46" t="s">
        <v>4228</v>
      </c>
      <c r="E827" s="46" t="s">
        <v>2597</v>
      </c>
      <c r="F827" s="46" t="s">
        <v>4332</v>
      </c>
      <c r="G827" s="46" t="s">
        <v>76</v>
      </c>
      <c r="H827" s="46" t="s">
        <v>67</v>
      </c>
      <c r="I827" s="83">
        <v>-2.23780761111E+16</v>
      </c>
      <c r="J827" s="83">
        <v>-4.6885941388799904E+16</v>
      </c>
      <c r="K827" s="83" t="s">
        <v>4852</v>
      </c>
      <c r="L827" s="46" t="s">
        <v>182</v>
      </c>
      <c r="M827" s="60">
        <v>2009</v>
      </c>
      <c r="N827" s="46" t="s">
        <v>183</v>
      </c>
      <c r="O827" s="46">
        <f t="shared" si="12"/>
        <v>43690</v>
      </c>
      <c r="P827" s="46">
        <v>2019</v>
      </c>
      <c r="Q827" s="46" t="s">
        <v>65</v>
      </c>
      <c r="R827" s="84"/>
      <c r="S827" s="46">
        <v>120960</v>
      </c>
      <c r="T827" s="46">
        <v>3.8356164383561643E-3</v>
      </c>
      <c r="U827" s="46" t="s">
        <v>5405</v>
      </c>
      <c r="V827" s="46" t="s">
        <v>5405</v>
      </c>
      <c r="W827" s="46" t="s">
        <v>5405</v>
      </c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  <c r="BN827" s="46"/>
      <c r="BO827" s="46"/>
      <c r="BP827" s="46"/>
    </row>
    <row r="828" spans="1:68" ht="15" x14ac:dyDescent="0.25">
      <c r="A828" s="46" t="s">
        <v>3884</v>
      </c>
      <c r="B828" s="82" t="s">
        <v>479</v>
      </c>
      <c r="C828" s="60">
        <v>9</v>
      </c>
      <c r="D828" s="46" t="s">
        <v>4228</v>
      </c>
      <c r="E828" s="46" t="s">
        <v>2598</v>
      </c>
      <c r="F828" s="46" t="s">
        <v>4332</v>
      </c>
      <c r="G828" s="46" t="s">
        <v>76</v>
      </c>
      <c r="H828" s="46" t="s">
        <v>67</v>
      </c>
      <c r="I828" s="83">
        <v>-2.23807780554999E+16</v>
      </c>
      <c r="J828" s="83">
        <v>-4.68795591666E+16</v>
      </c>
      <c r="K828" s="83" t="s">
        <v>4852</v>
      </c>
      <c r="L828" s="46" t="s">
        <v>182</v>
      </c>
      <c r="M828" s="60">
        <v>2009</v>
      </c>
      <c r="N828" s="46" t="s">
        <v>183</v>
      </c>
      <c r="O828" s="46">
        <f t="shared" si="12"/>
        <v>43690</v>
      </c>
      <c r="P828" s="46">
        <v>2019</v>
      </c>
      <c r="Q828" s="46" t="s">
        <v>65</v>
      </c>
      <c r="R828" s="84"/>
      <c r="S828" s="46">
        <v>120960</v>
      </c>
      <c r="T828" s="46">
        <v>3.8356164383561643E-3</v>
      </c>
      <c r="U828" s="46" t="s">
        <v>5405</v>
      </c>
      <c r="V828" s="46" t="s">
        <v>5405</v>
      </c>
      <c r="W828" s="46" t="s">
        <v>5405</v>
      </c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  <c r="BN828" s="46"/>
      <c r="BO828" s="46"/>
      <c r="BP828" s="46"/>
    </row>
    <row r="829" spans="1:68" ht="15" x14ac:dyDescent="0.25">
      <c r="A829" s="46" t="s">
        <v>3884</v>
      </c>
      <c r="B829" s="82" t="s">
        <v>479</v>
      </c>
      <c r="C829" s="60">
        <v>9</v>
      </c>
      <c r="D829" s="46" t="s">
        <v>4228</v>
      </c>
      <c r="E829" s="46" t="s">
        <v>2599</v>
      </c>
      <c r="F829" s="46" t="s">
        <v>4332</v>
      </c>
      <c r="G829" s="46" t="s">
        <v>76</v>
      </c>
      <c r="H829" s="46" t="s">
        <v>67</v>
      </c>
      <c r="I829" s="83">
        <v>-2.23875397222E+16</v>
      </c>
      <c r="J829" s="83">
        <v>-4.6872765E+16</v>
      </c>
      <c r="K829" s="83" t="s">
        <v>4852</v>
      </c>
      <c r="L829" s="46" t="s">
        <v>182</v>
      </c>
      <c r="M829" s="60">
        <v>2009</v>
      </c>
      <c r="N829" s="46" t="s">
        <v>183</v>
      </c>
      <c r="O829" s="46">
        <f t="shared" si="12"/>
        <v>43690</v>
      </c>
      <c r="P829" s="46">
        <v>2019</v>
      </c>
      <c r="Q829" s="46" t="s">
        <v>65</v>
      </c>
      <c r="R829" s="84"/>
      <c r="S829" s="46">
        <v>120960</v>
      </c>
      <c r="T829" s="46">
        <v>3.8356164383561643E-3</v>
      </c>
      <c r="U829" s="46" t="s">
        <v>5405</v>
      </c>
      <c r="V829" s="46" t="s">
        <v>5405</v>
      </c>
      <c r="W829" s="46" t="s">
        <v>5405</v>
      </c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  <c r="BN829" s="46"/>
      <c r="BO829" s="46"/>
      <c r="BP829" s="46"/>
    </row>
    <row r="830" spans="1:68" ht="15" x14ac:dyDescent="0.25">
      <c r="A830" s="46" t="s">
        <v>3885</v>
      </c>
      <c r="B830" s="82" t="s">
        <v>554</v>
      </c>
      <c r="C830" s="60">
        <v>2</v>
      </c>
      <c r="D830" s="46" t="s">
        <v>4263</v>
      </c>
      <c r="E830" s="46" t="s">
        <v>2601</v>
      </c>
      <c r="F830" s="46" t="s">
        <v>4333</v>
      </c>
      <c r="G830" s="46" t="s">
        <v>76</v>
      </c>
      <c r="H830" s="46" t="s">
        <v>67</v>
      </c>
      <c r="I830" s="83">
        <v>-2.31396191665999E+16</v>
      </c>
      <c r="J830" s="83">
        <v>-4.5205124722199904E+16</v>
      </c>
      <c r="K830" s="83" t="s">
        <v>4853</v>
      </c>
      <c r="L830" s="46" t="s">
        <v>182</v>
      </c>
      <c r="M830" s="60">
        <v>2009</v>
      </c>
      <c r="N830" s="46" t="s">
        <v>183</v>
      </c>
      <c r="O830" s="46">
        <f t="shared" si="12"/>
        <v>43690</v>
      </c>
      <c r="P830" s="46">
        <v>2019</v>
      </c>
      <c r="Q830" s="46" t="s">
        <v>65</v>
      </c>
      <c r="R830" s="84"/>
      <c r="S830" s="46">
        <v>77760</v>
      </c>
      <c r="T830" s="46">
        <v>2.4657534246575342E-3</v>
      </c>
      <c r="U830" s="46" t="s">
        <v>5405</v>
      </c>
      <c r="V830" s="46" t="s">
        <v>5405</v>
      </c>
      <c r="W830" s="46" t="s">
        <v>5405</v>
      </c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  <c r="BN830" s="46"/>
      <c r="BO830" s="46"/>
      <c r="BP830" s="46"/>
    </row>
    <row r="831" spans="1:68" ht="15" x14ac:dyDescent="0.25">
      <c r="A831" s="46" t="s">
        <v>3707</v>
      </c>
      <c r="B831" s="82" t="s">
        <v>555</v>
      </c>
      <c r="C831" s="60">
        <v>22</v>
      </c>
      <c r="D831" s="46" t="s">
        <v>4240</v>
      </c>
      <c r="E831" s="46" t="s">
        <v>2602</v>
      </c>
      <c r="F831" s="46" t="s">
        <v>4332</v>
      </c>
      <c r="G831" s="46" t="s">
        <v>76</v>
      </c>
      <c r="H831" s="46" t="s">
        <v>67</v>
      </c>
      <c r="I831" s="83">
        <v>-2.25527777777E+16</v>
      </c>
      <c r="J831" s="83">
        <v>-5.30527777777E+16</v>
      </c>
      <c r="K831" s="83" t="s">
        <v>4854</v>
      </c>
      <c r="L831" s="46" t="s">
        <v>182</v>
      </c>
      <c r="M831" s="60">
        <v>2009</v>
      </c>
      <c r="N831" s="46" t="s">
        <v>183</v>
      </c>
      <c r="O831" s="46">
        <f t="shared" si="12"/>
        <v>43690</v>
      </c>
      <c r="P831" s="46">
        <v>2019</v>
      </c>
      <c r="Q831" s="46" t="s">
        <v>65</v>
      </c>
      <c r="R831" s="84"/>
      <c r="S831" s="46">
        <v>359998.08</v>
      </c>
      <c r="T831" s="46">
        <v>1.1415464231354642E-2</v>
      </c>
      <c r="U831" s="46" t="s">
        <v>5405</v>
      </c>
      <c r="V831" s="46" t="s">
        <v>5405</v>
      </c>
      <c r="W831" s="46" t="s">
        <v>5405</v>
      </c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  <c r="BN831" s="46"/>
      <c r="BO831" s="46"/>
      <c r="BP831" s="46"/>
    </row>
    <row r="832" spans="1:68" ht="15" x14ac:dyDescent="0.25">
      <c r="A832" s="46" t="s">
        <v>3886</v>
      </c>
      <c r="B832" s="82" t="s">
        <v>512</v>
      </c>
      <c r="C832" s="60">
        <v>14</v>
      </c>
      <c r="D832" s="46" t="s">
        <v>4237</v>
      </c>
      <c r="E832" s="46" t="s">
        <v>1898</v>
      </c>
      <c r="F832" s="46" t="s">
        <v>4332</v>
      </c>
      <c r="G832" s="46" t="s">
        <v>69</v>
      </c>
      <c r="H832" s="46" t="s">
        <v>67</v>
      </c>
      <c r="I832" s="83">
        <v>-2.33072222222E+16</v>
      </c>
      <c r="J832" s="83">
        <v>-4.8930888888799904E+16</v>
      </c>
      <c r="K832" s="83" t="s">
        <v>4855</v>
      </c>
      <c r="L832" s="46" t="s">
        <v>461</v>
      </c>
      <c r="M832" s="60">
        <v>2013</v>
      </c>
      <c r="N832" s="46" t="s">
        <v>462</v>
      </c>
      <c r="O832" s="46">
        <f t="shared" si="12"/>
        <v>45090</v>
      </c>
      <c r="P832" s="46">
        <v>2023</v>
      </c>
      <c r="Q832" s="46" t="s">
        <v>65</v>
      </c>
      <c r="R832" s="84"/>
      <c r="S832" s="46">
        <v>439571.4</v>
      </c>
      <c r="T832" s="46">
        <v>1.3938717656012177E-2</v>
      </c>
      <c r="U832" s="46">
        <v>146.28</v>
      </c>
      <c r="V832" s="46" t="s">
        <v>5403</v>
      </c>
      <c r="W832" s="46" t="s">
        <v>5413</v>
      </c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  <c r="BN832" s="46"/>
      <c r="BO832" s="46"/>
      <c r="BP832" s="46"/>
    </row>
    <row r="833" spans="1:68" ht="15" x14ac:dyDescent="0.25">
      <c r="A833" s="46" t="s">
        <v>3427</v>
      </c>
      <c r="B833" s="82" t="s">
        <v>573</v>
      </c>
      <c r="C833" s="60">
        <v>2</v>
      </c>
      <c r="D833" s="46" t="s">
        <v>4232</v>
      </c>
      <c r="E833" s="46" t="s">
        <v>2470</v>
      </c>
      <c r="F833" s="46" t="s">
        <v>4333</v>
      </c>
      <c r="G833" s="46" t="s">
        <v>61</v>
      </c>
      <c r="H833" s="46" t="s">
        <v>62</v>
      </c>
      <c r="I833" s="83">
        <v>-2.31146916665999E+16</v>
      </c>
      <c r="J833" s="83">
        <v>-4.57751891666E+16</v>
      </c>
      <c r="K833" s="83" t="s">
        <v>4856</v>
      </c>
      <c r="L833" s="46" t="s">
        <v>1450</v>
      </c>
      <c r="M833" s="60">
        <v>2010</v>
      </c>
      <c r="N833" s="46" t="s">
        <v>1197</v>
      </c>
      <c r="O833" s="46">
        <f t="shared" si="12"/>
        <v>41893</v>
      </c>
      <c r="P833" s="46">
        <v>2014</v>
      </c>
      <c r="Q833" s="46" t="s">
        <v>65</v>
      </c>
      <c r="R833" s="84"/>
      <c r="S833" s="46">
        <v>12748428</v>
      </c>
      <c r="T833" s="46">
        <v>0.40425</v>
      </c>
      <c r="U833" s="46" t="s">
        <v>5405</v>
      </c>
      <c r="V833" s="46" t="s">
        <v>5405</v>
      </c>
      <c r="W833" s="46" t="s">
        <v>5405</v>
      </c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  <c r="BN833" s="46"/>
      <c r="BO833" s="46"/>
      <c r="BP833" s="46"/>
    </row>
    <row r="834" spans="1:68" ht="15" x14ac:dyDescent="0.25">
      <c r="A834" s="46" t="s">
        <v>3886</v>
      </c>
      <c r="B834" s="82" t="s">
        <v>512</v>
      </c>
      <c r="C834" s="60">
        <v>14</v>
      </c>
      <c r="D834" s="46" t="s">
        <v>4237</v>
      </c>
      <c r="E834" s="46" t="s">
        <v>1899</v>
      </c>
      <c r="F834" s="46" t="s">
        <v>4332</v>
      </c>
      <c r="G834" s="46" t="s">
        <v>69</v>
      </c>
      <c r="H834" s="46" t="s">
        <v>67</v>
      </c>
      <c r="I834" s="83">
        <v>-2.33079722222E+16</v>
      </c>
      <c r="J834" s="83">
        <v>-4.8930888888799904E+16</v>
      </c>
      <c r="K834" s="83" t="s">
        <v>4855</v>
      </c>
      <c r="L834" s="46" t="s">
        <v>461</v>
      </c>
      <c r="M834" s="60">
        <v>2013</v>
      </c>
      <c r="N834" s="46" t="s">
        <v>462</v>
      </c>
      <c r="O834" s="46">
        <f t="shared" si="12"/>
        <v>45090</v>
      </c>
      <c r="P834" s="46">
        <v>2023</v>
      </c>
      <c r="Q834" s="46" t="s">
        <v>65</v>
      </c>
      <c r="R834" s="84"/>
      <c r="S834" s="46">
        <v>427311</v>
      </c>
      <c r="T834" s="46">
        <v>1.3549942922374429E-2</v>
      </c>
      <c r="U834" s="46">
        <v>146.28</v>
      </c>
      <c r="V834" s="46" t="s">
        <v>5403</v>
      </c>
      <c r="W834" s="46" t="s">
        <v>5419</v>
      </c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  <c r="BN834" s="46"/>
      <c r="BO834" s="46"/>
      <c r="BP834" s="46"/>
    </row>
    <row r="835" spans="1:68" ht="15" x14ac:dyDescent="0.25">
      <c r="A835" s="46" t="s">
        <v>3887</v>
      </c>
      <c r="B835" s="82" t="s">
        <v>488</v>
      </c>
      <c r="C835" s="60">
        <v>9</v>
      </c>
      <c r="D835" s="46" t="s">
        <v>4244</v>
      </c>
      <c r="E835" s="46" t="s">
        <v>2472</v>
      </c>
      <c r="F835" s="46" t="s">
        <v>4332</v>
      </c>
      <c r="G835" s="46" t="s">
        <v>61</v>
      </c>
      <c r="H835" s="46" t="s">
        <v>62</v>
      </c>
      <c r="I835" s="83">
        <v>-2.19416575E+16</v>
      </c>
      <c r="J835" s="83">
        <v>-4.6803395E+16</v>
      </c>
      <c r="K835" s="83" t="s">
        <v>4857</v>
      </c>
      <c r="L835" s="46" t="s">
        <v>1451</v>
      </c>
      <c r="M835" s="60">
        <v>2010</v>
      </c>
      <c r="N835" s="46" t="s">
        <v>375</v>
      </c>
      <c r="O835" s="46">
        <f t="shared" si="12"/>
        <v>41491</v>
      </c>
      <c r="P835" s="46">
        <v>2013</v>
      </c>
      <c r="Q835" s="46" t="s">
        <v>65</v>
      </c>
      <c r="R835" s="84"/>
      <c r="S835" s="46">
        <v>4975680</v>
      </c>
      <c r="T835" s="46">
        <v>0.15777777777777777</v>
      </c>
      <c r="U835" s="46" t="s">
        <v>5405</v>
      </c>
      <c r="V835" s="46" t="s">
        <v>5405</v>
      </c>
      <c r="W835" s="46" t="s">
        <v>5405</v>
      </c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  <c r="BN835" s="46"/>
      <c r="BO835" s="46"/>
      <c r="BP835" s="46"/>
    </row>
    <row r="836" spans="1:68" ht="15" x14ac:dyDescent="0.25">
      <c r="A836" s="46" t="s">
        <v>3886</v>
      </c>
      <c r="B836" s="82" t="s">
        <v>512</v>
      </c>
      <c r="C836" s="60">
        <v>14</v>
      </c>
      <c r="D836" s="46" t="s">
        <v>4237</v>
      </c>
      <c r="E836" s="46" t="s">
        <v>1900</v>
      </c>
      <c r="F836" s="46" t="s">
        <v>4332</v>
      </c>
      <c r="G836" s="46" t="s">
        <v>69</v>
      </c>
      <c r="H836" s="46" t="s">
        <v>67</v>
      </c>
      <c r="I836" s="83">
        <v>-2.3302E+16</v>
      </c>
      <c r="J836" s="83">
        <v>-4.89301388888E+16</v>
      </c>
      <c r="K836" s="83" t="s">
        <v>4855</v>
      </c>
      <c r="L836" s="46" t="s">
        <v>461</v>
      </c>
      <c r="M836" s="60">
        <v>2013</v>
      </c>
      <c r="N836" s="46" t="s">
        <v>462</v>
      </c>
      <c r="O836" s="46">
        <f t="shared" ref="O836:O899" si="13">DATEVALUE(N836)</f>
        <v>45090</v>
      </c>
      <c r="P836" s="46">
        <v>2023</v>
      </c>
      <c r="Q836" s="46" t="s">
        <v>65</v>
      </c>
      <c r="R836" s="84"/>
      <c r="S836" s="46">
        <v>258566</v>
      </c>
      <c r="T836" s="46">
        <v>8.1990740740740739E-3</v>
      </c>
      <c r="U836" s="46">
        <v>146.28</v>
      </c>
      <c r="V836" s="46" t="s">
        <v>5403</v>
      </c>
      <c r="W836" s="46" t="s">
        <v>5411</v>
      </c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  <c r="BN836" s="46"/>
      <c r="BO836" s="46"/>
      <c r="BP836" s="46"/>
    </row>
    <row r="837" spans="1:68" ht="15" x14ac:dyDescent="0.25">
      <c r="A837" s="46" t="s">
        <v>3824</v>
      </c>
      <c r="B837" s="82" t="s">
        <v>486</v>
      </c>
      <c r="C837" s="60">
        <v>9</v>
      </c>
      <c r="D837" s="46" t="s">
        <v>4255</v>
      </c>
      <c r="E837" s="46" t="s">
        <v>2474</v>
      </c>
      <c r="F837" s="46" t="s">
        <v>4332</v>
      </c>
      <c r="G837" s="46" t="s">
        <v>68</v>
      </c>
      <c r="H837" s="46" t="s">
        <v>62</v>
      </c>
      <c r="I837" s="83">
        <v>-2.24717188888E+16</v>
      </c>
      <c r="J837" s="83">
        <v>-4.6704952499999904E+16</v>
      </c>
      <c r="K837" s="83" t="s">
        <v>4858</v>
      </c>
      <c r="L837" s="46" t="s">
        <v>219</v>
      </c>
      <c r="M837" s="60">
        <v>2010</v>
      </c>
      <c r="N837" s="46" t="s">
        <v>221</v>
      </c>
      <c r="O837" s="46">
        <f t="shared" si="13"/>
        <v>44070</v>
      </c>
      <c r="P837" s="46">
        <v>2020</v>
      </c>
      <c r="Q837" s="46" t="s">
        <v>65</v>
      </c>
      <c r="R837" s="84"/>
      <c r="S837" s="46">
        <v>36091.199999999997</v>
      </c>
      <c r="T837" s="46">
        <v>1.1444444444444445E-3</v>
      </c>
      <c r="U837" s="46" t="s">
        <v>5405</v>
      </c>
      <c r="V837" s="46" t="s">
        <v>5405</v>
      </c>
      <c r="W837" s="46" t="s">
        <v>5405</v>
      </c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  <c r="BN837" s="46"/>
      <c r="BO837" s="46"/>
      <c r="BP837" s="46"/>
    </row>
    <row r="838" spans="1:68" ht="15" x14ac:dyDescent="0.25">
      <c r="A838" s="46" t="s">
        <v>3824</v>
      </c>
      <c r="B838" s="82" t="s">
        <v>486</v>
      </c>
      <c r="C838" s="60">
        <v>9</v>
      </c>
      <c r="D838" s="46" t="s">
        <v>4255</v>
      </c>
      <c r="E838" s="46" t="s">
        <v>2475</v>
      </c>
      <c r="F838" s="46" t="s">
        <v>4332</v>
      </c>
      <c r="G838" s="46" t="s">
        <v>68</v>
      </c>
      <c r="H838" s="46" t="s">
        <v>62</v>
      </c>
      <c r="I838" s="83">
        <v>-2.24663888888E+16</v>
      </c>
      <c r="J838" s="83">
        <v>-4.67191666666E+16</v>
      </c>
      <c r="K838" s="83" t="s">
        <v>4858</v>
      </c>
      <c r="L838" s="46" t="s">
        <v>219</v>
      </c>
      <c r="M838" s="60">
        <v>2010</v>
      </c>
      <c r="N838" s="46" t="s">
        <v>221</v>
      </c>
      <c r="O838" s="46">
        <f t="shared" si="13"/>
        <v>44070</v>
      </c>
      <c r="P838" s="46">
        <v>2020</v>
      </c>
      <c r="Q838" s="46" t="s">
        <v>65</v>
      </c>
      <c r="R838" s="84"/>
      <c r="S838" s="46">
        <v>19272</v>
      </c>
      <c r="T838" s="46">
        <v>6.111111111111111E-4</v>
      </c>
      <c r="U838" s="46" t="s">
        <v>5405</v>
      </c>
      <c r="V838" s="46" t="s">
        <v>5405</v>
      </c>
      <c r="W838" s="46" t="s">
        <v>5405</v>
      </c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  <c r="BN838" s="46"/>
      <c r="BO838" s="46"/>
      <c r="BP838" s="46"/>
    </row>
    <row r="839" spans="1:68" ht="15" x14ac:dyDescent="0.25">
      <c r="A839" s="46" t="s">
        <v>3886</v>
      </c>
      <c r="B839" s="82" t="s">
        <v>512</v>
      </c>
      <c r="C839" s="60">
        <v>14</v>
      </c>
      <c r="D839" s="46" t="s">
        <v>4237</v>
      </c>
      <c r="E839" s="46" t="s">
        <v>1901</v>
      </c>
      <c r="F839" s="46" t="s">
        <v>4332</v>
      </c>
      <c r="G839" s="46" t="s">
        <v>69</v>
      </c>
      <c r="H839" s="46" t="s">
        <v>67</v>
      </c>
      <c r="I839" s="83">
        <v>-2.3302E+16</v>
      </c>
      <c r="J839" s="83">
        <v>-4.8927888888799904E+16</v>
      </c>
      <c r="K839" s="83" t="s">
        <v>4855</v>
      </c>
      <c r="L839" s="46" t="s">
        <v>461</v>
      </c>
      <c r="M839" s="60">
        <v>2013</v>
      </c>
      <c r="N839" s="46" t="s">
        <v>462</v>
      </c>
      <c r="O839" s="46">
        <f t="shared" si="13"/>
        <v>45090</v>
      </c>
      <c r="P839" s="46">
        <v>2023</v>
      </c>
      <c r="Q839" s="46" t="s">
        <v>65</v>
      </c>
      <c r="R839" s="84"/>
      <c r="S839" s="46">
        <v>169296.6</v>
      </c>
      <c r="T839" s="46">
        <v>5.3683599695585997E-3</v>
      </c>
      <c r="U839" s="46">
        <v>146.28</v>
      </c>
      <c r="V839" s="46" t="s">
        <v>5403</v>
      </c>
      <c r="W839" s="46" t="s">
        <v>5413</v>
      </c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  <c r="BN839" s="46"/>
      <c r="BO839" s="46"/>
      <c r="BP839" s="46"/>
    </row>
    <row r="840" spans="1:68" ht="15" x14ac:dyDescent="0.25">
      <c r="A840" s="46" t="s">
        <v>3888</v>
      </c>
      <c r="B840" s="82" t="s">
        <v>558</v>
      </c>
      <c r="C840" s="60">
        <v>2</v>
      </c>
      <c r="D840" s="46" t="s">
        <v>4232</v>
      </c>
      <c r="E840" s="46" t="s">
        <v>1905</v>
      </c>
      <c r="F840" s="46" t="s">
        <v>4333</v>
      </c>
      <c r="G840" s="46" t="s">
        <v>76</v>
      </c>
      <c r="H840" s="46" t="s">
        <v>67</v>
      </c>
      <c r="I840" s="83">
        <v>-2.30186111111E+16</v>
      </c>
      <c r="J840" s="83">
        <v>-4.56472222222E+16</v>
      </c>
      <c r="K840" s="83" t="s">
        <v>4859</v>
      </c>
      <c r="L840" s="46" t="s">
        <v>461</v>
      </c>
      <c r="M840" s="60">
        <v>2013</v>
      </c>
      <c r="N840" s="46" t="s">
        <v>462</v>
      </c>
      <c r="O840" s="46">
        <f t="shared" si="13"/>
        <v>45090</v>
      </c>
      <c r="P840" s="46">
        <v>2023</v>
      </c>
      <c r="Q840" s="46" t="s">
        <v>65</v>
      </c>
      <c r="R840" s="84"/>
      <c r="S840" s="46">
        <v>324000</v>
      </c>
      <c r="T840" s="46">
        <v>1.0273972602739725E-2</v>
      </c>
      <c r="U840" s="46" t="s">
        <v>5405</v>
      </c>
      <c r="V840" s="46" t="s">
        <v>5405</v>
      </c>
      <c r="W840" s="46" t="s">
        <v>5405</v>
      </c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  <c r="BN840" s="46"/>
      <c r="BO840" s="46"/>
      <c r="BP840" s="46"/>
    </row>
    <row r="841" spans="1:68" ht="15" x14ac:dyDescent="0.25">
      <c r="A841" s="46" t="s">
        <v>3550</v>
      </c>
      <c r="B841" s="82" t="s">
        <v>510</v>
      </c>
      <c r="C841" s="60">
        <v>4</v>
      </c>
      <c r="D841" s="46" t="s">
        <v>4241</v>
      </c>
      <c r="E841" s="46" t="s">
        <v>2377</v>
      </c>
      <c r="F841" s="46" t="s">
        <v>4332</v>
      </c>
      <c r="G841" s="46" t="s">
        <v>61</v>
      </c>
      <c r="H841" s="46" t="s">
        <v>67</v>
      </c>
      <c r="I841" s="83">
        <v>-2.14286111111E+16</v>
      </c>
      <c r="J841" s="83">
        <v>-4.7014249999999904E+16</v>
      </c>
      <c r="K841" s="83" t="s">
        <v>4790</v>
      </c>
      <c r="L841" s="46" t="s">
        <v>280</v>
      </c>
      <c r="M841" s="60">
        <v>2011</v>
      </c>
      <c r="N841" s="46" t="s">
        <v>461</v>
      </c>
      <c r="O841" s="46">
        <f t="shared" si="13"/>
        <v>41438</v>
      </c>
      <c r="P841" s="46">
        <v>2013</v>
      </c>
      <c r="Q841" s="46" t="s">
        <v>65</v>
      </c>
      <c r="R841" s="84"/>
      <c r="S841" s="46">
        <v>5365412.4000000004</v>
      </c>
      <c r="T841" s="46">
        <v>0.17013611111111113</v>
      </c>
      <c r="U841" s="46" t="s">
        <v>5405</v>
      </c>
      <c r="V841" s="46" t="s">
        <v>5405</v>
      </c>
      <c r="W841" s="46" t="s">
        <v>5405</v>
      </c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  <c r="BN841" s="46"/>
      <c r="BO841" s="46"/>
      <c r="BP841" s="46"/>
    </row>
    <row r="842" spans="1:68" ht="15" x14ac:dyDescent="0.25">
      <c r="A842" s="46" t="s">
        <v>3886</v>
      </c>
      <c r="B842" s="82" t="s">
        <v>512</v>
      </c>
      <c r="C842" s="60">
        <v>14</v>
      </c>
      <c r="D842" s="46" t="s">
        <v>4227</v>
      </c>
      <c r="E842" s="46" t="s">
        <v>2661</v>
      </c>
      <c r="F842" s="46" t="s">
        <v>4332</v>
      </c>
      <c r="G842" s="46" t="s">
        <v>69</v>
      </c>
      <c r="H842" s="46" t="s">
        <v>67</v>
      </c>
      <c r="I842" s="83">
        <v>-2.34390541665999E+16</v>
      </c>
      <c r="J842" s="83">
        <v>-4.86972433333E+16</v>
      </c>
      <c r="K842" s="83" t="s">
        <v>4860</v>
      </c>
      <c r="L842" s="46" t="s">
        <v>154</v>
      </c>
      <c r="M842" s="60">
        <v>2008</v>
      </c>
      <c r="N842" s="46" t="s">
        <v>461</v>
      </c>
      <c r="O842" s="46">
        <f t="shared" si="13"/>
        <v>41438</v>
      </c>
      <c r="P842" s="46">
        <v>2013</v>
      </c>
      <c r="Q842" s="46" t="s">
        <v>65</v>
      </c>
      <c r="R842" s="84"/>
      <c r="S842" s="46">
        <v>439571.4</v>
      </c>
      <c r="T842" s="46">
        <v>1.3938717656012177E-2</v>
      </c>
      <c r="U842" s="46">
        <v>146.28</v>
      </c>
      <c r="V842" s="46" t="s">
        <v>5403</v>
      </c>
      <c r="W842" s="46" t="s">
        <v>5413</v>
      </c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  <c r="BN842" s="46"/>
      <c r="BO842" s="46"/>
      <c r="BP842" s="46"/>
    </row>
    <row r="843" spans="1:68" ht="15" x14ac:dyDescent="0.25">
      <c r="A843" s="46" t="s">
        <v>3886</v>
      </c>
      <c r="B843" s="82" t="s">
        <v>512</v>
      </c>
      <c r="C843" s="60">
        <v>14</v>
      </c>
      <c r="D843" s="46" t="s">
        <v>4227</v>
      </c>
      <c r="E843" s="46" t="s">
        <v>2662</v>
      </c>
      <c r="F843" s="46" t="s">
        <v>4332</v>
      </c>
      <c r="G843" s="46" t="s">
        <v>69</v>
      </c>
      <c r="H843" s="46" t="s">
        <v>67</v>
      </c>
      <c r="I843" s="83">
        <v>-2.32960097222E+16</v>
      </c>
      <c r="J843" s="83">
        <v>-4.8926413888799904E+16</v>
      </c>
      <c r="K843" s="83" t="s">
        <v>4860</v>
      </c>
      <c r="L843" s="46" t="s">
        <v>154</v>
      </c>
      <c r="M843" s="60">
        <v>2008</v>
      </c>
      <c r="N843" s="46" t="s">
        <v>461</v>
      </c>
      <c r="O843" s="46">
        <f t="shared" si="13"/>
        <v>41438</v>
      </c>
      <c r="P843" s="46">
        <v>2013</v>
      </c>
      <c r="Q843" s="46" t="s">
        <v>65</v>
      </c>
      <c r="R843" s="84"/>
      <c r="S843" s="46">
        <v>427311</v>
      </c>
      <c r="T843" s="46">
        <v>1.3549942922374429E-2</v>
      </c>
      <c r="U843" s="46">
        <v>146.28</v>
      </c>
      <c r="V843" s="46" t="s">
        <v>5403</v>
      </c>
      <c r="W843" s="46" t="s">
        <v>5413</v>
      </c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  <c r="BN843" s="46"/>
      <c r="BO843" s="46"/>
      <c r="BP843" s="46"/>
    </row>
    <row r="844" spans="1:68" ht="15" x14ac:dyDescent="0.25">
      <c r="A844" s="46" t="s">
        <v>3886</v>
      </c>
      <c r="B844" s="82" t="s">
        <v>512</v>
      </c>
      <c r="C844" s="60">
        <v>14</v>
      </c>
      <c r="D844" s="46" t="s">
        <v>4227</v>
      </c>
      <c r="E844" s="46" t="s">
        <v>2663</v>
      </c>
      <c r="F844" s="46" t="s">
        <v>4332</v>
      </c>
      <c r="G844" s="46" t="s">
        <v>69</v>
      </c>
      <c r="H844" s="46" t="s">
        <v>67</v>
      </c>
      <c r="I844" s="83">
        <v>-2.32937630555E+16</v>
      </c>
      <c r="J844" s="83">
        <v>-4.89196736111E+16</v>
      </c>
      <c r="K844" s="83" t="s">
        <v>4860</v>
      </c>
      <c r="L844" s="46" t="s">
        <v>154</v>
      </c>
      <c r="M844" s="60">
        <v>2008</v>
      </c>
      <c r="N844" s="46" t="s">
        <v>461</v>
      </c>
      <c r="O844" s="46">
        <f t="shared" si="13"/>
        <v>41438</v>
      </c>
      <c r="P844" s="46">
        <v>2013</v>
      </c>
      <c r="Q844" s="46" t="s">
        <v>65</v>
      </c>
      <c r="R844" s="84"/>
      <c r="S844" s="46">
        <v>258566</v>
      </c>
      <c r="T844" s="46">
        <v>8.1990740740740739E-3</v>
      </c>
      <c r="U844" s="46">
        <v>146.28</v>
      </c>
      <c r="V844" s="46" t="s">
        <v>5403</v>
      </c>
      <c r="W844" s="46" t="s">
        <v>5413</v>
      </c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  <c r="BN844" s="46"/>
      <c r="BO844" s="46"/>
      <c r="BP844" s="46"/>
    </row>
    <row r="845" spans="1:68" ht="15" x14ac:dyDescent="0.25">
      <c r="A845" s="46" t="s">
        <v>3550</v>
      </c>
      <c r="B845" s="82" t="s">
        <v>532</v>
      </c>
      <c r="C845" s="60">
        <v>12</v>
      </c>
      <c r="D845" s="46" t="s">
        <v>4230</v>
      </c>
      <c r="E845" s="46" t="s">
        <v>2482</v>
      </c>
      <c r="F845" s="46" t="s">
        <v>4332</v>
      </c>
      <c r="G845" s="46" t="s">
        <v>61</v>
      </c>
      <c r="H845" s="46" t="s">
        <v>62</v>
      </c>
      <c r="I845" s="83">
        <v>-2.01704969444E+16</v>
      </c>
      <c r="J845" s="83">
        <v>-4.8679746388799904E+16</v>
      </c>
      <c r="K845" s="83" t="s">
        <v>4472</v>
      </c>
      <c r="L845" s="46" t="s">
        <v>214</v>
      </c>
      <c r="M845" s="60">
        <v>2010</v>
      </c>
      <c r="N845" s="46" t="s">
        <v>215</v>
      </c>
      <c r="O845" s="46">
        <f t="shared" si="13"/>
        <v>44195</v>
      </c>
      <c r="P845" s="46">
        <v>2020</v>
      </c>
      <c r="Q845" s="46" t="s">
        <v>65</v>
      </c>
      <c r="R845" s="84"/>
      <c r="S845" s="46">
        <v>413997.6</v>
      </c>
      <c r="T845" s="46">
        <v>1.3127777777777776E-2</v>
      </c>
      <c r="U845" s="46" t="s">
        <v>5405</v>
      </c>
      <c r="V845" s="46" t="s">
        <v>5405</v>
      </c>
      <c r="W845" s="46" t="s">
        <v>5405</v>
      </c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  <c r="BN845" s="46"/>
      <c r="BO845" s="46"/>
      <c r="BP845" s="46"/>
    </row>
    <row r="846" spans="1:68" ht="15" x14ac:dyDescent="0.25">
      <c r="A846" s="46" t="s">
        <v>3886</v>
      </c>
      <c r="B846" s="82" t="s">
        <v>512</v>
      </c>
      <c r="C846" s="60">
        <v>14</v>
      </c>
      <c r="D846" s="46" t="s">
        <v>4227</v>
      </c>
      <c r="E846" s="46" t="s">
        <v>2664</v>
      </c>
      <c r="F846" s="46" t="s">
        <v>4332</v>
      </c>
      <c r="G846" s="46" t="s">
        <v>69</v>
      </c>
      <c r="H846" s="46" t="s">
        <v>67</v>
      </c>
      <c r="I846" s="83">
        <v>-2.32952608332999E+16</v>
      </c>
      <c r="J846" s="83">
        <v>-4.8924915833299904E+16</v>
      </c>
      <c r="K846" s="83" t="s">
        <v>4860</v>
      </c>
      <c r="L846" s="46" t="s">
        <v>154</v>
      </c>
      <c r="M846" s="60">
        <v>2008</v>
      </c>
      <c r="N846" s="46" t="s">
        <v>461</v>
      </c>
      <c r="O846" s="46">
        <f t="shared" si="13"/>
        <v>41438</v>
      </c>
      <c r="P846" s="46">
        <v>2013</v>
      </c>
      <c r="Q846" s="46" t="s">
        <v>65</v>
      </c>
      <c r="R846" s="84"/>
      <c r="S846" s="46">
        <v>169296.6</v>
      </c>
      <c r="T846" s="46">
        <v>5.3683599695585997E-3</v>
      </c>
      <c r="U846" s="46">
        <v>146.28</v>
      </c>
      <c r="V846" s="46" t="s">
        <v>5403</v>
      </c>
      <c r="W846" s="46" t="s">
        <v>5413</v>
      </c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  <c r="BN846" s="46"/>
      <c r="BO846" s="46"/>
      <c r="BP846" s="46"/>
    </row>
    <row r="847" spans="1:68" ht="15" x14ac:dyDescent="0.25">
      <c r="A847" s="46" t="s">
        <v>3579</v>
      </c>
      <c r="B847" s="82" t="s">
        <v>571</v>
      </c>
      <c r="C847" s="60">
        <v>8</v>
      </c>
      <c r="D847" s="46" t="s">
        <v>4230</v>
      </c>
      <c r="E847" s="46" t="s">
        <v>2484</v>
      </c>
      <c r="F847" s="46" t="s">
        <v>4332</v>
      </c>
      <c r="G847" s="46" t="s">
        <v>61</v>
      </c>
      <c r="H847" s="46" t="s">
        <v>62</v>
      </c>
      <c r="I847" s="83">
        <v>-2.00715433332999E+16</v>
      </c>
      <c r="J847" s="83">
        <v>-4.74325305555E+16</v>
      </c>
      <c r="K847" s="83" t="s">
        <v>4861</v>
      </c>
      <c r="L847" s="46" t="s">
        <v>214</v>
      </c>
      <c r="M847" s="60">
        <v>2010</v>
      </c>
      <c r="N847" s="46" t="s">
        <v>216</v>
      </c>
      <c r="O847" s="46">
        <f t="shared" si="13"/>
        <v>50588</v>
      </c>
      <c r="P847" s="46">
        <v>2038</v>
      </c>
      <c r="Q847" s="46" t="s">
        <v>65</v>
      </c>
      <c r="R847" s="84"/>
      <c r="S847" s="46">
        <v>488808</v>
      </c>
      <c r="T847" s="46">
        <v>1.55E-2</v>
      </c>
      <c r="U847" s="46" t="s">
        <v>5405</v>
      </c>
      <c r="V847" s="46" t="s">
        <v>5405</v>
      </c>
      <c r="W847" s="46" t="s">
        <v>5405</v>
      </c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  <c r="BN847" s="46"/>
      <c r="BO847" s="46"/>
      <c r="BP847" s="46"/>
    </row>
    <row r="848" spans="1:68" ht="15" x14ac:dyDescent="0.25">
      <c r="A848" s="46" t="s">
        <v>3742</v>
      </c>
      <c r="B848" s="82" t="s">
        <v>534</v>
      </c>
      <c r="C848" s="60">
        <v>12</v>
      </c>
      <c r="D848" s="46" t="s">
        <v>4235</v>
      </c>
      <c r="E848" s="46" t="s">
        <v>1936</v>
      </c>
      <c r="F848" s="46" t="s">
        <v>4332</v>
      </c>
      <c r="G848" s="46" t="s">
        <v>69</v>
      </c>
      <c r="H848" s="46" t="s">
        <v>67</v>
      </c>
      <c r="I848" s="83">
        <v>-2.04522222222E+16</v>
      </c>
      <c r="J848" s="83">
        <v>-4.8455277777699904E+16</v>
      </c>
      <c r="K848" s="83" t="s">
        <v>4862</v>
      </c>
      <c r="L848" s="46" t="s">
        <v>447</v>
      </c>
      <c r="M848" s="60">
        <v>2013</v>
      </c>
      <c r="N848" s="46" t="s">
        <v>448</v>
      </c>
      <c r="O848" s="46">
        <f t="shared" si="13"/>
        <v>45059</v>
      </c>
      <c r="P848" s="46">
        <v>2023</v>
      </c>
      <c r="Q848" s="46" t="s">
        <v>65</v>
      </c>
      <c r="R848" s="84"/>
      <c r="S848" s="46">
        <v>9930000</v>
      </c>
      <c r="T848" s="46">
        <v>0.31487823439878232</v>
      </c>
      <c r="U848" s="46">
        <v>280</v>
      </c>
      <c r="V848" s="46" t="s">
        <v>5414</v>
      </c>
      <c r="W848" s="46" t="s">
        <v>5407</v>
      </c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  <c r="BN848" s="46"/>
      <c r="BO848" s="46"/>
      <c r="BP848" s="46"/>
    </row>
    <row r="849" spans="1:68" ht="15" x14ac:dyDescent="0.25">
      <c r="A849" s="46" t="s">
        <v>3889</v>
      </c>
      <c r="B849" s="82" t="s">
        <v>544</v>
      </c>
      <c r="C849" s="60">
        <v>22</v>
      </c>
      <c r="D849" s="46" t="s">
        <v>4227</v>
      </c>
      <c r="E849" s="46" t="s">
        <v>2629</v>
      </c>
      <c r="F849" s="46" t="s">
        <v>4332</v>
      </c>
      <c r="G849" s="46" t="s">
        <v>68</v>
      </c>
      <c r="H849" s="46" t="s">
        <v>67</v>
      </c>
      <c r="I849" s="83">
        <v>-2.26518480555E+16</v>
      </c>
      <c r="J849" s="83">
        <v>-5.16233925E+16</v>
      </c>
      <c r="K849" s="83" t="s">
        <v>4863</v>
      </c>
      <c r="L849" s="46" t="s">
        <v>171</v>
      </c>
      <c r="M849" s="60">
        <v>2009</v>
      </c>
      <c r="N849" s="46" t="s">
        <v>172</v>
      </c>
      <c r="O849" s="46">
        <f t="shared" si="13"/>
        <v>43598</v>
      </c>
      <c r="P849" s="46">
        <v>2019</v>
      </c>
      <c r="Q849" s="46" t="s">
        <v>65</v>
      </c>
      <c r="R849" s="84"/>
      <c r="S849" s="46">
        <v>1476100</v>
      </c>
      <c r="T849" s="46">
        <v>4.6806823947234906E-2</v>
      </c>
      <c r="U849" s="46" t="s">
        <v>5405</v>
      </c>
      <c r="V849" s="46" t="s">
        <v>5405</v>
      </c>
      <c r="W849" s="46" t="s">
        <v>5405</v>
      </c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  <c r="BN849" s="46"/>
      <c r="BO849" s="46"/>
      <c r="BP849" s="46"/>
    </row>
    <row r="850" spans="1:68" ht="15" x14ac:dyDescent="0.25">
      <c r="A850" s="46" t="s">
        <v>3890</v>
      </c>
      <c r="B850" s="82" t="s">
        <v>485</v>
      </c>
      <c r="C850" s="60">
        <v>22</v>
      </c>
      <c r="D850" s="46" t="s">
        <v>4227</v>
      </c>
      <c r="E850" s="46" t="s">
        <v>2630</v>
      </c>
      <c r="F850" s="46" t="s">
        <v>4332</v>
      </c>
      <c r="G850" s="46" t="s">
        <v>69</v>
      </c>
      <c r="H850" s="46" t="s">
        <v>67</v>
      </c>
      <c r="I850" s="83">
        <v>-2.27633086111E+16</v>
      </c>
      <c r="J850" s="83">
        <v>-5.10757705555E+16</v>
      </c>
      <c r="K850" s="83" t="s">
        <v>4864</v>
      </c>
      <c r="L850" s="46" t="s">
        <v>170</v>
      </c>
      <c r="M850" s="60">
        <v>2009</v>
      </c>
      <c r="N850" s="46" t="s">
        <v>173</v>
      </c>
      <c r="O850" s="46">
        <f t="shared" si="13"/>
        <v>41772</v>
      </c>
      <c r="P850" s="46">
        <v>2014</v>
      </c>
      <c r="Q850" s="46" t="s">
        <v>65</v>
      </c>
      <c r="R850" s="84"/>
      <c r="S850" s="46">
        <v>727200</v>
      </c>
      <c r="T850" s="46">
        <v>2.3059360730593607E-2</v>
      </c>
      <c r="U850" s="46">
        <v>54</v>
      </c>
      <c r="V850" s="46" t="s">
        <v>5420</v>
      </c>
      <c r="W850" s="46" t="s">
        <v>5430</v>
      </c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  <c r="BN850" s="46"/>
      <c r="BO850" s="46"/>
      <c r="BP850" s="46"/>
    </row>
    <row r="851" spans="1:68" ht="15" x14ac:dyDescent="0.25">
      <c r="A851" s="46" t="s">
        <v>3649</v>
      </c>
      <c r="B851" s="82" t="s">
        <v>591</v>
      </c>
      <c r="C851" s="60">
        <v>2</v>
      </c>
      <c r="D851" s="46" t="s">
        <v>4232</v>
      </c>
      <c r="E851" s="46" t="s">
        <v>1986</v>
      </c>
      <c r="F851" s="46" t="s">
        <v>4333</v>
      </c>
      <c r="G851" s="46" t="s">
        <v>61</v>
      </c>
      <c r="H851" s="46" t="s">
        <v>67</v>
      </c>
      <c r="I851" s="83">
        <v>-2.33102777777E+16</v>
      </c>
      <c r="J851" s="83">
        <v>-4.59713888888E+16</v>
      </c>
      <c r="K851" s="83" t="s">
        <v>4601</v>
      </c>
      <c r="L851" s="46" t="s">
        <v>418</v>
      </c>
      <c r="M851" s="60">
        <v>2013</v>
      </c>
      <c r="N851" s="46" t="s">
        <v>425</v>
      </c>
      <c r="O851" s="46">
        <f t="shared" si="13"/>
        <v>47920</v>
      </c>
      <c r="P851" s="46">
        <v>2031</v>
      </c>
      <c r="Q851" s="46" t="s">
        <v>65</v>
      </c>
      <c r="R851" s="84"/>
      <c r="S851" s="46">
        <v>24431640</v>
      </c>
      <c r="T851" s="46">
        <v>0.7747222222222222</v>
      </c>
      <c r="U851" s="46" t="s">
        <v>5405</v>
      </c>
      <c r="V851" s="46" t="s">
        <v>5405</v>
      </c>
      <c r="W851" s="46" t="s">
        <v>5405</v>
      </c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  <c r="BN851" s="46"/>
      <c r="BO851" s="46"/>
      <c r="BP851" s="46"/>
    </row>
    <row r="852" spans="1:68" ht="15" x14ac:dyDescent="0.25">
      <c r="A852" s="46" t="s">
        <v>3649</v>
      </c>
      <c r="B852" s="82" t="s">
        <v>591</v>
      </c>
      <c r="C852" s="60">
        <v>2</v>
      </c>
      <c r="D852" s="46" t="s">
        <v>4232</v>
      </c>
      <c r="E852" s="46" t="s">
        <v>1987</v>
      </c>
      <c r="F852" s="46" t="s">
        <v>4333</v>
      </c>
      <c r="G852" s="46" t="s">
        <v>61</v>
      </c>
      <c r="H852" s="46" t="s">
        <v>67</v>
      </c>
      <c r="I852" s="83">
        <v>-2.33722222222E+16</v>
      </c>
      <c r="J852" s="83">
        <v>-4.60297222222E+16</v>
      </c>
      <c r="K852" s="83" t="s">
        <v>4601</v>
      </c>
      <c r="L852" s="46" t="s">
        <v>418</v>
      </c>
      <c r="M852" s="60">
        <v>2013</v>
      </c>
      <c r="N852" s="46" t="s">
        <v>425</v>
      </c>
      <c r="O852" s="46">
        <f t="shared" si="13"/>
        <v>47920</v>
      </c>
      <c r="P852" s="46">
        <v>2031</v>
      </c>
      <c r="Q852" s="46" t="s">
        <v>65</v>
      </c>
      <c r="R852" s="84"/>
      <c r="S852" s="46">
        <v>578160</v>
      </c>
      <c r="T852" s="46">
        <v>1.8333333333333333E-2</v>
      </c>
      <c r="U852" s="46" t="s">
        <v>5405</v>
      </c>
      <c r="V852" s="46" t="s">
        <v>5405</v>
      </c>
      <c r="W852" s="46" t="s">
        <v>5405</v>
      </c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  <c r="BN852" s="46"/>
      <c r="BO852" s="46"/>
      <c r="BP852" s="46"/>
    </row>
    <row r="853" spans="1:68" ht="15" x14ac:dyDescent="0.25">
      <c r="A853" s="46" t="s">
        <v>3647</v>
      </c>
      <c r="B853" s="82" t="s">
        <v>590</v>
      </c>
      <c r="C853" s="60">
        <v>8</v>
      </c>
      <c r="D853" s="46" t="s">
        <v>4250</v>
      </c>
      <c r="E853" s="46" t="s">
        <v>1984</v>
      </c>
      <c r="F853" s="46" t="s">
        <v>4332</v>
      </c>
      <c r="G853" s="46" t="s">
        <v>68</v>
      </c>
      <c r="H853" s="46" t="s">
        <v>67</v>
      </c>
      <c r="I853" s="83">
        <v>-2.06377777776999E+16</v>
      </c>
      <c r="J853" s="83">
        <v>-4.72875E+16</v>
      </c>
      <c r="K853" s="83" t="s">
        <v>4598</v>
      </c>
      <c r="L853" s="46" t="s">
        <v>418</v>
      </c>
      <c r="M853" s="60">
        <v>2013</v>
      </c>
      <c r="N853" s="46" t="s">
        <v>419</v>
      </c>
      <c r="O853" s="46">
        <f t="shared" si="13"/>
        <v>44998</v>
      </c>
      <c r="P853" s="46">
        <v>2023</v>
      </c>
      <c r="Q853" s="46" t="s">
        <v>65</v>
      </c>
      <c r="R853" s="84"/>
      <c r="S853" s="46">
        <v>254040</v>
      </c>
      <c r="T853" s="46">
        <v>8.0555555555555554E-3</v>
      </c>
      <c r="U853" s="46" t="s">
        <v>5405</v>
      </c>
      <c r="V853" s="46" t="s">
        <v>5405</v>
      </c>
      <c r="W853" s="46" t="s">
        <v>5405</v>
      </c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  <c r="BN853" s="46"/>
      <c r="BO853" s="46"/>
      <c r="BP853" s="46"/>
    </row>
    <row r="854" spans="1:68" ht="15" x14ac:dyDescent="0.25">
      <c r="A854" s="46" t="s">
        <v>3891</v>
      </c>
      <c r="B854" s="82" t="s">
        <v>486</v>
      </c>
      <c r="C854" s="60">
        <v>9</v>
      </c>
      <c r="D854" s="46" t="s">
        <v>4255</v>
      </c>
      <c r="E854" s="46" t="s">
        <v>2983</v>
      </c>
      <c r="F854" s="46" t="s">
        <v>4332</v>
      </c>
      <c r="G854" s="46" t="s">
        <v>68</v>
      </c>
      <c r="H854" s="46" t="s">
        <v>67</v>
      </c>
      <c r="I854" s="83">
        <v>-2.24561111111E+16</v>
      </c>
      <c r="J854" s="83">
        <v>-4.67355555555E+16</v>
      </c>
      <c r="K854" s="83" t="s">
        <v>4865</v>
      </c>
      <c r="L854" s="46" t="s">
        <v>84</v>
      </c>
      <c r="M854" s="60">
        <v>2006</v>
      </c>
      <c r="N854" s="46" t="s">
        <v>85</v>
      </c>
      <c r="O854" s="46">
        <f t="shared" si="13"/>
        <v>42442</v>
      </c>
      <c r="P854" s="46">
        <v>2016</v>
      </c>
      <c r="Q854" s="46" t="s">
        <v>65</v>
      </c>
      <c r="S854" s="46">
        <v>87585.4</v>
      </c>
      <c r="T854" s="46">
        <v>2.7773148148148145E-3</v>
      </c>
      <c r="U854" s="46" t="s">
        <v>5405</v>
      </c>
      <c r="V854" s="46" t="s">
        <v>5405</v>
      </c>
      <c r="W854" s="46" t="s">
        <v>5405</v>
      </c>
    </row>
    <row r="855" spans="1:68" ht="15" x14ac:dyDescent="0.25">
      <c r="A855" s="46" t="s">
        <v>3649</v>
      </c>
      <c r="B855" s="82" t="s">
        <v>591</v>
      </c>
      <c r="C855" s="60">
        <v>2</v>
      </c>
      <c r="D855" s="46" t="s">
        <v>4232</v>
      </c>
      <c r="E855" s="46" t="s">
        <v>2419</v>
      </c>
      <c r="F855" s="46" t="s">
        <v>4333</v>
      </c>
      <c r="G855" s="46" t="s">
        <v>61</v>
      </c>
      <c r="H855" s="46" t="s">
        <v>67</v>
      </c>
      <c r="I855" s="83">
        <v>-2.33101694444E+16</v>
      </c>
      <c r="J855" s="83">
        <v>-4.59712994444E+16</v>
      </c>
      <c r="K855" s="83" t="s">
        <v>4821</v>
      </c>
      <c r="L855" s="46" t="s">
        <v>1448</v>
      </c>
      <c r="M855" s="60">
        <v>2011</v>
      </c>
      <c r="N855" s="46" t="s">
        <v>418</v>
      </c>
      <c r="O855" s="46">
        <f t="shared" si="13"/>
        <v>41346</v>
      </c>
      <c r="P855" s="46">
        <v>2013</v>
      </c>
      <c r="Q855" s="46" t="s">
        <v>65</v>
      </c>
      <c r="R855" s="84"/>
      <c r="S855" s="46">
        <v>19788840</v>
      </c>
      <c r="T855" s="46">
        <v>0.62749999999999995</v>
      </c>
      <c r="U855" s="46" t="s">
        <v>5405</v>
      </c>
      <c r="V855" s="46" t="s">
        <v>5405</v>
      </c>
      <c r="W855" s="46" t="s">
        <v>5405</v>
      </c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  <c r="BN855" s="46"/>
      <c r="BO855" s="46"/>
      <c r="BP855" s="46"/>
    </row>
    <row r="856" spans="1:68" ht="15" x14ac:dyDescent="0.25">
      <c r="A856" s="46" t="s">
        <v>3649</v>
      </c>
      <c r="B856" s="82" t="s">
        <v>591</v>
      </c>
      <c r="C856" s="60">
        <v>2</v>
      </c>
      <c r="D856" s="46" t="s">
        <v>4232</v>
      </c>
      <c r="E856" s="46" t="s">
        <v>2420</v>
      </c>
      <c r="F856" s="46" t="s">
        <v>4333</v>
      </c>
      <c r="G856" s="46" t="s">
        <v>61</v>
      </c>
      <c r="H856" s="46" t="s">
        <v>67</v>
      </c>
      <c r="I856" s="83">
        <v>-2.33721091666E+16</v>
      </c>
      <c r="J856" s="83">
        <v>-4.60296213888E+16</v>
      </c>
      <c r="K856" s="83" t="s">
        <v>4821</v>
      </c>
      <c r="L856" s="46" t="s">
        <v>1448</v>
      </c>
      <c r="M856" s="60">
        <v>2011</v>
      </c>
      <c r="N856" s="46" t="s">
        <v>418</v>
      </c>
      <c r="O856" s="46">
        <f t="shared" si="13"/>
        <v>41346</v>
      </c>
      <c r="P856" s="46">
        <v>2013</v>
      </c>
      <c r="Q856" s="46" t="s">
        <v>65</v>
      </c>
      <c r="R856" s="84"/>
      <c r="S856" s="46">
        <v>578160</v>
      </c>
      <c r="T856" s="46">
        <v>1.8333333333333333E-2</v>
      </c>
      <c r="U856" s="46" t="s">
        <v>5405</v>
      </c>
      <c r="V856" s="46" t="s">
        <v>5405</v>
      </c>
      <c r="W856" s="46" t="s">
        <v>5405</v>
      </c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  <c r="BN856" s="46"/>
      <c r="BO856" s="46"/>
      <c r="BP856" s="46"/>
    </row>
    <row r="857" spans="1:68" ht="15" x14ac:dyDescent="0.25">
      <c r="A857" s="46" t="s">
        <v>3892</v>
      </c>
      <c r="B857" s="82" t="s">
        <v>565</v>
      </c>
      <c r="C857" s="60">
        <v>2</v>
      </c>
      <c r="D857" s="46" t="s">
        <v>4232</v>
      </c>
      <c r="E857" s="46" t="s">
        <v>2494</v>
      </c>
      <c r="F857" s="46" t="s">
        <v>4333</v>
      </c>
      <c r="G857" s="46" t="s">
        <v>76</v>
      </c>
      <c r="H857" s="46" t="s">
        <v>67</v>
      </c>
      <c r="I857" s="83">
        <v>-2.33777777777E+16</v>
      </c>
      <c r="J857" s="83">
        <v>-4.60597222222E+16</v>
      </c>
      <c r="K857" s="83" t="s">
        <v>4866</v>
      </c>
      <c r="L857" s="46" t="s">
        <v>201</v>
      </c>
      <c r="M857" s="60">
        <v>2010</v>
      </c>
      <c r="N857" s="46" t="s">
        <v>150</v>
      </c>
      <c r="O857" s="46">
        <f t="shared" si="13"/>
        <v>43284</v>
      </c>
      <c r="P857" s="46">
        <v>2018</v>
      </c>
      <c r="Q857" s="46" t="s">
        <v>142</v>
      </c>
      <c r="R857" s="84"/>
      <c r="S857" s="46">
        <v>1051200</v>
      </c>
      <c r="T857" s="46">
        <v>3.3333333333333333E-2</v>
      </c>
      <c r="U857" s="46" t="s">
        <v>5405</v>
      </c>
      <c r="V857" s="46" t="s">
        <v>5405</v>
      </c>
      <c r="W857" s="46" t="s">
        <v>5405</v>
      </c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  <c r="BN857" s="46"/>
      <c r="BO857" s="46"/>
      <c r="BP857" s="46"/>
    </row>
    <row r="858" spans="1:68" ht="15" x14ac:dyDescent="0.25">
      <c r="A858" s="46" t="s">
        <v>3893</v>
      </c>
      <c r="B858" s="82" t="s">
        <v>538</v>
      </c>
      <c r="C858" s="60">
        <v>8</v>
      </c>
      <c r="D858" s="46" t="s">
        <v>4302</v>
      </c>
      <c r="E858" s="46" t="s">
        <v>2092</v>
      </c>
      <c r="F858" s="46" t="s">
        <v>4332</v>
      </c>
      <c r="G858" s="46" t="s">
        <v>69</v>
      </c>
      <c r="H858" s="46" t="s">
        <v>67</v>
      </c>
      <c r="I858" s="83">
        <v>-2.10368888888E+16</v>
      </c>
      <c r="J858" s="83">
        <v>-4.7192694444399904E+16</v>
      </c>
      <c r="K858" s="83" t="s">
        <v>4867</v>
      </c>
      <c r="L858" s="46" t="s">
        <v>348</v>
      </c>
      <c r="M858" s="60">
        <v>2012</v>
      </c>
      <c r="N858" s="46" t="s">
        <v>369</v>
      </c>
      <c r="O858" s="46">
        <f t="shared" si="13"/>
        <v>44907</v>
      </c>
      <c r="P858" s="46">
        <v>2022</v>
      </c>
      <c r="Q858" s="46" t="s">
        <v>65</v>
      </c>
      <c r="R858" s="84"/>
      <c r="S858" s="46">
        <v>204600</v>
      </c>
      <c r="T858" s="46">
        <v>6.4878234398782347E-3</v>
      </c>
      <c r="U858" s="46">
        <v>38</v>
      </c>
      <c r="V858" s="46" t="s">
        <v>5403</v>
      </c>
      <c r="W858" s="46" t="s">
        <v>5415</v>
      </c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  <c r="BN858" s="46"/>
      <c r="BO858" s="46"/>
      <c r="BP858" s="46"/>
    </row>
    <row r="859" spans="1:68" ht="15" x14ac:dyDescent="0.25">
      <c r="A859" s="46" t="s">
        <v>3427</v>
      </c>
      <c r="B859" s="82" t="s">
        <v>533</v>
      </c>
      <c r="C859" s="60">
        <v>2</v>
      </c>
      <c r="D859" s="46" t="s">
        <v>4232</v>
      </c>
      <c r="E859" s="46" t="s">
        <v>2496</v>
      </c>
      <c r="F859" s="46" t="s">
        <v>4333</v>
      </c>
      <c r="G859" s="46" t="s">
        <v>61</v>
      </c>
      <c r="H859" s="46" t="s">
        <v>62</v>
      </c>
      <c r="I859" s="83">
        <v>-2.29677583333E+16</v>
      </c>
      <c r="J859" s="83">
        <v>-4.55877611111E+16</v>
      </c>
      <c r="K859" s="83" t="s">
        <v>4868</v>
      </c>
      <c r="L859" s="46" t="s">
        <v>1452</v>
      </c>
      <c r="M859" s="60">
        <v>2010</v>
      </c>
      <c r="N859" s="46" t="s">
        <v>1229</v>
      </c>
      <c r="O859" s="46">
        <f t="shared" si="13"/>
        <v>40845</v>
      </c>
      <c r="P859" s="46">
        <v>2011</v>
      </c>
      <c r="Q859" s="46" t="s">
        <v>65</v>
      </c>
      <c r="R859" s="84"/>
      <c r="S859" s="46">
        <v>22589937.600000001</v>
      </c>
      <c r="T859" s="46">
        <v>0.7163222222222223</v>
      </c>
      <c r="U859" s="46" t="s">
        <v>5405</v>
      </c>
      <c r="V859" s="46" t="s">
        <v>5405</v>
      </c>
      <c r="W859" s="46" t="s">
        <v>5405</v>
      </c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  <c r="BN859" s="46"/>
      <c r="BO859" s="46"/>
      <c r="BP859" s="46"/>
    </row>
    <row r="860" spans="1:68" ht="15" x14ac:dyDescent="0.25">
      <c r="A860" s="46" t="s">
        <v>3846</v>
      </c>
      <c r="B860" s="82" t="s">
        <v>569</v>
      </c>
      <c r="C860" s="60">
        <v>1</v>
      </c>
      <c r="D860" s="46" t="s">
        <v>4303</v>
      </c>
      <c r="E860" s="46" t="s">
        <v>2497</v>
      </c>
      <c r="F860" s="46" t="s">
        <v>4332</v>
      </c>
      <c r="G860" s="46" t="s">
        <v>61</v>
      </c>
      <c r="H860" s="46" t="s">
        <v>1638</v>
      </c>
      <c r="I860" s="83">
        <v>-2.26776361111E+16</v>
      </c>
      <c r="J860" s="83">
        <v>-4.5740272222199904E+16</v>
      </c>
      <c r="K860" s="83" t="s">
        <v>4869</v>
      </c>
      <c r="L860" s="46" t="s">
        <v>209</v>
      </c>
      <c r="M860" s="60">
        <v>2010</v>
      </c>
      <c r="N860" s="46" t="s">
        <v>210</v>
      </c>
      <c r="O860" s="46">
        <f t="shared" si="13"/>
        <v>50411</v>
      </c>
      <c r="P860" s="46">
        <v>2038</v>
      </c>
      <c r="Q860" s="46" t="s">
        <v>65</v>
      </c>
      <c r="R860" s="84"/>
      <c r="S860" s="46">
        <v>0</v>
      </c>
      <c r="T860" s="46">
        <v>0</v>
      </c>
      <c r="U860" s="46" t="s">
        <v>5405</v>
      </c>
      <c r="V860" s="46" t="s">
        <v>5405</v>
      </c>
      <c r="W860" s="46" t="s">
        <v>5405</v>
      </c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  <c r="BN860" s="46"/>
      <c r="BO860" s="46"/>
      <c r="BP860" s="46"/>
    </row>
    <row r="861" spans="1:68" ht="15" x14ac:dyDescent="0.25">
      <c r="A861" s="46" t="s">
        <v>3894</v>
      </c>
      <c r="B861" s="82" t="s">
        <v>488</v>
      </c>
      <c r="C861" s="60">
        <v>9</v>
      </c>
      <c r="D861" s="46" t="s">
        <v>4244</v>
      </c>
      <c r="E861" s="46" t="s">
        <v>2498</v>
      </c>
      <c r="F861" s="46" t="s">
        <v>4332</v>
      </c>
      <c r="G861" s="46" t="s">
        <v>68</v>
      </c>
      <c r="H861" s="46" t="s">
        <v>67</v>
      </c>
      <c r="I861" s="83">
        <v>-2.19263888887999E+16</v>
      </c>
      <c r="J861" s="83">
        <v>-4.69241666666E+16</v>
      </c>
      <c r="K861" s="83" t="s">
        <v>4870</v>
      </c>
      <c r="L861" s="46" t="s">
        <v>1453</v>
      </c>
      <c r="M861" s="60">
        <v>2010</v>
      </c>
      <c r="N861" s="46" t="s">
        <v>1191</v>
      </c>
      <c r="O861" s="46">
        <f t="shared" si="13"/>
        <v>41942</v>
      </c>
      <c r="P861" s="46">
        <v>2014</v>
      </c>
      <c r="Q861" s="46" t="s">
        <v>146</v>
      </c>
      <c r="R861" s="84"/>
      <c r="S861" s="46">
        <v>5606400</v>
      </c>
      <c r="T861" s="46">
        <v>0.17777777777777778</v>
      </c>
      <c r="U861" s="46" t="s">
        <v>5405</v>
      </c>
      <c r="V861" s="46" t="s">
        <v>5405</v>
      </c>
      <c r="W861" s="46" t="s">
        <v>5405</v>
      </c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  <c r="BN861" s="46"/>
      <c r="BO861" s="46"/>
      <c r="BP861" s="46"/>
    </row>
    <row r="862" spans="1:68" ht="15" x14ac:dyDescent="0.25">
      <c r="A862" s="46" t="s">
        <v>3846</v>
      </c>
      <c r="B862" s="82" t="s">
        <v>569</v>
      </c>
      <c r="C862" s="60">
        <v>1</v>
      </c>
      <c r="D862" s="46" t="s">
        <v>4304</v>
      </c>
      <c r="E862" s="46" t="s">
        <v>2499</v>
      </c>
      <c r="F862" s="46" t="s">
        <v>4332</v>
      </c>
      <c r="G862" s="46" t="s">
        <v>61</v>
      </c>
      <c r="H862" s="46" t="s">
        <v>62</v>
      </c>
      <c r="I862" s="83">
        <v>-2.26776361111E+16</v>
      </c>
      <c r="J862" s="83">
        <v>-4.5740272222199904E+16</v>
      </c>
      <c r="K862" s="83" t="s">
        <v>4869</v>
      </c>
      <c r="L862" s="46" t="s">
        <v>209</v>
      </c>
      <c r="M862" s="60">
        <v>2010</v>
      </c>
      <c r="N862" s="46" t="s">
        <v>210</v>
      </c>
      <c r="O862" s="46">
        <f t="shared" si="13"/>
        <v>50411</v>
      </c>
      <c r="P862" s="46">
        <v>2038</v>
      </c>
      <c r="Q862" s="46" t="s">
        <v>65</v>
      </c>
      <c r="R862" s="84"/>
      <c r="S862" s="46">
        <v>803642.4</v>
      </c>
      <c r="T862" s="46">
        <v>2.5483333333333334E-2</v>
      </c>
      <c r="U862" s="46" t="s">
        <v>5405</v>
      </c>
      <c r="V862" s="46" t="s">
        <v>5405</v>
      </c>
      <c r="W862" s="46" t="s">
        <v>5405</v>
      </c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  <c r="BN862" s="46"/>
      <c r="BO862" s="46"/>
      <c r="BP862" s="46"/>
    </row>
    <row r="863" spans="1:68" ht="15" x14ac:dyDescent="0.25">
      <c r="A863" s="46" t="s">
        <v>3895</v>
      </c>
      <c r="B863" s="82" t="s">
        <v>510</v>
      </c>
      <c r="C863" s="60">
        <v>4</v>
      </c>
      <c r="D863" s="46" t="s">
        <v>4241</v>
      </c>
      <c r="E863" s="46" t="s">
        <v>2093</v>
      </c>
      <c r="F863" s="46" t="s">
        <v>4332</v>
      </c>
      <c r="G863" s="46" t="s">
        <v>69</v>
      </c>
      <c r="H863" s="46" t="s">
        <v>67</v>
      </c>
      <c r="I863" s="83">
        <v>-2.14736111110999E+16</v>
      </c>
      <c r="J863" s="83">
        <v>-4.71233333333E+16</v>
      </c>
      <c r="K863" s="83" t="s">
        <v>4871</v>
      </c>
      <c r="L863" s="46" t="s">
        <v>348</v>
      </c>
      <c r="M863" s="60">
        <v>2012</v>
      </c>
      <c r="N863" s="46" t="s">
        <v>369</v>
      </c>
      <c r="O863" s="46">
        <f t="shared" si="13"/>
        <v>44907</v>
      </c>
      <c r="P863" s="46">
        <v>2022</v>
      </c>
      <c r="Q863" s="46" t="s">
        <v>65</v>
      </c>
      <c r="R863" s="84"/>
      <c r="S863" s="46">
        <v>146000</v>
      </c>
      <c r="T863" s="46">
        <v>4.6296296296296294E-3</v>
      </c>
      <c r="U863" s="46">
        <v>30</v>
      </c>
      <c r="V863" s="46" t="s">
        <v>5403</v>
      </c>
      <c r="W863" s="46" t="s">
        <v>5413</v>
      </c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  <c r="BN863" s="46"/>
      <c r="BO863" s="46"/>
      <c r="BP863" s="46"/>
    </row>
    <row r="864" spans="1:68" ht="15" x14ac:dyDescent="0.25">
      <c r="A864" s="46" t="s">
        <v>3896</v>
      </c>
      <c r="B864" s="82" t="s">
        <v>503</v>
      </c>
      <c r="C864" s="60">
        <v>15</v>
      </c>
      <c r="D864" s="46" t="s">
        <v>4230</v>
      </c>
      <c r="E864" s="46" t="s">
        <v>2094</v>
      </c>
      <c r="F864" s="46" t="s">
        <v>4332</v>
      </c>
      <c r="G864" s="46" t="s">
        <v>76</v>
      </c>
      <c r="H864" s="46" t="s">
        <v>67</v>
      </c>
      <c r="I864" s="83">
        <v>-1.99310983333E+16</v>
      </c>
      <c r="J864" s="83">
        <v>-5.07229666666E+16</v>
      </c>
      <c r="K864" s="83" t="s">
        <v>4872</v>
      </c>
      <c r="L864" s="46" t="s">
        <v>348</v>
      </c>
      <c r="M864" s="60">
        <v>2012</v>
      </c>
      <c r="N864" s="46" t="s">
        <v>369</v>
      </c>
      <c r="O864" s="46">
        <f t="shared" si="13"/>
        <v>44907</v>
      </c>
      <c r="P864" s="46">
        <v>2022</v>
      </c>
      <c r="Q864" s="46" t="s">
        <v>65</v>
      </c>
      <c r="R864" s="84"/>
      <c r="S864" s="46">
        <v>19987.2</v>
      </c>
      <c r="T864" s="46">
        <v>6.3378995433789956E-4</v>
      </c>
      <c r="U864" s="46" t="s">
        <v>5405</v>
      </c>
      <c r="V864" s="46" t="s">
        <v>5405</v>
      </c>
      <c r="W864" s="46" t="s">
        <v>5405</v>
      </c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  <c r="BN864" s="46"/>
      <c r="BO864" s="46"/>
      <c r="BP864" s="46"/>
    </row>
    <row r="865" spans="1:68" ht="15" x14ac:dyDescent="0.25">
      <c r="A865" s="46" t="s">
        <v>3897</v>
      </c>
      <c r="B865" s="82" t="s">
        <v>519</v>
      </c>
      <c r="C865" s="60">
        <v>9</v>
      </c>
      <c r="D865" s="46" t="s">
        <v>4244</v>
      </c>
      <c r="E865" s="46" t="s">
        <v>2095</v>
      </c>
      <c r="F865" s="46" t="s">
        <v>4332</v>
      </c>
      <c r="G865" s="46" t="s">
        <v>76</v>
      </c>
      <c r="H865" s="46" t="s">
        <v>67</v>
      </c>
      <c r="I865" s="83">
        <v>-2.19736111110999E+16</v>
      </c>
      <c r="J865" s="83">
        <v>-4.72877777777E+16</v>
      </c>
      <c r="K865" s="83" t="s">
        <v>4873</v>
      </c>
      <c r="L865" s="46" t="s">
        <v>348</v>
      </c>
      <c r="M865" s="60">
        <v>2012</v>
      </c>
      <c r="N865" s="46" t="s">
        <v>369</v>
      </c>
      <c r="O865" s="46">
        <f t="shared" si="13"/>
        <v>44907</v>
      </c>
      <c r="P865" s="46">
        <v>2022</v>
      </c>
      <c r="Q865" s="46" t="s">
        <v>65</v>
      </c>
      <c r="R865" s="84"/>
      <c r="S865" s="46">
        <v>60000</v>
      </c>
      <c r="T865" s="46">
        <v>1.9025875190258751E-3</v>
      </c>
      <c r="U865" s="46" t="s">
        <v>5405</v>
      </c>
      <c r="V865" s="46" t="s">
        <v>5405</v>
      </c>
      <c r="W865" s="46" t="s">
        <v>5405</v>
      </c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  <c r="BN865" s="46"/>
      <c r="BO865" s="46"/>
      <c r="BP865" s="46"/>
    </row>
    <row r="866" spans="1:68" ht="15" x14ac:dyDescent="0.25">
      <c r="A866" s="46" t="s">
        <v>3897</v>
      </c>
      <c r="B866" s="82" t="s">
        <v>519</v>
      </c>
      <c r="C866" s="60">
        <v>9</v>
      </c>
      <c r="D866" s="46" t="s">
        <v>4244</v>
      </c>
      <c r="E866" s="46" t="s">
        <v>2096</v>
      </c>
      <c r="F866" s="46" t="s">
        <v>4332</v>
      </c>
      <c r="G866" s="46" t="s">
        <v>76</v>
      </c>
      <c r="H866" s="46" t="s">
        <v>67</v>
      </c>
      <c r="I866" s="83">
        <v>-2.19758333332999E+16</v>
      </c>
      <c r="J866" s="83">
        <v>-4.7289722222199904E+16</v>
      </c>
      <c r="K866" s="83" t="s">
        <v>4873</v>
      </c>
      <c r="L866" s="46" t="s">
        <v>348</v>
      </c>
      <c r="M866" s="60">
        <v>2012</v>
      </c>
      <c r="N866" s="46" t="s">
        <v>369</v>
      </c>
      <c r="O866" s="46">
        <f t="shared" si="13"/>
        <v>44907</v>
      </c>
      <c r="P866" s="46">
        <v>2022</v>
      </c>
      <c r="Q866" s="46" t="s">
        <v>65</v>
      </c>
      <c r="R866" s="84"/>
      <c r="S866" s="46">
        <v>60000</v>
      </c>
      <c r="T866" s="46">
        <v>1.9025875190258751E-3</v>
      </c>
      <c r="U866" s="46" t="s">
        <v>5405</v>
      </c>
      <c r="V866" s="46" t="s">
        <v>5405</v>
      </c>
      <c r="W866" s="46" t="s">
        <v>5405</v>
      </c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  <c r="BN866" s="46"/>
      <c r="BO866" s="46"/>
      <c r="BP866" s="46"/>
    </row>
    <row r="867" spans="1:68" ht="15" x14ac:dyDescent="0.25">
      <c r="A867" s="46" t="s">
        <v>3898</v>
      </c>
      <c r="B867" s="82" t="s">
        <v>487</v>
      </c>
      <c r="C867" s="60">
        <v>4</v>
      </c>
      <c r="D867" s="46" t="s">
        <v>4235</v>
      </c>
      <c r="E867" s="46" t="s">
        <v>2146</v>
      </c>
      <c r="F867" s="46" t="s">
        <v>4332</v>
      </c>
      <c r="G867" s="46" t="s">
        <v>68</v>
      </c>
      <c r="H867" s="46" t="s">
        <v>67</v>
      </c>
      <c r="I867" s="83">
        <v>-2.09982797221999E+16</v>
      </c>
      <c r="J867" s="83">
        <v>-4.79779136111E+16</v>
      </c>
      <c r="K867" s="83" t="s">
        <v>4874</v>
      </c>
      <c r="L867" s="46" t="s">
        <v>346</v>
      </c>
      <c r="M867" s="60">
        <v>2012</v>
      </c>
      <c r="N867" s="46" t="s">
        <v>347</v>
      </c>
      <c r="O867" s="46">
        <f t="shared" si="13"/>
        <v>44816</v>
      </c>
      <c r="P867" s="46">
        <v>2022</v>
      </c>
      <c r="Q867" s="46" t="s">
        <v>65</v>
      </c>
      <c r="R867" s="84"/>
      <c r="S867" s="46">
        <v>7776000</v>
      </c>
      <c r="T867" s="46">
        <v>0.24657534246575341</v>
      </c>
      <c r="U867" s="46" t="s">
        <v>5405</v>
      </c>
      <c r="V867" s="46" t="s">
        <v>5405</v>
      </c>
      <c r="W867" s="46" t="s">
        <v>5405</v>
      </c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  <c r="BN867" s="46"/>
      <c r="BO867" s="46"/>
      <c r="BP867" s="46"/>
    </row>
    <row r="868" spans="1:68" ht="15" x14ac:dyDescent="0.25">
      <c r="A868" s="46" t="s">
        <v>3899</v>
      </c>
      <c r="B868" s="82" t="s">
        <v>557</v>
      </c>
      <c r="C868" s="60">
        <v>17</v>
      </c>
      <c r="D868" s="46" t="s">
        <v>4227</v>
      </c>
      <c r="E868" s="46" t="s">
        <v>2147</v>
      </c>
      <c r="F868" s="46" t="s">
        <v>4332</v>
      </c>
      <c r="G868" s="46" t="s">
        <v>69</v>
      </c>
      <c r="H868" s="46" t="s">
        <v>67</v>
      </c>
      <c r="I868" s="83">
        <v>-2.27868888888E+16</v>
      </c>
      <c r="J868" s="83">
        <v>-5.09602222222E+16</v>
      </c>
      <c r="K868" s="83" t="s">
        <v>4875</v>
      </c>
      <c r="L868" s="46" t="s">
        <v>346</v>
      </c>
      <c r="M868" s="60">
        <v>2012</v>
      </c>
      <c r="N868" s="46" t="s">
        <v>347</v>
      </c>
      <c r="O868" s="46">
        <f t="shared" si="13"/>
        <v>44816</v>
      </c>
      <c r="P868" s="46">
        <v>2022</v>
      </c>
      <c r="Q868" s="46" t="s">
        <v>65</v>
      </c>
      <c r="R868" s="84"/>
      <c r="S868" s="46">
        <v>712656</v>
      </c>
      <c r="T868" s="46">
        <v>2.2598173515981736E-2</v>
      </c>
      <c r="U868" s="46">
        <v>62.7</v>
      </c>
      <c r="V868" s="46" t="s">
        <v>5403</v>
      </c>
      <c r="W868" s="46" t="s">
        <v>5404</v>
      </c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  <c r="BN868" s="46"/>
      <c r="BO868" s="46"/>
      <c r="BP868" s="46"/>
    </row>
    <row r="869" spans="1:68" ht="15" x14ac:dyDescent="0.25">
      <c r="A869" s="46" t="s">
        <v>3900</v>
      </c>
      <c r="B869" s="82" t="s">
        <v>532</v>
      </c>
      <c r="C869" s="60">
        <v>12</v>
      </c>
      <c r="D869" s="46" t="s">
        <v>4230</v>
      </c>
      <c r="E869" s="46" t="s">
        <v>2148</v>
      </c>
      <c r="F869" s="46" t="s">
        <v>4332</v>
      </c>
      <c r="G869" s="46" t="s">
        <v>69</v>
      </c>
      <c r="H869" s="46" t="s">
        <v>67</v>
      </c>
      <c r="I869" s="83">
        <v>-2.03733333333E+16</v>
      </c>
      <c r="J869" s="83">
        <v>-4.88619444444E+16</v>
      </c>
      <c r="K869" s="83" t="s">
        <v>4876</v>
      </c>
      <c r="L869" s="46" t="s">
        <v>346</v>
      </c>
      <c r="M869" s="60">
        <v>2012</v>
      </c>
      <c r="N869" s="46" t="s">
        <v>347</v>
      </c>
      <c r="O869" s="46">
        <f t="shared" si="13"/>
        <v>44816</v>
      </c>
      <c r="P869" s="46">
        <v>2022</v>
      </c>
      <c r="Q869" s="46" t="s">
        <v>65</v>
      </c>
      <c r="R869" s="84"/>
      <c r="S869" s="46">
        <v>936000</v>
      </c>
      <c r="T869" s="46">
        <v>2.9680365296803651E-2</v>
      </c>
      <c r="U869" s="46">
        <v>270</v>
      </c>
      <c r="V869" s="46" t="s">
        <v>5408</v>
      </c>
      <c r="W869" s="46" t="s">
        <v>5409</v>
      </c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  <c r="BN869" s="46"/>
      <c r="BO869" s="46"/>
      <c r="BP869" s="46"/>
    </row>
    <row r="870" spans="1:68" ht="15" x14ac:dyDescent="0.25">
      <c r="A870" s="46" t="s">
        <v>3901</v>
      </c>
      <c r="B870" s="82" t="s">
        <v>491</v>
      </c>
      <c r="C870" s="60">
        <v>8</v>
      </c>
      <c r="D870" s="46" t="s">
        <v>4229</v>
      </c>
      <c r="E870" s="46" t="s">
        <v>2507</v>
      </c>
      <c r="F870" s="46" t="s">
        <v>4332</v>
      </c>
      <c r="G870" s="46" t="s">
        <v>1639</v>
      </c>
      <c r="H870" s="46" t="s">
        <v>1638</v>
      </c>
      <c r="I870" s="83">
        <v>-2.04380555555E+16</v>
      </c>
      <c r="J870" s="83">
        <v>-4.78880555555E+16</v>
      </c>
      <c r="K870" s="83" t="s">
        <v>4877</v>
      </c>
      <c r="L870" s="46" t="s">
        <v>199</v>
      </c>
      <c r="M870" s="60">
        <v>2010</v>
      </c>
      <c r="N870" s="46" t="s">
        <v>1230</v>
      </c>
      <c r="O870" s="46">
        <f t="shared" si="13"/>
        <v>48495</v>
      </c>
      <c r="P870" s="46">
        <v>2032</v>
      </c>
      <c r="Q870" s="46" t="s">
        <v>65</v>
      </c>
      <c r="R870" s="84"/>
      <c r="S870" s="46">
        <v>0</v>
      </c>
      <c r="T870" s="46">
        <v>0</v>
      </c>
      <c r="U870" s="46" t="s">
        <v>5405</v>
      </c>
      <c r="V870" s="46" t="s">
        <v>5405</v>
      </c>
      <c r="W870" s="46" t="s">
        <v>5405</v>
      </c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  <c r="BN870" s="46"/>
      <c r="BO870" s="46"/>
      <c r="BP870" s="46"/>
    </row>
    <row r="871" spans="1:68" ht="15" x14ac:dyDescent="0.25">
      <c r="A871" s="46" t="s">
        <v>3822</v>
      </c>
      <c r="B871" s="82" t="s">
        <v>527</v>
      </c>
      <c r="C871" s="60">
        <v>4</v>
      </c>
      <c r="D871" s="46" t="s">
        <v>4242</v>
      </c>
      <c r="E871" s="46" t="s">
        <v>2149</v>
      </c>
      <c r="F871" s="46" t="s">
        <v>4332</v>
      </c>
      <c r="G871" s="46" t="s">
        <v>69</v>
      </c>
      <c r="H871" s="46" t="s">
        <v>67</v>
      </c>
      <c r="I871" s="83">
        <v>-2.15623888888E+16</v>
      </c>
      <c r="J871" s="83">
        <v>-4.70954166666E+16</v>
      </c>
      <c r="K871" s="83" t="s">
        <v>4878</v>
      </c>
      <c r="L871" s="46" t="s">
        <v>346</v>
      </c>
      <c r="M871" s="60">
        <v>2012</v>
      </c>
      <c r="N871" s="46" t="s">
        <v>347</v>
      </c>
      <c r="O871" s="46">
        <f t="shared" si="13"/>
        <v>44816</v>
      </c>
      <c r="P871" s="46">
        <v>2022</v>
      </c>
      <c r="Q871" s="46" t="s">
        <v>65</v>
      </c>
      <c r="R871" s="84"/>
      <c r="S871" s="46">
        <v>4818800</v>
      </c>
      <c r="T871" s="46">
        <v>0.15280314561136479</v>
      </c>
      <c r="U871" s="46">
        <v>1200</v>
      </c>
      <c r="V871" s="46" t="s">
        <v>5414</v>
      </c>
      <c r="W871" s="46" t="s">
        <v>5407</v>
      </c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  <c r="BN871" s="46"/>
      <c r="BO871" s="46"/>
      <c r="BP871" s="46"/>
    </row>
    <row r="872" spans="1:68" ht="15" x14ac:dyDescent="0.25">
      <c r="A872" s="46" t="s">
        <v>3561</v>
      </c>
      <c r="B872" s="82" t="s">
        <v>610</v>
      </c>
      <c r="C872" s="60">
        <v>14</v>
      </c>
      <c r="D872" s="46" t="s">
        <v>4237</v>
      </c>
      <c r="E872" s="46" t="s">
        <v>1863</v>
      </c>
      <c r="F872" s="46" t="s">
        <v>4332</v>
      </c>
      <c r="G872" s="46" t="s">
        <v>69</v>
      </c>
      <c r="H872" s="46" t="s">
        <v>67</v>
      </c>
      <c r="I872" s="83">
        <v>-2.32734138888E+16</v>
      </c>
      <c r="J872" s="83">
        <v>-4.8952386111099904E+16</v>
      </c>
      <c r="K872" s="83" t="s">
        <v>4879</v>
      </c>
      <c r="L872" s="46" t="s">
        <v>380</v>
      </c>
      <c r="M872" s="60">
        <v>2013</v>
      </c>
      <c r="N872" s="46" t="s">
        <v>381</v>
      </c>
      <c r="O872" s="46">
        <f t="shared" si="13"/>
        <v>45150</v>
      </c>
      <c r="P872" s="46">
        <v>2023</v>
      </c>
      <c r="Q872" s="46" t="s">
        <v>65</v>
      </c>
      <c r="R872" s="84"/>
      <c r="S872" s="46">
        <v>464000</v>
      </c>
      <c r="T872" s="46">
        <v>1.4713343480466767E-2</v>
      </c>
      <c r="U872" s="46">
        <v>74.739999999999995</v>
      </c>
      <c r="V872" s="46" t="s">
        <v>5403</v>
      </c>
      <c r="W872" s="46" t="s">
        <v>5413</v>
      </c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  <c r="BN872" s="46"/>
      <c r="BO872" s="46"/>
      <c r="BP872" s="46"/>
    </row>
    <row r="873" spans="1:68" ht="15" x14ac:dyDescent="0.25">
      <c r="A873" s="46" t="s">
        <v>3842</v>
      </c>
      <c r="B873" s="82" t="s">
        <v>486</v>
      </c>
      <c r="C873" s="60">
        <v>9</v>
      </c>
      <c r="D873" s="46" t="s">
        <v>4255</v>
      </c>
      <c r="E873" s="46" t="s">
        <v>2510</v>
      </c>
      <c r="F873" s="46" t="s">
        <v>4332</v>
      </c>
      <c r="G873" s="46" t="s">
        <v>76</v>
      </c>
      <c r="H873" s="46" t="s">
        <v>62</v>
      </c>
      <c r="I873" s="83">
        <v>-2.23983333332999E+16</v>
      </c>
      <c r="J873" s="83">
        <v>-4.68463888888E+16</v>
      </c>
      <c r="K873" s="83" t="s">
        <v>4831</v>
      </c>
      <c r="L873" s="46" t="s">
        <v>196</v>
      </c>
      <c r="M873" s="60">
        <v>2010</v>
      </c>
      <c r="N873" s="46" t="s">
        <v>198</v>
      </c>
      <c r="O873" s="46">
        <f t="shared" si="13"/>
        <v>43935</v>
      </c>
      <c r="P873" s="46">
        <v>2020</v>
      </c>
      <c r="Q873" s="46" t="s">
        <v>65</v>
      </c>
      <c r="R873" s="84"/>
      <c r="S873" s="46">
        <v>13516.8</v>
      </c>
      <c r="T873" s="46">
        <v>4.2861491628614913E-4</v>
      </c>
      <c r="U873" s="46" t="s">
        <v>5405</v>
      </c>
      <c r="V873" s="46" t="s">
        <v>5405</v>
      </c>
      <c r="W873" s="46" t="s">
        <v>5405</v>
      </c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  <c r="BN873" s="46"/>
      <c r="BO873" s="46"/>
      <c r="BP873" s="46"/>
    </row>
    <row r="874" spans="1:68" ht="15" x14ac:dyDescent="0.25">
      <c r="A874" s="46" t="s">
        <v>3561</v>
      </c>
      <c r="B874" s="82" t="s">
        <v>610</v>
      </c>
      <c r="C874" s="60">
        <v>14</v>
      </c>
      <c r="D874" s="46" t="s">
        <v>4237</v>
      </c>
      <c r="E874" s="46" t="s">
        <v>1864</v>
      </c>
      <c r="F874" s="46" t="s">
        <v>4332</v>
      </c>
      <c r="G874" s="46" t="s">
        <v>69</v>
      </c>
      <c r="H874" s="46" t="s">
        <v>67</v>
      </c>
      <c r="I874" s="83">
        <v>-2.32845277776999E+16</v>
      </c>
      <c r="J874" s="83">
        <v>-4.89499444444E+16</v>
      </c>
      <c r="K874" s="83" t="s">
        <v>4879</v>
      </c>
      <c r="L874" s="46" t="s">
        <v>380</v>
      </c>
      <c r="M874" s="60">
        <v>2013</v>
      </c>
      <c r="N874" s="46" t="s">
        <v>381</v>
      </c>
      <c r="O874" s="46">
        <f t="shared" si="13"/>
        <v>45150</v>
      </c>
      <c r="P874" s="46">
        <v>2023</v>
      </c>
      <c r="Q874" s="46" t="s">
        <v>65</v>
      </c>
      <c r="R874" s="84"/>
      <c r="S874" s="46">
        <v>331660</v>
      </c>
      <c r="T874" s="46">
        <v>1.0516869609335363E-2</v>
      </c>
      <c r="U874" s="46">
        <v>53.99</v>
      </c>
      <c r="V874" s="46" t="s">
        <v>5403</v>
      </c>
      <c r="W874" s="46" t="s">
        <v>5413</v>
      </c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  <c r="BN874" s="46"/>
      <c r="BO874" s="46"/>
      <c r="BP874" s="46"/>
    </row>
    <row r="875" spans="1:68" ht="15" x14ac:dyDescent="0.25">
      <c r="A875" s="46" t="s">
        <v>3902</v>
      </c>
      <c r="B875" s="82" t="s">
        <v>548</v>
      </c>
      <c r="C875" s="60">
        <v>8</v>
      </c>
      <c r="D875" s="46" t="s">
        <v>4305</v>
      </c>
      <c r="E875" s="46" t="s">
        <v>2512</v>
      </c>
      <c r="F875" s="46" t="s">
        <v>4332</v>
      </c>
      <c r="G875" s="46" t="s">
        <v>69</v>
      </c>
      <c r="H875" s="46" t="s">
        <v>67</v>
      </c>
      <c r="I875" s="83">
        <v>-2.01761111110999E+16</v>
      </c>
      <c r="J875" s="83">
        <v>-4.8070277777699904E+16</v>
      </c>
      <c r="K875" s="83" t="s">
        <v>4880</v>
      </c>
      <c r="L875" s="46" t="s">
        <v>246</v>
      </c>
      <c r="M875" s="60">
        <v>2010</v>
      </c>
      <c r="N875" s="46" t="s">
        <v>1231</v>
      </c>
      <c r="O875" s="46">
        <f t="shared" si="13"/>
        <v>40787</v>
      </c>
      <c r="P875" s="46">
        <v>2011</v>
      </c>
      <c r="Q875" s="46" t="s">
        <v>65</v>
      </c>
      <c r="R875" s="84"/>
      <c r="S875" s="46">
        <v>253620</v>
      </c>
      <c r="T875" s="46">
        <v>8.0422374429223748E-3</v>
      </c>
      <c r="U875" s="46">
        <v>29.1</v>
      </c>
      <c r="V875" s="46" t="s">
        <v>5403</v>
      </c>
      <c r="W875" s="46" t="s">
        <v>5411</v>
      </c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  <c r="BN875" s="46"/>
      <c r="BO875" s="46"/>
      <c r="BP875" s="46"/>
    </row>
    <row r="876" spans="1:68" ht="15" x14ac:dyDescent="0.25">
      <c r="A876" s="46" t="s">
        <v>3903</v>
      </c>
      <c r="B876" s="82" t="s">
        <v>548</v>
      </c>
      <c r="C876" s="60">
        <v>8</v>
      </c>
      <c r="D876" s="46" t="s">
        <v>4230</v>
      </c>
      <c r="E876" s="46" t="s">
        <v>2481</v>
      </c>
      <c r="F876" s="46" t="s">
        <v>4332</v>
      </c>
      <c r="G876" s="46" t="s">
        <v>69</v>
      </c>
      <c r="H876" s="46" t="s">
        <v>67</v>
      </c>
      <c r="I876" s="83">
        <v>-2.01479388887999E+16</v>
      </c>
      <c r="J876" s="83">
        <v>-4.8071991666599904E+16</v>
      </c>
      <c r="K876" s="83" t="s">
        <v>4881</v>
      </c>
      <c r="L876" s="46" t="s">
        <v>217</v>
      </c>
      <c r="M876" s="60">
        <v>2010</v>
      </c>
      <c r="N876" s="46" t="s">
        <v>218</v>
      </c>
      <c r="O876" s="46">
        <f t="shared" si="13"/>
        <v>42228</v>
      </c>
      <c r="P876" s="46">
        <v>2015</v>
      </c>
      <c r="Q876" s="46" t="s">
        <v>65</v>
      </c>
      <c r="R876" s="84"/>
      <c r="S876" s="46">
        <v>1400140</v>
      </c>
      <c r="T876" s="46">
        <v>4.4398148148148145E-2</v>
      </c>
      <c r="U876" s="46">
        <v>217.6</v>
      </c>
      <c r="V876" s="46" t="s">
        <v>5403</v>
      </c>
      <c r="W876" s="46" t="s">
        <v>5413</v>
      </c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  <c r="BN876" s="46"/>
      <c r="BO876" s="46"/>
      <c r="BP876" s="46"/>
    </row>
    <row r="877" spans="1:68" ht="15" x14ac:dyDescent="0.25">
      <c r="A877" s="46" t="s">
        <v>3904</v>
      </c>
      <c r="B877" s="82" t="s">
        <v>535</v>
      </c>
      <c r="C877" s="60">
        <v>9</v>
      </c>
      <c r="D877" s="46" t="s">
        <v>4228</v>
      </c>
      <c r="E877" s="46" t="s">
        <v>1950</v>
      </c>
      <c r="F877" s="46" t="s">
        <v>4332</v>
      </c>
      <c r="G877" s="46" t="s">
        <v>266</v>
      </c>
      <c r="H877" s="46" t="s">
        <v>67</v>
      </c>
      <c r="I877" s="83">
        <v>-2.21024999999999E+16</v>
      </c>
      <c r="J877" s="83">
        <v>-4.7249166666599904E+16</v>
      </c>
      <c r="K877" s="83" t="s">
        <v>4882</v>
      </c>
      <c r="L877" s="46" t="s">
        <v>439</v>
      </c>
      <c r="M877" s="60">
        <v>2013</v>
      </c>
      <c r="N877" s="46" t="s">
        <v>440</v>
      </c>
      <c r="O877" s="46">
        <f t="shared" si="13"/>
        <v>45028</v>
      </c>
      <c r="P877" s="46">
        <v>2023</v>
      </c>
      <c r="Q877" s="46" t="s">
        <v>65</v>
      </c>
      <c r="R877" s="84"/>
      <c r="S877" s="46">
        <v>8160</v>
      </c>
      <c r="T877" s="46">
        <v>2.5875190258751904E-4</v>
      </c>
      <c r="U877" s="46" t="s">
        <v>5405</v>
      </c>
      <c r="V877" s="46" t="s">
        <v>5405</v>
      </c>
      <c r="W877" s="46" t="s">
        <v>5405</v>
      </c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  <c r="BN877" s="46"/>
      <c r="BO877" s="46"/>
      <c r="BP877" s="46"/>
    </row>
    <row r="878" spans="1:68" ht="15" x14ac:dyDescent="0.25">
      <c r="A878" s="46" t="s">
        <v>3905</v>
      </c>
      <c r="B878" s="82" t="s">
        <v>559</v>
      </c>
      <c r="C878" s="60">
        <v>8</v>
      </c>
      <c r="D878" s="46" t="s">
        <v>4229</v>
      </c>
      <c r="E878" s="46" t="s">
        <v>1955</v>
      </c>
      <c r="F878" s="46" t="s">
        <v>4332</v>
      </c>
      <c r="G878" s="46" t="s">
        <v>69</v>
      </c>
      <c r="H878" s="46" t="s">
        <v>67</v>
      </c>
      <c r="I878" s="83">
        <v>-2.02763888888E+16</v>
      </c>
      <c r="J878" s="83">
        <v>-4.81522222222E+16</v>
      </c>
      <c r="K878" s="83" t="s">
        <v>4883</v>
      </c>
      <c r="L878" s="46" t="s">
        <v>439</v>
      </c>
      <c r="M878" s="60">
        <v>2013</v>
      </c>
      <c r="N878" s="46" t="s">
        <v>440</v>
      </c>
      <c r="O878" s="46">
        <f t="shared" si="13"/>
        <v>45028</v>
      </c>
      <c r="P878" s="46">
        <v>2023</v>
      </c>
      <c r="Q878" s="46" t="s">
        <v>65</v>
      </c>
      <c r="R878" s="84"/>
      <c r="S878" s="46">
        <v>445200</v>
      </c>
      <c r="T878" s="46">
        <v>1.4117199391171995E-2</v>
      </c>
      <c r="U878" s="46">
        <v>67.400000000000006</v>
      </c>
      <c r="V878" s="46" t="s">
        <v>5403</v>
      </c>
      <c r="W878" s="46" t="s">
        <v>5413</v>
      </c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  <c r="BN878" s="46"/>
      <c r="BO878" s="46"/>
      <c r="BP878" s="46"/>
    </row>
    <row r="879" spans="1:68" ht="15" x14ac:dyDescent="0.25">
      <c r="A879" s="46" t="s">
        <v>3906</v>
      </c>
      <c r="B879" s="82" t="s">
        <v>618</v>
      </c>
      <c r="C879" s="60">
        <v>4</v>
      </c>
      <c r="D879" s="46" t="s">
        <v>4235</v>
      </c>
      <c r="E879" s="46" t="s">
        <v>1956</v>
      </c>
      <c r="F879" s="46" t="s">
        <v>4332</v>
      </c>
      <c r="G879" s="46" t="s">
        <v>69</v>
      </c>
      <c r="H879" s="46" t="s">
        <v>67</v>
      </c>
      <c r="I879" s="83">
        <v>-2.12002777776999E+16</v>
      </c>
      <c r="J879" s="83">
        <v>-4.75263888888E+16</v>
      </c>
      <c r="K879" s="83" t="s">
        <v>4884</v>
      </c>
      <c r="L879" s="46" t="s">
        <v>439</v>
      </c>
      <c r="M879" s="60">
        <v>2013</v>
      </c>
      <c r="N879" s="46" t="s">
        <v>440</v>
      </c>
      <c r="O879" s="46">
        <f t="shared" si="13"/>
        <v>45028</v>
      </c>
      <c r="P879" s="46">
        <v>2023</v>
      </c>
      <c r="Q879" s="46" t="s">
        <v>65</v>
      </c>
      <c r="R879" s="84"/>
      <c r="S879" s="46">
        <v>53950</v>
      </c>
      <c r="T879" s="46">
        <v>1.7107432775240994E-3</v>
      </c>
      <c r="U879" s="46">
        <v>7.12</v>
      </c>
      <c r="V879" s="46" t="s">
        <v>5403</v>
      </c>
      <c r="W879" s="46" t="s">
        <v>5434</v>
      </c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  <c r="BN879" s="46"/>
      <c r="BO879" s="46"/>
      <c r="BP879" s="46"/>
    </row>
    <row r="880" spans="1:68" ht="15" x14ac:dyDescent="0.25">
      <c r="A880" s="46" t="s">
        <v>3907</v>
      </c>
      <c r="B880" s="82" t="s">
        <v>578</v>
      </c>
      <c r="C880" s="60">
        <v>14</v>
      </c>
      <c r="D880" s="46" t="s">
        <v>4284</v>
      </c>
      <c r="E880" s="46" t="s">
        <v>2204</v>
      </c>
      <c r="F880" s="46" t="s">
        <v>4332</v>
      </c>
      <c r="G880" s="46" t="s">
        <v>69</v>
      </c>
      <c r="H880" s="46" t="s">
        <v>67</v>
      </c>
      <c r="I880" s="83">
        <v>-2.34314388887999E+16</v>
      </c>
      <c r="J880" s="83">
        <v>-4.9190236111099904E+16</v>
      </c>
      <c r="K880" s="83" t="s">
        <v>4885</v>
      </c>
      <c r="L880" s="46" t="s">
        <v>316</v>
      </c>
      <c r="M880" s="60">
        <v>2012</v>
      </c>
      <c r="N880" s="46" t="s">
        <v>317</v>
      </c>
      <c r="O880" s="46">
        <f t="shared" si="13"/>
        <v>44663</v>
      </c>
      <c r="P880" s="46">
        <v>2022</v>
      </c>
      <c r="Q880" s="46" t="s">
        <v>65</v>
      </c>
      <c r="R880" s="84"/>
      <c r="S880" s="46">
        <v>205000</v>
      </c>
      <c r="T880" s="46">
        <v>6.5005073566717399E-3</v>
      </c>
      <c r="U880" s="46">
        <v>25.6</v>
      </c>
      <c r="V880" s="46" t="s">
        <v>5403</v>
      </c>
      <c r="W880" s="46" t="s">
        <v>5404</v>
      </c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  <c r="BN880" s="46"/>
      <c r="BO880" s="46"/>
      <c r="BP880" s="46"/>
    </row>
    <row r="881" spans="1:68" ht="15" x14ac:dyDescent="0.25">
      <c r="A881" s="46" t="s">
        <v>3646</v>
      </c>
      <c r="B881" s="82" t="s">
        <v>604</v>
      </c>
      <c r="C881" s="60">
        <v>9</v>
      </c>
      <c r="D881" s="46" t="s">
        <v>4228</v>
      </c>
      <c r="E881" s="46" t="s">
        <v>2205</v>
      </c>
      <c r="F881" s="46" t="s">
        <v>4332</v>
      </c>
      <c r="G881" s="46" t="s">
        <v>76</v>
      </c>
      <c r="H881" s="46" t="s">
        <v>67</v>
      </c>
      <c r="I881" s="83">
        <v>-2.22746744443999E+16</v>
      </c>
      <c r="J881" s="83">
        <v>-4.71908830555E+16</v>
      </c>
      <c r="K881" s="83" t="s">
        <v>4732</v>
      </c>
      <c r="L881" s="46" t="s">
        <v>316</v>
      </c>
      <c r="M881" s="60">
        <v>2012</v>
      </c>
      <c r="N881" s="46" t="s">
        <v>317</v>
      </c>
      <c r="O881" s="46">
        <f t="shared" si="13"/>
        <v>44663</v>
      </c>
      <c r="P881" s="46">
        <v>2022</v>
      </c>
      <c r="Q881" s="46" t="s">
        <v>65</v>
      </c>
      <c r="R881" s="84"/>
      <c r="S881" s="46">
        <v>135000</v>
      </c>
      <c r="T881" s="46">
        <v>4.2808219178082189E-3</v>
      </c>
      <c r="U881" s="46" t="s">
        <v>5405</v>
      </c>
      <c r="V881" s="46" t="s">
        <v>5405</v>
      </c>
      <c r="W881" s="46" t="s">
        <v>5405</v>
      </c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  <c r="BN881" s="46"/>
      <c r="BO881" s="46"/>
      <c r="BP881" s="46"/>
    </row>
    <row r="882" spans="1:68" ht="15" x14ac:dyDescent="0.25">
      <c r="A882" s="46" t="s">
        <v>3908</v>
      </c>
      <c r="B882" s="82" t="s">
        <v>605</v>
      </c>
      <c r="C882" s="60">
        <v>9</v>
      </c>
      <c r="D882" s="46" t="s">
        <v>4228</v>
      </c>
      <c r="E882" s="46" t="s">
        <v>2519</v>
      </c>
      <c r="F882" s="46" t="s">
        <v>4332</v>
      </c>
      <c r="G882" s="46" t="s">
        <v>68</v>
      </c>
      <c r="H882" s="46" t="s">
        <v>67</v>
      </c>
      <c r="I882" s="83">
        <v>-2.13109424999999E+16</v>
      </c>
      <c r="J882" s="83">
        <v>-4.8140661388799904E+16</v>
      </c>
      <c r="K882" s="83" t="s">
        <v>4886</v>
      </c>
      <c r="L882" s="46" t="s">
        <v>1259</v>
      </c>
      <c r="M882" s="60">
        <v>2010</v>
      </c>
      <c r="N882" s="46" t="s">
        <v>335</v>
      </c>
      <c r="O882" s="46">
        <f t="shared" si="13"/>
        <v>41134</v>
      </c>
      <c r="P882" s="46">
        <v>2012</v>
      </c>
      <c r="Q882" s="46" t="s">
        <v>65</v>
      </c>
      <c r="R882" s="84"/>
      <c r="S882" s="46">
        <v>42900000</v>
      </c>
      <c r="T882" s="46">
        <v>1.3603500761035008</v>
      </c>
      <c r="U882" s="46" t="s">
        <v>5405</v>
      </c>
      <c r="V882" s="46" t="s">
        <v>5405</v>
      </c>
      <c r="W882" s="46" t="s">
        <v>5405</v>
      </c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  <c r="BN882" s="46"/>
      <c r="BO882" s="46"/>
      <c r="BP882" s="46"/>
    </row>
    <row r="883" spans="1:68" ht="15" x14ac:dyDescent="0.25">
      <c r="A883" s="46" t="s">
        <v>3908</v>
      </c>
      <c r="B883" s="82" t="s">
        <v>605</v>
      </c>
      <c r="C883" s="60">
        <v>9</v>
      </c>
      <c r="D883" s="46" t="s">
        <v>4228</v>
      </c>
      <c r="E883" s="46" t="s">
        <v>2520</v>
      </c>
      <c r="F883" s="46" t="s">
        <v>4332</v>
      </c>
      <c r="G883" s="46" t="s">
        <v>68</v>
      </c>
      <c r="H883" s="46" t="s">
        <v>62</v>
      </c>
      <c r="I883" s="83">
        <v>-2.12786552777E+16</v>
      </c>
      <c r="J883" s="83">
        <v>-4.81345494444E+16</v>
      </c>
      <c r="K883" s="83" t="s">
        <v>4886</v>
      </c>
      <c r="L883" s="46" t="s">
        <v>1259</v>
      </c>
      <c r="M883" s="60">
        <v>2010</v>
      </c>
      <c r="N883" s="46" t="s">
        <v>335</v>
      </c>
      <c r="O883" s="46">
        <f t="shared" si="13"/>
        <v>41134</v>
      </c>
      <c r="P883" s="46">
        <v>2012</v>
      </c>
      <c r="Q883" s="46" t="s">
        <v>65</v>
      </c>
      <c r="R883" s="84"/>
      <c r="S883" s="46">
        <v>40382100</v>
      </c>
      <c r="T883" s="46">
        <v>1.2805079908675798</v>
      </c>
      <c r="U883" s="46" t="s">
        <v>5405</v>
      </c>
      <c r="V883" s="46" t="s">
        <v>5405</v>
      </c>
      <c r="W883" s="46" t="s">
        <v>5405</v>
      </c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  <c r="BN883" s="46"/>
      <c r="BO883" s="46"/>
      <c r="BP883" s="46"/>
    </row>
    <row r="884" spans="1:68" ht="15" x14ac:dyDescent="0.25">
      <c r="A884" s="46" t="s">
        <v>3427</v>
      </c>
      <c r="B884" s="82" t="s">
        <v>568</v>
      </c>
      <c r="C884" s="60">
        <v>1</v>
      </c>
      <c r="D884" s="46" t="s">
        <v>4229</v>
      </c>
      <c r="E884" s="46" t="s">
        <v>2521</v>
      </c>
      <c r="F884" s="46" t="s">
        <v>4332</v>
      </c>
      <c r="G884" s="46" t="s">
        <v>61</v>
      </c>
      <c r="H884" s="46" t="s">
        <v>62</v>
      </c>
      <c r="I884" s="83">
        <v>-2.26922222222E+16</v>
      </c>
      <c r="J884" s="83">
        <v>-4.55122222222E+16</v>
      </c>
      <c r="K884" s="83" t="s">
        <v>4887</v>
      </c>
      <c r="L884" s="46" t="s">
        <v>207</v>
      </c>
      <c r="M884" s="60">
        <v>2010</v>
      </c>
      <c r="N884" s="46" t="s">
        <v>208</v>
      </c>
      <c r="O884" s="46">
        <f t="shared" si="13"/>
        <v>50107</v>
      </c>
      <c r="P884" s="46">
        <v>2037</v>
      </c>
      <c r="Q884" s="46" t="s">
        <v>65</v>
      </c>
      <c r="R884" s="84"/>
      <c r="S884" s="46">
        <v>3004767.6</v>
      </c>
      <c r="T884" s="46">
        <v>9.5280555555555563E-2</v>
      </c>
      <c r="U884" s="46" t="s">
        <v>5405</v>
      </c>
      <c r="V884" s="46" t="s">
        <v>5405</v>
      </c>
      <c r="W884" s="46" t="s">
        <v>5405</v>
      </c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  <c r="BN884" s="46"/>
      <c r="BO884" s="46"/>
      <c r="BP884" s="46"/>
    </row>
    <row r="885" spans="1:68" ht="15" x14ac:dyDescent="0.25">
      <c r="A885" s="46" t="s">
        <v>3909</v>
      </c>
      <c r="B885" s="82" t="s">
        <v>552</v>
      </c>
      <c r="C885" s="60">
        <v>8</v>
      </c>
      <c r="D885" s="46" t="s">
        <v>4229</v>
      </c>
      <c r="E885" s="46" t="s">
        <v>2410</v>
      </c>
      <c r="F885" s="46" t="s">
        <v>4332</v>
      </c>
      <c r="G885" s="46" t="s">
        <v>76</v>
      </c>
      <c r="H885" s="46" t="s">
        <v>67</v>
      </c>
      <c r="I885" s="83">
        <v>-2.07699858333E+16</v>
      </c>
      <c r="J885" s="83">
        <v>-4.7466722777699904E+16</v>
      </c>
      <c r="K885" s="83" t="s">
        <v>4888</v>
      </c>
      <c r="L885" s="46" t="s">
        <v>258</v>
      </c>
      <c r="M885" s="60">
        <v>2011</v>
      </c>
      <c r="N885" s="46" t="s">
        <v>259</v>
      </c>
      <c r="O885" s="46">
        <f t="shared" si="13"/>
        <v>44298</v>
      </c>
      <c r="P885" s="46">
        <v>2021</v>
      </c>
      <c r="Q885" s="46" t="s">
        <v>65</v>
      </c>
      <c r="R885" s="84"/>
      <c r="S885" s="46">
        <v>96000</v>
      </c>
      <c r="T885" s="46">
        <v>3.0441400304414001E-3</v>
      </c>
      <c r="U885" s="46" t="s">
        <v>5405</v>
      </c>
      <c r="V885" s="46" t="s">
        <v>5405</v>
      </c>
      <c r="W885" s="46" t="s">
        <v>5405</v>
      </c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  <c r="BN885" s="46"/>
      <c r="BO885" s="46"/>
      <c r="BP885" s="46"/>
    </row>
    <row r="886" spans="1:68" ht="15" x14ac:dyDescent="0.25">
      <c r="A886" s="46" t="s">
        <v>3910</v>
      </c>
      <c r="B886" s="82" t="s">
        <v>553</v>
      </c>
      <c r="C886" s="60">
        <v>9</v>
      </c>
      <c r="D886" s="46" t="s">
        <v>4228</v>
      </c>
      <c r="E886" s="46" t="s">
        <v>2411</v>
      </c>
      <c r="F886" s="46" t="s">
        <v>4332</v>
      </c>
      <c r="G886" s="46" t="s">
        <v>76</v>
      </c>
      <c r="H886" s="46" t="s">
        <v>67</v>
      </c>
      <c r="I886" s="83">
        <v>-2.15037249999999E+16</v>
      </c>
      <c r="J886" s="83">
        <v>-4.8039697222199904E+16</v>
      </c>
      <c r="K886" s="83" t="s">
        <v>4889</v>
      </c>
      <c r="L886" s="46" t="s">
        <v>258</v>
      </c>
      <c r="M886" s="60">
        <v>2011</v>
      </c>
      <c r="N886" s="46" t="s">
        <v>259</v>
      </c>
      <c r="O886" s="46">
        <f t="shared" si="13"/>
        <v>44298</v>
      </c>
      <c r="P886" s="46">
        <v>2021</v>
      </c>
      <c r="Q886" s="46" t="s">
        <v>65</v>
      </c>
      <c r="R886" s="84"/>
      <c r="S886" s="46">
        <v>72000</v>
      </c>
      <c r="T886" s="46">
        <v>2.2831050228310501E-3</v>
      </c>
      <c r="U886" s="46" t="s">
        <v>5405</v>
      </c>
      <c r="V886" s="46" t="s">
        <v>5405</v>
      </c>
      <c r="W886" s="46" t="s">
        <v>5405</v>
      </c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  <c r="BN886" s="46"/>
      <c r="BO886" s="46"/>
      <c r="BP886" s="46"/>
    </row>
    <row r="887" spans="1:68" ht="15" x14ac:dyDescent="0.25">
      <c r="A887" s="46" t="s">
        <v>3433</v>
      </c>
      <c r="B887" s="82" t="s">
        <v>488</v>
      </c>
      <c r="C887" s="60">
        <v>9</v>
      </c>
      <c r="D887" s="46" t="s">
        <v>4244</v>
      </c>
      <c r="E887" s="46" t="s">
        <v>2524</v>
      </c>
      <c r="F887" s="46" t="s">
        <v>4332</v>
      </c>
      <c r="G887" s="46" t="s">
        <v>1639</v>
      </c>
      <c r="H887" s="46" t="s">
        <v>1638</v>
      </c>
      <c r="I887" s="83">
        <v>-2.18755555555E+16</v>
      </c>
      <c r="J887" s="83">
        <v>-4.6886388888799904E+16</v>
      </c>
      <c r="K887" s="83" t="s">
        <v>4890</v>
      </c>
      <c r="L887" s="46" t="s">
        <v>1454</v>
      </c>
      <c r="M887" s="60">
        <v>2010</v>
      </c>
      <c r="N887" s="46" t="s">
        <v>1235</v>
      </c>
      <c r="O887" s="46">
        <f t="shared" si="13"/>
        <v>48566</v>
      </c>
      <c r="P887" s="46">
        <v>2032</v>
      </c>
      <c r="Q887" s="46" t="s">
        <v>65</v>
      </c>
      <c r="R887" s="84"/>
      <c r="S887" s="46">
        <v>0</v>
      </c>
      <c r="T887" s="46">
        <v>0</v>
      </c>
      <c r="U887" s="46" t="s">
        <v>5405</v>
      </c>
      <c r="V887" s="46" t="s">
        <v>5405</v>
      </c>
      <c r="W887" s="46" t="s">
        <v>5405</v>
      </c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  <c r="BN887" s="46"/>
      <c r="BO887" s="46"/>
      <c r="BP887" s="46"/>
    </row>
    <row r="888" spans="1:68" ht="15" x14ac:dyDescent="0.25">
      <c r="A888" s="46" t="s">
        <v>3911</v>
      </c>
      <c r="B888" s="82" t="s">
        <v>517</v>
      </c>
      <c r="C888" s="60">
        <v>12</v>
      </c>
      <c r="D888" s="46" t="s">
        <v>4230</v>
      </c>
      <c r="E888" s="46" t="s">
        <v>2412</v>
      </c>
      <c r="F888" s="46" t="s">
        <v>4332</v>
      </c>
      <c r="G888" s="46" t="s">
        <v>76</v>
      </c>
      <c r="H888" s="46" t="s">
        <v>67</v>
      </c>
      <c r="I888" s="83">
        <v>-2.04078691666E+16</v>
      </c>
      <c r="J888" s="83">
        <v>-4.89506658333E+16</v>
      </c>
      <c r="K888" s="83" t="s">
        <v>4891</v>
      </c>
      <c r="L888" s="46" t="s">
        <v>258</v>
      </c>
      <c r="M888" s="60">
        <v>2011</v>
      </c>
      <c r="N888" s="46" t="s">
        <v>259</v>
      </c>
      <c r="O888" s="46">
        <f t="shared" si="13"/>
        <v>44298</v>
      </c>
      <c r="P888" s="46">
        <v>2021</v>
      </c>
      <c r="Q888" s="46" t="s">
        <v>65</v>
      </c>
      <c r="R888" s="84"/>
      <c r="S888" s="46">
        <v>72576</v>
      </c>
      <c r="T888" s="46">
        <v>2.3013698630136984E-3</v>
      </c>
      <c r="U888" s="46" t="s">
        <v>5405</v>
      </c>
      <c r="V888" s="46" t="s">
        <v>5405</v>
      </c>
      <c r="W888" s="46" t="s">
        <v>5405</v>
      </c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  <c r="BN888" s="46"/>
      <c r="BO888" s="46"/>
      <c r="BP888" s="46"/>
    </row>
    <row r="889" spans="1:68" ht="15" x14ac:dyDescent="0.25">
      <c r="A889" s="46" t="s">
        <v>3912</v>
      </c>
      <c r="B889" s="82" t="s">
        <v>521</v>
      </c>
      <c r="C889" s="60">
        <v>2</v>
      </c>
      <c r="D889" s="46" t="s">
        <v>4232</v>
      </c>
      <c r="E889" s="46" t="s">
        <v>2526</v>
      </c>
      <c r="F889" s="46" t="s">
        <v>4333</v>
      </c>
      <c r="G889" s="46" t="s">
        <v>68</v>
      </c>
      <c r="H889" s="46" t="s">
        <v>62</v>
      </c>
      <c r="I889" s="83">
        <v>-2.27862666666E+16</v>
      </c>
      <c r="J889" s="83">
        <v>-4.5175686111099904E+16</v>
      </c>
      <c r="K889" s="83" t="s">
        <v>4892</v>
      </c>
      <c r="L889" s="46" t="s">
        <v>161</v>
      </c>
      <c r="M889" s="60">
        <v>2009</v>
      </c>
      <c r="N889" s="46" t="s">
        <v>157</v>
      </c>
      <c r="O889" s="46">
        <f t="shared" si="13"/>
        <v>43304</v>
      </c>
      <c r="P889" s="46">
        <v>2018</v>
      </c>
      <c r="Q889" s="46" t="s">
        <v>65</v>
      </c>
      <c r="R889" s="84"/>
      <c r="S889" s="46">
        <v>219000</v>
      </c>
      <c r="T889" s="46">
        <v>6.9444444444444441E-3</v>
      </c>
      <c r="U889" s="46" t="s">
        <v>5405</v>
      </c>
      <c r="V889" s="46" t="s">
        <v>5405</v>
      </c>
      <c r="W889" s="46" t="s">
        <v>5405</v>
      </c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  <c r="BN889" s="46"/>
      <c r="BO889" s="46"/>
      <c r="BP889" s="46"/>
    </row>
    <row r="890" spans="1:68" ht="15" x14ac:dyDescent="0.25">
      <c r="A890" s="46" t="s">
        <v>3913</v>
      </c>
      <c r="B890" s="82" t="s">
        <v>561</v>
      </c>
      <c r="C890" s="60">
        <v>15</v>
      </c>
      <c r="D890" s="46" t="s">
        <v>261</v>
      </c>
      <c r="E890" s="46" t="s">
        <v>2413</v>
      </c>
      <c r="F890" s="46" t="s">
        <v>4332</v>
      </c>
      <c r="G890" s="46" t="s">
        <v>69</v>
      </c>
      <c r="H890" s="46" t="s">
        <v>67</v>
      </c>
      <c r="I890" s="83">
        <v>-2.00791666665999E+16</v>
      </c>
      <c r="J890" s="83">
        <v>-5.00372222222E+16</v>
      </c>
      <c r="K890" s="83" t="s">
        <v>4893</v>
      </c>
      <c r="L890" s="46" t="s">
        <v>258</v>
      </c>
      <c r="M890" s="60">
        <v>2011</v>
      </c>
      <c r="N890" s="46" t="s">
        <v>262</v>
      </c>
      <c r="O890" s="46">
        <f t="shared" si="13"/>
        <v>42472</v>
      </c>
      <c r="P890" s="46">
        <v>2016</v>
      </c>
      <c r="Q890" s="46" t="s">
        <v>65</v>
      </c>
      <c r="R890" s="84"/>
      <c r="S890" s="46">
        <v>587030</v>
      </c>
      <c r="T890" s="46">
        <v>1.8614599188229324E-2</v>
      </c>
      <c r="U890" s="46">
        <v>30</v>
      </c>
      <c r="V890" s="46" t="s">
        <v>5403</v>
      </c>
      <c r="W890" s="46" t="s">
        <v>5411</v>
      </c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  <c r="BN890" s="46"/>
      <c r="BO890" s="46"/>
      <c r="BP890" s="46"/>
    </row>
    <row r="891" spans="1:68" ht="15" x14ac:dyDescent="0.25">
      <c r="A891" s="46" t="s">
        <v>3914</v>
      </c>
      <c r="B891" s="82" t="s">
        <v>539</v>
      </c>
      <c r="C891" s="60">
        <v>11</v>
      </c>
      <c r="D891" s="46" t="s">
        <v>4254</v>
      </c>
      <c r="E891" s="46" t="s">
        <v>2447</v>
      </c>
      <c r="F891" s="46" t="s">
        <v>4333</v>
      </c>
      <c r="G891" s="46" t="s">
        <v>76</v>
      </c>
      <c r="H891" s="46" t="s">
        <v>67</v>
      </c>
      <c r="I891" s="83">
        <v>-2.43915555554999E+16</v>
      </c>
      <c r="J891" s="83">
        <v>-4.78890833333E+16</v>
      </c>
      <c r="K891" s="83" t="s">
        <v>4894</v>
      </c>
      <c r="L891" s="46" t="s">
        <v>240</v>
      </c>
      <c r="M891" s="60">
        <v>2010</v>
      </c>
      <c r="N891" s="46" t="s">
        <v>439</v>
      </c>
      <c r="O891" s="46">
        <f t="shared" si="13"/>
        <v>41376</v>
      </c>
      <c r="P891" s="46">
        <v>2013</v>
      </c>
      <c r="Q891" s="46" t="s">
        <v>65</v>
      </c>
      <c r="R891" s="84"/>
      <c r="S891" s="46">
        <v>86400</v>
      </c>
      <c r="T891" s="46">
        <v>2.7397260273972603E-3</v>
      </c>
      <c r="U891" s="46" t="s">
        <v>5405</v>
      </c>
      <c r="V891" s="46" t="s">
        <v>5405</v>
      </c>
      <c r="W891" s="46" t="s">
        <v>5405</v>
      </c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  <c r="BN891" s="46"/>
      <c r="BO891" s="46"/>
      <c r="BP891" s="46"/>
    </row>
    <row r="892" spans="1:68" ht="15" x14ac:dyDescent="0.25">
      <c r="A892" s="46" t="s">
        <v>3905</v>
      </c>
      <c r="B892" s="82" t="s">
        <v>559</v>
      </c>
      <c r="C892" s="60">
        <v>8</v>
      </c>
      <c r="D892" s="46" t="s">
        <v>4229</v>
      </c>
      <c r="E892" s="46" t="s">
        <v>2690</v>
      </c>
      <c r="F892" s="46" t="s">
        <v>4332</v>
      </c>
      <c r="G892" s="46" t="s">
        <v>69</v>
      </c>
      <c r="H892" s="46" t="s">
        <v>67</v>
      </c>
      <c r="I892" s="83">
        <v>-2.02763888888E+16</v>
      </c>
      <c r="J892" s="83">
        <v>-4.81522222222E+16</v>
      </c>
      <c r="K892" s="83" t="s">
        <v>4895</v>
      </c>
      <c r="L892" s="46" t="s">
        <v>149</v>
      </c>
      <c r="M892" s="60">
        <v>2008</v>
      </c>
      <c r="N892" s="46" t="s">
        <v>439</v>
      </c>
      <c r="O892" s="46">
        <f t="shared" si="13"/>
        <v>41376</v>
      </c>
      <c r="P892" s="46">
        <v>2013</v>
      </c>
      <c r="Q892" s="46" t="s">
        <v>65</v>
      </c>
      <c r="R892" s="84"/>
      <c r="S892" s="46">
        <v>382200</v>
      </c>
      <c r="T892" s="46">
        <v>1.2119482496194826E-2</v>
      </c>
      <c r="U892" s="46">
        <v>67.400000000000006</v>
      </c>
      <c r="V892" s="46" t="s">
        <v>5403</v>
      </c>
      <c r="W892" s="46" t="s">
        <v>5413</v>
      </c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  <c r="BN892" s="46"/>
      <c r="BO892" s="46"/>
      <c r="BP892" s="46"/>
    </row>
    <row r="893" spans="1:68" ht="15" x14ac:dyDescent="0.25">
      <c r="A893" s="46" t="s">
        <v>3915</v>
      </c>
      <c r="B893" s="82" t="s">
        <v>533</v>
      </c>
      <c r="C893" s="60">
        <v>2</v>
      </c>
      <c r="D893" s="46" t="s">
        <v>4232</v>
      </c>
      <c r="E893" s="46" t="s">
        <v>2530</v>
      </c>
      <c r="F893" s="46" t="s">
        <v>4333</v>
      </c>
      <c r="G893" s="46" t="s">
        <v>68</v>
      </c>
      <c r="H893" s="46" t="s">
        <v>62</v>
      </c>
      <c r="I893" s="83">
        <v>-2.29863372222E+16</v>
      </c>
      <c r="J893" s="83">
        <v>-4.56194444444E+16</v>
      </c>
      <c r="K893" s="83" t="s">
        <v>4896</v>
      </c>
      <c r="L893" s="46" t="s">
        <v>162</v>
      </c>
      <c r="M893" s="60">
        <v>2009</v>
      </c>
      <c r="N893" s="46" t="s">
        <v>1237</v>
      </c>
      <c r="O893" s="46">
        <f t="shared" si="13"/>
        <v>41169</v>
      </c>
      <c r="P893" s="46">
        <v>2012</v>
      </c>
      <c r="Q893" s="46" t="s">
        <v>146</v>
      </c>
      <c r="R893" s="84"/>
      <c r="S893" s="46">
        <v>362412.15</v>
      </c>
      <c r="T893" s="46">
        <v>1.149201388888889E-2</v>
      </c>
      <c r="U893" s="46" t="s">
        <v>5405</v>
      </c>
      <c r="V893" s="46" t="s">
        <v>5405</v>
      </c>
      <c r="W893" s="46" t="s">
        <v>5405</v>
      </c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  <c r="BN893" s="46"/>
      <c r="BO893" s="46"/>
      <c r="BP893" s="46"/>
    </row>
    <row r="894" spans="1:68" ht="15" x14ac:dyDescent="0.25">
      <c r="A894" s="46" t="s">
        <v>3906</v>
      </c>
      <c r="B894" s="82" t="s">
        <v>618</v>
      </c>
      <c r="C894" s="60">
        <v>4</v>
      </c>
      <c r="D894" s="46" t="s">
        <v>4235</v>
      </c>
      <c r="E894" s="46" t="s">
        <v>2712</v>
      </c>
      <c r="F894" s="46" t="s">
        <v>4332</v>
      </c>
      <c r="G894" s="46" t="s">
        <v>69</v>
      </c>
      <c r="H894" s="46" t="s">
        <v>67</v>
      </c>
      <c r="I894" s="83">
        <v>-2.12002777776999E+16</v>
      </c>
      <c r="J894" s="83">
        <v>-4.75263888888E+16</v>
      </c>
      <c r="K894" s="83" t="s">
        <v>4897</v>
      </c>
      <c r="L894" s="46" t="s">
        <v>1480</v>
      </c>
      <c r="M894" s="60">
        <v>2008</v>
      </c>
      <c r="N894" s="46" t="s">
        <v>439</v>
      </c>
      <c r="O894" s="46">
        <f t="shared" si="13"/>
        <v>41376</v>
      </c>
      <c r="P894" s="46">
        <v>2013</v>
      </c>
      <c r="Q894" s="46" t="s">
        <v>65</v>
      </c>
      <c r="S894" s="46">
        <v>53950</v>
      </c>
      <c r="T894" s="46">
        <v>1.7107432775240994E-3</v>
      </c>
      <c r="U894" s="46">
        <v>7.12</v>
      </c>
      <c r="V894" s="46" t="s">
        <v>5403</v>
      </c>
      <c r="W894" s="46" t="s">
        <v>5434</v>
      </c>
    </row>
    <row r="895" spans="1:68" ht="15" x14ac:dyDescent="0.25">
      <c r="A895" s="46" t="s">
        <v>3882</v>
      </c>
      <c r="B895" s="82" t="s">
        <v>575</v>
      </c>
      <c r="C895" s="60">
        <v>2</v>
      </c>
      <c r="D895" s="46" t="s">
        <v>4232</v>
      </c>
      <c r="E895" s="46" t="s">
        <v>2532</v>
      </c>
      <c r="F895" s="46" t="s">
        <v>4333</v>
      </c>
      <c r="G895" s="46" t="s">
        <v>66</v>
      </c>
      <c r="H895" s="46" t="s">
        <v>62</v>
      </c>
      <c r="I895" s="83">
        <v>-2.28401111111E+16</v>
      </c>
      <c r="J895" s="83">
        <v>-4.52430694444E+16</v>
      </c>
      <c r="K895" s="83" t="s">
        <v>4898</v>
      </c>
      <c r="L895" s="46" t="s">
        <v>1455</v>
      </c>
      <c r="M895" s="60">
        <v>2009</v>
      </c>
      <c r="N895" s="46" t="s">
        <v>1238</v>
      </c>
      <c r="O895" s="46">
        <f t="shared" si="13"/>
        <v>41254</v>
      </c>
      <c r="P895" s="46">
        <v>2012</v>
      </c>
      <c r="Q895" s="46" t="s">
        <v>265</v>
      </c>
      <c r="R895" s="84"/>
      <c r="S895" s="46">
        <v>58400</v>
      </c>
      <c r="T895" s="46">
        <v>1.8518518518518519E-3</v>
      </c>
      <c r="U895" s="46" t="s">
        <v>5405</v>
      </c>
      <c r="V895" s="46" t="s">
        <v>5405</v>
      </c>
      <c r="W895" s="46" t="s">
        <v>5405</v>
      </c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  <c r="BN895" s="46"/>
      <c r="BO895" s="46"/>
      <c r="BP895" s="46"/>
    </row>
    <row r="896" spans="1:68" ht="15" x14ac:dyDescent="0.25">
      <c r="A896" s="46" t="s">
        <v>3707</v>
      </c>
      <c r="B896" s="82" t="s">
        <v>492</v>
      </c>
      <c r="C896" s="60">
        <v>11</v>
      </c>
      <c r="D896" s="46" t="s">
        <v>4254</v>
      </c>
      <c r="E896" s="46" t="s">
        <v>2533</v>
      </c>
      <c r="F896" s="46" t="s">
        <v>4333</v>
      </c>
      <c r="G896" s="46" t="s">
        <v>76</v>
      </c>
      <c r="H896" s="46" t="s">
        <v>62</v>
      </c>
      <c r="I896" s="83">
        <v>-2.44363888888E+16</v>
      </c>
      <c r="J896" s="83">
        <v>-4.78283333333E+16</v>
      </c>
      <c r="K896" s="83" t="s">
        <v>4899</v>
      </c>
      <c r="L896" s="46" t="s">
        <v>192</v>
      </c>
      <c r="M896" s="60">
        <v>2009</v>
      </c>
      <c r="N896" s="46" t="s">
        <v>99</v>
      </c>
      <c r="O896" s="46">
        <f t="shared" si="13"/>
        <v>42653</v>
      </c>
      <c r="P896" s="46">
        <v>2016</v>
      </c>
      <c r="Q896" s="46" t="s">
        <v>65</v>
      </c>
      <c r="R896" s="84"/>
      <c r="S896" s="46">
        <v>85497.600000000006</v>
      </c>
      <c r="T896" s="46">
        <v>2.7111111111111112E-3</v>
      </c>
      <c r="U896" s="46" t="s">
        <v>5405</v>
      </c>
      <c r="V896" s="46" t="s">
        <v>5405</v>
      </c>
      <c r="W896" s="46" t="s">
        <v>5405</v>
      </c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  <c r="BN896" s="46"/>
      <c r="BO896" s="46"/>
      <c r="BP896" s="46"/>
    </row>
    <row r="897" spans="1:68" ht="15" x14ac:dyDescent="0.25">
      <c r="A897" s="46" t="s">
        <v>3707</v>
      </c>
      <c r="B897" s="82" t="s">
        <v>492</v>
      </c>
      <c r="C897" s="60">
        <v>11</v>
      </c>
      <c r="D897" s="46" t="s">
        <v>4254</v>
      </c>
      <c r="E897" s="46" t="s">
        <v>2534</v>
      </c>
      <c r="F897" s="46" t="s">
        <v>4333</v>
      </c>
      <c r="G897" s="46" t="s">
        <v>76</v>
      </c>
      <c r="H897" s="46" t="s">
        <v>62</v>
      </c>
      <c r="I897" s="83">
        <v>-2.44377777776999E+16</v>
      </c>
      <c r="J897" s="83">
        <v>-4.78252777777E+16</v>
      </c>
      <c r="K897" s="83" t="s">
        <v>4899</v>
      </c>
      <c r="L897" s="46" t="s">
        <v>192</v>
      </c>
      <c r="M897" s="60">
        <v>2009</v>
      </c>
      <c r="N897" s="46" t="s">
        <v>99</v>
      </c>
      <c r="O897" s="46">
        <f t="shared" si="13"/>
        <v>42653</v>
      </c>
      <c r="P897" s="46">
        <v>2016</v>
      </c>
      <c r="Q897" s="46" t="s">
        <v>65</v>
      </c>
      <c r="R897" s="84"/>
      <c r="S897" s="46">
        <v>85497.600000000006</v>
      </c>
      <c r="T897" s="46">
        <v>2.7111111111111112E-3</v>
      </c>
      <c r="U897" s="46" t="s">
        <v>5405</v>
      </c>
      <c r="V897" s="46" t="s">
        <v>5405</v>
      </c>
      <c r="W897" s="46" t="s">
        <v>5405</v>
      </c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  <c r="BN897" s="46"/>
      <c r="BO897" s="46"/>
      <c r="BP897" s="46"/>
    </row>
    <row r="898" spans="1:68" ht="15" x14ac:dyDescent="0.25">
      <c r="A898" s="46" t="s">
        <v>3427</v>
      </c>
      <c r="B898" s="82" t="s">
        <v>573</v>
      </c>
      <c r="C898" s="60">
        <v>2</v>
      </c>
      <c r="D898" s="46" t="s">
        <v>4232</v>
      </c>
      <c r="E898" s="46" t="s">
        <v>2290</v>
      </c>
      <c r="F898" s="46" t="s">
        <v>4333</v>
      </c>
      <c r="G898" s="46" t="s">
        <v>61</v>
      </c>
      <c r="H898" s="46" t="s">
        <v>67</v>
      </c>
      <c r="I898" s="83">
        <v>-2.31845013888E+16</v>
      </c>
      <c r="J898" s="83">
        <v>-4.59190763888E+16</v>
      </c>
      <c r="K898" s="83" t="s">
        <v>4535</v>
      </c>
      <c r="L898" s="46" t="s">
        <v>307</v>
      </c>
      <c r="M898" s="60">
        <v>2011</v>
      </c>
      <c r="N898" s="46" t="s">
        <v>1197</v>
      </c>
      <c r="O898" s="46">
        <f t="shared" si="13"/>
        <v>41893</v>
      </c>
      <c r="P898" s="46">
        <v>2014</v>
      </c>
      <c r="Q898" s="46" t="s">
        <v>65</v>
      </c>
      <c r="R898" s="84"/>
      <c r="S898" s="46">
        <v>37230000</v>
      </c>
      <c r="T898" s="46">
        <v>1.1805555555555556</v>
      </c>
      <c r="U898" s="46" t="s">
        <v>5405</v>
      </c>
      <c r="V898" s="46" t="s">
        <v>5405</v>
      </c>
      <c r="W898" s="46" t="s">
        <v>5405</v>
      </c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  <c r="BN898" s="46"/>
      <c r="BO898" s="46"/>
      <c r="BP898" s="46"/>
    </row>
    <row r="899" spans="1:68" ht="15" x14ac:dyDescent="0.25">
      <c r="A899" s="46" t="s">
        <v>3916</v>
      </c>
      <c r="B899" s="82" t="s">
        <v>548</v>
      </c>
      <c r="C899" s="60">
        <v>8</v>
      </c>
      <c r="D899" s="46" t="s">
        <v>4229</v>
      </c>
      <c r="E899" s="46" t="s">
        <v>1994</v>
      </c>
      <c r="F899" s="46" t="s">
        <v>4332</v>
      </c>
      <c r="G899" s="46" t="s">
        <v>69</v>
      </c>
      <c r="H899" s="46" t="s">
        <v>67</v>
      </c>
      <c r="I899" s="83">
        <v>-2.0195E+16</v>
      </c>
      <c r="J899" s="83">
        <v>-4.82513888888E+16</v>
      </c>
      <c r="K899" s="83" t="s">
        <v>4900</v>
      </c>
      <c r="L899" s="46" t="s">
        <v>429</v>
      </c>
      <c r="M899" s="60">
        <v>2013</v>
      </c>
      <c r="N899" s="46" t="s">
        <v>430</v>
      </c>
      <c r="O899" s="46">
        <f t="shared" si="13"/>
        <v>44996</v>
      </c>
      <c r="P899" s="46">
        <v>2023</v>
      </c>
      <c r="Q899" s="46" t="s">
        <v>65</v>
      </c>
      <c r="R899" s="84"/>
      <c r="S899" s="46">
        <v>405080</v>
      </c>
      <c r="T899" s="46">
        <v>1.2845002536783359E-2</v>
      </c>
      <c r="U899" s="46">
        <v>55.8</v>
      </c>
      <c r="V899" s="46" t="s">
        <v>5403</v>
      </c>
      <c r="W899" s="46" t="s">
        <v>5404</v>
      </c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  <c r="BN899" s="46"/>
      <c r="BO899" s="46"/>
      <c r="BP899" s="46"/>
    </row>
    <row r="900" spans="1:68" ht="15" x14ac:dyDescent="0.25">
      <c r="A900" s="46" t="s">
        <v>3656</v>
      </c>
      <c r="B900" s="82" t="s">
        <v>539</v>
      </c>
      <c r="C900" s="60">
        <v>11</v>
      </c>
      <c r="D900" s="46" t="s">
        <v>4254</v>
      </c>
      <c r="E900" s="46" t="s">
        <v>2537</v>
      </c>
      <c r="F900" s="46" t="s">
        <v>4333</v>
      </c>
      <c r="G900" s="46" t="s">
        <v>76</v>
      </c>
      <c r="H900" s="46" t="s">
        <v>62</v>
      </c>
      <c r="I900" s="83">
        <v>-2.44141666666E+16</v>
      </c>
      <c r="J900" s="83">
        <v>-4.78508333333E+16</v>
      </c>
      <c r="K900" s="83" t="s">
        <v>4610</v>
      </c>
      <c r="L900" s="46" t="s">
        <v>192</v>
      </c>
      <c r="M900" s="60">
        <v>2009</v>
      </c>
      <c r="N900" s="46" t="s">
        <v>194</v>
      </c>
      <c r="O900" s="46">
        <f t="shared" ref="O900:O963" si="14">DATEVALUE(N900)</f>
        <v>43822</v>
      </c>
      <c r="P900" s="46">
        <v>2019</v>
      </c>
      <c r="Q900" s="46" t="s">
        <v>65</v>
      </c>
      <c r="R900" s="84"/>
      <c r="S900" s="46">
        <v>170995.20000000001</v>
      </c>
      <c r="T900" s="46">
        <v>5.4222222222222224E-3</v>
      </c>
      <c r="U900" s="46" t="s">
        <v>5405</v>
      </c>
      <c r="V900" s="46" t="s">
        <v>5405</v>
      </c>
      <c r="W900" s="46" t="s">
        <v>5405</v>
      </c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  <c r="BN900" s="46"/>
      <c r="BO900" s="46"/>
      <c r="BP900" s="46"/>
    </row>
    <row r="901" spans="1:68" ht="15" x14ac:dyDescent="0.25">
      <c r="A901" s="46" t="s">
        <v>3916</v>
      </c>
      <c r="B901" s="82" t="s">
        <v>548</v>
      </c>
      <c r="C901" s="60">
        <v>8</v>
      </c>
      <c r="D901" s="46" t="s">
        <v>4229</v>
      </c>
      <c r="E901" s="46" t="s">
        <v>2709</v>
      </c>
      <c r="F901" s="46" t="s">
        <v>4332</v>
      </c>
      <c r="G901" s="46" t="s">
        <v>69</v>
      </c>
      <c r="H901" s="46" t="s">
        <v>67</v>
      </c>
      <c r="I901" s="83">
        <v>-2.0195E+16</v>
      </c>
      <c r="J901" s="83">
        <v>-4.82513888888E+16</v>
      </c>
      <c r="K901" s="83" t="s">
        <v>4901</v>
      </c>
      <c r="L901" s="46" t="s">
        <v>1480</v>
      </c>
      <c r="M901" s="60">
        <v>2008</v>
      </c>
      <c r="N901" s="46" t="s">
        <v>429</v>
      </c>
      <c r="O901" s="46">
        <f t="shared" si="14"/>
        <v>41344</v>
      </c>
      <c r="P901" s="46">
        <v>2013</v>
      </c>
      <c r="Q901" s="46" t="s">
        <v>65</v>
      </c>
      <c r="S901" s="46">
        <v>405080</v>
      </c>
      <c r="T901" s="46">
        <v>1.2845002536783359E-2</v>
      </c>
      <c r="U901" s="46">
        <v>55.8</v>
      </c>
      <c r="V901" s="46" t="s">
        <v>5403</v>
      </c>
      <c r="W901" s="46" t="s">
        <v>5404</v>
      </c>
    </row>
    <row r="902" spans="1:68" ht="15" x14ac:dyDescent="0.25">
      <c r="A902" s="46" t="s">
        <v>3427</v>
      </c>
      <c r="B902" s="82" t="s">
        <v>573</v>
      </c>
      <c r="C902" s="60">
        <v>2</v>
      </c>
      <c r="D902" s="46" t="s">
        <v>4232</v>
      </c>
      <c r="E902" s="46" t="s">
        <v>1699</v>
      </c>
      <c r="F902" s="46" t="s">
        <v>4333</v>
      </c>
      <c r="G902" s="46" t="s">
        <v>61</v>
      </c>
      <c r="H902" s="46" t="s">
        <v>67</v>
      </c>
      <c r="I902" s="83">
        <v>-2.31847222222E+16</v>
      </c>
      <c r="J902" s="83">
        <v>-4.59194444444E+16</v>
      </c>
      <c r="K902" s="83" t="s">
        <v>4379</v>
      </c>
      <c r="L902" s="46" t="s">
        <v>1197</v>
      </c>
      <c r="M902" s="60">
        <v>2014</v>
      </c>
      <c r="N902" s="46" t="s">
        <v>222</v>
      </c>
      <c r="O902" s="46">
        <f t="shared" si="14"/>
        <v>50749</v>
      </c>
      <c r="P902" s="46">
        <v>2038</v>
      </c>
      <c r="Q902" s="46" t="s">
        <v>65</v>
      </c>
      <c r="R902" s="84"/>
      <c r="S902" s="46">
        <v>61880640</v>
      </c>
      <c r="T902" s="46">
        <v>1.9622222222222223</v>
      </c>
      <c r="U902" s="46" t="s">
        <v>5405</v>
      </c>
      <c r="V902" s="46" t="s">
        <v>5405</v>
      </c>
      <c r="W902" s="46" t="s">
        <v>5405</v>
      </c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  <c r="BN902" s="46"/>
      <c r="BO902" s="46"/>
      <c r="BP902" s="46"/>
    </row>
    <row r="903" spans="1:68" ht="15" x14ac:dyDescent="0.25">
      <c r="A903" s="46" t="s">
        <v>3917</v>
      </c>
      <c r="B903" s="82" t="s">
        <v>493</v>
      </c>
      <c r="C903" s="60">
        <v>9</v>
      </c>
      <c r="D903" s="46" t="s">
        <v>4228</v>
      </c>
      <c r="E903" s="46" t="s">
        <v>2540</v>
      </c>
      <c r="F903" s="46" t="s">
        <v>4332</v>
      </c>
      <c r="G903" s="46" t="s">
        <v>73</v>
      </c>
      <c r="H903" s="46" t="s">
        <v>62</v>
      </c>
      <c r="I903" s="83">
        <v>-2.23627499999999E+16</v>
      </c>
      <c r="J903" s="83">
        <v>-4.69986972222E+16</v>
      </c>
      <c r="K903" s="83" t="s">
        <v>4902</v>
      </c>
      <c r="L903" s="46" t="s">
        <v>192</v>
      </c>
      <c r="M903" s="60">
        <v>2009</v>
      </c>
      <c r="N903" s="46" t="s">
        <v>195</v>
      </c>
      <c r="O903" s="46">
        <f t="shared" si="14"/>
        <v>50768</v>
      </c>
      <c r="P903" s="46">
        <v>2038</v>
      </c>
      <c r="Q903" s="46" t="s">
        <v>65</v>
      </c>
      <c r="R903" s="84"/>
      <c r="S903" s="46">
        <v>11463511.199999999</v>
      </c>
      <c r="T903" s="46">
        <v>0.36350555555555553</v>
      </c>
      <c r="U903" s="46" t="s">
        <v>5405</v>
      </c>
      <c r="V903" s="46" t="s">
        <v>5405</v>
      </c>
      <c r="W903" s="46" t="s">
        <v>5405</v>
      </c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  <c r="BN903" s="46"/>
      <c r="BO903" s="46"/>
      <c r="BP903" s="46"/>
    </row>
    <row r="904" spans="1:68" ht="15" x14ac:dyDescent="0.25">
      <c r="A904" s="46" t="s">
        <v>3918</v>
      </c>
      <c r="B904" s="82" t="s">
        <v>499</v>
      </c>
      <c r="C904" s="60">
        <v>11</v>
      </c>
      <c r="D904" s="46" t="s">
        <v>4254</v>
      </c>
      <c r="E904" s="46" t="s">
        <v>2925</v>
      </c>
      <c r="F904" s="46" t="s">
        <v>4333</v>
      </c>
      <c r="G904" s="46" t="s">
        <v>76</v>
      </c>
      <c r="H904" s="46" t="s">
        <v>67</v>
      </c>
      <c r="I904" s="83">
        <v>-2.46877777776999E+16</v>
      </c>
      <c r="J904" s="83">
        <v>-4.7566388888799904E+16</v>
      </c>
      <c r="K904" s="83" t="s">
        <v>4903</v>
      </c>
      <c r="L904" s="46" t="s">
        <v>100</v>
      </c>
      <c r="M904" s="60">
        <v>2006</v>
      </c>
      <c r="N904" s="46" t="s">
        <v>101</v>
      </c>
      <c r="O904" s="46">
        <f t="shared" si="14"/>
        <v>42714</v>
      </c>
      <c r="P904" s="46">
        <v>2016</v>
      </c>
      <c r="Q904" s="46" t="s">
        <v>65</v>
      </c>
      <c r="S904" s="46">
        <v>97152</v>
      </c>
      <c r="T904" s="46">
        <v>3.0806697108066972E-3</v>
      </c>
      <c r="U904" s="46" t="s">
        <v>5405</v>
      </c>
      <c r="V904" s="46" t="s">
        <v>5405</v>
      </c>
      <c r="W904" s="46" t="s">
        <v>5405</v>
      </c>
    </row>
    <row r="905" spans="1:68" ht="15" x14ac:dyDescent="0.25">
      <c r="A905" s="46" t="s">
        <v>3919</v>
      </c>
      <c r="B905" s="82" t="s">
        <v>561</v>
      </c>
      <c r="C905" s="60">
        <v>15</v>
      </c>
      <c r="D905" s="46" t="s">
        <v>4230</v>
      </c>
      <c r="E905" s="46" t="s">
        <v>2546</v>
      </c>
      <c r="F905" s="46" t="s">
        <v>4332</v>
      </c>
      <c r="G905" s="46" t="s">
        <v>68</v>
      </c>
      <c r="H905" s="46" t="s">
        <v>67</v>
      </c>
      <c r="I905" s="83">
        <v>-1.99282533332999E+16</v>
      </c>
      <c r="J905" s="83">
        <v>-5.00072697222E+16</v>
      </c>
      <c r="K905" s="83" t="s">
        <v>4904</v>
      </c>
      <c r="L905" s="46" t="s">
        <v>187</v>
      </c>
      <c r="M905" s="60">
        <v>2009</v>
      </c>
      <c r="N905" s="46" t="s">
        <v>188</v>
      </c>
      <c r="O905" s="46">
        <f t="shared" si="14"/>
        <v>43779</v>
      </c>
      <c r="P905" s="46">
        <v>2019</v>
      </c>
      <c r="Q905" s="46" t="s">
        <v>65</v>
      </c>
      <c r="R905" s="84"/>
      <c r="S905" s="46">
        <v>1901100</v>
      </c>
      <c r="T905" s="46">
        <v>6.0283485540334858E-2</v>
      </c>
      <c r="U905" s="46" t="s">
        <v>5405</v>
      </c>
      <c r="V905" s="46" t="s">
        <v>5405</v>
      </c>
      <c r="W905" s="46" t="s">
        <v>5405</v>
      </c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  <c r="BN905" s="46"/>
      <c r="BO905" s="46"/>
      <c r="BP905" s="46"/>
    </row>
    <row r="906" spans="1:68" ht="15" x14ac:dyDescent="0.25">
      <c r="A906" s="46" t="s">
        <v>3920</v>
      </c>
      <c r="B906" s="82" t="s">
        <v>518</v>
      </c>
      <c r="C906" s="60">
        <v>20</v>
      </c>
      <c r="D906" s="46" t="s">
        <v>4240</v>
      </c>
      <c r="E906" s="46" t="s">
        <v>2549</v>
      </c>
      <c r="F906" s="46" t="s">
        <v>4332</v>
      </c>
      <c r="G906" s="46" t="s">
        <v>76</v>
      </c>
      <c r="H906" s="46" t="s">
        <v>67</v>
      </c>
      <c r="I906" s="83">
        <v>-2.13569872222E+16</v>
      </c>
      <c r="J906" s="83">
        <v>-5.1872260555499904E+16</v>
      </c>
      <c r="K906" s="83" t="s">
        <v>4905</v>
      </c>
      <c r="L906" s="46" t="s">
        <v>187</v>
      </c>
      <c r="M906" s="60">
        <v>2009</v>
      </c>
      <c r="N906" s="46" t="s">
        <v>188</v>
      </c>
      <c r="O906" s="46">
        <f t="shared" si="14"/>
        <v>43779</v>
      </c>
      <c r="P906" s="46">
        <v>2019</v>
      </c>
      <c r="Q906" s="46" t="s">
        <v>65</v>
      </c>
      <c r="R906" s="84"/>
      <c r="S906" s="46">
        <v>72000</v>
      </c>
      <c r="T906" s="46">
        <v>2.2831050228310501E-3</v>
      </c>
      <c r="U906" s="46" t="s">
        <v>5405</v>
      </c>
      <c r="V906" s="46" t="s">
        <v>5405</v>
      </c>
      <c r="W906" s="46" t="s">
        <v>5405</v>
      </c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  <c r="BN906" s="46"/>
      <c r="BO906" s="46"/>
      <c r="BP906" s="46"/>
    </row>
    <row r="907" spans="1:68" ht="15" x14ac:dyDescent="0.25">
      <c r="A907" s="46" t="s">
        <v>3707</v>
      </c>
      <c r="B907" s="82" t="s">
        <v>492</v>
      </c>
      <c r="C907" s="60">
        <v>11</v>
      </c>
      <c r="D907" s="46" t="s">
        <v>4254</v>
      </c>
      <c r="E907" s="46" t="s">
        <v>2529</v>
      </c>
      <c r="F907" s="46" t="s">
        <v>4333</v>
      </c>
      <c r="G907" s="46" t="s">
        <v>76</v>
      </c>
      <c r="H907" s="46" t="s">
        <v>67</v>
      </c>
      <c r="I907" s="83">
        <v>-2.44372222221999E+16</v>
      </c>
      <c r="J907" s="83">
        <v>-4.7826666666599904E+16</v>
      </c>
      <c r="K907" s="83" t="s">
        <v>4899</v>
      </c>
      <c r="L907" s="46" t="s">
        <v>192</v>
      </c>
      <c r="M907" s="60">
        <v>2009</v>
      </c>
      <c r="N907" s="46" t="s">
        <v>99</v>
      </c>
      <c r="O907" s="46">
        <f t="shared" si="14"/>
        <v>42653</v>
      </c>
      <c r="P907" s="46">
        <v>2016</v>
      </c>
      <c r="Q907" s="46" t="s">
        <v>65</v>
      </c>
      <c r="R907" s="84"/>
      <c r="S907" s="46">
        <v>90000</v>
      </c>
      <c r="T907" s="46">
        <v>2.8538812785388126E-3</v>
      </c>
      <c r="U907" s="46" t="s">
        <v>5405</v>
      </c>
      <c r="V907" s="46" t="s">
        <v>5405</v>
      </c>
      <c r="W907" s="46" t="s">
        <v>5405</v>
      </c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  <c r="BN907" s="46"/>
      <c r="BO907" s="46"/>
      <c r="BP907" s="46"/>
    </row>
    <row r="908" spans="1:68" ht="15" x14ac:dyDescent="0.25">
      <c r="A908" s="46" t="s">
        <v>3840</v>
      </c>
      <c r="B908" s="82" t="s">
        <v>486</v>
      </c>
      <c r="C908" s="60">
        <v>9</v>
      </c>
      <c r="D908" s="46" t="s">
        <v>4255</v>
      </c>
      <c r="E908" s="46" t="s">
        <v>2545</v>
      </c>
      <c r="F908" s="46" t="s">
        <v>4332</v>
      </c>
      <c r="G908" s="46" t="s">
        <v>76</v>
      </c>
      <c r="H908" s="46" t="s">
        <v>62</v>
      </c>
      <c r="I908" s="83">
        <v>-2.24020166666E+16</v>
      </c>
      <c r="J908" s="83">
        <v>-4.67634944444E+16</v>
      </c>
      <c r="K908" s="83" t="s">
        <v>4793</v>
      </c>
      <c r="L908" s="46" t="s">
        <v>189</v>
      </c>
      <c r="M908" s="60">
        <v>2009</v>
      </c>
      <c r="N908" s="46" t="s">
        <v>190</v>
      </c>
      <c r="O908" s="46">
        <f t="shared" si="14"/>
        <v>43785</v>
      </c>
      <c r="P908" s="46">
        <v>2019</v>
      </c>
      <c r="Q908" s="46" t="s">
        <v>65</v>
      </c>
      <c r="R908" s="84"/>
      <c r="S908" s="46">
        <v>97020</v>
      </c>
      <c r="T908" s="46">
        <v>3.0764840182648402E-3</v>
      </c>
      <c r="U908" s="46" t="s">
        <v>5405</v>
      </c>
      <c r="V908" s="46" t="s">
        <v>5405</v>
      </c>
      <c r="W908" s="46" t="s">
        <v>5405</v>
      </c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  <c r="BN908" s="46"/>
      <c r="BO908" s="46"/>
      <c r="BP908" s="46"/>
    </row>
    <row r="909" spans="1:68" ht="15" x14ac:dyDescent="0.25">
      <c r="A909" s="46" t="s">
        <v>3707</v>
      </c>
      <c r="B909" s="82" t="s">
        <v>492</v>
      </c>
      <c r="C909" s="60">
        <v>11</v>
      </c>
      <c r="D909" s="46" t="s">
        <v>4254</v>
      </c>
      <c r="E909" s="46" t="s">
        <v>2531</v>
      </c>
      <c r="F909" s="46" t="s">
        <v>4333</v>
      </c>
      <c r="G909" s="46" t="s">
        <v>76</v>
      </c>
      <c r="H909" s="46" t="s">
        <v>67</v>
      </c>
      <c r="I909" s="83">
        <v>-2.44361111111E+16</v>
      </c>
      <c r="J909" s="83">
        <v>-4.78288888888E+16</v>
      </c>
      <c r="K909" s="83" t="s">
        <v>4899</v>
      </c>
      <c r="L909" s="46" t="s">
        <v>192</v>
      </c>
      <c r="M909" s="60">
        <v>2009</v>
      </c>
      <c r="N909" s="46" t="s">
        <v>99</v>
      </c>
      <c r="O909" s="46">
        <f t="shared" si="14"/>
        <v>42653</v>
      </c>
      <c r="P909" s="46">
        <v>2016</v>
      </c>
      <c r="Q909" s="46" t="s">
        <v>65</v>
      </c>
      <c r="R909" s="84"/>
      <c r="S909" s="46">
        <v>90000</v>
      </c>
      <c r="T909" s="46">
        <v>2.8538812785388126E-3</v>
      </c>
      <c r="U909" s="46" t="s">
        <v>5405</v>
      </c>
      <c r="V909" s="46" t="s">
        <v>5405</v>
      </c>
      <c r="W909" s="46" t="s">
        <v>5405</v>
      </c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  <c r="BN909" s="46"/>
      <c r="BO909" s="46"/>
      <c r="BP909" s="46"/>
    </row>
    <row r="910" spans="1:68" ht="15" x14ac:dyDescent="0.25">
      <c r="A910" s="46" t="s">
        <v>3707</v>
      </c>
      <c r="B910" s="82" t="s">
        <v>492</v>
      </c>
      <c r="C910" s="60">
        <v>11</v>
      </c>
      <c r="D910" s="46" t="s">
        <v>4254</v>
      </c>
      <c r="E910" s="46" t="s">
        <v>2551</v>
      </c>
      <c r="F910" s="46" t="s">
        <v>4333</v>
      </c>
      <c r="G910" s="46" t="s">
        <v>76</v>
      </c>
      <c r="H910" s="46" t="s">
        <v>67</v>
      </c>
      <c r="I910" s="83">
        <v>-2.44669444443999E+16</v>
      </c>
      <c r="J910" s="83">
        <v>-4.7848055555499904E+16</v>
      </c>
      <c r="K910" s="83" t="s">
        <v>4899</v>
      </c>
      <c r="L910" s="46" t="s">
        <v>193</v>
      </c>
      <c r="M910" s="60">
        <v>2009</v>
      </c>
      <c r="N910" s="46" t="s">
        <v>99</v>
      </c>
      <c r="O910" s="46">
        <f t="shared" si="14"/>
        <v>42653</v>
      </c>
      <c r="P910" s="46">
        <v>2016</v>
      </c>
      <c r="Q910" s="46" t="s">
        <v>65</v>
      </c>
      <c r="R910" s="84"/>
      <c r="S910" s="46">
        <v>429312</v>
      </c>
      <c r="T910" s="46">
        <v>1.3613394216133941E-2</v>
      </c>
      <c r="U910" s="46" t="s">
        <v>5405</v>
      </c>
      <c r="V910" s="46" t="s">
        <v>5405</v>
      </c>
      <c r="W910" s="46" t="s">
        <v>5405</v>
      </c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  <c r="BN910" s="46"/>
      <c r="BO910" s="46"/>
      <c r="BP910" s="46"/>
    </row>
    <row r="911" spans="1:68" s="86" customFormat="1" ht="12.75" customHeight="1" x14ac:dyDescent="0.25">
      <c r="A911" s="46" t="s">
        <v>3543</v>
      </c>
      <c r="B911" s="82" t="s">
        <v>519</v>
      </c>
      <c r="C911" s="60">
        <v>9</v>
      </c>
      <c r="D911" s="46" t="s">
        <v>4228</v>
      </c>
      <c r="E911" s="46" t="s">
        <v>2548</v>
      </c>
      <c r="F911" s="46" t="s">
        <v>4332</v>
      </c>
      <c r="G911" s="46" t="s">
        <v>68</v>
      </c>
      <c r="H911" s="46" t="s">
        <v>67</v>
      </c>
      <c r="I911" s="83">
        <v>-2.19180555555E+16</v>
      </c>
      <c r="J911" s="83">
        <v>-4.7333888888799904E+16</v>
      </c>
      <c r="K911" s="83" t="s">
        <v>4906</v>
      </c>
      <c r="L911" s="46" t="s">
        <v>187</v>
      </c>
      <c r="M911" s="60">
        <v>2009</v>
      </c>
      <c r="N911" s="46" t="s">
        <v>361</v>
      </c>
      <c r="O911" s="46">
        <f t="shared" si="14"/>
        <v>41213</v>
      </c>
      <c r="P911" s="46">
        <v>2012</v>
      </c>
      <c r="Q911" s="46" t="s">
        <v>65</v>
      </c>
      <c r="R911" s="84"/>
      <c r="S911" s="46">
        <v>5859840</v>
      </c>
      <c r="T911" s="46">
        <v>0.18581430745814306</v>
      </c>
      <c r="U911" s="46" t="s">
        <v>5405</v>
      </c>
      <c r="V911" s="46" t="s">
        <v>5405</v>
      </c>
      <c r="W911" s="46" t="s">
        <v>5405</v>
      </c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  <c r="BN911" s="46"/>
      <c r="BO911" s="46"/>
      <c r="BP911" s="46"/>
    </row>
    <row r="912" spans="1:68" ht="12.75" customHeight="1" x14ac:dyDescent="0.25">
      <c r="A912" s="46" t="s">
        <v>3707</v>
      </c>
      <c r="B912" s="82" t="s">
        <v>492</v>
      </c>
      <c r="C912" s="60">
        <v>11</v>
      </c>
      <c r="D912" s="46" t="s">
        <v>4254</v>
      </c>
      <c r="E912" s="46" t="s">
        <v>2552</v>
      </c>
      <c r="F912" s="46" t="s">
        <v>4333</v>
      </c>
      <c r="G912" s="46" t="s">
        <v>76</v>
      </c>
      <c r="H912" s="46" t="s">
        <v>67</v>
      </c>
      <c r="I912" s="83">
        <v>-2.44658333333E+16</v>
      </c>
      <c r="J912" s="83">
        <v>-4.7848333333299904E+16</v>
      </c>
      <c r="K912" s="83" t="s">
        <v>4899</v>
      </c>
      <c r="L912" s="46" t="s">
        <v>193</v>
      </c>
      <c r="M912" s="60">
        <v>2009</v>
      </c>
      <c r="N912" s="46" t="s">
        <v>99</v>
      </c>
      <c r="O912" s="46">
        <f t="shared" si="14"/>
        <v>42653</v>
      </c>
      <c r="P912" s="46">
        <v>2016</v>
      </c>
      <c r="Q912" s="46" t="s">
        <v>65</v>
      </c>
      <c r="R912" s="84"/>
      <c r="S912" s="46">
        <v>429312</v>
      </c>
      <c r="T912" s="46">
        <v>1.3613394216133941E-2</v>
      </c>
      <c r="U912" s="46" t="s">
        <v>5405</v>
      </c>
      <c r="V912" s="46" t="s">
        <v>5405</v>
      </c>
      <c r="W912" s="46" t="s">
        <v>5405</v>
      </c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  <c r="BN912" s="46"/>
      <c r="BO912" s="46"/>
      <c r="BP912" s="46"/>
    </row>
    <row r="913" spans="1:68" ht="12.75" customHeight="1" x14ac:dyDescent="0.25">
      <c r="A913" s="46" t="s">
        <v>3654</v>
      </c>
      <c r="B913" s="82" t="s">
        <v>492</v>
      </c>
      <c r="C913" s="60">
        <v>11</v>
      </c>
      <c r="D913" s="46" t="s">
        <v>4254</v>
      </c>
      <c r="E913" s="46" t="s">
        <v>2613</v>
      </c>
      <c r="F913" s="46" t="s">
        <v>4333</v>
      </c>
      <c r="G913" s="46" t="s">
        <v>76</v>
      </c>
      <c r="H913" s="46" t="s">
        <v>67</v>
      </c>
      <c r="I913" s="83">
        <v>-2.45038888887999E+16</v>
      </c>
      <c r="J913" s="83">
        <v>-4.7742222222199904E+16</v>
      </c>
      <c r="K913" s="83" t="s">
        <v>4907</v>
      </c>
      <c r="L913" s="46" t="s">
        <v>180</v>
      </c>
      <c r="M913" s="60">
        <v>2009</v>
      </c>
      <c r="N913" s="46" t="s">
        <v>99</v>
      </c>
      <c r="O913" s="46">
        <f t="shared" si="14"/>
        <v>42653</v>
      </c>
      <c r="P913" s="46">
        <v>2016</v>
      </c>
      <c r="Q913" s="46" t="s">
        <v>65</v>
      </c>
      <c r="R913" s="84"/>
      <c r="S913" s="46">
        <v>179961.60000000001</v>
      </c>
      <c r="T913" s="46">
        <v>5.7065449010654488E-3</v>
      </c>
      <c r="U913" s="46" t="s">
        <v>5405</v>
      </c>
      <c r="V913" s="46" t="s">
        <v>5405</v>
      </c>
      <c r="W913" s="46" t="s">
        <v>5405</v>
      </c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  <c r="BN913" s="46"/>
      <c r="BO913" s="46"/>
      <c r="BP913" s="46"/>
    </row>
    <row r="914" spans="1:68" ht="12.75" customHeight="1" x14ac:dyDescent="0.25">
      <c r="A914" s="46" t="s">
        <v>3654</v>
      </c>
      <c r="B914" s="82" t="s">
        <v>492</v>
      </c>
      <c r="C914" s="60">
        <v>11</v>
      </c>
      <c r="D914" s="46" t="s">
        <v>4254</v>
      </c>
      <c r="E914" s="46" t="s">
        <v>2614</v>
      </c>
      <c r="F914" s="46" t="s">
        <v>4333</v>
      </c>
      <c r="G914" s="46" t="s">
        <v>76</v>
      </c>
      <c r="H914" s="46" t="s">
        <v>67</v>
      </c>
      <c r="I914" s="83">
        <v>-2.45130555554999E+16</v>
      </c>
      <c r="J914" s="83">
        <v>-4.7719722222199904E+16</v>
      </c>
      <c r="K914" s="83" t="s">
        <v>4907</v>
      </c>
      <c r="L914" s="46" t="s">
        <v>180</v>
      </c>
      <c r="M914" s="60">
        <v>2009</v>
      </c>
      <c r="N914" s="46" t="s">
        <v>99</v>
      </c>
      <c r="O914" s="46">
        <f t="shared" si="14"/>
        <v>42653</v>
      </c>
      <c r="P914" s="46">
        <v>2016</v>
      </c>
      <c r="Q914" s="46" t="s">
        <v>65</v>
      </c>
      <c r="R914" s="84"/>
      <c r="S914" s="46">
        <v>179961.60000000001</v>
      </c>
      <c r="T914" s="46">
        <v>5.7065449010654488E-3</v>
      </c>
      <c r="U914" s="46" t="s">
        <v>5405</v>
      </c>
      <c r="V914" s="46" t="s">
        <v>5405</v>
      </c>
      <c r="W914" s="46" t="s">
        <v>5405</v>
      </c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  <c r="BN914" s="46"/>
      <c r="BO914" s="46"/>
      <c r="BP914" s="46"/>
    </row>
    <row r="915" spans="1:68" ht="12.75" customHeight="1" x14ac:dyDescent="0.25">
      <c r="A915" s="46" t="s">
        <v>3707</v>
      </c>
      <c r="B915" s="82" t="s">
        <v>492</v>
      </c>
      <c r="C915" s="60">
        <v>11</v>
      </c>
      <c r="D915" s="46" t="s">
        <v>4254</v>
      </c>
      <c r="E915" s="46" t="s">
        <v>2936</v>
      </c>
      <c r="F915" s="46" t="s">
        <v>4333</v>
      </c>
      <c r="G915" s="46" t="s">
        <v>76</v>
      </c>
      <c r="H915" s="46" t="s">
        <v>67</v>
      </c>
      <c r="I915" s="83">
        <v>-2.44372222221999E+16</v>
      </c>
      <c r="J915" s="83">
        <v>-4.7826666666599904E+16</v>
      </c>
      <c r="K915" s="83" t="s">
        <v>4908</v>
      </c>
      <c r="L915" s="46" t="s">
        <v>98</v>
      </c>
      <c r="M915" s="60">
        <v>2006</v>
      </c>
      <c r="N915" s="46" t="s">
        <v>99</v>
      </c>
      <c r="O915" s="46">
        <f t="shared" si="14"/>
        <v>42653</v>
      </c>
      <c r="P915" s="46">
        <v>2016</v>
      </c>
      <c r="Q915" s="46" t="s">
        <v>65</v>
      </c>
      <c r="S915" s="46">
        <v>90000</v>
      </c>
      <c r="T915" s="46">
        <v>2.8538812785388126E-3</v>
      </c>
      <c r="U915" s="46" t="s">
        <v>5405</v>
      </c>
      <c r="V915" s="46" t="s">
        <v>5405</v>
      </c>
      <c r="W915" s="46" t="s">
        <v>5405</v>
      </c>
    </row>
    <row r="916" spans="1:68" ht="12.75" customHeight="1" x14ac:dyDescent="0.25">
      <c r="A916" s="46" t="s">
        <v>3707</v>
      </c>
      <c r="B916" s="82" t="s">
        <v>492</v>
      </c>
      <c r="C916" s="60">
        <v>11</v>
      </c>
      <c r="D916" s="46" t="s">
        <v>4254</v>
      </c>
      <c r="E916" s="46" t="s">
        <v>2937</v>
      </c>
      <c r="F916" s="46" t="s">
        <v>4333</v>
      </c>
      <c r="G916" s="46" t="s">
        <v>76</v>
      </c>
      <c r="H916" s="46" t="s">
        <v>67</v>
      </c>
      <c r="I916" s="83">
        <v>-2.44361111111E+16</v>
      </c>
      <c r="J916" s="83">
        <v>-4.78288888888E+16</v>
      </c>
      <c r="K916" s="83" t="s">
        <v>4908</v>
      </c>
      <c r="L916" s="46" t="s">
        <v>98</v>
      </c>
      <c r="M916" s="60">
        <v>2006</v>
      </c>
      <c r="N916" s="46" t="s">
        <v>99</v>
      </c>
      <c r="O916" s="46">
        <f t="shared" si="14"/>
        <v>42653</v>
      </c>
      <c r="P916" s="46">
        <v>2016</v>
      </c>
      <c r="Q916" s="46" t="s">
        <v>65</v>
      </c>
      <c r="S916" s="46">
        <v>90000</v>
      </c>
      <c r="T916" s="46">
        <v>2.8538812785388126E-3</v>
      </c>
      <c r="U916" s="46" t="s">
        <v>5405</v>
      </c>
      <c r="V916" s="46" t="s">
        <v>5405</v>
      </c>
      <c r="W916" s="46" t="s">
        <v>5405</v>
      </c>
    </row>
    <row r="917" spans="1:68" ht="12.75" customHeight="1" x14ac:dyDescent="0.25">
      <c r="A917" s="46" t="s">
        <v>3921</v>
      </c>
      <c r="B917" s="82" t="s">
        <v>512</v>
      </c>
      <c r="C917" s="60">
        <v>14</v>
      </c>
      <c r="D917" s="46" t="s">
        <v>4227</v>
      </c>
      <c r="E917" s="46" t="s">
        <v>2572</v>
      </c>
      <c r="F917" s="46" t="s">
        <v>4332</v>
      </c>
      <c r="G917" s="46" t="s">
        <v>69</v>
      </c>
      <c r="H917" s="46" t="s">
        <v>67</v>
      </c>
      <c r="I917" s="83">
        <v>-2.34038547221999E+16</v>
      </c>
      <c r="J917" s="83">
        <v>-4.86642905555E+16</v>
      </c>
      <c r="K917" s="83" t="s">
        <v>4909</v>
      </c>
      <c r="L917" s="46" t="s">
        <v>1461</v>
      </c>
      <c r="M917" s="60">
        <v>2009</v>
      </c>
      <c r="N917" s="46" t="s">
        <v>1243</v>
      </c>
      <c r="O917" s="46">
        <f t="shared" si="14"/>
        <v>41892</v>
      </c>
      <c r="P917" s="46">
        <v>2014</v>
      </c>
      <c r="Q917" s="46" t="s">
        <v>65</v>
      </c>
      <c r="R917" s="84"/>
      <c r="S917" s="46">
        <v>160083</v>
      </c>
      <c r="T917" s="46">
        <v>5.0761986301369865E-3</v>
      </c>
      <c r="U917" s="46">
        <v>37.049999999999997</v>
      </c>
      <c r="V917" s="46" t="s">
        <v>5403</v>
      </c>
      <c r="W917" s="46" t="s">
        <v>5404</v>
      </c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  <c r="BN917" s="46"/>
      <c r="BO917" s="46"/>
      <c r="BP917" s="46"/>
    </row>
    <row r="918" spans="1:68" ht="12.75" customHeight="1" x14ac:dyDescent="0.25">
      <c r="A918" s="46" t="s">
        <v>3922</v>
      </c>
      <c r="B918" s="82" t="s">
        <v>552</v>
      </c>
      <c r="C918" s="60">
        <v>8</v>
      </c>
      <c r="D918" s="46" t="s">
        <v>4229</v>
      </c>
      <c r="E918" s="46" t="s">
        <v>2612</v>
      </c>
      <c r="F918" s="46" t="s">
        <v>4332</v>
      </c>
      <c r="G918" s="46" t="s">
        <v>68</v>
      </c>
      <c r="H918" s="46" t="s">
        <v>67</v>
      </c>
      <c r="I918" s="83">
        <v>-2.07486111111E+16</v>
      </c>
      <c r="J918" s="83">
        <v>-4.75638888888E+16</v>
      </c>
      <c r="K918" s="83" t="s">
        <v>4910</v>
      </c>
      <c r="L918" s="46" t="s">
        <v>180</v>
      </c>
      <c r="M918" s="60">
        <v>2009</v>
      </c>
      <c r="N918" s="46" t="s">
        <v>181</v>
      </c>
      <c r="O918" s="46">
        <f t="shared" si="14"/>
        <v>43687</v>
      </c>
      <c r="P918" s="46">
        <v>2019</v>
      </c>
      <c r="Q918" s="46" t="s">
        <v>65</v>
      </c>
      <c r="R918" s="84"/>
      <c r="S918" s="46">
        <v>2208000</v>
      </c>
      <c r="T918" s="46">
        <v>7.0015220700152203E-2</v>
      </c>
      <c r="U918" s="46" t="s">
        <v>5405</v>
      </c>
      <c r="V918" s="46" t="s">
        <v>5405</v>
      </c>
      <c r="W918" s="46" t="s">
        <v>5405</v>
      </c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  <c r="BN918" s="46"/>
      <c r="BO918" s="46"/>
      <c r="BP918" s="46"/>
    </row>
    <row r="919" spans="1:68" ht="12.75" customHeight="1" x14ac:dyDescent="0.25">
      <c r="A919" s="46" t="s">
        <v>3865</v>
      </c>
      <c r="B919" s="82" t="s">
        <v>550</v>
      </c>
      <c r="C919" s="60">
        <v>22</v>
      </c>
      <c r="D919" s="46" t="s">
        <v>4227</v>
      </c>
      <c r="E919" s="46" t="s">
        <v>2389</v>
      </c>
      <c r="F919" s="46" t="s">
        <v>4332</v>
      </c>
      <c r="G919" s="46" t="s">
        <v>69</v>
      </c>
      <c r="H919" s="46" t="s">
        <v>67</v>
      </c>
      <c r="I919" s="83">
        <v>-2.25969444443999E+16</v>
      </c>
      <c r="J919" s="83">
        <v>-5.2742222222199904E+16</v>
      </c>
      <c r="K919" s="83" t="s">
        <v>4911</v>
      </c>
      <c r="L919" s="46" t="s">
        <v>276</v>
      </c>
      <c r="M919" s="60">
        <v>2011</v>
      </c>
      <c r="N919" s="46" t="s">
        <v>1222</v>
      </c>
      <c r="O919" s="46">
        <f t="shared" si="14"/>
        <v>41861</v>
      </c>
      <c r="P919" s="46">
        <v>2014</v>
      </c>
      <c r="Q919" s="46" t="s">
        <v>65</v>
      </c>
      <c r="R919" s="84"/>
      <c r="S919" s="46">
        <v>691200</v>
      </c>
      <c r="T919" s="46">
        <v>2.1917808219178082E-2</v>
      </c>
      <c r="U919" s="46">
        <v>653</v>
      </c>
      <c r="V919" s="46" t="s">
        <v>5414</v>
      </c>
      <c r="W919" s="46" t="s">
        <v>5409</v>
      </c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  <c r="BN919" s="46"/>
      <c r="BO919" s="46"/>
      <c r="BP919" s="46"/>
    </row>
    <row r="920" spans="1:68" ht="12.75" customHeight="1" x14ac:dyDescent="0.25">
      <c r="A920" s="46" t="s">
        <v>3923</v>
      </c>
      <c r="B920" s="82" t="s">
        <v>548</v>
      </c>
      <c r="C920" s="60">
        <v>8</v>
      </c>
      <c r="D920" s="46" t="s">
        <v>4230</v>
      </c>
      <c r="E920" s="46" t="s">
        <v>2603</v>
      </c>
      <c r="F920" s="46" t="s">
        <v>4332</v>
      </c>
      <c r="G920" s="46" t="s">
        <v>69</v>
      </c>
      <c r="H920" s="46" t="s">
        <v>67</v>
      </c>
      <c r="I920" s="83">
        <v>-2.01497222222E+16</v>
      </c>
      <c r="J920" s="83">
        <v>-4.82547222222E+16</v>
      </c>
      <c r="K920" s="83" t="s">
        <v>4912</v>
      </c>
      <c r="L920" s="46" t="s">
        <v>180</v>
      </c>
      <c r="M920" s="60">
        <v>2009</v>
      </c>
      <c r="N920" s="46" t="s">
        <v>1222</v>
      </c>
      <c r="O920" s="46">
        <f t="shared" si="14"/>
        <v>41861</v>
      </c>
      <c r="P920" s="46">
        <v>2014</v>
      </c>
      <c r="Q920" s="46" t="s">
        <v>65</v>
      </c>
      <c r="R920" s="84"/>
      <c r="S920" s="46">
        <v>701231.3</v>
      </c>
      <c r="T920" s="46">
        <v>2.2235898655504821E-2</v>
      </c>
      <c r="U920" s="46">
        <v>98.210999999999999</v>
      </c>
      <c r="V920" s="46" t="s">
        <v>5403</v>
      </c>
      <c r="W920" s="46" t="s">
        <v>5404</v>
      </c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  <c r="BN920" s="46"/>
      <c r="BO920" s="46"/>
      <c r="BP920" s="46"/>
    </row>
    <row r="921" spans="1:68" ht="12.75" customHeight="1" x14ac:dyDescent="0.25">
      <c r="A921" s="46" t="s">
        <v>3915</v>
      </c>
      <c r="B921" s="82" t="s">
        <v>558</v>
      </c>
      <c r="C921" s="60">
        <v>2</v>
      </c>
      <c r="D921" s="46" t="s">
        <v>4232</v>
      </c>
      <c r="E921" s="46" t="s">
        <v>2558</v>
      </c>
      <c r="F921" s="46" t="s">
        <v>4333</v>
      </c>
      <c r="G921" s="46" t="s">
        <v>68</v>
      </c>
      <c r="H921" s="46" t="s">
        <v>67</v>
      </c>
      <c r="I921" s="83">
        <v>-2.29864272222E+16</v>
      </c>
      <c r="J921" s="83">
        <v>-4.56196488888E+16</v>
      </c>
      <c r="K921" s="83" t="s">
        <v>4913</v>
      </c>
      <c r="L921" s="46" t="s">
        <v>1458</v>
      </c>
      <c r="M921" s="60">
        <v>2009</v>
      </c>
      <c r="N921" s="46" t="s">
        <v>1237</v>
      </c>
      <c r="O921" s="46">
        <f t="shared" si="14"/>
        <v>41169</v>
      </c>
      <c r="P921" s="46">
        <v>2012</v>
      </c>
      <c r="Q921" s="46" t="s">
        <v>65</v>
      </c>
      <c r="R921" s="84"/>
      <c r="S921" s="46">
        <v>430992</v>
      </c>
      <c r="T921" s="46">
        <v>1.3666666666666667E-2</v>
      </c>
      <c r="U921" s="46" t="s">
        <v>5405</v>
      </c>
      <c r="V921" s="46" t="s">
        <v>5405</v>
      </c>
      <c r="W921" s="46" t="s">
        <v>5405</v>
      </c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  <c r="BN921" s="46"/>
      <c r="BO921" s="46"/>
      <c r="BP921" s="46"/>
    </row>
    <row r="922" spans="1:68" ht="12.75" customHeight="1" x14ac:dyDescent="0.25">
      <c r="A922" s="46" t="s">
        <v>3915</v>
      </c>
      <c r="B922" s="82" t="s">
        <v>533</v>
      </c>
      <c r="C922" s="60">
        <v>2</v>
      </c>
      <c r="D922" s="46" t="s">
        <v>4232</v>
      </c>
      <c r="E922" s="46" t="s">
        <v>2559</v>
      </c>
      <c r="F922" s="46" t="s">
        <v>4333</v>
      </c>
      <c r="G922" s="46" t="s">
        <v>68</v>
      </c>
      <c r="H922" s="46" t="s">
        <v>62</v>
      </c>
      <c r="I922" s="83">
        <v>-2.29863372222E+16</v>
      </c>
      <c r="J922" s="83">
        <v>-4.56194444444E+16</v>
      </c>
      <c r="K922" s="83" t="s">
        <v>4913</v>
      </c>
      <c r="L922" s="46" t="s">
        <v>1458</v>
      </c>
      <c r="M922" s="60">
        <v>2009</v>
      </c>
      <c r="N922" s="46" t="s">
        <v>162</v>
      </c>
      <c r="O922" s="46">
        <f t="shared" si="14"/>
        <v>40165</v>
      </c>
      <c r="P922" s="46">
        <v>2009</v>
      </c>
      <c r="Q922" s="46" t="s">
        <v>65</v>
      </c>
      <c r="R922" s="84"/>
      <c r="S922" s="46">
        <v>362412.15</v>
      </c>
      <c r="T922" s="46">
        <v>1.149201388888889E-2</v>
      </c>
      <c r="U922" s="46" t="s">
        <v>5405</v>
      </c>
      <c r="V922" s="46" t="s">
        <v>5405</v>
      </c>
      <c r="W922" s="46" t="s">
        <v>5405</v>
      </c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  <c r="BN922" s="46"/>
      <c r="BO922" s="46"/>
      <c r="BP922" s="46"/>
    </row>
    <row r="923" spans="1:68" ht="12.75" customHeight="1" x14ac:dyDescent="0.25">
      <c r="A923" s="46" t="s">
        <v>3924</v>
      </c>
      <c r="B923" s="82" t="s">
        <v>550</v>
      </c>
      <c r="C923" s="60">
        <v>22</v>
      </c>
      <c r="D923" s="46" t="s">
        <v>4227</v>
      </c>
      <c r="E923" s="46" t="s">
        <v>2606</v>
      </c>
      <c r="F923" s="46" t="s">
        <v>4332</v>
      </c>
      <c r="G923" s="46" t="s">
        <v>69</v>
      </c>
      <c r="H923" s="46" t="s">
        <v>67</v>
      </c>
      <c r="I923" s="83">
        <v>-2.26045805555E+16</v>
      </c>
      <c r="J923" s="83">
        <v>-5.2522874999999904E+16</v>
      </c>
      <c r="K923" s="83" t="s">
        <v>4914</v>
      </c>
      <c r="L923" s="46" t="s">
        <v>180</v>
      </c>
      <c r="M923" s="60">
        <v>2009</v>
      </c>
      <c r="N923" s="46" t="s">
        <v>1222</v>
      </c>
      <c r="O923" s="46">
        <f t="shared" si="14"/>
        <v>41861</v>
      </c>
      <c r="P923" s="46">
        <v>2014</v>
      </c>
      <c r="Q923" s="46" t="s">
        <v>65</v>
      </c>
      <c r="R923" s="84"/>
      <c r="S923" s="46">
        <v>390000</v>
      </c>
      <c r="T923" s="46">
        <v>1.2366818873668188E-2</v>
      </c>
      <c r="U923" s="46">
        <v>200</v>
      </c>
      <c r="V923" s="46" t="s">
        <v>5414</v>
      </c>
      <c r="W923" s="46" t="s">
        <v>5409</v>
      </c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  <c r="BN923" s="46"/>
      <c r="BO923" s="46"/>
      <c r="BP923" s="46"/>
    </row>
    <row r="924" spans="1:68" ht="12.75" customHeight="1" x14ac:dyDescent="0.25">
      <c r="A924" s="46" t="s">
        <v>3425</v>
      </c>
      <c r="B924" s="82" t="s">
        <v>521</v>
      </c>
      <c r="C924" s="60">
        <v>2</v>
      </c>
      <c r="D924" s="46" t="s">
        <v>4232</v>
      </c>
      <c r="E924" s="46" t="s">
        <v>2561</v>
      </c>
      <c r="F924" s="46" t="s">
        <v>4333</v>
      </c>
      <c r="G924" s="46" t="s">
        <v>68</v>
      </c>
      <c r="H924" s="46" t="s">
        <v>62</v>
      </c>
      <c r="I924" s="83">
        <v>-2.27605555555E+16</v>
      </c>
      <c r="J924" s="83">
        <v>-4.51663888888E+16</v>
      </c>
      <c r="K924" s="83" t="s">
        <v>4915</v>
      </c>
      <c r="L924" s="46" t="s">
        <v>1459</v>
      </c>
      <c r="M924" s="60">
        <v>2009</v>
      </c>
      <c r="N924" s="46" t="s">
        <v>307</v>
      </c>
      <c r="O924" s="46">
        <f t="shared" si="14"/>
        <v>40893</v>
      </c>
      <c r="P924" s="46">
        <v>2011</v>
      </c>
      <c r="Q924" s="46" t="s">
        <v>65</v>
      </c>
      <c r="R924" s="84"/>
      <c r="S924" s="46">
        <v>2855760</v>
      </c>
      <c r="T924" s="46">
        <v>9.0555555555555556E-2</v>
      </c>
      <c r="U924" s="46" t="s">
        <v>5405</v>
      </c>
      <c r="V924" s="46" t="s">
        <v>5405</v>
      </c>
      <c r="W924" s="46" t="s">
        <v>5405</v>
      </c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  <c r="BN924" s="46"/>
      <c r="BO924" s="46"/>
      <c r="BP924" s="46"/>
    </row>
    <row r="925" spans="1:68" ht="12.75" customHeight="1" x14ac:dyDescent="0.25">
      <c r="A925" s="46" t="s">
        <v>3635</v>
      </c>
      <c r="B925" s="82" t="s">
        <v>551</v>
      </c>
      <c r="C925" s="60">
        <v>18</v>
      </c>
      <c r="D925" s="46" t="s">
        <v>4306</v>
      </c>
      <c r="E925" s="46" t="s">
        <v>2611</v>
      </c>
      <c r="F925" s="46" t="s">
        <v>4332</v>
      </c>
      <c r="G925" s="46" t="s">
        <v>69</v>
      </c>
      <c r="H925" s="46" t="s">
        <v>67</v>
      </c>
      <c r="I925" s="83">
        <v>-2.03206922222E+16</v>
      </c>
      <c r="J925" s="83">
        <v>-5.0866570555499904E+16</v>
      </c>
      <c r="K925" s="83" t="s">
        <v>4916</v>
      </c>
      <c r="L925" s="46" t="s">
        <v>180</v>
      </c>
      <c r="M925" s="60">
        <v>2009</v>
      </c>
      <c r="N925" s="46" t="s">
        <v>1222</v>
      </c>
      <c r="O925" s="46">
        <f t="shared" si="14"/>
        <v>41861</v>
      </c>
      <c r="P925" s="46">
        <v>2014</v>
      </c>
      <c r="Q925" s="46" t="s">
        <v>65</v>
      </c>
      <c r="R925" s="84"/>
      <c r="S925" s="46">
        <v>714150</v>
      </c>
      <c r="T925" s="46">
        <v>2.2645547945205478E-2</v>
      </c>
      <c r="U925" s="46">
        <v>1.3</v>
      </c>
      <c r="V925" s="46" t="s">
        <v>5403</v>
      </c>
      <c r="W925" s="46" t="s">
        <v>5435</v>
      </c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  <c r="BN925" s="46"/>
      <c r="BO925" s="46"/>
      <c r="BP925" s="46"/>
    </row>
    <row r="926" spans="1:68" ht="12.75" customHeight="1" x14ac:dyDescent="0.25">
      <c r="A926" s="46" t="s">
        <v>3444</v>
      </c>
      <c r="B926" s="82" t="s">
        <v>548</v>
      </c>
      <c r="C926" s="60">
        <v>8</v>
      </c>
      <c r="D926" s="46" t="s">
        <v>4229</v>
      </c>
      <c r="E926" s="46" t="s">
        <v>2617</v>
      </c>
      <c r="F926" s="46" t="s">
        <v>4332</v>
      </c>
      <c r="G926" s="46" t="s">
        <v>69</v>
      </c>
      <c r="H926" s="46" t="s">
        <v>67</v>
      </c>
      <c r="I926" s="83">
        <v>-2.01986111111E+16</v>
      </c>
      <c r="J926" s="83">
        <v>-4.8226944444399904E+16</v>
      </c>
      <c r="K926" s="83" t="s">
        <v>4917</v>
      </c>
      <c r="L926" s="46" t="s">
        <v>1266</v>
      </c>
      <c r="M926" s="60">
        <v>2009</v>
      </c>
      <c r="N926" s="46" t="s">
        <v>1222</v>
      </c>
      <c r="O926" s="46">
        <f t="shared" si="14"/>
        <v>41861</v>
      </c>
      <c r="P926" s="46">
        <v>2014</v>
      </c>
      <c r="Q926" s="46" t="s">
        <v>65</v>
      </c>
      <c r="R926" s="84"/>
      <c r="S926" s="46">
        <v>331360</v>
      </c>
      <c r="T926" s="46">
        <v>1.0507356671740234E-2</v>
      </c>
      <c r="U926" s="46">
        <v>38.69</v>
      </c>
      <c r="V926" s="46" t="s">
        <v>5403</v>
      </c>
      <c r="W926" s="46" t="s">
        <v>5404</v>
      </c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  <c r="BN926" s="46"/>
      <c r="BO926" s="46"/>
      <c r="BP926" s="46"/>
    </row>
    <row r="927" spans="1:68" ht="12.75" customHeight="1" x14ac:dyDescent="0.25">
      <c r="A927" s="46" t="s">
        <v>3444</v>
      </c>
      <c r="B927" s="82" t="s">
        <v>548</v>
      </c>
      <c r="C927" s="60">
        <v>8</v>
      </c>
      <c r="D927" s="46" t="s">
        <v>4229</v>
      </c>
      <c r="E927" s="46" t="s">
        <v>2618</v>
      </c>
      <c r="F927" s="46" t="s">
        <v>4332</v>
      </c>
      <c r="G927" s="46" t="s">
        <v>69</v>
      </c>
      <c r="H927" s="46" t="s">
        <v>67</v>
      </c>
      <c r="I927" s="83">
        <v>-2.01980555555E+16</v>
      </c>
      <c r="J927" s="83">
        <v>-4.82288888888E+16</v>
      </c>
      <c r="K927" s="83" t="s">
        <v>4917</v>
      </c>
      <c r="L927" s="46" t="s">
        <v>1266</v>
      </c>
      <c r="M927" s="60">
        <v>2009</v>
      </c>
      <c r="N927" s="46" t="s">
        <v>1222</v>
      </c>
      <c r="O927" s="46">
        <f t="shared" si="14"/>
        <v>41861</v>
      </c>
      <c r="P927" s="46">
        <v>2014</v>
      </c>
      <c r="Q927" s="46" t="s">
        <v>65</v>
      </c>
      <c r="R927" s="84"/>
      <c r="S927" s="46">
        <v>481376</v>
      </c>
      <c r="T927" s="46">
        <v>1.5264332825976662E-2</v>
      </c>
      <c r="U927" s="46">
        <v>71</v>
      </c>
      <c r="V927" s="46" t="s">
        <v>5403</v>
      </c>
      <c r="W927" s="46" t="s">
        <v>5404</v>
      </c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  <c r="BN927" s="46"/>
      <c r="BO927" s="46"/>
      <c r="BP927" s="46"/>
    </row>
    <row r="928" spans="1:68" ht="12.75" customHeight="1" x14ac:dyDescent="0.25">
      <c r="A928" s="46" t="s">
        <v>3925</v>
      </c>
      <c r="B928" s="82" t="s">
        <v>529</v>
      </c>
      <c r="C928" s="60">
        <v>2</v>
      </c>
      <c r="D928" s="46" t="s">
        <v>4232</v>
      </c>
      <c r="E928" s="46" t="s">
        <v>2565</v>
      </c>
      <c r="F928" s="46" t="s">
        <v>4333</v>
      </c>
      <c r="G928" s="46" t="s">
        <v>66</v>
      </c>
      <c r="H928" s="46" t="s">
        <v>67</v>
      </c>
      <c r="I928" s="83">
        <v>-2.25666555554999E+16</v>
      </c>
      <c r="J928" s="83">
        <v>-4.48623611111E+16</v>
      </c>
      <c r="K928" s="83" t="s">
        <v>4918</v>
      </c>
      <c r="L928" s="46" t="s">
        <v>1460</v>
      </c>
      <c r="M928" s="60">
        <v>2009</v>
      </c>
      <c r="N928" s="46" t="s">
        <v>1242</v>
      </c>
      <c r="O928" s="46">
        <f t="shared" si="14"/>
        <v>41174</v>
      </c>
      <c r="P928" s="46">
        <v>2012</v>
      </c>
      <c r="Q928" s="46" t="s">
        <v>65</v>
      </c>
      <c r="R928" s="84"/>
      <c r="S928" s="46">
        <v>32400</v>
      </c>
      <c r="T928" s="46">
        <v>1.0273972602739725E-3</v>
      </c>
      <c r="U928" s="46" t="s">
        <v>5405</v>
      </c>
      <c r="V928" s="46" t="s">
        <v>5405</v>
      </c>
      <c r="W928" s="46" t="s">
        <v>5405</v>
      </c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  <c r="BN928" s="46"/>
      <c r="BO928" s="46"/>
      <c r="BP928" s="46"/>
    </row>
    <row r="929" spans="1:68" ht="12.75" customHeight="1" x14ac:dyDescent="0.25">
      <c r="A929" s="46" t="s">
        <v>3925</v>
      </c>
      <c r="B929" s="82" t="s">
        <v>529</v>
      </c>
      <c r="C929" s="60">
        <v>2</v>
      </c>
      <c r="D929" s="46" t="s">
        <v>4232</v>
      </c>
      <c r="E929" s="46" t="s">
        <v>2566</v>
      </c>
      <c r="F929" s="46" t="s">
        <v>4333</v>
      </c>
      <c r="G929" s="46" t="s">
        <v>66</v>
      </c>
      <c r="H929" s="46" t="s">
        <v>62</v>
      </c>
      <c r="I929" s="83">
        <v>-2.25663888887999E+16</v>
      </c>
      <c r="J929" s="83">
        <v>-4.4864166666599904E+16</v>
      </c>
      <c r="K929" s="83" t="s">
        <v>4918</v>
      </c>
      <c r="L929" s="46" t="s">
        <v>1460</v>
      </c>
      <c r="M929" s="60">
        <v>2009</v>
      </c>
      <c r="N929" s="46" t="s">
        <v>1242</v>
      </c>
      <c r="O929" s="46">
        <f t="shared" si="14"/>
        <v>41174</v>
      </c>
      <c r="P929" s="46">
        <v>2012</v>
      </c>
      <c r="Q929" s="46" t="s">
        <v>65</v>
      </c>
      <c r="R929" s="84"/>
      <c r="S929" s="46">
        <v>2625</v>
      </c>
      <c r="T929" s="46">
        <v>8.3238203957382035E-5</v>
      </c>
      <c r="U929" s="46" t="s">
        <v>5405</v>
      </c>
      <c r="V929" s="46" t="s">
        <v>5405</v>
      </c>
      <c r="W929" s="46" t="s">
        <v>5405</v>
      </c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  <c r="BN929" s="46"/>
      <c r="BO929" s="46"/>
      <c r="BP929" s="46"/>
    </row>
    <row r="930" spans="1:68" ht="12.75" customHeight="1" x14ac:dyDescent="0.25">
      <c r="A930" s="46" t="s">
        <v>3925</v>
      </c>
      <c r="B930" s="82" t="s">
        <v>529</v>
      </c>
      <c r="C930" s="60">
        <v>2</v>
      </c>
      <c r="D930" s="46" t="s">
        <v>4232</v>
      </c>
      <c r="E930" s="46" t="s">
        <v>2567</v>
      </c>
      <c r="F930" s="46" t="s">
        <v>4333</v>
      </c>
      <c r="G930" s="46" t="s">
        <v>66</v>
      </c>
      <c r="H930" s="46" t="s">
        <v>62</v>
      </c>
      <c r="I930" s="83">
        <v>-2.25633333333E+16</v>
      </c>
      <c r="J930" s="83">
        <v>-4.4862499999999904E+16</v>
      </c>
      <c r="K930" s="83" t="s">
        <v>4918</v>
      </c>
      <c r="L930" s="46" t="s">
        <v>1460</v>
      </c>
      <c r="M930" s="60">
        <v>2009</v>
      </c>
      <c r="N930" s="46" t="s">
        <v>1242</v>
      </c>
      <c r="O930" s="46">
        <f t="shared" si="14"/>
        <v>41174</v>
      </c>
      <c r="P930" s="46">
        <v>2012</v>
      </c>
      <c r="Q930" s="46" t="s">
        <v>65</v>
      </c>
      <c r="R930" s="84"/>
      <c r="S930" s="46">
        <v>2625</v>
      </c>
      <c r="T930" s="46">
        <v>8.3238203957382035E-5</v>
      </c>
      <c r="U930" s="46" t="s">
        <v>5405</v>
      </c>
      <c r="V930" s="46" t="s">
        <v>5405</v>
      </c>
      <c r="W930" s="46" t="s">
        <v>5405</v>
      </c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  <c r="BN930" s="46"/>
      <c r="BO930" s="46"/>
      <c r="BP930" s="46"/>
    </row>
    <row r="931" spans="1:68" ht="12.75" customHeight="1" x14ac:dyDescent="0.25">
      <c r="A931" s="46" t="s">
        <v>3925</v>
      </c>
      <c r="B931" s="82" t="s">
        <v>529</v>
      </c>
      <c r="C931" s="60">
        <v>2</v>
      </c>
      <c r="D931" s="46" t="s">
        <v>4232</v>
      </c>
      <c r="E931" s="46" t="s">
        <v>2568</v>
      </c>
      <c r="F931" s="46" t="s">
        <v>4333</v>
      </c>
      <c r="G931" s="46" t="s">
        <v>66</v>
      </c>
      <c r="H931" s="46" t="s">
        <v>1638</v>
      </c>
      <c r="I931" s="83">
        <v>-2.256745E+16</v>
      </c>
      <c r="J931" s="83">
        <v>-4.48634611111E+16</v>
      </c>
      <c r="K931" s="83" t="s">
        <v>4918</v>
      </c>
      <c r="L931" s="46" t="s">
        <v>1460</v>
      </c>
      <c r="M931" s="60">
        <v>2009</v>
      </c>
      <c r="N931" s="46" t="s">
        <v>1242</v>
      </c>
      <c r="O931" s="46">
        <f t="shared" si="14"/>
        <v>41174</v>
      </c>
      <c r="P931" s="46">
        <v>2012</v>
      </c>
      <c r="Q931" s="46" t="s">
        <v>65</v>
      </c>
      <c r="R931" s="84"/>
      <c r="S931" s="46">
        <v>0</v>
      </c>
      <c r="T931" s="46">
        <v>0</v>
      </c>
      <c r="U931" s="46" t="s">
        <v>5405</v>
      </c>
      <c r="V931" s="46" t="s">
        <v>5405</v>
      </c>
      <c r="W931" s="46" t="s">
        <v>5405</v>
      </c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  <c r="BN931" s="46"/>
      <c r="BO931" s="46"/>
      <c r="BP931" s="46"/>
    </row>
    <row r="932" spans="1:68" ht="12.75" customHeight="1" x14ac:dyDescent="0.25">
      <c r="A932" s="46" t="s">
        <v>3926</v>
      </c>
      <c r="B932" s="82" t="s">
        <v>532</v>
      </c>
      <c r="C932" s="60">
        <v>12</v>
      </c>
      <c r="D932" s="46" t="s">
        <v>4230</v>
      </c>
      <c r="E932" s="46" t="s">
        <v>2720</v>
      </c>
      <c r="F932" s="46" t="s">
        <v>4332</v>
      </c>
      <c r="G932" s="46" t="s">
        <v>76</v>
      </c>
      <c r="H932" s="46" t="s">
        <v>67</v>
      </c>
      <c r="I932" s="83">
        <v>-2.01631388887999E+16</v>
      </c>
      <c r="J932" s="83">
        <v>-4.87775833333E+16</v>
      </c>
      <c r="K932" s="83" t="s">
        <v>4919</v>
      </c>
      <c r="L932" s="46" t="s">
        <v>147</v>
      </c>
      <c r="M932" s="60">
        <v>2008</v>
      </c>
      <c r="N932" s="46" t="s">
        <v>148</v>
      </c>
      <c r="O932" s="46">
        <f t="shared" si="14"/>
        <v>43261</v>
      </c>
      <c r="P932" s="46">
        <v>2018</v>
      </c>
      <c r="Q932" s="46" t="s">
        <v>65</v>
      </c>
      <c r="S932" s="46">
        <v>15840</v>
      </c>
      <c r="T932" s="46">
        <v>5.02283105022831E-4</v>
      </c>
      <c r="U932" s="46" t="s">
        <v>5405</v>
      </c>
      <c r="V932" s="46" t="s">
        <v>5405</v>
      </c>
      <c r="W932" s="46" t="s">
        <v>5405</v>
      </c>
    </row>
    <row r="933" spans="1:68" ht="12.75" customHeight="1" x14ac:dyDescent="0.25">
      <c r="A933" s="46" t="s">
        <v>3652</v>
      </c>
      <c r="B933" s="82" t="s">
        <v>501</v>
      </c>
      <c r="C933" s="60">
        <v>22</v>
      </c>
      <c r="D933" s="46" t="s">
        <v>4240</v>
      </c>
      <c r="E933" s="46" t="s">
        <v>2570</v>
      </c>
      <c r="F933" s="46" t="s">
        <v>4332</v>
      </c>
      <c r="G933" s="46" t="s">
        <v>68</v>
      </c>
      <c r="H933" s="46" t="s">
        <v>62</v>
      </c>
      <c r="I933" s="83">
        <v>-2.17966666666E+16</v>
      </c>
      <c r="J933" s="83">
        <v>-5.21672222222E+16</v>
      </c>
      <c r="K933" s="83" t="s">
        <v>4605</v>
      </c>
      <c r="L933" s="46" t="s">
        <v>185</v>
      </c>
      <c r="M933" s="60">
        <v>2009</v>
      </c>
      <c r="N933" s="46" t="s">
        <v>186</v>
      </c>
      <c r="O933" s="46">
        <f t="shared" si="14"/>
        <v>43732</v>
      </c>
      <c r="P933" s="46">
        <v>2019</v>
      </c>
      <c r="Q933" s="46" t="s">
        <v>65</v>
      </c>
      <c r="R933" s="84"/>
      <c r="S933" s="46">
        <v>475200</v>
      </c>
      <c r="T933" s="46">
        <v>1.5068493150684932E-2</v>
      </c>
      <c r="U933" s="46" t="s">
        <v>5405</v>
      </c>
      <c r="V933" s="46" t="s">
        <v>5405</v>
      </c>
      <c r="W933" s="46" t="s">
        <v>5405</v>
      </c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  <c r="BN933" s="46"/>
      <c r="BO933" s="46"/>
      <c r="BP933" s="46"/>
    </row>
    <row r="934" spans="1:68" ht="12.75" customHeight="1" x14ac:dyDescent="0.25">
      <c r="A934" s="46" t="s">
        <v>3652</v>
      </c>
      <c r="B934" s="82" t="s">
        <v>501</v>
      </c>
      <c r="C934" s="60">
        <v>22</v>
      </c>
      <c r="D934" s="46" t="s">
        <v>4240</v>
      </c>
      <c r="E934" s="46" t="s">
        <v>2571</v>
      </c>
      <c r="F934" s="46" t="s">
        <v>4332</v>
      </c>
      <c r="G934" s="46" t="s">
        <v>68</v>
      </c>
      <c r="H934" s="46" t="s">
        <v>62</v>
      </c>
      <c r="I934" s="83">
        <v>-2.17933333333E+16</v>
      </c>
      <c r="J934" s="83">
        <v>-5.21630555555E+16</v>
      </c>
      <c r="K934" s="83" t="s">
        <v>4605</v>
      </c>
      <c r="L934" s="46" t="s">
        <v>185</v>
      </c>
      <c r="M934" s="60">
        <v>2009</v>
      </c>
      <c r="N934" s="46" t="s">
        <v>186</v>
      </c>
      <c r="O934" s="46">
        <f t="shared" si="14"/>
        <v>43732</v>
      </c>
      <c r="P934" s="46">
        <v>2019</v>
      </c>
      <c r="Q934" s="46" t="s">
        <v>65</v>
      </c>
      <c r="R934" s="84"/>
      <c r="S934" s="46">
        <v>618816</v>
      </c>
      <c r="T934" s="46">
        <v>1.9622526636225265E-2</v>
      </c>
      <c r="U934" s="46" t="s">
        <v>5405</v>
      </c>
      <c r="V934" s="46" t="s">
        <v>5405</v>
      </c>
      <c r="W934" s="46" t="s">
        <v>5405</v>
      </c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  <c r="BN934" s="46"/>
      <c r="BO934" s="46"/>
      <c r="BP934" s="46"/>
    </row>
    <row r="935" spans="1:68" ht="12.75" customHeight="1" x14ac:dyDescent="0.25">
      <c r="A935" s="46" t="s">
        <v>3427</v>
      </c>
      <c r="B935" s="82" t="s">
        <v>599</v>
      </c>
      <c r="C935" s="60">
        <v>2</v>
      </c>
      <c r="D935" s="46" t="s">
        <v>4232</v>
      </c>
      <c r="E935" s="46" t="s">
        <v>1909</v>
      </c>
      <c r="F935" s="46" t="s">
        <v>4333</v>
      </c>
      <c r="G935" s="46" t="s">
        <v>61</v>
      </c>
      <c r="H935" s="46" t="s">
        <v>67</v>
      </c>
      <c r="I935" s="83">
        <v>-2.29173055555E+16</v>
      </c>
      <c r="J935" s="83">
        <v>-4.54656388888E+16</v>
      </c>
      <c r="K935" s="83" t="s">
        <v>4542</v>
      </c>
      <c r="L935" s="46" t="s">
        <v>456</v>
      </c>
      <c r="M935" s="60">
        <v>2013</v>
      </c>
      <c r="N935" s="46" t="s">
        <v>457</v>
      </c>
      <c r="O935" s="46">
        <f t="shared" si="14"/>
        <v>50505</v>
      </c>
      <c r="P935" s="46">
        <v>2038</v>
      </c>
      <c r="Q935" s="46" t="s">
        <v>65</v>
      </c>
      <c r="R935" s="84"/>
      <c r="S935" s="46">
        <v>16798614</v>
      </c>
      <c r="T935" s="46">
        <v>0.5326805555555556</v>
      </c>
      <c r="U935" s="46" t="s">
        <v>5405</v>
      </c>
      <c r="V935" s="46" t="s">
        <v>5405</v>
      </c>
      <c r="W935" s="46" t="s">
        <v>5405</v>
      </c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  <c r="BN935" s="46"/>
      <c r="BO935" s="46"/>
      <c r="BP935" s="46"/>
    </row>
    <row r="936" spans="1:68" ht="12.75" customHeight="1" x14ac:dyDescent="0.25">
      <c r="A936" s="46" t="s">
        <v>3927</v>
      </c>
      <c r="B936" s="82" t="s">
        <v>538</v>
      </c>
      <c r="C936" s="60">
        <v>8</v>
      </c>
      <c r="D936" s="46" t="s">
        <v>4302</v>
      </c>
      <c r="E936" s="46" t="s">
        <v>2768</v>
      </c>
      <c r="F936" s="46" t="s">
        <v>4332</v>
      </c>
      <c r="G936" s="46" t="s">
        <v>69</v>
      </c>
      <c r="H936" s="46" t="s">
        <v>67</v>
      </c>
      <c r="I936" s="83">
        <v>-2.10292983333E+16</v>
      </c>
      <c r="J936" s="83">
        <v>-4.7187907777699904E+16</v>
      </c>
      <c r="K936" s="83" t="s">
        <v>4920</v>
      </c>
      <c r="L936" s="46" t="s">
        <v>1489</v>
      </c>
      <c r="M936" s="60">
        <v>2008</v>
      </c>
      <c r="N936" s="46" t="s">
        <v>1267</v>
      </c>
      <c r="O936" s="46">
        <f t="shared" si="14"/>
        <v>41374</v>
      </c>
      <c r="P936" s="46">
        <v>2013</v>
      </c>
      <c r="Q936" s="46" t="s">
        <v>65</v>
      </c>
      <c r="S936" s="46">
        <v>47070</v>
      </c>
      <c r="T936" s="46">
        <v>1.4925799086757991E-3</v>
      </c>
      <c r="U936" s="46">
        <v>9</v>
      </c>
      <c r="V936" s="46" t="s">
        <v>5408</v>
      </c>
      <c r="W936" s="46" t="s">
        <v>5404</v>
      </c>
    </row>
    <row r="937" spans="1:68" ht="12.75" customHeight="1" x14ac:dyDescent="0.25">
      <c r="A937" s="46" t="s">
        <v>3928</v>
      </c>
      <c r="B937" s="82" t="s">
        <v>479</v>
      </c>
      <c r="C937" s="60">
        <v>9</v>
      </c>
      <c r="D937" s="46" t="s">
        <v>4228</v>
      </c>
      <c r="E937" s="46" t="s">
        <v>2770</v>
      </c>
      <c r="F937" s="46" t="s">
        <v>4332</v>
      </c>
      <c r="G937" s="46" t="s">
        <v>69</v>
      </c>
      <c r="H937" s="46" t="s">
        <v>67</v>
      </c>
      <c r="I937" s="83">
        <v>-2.22530555555E+16</v>
      </c>
      <c r="J937" s="83">
        <v>-4.72294444444E+16</v>
      </c>
      <c r="K937" s="83" t="s">
        <v>4921</v>
      </c>
      <c r="L937" s="46" t="s">
        <v>1490</v>
      </c>
      <c r="M937" s="60">
        <v>2008</v>
      </c>
      <c r="N937" s="46" t="s">
        <v>1267</v>
      </c>
      <c r="O937" s="46">
        <f t="shared" si="14"/>
        <v>41374</v>
      </c>
      <c r="P937" s="46">
        <v>2013</v>
      </c>
      <c r="Q937" s="46" t="s">
        <v>65</v>
      </c>
      <c r="S937" s="46">
        <v>94000</v>
      </c>
      <c r="T937" s="46">
        <v>2.980720446473871E-3</v>
      </c>
      <c r="U937" s="46">
        <v>30</v>
      </c>
      <c r="V937" s="46" t="s">
        <v>5406</v>
      </c>
      <c r="W937" s="46" t="s">
        <v>5407</v>
      </c>
    </row>
    <row r="938" spans="1:68" ht="12.75" customHeight="1" x14ac:dyDescent="0.25">
      <c r="A938" s="46" t="s">
        <v>3929</v>
      </c>
      <c r="B938" s="82" t="s">
        <v>535</v>
      </c>
      <c r="C938" s="60">
        <v>9</v>
      </c>
      <c r="D938" s="46" t="s">
        <v>4228</v>
      </c>
      <c r="E938" s="46" t="s">
        <v>2771</v>
      </c>
      <c r="F938" s="46" t="s">
        <v>4332</v>
      </c>
      <c r="G938" s="46" t="s">
        <v>69</v>
      </c>
      <c r="H938" s="46" t="s">
        <v>67</v>
      </c>
      <c r="I938" s="83">
        <v>-2.21155555554999E+16</v>
      </c>
      <c r="J938" s="83">
        <v>-4.72475E+16</v>
      </c>
      <c r="K938" s="83" t="s">
        <v>4922</v>
      </c>
      <c r="L938" s="46" t="s">
        <v>1490</v>
      </c>
      <c r="M938" s="60">
        <v>2008</v>
      </c>
      <c r="N938" s="46" t="s">
        <v>1267</v>
      </c>
      <c r="O938" s="46">
        <f t="shared" si="14"/>
        <v>41374</v>
      </c>
      <c r="P938" s="46">
        <v>2013</v>
      </c>
      <c r="Q938" s="46" t="s">
        <v>65</v>
      </c>
      <c r="S938" s="46">
        <v>34755</v>
      </c>
      <c r="T938" s="46">
        <v>1.1020738203957382E-3</v>
      </c>
      <c r="U938" s="46">
        <v>12</v>
      </c>
      <c r="V938" s="46" t="s">
        <v>5406</v>
      </c>
      <c r="W938" s="46" t="s">
        <v>5407</v>
      </c>
    </row>
    <row r="939" spans="1:68" ht="12.75" customHeight="1" x14ac:dyDescent="0.25">
      <c r="A939" s="46" t="s">
        <v>3930</v>
      </c>
      <c r="B939" s="82" t="s">
        <v>586</v>
      </c>
      <c r="C939" s="60">
        <v>14</v>
      </c>
      <c r="D939" s="46" t="s">
        <v>4227</v>
      </c>
      <c r="E939" s="46" t="s">
        <v>2772</v>
      </c>
      <c r="F939" s="46" t="s">
        <v>4332</v>
      </c>
      <c r="G939" s="46" t="s">
        <v>69</v>
      </c>
      <c r="H939" s="46" t="s">
        <v>67</v>
      </c>
      <c r="I939" s="83">
        <v>-2.32649447221999E+16</v>
      </c>
      <c r="J939" s="83">
        <v>-4.91230097222E+16</v>
      </c>
      <c r="K939" s="83" t="s">
        <v>4923</v>
      </c>
      <c r="L939" s="46" t="s">
        <v>1490</v>
      </c>
      <c r="M939" s="60">
        <v>2008</v>
      </c>
      <c r="N939" s="46" t="s">
        <v>1267</v>
      </c>
      <c r="O939" s="46">
        <f t="shared" si="14"/>
        <v>41374</v>
      </c>
      <c r="P939" s="46">
        <v>2013</v>
      </c>
      <c r="Q939" s="46" t="s">
        <v>65</v>
      </c>
      <c r="S939" s="46">
        <v>838250</v>
      </c>
      <c r="T939" s="46">
        <v>2.6580733130390666E-2</v>
      </c>
      <c r="U939" s="46">
        <v>202.9</v>
      </c>
      <c r="V939" s="46" t="s">
        <v>5403</v>
      </c>
      <c r="W939" s="46" t="s">
        <v>5413</v>
      </c>
    </row>
    <row r="940" spans="1:68" ht="12.75" customHeight="1" x14ac:dyDescent="0.25">
      <c r="A940" s="46" t="s">
        <v>3659</v>
      </c>
      <c r="B940" s="82" t="s">
        <v>582</v>
      </c>
      <c r="C940" s="60">
        <v>2</v>
      </c>
      <c r="D940" s="46" t="s">
        <v>4232</v>
      </c>
      <c r="E940" s="46" t="s">
        <v>2577</v>
      </c>
      <c r="F940" s="46" t="s">
        <v>4333</v>
      </c>
      <c r="G940" s="46" t="s">
        <v>69</v>
      </c>
      <c r="H940" s="46" t="s">
        <v>67</v>
      </c>
      <c r="I940" s="83">
        <v>-2.28531222222E+16</v>
      </c>
      <c r="J940" s="83">
        <v>-4.52968055555E+16</v>
      </c>
      <c r="K940" s="83" t="s">
        <v>4924</v>
      </c>
      <c r="L940" s="46" t="s">
        <v>1273</v>
      </c>
      <c r="M940" s="60">
        <v>2009</v>
      </c>
      <c r="N940" s="46" t="s">
        <v>307</v>
      </c>
      <c r="O940" s="46">
        <f t="shared" si="14"/>
        <v>40893</v>
      </c>
      <c r="P940" s="46">
        <v>2011</v>
      </c>
      <c r="Q940" s="46" t="s">
        <v>65</v>
      </c>
      <c r="R940" s="84"/>
      <c r="S940" s="46">
        <v>5391360</v>
      </c>
      <c r="T940" s="46">
        <v>0.17095890410958905</v>
      </c>
      <c r="U940" s="46">
        <v>150</v>
      </c>
      <c r="V940" s="46" t="s">
        <v>5427</v>
      </c>
      <c r="W940" s="46" t="s">
        <v>5428</v>
      </c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  <c r="BN940" s="46"/>
      <c r="BO940" s="46"/>
      <c r="BP940" s="46"/>
    </row>
    <row r="941" spans="1:68" ht="12.75" customHeight="1" x14ac:dyDescent="0.25">
      <c r="A941" s="46" t="s">
        <v>3689</v>
      </c>
      <c r="B941" s="82" t="s">
        <v>591</v>
      </c>
      <c r="C941" s="60">
        <v>2</v>
      </c>
      <c r="D941" s="46" t="s">
        <v>4232</v>
      </c>
      <c r="E941" s="46" t="s">
        <v>2578</v>
      </c>
      <c r="F941" s="46" t="s">
        <v>4333</v>
      </c>
      <c r="G941" s="46" t="s">
        <v>68</v>
      </c>
      <c r="H941" s="46" t="s">
        <v>67</v>
      </c>
      <c r="I941" s="83">
        <v>-2.32828333333E+16</v>
      </c>
      <c r="J941" s="83">
        <v>-4.59717222222E+16</v>
      </c>
      <c r="K941" s="83" t="s">
        <v>4924</v>
      </c>
      <c r="L941" s="46" t="s">
        <v>1273</v>
      </c>
      <c r="M941" s="60">
        <v>2009</v>
      </c>
      <c r="N941" s="46" t="s">
        <v>307</v>
      </c>
      <c r="O941" s="46">
        <f t="shared" si="14"/>
        <v>40893</v>
      </c>
      <c r="P941" s="46">
        <v>2011</v>
      </c>
      <c r="Q941" s="46" t="s">
        <v>65</v>
      </c>
      <c r="R941" s="84"/>
      <c r="S941" s="46">
        <v>420480</v>
      </c>
      <c r="T941" s="46">
        <v>1.3333333333333334E-2</v>
      </c>
      <c r="U941" s="46" t="s">
        <v>5405</v>
      </c>
      <c r="V941" s="46" t="s">
        <v>5405</v>
      </c>
      <c r="W941" s="46" t="s">
        <v>5405</v>
      </c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  <c r="BN941" s="46"/>
      <c r="BO941" s="46"/>
      <c r="BP941" s="46"/>
    </row>
    <row r="942" spans="1:68" ht="12.75" customHeight="1" x14ac:dyDescent="0.25">
      <c r="A942" s="46" t="s">
        <v>3662</v>
      </c>
      <c r="B942" s="82" t="s">
        <v>591</v>
      </c>
      <c r="C942" s="60">
        <v>2</v>
      </c>
      <c r="D942" s="46" t="s">
        <v>4232</v>
      </c>
      <c r="E942" s="46" t="s">
        <v>2579</v>
      </c>
      <c r="F942" s="46" t="s">
        <v>4333</v>
      </c>
      <c r="G942" s="46" t="s">
        <v>68</v>
      </c>
      <c r="H942" s="46" t="s">
        <v>67</v>
      </c>
      <c r="I942" s="83">
        <v>-2.32752217859999E+16</v>
      </c>
      <c r="J942" s="83">
        <v>-4.59803629767E+16</v>
      </c>
      <c r="K942" s="83" t="s">
        <v>4924</v>
      </c>
      <c r="L942" s="46" t="s">
        <v>1273</v>
      </c>
      <c r="M942" s="60">
        <v>2009</v>
      </c>
      <c r="N942" s="46" t="s">
        <v>307</v>
      </c>
      <c r="O942" s="46">
        <f t="shared" si="14"/>
        <v>40893</v>
      </c>
      <c r="P942" s="46">
        <v>2011</v>
      </c>
      <c r="Q942" s="46" t="s">
        <v>65</v>
      </c>
      <c r="R942" s="84"/>
      <c r="S942" s="46">
        <v>10800</v>
      </c>
      <c r="T942" s="46">
        <v>3.4246575342465754E-4</v>
      </c>
      <c r="U942" s="46" t="s">
        <v>5405</v>
      </c>
      <c r="V942" s="46" t="s">
        <v>5405</v>
      </c>
      <c r="W942" s="46" t="s">
        <v>5405</v>
      </c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  <c r="BN942" s="46"/>
      <c r="BO942" s="46"/>
      <c r="BP942" s="46"/>
    </row>
    <row r="943" spans="1:68" ht="12.75" customHeight="1" x14ac:dyDescent="0.25">
      <c r="A943" s="46" t="s">
        <v>3662</v>
      </c>
      <c r="B943" s="82" t="s">
        <v>591</v>
      </c>
      <c r="C943" s="60">
        <v>2</v>
      </c>
      <c r="D943" s="46" t="s">
        <v>4232</v>
      </c>
      <c r="E943" s="46" t="s">
        <v>2580</v>
      </c>
      <c r="F943" s="46" t="s">
        <v>4333</v>
      </c>
      <c r="G943" s="46" t="s">
        <v>68</v>
      </c>
      <c r="H943" s="46" t="s">
        <v>62</v>
      </c>
      <c r="I943" s="83">
        <v>-2.32752217859999E+16</v>
      </c>
      <c r="J943" s="83">
        <v>-4.59803629767E+16</v>
      </c>
      <c r="K943" s="83" t="s">
        <v>4924</v>
      </c>
      <c r="L943" s="46" t="s">
        <v>1273</v>
      </c>
      <c r="M943" s="60">
        <v>2009</v>
      </c>
      <c r="N943" s="46" t="s">
        <v>307</v>
      </c>
      <c r="O943" s="46">
        <f t="shared" si="14"/>
        <v>40893</v>
      </c>
      <c r="P943" s="46">
        <v>2011</v>
      </c>
      <c r="Q943" s="46" t="s">
        <v>65</v>
      </c>
      <c r="R943" s="84"/>
      <c r="S943" s="46">
        <v>8640</v>
      </c>
      <c r="T943" s="46">
        <v>2.7397260273972601E-4</v>
      </c>
      <c r="U943" s="46" t="s">
        <v>5405</v>
      </c>
      <c r="V943" s="46" t="s">
        <v>5405</v>
      </c>
      <c r="W943" s="46" t="s">
        <v>5405</v>
      </c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  <c r="BN943" s="46"/>
      <c r="BO943" s="46"/>
      <c r="BP943" s="46"/>
    </row>
    <row r="944" spans="1:68" ht="12.75" customHeight="1" x14ac:dyDescent="0.25">
      <c r="A944" s="46" t="s">
        <v>3814</v>
      </c>
      <c r="B944" s="82" t="s">
        <v>599</v>
      </c>
      <c r="C944" s="60">
        <v>2</v>
      </c>
      <c r="D944" s="46" t="s">
        <v>4232</v>
      </c>
      <c r="E944" s="46" t="s">
        <v>2581</v>
      </c>
      <c r="F944" s="46" t="s">
        <v>4333</v>
      </c>
      <c r="G944" s="46" t="s">
        <v>68</v>
      </c>
      <c r="H944" s="46" t="s">
        <v>67</v>
      </c>
      <c r="I944" s="83">
        <v>-2.287575E+16</v>
      </c>
      <c r="J944" s="83">
        <v>-4.539775E+16</v>
      </c>
      <c r="K944" s="83" t="s">
        <v>4924</v>
      </c>
      <c r="L944" s="46" t="s">
        <v>1273</v>
      </c>
      <c r="M944" s="60">
        <v>2009</v>
      </c>
      <c r="N944" s="46" t="s">
        <v>307</v>
      </c>
      <c r="O944" s="46">
        <f t="shared" si="14"/>
        <v>40893</v>
      </c>
      <c r="P944" s="46">
        <v>2011</v>
      </c>
      <c r="Q944" s="46" t="s">
        <v>65</v>
      </c>
      <c r="R944" s="84"/>
      <c r="S944" s="46">
        <v>9636000</v>
      </c>
      <c r="T944" s="46">
        <v>0.30555555555555558</v>
      </c>
      <c r="U944" s="46" t="s">
        <v>5405</v>
      </c>
      <c r="V944" s="46" t="s">
        <v>5405</v>
      </c>
      <c r="W944" s="46" t="s">
        <v>5405</v>
      </c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  <c r="BN944" s="46"/>
      <c r="BO944" s="46"/>
      <c r="BP944" s="46"/>
    </row>
    <row r="945" spans="1:68" ht="12.75" customHeight="1" x14ac:dyDescent="0.25">
      <c r="A945" s="46" t="s">
        <v>3814</v>
      </c>
      <c r="B945" s="82" t="s">
        <v>599</v>
      </c>
      <c r="C945" s="60">
        <v>2</v>
      </c>
      <c r="D945" s="46" t="s">
        <v>4232</v>
      </c>
      <c r="E945" s="46" t="s">
        <v>2582</v>
      </c>
      <c r="F945" s="46" t="s">
        <v>4333</v>
      </c>
      <c r="G945" s="46" t="s">
        <v>68</v>
      </c>
      <c r="H945" s="46" t="s">
        <v>62</v>
      </c>
      <c r="I945" s="83">
        <v>-2.28708333332999E+16</v>
      </c>
      <c r="J945" s="83">
        <v>-4.53825E+16</v>
      </c>
      <c r="K945" s="83" t="s">
        <v>4924</v>
      </c>
      <c r="L945" s="46" t="s">
        <v>1273</v>
      </c>
      <c r="M945" s="60">
        <v>2009</v>
      </c>
      <c r="N945" s="46" t="s">
        <v>307</v>
      </c>
      <c r="O945" s="46">
        <f t="shared" si="14"/>
        <v>40893</v>
      </c>
      <c r="P945" s="46">
        <v>2011</v>
      </c>
      <c r="Q945" s="46" t="s">
        <v>65</v>
      </c>
      <c r="R945" s="84"/>
      <c r="S945" s="46">
        <v>7884000</v>
      </c>
      <c r="T945" s="46">
        <v>0.25</v>
      </c>
      <c r="U945" s="46" t="s">
        <v>5405</v>
      </c>
      <c r="V945" s="46" t="s">
        <v>5405</v>
      </c>
      <c r="W945" s="46" t="s">
        <v>5405</v>
      </c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  <c r="BN945" s="46"/>
      <c r="BO945" s="46"/>
      <c r="BP945" s="46"/>
    </row>
    <row r="946" spans="1:68" ht="12.75" customHeight="1" x14ac:dyDescent="0.25">
      <c r="A946" s="46" t="s">
        <v>3787</v>
      </c>
      <c r="B946" s="82" t="s">
        <v>494</v>
      </c>
      <c r="C946" s="60">
        <v>2</v>
      </c>
      <c r="D946" s="46" t="s">
        <v>4232</v>
      </c>
      <c r="E946" s="46" t="s">
        <v>2583</v>
      </c>
      <c r="F946" s="46" t="s">
        <v>4333</v>
      </c>
      <c r="G946" s="46" t="s">
        <v>68</v>
      </c>
      <c r="H946" s="46" t="s">
        <v>62</v>
      </c>
      <c r="I946" s="83">
        <v>-2.25369444444E+16</v>
      </c>
      <c r="J946" s="83">
        <v>-4.4763611111099904E+16</v>
      </c>
      <c r="K946" s="83" t="s">
        <v>4924</v>
      </c>
      <c r="L946" s="46" t="s">
        <v>1273</v>
      </c>
      <c r="M946" s="60">
        <v>2009</v>
      </c>
      <c r="N946" s="46" t="s">
        <v>307</v>
      </c>
      <c r="O946" s="46">
        <f t="shared" si="14"/>
        <v>40893</v>
      </c>
      <c r="P946" s="46">
        <v>2011</v>
      </c>
      <c r="Q946" s="46" t="s">
        <v>65</v>
      </c>
      <c r="R946" s="84"/>
      <c r="S946" s="46">
        <v>9600</v>
      </c>
      <c r="T946" s="46">
        <v>3.0441400304414006E-4</v>
      </c>
      <c r="U946" s="46" t="s">
        <v>5405</v>
      </c>
      <c r="V946" s="46" t="s">
        <v>5405</v>
      </c>
      <c r="W946" s="46" t="s">
        <v>5405</v>
      </c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  <c r="BN946" s="46"/>
      <c r="BO946" s="46"/>
      <c r="BP946" s="46"/>
    </row>
    <row r="947" spans="1:68" ht="12.75" customHeight="1" x14ac:dyDescent="0.25">
      <c r="A947" s="46" t="s">
        <v>3663</v>
      </c>
      <c r="B947" s="82" t="s">
        <v>597</v>
      </c>
      <c r="C947" s="60">
        <v>2</v>
      </c>
      <c r="D947" s="46" t="s">
        <v>4232</v>
      </c>
      <c r="E947" s="46" t="s">
        <v>2584</v>
      </c>
      <c r="F947" s="46" t="s">
        <v>4333</v>
      </c>
      <c r="G947" s="46" t="s">
        <v>69</v>
      </c>
      <c r="H947" s="46" t="s">
        <v>67</v>
      </c>
      <c r="I947" s="83">
        <v>-2.30745628634E+16</v>
      </c>
      <c r="J947" s="83">
        <v>-4.5689269729499904E+16</v>
      </c>
      <c r="K947" s="83" t="s">
        <v>4924</v>
      </c>
      <c r="L947" s="46" t="s">
        <v>1273</v>
      </c>
      <c r="M947" s="60">
        <v>2009</v>
      </c>
      <c r="N947" s="46" t="s">
        <v>307</v>
      </c>
      <c r="O947" s="46">
        <f t="shared" si="14"/>
        <v>40893</v>
      </c>
      <c r="P947" s="46">
        <v>2011</v>
      </c>
      <c r="Q947" s="46" t="s">
        <v>65</v>
      </c>
      <c r="R947" s="84"/>
      <c r="S947" s="46">
        <v>710208</v>
      </c>
      <c r="T947" s="46">
        <v>2.2520547945205478E-2</v>
      </c>
      <c r="U947" s="46">
        <v>76</v>
      </c>
      <c r="V947" s="46" t="s">
        <v>5427</v>
      </c>
      <c r="W947" s="46" t="s">
        <v>5428</v>
      </c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  <c r="BN947" s="46"/>
      <c r="BO947" s="46"/>
      <c r="BP947" s="46"/>
    </row>
    <row r="948" spans="1:68" ht="12.75" customHeight="1" x14ac:dyDescent="0.25">
      <c r="A948" s="46" t="s">
        <v>3664</v>
      </c>
      <c r="B948" s="82" t="s">
        <v>573</v>
      </c>
      <c r="C948" s="60">
        <v>2</v>
      </c>
      <c r="D948" s="46" t="s">
        <v>4232</v>
      </c>
      <c r="E948" s="46" t="s">
        <v>2585</v>
      </c>
      <c r="F948" s="46" t="s">
        <v>4333</v>
      </c>
      <c r="G948" s="46" t="s">
        <v>66</v>
      </c>
      <c r="H948" s="46" t="s">
        <v>67</v>
      </c>
      <c r="I948" s="83">
        <v>-2.31872222221999E+16</v>
      </c>
      <c r="J948" s="83">
        <v>-4.59238888888E+16</v>
      </c>
      <c r="K948" s="83" t="s">
        <v>4924</v>
      </c>
      <c r="L948" s="46" t="s">
        <v>1273</v>
      </c>
      <c r="M948" s="60">
        <v>2009</v>
      </c>
      <c r="N948" s="46" t="s">
        <v>307</v>
      </c>
      <c r="O948" s="46">
        <f t="shared" si="14"/>
        <v>40893</v>
      </c>
      <c r="P948" s="46">
        <v>2011</v>
      </c>
      <c r="Q948" s="46" t="s">
        <v>65</v>
      </c>
      <c r="R948" s="84"/>
      <c r="S948" s="46">
        <v>9365.9</v>
      </c>
      <c r="T948" s="46">
        <v>2.9699074074074073E-4</v>
      </c>
      <c r="U948" s="46" t="s">
        <v>5405</v>
      </c>
      <c r="V948" s="46" t="s">
        <v>5405</v>
      </c>
      <c r="W948" s="46" t="s">
        <v>5405</v>
      </c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  <c r="BN948" s="46"/>
      <c r="BO948" s="46"/>
      <c r="BP948" s="46"/>
    </row>
    <row r="949" spans="1:68" ht="12.75" customHeight="1" x14ac:dyDescent="0.25">
      <c r="A949" s="46" t="s">
        <v>3664</v>
      </c>
      <c r="B949" s="82" t="s">
        <v>573</v>
      </c>
      <c r="C949" s="60">
        <v>2</v>
      </c>
      <c r="D949" s="46" t="s">
        <v>4232</v>
      </c>
      <c r="E949" s="46" t="s">
        <v>2586</v>
      </c>
      <c r="F949" s="46" t="s">
        <v>4333</v>
      </c>
      <c r="G949" s="46" t="s">
        <v>66</v>
      </c>
      <c r="H949" s="46" t="s">
        <v>62</v>
      </c>
      <c r="I949" s="83">
        <v>-2.31877777776999E+16</v>
      </c>
      <c r="J949" s="83">
        <v>-4.5924999999999904E+16</v>
      </c>
      <c r="K949" s="83" t="s">
        <v>4924</v>
      </c>
      <c r="L949" s="46" t="s">
        <v>1273</v>
      </c>
      <c r="M949" s="60">
        <v>2009</v>
      </c>
      <c r="N949" s="46" t="s">
        <v>307</v>
      </c>
      <c r="O949" s="46">
        <f t="shared" si="14"/>
        <v>40893</v>
      </c>
      <c r="P949" s="46">
        <v>2011</v>
      </c>
      <c r="Q949" s="46" t="s">
        <v>65</v>
      </c>
      <c r="R949" s="84"/>
      <c r="S949" s="46">
        <v>19272</v>
      </c>
      <c r="T949" s="46">
        <v>6.111111111111111E-4</v>
      </c>
      <c r="U949" s="46" t="s">
        <v>5405</v>
      </c>
      <c r="V949" s="46" t="s">
        <v>5405</v>
      </c>
      <c r="W949" s="46" t="s">
        <v>5405</v>
      </c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  <c r="BN949" s="46"/>
      <c r="BO949" s="46"/>
      <c r="BP949" s="46"/>
    </row>
    <row r="950" spans="1:68" ht="12.75" customHeight="1" x14ac:dyDescent="0.25">
      <c r="A950" s="46" t="s">
        <v>3819</v>
      </c>
      <c r="B950" s="82" t="s">
        <v>603</v>
      </c>
      <c r="C950" s="60">
        <v>2</v>
      </c>
      <c r="D950" s="46" t="s">
        <v>4293</v>
      </c>
      <c r="E950" s="46" t="s">
        <v>2587</v>
      </c>
      <c r="F950" s="46" t="s">
        <v>4333</v>
      </c>
      <c r="G950" s="46" t="s">
        <v>61</v>
      </c>
      <c r="H950" s="46" t="s">
        <v>62</v>
      </c>
      <c r="I950" s="83">
        <v>-2.26444672221999E+16</v>
      </c>
      <c r="J950" s="83">
        <v>-4.45754508333E+16</v>
      </c>
      <c r="K950" s="83" t="s">
        <v>4924</v>
      </c>
      <c r="L950" s="46" t="s">
        <v>1273</v>
      </c>
      <c r="M950" s="60">
        <v>2009</v>
      </c>
      <c r="N950" s="46" t="s">
        <v>307</v>
      </c>
      <c r="O950" s="46">
        <f t="shared" si="14"/>
        <v>40893</v>
      </c>
      <c r="P950" s="46">
        <v>2011</v>
      </c>
      <c r="Q950" s="46" t="s">
        <v>65</v>
      </c>
      <c r="R950" s="84"/>
      <c r="S950" s="46">
        <v>156000</v>
      </c>
      <c r="T950" s="46">
        <v>4.9467275494672752E-3</v>
      </c>
      <c r="U950" s="46" t="s">
        <v>5405</v>
      </c>
      <c r="V950" s="46" t="s">
        <v>5405</v>
      </c>
      <c r="W950" s="46" t="s">
        <v>5405</v>
      </c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  <c r="BN950" s="46"/>
      <c r="BO950" s="46"/>
      <c r="BP950" s="46"/>
    </row>
    <row r="951" spans="1:68" ht="12.75" customHeight="1" x14ac:dyDescent="0.25">
      <c r="A951" s="46" t="s">
        <v>3819</v>
      </c>
      <c r="B951" s="82" t="s">
        <v>603</v>
      </c>
      <c r="C951" s="60">
        <v>2</v>
      </c>
      <c r="D951" s="46" t="s">
        <v>4294</v>
      </c>
      <c r="E951" s="46" t="s">
        <v>2588</v>
      </c>
      <c r="F951" s="46" t="s">
        <v>4333</v>
      </c>
      <c r="G951" s="46" t="s">
        <v>61</v>
      </c>
      <c r="H951" s="46" t="s">
        <v>62</v>
      </c>
      <c r="I951" s="83">
        <v>-2.26615766665999E+16</v>
      </c>
      <c r="J951" s="83">
        <v>-4.4530078888799904E+16</v>
      </c>
      <c r="K951" s="83" t="s">
        <v>4924</v>
      </c>
      <c r="L951" s="46" t="s">
        <v>1273</v>
      </c>
      <c r="M951" s="60">
        <v>2009</v>
      </c>
      <c r="N951" s="46" t="s">
        <v>307</v>
      </c>
      <c r="O951" s="46">
        <f t="shared" si="14"/>
        <v>40893</v>
      </c>
      <c r="P951" s="46">
        <v>2011</v>
      </c>
      <c r="Q951" s="46" t="s">
        <v>65</v>
      </c>
      <c r="R951" s="84"/>
      <c r="S951" s="46">
        <v>108000.288</v>
      </c>
      <c r="T951" s="46">
        <v>3.4246666666666666E-3</v>
      </c>
      <c r="U951" s="46" t="s">
        <v>5405</v>
      </c>
      <c r="V951" s="46" t="s">
        <v>5405</v>
      </c>
      <c r="W951" s="46" t="s">
        <v>5405</v>
      </c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  <c r="BN951" s="46"/>
      <c r="BO951" s="46"/>
      <c r="BP951" s="46"/>
    </row>
    <row r="952" spans="1:68" ht="12.75" customHeight="1" x14ac:dyDescent="0.25">
      <c r="A952" s="46" t="s">
        <v>3789</v>
      </c>
      <c r="B952" s="82" t="s">
        <v>575</v>
      </c>
      <c r="C952" s="60">
        <v>2</v>
      </c>
      <c r="D952" s="46" t="s">
        <v>4232</v>
      </c>
      <c r="E952" s="46" t="s">
        <v>2589</v>
      </c>
      <c r="F952" s="46" t="s">
        <v>4333</v>
      </c>
      <c r="G952" s="46" t="s">
        <v>61</v>
      </c>
      <c r="H952" s="46" t="s">
        <v>62</v>
      </c>
      <c r="I952" s="83">
        <v>-2.28430413837E+16</v>
      </c>
      <c r="J952" s="83">
        <v>-4.5250194356999904E+16</v>
      </c>
      <c r="K952" s="83" t="s">
        <v>4924</v>
      </c>
      <c r="L952" s="46" t="s">
        <v>1273</v>
      </c>
      <c r="M952" s="60">
        <v>2009</v>
      </c>
      <c r="N952" s="46" t="s">
        <v>307</v>
      </c>
      <c r="O952" s="46">
        <f t="shared" si="14"/>
        <v>40893</v>
      </c>
      <c r="P952" s="46">
        <v>2011</v>
      </c>
      <c r="Q952" s="46" t="s">
        <v>65</v>
      </c>
      <c r="R952" s="84"/>
      <c r="S952" s="46">
        <v>223380</v>
      </c>
      <c r="T952" s="46">
        <v>7.083333333333333E-3</v>
      </c>
      <c r="U952" s="46" t="s">
        <v>5405</v>
      </c>
      <c r="V952" s="46" t="s">
        <v>5405</v>
      </c>
      <c r="W952" s="46" t="s">
        <v>5405</v>
      </c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  <c r="BN952" s="46"/>
      <c r="BO952" s="46"/>
      <c r="BP952" s="46"/>
    </row>
    <row r="953" spans="1:68" ht="12.75" customHeight="1" x14ac:dyDescent="0.25">
      <c r="A953" s="46" t="s">
        <v>3789</v>
      </c>
      <c r="B953" s="82" t="s">
        <v>575</v>
      </c>
      <c r="C953" s="60">
        <v>2</v>
      </c>
      <c r="D953" s="46" t="s">
        <v>4232</v>
      </c>
      <c r="E953" s="46" t="s">
        <v>2590</v>
      </c>
      <c r="F953" s="46" t="s">
        <v>4333</v>
      </c>
      <c r="G953" s="46" t="s">
        <v>61</v>
      </c>
      <c r="H953" s="46" t="s">
        <v>62</v>
      </c>
      <c r="I953" s="83">
        <v>-2.28452065972999E+16</v>
      </c>
      <c r="J953" s="83">
        <v>-4.5251991705899904E+16</v>
      </c>
      <c r="K953" s="83" t="s">
        <v>4924</v>
      </c>
      <c r="L953" s="46" t="s">
        <v>1273</v>
      </c>
      <c r="M953" s="60">
        <v>2009</v>
      </c>
      <c r="N953" s="46" t="s">
        <v>307</v>
      </c>
      <c r="O953" s="46">
        <f t="shared" si="14"/>
        <v>40893</v>
      </c>
      <c r="P953" s="46">
        <v>2011</v>
      </c>
      <c r="Q953" s="46" t="s">
        <v>65</v>
      </c>
      <c r="R953" s="84"/>
      <c r="S953" s="46">
        <v>254040</v>
      </c>
      <c r="T953" s="46">
        <v>8.0555555555555554E-3</v>
      </c>
      <c r="U953" s="46" t="s">
        <v>5405</v>
      </c>
      <c r="V953" s="46" t="s">
        <v>5405</v>
      </c>
      <c r="W953" s="46" t="s">
        <v>5405</v>
      </c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  <c r="BN953" s="46"/>
      <c r="BO953" s="46"/>
      <c r="BP953" s="46"/>
    </row>
    <row r="954" spans="1:68" ht="12.75" customHeight="1" x14ac:dyDescent="0.25">
      <c r="A954" s="46" t="s">
        <v>3789</v>
      </c>
      <c r="B954" s="82" t="s">
        <v>575</v>
      </c>
      <c r="C954" s="60">
        <v>2</v>
      </c>
      <c r="D954" s="46" t="s">
        <v>4232</v>
      </c>
      <c r="E954" s="46" t="s">
        <v>2591</v>
      </c>
      <c r="F954" s="46" t="s">
        <v>4333</v>
      </c>
      <c r="G954" s="46" t="s">
        <v>61</v>
      </c>
      <c r="H954" s="46" t="s">
        <v>62</v>
      </c>
      <c r="I954" s="83">
        <v>-2.28415616757E+16</v>
      </c>
      <c r="J954" s="83">
        <v>-4.52490513198E+16</v>
      </c>
      <c r="K954" s="83" t="s">
        <v>4924</v>
      </c>
      <c r="L954" s="46" t="s">
        <v>1273</v>
      </c>
      <c r="M954" s="60">
        <v>2009</v>
      </c>
      <c r="N954" s="46" t="s">
        <v>307</v>
      </c>
      <c r="O954" s="46">
        <f t="shared" si="14"/>
        <v>40893</v>
      </c>
      <c r="P954" s="46">
        <v>2011</v>
      </c>
      <c r="Q954" s="46" t="s">
        <v>65</v>
      </c>
      <c r="R954" s="84"/>
      <c r="S954" s="46">
        <v>59568</v>
      </c>
      <c r="T954" s="46">
        <v>1.888888888888889E-3</v>
      </c>
      <c r="U954" s="46" t="s">
        <v>5405</v>
      </c>
      <c r="V954" s="46" t="s">
        <v>5405</v>
      </c>
      <c r="W954" s="46" t="s">
        <v>5405</v>
      </c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  <c r="BN954" s="46"/>
      <c r="BO954" s="46"/>
      <c r="BP954" s="46"/>
    </row>
    <row r="955" spans="1:68" ht="12.75" customHeight="1" x14ac:dyDescent="0.25">
      <c r="A955" s="46" t="s">
        <v>3427</v>
      </c>
      <c r="B955" s="82" t="s">
        <v>533</v>
      </c>
      <c r="C955" s="60">
        <v>2</v>
      </c>
      <c r="D955" s="46" t="s">
        <v>4232</v>
      </c>
      <c r="E955" s="46" t="s">
        <v>2592</v>
      </c>
      <c r="F955" s="46" t="s">
        <v>4333</v>
      </c>
      <c r="G955" s="46" t="s">
        <v>61</v>
      </c>
      <c r="H955" s="46" t="s">
        <v>67</v>
      </c>
      <c r="I955" s="83">
        <v>-2.29626800731E+16</v>
      </c>
      <c r="J955" s="83">
        <v>-4.5556036927199904E+16</v>
      </c>
      <c r="K955" s="83" t="s">
        <v>4924</v>
      </c>
      <c r="L955" s="46" t="s">
        <v>1273</v>
      </c>
      <c r="M955" s="60">
        <v>2009</v>
      </c>
      <c r="N955" s="46" t="s">
        <v>1245</v>
      </c>
      <c r="O955" s="46">
        <f t="shared" si="14"/>
        <v>40905</v>
      </c>
      <c r="P955" s="46">
        <v>2011</v>
      </c>
      <c r="Q955" s="46" t="s">
        <v>65</v>
      </c>
      <c r="R955" s="84"/>
      <c r="S955" s="46">
        <v>21571938</v>
      </c>
      <c r="T955" s="46">
        <v>0.68404166666666666</v>
      </c>
      <c r="U955" s="46" t="s">
        <v>5405</v>
      </c>
      <c r="V955" s="46" t="s">
        <v>5405</v>
      </c>
      <c r="W955" s="46" t="s">
        <v>5405</v>
      </c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  <c r="BN955" s="46"/>
      <c r="BO955" s="46"/>
      <c r="BP955" s="46"/>
    </row>
    <row r="956" spans="1:68" ht="12.75" customHeight="1" x14ac:dyDescent="0.25">
      <c r="A956" s="46" t="s">
        <v>3931</v>
      </c>
      <c r="B956" s="82" t="s">
        <v>488</v>
      </c>
      <c r="C956" s="60">
        <v>9</v>
      </c>
      <c r="D956" s="46" t="s">
        <v>4244</v>
      </c>
      <c r="E956" s="46" t="s">
        <v>2349</v>
      </c>
      <c r="F956" s="46" t="s">
        <v>4332</v>
      </c>
      <c r="G956" s="46" t="s">
        <v>76</v>
      </c>
      <c r="H956" s="46" t="s">
        <v>67</v>
      </c>
      <c r="I956" s="83">
        <v>-2.18774166665999E+16</v>
      </c>
      <c r="J956" s="83">
        <v>-4.6878972222199904E+16</v>
      </c>
      <c r="K956" s="83" t="s">
        <v>4925</v>
      </c>
      <c r="L956" s="46" t="s">
        <v>288</v>
      </c>
      <c r="M956" s="60">
        <v>2011</v>
      </c>
      <c r="N956" s="46" t="s">
        <v>119</v>
      </c>
      <c r="O956" s="46">
        <f t="shared" si="14"/>
        <v>43048</v>
      </c>
      <c r="P956" s="46">
        <v>2017</v>
      </c>
      <c r="Q956" s="46" t="s">
        <v>65</v>
      </c>
      <c r="R956" s="84"/>
      <c r="S956" s="46">
        <v>21600</v>
      </c>
      <c r="T956" s="46">
        <v>6.8493150684931507E-4</v>
      </c>
      <c r="U956" s="46" t="s">
        <v>5405</v>
      </c>
      <c r="V956" s="46" t="s">
        <v>5405</v>
      </c>
      <c r="W956" s="46" t="s">
        <v>5405</v>
      </c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  <c r="BN956" s="46"/>
      <c r="BO956" s="46"/>
      <c r="BP956" s="46"/>
    </row>
    <row r="957" spans="1:68" ht="12.75" customHeight="1" x14ac:dyDescent="0.25">
      <c r="A957" s="46" t="s">
        <v>3860</v>
      </c>
      <c r="B957" s="82" t="s">
        <v>488</v>
      </c>
      <c r="C957" s="60">
        <v>9</v>
      </c>
      <c r="D957" s="46" t="s">
        <v>4244</v>
      </c>
      <c r="E957" s="46" t="s">
        <v>2823</v>
      </c>
      <c r="F957" s="46" t="s">
        <v>4332</v>
      </c>
      <c r="G957" s="46" t="s">
        <v>76</v>
      </c>
      <c r="H957" s="46" t="s">
        <v>67</v>
      </c>
      <c r="I957" s="83">
        <v>-2.20249999999999E+16</v>
      </c>
      <c r="J957" s="83">
        <v>-4.6771388888799904E+16</v>
      </c>
      <c r="K957" s="83" t="s">
        <v>4926</v>
      </c>
      <c r="L957" s="46" t="s">
        <v>120</v>
      </c>
      <c r="M957" s="60">
        <v>2007</v>
      </c>
      <c r="N957" s="46" t="s">
        <v>119</v>
      </c>
      <c r="O957" s="46">
        <f t="shared" si="14"/>
        <v>43048</v>
      </c>
      <c r="P957" s="46">
        <v>2017</v>
      </c>
      <c r="Q957" s="46" t="s">
        <v>65</v>
      </c>
      <c r="S957" s="46">
        <v>90000</v>
      </c>
      <c r="T957" s="46">
        <v>2.8538812785388126E-3</v>
      </c>
      <c r="U957" s="46" t="s">
        <v>5405</v>
      </c>
      <c r="V957" s="46" t="s">
        <v>5405</v>
      </c>
      <c r="W957" s="46" t="s">
        <v>5405</v>
      </c>
    </row>
    <row r="958" spans="1:68" ht="12.75" customHeight="1" x14ac:dyDescent="0.25">
      <c r="A958" s="46" t="s">
        <v>3860</v>
      </c>
      <c r="B958" s="82" t="s">
        <v>488</v>
      </c>
      <c r="C958" s="60">
        <v>9</v>
      </c>
      <c r="D958" s="46" t="s">
        <v>4244</v>
      </c>
      <c r="E958" s="46" t="s">
        <v>2824</v>
      </c>
      <c r="F958" s="46" t="s">
        <v>4332</v>
      </c>
      <c r="G958" s="46" t="s">
        <v>76</v>
      </c>
      <c r="H958" s="46" t="s">
        <v>67</v>
      </c>
      <c r="I958" s="83">
        <v>-2.20263888888E+16</v>
      </c>
      <c r="J958" s="83">
        <v>-4.6775555555499904E+16</v>
      </c>
      <c r="K958" s="83" t="s">
        <v>4926</v>
      </c>
      <c r="L958" s="46" t="s">
        <v>120</v>
      </c>
      <c r="M958" s="60">
        <v>2007</v>
      </c>
      <c r="N958" s="46" t="s">
        <v>119</v>
      </c>
      <c r="O958" s="46">
        <f t="shared" si="14"/>
        <v>43048</v>
      </c>
      <c r="P958" s="46">
        <v>2017</v>
      </c>
      <c r="Q958" s="46" t="s">
        <v>65</v>
      </c>
      <c r="S958" s="46">
        <v>90000</v>
      </c>
      <c r="T958" s="46">
        <v>2.8538812785388126E-3</v>
      </c>
      <c r="U958" s="46" t="s">
        <v>5405</v>
      </c>
      <c r="V958" s="46" t="s">
        <v>5405</v>
      </c>
      <c r="W958" s="46" t="s">
        <v>5405</v>
      </c>
    </row>
    <row r="959" spans="1:68" ht="12.75" customHeight="1" x14ac:dyDescent="0.25">
      <c r="A959" s="46" t="s">
        <v>3860</v>
      </c>
      <c r="B959" s="82" t="s">
        <v>488</v>
      </c>
      <c r="C959" s="60">
        <v>9</v>
      </c>
      <c r="D959" s="46" t="s">
        <v>4244</v>
      </c>
      <c r="E959" s="46" t="s">
        <v>2825</v>
      </c>
      <c r="F959" s="46" t="s">
        <v>4332</v>
      </c>
      <c r="G959" s="46" t="s">
        <v>76</v>
      </c>
      <c r="H959" s="46" t="s">
        <v>67</v>
      </c>
      <c r="I959" s="83">
        <v>-2.20244444444E+16</v>
      </c>
      <c r="J959" s="83">
        <v>-4.67811111111E+16</v>
      </c>
      <c r="K959" s="83" t="s">
        <v>4926</v>
      </c>
      <c r="L959" s="46" t="s">
        <v>120</v>
      </c>
      <c r="M959" s="60">
        <v>2007</v>
      </c>
      <c r="N959" s="46" t="s">
        <v>119</v>
      </c>
      <c r="O959" s="46">
        <f t="shared" si="14"/>
        <v>43048</v>
      </c>
      <c r="P959" s="46">
        <v>2017</v>
      </c>
      <c r="Q959" s="46" t="s">
        <v>65</v>
      </c>
      <c r="S959" s="46">
        <v>90000</v>
      </c>
      <c r="T959" s="46">
        <v>2.8538812785388126E-3</v>
      </c>
      <c r="U959" s="46" t="s">
        <v>5405</v>
      </c>
      <c r="V959" s="46" t="s">
        <v>5405</v>
      </c>
      <c r="W959" s="46" t="s">
        <v>5405</v>
      </c>
    </row>
    <row r="960" spans="1:68" ht="12.75" customHeight="1" x14ac:dyDescent="0.25">
      <c r="A960" s="46" t="s">
        <v>3860</v>
      </c>
      <c r="B960" s="82" t="s">
        <v>488</v>
      </c>
      <c r="C960" s="60">
        <v>9</v>
      </c>
      <c r="D960" s="46" t="s">
        <v>4244</v>
      </c>
      <c r="E960" s="46" t="s">
        <v>2826</v>
      </c>
      <c r="F960" s="46" t="s">
        <v>4332</v>
      </c>
      <c r="G960" s="46" t="s">
        <v>76</v>
      </c>
      <c r="H960" s="46" t="s">
        <v>67</v>
      </c>
      <c r="I960" s="83">
        <v>-2.20252777777E+16</v>
      </c>
      <c r="J960" s="83">
        <v>-4.678E+16</v>
      </c>
      <c r="K960" s="83" t="s">
        <v>4926</v>
      </c>
      <c r="L960" s="46" t="s">
        <v>120</v>
      </c>
      <c r="M960" s="60">
        <v>2007</v>
      </c>
      <c r="N960" s="46" t="s">
        <v>119</v>
      </c>
      <c r="O960" s="46">
        <f t="shared" si="14"/>
        <v>43048</v>
      </c>
      <c r="P960" s="46">
        <v>2017</v>
      </c>
      <c r="Q960" s="46" t="s">
        <v>65</v>
      </c>
      <c r="S960" s="46">
        <v>90000</v>
      </c>
      <c r="T960" s="46">
        <v>2.8538812785388126E-3</v>
      </c>
      <c r="U960" s="46" t="s">
        <v>5405</v>
      </c>
      <c r="V960" s="46" t="s">
        <v>5405</v>
      </c>
      <c r="W960" s="46" t="s">
        <v>5405</v>
      </c>
    </row>
    <row r="961" spans="1:68" ht="12.75" customHeight="1" x14ac:dyDescent="0.25">
      <c r="A961" s="46" t="s">
        <v>3860</v>
      </c>
      <c r="B961" s="82" t="s">
        <v>488</v>
      </c>
      <c r="C961" s="60">
        <v>9</v>
      </c>
      <c r="D961" s="46" t="s">
        <v>4244</v>
      </c>
      <c r="E961" s="46" t="s">
        <v>2827</v>
      </c>
      <c r="F961" s="46" t="s">
        <v>4332</v>
      </c>
      <c r="G961" s="46" t="s">
        <v>76</v>
      </c>
      <c r="H961" s="46" t="s">
        <v>67</v>
      </c>
      <c r="I961" s="83">
        <v>-2.20255555554999E+16</v>
      </c>
      <c r="J961" s="83">
        <v>-4.67772222222E+16</v>
      </c>
      <c r="K961" s="83" t="s">
        <v>4926</v>
      </c>
      <c r="L961" s="46" t="s">
        <v>120</v>
      </c>
      <c r="M961" s="60">
        <v>2007</v>
      </c>
      <c r="N961" s="46" t="s">
        <v>119</v>
      </c>
      <c r="O961" s="46">
        <f t="shared" si="14"/>
        <v>43048</v>
      </c>
      <c r="P961" s="46">
        <v>2017</v>
      </c>
      <c r="Q961" s="46" t="s">
        <v>65</v>
      </c>
      <c r="S961" s="46">
        <v>90000</v>
      </c>
      <c r="T961" s="46">
        <v>2.8538812785388126E-3</v>
      </c>
      <c r="U961" s="46" t="s">
        <v>5405</v>
      </c>
      <c r="V961" s="46" t="s">
        <v>5405</v>
      </c>
      <c r="W961" s="46" t="s">
        <v>5405</v>
      </c>
    </row>
    <row r="962" spans="1:68" ht="12.75" customHeight="1" x14ac:dyDescent="0.25">
      <c r="A962" s="46" t="s">
        <v>3932</v>
      </c>
      <c r="B962" s="82" t="s">
        <v>495</v>
      </c>
      <c r="C962" s="60">
        <v>18</v>
      </c>
      <c r="D962" s="46" t="s">
        <v>4240</v>
      </c>
      <c r="E962" s="46" t="s">
        <v>2834</v>
      </c>
      <c r="F962" s="46" t="s">
        <v>4332</v>
      </c>
      <c r="G962" s="46" t="s">
        <v>76</v>
      </c>
      <c r="H962" s="46" t="s">
        <v>67</v>
      </c>
      <c r="I962" s="83">
        <v>-2.04113888888E+16</v>
      </c>
      <c r="J962" s="83">
        <v>-5.1371111111099904E+16</v>
      </c>
      <c r="K962" s="83" t="s">
        <v>4927</v>
      </c>
      <c r="L962" s="46" t="s">
        <v>120</v>
      </c>
      <c r="M962" s="60">
        <v>2007</v>
      </c>
      <c r="N962" s="46" t="s">
        <v>119</v>
      </c>
      <c r="O962" s="46">
        <f t="shared" si="14"/>
        <v>43048</v>
      </c>
      <c r="P962" s="46">
        <v>2017</v>
      </c>
      <c r="Q962" s="46" t="s">
        <v>65</v>
      </c>
      <c r="S962" s="46">
        <v>50304</v>
      </c>
      <c r="T962" s="46">
        <v>1.5951293759512938E-3</v>
      </c>
      <c r="U962" s="46" t="s">
        <v>5405</v>
      </c>
      <c r="V962" s="46" t="s">
        <v>5405</v>
      </c>
      <c r="W962" s="46" t="s">
        <v>5405</v>
      </c>
    </row>
    <row r="963" spans="1:68" ht="12.75" customHeight="1" x14ac:dyDescent="0.25">
      <c r="A963" s="46" t="s">
        <v>3933</v>
      </c>
      <c r="B963" s="82" t="s">
        <v>510</v>
      </c>
      <c r="C963" s="60">
        <v>4</v>
      </c>
      <c r="D963" s="46" t="s">
        <v>4235</v>
      </c>
      <c r="E963" s="46" t="s">
        <v>2839</v>
      </c>
      <c r="F963" s="46" t="s">
        <v>4332</v>
      </c>
      <c r="G963" s="46" t="s">
        <v>76</v>
      </c>
      <c r="H963" s="46" t="s">
        <v>67</v>
      </c>
      <c r="I963" s="83">
        <v>-2.157375E+16</v>
      </c>
      <c r="J963" s="83">
        <v>-4.70858055555E+16</v>
      </c>
      <c r="K963" s="83" t="s">
        <v>4928</v>
      </c>
      <c r="L963" s="46" t="s">
        <v>118</v>
      </c>
      <c r="M963" s="60">
        <v>2007</v>
      </c>
      <c r="N963" s="46" t="s">
        <v>119</v>
      </c>
      <c r="O963" s="46">
        <f t="shared" si="14"/>
        <v>43048</v>
      </c>
      <c r="P963" s="46">
        <v>2017</v>
      </c>
      <c r="Q963" s="46" t="s">
        <v>65</v>
      </c>
      <c r="S963" s="46">
        <v>26707.200000000001</v>
      </c>
      <c r="T963" s="46">
        <v>8.4687975646879758E-4</v>
      </c>
      <c r="U963" s="46" t="s">
        <v>5405</v>
      </c>
      <c r="V963" s="46" t="s">
        <v>5405</v>
      </c>
      <c r="W963" s="46" t="s">
        <v>5405</v>
      </c>
    </row>
    <row r="964" spans="1:68" ht="12.75" customHeight="1" x14ac:dyDescent="0.25">
      <c r="A964" s="46" t="s">
        <v>3931</v>
      </c>
      <c r="B964" s="82" t="s">
        <v>488</v>
      </c>
      <c r="C964" s="60">
        <v>9</v>
      </c>
      <c r="D964" s="46" t="s">
        <v>4244</v>
      </c>
      <c r="E964" s="46" t="s">
        <v>2841</v>
      </c>
      <c r="F964" s="46" t="s">
        <v>4332</v>
      </c>
      <c r="G964" s="46" t="s">
        <v>76</v>
      </c>
      <c r="H964" s="46" t="s">
        <v>67</v>
      </c>
      <c r="I964" s="83">
        <v>-2.18774166665999E+16</v>
      </c>
      <c r="J964" s="83">
        <v>-4.6878972222199904E+16</v>
      </c>
      <c r="K964" s="83" t="s">
        <v>4929</v>
      </c>
      <c r="L964" s="46" t="s">
        <v>118</v>
      </c>
      <c r="M964" s="60">
        <v>2007</v>
      </c>
      <c r="N964" s="46" t="s">
        <v>119</v>
      </c>
      <c r="O964" s="46">
        <f t="shared" ref="O964:O1027" si="15">DATEVALUE(N964)</f>
        <v>43048</v>
      </c>
      <c r="P964" s="46">
        <v>2017</v>
      </c>
      <c r="Q964" s="46" t="s">
        <v>65</v>
      </c>
      <c r="S964" s="46">
        <v>21600</v>
      </c>
      <c r="T964" s="46">
        <v>6.8493150684931507E-4</v>
      </c>
      <c r="U964" s="46" t="s">
        <v>5405</v>
      </c>
      <c r="V964" s="46" t="s">
        <v>5405</v>
      </c>
      <c r="W964" s="46" t="s">
        <v>5405</v>
      </c>
    </row>
    <row r="965" spans="1:68" ht="12.75" customHeight="1" x14ac:dyDescent="0.25">
      <c r="A965" s="46" t="s">
        <v>3934</v>
      </c>
      <c r="B965" s="82" t="s">
        <v>511</v>
      </c>
      <c r="C965" s="60">
        <v>18</v>
      </c>
      <c r="D965" s="46" t="s">
        <v>4240</v>
      </c>
      <c r="E965" s="46" t="s">
        <v>2843</v>
      </c>
      <c r="F965" s="46" t="s">
        <v>4332</v>
      </c>
      <c r="G965" s="46" t="s">
        <v>76</v>
      </c>
      <c r="H965" s="46" t="s">
        <v>67</v>
      </c>
      <c r="I965" s="83">
        <v>-2.01683333333E+16</v>
      </c>
      <c r="J965" s="83">
        <v>-5.10191666666E+16</v>
      </c>
      <c r="K965" s="83" t="s">
        <v>4930</v>
      </c>
      <c r="L965" s="46" t="s">
        <v>118</v>
      </c>
      <c r="M965" s="60">
        <v>2007</v>
      </c>
      <c r="N965" s="46" t="s">
        <v>119</v>
      </c>
      <c r="O965" s="46">
        <f t="shared" si="15"/>
        <v>43048</v>
      </c>
      <c r="P965" s="46">
        <v>2017</v>
      </c>
      <c r="Q965" s="46" t="s">
        <v>65</v>
      </c>
      <c r="S965" s="46">
        <v>60000</v>
      </c>
      <c r="T965" s="46">
        <v>1.9025875190258751E-3</v>
      </c>
      <c r="U965" s="46" t="s">
        <v>5405</v>
      </c>
      <c r="V965" s="46" t="s">
        <v>5405</v>
      </c>
      <c r="W965" s="46" t="s">
        <v>5405</v>
      </c>
    </row>
    <row r="966" spans="1:68" ht="12.75" customHeight="1" x14ac:dyDescent="0.25">
      <c r="A966" s="46" t="s">
        <v>3935</v>
      </c>
      <c r="B966" s="82" t="s">
        <v>593</v>
      </c>
      <c r="C966" s="60">
        <v>9</v>
      </c>
      <c r="D966" s="46" t="s">
        <v>4228</v>
      </c>
      <c r="E966" s="46" t="s">
        <v>2357</v>
      </c>
      <c r="F966" s="46" t="s">
        <v>4332</v>
      </c>
      <c r="G966" s="46" t="s">
        <v>76</v>
      </c>
      <c r="H966" s="46" t="s">
        <v>67</v>
      </c>
      <c r="I966" s="83">
        <v>-2.13620313887999E+16</v>
      </c>
      <c r="J966" s="83">
        <v>-4.8143477222199904E+16</v>
      </c>
      <c r="K966" s="83" t="s">
        <v>4931</v>
      </c>
      <c r="L966" s="46" t="s">
        <v>290</v>
      </c>
      <c r="M966" s="60">
        <v>2011</v>
      </c>
      <c r="N966" s="46" t="s">
        <v>291</v>
      </c>
      <c r="O966" s="46">
        <f t="shared" si="15"/>
        <v>44417</v>
      </c>
      <c r="P966" s="46">
        <v>2021</v>
      </c>
      <c r="Q966" s="46" t="s">
        <v>65</v>
      </c>
      <c r="R966" s="84"/>
      <c r="S966" s="46">
        <v>215999.52</v>
      </c>
      <c r="T966" s="46">
        <v>6.8492998477929978E-3</v>
      </c>
      <c r="U966" s="46" t="s">
        <v>5405</v>
      </c>
      <c r="V966" s="46" t="s">
        <v>5405</v>
      </c>
      <c r="W966" s="46" t="s">
        <v>5405</v>
      </c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  <c r="BN966" s="46"/>
      <c r="BO966" s="46"/>
      <c r="BP966" s="46"/>
    </row>
    <row r="967" spans="1:68" ht="12.75" customHeight="1" x14ac:dyDescent="0.25">
      <c r="A967" s="46" t="s">
        <v>3936</v>
      </c>
      <c r="B967" s="82" t="s">
        <v>502</v>
      </c>
      <c r="C967" s="60">
        <v>15</v>
      </c>
      <c r="D967" s="46" t="s">
        <v>4230</v>
      </c>
      <c r="E967" s="46" t="s">
        <v>2904</v>
      </c>
      <c r="F967" s="46" t="s">
        <v>4332</v>
      </c>
      <c r="G967" s="46" t="s">
        <v>76</v>
      </c>
      <c r="H967" s="46" t="s">
        <v>67</v>
      </c>
      <c r="I967" s="83">
        <v>-2.01225469444E+16</v>
      </c>
      <c r="J967" s="83">
        <v>-4.93050002777E+16</v>
      </c>
      <c r="K967" s="83" t="s">
        <v>4932</v>
      </c>
      <c r="L967" s="46" t="s">
        <v>106</v>
      </c>
      <c r="M967" s="60">
        <v>2007</v>
      </c>
      <c r="N967" s="46" t="s">
        <v>107</v>
      </c>
      <c r="O967" s="46">
        <f t="shared" si="15"/>
        <v>42864</v>
      </c>
      <c r="P967" s="46">
        <v>2017</v>
      </c>
      <c r="Q967" s="46" t="s">
        <v>65</v>
      </c>
      <c r="S967" s="46">
        <v>48000</v>
      </c>
      <c r="T967" s="46">
        <v>1.5220700152207001E-3</v>
      </c>
      <c r="U967" s="46" t="s">
        <v>5405</v>
      </c>
      <c r="V967" s="46" t="s">
        <v>5405</v>
      </c>
      <c r="W967" s="46" t="s">
        <v>5405</v>
      </c>
    </row>
    <row r="968" spans="1:68" ht="12.75" customHeight="1" x14ac:dyDescent="0.25">
      <c r="A968" s="46" t="s">
        <v>3865</v>
      </c>
      <c r="B968" s="82" t="s">
        <v>555</v>
      </c>
      <c r="C968" s="60">
        <v>22</v>
      </c>
      <c r="D968" s="46" t="s">
        <v>4240</v>
      </c>
      <c r="E968" s="46" t="s">
        <v>2402</v>
      </c>
      <c r="F968" s="46" t="s">
        <v>4332</v>
      </c>
      <c r="G968" s="46" t="s">
        <v>69</v>
      </c>
      <c r="H968" s="46" t="s">
        <v>67</v>
      </c>
      <c r="I968" s="83">
        <v>-2.23788888887999E+16</v>
      </c>
      <c r="J968" s="83">
        <v>-5.2771388888799904E+16</v>
      </c>
      <c r="K968" s="83" t="s">
        <v>4933</v>
      </c>
      <c r="L968" s="46" t="s">
        <v>267</v>
      </c>
      <c r="M968" s="60">
        <v>2011</v>
      </c>
      <c r="N968" s="46" t="s">
        <v>268</v>
      </c>
      <c r="O968" s="46">
        <f t="shared" si="15"/>
        <v>42499</v>
      </c>
      <c r="P968" s="46">
        <v>2016</v>
      </c>
      <c r="Q968" s="46" t="s">
        <v>65</v>
      </c>
      <c r="R968" s="84"/>
      <c r="S968" s="46">
        <v>635400</v>
      </c>
      <c r="T968" s="46">
        <v>2.014840182648402E-2</v>
      </c>
      <c r="U968" s="46">
        <v>680</v>
      </c>
      <c r="V968" s="46" t="s">
        <v>5414</v>
      </c>
      <c r="W968" s="46" t="s">
        <v>5409</v>
      </c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  <c r="BN968" s="46"/>
      <c r="BO968" s="46"/>
      <c r="BP968" s="46"/>
    </row>
    <row r="969" spans="1:68" ht="12.75" customHeight="1" x14ac:dyDescent="0.25">
      <c r="A969" s="46" t="s">
        <v>3865</v>
      </c>
      <c r="B969" s="82" t="s">
        <v>555</v>
      </c>
      <c r="C969" s="60">
        <v>22</v>
      </c>
      <c r="D969" s="46" t="s">
        <v>4240</v>
      </c>
      <c r="E969" s="46" t="s">
        <v>2404</v>
      </c>
      <c r="F969" s="46" t="s">
        <v>4332</v>
      </c>
      <c r="G969" s="46" t="s">
        <v>69</v>
      </c>
      <c r="H969" s="46" t="s">
        <v>67</v>
      </c>
      <c r="I969" s="83">
        <v>-2.24608333332999E+16</v>
      </c>
      <c r="J969" s="83">
        <v>-5.2871388888799904E+16</v>
      </c>
      <c r="K969" s="83" t="s">
        <v>4934</v>
      </c>
      <c r="L969" s="46" t="s">
        <v>267</v>
      </c>
      <c r="M969" s="60">
        <v>2011</v>
      </c>
      <c r="N969" s="46" t="s">
        <v>268</v>
      </c>
      <c r="O969" s="46">
        <f t="shared" si="15"/>
        <v>42499</v>
      </c>
      <c r="P969" s="46">
        <v>2016</v>
      </c>
      <c r="Q969" s="46" t="s">
        <v>65</v>
      </c>
      <c r="R969" s="84"/>
      <c r="S969" s="46">
        <v>270700</v>
      </c>
      <c r="T969" s="46">
        <v>8.5838406900050727E-3</v>
      </c>
      <c r="U969" s="46">
        <v>300</v>
      </c>
      <c r="V969" s="46" t="s">
        <v>5414</v>
      </c>
      <c r="W969" s="46" t="s">
        <v>5409</v>
      </c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  <c r="BN969" s="46"/>
      <c r="BO969" s="46"/>
      <c r="BP969" s="46"/>
    </row>
    <row r="970" spans="1:68" ht="12.75" customHeight="1" x14ac:dyDescent="0.25">
      <c r="A970" s="46" t="s">
        <v>3868</v>
      </c>
      <c r="B970" s="82" t="s">
        <v>566</v>
      </c>
      <c r="C970" s="60">
        <v>14</v>
      </c>
      <c r="D970" s="46" t="s">
        <v>4227</v>
      </c>
      <c r="E970" s="46" t="s">
        <v>2607</v>
      </c>
      <c r="F970" s="46" t="s">
        <v>4332</v>
      </c>
      <c r="G970" s="46" t="s">
        <v>66</v>
      </c>
      <c r="H970" s="46" t="s">
        <v>62</v>
      </c>
      <c r="I970" s="83">
        <v>-2.32094722221999E+16</v>
      </c>
      <c r="J970" s="83">
        <v>-4.9231055555499904E+16</v>
      </c>
      <c r="K970" s="83" t="s">
        <v>4935</v>
      </c>
      <c r="L970" s="46" t="s">
        <v>176</v>
      </c>
      <c r="M970" s="60">
        <v>2009</v>
      </c>
      <c r="N970" s="46" t="s">
        <v>1246</v>
      </c>
      <c r="O970" s="46">
        <f t="shared" si="15"/>
        <v>41105</v>
      </c>
      <c r="P970" s="46">
        <v>2012</v>
      </c>
      <c r="Q970" s="46" t="s">
        <v>265</v>
      </c>
      <c r="R970" s="84"/>
      <c r="S970" s="46">
        <v>1261.44</v>
      </c>
      <c r="T970" s="46">
        <v>4.0000000000000003E-5</v>
      </c>
      <c r="U970" s="46" t="s">
        <v>5405</v>
      </c>
      <c r="V970" s="46" t="s">
        <v>5405</v>
      </c>
      <c r="W970" s="46" t="s">
        <v>5405</v>
      </c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  <c r="BN970" s="46"/>
      <c r="BO970" s="46"/>
      <c r="BP970" s="46"/>
    </row>
    <row r="971" spans="1:68" ht="12.75" customHeight="1" x14ac:dyDescent="0.25">
      <c r="A971" s="46" t="s">
        <v>3868</v>
      </c>
      <c r="B971" s="82" t="s">
        <v>566</v>
      </c>
      <c r="C971" s="60">
        <v>14</v>
      </c>
      <c r="D971" s="46" t="s">
        <v>4227</v>
      </c>
      <c r="E971" s="46" t="s">
        <v>2608</v>
      </c>
      <c r="F971" s="46" t="s">
        <v>4332</v>
      </c>
      <c r="G971" s="46" t="s">
        <v>66</v>
      </c>
      <c r="H971" s="46" t="s">
        <v>62</v>
      </c>
      <c r="I971" s="83">
        <v>-2.32102499999999E+16</v>
      </c>
      <c r="J971" s="83">
        <v>-4.92285555555E+16</v>
      </c>
      <c r="K971" s="83" t="s">
        <v>4935</v>
      </c>
      <c r="L971" s="46" t="s">
        <v>176</v>
      </c>
      <c r="M971" s="60">
        <v>2009</v>
      </c>
      <c r="N971" s="46" t="s">
        <v>1246</v>
      </c>
      <c r="O971" s="46">
        <f t="shared" si="15"/>
        <v>41105</v>
      </c>
      <c r="P971" s="46">
        <v>2012</v>
      </c>
      <c r="Q971" s="46" t="s">
        <v>265</v>
      </c>
      <c r="R971" s="84"/>
      <c r="S971" s="46">
        <v>946.08</v>
      </c>
      <c r="T971" s="46">
        <v>3.0000000000000001E-5</v>
      </c>
      <c r="U971" s="46" t="s">
        <v>5405</v>
      </c>
      <c r="V971" s="46" t="s">
        <v>5405</v>
      </c>
      <c r="W971" s="46" t="s">
        <v>5405</v>
      </c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  <c r="BN971" s="46"/>
      <c r="BO971" s="46"/>
      <c r="BP971" s="46"/>
    </row>
    <row r="972" spans="1:68" ht="12.75" customHeight="1" x14ac:dyDescent="0.25">
      <c r="A972" s="46" t="s">
        <v>3868</v>
      </c>
      <c r="B972" s="82" t="s">
        <v>566</v>
      </c>
      <c r="C972" s="60">
        <v>14</v>
      </c>
      <c r="D972" s="46" t="s">
        <v>4227</v>
      </c>
      <c r="E972" s="46" t="s">
        <v>2609</v>
      </c>
      <c r="F972" s="46" t="s">
        <v>4332</v>
      </c>
      <c r="G972" s="46" t="s">
        <v>66</v>
      </c>
      <c r="H972" s="46" t="s">
        <v>62</v>
      </c>
      <c r="I972" s="83">
        <v>-2.32090833333E+16</v>
      </c>
      <c r="J972" s="83">
        <v>-4.92363611111E+16</v>
      </c>
      <c r="K972" s="83" t="s">
        <v>4935</v>
      </c>
      <c r="L972" s="46" t="s">
        <v>176</v>
      </c>
      <c r="M972" s="60">
        <v>2009</v>
      </c>
      <c r="N972" s="46" t="s">
        <v>1246</v>
      </c>
      <c r="O972" s="46">
        <f t="shared" si="15"/>
        <v>41105</v>
      </c>
      <c r="P972" s="46">
        <v>2012</v>
      </c>
      <c r="Q972" s="46" t="s">
        <v>265</v>
      </c>
      <c r="R972" s="84"/>
      <c r="S972" s="46">
        <v>126.14400000000001</v>
      </c>
      <c r="T972" s="46">
        <v>3.9999999999999998E-6</v>
      </c>
      <c r="U972" s="46" t="s">
        <v>5405</v>
      </c>
      <c r="V972" s="46" t="s">
        <v>5405</v>
      </c>
      <c r="W972" s="46" t="s">
        <v>5405</v>
      </c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  <c r="BN972" s="46"/>
      <c r="BO972" s="46"/>
      <c r="BP972" s="46"/>
    </row>
    <row r="973" spans="1:68" ht="12.75" customHeight="1" x14ac:dyDescent="0.25">
      <c r="A973" s="46" t="s">
        <v>3868</v>
      </c>
      <c r="B973" s="82" t="s">
        <v>566</v>
      </c>
      <c r="C973" s="60">
        <v>14</v>
      </c>
      <c r="D973" s="46" t="s">
        <v>4227</v>
      </c>
      <c r="E973" s="46" t="s">
        <v>2610</v>
      </c>
      <c r="F973" s="46" t="s">
        <v>4332</v>
      </c>
      <c r="G973" s="46" t="s">
        <v>66</v>
      </c>
      <c r="H973" s="46" t="s">
        <v>62</v>
      </c>
      <c r="I973" s="83">
        <v>-2.321E+16</v>
      </c>
      <c r="J973" s="83">
        <v>-4.9234666666599904E+16</v>
      </c>
      <c r="K973" s="83" t="s">
        <v>4935</v>
      </c>
      <c r="L973" s="46" t="s">
        <v>176</v>
      </c>
      <c r="M973" s="60">
        <v>2009</v>
      </c>
      <c r="N973" s="46" t="s">
        <v>1246</v>
      </c>
      <c r="O973" s="46">
        <f t="shared" si="15"/>
        <v>41105</v>
      </c>
      <c r="P973" s="46">
        <v>2012</v>
      </c>
      <c r="Q973" s="46" t="s">
        <v>265</v>
      </c>
      <c r="R973" s="84"/>
      <c r="S973" s="46">
        <v>25228.799999999999</v>
      </c>
      <c r="T973" s="46">
        <v>7.9999999999999993E-4</v>
      </c>
      <c r="U973" s="46" t="s">
        <v>5405</v>
      </c>
      <c r="V973" s="46" t="s">
        <v>5405</v>
      </c>
      <c r="W973" s="46" t="s">
        <v>5405</v>
      </c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  <c r="BN973" s="46"/>
      <c r="BO973" s="46"/>
      <c r="BP973" s="46"/>
    </row>
    <row r="974" spans="1:68" ht="12.75" customHeight="1" x14ac:dyDescent="0.25">
      <c r="A974" s="46" t="s">
        <v>3937</v>
      </c>
      <c r="B974" s="82" t="s">
        <v>587</v>
      </c>
      <c r="C974" s="60">
        <v>17</v>
      </c>
      <c r="D974" s="46" t="s">
        <v>4295</v>
      </c>
      <c r="E974" s="46" t="s">
        <v>2405</v>
      </c>
      <c r="F974" s="46" t="s">
        <v>4332</v>
      </c>
      <c r="G974" s="46" t="s">
        <v>69</v>
      </c>
      <c r="H974" s="46" t="s">
        <v>67</v>
      </c>
      <c r="I974" s="83">
        <v>-2.27832361110999E+16</v>
      </c>
      <c r="J974" s="83">
        <v>-5.0818316666599904E+16</v>
      </c>
      <c r="K974" s="83" t="s">
        <v>4936</v>
      </c>
      <c r="L974" s="46" t="s">
        <v>267</v>
      </c>
      <c r="M974" s="60">
        <v>2011</v>
      </c>
      <c r="N974" s="46" t="s">
        <v>268</v>
      </c>
      <c r="O974" s="46">
        <f t="shared" si="15"/>
        <v>42499</v>
      </c>
      <c r="P974" s="46">
        <v>2016</v>
      </c>
      <c r="Q974" s="46" t="s">
        <v>65</v>
      </c>
      <c r="R974" s="84"/>
      <c r="S974" s="46">
        <v>751545</v>
      </c>
      <c r="T974" s="46">
        <v>2.3831335616438357E-2</v>
      </c>
      <c r="U974" s="46">
        <v>59.64</v>
      </c>
      <c r="V974" s="46" t="s">
        <v>5403</v>
      </c>
      <c r="W974" s="46" t="s">
        <v>5411</v>
      </c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  <c r="BN974" s="46"/>
      <c r="BO974" s="46"/>
      <c r="BP974" s="46"/>
    </row>
    <row r="975" spans="1:68" ht="12.75" customHeight="1" x14ac:dyDescent="0.25">
      <c r="A975" s="46" t="s">
        <v>3938</v>
      </c>
      <c r="B975" s="82" t="s">
        <v>522</v>
      </c>
      <c r="C975" s="60">
        <v>14</v>
      </c>
      <c r="D975" s="46" t="s">
        <v>4269</v>
      </c>
      <c r="E975" s="46" t="s">
        <v>2906</v>
      </c>
      <c r="F975" s="46" t="s">
        <v>4332</v>
      </c>
      <c r="G975" s="46" t="s">
        <v>76</v>
      </c>
      <c r="H975" s="46" t="s">
        <v>67</v>
      </c>
      <c r="I975" s="83">
        <v>-2.37049999999999E+16</v>
      </c>
      <c r="J975" s="83">
        <v>-4.95483333333E+16</v>
      </c>
      <c r="K975" s="83" t="s">
        <v>4937</v>
      </c>
      <c r="L975" s="46" t="s">
        <v>130</v>
      </c>
      <c r="M975" s="60">
        <v>2007</v>
      </c>
      <c r="N975" s="46" t="s">
        <v>131</v>
      </c>
      <c r="O975" s="46">
        <f t="shared" si="15"/>
        <v>42834</v>
      </c>
      <c r="P975" s="46">
        <v>2017</v>
      </c>
      <c r="Q975" s="46" t="s">
        <v>65</v>
      </c>
      <c r="S975" s="46">
        <v>107712</v>
      </c>
      <c r="T975" s="46">
        <v>3.4155251141552512E-3</v>
      </c>
      <c r="U975" s="46" t="s">
        <v>5405</v>
      </c>
      <c r="V975" s="46" t="s">
        <v>5405</v>
      </c>
      <c r="W975" s="46" t="s">
        <v>5405</v>
      </c>
    </row>
    <row r="976" spans="1:68" ht="12.75" customHeight="1" x14ac:dyDescent="0.25">
      <c r="A976" s="46" t="s">
        <v>3939</v>
      </c>
      <c r="B976" s="82" t="s">
        <v>505</v>
      </c>
      <c r="C976" s="60">
        <v>4</v>
      </c>
      <c r="D976" s="46" t="s">
        <v>4235</v>
      </c>
      <c r="E976" s="46" t="s">
        <v>2523</v>
      </c>
      <c r="F976" s="46" t="s">
        <v>4332</v>
      </c>
      <c r="G976" s="46" t="s">
        <v>69</v>
      </c>
      <c r="H976" s="46" t="s">
        <v>67</v>
      </c>
      <c r="I976" s="83">
        <v>-2.16149999999999E+16</v>
      </c>
      <c r="J976" s="83">
        <v>-4.699E+16</v>
      </c>
      <c r="K976" s="83" t="s">
        <v>4938</v>
      </c>
      <c r="L976" s="46" t="s">
        <v>207</v>
      </c>
      <c r="M976" s="60">
        <v>2010</v>
      </c>
      <c r="N976" s="46" t="s">
        <v>1234</v>
      </c>
      <c r="O976" s="46">
        <f t="shared" si="15"/>
        <v>42072</v>
      </c>
      <c r="P976" s="46">
        <v>2015</v>
      </c>
      <c r="Q976" s="46" t="s">
        <v>65</v>
      </c>
      <c r="R976" s="84"/>
      <c r="S976" s="46">
        <v>972000</v>
      </c>
      <c r="T976" s="46">
        <v>3.0821917808219176E-2</v>
      </c>
      <c r="U976" s="46">
        <v>180</v>
      </c>
      <c r="V976" s="46" t="s">
        <v>5406</v>
      </c>
      <c r="W976" s="46" t="s">
        <v>5407</v>
      </c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  <c r="BN976" s="46"/>
      <c r="BO976" s="46"/>
      <c r="BP976" s="46"/>
    </row>
    <row r="977" spans="1:68" ht="12.75" customHeight="1" x14ac:dyDescent="0.25">
      <c r="A977" s="46" t="s">
        <v>3940</v>
      </c>
      <c r="B977" s="82" t="s">
        <v>517</v>
      </c>
      <c r="C977" s="60">
        <v>12</v>
      </c>
      <c r="D977" s="46" t="s">
        <v>4230</v>
      </c>
      <c r="E977" s="46" t="s">
        <v>2058</v>
      </c>
      <c r="F977" s="46" t="s">
        <v>4332</v>
      </c>
      <c r="G977" s="46" t="s">
        <v>68</v>
      </c>
      <c r="H977" s="46" t="s">
        <v>67</v>
      </c>
      <c r="I977" s="83">
        <v>-2.03936111111E+16</v>
      </c>
      <c r="J977" s="83">
        <v>-4.89827777777E+16</v>
      </c>
      <c r="K977" s="83" t="s">
        <v>4939</v>
      </c>
      <c r="L977" s="46" t="s">
        <v>452</v>
      </c>
      <c r="M977" s="60">
        <v>2013</v>
      </c>
      <c r="N977" s="46" t="s">
        <v>453</v>
      </c>
      <c r="O977" s="46">
        <f t="shared" si="15"/>
        <v>44935</v>
      </c>
      <c r="P977" s="46">
        <v>2023</v>
      </c>
      <c r="Q977" s="46" t="s">
        <v>65</v>
      </c>
      <c r="R977" s="84"/>
      <c r="S977" s="46">
        <v>7794000</v>
      </c>
      <c r="T977" s="46">
        <v>0.24714611872146119</v>
      </c>
      <c r="U977" s="46" t="s">
        <v>5405</v>
      </c>
      <c r="V977" s="46" t="s">
        <v>5405</v>
      </c>
      <c r="W977" s="46" t="s">
        <v>5405</v>
      </c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  <c r="BN977" s="46"/>
      <c r="BO977" s="46"/>
      <c r="BP977" s="46"/>
    </row>
    <row r="978" spans="1:68" ht="12.75" customHeight="1" x14ac:dyDescent="0.25">
      <c r="A978" s="46" t="s">
        <v>3940</v>
      </c>
      <c r="B978" s="82" t="s">
        <v>517</v>
      </c>
      <c r="C978" s="60">
        <v>12</v>
      </c>
      <c r="D978" s="46" t="s">
        <v>4230</v>
      </c>
      <c r="E978" s="46" t="s">
        <v>2209</v>
      </c>
      <c r="F978" s="46" t="s">
        <v>4332</v>
      </c>
      <c r="G978" s="46" t="s">
        <v>68</v>
      </c>
      <c r="H978" s="46" t="s">
        <v>67</v>
      </c>
      <c r="I978" s="83">
        <v>-2.03936111111E+16</v>
      </c>
      <c r="J978" s="83">
        <v>-4.89827777777E+16</v>
      </c>
      <c r="K978" s="83" t="s">
        <v>4940</v>
      </c>
      <c r="L978" s="46" t="s">
        <v>345</v>
      </c>
      <c r="M978" s="60">
        <v>2012</v>
      </c>
      <c r="N978" s="46" t="s">
        <v>452</v>
      </c>
      <c r="O978" s="46">
        <f t="shared" si="15"/>
        <v>41283</v>
      </c>
      <c r="P978" s="46">
        <v>2013</v>
      </c>
      <c r="Q978" s="46" t="s">
        <v>65</v>
      </c>
      <c r="R978" s="84"/>
      <c r="S978" s="46">
        <v>7794000</v>
      </c>
      <c r="T978" s="46">
        <v>0.24714611872146119</v>
      </c>
      <c r="U978" s="46" t="s">
        <v>5405</v>
      </c>
      <c r="V978" s="46" t="s">
        <v>5405</v>
      </c>
      <c r="W978" s="46" t="s">
        <v>5405</v>
      </c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  <c r="BN978" s="46"/>
      <c r="BO978" s="46"/>
      <c r="BP978" s="46"/>
    </row>
    <row r="979" spans="1:68" ht="12.75" customHeight="1" x14ac:dyDescent="0.25">
      <c r="A979" s="46" t="s">
        <v>3941</v>
      </c>
      <c r="B979" s="82" t="s">
        <v>500</v>
      </c>
      <c r="C979" s="60">
        <v>4</v>
      </c>
      <c r="D979" s="46" t="s">
        <v>4235</v>
      </c>
      <c r="E979" s="46" t="s">
        <v>2927</v>
      </c>
      <c r="F979" s="46" t="s">
        <v>4332</v>
      </c>
      <c r="G979" s="46" t="s">
        <v>76</v>
      </c>
      <c r="H979" s="46" t="s">
        <v>67</v>
      </c>
      <c r="I979" s="83">
        <v>-2.14697222222E+16</v>
      </c>
      <c r="J979" s="83">
        <v>-4.7357888888799904E+16</v>
      </c>
      <c r="K979" s="83" t="s">
        <v>4941</v>
      </c>
      <c r="L979" s="46" t="s">
        <v>102</v>
      </c>
      <c r="M979" s="60">
        <v>2006</v>
      </c>
      <c r="N979" s="46" t="s">
        <v>103</v>
      </c>
      <c r="O979" s="46">
        <f t="shared" si="15"/>
        <v>42712</v>
      </c>
      <c r="P979" s="46">
        <v>2016</v>
      </c>
      <c r="Q979" s="46" t="s">
        <v>65</v>
      </c>
      <c r="S979" s="46">
        <v>29952</v>
      </c>
      <c r="T979" s="46">
        <v>9.4977168949771692E-4</v>
      </c>
      <c r="U979" s="46" t="s">
        <v>5405</v>
      </c>
      <c r="V979" s="46" t="s">
        <v>5405</v>
      </c>
      <c r="W979" s="46" t="s">
        <v>5405</v>
      </c>
    </row>
    <row r="980" spans="1:68" ht="12.75" customHeight="1" x14ac:dyDescent="0.25">
      <c r="A980" s="46" t="s">
        <v>3942</v>
      </c>
      <c r="B980" s="82" t="s">
        <v>496</v>
      </c>
      <c r="C980" s="60">
        <v>19</v>
      </c>
      <c r="D980" s="46" t="s">
        <v>4240</v>
      </c>
      <c r="E980" s="46" t="s">
        <v>2203</v>
      </c>
      <c r="F980" s="46" t="s">
        <v>4332</v>
      </c>
      <c r="G980" s="46" t="s">
        <v>309</v>
      </c>
      <c r="H980" s="46" t="s">
        <v>67</v>
      </c>
      <c r="I980" s="83">
        <v>-2.068E+16</v>
      </c>
      <c r="J980" s="83">
        <v>-5.14019444444E+16</v>
      </c>
      <c r="K980" s="83" t="s">
        <v>4942</v>
      </c>
      <c r="L980" s="46" t="s">
        <v>1442</v>
      </c>
      <c r="M980" s="60">
        <v>2012</v>
      </c>
      <c r="N980" s="46" t="s">
        <v>1212</v>
      </c>
      <c r="O980" s="46">
        <f t="shared" si="15"/>
        <v>41586</v>
      </c>
      <c r="P980" s="46">
        <v>2013</v>
      </c>
      <c r="Q980" s="46" t="s">
        <v>65</v>
      </c>
      <c r="R980" s="84"/>
      <c r="S980" s="46">
        <v>36500</v>
      </c>
      <c r="T980" s="46">
        <v>1.1574074074074073E-3</v>
      </c>
      <c r="U980" s="46" t="s">
        <v>5405</v>
      </c>
      <c r="V980" s="46" t="s">
        <v>5405</v>
      </c>
      <c r="W980" s="46" t="s">
        <v>5405</v>
      </c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  <c r="BN980" s="46"/>
      <c r="BO980" s="46"/>
      <c r="BP980" s="46"/>
    </row>
    <row r="981" spans="1:68" ht="12.75" customHeight="1" x14ac:dyDescent="0.25">
      <c r="A981" s="46" t="s">
        <v>3942</v>
      </c>
      <c r="B981" s="82" t="s">
        <v>496</v>
      </c>
      <c r="C981" s="60">
        <v>19</v>
      </c>
      <c r="D981" s="46" t="s">
        <v>4307</v>
      </c>
      <c r="E981" s="46" t="s">
        <v>2393</v>
      </c>
      <c r="F981" s="46" t="s">
        <v>4332</v>
      </c>
      <c r="G981" s="46" t="s">
        <v>69</v>
      </c>
      <c r="H981" s="46" t="s">
        <v>67</v>
      </c>
      <c r="I981" s="83">
        <v>-2.06802777776999E+16</v>
      </c>
      <c r="J981" s="83">
        <v>-5.14022222222E+16</v>
      </c>
      <c r="K981" s="83" t="s">
        <v>4943</v>
      </c>
      <c r="L981" s="46" t="s">
        <v>274</v>
      </c>
      <c r="M981" s="60">
        <v>2011</v>
      </c>
      <c r="N981" s="46" t="s">
        <v>1212</v>
      </c>
      <c r="O981" s="46">
        <f t="shared" si="15"/>
        <v>41586</v>
      </c>
      <c r="P981" s="46">
        <v>2013</v>
      </c>
      <c r="Q981" s="46" t="s">
        <v>65</v>
      </c>
      <c r="R981" s="84"/>
      <c r="S981" s="46">
        <v>778336</v>
      </c>
      <c r="T981" s="46">
        <v>2.4680872653475395E-2</v>
      </c>
      <c r="U981" s="46">
        <v>99.8</v>
      </c>
      <c r="V981" s="46" t="s">
        <v>5403</v>
      </c>
      <c r="W981" s="46" t="s">
        <v>5411</v>
      </c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  <c r="BN981" s="46"/>
      <c r="BO981" s="46"/>
      <c r="BP981" s="46"/>
    </row>
    <row r="982" spans="1:68" ht="12.75" customHeight="1" x14ac:dyDescent="0.25">
      <c r="A982" s="46" t="s">
        <v>3943</v>
      </c>
      <c r="B982" s="82" t="s">
        <v>491</v>
      </c>
      <c r="C982" s="60">
        <v>8</v>
      </c>
      <c r="D982" s="46" t="s">
        <v>4229</v>
      </c>
      <c r="E982" s="46" t="s">
        <v>2619</v>
      </c>
      <c r="F982" s="46" t="s">
        <v>4332</v>
      </c>
      <c r="G982" s="46" t="s">
        <v>68</v>
      </c>
      <c r="H982" s="46" t="s">
        <v>67</v>
      </c>
      <c r="I982" s="83">
        <v>-2.04722222221999E+16</v>
      </c>
      <c r="J982" s="83">
        <v>-4.78805555555E+16</v>
      </c>
      <c r="K982" s="83" t="s">
        <v>4944</v>
      </c>
      <c r="L982" s="46" t="s">
        <v>170</v>
      </c>
      <c r="M982" s="60">
        <v>2009</v>
      </c>
      <c r="N982" s="46" t="s">
        <v>75</v>
      </c>
      <c r="O982" s="46">
        <f t="shared" si="15"/>
        <v>42161</v>
      </c>
      <c r="P982" s="46">
        <v>2015</v>
      </c>
      <c r="Q982" s="46" t="s">
        <v>146</v>
      </c>
      <c r="R982" s="84"/>
      <c r="S982" s="46">
        <v>4380000</v>
      </c>
      <c r="T982" s="46">
        <v>0.1388888888888889</v>
      </c>
      <c r="U982" s="46" t="s">
        <v>5405</v>
      </c>
      <c r="V982" s="46" t="s">
        <v>5405</v>
      </c>
      <c r="W982" s="46" t="s">
        <v>5405</v>
      </c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  <c r="BN982" s="46"/>
      <c r="BO982" s="46"/>
      <c r="BP982" s="46"/>
    </row>
    <row r="983" spans="1:68" ht="12.75" customHeight="1" x14ac:dyDescent="0.25">
      <c r="A983" s="46" t="s">
        <v>3944</v>
      </c>
      <c r="B983" s="82" t="s">
        <v>503</v>
      </c>
      <c r="C983" s="60">
        <v>15</v>
      </c>
      <c r="D983" s="46" t="s">
        <v>4230</v>
      </c>
      <c r="E983" s="46" t="s">
        <v>2901</v>
      </c>
      <c r="F983" s="46" t="s">
        <v>4332</v>
      </c>
      <c r="G983" s="46" t="s">
        <v>76</v>
      </c>
      <c r="H983" s="46" t="s">
        <v>67</v>
      </c>
      <c r="I983" s="83">
        <v>-1.99224999999999E+16</v>
      </c>
      <c r="J983" s="83">
        <v>-5.07080555555E+16</v>
      </c>
      <c r="K983" s="83" t="s">
        <v>4945</v>
      </c>
      <c r="L983" s="46" t="s">
        <v>108</v>
      </c>
      <c r="M983" s="60">
        <v>2007</v>
      </c>
      <c r="N983" s="46" t="s">
        <v>109</v>
      </c>
      <c r="O983" s="46">
        <f t="shared" si="15"/>
        <v>42863</v>
      </c>
      <c r="P983" s="46">
        <v>2017</v>
      </c>
      <c r="Q983" s="46" t="s">
        <v>65</v>
      </c>
      <c r="S983" s="46">
        <v>59904</v>
      </c>
      <c r="T983" s="46">
        <v>1.8995433789954338E-3</v>
      </c>
      <c r="U983" s="46" t="s">
        <v>5405</v>
      </c>
      <c r="V983" s="46" t="s">
        <v>5405</v>
      </c>
      <c r="W983" s="46" t="s">
        <v>5405</v>
      </c>
    </row>
    <row r="984" spans="1:68" ht="12.75" customHeight="1" x14ac:dyDescent="0.25">
      <c r="A984" s="46" t="s">
        <v>3427</v>
      </c>
      <c r="B984" s="82" t="s">
        <v>546</v>
      </c>
      <c r="C984" s="60">
        <v>2</v>
      </c>
      <c r="D984" s="46" t="s">
        <v>4286</v>
      </c>
      <c r="E984" s="46" t="s">
        <v>2621</v>
      </c>
      <c r="F984" s="46" t="s">
        <v>4333</v>
      </c>
      <c r="G984" s="46" t="s">
        <v>61</v>
      </c>
      <c r="H984" s="46" t="s">
        <v>62</v>
      </c>
      <c r="I984" s="83">
        <v>-2.26622222222E+16</v>
      </c>
      <c r="J984" s="83">
        <v>-4.44458333333E+16</v>
      </c>
      <c r="K984" s="83" t="s">
        <v>4946</v>
      </c>
      <c r="L984" s="46" t="s">
        <v>176</v>
      </c>
      <c r="M984" s="60">
        <v>2009</v>
      </c>
      <c r="N984" s="46" t="s">
        <v>178</v>
      </c>
      <c r="O984" s="46">
        <f t="shared" si="15"/>
        <v>47418</v>
      </c>
      <c r="P984" s="46">
        <v>2029</v>
      </c>
      <c r="Q984" s="46" t="s">
        <v>65</v>
      </c>
      <c r="R984" s="84"/>
      <c r="S984" s="46">
        <v>248521.2</v>
      </c>
      <c r="T984" s="46">
        <v>7.8805555555555556E-3</v>
      </c>
      <c r="U984" s="46" t="s">
        <v>5405</v>
      </c>
      <c r="V984" s="46" t="s">
        <v>5405</v>
      </c>
      <c r="W984" s="46" t="s">
        <v>5405</v>
      </c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  <c r="BN984" s="46"/>
      <c r="BO984" s="46"/>
      <c r="BP984" s="46"/>
    </row>
    <row r="985" spans="1:68" ht="12.75" customHeight="1" x14ac:dyDescent="0.25">
      <c r="A985" s="46" t="s">
        <v>3510</v>
      </c>
      <c r="B985" s="82" t="s">
        <v>519</v>
      </c>
      <c r="C985" s="60">
        <v>9</v>
      </c>
      <c r="D985" s="46" t="s">
        <v>4244</v>
      </c>
      <c r="E985" s="46" t="s">
        <v>2637</v>
      </c>
      <c r="F985" s="46" t="s">
        <v>4332</v>
      </c>
      <c r="G985" s="46" t="s">
        <v>69</v>
      </c>
      <c r="H985" s="46" t="s">
        <v>67</v>
      </c>
      <c r="I985" s="83">
        <v>-2.19699999999999E+16</v>
      </c>
      <c r="J985" s="83">
        <v>-4.72369444444E+16</v>
      </c>
      <c r="K985" s="83" t="s">
        <v>4947</v>
      </c>
      <c r="L985" s="46" t="s">
        <v>1467</v>
      </c>
      <c r="M985" s="60">
        <v>2009</v>
      </c>
      <c r="N985" s="46" t="s">
        <v>1168</v>
      </c>
      <c r="O985" s="46">
        <f t="shared" si="15"/>
        <v>41737</v>
      </c>
      <c r="P985" s="46">
        <v>2014</v>
      </c>
      <c r="Q985" s="46" t="s">
        <v>65</v>
      </c>
      <c r="R985" s="84"/>
      <c r="S985" s="46">
        <v>1520550</v>
      </c>
      <c r="T985" s="46">
        <v>4.8216324200913242E-2</v>
      </c>
      <c r="U985" s="46">
        <v>476.27</v>
      </c>
      <c r="V985" s="46" t="s">
        <v>5406</v>
      </c>
      <c r="W985" s="46" t="s">
        <v>5410</v>
      </c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  <c r="BN985" s="46"/>
      <c r="BO985" s="46"/>
      <c r="BP985" s="46"/>
    </row>
    <row r="986" spans="1:68" ht="12.75" customHeight="1" x14ac:dyDescent="0.25">
      <c r="A986" s="46" t="s">
        <v>3427</v>
      </c>
      <c r="B986" s="82" t="s">
        <v>533</v>
      </c>
      <c r="C986" s="60">
        <v>2</v>
      </c>
      <c r="D986" s="46" t="s">
        <v>4232</v>
      </c>
      <c r="E986" s="46" t="s">
        <v>2144</v>
      </c>
      <c r="F986" s="46" t="s">
        <v>4333</v>
      </c>
      <c r="G986" s="46" t="s">
        <v>61</v>
      </c>
      <c r="H986" s="46" t="s">
        <v>67</v>
      </c>
      <c r="I986" s="83">
        <v>-2.29626800731E+16</v>
      </c>
      <c r="J986" s="83">
        <v>-4.5556036927199904E+16</v>
      </c>
      <c r="K986" s="83" t="s">
        <v>4689</v>
      </c>
      <c r="L986" s="46" t="s">
        <v>1440</v>
      </c>
      <c r="M986" s="60">
        <v>2012</v>
      </c>
      <c r="N986" s="46" t="s">
        <v>438</v>
      </c>
      <c r="O986" s="46">
        <f t="shared" si="15"/>
        <v>41372</v>
      </c>
      <c r="P986" s="46">
        <v>2013</v>
      </c>
      <c r="Q986" s="46" t="s">
        <v>65</v>
      </c>
      <c r="R986" s="84"/>
      <c r="S986" s="46">
        <v>21571938</v>
      </c>
      <c r="T986" s="46">
        <v>0.68404166666666666</v>
      </c>
      <c r="U986" s="46" t="s">
        <v>5405</v>
      </c>
      <c r="V986" s="46" t="s">
        <v>5405</v>
      </c>
      <c r="W986" s="46" t="s">
        <v>5405</v>
      </c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  <c r="BN986" s="46"/>
      <c r="BO986" s="46"/>
      <c r="BP986" s="46"/>
    </row>
    <row r="987" spans="1:68" ht="12.75" customHeight="1" x14ac:dyDescent="0.25">
      <c r="A987" s="46" t="s">
        <v>3632</v>
      </c>
      <c r="B987" s="82" t="s">
        <v>556</v>
      </c>
      <c r="C987" s="60">
        <v>2</v>
      </c>
      <c r="D987" s="46" t="s">
        <v>4232</v>
      </c>
      <c r="E987" s="46" t="s">
        <v>2240</v>
      </c>
      <c r="F987" s="46" t="s">
        <v>4333</v>
      </c>
      <c r="G987" s="46" t="s">
        <v>68</v>
      </c>
      <c r="H987" s="46" t="s">
        <v>67</v>
      </c>
      <c r="I987" s="83">
        <v>-2.28166666666E+16</v>
      </c>
      <c r="J987" s="83">
        <v>-4.52333333333E+16</v>
      </c>
      <c r="K987" s="83" t="s">
        <v>4535</v>
      </c>
      <c r="L987" s="46" t="s">
        <v>307</v>
      </c>
      <c r="M987" s="60">
        <v>2011</v>
      </c>
      <c r="N987" s="46" t="s">
        <v>438</v>
      </c>
      <c r="O987" s="46">
        <f t="shared" si="15"/>
        <v>41372</v>
      </c>
      <c r="P987" s="46">
        <v>2013</v>
      </c>
      <c r="Q987" s="46" t="s">
        <v>65</v>
      </c>
      <c r="R987" s="84"/>
      <c r="S987" s="46">
        <v>1314000</v>
      </c>
      <c r="T987" s="46">
        <v>4.1666666666666664E-2</v>
      </c>
      <c r="U987" s="46" t="s">
        <v>5405</v>
      </c>
      <c r="V987" s="46" t="s">
        <v>5405</v>
      </c>
      <c r="W987" s="46" t="s">
        <v>5405</v>
      </c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  <c r="BN987" s="46"/>
      <c r="BO987" s="46"/>
      <c r="BP987" s="46"/>
    </row>
    <row r="988" spans="1:68" ht="12.75" customHeight="1" x14ac:dyDescent="0.25">
      <c r="A988" s="46" t="s">
        <v>3945</v>
      </c>
      <c r="B988" s="82" t="s">
        <v>501</v>
      </c>
      <c r="C988" s="60">
        <v>22</v>
      </c>
      <c r="D988" s="46" t="s">
        <v>4240</v>
      </c>
      <c r="E988" s="46" t="s">
        <v>2780</v>
      </c>
      <c r="F988" s="46" t="s">
        <v>4332</v>
      </c>
      <c r="G988" s="46" t="s">
        <v>76</v>
      </c>
      <c r="H988" s="46" t="s">
        <v>67</v>
      </c>
      <c r="I988" s="83">
        <v>-2.17705555555E+16</v>
      </c>
      <c r="J988" s="83">
        <v>-5.21488888888E+16</v>
      </c>
      <c r="K988" s="83">
        <v>39692</v>
      </c>
      <c r="L988" s="46" t="s">
        <v>134</v>
      </c>
      <c r="M988" s="60">
        <v>2008</v>
      </c>
      <c r="N988" s="46" t="s">
        <v>135</v>
      </c>
      <c r="O988" s="46">
        <f t="shared" si="15"/>
        <v>43139</v>
      </c>
      <c r="P988" s="46">
        <v>2018</v>
      </c>
      <c r="Q988" s="46" t="s">
        <v>65</v>
      </c>
      <c r="S988" s="46">
        <v>312768</v>
      </c>
      <c r="T988" s="46">
        <v>9.9178082191780821E-3</v>
      </c>
      <c r="U988" s="46" t="s">
        <v>5405</v>
      </c>
      <c r="V988" s="46" t="s">
        <v>5405</v>
      </c>
      <c r="W988" s="46" t="s">
        <v>5405</v>
      </c>
    </row>
    <row r="989" spans="1:68" ht="12.75" customHeight="1" x14ac:dyDescent="0.25">
      <c r="A989" s="46" t="s">
        <v>3946</v>
      </c>
      <c r="B989" s="82" t="s">
        <v>501</v>
      </c>
      <c r="C989" s="60">
        <v>22</v>
      </c>
      <c r="D989" s="46" t="s">
        <v>4240</v>
      </c>
      <c r="E989" s="46" t="s">
        <v>2782</v>
      </c>
      <c r="F989" s="46" t="s">
        <v>4332</v>
      </c>
      <c r="G989" s="46" t="s">
        <v>76</v>
      </c>
      <c r="H989" s="46" t="s">
        <v>67</v>
      </c>
      <c r="I989" s="83">
        <v>-2.17691666666E+16</v>
      </c>
      <c r="J989" s="83">
        <v>-5.21475E+16</v>
      </c>
      <c r="K989" s="83">
        <v>39722</v>
      </c>
      <c r="L989" s="46" t="s">
        <v>134</v>
      </c>
      <c r="M989" s="60">
        <v>2008</v>
      </c>
      <c r="N989" s="46" t="s">
        <v>135</v>
      </c>
      <c r="O989" s="46">
        <f t="shared" si="15"/>
        <v>43139</v>
      </c>
      <c r="P989" s="46">
        <v>2018</v>
      </c>
      <c r="Q989" s="46" t="s">
        <v>65</v>
      </c>
      <c r="S989" s="46">
        <v>187200</v>
      </c>
      <c r="T989" s="46">
        <v>5.9360730593607308E-3</v>
      </c>
      <c r="U989" s="46" t="s">
        <v>5405</v>
      </c>
      <c r="V989" s="46" t="s">
        <v>5405</v>
      </c>
      <c r="W989" s="46" t="s">
        <v>5405</v>
      </c>
    </row>
    <row r="990" spans="1:68" ht="12.75" customHeight="1" x14ac:dyDescent="0.25">
      <c r="A990" s="46" t="s">
        <v>3947</v>
      </c>
      <c r="B990" s="82" t="s">
        <v>513</v>
      </c>
      <c r="C990" s="60">
        <v>9</v>
      </c>
      <c r="D990" s="46" t="s">
        <v>4244</v>
      </c>
      <c r="E990" s="46" t="s">
        <v>2784</v>
      </c>
      <c r="F990" s="46" t="s">
        <v>4332</v>
      </c>
      <c r="G990" s="46" t="s">
        <v>76</v>
      </c>
      <c r="H990" s="46" t="s">
        <v>67</v>
      </c>
      <c r="I990" s="83">
        <v>-2.19755555555E+16</v>
      </c>
      <c r="J990" s="83">
        <v>-4.71997222222E+16</v>
      </c>
      <c r="K990" s="83">
        <v>39753</v>
      </c>
      <c r="L990" s="46" t="s">
        <v>134</v>
      </c>
      <c r="M990" s="60">
        <v>2008</v>
      </c>
      <c r="N990" s="46" t="s">
        <v>135</v>
      </c>
      <c r="O990" s="46">
        <f t="shared" si="15"/>
        <v>43139</v>
      </c>
      <c r="P990" s="46">
        <v>2018</v>
      </c>
      <c r="Q990" s="46" t="s">
        <v>65</v>
      </c>
      <c r="S990" s="46">
        <v>22496</v>
      </c>
      <c r="T990" s="46">
        <v>7.1334348046676811E-4</v>
      </c>
      <c r="U990" s="46" t="s">
        <v>5405</v>
      </c>
      <c r="V990" s="46" t="s">
        <v>5405</v>
      </c>
      <c r="W990" s="46" t="s">
        <v>5405</v>
      </c>
    </row>
    <row r="991" spans="1:68" ht="12.75" customHeight="1" x14ac:dyDescent="0.25">
      <c r="A991" s="46" t="s">
        <v>3948</v>
      </c>
      <c r="B991" s="82" t="s">
        <v>523</v>
      </c>
      <c r="C991" s="60">
        <v>9</v>
      </c>
      <c r="D991" s="46" t="s">
        <v>4244</v>
      </c>
      <c r="E991" s="46" t="s">
        <v>2786</v>
      </c>
      <c r="F991" s="46" t="s">
        <v>4332</v>
      </c>
      <c r="G991" s="46" t="s">
        <v>76</v>
      </c>
      <c r="H991" s="46" t="s">
        <v>67</v>
      </c>
      <c r="I991" s="83">
        <v>-2.19736111110999E+16</v>
      </c>
      <c r="J991" s="83">
        <v>-4.69913888888E+16</v>
      </c>
      <c r="K991" s="83">
        <v>39783</v>
      </c>
      <c r="L991" s="46" t="s">
        <v>134</v>
      </c>
      <c r="M991" s="60">
        <v>2008</v>
      </c>
      <c r="N991" s="46" t="s">
        <v>135</v>
      </c>
      <c r="O991" s="46">
        <f t="shared" si="15"/>
        <v>43139</v>
      </c>
      <c r="P991" s="46">
        <v>2018</v>
      </c>
      <c r="Q991" s="46" t="s">
        <v>65</v>
      </c>
      <c r="S991" s="46">
        <v>90000</v>
      </c>
      <c r="T991" s="46">
        <v>2.8538812785388126E-3</v>
      </c>
      <c r="U991" s="46" t="s">
        <v>5405</v>
      </c>
      <c r="V991" s="46" t="s">
        <v>5405</v>
      </c>
      <c r="W991" s="46" t="s">
        <v>5405</v>
      </c>
    </row>
    <row r="992" spans="1:68" ht="12.75" customHeight="1" x14ac:dyDescent="0.25">
      <c r="A992" s="46" t="s">
        <v>3949</v>
      </c>
      <c r="B992" s="82" t="s">
        <v>510</v>
      </c>
      <c r="C992" s="60">
        <v>4</v>
      </c>
      <c r="D992" s="46" t="s">
        <v>4241</v>
      </c>
      <c r="E992" s="46" t="s">
        <v>2431</v>
      </c>
      <c r="F992" s="46" t="s">
        <v>4332</v>
      </c>
      <c r="G992" s="46" t="s">
        <v>69</v>
      </c>
      <c r="H992" s="46" t="s">
        <v>67</v>
      </c>
      <c r="I992" s="83">
        <v>-2.14219444444E+16</v>
      </c>
      <c r="J992" s="83">
        <v>-4.69972222222E+16</v>
      </c>
      <c r="K992" s="83" t="s">
        <v>4948</v>
      </c>
      <c r="L992" s="46" t="s">
        <v>251</v>
      </c>
      <c r="M992" s="60">
        <v>2011</v>
      </c>
      <c r="N992" s="46" t="s">
        <v>252</v>
      </c>
      <c r="O992" s="46">
        <f t="shared" si="15"/>
        <v>42408</v>
      </c>
      <c r="P992" s="46">
        <v>2016</v>
      </c>
      <c r="Q992" s="46" t="s">
        <v>65</v>
      </c>
      <c r="R992" s="84"/>
      <c r="S992" s="46">
        <v>471800</v>
      </c>
      <c r="T992" s="46">
        <v>1.4960679857940131E-2</v>
      </c>
      <c r="U992" s="46">
        <v>45</v>
      </c>
      <c r="V992" s="46" t="s">
        <v>5427</v>
      </c>
      <c r="W992" s="46" t="s">
        <v>5428</v>
      </c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  <c r="BN992" s="46"/>
      <c r="BO992" s="46"/>
      <c r="BP992" s="46"/>
    </row>
    <row r="993" spans="1:68" ht="12.75" customHeight="1" x14ac:dyDescent="0.25">
      <c r="A993" s="46" t="s">
        <v>3471</v>
      </c>
      <c r="B993" s="82" t="s">
        <v>541</v>
      </c>
      <c r="C993" s="60">
        <v>9</v>
      </c>
      <c r="D993" s="46" t="s">
        <v>4228</v>
      </c>
      <c r="E993" s="46" t="s">
        <v>2788</v>
      </c>
      <c r="F993" s="46" t="s">
        <v>4332</v>
      </c>
      <c r="G993" s="46" t="s">
        <v>68</v>
      </c>
      <c r="H993" s="46" t="s">
        <v>67</v>
      </c>
      <c r="I993" s="83">
        <v>-2.17241666665999E+16</v>
      </c>
      <c r="J993" s="83">
        <v>-4.7638333333299904E+16</v>
      </c>
      <c r="K993" s="83" t="s">
        <v>4949</v>
      </c>
      <c r="L993" s="46" t="s">
        <v>134</v>
      </c>
      <c r="M993" s="60">
        <v>2008</v>
      </c>
      <c r="N993" s="46" t="s">
        <v>1268</v>
      </c>
      <c r="O993" s="46">
        <f t="shared" si="15"/>
        <v>41313</v>
      </c>
      <c r="P993" s="46">
        <v>2013</v>
      </c>
      <c r="Q993" s="46" t="s">
        <v>65</v>
      </c>
      <c r="S993" s="46">
        <v>5184000</v>
      </c>
      <c r="T993" s="46">
        <v>0.16438356164383561</v>
      </c>
      <c r="U993" s="46" t="s">
        <v>5405</v>
      </c>
      <c r="V993" s="46" t="s">
        <v>5405</v>
      </c>
      <c r="W993" s="46" t="s">
        <v>5405</v>
      </c>
    </row>
    <row r="994" spans="1:68" ht="12.75" customHeight="1" x14ac:dyDescent="0.25">
      <c r="A994" s="46" t="s">
        <v>3950</v>
      </c>
      <c r="B994" s="82" t="s">
        <v>519</v>
      </c>
      <c r="C994" s="60">
        <v>9</v>
      </c>
      <c r="D994" s="46" t="s">
        <v>4228</v>
      </c>
      <c r="E994" s="46" t="s">
        <v>2631</v>
      </c>
      <c r="F994" s="46" t="s">
        <v>4332</v>
      </c>
      <c r="G994" s="46" t="s">
        <v>1639</v>
      </c>
      <c r="H994" s="46" t="s">
        <v>1638</v>
      </c>
      <c r="I994" s="83">
        <v>-2.19258333333E+16</v>
      </c>
      <c r="J994" s="83">
        <v>-4.73655555555E+16</v>
      </c>
      <c r="K994" s="83" t="s">
        <v>4950</v>
      </c>
      <c r="L994" s="46" t="s">
        <v>1465</v>
      </c>
      <c r="M994" s="60">
        <v>2009</v>
      </c>
      <c r="N994" s="46" t="s">
        <v>1249</v>
      </c>
      <c r="O994" s="46">
        <f t="shared" si="15"/>
        <v>46991</v>
      </c>
      <c r="P994" s="46">
        <v>2028</v>
      </c>
      <c r="Q994" s="46" t="s">
        <v>65</v>
      </c>
      <c r="R994" s="84"/>
      <c r="S994" s="46">
        <v>0</v>
      </c>
      <c r="T994" s="46">
        <v>0</v>
      </c>
      <c r="U994" s="46" t="s">
        <v>5405</v>
      </c>
      <c r="V994" s="46" t="s">
        <v>5405</v>
      </c>
      <c r="W994" s="46" t="s">
        <v>5405</v>
      </c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  <c r="BN994" s="46"/>
      <c r="BO994" s="46"/>
      <c r="BP994" s="46"/>
    </row>
    <row r="995" spans="1:68" ht="12.75" customHeight="1" x14ac:dyDescent="0.25">
      <c r="A995" s="46" t="s">
        <v>3609</v>
      </c>
      <c r="B995" s="82" t="s">
        <v>513</v>
      </c>
      <c r="C995" s="60">
        <v>9</v>
      </c>
      <c r="D995" s="46" t="s">
        <v>4244</v>
      </c>
      <c r="E995" s="46" t="s">
        <v>2632</v>
      </c>
      <c r="F995" s="46" t="s">
        <v>4332</v>
      </c>
      <c r="G995" s="46" t="s">
        <v>76</v>
      </c>
      <c r="H995" s="46" t="s">
        <v>67</v>
      </c>
      <c r="I995" s="83">
        <v>-2.19829691666E+16</v>
      </c>
      <c r="J995" s="83">
        <v>-4.70879591666E+16</v>
      </c>
      <c r="K995" s="83" t="s">
        <v>4951</v>
      </c>
      <c r="L995" s="46" t="s">
        <v>168</v>
      </c>
      <c r="M995" s="60">
        <v>2009</v>
      </c>
      <c r="N995" s="46" t="s">
        <v>324</v>
      </c>
      <c r="O995" s="46">
        <f t="shared" si="15"/>
        <v>41087</v>
      </c>
      <c r="P995" s="46">
        <v>2012</v>
      </c>
      <c r="Q995" s="46" t="s">
        <v>65</v>
      </c>
      <c r="R995" s="84"/>
      <c r="S995" s="46">
        <v>295680</v>
      </c>
      <c r="T995" s="46">
        <v>9.3759512937595137E-3</v>
      </c>
      <c r="U995" s="46" t="s">
        <v>5405</v>
      </c>
      <c r="V995" s="46" t="s">
        <v>5405</v>
      </c>
      <c r="W995" s="46" t="s">
        <v>5405</v>
      </c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  <c r="BN995" s="46"/>
      <c r="BO995" s="46"/>
      <c r="BP995" s="46"/>
    </row>
    <row r="996" spans="1:68" ht="12.75" customHeight="1" x14ac:dyDescent="0.25">
      <c r="A996" s="46" t="s">
        <v>3609</v>
      </c>
      <c r="B996" s="82" t="s">
        <v>513</v>
      </c>
      <c r="C996" s="60">
        <v>9</v>
      </c>
      <c r="D996" s="46" t="s">
        <v>4244</v>
      </c>
      <c r="E996" s="46" t="s">
        <v>2633</v>
      </c>
      <c r="F996" s="46" t="s">
        <v>4332</v>
      </c>
      <c r="G996" s="46" t="s">
        <v>76</v>
      </c>
      <c r="H996" s="46" t="s">
        <v>62</v>
      </c>
      <c r="I996" s="83">
        <v>-2.19815411111E+16</v>
      </c>
      <c r="J996" s="83">
        <v>-4.70866408333E+16</v>
      </c>
      <c r="K996" s="83" t="s">
        <v>4951</v>
      </c>
      <c r="L996" s="46" t="s">
        <v>168</v>
      </c>
      <c r="M996" s="60">
        <v>2009</v>
      </c>
      <c r="N996" s="46" t="s">
        <v>324</v>
      </c>
      <c r="O996" s="46">
        <f t="shared" si="15"/>
        <v>41087</v>
      </c>
      <c r="P996" s="46">
        <v>2012</v>
      </c>
      <c r="Q996" s="46" t="s">
        <v>65</v>
      </c>
      <c r="R996" s="84"/>
      <c r="S996" s="46">
        <v>280896</v>
      </c>
      <c r="T996" s="46">
        <v>8.9071537290715368E-3</v>
      </c>
      <c r="U996" s="46" t="s">
        <v>5405</v>
      </c>
      <c r="V996" s="46" t="s">
        <v>5405</v>
      </c>
      <c r="W996" s="46" t="s">
        <v>5405</v>
      </c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  <c r="BN996" s="46"/>
      <c r="BO996" s="46"/>
      <c r="BP996" s="46"/>
    </row>
    <row r="997" spans="1:68" ht="12.75" customHeight="1" x14ac:dyDescent="0.25">
      <c r="A997" s="46" t="s">
        <v>3951</v>
      </c>
      <c r="B997" s="82" t="s">
        <v>492</v>
      </c>
      <c r="C997" s="60">
        <v>11</v>
      </c>
      <c r="D997" s="46" t="s">
        <v>4254</v>
      </c>
      <c r="E997" s="46" t="s">
        <v>2560</v>
      </c>
      <c r="F997" s="46" t="s">
        <v>4333</v>
      </c>
      <c r="G997" s="46" t="s">
        <v>69</v>
      </c>
      <c r="H997" s="46" t="s">
        <v>67</v>
      </c>
      <c r="I997" s="83">
        <v>-2.45091666665999E+16</v>
      </c>
      <c r="J997" s="83">
        <v>-4.77363888888E+16</v>
      </c>
      <c r="K997" s="83" t="s">
        <v>4952</v>
      </c>
      <c r="L997" s="46" t="s">
        <v>1458</v>
      </c>
      <c r="M997" s="60">
        <v>2009</v>
      </c>
      <c r="N997" s="46" t="s">
        <v>1241</v>
      </c>
      <c r="O997" s="46">
        <f t="shared" si="15"/>
        <v>41919</v>
      </c>
      <c r="P997" s="46">
        <v>2014</v>
      </c>
      <c r="Q997" s="46" t="s">
        <v>65</v>
      </c>
      <c r="R997" s="84"/>
      <c r="S997" s="46">
        <v>472000</v>
      </c>
      <c r="T997" s="46">
        <v>1.4967021816336884E-2</v>
      </c>
      <c r="U997" s="46">
        <v>51.1</v>
      </c>
      <c r="V997" s="46" t="s">
        <v>5420</v>
      </c>
      <c r="W997" s="46" t="s">
        <v>5430</v>
      </c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  <c r="BN997" s="46"/>
      <c r="BO997" s="46"/>
      <c r="BP997" s="46"/>
    </row>
    <row r="998" spans="1:68" ht="12.75" customHeight="1" x14ac:dyDescent="0.25">
      <c r="A998" s="46" t="s">
        <v>3952</v>
      </c>
      <c r="B998" s="82" t="s">
        <v>512</v>
      </c>
      <c r="C998" s="60">
        <v>14</v>
      </c>
      <c r="D998" s="46" t="s">
        <v>4237</v>
      </c>
      <c r="E998" s="46" t="s">
        <v>1937</v>
      </c>
      <c r="F998" s="46" t="s">
        <v>4332</v>
      </c>
      <c r="G998" s="46" t="s">
        <v>69</v>
      </c>
      <c r="H998" s="46" t="s">
        <v>67</v>
      </c>
      <c r="I998" s="83">
        <v>-2.33013888887999E+16</v>
      </c>
      <c r="J998" s="83">
        <v>-4.88972222222E+16</v>
      </c>
      <c r="K998" s="83" t="s">
        <v>4953</v>
      </c>
      <c r="L998" s="46" t="s">
        <v>444</v>
      </c>
      <c r="M998" s="60">
        <v>2013</v>
      </c>
      <c r="N998" s="46" t="s">
        <v>445</v>
      </c>
      <c r="O998" s="46">
        <f t="shared" si="15"/>
        <v>45053</v>
      </c>
      <c r="P998" s="46">
        <v>2023</v>
      </c>
      <c r="Q998" s="46" t="s">
        <v>65</v>
      </c>
      <c r="R998" s="84"/>
      <c r="S998" s="46">
        <v>508299</v>
      </c>
      <c r="T998" s="46">
        <v>1.6118055555555556E-2</v>
      </c>
      <c r="U998" s="46">
        <v>112.78</v>
      </c>
      <c r="V998" s="46" t="s">
        <v>5403</v>
      </c>
      <c r="W998" s="46" t="s">
        <v>5419</v>
      </c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  <c r="BN998" s="46"/>
      <c r="BO998" s="46"/>
      <c r="BP998" s="46"/>
    </row>
    <row r="999" spans="1:68" ht="12.75" customHeight="1" x14ac:dyDescent="0.25">
      <c r="A999" s="46" t="s">
        <v>3952</v>
      </c>
      <c r="B999" s="82" t="s">
        <v>512</v>
      </c>
      <c r="C999" s="60">
        <v>14</v>
      </c>
      <c r="D999" s="46" t="s">
        <v>4237</v>
      </c>
      <c r="E999" s="46" t="s">
        <v>1939</v>
      </c>
      <c r="F999" s="46" t="s">
        <v>4332</v>
      </c>
      <c r="G999" s="46" t="s">
        <v>69</v>
      </c>
      <c r="H999" s="46" t="s">
        <v>67</v>
      </c>
      <c r="I999" s="83">
        <v>-2.33011111110999E+16</v>
      </c>
      <c r="J999" s="83">
        <v>-4.88902777777E+16</v>
      </c>
      <c r="K999" s="83" t="s">
        <v>4953</v>
      </c>
      <c r="L999" s="46" t="s">
        <v>444</v>
      </c>
      <c r="M999" s="60">
        <v>2013</v>
      </c>
      <c r="N999" s="46" t="s">
        <v>445</v>
      </c>
      <c r="O999" s="46">
        <f t="shared" si="15"/>
        <v>45053</v>
      </c>
      <c r="P999" s="46">
        <v>2023</v>
      </c>
      <c r="Q999" s="46" t="s">
        <v>65</v>
      </c>
      <c r="R999" s="84"/>
      <c r="S999" s="46">
        <v>225694</v>
      </c>
      <c r="T999" s="46">
        <v>7.1567097919837648E-3</v>
      </c>
      <c r="U999" s="46">
        <v>112.78</v>
      </c>
      <c r="V999" s="46" t="s">
        <v>5403</v>
      </c>
      <c r="W999" s="46" t="s">
        <v>5419</v>
      </c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  <c r="BN999" s="46"/>
      <c r="BO999" s="46"/>
      <c r="BP999" s="46"/>
    </row>
    <row r="1000" spans="1:68" ht="12.75" customHeight="1" x14ac:dyDescent="0.25">
      <c r="A1000" s="46" t="s">
        <v>3953</v>
      </c>
      <c r="B1000" s="82" t="s">
        <v>512</v>
      </c>
      <c r="C1000" s="60">
        <v>14</v>
      </c>
      <c r="D1000" s="46" t="s">
        <v>4227</v>
      </c>
      <c r="E1000" s="46" t="s">
        <v>1940</v>
      </c>
      <c r="F1000" s="46" t="s">
        <v>4332</v>
      </c>
      <c r="G1000" s="46" t="s">
        <v>69</v>
      </c>
      <c r="H1000" s="46" t="s">
        <v>67</v>
      </c>
      <c r="I1000" s="83">
        <v>-2.35244444444E+16</v>
      </c>
      <c r="J1000" s="83">
        <v>-4.8643333333299904E+16</v>
      </c>
      <c r="K1000" s="83" t="s">
        <v>4954</v>
      </c>
      <c r="L1000" s="46" t="s">
        <v>444</v>
      </c>
      <c r="M1000" s="60">
        <v>2013</v>
      </c>
      <c r="N1000" s="46" t="s">
        <v>445</v>
      </c>
      <c r="O1000" s="46">
        <f t="shared" si="15"/>
        <v>45053</v>
      </c>
      <c r="P1000" s="46">
        <v>2023</v>
      </c>
      <c r="Q1000" s="46" t="s">
        <v>65</v>
      </c>
      <c r="R1000" s="84"/>
      <c r="S1000" s="46">
        <v>1890000</v>
      </c>
      <c r="T1000" s="46">
        <v>5.9931506849315065E-2</v>
      </c>
      <c r="U1000" s="46">
        <v>200</v>
      </c>
      <c r="V1000" s="46" t="s">
        <v>5403</v>
      </c>
      <c r="W1000" s="46" t="s">
        <v>5413</v>
      </c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  <c r="BN1000" s="46"/>
      <c r="BO1000" s="46"/>
      <c r="BP1000" s="46"/>
    </row>
    <row r="1001" spans="1:68" ht="12.75" customHeight="1" x14ac:dyDescent="0.25">
      <c r="A1001" s="46" t="s">
        <v>3954</v>
      </c>
      <c r="B1001" s="82" t="s">
        <v>527</v>
      </c>
      <c r="C1001" s="60">
        <v>4</v>
      </c>
      <c r="D1001" s="46" t="s">
        <v>4235</v>
      </c>
      <c r="E1001" s="46" t="s">
        <v>1941</v>
      </c>
      <c r="F1001" s="46" t="s">
        <v>4332</v>
      </c>
      <c r="G1001" s="46" t="s">
        <v>76</v>
      </c>
      <c r="H1001" s="46" t="s">
        <v>67</v>
      </c>
      <c r="I1001" s="83">
        <v>-2.15386111111E+16</v>
      </c>
      <c r="J1001" s="83">
        <v>-4.7102777777699904E+16</v>
      </c>
      <c r="K1001" s="83" t="s">
        <v>4955</v>
      </c>
      <c r="L1001" s="46" t="s">
        <v>444</v>
      </c>
      <c r="M1001" s="60">
        <v>2013</v>
      </c>
      <c r="N1001" s="46" t="s">
        <v>445</v>
      </c>
      <c r="O1001" s="46">
        <f t="shared" si="15"/>
        <v>45053</v>
      </c>
      <c r="P1001" s="46">
        <v>2023</v>
      </c>
      <c r="Q1001" s="46" t="s">
        <v>65</v>
      </c>
      <c r="R1001" s="84"/>
      <c r="S1001" s="46">
        <v>18900</v>
      </c>
      <c r="T1001" s="46">
        <v>5.9931506849315072E-4</v>
      </c>
      <c r="U1001" s="46" t="s">
        <v>5405</v>
      </c>
      <c r="V1001" s="46" t="s">
        <v>5405</v>
      </c>
      <c r="W1001" s="46" t="s">
        <v>5405</v>
      </c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  <c r="BN1001" s="46"/>
      <c r="BO1001" s="46"/>
      <c r="BP1001" s="46"/>
    </row>
    <row r="1002" spans="1:68" ht="12.75" customHeight="1" x14ac:dyDescent="0.25">
      <c r="A1002" s="46" t="s">
        <v>3954</v>
      </c>
      <c r="B1002" s="82" t="s">
        <v>527</v>
      </c>
      <c r="C1002" s="60">
        <v>4</v>
      </c>
      <c r="D1002" s="46" t="s">
        <v>4235</v>
      </c>
      <c r="E1002" s="46" t="s">
        <v>1942</v>
      </c>
      <c r="F1002" s="46" t="s">
        <v>4332</v>
      </c>
      <c r="G1002" s="46" t="s">
        <v>76</v>
      </c>
      <c r="H1002" s="46" t="s">
        <v>67</v>
      </c>
      <c r="I1002" s="83">
        <v>-2.15269444444E+16</v>
      </c>
      <c r="J1002" s="83">
        <v>-4.71038888888E+16</v>
      </c>
      <c r="K1002" s="83" t="s">
        <v>4955</v>
      </c>
      <c r="L1002" s="46" t="s">
        <v>444</v>
      </c>
      <c r="M1002" s="60">
        <v>2013</v>
      </c>
      <c r="N1002" s="46" t="s">
        <v>445</v>
      </c>
      <c r="O1002" s="46">
        <f t="shared" si="15"/>
        <v>45053</v>
      </c>
      <c r="P1002" s="46">
        <v>2023</v>
      </c>
      <c r="Q1002" s="46" t="s">
        <v>65</v>
      </c>
      <c r="R1002" s="84"/>
      <c r="S1002" s="46">
        <v>18900</v>
      </c>
      <c r="T1002" s="46">
        <v>5.9931506849315072E-4</v>
      </c>
      <c r="U1002" s="46" t="s">
        <v>5405</v>
      </c>
      <c r="V1002" s="46" t="s">
        <v>5405</v>
      </c>
      <c r="W1002" s="46" t="s">
        <v>5405</v>
      </c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  <c r="BN1002" s="46"/>
      <c r="BO1002" s="46"/>
      <c r="BP1002" s="46"/>
    </row>
    <row r="1003" spans="1:68" ht="12.75" customHeight="1" x14ac:dyDescent="0.25">
      <c r="A1003" s="46" t="s">
        <v>3955</v>
      </c>
      <c r="B1003" s="82" t="s">
        <v>574</v>
      </c>
      <c r="C1003" s="60">
        <v>2</v>
      </c>
      <c r="D1003" s="46" t="s">
        <v>4232</v>
      </c>
      <c r="E1003" s="46" t="s">
        <v>1943</v>
      </c>
      <c r="F1003" s="46" t="s">
        <v>4333</v>
      </c>
      <c r="G1003" s="46" t="s">
        <v>76</v>
      </c>
      <c r="H1003" s="46" t="s">
        <v>67</v>
      </c>
      <c r="I1003" s="83">
        <v>-2.27008333333E+16</v>
      </c>
      <c r="J1003" s="83">
        <v>-4.5102777777699904E+16</v>
      </c>
      <c r="K1003" s="83" t="s">
        <v>4956</v>
      </c>
      <c r="L1003" s="46" t="s">
        <v>444</v>
      </c>
      <c r="M1003" s="60">
        <v>2013</v>
      </c>
      <c r="N1003" s="46" t="s">
        <v>445</v>
      </c>
      <c r="O1003" s="46">
        <f t="shared" si="15"/>
        <v>45053</v>
      </c>
      <c r="P1003" s="46">
        <v>2023</v>
      </c>
      <c r="Q1003" s="46" t="s">
        <v>65</v>
      </c>
      <c r="R1003" s="84"/>
      <c r="S1003" s="46">
        <v>207360</v>
      </c>
      <c r="T1003" s="46">
        <v>6.5753424657534251E-3</v>
      </c>
      <c r="U1003" s="46" t="s">
        <v>5405</v>
      </c>
      <c r="V1003" s="46" t="s">
        <v>5405</v>
      </c>
      <c r="W1003" s="46" t="s">
        <v>5405</v>
      </c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  <c r="BN1003" s="46"/>
      <c r="BO1003" s="46"/>
      <c r="BP1003" s="46"/>
    </row>
    <row r="1004" spans="1:68" ht="12.75" customHeight="1" x14ac:dyDescent="0.25">
      <c r="A1004" s="46" t="s">
        <v>3864</v>
      </c>
      <c r="B1004" s="82" t="s">
        <v>494</v>
      </c>
      <c r="C1004" s="60">
        <v>2</v>
      </c>
      <c r="D1004" s="46" t="s">
        <v>4232</v>
      </c>
      <c r="E1004" s="46" t="s">
        <v>2641</v>
      </c>
      <c r="F1004" s="46" t="s">
        <v>4333</v>
      </c>
      <c r="G1004" s="46" t="s">
        <v>73</v>
      </c>
      <c r="H1004" s="46" t="s">
        <v>62</v>
      </c>
      <c r="I1004" s="83">
        <v>-2.25272222221999E+16</v>
      </c>
      <c r="J1004" s="83">
        <v>-4.4737499999999904E+16</v>
      </c>
      <c r="K1004" s="83" t="s">
        <v>4957</v>
      </c>
      <c r="L1004" s="46" t="s">
        <v>1469</v>
      </c>
      <c r="M1004" s="60">
        <v>2009</v>
      </c>
      <c r="N1004" s="46" t="s">
        <v>1252</v>
      </c>
      <c r="O1004" s="46">
        <f t="shared" si="15"/>
        <v>40391</v>
      </c>
      <c r="P1004" s="46">
        <v>2010</v>
      </c>
      <c r="Q1004" s="46" t="s">
        <v>265</v>
      </c>
      <c r="R1004" s="84"/>
      <c r="S1004" s="46">
        <v>722437.2</v>
      </c>
      <c r="T1004" s="46">
        <v>2.2908333333333333E-2</v>
      </c>
      <c r="U1004" s="46" t="s">
        <v>5405</v>
      </c>
      <c r="V1004" s="46" t="s">
        <v>5405</v>
      </c>
      <c r="W1004" s="46" t="s">
        <v>5405</v>
      </c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  <c r="BN1004" s="46"/>
      <c r="BO1004" s="46"/>
      <c r="BP1004" s="46"/>
    </row>
    <row r="1005" spans="1:68" ht="12.75" customHeight="1" x14ac:dyDescent="0.25">
      <c r="A1005" s="46" t="s">
        <v>3955</v>
      </c>
      <c r="B1005" s="82" t="s">
        <v>574</v>
      </c>
      <c r="C1005" s="60">
        <v>2</v>
      </c>
      <c r="D1005" s="46" t="s">
        <v>4232</v>
      </c>
      <c r="E1005" s="46" t="s">
        <v>1944</v>
      </c>
      <c r="F1005" s="46" t="s">
        <v>4333</v>
      </c>
      <c r="G1005" s="46" t="s">
        <v>76</v>
      </c>
      <c r="H1005" s="46" t="s">
        <v>67</v>
      </c>
      <c r="I1005" s="83">
        <v>-2.26858333333E+16</v>
      </c>
      <c r="J1005" s="83">
        <v>-4.50930555555E+16</v>
      </c>
      <c r="K1005" s="83" t="s">
        <v>4956</v>
      </c>
      <c r="L1005" s="46" t="s">
        <v>444</v>
      </c>
      <c r="M1005" s="60">
        <v>2013</v>
      </c>
      <c r="N1005" s="46" t="s">
        <v>445</v>
      </c>
      <c r="O1005" s="46">
        <f t="shared" si="15"/>
        <v>45053</v>
      </c>
      <c r="P1005" s="46">
        <v>2023</v>
      </c>
      <c r="Q1005" s="46" t="s">
        <v>65</v>
      </c>
      <c r="R1005" s="84"/>
      <c r="S1005" s="46">
        <v>207360</v>
      </c>
      <c r="T1005" s="46">
        <v>6.5753424657534251E-3</v>
      </c>
      <c r="U1005" s="46" t="s">
        <v>5405</v>
      </c>
      <c r="V1005" s="46" t="s">
        <v>5405</v>
      </c>
      <c r="W1005" s="46" t="s">
        <v>5405</v>
      </c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  <c r="BN1005" s="46"/>
      <c r="BO1005" s="46"/>
      <c r="BP1005" s="46"/>
    </row>
    <row r="1006" spans="1:68" ht="12.75" customHeight="1" x14ac:dyDescent="0.25">
      <c r="A1006" s="46" t="s">
        <v>3956</v>
      </c>
      <c r="B1006" s="82" t="s">
        <v>593</v>
      </c>
      <c r="C1006" s="60">
        <v>9</v>
      </c>
      <c r="D1006" s="46" t="s">
        <v>4228</v>
      </c>
      <c r="E1006" s="46" t="s">
        <v>1945</v>
      </c>
      <c r="F1006" s="46" t="s">
        <v>4332</v>
      </c>
      <c r="G1006" s="46" t="s">
        <v>76</v>
      </c>
      <c r="H1006" s="46" t="s">
        <v>67</v>
      </c>
      <c r="I1006" s="83">
        <v>-2.13223055555E+16</v>
      </c>
      <c r="J1006" s="83">
        <v>-4.8143694444399904E+16</v>
      </c>
      <c r="K1006" s="83" t="s">
        <v>4958</v>
      </c>
      <c r="L1006" s="46" t="s">
        <v>444</v>
      </c>
      <c r="M1006" s="60">
        <v>2013</v>
      </c>
      <c r="N1006" s="46" t="s">
        <v>445</v>
      </c>
      <c r="O1006" s="46">
        <f t="shared" si="15"/>
        <v>45053</v>
      </c>
      <c r="P1006" s="46">
        <v>2023</v>
      </c>
      <c r="Q1006" s="46" t="s">
        <v>65</v>
      </c>
      <c r="R1006" s="84"/>
      <c r="S1006" s="46">
        <v>86400</v>
      </c>
      <c r="T1006" s="46">
        <v>2.7397260273972603E-3</v>
      </c>
      <c r="U1006" s="46" t="s">
        <v>5405</v>
      </c>
      <c r="V1006" s="46" t="s">
        <v>5405</v>
      </c>
      <c r="W1006" s="46" t="s">
        <v>5405</v>
      </c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M1006" s="46"/>
      <c r="AN1006" s="46"/>
      <c r="AO1006" s="46"/>
      <c r="AP1006" s="46"/>
      <c r="AQ1006" s="46"/>
      <c r="AR1006" s="46"/>
      <c r="AS1006" s="46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  <c r="BN1006" s="46"/>
      <c r="BO1006" s="46"/>
      <c r="BP1006" s="46"/>
    </row>
    <row r="1007" spans="1:68" ht="12.75" customHeight="1" x14ac:dyDescent="0.25">
      <c r="A1007" s="46" t="s">
        <v>3957</v>
      </c>
      <c r="B1007" s="82" t="s">
        <v>548</v>
      </c>
      <c r="C1007" s="60">
        <v>8</v>
      </c>
      <c r="D1007" s="46" t="s">
        <v>4229</v>
      </c>
      <c r="E1007" s="46" t="s">
        <v>1946</v>
      </c>
      <c r="F1007" s="46" t="s">
        <v>4332</v>
      </c>
      <c r="G1007" s="46" t="s">
        <v>69</v>
      </c>
      <c r="H1007" s="46" t="s">
        <v>67</v>
      </c>
      <c r="I1007" s="83">
        <v>-2.02282777777E+16</v>
      </c>
      <c r="J1007" s="83">
        <v>-4.8168944444399904E+16</v>
      </c>
      <c r="K1007" s="83" t="s">
        <v>4959</v>
      </c>
      <c r="L1007" s="46" t="s">
        <v>444</v>
      </c>
      <c r="M1007" s="60">
        <v>2013</v>
      </c>
      <c r="N1007" s="46" t="s">
        <v>445</v>
      </c>
      <c r="O1007" s="46">
        <f t="shared" si="15"/>
        <v>45053</v>
      </c>
      <c r="P1007" s="46">
        <v>2023</v>
      </c>
      <c r="Q1007" s="46" t="s">
        <v>65</v>
      </c>
      <c r="R1007" s="84"/>
      <c r="S1007" s="46">
        <v>377700</v>
      </c>
      <c r="T1007" s="46">
        <v>1.1976788432267885E-2</v>
      </c>
      <c r="U1007" s="46">
        <v>50</v>
      </c>
      <c r="V1007" s="46" t="s">
        <v>5414</v>
      </c>
      <c r="W1007" s="46" t="s">
        <v>5409</v>
      </c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M1007" s="46"/>
      <c r="AN1007" s="46"/>
      <c r="AO1007" s="46"/>
      <c r="AP1007" s="46"/>
      <c r="AQ1007" s="46"/>
      <c r="AR1007" s="46"/>
      <c r="AS1007" s="46"/>
      <c r="AT1007" s="46"/>
      <c r="AU1007" s="46"/>
      <c r="AV1007" s="46"/>
      <c r="AW1007" s="46"/>
      <c r="AX1007" s="46"/>
      <c r="AY1007" s="46"/>
      <c r="AZ1007" s="46"/>
      <c r="BA1007" s="46"/>
      <c r="BB1007" s="46"/>
      <c r="BC1007" s="46"/>
      <c r="BD1007" s="46"/>
      <c r="BE1007" s="46"/>
      <c r="BF1007" s="46"/>
      <c r="BG1007" s="46"/>
      <c r="BH1007" s="46"/>
      <c r="BI1007" s="46"/>
      <c r="BJ1007" s="46"/>
      <c r="BK1007" s="46"/>
      <c r="BL1007" s="46"/>
      <c r="BM1007" s="46"/>
      <c r="BN1007" s="46"/>
      <c r="BO1007" s="46"/>
      <c r="BP1007" s="46"/>
    </row>
    <row r="1008" spans="1:68" ht="12.75" customHeight="1" x14ac:dyDescent="0.25">
      <c r="A1008" s="46" t="s">
        <v>3958</v>
      </c>
      <c r="B1008" s="82" t="s">
        <v>510</v>
      </c>
      <c r="C1008" s="60">
        <v>4</v>
      </c>
      <c r="D1008" s="46" t="s">
        <v>4235</v>
      </c>
      <c r="E1008" s="46" t="s">
        <v>1947</v>
      </c>
      <c r="F1008" s="46" t="s">
        <v>4332</v>
      </c>
      <c r="G1008" s="46" t="s">
        <v>69</v>
      </c>
      <c r="H1008" s="46" t="s">
        <v>67</v>
      </c>
      <c r="I1008" s="83">
        <v>-2.16E+16</v>
      </c>
      <c r="J1008" s="83">
        <v>-4.7069722222199904E+16</v>
      </c>
      <c r="K1008" s="83" t="s">
        <v>4960</v>
      </c>
      <c r="L1008" s="46" t="s">
        <v>444</v>
      </c>
      <c r="M1008" s="60">
        <v>2013</v>
      </c>
      <c r="N1008" s="46" t="s">
        <v>445</v>
      </c>
      <c r="O1008" s="46">
        <f t="shared" si="15"/>
        <v>45053</v>
      </c>
      <c r="P1008" s="46">
        <v>2023</v>
      </c>
      <c r="Q1008" s="46" t="s">
        <v>65</v>
      </c>
      <c r="R1008" s="84"/>
      <c r="S1008" s="46">
        <v>1450400</v>
      </c>
      <c r="T1008" s="46">
        <v>4.5991882293252156E-2</v>
      </c>
      <c r="U1008" s="46">
        <v>194</v>
      </c>
      <c r="V1008" s="46" t="s">
        <v>5403</v>
      </c>
      <c r="W1008" s="46" t="s">
        <v>5413</v>
      </c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M1008" s="46"/>
      <c r="AN1008" s="46"/>
      <c r="AO1008" s="46"/>
      <c r="AP1008" s="46"/>
      <c r="AQ1008" s="46"/>
      <c r="AR1008" s="46"/>
      <c r="AS1008" s="46"/>
      <c r="AT1008" s="46"/>
      <c r="AU1008" s="46"/>
      <c r="AV1008" s="46"/>
      <c r="AW1008" s="46"/>
      <c r="AX1008" s="46"/>
      <c r="AY1008" s="46"/>
      <c r="AZ1008" s="46"/>
      <c r="BA1008" s="46"/>
      <c r="BB1008" s="46"/>
      <c r="BC1008" s="46"/>
      <c r="BD1008" s="46"/>
      <c r="BE1008" s="46"/>
      <c r="BF1008" s="46"/>
      <c r="BG1008" s="46"/>
      <c r="BH1008" s="46"/>
      <c r="BI1008" s="46"/>
      <c r="BJ1008" s="46"/>
      <c r="BK1008" s="46"/>
      <c r="BL1008" s="46"/>
      <c r="BM1008" s="46"/>
      <c r="BN1008" s="46"/>
      <c r="BO1008" s="46"/>
      <c r="BP1008" s="46"/>
    </row>
    <row r="1009" spans="1:68" ht="12.75" customHeight="1" x14ac:dyDescent="0.25">
      <c r="A1009" s="46" t="s">
        <v>3959</v>
      </c>
      <c r="B1009" s="82" t="s">
        <v>594</v>
      </c>
      <c r="C1009" s="60">
        <v>9</v>
      </c>
      <c r="D1009" s="46" t="s">
        <v>4228</v>
      </c>
      <c r="E1009" s="46" t="s">
        <v>1948</v>
      </c>
      <c r="F1009" s="46" t="s">
        <v>4332</v>
      </c>
      <c r="G1009" s="46" t="s">
        <v>69</v>
      </c>
      <c r="H1009" s="46" t="s">
        <v>67</v>
      </c>
      <c r="I1009" s="83">
        <v>-2.10116666666E+16</v>
      </c>
      <c r="J1009" s="83">
        <v>-4.81666666666E+16</v>
      </c>
      <c r="K1009" s="83" t="s">
        <v>4961</v>
      </c>
      <c r="L1009" s="46" t="s">
        <v>444</v>
      </c>
      <c r="M1009" s="60">
        <v>2013</v>
      </c>
      <c r="N1009" s="46" t="s">
        <v>445</v>
      </c>
      <c r="O1009" s="46">
        <f t="shared" si="15"/>
        <v>45053</v>
      </c>
      <c r="P1009" s="46">
        <v>2023</v>
      </c>
      <c r="Q1009" s="46" t="s">
        <v>65</v>
      </c>
      <c r="R1009" s="84"/>
      <c r="S1009" s="46">
        <v>144000</v>
      </c>
      <c r="T1009" s="46">
        <v>4.5662100456621002E-3</v>
      </c>
      <c r="U1009" s="46">
        <v>14.6</v>
      </c>
      <c r="V1009" s="46" t="s">
        <v>5414</v>
      </c>
      <c r="W1009" s="46" t="s">
        <v>5409</v>
      </c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M1009" s="46"/>
      <c r="AN1009" s="46"/>
      <c r="AO1009" s="46"/>
      <c r="AP1009" s="46"/>
      <c r="AQ1009" s="46"/>
      <c r="AR1009" s="46"/>
      <c r="AS1009" s="46"/>
      <c r="AT1009" s="46"/>
      <c r="AU1009" s="46"/>
      <c r="AV1009" s="46"/>
      <c r="AW1009" s="46"/>
      <c r="AX1009" s="46"/>
      <c r="AY1009" s="46"/>
      <c r="AZ1009" s="46"/>
      <c r="BA1009" s="46"/>
      <c r="BB1009" s="46"/>
      <c r="BC1009" s="46"/>
      <c r="BD1009" s="46"/>
      <c r="BE1009" s="46"/>
      <c r="BF1009" s="46"/>
      <c r="BG1009" s="46"/>
      <c r="BH1009" s="46"/>
      <c r="BI1009" s="46"/>
      <c r="BJ1009" s="46"/>
      <c r="BK1009" s="46"/>
      <c r="BL1009" s="46"/>
      <c r="BM1009" s="46"/>
      <c r="BN1009" s="46"/>
      <c r="BO1009" s="46"/>
      <c r="BP1009" s="46"/>
    </row>
    <row r="1010" spans="1:68" ht="12.75" customHeight="1" x14ac:dyDescent="0.25">
      <c r="A1010" s="46" t="s">
        <v>3625</v>
      </c>
      <c r="B1010" s="82" t="s">
        <v>540</v>
      </c>
      <c r="C1010" s="60">
        <v>14</v>
      </c>
      <c r="D1010" s="46" t="s">
        <v>4269</v>
      </c>
      <c r="E1010" s="46" t="s">
        <v>2647</v>
      </c>
      <c r="F1010" s="46" t="s">
        <v>4332</v>
      </c>
      <c r="G1010" s="46" t="s">
        <v>73</v>
      </c>
      <c r="H1010" s="46" t="s">
        <v>62</v>
      </c>
      <c r="I1010" s="83">
        <v>-2.41146944444E+16</v>
      </c>
      <c r="J1010" s="83">
        <v>-4.93685972222E+16</v>
      </c>
      <c r="K1010" s="83" t="s">
        <v>4962</v>
      </c>
      <c r="L1010" s="46" t="s">
        <v>165</v>
      </c>
      <c r="M1010" s="60">
        <v>2009</v>
      </c>
      <c r="N1010" s="46" t="s">
        <v>166</v>
      </c>
      <c r="O1010" s="46">
        <f t="shared" si="15"/>
        <v>46838</v>
      </c>
      <c r="P1010" s="46">
        <v>2028</v>
      </c>
      <c r="Q1010" s="46" t="s">
        <v>65</v>
      </c>
      <c r="R1010" s="84"/>
      <c r="S1010" s="46">
        <v>4368962.4000000004</v>
      </c>
      <c r="T1010" s="46">
        <v>0.13853888888888891</v>
      </c>
      <c r="U1010" s="46" t="s">
        <v>5405</v>
      </c>
      <c r="V1010" s="46" t="s">
        <v>5405</v>
      </c>
      <c r="W1010" s="46" t="s">
        <v>5405</v>
      </c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M1010" s="46"/>
      <c r="AN1010" s="46"/>
      <c r="AO1010" s="46"/>
      <c r="AP1010" s="46"/>
      <c r="AQ1010" s="46"/>
      <c r="AR1010" s="46"/>
      <c r="AS1010" s="46"/>
      <c r="AT1010" s="46"/>
      <c r="AU1010" s="46"/>
      <c r="AV1010" s="46"/>
      <c r="AW1010" s="46"/>
      <c r="AX1010" s="46"/>
      <c r="AY1010" s="46"/>
      <c r="AZ1010" s="46"/>
      <c r="BA1010" s="46"/>
      <c r="BB1010" s="46"/>
      <c r="BC1010" s="46"/>
      <c r="BD1010" s="46"/>
      <c r="BE1010" s="46"/>
      <c r="BF1010" s="46"/>
      <c r="BG1010" s="46"/>
      <c r="BH1010" s="46"/>
      <c r="BI1010" s="46"/>
      <c r="BJ1010" s="46"/>
      <c r="BK1010" s="46"/>
      <c r="BL1010" s="46"/>
      <c r="BM1010" s="46"/>
      <c r="BN1010" s="46"/>
      <c r="BO1010" s="46"/>
      <c r="BP1010" s="46"/>
    </row>
    <row r="1011" spans="1:68" ht="12.75" customHeight="1" x14ac:dyDescent="0.25">
      <c r="A1011" s="46" t="s">
        <v>3960</v>
      </c>
      <c r="B1011" s="82" t="s">
        <v>512</v>
      </c>
      <c r="C1011" s="60">
        <v>14</v>
      </c>
      <c r="D1011" s="46" t="s">
        <v>4227</v>
      </c>
      <c r="E1011" s="46" t="s">
        <v>2201</v>
      </c>
      <c r="F1011" s="46" t="s">
        <v>4332</v>
      </c>
      <c r="G1011" s="46" t="s">
        <v>69</v>
      </c>
      <c r="H1011" s="46" t="s">
        <v>67</v>
      </c>
      <c r="I1011" s="83">
        <v>-2.33099999999999E+16</v>
      </c>
      <c r="J1011" s="83">
        <v>-4.87488888888E+16</v>
      </c>
      <c r="K1011" s="83" t="s">
        <v>4963</v>
      </c>
      <c r="L1011" s="46" t="s">
        <v>318</v>
      </c>
      <c r="M1011" s="60">
        <v>2012</v>
      </c>
      <c r="N1011" s="46" t="s">
        <v>319</v>
      </c>
      <c r="O1011" s="46">
        <f t="shared" si="15"/>
        <v>44688</v>
      </c>
      <c r="P1011" s="46">
        <v>2022</v>
      </c>
      <c r="Q1011" s="46" t="s">
        <v>65</v>
      </c>
      <c r="R1011" s="84"/>
      <c r="S1011" s="46">
        <v>75000</v>
      </c>
      <c r="T1011" s="46">
        <v>2.3782343987823439E-3</v>
      </c>
      <c r="U1011" s="46">
        <v>16</v>
      </c>
      <c r="V1011" s="46" t="s">
        <v>5414</v>
      </c>
      <c r="W1011" s="46" t="s">
        <v>5413</v>
      </c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M1011" s="46"/>
      <c r="AN1011" s="46"/>
      <c r="AO1011" s="46"/>
      <c r="AP1011" s="46"/>
      <c r="AQ1011" s="46"/>
      <c r="AR1011" s="46"/>
      <c r="AS1011" s="46"/>
      <c r="AT1011" s="46"/>
      <c r="AU1011" s="46"/>
      <c r="AV1011" s="46"/>
      <c r="AW1011" s="46"/>
      <c r="AX1011" s="46"/>
      <c r="AY1011" s="46"/>
      <c r="AZ1011" s="46"/>
      <c r="BA1011" s="46"/>
      <c r="BB1011" s="46"/>
      <c r="BC1011" s="46"/>
      <c r="BD1011" s="46"/>
      <c r="BE1011" s="46"/>
      <c r="BF1011" s="46"/>
      <c r="BG1011" s="46"/>
      <c r="BH1011" s="46"/>
      <c r="BI1011" s="46"/>
      <c r="BJ1011" s="46"/>
      <c r="BK1011" s="46"/>
      <c r="BL1011" s="46"/>
      <c r="BM1011" s="46"/>
      <c r="BN1011" s="46"/>
      <c r="BO1011" s="46"/>
      <c r="BP1011" s="46"/>
    </row>
    <row r="1012" spans="1:68" ht="12.75" customHeight="1" x14ac:dyDescent="0.25">
      <c r="A1012" s="46" t="s">
        <v>3961</v>
      </c>
      <c r="B1012" s="82" t="s">
        <v>574</v>
      </c>
      <c r="C1012" s="60">
        <v>2</v>
      </c>
      <c r="D1012" s="46" t="s">
        <v>4232</v>
      </c>
      <c r="E1012" s="46" t="s">
        <v>2202</v>
      </c>
      <c r="F1012" s="46" t="s">
        <v>4333</v>
      </c>
      <c r="G1012" s="46" t="s">
        <v>69</v>
      </c>
      <c r="H1012" s="46" t="s">
        <v>67</v>
      </c>
      <c r="I1012" s="83">
        <v>-2.27417527777E+16</v>
      </c>
      <c r="J1012" s="83">
        <v>-4.5145005555499904E+16</v>
      </c>
      <c r="K1012" s="83" t="s">
        <v>4964</v>
      </c>
      <c r="L1012" s="46" t="s">
        <v>318</v>
      </c>
      <c r="M1012" s="60">
        <v>2012</v>
      </c>
      <c r="N1012" s="46" t="s">
        <v>319</v>
      </c>
      <c r="O1012" s="46">
        <f t="shared" si="15"/>
        <v>44688</v>
      </c>
      <c r="P1012" s="46">
        <v>2022</v>
      </c>
      <c r="Q1012" s="46" t="s">
        <v>65</v>
      </c>
      <c r="R1012" s="84"/>
      <c r="S1012" s="46">
        <v>340200</v>
      </c>
      <c r="T1012" s="46">
        <v>1.0787671232876713E-2</v>
      </c>
      <c r="U1012" s="46">
        <v>46</v>
      </c>
      <c r="V1012" s="46" t="s">
        <v>5427</v>
      </c>
      <c r="W1012" s="46" t="s">
        <v>5428</v>
      </c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  <c r="AT1012" s="46"/>
      <c r="AU1012" s="46"/>
      <c r="AV1012" s="46"/>
      <c r="AW1012" s="46"/>
      <c r="AX1012" s="46"/>
      <c r="AY1012" s="46"/>
      <c r="AZ1012" s="46"/>
      <c r="BA1012" s="46"/>
      <c r="BB1012" s="46"/>
      <c r="BC1012" s="46"/>
      <c r="BD1012" s="46"/>
      <c r="BE1012" s="46"/>
      <c r="BF1012" s="46"/>
      <c r="BG1012" s="46"/>
      <c r="BH1012" s="46"/>
      <c r="BI1012" s="46"/>
      <c r="BJ1012" s="46"/>
      <c r="BK1012" s="46"/>
      <c r="BL1012" s="46"/>
      <c r="BM1012" s="46"/>
      <c r="BN1012" s="46"/>
      <c r="BO1012" s="46"/>
      <c r="BP1012" s="46"/>
    </row>
    <row r="1013" spans="1:68" ht="12.75" customHeight="1" x14ac:dyDescent="0.25">
      <c r="A1013" s="46" t="s">
        <v>3962</v>
      </c>
      <c r="B1013" s="82" t="s">
        <v>557</v>
      </c>
      <c r="C1013" s="60">
        <v>17</v>
      </c>
      <c r="D1013" s="46" t="s">
        <v>4227</v>
      </c>
      <c r="E1013" s="46" t="s">
        <v>2508</v>
      </c>
      <c r="F1013" s="46" t="s">
        <v>4332</v>
      </c>
      <c r="G1013" s="46" t="s">
        <v>69</v>
      </c>
      <c r="H1013" s="46" t="s">
        <v>67</v>
      </c>
      <c r="I1013" s="83">
        <v>-2.27956611110999E+16</v>
      </c>
      <c r="J1013" s="83">
        <v>-5.0930579166599904E+16</v>
      </c>
      <c r="K1013" s="83" t="s">
        <v>4965</v>
      </c>
      <c r="L1013" s="46" t="s">
        <v>199</v>
      </c>
      <c r="M1013" s="60">
        <v>2010</v>
      </c>
      <c r="N1013" s="46" t="s">
        <v>200</v>
      </c>
      <c r="O1013" s="46">
        <f t="shared" si="15"/>
        <v>42131</v>
      </c>
      <c r="P1013" s="46">
        <v>2015</v>
      </c>
      <c r="Q1013" s="46" t="s">
        <v>65</v>
      </c>
      <c r="R1013" s="84"/>
      <c r="S1013" s="46">
        <v>1513680</v>
      </c>
      <c r="T1013" s="46">
        <v>4.7998477929984781E-2</v>
      </c>
      <c r="U1013" s="46">
        <v>104.9</v>
      </c>
      <c r="V1013" s="46" t="s">
        <v>5403</v>
      </c>
      <c r="W1013" s="46" t="s">
        <v>5411</v>
      </c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M1013" s="46"/>
      <c r="AN1013" s="46"/>
      <c r="AO1013" s="46"/>
      <c r="AP1013" s="46"/>
      <c r="AQ1013" s="46"/>
      <c r="AR1013" s="46"/>
      <c r="AS1013" s="46"/>
      <c r="AT1013" s="46"/>
      <c r="AU1013" s="46"/>
      <c r="AV1013" s="46"/>
      <c r="AW1013" s="46"/>
      <c r="AX1013" s="46"/>
      <c r="AY1013" s="46"/>
      <c r="AZ1013" s="46"/>
      <c r="BA1013" s="46"/>
      <c r="BB1013" s="46"/>
      <c r="BC1013" s="46"/>
      <c r="BD1013" s="46"/>
      <c r="BE1013" s="46"/>
      <c r="BF1013" s="46"/>
      <c r="BG1013" s="46"/>
      <c r="BH1013" s="46"/>
      <c r="BI1013" s="46"/>
      <c r="BJ1013" s="46"/>
      <c r="BK1013" s="46"/>
      <c r="BL1013" s="46"/>
      <c r="BM1013" s="46"/>
      <c r="BN1013" s="46"/>
      <c r="BO1013" s="46"/>
      <c r="BP1013" s="46"/>
    </row>
    <row r="1014" spans="1:68" ht="12.75" customHeight="1" x14ac:dyDescent="0.25">
      <c r="A1014" s="46" t="s">
        <v>3963</v>
      </c>
      <c r="B1014" s="82" t="s">
        <v>534</v>
      </c>
      <c r="C1014" s="60">
        <v>12</v>
      </c>
      <c r="D1014" s="46" t="s">
        <v>4235</v>
      </c>
      <c r="E1014" s="46" t="s">
        <v>2769</v>
      </c>
      <c r="F1014" s="46" t="s">
        <v>4332</v>
      </c>
      <c r="G1014" s="46" t="s">
        <v>61</v>
      </c>
      <c r="H1014" s="46" t="s">
        <v>67</v>
      </c>
      <c r="I1014" s="83">
        <v>-2.05008516665999E+16</v>
      </c>
      <c r="J1014" s="83">
        <v>-4.84152047222E+16</v>
      </c>
      <c r="K1014" s="83" t="s">
        <v>4966</v>
      </c>
      <c r="L1014" s="46" t="s">
        <v>159</v>
      </c>
      <c r="M1014" s="60">
        <v>2008</v>
      </c>
      <c r="N1014" s="46" t="s">
        <v>160</v>
      </c>
      <c r="O1014" s="46">
        <f t="shared" si="15"/>
        <v>50502</v>
      </c>
      <c r="P1014" s="46">
        <v>2038</v>
      </c>
      <c r="Q1014" s="46" t="s">
        <v>65</v>
      </c>
      <c r="S1014" s="46">
        <v>17663007</v>
      </c>
      <c r="T1014" s="46">
        <v>0.56009027777777776</v>
      </c>
      <c r="U1014" s="46" t="s">
        <v>5405</v>
      </c>
      <c r="V1014" s="46" t="s">
        <v>5405</v>
      </c>
      <c r="W1014" s="46" t="s">
        <v>5405</v>
      </c>
    </row>
    <row r="1015" spans="1:68" ht="12.75" customHeight="1" x14ac:dyDescent="0.25">
      <c r="A1015" s="46" t="s">
        <v>3693</v>
      </c>
      <c r="B1015" s="82" t="s">
        <v>494</v>
      </c>
      <c r="C1015" s="60">
        <v>2</v>
      </c>
      <c r="D1015" s="46" t="s">
        <v>4232</v>
      </c>
      <c r="E1015" s="46" t="s">
        <v>3055</v>
      </c>
      <c r="F1015" s="46" t="s">
        <v>4333</v>
      </c>
      <c r="G1015" s="46" t="s">
        <v>66</v>
      </c>
      <c r="H1015" s="46" t="s">
        <v>67</v>
      </c>
      <c r="I1015" s="83">
        <v>-2.25439166666E+16</v>
      </c>
      <c r="J1015" s="83">
        <v>-4.4798083333299904E+16</v>
      </c>
      <c r="K1015" s="83" t="s">
        <v>4967</v>
      </c>
      <c r="L1015" s="46" t="s">
        <v>82</v>
      </c>
      <c r="M1015" s="60">
        <v>2005</v>
      </c>
      <c r="N1015" s="46" t="s">
        <v>83</v>
      </c>
      <c r="O1015" s="46">
        <f t="shared" si="15"/>
        <v>49041</v>
      </c>
      <c r="P1015" s="46">
        <v>2034</v>
      </c>
      <c r="Q1015" s="46" t="s">
        <v>65</v>
      </c>
      <c r="S1015" s="46">
        <v>33600</v>
      </c>
      <c r="T1015" s="46">
        <v>1.0654490106544901E-3</v>
      </c>
      <c r="U1015" s="46" t="s">
        <v>5405</v>
      </c>
      <c r="V1015" s="46" t="s">
        <v>5405</v>
      </c>
      <c r="W1015" s="46" t="s">
        <v>5405</v>
      </c>
    </row>
    <row r="1016" spans="1:68" ht="12.75" customHeight="1" x14ac:dyDescent="0.25">
      <c r="A1016" s="46" t="s">
        <v>3964</v>
      </c>
      <c r="B1016" s="82" t="s">
        <v>570</v>
      </c>
      <c r="C1016" s="60">
        <v>15</v>
      </c>
      <c r="D1016" s="46" t="s">
        <v>4230</v>
      </c>
      <c r="E1016" s="46" t="s">
        <v>2464</v>
      </c>
      <c r="F1016" s="46" t="s">
        <v>4332</v>
      </c>
      <c r="G1016" s="46" t="s">
        <v>69</v>
      </c>
      <c r="H1016" s="46" t="s">
        <v>67</v>
      </c>
      <c r="I1016" s="83">
        <v>-1.99872222222E+16</v>
      </c>
      <c r="J1016" s="83">
        <v>-4.93355555555E+16</v>
      </c>
      <c r="K1016" s="83" t="s">
        <v>4968</v>
      </c>
      <c r="L1016" s="46" t="s">
        <v>227</v>
      </c>
      <c r="M1016" s="60">
        <v>2010</v>
      </c>
      <c r="N1016" s="46" t="s">
        <v>228</v>
      </c>
      <c r="O1016" s="46">
        <f t="shared" si="15"/>
        <v>42283</v>
      </c>
      <c r="P1016" s="46">
        <v>2015</v>
      </c>
      <c r="Q1016" s="46" t="s">
        <v>65</v>
      </c>
      <c r="R1016" s="84"/>
      <c r="S1016" s="46">
        <v>2106000</v>
      </c>
      <c r="T1016" s="46">
        <v>6.6780821917808222E-2</v>
      </c>
      <c r="U1016" s="46">
        <v>1835.99</v>
      </c>
      <c r="V1016" s="46" t="s">
        <v>5408</v>
      </c>
      <c r="W1016" s="46" t="s">
        <v>5409</v>
      </c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M1016" s="46"/>
      <c r="AN1016" s="46"/>
      <c r="AO1016" s="46"/>
      <c r="AP1016" s="46"/>
      <c r="AQ1016" s="46"/>
      <c r="AR1016" s="46"/>
      <c r="AS1016" s="46"/>
      <c r="AT1016" s="46"/>
      <c r="AU1016" s="46"/>
      <c r="AV1016" s="46"/>
      <c r="AW1016" s="46"/>
      <c r="AX1016" s="46"/>
      <c r="AY1016" s="46"/>
      <c r="AZ1016" s="46"/>
      <c r="BA1016" s="46"/>
      <c r="BB1016" s="46"/>
      <c r="BC1016" s="46"/>
      <c r="BD1016" s="46"/>
      <c r="BE1016" s="46"/>
      <c r="BF1016" s="46"/>
      <c r="BG1016" s="46"/>
      <c r="BH1016" s="46"/>
      <c r="BI1016" s="46"/>
      <c r="BJ1016" s="46"/>
      <c r="BK1016" s="46"/>
      <c r="BL1016" s="46"/>
      <c r="BM1016" s="46"/>
      <c r="BN1016" s="46"/>
      <c r="BO1016" s="46"/>
      <c r="BP1016" s="46"/>
    </row>
    <row r="1017" spans="1:68" ht="12.75" customHeight="1" x14ac:dyDescent="0.25">
      <c r="A1017" s="46" t="s">
        <v>3965</v>
      </c>
      <c r="B1017" s="82" t="s">
        <v>506</v>
      </c>
      <c r="C1017" s="60">
        <v>12</v>
      </c>
      <c r="D1017" s="46" t="s">
        <v>4230</v>
      </c>
      <c r="E1017" s="46" t="s">
        <v>2876</v>
      </c>
      <c r="F1017" s="46" t="s">
        <v>4332</v>
      </c>
      <c r="G1017" s="46" t="s">
        <v>76</v>
      </c>
      <c r="H1017" s="46" t="s">
        <v>67</v>
      </c>
      <c r="I1017" s="83">
        <v>-2.03063399999999E+16</v>
      </c>
      <c r="J1017" s="83">
        <v>-4.9201890833299904E+16</v>
      </c>
      <c r="K1017" s="83" t="s">
        <v>4969</v>
      </c>
      <c r="L1017" s="46" t="s">
        <v>114</v>
      </c>
      <c r="M1017" s="60">
        <v>2007</v>
      </c>
      <c r="N1017" s="46" t="s">
        <v>115</v>
      </c>
      <c r="O1017" s="46">
        <f t="shared" si="15"/>
        <v>42922</v>
      </c>
      <c r="P1017" s="46">
        <v>2017</v>
      </c>
      <c r="Q1017" s="46" t="s">
        <v>65</v>
      </c>
      <c r="S1017" s="46">
        <v>86400</v>
      </c>
      <c r="T1017" s="46">
        <v>2.7397260273972603E-3</v>
      </c>
      <c r="U1017" s="46" t="s">
        <v>5405</v>
      </c>
      <c r="V1017" s="46" t="s">
        <v>5405</v>
      </c>
      <c r="W1017" s="46" t="s">
        <v>5405</v>
      </c>
    </row>
    <row r="1018" spans="1:68" ht="12.75" customHeight="1" x14ac:dyDescent="0.25">
      <c r="A1018" s="46" t="s">
        <v>3966</v>
      </c>
      <c r="B1018" s="82" t="s">
        <v>508</v>
      </c>
      <c r="C1018" s="60">
        <v>11</v>
      </c>
      <c r="D1018" s="46" t="s">
        <v>4254</v>
      </c>
      <c r="E1018" s="46" t="s">
        <v>2877</v>
      </c>
      <c r="F1018" s="46" t="s">
        <v>4333</v>
      </c>
      <c r="G1018" s="46" t="s">
        <v>76</v>
      </c>
      <c r="H1018" s="46" t="s">
        <v>67</v>
      </c>
      <c r="I1018" s="83">
        <v>-2.44994444444E+16</v>
      </c>
      <c r="J1018" s="83">
        <v>-4.80447222222E+16</v>
      </c>
      <c r="K1018" s="83" t="s">
        <v>4970</v>
      </c>
      <c r="L1018" s="46" t="s">
        <v>114</v>
      </c>
      <c r="M1018" s="60">
        <v>2007</v>
      </c>
      <c r="N1018" s="46" t="s">
        <v>115</v>
      </c>
      <c r="O1018" s="46">
        <f t="shared" si="15"/>
        <v>42922</v>
      </c>
      <c r="P1018" s="46">
        <v>2017</v>
      </c>
      <c r="Q1018" s="46" t="s">
        <v>65</v>
      </c>
      <c r="S1018" s="46">
        <v>49500</v>
      </c>
      <c r="T1018" s="46">
        <v>1.5696347031963469E-3</v>
      </c>
      <c r="U1018" s="46" t="s">
        <v>5405</v>
      </c>
      <c r="V1018" s="46" t="s">
        <v>5405</v>
      </c>
      <c r="W1018" s="46" t="s">
        <v>5405</v>
      </c>
    </row>
    <row r="1019" spans="1:68" ht="12.75" customHeight="1" x14ac:dyDescent="0.25">
      <c r="A1019" s="46" t="s">
        <v>3966</v>
      </c>
      <c r="B1019" s="82" t="s">
        <v>508</v>
      </c>
      <c r="C1019" s="60">
        <v>11</v>
      </c>
      <c r="D1019" s="46" t="s">
        <v>4254</v>
      </c>
      <c r="E1019" s="46" t="s">
        <v>2878</v>
      </c>
      <c r="F1019" s="46" t="s">
        <v>4333</v>
      </c>
      <c r="G1019" s="46" t="s">
        <v>76</v>
      </c>
      <c r="H1019" s="46" t="s">
        <v>67</v>
      </c>
      <c r="I1019" s="83">
        <v>-2.44983333333E+16</v>
      </c>
      <c r="J1019" s="83">
        <v>-4.80452777777E+16</v>
      </c>
      <c r="K1019" s="83" t="s">
        <v>4970</v>
      </c>
      <c r="L1019" s="46" t="s">
        <v>114</v>
      </c>
      <c r="M1019" s="60">
        <v>2007</v>
      </c>
      <c r="N1019" s="46" t="s">
        <v>115</v>
      </c>
      <c r="O1019" s="46">
        <f t="shared" si="15"/>
        <v>42922</v>
      </c>
      <c r="P1019" s="46">
        <v>2017</v>
      </c>
      <c r="Q1019" s="46" t="s">
        <v>65</v>
      </c>
      <c r="S1019" s="46">
        <v>49500</v>
      </c>
      <c r="T1019" s="46">
        <v>1.5696347031963469E-3</v>
      </c>
      <c r="U1019" s="46" t="s">
        <v>5405</v>
      </c>
      <c r="V1019" s="46" t="s">
        <v>5405</v>
      </c>
      <c r="W1019" s="46" t="s">
        <v>5405</v>
      </c>
    </row>
    <row r="1020" spans="1:68" ht="12.75" customHeight="1" x14ac:dyDescent="0.25">
      <c r="A1020" s="46" t="s">
        <v>3878</v>
      </c>
      <c r="B1020" s="82" t="s">
        <v>586</v>
      </c>
      <c r="C1020" s="60">
        <v>14</v>
      </c>
      <c r="D1020" s="46" t="s">
        <v>4227</v>
      </c>
      <c r="E1020" s="46" t="s">
        <v>2657</v>
      </c>
      <c r="F1020" s="46" t="s">
        <v>4332</v>
      </c>
      <c r="G1020" s="46" t="s">
        <v>76</v>
      </c>
      <c r="H1020" s="46" t="s">
        <v>62</v>
      </c>
      <c r="I1020" s="83">
        <v>-2.32730555555E+16</v>
      </c>
      <c r="J1020" s="83">
        <v>-4.90166666666E+16</v>
      </c>
      <c r="K1020" s="83" t="s">
        <v>4846</v>
      </c>
      <c r="L1020" s="46" t="s">
        <v>158</v>
      </c>
      <c r="M1020" s="60">
        <v>2008</v>
      </c>
      <c r="N1020" s="46" t="s">
        <v>392</v>
      </c>
      <c r="O1020" s="46">
        <f t="shared" si="15"/>
        <v>41288</v>
      </c>
      <c r="P1020" s="46">
        <v>2013</v>
      </c>
      <c r="Q1020" s="46" t="s">
        <v>65</v>
      </c>
      <c r="R1020" s="84"/>
      <c r="S1020" s="46">
        <v>115200</v>
      </c>
      <c r="T1020" s="46">
        <v>3.6529680365296802E-3</v>
      </c>
      <c r="U1020" s="46" t="s">
        <v>5405</v>
      </c>
      <c r="V1020" s="46" t="s">
        <v>5405</v>
      </c>
      <c r="W1020" s="46" t="s">
        <v>5405</v>
      </c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M1020" s="46"/>
      <c r="AN1020" s="46"/>
      <c r="AO1020" s="46"/>
      <c r="AP1020" s="46"/>
      <c r="AQ1020" s="46"/>
      <c r="AR1020" s="46"/>
      <c r="AS1020" s="46"/>
      <c r="AT1020" s="46"/>
      <c r="AU1020" s="46"/>
      <c r="AV1020" s="46"/>
      <c r="AW1020" s="46"/>
      <c r="AX1020" s="46"/>
      <c r="AY1020" s="46"/>
      <c r="AZ1020" s="46"/>
      <c r="BA1020" s="46"/>
      <c r="BB1020" s="46"/>
      <c r="BC1020" s="46"/>
      <c r="BD1020" s="46"/>
      <c r="BE1020" s="46"/>
      <c r="BF1020" s="46"/>
      <c r="BG1020" s="46"/>
      <c r="BH1020" s="46"/>
      <c r="BI1020" s="46"/>
      <c r="BJ1020" s="46"/>
      <c r="BK1020" s="46"/>
      <c r="BL1020" s="46"/>
      <c r="BM1020" s="46"/>
      <c r="BN1020" s="46"/>
      <c r="BO1020" s="46"/>
      <c r="BP1020" s="46"/>
    </row>
    <row r="1021" spans="1:68" ht="12.75" customHeight="1" x14ac:dyDescent="0.25">
      <c r="A1021" s="46" t="s">
        <v>3967</v>
      </c>
      <c r="B1021" s="82" t="s">
        <v>507</v>
      </c>
      <c r="C1021" s="60">
        <v>15</v>
      </c>
      <c r="D1021" s="46" t="s">
        <v>4230</v>
      </c>
      <c r="E1021" s="46" t="s">
        <v>2889</v>
      </c>
      <c r="F1021" s="46" t="s">
        <v>4332</v>
      </c>
      <c r="G1021" s="46" t="s">
        <v>76</v>
      </c>
      <c r="H1021" s="46" t="s">
        <v>67</v>
      </c>
      <c r="I1021" s="83">
        <v>-1.99294013887999E+16</v>
      </c>
      <c r="J1021" s="83">
        <v>-4.9690910555499904E+16</v>
      </c>
      <c r="K1021" s="83" t="s">
        <v>4971</v>
      </c>
      <c r="L1021" s="46" t="s">
        <v>1497</v>
      </c>
      <c r="M1021" s="60">
        <v>2007</v>
      </c>
      <c r="N1021" s="46" t="s">
        <v>115</v>
      </c>
      <c r="O1021" s="46">
        <f t="shared" si="15"/>
        <v>42922</v>
      </c>
      <c r="P1021" s="46">
        <v>2017</v>
      </c>
      <c r="Q1021" s="46" t="s">
        <v>65</v>
      </c>
      <c r="S1021" s="46">
        <v>72000</v>
      </c>
      <c r="T1021" s="46">
        <v>2.2831050228310501E-3</v>
      </c>
      <c r="U1021" s="46" t="s">
        <v>5405</v>
      </c>
      <c r="V1021" s="46" t="s">
        <v>5405</v>
      </c>
      <c r="W1021" s="46" t="s">
        <v>5405</v>
      </c>
    </row>
    <row r="1022" spans="1:68" ht="12.75" customHeight="1" x14ac:dyDescent="0.25">
      <c r="A1022" s="46" t="s">
        <v>3650</v>
      </c>
      <c r="B1022" s="82" t="s">
        <v>492</v>
      </c>
      <c r="C1022" s="60">
        <v>11</v>
      </c>
      <c r="D1022" s="46" t="s">
        <v>4254</v>
      </c>
      <c r="E1022" s="46" t="s">
        <v>2659</v>
      </c>
      <c r="F1022" s="46" t="s">
        <v>4333</v>
      </c>
      <c r="G1022" s="46" t="s">
        <v>76</v>
      </c>
      <c r="H1022" s="46" t="s">
        <v>62</v>
      </c>
      <c r="I1022" s="83">
        <v>-2.451E+16</v>
      </c>
      <c r="J1022" s="83">
        <v>-4.77922222222E+16</v>
      </c>
      <c r="K1022" s="83" t="s">
        <v>4602</v>
      </c>
      <c r="L1022" s="46" t="s">
        <v>158</v>
      </c>
      <c r="M1022" s="60">
        <v>2008</v>
      </c>
      <c r="N1022" s="46" t="s">
        <v>78</v>
      </c>
      <c r="O1022" s="46">
        <f t="shared" si="15"/>
        <v>42301</v>
      </c>
      <c r="P1022" s="46">
        <v>2015</v>
      </c>
      <c r="Q1022" s="46" t="s">
        <v>65</v>
      </c>
      <c r="R1022" s="84"/>
      <c r="S1022" s="46">
        <v>255360</v>
      </c>
      <c r="T1022" s="46">
        <v>8.0974124809741251E-3</v>
      </c>
      <c r="U1022" s="46" t="s">
        <v>5405</v>
      </c>
      <c r="V1022" s="46" t="s">
        <v>5405</v>
      </c>
      <c r="W1022" s="46" t="s">
        <v>5405</v>
      </c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M1022" s="46"/>
      <c r="AN1022" s="46"/>
      <c r="AO1022" s="46"/>
      <c r="AP1022" s="46"/>
      <c r="AQ1022" s="46"/>
      <c r="AR1022" s="46"/>
      <c r="AS1022" s="46"/>
      <c r="AT1022" s="46"/>
      <c r="AU1022" s="46"/>
      <c r="AV1022" s="46"/>
      <c r="AW1022" s="46"/>
      <c r="AX1022" s="46"/>
      <c r="AY1022" s="46"/>
      <c r="AZ1022" s="46"/>
      <c r="BA1022" s="46"/>
      <c r="BB1022" s="46"/>
      <c r="BC1022" s="46"/>
      <c r="BD1022" s="46"/>
      <c r="BE1022" s="46"/>
      <c r="BF1022" s="46"/>
      <c r="BG1022" s="46"/>
      <c r="BH1022" s="46"/>
      <c r="BI1022" s="46"/>
      <c r="BJ1022" s="46"/>
      <c r="BK1022" s="46"/>
      <c r="BL1022" s="46"/>
      <c r="BM1022" s="46"/>
      <c r="BN1022" s="46"/>
      <c r="BO1022" s="46"/>
      <c r="BP1022" s="46"/>
    </row>
    <row r="1023" spans="1:68" ht="12.75" customHeight="1" x14ac:dyDescent="0.25">
      <c r="A1023" s="46" t="s">
        <v>3968</v>
      </c>
      <c r="B1023" s="82" t="s">
        <v>564</v>
      </c>
      <c r="C1023" s="60">
        <v>8</v>
      </c>
      <c r="D1023" s="46" t="s">
        <v>4230</v>
      </c>
      <c r="E1023" s="46" t="s">
        <v>2888</v>
      </c>
      <c r="F1023" s="46" t="s">
        <v>4332</v>
      </c>
      <c r="G1023" s="46" t="s">
        <v>69</v>
      </c>
      <c r="H1023" s="46" t="s">
        <v>67</v>
      </c>
      <c r="I1023" s="83">
        <v>-2.00833333333E+16</v>
      </c>
      <c r="J1023" s="83">
        <v>-4.78658333333E+16</v>
      </c>
      <c r="K1023" s="83" t="s">
        <v>4972</v>
      </c>
      <c r="L1023" s="46" t="s">
        <v>114</v>
      </c>
      <c r="M1023" s="60">
        <v>2007</v>
      </c>
      <c r="N1023" s="46" t="s">
        <v>1282</v>
      </c>
      <c r="O1023" s="46">
        <f t="shared" si="15"/>
        <v>41461</v>
      </c>
      <c r="P1023" s="46">
        <v>2013</v>
      </c>
      <c r="Q1023" s="46" t="s">
        <v>65</v>
      </c>
      <c r="S1023" s="46">
        <v>32780</v>
      </c>
      <c r="T1023" s="46">
        <v>1.0394469812278031E-3</v>
      </c>
      <c r="U1023" s="46">
        <v>6</v>
      </c>
      <c r="V1023" s="46" t="s">
        <v>5420</v>
      </c>
      <c r="W1023" s="46" t="s">
        <v>5425</v>
      </c>
    </row>
    <row r="1024" spans="1:68" ht="12.75" customHeight="1" x14ac:dyDescent="0.25">
      <c r="A1024" s="46" t="s">
        <v>3943</v>
      </c>
      <c r="B1024" s="82" t="s">
        <v>491</v>
      </c>
      <c r="C1024" s="60">
        <v>8</v>
      </c>
      <c r="D1024" s="46" t="s">
        <v>4229</v>
      </c>
      <c r="E1024" s="46" t="s">
        <v>3033</v>
      </c>
      <c r="F1024" s="46" t="s">
        <v>4332</v>
      </c>
      <c r="G1024" s="46" t="s">
        <v>68</v>
      </c>
      <c r="H1024" s="46" t="s">
        <v>67</v>
      </c>
      <c r="I1024" s="83">
        <v>-2.04722222221999E+16</v>
      </c>
      <c r="J1024" s="83">
        <v>-4.78805555555E+16</v>
      </c>
      <c r="K1024" s="83" t="s">
        <v>4973</v>
      </c>
      <c r="L1024" s="46" t="s">
        <v>1147</v>
      </c>
      <c r="M1024" s="60">
        <v>2005</v>
      </c>
      <c r="N1024" s="46" t="s">
        <v>75</v>
      </c>
      <c r="O1024" s="46">
        <f t="shared" si="15"/>
        <v>42161</v>
      </c>
      <c r="P1024" s="46">
        <v>2015</v>
      </c>
      <c r="Q1024" s="46" t="s">
        <v>65</v>
      </c>
      <c r="S1024" s="46">
        <v>4380000</v>
      </c>
      <c r="T1024" s="46">
        <v>0.1388888888888889</v>
      </c>
      <c r="U1024" s="46" t="s">
        <v>5405</v>
      </c>
      <c r="V1024" s="46" t="s">
        <v>5405</v>
      </c>
      <c r="W1024" s="46" t="s">
        <v>5405</v>
      </c>
    </row>
    <row r="1025" spans="1:68" ht="12.75" customHeight="1" x14ac:dyDescent="0.25">
      <c r="A1025" s="46" t="s">
        <v>3969</v>
      </c>
      <c r="B1025" s="82" t="s">
        <v>493</v>
      </c>
      <c r="C1025" s="60">
        <v>9</v>
      </c>
      <c r="D1025" s="46" t="s">
        <v>4228</v>
      </c>
      <c r="E1025" s="46" t="s">
        <v>2639</v>
      </c>
      <c r="F1025" s="46" t="s">
        <v>4332</v>
      </c>
      <c r="G1025" s="46" t="s">
        <v>69</v>
      </c>
      <c r="H1025" s="46" t="s">
        <v>67</v>
      </c>
      <c r="I1025" s="83">
        <v>-2.23330555555E+16</v>
      </c>
      <c r="J1025" s="83">
        <v>-4.70130555555E+16</v>
      </c>
      <c r="K1025" s="83" t="s">
        <v>4974</v>
      </c>
      <c r="L1025" s="46" t="s">
        <v>1468</v>
      </c>
      <c r="M1025" s="60">
        <v>2009</v>
      </c>
      <c r="N1025" s="46" t="s">
        <v>1250</v>
      </c>
      <c r="O1025" s="46">
        <f t="shared" si="15"/>
        <v>41735</v>
      </c>
      <c r="P1025" s="46">
        <v>2014</v>
      </c>
      <c r="Q1025" s="46" t="s">
        <v>65</v>
      </c>
      <c r="R1025" s="84"/>
      <c r="S1025" s="46">
        <v>59040</v>
      </c>
      <c r="T1025" s="46">
        <v>1.8721461187214611E-3</v>
      </c>
      <c r="U1025" s="46">
        <v>20</v>
      </c>
      <c r="V1025" s="46" t="s">
        <v>5406</v>
      </c>
      <c r="W1025" s="46" t="s">
        <v>5407</v>
      </c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M1025" s="46"/>
      <c r="AN1025" s="46"/>
      <c r="AO1025" s="46"/>
      <c r="AP1025" s="46"/>
      <c r="AQ1025" s="46"/>
      <c r="AR1025" s="46"/>
      <c r="AS1025" s="46"/>
      <c r="AT1025" s="46"/>
      <c r="AU1025" s="46"/>
      <c r="AV1025" s="46"/>
      <c r="AW1025" s="46"/>
      <c r="AX1025" s="46"/>
      <c r="AY1025" s="46"/>
      <c r="AZ1025" s="46"/>
      <c r="BA1025" s="46"/>
      <c r="BB1025" s="46"/>
      <c r="BC1025" s="46"/>
      <c r="BD1025" s="46"/>
      <c r="BE1025" s="46"/>
      <c r="BF1025" s="46"/>
      <c r="BG1025" s="46"/>
      <c r="BH1025" s="46"/>
      <c r="BI1025" s="46"/>
      <c r="BJ1025" s="46"/>
      <c r="BK1025" s="46"/>
      <c r="BL1025" s="46"/>
      <c r="BM1025" s="46"/>
      <c r="BN1025" s="46"/>
      <c r="BO1025" s="46"/>
      <c r="BP1025" s="46"/>
    </row>
    <row r="1026" spans="1:68" ht="12.75" customHeight="1" x14ac:dyDescent="0.25">
      <c r="A1026" s="46" t="s">
        <v>3970</v>
      </c>
      <c r="B1026" s="82" t="s">
        <v>510</v>
      </c>
      <c r="C1026" s="60">
        <v>4</v>
      </c>
      <c r="D1026" s="46" t="s">
        <v>4241</v>
      </c>
      <c r="E1026" s="46" t="s">
        <v>1995</v>
      </c>
      <c r="F1026" s="46" t="s">
        <v>4332</v>
      </c>
      <c r="G1026" s="46" t="s">
        <v>69</v>
      </c>
      <c r="H1026" s="46" t="s">
        <v>67</v>
      </c>
      <c r="I1026" s="83">
        <v>-2.14525E+16</v>
      </c>
      <c r="J1026" s="83">
        <v>-4.70719444444E+16</v>
      </c>
      <c r="K1026" s="83" t="s">
        <v>4975</v>
      </c>
      <c r="L1026" s="46" t="s">
        <v>422</v>
      </c>
      <c r="M1026" s="60">
        <v>2013</v>
      </c>
      <c r="N1026" s="46" t="s">
        <v>423</v>
      </c>
      <c r="O1026" s="46">
        <f t="shared" si="15"/>
        <v>44991</v>
      </c>
      <c r="P1026" s="46">
        <v>2023</v>
      </c>
      <c r="Q1026" s="46" t="s">
        <v>65</v>
      </c>
      <c r="R1026" s="84"/>
      <c r="S1026" s="46">
        <v>687050</v>
      </c>
      <c r="T1026" s="46">
        <v>2.1786212582445459E-2</v>
      </c>
      <c r="U1026" s="46">
        <v>110</v>
      </c>
      <c r="V1026" s="46" t="s">
        <v>5403</v>
      </c>
      <c r="W1026" s="46" t="s">
        <v>5418</v>
      </c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M1026" s="46"/>
      <c r="AN1026" s="46"/>
      <c r="AO1026" s="46"/>
      <c r="AP1026" s="46"/>
      <c r="AQ1026" s="46"/>
      <c r="AR1026" s="46"/>
      <c r="AS1026" s="46"/>
      <c r="AT1026" s="46"/>
      <c r="AU1026" s="46"/>
      <c r="AV1026" s="46"/>
      <c r="AW1026" s="46"/>
      <c r="AX1026" s="46"/>
      <c r="AY1026" s="46"/>
      <c r="AZ1026" s="46"/>
      <c r="BA1026" s="46"/>
      <c r="BB1026" s="46"/>
      <c r="BC1026" s="46"/>
      <c r="BD1026" s="46"/>
      <c r="BE1026" s="46"/>
      <c r="BF1026" s="46"/>
      <c r="BG1026" s="46"/>
      <c r="BH1026" s="46"/>
      <c r="BI1026" s="46"/>
      <c r="BJ1026" s="46"/>
      <c r="BK1026" s="46"/>
      <c r="BL1026" s="46"/>
      <c r="BM1026" s="46"/>
      <c r="BN1026" s="46"/>
      <c r="BO1026" s="46"/>
      <c r="BP1026" s="46"/>
    </row>
    <row r="1027" spans="1:68" ht="12.75" customHeight="1" x14ac:dyDescent="0.25">
      <c r="A1027" s="46" t="s">
        <v>3971</v>
      </c>
      <c r="B1027" s="82" t="s">
        <v>561</v>
      </c>
      <c r="C1027" s="60">
        <v>15</v>
      </c>
      <c r="D1027" s="46" t="s">
        <v>4230</v>
      </c>
      <c r="E1027" s="46" t="s">
        <v>1996</v>
      </c>
      <c r="F1027" s="46" t="s">
        <v>4332</v>
      </c>
      <c r="G1027" s="46" t="s">
        <v>69</v>
      </c>
      <c r="H1027" s="46" t="s">
        <v>67</v>
      </c>
      <c r="I1027" s="83">
        <v>-1.99213611111E+16</v>
      </c>
      <c r="J1027" s="83">
        <v>-4.9957944444399904E+16</v>
      </c>
      <c r="K1027" s="83" t="s">
        <v>4976</v>
      </c>
      <c r="L1027" s="46" t="s">
        <v>422</v>
      </c>
      <c r="M1027" s="60">
        <v>2013</v>
      </c>
      <c r="N1027" s="46" t="s">
        <v>423</v>
      </c>
      <c r="O1027" s="46">
        <f t="shared" si="15"/>
        <v>44991</v>
      </c>
      <c r="P1027" s="46">
        <v>2023</v>
      </c>
      <c r="Q1027" s="46" t="s">
        <v>65</v>
      </c>
      <c r="R1027" s="84"/>
      <c r="S1027" s="46">
        <v>85200</v>
      </c>
      <c r="T1027" s="46">
        <v>2.7016742770167427E-3</v>
      </c>
      <c r="U1027" s="46">
        <v>32.590000000000003</v>
      </c>
      <c r="V1027" s="46" t="s">
        <v>5403</v>
      </c>
      <c r="W1027" s="46" t="s">
        <v>5407</v>
      </c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M1027" s="46"/>
      <c r="AN1027" s="46"/>
      <c r="AO1027" s="46"/>
      <c r="AP1027" s="46"/>
      <c r="AQ1027" s="46"/>
      <c r="AR1027" s="46"/>
      <c r="AS1027" s="46"/>
      <c r="AT1027" s="46"/>
      <c r="AU1027" s="46"/>
      <c r="AV1027" s="46"/>
      <c r="AW1027" s="46"/>
      <c r="AX1027" s="46"/>
      <c r="AY1027" s="46"/>
      <c r="AZ1027" s="46"/>
      <c r="BA1027" s="46"/>
      <c r="BB1027" s="46"/>
      <c r="BC1027" s="46"/>
      <c r="BD1027" s="46"/>
      <c r="BE1027" s="46"/>
      <c r="BF1027" s="46"/>
      <c r="BG1027" s="46"/>
      <c r="BH1027" s="46"/>
      <c r="BI1027" s="46"/>
      <c r="BJ1027" s="46"/>
      <c r="BK1027" s="46"/>
      <c r="BL1027" s="46"/>
      <c r="BM1027" s="46"/>
      <c r="BN1027" s="46"/>
      <c r="BO1027" s="46"/>
      <c r="BP1027" s="46"/>
    </row>
    <row r="1028" spans="1:68" ht="12.75" customHeight="1" x14ac:dyDescent="0.25">
      <c r="A1028" s="46" t="s">
        <v>3972</v>
      </c>
      <c r="B1028" s="82" t="s">
        <v>506</v>
      </c>
      <c r="C1028" s="60">
        <v>12</v>
      </c>
      <c r="D1028" s="46" t="s">
        <v>4308</v>
      </c>
      <c r="E1028" s="46" t="s">
        <v>1997</v>
      </c>
      <c r="F1028" s="46" t="s">
        <v>4332</v>
      </c>
      <c r="G1028" s="46" t="s">
        <v>69</v>
      </c>
      <c r="H1028" s="46" t="s">
        <v>67</v>
      </c>
      <c r="I1028" s="83">
        <v>-2.03513888887999E+16</v>
      </c>
      <c r="J1028" s="83">
        <v>-4.91072222222E+16</v>
      </c>
      <c r="K1028" s="83" t="s">
        <v>4977</v>
      </c>
      <c r="L1028" s="46" t="s">
        <v>422</v>
      </c>
      <c r="M1028" s="60">
        <v>2013</v>
      </c>
      <c r="N1028" s="46" t="s">
        <v>423</v>
      </c>
      <c r="O1028" s="46">
        <f t="shared" ref="O1028:O1091" si="16">DATEVALUE(N1028)</f>
        <v>44991</v>
      </c>
      <c r="P1028" s="46">
        <v>2023</v>
      </c>
      <c r="Q1028" s="46" t="s">
        <v>65</v>
      </c>
      <c r="R1028" s="84"/>
      <c r="S1028" s="46">
        <v>364716</v>
      </c>
      <c r="T1028" s="46">
        <v>1.1565068493150685E-2</v>
      </c>
      <c r="U1028" s="46">
        <v>60</v>
      </c>
      <c r="V1028" s="46" t="s">
        <v>5408</v>
      </c>
      <c r="W1028" s="46" t="s">
        <v>5407</v>
      </c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M1028" s="46"/>
      <c r="AN1028" s="46"/>
      <c r="AO1028" s="46"/>
      <c r="AP1028" s="46"/>
      <c r="AQ1028" s="46"/>
      <c r="AR1028" s="46"/>
      <c r="AS1028" s="46"/>
      <c r="AT1028" s="46"/>
      <c r="AU1028" s="46"/>
      <c r="AV1028" s="46"/>
      <c r="AW1028" s="46"/>
      <c r="AX1028" s="46"/>
      <c r="AY1028" s="46"/>
      <c r="AZ1028" s="46"/>
      <c r="BA1028" s="46"/>
      <c r="BB1028" s="46"/>
      <c r="BC1028" s="46"/>
      <c r="BD1028" s="46"/>
      <c r="BE1028" s="46"/>
      <c r="BF1028" s="46"/>
      <c r="BG1028" s="46"/>
      <c r="BH1028" s="46"/>
      <c r="BI1028" s="46"/>
      <c r="BJ1028" s="46"/>
      <c r="BK1028" s="46"/>
      <c r="BL1028" s="46"/>
      <c r="BM1028" s="46"/>
      <c r="BN1028" s="46"/>
      <c r="BO1028" s="46"/>
      <c r="BP1028" s="46"/>
    </row>
    <row r="1029" spans="1:68" ht="12.75" customHeight="1" x14ac:dyDescent="0.25">
      <c r="A1029" s="46" t="s">
        <v>3973</v>
      </c>
      <c r="B1029" s="82" t="s">
        <v>559</v>
      </c>
      <c r="C1029" s="60">
        <v>8</v>
      </c>
      <c r="D1029" s="46" t="s">
        <v>4229</v>
      </c>
      <c r="E1029" s="46" t="s">
        <v>1998</v>
      </c>
      <c r="F1029" s="46" t="s">
        <v>4332</v>
      </c>
      <c r="G1029" s="46" t="s">
        <v>69</v>
      </c>
      <c r="H1029" s="46" t="s">
        <v>67</v>
      </c>
      <c r="I1029" s="83">
        <v>-2.01590833333E+16</v>
      </c>
      <c r="J1029" s="83">
        <v>-4.83682777777E+16</v>
      </c>
      <c r="K1029" s="83" t="s">
        <v>4978</v>
      </c>
      <c r="L1029" s="46" t="s">
        <v>422</v>
      </c>
      <c r="M1029" s="60">
        <v>2013</v>
      </c>
      <c r="N1029" s="46" t="s">
        <v>423</v>
      </c>
      <c r="O1029" s="46">
        <f t="shared" si="16"/>
        <v>44991</v>
      </c>
      <c r="P1029" s="46">
        <v>2023</v>
      </c>
      <c r="Q1029" s="46" t="s">
        <v>65</v>
      </c>
      <c r="R1029" s="84"/>
      <c r="S1029" s="46">
        <v>305104.8</v>
      </c>
      <c r="T1029" s="46">
        <v>9.6748097412480971E-3</v>
      </c>
      <c r="U1029" s="46">
        <v>38</v>
      </c>
      <c r="V1029" s="46" t="s">
        <v>5403</v>
      </c>
      <c r="W1029" s="46" t="s">
        <v>5411</v>
      </c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M1029" s="46"/>
      <c r="AN1029" s="46"/>
      <c r="AO1029" s="46"/>
      <c r="AP1029" s="46"/>
      <c r="AQ1029" s="46"/>
      <c r="AR1029" s="46"/>
      <c r="AS1029" s="46"/>
      <c r="AT1029" s="46"/>
      <c r="AU1029" s="46"/>
      <c r="AV1029" s="46"/>
      <c r="AW1029" s="46"/>
      <c r="AX1029" s="46"/>
      <c r="AY1029" s="46"/>
      <c r="AZ1029" s="46"/>
      <c r="BA1029" s="46"/>
      <c r="BB1029" s="46"/>
      <c r="BC1029" s="46"/>
      <c r="BD1029" s="46"/>
      <c r="BE1029" s="46"/>
      <c r="BF1029" s="46"/>
      <c r="BG1029" s="46"/>
      <c r="BH1029" s="46"/>
      <c r="BI1029" s="46"/>
      <c r="BJ1029" s="46"/>
      <c r="BK1029" s="46"/>
      <c r="BL1029" s="46"/>
      <c r="BM1029" s="46"/>
      <c r="BN1029" s="46"/>
      <c r="BO1029" s="46"/>
      <c r="BP1029" s="46"/>
    </row>
    <row r="1030" spans="1:68" ht="12.75" customHeight="1" x14ac:dyDescent="0.25">
      <c r="A1030" s="46" t="s">
        <v>3973</v>
      </c>
      <c r="B1030" s="82" t="s">
        <v>559</v>
      </c>
      <c r="C1030" s="60">
        <v>8</v>
      </c>
      <c r="D1030" s="46" t="s">
        <v>4229</v>
      </c>
      <c r="E1030" s="46" t="s">
        <v>1999</v>
      </c>
      <c r="F1030" s="46" t="s">
        <v>4332</v>
      </c>
      <c r="G1030" s="46" t="s">
        <v>69</v>
      </c>
      <c r="H1030" s="46" t="s">
        <v>67</v>
      </c>
      <c r="I1030" s="83">
        <v>-2.01533888887999E+16</v>
      </c>
      <c r="J1030" s="83">
        <v>-4.8378027777699904E+16</v>
      </c>
      <c r="K1030" s="83" t="s">
        <v>4978</v>
      </c>
      <c r="L1030" s="46" t="s">
        <v>422</v>
      </c>
      <c r="M1030" s="60">
        <v>2013</v>
      </c>
      <c r="N1030" s="46" t="s">
        <v>423</v>
      </c>
      <c r="O1030" s="46">
        <f t="shared" si="16"/>
        <v>44991</v>
      </c>
      <c r="P1030" s="46">
        <v>2023</v>
      </c>
      <c r="Q1030" s="46" t="s">
        <v>65</v>
      </c>
      <c r="R1030" s="84"/>
      <c r="S1030" s="46">
        <v>406075.2</v>
      </c>
      <c r="T1030" s="46">
        <v>1.2876560121765602E-2</v>
      </c>
      <c r="U1030" s="46">
        <v>27</v>
      </c>
      <c r="V1030" s="46" t="s">
        <v>5403</v>
      </c>
      <c r="W1030" s="46" t="s">
        <v>5413</v>
      </c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M1030" s="46"/>
      <c r="AN1030" s="46"/>
      <c r="AO1030" s="46"/>
      <c r="AP1030" s="46"/>
      <c r="AQ1030" s="46"/>
      <c r="AR1030" s="46"/>
      <c r="AS1030" s="46"/>
      <c r="AT1030" s="46"/>
      <c r="AU1030" s="46"/>
      <c r="AV1030" s="46"/>
      <c r="AW1030" s="46"/>
      <c r="AX1030" s="46"/>
      <c r="AY1030" s="46"/>
      <c r="AZ1030" s="46"/>
      <c r="BA1030" s="46"/>
      <c r="BB1030" s="46"/>
      <c r="BC1030" s="46"/>
      <c r="BD1030" s="46"/>
      <c r="BE1030" s="46"/>
      <c r="BF1030" s="46"/>
      <c r="BG1030" s="46"/>
      <c r="BH1030" s="46"/>
      <c r="BI1030" s="46"/>
      <c r="BJ1030" s="46"/>
      <c r="BK1030" s="46"/>
      <c r="BL1030" s="46"/>
      <c r="BM1030" s="46"/>
      <c r="BN1030" s="46"/>
      <c r="BO1030" s="46"/>
      <c r="BP1030" s="46"/>
    </row>
    <row r="1031" spans="1:68" ht="12.75" customHeight="1" x14ac:dyDescent="0.25">
      <c r="A1031" s="46" t="s">
        <v>3974</v>
      </c>
      <c r="B1031" s="82" t="s">
        <v>561</v>
      </c>
      <c r="C1031" s="60">
        <v>15</v>
      </c>
      <c r="D1031" s="46" t="s">
        <v>4272</v>
      </c>
      <c r="E1031" s="46" t="s">
        <v>2000</v>
      </c>
      <c r="F1031" s="46" t="s">
        <v>4332</v>
      </c>
      <c r="G1031" s="46" t="s">
        <v>69</v>
      </c>
      <c r="H1031" s="46" t="s">
        <v>67</v>
      </c>
      <c r="I1031" s="83">
        <v>-2.00243611110999E+16</v>
      </c>
      <c r="J1031" s="83">
        <v>-4.9900527777699904E+16</v>
      </c>
      <c r="K1031" s="83" t="s">
        <v>4979</v>
      </c>
      <c r="L1031" s="46" t="s">
        <v>422</v>
      </c>
      <c r="M1031" s="60">
        <v>2013</v>
      </c>
      <c r="N1031" s="46" t="s">
        <v>423</v>
      </c>
      <c r="O1031" s="46">
        <f t="shared" si="16"/>
        <v>44991</v>
      </c>
      <c r="P1031" s="46">
        <v>2023</v>
      </c>
      <c r="Q1031" s="46" t="s">
        <v>65</v>
      </c>
      <c r="R1031" s="84"/>
      <c r="S1031" s="46">
        <v>621504</v>
      </c>
      <c r="T1031" s="46">
        <v>1.9707762557077627E-2</v>
      </c>
      <c r="U1031" s="46">
        <v>72.5</v>
      </c>
      <c r="V1031" s="46" t="s">
        <v>5403</v>
      </c>
      <c r="W1031" s="46" t="s">
        <v>5404</v>
      </c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M1031" s="46"/>
      <c r="AN1031" s="46"/>
      <c r="AO1031" s="46"/>
      <c r="AP1031" s="46"/>
      <c r="AQ1031" s="46"/>
      <c r="AR1031" s="46"/>
      <c r="AS1031" s="46"/>
      <c r="AT1031" s="46"/>
      <c r="AU1031" s="46"/>
      <c r="AV1031" s="46"/>
      <c r="AW1031" s="46"/>
      <c r="AX1031" s="46"/>
      <c r="AY1031" s="46"/>
      <c r="AZ1031" s="46"/>
      <c r="BA1031" s="46"/>
      <c r="BB1031" s="46"/>
      <c r="BC1031" s="46"/>
      <c r="BD1031" s="46"/>
      <c r="BE1031" s="46"/>
      <c r="BF1031" s="46"/>
      <c r="BG1031" s="46"/>
      <c r="BH1031" s="46"/>
      <c r="BI1031" s="46"/>
      <c r="BJ1031" s="46"/>
      <c r="BK1031" s="46"/>
      <c r="BL1031" s="46"/>
      <c r="BM1031" s="46"/>
      <c r="BN1031" s="46"/>
      <c r="BO1031" s="46"/>
      <c r="BP1031" s="46"/>
    </row>
    <row r="1032" spans="1:68" ht="12.75" customHeight="1" x14ac:dyDescent="0.25">
      <c r="A1032" s="46" t="s">
        <v>3424</v>
      </c>
      <c r="B1032" s="82" t="s">
        <v>479</v>
      </c>
      <c r="C1032" s="60">
        <v>9</v>
      </c>
      <c r="D1032" s="46" t="s">
        <v>4228</v>
      </c>
      <c r="E1032" s="46" t="s">
        <v>2669</v>
      </c>
      <c r="F1032" s="46" t="s">
        <v>4332</v>
      </c>
      <c r="G1032" s="46" t="s">
        <v>68</v>
      </c>
      <c r="H1032" s="46" t="s">
        <v>62</v>
      </c>
      <c r="I1032" s="83">
        <v>-2.23694444443999E+16</v>
      </c>
      <c r="J1032" s="83">
        <v>-4.69205555555E+16</v>
      </c>
      <c r="K1032" s="83" t="s">
        <v>4474</v>
      </c>
      <c r="L1032" s="46" t="s">
        <v>154</v>
      </c>
      <c r="M1032" s="60">
        <v>2008</v>
      </c>
      <c r="N1032" s="46" t="s">
        <v>155</v>
      </c>
      <c r="O1032" s="46">
        <f t="shared" si="16"/>
        <v>43403</v>
      </c>
      <c r="P1032" s="46">
        <v>2018</v>
      </c>
      <c r="Q1032" s="46" t="s">
        <v>65</v>
      </c>
      <c r="R1032" s="84"/>
      <c r="S1032" s="46">
        <v>2715600</v>
      </c>
      <c r="T1032" s="46">
        <v>8.611111111111111E-2</v>
      </c>
      <c r="U1032" s="46" t="s">
        <v>5405</v>
      </c>
      <c r="V1032" s="46" t="s">
        <v>5405</v>
      </c>
      <c r="W1032" s="46" t="s">
        <v>5405</v>
      </c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M1032" s="46"/>
      <c r="AN1032" s="46"/>
      <c r="AO1032" s="46"/>
      <c r="AP1032" s="46"/>
      <c r="AQ1032" s="46"/>
      <c r="AR1032" s="46"/>
      <c r="AS1032" s="46"/>
      <c r="AT1032" s="46"/>
      <c r="AU1032" s="46"/>
      <c r="AV1032" s="46"/>
      <c r="AW1032" s="46"/>
      <c r="AX1032" s="46"/>
      <c r="AY1032" s="46"/>
      <c r="AZ1032" s="46"/>
      <c r="BA1032" s="46"/>
      <c r="BB1032" s="46"/>
      <c r="BC1032" s="46"/>
      <c r="BD1032" s="46"/>
      <c r="BE1032" s="46"/>
      <c r="BF1032" s="46"/>
      <c r="BG1032" s="46"/>
      <c r="BH1032" s="46"/>
      <c r="BI1032" s="46"/>
      <c r="BJ1032" s="46"/>
      <c r="BK1032" s="46"/>
      <c r="BL1032" s="46"/>
      <c r="BM1032" s="46"/>
      <c r="BN1032" s="46"/>
      <c r="BO1032" s="46"/>
      <c r="BP1032" s="46"/>
    </row>
    <row r="1033" spans="1:68" ht="12.75" customHeight="1" x14ac:dyDescent="0.25">
      <c r="A1033" s="46" t="s">
        <v>3975</v>
      </c>
      <c r="B1033" s="82" t="s">
        <v>513</v>
      </c>
      <c r="C1033" s="60">
        <v>9</v>
      </c>
      <c r="D1033" s="46" t="s">
        <v>4244</v>
      </c>
      <c r="E1033" s="46" t="s">
        <v>2001</v>
      </c>
      <c r="F1033" s="46" t="s">
        <v>4332</v>
      </c>
      <c r="G1033" s="46" t="s">
        <v>69</v>
      </c>
      <c r="H1033" s="46" t="s">
        <v>67</v>
      </c>
      <c r="I1033" s="83">
        <v>-2.20076666665999E+16</v>
      </c>
      <c r="J1033" s="83">
        <v>-4.70329166666E+16</v>
      </c>
      <c r="K1033" s="83" t="s">
        <v>4980</v>
      </c>
      <c r="L1033" s="46" t="s">
        <v>422</v>
      </c>
      <c r="M1033" s="60">
        <v>2013</v>
      </c>
      <c r="N1033" s="46" t="s">
        <v>423</v>
      </c>
      <c r="O1033" s="46">
        <f t="shared" si="16"/>
        <v>44991</v>
      </c>
      <c r="P1033" s="46">
        <v>2023</v>
      </c>
      <c r="Q1033" s="46" t="s">
        <v>65</v>
      </c>
      <c r="R1033" s="84"/>
      <c r="S1033" s="46">
        <v>28896</v>
      </c>
      <c r="T1033" s="46">
        <v>9.1628614916286152E-4</v>
      </c>
      <c r="U1033" s="46">
        <v>7.26</v>
      </c>
      <c r="V1033" s="46" t="s">
        <v>5414</v>
      </c>
      <c r="W1033" s="46" t="s">
        <v>5407</v>
      </c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M1033" s="46"/>
      <c r="AN1033" s="46"/>
      <c r="AO1033" s="46"/>
      <c r="AP1033" s="46"/>
      <c r="AQ1033" s="46"/>
      <c r="AR1033" s="46"/>
      <c r="AS1033" s="46"/>
      <c r="AT1033" s="46"/>
      <c r="AU1033" s="46"/>
      <c r="AV1033" s="46"/>
      <c r="AW1033" s="46"/>
      <c r="AX1033" s="46"/>
      <c r="AY1033" s="46"/>
      <c r="AZ1033" s="46"/>
      <c r="BA1033" s="46"/>
      <c r="BB1033" s="46"/>
      <c r="BC1033" s="46"/>
      <c r="BD1033" s="46"/>
      <c r="BE1033" s="46"/>
      <c r="BF1033" s="46"/>
      <c r="BG1033" s="46"/>
      <c r="BH1033" s="46"/>
      <c r="BI1033" s="46"/>
      <c r="BJ1033" s="46"/>
      <c r="BK1033" s="46"/>
      <c r="BL1033" s="46"/>
      <c r="BM1033" s="46"/>
      <c r="BN1033" s="46"/>
      <c r="BO1033" s="46"/>
      <c r="BP1033" s="46"/>
    </row>
    <row r="1034" spans="1:68" ht="12.75" customHeight="1" x14ac:dyDescent="0.25">
      <c r="A1034" s="46" t="s">
        <v>3788</v>
      </c>
      <c r="B1034" s="82" t="s">
        <v>524</v>
      </c>
      <c r="C1034" s="60">
        <v>9</v>
      </c>
      <c r="D1034" s="46" t="s">
        <v>4244</v>
      </c>
      <c r="E1034" s="46" t="s">
        <v>2671</v>
      </c>
      <c r="F1034" s="46" t="s">
        <v>4332</v>
      </c>
      <c r="G1034" s="46" t="s">
        <v>76</v>
      </c>
      <c r="H1034" s="46" t="s">
        <v>62</v>
      </c>
      <c r="I1034" s="83">
        <v>-2.20958333333E+16</v>
      </c>
      <c r="J1034" s="83">
        <v>-4.6701944444399904E+16</v>
      </c>
      <c r="K1034" s="83" t="s">
        <v>4740</v>
      </c>
      <c r="L1034" s="46" t="s">
        <v>152</v>
      </c>
      <c r="M1034" s="60">
        <v>2008</v>
      </c>
      <c r="N1034" s="46" t="s">
        <v>153</v>
      </c>
      <c r="O1034" s="46">
        <f t="shared" si="16"/>
        <v>43393</v>
      </c>
      <c r="P1034" s="46">
        <v>2018</v>
      </c>
      <c r="Q1034" s="46" t="s">
        <v>65</v>
      </c>
      <c r="R1034" s="84"/>
      <c r="S1034" s="46">
        <v>57600</v>
      </c>
      <c r="T1034" s="46">
        <v>1.8264840182648401E-3</v>
      </c>
      <c r="U1034" s="46" t="s">
        <v>5405</v>
      </c>
      <c r="V1034" s="46" t="s">
        <v>5405</v>
      </c>
      <c r="W1034" s="46" t="s">
        <v>5405</v>
      </c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M1034" s="46"/>
      <c r="AN1034" s="46"/>
      <c r="AO1034" s="46"/>
      <c r="AP1034" s="46"/>
      <c r="AQ1034" s="46"/>
      <c r="AR1034" s="46"/>
      <c r="AS1034" s="46"/>
      <c r="AT1034" s="46"/>
      <c r="AU1034" s="46"/>
      <c r="AV1034" s="46"/>
      <c r="AW1034" s="46"/>
      <c r="AX1034" s="46"/>
      <c r="AY1034" s="46"/>
      <c r="AZ1034" s="46"/>
      <c r="BA1034" s="46"/>
      <c r="BB1034" s="46"/>
      <c r="BC1034" s="46"/>
      <c r="BD1034" s="46"/>
      <c r="BE1034" s="46"/>
      <c r="BF1034" s="46"/>
      <c r="BG1034" s="46"/>
      <c r="BH1034" s="46"/>
      <c r="BI1034" s="46"/>
      <c r="BJ1034" s="46"/>
      <c r="BK1034" s="46"/>
      <c r="BL1034" s="46"/>
      <c r="BM1034" s="46"/>
      <c r="BN1034" s="46"/>
      <c r="BO1034" s="46"/>
      <c r="BP1034" s="46"/>
    </row>
    <row r="1035" spans="1:68" ht="12.75" customHeight="1" x14ac:dyDescent="0.25">
      <c r="A1035" s="46" t="s">
        <v>3976</v>
      </c>
      <c r="B1035" s="82" t="s">
        <v>616</v>
      </c>
      <c r="C1035" s="60">
        <v>8</v>
      </c>
      <c r="D1035" s="46" t="s">
        <v>4259</v>
      </c>
      <c r="E1035" s="46" t="s">
        <v>2002</v>
      </c>
      <c r="F1035" s="46" t="s">
        <v>4332</v>
      </c>
      <c r="G1035" s="46" t="s">
        <v>69</v>
      </c>
      <c r="H1035" s="46" t="s">
        <v>67</v>
      </c>
      <c r="I1035" s="83">
        <v>-2.02894444444E+16</v>
      </c>
      <c r="J1035" s="83">
        <v>-4.7275555555499904E+16</v>
      </c>
      <c r="K1035" s="83" t="s">
        <v>4981</v>
      </c>
      <c r="L1035" s="46" t="s">
        <v>422</v>
      </c>
      <c r="M1035" s="60">
        <v>2013</v>
      </c>
      <c r="N1035" s="46" t="s">
        <v>423</v>
      </c>
      <c r="O1035" s="46">
        <f t="shared" si="16"/>
        <v>44991</v>
      </c>
      <c r="P1035" s="46">
        <v>2023</v>
      </c>
      <c r="Q1035" s="46" t="s">
        <v>65</v>
      </c>
      <c r="R1035" s="84"/>
      <c r="S1035" s="46">
        <v>201600</v>
      </c>
      <c r="T1035" s="46">
        <v>6.392694063926941E-3</v>
      </c>
      <c r="U1035" s="46">
        <v>38</v>
      </c>
      <c r="V1035" s="46" t="s">
        <v>5406</v>
      </c>
      <c r="W1035" s="46" t="s">
        <v>5415</v>
      </c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M1035" s="46"/>
      <c r="AN1035" s="46"/>
      <c r="AO1035" s="46"/>
      <c r="AP1035" s="46"/>
      <c r="AQ1035" s="46"/>
      <c r="AR1035" s="46"/>
      <c r="AS1035" s="46"/>
      <c r="AT1035" s="46"/>
      <c r="AU1035" s="46"/>
      <c r="AV1035" s="46"/>
      <c r="AW1035" s="46"/>
      <c r="AX1035" s="46"/>
      <c r="AY1035" s="46"/>
      <c r="AZ1035" s="46"/>
      <c r="BA1035" s="46"/>
      <c r="BB1035" s="46"/>
      <c r="BC1035" s="46"/>
      <c r="BD1035" s="46"/>
      <c r="BE1035" s="46"/>
      <c r="BF1035" s="46"/>
      <c r="BG1035" s="46"/>
      <c r="BH1035" s="46"/>
      <c r="BI1035" s="46"/>
      <c r="BJ1035" s="46"/>
      <c r="BK1035" s="46"/>
      <c r="BL1035" s="46"/>
      <c r="BM1035" s="46"/>
      <c r="BN1035" s="46"/>
      <c r="BO1035" s="46"/>
      <c r="BP1035" s="46"/>
    </row>
    <row r="1036" spans="1:68" ht="12.75" customHeight="1" x14ac:dyDescent="0.25">
      <c r="A1036" s="46" t="s">
        <v>3977</v>
      </c>
      <c r="B1036" s="82" t="s">
        <v>532</v>
      </c>
      <c r="C1036" s="60">
        <v>12</v>
      </c>
      <c r="D1036" s="46" t="s">
        <v>4230</v>
      </c>
      <c r="E1036" s="46" t="s">
        <v>2003</v>
      </c>
      <c r="F1036" s="46" t="s">
        <v>4332</v>
      </c>
      <c r="G1036" s="46" t="s">
        <v>69</v>
      </c>
      <c r="H1036" s="46" t="s">
        <v>67</v>
      </c>
      <c r="I1036" s="83">
        <v>-2.01652777776999E+16</v>
      </c>
      <c r="J1036" s="83">
        <v>-4.86411111111E+16</v>
      </c>
      <c r="K1036" s="83" t="s">
        <v>4982</v>
      </c>
      <c r="L1036" s="46" t="s">
        <v>422</v>
      </c>
      <c r="M1036" s="60">
        <v>2013</v>
      </c>
      <c r="N1036" s="46" t="s">
        <v>423</v>
      </c>
      <c r="O1036" s="46">
        <f t="shared" si="16"/>
        <v>44991</v>
      </c>
      <c r="P1036" s="46">
        <v>2023</v>
      </c>
      <c r="Q1036" s="46" t="s">
        <v>65</v>
      </c>
      <c r="R1036" s="84"/>
      <c r="S1036" s="46">
        <v>5105700</v>
      </c>
      <c r="T1036" s="46">
        <v>0.16190068493150686</v>
      </c>
      <c r="U1036" s="46">
        <v>673</v>
      </c>
      <c r="V1036" s="46" t="s">
        <v>5408</v>
      </c>
      <c r="W1036" s="46" t="s">
        <v>5409</v>
      </c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  <c r="AT1036" s="46"/>
      <c r="AU1036" s="46"/>
      <c r="AV1036" s="46"/>
      <c r="AW1036" s="46"/>
      <c r="AX1036" s="46"/>
      <c r="AY1036" s="46"/>
      <c r="AZ1036" s="46"/>
      <c r="BA1036" s="46"/>
      <c r="BB1036" s="46"/>
      <c r="BC1036" s="46"/>
      <c r="BD1036" s="46"/>
      <c r="BE1036" s="46"/>
      <c r="BF1036" s="46"/>
      <c r="BG1036" s="46"/>
      <c r="BH1036" s="46"/>
      <c r="BI1036" s="46"/>
      <c r="BJ1036" s="46"/>
      <c r="BK1036" s="46"/>
      <c r="BL1036" s="46"/>
      <c r="BM1036" s="46"/>
      <c r="BN1036" s="46"/>
      <c r="BO1036" s="46"/>
      <c r="BP1036" s="46"/>
    </row>
    <row r="1037" spans="1:68" ht="12.75" customHeight="1" x14ac:dyDescent="0.25">
      <c r="A1037" s="46" t="s">
        <v>3788</v>
      </c>
      <c r="B1037" s="82" t="s">
        <v>524</v>
      </c>
      <c r="C1037" s="60">
        <v>9</v>
      </c>
      <c r="D1037" s="46" t="s">
        <v>4244</v>
      </c>
      <c r="E1037" s="46" t="s">
        <v>2674</v>
      </c>
      <c r="F1037" s="46" t="s">
        <v>4332</v>
      </c>
      <c r="G1037" s="46" t="s">
        <v>76</v>
      </c>
      <c r="H1037" s="46" t="s">
        <v>62</v>
      </c>
      <c r="I1037" s="83">
        <v>-2.20958333333E+16</v>
      </c>
      <c r="J1037" s="83">
        <v>-4.67033333333E+16</v>
      </c>
      <c r="K1037" s="83" t="s">
        <v>4740</v>
      </c>
      <c r="L1037" s="46" t="s">
        <v>152</v>
      </c>
      <c r="M1037" s="60">
        <v>2008</v>
      </c>
      <c r="N1037" s="46" t="s">
        <v>153</v>
      </c>
      <c r="O1037" s="46">
        <f t="shared" si="16"/>
        <v>43393</v>
      </c>
      <c r="P1037" s="46">
        <v>2018</v>
      </c>
      <c r="Q1037" s="46" t="s">
        <v>65</v>
      </c>
      <c r="R1037" s="84"/>
      <c r="S1037" s="46">
        <v>57600</v>
      </c>
      <c r="T1037" s="46">
        <v>1.8264840182648401E-3</v>
      </c>
      <c r="U1037" s="46" t="s">
        <v>5405</v>
      </c>
      <c r="V1037" s="46" t="s">
        <v>5405</v>
      </c>
      <c r="W1037" s="46" t="s">
        <v>5405</v>
      </c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M1037" s="46"/>
      <c r="AN1037" s="46"/>
      <c r="AO1037" s="46"/>
      <c r="AP1037" s="46"/>
      <c r="AQ1037" s="46"/>
      <c r="AR1037" s="46"/>
      <c r="AS1037" s="46"/>
      <c r="AT1037" s="46"/>
      <c r="AU1037" s="46"/>
      <c r="AV1037" s="46"/>
      <c r="AW1037" s="46"/>
      <c r="AX1037" s="46"/>
      <c r="AY1037" s="46"/>
      <c r="AZ1037" s="46"/>
      <c r="BA1037" s="46"/>
      <c r="BB1037" s="46"/>
      <c r="BC1037" s="46"/>
      <c r="BD1037" s="46"/>
      <c r="BE1037" s="46"/>
      <c r="BF1037" s="46"/>
      <c r="BG1037" s="46"/>
      <c r="BH1037" s="46"/>
      <c r="BI1037" s="46"/>
      <c r="BJ1037" s="46"/>
      <c r="BK1037" s="46"/>
      <c r="BL1037" s="46"/>
      <c r="BM1037" s="46"/>
      <c r="BN1037" s="46"/>
      <c r="BO1037" s="46"/>
      <c r="BP1037" s="46"/>
    </row>
    <row r="1038" spans="1:68" ht="12.75" customHeight="1" x14ac:dyDescent="0.25">
      <c r="A1038" s="46" t="s">
        <v>3788</v>
      </c>
      <c r="B1038" s="82" t="s">
        <v>524</v>
      </c>
      <c r="C1038" s="60">
        <v>9</v>
      </c>
      <c r="D1038" s="46" t="s">
        <v>4244</v>
      </c>
      <c r="E1038" s="46" t="s">
        <v>2675</v>
      </c>
      <c r="F1038" s="46" t="s">
        <v>4332</v>
      </c>
      <c r="G1038" s="46" t="s">
        <v>76</v>
      </c>
      <c r="H1038" s="46" t="s">
        <v>62</v>
      </c>
      <c r="I1038" s="83">
        <v>-2.20949999999999E+16</v>
      </c>
      <c r="J1038" s="83">
        <v>-4.6705555555499904E+16</v>
      </c>
      <c r="K1038" s="83" t="s">
        <v>4740</v>
      </c>
      <c r="L1038" s="46" t="s">
        <v>152</v>
      </c>
      <c r="M1038" s="60">
        <v>2008</v>
      </c>
      <c r="N1038" s="46" t="s">
        <v>153</v>
      </c>
      <c r="O1038" s="46">
        <f t="shared" si="16"/>
        <v>43393</v>
      </c>
      <c r="P1038" s="46">
        <v>2018</v>
      </c>
      <c r="Q1038" s="46" t="s">
        <v>65</v>
      </c>
      <c r="R1038" s="84"/>
      <c r="S1038" s="46">
        <v>57600</v>
      </c>
      <c r="T1038" s="46">
        <v>1.8264840182648401E-3</v>
      </c>
      <c r="U1038" s="46" t="s">
        <v>5405</v>
      </c>
      <c r="V1038" s="46" t="s">
        <v>5405</v>
      </c>
      <c r="W1038" s="46" t="s">
        <v>5405</v>
      </c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M1038" s="46"/>
      <c r="AN1038" s="46"/>
      <c r="AO1038" s="46"/>
      <c r="AP1038" s="46"/>
      <c r="AQ1038" s="46"/>
      <c r="AR1038" s="46"/>
      <c r="AS1038" s="46"/>
      <c r="AT1038" s="46"/>
      <c r="AU1038" s="46"/>
      <c r="AV1038" s="46"/>
      <c r="AW1038" s="46"/>
      <c r="AX1038" s="46"/>
      <c r="AY1038" s="46"/>
      <c r="AZ1038" s="46"/>
      <c r="BA1038" s="46"/>
      <c r="BB1038" s="46"/>
      <c r="BC1038" s="46"/>
      <c r="BD1038" s="46"/>
      <c r="BE1038" s="46"/>
      <c r="BF1038" s="46"/>
      <c r="BG1038" s="46"/>
      <c r="BH1038" s="46"/>
      <c r="BI1038" s="46"/>
      <c r="BJ1038" s="46"/>
      <c r="BK1038" s="46"/>
      <c r="BL1038" s="46"/>
      <c r="BM1038" s="46"/>
      <c r="BN1038" s="46"/>
      <c r="BO1038" s="46"/>
      <c r="BP1038" s="46"/>
    </row>
    <row r="1039" spans="1:68" ht="12.75" customHeight="1" x14ac:dyDescent="0.25">
      <c r="A1039" s="46" t="s">
        <v>3978</v>
      </c>
      <c r="B1039" s="82" t="s">
        <v>586</v>
      </c>
      <c r="C1039" s="60">
        <v>14</v>
      </c>
      <c r="D1039" s="46" t="s">
        <v>4227</v>
      </c>
      <c r="E1039" s="46" t="s">
        <v>2004</v>
      </c>
      <c r="F1039" s="46" t="s">
        <v>4332</v>
      </c>
      <c r="G1039" s="46" t="s">
        <v>69</v>
      </c>
      <c r="H1039" s="46" t="s">
        <v>67</v>
      </c>
      <c r="I1039" s="83">
        <v>-2.32687222222E+16</v>
      </c>
      <c r="J1039" s="83">
        <v>-4.91363055555E+16</v>
      </c>
      <c r="K1039" s="83" t="s">
        <v>4983</v>
      </c>
      <c r="L1039" s="46" t="s">
        <v>422</v>
      </c>
      <c r="M1039" s="60">
        <v>2013</v>
      </c>
      <c r="N1039" s="46" t="s">
        <v>423</v>
      </c>
      <c r="O1039" s="46">
        <f t="shared" si="16"/>
        <v>44991</v>
      </c>
      <c r="P1039" s="46">
        <v>2023</v>
      </c>
      <c r="Q1039" s="46" t="s">
        <v>65</v>
      </c>
      <c r="R1039" s="84"/>
      <c r="S1039" s="46">
        <v>300321</v>
      </c>
      <c r="T1039" s="46">
        <v>9.5231164383561637E-3</v>
      </c>
      <c r="U1039" s="46">
        <v>59.36</v>
      </c>
      <c r="V1039" s="46" t="s">
        <v>5403</v>
      </c>
      <c r="W1039" s="46" t="s">
        <v>5411</v>
      </c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M1039" s="46"/>
      <c r="AN1039" s="46"/>
      <c r="AO1039" s="46"/>
      <c r="AP1039" s="46"/>
      <c r="AQ1039" s="46"/>
      <c r="AR1039" s="46"/>
      <c r="AS1039" s="46"/>
      <c r="AT1039" s="46"/>
      <c r="AU1039" s="46"/>
      <c r="AV1039" s="46"/>
      <c r="AW1039" s="46"/>
      <c r="AX1039" s="46"/>
      <c r="AY1039" s="46"/>
      <c r="AZ1039" s="46"/>
      <c r="BA1039" s="46"/>
      <c r="BB1039" s="46"/>
      <c r="BC1039" s="46"/>
      <c r="BD1039" s="46"/>
      <c r="BE1039" s="46"/>
      <c r="BF1039" s="46"/>
      <c r="BG1039" s="46"/>
      <c r="BH1039" s="46"/>
      <c r="BI1039" s="46"/>
      <c r="BJ1039" s="46"/>
      <c r="BK1039" s="46"/>
      <c r="BL1039" s="46"/>
      <c r="BM1039" s="46"/>
      <c r="BN1039" s="46"/>
      <c r="BO1039" s="46"/>
      <c r="BP1039" s="46"/>
    </row>
    <row r="1040" spans="1:68" ht="12.75" customHeight="1" x14ac:dyDescent="0.25">
      <c r="A1040" s="46" t="s">
        <v>3979</v>
      </c>
      <c r="B1040" s="82" t="s">
        <v>562</v>
      </c>
      <c r="C1040" s="60">
        <v>14</v>
      </c>
      <c r="D1040" s="46" t="s">
        <v>4227</v>
      </c>
      <c r="E1040" s="46" t="s">
        <v>2045</v>
      </c>
      <c r="F1040" s="46" t="s">
        <v>4332</v>
      </c>
      <c r="G1040" s="46" t="s">
        <v>69</v>
      </c>
      <c r="H1040" s="46" t="s">
        <v>67</v>
      </c>
      <c r="I1040" s="83">
        <v>-2.35543611111E+16</v>
      </c>
      <c r="J1040" s="83">
        <v>-4.85623333333E+16</v>
      </c>
      <c r="K1040" s="83" t="s">
        <v>4984</v>
      </c>
      <c r="L1040" s="46" t="s">
        <v>408</v>
      </c>
      <c r="M1040" s="60">
        <v>2013</v>
      </c>
      <c r="N1040" s="46" t="s">
        <v>409</v>
      </c>
      <c r="O1040" s="46">
        <f t="shared" si="16"/>
        <v>44963</v>
      </c>
      <c r="P1040" s="46">
        <v>2023</v>
      </c>
      <c r="Q1040" s="46" t="s">
        <v>65</v>
      </c>
      <c r="R1040" s="84"/>
      <c r="S1040" s="46">
        <v>444000</v>
      </c>
      <c r="T1040" s="46">
        <v>1.4079147640791476E-2</v>
      </c>
      <c r="U1040" s="46">
        <v>29.31</v>
      </c>
      <c r="V1040" s="46" t="s">
        <v>5403</v>
      </c>
      <c r="W1040" s="46" t="s">
        <v>5413</v>
      </c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M1040" s="46"/>
      <c r="AN1040" s="46"/>
      <c r="AO1040" s="46"/>
      <c r="AP1040" s="46"/>
      <c r="AQ1040" s="46"/>
      <c r="AR1040" s="46"/>
      <c r="AS1040" s="46"/>
      <c r="AT1040" s="46"/>
      <c r="AU1040" s="46"/>
      <c r="AV1040" s="46"/>
      <c r="AW1040" s="46"/>
      <c r="AX1040" s="46"/>
      <c r="AY1040" s="46"/>
      <c r="AZ1040" s="46"/>
      <c r="BA1040" s="46"/>
      <c r="BB1040" s="46"/>
      <c r="BC1040" s="46"/>
      <c r="BD1040" s="46"/>
      <c r="BE1040" s="46"/>
      <c r="BF1040" s="46"/>
      <c r="BG1040" s="46"/>
      <c r="BH1040" s="46"/>
      <c r="BI1040" s="46"/>
      <c r="BJ1040" s="46"/>
      <c r="BK1040" s="46"/>
      <c r="BL1040" s="46"/>
      <c r="BM1040" s="46"/>
      <c r="BN1040" s="46"/>
      <c r="BO1040" s="46"/>
      <c r="BP1040" s="46"/>
    </row>
    <row r="1041" spans="1:68" ht="12.75" customHeight="1" x14ac:dyDescent="0.25">
      <c r="A1041" s="46" t="s">
        <v>3736</v>
      </c>
      <c r="B1041" s="82" t="s">
        <v>526</v>
      </c>
      <c r="C1041" s="60">
        <v>17</v>
      </c>
      <c r="D1041" s="46" t="s">
        <v>4227</v>
      </c>
      <c r="E1041" s="46" t="s">
        <v>2678</v>
      </c>
      <c r="F1041" s="46" t="s">
        <v>4332</v>
      </c>
      <c r="G1041" s="46" t="s">
        <v>76</v>
      </c>
      <c r="H1041" s="46" t="s">
        <v>62</v>
      </c>
      <c r="I1041" s="83">
        <v>-2.29122222222E+16</v>
      </c>
      <c r="J1041" s="83">
        <v>-4.9962222222199904E+16</v>
      </c>
      <c r="K1041" s="83" t="s">
        <v>4670</v>
      </c>
      <c r="L1041" s="46" t="s">
        <v>152</v>
      </c>
      <c r="M1041" s="60">
        <v>2008</v>
      </c>
      <c r="N1041" s="46" t="s">
        <v>137</v>
      </c>
      <c r="O1041" s="46">
        <f t="shared" si="16"/>
        <v>43212</v>
      </c>
      <c r="P1041" s="46">
        <v>2018</v>
      </c>
      <c r="Q1041" s="46" t="s">
        <v>65</v>
      </c>
      <c r="R1041" s="84"/>
      <c r="S1041" s="46">
        <v>115632</v>
      </c>
      <c r="T1041" s="46">
        <v>3.6666666666666666E-3</v>
      </c>
      <c r="U1041" s="46" t="s">
        <v>5405</v>
      </c>
      <c r="V1041" s="46" t="s">
        <v>5405</v>
      </c>
      <c r="W1041" s="46" t="s">
        <v>5405</v>
      </c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M1041" s="46"/>
      <c r="AN1041" s="46"/>
      <c r="AO1041" s="46"/>
      <c r="AP1041" s="46"/>
      <c r="AQ1041" s="46"/>
      <c r="AR1041" s="46"/>
      <c r="AS1041" s="46"/>
      <c r="AT1041" s="46"/>
      <c r="AU1041" s="46"/>
      <c r="AV1041" s="46"/>
      <c r="AW1041" s="46"/>
      <c r="AX1041" s="46"/>
      <c r="AY1041" s="46"/>
      <c r="AZ1041" s="46"/>
      <c r="BA1041" s="46"/>
      <c r="BB1041" s="46"/>
      <c r="BC1041" s="46"/>
      <c r="BD1041" s="46"/>
      <c r="BE1041" s="46"/>
      <c r="BF1041" s="46"/>
      <c r="BG1041" s="46"/>
      <c r="BH1041" s="46"/>
      <c r="BI1041" s="46"/>
      <c r="BJ1041" s="46"/>
      <c r="BK1041" s="46"/>
      <c r="BL1041" s="46"/>
      <c r="BM1041" s="46"/>
      <c r="BN1041" s="46"/>
      <c r="BO1041" s="46"/>
      <c r="BP1041" s="46"/>
    </row>
    <row r="1042" spans="1:68" ht="12.75" customHeight="1" x14ac:dyDescent="0.25">
      <c r="A1042" s="46" t="s">
        <v>3980</v>
      </c>
      <c r="B1042" s="82" t="s">
        <v>513</v>
      </c>
      <c r="C1042" s="60">
        <v>9</v>
      </c>
      <c r="D1042" s="46" t="s">
        <v>4244</v>
      </c>
      <c r="E1042" s="46" t="s">
        <v>2046</v>
      </c>
      <c r="F1042" s="46" t="s">
        <v>4332</v>
      </c>
      <c r="G1042" s="46" t="s">
        <v>69</v>
      </c>
      <c r="H1042" s="46" t="s">
        <v>67</v>
      </c>
      <c r="I1042" s="83">
        <v>-2.20083611111E+16</v>
      </c>
      <c r="J1042" s="83">
        <v>-4.7026E+16</v>
      </c>
      <c r="K1042" s="83" t="s">
        <v>4985</v>
      </c>
      <c r="L1042" s="46" t="s">
        <v>408</v>
      </c>
      <c r="M1042" s="60">
        <v>2013</v>
      </c>
      <c r="N1042" s="46" t="s">
        <v>409</v>
      </c>
      <c r="O1042" s="46">
        <f t="shared" si="16"/>
        <v>44963</v>
      </c>
      <c r="P1042" s="46">
        <v>2023</v>
      </c>
      <c r="Q1042" s="46" t="s">
        <v>65</v>
      </c>
      <c r="R1042" s="84"/>
      <c r="S1042" s="46">
        <v>76876.800000000003</v>
      </c>
      <c r="T1042" s="46">
        <v>2.4377473363774733E-3</v>
      </c>
      <c r="U1042" s="46">
        <v>17.04</v>
      </c>
      <c r="V1042" s="46" t="s">
        <v>5403</v>
      </c>
      <c r="W1042" s="46" t="s">
        <v>5413</v>
      </c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M1042" s="46"/>
      <c r="AN1042" s="46"/>
      <c r="AO1042" s="46"/>
      <c r="AP1042" s="46"/>
      <c r="AQ1042" s="46"/>
      <c r="AR1042" s="46"/>
      <c r="AS1042" s="46"/>
      <c r="AT1042" s="46"/>
      <c r="AU1042" s="46"/>
      <c r="AV1042" s="46"/>
      <c r="AW1042" s="46"/>
      <c r="AX1042" s="46"/>
      <c r="AY1042" s="46"/>
      <c r="AZ1042" s="46"/>
      <c r="BA1042" s="46"/>
      <c r="BB1042" s="46"/>
      <c r="BC1042" s="46"/>
      <c r="BD1042" s="46"/>
      <c r="BE1042" s="46"/>
      <c r="BF1042" s="46"/>
      <c r="BG1042" s="46"/>
      <c r="BH1042" s="46"/>
      <c r="BI1042" s="46"/>
      <c r="BJ1042" s="46"/>
      <c r="BK1042" s="46"/>
      <c r="BL1042" s="46"/>
      <c r="BM1042" s="46"/>
      <c r="BN1042" s="46"/>
      <c r="BO1042" s="46"/>
      <c r="BP1042" s="46"/>
    </row>
    <row r="1043" spans="1:68" ht="12.75" customHeight="1" x14ac:dyDescent="0.25">
      <c r="A1043" s="46" t="s">
        <v>3981</v>
      </c>
      <c r="B1043" s="82" t="s">
        <v>535</v>
      </c>
      <c r="C1043" s="60">
        <v>9</v>
      </c>
      <c r="D1043" s="46" t="s">
        <v>4228</v>
      </c>
      <c r="E1043" s="46" t="s">
        <v>2680</v>
      </c>
      <c r="F1043" s="46" t="s">
        <v>4332</v>
      </c>
      <c r="G1043" s="46" t="s">
        <v>69</v>
      </c>
      <c r="H1043" s="46" t="s">
        <v>67</v>
      </c>
      <c r="I1043" s="83">
        <v>-2.21980555555E+16</v>
      </c>
      <c r="J1043" s="83">
        <v>-4.72513888888E+16</v>
      </c>
      <c r="K1043" s="83" t="s">
        <v>4986</v>
      </c>
      <c r="L1043" s="46" t="s">
        <v>149</v>
      </c>
      <c r="M1043" s="60">
        <v>2008</v>
      </c>
      <c r="N1043" s="46" t="s">
        <v>1257</v>
      </c>
      <c r="O1043" s="46">
        <f t="shared" si="16"/>
        <v>41058</v>
      </c>
      <c r="P1043" s="46">
        <v>2012</v>
      </c>
      <c r="Q1043" s="46" t="s">
        <v>142</v>
      </c>
      <c r="R1043" s="84"/>
      <c r="S1043" s="46">
        <v>38220</v>
      </c>
      <c r="T1043" s="46">
        <v>1.2119482496194824E-3</v>
      </c>
      <c r="U1043" s="46">
        <v>10</v>
      </c>
      <c r="V1043" s="46" t="s">
        <v>5406</v>
      </c>
      <c r="W1043" s="46" t="s">
        <v>5407</v>
      </c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M1043" s="46"/>
      <c r="AN1043" s="46"/>
      <c r="AO1043" s="46"/>
      <c r="AP1043" s="46"/>
      <c r="AQ1043" s="46"/>
      <c r="AR1043" s="46"/>
      <c r="AS1043" s="46"/>
      <c r="AT1043" s="46"/>
      <c r="AU1043" s="46"/>
      <c r="AV1043" s="46"/>
      <c r="AW1043" s="46"/>
      <c r="AX1043" s="46"/>
      <c r="AY1043" s="46"/>
      <c r="AZ1043" s="46"/>
      <c r="BA1043" s="46"/>
      <c r="BB1043" s="46"/>
      <c r="BC1043" s="46"/>
      <c r="BD1043" s="46"/>
      <c r="BE1043" s="46"/>
      <c r="BF1043" s="46"/>
      <c r="BG1043" s="46"/>
      <c r="BH1043" s="46"/>
      <c r="BI1043" s="46"/>
      <c r="BJ1043" s="46"/>
      <c r="BK1043" s="46"/>
      <c r="BL1043" s="46"/>
      <c r="BM1043" s="46"/>
      <c r="BN1043" s="46"/>
      <c r="BO1043" s="46"/>
      <c r="BP1043" s="46"/>
    </row>
    <row r="1044" spans="1:68" ht="12.75" customHeight="1" x14ac:dyDescent="0.25">
      <c r="A1044" s="46" t="s">
        <v>3982</v>
      </c>
      <c r="B1044" s="82" t="s">
        <v>559</v>
      </c>
      <c r="C1044" s="60">
        <v>8</v>
      </c>
      <c r="D1044" s="46" t="s">
        <v>4229</v>
      </c>
      <c r="E1044" s="46" t="s">
        <v>2101</v>
      </c>
      <c r="F1044" s="46" t="s">
        <v>4332</v>
      </c>
      <c r="G1044" s="46" t="s">
        <v>69</v>
      </c>
      <c r="H1044" s="46" t="s">
        <v>67</v>
      </c>
      <c r="I1044" s="83">
        <v>-2.01505277776999E+16</v>
      </c>
      <c r="J1044" s="83">
        <v>-4.8432666666599904E+16</v>
      </c>
      <c r="K1044" s="83" t="s">
        <v>4987</v>
      </c>
      <c r="L1044" s="46" t="s">
        <v>366</v>
      </c>
      <c r="M1044" s="60">
        <v>2012</v>
      </c>
      <c r="N1044" s="46" t="s">
        <v>367</v>
      </c>
      <c r="O1044" s="46">
        <f t="shared" si="16"/>
        <v>44900</v>
      </c>
      <c r="P1044" s="46">
        <v>2022</v>
      </c>
      <c r="Q1044" s="46" t="s">
        <v>65</v>
      </c>
      <c r="R1044" s="84"/>
      <c r="S1044" s="46">
        <v>228760</v>
      </c>
      <c r="T1044" s="46">
        <v>7.2539320142059865E-3</v>
      </c>
      <c r="U1044" s="46">
        <v>33.200000000000003</v>
      </c>
      <c r="V1044" s="46" t="s">
        <v>5403</v>
      </c>
      <c r="W1044" s="46" t="s">
        <v>5411</v>
      </c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M1044" s="46"/>
      <c r="AN1044" s="46"/>
      <c r="AO1044" s="46"/>
      <c r="AP1044" s="46"/>
      <c r="AQ1044" s="46"/>
      <c r="AR1044" s="46"/>
      <c r="AS1044" s="46"/>
      <c r="AT1044" s="46"/>
      <c r="AU1044" s="46"/>
      <c r="AV1044" s="46"/>
      <c r="AW1044" s="46"/>
      <c r="AX1044" s="46"/>
      <c r="AY1044" s="46"/>
      <c r="AZ1044" s="46"/>
      <c r="BA1044" s="46"/>
      <c r="BB1044" s="46"/>
      <c r="BC1044" s="46"/>
      <c r="BD1044" s="46"/>
      <c r="BE1044" s="46"/>
      <c r="BF1044" s="46"/>
      <c r="BG1044" s="46"/>
      <c r="BH1044" s="46"/>
      <c r="BI1044" s="46"/>
      <c r="BJ1044" s="46"/>
      <c r="BK1044" s="46"/>
      <c r="BL1044" s="46"/>
      <c r="BM1044" s="46"/>
      <c r="BN1044" s="46"/>
      <c r="BO1044" s="46"/>
      <c r="BP1044" s="46"/>
    </row>
    <row r="1045" spans="1:68" ht="12.75" customHeight="1" x14ac:dyDescent="0.25">
      <c r="A1045" s="46" t="s">
        <v>3908</v>
      </c>
      <c r="B1045" s="82" t="s">
        <v>605</v>
      </c>
      <c r="C1045" s="60">
        <v>9</v>
      </c>
      <c r="D1045" s="46" t="s">
        <v>4228</v>
      </c>
      <c r="E1045" s="46" t="s">
        <v>2682</v>
      </c>
      <c r="F1045" s="46" t="s">
        <v>4332</v>
      </c>
      <c r="G1045" s="46" t="s">
        <v>68</v>
      </c>
      <c r="H1045" s="46" t="s">
        <v>67</v>
      </c>
      <c r="I1045" s="83">
        <v>-2.13109424999999E+16</v>
      </c>
      <c r="J1045" s="83">
        <v>-4.8140661388799904E+16</v>
      </c>
      <c r="K1045" s="83" t="s">
        <v>4988</v>
      </c>
      <c r="L1045" s="46" t="s">
        <v>1475</v>
      </c>
      <c r="M1045" s="60">
        <v>2008</v>
      </c>
      <c r="N1045" s="46" t="s">
        <v>1259</v>
      </c>
      <c r="O1045" s="46">
        <f t="shared" si="16"/>
        <v>40255</v>
      </c>
      <c r="P1045" s="46">
        <v>2010</v>
      </c>
      <c r="Q1045" s="46" t="s">
        <v>65</v>
      </c>
      <c r="R1045" s="84"/>
      <c r="S1045" s="46">
        <v>42900000</v>
      </c>
      <c r="T1045" s="46">
        <v>1.3603500761035008</v>
      </c>
      <c r="U1045" s="46" t="s">
        <v>5405</v>
      </c>
      <c r="V1045" s="46" t="s">
        <v>5405</v>
      </c>
      <c r="W1045" s="46" t="s">
        <v>5405</v>
      </c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M1045" s="46"/>
      <c r="AN1045" s="46"/>
      <c r="AO1045" s="46"/>
      <c r="AP1045" s="46"/>
      <c r="AQ1045" s="46"/>
      <c r="AR1045" s="46"/>
      <c r="AS1045" s="46"/>
      <c r="AT1045" s="46"/>
      <c r="AU1045" s="46"/>
      <c r="AV1045" s="46"/>
      <c r="AW1045" s="46"/>
      <c r="AX1045" s="46"/>
      <c r="AY1045" s="46"/>
      <c r="AZ1045" s="46"/>
      <c r="BA1045" s="46"/>
      <c r="BB1045" s="46"/>
      <c r="BC1045" s="46"/>
      <c r="BD1045" s="46"/>
      <c r="BE1045" s="46"/>
      <c r="BF1045" s="46"/>
      <c r="BG1045" s="46"/>
      <c r="BH1045" s="46"/>
      <c r="BI1045" s="46"/>
      <c r="BJ1045" s="46"/>
      <c r="BK1045" s="46"/>
      <c r="BL1045" s="46"/>
      <c r="BM1045" s="46"/>
      <c r="BN1045" s="46"/>
      <c r="BO1045" s="46"/>
      <c r="BP1045" s="46"/>
    </row>
    <row r="1046" spans="1:68" ht="12.75" customHeight="1" x14ac:dyDescent="0.25">
      <c r="A1046" s="46" t="s">
        <v>3908</v>
      </c>
      <c r="B1046" s="82" t="s">
        <v>605</v>
      </c>
      <c r="C1046" s="60">
        <v>9</v>
      </c>
      <c r="D1046" s="46" t="s">
        <v>4228</v>
      </c>
      <c r="E1046" s="46" t="s">
        <v>2683</v>
      </c>
      <c r="F1046" s="46" t="s">
        <v>4332</v>
      </c>
      <c r="G1046" s="46" t="s">
        <v>68</v>
      </c>
      <c r="H1046" s="46" t="s">
        <v>62</v>
      </c>
      <c r="I1046" s="83">
        <v>-2.12786552777E+16</v>
      </c>
      <c r="J1046" s="83">
        <v>-4.81345494444E+16</v>
      </c>
      <c r="K1046" s="83" t="s">
        <v>4988</v>
      </c>
      <c r="L1046" s="46" t="s">
        <v>1475</v>
      </c>
      <c r="M1046" s="60">
        <v>2008</v>
      </c>
      <c r="N1046" s="46" t="s">
        <v>1259</v>
      </c>
      <c r="O1046" s="46">
        <f t="shared" si="16"/>
        <v>40255</v>
      </c>
      <c r="P1046" s="46">
        <v>2010</v>
      </c>
      <c r="Q1046" s="46" t="s">
        <v>65</v>
      </c>
      <c r="R1046" s="84"/>
      <c r="S1046" s="46">
        <v>40382100</v>
      </c>
      <c r="T1046" s="46">
        <v>1.2805079908675798</v>
      </c>
      <c r="U1046" s="46" t="s">
        <v>5405</v>
      </c>
      <c r="V1046" s="46" t="s">
        <v>5405</v>
      </c>
      <c r="W1046" s="46" t="s">
        <v>5405</v>
      </c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M1046" s="46"/>
      <c r="AN1046" s="46"/>
      <c r="AO1046" s="46"/>
      <c r="AP1046" s="46"/>
      <c r="AQ1046" s="46"/>
      <c r="AR1046" s="46"/>
      <c r="AS1046" s="46"/>
      <c r="AT1046" s="46"/>
      <c r="AU1046" s="46"/>
      <c r="AV1046" s="46"/>
      <c r="AW1046" s="46"/>
      <c r="AX1046" s="46"/>
      <c r="AY1046" s="46"/>
      <c r="AZ1046" s="46"/>
      <c r="BA1046" s="46"/>
      <c r="BB1046" s="46"/>
      <c r="BC1046" s="46"/>
      <c r="BD1046" s="46"/>
      <c r="BE1046" s="46"/>
      <c r="BF1046" s="46"/>
      <c r="BG1046" s="46"/>
      <c r="BH1046" s="46"/>
      <c r="BI1046" s="46"/>
      <c r="BJ1046" s="46"/>
      <c r="BK1046" s="46"/>
      <c r="BL1046" s="46"/>
      <c r="BM1046" s="46"/>
      <c r="BN1046" s="46"/>
      <c r="BO1046" s="46"/>
      <c r="BP1046" s="46"/>
    </row>
    <row r="1047" spans="1:68" ht="12.75" customHeight="1" x14ac:dyDescent="0.25">
      <c r="A1047" s="46" t="s">
        <v>3983</v>
      </c>
      <c r="B1047" s="82" t="s">
        <v>559</v>
      </c>
      <c r="C1047" s="60">
        <v>8</v>
      </c>
      <c r="D1047" s="46" t="s">
        <v>4229</v>
      </c>
      <c r="E1047" s="46" t="s">
        <v>2102</v>
      </c>
      <c r="F1047" s="46" t="s">
        <v>4332</v>
      </c>
      <c r="G1047" s="46" t="s">
        <v>69</v>
      </c>
      <c r="H1047" s="46" t="s">
        <v>67</v>
      </c>
      <c r="I1047" s="83">
        <v>-2.01495E+16</v>
      </c>
      <c r="J1047" s="83">
        <v>-4.84338333333E+16</v>
      </c>
      <c r="K1047" s="83" t="s">
        <v>4989</v>
      </c>
      <c r="L1047" s="46" t="s">
        <v>366</v>
      </c>
      <c r="M1047" s="60">
        <v>2012</v>
      </c>
      <c r="N1047" s="46" t="s">
        <v>367</v>
      </c>
      <c r="O1047" s="46">
        <f t="shared" si="16"/>
        <v>44900</v>
      </c>
      <c r="P1047" s="46">
        <v>2022</v>
      </c>
      <c r="Q1047" s="46" t="s">
        <v>65</v>
      </c>
      <c r="R1047" s="84"/>
      <c r="S1047" s="46">
        <v>239424</v>
      </c>
      <c r="T1047" s="46">
        <v>7.5920852359208525E-3</v>
      </c>
      <c r="U1047" s="46">
        <v>33.5</v>
      </c>
      <c r="V1047" s="46" t="s">
        <v>5403</v>
      </c>
      <c r="W1047" s="46" t="s">
        <v>5411</v>
      </c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M1047" s="46"/>
      <c r="AN1047" s="46"/>
      <c r="AO1047" s="46"/>
      <c r="AP1047" s="46"/>
      <c r="AQ1047" s="46"/>
      <c r="AR1047" s="46"/>
      <c r="AS1047" s="46"/>
      <c r="AT1047" s="46"/>
      <c r="AU1047" s="46"/>
      <c r="AV1047" s="46"/>
      <c r="AW1047" s="46"/>
      <c r="AX1047" s="46"/>
      <c r="AY1047" s="46"/>
      <c r="AZ1047" s="46"/>
      <c r="BA1047" s="46"/>
      <c r="BB1047" s="46"/>
      <c r="BC1047" s="46"/>
      <c r="BD1047" s="46"/>
      <c r="BE1047" s="46"/>
      <c r="BF1047" s="46"/>
      <c r="BG1047" s="46"/>
      <c r="BH1047" s="46"/>
      <c r="BI1047" s="46"/>
      <c r="BJ1047" s="46"/>
      <c r="BK1047" s="46"/>
      <c r="BL1047" s="46"/>
      <c r="BM1047" s="46"/>
      <c r="BN1047" s="46"/>
      <c r="BO1047" s="46"/>
      <c r="BP1047" s="46"/>
    </row>
    <row r="1048" spans="1:68" ht="12.75" customHeight="1" x14ac:dyDescent="0.25">
      <c r="A1048" s="46" t="s">
        <v>3727</v>
      </c>
      <c r="B1048" s="82" t="s">
        <v>500</v>
      </c>
      <c r="C1048" s="60">
        <v>4</v>
      </c>
      <c r="D1048" s="46" t="s">
        <v>4235</v>
      </c>
      <c r="E1048" s="46" t="s">
        <v>2104</v>
      </c>
      <c r="F1048" s="46" t="s">
        <v>4332</v>
      </c>
      <c r="G1048" s="46" t="s">
        <v>68</v>
      </c>
      <c r="H1048" s="46" t="s">
        <v>67</v>
      </c>
      <c r="I1048" s="83">
        <v>-2.14133333332999E+16</v>
      </c>
      <c r="J1048" s="83">
        <v>-4.7337222222199904E+16</v>
      </c>
      <c r="K1048" s="83" t="s">
        <v>4659</v>
      </c>
      <c r="L1048" s="46" t="s">
        <v>366</v>
      </c>
      <c r="M1048" s="60">
        <v>2012</v>
      </c>
      <c r="N1048" s="46" t="s">
        <v>367</v>
      </c>
      <c r="O1048" s="46">
        <f t="shared" si="16"/>
        <v>44900</v>
      </c>
      <c r="P1048" s="46">
        <v>2022</v>
      </c>
      <c r="Q1048" s="46" t="s">
        <v>65</v>
      </c>
      <c r="R1048" s="84"/>
      <c r="S1048" s="46">
        <v>2190000</v>
      </c>
      <c r="T1048" s="46">
        <v>6.9444444444444448E-2</v>
      </c>
      <c r="U1048" s="46" t="s">
        <v>5405</v>
      </c>
      <c r="V1048" s="46" t="s">
        <v>5405</v>
      </c>
      <c r="W1048" s="46" t="s">
        <v>5405</v>
      </c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  <c r="AT1048" s="46"/>
      <c r="AU1048" s="46"/>
      <c r="AV1048" s="46"/>
      <c r="AW1048" s="46"/>
      <c r="AX1048" s="46"/>
      <c r="AY1048" s="46"/>
      <c r="AZ1048" s="46"/>
      <c r="BA1048" s="46"/>
      <c r="BB1048" s="46"/>
      <c r="BC1048" s="46"/>
      <c r="BD1048" s="46"/>
      <c r="BE1048" s="46"/>
      <c r="BF1048" s="46"/>
      <c r="BG1048" s="46"/>
      <c r="BH1048" s="46"/>
      <c r="BI1048" s="46"/>
      <c r="BJ1048" s="46"/>
      <c r="BK1048" s="46"/>
      <c r="BL1048" s="46"/>
      <c r="BM1048" s="46"/>
      <c r="BN1048" s="46"/>
      <c r="BO1048" s="46"/>
      <c r="BP1048" s="46"/>
    </row>
    <row r="1049" spans="1:68" ht="12.75" customHeight="1" x14ac:dyDescent="0.25">
      <c r="A1049" s="46" t="s">
        <v>3984</v>
      </c>
      <c r="B1049" s="82" t="s">
        <v>513</v>
      </c>
      <c r="C1049" s="60">
        <v>9</v>
      </c>
      <c r="D1049" s="46" t="s">
        <v>4244</v>
      </c>
      <c r="E1049" s="46" t="s">
        <v>2686</v>
      </c>
      <c r="F1049" s="46" t="s">
        <v>4332</v>
      </c>
      <c r="G1049" s="46" t="s">
        <v>76</v>
      </c>
      <c r="H1049" s="46" t="s">
        <v>62</v>
      </c>
      <c r="I1049" s="83">
        <v>-2.19875E+16</v>
      </c>
      <c r="J1049" s="83">
        <v>-4.70555555555E+16</v>
      </c>
      <c r="K1049" s="83" t="s">
        <v>4990</v>
      </c>
      <c r="L1049" s="46" t="s">
        <v>1476</v>
      </c>
      <c r="M1049" s="60">
        <v>2008</v>
      </c>
      <c r="N1049" s="46" t="s">
        <v>466</v>
      </c>
      <c r="O1049" s="46">
        <f t="shared" si="16"/>
        <v>41460</v>
      </c>
      <c r="P1049" s="46">
        <v>2013</v>
      </c>
      <c r="Q1049" s="46" t="s">
        <v>65</v>
      </c>
      <c r="R1049" s="84"/>
      <c r="S1049" s="46">
        <v>33600</v>
      </c>
      <c r="T1049" s="46">
        <v>1.0654490106544901E-3</v>
      </c>
      <c r="U1049" s="46" t="s">
        <v>5405</v>
      </c>
      <c r="V1049" s="46" t="s">
        <v>5405</v>
      </c>
      <c r="W1049" s="46" t="s">
        <v>5405</v>
      </c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M1049" s="46"/>
      <c r="AN1049" s="46"/>
      <c r="AO1049" s="46"/>
      <c r="AP1049" s="46"/>
      <c r="AQ1049" s="46"/>
      <c r="AR1049" s="46"/>
      <c r="AS1049" s="46"/>
      <c r="AT1049" s="46"/>
      <c r="AU1049" s="46"/>
      <c r="AV1049" s="46"/>
      <c r="AW1049" s="46"/>
      <c r="AX1049" s="46"/>
      <c r="AY1049" s="46"/>
      <c r="AZ1049" s="46"/>
      <c r="BA1049" s="46"/>
      <c r="BB1049" s="46"/>
      <c r="BC1049" s="46"/>
      <c r="BD1049" s="46"/>
      <c r="BE1049" s="46"/>
      <c r="BF1049" s="46"/>
      <c r="BG1049" s="46"/>
      <c r="BH1049" s="46"/>
      <c r="BI1049" s="46"/>
      <c r="BJ1049" s="46"/>
      <c r="BK1049" s="46"/>
      <c r="BL1049" s="46"/>
      <c r="BM1049" s="46"/>
      <c r="BN1049" s="46"/>
      <c r="BO1049" s="46"/>
      <c r="BP1049" s="46"/>
    </row>
    <row r="1050" spans="1:68" ht="12.75" customHeight="1" x14ac:dyDescent="0.25">
      <c r="A1050" s="46" t="s">
        <v>3985</v>
      </c>
      <c r="B1050" s="82" t="s">
        <v>557</v>
      </c>
      <c r="C1050" s="60">
        <v>17</v>
      </c>
      <c r="D1050" s="46" t="s">
        <v>4295</v>
      </c>
      <c r="E1050" s="46" t="s">
        <v>2108</v>
      </c>
      <c r="F1050" s="46" t="s">
        <v>4332</v>
      </c>
      <c r="G1050" s="46" t="s">
        <v>69</v>
      </c>
      <c r="H1050" s="46" t="s">
        <v>67</v>
      </c>
      <c r="I1050" s="83">
        <v>-2.2764275E+16</v>
      </c>
      <c r="J1050" s="83">
        <v>-5.08872333333E+16</v>
      </c>
      <c r="K1050" s="83" t="s">
        <v>4991</v>
      </c>
      <c r="L1050" s="46" t="s">
        <v>366</v>
      </c>
      <c r="M1050" s="60">
        <v>2012</v>
      </c>
      <c r="N1050" s="46" t="s">
        <v>367</v>
      </c>
      <c r="O1050" s="46">
        <f t="shared" si="16"/>
        <v>44900</v>
      </c>
      <c r="P1050" s="46">
        <v>2022</v>
      </c>
      <c r="Q1050" s="46" t="s">
        <v>65</v>
      </c>
      <c r="R1050" s="84"/>
      <c r="S1050" s="46">
        <v>1482873</v>
      </c>
      <c r="T1050" s="46">
        <v>4.7021594368340941E-2</v>
      </c>
      <c r="U1050" s="46">
        <v>102.4</v>
      </c>
      <c r="V1050" s="46" t="s">
        <v>5403</v>
      </c>
      <c r="W1050" s="46" t="s">
        <v>5404</v>
      </c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M1050" s="46"/>
      <c r="AN1050" s="46"/>
      <c r="AO1050" s="46"/>
      <c r="AP1050" s="46"/>
      <c r="AQ1050" s="46"/>
      <c r="AR1050" s="46"/>
      <c r="AS1050" s="46"/>
      <c r="AT1050" s="46"/>
      <c r="AU1050" s="46"/>
      <c r="AV1050" s="46"/>
      <c r="AW1050" s="46"/>
      <c r="AX1050" s="46"/>
      <c r="AY1050" s="46"/>
      <c r="AZ1050" s="46"/>
      <c r="BA1050" s="46"/>
      <c r="BB1050" s="46"/>
      <c r="BC1050" s="46"/>
      <c r="BD1050" s="46"/>
      <c r="BE1050" s="46"/>
      <c r="BF1050" s="46"/>
      <c r="BG1050" s="46"/>
      <c r="BH1050" s="46"/>
      <c r="BI1050" s="46"/>
      <c r="BJ1050" s="46"/>
      <c r="BK1050" s="46"/>
      <c r="BL1050" s="46"/>
      <c r="BM1050" s="46"/>
      <c r="BN1050" s="46"/>
      <c r="BO1050" s="46"/>
      <c r="BP1050" s="46"/>
    </row>
    <row r="1051" spans="1:68" ht="12.75" customHeight="1" x14ac:dyDescent="0.25">
      <c r="A1051" s="46" t="s">
        <v>3738</v>
      </c>
      <c r="B1051" s="82" t="s">
        <v>525</v>
      </c>
      <c r="C1051" s="60">
        <v>9</v>
      </c>
      <c r="D1051" s="46" t="s">
        <v>4228</v>
      </c>
      <c r="E1051" s="46" t="s">
        <v>2122</v>
      </c>
      <c r="F1051" s="46" t="s">
        <v>4332</v>
      </c>
      <c r="G1051" s="46" t="s">
        <v>68</v>
      </c>
      <c r="H1051" s="46" t="s">
        <v>67</v>
      </c>
      <c r="I1051" s="83">
        <v>-2.15725E+16</v>
      </c>
      <c r="J1051" s="83">
        <v>-4.79158333333E+16</v>
      </c>
      <c r="K1051" s="83" t="s">
        <v>4673</v>
      </c>
      <c r="L1051" s="46" t="s">
        <v>359</v>
      </c>
      <c r="M1051" s="60">
        <v>2012</v>
      </c>
      <c r="N1051" s="46" t="s">
        <v>360</v>
      </c>
      <c r="O1051" s="46">
        <f t="shared" si="16"/>
        <v>44870</v>
      </c>
      <c r="P1051" s="46">
        <v>2022</v>
      </c>
      <c r="Q1051" s="46" t="s">
        <v>65</v>
      </c>
      <c r="R1051" s="84"/>
      <c r="S1051" s="46">
        <v>27462600</v>
      </c>
      <c r="T1051" s="46">
        <v>0.87083333333333335</v>
      </c>
      <c r="U1051" s="46" t="s">
        <v>5405</v>
      </c>
      <c r="V1051" s="46" t="s">
        <v>5405</v>
      </c>
      <c r="W1051" s="46" t="s">
        <v>5405</v>
      </c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M1051" s="46"/>
      <c r="AN1051" s="46"/>
      <c r="AO1051" s="46"/>
      <c r="AP1051" s="46"/>
      <c r="AQ1051" s="46"/>
      <c r="AR1051" s="46"/>
      <c r="AS1051" s="46"/>
      <c r="AT1051" s="46"/>
      <c r="AU1051" s="46"/>
      <c r="AV1051" s="46"/>
      <c r="AW1051" s="46"/>
      <c r="AX1051" s="46"/>
      <c r="AY1051" s="46"/>
      <c r="AZ1051" s="46"/>
      <c r="BA1051" s="46"/>
      <c r="BB1051" s="46"/>
      <c r="BC1051" s="46"/>
      <c r="BD1051" s="46"/>
      <c r="BE1051" s="46"/>
      <c r="BF1051" s="46"/>
      <c r="BG1051" s="46"/>
      <c r="BH1051" s="46"/>
      <c r="BI1051" s="46"/>
      <c r="BJ1051" s="46"/>
      <c r="BK1051" s="46"/>
      <c r="BL1051" s="46"/>
      <c r="BM1051" s="46"/>
      <c r="BN1051" s="46"/>
      <c r="BO1051" s="46"/>
      <c r="BP1051" s="46"/>
    </row>
    <row r="1052" spans="1:68" ht="12.75" customHeight="1" x14ac:dyDescent="0.25">
      <c r="A1052" s="46" t="s">
        <v>3986</v>
      </c>
      <c r="B1052" s="82" t="s">
        <v>574</v>
      </c>
      <c r="C1052" s="60">
        <v>2</v>
      </c>
      <c r="D1052" s="46" t="s">
        <v>4232</v>
      </c>
      <c r="E1052" s="46" t="s">
        <v>2465</v>
      </c>
      <c r="F1052" s="46" t="s">
        <v>4333</v>
      </c>
      <c r="G1052" s="46" t="s">
        <v>69</v>
      </c>
      <c r="H1052" s="46" t="s">
        <v>67</v>
      </c>
      <c r="I1052" s="83">
        <v>-2.27561391666E+16</v>
      </c>
      <c r="J1052" s="83">
        <v>-4.5156128888799904E+16</v>
      </c>
      <c r="K1052" s="83" t="s">
        <v>4992</v>
      </c>
      <c r="L1052" s="46" t="s">
        <v>225</v>
      </c>
      <c r="M1052" s="60">
        <v>2010</v>
      </c>
      <c r="N1052" s="46" t="s">
        <v>226</v>
      </c>
      <c r="O1052" s="46">
        <f t="shared" si="16"/>
        <v>42282</v>
      </c>
      <c r="P1052" s="46">
        <v>2015</v>
      </c>
      <c r="Q1052" s="46" t="s">
        <v>65</v>
      </c>
      <c r="R1052" s="84"/>
      <c r="S1052" s="46">
        <v>318600</v>
      </c>
      <c r="T1052" s="46">
        <v>1.0102739726027397E-2</v>
      </c>
      <c r="U1052" s="46">
        <v>43.5</v>
      </c>
      <c r="V1052" s="46" t="s">
        <v>5427</v>
      </c>
      <c r="W1052" s="46" t="s">
        <v>5428</v>
      </c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M1052" s="46"/>
      <c r="AN1052" s="46"/>
      <c r="AO1052" s="46"/>
      <c r="AP1052" s="46"/>
      <c r="AQ1052" s="46"/>
      <c r="AR1052" s="46"/>
      <c r="AS1052" s="46"/>
      <c r="AT1052" s="46"/>
      <c r="AU1052" s="46"/>
      <c r="AV1052" s="46"/>
      <c r="AW1052" s="46"/>
      <c r="AX1052" s="46"/>
      <c r="AY1052" s="46"/>
      <c r="AZ1052" s="46"/>
      <c r="BA1052" s="46"/>
      <c r="BB1052" s="46"/>
      <c r="BC1052" s="46"/>
      <c r="BD1052" s="46"/>
      <c r="BE1052" s="46"/>
      <c r="BF1052" s="46"/>
      <c r="BG1052" s="46"/>
      <c r="BH1052" s="46"/>
      <c r="BI1052" s="46"/>
      <c r="BJ1052" s="46"/>
      <c r="BK1052" s="46"/>
      <c r="BL1052" s="46"/>
      <c r="BM1052" s="46"/>
      <c r="BN1052" s="46"/>
      <c r="BO1052" s="46"/>
      <c r="BP1052" s="46"/>
    </row>
    <row r="1053" spans="1:68" ht="12.75" customHeight="1" x14ac:dyDescent="0.25">
      <c r="A1053" s="46" t="s">
        <v>3987</v>
      </c>
      <c r="B1053" s="82" t="s">
        <v>548</v>
      </c>
      <c r="C1053" s="60">
        <v>8</v>
      </c>
      <c r="D1053" s="46" t="s">
        <v>4230</v>
      </c>
      <c r="E1053" s="46" t="s">
        <v>2466</v>
      </c>
      <c r="F1053" s="46" t="s">
        <v>4332</v>
      </c>
      <c r="G1053" s="46" t="s">
        <v>69</v>
      </c>
      <c r="H1053" s="46" t="s">
        <v>67</v>
      </c>
      <c r="I1053" s="83">
        <v>-2.01282538888E+16</v>
      </c>
      <c r="J1053" s="83">
        <v>-4.8137787777699904E+16</v>
      </c>
      <c r="K1053" s="83" t="s">
        <v>4993</v>
      </c>
      <c r="L1053" s="46" t="s">
        <v>225</v>
      </c>
      <c r="M1053" s="60">
        <v>2010</v>
      </c>
      <c r="N1053" s="46" t="s">
        <v>226</v>
      </c>
      <c r="O1053" s="46">
        <f t="shared" si="16"/>
        <v>42282</v>
      </c>
      <c r="P1053" s="46">
        <v>2015</v>
      </c>
      <c r="Q1053" s="46" t="s">
        <v>65</v>
      </c>
      <c r="R1053" s="84"/>
      <c r="S1053" s="46">
        <v>1924560</v>
      </c>
      <c r="T1053" s="46">
        <v>6.1027397260273973E-2</v>
      </c>
      <c r="U1053" s="46">
        <v>249</v>
      </c>
      <c r="V1053" s="46" t="s">
        <v>5403</v>
      </c>
      <c r="W1053" s="46" t="s">
        <v>5404</v>
      </c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M1053" s="46"/>
      <c r="AN1053" s="46"/>
      <c r="AO1053" s="46"/>
      <c r="AP1053" s="46"/>
      <c r="AQ1053" s="46"/>
      <c r="AR1053" s="46"/>
      <c r="AS1053" s="46"/>
      <c r="AT1053" s="46"/>
      <c r="AU1053" s="46"/>
      <c r="AV1053" s="46"/>
      <c r="AW1053" s="46"/>
      <c r="AX1053" s="46"/>
      <c r="AY1053" s="46"/>
      <c r="AZ1053" s="46"/>
      <c r="BA1053" s="46"/>
      <c r="BB1053" s="46"/>
      <c r="BC1053" s="46"/>
      <c r="BD1053" s="46"/>
      <c r="BE1053" s="46"/>
      <c r="BF1053" s="46"/>
      <c r="BG1053" s="46"/>
      <c r="BH1053" s="46"/>
      <c r="BI1053" s="46"/>
      <c r="BJ1053" s="46"/>
      <c r="BK1053" s="46"/>
      <c r="BL1053" s="46"/>
      <c r="BM1053" s="46"/>
      <c r="BN1053" s="46"/>
      <c r="BO1053" s="46"/>
      <c r="BP1053" s="46"/>
    </row>
    <row r="1054" spans="1:68" ht="12.75" customHeight="1" x14ac:dyDescent="0.25">
      <c r="A1054" s="46" t="s">
        <v>3988</v>
      </c>
      <c r="B1054" s="82" t="s">
        <v>548</v>
      </c>
      <c r="C1054" s="60">
        <v>8</v>
      </c>
      <c r="D1054" s="46" t="s">
        <v>4230</v>
      </c>
      <c r="E1054" s="46" t="s">
        <v>2467</v>
      </c>
      <c r="F1054" s="46" t="s">
        <v>4332</v>
      </c>
      <c r="G1054" s="46" t="s">
        <v>69</v>
      </c>
      <c r="H1054" s="46" t="s">
        <v>67</v>
      </c>
      <c r="I1054" s="83">
        <v>-2.01034722222E+16</v>
      </c>
      <c r="J1054" s="83">
        <v>-4.79416666666E+16</v>
      </c>
      <c r="K1054" s="83" t="s">
        <v>4994</v>
      </c>
      <c r="L1054" s="46" t="s">
        <v>225</v>
      </c>
      <c r="M1054" s="60">
        <v>2010</v>
      </c>
      <c r="N1054" s="46" t="s">
        <v>226</v>
      </c>
      <c r="O1054" s="46">
        <f t="shared" si="16"/>
        <v>42282</v>
      </c>
      <c r="P1054" s="46">
        <v>2015</v>
      </c>
      <c r="Q1054" s="46" t="s">
        <v>65</v>
      </c>
      <c r="R1054" s="84"/>
      <c r="S1054" s="46">
        <v>406560</v>
      </c>
      <c r="T1054" s="46">
        <v>1.289193302891933E-2</v>
      </c>
      <c r="U1054" s="46">
        <v>67.8</v>
      </c>
      <c r="V1054" s="46" t="s">
        <v>5403</v>
      </c>
      <c r="W1054" s="46" t="s">
        <v>5413</v>
      </c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M1054" s="46"/>
      <c r="AN1054" s="46"/>
      <c r="AO1054" s="46"/>
      <c r="AP1054" s="46"/>
      <c r="AQ1054" s="46"/>
      <c r="AR1054" s="46"/>
      <c r="AS1054" s="46"/>
      <c r="AT1054" s="46"/>
      <c r="AU1054" s="46"/>
      <c r="AV1054" s="46"/>
      <c r="AW1054" s="46"/>
      <c r="AX1054" s="46"/>
      <c r="AY1054" s="46"/>
      <c r="AZ1054" s="46"/>
      <c r="BA1054" s="46"/>
      <c r="BB1054" s="46"/>
      <c r="BC1054" s="46"/>
      <c r="BD1054" s="46"/>
      <c r="BE1054" s="46"/>
      <c r="BF1054" s="46"/>
      <c r="BG1054" s="46"/>
      <c r="BH1054" s="46"/>
      <c r="BI1054" s="46"/>
      <c r="BJ1054" s="46"/>
      <c r="BK1054" s="46"/>
      <c r="BL1054" s="46"/>
      <c r="BM1054" s="46"/>
      <c r="BN1054" s="46"/>
      <c r="BO1054" s="46"/>
      <c r="BP1054" s="46"/>
    </row>
    <row r="1055" spans="1:68" ht="12.75" customHeight="1" x14ac:dyDescent="0.25">
      <c r="A1055" s="46" t="s">
        <v>3989</v>
      </c>
      <c r="B1055" s="82" t="s">
        <v>509</v>
      </c>
      <c r="C1055" s="60">
        <v>9</v>
      </c>
      <c r="D1055" s="46" t="s">
        <v>4228</v>
      </c>
      <c r="E1055" s="46" t="s">
        <v>1707</v>
      </c>
      <c r="F1055" s="46" t="s">
        <v>4332</v>
      </c>
      <c r="G1055" s="46" t="s">
        <v>69</v>
      </c>
      <c r="H1055" s="46" t="s">
        <v>67</v>
      </c>
      <c r="I1055" s="83">
        <v>-2.09953611110999E+16</v>
      </c>
      <c r="J1055" s="83">
        <v>-4.81418055555E+16</v>
      </c>
      <c r="K1055" s="83" t="s">
        <v>4995</v>
      </c>
      <c r="L1055" s="46" t="s">
        <v>1181</v>
      </c>
      <c r="M1055" s="60">
        <v>2014</v>
      </c>
      <c r="N1055" s="46" t="s">
        <v>1196</v>
      </c>
      <c r="O1055" s="46">
        <f t="shared" si="16"/>
        <v>49192</v>
      </c>
      <c r="P1055" s="46">
        <v>2034</v>
      </c>
      <c r="Q1055" s="46" t="s">
        <v>65</v>
      </c>
      <c r="R1055" s="84"/>
      <c r="S1055" s="46">
        <v>3500000</v>
      </c>
      <c r="T1055" s="46">
        <v>0.11098427194317605</v>
      </c>
      <c r="U1055" s="46">
        <v>2483.9270000000001</v>
      </c>
      <c r="V1055" s="46" t="s">
        <v>5408</v>
      </c>
      <c r="W1055" s="46" t="s">
        <v>5409</v>
      </c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M1055" s="46"/>
      <c r="AN1055" s="46"/>
      <c r="AO1055" s="46"/>
      <c r="AP1055" s="46"/>
      <c r="AQ1055" s="46"/>
      <c r="AR1055" s="46"/>
      <c r="AS1055" s="46"/>
      <c r="AT1055" s="46"/>
      <c r="AU1055" s="46"/>
      <c r="AV1055" s="46"/>
      <c r="AW1055" s="46"/>
      <c r="AX1055" s="46"/>
      <c r="AY1055" s="46"/>
      <c r="AZ1055" s="46"/>
      <c r="BA1055" s="46"/>
      <c r="BB1055" s="46"/>
      <c r="BC1055" s="46"/>
      <c r="BD1055" s="46"/>
      <c r="BE1055" s="46"/>
      <c r="BF1055" s="46"/>
      <c r="BG1055" s="46"/>
      <c r="BH1055" s="46"/>
      <c r="BI1055" s="46"/>
      <c r="BJ1055" s="46"/>
      <c r="BK1055" s="46"/>
      <c r="BL1055" s="46"/>
      <c r="BM1055" s="46"/>
      <c r="BN1055" s="46"/>
      <c r="BO1055" s="46"/>
      <c r="BP1055" s="46"/>
    </row>
    <row r="1056" spans="1:68" ht="12.75" customHeight="1" x14ac:dyDescent="0.25">
      <c r="A1056" s="46" t="s">
        <v>3990</v>
      </c>
      <c r="B1056" s="82" t="s">
        <v>533</v>
      </c>
      <c r="C1056" s="60">
        <v>2</v>
      </c>
      <c r="D1056" s="46" t="s">
        <v>4232</v>
      </c>
      <c r="E1056" s="46" t="s">
        <v>2693</v>
      </c>
      <c r="F1056" s="46" t="s">
        <v>4333</v>
      </c>
      <c r="G1056" s="46" t="s">
        <v>68</v>
      </c>
      <c r="H1056" s="46" t="s">
        <v>62</v>
      </c>
      <c r="I1056" s="83">
        <v>-2.29355741665999E+16</v>
      </c>
      <c r="J1056" s="83">
        <v>-4.55374583333E+16</v>
      </c>
      <c r="K1056" s="83" t="s">
        <v>4996</v>
      </c>
      <c r="L1056" s="46" t="s">
        <v>149</v>
      </c>
      <c r="M1056" s="60">
        <v>2008</v>
      </c>
      <c r="N1056" s="46" t="s">
        <v>150</v>
      </c>
      <c r="O1056" s="46">
        <f t="shared" si="16"/>
        <v>43284</v>
      </c>
      <c r="P1056" s="46">
        <v>2018</v>
      </c>
      <c r="Q1056" s="46" t="s">
        <v>65</v>
      </c>
      <c r="R1056" s="84"/>
      <c r="S1056" s="46">
        <v>109500</v>
      </c>
      <c r="T1056" s="46">
        <v>3.472222222222222E-3</v>
      </c>
      <c r="U1056" s="46" t="s">
        <v>5405</v>
      </c>
      <c r="V1056" s="46" t="s">
        <v>5405</v>
      </c>
      <c r="W1056" s="46" t="s">
        <v>5405</v>
      </c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M1056" s="46"/>
      <c r="AN1056" s="46"/>
      <c r="AO1056" s="46"/>
      <c r="AP1056" s="46"/>
      <c r="AQ1056" s="46"/>
      <c r="AR1056" s="46"/>
      <c r="AS1056" s="46"/>
      <c r="AT1056" s="46"/>
      <c r="AU1056" s="46"/>
      <c r="AV1056" s="46"/>
      <c r="AW1056" s="46"/>
      <c r="AX1056" s="46"/>
      <c r="AY1056" s="46"/>
      <c r="AZ1056" s="46"/>
      <c r="BA1056" s="46"/>
      <c r="BB1056" s="46"/>
      <c r="BC1056" s="46"/>
      <c r="BD1056" s="46"/>
      <c r="BE1056" s="46"/>
      <c r="BF1056" s="46"/>
      <c r="BG1056" s="46"/>
      <c r="BH1056" s="46"/>
      <c r="BI1056" s="46"/>
      <c r="BJ1056" s="46"/>
      <c r="BK1056" s="46"/>
      <c r="BL1056" s="46"/>
      <c r="BM1056" s="46"/>
      <c r="BN1056" s="46"/>
      <c r="BO1056" s="46"/>
      <c r="BP1056" s="46"/>
    </row>
    <row r="1057" spans="1:68" ht="12.75" customHeight="1" x14ac:dyDescent="0.25">
      <c r="A1057" s="46" t="s">
        <v>3427</v>
      </c>
      <c r="B1057" s="82" t="s">
        <v>539</v>
      </c>
      <c r="C1057" s="60">
        <v>11</v>
      </c>
      <c r="D1057" s="46" t="s">
        <v>4254</v>
      </c>
      <c r="E1057" s="46" t="s">
        <v>1842</v>
      </c>
      <c r="F1057" s="46" t="s">
        <v>4333</v>
      </c>
      <c r="G1057" s="46" t="s">
        <v>61</v>
      </c>
      <c r="H1057" s="46" t="s">
        <v>67</v>
      </c>
      <c r="I1057" s="83">
        <v>-2.43922222222E+16</v>
      </c>
      <c r="J1057" s="83">
        <v>-4.79280555555E+16</v>
      </c>
      <c r="K1057" s="83" t="s">
        <v>4492</v>
      </c>
      <c r="L1057" s="46" t="s">
        <v>396</v>
      </c>
      <c r="M1057" s="60">
        <v>2013</v>
      </c>
      <c r="N1057" s="46" t="s">
        <v>399</v>
      </c>
      <c r="O1057" s="46">
        <f t="shared" si="16"/>
        <v>50622</v>
      </c>
      <c r="P1057" s="46">
        <v>2038</v>
      </c>
      <c r="Q1057" s="46" t="s">
        <v>65</v>
      </c>
      <c r="R1057" s="84"/>
      <c r="S1057" s="46">
        <v>839733.6</v>
      </c>
      <c r="T1057" s="46">
        <v>2.6627777777777778E-2</v>
      </c>
      <c r="U1057" s="46" t="s">
        <v>5405</v>
      </c>
      <c r="V1057" s="46" t="s">
        <v>5405</v>
      </c>
      <c r="W1057" s="46" t="s">
        <v>5405</v>
      </c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M1057" s="46"/>
      <c r="AN1057" s="46"/>
      <c r="AO1057" s="46"/>
      <c r="AP1057" s="46"/>
      <c r="AQ1057" s="46"/>
      <c r="AR1057" s="46"/>
      <c r="AS1057" s="46"/>
      <c r="AT1057" s="46"/>
      <c r="AU1057" s="46"/>
      <c r="AV1057" s="46"/>
      <c r="AW1057" s="46"/>
      <c r="AX1057" s="46"/>
      <c r="AY1057" s="46"/>
      <c r="AZ1057" s="46"/>
      <c r="BA1057" s="46"/>
      <c r="BB1057" s="46"/>
      <c r="BC1057" s="46"/>
      <c r="BD1057" s="46"/>
      <c r="BE1057" s="46"/>
      <c r="BF1057" s="46"/>
      <c r="BG1057" s="46"/>
      <c r="BH1057" s="46"/>
      <c r="BI1057" s="46"/>
      <c r="BJ1057" s="46"/>
      <c r="BK1057" s="46"/>
      <c r="BL1057" s="46"/>
      <c r="BM1057" s="46"/>
      <c r="BN1057" s="46"/>
      <c r="BO1057" s="46"/>
      <c r="BP1057" s="46"/>
    </row>
    <row r="1058" spans="1:68" ht="12.75" customHeight="1" x14ac:dyDescent="0.25">
      <c r="A1058" s="46" t="s">
        <v>3991</v>
      </c>
      <c r="B1058" s="82" t="s">
        <v>501</v>
      </c>
      <c r="C1058" s="60">
        <v>22</v>
      </c>
      <c r="D1058" s="46" t="s">
        <v>4240</v>
      </c>
      <c r="E1058" s="46" t="s">
        <v>2695</v>
      </c>
      <c r="F1058" s="46" t="s">
        <v>4332</v>
      </c>
      <c r="G1058" s="46" t="s">
        <v>76</v>
      </c>
      <c r="H1058" s="46" t="s">
        <v>62</v>
      </c>
      <c r="I1058" s="83">
        <v>-2.17644444443999E+16</v>
      </c>
      <c r="J1058" s="83">
        <v>-5.21452777777E+16</v>
      </c>
      <c r="K1058" s="83" t="s">
        <v>4997</v>
      </c>
      <c r="L1058" s="46" t="s">
        <v>149</v>
      </c>
      <c r="M1058" s="60">
        <v>2008</v>
      </c>
      <c r="N1058" s="46" t="s">
        <v>151</v>
      </c>
      <c r="O1058" s="46">
        <f t="shared" si="16"/>
        <v>43344</v>
      </c>
      <c r="P1058" s="46">
        <v>2018</v>
      </c>
      <c r="Q1058" s="46" t="s">
        <v>65</v>
      </c>
      <c r="R1058" s="84"/>
      <c r="S1058" s="46">
        <v>77721.600000000006</v>
      </c>
      <c r="T1058" s="46">
        <v>2.4645357686453578E-3</v>
      </c>
      <c r="U1058" s="46" t="s">
        <v>5405</v>
      </c>
      <c r="V1058" s="46" t="s">
        <v>5405</v>
      </c>
      <c r="W1058" s="46" t="s">
        <v>5405</v>
      </c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M1058" s="46"/>
      <c r="AN1058" s="46"/>
      <c r="AO1058" s="46"/>
      <c r="AP1058" s="46"/>
      <c r="AQ1058" s="46"/>
      <c r="AR1058" s="46"/>
      <c r="AS1058" s="46"/>
      <c r="AT1058" s="46"/>
      <c r="AU1058" s="46"/>
      <c r="AV1058" s="46"/>
      <c r="AW1058" s="46"/>
      <c r="AX1058" s="46"/>
      <c r="AY1058" s="46"/>
      <c r="AZ1058" s="46"/>
      <c r="BA1058" s="46"/>
      <c r="BB1058" s="46"/>
      <c r="BC1058" s="46"/>
      <c r="BD1058" s="46"/>
      <c r="BE1058" s="46"/>
      <c r="BF1058" s="46"/>
      <c r="BG1058" s="46"/>
      <c r="BH1058" s="46"/>
      <c r="BI1058" s="46"/>
      <c r="BJ1058" s="46"/>
      <c r="BK1058" s="46"/>
      <c r="BL1058" s="46"/>
      <c r="BM1058" s="46"/>
      <c r="BN1058" s="46"/>
      <c r="BO1058" s="46"/>
      <c r="BP1058" s="46"/>
    </row>
    <row r="1059" spans="1:68" ht="12.75" customHeight="1" x14ac:dyDescent="0.25">
      <c r="A1059" s="46" t="s">
        <v>3992</v>
      </c>
      <c r="B1059" s="82" t="s">
        <v>597</v>
      </c>
      <c r="C1059" s="60">
        <v>2</v>
      </c>
      <c r="D1059" s="46" t="s">
        <v>4232</v>
      </c>
      <c r="E1059" s="46" t="s">
        <v>1865</v>
      </c>
      <c r="F1059" s="46" t="s">
        <v>4333</v>
      </c>
      <c r="G1059" s="46" t="s">
        <v>76</v>
      </c>
      <c r="H1059" s="46" t="s">
        <v>67</v>
      </c>
      <c r="I1059" s="83">
        <v>-2.30813888887999E+16</v>
      </c>
      <c r="J1059" s="83">
        <v>-4.5716944444399904E+16</v>
      </c>
      <c r="K1059" s="83" t="s">
        <v>4998</v>
      </c>
      <c r="L1059" s="46" t="s">
        <v>375</v>
      </c>
      <c r="M1059" s="60">
        <v>2013</v>
      </c>
      <c r="N1059" s="46" t="s">
        <v>376</v>
      </c>
      <c r="O1059" s="46">
        <f t="shared" si="16"/>
        <v>45143</v>
      </c>
      <c r="P1059" s="46">
        <v>2023</v>
      </c>
      <c r="Q1059" s="46" t="s">
        <v>65</v>
      </c>
      <c r="R1059" s="84"/>
      <c r="S1059" s="46">
        <v>300000</v>
      </c>
      <c r="T1059" s="46">
        <v>9.5129375951293754E-3</v>
      </c>
      <c r="U1059" s="46" t="s">
        <v>5405</v>
      </c>
      <c r="V1059" s="46" t="s">
        <v>5405</v>
      </c>
      <c r="W1059" s="46" t="s">
        <v>5405</v>
      </c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M1059" s="46"/>
      <c r="AN1059" s="46"/>
      <c r="AO1059" s="46"/>
      <c r="AP1059" s="46"/>
      <c r="AQ1059" s="46"/>
      <c r="AR1059" s="46"/>
      <c r="AS1059" s="46"/>
      <c r="AT1059" s="46"/>
      <c r="AU1059" s="46"/>
      <c r="AV1059" s="46"/>
      <c r="AW1059" s="46"/>
      <c r="AX1059" s="46"/>
      <c r="AY1059" s="46"/>
      <c r="AZ1059" s="46"/>
      <c r="BA1059" s="46"/>
      <c r="BB1059" s="46"/>
      <c r="BC1059" s="46"/>
      <c r="BD1059" s="46"/>
      <c r="BE1059" s="46"/>
      <c r="BF1059" s="46"/>
      <c r="BG1059" s="46"/>
      <c r="BH1059" s="46"/>
      <c r="BI1059" s="46"/>
      <c r="BJ1059" s="46"/>
      <c r="BK1059" s="46"/>
      <c r="BL1059" s="46"/>
      <c r="BM1059" s="46"/>
      <c r="BN1059" s="46"/>
      <c r="BO1059" s="46"/>
      <c r="BP1059" s="46"/>
    </row>
    <row r="1060" spans="1:68" ht="12.75" customHeight="1" x14ac:dyDescent="0.25">
      <c r="A1060" s="46" t="s">
        <v>3993</v>
      </c>
      <c r="B1060" s="82" t="s">
        <v>623</v>
      </c>
      <c r="C1060" s="60">
        <v>2</v>
      </c>
      <c r="D1060" s="46" t="s">
        <v>4263</v>
      </c>
      <c r="E1060" s="46" t="s">
        <v>1869</v>
      </c>
      <c r="F1060" s="46" t="s">
        <v>4333</v>
      </c>
      <c r="G1060" s="46" t="s">
        <v>76</v>
      </c>
      <c r="H1060" s="46" t="s">
        <v>67</v>
      </c>
      <c r="I1060" s="83">
        <v>-2.33272222222E+16</v>
      </c>
      <c r="J1060" s="83">
        <v>-4.54691666666E+16</v>
      </c>
      <c r="K1060" s="83" t="s">
        <v>4999</v>
      </c>
      <c r="L1060" s="46" t="s">
        <v>375</v>
      </c>
      <c r="M1060" s="60">
        <v>2013</v>
      </c>
      <c r="N1060" s="46" t="s">
        <v>376</v>
      </c>
      <c r="O1060" s="46">
        <f t="shared" si="16"/>
        <v>45143</v>
      </c>
      <c r="P1060" s="46">
        <v>2023</v>
      </c>
      <c r="Q1060" s="46" t="s">
        <v>65</v>
      </c>
      <c r="R1060" s="84"/>
      <c r="S1060" s="46">
        <v>352800</v>
      </c>
      <c r="T1060" s="46">
        <v>1.1187214611872146E-2</v>
      </c>
      <c r="U1060" s="46" t="s">
        <v>5405</v>
      </c>
      <c r="V1060" s="46" t="s">
        <v>5405</v>
      </c>
      <c r="W1060" s="46" t="s">
        <v>5405</v>
      </c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  <c r="AT1060" s="46"/>
      <c r="AU1060" s="46"/>
      <c r="AV1060" s="46"/>
      <c r="AW1060" s="46"/>
      <c r="AX1060" s="46"/>
      <c r="AY1060" s="46"/>
      <c r="AZ1060" s="46"/>
      <c r="BA1060" s="46"/>
      <c r="BB1060" s="46"/>
      <c r="BC1060" s="46"/>
      <c r="BD1060" s="46"/>
      <c r="BE1060" s="46"/>
      <c r="BF1060" s="46"/>
      <c r="BG1060" s="46"/>
      <c r="BH1060" s="46"/>
      <c r="BI1060" s="46"/>
      <c r="BJ1060" s="46"/>
      <c r="BK1060" s="46"/>
      <c r="BL1060" s="46"/>
      <c r="BM1060" s="46"/>
      <c r="BN1060" s="46"/>
      <c r="BO1060" s="46"/>
      <c r="BP1060" s="46"/>
    </row>
    <row r="1061" spans="1:68" ht="12.75" customHeight="1" x14ac:dyDescent="0.25">
      <c r="A1061" s="46" t="s">
        <v>3993</v>
      </c>
      <c r="B1061" s="82" t="s">
        <v>623</v>
      </c>
      <c r="C1061" s="60">
        <v>2</v>
      </c>
      <c r="D1061" s="46" t="s">
        <v>4309</v>
      </c>
      <c r="E1061" s="46" t="s">
        <v>1870</v>
      </c>
      <c r="F1061" s="46" t="s">
        <v>4333</v>
      </c>
      <c r="G1061" s="46" t="s">
        <v>76</v>
      </c>
      <c r="H1061" s="46" t="s">
        <v>67</v>
      </c>
      <c r="I1061" s="83">
        <v>-2.34643333333E+16</v>
      </c>
      <c r="J1061" s="83">
        <v>-4.53553888888E+16</v>
      </c>
      <c r="K1061" s="83" t="s">
        <v>4999</v>
      </c>
      <c r="L1061" s="46" t="s">
        <v>375</v>
      </c>
      <c r="M1061" s="60">
        <v>2013</v>
      </c>
      <c r="N1061" s="46" t="s">
        <v>376</v>
      </c>
      <c r="O1061" s="46">
        <f t="shared" si="16"/>
        <v>45143</v>
      </c>
      <c r="P1061" s="46">
        <v>2023</v>
      </c>
      <c r="Q1061" s="46" t="s">
        <v>65</v>
      </c>
      <c r="R1061" s="84"/>
      <c r="S1061" s="46">
        <v>62092.800000000003</v>
      </c>
      <c r="T1061" s="46">
        <v>1.9689497716894977E-3</v>
      </c>
      <c r="U1061" s="46" t="s">
        <v>5405</v>
      </c>
      <c r="V1061" s="46" t="s">
        <v>5405</v>
      </c>
      <c r="W1061" s="46" t="s">
        <v>5405</v>
      </c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M1061" s="46"/>
      <c r="AN1061" s="46"/>
      <c r="AO1061" s="46"/>
      <c r="AP1061" s="46"/>
      <c r="AQ1061" s="46"/>
      <c r="AR1061" s="46"/>
      <c r="AS1061" s="46"/>
      <c r="AT1061" s="46"/>
      <c r="AU1061" s="46"/>
      <c r="AV1061" s="46"/>
      <c r="AW1061" s="46"/>
      <c r="AX1061" s="46"/>
      <c r="AY1061" s="46"/>
      <c r="AZ1061" s="46"/>
      <c r="BA1061" s="46"/>
      <c r="BB1061" s="46"/>
      <c r="BC1061" s="46"/>
      <c r="BD1061" s="46"/>
      <c r="BE1061" s="46"/>
      <c r="BF1061" s="46"/>
      <c r="BG1061" s="46"/>
      <c r="BH1061" s="46"/>
      <c r="BI1061" s="46"/>
      <c r="BJ1061" s="46"/>
      <c r="BK1061" s="46"/>
      <c r="BL1061" s="46"/>
      <c r="BM1061" s="46"/>
      <c r="BN1061" s="46"/>
      <c r="BO1061" s="46"/>
      <c r="BP1061" s="46"/>
    </row>
    <row r="1062" spans="1:68" ht="12.75" customHeight="1" x14ac:dyDescent="0.25">
      <c r="A1062" s="46" t="s">
        <v>3994</v>
      </c>
      <c r="B1062" s="82" t="s">
        <v>532</v>
      </c>
      <c r="C1062" s="60">
        <v>12</v>
      </c>
      <c r="D1062" s="46" t="s">
        <v>4282</v>
      </c>
      <c r="E1062" s="46" t="s">
        <v>1871</v>
      </c>
      <c r="F1062" s="46" t="s">
        <v>4332</v>
      </c>
      <c r="G1062" s="46" t="s">
        <v>68</v>
      </c>
      <c r="H1062" s="46" t="s">
        <v>67</v>
      </c>
      <c r="I1062" s="83">
        <v>-2.02549999999999E+16</v>
      </c>
      <c r="J1062" s="83">
        <v>-4.85497222222E+16</v>
      </c>
      <c r="K1062" s="83" t="s">
        <v>5000</v>
      </c>
      <c r="L1062" s="46" t="s">
        <v>375</v>
      </c>
      <c r="M1062" s="60">
        <v>2013</v>
      </c>
      <c r="N1062" s="46" t="s">
        <v>376</v>
      </c>
      <c r="O1062" s="46">
        <f t="shared" si="16"/>
        <v>45143</v>
      </c>
      <c r="P1062" s="46">
        <v>2023</v>
      </c>
      <c r="Q1062" s="46" t="s">
        <v>65</v>
      </c>
      <c r="R1062" s="84"/>
      <c r="S1062" s="46">
        <v>4424400</v>
      </c>
      <c r="T1062" s="46">
        <v>0.14029680365296804</v>
      </c>
      <c r="U1062" s="46" t="s">
        <v>5405</v>
      </c>
      <c r="V1062" s="46" t="s">
        <v>5405</v>
      </c>
      <c r="W1062" s="46" t="s">
        <v>5405</v>
      </c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M1062" s="46"/>
      <c r="AN1062" s="46"/>
      <c r="AO1062" s="46"/>
      <c r="AP1062" s="46"/>
      <c r="AQ1062" s="46"/>
      <c r="AR1062" s="46"/>
      <c r="AS1062" s="46"/>
      <c r="AT1062" s="46"/>
      <c r="AU1062" s="46"/>
      <c r="AV1062" s="46"/>
      <c r="AW1062" s="46"/>
      <c r="AX1062" s="46"/>
      <c r="AY1062" s="46"/>
      <c r="AZ1062" s="46"/>
      <c r="BA1062" s="46"/>
      <c r="BB1062" s="46"/>
      <c r="BC1062" s="46"/>
      <c r="BD1062" s="46"/>
      <c r="BE1062" s="46"/>
      <c r="BF1062" s="46"/>
      <c r="BG1062" s="46"/>
      <c r="BH1062" s="46"/>
      <c r="BI1062" s="46"/>
      <c r="BJ1062" s="46"/>
      <c r="BK1062" s="46"/>
      <c r="BL1062" s="46"/>
      <c r="BM1062" s="46"/>
      <c r="BN1062" s="46"/>
      <c r="BO1062" s="46"/>
      <c r="BP1062" s="46"/>
    </row>
    <row r="1063" spans="1:68" ht="12.75" customHeight="1" x14ac:dyDescent="0.25">
      <c r="A1063" s="46" t="s">
        <v>3993</v>
      </c>
      <c r="B1063" s="82" t="s">
        <v>623</v>
      </c>
      <c r="C1063" s="60">
        <v>2</v>
      </c>
      <c r="D1063" s="46" t="s">
        <v>4263</v>
      </c>
      <c r="E1063" s="46" t="s">
        <v>2047</v>
      </c>
      <c r="F1063" s="46" t="s">
        <v>4333</v>
      </c>
      <c r="G1063" s="46" t="s">
        <v>76</v>
      </c>
      <c r="H1063" s="46" t="s">
        <v>67</v>
      </c>
      <c r="I1063" s="83">
        <v>-2.33272222222E+16</v>
      </c>
      <c r="J1063" s="83">
        <v>-4.54691666666E+16</v>
      </c>
      <c r="K1063" s="83" t="s">
        <v>5001</v>
      </c>
      <c r="L1063" s="46" t="s">
        <v>404</v>
      </c>
      <c r="M1063" s="60">
        <v>2013</v>
      </c>
      <c r="N1063" s="46" t="s">
        <v>375</v>
      </c>
      <c r="O1063" s="46">
        <f t="shared" si="16"/>
        <v>41491</v>
      </c>
      <c r="P1063" s="46">
        <v>2013</v>
      </c>
      <c r="Q1063" s="46" t="s">
        <v>65</v>
      </c>
      <c r="R1063" s="84"/>
      <c r="S1063" s="46">
        <v>352800</v>
      </c>
      <c r="T1063" s="46">
        <v>1.1187214611872146E-2</v>
      </c>
      <c r="U1063" s="46" t="s">
        <v>5405</v>
      </c>
      <c r="V1063" s="46" t="s">
        <v>5405</v>
      </c>
      <c r="W1063" s="46" t="s">
        <v>5405</v>
      </c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M1063" s="46"/>
      <c r="AN1063" s="46"/>
      <c r="AO1063" s="46"/>
      <c r="AP1063" s="46"/>
      <c r="AQ1063" s="46"/>
      <c r="AR1063" s="46"/>
      <c r="AS1063" s="46"/>
      <c r="AT1063" s="46"/>
      <c r="AU1063" s="46"/>
      <c r="AV1063" s="46"/>
      <c r="AW1063" s="46"/>
      <c r="AX1063" s="46"/>
      <c r="AY1063" s="46"/>
      <c r="AZ1063" s="46"/>
      <c r="BA1063" s="46"/>
      <c r="BB1063" s="46"/>
      <c r="BC1063" s="46"/>
      <c r="BD1063" s="46"/>
      <c r="BE1063" s="46"/>
      <c r="BF1063" s="46"/>
      <c r="BG1063" s="46"/>
      <c r="BH1063" s="46"/>
      <c r="BI1063" s="46"/>
      <c r="BJ1063" s="46"/>
      <c r="BK1063" s="46"/>
      <c r="BL1063" s="46"/>
      <c r="BM1063" s="46"/>
      <c r="BN1063" s="46"/>
      <c r="BO1063" s="46"/>
      <c r="BP1063" s="46"/>
    </row>
    <row r="1064" spans="1:68" ht="12.75" customHeight="1" x14ac:dyDescent="0.25">
      <c r="A1064" s="46" t="s">
        <v>3993</v>
      </c>
      <c r="B1064" s="82" t="s">
        <v>623</v>
      </c>
      <c r="C1064" s="60">
        <v>2</v>
      </c>
      <c r="D1064" s="46" t="s">
        <v>4310</v>
      </c>
      <c r="E1064" s="46" t="s">
        <v>2048</v>
      </c>
      <c r="F1064" s="46" t="s">
        <v>4333</v>
      </c>
      <c r="G1064" s="46" t="s">
        <v>76</v>
      </c>
      <c r="H1064" s="46" t="s">
        <v>67</v>
      </c>
      <c r="I1064" s="83">
        <v>-2.34644444444E+16</v>
      </c>
      <c r="J1064" s="83">
        <v>-4.5355555555499904E+16</v>
      </c>
      <c r="K1064" s="83" t="s">
        <v>5001</v>
      </c>
      <c r="L1064" s="46" t="s">
        <v>404</v>
      </c>
      <c r="M1064" s="60">
        <v>2013</v>
      </c>
      <c r="N1064" s="46" t="s">
        <v>375</v>
      </c>
      <c r="O1064" s="46">
        <f t="shared" si="16"/>
        <v>41491</v>
      </c>
      <c r="P1064" s="46">
        <v>2013</v>
      </c>
      <c r="Q1064" s="46" t="s">
        <v>65</v>
      </c>
      <c r="R1064" s="84"/>
      <c r="S1064" s="46">
        <v>110880</v>
      </c>
      <c r="T1064" s="46">
        <v>3.5159817351598172E-3</v>
      </c>
      <c r="U1064" s="46" t="s">
        <v>5405</v>
      </c>
      <c r="V1064" s="46" t="s">
        <v>5405</v>
      </c>
      <c r="W1064" s="46" t="s">
        <v>5405</v>
      </c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M1064" s="46"/>
      <c r="AN1064" s="46"/>
      <c r="AO1064" s="46"/>
      <c r="AP1064" s="46"/>
      <c r="AQ1064" s="46"/>
      <c r="AR1064" s="46"/>
      <c r="AS1064" s="46"/>
      <c r="AT1064" s="46"/>
      <c r="AU1064" s="46"/>
      <c r="AV1064" s="46"/>
      <c r="AW1064" s="46"/>
      <c r="AX1064" s="46"/>
      <c r="AY1064" s="46"/>
      <c r="AZ1064" s="46"/>
      <c r="BA1064" s="46"/>
      <c r="BB1064" s="46"/>
      <c r="BC1064" s="46"/>
      <c r="BD1064" s="46"/>
      <c r="BE1064" s="46"/>
      <c r="BF1064" s="46"/>
      <c r="BG1064" s="46"/>
      <c r="BH1064" s="46"/>
      <c r="BI1064" s="46"/>
      <c r="BJ1064" s="46"/>
      <c r="BK1064" s="46"/>
      <c r="BL1064" s="46"/>
      <c r="BM1064" s="46"/>
      <c r="BN1064" s="46"/>
      <c r="BO1064" s="46"/>
      <c r="BP1064" s="46"/>
    </row>
    <row r="1065" spans="1:68" ht="12.75" customHeight="1" x14ac:dyDescent="0.25">
      <c r="A1065" s="46" t="s">
        <v>3887</v>
      </c>
      <c r="B1065" s="82" t="s">
        <v>488</v>
      </c>
      <c r="C1065" s="60">
        <v>9</v>
      </c>
      <c r="D1065" s="46" t="s">
        <v>4244</v>
      </c>
      <c r="E1065" s="46" t="s">
        <v>2471</v>
      </c>
      <c r="F1065" s="46" t="s">
        <v>4332</v>
      </c>
      <c r="G1065" s="46" t="s">
        <v>61</v>
      </c>
      <c r="H1065" s="46" t="s">
        <v>67</v>
      </c>
      <c r="I1065" s="83">
        <v>-2.20026963888E+16</v>
      </c>
      <c r="J1065" s="83">
        <v>-4.67922152777E+16</v>
      </c>
      <c r="K1065" s="83" t="s">
        <v>4857</v>
      </c>
      <c r="L1065" s="46" t="s">
        <v>1451</v>
      </c>
      <c r="M1065" s="60">
        <v>2010</v>
      </c>
      <c r="N1065" s="46" t="s">
        <v>375</v>
      </c>
      <c r="O1065" s="46">
        <f t="shared" si="16"/>
        <v>41491</v>
      </c>
      <c r="P1065" s="46">
        <v>2013</v>
      </c>
      <c r="Q1065" s="46" t="s">
        <v>65</v>
      </c>
      <c r="R1065" s="84"/>
      <c r="S1065" s="46">
        <v>8208120</v>
      </c>
      <c r="T1065" s="46">
        <v>0.26027777777777777</v>
      </c>
      <c r="U1065" s="46" t="s">
        <v>5405</v>
      </c>
      <c r="V1065" s="46" t="s">
        <v>5405</v>
      </c>
      <c r="W1065" s="46" t="s">
        <v>5405</v>
      </c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M1065" s="46"/>
      <c r="AN1065" s="46"/>
      <c r="AO1065" s="46"/>
      <c r="AP1065" s="46"/>
      <c r="AQ1065" s="46"/>
      <c r="AR1065" s="46"/>
      <c r="AS1065" s="46"/>
      <c r="AT1065" s="46"/>
      <c r="AU1065" s="46"/>
      <c r="AV1065" s="46"/>
      <c r="AW1065" s="46"/>
      <c r="AX1065" s="46"/>
      <c r="AY1065" s="46"/>
      <c r="AZ1065" s="46"/>
      <c r="BA1065" s="46"/>
      <c r="BB1065" s="46"/>
      <c r="BC1065" s="46"/>
      <c r="BD1065" s="46"/>
      <c r="BE1065" s="46"/>
      <c r="BF1065" s="46"/>
      <c r="BG1065" s="46"/>
      <c r="BH1065" s="46"/>
      <c r="BI1065" s="46"/>
      <c r="BJ1065" s="46"/>
      <c r="BK1065" s="46"/>
      <c r="BL1065" s="46"/>
      <c r="BM1065" s="46"/>
      <c r="BN1065" s="46"/>
      <c r="BO1065" s="46"/>
      <c r="BP1065" s="46"/>
    </row>
    <row r="1066" spans="1:68" ht="12.75" customHeight="1" x14ac:dyDescent="0.25">
      <c r="A1066" s="46" t="s">
        <v>3995</v>
      </c>
      <c r="B1066" s="82" t="s">
        <v>532</v>
      </c>
      <c r="C1066" s="60">
        <v>12</v>
      </c>
      <c r="D1066" s="46" t="s">
        <v>4282</v>
      </c>
      <c r="E1066" s="46" t="s">
        <v>2626</v>
      </c>
      <c r="F1066" s="46" t="s">
        <v>4332</v>
      </c>
      <c r="G1066" s="46" t="s">
        <v>68</v>
      </c>
      <c r="H1066" s="46" t="s">
        <v>67</v>
      </c>
      <c r="I1066" s="83">
        <v>-2.02549999999999E+16</v>
      </c>
      <c r="J1066" s="83">
        <v>-4.85497222222E+16</v>
      </c>
      <c r="K1066" s="83" t="s">
        <v>5002</v>
      </c>
      <c r="L1066" s="46" t="s">
        <v>1324</v>
      </c>
      <c r="M1066" s="60">
        <v>2009</v>
      </c>
      <c r="N1066" s="46" t="s">
        <v>375</v>
      </c>
      <c r="O1066" s="46">
        <f t="shared" si="16"/>
        <v>41491</v>
      </c>
      <c r="P1066" s="46">
        <v>2013</v>
      </c>
      <c r="Q1066" s="46" t="s">
        <v>65</v>
      </c>
      <c r="R1066" s="84"/>
      <c r="S1066" s="46">
        <v>4424400</v>
      </c>
      <c r="T1066" s="46">
        <v>0.14029680365296804</v>
      </c>
      <c r="U1066" s="46" t="s">
        <v>5405</v>
      </c>
      <c r="V1066" s="46" t="s">
        <v>5405</v>
      </c>
      <c r="W1066" s="46" t="s">
        <v>5405</v>
      </c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M1066" s="46"/>
      <c r="AN1066" s="46"/>
      <c r="AO1066" s="46"/>
      <c r="AP1066" s="46"/>
      <c r="AQ1066" s="46"/>
      <c r="AR1066" s="46"/>
      <c r="AS1066" s="46"/>
      <c r="AT1066" s="46"/>
      <c r="AU1066" s="46"/>
      <c r="AV1066" s="46"/>
      <c r="AW1066" s="46"/>
      <c r="AX1066" s="46"/>
      <c r="AY1066" s="46"/>
      <c r="AZ1066" s="46"/>
      <c r="BA1066" s="46"/>
      <c r="BB1066" s="46"/>
      <c r="BC1066" s="46"/>
      <c r="BD1066" s="46"/>
      <c r="BE1066" s="46"/>
      <c r="BF1066" s="46"/>
      <c r="BG1066" s="46"/>
      <c r="BH1066" s="46"/>
      <c r="BI1066" s="46"/>
      <c r="BJ1066" s="46"/>
      <c r="BK1066" s="46"/>
      <c r="BL1066" s="46"/>
      <c r="BM1066" s="46"/>
      <c r="BN1066" s="46"/>
      <c r="BO1066" s="46"/>
      <c r="BP1066" s="46"/>
    </row>
    <row r="1067" spans="1:68" ht="12.75" customHeight="1" x14ac:dyDescent="0.25">
      <c r="A1067" s="46" t="s">
        <v>3996</v>
      </c>
      <c r="B1067" s="82" t="s">
        <v>574</v>
      </c>
      <c r="C1067" s="60">
        <v>2</v>
      </c>
      <c r="D1067" s="46" t="s">
        <v>4232</v>
      </c>
      <c r="E1067" s="46" t="s">
        <v>1889</v>
      </c>
      <c r="F1067" s="46" t="s">
        <v>4333</v>
      </c>
      <c r="G1067" s="46" t="s">
        <v>69</v>
      </c>
      <c r="H1067" s="46" t="s">
        <v>67</v>
      </c>
      <c r="I1067" s="83">
        <v>-2.27605555555E+16</v>
      </c>
      <c r="J1067" s="83">
        <v>-4.5159361111099904E+16</v>
      </c>
      <c r="K1067" s="83" t="s">
        <v>5003</v>
      </c>
      <c r="L1067" s="46" t="s">
        <v>466</v>
      </c>
      <c r="M1067" s="60">
        <v>2013</v>
      </c>
      <c r="N1067" s="46" t="s">
        <v>467</v>
      </c>
      <c r="O1067" s="46">
        <f t="shared" si="16"/>
        <v>45112</v>
      </c>
      <c r="P1067" s="46">
        <v>2023</v>
      </c>
      <c r="Q1067" s="46" t="s">
        <v>65</v>
      </c>
      <c r="R1067" s="84"/>
      <c r="S1067" s="46">
        <v>353600</v>
      </c>
      <c r="T1067" s="46">
        <v>1.1212582445459158E-2</v>
      </c>
      <c r="U1067" s="46">
        <v>50</v>
      </c>
      <c r="V1067" s="46" t="s">
        <v>5427</v>
      </c>
      <c r="W1067" s="46" t="s">
        <v>5428</v>
      </c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M1067" s="46"/>
      <c r="AN1067" s="46"/>
      <c r="AO1067" s="46"/>
      <c r="AP1067" s="46"/>
      <c r="AQ1067" s="46"/>
      <c r="AR1067" s="46"/>
      <c r="AS1067" s="46"/>
      <c r="AT1067" s="46"/>
      <c r="AU1067" s="46"/>
      <c r="AV1067" s="46"/>
      <c r="AW1067" s="46"/>
      <c r="AX1067" s="46"/>
      <c r="AY1067" s="46"/>
      <c r="AZ1067" s="46"/>
      <c r="BA1067" s="46"/>
      <c r="BB1067" s="46"/>
      <c r="BC1067" s="46"/>
      <c r="BD1067" s="46"/>
      <c r="BE1067" s="46"/>
      <c r="BF1067" s="46"/>
      <c r="BG1067" s="46"/>
      <c r="BH1067" s="46"/>
      <c r="BI1067" s="46"/>
      <c r="BJ1067" s="46"/>
      <c r="BK1067" s="46"/>
      <c r="BL1067" s="46"/>
      <c r="BM1067" s="46"/>
      <c r="BN1067" s="46"/>
      <c r="BO1067" s="46"/>
      <c r="BP1067" s="46"/>
    </row>
    <row r="1068" spans="1:68" ht="12.75" customHeight="1" x14ac:dyDescent="0.25">
      <c r="A1068" s="46" t="s">
        <v>3997</v>
      </c>
      <c r="B1068" s="82" t="s">
        <v>513</v>
      </c>
      <c r="C1068" s="60">
        <v>9</v>
      </c>
      <c r="D1068" s="46" t="s">
        <v>4244</v>
      </c>
      <c r="E1068" s="46" t="s">
        <v>1890</v>
      </c>
      <c r="F1068" s="46" t="s">
        <v>4332</v>
      </c>
      <c r="G1068" s="46" t="s">
        <v>76</v>
      </c>
      <c r="H1068" s="46" t="s">
        <v>67</v>
      </c>
      <c r="I1068" s="83">
        <v>-2.19877777777E+16</v>
      </c>
      <c r="J1068" s="83">
        <v>-4.7055277777699904E+16</v>
      </c>
      <c r="K1068" s="83" t="s">
        <v>5004</v>
      </c>
      <c r="L1068" s="46" t="s">
        <v>466</v>
      </c>
      <c r="M1068" s="60">
        <v>2013</v>
      </c>
      <c r="N1068" s="46" t="s">
        <v>467</v>
      </c>
      <c r="O1068" s="46">
        <f t="shared" si="16"/>
        <v>45112</v>
      </c>
      <c r="P1068" s="46">
        <v>2023</v>
      </c>
      <c r="Q1068" s="46" t="s">
        <v>65</v>
      </c>
      <c r="R1068" s="84"/>
      <c r="S1068" s="46">
        <v>42000</v>
      </c>
      <c r="T1068" s="46">
        <v>1.3318112633181126E-3</v>
      </c>
      <c r="U1068" s="46" t="s">
        <v>5405</v>
      </c>
      <c r="V1068" s="46" t="s">
        <v>5405</v>
      </c>
      <c r="W1068" s="46" t="s">
        <v>5405</v>
      </c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M1068" s="46"/>
      <c r="AN1068" s="46"/>
      <c r="AO1068" s="46"/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/>
      <c r="AZ1068" s="46"/>
      <c r="BA1068" s="46"/>
      <c r="BB1068" s="46"/>
      <c r="BC1068" s="46"/>
      <c r="BD1068" s="46"/>
      <c r="BE1068" s="46"/>
      <c r="BF1068" s="46"/>
      <c r="BG1068" s="46"/>
      <c r="BH1068" s="46"/>
      <c r="BI1068" s="46"/>
      <c r="BJ1068" s="46"/>
      <c r="BK1068" s="46"/>
      <c r="BL1068" s="46"/>
      <c r="BM1068" s="46"/>
      <c r="BN1068" s="46"/>
      <c r="BO1068" s="46"/>
      <c r="BP1068" s="46"/>
    </row>
    <row r="1069" spans="1:68" ht="12.75" customHeight="1" x14ac:dyDescent="0.25">
      <c r="A1069" s="46" t="s">
        <v>3800</v>
      </c>
      <c r="B1069" s="82" t="s">
        <v>495</v>
      </c>
      <c r="C1069" s="60">
        <v>18</v>
      </c>
      <c r="D1069" s="46" t="s">
        <v>4240</v>
      </c>
      <c r="E1069" s="46" t="s">
        <v>2706</v>
      </c>
      <c r="F1069" s="46" t="s">
        <v>4332</v>
      </c>
      <c r="G1069" s="46" t="s">
        <v>68</v>
      </c>
      <c r="H1069" s="46" t="s">
        <v>67</v>
      </c>
      <c r="I1069" s="83">
        <v>-2.03386111111E+16</v>
      </c>
      <c r="J1069" s="83">
        <v>-5.1289722222199904E+16</v>
      </c>
      <c r="K1069" s="83" t="s">
        <v>5005</v>
      </c>
      <c r="L1069" s="46" t="s">
        <v>145</v>
      </c>
      <c r="M1069" s="60">
        <v>2008</v>
      </c>
      <c r="N1069" s="46" t="s">
        <v>87</v>
      </c>
      <c r="O1069" s="46">
        <f t="shared" si="16"/>
        <v>42389</v>
      </c>
      <c r="P1069" s="46">
        <v>2016</v>
      </c>
      <c r="Q1069" s="46" t="s">
        <v>146</v>
      </c>
      <c r="S1069" s="46">
        <v>3377920</v>
      </c>
      <c r="T1069" s="46">
        <v>0.10711314053779807</v>
      </c>
      <c r="U1069" s="46" t="s">
        <v>5405</v>
      </c>
      <c r="V1069" s="46" t="s">
        <v>5405</v>
      </c>
      <c r="W1069" s="46" t="s">
        <v>5405</v>
      </c>
    </row>
    <row r="1070" spans="1:68" ht="12.75" customHeight="1" x14ac:dyDescent="0.25">
      <c r="A1070" s="46" t="s">
        <v>3766</v>
      </c>
      <c r="B1070" s="82" t="s">
        <v>567</v>
      </c>
      <c r="C1070" s="60">
        <v>9</v>
      </c>
      <c r="D1070" s="46" t="s">
        <v>4228</v>
      </c>
      <c r="E1070" s="46" t="s">
        <v>2178</v>
      </c>
      <c r="F1070" s="46" t="s">
        <v>4332</v>
      </c>
      <c r="G1070" s="46" t="s">
        <v>68</v>
      </c>
      <c r="H1070" s="46" t="s">
        <v>67</v>
      </c>
      <c r="I1070" s="83">
        <v>-2.18418055554999E+16</v>
      </c>
      <c r="J1070" s="83">
        <v>-4.7472999999999904E+16</v>
      </c>
      <c r="K1070" s="83" t="s">
        <v>4715</v>
      </c>
      <c r="L1070" s="46" t="s">
        <v>328</v>
      </c>
      <c r="M1070" s="60">
        <v>2012</v>
      </c>
      <c r="N1070" s="46" t="s">
        <v>329</v>
      </c>
      <c r="O1070" s="46">
        <f t="shared" si="16"/>
        <v>44747</v>
      </c>
      <c r="P1070" s="46">
        <v>2022</v>
      </c>
      <c r="Q1070" s="46" t="s">
        <v>65</v>
      </c>
      <c r="R1070" s="84"/>
      <c r="S1070" s="46">
        <v>1825000</v>
      </c>
      <c r="T1070" s="46">
        <v>5.7870370370370371E-2</v>
      </c>
      <c r="U1070" s="46" t="s">
        <v>5405</v>
      </c>
      <c r="V1070" s="46" t="s">
        <v>5405</v>
      </c>
      <c r="W1070" s="46" t="s">
        <v>5405</v>
      </c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M1070" s="46"/>
      <c r="AN1070" s="46"/>
      <c r="AO1070" s="46"/>
      <c r="AP1070" s="46"/>
      <c r="AQ1070" s="46"/>
      <c r="AR1070" s="46"/>
      <c r="AS1070" s="46"/>
      <c r="AT1070" s="46"/>
      <c r="AU1070" s="46"/>
      <c r="AV1070" s="46"/>
      <c r="AW1070" s="46"/>
      <c r="AX1070" s="46"/>
      <c r="AY1070" s="46"/>
      <c r="AZ1070" s="46"/>
      <c r="BA1070" s="46"/>
      <c r="BB1070" s="46"/>
      <c r="BC1070" s="46"/>
      <c r="BD1070" s="46"/>
      <c r="BE1070" s="46"/>
      <c r="BF1070" s="46"/>
      <c r="BG1070" s="46"/>
      <c r="BH1070" s="46"/>
      <c r="BI1070" s="46"/>
      <c r="BJ1070" s="46"/>
      <c r="BK1070" s="46"/>
      <c r="BL1070" s="46"/>
      <c r="BM1070" s="46"/>
      <c r="BN1070" s="46"/>
      <c r="BO1070" s="46"/>
      <c r="BP1070" s="46"/>
    </row>
    <row r="1071" spans="1:68" ht="12.75" customHeight="1" x14ac:dyDescent="0.25">
      <c r="A1071" s="46" t="s">
        <v>3998</v>
      </c>
      <c r="B1071" s="82" t="s">
        <v>534</v>
      </c>
      <c r="C1071" s="60">
        <v>12</v>
      </c>
      <c r="D1071" s="46" t="s">
        <v>4235</v>
      </c>
      <c r="E1071" s="46" t="s">
        <v>2182</v>
      </c>
      <c r="F1071" s="46" t="s">
        <v>4332</v>
      </c>
      <c r="G1071" s="46" t="s">
        <v>69</v>
      </c>
      <c r="H1071" s="46" t="s">
        <v>67</v>
      </c>
      <c r="I1071" s="83">
        <v>-2.05547222221999E+16</v>
      </c>
      <c r="J1071" s="83">
        <v>-4.83680555555E+16</v>
      </c>
      <c r="K1071" s="83" t="s">
        <v>5006</v>
      </c>
      <c r="L1071" s="46" t="s">
        <v>328</v>
      </c>
      <c r="M1071" s="60">
        <v>2012</v>
      </c>
      <c r="N1071" s="46" t="s">
        <v>329</v>
      </c>
      <c r="O1071" s="46">
        <f t="shared" si="16"/>
        <v>44747</v>
      </c>
      <c r="P1071" s="46">
        <v>2022</v>
      </c>
      <c r="Q1071" s="46" t="s">
        <v>65</v>
      </c>
      <c r="R1071" s="84"/>
      <c r="S1071" s="46">
        <v>881664</v>
      </c>
      <c r="T1071" s="46">
        <v>2.7957382039573819E-2</v>
      </c>
      <c r="U1071" s="46">
        <v>127.8</v>
      </c>
      <c r="V1071" s="46" t="s">
        <v>5414</v>
      </c>
      <c r="W1071" s="46" t="s">
        <v>5409</v>
      </c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M1071" s="46"/>
      <c r="AN1071" s="46"/>
      <c r="AO1071" s="46"/>
      <c r="AP1071" s="46"/>
      <c r="AQ1071" s="46"/>
      <c r="AR1071" s="46"/>
      <c r="AS1071" s="46"/>
      <c r="AT1071" s="46"/>
      <c r="AU1071" s="46"/>
      <c r="AV1071" s="46"/>
      <c r="AW1071" s="46"/>
      <c r="AX1071" s="46"/>
      <c r="AY1071" s="46"/>
      <c r="AZ1071" s="46"/>
      <c r="BA1071" s="46"/>
      <c r="BB1071" s="46"/>
      <c r="BC1071" s="46"/>
      <c r="BD1071" s="46"/>
      <c r="BE1071" s="46"/>
      <c r="BF1071" s="46"/>
      <c r="BG1071" s="46"/>
      <c r="BH1071" s="46"/>
      <c r="BI1071" s="46"/>
      <c r="BJ1071" s="46"/>
      <c r="BK1071" s="46"/>
      <c r="BL1071" s="46"/>
      <c r="BM1071" s="46"/>
      <c r="BN1071" s="46"/>
      <c r="BO1071" s="46"/>
      <c r="BP1071" s="46"/>
    </row>
    <row r="1072" spans="1:68" ht="12.75" customHeight="1" x14ac:dyDescent="0.25">
      <c r="A1072" s="46" t="s">
        <v>3999</v>
      </c>
      <c r="B1072" s="82" t="s">
        <v>548</v>
      </c>
      <c r="C1072" s="60">
        <v>8</v>
      </c>
      <c r="D1072" s="46" t="s">
        <v>4229</v>
      </c>
      <c r="E1072" s="46" t="s">
        <v>2183</v>
      </c>
      <c r="F1072" s="46" t="s">
        <v>4332</v>
      </c>
      <c r="G1072" s="46" t="s">
        <v>69</v>
      </c>
      <c r="H1072" s="46" t="s">
        <v>67</v>
      </c>
      <c r="I1072" s="83">
        <v>-2.02175E+16</v>
      </c>
      <c r="J1072" s="83">
        <v>-4.82072222222E+16</v>
      </c>
      <c r="K1072" s="83" t="s">
        <v>5007</v>
      </c>
      <c r="L1072" s="46" t="s">
        <v>328</v>
      </c>
      <c r="M1072" s="60">
        <v>2012</v>
      </c>
      <c r="N1072" s="46" t="s">
        <v>329</v>
      </c>
      <c r="O1072" s="46">
        <f t="shared" si="16"/>
        <v>44747</v>
      </c>
      <c r="P1072" s="46">
        <v>2022</v>
      </c>
      <c r="Q1072" s="46" t="s">
        <v>65</v>
      </c>
      <c r="R1072" s="84"/>
      <c r="S1072" s="46">
        <v>653380</v>
      </c>
      <c r="T1072" s="46">
        <v>2.0718543886352105E-2</v>
      </c>
      <c r="U1072" s="46">
        <v>53.4</v>
      </c>
      <c r="V1072" s="46" t="s">
        <v>5403</v>
      </c>
      <c r="W1072" s="46" t="s">
        <v>5404</v>
      </c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  <c r="AT1072" s="46"/>
      <c r="AU1072" s="46"/>
      <c r="AV1072" s="46"/>
      <c r="AW1072" s="46"/>
      <c r="AX1072" s="46"/>
      <c r="AY1072" s="46"/>
      <c r="AZ1072" s="46"/>
      <c r="BA1072" s="46"/>
      <c r="BB1072" s="46"/>
      <c r="BC1072" s="46"/>
      <c r="BD1072" s="46"/>
      <c r="BE1072" s="46"/>
      <c r="BF1072" s="46"/>
      <c r="BG1072" s="46"/>
      <c r="BH1072" s="46"/>
      <c r="BI1072" s="46"/>
      <c r="BJ1072" s="46"/>
      <c r="BK1072" s="46"/>
      <c r="BL1072" s="46"/>
      <c r="BM1072" s="46"/>
      <c r="BN1072" s="46"/>
      <c r="BO1072" s="46"/>
      <c r="BP1072" s="46"/>
    </row>
    <row r="1073" spans="1:68" ht="12.75" customHeight="1" x14ac:dyDescent="0.25">
      <c r="A1073" s="46" t="s">
        <v>4000</v>
      </c>
      <c r="B1073" s="82" t="s">
        <v>512</v>
      </c>
      <c r="C1073" s="60">
        <v>14</v>
      </c>
      <c r="D1073" s="46" t="s">
        <v>4227</v>
      </c>
      <c r="E1073" s="46" t="s">
        <v>2184</v>
      </c>
      <c r="F1073" s="46" t="s">
        <v>4332</v>
      </c>
      <c r="G1073" s="46" t="s">
        <v>69</v>
      </c>
      <c r="H1073" s="46" t="s">
        <v>67</v>
      </c>
      <c r="I1073" s="83">
        <v>-2.33127777776999E+16</v>
      </c>
      <c r="J1073" s="83">
        <v>-4.87444444444E+16</v>
      </c>
      <c r="K1073" s="83" t="s">
        <v>5008</v>
      </c>
      <c r="L1073" s="46" t="s">
        <v>328</v>
      </c>
      <c r="M1073" s="60">
        <v>2012</v>
      </c>
      <c r="N1073" s="46" t="s">
        <v>329</v>
      </c>
      <c r="O1073" s="46">
        <f t="shared" si="16"/>
        <v>44747</v>
      </c>
      <c r="P1073" s="46">
        <v>2022</v>
      </c>
      <c r="Q1073" s="46" t="s">
        <v>65</v>
      </c>
      <c r="R1073" s="84"/>
      <c r="S1073" s="46">
        <v>381000</v>
      </c>
      <c r="T1073" s="46">
        <v>1.2081430745814307E-2</v>
      </c>
      <c r="U1073" s="46">
        <v>80</v>
      </c>
      <c r="V1073" s="46" t="s">
        <v>5414</v>
      </c>
      <c r="W1073" s="46" t="s">
        <v>5413</v>
      </c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M1073" s="46"/>
      <c r="AN1073" s="46"/>
      <c r="AO1073" s="46"/>
      <c r="AP1073" s="46"/>
      <c r="AQ1073" s="46"/>
      <c r="AR1073" s="46"/>
      <c r="AS1073" s="46"/>
      <c r="AT1073" s="46"/>
      <c r="AU1073" s="46"/>
      <c r="AV1073" s="46"/>
      <c r="AW1073" s="46"/>
      <c r="AX1073" s="46"/>
      <c r="AY1073" s="46"/>
      <c r="AZ1073" s="46"/>
      <c r="BA1073" s="46"/>
      <c r="BB1073" s="46"/>
      <c r="BC1073" s="46"/>
      <c r="BD1073" s="46"/>
      <c r="BE1073" s="46"/>
      <c r="BF1073" s="46"/>
      <c r="BG1073" s="46"/>
      <c r="BH1073" s="46"/>
      <c r="BI1073" s="46"/>
      <c r="BJ1073" s="46"/>
      <c r="BK1073" s="46"/>
      <c r="BL1073" s="46"/>
      <c r="BM1073" s="46"/>
      <c r="BN1073" s="46"/>
      <c r="BO1073" s="46"/>
      <c r="BP1073" s="46"/>
    </row>
    <row r="1074" spans="1:68" ht="12.75" customHeight="1" x14ac:dyDescent="0.25">
      <c r="A1074" s="46" t="s">
        <v>4001</v>
      </c>
      <c r="B1074" s="82" t="s">
        <v>512</v>
      </c>
      <c r="C1074" s="60">
        <v>14</v>
      </c>
      <c r="D1074" s="46" t="s">
        <v>4311</v>
      </c>
      <c r="E1074" s="46" t="s">
        <v>2185</v>
      </c>
      <c r="F1074" s="46" t="s">
        <v>4332</v>
      </c>
      <c r="G1074" s="46" t="s">
        <v>69</v>
      </c>
      <c r="H1074" s="46" t="s">
        <v>67</v>
      </c>
      <c r="I1074" s="83">
        <v>-2.32982499999999E+16</v>
      </c>
      <c r="J1074" s="83">
        <v>-4.8946611111099904E+16</v>
      </c>
      <c r="K1074" s="83" t="s">
        <v>5009</v>
      </c>
      <c r="L1074" s="46" t="s">
        <v>328</v>
      </c>
      <c r="M1074" s="60">
        <v>2012</v>
      </c>
      <c r="N1074" s="46" t="s">
        <v>329</v>
      </c>
      <c r="O1074" s="46">
        <f t="shared" si="16"/>
        <v>44747</v>
      </c>
      <c r="P1074" s="46">
        <v>2022</v>
      </c>
      <c r="Q1074" s="46" t="s">
        <v>65</v>
      </c>
      <c r="R1074" s="84"/>
      <c r="S1074" s="46">
        <v>627239.6</v>
      </c>
      <c r="T1074" s="46">
        <v>1.9889637239979704E-2</v>
      </c>
      <c r="U1074" s="46">
        <v>123.11</v>
      </c>
      <c r="V1074" s="46" t="s">
        <v>5403</v>
      </c>
      <c r="W1074" s="46" t="s">
        <v>5413</v>
      </c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M1074" s="46"/>
      <c r="AN1074" s="46"/>
      <c r="AO1074" s="46"/>
      <c r="AP1074" s="46"/>
      <c r="AQ1074" s="46"/>
      <c r="AR1074" s="46"/>
      <c r="AS1074" s="46"/>
      <c r="AT1074" s="46"/>
      <c r="AU1074" s="46"/>
      <c r="AV1074" s="46"/>
      <c r="AW1074" s="46"/>
      <c r="AX1074" s="46"/>
      <c r="AY1074" s="46"/>
      <c r="AZ1074" s="46"/>
      <c r="BA1074" s="46"/>
      <c r="BB1074" s="46"/>
      <c r="BC1074" s="46"/>
      <c r="BD1074" s="46"/>
      <c r="BE1074" s="46"/>
      <c r="BF1074" s="46"/>
      <c r="BG1074" s="46"/>
      <c r="BH1074" s="46"/>
      <c r="BI1074" s="46"/>
      <c r="BJ1074" s="46"/>
      <c r="BK1074" s="46"/>
      <c r="BL1074" s="46"/>
      <c r="BM1074" s="46"/>
      <c r="BN1074" s="46"/>
      <c r="BO1074" s="46"/>
      <c r="BP1074" s="46"/>
    </row>
    <row r="1075" spans="1:68" ht="12.75" customHeight="1" x14ac:dyDescent="0.25">
      <c r="A1075" s="46" t="s">
        <v>4002</v>
      </c>
      <c r="B1075" s="82" t="s">
        <v>542</v>
      </c>
      <c r="C1075" s="60">
        <v>19</v>
      </c>
      <c r="D1075" s="46" t="s">
        <v>4240</v>
      </c>
      <c r="E1075" s="46" t="s">
        <v>2186</v>
      </c>
      <c r="F1075" s="46" t="s">
        <v>4332</v>
      </c>
      <c r="G1075" s="46" t="s">
        <v>69</v>
      </c>
      <c r="H1075" s="46" t="s">
        <v>67</v>
      </c>
      <c r="I1075" s="83">
        <v>-2.06274444443999E+16</v>
      </c>
      <c r="J1075" s="83">
        <v>-5.1576944444399904E+16</v>
      </c>
      <c r="K1075" s="83" t="s">
        <v>5010</v>
      </c>
      <c r="L1075" s="46" t="s">
        <v>328</v>
      </c>
      <c r="M1075" s="60">
        <v>2012</v>
      </c>
      <c r="N1075" s="46" t="s">
        <v>329</v>
      </c>
      <c r="O1075" s="46">
        <f t="shared" si="16"/>
        <v>44747</v>
      </c>
      <c r="P1075" s="46">
        <v>2022</v>
      </c>
      <c r="Q1075" s="46" t="s">
        <v>65</v>
      </c>
      <c r="R1075" s="84"/>
      <c r="S1075" s="46">
        <v>3275059</v>
      </c>
      <c r="T1075" s="46">
        <v>0.10385143962455606</v>
      </c>
      <c r="U1075" s="46">
        <v>374.1</v>
      </c>
      <c r="V1075" s="46" t="s">
        <v>5403</v>
      </c>
      <c r="W1075" s="46" t="s">
        <v>5424</v>
      </c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M1075" s="46"/>
      <c r="AN1075" s="46"/>
      <c r="AO1075" s="46"/>
      <c r="AP1075" s="46"/>
      <c r="AQ1075" s="46"/>
      <c r="AR1075" s="46"/>
      <c r="AS1075" s="46"/>
      <c r="AT1075" s="46"/>
      <c r="AU1075" s="46"/>
      <c r="AV1075" s="46"/>
      <c r="AW1075" s="46"/>
      <c r="AX1075" s="46"/>
      <c r="AY1075" s="46"/>
      <c r="AZ1075" s="46"/>
      <c r="BA1075" s="46"/>
      <c r="BB1075" s="46"/>
      <c r="BC1075" s="46"/>
      <c r="BD1075" s="46"/>
      <c r="BE1075" s="46"/>
      <c r="BF1075" s="46"/>
      <c r="BG1075" s="46"/>
      <c r="BH1075" s="46"/>
      <c r="BI1075" s="46"/>
      <c r="BJ1075" s="46"/>
      <c r="BK1075" s="46"/>
      <c r="BL1075" s="46"/>
      <c r="BM1075" s="46"/>
      <c r="BN1075" s="46"/>
      <c r="BO1075" s="46"/>
      <c r="BP1075" s="46"/>
    </row>
    <row r="1076" spans="1:68" ht="12.75" customHeight="1" x14ac:dyDescent="0.25">
      <c r="A1076" s="46" t="s">
        <v>4002</v>
      </c>
      <c r="B1076" s="82" t="s">
        <v>542</v>
      </c>
      <c r="C1076" s="60">
        <v>19</v>
      </c>
      <c r="D1076" s="46" t="s">
        <v>4240</v>
      </c>
      <c r="E1076" s="46" t="s">
        <v>2187</v>
      </c>
      <c r="F1076" s="46" t="s">
        <v>4332</v>
      </c>
      <c r="G1076" s="46" t="s">
        <v>69</v>
      </c>
      <c r="H1076" s="46" t="s">
        <v>67</v>
      </c>
      <c r="I1076" s="83">
        <v>-2.06300555555E+16</v>
      </c>
      <c r="J1076" s="83">
        <v>-5.1578805555499904E+16</v>
      </c>
      <c r="K1076" s="83" t="s">
        <v>5010</v>
      </c>
      <c r="L1076" s="46" t="s">
        <v>328</v>
      </c>
      <c r="M1076" s="60">
        <v>2012</v>
      </c>
      <c r="N1076" s="46" t="s">
        <v>329</v>
      </c>
      <c r="O1076" s="46">
        <f t="shared" si="16"/>
        <v>44747</v>
      </c>
      <c r="P1076" s="46">
        <v>2022</v>
      </c>
      <c r="Q1076" s="46" t="s">
        <v>65</v>
      </c>
      <c r="R1076" s="84"/>
      <c r="S1076" s="46">
        <v>2722328</v>
      </c>
      <c r="T1076" s="46">
        <v>8.6324454591577879E-2</v>
      </c>
      <c r="U1076" s="46">
        <v>374.1</v>
      </c>
      <c r="V1076" s="46" t="s">
        <v>5403</v>
      </c>
      <c r="W1076" s="46" t="s">
        <v>5424</v>
      </c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M1076" s="46"/>
      <c r="AN1076" s="46"/>
      <c r="AO1076" s="46"/>
      <c r="AP1076" s="46"/>
      <c r="AQ1076" s="46"/>
      <c r="AR1076" s="46"/>
      <c r="AS1076" s="46"/>
      <c r="AT1076" s="46"/>
      <c r="AU1076" s="46"/>
      <c r="AV1076" s="46"/>
      <c r="AW1076" s="46"/>
      <c r="AX1076" s="46"/>
      <c r="AY1076" s="46"/>
      <c r="AZ1076" s="46"/>
      <c r="BA1076" s="46"/>
      <c r="BB1076" s="46"/>
      <c r="BC1076" s="46"/>
      <c r="BD1076" s="46"/>
      <c r="BE1076" s="46"/>
      <c r="BF1076" s="46"/>
      <c r="BG1076" s="46"/>
      <c r="BH1076" s="46"/>
      <c r="BI1076" s="46"/>
      <c r="BJ1076" s="46"/>
      <c r="BK1076" s="46"/>
      <c r="BL1076" s="46"/>
      <c r="BM1076" s="46"/>
      <c r="BN1076" s="46"/>
      <c r="BO1076" s="46"/>
      <c r="BP1076" s="46"/>
    </row>
    <row r="1077" spans="1:68" ht="12.75" customHeight="1" x14ac:dyDescent="0.25">
      <c r="A1077" s="46" t="s">
        <v>4003</v>
      </c>
      <c r="B1077" s="82" t="s">
        <v>506</v>
      </c>
      <c r="C1077" s="60">
        <v>12</v>
      </c>
      <c r="D1077" s="46" t="s">
        <v>4230</v>
      </c>
      <c r="E1077" s="46" t="s">
        <v>2188</v>
      </c>
      <c r="F1077" s="46" t="s">
        <v>4332</v>
      </c>
      <c r="G1077" s="46" t="s">
        <v>69</v>
      </c>
      <c r="H1077" s="46" t="s">
        <v>67</v>
      </c>
      <c r="I1077" s="83">
        <v>-2.03311111111E+16</v>
      </c>
      <c r="J1077" s="83">
        <v>-4.91186111111E+16</v>
      </c>
      <c r="K1077" s="83" t="s">
        <v>5011</v>
      </c>
      <c r="L1077" s="46" t="s">
        <v>328</v>
      </c>
      <c r="M1077" s="60">
        <v>2012</v>
      </c>
      <c r="N1077" s="46" t="s">
        <v>329</v>
      </c>
      <c r="O1077" s="46">
        <f t="shared" si="16"/>
        <v>44747</v>
      </c>
      <c r="P1077" s="46">
        <v>2022</v>
      </c>
      <c r="Q1077" s="46" t="s">
        <v>65</v>
      </c>
      <c r="R1077" s="84"/>
      <c r="S1077" s="46">
        <v>233627.1</v>
      </c>
      <c r="T1077" s="46">
        <v>7.4082667427701676E-3</v>
      </c>
      <c r="U1077" s="46">
        <v>44.5</v>
      </c>
      <c r="V1077" s="46" t="s">
        <v>5403</v>
      </c>
      <c r="W1077" s="46" t="s">
        <v>5424</v>
      </c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M1077" s="46"/>
      <c r="AN1077" s="46"/>
      <c r="AO1077" s="46"/>
      <c r="AP1077" s="46"/>
      <c r="AQ1077" s="46"/>
      <c r="AR1077" s="46"/>
      <c r="AS1077" s="46"/>
      <c r="AT1077" s="46"/>
      <c r="AU1077" s="46"/>
      <c r="AV1077" s="46"/>
      <c r="AW1077" s="46"/>
      <c r="AX1077" s="46"/>
      <c r="AY1077" s="46"/>
      <c r="AZ1077" s="46"/>
      <c r="BA1077" s="46"/>
      <c r="BB1077" s="46"/>
      <c r="BC1077" s="46"/>
      <c r="BD1077" s="46"/>
      <c r="BE1077" s="46"/>
      <c r="BF1077" s="46"/>
      <c r="BG1077" s="46"/>
      <c r="BH1077" s="46"/>
      <c r="BI1077" s="46"/>
      <c r="BJ1077" s="46"/>
      <c r="BK1077" s="46"/>
      <c r="BL1077" s="46"/>
      <c r="BM1077" s="46"/>
      <c r="BN1077" s="46"/>
      <c r="BO1077" s="46"/>
      <c r="BP1077" s="46"/>
    </row>
    <row r="1078" spans="1:68" ht="12.75" customHeight="1" x14ac:dyDescent="0.25">
      <c r="A1078" s="46" t="s">
        <v>3693</v>
      </c>
      <c r="B1078" s="82" t="s">
        <v>494</v>
      </c>
      <c r="C1078" s="60">
        <v>2</v>
      </c>
      <c r="D1078" s="46" t="s">
        <v>4232</v>
      </c>
      <c r="E1078" s="46" t="s">
        <v>2715</v>
      </c>
      <c r="F1078" s="46" t="s">
        <v>4333</v>
      </c>
      <c r="G1078" s="46" t="s">
        <v>66</v>
      </c>
      <c r="H1078" s="46" t="s">
        <v>1638</v>
      </c>
      <c r="I1078" s="83">
        <v>-2.25611111111E+16</v>
      </c>
      <c r="J1078" s="83">
        <v>-4.47833333333E+16</v>
      </c>
      <c r="K1078" s="83" t="s">
        <v>5012</v>
      </c>
      <c r="L1078" s="46" t="s">
        <v>1481</v>
      </c>
      <c r="M1078" s="60">
        <v>2008</v>
      </c>
      <c r="N1078" s="46" t="s">
        <v>83</v>
      </c>
      <c r="O1078" s="46">
        <f t="shared" si="16"/>
        <v>49041</v>
      </c>
      <c r="P1078" s="46">
        <v>2034</v>
      </c>
      <c r="Q1078" s="46" t="s">
        <v>142</v>
      </c>
      <c r="S1078" s="46">
        <v>0</v>
      </c>
      <c r="T1078" s="46">
        <v>0</v>
      </c>
      <c r="U1078" s="46" t="s">
        <v>5405</v>
      </c>
      <c r="V1078" s="46" t="s">
        <v>5405</v>
      </c>
      <c r="W1078" s="46" t="s">
        <v>5405</v>
      </c>
    </row>
    <row r="1079" spans="1:68" ht="12.75" customHeight="1" x14ac:dyDescent="0.25">
      <c r="A1079" s="46" t="s">
        <v>3834</v>
      </c>
      <c r="B1079" s="82" t="s">
        <v>486</v>
      </c>
      <c r="C1079" s="60">
        <v>9</v>
      </c>
      <c r="D1079" s="46" t="s">
        <v>4255</v>
      </c>
      <c r="E1079" s="46" t="s">
        <v>2366</v>
      </c>
      <c r="F1079" s="46" t="s">
        <v>4332</v>
      </c>
      <c r="G1079" s="46" t="s">
        <v>76</v>
      </c>
      <c r="H1079" s="46" t="s">
        <v>67</v>
      </c>
      <c r="I1079" s="83">
        <v>-2.23830555555E+16</v>
      </c>
      <c r="J1079" s="83">
        <v>-4.67727777777E+16</v>
      </c>
      <c r="K1079" s="83" t="s">
        <v>4784</v>
      </c>
      <c r="L1079" s="46" t="s">
        <v>280</v>
      </c>
      <c r="M1079" s="60">
        <v>2011</v>
      </c>
      <c r="N1079" s="46" t="s">
        <v>281</v>
      </c>
      <c r="O1079" s="46">
        <f t="shared" si="16"/>
        <v>44382</v>
      </c>
      <c r="P1079" s="46">
        <v>2021</v>
      </c>
      <c r="Q1079" s="46" t="s">
        <v>65</v>
      </c>
      <c r="R1079" s="84"/>
      <c r="S1079" s="46">
        <v>33376</v>
      </c>
      <c r="T1079" s="46">
        <v>1.0583460172501268E-3</v>
      </c>
      <c r="U1079" s="46" t="s">
        <v>5405</v>
      </c>
      <c r="V1079" s="46" t="s">
        <v>5405</v>
      </c>
      <c r="W1079" s="46" t="s">
        <v>5405</v>
      </c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M1079" s="46"/>
      <c r="AN1079" s="46"/>
      <c r="AO1079" s="46"/>
      <c r="AP1079" s="46"/>
      <c r="AQ1079" s="46"/>
      <c r="AR1079" s="46"/>
      <c r="AS1079" s="46"/>
      <c r="AT1079" s="46"/>
      <c r="AU1079" s="46"/>
      <c r="AV1079" s="46"/>
      <c r="AW1079" s="46"/>
      <c r="AX1079" s="46"/>
      <c r="AY1079" s="46"/>
      <c r="AZ1079" s="46"/>
      <c r="BA1079" s="46"/>
      <c r="BB1079" s="46"/>
      <c r="BC1079" s="46"/>
      <c r="BD1079" s="46"/>
      <c r="BE1079" s="46"/>
      <c r="BF1079" s="46"/>
      <c r="BG1079" s="46"/>
      <c r="BH1079" s="46"/>
      <c r="BI1079" s="46"/>
      <c r="BJ1079" s="46"/>
      <c r="BK1079" s="46"/>
      <c r="BL1079" s="46"/>
      <c r="BM1079" s="46"/>
      <c r="BN1079" s="46"/>
      <c r="BO1079" s="46"/>
      <c r="BP1079" s="46"/>
    </row>
    <row r="1080" spans="1:68" ht="12.75" customHeight="1" x14ac:dyDescent="0.25">
      <c r="A1080" s="46" t="s">
        <v>3925</v>
      </c>
      <c r="B1080" s="82" t="s">
        <v>529</v>
      </c>
      <c r="C1080" s="60">
        <v>2</v>
      </c>
      <c r="D1080" s="46" t="s">
        <v>4232</v>
      </c>
      <c r="E1080" s="46" t="s">
        <v>2717</v>
      </c>
      <c r="F1080" s="46" t="s">
        <v>4333</v>
      </c>
      <c r="G1080" s="46" t="s">
        <v>66</v>
      </c>
      <c r="H1080" s="46" t="s">
        <v>1638</v>
      </c>
      <c r="I1080" s="83">
        <v>-2.256745E+16</v>
      </c>
      <c r="J1080" s="83">
        <v>-4.48634611111E+16</v>
      </c>
      <c r="K1080" s="83" t="s">
        <v>5013</v>
      </c>
      <c r="L1080" s="46" t="s">
        <v>1483</v>
      </c>
      <c r="M1080" s="60">
        <v>2008</v>
      </c>
      <c r="N1080" s="46" t="s">
        <v>83</v>
      </c>
      <c r="O1080" s="46">
        <f t="shared" si="16"/>
        <v>49041</v>
      </c>
      <c r="P1080" s="46">
        <v>2034</v>
      </c>
      <c r="Q1080" s="46" t="s">
        <v>142</v>
      </c>
      <c r="S1080" s="46">
        <v>0</v>
      </c>
      <c r="T1080" s="46">
        <v>0</v>
      </c>
      <c r="U1080" s="46" t="s">
        <v>5405</v>
      </c>
      <c r="V1080" s="46" t="s">
        <v>5405</v>
      </c>
      <c r="W1080" s="46" t="s">
        <v>5405</v>
      </c>
    </row>
    <row r="1081" spans="1:68" ht="12.75" customHeight="1" x14ac:dyDescent="0.25">
      <c r="A1081" s="46" t="s">
        <v>3834</v>
      </c>
      <c r="B1081" s="82" t="s">
        <v>486</v>
      </c>
      <c r="C1081" s="60">
        <v>9</v>
      </c>
      <c r="D1081" s="46" t="s">
        <v>4255</v>
      </c>
      <c r="E1081" s="46" t="s">
        <v>2367</v>
      </c>
      <c r="F1081" s="46" t="s">
        <v>4332</v>
      </c>
      <c r="G1081" s="46" t="s">
        <v>76</v>
      </c>
      <c r="H1081" s="46" t="s">
        <v>67</v>
      </c>
      <c r="I1081" s="83">
        <v>-2.23827777776999E+16</v>
      </c>
      <c r="J1081" s="83">
        <v>-4.67811111111E+16</v>
      </c>
      <c r="K1081" s="83" t="s">
        <v>4784</v>
      </c>
      <c r="L1081" s="46" t="s">
        <v>280</v>
      </c>
      <c r="M1081" s="60">
        <v>2011</v>
      </c>
      <c r="N1081" s="46" t="s">
        <v>281</v>
      </c>
      <c r="O1081" s="46">
        <f t="shared" si="16"/>
        <v>44382</v>
      </c>
      <c r="P1081" s="46">
        <v>2021</v>
      </c>
      <c r="Q1081" s="46" t="s">
        <v>65</v>
      </c>
      <c r="R1081" s="84"/>
      <c r="S1081" s="46">
        <v>33376</v>
      </c>
      <c r="T1081" s="46">
        <v>1.0583460172501268E-3</v>
      </c>
      <c r="U1081" s="46" t="s">
        <v>5405</v>
      </c>
      <c r="V1081" s="46" t="s">
        <v>5405</v>
      </c>
      <c r="W1081" s="46" t="s">
        <v>5405</v>
      </c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M1081" s="46"/>
      <c r="AN1081" s="46"/>
      <c r="AO1081" s="46"/>
      <c r="AP1081" s="46"/>
      <c r="AQ1081" s="46"/>
      <c r="AR1081" s="46"/>
      <c r="AS1081" s="46"/>
      <c r="AT1081" s="46"/>
      <c r="AU1081" s="46"/>
      <c r="AV1081" s="46"/>
      <c r="AW1081" s="46"/>
      <c r="AX1081" s="46"/>
      <c r="AY1081" s="46"/>
      <c r="AZ1081" s="46"/>
      <c r="BA1081" s="46"/>
      <c r="BB1081" s="46"/>
      <c r="BC1081" s="46"/>
      <c r="BD1081" s="46"/>
      <c r="BE1081" s="46"/>
      <c r="BF1081" s="46"/>
      <c r="BG1081" s="46"/>
      <c r="BH1081" s="46"/>
      <c r="BI1081" s="46"/>
      <c r="BJ1081" s="46"/>
      <c r="BK1081" s="46"/>
      <c r="BL1081" s="46"/>
      <c r="BM1081" s="46"/>
      <c r="BN1081" s="46"/>
      <c r="BO1081" s="46"/>
      <c r="BP1081" s="46"/>
    </row>
    <row r="1082" spans="1:68" ht="12.75" customHeight="1" x14ac:dyDescent="0.25">
      <c r="A1082" s="46" t="s">
        <v>4004</v>
      </c>
      <c r="B1082" s="82" t="s">
        <v>553</v>
      </c>
      <c r="C1082" s="60">
        <v>9</v>
      </c>
      <c r="D1082" s="46" t="s">
        <v>4228</v>
      </c>
      <c r="E1082" s="46" t="s">
        <v>2370</v>
      </c>
      <c r="F1082" s="46" t="s">
        <v>4332</v>
      </c>
      <c r="G1082" s="46" t="s">
        <v>76</v>
      </c>
      <c r="H1082" s="46" t="s">
        <v>67</v>
      </c>
      <c r="I1082" s="83">
        <v>-2.15983305554999E+16</v>
      </c>
      <c r="J1082" s="83">
        <v>-4.7963055555499904E+16</v>
      </c>
      <c r="K1082" s="83" t="s">
        <v>5014</v>
      </c>
      <c r="L1082" s="46" t="s">
        <v>280</v>
      </c>
      <c r="M1082" s="60">
        <v>2011</v>
      </c>
      <c r="N1082" s="46" t="s">
        <v>281</v>
      </c>
      <c r="O1082" s="46">
        <f t="shared" si="16"/>
        <v>44382</v>
      </c>
      <c r="P1082" s="46">
        <v>2021</v>
      </c>
      <c r="Q1082" s="46" t="s">
        <v>65</v>
      </c>
      <c r="R1082" s="84"/>
      <c r="S1082" s="46">
        <v>32999.603999999999</v>
      </c>
      <c r="T1082" s="46">
        <v>1.0464105783866058E-3</v>
      </c>
      <c r="U1082" s="46" t="s">
        <v>5405</v>
      </c>
      <c r="V1082" s="46" t="s">
        <v>5405</v>
      </c>
      <c r="W1082" s="46" t="s">
        <v>5405</v>
      </c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M1082" s="46"/>
      <c r="AN1082" s="46"/>
      <c r="AO1082" s="46"/>
      <c r="AP1082" s="46"/>
      <c r="AQ1082" s="46"/>
      <c r="AR1082" s="46"/>
      <c r="AS1082" s="46"/>
      <c r="AT1082" s="46"/>
      <c r="AU1082" s="46"/>
      <c r="AV1082" s="46"/>
      <c r="AW1082" s="46"/>
      <c r="AX1082" s="46"/>
      <c r="AY1082" s="46"/>
      <c r="AZ1082" s="46"/>
      <c r="BA1082" s="46"/>
      <c r="BB1082" s="46"/>
      <c r="BC1082" s="46"/>
      <c r="BD1082" s="46"/>
      <c r="BE1082" s="46"/>
      <c r="BF1082" s="46"/>
      <c r="BG1082" s="46"/>
      <c r="BH1082" s="46"/>
      <c r="BI1082" s="46"/>
      <c r="BJ1082" s="46"/>
      <c r="BK1082" s="46"/>
      <c r="BL1082" s="46"/>
      <c r="BM1082" s="46"/>
      <c r="BN1082" s="46"/>
      <c r="BO1082" s="46"/>
      <c r="BP1082" s="46"/>
    </row>
    <row r="1083" spans="1:68" ht="12.75" customHeight="1" x14ac:dyDescent="0.25">
      <c r="A1083" s="46" t="s">
        <v>4004</v>
      </c>
      <c r="B1083" s="82" t="s">
        <v>553</v>
      </c>
      <c r="C1083" s="60">
        <v>9</v>
      </c>
      <c r="D1083" s="46" t="s">
        <v>4228</v>
      </c>
      <c r="E1083" s="46" t="s">
        <v>2371</v>
      </c>
      <c r="F1083" s="46" t="s">
        <v>4332</v>
      </c>
      <c r="G1083" s="46" t="s">
        <v>76</v>
      </c>
      <c r="H1083" s="46" t="s">
        <v>67</v>
      </c>
      <c r="I1083" s="83">
        <v>-2.15984388888E+16</v>
      </c>
      <c r="J1083" s="83">
        <v>-4.7963055555499904E+16</v>
      </c>
      <c r="K1083" s="83" t="s">
        <v>5014</v>
      </c>
      <c r="L1083" s="46" t="s">
        <v>280</v>
      </c>
      <c r="M1083" s="60">
        <v>2011</v>
      </c>
      <c r="N1083" s="46" t="s">
        <v>281</v>
      </c>
      <c r="O1083" s="46">
        <f t="shared" si="16"/>
        <v>44382</v>
      </c>
      <c r="P1083" s="46">
        <v>2021</v>
      </c>
      <c r="Q1083" s="46" t="s">
        <v>65</v>
      </c>
      <c r="R1083" s="84"/>
      <c r="S1083" s="46">
        <v>29999.64</v>
      </c>
      <c r="T1083" s="46">
        <v>9.5128234398782338E-4</v>
      </c>
      <c r="U1083" s="46" t="s">
        <v>5405</v>
      </c>
      <c r="V1083" s="46" t="s">
        <v>5405</v>
      </c>
      <c r="W1083" s="46" t="s">
        <v>5405</v>
      </c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M1083" s="46"/>
      <c r="AN1083" s="46"/>
      <c r="AO1083" s="46"/>
      <c r="AP1083" s="46"/>
      <c r="AQ1083" s="46"/>
      <c r="AR1083" s="46"/>
      <c r="AS1083" s="46"/>
      <c r="AT1083" s="46"/>
      <c r="AU1083" s="46"/>
      <c r="AV1083" s="46"/>
      <c r="AW1083" s="46"/>
      <c r="AX1083" s="46"/>
      <c r="AY1083" s="46"/>
      <c r="AZ1083" s="46"/>
      <c r="BA1083" s="46"/>
      <c r="BB1083" s="46"/>
      <c r="BC1083" s="46"/>
      <c r="BD1083" s="46"/>
      <c r="BE1083" s="46"/>
      <c r="BF1083" s="46"/>
      <c r="BG1083" s="46"/>
      <c r="BH1083" s="46"/>
      <c r="BI1083" s="46"/>
      <c r="BJ1083" s="46"/>
      <c r="BK1083" s="46"/>
      <c r="BL1083" s="46"/>
      <c r="BM1083" s="46"/>
      <c r="BN1083" s="46"/>
      <c r="BO1083" s="46"/>
      <c r="BP1083" s="46"/>
    </row>
    <row r="1084" spans="1:68" ht="12.75" customHeight="1" x14ac:dyDescent="0.25">
      <c r="A1084" s="46" t="s">
        <v>3926</v>
      </c>
      <c r="B1084" s="82" t="s">
        <v>532</v>
      </c>
      <c r="C1084" s="60">
        <v>12</v>
      </c>
      <c r="D1084" s="46" t="s">
        <v>4230</v>
      </c>
      <c r="E1084" s="46" t="s">
        <v>2721</v>
      </c>
      <c r="F1084" s="46" t="s">
        <v>4332</v>
      </c>
      <c r="G1084" s="46" t="s">
        <v>76</v>
      </c>
      <c r="H1084" s="46" t="s">
        <v>62</v>
      </c>
      <c r="I1084" s="83">
        <v>-2.01631388887999E+16</v>
      </c>
      <c r="J1084" s="83">
        <v>-4.87775833333E+16</v>
      </c>
      <c r="K1084" s="83" t="s">
        <v>4919</v>
      </c>
      <c r="L1084" s="46" t="s">
        <v>147</v>
      </c>
      <c r="M1084" s="60">
        <v>2008</v>
      </c>
      <c r="N1084" s="46" t="s">
        <v>148</v>
      </c>
      <c r="O1084" s="46">
        <f t="shared" si="16"/>
        <v>43261</v>
      </c>
      <c r="P1084" s="46">
        <v>2018</v>
      </c>
      <c r="Q1084" s="46" t="s">
        <v>65</v>
      </c>
      <c r="S1084" s="46">
        <v>15206.4</v>
      </c>
      <c r="T1084" s="46">
        <v>4.8219178082191779E-4</v>
      </c>
      <c r="U1084" s="46" t="s">
        <v>5405</v>
      </c>
      <c r="V1084" s="46" t="s">
        <v>5405</v>
      </c>
      <c r="W1084" s="46" t="s">
        <v>5405</v>
      </c>
    </row>
    <row r="1085" spans="1:68" ht="12.75" customHeight="1" x14ac:dyDescent="0.25">
      <c r="A1085" s="46" t="s">
        <v>4005</v>
      </c>
      <c r="B1085" s="82" t="s">
        <v>548</v>
      </c>
      <c r="C1085" s="60">
        <v>8</v>
      </c>
      <c r="D1085" s="46" t="s">
        <v>4230</v>
      </c>
      <c r="E1085" s="46" t="s">
        <v>2372</v>
      </c>
      <c r="F1085" s="46" t="s">
        <v>4332</v>
      </c>
      <c r="G1085" s="46" t="s">
        <v>76</v>
      </c>
      <c r="H1085" s="46" t="s">
        <v>67</v>
      </c>
      <c r="I1085" s="83">
        <v>-2.01033222221999E+16</v>
      </c>
      <c r="J1085" s="83">
        <v>-4.79409027777E+16</v>
      </c>
      <c r="K1085" s="83" t="s">
        <v>5015</v>
      </c>
      <c r="L1085" s="46" t="s">
        <v>280</v>
      </c>
      <c r="M1085" s="60">
        <v>2011</v>
      </c>
      <c r="N1085" s="46" t="s">
        <v>281</v>
      </c>
      <c r="O1085" s="46">
        <f t="shared" si="16"/>
        <v>44382</v>
      </c>
      <c r="P1085" s="46">
        <v>2021</v>
      </c>
      <c r="Q1085" s="46" t="s">
        <v>65</v>
      </c>
      <c r="R1085" s="84"/>
      <c r="S1085" s="46">
        <v>316800</v>
      </c>
      <c r="T1085" s="46">
        <v>1.0045662100456621E-2</v>
      </c>
      <c r="U1085" s="46" t="s">
        <v>5405</v>
      </c>
      <c r="V1085" s="46" t="s">
        <v>5405</v>
      </c>
      <c r="W1085" s="46" t="s">
        <v>5405</v>
      </c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M1085" s="46"/>
      <c r="AN1085" s="46"/>
      <c r="AO1085" s="46"/>
      <c r="AP1085" s="46"/>
      <c r="AQ1085" s="46"/>
      <c r="AR1085" s="46"/>
      <c r="AS1085" s="46"/>
      <c r="AT1085" s="46"/>
      <c r="AU1085" s="46"/>
      <c r="AV1085" s="46"/>
      <c r="AW1085" s="46"/>
      <c r="AX1085" s="46"/>
      <c r="AY1085" s="46"/>
      <c r="AZ1085" s="46"/>
      <c r="BA1085" s="46"/>
      <c r="BB1085" s="46"/>
      <c r="BC1085" s="46"/>
      <c r="BD1085" s="46"/>
      <c r="BE1085" s="46"/>
      <c r="BF1085" s="46"/>
      <c r="BG1085" s="46"/>
      <c r="BH1085" s="46"/>
      <c r="BI1085" s="46"/>
      <c r="BJ1085" s="46"/>
      <c r="BK1085" s="46"/>
      <c r="BL1085" s="46"/>
      <c r="BM1085" s="46"/>
      <c r="BN1085" s="46"/>
      <c r="BO1085" s="46"/>
      <c r="BP1085" s="46"/>
    </row>
    <row r="1086" spans="1:68" ht="12.75" customHeight="1" x14ac:dyDescent="0.25">
      <c r="A1086" s="46" t="s">
        <v>3579</v>
      </c>
      <c r="B1086" s="82" t="s">
        <v>492</v>
      </c>
      <c r="C1086" s="60">
        <v>11</v>
      </c>
      <c r="D1086" s="46" t="s">
        <v>4254</v>
      </c>
      <c r="E1086" s="46" t="s">
        <v>2723</v>
      </c>
      <c r="F1086" s="46" t="s">
        <v>4333</v>
      </c>
      <c r="G1086" s="46" t="s">
        <v>61</v>
      </c>
      <c r="H1086" s="46" t="s">
        <v>62</v>
      </c>
      <c r="I1086" s="83">
        <v>-2.44761111111E+16</v>
      </c>
      <c r="J1086" s="83">
        <v>-4.7836944444399904E+16</v>
      </c>
      <c r="K1086" s="83" t="s">
        <v>5016</v>
      </c>
      <c r="L1086" s="46" t="s">
        <v>143</v>
      </c>
      <c r="M1086" s="60">
        <v>2008</v>
      </c>
      <c r="N1086" s="46" t="s">
        <v>396</v>
      </c>
      <c r="O1086" s="46">
        <f t="shared" si="16"/>
        <v>41582</v>
      </c>
      <c r="P1086" s="46">
        <v>2013</v>
      </c>
      <c r="Q1086" s="46" t="s">
        <v>65</v>
      </c>
      <c r="S1086" s="46">
        <v>438000</v>
      </c>
      <c r="T1086" s="46">
        <v>1.3888888888888888E-2</v>
      </c>
      <c r="U1086" s="46" t="s">
        <v>5405</v>
      </c>
      <c r="V1086" s="46" t="s">
        <v>5405</v>
      </c>
      <c r="W1086" s="46" t="s">
        <v>5405</v>
      </c>
    </row>
    <row r="1087" spans="1:68" ht="12.75" customHeight="1" x14ac:dyDescent="0.25">
      <c r="A1087" s="46" t="s">
        <v>4005</v>
      </c>
      <c r="B1087" s="82" t="s">
        <v>548</v>
      </c>
      <c r="C1087" s="60">
        <v>8</v>
      </c>
      <c r="D1087" s="46" t="s">
        <v>4230</v>
      </c>
      <c r="E1087" s="46" t="s">
        <v>2373</v>
      </c>
      <c r="F1087" s="46" t="s">
        <v>4332</v>
      </c>
      <c r="G1087" s="46" t="s">
        <v>76</v>
      </c>
      <c r="H1087" s="46" t="s">
        <v>67</v>
      </c>
      <c r="I1087" s="83">
        <v>-2.01042722221999E+16</v>
      </c>
      <c r="J1087" s="83">
        <v>-4.7939624999999904E+16</v>
      </c>
      <c r="K1087" s="83" t="s">
        <v>5015</v>
      </c>
      <c r="L1087" s="46" t="s">
        <v>280</v>
      </c>
      <c r="M1087" s="60">
        <v>2011</v>
      </c>
      <c r="N1087" s="46" t="s">
        <v>281</v>
      </c>
      <c r="O1087" s="46">
        <f t="shared" si="16"/>
        <v>44382</v>
      </c>
      <c r="P1087" s="46">
        <v>2021</v>
      </c>
      <c r="Q1087" s="46" t="s">
        <v>65</v>
      </c>
      <c r="R1087" s="84"/>
      <c r="S1087" s="46">
        <v>316800</v>
      </c>
      <c r="T1087" s="46">
        <v>1.0045662100456621E-2</v>
      </c>
      <c r="U1087" s="46" t="s">
        <v>5405</v>
      </c>
      <c r="V1087" s="46" t="s">
        <v>5405</v>
      </c>
      <c r="W1087" s="46" t="s">
        <v>5405</v>
      </c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M1087" s="46"/>
      <c r="AN1087" s="46"/>
      <c r="AO1087" s="46"/>
      <c r="AP1087" s="46"/>
      <c r="AQ1087" s="46"/>
      <c r="AR1087" s="46"/>
      <c r="AS1087" s="46"/>
      <c r="AT1087" s="46"/>
      <c r="AU1087" s="46"/>
      <c r="AV1087" s="46"/>
      <c r="AW1087" s="46"/>
      <c r="AX1087" s="46"/>
      <c r="AY1087" s="46"/>
      <c r="AZ1087" s="46"/>
      <c r="BA1087" s="46"/>
      <c r="BB1087" s="46"/>
      <c r="BC1087" s="46"/>
      <c r="BD1087" s="46"/>
      <c r="BE1087" s="46"/>
      <c r="BF1087" s="46"/>
      <c r="BG1087" s="46"/>
      <c r="BH1087" s="46"/>
      <c r="BI1087" s="46"/>
      <c r="BJ1087" s="46"/>
      <c r="BK1087" s="46"/>
      <c r="BL1087" s="46"/>
      <c r="BM1087" s="46"/>
      <c r="BN1087" s="46"/>
      <c r="BO1087" s="46"/>
      <c r="BP1087" s="46"/>
    </row>
    <row r="1088" spans="1:68" ht="12.75" customHeight="1" x14ac:dyDescent="0.25">
      <c r="A1088" s="46" t="s">
        <v>4006</v>
      </c>
      <c r="B1088" s="82" t="s">
        <v>530</v>
      </c>
      <c r="C1088" s="60">
        <v>15</v>
      </c>
      <c r="D1088" s="46" t="s">
        <v>4230</v>
      </c>
      <c r="E1088" s="46" t="s">
        <v>2725</v>
      </c>
      <c r="F1088" s="46" t="s">
        <v>4332</v>
      </c>
      <c r="G1088" s="46" t="s">
        <v>76</v>
      </c>
      <c r="H1088" s="46" t="s">
        <v>62</v>
      </c>
      <c r="I1088" s="83">
        <v>-2.00399166666E+16</v>
      </c>
      <c r="J1088" s="83">
        <v>-5.0942055555499904E+16</v>
      </c>
      <c r="K1088" s="83" t="s">
        <v>5017</v>
      </c>
      <c r="L1088" s="46" t="s">
        <v>143</v>
      </c>
      <c r="M1088" s="60">
        <v>2008</v>
      </c>
      <c r="N1088" s="46" t="s">
        <v>144</v>
      </c>
      <c r="O1088" s="46">
        <f t="shared" si="16"/>
        <v>43256</v>
      </c>
      <c r="P1088" s="46">
        <v>2018</v>
      </c>
      <c r="Q1088" s="46" t="s">
        <v>65</v>
      </c>
      <c r="S1088" s="46">
        <v>47980.800000000003</v>
      </c>
      <c r="T1088" s="46">
        <v>1.5214611872146119E-3</v>
      </c>
      <c r="U1088" s="46" t="s">
        <v>5405</v>
      </c>
      <c r="V1088" s="46" t="s">
        <v>5405</v>
      </c>
      <c r="W1088" s="46" t="s">
        <v>5405</v>
      </c>
    </row>
    <row r="1089" spans="1:68" ht="12.75" customHeight="1" x14ac:dyDescent="0.25">
      <c r="A1089" s="46" t="s">
        <v>4007</v>
      </c>
      <c r="B1089" s="82" t="s">
        <v>548</v>
      </c>
      <c r="C1089" s="60">
        <v>8</v>
      </c>
      <c r="D1089" s="46" t="s">
        <v>4312</v>
      </c>
      <c r="E1089" s="46" t="s">
        <v>2376</v>
      </c>
      <c r="F1089" s="46" t="s">
        <v>4332</v>
      </c>
      <c r="G1089" s="46" t="s">
        <v>69</v>
      </c>
      <c r="H1089" s="46" t="s">
        <v>67</v>
      </c>
      <c r="I1089" s="83">
        <v>-2.01488888887999E+16</v>
      </c>
      <c r="J1089" s="83">
        <v>-4.8154444444399904E+16</v>
      </c>
      <c r="K1089" s="83" t="s">
        <v>5018</v>
      </c>
      <c r="L1089" s="46" t="s">
        <v>280</v>
      </c>
      <c r="M1089" s="60">
        <v>2011</v>
      </c>
      <c r="N1089" s="46" t="s">
        <v>282</v>
      </c>
      <c r="O1089" s="46">
        <f t="shared" si="16"/>
        <v>42556</v>
      </c>
      <c r="P1089" s="46">
        <v>2016</v>
      </c>
      <c r="Q1089" s="46" t="s">
        <v>65</v>
      </c>
      <c r="R1089" s="84"/>
      <c r="S1089" s="46">
        <v>190530</v>
      </c>
      <c r="T1089" s="46">
        <v>6.0416666666666665E-3</v>
      </c>
      <c r="U1089" s="46">
        <v>27.689</v>
      </c>
      <c r="V1089" s="46" t="s">
        <v>5403</v>
      </c>
      <c r="W1089" s="46" t="s">
        <v>5411</v>
      </c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M1089" s="46"/>
      <c r="AN1089" s="46"/>
      <c r="AO1089" s="46"/>
      <c r="AP1089" s="46"/>
      <c r="AQ1089" s="46"/>
      <c r="AR1089" s="46"/>
      <c r="AS1089" s="46"/>
      <c r="AT1089" s="46"/>
      <c r="AU1089" s="46"/>
      <c r="AV1089" s="46"/>
      <c r="AW1089" s="46"/>
      <c r="AX1089" s="46"/>
      <c r="AY1089" s="46"/>
      <c r="AZ1089" s="46"/>
      <c r="BA1089" s="46"/>
      <c r="BB1089" s="46"/>
      <c r="BC1089" s="46"/>
      <c r="BD1089" s="46"/>
      <c r="BE1089" s="46"/>
      <c r="BF1089" s="46"/>
      <c r="BG1089" s="46"/>
      <c r="BH1089" s="46"/>
      <c r="BI1089" s="46"/>
      <c r="BJ1089" s="46"/>
      <c r="BK1089" s="46"/>
      <c r="BL1089" s="46"/>
      <c r="BM1089" s="46"/>
      <c r="BN1089" s="46"/>
      <c r="BO1089" s="46"/>
      <c r="BP1089" s="46"/>
    </row>
    <row r="1090" spans="1:68" ht="12.75" customHeight="1" x14ac:dyDescent="0.25">
      <c r="A1090" s="46" t="s">
        <v>4008</v>
      </c>
      <c r="B1090" s="82" t="s">
        <v>548</v>
      </c>
      <c r="C1090" s="60">
        <v>8</v>
      </c>
      <c r="D1090" s="46" t="s">
        <v>4230</v>
      </c>
      <c r="E1090" s="46" t="s">
        <v>2380</v>
      </c>
      <c r="F1090" s="46" t="s">
        <v>4332</v>
      </c>
      <c r="G1090" s="46" t="s">
        <v>69</v>
      </c>
      <c r="H1090" s="46" t="s">
        <v>67</v>
      </c>
      <c r="I1090" s="83">
        <v>-2.01322222221999E+16</v>
      </c>
      <c r="J1090" s="83">
        <v>-4.8153333333299904E+16</v>
      </c>
      <c r="K1090" s="83" t="s">
        <v>5019</v>
      </c>
      <c r="L1090" s="46" t="s">
        <v>280</v>
      </c>
      <c r="M1090" s="60">
        <v>2011</v>
      </c>
      <c r="N1090" s="46" t="s">
        <v>282</v>
      </c>
      <c r="O1090" s="46">
        <f t="shared" si="16"/>
        <v>42556</v>
      </c>
      <c r="P1090" s="46">
        <v>2016</v>
      </c>
      <c r="Q1090" s="46" t="s">
        <v>65</v>
      </c>
      <c r="R1090" s="84"/>
      <c r="S1090" s="46">
        <v>498964</v>
      </c>
      <c r="T1090" s="46">
        <v>1.5822044647387113E-2</v>
      </c>
      <c r="U1090" s="46">
        <v>58.444000000000003</v>
      </c>
      <c r="V1090" s="46" t="s">
        <v>5403</v>
      </c>
      <c r="W1090" s="46" t="s">
        <v>5404</v>
      </c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M1090" s="46"/>
      <c r="AN1090" s="46"/>
      <c r="AO1090" s="46"/>
      <c r="AP1090" s="46"/>
      <c r="AQ1090" s="46"/>
      <c r="AR1090" s="46"/>
      <c r="AS1090" s="46"/>
      <c r="AT1090" s="46"/>
      <c r="AU1090" s="46"/>
      <c r="AV1090" s="46"/>
      <c r="AW1090" s="46"/>
      <c r="AX1090" s="46"/>
      <c r="AY1090" s="46"/>
      <c r="AZ1090" s="46"/>
      <c r="BA1090" s="46"/>
      <c r="BB1090" s="46"/>
      <c r="BC1090" s="46"/>
      <c r="BD1090" s="46"/>
      <c r="BE1090" s="46"/>
      <c r="BF1090" s="46"/>
      <c r="BG1090" s="46"/>
      <c r="BH1090" s="46"/>
      <c r="BI1090" s="46"/>
      <c r="BJ1090" s="46"/>
      <c r="BK1090" s="46"/>
      <c r="BL1090" s="46"/>
      <c r="BM1090" s="46"/>
      <c r="BN1090" s="46"/>
      <c r="BO1090" s="46"/>
      <c r="BP1090" s="46"/>
    </row>
    <row r="1091" spans="1:68" ht="12.75" customHeight="1" x14ac:dyDescent="0.25">
      <c r="A1091" s="46" t="s">
        <v>3813</v>
      </c>
      <c r="B1091" s="82" t="s">
        <v>510</v>
      </c>
      <c r="C1091" s="60">
        <v>4</v>
      </c>
      <c r="D1091" s="46" t="s">
        <v>4241</v>
      </c>
      <c r="E1091" s="46" t="s">
        <v>2728</v>
      </c>
      <c r="F1091" s="46" t="s">
        <v>4332</v>
      </c>
      <c r="G1091" s="46" t="s">
        <v>68</v>
      </c>
      <c r="H1091" s="46" t="s">
        <v>67</v>
      </c>
      <c r="I1091" s="83">
        <v>-2.14297222221999E+16</v>
      </c>
      <c r="J1091" s="83">
        <v>-4.70147222222E+16</v>
      </c>
      <c r="K1091" s="83" t="s">
        <v>5020</v>
      </c>
      <c r="L1091" s="46" t="s">
        <v>1486</v>
      </c>
      <c r="M1091" s="60">
        <v>2008</v>
      </c>
      <c r="N1091" s="46" t="s">
        <v>331</v>
      </c>
      <c r="O1091" s="46">
        <f t="shared" si="16"/>
        <v>41108</v>
      </c>
      <c r="P1091" s="46">
        <v>2012</v>
      </c>
      <c r="Q1091" s="46" t="s">
        <v>65</v>
      </c>
      <c r="S1091" s="46">
        <v>1314000</v>
      </c>
      <c r="T1091" s="46">
        <v>4.1666666666666664E-2</v>
      </c>
      <c r="U1091" s="46" t="s">
        <v>5405</v>
      </c>
      <c r="V1091" s="46" t="s">
        <v>5405</v>
      </c>
      <c r="W1091" s="46" t="s">
        <v>5405</v>
      </c>
    </row>
    <row r="1092" spans="1:68" ht="12.75" customHeight="1" x14ac:dyDescent="0.25">
      <c r="A1092" s="46" t="s">
        <v>3707</v>
      </c>
      <c r="B1092" s="82" t="s">
        <v>539</v>
      </c>
      <c r="C1092" s="60">
        <v>11</v>
      </c>
      <c r="D1092" s="46" t="s">
        <v>4254</v>
      </c>
      <c r="E1092" s="46" t="s">
        <v>2729</v>
      </c>
      <c r="F1092" s="46" t="s">
        <v>4333</v>
      </c>
      <c r="G1092" s="46" t="s">
        <v>76</v>
      </c>
      <c r="H1092" s="46" t="s">
        <v>67</v>
      </c>
      <c r="I1092" s="83">
        <v>-2.44022222221999E+16</v>
      </c>
      <c r="J1092" s="83">
        <v>-4.7859999999999904E+16</v>
      </c>
      <c r="K1092" s="83" t="s">
        <v>5021</v>
      </c>
      <c r="L1092" s="46" t="s">
        <v>1486</v>
      </c>
      <c r="M1092" s="60">
        <v>2008</v>
      </c>
      <c r="N1092" s="46" t="s">
        <v>217</v>
      </c>
      <c r="O1092" s="46">
        <f t="shared" ref="O1092:O1155" si="17">DATEVALUE(N1092)</f>
        <v>40402</v>
      </c>
      <c r="P1092" s="46">
        <v>2010</v>
      </c>
      <c r="Q1092" s="46" t="s">
        <v>65</v>
      </c>
      <c r="S1092" s="46">
        <v>180000</v>
      </c>
      <c r="T1092" s="46">
        <v>5.7077625570776253E-3</v>
      </c>
      <c r="U1092" s="46" t="s">
        <v>5405</v>
      </c>
      <c r="V1092" s="46" t="s">
        <v>5405</v>
      </c>
      <c r="W1092" s="46" t="s">
        <v>5405</v>
      </c>
    </row>
    <row r="1093" spans="1:68" ht="12.75" customHeight="1" x14ac:dyDescent="0.25">
      <c r="A1093" s="46" t="s">
        <v>3707</v>
      </c>
      <c r="B1093" s="82" t="s">
        <v>539</v>
      </c>
      <c r="C1093" s="60">
        <v>11</v>
      </c>
      <c r="D1093" s="46" t="s">
        <v>4254</v>
      </c>
      <c r="E1093" s="46" t="s">
        <v>2730</v>
      </c>
      <c r="F1093" s="46" t="s">
        <v>4333</v>
      </c>
      <c r="G1093" s="46" t="s">
        <v>76</v>
      </c>
      <c r="H1093" s="46" t="s">
        <v>62</v>
      </c>
      <c r="I1093" s="83">
        <v>-2.44022222221999E+16</v>
      </c>
      <c r="J1093" s="83">
        <v>-4.7859999999999904E+16</v>
      </c>
      <c r="K1093" s="83" t="s">
        <v>5021</v>
      </c>
      <c r="L1093" s="46" t="s">
        <v>1486</v>
      </c>
      <c r="M1093" s="60">
        <v>2008</v>
      </c>
      <c r="N1093" s="46" t="s">
        <v>217</v>
      </c>
      <c r="O1093" s="46">
        <f t="shared" si="17"/>
        <v>40402</v>
      </c>
      <c r="P1093" s="46">
        <v>2010</v>
      </c>
      <c r="Q1093" s="46" t="s">
        <v>65</v>
      </c>
      <c r="S1093" s="46">
        <v>170995.20000000001</v>
      </c>
      <c r="T1093" s="46">
        <v>5.4222222222222224E-3</v>
      </c>
      <c r="U1093" s="46" t="s">
        <v>5405</v>
      </c>
      <c r="V1093" s="46" t="s">
        <v>5405</v>
      </c>
      <c r="W1093" s="46" t="s">
        <v>5405</v>
      </c>
    </row>
    <row r="1094" spans="1:68" ht="12.75" customHeight="1" x14ac:dyDescent="0.25">
      <c r="A1094" s="46" t="s">
        <v>4009</v>
      </c>
      <c r="B1094" s="82" t="s">
        <v>500</v>
      </c>
      <c r="C1094" s="60">
        <v>4</v>
      </c>
      <c r="D1094" s="46" t="s">
        <v>4235</v>
      </c>
      <c r="E1094" s="46" t="s">
        <v>2731</v>
      </c>
      <c r="F1094" s="46" t="s">
        <v>4332</v>
      </c>
      <c r="G1094" s="46" t="s">
        <v>68</v>
      </c>
      <c r="H1094" s="46" t="s">
        <v>67</v>
      </c>
      <c r="I1094" s="83">
        <v>-2.14133333332999E+16</v>
      </c>
      <c r="J1094" s="83">
        <v>-4.7337222222199904E+16</v>
      </c>
      <c r="K1094" s="83" t="s">
        <v>5022</v>
      </c>
      <c r="L1094" s="46" t="s">
        <v>1290</v>
      </c>
      <c r="M1094" s="60">
        <v>2008</v>
      </c>
      <c r="N1094" s="46" t="s">
        <v>366</v>
      </c>
      <c r="O1094" s="46">
        <f t="shared" si="17"/>
        <v>41248</v>
      </c>
      <c r="P1094" s="46">
        <v>2012</v>
      </c>
      <c r="Q1094" s="46" t="s">
        <v>146</v>
      </c>
      <c r="S1094" s="46">
        <v>2190000</v>
      </c>
      <c r="T1094" s="46">
        <v>6.9444444444444448E-2</v>
      </c>
      <c r="U1094" s="46" t="s">
        <v>5405</v>
      </c>
      <c r="V1094" s="46" t="s">
        <v>5405</v>
      </c>
      <c r="W1094" s="46" t="s">
        <v>5405</v>
      </c>
    </row>
    <row r="1095" spans="1:68" ht="12.75" customHeight="1" x14ac:dyDescent="0.25">
      <c r="A1095" s="46" t="s">
        <v>4009</v>
      </c>
      <c r="B1095" s="82" t="s">
        <v>500</v>
      </c>
      <c r="C1095" s="60">
        <v>4</v>
      </c>
      <c r="D1095" s="46" t="s">
        <v>4235</v>
      </c>
      <c r="E1095" s="46" t="s">
        <v>2732</v>
      </c>
      <c r="F1095" s="46" t="s">
        <v>4332</v>
      </c>
      <c r="G1095" s="46" t="s">
        <v>68</v>
      </c>
      <c r="H1095" s="46" t="s">
        <v>62</v>
      </c>
      <c r="I1095" s="83">
        <v>-2.14133333332999E+16</v>
      </c>
      <c r="J1095" s="83">
        <v>-4.7337222222199904E+16</v>
      </c>
      <c r="K1095" s="83" t="s">
        <v>5022</v>
      </c>
      <c r="L1095" s="46" t="s">
        <v>1290</v>
      </c>
      <c r="M1095" s="60">
        <v>2008</v>
      </c>
      <c r="N1095" s="46" t="s">
        <v>366</v>
      </c>
      <c r="O1095" s="46">
        <f t="shared" si="17"/>
        <v>41248</v>
      </c>
      <c r="P1095" s="46">
        <v>2012</v>
      </c>
      <c r="Q1095" s="46" t="s">
        <v>146</v>
      </c>
      <c r="S1095" s="46">
        <v>1752000</v>
      </c>
      <c r="T1095" s="46">
        <v>5.5555555555555552E-2</v>
      </c>
      <c r="U1095" s="46" t="s">
        <v>5405</v>
      </c>
      <c r="V1095" s="46" t="s">
        <v>5405</v>
      </c>
      <c r="W1095" s="46" t="s">
        <v>5405</v>
      </c>
    </row>
    <row r="1096" spans="1:68" ht="12.75" customHeight="1" x14ac:dyDescent="0.25">
      <c r="A1096" s="46" t="s">
        <v>4008</v>
      </c>
      <c r="B1096" s="82" t="s">
        <v>548</v>
      </c>
      <c r="C1096" s="60">
        <v>8</v>
      </c>
      <c r="D1096" s="46" t="s">
        <v>4230</v>
      </c>
      <c r="E1096" s="46" t="s">
        <v>2381</v>
      </c>
      <c r="F1096" s="46" t="s">
        <v>4332</v>
      </c>
      <c r="G1096" s="46" t="s">
        <v>69</v>
      </c>
      <c r="H1096" s="46" t="s">
        <v>67</v>
      </c>
      <c r="I1096" s="83">
        <v>-2.01297222222E+16</v>
      </c>
      <c r="J1096" s="83">
        <v>-4.8157499999999904E+16</v>
      </c>
      <c r="K1096" s="83" t="s">
        <v>5019</v>
      </c>
      <c r="L1096" s="46" t="s">
        <v>280</v>
      </c>
      <c r="M1096" s="60">
        <v>2011</v>
      </c>
      <c r="N1096" s="46" t="s">
        <v>282</v>
      </c>
      <c r="O1096" s="46">
        <f t="shared" si="17"/>
        <v>42556</v>
      </c>
      <c r="P1096" s="46">
        <v>2016</v>
      </c>
      <c r="Q1096" s="46" t="s">
        <v>65</v>
      </c>
      <c r="R1096" s="84"/>
      <c r="S1096" s="46">
        <v>264610</v>
      </c>
      <c r="T1096" s="46">
        <v>8.3907280568239467E-3</v>
      </c>
      <c r="U1096" s="46">
        <v>58.444000000000003</v>
      </c>
      <c r="V1096" s="46" t="s">
        <v>5403</v>
      </c>
      <c r="W1096" s="46" t="s">
        <v>5404</v>
      </c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  <c r="AT1096" s="46"/>
      <c r="AU1096" s="46"/>
      <c r="AV1096" s="46"/>
      <c r="AW1096" s="46"/>
      <c r="AX1096" s="46"/>
      <c r="AY1096" s="46"/>
      <c r="AZ1096" s="46"/>
      <c r="BA1096" s="46"/>
      <c r="BB1096" s="46"/>
      <c r="BC1096" s="46"/>
      <c r="BD1096" s="46"/>
      <c r="BE1096" s="46"/>
      <c r="BF1096" s="46"/>
      <c r="BG1096" s="46"/>
      <c r="BH1096" s="46"/>
      <c r="BI1096" s="46"/>
      <c r="BJ1096" s="46"/>
      <c r="BK1096" s="46"/>
      <c r="BL1096" s="46"/>
      <c r="BM1096" s="46"/>
      <c r="BN1096" s="46"/>
      <c r="BO1096" s="46"/>
      <c r="BP1096" s="46"/>
    </row>
    <row r="1097" spans="1:68" ht="12.75" customHeight="1" x14ac:dyDescent="0.25">
      <c r="A1097" s="46" t="s">
        <v>3628</v>
      </c>
      <c r="B1097" s="82" t="s">
        <v>505</v>
      </c>
      <c r="C1097" s="60">
        <v>4</v>
      </c>
      <c r="D1097" s="46" t="s">
        <v>4235</v>
      </c>
      <c r="E1097" s="46" t="s">
        <v>2734</v>
      </c>
      <c r="F1097" s="46" t="s">
        <v>4332</v>
      </c>
      <c r="G1097" s="46" t="s">
        <v>68</v>
      </c>
      <c r="H1097" s="46" t="s">
        <v>62</v>
      </c>
      <c r="I1097" s="83">
        <v>-2.15827777776999E+16</v>
      </c>
      <c r="J1097" s="83">
        <v>-4.6888611111099904E+16</v>
      </c>
      <c r="K1097" s="83" t="s">
        <v>4583</v>
      </c>
      <c r="L1097" s="46" t="s">
        <v>1486</v>
      </c>
      <c r="M1097" s="60">
        <v>2008</v>
      </c>
      <c r="N1097" s="46" t="s">
        <v>433</v>
      </c>
      <c r="O1097" s="46">
        <f t="shared" si="17"/>
        <v>41359</v>
      </c>
      <c r="P1097" s="46">
        <v>2013</v>
      </c>
      <c r="Q1097" s="46" t="s">
        <v>65</v>
      </c>
      <c r="S1097" s="46">
        <v>525600</v>
      </c>
      <c r="T1097" s="46">
        <v>1.6666666666666666E-2</v>
      </c>
      <c r="U1097" s="46" t="s">
        <v>5405</v>
      </c>
      <c r="V1097" s="46" t="s">
        <v>5405</v>
      </c>
      <c r="W1097" s="46" t="s">
        <v>5405</v>
      </c>
    </row>
    <row r="1098" spans="1:68" ht="12.75" customHeight="1" x14ac:dyDescent="0.25">
      <c r="A1098" s="46" t="s">
        <v>3820</v>
      </c>
      <c r="B1098" s="82" t="s">
        <v>498</v>
      </c>
      <c r="C1098" s="60">
        <v>8</v>
      </c>
      <c r="D1098" s="46" t="s">
        <v>4230</v>
      </c>
      <c r="E1098" s="46" t="s">
        <v>2735</v>
      </c>
      <c r="F1098" s="46" t="s">
        <v>4332</v>
      </c>
      <c r="G1098" s="46" t="s">
        <v>68</v>
      </c>
      <c r="H1098" s="46" t="s">
        <v>67</v>
      </c>
      <c r="I1098" s="83">
        <v>-1.99863888888E+16</v>
      </c>
      <c r="J1098" s="83">
        <v>-4.7797222222199904E+16</v>
      </c>
      <c r="K1098" s="83" t="s">
        <v>5023</v>
      </c>
      <c r="L1098" s="46" t="s">
        <v>1486</v>
      </c>
      <c r="M1098" s="60">
        <v>2008</v>
      </c>
      <c r="N1098" s="46" t="s">
        <v>260</v>
      </c>
      <c r="O1098" s="46">
        <f t="shared" si="17"/>
        <v>40651</v>
      </c>
      <c r="P1098" s="46">
        <v>2011</v>
      </c>
      <c r="Q1098" s="46" t="s">
        <v>65</v>
      </c>
      <c r="S1098" s="46">
        <v>3810000</v>
      </c>
      <c r="T1098" s="46">
        <v>0.12081430745814307</v>
      </c>
      <c r="U1098" s="46" t="s">
        <v>5405</v>
      </c>
      <c r="V1098" s="46" t="s">
        <v>5405</v>
      </c>
      <c r="W1098" s="46" t="s">
        <v>5405</v>
      </c>
    </row>
    <row r="1099" spans="1:68" ht="12.75" customHeight="1" x14ac:dyDescent="0.25">
      <c r="A1099" s="46" t="s">
        <v>3820</v>
      </c>
      <c r="B1099" s="82" t="s">
        <v>498</v>
      </c>
      <c r="C1099" s="60">
        <v>8</v>
      </c>
      <c r="D1099" s="46" t="s">
        <v>4230</v>
      </c>
      <c r="E1099" s="46" t="s">
        <v>2736</v>
      </c>
      <c r="F1099" s="46" t="s">
        <v>4332</v>
      </c>
      <c r="G1099" s="46" t="s">
        <v>68</v>
      </c>
      <c r="H1099" s="46" t="s">
        <v>67</v>
      </c>
      <c r="I1099" s="83">
        <v>-1.99863888888E+16</v>
      </c>
      <c r="J1099" s="83">
        <v>-4.7796944444399904E+16</v>
      </c>
      <c r="K1099" s="83" t="s">
        <v>5023</v>
      </c>
      <c r="L1099" s="46" t="s">
        <v>1486</v>
      </c>
      <c r="M1099" s="60">
        <v>2008</v>
      </c>
      <c r="N1099" s="46" t="s">
        <v>260</v>
      </c>
      <c r="O1099" s="46">
        <f t="shared" si="17"/>
        <v>40651</v>
      </c>
      <c r="P1099" s="46">
        <v>2011</v>
      </c>
      <c r="Q1099" s="46" t="s">
        <v>65</v>
      </c>
      <c r="S1099" s="46">
        <v>15360000</v>
      </c>
      <c r="T1099" s="46">
        <v>0.48706240487062402</v>
      </c>
      <c r="U1099" s="46" t="s">
        <v>5405</v>
      </c>
      <c r="V1099" s="46" t="s">
        <v>5405</v>
      </c>
      <c r="W1099" s="46" t="s">
        <v>5405</v>
      </c>
    </row>
    <row r="1100" spans="1:68" ht="12.75" customHeight="1" x14ac:dyDescent="0.25">
      <c r="A1100" s="46" t="s">
        <v>3820</v>
      </c>
      <c r="B1100" s="82" t="s">
        <v>498</v>
      </c>
      <c r="C1100" s="60">
        <v>8</v>
      </c>
      <c r="D1100" s="46" t="s">
        <v>4230</v>
      </c>
      <c r="E1100" s="46" t="s">
        <v>2737</v>
      </c>
      <c r="F1100" s="46" t="s">
        <v>4332</v>
      </c>
      <c r="G1100" s="46" t="s">
        <v>68</v>
      </c>
      <c r="H1100" s="46" t="s">
        <v>62</v>
      </c>
      <c r="I1100" s="83">
        <v>-1.99925E+16</v>
      </c>
      <c r="J1100" s="83">
        <v>-4.7823333333299904E+16</v>
      </c>
      <c r="K1100" s="83" t="s">
        <v>5023</v>
      </c>
      <c r="L1100" s="46" t="s">
        <v>1486</v>
      </c>
      <c r="M1100" s="60">
        <v>2008</v>
      </c>
      <c r="N1100" s="46" t="s">
        <v>260</v>
      </c>
      <c r="O1100" s="46">
        <f t="shared" si="17"/>
        <v>40651</v>
      </c>
      <c r="P1100" s="46">
        <v>2011</v>
      </c>
      <c r="Q1100" s="46" t="s">
        <v>65</v>
      </c>
      <c r="S1100" s="46">
        <v>8742000</v>
      </c>
      <c r="T1100" s="46">
        <v>0.27720700152207001</v>
      </c>
      <c r="U1100" s="46" t="s">
        <v>5405</v>
      </c>
      <c r="V1100" s="46" t="s">
        <v>5405</v>
      </c>
      <c r="W1100" s="46" t="s">
        <v>5405</v>
      </c>
    </row>
    <row r="1101" spans="1:68" ht="12.75" customHeight="1" x14ac:dyDescent="0.25">
      <c r="A1101" s="46" t="s">
        <v>3984</v>
      </c>
      <c r="B1101" s="82" t="s">
        <v>513</v>
      </c>
      <c r="C1101" s="60">
        <v>9</v>
      </c>
      <c r="D1101" s="46" t="s">
        <v>4244</v>
      </c>
      <c r="E1101" s="46" t="s">
        <v>2685</v>
      </c>
      <c r="F1101" s="46" t="s">
        <v>4332</v>
      </c>
      <c r="G1101" s="46" t="s">
        <v>76</v>
      </c>
      <c r="H1101" s="46" t="s">
        <v>67</v>
      </c>
      <c r="I1101" s="83">
        <v>-2.19877777777E+16</v>
      </c>
      <c r="J1101" s="83">
        <v>-4.7055277777699904E+16</v>
      </c>
      <c r="K1101" s="83" t="s">
        <v>4990</v>
      </c>
      <c r="L1101" s="46" t="s">
        <v>1476</v>
      </c>
      <c r="M1101" s="60">
        <v>2008</v>
      </c>
      <c r="N1101" s="46" t="s">
        <v>466</v>
      </c>
      <c r="O1101" s="46">
        <f t="shared" si="17"/>
        <v>41460</v>
      </c>
      <c r="P1101" s="46">
        <v>2013</v>
      </c>
      <c r="Q1101" s="46" t="s">
        <v>65</v>
      </c>
      <c r="R1101" s="84"/>
      <c r="S1101" s="46">
        <v>42000</v>
      </c>
      <c r="T1101" s="46">
        <v>1.3318112633181126E-3</v>
      </c>
      <c r="U1101" s="46" t="s">
        <v>5405</v>
      </c>
      <c r="V1101" s="46" t="s">
        <v>5405</v>
      </c>
      <c r="W1101" s="46" t="s">
        <v>5405</v>
      </c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M1101" s="46"/>
      <c r="AN1101" s="46"/>
      <c r="AO1101" s="46"/>
      <c r="AP1101" s="46"/>
      <c r="AQ1101" s="46"/>
      <c r="AR1101" s="46"/>
      <c r="AS1101" s="46"/>
      <c r="AT1101" s="46"/>
      <c r="AU1101" s="46"/>
      <c r="AV1101" s="46"/>
      <c r="AW1101" s="46"/>
      <c r="AX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  <c r="BK1101" s="46"/>
      <c r="BL1101" s="46"/>
      <c r="BM1101" s="46"/>
      <c r="BN1101" s="46"/>
      <c r="BO1101" s="46"/>
      <c r="BP1101" s="46"/>
    </row>
    <row r="1102" spans="1:68" ht="12.75" customHeight="1" x14ac:dyDescent="0.25">
      <c r="A1102" s="46" t="s">
        <v>4006</v>
      </c>
      <c r="B1102" s="82" t="s">
        <v>530</v>
      </c>
      <c r="C1102" s="60">
        <v>15</v>
      </c>
      <c r="D1102" s="46" t="s">
        <v>4230</v>
      </c>
      <c r="E1102" s="46" t="s">
        <v>2724</v>
      </c>
      <c r="F1102" s="46" t="s">
        <v>4332</v>
      </c>
      <c r="G1102" s="46" t="s">
        <v>76</v>
      </c>
      <c r="H1102" s="46" t="s">
        <v>67</v>
      </c>
      <c r="I1102" s="83">
        <v>-2.00424722222E+16</v>
      </c>
      <c r="J1102" s="83">
        <v>-5.09376666666E+16</v>
      </c>
      <c r="K1102" s="83" t="s">
        <v>5017</v>
      </c>
      <c r="L1102" s="46" t="s">
        <v>143</v>
      </c>
      <c r="M1102" s="60">
        <v>2008</v>
      </c>
      <c r="N1102" s="46" t="s">
        <v>144</v>
      </c>
      <c r="O1102" s="46">
        <f t="shared" si="17"/>
        <v>43256</v>
      </c>
      <c r="P1102" s="46">
        <v>2018</v>
      </c>
      <c r="Q1102" s="46" t="s">
        <v>65</v>
      </c>
      <c r="S1102" s="46">
        <v>59904</v>
      </c>
      <c r="T1102" s="46">
        <v>1.8995433789954338E-3</v>
      </c>
      <c r="U1102" s="46" t="s">
        <v>5405</v>
      </c>
      <c r="V1102" s="46" t="s">
        <v>5405</v>
      </c>
      <c r="W1102" s="46" t="s">
        <v>5405</v>
      </c>
    </row>
    <row r="1103" spans="1:68" ht="12.75" customHeight="1" x14ac:dyDescent="0.25">
      <c r="A1103" s="46" t="s">
        <v>4010</v>
      </c>
      <c r="B1103" s="82" t="s">
        <v>489</v>
      </c>
      <c r="C1103" s="60">
        <v>9</v>
      </c>
      <c r="D1103" s="46" t="s">
        <v>4228</v>
      </c>
      <c r="E1103" s="46" t="s">
        <v>2627</v>
      </c>
      <c r="F1103" s="46" t="s">
        <v>4332</v>
      </c>
      <c r="G1103" s="46" t="s">
        <v>69</v>
      </c>
      <c r="H1103" s="46" t="s">
        <v>67</v>
      </c>
      <c r="I1103" s="83">
        <v>-2.15422222221999E+16</v>
      </c>
      <c r="J1103" s="83">
        <v>-4.8010277777699904E+16</v>
      </c>
      <c r="K1103" s="83" t="s">
        <v>5024</v>
      </c>
      <c r="L1103" s="46" t="s">
        <v>1464</v>
      </c>
      <c r="M1103" s="60">
        <v>2009</v>
      </c>
      <c r="N1103" s="46" t="s">
        <v>1247</v>
      </c>
      <c r="O1103" s="46">
        <f t="shared" si="17"/>
        <v>41795</v>
      </c>
      <c r="P1103" s="46">
        <v>2014</v>
      </c>
      <c r="Q1103" s="46" t="s">
        <v>65</v>
      </c>
      <c r="R1103" s="84"/>
      <c r="S1103" s="46">
        <v>362450</v>
      </c>
      <c r="T1103" s="46">
        <v>1.1493214104515474E-2</v>
      </c>
      <c r="U1103" s="46">
        <v>72.400000000000006</v>
      </c>
      <c r="V1103" s="46" t="s">
        <v>5403</v>
      </c>
      <c r="W1103" s="46" t="s">
        <v>5404</v>
      </c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M1103" s="46"/>
      <c r="AN1103" s="46"/>
      <c r="AO1103" s="46"/>
      <c r="AP1103" s="46"/>
      <c r="AQ1103" s="46"/>
      <c r="AR1103" s="46"/>
      <c r="AS1103" s="46"/>
      <c r="AT1103" s="46"/>
      <c r="AU1103" s="46"/>
      <c r="AV1103" s="46"/>
      <c r="AW1103" s="46"/>
      <c r="AX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  <c r="BK1103" s="46"/>
      <c r="BL1103" s="46"/>
      <c r="BM1103" s="46"/>
      <c r="BN1103" s="46"/>
      <c r="BO1103" s="46"/>
      <c r="BP1103" s="46"/>
    </row>
    <row r="1104" spans="1:68" ht="12.75" customHeight="1" x14ac:dyDescent="0.25">
      <c r="A1104" s="46" t="s">
        <v>4011</v>
      </c>
      <c r="B1104" s="82" t="s">
        <v>607</v>
      </c>
      <c r="C1104" s="60">
        <v>4</v>
      </c>
      <c r="D1104" s="46" t="s">
        <v>4235</v>
      </c>
      <c r="E1104" s="46" t="s">
        <v>1879</v>
      </c>
      <c r="F1104" s="46" t="s">
        <v>4332</v>
      </c>
      <c r="G1104" s="46" t="s">
        <v>66</v>
      </c>
      <c r="H1104" s="46" t="s">
        <v>67</v>
      </c>
      <c r="I1104" s="83">
        <v>-2.10291666665999E+16</v>
      </c>
      <c r="J1104" s="83">
        <v>-4.79022222222E+16</v>
      </c>
      <c r="K1104" s="83" t="s">
        <v>5025</v>
      </c>
      <c r="L1104" s="46" t="s">
        <v>472</v>
      </c>
      <c r="M1104" s="60">
        <v>2013</v>
      </c>
      <c r="N1104" s="46" t="s">
        <v>1158</v>
      </c>
      <c r="O1104" s="46">
        <f t="shared" si="17"/>
        <v>41977</v>
      </c>
      <c r="P1104" s="46">
        <v>2014</v>
      </c>
      <c r="Q1104" s="46" t="s">
        <v>65</v>
      </c>
      <c r="R1104" s="84"/>
      <c r="S1104" s="46">
        <v>75861.600000000006</v>
      </c>
      <c r="T1104" s="46">
        <v>2.4055555555555557E-3</v>
      </c>
      <c r="U1104" s="46" t="s">
        <v>5405</v>
      </c>
      <c r="V1104" s="46" t="s">
        <v>5405</v>
      </c>
      <c r="W1104" s="46" t="s">
        <v>5405</v>
      </c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M1104" s="46"/>
      <c r="AN1104" s="46"/>
      <c r="AO1104" s="46"/>
      <c r="AP1104" s="46"/>
      <c r="AQ1104" s="46"/>
      <c r="AR1104" s="46"/>
      <c r="AS1104" s="46"/>
      <c r="AT1104" s="46"/>
      <c r="AU1104" s="46"/>
      <c r="AV1104" s="46"/>
      <c r="AW1104" s="46"/>
      <c r="AX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  <c r="BK1104" s="46"/>
      <c r="BL1104" s="46"/>
      <c r="BM1104" s="46"/>
      <c r="BN1104" s="46"/>
      <c r="BO1104" s="46"/>
      <c r="BP1104" s="46"/>
    </row>
    <row r="1105" spans="1:68" ht="12.75" customHeight="1" x14ac:dyDescent="0.25">
      <c r="A1105" s="46" t="s">
        <v>4011</v>
      </c>
      <c r="B1105" s="82" t="s">
        <v>622</v>
      </c>
      <c r="C1105" s="60">
        <v>8</v>
      </c>
      <c r="D1105" s="46" t="s">
        <v>4313</v>
      </c>
      <c r="E1105" s="46" t="s">
        <v>1880</v>
      </c>
      <c r="F1105" s="46" t="s">
        <v>4332</v>
      </c>
      <c r="G1105" s="46" t="s">
        <v>66</v>
      </c>
      <c r="H1105" s="46" t="s">
        <v>67</v>
      </c>
      <c r="I1105" s="83">
        <v>-2.04658333333E+16</v>
      </c>
      <c r="J1105" s="83">
        <v>-4.7874166666599904E+16</v>
      </c>
      <c r="K1105" s="83" t="s">
        <v>5025</v>
      </c>
      <c r="L1105" s="46" t="s">
        <v>472</v>
      </c>
      <c r="M1105" s="60">
        <v>2013</v>
      </c>
      <c r="N1105" s="46" t="s">
        <v>1158</v>
      </c>
      <c r="O1105" s="46">
        <f t="shared" si="17"/>
        <v>41977</v>
      </c>
      <c r="P1105" s="46">
        <v>2014</v>
      </c>
      <c r="Q1105" s="46" t="s">
        <v>65</v>
      </c>
      <c r="R1105" s="84"/>
      <c r="S1105" s="46">
        <v>75861.600000000006</v>
      </c>
      <c r="T1105" s="46">
        <v>2.4055555555555557E-3</v>
      </c>
      <c r="U1105" s="46" t="s">
        <v>5405</v>
      </c>
      <c r="V1105" s="46" t="s">
        <v>5405</v>
      </c>
      <c r="W1105" s="46" t="s">
        <v>5405</v>
      </c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M1105" s="46"/>
      <c r="AN1105" s="46"/>
      <c r="AO1105" s="46"/>
      <c r="AP1105" s="46"/>
      <c r="AQ1105" s="46"/>
      <c r="AR1105" s="46"/>
      <c r="AS1105" s="46"/>
      <c r="AT1105" s="46"/>
      <c r="AU1105" s="46"/>
      <c r="AV1105" s="46"/>
      <c r="AW1105" s="46"/>
      <c r="AX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  <c r="BK1105" s="46"/>
      <c r="BL1105" s="46"/>
      <c r="BM1105" s="46"/>
      <c r="BN1105" s="46"/>
      <c r="BO1105" s="46"/>
      <c r="BP1105" s="46"/>
    </row>
    <row r="1106" spans="1:68" ht="12.75" customHeight="1" x14ac:dyDescent="0.25">
      <c r="A1106" s="46" t="s">
        <v>4011</v>
      </c>
      <c r="B1106" s="82" t="s">
        <v>498</v>
      </c>
      <c r="C1106" s="60">
        <v>8</v>
      </c>
      <c r="D1106" s="46" t="s">
        <v>4230</v>
      </c>
      <c r="E1106" s="46" t="s">
        <v>1881</v>
      </c>
      <c r="F1106" s="46" t="s">
        <v>4332</v>
      </c>
      <c r="G1106" s="46" t="s">
        <v>66</v>
      </c>
      <c r="H1106" s="46" t="s">
        <v>67</v>
      </c>
      <c r="I1106" s="83">
        <v>-2.00483333333E+16</v>
      </c>
      <c r="J1106" s="83">
        <v>-4.78569444444E+16</v>
      </c>
      <c r="K1106" s="83" t="s">
        <v>5025</v>
      </c>
      <c r="L1106" s="46" t="s">
        <v>472</v>
      </c>
      <c r="M1106" s="60">
        <v>2013</v>
      </c>
      <c r="N1106" s="46" t="s">
        <v>1158</v>
      </c>
      <c r="O1106" s="46">
        <f t="shared" si="17"/>
        <v>41977</v>
      </c>
      <c r="P1106" s="46">
        <v>2014</v>
      </c>
      <c r="Q1106" s="46" t="s">
        <v>65</v>
      </c>
      <c r="R1106" s="84"/>
      <c r="S1106" s="46">
        <v>75861.600000000006</v>
      </c>
      <c r="T1106" s="46">
        <v>2.4055555555555557E-3</v>
      </c>
      <c r="U1106" s="46" t="s">
        <v>5405</v>
      </c>
      <c r="V1106" s="46" t="s">
        <v>5405</v>
      </c>
      <c r="W1106" s="46" t="s">
        <v>5405</v>
      </c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M1106" s="46"/>
      <c r="AN1106" s="46"/>
      <c r="AO1106" s="46"/>
      <c r="AP1106" s="46"/>
      <c r="AQ1106" s="46"/>
      <c r="AR1106" s="46"/>
      <c r="AS1106" s="46"/>
      <c r="AT1106" s="46"/>
      <c r="AU1106" s="46"/>
      <c r="AV1106" s="46"/>
      <c r="AW1106" s="46"/>
      <c r="AX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  <c r="BK1106" s="46"/>
      <c r="BL1106" s="46"/>
      <c r="BM1106" s="46"/>
      <c r="BN1106" s="46"/>
      <c r="BO1106" s="46"/>
      <c r="BP1106" s="46"/>
    </row>
    <row r="1107" spans="1:68" ht="12.75" customHeight="1" x14ac:dyDescent="0.25">
      <c r="A1107" s="46" t="s">
        <v>3892</v>
      </c>
      <c r="B1107" s="82" t="s">
        <v>565</v>
      </c>
      <c r="C1107" s="60">
        <v>2</v>
      </c>
      <c r="D1107" s="46" t="s">
        <v>4232</v>
      </c>
      <c r="E1107" s="46" t="s">
        <v>2691</v>
      </c>
      <c r="F1107" s="46" t="s">
        <v>4333</v>
      </c>
      <c r="G1107" s="46" t="s">
        <v>76</v>
      </c>
      <c r="H1107" s="46" t="s">
        <v>67</v>
      </c>
      <c r="I1107" s="83">
        <v>-2.33777777777E+16</v>
      </c>
      <c r="J1107" s="83">
        <v>-4.60597222222E+16</v>
      </c>
      <c r="K1107" s="83" t="s">
        <v>5026</v>
      </c>
      <c r="L1107" s="46" t="s">
        <v>149</v>
      </c>
      <c r="M1107" s="60">
        <v>2008</v>
      </c>
      <c r="N1107" s="46" t="s">
        <v>1158</v>
      </c>
      <c r="O1107" s="46">
        <f t="shared" si="17"/>
        <v>41977</v>
      </c>
      <c r="P1107" s="46">
        <v>2014</v>
      </c>
      <c r="Q1107" s="46" t="s">
        <v>65</v>
      </c>
      <c r="R1107" s="84"/>
      <c r="S1107" s="46">
        <v>1051200</v>
      </c>
      <c r="T1107" s="46">
        <v>3.3333333333333333E-2</v>
      </c>
      <c r="U1107" s="46" t="s">
        <v>5405</v>
      </c>
      <c r="V1107" s="46" t="s">
        <v>5405</v>
      </c>
      <c r="W1107" s="46" t="s">
        <v>5405</v>
      </c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M1107" s="46"/>
      <c r="AN1107" s="46"/>
      <c r="AO1107" s="46"/>
      <c r="AP1107" s="46"/>
      <c r="AQ1107" s="46"/>
      <c r="AR1107" s="46"/>
      <c r="AS1107" s="46"/>
      <c r="AT1107" s="46"/>
      <c r="AU1107" s="46"/>
      <c r="AV1107" s="46"/>
      <c r="AW1107" s="46"/>
      <c r="AX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  <c r="BK1107" s="46"/>
      <c r="BL1107" s="46"/>
      <c r="BM1107" s="46"/>
      <c r="BN1107" s="46"/>
      <c r="BO1107" s="46"/>
      <c r="BP1107" s="46"/>
    </row>
    <row r="1108" spans="1:68" ht="12.75" customHeight="1" x14ac:dyDescent="0.25">
      <c r="A1108" s="46" t="s">
        <v>4012</v>
      </c>
      <c r="B1108" s="82" t="s">
        <v>580</v>
      </c>
      <c r="C1108" s="60">
        <v>14</v>
      </c>
      <c r="D1108" s="46" t="s">
        <v>4227</v>
      </c>
      <c r="E1108" s="46" t="s">
        <v>1831</v>
      </c>
      <c r="F1108" s="46" t="s">
        <v>4332</v>
      </c>
      <c r="G1108" s="46" t="s">
        <v>69</v>
      </c>
      <c r="H1108" s="46" t="s">
        <v>67</v>
      </c>
      <c r="I1108" s="83">
        <v>-2.35561111111E+16</v>
      </c>
      <c r="J1108" s="83">
        <v>-4.85533333333E+16</v>
      </c>
      <c r="K1108" s="83" t="s">
        <v>5027</v>
      </c>
      <c r="L1108" s="46" t="s">
        <v>396</v>
      </c>
      <c r="M1108" s="60">
        <v>2013</v>
      </c>
      <c r="N1108" s="46" t="s">
        <v>397</v>
      </c>
      <c r="O1108" s="46">
        <f t="shared" si="17"/>
        <v>45234</v>
      </c>
      <c r="P1108" s="46">
        <v>2023</v>
      </c>
      <c r="Q1108" s="46" t="s">
        <v>65</v>
      </c>
      <c r="R1108" s="84"/>
      <c r="S1108" s="46">
        <v>669750</v>
      </c>
      <c r="T1108" s="46">
        <v>2.1237633181126331E-2</v>
      </c>
      <c r="U1108" s="46">
        <v>98.3</v>
      </c>
      <c r="V1108" s="46" t="s">
        <v>5403</v>
      </c>
      <c r="W1108" s="46" t="s">
        <v>5411</v>
      </c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  <c r="AT1108" s="46"/>
      <c r="AU1108" s="46"/>
      <c r="AV1108" s="46"/>
      <c r="AW1108" s="46"/>
      <c r="AX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  <c r="BK1108" s="46"/>
      <c r="BL1108" s="46"/>
      <c r="BM1108" s="46"/>
      <c r="BN1108" s="46"/>
      <c r="BO1108" s="46"/>
      <c r="BP1108" s="46"/>
    </row>
    <row r="1109" spans="1:68" ht="12.75" customHeight="1" x14ac:dyDescent="0.25">
      <c r="A1109" s="46" t="s">
        <v>3737</v>
      </c>
      <c r="B1109" s="82" t="s">
        <v>524</v>
      </c>
      <c r="C1109" s="60">
        <v>9</v>
      </c>
      <c r="D1109" s="46" t="s">
        <v>4244</v>
      </c>
      <c r="E1109" s="46" t="s">
        <v>2746</v>
      </c>
      <c r="F1109" s="46" t="s">
        <v>4332</v>
      </c>
      <c r="G1109" s="46" t="s">
        <v>76</v>
      </c>
      <c r="H1109" s="46" t="s">
        <v>62</v>
      </c>
      <c r="I1109" s="83">
        <v>-2.20961111111E+16</v>
      </c>
      <c r="J1109" s="83">
        <v>-4.6661388888799904E+16</v>
      </c>
      <c r="K1109" s="83" t="s">
        <v>4672</v>
      </c>
      <c r="L1109" s="46" t="s">
        <v>136</v>
      </c>
      <c r="M1109" s="60">
        <v>2008</v>
      </c>
      <c r="N1109" s="46" t="s">
        <v>137</v>
      </c>
      <c r="O1109" s="46">
        <f t="shared" si="17"/>
        <v>43212</v>
      </c>
      <c r="P1109" s="46">
        <v>2018</v>
      </c>
      <c r="Q1109" s="46" t="s">
        <v>65</v>
      </c>
      <c r="S1109" s="46">
        <v>159600</v>
      </c>
      <c r="T1109" s="46">
        <v>5.0608828006088284E-3</v>
      </c>
      <c r="U1109" s="46" t="s">
        <v>5405</v>
      </c>
      <c r="V1109" s="46" t="s">
        <v>5405</v>
      </c>
      <c r="W1109" s="46" t="s">
        <v>5405</v>
      </c>
    </row>
    <row r="1110" spans="1:68" ht="12.75" customHeight="1" x14ac:dyDescent="0.25">
      <c r="A1110" s="46" t="s">
        <v>3737</v>
      </c>
      <c r="B1110" s="82" t="s">
        <v>524</v>
      </c>
      <c r="C1110" s="60">
        <v>9</v>
      </c>
      <c r="D1110" s="46" t="s">
        <v>4244</v>
      </c>
      <c r="E1110" s="46" t="s">
        <v>2747</v>
      </c>
      <c r="F1110" s="46" t="s">
        <v>4332</v>
      </c>
      <c r="G1110" s="46" t="s">
        <v>76</v>
      </c>
      <c r="H1110" s="46" t="s">
        <v>62</v>
      </c>
      <c r="I1110" s="83">
        <v>-2.20941666666E+16</v>
      </c>
      <c r="J1110" s="83">
        <v>-4.6656944444399904E+16</v>
      </c>
      <c r="K1110" s="83" t="s">
        <v>4672</v>
      </c>
      <c r="L1110" s="46" t="s">
        <v>136</v>
      </c>
      <c r="M1110" s="60">
        <v>2008</v>
      </c>
      <c r="N1110" s="46" t="s">
        <v>137</v>
      </c>
      <c r="O1110" s="46">
        <f t="shared" si="17"/>
        <v>43212</v>
      </c>
      <c r="P1110" s="46">
        <v>2018</v>
      </c>
      <c r="Q1110" s="46" t="s">
        <v>65</v>
      </c>
      <c r="S1110" s="46">
        <v>159600</v>
      </c>
      <c r="T1110" s="46">
        <v>5.0608828006088284E-3</v>
      </c>
      <c r="U1110" s="46" t="s">
        <v>5405</v>
      </c>
      <c r="V1110" s="46" t="s">
        <v>5405</v>
      </c>
      <c r="W1110" s="46" t="s">
        <v>5405</v>
      </c>
    </row>
    <row r="1111" spans="1:68" ht="12.75" customHeight="1" x14ac:dyDescent="0.25">
      <c r="A1111" s="46" t="s">
        <v>3737</v>
      </c>
      <c r="B1111" s="82" t="s">
        <v>524</v>
      </c>
      <c r="C1111" s="60">
        <v>9</v>
      </c>
      <c r="D1111" s="46" t="s">
        <v>4244</v>
      </c>
      <c r="E1111" s="46" t="s">
        <v>2748</v>
      </c>
      <c r="F1111" s="46" t="s">
        <v>4332</v>
      </c>
      <c r="G1111" s="46" t="s">
        <v>76</v>
      </c>
      <c r="H1111" s="46" t="s">
        <v>62</v>
      </c>
      <c r="I1111" s="83">
        <v>-2.20930555555E+16</v>
      </c>
      <c r="J1111" s="83">
        <v>-4.66483333333E+16</v>
      </c>
      <c r="K1111" s="83" t="s">
        <v>4672</v>
      </c>
      <c r="L1111" s="46" t="s">
        <v>136</v>
      </c>
      <c r="M1111" s="60">
        <v>2008</v>
      </c>
      <c r="N1111" s="46" t="s">
        <v>137</v>
      </c>
      <c r="O1111" s="46">
        <f t="shared" si="17"/>
        <v>43212</v>
      </c>
      <c r="P1111" s="46">
        <v>2018</v>
      </c>
      <c r="Q1111" s="46" t="s">
        <v>65</v>
      </c>
      <c r="S1111" s="46">
        <v>159600</v>
      </c>
      <c r="T1111" s="46">
        <v>5.0608828006088284E-3</v>
      </c>
      <c r="U1111" s="46" t="s">
        <v>5405</v>
      </c>
      <c r="V1111" s="46" t="s">
        <v>5405</v>
      </c>
      <c r="W1111" s="46" t="s">
        <v>5405</v>
      </c>
    </row>
    <row r="1112" spans="1:68" ht="12.75" customHeight="1" x14ac:dyDescent="0.25">
      <c r="A1112" s="46" t="s">
        <v>3737</v>
      </c>
      <c r="B1112" s="82" t="s">
        <v>524</v>
      </c>
      <c r="C1112" s="60">
        <v>9</v>
      </c>
      <c r="D1112" s="46" t="s">
        <v>4244</v>
      </c>
      <c r="E1112" s="46" t="s">
        <v>2749</v>
      </c>
      <c r="F1112" s="46" t="s">
        <v>4332</v>
      </c>
      <c r="G1112" s="46" t="s">
        <v>76</v>
      </c>
      <c r="H1112" s="46" t="s">
        <v>62</v>
      </c>
      <c r="I1112" s="83">
        <v>-2.20947222222E+16</v>
      </c>
      <c r="J1112" s="83">
        <v>-4.66586111111E+16</v>
      </c>
      <c r="K1112" s="83" t="s">
        <v>4672</v>
      </c>
      <c r="L1112" s="46" t="s">
        <v>136</v>
      </c>
      <c r="M1112" s="60">
        <v>2008</v>
      </c>
      <c r="N1112" s="46" t="s">
        <v>137</v>
      </c>
      <c r="O1112" s="46">
        <f t="shared" si="17"/>
        <v>43212</v>
      </c>
      <c r="P1112" s="46">
        <v>2018</v>
      </c>
      <c r="Q1112" s="46" t="s">
        <v>65</v>
      </c>
      <c r="S1112" s="46">
        <v>159600</v>
      </c>
      <c r="T1112" s="46">
        <v>5.0608828006088284E-3</v>
      </c>
      <c r="U1112" s="46" t="s">
        <v>5405</v>
      </c>
      <c r="V1112" s="46" t="s">
        <v>5405</v>
      </c>
      <c r="W1112" s="46" t="s">
        <v>5405</v>
      </c>
    </row>
    <row r="1113" spans="1:68" ht="12.75" customHeight="1" x14ac:dyDescent="0.25">
      <c r="A1113" s="46" t="s">
        <v>4012</v>
      </c>
      <c r="B1113" s="82" t="s">
        <v>580</v>
      </c>
      <c r="C1113" s="60">
        <v>14</v>
      </c>
      <c r="D1113" s="46" t="s">
        <v>4227</v>
      </c>
      <c r="E1113" s="46" t="s">
        <v>1832</v>
      </c>
      <c r="F1113" s="46" t="s">
        <v>4332</v>
      </c>
      <c r="G1113" s="46" t="s">
        <v>69</v>
      </c>
      <c r="H1113" s="46" t="s">
        <v>67</v>
      </c>
      <c r="I1113" s="83">
        <v>-2.35563888888E+16</v>
      </c>
      <c r="J1113" s="83">
        <v>-4.85347222222E+16</v>
      </c>
      <c r="K1113" s="83" t="s">
        <v>5027</v>
      </c>
      <c r="L1113" s="46" t="s">
        <v>396</v>
      </c>
      <c r="M1113" s="60">
        <v>2013</v>
      </c>
      <c r="N1113" s="46" t="s">
        <v>397</v>
      </c>
      <c r="O1113" s="46">
        <f t="shared" si="17"/>
        <v>45234</v>
      </c>
      <c r="P1113" s="46">
        <v>2023</v>
      </c>
      <c r="Q1113" s="46" t="s">
        <v>65</v>
      </c>
      <c r="R1113" s="84"/>
      <c r="S1113" s="46">
        <v>315900</v>
      </c>
      <c r="T1113" s="46">
        <v>1.0017123287671233E-2</v>
      </c>
      <c r="U1113" s="46">
        <v>98.3</v>
      </c>
      <c r="V1113" s="46" t="s">
        <v>5403</v>
      </c>
      <c r="W1113" s="46" t="s">
        <v>5413</v>
      </c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M1113" s="46"/>
      <c r="AN1113" s="46"/>
      <c r="AO1113" s="46"/>
      <c r="AP1113" s="46"/>
      <c r="AQ1113" s="46"/>
      <c r="AR1113" s="46"/>
      <c r="AS1113" s="46"/>
      <c r="AT1113" s="46"/>
      <c r="AU1113" s="46"/>
      <c r="AV1113" s="46"/>
      <c r="AW1113" s="46"/>
      <c r="AX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  <c r="BK1113" s="46"/>
      <c r="BL1113" s="46"/>
      <c r="BM1113" s="46"/>
      <c r="BN1113" s="46"/>
      <c r="BO1113" s="46"/>
      <c r="BP1113" s="46"/>
    </row>
    <row r="1114" spans="1:68" ht="12.75" customHeight="1" x14ac:dyDescent="0.25">
      <c r="A1114" s="46" t="s">
        <v>3739</v>
      </c>
      <c r="B1114" s="82" t="s">
        <v>525</v>
      </c>
      <c r="C1114" s="60">
        <v>9</v>
      </c>
      <c r="D1114" s="46" t="s">
        <v>4228</v>
      </c>
      <c r="E1114" s="46" t="s">
        <v>2751</v>
      </c>
      <c r="F1114" s="46" t="s">
        <v>4332</v>
      </c>
      <c r="G1114" s="46" t="s">
        <v>76</v>
      </c>
      <c r="H1114" s="46" t="s">
        <v>62</v>
      </c>
      <c r="I1114" s="83">
        <v>-2.16897222222E+16</v>
      </c>
      <c r="J1114" s="83">
        <v>-4.7768055555499904E+16</v>
      </c>
      <c r="K1114" s="83" t="s">
        <v>4675</v>
      </c>
      <c r="L1114" s="46" t="s">
        <v>136</v>
      </c>
      <c r="M1114" s="60">
        <v>2008</v>
      </c>
      <c r="N1114" s="46" t="s">
        <v>137</v>
      </c>
      <c r="O1114" s="46">
        <f t="shared" si="17"/>
        <v>43212</v>
      </c>
      <c r="P1114" s="46">
        <v>2018</v>
      </c>
      <c r="Q1114" s="46" t="s">
        <v>65</v>
      </c>
      <c r="S1114" s="46">
        <v>81945.600000000006</v>
      </c>
      <c r="T1114" s="46">
        <v>2.5984779299847794E-3</v>
      </c>
      <c r="U1114" s="46" t="s">
        <v>5405</v>
      </c>
      <c r="V1114" s="46" t="s">
        <v>5405</v>
      </c>
      <c r="W1114" s="46" t="s">
        <v>5405</v>
      </c>
    </row>
    <row r="1115" spans="1:68" ht="12.75" customHeight="1" x14ac:dyDescent="0.25">
      <c r="A1115" s="46" t="s">
        <v>4012</v>
      </c>
      <c r="B1115" s="82" t="s">
        <v>580</v>
      </c>
      <c r="C1115" s="60">
        <v>14</v>
      </c>
      <c r="D1115" s="46" t="s">
        <v>4227</v>
      </c>
      <c r="E1115" s="46" t="s">
        <v>1833</v>
      </c>
      <c r="F1115" s="46" t="s">
        <v>4332</v>
      </c>
      <c r="G1115" s="46" t="s">
        <v>69</v>
      </c>
      <c r="H1115" s="46" t="s">
        <v>67</v>
      </c>
      <c r="I1115" s="83">
        <v>-2.3555E+16</v>
      </c>
      <c r="J1115" s="83">
        <v>-4.8521388888799904E+16</v>
      </c>
      <c r="K1115" s="83" t="s">
        <v>5027</v>
      </c>
      <c r="L1115" s="46" t="s">
        <v>396</v>
      </c>
      <c r="M1115" s="60">
        <v>2013</v>
      </c>
      <c r="N1115" s="46" t="s">
        <v>397</v>
      </c>
      <c r="O1115" s="46">
        <f t="shared" si="17"/>
        <v>45234</v>
      </c>
      <c r="P1115" s="46">
        <v>2023</v>
      </c>
      <c r="Q1115" s="46" t="s">
        <v>65</v>
      </c>
      <c r="R1115" s="84"/>
      <c r="S1115" s="46">
        <v>497025</v>
      </c>
      <c r="T1115" s="46">
        <v>1.5760559360730595E-2</v>
      </c>
      <c r="U1115" s="46">
        <v>98.3</v>
      </c>
      <c r="V1115" s="46" t="s">
        <v>5403</v>
      </c>
      <c r="W1115" s="46" t="s">
        <v>5419</v>
      </c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M1115" s="46"/>
      <c r="AN1115" s="46"/>
      <c r="AO1115" s="46"/>
      <c r="AP1115" s="46"/>
      <c r="AQ1115" s="46"/>
      <c r="AR1115" s="46"/>
      <c r="AS1115" s="46"/>
      <c r="AT1115" s="46"/>
      <c r="AU1115" s="46"/>
      <c r="AV1115" s="46"/>
      <c r="AW1115" s="46"/>
      <c r="AX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  <c r="BK1115" s="46"/>
      <c r="BL1115" s="46"/>
      <c r="BM1115" s="46"/>
      <c r="BN1115" s="46"/>
      <c r="BO1115" s="46"/>
      <c r="BP1115" s="46"/>
    </row>
    <row r="1116" spans="1:68" ht="12.75" customHeight="1" x14ac:dyDescent="0.25">
      <c r="A1116" s="46" t="s">
        <v>3741</v>
      </c>
      <c r="B1116" s="82" t="s">
        <v>555</v>
      </c>
      <c r="C1116" s="60">
        <v>22</v>
      </c>
      <c r="D1116" s="46" t="s">
        <v>4240</v>
      </c>
      <c r="E1116" s="46" t="s">
        <v>2753</v>
      </c>
      <c r="F1116" s="46" t="s">
        <v>4332</v>
      </c>
      <c r="G1116" s="46" t="s">
        <v>76</v>
      </c>
      <c r="H1116" s="46" t="s">
        <v>62</v>
      </c>
      <c r="I1116" s="83">
        <v>-2.25308333332999E+16</v>
      </c>
      <c r="J1116" s="83">
        <v>-5.30086111111E+16</v>
      </c>
      <c r="K1116" s="83" t="s">
        <v>4680</v>
      </c>
      <c r="L1116" s="46" t="s">
        <v>136</v>
      </c>
      <c r="M1116" s="60">
        <v>2008</v>
      </c>
      <c r="N1116" s="46" t="s">
        <v>1265</v>
      </c>
      <c r="O1116" s="46">
        <f t="shared" si="17"/>
        <v>41386</v>
      </c>
      <c r="P1116" s="46">
        <v>2013</v>
      </c>
      <c r="Q1116" s="46" t="s">
        <v>65</v>
      </c>
      <c r="S1116" s="46">
        <v>170295.84</v>
      </c>
      <c r="T1116" s="46">
        <v>5.4000456621004561E-3</v>
      </c>
      <c r="U1116" s="46" t="s">
        <v>5405</v>
      </c>
      <c r="V1116" s="46" t="s">
        <v>5405</v>
      </c>
      <c r="W1116" s="46" t="s">
        <v>5405</v>
      </c>
    </row>
    <row r="1117" spans="1:68" ht="12.75" customHeight="1" x14ac:dyDescent="0.25">
      <c r="A1117" s="46" t="s">
        <v>4013</v>
      </c>
      <c r="B1117" s="82" t="s">
        <v>510</v>
      </c>
      <c r="C1117" s="60">
        <v>4</v>
      </c>
      <c r="D1117" s="46" t="s">
        <v>4241</v>
      </c>
      <c r="E1117" s="46" t="s">
        <v>1834</v>
      </c>
      <c r="F1117" s="46" t="s">
        <v>4332</v>
      </c>
      <c r="G1117" s="46" t="s">
        <v>69</v>
      </c>
      <c r="H1117" s="46" t="s">
        <v>67</v>
      </c>
      <c r="I1117" s="83">
        <v>-2.14627777777E+16</v>
      </c>
      <c r="J1117" s="83">
        <v>-4.70858333333E+16</v>
      </c>
      <c r="K1117" s="83" t="s">
        <v>5028</v>
      </c>
      <c r="L1117" s="46" t="s">
        <v>396</v>
      </c>
      <c r="M1117" s="60">
        <v>2013</v>
      </c>
      <c r="N1117" s="46" t="s">
        <v>397</v>
      </c>
      <c r="O1117" s="46">
        <f t="shared" si="17"/>
        <v>45234</v>
      </c>
      <c r="P1117" s="46">
        <v>2023</v>
      </c>
      <c r="Q1117" s="46" t="s">
        <v>65</v>
      </c>
      <c r="R1117" s="84"/>
      <c r="S1117" s="46">
        <v>3284760</v>
      </c>
      <c r="T1117" s="46">
        <v>0.10415905631659056</v>
      </c>
      <c r="U1117" s="46">
        <v>508.83</v>
      </c>
      <c r="V1117" s="46" t="s">
        <v>5414</v>
      </c>
      <c r="W1117" s="46" t="s">
        <v>5436</v>
      </c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M1117" s="46"/>
      <c r="AN1117" s="46"/>
      <c r="AO1117" s="46"/>
      <c r="AP1117" s="46"/>
      <c r="AQ1117" s="46"/>
      <c r="AR1117" s="46"/>
      <c r="AS1117" s="46"/>
      <c r="AT1117" s="46"/>
      <c r="AU1117" s="46"/>
      <c r="AV1117" s="46"/>
      <c r="AW1117" s="46"/>
      <c r="AX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  <c r="BK1117" s="46"/>
      <c r="BL1117" s="46"/>
      <c r="BM1117" s="46"/>
      <c r="BN1117" s="46"/>
      <c r="BO1117" s="46"/>
      <c r="BP1117" s="46"/>
    </row>
    <row r="1118" spans="1:68" ht="12.75" customHeight="1" x14ac:dyDescent="0.25">
      <c r="A1118" s="46" t="s">
        <v>3736</v>
      </c>
      <c r="B1118" s="82" t="s">
        <v>526</v>
      </c>
      <c r="C1118" s="60">
        <v>17</v>
      </c>
      <c r="D1118" s="46" t="s">
        <v>4227</v>
      </c>
      <c r="E1118" s="46" t="s">
        <v>2755</v>
      </c>
      <c r="F1118" s="46" t="s">
        <v>4332</v>
      </c>
      <c r="G1118" s="46" t="s">
        <v>76</v>
      </c>
      <c r="H1118" s="46" t="s">
        <v>62</v>
      </c>
      <c r="I1118" s="83">
        <v>-2.28977777777E+16</v>
      </c>
      <c r="J1118" s="83">
        <v>-5.00452777777E+16</v>
      </c>
      <c r="K1118" s="83" t="s">
        <v>4677</v>
      </c>
      <c r="L1118" s="46" t="s">
        <v>136</v>
      </c>
      <c r="M1118" s="60">
        <v>2008</v>
      </c>
      <c r="N1118" s="46" t="s">
        <v>137</v>
      </c>
      <c r="O1118" s="46">
        <f t="shared" si="17"/>
        <v>43212</v>
      </c>
      <c r="P1118" s="46">
        <v>2018</v>
      </c>
      <c r="Q1118" s="46" t="s">
        <v>65</v>
      </c>
      <c r="S1118" s="46">
        <v>115632</v>
      </c>
      <c r="T1118" s="46">
        <v>3.6666666666666666E-3</v>
      </c>
      <c r="U1118" s="46" t="s">
        <v>5405</v>
      </c>
      <c r="V1118" s="46" t="s">
        <v>5405</v>
      </c>
      <c r="W1118" s="46" t="s">
        <v>5405</v>
      </c>
    </row>
    <row r="1119" spans="1:68" ht="12.75" customHeight="1" x14ac:dyDescent="0.25">
      <c r="A1119" s="46" t="s">
        <v>4014</v>
      </c>
      <c r="B1119" s="82" t="s">
        <v>548</v>
      </c>
      <c r="C1119" s="60">
        <v>8</v>
      </c>
      <c r="D1119" s="46" t="s">
        <v>4229</v>
      </c>
      <c r="E1119" s="46" t="s">
        <v>1838</v>
      </c>
      <c r="F1119" s="46" t="s">
        <v>4332</v>
      </c>
      <c r="G1119" s="46" t="s">
        <v>69</v>
      </c>
      <c r="H1119" s="46" t="s">
        <v>67</v>
      </c>
      <c r="I1119" s="83">
        <v>-2.03103888887999E+16</v>
      </c>
      <c r="J1119" s="83">
        <v>-4.81206666666E+16</v>
      </c>
      <c r="K1119" s="83" t="s">
        <v>5029</v>
      </c>
      <c r="L1119" s="46" t="s">
        <v>396</v>
      </c>
      <c r="M1119" s="60">
        <v>2013</v>
      </c>
      <c r="N1119" s="46" t="s">
        <v>397</v>
      </c>
      <c r="O1119" s="46">
        <f t="shared" si="17"/>
        <v>45234</v>
      </c>
      <c r="P1119" s="46">
        <v>2023</v>
      </c>
      <c r="Q1119" s="46" t="s">
        <v>65</v>
      </c>
      <c r="R1119" s="84"/>
      <c r="S1119" s="46">
        <v>631680</v>
      </c>
      <c r="T1119" s="46">
        <v>2.0030441400304414E-2</v>
      </c>
      <c r="U1119" s="46">
        <v>49.8</v>
      </c>
      <c r="V1119" s="46" t="s">
        <v>5403</v>
      </c>
      <c r="W1119" s="46" t="s">
        <v>5413</v>
      </c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M1119" s="46"/>
      <c r="AN1119" s="46"/>
      <c r="AO1119" s="46"/>
      <c r="AP1119" s="46"/>
      <c r="AQ1119" s="46"/>
      <c r="AR1119" s="46"/>
      <c r="AS1119" s="46"/>
      <c r="AT1119" s="46"/>
      <c r="AU1119" s="46"/>
      <c r="AV1119" s="46"/>
      <c r="AW1119" s="46"/>
      <c r="AX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  <c r="BK1119" s="46"/>
      <c r="BL1119" s="46"/>
      <c r="BM1119" s="46"/>
      <c r="BN1119" s="46"/>
      <c r="BO1119" s="46"/>
      <c r="BP1119" s="46"/>
    </row>
    <row r="1120" spans="1:68" ht="12.75" customHeight="1" x14ac:dyDescent="0.25">
      <c r="A1120" s="46" t="s">
        <v>3735</v>
      </c>
      <c r="B1120" s="82" t="s">
        <v>527</v>
      </c>
      <c r="C1120" s="60">
        <v>4</v>
      </c>
      <c r="D1120" s="46" t="s">
        <v>4235</v>
      </c>
      <c r="E1120" s="46" t="s">
        <v>2757</v>
      </c>
      <c r="F1120" s="46" t="s">
        <v>4332</v>
      </c>
      <c r="G1120" s="46" t="s">
        <v>76</v>
      </c>
      <c r="H1120" s="46" t="s">
        <v>62</v>
      </c>
      <c r="I1120" s="83">
        <v>-2.14869444443999E+16</v>
      </c>
      <c r="J1120" s="83">
        <v>-4.7161111111099904E+16</v>
      </c>
      <c r="K1120" s="83" t="s">
        <v>4678</v>
      </c>
      <c r="L1120" s="46" t="s">
        <v>136</v>
      </c>
      <c r="M1120" s="60">
        <v>2008</v>
      </c>
      <c r="N1120" s="46" t="s">
        <v>137</v>
      </c>
      <c r="O1120" s="46">
        <f t="shared" si="17"/>
        <v>43212</v>
      </c>
      <c r="P1120" s="46">
        <v>2018</v>
      </c>
      <c r="Q1120" s="46" t="s">
        <v>65</v>
      </c>
      <c r="S1120" s="46">
        <v>61190.400000000001</v>
      </c>
      <c r="T1120" s="46">
        <v>1.9403348554033486E-3</v>
      </c>
      <c r="U1120" s="46" t="s">
        <v>5405</v>
      </c>
      <c r="V1120" s="46" t="s">
        <v>5405</v>
      </c>
      <c r="W1120" s="46" t="s">
        <v>5405</v>
      </c>
    </row>
    <row r="1121" spans="1:68" ht="12.75" customHeight="1" x14ac:dyDescent="0.25">
      <c r="A1121" s="46" t="s">
        <v>3427</v>
      </c>
      <c r="B1121" s="82" t="s">
        <v>492</v>
      </c>
      <c r="C1121" s="60">
        <v>11</v>
      </c>
      <c r="D1121" s="46" t="s">
        <v>4254</v>
      </c>
      <c r="E1121" s="46" t="s">
        <v>1844</v>
      </c>
      <c r="F1121" s="46" t="s">
        <v>4333</v>
      </c>
      <c r="G1121" s="46" t="s">
        <v>61</v>
      </c>
      <c r="H1121" s="46" t="s">
        <v>67</v>
      </c>
      <c r="I1121" s="83">
        <v>-2.44738888888E+16</v>
      </c>
      <c r="J1121" s="83">
        <v>-4.78441666666E+16</v>
      </c>
      <c r="K1121" s="83" t="s">
        <v>4493</v>
      </c>
      <c r="L1121" s="46" t="s">
        <v>396</v>
      </c>
      <c r="M1121" s="60">
        <v>2013</v>
      </c>
      <c r="N1121" s="46" t="s">
        <v>397</v>
      </c>
      <c r="O1121" s="46">
        <f t="shared" si="17"/>
        <v>45234</v>
      </c>
      <c r="P1121" s="46">
        <v>2023</v>
      </c>
      <c r="Q1121" s="46" t="s">
        <v>65</v>
      </c>
      <c r="R1121" s="84"/>
      <c r="S1121" s="46">
        <v>4380000</v>
      </c>
      <c r="T1121" s="46">
        <v>0.1388888888888889</v>
      </c>
      <c r="U1121" s="46" t="s">
        <v>5405</v>
      </c>
      <c r="V1121" s="46" t="s">
        <v>5405</v>
      </c>
      <c r="W1121" s="46" t="s">
        <v>5405</v>
      </c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M1121" s="46"/>
      <c r="AN1121" s="46"/>
      <c r="AO1121" s="46"/>
      <c r="AP1121" s="46"/>
      <c r="AQ1121" s="46"/>
      <c r="AR1121" s="46"/>
      <c r="AS1121" s="46"/>
      <c r="AT1121" s="46"/>
      <c r="AU1121" s="46"/>
      <c r="AV1121" s="46"/>
      <c r="AW1121" s="46"/>
      <c r="AX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  <c r="BK1121" s="46"/>
      <c r="BL1121" s="46"/>
      <c r="BM1121" s="46"/>
      <c r="BN1121" s="46"/>
      <c r="BO1121" s="46"/>
      <c r="BP1121" s="46"/>
    </row>
    <row r="1122" spans="1:68" ht="12.75" customHeight="1" x14ac:dyDescent="0.25">
      <c r="A1122" s="46" t="s">
        <v>3740</v>
      </c>
      <c r="B1122" s="82" t="s">
        <v>527</v>
      </c>
      <c r="C1122" s="60">
        <v>4</v>
      </c>
      <c r="D1122" s="46" t="s">
        <v>4235</v>
      </c>
      <c r="E1122" s="46" t="s">
        <v>2759</v>
      </c>
      <c r="F1122" s="46" t="s">
        <v>4332</v>
      </c>
      <c r="G1122" s="46" t="s">
        <v>76</v>
      </c>
      <c r="H1122" s="46" t="s">
        <v>62</v>
      </c>
      <c r="I1122" s="83">
        <v>-2.15105555555E+16</v>
      </c>
      <c r="J1122" s="83">
        <v>-4.71219444444E+16</v>
      </c>
      <c r="K1122" s="83" t="s">
        <v>4679</v>
      </c>
      <c r="L1122" s="46" t="s">
        <v>136</v>
      </c>
      <c r="M1122" s="60">
        <v>2008</v>
      </c>
      <c r="N1122" s="46" t="s">
        <v>137</v>
      </c>
      <c r="O1122" s="46">
        <f t="shared" si="17"/>
        <v>43212</v>
      </c>
      <c r="P1122" s="46">
        <v>2018</v>
      </c>
      <c r="Q1122" s="46" t="s">
        <v>65</v>
      </c>
      <c r="S1122" s="46">
        <v>12000</v>
      </c>
      <c r="T1122" s="46">
        <v>3.8051750380517502E-4</v>
      </c>
      <c r="U1122" s="46" t="s">
        <v>5405</v>
      </c>
      <c r="V1122" s="46" t="s">
        <v>5405</v>
      </c>
      <c r="W1122" s="46" t="s">
        <v>5405</v>
      </c>
    </row>
    <row r="1123" spans="1:68" ht="12.75" customHeight="1" x14ac:dyDescent="0.25">
      <c r="A1123" s="46" t="s">
        <v>4015</v>
      </c>
      <c r="B1123" s="82" t="s">
        <v>559</v>
      </c>
      <c r="C1123" s="60">
        <v>12</v>
      </c>
      <c r="D1123" s="46" t="s">
        <v>4249</v>
      </c>
      <c r="E1123" s="46" t="s">
        <v>1847</v>
      </c>
      <c r="F1123" s="46" t="s">
        <v>4332</v>
      </c>
      <c r="G1123" s="46" t="s">
        <v>69</v>
      </c>
      <c r="H1123" s="46" t="s">
        <v>67</v>
      </c>
      <c r="I1123" s="83">
        <v>-2.01617222222E+16</v>
      </c>
      <c r="J1123" s="83">
        <v>-4.8627194444399904E+16</v>
      </c>
      <c r="K1123" s="83" t="s">
        <v>5030</v>
      </c>
      <c r="L1123" s="46" t="s">
        <v>396</v>
      </c>
      <c r="M1123" s="60">
        <v>2013</v>
      </c>
      <c r="N1123" s="46" t="s">
        <v>397</v>
      </c>
      <c r="O1123" s="46">
        <f t="shared" si="17"/>
        <v>45234</v>
      </c>
      <c r="P1123" s="46">
        <v>2023</v>
      </c>
      <c r="Q1123" s="46" t="s">
        <v>65</v>
      </c>
      <c r="R1123" s="84"/>
      <c r="S1123" s="46">
        <v>506920</v>
      </c>
      <c r="T1123" s="46">
        <v>1.6074327752409943E-2</v>
      </c>
      <c r="U1123" s="46">
        <v>80.5</v>
      </c>
      <c r="V1123" s="46" t="s">
        <v>5403</v>
      </c>
      <c r="W1123" s="46" t="s">
        <v>5411</v>
      </c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M1123" s="46"/>
      <c r="AN1123" s="46"/>
      <c r="AO1123" s="46"/>
      <c r="AP1123" s="46"/>
      <c r="AQ1123" s="46"/>
      <c r="AR1123" s="46"/>
      <c r="AS1123" s="46"/>
      <c r="AT1123" s="46"/>
      <c r="AU1123" s="46"/>
      <c r="AV1123" s="46"/>
      <c r="AW1123" s="46"/>
      <c r="AX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  <c r="BK1123" s="46"/>
      <c r="BL1123" s="46"/>
      <c r="BM1123" s="46"/>
      <c r="BN1123" s="46"/>
      <c r="BO1123" s="46"/>
      <c r="BP1123" s="46"/>
    </row>
    <row r="1124" spans="1:68" ht="12.75" customHeight="1" x14ac:dyDescent="0.25">
      <c r="A1124" s="46" t="s">
        <v>4015</v>
      </c>
      <c r="B1124" s="82" t="s">
        <v>559</v>
      </c>
      <c r="C1124" s="60">
        <v>12</v>
      </c>
      <c r="D1124" s="46" t="s">
        <v>4249</v>
      </c>
      <c r="E1124" s="46" t="s">
        <v>1848</v>
      </c>
      <c r="F1124" s="46" t="s">
        <v>4332</v>
      </c>
      <c r="G1124" s="46" t="s">
        <v>69</v>
      </c>
      <c r="H1124" s="46" t="s">
        <v>67</v>
      </c>
      <c r="I1124" s="83">
        <v>-2.01600555555E+16</v>
      </c>
      <c r="J1124" s="83">
        <v>-4.86288611111E+16</v>
      </c>
      <c r="K1124" s="83" t="s">
        <v>5030</v>
      </c>
      <c r="L1124" s="46" t="s">
        <v>396</v>
      </c>
      <c r="M1124" s="60">
        <v>2013</v>
      </c>
      <c r="N1124" s="46" t="s">
        <v>397</v>
      </c>
      <c r="O1124" s="46">
        <f t="shared" si="17"/>
        <v>45234</v>
      </c>
      <c r="P1124" s="46">
        <v>2023</v>
      </c>
      <c r="Q1124" s="46" t="s">
        <v>65</v>
      </c>
      <c r="R1124" s="84"/>
      <c r="S1124" s="46">
        <v>612260</v>
      </c>
      <c r="T1124" s="46">
        <v>1.9414637239979705E-2</v>
      </c>
      <c r="U1124" s="46">
        <v>97</v>
      </c>
      <c r="V1124" s="46" t="s">
        <v>5403</v>
      </c>
      <c r="W1124" s="46" t="s">
        <v>5411</v>
      </c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M1124" s="46"/>
      <c r="AN1124" s="46"/>
      <c r="AO1124" s="46"/>
      <c r="AP1124" s="46"/>
      <c r="AQ1124" s="46"/>
      <c r="AR1124" s="46"/>
      <c r="AS1124" s="46"/>
      <c r="AT1124" s="46"/>
      <c r="AU1124" s="46"/>
      <c r="AV1124" s="46"/>
      <c r="AW1124" s="46"/>
      <c r="AX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  <c r="BK1124" s="46"/>
      <c r="BL1124" s="46"/>
      <c r="BM1124" s="46"/>
      <c r="BN1124" s="46"/>
      <c r="BO1124" s="46"/>
      <c r="BP1124" s="46"/>
    </row>
    <row r="1125" spans="1:68" ht="12.75" customHeight="1" x14ac:dyDescent="0.25">
      <c r="A1125" s="46" t="s">
        <v>3485</v>
      </c>
      <c r="B1125" s="82" t="s">
        <v>510</v>
      </c>
      <c r="C1125" s="60">
        <v>4</v>
      </c>
      <c r="D1125" s="46" t="s">
        <v>4241</v>
      </c>
      <c r="E1125" s="46" t="s">
        <v>2762</v>
      </c>
      <c r="F1125" s="46" t="s">
        <v>4332</v>
      </c>
      <c r="G1125" s="46" t="s">
        <v>69</v>
      </c>
      <c r="H1125" s="46" t="s">
        <v>67</v>
      </c>
      <c r="I1125" s="83">
        <v>-2.14772222222E+16</v>
      </c>
      <c r="J1125" s="83">
        <v>-4.71002777777E+16</v>
      </c>
      <c r="K1125" s="83" t="s">
        <v>5031</v>
      </c>
      <c r="L1125" s="46" t="s">
        <v>136</v>
      </c>
      <c r="M1125" s="60">
        <v>2008</v>
      </c>
      <c r="N1125" s="46" t="s">
        <v>1266</v>
      </c>
      <c r="O1125" s="46">
        <f t="shared" si="17"/>
        <v>40030</v>
      </c>
      <c r="P1125" s="46">
        <v>2009</v>
      </c>
      <c r="Q1125" s="46" t="s">
        <v>65</v>
      </c>
      <c r="S1125" s="46">
        <v>491250</v>
      </c>
      <c r="T1125" s="46">
        <v>1.5577435312024353E-2</v>
      </c>
      <c r="U1125" s="46">
        <v>92.2</v>
      </c>
      <c r="V1125" s="46" t="s">
        <v>5403</v>
      </c>
      <c r="W1125" s="46" t="s">
        <v>5418</v>
      </c>
    </row>
    <row r="1126" spans="1:68" ht="12.75" customHeight="1" x14ac:dyDescent="0.25">
      <c r="A1126" s="46" t="s">
        <v>3485</v>
      </c>
      <c r="B1126" s="82" t="s">
        <v>510</v>
      </c>
      <c r="C1126" s="60">
        <v>4</v>
      </c>
      <c r="D1126" s="46" t="s">
        <v>4241</v>
      </c>
      <c r="E1126" s="46" t="s">
        <v>2763</v>
      </c>
      <c r="F1126" s="46" t="s">
        <v>4332</v>
      </c>
      <c r="G1126" s="46" t="s">
        <v>69</v>
      </c>
      <c r="H1126" s="46" t="s">
        <v>67</v>
      </c>
      <c r="I1126" s="83">
        <v>-2.14761111111E+16</v>
      </c>
      <c r="J1126" s="83">
        <v>-4.7094999999999904E+16</v>
      </c>
      <c r="K1126" s="83" t="s">
        <v>5031</v>
      </c>
      <c r="L1126" s="46" t="s">
        <v>136</v>
      </c>
      <c r="M1126" s="60">
        <v>2008</v>
      </c>
      <c r="N1126" s="46" t="s">
        <v>1266</v>
      </c>
      <c r="O1126" s="46">
        <f t="shared" si="17"/>
        <v>40030</v>
      </c>
      <c r="P1126" s="46">
        <v>2009</v>
      </c>
      <c r="Q1126" s="46" t="s">
        <v>65</v>
      </c>
      <c r="S1126" s="46">
        <v>1325520</v>
      </c>
      <c r="T1126" s="46">
        <v>4.2031963470319636E-2</v>
      </c>
      <c r="U1126" s="46">
        <v>92.2</v>
      </c>
      <c r="V1126" s="46" t="s">
        <v>5403</v>
      </c>
      <c r="W1126" s="46" t="s">
        <v>5418</v>
      </c>
    </row>
    <row r="1127" spans="1:68" ht="12.75" customHeight="1" x14ac:dyDescent="0.25">
      <c r="A1127" s="46" t="s">
        <v>4014</v>
      </c>
      <c r="B1127" s="82" t="s">
        <v>548</v>
      </c>
      <c r="C1127" s="60">
        <v>8</v>
      </c>
      <c r="D1127" s="46" t="s">
        <v>4229</v>
      </c>
      <c r="E1127" s="46" t="s">
        <v>1849</v>
      </c>
      <c r="F1127" s="46" t="s">
        <v>4332</v>
      </c>
      <c r="G1127" s="46" t="s">
        <v>69</v>
      </c>
      <c r="H1127" s="46" t="s">
        <v>67</v>
      </c>
      <c r="I1127" s="83">
        <v>-2.03088333333E+16</v>
      </c>
      <c r="J1127" s="83">
        <v>-4.81356944444E+16</v>
      </c>
      <c r="K1127" s="83" t="s">
        <v>5032</v>
      </c>
      <c r="L1127" s="46" t="s">
        <v>396</v>
      </c>
      <c r="M1127" s="60">
        <v>2013</v>
      </c>
      <c r="N1127" s="46" t="s">
        <v>397</v>
      </c>
      <c r="O1127" s="46">
        <f t="shared" si="17"/>
        <v>45234</v>
      </c>
      <c r="P1127" s="46">
        <v>2023</v>
      </c>
      <c r="Q1127" s="46" t="s">
        <v>65</v>
      </c>
      <c r="R1127" s="84"/>
      <c r="S1127" s="46">
        <v>633600</v>
      </c>
      <c r="T1127" s="46">
        <v>2.0091324200913242E-2</v>
      </c>
      <c r="U1127" s="46">
        <v>89.21</v>
      </c>
      <c r="V1127" s="46" t="s">
        <v>5403</v>
      </c>
      <c r="W1127" s="46" t="s">
        <v>5404</v>
      </c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M1127" s="46"/>
      <c r="AN1127" s="46"/>
      <c r="AO1127" s="46"/>
      <c r="AP1127" s="46"/>
      <c r="AQ1127" s="46"/>
      <c r="AR1127" s="46"/>
      <c r="AS1127" s="46"/>
      <c r="AT1127" s="46"/>
      <c r="AU1127" s="46"/>
      <c r="AV1127" s="46"/>
      <c r="AW1127" s="46"/>
      <c r="AX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  <c r="BK1127" s="46"/>
      <c r="BL1127" s="46"/>
      <c r="BM1127" s="46"/>
      <c r="BN1127" s="46"/>
      <c r="BO1127" s="46"/>
      <c r="BP1127" s="46"/>
    </row>
    <row r="1128" spans="1:68" ht="12.75" customHeight="1" x14ac:dyDescent="0.25">
      <c r="A1128" s="46" t="s">
        <v>4014</v>
      </c>
      <c r="B1128" s="82" t="s">
        <v>548</v>
      </c>
      <c r="C1128" s="60">
        <v>8</v>
      </c>
      <c r="D1128" s="46" t="s">
        <v>4229</v>
      </c>
      <c r="E1128" s="46" t="s">
        <v>1850</v>
      </c>
      <c r="F1128" s="46" t="s">
        <v>4332</v>
      </c>
      <c r="G1128" s="46" t="s">
        <v>69</v>
      </c>
      <c r="H1128" s="46" t="s">
        <v>67</v>
      </c>
      <c r="I1128" s="83">
        <v>-2.03088055555E+16</v>
      </c>
      <c r="J1128" s="83">
        <v>-4.81356944444E+16</v>
      </c>
      <c r="K1128" s="83" t="s">
        <v>5032</v>
      </c>
      <c r="L1128" s="46" t="s">
        <v>396</v>
      </c>
      <c r="M1128" s="60">
        <v>2013</v>
      </c>
      <c r="N1128" s="46" t="s">
        <v>397</v>
      </c>
      <c r="O1128" s="46">
        <f t="shared" si="17"/>
        <v>45234</v>
      </c>
      <c r="P1128" s="46">
        <v>2023</v>
      </c>
      <c r="Q1128" s="46" t="s">
        <v>65</v>
      </c>
      <c r="R1128" s="84"/>
      <c r="S1128" s="46">
        <v>332000</v>
      </c>
      <c r="T1128" s="46">
        <v>1.0527650938609842E-2</v>
      </c>
      <c r="U1128" s="46">
        <v>45.51</v>
      </c>
      <c r="V1128" s="46" t="s">
        <v>5403</v>
      </c>
      <c r="W1128" s="46" t="s">
        <v>5413</v>
      </c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M1128" s="46"/>
      <c r="AN1128" s="46"/>
      <c r="AO1128" s="46"/>
      <c r="AP1128" s="46"/>
      <c r="AQ1128" s="46"/>
      <c r="AR1128" s="46"/>
      <c r="AS1128" s="46"/>
      <c r="AT1128" s="46"/>
      <c r="AU1128" s="46"/>
      <c r="AV1128" s="46"/>
      <c r="AW1128" s="46"/>
      <c r="AX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  <c r="BK1128" s="46"/>
      <c r="BL1128" s="46"/>
      <c r="BM1128" s="46"/>
      <c r="BN1128" s="46"/>
      <c r="BO1128" s="46"/>
      <c r="BP1128" s="46"/>
    </row>
    <row r="1129" spans="1:68" ht="12.75" customHeight="1" x14ac:dyDescent="0.25">
      <c r="A1129" s="46" t="s">
        <v>3579</v>
      </c>
      <c r="B1129" s="82" t="s">
        <v>492</v>
      </c>
      <c r="C1129" s="60">
        <v>11</v>
      </c>
      <c r="D1129" s="46" t="s">
        <v>4254</v>
      </c>
      <c r="E1129" s="46" t="s">
        <v>2722</v>
      </c>
      <c r="F1129" s="46" t="s">
        <v>4333</v>
      </c>
      <c r="G1129" s="46" t="s">
        <v>61</v>
      </c>
      <c r="H1129" s="46" t="s">
        <v>67</v>
      </c>
      <c r="I1129" s="83">
        <v>-2.44738888888E+16</v>
      </c>
      <c r="J1129" s="83">
        <v>-4.78441666666E+16</v>
      </c>
      <c r="K1129" s="83" t="s">
        <v>5016</v>
      </c>
      <c r="L1129" s="46" t="s">
        <v>143</v>
      </c>
      <c r="M1129" s="60">
        <v>2008</v>
      </c>
      <c r="N1129" s="46" t="s">
        <v>396</v>
      </c>
      <c r="O1129" s="46">
        <f t="shared" si="17"/>
        <v>41582</v>
      </c>
      <c r="P1129" s="46">
        <v>2013</v>
      </c>
      <c r="Q1129" s="46" t="s">
        <v>65</v>
      </c>
      <c r="S1129" s="46">
        <v>6745200</v>
      </c>
      <c r="T1129" s="46">
        <v>0.21388888888888888</v>
      </c>
      <c r="U1129" s="46" t="s">
        <v>5405</v>
      </c>
      <c r="V1129" s="46" t="s">
        <v>5405</v>
      </c>
      <c r="W1129" s="46" t="s">
        <v>5405</v>
      </c>
    </row>
    <row r="1130" spans="1:68" ht="12.75" customHeight="1" x14ac:dyDescent="0.25">
      <c r="A1130" s="46" t="s">
        <v>4016</v>
      </c>
      <c r="B1130" s="82" t="s">
        <v>567</v>
      </c>
      <c r="C1130" s="60">
        <v>9</v>
      </c>
      <c r="D1130" s="46" t="s">
        <v>4228</v>
      </c>
      <c r="E1130" s="46" t="s">
        <v>1794</v>
      </c>
      <c r="F1130" s="46" t="s">
        <v>4332</v>
      </c>
      <c r="G1130" s="46" t="s">
        <v>61</v>
      </c>
      <c r="H1130" s="46" t="s">
        <v>67</v>
      </c>
      <c r="I1130" s="83">
        <v>-2.18438888887999E+16</v>
      </c>
      <c r="J1130" s="83">
        <v>-4.74692777777E+16</v>
      </c>
      <c r="K1130" s="83" t="s">
        <v>5033</v>
      </c>
      <c r="L1130" s="46" t="s">
        <v>167</v>
      </c>
      <c r="M1130" s="60">
        <v>2014</v>
      </c>
      <c r="N1130" s="46" t="s">
        <v>1198</v>
      </c>
      <c r="O1130" s="46">
        <f t="shared" si="17"/>
        <v>51778</v>
      </c>
      <c r="P1130" s="46">
        <v>2041</v>
      </c>
      <c r="Q1130" s="46" t="s">
        <v>65</v>
      </c>
      <c r="R1130" s="84"/>
      <c r="S1130" s="46">
        <v>7261864.7999999998</v>
      </c>
      <c r="T1130" s="46">
        <v>0.23027222222222221</v>
      </c>
      <c r="U1130" s="46" t="s">
        <v>5405</v>
      </c>
      <c r="V1130" s="46" t="s">
        <v>5405</v>
      </c>
      <c r="W1130" s="46" t="s">
        <v>5405</v>
      </c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M1130" s="46"/>
      <c r="AN1130" s="46"/>
      <c r="AO1130" s="46"/>
      <c r="AP1130" s="46"/>
      <c r="AQ1130" s="46"/>
      <c r="AR1130" s="46"/>
      <c r="AS1130" s="46"/>
      <c r="AT1130" s="46"/>
      <c r="AU1130" s="46"/>
      <c r="AV1130" s="46"/>
      <c r="AW1130" s="46"/>
      <c r="AX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  <c r="BK1130" s="46"/>
      <c r="BL1130" s="46"/>
      <c r="BM1130" s="46"/>
      <c r="BN1130" s="46"/>
      <c r="BO1130" s="46"/>
      <c r="BP1130" s="46"/>
    </row>
    <row r="1131" spans="1:68" ht="12.75" customHeight="1" x14ac:dyDescent="0.25">
      <c r="A1131" s="46" t="s">
        <v>4017</v>
      </c>
      <c r="B1131" s="82" t="s">
        <v>607</v>
      </c>
      <c r="C1131" s="60">
        <v>4</v>
      </c>
      <c r="D1131" s="46" t="s">
        <v>4235</v>
      </c>
      <c r="E1131" s="46" t="s">
        <v>2133</v>
      </c>
      <c r="F1131" s="46" t="s">
        <v>4332</v>
      </c>
      <c r="G1131" s="46" t="s">
        <v>69</v>
      </c>
      <c r="H1131" s="46" t="s">
        <v>67</v>
      </c>
      <c r="I1131" s="83">
        <v>-2.11196388888E+16</v>
      </c>
      <c r="J1131" s="83">
        <v>-4.77189305555E+16</v>
      </c>
      <c r="K1131" s="83" t="s">
        <v>5034</v>
      </c>
      <c r="L1131" s="46" t="s">
        <v>351</v>
      </c>
      <c r="M1131" s="60">
        <v>2012</v>
      </c>
      <c r="N1131" s="46" t="s">
        <v>352</v>
      </c>
      <c r="O1131" s="46">
        <f t="shared" si="17"/>
        <v>44838</v>
      </c>
      <c r="P1131" s="46">
        <v>2022</v>
      </c>
      <c r="Q1131" s="46" t="s">
        <v>65</v>
      </c>
      <c r="R1131" s="84"/>
      <c r="S1131" s="46">
        <v>691300</v>
      </c>
      <c r="T1131" s="46">
        <v>2.1920979198376458E-2</v>
      </c>
      <c r="U1131" s="46">
        <v>116.92</v>
      </c>
      <c r="V1131" s="46" t="s">
        <v>5403</v>
      </c>
      <c r="W1131" s="46" t="s">
        <v>5431</v>
      </c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M1131" s="46"/>
      <c r="AN1131" s="46"/>
      <c r="AO1131" s="46"/>
      <c r="AP1131" s="46"/>
      <c r="AQ1131" s="46"/>
      <c r="AR1131" s="46"/>
      <c r="AS1131" s="46"/>
      <c r="AT1131" s="46"/>
      <c r="AU1131" s="46"/>
      <c r="AV1131" s="46"/>
      <c r="AW1131" s="46"/>
      <c r="AX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  <c r="BK1131" s="46"/>
      <c r="BL1131" s="46"/>
      <c r="BM1131" s="46"/>
      <c r="BN1131" s="46"/>
      <c r="BO1131" s="46"/>
      <c r="BP1131" s="46"/>
    </row>
    <row r="1132" spans="1:68" ht="12.75" customHeight="1" x14ac:dyDescent="0.25">
      <c r="A1132" s="46" t="s">
        <v>4018</v>
      </c>
      <c r="B1132" s="82" t="s">
        <v>559</v>
      </c>
      <c r="C1132" s="60">
        <v>8</v>
      </c>
      <c r="D1132" s="46" t="s">
        <v>4229</v>
      </c>
      <c r="E1132" s="46" t="s">
        <v>2134</v>
      </c>
      <c r="F1132" s="46" t="s">
        <v>4332</v>
      </c>
      <c r="G1132" s="46" t="s">
        <v>69</v>
      </c>
      <c r="H1132" s="46" t="s">
        <v>67</v>
      </c>
      <c r="I1132" s="83">
        <v>-2.02086111111E+16</v>
      </c>
      <c r="J1132" s="83">
        <v>-4.82297222222E+16</v>
      </c>
      <c r="K1132" s="83" t="s">
        <v>5035</v>
      </c>
      <c r="L1132" s="46" t="s">
        <v>351</v>
      </c>
      <c r="M1132" s="60">
        <v>2012</v>
      </c>
      <c r="N1132" s="46" t="s">
        <v>352</v>
      </c>
      <c r="O1132" s="46">
        <f t="shared" si="17"/>
        <v>44838</v>
      </c>
      <c r="P1132" s="46">
        <v>2022</v>
      </c>
      <c r="Q1132" s="46" t="s">
        <v>65</v>
      </c>
      <c r="R1132" s="84"/>
      <c r="S1132" s="46">
        <v>487620</v>
      </c>
      <c r="T1132" s="46">
        <v>1.5462328767123288E-2</v>
      </c>
      <c r="U1132" s="46">
        <v>121</v>
      </c>
      <c r="V1132" s="46" t="s">
        <v>5403</v>
      </c>
      <c r="W1132" s="46" t="s">
        <v>5404</v>
      </c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  <c r="AT1132" s="46"/>
      <c r="AU1132" s="46"/>
      <c r="AV1132" s="46"/>
      <c r="AW1132" s="46"/>
      <c r="AX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  <c r="BK1132" s="46"/>
      <c r="BL1132" s="46"/>
      <c r="BM1132" s="46"/>
      <c r="BN1132" s="46"/>
      <c r="BO1132" s="46"/>
      <c r="BP1132" s="46"/>
    </row>
    <row r="1133" spans="1:68" ht="12.75" customHeight="1" x14ac:dyDescent="0.25">
      <c r="A1133" s="46" t="s">
        <v>4018</v>
      </c>
      <c r="B1133" s="82" t="s">
        <v>559</v>
      </c>
      <c r="C1133" s="60">
        <v>8</v>
      </c>
      <c r="D1133" s="46" t="s">
        <v>4229</v>
      </c>
      <c r="E1133" s="46" t="s">
        <v>2135</v>
      </c>
      <c r="F1133" s="46" t="s">
        <v>4332</v>
      </c>
      <c r="G1133" s="46" t="s">
        <v>69</v>
      </c>
      <c r="H1133" s="46" t="s">
        <v>67</v>
      </c>
      <c r="I1133" s="83">
        <v>-2.01977777777E+16</v>
      </c>
      <c r="J1133" s="83">
        <v>-4.82488888888E+16</v>
      </c>
      <c r="K1133" s="83" t="s">
        <v>5035</v>
      </c>
      <c r="L1133" s="46" t="s">
        <v>351</v>
      </c>
      <c r="M1133" s="60">
        <v>2012</v>
      </c>
      <c r="N1133" s="46" t="s">
        <v>352</v>
      </c>
      <c r="O1133" s="46">
        <f t="shared" si="17"/>
        <v>44838</v>
      </c>
      <c r="P1133" s="46">
        <v>2022</v>
      </c>
      <c r="Q1133" s="46" t="s">
        <v>65</v>
      </c>
      <c r="R1133" s="84"/>
      <c r="S1133" s="46">
        <v>1321138</v>
      </c>
      <c r="T1133" s="46">
        <v>4.189301116184678E-2</v>
      </c>
      <c r="U1133" s="46">
        <v>121</v>
      </c>
      <c r="V1133" s="46" t="s">
        <v>5403</v>
      </c>
      <c r="W1133" s="46" t="s">
        <v>5404</v>
      </c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M1133" s="46"/>
      <c r="AN1133" s="46"/>
      <c r="AO1133" s="46"/>
      <c r="AP1133" s="46"/>
      <c r="AQ1133" s="46"/>
      <c r="AR1133" s="46"/>
      <c r="AS1133" s="46"/>
      <c r="AT1133" s="46"/>
      <c r="AU1133" s="46"/>
      <c r="AV1133" s="46"/>
      <c r="AW1133" s="46"/>
      <c r="AX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  <c r="BK1133" s="46"/>
      <c r="BL1133" s="46"/>
      <c r="BM1133" s="46"/>
      <c r="BN1133" s="46"/>
      <c r="BO1133" s="46"/>
      <c r="BP1133" s="46"/>
    </row>
    <row r="1134" spans="1:68" ht="12.75" customHeight="1" x14ac:dyDescent="0.25">
      <c r="A1134" s="46" t="s">
        <v>4019</v>
      </c>
      <c r="B1134" s="82" t="s">
        <v>499</v>
      </c>
      <c r="C1134" s="60">
        <v>11</v>
      </c>
      <c r="D1134" s="46" t="s">
        <v>4254</v>
      </c>
      <c r="E1134" s="46" t="s">
        <v>2940</v>
      </c>
      <c r="F1134" s="46" t="s">
        <v>4333</v>
      </c>
      <c r="G1134" s="46" t="s">
        <v>76</v>
      </c>
      <c r="H1134" s="46" t="s">
        <v>67</v>
      </c>
      <c r="I1134" s="83">
        <v>-2.46508333333E+16</v>
      </c>
      <c r="J1134" s="83">
        <v>-4.77247222222E+16</v>
      </c>
      <c r="K1134" s="83" t="s">
        <v>5036</v>
      </c>
      <c r="L1134" s="46" t="s">
        <v>96</v>
      </c>
      <c r="M1134" s="60">
        <v>2006</v>
      </c>
      <c r="N1134" s="46" t="s">
        <v>97</v>
      </c>
      <c r="O1134" s="46">
        <f t="shared" si="17"/>
        <v>42647</v>
      </c>
      <c r="P1134" s="46">
        <v>2016</v>
      </c>
      <c r="Q1134" s="46" t="s">
        <v>65</v>
      </c>
      <c r="S1134" s="46">
        <v>32376.959999999999</v>
      </c>
      <c r="T1134" s="46">
        <v>1.0266666666666666E-3</v>
      </c>
      <c r="U1134" s="46" t="s">
        <v>5405</v>
      </c>
      <c r="V1134" s="46" t="s">
        <v>5405</v>
      </c>
      <c r="W1134" s="46" t="s">
        <v>5405</v>
      </c>
    </row>
    <row r="1135" spans="1:68" ht="12.75" customHeight="1" x14ac:dyDescent="0.25">
      <c r="A1135" s="46" t="s">
        <v>4020</v>
      </c>
      <c r="B1135" s="82" t="s">
        <v>559</v>
      </c>
      <c r="C1135" s="60">
        <v>8</v>
      </c>
      <c r="D1135" s="46" t="s">
        <v>4229</v>
      </c>
      <c r="E1135" s="46" t="s">
        <v>2153</v>
      </c>
      <c r="F1135" s="46" t="s">
        <v>4332</v>
      </c>
      <c r="G1135" s="46" t="s">
        <v>69</v>
      </c>
      <c r="H1135" s="46" t="s">
        <v>67</v>
      </c>
      <c r="I1135" s="83">
        <v>-2.02053333333E+16</v>
      </c>
      <c r="J1135" s="83">
        <v>-4.8265416666599904E+16</v>
      </c>
      <c r="K1135" s="83" t="s">
        <v>5037</v>
      </c>
      <c r="L1135" s="46" t="s">
        <v>343</v>
      </c>
      <c r="M1135" s="60">
        <v>2012</v>
      </c>
      <c r="N1135" s="46" t="s">
        <v>344</v>
      </c>
      <c r="O1135" s="46">
        <f t="shared" si="17"/>
        <v>44808</v>
      </c>
      <c r="P1135" s="46">
        <v>2022</v>
      </c>
      <c r="Q1135" s="46" t="s">
        <v>65</v>
      </c>
      <c r="R1135" s="84"/>
      <c r="S1135" s="46">
        <v>1163745</v>
      </c>
      <c r="T1135" s="46">
        <v>3.6902111872146121E-2</v>
      </c>
      <c r="U1135" s="46">
        <v>78.8</v>
      </c>
      <c r="V1135" s="46" t="s">
        <v>5403</v>
      </c>
      <c r="W1135" s="46" t="s">
        <v>5404</v>
      </c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M1135" s="46"/>
      <c r="AN1135" s="46"/>
      <c r="AO1135" s="46"/>
      <c r="AP1135" s="46"/>
      <c r="AQ1135" s="46"/>
      <c r="AR1135" s="46"/>
      <c r="AS1135" s="46"/>
      <c r="AT1135" s="46"/>
      <c r="AU1135" s="46"/>
      <c r="AV1135" s="46"/>
      <c r="AW1135" s="46"/>
      <c r="AX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  <c r="BK1135" s="46"/>
      <c r="BL1135" s="46"/>
      <c r="BM1135" s="46"/>
      <c r="BN1135" s="46"/>
      <c r="BO1135" s="46"/>
      <c r="BP1135" s="46"/>
    </row>
    <row r="1136" spans="1:68" ht="12.75" customHeight="1" x14ac:dyDescent="0.25">
      <c r="A1136" s="46" t="s">
        <v>3441</v>
      </c>
      <c r="B1136" s="82" t="s">
        <v>557</v>
      </c>
      <c r="C1136" s="60">
        <v>17</v>
      </c>
      <c r="D1136" s="46" t="s">
        <v>4227</v>
      </c>
      <c r="E1136" s="46" t="s">
        <v>2573</v>
      </c>
      <c r="F1136" s="46" t="s">
        <v>4332</v>
      </c>
      <c r="G1136" s="46" t="s">
        <v>69</v>
      </c>
      <c r="H1136" s="46" t="s">
        <v>67</v>
      </c>
      <c r="I1136" s="83">
        <v>-2.27949869444E+16</v>
      </c>
      <c r="J1136" s="83">
        <v>-5.0935972499999904E+16</v>
      </c>
      <c r="K1136" s="83" t="s">
        <v>5038</v>
      </c>
      <c r="L1136" s="46" t="s">
        <v>1462</v>
      </c>
      <c r="M1136" s="60">
        <v>2009</v>
      </c>
      <c r="N1136" s="46" t="s">
        <v>1244</v>
      </c>
      <c r="O1136" s="46">
        <f t="shared" si="17"/>
        <v>41886</v>
      </c>
      <c r="P1136" s="46">
        <v>2014</v>
      </c>
      <c r="Q1136" s="46" t="s">
        <v>65</v>
      </c>
      <c r="R1136" s="84"/>
      <c r="S1136" s="46">
        <v>526700</v>
      </c>
      <c r="T1136" s="46">
        <v>1.6701547437848806E-2</v>
      </c>
      <c r="U1136" s="46">
        <v>36.299999999999997</v>
      </c>
      <c r="V1136" s="46" t="s">
        <v>5403</v>
      </c>
      <c r="W1136" s="46" t="s">
        <v>5411</v>
      </c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M1136" s="46"/>
      <c r="AN1136" s="46"/>
      <c r="AO1136" s="46"/>
      <c r="AP1136" s="46"/>
      <c r="AQ1136" s="46"/>
      <c r="AR1136" s="46"/>
      <c r="AS1136" s="46"/>
      <c r="AT1136" s="46"/>
      <c r="AU1136" s="46"/>
      <c r="AV1136" s="46"/>
      <c r="AW1136" s="46"/>
      <c r="AX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  <c r="BK1136" s="46"/>
      <c r="BL1136" s="46"/>
      <c r="BM1136" s="46"/>
      <c r="BN1136" s="46"/>
      <c r="BO1136" s="46"/>
      <c r="BP1136" s="46"/>
    </row>
    <row r="1137" spans="1:68" ht="12.75" customHeight="1" x14ac:dyDescent="0.25">
      <c r="A1137" s="46" t="s">
        <v>3448</v>
      </c>
      <c r="B1137" s="82" t="s">
        <v>512</v>
      </c>
      <c r="C1137" s="60">
        <v>14</v>
      </c>
      <c r="D1137" s="46" t="s">
        <v>4227</v>
      </c>
      <c r="E1137" s="46" t="s">
        <v>2574</v>
      </c>
      <c r="F1137" s="46" t="s">
        <v>4332</v>
      </c>
      <c r="G1137" s="46" t="s">
        <v>69</v>
      </c>
      <c r="H1137" s="46" t="s">
        <v>67</v>
      </c>
      <c r="I1137" s="83">
        <v>-2.34702777777E+16</v>
      </c>
      <c r="J1137" s="83">
        <v>-4.86444444444E+16</v>
      </c>
      <c r="K1137" s="83" t="s">
        <v>5039</v>
      </c>
      <c r="L1137" s="46" t="s">
        <v>1462</v>
      </c>
      <c r="M1137" s="60">
        <v>2009</v>
      </c>
      <c r="N1137" s="46" t="s">
        <v>1244</v>
      </c>
      <c r="O1137" s="46">
        <f t="shared" si="17"/>
        <v>41886</v>
      </c>
      <c r="P1137" s="46">
        <v>2014</v>
      </c>
      <c r="Q1137" s="46" t="s">
        <v>65</v>
      </c>
      <c r="R1137" s="84"/>
      <c r="S1137" s="46">
        <v>469201.5</v>
      </c>
      <c r="T1137" s="46">
        <v>1.4878281963470319E-2</v>
      </c>
      <c r="U1137" s="46">
        <v>110.4</v>
      </c>
      <c r="V1137" s="46" t="s">
        <v>5403</v>
      </c>
      <c r="W1137" s="46" t="s">
        <v>5413</v>
      </c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M1137" s="46"/>
      <c r="AN1137" s="46"/>
      <c r="AO1137" s="46"/>
      <c r="AP1137" s="46"/>
      <c r="AQ1137" s="46"/>
      <c r="AR1137" s="46"/>
      <c r="AS1137" s="46"/>
      <c r="AT1137" s="46"/>
      <c r="AU1137" s="46"/>
      <c r="AV1137" s="46"/>
      <c r="AW1137" s="46"/>
      <c r="AX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  <c r="BK1137" s="46"/>
      <c r="BL1137" s="46"/>
      <c r="BM1137" s="46"/>
      <c r="BN1137" s="46"/>
      <c r="BO1137" s="46"/>
      <c r="BP1137" s="46"/>
    </row>
    <row r="1138" spans="1:68" ht="12.75" customHeight="1" x14ac:dyDescent="0.25">
      <c r="A1138" s="46" t="s">
        <v>4021</v>
      </c>
      <c r="B1138" s="82" t="s">
        <v>510</v>
      </c>
      <c r="C1138" s="60">
        <v>4</v>
      </c>
      <c r="D1138" s="46" t="s">
        <v>4235</v>
      </c>
      <c r="E1138" s="46" t="s">
        <v>2575</v>
      </c>
      <c r="F1138" s="46" t="s">
        <v>4332</v>
      </c>
      <c r="G1138" s="46" t="s">
        <v>69</v>
      </c>
      <c r="H1138" s="46" t="s">
        <v>67</v>
      </c>
      <c r="I1138" s="83">
        <v>-2.14889444444E+16</v>
      </c>
      <c r="J1138" s="83">
        <v>-4.71562027777E+16</v>
      </c>
      <c r="K1138" s="83" t="s">
        <v>5040</v>
      </c>
      <c r="L1138" s="46" t="s">
        <v>1462</v>
      </c>
      <c r="M1138" s="60">
        <v>2009</v>
      </c>
      <c r="N1138" s="46" t="s">
        <v>1244</v>
      </c>
      <c r="O1138" s="46">
        <f t="shared" si="17"/>
        <v>41886</v>
      </c>
      <c r="P1138" s="46">
        <v>2014</v>
      </c>
      <c r="Q1138" s="46" t="s">
        <v>65</v>
      </c>
      <c r="R1138" s="84"/>
      <c r="S1138" s="46">
        <v>777300</v>
      </c>
      <c r="T1138" s="46">
        <v>2.4648021308980212E-2</v>
      </c>
      <c r="U1138" s="46">
        <v>93.6</v>
      </c>
      <c r="V1138" s="46" t="s">
        <v>5403</v>
      </c>
      <c r="W1138" s="46" t="s">
        <v>5418</v>
      </c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M1138" s="46"/>
      <c r="AN1138" s="46"/>
      <c r="AO1138" s="46"/>
      <c r="AP1138" s="46"/>
      <c r="AQ1138" s="46"/>
      <c r="AR1138" s="46"/>
      <c r="AS1138" s="46"/>
      <c r="AT1138" s="46"/>
      <c r="AU1138" s="46"/>
      <c r="AV1138" s="46"/>
      <c r="AW1138" s="46"/>
      <c r="AX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  <c r="BK1138" s="46"/>
      <c r="BL1138" s="46"/>
      <c r="BM1138" s="46"/>
      <c r="BN1138" s="46"/>
      <c r="BO1138" s="46"/>
      <c r="BP1138" s="46"/>
    </row>
    <row r="1139" spans="1:68" ht="12.75" customHeight="1" x14ac:dyDescent="0.25">
      <c r="A1139" s="46" t="s">
        <v>4021</v>
      </c>
      <c r="B1139" s="82" t="s">
        <v>510</v>
      </c>
      <c r="C1139" s="60">
        <v>4</v>
      </c>
      <c r="D1139" s="46" t="s">
        <v>4235</v>
      </c>
      <c r="E1139" s="46" t="s">
        <v>2576</v>
      </c>
      <c r="F1139" s="46" t="s">
        <v>4332</v>
      </c>
      <c r="G1139" s="46" t="s">
        <v>69</v>
      </c>
      <c r="H1139" s="46" t="s">
        <v>67</v>
      </c>
      <c r="I1139" s="83">
        <v>-2.14989861110999E+16</v>
      </c>
      <c r="J1139" s="83">
        <v>-4.7128955555499904E+16</v>
      </c>
      <c r="K1139" s="83" t="s">
        <v>5040</v>
      </c>
      <c r="L1139" s="46" t="s">
        <v>1462</v>
      </c>
      <c r="M1139" s="60">
        <v>2009</v>
      </c>
      <c r="N1139" s="46" t="s">
        <v>1244</v>
      </c>
      <c r="O1139" s="46">
        <f t="shared" si="17"/>
        <v>41886</v>
      </c>
      <c r="P1139" s="46">
        <v>2014</v>
      </c>
      <c r="Q1139" s="46" t="s">
        <v>65</v>
      </c>
      <c r="R1139" s="84"/>
      <c r="S1139" s="46">
        <v>182850</v>
      </c>
      <c r="T1139" s="46">
        <v>5.798135464231355E-3</v>
      </c>
      <c r="U1139" s="46">
        <v>26.9</v>
      </c>
      <c r="V1139" s="46" t="s">
        <v>5403</v>
      </c>
      <c r="W1139" s="46" t="s">
        <v>5413</v>
      </c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M1139" s="46"/>
      <c r="AN1139" s="46"/>
      <c r="AO1139" s="46"/>
      <c r="AP1139" s="46"/>
      <c r="AQ1139" s="46"/>
      <c r="AR1139" s="46"/>
      <c r="AS1139" s="46"/>
      <c r="AT1139" s="46"/>
      <c r="AU1139" s="46"/>
      <c r="AV1139" s="46"/>
      <c r="AW1139" s="46"/>
      <c r="AX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  <c r="BK1139" s="46"/>
      <c r="BL1139" s="46"/>
      <c r="BM1139" s="46"/>
      <c r="BN1139" s="46"/>
      <c r="BO1139" s="46"/>
      <c r="BP1139" s="46"/>
    </row>
    <row r="1140" spans="1:68" ht="12.75" customHeight="1" x14ac:dyDescent="0.25">
      <c r="A1140" s="46" t="s">
        <v>3610</v>
      </c>
      <c r="B1140" s="82" t="s">
        <v>488</v>
      </c>
      <c r="C1140" s="60">
        <v>9</v>
      </c>
      <c r="D1140" s="46" t="s">
        <v>4244</v>
      </c>
      <c r="E1140" s="46" t="s">
        <v>2777</v>
      </c>
      <c r="F1140" s="46" t="s">
        <v>4332</v>
      </c>
      <c r="G1140" s="46" t="s">
        <v>68</v>
      </c>
      <c r="H1140" s="46" t="s">
        <v>62</v>
      </c>
      <c r="I1140" s="83">
        <v>-2.19844444444E+16</v>
      </c>
      <c r="J1140" s="83">
        <v>-4.68105555555E+16</v>
      </c>
      <c r="K1140" s="83" t="s">
        <v>4558</v>
      </c>
      <c r="L1140" s="46" t="s">
        <v>140</v>
      </c>
      <c r="M1140" s="60">
        <v>2008</v>
      </c>
      <c r="N1140" s="46" t="s">
        <v>141</v>
      </c>
      <c r="O1140" s="46">
        <f t="shared" si="17"/>
        <v>43158</v>
      </c>
      <c r="P1140" s="46">
        <v>2018</v>
      </c>
      <c r="Q1140" s="46" t="s">
        <v>65</v>
      </c>
      <c r="S1140" s="46">
        <v>2700000</v>
      </c>
      <c r="T1140" s="46">
        <v>8.5616438356164379E-2</v>
      </c>
      <c r="U1140" s="46" t="s">
        <v>5405</v>
      </c>
      <c r="V1140" s="46" t="s">
        <v>5405</v>
      </c>
      <c r="W1140" s="46" t="s">
        <v>5405</v>
      </c>
    </row>
    <row r="1141" spans="1:68" ht="12.75" customHeight="1" x14ac:dyDescent="0.25">
      <c r="A1141" s="46" t="s">
        <v>4022</v>
      </c>
      <c r="B1141" s="82" t="s">
        <v>512</v>
      </c>
      <c r="C1141" s="60">
        <v>14</v>
      </c>
      <c r="D1141" s="46" t="s">
        <v>4227</v>
      </c>
      <c r="E1141" s="46" t="s">
        <v>2702</v>
      </c>
      <c r="F1141" s="46" t="s">
        <v>4332</v>
      </c>
      <c r="G1141" s="46" t="s">
        <v>69</v>
      </c>
      <c r="H1141" s="46" t="s">
        <v>67</v>
      </c>
      <c r="I1141" s="83">
        <v>-2.34705088888E+16</v>
      </c>
      <c r="J1141" s="83">
        <v>-4.86388272222E+16</v>
      </c>
      <c r="K1141" s="83" t="s">
        <v>5041</v>
      </c>
      <c r="L1141" s="46" t="s">
        <v>1364</v>
      </c>
      <c r="M1141" s="60">
        <v>2008</v>
      </c>
      <c r="N1141" s="46" t="s">
        <v>1261</v>
      </c>
      <c r="O1141" s="46">
        <f t="shared" si="17"/>
        <v>41490</v>
      </c>
      <c r="P1141" s="46">
        <v>2013</v>
      </c>
      <c r="Q1141" s="46" t="s">
        <v>65</v>
      </c>
      <c r="S1141" s="46">
        <v>187200</v>
      </c>
      <c r="T1141" s="46">
        <v>5.9360730593607308E-3</v>
      </c>
      <c r="U1141" s="46">
        <v>44</v>
      </c>
      <c r="V1141" s="46" t="s">
        <v>5403</v>
      </c>
      <c r="W1141" s="46" t="s">
        <v>5413</v>
      </c>
    </row>
    <row r="1142" spans="1:68" ht="12.75" customHeight="1" x14ac:dyDescent="0.25">
      <c r="A1142" s="46" t="s">
        <v>3611</v>
      </c>
      <c r="B1142" s="82" t="s">
        <v>493</v>
      </c>
      <c r="C1142" s="60">
        <v>9</v>
      </c>
      <c r="D1142" s="46" t="s">
        <v>4228</v>
      </c>
      <c r="E1142" s="46" t="s">
        <v>2779</v>
      </c>
      <c r="F1142" s="46" t="s">
        <v>4332</v>
      </c>
      <c r="G1142" s="46" t="s">
        <v>68</v>
      </c>
      <c r="H1142" s="46" t="s">
        <v>62</v>
      </c>
      <c r="I1142" s="83">
        <v>-2.23627777777E+16</v>
      </c>
      <c r="J1142" s="83">
        <v>-4.6999166666599904E+16</v>
      </c>
      <c r="K1142" s="83" t="s">
        <v>4559</v>
      </c>
      <c r="L1142" s="46" t="s">
        <v>140</v>
      </c>
      <c r="M1142" s="60">
        <v>2008</v>
      </c>
      <c r="N1142" s="46" t="s">
        <v>141</v>
      </c>
      <c r="O1142" s="46">
        <f t="shared" si="17"/>
        <v>43158</v>
      </c>
      <c r="P1142" s="46">
        <v>2018</v>
      </c>
      <c r="Q1142" s="46" t="s">
        <v>65</v>
      </c>
      <c r="S1142" s="46">
        <v>105120</v>
      </c>
      <c r="T1142" s="46">
        <v>3.3333333333333335E-3</v>
      </c>
      <c r="U1142" s="46" t="s">
        <v>5405</v>
      </c>
      <c r="V1142" s="46" t="s">
        <v>5405</v>
      </c>
      <c r="W1142" s="46" t="s">
        <v>5405</v>
      </c>
    </row>
    <row r="1143" spans="1:68" ht="12.75" customHeight="1" x14ac:dyDescent="0.25">
      <c r="A1143" s="46" t="s">
        <v>4023</v>
      </c>
      <c r="B1143" s="82" t="s">
        <v>520</v>
      </c>
      <c r="C1143" s="60">
        <v>15</v>
      </c>
      <c r="D1143" s="46" t="s">
        <v>4230</v>
      </c>
      <c r="E1143" s="46" t="s">
        <v>2703</v>
      </c>
      <c r="F1143" s="46" t="s">
        <v>4332</v>
      </c>
      <c r="G1143" s="46" t="s">
        <v>69</v>
      </c>
      <c r="H1143" s="46" t="s">
        <v>67</v>
      </c>
      <c r="I1143" s="83">
        <v>-1.98383333333E+16</v>
      </c>
      <c r="J1143" s="83">
        <v>-5.0572777777699904E+16</v>
      </c>
      <c r="K1143" s="83" t="s">
        <v>5042</v>
      </c>
      <c r="L1143" s="46" t="s">
        <v>1364</v>
      </c>
      <c r="M1143" s="60">
        <v>2008</v>
      </c>
      <c r="N1143" s="46" t="s">
        <v>1261</v>
      </c>
      <c r="O1143" s="46">
        <f t="shared" si="17"/>
        <v>41490</v>
      </c>
      <c r="P1143" s="46">
        <v>2013</v>
      </c>
      <c r="Q1143" s="46" t="s">
        <v>65</v>
      </c>
      <c r="S1143" s="46">
        <v>616094.69999999995</v>
      </c>
      <c r="T1143" s="46">
        <v>1.9536234779299846E-2</v>
      </c>
      <c r="U1143" s="46">
        <v>97.35</v>
      </c>
      <c r="V1143" s="46" t="s">
        <v>5403</v>
      </c>
      <c r="W1143" s="46" t="s">
        <v>5404</v>
      </c>
    </row>
    <row r="1144" spans="1:68" ht="12.75" customHeight="1" x14ac:dyDescent="0.25">
      <c r="A1144" s="46" t="s">
        <v>3945</v>
      </c>
      <c r="B1144" s="82" t="s">
        <v>501</v>
      </c>
      <c r="C1144" s="60">
        <v>22</v>
      </c>
      <c r="D1144" s="46" t="s">
        <v>4240</v>
      </c>
      <c r="E1144" s="46" t="s">
        <v>2781</v>
      </c>
      <c r="F1144" s="46" t="s">
        <v>4332</v>
      </c>
      <c r="G1144" s="46" t="s">
        <v>76</v>
      </c>
      <c r="H1144" s="46" t="s">
        <v>62</v>
      </c>
      <c r="I1144" s="83">
        <v>-2.17716666666E+16</v>
      </c>
      <c r="J1144" s="83">
        <v>-5.21488888888E+16</v>
      </c>
      <c r="K1144" s="83">
        <v>39692</v>
      </c>
      <c r="L1144" s="46" t="s">
        <v>134</v>
      </c>
      <c r="M1144" s="60">
        <v>2008</v>
      </c>
      <c r="N1144" s="46" t="s">
        <v>135</v>
      </c>
      <c r="O1144" s="46">
        <f t="shared" si="17"/>
        <v>43139</v>
      </c>
      <c r="P1144" s="46">
        <v>2018</v>
      </c>
      <c r="Q1144" s="46" t="s">
        <v>65</v>
      </c>
      <c r="S1144" s="46">
        <v>310176</v>
      </c>
      <c r="T1144" s="46">
        <v>9.835616438356164E-3</v>
      </c>
      <c r="U1144" s="46" t="s">
        <v>5405</v>
      </c>
      <c r="V1144" s="46" t="s">
        <v>5405</v>
      </c>
      <c r="W1144" s="46" t="s">
        <v>5405</v>
      </c>
    </row>
    <row r="1145" spans="1:68" ht="12.75" customHeight="1" x14ac:dyDescent="0.25">
      <c r="A1145" s="46" t="s">
        <v>4024</v>
      </c>
      <c r="B1145" s="82" t="s">
        <v>541</v>
      </c>
      <c r="C1145" s="60">
        <v>9</v>
      </c>
      <c r="D1145" s="46" t="s">
        <v>4228</v>
      </c>
      <c r="E1145" s="46" t="s">
        <v>2704</v>
      </c>
      <c r="F1145" s="46" t="s">
        <v>4332</v>
      </c>
      <c r="G1145" s="46" t="s">
        <v>69</v>
      </c>
      <c r="H1145" s="46" t="s">
        <v>67</v>
      </c>
      <c r="I1145" s="83">
        <v>-2.17152777776999E+16</v>
      </c>
      <c r="J1145" s="83">
        <v>-4.768E+16</v>
      </c>
      <c r="K1145" s="83" t="s">
        <v>5043</v>
      </c>
      <c r="L1145" s="46" t="s">
        <v>1364</v>
      </c>
      <c r="M1145" s="60">
        <v>2008</v>
      </c>
      <c r="N1145" s="46" t="s">
        <v>1261</v>
      </c>
      <c r="O1145" s="46">
        <f t="shared" si="17"/>
        <v>41490</v>
      </c>
      <c r="P1145" s="46">
        <v>2013</v>
      </c>
      <c r="Q1145" s="46" t="s">
        <v>65</v>
      </c>
      <c r="S1145" s="46">
        <v>1487700</v>
      </c>
      <c r="T1145" s="46">
        <v>4.7174657534246572E-2</v>
      </c>
      <c r="U1145" s="46">
        <v>322</v>
      </c>
      <c r="V1145" s="46" t="s">
        <v>5414</v>
      </c>
      <c r="W1145" s="46" t="s">
        <v>5407</v>
      </c>
    </row>
    <row r="1146" spans="1:68" ht="12.75" customHeight="1" x14ac:dyDescent="0.25">
      <c r="A1146" s="46" t="s">
        <v>3946</v>
      </c>
      <c r="B1146" s="82" t="s">
        <v>501</v>
      </c>
      <c r="C1146" s="60">
        <v>22</v>
      </c>
      <c r="D1146" s="46" t="s">
        <v>4240</v>
      </c>
      <c r="E1146" s="46" t="s">
        <v>2783</v>
      </c>
      <c r="F1146" s="46" t="s">
        <v>4332</v>
      </c>
      <c r="G1146" s="46" t="s">
        <v>76</v>
      </c>
      <c r="H1146" s="46" t="s">
        <v>62</v>
      </c>
      <c r="I1146" s="83">
        <v>-2.17688888887999E+16</v>
      </c>
      <c r="J1146" s="83">
        <v>-5.21477777777E+16</v>
      </c>
      <c r="K1146" s="83">
        <v>39722</v>
      </c>
      <c r="L1146" s="46" t="s">
        <v>134</v>
      </c>
      <c r="M1146" s="60">
        <v>2008</v>
      </c>
      <c r="N1146" s="46" t="s">
        <v>135</v>
      </c>
      <c r="O1146" s="46">
        <f t="shared" si="17"/>
        <v>43139</v>
      </c>
      <c r="P1146" s="46">
        <v>2018</v>
      </c>
      <c r="Q1146" s="46" t="s">
        <v>65</v>
      </c>
      <c r="S1146" s="46">
        <v>184523.04</v>
      </c>
      <c r="T1146" s="46">
        <v>5.8511872146118724E-3</v>
      </c>
      <c r="U1146" s="46" t="s">
        <v>5405</v>
      </c>
      <c r="V1146" s="46" t="s">
        <v>5405</v>
      </c>
      <c r="W1146" s="46" t="s">
        <v>5405</v>
      </c>
    </row>
    <row r="1147" spans="1:68" ht="12.75" customHeight="1" x14ac:dyDescent="0.25">
      <c r="A1147" s="46" t="s">
        <v>4025</v>
      </c>
      <c r="B1147" s="82" t="s">
        <v>535</v>
      </c>
      <c r="C1147" s="60">
        <v>9</v>
      </c>
      <c r="D1147" s="46" t="s">
        <v>4228</v>
      </c>
      <c r="E1147" s="46" t="s">
        <v>2705</v>
      </c>
      <c r="F1147" s="46" t="s">
        <v>4332</v>
      </c>
      <c r="G1147" s="46" t="s">
        <v>69</v>
      </c>
      <c r="H1147" s="46" t="s">
        <v>67</v>
      </c>
      <c r="I1147" s="83">
        <v>-2.21316666666E+16</v>
      </c>
      <c r="J1147" s="83">
        <v>-4.72488888888E+16</v>
      </c>
      <c r="K1147" s="83" t="s">
        <v>5044</v>
      </c>
      <c r="L1147" s="46" t="s">
        <v>1364</v>
      </c>
      <c r="M1147" s="60">
        <v>2008</v>
      </c>
      <c r="N1147" s="46" t="s">
        <v>1261</v>
      </c>
      <c r="O1147" s="46">
        <f t="shared" si="17"/>
        <v>41490</v>
      </c>
      <c r="P1147" s="46">
        <v>2013</v>
      </c>
      <c r="Q1147" s="46" t="s">
        <v>65</v>
      </c>
      <c r="S1147" s="46">
        <v>700000</v>
      </c>
      <c r="T1147" s="46">
        <v>2.2196854388635209E-2</v>
      </c>
      <c r="U1147" s="46">
        <v>69.5</v>
      </c>
      <c r="V1147" s="46" t="s">
        <v>5403</v>
      </c>
      <c r="W1147" s="46" t="s">
        <v>5418</v>
      </c>
    </row>
    <row r="1148" spans="1:68" ht="12.75" customHeight="1" x14ac:dyDescent="0.25">
      <c r="A1148" s="46" t="s">
        <v>3947</v>
      </c>
      <c r="B1148" s="82" t="s">
        <v>513</v>
      </c>
      <c r="C1148" s="60">
        <v>9</v>
      </c>
      <c r="D1148" s="46" t="s">
        <v>4244</v>
      </c>
      <c r="E1148" s="46" t="s">
        <v>2785</v>
      </c>
      <c r="F1148" s="46" t="s">
        <v>4332</v>
      </c>
      <c r="G1148" s="46" t="s">
        <v>76</v>
      </c>
      <c r="H1148" s="46" t="s">
        <v>62</v>
      </c>
      <c r="I1148" s="83">
        <v>-2.19755555555E+16</v>
      </c>
      <c r="J1148" s="83">
        <v>-4.71997222222E+16</v>
      </c>
      <c r="K1148" s="83">
        <v>39753</v>
      </c>
      <c r="L1148" s="46" t="s">
        <v>134</v>
      </c>
      <c r="M1148" s="60">
        <v>2008</v>
      </c>
      <c r="N1148" s="46" t="s">
        <v>135</v>
      </c>
      <c r="O1148" s="46">
        <f t="shared" si="17"/>
        <v>43139</v>
      </c>
      <c r="P1148" s="46">
        <v>2018</v>
      </c>
      <c r="Q1148" s="46" t="s">
        <v>65</v>
      </c>
      <c r="S1148" s="46">
        <v>18000</v>
      </c>
      <c r="T1148" s="46">
        <v>5.7077625570776253E-4</v>
      </c>
      <c r="U1148" s="46" t="s">
        <v>5405</v>
      </c>
      <c r="V1148" s="46" t="s">
        <v>5405</v>
      </c>
      <c r="W1148" s="46" t="s">
        <v>5405</v>
      </c>
    </row>
    <row r="1149" spans="1:68" ht="12.75" customHeight="1" x14ac:dyDescent="0.25">
      <c r="A1149" s="46" t="s">
        <v>3843</v>
      </c>
      <c r="B1149" s="82" t="s">
        <v>479</v>
      </c>
      <c r="C1149" s="60">
        <v>9</v>
      </c>
      <c r="D1149" s="46" t="s">
        <v>4228</v>
      </c>
      <c r="E1149" s="46" t="s">
        <v>2384</v>
      </c>
      <c r="F1149" s="46" t="s">
        <v>4332</v>
      </c>
      <c r="G1149" s="46" t="s">
        <v>61</v>
      </c>
      <c r="H1149" s="46" t="s">
        <v>67</v>
      </c>
      <c r="I1149" s="83">
        <v>-2.23794444444E+16</v>
      </c>
      <c r="J1149" s="83">
        <v>-4.6900277777699904E+16</v>
      </c>
      <c r="K1149" s="83" t="s">
        <v>4796</v>
      </c>
      <c r="L1149" s="46" t="s">
        <v>278</v>
      </c>
      <c r="M1149" s="60">
        <v>2011</v>
      </c>
      <c r="N1149" s="46" t="s">
        <v>279</v>
      </c>
      <c r="O1149" s="46">
        <f t="shared" si="17"/>
        <v>51686</v>
      </c>
      <c r="P1149" s="46">
        <v>2041</v>
      </c>
      <c r="Q1149" s="46" t="s">
        <v>65</v>
      </c>
      <c r="R1149" s="84"/>
      <c r="S1149" s="46">
        <v>6937920</v>
      </c>
      <c r="T1149" s="46">
        <v>0.22</v>
      </c>
      <c r="U1149" s="46" t="s">
        <v>5405</v>
      </c>
      <c r="V1149" s="46" t="s">
        <v>5405</v>
      </c>
      <c r="W1149" s="46" t="s">
        <v>5405</v>
      </c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M1149" s="46"/>
      <c r="AN1149" s="46"/>
      <c r="AO1149" s="46"/>
      <c r="AP1149" s="46"/>
      <c r="AQ1149" s="46"/>
      <c r="AR1149" s="46"/>
      <c r="AS1149" s="46"/>
      <c r="AT1149" s="46"/>
      <c r="AU1149" s="46"/>
      <c r="AV1149" s="46"/>
      <c r="AW1149" s="46"/>
      <c r="AX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  <c r="BK1149" s="46"/>
      <c r="BL1149" s="46"/>
      <c r="BM1149" s="46"/>
      <c r="BN1149" s="46"/>
      <c r="BO1149" s="46"/>
      <c r="BP1149" s="46"/>
    </row>
    <row r="1150" spans="1:68" ht="12.75" customHeight="1" x14ac:dyDescent="0.25">
      <c r="A1150" s="46" t="s">
        <v>3948</v>
      </c>
      <c r="B1150" s="82" t="s">
        <v>523</v>
      </c>
      <c r="C1150" s="60">
        <v>9</v>
      </c>
      <c r="D1150" s="46" t="s">
        <v>4244</v>
      </c>
      <c r="E1150" s="46" t="s">
        <v>2787</v>
      </c>
      <c r="F1150" s="46" t="s">
        <v>4332</v>
      </c>
      <c r="G1150" s="46" t="s">
        <v>76</v>
      </c>
      <c r="H1150" s="46" t="s">
        <v>62</v>
      </c>
      <c r="I1150" s="83">
        <v>-2.19736111110999E+16</v>
      </c>
      <c r="J1150" s="83">
        <v>-4.6991666666599904E+16</v>
      </c>
      <c r="K1150" s="83">
        <v>39783</v>
      </c>
      <c r="L1150" s="46" t="s">
        <v>134</v>
      </c>
      <c r="M1150" s="60">
        <v>2008</v>
      </c>
      <c r="N1150" s="46" t="s">
        <v>135</v>
      </c>
      <c r="O1150" s="46">
        <f t="shared" si="17"/>
        <v>43139</v>
      </c>
      <c r="P1150" s="46">
        <v>2018</v>
      </c>
      <c r="Q1150" s="46" t="s">
        <v>65</v>
      </c>
      <c r="S1150" s="46">
        <v>72000</v>
      </c>
      <c r="T1150" s="46">
        <v>2.2831050228310501E-3</v>
      </c>
      <c r="U1150" s="46" t="s">
        <v>5405</v>
      </c>
      <c r="V1150" s="46" t="s">
        <v>5405</v>
      </c>
      <c r="W1150" s="46" t="s">
        <v>5405</v>
      </c>
    </row>
    <row r="1151" spans="1:68" ht="12.75" customHeight="1" x14ac:dyDescent="0.25">
      <c r="A1151" s="46" t="s">
        <v>3843</v>
      </c>
      <c r="B1151" s="82" t="s">
        <v>479</v>
      </c>
      <c r="C1151" s="60">
        <v>9</v>
      </c>
      <c r="D1151" s="46" t="s">
        <v>4228</v>
      </c>
      <c r="E1151" s="46" t="s">
        <v>2385</v>
      </c>
      <c r="F1151" s="46" t="s">
        <v>4332</v>
      </c>
      <c r="G1151" s="46" t="s">
        <v>61</v>
      </c>
      <c r="H1151" s="46" t="s">
        <v>67</v>
      </c>
      <c r="I1151" s="83">
        <v>-2.23744444444E+16</v>
      </c>
      <c r="J1151" s="83">
        <v>-4.6924999999999904E+16</v>
      </c>
      <c r="K1151" s="83" t="s">
        <v>4796</v>
      </c>
      <c r="L1151" s="46" t="s">
        <v>278</v>
      </c>
      <c r="M1151" s="60">
        <v>2011</v>
      </c>
      <c r="N1151" s="46" t="s">
        <v>279</v>
      </c>
      <c r="O1151" s="46">
        <f t="shared" si="17"/>
        <v>51686</v>
      </c>
      <c r="P1151" s="46">
        <v>2041</v>
      </c>
      <c r="Q1151" s="46" t="s">
        <v>65</v>
      </c>
      <c r="R1151" s="84"/>
      <c r="S1151" s="46">
        <v>8697950</v>
      </c>
      <c r="T1151" s="46">
        <v>0.27581018518518519</v>
      </c>
      <c r="U1151" s="46" t="s">
        <v>5405</v>
      </c>
      <c r="V1151" s="46" t="s">
        <v>5405</v>
      </c>
      <c r="W1151" s="46" t="s">
        <v>5405</v>
      </c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M1151" s="46"/>
      <c r="AN1151" s="46"/>
      <c r="AO1151" s="46"/>
      <c r="AP1151" s="46"/>
      <c r="AQ1151" s="46"/>
      <c r="AR1151" s="46"/>
      <c r="AS1151" s="46"/>
      <c r="AT1151" s="46"/>
      <c r="AU1151" s="46"/>
      <c r="AV1151" s="46"/>
      <c r="AW1151" s="46"/>
      <c r="AX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  <c r="BK1151" s="46"/>
      <c r="BL1151" s="46"/>
      <c r="BM1151" s="46"/>
      <c r="BN1151" s="46"/>
      <c r="BO1151" s="46"/>
      <c r="BP1151" s="46"/>
    </row>
    <row r="1152" spans="1:68" ht="12.75" customHeight="1" x14ac:dyDescent="0.25">
      <c r="A1152" s="46" t="s">
        <v>3509</v>
      </c>
      <c r="B1152" s="82" t="s">
        <v>514</v>
      </c>
      <c r="C1152" s="60">
        <v>4</v>
      </c>
      <c r="D1152" s="46" t="s">
        <v>4251</v>
      </c>
      <c r="E1152" s="46" t="s">
        <v>2789</v>
      </c>
      <c r="F1152" s="46" t="s">
        <v>4332</v>
      </c>
      <c r="G1152" s="46" t="s">
        <v>68</v>
      </c>
      <c r="H1152" s="46" t="s">
        <v>67</v>
      </c>
      <c r="I1152" s="83">
        <v>-2.14747222222E+16</v>
      </c>
      <c r="J1152" s="83">
        <v>-4.68033333333E+16</v>
      </c>
      <c r="K1152" s="83" t="s">
        <v>5045</v>
      </c>
      <c r="L1152" s="46" t="s">
        <v>134</v>
      </c>
      <c r="M1152" s="60">
        <v>2008</v>
      </c>
      <c r="N1152" s="46" t="s">
        <v>251</v>
      </c>
      <c r="O1152" s="46">
        <f t="shared" si="17"/>
        <v>40582</v>
      </c>
      <c r="P1152" s="46">
        <v>2011</v>
      </c>
      <c r="Q1152" s="46" t="s">
        <v>65</v>
      </c>
      <c r="S1152" s="46">
        <v>2698080</v>
      </c>
      <c r="T1152" s="46">
        <v>8.5555555555555551E-2</v>
      </c>
      <c r="U1152" s="46" t="s">
        <v>5405</v>
      </c>
      <c r="V1152" s="46" t="s">
        <v>5405</v>
      </c>
      <c r="W1152" s="46" t="s">
        <v>5405</v>
      </c>
    </row>
    <row r="1153" spans="1:68" ht="12.75" customHeight="1" x14ac:dyDescent="0.25">
      <c r="A1153" s="46" t="s">
        <v>3509</v>
      </c>
      <c r="B1153" s="82" t="s">
        <v>514</v>
      </c>
      <c r="C1153" s="60">
        <v>4</v>
      </c>
      <c r="D1153" s="46" t="s">
        <v>4251</v>
      </c>
      <c r="E1153" s="46" t="s">
        <v>2790</v>
      </c>
      <c r="F1153" s="46" t="s">
        <v>4332</v>
      </c>
      <c r="G1153" s="46" t="s">
        <v>68</v>
      </c>
      <c r="H1153" s="46" t="s">
        <v>67</v>
      </c>
      <c r="I1153" s="83">
        <v>-2.14761111111E+16</v>
      </c>
      <c r="J1153" s="83">
        <v>-4.6803611111099904E+16</v>
      </c>
      <c r="K1153" s="83" t="s">
        <v>5045</v>
      </c>
      <c r="L1153" s="46" t="s">
        <v>134</v>
      </c>
      <c r="M1153" s="60">
        <v>2008</v>
      </c>
      <c r="N1153" s="46" t="s">
        <v>251</v>
      </c>
      <c r="O1153" s="46">
        <f t="shared" si="17"/>
        <v>40582</v>
      </c>
      <c r="P1153" s="46">
        <v>2011</v>
      </c>
      <c r="Q1153" s="46" t="s">
        <v>65</v>
      </c>
      <c r="S1153" s="46">
        <v>3173520</v>
      </c>
      <c r="T1153" s="46">
        <v>0.10063165905631659</v>
      </c>
      <c r="U1153" s="46" t="s">
        <v>5405</v>
      </c>
      <c r="V1153" s="46" t="s">
        <v>5405</v>
      </c>
      <c r="W1153" s="46" t="s">
        <v>5405</v>
      </c>
    </row>
    <row r="1154" spans="1:68" ht="12.75" customHeight="1" x14ac:dyDescent="0.25">
      <c r="A1154" s="46" t="s">
        <v>3509</v>
      </c>
      <c r="B1154" s="82" t="s">
        <v>514</v>
      </c>
      <c r="C1154" s="60">
        <v>4</v>
      </c>
      <c r="D1154" s="46" t="s">
        <v>4251</v>
      </c>
      <c r="E1154" s="46" t="s">
        <v>2791</v>
      </c>
      <c r="F1154" s="46" t="s">
        <v>4332</v>
      </c>
      <c r="G1154" s="46" t="s">
        <v>68</v>
      </c>
      <c r="H1154" s="46" t="s">
        <v>62</v>
      </c>
      <c r="I1154" s="83">
        <v>-2.14761111111E+16</v>
      </c>
      <c r="J1154" s="83">
        <v>-4.6803611111099904E+16</v>
      </c>
      <c r="K1154" s="83" t="s">
        <v>5045</v>
      </c>
      <c r="L1154" s="46" t="s">
        <v>134</v>
      </c>
      <c r="M1154" s="60">
        <v>2008</v>
      </c>
      <c r="N1154" s="46" t="s">
        <v>251</v>
      </c>
      <c r="O1154" s="46">
        <f t="shared" si="17"/>
        <v>40582</v>
      </c>
      <c r="P1154" s="46">
        <v>2011</v>
      </c>
      <c r="Q1154" s="46" t="s">
        <v>65</v>
      </c>
      <c r="S1154" s="46">
        <v>5729040</v>
      </c>
      <c r="T1154" s="46">
        <v>0.18166666666666667</v>
      </c>
      <c r="U1154" s="46" t="s">
        <v>5405</v>
      </c>
      <c r="V1154" s="46" t="s">
        <v>5405</v>
      </c>
      <c r="W1154" s="46" t="s">
        <v>5405</v>
      </c>
    </row>
    <row r="1155" spans="1:68" ht="12.75" customHeight="1" x14ac:dyDescent="0.25">
      <c r="A1155" s="46" t="s">
        <v>3843</v>
      </c>
      <c r="B1155" s="82" t="s">
        <v>479</v>
      </c>
      <c r="C1155" s="60">
        <v>9</v>
      </c>
      <c r="D1155" s="46" t="s">
        <v>4228</v>
      </c>
      <c r="E1155" s="46" t="s">
        <v>2387</v>
      </c>
      <c r="F1155" s="46" t="s">
        <v>4332</v>
      </c>
      <c r="G1155" s="46" t="s">
        <v>61</v>
      </c>
      <c r="H1155" s="46" t="s">
        <v>67</v>
      </c>
      <c r="I1155" s="83">
        <v>-2.22922222221999E+16</v>
      </c>
      <c r="J1155" s="83">
        <v>-4.71263888888E+16</v>
      </c>
      <c r="K1155" s="83" t="s">
        <v>4796</v>
      </c>
      <c r="L1155" s="46" t="s">
        <v>278</v>
      </c>
      <c r="M1155" s="60">
        <v>2011</v>
      </c>
      <c r="N1155" s="46" t="s">
        <v>279</v>
      </c>
      <c r="O1155" s="46">
        <f t="shared" si="17"/>
        <v>51686</v>
      </c>
      <c r="P1155" s="46">
        <v>2041</v>
      </c>
      <c r="Q1155" s="46" t="s">
        <v>65</v>
      </c>
      <c r="R1155" s="84"/>
      <c r="S1155" s="46">
        <v>319126.8</v>
      </c>
      <c r="T1155" s="46">
        <v>1.0119444444444445E-2</v>
      </c>
      <c r="U1155" s="46" t="s">
        <v>5405</v>
      </c>
      <c r="V1155" s="46" t="s">
        <v>5405</v>
      </c>
      <c r="W1155" s="46" t="s">
        <v>5405</v>
      </c>
      <c r="X1155" s="46"/>
      <c r="Y1155" s="46"/>
      <c r="Z1155" s="46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M1155" s="46"/>
      <c r="AN1155" s="46"/>
      <c r="AO1155" s="46"/>
      <c r="AP1155" s="46"/>
      <c r="AQ1155" s="46"/>
      <c r="AR1155" s="46"/>
      <c r="AS1155" s="46"/>
      <c r="AT1155" s="46"/>
      <c r="AU1155" s="46"/>
      <c r="AV1155" s="46"/>
      <c r="AW1155" s="46"/>
      <c r="AX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  <c r="BK1155" s="46"/>
      <c r="BL1155" s="46"/>
      <c r="BM1155" s="46"/>
      <c r="BN1155" s="46"/>
      <c r="BO1155" s="46"/>
      <c r="BP1155" s="46"/>
    </row>
    <row r="1156" spans="1:68" ht="12.75" customHeight="1" x14ac:dyDescent="0.25">
      <c r="A1156" s="46" t="s">
        <v>3759</v>
      </c>
      <c r="B1156" s="82" t="s">
        <v>514</v>
      </c>
      <c r="C1156" s="60">
        <v>4</v>
      </c>
      <c r="D1156" s="46" t="s">
        <v>4251</v>
      </c>
      <c r="E1156" s="46" t="s">
        <v>2793</v>
      </c>
      <c r="F1156" s="46" t="s">
        <v>4332</v>
      </c>
      <c r="G1156" s="46" t="s">
        <v>76</v>
      </c>
      <c r="H1156" s="46" t="s">
        <v>62</v>
      </c>
      <c r="I1156" s="83">
        <v>-2.15025E+16</v>
      </c>
      <c r="J1156" s="83">
        <v>-4.6793888888799904E+16</v>
      </c>
      <c r="K1156" s="83" t="s">
        <v>4706</v>
      </c>
      <c r="L1156" s="46" t="s">
        <v>125</v>
      </c>
      <c r="M1156" s="60">
        <v>2007</v>
      </c>
      <c r="N1156" s="46" t="s">
        <v>124</v>
      </c>
      <c r="O1156" s="46">
        <f t="shared" ref="O1156:O1219" si="18">DATEVALUE(N1156)</f>
        <v>43090</v>
      </c>
      <c r="P1156" s="46">
        <v>2017</v>
      </c>
      <c r="Q1156" s="46" t="s">
        <v>65</v>
      </c>
      <c r="S1156" s="46">
        <v>12000</v>
      </c>
      <c r="T1156" s="46">
        <v>3.8051750380517502E-4</v>
      </c>
      <c r="U1156" s="46" t="s">
        <v>5405</v>
      </c>
      <c r="V1156" s="46" t="s">
        <v>5405</v>
      </c>
      <c r="W1156" s="46" t="s">
        <v>5405</v>
      </c>
    </row>
    <row r="1157" spans="1:68" ht="12.75" customHeight="1" x14ac:dyDescent="0.25">
      <c r="A1157" s="46" t="s">
        <v>4026</v>
      </c>
      <c r="B1157" s="82" t="s">
        <v>577</v>
      </c>
      <c r="C1157" s="60">
        <v>14</v>
      </c>
      <c r="D1157" s="46" t="s">
        <v>4227</v>
      </c>
      <c r="E1157" s="46" t="s">
        <v>2414</v>
      </c>
      <c r="F1157" s="46" t="s">
        <v>4332</v>
      </c>
      <c r="G1157" s="46" t="s">
        <v>69</v>
      </c>
      <c r="H1157" s="46" t="s">
        <v>67</v>
      </c>
      <c r="I1157" s="83">
        <v>-2.35872222222E+16</v>
      </c>
      <c r="J1157" s="83">
        <v>-4.8491944444399904E+16</v>
      </c>
      <c r="K1157" s="83" t="s">
        <v>5046</v>
      </c>
      <c r="L1157" s="46" t="s">
        <v>256</v>
      </c>
      <c r="M1157" s="60">
        <v>2011</v>
      </c>
      <c r="N1157" s="46" t="s">
        <v>257</v>
      </c>
      <c r="O1157" s="46">
        <f t="shared" si="18"/>
        <v>42464</v>
      </c>
      <c r="P1157" s="46">
        <v>2016</v>
      </c>
      <c r="Q1157" s="46" t="s">
        <v>65</v>
      </c>
      <c r="R1157" s="84"/>
      <c r="S1157" s="46">
        <v>127590.8</v>
      </c>
      <c r="T1157" s="46">
        <v>4.0458777270421104E-3</v>
      </c>
      <c r="U1157" s="46">
        <v>19.52</v>
      </c>
      <c r="V1157" s="46" t="s">
        <v>5403</v>
      </c>
      <c r="W1157" s="46" t="s">
        <v>5413</v>
      </c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  <c r="AT1157" s="46"/>
      <c r="AU1157" s="46"/>
      <c r="AV1157" s="46"/>
      <c r="AW1157" s="46"/>
      <c r="AX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  <c r="BK1157" s="46"/>
      <c r="BL1157" s="46"/>
      <c r="BM1157" s="46"/>
      <c r="BN1157" s="46"/>
      <c r="BO1157" s="46"/>
      <c r="BP1157" s="46"/>
    </row>
    <row r="1158" spans="1:68" ht="12.75" customHeight="1" x14ac:dyDescent="0.25">
      <c r="A1158" s="46" t="s">
        <v>3760</v>
      </c>
      <c r="B1158" s="82" t="s">
        <v>516</v>
      </c>
      <c r="C1158" s="60">
        <v>15</v>
      </c>
      <c r="D1158" s="46" t="s">
        <v>4230</v>
      </c>
      <c r="E1158" s="46" t="s">
        <v>2795</v>
      </c>
      <c r="F1158" s="46" t="s">
        <v>4332</v>
      </c>
      <c r="G1158" s="46" t="s">
        <v>76</v>
      </c>
      <c r="H1158" s="46" t="s">
        <v>62</v>
      </c>
      <c r="I1158" s="83">
        <v>-1.99180555555E+16</v>
      </c>
      <c r="J1158" s="83">
        <v>-5.0047777777699904E+16</v>
      </c>
      <c r="K1158" s="83" t="s">
        <v>4707</v>
      </c>
      <c r="L1158" s="46" t="s">
        <v>125</v>
      </c>
      <c r="M1158" s="60">
        <v>2007</v>
      </c>
      <c r="N1158" s="46" t="s">
        <v>124</v>
      </c>
      <c r="O1158" s="46">
        <f t="shared" si="18"/>
        <v>43090</v>
      </c>
      <c r="P1158" s="46">
        <v>2017</v>
      </c>
      <c r="Q1158" s="46" t="s">
        <v>65</v>
      </c>
      <c r="S1158" s="46">
        <v>11520</v>
      </c>
      <c r="T1158" s="46">
        <v>3.6529680365296805E-4</v>
      </c>
      <c r="U1158" s="46" t="s">
        <v>5405</v>
      </c>
      <c r="V1158" s="46" t="s">
        <v>5405</v>
      </c>
      <c r="W1158" s="46" t="s">
        <v>5405</v>
      </c>
    </row>
    <row r="1159" spans="1:68" ht="12.75" customHeight="1" x14ac:dyDescent="0.25">
      <c r="A1159" s="46" t="s">
        <v>4026</v>
      </c>
      <c r="B1159" s="82" t="s">
        <v>577</v>
      </c>
      <c r="C1159" s="60">
        <v>14</v>
      </c>
      <c r="D1159" s="46" t="s">
        <v>4227</v>
      </c>
      <c r="E1159" s="46" t="s">
        <v>2415</v>
      </c>
      <c r="F1159" s="46" t="s">
        <v>4332</v>
      </c>
      <c r="G1159" s="46" t="s">
        <v>69</v>
      </c>
      <c r="H1159" s="46" t="s">
        <v>67</v>
      </c>
      <c r="I1159" s="83">
        <v>-2.35786111110999E+16</v>
      </c>
      <c r="J1159" s="83">
        <v>-4.8491111111099904E+16</v>
      </c>
      <c r="K1159" s="83" t="s">
        <v>5046</v>
      </c>
      <c r="L1159" s="46" t="s">
        <v>256</v>
      </c>
      <c r="M1159" s="60">
        <v>2011</v>
      </c>
      <c r="N1159" s="46" t="s">
        <v>257</v>
      </c>
      <c r="O1159" s="46">
        <f t="shared" si="18"/>
        <v>42464</v>
      </c>
      <c r="P1159" s="46">
        <v>2016</v>
      </c>
      <c r="Q1159" s="46" t="s">
        <v>65</v>
      </c>
      <c r="R1159" s="84"/>
      <c r="S1159" s="46">
        <v>392800</v>
      </c>
      <c r="T1159" s="46">
        <v>1.2455606291222729E-2</v>
      </c>
      <c r="U1159" s="46">
        <v>59.36</v>
      </c>
      <c r="V1159" s="46" t="s">
        <v>5403</v>
      </c>
      <c r="W1159" s="46" t="s">
        <v>5404</v>
      </c>
      <c r="X1159" s="46"/>
      <c r="Y1159" s="46"/>
      <c r="Z1159" s="46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M1159" s="46"/>
      <c r="AN1159" s="46"/>
      <c r="AO1159" s="46"/>
      <c r="AP1159" s="46"/>
      <c r="AQ1159" s="46"/>
      <c r="AR1159" s="46"/>
      <c r="AS1159" s="46"/>
      <c r="AT1159" s="46"/>
      <c r="AU1159" s="46"/>
      <c r="AV1159" s="46"/>
      <c r="AW1159" s="46"/>
      <c r="AX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  <c r="BK1159" s="46"/>
      <c r="BL1159" s="46"/>
      <c r="BM1159" s="46"/>
      <c r="BN1159" s="46"/>
      <c r="BO1159" s="46"/>
      <c r="BP1159" s="46"/>
    </row>
    <row r="1160" spans="1:68" ht="12.75" customHeight="1" x14ac:dyDescent="0.25">
      <c r="A1160" s="46" t="s">
        <v>4027</v>
      </c>
      <c r="B1160" s="82" t="s">
        <v>537</v>
      </c>
      <c r="C1160" s="60">
        <v>15</v>
      </c>
      <c r="D1160" s="46" t="s">
        <v>4271</v>
      </c>
      <c r="E1160" s="46" t="s">
        <v>2061</v>
      </c>
      <c r="F1160" s="46" t="s">
        <v>4332</v>
      </c>
      <c r="G1160" s="46" t="s">
        <v>69</v>
      </c>
      <c r="H1160" s="46" t="s">
        <v>67</v>
      </c>
      <c r="I1160" s="83">
        <v>-2.01133333333E+16</v>
      </c>
      <c r="J1160" s="83">
        <v>-4.974E+16</v>
      </c>
      <c r="K1160" s="83" t="s">
        <v>5047</v>
      </c>
      <c r="L1160" s="46" t="s">
        <v>389</v>
      </c>
      <c r="M1160" s="60">
        <v>2013</v>
      </c>
      <c r="N1160" s="46" t="s">
        <v>449</v>
      </c>
      <c r="O1160" s="46">
        <f t="shared" si="18"/>
        <v>44930</v>
      </c>
      <c r="P1160" s="46">
        <v>2023</v>
      </c>
      <c r="Q1160" s="46" t="s">
        <v>65</v>
      </c>
      <c r="R1160" s="84"/>
      <c r="S1160" s="46">
        <v>2924000</v>
      </c>
      <c r="T1160" s="46">
        <v>9.2719431760527646E-2</v>
      </c>
      <c r="U1160" s="46">
        <v>950</v>
      </c>
      <c r="V1160" s="46" t="s">
        <v>5414</v>
      </c>
      <c r="W1160" s="46" t="s">
        <v>5409</v>
      </c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M1160" s="46"/>
      <c r="AN1160" s="46"/>
      <c r="AO1160" s="46"/>
      <c r="AP1160" s="46"/>
      <c r="AQ1160" s="46"/>
      <c r="AR1160" s="46"/>
      <c r="AS1160" s="46"/>
      <c r="AT1160" s="46"/>
      <c r="AU1160" s="46"/>
      <c r="AV1160" s="46"/>
      <c r="AW1160" s="46"/>
      <c r="AX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  <c r="BK1160" s="46"/>
      <c r="BL1160" s="46"/>
      <c r="BM1160" s="46"/>
      <c r="BN1160" s="46"/>
      <c r="BO1160" s="46"/>
      <c r="BP1160" s="46"/>
    </row>
    <row r="1161" spans="1:68" ht="12.75" customHeight="1" x14ac:dyDescent="0.25">
      <c r="A1161" s="46" t="s">
        <v>4028</v>
      </c>
      <c r="B1161" s="82" t="s">
        <v>542</v>
      </c>
      <c r="C1161" s="60">
        <v>19</v>
      </c>
      <c r="D1161" s="46" t="s">
        <v>4240</v>
      </c>
      <c r="E1161" s="46" t="s">
        <v>2798</v>
      </c>
      <c r="F1161" s="46" t="s">
        <v>4332</v>
      </c>
      <c r="G1161" s="46" t="s">
        <v>76</v>
      </c>
      <c r="H1161" s="46" t="s">
        <v>67</v>
      </c>
      <c r="I1161" s="83">
        <v>-2.08894444443999E+16</v>
      </c>
      <c r="J1161" s="83">
        <v>-5.16122222222E+16</v>
      </c>
      <c r="K1161" s="83" t="s">
        <v>5048</v>
      </c>
      <c r="L1161" s="46" t="s">
        <v>125</v>
      </c>
      <c r="M1161" s="60">
        <v>2007</v>
      </c>
      <c r="N1161" s="46" t="s">
        <v>1269</v>
      </c>
      <c r="O1161" s="46">
        <f t="shared" si="18"/>
        <v>41264</v>
      </c>
      <c r="P1161" s="46">
        <v>2012</v>
      </c>
      <c r="Q1161" s="46" t="s">
        <v>65</v>
      </c>
      <c r="S1161" s="46">
        <v>43200</v>
      </c>
      <c r="T1161" s="46">
        <v>1.3698630136986301E-3</v>
      </c>
      <c r="U1161" s="46" t="s">
        <v>5405</v>
      </c>
      <c r="V1161" s="46" t="s">
        <v>5405</v>
      </c>
      <c r="W1161" s="46" t="s">
        <v>5405</v>
      </c>
    </row>
    <row r="1162" spans="1:68" ht="12.75" customHeight="1" x14ac:dyDescent="0.25">
      <c r="A1162" s="46" t="s">
        <v>4028</v>
      </c>
      <c r="B1162" s="82" t="s">
        <v>542</v>
      </c>
      <c r="C1162" s="60">
        <v>19</v>
      </c>
      <c r="D1162" s="46" t="s">
        <v>4240</v>
      </c>
      <c r="E1162" s="46" t="s">
        <v>2799</v>
      </c>
      <c r="F1162" s="46" t="s">
        <v>4332</v>
      </c>
      <c r="G1162" s="46" t="s">
        <v>76</v>
      </c>
      <c r="H1162" s="46" t="s">
        <v>67</v>
      </c>
      <c r="I1162" s="83">
        <v>-2.08891666666E+16</v>
      </c>
      <c r="J1162" s="83">
        <v>-5.1612499999999904E+16</v>
      </c>
      <c r="K1162" s="83" t="s">
        <v>5048</v>
      </c>
      <c r="L1162" s="46" t="s">
        <v>125</v>
      </c>
      <c r="M1162" s="60">
        <v>2007</v>
      </c>
      <c r="N1162" s="46" t="s">
        <v>1269</v>
      </c>
      <c r="O1162" s="46">
        <f t="shared" si="18"/>
        <v>41264</v>
      </c>
      <c r="P1162" s="46">
        <v>2012</v>
      </c>
      <c r="Q1162" s="46" t="s">
        <v>65</v>
      </c>
      <c r="S1162" s="46">
        <v>48000</v>
      </c>
      <c r="T1162" s="46">
        <v>1.5220700152207001E-3</v>
      </c>
      <c r="U1162" s="46" t="s">
        <v>5405</v>
      </c>
      <c r="V1162" s="46" t="s">
        <v>5405</v>
      </c>
      <c r="W1162" s="46" t="s">
        <v>5405</v>
      </c>
    </row>
    <row r="1163" spans="1:68" ht="12.75" customHeight="1" x14ac:dyDescent="0.25">
      <c r="A1163" s="46" t="s">
        <v>4028</v>
      </c>
      <c r="B1163" s="82" t="s">
        <v>542</v>
      </c>
      <c r="C1163" s="60">
        <v>19</v>
      </c>
      <c r="D1163" s="46" t="s">
        <v>4240</v>
      </c>
      <c r="E1163" s="46" t="s">
        <v>2800</v>
      </c>
      <c r="F1163" s="46" t="s">
        <v>4332</v>
      </c>
      <c r="G1163" s="46" t="s">
        <v>76</v>
      </c>
      <c r="H1163" s="46" t="s">
        <v>62</v>
      </c>
      <c r="I1163" s="83">
        <v>-2.08891666666E+16</v>
      </c>
      <c r="J1163" s="83">
        <v>-5.16122222222E+16</v>
      </c>
      <c r="K1163" s="83" t="s">
        <v>5048</v>
      </c>
      <c r="L1163" s="46" t="s">
        <v>125</v>
      </c>
      <c r="M1163" s="60">
        <v>2007</v>
      </c>
      <c r="N1163" s="46" t="s">
        <v>1269</v>
      </c>
      <c r="O1163" s="46">
        <f t="shared" si="18"/>
        <v>41264</v>
      </c>
      <c r="P1163" s="46">
        <v>2012</v>
      </c>
      <c r="Q1163" s="46" t="s">
        <v>65</v>
      </c>
      <c r="S1163" s="46">
        <v>34560</v>
      </c>
      <c r="T1163" s="46">
        <v>1.095890410958904E-3</v>
      </c>
      <c r="U1163" s="46" t="s">
        <v>5405</v>
      </c>
      <c r="V1163" s="46" t="s">
        <v>5405</v>
      </c>
      <c r="W1163" s="46" t="s">
        <v>5405</v>
      </c>
    </row>
    <row r="1164" spans="1:68" ht="12.75" customHeight="1" x14ac:dyDescent="0.25">
      <c r="A1164" s="46" t="s">
        <v>4028</v>
      </c>
      <c r="B1164" s="82" t="s">
        <v>542</v>
      </c>
      <c r="C1164" s="60">
        <v>19</v>
      </c>
      <c r="D1164" s="46" t="s">
        <v>4240</v>
      </c>
      <c r="E1164" s="46" t="s">
        <v>2801</v>
      </c>
      <c r="F1164" s="46" t="s">
        <v>4332</v>
      </c>
      <c r="G1164" s="46" t="s">
        <v>76</v>
      </c>
      <c r="H1164" s="46" t="s">
        <v>62</v>
      </c>
      <c r="I1164" s="83">
        <v>-2.08897222222E+16</v>
      </c>
      <c r="J1164" s="83">
        <v>-5.16122222222E+16</v>
      </c>
      <c r="K1164" s="83" t="s">
        <v>5048</v>
      </c>
      <c r="L1164" s="46" t="s">
        <v>125</v>
      </c>
      <c r="M1164" s="60">
        <v>2007</v>
      </c>
      <c r="N1164" s="46" t="s">
        <v>1269</v>
      </c>
      <c r="O1164" s="46">
        <f t="shared" si="18"/>
        <v>41264</v>
      </c>
      <c r="P1164" s="46">
        <v>2012</v>
      </c>
      <c r="Q1164" s="46" t="s">
        <v>65</v>
      </c>
      <c r="S1164" s="46">
        <v>43200</v>
      </c>
      <c r="T1164" s="46">
        <v>1.3698630136986301E-3</v>
      </c>
      <c r="U1164" s="46" t="s">
        <v>5405</v>
      </c>
      <c r="V1164" s="46" t="s">
        <v>5405</v>
      </c>
      <c r="W1164" s="46" t="s">
        <v>5405</v>
      </c>
    </row>
    <row r="1165" spans="1:68" ht="12.75" customHeight="1" x14ac:dyDescent="0.25">
      <c r="A1165" s="46" t="s">
        <v>4029</v>
      </c>
      <c r="B1165" s="82" t="s">
        <v>599</v>
      </c>
      <c r="C1165" s="60">
        <v>2</v>
      </c>
      <c r="D1165" s="46" t="s">
        <v>4232</v>
      </c>
      <c r="E1165" s="46" t="s">
        <v>2300</v>
      </c>
      <c r="F1165" s="46" t="s">
        <v>4333</v>
      </c>
      <c r="G1165" s="46" t="s">
        <v>68</v>
      </c>
      <c r="H1165" s="46" t="s">
        <v>67</v>
      </c>
      <c r="I1165" s="83">
        <v>-2.28777777777E+16</v>
      </c>
      <c r="J1165" s="83">
        <v>-4.53577777777E+16</v>
      </c>
      <c r="K1165" s="83" t="s">
        <v>4535</v>
      </c>
      <c r="L1165" s="46" t="s">
        <v>307</v>
      </c>
      <c r="M1165" s="60">
        <v>2011</v>
      </c>
      <c r="N1165" s="46" t="s">
        <v>389</v>
      </c>
      <c r="O1165" s="46">
        <f t="shared" si="18"/>
        <v>41278</v>
      </c>
      <c r="P1165" s="46">
        <v>2013</v>
      </c>
      <c r="Q1165" s="46" t="s">
        <v>65</v>
      </c>
      <c r="R1165" s="84"/>
      <c r="S1165" s="46">
        <v>1203624</v>
      </c>
      <c r="T1165" s="46">
        <v>3.8166666666666668E-2</v>
      </c>
      <c r="U1165" s="46" t="s">
        <v>5405</v>
      </c>
      <c r="V1165" s="46" t="s">
        <v>5405</v>
      </c>
      <c r="W1165" s="46" t="s">
        <v>5405</v>
      </c>
      <c r="X1165" s="46"/>
      <c r="Y1165" s="46"/>
      <c r="Z1165" s="46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M1165" s="46"/>
      <c r="AN1165" s="46"/>
      <c r="AO1165" s="46"/>
      <c r="AP1165" s="46"/>
      <c r="AQ1165" s="46"/>
      <c r="AR1165" s="46"/>
      <c r="AS1165" s="46"/>
      <c r="AT1165" s="46"/>
      <c r="AU1165" s="46"/>
      <c r="AV1165" s="46"/>
      <c r="AW1165" s="46"/>
      <c r="AX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  <c r="BK1165" s="46"/>
      <c r="BL1165" s="46"/>
      <c r="BM1165" s="46"/>
      <c r="BN1165" s="46"/>
      <c r="BO1165" s="46"/>
      <c r="BP1165" s="46"/>
    </row>
    <row r="1166" spans="1:68" ht="12.75" customHeight="1" x14ac:dyDescent="0.25">
      <c r="A1166" s="46" t="s">
        <v>3762</v>
      </c>
      <c r="B1166" s="82" t="s">
        <v>513</v>
      </c>
      <c r="C1166" s="60">
        <v>9</v>
      </c>
      <c r="D1166" s="46" t="s">
        <v>4244</v>
      </c>
      <c r="E1166" s="46" t="s">
        <v>2803</v>
      </c>
      <c r="F1166" s="46" t="s">
        <v>4332</v>
      </c>
      <c r="G1166" s="46" t="s">
        <v>76</v>
      </c>
      <c r="H1166" s="46" t="s">
        <v>62</v>
      </c>
      <c r="I1166" s="83">
        <v>-2.1975E+16</v>
      </c>
      <c r="J1166" s="83">
        <v>-4.71875E+16</v>
      </c>
      <c r="K1166" s="83" t="s">
        <v>4709</v>
      </c>
      <c r="L1166" s="46" t="s">
        <v>123</v>
      </c>
      <c r="M1166" s="60">
        <v>2007</v>
      </c>
      <c r="N1166" s="46" t="s">
        <v>124</v>
      </c>
      <c r="O1166" s="46">
        <f t="shared" si="18"/>
        <v>43090</v>
      </c>
      <c r="P1166" s="46">
        <v>2017</v>
      </c>
      <c r="Q1166" s="46" t="s">
        <v>65</v>
      </c>
      <c r="S1166" s="46">
        <v>12000</v>
      </c>
      <c r="T1166" s="46">
        <v>3.8051750380517502E-4</v>
      </c>
      <c r="U1166" s="46" t="s">
        <v>5405</v>
      </c>
      <c r="V1166" s="46" t="s">
        <v>5405</v>
      </c>
      <c r="W1166" s="46" t="s">
        <v>5405</v>
      </c>
    </row>
    <row r="1167" spans="1:68" ht="12.75" customHeight="1" x14ac:dyDescent="0.25">
      <c r="A1167" s="46" t="s">
        <v>4030</v>
      </c>
      <c r="B1167" s="82" t="s">
        <v>559</v>
      </c>
      <c r="C1167" s="60">
        <v>8</v>
      </c>
      <c r="D1167" s="46" t="s">
        <v>4230</v>
      </c>
      <c r="E1167" s="46" t="s">
        <v>2461</v>
      </c>
      <c r="F1167" s="46" t="s">
        <v>4332</v>
      </c>
      <c r="G1167" s="46" t="s">
        <v>69</v>
      </c>
      <c r="H1167" s="46" t="s">
        <v>67</v>
      </c>
      <c r="I1167" s="83">
        <v>-2.01452777776999E+16</v>
      </c>
      <c r="J1167" s="83">
        <v>-4.84905555555E+16</v>
      </c>
      <c r="K1167" s="83" t="s">
        <v>5049</v>
      </c>
      <c r="L1167" s="46" t="s">
        <v>229</v>
      </c>
      <c r="M1167" s="60">
        <v>2010</v>
      </c>
      <c r="N1167" s="46" t="s">
        <v>231</v>
      </c>
      <c r="O1167" s="46">
        <f t="shared" si="18"/>
        <v>42311</v>
      </c>
      <c r="P1167" s="46">
        <v>2015</v>
      </c>
      <c r="Q1167" s="46" t="s">
        <v>65</v>
      </c>
      <c r="R1167" s="84"/>
      <c r="S1167" s="46">
        <v>484614.9</v>
      </c>
      <c r="T1167" s="46">
        <v>1.5367037671232877E-2</v>
      </c>
      <c r="U1167" s="46">
        <v>85</v>
      </c>
      <c r="V1167" s="46" t="s">
        <v>5403</v>
      </c>
      <c r="W1167" s="46" t="s">
        <v>5413</v>
      </c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M1167" s="46"/>
      <c r="AN1167" s="46"/>
      <c r="AO1167" s="46"/>
      <c r="AP1167" s="46"/>
      <c r="AQ1167" s="46"/>
      <c r="AR1167" s="46"/>
      <c r="AS1167" s="46"/>
      <c r="AT1167" s="46"/>
      <c r="AU1167" s="46"/>
      <c r="AV1167" s="46"/>
      <c r="AW1167" s="46"/>
      <c r="AX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  <c r="BK1167" s="46"/>
      <c r="BL1167" s="46"/>
      <c r="BM1167" s="46"/>
      <c r="BN1167" s="46"/>
      <c r="BO1167" s="46"/>
      <c r="BP1167" s="46"/>
    </row>
    <row r="1168" spans="1:68" ht="12.75" customHeight="1" x14ac:dyDescent="0.25">
      <c r="A1168" s="46" t="s">
        <v>3763</v>
      </c>
      <c r="B1168" s="82" t="s">
        <v>515</v>
      </c>
      <c r="C1168" s="60">
        <v>20</v>
      </c>
      <c r="D1168" s="46" t="s">
        <v>4240</v>
      </c>
      <c r="E1168" s="46" t="s">
        <v>2805</v>
      </c>
      <c r="F1168" s="46" t="s">
        <v>4332</v>
      </c>
      <c r="G1168" s="46" t="s">
        <v>76</v>
      </c>
      <c r="H1168" s="46" t="s">
        <v>62</v>
      </c>
      <c r="I1168" s="83">
        <v>-2.12880555555E+16</v>
      </c>
      <c r="J1168" s="83">
        <v>-5.1853055555499904E+16</v>
      </c>
      <c r="K1168" s="83" t="s">
        <v>4710</v>
      </c>
      <c r="L1168" s="46" t="s">
        <v>123</v>
      </c>
      <c r="M1168" s="60">
        <v>2007</v>
      </c>
      <c r="N1168" s="46" t="s">
        <v>124</v>
      </c>
      <c r="O1168" s="46">
        <f t="shared" si="18"/>
        <v>43090</v>
      </c>
      <c r="P1168" s="46">
        <v>2017</v>
      </c>
      <c r="Q1168" s="46" t="s">
        <v>65</v>
      </c>
      <c r="S1168" s="46">
        <v>210240</v>
      </c>
      <c r="T1168" s="46">
        <v>6.6666666666666671E-3</v>
      </c>
      <c r="U1168" s="46" t="s">
        <v>5405</v>
      </c>
      <c r="V1168" s="46" t="s">
        <v>5405</v>
      </c>
      <c r="W1168" s="46" t="s">
        <v>5405</v>
      </c>
    </row>
    <row r="1169" spans="1:68" ht="12.75" customHeight="1" x14ac:dyDescent="0.25">
      <c r="A1169" s="46" t="s">
        <v>3757</v>
      </c>
      <c r="B1169" s="82" t="s">
        <v>516</v>
      </c>
      <c r="C1169" s="60">
        <v>15</v>
      </c>
      <c r="D1169" s="46" t="s">
        <v>4230</v>
      </c>
      <c r="E1169" s="46" t="s">
        <v>2806</v>
      </c>
      <c r="F1169" s="46" t="s">
        <v>4332</v>
      </c>
      <c r="G1169" s="46" t="s">
        <v>76</v>
      </c>
      <c r="H1169" s="46" t="s">
        <v>62</v>
      </c>
      <c r="I1169" s="83">
        <v>-1.98738997222E+16</v>
      </c>
      <c r="J1169" s="83">
        <v>-5.01308041666E+16</v>
      </c>
      <c r="K1169" s="83" t="s">
        <v>4711</v>
      </c>
      <c r="L1169" s="46" t="s">
        <v>123</v>
      </c>
      <c r="M1169" s="60">
        <v>2007</v>
      </c>
      <c r="N1169" s="46" t="s">
        <v>124</v>
      </c>
      <c r="O1169" s="46">
        <f t="shared" si="18"/>
        <v>43090</v>
      </c>
      <c r="P1169" s="46">
        <v>2017</v>
      </c>
      <c r="Q1169" s="46" t="s">
        <v>65</v>
      </c>
      <c r="S1169" s="46">
        <v>66816</v>
      </c>
      <c r="T1169" s="46">
        <v>2.1187214611872148E-3</v>
      </c>
      <c r="U1169" s="46" t="s">
        <v>5405</v>
      </c>
      <c r="V1169" s="46" t="s">
        <v>5405</v>
      </c>
      <c r="W1169" s="46" t="s">
        <v>5405</v>
      </c>
    </row>
    <row r="1170" spans="1:68" ht="12.75" customHeight="1" x14ac:dyDescent="0.25">
      <c r="A1170" s="46" t="s">
        <v>4030</v>
      </c>
      <c r="B1170" s="82" t="s">
        <v>559</v>
      </c>
      <c r="C1170" s="60">
        <v>8</v>
      </c>
      <c r="D1170" s="46" t="s">
        <v>4230</v>
      </c>
      <c r="E1170" s="46" t="s">
        <v>2462</v>
      </c>
      <c r="F1170" s="46" t="s">
        <v>4332</v>
      </c>
      <c r="G1170" s="46" t="s">
        <v>69</v>
      </c>
      <c r="H1170" s="46" t="s">
        <v>67</v>
      </c>
      <c r="I1170" s="83">
        <v>-2.01497222222E+16</v>
      </c>
      <c r="J1170" s="83">
        <v>-4.84938888888E+16</v>
      </c>
      <c r="K1170" s="83" t="s">
        <v>5049</v>
      </c>
      <c r="L1170" s="46" t="s">
        <v>229</v>
      </c>
      <c r="M1170" s="60">
        <v>2010</v>
      </c>
      <c r="N1170" s="46" t="s">
        <v>231</v>
      </c>
      <c r="O1170" s="46">
        <f t="shared" si="18"/>
        <v>42311</v>
      </c>
      <c r="P1170" s="46">
        <v>2015</v>
      </c>
      <c r="Q1170" s="46" t="s">
        <v>65</v>
      </c>
      <c r="R1170" s="84"/>
      <c r="S1170" s="46">
        <v>275511.59999999998</v>
      </c>
      <c r="T1170" s="46">
        <v>8.7364155251141544E-3</v>
      </c>
      <c r="U1170" s="46">
        <v>56</v>
      </c>
      <c r="V1170" s="46" t="s">
        <v>5403</v>
      </c>
      <c r="W1170" s="46" t="s">
        <v>5404</v>
      </c>
      <c r="X1170" s="46"/>
      <c r="Y1170" s="46"/>
      <c r="Z1170" s="46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M1170" s="46"/>
      <c r="AN1170" s="46"/>
      <c r="AO1170" s="46"/>
      <c r="AP1170" s="46"/>
      <c r="AQ1170" s="46"/>
      <c r="AR1170" s="46"/>
      <c r="AS1170" s="46"/>
      <c r="AT1170" s="46"/>
      <c r="AU1170" s="46"/>
      <c r="AV1170" s="46"/>
      <c r="AW1170" s="46"/>
      <c r="AX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  <c r="BK1170" s="46"/>
      <c r="BL1170" s="46"/>
      <c r="BM1170" s="46"/>
      <c r="BN1170" s="46"/>
      <c r="BO1170" s="46"/>
      <c r="BP1170" s="46"/>
    </row>
    <row r="1171" spans="1:68" ht="12.75" customHeight="1" x14ac:dyDescent="0.25">
      <c r="A1171" s="46" t="s">
        <v>4031</v>
      </c>
      <c r="B1171" s="82" t="s">
        <v>548</v>
      </c>
      <c r="C1171" s="60">
        <v>8</v>
      </c>
      <c r="D1171" s="46" t="s">
        <v>4230</v>
      </c>
      <c r="E1171" s="46" t="s">
        <v>2463</v>
      </c>
      <c r="F1171" s="46" t="s">
        <v>4332</v>
      </c>
      <c r="G1171" s="46" t="s">
        <v>69</v>
      </c>
      <c r="H1171" s="46" t="s">
        <v>67</v>
      </c>
      <c r="I1171" s="83">
        <v>-2.01469972222E+16</v>
      </c>
      <c r="J1171" s="83">
        <v>-4.8040663888799904E+16</v>
      </c>
      <c r="K1171" s="83" t="s">
        <v>5050</v>
      </c>
      <c r="L1171" s="46" t="s">
        <v>229</v>
      </c>
      <c r="M1171" s="60">
        <v>2010</v>
      </c>
      <c r="N1171" s="46" t="s">
        <v>231</v>
      </c>
      <c r="O1171" s="46">
        <f t="shared" si="18"/>
        <v>42311</v>
      </c>
      <c r="P1171" s="46">
        <v>2015</v>
      </c>
      <c r="Q1171" s="46" t="s">
        <v>65</v>
      </c>
      <c r="R1171" s="84"/>
      <c r="S1171" s="46">
        <v>599760</v>
      </c>
      <c r="T1171" s="46">
        <v>1.9018264840182649E-2</v>
      </c>
      <c r="U1171" s="46">
        <v>100.7</v>
      </c>
      <c r="V1171" s="46" t="s">
        <v>5403</v>
      </c>
      <c r="W1171" s="46" t="s">
        <v>5413</v>
      </c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M1171" s="46"/>
      <c r="AN1171" s="46"/>
      <c r="AO1171" s="46"/>
      <c r="AP1171" s="46"/>
      <c r="AQ1171" s="46"/>
      <c r="AR1171" s="46"/>
      <c r="AS1171" s="46"/>
      <c r="AT1171" s="46"/>
      <c r="AU1171" s="46"/>
      <c r="AV1171" s="46"/>
      <c r="AW1171" s="46"/>
      <c r="AX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  <c r="BK1171" s="46"/>
      <c r="BL1171" s="46"/>
      <c r="BM1171" s="46"/>
      <c r="BN1171" s="46"/>
      <c r="BO1171" s="46"/>
      <c r="BP1171" s="46"/>
    </row>
    <row r="1172" spans="1:68" ht="12.75" customHeight="1" x14ac:dyDescent="0.25">
      <c r="A1172" s="46" t="s">
        <v>3856</v>
      </c>
      <c r="B1172" s="82" t="s">
        <v>517</v>
      </c>
      <c r="C1172" s="60">
        <v>12</v>
      </c>
      <c r="D1172" s="46" t="s">
        <v>4230</v>
      </c>
      <c r="E1172" s="46" t="s">
        <v>2809</v>
      </c>
      <c r="F1172" s="46" t="s">
        <v>4332</v>
      </c>
      <c r="G1172" s="46" t="s">
        <v>76</v>
      </c>
      <c r="H1172" s="46" t="s">
        <v>62</v>
      </c>
      <c r="I1172" s="83">
        <v>-2.04344444444E+16</v>
      </c>
      <c r="J1172" s="83">
        <v>-4.89213888888E+16</v>
      </c>
      <c r="K1172" s="83" t="s">
        <v>4812</v>
      </c>
      <c r="L1172" s="46" t="s">
        <v>123</v>
      </c>
      <c r="M1172" s="60">
        <v>2007</v>
      </c>
      <c r="N1172" s="46" t="s">
        <v>1156</v>
      </c>
      <c r="O1172" s="46">
        <f t="shared" si="18"/>
        <v>41866</v>
      </c>
      <c r="P1172" s="46">
        <v>2014</v>
      </c>
      <c r="Q1172" s="46" t="s">
        <v>65</v>
      </c>
      <c r="S1172" s="46">
        <v>51300</v>
      </c>
      <c r="T1172" s="46">
        <v>1.6267123287671233E-3</v>
      </c>
      <c r="U1172" s="46" t="s">
        <v>5405</v>
      </c>
      <c r="V1172" s="46" t="s">
        <v>5405</v>
      </c>
      <c r="W1172" s="46" t="s">
        <v>5405</v>
      </c>
    </row>
    <row r="1173" spans="1:68" ht="12.75" customHeight="1" x14ac:dyDescent="0.25">
      <c r="A1173" s="46" t="s">
        <v>3831</v>
      </c>
      <c r="B1173" s="82" t="s">
        <v>592</v>
      </c>
      <c r="C1173" s="60">
        <v>4</v>
      </c>
      <c r="D1173" s="46" t="s">
        <v>4235</v>
      </c>
      <c r="E1173" s="46" t="s">
        <v>2358</v>
      </c>
      <c r="F1173" s="46" t="s">
        <v>4332</v>
      </c>
      <c r="G1173" s="46" t="s">
        <v>68</v>
      </c>
      <c r="H1173" s="46" t="s">
        <v>67</v>
      </c>
      <c r="I1173" s="83">
        <v>-2.11736111111E+16</v>
      </c>
      <c r="J1173" s="83">
        <v>-4.76269444444E+16</v>
      </c>
      <c r="K1173" s="83" t="s">
        <v>4779</v>
      </c>
      <c r="L1173" s="46" t="s">
        <v>286</v>
      </c>
      <c r="M1173" s="60">
        <v>2011</v>
      </c>
      <c r="N1173" s="46" t="s">
        <v>287</v>
      </c>
      <c r="O1173" s="46">
        <f t="shared" si="18"/>
        <v>44411</v>
      </c>
      <c r="P1173" s="46">
        <v>2021</v>
      </c>
      <c r="Q1173" s="46" t="s">
        <v>65</v>
      </c>
      <c r="R1173" s="84"/>
      <c r="S1173" s="46">
        <v>48384000</v>
      </c>
      <c r="T1173" s="46">
        <v>1.5342465753424657</v>
      </c>
      <c r="U1173" s="46" t="s">
        <v>5405</v>
      </c>
      <c r="V1173" s="46" t="s">
        <v>5405</v>
      </c>
      <c r="W1173" s="46" t="s">
        <v>5405</v>
      </c>
      <c r="X1173" s="46"/>
      <c r="Y1173" s="46"/>
      <c r="Z1173" s="46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M1173" s="46"/>
      <c r="AN1173" s="46"/>
      <c r="AO1173" s="46"/>
      <c r="AP1173" s="46"/>
      <c r="AQ1173" s="46"/>
      <c r="AR1173" s="46"/>
      <c r="AS1173" s="46"/>
      <c r="AT1173" s="46"/>
      <c r="AU1173" s="46"/>
      <c r="AV1173" s="46"/>
      <c r="AW1173" s="46"/>
      <c r="AX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  <c r="BK1173" s="46"/>
      <c r="BL1173" s="46"/>
      <c r="BM1173" s="46"/>
      <c r="BN1173" s="46"/>
      <c r="BO1173" s="46"/>
      <c r="BP1173" s="46"/>
    </row>
    <row r="1174" spans="1:68" ht="12.75" customHeight="1" x14ac:dyDescent="0.25">
      <c r="A1174" s="46" t="s">
        <v>3764</v>
      </c>
      <c r="B1174" s="82" t="s">
        <v>518</v>
      </c>
      <c r="C1174" s="60">
        <v>20</v>
      </c>
      <c r="D1174" s="46" t="s">
        <v>4240</v>
      </c>
      <c r="E1174" s="46" t="s">
        <v>2811</v>
      </c>
      <c r="F1174" s="46" t="s">
        <v>4332</v>
      </c>
      <c r="G1174" s="46" t="s">
        <v>76</v>
      </c>
      <c r="H1174" s="46" t="s">
        <v>62</v>
      </c>
      <c r="I1174" s="83">
        <v>-2.13436111111E+16</v>
      </c>
      <c r="J1174" s="83">
        <v>-5.18552777777E+16</v>
      </c>
      <c r="K1174" s="83" t="s">
        <v>4712</v>
      </c>
      <c r="L1174" s="46" t="s">
        <v>123</v>
      </c>
      <c r="M1174" s="60">
        <v>2007</v>
      </c>
      <c r="N1174" s="46" t="s">
        <v>124</v>
      </c>
      <c r="O1174" s="46">
        <f t="shared" si="18"/>
        <v>43090</v>
      </c>
      <c r="P1174" s="46">
        <v>2017</v>
      </c>
      <c r="Q1174" s="46" t="s">
        <v>65</v>
      </c>
      <c r="S1174" s="46">
        <v>249375</v>
      </c>
      <c r="T1174" s="46">
        <v>7.9076293759512938E-3</v>
      </c>
      <c r="U1174" s="46" t="s">
        <v>5405</v>
      </c>
      <c r="V1174" s="46" t="s">
        <v>5405</v>
      </c>
      <c r="W1174" s="46" t="s">
        <v>5405</v>
      </c>
    </row>
    <row r="1175" spans="1:68" ht="12.75" customHeight="1" x14ac:dyDescent="0.25">
      <c r="A1175" s="46" t="s">
        <v>3990</v>
      </c>
      <c r="B1175" s="82" t="s">
        <v>533</v>
      </c>
      <c r="C1175" s="60">
        <v>2</v>
      </c>
      <c r="D1175" s="46" t="s">
        <v>4232</v>
      </c>
      <c r="E1175" s="46" t="s">
        <v>2692</v>
      </c>
      <c r="F1175" s="46" t="s">
        <v>4333</v>
      </c>
      <c r="G1175" s="46" t="s">
        <v>68</v>
      </c>
      <c r="H1175" s="46" t="s">
        <v>67</v>
      </c>
      <c r="I1175" s="83">
        <v>-2.29355452777E+16</v>
      </c>
      <c r="J1175" s="83">
        <v>-4.55374052777E+16</v>
      </c>
      <c r="K1175" s="83" t="s">
        <v>4996</v>
      </c>
      <c r="L1175" s="46" t="s">
        <v>149</v>
      </c>
      <c r="M1175" s="60">
        <v>2008</v>
      </c>
      <c r="N1175" s="46" t="s">
        <v>150</v>
      </c>
      <c r="O1175" s="46">
        <f t="shared" si="18"/>
        <v>43284</v>
      </c>
      <c r="P1175" s="46">
        <v>2018</v>
      </c>
      <c r="Q1175" s="46" t="s">
        <v>65</v>
      </c>
      <c r="R1175" s="84"/>
      <c r="S1175" s="46">
        <v>219000</v>
      </c>
      <c r="T1175" s="46">
        <v>6.9444444444444441E-3</v>
      </c>
      <c r="U1175" s="46" t="s">
        <v>5405</v>
      </c>
      <c r="V1175" s="46" t="s">
        <v>5405</v>
      </c>
      <c r="W1175" s="46" t="s">
        <v>5405</v>
      </c>
      <c r="X1175" s="46"/>
      <c r="Y1175" s="46"/>
      <c r="Z1175" s="46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M1175" s="46"/>
      <c r="AN1175" s="46"/>
      <c r="AO1175" s="46"/>
      <c r="AP1175" s="46"/>
      <c r="AQ1175" s="46"/>
      <c r="AR1175" s="46"/>
      <c r="AS1175" s="46"/>
      <c r="AT1175" s="46"/>
      <c r="AU1175" s="46"/>
      <c r="AV1175" s="46"/>
      <c r="AW1175" s="46"/>
      <c r="AX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  <c r="BK1175" s="46"/>
      <c r="BL1175" s="46"/>
      <c r="BM1175" s="46"/>
      <c r="BN1175" s="46"/>
      <c r="BO1175" s="46"/>
      <c r="BP1175" s="46"/>
    </row>
    <row r="1176" spans="1:68" ht="12.75" customHeight="1" x14ac:dyDescent="0.25">
      <c r="A1176" s="46" t="s">
        <v>3765</v>
      </c>
      <c r="B1176" s="82" t="s">
        <v>519</v>
      </c>
      <c r="C1176" s="60">
        <v>9</v>
      </c>
      <c r="D1176" s="46" t="s">
        <v>4244</v>
      </c>
      <c r="E1176" s="46" t="s">
        <v>2813</v>
      </c>
      <c r="F1176" s="46" t="s">
        <v>4332</v>
      </c>
      <c r="G1176" s="46" t="s">
        <v>76</v>
      </c>
      <c r="H1176" s="46" t="s">
        <v>62</v>
      </c>
      <c r="I1176" s="83">
        <v>-2.19788383333E+16</v>
      </c>
      <c r="J1176" s="83">
        <v>-4.72172186111E+16</v>
      </c>
      <c r="K1176" s="83" t="s">
        <v>4714</v>
      </c>
      <c r="L1176" s="46" t="s">
        <v>123</v>
      </c>
      <c r="M1176" s="60">
        <v>2007</v>
      </c>
      <c r="N1176" s="46" t="s">
        <v>124</v>
      </c>
      <c r="O1176" s="46">
        <f t="shared" si="18"/>
        <v>43090</v>
      </c>
      <c r="P1176" s="46">
        <v>2017</v>
      </c>
      <c r="Q1176" s="46" t="s">
        <v>65</v>
      </c>
      <c r="S1176" s="46">
        <v>18000</v>
      </c>
      <c r="T1176" s="46">
        <v>5.7077625570776253E-4</v>
      </c>
      <c r="U1176" s="46" t="s">
        <v>5405</v>
      </c>
      <c r="V1176" s="46" t="s">
        <v>5405</v>
      </c>
      <c r="W1176" s="46" t="s">
        <v>5405</v>
      </c>
    </row>
    <row r="1177" spans="1:68" ht="12.75" customHeight="1" x14ac:dyDescent="0.25">
      <c r="A1177" s="46" t="s">
        <v>4032</v>
      </c>
      <c r="B1177" s="82" t="s">
        <v>496</v>
      </c>
      <c r="C1177" s="60">
        <v>19</v>
      </c>
      <c r="D1177" s="46" t="s">
        <v>4240</v>
      </c>
      <c r="E1177" s="46" t="s">
        <v>2964</v>
      </c>
      <c r="F1177" s="46" t="s">
        <v>4332</v>
      </c>
      <c r="G1177" s="46" t="s">
        <v>68</v>
      </c>
      <c r="H1177" s="46" t="s">
        <v>67</v>
      </c>
      <c r="I1177" s="83">
        <v>-2.0602685E+16</v>
      </c>
      <c r="J1177" s="83">
        <v>-5.1539075555499904E+16</v>
      </c>
      <c r="K1177" s="83" t="s">
        <v>5051</v>
      </c>
      <c r="L1177" s="46" t="s">
        <v>88</v>
      </c>
      <c r="M1177" s="60">
        <v>2006</v>
      </c>
      <c r="N1177" s="46" t="s">
        <v>89</v>
      </c>
      <c r="O1177" s="46">
        <f t="shared" si="18"/>
        <v>42554</v>
      </c>
      <c r="P1177" s="46">
        <v>2016</v>
      </c>
      <c r="Q1177" s="46" t="s">
        <v>65</v>
      </c>
      <c r="S1177" s="46">
        <v>1722750</v>
      </c>
      <c r="T1177" s="46">
        <v>5.4628044140030439E-2</v>
      </c>
      <c r="U1177" s="46" t="s">
        <v>5405</v>
      </c>
      <c r="V1177" s="46" t="s">
        <v>5405</v>
      </c>
      <c r="W1177" s="46" t="s">
        <v>5405</v>
      </c>
    </row>
    <row r="1178" spans="1:68" ht="12.75" customHeight="1" x14ac:dyDescent="0.25">
      <c r="A1178" s="46" t="s">
        <v>3769</v>
      </c>
      <c r="B1178" s="82" t="s">
        <v>520</v>
      </c>
      <c r="C1178" s="60">
        <v>15</v>
      </c>
      <c r="D1178" s="46" t="s">
        <v>4230</v>
      </c>
      <c r="E1178" s="46" t="s">
        <v>2815</v>
      </c>
      <c r="F1178" s="46" t="s">
        <v>4332</v>
      </c>
      <c r="G1178" s="46" t="s">
        <v>76</v>
      </c>
      <c r="H1178" s="46" t="s">
        <v>62</v>
      </c>
      <c r="I1178" s="83">
        <v>-1.98130555555E+16</v>
      </c>
      <c r="J1178" s="83">
        <v>-5.05488888888E+16</v>
      </c>
      <c r="K1178" s="83" t="s">
        <v>4718</v>
      </c>
      <c r="L1178" s="46" t="s">
        <v>123</v>
      </c>
      <c r="M1178" s="60">
        <v>2007</v>
      </c>
      <c r="N1178" s="46" t="s">
        <v>124</v>
      </c>
      <c r="O1178" s="46">
        <f t="shared" si="18"/>
        <v>43090</v>
      </c>
      <c r="P1178" s="46">
        <v>2017</v>
      </c>
      <c r="Q1178" s="46" t="s">
        <v>65</v>
      </c>
      <c r="S1178" s="46">
        <v>48470.400000000001</v>
      </c>
      <c r="T1178" s="46">
        <v>1.536986301369863E-3</v>
      </c>
      <c r="U1178" s="46" t="s">
        <v>5405</v>
      </c>
      <c r="V1178" s="46" t="s">
        <v>5405</v>
      </c>
      <c r="W1178" s="46" t="s">
        <v>5405</v>
      </c>
    </row>
    <row r="1179" spans="1:68" ht="12.75" customHeight="1" x14ac:dyDescent="0.25">
      <c r="A1179" s="46" t="s">
        <v>3469</v>
      </c>
      <c r="B1179" s="82" t="s">
        <v>566</v>
      </c>
      <c r="C1179" s="60">
        <v>14</v>
      </c>
      <c r="D1179" s="46" t="s">
        <v>4227</v>
      </c>
      <c r="E1179" s="46" t="s">
        <v>2816</v>
      </c>
      <c r="F1179" s="46" t="s">
        <v>4332</v>
      </c>
      <c r="G1179" s="46" t="s">
        <v>69</v>
      </c>
      <c r="H1179" s="46" t="s">
        <v>67</v>
      </c>
      <c r="I1179" s="83">
        <v>-2.31721611110999E+16</v>
      </c>
      <c r="J1179" s="83">
        <v>-4.94089166666E+16</v>
      </c>
      <c r="K1179" s="83" t="s">
        <v>5052</v>
      </c>
      <c r="L1179" s="46" t="s">
        <v>121</v>
      </c>
      <c r="M1179" s="60">
        <v>2007</v>
      </c>
      <c r="N1179" s="46" t="s">
        <v>1270</v>
      </c>
      <c r="O1179" s="46">
        <f t="shared" si="18"/>
        <v>41261</v>
      </c>
      <c r="P1179" s="46">
        <v>2012</v>
      </c>
      <c r="Q1179" s="46" t="s">
        <v>65</v>
      </c>
      <c r="S1179" s="46">
        <v>142218.4</v>
      </c>
      <c r="T1179" s="46">
        <v>4.5097158802638255E-3</v>
      </c>
      <c r="U1179" s="46">
        <v>38.1</v>
      </c>
      <c r="V1179" s="46" t="s">
        <v>5403</v>
      </c>
      <c r="W1179" s="46" t="s">
        <v>5404</v>
      </c>
    </row>
    <row r="1180" spans="1:68" ht="12.75" customHeight="1" x14ac:dyDescent="0.25">
      <c r="A1180" s="46" t="s">
        <v>4033</v>
      </c>
      <c r="B1180" s="82" t="s">
        <v>604</v>
      </c>
      <c r="C1180" s="60">
        <v>9</v>
      </c>
      <c r="D1180" s="46" t="s">
        <v>4228</v>
      </c>
      <c r="E1180" s="46" t="s">
        <v>2817</v>
      </c>
      <c r="F1180" s="46" t="s">
        <v>4332</v>
      </c>
      <c r="G1180" s="46" t="s">
        <v>69</v>
      </c>
      <c r="H1180" s="46" t="s">
        <v>67</v>
      </c>
      <c r="I1180" s="83">
        <v>-2.22613888887999E+16</v>
      </c>
      <c r="J1180" s="83">
        <v>-4.7223611111099904E+16</v>
      </c>
      <c r="K1180" s="83" t="s">
        <v>5053</v>
      </c>
      <c r="L1180" s="46" t="s">
        <v>121</v>
      </c>
      <c r="M1180" s="60">
        <v>2007</v>
      </c>
      <c r="N1180" s="46" t="s">
        <v>1270</v>
      </c>
      <c r="O1180" s="46">
        <f t="shared" si="18"/>
        <v>41261</v>
      </c>
      <c r="P1180" s="46">
        <v>2012</v>
      </c>
      <c r="Q1180" s="46" t="s">
        <v>65</v>
      </c>
      <c r="S1180" s="46">
        <v>847000</v>
      </c>
      <c r="T1180" s="46">
        <v>2.6858193810248603E-2</v>
      </c>
      <c r="U1180" s="46">
        <v>200</v>
      </c>
      <c r="V1180" s="46" t="s">
        <v>5408</v>
      </c>
      <c r="W1180" s="46" t="s">
        <v>5407</v>
      </c>
    </row>
    <row r="1181" spans="1:68" ht="12.75" customHeight="1" x14ac:dyDescent="0.25">
      <c r="A1181" s="46" t="s">
        <v>4034</v>
      </c>
      <c r="B1181" s="82" t="s">
        <v>512</v>
      </c>
      <c r="C1181" s="60">
        <v>14</v>
      </c>
      <c r="D1181" s="46" t="s">
        <v>4227</v>
      </c>
      <c r="E1181" s="46" t="s">
        <v>2818</v>
      </c>
      <c r="F1181" s="46" t="s">
        <v>4332</v>
      </c>
      <c r="G1181" s="46" t="s">
        <v>69</v>
      </c>
      <c r="H1181" s="46" t="s">
        <v>67</v>
      </c>
      <c r="I1181" s="83">
        <v>-2.33289624999999E+16</v>
      </c>
      <c r="J1181" s="83">
        <v>-4.87069791666E+16</v>
      </c>
      <c r="K1181" s="83" t="s">
        <v>5054</v>
      </c>
      <c r="L1181" s="46" t="s">
        <v>121</v>
      </c>
      <c r="M1181" s="60">
        <v>2007</v>
      </c>
      <c r="N1181" s="46" t="s">
        <v>1270</v>
      </c>
      <c r="O1181" s="46">
        <f t="shared" si="18"/>
        <v>41261</v>
      </c>
      <c r="P1181" s="46">
        <v>2012</v>
      </c>
      <c r="Q1181" s="46" t="s">
        <v>65</v>
      </c>
      <c r="S1181" s="46">
        <v>52510</v>
      </c>
      <c r="T1181" s="46">
        <v>1.6650811770674784E-3</v>
      </c>
      <c r="U1181" s="46">
        <v>9.68</v>
      </c>
      <c r="V1181" s="46" t="s">
        <v>5408</v>
      </c>
      <c r="W1181" s="46" t="s">
        <v>5413</v>
      </c>
    </row>
    <row r="1182" spans="1:68" ht="12.75" customHeight="1" x14ac:dyDescent="0.25">
      <c r="A1182" s="46" t="s">
        <v>4035</v>
      </c>
      <c r="B1182" s="82" t="s">
        <v>479</v>
      </c>
      <c r="C1182" s="60">
        <v>9</v>
      </c>
      <c r="D1182" s="46" t="s">
        <v>4228</v>
      </c>
      <c r="E1182" s="46" t="s">
        <v>2819</v>
      </c>
      <c r="F1182" s="46" t="s">
        <v>4332</v>
      </c>
      <c r="G1182" s="46" t="s">
        <v>69</v>
      </c>
      <c r="H1182" s="46" t="s">
        <v>67</v>
      </c>
      <c r="I1182" s="83">
        <v>-2.22988888888E+16</v>
      </c>
      <c r="J1182" s="83">
        <v>-4.70936111111E+16</v>
      </c>
      <c r="K1182" s="83" t="s">
        <v>5055</v>
      </c>
      <c r="L1182" s="46" t="s">
        <v>121</v>
      </c>
      <c r="M1182" s="60">
        <v>2007</v>
      </c>
      <c r="N1182" s="46" t="s">
        <v>1270</v>
      </c>
      <c r="O1182" s="46">
        <f t="shared" si="18"/>
        <v>41261</v>
      </c>
      <c r="P1182" s="46">
        <v>2012</v>
      </c>
      <c r="Q1182" s="46" t="s">
        <v>65</v>
      </c>
      <c r="S1182" s="46">
        <v>3400540</v>
      </c>
      <c r="T1182" s="46">
        <v>0.10783041603247083</v>
      </c>
      <c r="U1182" s="46">
        <v>935</v>
      </c>
      <c r="V1182" s="46" t="s">
        <v>5406</v>
      </c>
      <c r="W1182" s="46" t="s">
        <v>5407</v>
      </c>
    </row>
    <row r="1183" spans="1:68" ht="12.75" customHeight="1" x14ac:dyDescent="0.25">
      <c r="A1183" s="46" t="s">
        <v>3427</v>
      </c>
      <c r="B1183" s="82" t="s">
        <v>599</v>
      </c>
      <c r="C1183" s="60">
        <v>2</v>
      </c>
      <c r="D1183" s="46" t="s">
        <v>4232</v>
      </c>
      <c r="E1183" s="46" t="s">
        <v>2194</v>
      </c>
      <c r="F1183" s="46" t="s">
        <v>4333</v>
      </c>
      <c r="G1183" s="46" t="s">
        <v>61</v>
      </c>
      <c r="H1183" s="46" t="s">
        <v>67</v>
      </c>
      <c r="I1183" s="83">
        <v>-2.29173055555E+16</v>
      </c>
      <c r="J1183" s="83">
        <v>-4.54656388888E+16</v>
      </c>
      <c r="K1183" s="83" t="s">
        <v>4725</v>
      </c>
      <c r="L1183" s="46" t="s">
        <v>1216</v>
      </c>
      <c r="M1183" s="60">
        <v>2012</v>
      </c>
      <c r="N1183" s="46" t="s">
        <v>456</v>
      </c>
      <c r="O1183" s="46">
        <f t="shared" si="18"/>
        <v>41428</v>
      </c>
      <c r="P1183" s="46">
        <v>2013</v>
      </c>
      <c r="Q1183" s="46" t="s">
        <v>65</v>
      </c>
      <c r="R1183" s="84"/>
      <c r="S1183" s="46">
        <v>15748990.800000001</v>
      </c>
      <c r="T1183" s="46">
        <v>0.49939722222222227</v>
      </c>
      <c r="U1183" s="46" t="s">
        <v>5405</v>
      </c>
      <c r="V1183" s="46" t="s">
        <v>5405</v>
      </c>
      <c r="W1183" s="46" t="s">
        <v>5405</v>
      </c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M1183" s="46"/>
      <c r="AN1183" s="46"/>
      <c r="AO1183" s="46"/>
      <c r="AP1183" s="46"/>
      <c r="AQ1183" s="46"/>
      <c r="AR1183" s="46"/>
      <c r="AS1183" s="46"/>
      <c r="AT1183" s="46"/>
      <c r="AU1183" s="46"/>
      <c r="AV1183" s="46"/>
      <c r="AW1183" s="46"/>
      <c r="AX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  <c r="BK1183" s="46"/>
      <c r="BL1183" s="46"/>
      <c r="BM1183" s="46"/>
      <c r="BN1183" s="46"/>
      <c r="BO1183" s="46"/>
      <c r="BP1183" s="46"/>
    </row>
    <row r="1184" spans="1:68" ht="12.75" customHeight="1" x14ac:dyDescent="0.25">
      <c r="A1184" s="46" t="s">
        <v>3810</v>
      </c>
      <c r="B1184" s="82" t="s">
        <v>512</v>
      </c>
      <c r="C1184" s="60">
        <v>14</v>
      </c>
      <c r="D1184" s="46" t="s">
        <v>4227</v>
      </c>
      <c r="E1184" s="46" t="s">
        <v>2821</v>
      </c>
      <c r="F1184" s="46" t="s">
        <v>4332</v>
      </c>
      <c r="G1184" s="46" t="s">
        <v>76</v>
      </c>
      <c r="H1184" s="46" t="s">
        <v>62</v>
      </c>
      <c r="I1184" s="83">
        <v>-2.35613888888E+16</v>
      </c>
      <c r="J1184" s="83">
        <v>-4.86230555555E+16</v>
      </c>
      <c r="K1184" s="83" t="s">
        <v>4759</v>
      </c>
      <c r="L1184" s="46" t="s">
        <v>121</v>
      </c>
      <c r="M1184" s="60">
        <v>2007</v>
      </c>
      <c r="N1184" s="46" t="s">
        <v>122</v>
      </c>
      <c r="O1184" s="46">
        <f t="shared" si="18"/>
        <v>43087</v>
      </c>
      <c r="P1184" s="46">
        <v>2017</v>
      </c>
      <c r="Q1184" s="46" t="s">
        <v>65</v>
      </c>
      <c r="S1184" s="46">
        <v>38400</v>
      </c>
      <c r="T1184" s="46">
        <v>1.2176560121765602E-3</v>
      </c>
      <c r="U1184" s="46" t="s">
        <v>5405</v>
      </c>
      <c r="V1184" s="46" t="s">
        <v>5405</v>
      </c>
      <c r="W1184" s="46" t="s">
        <v>5405</v>
      </c>
    </row>
    <row r="1185" spans="1:68" ht="12.75" customHeight="1" x14ac:dyDescent="0.25">
      <c r="A1185" s="46" t="s">
        <v>3847</v>
      </c>
      <c r="B1185" s="82" t="s">
        <v>559</v>
      </c>
      <c r="C1185" s="60">
        <v>8</v>
      </c>
      <c r="D1185" s="46" t="s">
        <v>4229</v>
      </c>
      <c r="E1185" s="46" t="s">
        <v>2822</v>
      </c>
      <c r="F1185" s="46" t="s">
        <v>4332</v>
      </c>
      <c r="G1185" s="46" t="s">
        <v>68</v>
      </c>
      <c r="H1185" s="46" t="s">
        <v>67</v>
      </c>
      <c r="I1185" s="83">
        <v>-2.02725E+16</v>
      </c>
      <c r="J1185" s="83">
        <v>-4.81583333333E+16</v>
      </c>
      <c r="K1185" s="83" t="s">
        <v>5056</v>
      </c>
      <c r="L1185" s="46" t="s">
        <v>1417</v>
      </c>
      <c r="M1185" s="60">
        <v>2007</v>
      </c>
      <c r="N1185" s="46" t="s">
        <v>1271</v>
      </c>
      <c r="O1185" s="46">
        <f t="shared" si="18"/>
        <v>41245</v>
      </c>
      <c r="P1185" s="46">
        <v>2012</v>
      </c>
      <c r="Q1185" s="46" t="s">
        <v>65</v>
      </c>
      <c r="S1185" s="46">
        <v>12379200</v>
      </c>
      <c r="T1185" s="46">
        <v>0.39254185692541854</v>
      </c>
      <c r="U1185" s="46" t="s">
        <v>5405</v>
      </c>
      <c r="V1185" s="46" t="s">
        <v>5405</v>
      </c>
      <c r="W1185" s="46" t="s">
        <v>5405</v>
      </c>
    </row>
    <row r="1186" spans="1:68" ht="12.75" customHeight="1" x14ac:dyDescent="0.25">
      <c r="A1186" s="46" t="s">
        <v>3419</v>
      </c>
      <c r="B1186" s="82" t="s">
        <v>620</v>
      </c>
      <c r="C1186" s="60">
        <v>8</v>
      </c>
      <c r="D1186" s="46" t="s">
        <v>4259</v>
      </c>
      <c r="E1186" s="46" t="s">
        <v>2364</v>
      </c>
      <c r="F1186" s="46" t="s">
        <v>4332</v>
      </c>
      <c r="G1186" s="46" t="s">
        <v>61</v>
      </c>
      <c r="H1186" s="46" t="s">
        <v>67</v>
      </c>
      <c r="I1186" s="83">
        <v>-2.04297222221999E+16</v>
      </c>
      <c r="J1186" s="83">
        <v>-4.7293888888799904E+16</v>
      </c>
      <c r="K1186" s="83" t="s">
        <v>4782</v>
      </c>
      <c r="L1186" s="46" t="s">
        <v>1445</v>
      </c>
      <c r="M1186" s="60">
        <v>2011</v>
      </c>
      <c r="N1186" s="46" t="s">
        <v>456</v>
      </c>
      <c r="O1186" s="46">
        <f t="shared" si="18"/>
        <v>41428</v>
      </c>
      <c r="P1186" s="46">
        <v>2013</v>
      </c>
      <c r="Q1186" s="46" t="s">
        <v>65</v>
      </c>
      <c r="R1186" s="84"/>
      <c r="S1186" s="46">
        <v>21324672</v>
      </c>
      <c r="T1186" s="46">
        <v>0.67620091324200915</v>
      </c>
      <c r="U1186" s="46" t="s">
        <v>5405</v>
      </c>
      <c r="V1186" s="46" t="s">
        <v>5405</v>
      </c>
      <c r="W1186" s="46" t="s">
        <v>5405</v>
      </c>
      <c r="X1186" s="46"/>
      <c r="Y1186" s="46"/>
      <c r="Z1186" s="46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M1186" s="46"/>
      <c r="AN1186" s="46"/>
      <c r="AO1186" s="46"/>
      <c r="AP1186" s="46"/>
      <c r="AQ1186" s="46"/>
      <c r="AR1186" s="46"/>
      <c r="AS1186" s="46"/>
      <c r="AT1186" s="46"/>
      <c r="AU1186" s="46"/>
      <c r="AV1186" s="46"/>
      <c r="AW1186" s="46"/>
      <c r="AX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  <c r="BK1186" s="46"/>
      <c r="BL1186" s="46"/>
      <c r="BM1186" s="46"/>
      <c r="BN1186" s="46"/>
      <c r="BO1186" s="46"/>
      <c r="BP1186" s="46"/>
    </row>
    <row r="1187" spans="1:68" ht="12.75" customHeight="1" x14ac:dyDescent="0.25">
      <c r="A1187" s="46" t="s">
        <v>3465</v>
      </c>
      <c r="B1187" s="82" t="s">
        <v>516</v>
      </c>
      <c r="C1187" s="60">
        <v>15</v>
      </c>
      <c r="D1187" s="46" t="s">
        <v>4230</v>
      </c>
      <c r="E1187" s="46" t="s">
        <v>2650</v>
      </c>
      <c r="F1187" s="46" t="s">
        <v>4332</v>
      </c>
      <c r="G1187" s="46" t="s">
        <v>69</v>
      </c>
      <c r="H1187" s="46" t="s">
        <v>67</v>
      </c>
      <c r="I1187" s="83">
        <v>-1.98886911111E+16</v>
      </c>
      <c r="J1187" s="83">
        <v>-5.0075100833299904E+16</v>
      </c>
      <c r="K1187" s="83" t="s">
        <v>5057</v>
      </c>
      <c r="L1187" s="46" t="s">
        <v>1471</v>
      </c>
      <c r="M1187" s="60">
        <v>2009</v>
      </c>
      <c r="N1187" s="46" t="s">
        <v>1254</v>
      </c>
      <c r="O1187" s="46">
        <f t="shared" si="18"/>
        <v>41701</v>
      </c>
      <c r="P1187" s="46">
        <v>2014</v>
      </c>
      <c r="Q1187" s="46" t="s">
        <v>65</v>
      </c>
      <c r="R1187" s="84"/>
      <c r="S1187" s="46">
        <v>593021</v>
      </c>
      <c r="T1187" s="46">
        <v>1.8804572552004059E-2</v>
      </c>
      <c r="U1187" s="46">
        <v>81.3</v>
      </c>
      <c r="V1187" s="46" t="s">
        <v>5403</v>
      </c>
      <c r="W1187" s="46" t="s">
        <v>5404</v>
      </c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M1187" s="46"/>
      <c r="AN1187" s="46"/>
      <c r="AO1187" s="46"/>
      <c r="AP1187" s="46"/>
      <c r="AQ1187" s="46"/>
      <c r="AR1187" s="46"/>
      <c r="AS1187" s="46"/>
      <c r="AT1187" s="46"/>
      <c r="AU1187" s="46"/>
      <c r="AV1187" s="46"/>
      <c r="AW1187" s="46"/>
      <c r="AX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  <c r="BK1187" s="46"/>
      <c r="BL1187" s="46"/>
      <c r="BM1187" s="46"/>
      <c r="BN1187" s="46"/>
      <c r="BO1187" s="46"/>
      <c r="BP1187" s="46"/>
    </row>
    <row r="1188" spans="1:68" ht="12.75" customHeight="1" x14ac:dyDescent="0.25">
      <c r="A1188" s="46" t="s">
        <v>3550</v>
      </c>
      <c r="B1188" s="82" t="s">
        <v>510</v>
      </c>
      <c r="C1188" s="60">
        <v>4</v>
      </c>
      <c r="D1188" s="46" t="s">
        <v>4241</v>
      </c>
      <c r="E1188" s="46" t="s">
        <v>1903</v>
      </c>
      <c r="F1188" s="46" t="s">
        <v>4332</v>
      </c>
      <c r="G1188" s="46" t="s">
        <v>61</v>
      </c>
      <c r="H1188" s="46" t="s">
        <v>67</v>
      </c>
      <c r="I1188" s="83">
        <v>-2.14286111111E+16</v>
      </c>
      <c r="J1188" s="83">
        <v>-4.7014249999999904E+16</v>
      </c>
      <c r="K1188" s="83" t="s">
        <v>4537</v>
      </c>
      <c r="L1188" s="46" t="s">
        <v>461</v>
      </c>
      <c r="M1188" s="60">
        <v>2013</v>
      </c>
      <c r="N1188" s="46" t="s">
        <v>216</v>
      </c>
      <c r="O1188" s="46">
        <f t="shared" si="18"/>
        <v>50588</v>
      </c>
      <c r="P1188" s="46">
        <v>2038</v>
      </c>
      <c r="Q1188" s="46" t="s">
        <v>65</v>
      </c>
      <c r="R1188" s="84"/>
      <c r="S1188" s="46">
        <v>5326080</v>
      </c>
      <c r="T1188" s="46">
        <v>0.16888888888888889</v>
      </c>
      <c r="U1188" s="46" t="s">
        <v>5405</v>
      </c>
      <c r="V1188" s="46" t="s">
        <v>5405</v>
      </c>
      <c r="W1188" s="46" t="s">
        <v>5405</v>
      </c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M1188" s="46"/>
      <c r="AN1188" s="46"/>
      <c r="AO1188" s="46"/>
      <c r="AP1188" s="46"/>
      <c r="AQ1188" s="46"/>
      <c r="AR1188" s="46"/>
      <c r="AS1188" s="46"/>
      <c r="AT1188" s="46"/>
      <c r="AU1188" s="46"/>
      <c r="AV1188" s="46"/>
      <c r="AW1188" s="46"/>
      <c r="AX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  <c r="BK1188" s="46"/>
      <c r="BL1188" s="46"/>
      <c r="BM1188" s="46"/>
      <c r="BN1188" s="46"/>
      <c r="BO1188" s="46"/>
      <c r="BP1188" s="46"/>
    </row>
    <row r="1189" spans="1:68" ht="12.75" customHeight="1" x14ac:dyDescent="0.25">
      <c r="A1189" s="46" t="s">
        <v>3427</v>
      </c>
      <c r="B1189" s="82" t="s">
        <v>533</v>
      </c>
      <c r="C1189" s="60">
        <v>2</v>
      </c>
      <c r="D1189" s="46" t="s">
        <v>4232</v>
      </c>
      <c r="E1189" s="46" t="s">
        <v>1957</v>
      </c>
      <c r="F1189" s="46" t="s">
        <v>4333</v>
      </c>
      <c r="G1189" s="46" t="s">
        <v>61</v>
      </c>
      <c r="H1189" s="46" t="s">
        <v>67</v>
      </c>
      <c r="I1189" s="83">
        <v>-2.29626666666E+16</v>
      </c>
      <c r="J1189" s="83">
        <v>-4.55560277777E+16</v>
      </c>
      <c r="K1189" s="83" t="s">
        <v>4579</v>
      </c>
      <c r="L1189" s="46" t="s">
        <v>438</v>
      </c>
      <c r="M1189" s="60">
        <v>2013</v>
      </c>
      <c r="N1189" s="46" t="s">
        <v>216</v>
      </c>
      <c r="O1189" s="46">
        <f t="shared" si="18"/>
        <v>50588</v>
      </c>
      <c r="P1189" s="46">
        <v>2038</v>
      </c>
      <c r="Q1189" s="46" t="s">
        <v>65</v>
      </c>
      <c r="R1189" s="84"/>
      <c r="S1189" s="46">
        <v>36141920.399999999</v>
      </c>
      <c r="T1189" s="46">
        <v>1.1460527777777778</v>
      </c>
      <c r="U1189" s="46" t="s">
        <v>5405</v>
      </c>
      <c r="V1189" s="46" t="s">
        <v>5405</v>
      </c>
      <c r="W1189" s="46" t="s">
        <v>5405</v>
      </c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M1189" s="46"/>
      <c r="AN1189" s="46"/>
      <c r="AO1189" s="46"/>
      <c r="AP1189" s="46"/>
      <c r="AQ1189" s="46"/>
      <c r="AR1189" s="46"/>
      <c r="AS1189" s="46"/>
      <c r="AT1189" s="46"/>
      <c r="AU1189" s="46"/>
      <c r="AV1189" s="46"/>
      <c r="AW1189" s="46"/>
      <c r="AX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  <c r="BK1189" s="46"/>
      <c r="BL1189" s="46"/>
      <c r="BM1189" s="46"/>
      <c r="BN1189" s="46"/>
      <c r="BO1189" s="46"/>
      <c r="BP1189" s="46"/>
    </row>
    <row r="1190" spans="1:68" ht="12.75" customHeight="1" x14ac:dyDescent="0.25">
      <c r="A1190" s="46" t="s">
        <v>3419</v>
      </c>
      <c r="B1190" s="82" t="s">
        <v>507</v>
      </c>
      <c r="C1190" s="60">
        <v>15</v>
      </c>
      <c r="D1190" s="46" t="s">
        <v>4230</v>
      </c>
      <c r="E1190" s="46" t="s">
        <v>2176</v>
      </c>
      <c r="F1190" s="46" t="s">
        <v>4332</v>
      </c>
      <c r="G1190" s="46" t="s">
        <v>61</v>
      </c>
      <c r="H1190" s="46" t="s">
        <v>67</v>
      </c>
      <c r="I1190" s="83">
        <v>-1.99283333332999E+16</v>
      </c>
      <c r="J1190" s="83">
        <v>-4.96855555555E+16</v>
      </c>
      <c r="K1190" s="83" t="s">
        <v>4713</v>
      </c>
      <c r="L1190" s="46" t="s">
        <v>331</v>
      </c>
      <c r="M1190" s="60">
        <v>2012</v>
      </c>
      <c r="N1190" s="46" t="s">
        <v>216</v>
      </c>
      <c r="O1190" s="46">
        <f t="shared" si="18"/>
        <v>50588</v>
      </c>
      <c r="P1190" s="46">
        <v>2038</v>
      </c>
      <c r="Q1190" s="46" t="s">
        <v>65</v>
      </c>
      <c r="R1190" s="84"/>
      <c r="S1190" s="46">
        <v>1121280</v>
      </c>
      <c r="T1190" s="46">
        <v>3.5555555555555556E-2</v>
      </c>
      <c r="U1190" s="46" t="s">
        <v>5405</v>
      </c>
      <c r="V1190" s="46" t="s">
        <v>5405</v>
      </c>
      <c r="W1190" s="46" t="s">
        <v>5405</v>
      </c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M1190" s="46"/>
      <c r="AN1190" s="46"/>
      <c r="AO1190" s="46"/>
      <c r="AP1190" s="46"/>
      <c r="AQ1190" s="46"/>
      <c r="AR1190" s="46"/>
      <c r="AS1190" s="46"/>
      <c r="AT1190" s="46"/>
      <c r="AU1190" s="46"/>
      <c r="AV1190" s="46"/>
      <c r="AW1190" s="46"/>
      <c r="AX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  <c r="BK1190" s="46"/>
      <c r="BL1190" s="46"/>
      <c r="BM1190" s="46"/>
      <c r="BN1190" s="46"/>
      <c r="BO1190" s="46"/>
      <c r="BP1190" s="46"/>
    </row>
    <row r="1191" spans="1:68" ht="12.75" customHeight="1" x14ac:dyDescent="0.25">
      <c r="A1191" s="46" t="s">
        <v>3860</v>
      </c>
      <c r="B1191" s="82" t="s">
        <v>488</v>
      </c>
      <c r="C1191" s="60">
        <v>9</v>
      </c>
      <c r="D1191" s="46" t="s">
        <v>4244</v>
      </c>
      <c r="E1191" s="46" t="s">
        <v>2828</v>
      </c>
      <c r="F1191" s="46" t="s">
        <v>4332</v>
      </c>
      <c r="G1191" s="46" t="s">
        <v>76</v>
      </c>
      <c r="H1191" s="46" t="s">
        <v>62</v>
      </c>
      <c r="I1191" s="83">
        <v>-2.20249999999999E+16</v>
      </c>
      <c r="J1191" s="83">
        <v>-4.6771388888799904E+16</v>
      </c>
      <c r="K1191" s="83" t="s">
        <v>4926</v>
      </c>
      <c r="L1191" s="46" t="s">
        <v>120</v>
      </c>
      <c r="M1191" s="60">
        <v>2007</v>
      </c>
      <c r="N1191" s="46" t="s">
        <v>119</v>
      </c>
      <c r="O1191" s="46">
        <f t="shared" si="18"/>
        <v>43048</v>
      </c>
      <c r="P1191" s="46">
        <v>2017</v>
      </c>
      <c r="Q1191" s="46" t="s">
        <v>65</v>
      </c>
      <c r="S1191" s="46">
        <v>72000</v>
      </c>
      <c r="T1191" s="46">
        <v>2.2831050228310501E-3</v>
      </c>
      <c r="U1191" s="46" t="s">
        <v>5405</v>
      </c>
      <c r="V1191" s="46" t="s">
        <v>5405</v>
      </c>
      <c r="W1191" s="46" t="s">
        <v>5405</v>
      </c>
    </row>
    <row r="1192" spans="1:68" ht="12.75" customHeight="1" x14ac:dyDescent="0.25">
      <c r="A1192" s="46" t="s">
        <v>3860</v>
      </c>
      <c r="B1192" s="82" t="s">
        <v>488</v>
      </c>
      <c r="C1192" s="60">
        <v>9</v>
      </c>
      <c r="D1192" s="46" t="s">
        <v>4244</v>
      </c>
      <c r="E1192" s="46" t="s">
        <v>2829</v>
      </c>
      <c r="F1192" s="46" t="s">
        <v>4332</v>
      </c>
      <c r="G1192" s="46" t="s">
        <v>76</v>
      </c>
      <c r="H1192" s="46" t="s">
        <v>62</v>
      </c>
      <c r="I1192" s="83">
        <v>-2.20263888888E+16</v>
      </c>
      <c r="J1192" s="83">
        <v>-4.6775555555499904E+16</v>
      </c>
      <c r="K1192" s="83" t="s">
        <v>4926</v>
      </c>
      <c r="L1192" s="46" t="s">
        <v>120</v>
      </c>
      <c r="M1192" s="60">
        <v>2007</v>
      </c>
      <c r="N1192" s="46" t="s">
        <v>119</v>
      </c>
      <c r="O1192" s="46">
        <f t="shared" si="18"/>
        <v>43048</v>
      </c>
      <c r="P1192" s="46">
        <v>2017</v>
      </c>
      <c r="Q1192" s="46" t="s">
        <v>65</v>
      </c>
      <c r="S1192" s="46">
        <v>72000</v>
      </c>
      <c r="T1192" s="46">
        <v>2.2831050228310501E-3</v>
      </c>
      <c r="U1192" s="46" t="s">
        <v>5405</v>
      </c>
      <c r="V1192" s="46" t="s">
        <v>5405</v>
      </c>
      <c r="W1192" s="46" t="s">
        <v>5405</v>
      </c>
    </row>
    <row r="1193" spans="1:68" ht="12.75" customHeight="1" x14ac:dyDescent="0.25">
      <c r="A1193" s="46" t="s">
        <v>4036</v>
      </c>
      <c r="B1193" s="82" t="s">
        <v>519</v>
      </c>
      <c r="C1193" s="60">
        <v>9</v>
      </c>
      <c r="D1193" s="46" t="s">
        <v>4244</v>
      </c>
      <c r="E1193" s="46" t="s">
        <v>2830</v>
      </c>
      <c r="F1193" s="46" t="s">
        <v>4332</v>
      </c>
      <c r="G1193" s="46" t="s">
        <v>69</v>
      </c>
      <c r="H1193" s="46" t="s">
        <v>67</v>
      </c>
      <c r="I1193" s="83">
        <v>-2.19761111111E+16</v>
      </c>
      <c r="J1193" s="83">
        <v>-4.7220555555499904E+16</v>
      </c>
      <c r="K1193" s="83" t="s">
        <v>5058</v>
      </c>
      <c r="L1193" s="46" t="s">
        <v>1422</v>
      </c>
      <c r="M1193" s="60">
        <v>2007</v>
      </c>
      <c r="N1193" s="46" t="s">
        <v>1272</v>
      </c>
      <c r="O1193" s="46">
        <f t="shared" si="18"/>
        <v>41226</v>
      </c>
      <c r="P1193" s="46">
        <v>2012</v>
      </c>
      <c r="Q1193" s="46" t="s">
        <v>146</v>
      </c>
      <c r="S1193" s="46">
        <v>272000</v>
      </c>
      <c r="T1193" s="46">
        <v>8.6250634195839671E-3</v>
      </c>
      <c r="U1193" s="46">
        <v>70</v>
      </c>
      <c r="V1193" s="46" t="s">
        <v>5408</v>
      </c>
      <c r="W1193" s="46" t="s">
        <v>5424</v>
      </c>
    </row>
    <row r="1194" spans="1:68" ht="12.75" customHeight="1" x14ac:dyDescent="0.25">
      <c r="A1194" s="46" t="s">
        <v>3860</v>
      </c>
      <c r="B1194" s="82" t="s">
        <v>488</v>
      </c>
      <c r="C1194" s="60">
        <v>9</v>
      </c>
      <c r="D1194" s="46" t="s">
        <v>4244</v>
      </c>
      <c r="E1194" s="46" t="s">
        <v>2831</v>
      </c>
      <c r="F1194" s="46" t="s">
        <v>4332</v>
      </c>
      <c r="G1194" s="46" t="s">
        <v>76</v>
      </c>
      <c r="H1194" s="46" t="s">
        <v>62</v>
      </c>
      <c r="I1194" s="83">
        <v>-2.20244444444E+16</v>
      </c>
      <c r="J1194" s="83">
        <v>-4.67811111111E+16</v>
      </c>
      <c r="K1194" s="83" t="s">
        <v>4926</v>
      </c>
      <c r="L1194" s="46" t="s">
        <v>120</v>
      </c>
      <c r="M1194" s="60">
        <v>2007</v>
      </c>
      <c r="N1194" s="46" t="s">
        <v>119</v>
      </c>
      <c r="O1194" s="46">
        <f t="shared" si="18"/>
        <v>43048</v>
      </c>
      <c r="P1194" s="46">
        <v>2017</v>
      </c>
      <c r="Q1194" s="46" t="s">
        <v>65</v>
      </c>
      <c r="S1194" s="46">
        <v>72000</v>
      </c>
      <c r="T1194" s="46">
        <v>2.2831050228310501E-3</v>
      </c>
      <c r="U1194" s="46" t="s">
        <v>5405</v>
      </c>
      <c r="V1194" s="46" t="s">
        <v>5405</v>
      </c>
      <c r="W1194" s="46" t="s">
        <v>5405</v>
      </c>
    </row>
    <row r="1195" spans="1:68" ht="12.75" customHeight="1" x14ac:dyDescent="0.25">
      <c r="A1195" s="46" t="s">
        <v>3860</v>
      </c>
      <c r="B1195" s="82" t="s">
        <v>488</v>
      </c>
      <c r="C1195" s="60">
        <v>9</v>
      </c>
      <c r="D1195" s="46" t="s">
        <v>4244</v>
      </c>
      <c r="E1195" s="46" t="s">
        <v>2832</v>
      </c>
      <c r="F1195" s="46" t="s">
        <v>4332</v>
      </c>
      <c r="G1195" s="46" t="s">
        <v>76</v>
      </c>
      <c r="H1195" s="46" t="s">
        <v>62</v>
      </c>
      <c r="I1195" s="83">
        <v>-2.20252777777E+16</v>
      </c>
      <c r="J1195" s="83">
        <v>-4.678E+16</v>
      </c>
      <c r="K1195" s="83" t="s">
        <v>4926</v>
      </c>
      <c r="L1195" s="46" t="s">
        <v>120</v>
      </c>
      <c r="M1195" s="60">
        <v>2007</v>
      </c>
      <c r="N1195" s="46" t="s">
        <v>119</v>
      </c>
      <c r="O1195" s="46">
        <f t="shared" si="18"/>
        <v>43048</v>
      </c>
      <c r="P1195" s="46">
        <v>2017</v>
      </c>
      <c r="Q1195" s="46" t="s">
        <v>65</v>
      </c>
      <c r="S1195" s="46">
        <v>72000</v>
      </c>
      <c r="T1195" s="46">
        <v>2.2831050228310501E-3</v>
      </c>
      <c r="U1195" s="46" t="s">
        <v>5405</v>
      </c>
      <c r="V1195" s="46" t="s">
        <v>5405</v>
      </c>
      <c r="W1195" s="46" t="s">
        <v>5405</v>
      </c>
    </row>
    <row r="1196" spans="1:68" ht="12.75" customHeight="1" x14ac:dyDescent="0.25">
      <c r="A1196" s="46" t="s">
        <v>3860</v>
      </c>
      <c r="B1196" s="82" t="s">
        <v>488</v>
      </c>
      <c r="C1196" s="60">
        <v>9</v>
      </c>
      <c r="D1196" s="46" t="s">
        <v>4244</v>
      </c>
      <c r="E1196" s="46" t="s">
        <v>2833</v>
      </c>
      <c r="F1196" s="46" t="s">
        <v>4332</v>
      </c>
      <c r="G1196" s="46" t="s">
        <v>76</v>
      </c>
      <c r="H1196" s="46" t="s">
        <v>62</v>
      </c>
      <c r="I1196" s="83">
        <v>-2.20255555554999E+16</v>
      </c>
      <c r="J1196" s="83">
        <v>-4.67772222222E+16</v>
      </c>
      <c r="K1196" s="83" t="s">
        <v>4926</v>
      </c>
      <c r="L1196" s="46" t="s">
        <v>120</v>
      </c>
      <c r="M1196" s="60">
        <v>2007</v>
      </c>
      <c r="N1196" s="46" t="s">
        <v>119</v>
      </c>
      <c r="O1196" s="46">
        <f t="shared" si="18"/>
        <v>43048</v>
      </c>
      <c r="P1196" s="46">
        <v>2017</v>
      </c>
      <c r="Q1196" s="46" t="s">
        <v>65</v>
      </c>
      <c r="S1196" s="46">
        <v>72000</v>
      </c>
      <c r="T1196" s="46">
        <v>2.2831050228310501E-3</v>
      </c>
      <c r="U1196" s="46" t="s">
        <v>5405</v>
      </c>
      <c r="V1196" s="46" t="s">
        <v>5405</v>
      </c>
      <c r="W1196" s="46" t="s">
        <v>5405</v>
      </c>
    </row>
    <row r="1197" spans="1:68" ht="12.75" customHeight="1" x14ac:dyDescent="0.25">
      <c r="A1197" s="46" t="s">
        <v>3550</v>
      </c>
      <c r="B1197" s="82" t="s">
        <v>608</v>
      </c>
      <c r="C1197" s="60">
        <v>14</v>
      </c>
      <c r="D1197" s="46" t="s">
        <v>4269</v>
      </c>
      <c r="E1197" s="46" t="s">
        <v>2210</v>
      </c>
      <c r="F1197" s="46" t="s">
        <v>4332</v>
      </c>
      <c r="G1197" s="46" t="s">
        <v>61</v>
      </c>
      <c r="H1197" s="46" t="s">
        <v>67</v>
      </c>
      <c r="I1197" s="83">
        <v>-2.33963888888E+16</v>
      </c>
      <c r="J1197" s="83">
        <v>-4.9562777777699904E+16</v>
      </c>
      <c r="K1197" s="83" t="s">
        <v>5059</v>
      </c>
      <c r="L1197" s="46" t="s">
        <v>345</v>
      </c>
      <c r="M1197" s="60">
        <v>2012</v>
      </c>
      <c r="N1197" s="46" t="s">
        <v>216</v>
      </c>
      <c r="O1197" s="46">
        <f t="shared" si="18"/>
        <v>50588</v>
      </c>
      <c r="P1197" s="46">
        <v>2038</v>
      </c>
      <c r="Q1197" s="46" t="s">
        <v>65</v>
      </c>
      <c r="R1197" s="84"/>
      <c r="S1197" s="46">
        <v>1033680</v>
      </c>
      <c r="T1197" s="46">
        <v>3.2777777777777781E-2</v>
      </c>
      <c r="U1197" s="46" t="s">
        <v>5405</v>
      </c>
      <c r="V1197" s="46" t="s">
        <v>5405</v>
      </c>
      <c r="W1197" s="46" t="s">
        <v>5405</v>
      </c>
      <c r="X1197" s="46"/>
      <c r="Y1197" s="46"/>
      <c r="Z1197" s="46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M1197" s="46"/>
      <c r="AN1197" s="46"/>
      <c r="AO1197" s="46"/>
      <c r="AP1197" s="46"/>
      <c r="AQ1197" s="46"/>
      <c r="AR1197" s="46"/>
      <c r="AS1197" s="46"/>
      <c r="AT1197" s="46"/>
      <c r="AU1197" s="46"/>
      <c r="AV1197" s="46"/>
      <c r="AW1197" s="46"/>
      <c r="AX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  <c r="BK1197" s="46"/>
      <c r="BL1197" s="46"/>
      <c r="BM1197" s="46"/>
      <c r="BN1197" s="46"/>
      <c r="BO1197" s="46"/>
      <c r="BP1197" s="46"/>
    </row>
    <row r="1198" spans="1:68" ht="12.75" customHeight="1" x14ac:dyDescent="0.25">
      <c r="A1198" s="46" t="s">
        <v>3932</v>
      </c>
      <c r="B1198" s="82" t="s">
        <v>495</v>
      </c>
      <c r="C1198" s="60">
        <v>18</v>
      </c>
      <c r="D1198" s="46" t="s">
        <v>4240</v>
      </c>
      <c r="E1198" s="46" t="s">
        <v>2835</v>
      </c>
      <c r="F1198" s="46" t="s">
        <v>4332</v>
      </c>
      <c r="G1198" s="46" t="s">
        <v>76</v>
      </c>
      <c r="H1198" s="46" t="s">
        <v>62</v>
      </c>
      <c r="I1198" s="83">
        <v>-2.04116666665999E+16</v>
      </c>
      <c r="J1198" s="83">
        <v>-5.1371388888799904E+16</v>
      </c>
      <c r="K1198" s="83" t="s">
        <v>4927</v>
      </c>
      <c r="L1198" s="46" t="s">
        <v>120</v>
      </c>
      <c r="M1198" s="60">
        <v>2007</v>
      </c>
      <c r="N1198" s="46" t="s">
        <v>119</v>
      </c>
      <c r="O1198" s="46">
        <f t="shared" si="18"/>
        <v>43048</v>
      </c>
      <c r="P1198" s="46">
        <v>2017</v>
      </c>
      <c r="Q1198" s="46" t="s">
        <v>65</v>
      </c>
      <c r="S1198" s="46">
        <v>40320</v>
      </c>
      <c r="T1198" s="46">
        <v>1.2785388127853881E-3</v>
      </c>
      <c r="U1198" s="46" t="s">
        <v>5405</v>
      </c>
      <c r="V1198" s="46" t="s">
        <v>5405</v>
      </c>
      <c r="W1198" s="46" t="s">
        <v>5405</v>
      </c>
    </row>
    <row r="1199" spans="1:68" ht="12.75" customHeight="1" x14ac:dyDescent="0.25">
      <c r="A1199" s="46" t="s">
        <v>3808</v>
      </c>
      <c r="B1199" s="82" t="s">
        <v>591</v>
      </c>
      <c r="C1199" s="60">
        <v>2</v>
      </c>
      <c r="D1199" s="46" t="s">
        <v>4232</v>
      </c>
      <c r="E1199" s="46" t="s">
        <v>2836</v>
      </c>
      <c r="F1199" s="46" t="s">
        <v>4333</v>
      </c>
      <c r="G1199" s="46" t="s">
        <v>68</v>
      </c>
      <c r="H1199" s="46" t="s">
        <v>62</v>
      </c>
      <c r="I1199" s="83">
        <v>-2.32776194443999E+16</v>
      </c>
      <c r="J1199" s="83">
        <v>-4.5979716666599904E+16</v>
      </c>
      <c r="K1199" s="83" t="s">
        <v>5060</v>
      </c>
      <c r="L1199" s="46" t="s">
        <v>120</v>
      </c>
      <c r="M1199" s="60">
        <v>2007</v>
      </c>
      <c r="N1199" s="46" t="s">
        <v>1273</v>
      </c>
      <c r="O1199" s="46">
        <f t="shared" si="18"/>
        <v>40050</v>
      </c>
      <c r="P1199" s="46">
        <v>2009</v>
      </c>
      <c r="Q1199" s="46" t="s">
        <v>65</v>
      </c>
      <c r="S1199" s="46">
        <v>7800</v>
      </c>
      <c r="T1199" s="46">
        <v>2.4733637747336378E-4</v>
      </c>
      <c r="U1199" s="46" t="s">
        <v>5405</v>
      </c>
      <c r="V1199" s="46" t="s">
        <v>5405</v>
      </c>
      <c r="W1199" s="46" t="s">
        <v>5405</v>
      </c>
    </row>
    <row r="1200" spans="1:68" ht="12.75" customHeight="1" x14ac:dyDescent="0.25">
      <c r="A1200" s="46" t="s">
        <v>3768</v>
      </c>
      <c r="B1200" s="82" t="s">
        <v>590</v>
      </c>
      <c r="C1200" s="60">
        <v>8</v>
      </c>
      <c r="D1200" s="46" t="s">
        <v>4229</v>
      </c>
      <c r="E1200" s="46" t="s">
        <v>2837</v>
      </c>
      <c r="F1200" s="46" t="s">
        <v>4332</v>
      </c>
      <c r="G1200" s="46" t="s">
        <v>68</v>
      </c>
      <c r="H1200" s="46" t="s">
        <v>67</v>
      </c>
      <c r="I1200" s="83">
        <v>-2.07624999999999E+16</v>
      </c>
      <c r="J1200" s="83">
        <v>-4.7432777777699904E+16</v>
      </c>
      <c r="K1200" s="83" t="s">
        <v>5061</v>
      </c>
      <c r="L1200" s="46" t="s">
        <v>120</v>
      </c>
      <c r="M1200" s="60">
        <v>2007</v>
      </c>
      <c r="N1200" s="46" t="s">
        <v>328</v>
      </c>
      <c r="O1200" s="46">
        <f t="shared" si="18"/>
        <v>41095</v>
      </c>
      <c r="P1200" s="46">
        <v>2012</v>
      </c>
      <c r="Q1200" s="46" t="s">
        <v>65</v>
      </c>
      <c r="S1200" s="46">
        <v>6132000</v>
      </c>
      <c r="T1200" s="46">
        <v>0.19444444444444445</v>
      </c>
      <c r="U1200" s="46" t="s">
        <v>5405</v>
      </c>
      <c r="V1200" s="46" t="s">
        <v>5405</v>
      </c>
      <c r="W1200" s="46" t="s">
        <v>5405</v>
      </c>
    </row>
    <row r="1201" spans="1:68" ht="12.75" customHeight="1" x14ac:dyDescent="0.25">
      <c r="A1201" s="46" t="s">
        <v>3898</v>
      </c>
      <c r="B1201" s="82" t="s">
        <v>487</v>
      </c>
      <c r="C1201" s="60">
        <v>4</v>
      </c>
      <c r="D1201" s="46" t="s">
        <v>4235</v>
      </c>
      <c r="E1201" s="46" t="s">
        <v>2838</v>
      </c>
      <c r="F1201" s="46" t="s">
        <v>4332</v>
      </c>
      <c r="G1201" s="46" t="s">
        <v>68</v>
      </c>
      <c r="H1201" s="46" t="s">
        <v>67</v>
      </c>
      <c r="I1201" s="83">
        <v>-2.09961111110999E+16</v>
      </c>
      <c r="J1201" s="83">
        <v>-4.7980833333299904E+16</v>
      </c>
      <c r="K1201" s="83" t="s">
        <v>5062</v>
      </c>
      <c r="L1201" s="46" t="s">
        <v>120</v>
      </c>
      <c r="M1201" s="60">
        <v>2007</v>
      </c>
      <c r="N1201" s="46" t="s">
        <v>1274</v>
      </c>
      <c r="O1201" s="46">
        <f t="shared" si="18"/>
        <v>40126</v>
      </c>
      <c r="P1201" s="46">
        <v>2009</v>
      </c>
      <c r="Q1201" s="46" t="s">
        <v>65</v>
      </c>
      <c r="S1201" s="46">
        <v>10080000</v>
      </c>
      <c r="T1201" s="46">
        <v>0.31963470319634701</v>
      </c>
      <c r="U1201" s="46" t="s">
        <v>5405</v>
      </c>
      <c r="V1201" s="46" t="s">
        <v>5405</v>
      </c>
      <c r="W1201" s="46" t="s">
        <v>5405</v>
      </c>
    </row>
    <row r="1202" spans="1:68" ht="12.75" customHeight="1" x14ac:dyDescent="0.25">
      <c r="A1202" s="46" t="s">
        <v>3578</v>
      </c>
      <c r="B1202" s="82" t="s">
        <v>488</v>
      </c>
      <c r="C1202" s="60">
        <v>9</v>
      </c>
      <c r="D1202" s="46" t="s">
        <v>4244</v>
      </c>
      <c r="E1202" s="46" t="s">
        <v>1866</v>
      </c>
      <c r="F1202" s="46" t="s">
        <v>4332</v>
      </c>
      <c r="G1202" s="46" t="s">
        <v>61</v>
      </c>
      <c r="H1202" s="46" t="s">
        <v>67</v>
      </c>
      <c r="I1202" s="83">
        <v>-2.20026944443999E+16</v>
      </c>
      <c r="J1202" s="83">
        <v>-4.67922222222E+16</v>
      </c>
      <c r="K1202" s="83" t="s">
        <v>4512</v>
      </c>
      <c r="L1202" s="46" t="s">
        <v>375</v>
      </c>
      <c r="M1202" s="60">
        <v>2013</v>
      </c>
      <c r="N1202" s="46" t="s">
        <v>377</v>
      </c>
      <c r="O1202" s="46">
        <f t="shared" si="18"/>
        <v>50223</v>
      </c>
      <c r="P1202" s="46">
        <v>2037</v>
      </c>
      <c r="Q1202" s="46" t="s">
        <v>65</v>
      </c>
      <c r="R1202" s="84"/>
      <c r="S1202" s="46">
        <v>8208120</v>
      </c>
      <c r="T1202" s="46">
        <v>0.26027777777777777</v>
      </c>
      <c r="U1202" s="46" t="s">
        <v>5405</v>
      </c>
      <c r="V1202" s="46" t="s">
        <v>5405</v>
      </c>
      <c r="W1202" s="46" t="s">
        <v>5405</v>
      </c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M1202" s="46"/>
      <c r="AN1202" s="46"/>
      <c r="AO1202" s="46"/>
      <c r="AP1202" s="46"/>
      <c r="AQ1202" s="46"/>
      <c r="AR1202" s="46"/>
      <c r="AS1202" s="46"/>
      <c r="AT1202" s="46"/>
      <c r="AU1202" s="46"/>
      <c r="AV1202" s="46"/>
      <c r="AW1202" s="46"/>
      <c r="AX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  <c r="BK1202" s="46"/>
      <c r="BL1202" s="46"/>
      <c r="BM1202" s="46"/>
      <c r="BN1202" s="46"/>
      <c r="BO1202" s="46"/>
      <c r="BP1202" s="46"/>
    </row>
    <row r="1203" spans="1:68" ht="12.75" customHeight="1" x14ac:dyDescent="0.25">
      <c r="A1203" s="46" t="s">
        <v>3933</v>
      </c>
      <c r="B1203" s="82" t="s">
        <v>510</v>
      </c>
      <c r="C1203" s="60">
        <v>4</v>
      </c>
      <c r="D1203" s="46" t="s">
        <v>4235</v>
      </c>
      <c r="E1203" s="46" t="s">
        <v>2840</v>
      </c>
      <c r="F1203" s="46" t="s">
        <v>4332</v>
      </c>
      <c r="G1203" s="46" t="s">
        <v>76</v>
      </c>
      <c r="H1203" s="46" t="s">
        <v>62</v>
      </c>
      <c r="I1203" s="83">
        <v>-2.15933333332999E+16</v>
      </c>
      <c r="J1203" s="83">
        <v>-4.70713888888E+16</v>
      </c>
      <c r="K1203" s="83" t="s">
        <v>4928</v>
      </c>
      <c r="L1203" s="46" t="s">
        <v>118</v>
      </c>
      <c r="M1203" s="60">
        <v>2007</v>
      </c>
      <c r="N1203" s="46" t="s">
        <v>119</v>
      </c>
      <c r="O1203" s="46">
        <f t="shared" si="18"/>
        <v>43048</v>
      </c>
      <c r="P1203" s="46">
        <v>2017</v>
      </c>
      <c r="Q1203" s="46" t="s">
        <v>65</v>
      </c>
      <c r="S1203" s="46">
        <v>25958.400000000001</v>
      </c>
      <c r="T1203" s="46">
        <v>8.2313546423135465E-4</v>
      </c>
      <c r="U1203" s="46" t="s">
        <v>5405</v>
      </c>
      <c r="V1203" s="46" t="s">
        <v>5405</v>
      </c>
      <c r="W1203" s="46" t="s">
        <v>5405</v>
      </c>
    </row>
    <row r="1204" spans="1:68" ht="12.75" customHeight="1" x14ac:dyDescent="0.25">
      <c r="A1204" s="46" t="s">
        <v>4037</v>
      </c>
      <c r="B1204" s="82" t="s">
        <v>567</v>
      </c>
      <c r="C1204" s="60">
        <v>9</v>
      </c>
      <c r="D1204" s="46" t="s">
        <v>4228</v>
      </c>
      <c r="E1204" s="46" t="s">
        <v>2502</v>
      </c>
      <c r="F1204" s="46" t="s">
        <v>4332</v>
      </c>
      <c r="G1204" s="46" t="s">
        <v>76</v>
      </c>
      <c r="H1204" s="46" t="s">
        <v>67</v>
      </c>
      <c r="I1204" s="83">
        <v>-2.18339747222E+16</v>
      </c>
      <c r="J1204" s="83">
        <v>-4.74965583333E+16</v>
      </c>
      <c r="K1204" s="83" t="s">
        <v>5063</v>
      </c>
      <c r="L1204" s="46" t="s">
        <v>204</v>
      </c>
      <c r="M1204" s="60">
        <v>2010</v>
      </c>
      <c r="N1204" s="46" t="s">
        <v>206</v>
      </c>
      <c r="O1204" s="46">
        <f t="shared" si="18"/>
        <v>44014</v>
      </c>
      <c r="P1204" s="46">
        <v>2020</v>
      </c>
      <c r="Q1204" s="46" t="s">
        <v>65</v>
      </c>
      <c r="R1204" s="84"/>
      <c r="S1204" s="46">
        <v>27600</v>
      </c>
      <c r="T1204" s="46">
        <v>8.7519025875190258E-4</v>
      </c>
      <c r="U1204" s="46" t="s">
        <v>5405</v>
      </c>
      <c r="V1204" s="46" t="s">
        <v>5405</v>
      </c>
      <c r="W1204" s="46" t="s">
        <v>5405</v>
      </c>
      <c r="X1204" s="46"/>
      <c r="Y1204" s="46"/>
      <c r="Z1204" s="46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M1204" s="46"/>
      <c r="AN1204" s="46"/>
      <c r="AO1204" s="46"/>
      <c r="AP1204" s="46"/>
      <c r="AQ1204" s="46"/>
      <c r="AR1204" s="46"/>
      <c r="AS1204" s="46"/>
      <c r="AT1204" s="46"/>
      <c r="AU1204" s="46"/>
      <c r="AV1204" s="46"/>
      <c r="AW1204" s="46"/>
      <c r="AX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  <c r="BK1204" s="46"/>
      <c r="BL1204" s="46"/>
      <c r="BM1204" s="46"/>
      <c r="BN1204" s="46"/>
      <c r="BO1204" s="46"/>
      <c r="BP1204" s="46"/>
    </row>
    <row r="1205" spans="1:68" ht="12.75" customHeight="1" x14ac:dyDescent="0.25">
      <c r="A1205" s="46" t="s">
        <v>3931</v>
      </c>
      <c r="B1205" s="82" t="s">
        <v>488</v>
      </c>
      <c r="C1205" s="60">
        <v>9</v>
      </c>
      <c r="D1205" s="46" t="s">
        <v>4244</v>
      </c>
      <c r="E1205" s="46" t="s">
        <v>2842</v>
      </c>
      <c r="F1205" s="46" t="s">
        <v>4332</v>
      </c>
      <c r="G1205" s="46" t="s">
        <v>76</v>
      </c>
      <c r="H1205" s="46" t="s">
        <v>62</v>
      </c>
      <c r="I1205" s="83">
        <v>-2.18775555554999E+16</v>
      </c>
      <c r="J1205" s="83">
        <v>-4.68791666666E+16</v>
      </c>
      <c r="K1205" s="83" t="s">
        <v>4929</v>
      </c>
      <c r="L1205" s="46" t="s">
        <v>118</v>
      </c>
      <c r="M1205" s="60">
        <v>2007</v>
      </c>
      <c r="N1205" s="46" t="s">
        <v>119</v>
      </c>
      <c r="O1205" s="46">
        <f t="shared" si="18"/>
        <v>43048</v>
      </c>
      <c r="P1205" s="46">
        <v>2017</v>
      </c>
      <c r="Q1205" s="46" t="s">
        <v>65</v>
      </c>
      <c r="S1205" s="46">
        <v>19800</v>
      </c>
      <c r="T1205" s="46">
        <v>6.278538812785388E-4</v>
      </c>
      <c r="U1205" s="46" t="s">
        <v>5405</v>
      </c>
      <c r="V1205" s="46" t="s">
        <v>5405</v>
      </c>
      <c r="W1205" s="46" t="s">
        <v>5405</v>
      </c>
    </row>
    <row r="1206" spans="1:68" ht="12.75" customHeight="1" x14ac:dyDescent="0.25">
      <c r="A1206" s="46" t="s">
        <v>4038</v>
      </c>
      <c r="B1206" s="82" t="s">
        <v>566</v>
      </c>
      <c r="C1206" s="60">
        <v>14</v>
      </c>
      <c r="D1206" s="46" t="s">
        <v>4227</v>
      </c>
      <c r="E1206" s="46" t="s">
        <v>2500</v>
      </c>
      <c r="F1206" s="46" t="s">
        <v>4332</v>
      </c>
      <c r="G1206" s="46" t="s">
        <v>69</v>
      </c>
      <c r="H1206" s="46" t="s">
        <v>67</v>
      </c>
      <c r="I1206" s="83">
        <v>-2.3160155E+16</v>
      </c>
      <c r="J1206" s="83">
        <v>-4.93767386111E+16</v>
      </c>
      <c r="K1206" s="83" t="s">
        <v>5064</v>
      </c>
      <c r="L1206" s="46" t="s">
        <v>204</v>
      </c>
      <c r="M1206" s="60">
        <v>2010</v>
      </c>
      <c r="N1206" s="46" t="s">
        <v>205</v>
      </c>
      <c r="O1206" s="46">
        <f t="shared" si="18"/>
        <v>42187</v>
      </c>
      <c r="P1206" s="46">
        <v>2015</v>
      </c>
      <c r="Q1206" s="46" t="s">
        <v>65</v>
      </c>
      <c r="R1206" s="84"/>
      <c r="S1206" s="46">
        <v>77440</v>
      </c>
      <c r="T1206" s="46">
        <v>2.4556062912227295E-3</v>
      </c>
      <c r="U1206" s="46">
        <v>10</v>
      </c>
      <c r="V1206" s="46" t="s">
        <v>5408</v>
      </c>
      <c r="W1206" s="46" t="s">
        <v>5424</v>
      </c>
      <c r="X1206" s="46"/>
      <c r="Y1206" s="46"/>
      <c r="Z1206" s="46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M1206" s="46"/>
      <c r="AN1206" s="46"/>
      <c r="AO1206" s="46"/>
      <c r="AP1206" s="46"/>
      <c r="AQ1206" s="46"/>
      <c r="AR1206" s="46"/>
      <c r="AS1206" s="46"/>
      <c r="AT1206" s="46"/>
      <c r="AU1206" s="46"/>
      <c r="AV1206" s="46"/>
      <c r="AW1206" s="46"/>
      <c r="AX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  <c r="BK1206" s="46"/>
      <c r="BL1206" s="46"/>
      <c r="BM1206" s="46"/>
      <c r="BN1206" s="46"/>
      <c r="BO1206" s="46"/>
      <c r="BP1206" s="46"/>
    </row>
    <row r="1207" spans="1:68" ht="12.75" customHeight="1" x14ac:dyDescent="0.25">
      <c r="A1207" s="46" t="s">
        <v>3934</v>
      </c>
      <c r="B1207" s="82" t="s">
        <v>511</v>
      </c>
      <c r="C1207" s="60">
        <v>18</v>
      </c>
      <c r="D1207" s="46" t="s">
        <v>4240</v>
      </c>
      <c r="E1207" s="46" t="s">
        <v>2844</v>
      </c>
      <c r="F1207" s="46" t="s">
        <v>4332</v>
      </c>
      <c r="G1207" s="46" t="s">
        <v>76</v>
      </c>
      <c r="H1207" s="46" t="s">
        <v>62</v>
      </c>
      <c r="I1207" s="83">
        <v>-2.01683333333E+16</v>
      </c>
      <c r="J1207" s="83">
        <v>-5.10194444444E+16</v>
      </c>
      <c r="K1207" s="83" t="s">
        <v>4930</v>
      </c>
      <c r="L1207" s="46" t="s">
        <v>118</v>
      </c>
      <c r="M1207" s="60">
        <v>2007</v>
      </c>
      <c r="N1207" s="46" t="s">
        <v>119</v>
      </c>
      <c r="O1207" s="46">
        <f t="shared" si="18"/>
        <v>43048</v>
      </c>
      <c r="P1207" s="46">
        <v>2017</v>
      </c>
      <c r="Q1207" s="46" t="s">
        <v>65</v>
      </c>
      <c r="S1207" s="46">
        <v>47980.800000000003</v>
      </c>
      <c r="T1207" s="46">
        <v>1.5214611872146119E-3</v>
      </c>
      <c r="U1207" s="46" t="s">
        <v>5405</v>
      </c>
      <c r="V1207" s="46" t="s">
        <v>5405</v>
      </c>
      <c r="W1207" s="46" t="s">
        <v>5405</v>
      </c>
    </row>
    <row r="1208" spans="1:68" ht="12.75" customHeight="1" x14ac:dyDescent="0.25">
      <c r="A1208" s="46" t="s">
        <v>4021</v>
      </c>
      <c r="B1208" s="82" t="s">
        <v>510</v>
      </c>
      <c r="C1208" s="60">
        <v>4</v>
      </c>
      <c r="D1208" s="46" t="s">
        <v>4235</v>
      </c>
      <c r="E1208" s="46" t="s">
        <v>2845</v>
      </c>
      <c r="F1208" s="46" t="s">
        <v>4332</v>
      </c>
      <c r="G1208" s="46" t="s">
        <v>69</v>
      </c>
      <c r="H1208" s="46" t="s">
        <v>67</v>
      </c>
      <c r="I1208" s="83">
        <v>-2.14889444444E+16</v>
      </c>
      <c r="J1208" s="83">
        <v>-4.71562027777E+16</v>
      </c>
      <c r="K1208" s="83" t="s">
        <v>5065</v>
      </c>
      <c r="L1208" s="46" t="s">
        <v>118</v>
      </c>
      <c r="M1208" s="60">
        <v>2007</v>
      </c>
      <c r="N1208" s="46" t="s">
        <v>1211</v>
      </c>
      <c r="O1208" s="46">
        <f t="shared" si="18"/>
        <v>41222</v>
      </c>
      <c r="P1208" s="46">
        <v>2012</v>
      </c>
      <c r="Q1208" s="46" t="s">
        <v>65</v>
      </c>
      <c r="S1208" s="46">
        <v>777300</v>
      </c>
      <c r="T1208" s="46">
        <v>2.4648021308980212E-2</v>
      </c>
      <c r="U1208" s="46">
        <v>93.6</v>
      </c>
      <c r="V1208" s="46" t="s">
        <v>5403</v>
      </c>
      <c r="W1208" s="46" t="s">
        <v>5418</v>
      </c>
    </row>
    <row r="1209" spans="1:68" ht="12.75" customHeight="1" x14ac:dyDescent="0.25">
      <c r="A1209" s="46" t="s">
        <v>4039</v>
      </c>
      <c r="B1209" s="82" t="s">
        <v>510</v>
      </c>
      <c r="C1209" s="60">
        <v>4</v>
      </c>
      <c r="D1209" s="46" t="s">
        <v>4241</v>
      </c>
      <c r="E1209" s="46" t="s">
        <v>2501</v>
      </c>
      <c r="F1209" s="46" t="s">
        <v>4332</v>
      </c>
      <c r="G1209" s="46" t="s">
        <v>69</v>
      </c>
      <c r="H1209" s="46" t="s">
        <v>67</v>
      </c>
      <c r="I1209" s="83">
        <v>-2.14591666666E+16</v>
      </c>
      <c r="J1209" s="83">
        <v>-4.7086944444399904E+16</v>
      </c>
      <c r="K1209" s="83" t="s">
        <v>5066</v>
      </c>
      <c r="L1209" s="46" t="s">
        <v>204</v>
      </c>
      <c r="M1209" s="60">
        <v>2010</v>
      </c>
      <c r="N1209" s="46" t="s">
        <v>205</v>
      </c>
      <c r="O1209" s="46">
        <f t="shared" si="18"/>
        <v>42187</v>
      </c>
      <c r="P1209" s="46">
        <v>2015</v>
      </c>
      <c r="Q1209" s="46" t="s">
        <v>65</v>
      </c>
      <c r="R1209" s="84"/>
      <c r="S1209" s="46">
        <v>268905</v>
      </c>
      <c r="T1209" s="46">
        <v>8.5269216133942154E-3</v>
      </c>
      <c r="U1209" s="46">
        <v>36.299999999999997</v>
      </c>
      <c r="V1209" s="46" t="s">
        <v>5403</v>
      </c>
      <c r="W1209" s="46" t="s">
        <v>5418</v>
      </c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M1209" s="46"/>
      <c r="AN1209" s="46"/>
      <c r="AO1209" s="46"/>
      <c r="AP1209" s="46"/>
      <c r="AQ1209" s="46"/>
      <c r="AR1209" s="46"/>
      <c r="AS1209" s="46"/>
      <c r="AT1209" s="46"/>
      <c r="AU1209" s="46"/>
      <c r="AV1209" s="46"/>
      <c r="AW1209" s="46"/>
      <c r="AX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  <c r="BK1209" s="46"/>
      <c r="BL1209" s="46"/>
      <c r="BM1209" s="46"/>
      <c r="BN1209" s="46"/>
      <c r="BO1209" s="46"/>
      <c r="BP1209" s="46"/>
    </row>
    <row r="1210" spans="1:68" ht="12.75" customHeight="1" x14ac:dyDescent="0.25">
      <c r="A1210" s="46" t="s">
        <v>3550</v>
      </c>
      <c r="B1210" s="82" t="s">
        <v>510</v>
      </c>
      <c r="C1210" s="60">
        <v>4</v>
      </c>
      <c r="D1210" s="46" t="s">
        <v>4241</v>
      </c>
      <c r="E1210" s="46" t="s">
        <v>2847</v>
      </c>
      <c r="F1210" s="46" t="s">
        <v>4332</v>
      </c>
      <c r="G1210" s="46" t="s">
        <v>61</v>
      </c>
      <c r="H1210" s="46" t="s">
        <v>67</v>
      </c>
      <c r="I1210" s="83">
        <v>-2.14286111111E+16</v>
      </c>
      <c r="J1210" s="83">
        <v>-4.7014249999999904E+16</v>
      </c>
      <c r="K1210" s="83" t="s">
        <v>5067</v>
      </c>
      <c r="L1210" s="46" t="s">
        <v>1492</v>
      </c>
      <c r="M1210" s="60">
        <v>2007</v>
      </c>
      <c r="N1210" s="46" t="s">
        <v>1275</v>
      </c>
      <c r="O1210" s="46">
        <f t="shared" si="18"/>
        <v>39836</v>
      </c>
      <c r="P1210" s="46">
        <v>2009</v>
      </c>
      <c r="Q1210" s="46" t="s">
        <v>65</v>
      </c>
      <c r="S1210" s="46">
        <v>5365412.4000000004</v>
      </c>
      <c r="T1210" s="46">
        <v>0.17013611111111113</v>
      </c>
      <c r="U1210" s="46" t="s">
        <v>5405</v>
      </c>
      <c r="V1210" s="46" t="s">
        <v>5405</v>
      </c>
      <c r="W1210" s="46" t="s">
        <v>5405</v>
      </c>
    </row>
    <row r="1211" spans="1:68" ht="12.75" customHeight="1" x14ac:dyDescent="0.25">
      <c r="A1211" s="46" t="s">
        <v>3550</v>
      </c>
      <c r="B1211" s="82" t="s">
        <v>510</v>
      </c>
      <c r="C1211" s="60">
        <v>4</v>
      </c>
      <c r="D1211" s="46" t="s">
        <v>4234</v>
      </c>
      <c r="E1211" s="46" t="s">
        <v>2848</v>
      </c>
      <c r="F1211" s="46" t="s">
        <v>4332</v>
      </c>
      <c r="G1211" s="46" t="s">
        <v>61</v>
      </c>
      <c r="H1211" s="46" t="s">
        <v>62</v>
      </c>
      <c r="I1211" s="83">
        <v>-2.13222222222E+16</v>
      </c>
      <c r="J1211" s="83">
        <v>-4.70205555555E+16</v>
      </c>
      <c r="K1211" s="83" t="s">
        <v>5067</v>
      </c>
      <c r="L1211" s="46" t="s">
        <v>1492</v>
      </c>
      <c r="M1211" s="60">
        <v>2007</v>
      </c>
      <c r="N1211" s="46" t="s">
        <v>1275</v>
      </c>
      <c r="O1211" s="46">
        <f t="shared" si="18"/>
        <v>39836</v>
      </c>
      <c r="P1211" s="46">
        <v>2009</v>
      </c>
      <c r="Q1211" s="46" t="s">
        <v>65</v>
      </c>
      <c r="S1211" s="46">
        <v>51684</v>
      </c>
      <c r="T1211" s="46">
        <v>1.6388888888888889E-3</v>
      </c>
      <c r="U1211" s="46" t="s">
        <v>5405</v>
      </c>
      <c r="V1211" s="46" t="s">
        <v>5405</v>
      </c>
      <c r="W1211" s="46" t="s">
        <v>5405</v>
      </c>
    </row>
    <row r="1212" spans="1:68" ht="12.75" customHeight="1" x14ac:dyDescent="0.25">
      <c r="A1212" s="46" t="s">
        <v>3649</v>
      </c>
      <c r="B1212" s="82" t="s">
        <v>591</v>
      </c>
      <c r="C1212" s="60">
        <v>2</v>
      </c>
      <c r="D1212" s="46" t="s">
        <v>4232</v>
      </c>
      <c r="E1212" s="46" t="s">
        <v>2849</v>
      </c>
      <c r="F1212" s="46" t="s">
        <v>4333</v>
      </c>
      <c r="G1212" s="46" t="s">
        <v>61</v>
      </c>
      <c r="H1212" s="46" t="s">
        <v>67</v>
      </c>
      <c r="I1212" s="83">
        <v>-2.33101694444E+16</v>
      </c>
      <c r="J1212" s="83">
        <v>-4.59712994444E+16</v>
      </c>
      <c r="K1212" s="83" t="s">
        <v>5068</v>
      </c>
      <c r="L1212" s="46" t="s">
        <v>1492</v>
      </c>
      <c r="M1212" s="60">
        <v>2007</v>
      </c>
      <c r="N1212" s="46" t="s">
        <v>346</v>
      </c>
      <c r="O1212" s="46">
        <f t="shared" si="18"/>
        <v>41164</v>
      </c>
      <c r="P1212" s="46">
        <v>2012</v>
      </c>
      <c r="Q1212" s="46" t="s">
        <v>65</v>
      </c>
      <c r="S1212" s="46">
        <v>19788840</v>
      </c>
      <c r="T1212" s="46">
        <v>0.62749999999999995</v>
      </c>
      <c r="U1212" s="46" t="s">
        <v>5405</v>
      </c>
      <c r="V1212" s="46" t="s">
        <v>5405</v>
      </c>
      <c r="W1212" s="46" t="s">
        <v>5405</v>
      </c>
    </row>
    <row r="1213" spans="1:68" ht="12.75" customHeight="1" x14ac:dyDescent="0.25">
      <c r="A1213" s="46" t="s">
        <v>3649</v>
      </c>
      <c r="B1213" s="82" t="s">
        <v>591</v>
      </c>
      <c r="C1213" s="60">
        <v>2</v>
      </c>
      <c r="D1213" s="46" t="s">
        <v>4232</v>
      </c>
      <c r="E1213" s="46" t="s">
        <v>2850</v>
      </c>
      <c r="F1213" s="46" t="s">
        <v>4333</v>
      </c>
      <c r="G1213" s="46" t="s">
        <v>61</v>
      </c>
      <c r="H1213" s="46" t="s">
        <v>67</v>
      </c>
      <c r="I1213" s="83">
        <v>-2.33721091666E+16</v>
      </c>
      <c r="J1213" s="83">
        <v>-4.60296213888E+16</v>
      </c>
      <c r="K1213" s="83" t="s">
        <v>5068</v>
      </c>
      <c r="L1213" s="46" t="s">
        <v>1492</v>
      </c>
      <c r="M1213" s="60">
        <v>2007</v>
      </c>
      <c r="N1213" s="46" t="s">
        <v>346</v>
      </c>
      <c r="O1213" s="46">
        <f t="shared" si="18"/>
        <v>41164</v>
      </c>
      <c r="P1213" s="46">
        <v>2012</v>
      </c>
      <c r="Q1213" s="46" t="s">
        <v>65</v>
      </c>
      <c r="S1213" s="46">
        <v>578160</v>
      </c>
      <c r="T1213" s="46">
        <v>1.8333333333333333E-2</v>
      </c>
      <c r="U1213" s="46" t="s">
        <v>5405</v>
      </c>
      <c r="V1213" s="46" t="s">
        <v>5405</v>
      </c>
      <c r="W1213" s="46" t="s">
        <v>5405</v>
      </c>
    </row>
    <row r="1214" spans="1:68" ht="12.75" customHeight="1" x14ac:dyDescent="0.25">
      <c r="A1214" s="46" t="s">
        <v>3649</v>
      </c>
      <c r="B1214" s="82" t="s">
        <v>591</v>
      </c>
      <c r="C1214" s="60">
        <v>2</v>
      </c>
      <c r="D1214" s="46" t="s">
        <v>4232</v>
      </c>
      <c r="E1214" s="46" t="s">
        <v>2851</v>
      </c>
      <c r="F1214" s="46" t="s">
        <v>4333</v>
      </c>
      <c r="G1214" s="46" t="s">
        <v>61</v>
      </c>
      <c r="H1214" s="46" t="s">
        <v>62</v>
      </c>
      <c r="I1214" s="83">
        <v>-2.32476333333E+16</v>
      </c>
      <c r="J1214" s="83">
        <v>-4.5972911111099904E+16</v>
      </c>
      <c r="K1214" s="83" t="s">
        <v>5068</v>
      </c>
      <c r="L1214" s="46" t="s">
        <v>1492</v>
      </c>
      <c r="M1214" s="60">
        <v>2007</v>
      </c>
      <c r="N1214" s="46" t="s">
        <v>346</v>
      </c>
      <c r="O1214" s="46">
        <f t="shared" si="18"/>
        <v>41164</v>
      </c>
      <c r="P1214" s="46">
        <v>2012</v>
      </c>
      <c r="Q1214" s="46" t="s">
        <v>65</v>
      </c>
      <c r="S1214" s="46">
        <v>665322</v>
      </c>
      <c r="T1214" s="46">
        <v>2.1097222222222222E-2</v>
      </c>
      <c r="U1214" s="46" t="s">
        <v>5405</v>
      </c>
      <c r="V1214" s="46" t="s">
        <v>5405</v>
      </c>
      <c r="W1214" s="46" t="s">
        <v>5405</v>
      </c>
    </row>
    <row r="1215" spans="1:68" ht="12.75" customHeight="1" x14ac:dyDescent="0.25">
      <c r="A1215" s="46" t="s">
        <v>3649</v>
      </c>
      <c r="B1215" s="82" t="s">
        <v>591</v>
      </c>
      <c r="C1215" s="60">
        <v>2</v>
      </c>
      <c r="D1215" s="46" t="s">
        <v>4232</v>
      </c>
      <c r="E1215" s="46" t="s">
        <v>2852</v>
      </c>
      <c r="F1215" s="46" t="s">
        <v>4333</v>
      </c>
      <c r="G1215" s="46" t="s">
        <v>61</v>
      </c>
      <c r="H1215" s="46" t="s">
        <v>62</v>
      </c>
      <c r="I1215" s="83">
        <v>-2.33090444444E+16</v>
      </c>
      <c r="J1215" s="83">
        <v>-4.59726638888E+16</v>
      </c>
      <c r="K1215" s="83" t="s">
        <v>5068</v>
      </c>
      <c r="L1215" s="46" t="s">
        <v>1492</v>
      </c>
      <c r="M1215" s="60">
        <v>2007</v>
      </c>
      <c r="N1215" s="46" t="s">
        <v>346</v>
      </c>
      <c r="O1215" s="46">
        <f t="shared" si="18"/>
        <v>41164</v>
      </c>
      <c r="P1215" s="46">
        <v>2012</v>
      </c>
      <c r="Q1215" s="46" t="s">
        <v>65</v>
      </c>
      <c r="S1215" s="46">
        <v>1078356</v>
      </c>
      <c r="T1215" s="46">
        <v>3.4194444444444444E-2</v>
      </c>
      <c r="U1215" s="46" t="s">
        <v>5405</v>
      </c>
      <c r="V1215" s="46" t="s">
        <v>5405</v>
      </c>
      <c r="W1215" s="46" t="s">
        <v>5405</v>
      </c>
    </row>
    <row r="1216" spans="1:68" ht="12.75" customHeight="1" x14ac:dyDescent="0.25">
      <c r="A1216" s="46" t="s">
        <v>3649</v>
      </c>
      <c r="B1216" s="82" t="s">
        <v>591</v>
      </c>
      <c r="C1216" s="60">
        <v>2</v>
      </c>
      <c r="D1216" s="46" t="s">
        <v>4232</v>
      </c>
      <c r="E1216" s="46" t="s">
        <v>2853</v>
      </c>
      <c r="F1216" s="46" t="s">
        <v>4333</v>
      </c>
      <c r="G1216" s="46" t="s">
        <v>61</v>
      </c>
      <c r="H1216" s="46" t="s">
        <v>62</v>
      </c>
      <c r="I1216" s="83">
        <v>-2.32723819443999E+16</v>
      </c>
      <c r="J1216" s="83">
        <v>-4.5978568888799904E+16</v>
      </c>
      <c r="K1216" s="83" t="s">
        <v>5068</v>
      </c>
      <c r="L1216" s="46" t="s">
        <v>1492</v>
      </c>
      <c r="M1216" s="60">
        <v>2007</v>
      </c>
      <c r="N1216" s="46" t="s">
        <v>346</v>
      </c>
      <c r="O1216" s="46">
        <f t="shared" si="18"/>
        <v>41164</v>
      </c>
      <c r="P1216" s="46">
        <v>2012</v>
      </c>
      <c r="Q1216" s="46" t="s">
        <v>65</v>
      </c>
      <c r="S1216" s="46">
        <v>1075728</v>
      </c>
      <c r="T1216" s="46">
        <v>3.4111111111111113E-2</v>
      </c>
      <c r="U1216" s="46" t="s">
        <v>5405</v>
      </c>
      <c r="V1216" s="46" t="s">
        <v>5405</v>
      </c>
      <c r="W1216" s="46" t="s">
        <v>5405</v>
      </c>
    </row>
    <row r="1217" spans="1:68" ht="12.75" customHeight="1" x14ac:dyDescent="0.25">
      <c r="A1217" s="46" t="s">
        <v>3649</v>
      </c>
      <c r="B1217" s="82" t="s">
        <v>591</v>
      </c>
      <c r="C1217" s="60">
        <v>2</v>
      </c>
      <c r="D1217" s="46" t="s">
        <v>4232</v>
      </c>
      <c r="E1217" s="46" t="s">
        <v>2854</v>
      </c>
      <c r="F1217" s="46" t="s">
        <v>4333</v>
      </c>
      <c r="G1217" s="46" t="s">
        <v>61</v>
      </c>
      <c r="H1217" s="46" t="s">
        <v>62</v>
      </c>
      <c r="I1217" s="83">
        <v>-2.32825108333E+16</v>
      </c>
      <c r="J1217" s="83">
        <v>-4.59716266666E+16</v>
      </c>
      <c r="K1217" s="83" t="s">
        <v>5068</v>
      </c>
      <c r="L1217" s="46" t="s">
        <v>1492</v>
      </c>
      <c r="M1217" s="60">
        <v>2007</v>
      </c>
      <c r="N1217" s="46" t="s">
        <v>346</v>
      </c>
      <c r="O1217" s="46">
        <f t="shared" si="18"/>
        <v>41164</v>
      </c>
      <c r="P1217" s="46">
        <v>2012</v>
      </c>
      <c r="Q1217" s="46" t="s">
        <v>65</v>
      </c>
      <c r="S1217" s="46">
        <v>385089.6</v>
      </c>
      <c r="T1217" s="46">
        <v>1.221111111111111E-2</v>
      </c>
      <c r="U1217" s="46" t="s">
        <v>5405</v>
      </c>
      <c r="V1217" s="46" t="s">
        <v>5405</v>
      </c>
      <c r="W1217" s="46" t="s">
        <v>5405</v>
      </c>
    </row>
    <row r="1218" spans="1:68" ht="12.75" customHeight="1" x14ac:dyDescent="0.25">
      <c r="A1218" s="46" t="s">
        <v>3649</v>
      </c>
      <c r="B1218" s="82" t="s">
        <v>591</v>
      </c>
      <c r="C1218" s="60">
        <v>2</v>
      </c>
      <c r="D1218" s="46" t="s">
        <v>4232</v>
      </c>
      <c r="E1218" s="46" t="s">
        <v>2855</v>
      </c>
      <c r="F1218" s="46" t="s">
        <v>4333</v>
      </c>
      <c r="G1218" s="46" t="s">
        <v>61</v>
      </c>
      <c r="H1218" s="46" t="s">
        <v>62</v>
      </c>
      <c r="I1218" s="83">
        <v>-2.33600833333E+16</v>
      </c>
      <c r="J1218" s="83">
        <v>-4.60162972222E+16</v>
      </c>
      <c r="K1218" s="83" t="s">
        <v>5068</v>
      </c>
      <c r="L1218" s="46" t="s">
        <v>1492</v>
      </c>
      <c r="M1218" s="60">
        <v>2007</v>
      </c>
      <c r="N1218" s="46" t="s">
        <v>346</v>
      </c>
      <c r="O1218" s="46">
        <f t="shared" si="18"/>
        <v>41164</v>
      </c>
      <c r="P1218" s="46">
        <v>2012</v>
      </c>
      <c r="Q1218" s="46" t="s">
        <v>65</v>
      </c>
      <c r="S1218" s="46">
        <v>520081.2</v>
      </c>
      <c r="T1218" s="46">
        <v>1.6491666666666668E-2</v>
      </c>
      <c r="U1218" s="46" t="s">
        <v>5405</v>
      </c>
      <c r="V1218" s="46" t="s">
        <v>5405</v>
      </c>
      <c r="W1218" s="46" t="s">
        <v>5405</v>
      </c>
    </row>
    <row r="1219" spans="1:68" ht="12.75" customHeight="1" x14ac:dyDescent="0.25">
      <c r="A1219" s="46" t="s">
        <v>3649</v>
      </c>
      <c r="B1219" s="82" t="s">
        <v>591</v>
      </c>
      <c r="C1219" s="60">
        <v>2</v>
      </c>
      <c r="D1219" s="46" t="s">
        <v>4232</v>
      </c>
      <c r="E1219" s="46" t="s">
        <v>2856</v>
      </c>
      <c r="F1219" s="46" t="s">
        <v>4333</v>
      </c>
      <c r="G1219" s="46" t="s">
        <v>61</v>
      </c>
      <c r="H1219" s="46" t="s">
        <v>62</v>
      </c>
      <c r="I1219" s="83">
        <v>-2.33501944444E+16</v>
      </c>
      <c r="J1219" s="83">
        <v>-4.60042388888E+16</v>
      </c>
      <c r="K1219" s="83" t="s">
        <v>5068</v>
      </c>
      <c r="L1219" s="46" t="s">
        <v>1492</v>
      </c>
      <c r="M1219" s="60">
        <v>2007</v>
      </c>
      <c r="N1219" s="46" t="s">
        <v>346</v>
      </c>
      <c r="O1219" s="46">
        <f t="shared" si="18"/>
        <v>41164</v>
      </c>
      <c r="P1219" s="46">
        <v>2012</v>
      </c>
      <c r="Q1219" s="46" t="s">
        <v>65</v>
      </c>
      <c r="S1219" s="46">
        <v>565720.80000000005</v>
      </c>
      <c r="T1219" s="46">
        <v>1.793888888888889E-2</v>
      </c>
      <c r="U1219" s="46" t="s">
        <v>5405</v>
      </c>
      <c r="V1219" s="46" t="s">
        <v>5405</v>
      </c>
      <c r="W1219" s="46" t="s">
        <v>5405</v>
      </c>
    </row>
    <row r="1220" spans="1:68" ht="12.75" customHeight="1" x14ac:dyDescent="0.25">
      <c r="A1220" s="46" t="s">
        <v>3649</v>
      </c>
      <c r="B1220" s="82" t="s">
        <v>591</v>
      </c>
      <c r="C1220" s="60">
        <v>2</v>
      </c>
      <c r="D1220" s="46" t="s">
        <v>4232</v>
      </c>
      <c r="E1220" s="46" t="s">
        <v>2857</v>
      </c>
      <c r="F1220" s="46" t="s">
        <v>4333</v>
      </c>
      <c r="G1220" s="46" t="s">
        <v>61</v>
      </c>
      <c r="H1220" s="46" t="s">
        <v>62</v>
      </c>
      <c r="I1220" s="83">
        <v>-2.32728969443999E+16</v>
      </c>
      <c r="J1220" s="83">
        <v>-4.59795052777E+16</v>
      </c>
      <c r="K1220" s="83" t="s">
        <v>5068</v>
      </c>
      <c r="L1220" s="46" t="s">
        <v>1492</v>
      </c>
      <c r="M1220" s="60">
        <v>2007</v>
      </c>
      <c r="N1220" s="46" t="s">
        <v>346</v>
      </c>
      <c r="O1220" s="46">
        <f t="shared" ref="O1220:O1283" si="19">DATEVALUE(N1220)</f>
        <v>41164</v>
      </c>
      <c r="P1220" s="46">
        <v>2012</v>
      </c>
      <c r="Q1220" s="46" t="s">
        <v>65</v>
      </c>
      <c r="S1220" s="46">
        <v>11388</v>
      </c>
      <c r="T1220" s="46">
        <v>3.6111111111111109E-4</v>
      </c>
      <c r="U1220" s="46" t="s">
        <v>5405</v>
      </c>
      <c r="V1220" s="46" t="s">
        <v>5405</v>
      </c>
      <c r="W1220" s="46" t="s">
        <v>5405</v>
      </c>
    </row>
    <row r="1221" spans="1:68" ht="12.75" customHeight="1" x14ac:dyDescent="0.25">
      <c r="A1221" s="46" t="s">
        <v>3649</v>
      </c>
      <c r="B1221" s="82" t="s">
        <v>591</v>
      </c>
      <c r="C1221" s="60">
        <v>2</v>
      </c>
      <c r="D1221" s="46" t="s">
        <v>4232</v>
      </c>
      <c r="E1221" s="46" t="s">
        <v>2858</v>
      </c>
      <c r="F1221" s="46" t="s">
        <v>4333</v>
      </c>
      <c r="G1221" s="46" t="s">
        <v>61</v>
      </c>
      <c r="H1221" s="46" t="s">
        <v>62</v>
      </c>
      <c r="I1221" s="83">
        <v>-2.32716591665999E+16</v>
      </c>
      <c r="J1221" s="83">
        <v>-4.59780883333E+16</v>
      </c>
      <c r="K1221" s="83" t="s">
        <v>5068</v>
      </c>
      <c r="L1221" s="46" t="s">
        <v>1492</v>
      </c>
      <c r="M1221" s="60">
        <v>2007</v>
      </c>
      <c r="N1221" s="46" t="s">
        <v>346</v>
      </c>
      <c r="O1221" s="46">
        <f t="shared" si="19"/>
        <v>41164</v>
      </c>
      <c r="P1221" s="46">
        <v>2012</v>
      </c>
      <c r="Q1221" s="46" t="s">
        <v>65</v>
      </c>
      <c r="S1221" s="46">
        <v>137882.4</v>
      </c>
      <c r="T1221" s="46">
        <v>4.3722222222222218E-3</v>
      </c>
      <c r="U1221" s="46" t="s">
        <v>5405</v>
      </c>
      <c r="V1221" s="46" t="s">
        <v>5405</v>
      </c>
      <c r="W1221" s="46" t="s">
        <v>5405</v>
      </c>
    </row>
    <row r="1222" spans="1:68" ht="12.75" customHeight="1" x14ac:dyDescent="0.25">
      <c r="A1222" s="46" t="s">
        <v>3649</v>
      </c>
      <c r="B1222" s="82" t="s">
        <v>591</v>
      </c>
      <c r="C1222" s="60">
        <v>2</v>
      </c>
      <c r="D1222" s="46" t="s">
        <v>4232</v>
      </c>
      <c r="E1222" s="46" t="s">
        <v>2859</v>
      </c>
      <c r="F1222" s="46" t="s">
        <v>4333</v>
      </c>
      <c r="G1222" s="46" t="s">
        <v>61</v>
      </c>
      <c r="H1222" s="46" t="s">
        <v>62</v>
      </c>
      <c r="I1222" s="83">
        <v>-2.32816666666E+16</v>
      </c>
      <c r="J1222" s="83">
        <v>-4.59722222222E+16</v>
      </c>
      <c r="K1222" s="83" t="s">
        <v>5068</v>
      </c>
      <c r="L1222" s="46" t="s">
        <v>1492</v>
      </c>
      <c r="M1222" s="60">
        <v>2007</v>
      </c>
      <c r="N1222" s="46" t="s">
        <v>346</v>
      </c>
      <c r="O1222" s="46">
        <f t="shared" si="19"/>
        <v>41164</v>
      </c>
      <c r="P1222" s="46">
        <v>2012</v>
      </c>
      <c r="Q1222" s="46" t="s">
        <v>65</v>
      </c>
      <c r="S1222" s="46">
        <v>0</v>
      </c>
      <c r="T1222" s="46">
        <v>0</v>
      </c>
      <c r="U1222" s="46" t="s">
        <v>5405</v>
      </c>
      <c r="V1222" s="46" t="s">
        <v>5405</v>
      </c>
      <c r="W1222" s="46" t="s">
        <v>5405</v>
      </c>
    </row>
    <row r="1223" spans="1:68" ht="12.75" customHeight="1" x14ac:dyDescent="0.25">
      <c r="A1223" s="46" t="s">
        <v>4040</v>
      </c>
      <c r="B1223" s="82" t="s">
        <v>510</v>
      </c>
      <c r="C1223" s="60">
        <v>4</v>
      </c>
      <c r="D1223" s="46" t="s">
        <v>4235</v>
      </c>
      <c r="E1223" s="46" t="s">
        <v>2860</v>
      </c>
      <c r="F1223" s="46" t="s">
        <v>4332</v>
      </c>
      <c r="G1223" s="46" t="s">
        <v>69</v>
      </c>
      <c r="H1223" s="46" t="s">
        <v>67</v>
      </c>
      <c r="I1223" s="83">
        <v>-2.15258333333E+16</v>
      </c>
      <c r="J1223" s="83">
        <v>-4.7109166666599904E+16</v>
      </c>
      <c r="K1223" s="83" t="s">
        <v>5069</v>
      </c>
      <c r="L1223" s="46" t="s">
        <v>1493</v>
      </c>
      <c r="M1223" s="60">
        <v>2007</v>
      </c>
      <c r="N1223" s="46" t="s">
        <v>1276</v>
      </c>
      <c r="O1223" s="46">
        <f t="shared" si="19"/>
        <v>41191</v>
      </c>
      <c r="P1223" s="46">
        <v>2012</v>
      </c>
      <c r="Q1223" s="46" t="s">
        <v>65</v>
      </c>
      <c r="S1223" s="46">
        <v>536410</v>
      </c>
      <c r="T1223" s="46">
        <v>1.7009449518011161E-2</v>
      </c>
      <c r="U1223" s="46">
        <v>145</v>
      </c>
      <c r="V1223" s="46" t="s">
        <v>5406</v>
      </c>
      <c r="W1223" s="46" t="s">
        <v>5407</v>
      </c>
    </row>
    <row r="1224" spans="1:68" ht="12.75" customHeight="1" x14ac:dyDescent="0.25">
      <c r="A1224" s="46" t="s">
        <v>4040</v>
      </c>
      <c r="B1224" s="82" t="s">
        <v>527</v>
      </c>
      <c r="C1224" s="60">
        <v>4</v>
      </c>
      <c r="D1224" s="46" t="s">
        <v>4314</v>
      </c>
      <c r="E1224" s="46" t="s">
        <v>2861</v>
      </c>
      <c r="F1224" s="46" t="s">
        <v>4332</v>
      </c>
      <c r="G1224" s="46" t="s">
        <v>69</v>
      </c>
      <c r="H1224" s="46" t="s">
        <v>67</v>
      </c>
      <c r="I1224" s="83">
        <v>-2.14666666665999E+16</v>
      </c>
      <c r="J1224" s="83">
        <v>-4.72477777777E+16</v>
      </c>
      <c r="K1224" s="83" t="s">
        <v>5070</v>
      </c>
      <c r="L1224" s="46" t="s">
        <v>1493</v>
      </c>
      <c r="M1224" s="60">
        <v>2007</v>
      </c>
      <c r="N1224" s="46" t="s">
        <v>1276</v>
      </c>
      <c r="O1224" s="46">
        <f t="shared" si="19"/>
        <v>41191</v>
      </c>
      <c r="P1224" s="46">
        <v>2012</v>
      </c>
      <c r="Q1224" s="46" t="s">
        <v>65</v>
      </c>
      <c r="S1224" s="46">
        <v>1975004</v>
      </c>
      <c r="T1224" s="46">
        <v>6.2626966007102991E-2</v>
      </c>
      <c r="U1224" s="46">
        <v>368</v>
      </c>
      <c r="V1224" s="46" t="s">
        <v>5414</v>
      </c>
      <c r="W1224" s="46" t="s">
        <v>5410</v>
      </c>
    </row>
    <row r="1225" spans="1:68" ht="12.75" customHeight="1" x14ac:dyDescent="0.25">
      <c r="A1225" s="46" t="s">
        <v>3440</v>
      </c>
      <c r="B1225" s="82" t="s">
        <v>533</v>
      </c>
      <c r="C1225" s="60">
        <v>2</v>
      </c>
      <c r="D1225" s="46" t="s">
        <v>4232</v>
      </c>
      <c r="E1225" s="46" t="s">
        <v>2862</v>
      </c>
      <c r="F1225" s="46" t="s">
        <v>4333</v>
      </c>
      <c r="G1225" s="46" t="s">
        <v>73</v>
      </c>
      <c r="H1225" s="46" t="s">
        <v>62</v>
      </c>
      <c r="I1225" s="83">
        <v>-2.29366666666E+16</v>
      </c>
      <c r="J1225" s="83">
        <v>-4.55380555555E+16</v>
      </c>
      <c r="K1225" s="83" t="s">
        <v>5071</v>
      </c>
      <c r="L1225" s="46" t="s">
        <v>1493</v>
      </c>
      <c r="M1225" s="60">
        <v>2007</v>
      </c>
      <c r="N1225" s="46" t="s">
        <v>307</v>
      </c>
      <c r="O1225" s="46">
        <f t="shared" si="19"/>
        <v>40893</v>
      </c>
      <c r="P1225" s="46">
        <v>2011</v>
      </c>
      <c r="Q1225" s="46" t="s">
        <v>65</v>
      </c>
      <c r="S1225" s="46">
        <v>109500</v>
      </c>
      <c r="T1225" s="46">
        <v>3.472222222222222E-3</v>
      </c>
      <c r="U1225" s="46" t="s">
        <v>5405</v>
      </c>
      <c r="V1225" s="46" t="s">
        <v>5405</v>
      </c>
      <c r="W1225" s="46" t="s">
        <v>5405</v>
      </c>
    </row>
    <row r="1226" spans="1:68" ht="12.75" customHeight="1" x14ac:dyDescent="0.25">
      <c r="A1226" s="46" t="s">
        <v>4041</v>
      </c>
      <c r="B1226" s="82" t="s">
        <v>543</v>
      </c>
      <c r="C1226" s="60">
        <v>9</v>
      </c>
      <c r="D1226" s="46" t="s">
        <v>4228</v>
      </c>
      <c r="E1226" s="46" t="s">
        <v>2863</v>
      </c>
      <c r="F1226" s="46" t="s">
        <v>4332</v>
      </c>
      <c r="G1226" s="46" t="s">
        <v>69</v>
      </c>
      <c r="H1226" s="46" t="s">
        <v>67</v>
      </c>
      <c r="I1226" s="83">
        <v>-2.23002777777E+16</v>
      </c>
      <c r="J1226" s="83">
        <v>-4.7132777777699904E+16</v>
      </c>
      <c r="K1226" s="83" t="s">
        <v>5072</v>
      </c>
      <c r="L1226" s="46" t="s">
        <v>1494</v>
      </c>
      <c r="M1226" s="60">
        <v>2007</v>
      </c>
      <c r="N1226" s="46" t="s">
        <v>1277</v>
      </c>
      <c r="O1226" s="46">
        <f t="shared" si="19"/>
        <v>41166</v>
      </c>
      <c r="P1226" s="46">
        <v>2012</v>
      </c>
      <c r="Q1226" s="46" t="s">
        <v>65</v>
      </c>
      <c r="S1226" s="46">
        <v>85200</v>
      </c>
      <c r="T1226" s="46">
        <v>2.7016742770167427E-3</v>
      </c>
      <c r="U1226" s="46">
        <v>26.5</v>
      </c>
      <c r="V1226" s="46" t="s">
        <v>5406</v>
      </c>
      <c r="W1226" s="46" t="s">
        <v>5407</v>
      </c>
    </row>
    <row r="1227" spans="1:68" ht="12.75" customHeight="1" x14ac:dyDescent="0.25">
      <c r="A1227" s="46" t="s">
        <v>4042</v>
      </c>
      <c r="B1227" s="82" t="s">
        <v>548</v>
      </c>
      <c r="C1227" s="60">
        <v>8</v>
      </c>
      <c r="D1227" s="46" t="s">
        <v>4230</v>
      </c>
      <c r="E1227" s="46" t="s">
        <v>2864</v>
      </c>
      <c r="F1227" s="46" t="s">
        <v>4332</v>
      </c>
      <c r="G1227" s="46" t="s">
        <v>69</v>
      </c>
      <c r="H1227" s="46" t="s">
        <v>67</v>
      </c>
      <c r="I1227" s="83">
        <v>-2.01169444444E+16</v>
      </c>
      <c r="J1227" s="83">
        <v>-4.7926111111099904E+16</v>
      </c>
      <c r="K1227" s="83" t="s">
        <v>5073</v>
      </c>
      <c r="L1227" s="46" t="s">
        <v>1494</v>
      </c>
      <c r="M1227" s="60">
        <v>2007</v>
      </c>
      <c r="N1227" s="46" t="s">
        <v>349</v>
      </c>
      <c r="O1227" s="46">
        <f t="shared" si="19"/>
        <v>41178</v>
      </c>
      <c r="P1227" s="46">
        <v>2012</v>
      </c>
      <c r="Q1227" s="46" t="s">
        <v>65</v>
      </c>
      <c r="S1227" s="46">
        <v>450720</v>
      </c>
      <c r="T1227" s="46">
        <v>1.4292237442922375E-2</v>
      </c>
      <c r="U1227" s="46">
        <v>67.08</v>
      </c>
      <c r="V1227" s="46" t="s">
        <v>5403</v>
      </c>
      <c r="W1227" s="46" t="s">
        <v>5409</v>
      </c>
    </row>
    <row r="1228" spans="1:68" ht="12.75" customHeight="1" x14ac:dyDescent="0.25">
      <c r="A1228" s="46" t="s">
        <v>4043</v>
      </c>
      <c r="B1228" s="82" t="s">
        <v>476</v>
      </c>
      <c r="C1228" s="60">
        <v>9</v>
      </c>
      <c r="D1228" s="46" t="s">
        <v>4255</v>
      </c>
      <c r="E1228" s="46" t="s">
        <v>2865</v>
      </c>
      <c r="F1228" s="46" t="s">
        <v>4332</v>
      </c>
      <c r="G1228" s="46" t="s">
        <v>68</v>
      </c>
      <c r="H1228" s="46" t="s">
        <v>67</v>
      </c>
      <c r="I1228" s="83">
        <v>-2.25188888887999E+16</v>
      </c>
      <c r="J1228" s="83">
        <v>-4.66508333333E+16</v>
      </c>
      <c r="K1228" s="83" t="s">
        <v>5074</v>
      </c>
      <c r="L1228" s="46" t="s">
        <v>1494</v>
      </c>
      <c r="M1228" s="60">
        <v>2007</v>
      </c>
      <c r="N1228" s="46" t="s">
        <v>1277</v>
      </c>
      <c r="O1228" s="46">
        <f t="shared" si="19"/>
        <v>41166</v>
      </c>
      <c r="P1228" s="46">
        <v>2012</v>
      </c>
      <c r="Q1228" s="46" t="s">
        <v>65</v>
      </c>
      <c r="S1228" s="46">
        <v>201960</v>
      </c>
      <c r="T1228" s="46">
        <v>6.4041095890410961E-3</v>
      </c>
      <c r="U1228" s="46" t="s">
        <v>5405</v>
      </c>
      <c r="V1228" s="46" t="s">
        <v>5405</v>
      </c>
      <c r="W1228" s="46" t="s">
        <v>5405</v>
      </c>
    </row>
    <row r="1229" spans="1:68" ht="12.75" customHeight="1" x14ac:dyDescent="0.25">
      <c r="A1229" s="46" t="s">
        <v>4043</v>
      </c>
      <c r="B1229" s="82" t="s">
        <v>476</v>
      </c>
      <c r="C1229" s="60">
        <v>9</v>
      </c>
      <c r="D1229" s="46" t="s">
        <v>4255</v>
      </c>
      <c r="E1229" s="46" t="s">
        <v>2866</v>
      </c>
      <c r="F1229" s="46" t="s">
        <v>4332</v>
      </c>
      <c r="G1229" s="46" t="s">
        <v>68</v>
      </c>
      <c r="H1229" s="46" t="s">
        <v>62</v>
      </c>
      <c r="I1229" s="83">
        <v>-2.25174999999999E+16</v>
      </c>
      <c r="J1229" s="83">
        <v>-4.66516666666E+16</v>
      </c>
      <c r="K1229" s="83" t="s">
        <v>5074</v>
      </c>
      <c r="L1229" s="46" t="s">
        <v>1494</v>
      </c>
      <c r="M1229" s="60">
        <v>2007</v>
      </c>
      <c r="N1229" s="46" t="s">
        <v>1277</v>
      </c>
      <c r="O1229" s="46">
        <f t="shared" si="19"/>
        <v>41166</v>
      </c>
      <c r="P1229" s="46">
        <v>2012</v>
      </c>
      <c r="Q1229" s="46" t="s">
        <v>65</v>
      </c>
      <c r="S1229" s="46">
        <v>179520</v>
      </c>
      <c r="T1229" s="46">
        <v>5.6925418569254184E-3</v>
      </c>
      <c r="U1229" s="46" t="s">
        <v>5405</v>
      </c>
      <c r="V1229" s="46" t="s">
        <v>5405</v>
      </c>
      <c r="W1229" s="46" t="s">
        <v>5405</v>
      </c>
    </row>
    <row r="1230" spans="1:68" ht="12.75" customHeight="1" x14ac:dyDescent="0.25">
      <c r="A1230" s="46" t="s">
        <v>4044</v>
      </c>
      <c r="B1230" s="82" t="s">
        <v>532</v>
      </c>
      <c r="C1230" s="60">
        <v>12</v>
      </c>
      <c r="D1230" s="46" t="s">
        <v>4230</v>
      </c>
      <c r="E1230" s="46" t="s">
        <v>2867</v>
      </c>
      <c r="F1230" s="46" t="s">
        <v>4332</v>
      </c>
      <c r="G1230" s="46" t="s">
        <v>69</v>
      </c>
      <c r="H1230" s="46" t="s">
        <v>67</v>
      </c>
      <c r="I1230" s="83">
        <v>-2.01602777776999E+16</v>
      </c>
      <c r="J1230" s="83">
        <v>-4.8731388888799904E+16</v>
      </c>
      <c r="K1230" s="83" t="s">
        <v>5075</v>
      </c>
      <c r="L1230" s="46" t="s">
        <v>1495</v>
      </c>
      <c r="M1230" s="60">
        <v>2007</v>
      </c>
      <c r="N1230" s="46" t="s">
        <v>1278</v>
      </c>
      <c r="O1230" s="46">
        <f t="shared" si="19"/>
        <v>41135</v>
      </c>
      <c r="P1230" s="46">
        <v>2012</v>
      </c>
      <c r="Q1230" s="46" t="s">
        <v>65</v>
      </c>
      <c r="S1230" s="46">
        <v>4475200</v>
      </c>
      <c r="T1230" s="46">
        <v>0.14190766108574326</v>
      </c>
      <c r="U1230" s="46">
        <v>860</v>
      </c>
      <c r="V1230" s="46" t="s">
        <v>5406</v>
      </c>
      <c r="W1230" s="46" t="s">
        <v>5407</v>
      </c>
    </row>
    <row r="1231" spans="1:68" ht="12.75" customHeight="1" x14ac:dyDescent="0.25">
      <c r="A1231" s="46" t="s">
        <v>4044</v>
      </c>
      <c r="B1231" s="82" t="s">
        <v>532</v>
      </c>
      <c r="C1231" s="60">
        <v>12</v>
      </c>
      <c r="D1231" s="46" t="s">
        <v>4230</v>
      </c>
      <c r="E1231" s="46" t="s">
        <v>2868</v>
      </c>
      <c r="F1231" s="46" t="s">
        <v>4332</v>
      </c>
      <c r="G1231" s="46" t="s">
        <v>69</v>
      </c>
      <c r="H1231" s="46" t="s">
        <v>67</v>
      </c>
      <c r="I1231" s="83">
        <v>-2.01602777776999E+16</v>
      </c>
      <c r="J1231" s="83">
        <v>-4.8731388888799904E+16</v>
      </c>
      <c r="K1231" s="83" t="s">
        <v>5075</v>
      </c>
      <c r="L1231" s="46" t="s">
        <v>1495</v>
      </c>
      <c r="M1231" s="60">
        <v>2007</v>
      </c>
      <c r="N1231" s="46" t="s">
        <v>1278</v>
      </c>
      <c r="O1231" s="46">
        <f t="shared" si="19"/>
        <v>41135</v>
      </c>
      <c r="P1231" s="46">
        <v>2012</v>
      </c>
      <c r="Q1231" s="46" t="s">
        <v>65</v>
      </c>
      <c r="S1231" s="46">
        <v>4435600</v>
      </c>
      <c r="T1231" s="46">
        <v>0.1406519533231862</v>
      </c>
      <c r="U1231" s="46">
        <v>860</v>
      </c>
      <c r="V1231" s="46" t="s">
        <v>5406</v>
      </c>
      <c r="W1231" s="46" t="s">
        <v>5407</v>
      </c>
    </row>
    <row r="1232" spans="1:68" ht="12.75" customHeight="1" x14ac:dyDescent="0.25">
      <c r="A1232" s="46" t="s">
        <v>3558</v>
      </c>
      <c r="B1232" s="82" t="s">
        <v>613</v>
      </c>
      <c r="C1232" s="60">
        <v>11</v>
      </c>
      <c r="D1232" s="46" t="s">
        <v>4235</v>
      </c>
      <c r="E1232" s="46" t="s">
        <v>1836</v>
      </c>
      <c r="F1232" s="46" t="s">
        <v>4333</v>
      </c>
      <c r="G1232" s="46" t="s">
        <v>61</v>
      </c>
      <c r="H1232" s="46" t="s">
        <v>67</v>
      </c>
      <c r="I1232" s="83">
        <v>-2.47608333332999E+16</v>
      </c>
      <c r="J1232" s="83">
        <v>-4.85075E+16</v>
      </c>
      <c r="K1232" s="83" t="s">
        <v>4486</v>
      </c>
      <c r="L1232" s="46" t="s">
        <v>396</v>
      </c>
      <c r="M1232" s="60">
        <v>2013</v>
      </c>
      <c r="N1232" s="46" t="s">
        <v>398</v>
      </c>
      <c r="O1232" s="46">
        <f t="shared" si="19"/>
        <v>51562</v>
      </c>
      <c r="P1232" s="46">
        <v>2041</v>
      </c>
      <c r="Q1232" s="46" t="s">
        <v>65</v>
      </c>
      <c r="R1232" s="84"/>
      <c r="S1232" s="46">
        <v>414085.2</v>
      </c>
      <c r="T1232" s="46">
        <v>1.3130555555555557E-2</v>
      </c>
      <c r="U1232" s="46" t="s">
        <v>5405</v>
      </c>
      <c r="V1232" s="46" t="s">
        <v>5405</v>
      </c>
      <c r="W1232" s="46" t="s">
        <v>5405</v>
      </c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M1232" s="46"/>
      <c r="AN1232" s="46"/>
      <c r="AO1232" s="46"/>
      <c r="AP1232" s="46"/>
      <c r="AQ1232" s="46"/>
      <c r="AR1232" s="46"/>
      <c r="AS1232" s="46"/>
      <c r="AT1232" s="46"/>
      <c r="AU1232" s="46"/>
      <c r="AV1232" s="46"/>
      <c r="AW1232" s="46"/>
      <c r="AX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  <c r="BK1232" s="46"/>
      <c r="BL1232" s="46"/>
      <c r="BM1232" s="46"/>
      <c r="BN1232" s="46"/>
      <c r="BO1232" s="46"/>
      <c r="BP1232" s="46"/>
    </row>
    <row r="1233" spans="1:68" ht="12.75" customHeight="1" x14ac:dyDescent="0.25">
      <c r="A1233" s="46" t="s">
        <v>4045</v>
      </c>
      <c r="B1233" s="82" t="s">
        <v>610</v>
      </c>
      <c r="C1233" s="60">
        <v>14</v>
      </c>
      <c r="D1233" s="46" t="s">
        <v>4227</v>
      </c>
      <c r="E1233" s="46" t="s">
        <v>2062</v>
      </c>
      <c r="F1233" s="46" t="s">
        <v>4332</v>
      </c>
      <c r="G1233" s="46" t="s">
        <v>69</v>
      </c>
      <c r="H1233" s="46" t="s">
        <v>67</v>
      </c>
      <c r="I1233" s="83">
        <v>-2.32599722221999E+16</v>
      </c>
      <c r="J1233" s="83">
        <v>-4.88553055555E+16</v>
      </c>
      <c r="K1233" s="83">
        <v>41275</v>
      </c>
      <c r="L1233" s="46" t="s">
        <v>373</v>
      </c>
      <c r="M1233" s="60">
        <v>2013</v>
      </c>
      <c r="N1233" s="46" t="s">
        <v>374</v>
      </c>
      <c r="O1233" s="46">
        <f t="shared" si="19"/>
        <v>44928</v>
      </c>
      <c r="P1233" s="46">
        <v>2023</v>
      </c>
      <c r="Q1233" s="46" t="s">
        <v>65</v>
      </c>
      <c r="R1233" s="84"/>
      <c r="S1233" s="46">
        <v>852112.8</v>
      </c>
      <c r="T1233" s="46">
        <v>2.7020319634703197E-2</v>
      </c>
      <c r="U1233" s="46" t="s">
        <v>5405</v>
      </c>
      <c r="V1233" s="46" t="s">
        <v>5405</v>
      </c>
      <c r="W1233" s="46" t="s">
        <v>5419</v>
      </c>
      <c r="X1233" s="46"/>
      <c r="Y1233" s="46"/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M1233" s="46"/>
      <c r="AN1233" s="46"/>
      <c r="AO1233" s="46"/>
      <c r="AP1233" s="46"/>
      <c r="AQ1233" s="46"/>
      <c r="AR1233" s="46"/>
      <c r="AS1233" s="46"/>
      <c r="AT1233" s="46"/>
      <c r="AU1233" s="46"/>
      <c r="AV1233" s="46"/>
      <c r="AW1233" s="46"/>
      <c r="AX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  <c r="BK1233" s="46"/>
      <c r="BL1233" s="46"/>
      <c r="BM1233" s="46"/>
      <c r="BN1233" s="46"/>
      <c r="BO1233" s="46"/>
      <c r="BP1233" s="46"/>
    </row>
    <row r="1234" spans="1:68" ht="12.75" customHeight="1" x14ac:dyDescent="0.25">
      <c r="A1234" s="46" t="s">
        <v>4045</v>
      </c>
      <c r="B1234" s="82" t="s">
        <v>610</v>
      </c>
      <c r="C1234" s="60">
        <v>14</v>
      </c>
      <c r="D1234" s="46" t="s">
        <v>4227</v>
      </c>
      <c r="E1234" s="46" t="s">
        <v>2063</v>
      </c>
      <c r="F1234" s="46" t="s">
        <v>4332</v>
      </c>
      <c r="G1234" s="46" t="s">
        <v>69</v>
      </c>
      <c r="H1234" s="46" t="s">
        <v>67</v>
      </c>
      <c r="I1234" s="83">
        <v>-2.32777777776999E+16</v>
      </c>
      <c r="J1234" s="83">
        <v>-4.8841111111099904E+16</v>
      </c>
      <c r="K1234" s="83">
        <v>41275</v>
      </c>
      <c r="L1234" s="46" t="s">
        <v>373</v>
      </c>
      <c r="M1234" s="60">
        <v>2013</v>
      </c>
      <c r="N1234" s="46" t="s">
        <v>374</v>
      </c>
      <c r="O1234" s="46">
        <f t="shared" si="19"/>
        <v>44928</v>
      </c>
      <c r="P1234" s="46">
        <v>2023</v>
      </c>
      <c r="Q1234" s="46" t="s">
        <v>65</v>
      </c>
      <c r="R1234" s="84"/>
      <c r="S1234" s="46">
        <v>264600</v>
      </c>
      <c r="T1234" s="46">
        <v>8.3904109589041098E-3</v>
      </c>
      <c r="U1234" s="46">
        <v>177.7</v>
      </c>
      <c r="V1234" s="46" t="s">
        <v>5403</v>
      </c>
      <c r="W1234" s="46" t="s">
        <v>5404</v>
      </c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M1234" s="46"/>
      <c r="AN1234" s="46"/>
      <c r="AO1234" s="46"/>
      <c r="AP1234" s="46"/>
      <c r="AQ1234" s="46"/>
      <c r="AR1234" s="46"/>
      <c r="AS1234" s="46"/>
      <c r="AT1234" s="46"/>
      <c r="AU1234" s="46"/>
      <c r="AV1234" s="46"/>
      <c r="AW1234" s="46"/>
      <c r="AX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  <c r="BK1234" s="46"/>
      <c r="BL1234" s="46"/>
      <c r="BM1234" s="46"/>
      <c r="BN1234" s="46"/>
      <c r="BO1234" s="46"/>
      <c r="BP1234" s="46"/>
    </row>
    <row r="1235" spans="1:68" ht="12.75" customHeight="1" x14ac:dyDescent="0.25">
      <c r="A1235" s="46" t="s">
        <v>3779</v>
      </c>
      <c r="B1235" s="82" t="s">
        <v>505</v>
      </c>
      <c r="C1235" s="60">
        <v>4</v>
      </c>
      <c r="D1235" s="46" t="s">
        <v>4235</v>
      </c>
      <c r="E1235" s="46" t="s">
        <v>2872</v>
      </c>
      <c r="F1235" s="46" t="s">
        <v>4332</v>
      </c>
      <c r="G1235" s="46" t="s">
        <v>61</v>
      </c>
      <c r="H1235" s="46" t="s">
        <v>62</v>
      </c>
      <c r="I1235" s="83">
        <v>-2.15938888887999E+16</v>
      </c>
      <c r="J1235" s="83">
        <v>-4.6925833333299904E+16</v>
      </c>
      <c r="K1235" s="83" t="s">
        <v>4730</v>
      </c>
      <c r="L1235" s="46" t="s">
        <v>112</v>
      </c>
      <c r="M1235" s="60">
        <v>2007</v>
      </c>
      <c r="N1235" s="46" t="s">
        <v>113</v>
      </c>
      <c r="O1235" s="46">
        <f t="shared" si="19"/>
        <v>42937</v>
      </c>
      <c r="P1235" s="46">
        <v>2017</v>
      </c>
      <c r="Q1235" s="46" t="s">
        <v>65</v>
      </c>
      <c r="S1235" s="46">
        <v>6338736</v>
      </c>
      <c r="T1235" s="46">
        <v>0.20100000000000001</v>
      </c>
      <c r="U1235" s="46" t="s">
        <v>5405</v>
      </c>
      <c r="V1235" s="46" t="s">
        <v>5405</v>
      </c>
      <c r="W1235" s="46" t="s">
        <v>5405</v>
      </c>
    </row>
    <row r="1236" spans="1:68" ht="12.75" customHeight="1" x14ac:dyDescent="0.25">
      <c r="A1236" s="46" t="s">
        <v>4046</v>
      </c>
      <c r="B1236" s="82" t="s">
        <v>488</v>
      </c>
      <c r="C1236" s="60">
        <v>9</v>
      </c>
      <c r="D1236" s="46" t="s">
        <v>4244</v>
      </c>
      <c r="E1236" s="46" t="s">
        <v>2873</v>
      </c>
      <c r="F1236" s="46" t="s">
        <v>4332</v>
      </c>
      <c r="G1236" s="46" t="s">
        <v>69</v>
      </c>
      <c r="H1236" s="46" t="s">
        <v>67</v>
      </c>
      <c r="I1236" s="83">
        <v>-2.2015E+16</v>
      </c>
      <c r="J1236" s="83">
        <v>-4.6784999999999904E+16</v>
      </c>
      <c r="K1236" s="83" t="s">
        <v>5076</v>
      </c>
      <c r="L1236" s="46" t="s">
        <v>1496</v>
      </c>
      <c r="M1236" s="60">
        <v>2007</v>
      </c>
      <c r="N1236" s="46" t="s">
        <v>1279</v>
      </c>
      <c r="O1236" s="46">
        <f t="shared" si="19"/>
        <v>41110</v>
      </c>
      <c r="P1236" s="46">
        <v>2012</v>
      </c>
      <c r="Q1236" s="46" t="s">
        <v>65</v>
      </c>
      <c r="S1236" s="46">
        <v>78120</v>
      </c>
      <c r="T1236" s="46">
        <v>2.4771689497716893E-3</v>
      </c>
      <c r="U1236" s="46">
        <v>20</v>
      </c>
      <c r="V1236" s="46" t="s">
        <v>5408</v>
      </c>
      <c r="W1236" s="46" t="s">
        <v>5418</v>
      </c>
    </row>
    <row r="1237" spans="1:68" ht="12.75" customHeight="1" x14ac:dyDescent="0.25">
      <c r="A1237" s="46" t="s">
        <v>3952</v>
      </c>
      <c r="B1237" s="82" t="s">
        <v>512</v>
      </c>
      <c r="C1237" s="60">
        <v>14</v>
      </c>
      <c r="D1237" s="46" t="s">
        <v>4227</v>
      </c>
      <c r="E1237" s="46" t="s">
        <v>2874</v>
      </c>
      <c r="F1237" s="46" t="s">
        <v>4332</v>
      </c>
      <c r="G1237" s="46" t="s">
        <v>69</v>
      </c>
      <c r="H1237" s="46" t="s">
        <v>67</v>
      </c>
      <c r="I1237" s="83">
        <v>-2.33013888887999E+16</v>
      </c>
      <c r="J1237" s="83">
        <v>-4.88972222222E+16</v>
      </c>
      <c r="K1237" s="83" t="s">
        <v>5077</v>
      </c>
      <c r="L1237" s="46" t="s">
        <v>1496</v>
      </c>
      <c r="M1237" s="60">
        <v>2007</v>
      </c>
      <c r="N1237" s="46" t="s">
        <v>1279</v>
      </c>
      <c r="O1237" s="46">
        <f t="shared" si="19"/>
        <v>41110</v>
      </c>
      <c r="P1237" s="46">
        <v>2012</v>
      </c>
      <c r="Q1237" s="46" t="s">
        <v>65</v>
      </c>
      <c r="S1237" s="46">
        <v>352918.5</v>
      </c>
      <c r="T1237" s="46">
        <v>1.1190972222222222E-2</v>
      </c>
      <c r="U1237" s="46">
        <v>77.8</v>
      </c>
      <c r="V1237" s="46" t="s">
        <v>5403</v>
      </c>
      <c r="W1237" s="46" t="s">
        <v>5413</v>
      </c>
    </row>
    <row r="1238" spans="1:68" ht="12.75" customHeight="1" x14ac:dyDescent="0.25">
      <c r="A1238" s="46" t="s">
        <v>3952</v>
      </c>
      <c r="B1238" s="82" t="s">
        <v>512</v>
      </c>
      <c r="C1238" s="60">
        <v>14</v>
      </c>
      <c r="D1238" s="46" t="s">
        <v>4227</v>
      </c>
      <c r="E1238" s="46" t="s">
        <v>2875</v>
      </c>
      <c r="F1238" s="46" t="s">
        <v>4332</v>
      </c>
      <c r="G1238" s="46" t="s">
        <v>69</v>
      </c>
      <c r="H1238" s="46" t="s">
        <v>67</v>
      </c>
      <c r="I1238" s="83">
        <v>-2.33011111110999E+16</v>
      </c>
      <c r="J1238" s="83">
        <v>-4.88902777777E+16</v>
      </c>
      <c r="K1238" s="83" t="s">
        <v>5077</v>
      </c>
      <c r="L1238" s="46" t="s">
        <v>1496</v>
      </c>
      <c r="M1238" s="60">
        <v>2007</v>
      </c>
      <c r="N1238" s="46" t="s">
        <v>1279</v>
      </c>
      <c r="O1238" s="46">
        <f t="shared" si="19"/>
        <v>41110</v>
      </c>
      <c r="P1238" s="46">
        <v>2012</v>
      </c>
      <c r="Q1238" s="46" t="s">
        <v>65</v>
      </c>
      <c r="S1238" s="46">
        <v>158906</v>
      </c>
      <c r="T1238" s="46">
        <v>5.0388762049720951E-3</v>
      </c>
      <c r="U1238" s="46">
        <v>77.8</v>
      </c>
      <c r="V1238" s="46" t="s">
        <v>5403</v>
      </c>
      <c r="W1238" s="46" t="s">
        <v>5413</v>
      </c>
    </row>
    <row r="1239" spans="1:68" ht="12.75" customHeight="1" x14ac:dyDescent="0.25">
      <c r="A1239" s="46" t="s">
        <v>4045</v>
      </c>
      <c r="B1239" s="82" t="s">
        <v>610</v>
      </c>
      <c r="C1239" s="60">
        <v>14</v>
      </c>
      <c r="D1239" s="46" t="s">
        <v>4227</v>
      </c>
      <c r="E1239" s="46" t="s">
        <v>2064</v>
      </c>
      <c r="F1239" s="46" t="s">
        <v>4332</v>
      </c>
      <c r="G1239" s="46" t="s">
        <v>69</v>
      </c>
      <c r="H1239" s="46" t="s">
        <v>67</v>
      </c>
      <c r="I1239" s="83">
        <v>-2.32738888887999E+16</v>
      </c>
      <c r="J1239" s="83">
        <v>-4.88477777777E+16</v>
      </c>
      <c r="K1239" s="83">
        <v>41275</v>
      </c>
      <c r="L1239" s="46" t="s">
        <v>373</v>
      </c>
      <c r="M1239" s="60">
        <v>2013</v>
      </c>
      <c r="N1239" s="46" t="s">
        <v>374</v>
      </c>
      <c r="O1239" s="46">
        <f t="shared" si="19"/>
        <v>44928</v>
      </c>
      <c r="P1239" s="46">
        <v>2023</v>
      </c>
      <c r="Q1239" s="46" t="s">
        <v>65</v>
      </c>
      <c r="R1239" s="84"/>
      <c r="S1239" s="46">
        <v>378667.8</v>
      </c>
      <c r="T1239" s="46">
        <v>1.2007477168949772E-2</v>
      </c>
      <c r="U1239" s="46">
        <v>177.7</v>
      </c>
      <c r="V1239" s="46" t="s">
        <v>5403</v>
      </c>
      <c r="W1239" s="46" t="s">
        <v>5404</v>
      </c>
      <c r="X1239" s="46"/>
      <c r="Y1239" s="46"/>
      <c r="Z1239" s="46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M1239" s="46"/>
      <c r="AN1239" s="46"/>
      <c r="AO1239" s="46"/>
      <c r="AP1239" s="46"/>
      <c r="AQ1239" s="46"/>
      <c r="AR1239" s="46"/>
      <c r="AS1239" s="46"/>
      <c r="AT1239" s="46"/>
      <c r="AU1239" s="46"/>
      <c r="AV1239" s="46"/>
      <c r="AW1239" s="46"/>
      <c r="AX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  <c r="BK1239" s="46"/>
      <c r="BL1239" s="46"/>
      <c r="BM1239" s="46"/>
      <c r="BN1239" s="46"/>
      <c r="BO1239" s="46"/>
      <c r="BP1239" s="46"/>
    </row>
    <row r="1240" spans="1:68" ht="12.75" customHeight="1" x14ac:dyDescent="0.25">
      <c r="A1240" s="46" t="s">
        <v>3825</v>
      </c>
      <c r="B1240" s="82" t="s">
        <v>549</v>
      </c>
      <c r="C1240" s="60">
        <v>18</v>
      </c>
      <c r="D1240" s="46" t="s">
        <v>4270</v>
      </c>
      <c r="E1240" s="46" t="s">
        <v>2065</v>
      </c>
      <c r="F1240" s="46" t="s">
        <v>4332</v>
      </c>
      <c r="G1240" s="46" t="s">
        <v>69</v>
      </c>
      <c r="H1240" s="46" t="s">
        <v>67</v>
      </c>
      <c r="I1240" s="83">
        <v>-2.04873611111E+16</v>
      </c>
      <c r="J1240" s="83">
        <v>-5.1148249999999904E+16</v>
      </c>
      <c r="K1240" s="83">
        <v>41395</v>
      </c>
      <c r="L1240" s="46" t="s">
        <v>373</v>
      </c>
      <c r="M1240" s="60">
        <v>2013</v>
      </c>
      <c r="N1240" s="46" t="s">
        <v>374</v>
      </c>
      <c r="O1240" s="46">
        <f t="shared" si="19"/>
        <v>44928</v>
      </c>
      <c r="P1240" s="46">
        <v>2023</v>
      </c>
      <c r="Q1240" s="46" t="s">
        <v>65</v>
      </c>
      <c r="R1240" s="84"/>
      <c r="S1240" s="46">
        <v>423800</v>
      </c>
      <c r="T1240" s="46">
        <v>1.3438609842719431E-2</v>
      </c>
      <c r="U1240" s="46">
        <v>132.46</v>
      </c>
      <c r="V1240" s="46" t="s">
        <v>5414</v>
      </c>
      <c r="W1240" s="46" t="s">
        <v>5409</v>
      </c>
      <c r="X1240" s="46"/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M1240" s="46"/>
      <c r="AN1240" s="46"/>
      <c r="AO1240" s="46"/>
      <c r="AP1240" s="46"/>
      <c r="AQ1240" s="46"/>
      <c r="AR1240" s="46"/>
      <c r="AS1240" s="46"/>
      <c r="AT1240" s="46"/>
      <c r="AU1240" s="46"/>
      <c r="AV1240" s="46"/>
      <c r="AW1240" s="46"/>
      <c r="AX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  <c r="BK1240" s="46"/>
      <c r="BL1240" s="46"/>
      <c r="BM1240" s="46"/>
      <c r="BN1240" s="46"/>
      <c r="BO1240" s="46"/>
      <c r="BP1240" s="46"/>
    </row>
    <row r="1241" spans="1:68" ht="12.75" customHeight="1" x14ac:dyDescent="0.25">
      <c r="A1241" s="46" t="s">
        <v>4047</v>
      </c>
      <c r="B1241" s="82" t="s">
        <v>553</v>
      </c>
      <c r="C1241" s="60">
        <v>9</v>
      </c>
      <c r="D1241" s="46" t="s">
        <v>4228</v>
      </c>
      <c r="E1241" s="46" t="s">
        <v>2068</v>
      </c>
      <c r="F1241" s="46" t="s">
        <v>4332</v>
      </c>
      <c r="G1241" s="46" t="s">
        <v>76</v>
      </c>
      <c r="H1241" s="46" t="s">
        <v>67</v>
      </c>
      <c r="I1241" s="83">
        <v>-2.16093333333E+16</v>
      </c>
      <c r="J1241" s="83">
        <v>-4.787975E+16</v>
      </c>
      <c r="K1241" s="83" t="s">
        <v>5078</v>
      </c>
      <c r="L1241" s="46" t="s">
        <v>373</v>
      </c>
      <c r="M1241" s="60">
        <v>2013</v>
      </c>
      <c r="N1241" s="46" t="s">
        <v>374</v>
      </c>
      <c r="O1241" s="46">
        <f t="shared" si="19"/>
        <v>44928</v>
      </c>
      <c r="P1241" s="46">
        <v>2023</v>
      </c>
      <c r="Q1241" s="46" t="s">
        <v>65</v>
      </c>
      <c r="R1241" s="84"/>
      <c r="S1241" s="46">
        <v>168000</v>
      </c>
      <c r="T1241" s="46">
        <v>5.3272450532724502E-3</v>
      </c>
      <c r="U1241" s="46" t="s">
        <v>5405</v>
      </c>
      <c r="V1241" s="46" t="s">
        <v>5405</v>
      </c>
      <c r="W1241" s="46" t="s">
        <v>5405</v>
      </c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  <c r="AT1241" s="46"/>
      <c r="AU1241" s="46"/>
      <c r="AV1241" s="46"/>
      <c r="AW1241" s="46"/>
      <c r="AX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  <c r="BK1241" s="46"/>
      <c r="BL1241" s="46"/>
      <c r="BM1241" s="46"/>
      <c r="BN1241" s="46"/>
      <c r="BO1241" s="46"/>
      <c r="BP1241" s="46"/>
    </row>
    <row r="1242" spans="1:68" ht="12.75" customHeight="1" x14ac:dyDescent="0.25">
      <c r="A1242" s="46" t="s">
        <v>3966</v>
      </c>
      <c r="B1242" s="82" t="s">
        <v>508</v>
      </c>
      <c r="C1242" s="60">
        <v>11</v>
      </c>
      <c r="D1242" s="46" t="s">
        <v>4254</v>
      </c>
      <c r="E1242" s="46" t="s">
        <v>2879</v>
      </c>
      <c r="F1242" s="46" t="s">
        <v>4333</v>
      </c>
      <c r="G1242" s="46" t="s">
        <v>76</v>
      </c>
      <c r="H1242" s="46" t="s">
        <v>62</v>
      </c>
      <c r="I1242" s="83">
        <v>-2.44988888888E+16</v>
      </c>
      <c r="J1242" s="83">
        <v>-4.8045E+16</v>
      </c>
      <c r="K1242" s="83" t="s">
        <v>4970</v>
      </c>
      <c r="L1242" s="46" t="s">
        <v>114</v>
      </c>
      <c r="M1242" s="60">
        <v>2007</v>
      </c>
      <c r="N1242" s="46" t="s">
        <v>115</v>
      </c>
      <c r="O1242" s="46">
        <f t="shared" si="19"/>
        <v>42922</v>
      </c>
      <c r="P1242" s="46">
        <v>2017</v>
      </c>
      <c r="Q1242" s="46" t="s">
        <v>65</v>
      </c>
      <c r="S1242" s="46">
        <v>47022.8</v>
      </c>
      <c r="T1242" s="46">
        <v>1.4910832064941656E-3</v>
      </c>
      <c r="U1242" s="46" t="s">
        <v>5405</v>
      </c>
      <c r="V1242" s="46" t="s">
        <v>5405</v>
      </c>
      <c r="W1242" s="46" t="s">
        <v>5405</v>
      </c>
    </row>
    <row r="1243" spans="1:68" ht="12.75" customHeight="1" x14ac:dyDescent="0.25">
      <c r="A1243" s="46" t="s">
        <v>3966</v>
      </c>
      <c r="B1243" s="82" t="s">
        <v>508</v>
      </c>
      <c r="C1243" s="60">
        <v>11</v>
      </c>
      <c r="D1243" s="46" t="s">
        <v>4254</v>
      </c>
      <c r="E1243" s="46" t="s">
        <v>2880</v>
      </c>
      <c r="F1243" s="46" t="s">
        <v>4333</v>
      </c>
      <c r="G1243" s="46" t="s">
        <v>76</v>
      </c>
      <c r="H1243" s="46" t="s">
        <v>62</v>
      </c>
      <c r="I1243" s="83">
        <v>-2.44986111111E+16</v>
      </c>
      <c r="J1243" s="83">
        <v>-4.80447222222E+16</v>
      </c>
      <c r="K1243" s="83" t="s">
        <v>4970</v>
      </c>
      <c r="L1243" s="46" t="s">
        <v>114</v>
      </c>
      <c r="M1243" s="60">
        <v>2007</v>
      </c>
      <c r="N1243" s="46" t="s">
        <v>115</v>
      </c>
      <c r="O1243" s="46">
        <f t="shared" si="19"/>
        <v>42922</v>
      </c>
      <c r="P1243" s="46">
        <v>2017</v>
      </c>
      <c r="Q1243" s="46" t="s">
        <v>65</v>
      </c>
      <c r="S1243" s="46">
        <v>47022.8</v>
      </c>
      <c r="T1243" s="46">
        <v>1.4910832064941656E-3</v>
      </c>
      <c r="U1243" s="46" t="s">
        <v>5405</v>
      </c>
      <c r="V1243" s="46" t="s">
        <v>5405</v>
      </c>
      <c r="W1243" s="46" t="s">
        <v>5405</v>
      </c>
    </row>
    <row r="1244" spans="1:68" ht="12.75" customHeight="1" x14ac:dyDescent="0.25">
      <c r="A1244" s="46" t="s">
        <v>4048</v>
      </c>
      <c r="B1244" s="82" t="s">
        <v>580</v>
      </c>
      <c r="C1244" s="60">
        <v>14</v>
      </c>
      <c r="D1244" s="46" t="s">
        <v>4227</v>
      </c>
      <c r="E1244" s="46" t="s">
        <v>2881</v>
      </c>
      <c r="F1244" s="46" t="s">
        <v>4332</v>
      </c>
      <c r="G1244" s="46" t="s">
        <v>69</v>
      </c>
      <c r="H1244" s="46" t="s">
        <v>67</v>
      </c>
      <c r="I1244" s="83">
        <v>-2.35561111111E+16</v>
      </c>
      <c r="J1244" s="83">
        <v>-4.85533333333E+16</v>
      </c>
      <c r="K1244" s="83" t="s">
        <v>5079</v>
      </c>
      <c r="L1244" s="46" t="s">
        <v>114</v>
      </c>
      <c r="M1244" s="60">
        <v>2007</v>
      </c>
      <c r="N1244" s="46" t="s">
        <v>1280</v>
      </c>
      <c r="O1244" s="46">
        <f t="shared" si="19"/>
        <v>41096</v>
      </c>
      <c r="P1244" s="46">
        <v>2012</v>
      </c>
      <c r="Q1244" s="46" t="s">
        <v>65</v>
      </c>
      <c r="S1244" s="46">
        <v>440625</v>
      </c>
      <c r="T1244" s="46">
        <v>1.3972127092846271E-2</v>
      </c>
      <c r="U1244" s="46">
        <v>98.3</v>
      </c>
      <c r="V1244" s="46" t="s">
        <v>5403</v>
      </c>
      <c r="W1244" s="46" t="s">
        <v>5413</v>
      </c>
    </row>
    <row r="1245" spans="1:68" ht="12.75" customHeight="1" x14ac:dyDescent="0.25">
      <c r="A1245" s="46" t="s">
        <v>4048</v>
      </c>
      <c r="B1245" s="82" t="s">
        <v>580</v>
      </c>
      <c r="C1245" s="60">
        <v>14</v>
      </c>
      <c r="D1245" s="46" t="s">
        <v>4227</v>
      </c>
      <c r="E1245" s="46" t="s">
        <v>2882</v>
      </c>
      <c r="F1245" s="46" t="s">
        <v>4332</v>
      </c>
      <c r="G1245" s="46" t="s">
        <v>69</v>
      </c>
      <c r="H1245" s="46" t="s">
        <v>67</v>
      </c>
      <c r="I1245" s="83">
        <v>-2.35563888888E+16</v>
      </c>
      <c r="J1245" s="83">
        <v>-4.85347222222E+16</v>
      </c>
      <c r="K1245" s="83" t="s">
        <v>5079</v>
      </c>
      <c r="L1245" s="46" t="s">
        <v>114</v>
      </c>
      <c r="M1245" s="60">
        <v>2007</v>
      </c>
      <c r="N1245" s="46" t="s">
        <v>1280</v>
      </c>
      <c r="O1245" s="46">
        <f t="shared" si="19"/>
        <v>41096</v>
      </c>
      <c r="P1245" s="46">
        <v>2012</v>
      </c>
      <c r="Q1245" s="46" t="s">
        <v>65</v>
      </c>
      <c r="S1245" s="46">
        <v>200475</v>
      </c>
      <c r="T1245" s="46">
        <v>6.3570205479452054E-3</v>
      </c>
      <c r="U1245" s="46">
        <v>98.3</v>
      </c>
      <c r="V1245" s="46" t="s">
        <v>5403</v>
      </c>
      <c r="W1245" s="46" t="s">
        <v>5413</v>
      </c>
    </row>
    <row r="1246" spans="1:68" ht="12.75" customHeight="1" x14ac:dyDescent="0.25">
      <c r="A1246" s="46" t="s">
        <v>3656</v>
      </c>
      <c r="B1246" s="82" t="s">
        <v>539</v>
      </c>
      <c r="C1246" s="60">
        <v>11</v>
      </c>
      <c r="D1246" s="46" t="s">
        <v>4254</v>
      </c>
      <c r="E1246" s="46" t="s">
        <v>2883</v>
      </c>
      <c r="F1246" s="46" t="s">
        <v>4333</v>
      </c>
      <c r="G1246" s="46" t="s">
        <v>76</v>
      </c>
      <c r="H1246" s="46" t="s">
        <v>67</v>
      </c>
      <c r="I1246" s="83">
        <v>-2.44138888887999E+16</v>
      </c>
      <c r="J1246" s="83">
        <v>-4.78511111111E+16</v>
      </c>
      <c r="K1246" s="83" t="s">
        <v>5080</v>
      </c>
      <c r="L1246" s="46" t="s">
        <v>110</v>
      </c>
      <c r="M1246" s="60">
        <v>2007</v>
      </c>
      <c r="N1246" s="46" t="s">
        <v>1281</v>
      </c>
      <c r="O1246" s="46">
        <f t="shared" si="19"/>
        <v>40055</v>
      </c>
      <c r="P1246" s="46">
        <v>2009</v>
      </c>
      <c r="Q1246" s="46" t="s">
        <v>142</v>
      </c>
      <c r="S1246" s="46">
        <v>90000</v>
      </c>
      <c r="T1246" s="46">
        <v>2.8538812785388126E-3</v>
      </c>
      <c r="U1246" s="46" t="s">
        <v>5405</v>
      </c>
      <c r="V1246" s="46" t="s">
        <v>5405</v>
      </c>
      <c r="W1246" s="46" t="s">
        <v>5405</v>
      </c>
    </row>
    <row r="1247" spans="1:68" ht="12.75" customHeight="1" x14ac:dyDescent="0.25">
      <c r="A1247" s="46" t="s">
        <v>3656</v>
      </c>
      <c r="B1247" s="82" t="s">
        <v>539</v>
      </c>
      <c r="C1247" s="60">
        <v>11</v>
      </c>
      <c r="D1247" s="46" t="s">
        <v>4254</v>
      </c>
      <c r="E1247" s="46" t="s">
        <v>2884</v>
      </c>
      <c r="F1247" s="46" t="s">
        <v>4333</v>
      </c>
      <c r="G1247" s="46" t="s">
        <v>76</v>
      </c>
      <c r="H1247" s="46" t="s">
        <v>67</v>
      </c>
      <c r="I1247" s="83">
        <v>-2.44144444444E+16</v>
      </c>
      <c r="J1247" s="83">
        <v>-4.78502777777E+16</v>
      </c>
      <c r="K1247" s="83" t="s">
        <v>5080</v>
      </c>
      <c r="L1247" s="46" t="s">
        <v>110</v>
      </c>
      <c r="M1247" s="60">
        <v>2007</v>
      </c>
      <c r="N1247" s="46" t="s">
        <v>1281</v>
      </c>
      <c r="O1247" s="46">
        <f t="shared" si="19"/>
        <v>40055</v>
      </c>
      <c r="P1247" s="46">
        <v>2009</v>
      </c>
      <c r="Q1247" s="46" t="s">
        <v>142</v>
      </c>
      <c r="S1247" s="46">
        <v>90000</v>
      </c>
      <c r="T1247" s="46">
        <v>2.8538812785388126E-3</v>
      </c>
      <c r="U1247" s="46" t="s">
        <v>5405</v>
      </c>
      <c r="V1247" s="46" t="s">
        <v>5405</v>
      </c>
      <c r="W1247" s="46" t="s">
        <v>5405</v>
      </c>
    </row>
    <row r="1248" spans="1:68" ht="12.75" customHeight="1" x14ac:dyDescent="0.25">
      <c r="A1248" s="46" t="s">
        <v>4048</v>
      </c>
      <c r="B1248" s="82" t="s">
        <v>580</v>
      </c>
      <c r="C1248" s="60">
        <v>14</v>
      </c>
      <c r="D1248" s="46" t="s">
        <v>4227</v>
      </c>
      <c r="E1248" s="46" t="s">
        <v>2885</v>
      </c>
      <c r="F1248" s="46" t="s">
        <v>4332</v>
      </c>
      <c r="G1248" s="46" t="s">
        <v>69</v>
      </c>
      <c r="H1248" s="46" t="s">
        <v>67</v>
      </c>
      <c r="I1248" s="83">
        <v>-2.3555E+16</v>
      </c>
      <c r="J1248" s="83">
        <v>-4.8521388888799904E+16</v>
      </c>
      <c r="K1248" s="83" t="s">
        <v>5079</v>
      </c>
      <c r="L1248" s="46" t="s">
        <v>114</v>
      </c>
      <c r="M1248" s="60">
        <v>2007</v>
      </c>
      <c r="N1248" s="46" t="s">
        <v>1280</v>
      </c>
      <c r="O1248" s="46">
        <f t="shared" si="19"/>
        <v>41096</v>
      </c>
      <c r="P1248" s="46">
        <v>2012</v>
      </c>
      <c r="Q1248" s="46" t="s">
        <v>65</v>
      </c>
      <c r="S1248" s="46">
        <v>324300</v>
      </c>
      <c r="T1248" s="46">
        <v>1.0283485540334855E-2</v>
      </c>
      <c r="U1248" s="46">
        <v>98.3</v>
      </c>
      <c r="V1248" s="46" t="s">
        <v>5403</v>
      </c>
      <c r="W1248" s="46" t="s">
        <v>5413</v>
      </c>
    </row>
    <row r="1249" spans="1:68" ht="12.75" customHeight="1" x14ac:dyDescent="0.25">
      <c r="A1249" s="46" t="s">
        <v>4049</v>
      </c>
      <c r="B1249" s="82" t="s">
        <v>586</v>
      </c>
      <c r="C1249" s="60">
        <v>14</v>
      </c>
      <c r="D1249" s="46" t="s">
        <v>4227</v>
      </c>
      <c r="E1249" s="46" t="s">
        <v>2886</v>
      </c>
      <c r="F1249" s="46" t="s">
        <v>4332</v>
      </c>
      <c r="G1249" s="46" t="s">
        <v>69</v>
      </c>
      <c r="H1249" s="46" t="s">
        <v>67</v>
      </c>
      <c r="I1249" s="83">
        <v>-2.32620949999999E+16</v>
      </c>
      <c r="J1249" s="83">
        <v>-4.9104962499999904E+16</v>
      </c>
      <c r="K1249" s="83" t="s">
        <v>5081</v>
      </c>
      <c r="L1249" s="46" t="s">
        <v>114</v>
      </c>
      <c r="M1249" s="60">
        <v>2007</v>
      </c>
      <c r="N1249" s="46" t="s">
        <v>1280</v>
      </c>
      <c r="O1249" s="46">
        <f t="shared" si="19"/>
        <v>41096</v>
      </c>
      <c r="P1249" s="46">
        <v>2012</v>
      </c>
      <c r="Q1249" s="46" t="s">
        <v>65</v>
      </c>
      <c r="S1249" s="46">
        <v>441180</v>
      </c>
      <c r="T1249" s="46">
        <v>1.3989726027397261E-2</v>
      </c>
      <c r="U1249" s="46">
        <v>102.2</v>
      </c>
      <c r="V1249" s="46" t="s">
        <v>5403</v>
      </c>
      <c r="W1249" s="46" t="s">
        <v>5413</v>
      </c>
    </row>
    <row r="1250" spans="1:68" ht="12.75" customHeight="1" x14ac:dyDescent="0.25">
      <c r="A1250" s="46" t="s">
        <v>4049</v>
      </c>
      <c r="B1250" s="82" t="s">
        <v>586</v>
      </c>
      <c r="C1250" s="60">
        <v>14</v>
      </c>
      <c r="D1250" s="46" t="s">
        <v>4227</v>
      </c>
      <c r="E1250" s="46" t="s">
        <v>2887</v>
      </c>
      <c r="F1250" s="46" t="s">
        <v>4332</v>
      </c>
      <c r="G1250" s="46" t="s">
        <v>69</v>
      </c>
      <c r="H1250" s="46" t="s">
        <v>67</v>
      </c>
      <c r="I1250" s="83">
        <v>-2.32601952776999E+16</v>
      </c>
      <c r="J1250" s="83">
        <v>-4.91401072222E+16</v>
      </c>
      <c r="K1250" s="83" t="s">
        <v>5081</v>
      </c>
      <c r="L1250" s="46" t="s">
        <v>114</v>
      </c>
      <c r="M1250" s="60">
        <v>2007</v>
      </c>
      <c r="N1250" s="46" t="s">
        <v>1280</v>
      </c>
      <c r="O1250" s="46">
        <f t="shared" si="19"/>
        <v>41096</v>
      </c>
      <c r="P1250" s="46">
        <v>2012</v>
      </c>
      <c r="Q1250" s="46" t="s">
        <v>65</v>
      </c>
      <c r="S1250" s="46">
        <v>530100</v>
      </c>
      <c r="T1250" s="46">
        <v>1.6809360730593609E-2</v>
      </c>
      <c r="U1250" s="46">
        <v>102.2</v>
      </c>
      <c r="V1250" s="46" t="s">
        <v>5403</v>
      </c>
      <c r="W1250" s="46" t="s">
        <v>5413</v>
      </c>
    </row>
    <row r="1251" spans="1:68" ht="12.75" customHeight="1" x14ac:dyDescent="0.25">
      <c r="A1251" s="46" t="s">
        <v>3958</v>
      </c>
      <c r="B1251" s="82" t="s">
        <v>527</v>
      </c>
      <c r="C1251" s="60">
        <v>4</v>
      </c>
      <c r="D1251" s="46" t="s">
        <v>4235</v>
      </c>
      <c r="E1251" s="46" t="s">
        <v>2069</v>
      </c>
      <c r="F1251" s="46" t="s">
        <v>4332</v>
      </c>
      <c r="G1251" s="46" t="s">
        <v>69</v>
      </c>
      <c r="H1251" s="46" t="s">
        <v>67</v>
      </c>
      <c r="I1251" s="83">
        <v>-2.14666666665999E+16</v>
      </c>
      <c r="J1251" s="83">
        <v>-4.72477777777E+16</v>
      </c>
      <c r="K1251" s="83" t="s">
        <v>5082</v>
      </c>
      <c r="L1251" s="46" t="s">
        <v>373</v>
      </c>
      <c r="M1251" s="60">
        <v>2013</v>
      </c>
      <c r="N1251" s="46" t="s">
        <v>374</v>
      </c>
      <c r="O1251" s="46">
        <f t="shared" si="19"/>
        <v>44928</v>
      </c>
      <c r="P1251" s="46">
        <v>2023</v>
      </c>
      <c r="Q1251" s="46" t="s">
        <v>65</v>
      </c>
      <c r="R1251" s="84"/>
      <c r="S1251" s="46">
        <v>1959240</v>
      </c>
      <c r="T1251" s="46">
        <v>6.212709284627093E-2</v>
      </c>
      <c r="U1251" s="46">
        <v>368</v>
      </c>
      <c r="V1251" s="46" t="s">
        <v>5406</v>
      </c>
      <c r="W1251" s="46" t="s">
        <v>5407</v>
      </c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M1251" s="46"/>
      <c r="AN1251" s="46"/>
      <c r="AO1251" s="46"/>
      <c r="AP1251" s="46"/>
      <c r="AQ1251" s="46"/>
      <c r="AR1251" s="46"/>
      <c r="AS1251" s="46"/>
      <c r="AT1251" s="46"/>
      <c r="AU1251" s="46"/>
      <c r="AV1251" s="46"/>
      <c r="AW1251" s="46"/>
      <c r="AX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  <c r="BK1251" s="46"/>
      <c r="BL1251" s="46"/>
      <c r="BM1251" s="46"/>
      <c r="BN1251" s="46"/>
      <c r="BO1251" s="46"/>
      <c r="BP1251" s="46"/>
    </row>
    <row r="1252" spans="1:68" ht="12.75" customHeight="1" x14ac:dyDescent="0.25">
      <c r="A1252" s="46" t="s">
        <v>3419</v>
      </c>
      <c r="B1252" s="82" t="s">
        <v>566</v>
      </c>
      <c r="C1252" s="60">
        <v>14</v>
      </c>
      <c r="D1252" s="46" t="s">
        <v>4227</v>
      </c>
      <c r="E1252" s="46" t="s">
        <v>2070</v>
      </c>
      <c r="F1252" s="46" t="s">
        <v>4332</v>
      </c>
      <c r="G1252" s="46" t="s">
        <v>61</v>
      </c>
      <c r="H1252" s="46" t="s">
        <v>67</v>
      </c>
      <c r="I1252" s="83">
        <v>-2.31897777777E+16</v>
      </c>
      <c r="J1252" s="83">
        <v>-4.9380499999999904E+16</v>
      </c>
      <c r="K1252" s="83" t="s">
        <v>4633</v>
      </c>
      <c r="L1252" s="46" t="s">
        <v>373</v>
      </c>
      <c r="M1252" s="60">
        <v>2013</v>
      </c>
      <c r="N1252" s="46" t="s">
        <v>374</v>
      </c>
      <c r="O1252" s="46">
        <f t="shared" si="19"/>
        <v>44928</v>
      </c>
      <c r="P1252" s="46">
        <v>2023</v>
      </c>
      <c r="Q1252" s="46" t="s">
        <v>65</v>
      </c>
      <c r="R1252" s="84"/>
      <c r="S1252" s="46">
        <v>2365200</v>
      </c>
      <c r="T1252" s="46">
        <v>7.4999999999999997E-2</v>
      </c>
      <c r="U1252" s="46" t="s">
        <v>5405</v>
      </c>
      <c r="V1252" s="46" t="s">
        <v>5405</v>
      </c>
      <c r="W1252" s="46" t="s">
        <v>5405</v>
      </c>
      <c r="X1252" s="46"/>
      <c r="Y1252" s="46"/>
      <c r="Z1252" s="46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M1252" s="46"/>
      <c r="AN1252" s="46"/>
      <c r="AO1252" s="46"/>
      <c r="AP1252" s="46"/>
      <c r="AQ1252" s="46"/>
      <c r="AR1252" s="46"/>
      <c r="AS1252" s="46"/>
      <c r="AT1252" s="46"/>
      <c r="AU1252" s="46"/>
      <c r="AV1252" s="46"/>
      <c r="AW1252" s="46"/>
      <c r="AX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  <c r="BK1252" s="46"/>
      <c r="BL1252" s="46"/>
      <c r="BM1252" s="46"/>
      <c r="BN1252" s="46"/>
      <c r="BO1252" s="46"/>
      <c r="BP1252" s="46"/>
    </row>
    <row r="1253" spans="1:68" ht="12.75" customHeight="1" x14ac:dyDescent="0.25">
      <c r="A1253" s="46" t="s">
        <v>3967</v>
      </c>
      <c r="B1253" s="82" t="s">
        <v>507</v>
      </c>
      <c r="C1253" s="60">
        <v>15</v>
      </c>
      <c r="D1253" s="46" t="s">
        <v>4230</v>
      </c>
      <c r="E1253" s="46" t="s">
        <v>2890</v>
      </c>
      <c r="F1253" s="46" t="s">
        <v>4332</v>
      </c>
      <c r="G1253" s="46" t="s">
        <v>76</v>
      </c>
      <c r="H1253" s="46" t="s">
        <v>62</v>
      </c>
      <c r="I1253" s="83">
        <v>-1.9930495E+16</v>
      </c>
      <c r="J1253" s="83">
        <v>-4.96920041666E+16</v>
      </c>
      <c r="K1253" s="83" t="s">
        <v>4971</v>
      </c>
      <c r="L1253" s="46" t="s">
        <v>1497</v>
      </c>
      <c r="M1253" s="60">
        <v>2007</v>
      </c>
      <c r="N1253" s="46" t="s">
        <v>115</v>
      </c>
      <c r="O1253" s="46">
        <f t="shared" si="19"/>
        <v>42922</v>
      </c>
      <c r="P1253" s="46">
        <v>2017</v>
      </c>
      <c r="Q1253" s="46" t="s">
        <v>65</v>
      </c>
      <c r="S1253" s="46">
        <v>57600</v>
      </c>
      <c r="T1253" s="46">
        <v>1.8264840182648401E-3</v>
      </c>
      <c r="U1253" s="46" t="s">
        <v>5405</v>
      </c>
      <c r="V1253" s="46" t="s">
        <v>5405</v>
      </c>
      <c r="W1253" s="46" t="s">
        <v>5405</v>
      </c>
    </row>
    <row r="1254" spans="1:68" ht="12.75" customHeight="1" x14ac:dyDescent="0.25">
      <c r="A1254" s="46" t="s">
        <v>3738</v>
      </c>
      <c r="B1254" s="82" t="s">
        <v>525</v>
      </c>
      <c r="C1254" s="60">
        <v>9</v>
      </c>
      <c r="D1254" s="46" t="s">
        <v>4228</v>
      </c>
      <c r="E1254" s="46" t="s">
        <v>2891</v>
      </c>
      <c r="F1254" s="46" t="s">
        <v>4332</v>
      </c>
      <c r="G1254" s="46" t="s">
        <v>68</v>
      </c>
      <c r="H1254" s="46" t="s">
        <v>67</v>
      </c>
      <c r="I1254" s="83">
        <v>-2.15725E+16</v>
      </c>
      <c r="J1254" s="83">
        <v>-4.79158333333E+16</v>
      </c>
      <c r="K1254" s="83" t="s">
        <v>5083</v>
      </c>
      <c r="L1254" s="46" t="s">
        <v>110</v>
      </c>
      <c r="M1254" s="60">
        <v>2007</v>
      </c>
      <c r="N1254" s="46" t="s">
        <v>1283</v>
      </c>
      <c r="O1254" s="46">
        <f t="shared" si="19"/>
        <v>39413</v>
      </c>
      <c r="P1254" s="46">
        <v>2007</v>
      </c>
      <c r="Q1254" s="46" t="s">
        <v>142</v>
      </c>
      <c r="S1254" s="46">
        <v>27462600</v>
      </c>
      <c r="T1254" s="46">
        <v>0.87083333333333335</v>
      </c>
      <c r="U1254" s="46" t="s">
        <v>5405</v>
      </c>
      <c r="V1254" s="46" t="s">
        <v>5405</v>
      </c>
      <c r="W1254" s="46" t="s">
        <v>5405</v>
      </c>
    </row>
    <row r="1255" spans="1:68" ht="12.75" customHeight="1" x14ac:dyDescent="0.25">
      <c r="A1255" s="46" t="s">
        <v>3738</v>
      </c>
      <c r="B1255" s="82" t="s">
        <v>525</v>
      </c>
      <c r="C1255" s="60">
        <v>9</v>
      </c>
      <c r="D1255" s="46" t="s">
        <v>4228</v>
      </c>
      <c r="E1255" s="46" t="s">
        <v>2892</v>
      </c>
      <c r="F1255" s="46" t="s">
        <v>4332</v>
      </c>
      <c r="G1255" s="46" t="s">
        <v>68</v>
      </c>
      <c r="H1255" s="46" t="s">
        <v>62</v>
      </c>
      <c r="I1255" s="83">
        <v>-2.15722222222E+16</v>
      </c>
      <c r="J1255" s="83">
        <v>-4.79136111111E+16</v>
      </c>
      <c r="K1255" s="83" t="s">
        <v>5083</v>
      </c>
      <c r="L1255" s="46" t="s">
        <v>110</v>
      </c>
      <c r="M1255" s="60">
        <v>2007</v>
      </c>
      <c r="N1255" s="46" t="s">
        <v>1283</v>
      </c>
      <c r="O1255" s="46">
        <f t="shared" si="19"/>
        <v>39413</v>
      </c>
      <c r="P1255" s="46">
        <v>2007</v>
      </c>
      <c r="Q1255" s="46" t="s">
        <v>142</v>
      </c>
      <c r="S1255" s="46">
        <v>27462600</v>
      </c>
      <c r="T1255" s="46">
        <v>0.87083333333333335</v>
      </c>
      <c r="U1255" s="46" t="s">
        <v>5405</v>
      </c>
      <c r="V1255" s="46" t="s">
        <v>5405</v>
      </c>
      <c r="W1255" s="46" t="s">
        <v>5405</v>
      </c>
    </row>
    <row r="1256" spans="1:68" ht="12.75" customHeight="1" x14ac:dyDescent="0.25">
      <c r="A1256" s="46" t="s">
        <v>3981</v>
      </c>
      <c r="B1256" s="82" t="s">
        <v>535</v>
      </c>
      <c r="C1256" s="60">
        <v>9</v>
      </c>
      <c r="D1256" s="46" t="s">
        <v>4228</v>
      </c>
      <c r="E1256" s="46" t="s">
        <v>2893</v>
      </c>
      <c r="F1256" s="46" t="s">
        <v>4332</v>
      </c>
      <c r="G1256" s="46" t="s">
        <v>69</v>
      </c>
      <c r="H1256" s="46" t="s">
        <v>67</v>
      </c>
      <c r="I1256" s="83">
        <v>-2.21980555555E+16</v>
      </c>
      <c r="J1256" s="83">
        <v>-4.72513888888E+16</v>
      </c>
      <c r="K1256" s="83" t="s">
        <v>5084</v>
      </c>
      <c r="L1256" s="46" t="s">
        <v>1498</v>
      </c>
      <c r="M1256" s="60">
        <v>2007</v>
      </c>
      <c r="N1256" s="46" t="s">
        <v>149</v>
      </c>
      <c r="O1256" s="46">
        <f t="shared" si="19"/>
        <v>39692</v>
      </c>
      <c r="P1256" s="46">
        <v>2008</v>
      </c>
      <c r="Q1256" s="46" t="s">
        <v>65</v>
      </c>
      <c r="S1256" s="46">
        <v>38220</v>
      </c>
      <c r="T1256" s="46">
        <v>1.2119482496194824E-3</v>
      </c>
      <c r="U1256" s="46">
        <v>10</v>
      </c>
      <c r="V1256" s="46" t="s">
        <v>5406</v>
      </c>
      <c r="W1256" s="46" t="s">
        <v>5407</v>
      </c>
    </row>
    <row r="1257" spans="1:68" ht="12.75" customHeight="1" x14ac:dyDescent="0.25">
      <c r="A1257" s="46" t="s">
        <v>4050</v>
      </c>
      <c r="B1257" s="82" t="s">
        <v>500</v>
      </c>
      <c r="C1257" s="60">
        <v>4</v>
      </c>
      <c r="D1257" s="46" t="s">
        <v>4235</v>
      </c>
      <c r="E1257" s="46" t="s">
        <v>2894</v>
      </c>
      <c r="F1257" s="46" t="s">
        <v>4332</v>
      </c>
      <c r="G1257" s="46" t="s">
        <v>68</v>
      </c>
      <c r="H1257" s="46" t="s">
        <v>62</v>
      </c>
      <c r="I1257" s="83">
        <v>-2.14116666665999E+16</v>
      </c>
      <c r="J1257" s="83">
        <v>-4.73405555555E+16</v>
      </c>
      <c r="K1257" s="83" t="s">
        <v>5085</v>
      </c>
      <c r="L1257" s="46" t="s">
        <v>110</v>
      </c>
      <c r="M1257" s="60">
        <v>2007</v>
      </c>
      <c r="N1257" s="46" t="s">
        <v>111</v>
      </c>
      <c r="O1257" s="46">
        <f t="shared" si="19"/>
        <v>42877</v>
      </c>
      <c r="P1257" s="46">
        <v>2017</v>
      </c>
      <c r="Q1257" s="46" t="s">
        <v>65</v>
      </c>
      <c r="S1257" s="46">
        <v>1427880</v>
      </c>
      <c r="T1257" s="46">
        <v>4.5277777777777778E-2</v>
      </c>
      <c r="U1257" s="46" t="s">
        <v>5405</v>
      </c>
      <c r="V1257" s="46" t="s">
        <v>5405</v>
      </c>
      <c r="W1257" s="46" t="s">
        <v>5405</v>
      </c>
    </row>
    <row r="1258" spans="1:68" ht="12.75" customHeight="1" x14ac:dyDescent="0.25">
      <c r="A1258" s="46" t="s">
        <v>4051</v>
      </c>
      <c r="B1258" s="82" t="s">
        <v>504</v>
      </c>
      <c r="C1258" s="60">
        <v>4</v>
      </c>
      <c r="D1258" s="46" t="s">
        <v>4253</v>
      </c>
      <c r="E1258" s="46" t="s">
        <v>2895</v>
      </c>
      <c r="F1258" s="46" t="s">
        <v>4332</v>
      </c>
      <c r="G1258" s="46" t="s">
        <v>73</v>
      </c>
      <c r="H1258" s="46" t="s">
        <v>62</v>
      </c>
      <c r="I1258" s="83">
        <v>-2.15519444444E+16</v>
      </c>
      <c r="J1258" s="83">
        <v>-4.66338888888E+16</v>
      </c>
      <c r="K1258" s="83" t="s">
        <v>5086</v>
      </c>
      <c r="L1258" s="46" t="s">
        <v>110</v>
      </c>
      <c r="M1258" s="60">
        <v>2007</v>
      </c>
      <c r="N1258" s="46" t="s">
        <v>1173</v>
      </c>
      <c r="O1258" s="46">
        <f t="shared" si="19"/>
        <v>41807</v>
      </c>
      <c r="P1258" s="46">
        <v>2014</v>
      </c>
      <c r="Q1258" s="46" t="s">
        <v>65</v>
      </c>
      <c r="S1258" s="46">
        <v>3320478</v>
      </c>
      <c r="T1258" s="46">
        <v>0.10529166666666667</v>
      </c>
      <c r="U1258" s="46" t="s">
        <v>5405</v>
      </c>
      <c r="V1258" s="46" t="s">
        <v>5405</v>
      </c>
      <c r="W1258" s="46" t="s">
        <v>5405</v>
      </c>
    </row>
    <row r="1259" spans="1:68" ht="12.75" customHeight="1" x14ac:dyDescent="0.25">
      <c r="A1259" s="46" t="s">
        <v>3427</v>
      </c>
      <c r="B1259" s="82" t="s">
        <v>573</v>
      </c>
      <c r="C1259" s="60">
        <v>2</v>
      </c>
      <c r="D1259" s="46" t="s">
        <v>4232</v>
      </c>
      <c r="E1259" s="46" t="s">
        <v>2896</v>
      </c>
      <c r="F1259" s="46" t="s">
        <v>4333</v>
      </c>
      <c r="G1259" s="46" t="s">
        <v>61</v>
      </c>
      <c r="H1259" s="46" t="s">
        <v>67</v>
      </c>
      <c r="I1259" s="83">
        <v>-2.31845013888E+16</v>
      </c>
      <c r="J1259" s="83">
        <v>-4.59190763888E+16</v>
      </c>
      <c r="K1259" s="83" t="s">
        <v>5087</v>
      </c>
      <c r="L1259" s="46" t="s">
        <v>110</v>
      </c>
      <c r="M1259" s="60">
        <v>2007</v>
      </c>
      <c r="N1259" s="46" t="s">
        <v>1284</v>
      </c>
      <c r="O1259" s="46">
        <f t="shared" si="19"/>
        <v>39447</v>
      </c>
      <c r="P1259" s="46">
        <v>2007</v>
      </c>
      <c r="Q1259" s="46" t="s">
        <v>65</v>
      </c>
      <c r="S1259" s="46">
        <v>37230000</v>
      </c>
      <c r="T1259" s="46">
        <v>1.1805555555555556</v>
      </c>
      <c r="U1259" s="46" t="s">
        <v>5405</v>
      </c>
      <c r="V1259" s="46" t="s">
        <v>5405</v>
      </c>
      <c r="W1259" s="46" t="s">
        <v>5405</v>
      </c>
    </row>
    <row r="1260" spans="1:68" ht="12.75" customHeight="1" x14ac:dyDescent="0.25">
      <c r="A1260" s="46" t="s">
        <v>3427</v>
      </c>
      <c r="B1260" s="82" t="s">
        <v>573</v>
      </c>
      <c r="C1260" s="60">
        <v>2</v>
      </c>
      <c r="D1260" s="46" t="s">
        <v>4232</v>
      </c>
      <c r="E1260" s="46" t="s">
        <v>2897</v>
      </c>
      <c r="F1260" s="46" t="s">
        <v>4333</v>
      </c>
      <c r="G1260" s="46" t="s">
        <v>61</v>
      </c>
      <c r="H1260" s="46" t="s">
        <v>62</v>
      </c>
      <c r="I1260" s="83">
        <v>-2.31897777777E+16</v>
      </c>
      <c r="J1260" s="83">
        <v>-4.59310611111E+16</v>
      </c>
      <c r="K1260" s="83" t="s">
        <v>5087</v>
      </c>
      <c r="L1260" s="46" t="s">
        <v>110</v>
      </c>
      <c r="M1260" s="60">
        <v>2007</v>
      </c>
      <c r="N1260" s="46" t="s">
        <v>1284</v>
      </c>
      <c r="O1260" s="46">
        <f t="shared" si="19"/>
        <v>39447</v>
      </c>
      <c r="P1260" s="46">
        <v>2007</v>
      </c>
      <c r="Q1260" s="46" t="s">
        <v>65</v>
      </c>
      <c r="S1260" s="46">
        <v>470499.6</v>
      </c>
      <c r="T1260" s="46">
        <v>1.4919444444444444E-2</v>
      </c>
      <c r="U1260" s="46" t="s">
        <v>5405</v>
      </c>
      <c r="V1260" s="46" t="s">
        <v>5405</v>
      </c>
      <c r="W1260" s="46" t="s">
        <v>5405</v>
      </c>
    </row>
    <row r="1261" spans="1:68" ht="12.75" customHeight="1" x14ac:dyDescent="0.25">
      <c r="A1261" s="46" t="s">
        <v>4052</v>
      </c>
      <c r="B1261" s="82" t="s">
        <v>548</v>
      </c>
      <c r="C1261" s="60">
        <v>8</v>
      </c>
      <c r="D1261" s="46" t="s">
        <v>4230</v>
      </c>
      <c r="E1261" s="46" t="s">
        <v>2898</v>
      </c>
      <c r="F1261" s="46" t="s">
        <v>4332</v>
      </c>
      <c r="G1261" s="46" t="s">
        <v>69</v>
      </c>
      <c r="H1261" s="46" t="s">
        <v>67</v>
      </c>
      <c r="I1261" s="83">
        <v>-2.01410494444E+16</v>
      </c>
      <c r="J1261" s="83">
        <v>-4.80618141666E+16</v>
      </c>
      <c r="K1261" s="83" t="s">
        <v>5088</v>
      </c>
      <c r="L1261" s="46" t="s">
        <v>110</v>
      </c>
      <c r="M1261" s="60">
        <v>2007</v>
      </c>
      <c r="N1261" s="46" t="s">
        <v>320</v>
      </c>
      <c r="O1261" s="46">
        <f t="shared" si="19"/>
        <v>41051</v>
      </c>
      <c r="P1261" s="46">
        <v>2012</v>
      </c>
      <c r="Q1261" s="46" t="s">
        <v>65</v>
      </c>
      <c r="S1261" s="46">
        <v>320000</v>
      </c>
      <c r="T1261" s="46">
        <v>1.0147133434804667E-2</v>
      </c>
      <c r="U1261" s="46">
        <v>45</v>
      </c>
      <c r="V1261" s="46" t="s">
        <v>5403</v>
      </c>
      <c r="W1261" s="46" t="s">
        <v>5404</v>
      </c>
    </row>
    <row r="1262" spans="1:68" ht="12.75" customHeight="1" x14ac:dyDescent="0.25">
      <c r="A1262" s="46" t="s">
        <v>4053</v>
      </c>
      <c r="B1262" s="82" t="s">
        <v>530</v>
      </c>
      <c r="C1262" s="60">
        <v>15</v>
      </c>
      <c r="D1262" s="46" t="s">
        <v>4315</v>
      </c>
      <c r="E1262" s="46" t="s">
        <v>2899</v>
      </c>
      <c r="F1262" s="46" t="s">
        <v>4332</v>
      </c>
      <c r="G1262" s="46" t="s">
        <v>69</v>
      </c>
      <c r="H1262" s="46" t="s">
        <v>67</v>
      </c>
      <c r="I1262" s="83">
        <v>-2.00455555554999E+16</v>
      </c>
      <c r="J1262" s="83">
        <v>-5.092E+16</v>
      </c>
      <c r="K1262" s="83" t="s">
        <v>5089</v>
      </c>
      <c r="L1262" s="46" t="s">
        <v>110</v>
      </c>
      <c r="M1262" s="60">
        <v>2007</v>
      </c>
      <c r="N1262" s="46" t="s">
        <v>320</v>
      </c>
      <c r="O1262" s="46">
        <f t="shared" si="19"/>
        <v>41051</v>
      </c>
      <c r="P1262" s="46">
        <v>2012</v>
      </c>
      <c r="Q1262" s="46" t="s">
        <v>65</v>
      </c>
      <c r="S1262" s="46">
        <v>581670</v>
      </c>
      <c r="T1262" s="46">
        <v>1.8444634703196346E-2</v>
      </c>
      <c r="U1262" s="46">
        <v>70.2</v>
      </c>
      <c r="V1262" s="46" t="s">
        <v>5403</v>
      </c>
      <c r="W1262" s="46" t="s">
        <v>5404</v>
      </c>
    </row>
    <row r="1263" spans="1:68" ht="12.75" customHeight="1" x14ac:dyDescent="0.25">
      <c r="A1263" s="46" t="s">
        <v>4012</v>
      </c>
      <c r="B1263" s="82" t="s">
        <v>580</v>
      </c>
      <c r="C1263" s="60">
        <v>14</v>
      </c>
      <c r="D1263" s="46" t="s">
        <v>4227</v>
      </c>
      <c r="E1263" s="46" t="s">
        <v>2900</v>
      </c>
      <c r="F1263" s="46" t="s">
        <v>4332</v>
      </c>
      <c r="G1263" s="46" t="s">
        <v>69</v>
      </c>
      <c r="H1263" s="46" t="s">
        <v>67</v>
      </c>
      <c r="I1263" s="83">
        <v>-2.35527777777E+16</v>
      </c>
      <c r="J1263" s="83">
        <v>-4.8502222222199904E+16</v>
      </c>
      <c r="K1263" s="83" t="s">
        <v>5090</v>
      </c>
      <c r="L1263" s="46" t="s">
        <v>110</v>
      </c>
      <c r="M1263" s="60">
        <v>2007</v>
      </c>
      <c r="N1263" s="46" t="s">
        <v>1257</v>
      </c>
      <c r="O1263" s="46">
        <f t="shared" si="19"/>
        <v>41058</v>
      </c>
      <c r="P1263" s="46">
        <v>2012</v>
      </c>
      <c r="Q1263" s="46" t="s">
        <v>65</v>
      </c>
      <c r="S1263" s="46">
        <v>198214</v>
      </c>
      <c r="T1263" s="46">
        <v>6.2853247082699133E-3</v>
      </c>
      <c r="U1263" s="46">
        <v>62.67</v>
      </c>
      <c r="V1263" s="46" t="s">
        <v>5403</v>
      </c>
      <c r="W1263" s="46" t="s">
        <v>5413</v>
      </c>
    </row>
    <row r="1264" spans="1:68" ht="12.75" customHeight="1" x14ac:dyDescent="0.25">
      <c r="A1264" s="46" t="s">
        <v>4054</v>
      </c>
      <c r="B1264" s="82" t="s">
        <v>559</v>
      </c>
      <c r="C1264" s="60">
        <v>8</v>
      </c>
      <c r="D1264" s="46" t="s">
        <v>4230</v>
      </c>
      <c r="E1264" s="46" t="s">
        <v>2075</v>
      </c>
      <c r="F1264" s="46" t="s">
        <v>4332</v>
      </c>
      <c r="G1264" s="46" t="s">
        <v>69</v>
      </c>
      <c r="H1264" s="46" t="s">
        <v>67</v>
      </c>
      <c r="I1264" s="83">
        <v>-2.01404722222E+16</v>
      </c>
      <c r="J1264" s="83">
        <v>-4.8465444444399904E+16</v>
      </c>
      <c r="K1264" s="83" t="s">
        <v>5091</v>
      </c>
      <c r="L1264" s="46" t="s">
        <v>373</v>
      </c>
      <c r="M1264" s="60">
        <v>2013</v>
      </c>
      <c r="N1264" s="46" t="s">
        <v>374</v>
      </c>
      <c r="O1264" s="46">
        <f t="shared" si="19"/>
        <v>44928</v>
      </c>
      <c r="P1264" s="46">
        <v>2023</v>
      </c>
      <c r="Q1264" s="46" t="s">
        <v>65</v>
      </c>
      <c r="R1264" s="84"/>
      <c r="S1264" s="46">
        <v>279720</v>
      </c>
      <c r="T1264" s="46">
        <v>8.8698630136986294E-3</v>
      </c>
      <c r="U1264" s="46">
        <v>43.5</v>
      </c>
      <c r="V1264" s="46" t="s">
        <v>5403</v>
      </c>
      <c r="W1264" s="46" t="s">
        <v>5411</v>
      </c>
      <c r="X1264" s="46"/>
      <c r="Y1264" s="46"/>
      <c r="Z1264" s="46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M1264" s="46"/>
      <c r="AN1264" s="46"/>
      <c r="AO1264" s="46"/>
      <c r="AP1264" s="46"/>
      <c r="AQ1264" s="46"/>
      <c r="AR1264" s="46"/>
      <c r="AS1264" s="46"/>
      <c r="AT1264" s="46"/>
      <c r="AU1264" s="46"/>
      <c r="AV1264" s="46"/>
      <c r="AW1264" s="46"/>
      <c r="AX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  <c r="BK1264" s="46"/>
      <c r="BL1264" s="46"/>
      <c r="BM1264" s="46"/>
      <c r="BN1264" s="46"/>
      <c r="BO1264" s="46"/>
      <c r="BP1264" s="46"/>
    </row>
    <row r="1265" spans="1:68" ht="12.75" customHeight="1" x14ac:dyDescent="0.25">
      <c r="A1265" s="46" t="s">
        <v>3944</v>
      </c>
      <c r="B1265" s="82" t="s">
        <v>503</v>
      </c>
      <c r="C1265" s="60">
        <v>15</v>
      </c>
      <c r="D1265" s="46" t="s">
        <v>4230</v>
      </c>
      <c r="E1265" s="46" t="s">
        <v>2902</v>
      </c>
      <c r="F1265" s="46" t="s">
        <v>4332</v>
      </c>
      <c r="G1265" s="46" t="s">
        <v>76</v>
      </c>
      <c r="H1265" s="46" t="s">
        <v>62</v>
      </c>
      <c r="I1265" s="83">
        <v>-1.99297222221999E+16</v>
      </c>
      <c r="J1265" s="83">
        <v>-5.07219444444E+16</v>
      </c>
      <c r="K1265" s="83" t="s">
        <v>4945</v>
      </c>
      <c r="L1265" s="46" t="s">
        <v>108</v>
      </c>
      <c r="M1265" s="60">
        <v>2007</v>
      </c>
      <c r="N1265" s="46" t="s">
        <v>109</v>
      </c>
      <c r="O1265" s="46">
        <f t="shared" si="19"/>
        <v>42863</v>
      </c>
      <c r="P1265" s="46">
        <v>2017</v>
      </c>
      <c r="Q1265" s="46" t="s">
        <v>65</v>
      </c>
      <c r="S1265" s="46">
        <v>48960</v>
      </c>
      <c r="T1265" s="46">
        <v>1.5525114155251142E-3</v>
      </c>
      <c r="U1265" s="46" t="s">
        <v>5405</v>
      </c>
      <c r="V1265" s="46" t="s">
        <v>5405</v>
      </c>
      <c r="W1265" s="46" t="s">
        <v>5405</v>
      </c>
    </row>
    <row r="1266" spans="1:68" ht="12.75" customHeight="1" x14ac:dyDescent="0.25">
      <c r="A1266" s="46" t="s">
        <v>4042</v>
      </c>
      <c r="B1266" s="82" t="s">
        <v>548</v>
      </c>
      <c r="C1266" s="60">
        <v>8</v>
      </c>
      <c r="D1266" s="46" t="s">
        <v>4230</v>
      </c>
      <c r="E1266" s="46" t="s">
        <v>2903</v>
      </c>
      <c r="F1266" s="46" t="s">
        <v>4332</v>
      </c>
      <c r="G1266" s="46" t="s">
        <v>69</v>
      </c>
      <c r="H1266" s="46" t="s">
        <v>67</v>
      </c>
      <c r="I1266" s="83">
        <v>-2.01544444443999E+16</v>
      </c>
      <c r="J1266" s="83">
        <v>-4.8018055555499904E+16</v>
      </c>
      <c r="K1266" s="83" t="s">
        <v>5092</v>
      </c>
      <c r="L1266" s="46" t="s">
        <v>1499</v>
      </c>
      <c r="M1266" s="60">
        <v>2007</v>
      </c>
      <c r="N1266" s="46" t="s">
        <v>320</v>
      </c>
      <c r="O1266" s="46">
        <f t="shared" si="19"/>
        <v>41051</v>
      </c>
      <c r="P1266" s="46">
        <v>2012</v>
      </c>
      <c r="Q1266" s="46" t="s">
        <v>65</v>
      </c>
      <c r="S1266" s="46">
        <v>316750</v>
      </c>
      <c r="T1266" s="46">
        <v>1.0044076610857433E-2</v>
      </c>
      <c r="U1266" s="46">
        <v>53</v>
      </c>
      <c r="V1266" s="46" t="s">
        <v>5403</v>
      </c>
      <c r="W1266" s="46" t="s">
        <v>5409</v>
      </c>
    </row>
    <row r="1267" spans="1:68" ht="12.75" customHeight="1" x14ac:dyDescent="0.25">
      <c r="A1267" s="46" t="s">
        <v>4055</v>
      </c>
      <c r="B1267" s="82" t="s">
        <v>561</v>
      </c>
      <c r="C1267" s="60">
        <v>15</v>
      </c>
      <c r="D1267" s="46" t="s">
        <v>4230</v>
      </c>
      <c r="E1267" s="46" t="s">
        <v>2076</v>
      </c>
      <c r="F1267" s="46" t="s">
        <v>4332</v>
      </c>
      <c r="G1267" s="46" t="s">
        <v>69</v>
      </c>
      <c r="H1267" s="46" t="s">
        <v>67</v>
      </c>
      <c r="I1267" s="83">
        <v>-1.99606944444E+16</v>
      </c>
      <c r="J1267" s="83">
        <v>-4.9921111111099904E+16</v>
      </c>
      <c r="K1267" s="83" t="s">
        <v>5093</v>
      </c>
      <c r="L1267" s="46" t="s">
        <v>373</v>
      </c>
      <c r="M1267" s="60">
        <v>2013</v>
      </c>
      <c r="N1267" s="46" t="s">
        <v>374</v>
      </c>
      <c r="O1267" s="46">
        <f t="shared" si="19"/>
        <v>44928</v>
      </c>
      <c r="P1267" s="46">
        <v>2023</v>
      </c>
      <c r="Q1267" s="46" t="s">
        <v>65</v>
      </c>
      <c r="R1267" s="84"/>
      <c r="S1267" s="46">
        <v>535040</v>
      </c>
      <c r="T1267" s="46">
        <v>1.6966007102993404E-2</v>
      </c>
      <c r="U1267" s="46">
        <v>48.6</v>
      </c>
      <c r="V1267" s="46" t="s">
        <v>5403</v>
      </c>
      <c r="W1267" s="46" t="s">
        <v>5404</v>
      </c>
      <c r="X1267" s="46"/>
      <c r="Y1267" s="46"/>
      <c r="Z1267" s="46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M1267" s="46"/>
      <c r="AN1267" s="46"/>
      <c r="AO1267" s="46"/>
      <c r="AP1267" s="46"/>
      <c r="AQ1267" s="46"/>
      <c r="AR1267" s="46"/>
      <c r="AS1267" s="46"/>
      <c r="AT1267" s="46"/>
      <c r="AU1267" s="46"/>
      <c r="AV1267" s="46"/>
      <c r="AW1267" s="46"/>
      <c r="AX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  <c r="BK1267" s="46"/>
      <c r="BL1267" s="46"/>
      <c r="BM1267" s="46"/>
      <c r="BN1267" s="46"/>
      <c r="BO1267" s="46"/>
      <c r="BP1267" s="46"/>
    </row>
    <row r="1268" spans="1:68" ht="12.75" customHeight="1" x14ac:dyDescent="0.25">
      <c r="A1268" s="46" t="s">
        <v>3936</v>
      </c>
      <c r="B1268" s="82" t="s">
        <v>502</v>
      </c>
      <c r="C1268" s="60">
        <v>15</v>
      </c>
      <c r="D1268" s="46" t="s">
        <v>4230</v>
      </c>
      <c r="E1268" s="46" t="s">
        <v>2905</v>
      </c>
      <c r="F1268" s="46" t="s">
        <v>4332</v>
      </c>
      <c r="G1268" s="46" t="s">
        <v>76</v>
      </c>
      <c r="H1268" s="46" t="s">
        <v>62</v>
      </c>
      <c r="I1268" s="83">
        <v>-2.01260566666E+16</v>
      </c>
      <c r="J1268" s="83">
        <v>-4.93045616666E+16</v>
      </c>
      <c r="K1268" s="83" t="s">
        <v>4932</v>
      </c>
      <c r="L1268" s="46" t="s">
        <v>106</v>
      </c>
      <c r="M1268" s="60">
        <v>2007</v>
      </c>
      <c r="N1268" s="46" t="s">
        <v>107</v>
      </c>
      <c r="O1268" s="46">
        <f t="shared" si="19"/>
        <v>42864</v>
      </c>
      <c r="P1268" s="46">
        <v>2017</v>
      </c>
      <c r="Q1268" s="46" t="s">
        <v>65</v>
      </c>
      <c r="S1268" s="46">
        <v>43200</v>
      </c>
      <c r="T1268" s="46">
        <v>1.3698630136986301E-3</v>
      </c>
      <c r="U1268" s="46" t="s">
        <v>5405</v>
      </c>
      <c r="V1268" s="46" t="s">
        <v>5405</v>
      </c>
      <c r="W1268" s="46" t="s">
        <v>5405</v>
      </c>
    </row>
    <row r="1269" spans="1:68" ht="12.75" customHeight="1" x14ac:dyDescent="0.25">
      <c r="A1269" s="46" t="s">
        <v>4055</v>
      </c>
      <c r="B1269" s="82" t="s">
        <v>561</v>
      </c>
      <c r="C1269" s="60">
        <v>15</v>
      </c>
      <c r="D1269" s="46" t="s">
        <v>4230</v>
      </c>
      <c r="E1269" s="46" t="s">
        <v>2077</v>
      </c>
      <c r="F1269" s="46" t="s">
        <v>4332</v>
      </c>
      <c r="G1269" s="46" t="s">
        <v>69</v>
      </c>
      <c r="H1269" s="46" t="s">
        <v>67</v>
      </c>
      <c r="I1269" s="83">
        <v>-1.99603611110999E+16</v>
      </c>
      <c r="J1269" s="83">
        <v>-4.9918666666599904E+16</v>
      </c>
      <c r="K1269" s="83" t="s">
        <v>5093</v>
      </c>
      <c r="L1269" s="46" t="s">
        <v>373</v>
      </c>
      <c r="M1269" s="60">
        <v>2013</v>
      </c>
      <c r="N1269" s="46" t="s">
        <v>374</v>
      </c>
      <c r="O1269" s="46">
        <f t="shared" si="19"/>
        <v>44928</v>
      </c>
      <c r="P1269" s="46">
        <v>2023</v>
      </c>
      <c r="Q1269" s="46" t="s">
        <v>65</v>
      </c>
      <c r="R1269" s="84"/>
      <c r="S1269" s="46">
        <v>728000</v>
      </c>
      <c r="T1269" s="46">
        <v>2.3084728564180618E-2</v>
      </c>
      <c r="U1269" s="46">
        <v>48.6</v>
      </c>
      <c r="V1269" s="46" t="s">
        <v>5403</v>
      </c>
      <c r="W1269" s="46" t="s">
        <v>5404</v>
      </c>
      <c r="X1269" s="46"/>
      <c r="Y1269" s="46"/>
      <c r="Z1269" s="46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M1269" s="46"/>
      <c r="AN1269" s="46"/>
      <c r="AO1269" s="46"/>
      <c r="AP1269" s="46"/>
      <c r="AQ1269" s="46"/>
      <c r="AR1269" s="46"/>
      <c r="AS1269" s="46"/>
      <c r="AT1269" s="46"/>
      <c r="AU1269" s="46"/>
      <c r="AV1269" s="46"/>
      <c r="AW1269" s="46"/>
      <c r="AX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  <c r="BK1269" s="46"/>
      <c r="BL1269" s="46"/>
      <c r="BM1269" s="46"/>
      <c r="BN1269" s="46"/>
      <c r="BO1269" s="46"/>
      <c r="BP1269" s="46"/>
    </row>
    <row r="1270" spans="1:68" ht="12.75" customHeight="1" x14ac:dyDescent="0.25">
      <c r="A1270" s="46" t="s">
        <v>3938</v>
      </c>
      <c r="B1270" s="82" t="s">
        <v>522</v>
      </c>
      <c r="C1270" s="60">
        <v>14</v>
      </c>
      <c r="D1270" s="46" t="s">
        <v>4269</v>
      </c>
      <c r="E1270" s="46" t="s">
        <v>2907</v>
      </c>
      <c r="F1270" s="46" t="s">
        <v>4332</v>
      </c>
      <c r="G1270" s="46" t="s">
        <v>76</v>
      </c>
      <c r="H1270" s="46" t="s">
        <v>62</v>
      </c>
      <c r="I1270" s="83">
        <v>-2.37049999999999E+16</v>
      </c>
      <c r="J1270" s="83">
        <v>-4.95488888888E+16</v>
      </c>
      <c r="K1270" s="83" t="s">
        <v>4937</v>
      </c>
      <c r="L1270" s="46" t="s">
        <v>130</v>
      </c>
      <c r="M1270" s="60">
        <v>2007</v>
      </c>
      <c r="N1270" s="46" t="s">
        <v>131</v>
      </c>
      <c r="O1270" s="46">
        <f t="shared" si="19"/>
        <v>42834</v>
      </c>
      <c r="P1270" s="46">
        <v>2017</v>
      </c>
      <c r="Q1270" s="46" t="s">
        <v>65</v>
      </c>
      <c r="S1270" s="46">
        <v>86592</v>
      </c>
      <c r="T1270" s="46">
        <v>2.7458143074581432E-3</v>
      </c>
      <c r="U1270" s="46" t="s">
        <v>5405</v>
      </c>
      <c r="V1270" s="46" t="s">
        <v>5405</v>
      </c>
      <c r="W1270" s="46" t="s">
        <v>5405</v>
      </c>
    </row>
    <row r="1271" spans="1:68" ht="12.75" customHeight="1" x14ac:dyDescent="0.25">
      <c r="A1271" s="46" t="s">
        <v>4055</v>
      </c>
      <c r="B1271" s="82" t="s">
        <v>561</v>
      </c>
      <c r="C1271" s="60">
        <v>15</v>
      </c>
      <c r="D1271" s="46" t="s">
        <v>4272</v>
      </c>
      <c r="E1271" s="46" t="s">
        <v>2080</v>
      </c>
      <c r="F1271" s="46" t="s">
        <v>4332</v>
      </c>
      <c r="G1271" s="46" t="s">
        <v>69</v>
      </c>
      <c r="H1271" s="46" t="s">
        <v>67</v>
      </c>
      <c r="I1271" s="83">
        <v>-1.99630277776999E+16</v>
      </c>
      <c r="J1271" s="83">
        <v>-4.99064166666E+16</v>
      </c>
      <c r="K1271" s="83" t="s">
        <v>5093</v>
      </c>
      <c r="L1271" s="46" t="s">
        <v>373</v>
      </c>
      <c r="M1271" s="60">
        <v>2013</v>
      </c>
      <c r="N1271" s="46" t="s">
        <v>374</v>
      </c>
      <c r="O1271" s="46">
        <f t="shared" si="19"/>
        <v>44928</v>
      </c>
      <c r="P1271" s="46">
        <v>2023</v>
      </c>
      <c r="Q1271" s="46" t="s">
        <v>65</v>
      </c>
      <c r="R1271" s="84"/>
      <c r="S1271" s="46">
        <v>336960</v>
      </c>
      <c r="T1271" s="46">
        <v>1.0684931506849316E-2</v>
      </c>
      <c r="U1271" s="46">
        <v>48.6</v>
      </c>
      <c r="V1271" s="46" t="s">
        <v>5403</v>
      </c>
      <c r="W1271" s="46" t="s">
        <v>5404</v>
      </c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M1271" s="46"/>
      <c r="AN1271" s="46"/>
      <c r="AO1271" s="46"/>
      <c r="AP1271" s="46"/>
      <c r="AQ1271" s="46"/>
      <c r="AR1271" s="46"/>
      <c r="AS1271" s="46"/>
      <c r="AT1271" s="46"/>
      <c r="AU1271" s="46"/>
      <c r="AV1271" s="46"/>
      <c r="AW1271" s="46"/>
      <c r="AX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  <c r="BK1271" s="46"/>
      <c r="BL1271" s="46"/>
      <c r="BM1271" s="46"/>
      <c r="BN1271" s="46"/>
      <c r="BO1271" s="46"/>
      <c r="BP1271" s="46"/>
    </row>
    <row r="1272" spans="1:68" ht="12.75" customHeight="1" x14ac:dyDescent="0.25">
      <c r="A1272" s="46" t="s">
        <v>3569</v>
      </c>
      <c r="B1272" s="82" t="s">
        <v>515</v>
      </c>
      <c r="C1272" s="60">
        <v>20</v>
      </c>
      <c r="D1272" s="46" t="s">
        <v>4240</v>
      </c>
      <c r="E1272" s="46" t="s">
        <v>2909</v>
      </c>
      <c r="F1272" s="46" t="s">
        <v>4332</v>
      </c>
      <c r="G1272" s="46" t="s">
        <v>76</v>
      </c>
      <c r="H1272" s="46" t="s">
        <v>62</v>
      </c>
      <c r="I1272" s="83">
        <v>-2.12855555555E+16</v>
      </c>
      <c r="J1272" s="83">
        <v>-5.18463888888E+16</v>
      </c>
      <c r="K1272" s="83" t="s">
        <v>4501</v>
      </c>
      <c r="L1272" s="46" t="s">
        <v>132</v>
      </c>
      <c r="M1272" s="60">
        <v>2007</v>
      </c>
      <c r="N1272" s="46" t="s">
        <v>133</v>
      </c>
      <c r="O1272" s="46">
        <f t="shared" si="19"/>
        <v>42824</v>
      </c>
      <c r="P1272" s="46">
        <v>2017</v>
      </c>
      <c r="Q1272" s="46" t="s">
        <v>65</v>
      </c>
      <c r="S1272" s="46">
        <v>105120</v>
      </c>
      <c r="T1272" s="46">
        <v>3.3333333333333335E-3</v>
      </c>
      <c r="U1272" s="46" t="s">
        <v>5405</v>
      </c>
      <c r="V1272" s="46" t="s">
        <v>5405</v>
      </c>
      <c r="W1272" s="46" t="s">
        <v>5405</v>
      </c>
    </row>
    <row r="1273" spans="1:68" ht="12.75" customHeight="1" x14ac:dyDescent="0.25">
      <c r="A1273" s="46" t="s">
        <v>4056</v>
      </c>
      <c r="B1273" s="82" t="s">
        <v>521</v>
      </c>
      <c r="C1273" s="60">
        <v>2</v>
      </c>
      <c r="D1273" s="46" t="s">
        <v>4232</v>
      </c>
      <c r="E1273" s="46" t="s">
        <v>2910</v>
      </c>
      <c r="F1273" s="46" t="s">
        <v>4333</v>
      </c>
      <c r="G1273" s="46" t="s">
        <v>61</v>
      </c>
      <c r="H1273" s="46" t="s">
        <v>62</v>
      </c>
      <c r="I1273" s="83">
        <v>-2.28086081235999E+16</v>
      </c>
      <c r="J1273" s="83">
        <v>-4.52108822794E+16</v>
      </c>
      <c r="K1273" s="83" t="s">
        <v>5094</v>
      </c>
      <c r="L1273" s="46" t="s">
        <v>128</v>
      </c>
      <c r="M1273" s="60">
        <v>2007</v>
      </c>
      <c r="N1273" s="46" t="s">
        <v>129</v>
      </c>
      <c r="O1273" s="46">
        <f t="shared" si="19"/>
        <v>46486</v>
      </c>
      <c r="P1273" s="46">
        <v>2027</v>
      </c>
      <c r="Q1273" s="46" t="s">
        <v>65</v>
      </c>
      <c r="S1273" s="46">
        <v>2365200</v>
      </c>
      <c r="T1273" s="46">
        <v>7.4999999999999997E-2</v>
      </c>
      <c r="U1273" s="46" t="s">
        <v>5405</v>
      </c>
      <c r="V1273" s="46" t="s">
        <v>5405</v>
      </c>
      <c r="W1273" s="46" t="s">
        <v>5405</v>
      </c>
    </row>
    <row r="1274" spans="1:68" ht="12.75" customHeight="1" x14ac:dyDescent="0.25">
      <c r="A1274" s="46" t="s">
        <v>3424</v>
      </c>
      <c r="B1274" s="82" t="s">
        <v>479</v>
      </c>
      <c r="C1274" s="60">
        <v>9</v>
      </c>
      <c r="D1274" s="46" t="s">
        <v>4228</v>
      </c>
      <c r="E1274" s="46" t="s">
        <v>2911</v>
      </c>
      <c r="F1274" s="46" t="s">
        <v>4332</v>
      </c>
      <c r="G1274" s="46" t="s">
        <v>68</v>
      </c>
      <c r="H1274" s="46" t="s">
        <v>67</v>
      </c>
      <c r="I1274" s="83">
        <v>-2.23694444443999E+16</v>
      </c>
      <c r="J1274" s="83">
        <v>-4.69205555555E+16</v>
      </c>
      <c r="K1274" s="83" t="s">
        <v>5095</v>
      </c>
      <c r="L1274" s="46" t="s">
        <v>104</v>
      </c>
      <c r="M1274" s="60">
        <v>2006</v>
      </c>
      <c r="N1274" s="46" t="s">
        <v>1205</v>
      </c>
      <c r="O1274" s="46">
        <f t="shared" si="19"/>
        <v>39762</v>
      </c>
      <c r="P1274" s="46">
        <v>2008</v>
      </c>
      <c r="Q1274" s="46" t="s">
        <v>146</v>
      </c>
      <c r="S1274" s="46">
        <v>4730400</v>
      </c>
      <c r="T1274" s="46">
        <v>0.15</v>
      </c>
      <c r="U1274" s="46" t="s">
        <v>5405</v>
      </c>
      <c r="V1274" s="46" t="s">
        <v>5405</v>
      </c>
      <c r="W1274" s="46" t="s">
        <v>5405</v>
      </c>
    </row>
    <row r="1275" spans="1:68" ht="12.75" customHeight="1" x14ac:dyDescent="0.25">
      <c r="A1275" s="46" t="s">
        <v>3424</v>
      </c>
      <c r="B1275" s="82" t="s">
        <v>479</v>
      </c>
      <c r="C1275" s="60">
        <v>9</v>
      </c>
      <c r="D1275" s="46" t="s">
        <v>4228</v>
      </c>
      <c r="E1275" s="46" t="s">
        <v>2912</v>
      </c>
      <c r="F1275" s="46" t="s">
        <v>4332</v>
      </c>
      <c r="G1275" s="46" t="s">
        <v>68</v>
      </c>
      <c r="H1275" s="46" t="s">
        <v>62</v>
      </c>
      <c r="I1275" s="83">
        <v>-2.23694444443999E+16</v>
      </c>
      <c r="J1275" s="83">
        <v>-4.69205555555E+16</v>
      </c>
      <c r="K1275" s="83" t="s">
        <v>5095</v>
      </c>
      <c r="L1275" s="46" t="s">
        <v>104</v>
      </c>
      <c r="M1275" s="60">
        <v>2006</v>
      </c>
      <c r="N1275" s="46" t="s">
        <v>1205</v>
      </c>
      <c r="O1275" s="46">
        <f t="shared" si="19"/>
        <v>39762</v>
      </c>
      <c r="P1275" s="46">
        <v>2008</v>
      </c>
      <c r="Q1275" s="46" t="s">
        <v>146</v>
      </c>
      <c r="S1275" s="46">
        <v>2715600</v>
      </c>
      <c r="T1275" s="46">
        <v>8.611111111111111E-2</v>
      </c>
      <c r="U1275" s="46" t="s">
        <v>5405</v>
      </c>
      <c r="V1275" s="46" t="s">
        <v>5405</v>
      </c>
      <c r="W1275" s="46" t="s">
        <v>5405</v>
      </c>
    </row>
    <row r="1276" spans="1:68" ht="12.75" customHeight="1" x14ac:dyDescent="0.25">
      <c r="A1276" s="46" t="s">
        <v>4055</v>
      </c>
      <c r="B1276" s="82" t="s">
        <v>561</v>
      </c>
      <c r="C1276" s="60">
        <v>15</v>
      </c>
      <c r="D1276" s="46" t="s">
        <v>4272</v>
      </c>
      <c r="E1276" s="46" t="s">
        <v>2081</v>
      </c>
      <c r="F1276" s="46" t="s">
        <v>4332</v>
      </c>
      <c r="G1276" s="46" t="s">
        <v>69</v>
      </c>
      <c r="H1276" s="46" t="s">
        <v>67</v>
      </c>
      <c r="I1276" s="83">
        <v>-1.99652222222E+16</v>
      </c>
      <c r="J1276" s="83">
        <v>-4.9905694444399904E+16</v>
      </c>
      <c r="K1276" s="83" t="s">
        <v>5093</v>
      </c>
      <c r="L1276" s="46" t="s">
        <v>373</v>
      </c>
      <c r="M1276" s="60">
        <v>2013</v>
      </c>
      <c r="N1276" s="46" t="s">
        <v>374</v>
      </c>
      <c r="O1276" s="46">
        <f t="shared" si="19"/>
        <v>44928</v>
      </c>
      <c r="P1276" s="46">
        <v>2023</v>
      </c>
      <c r="Q1276" s="46" t="s">
        <v>65</v>
      </c>
      <c r="R1276" s="84"/>
      <c r="S1276" s="46">
        <v>190720</v>
      </c>
      <c r="T1276" s="46">
        <v>6.0476915271435823E-3</v>
      </c>
      <c r="U1276" s="46">
        <v>48.6</v>
      </c>
      <c r="V1276" s="46" t="s">
        <v>5403</v>
      </c>
      <c r="W1276" s="46" t="s">
        <v>5413</v>
      </c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M1276" s="46"/>
      <c r="AN1276" s="46"/>
      <c r="AO1276" s="46"/>
      <c r="AP1276" s="46"/>
      <c r="AQ1276" s="46"/>
      <c r="AR1276" s="46"/>
      <c r="AS1276" s="46"/>
      <c r="AT1276" s="46"/>
      <c r="AU1276" s="46"/>
      <c r="AV1276" s="46"/>
      <c r="AW1276" s="46"/>
      <c r="AX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  <c r="BK1276" s="46"/>
      <c r="BL1276" s="46"/>
      <c r="BM1276" s="46"/>
      <c r="BN1276" s="46"/>
      <c r="BO1276" s="46"/>
      <c r="BP1276" s="46"/>
    </row>
    <row r="1277" spans="1:68" ht="12.75" customHeight="1" x14ac:dyDescent="0.25">
      <c r="A1277" s="46" t="s">
        <v>3831</v>
      </c>
      <c r="B1277" s="82" t="s">
        <v>592</v>
      </c>
      <c r="C1277" s="60">
        <v>4</v>
      </c>
      <c r="D1277" s="46" t="s">
        <v>4235</v>
      </c>
      <c r="E1277" s="46" t="s">
        <v>2914</v>
      </c>
      <c r="F1277" s="46" t="s">
        <v>4332</v>
      </c>
      <c r="G1277" s="46" t="s">
        <v>68</v>
      </c>
      <c r="H1277" s="46" t="s">
        <v>67</v>
      </c>
      <c r="I1277" s="83">
        <v>-2.11736111111E+16</v>
      </c>
      <c r="J1277" s="83">
        <v>-4.76269444444E+16</v>
      </c>
      <c r="K1277" s="83" t="s">
        <v>5096</v>
      </c>
      <c r="L1277" s="46" t="s">
        <v>1500</v>
      </c>
      <c r="M1277" s="60">
        <v>2007</v>
      </c>
      <c r="N1277" s="46" t="s">
        <v>1285</v>
      </c>
      <c r="O1277" s="46">
        <f t="shared" si="19"/>
        <v>40756</v>
      </c>
      <c r="P1277" s="46">
        <v>2011</v>
      </c>
      <c r="Q1277" s="46" t="s">
        <v>65</v>
      </c>
      <c r="S1277" s="46">
        <v>48384000</v>
      </c>
      <c r="T1277" s="46">
        <v>1.5342465753424657</v>
      </c>
      <c r="U1277" s="46" t="s">
        <v>5405</v>
      </c>
      <c r="V1277" s="46" t="s">
        <v>5405</v>
      </c>
      <c r="W1277" s="46" t="s">
        <v>5405</v>
      </c>
    </row>
    <row r="1278" spans="1:68" ht="12.75" customHeight="1" x14ac:dyDescent="0.25">
      <c r="A1278" s="46" t="s">
        <v>3831</v>
      </c>
      <c r="B1278" s="82" t="s">
        <v>592</v>
      </c>
      <c r="C1278" s="60">
        <v>4</v>
      </c>
      <c r="D1278" s="46" t="s">
        <v>4235</v>
      </c>
      <c r="E1278" s="46" t="s">
        <v>2915</v>
      </c>
      <c r="F1278" s="46" t="s">
        <v>4332</v>
      </c>
      <c r="G1278" s="46" t="s">
        <v>68</v>
      </c>
      <c r="H1278" s="46" t="s">
        <v>62</v>
      </c>
      <c r="I1278" s="83">
        <v>-2.11713888887999E+16</v>
      </c>
      <c r="J1278" s="83">
        <v>-4.76286111111E+16</v>
      </c>
      <c r="K1278" s="83" t="s">
        <v>5096</v>
      </c>
      <c r="L1278" s="46" t="s">
        <v>1500</v>
      </c>
      <c r="M1278" s="60">
        <v>2007</v>
      </c>
      <c r="N1278" s="46" t="s">
        <v>1285</v>
      </c>
      <c r="O1278" s="46">
        <f t="shared" si="19"/>
        <v>40756</v>
      </c>
      <c r="P1278" s="46">
        <v>2011</v>
      </c>
      <c r="Q1278" s="46" t="s">
        <v>65</v>
      </c>
      <c r="S1278" s="46">
        <v>43200000</v>
      </c>
      <c r="T1278" s="46">
        <v>1.3698630136986301</v>
      </c>
      <c r="U1278" s="46" t="s">
        <v>5405</v>
      </c>
      <c r="V1278" s="46" t="s">
        <v>5405</v>
      </c>
      <c r="W1278" s="46" t="s">
        <v>5405</v>
      </c>
    </row>
    <row r="1279" spans="1:68" ht="12.75" customHeight="1" x14ac:dyDescent="0.25">
      <c r="A1279" s="46" t="s">
        <v>4057</v>
      </c>
      <c r="B1279" s="82" t="s">
        <v>516</v>
      </c>
      <c r="C1279" s="60">
        <v>15</v>
      </c>
      <c r="D1279" s="46" t="s">
        <v>4230</v>
      </c>
      <c r="E1279" s="46" t="s">
        <v>2916</v>
      </c>
      <c r="F1279" s="46" t="s">
        <v>4332</v>
      </c>
      <c r="G1279" s="46" t="s">
        <v>69</v>
      </c>
      <c r="H1279" s="46" t="s">
        <v>67</v>
      </c>
      <c r="I1279" s="83">
        <v>-1.99081033333E+16</v>
      </c>
      <c r="J1279" s="83">
        <v>-5.00563611111E+16</v>
      </c>
      <c r="K1279" s="83" t="s">
        <v>5097</v>
      </c>
      <c r="L1279" s="46" t="s">
        <v>1501</v>
      </c>
      <c r="M1279" s="60">
        <v>2007</v>
      </c>
      <c r="N1279" s="46" t="s">
        <v>1286</v>
      </c>
      <c r="O1279" s="46">
        <f t="shared" si="19"/>
        <v>40984</v>
      </c>
      <c r="P1279" s="46">
        <v>2012</v>
      </c>
      <c r="Q1279" s="46" t="s">
        <v>65</v>
      </c>
      <c r="S1279" s="46">
        <v>41064</v>
      </c>
      <c r="T1279" s="46">
        <v>1.3021308980213089E-3</v>
      </c>
      <c r="U1279" s="46">
        <v>4.84</v>
      </c>
      <c r="V1279" s="46" t="s">
        <v>5408</v>
      </c>
      <c r="W1279" s="46" t="s">
        <v>5424</v>
      </c>
    </row>
    <row r="1280" spans="1:68" ht="12.75" customHeight="1" x14ac:dyDescent="0.25">
      <c r="A1280" s="46" t="s">
        <v>4027</v>
      </c>
      <c r="B1280" s="82" t="s">
        <v>537</v>
      </c>
      <c r="C1280" s="60">
        <v>15</v>
      </c>
      <c r="D1280" s="46" t="s">
        <v>4271</v>
      </c>
      <c r="E1280" s="46" t="s">
        <v>2917</v>
      </c>
      <c r="F1280" s="46" t="s">
        <v>4332</v>
      </c>
      <c r="G1280" s="46" t="s">
        <v>69</v>
      </c>
      <c r="H1280" s="46" t="s">
        <v>67</v>
      </c>
      <c r="I1280" s="83">
        <v>-2.01133333333E+16</v>
      </c>
      <c r="J1280" s="83">
        <v>-4.974E+16</v>
      </c>
      <c r="K1280" s="83" t="s">
        <v>5098</v>
      </c>
      <c r="L1280" s="46" t="s">
        <v>1502</v>
      </c>
      <c r="M1280" s="60">
        <v>2007</v>
      </c>
      <c r="N1280" s="46" t="s">
        <v>1287</v>
      </c>
      <c r="O1280" s="46">
        <f t="shared" si="19"/>
        <v>40960</v>
      </c>
      <c r="P1280" s="46">
        <v>2012</v>
      </c>
      <c r="Q1280" s="46" t="s">
        <v>65</v>
      </c>
      <c r="S1280" s="46">
        <v>2924000</v>
      </c>
      <c r="T1280" s="46">
        <v>9.2719431760527646E-2</v>
      </c>
      <c r="U1280" s="46">
        <v>950</v>
      </c>
      <c r="V1280" s="46" t="s">
        <v>5414</v>
      </c>
      <c r="W1280" s="46" t="s">
        <v>5409</v>
      </c>
    </row>
    <row r="1281" spans="1:68" ht="12.75" customHeight="1" x14ac:dyDescent="0.25">
      <c r="A1281" s="46" t="s">
        <v>4058</v>
      </c>
      <c r="B1281" s="82" t="s">
        <v>604</v>
      </c>
      <c r="C1281" s="60">
        <v>9</v>
      </c>
      <c r="D1281" s="46" t="s">
        <v>4228</v>
      </c>
      <c r="E1281" s="46" t="s">
        <v>2918</v>
      </c>
      <c r="F1281" s="46" t="s">
        <v>4332</v>
      </c>
      <c r="G1281" s="46" t="s">
        <v>69</v>
      </c>
      <c r="H1281" s="46" t="s">
        <v>67</v>
      </c>
      <c r="I1281" s="83">
        <v>-2.21991666666E+16</v>
      </c>
      <c r="J1281" s="83">
        <v>-4.7249166666599904E+16</v>
      </c>
      <c r="K1281" s="83" t="s">
        <v>5099</v>
      </c>
      <c r="L1281" s="46" t="s">
        <v>1503</v>
      </c>
      <c r="M1281" s="60">
        <v>2007</v>
      </c>
      <c r="N1281" s="46" t="s">
        <v>1287</v>
      </c>
      <c r="O1281" s="46">
        <f t="shared" si="19"/>
        <v>40960</v>
      </c>
      <c r="P1281" s="46">
        <v>2012</v>
      </c>
      <c r="Q1281" s="46" t="s">
        <v>65</v>
      </c>
      <c r="S1281" s="46">
        <v>142680</v>
      </c>
      <c r="T1281" s="46">
        <v>4.5243531202435313E-3</v>
      </c>
      <c r="U1281" s="46">
        <v>38</v>
      </c>
      <c r="V1281" s="46" t="s">
        <v>5408</v>
      </c>
      <c r="W1281" s="46" t="s">
        <v>5407</v>
      </c>
    </row>
    <row r="1282" spans="1:68" ht="12.75" customHeight="1" x14ac:dyDescent="0.25">
      <c r="A1282" s="46" t="s">
        <v>4036</v>
      </c>
      <c r="B1282" s="82" t="s">
        <v>519</v>
      </c>
      <c r="C1282" s="60">
        <v>9</v>
      </c>
      <c r="D1282" s="46" t="s">
        <v>4244</v>
      </c>
      <c r="E1282" s="46" t="s">
        <v>2919</v>
      </c>
      <c r="F1282" s="46" t="s">
        <v>4332</v>
      </c>
      <c r="G1282" s="46" t="s">
        <v>69</v>
      </c>
      <c r="H1282" s="46" t="s">
        <v>67</v>
      </c>
      <c r="I1282" s="83">
        <v>-2.19761111111E+16</v>
      </c>
      <c r="J1282" s="83">
        <v>-4.7220555555499904E+16</v>
      </c>
      <c r="K1282" s="83" t="s">
        <v>5100</v>
      </c>
      <c r="L1282" s="46" t="s">
        <v>1503</v>
      </c>
      <c r="M1282" s="60">
        <v>2007</v>
      </c>
      <c r="N1282" s="46" t="s">
        <v>1272</v>
      </c>
      <c r="O1282" s="46">
        <f t="shared" si="19"/>
        <v>41226</v>
      </c>
      <c r="P1282" s="46">
        <v>2012</v>
      </c>
      <c r="Q1282" s="46" t="s">
        <v>65</v>
      </c>
      <c r="S1282" s="46">
        <v>272000</v>
      </c>
      <c r="T1282" s="46">
        <v>8.6250634195839671E-3</v>
      </c>
      <c r="U1282" s="46">
        <v>70</v>
      </c>
      <c r="V1282" s="46" t="s">
        <v>5408</v>
      </c>
      <c r="W1282" s="46" t="s">
        <v>5424</v>
      </c>
    </row>
    <row r="1283" spans="1:68" ht="12.75" customHeight="1" x14ac:dyDescent="0.25">
      <c r="A1283" s="46" t="s">
        <v>4059</v>
      </c>
      <c r="B1283" s="82" t="s">
        <v>968</v>
      </c>
      <c r="C1283" s="60">
        <v>5</v>
      </c>
      <c r="D1283" s="46" t="s">
        <v>4316</v>
      </c>
      <c r="E1283" s="46" t="s">
        <v>2920</v>
      </c>
      <c r="F1283" s="46" t="s">
        <v>4332</v>
      </c>
      <c r="G1283" s="46" t="s">
        <v>69</v>
      </c>
      <c r="H1283" s="46" t="s">
        <v>67</v>
      </c>
      <c r="I1283" s="83">
        <v>-2.26936111111E+16</v>
      </c>
      <c r="J1283" s="83">
        <v>-4.71338888888E+16</v>
      </c>
      <c r="K1283" s="83" t="s">
        <v>5101</v>
      </c>
      <c r="L1283" s="46" t="s">
        <v>1504</v>
      </c>
      <c r="M1283" s="60">
        <v>2006</v>
      </c>
      <c r="N1283" s="46" t="s">
        <v>1288</v>
      </c>
      <c r="O1283" s="46">
        <f t="shared" si="19"/>
        <v>39650</v>
      </c>
      <c r="P1283" s="46">
        <v>2008</v>
      </c>
      <c r="Q1283" s="46" t="s">
        <v>142</v>
      </c>
      <c r="S1283" s="46">
        <v>96000</v>
      </c>
      <c r="T1283" s="46">
        <v>3.0441400304414001E-3</v>
      </c>
      <c r="U1283" s="46">
        <v>36</v>
      </c>
      <c r="V1283" s="46" t="s">
        <v>5408</v>
      </c>
      <c r="W1283" s="46" t="s">
        <v>5430</v>
      </c>
    </row>
    <row r="1284" spans="1:68" ht="12.75" customHeight="1" x14ac:dyDescent="0.25">
      <c r="A1284" s="46" t="s">
        <v>3419</v>
      </c>
      <c r="B1284" s="82" t="s">
        <v>590</v>
      </c>
      <c r="C1284" s="60">
        <v>8</v>
      </c>
      <c r="D1284" s="46" t="s">
        <v>4229</v>
      </c>
      <c r="E1284" s="46" t="s">
        <v>2921</v>
      </c>
      <c r="F1284" s="46" t="s">
        <v>4332</v>
      </c>
      <c r="G1284" s="46" t="s">
        <v>61</v>
      </c>
      <c r="H1284" s="46" t="s">
        <v>67</v>
      </c>
      <c r="I1284" s="83">
        <v>-2.07616666666E+16</v>
      </c>
      <c r="J1284" s="83">
        <v>-4.7448888888799904E+16</v>
      </c>
      <c r="K1284" s="83" t="s">
        <v>5102</v>
      </c>
      <c r="L1284" s="46" t="s">
        <v>1505</v>
      </c>
      <c r="M1284" s="60">
        <v>2007</v>
      </c>
      <c r="N1284" s="46" t="s">
        <v>1289</v>
      </c>
      <c r="O1284" s="46">
        <f t="shared" ref="O1284:O1347" si="20">DATEVALUE(N1284)</f>
        <v>39846</v>
      </c>
      <c r="P1284" s="46">
        <v>2009</v>
      </c>
      <c r="Q1284" s="46" t="s">
        <v>65</v>
      </c>
      <c r="S1284" s="46">
        <v>25228800</v>
      </c>
      <c r="T1284" s="46">
        <v>0.8</v>
      </c>
      <c r="U1284" s="46" t="s">
        <v>5405</v>
      </c>
      <c r="V1284" s="46" t="s">
        <v>5405</v>
      </c>
      <c r="W1284" s="46" t="s">
        <v>5405</v>
      </c>
    </row>
    <row r="1285" spans="1:68" ht="12.75" customHeight="1" x14ac:dyDescent="0.25">
      <c r="A1285" s="46" t="s">
        <v>3709</v>
      </c>
      <c r="B1285" s="82" t="s">
        <v>559</v>
      </c>
      <c r="C1285" s="60">
        <v>12</v>
      </c>
      <c r="D1285" s="46" t="s">
        <v>4235</v>
      </c>
      <c r="E1285" s="46" t="s">
        <v>2082</v>
      </c>
      <c r="F1285" s="46" t="s">
        <v>4332</v>
      </c>
      <c r="G1285" s="46" t="s">
        <v>68</v>
      </c>
      <c r="H1285" s="46" t="s">
        <v>67</v>
      </c>
      <c r="I1285" s="83">
        <v>-2.04877777777E+16</v>
      </c>
      <c r="J1285" s="83">
        <v>-4.84247222222E+16</v>
      </c>
      <c r="K1285" s="83" t="s">
        <v>4641</v>
      </c>
      <c r="L1285" s="46" t="s">
        <v>373</v>
      </c>
      <c r="M1285" s="60">
        <v>2013</v>
      </c>
      <c r="N1285" s="46" t="s">
        <v>374</v>
      </c>
      <c r="O1285" s="46">
        <f t="shared" si="20"/>
        <v>44928</v>
      </c>
      <c r="P1285" s="46">
        <v>2023</v>
      </c>
      <c r="Q1285" s="46" t="s">
        <v>65</v>
      </c>
      <c r="R1285" s="84"/>
      <c r="S1285" s="46">
        <v>9240000</v>
      </c>
      <c r="T1285" s="46">
        <v>0.29299847792998479</v>
      </c>
      <c r="U1285" s="46" t="s">
        <v>5405</v>
      </c>
      <c r="V1285" s="46" t="s">
        <v>5405</v>
      </c>
      <c r="W1285" s="46" t="s">
        <v>5405</v>
      </c>
      <c r="X1285" s="46"/>
      <c r="Y1285" s="46"/>
      <c r="Z1285" s="46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M1285" s="46"/>
      <c r="AN1285" s="46"/>
      <c r="AO1285" s="46"/>
      <c r="AP1285" s="46"/>
      <c r="AQ1285" s="46"/>
      <c r="AR1285" s="46"/>
      <c r="AS1285" s="46"/>
      <c r="AT1285" s="46"/>
      <c r="AU1285" s="46"/>
      <c r="AV1285" s="46"/>
      <c r="AW1285" s="46"/>
      <c r="AX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  <c r="BK1285" s="46"/>
      <c r="BL1285" s="46"/>
      <c r="BM1285" s="46"/>
      <c r="BN1285" s="46"/>
      <c r="BO1285" s="46"/>
      <c r="BP1285" s="46"/>
    </row>
    <row r="1286" spans="1:68" ht="12.75" customHeight="1" x14ac:dyDescent="0.25">
      <c r="A1286" s="46" t="s">
        <v>3570</v>
      </c>
      <c r="B1286" s="82" t="s">
        <v>501</v>
      </c>
      <c r="C1286" s="60">
        <v>22</v>
      </c>
      <c r="D1286" s="46" t="s">
        <v>4240</v>
      </c>
      <c r="E1286" s="46" t="s">
        <v>2923</v>
      </c>
      <c r="F1286" s="46" t="s">
        <v>4332</v>
      </c>
      <c r="G1286" s="46" t="s">
        <v>76</v>
      </c>
      <c r="H1286" s="46" t="s">
        <v>62</v>
      </c>
      <c r="I1286" s="83">
        <v>-2.17813888887999E+16</v>
      </c>
      <c r="J1286" s="83">
        <v>-5.2157499999999904E+16</v>
      </c>
      <c r="K1286" s="83" t="s">
        <v>4502</v>
      </c>
      <c r="L1286" s="46" t="s">
        <v>104</v>
      </c>
      <c r="M1286" s="60">
        <v>2006</v>
      </c>
      <c r="N1286" s="46" t="s">
        <v>105</v>
      </c>
      <c r="O1286" s="46">
        <f t="shared" si="20"/>
        <v>42733</v>
      </c>
      <c r="P1286" s="46">
        <v>2016</v>
      </c>
      <c r="Q1286" s="46" t="s">
        <v>65</v>
      </c>
      <c r="S1286" s="46">
        <v>76032</v>
      </c>
      <c r="T1286" s="46">
        <v>2.4109589041095892E-3</v>
      </c>
      <c r="U1286" s="46" t="s">
        <v>5405</v>
      </c>
      <c r="V1286" s="46" t="s">
        <v>5405</v>
      </c>
      <c r="W1286" s="46" t="s">
        <v>5405</v>
      </c>
    </row>
    <row r="1287" spans="1:68" ht="12.75" customHeight="1" x14ac:dyDescent="0.25">
      <c r="A1287" s="46" t="s">
        <v>4060</v>
      </c>
      <c r="B1287" s="82" t="s">
        <v>552</v>
      </c>
      <c r="C1287" s="60">
        <v>8</v>
      </c>
      <c r="D1287" s="46" t="s">
        <v>4229</v>
      </c>
      <c r="E1287" s="46" t="s">
        <v>2924</v>
      </c>
      <c r="F1287" s="46" t="s">
        <v>4332</v>
      </c>
      <c r="G1287" s="46" t="s">
        <v>266</v>
      </c>
      <c r="H1287" s="46" t="s">
        <v>62</v>
      </c>
      <c r="I1287" s="83">
        <v>-2.08061111111E+16</v>
      </c>
      <c r="J1287" s="83">
        <v>-4.74177777777E+16</v>
      </c>
      <c r="K1287" s="83" t="s">
        <v>5103</v>
      </c>
      <c r="L1287" s="46" t="s">
        <v>104</v>
      </c>
      <c r="M1287" s="60">
        <v>2006</v>
      </c>
      <c r="N1287" s="46" t="s">
        <v>1213</v>
      </c>
      <c r="O1287" s="46">
        <f t="shared" si="20"/>
        <v>40906</v>
      </c>
      <c r="P1287" s="46">
        <v>2011</v>
      </c>
      <c r="Q1287" s="46" t="s">
        <v>65</v>
      </c>
      <c r="S1287" s="46">
        <v>157680</v>
      </c>
      <c r="T1287" s="46">
        <v>5.0000000000000001E-3</v>
      </c>
      <c r="U1287" s="46" t="s">
        <v>5405</v>
      </c>
      <c r="V1287" s="46" t="s">
        <v>5405</v>
      </c>
      <c r="W1287" s="46" t="s">
        <v>5405</v>
      </c>
    </row>
    <row r="1288" spans="1:68" ht="12.75" customHeight="1" x14ac:dyDescent="0.25">
      <c r="A1288" s="46" t="s">
        <v>4061</v>
      </c>
      <c r="B1288" s="82" t="s">
        <v>559</v>
      </c>
      <c r="C1288" s="60">
        <v>12</v>
      </c>
      <c r="D1288" s="46" t="s">
        <v>4235</v>
      </c>
      <c r="E1288" s="46" t="s">
        <v>2084</v>
      </c>
      <c r="F1288" s="46" t="s">
        <v>4332</v>
      </c>
      <c r="G1288" s="46" t="s">
        <v>69</v>
      </c>
      <c r="H1288" s="46" t="s">
        <v>67</v>
      </c>
      <c r="I1288" s="83">
        <v>-2.04374722222E+16</v>
      </c>
      <c r="J1288" s="83">
        <v>-4.8469E+16</v>
      </c>
      <c r="K1288" s="83" t="s">
        <v>5104</v>
      </c>
      <c r="L1288" s="46" t="s">
        <v>373</v>
      </c>
      <c r="M1288" s="60">
        <v>2013</v>
      </c>
      <c r="N1288" s="46" t="s">
        <v>374</v>
      </c>
      <c r="O1288" s="46">
        <f t="shared" si="20"/>
        <v>44928</v>
      </c>
      <c r="P1288" s="46">
        <v>2023</v>
      </c>
      <c r="Q1288" s="46" t="s">
        <v>65</v>
      </c>
      <c r="R1288" s="84"/>
      <c r="S1288" s="46">
        <v>109224</v>
      </c>
      <c r="T1288" s="46">
        <v>3.463470319634703E-3</v>
      </c>
      <c r="U1288" s="46">
        <v>18.100000000000001</v>
      </c>
      <c r="V1288" s="46" t="s">
        <v>5403</v>
      </c>
      <c r="W1288" s="46" t="s">
        <v>5413</v>
      </c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M1288" s="46"/>
      <c r="AN1288" s="46"/>
      <c r="AO1288" s="46"/>
      <c r="AP1288" s="46"/>
      <c r="AQ1288" s="46"/>
      <c r="AR1288" s="46"/>
      <c r="AS1288" s="46"/>
      <c r="AT1288" s="46"/>
      <c r="AU1288" s="46"/>
      <c r="AV1288" s="46"/>
      <c r="AW1288" s="46"/>
      <c r="AX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  <c r="BK1288" s="46"/>
      <c r="BL1288" s="46"/>
      <c r="BM1288" s="46"/>
      <c r="BN1288" s="46"/>
      <c r="BO1288" s="46"/>
      <c r="BP1288" s="46"/>
    </row>
    <row r="1289" spans="1:68" ht="12.75" customHeight="1" x14ac:dyDescent="0.25">
      <c r="A1289" s="46" t="s">
        <v>3918</v>
      </c>
      <c r="B1289" s="82" t="s">
        <v>499</v>
      </c>
      <c r="C1289" s="60">
        <v>11</v>
      </c>
      <c r="D1289" s="46" t="s">
        <v>4254</v>
      </c>
      <c r="E1289" s="46" t="s">
        <v>2926</v>
      </c>
      <c r="F1289" s="46" t="s">
        <v>4333</v>
      </c>
      <c r="G1289" s="46" t="s">
        <v>76</v>
      </c>
      <c r="H1289" s="46" t="s">
        <v>62</v>
      </c>
      <c r="I1289" s="83">
        <v>-2.46855555554999E+16</v>
      </c>
      <c r="J1289" s="83">
        <v>-4.76508333333E+16</v>
      </c>
      <c r="K1289" s="83" t="s">
        <v>4903</v>
      </c>
      <c r="L1289" s="46" t="s">
        <v>100</v>
      </c>
      <c r="M1289" s="60">
        <v>2006</v>
      </c>
      <c r="N1289" s="46" t="s">
        <v>101</v>
      </c>
      <c r="O1289" s="46">
        <f t="shared" si="20"/>
        <v>42714</v>
      </c>
      <c r="P1289" s="46">
        <v>2016</v>
      </c>
      <c r="Q1289" s="46" t="s">
        <v>65</v>
      </c>
      <c r="S1289" s="46">
        <v>92294.399999999994</v>
      </c>
      <c r="T1289" s="46">
        <v>2.9266362252663622E-3</v>
      </c>
      <c r="U1289" s="46" t="s">
        <v>5405</v>
      </c>
      <c r="V1289" s="46" t="s">
        <v>5405</v>
      </c>
      <c r="W1289" s="46" t="s">
        <v>5405</v>
      </c>
    </row>
    <row r="1290" spans="1:68" ht="12.75" customHeight="1" x14ac:dyDescent="0.25">
      <c r="A1290" s="46" t="s">
        <v>3428</v>
      </c>
      <c r="B1290" s="82" t="s">
        <v>510</v>
      </c>
      <c r="C1290" s="60">
        <v>4</v>
      </c>
      <c r="D1290" s="46" t="s">
        <v>4234</v>
      </c>
      <c r="E1290" s="46" t="s">
        <v>2087</v>
      </c>
      <c r="F1290" s="46" t="s">
        <v>4332</v>
      </c>
      <c r="G1290" s="46" t="s">
        <v>69</v>
      </c>
      <c r="H1290" s="46" t="s">
        <v>67</v>
      </c>
      <c r="I1290" s="83">
        <v>-2.14109722222E+16</v>
      </c>
      <c r="J1290" s="83">
        <v>-4.70098333333E+16</v>
      </c>
      <c r="K1290" s="83" t="s">
        <v>5105</v>
      </c>
      <c r="L1290" s="46" t="s">
        <v>373</v>
      </c>
      <c r="M1290" s="60">
        <v>2013</v>
      </c>
      <c r="N1290" s="46" t="s">
        <v>374</v>
      </c>
      <c r="O1290" s="46">
        <f t="shared" si="20"/>
        <v>44928</v>
      </c>
      <c r="P1290" s="46">
        <v>2023</v>
      </c>
      <c r="Q1290" s="46" t="s">
        <v>65</v>
      </c>
      <c r="R1290" s="84"/>
      <c r="S1290" s="46">
        <v>128400</v>
      </c>
      <c r="T1290" s="46">
        <v>4.0715372907153729E-3</v>
      </c>
      <c r="U1290" s="46">
        <v>21.1</v>
      </c>
      <c r="V1290" s="46" t="s">
        <v>5403</v>
      </c>
      <c r="W1290" s="46" t="s">
        <v>5404</v>
      </c>
      <c r="X1290" s="46"/>
      <c r="Y1290" s="46"/>
      <c r="Z1290" s="46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M1290" s="46"/>
      <c r="AN1290" s="46"/>
      <c r="AO1290" s="46"/>
      <c r="AP1290" s="46"/>
      <c r="AQ1290" s="46"/>
      <c r="AR1290" s="46"/>
      <c r="AS1290" s="46"/>
      <c r="AT1290" s="46"/>
      <c r="AU1290" s="46"/>
      <c r="AV1290" s="46"/>
      <c r="AW1290" s="46"/>
      <c r="AX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  <c r="BK1290" s="46"/>
      <c r="BL1290" s="46"/>
      <c r="BM1290" s="46"/>
      <c r="BN1290" s="46"/>
      <c r="BO1290" s="46"/>
      <c r="BP1290" s="46"/>
    </row>
    <row r="1291" spans="1:68" ht="12.75" customHeight="1" x14ac:dyDescent="0.25">
      <c r="A1291" s="46" t="s">
        <v>3941</v>
      </c>
      <c r="B1291" s="82" t="s">
        <v>500</v>
      </c>
      <c r="C1291" s="60">
        <v>4</v>
      </c>
      <c r="D1291" s="46" t="s">
        <v>4235</v>
      </c>
      <c r="E1291" s="46" t="s">
        <v>2928</v>
      </c>
      <c r="F1291" s="46" t="s">
        <v>4332</v>
      </c>
      <c r="G1291" s="46" t="s">
        <v>76</v>
      </c>
      <c r="H1291" s="46" t="s">
        <v>62</v>
      </c>
      <c r="I1291" s="83">
        <v>-2.14499999999999E+16</v>
      </c>
      <c r="J1291" s="83">
        <v>-4.72733333333E+16</v>
      </c>
      <c r="K1291" s="83" t="s">
        <v>4941</v>
      </c>
      <c r="L1291" s="46" t="s">
        <v>102</v>
      </c>
      <c r="M1291" s="60">
        <v>2006</v>
      </c>
      <c r="N1291" s="46" t="s">
        <v>103</v>
      </c>
      <c r="O1291" s="46">
        <f t="shared" si="20"/>
        <v>42712</v>
      </c>
      <c r="P1291" s="46">
        <v>2016</v>
      </c>
      <c r="Q1291" s="46" t="s">
        <v>65</v>
      </c>
      <c r="S1291" s="46">
        <v>28454.400000000001</v>
      </c>
      <c r="T1291" s="46">
        <v>9.0228310502283107E-4</v>
      </c>
      <c r="U1291" s="46" t="s">
        <v>5405</v>
      </c>
      <c r="V1291" s="46" t="s">
        <v>5405</v>
      </c>
      <c r="W1291" s="46" t="s">
        <v>5405</v>
      </c>
    </row>
    <row r="1292" spans="1:68" ht="12.75" customHeight="1" x14ac:dyDescent="0.25">
      <c r="A1292" s="46" t="s">
        <v>4009</v>
      </c>
      <c r="B1292" s="82" t="s">
        <v>500</v>
      </c>
      <c r="C1292" s="60">
        <v>4</v>
      </c>
      <c r="D1292" s="46" t="s">
        <v>4235</v>
      </c>
      <c r="E1292" s="46" t="s">
        <v>2929</v>
      </c>
      <c r="F1292" s="46" t="s">
        <v>4332</v>
      </c>
      <c r="G1292" s="46" t="s">
        <v>68</v>
      </c>
      <c r="H1292" s="46" t="s">
        <v>67</v>
      </c>
      <c r="I1292" s="83">
        <v>-2.14133333332999E+16</v>
      </c>
      <c r="J1292" s="83">
        <v>-4.7337222222199904E+16</v>
      </c>
      <c r="K1292" s="83" t="s">
        <v>5106</v>
      </c>
      <c r="L1292" s="46" t="s">
        <v>1504</v>
      </c>
      <c r="M1292" s="60">
        <v>2006</v>
      </c>
      <c r="N1292" s="46" t="s">
        <v>1290</v>
      </c>
      <c r="O1292" s="46">
        <f t="shared" si="20"/>
        <v>39566</v>
      </c>
      <c r="P1292" s="46">
        <v>2008</v>
      </c>
      <c r="Q1292" s="46" t="s">
        <v>65</v>
      </c>
      <c r="S1292" s="46">
        <v>2190000</v>
      </c>
      <c r="T1292" s="46">
        <v>6.9444444444444448E-2</v>
      </c>
      <c r="U1292" s="46" t="s">
        <v>5405</v>
      </c>
      <c r="V1292" s="46" t="s">
        <v>5405</v>
      </c>
      <c r="W1292" s="46" t="s">
        <v>5405</v>
      </c>
    </row>
    <row r="1293" spans="1:68" ht="12.75" customHeight="1" x14ac:dyDescent="0.25">
      <c r="A1293" s="46" t="s">
        <v>4009</v>
      </c>
      <c r="B1293" s="82" t="s">
        <v>500</v>
      </c>
      <c r="C1293" s="60">
        <v>4</v>
      </c>
      <c r="D1293" s="46" t="s">
        <v>4235</v>
      </c>
      <c r="E1293" s="46" t="s">
        <v>2930</v>
      </c>
      <c r="F1293" s="46" t="s">
        <v>4332</v>
      </c>
      <c r="G1293" s="46" t="s">
        <v>68</v>
      </c>
      <c r="H1293" s="46" t="s">
        <v>62</v>
      </c>
      <c r="I1293" s="83">
        <v>-2.14133333332999E+16</v>
      </c>
      <c r="J1293" s="83">
        <v>-4.7337222222199904E+16</v>
      </c>
      <c r="K1293" s="83" t="s">
        <v>5106</v>
      </c>
      <c r="L1293" s="46" t="s">
        <v>1504</v>
      </c>
      <c r="M1293" s="60">
        <v>2006</v>
      </c>
      <c r="N1293" s="46" t="s">
        <v>1290</v>
      </c>
      <c r="O1293" s="46">
        <f t="shared" si="20"/>
        <v>39566</v>
      </c>
      <c r="P1293" s="46">
        <v>2008</v>
      </c>
      <c r="Q1293" s="46" t="s">
        <v>65</v>
      </c>
      <c r="S1293" s="46">
        <v>1752000</v>
      </c>
      <c r="T1293" s="46">
        <v>5.5555555555555552E-2</v>
      </c>
      <c r="U1293" s="46" t="s">
        <v>5405</v>
      </c>
      <c r="V1293" s="46" t="s">
        <v>5405</v>
      </c>
      <c r="W1293" s="46" t="s">
        <v>5405</v>
      </c>
    </row>
    <row r="1294" spans="1:68" ht="12.75" customHeight="1" x14ac:dyDescent="0.25">
      <c r="A1294" s="46" t="s">
        <v>4062</v>
      </c>
      <c r="B1294" s="82" t="s">
        <v>528</v>
      </c>
      <c r="C1294" s="60">
        <v>9</v>
      </c>
      <c r="D1294" s="46" t="s">
        <v>4317</v>
      </c>
      <c r="E1294" s="46" t="s">
        <v>2931</v>
      </c>
      <c r="F1294" s="46" t="s">
        <v>4332</v>
      </c>
      <c r="G1294" s="46" t="s">
        <v>69</v>
      </c>
      <c r="H1294" s="46" t="s">
        <v>67</v>
      </c>
      <c r="I1294" s="83">
        <v>-2.17186111111E+16</v>
      </c>
      <c r="J1294" s="83">
        <v>-4.77075E+16</v>
      </c>
      <c r="K1294" s="83" t="s">
        <v>5107</v>
      </c>
      <c r="L1294" s="46" t="s">
        <v>1506</v>
      </c>
      <c r="M1294" s="60">
        <v>2006</v>
      </c>
      <c r="N1294" s="46" t="s">
        <v>1291</v>
      </c>
      <c r="O1294" s="46">
        <f t="shared" si="20"/>
        <v>40836</v>
      </c>
      <c r="P1294" s="46">
        <v>2011</v>
      </c>
      <c r="Q1294" s="46" t="s">
        <v>65</v>
      </c>
      <c r="S1294" s="46">
        <v>996300</v>
      </c>
      <c r="T1294" s="46">
        <v>3.1592465753424656E-2</v>
      </c>
      <c r="U1294" s="46">
        <v>463</v>
      </c>
      <c r="V1294" s="46" t="s">
        <v>5406</v>
      </c>
      <c r="W1294" s="46" t="s">
        <v>5407</v>
      </c>
    </row>
    <row r="1295" spans="1:68" ht="12.75" customHeight="1" x14ac:dyDescent="0.25">
      <c r="A1295" s="46" t="s">
        <v>4063</v>
      </c>
      <c r="B1295" s="82" t="s">
        <v>530</v>
      </c>
      <c r="C1295" s="60">
        <v>15</v>
      </c>
      <c r="D1295" s="46" t="s">
        <v>4315</v>
      </c>
      <c r="E1295" s="46" t="s">
        <v>2088</v>
      </c>
      <c r="F1295" s="46" t="s">
        <v>4332</v>
      </c>
      <c r="G1295" s="46" t="s">
        <v>69</v>
      </c>
      <c r="H1295" s="46" t="s">
        <v>67</v>
      </c>
      <c r="I1295" s="83">
        <v>-2.00455555554999E+16</v>
      </c>
      <c r="J1295" s="83">
        <v>-5.092E+16</v>
      </c>
      <c r="K1295" s="83" t="s">
        <v>5108</v>
      </c>
      <c r="L1295" s="46" t="s">
        <v>373</v>
      </c>
      <c r="M1295" s="60">
        <v>2013</v>
      </c>
      <c r="N1295" s="46" t="s">
        <v>374</v>
      </c>
      <c r="O1295" s="46">
        <f t="shared" si="20"/>
        <v>44928</v>
      </c>
      <c r="P1295" s="46">
        <v>2023</v>
      </c>
      <c r="Q1295" s="46" t="s">
        <v>65</v>
      </c>
      <c r="R1295" s="84"/>
      <c r="S1295" s="46">
        <v>732780</v>
      </c>
      <c r="T1295" s="46">
        <v>2.3236301369863013E-2</v>
      </c>
      <c r="U1295" s="46">
        <v>120.22</v>
      </c>
      <c r="V1295" s="46" t="s">
        <v>5403</v>
      </c>
      <c r="W1295" s="46" t="s">
        <v>5404</v>
      </c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M1295" s="46"/>
      <c r="AN1295" s="46"/>
      <c r="AO1295" s="46"/>
      <c r="AP1295" s="46"/>
      <c r="AQ1295" s="46"/>
      <c r="AR1295" s="46"/>
      <c r="AS1295" s="46"/>
      <c r="AT1295" s="46"/>
      <c r="AU1295" s="46"/>
      <c r="AV1295" s="46"/>
      <c r="AW1295" s="46"/>
      <c r="AX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  <c r="BK1295" s="46"/>
      <c r="BL1295" s="46"/>
      <c r="BM1295" s="46"/>
      <c r="BN1295" s="46"/>
      <c r="BO1295" s="46"/>
      <c r="BP1295" s="46"/>
    </row>
    <row r="1296" spans="1:68" ht="12.75" customHeight="1" x14ac:dyDescent="0.25">
      <c r="A1296" s="46" t="s">
        <v>4064</v>
      </c>
      <c r="B1296" s="82" t="s">
        <v>621</v>
      </c>
      <c r="C1296" s="60">
        <v>9</v>
      </c>
      <c r="D1296" s="46" t="s">
        <v>4244</v>
      </c>
      <c r="E1296" s="46" t="s">
        <v>2089</v>
      </c>
      <c r="F1296" s="46" t="s">
        <v>4332</v>
      </c>
      <c r="G1296" s="46" t="s">
        <v>69</v>
      </c>
      <c r="H1296" s="46" t="s">
        <v>67</v>
      </c>
      <c r="I1296" s="83">
        <v>-2.18738888888E+16</v>
      </c>
      <c r="J1296" s="83">
        <v>-4.68841666666E+16</v>
      </c>
      <c r="K1296" s="83" t="s">
        <v>5109</v>
      </c>
      <c r="L1296" s="46" t="s">
        <v>373</v>
      </c>
      <c r="M1296" s="60">
        <v>2013</v>
      </c>
      <c r="N1296" s="46" t="s">
        <v>374</v>
      </c>
      <c r="O1296" s="46">
        <f t="shared" si="20"/>
        <v>44928</v>
      </c>
      <c r="P1296" s="46">
        <v>2023</v>
      </c>
      <c r="Q1296" s="46" t="s">
        <v>65</v>
      </c>
      <c r="R1296" s="84"/>
      <c r="S1296" s="46">
        <v>119700</v>
      </c>
      <c r="T1296" s="46">
        <v>3.7956621004566209E-3</v>
      </c>
      <c r="U1296" s="46">
        <v>21</v>
      </c>
      <c r="V1296" s="46" t="s">
        <v>5414</v>
      </c>
      <c r="W1296" s="46" t="s">
        <v>5424</v>
      </c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M1296" s="46"/>
      <c r="AN1296" s="46"/>
      <c r="AO1296" s="46"/>
      <c r="AP1296" s="46"/>
      <c r="AQ1296" s="46"/>
      <c r="AR1296" s="46"/>
      <c r="AS1296" s="46"/>
      <c r="AT1296" s="46"/>
      <c r="AU1296" s="46"/>
      <c r="AV1296" s="46"/>
      <c r="AW1296" s="46"/>
      <c r="AX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  <c r="BK1296" s="46"/>
      <c r="BL1296" s="46"/>
      <c r="BM1296" s="46"/>
      <c r="BN1296" s="46"/>
      <c r="BO1296" s="46"/>
      <c r="BP1296" s="46"/>
    </row>
    <row r="1297" spans="1:68" ht="12.75" customHeight="1" x14ac:dyDescent="0.25">
      <c r="A1297" s="46" t="s">
        <v>3860</v>
      </c>
      <c r="B1297" s="82" t="s">
        <v>488</v>
      </c>
      <c r="C1297" s="60">
        <v>9</v>
      </c>
      <c r="D1297" s="46" t="s">
        <v>4244</v>
      </c>
      <c r="E1297" s="46" t="s">
        <v>2934</v>
      </c>
      <c r="F1297" s="46" t="s">
        <v>4332</v>
      </c>
      <c r="G1297" s="46" t="s">
        <v>76</v>
      </c>
      <c r="H1297" s="46" t="s">
        <v>62</v>
      </c>
      <c r="I1297" s="83">
        <v>-2.20225E+16</v>
      </c>
      <c r="J1297" s="83">
        <v>-4.67616666666E+16</v>
      </c>
      <c r="K1297" s="83" t="s">
        <v>4816</v>
      </c>
      <c r="L1297" s="46" t="s">
        <v>94</v>
      </c>
      <c r="M1297" s="60">
        <v>2006</v>
      </c>
      <c r="N1297" s="46" t="s">
        <v>95</v>
      </c>
      <c r="O1297" s="46">
        <f t="shared" si="20"/>
        <v>42657</v>
      </c>
      <c r="P1297" s="46">
        <v>2016</v>
      </c>
      <c r="Q1297" s="46" t="s">
        <v>65</v>
      </c>
      <c r="S1297" s="46">
        <v>72000</v>
      </c>
      <c r="T1297" s="46">
        <v>2.2831050228310501E-3</v>
      </c>
      <c r="U1297" s="46" t="s">
        <v>5405</v>
      </c>
      <c r="V1297" s="46" t="s">
        <v>5405</v>
      </c>
      <c r="W1297" s="46" t="s">
        <v>5405</v>
      </c>
    </row>
    <row r="1298" spans="1:68" ht="12.75" customHeight="1" x14ac:dyDescent="0.25">
      <c r="A1298" s="46" t="s">
        <v>3860</v>
      </c>
      <c r="B1298" s="82" t="s">
        <v>488</v>
      </c>
      <c r="C1298" s="60">
        <v>9</v>
      </c>
      <c r="D1298" s="46" t="s">
        <v>4244</v>
      </c>
      <c r="E1298" s="46" t="s">
        <v>2935</v>
      </c>
      <c r="F1298" s="46" t="s">
        <v>4332</v>
      </c>
      <c r="G1298" s="46" t="s">
        <v>76</v>
      </c>
      <c r="H1298" s="46" t="s">
        <v>62</v>
      </c>
      <c r="I1298" s="83">
        <v>-2.20233333332999E+16</v>
      </c>
      <c r="J1298" s="83">
        <v>-4.6763611111099904E+16</v>
      </c>
      <c r="K1298" s="83" t="s">
        <v>4816</v>
      </c>
      <c r="L1298" s="46" t="s">
        <v>94</v>
      </c>
      <c r="M1298" s="60">
        <v>2006</v>
      </c>
      <c r="N1298" s="46" t="s">
        <v>95</v>
      </c>
      <c r="O1298" s="46">
        <f t="shared" si="20"/>
        <v>42657</v>
      </c>
      <c r="P1298" s="46">
        <v>2016</v>
      </c>
      <c r="Q1298" s="46" t="s">
        <v>65</v>
      </c>
      <c r="S1298" s="46">
        <v>72000</v>
      </c>
      <c r="T1298" s="46">
        <v>2.2831050228310501E-3</v>
      </c>
      <c r="U1298" s="46" t="s">
        <v>5405</v>
      </c>
      <c r="V1298" s="46" t="s">
        <v>5405</v>
      </c>
      <c r="W1298" s="46" t="s">
        <v>5405</v>
      </c>
    </row>
    <row r="1299" spans="1:68" ht="12.75" customHeight="1" x14ac:dyDescent="0.25">
      <c r="A1299" s="46" t="s">
        <v>4045</v>
      </c>
      <c r="B1299" s="82" t="s">
        <v>610</v>
      </c>
      <c r="C1299" s="60">
        <v>14</v>
      </c>
      <c r="D1299" s="46" t="s">
        <v>4227</v>
      </c>
      <c r="E1299" s="46" t="s">
        <v>2200</v>
      </c>
      <c r="F1299" s="46" t="s">
        <v>4332</v>
      </c>
      <c r="G1299" s="46" t="s">
        <v>69</v>
      </c>
      <c r="H1299" s="46" t="s">
        <v>67</v>
      </c>
      <c r="I1299" s="83">
        <v>-2.32599722221999E+16</v>
      </c>
      <c r="J1299" s="83">
        <v>-4.88553055555E+16</v>
      </c>
      <c r="K1299" s="83" t="s">
        <v>5110</v>
      </c>
      <c r="L1299" s="46" t="s">
        <v>318</v>
      </c>
      <c r="M1299" s="60">
        <v>2012</v>
      </c>
      <c r="N1299" s="46" t="s">
        <v>373</v>
      </c>
      <c r="O1299" s="46">
        <f t="shared" si="20"/>
        <v>41276</v>
      </c>
      <c r="P1299" s="46">
        <v>2013</v>
      </c>
      <c r="Q1299" s="46" t="s">
        <v>65</v>
      </c>
      <c r="R1299" s="84"/>
      <c r="S1299" s="46">
        <v>852112.8</v>
      </c>
      <c r="T1299" s="46">
        <v>2.7020319634703197E-2</v>
      </c>
      <c r="U1299" s="46" t="s">
        <v>5405</v>
      </c>
      <c r="V1299" s="46" t="s">
        <v>5405</v>
      </c>
      <c r="W1299" s="46" t="s">
        <v>5419</v>
      </c>
      <c r="X1299" s="46"/>
      <c r="Y1299" s="46"/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M1299" s="46"/>
      <c r="AN1299" s="46"/>
      <c r="AO1299" s="46"/>
      <c r="AP1299" s="46"/>
      <c r="AQ1299" s="46"/>
      <c r="AR1299" s="46"/>
      <c r="AS1299" s="46"/>
      <c r="AT1299" s="46"/>
      <c r="AU1299" s="46"/>
      <c r="AV1299" s="46"/>
      <c r="AW1299" s="46"/>
      <c r="AX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  <c r="BK1299" s="46"/>
      <c r="BL1299" s="46"/>
      <c r="BM1299" s="46"/>
      <c r="BN1299" s="46"/>
      <c r="BO1299" s="46"/>
      <c r="BP1299" s="46"/>
    </row>
    <row r="1300" spans="1:68" ht="12.75" customHeight="1" x14ac:dyDescent="0.25">
      <c r="A1300" s="46" t="s">
        <v>4065</v>
      </c>
      <c r="B1300" s="82" t="s">
        <v>619</v>
      </c>
      <c r="C1300" s="60">
        <v>18</v>
      </c>
      <c r="D1300" s="46" t="s">
        <v>4298</v>
      </c>
      <c r="E1300" s="46" t="s">
        <v>2684</v>
      </c>
      <c r="F1300" s="46" t="s">
        <v>4332</v>
      </c>
      <c r="G1300" s="46" t="s">
        <v>68</v>
      </c>
      <c r="H1300" s="46" t="s">
        <v>67</v>
      </c>
      <c r="I1300" s="83">
        <v>-2.03205555555E+16</v>
      </c>
      <c r="J1300" s="83">
        <v>-5.0836944444399904E+16</v>
      </c>
      <c r="K1300" s="83" t="s">
        <v>5111</v>
      </c>
      <c r="L1300" s="46" t="s">
        <v>1476</v>
      </c>
      <c r="M1300" s="60">
        <v>2008</v>
      </c>
      <c r="N1300" s="46" t="s">
        <v>373</v>
      </c>
      <c r="O1300" s="46">
        <f t="shared" si="20"/>
        <v>41276</v>
      </c>
      <c r="P1300" s="46">
        <v>2013</v>
      </c>
      <c r="Q1300" s="46" t="s">
        <v>65</v>
      </c>
      <c r="R1300" s="84"/>
      <c r="S1300" s="46">
        <v>665600</v>
      </c>
      <c r="T1300" s="46">
        <v>2.1106037544393708E-2</v>
      </c>
      <c r="U1300" s="46" t="s">
        <v>5405</v>
      </c>
      <c r="V1300" s="46" t="s">
        <v>5405</v>
      </c>
      <c r="W1300" s="46" t="s">
        <v>5405</v>
      </c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M1300" s="46"/>
      <c r="AN1300" s="46"/>
      <c r="AO1300" s="46"/>
      <c r="AP1300" s="46"/>
      <c r="AQ1300" s="46"/>
      <c r="AR1300" s="46"/>
      <c r="AS1300" s="46"/>
      <c r="AT1300" s="46"/>
      <c r="AU1300" s="46"/>
      <c r="AV1300" s="46"/>
      <c r="AW1300" s="46"/>
      <c r="AX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  <c r="BK1300" s="46"/>
      <c r="BL1300" s="46"/>
      <c r="BM1300" s="46"/>
      <c r="BN1300" s="46"/>
      <c r="BO1300" s="46"/>
      <c r="BP1300" s="46"/>
    </row>
    <row r="1301" spans="1:68" ht="12.75" customHeight="1" x14ac:dyDescent="0.25">
      <c r="A1301" s="46" t="s">
        <v>3707</v>
      </c>
      <c r="B1301" s="82" t="s">
        <v>492</v>
      </c>
      <c r="C1301" s="60">
        <v>11</v>
      </c>
      <c r="D1301" s="46" t="s">
        <v>4254</v>
      </c>
      <c r="E1301" s="46" t="s">
        <v>2938</v>
      </c>
      <c r="F1301" s="46" t="s">
        <v>4333</v>
      </c>
      <c r="G1301" s="46" t="s">
        <v>76</v>
      </c>
      <c r="H1301" s="46" t="s">
        <v>62</v>
      </c>
      <c r="I1301" s="83">
        <v>-2.44363888888E+16</v>
      </c>
      <c r="J1301" s="83">
        <v>-4.78283333333E+16</v>
      </c>
      <c r="K1301" s="83" t="s">
        <v>4908</v>
      </c>
      <c r="L1301" s="46" t="s">
        <v>98</v>
      </c>
      <c r="M1301" s="60">
        <v>2006</v>
      </c>
      <c r="N1301" s="46" t="s">
        <v>99</v>
      </c>
      <c r="O1301" s="46">
        <f t="shared" si="20"/>
        <v>42653</v>
      </c>
      <c r="P1301" s="46">
        <v>2016</v>
      </c>
      <c r="Q1301" s="46" t="s">
        <v>65</v>
      </c>
      <c r="S1301" s="46">
        <v>85497.600000000006</v>
      </c>
      <c r="T1301" s="46">
        <v>2.7111111111111112E-3</v>
      </c>
      <c r="U1301" s="46" t="s">
        <v>5405</v>
      </c>
      <c r="V1301" s="46" t="s">
        <v>5405</v>
      </c>
      <c r="W1301" s="46" t="s">
        <v>5405</v>
      </c>
    </row>
    <row r="1302" spans="1:68" ht="12.75" customHeight="1" x14ac:dyDescent="0.25">
      <c r="A1302" s="46" t="s">
        <v>3707</v>
      </c>
      <c r="B1302" s="82" t="s">
        <v>492</v>
      </c>
      <c r="C1302" s="60">
        <v>11</v>
      </c>
      <c r="D1302" s="46" t="s">
        <v>4254</v>
      </c>
      <c r="E1302" s="46" t="s">
        <v>2939</v>
      </c>
      <c r="F1302" s="46" t="s">
        <v>4333</v>
      </c>
      <c r="G1302" s="46" t="s">
        <v>76</v>
      </c>
      <c r="H1302" s="46" t="s">
        <v>62</v>
      </c>
      <c r="I1302" s="83">
        <v>-2.44377777776999E+16</v>
      </c>
      <c r="J1302" s="83">
        <v>-4.78252777777E+16</v>
      </c>
      <c r="K1302" s="83" t="s">
        <v>4908</v>
      </c>
      <c r="L1302" s="46" t="s">
        <v>98</v>
      </c>
      <c r="M1302" s="60">
        <v>2006</v>
      </c>
      <c r="N1302" s="46" t="s">
        <v>99</v>
      </c>
      <c r="O1302" s="46">
        <f t="shared" si="20"/>
        <v>42653</v>
      </c>
      <c r="P1302" s="46">
        <v>2016</v>
      </c>
      <c r="Q1302" s="46" t="s">
        <v>65</v>
      </c>
      <c r="S1302" s="46">
        <v>85497.600000000006</v>
      </c>
      <c r="T1302" s="46">
        <v>2.7111111111111112E-3</v>
      </c>
      <c r="U1302" s="46" t="s">
        <v>5405</v>
      </c>
      <c r="V1302" s="46" t="s">
        <v>5405</v>
      </c>
      <c r="W1302" s="46" t="s">
        <v>5405</v>
      </c>
    </row>
    <row r="1303" spans="1:68" ht="12.75" customHeight="1" x14ac:dyDescent="0.25">
      <c r="A1303" s="46" t="s">
        <v>4066</v>
      </c>
      <c r="B1303" s="82" t="s">
        <v>559</v>
      </c>
      <c r="C1303" s="60">
        <v>12</v>
      </c>
      <c r="D1303" s="46" t="s">
        <v>4235</v>
      </c>
      <c r="E1303" s="46" t="s">
        <v>2727</v>
      </c>
      <c r="F1303" s="46" t="s">
        <v>4332</v>
      </c>
      <c r="G1303" s="46" t="s">
        <v>68</v>
      </c>
      <c r="H1303" s="46" t="s">
        <v>67</v>
      </c>
      <c r="I1303" s="83">
        <v>-2.04877777777E+16</v>
      </c>
      <c r="J1303" s="83">
        <v>-4.84247222222E+16</v>
      </c>
      <c r="K1303" s="83" t="s">
        <v>5112</v>
      </c>
      <c r="L1303" s="46" t="s">
        <v>1486</v>
      </c>
      <c r="M1303" s="60">
        <v>2008</v>
      </c>
      <c r="N1303" s="46" t="s">
        <v>373</v>
      </c>
      <c r="O1303" s="46">
        <f t="shared" si="20"/>
        <v>41276</v>
      </c>
      <c r="P1303" s="46">
        <v>2013</v>
      </c>
      <c r="Q1303" s="46" t="s">
        <v>65</v>
      </c>
      <c r="S1303" s="46">
        <v>9240000</v>
      </c>
      <c r="T1303" s="46">
        <v>0.29299847792998479</v>
      </c>
      <c r="U1303" s="46" t="s">
        <v>5405</v>
      </c>
      <c r="V1303" s="46" t="s">
        <v>5405</v>
      </c>
      <c r="W1303" s="46" t="s">
        <v>5405</v>
      </c>
    </row>
    <row r="1304" spans="1:68" ht="12.75" customHeight="1" x14ac:dyDescent="0.25">
      <c r="A1304" s="46" t="s">
        <v>4019</v>
      </c>
      <c r="B1304" s="82" t="s">
        <v>499</v>
      </c>
      <c r="C1304" s="60">
        <v>11</v>
      </c>
      <c r="D1304" s="46" t="s">
        <v>4254</v>
      </c>
      <c r="E1304" s="46" t="s">
        <v>2941</v>
      </c>
      <c r="F1304" s="46" t="s">
        <v>4333</v>
      </c>
      <c r="G1304" s="46" t="s">
        <v>76</v>
      </c>
      <c r="H1304" s="46" t="s">
        <v>62</v>
      </c>
      <c r="I1304" s="83">
        <v>-2.46808333333E+16</v>
      </c>
      <c r="J1304" s="83">
        <v>-4.75630555555E+16</v>
      </c>
      <c r="K1304" s="83" t="s">
        <v>5036</v>
      </c>
      <c r="L1304" s="46" t="s">
        <v>96</v>
      </c>
      <c r="M1304" s="60">
        <v>2006</v>
      </c>
      <c r="N1304" s="46" t="s">
        <v>97</v>
      </c>
      <c r="O1304" s="46">
        <f t="shared" si="20"/>
        <v>42647</v>
      </c>
      <c r="P1304" s="46">
        <v>2016</v>
      </c>
      <c r="Q1304" s="46" t="s">
        <v>65</v>
      </c>
      <c r="S1304" s="46">
        <v>32376.959999999999</v>
      </c>
      <c r="T1304" s="46">
        <v>1.0266666666666666E-3</v>
      </c>
      <c r="U1304" s="46" t="s">
        <v>5405</v>
      </c>
      <c r="V1304" s="46" t="s">
        <v>5405</v>
      </c>
      <c r="W1304" s="46" t="s">
        <v>5405</v>
      </c>
    </row>
    <row r="1305" spans="1:68" ht="12.75" customHeight="1" x14ac:dyDescent="0.25">
      <c r="A1305" s="46" t="s">
        <v>3622</v>
      </c>
      <c r="B1305" s="82" t="s">
        <v>594</v>
      </c>
      <c r="C1305" s="60">
        <v>9</v>
      </c>
      <c r="D1305" s="46" t="s">
        <v>4228</v>
      </c>
      <c r="E1305" s="46" t="s">
        <v>2942</v>
      </c>
      <c r="F1305" s="46" t="s">
        <v>4332</v>
      </c>
      <c r="G1305" s="46" t="s">
        <v>69</v>
      </c>
      <c r="H1305" s="46" t="s">
        <v>67</v>
      </c>
      <c r="I1305" s="83">
        <v>-2.09502777776999E+16</v>
      </c>
      <c r="J1305" s="83">
        <v>-4.8161666666599904E+16</v>
      </c>
      <c r="K1305" s="83" t="s">
        <v>5113</v>
      </c>
      <c r="L1305" s="46" t="s">
        <v>1507</v>
      </c>
      <c r="M1305" s="60">
        <v>2006</v>
      </c>
      <c r="N1305" s="46" t="s">
        <v>1292</v>
      </c>
      <c r="O1305" s="46">
        <f t="shared" si="20"/>
        <v>40820</v>
      </c>
      <c r="P1305" s="46">
        <v>2011</v>
      </c>
      <c r="Q1305" s="46" t="s">
        <v>65</v>
      </c>
      <c r="S1305" s="46">
        <v>102000</v>
      </c>
      <c r="T1305" s="46">
        <v>3.2343987823439876E-3</v>
      </c>
      <c r="U1305" s="46">
        <v>33.299999999999997</v>
      </c>
      <c r="V1305" s="46" t="s">
        <v>5408</v>
      </c>
      <c r="W1305" s="46" t="s">
        <v>5409</v>
      </c>
    </row>
    <row r="1306" spans="1:68" ht="12.75" customHeight="1" x14ac:dyDescent="0.25">
      <c r="A1306" s="46" t="s">
        <v>3622</v>
      </c>
      <c r="B1306" s="82" t="s">
        <v>594</v>
      </c>
      <c r="C1306" s="60">
        <v>9</v>
      </c>
      <c r="D1306" s="46" t="s">
        <v>4228</v>
      </c>
      <c r="E1306" s="46" t="s">
        <v>2943</v>
      </c>
      <c r="F1306" s="46" t="s">
        <v>4332</v>
      </c>
      <c r="G1306" s="46" t="s">
        <v>69</v>
      </c>
      <c r="H1306" s="46" t="s">
        <v>67</v>
      </c>
      <c r="I1306" s="83">
        <v>-2.09324469443999E+16</v>
      </c>
      <c r="J1306" s="83">
        <v>-4.81663611111E+16</v>
      </c>
      <c r="K1306" s="83" t="s">
        <v>5113</v>
      </c>
      <c r="L1306" s="46" t="s">
        <v>1507</v>
      </c>
      <c r="M1306" s="60">
        <v>2006</v>
      </c>
      <c r="N1306" s="46" t="s">
        <v>1292</v>
      </c>
      <c r="O1306" s="46">
        <f t="shared" si="20"/>
        <v>40820</v>
      </c>
      <c r="P1306" s="46">
        <v>2011</v>
      </c>
      <c r="Q1306" s="46" t="s">
        <v>65</v>
      </c>
      <c r="S1306" s="46">
        <v>76200</v>
      </c>
      <c r="T1306" s="46">
        <v>2.4162861491628614E-3</v>
      </c>
      <c r="U1306" s="46">
        <v>33.299999999999997</v>
      </c>
      <c r="V1306" s="46" t="s">
        <v>5408</v>
      </c>
      <c r="W1306" s="46" t="s">
        <v>5409</v>
      </c>
    </row>
    <row r="1307" spans="1:68" ht="12.75" customHeight="1" x14ac:dyDescent="0.25">
      <c r="A1307" s="46" t="s">
        <v>3622</v>
      </c>
      <c r="B1307" s="82" t="s">
        <v>594</v>
      </c>
      <c r="C1307" s="60">
        <v>9</v>
      </c>
      <c r="D1307" s="46" t="s">
        <v>4228</v>
      </c>
      <c r="E1307" s="46" t="s">
        <v>2944</v>
      </c>
      <c r="F1307" s="46" t="s">
        <v>4332</v>
      </c>
      <c r="G1307" s="46" t="s">
        <v>69</v>
      </c>
      <c r="H1307" s="46" t="s">
        <v>67</v>
      </c>
      <c r="I1307" s="83">
        <v>-2.08936111111E+16</v>
      </c>
      <c r="J1307" s="83">
        <v>-4.81744444444E+16</v>
      </c>
      <c r="K1307" s="83" t="s">
        <v>5113</v>
      </c>
      <c r="L1307" s="46" t="s">
        <v>1507</v>
      </c>
      <c r="M1307" s="60">
        <v>2006</v>
      </c>
      <c r="N1307" s="46" t="s">
        <v>1292</v>
      </c>
      <c r="O1307" s="46">
        <f t="shared" si="20"/>
        <v>40820</v>
      </c>
      <c r="P1307" s="46">
        <v>2011</v>
      </c>
      <c r="Q1307" s="46" t="s">
        <v>65</v>
      </c>
      <c r="S1307" s="46">
        <v>76500</v>
      </c>
      <c r="T1307" s="46">
        <v>2.4257990867579907E-3</v>
      </c>
      <c r="U1307" s="46">
        <v>33.299999999999997</v>
      </c>
      <c r="V1307" s="46" t="s">
        <v>5408</v>
      </c>
      <c r="W1307" s="46" t="s">
        <v>5409</v>
      </c>
    </row>
    <row r="1308" spans="1:68" ht="12.75" customHeight="1" x14ac:dyDescent="0.25">
      <c r="A1308" s="46" t="s">
        <v>4067</v>
      </c>
      <c r="B1308" s="82" t="s">
        <v>572</v>
      </c>
      <c r="C1308" s="60">
        <v>15</v>
      </c>
      <c r="D1308" s="46" t="s">
        <v>4230</v>
      </c>
      <c r="E1308" s="46" t="s">
        <v>2945</v>
      </c>
      <c r="F1308" s="46" t="s">
        <v>4332</v>
      </c>
      <c r="G1308" s="46" t="s">
        <v>69</v>
      </c>
      <c r="H1308" s="46" t="s">
        <v>67</v>
      </c>
      <c r="I1308" s="83">
        <v>-1.98805555554999E+16</v>
      </c>
      <c r="J1308" s="83">
        <v>-5.0628888888799904E+16</v>
      </c>
      <c r="K1308" s="83" t="s">
        <v>5114</v>
      </c>
      <c r="L1308" s="46" t="s">
        <v>1508</v>
      </c>
      <c r="M1308" s="60">
        <v>2006</v>
      </c>
      <c r="N1308" s="46" t="s">
        <v>1293</v>
      </c>
      <c r="O1308" s="46">
        <f t="shared" si="20"/>
        <v>40804</v>
      </c>
      <c r="P1308" s="46">
        <v>2011</v>
      </c>
      <c r="Q1308" s="46" t="s">
        <v>65</v>
      </c>
      <c r="S1308" s="46">
        <v>508500</v>
      </c>
      <c r="T1308" s="46">
        <v>1.6124429223744293E-2</v>
      </c>
      <c r="U1308" s="46">
        <v>77.400000000000006</v>
      </c>
      <c r="V1308" s="46" t="s">
        <v>5414</v>
      </c>
      <c r="W1308" s="46" t="s">
        <v>5437</v>
      </c>
    </row>
    <row r="1309" spans="1:68" ht="12.75" customHeight="1" x14ac:dyDescent="0.25">
      <c r="A1309" s="46" t="s">
        <v>3738</v>
      </c>
      <c r="B1309" s="82" t="s">
        <v>525</v>
      </c>
      <c r="C1309" s="60">
        <v>9</v>
      </c>
      <c r="D1309" s="46" t="s">
        <v>4228</v>
      </c>
      <c r="E1309" s="46" t="s">
        <v>2946</v>
      </c>
      <c r="F1309" s="46" t="s">
        <v>4332</v>
      </c>
      <c r="G1309" s="46" t="s">
        <v>68</v>
      </c>
      <c r="H1309" s="46" t="s">
        <v>67</v>
      </c>
      <c r="I1309" s="83">
        <v>-2.15725E+16</v>
      </c>
      <c r="J1309" s="83">
        <v>-4.79158333333E+16</v>
      </c>
      <c r="K1309" s="83" t="s">
        <v>5115</v>
      </c>
      <c r="L1309" s="46" t="s">
        <v>1421</v>
      </c>
      <c r="M1309" s="60">
        <v>2006</v>
      </c>
      <c r="N1309" s="46" t="s">
        <v>110</v>
      </c>
      <c r="O1309" s="46">
        <f t="shared" si="20"/>
        <v>39224</v>
      </c>
      <c r="P1309" s="46">
        <v>2007</v>
      </c>
      <c r="Q1309" s="46" t="s">
        <v>146</v>
      </c>
      <c r="S1309" s="46">
        <v>27462600</v>
      </c>
      <c r="T1309" s="46">
        <v>0.87083333333333335</v>
      </c>
      <c r="U1309" s="46" t="s">
        <v>5405</v>
      </c>
      <c r="V1309" s="46" t="s">
        <v>5405</v>
      </c>
      <c r="W1309" s="46" t="s">
        <v>5405</v>
      </c>
    </row>
    <row r="1310" spans="1:68" ht="12.75" customHeight="1" x14ac:dyDescent="0.25">
      <c r="A1310" s="46" t="s">
        <v>3738</v>
      </c>
      <c r="B1310" s="82" t="s">
        <v>525</v>
      </c>
      <c r="C1310" s="60">
        <v>9</v>
      </c>
      <c r="D1310" s="46" t="s">
        <v>4228</v>
      </c>
      <c r="E1310" s="46" t="s">
        <v>2947</v>
      </c>
      <c r="F1310" s="46" t="s">
        <v>4332</v>
      </c>
      <c r="G1310" s="46" t="s">
        <v>68</v>
      </c>
      <c r="H1310" s="46" t="s">
        <v>62</v>
      </c>
      <c r="I1310" s="83">
        <v>-2.15722222222E+16</v>
      </c>
      <c r="J1310" s="83">
        <v>-4.79136111111E+16</v>
      </c>
      <c r="K1310" s="83" t="s">
        <v>5115</v>
      </c>
      <c r="L1310" s="46" t="s">
        <v>1421</v>
      </c>
      <c r="M1310" s="60">
        <v>2006</v>
      </c>
      <c r="N1310" s="46" t="s">
        <v>110</v>
      </c>
      <c r="O1310" s="46">
        <f t="shared" si="20"/>
        <v>39224</v>
      </c>
      <c r="P1310" s="46">
        <v>2007</v>
      </c>
      <c r="Q1310" s="46" t="s">
        <v>146</v>
      </c>
      <c r="S1310" s="46">
        <v>27462600</v>
      </c>
      <c r="T1310" s="46">
        <v>0.87083333333333335</v>
      </c>
      <c r="U1310" s="46" t="s">
        <v>5405</v>
      </c>
      <c r="V1310" s="46" t="s">
        <v>5405</v>
      </c>
      <c r="W1310" s="46" t="s">
        <v>5405</v>
      </c>
    </row>
    <row r="1311" spans="1:68" ht="12.75" customHeight="1" x14ac:dyDescent="0.25">
      <c r="A1311" s="46" t="s">
        <v>3940</v>
      </c>
      <c r="B1311" s="82" t="s">
        <v>517</v>
      </c>
      <c r="C1311" s="60">
        <v>12</v>
      </c>
      <c r="D1311" s="46" t="s">
        <v>4230</v>
      </c>
      <c r="E1311" s="46" t="s">
        <v>2948</v>
      </c>
      <c r="F1311" s="46" t="s">
        <v>4332</v>
      </c>
      <c r="G1311" s="46" t="s">
        <v>79</v>
      </c>
      <c r="H1311" s="46" t="s">
        <v>67</v>
      </c>
      <c r="I1311" s="83">
        <v>-2.03936111111E+16</v>
      </c>
      <c r="J1311" s="83">
        <v>-4.89827777777E+16</v>
      </c>
      <c r="K1311" s="83" t="s">
        <v>5116</v>
      </c>
      <c r="L1311" s="46" t="s">
        <v>1509</v>
      </c>
      <c r="M1311" s="60">
        <v>2006</v>
      </c>
      <c r="N1311" s="46" t="s">
        <v>286</v>
      </c>
      <c r="O1311" s="46">
        <f t="shared" si="20"/>
        <v>40758</v>
      </c>
      <c r="P1311" s="46">
        <v>2011</v>
      </c>
      <c r="Q1311" s="46" t="s">
        <v>146</v>
      </c>
      <c r="S1311" s="46">
        <v>7794000</v>
      </c>
      <c r="T1311" s="46">
        <v>0.24714611872146119</v>
      </c>
      <c r="U1311" s="46" t="s">
        <v>5405</v>
      </c>
      <c r="V1311" s="46" t="s">
        <v>5405</v>
      </c>
      <c r="W1311" s="46" t="s">
        <v>5405</v>
      </c>
    </row>
    <row r="1312" spans="1:68" ht="12.75" customHeight="1" x14ac:dyDescent="0.25">
      <c r="A1312" s="46" t="s">
        <v>4067</v>
      </c>
      <c r="B1312" s="82" t="s">
        <v>572</v>
      </c>
      <c r="C1312" s="60">
        <v>15</v>
      </c>
      <c r="D1312" s="46" t="s">
        <v>4230</v>
      </c>
      <c r="E1312" s="46" t="s">
        <v>2949</v>
      </c>
      <c r="F1312" s="46" t="s">
        <v>4332</v>
      </c>
      <c r="G1312" s="46" t="s">
        <v>69</v>
      </c>
      <c r="H1312" s="46" t="s">
        <v>67</v>
      </c>
      <c r="I1312" s="83">
        <v>-1.98758333333E+16</v>
      </c>
      <c r="J1312" s="83">
        <v>-5.06233333333E+16</v>
      </c>
      <c r="K1312" s="83" t="s">
        <v>5114</v>
      </c>
      <c r="L1312" s="46" t="s">
        <v>1508</v>
      </c>
      <c r="M1312" s="60">
        <v>2006</v>
      </c>
      <c r="N1312" s="46" t="s">
        <v>1293</v>
      </c>
      <c r="O1312" s="46">
        <f t="shared" si="20"/>
        <v>40804</v>
      </c>
      <c r="P1312" s="46">
        <v>2011</v>
      </c>
      <c r="Q1312" s="46" t="s">
        <v>65</v>
      </c>
      <c r="S1312" s="46">
        <v>385500</v>
      </c>
      <c r="T1312" s="46">
        <v>1.2224124809741247E-2</v>
      </c>
      <c r="U1312" s="46">
        <v>77.400000000000006</v>
      </c>
      <c r="V1312" s="46" t="s">
        <v>5414</v>
      </c>
      <c r="W1312" s="46" t="s">
        <v>5437</v>
      </c>
    </row>
    <row r="1313" spans="1:68" ht="12.75" customHeight="1" x14ac:dyDescent="0.25">
      <c r="A1313" s="46" t="s">
        <v>4068</v>
      </c>
      <c r="B1313" s="82" t="s">
        <v>563</v>
      </c>
      <c r="C1313" s="60">
        <v>18</v>
      </c>
      <c r="D1313" s="46" t="s">
        <v>4240</v>
      </c>
      <c r="E1313" s="46" t="s">
        <v>2950</v>
      </c>
      <c r="F1313" s="46" t="s">
        <v>4332</v>
      </c>
      <c r="G1313" s="46" t="s">
        <v>69</v>
      </c>
      <c r="H1313" s="46" t="s">
        <v>67</v>
      </c>
      <c r="I1313" s="83">
        <v>-2.02558333333E+16</v>
      </c>
      <c r="J1313" s="83">
        <v>-5.09797222222E+16</v>
      </c>
      <c r="K1313" s="83" t="s">
        <v>5117</v>
      </c>
      <c r="L1313" s="46" t="s">
        <v>1510</v>
      </c>
      <c r="M1313" s="60">
        <v>2006</v>
      </c>
      <c r="N1313" s="46" t="s">
        <v>1294</v>
      </c>
      <c r="O1313" s="46">
        <f t="shared" si="20"/>
        <v>40773</v>
      </c>
      <c r="P1313" s="46">
        <v>2011</v>
      </c>
      <c r="Q1313" s="46" t="s">
        <v>65</v>
      </c>
      <c r="S1313" s="46">
        <v>20689</v>
      </c>
      <c r="T1313" s="46">
        <v>6.5604388635210557E-4</v>
      </c>
      <c r="U1313" s="46">
        <v>3</v>
      </c>
      <c r="V1313" s="46" t="s">
        <v>5408</v>
      </c>
      <c r="W1313" s="46" t="s">
        <v>5424</v>
      </c>
    </row>
    <row r="1314" spans="1:68" ht="12.75" customHeight="1" x14ac:dyDescent="0.25">
      <c r="A1314" s="46" t="s">
        <v>3970</v>
      </c>
      <c r="B1314" s="82" t="s">
        <v>510</v>
      </c>
      <c r="C1314" s="60">
        <v>4</v>
      </c>
      <c r="D1314" s="46" t="s">
        <v>4241</v>
      </c>
      <c r="E1314" s="46" t="s">
        <v>2951</v>
      </c>
      <c r="F1314" s="46" t="s">
        <v>4332</v>
      </c>
      <c r="G1314" s="46" t="s">
        <v>69</v>
      </c>
      <c r="H1314" s="46" t="s">
        <v>67</v>
      </c>
      <c r="I1314" s="83">
        <v>-2.14525E+16</v>
      </c>
      <c r="J1314" s="83">
        <v>-4.70719444444E+16</v>
      </c>
      <c r="K1314" s="83" t="s">
        <v>5118</v>
      </c>
      <c r="L1314" s="46" t="s">
        <v>1511</v>
      </c>
      <c r="M1314" s="60">
        <v>2006</v>
      </c>
      <c r="N1314" s="46" t="s">
        <v>1294</v>
      </c>
      <c r="O1314" s="46">
        <f t="shared" si="20"/>
        <v>40773</v>
      </c>
      <c r="P1314" s="46">
        <v>2011</v>
      </c>
      <c r="Q1314" s="46" t="s">
        <v>65</v>
      </c>
      <c r="S1314" s="46">
        <v>925750</v>
      </c>
      <c r="T1314" s="46">
        <v>2.9355339928970065E-2</v>
      </c>
      <c r="U1314" s="46">
        <v>110</v>
      </c>
      <c r="V1314" s="46" t="s">
        <v>5403</v>
      </c>
      <c r="W1314" s="46" t="s">
        <v>5413</v>
      </c>
    </row>
    <row r="1315" spans="1:68" ht="12.75" customHeight="1" x14ac:dyDescent="0.25">
      <c r="A1315" s="46" t="s">
        <v>4069</v>
      </c>
      <c r="B1315" s="82" t="s">
        <v>542</v>
      </c>
      <c r="C1315" s="60">
        <v>19</v>
      </c>
      <c r="D1315" s="46" t="s">
        <v>4240</v>
      </c>
      <c r="E1315" s="46" t="s">
        <v>2952</v>
      </c>
      <c r="F1315" s="46" t="s">
        <v>4332</v>
      </c>
      <c r="G1315" s="46" t="s">
        <v>69</v>
      </c>
      <c r="H1315" s="46" t="s">
        <v>67</v>
      </c>
      <c r="I1315" s="83">
        <v>-2.06316216666E+16</v>
      </c>
      <c r="J1315" s="83">
        <v>-5.1580096111099904E+16</v>
      </c>
      <c r="K1315" s="83" t="s">
        <v>5119</v>
      </c>
      <c r="L1315" s="46" t="s">
        <v>1511</v>
      </c>
      <c r="M1315" s="60">
        <v>2006</v>
      </c>
      <c r="N1315" s="46" t="s">
        <v>1294</v>
      </c>
      <c r="O1315" s="46">
        <f t="shared" si="20"/>
        <v>40773</v>
      </c>
      <c r="P1315" s="46">
        <v>2011</v>
      </c>
      <c r="Q1315" s="46" t="s">
        <v>65</v>
      </c>
      <c r="S1315" s="46">
        <v>2729449</v>
      </c>
      <c r="T1315" s="46">
        <v>8.655026002029427E-2</v>
      </c>
      <c r="U1315" s="46">
        <v>374.1</v>
      </c>
      <c r="V1315" s="46" t="s">
        <v>5403</v>
      </c>
      <c r="W1315" s="46" t="s">
        <v>5424</v>
      </c>
    </row>
    <row r="1316" spans="1:68" ht="12.75" customHeight="1" x14ac:dyDescent="0.25">
      <c r="A1316" s="46" t="s">
        <v>4069</v>
      </c>
      <c r="B1316" s="82" t="s">
        <v>542</v>
      </c>
      <c r="C1316" s="60">
        <v>19</v>
      </c>
      <c r="D1316" s="46" t="s">
        <v>4240</v>
      </c>
      <c r="E1316" s="46" t="s">
        <v>2953</v>
      </c>
      <c r="F1316" s="46" t="s">
        <v>4332</v>
      </c>
      <c r="G1316" s="46" t="s">
        <v>69</v>
      </c>
      <c r="H1316" s="46" t="s">
        <v>67</v>
      </c>
      <c r="I1316" s="83">
        <v>-2.06321538888E+16</v>
      </c>
      <c r="J1316" s="83">
        <v>-5.15788225E+16</v>
      </c>
      <c r="K1316" s="83" t="s">
        <v>5119</v>
      </c>
      <c r="L1316" s="46" t="s">
        <v>1511</v>
      </c>
      <c r="M1316" s="60">
        <v>2006</v>
      </c>
      <c r="N1316" s="46" t="s">
        <v>1294</v>
      </c>
      <c r="O1316" s="46">
        <f t="shared" si="20"/>
        <v>40773</v>
      </c>
      <c r="P1316" s="46">
        <v>2011</v>
      </c>
      <c r="Q1316" s="46" t="s">
        <v>65</v>
      </c>
      <c r="S1316" s="46">
        <v>2278348</v>
      </c>
      <c r="T1316" s="46">
        <v>7.224594114662608E-2</v>
      </c>
      <c r="U1316" s="46">
        <v>374.1</v>
      </c>
      <c r="V1316" s="46" t="s">
        <v>5403</v>
      </c>
      <c r="W1316" s="46" t="s">
        <v>5424</v>
      </c>
    </row>
    <row r="1317" spans="1:68" ht="12.75" customHeight="1" x14ac:dyDescent="0.25">
      <c r="A1317" s="46" t="s">
        <v>4070</v>
      </c>
      <c r="B1317" s="82" t="s">
        <v>510</v>
      </c>
      <c r="C1317" s="60">
        <v>4</v>
      </c>
      <c r="D1317" s="46" t="s">
        <v>4241</v>
      </c>
      <c r="E1317" s="46" t="s">
        <v>2954</v>
      </c>
      <c r="F1317" s="46" t="s">
        <v>4332</v>
      </c>
      <c r="G1317" s="46" t="s">
        <v>69</v>
      </c>
      <c r="H1317" s="46" t="s">
        <v>67</v>
      </c>
      <c r="I1317" s="83">
        <v>-2.14470938888E+16</v>
      </c>
      <c r="J1317" s="83">
        <v>-4.70606283333E+16</v>
      </c>
      <c r="K1317" s="83" t="s">
        <v>5120</v>
      </c>
      <c r="L1317" s="46" t="s">
        <v>1511</v>
      </c>
      <c r="M1317" s="60">
        <v>2006</v>
      </c>
      <c r="N1317" s="46" t="s">
        <v>1294</v>
      </c>
      <c r="O1317" s="46">
        <f t="shared" si="20"/>
        <v>40773</v>
      </c>
      <c r="P1317" s="46">
        <v>2011</v>
      </c>
      <c r="Q1317" s="46" t="s">
        <v>65</v>
      </c>
      <c r="S1317" s="46">
        <v>665500</v>
      </c>
      <c r="T1317" s="46">
        <v>2.1102866565195333E-2</v>
      </c>
      <c r="U1317" s="46">
        <v>80</v>
      </c>
      <c r="V1317" s="46" t="s">
        <v>5403</v>
      </c>
      <c r="W1317" s="46" t="s">
        <v>5413</v>
      </c>
    </row>
    <row r="1318" spans="1:68" ht="12.75" customHeight="1" x14ac:dyDescent="0.25">
      <c r="A1318" s="46" t="s">
        <v>4071</v>
      </c>
      <c r="B1318" s="82" t="s">
        <v>519</v>
      </c>
      <c r="C1318" s="60">
        <v>9</v>
      </c>
      <c r="D1318" s="46" t="s">
        <v>4228</v>
      </c>
      <c r="E1318" s="46" t="s">
        <v>2955</v>
      </c>
      <c r="F1318" s="46" t="s">
        <v>4332</v>
      </c>
      <c r="G1318" s="46" t="s">
        <v>69</v>
      </c>
      <c r="H1318" s="46" t="s">
        <v>67</v>
      </c>
      <c r="I1318" s="83">
        <v>-2.20613888888E+16</v>
      </c>
      <c r="J1318" s="83">
        <v>-4.72591666666E+16</v>
      </c>
      <c r="K1318" s="83" t="s">
        <v>5121</v>
      </c>
      <c r="L1318" s="46" t="s">
        <v>1511</v>
      </c>
      <c r="M1318" s="60">
        <v>2006</v>
      </c>
      <c r="N1318" s="46" t="s">
        <v>1294</v>
      </c>
      <c r="O1318" s="46">
        <f t="shared" si="20"/>
        <v>40773</v>
      </c>
      <c r="P1318" s="46">
        <v>2011</v>
      </c>
      <c r="Q1318" s="46" t="s">
        <v>65</v>
      </c>
      <c r="S1318" s="46">
        <v>148500</v>
      </c>
      <c r="T1318" s="46">
        <v>4.7089041095890408E-3</v>
      </c>
      <c r="U1318" s="46">
        <v>24</v>
      </c>
      <c r="V1318" s="46" t="s">
        <v>5408</v>
      </c>
      <c r="W1318" s="46" t="s">
        <v>5407</v>
      </c>
    </row>
    <row r="1319" spans="1:68" ht="12.75" customHeight="1" x14ac:dyDescent="0.25">
      <c r="A1319" s="46" t="s">
        <v>3847</v>
      </c>
      <c r="B1319" s="82" t="s">
        <v>559</v>
      </c>
      <c r="C1319" s="60">
        <v>8</v>
      </c>
      <c r="D1319" s="46" t="s">
        <v>4229</v>
      </c>
      <c r="E1319" s="46" t="s">
        <v>2956</v>
      </c>
      <c r="F1319" s="46" t="s">
        <v>4332</v>
      </c>
      <c r="G1319" s="46" t="s">
        <v>68</v>
      </c>
      <c r="H1319" s="46" t="s">
        <v>67</v>
      </c>
      <c r="I1319" s="83">
        <v>-2.02725E+16</v>
      </c>
      <c r="J1319" s="83">
        <v>-4.81583333333E+16</v>
      </c>
      <c r="K1319" s="83" t="s">
        <v>5122</v>
      </c>
      <c r="L1319" s="46" t="s">
        <v>1511</v>
      </c>
      <c r="M1319" s="60">
        <v>2006</v>
      </c>
      <c r="N1319" s="46" t="s">
        <v>1295</v>
      </c>
      <c r="O1319" s="46">
        <f t="shared" si="20"/>
        <v>39414</v>
      </c>
      <c r="P1319" s="46">
        <v>2007</v>
      </c>
      <c r="Q1319" s="46" t="s">
        <v>65</v>
      </c>
      <c r="S1319" s="46">
        <v>12379200</v>
      </c>
      <c r="T1319" s="46">
        <v>0.39254185692541854</v>
      </c>
      <c r="U1319" s="46" t="s">
        <v>5405</v>
      </c>
      <c r="V1319" s="46" t="s">
        <v>5405</v>
      </c>
      <c r="W1319" s="46" t="s">
        <v>5405</v>
      </c>
    </row>
    <row r="1320" spans="1:68" ht="12.75" customHeight="1" x14ac:dyDescent="0.25">
      <c r="A1320" s="46" t="s">
        <v>3453</v>
      </c>
      <c r="B1320" s="82" t="s">
        <v>496</v>
      </c>
      <c r="C1320" s="60">
        <v>19</v>
      </c>
      <c r="D1320" s="46" t="s">
        <v>4246</v>
      </c>
      <c r="E1320" s="46" t="s">
        <v>1690</v>
      </c>
      <c r="F1320" s="46" t="s">
        <v>4332</v>
      </c>
      <c r="G1320" s="46" t="s">
        <v>69</v>
      </c>
      <c r="H1320" s="46" t="s">
        <v>67</v>
      </c>
      <c r="I1320" s="83">
        <v>-2.05376388888E+16</v>
      </c>
      <c r="J1320" s="83">
        <v>-5.14804166666E+16</v>
      </c>
      <c r="K1320" s="83" t="s">
        <v>5123</v>
      </c>
      <c r="L1320" s="46" t="s">
        <v>1438</v>
      </c>
      <c r="M1320" s="60">
        <v>2014</v>
      </c>
      <c r="N1320" s="46" t="s">
        <v>1189</v>
      </c>
      <c r="O1320" s="46">
        <f t="shared" si="20"/>
        <v>41913</v>
      </c>
      <c r="P1320" s="46">
        <v>2014</v>
      </c>
      <c r="Q1320" s="46" t="s">
        <v>65</v>
      </c>
      <c r="R1320" s="84"/>
      <c r="S1320" s="46">
        <v>639450</v>
      </c>
      <c r="T1320" s="46">
        <v>2.0276826484018264E-2</v>
      </c>
      <c r="U1320" s="46">
        <v>118</v>
      </c>
      <c r="V1320" s="46" t="s">
        <v>5403</v>
      </c>
      <c r="W1320" s="46" t="s">
        <v>5409</v>
      </c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M1320" s="46"/>
      <c r="AN1320" s="46"/>
      <c r="AO1320" s="46"/>
      <c r="AP1320" s="46"/>
      <c r="AQ1320" s="46"/>
      <c r="AR1320" s="46"/>
      <c r="AS1320" s="46"/>
      <c r="AT1320" s="46"/>
      <c r="AU1320" s="46"/>
      <c r="AV1320" s="46"/>
      <c r="AW1320" s="46"/>
      <c r="AX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  <c r="BK1320" s="46"/>
      <c r="BL1320" s="46"/>
      <c r="BM1320" s="46"/>
      <c r="BN1320" s="46"/>
      <c r="BO1320" s="46"/>
      <c r="BP1320" s="46"/>
    </row>
    <row r="1321" spans="1:68" ht="12.75" customHeight="1" x14ac:dyDescent="0.25">
      <c r="A1321" s="46" t="s">
        <v>4072</v>
      </c>
      <c r="B1321" s="82" t="s">
        <v>497</v>
      </c>
      <c r="C1321" s="60">
        <v>4</v>
      </c>
      <c r="D1321" s="46" t="s">
        <v>4235</v>
      </c>
      <c r="E1321" s="46" t="s">
        <v>2958</v>
      </c>
      <c r="F1321" s="46" t="s">
        <v>4332</v>
      </c>
      <c r="G1321" s="46" t="s">
        <v>73</v>
      </c>
      <c r="H1321" s="46" t="s">
        <v>62</v>
      </c>
      <c r="I1321" s="83">
        <v>-2.11105555555E+16</v>
      </c>
      <c r="J1321" s="83">
        <v>-4.77547222222E+16</v>
      </c>
      <c r="K1321" s="83" t="s">
        <v>5124</v>
      </c>
      <c r="L1321" s="46" t="s">
        <v>90</v>
      </c>
      <c r="M1321" s="60">
        <v>2006</v>
      </c>
      <c r="N1321" s="46" t="s">
        <v>92</v>
      </c>
      <c r="O1321" s="46">
        <f t="shared" si="20"/>
        <v>42275</v>
      </c>
      <c r="P1321" s="46">
        <v>2015</v>
      </c>
      <c r="Q1321" s="46" t="s">
        <v>65</v>
      </c>
      <c r="S1321" s="46">
        <v>7428480</v>
      </c>
      <c r="T1321" s="46">
        <v>0.23555555555555555</v>
      </c>
      <c r="U1321" s="46" t="s">
        <v>5405</v>
      </c>
      <c r="V1321" s="46" t="s">
        <v>5405</v>
      </c>
      <c r="W1321" s="46" t="s">
        <v>5405</v>
      </c>
    </row>
    <row r="1322" spans="1:68" ht="12.75" customHeight="1" x14ac:dyDescent="0.25">
      <c r="A1322" s="46" t="s">
        <v>3647</v>
      </c>
      <c r="B1322" s="82" t="s">
        <v>590</v>
      </c>
      <c r="C1322" s="60">
        <v>8</v>
      </c>
      <c r="D1322" s="46" t="s">
        <v>4250</v>
      </c>
      <c r="E1322" s="46" t="s">
        <v>2959</v>
      </c>
      <c r="F1322" s="46" t="s">
        <v>4332</v>
      </c>
      <c r="G1322" s="46" t="s">
        <v>68</v>
      </c>
      <c r="H1322" s="46" t="s">
        <v>67</v>
      </c>
      <c r="I1322" s="83">
        <v>-2.06377777776999E+16</v>
      </c>
      <c r="J1322" s="83">
        <v>-4.72875E+16</v>
      </c>
      <c r="K1322" s="83" t="s">
        <v>5125</v>
      </c>
      <c r="L1322" s="46" t="s">
        <v>90</v>
      </c>
      <c r="M1322" s="60">
        <v>2006</v>
      </c>
      <c r="N1322" s="46" t="s">
        <v>1296</v>
      </c>
      <c r="O1322" s="46">
        <f t="shared" si="20"/>
        <v>40743</v>
      </c>
      <c r="P1322" s="46">
        <v>2011</v>
      </c>
      <c r="Q1322" s="46" t="s">
        <v>65</v>
      </c>
      <c r="S1322" s="46">
        <v>254040</v>
      </c>
      <c r="T1322" s="46">
        <v>8.0555555555555554E-3</v>
      </c>
      <c r="U1322" s="46" t="s">
        <v>5405</v>
      </c>
      <c r="V1322" s="46" t="s">
        <v>5405</v>
      </c>
      <c r="W1322" s="46" t="s">
        <v>5405</v>
      </c>
    </row>
    <row r="1323" spans="1:68" ht="12.75" customHeight="1" x14ac:dyDescent="0.25">
      <c r="A1323" s="46" t="s">
        <v>3647</v>
      </c>
      <c r="B1323" s="82" t="s">
        <v>590</v>
      </c>
      <c r="C1323" s="60">
        <v>8</v>
      </c>
      <c r="D1323" s="46" t="s">
        <v>4250</v>
      </c>
      <c r="E1323" s="46" t="s">
        <v>2960</v>
      </c>
      <c r="F1323" s="46" t="s">
        <v>4332</v>
      </c>
      <c r="G1323" s="46" t="s">
        <v>68</v>
      </c>
      <c r="H1323" s="46" t="s">
        <v>62</v>
      </c>
      <c r="I1323" s="83">
        <v>-2.06483333332999E+16</v>
      </c>
      <c r="J1323" s="83">
        <v>-4.7290277777699904E+16</v>
      </c>
      <c r="K1323" s="83" t="s">
        <v>5125</v>
      </c>
      <c r="L1323" s="46" t="s">
        <v>90</v>
      </c>
      <c r="M1323" s="60">
        <v>2006</v>
      </c>
      <c r="N1323" s="46" t="s">
        <v>1296</v>
      </c>
      <c r="O1323" s="46">
        <f t="shared" si="20"/>
        <v>40743</v>
      </c>
      <c r="P1323" s="46">
        <v>2011</v>
      </c>
      <c r="Q1323" s="46" t="s">
        <v>65</v>
      </c>
      <c r="S1323" s="46">
        <v>227760</v>
      </c>
      <c r="T1323" s="46">
        <v>7.2222222222222219E-3</v>
      </c>
      <c r="U1323" s="46" t="s">
        <v>5405</v>
      </c>
      <c r="V1323" s="46" t="s">
        <v>5405</v>
      </c>
      <c r="W1323" s="46" t="s">
        <v>5405</v>
      </c>
    </row>
    <row r="1324" spans="1:68" ht="12.75" customHeight="1" x14ac:dyDescent="0.25">
      <c r="A1324" s="46" t="s">
        <v>3427</v>
      </c>
      <c r="B1324" s="82" t="s">
        <v>498</v>
      </c>
      <c r="C1324" s="60">
        <v>8</v>
      </c>
      <c r="D1324" s="46" t="s">
        <v>4230</v>
      </c>
      <c r="E1324" s="46" t="s">
        <v>2961</v>
      </c>
      <c r="F1324" s="46" t="s">
        <v>4332</v>
      </c>
      <c r="G1324" s="46" t="s">
        <v>61</v>
      </c>
      <c r="H1324" s="46" t="s">
        <v>62</v>
      </c>
      <c r="I1324" s="83">
        <v>-2.00011111110999E+16</v>
      </c>
      <c r="J1324" s="83">
        <v>-4.7756944444399904E+16</v>
      </c>
      <c r="K1324" s="83" t="s">
        <v>5126</v>
      </c>
      <c r="L1324" s="46" t="s">
        <v>90</v>
      </c>
      <c r="M1324" s="60">
        <v>2006</v>
      </c>
      <c r="N1324" s="46" t="s">
        <v>93</v>
      </c>
      <c r="O1324" s="46">
        <f t="shared" si="20"/>
        <v>44743</v>
      </c>
      <c r="P1324" s="46">
        <v>2022</v>
      </c>
      <c r="Q1324" s="46" t="s">
        <v>65</v>
      </c>
      <c r="S1324" s="46">
        <v>2385085.2000000002</v>
      </c>
      <c r="T1324" s="46">
        <v>7.5630555555555562E-2</v>
      </c>
      <c r="U1324" s="46" t="s">
        <v>5405</v>
      </c>
      <c r="V1324" s="46" t="s">
        <v>5405</v>
      </c>
      <c r="W1324" s="46" t="s">
        <v>5405</v>
      </c>
    </row>
    <row r="1325" spans="1:68" ht="12.75" customHeight="1" x14ac:dyDescent="0.25">
      <c r="A1325" s="46" t="s">
        <v>3550</v>
      </c>
      <c r="B1325" s="82" t="s">
        <v>566</v>
      </c>
      <c r="C1325" s="60">
        <v>14</v>
      </c>
      <c r="D1325" s="46" t="s">
        <v>4227</v>
      </c>
      <c r="E1325" s="46" t="s">
        <v>2962</v>
      </c>
      <c r="F1325" s="46" t="s">
        <v>4332</v>
      </c>
      <c r="G1325" s="46" t="s">
        <v>61</v>
      </c>
      <c r="H1325" s="46" t="s">
        <v>67</v>
      </c>
      <c r="I1325" s="83">
        <v>-2.31897222222E+16</v>
      </c>
      <c r="J1325" s="83">
        <v>-4.93805555555E+16</v>
      </c>
      <c r="K1325" s="83" t="s">
        <v>5127</v>
      </c>
      <c r="L1325" s="46" t="s">
        <v>90</v>
      </c>
      <c r="M1325" s="60">
        <v>2006</v>
      </c>
      <c r="N1325" s="46" t="s">
        <v>1297</v>
      </c>
      <c r="O1325" s="46">
        <f t="shared" si="20"/>
        <v>40087</v>
      </c>
      <c r="P1325" s="46">
        <v>2009</v>
      </c>
      <c r="Q1325" s="46" t="s">
        <v>65</v>
      </c>
      <c r="S1325" s="46">
        <v>3099988.8</v>
      </c>
      <c r="T1325" s="46">
        <v>9.8299999999999998E-2</v>
      </c>
      <c r="U1325" s="46" t="s">
        <v>5405</v>
      </c>
      <c r="V1325" s="46" t="s">
        <v>5405</v>
      </c>
      <c r="W1325" s="46" t="s">
        <v>5405</v>
      </c>
    </row>
    <row r="1326" spans="1:68" ht="12.75" customHeight="1" x14ac:dyDescent="0.25">
      <c r="A1326" s="46" t="s">
        <v>3550</v>
      </c>
      <c r="B1326" s="82" t="s">
        <v>566</v>
      </c>
      <c r="C1326" s="60">
        <v>14</v>
      </c>
      <c r="D1326" s="46" t="s">
        <v>4227</v>
      </c>
      <c r="E1326" s="46" t="s">
        <v>2963</v>
      </c>
      <c r="F1326" s="46" t="s">
        <v>4332</v>
      </c>
      <c r="G1326" s="46" t="s">
        <v>61</v>
      </c>
      <c r="H1326" s="46" t="s">
        <v>62</v>
      </c>
      <c r="I1326" s="83">
        <v>-2.31772222222E+16</v>
      </c>
      <c r="J1326" s="83">
        <v>-4.93955555555E+16</v>
      </c>
      <c r="K1326" s="83" t="s">
        <v>5127</v>
      </c>
      <c r="L1326" s="46" t="s">
        <v>90</v>
      </c>
      <c r="M1326" s="60">
        <v>2006</v>
      </c>
      <c r="N1326" s="46" t="s">
        <v>1297</v>
      </c>
      <c r="O1326" s="46">
        <f t="shared" si="20"/>
        <v>40087</v>
      </c>
      <c r="P1326" s="46">
        <v>2009</v>
      </c>
      <c r="Q1326" s="46" t="s">
        <v>65</v>
      </c>
      <c r="S1326" s="46">
        <v>1546928.4</v>
      </c>
      <c r="T1326" s="46">
        <v>4.9052777777777772E-2</v>
      </c>
      <c r="U1326" s="46" t="s">
        <v>5405</v>
      </c>
      <c r="V1326" s="46" t="s">
        <v>5405</v>
      </c>
      <c r="W1326" s="46" t="s">
        <v>5405</v>
      </c>
    </row>
    <row r="1327" spans="1:68" ht="12.75" customHeight="1" x14ac:dyDescent="0.25">
      <c r="A1327" s="46" t="s">
        <v>3456</v>
      </c>
      <c r="B1327" s="82" t="s">
        <v>484</v>
      </c>
      <c r="C1327" s="60">
        <v>18</v>
      </c>
      <c r="D1327" s="46" t="s">
        <v>4270</v>
      </c>
      <c r="E1327" s="46" t="s">
        <v>3135</v>
      </c>
      <c r="F1327" s="46" t="s">
        <v>4332</v>
      </c>
      <c r="G1327" s="46" t="s">
        <v>68</v>
      </c>
      <c r="H1327" s="46" t="s">
        <v>67</v>
      </c>
      <c r="I1327" s="83">
        <v>-2.04841666666E+16</v>
      </c>
      <c r="J1327" s="83">
        <v>-5.12138888888E+16</v>
      </c>
      <c r="K1327" s="83" t="s">
        <v>5128</v>
      </c>
      <c r="L1327" s="46" t="s">
        <v>1556</v>
      </c>
      <c r="M1327" s="60">
        <v>2004</v>
      </c>
      <c r="N1327" s="46" t="s">
        <v>1189</v>
      </c>
      <c r="O1327" s="46">
        <f t="shared" si="20"/>
        <v>41913</v>
      </c>
      <c r="P1327" s="46">
        <v>2014</v>
      </c>
      <c r="Q1327" s="46" t="s">
        <v>65</v>
      </c>
      <c r="S1327" s="46">
        <v>3365500</v>
      </c>
      <c r="T1327" s="46">
        <v>0.10671930492135971</v>
      </c>
      <c r="U1327" s="46" t="s">
        <v>5405</v>
      </c>
      <c r="V1327" s="46" t="s">
        <v>5405</v>
      </c>
      <c r="W1327" s="46" t="s">
        <v>5405</v>
      </c>
    </row>
    <row r="1328" spans="1:68" ht="12.75" customHeight="1" x14ac:dyDescent="0.25">
      <c r="A1328" s="46" t="s">
        <v>4073</v>
      </c>
      <c r="B1328" s="82" t="s">
        <v>503</v>
      </c>
      <c r="C1328" s="60">
        <v>15</v>
      </c>
      <c r="D1328" s="46" t="s">
        <v>4240</v>
      </c>
      <c r="E1328" s="46" t="s">
        <v>2965</v>
      </c>
      <c r="F1328" s="46" t="s">
        <v>4332</v>
      </c>
      <c r="G1328" s="46" t="s">
        <v>69</v>
      </c>
      <c r="H1328" s="46" t="s">
        <v>67</v>
      </c>
      <c r="I1328" s="83">
        <v>-1.99811111110999E+16</v>
      </c>
      <c r="J1328" s="83">
        <v>-5.07763888888E+16</v>
      </c>
      <c r="K1328" s="83" t="s">
        <v>5129</v>
      </c>
      <c r="L1328" s="46" t="s">
        <v>1512</v>
      </c>
      <c r="M1328" s="60">
        <v>2006</v>
      </c>
      <c r="N1328" s="46" t="s">
        <v>1298</v>
      </c>
      <c r="O1328" s="46">
        <f t="shared" si="20"/>
        <v>40673</v>
      </c>
      <c r="P1328" s="46">
        <v>2011</v>
      </c>
      <c r="Q1328" s="46" t="s">
        <v>65</v>
      </c>
      <c r="S1328" s="46">
        <v>548210</v>
      </c>
      <c r="T1328" s="46">
        <v>1.7383625063419585E-2</v>
      </c>
      <c r="U1328" s="46">
        <v>87</v>
      </c>
      <c r="V1328" s="46" t="s">
        <v>5414</v>
      </c>
      <c r="W1328" s="46" t="s">
        <v>5407</v>
      </c>
    </row>
    <row r="1329" spans="1:23" ht="12.75" customHeight="1" x14ac:dyDescent="0.25">
      <c r="A1329" s="46" t="s">
        <v>4074</v>
      </c>
      <c r="B1329" s="82" t="s">
        <v>523</v>
      </c>
      <c r="C1329" s="60">
        <v>4</v>
      </c>
      <c r="D1329" s="46" t="s">
        <v>4235</v>
      </c>
      <c r="E1329" s="46" t="s">
        <v>2966</v>
      </c>
      <c r="F1329" s="46" t="s">
        <v>4332</v>
      </c>
      <c r="G1329" s="46" t="s">
        <v>69</v>
      </c>
      <c r="H1329" s="46" t="s">
        <v>67</v>
      </c>
      <c r="I1329" s="83">
        <v>-2.16005555555E+16</v>
      </c>
      <c r="J1329" s="83">
        <v>-4.70719444444E+16</v>
      </c>
      <c r="K1329" s="83" t="s">
        <v>5130</v>
      </c>
      <c r="L1329" s="46" t="s">
        <v>1513</v>
      </c>
      <c r="M1329" s="60">
        <v>2006</v>
      </c>
      <c r="N1329" s="46" t="s">
        <v>1298</v>
      </c>
      <c r="O1329" s="46">
        <f t="shared" si="20"/>
        <v>40673</v>
      </c>
      <c r="P1329" s="46">
        <v>2011</v>
      </c>
      <c r="Q1329" s="46" t="s">
        <v>65</v>
      </c>
      <c r="S1329" s="46">
        <v>130100</v>
      </c>
      <c r="T1329" s="46">
        <v>4.1254439370877723E-3</v>
      </c>
      <c r="U1329" s="46">
        <v>25.6</v>
      </c>
      <c r="V1329" s="46" t="s">
        <v>5408</v>
      </c>
      <c r="W1329" s="46" t="s">
        <v>5404</v>
      </c>
    </row>
    <row r="1330" spans="1:23" ht="12.75" customHeight="1" x14ac:dyDescent="0.25">
      <c r="A1330" s="46" t="s">
        <v>4075</v>
      </c>
      <c r="B1330" s="82" t="s">
        <v>590</v>
      </c>
      <c r="C1330" s="60">
        <v>8</v>
      </c>
      <c r="D1330" s="46" t="s">
        <v>4318</v>
      </c>
      <c r="E1330" s="46" t="s">
        <v>2967</v>
      </c>
      <c r="F1330" s="46" t="s">
        <v>4332</v>
      </c>
      <c r="G1330" s="46" t="s">
        <v>69</v>
      </c>
      <c r="H1330" s="46" t="s">
        <v>67</v>
      </c>
      <c r="I1330" s="83">
        <v>-2.07038888888E+16</v>
      </c>
      <c r="J1330" s="83">
        <v>-4.7345277777699904E+16</v>
      </c>
      <c r="K1330" s="83" t="s">
        <v>5131</v>
      </c>
      <c r="L1330" s="46" t="s">
        <v>1513</v>
      </c>
      <c r="M1330" s="60">
        <v>2006</v>
      </c>
      <c r="N1330" s="46" t="s">
        <v>1298</v>
      </c>
      <c r="O1330" s="46">
        <f t="shared" si="20"/>
        <v>40673</v>
      </c>
      <c r="P1330" s="46">
        <v>2011</v>
      </c>
      <c r="Q1330" s="46" t="s">
        <v>65</v>
      </c>
      <c r="S1330" s="46">
        <v>232630</v>
      </c>
      <c r="T1330" s="46">
        <v>7.3766489091831554E-3</v>
      </c>
      <c r="U1330" s="46">
        <v>84.6</v>
      </c>
      <c r="V1330" s="46" t="s">
        <v>5406</v>
      </c>
      <c r="W1330" s="46" t="s">
        <v>5407</v>
      </c>
    </row>
    <row r="1331" spans="1:23" ht="12.75" customHeight="1" x14ac:dyDescent="0.25">
      <c r="A1331" s="46" t="s">
        <v>4076</v>
      </c>
      <c r="B1331" s="82" t="s">
        <v>558</v>
      </c>
      <c r="C1331" s="60">
        <v>2</v>
      </c>
      <c r="D1331" s="46" t="s">
        <v>4232</v>
      </c>
      <c r="E1331" s="46" t="s">
        <v>2968</v>
      </c>
      <c r="F1331" s="46" t="s">
        <v>4333</v>
      </c>
      <c r="G1331" s="46" t="s">
        <v>68</v>
      </c>
      <c r="H1331" s="46" t="s">
        <v>67</v>
      </c>
      <c r="I1331" s="83">
        <v>-2.29990963888E+16</v>
      </c>
      <c r="J1331" s="83">
        <v>-4.5636775E+16</v>
      </c>
      <c r="K1331" s="83" t="s">
        <v>5132</v>
      </c>
      <c r="L1331" s="46" t="s">
        <v>1514</v>
      </c>
      <c r="M1331" s="60">
        <v>2006</v>
      </c>
      <c r="N1331" s="46" t="s">
        <v>1284</v>
      </c>
      <c r="O1331" s="46">
        <f t="shared" si="20"/>
        <v>39447</v>
      </c>
      <c r="P1331" s="46">
        <v>2007</v>
      </c>
      <c r="Q1331" s="46" t="s">
        <v>65</v>
      </c>
      <c r="S1331" s="46">
        <v>876000</v>
      </c>
      <c r="T1331" s="46">
        <v>2.7777777777777776E-2</v>
      </c>
      <c r="U1331" s="46" t="s">
        <v>5405</v>
      </c>
      <c r="V1331" s="46" t="s">
        <v>5405</v>
      </c>
      <c r="W1331" s="46" t="s">
        <v>5405</v>
      </c>
    </row>
    <row r="1332" spans="1:23" ht="12.75" customHeight="1" x14ac:dyDescent="0.25">
      <c r="A1332" s="46" t="s">
        <v>4076</v>
      </c>
      <c r="B1332" s="82" t="s">
        <v>533</v>
      </c>
      <c r="C1332" s="60">
        <v>2</v>
      </c>
      <c r="D1332" s="46" t="s">
        <v>4232</v>
      </c>
      <c r="E1332" s="46" t="s">
        <v>2969</v>
      </c>
      <c r="F1332" s="46" t="s">
        <v>4333</v>
      </c>
      <c r="G1332" s="46" t="s">
        <v>68</v>
      </c>
      <c r="H1332" s="46" t="s">
        <v>62</v>
      </c>
      <c r="I1332" s="83">
        <v>-2.29863372222E+16</v>
      </c>
      <c r="J1332" s="83">
        <v>-4.56194444444E+16</v>
      </c>
      <c r="K1332" s="83" t="s">
        <v>5132</v>
      </c>
      <c r="L1332" s="46" t="s">
        <v>1514</v>
      </c>
      <c r="M1332" s="60">
        <v>2006</v>
      </c>
      <c r="N1332" s="46" t="s">
        <v>1284</v>
      </c>
      <c r="O1332" s="46">
        <f t="shared" si="20"/>
        <v>39447</v>
      </c>
      <c r="P1332" s="46">
        <v>2007</v>
      </c>
      <c r="Q1332" s="46" t="s">
        <v>65</v>
      </c>
      <c r="S1332" s="46">
        <v>744384.65</v>
      </c>
      <c r="T1332" s="46">
        <v>2.3604282407407407E-2</v>
      </c>
      <c r="U1332" s="46" t="s">
        <v>5405</v>
      </c>
      <c r="V1332" s="46" t="s">
        <v>5405</v>
      </c>
      <c r="W1332" s="46" t="s">
        <v>5405</v>
      </c>
    </row>
    <row r="1333" spans="1:23" ht="12.75" customHeight="1" x14ac:dyDescent="0.25">
      <c r="A1333" s="46" t="s">
        <v>4076</v>
      </c>
      <c r="B1333" s="82" t="s">
        <v>558</v>
      </c>
      <c r="C1333" s="60">
        <v>2</v>
      </c>
      <c r="D1333" s="46" t="s">
        <v>4232</v>
      </c>
      <c r="E1333" s="46" t="s">
        <v>2970</v>
      </c>
      <c r="F1333" s="46" t="s">
        <v>4333</v>
      </c>
      <c r="G1333" s="46" t="s">
        <v>68</v>
      </c>
      <c r="H1333" s="46" t="s">
        <v>62</v>
      </c>
      <c r="I1333" s="83">
        <v>-2.29990963888E+16</v>
      </c>
      <c r="J1333" s="83">
        <v>-4.5636775E+16</v>
      </c>
      <c r="K1333" s="83" t="s">
        <v>5132</v>
      </c>
      <c r="L1333" s="46" t="s">
        <v>1514</v>
      </c>
      <c r="M1333" s="60">
        <v>2006</v>
      </c>
      <c r="N1333" s="46" t="s">
        <v>1284</v>
      </c>
      <c r="O1333" s="46">
        <f t="shared" si="20"/>
        <v>39447</v>
      </c>
      <c r="P1333" s="46">
        <v>2007</v>
      </c>
      <c r="Q1333" s="46" t="s">
        <v>65</v>
      </c>
      <c r="S1333" s="46">
        <v>829572</v>
      </c>
      <c r="T1333" s="46">
        <v>2.6305555555555554E-2</v>
      </c>
      <c r="U1333" s="46" t="s">
        <v>5405</v>
      </c>
      <c r="V1333" s="46" t="s">
        <v>5405</v>
      </c>
      <c r="W1333" s="46" t="s">
        <v>5405</v>
      </c>
    </row>
    <row r="1334" spans="1:23" ht="12.75" customHeight="1" x14ac:dyDescent="0.25">
      <c r="A1334" s="46" t="s">
        <v>3649</v>
      </c>
      <c r="B1334" s="82" t="s">
        <v>591</v>
      </c>
      <c r="C1334" s="60">
        <v>2</v>
      </c>
      <c r="D1334" s="46" t="s">
        <v>4232</v>
      </c>
      <c r="E1334" s="46" t="s">
        <v>2971</v>
      </c>
      <c r="F1334" s="46" t="s">
        <v>4333</v>
      </c>
      <c r="G1334" s="46" t="s">
        <v>61</v>
      </c>
      <c r="H1334" s="46" t="s">
        <v>67</v>
      </c>
      <c r="I1334" s="83">
        <v>-2.33101694444E+16</v>
      </c>
      <c r="J1334" s="83">
        <v>-4.59712994444E+16</v>
      </c>
      <c r="K1334" s="83" t="s">
        <v>5132</v>
      </c>
      <c r="L1334" s="46" t="s">
        <v>1514</v>
      </c>
      <c r="M1334" s="60">
        <v>2006</v>
      </c>
      <c r="N1334" s="46" t="s">
        <v>1284</v>
      </c>
      <c r="O1334" s="46">
        <f t="shared" si="20"/>
        <v>39447</v>
      </c>
      <c r="P1334" s="46">
        <v>2007</v>
      </c>
      <c r="Q1334" s="46" t="s">
        <v>65</v>
      </c>
      <c r="S1334" s="46">
        <v>19788840</v>
      </c>
      <c r="T1334" s="46">
        <v>0.62749999999999995</v>
      </c>
      <c r="U1334" s="46" t="s">
        <v>5405</v>
      </c>
      <c r="V1334" s="46" t="s">
        <v>5405</v>
      </c>
      <c r="W1334" s="46" t="s">
        <v>5405</v>
      </c>
    </row>
    <row r="1335" spans="1:23" ht="12.75" customHeight="1" x14ac:dyDescent="0.25">
      <c r="A1335" s="46" t="s">
        <v>3649</v>
      </c>
      <c r="B1335" s="82" t="s">
        <v>591</v>
      </c>
      <c r="C1335" s="60">
        <v>2</v>
      </c>
      <c r="D1335" s="46" t="s">
        <v>4232</v>
      </c>
      <c r="E1335" s="46" t="s">
        <v>2972</v>
      </c>
      <c r="F1335" s="46" t="s">
        <v>4333</v>
      </c>
      <c r="G1335" s="46" t="s">
        <v>61</v>
      </c>
      <c r="H1335" s="46" t="s">
        <v>67</v>
      </c>
      <c r="I1335" s="83">
        <v>-2.33721091666E+16</v>
      </c>
      <c r="J1335" s="83">
        <v>-4.60296213888E+16</v>
      </c>
      <c r="K1335" s="83" t="s">
        <v>5132</v>
      </c>
      <c r="L1335" s="46" t="s">
        <v>1514</v>
      </c>
      <c r="M1335" s="60">
        <v>2006</v>
      </c>
      <c r="N1335" s="46" t="s">
        <v>1284</v>
      </c>
      <c r="O1335" s="46">
        <f t="shared" si="20"/>
        <v>39447</v>
      </c>
      <c r="P1335" s="46">
        <v>2007</v>
      </c>
      <c r="Q1335" s="46" t="s">
        <v>65</v>
      </c>
      <c r="S1335" s="46">
        <v>578160</v>
      </c>
      <c r="T1335" s="46">
        <v>1.8333333333333333E-2</v>
      </c>
      <c r="U1335" s="46" t="s">
        <v>5405</v>
      </c>
      <c r="V1335" s="46" t="s">
        <v>5405</v>
      </c>
      <c r="W1335" s="46" t="s">
        <v>5405</v>
      </c>
    </row>
    <row r="1336" spans="1:23" ht="12.75" customHeight="1" x14ac:dyDescent="0.25">
      <c r="A1336" s="46" t="s">
        <v>3649</v>
      </c>
      <c r="B1336" s="82" t="s">
        <v>591</v>
      </c>
      <c r="C1336" s="60">
        <v>2</v>
      </c>
      <c r="D1336" s="46" t="s">
        <v>4232</v>
      </c>
      <c r="E1336" s="46" t="s">
        <v>2973</v>
      </c>
      <c r="F1336" s="46" t="s">
        <v>4333</v>
      </c>
      <c r="G1336" s="46" t="s">
        <v>61</v>
      </c>
      <c r="H1336" s="46" t="s">
        <v>62</v>
      </c>
      <c r="I1336" s="83">
        <v>-2.32476333333E+16</v>
      </c>
      <c r="J1336" s="83">
        <v>-4.5972911111099904E+16</v>
      </c>
      <c r="K1336" s="83" t="s">
        <v>5132</v>
      </c>
      <c r="L1336" s="46" t="s">
        <v>1514</v>
      </c>
      <c r="M1336" s="60">
        <v>2006</v>
      </c>
      <c r="N1336" s="46" t="s">
        <v>1284</v>
      </c>
      <c r="O1336" s="46">
        <f t="shared" si="20"/>
        <v>39447</v>
      </c>
      <c r="P1336" s="46">
        <v>2007</v>
      </c>
      <c r="Q1336" s="46" t="s">
        <v>65</v>
      </c>
      <c r="S1336" s="46">
        <v>665322</v>
      </c>
      <c r="T1336" s="46">
        <v>2.1097222222222222E-2</v>
      </c>
      <c r="U1336" s="46" t="s">
        <v>5405</v>
      </c>
      <c r="V1336" s="46" t="s">
        <v>5405</v>
      </c>
      <c r="W1336" s="46" t="s">
        <v>5405</v>
      </c>
    </row>
    <row r="1337" spans="1:23" ht="12.75" customHeight="1" x14ac:dyDescent="0.25">
      <c r="A1337" s="46" t="s">
        <v>3649</v>
      </c>
      <c r="B1337" s="82" t="s">
        <v>591</v>
      </c>
      <c r="C1337" s="60">
        <v>2</v>
      </c>
      <c r="D1337" s="46" t="s">
        <v>4232</v>
      </c>
      <c r="E1337" s="46" t="s">
        <v>2974</v>
      </c>
      <c r="F1337" s="46" t="s">
        <v>4333</v>
      </c>
      <c r="G1337" s="46" t="s">
        <v>61</v>
      </c>
      <c r="H1337" s="46" t="s">
        <v>62</v>
      </c>
      <c r="I1337" s="83">
        <v>-2.33090444444E+16</v>
      </c>
      <c r="J1337" s="83">
        <v>-4.59726638888E+16</v>
      </c>
      <c r="K1337" s="83" t="s">
        <v>5132</v>
      </c>
      <c r="L1337" s="46" t="s">
        <v>1514</v>
      </c>
      <c r="M1337" s="60">
        <v>2006</v>
      </c>
      <c r="N1337" s="46" t="s">
        <v>1284</v>
      </c>
      <c r="O1337" s="46">
        <f t="shared" si="20"/>
        <v>39447</v>
      </c>
      <c r="P1337" s="46">
        <v>2007</v>
      </c>
      <c r="Q1337" s="46" t="s">
        <v>65</v>
      </c>
      <c r="S1337" s="46">
        <v>1078356</v>
      </c>
      <c r="T1337" s="46">
        <v>3.4194444444444444E-2</v>
      </c>
      <c r="U1337" s="46" t="s">
        <v>5405</v>
      </c>
      <c r="V1337" s="46" t="s">
        <v>5405</v>
      </c>
      <c r="W1337" s="46" t="s">
        <v>5405</v>
      </c>
    </row>
    <row r="1338" spans="1:23" ht="12.75" customHeight="1" x14ac:dyDescent="0.25">
      <c r="A1338" s="46" t="s">
        <v>3649</v>
      </c>
      <c r="B1338" s="82" t="s">
        <v>591</v>
      </c>
      <c r="C1338" s="60">
        <v>2</v>
      </c>
      <c r="D1338" s="46" t="s">
        <v>4232</v>
      </c>
      <c r="E1338" s="46" t="s">
        <v>2975</v>
      </c>
      <c r="F1338" s="46" t="s">
        <v>4333</v>
      </c>
      <c r="G1338" s="46" t="s">
        <v>61</v>
      </c>
      <c r="H1338" s="46" t="s">
        <v>62</v>
      </c>
      <c r="I1338" s="83">
        <v>-2.32723819443999E+16</v>
      </c>
      <c r="J1338" s="83">
        <v>-4.5978568888799904E+16</v>
      </c>
      <c r="K1338" s="83" t="s">
        <v>5132</v>
      </c>
      <c r="L1338" s="46" t="s">
        <v>1514</v>
      </c>
      <c r="M1338" s="60">
        <v>2006</v>
      </c>
      <c r="N1338" s="46" t="s">
        <v>1284</v>
      </c>
      <c r="O1338" s="46">
        <f t="shared" si="20"/>
        <v>39447</v>
      </c>
      <c r="P1338" s="46">
        <v>2007</v>
      </c>
      <c r="Q1338" s="46" t="s">
        <v>65</v>
      </c>
      <c r="S1338" s="46">
        <v>1075728</v>
      </c>
      <c r="T1338" s="46">
        <v>3.4111111111111113E-2</v>
      </c>
      <c r="U1338" s="46" t="s">
        <v>5405</v>
      </c>
      <c r="V1338" s="46" t="s">
        <v>5405</v>
      </c>
      <c r="W1338" s="46" t="s">
        <v>5405</v>
      </c>
    </row>
    <row r="1339" spans="1:23" ht="12.75" customHeight="1" x14ac:dyDescent="0.25">
      <c r="A1339" s="46" t="s">
        <v>3649</v>
      </c>
      <c r="B1339" s="82" t="s">
        <v>591</v>
      </c>
      <c r="C1339" s="60">
        <v>2</v>
      </c>
      <c r="D1339" s="46" t="s">
        <v>4232</v>
      </c>
      <c r="E1339" s="46" t="s">
        <v>2976</v>
      </c>
      <c r="F1339" s="46" t="s">
        <v>4333</v>
      </c>
      <c r="G1339" s="46" t="s">
        <v>61</v>
      </c>
      <c r="H1339" s="46" t="s">
        <v>62</v>
      </c>
      <c r="I1339" s="83">
        <v>-2.32825108333E+16</v>
      </c>
      <c r="J1339" s="83">
        <v>-4.59716266666E+16</v>
      </c>
      <c r="K1339" s="83" t="s">
        <v>5132</v>
      </c>
      <c r="L1339" s="46" t="s">
        <v>1514</v>
      </c>
      <c r="M1339" s="60">
        <v>2006</v>
      </c>
      <c r="N1339" s="46" t="s">
        <v>1284</v>
      </c>
      <c r="O1339" s="46">
        <f t="shared" si="20"/>
        <v>39447</v>
      </c>
      <c r="P1339" s="46">
        <v>2007</v>
      </c>
      <c r="Q1339" s="46" t="s">
        <v>65</v>
      </c>
      <c r="S1339" s="46">
        <v>385089.6</v>
      </c>
      <c r="T1339" s="46">
        <v>1.221111111111111E-2</v>
      </c>
      <c r="U1339" s="46" t="s">
        <v>5405</v>
      </c>
      <c r="V1339" s="46" t="s">
        <v>5405</v>
      </c>
      <c r="W1339" s="46" t="s">
        <v>5405</v>
      </c>
    </row>
    <row r="1340" spans="1:23" ht="12.75" customHeight="1" x14ac:dyDescent="0.25">
      <c r="A1340" s="46" t="s">
        <v>3649</v>
      </c>
      <c r="B1340" s="82" t="s">
        <v>591</v>
      </c>
      <c r="C1340" s="60">
        <v>2</v>
      </c>
      <c r="D1340" s="46" t="s">
        <v>4232</v>
      </c>
      <c r="E1340" s="46" t="s">
        <v>2977</v>
      </c>
      <c r="F1340" s="46" t="s">
        <v>4333</v>
      </c>
      <c r="G1340" s="46" t="s">
        <v>61</v>
      </c>
      <c r="H1340" s="46" t="s">
        <v>62</v>
      </c>
      <c r="I1340" s="83">
        <v>-2.33600833333E+16</v>
      </c>
      <c r="J1340" s="83">
        <v>-4.60162972222E+16</v>
      </c>
      <c r="K1340" s="83" t="s">
        <v>5132</v>
      </c>
      <c r="L1340" s="46" t="s">
        <v>1514</v>
      </c>
      <c r="M1340" s="60">
        <v>2006</v>
      </c>
      <c r="N1340" s="46" t="s">
        <v>1284</v>
      </c>
      <c r="O1340" s="46">
        <f t="shared" si="20"/>
        <v>39447</v>
      </c>
      <c r="P1340" s="46">
        <v>2007</v>
      </c>
      <c r="Q1340" s="46" t="s">
        <v>65</v>
      </c>
      <c r="S1340" s="46">
        <v>520081.2</v>
      </c>
      <c r="T1340" s="46">
        <v>1.6491666666666668E-2</v>
      </c>
      <c r="U1340" s="46" t="s">
        <v>5405</v>
      </c>
      <c r="V1340" s="46" t="s">
        <v>5405</v>
      </c>
      <c r="W1340" s="46" t="s">
        <v>5405</v>
      </c>
    </row>
    <row r="1341" spans="1:23" ht="12.75" customHeight="1" x14ac:dyDescent="0.25">
      <c r="A1341" s="46" t="s">
        <v>3649</v>
      </c>
      <c r="B1341" s="82" t="s">
        <v>591</v>
      </c>
      <c r="C1341" s="60">
        <v>2</v>
      </c>
      <c r="D1341" s="46" t="s">
        <v>4232</v>
      </c>
      <c r="E1341" s="46" t="s">
        <v>2978</v>
      </c>
      <c r="F1341" s="46" t="s">
        <v>4333</v>
      </c>
      <c r="G1341" s="46" t="s">
        <v>61</v>
      </c>
      <c r="H1341" s="46" t="s">
        <v>62</v>
      </c>
      <c r="I1341" s="83">
        <v>-2.33501944444E+16</v>
      </c>
      <c r="J1341" s="83">
        <v>-4.60042388888E+16</v>
      </c>
      <c r="K1341" s="83" t="s">
        <v>5132</v>
      </c>
      <c r="L1341" s="46" t="s">
        <v>1514</v>
      </c>
      <c r="M1341" s="60">
        <v>2006</v>
      </c>
      <c r="N1341" s="46" t="s">
        <v>1284</v>
      </c>
      <c r="O1341" s="46">
        <f t="shared" si="20"/>
        <v>39447</v>
      </c>
      <c r="P1341" s="46">
        <v>2007</v>
      </c>
      <c r="Q1341" s="46" t="s">
        <v>65</v>
      </c>
      <c r="S1341" s="46">
        <v>565720.80000000005</v>
      </c>
      <c r="T1341" s="46">
        <v>1.793888888888889E-2</v>
      </c>
      <c r="U1341" s="46" t="s">
        <v>5405</v>
      </c>
      <c r="V1341" s="46" t="s">
        <v>5405</v>
      </c>
      <c r="W1341" s="46" t="s">
        <v>5405</v>
      </c>
    </row>
    <row r="1342" spans="1:23" ht="12.75" customHeight="1" x14ac:dyDescent="0.25">
      <c r="A1342" s="46" t="s">
        <v>3649</v>
      </c>
      <c r="B1342" s="82" t="s">
        <v>591</v>
      </c>
      <c r="C1342" s="60">
        <v>2</v>
      </c>
      <c r="D1342" s="46" t="s">
        <v>4232</v>
      </c>
      <c r="E1342" s="46" t="s">
        <v>2979</v>
      </c>
      <c r="F1342" s="46" t="s">
        <v>4333</v>
      </c>
      <c r="G1342" s="46" t="s">
        <v>61</v>
      </c>
      <c r="H1342" s="46" t="s">
        <v>62</v>
      </c>
      <c r="I1342" s="83">
        <v>-2.32728969443999E+16</v>
      </c>
      <c r="J1342" s="83">
        <v>-4.59795052777E+16</v>
      </c>
      <c r="K1342" s="83" t="s">
        <v>5132</v>
      </c>
      <c r="L1342" s="46" t="s">
        <v>1514</v>
      </c>
      <c r="M1342" s="60">
        <v>2006</v>
      </c>
      <c r="N1342" s="46" t="s">
        <v>1284</v>
      </c>
      <c r="O1342" s="46">
        <f t="shared" si="20"/>
        <v>39447</v>
      </c>
      <c r="P1342" s="46">
        <v>2007</v>
      </c>
      <c r="Q1342" s="46" t="s">
        <v>65</v>
      </c>
      <c r="S1342" s="46">
        <v>11388</v>
      </c>
      <c r="T1342" s="46">
        <v>3.6111111111111109E-4</v>
      </c>
      <c r="U1342" s="46" t="s">
        <v>5405</v>
      </c>
      <c r="V1342" s="46" t="s">
        <v>5405</v>
      </c>
      <c r="W1342" s="46" t="s">
        <v>5405</v>
      </c>
    </row>
    <row r="1343" spans="1:23" ht="12.75" customHeight="1" x14ac:dyDescent="0.25">
      <c r="A1343" s="46" t="s">
        <v>3649</v>
      </c>
      <c r="B1343" s="82" t="s">
        <v>591</v>
      </c>
      <c r="C1343" s="60">
        <v>2</v>
      </c>
      <c r="D1343" s="46" t="s">
        <v>4232</v>
      </c>
      <c r="E1343" s="46" t="s">
        <v>2980</v>
      </c>
      <c r="F1343" s="46" t="s">
        <v>4333</v>
      </c>
      <c r="G1343" s="46" t="s">
        <v>61</v>
      </c>
      <c r="H1343" s="46" t="s">
        <v>62</v>
      </c>
      <c r="I1343" s="83">
        <v>-2.32716591665999E+16</v>
      </c>
      <c r="J1343" s="83">
        <v>-4.59780883333E+16</v>
      </c>
      <c r="K1343" s="83" t="s">
        <v>5132</v>
      </c>
      <c r="L1343" s="46" t="s">
        <v>1514</v>
      </c>
      <c r="M1343" s="60">
        <v>2006</v>
      </c>
      <c r="N1343" s="46" t="s">
        <v>1284</v>
      </c>
      <c r="O1343" s="46">
        <f t="shared" si="20"/>
        <v>39447</v>
      </c>
      <c r="P1343" s="46">
        <v>2007</v>
      </c>
      <c r="Q1343" s="46" t="s">
        <v>65</v>
      </c>
      <c r="S1343" s="46">
        <v>137882.4</v>
      </c>
      <c r="T1343" s="46">
        <v>4.3722222222222218E-3</v>
      </c>
      <c r="U1343" s="46" t="s">
        <v>5405</v>
      </c>
      <c r="V1343" s="46" t="s">
        <v>5405</v>
      </c>
      <c r="W1343" s="46" t="s">
        <v>5405</v>
      </c>
    </row>
    <row r="1344" spans="1:23" ht="12.75" customHeight="1" x14ac:dyDescent="0.25">
      <c r="A1344" s="46" t="s">
        <v>3649</v>
      </c>
      <c r="B1344" s="82" t="s">
        <v>591</v>
      </c>
      <c r="C1344" s="60">
        <v>2</v>
      </c>
      <c r="D1344" s="46" t="s">
        <v>4232</v>
      </c>
      <c r="E1344" s="46" t="s">
        <v>2981</v>
      </c>
      <c r="F1344" s="46" t="s">
        <v>4333</v>
      </c>
      <c r="G1344" s="46" t="s">
        <v>61</v>
      </c>
      <c r="H1344" s="46" t="s">
        <v>62</v>
      </c>
      <c r="I1344" s="83">
        <v>-2.32816666666E+16</v>
      </c>
      <c r="J1344" s="83">
        <v>-4.59722222222E+16</v>
      </c>
      <c r="K1344" s="83" t="s">
        <v>5132</v>
      </c>
      <c r="L1344" s="46" t="s">
        <v>1514</v>
      </c>
      <c r="M1344" s="60">
        <v>2006</v>
      </c>
      <c r="N1344" s="46" t="s">
        <v>1284</v>
      </c>
      <c r="O1344" s="46">
        <f t="shared" si="20"/>
        <v>39447</v>
      </c>
      <c r="P1344" s="46">
        <v>2007</v>
      </c>
      <c r="Q1344" s="46" t="s">
        <v>65</v>
      </c>
      <c r="S1344" s="46">
        <v>0</v>
      </c>
      <c r="T1344" s="46">
        <v>0</v>
      </c>
      <c r="U1344" s="46" t="s">
        <v>5405</v>
      </c>
      <c r="V1344" s="46" t="s">
        <v>5405</v>
      </c>
      <c r="W1344" s="46" t="s">
        <v>5405</v>
      </c>
    </row>
    <row r="1345" spans="1:68" ht="12.75" customHeight="1" x14ac:dyDescent="0.25">
      <c r="A1345" s="46" t="s">
        <v>4077</v>
      </c>
      <c r="B1345" s="82" t="s">
        <v>510</v>
      </c>
      <c r="C1345" s="60">
        <v>4</v>
      </c>
      <c r="D1345" s="46" t="s">
        <v>4241</v>
      </c>
      <c r="E1345" s="46" t="s">
        <v>2982</v>
      </c>
      <c r="F1345" s="46" t="s">
        <v>4332</v>
      </c>
      <c r="G1345" s="46" t="s">
        <v>69</v>
      </c>
      <c r="H1345" s="46" t="s">
        <v>67</v>
      </c>
      <c r="I1345" s="83">
        <v>-2.14736111110999E+16</v>
      </c>
      <c r="J1345" s="83">
        <v>-4.71233333333E+16</v>
      </c>
      <c r="K1345" s="83" t="s">
        <v>5133</v>
      </c>
      <c r="L1345" s="46" t="s">
        <v>1515</v>
      </c>
      <c r="M1345" s="60">
        <v>2006</v>
      </c>
      <c r="N1345" s="46" t="s">
        <v>1299</v>
      </c>
      <c r="O1345" s="46">
        <f t="shared" si="20"/>
        <v>40643</v>
      </c>
      <c r="P1345" s="46">
        <v>2011</v>
      </c>
      <c r="Q1345" s="46" t="s">
        <v>65</v>
      </c>
      <c r="S1345" s="46">
        <v>157200</v>
      </c>
      <c r="T1345" s="46">
        <v>4.9847792998477932E-3</v>
      </c>
      <c r="U1345" s="46">
        <v>30</v>
      </c>
      <c r="V1345" s="46" t="s">
        <v>5403</v>
      </c>
      <c r="W1345" s="46" t="s">
        <v>5404</v>
      </c>
    </row>
    <row r="1346" spans="1:68" ht="12.75" customHeight="1" x14ac:dyDescent="0.25">
      <c r="A1346" s="46" t="s">
        <v>3991</v>
      </c>
      <c r="B1346" s="82" t="s">
        <v>501</v>
      </c>
      <c r="C1346" s="60">
        <v>22</v>
      </c>
      <c r="D1346" s="46" t="s">
        <v>4240</v>
      </c>
      <c r="E1346" s="46" t="s">
        <v>2694</v>
      </c>
      <c r="F1346" s="46" t="s">
        <v>4332</v>
      </c>
      <c r="G1346" s="46" t="s">
        <v>76</v>
      </c>
      <c r="H1346" s="46" t="s">
        <v>67</v>
      </c>
      <c r="I1346" s="83">
        <v>-2.17644444443999E+16</v>
      </c>
      <c r="J1346" s="83">
        <v>-5.21452777777E+16</v>
      </c>
      <c r="K1346" s="83" t="s">
        <v>4997</v>
      </c>
      <c r="L1346" s="46" t="s">
        <v>149</v>
      </c>
      <c r="M1346" s="60">
        <v>2008</v>
      </c>
      <c r="N1346" s="46" t="s">
        <v>151</v>
      </c>
      <c r="O1346" s="46">
        <f t="shared" si="20"/>
        <v>43344</v>
      </c>
      <c r="P1346" s="46">
        <v>2018</v>
      </c>
      <c r="Q1346" s="46" t="s">
        <v>65</v>
      </c>
      <c r="R1346" s="84"/>
      <c r="S1346" s="46">
        <v>97152</v>
      </c>
      <c r="T1346" s="46">
        <v>3.0806697108066972E-3</v>
      </c>
      <c r="U1346" s="46" t="s">
        <v>5405</v>
      </c>
      <c r="V1346" s="46" t="s">
        <v>5405</v>
      </c>
      <c r="W1346" s="46" t="s">
        <v>5405</v>
      </c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M1346" s="46"/>
      <c r="AN1346" s="46"/>
      <c r="AO1346" s="46"/>
      <c r="AP1346" s="46"/>
      <c r="AQ1346" s="46"/>
      <c r="AR1346" s="46"/>
      <c r="AS1346" s="46"/>
      <c r="AT1346" s="46"/>
      <c r="AU1346" s="46"/>
      <c r="AV1346" s="46"/>
      <c r="AW1346" s="46"/>
      <c r="AX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  <c r="BK1346" s="46"/>
      <c r="BL1346" s="46"/>
      <c r="BM1346" s="46"/>
      <c r="BN1346" s="46"/>
      <c r="BO1346" s="46"/>
      <c r="BP1346" s="46"/>
    </row>
    <row r="1347" spans="1:68" ht="12.75" customHeight="1" x14ac:dyDescent="0.25">
      <c r="A1347" s="46" t="s">
        <v>4076</v>
      </c>
      <c r="B1347" s="82" t="s">
        <v>558</v>
      </c>
      <c r="C1347" s="60">
        <v>2</v>
      </c>
      <c r="D1347" s="46" t="s">
        <v>4232</v>
      </c>
      <c r="E1347" s="46" t="s">
        <v>2984</v>
      </c>
      <c r="F1347" s="46" t="s">
        <v>4333</v>
      </c>
      <c r="G1347" s="46" t="s">
        <v>68</v>
      </c>
      <c r="H1347" s="46" t="s">
        <v>67</v>
      </c>
      <c r="I1347" s="83">
        <v>-2.29990963888E+16</v>
      </c>
      <c r="J1347" s="83">
        <v>-4.5636775E+16</v>
      </c>
      <c r="K1347" s="83" t="s">
        <v>5134</v>
      </c>
      <c r="L1347" s="46" t="s">
        <v>1516</v>
      </c>
      <c r="M1347" s="60">
        <v>2006</v>
      </c>
      <c r="N1347" s="46" t="s">
        <v>1300</v>
      </c>
      <c r="O1347" s="46">
        <f t="shared" si="20"/>
        <v>39839</v>
      </c>
      <c r="P1347" s="46">
        <v>2009</v>
      </c>
      <c r="Q1347" s="46" t="s">
        <v>265</v>
      </c>
      <c r="S1347" s="46">
        <v>876000</v>
      </c>
      <c r="T1347" s="46">
        <v>2.7777777777777776E-2</v>
      </c>
      <c r="U1347" s="46" t="s">
        <v>5405</v>
      </c>
      <c r="V1347" s="46" t="s">
        <v>5405</v>
      </c>
      <c r="W1347" s="46" t="s">
        <v>5405</v>
      </c>
    </row>
    <row r="1348" spans="1:68" ht="12.75" customHeight="1" x14ac:dyDescent="0.25">
      <c r="A1348" s="46" t="s">
        <v>3891</v>
      </c>
      <c r="B1348" s="82" t="s">
        <v>486</v>
      </c>
      <c r="C1348" s="60">
        <v>9</v>
      </c>
      <c r="D1348" s="46" t="s">
        <v>4255</v>
      </c>
      <c r="E1348" s="46" t="s">
        <v>2985</v>
      </c>
      <c r="F1348" s="46" t="s">
        <v>4332</v>
      </c>
      <c r="G1348" s="46" t="s">
        <v>68</v>
      </c>
      <c r="H1348" s="46" t="s">
        <v>62</v>
      </c>
      <c r="I1348" s="83">
        <v>-2.24561111111E+16</v>
      </c>
      <c r="J1348" s="83">
        <v>-4.67355555555E+16</v>
      </c>
      <c r="K1348" s="83" t="s">
        <v>4865</v>
      </c>
      <c r="L1348" s="46" t="s">
        <v>84</v>
      </c>
      <c r="M1348" s="60">
        <v>2006</v>
      </c>
      <c r="N1348" s="46" t="s">
        <v>85</v>
      </c>
      <c r="O1348" s="46">
        <f t="shared" ref="O1348:O1411" si="21">DATEVALUE(N1348)</f>
        <v>42442</v>
      </c>
      <c r="P1348" s="46">
        <v>2016</v>
      </c>
      <c r="Q1348" s="46" t="s">
        <v>65</v>
      </c>
      <c r="S1348" s="46">
        <v>76650</v>
      </c>
      <c r="T1348" s="46">
        <v>2.4305555555555556E-3</v>
      </c>
      <c r="U1348" s="46" t="s">
        <v>5405</v>
      </c>
      <c r="V1348" s="46" t="s">
        <v>5405</v>
      </c>
      <c r="W1348" s="46" t="s">
        <v>5405</v>
      </c>
    </row>
    <row r="1349" spans="1:68" ht="12.75" customHeight="1" x14ac:dyDescent="0.25">
      <c r="A1349" s="46" t="s">
        <v>3813</v>
      </c>
      <c r="B1349" s="82" t="s">
        <v>510</v>
      </c>
      <c r="C1349" s="60">
        <v>4</v>
      </c>
      <c r="D1349" s="46" t="s">
        <v>4241</v>
      </c>
      <c r="E1349" s="46" t="s">
        <v>2986</v>
      </c>
      <c r="F1349" s="46" t="s">
        <v>4332</v>
      </c>
      <c r="G1349" s="46" t="s">
        <v>68</v>
      </c>
      <c r="H1349" s="46" t="s">
        <v>67</v>
      </c>
      <c r="I1349" s="83">
        <v>-2.14297222221999E+16</v>
      </c>
      <c r="J1349" s="83">
        <v>-4.70147222222E+16</v>
      </c>
      <c r="K1349" s="83">
        <v>38899</v>
      </c>
      <c r="L1349" s="46" t="s">
        <v>1517</v>
      </c>
      <c r="M1349" s="60">
        <v>2006</v>
      </c>
      <c r="N1349" s="46" t="s">
        <v>1301</v>
      </c>
      <c r="O1349" s="46">
        <f t="shared" si="21"/>
        <v>39345</v>
      </c>
      <c r="P1349" s="46">
        <v>2007</v>
      </c>
      <c r="Q1349" s="46" t="s">
        <v>146</v>
      </c>
      <c r="S1349" s="46">
        <v>1314000</v>
      </c>
      <c r="T1349" s="46">
        <v>4.1666666666666664E-2</v>
      </c>
      <c r="U1349" s="46" t="s">
        <v>5405</v>
      </c>
      <c r="V1349" s="46" t="s">
        <v>5405</v>
      </c>
      <c r="W1349" s="46" t="s">
        <v>5405</v>
      </c>
    </row>
    <row r="1350" spans="1:68" ht="12.75" customHeight="1" x14ac:dyDescent="0.25">
      <c r="A1350" s="46" t="s">
        <v>3463</v>
      </c>
      <c r="B1350" s="82" t="s">
        <v>562</v>
      </c>
      <c r="C1350" s="60">
        <v>14</v>
      </c>
      <c r="D1350" s="46" t="s">
        <v>4227</v>
      </c>
      <c r="E1350" s="46" t="s">
        <v>2987</v>
      </c>
      <c r="F1350" s="46" t="s">
        <v>4332</v>
      </c>
      <c r="G1350" s="46" t="s">
        <v>69</v>
      </c>
      <c r="H1350" s="46" t="s">
        <v>67</v>
      </c>
      <c r="I1350" s="83">
        <v>-2.35163888888E+16</v>
      </c>
      <c r="J1350" s="83">
        <v>-4.86325E+16</v>
      </c>
      <c r="K1350" s="83" t="s">
        <v>5135</v>
      </c>
      <c r="L1350" s="46" t="s">
        <v>1518</v>
      </c>
      <c r="M1350" s="60">
        <v>2006</v>
      </c>
      <c r="N1350" s="46" t="s">
        <v>1302</v>
      </c>
      <c r="O1350" s="46">
        <f t="shared" si="21"/>
        <v>40615</v>
      </c>
      <c r="P1350" s="46">
        <v>2011</v>
      </c>
      <c r="Q1350" s="46" t="s">
        <v>65</v>
      </c>
      <c r="S1350" s="46">
        <v>137270</v>
      </c>
      <c r="T1350" s="46">
        <v>4.3528031456113647E-3</v>
      </c>
      <c r="U1350" s="46">
        <v>58.3</v>
      </c>
      <c r="V1350" s="46" t="s">
        <v>5403</v>
      </c>
      <c r="W1350" s="46" t="s">
        <v>5404</v>
      </c>
    </row>
    <row r="1351" spans="1:68" ht="12.75" customHeight="1" x14ac:dyDescent="0.25">
      <c r="A1351" s="46" t="s">
        <v>3463</v>
      </c>
      <c r="B1351" s="82" t="s">
        <v>562</v>
      </c>
      <c r="C1351" s="60">
        <v>14</v>
      </c>
      <c r="D1351" s="46" t="s">
        <v>4227</v>
      </c>
      <c r="E1351" s="46" t="s">
        <v>2988</v>
      </c>
      <c r="F1351" s="46" t="s">
        <v>4332</v>
      </c>
      <c r="G1351" s="46" t="s">
        <v>69</v>
      </c>
      <c r="H1351" s="46" t="s">
        <v>67</v>
      </c>
      <c r="I1351" s="83">
        <v>-2.34994444444E+16</v>
      </c>
      <c r="J1351" s="83">
        <v>-4.86230555555E+16</v>
      </c>
      <c r="K1351" s="83" t="s">
        <v>5135</v>
      </c>
      <c r="L1351" s="46" t="s">
        <v>1518</v>
      </c>
      <c r="M1351" s="60">
        <v>2006</v>
      </c>
      <c r="N1351" s="46" t="s">
        <v>1302</v>
      </c>
      <c r="O1351" s="46">
        <f t="shared" si="21"/>
        <v>40615</v>
      </c>
      <c r="P1351" s="46">
        <v>2011</v>
      </c>
      <c r="Q1351" s="46" t="s">
        <v>65</v>
      </c>
      <c r="S1351" s="46">
        <v>115174.5</v>
      </c>
      <c r="T1351" s="46">
        <v>3.6521594368340944E-3</v>
      </c>
      <c r="U1351" s="46">
        <v>58.3</v>
      </c>
      <c r="V1351" s="46" t="s">
        <v>5403</v>
      </c>
      <c r="W1351" s="46" t="s">
        <v>5413</v>
      </c>
    </row>
    <row r="1352" spans="1:68" ht="12.75" customHeight="1" x14ac:dyDescent="0.25">
      <c r="A1352" s="46" t="s">
        <v>4078</v>
      </c>
      <c r="B1352" s="82" t="s">
        <v>548</v>
      </c>
      <c r="C1352" s="60">
        <v>8</v>
      </c>
      <c r="D1352" s="46" t="s">
        <v>4230</v>
      </c>
      <c r="E1352" s="46" t="s">
        <v>2989</v>
      </c>
      <c r="F1352" s="46" t="s">
        <v>4332</v>
      </c>
      <c r="G1352" s="46" t="s">
        <v>69</v>
      </c>
      <c r="H1352" s="46" t="s">
        <v>67</v>
      </c>
      <c r="I1352" s="83">
        <v>-2.01322222221999E+16</v>
      </c>
      <c r="J1352" s="83">
        <v>-4.8153333333299904E+16</v>
      </c>
      <c r="K1352" s="83" t="s">
        <v>5136</v>
      </c>
      <c r="L1352" s="46" t="s">
        <v>1518</v>
      </c>
      <c r="M1352" s="60">
        <v>2006</v>
      </c>
      <c r="N1352" s="46" t="s">
        <v>1302</v>
      </c>
      <c r="O1352" s="46">
        <f t="shared" si="21"/>
        <v>40615</v>
      </c>
      <c r="P1352" s="46">
        <v>2011</v>
      </c>
      <c r="Q1352" s="46" t="s">
        <v>65</v>
      </c>
      <c r="S1352" s="46">
        <v>369495</v>
      </c>
      <c r="T1352" s="46">
        <v>1.1716609589041097E-2</v>
      </c>
      <c r="U1352" s="46">
        <v>78.099999999999994</v>
      </c>
      <c r="V1352" s="46" t="s">
        <v>5403</v>
      </c>
      <c r="W1352" s="46" t="s">
        <v>5411</v>
      </c>
    </row>
    <row r="1353" spans="1:68" ht="12.75" customHeight="1" x14ac:dyDescent="0.25">
      <c r="A1353" s="46" t="s">
        <v>4078</v>
      </c>
      <c r="B1353" s="82" t="s">
        <v>548</v>
      </c>
      <c r="C1353" s="60">
        <v>8</v>
      </c>
      <c r="D1353" s="46" t="s">
        <v>4230</v>
      </c>
      <c r="E1353" s="46" t="s">
        <v>2990</v>
      </c>
      <c r="F1353" s="46" t="s">
        <v>4332</v>
      </c>
      <c r="G1353" s="46" t="s">
        <v>69</v>
      </c>
      <c r="H1353" s="46" t="s">
        <v>67</v>
      </c>
      <c r="I1353" s="83">
        <v>-2.01297222222E+16</v>
      </c>
      <c r="J1353" s="83">
        <v>-4.8157499999999904E+16</v>
      </c>
      <c r="K1353" s="83" t="s">
        <v>5136</v>
      </c>
      <c r="L1353" s="46" t="s">
        <v>1518</v>
      </c>
      <c r="M1353" s="60">
        <v>2006</v>
      </c>
      <c r="N1353" s="46" t="s">
        <v>1302</v>
      </c>
      <c r="O1353" s="46">
        <f t="shared" si="21"/>
        <v>40615</v>
      </c>
      <c r="P1353" s="46">
        <v>2011</v>
      </c>
      <c r="Q1353" s="46" t="s">
        <v>65</v>
      </c>
      <c r="S1353" s="46">
        <v>515025</v>
      </c>
      <c r="T1353" s="46">
        <v>1.6331335616438358E-2</v>
      </c>
      <c r="U1353" s="46">
        <v>78.099999999999994</v>
      </c>
      <c r="V1353" s="46" t="s">
        <v>5403</v>
      </c>
      <c r="W1353" s="46" t="s">
        <v>5404</v>
      </c>
    </row>
    <row r="1354" spans="1:68" ht="12.75" customHeight="1" x14ac:dyDescent="0.25">
      <c r="A1354" s="46" t="s">
        <v>4079</v>
      </c>
      <c r="B1354" s="82" t="s">
        <v>618</v>
      </c>
      <c r="C1354" s="60">
        <v>8</v>
      </c>
      <c r="D1354" s="46" t="s">
        <v>4229</v>
      </c>
      <c r="E1354" s="46" t="s">
        <v>2991</v>
      </c>
      <c r="F1354" s="46" t="s">
        <v>4332</v>
      </c>
      <c r="G1354" s="46" t="s">
        <v>69</v>
      </c>
      <c r="H1354" s="46" t="s">
        <v>67</v>
      </c>
      <c r="I1354" s="83">
        <v>-2.09247222222E+16</v>
      </c>
      <c r="J1354" s="83">
        <v>-4.7293888888799904E+16</v>
      </c>
      <c r="K1354" s="83" t="s">
        <v>5137</v>
      </c>
      <c r="L1354" s="46" t="s">
        <v>1519</v>
      </c>
      <c r="M1354" s="60">
        <v>2006</v>
      </c>
      <c r="N1354" s="46" t="s">
        <v>1303</v>
      </c>
      <c r="O1354" s="46">
        <f t="shared" si="21"/>
        <v>40608</v>
      </c>
      <c r="P1354" s="46">
        <v>2011</v>
      </c>
      <c r="Q1354" s="46" t="s">
        <v>65</v>
      </c>
      <c r="S1354" s="46">
        <v>1018920</v>
      </c>
      <c r="T1354" s="46">
        <v>3.2309741248097414E-2</v>
      </c>
      <c r="U1354" s="46">
        <v>180</v>
      </c>
      <c r="V1354" s="46" t="s">
        <v>5408</v>
      </c>
      <c r="W1354" s="46" t="s">
        <v>5407</v>
      </c>
    </row>
    <row r="1355" spans="1:68" ht="12.75" customHeight="1" x14ac:dyDescent="0.25">
      <c r="A1355" s="46" t="s">
        <v>4080</v>
      </c>
      <c r="B1355" s="82" t="s">
        <v>586</v>
      </c>
      <c r="C1355" s="60">
        <v>14</v>
      </c>
      <c r="D1355" s="46" t="s">
        <v>4227</v>
      </c>
      <c r="E1355" s="46" t="s">
        <v>2992</v>
      </c>
      <c r="F1355" s="46" t="s">
        <v>4332</v>
      </c>
      <c r="G1355" s="46" t="s">
        <v>69</v>
      </c>
      <c r="H1355" s="46" t="s">
        <v>67</v>
      </c>
      <c r="I1355" s="83">
        <v>-2.32639947222E+16</v>
      </c>
      <c r="J1355" s="83">
        <v>-4.90926141666E+16</v>
      </c>
      <c r="K1355" s="83" t="s">
        <v>5138</v>
      </c>
      <c r="L1355" s="46" t="s">
        <v>1519</v>
      </c>
      <c r="M1355" s="60">
        <v>2006</v>
      </c>
      <c r="N1355" s="46" t="s">
        <v>1303</v>
      </c>
      <c r="O1355" s="46">
        <f t="shared" si="21"/>
        <v>40608</v>
      </c>
      <c r="P1355" s="46">
        <v>2011</v>
      </c>
      <c r="Q1355" s="46" t="s">
        <v>65</v>
      </c>
      <c r="S1355" s="46">
        <v>312432</v>
      </c>
      <c r="T1355" s="46">
        <v>9.9071537290715377E-3</v>
      </c>
      <c r="U1355" s="46">
        <v>110.5</v>
      </c>
      <c r="V1355" s="46" t="s">
        <v>5403</v>
      </c>
      <c r="W1355" s="46" t="s">
        <v>5404</v>
      </c>
    </row>
    <row r="1356" spans="1:68" ht="12.75" customHeight="1" x14ac:dyDescent="0.25">
      <c r="A1356" s="46" t="s">
        <v>4081</v>
      </c>
      <c r="B1356" s="82" t="s">
        <v>586</v>
      </c>
      <c r="C1356" s="60">
        <v>14</v>
      </c>
      <c r="D1356" s="46" t="s">
        <v>4227</v>
      </c>
      <c r="E1356" s="46" t="s">
        <v>2993</v>
      </c>
      <c r="F1356" s="46" t="s">
        <v>4332</v>
      </c>
      <c r="G1356" s="46" t="s">
        <v>69</v>
      </c>
      <c r="H1356" s="46" t="s">
        <v>67</v>
      </c>
      <c r="I1356" s="83">
        <v>-2.32620949999999E+16</v>
      </c>
      <c r="J1356" s="83">
        <v>-4.91591044444E+16</v>
      </c>
      <c r="K1356" s="83" t="s">
        <v>5139</v>
      </c>
      <c r="L1356" s="46" t="s">
        <v>1519</v>
      </c>
      <c r="M1356" s="60">
        <v>2006</v>
      </c>
      <c r="N1356" s="46" t="s">
        <v>1303</v>
      </c>
      <c r="O1356" s="46">
        <f t="shared" si="21"/>
        <v>40608</v>
      </c>
      <c r="P1356" s="46">
        <v>2011</v>
      </c>
      <c r="Q1356" s="46" t="s">
        <v>65</v>
      </c>
      <c r="S1356" s="46">
        <v>176000</v>
      </c>
      <c r="T1356" s="46">
        <v>5.5809233891425669E-3</v>
      </c>
      <c r="U1356" s="46">
        <v>29.3</v>
      </c>
      <c r="V1356" s="46" t="s">
        <v>5403</v>
      </c>
      <c r="W1356" s="46" t="s">
        <v>5413</v>
      </c>
    </row>
    <row r="1357" spans="1:68" ht="12.75" customHeight="1" x14ac:dyDescent="0.25">
      <c r="A1357" s="46" t="s">
        <v>3707</v>
      </c>
      <c r="B1357" s="82" t="s">
        <v>492</v>
      </c>
      <c r="C1357" s="60">
        <v>11</v>
      </c>
      <c r="D1357" s="46" t="s">
        <v>4254</v>
      </c>
      <c r="E1357" s="46" t="s">
        <v>2994</v>
      </c>
      <c r="F1357" s="46" t="s">
        <v>4333</v>
      </c>
      <c r="G1357" s="46" t="s">
        <v>76</v>
      </c>
      <c r="H1357" s="46" t="s">
        <v>67</v>
      </c>
      <c r="I1357" s="83">
        <v>-2.44372222221999E+16</v>
      </c>
      <c r="J1357" s="83">
        <v>-4.7826666666599904E+16</v>
      </c>
      <c r="K1357" s="83" t="s">
        <v>5140</v>
      </c>
      <c r="L1357" s="46" t="s">
        <v>77</v>
      </c>
      <c r="M1357" s="60">
        <v>2005</v>
      </c>
      <c r="N1357" s="46" t="s">
        <v>1304</v>
      </c>
      <c r="O1357" s="46">
        <f t="shared" si="21"/>
        <v>40134</v>
      </c>
      <c r="P1357" s="46">
        <v>2009</v>
      </c>
      <c r="Q1357" s="46" t="s">
        <v>142</v>
      </c>
      <c r="S1357" s="46">
        <v>90000</v>
      </c>
      <c r="T1357" s="46">
        <v>2.8538812785388126E-3</v>
      </c>
      <c r="U1357" s="46" t="s">
        <v>5405</v>
      </c>
      <c r="V1357" s="46" t="s">
        <v>5405</v>
      </c>
      <c r="W1357" s="46" t="s">
        <v>5405</v>
      </c>
    </row>
    <row r="1358" spans="1:68" ht="12.75" customHeight="1" x14ac:dyDescent="0.25">
      <c r="A1358" s="46" t="s">
        <v>3707</v>
      </c>
      <c r="B1358" s="82" t="s">
        <v>492</v>
      </c>
      <c r="C1358" s="60">
        <v>11</v>
      </c>
      <c r="D1358" s="46" t="s">
        <v>4254</v>
      </c>
      <c r="E1358" s="46" t="s">
        <v>2995</v>
      </c>
      <c r="F1358" s="46" t="s">
        <v>4333</v>
      </c>
      <c r="G1358" s="46" t="s">
        <v>76</v>
      </c>
      <c r="H1358" s="46" t="s">
        <v>67</v>
      </c>
      <c r="I1358" s="83">
        <v>-2.44361111111E+16</v>
      </c>
      <c r="J1358" s="83">
        <v>-4.78288888888E+16</v>
      </c>
      <c r="K1358" s="83" t="s">
        <v>5140</v>
      </c>
      <c r="L1358" s="46" t="s">
        <v>77</v>
      </c>
      <c r="M1358" s="60">
        <v>2005</v>
      </c>
      <c r="N1358" s="46" t="s">
        <v>1304</v>
      </c>
      <c r="O1358" s="46">
        <f t="shared" si="21"/>
        <v>40134</v>
      </c>
      <c r="P1358" s="46">
        <v>2009</v>
      </c>
      <c r="Q1358" s="46" t="s">
        <v>142</v>
      </c>
      <c r="S1358" s="46">
        <v>90000</v>
      </c>
      <c r="T1358" s="46">
        <v>2.8538812785388126E-3</v>
      </c>
      <c r="U1358" s="46" t="s">
        <v>5405</v>
      </c>
      <c r="V1358" s="46" t="s">
        <v>5405</v>
      </c>
      <c r="W1358" s="46" t="s">
        <v>5405</v>
      </c>
    </row>
    <row r="1359" spans="1:68" ht="12.75" customHeight="1" x14ac:dyDescent="0.25">
      <c r="A1359" s="46" t="s">
        <v>3707</v>
      </c>
      <c r="B1359" s="82" t="s">
        <v>492</v>
      </c>
      <c r="C1359" s="60">
        <v>11</v>
      </c>
      <c r="D1359" s="46" t="s">
        <v>4254</v>
      </c>
      <c r="E1359" s="46" t="s">
        <v>2996</v>
      </c>
      <c r="F1359" s="46" t="s">
        <v>4333</v>
      </c>
      <c r="G1359" s="46" t="s">
        <v>76</v>
      </c>
      <c r="H1359" s="46" t="s">
        <v>62</v>
      </c>
      <c r="I1359" s="83">
        <v>-2.44363888888E+16</v>
      </c>
      <c r="J1359" s="83">
        <v>-4.78283333333E+16</v>
      </c>
      <c r="K1359" s="83" t="s">
        <v>5140</v>
      </c>
      <c r="L1359" s="46" t="s">
        <v>77</v>
      </c>
      <c r="M1359" s="60">
        <v>2005</v>
      </c>
      <c r="N1359" s="46" t="s">
        <v>1304</v>
      </c>
      <c r="O1359" s="46">
        <f t="shared" si="21"/>
        <v>40134</v>
      </c>
      <c r="P1359" s="46">
        <v>2009</v>
      </c>
      <c r="Q1359" s="46" t="s">
        <v>142</v>
      </c>
      <c r="S1359" s="46">
        <v>85497.600000000006</v>
      </c>
      <c r="T1359" s="46">
        <v>2.7111111111111112E-3</v>
      </c>
      <c r="U1359" s="46" t="s">
        <v>5405</v>
      </c>
      <c r="V1359" s="46" t="s">
        <v>5405</v>
      </c>
      <c r="W1359" s="46" t="s">
        <v>5405</v>
      </c>
    </row>
    <row r="1360" spans="1:68" ht="12.75" customHeight="1" x14ac:dyDescent="0.25">
      <c r="A1360" s="46" t="s">
        <v>3707</v>
      </c>
      <c r="B1360" s="82" t="s">
        <v>492</v>
      </c>
      <c r="C1360" s="60">
        <v>11</v>
      </c>
      <c r="D1360" s="46" t="s">
        <v>4254</v>
      </c>
      <c r="E1360" s="46" t="s">
        <v>2997</v>
      </c>
      <c r="F1360" s="46" t="s">
        <v>4333</v>
      </c>
      <c r="G1360" s="46" t="s">
        <v>76</v>
      </c>
      <c r="H1360" s="46" t="s">
        <v>62</v>
      </c>
      <c r="I1360" s="83">
        <v>-2.44377777776999E+16</v>
      </c>
      <c r="J1360" s="83">
        <v>-4.78252777777E+16</v>
      </c>
      <c r="K1360" s="83" t="s">
        <v>5140</v>
      </c>
      <c r="L1360" s="46" t="s">
        <v>77</v>
      </c>
      <c r="M1360" s="60">
        <v>2005</v>
      </c>
      <c r="N1360" s="46" t="s">
        <v>1304</v>
      </c>
      <c r="O1360" s="46">
        <f t="shared" si="21"/>
        <v>40134</v>
      </c>
      <c r="P1360" s="46">
        <v>2009</v>
      </c>
      <c r="Q1360" s="46" t="s">
        <v>142</v>
      </c>
      <c r="S1360" s="46">
        <v>85497.600000000006</v>
      </c>
      <c r="T1360" s="46">
        <v>2.7111111111111112E-3</v>
      </c>
      <c r="U1360" s="46" t="s">
        <v>5405</v>
      </c>
      <c r="V1360" s="46" t="s">
        <v>5405</v>
      </c>
      <c r="W1360" s="46" t="s">
        <v>5405</v>
      </c>
    </row>
    <row r="1361" spans="1:68" ht="12.75" customHeight="1" x14ac:dyDescent="0.25">
      <c r="A1361" s="46" t="s">
        <v>4082</v>
      </c>
      <c r="B1361" s="82" t="s">
        <v>527</v>
      </c>
      <c r="C1361" s="60">
        <v>4</v>
      </c>
      <c r="D1361" s="46" t="s">
        <v>4242</v>
      </c>
      <c r="E1361" s="46" t="s">
        <v>2688</v>
      </c>
      <c r="F1361" s="46" t="s">
        <v>4332</v>
      </c>
      <c r="G1361" s="46" t="s">
        <v>69</v>
      </c>
      <c r="H1361" s="46" t="s">
        <v>67</v>
      </c>
      <c r="I1361" s="83">
        <v>-2.15687577777E+16</v>
      </c>
      <c r="J1361" s="83">
        <v>-4.7096174722199904E+16</v>
      </c>
      <c r="K1361" s="83" t="s">
        <v>5141</v>
      </c>
      <c r="L1361" s="46" t="s">
        <v>149</v>
      </c>
      <c r="M1361" s="60">
        <v>2008</v>
      </c>
      <c r="N1361" s="46" t="s">
        <v>1260</v>
      </c>
      <c r="O1361" s="46">
        <f t="shared" si="21"/>
        <v>41518</v>
      </c>
      <c r="P1361" s="46">
        <v>2013</v>
      </c>
      <c r="Q1361" s="46" t="s">
        <v>65</v>
      </c>
      <c r="R1361" s="84"/>
      <c r="S1361" s="46">
        <v>305000</v>
      </c>
      <c r="T1361" s="46">
        <v>9.6714865550481983E-3</v>
      </c>
      <c r="U1361" s="46">
        <v>104</v>
      </c>
      <c r="V1361" s="46" t="s">
        <v>5406</v>
      </c>
      <c r="W1361" s="46" t="s">
        <v>5410</v>
      </c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  <c r="AT1361" s="46"/>
      <c r="AU1361" s="46"/>
      <c r="AV1361" s="46"/>
      <c r="AW1361" s="46"/>
      <c r="AX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  <c r="BK1361" s="46"/>
      <c r="BL1361" s="46"/>
      <c r="BM1361" s="46"/>
      <c r="BN1361" s="46"/>
      <c r="BO1361" s="46"/>
      <c r="BP1361" s="46"/>
    </row>
    <row r="1362" spans="1:68" ht="12.75" customHeight="1" x14ac:dyDescent="0.25">
      <c r="A1362" s="46" t="s">
        <v>4083</v>
      </c>
      <c r="B1362" s="82" t="s">
        <v>548</v>
      </c>
      <c r="C1362" s="60">
        <v>8</v>
      </c>
      <c r="D1362" s="46" t="s">
        <v>4230</v>
      </c>
      <c r="E1362" s="46" t="s">
        <v>2999</v>
      </c>
      <c r="F1362" s="46" t="s">
        <v>4332</v>
      </c>
      <c r="G1362" s="46" t="s">
        <v>69</v>
      </c>
      <c r="H1362" s="46" t="s">
        <v>67</v>
      </c>
      <c r="I1362" s="83">
        <v>-2.013945E+16</v>
      </c>
      <c r="J1362" s="83">
        <v>-4.81345888888E+16</v>
      </c>
      <c r="K1362" s="83">
        <v>38930</v>
      </c>
      <c r="L1362" s="46" t="s">
        <v>1520</v>
      </c>
      <c r="M1362" s="60">
        <v>2006</v>
      </c>
      <c r="N1362" s="46" t="s">
        <v>1305</v>
      </c>
      <c r="O1362" s="46">
        <f t="shared" si="21"/>
        <v>40554</v>
      </c>
      <c r="P1362" s="46">
        <v>2011</v>
      </c>
      <c r="Q1362" s="46" t="s">
        <v>65</v>
      </c>
      <c r="S1362" s="46">
        <v>197200</v>
      </c>
      <c r="T1362" s="46">
        <v>6.2531709791983766E-3</v>
      </c>
      <c r="U1362" s="46">
        <v>27.7</v>
      </c>
      <c r="V1362" s="46" t="s">
        <v>5403</v>
      </c>
      <c r="W1362" s="46" t="s">
        <v>5404</v>
      </c>
    </row>
    <row r="1363" spans="1:68" ht="12.75" customHeight="1" x14ac:dyDescent="0.25">
      <c r="A1363" s="46" t="s">
        <v>3641</v>
      </c>
      <c r="B1363" s="82" t="s">
        <v>537</v>
      </c>
      <c r="C1363" s="60">
        <v>15</v>
      </c>
      <c r="D1363" s="46" t="s">
        <v>4272</v>
      </c>
      <c r="E1363" s="46" t="s">
        <v>3000</v>
      </c>
      <c r="F1363" s="46" t="s">
        <v>4332</v>
      </c>
      <c r="G1363" s="46" t="s">
        <v>68</v>
      </c>
      <c r="H1363" s="46" t="s">
        <v>67</v>
      </c>
      <c r="I1363" s="83">
        <v>-2.01027777776999E+16</v>
      </c>
      <c r="J1363" s="83">
        <v>-4.9744722222199904E+16</v>
      </c>
      <c r="K1363" s="83" t="s">
        <v>5142</v>
      </c>
      <c r="L1363" s="46" t="s">
        <v>1521</v>
      </c>
      <c r="M1363" s="60">
        <v>2005</v>
      </c>
      <c r="N1363" s="46" t="s">
        <v>1306</v>
      </c>
      <c r="O1363" s="46">
        <f t="shared" si="21"/>
        <v>40538</v>
      </c>
      <c r="P1363" s="46">
        <v>2010</v>
      </c>
      <c r="Q1363" s="46" t="s">
        <v>65</v>
      </c>
      <c r="S1363" s="46">
        <v>3310800</v>
      </c>
      <c r="T1363" s="46">
        <v>0.1049847792998478</v>
      </c>
      <c r="U1363" s="46" t="s">
        <v>5405</v>
      </c>
      <c r="V1363" s="46" t="s">
        <v>5405</v>
      </c>
      <c r="W1363" s="46" t="s">
        <v>5405</v>
      </c>
    </row>
    <row r="1364" spans="1:68" ht="12.75" customHeight="1" x14ac:dyDescent="0.25">
      <c r="A1364" s="46" t="s">
        <v>3522</v>
      </c>
      <c r="B1364" s="82" t="s">
        <v>507</v>
      </c>
      <c r="C1364" s="60">
        <v>15</v>
      </c>
      <c r="D1364" s="46" t="s">
        <v>4230</v>
      </c>
      <c r="E1364" s="46" t="s">
        <v>3001</v>
      </c>
      <c r="F1364" s="46" t="s">
        <v>4332</v>
      </c>
      <c r="G1364" s="46" t="s">
        <v>69</v>
      </c>
      <c r="H1364" s="46" t="s">
        <v>67</v>
      </c>
      <c r="I1364" s="83">
        <v>-1.99343222221999E+16</v>
      </c>
      <c r="J1364" s="83">
        <v>-4.9807920277699904E+16</v>
      </c>
      <c r="K1364" s="83" t="s">
        <v>5143</v>
      </c>
      <c r="L1364" s="46" t="s">
        <v>1522</v>
      </c>
      <c r="M1364" s="60">
        <v>2005</v>
      </c>
      <c r="N1364" s="46" t="s">
        <v>1306</v>
      </c>
      <c r="O1364" s="46">
        <f t="shared" si="21"/>
        <v>40538</v>
      </c>
      <c r="P1364" s="46">
        <v>2010</v>
      </c>
      <c r="Q1364" s="46" t="s">
        <v>65</v>
      </c>
      <c r="S1364" s="46">
        <v>813600</v>
      </c>
      <c r="T1364" s="46">
        <v>2.5799086757990867E-2</v>
      </c>
      <c r="U1364" s="46">
        <v>107.9</v>
      </c>
      <c r="V1364" s="46" t="s">
        <v>5403</v>
      </c>
      <c r="W1364" s="46" t="s">
        <v>5404</v>
      </c>
    </row>
    <row r="1365" spans="1:68" ht="12.75" customHeight="1" x14ac:dyDescent="0.25">
      <c r="A1365" s="46" t="s">
        <v>4026</v>
      </c>
      <c r="B1365" s="82" t="s">
        <v>577</v>
      </c>
      <c r="C1365" s="60">
        <v>14</v>
      </c>
      <c r="D1365" s="46" t="s">
        <v>4227</v>
      </c>
      <c r="E1365" s="46" t="s">
        <v>3002</v>
      </c>
      <c r="F1365" s="46" t="s">
        <v>4332</v>
      </c>
      <c r="G1365" s="46" t="s">
        <v>69</v>
      </c>
      <c r="H1365" s="46" t="s">
        <v>67</v>
      </c>
      <c r="I1365" s="83">
        <v>-2.35872222222E+16</v>
      </c>
      <c r="J1365" s="83">
        <v>-4.8491944444399904E+16</v>
      </c>
      <c r="K1365" s="83" t="s">
        <v>5144</v>
      </c>
      <c r="L1365" s="46" t="s">
        <v>77</v>
      </c>
      <c r="M1365" s="60">
        <v>2005</v>
      </c>
      <c r="N1365" s="46" t="s">
        <v>1307</v>
      </c>
      <c r="O1365" s="46">
        <f t="shared" si="21"/>
        <v>40475</v>
      </c>
      <c r="P1365" s="46">
        <v>2010</v>
      </c>
      <c r="Q1365" s="46" t="s">
        <v>146</v>
      </c>
      <c r="S1365" s="46">
        <v>127590.8</v>
      </c>
      <c r="T1365" s="46">
        <v>4.0458777270421104E-3</v>
      </c>
      <c r="U1365" s="46">
        <v>19.52</v>
      </c>
      <c r="V1365" s="46" t="s">
        <v>5403</v>
      </c>
      <c r="W1365" s="46" t="s">
        <v>5413</v>
      </c>
    </row>
    <row r="1366" spans="1:68" ht="12.75" customHeight="1" x14ac:dyDescent="0.25">
      <c r="A1366" s="46" t="s">
        <v>4026</v>
      </c>
      <c r="B1366" s="82" t="s">
        <v>577</v>
      </c>
      <c r="C1366" s="60">
        <v>14</v>
      </c>
      <c r="D1366" s="46" t="s">
        <v>4227</v>
      </c>
      <c r="E1366" s="46" t="s">
        <v>3003</v>
      </c>
      <c r="F1366" s="46" t="s">
        <v>4332</v>
      </c>
      <c r="G1366" s="46" t="s">
        <v>69</v>
      </c>
      <c r="H1366" s="46" t="s">
        <v>67</v>
      </c>
      <c r="I1366" s="83">
        <v>-2.35786111110999E+16</v>
      </c>
      <c r="J1366" s="83">
        <v>-4.8491111111099904E+16</v>
      </c>
      <c r="K1366" s="83" t="s">
        <v>5144</v>
      </c>
      <c r="L1366" s="46" t="s">
        <v>77</v>
      </c>
      <c r="M1366" s="60">
        <v>2005</v>
      </c>
      <c r="N1366" s="46" t="s">
        <v>1307</v>
      </c>
      <c r="O1366" s="46">
        <f t="shared" si="21"/>
        <v>40475</v>
      </c>
      <c r="P1366" s="46">
        <v>2010</v>
      </c>
      <c r="Q1366" s="46" t="s">
        <v>146</v>
      </c>
      <c r="S1366" s="46">
        <v>392800</v>
      </c>
      <c r="T1366" s="46">
        <v>1.2455606291222729E-2</v>
      </c>
      <c r="U1366" s="46">
        <v>59.36</v>
      </c>
      <c r="V1366" s="46" t="s">
        <v>5403</v>
      </c>
      <c r="W1366" s="46" t="s">
        <v>5404</v>
      </c>
    </row>
    <row r="1367" spans="1:68" ht="12.75" customHeight="1" x14ac:dyDescent="0.25">
      <c r="A1367" s="46" t="s">
        <v>4084</v>
      </c>
      <c r="B1367" s="82" t="s">
        <v>567</v>
      </c>
      <c r="C1367" s="60">
        <v>9</v>
      </c>
      <c r="D1367" s="46" t="s">
        <v>4228</v>
      </c>
      <c r="E1367" s="46" t="s">
        <v>3004</v>
      </c>
      <c r="F1367" s="46" t="s">
        <v>4332</v>
      </c>
      <c r="G1367" s="46" t="s">
        <v>69</v>
      </c>
      <c r="H1367" s="46" t="s">
        <v>67</v>
      </c>
      <c r="I1367" s="83">
        <v>-2.18024999999999E+16</v>
      </c>
      <c r="J1367" s="83">
        <v>-4.75230555555E+16</v>
      </c>
      <c r="K1367" s="83" t="s">
        <v>5145</v>
      </c>
      <c r="L1367" s="46" t="s">
        <v>1523</v>
      </c>
      <c r="M1367" s="60">
        <v>2005</v>
      </c>
      <c r="N1367" s="46" t="s">
        <v>1308</v>
      </c>
      <c r="O1367" s="46">
        <f t="shared" si="21"/>
        <v>40503</v>
      </c>
      <c r="P1367" s="46">
        <v>2010</v>
      </c>
      <c r="Q1367" s="46" t="s">
        <v>65</v>
      </c>
      <c r="S1367" s="46">
        <v>77280</v>
      </c>
      <c r="T1367" s="46">
        <v>2.4505327245053273E-3</v>
      </c>
      <c r="U1367" s="46">
        <v>10</v>
      </c>
      <c r="V1367" s="46" t="s">
        <v>5408</v>
      </c>
      <c r="W1367" s="46" t="s">
        <v>5413</v>
      </c>
    </row>
    <row r="1368" spans="1:68" ht="12.75" customHeight="1" x14ac:dyDescent="0.25">
      <c r="A1368" s="46" t="s">
        <v>4085</v>
      </c>
      <c r="B1368" s="82" t="s">
        <v>496</v>
      </c>
      <c r="C1368" s="60">
        <v>19</v>
      </c>
      <c r="D1368" s="46" t="s">
        <v>4240</v>
      </c>
      <c r="E1368" s="46" t="s">
        <v>3005</v>
      </c>
      <c r="F1368" s="46" t="s">
        <v>4332</v>
      </c>
      <c r="G1368" s="46" t="s">
        <v>69</v>
      </c>
      <c r="H1368" s="46" t="s">
        <v>67</v>
      </c>
      <c r="I1368" s="83">
        <v>-2.06072222222E+16</v>
      </c>
      <c r="J1368" s="83">
        <v>-5.1521388888799904E+16</v>
      </c>
      <c r="K1368" s="83" t="s">
        <v>5146</v>
      </c>
      <c r="L1368" s="46" t="s">
        <v>1523</v>
      </c>
      <c r="M1368" s="60">
        <v>2005</v>
      </c>
      <c r="N1368" s="46" t="s">
        <v>1308</v>
      </c>
      <c r="O1368" s="46">
        <f t="shared" si="21"/>
        <v>40503</v>
      </c>
      <c r="P1368" s="46">
        <v>2010</v>
      </c>
      <c r="Q1368" s="46" t="s">
        <v>65</v>
      </c>
      <c r="S1368" s="46">
        <v>3637018</v>
      </c>
      <c r="T1368" s="46">
        <v>0.11532908422120751</v>
      </c>
      <c r="U1368" s="46">
        <v>903.1</v>
      </c>
      <c r="V1368" s="46" t="s">
        <v>5403</v>
      </c>
      <c r="W1368" s="46" t="s">
        <v>5404</v>
      </c>
    </row>
    <row r="1369" spans="1:68" ht="12.75" customHeight="1" x14ac:dyDescent="0.25">
      <c r="A1369" s="46" t="s">
        <v>4085</v>
      </c>
      <c r="B1369" s="82" t="s">
        <v>496</v>
      </c>
      <c r="C1369" s="60">
        <v>19</v>
      </c>
      <c r="D1369" s="46" t="s">
        <v>4240</v>
      </c>
      <c r="E1369" s="46" t="s">
        <v>3006</v>
      </c>
      <c r="F1369" s="46" t="s">
        <v>4332</v>
      </c>
      <c r="G1369" s="46" t="s">
        <v>69</v>
      </c>
      <c r="H1369" s="46" t="s">
        <v>67</v>
      </c>
      <c r="I1369" s="83">
        <v>-2.05780555555E+16</v>
      </c>
      <c r="J1369" s="83">
        <v>-5.1499166666599904E+16</v>
      </c>
      <c r="K1369" s="83" t="s">
        <v>5146</v>
      </c>
      <c r="L1369" s="46" t="s">
        <v>1523</v>
      </c>
      <c r="M1369" s="60">
        <v>2005</v>
      </c>
      <c r="N1369" s="46" t="s">
        <v>1308</v>
      </c>
      <c r="O1369" s="46">
        <f t="shared" si="21"/>
        <v>40503</v>
      </c>
      <c r="P1369" s="46">
        <v>2010</v>
      </c>
      <c r="Q1369" s="46" t="s">
        <v>65</v>
      </c>
      <c r="S1369" s="46">
        <v>717008</v>
      </c>
      <c r="T1369" s="46">
        <v>2.273617453069508E-2</v>
      </c>
      <c r="U1369" s="46">
        <v>903.1</v>
      </c>
      <c r="V1369" s="46" t="s">
        <v>5403</v>
      </c>
      <c r="W1369" s="46" t="s">
        <v>5404</v>
      </c>
    </row>
    <row r="1370" spans="1:68" ht="12.75" customHeight="1" x14ac:dyDescent="0.25">
      <c r="A1370" s="46" t="s">
        <v>4085</v>
      </c>
      <c r="B1370" s="82" t="s">
        <v>496</v>
      </c>
      <c r="C1370" s="60">
        <v>19</v>
      </c>
      <c r="D1370" s="46" t="s">
        <v>4240</v>
      </c>
      <c r="E1370" s="46" t="s">
        <v>3007</v>
      </c>
      <c r="F1370" s="46" t="s">
        <v>4332</v>
      </c>
      <c r="G1370" s="46" t="s">
        <v>69</v>
      </c>
      <c r="H1370" s="46" t="s">
        <v>67</v>
      </c>
      <c r="I1370" s="83">
        <v>-2.0565E+16</v>
      </c>
      <c r="J1370" s="83">
        <v>-5.14980555555E+16</v>
      </c>
      <c r="K1370" s="83" t="s">
        <v>5146</v>
      </c>
      <c r="L1370" s="46" t="s">
        <v>1523</v>
      </c>
      <c r="M1370" s="60">
        <v>2005</v>
      </c>
      <c r="N1370" s="46" t="s">
        <v>1308</v>
      </c>
      <c r="O1370" s="46">
        <f t="shared" si="21"/>
        <v>40503</v>
      </c>
      <c r="P1370" s="46">
        <v>2010</v>
      </c>
      <c r="Q1370" s="46" t="s">
        <v>65</v>
      </c>
      <c r="S1370" s="46">
        <v>1557344</v>
      </c>
      <c r="T1370" s="46">
        <v>4.9383054287163879E-2</v>
      </c>
      <c r="U1370" s="46">
        <v>903.1</v>
      </c>
      <c r="V1370" s="46" t="s">
        <v>5403</v>
      </c>
      <c r="W1370" s="46" t="s">
        <v>5404</v>
      </c>
    </row>
    <row r="1371" spans="1:68" ht="12.75" customHeight="1" x14ac:dyDescent="0.25">
      <c r="A1371" s="46" t="s">
        <v>4086</v>
      </c>
      <c r="B1371" s="82" t="s">
        <v>527</v>
      </c>
      <c r="C1371" s="60">
        <v>4</v>
      </c>
      <c r="D1371" s="46" t="s">
        <v>4242</v>
      </c>
      <c r="E1371" s="46" t="s">
        <v>2689</v>
      </c>
      <c r="F1371" s="46" t="s">
        <v>4332</v>
      </c>
      <c r="G1371" s="46" t="s">
        <v>69</v>
      </c>
      <c r="H1371" s="46" t="s">
        <v>67</v>
      </c>
      <c r="I1371" s="83">
        <v>-2.15677777777E+16</v>
      </c>
      <c r="J1371" s="83">
        <v>-4.70966666666E+16</v>
      </c>
      <c r="K1371" s="83" t="s">
        <v>5147</v>
      </c>
      <c r="L1371" s="46" t="s">
        <v>149</v>
      </c>
      <c r="M1371" s="60">
        <v>2008</v>
      </c>
      <c r="N1371" s="46" t="s">
        <v>1260</v>
      </c>
      <c r="O1371" s="46">
        <f t="shared" si="21"/>
        <v>41518</v>
      </c>
      <c r="P1371" s="46">
        <v>2013</v>
      </c>
      <c r="Q1371" s="46" t="s">
        <v>65</v>
      </c>
      <c r="R1371" s="84"/>
      <c r="S1371" s="46">
        <v>685200</v>
      </c>
      <c r="T1371" s="46">
        <v>2.1727549467275495E-2</v>
      </c>
      <c r="U1371" s="46">
        <v>233</v>
      </c>
      <c r="V1371" s="46" t="s">
        <v>5406</v>
      </c>
      <c r="W1371" s="46" t="s">
        <v>5407</v>
      </c>
      <c r="X1371" s="46"/>
      <c r="Y1371" s="46"/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M1371" s="46"/>
      <c r="AN1371" s="46"/>
      <c r="AO1371" s="46"/>
      <c r="AP1371" s="46"/>
      <c r="AQ1371" s="46"/>
      <c r="AR1371" s="46"/>
      <c r="AS1371" s="46"/>
      <c r="AT1371" s="46"/>
      <c r="AU1371" s="46"/>
      <c r="AV1371" s="46"/>
      <c r="AW1371" s="46"/>
      <c r="AX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  <c r="BK1371" s="46"/>
      <c r="BL1371" s="46"/>
      <c r="BM1371" s="46"/>
      <c r="BN1371" s="46"/>
      <c r="BO1371" s="46"/>
      <c r="BP1371" s="46"/>
    </row>
    <row r="1372" spans="1:68" ht="12.75" customHeight="1" x14ac:dyDescent="0.25">
      <c r="A1372" s="46" t="s">
        <v>3650</v>
      </c>
      <c r="B1372" s="82" t="s">
        <v>492</v>
      </c>
      <c r="C1372" s="60">
        <v>11</v>
      </c>
      <c r="D1372" s="46" t="s">
        <v>4254</v>
      </c>
      <c r="E1372" s="46" t="s">
        <v>3009</v>
      </c>
      <c r="F1372" s="46" t="s">
        <v>4333</v>
      </c>
      <c r="G1372" s="46" t="s">
        <v>76</v>
      </c>
      <c r="H1372" s="46" t="s">
        <v>62</v>
      </c>
      <c r="I1372" s="83">
        <v>-2.44877777777E+16</v>
      </c>
      <c r="J1372" s="83">
        <v>-4.78277777777E+16</v>
      </c>
      <c r="K1372" s="83" t="s">
        <v>4603</v>
      </c>
      <c r="L1372" s="46" t="s">
        <v>77</v>
      </c>
      <c r="M1372" s="60">
        <v>2005</v>
      </c>
      <c r="N1372" s="46" t="s">
        <v>78</v>
      </c>
      <c r="O1372" s="46">
        <f t="shared" si="21"/>
        <v>42301</v>
      </c>
      <c r="P1372" s="46">
        <v>2015</v>
      </c>
      <c r="Q1372" s="46" t="s">
        <v>65</v>
      </c>
      <c r="S1372" s="46">
        <v>170966.39999999999</v>
      </c>
      <c r="T1372" s="46">
        <v>5.4213089802130892E-3</v>
      </c>
      <c r="U1372" s="46" t="s">
        <v>5405</v>
      </c>
      <c r="V1372" s="46" t="s">
        <v>5405</v>
      </c>
      <c r="W1372" s="46" t="s">
        <v>5405</v>
      </c>
    </row>
    <row r="1373" spans="1:68" ht="12.75" customHeight="1" x14ac:dyDescent="0.25">
      <c r="A1373" s="46" t="s">
        <v>4087</v>
      </c>
      <c r="B1373" s="82" t="s">
        <v>606</v>
      </c>
      <c r="C1373" s="60">
        <v>14</v>
      </c>
      <c r="D1373" s="46" t="s">
        <v>4227</v>
      </c>
      <c r="E1373" s="46" t="s">
        <v>2698</v>
      </c>
      <c r="F1373" s="46" t="s">
        <v>4332</v>
      </c>
      <c r="G1373" s="46" t="s">
        <v>69</v>
      </c>
      <c r="H1373" s="46" t="s">
        <v>67</v>
      </c>
      <c r="I1373" s="83">
        <v>-2.32549086110999E+16</v>
      </c>
      <c r="J1373" s="83">
        <v>-4.90572052777E+16</v>
      </c>
      <c r="K1373" s="83" t="s">
        <v>5148</v>
      </c>
      <c r="L1373" s="46" t="s">
        <v>1477</v>
      </c>
      <c r="M1373" s="60">
        <v>2008</v>
      </c>
      <c r="N1373" s="46" t="s">
        <v>1260</v>
      </c>
      <c r="O1373" s="46">
        <f t="shared" si="21"/>
        <v>41518</v>
      </c>
      <c r="P1373" s="46">
        <v>2013</v>
      </c>
      <c r="Q1373" s="46" t="s">
        <v>65</v>
      </c>
      <c r="R1373" s="84"/>
      <c r="S1373" s="46">
        <v>259875</v>
      </c>
      <c r="T1373" s="46">
        <v>8.2405821917808219E-3</v>
      </c>
      <c r="U1373" s="46">
        <v>63.6</v>
      </c>
      <c r="V1373" s="46" t="s">
        <v>5403</v>
      </c>
      <c r="W1373" s="46" t="s">
        <v>5413</v>
      </c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  <c r="AT1373" s="46"/>
      <c r="AU1373" s="46"/>
      <c r="AV1373" s="46"/>
      <c r="AW1373" s="46"/>
      <c r="AX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  <c r="BK1373" s="46"/>
      <c r="BL1373" s="46"/>
      <c r="BM1373" s="46"/>
      <c r="BN1373" s="46"/>
      <c r="BO1373" s="46"/>
      <c r="BP1373" s="46"/>
    </row>
    <row r="1374" spans="1:68" ht="12.75" customHeight="1" x14ac:dyDescent="0.25">
      <c r="A1374" s="46" t="s">
        <v>3651</v>
      </c>
      <c r="B1374" s="82" t="s">
        <v>492</v>
      </c>
      <c r="C1374" s="60">
        <v>11</v>
      </c>
      <c r="D1374" s="46" t="s">
        <v>4254</v>
      </c>
      <c r="E1374" s="46" t="s">
        <v>3011</v>
      </c>
      <c r="F1374" s="46" t="s">
        <v>4333</v>
      </c>
      <c r="G1374" s="46" t="s">
        <v>76</v>
      </c>
      <c r="H1374" s="46" t="s">
        <v>62</v>
      </c>
      <c r="I1374" s="83">
        <v>-2.44877777777E+16</v>
      </c>
      <c r="J1374" s="83">
        <v>-4.7835E+16</v>
      </c>
      <c r="K1374" s="83" t="s">
        <v>4604</v>
      </c>
      <c r="L1374" s="46" t="s">
        <v>77</v>
      </c>
      <c r="M1374" s="60">
        <v>2005</v>
      </c>
      <c r="N1374" s="46" t="s">
        <v>78</v>
      </c>
      <c r="O1374" s="46">
        <f t="shared" si="21"/>
        <v>42301</v>
      </c>
      <c r="P1374" s="46">
        <v>2015</v>
      </c>
      <c r="Q1374" s="46" t="s">
        <v>65</v>
      </c>
      <c r="S1374" s="46">
        <v>170995.20000000001</v>
      </c>
      <c r="T1374" s="46">
        <v>5.4222222222222224E-3</v>
      </c>
      <c r="U1374" s="46" t="s">
        <v>5405</v>
      </c>
      <c r="V1374" s="46" t="s">
        <v>5405</v>
      </c>
      <c r="W1374" s="46" t="s">
        <v>5405</v>
      </c>
    </row>
    <row r="1375" spans="1:68" ht="12.75" customHeight="1" x14ac:dyDescent="0.25">
      <c r="A1375" s="46" t="s">
        <v>3987</v>
      </c>
      <c r="B1375" s="82" t="s">
        <v>548</v>
      </c>
      <c r="C1375" s="60">
        <v>8</v>
      </c>
      <c r="D1375" s="46" t="s">
        <v>4230</v>
      </c>
      <c r="E1375" s="46" t="s">
        <v>3012</v>
      </c>
      <c r="F1375" s="46" t="s">
        <v>4332</v>
      </c>
      <c r="G1375" s="46" t="s">
        <v>69</v>
      </c>
      <c r="H1375" s="46" t="s">
        <v>67</v>
      </c>
      <c r="I1375" s="83">
        <v>-2.01282538888E+16</v>
      </c>
      <c r="J1375" s="83">
        <v>-4.8137787777699904E+16</v>
      </c>
      <c r="K1375" s="83" t="s">
        <v>5149</v>
      </c>
      <c r="L1375" s="46" t="s">
        <v>1524</v>
      </c>
      <c r="M1375" s="60">
        <v>2005</v>
      </c>
      <c r="N1375" s="46" t="s">
        <v>1309</v>
      </c>
      <c r="O1375" s="46">
        <f t="shared" si="21"/>
        <v>40447</v>
      </c>
      <c r="P1375" s="46">
        <v>2010</v>
      </c>
      <c r="Q1375" s="46" t="s">
        <v>65</v>
      </c>
      <c r="S1375" s="46">
        <v>1924560</v>
      </c>
      <c r="T1375" s="46">
        <v>6.1027397260273973E-2</v>
      </c>
      <c r="U1375" s="46">
        <v>249</v>
      </c>
      <c r="V1375" s="46" t="s">
        <v>5403</v>
      </c>
      <c r="W1375" s="46" t="s">
        <v>5404</v>
      </c>
    </row>
    <row r="1376" spans="1:68" ht="12.75" customHeight="1" x14ac:dyDescent="0.25">
      <c r="A1376" s="46" t="s">
        <v>3877</v>
      </c>
      <c r="B1376" s="82" t="s">
        <v>542</v>
      </c>
      <c r="C1376" s="60">
        <v>19</v>
      </c>
      <c r="D1376" s="46" t="s">
        <v>4240</v>
      </c>
      <c r="E1376" s="46" t="s">
        <v>3013</v>
      </c>
      <c r="F1376" s="46" t="s">
        <v>4332</v>
      </c>
      <c r="G1376" s="46" t="s">
        <v>69</v>
      </c>
      <c r="H1376" s="46" t="s">
        <v>67</v>
      </c>
      <c r="I1376" s="83">
        <v>-2.07366666666E+16</v>
      </c>
      <c r="J1376" s="83">
        <v>-5.1601944444399904E+16</v>
      </c>
      <c r="K1376" s="83" t="s">
        <v>5150</v>
      </c>
      <c r="L1376" s="46" t="s">
        <v>1525</v>
      </c>
      <c r="M1376" s="60">
        <v>2005</v>
      </c>
      <c r="N1376" s="46" t="s">
        <v>1310</v>
      </c>
      <c r="O1376" s="46">
        <f t="shared" si="21"/>
        <v>40433</v>
      </c>
      <c r="P1376" s="46">
        <v>2010</v>
      </c>
      <c r="Q1376" s="46" t="s">
        <v>65</v>
      </c>
      <c r="S1376" s="46">
        <v>871557.44</v>
      </c>
      <c r="T1376" s="46">
        <v>2.7636905124302384E-2</v>
      </c>
      <c r="U1376" s="46">
        <v>154</v>
      </c>
      <c r="V1376" s="46" t="s">
        <v>5403</v>
      </c>
      <c r="W1376" s="46" t="s">
        <v>5424</v>
      </c>
    </row>
    <row r="1377" spans="1:23" ht="12.75" customHeight="1" x14ac:dyDescent="0.25">
      <c r="A1377" s="46" t="s">
        <v>3877</v>
      </c>
      <c r="B1377" s="82" t="s">
        <v>542</v>
      </c>
      <c r="C1377" s="60">
        <v>19</v>
      </c>
      <c r="D1377" s="46" t="s">
        <v>4240</v>
      </c>
      <c r="E1377" s="46" t="s">
        <v>3014</v>
      </c>
      <c r="F1377" s="46" t="s">
        <v>4332</v>
      </c>
      <c r="G1377" s="46" t="s">
        <v>69</v>
      </c>
      <c r="H1377" s="46" t="s">
        <v>67</v>
      </c>
      <c r="I1377" s="83">
        <v>-2.07172222222E+16</v>
      </c>
      <c r="J1377" s="83">
        <v>-5.16008333333E+16</v>
      </c>
      <c r="K1377" s="83" t="s">
        <v>5150</v>
      </c>
      <c r="L1377" s="46" t="s">
        <v>1525</v>
      </c>
      <c r="M1377" s="60">
        <v>2005</v>
      </c>
      <c r="N1377" s="46" t="s">
        <v>1310</v>
      </c>
      <c r="O1377" s="46">
        <f t="shared" si="21"/>
        <v>40433</v>
      </c>
      <c r="P1377" s="46">
        <v>2010</v>
      </c>
      <c r="Q1377" s="46" t="s">
        <v>65</v>
      </c>
      <c r="S1377" s="46">
        <v>905570.4</v>
      </c>
      <c r="T1377" s="46">
        <v>2.8715449010654492E-2</v>
      </c>
      <c r="U1377" s="46">
        <v>154</v>
      </c>
      <c r="V1377" s="46" t="s">
        <v>5403</v>
      </c>
      <c r="W1377" s="46" t="s">
        <v>5424</v>
      </c>
    </row>
    <row r="1378" spans="1:23" ht="12.75" customHeight="1" x14ac:dyDescent="0.25">
      <c r="A1378" s="46" t="s">
        <v>3877</v>
      </c>
      <c r="B1378" s="82" t="s">
        <v>542</v>
      </c>
      <c r="C1378" s="60">
        <v>19</v>
      </c>
      <c r="D1378" s="46" t="s">
        <v>4240</v>
      </c>
      <c r="E1378" s="46" t="s">
        <v>3015</v>
      </c>
      <c r="F1378" s="46" t="s">
        <v>4332</v>
      </c>
      <c r="G1378" s="46" t="s">
        <v>69</v>
      </c>
      <c r="H1378" s="46" t="s">
        <v>67</v>
      </c>
      <c r="I1378" s="83">
        <v>-2.07366666666E+16</v>
      </c>
      <c r="J1378" s="83">
        <v>-5.1601944444399904E+16</v>
      </c>
      <c r="K1378" s="83" t="s">
        <v>5150</v>
      </c>
      <c r="L1378" s="46" t="s">
        <v>1525</v>
      </c>
      <c r="M1378" s="60">
        <v>2005</v>
      </c>
      <c r="N1378" s="46" t="s">
        <v>1310</v>
      </c>
      <c r="O1378" s="46">
        <f t="shared" si="21"/>
        <v>40433</v>
      </c>
      <c r="P1378" s="46">
        <v>2010</v>
      </c>
      <c r="Q1378" s="46" t="s">
        <v>65</v>
      </c>
      <c r="S1378" s="46">
        <v>1346391.8</v>
      </c>
      <c r="T1378" s="46">
        <v>4.2693803906646371E-2</v>
      </c>
      <c r="U1378" s="46">
        <v>154</v>
      </c>
      <c r="V1378" s="46" t="s">
        <v>5403</v>
      </c>
      <c r="W1378" s="46" t="s">
        <v>5424</v>
      </c>
    </row>
    <row r="1379" spans="1:23" ht="12.75" customHeight="1" x14ac:dyDescent="0.25">
      <c r="A1379" s="46" t="s">
        <v>3877</v>
      </c>
      <c r="B1379" s="82" t="s">
        <v>542</v>
      </c>
      <c r="C1379" s="60">
        <v>19</v>
      </c>
      <c r="D1379" s="46" t="s">
        <v>4240</v>
      </c>
      <c r="E1379" s="46" t="s">
        <v>3016</v>
      </c>
      <c r="F1379" s="46" t="s">
        <v>4332</v>
      </c>
      <c r="G1379" s="46" t="s">
        <v>69</v>
      </c>
      <c r="H1379" s="46" t="s">
        <v>67</v>
      </c>
      <c r="I1379" s="83">
        <v>-2.07172222222E+16</v>
      </c>
      <c r="J1379" s="83">
        <v>-5.16008333333E+16</v>
      </c>
      <c r="K1379" s="83" t="s">
        <v>5150</v>
      </c>
      <c r="L1379" s="46" t="s">
        <v>1525</v>
      </c>
      <c r="M1379" s="60">
        <v>2005</v>
      </c>
      <c r="N1379" s="46" t="s">
        <v>1310</v>
      </c>
      <c r="O1379" s="46">
        <f t="shared" si="21"/>
        <v>40433</v>
      </c>
      <c r="P1379" s="46">
        <v>2010</v>
      </c>
      <c r="Q1379" s="46" t="s">
        <v>65</v>
      </c>
      <c r="S1379" s="46">
        <v>1347575</v>
      </c>
      <c r="T1379" s="46">
        <v>4.2731322932521562E-2</v>
      </c>
      <c r="U1379" s="46">
        <v>154</v>
      </c>
      <c r="V1379" s="46" t="s">
        <v>5403</v>
      </c>
      <c r="W1379" s="46" t="s">
        <v>5424</v>
      </c>
    </row>
    <row r="1380" spans="1:23" ht="12.75" customHeight="1" x14ac:dyDescent="0.25">
      <c r="A1380" s="46" t="s">
        <v>3913</v>
      </c>
      <c r="B1380" s="82" t="s">
        <v>561</v>
      </c>
      <c r="C1380" s="60">
        <v>15</v>
      </c>
      <c r="D1380" s="46" t="s">
        <v>4230</v>
      </c>
      <c r="E1380" s="46" t="s">
        <v>3017</v>
      </c>
      <c r="F1380" s="46" t="s">
        <v>4332</v>
      </c>
      <c r="G1380" s="46" t="s">
        <v>69</v>
      </c>
      <c r="H1380" s="46" t="s">
        <v>67</v>
      </c>
      <c r="I1380" s="83">
        <v>-1.99332469444E+16</v>
      </c>
      <c r="J1380" s="83">
        <v>-4.99660725E+16</v>
      </c>
      <c r="K1380" s="83" t="s">
        <v>5151</v>
      </c>
      <c r="L1380" s="46" t="s">
        <v>1526</v>
      </c>
      <c r="M1380" s="60">
        <v>2005</v>
      </c>
      <c r="N1380" s="46" t="s">
        <v>1311</v>
      </c>
      <c r="O1380" s="46">
        <f t="shared" si="21"/>
        <v>40405</v>
      </c>
      <c r="P1380" s="46">
        <v>2010</v>
      </c>
      <c r="Q1380" s="46" t="s">
        <v>65</v>
      </c>
      <c r="S1380" s="46">
        <v>587030</v>
      </c>
      <c r="T1380" s="46">
        <v>1.8614599188229324E-2</v>
      </c>
      <c r="U1380" s="46">
        <v>61.68</v>
      </c>
      <c r="V1380" s="46" t="s">
        <v>5403</v>
      </c>
      <c r="W1380" s="46" t="s">
        <v>5438</v>
      </c>
    </row>
    <row r="1381" spans="1:23" ht="12.75" customHeight="1" x14ac:dyDescent="0.25">
      <c r="A1381" s="46" t="s">
        <v>4088</v>
      </c>
      <c r="B1381" s="82" t="s">
        <v>511</v>
      </c>
      <c r="C1381" s="60">
        <v>18</v>
      </c>
      <c r="D1381" s="46" t="s">
        <v>4240</v>
      </c>
      <c r="E1381" s="46" t="s">
        <v>3018</v>
      </c>
      <c r="F1381" s="46" t="s">
        <v>4332</v>
      </c>
      <c r="G1381" s="46" t="s">
        <v>69</v>
      </c>
      <c r="H1381" s="46" t="s">
        <v>67</v>
      </c>
      <c r="I1381" s="83">
        <v>-2.02530391666E+16</v>
      </c>
      <c r="J1381" s="83">
        <v>-5.1070621388799904E+16</v>
      </c>
      <c r="K1381" s="83" t="s">
        <v>5152</v>
      </c>
      <c r="L1381" s="46" t="s">
        <v>1527</v>
      </c>
      <c r="M1381" s="60">
        <v>2005</v>
      </c>
      <c r="N1381" s="46" t="s">
        <v>1311</v>
      </c>
      <c r="O1381" s="46">
        <f t="shared" si="21"/>
        <v>40405</v>
      </c>
      <c r="P1381" s="46">
        <v>2010</v>
      </c>
      <c r="Q1381" s="46" t="s">
        <v>65</v>
      </c>
      <c r="S1381" s="46">
        <v>364724.8</v>
      </c>
      <c r="T1381" s="46">
        <v>1.1565347539320142E-2</v>
      </c>
      <c r="U1381" s="46">
        <v>60</v>
      </c>
      <c r="V1381" s="46" t="s">
        <v>5414</v>
      </c>
      <c r="W1381" s="46" t="s">
        <v>5424</v>
      </c>
    </row>
    <row r="1382" spans="1:23" ht="12.75" customHeight="1" x14ac:dyDescent="0.25">
      <c r="A1382" s="46" t="s">
        <v>4089</v>
      </c>
      <c r="B1382" s="82" t="s">
        <v>594</v>
      </c>
      <c r="C1382" s="60">
        <v>9</v>
      </c>
      <c r="D1382" s="46" t="s">
        <v>4228</v>
      </c>
      <c r="E1382" s="46" t="s">
        <v>3019</v>
      </c>
      <c r="F1382" s="46" t="s">
        <v>4332</v>
      </c>
      <c r="G1382" s="46" t="s">
        <v>69</v>
      </c>
      <c r="H1382" s="46" t="s">
        <v>67</v>
      </c>
      <c r="I1382" s="83">
        <v>-2.10219444443999E+16</v>
      </c>
      <c r="J1382" s="83">
        <v>-4.81811111111E+16</v>
      </c>
      <c r="K1382" s="83" t="s">
        <v>5153</v>
      </c>
      <c r="L1382" s="46" t="s">
        <v>1527</v>
      </c>
      <c r="M1382" s="60">
        <v>2005</v>
      </c>
      <c r="N1382" s="46" t="s">
        <v>1311</v>
      </c>
      <c r="O1382" s="46">
        <f t="shared" si="21"/>
        <v>40405</v>
      </c>
      <c r="P1382" s="46">
        <v>2010</v>
      </c>
      <c r="Q1382" s="46" t="s">
        <v>65</v>
      </c>
      <c r="S1382" s="46">
        <v>43008</v>
      </c>
      <c r="T1382" s="46">
        <v>1.3637747336377472E-3</v>
      </c>
      <c r="U1382" s="46">
        <v>4.8</v>
      </c>
      <c r="V1382" s="46" t="s">
        <v>5408</v>
      </c>
      <c r="W1382" s="46" t="s">
        <v>5404</v>
      </c>
    </row>
    <row r="1383" spans="1:23" ht="12.75" customHeight="1" x14ac:dyDescent="0.25">
      <c r="A1383" s="46" t="s">
        <v>4090</v>
      </c>
      <c r="B1383" s="82" t="s">
        <v>532</v>
      </c>
      <c r="C1383" s="60">
        <v>12</v>
      </c>
      <c r="D1383" s="46" t="s">
        <v>4230</v>
      </c>
      <c r="E1383" s="46" t="s">
        <v>3020</v>
      </c>
      <c r="F1383" s="46" t="s">
        <v>4332</v>
      </c>
      <c r="G1383" s="46" t="s">
        <v>69</v>
      </c>
      <c r="H1383" s="46" t="s">
        <v>67</v>
      </c>
      <c r="I1383" s="83">
        <v>-2.03227777777E+16</v>
      </c>
      <c r="J1383" s="83">
        <v>-4.8869999999999904E+16</v>
      </c>
      <c r="K1383" s="83" t="s">
        <v>5154</v>
      </c>
      <c r="L1383" s="46" t="s">
        <v>1527</v>
      </c>
      <c r="M1383" s="60">
        <v>2005</v>
      </c>
      <c r="N1383" s="46" t="s">
        <v>1311</v>
      </c>
      <c r="O1383" s="46">
        <f t="shared" si="21"/>
        <v>40405</v>
      </c>
      <c r="P1383" s="46">
        <v>2010</v>
      </c>
      <c r="Q1383" s="46" t="s">
        <v>65</v>
      </c>
      <c r="S1383" s="46">
        <v>8482050</v>
      </c>
      <c r="T1383" s="46">
        <v>0.26896404109589039</v>
      </c>
      <c r="U1383" s="46">
        <v>1287.5999999999999</v>
      </c>
      <c r="V1383" s="46" t="s">
        <v>5406</v>
      </c>
      <c r="W1383" s="46" t="s">
        <v>5407</v>
      </c>
    </row>
    <row r="1384" spans="1:23" ht="12.75" customHeight="1" x14ac:dyDescent="0.25">
      <c r="A1384" s="46" t="s">
        <v>3592</v>
      </c>
      <c r="B1384" s="82" t="s">
        <v>532</v>
      </c>
      <c r="C1384" s="60">
        <v>12</v>
      </c>
      <c r="D1384" s="46" t="s">
        <v>4230</v>
      </c>
      <c r="E1384" s="46" t="s">
        <v>3021</v>
      </c>
      <c r="F1384" s="46" t="s">
        <v>4332</v>
      </c>
      <c r="G1384" s="46" t="s">
        <v>69</v>
      </c>
      <c r="H1384" s="46" t="s">
        <v>67</v>
      </c>
      <c r="I1384" s="83">
        <v>-2.03227777777E+16</v>
      </c>
      <c r="J1384" s="83">
        <v>-4.8869999999999904E+16</v>
      </c>
      <c r="K1384" s="83" t="s">
        <v>5154</v>
      </c>
      <c r="L1384" s="46" t="s">
        <v>1527</v>
      </c>
      <c r="M1384" s="60">
        <v>2005</v>
      </c>
      <c r="N1384" s="46" t="s">
        <v>1311</v>
      </c>
      <c r="O1384" s="46">
        <f t="shared" si="21"/>
        <v>40405</v>
      </c>
      <c r="P1384" s="46">
        <v>2010</v>
      </c>
      <c r="Q1384" s="46" t="s">
        <v>65</v>
      </c>
      <c r="S1384" s="46">
        <v>8482050</v>
      </c>
      <c r="T1384" s="46">
        <v>0.26896404109589039</v>
      </c>
      <c r="U1384" s="46">
        <v>1287.5999999999999</v>
      </c>
      <c r="V1384" s="46" t="s">
        <v>5406</v>
      </c>
      <c r="W1384" s="46" t="s">
        <v>5407</v>
      </c>
    </row>
    <row r="1385" spans="1:23" ht="12.75" customHeight="1" x14ac:dyDescent="0.25">
      <c r="A1385" s="46" t="s">
        <v>4091</v>
      </c>
      <c r="B1385" s="82" t="s">
        <v>488</v>
      </c>
      <c r="C1385" s="60">
        <v>9</v>
      </c>
      <c r="D1385" s="46" t="s">
        <v>4244</v>
      </c>
      <c r="E1385" s="46" t="s">
        <v>3022</v>
      </c>
      <c r="F1385" s="46" t="s">
        <v>4332</v>
      </c>
      <c r="G1385" s="46" t="s">
        <v>69</v>
      </c>
      <c r="H1385" s="46" t="s">
        <v>67</v>
      </c>
      <c r="I1385" s="83">
        <v>-2.20255555554999E+16</v>
      </c>
      <c r="J1385" s="83">
        <v>-4.6775555555499904E+16</v>
      </c>
      <c r="K1385" s="83" t="s">
        <v>5155</v>
      </c>
      <c r="L1385" s="46" t="s">
        <v>1527</v>
      </c>
      <c r="M1385" s="60">
        <v>2005</v>
      </c>
      <c r="N1385" s="46" t="s">
        <v>1311</v>
      </c>
      <c r="O1385" s="46">
        <f t="shared" si="21"/>
        <v>40405</v>
      </c>
      <c r="P1385" s="46">
        <v>2010</v>
      </c>
      <c r="Q1385" s="46" t="s">
        <v>65</v>
      </c>
      <c r="S1385" s="46">
        <v>432600</v>
      </c>
      <c r="T1385" s="46">
        <v>1.371765601217656E-2</v>
      </c>
      <c r="U1385" s="46">
        <v>65.3</v>
      </c>
      <c r="V1385" s="46" t="s">
        <v>5403</v>
      </c>
      <c r="W1385" s="46" t="s">
        <v>5418</v>
      </c>
    </row>
    <row r="1386" spans="1:23" ht="12.75" customHeight="1" x14ac:dyDescent="0.25">
      <c r="A1386" s="46" t="s">
        <v>3597</v>
      </c>
      <c r="B1386" s="82" t="s">
        <v>502</v>
      </c>
      <c r="C1386" s="60">
        <v>15</v>
      </c>
      <c r="D1386" s="46" t="s">
        <v>4230</v>
      </c>
      <c r="E1386" s="46" t="s">
        <v>3023</v>
      </c>
      <c r="F1386" s="46" t="s">
        <v>4332</v>
      </c>
      <c r="G1386" s="46" t="s">
        <v>69</v>
      </c>
      <c r="H1386" s="46" t="s">
        <v>67</v>
      </c>
      <c r="I1386" s="83">
        <v>-2.01761111110999E+16</v>
      </c>
      <c r="J1386" s="83">
        <v>-4.92955555555E+16</v>
      </c>
      <c r="K1386" s="83" t="s">
        <v>5156</v>
      </c>
      <c r="L1386" s="46" t="s">
        <v>1527</v>
      </c>
      <c r="M1386" s="60">
        <v>2005</v>
      </c>
      <c r="N1386" s="46" t="s">
        <v>1311</v>
      </c>
      <c r="O1386" s="46">
        <f t="shared" si="21"/>
        <v>40405</v>
      </c>
      <c r="P1386" s="46">
        <v>2010</v>
      </c>
      <c r="Q1386" s="46" t="s">
        <v>65</v>
      </c>
      <c r="S1386" s="46">
        <v>1649025</v>
      </c>
      <c r="T1386" s="46">
        <v>5.22902397260274E-2</v>
      </c>
      <c r="U1386" s="46">
        <v>250</v>
      </c>
      <c r="V1386" s="46" t="s">
        <v>5414</v>
      </c>
      <c r="W1386" s="46" t="s">
        <v>5409</v>
      </c>
    </row>
    <row r="1387" spans="1:23" ht="12.75" customHeight="1" x14ac:dyDescent="0.25">
      <c r="A1387" s="46" t="s">
        <v>4092</v>
      </c>
      <c r="B1387" s="82" t="s">
        <v>510</v>
      </c>
      <c r="C1387" s="60">
        <v>4</v>
      </c>
      <c r="D1387" s="46" t="s">
        <v>4241</v>
      </c>
      <c r="E1387" s="46" t="s">
        <v>3024</v>
      </c>
      <c r="F1387" s="46" t="s">
        <v>4332</v>
      </c>
      <c r="G1387" s="46" t="s">
        <v>69</v>
      </c>
      <c r="H1387" s="46" t="s">
        <v>67</v>
      </c>
      <c r="I1387" s="83">
        <v>-2.14219444444E+16</v>
      </c>
      <c r="J1387" s="83">
        <v>-4.69972222222E+16</v>
      </c>
      <c r="K1387" s="83" t="s">
        <v>5157</v>
      </c>
      <c r="L1387" s="46" t="s">
        <v>1527</v>
      </c>
      <c r="M1387" s="60">
        <v>2005</v>
      </c>
      <c r="N1387" s="46" t="s">
        <v>1311</v>
      </c>
      <c r="O1387" s="46">
        <f t="shared" si="21"/>
        <v>40405</v>
      </c>
      <c r="P1387" s="46">
        <v>2010</v>
      </c>
      <c r="Q1387" s="46" t="s">
        <v>65</v>
      </c>
      <c r="S1387" s="46">
        <v>471800</v>
      </c>
      <c r="T1387" s="46">
        <v>1.4960679857940131E-2</v>
      </c>
      <c r="U1387" s="46">
        <v>45</v>
      </c>
      <c r="V1387" s="46" t="s">
        <v>5427</v>
      </c>
      <c r="W1387" s="46" t="s">
        <v>5428</v>
      </c>
    </row>
    <row r="1388" spans="1:23" ht="12.75" customHeight="1" x14ac:dyDescent="0.25">
      <c r="A1388" s="46" t="s">
        <v>4093</v>
      </c>
      <c r="B1388" s="82" t="s">
        <v>479</v>
      </c>
      <c r="C1388" s="60">
        <v>9</v>
      </c>
      <c r="D1388" s="46" t="s">
        <v>4228</v>
      </c>
      <c r="E1388" s="46" t="s">
        <v>3025</v>
      </c>
      <c r="F1388" s="46" t="s">
        <v>4332</v>
      </c>
      <c r="G1388" s="46" t="s">
        <v>73</v>
      </c>
      <c r="H1388" s="46" t="s">
        <v>62</v>
      </c>
      <c r="I1388" s="83">
        <v>-2.23733333333E+16</v>
      </c>
      <c r="J1388" s="83">
        <v>-4.6937777777699904E+16</v>
      </c>
      <c r="K1388" s="83" t="s">
        <v>5158</v>
      </c>
      <c r="L1388" s="46" t="s">
        <v>1528</v>
      </c>
      <c r="M1388" s="60">
        <v>2005</v>
      </c>
      <c r="N1388" s="46" t="s">
        <v>1312</v>
      </c>
      <c r="O1388" s="46">
        <f t="shared" si="21"/>
        <v>39647</v>
      </c>
      <c r="P1388" s="46">
        <v>2008</v>
      </c>
      <c r="Q1388" s="46" t="s">
        <v>65</v>
      </c>
      <c r="S1388" s="46">
        <v>5832.7</v>
      </c>
      <c r="T1388" s="46">
        <v>1.849537037037037E-4</v>
      </c>
      <c r="U1388" s="46" t="s">
        <v>5405</v>
      </c>
      <c r="V1388" s="46" t="s">
        <v>5405</v>
      </c>
      <c r="W1388" s="46" t="s">
        <v>5405</v>
      </c>
    </row>
    <row r="1389" spans="1:23" ht="12.75" customHeight="1" x14ac:dyDescent="0.25">
      <c r="A1389" s="46" t="s">
        <v>4093</v>
      </c>
      <c r="B1389" s="82" t="s">
        <v>479</v>
      </c>
      <c r="C1389" s="60">
        <v>9</v>
      </c>
      <c r="D1389" s="46" t="s">
        <v>4228</v>
      </c>
      <c r="E1389" s="46" t="s">
        <v>3026</v>
      </c>
      <c r="F1389" s="46" t="s">
        <v>4332</v>
      </c>
      <c r="G1389" s="46" t="s">
        <v>73</v>
      </c>
      <c r="H1389" s="46" t="s">
        <v>62</v>
      </c>
      <c r="I1389" s="83">
        <v>-2.23719444444E+16</v>
      </c>
      <c r="J1389" s="83">
        <v>-4.69319444444E+16</v>
      </c>
      <c r="K1389" s="83" t="s">
        <v>5159</v>
      </c>
      <c r="L1389" s="46" t="s">
        <v>1528</v>
      </c>
      <c r="M1389" s="60">
        <v>2005</v>
      </c>
      <c r="N1389" s="46" t="s">
        <v>1312</v>
      </c>
      <c r="O1389" s="46">
        <f t="shared" si="21"/>
        <v>39647</v>
      </c>
      <c r="P1389" s="46">
        <v>2008</v>
      </c>
      <c r="Q1389" s="46" t="s">
        <v>65</v>
      </c>
      <c r="S1389" s="46">
        <v>25623</v>
      </c>
      <c r="T1389" s="46">
        <v>8.1249999999999996E-4</v>
      </c>
      <c r="U1389" s="46" t="s">
        <v>5405</v>
      </c>
      <c r="V1389" s="46" t="s">
        <v>5405</v>
      </c>
      <c r="W1389" s="46" t="s">
        <v>5405</v>
      </c>
    </row>
    <row r="1390" spans="1:23" ht="12.75" customHeight="1" x14ac:dyDescent="0.25">
      <c r="A1390" s="46" t="s">
        <v>3766</v>
      </c>
      <c r="B1390" s="82" t="s">
        <v>567</v>
      </c>
      <c r="C1390" s="60">
        <v>9</v>
      </c>
      <c r="D1390" s="46" t="s">
        <v>4228</v>
      </c>
      <c r="E1390" s="46" t="s">
        <v>3027</v>
      </c>
      <c r="F1390" s="46" t="s">
        <v>4332</v>
      </c>
      <c r="G1390" s="46" t="s">
        <v>68</v>
      </c>
      <c r="H1390" s="46" t="s">
        <v>67</v>
      </c>
      <c r="I1390" s="83">
        <v>-2.18418055554999E+16</v>
      </c>
      <c r="J1390" s="83">
        <v>-4.7472999999999904E+16</v>
      </c>
      <c r="K1390" s="83" t="s">
        <v>5160</v>
      </c>
      <c r="L1390" s="46" t="s">
        <v>1529</v>
      </c>
      <c r="M1390" s="60">
        <v>2005</v>
      </c>
      <c r="N1390" s="46" t="s">
        <v>1313</v>
      </c>
      <c r="O1390" s="46">
        <f t="shared" si="21"/>
        <v>40370</v>
      </c>
      <c r="P1390" s="46">
        <v>2010</v>
      </c>
      <c r="Q1390" s="46" t="s">
        <v>65</v>
      </c>
      <c r="S1390" s="46">
        <v>1825000</v>
      </c>
      <c r="T1390" s="46">
        <v>5.7870370370370371E-2</v>
      </c>
      <c r="U1390" s="46" t="s">
        <v>5405</v>
      </c>
      <c r="V1390" s="46" t="s">
        <v>5405</v>
      </c>
      <c r="W1390" s="46" t="s">
        <v>5405</v>
      </c>
    </row>
    <row r="1391" spans="1:23" ht="12.75" customHeight="1" x14ac:dyDescent="0.25">
      <c r="A1391" s="46" t="s">
        <v>3766</v>
      </c>
      <c r="B1391" s="82" t="s">
        <v>567</v>
      </c>
      <c r="C1391" s="60">
        <v>9</v>
      </c>
      <c r="D1391" s="46" t="s">
        <v>4228</v>
      </c>
      <c r="E1391" s="46" t="s">
        <v>3028</v>
      </c>
      <c r="F1391" s="46" t="s">
        <v>4332</v>
      </c>
      <c r="G1391" s="46" t="s">
        <v>68</v>
      </c>
      <c r="H1391" s="46" t="s">
        <v>62</v>
      </c>
      <c r="I1391" s="83">
        <v>-2.18418333332999E+16</v>
      </c>
      <c r="J1391" s="83">
        <v>-4.7472999999999904E+16</v>
      </c>
      <c r="K1391" s="83" t="s">
        <v>5160</v>
      </c>
      <c r="L1391" s="46" t="s">
        <v>1529</v>
      </c>
      <c r="M1391" s="60">
        <v>2005</v>
      </c>
      <c r="N1391" s="46" t="s">
        <v>1313</v>
      </c>
      <c r="O1391" s="46">
        <f t="shared" si="21"/>
        <v>40370</v>
      </c>
      <c r="P1391" s="46">
        <v>2010</v>
      </c>
      <c r="Q1391" s="46" t="s">
        <v>65</v>
      </c>
      <c r="S1391" s="46">
        <v>236520</v>
      </c>
      <c r="T1391" s="46">
        <v>7.4999999999999997E-3</v>
      </c>
      <c r="U1391" s="46" t="s">
        <v>5405</v>
      </c>
      <c r="V1391" s="46" t="s">
        <v>5405</v>
      </c>
      <c r="W1391" s="46" t="s">
        <v>5405</v>
      </c>
    </row>
    <row r="1392" spans="1:23" ht="12.75" customHeight="1" x14ac:dyDescent="0.25">
      <c r="A1392" s="46" t="s">
        <v>4094</v>
      </c>
      <c r="B1392" s="82" t="s">
        <v>488</v>
      </c>
      <c r="C1392" s="60">
        <v>9</v>
      </c>
      <c r="D1392" s="46" t="s">
        <v>4244</v>
      </c>
      <c r="E1392" s="46" t="s">
        <v>3029</v>
      </c>
      <c r="F1392" s="46" t="s">
        <v>4332</v>
      </c>
      <c r="G1392" s="46" t="s">
        <v>69</v>
      </c>
      <c r="H1392" s="46" t="s">
        <v>67</v>
      </c>
      <c r="I1392" s="83">
        <v>-2.19394444443999E+16</v>
      </c>
      <c r="J1392" s="83">
        <v>-4.68141666666E+16</v>
      </c>
      <c r="K1392" s="83" t="s">
        <v>5161</v>
      </c>
      <c r="L1392" s="46" t="s">
        <v>1530</v>
      </c>
      <c r="M1392" s="60">
        <v>2005</v>
      </c>
      <c r="N1392" s="46" t="s">
        <v>1313</v>
      </c>
      <c r="O1392" s="46">
        <f t="shared" si="21"/>
        <v>40370</v>
      </c>
      <c r="P1392" s="46">
        <v>2010</v>
      </c>
      <c r="Q1392" s="46" t="s">
        <v>65</v>
      </c>
      <c r="S1392" s="46">
        <v>14400</v>
      </c>
      <c r="T1392" s="46">
        <v>4.5662100456621003E-4</v>
      </c>
      <c r="U1392" s="46">
        <v>3</v>
      </c>
      <c r="V1392" s="46" t="s">
        <v>5429</v>
      </c>
      <c r="W1392" s="46" t="s">
        <v>5425</v>
      </c>
    </row>
    <row r="1393" spans="1:23" ht="12.75" customHeight="1" x14ac:dyDescent="0.25">
      <c r="A1393" s="46" t="s">
        <v>4095</v>
      </c>
      <c r="B1393" s="82" t="s">
        <v>590</v>
      </c>
      <c r="C1393" s="60">
        <v>8</v>
      </c>
      <c r="D1393" s="46" t="s">
        <v>4250</v>
      </c>
      <c r="E1393" s="46" t="s">
        <v>3030</v>
      </c>
      <c r="F1393" s="46" t="s">
        <v>4332</v>
      </c>
      <c r="G1393" s="46" t="s">
        <v>68</v>
      </c>
      <c r="H1393" s="46" t="s">
        <v>67</v>
      </c>
      <c r="I1393" s="83">
        <v>-2.06944444443999E+16</v>
      </c>
      <c r="J1393" s="83">
        <v>-4.7330833333299904E+16</v>
      </c>
      <c r="K1393" s="83" t="s">
        <v>5162</v>
      </c>
      <c r="L1393" s="46" t="s">
        <v>1531</v>
      </c>
      <c r="M1393" s="60">
        <v>2005</v>
      </c>
      <c r="N1393" s="46" t="s">
        <v>1314</v>
      </c>
      <c r="O1393" s="46">
        <f t="shared" si="21"/>
        <v>39624</v>
      </c>
      <c r="P1393" s="46">
        <v>2008</v>
      </c>
      <c r="Q1393" s="46" t="s">
        <v>65</v>
      </c>
      <c r="S1393" s="46">
        <v>150696</v>
      </c>
      <c r="T1393" s="46">
        <v>4.7785388127853882E-3</v>
      </c>
      <c r="U1393" s="46" t="s">
        <v>5405</v>
      </c>
      <c r="V1393" s="46" t="s">
        <v>5405</v>
      </c>
      <c r="W1393" s="46" t="s">
        <v>5405</v>
      </c>
    </row>
    <row r="1394" spans="1:23" ht="12.75" customHeight="1" x14ac:dyDescent="0.25">
      <c r="A1394" s="46" t="s">
        <v>4096</v>
      </c>
      <c r="B1394" s="82" t="s">
        <v>621</v>
      </c>
      <c r="C1394" s="60">
        <v>9</v>
      </c>
      <c r="D1394" s="46" t="s">
        <v>4244</v>
      </c>
      <c r="E1394" s="46" t="s">
        <v>3031</v>
      </c>
      <c r="F1394" s="46" t="s">
        <v>4332</v>
      </c>
      <c r="G1394" s="46" t="s">
        <v>69</v>
      </c>
      <c r="H1394" s="46" t="s">
        <v>67</v>
      </c>
      <c r="I1394" s="83">
        <v>-2.18930555554999E+16</v>
      </c>
      <c r="J1394" s="83">
        <v>-4.69027777777E+16</v>
      </c>
      <c r="K1394" s="83" t="s">
        <v>5163</v>
      </c>
      <c r="L1394" s="46" t="s">
        <v>1532</v>
      </c>
      <c r="M1394" s="60">
        <v>2005</v>
      </c>
      <c r="N1394" s="46" t="s">
        <v>1315</v>
      </c>
      <c r="O1394" s="46">
        <f t="shared" si="21"/>
        <v>40353</v>
      </c>
      <c r="P1394" s="46">
        <v>2010</v>
      </c>
      <c r="Q1394" s="46" t="s">
        <v>65</v>
      </c>
      <c r="S1394" s="46">
        <v>153985</v>
      </c>
      <c r="T1394" s="46">
        <v>4.8828323186199899E-3</v>
      </c>
      <c r="U1394" s="46">
        <v>33.5</v>
      </c>
      <c r="V1394" s="46" t="s">
        <v>5403</v>
      </c>
      <c r="W1394" s="46" t="s">
        <v>5413</v>
      </c>
    </row>
    <row r="1395" spans="1:23" ht="12.75" customHeight="1" x14ac:dyDescent="0.25">
      <c r="A1395" s="46" t="s">
        <v>3716</v>
      </c>
      <c r="B1395" s="82" t="s">
        <v>500</v>
      </c>
      <c r="C1395" s="60">
        <v>4</v>
      </c>
      <c r="D1395" s="46" t="s">
        <v>4235</v>
      </c>
      <c r="E1395" s="46" t="s">
        <v>3032</v>
      </c>
      <c r="F1395" s="46" t="s">
        <v>4332</v>
      </c>
      <c r="G1395" s="46" t="s">
        <v>66</v>
      </c>
      <c r="H1395" s="46" t="s">
        <v>67</v>
      </c>
      <c r="I1395" s="83">
        <v>-2.14138888887999E+16</v>
      </c>
      <c r="J1395" s="83">
        <v>-4.73352777777E+16</v>
      </c>
      <c r="K1395" s="83" t="s">
        <v>5164</v>
      </c>
      <c r="L1395" s="46" t="s">
        <v>1533</v>
      </c>
      <c r="M1395" s="60">
        <v>2005</v>
      </c>
      <c r="N1395" s="46" t="s">
        <v>1316</v>
      </c>
      <c r="O1395" s="46">
        <f t="shared" si="21"/>
        <v>40344</v>
      </c>
      <c r="P1395" s="46">
        <v>2010</v>
      </c>
      <c r="Q1395" s="46" t="s">
        <v>65</v>
      </c>
      <c r="S1395" s="46">
        <v>4561920</v>
      </c>
      <c r="T1395" s="46">
        <v>0.14465753424657535</v>
      </c>
      <c r="U1395" s="46" t="s">
        <v>5405</v>
      </c>
      <c r="V1395" s="46" t="s">
        <v>5405</v>
      </c>
      <c r="W1395" s="46" t="s">
        <v>5405</v>
      </c>
    </row>
    <row r="1396" spans="1:23" ht="12.75" customHeight="1" x14ac:dyDescent="0.25">
      <c r="A1396" s="46" t="s">
        <v>4087</v>
      </c>
      <c r="B1396" s="82" t="s">
        <v>606</v>
      </c>
      <c r="C1396" s="60">
        <v>14</v>
      </c>
      <c r="D1396" s="46" t="s">
        <v>4227</v>
      </c>
      <c r="E1396" s="46" t="s">
        <v>2699</v>
      </c>
      <c r="F1396" s="46" t="s">
        <v>4332</v>
      </c>
      <c r="G1396" s="46" t="s">
        <v>69</v>
      </c>
      <c r="H1396" s="46" t="s">
        <v>67</v>
      </c>
      <c r="I1396" s="83">
        <v>-2.32553247222E+16</v>
      </c>
      <c r="J1396" s="83">
        <v>-4.9055956666599904E+16</v>
      </c>
      <c r="K1396" s="83" t="s">
        <v>5148</v>
      </c>
      <c r="L1396" s="46" t="s">
        <v>1477</v>
      </c>
      <c r="M1396" s="60">
        <v>2008</v>
      </c>
      <c r="N1396" s="46" t="s">
        <v>1260</v>
      </c>
      <c r="O1396" s="46">
        <f t="shared" si="21"/>
        <v>41518</v>
      </c>
      <c r="P1396" s="46">
        <v>2013</v>
      </c>
      <c r="Q1396" s="46" t="s">
        <v>65</v>
      </c>
      <c r="S1396" s="46">
        <v>677325</v>
      </c>
      <c r="T1396" s="46">
        <v>2.147783485540335E-2</v>
      </c>
      <c r="U1396" s="46">
        <v>63.6</v>
      </c>
      <c r="V1396" s="46" t="s">
        <v>5403</v>
      </c>
      <c r="W1396" s="46" t="s">
        <v>5411</v>
      </c>
    </row>
    <row r="1397" spans="1:23" ht="12.75" customHeight="1" x14ac:dyDescent="0.25">
      <c r="A1397" s="46" t="s">
        <v>4097</v>
      </c>
      <c r="B1397" s="82" t="s">
        <v>503</v>
      </c>
      <c r="C1397" s="60">
        <v>15</v>
      </c>
      <c r="D1397" s="46" t="s">
        <v>4319</v>
      </c>
      <c r="E1397" s="46" t="s">
        <v>3034</v>
      </c>
      <c r="F1397" s="46" t="s">
        <v>4332</v>
      </c>
      <c r="G1397" s="46" t="s">
        <v>69</v>
      </c>
      <c r="H1397" s="46" t="s">
        <v>67</v>
      </c>
      <c r="I1397" s="83">
        <v>-1.99519444443999E+16</v>
      </c>
      <c r="J1397" s="83">
        <v>-5.07472222222E+16</v>
      </c>
      <c r="K1397" s="83" t="s">
        <v>5165</v>
      </c>
      <c r="L1397" s="46" t="s">
        <v>1534</v>
      </c>
      <c r="M1397" s="60">
        <v>2005</v>
      </c>
      <c r="N1397" s="46" t="s">
        <v>1317</v>
      </c>
      <c r="O1397" s="46">
        <f t="shared" si="21"/>
        <v>40335</v>
      </c>
      <c r="P1397" s="46">
        <v>2010</v>
      </c>
      <c r="Q1397" s="46" t="s">
        <v>65</v>
      </c>
      <c r="S1397" s="46">
        <v>900508</v>
      </c>
      <c r="T1397" s="46">
        <v>2.8554921359715879E-2</v>
      </c>
      <c r="U1397" s="46">
        <v>170</v>
      </c>
      <c r="V1397" s="46" t="s">
        <v>5420</v>
      </c>
      <c r="W1397" s="46" t="s">
        <v>5407</v>
      </c>
    </row>
    <row r="1398" spans="1:23" ht="12.75" customHeight="1" x14ac:dyDescent="0.25">
      <c r="A1398" s="46" t="s">
        <v>4097</v>
      </c>
      <c r="B1398" s="82" t="s">
        <v>503</v>
      </c>
      <c r="C1398" s="60">
        <v>15</v>
      </c>
      <c r="D1398" s="46" t="s">
        <v>4240</v>
      </c>
      <c r="E1398" s="46" t="s">
        <v>3035</v>
      </c>
      <c r="F1398" s="46" t="s">
        <v>4332</v>
      </c>
      <c r="G1398" s="46" t="s">
        <v>69</v>
      </c>
      <c r="H1398" s="46" t="s">
        <v>67</v>
      </c>
      <c r="I1398" s="83">
        <v>-1.99586111111E+16</v>
      </c>
      <c r="J1398" s="83">
        <v>-5.07263888888E+16</v>
      </c>
      <c r="K1398" s="83" t="s">
        <v>5166</v>
      </c>
      <c r="L1398" s="46" t="s">
        <v>1534</v>
      </c>
      <c r="M1398" s="60">
        <v>2005</v>
      </c>
      <c r="N1398" s="46" t="s">
        <v>1317</v>
      </c>
      <c r="O1398" s="46">
        <f t="shared" si="21"/>
        <v>40335</v>
      </c>
      <c r="P1398" s="46">
        <v>2010</v>
      </c>
      <c r="Q1398" s="46" t="s">
        <v>65</v>
      </c>
      <c r="S1398" s="46">
        <v>119035</v>
      </c>
      <c r="T1398" s="46">
        <v>3.7745750887874176E-3</v>
      </c>
      <c r="U1398" s="46">
        <v>22.5</v>
      </c>
      <c r="V1398" s="46" t="s">
        <v>5420</v>
      </c>
      <c r="W1398" s="46" t="s">
        <v>5407</v>
      </c>
    </row>
    <row r="1399" spans="1:23" ht="12.75" customHeight="1" x14ac:dyDescent="0.25">
      <c r="A1399" s="46" t="s">
        <v>3589</v>
      </c>
      <c r="B1399" s="82" t="s">
        <v>548</v>
      </c>
      <c r="C1399" s="60">
        <v>8</v>
      </c>
      <c r="D1399" s="46" t="s">
        <v>4230</v>
      </c>
      <c r="E1399" s="46" t="s">
        <v>3036</v>
      </c>
      <c r="F1399" s="46" t="s">
        <v>4332</v>
      </c>
      <c r="G1399" s="46" t="s">
        <v>69</v>
      </c>
      <c r="H1399" s="46" t="s">
        <v>67</v>
      </c>
      <c r="I1399" s="83">
        <v>-2.01274541666E+16</v>
      </c>
      <c r="J1399" s="83">
        <v>-4.81385875E+16</v>
      </c>
      <c r="K1399" s="83" t="s">
        <v>5167</v>
      </c>
      <c r="L1399" s="46" t="s">
        <v>1535</v>
      </c>
      <c r="M1399" s="60">
        <v>2005</v>
      </c>
      <c r="N1399" s="46" t="s">
        <v>1318</v>
      </c>
      <c r="O1399" s="46">
        <f t="shared" si="21"/>
        <v>40329</v>
      </c>
      <c r="P1399" s="46">
        <v>2010</v>
      </c>
      <c r="Q1399" s="46" t="s">
        <v>65</v>
      </c>
      <c r="S1399" s="46">
        <v>568632</v>
      </c>
      <c r="T1399" s="46">
        <v>1.8031202435312026E-2</v>
      </c>
      <c r="U1399" s="46">
        <v>85</v>
      </c>
      <c r="V1399" s="46" t="s">
        <v>5403</v>
      </c>
      <c r="W1399" s="46" t="s">
        <v>5413</v>
      </c>
    </row>
    <row r="1400" spans="1:23" ht="12.75" customHeight="1" x14ac:dyDescent="0.25">
      <c r="A1400" s="46" t="s">
        <v>4098</v>
      </c>
      <c r="B1400" s="82" t="s">
        <v>549</v>
      </c>
      <c r="C1400" s="60">
        <v>18</v>
      </c>
      <c r="D1400" s="46" t="s">
        <v>4270</v>
      </c>
      <c r="E1400" s="46" t="s">
        <v>3037</v>
      </c>
      <c r="F1400" s="46" t="s">
        <v>4332</v>
      </c>
      <c r="G1400" s="46" t="s">
        <v>69</v>
      </c>
      <c r="H1400" s="46" t="s">
        <v>67</v>
      </c>
      <c r="I1400" s="83">
        <v>-2.05388888887999E+16</v>
      </c>
      <c r="J1400" s="83">
        <v>-5.10830555555E+16</v>
      </c>
      <c r="K1400" s="83" t="s">
        <v>5168</v>
      </c>
      <c r="L1400" s="46" t="s">
        <v>1536</v>
      </c>
      <c r="M1400" s="60">
        <v>2005</v>
      </c>
      <c r="N1400" s="46" t="s">
        <v>1319</v>
      </c>
      <c r="O1400" s="46">
        <f t="shared" si="21"/>
        <v>40316</v>
      </c>
      <c r="P1400" s="46">
        <v>2010</v>
      </c>
      <c r="Q1400" s="46" t="s">
        <v>65</v>
      </c>
      <c r="S1400" s="46">
        <v>1202369.28</v>
      </c>
      <c r="T1400" s="46">
        <v>3.81268797564688E-2</v>
      </c>
      <c r="U1400" s="46">
        <v>79.69</v>
      </c>
      <c r="V1400" s="46" t="s">
        <v>5403</v>
      </c>
      <c r="W1400" s="46" t="s">
        <v>5404</v>
      </c>
    </row>
    <row r="1401" spans="1:23" ht="12.75" customHeight="1" x14ac:dyDescent="0.25">
      <c r="A1401" s="46" t="s">
        <v>4099</v>
      </c>
      <c r="B1401" s="82" t="s">
        <v>547</v>
      </c>
      <c r="C1401" s="60">
        <v>9</v>
      </c>
      <c r="D1401" s="46" t="s">
        <v>4280</v>
      </c>
      <c r="E1401" s="46" t="s">
        <v>3038</v>
      </c>
      <c r="F1401" s="46" t="s">
        <v>4332</v>
      </c>
      <c r="G1401" s="46" t="s">
        <v>69</v>
      </c>
      <c r="H1401" s="46" t="s">
        <v>67</v>
      </c>
      <c r="I1401" s="83">
        <v>-2.16975E+16</v>
      </c>
      <c r="J1401" s="83">
        <v>-4.77836111111E+16</v>
      </c>
      <c r="K1401" s="83" t="s">
        <v>5169</v>
      </c>
      <c r="L1401" s="46" t="s">
        <v>1537</v>
      </c>
      <c r="M1401" s="60">
        <v>2005</v>
      </c>
      <c r="N1401" s="46" t="s">
        <v>1320</v>
      </c>
      <c r="O1401" s="46">
        <f t="shared" si="21"/>
        <v>40314</v>
      </c>
      <c r="P1401" s="46">
        <v>2010</v>
      </c>
      <c r="Q1401" s="46" t="s">
        <v>65</v>
      </c>
      <c r="S1401" s="46">
        <v>415920</v>
      </c>
      <c r="T1401" s="46">
        <v>1.3188736681887367E-2</v>
      </c>
      <c r="U1401" s="46">
        <v>52.6</v>
      </c>
      <c r="V1401" s="46" t="s">
        <v>5408</v>
      </c>
      <c r="W1401" s="46" t="s">
        <v>5407</v>
      </c>
    </row>
    <row r="1402" spans="1:23" ht="12.75" customHeight="1" x14ac:dyDescent="0.25">
      <c r="A1402" s="46" t="s">
        <v>3634</v>
      </c>
      <c r="B1402" s="82" t="s">
        <v>559</v>
      </c>
      <c r="C1402" s="60">
        <v>8</v>
      </c>
      <c r="D1402" s="46" t="s">
        <v>4230</v>
      </c>
      <c r="E1402" s="46" t="s">
        <v>3039</v>
      </c>
      <c r="F1402" s="46" t="s">
        <v>4332</v>
      </c>
      <c r="G1402" s="46" t="s">
        <v>69</v>
      </c>
      <c r="H1402" s="46" t="s">
        <v>67</v>
      </c>
      <c r="I1402" s="83">
        <v>-2.01369030554999E+16</v>
      </c>
      <c r="J1402" s="83">
        <v>-4.85005686111E+16</v>
      </c>
      <c r="K1402" s="83" t="s">
        <v>5170</v>
      </c>
      <c r="L1402" s="46" t="s">
        <v>1538</v>
      </c>
      <c r="M1402" s="60">
        <v>2005</v>
      </c>
      <c r="N1402" s="46" t="s">
        <v>1320</v>
      </c>
      <c r="O1402" s="46">
        <f t="shared" si="21"/>
        <v>40314</v>
      </c>
      <c r="P1402" s="46">
        <v>2010</v>
      </c>
      <c r="Q1402" s="46" t="s">
        <v>65</v>
      </c>
      <c r="S1402" s="46">
        <v>763945</v>
      </c>
      <c r="T1402" s="46">
        <v>2.4224537037037037E-2</v>
      </c>
      <c r="U1402" s="46">
        <v>120.8</v>
      </c>
      <c r="V1402" s="46" t="s">
        <v>5403</v>
      </c>
      <c r="W1402" s="46" t="s">
        <v>5404</v>
      </c>
    </row>
    <row r="1403" spans="1:23" ht="12.75" customHeight="1" x14ac:dyDescent="0.25">
      <c r="A1403" s="46" t="s">
        <v>4100</v>
      </c>
      <c r="B1403" s="82" t="s">
        <v>503</v>
      </c>
      <c r="C1403" s="60">
        <v>15</v>
      </c>
      <c r="D1403" s="46" t="s">
        <v>4240</v>
      </c>
      <c r="E1403" s="46" t="s">
        <v>3040</v>
      </c>
      <c r="F1403" s="46" t="s">
        <v>4332</v>
      </c>
      <c r="G1403" s="46" t="s">
        <v>69</v>
      </c>
      <c r="H1403" s="46" t="s">
        <v>67</v>
      </c>
      <c r="I1403" s="83">
        <v>-1.99469444444E+16</v>
      </c>
      <c r="J1403" s="83">
        <v>-5.0723888888799904E+16</v>
      </c>
      <c r="K1403" s="83" t="s">
        <v>5171</v>
      </c>
      <c r="L1403" s="46" t="s">
        <v>1538</v>
      </c>
      <c r="M1403" s="60">
        <v>2005</v>
      </c>
      <c r="N1403" s="46" t="s">
        <v>1320</v>
      </c>
      <c r="O1403" s="46">
        <f t="shared" si="21"/>
        <v>40314</v>
      </c>
      <c r="P1403" s="46">
        <v>2010</v>
      </c>
      <c r="Q1403" s="46" t="s">
        <v>65</v>
      </c>
      <c r="S1403" s="46">
        <v>119040</v>
      </c>
      <c r="T1403" s="46">
        <v>3.7747336377473364E-3</v>
      </c>
      <c r="U1403" s="46">
        <v>15</v>
      </c>
      <c r="V1403" s="46" t="s">
        <v>5408</v>
      </c>
      <c r="W1403" s="46" t="s">
        <v>5410</v>
      </c>
    </row>
    <row r="1404" spans="1:23" ht="12.75" customHeight="1" x14ac:dyDescent="0.25">
      <c r="A1404" s="46" t="s">
        <v>4101</v>
      </c>
      <c r="B1404" s="82" t="s">
        <v>488</v>
      </c>
      <c r="C1404" s="60">
        <v>9</v>
      </c>
      <c r="D1404" s="46" t="s">
        <v>4244</v>
      </c>
      <c r="E1404" s="46" t="s">
        <v>3041</v>
      </c>
      <c r="F1404" s="46" t="s">
        <v>4332</v>
      </c>
      <c r="G1404" s="46" t="s">
        <v>69</v>
      </c>
      <c r="H1404" s="46" t="s">
        <v>67</v>
      </c>
      <c r="I1404" s="83">
        <v>-2.19441666666E+16</v>
      </c>
      <c r="J1404" s="83">
        <v>-4.69158333333E+16</v>
      </c>
      <c r="K1404" s="83" t="s">
        <v>5172</v>
      </c>
      <c r="L1404" s="46" t="s">
        <v>1539</v>
      </c>
      <c r="M1404" s="60">
        <v>2005</v>
      </c>
      <c r="N1404" s="46" t="s">
        <v>1321</v>
      </c>
      <c r="O1404" s="46">
        <f t="shared" si="21"/>
        <v>40286</v>
      </c>
      <c r="P1404" s="46">
        <v>2010</v>
      </c>
      <c r="Q1404" s="46" t="s">
        <v>65</v>
      </c>
      <c r="S1404" s="46">
        <v>134250</v>
      </c>
      <c r="T1404" s="46">
        <v>4.2570395738203955E-3</v>
      </c>
      <c r="U1404" s="46">
        <v>19.7</v>
      </c>
      <c r="V1404" s="46" t="s">
        <v>5403</v>
      </c>
      <c r="W1404" s="46" t="s">
        <v>5404</v>
      </c>
    </row>
    <row r="1405" spans="1:23" ht="12.75" customHeight="1" x14ac:dyDescent="0.25">
      <c r="A1405" s="46" t="s">
        <v>4102</v>
      </c>
      <c r="B1405" s="82" t="s">
        <v>566</v>
      </c>
      <c r="C1405" s="60">
        <v>14</v>
      </c>
      <c r="D1405" s="46" t="s">
        <v>4227</v>
      </c>
      <c r="E1405" s="46" t="s">
        <v>3042</v>
      </c>
      <c r="F1405" s="46" t="s">
        <v>4332</v>
      </c>
      <c r="G1405" s="46" t="s">
        <v>69</v>
      </c>
      <c r="H1405" s="46" t="s">
        <v>67</v>
      </c>
      <c r="I1405" s="83">
        <v>-2.31502777777E+16</v>
      </c>
      <c r="J1405" s="83">
        <v>-4.93833333333E+16</v>
      </c>
      <c r="K1405" s="83" t="s">
        <v>5173</v>
      </c>
      <c r="L1405" s="46" t="s">
        <v>1540</v>
      </c>
      <c r="M1405" s="60">
        <v>2005</v>
      </c>
      <c r="N1405" s="46" t="s">
        <v>1322</v>
      </c>
      <c r="O1405" s="46">
        <f t="shared" si="21"/>
        <v>40268</v>
      </c>
      <c r="P1405" s="46">
        <v>2010</v>
      </c>
      <c r="Q1405" s="46" t="s">
        <v>65</v>
      </c>
      <c r="S1405" s="46">
        <v>63280</v>
      </c>
      <c r="T1405" s="46">
        <v>2.0065956367326231E-3</v>
      </c>
      <c r="U1405" s="46">
        <v>10</v>
      </c>
      <c r="V1405" s="46" t="s">
        <v>5408</v>
      </c>
      <c r="W1405" s="46" t="s">
        <v>5424</v>
      </c>
    </row>
    <row r="1406" spans="1:23" ht="12.75" customHeight="1" x14ac:dyDescent="0.25">
      <c r="A1406" s="46" t="s">
        <v>4103</v>
      </c>
      <c r="B1406" s="82" t="s">
        <v>884</v>
      </c>
      <c r="C1406" s="60">
        <v>5</v>
      </c>
      <c r="D1406" s="46" t="s">
        <v>4320</v>
      </c>
      <c r="E1406" s="46" t="s">
        <v>3043</v>
      </c>
      <c r="F1406" s="46" t="s">
        <v>4332</v>
      </c>
      <c r="G1406" s="46" t="s">
        <v>68</v>
      </c>
      <c r="H1406" s="46" t="s">
        <v>67</v>
      </c>
      <c r="I1406" s="83">
        <v>-2.27108305554999E+16</v>
      </c>
      <c r="J1406" s="83">
        <v>-4.73247638888E+16</v>
      </c>
      <c r="K1406" s="83" t="s">
        <v>5174</v>
      </c>
      <c r="L1406" s="46" t="s">
        <v>1540</v>
      </c>
      <c r="M1406" s="60">
        <v>2005</v>
      </c>
      <c r="N1406" s="46" t="s">
        <v>1323</v>
      </c>
      <c r="O1406" s="46">
        <f t="shared" si="21"/>
        <v>39538</v>
      </c>
      <c r="P1406" s="46">
        <v>2008</v>
      </c>
      <c r="Q1406" s="46" t="s">
        <v>65</v>
      </c>
      <c r="S1406" s="46">
        <v>31536000</v>
      </c>
      <c r="T1406" s="46">
        <v>1</v>
      </c>
      <c r="U1406" s="46" t="s">
        <v>5405</v>
      </c>
      <c r="V1406" s="46" t="s">
        <v>5405</v>
      </c>
      <c r="W1406" s="46" t="s">
        <v>5405</v>
      </c>
    </row>
    <row r="1407" spans="1:23" ht="12.75" customHeight="1" x14ac:dyDescent="0.25">
      <c r="A1407" s="46" t="s">
        <v>4103</v>
      </c>
      <c r="B1407" s="82" t="s">
        <v>884</v>
      </c>
      <c r="C1407" s="60">
        <v>5</v>
      </c>
      <c r="D1407" s="46" t="s">
        <v>4321</v>
      </c>
      <c r="E1407" s="46" t="s">
        <v>3044</v>
      </c>
      <c r="F1407" s="46" t="s">
        <v>4332</v>
      </c>
      <c r="G1407" s="46" t="s">
        <v>68</v>
      </c>
      <c r="H1407" s="46" t="s">
        <v>62</v>
      </c>
      <c r="I1407" s="83">
        <v>-2.27116658333E+16</v>
      </c>
      <c r="J1407" s="83">
        <v>-4.73355994444E+16</v>
      </c>
      <c r="K1407" s="83" t="s">
        <v>5174</v>
      </c>
      <c r="L1407" s="46" t="s">
        <v>1540</v>
      </c>
      <c r="M1407" s="60">
        <v>2005</v>
      </c>
      <c r="N1407" s="46" t="s">
        <v>1323</v>
      </c>
      <c r="O1407" s="46">
        <f t="shared" si="21"/>
        <v>39538</v>
      </c>
      <c r="P1407" s="46">
        <v>2008</v>
      </c>
      <c r="Q1407" s="46" t="s">
        <v>65</v>
      </c>
      <c r="S1407" s="46">
        <v>29880360</v>
      </c>
      <c r="T1407" s="46">
        <v>0.94750000000000001</v>
      </c>
      <c r="U1407" s="46" t="s">
        <v>5405</v>
      </c>
      <c r="V1407" s="46" t="s">
        <v>5405</v>
      </c>
      <c r="W1407" s="46" t="s">
        <v>5405</v>
      </c>
    </row>
    <row r="1408" spans="1:23" ht="12.75" customHeight="1" x14ac:dyDescent="0.25">
      <c r="A1408" s="46" t="s">
        <v>4104</v>
      </c>
      <c r="B1408" s="82" t="s">
        <v>559</v>
      </c>
      <c r="C1408" s="60">
        <v>8</v>
      </c>
      <c r="D1408" s="46" t="s">
        <v>4229</v>
      </c>
      <c r="E1408" s="46" t="s">
        <v>3045</v>
      </c>
      <c r="F1408" s="46" t="s">
        <v>4332</v>
      </c>
      <c r="G1408" s="46" t="s">
        <v>69</v>
      </c>
      <c r="H1408" s="46" t="s">
        <v>67</v>
      </c>
      <c r="I1408" s="83">
        <v>-2.02086111111E+16</v>
      </c>
      <c r="J1408" s="83">
        <v>-4.82288888888E+16</v>
      </c>
      <c r="K1408" s="83" t="s">
        <v>5175</v>
      </c>
      <c r="L1408" s="46" t="s">
        <v>1541</v>
      </c>
      <c r="M1408" s="60">
        <v>2005</v>
      </c>
      <c r="N1408" s="46" t="s">
        <v>1322</v>
      </c>
      <c r="O1408" s="46">
        <f t="shared" si="21"/>
        <v>40268</v>
      </c>
      <c r="P1408" s="46">
        <v>2010</v>
      </c>
      <c r="Q1408" s="46" t="s">
        <v>65</v>
      </c>
      <c r="S1408" s="46">
        <v>553500</v>
      </c>
      <c r="T1408" s="46">
        <v>1.7551369863013699E-2</v>
      </c>
      <c r="U1408" s="46">
        <v>83.84</v>
      </c>
      <c r="V1408" s="46" t="s">
        <v>5403</v>
      </c>
      <c r="W1408" s="46" t="s">
        <v>5413</v>
      </c>
    </row>
    <row r="1409" spans="1:68" ht="12.75" customHeight="1" x14ac:dyDescent="0.25">
      <c r="A1409" s="46" t="s">
        <v>4104</v>
      </c>
      <c r="B1409" s="82" t="s">
        <v>559</v>
      </c>
      <c r="C1409" s="60">
        <v>8</v>
      </c>
      <c r="D1409" s="46" t="s">
        <v>4229</v>
      </c>
      <c r="E1409" s="46" t="s">
        <v>3046</v>
      </c>
      <c r="F1409" s="46" t="s">
        <v>4332</v>
      </c>
      <c r="G1409" s="46" t="s">
        <v>69</v>
      </c>
      <c r="H1409" s="46" t="s">
        <v>67</v>
      </c>
      <c r="I1409" s="83">
        <v>-2.01977777777E+16</v>
      </c>
      <c r="J1409" s="83">
        <v>-4.82480555555E+16</v>
      </c>
      <c r="K1409" s="83" t="s">
        <v>5175</v>
      </c>
      <c r="L1409" s="46" t="s">
        <v>1541</v>
      </c>
      <c r="M1409" s="60">
        <v>2005</v>
      </c>
      <c r="N1409" s="46" t="s">
        <v>1322</v>
      </c>
      <c r="O1409" s="46">
        <f t="shared" si="21"/>
        <v>40268</v>
      </c>
      <c r="P1409" s="46">
        <v>2010</v>
      </c>
      <c r="Q1409" s="46" t="s">
        <v>65</v>
      </c>
      <c r="S1409" s="46">
        <v>817470</v>
      </c>
      <c r="T1409" s="46">
        <v>2.5921803652968037E-2</v>
      </c>
      <c r="U1409" s="46">
        <v>83.84</v>
      </c>
      <c r="V1409" s="46" t="s">
        <v>5403</v>
      </c>
      <c r="W1409" s="46" t="s">
        <v>5404</v>
      </c>
    </row>
    <row r="1410" spans="1:68" ht="12.75" customHeight="1" x14ac:dyDescent="0.25">
      <c r="A1410" s="46" t="s">
        <v>4104</v>
      </c>
      <c r="B1410" s="82" t="s">
        <v>559</v>
      </c>
      <c r="C1410" s="60">
        <v>8</v>
      </c>
      <c r="D1410" s="46" t="s">
        <v>4229</v>
      </c>
      <c r="E1410" s="46" t="s">
        <v>3047</v>
      </c>
      <c r="F1410" s="46" t="s">
        <v>4332</v>
      </c>
      <c r="G1410" s="46" t="s">
        <v>69</v>
      </c>
      <c r="H1410" s="46" t="s">
        <v>67</v>
      </c>
      <c r="I1410" s="83">
        <v>-2.01975E+16</v>
      </c>
      <c r="J1410" s="83">
        <v>-4.82483333333E+16</v>
      </c>
      <c r="K1410" s="83" t="s">
        <v>5175</v>
      </c>
      <c r="L1410" s="46" t="s">
        <v>1541</v>
      </c>
      <c r="M1410" s="60">
        <v>2005</v>
      </c>
      <c r="N1410" s="46" t="s">
        <v>1322</v>
      </c>
      <c r="O1410" s="46">
        <f t="shared" si="21"/>
        <v>40268</v>
      </c>
      <c r="P1410" s="46">
        <v>2010</v>
      </c>
      <c r="Q1410" s="46" t="s">
        <v>65</v>
      </c>
      <c r="S1410" s="46">
        <v>523750</v>
      </c>
      <c r="T1410" s="46">
        <v>1.6608003551496702E-2</v>
      </c>
      <c r="U1410" s="46">
        <v>83.84</v>
      </c>
      <c r="V1410" s="46" t="s">
        <v>5403</v>
      </c>
      <c r="W1410" s="46" t="s">
        <v>5411</v>
      </c>
    </row>
    <row r="1411" spans="1:68" ht="12.75" customHeight="1" x14ac:dyDescent="0.25">
      <c r="A1411" s="46" t="s">
        <v>3995</v>
      </c>
      <c r="B1411" s="82" t="s">
        <v>532</v>
      </c>
      <c r="C1411" s="60">
        <v>12</v>
      </c>
      <c r="D1411" s="46" t="s">
        <v>4282</v>
      </c>
      <c r="E1411" s="46" t="s">
        <v>3048</v>
      </c>
      <c r="F1411" s="46" t="s">
        <v>4332</v>
      </c>
      <c r="G1411" s="46" t="s">
        <v>68</v>
      </c>
      <c r="H1411" s="46" t="s">
        <v>67</v>
      </c>
      <c r="I1411" s="83">
        <v>-2.02549999999999E+16</v>
      </c>
      <c r="J1411" s="83">
        <v>-4.85497222222E+16</v>
      </c>
      <c r="K1411" s="83" t="s">
        <v>5176</v>
      </c>
      <c r="L1411" s="46" t="s">
        <v>1541</v>
      </c>
      <c r="M1411" s="60">
        <v>2005</v>
      </c>
      <c r="N1411" s="46" t="s">
        <v>1324</v>
      </c>
      <c r="O1411" s="46">
        <f t="shared" si="21"/>
        <v>39980</v>
      </c>
      <c r="P1411" s="46">
        <v>2009</v>
      </c>
      <c r="Q1411" s="46" t="s">
        <v>65</v>
      </c>
      <c r="S1411" s="46">
        <v>4424400</v>
      </c>
      <c r="T1411" s="46">
        <v>0.14029680365296804</v>
      </c>
      <c r="U1411" s="46" t="s">
        <v>5405</v>
      </c>
      <c r="V1411" s="46" t="s">
        <v>5405</v>
      </c>
      <c r="W1411" s="46" t="s">
        <v>5405</v>
      </c>
    </row>
    <row r="1412" spans="1:68" ht="12.75" customHeight="1" x14ac:dyDescent="0.25">
      <c r="A1412" s="46" t="s">
        <v>4105</v>
      </c>
      <c r="B1412" s="82" t="s">
        <v>512</v>
      </c>
      <c r="C1412" s="60">
        <v>14</v>
      </c>
      <c r="D1412" s="46" t="s">
        <v>4227</v>
      </c>
      <c r="E1412" s="46" t="s">
        <v>3049</v>
      </c>
      <c r="F1412" s="46" t="s">
        <v>4332</v>
      </c>
      <c r="G1412" s="46" t="s">
        <v>69</v>
      </c>
      <c r="H1412" s="46" t="s">
        <v>67</v>
      </c>
      <c r="I1412" s="83">
        <v>-2.33833333333E+16</v>
      </c>
      <c r="J1412" s="83">
        <v>-4.8676388888799904E+16</v>
      </c>
      <c r="K1412" s="83" t="s">
        <v>5177</v>
      </c>
      <c r="L1412" s="46" t="s">
        <v>1541</v>
      </c>
      <c r="M1412" s="60">
        <v>2005</v>
      </c>
      <c r="N1412" s="46" t="s">
        <v>1322</v>
      </c>
      <c r="O1412" s="46">
        <f t="shared" ref="O1412:O1475" si="22">DATEVALUE(N1412)</f>
        <v>40268</v>
      </c>
      <c r="P1412" s="46">
        <v>2010</v>
      </c>
      <c r="Q1412" s="46" t="s">
        <v>65</v>
      </c>
      <c r="S1412" s="46">
        <v>765000</v>
      </c>
      <c r="T1412" s="46">
        <v>2.4257990867579907E-2</v>
      </c>
      <c r="U1412" s="46">
        <v>208.3</v>
      </c>
      <c r="V1412" s="46" t="s">
        <v>5408</v>
      </c>
      <c r="W1412" s="46" t="s">
        <v>5416</v>
      </c>
    </row>
    <row r="1413" spans="1:68" ht="12.75" customHeight="1" x14ac:dyDescent="0.25">
      <c r="A1413" s="46" t="s">
        <v>3607</v>
      </c>
      <c r="B1413" s="82" t="s">
        <v>567</v>
      </c>
      <c r="C1413" s="60">
        <v>9</v>
      </c>
      <c r="D1413" s="46" t="s">
        <v>4228</v>
      </c>
      <c r="E1413" s="46" t="s">
        <v>3050</v>
      </c>
      <c r="F1413" s="46" t="s">
        <v>4332</v>
      </c>
      <c r="G1413" s="46" t="s">
        <v>69</v>
      </c>
      <c r="H1413" s="46" t="s">
        <v>67</v>
      </c>
      <c r="I1413" s="83">
        <v>-2.18747222221999E+16</v>
      </c>
      <c r="J1413" s="83">
        <v>-4.74061111111E+16</v>
      </c>
      <c r="K1413" s="83" t="s">
        <v>5178</v>
      </c>
      <c r="L1413" s="46" t="s">
        <v>1541</v>
      </c>
      <c r="M1413" s="60">
        <v>2005</v>
      </c>
      <c r="N1413" s="46" t="s">
        <v>1322</v>
      </c>
      <c r="O1413" s="46">
        <f t="shared" si="22"/>
        <v>40268</v>
      </c>
      <c r="P1413" s="46">
        <v>2010</v>
      </c>
      <c r="Q1413" s="46" t="s">
        <v>65</v>
      </c>
      <c r="S1413" s="46">
        <v>477750</v>
      </c>
      <c r="T1413" s="46">
        <v>1.5149353120243531E-2</v>
      </c>
      <c r="U1413" s="46">
        <v>56.74</v>
      </c>
      <c r="V1413" s="46" t="s">
        <v>5403</v>
      </c>
      <c r="W1413" s="46" t="s">
        <v>5418</v>
      </c>
    </row>
    <row r="1414" spans="1:68" ht="12.75" customHeight="1" x14ac:dyDescent="0.25">
      <c r="A1414" s="46" t="s">
        <v>3635</v>
      </c>
      <c r="B1414" s="82" t="s">
        <v>576</v>
      </c>
      <c r="C1414" s="60">
        <v>18</v>
      </c>
      <c r="D1414" s="46" t="s">
        <v>4270</v>
      </c>
      <c r="E1414" s="46" t="s">
        <v>3051</v>
      </c>
      <c r="F1414" s="46" t="s">
        <v>4332</v>
      </c>
      <c r="G1414" s="46" t="s">
        <v>69</v>
      </c>
      <c r="H1414" s="46" t="s">
        <v>67</v>
      </c>
      <c r="I1414" s="83">
        <v>-2.053E+16</v>
      </c>
      <c r="J1414" s="83">
        <v>-5.06956072222E+16</v>
      </c>
      <c r="K1414" s="83" t="s">
        <v>5179</v>
      </c>
      <c r="L1414" s="46" t="s">
        <v>1542</v>
      </c>
      <c r="M1414" s="60">
        <v>2005</v>
      </c>
      <c r="N1414" s="46" t="s">
        <v>1325</v>
      </c>
      <c r="O1414" s="46">
        <f t="shared" si="22"/>
        <v>40251</v>
      </c>
      <c r="P1414" s="46">
        <v>2010</v>
      </c>
      <c r="Q1414" s="46" t="s">
        <v>65</v>
      </c>
      <c r="S1414" s="46">
        <v>687420</v>
      </c>
      <c r="T1414" s="46">
        <v>2.1797945205479452E-2</v>
      </c>
      <c r="U1414" s="46">
        <v>155</v>
      </c>
      <c r="V1414" s="46" t="s">
        <v>5414</v>
      </c>
      <c r="W1414" s="46" t="s">
        <v>5410</v>
      </c>
    </row>
    <row r="1415" spans="1:68" ht="12.75" customHeight="1" x14ac:dyDescent="0.25">
      <c r="A1415" s="46" t="s">
        <v>3552</v>
      </c>
      <c r="B1415" s="82" t="s">
        <v>535</v>
      </c>
      <c r="C1415" s="60">
        <v>9</v>
      </c>
      <c r="D1415" s="46" t="s">
        <v>4228</v>
      </c>
      <c r="E1415" s="46" t="s">
        <v>3052</v>
      </c>
      <c r="F1415" s="46" t="s">
        <v>4332</v>
      </c>
      <c r="G1415" s="46" t="s">
        <v>68</v>
      </c>
      <c r="H1415" s="46" t="s">
        <v>67</v>
      </c>
      <c r="I1415" s="83">
        <v>-2.21627777777E+16</v>
      </c>
      <c r="J1415" s="83">
        <v>-4.72586111111E+16</v>
      </c>
      <c r="K1415" s="83" t="s">
        <v>5180</v>
      </c>
      <c r="L1415" s="46" t="s">
        <v>1543</v>
      </c>
      <c r="M1415" s="60">
        <v>2005</v>
      </c>
      <c r="N1415" s="46" t="s">
        <v>1326</v>
      </c>
      <c r="O1415" s="46">
        <f t="shared" si="22"/>
        <v>39506</v>
      </c>
      <c r="P1415" s="46">
        <v>2008</v>
      </c>
      <c r="Q1415" s="46" t="s">
        <v>65</v>
      </c>
      <c r="S1415" s="46">
        <v>3572320</v>
      </c>
      <c r="T1415" s="46">
        <v>0.1132775240994419</v>
      </c>
      <c r="U1415" s="46" t="s">
        <v>5405</v>
      </c>
      <c r="V1415" s="46" t="s">
        <v>5405</v>
      </c>
      <c r="W1415" s="46" t="s">
        <v>5405</v>
      </c>
    </row>
    <row r="1416" spans="1:68" ht="12.75" customHeight="1" x14ac:dyDescent="0.25">
      <c r="A1416" s="46" t="s">
        <v>3925</v>
      </c>
      <c r="B1416" s="82" t="s">
        <v>529</v>
      </c>
      <c r="C1416" s="60">
        <v>2</v>
      </c>
      <c r="D1416" s="46" t="s">
        <v>4232</v>
      </c>
      <c r="E1416" s="46" t="s">
        <v>3053</v>
      </c>
      <c r="F1416" s="46" t="s">
        <v>4333</v>
      </c>
      <c r="G1416" s="46" t="s">
        <v>66</v>
      </c>
      <c r="H1416" s="46" t="s">
        <v>1638</v>
      </c>
      <c r="I1416" s="83">
        <v>-2.256745E+16</v>
      </c>
      <c r="J1416" s="83">
        <v>-4.48634611111E+16</v>
      </c>
      <c r="K1416" s="83" t="s">
        <v>5181</v>
      </c>
      <c r="L1416" s="46" t="s">
        <v>1544</v>
      </c>
      <c r="M1416" s="60">
        <v>2005</v>
      </c>
      <c r="N1416" s="46" t="s">
        <v>1327</v>
      </c>
      <c r="O1416" s="46">
        <f t="shared" si="22"/>
        <v>39593</v>
      </c>
      <c r="P1416" s="46">
        <v>2008</v>
      </c>
      <c r="Q1416" s="46" t="s">
        <v>65</v>
      </c>
      <c r="S1416" s="46">
        <v>0</v>
      </c>
      <c r="T1416" s="46">
        <v>0</v>
      </c>
      <c r="U1416" s="46" t="s">
        <v>5405</v>
      </c>
      <c r="V1416" s="46" t="s">
        <v>5405</v>
      </c>
      <c r="W1416" s="46" t="s">
        <v>5405</v>
      </c>
    </row>
    <row r="1417" spans="1:68" ht="12.75" customHeight="1" x14ac:dyDescent="0.25">
      <c r="A1417" s="46" t="s">
        <v>3693</v>
      </c>
      <c r="B1417" s="82" t="s">
        <v>494</v>
      </c>
      <c r="C1417" s="60">
        <v>2</v>
      </c>
      <c r="D1417" s="46" t="s">
        <v>4232</v>
      </c>
      <c r="E1417" s="46" t="s">
        <v>3054</v>
      </c>
      <c r="F1417" s="46" t="s">
        <v>4333</v>
      </c>
      <c r="G1417" s="46" t="s">
        <v>66</v>
      </c>
      <c r="H1417" s="46" t="s">
        <v>1638</v>
      </c>
      <c r="I1417" s="83">
        <v>-2.25611111111E+16</v>
      </c>
      <c r="J1417" s="83">
        <v>-4.47833333333E+16</v>
      </c>
      <c r="K1417" s="83" t="s">
        <v>4967</v>
      </c>
      <c r="L1417" s="46" t="s">
        <v>82</v>
      </c>
      <c r="M1417" s="60">
        <v>2005</v>
      </c>
      <c r="N1417" s="46" t="s">
        <v>83</v>
      </c>
      <c r="O1417" s="46">
        <f t="shared" si="22"/>
        <v>49041</v>
      </c>
      <c r="P1417" s="46">
        <v>2034</v>
      </c>
      <c r="Q1417" s="46" t="s">
        <v>65</v>
      </c>
      <c r="S1417" s="46">
        <v>0</v>
      </c>
      <c r="T1417" s="46">
        <v>0</v>
      </c>
      <c r="U1417" s="46" t="s">
        <v>5405</v>
      </c>
      <c r="V1417" s="46" t="s">
        <v>5405</v>
      </c>
      <c r="W1417" s="46" t="s">
        <v>5405</v>
      </c>
    </row>
    <row r="1418" spans="1:68" ht="12.75" customHeight="1" x14ac:dyDescent="0.25">
      <c r="A1418" s="46" t="s">
        <v>4013</v>
      </c>
      <c r="B1418" s="82" t="s">
        <v>510</v>
      </c>
      <c r="C1418" s="60">
        <v>4</v>
      </c>
      <c r="D1418" s="46" t="s">
        <v>4241</v>
      </c>
      <c r="E1418" s="46" t="s">
        <v>2700</v>
      </c>
      <c r="F1418" s="46" t="s">
        <v>4332</v>
      </c>
      <c r="G1418" s="46" t="s">
        <v>69</v>
      </c>
      <c r="H1418" s="46" t="s">
        <v>67</v>
      </c>
      <c r="I1418" s="83">
        <v>-2.14627777777E+16</v>
      </c>
      <c r="J1418" s="83">
        <v>-4.70858333333E+16</v>
      </c>
      <c r="K1418" s="83" t="s">
        <v>5182</v>
      </c>
      <c r="L1418" s="46" t="s">
        <v>1477</v>
      </c>
      <c r="M1418" s="60">
        <v>2008</v>
      </c>
      <c r="N1418" s="46" t="s">
        <v>1260</v>
      </c>
      <c r="O1418" s="46">
        <f t="shared" si="22"/>
        <v>41518</v>
      </c>
      <c r="P1418" s="46">
        <v>2013</v>
      </c>
      <c r="Q1418" s="46" t="s">
        <v>65</v>
      </c>
      <c r="S1418" s="46">
        <v>3284760</v>
      </c>
      <c r="T1418" s="46">
        <v>0.10415905631659056</v>
      </c>
      <c r="U1418" s="46">
        <v>508.83</v>
      </c>
      <c r="V1418" s="46" t="s">
        <v>5414</v>
      </c>
      <c r="W1418" s="46" t="s">
        <v>5436</v>
      </c>
    </row>
    <row r="1419" spans="1:68" ht="12.75" customHeight="1" x14ac:dyDescent="0.25">
      <c r="A1419" s="46" t="s">
        <v>4106</v>
      </c>
      <c r="B1419" s="82" t="s">
        <v>510</v>
      </c>
      <c r="C1419" s="60">
        <v>4</v>
      </c>
      <c r="D1419" s="46" t="s">
        <v>4235</v>
      </c>
      <c r="E1419" s="46" t="s">
        <v>3056</v>
      </c>
      <c r="F1419" s="46" t="s">
        <v>4332</v>
      </c>
      <c r="G1419" s="46" t="s">
        <v>69</v>
      </c>
      <c r="H1419" s="46" t="s">
        <v>67</v>
      </c>
      <c r="I1419" s="83">
        <v>-2.15389569443999E+16</v>
      </c>
      <c r="J1419" s="83">
        <v>-4.70976697222E+16</v>
      </c>
      <c r="K1419" s="83" t="s">
        <v>5183</v>
      </c>
      <c r="L1419" s="46" t="s">
        <v>1545</v>
      </c>
      <c r="M1419" s="60">
        <v>2005</v>
      </c>
      <c r="N1419" s="46" t="s">
        <v>1328</v>
      </c>
      <c r="O1419" s="46">
        <f t="shared" si="22"/>
        <v>40219</v>
      </c>
      <c r="P1419" s="46">
        <v>2010</v>
      </c>
      <c r="Q1419" s="46" t="s">
        <v>65</v>
      </c>
      <c r="S1419" s="46">
        <v>151200</v>
      </c>
      <c r="T1419" s="46">
        <v>4.7945205479452057E-3</v>
      </c>
      <c r="U1419" s="46">
        <v>24.2</v>
      </c>
      <c r="V1419" s="46" t="s">
        <v>5408</v>
      </c>
      <c r="W1419" s="46" t="s">
        <v>5404</v>
      </c>
    </row>
    <row r="1420" spans="1:68" ht="12.75" customHeight="1" x14ac:dyDescent="0.25">
      <c r="A1420" s="46" t="s">
        <v>3427</v>
      </c>
      <c r="B1420" s="82" t="s">
        <v>568</v>
      </c>
      <c r="C1420" s="60">
        <v>1</v>
      </c>
      <c r="D1420" s="46" t="s">
        <v>4229</v>
      </c>
      <c r="E1420" s="46" t="s">
        <v>3057</v>
      </c>
      <c r="F1420" s="46" t="s">
        <v>4332</v>
      </c>
      <c r="G1420" s="46" t="s">
        <v>61</v>
      </c>
      <c r="H1420" s="46" t="s">
        <v>62</v>
      </c>
      <c r="I1420" s="83">
        <v>-2.26922222222E+16</v>
      </c>
      <c r="J1420" s="83">
        <v>-4.55122222222E+16</v>
      </c>
      <c r="K1420" s="83" t="s">
        <v>5184</v>
      </c>
      <c r="L1420" s="46" t="s">
        <v>1546</v>
      </c>
      <c r="M1420" s="60">
        <v>2005</v>
      </c>
      <c r="N1420" s="46" t="s">
        <v>1329</v>
      </c>
      <c r="O1420" s="46">
        <f t="shared" si="22"/>
        <v>39471</v>
      </c>
      <c r="P1420" s="46">
        <v>2008</v>
      </c>
      <c r="Q1420" s="46" t="s">
        <v>265</v>
      </c>
      <c r="S1420" s="46">
        <v>3004767.6</v>
      </c>
      <c r="T1420" s="46">
        <v>9.5280555555555563E-2</v>
      </c>
      <c r="U1420" s="46" t="s">
        <v>5405</v>
      </c>
      <c r="V1420" s="46" t="s">
        <v>5405</v>
      </c>
      <c r="W1420" s="46" t="s">
        <v>5405</v>
      </c>
    </row>
    <row r="1421" spans="1:68" ht="12.75" customHeight="1" x14ac:dyDescent="0.25">
      <c r="A1421" s="46" t="s">
        <v>3427</v>
      </c>
      <c r="B1421" s="82" t="s">
        <v>568</v>
      </c>
      <c r="C1421" s="60">
        <v>1</v>
      </c>
      <c r="D1421" s="46" t="s">
        <v>4229</v>
      </c>
      <c r="E1421" s="46" t="s">
        <v>3058</v>
      </c>
      <c r="F1421" s="46" t="s">
        <v>4332</v>
      </c>
      <c r="G1421" s="46" t="s">
        <v>61</v>
      </c>
      <c r="H1421" s="46" t="s">
        <v>1638</v>
      </c>
      <c r="I1421" s="83">
        <v>-2.26922222222E+16</v>
      </c>
      <c r="J1421" s="83">
        <v>-4.55122222222E+16</v>
      </c>
      <c r="K1421" s="83" t="s">
        <v>5184</v>
      </c>
      <c r="L1421" s="46" t="s">
        <v>1546</v>
      </c>
      <c r="M1421" s="60">
        <v>2005</v>
      </c>
      <c r="N1421" s="46" t="s">
        <v>1329</v>
      </c>
      <c r="O1421" s="46">
        <f t="shared" si="22"/>
        <v>39471</v>
      </c>
      <c r="P1421" s="46">
        <v>2008</v>
      </c>
      <c r="Q1421" s="46" t="s">
        <v>265</v>
      </c>
      <c r="S1421" s="46">
        <v>0</v>
      </c>
      <c r="T1421" s="46">
        <v>0</v>
      </c>
      <c r="U1421" s="46" t="s">
        <v>5405</v>
      </c>
      <c r="V1421" s="46" t="s">
        <v>5405</v>
      </c>
      <c r="W1421" s="46" t="s">
        <v>5405</v>
      </c>
    </row>
    <row r="1422" spans="1:68" ht="12.75" customHeight="1" x14ac:dyDescent="0.25">
      <c r="A1422" s="46" t="s">
        <v>3781</v>
      </c>
      <c r="B1422" s="82" t="s">
        <v>488</v>
      </c>
      <c r="C1422" s="60">
        <v>9</v>
      </c>
      <c r="D1422" s="46" t="s">
        <v>4244</v>
      </c>
      <c r="E1422" s="46" t="s">
        <v>2701</v>
      </c>
      <c r="F1422" s="46" t="s">
        <v>4332</v>
      </c>
      <c r="G1422" s="46" t="s">
        <v>69</v>
      </c>
      <c r="H1422" s="46" t="s">
        <v>67</v>
      </c>
      <c r="I1422" s="83">
        <v>-2.19230555555E+16</v>
      </c>
      <c r="J1422" s="83">
        <v>-4.68097222222E+16</v>
      </c>
      <c r="K1422" s="83" t="s">
        <v>5185</v>
      </c>
      <c r="L1422" s="46" t="s">
        <v>1477</v>
      </c>
      <c r="M1422" s="60">
        <v>2008</v>
      </c>
      <c r="N1422" s="46" t="s">
        <v>1260</v>
      </c>
      <c r="O1422" s="46">
        <f t="shared" si="22"/>
        <v>41518</v>
      </c>
      <c r="P1422" s="46">
        <v>2013</v>
      </c>
      <c r="Q1422" s="46" t="s">
        <v>65</v>
      </c>
      <c r="S1422" s="46">
        <v>56960</v>
      </c>
      <c r="T1422" s="46">
        <v>1.8061897513952309E-3</v>
      </c>
      <c r="U1422" s="46">
        <v>15</v>
      </c>
      <c r="V1422" s="46" t="s">
        <v>5408</v>
      </c>
      <c r="W1422" s="46" t="s">
        <v>5426</v>
      </c>
    </row>
    <row r="1423" spans="1:68" ht="12.75" customHeight="1" x14ac:dyDescent="0.25">
      <c r="A1423" s="46" t="s">
        <v>3855</v>
      </c>
      <c r="B1423" s="82" t="s">
        <v>493</v>
      </c>
      <c r="C1423" s="60">
        <v>9</v>
      </c>
      <c r="D1423" s="46" t="s">
        <v>4228</v>
      </c>
      <c r="E1423" s="46" t="s">
        <v>3060</v>
      </c>
      <c r="F1423" s="46" t="s">
        <v>4332</v>
      </c>
      <c r="G1423" s="46" t="s">
        <v>79</v>
      </c>
      <c r="H1423" s="46" t="s">
        <v>62</v>
      </c>
      <c r="I1423" s="83">
        <v>-2.23802222222E+16</v>
      </c>
      <c r="J1423" s="83">
        <v>-4.6968555555499904E+16</v>
      </c>
      <c r="K1423" s="83" t="s">
        <v>4810</v>
      </c>
      <c r="L1423" s="46" t="s">
        <v>80</v>
      </c>
      <c r="M1423" s="60">
        <v>2005</v>
      </c>
      <c r="N1423" s="46" t="s">
        <v>81</v>
      </c>
      <c r="O1423" s="46">
        <f t="shared" si="22"/>
        <v>47467</v>
      </c>
      <c r="P1423" s="46">
        <v>2029</v>
      </c>
      <c r="Q1423" s="46" t="s">
        <v>65</v>
      </c>
      <c r="S1423" s="46">
        <v>236520</v>
      </c>
      <c r="T1423" s="46">
        <v>7.4999999999999997E-3</v>
      </c>
      <c r="U1423" s="46" t="s">
        <v>5405</v>
      </c>
      <c r="V1423" s="46" t="s">
        <v>5405</v>
      </c>
      <c r="W1423" s="46" t="s">
        <v>5405</v>
      </c>
    </row>
    <row r="1424" spans="1:68" ht="12.75" customHeight="1" x14ac:dyDescent="0.25">
      <c r="A1424" s="46" t="s">
        <v>4107</v>
      </c>
      <c r="B1424" s="82" t="s">
        <v>527</v>
      </c>
      <c r="C1424" s="60">
        <v>4</v>
      </c>
      <c r="D1424" s="46" t="s">
        <v>4322</v>
      </c>
      <c r="E1424" s="46" t="s">
        <v>2166</v>
      </c>
      <c r="F1424" s="46" t="s">
        <v>4332</v>
      </c>
      <c r="G1424" s="46" t="s">
        <v>76</v>
      </c>
      <c r="H1424" s="46" t="s">
        <v>67</v>
      </c>
      <c r="I1424" s="83">
        <v>-2.14705555554999E+16</v>
      </c>
      <c r="J1424" s="83">
        <v>-4.72358333333E+16</v>
      </c>
      <c r="K1424" s="83" t="s">
        <v>5186</v>
      </c>
      <c r="L1424" s="46" t="s">
        <v>333</v>
      </c>
      <c r="M1424" s="60">
        <v>2012</v>
      </c>
      <c r="N1424" s="46" t="s">
        <v>334</v>
      </c>
      <c r="O1424" s="46">
        <f t="shared" si="22"/>
        <v>44774</v>
      </c>
      <c r="P1424" s="46">
        <v>2022</v>
      </c>
      <c r="Q1424" s="46" t="s">
        <v>65</v>
      </c>
      <c r="R1424" s="84"/>
      <c r="S1424" s="46">
        <v>72000</v>
      </c>
      <c r="T1424" s="46">
        <v>2.2831050228310501E-3</v>
      </c>
      <c r="U1424" s="46" t="s">
        <v>5405</v>
      </c>
      <c r="V1424" s="46" t="s">
        <v>5405</v>
      </c>
      <c r="W1424" s="46" t="s">
        <v>5405</v>
      </c>
      <c r="X1424" s="46"/>
      <c r="Y1424" s="46"/>
      <c r="Z1424" s="46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M1424" s="46"/>
      <c r="AN1424" s="46"/>
      <c r="AO1424" s="46"/>
      <c r="AP1424" s="46"/>
      <c r="AQ1424" s="46"/>
      <c r="AR1424" s="46"/>
      <c r="AS1424" s="46"/>
      <c r="AT1424" s="46"/>
      <c r="AU1424" s="46"/>
      <c r="AV1424" s="46"/>
      <c r="AW1424" s="46"/>
      <c r="AX1424" s="46"/>
      <c r="AY1424" s="46"/>
      <c r="AZ1424" s="46"/>
      <c r="BA1424" s="46"/>
      <c r="BB1424" s="46"/>
      <c r="BC1424" s="46"/>
      <c r="BD1424" s="46"/>
      <c r="BE1424" s="46"/>
      <c r="BF1424" s="46"/>
      <c r="BG1424" s="46"/>
      <c r="BH1424" s="46"/>
      <c r="BI1424" s="46"/>
      <c r="BJ1424" s="46"/>
      <c r="BK1424" s="46"/>
      <c r="BL1424" s="46"/>
      <c r="BM1424" s="46"/>
      <c r="BN1424" s="46"/>
      <c r="BO1424" s="46"/>
      <c r="BP1424" s="46"/>
    </row>
    <row r="1425" spans="1:23" ht="12.75" customHeight="1" x14ac:dyDescent="0.25">
      <c r="A1425" s="46" t="s">
        <v>3855</v>
      </c>
      <c r="B1425" s="82" t="s">
        <v>493</v>
      </c>
      <c r="C1425" s="60">
        <v>9</v>
      </c>
      <c r="D1425" s="46" t="s">
        <v>4228</v>
      </c>
      <c r="E1425" s="46" t="s">
        <v>3062</v>
      </c>
      <c r="F1425" s="46" t="s">
        <v>4332</v>
      </c>
      <c r="G1425" s="46" t="s">
        <v>79</v>
      </c>
      <c r="H1425" s="46" t="s">
        <v>62</v>
      </c>
      <c r="I1425" s="83">
        <v>-2.23657313888E+16</v>
      </c>
      <c r="J1425" s="83">
        <v>-4.70033311111E+16</v>
      </c>
      <c r="K1425" s="83" t="s">
        <v>4811</v>
      </c>
      <c r="L1425" s="46" t="s">
        <v>80</v>
      </c>
      <c r="M1425" s="60">
        <v>2005</v>
      </c>
      <c r="N1425" s="46" t="s">
        <v>81</v>
      </c>
      <c r="O1425" s="46">
        <f t="shared" si="22"/>
        <v>47467</v>
      </c>
      <c r="P1425" s="46">
        <v>2029</v>
      </c>
      <c r="Q1425" s="46" t="s">
        <v>65</v>
      </c>
      <c r="S1425" s="46">
        <v>113880</v>
      </c>
      <c r="T1425" s="46">
        <v>3.6111111111111109E-3</v>
      </c>
      <c r="U1425" s="46" t="s">
        <v>5405</v>
      </c>
      <c r="V1425" s="46" t="s">
        <v>5405</v>
      </c>
      <c r="W1425" s="46" t="s">
        <v>5405</v>
      </c>
    </row>
    <row r="1426" spans="1:23" ht="12.75" customHeight="1" x14ac:dyDescent="0.25">
      <c r="A1426" s="46" t="s">
        <v>3922</v>
      </c>
      <c r="B1426" s="82" t="s">
        <v>552</v>
      </c>
      <c r="C1426" s="60">
        <v>8</v>
      </c>
      <c r="D1426" s="46" t="s">
        <v>4229</v>
      </c>
      <c r="E1426" s="46" t="s">
        <v>3063</v>
      </c>
      <c r="F1426" s="46" t="s">
        <v>4332</v>
      </c>
      <c r="G1426" s="46" t="s">
        <v>68</v>
      </c>
      <c r="H1426" s="46" t="s">
        <v>67</v>
      </c>
      <c r="I1426" s="83">
        <v>-2.07486111111E+16</v>
      </c>
      <c r="J1426" s="83">
        <v>-4.75638888888E+16</v>
      </c>
      <c r="K1426" s="83">
        <v>38534</v>
      </c>
      <c r="L1426" s="46" t="s">
        <v>1546</v>
      </c>
      <c r="M1426" s="60">
        <v>2005</v>
      </c>
      <c r="N1426" s="46" t="s">
        <v>1330</v>
      </c>
      <c r="O1426" s="46">
        <f t="shared" si="22"/>
        <v>40202</v>
      </c>
      <c r="P1426" s="46">
        <v>2010</v>
      </c>
      <c r="Q1426" s="46" t="s">
        <v>65</v>
      </c>
      <c r="S1426" s="46">
        <v>2208000</v>
      </c>
      <c r="T1426" s="46">
        <v>7.0015220700152203E-2</v>
      </c>
      <c r="U1426" s="46" t="s">
        <v>5405</v>
      </c>
      <c r="V1426" s="46" t="s">
        <v>5405</v>
      </c>
      <c r="W1426" s="46" t="s">
        <v>5405</v>
      </c>
    </row>
    <row r="1427" spans="1:23" ht="12.75" customHeight="1" x14ac:dyDescent="0.25">
      <c r="A1427" s="46" t="s">
        <v>3720</v>
      </c>
      <c r="B1427" s="82" t="s">
        <v>580</v>
      </c>
      <c r="C1427" s="60">
        <v>14</v>
      </c>
      <c r="D1427" s="46" t="s">
        <v>4227</v>
      </c>
      <c r="E1427" s="46" t="s">
        <v>3064</v>
      </c>
      <c r="F1427" s="46" t="s">
        <v>4332</v>
      </c>
      <c r="G1427" s="46" t="s">
        <v>69</v>
      </c>
      <c r="H1427" s="46" t="s">
        <v>67</v>
      </c>
      <c r="I1427" s="83">
        <v>-2.35819444444E+16</v>
      </c>
      <c r="J1427" s="83">
        <v>-4.85938888888E+16</v>
      </c>
      <c r="K1427" s="83" t="s">
        <v>5187</v>
      </c>
      <c r="L1427" s="46" t="s">
        <v>1546</v>
      </c>
      <c r="M1427" s="60">
        <v>2005</v>
      </c>
      <c r="N1427" s="46" t="s">
        <v>1330</v>
      </c>
      <c r="O1427" s="46">
        <f t="shared" si="22"/>
        <v>40202</v>
      </c>
      <c r="P1427" s="46">
        <v>2010</v>
      </c>
      <c r="Q1427" s="46" t="s">
        <v>65</v>
      </c>
      <c r="S1427" s="46">
        <v>1313264</v>
      </c>
      <c r="T1427" s="46">
        <v>4.1643328259766618E-2</v>
      </c>
      <c r="U1427" s="46">
        <v>246</v>
      </c>
      <c r="V1427" s="46" t="s">
        <v>5403</v>
      </c>
      <c r="W1427" s="46" t="s">
        <v>5413</v>
      </c>
    </row>
    <row r="1428" spans="1:23" ht="12.75" customHeight="1" x14ac:dyDescent="0.25">
      <c r="A1428" s="46" t="s">
        <v>4001</v>
      </c>
      <c r="B1428" s="82" t="s">
        <v>512</v>
      </c>
      <c r="C1428" s="60">
        <v>14</v>
      </c>
      <c r="D1428" s="46" t="s">
        <v>4227</v>
      </c>
      <c r="E1428" s="46" t="s">
        <v>3065</v>
      </c>
      <c r="F1428" s="46" t="s">
        <v>4332</v>
      </c>
      <c r="G1428" s="46" t="s">
        <v>69</v>
      </c>
      <c r="H1428" s="46" t="s">
        <v>67</v>
      </c>
      <c r="I1428" s="83">
        <v>-2.33008036111E+16</v>
      </c>
      <c r="J1428" s="83">
        <v>-4.89459511111E+16</v>
      </c>
      <c r="K1428" s="83" t="s">
        <v>5188</v>
      </c>
      <c r="L1428" s="46" t="s">
        <v>1546</v>
      </c>
      <c r="M1428" s="60">
        <v>2005</v>
      </c>
      <c r="N1428" s="46" t="s">
        <v>1330</v>
      </c>
      <c r="O1428" s="46">
        <f t="shared" si="22"/>
        <v>40202</v>
      </c>
      <c r="P1428" s="46">
        <v>2010</v>
      </c>
      <c r="Q1428" s="46" t="s">
        <v>65</v>
      </c>
      <c r="S1428" s="46">
        <v>236464.8</v>
      </c>
      <c r="T1428" s="46">
        <v>7.4982496194824959E-3</v>
      </c>
      <c r="U1428" s="46">
        <v>61.55</v>
      </c>
      <c r="V1428" s="46" t="s">
        <v>5403</v>
      </c>
      <c r="W1428" s="46" t="s">
        <v>5413</v>
      </c>
    </row>
    <row r="1429" spans="1:23" ht="12.75" customHeight="1" x14ac:dyDescent="0.25">
      <c r="A1429" s="46" t="s">
        <v>3587</v>
      </c>
      <c r="B1429" s="82" t="s">
        <v>516</v>
      </c>
      <c r="C1429" s="60">
        <v>15</v>
      </c>
      <c r="D1429" s="46" t="s">
        <v>4230</v>
      </c>
      <c r="E1429" s="46" t="s">
        <v>3066</v>
      </c>
      <c r="F1429" s="46" t="s">
        <v>4332</v>
      </c>
      <c r="G1429" s="46" t="s">
        <v>69</v>
      </c>
      <c r="H1429" s="46" t="s">
        <v>67</v>
      </c>
      <c r="I1429" s="83">
        <v>-1.99068961111E+16</v>
      </c>
      <c r="J1429" s="83">
        <v>-5.0057970555499904E+16</v>
      </c>
      <c r="K1429" s="83" t="s">
        <v>5189</v>
      </c>
      <c r="L1429" s="46" t="s">
        <v>1546</v>
      </c>
      <c r="M1429" s="60">
        <v>2005</v>
      </c>
      <c r="N1429" s="46" t="s">
        <v>1330</v>
      </c>
      <c r="O1429" s="46">
        <f t="shared" si="22"/>
        <v>40202</v>
      </c>
      <c r="P1429" s="46">
        <v>2010</v>
      </c>
      <c r="Q1429" s="46" t="s">
        <v>65</v>
      </c>
      <c r="S1429" s="46">
        <v>172536</v>
      </c>
      <c r="T1429" s="46">
        <v>5.4710806697108065E-3</v>
      </c>
      <c r="U1429" s="46">
        <v>15</v>
      </c>
      <c r="V1429" s="46" t="s">
        <v>5408</v>
      </c>
      <c r="W1429" s="46" t="s">
        <v>5424</v>
      </c>
    </row>
    <row r="1430" spans="1:23" ht="12.75" customHeight="1" x14ac:dyDescent="0.25">
      <c r="A1430" s="46" t="s">
        <v>3804</v>
      </c>
      <c r="B1430" s="82" t="s">
        <v>559</v>
      </c>
      <c r="C1430" s="60">
        <v>8</v>
      </c>
      <c r="D1430" s="46" t="s">
        <v>4229</v>
      </c>
      <c r="E1430" s="46" t="s">
        <v>3067</v>
      </c>
      <c r="F1430" s="46" t="s">
        <v>4332</v>
      </c>
      <c r="G1430" s="46" t="s">
        <v>69</v>
      </c>
      <c r="H1430" s="46" t="s">
        <v>67</v>
      </c>
      <c r="I1430" s="83">
        <v>-2.01425777777E+16</v>
      </c>
      <c r="J1430" s="83">
        <v>-4.84184827777E+16</v>
      </c>
      <c r="K1430" s="83" t="s">
        <v>5190</v>
      </c>
      <c r="L1430" s="46" t="s">
        <v>1547</v>
      </c>
      <c r="M1430" s="60">
        <v>2005</v>
      </c>
      <c r="N1430" s="46" t="s">
        <v>1331</v>
      </c>
      <c r="O1430" s="46">
        <f t="shared" si="22"/>
        <v>40199</v>
      </c>
      <c r="P1430" s="46">
        <v>2010</v>
      </c>
      <c r="Q1430" s="46" t="s">
        <v>65</v>
      </c>
      <c r="S1430" s="46">
        <v>247720</v>
      </c>
      <c r="T1430" s="46">
        <v>7.8551496702181627E-3</v>
      </c>
      <c r="U1430" s="46">
        <v>44.7</v>
      </c>
      <c r="V1430" s="46" t="s">
        <v>5403</v>
      </c>
      <c r="W1430" s="46" t="s">
        <v>5413</v>
      </c>
    </row>
    <row r="1431" spans="1:23" ht="12.75" customHeight="1" x14ac:dyDescent="0.25">
      <c r="A1431" s="46" t="s">
        <v>3804</v>
      </c>
      <c r="B1431" s="82" t="s">
        <v>559</v>
      </c>
      <c r="C1431" s="60">
        <v>8</v>
      </c>
      <c r="D1431" s="46" t="s">
        <v>4229</v>
      </c>
      <c r="E1431" s="46" t="s">
        <v>3068</v>
      </c>
      <c r="F1431" s="46" t="s">
        <v>4332</v>
      </c>
      <c r="G1431" s="46" t="s">
        <v>69</v>
      </c>
      <c r="H1431" s="46" t="s">
        <v>67</v>
      </c>
      <c r="I1431" s="83">
        <v>-2.01594388888E+16</v>
      </c>
      <c r="J1431" s="83">
        <v>-4.8374222777699904E+16</v>
      </c>
      <c r="K1431" s="83" t="s">
        <v>5190</v>
      </c>
      <c r="L1431" s="46" t="s">
        <v>1547</v>
      </c>
      <c r="M1431" s="60">
        <v>2005</v>
      </c>
      <c r="N1431" s="46" t="s">
        <v>1331</v>
      </c>
      <c r="O1431" s="46">
        <f t="shared" si="22"/>
        <v>40199</v>
      </c>
      <c r="P1431" s="46">
        <v>2010</v>
      </c>
      <c r="Q1431" s="46" t="s">
        <v>65</v>
      </c>
      <c r="S1431" s="46">
        <v>75786</v>
      </c>
      <c r="T1431" s="46">
        <v>2.4031582952815829E-3</v>
      </c>
      <c r="U1431" s="46">
        <v>44.7</v>
      </c>
      <c r="V1431" s="46" t="s">
        <v>5403</v>
      </c>
      <c r="W1431" s="46" t="s">
        <v>5404</v>
      </c>
    </row>
    <row r="1432" spans="1:23" ht="12.75" customHeight="1" x14ac:dyDescent="0.25">
      <c r="A1432" s="46" t="s">
        <v>4108</v>
      </c>
      <c r="B1432" s="82" t="s">
        <v>534</v>
      </c>
      <c r="C1432" s="60">
        <v>12</v>
      </c>
      <c r="D1432" s="46" t="s">
        <v>4291</v>
      </c>
      <c r="E1432" s="46" t="s">
        <v>3069</v>
      </c>
      <c r="F1432" s="46" t="s">
        <v>4332</v>
      </c>
      <c r="G1432" s="46" t="s">
        <v>69</v>
      </c>
      <c r="H1432" s="46" t="s">
        <v>67</v>
      </c>
      <c r="I1432" s="83">
        <v>-2.05163888888E+16</v>
      </c>
      <c r="J1432" s="83">
        <v>-4.88675E+16</v>
      </c>
      <c r="K1432" s="83" t="s">
        <v>5191</v>
      </c>
      <c r="L1432" s="46" t="s">
        <v>1548</v>
      </c>
      <c r="M1432" s="60">
        <v>2004</v>
      </c>
      <c r="N1432" s="46" t="s">
        <v>1332</v>
      </c>
      <c r="O1432" s="46">
        <f t="shared" si="22"/>
        <v>40169</v>
      </c>
      <c r="P1432" s="46">
        <v>2009</v>
      </c>
      <c r="Q1432" s="46" t="s">
        <v>65</v>
      </c>
      <c r="S1432" s="46">
        <v>425250</v>
      </c>
      <c r="T1432" s="46">
        <v>1.3484589041095891E-2</v>
      </c>
      <c r="U1432" s="46">
        <v>66</v>
      </c>
      <c r="V1432" s="46" t="s">
        <v>5406</v>
      </c>
      <c r="W1432" s="46" t="s">
        <v>5407</v>
      </c>
    </row>
    <row r="1433" spans="1:23" ht="12.75" customHeight="1" x14ac:dyDescent="0.25">
      <c r="A1433" s="46" t="s">
        <v>3425</v>
      </c>
      <c r="B1433" s="82" t="s">
        <v>521</v>
      </c>
      <c r="C1433" s="60">
        <v>2</v>
      </c>
      <c r="D1433" s="46" t="s">
        <v>4232</v>
      </c>
      <c r="E1433" s="46" t="s">
        <v>3070</v>
      </c>
      <c r="F1433" s="46" t="s">
        <v>4333</v>
      </c>
      <c r="G1433" s="46" t="s">
        <v>68</v>
      </c>
      <c r="H1433" s="46" t="s">
        <v>67</v>
      </c>
      <c r="I1433" s="83">
        <v>-2.27833333333E+16</v>
      </c>
      <c r="J1433" s="83">
        <v>-4.51733333333E+16</v>
      </c>
      <c r="K1433" s="83" t="s">
        <v>5192</v>
      </c>
      <c r="L1433" s="46" t="s">
        <v>1394</v>
      </c>
      <c r="M1433" s="60">
        <v>2004</v>
      </c>
      <c r="N1433" s="46" t="s">
        <v>1284</v>
      </c>
      <c r="O1433" s="46">
        <f t="shared" si="22"/>
        <v>39447</v>
      </c>
      <c r="P1433" s="46">
        <v>2007</v>
      </c>
      <c r="Q1433" s="46" t="s">
        <v>65</v>
      </c>
      <c r="S1433" s="46">
        <v>5037000</v>
      </c>
      <c r="T1433" s="46">
        <v>0.15972222222222221</v>
      </c>
      <c r="U1433" s="46" t="s">
        <v>5405</v>
      </c>
      <c r="V1433" s="46" t="s">
        <v>5405</v>
      </c>
      <c r="W1433" s="46" t="s">
        <v>5405</v>
      </c>
    </row>
    <row r="1434" spans="1:23" ht="12.75" customHeight="1" x14ac:dyDescent="0.25">
      <c r="A1434" s="46" t="s">
        <v>3425</v>
      </c>
      <c r="B1434" s="82" t="s">
        <v>521</v>
      </c>
      <c r="C1434" s="60">
        <v>2</v>
      </c>
      <c r="D1434" s="46" t="s">
        <v>4232</v>
      </c>
      <c r="E1434" s="46" t="s">
        <v>3071</v>
      </c>
      <c r="F1434" s="46" t="s">
        <v>4333</v>
      </c>
      <c r="G1434" s="46" t="s">
        <v>68</v>
      </c>
      <c r="H1434" s="46" t="s">
        <v>62</v>
      </c>
      <c r="I1434" s="83">
        <v>-2.27605555555E+16</v>
      </c>
      <c r="J1434" s="83">
        <v>-4.51663888888E+16</v>
      </c>
      <c r="K1434" s="83" t="s">
        <v>5192</v>
      </c>
      <c r="L1434" s="46" t="s">
        <v>1394</v>
      </c>
      <c r="M1434" s="60">
        <v>2004</v>
      </c>
      <c r="N1434" s="46" t="s">
        <v>1284</v>
      </c>
      <c r="O1434" s="46">
        <f t="shared" si="22"/>
        <v>39447</v>
      </c>
      <c r="P1434" s="46">
        <v>2007</v>
      </c>
      <c r="Q1434" s="46" t="s">
        <v>65</v>
      </c>
      <c r="S1434" s="46">
        <v>2592960</v>
      </c>
      <c r="T1434" s="46">
        <v>8.2222222222222224E-2</v>
      </c>
      <c r="U1434" s="46" t="s">
        <v>5405</v>
      </c>
      <c r="V1434" s="46" t="s">
        <v>5405</v>
      </c>
      <c r="W1434" s="46" t="s">
        <v>5405</v>
      </c>
    </row>
    <row r="1435" spans="1:23" ht="12.75" customHeight="1" x14ac:dyDescent="0.25">
      <c r="A1435" s="46" t="s">
        <v>3425</v>
      </c>
      <c r="B1435" s="82" t="s">
        <v>521</v>
      </c>
      <c r="C1435" s="60">
        <v>2</v>
      </c>
      <c r="D1435" s="46" t="s">
        <v>4232</v>
      </c>
      <c r="E1435" s="46" t="s">
        <v>3072</v>
      </c>
      <c r="F1435" s="46" t="s">
        <v>4333</v>
      </c>
      <c r="G1435" s="46" t="s">
        <v>68</v>
      </c>
      <c r="H1435" s="46" t="s">
        <v>62</v>
      </c>
      <c r="I1435" s="83">
        <v>-2.27605555555E+16</v>
      </c>
      <c r="J1435" s="83">
        <v>-4.51663888888E+16</v>
      </c>
      <c r="K1435" s="83" t="s">
        <v>5192</v>
      </c>
      <c r="L1435" s="46" t="s">
        <v>1394</v>
      </c>
      <c r="M1435" s="60">
        <v>2004</v>
      </c>
      <c r="N1435" s="46" t="s">
        <v>1284</v>
      </c>
      <c r="O1435" s="46">
        <f t="shared" si="22"/>
        <v>39447</v>
      </c>
      <c r="P1435" s="46">
        <v>2007</v>
      </c>
      <c r="Q1435" s="46" t="s">
        <v>65</v>
      </c>
      <c r="S1435" s="46">
        <v>262800</v>
      </c>
      <c r="T1435" s="46">
        <v>8.3333333333333332E-3</v>
      </c>
      <c r="U1435" s="46" t="s">
        <v>5405</v>
      </c>
      <c r="V1435" s="46" t="s">
        <v>5405</v>
      </c>
      <c r="W1435" s="46" t="s">
        <v>5405</v>
      </c>
    </row>
    <row r="1436" spans="1:23" ht="12.75" customHeight="1" x14ac:dyDescent="0.25">
      <c r="A1436" s="46" t="s">
        <v>3632</v>
      </c>
      <c r="B1436" s="82" t="s">
        <v>556</v>
      </c>
      <c r="C1436" s="60">
        <v>2</v>
      </c>
      <c r="D1436" s="46" t="s">
        <v>4232</v>
      </c>
      <c r="E1436" s="46" t="s">
        <v>3073</v>
      </c>
      <c r="F1436" s="46" t="s">
        <v>4333</v>
      </c>
      <c r="G1436" s="46" t="s">
        <v>68</v>
      </c>
      <c r="H1436" s="46" t="s">
        <v>67</v>
      </c>
      <c r="I1436" s="83">
        <v>-2.28166666666E+16</v>
      </c>
      <c r="J1436" s="83">
        <v>-4.52333333333E+16</v>
      </c>
      <c r="K1436" s="83" t="s">
        <v>5192</v>
      </c>
      <c r="L1436" s="46" t="s">
        <v>1394</v>
      </c>
      <c r="M1436" s="60">
        <v>2004</v>
      </c>
      <c r="N1436" s="46" t="s">
        <v>1284</v>
      </c>
      <c r="O1436" s="46">
        <f t="shared" si="22"/>
        <v>39447</v>
      </c>
      <c r="P1436" s="46">
        <v>2007</v>
      </c>
      <c r="Q1436" s="46" t="s">
        <v>65</v>
      </c>
      <c r="S1436" s="46">
        <v>2371040</v>
      </c>
      <c r="T1436" s="46">
        <v>7.5185185185185188E-2</v>
      </c>
      <c r="U1436" s="46" t="s">
        <v>5405</v>
      </c>
      <c r="V1436" s="46" t="s">
        <v>5405</v>
      </c>
      <c r="W1436" s="46" t="s">
        <v>5405</v>
      </c>
    </row>
    <row r="1437" spans="1:23" ht="12.75" customHeight="1" x14ac:dyDescent="0.25">
      <c r="A1437" s="46" t="s">
        <v>3632</v>
      </c>
      <c r="B1437" s="82" t="s">
        <v>556</v>
      </c>
      <c r="C1437" s="60">
        <v>2</v>
      </c>
      <c r="D1437" s="46" t="s">
        <v>4232</v>
      </c>
      <c r="E1437" s="46" t="s">
        <v>3074</v>
      </c>
      <c r="F1437" s="46" t="s">
        <v>4333</v>
      </c>
      <c r="G1437" s="46" t="s">
        <v>68</v>
      </c>
      <c r="H1437" s="46" t="s">
        <v>62</v>
      </c>
      <c r="I1437" s="83">
        <v>-2.28166666666E+16</v>
      </c>
      <c r="J1437" s="83">
        <v>-4.52333333333E+16</v>
      </c>
      <c r="K1437" s="83" t="s">
        <v>5192</v>
      </c>
      <c r="L1437" s="46" t="s">
        <v>1394</v>
      </c>
      <c r="M1437" s="60">
        <v>2004</v>
      </c>
      <c r="N1437" s="46" t="s">
        <v>1284</v>
      </c>
      <c r="O1437" s="46">
        <f t="shared" si="22"/>
        <v>39447</v>
      </c>
      <c r="P1437" s="46">
        <v>2007</v>
      </c>
      <c r="Q1437" s="46" t="s">
        <v>65</v>
      </c>
      <c r="S1437" s="46">
        <v>355656</v>
      </c>
      <c r="T1437" s="46">
        <v>1.1277777777777777E-2</v>
      </c>
      <c r="U1437" s="46" t="s">
        <v>5405</v>
      </c>
      <c r="V1437" s="46" t="s">
        <v>5405</v>
      </c>
      <c r="W1437" s="46" t="s">
        <v>5405</v>
      </c>
    </row>
    <row r="1438" spans="1:23" ht="12.75" customHeight="1" x14ac:dyDescent="0.25">
      <c r="A1438" s="46" t="s">
        <v>4109</v>
      </c>
      <c r="B1438" s="82" t="s">
        <v>531</v>
      </c>
      <c r="C1438" s="60">
        <v>2</v>
      </c>
      <c r="D1438" s="46" t="s">
        <v>4232</v>
      </c>
      <c r="E1438" s="46" t="s">
        <v>3075</v>
      </c>
      <c r="F1438" s="46" t="s">
        <v>4333</v>
      </c>
      <c r="G1438" s="46" t="s">
        <v>68</v>
      </c>
      <c r="H1438" s="46" t="s">
        <v>67</v>
      </c>
      <c r="I1438" s="83">
        <v>-2.25996111111E+16</v>
      </c>
      <c r="J1438" s="83">
        <v>-4.4976027777699904E+16</v>
      </c>
      <c r="K1438" s="83" t="s">
        <v>5192</v>
      </c>
      <c r="L1438" s="46" t="s">
        <v>1394</v>
      </c>
      <c r="M1438" s="60">
        <v>2004</v>
      </c>
      <c r="N1438" s="46" t="s">
        <v>1284</v>
      </c>
      <c r="O1438" s="46">
        <f t="shared" si="22"/>
        <v>39447</v>
      </c>
      <c r="P1438" s="46">
        <v>2007</v>
      </c>
      <c r="Q1438" s="46" t="s">
        <v>65</v>
      </c>
      <c r="S1438" s="46">
        <v>1051200</v>
      </c>
      <c r="T1438" s="46">
        <v>3.3333333333333333E-2</v>
      </c>
      <c r="U1438" s="46" t="s">
        <v>5405</v>
      </c>
      <c r="V1438" s="46" t="s">
        <v>5405</v>
      </c>
      <c r="W1438" s="46" t="s">
        <v>5405</v>
      </c>
    </row>
    <row r="1439" spans="1:23" ht="12.75" customHeight="1" x14ac:dyDescent="0.25">
      <c r="A1439" s="46" t="s">
        <v>4110</v>
      </c>
      <c r="B1439" s="82" t="s">
        <v>591</v>
      </c>
      <c r="C1439" s="60">
        <v>2</v>
      </c>
      <c r="D1439" s="46" t="s">
        <v>4232</v>
      </c>
      <c r="E1439" s="46" t="s">
        <v>3076</v>
      </c>
      <c r="F1439" s="46" t="s">
        <v>4333</v>
      </c>
      <c r="G1439" s="46" t="s">
        <v>68</v>
      </c>
      <c r="H1439" s="46" t="s">
        <v>62</v>
      </c>
      <c r="I1439" s="83">
        <v>-2.32844444443999E+16</v>
      </c>
      <c r="J1439" s="83">
        <v>-4.59716666666E+16</v>
      </c>
      <c r="K1439" s="83" t="s">
        <v>5192</v>
      </c>
      <c r="L1439" s="46" t="s">
        <v>1394</v>
      </c>
      <c r="M1439" s="60">
        <v>2004</v>
      </c>
      <c r="N1439" s="46" t="s">
        <v>1284</v>
      </c>
      <c r="O1439" s="46">
        <f t="shared" si="22"/>
        <v>39447</v>
      </c>
      <c r="P1439" s="46">
        <v>2007</v>
      </c>
      <c r="Q1439" s="46" t="s">
        <v>65</v>
      </c>
      <c r="S1439" s="46">
        <v>57599.627999999997</v>
      </c>
      <c r="T1439" s="46">
        <v>1.8264722222222222E-3</v>
      </c>
      <c r="U1439" s="46" t="s">
        <v>5405</v>
      </c>
      <c r="V1439" s="46" t="s">
        <v>5405</v>
      </c>
      <c r="W1439" s="46" t="s">
        <v>5405</v>
      </c>
    </row>
    <row r="1440" spans="1:23" ht="12.75" customHeight="1" x14ac:dyDescent="0.25">
      <c r="A1440" s="46" t="s">
        <v>4029</v>
      </c>
      <c r="B1440" s="82" t="s">
        <v>599</v>
      </c>
      <c r="C1440" s="60">
        <v>2</v>
      </c>
      <c r="D1440" s="46" t="s">
        <v>4232</v>
      </c>
      <c r="E1440" s="46" t="s">
        <v>3077</v>
      </c>
      <c r="F1440" s="46" t="s">
        <v>4333</v>
      </c>
      <c r="G1440" s="46" t="s">
        <v>68</v>
      </c>
      <c r="H1440" s="46" t="s">
        <v>67</v>
      </c>
      <c r="I1440" s="83">
        <v>-2.28773933097999E+16</v>
      </c>
      <c r="J1440" s="83">
        <v>-4.53558382812E+16</v>
      </c>
      <c r="K1440" s="83" t="s">
        <v>5192</v>
      </c>
      <c r="L1440" s="46" t="s">
        <v>1394</v>
      </c>
      <c r="M1440" s="60">
        <v>2004</v>
      </c>
      <c r="N1440" s="46" t="s">
        <v>1284</v>
      </c>
      <c r="O1440" s="46">
        <f t="shared" si="22"/>
        <v>39447</v>
      </c>
      <c r="P1440" s="46">
        <v>2007</v>
      </c>
      <c r="Q1440" s="46" t="s">
        <v>65</v>
      </c>
      <c r="S1440" s="46">
        <v>1203624</v>
      </c>
      <c r="T1440" s="46">
        <v>3.8166666666666668E-2</v>
      </c>
      <c r="U1440" s="46" t="s">
        <v>5405</v>
      </c>
      <c r="V1440" s="46" t="s">
        <v>5405</v>
      </c>
      <c r="W1440" s="46" t="s">
        <v>5405</v>
      </c>
    </row>
    <row r="1441" spans="1:23" ht="12.75" customHeight="1" x14ac:dyDescent="0.25">
      <c r="A1441" s="46" t="s">
        <v>4111</v>
      </c>
      <c r="B1441" s="82" t="s">
        <v>591</v>
      </c>
      <c r="C1441" s="60">
        <v>2</v>
      </c>
      <c r="D1441" s="46" t="s">
        <v>4232</v>
      </c>
      <c r="E1441" s="46" t="s">
        <v>3078</v>
      </c>
      <c r="F1441" s="46" t="s">
        <v>4333</v>
      </c>
      <c r="G1441" s="46" t="s">
        <v>68</v>
      </c>
      <c r="H1441" s="46" t="s">
        <v>62</v>
      </c>
      <c r="I1441" s="83">
        <v>-2.32776193573E+16</v>
      </c>
      <c r="J1441" s="83">
        <v>-4.5979715694399904E+16</v>
      </c>
      <c r="K1441" s="83" t="s">
        <v>5192</v>
      </c>
      <c r="L1441" s="46" t="s">
        <v>1394</v>
      </c>
      <c r="M1441" s="60">
        <v>2004</v>
      </c>
      <c r="N1441" s="46" t="s">
        <v>1284</v>
      </c>
      <c r="O1441" s="46">
        <f t="shared" si="22"/>
        <v>39447</v>
      </c>
      <c r="P1441" s="46">
        <v>2007</v>
      </c>
      <c r="Q1441" s="46" t="s">
        <v>65</v>
      </c>
      <c r="S1441" s="46">
        <v>51840</v>
      </c>
      <c r="T1441" s="46">
        <v>1.6438356164383563E-3</v>
      </c>
      <c r="U1441" s="46" t="s">
        <v>5405</v>
      </c>
      <c r="V1441" s="46" t="s">
        <v>5405</v>
      </c>
      <c r="W1441" s="46" t="s">
        <v>5405</v>
      </c>
    </row>
    <row r="1442" spans="1:23" ht="12.75" customHeight="1" x14ac:dyDescent="0.25">
      <c r="A1442" s="46" t="s">
        <v>3679</v>
      </c>
      <c r="B1442" s="82" t="s">
        <v>575</v>
      </c>
      <c r="C1442" s="60">
        <v>2</v>
      </c>
      <c r="D1442" s="46" t="s">
        <v>4232</v>
      </c>
      <c r="E1442" s="46" t="s">
        <v>3079</v>
      </c>
      <c r="F1442" s="46" t="s">
        <v>4333</v>
      </c>
      <c r="G1442" s="46" t="s">
        <v>68</v>
      </c>
      <c r="H1442" s="46" t="s">
        <v>67</v>
      </c>
      <c r="I1442" s="83">
        <v>-2.285E+16</v>
      </c>
      <c r="J1442" s="83">
        <v>-4.5274999999999904E+16</v>
      </c>
      <c r="K1442" s="83" t="s">
        <v>5192</v>
      </c>
      <c r="L1442" s="46" t="s">
        <v>1394</v>
      </c>
      <c r="M1442" s="60">
        <v>2004</v>
      </c>
      <c r="N1442" s="46" t="s">
        <v>1284</v>
      </c>
      <c r="O1442" s="46">
        <f t="shared" si="22"/>
        <v>39447</v>
      </c>
      <c r="P1442" s="46">
        <v>2007</v>
      </c>
      <c r="Q1442" s="46" t="s">
        <v>65</v>
      </c>
      <c r="S1442" s="46">
        <v>23760</v>
      </c>
      <c r="T1442" s="46">
        <v>7.534246575342466E-4</v>
      </c>
      <c r="U1442" s="46" t="s">
        <v>5405</v>
      </c>
      <c r="V1442" s="46" t="s">
        <v>5405</v>
      </c>
      <c r="W1442" s="46" t="s">
        <v>5405</v>
      </c>
    </row>
    <row r="1443" spans="1:23" ht="12.75" customHeight="1" x14ac:dyDescent="0.25">
      <c r="A1443" s="46" t="s">
        <v>3679</v>
      </c>
      <c r="B1443" s="82" t="s">
        <v>575</v>
      </c>
      <c r="C1443" s="60">
        <v>2</v>
      </c>
      <c r="D1443" s="46" t="s">
        <v>4232</v>
      </c>
      <c r="E1443" s="46" t="s">
        <v>3080</v>
      </c>
      <c r="F1443" s="46" t="s">
        <v>4333</v>
      </c>
      <c r="G1443" s="46" t="s">
        <v>68</v>
      </c>
      <c r="H1443" s="46" t="s">
        <v>62</v>
      </c>
      <c r="I1443" s="83">
        <v>-2.285E+16</v>
      </c>
      <c r="J1443" s="83">
        <v>-4.5274999999999904E+16</v>
      </c>
      <c r="K1443" s="83" t="s">
        <v>5192</v>
      </c>
      <c r="L1443" s="46" t="s">
        <v>1394</v>
      </c>
      <c r="M1443" s="60">
        <v>2004</v>
      </c>
      <c r="N1443" s="46" t="s">
        <v>1284</v>
      </c>
      <c r="O1443" s="46">
        <f t="shared" si="22"/>
        <v>39447</v>
      </c>
      <c r="P1443" s="46">
        <v>2007</v>
      </c>
      <c r="Q1443" s="46" t="s">
        <v>65</v>
      </c>
      <c r="S1443" s="46">
        <v>2640</v>
      </c>
      <c r="T1443" s="46">
        <v>8.3713850837138513E-5</v>
      </c>
      <c r="U1443" s="46" t="s">
        <v>5405</v>
      </c>
      <c r="V1443" s="46" t="s">
        <v>5405</v>
      </c>
      <c r="W1443" s="46" t="s">
        <v>5405</v>
      </c>
    </row>
    <row r="1444" spans="1:23" ht="12.75" customHeight="1" x14ac:dyDescent="0.25">
      <c r="A1444" s="46" t="s">
        <v>4112</v>
      </c>
      <c r="B1444" s="82" t="s">
        <v>573</v>
      </c>
      <c r="C1444" s="60">
        <v>2</v>
      </c>
      <c r="D1444" s="46" t="s">
        <v>4232</v>
      </c>
      <c r="E1444" s="46" t="s">
        <v>3081</v>
      </c>
      <c r="F1444" s="46" t="s">
        <v>4333</v>
      </c>
      <c r="G1444" s="46" t="s">
        <v>68</v>
      </c>
      <c r="H1444" s="46" t="s">
        <v>67</v>
      </c>
      <c r="I1444" s="83">
        <v>-2.31374999999999E+16</v>
      </c>
      <c r="J1444" s="83">
        <v>-4.58363888888E+16</v>
      </c>
      <c r="K1444" s="83" t="s">
        <v>5192</v>
      </c>
      <c r="L1444" s="46" t="s">
        <v>1394</v>
      </c>
      <c r="M1444" s="60">
        <v>2004</v>
      </c>
      <c r="N1444" s="46" t="s">
        <v>1284</v>
      </c>
      <c r="O1444" s="46">
        <f t="shared" si="22"/>
        <v>39447</v>
      </c>
      <c r="P1444" s="46">
        <v>2007</v>
      </c>
      <c r="Q1444" s="46" t="s">
        <v>65</v>
      </c>
      <c r="S1444" s="46">
        <v>8164320</v>
      </c>
      <c r="T1444" s="46">
        <v>0.25888888888888889</v>
      </c>
      <c r="U1444" s="46" t="s">
        <v>5405</v>
      </c>
      <c r="V1444" s="46" t="s">
        <v>5405</v>
      </c>
      <c r="W1444" s="46" t="s">
        <v>5405</v>
      </c>
    </row>
    <row r="1445" spans="1:23" ht="12.75" customHeight="1" x14ac:dyDescent="0.25">
      <c r="A1445" s="46" t="s">
        <v>4112</v>
      </c>
      <c r="B1445" s="82" t="s">
        <v>573</v>
      </c>
      <c r="C1445" s="60">
        <v>2</v>
      </c>
      <c r="D1445" s="46" t="s">
        <v>4232</v>
      </c>
      <c r="E1445" s="46" t="s">
        <v>3082</v>
      </c>
      <c r="F1445" s="46" t="s">
        <v>4333</v>
      </c>
      <c r="G1445" s="46" t="s">
        <v>68</v>
      </c>
      <c r="H1445" s="46" t="s">
        <v>62</v>
      </c>
      <c r="I1445" s="83">
        <v>-2.31374999999999E+16</v>
      </c>
      <c r="J1445" s="83">
        <v>-4.58363888888E+16</v>
      </c>
      <c r="K1445" s="83" t="s">
        <v>5192</v>
      </c>
      <c r="L1445" s="46" t="s">
        <v>1394</v>
      </c>
      <c r="M1445" s="60">
        <v>2004</v>
      </c>
      <c r="N1445" s="46" t="s">
        <v>1284</v>
      </c>
      <c r="O1445" s="46">
        <f t="shared" si="22"/>
        <v>39447</v>
      </c>
      <c r="P1445" s="46">
        <v>2007</v>
      </c>
      <c r="Q1445" s="46" t="s">
        <v>65</v>
      </c>
      <c r="S1445" s="46">
        <v>4380000</v>
      </c>
      <c r="T1445" s="46">
        <v>0.1388888888888889</v>
      </c>
      <c r="U1445" s="46" t="s">
        <v>5405</v>
      </c>
      <c r="V1445" s="46" t="s">
        <v>5405</v>
      </c>
      <c r="W1445" s="46" t="s">
        <v>5405</v>
      </c>
    </row>
    <row r="1446" spans="1:23" ht="12.75" customHeight="1" x14ac:dyDescent="0.25">
      <c r="A1446" s="46" t="s">
        <v>4113</v>
      </c>
      <c r="B1446" s="82" t="s">
        <v>591</v>
      </c>
      <c r="C1446" s="60">
        <v>2</v>
      </c>
      <c r="D1446" s="46" t="s">
        <v>4232</v>
      </c>
      <c r="E1446" s="46" t="s">
        <v>3083</v>
      </c>
      <c r="F1446" s="46" t="s">
        <v>4333</v>
      </c>
      <c r="G1446" s="46" t="s">
        <v>66</v>
      </c>
      <c r="H1446" s="46" t="s">
        <v>67</v>
      </c>
      <c r="I1446" s="83">
        <v>-2.32718621653E+16</v>
      </c>
      <c r="J1446" s="83">
        <v>-4.59759585058E+16</v>
      </c>
      <c r="K1446" s="83" t="s">
        <v>5192</v>
      </c>
      <c r="L1446" s="46" t="s">
        <v>1394</v>
      </c>
      <c r="M1446" s="60">
        <v>2004</v>
      </c>
      <c r="N1446" s="46" t="s">
        <v>1284</v>
      </c>
      <c r="O1446" s="46">
        <f t="shared" si="22"/>
        <v>39447</v>
      </c>
      <c r="P1446" s="46">
        <v>2007</v>
      </c>
      <c r="Q1446" s="46" t="s">
        <v>65</v>
      </c>
      <c r="S1446" s="46">
        <v>5400</v>
      </c>
      <c r="T1446" s="46">
        <v>1.7123287671232877E-4</v>
      </c>
      <c r="U1446" s="46" t="s">
        <v>5405</v>
      </c>
      <c r="V1446" s="46" t="s">
        <v>5405</v>
      </c>
      <c r="W1446" s="46" t="s">
        <v>5405</v>
      </c>
    </row>
    <row r="1447" spans="1:23" ht="12.75" customHeight="1" x14ac:dyDescent="0.25">
      <c r="A1447" s="46" t="s">
        <v>4113</v>
      </c>
      <c r="B1447" s="82" t="s">
        <v>591</v>
      </c>
      <c r="C1447" s="60">
        <v>2</v>
      </c>
      <c r="D1447" s="46" t="s">
        <v>4232</v>
      </c>
      <c r="E1447" s="46" t="s">
        <v>3084</v>
      </c>
      <c r="F1447" s="46" t="s">
        <v>4333</v>
      </c>
      <c r="G1447" s="46" t="s">
        <v>66</v>
      </c>
      <c r="H1447" s="46" t="s">
        <v>62</v>
      </c>
      <c r="I1447" s="83">
        <v>-2.32727777777E+16</v>
      </c>
      <c r="J1447" s="83">
        <v>-4.5977499999999904E+16</v>
      </c>
      <c r="K1447" s="83" t="s">
        <v>5192</v>
      </c>
      <c r="L1447" s="46" t="s">
        <v>1394</v>
      </c>
      <c r="M1447" s="60">
        <v>2004</v>
      </c>
      <c r="N1447" s="46" t="s">
        <v>1284</v>
      </c>
      <c r="O1447" s="46">
        <f t="shared" si="22"/>
        <v>39447</v>
      </c>
      <c r="P1447" s="46">
        <v>2007</v>
      </c>
      <c r="Q1447" s="46" t="s">
        <v>65</v>
      </c>
      <c r="S1447" s="46">
        <v>153300</v>
      </c>
      <c r="T1447" s="46">
        <v>4.8611111111111112E-3</v>
      </c>
      <c r="U1447" s="46" t="s">
        <v>5405</v>
      </c>
      <c r="V1447" s="46" t="s">
        <v>5405</v>
      </c>
      <c r="W1447" s="46" t="s">
        <v>5405</v>
      </c>
    </row>
    <row r="1448" spans="1:23" ht="12.75" customHeight="1" x14ac:dyDescent="0.25">
      <c r="A1448" s="46" t="s">
        <v>4114</v>
      </c>
      <c r="B1448" s="82" t="s">
        <v>531</v>
      </c>
      <c r="C1448" s="60">
        <v>2</v>
      </c>
      <c r="D1448" s="46" t="s">
        <v>4232</v>
      </c>
      <c r="E1448" s="46" t="s">
        <v>3085</v>
      </c>
      <c r="F1448" s="46" t="s">
        <v>4333</v>
      </c>
      <c r="G1448" s="46" t="s">
        <v>68</v>
      </c>
      <c r="H1448" s="46" t="s">
        <v>67</v>
      </c>
      <c r="I1448" s="83">
        <v>-2.25923204358E+16</v>
      </c>
      <c r="J1448" s="83">
        <v>-4.49580686607E+16</v>
      </c>
      <c r="K1448" s="83" t="s">
        <v>5192</v>
      </c>
      <c r="L1448" s="46" t="s">
        <v>1394</v>
      </c>
      <c r="M1448" s="60">
        <v>2004</v>
      </c>
      <c r="N1448" s="46" t="s">
        <v>1284</v>
      </c>
      <c r="O1448" s="46">
        <f t="shared" si="22"/>
        <v>39447</v>
      </c>
      <c r="P1448" s="46">
        <v>2007</v>
      </c>
      <c r="Q1448" s="46" t="s">
        <v>65</v>
      </c>
      <c r="S1448" s="46">
        <v>670176</v>
      </c>
      <c r="T1448" s="46">
        <v>2.1251141552511416E-2</v>
      </c>
      <c r="U1448" s="46" t="s">
        <v>5405</v>
      </c>
      <c r="V1448" s="46" t="s">
        <v>5405</v>
      </c>
      <c r="W1448" s="46" t="s">
        <v>5405</v>
      </c>
    </row>
    <row r="1449" spans="1:23" ht="12.75" customHeight="1" x14ac:dyDescent="0.25">
      <c r="A1449" s="46" t="s">
        <v>4114</v>
      </c>
      <c r="B1449" s="82" t="s">
        <v>531</v>
      </c>
      <c r="C1449" s="60">
        <v>2</v>
      </c>
      <c r="D1449" s="46" t="s">
        <v>4232</v>
      </c>
      <c r="E1449" s="46" t="s">
        <v>3086</v>
      </c>
      <c r="F1449" s="46" t="s">
        <v>4333</v>
      </c>
      <c r="G1449" s="46" t="s">
        <v>68</v>
      </c>
      <c r="H1449" s="46" t="s">
        <v>62</v>
      </c>
      <c r="I1449" s="83">
        <v>-2.25896096194999E+16</v>
      </c>
      <c r="J1449" s="83">
        <v>-4.4955637317099904E+16</v>
      </c>
      <c r="K1449" s="83" t="s">
        <v>5192</v>
      </c>
      <c r="L1449" s="46" t="s">
        <v>1394</v>
      </c>
      <c r="M1449" s="60">
        <v>2004</v>
      </c>
      <c r="N1449" s="46" t="s">
        <v>1284</v>
      </c>
      <c r="O1449" s="46">
        <f t="shared" si="22"/>
        <v>39447</v>
      </c>
      <c r="P1449" s="46">
        <v>2007</v>
      </c>
      <c r="Q1449" s="46" t="s">
        <v>65</v>
      </c>
      <c r="S1449" s="46">
        <v>667598.4</v>
      </c>
      <c r="T1449" s="46">
        <v>2.1169406392694063E-2</v>
      </c>
      <c r="U1449" s="46" t="s">
        <v>5405</v>
      </c>
      <c r="V1449" s="46" t="s">
        <v>5405</v>
      </c>
      <c r="W1449" s="46" t="s">
        <v>5405</v>
      </c>
    </row>
    <row r="1450" spans="1:23" ht="12.75" customHeight="1" x14ac:dyDescent="0.25">
      <c r="A1450" s="46" t="s">
        <v>4115</v>
      </c>
      <c r="B1450" s="82" t="s">
        <v>591</v>
      </c>
      <c r="C1450" s="60">
        <v>2</v>
      </c>
      <c r="D1450" s="46" t="s">
        <v>4232</v>
      </c>
      <c r="E1450" s="46" t="s">
        <v>3087</v>
      </c>
      <c r="F1450" s="46" t="s">
        <v>4333</v>
      </c>
      <c r="G1450" s="46" t="s">
        <v>68</v>
      </c>
      <c r="H1450" s="46" t="s">
        <v>67</v>
      </c>
      <c r="I1450" s="83">
        <v>-2.325E+16</v>
      </c>
      <c r="J1450" s="83">
        <v>-4.6E+16</v>
      </c>
      <c r="K1450" s="83" t="s">
        <v>5192</v>
      </c>
      <c r="L1450" s="46" t="s">
        <v>1394</v>
      </c>
      <c r="M1450" s="60">
        <v>2004</v>
      </c>
      <c r="N1450" s="46" t="s">
        <v>1284</v>
      </c>
      <c r="O1450" s="46">
        <f t="shared" si="22"/>
        <v>39447</v>
      </c>
      <c r="P1450" s="46">
        <v>2007</v>
      </c>
      <c r="Q1450" s="46" t="s">
        <v>65</v>
      </c>
      <c r="S1450" s="46">
        <v>40632</v>
      </c>
      <c r="T1450" s="46">
        <v>1.2884322678843227E-3</v>
      </c>
      <c r="U1450" s="46" t="s">
        <v>5405</v>
      </c>
      <c r="V1450" s="46" t="s">
        <v>5405</v>
      </c>
      <c r="W1450" s="46" t="s">
        <v>5405</v>
      </c>
    </row>
    <row r="1451" spans="1:23" ht="12.75" customHeight="1" x14ac:dyDescent="0.25">
      <c r="A1451" s="46" t="s">
        <v>4116</v>
      </c>
      <c r="B1451" s="82" t="s">
        <v>985</v>
      </c>
      <c r="C1451" s="60">
        <v>5</v>
      </c>
      <c r="D1451" s="46" t="s">
        <v>4321</v>
      </c>
      <c r="E1451" s="46" t="s">
        <v>3088</v>
      </c>
      <c r="F1451" s="46" t="s">
        <v>4332</v>
      </c>
      <c r="G1451" s="46" t="s">
        <v>68</v>
      </c>
      <c r="H1451" s="46" t="s">
        <v>67</v>
      </c>
      <c r="I1451" s="83">
        <v>-2.27058333332999E+16</v>
      </c>
      <c r="J1451" s="83">
        <v>-4.7650555555499904E+16</v>
      </c>
      <c r="K1451" s="83" t="s">
        <v>5193</v>
      </c>
      <c r="L1451" s="46" t="s">
        <v>1549</v>
      </c>
      <c r="M1451" s="60">
        <v>2004</v>
      </c>
      <c r="N1451" s="46" t="s">
        <v>1333</v>
      </c>
      <c r="O1451" s="46">
        <f t="shared" si="22"/>
        <v>39438</v>
      </c>
      <c r="P1451" s="46">
        <v>2007</v>
      </c>
      <c r="Q1451" s="46" t="s">
        <v>65</v>
      </c>
      <c r="S1451" s="46">
        <v>1576800</v>
      </c>
      <c r="T1451" s="46">
        <v>0.05</v>
      </c>
      <c r="U1451" s="46" t="s">
        <v>5405</v>
      </c>
      <c r="V1451" s="46" t="s">
        <v>5405</v>
      </c>
      <c r="W1451" s="46" t="s">
        <v>5405</v>
      </c>
    </row>
    <row r="1452" spans="1:23" ht="12.75" customHeight="1" x14ac:dyDescent="0.25">
      <c r="A1452" s="46" t="s">
        <v>4117</v>
      </c>
      <c r="B1452" s="82" t="s">
        <v>928</v>
      </c>
      <c r="C1452" s="60">
        <v>9</v>
      </c>
      <c r="D1452" s="46" t="s">
        <v>4228</v>
      </c>
      <c r="E1452" s="46" t="s">
        <v>3089</v>
      </c>
      <c r="F1452" s="46" t="s">
        <v>4332</v>
      </c>
      <c r="G1452" s="46" t="s">
        <v>69</v>
      </c>
      <c r="H1452" s="46" t="s">
        <v>67</v>
      </c>
      <c r="I1452" s="83">
        <v>-2.14341666665999E+16</v>
      </c>
      <c r="J1452" s="83">
        <v>-4.8109444444399904E+16</v>
      </c>
      <c r="K1452" s="83" t="s">
        <v>5194</v>
      </c>
      <c r="L1452" s="46" t="s">
        <v>1549</v>
      </c>
      <c r="M1452" s="60">
        <v>2004</v>
      </c>
      <c r="N1452" s="46" t="s">
        <v>1334</v>
      </c>
      <c r="O1452" s="46">
        <f t="shared" si="22"/>
        <v>40163</v>
      </c>
      <c r="P1452" s="46">
        <v>2009</v>
      </c>
      <c r="Q1452" s="46" t="s">
        <v>65</v>
      </c>
      <c r="S1452" s="46">
        <v>12400</v>
      </c>
      <c r="T1452" s="46">
        <v>3.9320142059868086E-4</v>
      </c>
      <c r="U1452" s="46">
        <v>1.5</v>
      </c>
      <c r="V1452" s="46" t="s">
        <v>5408</v>
      </c>
      <c r="W1452" s="46" t="s">
        <v>5426</v>
      </c>
    </row>
    <row r="1453" spans="1:23" ht="12.75" customHeight="1" x14ac:dyDescent="0.25">
      <c r="A1453" s="46" t="s">
        <v>4118</v>
      </c>
      <c r="B1453" s="82" t="s">
        <v>513</v>
      </c>
      <c r="C1453" s="60">
        <v>9</v>
      </c>
      <c r="D1453" s="46" t="s">
        <v>4244</v>
      </c>
      <c r="E1453" s="46" t="s">
        <v>3090</v>
      </c>
      <c r="F1453" s="46" t="s">
        <v>4332</v>
      </c>
      <c r="G1453" s="46" t="s">
        <v>69</v>
      </c>
      <c r="H1453" s="46" t="s">
        <v>67</v>
      </c>
      <c r="I1453" s="83">
        <v>-2.19869444443999E+16</v>
      </c>
      <c r="J1453" s="83">
        <v>-4.7164999999999904E+16</v>
      </c>
      <c r="K1453" s="83" t="s">
        <v>5195</v>
      </c>
      <c r="L1453" s="46" t="s">
        <v>1549</v>
      </c>
      <c r="M1453" s="60">
        <v>2004</v>
      </c>
      <c r="N1453" s="46" t="s">
        <v>1334</v>
      </c>
      <c r="O1453" s="46">
        <f t="shared" si="22"/>
        <v>40163</v>
      </c>
      <c r="P1453" s="46">
        <v>2009</v>
      </c>
      <c r="Q1453" s="46" t="s">
        <v>65</v>
      </c>
      <c r="S1453" s="46">
        <v>375000</v>
      </c>
      <c r="T1453" s="46">
        <v>1.1891171993911719E-2</v>
      </c>
      <c r="U1453" s="46">
        <v>61.4</v>
      </c>
      <c r="V1453" s="46" t="s">
        <v>5414</v>
      </c>
      <c r="W1453" s="46" t="s">
        <v>5407</v>
      </c>
    </row>
    <row r="1454" spans="1:23" ht="12.75" customHeight="1" x14ac:dyDescent="0.25">
      <c r="A1454" s="46" t="s">
        <v>4119</v>
      </c>
      <c r="B1454" s="82" t="s">
        <v>478</v>
      </c>
      <c r="C1454" s="60">
        <v>9</v>
      </c>
      <c r="D1454" s="46" t="s">
        <v>4287</v>
      </c>
      <c r="E1454" s="46" t="s">
        <v>3091</v>
      </c>
      <c r="F1454" s="46" t="s">
        <v>4332</v>
      </c>
      <c r="G1454" s="46" t="s">
        <v>69</v>
      </c>
      <c r="H1454" s="46" t="s">
        <v>67</v>
      </c>
      <c r="I1454" s="83">
        <v>-2.25078136111E+16</v>
      </c>
      <c r="J1454" s="83">
        <v>-4.6505433888799904E+16</v>
      </c>
      <c r="K1454" s="83" t="s">
        <v>5196</v>
      </c>
      <c r="L1454" s="46" t="s">
        <v>1549</v>
      </c>
      <c r="M1454" s="60">
        <v>2004</v>
      </c>
      <c r="N1454" s="46" t="s">
        <v>1334</v>
      </c>
      <c r="O1454" s="46">
        <f t="shared" si="22"/>
        <v>40163</v>
      </c>
      <c r="P1454" s="46">
        <v>2009</v>
      </c>
      <c r="Q1454" s="46" t="s">
        <v>65</v>
      </c>
      <c r="S1454" s="46">
        <v>388800</v>
      </c>
      <c r="T1454" s="46">
        <v>1.2328767123287671E-2</v>
      </c>
      <c r="U1454" s="46">
        <v>25</v>
      </c>
      <c r="V1454" s="46" t="s">
        <v>5408</v>
      </c>
      <c r="W1454" s="46" t="s">
        <v>5413</v>
      </c>
    </row>
    <row r="1455" spans="1:23" ht="12.75" customHeight="1" x14ac:dyDescent="0.25">
      <c r="A1455" s="46" t="s">
        <v>3551</v>
      </c>
      <c r="B1455" s="82" t="s">
        <v>548</v>
      </c>
      <c r="C1455" s="60">
        <v>8</v>
      </c>
      <c r="D1455" s="46" t="s">
        <v>4230</v>
      </c>
      <c r="E1455" s="46" t="s">
        <v>3092</v>
      </c>
      <c r="F1455" s="46" t="s">
        <v>4332</v>
      </c>
      <c r="G1455" s="46" t="s">
        <v>69</v>
      </c>
      <c r="H1455" s="46" t="s">
        <v>67</v>
      </c>
      <c r="I1455" s="83">
        <v>-2.0125E+16</v>
      </c>
      <c r="J1455" s="83">
        <v>-4.79094444444E+16</v>
      </c>
      <c r="K1455" s="83" t="s">
        <v>5197</v>
      </c>
      <c r="L1455" s="46" t="s">
        <v>1550</v>
      </c>
      <c r="M1455" s="60">
        <v>2004</v>
      </c>
      <c r="N1455" s="46" t="s">
        <v>1335</v>
      </c>
      <c r="O1455" s="46">
        <f t="shared" si="22"/>
        <v>40160</v>
      </c>
      <c r="P1455" s="46">
        <v>2009</v>
      </c>
      <c r="Q1455" s="46" t="s">
        <v>65</v>
      </c>
      <c r="S1455" s="46">
        <v>776860</v>
      </c>
      <c r="T1455" s="46">
        <v>2.4634069000507356E-2</v>
      </c>
      <c r="U1455" s="46">
        <v>140.5</v>
      </c>
      <c r="V1455" s="46" t="s">
        <v>5403</v>
      </c>
      <c r="W1455" s="46" t="s">
        <v>5413</v>
      </c>
    </row>
    <row r="1456" spans="1:23" ht="12.75" customHeight="1" x14ac:dyDescent="0.25">
      <c r="A1456" s="46" t="s">
        <v>3902</v>
      </c>
      <c r="B1456" s="82" t="s">
        <v>548</v>
      </c>
      <c r="C1456" s="60">
        <v>8</v>
      </c>
      <c r="D1456" s="46" t="s">
        <v>4305</v>
      </c>
      <c r="E1456" s="46" t="s">
        <v>3093</v>
      </c>
      <c r="F1456" s="46" t="s">
        <v>4332</v>
      </c>
      <c r="G1456" s="46" t="s">
        <v>69</v>
      </c>
      <c r="H1456" s="46" t="s">
        <v>67</v>
      </c>
      <c r="I1456" s="83">
        <v>-2.01761111110999E+16</v>
      </c>
      <c r="J1456" s="83">
        <v>-4.8070277777699904E+16</v>
      </c>
      <c r="K1456" s="83" t="s">
        <v>5198</v>
      </c>
      <c r="L1456" s="46" t="s">
        <v>1550</v>
      </c>
      <c r="M1456" s="60">
        <v>2004</v>
      </c>
      <c r="N1456" s="46" t="s">
        <v>1335</v>
      </c>
      <c r="O1456" s="46">
        <f t="shared" si="22"/>
        <v>40160</v>
      </c>
      <c r="P1456" s="46">
        <v>2009</v>
      </c>
      <c r="Q1456" s="46" t="s">
        <v>65</v>
      </c>
      <c r="S1456" s="46">
        <v>253620</v>
      </c>
      <c r="T1456" s="46">
        <v>8.0422374429223748E-3</v>
      </c>
      <c r="U1456" s="46">
        <v>29.1</v>
      </c>
      <c r="V1456" s="46" t="s">
        <v>5403</v>
      </c>
      <c r="W1456" s="46" t="s">
        <v>5411</v>
      </c>
    </row>
    <row r="1457" spans="1:68" ht="12.75" customHeight="1" x14ac:dyDescent="0.25">
      <c r="A1457" s="46" t="s">
        <v>3719</v>
      </c>
      <c r="B1457" s="82" t="s">
        <v>548</v>
      </c>
      <c r="C1457" s="60">
        <v>8</v>
      </c>
      <c r="D1457" s="46" t="s">
        <v>4229</v>
      </c>
      <c r="E1457" s="46" t="s">
        <v>3094</v>
      </c>
      <c r="F1457" s="46" t="s">
        <v>4332</v>
      </c>
      <c r="G1457" s="46" t="s">
        <v>69</v>
      </c>
      <c r="H1457" s="46" t="s">
        <v>67</v>
      </c>
      <c r="I1457" s="83">
        <v>-2.02033333333E+16</v>
      </c>
      <c r="J1457" s="83">
        <v>-4.8285555555499904E+16</v>
      </c>
      <c r="K1457" s="83" t="s">
        <v>5199</v>
      </c>
      <c r="L1457" s="46" t="s">
        <v>1551</v>
      </c>
      <c r="M1457" s="60">
        <v>2004</v>
      </c>
      <c r="N1457" s="46" t="s">
        <v>1335</v>
      </c>
      <c r="O1457" s="46">
        <f t="shared" si="22"/>
        <v>40160</v>
      </c>
      <c r="P1457" s="46">
        <v>2009</v>
      </c>
      <c r="Q1457" s="46" t="s">
        <v>65</v>
      </c>
      <c r="S1457" s="46">
        <v>972608</v>
      </c>
      <c r="T1457" s="46">
        <v>3.0841197361745308E-2</v>
      </c>
      <c r="U1457" s="46">
        <v>103.6</v>
      </c>
      <c r="V1457" s="46" t="s">
        <v>5403</v>
      </c>
      <c r="W1457" s="46" t="s">
        <v>5413</v>
      </c>
    </row>
    <row r="1458" spans="1:68" ht="12.75" customHeight="1" x14ac:dyDescent="0.25">
      <c r="A1458" s="46" t="s">
        <v>3719</v>
      </c>
      <c r="B1458" s="82" t="s">
        <v>559</v>
      </c>
      <c r="C1458" s="60">
        <v>8</v>
      </c>
      <c r="D1458" s="46" t="s">
        <v>4229</v>
      </c>
      <c r="E1458" s="46" t="s">
        <v>3095</v>
      </c>
      <c r="F1458" s="46" t="s">
        <v>4332</v>
      </c>
      <c r="G1458" s="46" t="s">
        <v>69</v>
      </c>
      <c r="H1458" s="46" t="s">
        <v>67</v>
      </c>
      <c r="I1458" s="83">
        <v>-2.02063888887999E+16</v>
      </c>
      <c r="J1458" s="83">
        <v>-4.8281944444399904E+16</v>
      </c>
      <c r="K1458" s="83" t="s">
        <v>5199</v>
      </c>
      <c r="L1458" s="46" t="s">
        <v>1551</v>
      </c>
      <c r="M1458" s="60">
        <v>2004</v>
      </c>
      <c r="N1458" s="46" t="s">
        <v>1335</v>
      </c>
      <c r="O1458" s="46">
        <f t="shared" si="22"/>
        <v>40160</v>
      </c>
      <c r="P1458" s="46">
        <v>2009</v>
      </c>
      <c r="Q1458" s="46" t="s">
        <v>65</v>
      </c>
      <c r="S1458" s="46">
        <v>1234912</v>
      </c>
      <c r="T1458" s="46">
        <v>3.9158802638254692E-2</v>
      </c>
      <c r="U1458" s="46">
        <v>103.6</v>
      </c>
      <c r="V1458" s="46" t="s">
        <v>5403</v>
      </c>
      <c r="W1458" s="46" t="s">
        <v>5413</v>
      </c>
    </row>
    <row r="1459" spans="1:68" ht="12.75" customHeight="1" x14ac:dyDescent="0.25">
      <c r="A1459" s="46" t="s">
        <v>4120</v>
      </c>
      <c r="B1459" s="82" t="s">
        <v>506</v>
      </c>
      <c r="C1459" s="60">
        <v>12</v>
      </c>
      <c r="D1459" s="46" t="s">
        <v>4230</v>
      </c>
      <c r="E1459" s="46" t="s">
        <v>3096</v>
      </c>
      <c r="F1459" s="46" t="s">
        <v>4332</v>
      </c>
      <c r="G1459" s="46" t="s">
        <v>69</v>
      </c>
      <c r="H1459" s="46" t="s">
        <v>67</v>
      </c>
      <c r="I1459" s="83">
        <v>-2.03072972221999E+16</v>
      </c>
      <c r="J1459" s="83">
        <v>-4.9165514166599904E+16</v>
      </c>
      <c r="K1459" s="83" t="s">
        <v>5200</v>
      </c>
      <c r="L1459" s="46" t="s">
        <v>1551</v>
      </c>
      <c r="M1459" s="60">
        <v>2004</v>
      </c>
      <c r="N1459" s="46" t="s">
        <v>1336</v>
      </c>
      <c r="O1459" s="46">
        <f t="shared" si="22"/>
        <v>40150</v>
      </c>
      <c r="P1459" s="46">
        <v>2009</v>
      </c>
      <c r="Q1459" s="46" t="s">
        <v>65</v>
      </c>
      <c r="S1459" s="46">
        <v>386820</v>
      </c>
      <c r="T1459" s="46">
        <v>1.2265981735159817E-2</v>
      </c>
      <c r="U1459" s="46">
        <v>60</v>
      </c>
      <c r="V1459" s="46" t="s">
        <v>5414</v>
      </c>
      <c r="W1459" s="46" t="s">
        <v>5439</v>
      </c>
    </row>
    <row r="1460" spans="1:68" ht="12.75" customHeight="1" x14ac:dyDescent="0.25">
      <c r="A1460" s="46" t="s">
        <v>4121</v>
      </c>
      <c r="B1460" s="82" t="s">
        <v>561</v>
      </c>
      <c r="C1460" s="60">
        <v>15</v>
      </c>
      <c r="D1460" s="46" t="s">
        <v>4230</v>
      </c>
      <c r="E1460" s="46" t="s">
        <v>3097</v>
      </c>
      <c r="F1460" s="46" t="s">
        <v>4332</v>
      </c>
      <c r="G1460" s="46" t="s">
        <v>69</v>
      </c>
      <c r="H1460" s="46" t="s">
        <v>67</v>
      </c>
      <c r="I1460" s="83">
        <v>-1.99397222222E+16</v>
      </c>
      <c r="J1460" s="83">
        <v>-5.0003055555499904E+16</v>
      </c>
      <c r="K1460" s="83" t="s">
        <v>5201</v>
      </c>
      <c r="L1460" s="46" t="s">
        <v>1551</v>
      </c>
      <c r="M1460" s="60">
        <v>2004</v>
      </c>
      <c r="N1460" s="46" t="s">
        <v>1336</v>
      </c>
      <c r="O1460" s="46">
        <f t="shared" si="22"/>
        <v>40150</v>
      </c>
      <c r="P1460" s="46">
        <v>2009</v>
      </c>
      <c r="Q1460" s="46" t="s">
        <v>65</v>
      </c>
      <c r="S1460" s="46">
        <v>622912.94999999995</v>
      </c>
      <c r="T1460" s="46">
        <v>1.9752440068493148E-2</v>
      </c>
      <c r="U1460" s="46">
        <v>95.87</v>
      </c>
      <c r="V1460" s="46" t="s">
        <v>5403</v>
      </c>
      <c r="W1460" s="46" t="s">
        <v>5404</v>
      </c>
    </row>
    <row r="1461" spans="1:68" ht="12.75" customHeight="1" x14ac:dyDescent="0.25">
      <c r="A1461" s="46" t="s">
        <v>3744</v>
      </c>
      <c r="B1461" s="82" t="s">
        <v>578</v>
      </c>
      <c r="C1461" s="60">
        <v>14</v>
      </c>
      <c r="D1461" s="46" t="s">
        <v>4227</v>
      </c>
      <c r="E1461" s="46" t="s">
        <v>3098</v>
      </c>
      <c r="F1461" s="46" t="s">
        <v>4332</v>
      </c>
      <c r="G1461" s="46" t="s">
        <v>69</v>
      </c>
      <c r="H1461" s="46" t="s">
        <v>67</v>
      </c>
      <c r="I1461" s="83">
        <v>-2.34305555555E+16</v>
      </c>
      <c r="J1461" s="83">
        <v>-4.92027777777E+16</v>
      </c>
      <c r="K1461" s="83" t="s">
        <v>5202</v>
      </c>
      <c r="L1461" s="46" t="s">
        <v>72</v>
      </c>
      <c r="M1461" s="60">
        <v>2004</v>
      </c>
      <c r="N1461" s="46" t="s">
        <v>1337</v>
      </c>
      <c r="O1461" s="46">
        <f t="shared" si="22"/>
        <v>40141</v>
      </c>
      <c r="P1461" s="46">
        <v>2009</v>
      </c>
      <c r="Q1461" s="46" t="s">
        <v>65</v>
      </c>
      <c r="S1461" s="46">
        <v>359100</v>
      </c>
      <c r="T1461" s="46">
        <v>1.1386986301369863E-2</v>
      </c>
      <c r="U1461" s="46">
        <v>44</v>
      </c>
      <c r="V1461" s="46" t="s">
        <v>5403</v>
      </c>
      <c r="W1461" s="46" t="s">
        <v>5419</v>
      </c>
    </row>
    <row r="1462" spans="1:68" ht="12.75" customHeight="1" x14ac:dyDescent="0.25">
      <c r="A1462" s="46" t="s">
        <v>4122</v>
      </c>
      <c r="B1462" s="82" t="s">
        <v>548</v>
      </c>
      <c r="C1462" s="60">
        <v>8</v>
      </c>
      <c r="D1462" s="46" t="s">
        <v>4230</v>
      </c>
      <c r="E1462" s="46" t="s">
        <v>3099</v>
      </c>
      <c r="F1462" s="46" t="s">
        <v>4332</v>
      </c>
      <c r="G1462" s="46" t="s">
        <v>69</v>
      </c>
      <c r="H1462" s="46" t="s">
        <v>67</v>
      </c>
      <c r="I1462" s="83">
        <v>-2.01227777777E+16</v>
      </c>
      <c r="J1462" s="83">
        <v>-4.8399999999999904E+16</v>
      </c>
      <c r="K1462" s="83" t="s">
        <v>5203</v>
      </c>
      <c r="L1462" s="46" t="s">
        <v>72</v>
      </c>
      <c r="M1462" s="60">
        <v>2004</v>
      </c>
      <c r="N1462" s="46" t="s">
        <v>1337</v>
      </c>
      <c r="O1462" s="46">
        <f t="shared" si="22"/>
        <v>40141</v>
      </c>
      <c r="P1462" s="46">
        <v>2009</v>
      </c>
      <c r="Q1462" s="46" t="s">
        <v>65</v>
      </c>
      <c r="S1462" s="46">
        <v>745920</v>
      </c>
      <c r="T1462" s="46">
        <v>2.3652968036529682E-2</v>
      </c>
      <c r="U1462" s="46">
        <v>113.9</v>
      </c>
      <c r="V1462" s="46" t="s">
        <v>5403</v>
      </c>
      <c r="W1462" s="46" t="s">
        <v>5404</v>
      </c>
    </row>
    <row r="1463" spans="1:68" ht="12.75" customHeight="1" x14ac:dyDescent="0.25">
      <c r="A1463" s="46" t="s">
        <v>4122</v>
      </c>
      <c r="B1463" s="82" t="s">
        <v>548</v>
      </c>
      <c r="C1463" s="60">
        <v>8</v>
      </c>
      <c r="D1463" s="46" t="s">
        <v>4230</v>
      </c>
      <c r="E1463" s="46" t="s">
        <v>3100</v>
      </c>
      <c r="F1463" s="46" t="s">
        <v>4332</v>
      </c>
      <c r="G1463" s="46" t="s">
        <v>69</v>
      </c>
      <c r="H1463" s="46" t="s">
        <v>67</v>
      </c>
      <c r="I1463" s="83">
        <v>-2.01227777777E+16</v>
      </c>
      <c r="J1463" s="83">
        <v>-4.8399999999999904E+16</v>
      </c>
      <c r="K1463" s="83" t="s">
        <v>5203</v>
      </c>
      <c r="L1463" s="46" t="s">
        <v>72</v>
      </c>
      <c r="M1463" s="60">
        <v>2004</v>
      </c>
      <c r="N1463" s="46" t="s">
        <v>1337</v>
      </c>
      <c r="O1463" s="46">
        <f t="shared" si="22"/>
        <v>40141</v>
      </c>
      <c r="P1463" s="46">
        <v>2009</v>
      </c>
      <c r="Q1463" s="46" t="s">
        <v>65</v>
      </c>
      <c r="S1463" s="46">
        <v>391860</v>
      </c>
      <c r="T1463" s="46">
        <v>1.2425799086757991E-2</v>
      </c>
      <c r="U1463" s="46">
        <v>113.9</v>
      </c>
      <c r="V1463" s="46" t="s">
        <v>5403</v>
      </c>
      <c r="W1463" s="46" t="s">
        <v>5411</v>
      </c>
    </row>
    <row r="1464" spans="1:68" ht="12.75" customHeight="1" x14ac:dyDescent="0.25">
      <c r="A1464" s="46" t="s">
        <v>3745</v>
      </c>
      <c r="B1464" s="82" t="s">
        <v>578</v>
      </c>
      <c r="C1464" s="60">
        <v>14</v>
      </c>
      <c r="D1464" s="46" t="s">
        <v>4227</v>
      </c>
      <c r="E1464" s="46" t="s">
        <v>3101</v>
      </c>
      <c r="F1464" s="46" t="s">
        <v>4332</v>
      </c>
      <c r="G1464" s="46" t="s">
        <v>69</v>
      </c>
      <c r="H1464" s="46" t="s">
        <v>67</v>
      </c>
      <c r="I1464" s="83">
        <v>-2.34913888888E+16</v>
      </c>
      <c r="J1464" s="83">
        <v>-4.9179722222199904E+16</v>
      </c>
      <c r="K1464" s="83" t="s">
        <v>5204</v>
      </c>
      <c r="L1464" s="46" t="s">
        <v>72</v>
      </c>
      <c r="M1464" s="60">
        <v>2004</v>
      </c>
      <c r="N1464" s="46" t="s">
        <v>1337</v>
      </c>
      <c r="O1464" s="46">
        <f t="shared" si="22"/>
        <v>40141</v>
      </c>
      <c r="P1464" s="46">
        <v>2009</v>
      </c>
      <c r="Q1464" s="46" t="s">
        <v>65</v>
      </c>
      <c r="S1464" s="46">
        <v>284130</v>
      </c>
      <c r="T1464" s="46">
        <v>9.0097031963470315E-3</v>
      </c>
      <c r="U1464" s="46">
        <v>53.24</v>
      </c>
      <c r="V1464" s="46" t="s">
        <v>5403</v>
      </c>
      <c r="W1464" s="46" t="s">
        <v>5413</v>
      </c>
    </row>
    <row r="1465" spans="1:68" ht="12.75" customHeight="1" x14ac:dyDescent="0.25">
      <c r="A1465" s="46" t="s">
        <v>4123</v>
      </c>
      <c r="B1465" s="82" t="s">
        <v>505</v>
      </c>
      <c r="C1465" s="60">
        <v>4</v>
      </c>
      <c r="D1465" s="46" t="s">
        <v>4235</v>
      </c>
      <c r="E1465" s="46" t="s">
        <v>2167</v>
      </c>
      <c r="F1465" s="46" t="s">
        <v>4332</v>
      </c>
      <c r="G1465" s="46" t="s">
        <v>69</v>
      </c>
      <c r="H1465" s="46" t="s">
        <v>67</v>
      </c>
      <c r="I1465" s="83">
        <v>-2.16029166665999E+16</v>
      </c>
      <c r="J1465" s="83">
        <v>-4.69436388888E+16</v>
      </c>
      <c r="K1465" s="83" t="s">
        <v>5205</v>
      </c>
      <c r="L1465" s="46" t="s">
        <v>333</v>
      </c>
      <c r="M1465" s="60">
        <v>2012</v>
      </c>
      <c r="N1465" s="46" t="s">
        <v>334</v>
      </c>
      <c r="O1465" s="46">
        <f t="shared" si="22"/>
        <v>44774</v>
      </c>
      <c r="P1465" s="46">
        <v>2022</v>
      </c>
      <c r="Q1465" s="46" t="s">
        <v>65</v>
      </c>
      <c r="R1465" s="84"/>
      <c r="S1465" s="46">
        <v>38000</v>
      </c>
      <c r="T1465" s="46">
        <v>1.2049720953830542E-3</v>
      </c>
      <c r="U1465" s="46" t="s">
        <v>5405</v>
      </c>
      <c r="V1465" s="46" t="s">
        <v>5405</v>
      </c>
      <c r="W1465" s="46" t="s">
        <v>5421</v>
      </c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M1465" s="46"/>
      <c r="AN1465" s="46"/>
      <c r="AO1465" s="46"/>
      <c r="AP1465" s="46"/>
      <c r="AQ1465" s="46"/>
      <c r="AR1465" s="46"/>
      <c r="AS1465" s="46"/>
      <c r="AT1465" s="46"/>
      <c r="AU1465" s="46"/>
      <c r="AV1465" s="46"/>
      <c r="AW1465" s="46"/>
      <c r="AX1465" s="46"/>
      <c r="AY1465" s="46"/>
      <c r="AZ1465" s="46"/>
      <c r="BA1465" s="46"/>
      <c r="BB1465" s="46"/>
      <c r="BC1465" s="46"/>
      <c r="BD1465" s="46"/>
      <c r="BE1465" s="46"/>
      <c r="BF1465" s="46"/>
      <c r="BG1465" s="46"/>
      <c r="BH1465" s="46"/>
      <c r="BI1465" s="46"/>
      <c r="BJ1465" s="46"/>
      <c r="BK1465" s="46"/>
      <c r="BL1465" s="46"/>
      <c r="BM1465" s="46"/>
      <c r="BN1465" s="46"/>
      <c r="BO1465" s="46"/>
      <c r="BP1465" s="46"/>
    </row>
    <row r="1466" spans="1:68" ht="12.75" customHeight="1" x14ac:dyDescent="0.25">
      <c r="A1466" s="46" t="s">
        <v>4124</v>
      </c>
      <c r="B1466" s="82" t="s">
        <v>548</v>
      </c>
      <c r="C1466" s="60">
        <v>8</v>
      </c>
      <c r="D1466" s="46" t="s">
        <v>4229</v>
      </c>
      <c r="E1466" s="46" t="s">
        <v>2168</v>
      </c>
      <c r="F1466" s="46" t="s">
        <v>4332</v>
      </c>
      <c r="G1466" s="46" t="s">
        <v>69</v>
      </c>
      <c r="H1466" s="46" t="s">
        <v>67</v>
      </c>
      <c r="I1466" s="83">
        <v>-2.02019444443999E+16</v>
      </c>
      <c r="J1466" s="83">
        <v>-4.82319444444E+16</v>
      </c>
      <c r="K1466" s="83" t="s">
        <v>5206</v>
      </c>
      <c r="L1466" s="46" t="s">
        <v>333</v>
      </c>
      <c r="M1466" s="60">
        <v>2012</v>
      </c>
      <c r="N1466" s="46" t="s">
        <v>334</v>
      </c>
      <c r="O1466" s="46">
        <f t="shared" si="22"/>
        <v>44774</v>
      </c>
      <c r="P1466" s="46">
        <v>2022</v>
      </c>
      <c r="Q1466" s="46" t="s">
        <v>65</v>
      </c>
      <c r="R1466" s="84"/>
      <c r="S1466" s="46">
        <v>342912</v>
      </c>
      <c r="T1466" s="46">
        <v>1.0873668188736682E-2</v>
      </c>
      <c r="U1466" s="46">
        <v>31.09</v>
      </c>
      <c r="V1466" s="46" t="s">
        <v>5403</v>
      </c>
      <c r="W1466" s="46" t="s">
        <v>5413</v>
      </c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M1466" s="46"/>
      <c r="AN1466" s="46"/>
      <c r="AO1466" s="46"/>
      <c r="AP1466" s="46"/>
      <c r="AQ1466" s="46"/>
      <c r="AR1466" s="46"/>
      <c r="AS1466" s="46"/>
      <c r="AT1466" s="46"/>
      <c r="AU1466" s="46"/>
      <c r="AV1466" s="46"/>
      <c r="AW1466" s="46"/>
      <c r="AX1466" s="46"/>
      <c r="AY1466" s="46"/>
      <c r="AZ1466" s="46"/>
      <c r="BA1466" s="46"/>
      <c r="BB1466" s="46"/>
      <c r="BC1466" s="46"/>
      <c r="BD1466" s="46"/>
      <c r="BE1466" s="46"/>
      <c r="BF1466" s="46"/>
      <c r="BG1466" s="46"/>
      <c r="BH1466" s="46"/>
      <c r="BI1466" s="46"/>
      <c r="BJ1466" s="46"/>
      <c r="BK1466" s="46"/>
      <c r="BL1466" s="46"/>
      <c r="BM1466" s="46"/>
      <c r="BN1466" s="46"/>
      <c r="BO1466" s="46"/>
      <c r="BP1466" s="46"/>
    </row>
    <row r="1467" spans="1:68" ht="12.75" customHeight="1" x14ac:dyDescent="0.25">
      <c r="A1467" s="46" t="s">
        <v>3427</v>
      </c>
      <c r="B1467" s="82" t="s">
        <v>511</v>
      </c>
      <c r="C1467" s="60">
        <v>18</v>
      </c>
      <c r="D1467" s="46" t="s">
        <v>4240</v>
      </c>
      <c r="E1467" s="46" t="s">
        <v>2103</v>
      </c>
      <c r="F1467" s="46" t="s">
        <v>4332</v>
      </c>
      <c r="G1467" s="46" t="s">
        <v>61</v>
      </c>
      <c r="H1467" s="46" t="s">
        <v>67</v>
      </c>
      <c r="I1467" s="83">
        <v>-2.02031111111E+16</v>
      </c>
      <c r="J1467" s="83">
        <v>-5.10500833333E+16</v>
      </c>
      <c r="K1467" s="83" t="s">
        <v>5207</v>
      </c>
      <c r="L1467" s="46" t="s">
        <v>366</v>
      </c>
      <c r="M1467" s="60">
        <v>2012</v>
      </c>
      <c r="N1467" s="46" t="s">
        <v>368</v>
      </c>
      <c r="O1467" s="46">
        <f t="shared" si="22"/>
        <v>50587</v>
      </c>
      <c r="P1467" s="46">
        <v>2038</v>
      </c>
      <c r="Q1467" s="46" t="s">
        <v>65</v>
      </c>
      <c r="R1467" s="84"/>
      <c r="S1467" s="46">
        <v>431254.8</v>
      </c>
      <c r="T1467" s="46">
        <v>1.3675E-2</v>
      </c>
      <c r="U1467" s="46" t="s">
        <v>5405</v>
      </c>
      <c r="V1467" s="46" t="s">
        <v>5405</v>
      </c>
      <c r="W1467" s="46" t="s">
        <v>5405</v>
      </c>
      <c r="X1467" s="46"/>
      <c r="Y1467" s="46"/>
      <c r="Z1467" s="46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M1467" s="46"/>
      <c r="AN1467" s="46"/>
      <c r="AO1467" s="46"/>
      <c r="AP1467" s="46"/>
      <c r="AQ1467" s="46"/>
      <c r="AR1467" s="46"/>
      <c r="AS1467" s="46"/>
      <c r="AT1467" s="46"/>
      <c r="AU1467" s="46"/>
      <c r="AV1467" s="46"/>
      <c r="AW1467" s="46"/>
      <c r="AX1467" s="46"/>
      <c r="AY1467" s="46"/>
      <c r="AZ1467" s="46"/>
      <c r="BA1467" s="46"/>
      <c r="BB1467" s="46"/>
      <c r="BC1467" s="46"/>
      <c r="BD1467" s="46"/>
      <c r="BE1467" s="46"/>
      <c r="BF1467" s="46"/>
      <c r="BG1467" s="46"/>
      <c r="BH1467" s="46"/>
      <c r="BI1467" s="46"/>
      <c r="BJ1467" s="46"/>
      <c r="BK1467" s="46"/>
      <c r="BL1467" s="46"/>
      <c r="BM1467" s="46"/>
      <c r="BN1467" s="46"/>
      <c r="BO1467" s="46"/>
      <c r="BP1467" s="46"/>
    </row>
    <row r="1468" spans="1:68" ht="12.75" customHeight="1" x14ac:dyDescent="0.25">
      <c r="A1468" s="46" t="s">
        <v>4125</v>
      </c>
      <c r="B1468" s="82" t="s">
        <v>489</v>
      </c>
      <c r="C1468" s="60">
        <v>9</v>
      </c>
      <c r="D1468" s="46" t="s">
        <v>4228</v>
      </c>
      <c r="E1468" s="46" t="s">
        <v>3105</v>
      </c>
      <c r="F1468" s="46" t="s">
        <v>4332</v>
      </c>
      <c r="G1468" s="46" t="s">
        <v>73</v>
      </c>
      <c r="H1468" s="46" t="s">
        <v>62</v>
      </c>
      <c r="I1468" s="83">
        <v>-2.14830555554999E+16</v>
      </c>
      <c r="J1468" s="83">
        <v>-4.80555555555E+16</v>
      </c>
      <c r="K1468" s="83" t="s">
        <v>5208</v>
      </c>
      <c r="L1468" s="46" t="s">
        <v>72</v>
      </c>
      <c r="M1468" s="60">
        <v>2004</v>
      </c>
      <c r="N1468" s="46" t="s">
        <v>74</v>
      </c>
      <c r="O1468" s="46">
        <f t="shared" si="22"/>
        <v>45620</v>
      </c>
      <c r="P1468" s="46">
        <v>2024</v>
      </c>
      <c r="Q1468" s="46" t="s">
        <v>65</v>
      </c>
      <c r="S1468" s="46">
        <v>714903.6</v>
      </c>
      <c r="T1468" s="46">
        <v>2.2669444444444443E-2</v>
      </c>
      <c r="U1468" s="46" t="s">
        <v>5405</v>
      </c>
      <c r="V1468" s="46" t="s">
        <v>5405</v>
      </c>
      <c r="W1468" s="46" t="s">
        <v>5405</v>
      </c>
    </row>
    <row r="1469" spans="1:68" ht="12.75" customHeight="1" x14ac:dyDescent="0.25">
      <c r="A1469" s="46" t="s">
        <v>3812</v>
      </c>
      <c r="B1469" s="82" t="s">
        <v>490</v>
      </c>
      <c r="C1469" s="60">
        <v>4</v>
      </c>
      <c r="D1469" s="46" t="s">
        <v>4235</v>
      </c>
      <c r="E1469" s="46" t="s">
        <v>3106</v>
      </c>
      <c r="F1469" s="46" t="s">
        <v>4332</v>
      </c>
      <c r="G1469" s="46" t="s">
        <v>1639</v>
      </c>
      <c r="H1469" s="46" t="s">
        <v>1638</v>
      </c>
      <c r="I1469" s="83">
        <v>-2.09072222222E+16</v>
      </c>
      <c r="J1469" s="83">
        <v>-4.80883333333E+16</v>
      </c>
      <c r="K1469" s="83" t="s">
        <v>5209</v>
      </c>
      <c r="L1469" s="46" t="s">
        <v>1552</v>
      </c>
      <c r="M1469" s="60">
        <v>2004</v>
      </c>
      <c r="N1469" s="46" t="s">
        <v>1339</v>
      </c>
      <c r="O1469" s="46">
        <f t="shared" si="22"/>
        <v>51096</v>
      </c>
      <c r="P1469" s="46">
        <v>2039</v>
      </c>
      <c r="Q1469" s="46" t="s">
        <v>65</v>
      </c>
      <c r="S1469" s="46">
        <v>0</v>
      </c>
      <c r="T1469" s="46">
        <v>0</v>
      </c>
      <c r="U1469" s="46" t="s">
        <v>5405</v>
      </c>
      <c r="V1469" s="46" t="s">
        <v>5405</v>
      </c>
      <c r="W1469" s="46" t="s">
        <v>5405</v>
      </c>
    </row>
    <row r="1470" spans="1:68" ht="12.75" customHeight="1" x14ac:dyDescent="0.25">
      <c r="A1470" s="46" t="s">
        <v>3588</v>
      </c>
      <c r="B1470" s="82" t="s">
        <v>532</v>
      </c>
      <c r="C1470" s="60">
        <v>12</v>
      </c>
      <c r="D1470" s="46" t="s">
        <v>4230</v>
      </c>
      <c r="E1470" s="46" t="s">
        <v>3107</v>
      </c>
      <c r="F1470" s="46" t="s">
        <v>4332</v>
      </c>
      <c r="G1470" s="46" t="s">
        <v>69</v>
      </c>
      <c r="H1470" s="46" t="s">
        <v>67</v>
      </c>
      <c r="I1470" s="83">
        <v>-2.017349E+16</v>
      </c>
      <c r="J1470" s="83">
        <v>-4.8648448055499904E+16</v>
      </c>
      <c r="K1470" s="83" t="s">
        <v>5210</v>
      </c>
      <c r="L1470" s="46" t="s">
        <v>70</v>
      </c>
      <c r="M1470" s="60">
        <v>2004</v>
      </c>
      <c r="N1470" s="46" t="s">
        <v>1304</v>
      </c>
      <c r="O1470" s="46">
        <f t="shared" si="22"/>
        <v>40134</v>
      </c>
      <c r="P1470" s="46">
        <v>2009</v>
      </c>
      <c r="Q1470" s="46" t="s">
        <v>65</v>
      </c>
      <c r="S1470" s="46">
        <v>2526530</v>
      </c>
      <c r="T1470" s="46">
        <v>8.0115740740740737E-2</v>
      </c>
      <c r="U1470" s="46">
        <v>280</v>
      </c>
      <c r="V1470" s="46" t="s">
        <v>5408</v>
      </c>
      <c r="W1470" s="46" t="s">
        <v>5409</v>
      </c>
    </row>
    <row r="1471" spans="1:68" ht="12.75" customHeight="1" x14ac:dyDescent="0.25">
      <c r="A1471" s="46" t="s">
        <v>3626</v>
      </c>
      <c r="B1471" s="82" t="s">
        <v>570</v>
      </c>
      <c r="C1471" s="60">
        <v>15</v>
      </c>
      <c r="D1471" s="46" t="s">
        <v>4230</v>
      </c>
      <c r="E1471" s="46" t="s">
        <v>3108</v>
      </c>
      <c r="F1471" s="46" t="s">
        <v>4332</v>
      </c>
      <c r="G1471" s="46" t="s">
        <v>69</v>
      </c>
      <c r="H1471" s="46" t="s">
        <v>67</v>
      </c>
      <c r="I1471" s="83">
        <v>-2.00588269444E+16</v>
      </c>
      <c r="J1471" s="83">
        <v>-4.93020586111E+16</v>
      </c>
      <c r="K1471" s="83" t="s">
        <v>5211</v>
      </c>
      <c r="L1471" s="46" t="s">
        <v>70</v>
      </c>
      <c r="M1471" s="60">
        <v>2004</v>
      </c>
      <c r="N1471" s="46" t="s">
        <v>1304</v>
      </c>
      <c r="O1471" s="46">
        <f t="shared" si="22"/>
        <v>40134</v>
      </c>
      <c r="P1471" s="46">
        <v>2009</v>
      </c>
      <c r="Q1471" s="46" t="s">
        <v>65</v>
      </c>
      <c r="S1471" s="46">
        <v>3931200</v>
      </c>
      <c r="T1471" s="46">
        <v>0.12465753424657534</v>
      </c>
      <c r="U1471" s="46">
        <v>285.56</v>
      </c>
      <c r="V1471" s="46" t="s">
        <v>5403</v>
      </c>
      <c r="W1471" s="46" t="s">
        <v>5404</v>
      </c>
    </row>
    <row r="1472" spans="1:68" ht="12.75" customHeight="1" x14ac:dyDescent="0.25">
      <c r="A1472" s="46" t="s">
        <v>3707</v>
      </c>
      <c r="B1472" s="82" t="s">
        <v>492</v>
      </c>
      <c r="C1472" s="60">
        <v>11</v>
      </c>
      <c r="D1472" s="46" t="s">
        <v>4254</v>
      </c>
      <c r="E1472" s="46" t="s">
        <v>3109</v>
      </c>
      <c r="F1472" s="46" t="s">
        <v>4333</v>
      </c>
      <c r="G1472" s="46" t="s">
        <v>76</v>
      </c>
      <c r="H1472" s="46" t="s">
        <v>67</v>
      </c>
      <c r="I1472" s="83">
        <v>-2.44372222221999E+16</v>
      </c>
      <c r="J1472" s="83">
        <v>-4.7826666666599904E+16</v>
      </c>
      <c r="K1472" s="83" t="s">
        <v>5212</v>
      </c>
      <c r="L1472" s="46" t="s">
        <v>70</v>
      </c>
      <c r="M1472" s="60">
        <v>2004</v>
      </c>
      <c r="N1472" s="46" t="s">
        <v>77</v>
      </c>
      <c r="O1472" s="46">
        <f t="shared" si="22"/>
        <v>38649</v>
      </c>
      <c r="P1472" s="46">
        <v>2005</v>
      </c>
      <c r="Q1472" s="46" t="s">
        <v>65</v>
      </c>
      <c r="S1472" s="46">
        <v>90000</v>
      </c>
      <c r="T1472" s="46">
        <v>2.8538812785388126E-3</v>
      </c>
      <c r="U1472" s="46" t="s">
        <v>5405</v>
      </c>
      <c r="V1472" s="46" t="s">
        <v>5405</v>
      </c>
      <c r="W1472" s="46" t="s">
        <v>5405</v>
      </c>
    </row>
    <row r="1473" spans="1:68" ht="12.75" customHeight="1" x14ac:dyDescent="0.25">
      <c r="A1473" s="46" t="s">
        <v>3707</v>
      </c>
      <c r="B1473" s="82" t="s">
        <v>492</v>
      </c>
      <c r="C1473" s="60">
        <v>11</v>
      </c>
      <c r="D1473" s="46" t="s">
        <v>4254</v>
      </c>
      <c r="E1473" s="46" t="s">
        <v>3110</v>
      </c>
      <c r="F1473" s="46" t="s">
        <v>4333</v>
      </c>
      <c r="G1473" s="46" t="s">
        <v>76</v>
      </c>
      <c r="H1473" s="46" t="s">
        <v>67</v>
      </c>
      <c r="I1473" s="83">
        <v>-2.44361111111E+16</v>
      </c>
      <c r="J1473" s="83">
        <v>-4.78288888888E+16</v>
      </c>
      <c r="K1473" s="83" t="s">
        <v>5212</v>
      </c>
      <c r="L1473" s="46" t="s">
        <v>70</v>
      </c>
      <c r="M1473" s="60">
        <v>2004</v>
      </c>
      <c r="N1473" s="46" t="s">
        <v>77</v>
      </c>
      <c r="O1473" s="46">
        <f t="shared" si="22"/>
        <v>38649</v>
      </c>
      <c r="P1473" s="46">
        <v>2005</v>
      </c>
      <c r="Q1473" s="46" t="s">
        <v>65</v>
      </c>
      <c r="S1473" s="46">
        <v>90000</v>
      </c>
      <c r="T1473" s="46">
        <v>2.8538812785388126E-3</v>
      </c>
      <c r="U1473" s="46" t="s">
        <v>5405</v>
      </c>
      <c r="V1473" s="46" t="s">
        <v>5405</v>
      </c>
      <c r="W1473" s="46" t="s">
        <v>5405</v>
      </c>
    </row>
    <row r="1474" spans="1:68" ht="12.75" customHeight="1" x14ac:dyDescent="0.25">
      <c r="A1474" s="46" t="s">
        <v>3707</v>
      </c>
      <c r="B1474" s="82" t="s">
        <v>492</v>
      </c>
      <c r="C1474" s="60">
        <v>11</v>
      </c>
      <c r="D1474" s="46" t="s">
        <v>4254</v>
      </c>
      <c r="E1474" s="46" t="s">
        <v>3111</v>
      </c>
      <c r="F1474" s="46" t="s">
        <v>4333</v>
      </c>
      <c r="G1474" s="46" t="s">
        <v>76</v>
      </c>
      <c r="H1474" s="46" t="s">
        <v>62</v>
      </c>
      <c r="I1474" s="83">
        <v>-2.44363888888E+16</v>
      </c>
      <c r="J1474" s="83">
        <v>-4.78283333333E+16</v>
      </c>
      <c r="K1474" s="83" t="s">
        <v>5212</v>
      </c>
      <c r="L1474" s="46" t="s">
        <v>70</v>
      </c>
      <c r="M1474" s="60">
        <v>2004</v>
      </c>
      <c r="N1474" s="46" t="s">
        <v>77</v>
      </c>
      <c r="O1474" s="46">
        <f t="shared" si="22"/>
        <v>38649</v>
      </c>
      <c r="P1474" s="46">
        <v>2005</v>
      </c>
      <c r="Q1474" s="46" t="s">
        <v>65</v>
      </c>
      <c r="S1474" s="46">
        <v>85497.600000000006</v>
      </c>
      <c r="T1474" s="46">
        <v>2.7111111111111112E-3</v>
      </c>
      <c r="U1474" s="46" t="s">
        <v>5405</v>
      </c>
      <c r="V1474" s="46" t="s">
        <v>5405</v>
      </c>
      <c r="W1474" s="46" t="s">
        <v>5405</v>
      </c>
    </row>
    <row r="1475" spans="1:68" ht="12.75" customHeight="1" x14ac:dyDescent="0.25">
      <c r="A1475" s="46" t="s">
        <v>3707</v>
      </c>
      <c r="B1475" s="82" t="s">
        <v>492</v>
      </c>
      <c r="C1475" s="60">
        <v>11</v>
      </c>
      <c r="D1475" s="46" t="s">
        <v>4254</v>
      </c>
      <c r="E1475" s="46" t="s">
        <v>3112</v>
      </c>
      <c r="F1475" s="46" t="s">
        <v>4333</v>
      </c>
      <c r="G1475" s="46" t="s">
        <v>76</v>
      </c>
      <c r="H1475" s="46" t="s">
        <v>62</v>
      </c>
      <c r="I1475" s="83">
        <v>-2.44377777776999E+16</v>
      </c>
      <c r="J1475" s="83">
        <v>-4.78252777777E+16</v>
      </c>
      <c r="K1475" s="83" t="s">
        <v>5212</v>
      </c>
      <c r="L1475" s="46" t="s">
        <v>70</v>
      </c>
      <c r="M1475" s="60">
        <v>2004</v>
      </c>
      <c r="N1475" s="46" t="s">
        <v>77</v>
      </c>
      <c r="O1475" s="46">
        <f t="shared" si="22"/>
        <v>38649</v>
      </c>
      <c r="P1475" s="46">
        <v>2005</v>
      </c>
      <c r="Q1475" s="46" t="s">
        <v>65</v>
      </c>
      <c r="S1475" s="46">
        <v>85497.600000000006</v>
      </c>
      <c r="T1475" s="46">
        <v>2.7111111111111112E-3</v>
      </c>
      <c r="U1475" s="46" t="s">
        <v>5405</v>
      </c>
      <c r="V1475" s="46" t="s">
        <v>5405</v>
      </c>
      <c r="W1475" s="46" t="s">
        <v>5405</v>
      </c>
    </row>
    <row r="1476" spans="1:68" ht="12.75" customHeight="1" x14ac:dyDescent="0.25">
      <c r="A1476" s="46" t="s">
        <v>3707</v>
      </c>
      <c r="B1476" s="82" t="s">
        <v>492</v>
      </c>
      <c r="C1476" s="60">
        <v>11</v>
      </c>
      <c r="D1476" s="46" t="s">
        <v>4254</v>
      </c>
      <c r="E1476" s="46" t="s">
        <v>3113</v>
      </c>
      <c r="F1476" s="46" t="s">
        <v>4333</v>
      </c>
      <c r="G1476" s="46" t="s">
        <v>76</v>
      </c>
      <c r="H1476" s="46" t="s">
        <v>67</v>
      </c>
      <c r="I1476" s="83">
        <v>-2.44669444443999E+16</v>
      </c>
      <c r="J1476" s="83">
        <v>-4.7848055555499904E+16</v>
      </c>
      <c r="K1476" s="83" t="s">
        <v>5213</v>
      </c>
      <c r="L1476" s="46" t="s">
        <v>70</v>
      </c>
      <c r="M1476" s="60">
        <v>2004</v>
      </c>
      <c r="N1476" s="46" t="s">
        <v>1304</v>
      </c>
      <c r="O1476" s="46">
        <f t="shared" ref="O1476:O1539" si="23">DATEVALUE(N1476)</f>
        <v>40134</v>
      </c>
      <c r="P1476" s="46">
        <v>2009</v>
      </c>
      <c r="Q1476" s="46" t="s">
        <v>65</v>
      </c>
      <c r="S1476" s="46">
        <v>90000</v>
      </c>
      <c r="T1476" s="46">
        <v>2.8538812785388126E-3</v>
      </c>
      <c r="U1476" s="46" t="s">
        <v>5405</v>
      </c>
      <c r="V1476" s="46" t="s">
        <v>5405</v>
      </c>
      <c r="W1476" s="46" t="s">
        <v>5405</v>
      </c>
    </row>
    <row r="1477" spans="1:68" ht="12.75" customHeight="1" x14ac:dyDescent="0.25">
      <c r="A1477" s="46" t="s">
        <v>3707</v>
      </c>
      <c r="B1477" s="82" t="s">
        <v>492</v>
      </c>
      <c r="C1477" s="60">
        <v>11</v>
      </c>
      <c r="D1477" s="46" t="s">
        <v>4254</v>
      </c>
      <c r="E1477" s="46" t="s">
        <v>3114</v>
      </c>
      <c r="F1477" s="46" t="s">
        <v>4333</v>
      </c>
      <c r="G1477" s="46" t="s">
        <v>76</v>
      </c>
      <c r="H1477" s="46" t="s">
        <v>67</v>
      </c>
      <c r="I1477" s="83">
        <v>-2.44658333333E+16</v>
      </c>
      <c r="J1477" s="83">
        <v>-4.7848333333299904E+16</v>
      </c>
      <c r="K1477" s="83" t="s">
        <v>5213</v>
      </c>
      <c r="L1477" s="46" t="s">
        <v>70</v>
      </c>
      <c r="M1477" s="60">
        <v>2004</v>
      </c>
      <c r="N1477" s="46" t="s">
        <v>1304</v>
      </c>
      <c r="O1477" s="46">
        <f t="shared" si="23"/>
        <v>40134</v>
      </c>
      <c r="P1477" s="46">
        <v>2009</v>
      </c>
      <c r="Q1477" s="46" t="s">
        <v>65</v>
      </c>
      <c r="S1477" s="46">
        <v>90000</v>
      </c>
      <c r="T1477" s="46">
        <v>2.8538812785388126E-3</v>
      </c>
      <c r="U1477" s="46" t="s">
        <v>5405</v>
      </c>
      <c r="V1477" s="46" t="s">
        <v>5405</v>
      </c>
      <c r="W1477" s="46" t="s">
        <v>5405</v>
      </c>
    </row>
    <row r="1478" spans="1:68" ht="12.75" customHeight="1" x14ac:dyDescent="0.25">
      <c r="A1478" s="46" t="s">
        <v>3707</v>
      </c>
      <c r="B1478" s="82" t="s">
        <v>492</v>
      </c>
      <c r="C1478" s="60">
        <v>11</v>
      </c>
      <c r="D1478" s="46" t="s">
        <v>4254</v>
      </c>
      <c r="E1478" s="46" t="s">
        <v>3115</v>
      </c>
      <c r="F1478" s="46" t="s">
        <v>4333</v>
      </c>
      <c r="G1478" s="46" t="s">
        <v>76</v>
      </c>
      <c r="H1478" s="46" t="s">
        <v>62</v>
      </c>
      <c r="I1478" s="83">
        <v>-2.44663888888E+16</v>
      </c>
      <c r="J1478" s="83">
        <v>-4.7848055555499904E+16</v>
      </c>
      <c r="K1478" s="83" t="s">
        <v>5213</v>
      </c>
      <c r="L1478" s="46" t="s">
        <v>70</v>
      </c>
      <c r="M1478" s="60">
        <v>2004</v>
      </c>
      <c r="N1478" s="46" t="s">
        <v>1304</v>
      </c>
      <c r="O1478" s="46">
        <f t="shared" si="23"/>
        <v>40134</v>
      </c>
      <c r="P1478" s="46">
        <v>2009</v>
      </c>
      <c r="Q1478" s="46" t="s">
        <v>65</v>
      </c>
      <c r="S1478" s="46">
        <v>90000</v>
      </c>
      <c r="T1478" s="46">
        <v>2.8538812785388126E-3</v>
      </c>
      <c r="U1478" s="46" t="s">
        <v>5405</v>
      </c>
      <c r="V1478" s="46" t="s">
        <v>5405</v>
      </c>
      <c r="W1478" s="46" t="s">
        <v>5405</v>
      </c>
    </row>
    <row r="1479" spans="1:68" ht="12.75" customHeight="1" x14ac:dyDescent="0.25">
      <c r="A1479" s="46" t="s">
        <v>3746</v>
      </c>
      <c r="B1479" s="82" t="s">
        <v>578</v>
      </c>
      <c r="C1479" s="60">
        <v>14</v>
      </c>
      <c r="D1479" s="46" t="s">
        <v>4284</v>
      </c>
      <c r="E1479" s="46" t="s">
        <v>3116</v>
      </c>
      <c r="F1479" s="46" t="s">
        <v>4332</v>
      </c>
      <c r="G1479" s="46" t="s">
        <v>69</v>
      </c>
      <c r="H1479" s="46" t="s">
        <v>67</v>
      </c>
      <c r="I1479" s="83">
        <v>-2.34849999999999E+16</v>
      </c>
      <c r="J1479" s="83">
        <v>-4.91658333333E+16</v>
      </c>
      <c r="K1479" s="83" t="s">
        <v>5214</v>
      </c>
      <c r="L1479" s="46" t="s">
        <v>70</v>
      </c>
      <c r="M1479" s="60">
        <v>2004</v>
      </c>
      <c r="N1479" s="46" t="s">
        <v>1337</v>
      </c>
      <c r="O1479" s="46">
        <f t="shared" si="23"/>
        <v>40141</v>
      </c>
      <c r="P1479" s="46">
        <v>2009</v>
      </c>
      <c r="Q1479" s="46" t="s">
        <v>65</v>
      </c>
      <c r="S1479" s="46">
        <v>542400</v>
      </c>
      <c r="T1479" s="46">
        <v>1.719939117199391E-2</v>
      </c>
      <c r="U1479" s="46">
        <v>62.9</v>
      </c>
      <c r="V1479" s="46" t="s">
        <v>5403</v>
      </c>
      <c r="W1479" s="46" t="s">
        <v>5413</v>
      </c>
    </row>
    <row r="1480" spans="1:68" ht="12.75" customHeight="1" x14ac:dyDescent="0.25">
      <c r="A1480" s="46" t="s">
        <v>3746</v>
      </c>
      <c r="B1480" s="82" t="s">
        <v>578</v>
      </c>
      <c r="C1480" s="60">
        <v>14</v>
      </c>
      <c r="D1480" s="46" t="s">
        <v>4284</v>
      </c>
      <c r="E1480" s="46" t="s">
        <v>3117</v>
      </c>
      <c r="F1480" s="46" t="s">
        <v>4332</v>
      </c>
      <c r="G1480" s="46" t="s">
        <v>69</v>
      </c>
      <c r="H1480" s="46" t="s">
        <v>67</v>
      </c>
      <c r="I1480" s="83">
        <v>-2.34922222221999E+16</v>
      </c>
      <c r="J1480" s="83">
        <v>-4.91783333333E+16</v>
      </c>
      <c r="K1480" s="83" t="s">
        <v>5214</v>
      </c>
      <c r="L1480" s="46" t="s">
        <v>70</v>
      </c>
      <c r="M1480" s="60">
        <v>2004</v>
      </c>
      <c r="N1480" s="46" t="s">
        <v>1337</v>
      </c>
      <c r="O1480" s="46">
        <f t="shared" si="23"/>
        <v>40141</v>
      </c>
      <c r="P1480" s="46">
        <v>2009</v>
      </c>
      <c r="Q1480" s="46" t="s">
        <v>65</v>
      </c>
      <c r="S1480" s="46">
        <v>582400</v>
      </c>
      <c r="T1480" s="46">
        <v>1.8467782851344493E-2</v>
      </c>
      <c r="U1480" s="46">
        <v>62.9</v>
      </c>
      <c r="V1480" s="46" t="s">
        <v>5403</v>
      </c>
      <c r="W1480" s="46" t="s">
        <v>5411</v>
      </c>
    </row>
    <row r="1481" spans="1:68" ht="12.75" customHeight="1" x14ac:dyDescent="0.25">
      <c r="A1481" s="46" t="s">
        <v>4126</v>
      </c>
      <c r="B1481" s="82" t="s">
        <v>599</v>
      </c>
      <c r="C1481" s="60">
        <v>2</v>
      </c>
      <c r="D1481" s="46" t="s">
        <v>4232</v>
      </c>
      <c r="E1481" s="46" t="s">
        <v>2253</v>
      </c>
      <c r="F1481" s="46" t="s">
        <v>4333</v>
      </c>
      <c r="G1481" s="46" t="s">
        <v>69</v>
      </c>
      <c r="H1481" s="46" t="s">
        <v>67</v>
      </c>
      <c r="I1481" s="83">
        <v>-2.28798066666E+16</v>
      </c>
      <c r="J1481" s="83">
        <v>-4.54398588888E+16</v>
      </c>
      <c r="K1481" s="83" t="s">
        <v>4535</v>
      </c>
      <c r="L1481" s="46" t="s">
        <v>307</v>
      </c>
      <c r="M1481" s="60">
        <v>2011</v>
      </c>
      <c r="N1481" s="46" t="s">
        <v>1214</v>
      </c>
      <c r="O1481" s="46">
        <f t="shared" si="23"/>
        <v>41456</v>
      </c>
      <c r="P1481" s="46">
        <v>2013</v>
      </c>
      <c r="Q1481" s="46" t="s">
        <v>65</v>
      </c>
      <c r="R1481" s="84"/>
      <c r="S1481" s="46">
        <v>572808</v>
      </c>
      <c r="T1481" s="46">
        <v>1.8163622526636225E-2</v>
      </c>
      <c r="U1481" s="46">
        <v>12.43</v>
      </c>
      <c r="V1481" s="46" t="s">
        <v>5408</v>
      </c>
      <c r="W1481" s="46" t="s">
        <v>5425</v>
      </c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M1481" s="46"/>
      <c r="AN1481" s="46"/>
      <c r="AO1481" s="46"/>
      <c r="AP1481" s="46"/>
      <c r="AQ1481" s="46"/>
      <c r="AR1481" s="46"/>
      <c r="AS1481" s="46"/>
      <c r="AT1481" s="46"/>
      <c r="AU1481" s="46"/>
      <c r="AV1481" s="46"/>
      <c r="AW1481" s="46"/>
      <c r="AX1481" s="46"/>
      <c r="AY1481" s="46"/>
      <c r="AZ1481" s="46"/>
      <c r="BA1481" s="46"/>
      <c r="BB1481" s="46"/>
      <c r="BC1481" s="46"/>
      <c r="BD1481" s="46"/>
      <c r="BE1481" s="46"/>
      <c r="BF1481" s="46"/>
      <c r="BG1481" s="46"/>
      <c r="BH1481" s="46"/>
      <c r="BI1481" s="46"/>
      <c r="BJ1481" s="46"/>
      <c r="BK1481" s="46"/>
      <c r="BL1481" s="46"/>
      <c r="BM1481" s="46"/>
      <c r="BN1481" s="46"/>
      <c r="BO1481" s="46"/>
      <c r="BP1481" s="46"/>
    </row>
    <row r="1482" spans="1:68" ht="12.75" customHeight="1" x14ac:dyDescent="0.25">
      <c r="A1482" s="46" t="s">
        <v>4127</v>
      </c>
      <c r="B1482" s="82" t="s">
        <v>510</v>
      </c>
      <c r="C1482" s="60">
        <v>4</v>
      </c>
      <c r="D1482" s="46" t="s">
        <v>4235</v>
      </c>
      <c r="E1482" s="46" t="s">
        <v>3119</v>
      </c>
      <c r="F1482" s="46" t="s">
        <v>4332</v>
      </c>
      <c r="G1482" s="46" t="s">
        <v>69</v>
      </c>
      <c r="H1482" s="46" t="s">
        <v>67</v>
      </c>
      <c r="I1482" s="83">
        <v>-2.15061111111E+16</v>
      </c>
      <c r="J1482" s="83">
        <v>-4.71227777777E+16</v>
      </c>
      <c r="K1482" s="83" t="s">
        <v>5215</v>
      </c>
      <c r="L1482" s="46" t="s">
        <v>70</v>
      </c>
      <c r="M1482" s="60">
        <v>2004</v>
      </c>
      <c r="N1482" s="46" t="s">
        <v>1304</v>
      </c>
      <c r="O1482" s="46">
        <f t="shared" si="23"/>
        <v>40134</v>
      </c>
      <c r="P1482" s="46">
        <v>2009</v>
      </c>
      <c r="Q1482" s="46" t="s">
        <v>65</v>
      </c>
      <c r="S1482" s="46">
        <v>844940</v>
      </c>
      <c r="T1482" s="46">
        <v>2.679287163876205E-2</v>
      </c>
      <c r="U1482" s="46">
        <v>132</v>
      </c>
      <c r="V1482" s="46" t="s">
        <v>5403</v>
      </c>
      <c r="W1482" s="46" t="s">
        <v>5413</v>
      </c>
    </row>
    <row r="1483" spans="1:68" ht="12.75" customHeight="1" x14ac:dyDescent="0.25">
      <c r="A1483" s="46" t="s">
        <v>4128</v>
      </c>
      <c r="B1483" s="82" t="s">
        <v>548</v>
      </c>
      <c r="C1483" s="60">
        <v>8</v>
      </c>
      <c r="D1483" s="46" t="s">
        <v>4230</v>
      </c>
      <c r="E1483" s="46" t="s">
        <v>3120</v>
      </c>
      <c r="F1483" s="46" t="s">
        <v>4332</v>
      </c>
      <c r="G1483" s="46" t="s">
        <v>69</v>
      </c>
      <c r="H1483" s="46" t="s">
        <v>67</v>
      </c>
      <c r="I1483" s="83">
        <v>-2.01122594443999E+16</v>
      </c>
      <c r="J1483" s="83">
        <v>-4.8008232499999904E+16</v>
      </c>
      <c r="K1483" s="83" t="s">
        <v>5216</v>
      </c>
      <c r="L1483" s="46" t="s">
        <v>70</v>
      </c>
      <c r="M1483" s="60">
        <v>2004</v>
      </c>
      <c r="N1483" s="46" t="s">
        <v>1337</v>
      </c>
      <c r="O1483" s="46">
        <f t="shared" si="23"/>
        <v>40141</v>
      </c>
      <c r="P1483" s="46">
        <v>2009</v>
      </c>
      <c r="Q1483" s="46" t="s">
        <v>65</v>
      </c>
      <c r="S1483" s="46">
        <v>816000</v>
      </c>
      <c r="T1483" s="46">
        <v>2.5875190258751901E-2</v>
      </c>
      <c r="U1483" s="46">
        <v>96.76</v>
      </c>
      <c r="V1483" s="46" t="s">
        <v>5403</v>
      </c>
      <c r="W1483" s="46" t="s">
        <v>5413</v>
      </c>
    </row>
    <row r="1484" spans="1:68" ht="12.75" customHeight="1" x14ac:dyDescent="0.25">
      <c r="A1484" s="46" t="s">
        <v>4129</v>
      </c>
      <c r="B1484" s="82" t="s">
        <v>972</v>
      </c>
      <c r="C1484" s="60">
        <v>5</v>
      </c>
      <c r="D1484" s="46" t="s">
        <v>4323</v>
      </c>
      <c r="E1484" s="46" t="s">
        <v>3121</v>
      </c>
      <c r="F1484" s="46" t="s">
        <v>4332</v>
      </c>
      <c r="G1484" s="46" t="s">
        <v>68</v>
      </c>
      <c r="H1484" s="46" t="s">
        <v>67</v>
      </c>
      <c r="I1484" s="83">
        <v>-2.27445747221999E+16</v>
      </c>
      <c r="J1484" s="83">
        <v>-4.6896735833299904E+16</v>
      </c>
      <c r="K1484" s="83" t="s">
        <v>5217</v>
      </c>
      <c r="L1484" s="46" t="s">
        <v>70</v>
      </c>
      <c r="M1484" s="60">
        <v>2004</v>
      </c>
      <c r="N1484" s="46" t="s">
        <v>1340</v>
      </c>
      <c r="O1484" s="46">
        <f t="shared" si="23"/>
        <v>39410</v>
      </c>
      <c r="P1484" s="46">
        <v>2007</v>
      </c>
      <c r="Q1484" s="46" t="s">
        <v>65</v>
      </c>
      <c r="S1484" s="46">
        <v>819360</v>
      </c>
      <c r="T1484" s="46">
        <v>2.5981735159817353E-2</v>
      </c>
      <c r="U1484" s="46" t="s">
        <v>5405</v>
      </c>
      <c r="V1484" s="46" t="s">
        <v>5405</v>
      </c>
      <c r="W1484" s="46" t="s">
        <v>5405</v>
      </c>
    </row>
    <row r="1485" spans="1:68" ht="12.75" customHeight="1" x14ac:dyDescent="0.25">
      <c r="A1485" s="46" t="s">
        <v>4129</v>
      </c>
      <c r="B1485" s="82" t="s">
        <v>972</v>
      </c>
      <c r="C1485" s="60">
        <v>5</v>
      </c>
      <c r="D1485" s="46" t="s">
        <v>4323</v>
      </c>
      <c r="E1485" s="46" t="s">
        <v>3122</v>
      </c>
      <c r="F1485" s="46" t="s">
        <v>4332</v>
      </c>
      <c r="G1485" s="46" t="s">
        <v>68</v>
      </c>
      <c r="H1485" s="46" t="s">
        <v>62</v>
      </c>
      <c r="I1485" s="83">
        <v>-2.27454602777E+16</v>
      </c>
      <c r="J1485" s="83">
        <v>-4.6898208333299904E+16</v>
      </c>
      <c r="K1485" s="83" t="s">
        <v>5217</v>
      </c>
      <c r="L1485" s="46" t="s">
        <v>70</v>
      </c>
      <c r="M1485" s="60">
        <v>2004</v>
      </c>
      <c r="N1485" s="46" t="s">
        <v>1340</v>
      </c>
      <c r="O1485" s="46">
        <f t="shared" si="23"/>
        <v>39410</v>
      </c>
      <c r="P1485" s="46">
        <v>2007</v>
      </c>
      <c r="Q1485" s="46" t="s">
        <v>65</v>
      </c>
      <c r="S1485" s="46">
        <v>876000</v>
      </c>
      <c r="T1485" s="46">
        <v>2.7777777777777776E-2</v>
      </c>
      <c r="U1485" s="46" t="s">
        <v>5405</v>
      </c>
      <c r="V1485" s="46" t="s">
        <v>5405</v>
      </c>
      <c r="W1485" s="46" t="s">
        <v>5405</v>
      </c>
    </row>
    <row r="1486" spans="1:68" ht="12.75" customHeight="1" x14ac:dyDescent="0.25">
      <c r="A1486" s="46" t="s">
        <v>4130</v>
      </c>
      <c r="B1486" s="82" t="s">
        <v>483</v>
      </c>
      <c r="C1486" s="60">
        <v>5</v>
      </c>
      <c r="D1486" s="46" t="s">
        <v>4321</v>
      </c>
      <c r="E1486" s="46" t="s">
        <v>3123</v>
      </c>
      <c r="F1486" s="46" t="s">
        <v>4332</v>
      </c>
      <c r="G1486" s="46" t="s">
        <v>68</v>
      </c>
      <c r="H1486" s="46" t="s">
        <v>67</v>
      </c>
      <c r="I1486" s="83">
        <v>-2.27033772222E+16</v>
      </c>
      <c r="J1486" s="83">
        <v>-4.7347340277699904E+16</v>
      </c>
      <c r="K1486" s="83" t="s">
        <v>5218</v>
      </c>
      <c r="L1486" s="46" t="s">
        <v>70</v>
      </c>
      <c r="M1486" s="60">
        <v>2004</v>
      </c>
      <c r="N1486" s="46" t="s">
        <v>1340</v>
      </c>
      <c r="O1486" s="46">
        <f t="shared" si="23"/>
        <v>39410</v>
      </c>
      <c r="P1486" s="46">
        <v>2007</v>
      </c>
      <c r="Q1486" s="46" t="s">
        <v>65</v>
      </c>
      <c r="S1486" s="46">
        <v>10091520</v>
      </c>
      <c r="T1486" s="46">
        <v>0.32</v>
      </c>
      <c r="U1486" s="46" t="s">
        <v>5405</v>
      </c>
      <c r="V1486" s="46" t="s">
        <v>5405</v>
      </c>
      <c r="W1486" s="46" t="s">
        <v>5405</v>
      </c>
    </row>
    <row r="1487" spans="1:68" ht="12.75" customHeight="1" x14ac:dyDescent="0.25">
      <c r="A1487" s="46" t="s">
        <v>4130</v>
      </c>
      <c r="B1487" s="82" t="s">
        <v>483</v>
      </c>
      <c r="C1487" s="60">
        <v>5</v>
      </c>
      <c r="D1487" s="46" t="s">
        <v>4324</v>
      </c>
      <c r="E1487" s="46" t="s">
        <v>3124</v>
      </c>
      <c r="F1487" s="46" t="s">
        <v>4332</v>
      </c>
      <c r="G1487" s="46" t="s">
        <v>68</v>
      </c>
      <c r="H1487" s="46" t="s">
        <v>62</v>
      </c>
      <c r="I1487" s="83">
        <v>-2.2699565E+16</v>
      </c>
      <c r="J1487" s="83">
        <v>-4.7348734999999904E+16</v>
      </c>
      <c r="K1487" s="83" t="s">
        <v>5218</v>
      </c>
      <c r="L1487" s="46" t="s">
        <v>70</v>
      </c>
      <c r="M1487" s="60">
        <v>2004</v>
      </c>
      <c r="N1487" s="46" t="s">
        <v>1340</v>
      </c>
      <c r="O1487" s="46">
        <f t="shared" si="23"/>
        <v>39410</v>
      </c>
      <c r="P1487" s="46">
        <v>2007</v>
      </c>
      <c r="Q1487" s="46" t="s">
        <v>65</v>
      </c>
      <c r="S1487" s="46">
        <v>6132000</v>
      </c>
      <c r="T1487" s="46">
        <v>0.19444444444444445</v>
      </c>
      <c r="U1487" s="46" t="s">
        <v>5405</v>
      </c>
      <c r="V1487" s="46" t="s">
        <v>5405</v>
      </c>
      <c r="W1487" s="46" t="s">
        <v>5405</v>
      </c>
    </row>
    <row r="1488" spans="1:68" ht="12.75" customHeight="1" x14ac:dyDescent="0.25">
      <c r="A1488" s="46" t="s">
        <v>4131</v>
      </c>
      <c r="B1488" s="82" t="s">
        <v>884</v>
      </c>
      <c r="C1488" s="60">
        <v>5</v>
      </c>
      <c r="D1488" s="46" t="s">
        <v>4316</v>
      </c>
      <c r="E1488" s="46" t="s">
        <v>3125</v>
      </c>
      <c r="F1488" s="46" t="s">
        <v>4332</v>
      </c>
      <c r="G1488" s="46" t="s">
        <v>68</v>
      </c>
      <c r="H1488" s="46" t="s">
        <v>67</v>
      </c>
      <c r="I1488" s="83">
        <v>-2.26745555555E+16</v>
      </c>
      <c r="J1488" s="83">
        <v>-4.727975E+16</v>
      </c>
      <c r="K1488" s="83" t="s">
        <v>5219</v>
      </c>
      <c r="L1488" s="46" t="s">
        <v>1553</v>
      </c>
      <c r="M1488" s="60">
        <v>2004</v>
      </c>
      <c r="N1488" s="46" t="s">
        <v>1341</v>
      </c>
      <c r="O1488" s="46">
        <f t="shared" si="23"/>
        <v>39408</v>
      </c>
      <c r="P1488" s="46">
        <v>2007</v>
      </c>
      <c r="Q1488" s="46" t="s">
        <v>65</v>
      </c>
      <c r="S1488" s="46">
        <v>10512000</v>
      </c>
      <c r="T1488" s="46">
        <v>0.33333333333333331</v>
      </c>
      <c r="U1488" s="46" t="s">
        <v>5405</v>
      </c>
      <c r="V1488" s="46" t="s">
        <v>5405</v>
      </c>
      <c r="W1488" s="46" t="s">
        <v>5405</v>
      </c>
    </row>
    <row r="1489" spans="1:68" ht="12.75" customHeight="1" x14ac:dyDescent="0.25">
      <c r="A1489" s="46" t="s">
        <v>4131</v>
      </c>
      <c r="B1489" s="82" t="s">
        <v>884</v>
      </c>
      <c r="C1489" s="60">
        <v>5</v>
      </c>
      <c r="D1489" s="46" t="s">
        <v>4316</v>
      </c>
      <c r="E1489" s="46" t="s">
        <v>3126</v>
      </c>
      <c r="F1489" s="46" t="s">
        <v>4332</v>
      </c>
      <c r="G1489" s="46" t="s">
        <v>68</v>
      </c>
      <c r="H1489" s="46" t="s">
        <v>62</v>
      </c>
      <c r="I1489" s="83">
        <v>-2.26776944444E+16</v>
      </c>
      <c r="J1489" s="83">
        <v>-4.72784722222E+16</v>
      </c>
      <c r="K1489" s="83" t="s">
        <v>5219</v>
      </c>
      <c r="L1489" s="46" t="s">
        <v>1553</v>
      </c>
      <c r="M1489" s="60">
        <v>2004</v>
      </c>
      <c r="N1489" s="46" t="s">
        <v>1341</v>
      </c>
      <c r="O1489" s="46">
        <f t="shared" si="23"/>
        <v>39408</v>
      </c>
      <c r="P1489" s="46">
        <v>2007</v>
      </c>
      <c r="Q1489" s="46" t="s">
        <v>65</v>
      </c>
      <c r="S1489" s="46">
        <v>8409600</v>
      </c>
      <c r="T1489" s="46">
        <v>0.26666666666666666</v>
      </c>
      <c r="U1489" s="46" t="s">
        <v>5405</v>
      </c>
      <c r="V1489" s="46" t="s">
        <v>5405</v>
      </c>
      <c r="W1489" s="46" t="s">
        <v>5405</v>
      </c>
    </row>
    <row r="1490" spans="1:68" ht="12.75" customHeight="1" x14ac:dyDescent="0.25">
      <c r="A1490" s="46" t="s">
        <v>4132</v>
      </c>
      <c r="B1490" s="82" t="s">
        <v>548</v>
      </c>
      <c r="C1490" s="60">
        <v>8</v>
      </c>
      <c r="D1490" s="46" t="s">
        <v>4230</v>
      </c>
      <c r="E1490" s="46" t="s">
        <v>3127</v>
      </c>
      <c r="F1490" s="46" t="s">
        <v>4332</v>
      </c>
      <c r="G1490" s="46" t="s">
        <v>69</v>
      </c>
      <c r="H1490" s="46" t="s">
        <v>67</v>
      </c>
      <c r="I1490" s="83">
        <v>-2.01154583333E+16</v>
      </c>
      <c r="J1490" s="83">
        <v>-4.83992975E+16</v>
      </c>
      <c r="K1490" s="83" t="s">
        <v>5220</v>
      </c>
      <c r="L1490" s="46" t="s">
        <v>1554</v>
      </c>
      <c r="M1490" s="60">
        <v>2004</v>
      </c>
      <c r="N1490" s="46" t="s">
        <v>1342</v>
      </c>
      <c r="O1490" s="46">
        <f t="shared" si="23"/>
        <v>40128</v>
      </c>
      <c r="P1490" s="46">
        <v>2009</v>
      </c>
      <c r="Q1490" s="46" t="s">
        <v>65</v>
      </c>
      <c r="S1490" s="46">
        <v>241680</v>
      </c>
      <c r="T1490" s="46">
        <v>7.6636225266362252E-3</v>
      </c>
      <c r="U1490" s="46">
        <v>338.1</v>
      </c>
      <c r="V1490" s="46" t="s">
        <v>5403</v>
      </c>
      <c r="W1490" s="46" t="s">
        <v>5413</v>
      </c>
    </row>
    <row r="1491" spans="1:68" ht="12.75" customHeight="1" x14ac:dyDescent="0.25">
      <c r="A1491" s="46" t="s">
        <v>4133</v>
      </c>
      <c r="B1491" s="82" t="s">
        <v>538</v>
      </c>
      <c r="C1491" s="60">
        <v>8</v>
      </c>
      <c r="D1491" s="46" t="s">
        <v>4325</v>
      </c>
      <c r="E1491" s="46" t="s">
        <v>3128</v>
      </c>
      <c r="F1491" s="46" t="s">
        <v>4332</v>
      </c>
      <c r="G1491" s="46" t="s">
        <v>69</v>
      </c>
      <c r="H1491" s="46" t="s">
        <v>67</v>
      </c>
      <c r="I1491" s="83">
        <v>-2.11319444443999E+16</v>
      </c>
      <c r="J1491" s="83">
        <v>-4.7131666666599904E+16</v>
      </c>
      <c r="K1491" s="83" t="s">
        <v>5221</v>
      </c>
      <c r="L1491" s="46" t="s">
        <v>1555</v>
      </c>
      <c r="M1491" s="60">
        <v>2004</v>
      </c>
      <c r="N1491" s="46" t="s">
        <v>1343</v>
      </c>
      <c r="O1491" s="46">
        <f t="shared" si="23"/>
        <v>40125</v>
      </c>
      <c r="P1491" s="46">
        <v>2009</v>
      </c>
      <c r="Q1491" s="46" t="s">
        <v>65</v>
      </c>
      <c r="S1491" s="46">
        <v>186300</v>
      </c>
      <c r="T1491" s="46">
        <v>5.9075342465753425E-3</v>
      </c>
      <c r="U1491" s="46">
        <v>24.2</v>
      </c>
      <c r="V1491" s="46" t="s">
        <v>5429</v>
      </c>
      <c r="W1491" s="46" t="s">
        <v>5412</v>
      </c>
    </row>
    <row r="1492" spans="1:68" ht="12.75" customHeight="1" x14ac:dyDescent="0.25">
      <c r="A1492" s="46" t="s">
        <v>4134</v>
      </c>
      <c r="B1492" s="82" t="s">
        <v>561</v>
      </c>
      <c r="C1492" s="60">
        <v>15</v>
      </c>
      <c r="D1492" s="46" t="s">
        <v>4230</v>
      </c>
      <c r="E1492" s="46" t="s">
        <v>3129</v>
      </c>
      <c r="F1492" s="46" t="s">
        <v>4332</v>
      </c>
      <c r="G1492" s="46" t="s">
        <v>69</v>
      </c>
      <c r="H1492" s="46" t="s">
        <v>67</v>
      </c>
      <c r="I1492" s="83">
        <v>-1.99288774999999E+16</v>
      </c>
      <c r="J1492" s="83">
        <v>-4.99392316666E+16</v>
      </c>
      <c r="K1492" s="83" t="s">
        <v>5222</v>
      </c>
      <c r="L1492" s="46" t="s">
        <v>1555</v>
      </c>
      <c r="M1492" s="60">
        <v>2004</v>
      </c>
      <c r="N1492" s="46" t="s">
        <v>1343</v>
      </c>
      <c r="O1492" s="46">
        <f t="shared" si="23"/>
        <v>40125</v>
      </c>
      <c r="P1492" s="46">
        <v>2009</v>
      </c>
      <c r="Q1492" s="46" t="s">
        <v>65</v>
      </c>
      <c r="S1492" s="46">
        <v>478080</v>
      </c>
      <c r="T1492" s="46">
        <v>1.5159817351598173E-2</v>
      </c>
      <c r="U1492" s="46">
        <v>72.680000000000007</v>
      </c>
      <c r="V1492" s="46" t="s">
        <v>5403</v>
      </c>
      <c r="W1492" s="46" t="s">
        <v>5411</v>
      </c>
    </row>
    <row r="1493" spans="1:68" ht="12.75" customHeight="1" x14ac:dyDescent="0.25">
      <c r="A1493" s="46" t="s">
        <v>4135</v>
      </c>
      <c r="B1493" s="82" t="s">
        <v>517</v>
      </c>
      <c r="C1493" s="60">
        <v>12</v>
      </c>
      <c r="D1493" s="46" t="s">
        <v>4230</v>
      </c>
      <c r="E1493" s="46" t="s">
        <v>3130</v>
      </c>
      <c r="F1493" s="46" t="s">
        <v>4332</v>
      </c>
      <c r="G1493" s="46" t="s">
        <v>69</v>
      </c>
      <c r="H1493" s="46" t="s">
        <v>67</v>
      </c>
      <c r="I1493" s="83">
        <v>-2.04184294444E+16</v>
      </c>
      <c r="J1493" s="83">
        <v>-4.89352455555E+16</v>
      </c>
      <c r="K1493" s="83" t="s">
        <v>5223</v>
      </c>
      <c r="L1493" s="46" t="s">
        <v>1555</v>
      </c>
      <c r="M1493" s="60">
        <v>2004</v>
      </c>
      <c r="N1493" s="46" t="s">
        <v>1343</v>
      </c>
      <c r="O1493" s="46">
        <f t="shared" si="23"/>
        <v>40125</v>
      </c>
      <c r="P1493" s="46">
        <v>2009</v>
      </c>
      <c r="Q1493" s="46" t="s">
        <v>65</v>
      </c>
      <c r="S1493" s="46">
        <v>425250</v>
      </c>
      <c r="T1493" s="46">
        <v>1.3484589041095891E-2</v>
      </c>
      <c r="U1493" s="46">
        <v>66</v>
      </c>
      <c r="V1493" s="46" t="s">
        <v>5406</v>
      </c>
      <c r="W1493" s="46" t="s">
        <v>5407</v>
      </c>
    </row>
    <row r="1494" spans="1:68" ht="12.75" customHeight="1" x14ac:dyDescent="0.25">
      <c r="A1494" s="46" t="s">
        <v>3707</v>
      </c>
      <c r="B1494" s="82" t="s">
        <v>492</v>
      </c>
      <c r="C1494" s="60">
        <v>11</v>
      </c>
      <c r="D1494" s="46" t="s">
        <v>4254</v>
      </c>
      <c r="E1494" s="46" t="s">
        <v>3131</v>
      </c>
      <c r="F1494" s="46" t="s">
        <v>4333</v>
      </c>
      <c r="G1494" s="46" t="s">
        <v>76</v>
      </c>
      <c r="H1494" s="46" t="s">
        <v>67</v>
      </c>
      <c r="I1494" s="83">
        <v>-2.44077777777E+16</v>
      </c>
      <c r="J1494" s="83">
        <v>-4.78236111111E+16</v>
      </c>
      <c r="K1494" s="83" t="s">
        <v>5224</v>
      </c>
      <c r="L1494" s="46" t="s">
        <v>1555</v>
      </c>
      <c r="M1494" s="60">
        <v>2004</v>
      </c>
      <c r="N1494" s="46" t="s">
        <v>1304</v>
      </c>
      <c r="O1494" s="46">
        <f t="shared" si="23"/>
        <v>40134</v>
      </c>
      <c r="P1494" s="46">
        <v>2009</v>
      </c>
      <c r="Q1494" s="46" t="s">
        <v>65</v>
      </c>
      <c r="S1494" s="46">
        <v>90000</v>
      </c>
      <c r="T1494" s="46">
        <v>2.8538812785388126E-3</v>
      </c>
      <c r="U1494" s="46" t="s">
        <v>5405</v>
      </c>
      <c r="V1494" s="46" t="s">
        <v>5405</v>
      </c>
      <c r="W1494" s="46" t="s">
        <v>5405</v>
      </c>
    </row>
    <row r="1495" spans="1:68" ht="12.75" customHeight="1" x14ac:dyDescent="0.25">
      <c r="A1495" s="46" t="s">
        <v>3707</v>
      </c>
      <c r="B1495" s="82" t="s">
        <v>492</v>
      </c>
      <c r="C1495" s="60">
        <v>11</v>
      </c>
      <c r="D1495" s="46" t="s">
        <v>4254</v>
      </c>
      <c r="E1495" s="46" t="s">
        <v>3132</v>
      </c>
      <c r="F1495" s="46" t="s">
        <v>4333</v>
      </c>
      <c r="G1495" s="46" t="s">
        <v>76</v>
      </c>
      <c r="H1495" s="46" t="s">
        <v>62</v>
      </c>
      <c r="I1495" s="83">
        <v>-2.44086111111E+16</v>
      </c>
      <c r="J1495" s="83">
        <v>-4.7823333333299904E+16</v>
      </c>
      <c r="K1495" s="83" t="s">
        <v>5224</v>
      </c>
      <c r="L1495" s="46" t="s">
        <v>1555</v>
      </c>
      <c r="M1495" s="60">
        <v>2004</v>
      </c>
      <c r="N1495" s="46" t="s">
        <v>1304</v>
      </c>
      <c r="O1495" s="46">
        <f t="shared" si="23"/>
        <v>40134</v>
      </c>
      <c r="P1495" s="46">
        <v>2009</v>
      </c>
      <c r="Q1495" s="46" t="s">
        <v>65</v>
      </c>
      <c r="S1495" s="46">
        <v>85497.600000000006</v>
      </c>
      <c r="T1495" s="46">
        <v>2.7111111111111112E-3</v>
      </c>
      <c r="U1495" s="46" t="s">
        <v>5405</v>
      </c>
      <c r="V1495" s="46" t="s">
        <v>5405</v>
      </c>
      <c r="W1495" s="46" t="s">
        <v>5405</v>
      </c>
    </row>
    <row r="1496" spans="1:68" ht="12.75" customHeight="1" x14ac:dyDescent="0.25">
      <c r="A1496" s="46" t="s">
        <v>3707</v>
      </c>
      <c r="B1496" s="82" t="s">
        <v>492</v>
      </c>
      <c r="C1496" s="60">
        <v>11</v>
      </c>
      <c r="D1496" s="46" t="s">
        <v>4254</v>
      </c>
      <c r="E1496" s="46" t="s">
        <v>3133</v>
      </c>
      <c r="F1496" s="46" t="s">
        <v>4333</v>
      </c>
      <c r="G1496" s="46" t="s">
        <v>76</v>
      </c>
      <c r="H1496" s="46" t="s">
        <v>67</v>
      </c>
      <c r="I1496" s="83">
        <v>-2.44108333333E+16</v>
      </c>
      <c r="J1496" s="83">
        <v>-4.7823333333299904E+16</v>
      </c>
      <c r="K1496" s="83" t="s">
        <v>5224</v>
      </c>
      <c r="L1496" s="46" t="s">
        <v>1555</v>
      </c>
      <c r="M1496" s="60">
        <v>2004</v>
      </c>
      <c r="N1496" s="46" t="s">
        <v>1304</v>
      </c>
      <c r="O1496" s="46">
        <f t="shared" si="23"/>
        <v>40134</v>
      </c>
      <c r="P1496" s="46">
        <v>2009</v>
      </c>
      <c r="Q1496" s="46" t="s">
        <v>65</v>
      </c>
      <c r="S1496" s="46">
        <v>90000</v>
      </c>
      <c r="T1496" s="46">
        <v>2.8538812785388126E-3</v>
      </c>
      <c r="U1496" s="46" t="s">
        <v>5405</v>
      </c>
      <c r="V1496" s="46" t="s">
        <v>5405</v>
      </c>
      <c r="W1496" s="46" t="s">
        <v>5405</v>
      </c>
    </row>
    <row r="1497" spans="1:68" ht="12.75" customHeight="1" x14ac:dyDescent="0.25">
      <c r="A1497" s="46" t="s">
        <v>4136</v>
      </c>
      <c r="B1497" s="82" t="s">
        <v>483</v>
      </c>
      <c r="C1497" s="60">
        <v>5</v>
      </c>
      <c r="D1497" s="46" t="s">
        <v>4321</v>
      </c>
      <c r="E1497" s="46" t="s">
        <v>3134</v>
      </c>
      <c r="F1497" s="46" t="s">
        <v>4332</v>
      </c>
      <c r="G1497" s="46" t="s">
        <v>1639</v>
      </c>
      <c r="H1497" s="46" t="s">
        <v>1638</v>
      </c>
      <c r="I1497" s="83">
        <v>-2.27113888887999E+16</v>
      </c>
      <c r="J1497" s="83">
        <v>-4.7323888888799904E+16</v>
      </c>
      <c r="K1497" s="83" t="s">
        <v>5225</v>
      </c>
      <c r="L1497" s="46" t="s">
        <v>1556</v>
      </c>
      <c r="M1497" s="60">
        <v>2004</v>
      </c>
      <c r="N1497" s="46" t="s">
        <v>1344</v>
      </c>
      <c r="O1497" s="46">
        <f t="shared" si="23"/>
        <v>51077</v>
      </c>
      <c r="P1497" s="46">
        <v>2039</v>
      </c>
      <c r="Q1497" s="46" t="s">
        <v>65</v>
      </c>
      <c r="S1497" s="46">
        <v>0</v>
      </c>
      <c r="T1497" s="46">
        <v>0</v>
      </c>
      <c r="U1497" s="46" t="s">
        <v>5405</v>
      </c>
      <c r="V1497" s="46" t="s">
        <v>5405</v>
      </c>
      <c r="W1497" s="46" t="s">
        <v>5405</v>
      </c>
    </row>
    <row r="1498" spans="1:68" ht="12.75" customHeight="1" x14ac:dyDescent="0.25">
      <c r="A1498" s="46" t="s">
        <v>4126</v>
      </c>
      <c r="B1498" s="82" t="s">
        <v>599</v>
      </c>
      <c r="C1498" s="60">
        <v>2</v>
      </c>
      <c r="D1498" s="46" t="s">
        <v>4232</v>
      </c>
      <c r="E1498" s="46" t="s">
        <v>2254</v>
      </c>
      <c r="F1498" s="46" t="s">
        <v>4333</v>
      </c>
      <c r="G1498" s="46" t="s">
        <v>69</v>
      </c>
      <c r="H1498" s="46" t="s">
        <v>67</v>
      </c>
      <c r="I1498" s="83">
        <v>-2.28798066666E+16</v>
      </c>
      <c r="J1498" s="83">
        <v>-4.54398588888E+16</v>
      </c>
      <c r="K1498" s="83" t="s">
        <v>4535</v>
      </c>
      <c r="L1498" s="46" t="s">
        <v>307</v>
      </c>
      <c r="M1498" s="60">
        <v>2011</v>
      </c>
      <c r="N1498" s="46" t="s">
        <v>1214</v>
      </c>
      <c r="O1498" s="46">
        <f t="shared" si="23"/>
        <v>41456</v>
      </c>
      <c r="P1498" s="46">
        <v>2013</v>
      </c>
      <c r="Q1498" s="46" t="s">
        <v>65</v>
      </c>
      <c r="R1498" s="84"/>
      <c r="S1498" s="46">
        <v>1983708.96</v>
      </c>
      <c r="T1498" s="46">
        <v>6.2902998477929989E-2</v>
      </c>
      <c r="U1498" s="46">
        <v>251.21</v>
      </c>
      <c r="V1498" s="46" t="s">
        <v>5427</v>
      </c>
      <c r="W1498" s="46" t="s">
        <v>5428</v>
      </c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M1498" s="46"/>
      <c r="AN1498" s="46"/>
      <c r="AO1498" s="46"/>
      <c r="AP1498" s="46"/>
      <c r="AQ1498" s="46"/>
      <c r="AR1498" s="46"/>
      <c r="AS1498" s="46"/>
      <c r="AT1498" s="46"/>
      <c r="AU1498" s="46"/>
      <c r="AV1498" s="46"/>
      <c r="AW1498" s="46"/>
      <c r="AX1498" s="46"/>
      <c r="AY1498" s="46"/>
      <c r="AZ1498" s="46"/>
      <c r="BA1498" s="46"/>
      <c r="BB1498" s="46"/>
      <c r="BC1498" s="46"/>
      <c r="BD1498" s="46"/>
      <c r="BE1498" s="46"/>
      <c r="BF1498" s="46"/>
      <c r="BG1498" s="46"/>
      <c r="BH1498" s="46"/>
      <c r="BI1498" s="46"/>
      <c r="BJ1498" s="46"/>
      <c r="BK1498" s="46"/>
      <c r="BL1498" s="46"/>
      <c r="BM1498" s="46"/>
      <c r="BN1498" s="46"/>
      <c r="BO1498" s="46"/>
      <c r="BP1498" s="46"/>
    </row>
    <row r="1499" spans="1:68" ht="12.75" customHeight="1" x14ac:dyDescent="0.25">
      <c r="A1499" s="46" t="s">
        <v>4137</v>
      </c>
      <c r="B1499" s="82" t="s">
        <v>561</v>
      </c>
      <c r="C1499" s="60">
        <v>15</v>
      </c>
      <c r="D1499" s="46" t="s">
        <v>4230</v>
      </c>
      <c r="E1499" s="46" t="s">
        <v>3136</v>
      </c>
      <c r="F1499" s="46" t="s">
        <v>4332</v>
      </c>
      <c r="G1499" s="46" t="s">
        <v>69</v>
      </c>
      <c r="H1499" s="46" t="s">
        <v>67</v>
      </c>
      <c r="I1499" s="83">
        <v>-1.99251325E+16</v>
      </c>
      <c r="J1499" s="83">
        <v>-4.99985308333E+16</v>
      </c>
      <c r="K1499" s="83" t="s">
        <v>5226</v>
      </c>
      <c r="L1499" s="46" t="s">
        <v>1557</v>
      </c>
      <c r="M1499" s="60">
        <v>2004</v>
      </c>
      <c r="N1499" s="46" t="s">
        <v>1345</v>
      </c>
      <c r="O1499" s="46">
        <f t="shared" si="23"/>
        <v>40111</v>
      </c>
      <c r="P1499" s="46">
        <v>2009</v>
      </c>
      <c r="Q1499" s="46" t="s">
        <v>65</v>
      </c>
      <c r="S1499" s="46">
        <v>389382</v>
      </c>
      <c r="T1499" s="46">
        <v>1.2347222222222223E-2</v>
      </c>
      <c r="U1499" s="46">
        <v>41.3</v>
      </c>
      <c r="V1499" s="46" t="s">
        <v>5403</v>
      </c>
      <c r="W1499" s="46" t="s">
        <v>5438</v>
      </c>
    </row>
    <row r="1500" spans="1:68" ht="12.75" customHeight="1" x14ac:dyDescent="0.25">
      <c r="A1500" s="46" t="s">
        <v>4138</v>
      </c>
      <c r="B1500" s="82" t="s">
        <v>884</v>
      </c>
      <c r="C1500" s="60">
        <v>5</v>
      </c>
      <c r="D1500" s="46" t="s">
        <v>4321</v>
      </c>
      <c r="E1500" s="46" t="s">
        <v>3137</v>
      </c>
      <c r="F1500" s="46" t="s">
        <v>4332</v>
      </c>
      <c r="G1500" s="46" t="s">
        <v>68</v>
      </c>
      <c r="H1500" s="46" t="s">
        <v>67</v>
      </c>
      <c r="I1500" s="83">
        <v>-2.26924999999999E+16</v>
      </c>
      <c r="J1500" s="83">
        <v>-4.7290277777699904E+16</v>
      </c>
      <c r="K1500" s="83" t="s">
        <v>5227</v>
      </c>
      <c r="L1500" s="46" t="s">
        <v>1557</v>
      </c>
      <c r="M1500" s="60">
        <v>2004</v>
      </c>
      <c r="N1500" s="46" t="s">
        <v>1345</v>
      </c>
      <c r="O1500" s="46">
        <f t="shared" si="23"/>
        <v>40111</v>
      </c>
      <c r="P1500" s="46">
        <v>2009</v>
      </c>
      <c r="Q1500" s="46" t="s">
        <v>65</v>
      </c>
      <c r="S1500" s="46">
        <v>2750640</v>
      </c>
      <c r="T1500" s="46">
        <v>8.7222222222222229E-2</v>
      </c>
      <c r="U1500" s="46" t="s">
        <v>5405</v>
      </c>
      <c r="V1500" s="46" t="s">
        <v>5405</v>
      </c>
      <c r="W1500" s="46" t="s">
        <v>5405</v>
      </c>
    </row>
    <row r="1501" spans="1:68" ht="12.75" customHeight="1" x14ac:dyDescent="0.25">
      <c r="A1501" s="46" t="s">
        <v>4138</v>
      </c>
      <c r="B1501" s="82" t="s">
        <v>884</v>
      </c>
      <c r="C1501" s="60">
        <v>5</v>
      </c>
      <c r="D1501" s="46" t="s">
        <v>4323</v>
      </c>
      <c r="E1501" s="46" t="s">
        <v>3138</v>
      </c>
      <c r="F1501" s="46" t="s">
        <v>4332</v>
      </c>
      <c r="G1501" s="46" t="s">
        <v>68</v>
      </c>
      <c r="H1501" s="46" t="s">
        <v>62</v>
      </c>
      <c r="I1501" s="83">
        <v>-2.26925030555E+16</v>
      </c>
      <c r="J1501" s="83">
        <v>-4.72903205555E+16</v>
      </c>
      <c r="K1501" s="83" t="s">
        <v>5227</v>
      </c>
      <c r="L1501" s="46" t="s">
        <v>1557</v>
      </c>
      <c r="M1501" s="60">
        <v>2004</v>
      </c>
      <c r="N1501" s="46" t="s">
        <v>1345</v>
      </c>
      <c r="O1501" s="46">
        <f t="shared" si="23"/>
        <v>40111</v>
      </c>
      <c r="P1501" s="46">
        <v>2009</v>
      </c>
      <c r="Q1501" s="46" t="s">
        <v>65</v>
      </c>
      <c r="S1501" s="46">
        <v>2750640</v>
      </c>
      <c r="T1501" s="46">
        <v>8.7222222222222229E-2</v>
      </c>
      <c r="U1501" s="46" t="s">
        <v>5405</v>
      </c>
      <c r="V1501" s="46" t="s">
        <v>5405</v>
      </c>
      <c r="W1501" s="46" t="s">
        <v>5405</v>
      </c>
    </row>
    <row r="1502" spans="1:68" ht="12.75" customHeight="1" x14ac:dyDescent="0.25">
      <c r="A1502" s="46" t="s">
        <v>4139</v>
      </c>
      <c r="B1502" s="82" t="s">
        <v>543</v>
      </c>
      <c r="C1502" s="60">
        <v>9</v>
      </c>
      <c r="D1502" s="46" t="s">
        <v>4228</v>
      </c>
      <c r="E1502" s="46" t="s">
        <v>3139</v>
      </c>
      <c r="F1502" s="46" t="s">
        <v>4332</v>
      </c>
      <c r="G1502" s="46" t="s">
        <v>69</v>
      </c>
      <c r="H1502" s="46" t="s">
        <v>67</v>
      </c>
      <c r="I1502" s="83">
        <v>-2.22869444444E+16</v>
      </c>
      <c r="J1502" s="83">
        <v>-4.71627777777E+16</v>
      </c>
      <c r="K1502" s="83" t="s">
        <v>5228</v>
      </c>
      <c r="L1502" s="46" t="s">
        <v>1558</v>
      </c>
      <c r="M1502" s="60">
        <v>2004</v>
      </c>
      <c r="N1502" s="46" t="s">
        <v>1346</v>
      </c>
      <c r="O1502" s="46">
        <f t="shared" si="23"/>
        <v>40090</v>
      </c>
      <c r="P1502" s="46">
        <v>2009</v>
      </c>
      <c r="Q1502" s="46" t="s">
        <v>65</v>
      </c>
      <c r="S1502" s="46">
        <v>415800</v>
      </c>
      <c r="T1502" s="46">
        <v>1.3184931506849315E-2</v>
      </c>
      <c r="U1502" s="46">
        <v>53</v>
      </c>
      <c r="V1502" s="46" t="s">
        <v>5406</v>
      </c>
      <c r="W1502" s="46" t="s">
        <v>5407</v>
      </c>
    </row>
    <row r="1503" spans="1:68" ht="12.75" customHeight="1" x14ac:dyDescent="0.25">
      <c r="A1503" s="46" t="s">
        <v>3878</v>
      </c>
      <c r="B1503" s="82" t="s">
        <v>586</v>
      </c>
      <c r="C1503" s="60">
        <v>14</v>
      </c>
      <c r="D1503" s="46" t="s">
        <v>4227</v>
      </c>
      <c r="E1503" s="46" t="s">
        <v>3140</v>
      </c>
      <c r="F1503" s="46" t="s">
        <v>4332</v>
      </c>
      <c r="G1503" s="46" t="s">
        <v>76</v>
      </c>
      <c r="H1503" s="46" t="s">
        <v>67</v>
      </c>
      <c r="I1503" s="83">
        <v>-2.32730555555E+16</v>
      </c>
      <c r="J1503" s="83">
        <v>-4.90166666666E+16</v>
      </c>
      <c r="K1503" s="83" t="s">
        <v>5229</v>
      </c>
      <c r="L1503" s="46" t="s">
        <v>1558</v>
      </c>
      <c r="M1503" s="60">
        <v>2004</v>
      </c>
      <c r="N1503" s="46" t="s">
        <v>1347</v>
      </c>
      <c r="O1503" s="46">
        <f t="shared" si="23"/>
        <v>40088</v>
      </c>
      <c r="P1503" s="46">
        <v>2009</v>
      </c>
      <c r="Q1503" s="46" t="s">
        <v>65</v>
      </c>
      <c r="S1503" s="46">
        <v>144000</v>
      </c>
      <c r="T1503" s="46">
        <v>4.5662100456621002E-3</v>
      </c>
      <c r="U1503" s="46" t="s">
        <v>5405</v>
      </c>
      <c r="V1503" s="46" t="s">
        <v>5405</v>
      </c>
      <c r="W1503" s="46" t="s">
        <v>5405</v>
      </c>
    </row>
    <row r="1504" spans="1:68" ht="12.75" customHeight="1" x14ac:dyDescent="0.25">
      <c r="A1504" s="46" t="s">
        <v>3878</v>
      </c>
      <c r="B1504" s="82" t="s">
        <v>586</v>
      </c>
      <c r="C1504" s="60">
        <v>14</v>
      </c>
      <c r="D1504" s="46" t="s">
        <v>4227</v>
      </c>
      <c r="E1504" s="46" t="s">
        <v>3141</v>
      </c>
      <c r="F1504" s="46" t="s">
        <v>4332</v>
      </c>
      <c r="G1504" s="46" t="s">
        <v>76</v>
      </c>
      <c r="H1504" s="46" t="s">
        <v>62</v>
      </c>
      <c r="I1504" s="83">
        <v>-2.32730555555E+16</v>
      </c>
      <c r="J1504" s="83">
        <v>-4.90166666666E+16</v>
      </c>
      <c r="K1504" s="83" t="s">
        <v>5229</v>
      </c>
      <c r="L1504" s="46" t="s">
        <v>1558</v>
      </c>
      <c r="M1504" s="60">
        <v>2004</v>
      </c>
      <c r="N1504" s="46" t="s">
        <v>1347</v>
      </c>
      <c r="O1504" s="46">
        <f t="shared" si="23"/>
        <v>40088</v>
      </c>
      <c r="P1504" s="46">
        <v>2009</v>
      </c>
      <c r="Q1504" s="46" t="s">
        <v>65</v>
      </c>
      <c r="S1504" s="46">
        <v>115200</v>
      </c>
      <c r="T1504" s="46">
        <v>3.6529680365296802E-3</v>
      </c>
      <c r="U1504" s="46" t="s">
        <v>5405</v>
      </c>
      <c r="V1504" s="46" t="s">
        <v>5405</v>
      </c>
      <c r="W1504" s="46" t="s">
        <v>5405</v>
      </c>
    </row>
    <row r="1505" spans="1:23" ht="12.75" customHeight="1" x14ac:dyDescent="0.25">
      <c r="A1505" s="46" t="s">
        <v>3923</v>
      </c>
      <c r="B1505" s="82" t="s">
        <v>548</v>
      </c>
      <c r="C1505" s="60">
        <v>8</v>
      </c>
      <c r="D1505" s="46" t="s">
        <v>4230</v>
      </c>
      <c r="E1505" s="46" t="s">
        <v>3142</v>
      </c>
      <c r="F1505" s="46" t="s">
        <v>4332</v>
      </c>
      <c r="G1505" s="46" t="s">
        <v>69</v>
      </c>
      <c r="H1505" s="46" t="s">
        <v>67</v>
      </c>
      <c r="I1505" s="83">
        <v>-2.01497222222E+16</v>
      </c>
      <c r="J1505" s="83">
        <v>-4.82547222222E+16</v>
      </c>
      <c r="K1505" s="83" t="s">
        <v>5230</v>
      </c>
      <c r="L1505" s="46" t="s">
        <v>1558</v>
      </c>
      <c r="M1505" s="60">
        <v>2004</v>
      </c>
      <c r="N1505" s="46" t="s">
        <v>1346</v>
      </c>
      <c r="O1505" s="46">
        <f t="shared" si="23"/>
        <v>40090</v>
      </c>
      <c r="P1505" s="46">
        <v>2009</v>
      </c>
      <c r="Q1505" s="46" t="s">
        <v>65</v>
      </c>
      <c r="S1505" s="46">
        <v>701231.3</v>
      </c>
      <c r="T1505" s="46">
        <v>2.2235898655504821E-2</v>
      </c>
      <c r="U1505" s="46">
        <v>98.210999999999999</v>
      </c>
      <c r="V1505" s="46" t="s">
        <v>5403</v>
      </c>
      <c r="W1505" s="46" t="s">
        <v>5404</v>
      </c>
    </row>
    <row r="1506" spans="1:23" ht="12.75" customHeight="1" x14ac:dyDescent="0.25">
      <c r="A1506" s="46" t="s">
        <v>4140</v>
      </c>
      <c r="B1506" s="82" t="s">
        <v>548</v>
      </c>
      <c r="C1506" s="60">
        <v>8</v>
      </c>
      <c r="D1506" s="46" t="s">
        <v>4230</v>
      </c>
      <c r="E1506" s="46" t="s">
        <v>3143</v>
      </c>
      <c r="F1506" s="46" t="s">
        <v>4332</v>
      </c>
      <c r="G1506" s="46" t="s">
        <v>69</v>
      </c>
      <c r="H1506" s="46" t="s">
        <v>67</v>
      </c>
      <c r="I1506" s="83">
        <v>-2.01234555555E+16</v>
      </c>
      <c r="J1506" s="83">
        <v>-4.80266261111E+16</v>
      </c>
      <c r="K1506" s="83" t="s">
        <v>5231</v>
      </c>
      <c r="L1506" s="46" t="s">
        <v>1559</v>
      </c>
      <c r="M1506" s="60">
        <v>2004</v>
      </c>
      <c r="N1506" s="46" t="s">
        <v>1348</v>
      </c>
      <c r="O1506" s="46">
        <f t="shared" si="23"/>
        <v>40083</v>
      </c>
      <c r="P1506" s="46">
        <v>2009</v>
      </c>
      <c r="Q1506" s="46" t="s">
        <v>65</v>
      </c>
      <c r="S1506" s="46">
        <v>162640</v>
      </c>
      <c r="T1506" s="46">
        <v>5.1572805682394722E-3</v>
      </c>
      <c r="U1506" s="46">
        <v>30.25</v>
      </c>
      <c r="V1506" s="46" t="s">
        <v>5403</v>
      </c>
      <c r="W1506" s="46" t="s">
        <v>5413</v>
      </c>
    </row>
    <row r="1507" spans="1:23" ht="12.75" customHeight="1" x14ac:dyDescent="0.25">
      <c r="A1507" s="46" t="s">
        <v>3427</v>
      </c>
      <c r="B1507" s="82" t="s">
        <v>533</v>
      </c>
      <c r="C1507" s="60">
        <v>2</v>
      </c>
      <c r="D1507" s="46" t="s">
        <v>4232</v>
      </c>
      <c r="E1507" s="46" t="s">
        <v>3144</v>
      </c>
      <c r="F1507" s="46" t="s">
        <v>4333</v>
      </c>
      <c r="G1507" s="46" t="s">
        <v>61</v>
      </c>
      <c r="H1507" s="46" t="s">
        <v>62</v>
      </c>
      <c r="I1507" s="83">
        <v>-2.29677583333E+16</v>
      </c>
      <c r="J1507" s="83">
        <v>-4.55877611111E+16</v>
      </c>
      <c r="K1507" s="83" t="s">
        <v>5232</v>
      </c>
      <c r="L1507" s="46" t="s">
        <v>1560</v>
      </c>
      <c r="M1507" s="60">
        <v>2004</v>
      </c>
      <c r="N1507" s="46" t="s">
        <v>1349</v>
      </c>
      <c r="O1507" s="46">
        <f t="shared" si="23"/>
        <v>38807</v>
      </c>
      <c r="P1507" s="46">
        <v>2006</v>
      </c>
      <c r="Q1507" s="46" t="s">
        <v>265</v>
      </c>
      <c r="S1507" s="46">
        <v>22589937.600000001</v>
      </c>
      <c r="T1507" s="46">
        <v>0.7163222222222223</v>
      </c>
      <c r="U1507" s="46" t="s">
        <v>5405</v>
      </c>
      <c r="V1507" s="46" t="s">
        <v>5405</v>
      </c>
      <c r="W1507" s="46" t="s">
        <v>5405</v>
      </c>
    </row>
    <row r="1508" spans="1:23" ht="12.75" customHeight="1" x14ac:dyDescent="0.25">
      <c r="A1508" s="46" t="s">
        <v>3427</v>
      </c>
      <c r="B1508" s="82" t="s">
        <v>565</v>
      </c>
      <c r="C1508" s="60">
        <v>2</v>
      </c>
      <c r="D1508" s="46" t="s">
        <v>4232</v>
      </c>
      <c r="E1508" s="46" t="s">
        <v>3145</v>
      </c>
      <c r="F1508" s="46" t="s">
        <v>4333</v>
      </c>
      <c r="G1508" s="46" t="s">
        <v>61</v>
      </c>
      <c r="H1508" s="46" t="s">
        <v>62</v>
      </c>
      <c r="I1508" s="83">
        <v>-2.33968380555E+16</v>
      </c>
      <c r="J1508" s="83">
        <v>-4.60500783333E+16</v>
      </c>
      <c r="K1508" s="83" t="s">
        <v>5233</v>
      </c>
      <c r="L1508" s="46" t="s">
        <v>1560</v>
      </c>
      <c r="M1508" s="60">
        <v>2004</v>
      </c>
      <c r="N1508" s="46" t="s">
        <v>463</v>
      </c>
      <c r="O1508" s="46">
        <f t="shared" si="23"/>
        <v>41450</v>
      </c>
      <c r="P1508" s="46">
        <v>2013</v>
      </c>
      <c r="Q1508" s="46" t="s">
        <v>265</v>
      </c>
      <c r="S1508" s="46">
        <v>854625.6</v>
      </c>
      <c r="T1508" s="46">
        <v>2.7099999999999999E-2</v>
      </c>
      <c r="U1508" s="46" t="s">
        <v>5405</v>
      </c>
      <c r="V1508" s="46" t="s">
        <v>5405</v>
      </c>
      <c r="W1508" s="46" t="s">
        <v>5405</v>
      </c>
    </row>
    <row r="1509" spans="1:23" ht="12.75" customHeight="1" x14ac:dyDescent="0.25">
      <c r="A1509" s="46" t="s">
        <v>4141</v>
      </c>
      <c r="B1509" s="82" t="s">
        <v>565</v>
      </c>
      <c r="C1509" s="60">
        <v>2</v>
      </c>
      <c r="D1509" s="46" t="s">
        <v>4232</v>
      </c>
      <c r="E1509" s="46" t="s">
        <v>3146</v>
      </c>
      <c r="F1509" s="46" t="s">
        <v>4333</v>
      </c>
      <c r="G1509" s="46" t="s">
        <v>73</v>
      </c>
      <c r="H1509" s="46" t="s">
        <v>62</v>
      </c>
      <c r="I1509" s="83">
        <v>-2.34166666666E+16</v>
      </c>
      <c r="J1509" s="83">
        <v>-4.5995833333299904E+16</v>
      </c>
      <c r="K1509" s="83" t="s">
        <v>5234</v>
      </c>
      <c r="L1509" s="46" t="s">
        <v>1560</v>
      </c>
      <c r="M1509" s="60">
        <v>2004</v>
      </c>
      <c r="N1509" s="46" t="s">
        <v>1349</v>
      </c>
      <c r="O1509" s="46">
        <f t="shared" si="23"/>
        <v>38807</v>
      </c>
      <c r="P1509" s="46">
        <v>2006</v>
      </c>
      <c r="Q1509" s="46" t="s">
        <v>265</v>
      </c>
      <c r="S1509" s="46">
        <v>149620.79999999999</v>
      </c>
      <c r="T1509" s="46">
        <v>4.7444444444444444E-3</v>
      </c>
      <c r="U1509" s="46" t="s">
        <v>5405</v>
      </c>
      <c r="V1509" s="46" t="s">
        <v>5405</v>
      </c>
      <c r="W1509" s="46" t="s">
        <v>5405</v>
      </c>
    </row>
    <row r="1510" spans="1:23" ht="12.75" customHeight="1" x14ac:dyDescent="0.25">
      <c r="A1510" s="46" t="s">
        <v>3427</v>
      </c>
      <c r="B1510" s="82" t="s">
        <v>529</v>
      </c>
      <c r="C1510" s="60">
        <v>2</v>
      </c>
      <c r="D1510" s="46" t="s">
        <v>4232</v>
      </c>
      <c r="E1510" s="46" t="s">
        <v>3147</v>
      </c>
      <c r="F1510" s="46" t="s">
        <v>4333</v>
      </c>
      <c r="G1510" s="46" t="s">
        <v>61</v>
      </c>
      <c r="H1510" s="46" t="s">
        <v>62</v>
      </c>
      <c r="I1510" s="83">
        <v>-2.25741499999999E+16</v>
      </c>
      <c r="J1510" s="83">
        <v>-4.4896238888799904E+16</v>
      </c>
      <c r="K1510" s="83" t="s">
        <v>5235</v>
      </c>
      <c r="L1510" s="46" t="s">
        <v>1560</v>
      </c>
      <c r="M1510" s="60">
        <v>2004</v>
      </c>
      <c r="N1510" s="46" t="s">
        <v>1349</v>
      </c>
      <c r="O1510" s="46">
        <f t="shared" si="23"/>
        <v>38807</v>
      </c>
      <c r="P1510" s="46">
        <v>2006</v>
      </c>
      <c r="Q1510" s="46" t="s">
        <v>265</v>
      </c>
      <c r="S1510" s="46">
        <v>187639.2</v>
      </c>
      <c r="T1510" s="46">
        <v>5.9500000000000004E-3</v>
      </c>
      <c r="U1510" s="46" t="s">
        <v>5405</v>
      </c>
      <c r="V1510" s="46" t="s">
        <v>5405</v>
      </c>
      <c r="W1510" s="46" t="s">
        <v>5405</v>
      </c>
    </row>
    <row r="1511" spans="1:23" ht="12.75" customHeight="1" x14ac:dyDescent="0.25">
      <c r="A1511" s="46" t="s">
        <v>3649</v>
      </c>
      <c r="B1511" s="82" t="s">
        <v>591</v>
      </c>
      <c r="C1511" s="60">
        <v>2</v>
      </c>
      <c r="D1511" s="46" t="s">
        <v>4232</v>
      </c>
      <c r="E1511" s="46" t="s">
        <v>3148</v>
      </c>
      <c r="F1511" s="46" t="s">
        <v>4333</v>
      </c>
      <c r="G1511" s="46" t="s">
        <v>61</v>
      </c>
      <c r="H1511" s="46" t="s">
        <v>62</v>
      </c>
      <c r="I1511" s="83">
        <v>-2.33090444444E+16</v>
      </c>
      <c r="J1511" s="83">
        <v>-4.59726638888E+16</v>
      </c>
      <c r="K1511" s="83" t="s">
        <v>5236</v>
      </c>
      <c r="L1511" s="46" t="s">
        <v>1560</v>
      </c>
      <c r="M1511" s="60">
        <v>2004</v>
      </c>
      <c r="N1511" s="46" t="s">
        <v>1349</v>
      </c>
      <c r="O1511" s="46">
        <f t="shared" si="23"/>
        <v>38807</v>
      </c>
      <c r="P1511" s="46">
        <v>2006</v>
      </c>
      <c r="Q1511" s="46" t="s">
        <v>265</v>
      </c>
      <c r="S1511" s="46">
        <v>1078356</v>
      </c>
      <c r="T1511" s="46">
        <v>3.4194444444444444E-2</v>
      </c>
      <c r="U1511" s="46" t="s">
        <v>5405</v>
      </c>
      <c r="V1511" s="46" t="s">
        <v>5405</v>
      </c>
      <c r="W1511" s="46" t="s">
        <v>5405</v>
      </c>
    </row>
    <row r="1512" spans="1:23" ht="12.75" customHeight="1" x14ac:dyDescent="0.25">
      <c r="A1512" s="46" t="s">
        <v>3649</v>
      </c>
      <c r="B1512" s="82" t="s">
        <v>591</v>
      </c>
      <c r="C1512" s="60">
        <v>2</v>
      </c>
      <c r="D1512" s="46" t="s">
        <v>4232</v>
      </c>
      <c r="E1512" s="46" t="s">
        <v>3149</v>
      </c>
      <c r="F1512" s="46" t="s">
        <v>4333</v>
      </c>
      <c r="G1512" s="46" t="s">
        <v>61</v>
      </c>
      <c r="H1512" s="46" t="s">
        <v>62</v>
      </c>
      <c r="I1512" s="83">
        <v>-2.32723819443999E+16</v>
      </c>
      <c r="J1512" s="83">
        <v>-4.5978568888799904E+16</v>
      </c>
      <c r="K1512" s="83" t="s">
        <v>5236</v>
      </c>
      <c r="L1512" s="46" t="s">
        <v>1560</v>
      </c>
      <c r="M1512" s="60">
        <v>2004</v>
      </c>
      <c r="N1512" s="46" t="s">
        <v>1349</v>
      </c>
      <c r="O1512" s="46">
        <f t="shared" si="23"/>
        <v>38807</v>
      </c>
      <c r="P1512" s="46">
        <v>2006</v>
      </c>
      <c r="Q1512" s="46" t="s">
        <v>265</v>
      </c>
      <c r="S1512" s="46">
        <v>1075728</v>
      </c>
      <c r="T1512" s="46">
        <v>3.4111111111111113E-2</v>
      </c>
      <c r="U1512" s="46" t="s">
        <v>5405</v>
      </c>
      <c r="V1512" s="46" t="s">
        <v>5405</v>
      </c>
      <c r="W1512" s="46" t="s">
        <v>5405</v>
      </c>
    </row>
    <row r="1513" spans="1:23" ht="12.75" customHeight="1" x14ac:dyDescent="0.25">
      <c r="A1513" s="46" t="s">
        <v>3649</v>
      </c>
      <c r="B1513" s="82" t="s">
        <v>591</v>
      </c>
      <c r="C1513" s="60">
        <v>2</v>
      </c>
      <c r="D1513" s="46" t="s">
        <v>4232</v>
      </c>
      <c r="E1513" s="46" t="s">
        <v>3150</v>
      </c>
      <c r="F1513" s="46" t="s">
        <v>4333</v>
      </c>
      <c r="G1513" s="46" t="s">
        <v>61</v>
      </c>
      <c r="H1513" s="46" t="s">
        <v>62</v>
      </c>
      <c r="I1513" s="83">
        <v>-2.32825108333E+16</v>
      </c>
      <c r="J1513" s="83">
        <v>-4.59716266666E+16</v>
      </c>
      <c r="K1513" s="83" t="s">
        <v>5236</v>
      </c>
      <c r="L1513" s="46" t="s">
        <v>1560</v>
      </c>
      <c r="M1513" s="60">
        <v>2004</v>
      </c>
      <c r="N1513" s="46" t="s">
        <v>1349</v>
      </c>
      <c r="O1513" s="46">
        <f t="shared" si="23"/>
        <v>38807</v>
      </c>
      <c r="P1513" s="46">
        <v>2006</v>
      </c>
      <c r="Q1513" s="46" t="s">
        <v>265</v>
      </c>
      <c r="S1513" s="46">
        <v>385089.6</v>
      </c>
      <c r="T1513" s="46">
        <v>1.221111111111111E-2</v>
      </c>
      <c r="U1513" s="46" t="s">
        <v>5405</v>
      </c>
      <c r="V1513" s="46" t="s">
        <v>5405</v>
      </c>
      <c r="W1513" s="46" t="s">
        <v>5405</v>
      </c>
    </row>
    <row r="1514" spans="1:23" ht="12.75" customHeight="1" x14ac:dyDescent="0.25">
      <c r="A1514" s="46" t="s">
        <v>3548</v>
      </c>
      <c r="B1514" s="82" t="s">
        <v>586</v>
      </c>
      <c r="C1514" s="60">
        <v>14</v>
      </c>
      <c r="D1514" s="46" t="s">
        <v>4227</v>
      </c>
      <c r="E1514" s="46" t="s">
        <v>3151</v>
      </c>
      <c r="F1514" s="46" t="s">
        <v>4332</v>
      </c>
      <c r="G1514" s="46" t="s">
        <v>69</v>
      </c>
      <c r="H1514" s="46" t="s">
        <v>67</v>
      </c>
      <c r="I1514" s="83">
        <v>-2.32969444444E+16</v>
      </c>
      <c r="J1514" s="83">
        <v>-4.90280555555E+16</v>
      </c>
      <c r="K1514" s="83" t="s">
        <v>5237</v>
      </c>
      <c r="L1514" s="46" t="s">
        <v>1561</v>
      </c>
      <c r="M1514" s="60">
        <v>2004</v>
      </c>
      <c r="N1514" s="46" t="s">
        <v>1281</v>
      </c>
      <c r="O1514" s="46">
        <f t="shared" si="23"/>
        <v>40055</v>
      </c>
      <c r="P1514" s="46">
        <v>2009</v>
      </c>
      <c r="Q1514" s="46" t="s">
        <v>65</v>
      </c>
      <c r="S1514" s="46">
        <v>370600</v>
      </c>
      <c r="T1514" s="46">
        <v>1.1751648909183156E-2</v>
      </c>
      <c r="U1514" s="46">
        <v>82</v>
      </c>
      <c r="V1514" s="46" t="s">
        <v>5403</v>
      </c>
      <c r="W1514" s="46" t="s">
        <v>5411</v>
      </c>
    </row>
    <row r="1515" spans="1:23" ht="12.75" customHeight="1" x14ac:dyDescent="0.25">
      <c r="A1515" s="46" t="s">
        <v>3656</v>
      </c>
      <c r="B1515" s="82" t="s">
        <v>539</v>
      </c>
      <c r="C1515" s="60">
        <v>11</v>
      </c>
      <c r="D1515" s="46" t="s">
        <v>4254</v>
      </c>
      <c r="E1515" s="46" t="s">
        <v>3152</v>
      </c>
      <c r="F1515" s="46" t="s">
        <v>4333</v>
      </c>
      <c r="G1515" s="46" t="s">
        <v>76</v>
      </c>
      <c r="H1515" s="46" t="s">
        <v>67</v>
      </c>
      <c r="I1515" s="83">
        <v>-2.44138888887999E+16</v>
      </c>
      <c r="J1515" s="83">
        <v>-4.78511111111E+16</v>
      </c>
      <c r="K1515" s="83" t="s">
        <v>5238</v>
      </c>
      <c r="L1515" s="46" t="s">
        <v>1561</v>
      </c>
      <c r="M1515" s="60">
        <v>2004</v>
      </c>
      <c r="N1515" s="46" t="s">
        <v>1281</v>
      </c>
      <c r="O1515" s="46">
        <f t="shared" si="23"/>
        <v>40055</v>
      </c>
      <c r="P1515" s="46">
        <v>2009</v>
      </c>
      <c r="Q1515" s="46" t="s">
        <v>65</v>
      </c>
      <c r="S1515" s="46">
        <v>90000</v>
      </c>
      <c r="T1515" s="46">
        <v>2.8538812785388126E-3</v>
      </c>
      <c r="U1515" s="46" t="s">
        <v>5405</v>
      </c>
      <c r="V1515" s="46" t="s">
        <v>5405</v>
      </c>
      <c r="W1515" s="46" t="s">
        <v>5405</v>
      </c>
    </row>
    <row r="1516" spans="1:23" ht="12.75" customHeight="1" x14ac:dyDescent="0.25">
      <c r="A1516" s="46" t="s">
        <v>3656</v>
      </c>
      <c r="B1516" s="82" t="s">
        <v>539</v>
      </c>
      <c r="C1516" s="60">
        <v>11</v>
      </c>
      <c r="D1516" s="46" t="s">
        <v>4254</v>
      </c>
      <c r="E1516" s="46" t="s">
        <v>3153</v>
      </c>
      <c r="F1516" s="46" t="s">
        <v>4333</v>
      </c>
      <c r="G1516" s="46" t="s">
        <v>76</v>
      </c>
      <c r="H1516" s="46" t="s">
        <v>67</v>
      </c>
      <c r="I1516" s="83">
        <v>-2.44144444444E+16</v>
      </c>
      <c r="J1516" s="83">
        <v>-4.78502777777E+16</v>
      </c>
      <c r="K1516" s="83" t="s">
        <v>5238</v>
      </c>
      <c r="L1516" s="46" t="s">
        <v>1561</v>
      </c>
      <c r="M1516" s="60">
        <v>2004</v>
      </c>
      <c r="N1516" s="46" t="s">
        <v>1281</v>
      </c>
      <c r="O1516" s="46">
        <f t="shared" si="23"/>
        <v>40055</v>
      </c>
      <c r="P1516" s="46">
        <v>2009</v>
      </c>
      <c r="Q1516" s="46" t="s">
        <v>65</v>
      </c>
      <c r="S1516" s="46">
        <v>90000</v>
      </c>
      <c r="T1516" s="46">
        <v>2.8538812785388126E-3</v>
      </c>
      <c r="U1516" s="46" t="s">
        <v>5405</v>
      </c>
      <c r="V1516" s="46" t="s">
        <v>5405</v>
      </c>
      <c r="W1516" s="46" t="s">
        <v>5405</v>
      </c>
    </row>
    <row r="1517" spans="1:23" ht="12.75" customHeight="1" x14ac:dyDescent="0.25">
      <c r="A1517" s="46" t="s">
        <v>3655</v>
      </c>
      <c r="B1517" s="82" t="s">
        <v>539</v>
      </c>
      <c r="C1517" s="60">
        <v>11</v>
      </c>
      <c r="D1517" s="46" t="s">
        <v>4254</v>
      </c>
      <c r="E1517" s="46" t="s">
        <v>3154</v>
      </c>
      <c r="F1517" s="46" t="s">
        <v>4333</v>
      </c>
      <c r="G1517" s="46" t="s">
        <v>76</v>
      </c>
      <c r="H1517" s="46" t="s">
        <v>62</v>
      </c>
      <c r="I1517" s="83">
        <v>-2.43936111111E+16</v>
      </c>
      <c r="J1517" s="83">
        <v>-4.79244444444E+16</v>
      </c>
      <c r="K1517" s="83" t="s">
        <v>5239</v>
      </c>
      <c r="L1517" s="46" t="s">
        <v>1561</v>
      </c>
      <c r="M1517" s="60">
        <v>2004</v>
      </c>
      <c r="N1517" s="46" t="s">
        <v>1281</v>
      </c>
      <c r="O1517" s="46">
        <f t="shared" si="23"/>
        <v>40055</v>
      </c>
      <c r="P1517" s="46">
        <v>2009</v>
      </c>
      <c r="Q1517" s="46" t="s">
        <v>65</v>
      </c>
      <c r="S1517" s="46">
        <v>42739.199999999997</v>
      </c>
      <c r="T1517" s="46">
        <v>1.3552511415525113E-3</v>
      </c>
      <c r="U1517" s="46" t="s">
        <v>5405</v>
      </c>
      <c r="V1517" s="46" t="s">
        <v>5405</v>
      </c>
      <c r="W1517" s="46" t="s">
        <v>5405</v>
      </c>
    </row>
    <row r="1518" spans="1:23" ht="12.75" customHeight="1" x14ac:dyDescent="0.25">
      <c r="A1518" s="46" t="s">
        <v>3655</v>
      </c>
      <c r="B1518" s="82" t="s">
        <v>539</v>
      </c>
      <c r="C1518" s="60">
        <v>11</v>
      </c>
      <c r="D1518" s="46" t="s">
        <v>4254</v>
      </c>
      <c r="E1518" s="46" t="s">
        <v>3155</v>
      </c>
      <c r="F1518" s="46" t="s">
        <v>4333</v>
      </c>
      <c r="G1518" s="46" t="s">
        <v>76</v>
      </c>
      <c r="H1518" s="46" t="s">
        <v>67</v>
      </c>
      <c r="I1518" s="83">
        <v>-2.43938888887999E+16</v>
      </c>
      <c r="J1518" s="83">
        <v>-4.79238888888E+16</v>
      </c>
      <c r="K1518" s="83" t="s">
        <v>5239</v>
      </c>
      <c r="L1518" s="46" t="s">
        <v>1561</v>
      </c>
      <c r="M1518" s="60">
        <v>2004</v>
      </c>
      <c r="N1518" s="46" t="s">
        <v>1281</v>
      </c>
      <c r="O1518" s="46">
        <f t="shared" si="23"/>
        <v>40055</v>
      </c>
      <c r="P1518" s="46">
        <v>2009</v>
      </c>
      <c r="Q1518" s="46" t="s">
        <v>65</v>
      </c>
      <c r="S1518" s="46">
        <v>44995.199999999997</v>
      </c>
      <c r="T1518" s="46">
        <v>1.4267884322678843E-3</v>
      </c>
      <c r="U1518" s="46" t="s">
        <v>5405</v>
      </c>
      <c r="V1518" s="46" t="s">
        <v>5405</v>
      </c>
      <c r="W1518" s="46" t="s">
        <v>5405</v>
      </c>
    </row>
    <row r="1519" spans="1:23" ht="12.75" customHeight="1" x14ac:dyDescent="0.25">
      <c r="A1519" s="46" t="s">
        <v>4142</v>
      </c>
      <c r="B1519" s="82" t="s">
        <v>505</v>
      </c>
      <c r="C1519" s="60">
        <v>4</v>
      </c>
      <c r="D1519" s="46" t="s">
        <v>4235</v>
      </c>
      <c r="E1519" s="46" t="s">
        <v>3156</v>
      </c>
      <c r="F1519" s="46" t="s">
        <v>4332</v>
      </c>
      <c r="G1519" s="46" t="s">
        <v>69</v>
      </c>
      <c r="H1519" s="46" t="s">
        <v>67</v>
      </c>
      <c r="I1519" s="83">
        <v>-2.15936111111E+16</v>
      </c>
      <c r="J1519" s="83">
        <v>-4.6926111111099904E+16</v>
      </c>
      <c r="K1519" s="83" t="s">
        <v>5240</v>
      </c>
      <c r="L1519" s="46" t="s">
        <v>1562</v>
      </c>
      <c r="M1519" s="60">
        <v>2004</v>
      </c>
      <c r="N1519" s="46" t="s">
        <v>1281</v>
      </c>
      <c r="O1519" s="46">
        <f t="shared" si="23"/>
        <v>40055</v>
      </c>
      <c r="P1519" s="46">
        <v>2009</v>
      </c>
      <c r="Q1519" s="46" t="s">
        <v>65</v>
      </c>
      <c r="S1519" s="46">
        <v>315840</v>
      </c>
      <c r="T1519" s="46">
        <v>1.0015220700152207E-2</v>
      </c>
      <c r="U1519" s="46">
        <v>36.299999999999997</v>
      </c>
      <c r="V1519" s="46" t="s">
        <v>5403</v>
      </c>
      <c r="W1519" s="46" t="s">
        <v>5418</v>
      </c>
    </row>
    <row r="1520" spans="1:23" ht="12.75" customHeight="1" x14ac:dyDescent="0.25">
      <c r="A1520" s="46" t="s">
        <v>4143</v>
      </c>
      <c r="B1520" s="82" t="s">
        <v>476</v>
      </c>
      <c r="C1520" s="60">
        <v>9</v>
      </c>
      <c r="D1520" s="46" t="s">
        <v>4255</v>
      </c>
      <c r="E1520" s="46" t="s">
        <v>3157</v>
      </c>
      <c r="F1520" s="46" t="s">
        <v>4332</v>
      </c>
      <c r="G1520" s="46" t="s">
        <v>61</v>
      </c>
      <c r="H1520" s="46" t="s">
        <v>67</v>
      </c>
      <c r="I1520" s="83">
        <v>-2.25269444444E+16</v>
      </c>
      <c r="J1520" s="83">
        <v>-4.66413888888E+16</v>
      </c>
      <c r="K1520" s="83" t="s">
        <v>5241</v>
      </c>
      <c r="L1520" s="46" t="s">
        <v>1563</v>
      </c>
      <c r="M1520" s="60">
        <v>2004</v>
      </c>
      <c r="N1520" s="46" t="s">
        <v>1350</v>
      </c>
      <c r="O1520" s="46">
        <f t="shared" si="23"/>
        <v>40041</v>
      </c>
      <c r="P1520" s="46">
        <v>2009</v>
      </c>
      <c r="Q1520" s="46" t="s">
        <v>65</v>
      </c>
      <c r="S1520" s="46">
        <v>657000</v>
      </c>
      <c r="T1520" s="46">
        <v>2.0833333333333332E-2</v>
      </c>
      <c r="U1520" s="46" t="s">
        <v>5405</v>
      </c>
      <c r="V1520" s="46" t="s">
        <v>5405</v>
      </c>
      <c r="W1520" s="46" t="s">
        <v>5405</v>
      </c>
    </row>
    <row r="1521" spans="1:23" ht="12.75" customHeight="1" x14ac:dyDescent="0.25">
      <c r="A1521" s="46" t="s">
        <v>4144</v>
      </c>
      <c r="B1521" s="82" t="s">
        <v>553</v>
      </c>
      <c r="C1521" s="60">
        <v>9</v>
      </c>
      <c r="D1521" s="46" t="s">
        <v>4228</v>
      </c>
      <c r="E1521" s="46" t="s">
        <v>3158</v>
      </c>
      <c r="F1521" s="46" t="s">
        <v>4332</v>
      </c>
      <c r="G1521" s="46" t="s">
        <v>69</v>
      </c>
      <c r="H1521" s="46" t="s">
        <v>67</v>
      </c>
      <c r="I1521" s="83">
        <v>-2.15925E+16</v>
      </c>
      <c r="J1521" s="83">
        <v>-4.79802777777E+16</v>
      </c>
      <c r="K1521" s="83" t="s">
        <v>5242</v>
      </c>
      <c r="L1521" s="46" t="s">
        <v>1560</v>
      </c>
      <c r="M1521" s="60">
        <v>2004</v>
      </c>
      <c r="N1521" s="46" t="s">
        <v>1351</v>
      </c>
      <c r="O1521" s="46">
        <f t="shared" si="23"/>
        <v>40022</v>
      </c>
      <c r="P1521" s="46">
        <v>2009</v>
      </c>
      <c r="Q1521" s="46" t="s">
        <v>65</v>
      </c>
      <c r="S1521" s="46">
        <v>3700</v>
      </c>
      <c r="T1521" s="46">
        <v>1.1732623033992897E-4</v>
      </c>
      <c r="U1521" s="46">
        <v>1</v>
      </c>
      <c r="V1521" s="46" t="s">
        <v>5406</v>
      </c>
      <c r="W1521" s="46" t="s">
        <v>5440</v>
      </c>
    </row>
    <row r="1522" spans="1:23" ht="12.75" customHeight="1" x14ac:dyDescent="0.25">
      <c r="A1522" s="46" t="s">
        <v>4145</v>
      </c>
      <c r="B1522" s="82" t="s">
        <v>483</v>
      </c>
      <c r="C1522" s="60">
        <v>5</v>
      </c>
      <c r="D1522" s="46" t="s">
        <v>4321</v>
      </c>
      <c r="E1522" s="46" t="s">
        <v>3159</v>
      </c>
      <c r="F1522" s="46" t="s">
        <v>4332</v>
      </c>
      <c r="G1522" s="46" t="s">
        <v>61</v>
      </c>
      <c r="H1522" s="46" t="s">
        <v>1638</v>
      </c>
      <c r="I1522" s="83">
        <v>-2.27124999999999E+16</v>
      </c>
      <c r="J1522" s="83">
        <v>-4.73255555555E+16</v>
      </c>
      <c r="K1522" s="83" t="s">
        <v>5243</v>
      </c>
      <c r="L1522" s="46" t="s">
        <v>1560</v>
      </c>
      <c r="M1522" s="60">
        <v>2004</v>
      </c>
      <c r="N1522" s="46" t="s">
        <v>1351</v>
      </c>
      <c r="O1522" s="46">
        <f t="shared" si="23"/>
        <v>40022</v>
      </c>
      <c r="P1522" s="46">
        <v>2009</v>
      </c>
      <c r="Q1522" s="46" t="s">
        <v>65</v>
      </c>
      <c r="S1522" s="46">
        <v>0</v>
      </c>
      <c r="T1522" s="46">
        <v>0</v>
      </c>
      <c r="U1522" s="46" t="s">
        <v>5405</v>
      </c>
      <c r="V1522" s="46" t="s">
        <v>5405</v>
      </c>
      <c r="W1522" s="46" t="s">
        <v>5405</v>
      </c>
    </row>
    <row r="1523" spans="1:23" ht="12.75" customHeight="1" x14ac:dyDescent="0.25">
      <c r="A1523" s="46" t="s">
        <v>4146</v>
      </c>
      <c r="B1523" s="82" t="s">
        <v>519</v>
      </c>
      <c r="C1523" s="60">
        <v>9</v>
      </c>
      <c r="D1523" s="46" t="s">
        <v>4228</v>
      </c>
      <c r="E1523" s="46" t="s">
        <v>3160</v>
      </c>
      <c r="F1523" s="46" t="s">
        <v>4332</v>
      </c>
      <c r="G1523" s="46" t="s">
        <v>69</v>
      </c>
      <c r="H1523" s="46" t="s">
        <v>67</v>
      </c>
      <c r="I1523" s="83">
        <v>-2.19272222222E+16</v>
      </c>
      <c r="J1523" s="83">
        <v>-4.7325E+16</v>
      </c>
      <c r="K1523" s="83" t="s">
        <v>5244</v>
      </c>
      <c r="L1523" s="46" t="s">
        <v>1564</v>
      </c>
      <c r="M1523" s="60">
        <v>2004</v>
      </c>
      <c r="N1523" s="46" t="s">
        <v>1351</v>
      </c>
      <c r="O1523" s="46">
        <f t="shared" si="23"/>
        <v>40022</v>
      </c>
      <c r="P1523" s="46">
        <v>2009</v>
      </c>
      <c r="Q1523" s="46" t="s">
        <v>65</v>
      </c>
      <c r="S1523" s="46">
        <v>554840</v>
      </c>
      <c r="T1523" s="46">
        <v>1.7593860984271945E-2</v>
      </c>
      <c r="U1523" s="46">
        <v>84.7</v>
      </c>
      <c r="V1523" s="46" t="s">
        <v>5403</v>
      </c>
      <c r="W1523" s="46" t="s">
        <v>5418</v>
      </c>
    </row>
    <row r="1524" spans="1:23" ht="12.75" customHeight="1" x14ac:dyDescent="0.25">
      <c r="A1524" s="46" t="s">
        <v>3940</v>
      </c>
      <c r="B1524" s="82" t="s">
        <v>517</v>
      </c>
      <c r="C1524" s="60">
        <v>12</v>
      </c>
      <c r="D1524" s="46" t="s">
        <v>4230</v>
      </c>
      <c r="E1524" s="46" t="s">
        <v>3161</v>
      </c>
      <c r="F1524" s="46" t="s">
        <v>4332</v>
      </c>
      <c r="G1524" s="46" t="s">
        <v>79</v>
      </c>
      <c r="H1524" s="46" t="s">
        <v>67</v>
      </c>
      <c r="I1524" s="83">
        <v>-2.03936111111E+16</v>
      </c>
      <c r="J1524" s="83">
        <v>-4.89827777777E+16</v>
      </c>
      <c r="K1524" s="83" t="s">
        <v>5245</v>
      </c>
      <c r="L1524" s="46" t="s">
        <v>1565</v>
      </c>
      <c r="M1524" s="60">
        <v>2004</v>
      </c>
      <c r="N1524" s="46" t="s">
        <v>286</v>
      </c>
      <c r="O1524" s="46">
        <f t="shared" si="23"/>
        <v>40758</v>
      </c>
      <c r="P1524" s="46">
        <v>2011</v>
      </c>
      <c r="Q1524" s="46" t="s">
        <v>65</v>
      </c>
      <c r="S1524" s="46">
        <v>7794000</v>
      </c>
      <c r="T1524" s="46">
        <v>0.24714611872146119</v>
      </c>
      <c r="U1524" s="46" t="s">
        <v>5405</v>
      </c>
      <c r="V1524" s="46" t="s">
        <v>5405</v>
      </c>
      <c r="W1524" s="46" t="s">
        <v>5405</v>
      </c>
    </row>
    <row r="1525" spans="1:23" ht="12.75" customHeight="1" x14ac:dyDescent="0.25">
      <c r="A1525" s="46" t="s">
        <v>3939</v>
      </c>
      <c r="B1525" s="82" t="s">
        <v>505</v>
      </c>
      <c r="C1525" s="60">
        <v>4</v>
      </c>
      <c r="D1525" s="46" t="s">
        <v>4235</v>
      </c>
      <c r="E1525" s="46" t="s">
        <v>3162</v>
      </c>
      <c r="F1525" s="46" t="s">
        <v>4332</v>
      </c>
      <c r="G1525" s="46" t="s">
        <v>69</v>
      </c>
      <c r="H1525" s="46" t="s">
        <v>67</v>
      </c>
      <c r="I1525" s="83">
        <v>-2.16149999999999E+16</v>
      </c>
      <c r="J1525" s="83">
        <v>-4.699E+16</v>
      </c>
      <c r="K1525" s="83" t="s">
        <v>5246</v>
      </c>
      <c r="L1525" s="46" t="s">
        <v>1565</v>
      </c>
      <c r="M1525" s="60">
        <v>2004</v>
      </c>
      <c r="N1525" s="46" t="s">
        <v>1352</v>
      </c>
      <c r="O1525" s="46">
        <f t="shared" si="23"/>
        <v>40006</v>
      </c>
      <c r="P1525" s="46">
        <v>2009</v>
      </c>
      <c r="Q1525" s="46" t="s">
        <v>65</v>
      </c>
      <c r="S1525" s="46">
        <v>972000</v>
      </c>
      <c r="T1525" s="46">
        <v>3.0821917808219176E-2</v>
      </c>
      <c r="U1525" s="46">
        <v>180</v>
      </c>
      <c r="V1525" s="46" t="s">
        <v>5406</v>
      </c>
      <c r="W1525" s="46" t="s">
        <v>5407</v>
      </c>
    </row>
    <row r="1526" spans="1:23" ht="12.75" customHeight="1" x14ac:dyDescent="0.25">
      <c r="A1526" s="46" t="s">
        <v>4147</v>
      </c>
      <c r="B1526" s="82" t="s">
        <v>548</v>
      </c>
      <c r="C1526" s="60">
        <v>8</v>
      </c>
      <c r="D1526" s="46" t="s">
        <v>4230</v>
      </c>
      <c r="E1526" s="46" t="s">
        <v>3163</v>
      </c>
      <c r="F1526" s="46" t="s">
        <v>4332</v>
      </c>
      <c r="G1526" s="46" t="s">
        <v>69</v>
      </c>
      <c r="H1526" s="46" t="s">
        <v>67</v>
      </c>
      <c r="I1526" s="83">
        <v>-2.01218561111E+16</v>
      </c>
      <c r="J1526" s="83">
        <v>-4.8376105555499904E+16</v>
      </c>
      <c r="K1526" s="83" t="s">
        <v>5247</v>
      </c>
      <c r="L1526" s="46" t="s">
        <v>1565</v>
      </c>
      <c r="M1526" s="60">
        <v>2004</v>
      </c>
      <c r="N1526" s="46" t="s">
        <v>1352</v>
      </c>
      <c r="O1526" s="46">
        <f t="shared" si="23"/>
        <v>40006</v>
      </c>
      <c r="P1526" s="46">
        <v>2009</v>
      </c>
      <c r="Q1526" s="46" t="s">
        <v>65</v>
      </c>
      <c r="S1526" s="46">
        <v>1054977.5</v>
      </c>
      <c r="T1526" s="46">
        <v>3.3453117072552004E-2</v>
      </c>
      <c r="U1526" s="46">
        <v>133.30000000000001</v>
      </c>
      <c r="V1526" s="46" t="s">
        <v>5403</v>
      </c>
      <c r="W1526" s="46" t="s">
        <v>5413</v>
      </c>
    </row>
    <row r="1527" spans="1:23" ht="12.75" customHeight="1" x14ac:dyDescent="0.25">
      <c r="A1527" s="46" t="s">
        <v>3446</v>
      </c>
      <c r="B1527" s="82" t="s">
        <v>559</v>
      </c>
      <c r="C1527" s="60">
        <v>8</v>
      </c>
      <c r="D1527" s="46" t="s">
        <v>4229</v>
      </c>
      <c r="E1527" s="46" t="s">
        <v>3164</v>
      </c>
      <c r="F1527" s="46" t="s">
        <v>4332</v>
      </c>
      <c r="G1527" s="46" t="s">
        <v>69</v>
      </c>
      <c r="H1527" s="46" t="s">
        <v>67</v>
      </c>
      <c r="I1527" s="83">
        <v>-2.01849111111E+16</v>
      </c>
      <c r="J1527" s="83">
        <v>-4.83449563888E+16</v>
      </c>
      <c r="K1527" s="83" t="s">
        <v>5248</v>
      </c>
      <c r="L1527" s="46" t="s">
        <v>1565</v>
      </c>
      <c r="M1527" s="60">
        <v>2004</v>
      </c>
      <c r="N1527" s="46" t="s">
        <v>1352</v>
      </c>
      <c r="O1527" s="46">
        <f t="shared" si="23"/>
        <v>40006</v>
      </c>
      <c r="P1527" s="46">
        <v>2009</v>
      </c>
      <c r="Q1527" s="46" t="s">
        <v>65</v>
      </c>
      <c r="S1527" s="46">
        <v>624890.4</v>
      </c>
      <c r="T1527" s="46">
        <v>1.9815144596651447E-2</v>
      </c>
      <c r="U1527" s="46">
        <v>95.14</v>
      </c>
      <c r="V1527" s="46" t="s">
        <v>5403</v>
      </c>
      <c r="W1527" s="46" t="s">
        <v>5404</v>
      </c>
    </row>
    <row r="1528" spans="1:23" ht="12.75" customHeight="1" x14ac:dyDescent="0.25">
      <c r="A1528" s="46" t="s">
        <v>3855</v>
      </c>
      <c r="B1528" s="82" t="s">
        <v>493</v>
      </c>
      <c r="C1528" s="60">
        <v>9</v>
      </c>
      <c r="D1528" s="46" t="s">
        <v>4228</v>
      </c>
      <c r="E1528" s="46" t="s">
        <v>3165</v>
      </c>
      <c r="F1528" s="46" t="s">
        <v>4332</v>
      </c>
      <c r="G1528" s="46" t="s">
        <v>79</v>
      </c>
      <c r="H1528" s="46" t="s">
        <v>67</v>
      </c>
      <c r="I1528" s="83">
        <v>-2.23783333332999E+16</v>
      </c>
      <c r="J1528" s="83">
        <v>-4.69691666666E+16</v>
      </c>
      <c r="K1528" s="83" t="s">
        <v>5249</v>
      </c>
      <c r="L1528" s="46" t="s">
        <v>1566</v>
      </c>
      <c r="M1528" s="60">
        <v>2004</v>
      </c>
      <c r="N1528" s="46" t="s">
        <v>1353</v>
      </c>
      <c r="O1528" s="46">
        <f t="shared" si="23"/>
        <v>38243</v>
      </c>
      <c r="P1528" s="46">
        <v>2004</v>
      </c>
      <c r="Q1528" s="46" t="s">
        <v>146</v>
      </c>
      <c r="S1528" s="46">
        <v>9697320</v>
      </c>
      <c r="T1528" s="46">
        <v>0.3075</v>
      </c>
      <c r="U1528" s="46" t="s">
        <v>5405</v>
      </c>
      <c r="V1528" s="46" t="s">
        <v>5405</v>
      </c>
      <c r="W1528" s="46" t="s">
        <v>5405</v>
      </c>
    </row>
    <row r="1529" spans="1:23" ht="12.75" customHeight="1" x14ac:dyDescent="0.25">
      <c r="A1529" s="46" t="s">
        <v>3855</v>
      </c>
      <c r="B1529" s="82" t="s">
        <v>493</v>
      </c>
      <c r="C1529" s="60">
        <v>9</v>
      </c>
      <c r="D1529" s="46" t="s">
        <v>4228</v>
      </c>
      <c r="E1529" s="46" t="s">
        <v>3166</v>
      </c>
      <c r="F1529" s="46" t="s">
        <v>4332</v>
      </c>
      <c r="G1529" s="46" t="s">
        <v>79</v>
      </c>
      <c r="H1529" s="46" t="s">
        <v>62</v>
      </c>
      <c r="I1529" s="83">
        <v>-2.23802222222E+16</v>
      </c>
      <c r="J1529" s="83">
        <v>-4.6968555555499904E+16</v>
      </c>
      <c r="K1529" s="83" t="s">
        <v>5249</v>
      </c>
      <c r="L1529" s="46" t="s">
        <v>1566</v>
      </c>
      <c r="M1529" s="60">
        <v>2004</v>
      </c>
      <c r="N1529" s="46" t="s">
        <v>1353</v>
      </c>
      <c r="O1529" s="46">
        <f t="shared" si="23"/>
        <v>38243</v>
      </c>
      <c r="P1529" s="46">
        <v>2004</v>
      </c>
      <c r="Q1529" s="46" t="s">
        <v>146</v>
      </c>
      <c r="S1529" s="46">
        <v>236520</v>
      </c>
      <c r="T1529" s="46">
        <v>7.4999999999999997E-3</v>
      </c>
      <c r="U1529" s="46" t="s">
        <v>5405</v>
      </c>
      <c r="V1529" s="46" t="s">
        <v>5405</v>
      </c>
      <c r="W1529" s="46" t="s">
        <v>5405</v>
      </c>
    </row>
    <row r="1530" spans="1:23" ht="12.75" customHeight="1" x14ac:dyDescent="0.25">
      <c r="A1530" s="46" t="s">
        <v>3855</v>
      </c>
      <c r="B1530" s="82" t="s">
        <v>493</v>
      </c>
      <c r="C1530" s="60">
        <v>9</v>
      </c>
      <c r="D1530" s="46" t="s">
        <v>4228</v>
      </c>
      <c r="E1530" s="46" t="s">
        <v>3167</v>
      </c>
      <c r="F1530" s="46" t="s">
        <v>4332</v>
      </c>
      <c r="G1530" s="46" t="s">
        <v>79</v>
      </c>
      <c r="H1530" s="46" t="s">
        <v>67</v>
      </c>
      <c r="I1530" s="83">
        <v>-2.23796388887999E+16</v>
      </c>
      <c r="J1530" s="83">
        <v>-4.69691388888E+16</v>
      </c>
      <c r="K1530" s="83" t="s">
        <v>5250</v>
      </c>
      <c r="L1530" s="46" t="s">
        <v>1566</v>
      </c>
      <c r="M1530" s="60">
        <v>2004</v>
      </c>
      <c r="N1530" s="46" t="s">
        <v>1353</v>
      </c>
      <c r="O1530" s="46">
        <f t="shared" si="23"/>
        <v>38243</v>
      </c>
      <c r="P1530" s="46">
        <v>2004</v>
      </c>
      <c r="Q1530" s="46" t="s">
        <v>265</v>
      </c>
      <c r="S1530" s="46">
        <v>4844280</v>
      </c>
      <c r="T1530" s="46">
        <v>0.15361111111111111</v>
      </c>
      <c r="U1530" s="46" t="s">
        <v>5405</v>
      </c>
      <c r="V1530" s="46" t="s">
        <v>5405</v>
      </c>
      <c r="W1530" s="46" t="s">
        <v>5405</v>
      </c>
    </row>
    <row r="1531" spans="1:23" ht="12.75" customHeight="1" x14ac:dyDescent="0.25">
      <c r="A1531" s="46" t="s">
        <v>3855</v>
      </c>
      <c r="B1531" s="82" t="s">
        <v>493</v>
      </c>
      <c r="C1531" s="60">
        <v>9</v>
      </c>
      <c r="D1531" s="46" t="s">
        <v>4228</v>
      </c>
      <c r="E1531" s="46" t="s">
        <v>3168</v>
      </c>
      <c r="F1531" s="46" t="s">
        <v>4332</v>
      </c>
      <c r="G1531" s="46" t="s">
        <v>79</v>
      </c>
      <c r="H1531" s="46" t="s">
        <v>62</v>
      </c>
      <c r="I1531" s="83">
        <v>-2.23657313888E+16</v>
      </c>
      <c r="J1531" s="83">
        <v>-4.70033311111E+16</v>
      </c>
      <c r="K1531" s="83" t="s">
        <v>5250</v>
      </c>
      <c r="L1531" s="46" t="s">
        <v>1566</v>
      </c>
      <c r="M1531" s="60">
        <v>2004</v>
      </c>
      <c r="N1531" s="46" t="s">
        <v>1353</v>
      </c>
      <c r="O1531" s="46">
        <f t="shared" si="23"/>
        <v>38243</v>
      </c>
      <c r="P1531" s="46">
        <v>2004</v>
      </c>
      <c r="Q1531" s="46" t="s">
        <v>265</v>
      </c>
      <c r="S1531" s="46">
        <v>113880</v>
      </c>
      <c r="T1531" s="46">
        <v>3.6111111111111109E-3</v>
      </c>
      <c r="U1531" s="46" t="s">
        <v>5405</v>
      </c>
      <c r="V1531" s="46" t="s">
        <v>5405</v>
      </c>
      <c r="W1531" s="46" t="s">
        <v>5405</v>
      </c>
    </row>
    <row r="1532" spans="1:23" ht="12.75" customHeight="1" x14ac:dyDescent="0.25">
      <c r="A1532" s="46" t="s">
        <v>4148</v>
      </c>
      <c r="B1532" s="82" t="s">
        <v>520</v>
      </c>
      <c r="C1532" s="60">
        <v>15</v>
      </c>
      <c r="D1532" s="46" t="s">
        <v>4230</v>
      </c>
      <c r="E1532" s="46" t="s">
        <v>3169</v>
      </c>
      <c r="F1532" s="46" t="s">
        <v>4332</v>
      </c>
      <c r="G1532" s="46" t="s">
        <v>69</v>
      </c>
      <c r="H1532" s="46" t="s">
        <v>67</v>
      </c>
      <c r="I1532" s="83">
        <v>-1.98633927777E+16</v>
      </c>
      <c r="J1532" s="83">
        <v>-5.06142841666E+16</v>
      </c>
      <c r="K1532" s="83" t="s">
        <v>5251</v>
      </c>
      <c r="L1532" s="46" t="s">
        <v>1565</v>
      </c>
      <c r="M1532" s="60">
        <v>2004</v>
      </c>
      <c r="N1532" s="46" t="s">
        <v>1352</v>
      </c>
      <c r="O1532" s="46">
        <f t="shared" si="23"/>
        <v>40006</v>
      </c>
      <c r="P1532" s="46">
        <v>2009</v>
      </c>
      <c r="Q1532" s="46" t="s">
        <v>65</v>
      </c>
      <c r="S1532" s="46">
        <v>1450023.1</v>
      </c>
      <c r="T1532" s="46">
        <v>4.5979930872653479E-2</v>
      </c>
      <c r="U1532" s="46">
        <v>222</v>
      </c>
      <c r="V1532" s="46" t="s">
        <v>5403</v>
      </c>
      <c r="W1532" s="46" t="s">
        <v>5404</v>
      </c>
    </row>
    <row r="1533" spans="1:23" ht="12.75" customHeight="1" x14ac:dyDescent="0.25">
      <c r="A1533" s="46" t="s">
        <v>4149</v>
      </c>
      <c r="B1533" s="82" t="s">
        <v>559</v>
      </c>
      <c r="C1533" s="60">
        <v>8</v>
      </c>
      <c r="D1533" s="46" t="s">
        <v>4229</v>
      </c>
      <c r="E1533" s="46" t="s">
        <v>3170</v>
      </c>
      <c r="F1533" s="46" t="s">
        <v>4332</v>
      </c>
      <c r="G1533" s="46" t="s">
        <v>69</v>
      </c>
      <c r="H1533" s="46" t="s">
        <v>67</v>
      </c>
      <c r="I1533" s="83">
        <v>-2.01680555555E+16</v>
      </c>
      <c r="J1533" s="83">
        <v>-4.8359999999999904E+16</v>
      </c>
      <c r="K1533" s="83" t="s">
        <v>5252</v>
      </c>
      <c r="L1533" s="46" t="s">
        <v>1565</v>
      </c>
      <c r="M1533" s="60">
        <v>2004</v>
      </c>
      <c r="N1533" s="46" t="s">
        <v>1352</v>
      </c>
      <c r="O1533" s="46">
        <f t="shared" si="23"/>
        <v>40006</v>
      </c>
      <c r="P1533" s="46">
        <v>2009</v>
      </c>
      <c r="Q1533" s="46" t="s">
        <v>65</v>
      </c>
      <c r="S1533" s="46">
        <v>554485</v>
      </c>
      <c r="T1533" s="46">
        <v>1.7582604008117706E-2</v>
      </c>
      <c r="U1533" s="46">
        <v>70</v>
      </c>
      <c r="V1533" s="46" t="s">
        <v>5403</v>
      </c>
      <c r="W1533" s="46" t="s">
        <v>5413</v>
      </c>
    </row>
    <row r="1534" spans="1:23" ht="12.75" customHeight="1" x14ac:dyDescent="0.25">
      <c r="A1534" s="46" t="s">
        <v>3442</v>
      </c>
      <c r="B1534" s="82" t="s">
        <v>510</v>
      </c>
      <c r="C1534" s="60">
        <v>4</v>
      </c>
      <c r="D1534" s="46" t="s">
        <v>4241</v>
      </c>
      <c r="E1534" s="46" t="s">
        <v>3171</v>
      </c>
      <c r="F1534" s="46" t="s">
        <v>4332</v>
      </c>
      <c r="G1534" s="46" t="s">
        <v>69</v>
      </c>
      <c r="H1534" s="46" t="s">
        <v>67</v>
      </c>
      <c r="I1534" s="83">
        <v>-2.13833333333E+16</v>
      </c>
      <c r="J1534" s="83">
        <v>-4.6835E+16</v>
      </c>
      <c r="K1534" s="83" t="s">
        <v>5253</v>
      </c>
      <c r="L1534" s="46" t="s">
        <v>1566</v>
      </c>
      <c r="M1534" s="60">
        <v>2004</v>
      </c>
      <c r="N1534" s="46" t="s">
        <v>1354</v>
      </c>
      <c r="O1534" s="46">
        <f t="shared" si="23"/>
        <v>39992</v>
      </c>
      <c r="P1534" s="46">
        <v>2009</v>
      </c>
      <c r="Q1534" s="46" t="s">
        <v>65</v>
      </c>
      <c r="S1534" s="46">
        <v>661500</v>
      </c>
      <c r="T1534" s="46">
        <v>2.0976027397260275E-2</v>
      </c>
      <c r="U1534" s="46">
        <v>58.76</v>
      </c>
      <c r="V1534" s="46" t="s">
        <v>5403</v>
      </c>
      <c r="W1534" s="46" t="s">
        <v>5418</v>
      </c>
    </row>
    <row r="1535" spans="1:23" ht="12.75" customHeight="1" x14ac:dyDescent="0.25">
      <c r="A1535" s="46" t="s">
        <v>3776</v>
      </c>
      <c r="B1535" s="82" t="s">
        <v>504</v>
      </c>
      <c r="C1535" s="60">
        <v>4</v>
      </c>
      <c r="D1535" s="46" t="s">
        <v>4235</v>
      </c>
      <c r="E1535" s="46" t="s">
        <v>3172</v>
      </c>
      <c r="F1535" s="46" t="s">
        <v>4332</v>
      </c>
      <c r="G1535" s="46" t="s">
        <v>66</v>
      </c>
      <c r="H1535" s="46" t="s">
        <v>67</v>
      </c>
      <c r="I1535" s="83">
        <v>-2.16069916665999E+16</v>
      </c>
      <c r="J1535" s="83">
        <v>-4.66268777777E+16</v>
      </c>
      <c r="K1535" s="83" t="s">
        <v>5254</v>
      </c>
      <c r="L1535" s="46" t="s">
        <v>1566</v>
      </c>
      <c r="M1535" s="60">
        <v>2004</v>
      </c>
      <c r="N1535" s="46" t="s">
        <v>364</v>
      </c>
      <c r="O1535" s="46">
        <f t="shared" si="23"/>
        <v>41234</v>
      </c>
      <c r="P1535" s="46">
        <v>2012</v>
      </c>
      <c r="Q1535" s="46" t="s">
        <v>65</v>
      </c>
      <c r="S1535" s="46">
        <v>33264</v>
      </c>
      <c r="T1535" s="46">
        <v>1.0547945205479452E-3</v>
      </c>
      <c r="U1535" s="46" t="s">
        <v>5405</v>
      </c>
      <c r="V1535" s="46" t="s">
        <v>5405</v>
      </c>
      <c r="W1535" s="46" t="s">
        <v>5405</v>
      </c>
    </row>
    <row r="1536" spans="1:23" ht="12.75" customHeight="1" x14ac:dyDescent="0.25">
      <c r="A1536" s="46" t="s">
        <v>4150</v>
      </c>
      <c r="B1536" s="82" t="s">
        <v>548</v>
      </c>
      <c r="C1536" s="60">
        <v>8</v>
      </c>
      <c r="D1536" s="46" t="s">
        <v>4230</v>
      </c>
      <c r="E1536" s="46" t="s">
        <v>3173</v>
      </c>
      <c r="F1536" s="46" t="s">
        <v>4332</v>
      </c>
      <c r="G1536" s="46" t="s">
        <v>69</v>
      </c>
      <c r="H1536" s="46" t="s">
        <v>67</v>
      </c>
      <c r="I1536" s="83">
        <v>-2.01322222221999E+16</v>
      </c>
      <c r="J1536" s="83">
        <v>-4.8216111111099904E+16</v>
      </c>
      <c r="K1536" s="83" t="s">
        <v>5255</v>
      </c>
      <c r="L1536" s="46" t="s">
        <v>1566</v>
      </c>
      <c r="M1536" s="60">
        <v>2004</v>
      </c>
      <c r="N1536" s="46" t="s">
        <v>1355</v>
      </c>
      <c r="O1536" s="46">
        <f t="shared" si="23"/>
        <v>39999</v>
      </c>
      <c r="P1536" s="46">
        <v>2009</v>
      </c>
      <c r="Q1536" s="46" t="s">
        <v>65</v>
      </c>
      <c r="S1536" s="46">
        <v>1794870</v>
      </c>
      <c r="T1536" s="46">
        <v>5.6914954337899545E-2</v>
      </c>
      <c r="U1536" s="46">
        <v>113.8</v>
      </c>
      <c r="V1536" s="46" t="s">
        <v>5403</v>
      </c>
      <c r="W1536" s="46" t="s">
        <v>5404</v>
      </c>
    </row>
    <row r="1537" spans="1:23" ht="12.75" customHeight="1" x14ac:dyDescent="0.25">
      <c r="A1537" s="46" t="s">
        <v>4150</v>
      </c>
      <c r="B1537" s="82" t="s">
        <v>548</v>
      </c>
      <c r="C1537" s="60">
        <v>8</v>
      </c>
      <c r="D1537" s="46" t="s">
        <v>4230</v>
      </c>
      <c r="E1537" s="46" t="s">
        <v>3174</v>
      </c>
      <c r="F1537" s="46" t="s">
        <v>4332</v>
      </c>
      <c r="G1537" s="46" t="s">
        <v>69</v>
      </c>
      <c r="H1537" s="46" t="s">
        <v>67</v>
      </c>
      <c r="I1537" s="83">
        <v>-2.01227777777E+16</v>
      </c>
      <c r="J1537" s="83">
        <v>-4.82144444444E+16</v>
      </c>
      <c r="K1537" s="83" t="s">
        <v>5255</v>
      </c>
      <c r="L1537" s="46" t="s">
        <v>1566</v>
      </c>
      <c r="M1537" s="60">
        <v>2004</v>
      </c>
      <c r="N1537" s="46" t="s">
        <v>1355</v>
      </c>
      <c r="O1537" s="46">
        <f t="shared" si="23"/>
        <v>39999</v>
      </c>
      <c r="P1537" s="46">
        <v>2009</v>
      </c>
      <c r="Q1537" s="46" t="s">
        <v>65</v>
      </c>
      <c r="S1537" s="46">
        <v>3175200</v>
      </c>
      <c r="T1537" s="46">
        <v>0.10068493150684932</v>
      </c>
      <c r="U1537" s="46">
        <v>201.7</v>
      </c>
      <c r="V1537" s="46" t="s">
        <v>5403</v>
      </c>
      <c r="W1537" s="46" t="s">
        <v>5411</v>
      </c>
    </row>
    <row r="1538" spans="1:23" ht="12.75" customHeight="1" x14ac:dyDescent="0.25">
      <c r="A1538" s="46" t="s">
        <v>4150</v>
      </c>
      <c r="B1538" s="82" t="s">
        <v>548</v>
      </c>
      <c r="C1538" s="60">
        <v>8</v>
      </c>
      <c r="D1538" s="46" t="s">
        <v>4230</v>
      </c>
      <c r="E1538" s="46" t="s">
        <v>3175</v>
      </c>
      <c r="F1538" s="46" t="s">
        <v>4332</v>
      </c>
      <c r="G1538" s="46" t="s">
        <v>69</v>
      </c>
      <c r="H1538" s="46" t="s">
        <v>67</v>
      </c>
      <c r="I1538" s="83">
        <v>-2.01322222221999E+16</v>
      </c>
      <c r="J1538" s="83">
        <v>-4.8216111111099904E+16</v>
      </c>
      <c r="K1538" s="83" t="s">
        <v>5255</v>
      </c>
      <c r="L1538" s="46" t="s">
        <v>1566</v>
      </c>
      <c r="M1538" s="60">
        <v>2004</v>
      </c>
      <c r="N1538" s="46" t="s">
        <v>1355</v>
      </c>
      <c r="O1538" s="46">
        <f t="shared" si="23"/>
        <v>39999</v>
      </c>
      <c r="P1538" s="46">
        <v>2009</v>
      </c>
      <c r="Q1538" s="46" t="s">
        <v>65</v>
      </c>
      <c r="S1538" s="46">
        <v>1155420</v>
      </c>
      <c r="T1538" s="46">
        <v>3.6638127853881278E-2</v>
      </c>
      <c r="U1538" s="46">
        <v>73.3</v>
      </c>
      <c r="V1538" s="46" t="s">
        <v>5403</v>
      </c>
      <c r="W1538" s="46" t="s">
        <v>5404</v>
      </c>
    </row>
    <row r="1539" spans="1:23" ht="12.75" customHeight="1" x14ac:dyDescent="0.25">
      <c r="A1539" s="46" t="s">
        <v>4151</v>
      </c>
      <c r="B1539" s="82" t="s">
        <v>532</v>
      </c>
      <c r="C1539" s="60">
        <v>12</v>
      </c>
      <c r="D1539" s="46" t="s">
        <v>4230</v>
      </c>
      <c r="E1539" s="46" t="s">
        <v>3176</v>
      </c>
      <c r="F1539" s="46" t="s">
        <v>4332</v>
      </c>
      <c r="G1539" s="46" t="s">
        <v>69</v>
      </c>
      <c r="H1539" s="46" t="s">
        <v>67</v>
      </c>
      <c r="I1539" s="83">
        <v>-2.01649999999999E+16</v>
      </c>
      <c r="J1539" s="83">
        <v>-4.87072222222E+16</v>
      </c>
      <c r="K1539" s="83" t="s">
        <v>5256</v>
      </c>
      <c r="L1539" s="46" t="s">
        <v>1566</v>
      </c>
      <c r="M1539" s="60">
        <v>2004</v>
      </c>
      <c r="N1539" s="46" t="s">
        <v>1355</v>
      </c>
      <c r="O1539" s="46">
        <f t="shared" si="23"/>
        <v>39999</v>
      </c>
      <c r="P1539" s="46">
        <v>2009</v>
      </c>
      <c r="Q1539" s="46" t="s">
        <v>65</v>
      </c>
      <c r="S1539" s="46">
        <v>1580709.2</v>
      </c>
      <c r="T1539" s="46">
        <v>5.012395991882293E-2</v>
      </c>
      <c r="U1539" s="46">
        <v>242</v>
      </c>
      <c r="V1539" s="46" t="s">
        <v>5403</v>
      </c>
      <c r="W1539" s="46" t="s">
        <v>5404</v>
      </c>
    </row>
    <row r="1540" spans="1:23" ht="12.75" customHeight="1" x14ac:dyDescent="0.25">
      <c r="A1540" s="46" t="s">
        <v>3725</v>
      </c>
      <c r="B1540" s="82" t="s">
        <v>606</v>
      </c>
      <c r="C1540" s="60">
        <v>14</v>
      </c>
      <c r="D1540" s="46" t="s">
        <v>4227</v>
      </c>
      <c r="E1540" s="46" t="s">
        <v>3177</v>
      </c>
      <c r="F1540" s="46" t="s">
        <v>4332</v>
      </c>
      <c r="G1540" s="46" t="s">
        <v>69</v>
      </c>
      <c r="H1540" s="46" t="s">
        <v>67</v>
      </c>
      <c r="I1540" s="83">
        <v>-2.32565733333E+16</v>
      </c>
      <c r="J1540" s="83">
        <v>-4.90730225E+16</v>
      </c>
      <c r="K1540" s="83" t="s">
        <v>5257</v>
      </c>
      <c r="L1540" s="46" t="s">
        <v>1567</v>
      </c>
      <c r="M1540" s="60">
        <v>2004</v>
      </c>
      <c r="N1540" s="46" t="s">
        <v>1354</v>
      </c>
      <c r="O1540" s="46">
        <f t="shared" ref="O1540:O1603" si="24">DATEVALUE(N1540)</f>
        <v>39992</v>
      </c>
      <c r="P1540" s="46">
        <v>2009</v>
      </c>
      <c r="Q1540" s="46" t="s">
        <v>65</v>
      </c>
      <c r="S1540" s="46">
        <v>494216</v>
      </c>
      <c r="T1540" s="46">
        <v>1.56714865550482E-2</v>
      </c>
      <c r="U1540" s="46">
        <v>196.1</v>
      </c>
      <c r="V1540" s="46" t="s">
        <v>5403</v>
      </c>
      <c r="W1540" s="46" t="s">
        <v>5413</v>
      </c>
    </row>
    <row r="1541" spans="1:23" ht="12.75" customHeight="1" x14ac:dyDescent="0.25">
      <c r="A1541" s="46" t="s">
        <v>4152</v>
      </c>
      <c r="B1541" s="82" t="s">
        <v>488</v>
      </c>
      <c r="C1541" s="60">
        <v>9</v>
      </c>
      <c r="D1541" s="46" t="s">
        <v>4244</v>
      </c>
      <c r="E1541" s="46" t="s">
        <v>3178</v>
      </c>
      <c r="F1541" s="46" t="s">
        <v>4332</v>
      </c>
      <c r="G1541" s="46" t="s">
        <v>69</v>
      </c>
      <c r="H1541" s="46" t="s">
        <v>67</v>
      </c>
      <c r="I1541" s="83">
        <v>-2.192E+16</v>
      </c>
      <c r="J1541" s="83">
        <v>-4.68069444444E+16</v>
      </c>
      <c r="K1541" s="83" t="s">
        <v>5258</v>
      </c>
      <c r="L1541" s="46" t="s">
        <v>1567</v>
      </c>
      <c r="M1541" s="60">
        <v>2004</v>
      </c>
      <c r="N1541" s="46" t="s">
        <v>1354</v>
      </c>
      <c r="O1541" s="46">
        <f t="shared" si="24"/>
        <v>39992</v>
      </c>
      <c r="P1541" s="46">
        <v>2009</v>
      </c>
      <c r="Q1541" s="46" t="s">
        <v>65</v>
      </c>
      <c r="S1541" s="46">
        <v>148350</v>
      </c>
      <c r="T1541" s="46">
        <v>4.7041476407914768E-3</v>
      </c>
      <c r="U1541" s="46">
        <v>22.4</v>
      </c>
      <c r="V1541" s="46" t="s">
        <v>5403</v>
      </c>
      <c r="W1541" s="46" t="s">
        <v>5426</v>
      </c>
    </row>
    <row r="1542" spans="1:23" ht="12.75" customHeight="1" x14ac:dyDescent="0.25">
      <c r="A1542" s="46" t="s">
        <v>4153</v>
      </c>
      <c r="B1542" s="82" t="s">
        <v>482</v>
      </c>
      <c r="C1542" s="60">
        <v>5</v>
      </c>
      <c r="D1542" s="46" t="s">
        <v>4316</v>
      </c>
      <c r="E1542" s="46" t="s">
        <v>3179</v>
      </c>
      <c r="F1542" s="46" t="s">
        <v>4332</v>
      </c>
      <c r="G1542" s="46" t="s">
        <v>1639</v>
      </c>
      <c r="H1542" s="46" t="s">
        <v>1638</v>
      </c>
      <c r="I1542" s="83">
        <v>-2.27027777777E+16</v>
      </c>
      <c r="J1542" s="83">
        <v>-4.6999722222199904E+16</v>
      </c>
      <c r="K1542" s="83" t="s">
        <v>5259</v>
      </c>
      <c r="L1542" s="46" t="s">
        <v>1567</v>
      </c>
      <c r="M1542" s="60">
        <v>2004</v>
      </c>
      <c r="N1542" s="46" t="s">
        <v>1356</v>
      </c>
      <c r="O1542" s="46">
        <f t="shared" si="24"/>
        <v>50942</v>
      </c>
      <c r="P1542" s="46">
        <v>2039</v>
      </c>
      <c r="Q1542" s="46" t="s">
        <v>65</v>
      </c>
      <c r="S1542" s="46">
        <v>0</v>
      </c>
      <c r="T1542" s="46">
        <v>0</v>
      </c>
      <c r="U1542" s="46" t="s">
        <v>5405</v>
      </c>
      <c r="V1542" s="46" t="s">
        <v>5405</v>
      </c>
      <c r="W1542" s="46" t="s">
        <v>5405</v>
      </c>
    </row>
    <row r="1543" spans="1:23" ht="12.75" customHeight="1" x14ac:dyDescent="0.25">
      <c r="A1543" s="46" t="s">
        <v>4154</v>
      </c>
      <c r="B1543" s="82" t="s">
        <v>488</v>
      </c>
      <c r="C1543" s="60">
        <v>9</v>
      </c>
      <c r="D1543" s="46" t="s">
        <v>4244</v>
      </c>
      <c r="E1543" s="46" t="s">
        <v>3180</v>
      </c>
      <c r="F1543" s="46" t="s">
        <v>4332</v>
      </c>
      <c r="G1543" s="46" t="s">
        <v>69</v>
      </c>
      <c r="H1543" s="46" t="s">
        <v>67</v>
      </c>
      <c r="I1543" s="83">
        <v>-2.18991666665999E+16</v>
      </c>
      <c r="J1543" s="83">
        <v>-4.6910833333299904E+16</v>
      </c>
      <c r="K1543" s="83" t="s">
        <v>5260</v>
      </c>
      <c r="L1543" s="46" t="s">
        <v>1567</v>
      </c>
      <c r="M1543" s="60">
        <v>2004</v>
      </c>
      <c r="N1543" s="46" t="s">
        <v>1354</v>
      </c>
      <c r="O1543" s="46">
        <f t="shared" si="24"/>
        <v>39992</v>
      </c>
      <c r="P1543" s="46">
        <v>2009</v>
      </c>
      <c r="Q1543" s="46" t="s">
        <v>65</v>
      </c>
      <c r="S1543" s="46">
        <v>396100</v>
      </c>
      <c r="T1543" s="46">
        <v>1.2560248604769153E-2</v>
      </c>
      <c r="U1543" s="46">
        <v>30</v>
      </c>
      <c r="V1543" s="46" t="s">
        <v>5403</v>
      </c>
      <c r="W1543" s="46" t="s">
        <v>5418</v>
      </c>
    </row>
    <row r="1544" spans="1:23" ht="12.75" customHeight="1" x14ac:dyDescent="0.25">
      <c r="A1544" s="46" t="s">
        <v>3601</v>
      </c>
      <c r="B1544" s="82" t="s">
        <v>596</v>
      </c>
      <c r="C1544" s="60">
        <v>17</v>
      </c>
      <c r="D1544" s="46" t="s">
        <v>4266</v>
      </c>
      <c r="E1544" s="46" t="s">
        <v>3181</v>
      </c>
      <c r="F1544" s="46" t="s">
        <v>4332</v>
      </c>
      <c r="G1544" s="46" t="s">
        <v>68</v>
      </c>
      <c r="H1544" s="46" t="s">
        <v>67</v>
      </c>
      <c r="I1544" s="83">
        <v>-2.29808333333E+16</v>
      </c>
      <c r="J1544" s="83">
        <v>-4.99311111111E+16</v>
      </c>
      <c r="K1544" s="83" t="s">
        <v>5261</v>
      </c>
      <c r="L1544" s="46" t="s">
        <v>1568</v>
      </c>
      <c r="M1544" s="60">
        <v>2004</v>
      </c>
      <c r="N1544" s="46" t="s">
        <v>1357</v>
      </c>
      <c r="O1544" s="46">
        <f t="shared" si="24"/>
        <v>39971</v>
      </c>
      <c r="P1544" s="46">
        <v>2009</v>
      </c>
      <c r="Q1544" s="46" t="s">
        <v>65</v>
      </c>
      <c r="S1544" s="46">
        <v>470412</v>
      </c>
      <c r="T1544" s="46">
        <v>1.4916666666666667E-2</v>
      </c>
      <c r="U1544" s="46" t="s">
        <v>5405</v>
      </c>
      <c r="V1544" s="46" t="s">
        <v>5405</v>
      </c>
      <c r="W1544" s="46" t="s">
        <v>5405</v>
      </c>
    </row>
    <row r="1545" spans="1:23" ht="12.75" customHeight="1" x14ac:dyDescent="0.25">
      <c r="A1545" s="46" t="s">
        <v>3601</v>
      </c>
      <c r="B1545" s="82" t="s">
        <v>596</v>
      </c>
      <c r="C1545" s="60">
        <v>17</v>
      </c>
      <c r="D1545" s="46" t="s">
        <v>4266</v>
      </c>
      <c r="E1545" s="46" t="s">
        <v>3182</v>
      </c>
      <c r="F1545" s="46" t="s">
        <v>4332</v>
      </c>
      <c r="G1545" s="46" t="s">
        <v>68</v>
      </c>
      <c r="H1545" s="46" t="s">
        <v>62</v>
      </c>
      <c r="I1545" s="83">
        <v>-2.29808333333E+16</v>
      </c>
      <c r="J1545" s="83">
        <v>-4.9926111111099904E+16</v>
      </c>
      <c r="K1545" s="83" t="s">
        <v>5261</v>
      </c>
      <c r="L1545" s="46" t="s">
        <v>1568</v>
      </c>
      <c r="M1545" s="60">
        <v>2004</v>
      </c>
      <c r="N1545" s="46" t="s">
        <v>1357</v>
      </c>
      <c r="O1545" s="46">
        <f t="shared" si="24"/>
        <v>39971</v>
      </c>
      <c r="P1545" s="46">
        <v>2009</v>
      </c>
      <c r="Q1545" s="46" t="s">
        <v>65</v>
      </c>
      <c r="S1545" s="46">
        <v>144540</v>
      </c>
      <c r="T1545" s="46">
        <v>4.5833333333333334E-3</v>
      </c>
      <c r="U1545" s="46" t="s">
        <v>5405</v>
      </c>
      <c r="V1545" s="46" t="s">
        <v>5405</v>
      </c>
      <c r="W1545" s="46" t="s">
        <v>5405</v>
      </c>
    </row>
    <row r="1546" spans="1:23" ht="12.75" customHeight="1" x14ac:dyDescent="0.25">
      <c r="A1546" s="46" t="s">
        <v>4155</v>
      </c>
      <c r="B1546" s="82" t="s">
        <v>480</v>
      </c>
      <c r="C1546" s="60">
        <v>9</v>
      </c>
      <c r="D1546" s="46" t="s">
        <v>4228</v>
      </c>
      <c r="E1546" s="46" t="s">
        <v>3183</v>
      </c>
      <c r="F1546" s="46" t="s">
        <v>4332</v>
      </c>
      <c r="G1546" s="46" t="s">
        <v>1639</v>
      </c>
      <c r="H1546" s="46" t="s">
        <v>1638</v>
      </c>
      <c r="I1546" s="83">
        <v>-2.12025E+16</v>
      </c>
      <c r="J1546" s="83">
        <v>-4.81713888888E+16</v>
      </c>
      <c r="K1546" s="83" t="s">
        <v>5262</v>
      </c>
      <c r="L1546" s="46" t="s">
        <v>1568</v>
      </c>
      <c r="M1546" s="60">
        <v>2004</v>
      </c>
      <c r="N1546" s="46" t="s">
        <v>1358</v>
      </c>
      <c r="O1546" s="46">
        <f t="shared" si="24"/>
        <v>49467</v>
      </c>
      <c r="P1546" s="46">
        <v>2035</v>
      </c>
      <c r="Q1546" s="46" t="s">
        <v>65</v>
      </c>
      <c r="S1546" s="46">
        <v>0</v>
      </c>
      <c r="T1546" s="46">
        <v>0</v>
      </c>
      <c r="U1546" s="46" t="s">
        <v>5405</v>
      </c>
      <c r="V1546" s="46" t="s">
        <v>5405</v>
      </c>
      <c r="W1546" s="46" t="s">
        <v>5405</v>
      </c>
    </row>
    <row r="1547" spans="1:23" ht="12.75" customHeight="1" x14ac:dyDescent="0.25">
      <c r="A1547" s="46" t="s">
        <v>4156</v>
      </c>
      <c r="B1547" s="82" t="s">
        <v>481</v>
      </c>
      <c r="C1547" s="60">
        <v>17</v>
      </c>
      <c r="D1547" s="46" t="s">
        <v>4227</v>
      </c>
      <c r="E1547" s="46" t="s">
        <v>3184</v>
      </c>
      <c r="F1547" s="46" t="s">
        <v>4332</v>
      </c>
      <c r="G1547" s="46" t="s">
        <v>1639</v>
      </c>
      <c r="H1547" s="46" t="s">
        <v>1638</v>
      </c>
      <c r="I1547" s="83">
        <v>-2.30977777776999E+16</v>
      </c>
      <c r="J1547" s="83">
        <v>-4.97441666666E+16</v>
      </c>
      <c r="K1547" s="83" t="s">
        <v>5263</v>
      </c>
      <c r="L1547" s="46" t="s">
        <v>1568</v>
      </c>
      <c r="M1547" s="60">
        <v>2004</v>
      </c>
      <c r="N1547" s="46" t="s">
        <v>1359</v>
      </c>
      <c r="O1547" s="46">
        <f t="shared" si="24"/>
        <v>50928</v>
      </c>
      <c r="P1547" s="46">
        <v>2039</v>
      </c>
      <c r="Q1547" s="46" t="s">
        <v>65</v>
      </c>
      <c r="S1547" s="46">
        <v>0</v>
      </c>
      <c r="T1547" s="46">
        <v>0</v>
      </c>
      <c r="U1547" s="46" t="s">
        <v>5405</v>
      </c>
      <c r="V1547" s="46" t="s">
        <v>5405</v>
      </c>
      <c r="W1547" s="46" t="s">
        <v>5405</v>
      </c>
    </row>
    <row r="1548" spans="1:23" ht="12.75" customHeight="1" x14ac:dyDescent="0.25">
      <c r="A1548" s="46" t="s">
        <v>4157</v>
      </c>
      <c r="B1548" s="82" t="s">
        <v>510</v>
      </c>
      <c r="C1548" s="60">
        <v>4</v>
      </c>
      <c r="D1548" s="46" t="s">
        <v>4241</v>
      </c>
      <c r="E1548" s="46" t="s">
        <v>3185</v>
      </c>
      <c r="F1548" s="46" t="s">
        <v>4332</v>
      </c>
      <c r="G1548" s="46" t="s">
        <v>69</v>
      </c>
      <c r="H1548" s="46" t="s">
        <v>67</v>
      </c>
      <c r="I1548" s="83">
        <v>-2.1405E+16</v>
      </c>
      <c r="J1548" s="83">
        <v>-4.68761111111E+16</v>
      </c>
      <c r="K1548" s="83" t="s">
        <v>5264</v>
      </c>
      <c r="L1548" s="46" t="s">
        <v>1569</v>
      </c>
      <c r="M1548" s="60">
        <v>2004</v>
      </c>
      <c r="N1548" s="46" t="s">
        <v>1357</v>
      </c>
      <c r="O1548" s="46">
        <f t="shared" si="24"/>
        <v>39971</v>
      </c>
      <c r="P1548" s="46">
        <v>2009</v>
      </c>
      <c r="Q1548" s="46" t="s">
        <v>65</v>
      </c>
      <c r="S1548" s="46">
        <v>441000</v>
      </c>
      <c r="T1548" s="46">
        <v>1.3984018264840182E-2</v>
      </c>
      <c r="U1548" s="46">
        <v>50</v>
      </c>
      <c r="V1548" s="46" t="s">
        <v>5403</v>
      </c>
      <c r="W1548" s="46" t="s">
        <v>5418</v>
      </c>
    </row>
    <row r="1549" spans="1:23" ht="12.75" customHeight="1" x14ac:dyDescent="0.25">
      <c r="A1549" s="46" t="s">
        <v>4158</v>
      </c>
      <c r="B1549" s="82" t="s">
        <v>479</v>
      </c>
      <c r="C1549" s="60">
        <v>9</v>
      </c>
      <c r="D1549" s="46" t="s">
        <v>4228</v>
      </c>
      <c r="E1549" s="46" t="s">
        <v>3186</v>
      </c>
      <c r="F1549" s="46" t="s">
        <v>4332</v>
      </c>
      <c r="G1549" s="46" t="s">
        <v>1639</v>
      </c>
      <c r="H1549" s="46" t="s">
        <v>1638</v>
      </c>
      <c r="I1549" s="83">
        <v>-2.23647222222E+16</v>
      </c>
      <c r="J1549" s="83">
        <v>-4.6969444444399904E+16</v>
      </c>
      <c r="K1549" s="83" t="s">
        <v>5265</v>
      </c>
      <c r="L1549" s="46" t="s">
        <v>1569</v>
      </c>
      <c r="M1549" s="60">
        <v>2004</v>
      </c>
      <c r="N1549" s="46" t="s">
        <v>1360</v>
      </c>
      <c r="O1549" s="46">
        <f t="shared" si="24"/>
        <v>50921</v>
      </c>
      <c r="P1549" s="46">
        <v>2039</v>
      </c>
      <c r="Q1549" s="46" t="s">
        <v>65</v>
      </c>
      <c r="S1549" s="46">
        <v>0</v>
      </c>
      <c r="T1549" s="46">
        <v>0</v>
      </c>
      <c r="U1549" s="46" t="s">
        <v>5405</v>
      </c>
      <c r="V1549" s="46" t="s">
        <v>5405</v>
      </c>
      <c r="W1549" s="46" t="s">
        <v>5405</v>
      </c>
    </row>
    <row r="1550" spans="1:23" ht="12.75" customHeight="1" x14ac:dyDescent="0.25">
      <c r="A1550" s="46" t="s">
        <v>4159</v>
      </c>
      <c r="B1550" s="82" t="s">
        <v>514</v>
      </c>
      <c r="C1550" s="60">
        <v>4</v>
      </c>
      <c r="D1550" s="46" t="s">
        <v>4251</v>
      </c>
      <c r="E1550" s="46" t="s">
        <v>3187</v>
      </c>
      <c r="F1550" s="46" t="s">
        <v>4332</v>
      </c>
      <c r="G1550" s="46" t="s">
        <v>69</v>
      </c>
      <c r="H1550" s="46" t="s">
        <v>67</v>
      </c>
      <c r="I1550" s="83">
        <v>-2.15091666665999E+16</v>
      </c>
      <c r="J1550" s="83">
        <v>-4.6799999999999904E+16</v>
      </c>
      <c r="K1550" s="83" t="s">
        <v>5266</v>
      </c>
      <c r="L1550" s="46" t="s">
        <v>1569</v>
      </c>
      <c r="M1550" s="60">
        <v>2004</v>
      </c>
      <c r="N1550" s="46" t="s">
        <v>1357</v>
      </c>
      <c r="O1550" s="46">
        <f t="shared" si="24"/>
        <v>39971</v>
      </c>
      <c r="P1550" s="46">
        <v>2009</v>
      </c>
      <c r="Q1550" s="46" t="s">
        <v>65</v>
      </c>
      <c r="S1550" s="46">
        <v>88200</v>
      </c>
      <c r="T1550" s="46">
        <v>2.7968036529680365E-3</v>
      </c>
      <c r="U1550" s="46">
        <v>14.5</v>
      </c>
      <c r="V1550" s="46" t="s">
        <v>5403</v>
      </c>
      <c r="W1550" s="46" t="s">
        <v>5418</v>
      </c>
    </row>
    <row r="1551" spans="1:23" ht="12.75" customHeight="1" x14ac:dyDescent="0.25">
      <c r="A1551" s="46" t="s">
        <v>4159</v>
      </c>
      <c r="B1551" s="82" t="s">
        <v>514</v>
      </c>
      <c r="C1551" s="60">
        <v>4</v>
      </c>
      <c r="D1551" s="46" t="s">
        <v>4251</v>
      </c>
      <c r="E1551" s="46" t="s">
        <v>3188</v>
      </c>
      <c r="F1551" s="46" t="s">
        <v>4332</v>
      </c>
      <c r="G1551" s="46" t="s">
        <v>69</v>
      </c>
      <c r="H1551" s="46" t="s">
        <v>67</v>
      </c>
      <c r="I1551" s="83">
        <v>-2.14994444444E+16</v>
      </c>
      <c r="J1551" s="83">
        <v>-4.6797777777699904E+16</v>
      </c>
      <c r="K1551" s="83" t="s">
        <v>5266</v>
      </c>
      <c r="L1551" s="46" t="s">
        <v>1569</v>
      </c>
      <c r="M1551" s="60">
        <v>2004</v>
      </c>
      <c r="N1551" s="46" t="s">
        <v>1357</v>
      </c>
      <c r="O1551" s="46">
        <f t="shared" si="24"/>
        <v>39971</v>
      </c>
      <c r="P1551" s="46">
        <v>2009</v>
      </c>
      <c r="Q1551" s="46" t="s">
        <v>65</v>
      </c>
      <c r="S1551" s="46">
        <v>102900</v>
      </c>
      <c r="T1551" s="46">
        <v>3.2629375951293759E-3</v>
      </c>
      <c r="U1551" s="46">
        <v>15.64</v>
      </c>
      <c r="V1551" s="46" t="s">
        <v>5403</v>
      </c>
      <c r="W1551" s="46" t="s">
        <v>5413</v>
      </c>
    </row>
    <row r="1552" spans="1:23" ht="12.75" customHeight="1" x14ac:dyDescent="0.25">
      <c r="A1552" s="46" t="s">
        <v>4159</v>
      </c>
      <c r="B1552" s="82" t="s">
        <v>514</v>
      </c>
      <c r="C1552" s="60">
        <v>4</v>
      </c>
      <c r="D1552" s="46" t="s">
        <v>4251</v>
      </c>
      <c r="E1552" s="46" t="s">
        <v>3189</v>
      </c>
      <c r="F1552" s="46" t="s">
        <v>4332</v>
      </c>
      <c r="G1552" s="46" t="s">
        <v>69</v>
      </c>
      <c r="H1552" s="46" t="s">
        <v>67</v>
      </c>
      <c r="I1552" s="83">
        <v>-2.15091666665999E+16</v>
      </c>
      <c r="J1552" s="83">
        <v>-4.6799999999999904E+16</v>
      </c>
      <c r="K1552" s="83" t="s">
        <v>5266</v>
      </c>
      <c r="L1552" s="46" t="s">
        <v>1569</v>
      </c>
      <c r="M1552" s="60">
        <v>2004</v>
      </c>
      <c r="N1552" s="46" t="s">
        <v>1357</v>
      </c>
      <c r="O1552" s="46">
        <f t="shared" si="24"/>
        <v>39971</v>
      </c>
      <c r="P1552" s="46">
        <v>2009</v>
      </c>
      <c r="Q1552" s="46" t="s">
        <v>65</v>
      </c>
      <c r="S1552" s="46">
        <v>117600</v>
      </c>
      <c r="T1552" s="46">
        <v>3.7290715372907154E-3</v>
      </c>
      <c r="U1552" s="46">
        <v>18</v>
      </c>
      <c r="V1552" s="46" t="s">
        <v>5403</v>
      </c>
      <c r="W1552" s="46" t="s">
        <v>5404</v>
      </c>
    </row>
    <row r="1553" spans="1:68" ht="12.75" customHeight="1" x14ac:dyDescent="0.25">
      <c r="A1553" s="46" t="s">
        <v>4160</v>
      </c>
      <c r="B1553" s="82" t="s">
        <v>548</v>
      </c>
      <c r="C1553" s="60">
        <v>8</v>
      </c>
      <c r="D1553" s="46" t="s">
        <v>4230</v>
      </c>
      <c r="E1553" s="46" t="s">
        <v>3190</v>
      </c>
      <c r="F1553" s="46" t="s">
        <v>4332</v>
      </c>
      <c r="G1553" s="46" t="s">
        <v>69</v>
      </c>
      <c r="H1553" s="46" t="s">
        <v>67</v>
      </c>
      <c r="I1553" s="83">
        <v>-2.01361111111E+16</v>
      </c>
      <c r="J1553" s="83">
        <v>-4.8219999999999904E+16</v>
      </c>
      <c r="K1553" s="83" t="s">
        <v>5267</v>
      </c>
      <c r="L1553" s="46" t="s">
        <v>1569</v>
      </c>
      <c r="M1553" s="60">
        <v>2004</v>
      </c>
      <c r="N1553" s="46" t="s">
        <v>1357</v>
      </c>
      <c r="O1553" s="46">
        <f t="shared" si="24"/>
        <v>39971</v>
      </c>
      <c r="P1553" s="46">
        <v>2009</v>
      </c>
      <c r="Q1553" s="46" t="s">
        <v>65</v>
      </c>
      <c r="S1553" s="46">
        <v>4132083.2</v>
      </c>
      <c r="T1553" s="46">
        <v>0.13102749873160832</v>
      </c>
      <c r="U1553" s="46">
        <v>576.29999999999995</v>
      </c>
      <c r="V1553" s="46" t="s">
        <v>5403</v>
      </c>
      <c r="W1553" s="46" t="s">
        <v>5411</v>
      </c>
    </row>
    <row r="1554" spans="1:68" ht="12.75" customHeight="1" x14ac:dyDescent="0.25">
      <c r="A1554" s="46" t="s">
        <v>4126</v>
      </c>
      <c r="B1554" s="82" t="s">
        <v>599</v>
      </c>
      <c r="C1554" s="60">
        <v>2</v>
      </c>
      <c r="D1554" s="46" t="s">
        <v>4232</v>
      </c>
      <c r="E1554" s="46" t="s">
        <v>2255</v>
      </c>
      <c r="F1554" s="46" t="s">
        <v>4333</v>
      </c>
      <c r="G1554" s="46" t="s">
        <v>69</v>
      </c>
      <c r="H1554" s="46" t="s">
        <v>67</v>
      </c>
      <c r="I1554" s="83">
        <v>-2.28798066666E+16</v>
      </c>
      <c r="J1554" s="83">
        <v>-4.54398588888E+16</v>
      </c>
      <c r="K1554" s="83" t="s">
        <v>4535</v>
      </c>
      <c r="L1554" s="46" t="s">
        <v>307</v>
      </c>
      <c r="M1554" s="60">
        <v>2011</v>
      </c>
      <c r="N1554" s="46" t="s">
        <v>1214</v>
      </c>
      <c r="O1554" s="46">
        <f t="shared" si="24"/>
        <v>41456</v>
      </c>
      <c r="P1554" s="46">
        <v>2013</v>
      </c>
      <c r="Q1554" s="46" t="s">
        <v>65</v>
      </c>
      <c r="R1554" s="84"/>
      <c r="S1554" s="46">
        <v>152382.24</v>
      </c>
      <c r="T1554" s="46">
        <v>4.8320091324200913E-3</v>
      </c>
      <c r="U1554" s="46">
        <v>24.5</v>
      </c>
      <c r="V1554" s="46" t="s">
        <v>5403</v>
      </c>
      <c r="W1554" s="46" t="s">
        <v>5416</v>
      </c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M1554" s="46"/>
      <c r="AN1554" s="46"/>
      <c r="AO1554" s="46"/>
      <c r="AP1554" s="46"/>
      <c r="AQ1554" s="46"/>
      <c r="AR1554" s="46"/>
      <c r="AS1554" s="46"/>
      <c r="AT1554" s="46"/>
      <c r="AU1554" s="46"/>
      <c r="AV1554" s="46"/>
      <c r="AW1554" s="46"/>
      <c r="AX1554" s="46"/>
      <c r="AY1554" s="46"/>
      <c r="AZ1554" s="46"/>
      <c r="BA1554" s="46"/>
      <c r="BB1554" s="46"/>
      <c r="BC1554" s="46"/>
      <c r="BD1554" s="46"/>
      <c r="BE1554" s="46"/>
      <c r="BF1554" s="46"/>
      <c r="BG1554" s="46"/>
      <c r="BH1554" s="46"/>
      <c r="BI1554" s="46"/>
      <c r="BJ1554" s="46"/>
      <c r="BK1554" s="46"/>
      <c r="BL1554" s="46"/>
      <c r="BM1554" s="46"/>
      <c r="BN1554" s="46"/>
      <c r="BO1554" s="46"/>
      <c r="BP1554" s="46"/>
    </row>
    <row r="1555" spans="1:68" ht="12.75" customHeight="1" x14ac:dyDescent="0.25">
      <c r="A1555" s="46" t="s">
        <v>4161</v>
      </c>
      <c r="B1555" s="82" t="s">
        <v>478</v>
      </c>
      <c r="C1555" s="60">
        <v>9</v>
      </c>
      <c r="D1555" s="46" t="s">
        <v>4255</v>
      </c>
      <c r="E1555" s="46" t="s">
        <v>3192</v>
      </c>
      <c r="F1555" s="46" t="s">
        <v>4332</v>
      </c>
      <c r="G1555" s="46" t="s">
        <v>1639</v>
      </c>
      <c r="H1555" s="46" t="s">
        <v>1638</v>
      </c>
      <c r="I1555" s="83">
        <v>-2.26108333333E+16</v>
      </c>
      <c r="J1555" s="83">
        <v>-4.64766666666E+16</v>
      </c>
      <c r="K1555" s="83" t="s">
        <v>5268</v>
      </c>
      <c r="L1555" s="46" t="s">
        <v>1570</v>
      </c>
      <c r="M1555" s="60">
        <v>2004</v>
      </c>
      <c r="N1555" s="46" t="s">
        <v>1362</v>
      </c>
      <c r="O1555" s="46">
        <f t="shared" si="24"/>
        <v>50907</v>
      </c>
      <c r="P1555" s="46">
        <v>2039</v>
      </c>
      <c r="Q1555" s="46" t="s">
        <v>65</v>
      </c>
      <c r="S1555" s="46">
        <v>0</v>
      </c>
      <c r="T1555" s="46">
        <v>0</v>
      </c>
      <c r="U1555" s="46" t="s">
        <v>5405</v>
      </c>
      <c r="V1555" s="46" t="s">
        <v>5405</v>
      </c>
      <c r="W1555" s="46" t="s">
        <v>5405</v>
      </c>
    </row>
    <row r="1556" spans="1:68" ht="12.75" customHeight="1" x14ac:dyDescent="0.25">
      <c r="A1556" s="46" t="s">
        <v>4161</v>
      </c>
      <c r="B1556" s="82" t="s">
        <v>478</v>
      </c>
      <c r="C1556" s="60">
        <v>9</v>
      </c>
      <c r="D1556" s="46" t="s">
        <v>4255</v>
      </c>
      <c r="E1556" s="46" t="s">
        <v>3193</v>
      </c>
      <c r="F1556" s="46" t="s">
        <v>4332</v>
      </c>
      <c r="G1556" s="46" t="s">
        <v>1639</v>
      </c>
      <c r="H1556" s="46" t="s">
        <v>1638</v>
      </c>
      <c r="I1556" s="83">
        <v>-2.26111111111E+16</v>
      </c>
      <c r="J1556" s="83">
        <v>-4.64766666666E+16</v>
      </c>
      <c r="K1556" s="83" t="s">
        <v>5268</v>
      </c>
      <c r="L1556" s="46" t="s">
        <v>1570</v>
      </c>
      <c r="M1556" s="60">
        <v>2004</v>
      </c>
      <c r="N1556" s="46" t="s">
        <v>1362</v>
      </c>
      <c r="O1556" s="46">
        <f t="shared" si="24"/>
        <v>50907</v>
      </c>
      <c r="P1556" s="46">
        <v>2039</v>
      </c>
      <c r="Q1556" s="46" t="s">
        <v>65</v>
      </c>
      <c r="S1556" s="46">
        <v>0</v>
      </c>
      <c r="T1556" s="46">
        <v>0</v>
      </c>
      <c r="U1556" s="46" t="s">
        <v>5405</v>
      </c>
      <c r="V1556" s="46" t="s">
        <v>5405</v>
      </c>
      <c r="W1556" s="46" t="s">
        <v>5405</v>
      </c>
    </row>
    <row r="1557" spans="1:68" ht="12.75" customHeight="1" x14ac:dyDescent="0.25">
      <c r="A1557" s="46" t="s">
        <v>4161</v>
      </c>
      <c r="B1557" s="82" t="s">
        <v>478</v>
      </c>
      <c r="C1557" s="60">
        <v>9</v>
      </c>
      <c r="D1557" s="46" t="s">
        <v>4255</v>
      </c>
      <c r="E1557" s="46" t="s">
        <v>3194</v>
      </c>
      <c r="F1557" s="46" t="s">
        <v>4332</v>
      </c>
      <c r="G1557" s="46" t="s">
        <v>1639</v>
      </c>
      <c r="H1557" s="46" t="s">
        <v>1638</v>
      </c>
      <c r="I1557" s="83">
        <v>-2.26111111111E+16</v>
      </c>
      <c r="J1557" s="83">
        <v>-4.64763888888E+16</v>
      </c>
      <c r="K1557" s="83" t="s">
        <v>5268</v>
      </c>
      <c r="L1557" s="46" t="s">
        <v>1570</v>
      </c>
      <c r="M1557" s="60">
        <v>2004</v>
      </c>
      <c r="N1557" s="46" t="s">
        <v>1362</v>
      </c>
      <c r="O1557" s="46">
        <f t="shared" si="24"/>
        <v>50907</v>
      </c>
      <c r="P1557" s="46">
        <v>2039</v>
      </c>
      <c r="Q1557" s="46" t="s">
        <v>65</v>
      </c>
      <c r="S1557" s="46">
        <v>0</v>
      </c>
      <c r="T1557" s="46">
        <v>0</v>
      </c>
      <c r="U1557" s="46" t="s">
        <v>5405</v>
      </c>
      <c r="V1557" s="46" t="s">
        <v>5405</v>
      </c>
      <c r="W1557" s="46" t="s">
        <v>5405</v>
      </c>
    </row>
    <row r="1558" spans="1:68" ht="12.75" customHeight="1" x14ac:dyDescent="0.25">
      <c r="A1558" s="46" t="s">
        <v>4161</v>
      </c>
      <c r="B1558" s="82" t="s">
        <v>478</v>
      </c>
      <c r="C1558" s="60">
        <v>9</v>
      </c>
      <c r="D1558" s="46" t="s">
        <v>4255</v>
      </c>
      <c r="E1558" s="46" t="s">
        <v>3195</v>
      </c>
      <c r="F1558" s="46" t="s">
        <v>4332</v>
      </c>
      <c r="G1558" s="46" t="s">
        <v>1639</v>
      </c>
      <c r="H1558" s="46" t="s">
        <v>1638</v>
      </c>
      <c r="I1558" s="83">
        <v>-2.26136111110999E+16</v>
      </c>
      <c r="J1558" s="83">
        <v>-4.64763888888E+16</v>
      </c>
      <c r="K1558" s="83" t="s">
        <v>5268</v>
      </c>
      <c r="L1558" s="46" t="s">
        <v>1570</v>
      </c>
      <c r="M1558" s="60">
        <v>2004</v>
      </c>
      <c r="N1558" s="46" t="s">
        <v>1362</v>
      </c>
      <c r="O1558" s="46">
        <f t="shared" si="24"/>
        <v>50907</v>
      </c>
      <c r="P1558" s="46">
        <v>2039</v>
      </c>
      <c r="Q1558" s="46" t="s">
        <v>65</v>
      </c>
      <c r="S1558" s="46">
        <v>0</v>
      </c>
      <c r="T1558" s="46">
        <v>0</v>
      </c>
      <c r="U1558" s="46" t="s">
        <v>5405</v>
      </c>
      <c r="V1558" s="46" t="s">
        <v>5405</v>
      </c>
      <c r="W1558" s="46" t="s">
        <v>5405</v>
      </c>
    </row>
    <row r="1559" spans="1:68" ht="12.75" customHeight="1" x14ac:dyDescent="0.25">
      <c r="A1559" s="46" t="s">
        <v>4162</v>
      </c>
      <c r="B1559" s="82" t="s">
        <v>478</v>
      </c>
      <c r="C1559" s="60">
        <v>9</v>
      </c>
      <c r="D1559" s="46" t="s">
        <v>4287</v>
      </c>
      <c r="E1559" s="46" t="s">
        <v>3196</v>
      </c>
      <c r="F1559" s="46" t="s">
        <v>4332</v>
      </c>
      <c r="G1559" s="46" t="s">
        <v>266</v>
      </c>
      <c r="H1559" s="46" t="s">
        <v>67</v>
      </c>
      <c r="I1559" s="83">
        <v>-2.25258333333E+16</v>
      </c>
      <c r="J1559" s="83">
        <v>-4.6521111111099904E+16</v>
      </c>
      <c r="K1559" s="83" t="s">
        <v>5269</v>
      </c>
      <c r="L1559" s="46" t="s">
        <v>1570</v>
      </c>
      <c r="M1559" s="60">
        <v>2004</v>
      </c>
      <c r="N1559" s="46" t="s">
        <v>1363</v>
      </c>
      <c r="O1559" s="46">
        <f t="shared" si="24"/>
        <v>39950</v>
      </c>
      <c r="P1559" s="46">
        <v>2009</v>
      </c>
      <c r="Q1559" s="46" t="s">
        <v>65</v>
      </c>
      <c r="S1559" s="46">
        <v>8760</v>
      </c>
      <c r="T1559" s="46">
        <v>2.7777777777777778E-4</v>
      </c>
      <c r="U1559" s="46" t="s">
        <v>5405</v>
      </c>
      <c r="V1559" s="46" t="s">
        <v>5405</v>
      </c>
      <c r="W1559" s="46" t="s">
        <v>5405</v>
      </c>
    </row>
    <row r="1560" spans="1:68" ht="12.75" customHeight="1" x14ac:dyDescent="0.25">
      <c r="A1560" s="46" t="s">
        <v>4162</v>
      </c>
      <c r="B1560" s="82" t="s">
        <v>478</v>
      </c>
      <c r="C1560" s="60">
        <v>9</v>
      </c>
      <c r="D1560" s="46" t="s">
        <v>4287</v>
      </c>
      <c r="E1560" s="46" t="s">
        <v>3197</v>
      </c>
      <c r="F1560" s="46" t="s">
        <v>4332</v>
      </c>
      <c r="G1560" s="46" t="s">
        <v>266</v>
      </c>
      <c r="H1560" s="46" t="s">
        <v>62</v>
      </c>
      <c r="I1560" s="83">
        <v>-2.25227777777E+16</v>
      </c>
      <c r="J1560" s="83">
        <v>-4.65225E+16</v>
      </c>
      <c r="K1560" s="83" t="s">
        <v>5269</v>
      </c>
      <c r="L1560" s="46" t="s">
        <v>1570</v>
      </c>
      <c r="M1560" s="60">
        <v>2004</v>
      </c>
      <c r="N1560" s="46" t="s">
        <v>1363</v>
      </c>
      <c r="O1560" s="46">
        <f t="shared" si="24"/>
        <v>39950</v>
      </c>
      <c r="P1560" s="46">
        <v>2009</v>
      </c>
      <c r="Q1560" s="46" t="s">
        <v>65</v>
      </c>
      <c r="S1560" s="46">
        <v>8760</v>
      </c>
      <c r="T1560" s="46">
        <v>2.7777777777777778E-4</v>
      </c>
      <c r="U1560" s="46" t="s">
        <v>5405</v>
      </c>
      <c r="V1560" s="46" t="s">
        <v>5405</v>
      </c>
      <c r="W1560" s="46" t="s">
        <v>5405</v>
      </c>
    </row>
    <row r="1561" spans="1:68" ht="12.75" customHeight="1" x14ac:dyDescent="0.25">
      <c r="A1561" s="46" t="s">
        <v>4162</v>
      </c>
      <c r="B1561" s="82" t="s">
        <v>478</v>
      </c>
      <c r="C1561" s="60">
        <v>9</v>
      </c>
      <c r="D1561" s="46" t="s">
        <v>4287</v>
      </c>
      <c r="E1561" s="46" t="s">
        <v>3198</v>
      </c>
      <c r="F1561" s="46" t="s">
        <v>4332</v>
      </c>
      <c r="G1561" s="46" t="s">
        <v>266</v>
      </c>
      <c r="H1561" s="46" t="s">
        <v>62</v>
      </c>
      <c r="I1561" s="83">
        <v>-2.25077777776999E+16</v>
      </c>
      <c r="J1561" s="83">
        <v>-4.6515E+16</v>
      </c>
      <c r="K1561" s="83" t="s">
        <v>5269</v>
      </c>
      <c r="L1561" s="46" t="s">
        <v>1570</v>
      </c>
      <c r="M1561" s="60">
        <v>2004</v>
      </c>
      <c r="N1561" s="46" t="s">
        <v>1363</v>
      </c>
      <c r="O1561" s="46">
        <f t="shared" si="24"/>
        <v>39950</v>
      </c>
      <c r="P1561" s="46">
        <v>2009</v>
      </c>
      <c r="Q1561" s="46" t="s">
        <v>65</v>
      </c>
      <c r="S1561" s="46">
        <v>8760</v>
      </c>
      <c r="T1561" s="46">
        <v>2.7777777777777778E-4</v>
      </c>
      <c r="U1561" s="46" t="s">
        <v>5405</v>
      </c>
      <c r="V1561" s="46" t="s">
        <v>5405</v>
      </c>
      <c r="W1561" s="46" t="s">
        <v>5405</v>
      </c>
    </row>
    <row r="1562" spans="1:68" ht="12.75" customHeight="1" x14ac:dyDescent="0.25">
      <c r="A1562" s="46" t="s">
        <v>4162</v>
      </c>
      <c r="B1562" s="82" t="s">
        <v>478</v>
      </c>
      <c r="C1562" s="60">
        <v>9</v>
      </c>
      <c r="D1562" s="46" t="s">
        <v>4287</v>
      </c>
      <c r="E1562" s="46" t="s">
        <v>3199</v>
      </c>
      <c r="F1562" s="46" t="s">
        <v>4332</v>
      </c>
      <c r="G1562" s="46" t="s">
        <v>266</v>
      </c>
      <c r="H1562" s="46" t="s">
        <v>62</v>
      </c>
      <c r="I1562" s="83">
        <v>-2.25127777776999E+16</v>
      </c>
      <c r="J1562" s="83">
        <v>-4.6517499999999904E+16</v>
      </c>
      <c r="K1562" s="83" t="s">
        <v>5269</v>
      </c>
      <c r="L1562" s="46" t="s">
        <v>1570</v>
      </c>
      <c r="M1562" s="60">
        <v>2004</v>
      </c>
      <c r="N1562" s="46" t="s">
        <v>1363</v>
      </c>
      <c r="O1562" s="46">
        <f t="shared" si="24"/>
        <v>39950</v>
      </c>
      <c r="P1562" s="46">
        <v>2009</v>
      </c>
      <c r="Q1562" s="46" t="s">
        <v>65</v>
      </c>
      <c r="S1562" s="46">
        <v>8760</v>
      </c>
      <c r="T1562" s="46">
        <v>2.7777777777777778E-4</v>
      </c>
      <c r="U1562" s="46" t="s">
        <v>5405</v>
      </c>
      <c r="V1562" s="46" t="s">
        <v>5405</v>
      </c>
      <c r="W1562" s="46" t="s">
        <v>5405</v>
      </c>
    </row>
    <row r="1563" spans="1:68" ht="12.75" customHeight="1" x14ac:dyDescent="0.25">
      <c r="A1563" s="46" t="s">
        <v>4163</v>
      </c>
      <c r="B1563" s="82" t="s">
        <v>559</v>
      </c>
      <c r="C1563" s="60">
        <v>8</v>
      </c>
      <c r="D1563" s="46" t="s">
        <v>4229</v>
      </c>
      <c r="E1563" s="46" t="s">
        <v>3200</v>
      </c>
      <c r="F1563" s="46" t="s">
        <v>4332</v>
      </c>
      <c r="G1563" s="46" t="s">
        <v>69</v>
      </c>
      <c r="H1563" s="46" t="s">
        <v>67</v>
      </c>
      <c r="I1563" s="83">
        <v>-2.01919444444E+16</v>
      </c>
      <c r="J1563" s="83">
        <v>-4.83161111111E+16</v>
      </c>
      <c r="K1563" s="83" t="s">
        <v>5270</v>
      </c>
      <c r="L1563" s="46" t="s">
        <v>1571</v>
      </c>
      <c r="M1563" s="60">
        <v>2004</v>
      </c>
      <c r="N1563" s="46" t="s">
        <v>1363</v>
      </c>
      <c r="O1563" s="46">
        <f t="shared" si="24"/>
        <v>39950</v>
      </c>
      <c r="P1563" s="46">
        <v>2009</v>
      </c>
      <c r="Q1563" s="46" t="s">
        <v>65</v>
      </c>
      <c r="S1563" s="46">
        <v>1696842</v>
      </c>
      <c r="T1563" s="46">
        <v>5.3806506849315067E-2</v>
      </c>
      <c r="U1563" s="46">
        <v>193.95</v>
      </c>
      <c r="V1563" s="46" t="s">
        <v>5403</v>
      </c>
      <c r="W1563" s="46" t="s">
        <v>5404</v>
      </c>
    </row>
    <row r="1564" spans="1:68" ht="12.75" customHeight="1" x14ac:dyDescent="0.25">
      <c r="A1564" s="46" t="s">
        <v>4163</v>
      </c>
      <c r="B1564" s="82" t="s">
        <v>559</v>
      </c>
      <c r="C1564" s="60">
        <v>8</v>
      </c>
      <c r="D1564" s="46" t="s">
        <v>4229</v>
      </c>
      <c r="E1564" s="46" t="s">
        <v>3201</v>
      </c>
      <c r="F1564" s="46" t="s">
        <v>4332</v>
      </c>
      <c r="G1564" s="46" t="s">
        <v>69</v>
      </c>
      <c r="H1564" s="46" t="s">
        <v>67</v>
      </c>
      <c r="I1564" s="83">
        <v>-2.01855555554999E+16</v>
      </c>
      <c r="J1564" s="83">
        <v>-4.83166666666E+16</v>
      </c>
      <c r="K1564" s="83" t="s">
        <v>5270</v>
      </c>
      <c r="L1564" s="46" t="s">
        <v>1571</v>
      </c>
      <c r="M1564" s="60">
        <v>2004</v>
      </c>
      <c r="N1564" s="46" t="s">
        <v>1363</v>
      </c>
      <c r="O1564" s="46">
        <f t="shared" si="24"/>
        <v>39950</v>
      </c>
      <c r="P1564" s="46">
        <v>2009</v>
      </c>
      <c r="Q1564" s="46" t="s">
        <v>65</v>
      </c>
      <c r="S1564" s="46">
        <v>777828.24</v>
      </c>
      <c r="T1564" s="46">
        <v>2.4664771689497718E-2</v>
      </c>
      <c r="U1564" s="46">
        <v>193.95</v>
      </c>
      <c r="V1564" s="46" t="s">
        <v>5403</v>
      </c>
      <c r="W1564" s="46" t="s">
        <v>5413</v>
      </c>
    </row>
    <row r="1565" spans="1:68" ht="12.75" customHeight="1" x14ac:dyDescent="0.25">
      <c r="A1565" s="46" t="s">
        <v>3853</v>
      </c>
      <c r="B1565" s="82" t="s">
        <v>513</v>
      </c>
      <c r="C1565" s="60">
        <v>9</v>
      </c>
      <c r="D1565" s="46" t="s">
        <v>4244</v>
      </c>
      <c r="E1565" s="46" t="s">
        <v>3202</v>
      </c>
      <c r="F1565" s="46" t="s">
        <v>4332</v>
      </c>
      <c r="G1565" s="46" t="s">
        <v>69</v>
      </c>
      <c r="H1565" s="46" t="s">
        <v>67</v>
      </c>
      <c r="I1565" s="83">
        <v>-2.19758747222E+16</v>
      </c>
      <c r="J1565" s="83">
        <v>-4.71209783333E+16</v>
      </c>
      <c r="K1565" s="83" t="s">
        <v>5271</v>
      </c>
      <c r="L1565" s="46" t="s">
        <v>1571</v>
      </c>
      <c r="M1565" s="60">
        <v>2004</v>
      </c>
      <c r="N1565" s="46" t="s">
        <v>1363</v>
      </c>
      <c r="O1565" s="46">
        <f t="shared" si="24"/>
        <v>39950</v>
      </c>
      <c r="P1565" s="46">
        <v>2009</v>
      </c>
      <c r="Q1565" s="46" t="s">
        <v>65</v>
      </c>
      <c r="S1565" s="46">
        <v>279360</v>
      </c>
      <c r="T1565" s="46">
        <v>8.8584474885844752E-3</v>
      </c>
      <c r="U1565" s="46">
        <v>44.22</v>
      </c>
      <c r="V1565" s="46" t="s">
        <v>5403</v>
      </c>
      <c r="W1565" s="46" t="s">
        <v>5404</v>
      </c>
    </row>
    <row r="1566" spans="1:68" ht="12.75" customHeight="1" x14ac:dyDescent="0.25">
      <c r="A1566" s="46" t="s">
        <v>4164</v>
      </c>
      <c r="B1566" s="82" t="s">
        <v>559</v>
      </c>
      <c r="C1566" s="60">
        <v>12</v>
      </c>
      <c r="D1566" s="46" t="s">
        <v>4235</v>
      </c>
      <c r="E1566" s="46" t="s">
        <v>3203</v>
      </c>
      <c r="F1566" s="46" t="s">
        <v>4332</v>
      </c>
      <c r="G1566" s="46" t="s">
        <v>69</v>
      </c>
      <c r="H1566" s="46" t="s">
        <v>67</v>
      </c>
      <c r="I1566" s="83">
        <v>-2.04322222222E+16</v>
      </c>
      <c r="J1566" s="83">
        <v>-4.84727777777E+16</v>
      </c>
      <c r="K1566" s="83" t="s">
        <v>5272</v>
      </c>
      <c r="L1566" s="46" t="s">
        <v>1571</v>
      </c>
      <c r="M1566" s="60">
        <v>2004</v>
      </c>
      <c r="N1566" s="46" t="s">
        <v>1363</v>
      </c>
      <c r="O1566" s="46">
        <f t="shared" si="24"/>
        <v>39950</v>
      </c>
      <c r="P1566" s="46">
        <v>2009</v>
      </c>
      <c r="Q1566" s="46" t="s">
        <v>65</v>
      </c>
      <c r="S1566" s="46">
        <v>1022175</v>
      </c>
      <c r="T1566" s="46">
        <v>3.2412956621004567E-2</v>
      </c>
      <c r="U1566" s="46">
        <v>154.97</v>
      </c>
      <c r="V1566" s="46" t="s">
        <v>5403</v>
      </c>
      <c r="W1566" s="46" t="s">
        <v>5404</v>
      </c>
    </row>
    <row r="1567" spans="1:68" ht="12.75" customHeight="1" x14ac:dyDescent="0.25">
      <c r="A1567" s="46" t="s">
        <v>4023</v>
      </c>
      <c r="B1567" s="82" t="s">
        <v>520</v>
      </c>
      <c r="C1567" s="60">
        <v>15</v>
      </c>
      <c r="D1567" s="46" t="s">
        <v>4230</v>
      </c>
      <c r="E1567" s="46" t="s">
        <v>3204</v>
      </c>
      <c r="F1567" s="46" t="s">
        <v>4332</v>
      </c>
      <c r="G1567" s="46" t="s">
        <v>69</v>
      </c>
      <c r="H1567" s="46" t="s">
        <v>67</v>
      </c>
      <c r="I1567" s="83">
        <v>-1.98383333333E+16</v>
      </c>
      <c r="J1567" s="83">
        <v>-5.0572777777699904E+16</v>
      </c>
      <c r="K1567" s="83" t="s">
        <v>5273</v>
      </c>
      <c r="L1567" s="46" t="s">
        <v>1572</v>
      </c>
      <c r="M1567" s="60">
        <v>2004</v>
      </c>
      <c r="N1567" s="46" t="s">
        <v>1364</v>
      </c>
      <c r="O1567" s="46">
        <f t="shared" si="24"/>
        <v>39661</v>
      </c>
      <c r="P1567" s="46">
        <v>2008</v>
      </c>
      <c r="Q1567" s="46" t="s">
        <v>65</v>
      </c>
      <c r="S1567" s="46">
        <v>616094.69999999995</v>
      </c>
      <c r="T1567" s="46">
        <v>1.9536234779299846E-2</v>
      </c>
      <c r="U1567" s="46">
        <v>97.35</v>
      </c>
      <c r="V1567" s="46" t="s">
        <v>5403</v>
      </c>
      <c r="W1567" s="46" t="s">
        <v>5404</v>
      </c>
    </row>
    <row r="1568" spans="1:68" ht="12.75" customHeight="1" x14ac:dyDescent="0.25">
      <c r="A1568" s="46" t="s">
        <v>4165</v>
      </c>
      <c r="B1568" s="82" t="s">
        <v>534</v>
      </c>
      <c r="C1568" s="60">
        <v>12</v>
      </c>
      <c r="D1568" s="46" t="s">
        <v>4230</v>
      </c>
      <c r="E1568" s="46" t="s">
        <v>3205</v>
      </c>
      <c r="F1568" s="46" t="s">
        <v>4332</v>
      </c>
      <c r="G1568" s="46" t="s">
        <v>69</v>
      </c>
      <c r="H1568" s="46" t="s">
        <v>67</v>
      </c>
      <c r="I1568" s="83">
        <v>-2.04335802776999E+16</v>
      </c>
      <c r="J1568" s="83">
        <v>-4.88805361111E+16</v>
      </c>
      <c r="K1568" s="83" t="s">
        <v>5274</v>
      </c>
      <c r="L1568" s="46" t="s">
        <v>1572</v>
      </c>
      <c r="M1568" s="60">
        <v>2004</v>
      </c>
      <c r="N1568" s="46" t="s">
        <v>1365</v>
      </c>
      <c r="O1568" s="46">
        <f t="shared" si="24"/>
        <v>39930</v>
      </c>
      <c r="P1568" s="46">
        <v>2009</v>
      </c>
      <c r="Q1568" s="46" t="s">
        <v>65</v>
      </c>
      <c r="S1568" s="46">
        <v>693000</v>
      </c>
      <c r="T1568" s="46">
        <v>2.1974885844748857E-2</v>
      </c>
      <c r="U1568" s="46">
        <v>105</v>
      </c>
      <c r="V1568" s="46" t="s">
        <v>5403</v>
      </c>
      <c r="W1568" s="46" t="s">
        <v>5404</v>
      </c>
    </row>
    <row r="1569" spans="1:23" ht="12.75" customHeight="1" x14ac:dyDescent="0.25">
      <c r="A1569" s="46" t="s">
        <v>4010</v>
      </c>
      <c r="B1569" s="82" t="s">
        <v>489</v>
      </c>
      <c r="C1569" s="60">
        <v>9</v>
      </c>
      <c r="D1569" s="46" t="s">
        <v>4228</v>
      </c>
      <c r="E1569" s="46" t="s">
        <v>3206</v>
      </c>
      <c r="F1569" s="46" t="s">
        <v>4332</v>
      </c>
      <c r="G1569" s="46" t="s">
        <v>69</v>
      </c>
      <c r="H1569" s="46" t="s">
        <v>67</v>
      </c>
      <c r="I1569" s="83">
        <v>-2.15422222221999E+16</v>
      </c>
      <c r="J1569" s="83">
        <v>-4.8010277777699904E+16</v>
      </c>
      <c r="K1569" s="83" t="s">
        <v>5275</v>
      </c>
      <c r="L1569" s="46" t="s">
        <v>1572</v>
      </c>
      <c r="M1569" s="60">
        <v>2004</v>
      </c>
      <c r="N1569" s="46" t="s">
        <v>1365</v>
      </c>
      <c r="O1569" s="46">
        <f t="shared" si="24"/>
        <v>39930</v>
      </c>
      <c r="P1569" s="46">
        <v>2009</v>
      </c>
      <c r="Q1569" s="46" t="s">
        <v>65</v>
      </c>
      <c r="S1569" s="46">
        <v>242660</v>
      </c>
      <c r="T1569" s="46">
        <v>7.6946981227803144E-3</v>
      </c>
      <c r="U1569" s="46">
        <v>72.400000000000006</v>
      </c>
      <c r="V1569" s="46" t="s">
        <v>5403</v>
      </c>
      <c r="W1569" s="46" t="s">
        <v>5404</v>
      </c>
    </row>
    <row r="1570" spans="1:23" ht="12.75" customHeight="1" x14ac:dyDescent="0.25">
      <c r="A1570" s="46" t="s">
        <v>4166</v>
      </c>
      <c r="B1570" s="82" t="s">
        <v>548</v>
      </c>
      <c r="C1570" s="60">
        <v>8</v>
      </c>
      <c r="D1570" s="46" t="s">
        <v>4229</v>
      </c>
      <c r="E1570" s="46" t="s">
        <v>3207</v>
      </c>
      <c r="F1570" s="46" t="s">
        <v>4332</v>
      </c>
      <c r="G1570" s="46" t="s">
        <v>69</v>
      </c>
      <c r="H1570" s="46" t="s">
        <v>67</v>
      </c>
      <c r="I1570" s="83">
        <v>-2.01986294444E+16</v>
      </c>
      <c r="J1570" s="83">
        <v>-4.8308129166599904E+16</v>
      </c>
      <c r="K1570" s="83" t="s">
        <v>5276</v>
      </c>
      <c r="L1570" s="46" t="s">
        <v>1572</v>
      </c>
      <c r="M1570" s="60">
        <v>2004</v>
      </c>
      <c r="N1570" s="46" t="s">
        <v>1365</v>
      </c>
      <c r="O1570" s="46">
        <f t="shared" si="24"/>
        <v>39930</v>
      </c>
      <c r="P1570" s="46">
        <v>2009</v>
      </c>
      <c r="Q1570" s="46" t="s">
        <v>65</v>
      </c>
      <c r="S1570" s="46">
        <v>160056</v>
      </c>
      <c r="T1570" s="46">
        <v>5.0753424657534246E-3</v>
      </c>
      <c r="U1570" s="46">
        <v>90</v>
      </c>
      <c r="V1570" s="46" t="s">
        <v>5403</v>
      </c>
      <c r="W1570" s="46" t="s">
        <v>5413</v>
      </c>
    </row>
    <row r="1571" spans="1:23" ht="12.75" customHeight="1" x14ac:dyDescent="0.25">
      <c r="A1571" s="46" t="s">
        <v>4167</v>
      </c>
      <c r="B1571" s="82" t="s">
        <v>527</v>
      </c>
      <c r="C1571" s="60">
        <v>4</v>
      </c>
      <c r="D1571" s="46" t="s">
        <v>4235</v>
      </c>
      <c r="E1571" s="46" t="s">
        <v>3208</v>
      </c>
      <c r="F1571" s="46" t="s">
        <v>4332</v>
      </c>
      <c r="G1571" s="46" t="s">
        <v>69</v>
      </c>
      <c r="H1571" s="46" t="s">
        <v>67</v>
      </c>
      <c r="I1571" s="83">
        <v>-2.15230555555E+16</v>
      </c>
      <c r="J1571" s="83">
        <v>-4.7130833333299904E+16</v>
      </c>
      <c r="K1571" s="83" t="s">
        <v>5277</v>
      </c>
      <c r="L1571" s="46" t="s">
        <v>1573</v>
      </c>
      <c r="M1571" s="60">
        <v>2004</v>
      </c>
      <c r="N1571" s="46" t="s">
        <v>1366</v>
      </c>
      <c r="O1571" s="46">
        <f t="shared" si="24"/>
        <v>39915</v>
      </c>
      <c r="P1571" s="46">
        <v>2009</v>
      </c>
      <c r="Q1571" s="46" t="s">
        <v>65</v>
      </c>
      <c r="S1571" s="46">
        <v>375750</v>
      </c>
      <c r="T1571" s="46">
        <v>1.1914954337899544E-2</v>
      </c>
      <c r="U1571" s="46">
        <v>73</v>
      </c>
      <c r="V1571" s="46" t="s">
        <v>5403</v>
      </c>
      <c r="W1571" s="46" t="s">
        <v>5407</v>
      </c>
    </row>
    <row r="1572" spans="1:23" ht="12.75" customHeight="1" x14ac:dyDescent="0.25">
      <c r="A1572" s="46" t="s">
        <v>4168</v>
      </c>
      <c r="B1572" s="82" t="s">
        <v>488</v>
      </c>
      <c r="C1572" s="60">
        <v>9</v>
      </c>
      <c r="D1572" s="46" t="s">
        <v>4244</v>
      </c>
      <c r="E1572" s="46" t="s">
        <v>3209</v>
      </c>
      <c r="F1572" s="46" t="s">
        <v>4332</v>
      </c>
      <c r="G1572" s="46" t="s">
        <v>69</v>
      </c>
      <c r="H1572" s="46" t="s">
        <v>67</v>
      </c>
      <c r="I1572" s="83">
        <v>-2.20158333333E+16</v>
      </c>
      <c r="J1572" s="83">
        <v>-4.6782499999999904E+16</v>
      </c>
      <c r="K1572" s="83" t="s">
        <v>5278</v>
      </c>
      <c r="L1572" s="46" t="s">
        <v>1574</v>
      </c>
      <c r="M1572" s="60">
        <v>2004</v>
      </c>
      <c r="N1572" s="46" t="s">
        <v>1366</v>
      </c>
      <c r="O1572" s="46">
        <f t="shared" si="24"/>
        <v>39915</v>
      </c>
      <c r="P1572" s="46">
        <v>2009</v>
      </c>
      <c r="Q1572" s="46" t="s">
        <v>65</v>
      </c>
      <c r="S1572" s="46">
        <v>47400</v>
      </c>
      <c r="T1572" s="46">
        <v>1.5030441400304415E-3</v>
      </c>
      <c r="U1572" s="46">
        <v>24</v>
      </c>
      <c r="V1572" s="46" t="s">
        <v>5408</v>
      </c>
      <c r="W1572" s="46" t="s">
        <v>5413</v>
      </c>
    </row>
    <row r="1573" spans="1:23" ht="12.75" customHeight="1" x14ac:dyDescent="0.25">
      <c r="A1573" s="46" t="s">
        <v>4169</v>
      </c>
      <c r="B1573" s="82" t="s">
        <v>595</v>
      </c>
      <c r="C1573" s="60">
        <v>12</v>
      </c>
      <c r="D1573" s="46" t="s">
        <v>4235</v>
      </c>
      <c r="E1573" s="46" t="s">
        <v>3210</v>
      </c>
      <c r="F1573" s="46" t="s">
        <v>4332</v>
      </c>
      <c r="G1573" s="46" t="s">
        <v>69</v>
      </c>
      <c r="H1573" s="46" t="s">
        <v>67</v>
      </c>
      <c r="I1573" s="83">
        <v>-2.06544444443999E+16</v>
      </c>
      <c r="J1573" s="83">
        <v>-4.8344999999999904E+16</v>
      </c>
      <c r="K1573" s="83" t="s">
        <v>5279</v>
      </c>
      <c r="L1573" s="46" t="s">
        <v>1574</v>
      </c>
      <c r="M1573" s="60">
        <v>2004</v>
      </c>
      <c r="N1573" s="46" t="s">
        <v>1366</v>
      </c>
      <c r="O1573" s="46">
        <f t="shared" si="24"/>
        <v>39915</v>
      </c>
      <c r="P1573" s="46">
        <v>2009</v>
      </c>
      <c r="Q1573" s="46" t="s">
        <v>65</v>
      </c>
      <c r="S1573" s="46">
        <v>2913544.8</v>
      </c>
      <c r="T1573" s="46">
        <v>9.238789954337899E-2</v>
      </c>
      <c r="U1573" s="46">
        <v>360.2</v>
      </c>
      <c r="V1573" s="46" t="s">
        <v>5403</v>
      </c>
      <c r="W1573" s="46" t="s">
        <v>5407</v>
      </c>
    </row>
    <row r="1574" spans="1:23" ht="12.75" customHeight="1" x14ac:dyDescent="0.25">
      <c r="A1574" s="46" t="s">
        <v>3505</v>
      </c>
      <c r="B1574" s="82" t="s">
        <v>543</v>
      </c>
      <c r="C1574" s="60">
        <v>9</v>
      </c>
      <c r="D1574" s="46" t="s">
        <v>4228</v>
      </c>
      <c r="E1574" s="46" t="s">
        <v>3211</v>
      </c>
      <c r="F1574" s="46" t="s">
        <v>4332</v>
      </c>
      <c r="G1574" s="46" t="s">
        <v>69</v>
      </c>
      <c r="H1574" s="46" t="s">
        <v>67</v>
      </c>
      <c r="I1574" s="83">
        <v>-2.22941666665999E+16</v>
      </c>
      <c r="J1574" s="83">
        <v>-4.71563888888E+16</v>
      </c>
      <c r="K1574" s="83" t="s">
        <v>5280</v>
      </c>
      <c r="L1574" s="46" t="s">
        <v>1575</v>
      </c>
      <c r="M1574" s="60">
        <v>2004</v>
      </c>
      <c r="N1574" s="46" t="s">
        <v>1367</v>
      </c>
      <c r="O1574" s="46">
        <f t="shared" si="24"/>
        <v>39894</v>
      </c>
      <c r="P1574" s="46">
        <v>2009</v>
      </c>
      <c r="Q1574" s="46" t="s">
        <v>65</v>
      </c>
      <c r="S1574" s="46">
        <v>234000</v>
      </c>
      <c r="T1574" s="46">
        <v>7.4200913242009128E-3</v>
      </c>
      <c r="U1574" s="46">
        <v>90</v>
      </c>
      <c r="V1574" s="46" t="s">
        <v>5408</v>
      </c>
      <c r="W1574" s="46" t="s">
        <v>5407</v>
      </c>
    </row>
    <row r="1575" spans="1:23" ht="12.75" customHeight="1" x14ac:dyDescent="0.25">
      <c r="A1575" s="46" t="s">
        <v>3815</v>
      </c>
      <c r="B1575" s="82" t="s">
        <v>573</v>
      </c>
      <c r="C1575" s="60">
        <v>2</v>
      </c>
      <c r="D1575" s="46" t="s">
        <v>4232</v>
      </c>
      <c r="E1575" s="46" t="s">
        <v>3212</v>
      </c>
      <c r="F1575" s="46" t="s">
        <v>4333</v>
      </c>
      <c r="G1575" s="46" t="s">
        <v>68</v>
      </c>
      <c r="H1575" s="46" t="s">
        <v>62</v>
      </c>
      <c r="I1575" s="83">
        <v>-2.31232077776999E+16</v>
      </c>
      <c r="J1575" s="83">
        <v>-4.5838587222199904E+16</v>
      </c>
      <c r="K1575" s="83" t="s">
        <v>5281</v>
      </c>
      <c r="L1575" s="46" t="s">
        <v>1575</v>
      </c>
      <c r="M1575" s="60">
        <v>2004</v>
      </c>
      <c r="N1575" s="46" t="s">
        <v>1367</v>
      </c>
      <c r="O1575" s="46">
        <f t="shared" si="24"/>
        <v>39894</v>
      </c>
      <c r="P1575" s="46">
        <v>2009</v>
      </c>
      <c r="Q1575" s="46" t="s">
        <v>65</v>
      </c>
      <c r="S1575" s="46">
        <v>2190000</v>
      </c>
      <c r="T1575" s="46">
        <v>6.9444444444444448E-2</v>
      </c>
      <c r="U1575" s="46" t="s">
        <v>5405</v>
      </c>
      <c r="V1575" s="46" t="s">
        <v>5405</v>
      </c>
      <c r="W1575" s="46" t="s">
        <v>5405</v>
      </c>
    </row>
    <row r="1576" spans="1:23" ht="12.75" customHeight="1" x14ac:dyDescent="0.25">
      <c r="A1576" s="46" t="s">
        <v>3585</v>
      </c>
      <c r="B1576" s="82" t="s">
        <v>548</v>
      </c>
      <c r="C1576" s="60">
        <v>8</v>
      </c>
      <c r="D1576" s="46" t="s">
        <v>4230</v>
      </c>
      <c r="E1576" s="46" t="s">
        <v>3213</v>
      </c>
      <c r="F1576" s="46" t="s">
        <v>4332</v>
      </c>
      <c r="G1576" s="46" t="s">
        <v>69</v>
      </c>
      <c r="H1576" s="46" t="s">
        <v>67</v>
      </c>
      <c r="I1576" s="83">
        <v>-2.01341666665999E+16</v>
      </c>
      <c r="J1576" s="83">
        <v>-4.82994444444E+16</v>
      </c>
      <c r="K1576" s="83" t="s">
        <v>5282</v>
      </c>
      <c r="L1576" s="46" t="s">
        <v>1576</v>
      </c>
      <c r="M1576" s="60">
        <v>2004</v>
      </c>
      <c r="N1576" s="46" t="s">
        <v>1368</v>
      </c>
      <c r="O1576" s="46">
        <f t="shared" si="24"/>
        <v>39887</v>
      </c>
      <c r="P1576" s="46">
        <v>2009</v>
      </c>
      <c r="Q1576" s="46" t="s">
        <v>65</v>
      </c>
      <c r="S1576" s="46">
        <v>299520</v>
      </c>
      <c r="T1576" s="46">
        <v>9.4977168949771686E-3</v>
      </c>
      <c r="U1576" s="46">
        <v>35.799999999999997</v>
      </c>
      <c r="V1576" s="46" t="s">
        <v>5403</v>
      </c>
      <c r="W1576" s="46" t="s">
        <v>5411</v>
      </c>
    </row>
    <row r="1577" spans="1:23" ht="12.75" customHeight="1" x14ac:dyDescent="0.25">
      <c r="A1577" s="46" t="s">
        <v>3585</v>
      </c>
      <c r="B1577" s="82" t="s">
        <v>548</v>
      </c>
      <c r="C1577" s="60">
        <v>8</v>
      </c>
      <c r="D1577" s="46" t="s">
        <v>4230</v>
      </c>
      <c r="E1577" s="46" t="s">
        <v>3214</v>
      </c>
      <c r="F1577" s="46" t="s">
        <v>4332</v>
      </c>
      <c r="G1577" s="46" t="s">
        <v>69</v>
      </c>
      <c r="H1577" s="46" t="s">
        <v>67</v>
      </c>
      <c r="I1577" s="83">
        <v>-2.01383333333E+16</v>
      </c>
      <c r="J1577" s="83">
        <v>-4.8294166666599904E+16</v>
      </c>
      <c r="K1577" s="83" t="s">
        <v>5282</v>
      </c>
      <c r="L1577" s="46" t="s">
        <v>1576</v>
      </c>
      <c r="M1577" s="60">
        <v>2004</v>
      </c>
      <c r="N1577" s="46" t="s">
        <v>1368</v>
      </c>
      <c r="O1577" s="46">
        <f t="shared" si="24"/>
        <v>39887</v>
      </c>
      <c r="P1577" s="46">
        <v>2009</v>
      </c>
      <c r="Q1577" s="46" t="s">
        <v>65</v>
      </c>
      <c r="S1577" s="46">
        <v>725654</v>
      </c>
      <c r="T1577" s="46">
        <v>2.3010337392186709E-2</v>
      </c>
      <c r="U1577" s="46">
        <v>87.4</v>
      </c>
      <c r="V1577" s="46" t="s">
        <v>5403</v>
      </c>
      <c r="W1577" s="46" t="s">
        <v>5411</v>
      </c>
    </row>
    <row r="1578" spans="1:23" ht="12.75" customHeight="1" x14ac:dyDescent="0.25">
      <c r="A1578" s="46" t="s">
        <v>3585</v>
      </c>
      <c r="B1578" s="82" t="s">
        <v>548</v>
      </c>
      <c r="C1578" s="60">
        <v>8</v>
      </c>
      <c r="D1578" s="46" t="s">
        <v>4230</v>
      </c>
      <c r="E1578" s="46" t="s">
        <v>3215</v>
      </c>
      <c r="F1578" s="46" t="s">
        <v>4332</v>
      </c>
      <c r="G1578" s="46" t="s">
        <v>69</v>
      </c>
      <c r="H1578" s="46" t="s">
        <v>67</v>
      </c>
      <c r="I1578" s="83">
        <v>-2.01402777777E+16</v>
      </c>
      <c r="J1578" s="83">
        <v>-4.82911111111E+16</v>
      </c>
      <c r="K1578" s="83" t="s">
        <v>5282</v>
      </c>
      <c r="L1578" s="46" t="s">
        <v>1576</v>
      </c>
      <c r="M1578" s="60">
        <v>2004</v>
      </c>
      <c r="N1578" s="46" t="s">
        <v>1368</v>
      </c>
      <c r="O1578" s="46">
        <f t="shared" si="24"/>
        <v>39887</v>
      </c>
      <c r="P1578" s="46">
        <v>2009</v>
      </c>
      <c r="Q1578" s="46" t="s">
        <v>65</v>
      </c>
      <c r="S1578" s="46">
        <v>156870</v>
      </c>
      <c r="T1578" s="46">
        <v>4.9743150684931504E-3</v>
      </c>
      <c r="U1578" s="46">
        <v>19</v>
      </c>
      <c r="V1578" s="46" t="s">
        <v>5403</v>
      </c>
      <c r="W1578" s="46" t="s">
        <v>5411</v>
      </c>
    </row>
    <row r="1579" spans="1:23" ht="12.75" customHeight="1" x14ac:dyDescent="0.25">
      <c r="A1579" s="46" t="s">
        <v>3585</v>
      </c>
      <c r="B1579" s="82" t="s">
        <v>548</v>
      </c>
      <c r="C1579" s="60">
        <v>8</v>
      </c>
      <c r="D1579" s="46" t="s">
        <v>4230</v>
      </c>
      <c r="E1579" s="46" t="s">
        <v>3216</v>
      </c>
      <c r="F1579" s="46" t="s">
        <v>4332</v>
      </c>
      <c r="G1579" s="46" t="s">
        <v>69</v>
      </c>
      <c r="H1579" s="46" t="s">
        <v>67</v>
      </c>
      <c r="I1579" s="83">
        <v>-2.01422222222E+16</v>
      </c>
      <c r="J1579" s="83">
        <v>-4.8285833333299904E+16</v>
      </c>
      <c r="K1579" s="83" t="s">
        <v>5282</v>
      </c>
      <c r="L1579" s="46" t="s">
        <v>1576</v>
      </c>
      <c r="M1579" s="60">
        <v>2004</v>
      </c>
      <c r="N1579" s="46" t="s">
        <v>1368</v>
      </c>
      <c r="O1579" s="46">
        <f t="shared" si="24"/>
        <v>39887</v>
      </c>
      <c r="P1579" s="46">
        <v>2009</v>
      </c>
      <c r="Q1579" s="46" t="s">
        <v>65</v>
      </c>
      <c r="S1579" s="46">
        <v>1193985</v>
      </c>
      <c r="T1579" s="46">
        <v>3.7861015981735163E-2</v>
      </c>
      <c r="U1579" s="46">
        <v>142.1</v>
      </c>
      <c r="V1579" s="46" t="s">
        <v>5403</v>
      </c>
      <c r="W1579" s="46" t="s">
        <v>5411</v>
      </c>
    </row>
    <row r="1580" spans="1:23" ht="12.75" customHeight="1" x14ac:dyDescent="0.25">
      <c r="A1580" s="46" t="s">
        <v>3585</v>
      </c>
      <c r="B1580" s="82" t="s">
        <v>548</v>
      </c>
      <c r="C1580" s="60">
        <v>8</v>
      </c>
      <c r="D1580" s="46" t="s">
        <v>4230</v>
      </c>
      <c r="E1580" s="46" t="s">
        <v>3217</v>
      </c>
      <c r="F1580" s="46" t="s">
        <v>4332</v>
      </c>
      <c r="G1580" s="46" t="s">
        <v>69</v>
      </c>
      <c r="H1580" s="46" t="s">
        <v>67</v>
      </c>
      <c r="I1580" s="83">
        <v>-2.01472222222E+16</v>
      </c>
      <c r="J1580" s="83">
        <v>-4.82780555555E+16</v>
      </c>
      <c r="K1580" s="83" t="s">
        <v>5282</v>
      </c>
      <c r="L1580" s="46" t="s">
        <v>1576</v>
      </c>
      <c r="M1580" s="60">
        <v>2004</v>
      </c>
      <c r="N1580" s="46" t="s">
        <v>1368</v>
      </c>
      <c r="O1580" s="46">
        <f t="shared" si="24"/>
        <v>39887</v>
      </c>
      <c r="P1580" s="46">
        <v>2009</v>
      </c>
      <c r="Q1580" s="46" t="s">
        <v>65</v>
      </c>
      <c r="S1580" s="46">
        <v>1544880</v>
      </c>
      <c r="T1580" s="46">
        <v>4.8987823439878238E-2</v>
      </c>
      <c r="U1580" s="46">
        <v>183.8</v>
      </c>
      <c r="V1580" s="46" t="s">
        <v>5403</v>
      </c>
      <c r="W1580" s="46" t="s">
        <v>5411</v>
      </c>
    </row>
    <row r="1581" spans="1:23" ht="12.75" customHeight="1" x14ac:dyDescent="0.25">
      <c r="A1581" s="46" t="s">
        <v>4170</v>
      </c>
      <c r="B1581" s="82" t="s">
        <v>527</v>
      </c>
      <c r="C1581" s="60">
        <v>4</v>
      </c>
      <c r="D1581" s="46" t="s">
        <v>4235</v>
      </c>
      <c r="E1581" s="46" t="s">
        <v>3218</v>
      </c>
      <c r="F1581" s="46" t="s">
        <v>4332</v>
      </c>
      <c r="G1581" s="46" t="s">
        <v>69</v>
      </c>
      <c r="H1581" s="46" t="s">
        <v>67</v>
      </c>
      <c r="I1581" s="83">
        <v>-2.15025E+16</v>
      </c>
      <c r="J1581" s="83">
        <v>-4.71230555555E+16</v>
      </c>
      <c r="K1581" s="83" t="s">
        <v>5283</v>
      </c>
      <c r="L1581" s="46" t="s">
        <v>1576</v>
      </c>
      <c r="M1581" s="60">
        <v>2004</v>
      </c>
      <c r="N1581" s="46" t="s">
        <v>1368</v>
      </c>
      <c r="O1581" s="46">
        <f t="shared" si="24"/>
        <v>39887</v>
      </c>
      <c r="P1581" s="46">
        <v>2009</v>
      </c>
      <c r="Q1581" s="46" t="s">
        <v>65</v>
      </c>
      <c r="S1581" s="46">
        <v>1022000</v>
      </c>
      <c r="T1581" s="46">
        <v>3.2407407407407406E-2</v>
      </c>
      <c r="U1581" s="46">
        <v>85</v>
      </c>
      <c r="V1581" s="46" t="s">
        <v>5414</v>
      </c>
      <c r="W1581" s="46" t="s">
        <v>5439</v>
      </c>
    </row>
    <row r="1582" spans="1:23" ht="12.75" customHeight="1" x14ac:dyDescent="0.25">
      <c r="A1582" s="46" t="s">
        <v>4171</v>
      </c>
      <c r="B1582" s="82" t="s">
        <v>510</v>
      </c>
      <c r="C1582" s="60">
        <v>4</v>
      </c>
      <c r="D1582" s="46" t="s">
        <v>4235</v>
      </c>
      <c r="E1582" s="46" t="s">
        <v>3219</v>
      </c>
      <c r="F1582" s="46" t="s">
        <v>4332</v>
      </c>
      <c r="G1582" s="46" t="s">
        <v>69</v>
      </c>
      <c r="H1582" s="46" t="s">
        <v>67</v>
      </c>
      <c r="I1582" s="83">
        <v>-2.16272222222E+16</v>
      </c>
      <c r="J1582" s="83">
        <v>-4.70261111111E+16</v>
      </c>
      <c r="K1582" s="83" t="s">
        <v>5284</v>
      </c>
      <c r="L1582" s="46" t="s">
        <v>1576</v>
      </c>
      <c r="M1582" s="60">
        <v>2004</v>
      </c>
      <c r="N1582" s="46" t="s">
        <v>1368</v>
      </c>
      <c r="O1582" s="46">
        <f t="shared" si="24"/>
        <v>39887</v>
      </c>
      <c r="P1582" s="46">
        <v>2009</v>
      </c>
      <c r="Q1582" s="46" t="s">
        <v>65</v>
      </c>
      <c r="S1582" s="46">
        <v>329700</v>
      </c>
      <c r="T1582" s="46">
        <v>1.0454718417047185E-2</v>
      </c>
      <c r="U1582" s="46">
        <v>18.440000000000001</v>
      </c>
      <c r="V1582" s="46" t="s">
        <v>5403</v>
      </c>
      <c r="W1582" s="46" t="s">
        <v>5418</v>
      </c>
    </row>
    <row r="1583" spans="1:23" ht="12.75" customHeight="1" x14ac:dyDescent="0.25">
      <c r="A1583" s="46" t="s">
        <v>4020</v>
      </c>
      <c r="B1583" s="82" t="s">
        <v>559</v>
      </c>
      <c r="C1583" s="60">
        <v>8</v>
      </c>
      <c r="D1583" s="46" t="s">
        <v>4229</v>
      </c>
      <c r="E1583" s="46" t="s">
        <v>3220</v>
      </c>
      <c r="F1583" s="46" t="s">
        <v>4332</v>
      </c>
      <c r="G1583" s="46" t="s">
        <v>69</v>
      </c>
      <c r="H1583" s="46" t="s">
        <v>67</v>
      </c>
      <c r="I1583" s="83">
        <v>-2.02088888888E+16</v>
      </c>
      <c r="J1583" s="83">
        <v>-4.82294444444E+16</v>
      </c>
      <c r="K1583" s="83" t="s">
        <v>5285</v>
      </c>
      <c r="L1583" s="46" t="s">
        <v>1576</v>
      </c>
      <c r="M1583" s="60">
        <v>2004</v>
      </c>
      <c r="N1583" s="46" t="s">
        <v>1368</v>
      </c>
      <c r="O1583" s="46">
        <f t="shared" si="24"/>
        <v>39887</v>
      </c>
      <c r="P1583" s="46">
        <v>2009</v>
      </c>
      <c r="Q1583" s="46" t="s">
        <v>65</v>
      </c>
      <c r="S1583" s="46">
        <v>240408</v>
      </c>
      <c r="T1583" s="46">
        <v>7.6232876712328769E-3</v>
      </c>
      <c r="U1583" s="46">
        <v>150</v>
      </c>
      <c r="V1583" s="46" t="s">
        <v>5403</v>
      </c>
      <c r="W1583" s="46" t="s">
        <v>5413</v>
      </c>
    </row>
    <row r="1584" spans="1:23" ht="12.75" customHeight="1" x14ac:dyDescent="0.25">
      <c r="A1584" s="46" t="s">
        <v>4020</v>
      </c>
      <c r="B1584" s="82" t="s">
        <v>559</v>
      </c>
      <c r="C1584" s="60">
        <v>8</v>
      </c>
      <c r="D1584" s="46" t="s">
        <v>4229</v>
      </c>
      <c r="E1584" s="46" t="s">
        <v>3221</v>
      </c>
      <c r="F1584" s="46" t="s">
        <v>4332</v>
      </c>
      <c r="G1584" s="46" t="s">
        <v>69</v>
      </c>
      <c r="H1584" s="46" t="s">
        <v>67</v>
      </c>
      <c r="I1584" s="83">
        <v>-2.02049999999999E+16</v>
      </c>
      <c r="J1584" s="83">
        <v>-4.82652777777E+16</v>
      </c>
      <c r="K1584" s="83" t="s">
        <v>5285</v>
      </c>
      <c r="L1584" s="46" t="s">
        <v>1576</v>
      </c>
      <c r="M1584" s="60">
        <v>2004</v>
      </c>
      <c r="N1584" s="46" t="s">
        <v>1368</v>
      </c>
      <c r="O1584" s="46">
        <f t="shared" si="24"/>
        <v>39887</v>
      </c>
      <c r="P1584" s="46">
        <v>2009</v>
      </c>
      <c r="Q1584" s="46" t="s">
        <v>65</v>
      </c>
      <c r="S1584" s="46">
        <v>712152</v>
      </c>
      <c r="T1584" s="46">
        <v>2.2582191780821919E-2</v>
      </c>
      <c r="U1584" s="46">
        <v>150</v>
      </c>
      <c r="V1584" s="46" t="s">
        <v>5403</v>
      </c>
      <c r="W1584" s="46" t="s">
        <v>5413</v>
      </c>
    </row>
    <row r="1585" spans="1:23" ht="12.75" customHeight="1" x14ac:dyDescent="0.25">
      <c r="A1585" s="46" t="s">
        <v>3444</v>
      </c>
      <c r="B1585" s="82" t="s">
        <v>548</v>
      </c>
      <c r="C1585" s="60">
        <v>8</v>
      </c>
      <c r="D1585" s="46" t="s">
        <v>4229</v>
      </c>
      <c r="E1585" s="46" t="s">
        <v>3222</v>
      </c>
      <c r="F1585" s="46" t="s">
        <v>4332</v>
      </c>
      <c r="G1585" s="46" t="s">
        <v>69</v>
      </c>
      <c r="H1585" s="46" t="s">
        <v>67</v>
      </c>
      <c r="I1585" s="83">
        <v>-2.01986111111E+16</v>
      </c>
      <c r="J1585" s="83">
        <v>-4.8226944444399904E+16</v>
      </c>
      <c r="K1585" s="83" t="s">
        <v>5286</v>
      </c>
      <c r="L1585" s="46" t="s">
        <v>1576</v>
      </c>
      <c r="M1585" s="60">
        <v>2004</v>
      </c>
      <c r="N1585" s="46" t="s">
        <v>1368</v>
      </c>
      <c r="O1585" s="46">
        <f t="shared" si="24"/>
        <v>39887</v>
      </c>
      <c r="P1585" s="46">
        <v>2009</v>
      </c>
      <c r="Q1585" s="46" t="s">
        <v>65</v>
      </c>
      <c r="S1585" s="46">
        <v>331360</v>
      </c>
      <c r="T1585" s="46">
        <v>1.0507356671740234E-2</v>
      </c>
      <c r="U1585" s="46">
        <v>38.69</v>
      </c>
      <c r="V1585" s="46" t="s">
        <v>5403</v>
      </c>
      <c r="W1585" s="46" t="s">
        <v>5404</v>
      </c>
    </row>
    <row r="1586" spans="1:23" ht="12.75" customHeight="1" x14ac:dyDescent="0.25">
      <c r="A1586" s="46" t="s">
        <v>3444</v>
      </c>
      <c r="B1586" s="82" t="s">
        <v>548</v>
      </c>
      <c r="C1586" s="60">
        <v>8</v>
      </c>
      <c r="D1586" s="46" t="s">
        <v>4229</v>
      </c>
      <c r="E1586" s="46" t="s">
        <v>3223</v>
      </c>
      <c r="F1586" s="46" t="s">
        <v>4332</v>
      </c>
      <c r="G1586" s="46" t="s">
        <v>69</v>
      </c>
      <c r="H1586" s="46" t="s">
        <v>67</v>
      </c>
      <c r="I1586" s="83">
        <v>-2.01980555555E+16</v>
      </c>
      <c r="J1586" s="83">
        <v>-4.82288888888E+16</v>
      </c>
      <c r="K1586" s="83" t="s">
        <v>5286</v>
      </c>
      <c r="L1586" s="46" t="s">
        <v>1576</v>
      </c>
      <c r="M1586" s="60">
        <v>2004</v>
      </c>
      <c r="N1586" s="46" t="s">
        <v>1368</v>
      </c>
      <c r="O1586" s="46">
        <f t="shared" si="24"/>
        <v>39887</v>
      </c>
      <c r="P1586" s="46">
        <v>2009</v>
      </c>
      <c r="Q1586" s="46" t="s">
        <v>65</v>
      </c>
      <c r="S1586" s="46">
        <v>481376</v>
      </c>
      <c r="T1586" s="46">
        <v>1.5264332825976662E-2</v>
      </c>
      <c r="U1586" s="46">
        <v>71</v>
      </c>
      <c r="V1586" s="46" t="s">
        <v>5403</v>
      </c>
      <c r="W1586" s="46" t="s">
        <v>5404</v>
      </c>
    </row>
    <row r="1587" spans="1:23" ht="12.75" customHeight="1" x14ac:dyDescent="0.25">
      <c r="A1587" s="46" t="s">
        <v>4172</v>
      </c>
      <c r="B1587" s="82" t="s">
        <v>569</v>
      </c>
      <c r="C1587" s="60">
        <v>1</v>
      </c>
      <c r="D1587" s="46" t="s">
        <v>4326</v>
      </c>
      <c r="E1587" s="46" t="s">
        <v>3224</v>
      </c>
      <c r="F1587" s="46" t="s">
        <v>4332</v>
      </c>
      <c r="G1587" s="46" t="s">
        <v>1639</v>
      </c>
      <c r="H1587" s="46" t="s">
        <v>1638</v>
      </c>
      <c r="I1587" s="83">
        <v>-2.27372222222E+16</v>
      </c>
      <c r="J1587" s="83">
        <v>-4.57097222222E+16</v>
      </c>
      <c r="K1587" s="83" t="s">
        <v>5287</v>
      </c>
      <c r="L1587" s="46" t="s">
        <v>1576</v>
      </c>
      <c r="M1587" s="60">
        <v>2004</v>
      </c>
      <c r="N1587" s="46" t="s">
        <v>1369</v>
      </c>
      <c r="O1587" s="46">
        <f t="shared" si="24"/>
        <v>40252</v>
      </c>
      <c r="P1587" s="46">
        <v>2010</v>
      </c>
      <c r="Q1587" s="46" t="s">
        <v>65</v>
      </c>
      <c r="S1587" s="46">
        <v>0</v>
      </c>
      <c r="T1587" s="46">
        <v>0</v>
      </c>
      <c r="U1587" s="46" t="s">
        <v>5405</v>
      </c>
      <c r="V1587" s="46" t="s">
        <v>5405</v>
      </c>
      <c r="W1587" s="46" t="s">
        <v>5405</v>
      </c>
    </row>
    <row r="1588" spans="1:23" ht="12.75" customHeight="1" x14ac:dyDescent="0.25">
      <c r="A1588" s="46" t="s">
        <v>3485</v>
      </c>
      <c r="B1588" s="82" t="s">
        <v>510</v>
      </c>
      <c r="C1588" s="60">
        <v>4</v>
      </c>
      <c r="D1588" s="46" t="s">
        <v>4241</v>
      </c>
      <c r="E1588" s="46" t="s">
        <v>3225</v>
      </c>
      <c r="F1588" s="46" t="s">
        <v>4332</v>
      </c>
      <c r="G1588" s="46" t="s">
        <v>69</v>
      </c>
      <c r="H1588" s="46" t="s">
        <v>67</v>
      </c>
      <c r="I1588" s="83">
        <v>-2.14772222222E+16</v>
      </c>
      <c r="J1588" s="83">
        <v>-4.71002777777E+16</v>
      </c>
      <c r="K1588" s="83" t="s">
        <v>5288</v>
      </c>
      <c r="L1588" s="46" t="s">
        <v>1577</v>
      </c>
      <c r="M1588" s="60">
        <v>2004</v>
      </c>
      <c r="N1588" s="46" t="s">
        <v>1368</v>
      </c>
      <c r="O1588" s="46">
        <f t="shared" si="24"/>
        <v>39887</v>
      </c>
      <c r="P1588" s="46">
        <v>2009</v>
      </c>
      <c r="Q1588" s="46" t="s">
        <v>65</v>
      </c>
      <c r="S1588" s="46">
        <v>491250</v>
      </c>
      <c r="T1588" s="46">
        <v>1.5577435312024353E-2</v>
      </c>
      <c r="U1588" s="46">
        <v>92.2</v>
      </c>
      <c r="V1588" s="46" t="s">
        <v>5403</v>
      </c>
      <c r="W1588" s="46" t="s">
        <v>5418</v>
      </c>
    </row>
    <row r="1589" spans="1:23" ht="12.75" customHeight="1" x14ac:dyDescent="0.25">
      <c r="A1589" s="46" t="s">
        <v>3485</v>
      </c>
      <c r="B1589" s="82" t="s">
        <v>510</v>
      </c>
      <c r="C1589" s="60">
        <v>4</v>
      </c>
      <c r="D1589" s="46" t="s">
        <v>4241</v>
      </c>
      <c r="E1589" s="46" t="s">
        <v>3226</v>
      </c>
      <c r="F1589" s="46" t="s">
        <v>4332</v>
      </c>
      <c r="G1589" s="46" t="s">
        <v>69</v>
      </c>
      <c r="H1589" s="46" t="s">
        <v>67</v>
      </c>
      <c r="I1589" s="83">
        <v>-2.14761111111E+16</v>
      </c>
      <c r="J1589" s="83">
        <v>-4.7094999999999904E+16</v>
      </c>
      <c r="K1589" s="83" t="s">
        <v>5288</v>
      </c>
      <c r="L1589" s="46" t="s">
        <v>1577</v>
      </c>
      <c r="M1589" s="60">
        <v>2004</v>
      </c>
      <c r="N1589" s="46" t="s">
        <v>1368</v>
      </c>
      <c r="O1589" s="46">
        <f t="shared" si="24"/>
        <v>39887</v>
      </c>
      <c r="P1589" s="46">
        <v>2009</v>
      </c>
      <c r="Q1589" s="46" t="s">
        <v>65</v>
      </c>
      <c r="S1589" s="46">
        <v>1325520</v>
      </c>
      <c r="T1589" s="46">
        <v>4.2031963470319636E-2</v>
      </c>
      <c r="U1589" s="46">
        <v>92.2</v>
      </c>
      <c r="V1589" s="46" t="s">
        <v>5403</v>
      </c>
      <c r="W1589" s="46" t="s">
        <v>5418</v>
      </c>
    </row>
    <row r="1590" spans="1:23" ht="12.75" customHeight="1" x14ac:dyDescent="0.25">
      <c r="A1590" s="46" t="s">
        <v>4132</v>
      </c>
      <c r="B1590" s="82" t="s">
        <v>548</v>
      </c>
      <c r="C1590" s="60">
        <v>8</v>
      </c>
      <c r="D1590" s="46" t="s">
        <v>4230</v>
      </c>
      <c r="E1590" s="46" t="s">
        <v>3227</v>
      </c>
      <c r="F1590" s="46" t="s">
        <v>4332</v>
      </c>
      <c r="G1590" s="46" t="s">
        <v>69</v>
      </c>
      <c r="H1590" s="46" t="s">
        <v>67</v>
      </c>
      <c r="I1590" s="83">
        <v>-2.01154583333E+16</v>
      </c>
      <c r="J1590" s="83">
        <v>-4.8435285277699904E+16</v>
      </c>
      <c r="K1590" s="83" t="s">
        <v>5289</v>
      </c>
      <c r="L1590" s="46" t="s">
        <v>1577</v>
      </c>
      <c r="M1590" s="60">
        <v>2004</v>
      </c>
      <c r="N1590" s="46" t="s">
        <v>1368</v>
      </c>
      <c r="O1590" s="46">
        <f t="shared" si="24"/>
        <v>39887</v>
      </c>
      <c r="P1590" s="46">
        <v>2009</v>
      </c>
      <c r="Q1590" s="46" t="s">
        <v>65</v>
      </c>
      <c r="S1590" s="46">
        <v>618233</v>
      </c>
      <c r="T1590" s="46">
        <v>1.9604039827498733E-2</v>
      </c>
      <c r="U1590" s="46">
        <v>45.9</v>
      </c>
      <c r="V1590" s="46" t="s">
        <v>5403</v>
      </c>
      <c r="W1590" s="46" t="s">
        <v>5413</v>
      </c>
    </row>
    <row r="1591" spans="1:23" ht="12.75" customHeight="1" x14ac:dyDescent="0.25">
      <c r="A1591" s="46" t="s">
        <v>4132</v>
      </c>
      <c r="B1591" s="82" t="s">
        <v>548</v>
      </c>
      <c r="C1591" s="60">
        <v>8</v>
      </c>
      <c r="D1591" s="46" t="s">
        <v>4230</v>
      </c>
      <c r="E1591" s="46" t="s">
        <v>3228</v>
      </c>
      <c r="F1591" s="46" t="s">
        <v>4332</v>
      </c>
      <c r="G1591" s="46" t="s">
        <v>69</v>
      </c>
      <c r="H1591" s="46" t="s">
        <v>67</v>
      </c>
      <c r="I1591" s="83">
        <v>-2.01154583333E+16</v>
      </c>
      <c r="J1591" s="83">
        <v>-4.8433685833299904E+16</v>
      </c>
      <c r="K1591" s="83" t="s">
        <v>5289</v>
      </c>
      <c r="L1591" s="46" t="s">
        <v>1577</v>
      </c>
      <c r="M1591" s="60">
        <v>2004</v>
      </c>
      <c r="N1591" s="46" t="s">
        <v>1368</v>
      </c>
      <c r="O1591" s="46">
        <f t="shared" si="24"/>
        <v>39887</v>
      </c>
      <c r="P1591" s="46">
        <v>2009</v>
      </c>
      <c r="Q1591" s="46" t="s">
        <v>65</v>
      </c>
      <c r="S1591" s="46">
        <v>267332</v>
      </c>
      <c r="T1591" s="46">
        <v>8.4770421106037542E-3</v>
      </c>
      <c r="U1591" s="46">
        <v>45.9</v>
      </c>
      <c r="V1591" s="46" t="s">
        <v>5403</v>
      </c>
      <c r="W1591" s="46" t="s">
        <v>5404</v>
      </c>
    </row>
    <row r="1592" spans="1:23" ht="12.75" customHeight="1" x14ac:dyDescent="0.25">
      <c r="A1592" s="46" t="s">
        <v>3925</v>
      </c>
      <c r="B1592" s="82" t="s">
        <v>529</v>
      </c>
      <c r="C1592" s="60">
        <v>2</v>
      </c>
      <c r="D1592" s="46" t="s">
        <v>4232</v>
      </c>
      <c r="E1592" s="46" t="s">
        <v>3229</v>
      </c>
      <c r="F1592" s="46" t="s">
        <v>4333</v>
      </c>
      <c r="G1592" s="46" t="s">
        <v>66</v>
      </c>
      <c r="H1592" s="46" t="s">
        <v>67</v>
      </c>
      <c r="I1592" s="83">
        <v>-2.25666555554999E+16</v>
      </c>
      <c r="J1592" s="83">
        <v>-4.48623611111E+16</v>
      </c>
      <c r="K1592" s="83" t="s">
        <v>5290</v>
      </c>
      <c r="L1592" s="46" t="s">
        <v>1578</v>
      </c>
      <c r="M1592" s="60">
        <v>2004</v>
      </c>
      <c r="N1592" s="46" t="s">
        <v>1370</v>
      </c>
      <c r="O1592" s="46">
        <f t="shared" si="24"/>
        <v>39125</v>
      </c>
      <c r="P1592" s="46">
        <v>2007</v>
      </c>
      <c r="Q1592" s="46" t="s">
        <v>265</v>
      </c>
      <c r="S1592" s="46">
        <v>32400</v>
      </c>
      <c r="T1592" s="46">
        <v>1.0273972602739725E-3</v>
      </c>
      <c r="U1592" s="46" t="s">
        <v>5405</v>
      </c>
      <c r="V1592" s="46" t="s">
        <v>5405</v>
      </c>
      <c r="W1592" s="46" t="s">
        <v>5405</v>
      </c>
    </row>
    <row r="1593" spans="1:23" ht="12.75" customHeight="1" x14ac:dyDescent="0.25">
      <c r="A1593" s="46" t="s">
        <v>3925</v>
      </c>
      <c r="B1593" s="82" t="s">
        <v>529</v>
      </c>
      <c r="C1593" s="60">
        <v>2</v>
      </c>
      <c r="D1593" s="46" t="s">
        <v>4232</v>
      </c>
      <c r="E1593" s="46" t="s">
        <v>3230</v>
      </c>
      <c r="F1593" s="46" t="s">
        <v>4333</v>
      </c>
      <c r="G1593" s="46" t="s">
        <v>66</v>
      </c>
      <c r="H1593" s="46" t="s">
        <v>62</v>
      </c>
      <c r="I1593" s="83">
        <v>-2.25663888887999E+16</v>
      </c>
      <c r="J1593" s="83">
        <v>-4.4864166666599904E+16</v>
      </c>
      <c r="K1593" s="83" t="s">
        <v>5290</v>
      </c>
      <c r="L1593" s="46" t="s">
        <v>1578</v>
      </c>
      <c r="M1593" s="60">
        <v>2004</v>
      </c>
      <c r="N1593" s="46" t="s">
        <v>1370</v>
      </c>
      <c r="O1593" s="46">
        <f t="shared" si="24"/>
        <v>39125</v>
      </c>
      <c r="P1593" s="46">
        <v>2007</v>
      </c>
      <c r="Q1593" s="46" t="s">
        <v>265</v>
      </c>
      <c r="S1593" s="46">
        <v>2625</v>
      </c>
      <c r="T1593" s="46">
        <v>8.3238203957382035E-5</v>
      </c>
      <c r="U1593" s="46" t="s">
        <v>5405</v>
      </c>
      <c r="V1593" s="46" t="s">
        <v>5405</v>
      </c>
      <c r="W1593" s="46" t="s">
        <v>5405</v>
      </c>
    </row>
    <row r="1594" spans="1:23" ht="12.75" customHeight="1" x14ac:dyDescent="0.25">
      <c r="A1594" s="46" t="s">
        <v>3925</v>
      </c>
      <c r="B1594" s="82" t="s">
        <v>529</v>
      </c>
      <c r="C1594" s="60">
        <v>2</v>
      </c>
      <c r="D1594" s="46" t="s">
        <v>4232</v>
      </c>
      <c r="E1594" s="46" t="s">
        <v>3231</v>
      </c>
      <c r="F1594" s="46" t="s">
        <v>4333</v>
      </c>
      <c r="G1594" s="46" t="s">
        <v>66</v>
      </c>
      <c r="H1594" s="46" t="s">
        <v>62</v>
      </c>
      <c r="I1594" s="83">
        <v>-2.25633333333E+16</v>
      </c>
      <c r="J1594" s="83">
        <v>-4.4862499999999904E+16</v>
      </c>
      <c r="K1594" s="83" t="s">
        <v>5290</v>
      </c>
      <c r="L1594" s="46" t="s">
        <v>1578</v>
      </c>
      <c r="M1594" s="60">
        <v>2004</v>
      </c>
      <c r="N1594" s="46" t="s">
        <v>1370</v>
      </c>
      <c r="O1594" s="46">
        <f t="shared" si="24"/>
        <v>39125</v>
      </c>
      <c r="P1594" s="46">
        <v>2007</v>
      </c>
      <c r="Q1594" s="46" t="s">
        <v>265</v>
      </c>
      <c r="S1594" s="46">
        <v>2625</v>
      </c>
      <c r="T1594" s="46">
        <v>8.3238203957382035E-5</v>
      </c>
      <c r="U1594" s="46" t="s">
        <v>5405</v>
      </c>
      <c r="V1594" s="46" t="s">
        <v>5405</v>
      </c>
      <c r="W1594" s="46" t="s">
        <v>5405</v>
      </c>
    </row>
    <row r="1595" spans="1:23" ht="12.75" customHeight="1" x14ac:dyDescent="0.25">
      <c r="A1595" s="46" t="s">
        <v>3693</v>
      </c>
      <c r="B1595" s="82" t="s">
        <v>494</v>
      </c>
      <c r="C1595" s="60">
        <v>2</v>
      </c>
      <c r="D1595" s="46" t="s">
        <v>4232</v>
      </c>
      <c r="E1595" s="46" t="s">
        <v>3232</v>
      </c>
      <c r="F1595" s="46" t="s">
        <v>4333</v>
      </c>
      <c r="G1595" s="46" t="s">
        <v>66</v>
      </c>
      <c r="H1595" s="46" t="s">
        <v>1638</v>
      </c>
      <c r="I1595" s="83">
        <v>-2.25611111111E+16</v>
      </c>
      <c r="J1595" s="83">
        <v>-4.47833333333E+16</v>
      </c>
      <c r="K1595" s="83" t="s">
        <v>5291</v>
      </c>
      <c r="L1595" s="46" t="s">
        <v>1578</v>
      </c>
      <c r="M1595" s="60">
        <v>2004</v>
      </c>
      <c r="N1595" s="46" t="s">
        <v>1371</v>
      </c>
      <c r="O1595" s="46">
        <f t="shared" si="24"/>
        <v>39122</v>
      </c>
      <c r="P1595" s="46">
        <v>2007</v>
      </c>
      <c r="Q1595" s="46" t="s">
        <v>265</v>
      </c>
      <c r="S1595" s="46">
        <v>0</v>
      </c>
      <c r="T1595" s="46">
        <v>0</v>
      </c>
      <c r="U1595" s="46" t="s">
        <v>5405</v>
      </c>
      <c r="V1595" s="46" t="s">
        <v>5405</v>
      </c>
      <c r="W1595" s="46" t="s">
        <v>5405</v>
      </c>
    </row>
    <row r="1596" spans="1:23" ht="12.75" customHeight="1" x14ac:dyDescent="0.25">
      <c r="A1596" s="46" t="s">
        <v>3905</v>
      </c>
      <c r="B1596" s="82" t="s">
        <v>559</v>
      </c>
      <c r="C1596" s="60">
        <v>8</v>
      </c>
      <c r="D1596" s="46" t="s">
        <v>4229</v>
      </c>
      <c r="E1596" s="46" t="s">
        <v>3233</v>
      </c>
      <c r="F1596" s="46" t="s">
        <v>4332</v>
      </c>
      <c r="G1596" s="46" t="s">
        <v>69</v>
      </c>
      <c r="H1596" s="46" t="s">
        <v>67</v>
      </c>
      <c r="I1596" s="83">
        <v>-2.02763888888E+16</v>
      </c>
      <c r="J1596" s="83">
        <v>-4.81522222222E+16</v>
      </c>
      <c r="K1596" s="83" t="s">
        <v>5292</v>
      </c>
      <c r="L1596" s="46" t="s">
        <v>1577</v>
      </c>
      <c r="M1596" s="60">
        <v>2004</v>
      </c>
      <c r="N1596" s="46" t="s">
        <v>1368</v>
      </c>
      <c r="O1596" s="46">
        <f t="shared" si="24"/>
        <v>39887</v>
      </c>
      <c r="P1596" s="46">
        <v>2009</v>
      </c>
      <c r="Q1596" s="46" t="s">
        <v>65</v>
      </c>
      <c r="S1596" s="46">
        <v>382200</v>
      </c>
      <c r="T1596" s="46">
        <v>1.2119482496194826E-2</v>
      </c>
      <c r="U1596" s="46">
        <v>67.400000000000006</v>
      </c>
      <c r="V1596" s="46" t="s">
        <v>5403</v>
      </c>
      <c r="W1596" s="46" t="s">
        <v>5413</v>
      </c>
    </row>
    <row r="1597" spans="1:23" ht="12.75" customHeight="1" x14ac:dyDescent="0.25">
      <c r="A1597" s="46" t="s">
        <v>3635</v>
      </c>
      <c r="B1597" s="82" t="s">
        <v>551</v>
      </c>
      <c r="C1597" s="60">
        <v>18</v>
      </c>
      <c r="D1597" s="46" t="s">
        <v>4306</v>
      </c>
      <c r="E1597" s="46" t="s">
        <v>3234</v>
      </c>
      <c r="F1597" s="46" t="s">
        <v>4332</v>
      </c>
      <c r="G1597" s="46" t="s">
        <v>69</v>
      </c>
      <c r="H1597" s="46" t="s">
        <v>67</v>
      </c>
      <c r="I1597" s="83">
        <v>-2.03206922222E+16</v>
      </c>
      <c r="J1597" s="83">
        <v>-5.0866570555499904E+16</v>
      </c>
      <c r="K1597" s="83" t="s">
        <v>5293</v>
      </c>
      <c r="L1597" s="46" t="s">
        <v>1579</v>
      </c>
      <c r="M1597" s="60">
        <v>2004</v>
      </c>
      <c r="N1597" s="46" t="s">
        <v>1372</v>
      </c>
      <c r="O1597" s="46">
        <f t="shared" si="24"/>
        <v>39878</v>
      </c>
      <c r="P1597" s="46">
        <v>2009</v>
      </c>
      <c r="Q1597" s="46" t="s">
        <v>65</v>
      </c>
      <c r="S1597" s="46">
        <v>714150</v>
      </c>
      <c r="T1597" s="46">
        <v>2.2645547945205478E-2</v>
      </c>
      <c r="U1597" s="46">
        <v>1.3</v>
      </c>
      <c r="V1597" s="46" t="s">
        <v>5403</v>
      </c>
      <c r="W1597" s="46" t="s">
        <v>5435</v>
      </c>
    </row>
    <row r="1598" spans="1:23" ht="12.75" customHeight="1" x14ac:dyDescent="0.25">
      <c r="A1598" s="46" t="s">
        <v>4173</v>
      </c>
      <c r="B1598" s="82" t="s">
        <v>566</v>
      </c>
      <c r="C1598" s="60">
        <v>14</v>
      </c>
      <c r="D1598" s="46" t="s">
        <v>4227</v>
      </c>
      <c r="E1598" s="46" t="s">
        <v>3235</v>
      </c>
      <c r="F1598" s="46" t="s">
        <v>4332</v>
      </c>
      <c r="G1598" s="46" t="s">
        <v>1639</v>
      </c>
      <c r="H1598" s="46" t="s">
        <v>1638</v>
      </c>
      <c r="I1598" s="83">
        <v>-2.32097222222E+16</v>
      </c>
      <c r="J1598" s="83">
        <v>-4.92302777777E+16</v>
      </c>
      <c r="K1598" s="83" t="s">
        <v>5294</v>
      </c>
      <c r="L1598" s="46" t="s">
        <v>1580</v>
      </c>
      <c r="M1598" s="60">
        <v>2004</v>
      </c>
      <c r="N1598" s="46" t="s">
        <v>1373</v>
      </c>
      <c r="O1598" s="46">
        <f t="shared" si="24"/>
        <v>39138</v>
      </c>
      <c r="P1598" s="46">
        <v>2007</v>
      </c>
      <c r="Q1598" s="46" t="s">
        <v>65</v>
      </c>
      <c r="S1598" s="46">
        <v>0</v>
      </c>
      <c r="T1598" s="46">
        <v>0</v>
      </c>
      <c r="U1598" s="46" t="s">
        <v>5405</v>
      </c>
      <c r="V1598" s="46" t="s">
        <v>5405</v>
      </c>
      <c r="W1598" s="46" t="s">
        <v>5405</v>
      </c>
    </row>
    <row r="1599" spans="1:23" ht="12.75" customHeight="1" x14ac:dyDescent="0.25">
      <c r="A1599" s="46" t="s">
        <v>4039</v>
      </c>
      <c r="B1599" s="82" t="s">
        <v>510</v>
      </c>
      <c r="C1599" s="60">
        <v>4</v>
      </c>
      <c r="D1599" s="46" t="s">
        <v>4241</v>
      </c>
      <c r="E1599" s="46" t="s">
        <v>3236</v>
      </c>
      <c r="F1599" s="46" t="s">
        <v>4332</v>
      </c>
      <c r="G1599" s="46" t="s">
        <v>69</v>
      </c>
      <c r="H1599" s="46" t="s">
        <v>67</v>
      </c>
      <c r="I1599" s="83">
        <v>-2.14591666666E+16</v>
      </c>
      <c r="J1599" s="83">
        <v>-4.7086944444399904E+16</v>
      </c>
      <c r="K1599" s="83" t="s">
        <v>5295</v>
      </c>
      <c r="L1599" s="46" t="s">
        <v>1580</v>
      </c>
      <c r="M1599" s="60">
        <v>2004</v>
      </c>
      <c r="N1599" s="46" t="s">
        <v>1374</v>
      </c>
      <c r="O1599" s="46">
        <f t="shared" si="24"/>
        <v>39869</v>
      </c>
      <c r="P1599" s="46">
        <v>2009</v>
      </c>
      <c r="Q1599" s="46" t="s">
        <v>65</v>
      </c>
      <c r="S1599" s="46">
        <v>268905</v>
      </c>
      <c r="T1599" s="46">
        <v>8.5269216133942154E-3</v>
      </c>
      <c r="U1599" s="46">
        <v>36.299999999999997</v>
      </c>
      <c r="V1599" s="46" t="s">
        <v>5403</v>
      </c>
      <c r="W1599" s="46" t="s">
        <v>5418</v>
      </c>
    </row>
    <row r="1600" spans="1:23" ht="12.75" customHeight="1" x14ac:dyDescent="0.25">
      <c r="A1600" s="46" t="s">
        <v>4174</v>
      </c>
      <c r="B1600" s="82" t="s">
        <v>479</v>
      </c>
      <c r="C1600" s="60">
        <v>9</v>
      </c>
      <c r="D1600" s="46" t="s">
        <v>4228</v>
      </c>
      <c r="E1600" s="46" t="s">
        <v>3237</v>
      </c>
      <c r="F1600" s="46" t="s">
        <v>4332</v>
      </c>
      <c r="G1600" s="46" t="s">
        <v>69</v>
      </c>
      <c r="H1600" s="46" t="s">
        <v>67</v>
      </c>
      <c r="I1600" s="83">
        <v>-2.22888888887999E+16</v>
      </c>
      <c r="J1600" s="83">
        <v>-4.7110277777699904E+16</v>
      </c>
      <c r="K1600" s="83" t="s">
        <v>5296</v>
      </c>
      <c r="L1600" s="46" t="s">
        <v>1580</v>
      </c>
      <c r="M1600" s="60">
        <v>2004</v>
      </c>
      <c r="N1600" s="46" t="s">
        <v>1374</v>
      </c>
      <c r="O1600" s="46">
        <f t="shared" si="24"/>
        <v>39869</v>
      </c>
      <c r="P1600" s="46">
        <v>2009</v>
      </c>
      <c r="Q1600" s="46" t="s">
        <v>65</v>
      </c>
      <c r="S1600" s="46">
        <v>210000</v>
      </c>
      <c r="T1600" s="46">
        <v>6.6590563165905628E-3</v>
      </c>
      <c r="U1600" s="46">
        <v>70</v>
      </c>
      <c r="V1600" s="46" t="s">
        <v>5414</v>
      </c>
      <c r="W1600" s="46" t="s">
        <v>5407</v>
      </c>
    </row>
    <row r="1601" spans="1:23" ht="12.75" customHeight="1" x14ac:dyDescent="0.25">
      <c r="A1601" s="46" t="s">
        <v>3510</v>
      </c>
      <c r="B1601" s="82" t="s">
        <v>519</v>
      </c>
      <c r="C1601" s="60">
        <v>9</v>
      </c>
      <c r="D1601" s="46" t="s">
        <v>4244</v>
      </c>
      <c r="E1601" s="46" t="s">
        <v>3238</v>
      </c>
      <c r="F1601" s="46" t="s">
        <v>4332</v>
      </c>
      <c r="G1601" s="46" t="s">
        <v>69</v>
      </c>
      <c r="H1601" s="46" t="s">
        <v>67</v>
      </c>
      <c r="I1601" s="83">
        <v>-2.19699999999999E+16</v>
      </c>
      <c r="J1601" s="83">
        <v>-4.72369444444E+16</v>
      </c>
      <c r="K1601" s="83" t="s">
        <v>5297</v>
      </c>
      <c r="L1601" s="46" t="s">
        <v>1581</v>
      </c>
      <c r="M1601" s="60">
        <v>2004</v>
      </c>
      <c r="N1601" s="46" t="s">
        <v>1375</v>
      </c>
      <c r="O1601" s="46">
        <f t="shared" si="24"/>
        <v>39860</v>
      </c>
      <c r="P1601" s="46">
        <v>2009</v>
      </c>
      <c r="Q1601" s="46" t="s">
        <v>65</v>
      </c>
      <c r="S1601" s="46">
        <v>1520550</v>
      </c>
      <c r="T1601" s="46">
        <v>4.8216324200913242E-2</v>
      </c>
      <c r="U1601" s="46">
        <v>476.27</v>
      </c>
      <c r="V1601" s="46" t="s">
        <v>5406</v>
      </c>
      <c r="W1601" s="46" t="s">
        <v>5410</v>
      </c>
    </row>
    <row r="1602" spans="1:23" ht="12.75" customHeight="1" x14ac:dyDescent="0.25">
      <c r="A1602" s="46" t="s">
        <v>4175</v>
      </c>
      <c r="B1602" s="82" t="s">
        <v>560</v>
      </c>
      <c r="C1602" s="60">
        <v>15</v>
      </c>
      <c r="D1602" s="46" t="s">
        <v>4230</v>
      </c>
      <c r="E1602" s="46" t="s">
        <v>3239</v>
      </c>
      <c r="F1602" s="46" t="s">
        <v>4332</v>
      </c>
      <c r="G1602" s="46" t="s">
        <v>69</v>
      </c>
      <c r="H1602" s="46" t="s">
        <v>67</v>
      </c>
      <c r="I1602" s="83">
        <v>-1.98111111111E+16</v>
      </c>
      <c r="J1602" s="83">
        <v>-5.04083333333E+16</v>
      </c>
      <c r="K1602" s="83" t="s">
        <v>5298</v>
      </c>
      <c r="L1602" s="46" t="s">
        <v>1581</v>
      </c>
      <c r="M1602" s="60">
        <v>2004</v>
      </c>
      <c r="N1602" s="46" t="s">
        <v>1374</v>
      </c>
      <c r="O1602" s="46">
        <f t="shared" si="24"/>
        <v>39869</v>
      </c>
      <c r="P1602" s="46">
        <v>2009</v>
      </c>
      <c r="Q1602" s="46" t="s">
        <v>65</v>
      </c>
      <c r="S1602" s="46">
        <v>356400</v>
      </c>
      <c r="T1602" s="46">
        <v>1.1301369863013699E-2</v>
      </c>
      <c r="U1602" s="46">
        <v>48.5</v>
      </c>
      <c r="V1602" s="46" t="s">
        <v>5408</v>
      </c>
      <c r="W1602" s="46" t="s">
        <v>5404</v>
      </c>
    </row>
    <row r="1603" spans="1:23" ht="12.75" customHeight="1" x14ac:dyDescent="0.25">
      <c r="A1603" s="46" t="s">
        <v>4176</v>
      </c>
      <c r="B1603" s="82" t="s">
        <v>507</v>
      </c>
      <c r="C1603" s="60">
        <v>15</v>
      </c>
      <c r="D1603" s="46" t="s">
        <v>4230</v>
      </c>
      <c r="E1603" s="46" t="s">
        <v>3240</v>
      </c>
      <c r="F1603" s="46" t="s">
        <v>4332</v>
      </c>
      <c r="G1603" s="46" t="s">
        <v>69</v>
      </c>
      <c r="H1603" s="46" t="s">
        <v>67</v>
      </c>
      <c r="I1603" s="83">
        <v>-1.99332288887999E+16</v>
      </c>
      <c r="J1603" s="83">
        <v>-4.98319783333E+16</v>
      </c>
      <c r="K1603" s="83" t="s">
        <v>5299</v>
      </c>
      <c r="L1603" s="46" t="s">
        <v>1581</v>
      </c>
      <c r="M1603" s="60">
        <v>2004</v>
      </c>
      <c r="N1603" s="46" t="s">
        <v>1374</v>
      </c>
      <c r="O1603" s="46">
        <f t="shared" si="24"/>
        <v>39869</v>
      </c>
      <c r="P1603" s="46">
        <v>2009</v>
      </c>
      <c r="Q1603" s="46" t="s">
        <v>65</v>
      </c>
      <c r="S1603" s="46">
        <v>108000</v>
      </c>
      <c r="T1603" s="46">
        <v>3.4246575342465752E-3</v>
      </c>
      <c r="U1603" s="46">
        <v>22.1</v>
      </c>
      <c r="V1603" s="46" t="s">
        <v>5420</v>
      </c>
      <c r="W1603" s="46" t="s">
        <v>5410</v>
      </c>
    </row>
    <row r="1604" spans="1:23" ht="12.75" customHeight="1" x14ac:dyDescent="0.25">
      <c r="A1604" s="46" t="s">
        <v>4030</v>
      </c>
      <c r="B1604" s="82" t="s">
        <v>559</v>
      </c>
      <c r="C1604" s="60">
        <v>8</v>
      </c>
      <c r="D1604" s="46" t="s">
        <v>4230</v>
      </c>
      <c r="E1604" s="46" t="s">
        <v>3241</v>
      </c>
      <c r="F1604" s="46" t="s">
        <v>4332</v>
      </c>
      <c r="G1604" s="46" t="s">
        <v>69</v>
      </c>
      <c r="H1604" s="46" t="s">
        <v>67</v>
      </c>
      <c r="I1604" s="83">
        <v>-2.01452777776999E+16</v>
      </c>
      <c r="J1604" s="83">
        <v>-4.84905555555E+16</v>
      </c>
      <c r="K1604" s="83" t="s">
        <v>5300</v>
      </c>
      <c r="L1604" s="46" t="s">
        <v>1582</v>
      </c>
      <c r="M1604" s="60">
        <v>2004</v>
      </c>
      <c r="N1604" s="46" t="s">
        <v>1375</v>
      </c>
      <c r="O1604" s="46">
        <f t="shared" ref="O1604:O1667" si="25">DATEVALUE(N1604)</f>
        <v>39860</v>
      </c>
      <c r="P1604" s="46">
        <v>2009</v>
      </c>
      <c r="Q1604" s="46" t="s">
        <v>65</v>
      </c>
      <c r="S1604" s="46">
        <v>484614.9</v>
      </c>
      <c r="T1604" s="46">
        <v>1.5367037671232877E-2</v>
      </c>
      <c r="U1604" s="46">
        <v>85</v>
      </c>
      <c r="V1604" s="46" t="s">
        <v>5403</v>
      </c>
      <c r="W1604" s="46" t="s">
        <v>5413</v>
      </c>
    </row>
    <row r="1605" spans="1:23" ht="12.75" customHeight="1" x14ac:dyDescent="0.25">
      <c r="A1605" s="46" t="s">
        <v>4030</v>
      </c>
      <c r="B1605" s="82" t="s">
        <v>559</v>
      </c>
      <c r="C1605" s="60">
        <v>8</v>
      </c>
      <c r="D1605" s="46" t="s">
        <v>4230</v>
      </c>
      <c r="E1605" s="46" t="s">
        <v>3242</v>
      </c>
      <c r="F1605" s="46" t="s">
        <v>4332</v>
      </c>
      <c r="G1605" s="46" t="s">
        <v>69</v>
      </c>
      <c r="H1605" s="46" t="s">
        <v>67</v>
      </c>
      <c r="I1605" s="83">
        <v>-2.01497222222E+16</v>
      </c>
      <c r="J1605" s="83">
        <v>-4.84938888888E+16</v>
      </c>
      <c r="K1605" s="83" t="s">
        <v>5300</v>
      </c>
      <c r="L1605" s="46" t="s">
        <v>1582</v>
      </c>
      <c r="M1605" s="60">
        <v>2004</v>
      </c>
      <c r="N1605" s="46" t="s">
        <v>1375</v>
      </c>
      <c r="O1605" s="46">
        <f t="shared" si="25"/>
        <v>39860</v>
      </c>
      <c r="P1605" s="46">
        <v>2009</v>
      </c>
      <c r="Q1605" s="46" t="s">
        <v>65</v>
      </c>
      <c r="S1605" s="46">
        <v>275511.59999999998</v>
      </c>
      <c r="T1605" s="46">
        <v>8.7364155251141544E-3</v>
      </c>
      <c r="U1605" s="46">
        <v>56</v>
      </c>
      <c r="V1605" s="46" t="s">
        <v>5403</v>
      </c>
      <c r="W1605" s="46" t="s">
        <v>5404</v>
      </c>
    </row>
    <row r="1606" spans="1:23" ht="12.75" customHeight="1" x14ac:dyDescent="0.25">
      <c r="A1606" s="46" t="s">
        <v>4177</v>
      </c>
      <c r="B1606" s="82" t="s">
        <v>510</v>
      </c>
      <c r="C1606" s="60">
        <v>4</v>
      </c>
      <c r="D1606" s="46" t="s">
        <v>4235</v>
      </c>
      <c r="E1606" s="46" t="s">
        <v>3243</v>
      </c>
      <c r="F1606" s="46" t="s">
        <v>4332</v>
      </c>
      <c r="G1606" s="46" t="s">
        <v>69</v>
      </c>
      <c r="H1606" s="46" t="s">
        <v>67</v>
      </c>
      <c r="I1606" s="83">
        <v>-2.14644444444E+16</v>
      </c>
      <c r="J1606" s="83">
        <v>-4.72044444444E+16</v>
      </c>
      <c r="K1606" s="83" t="s">
        <v>5301</v>
      </c>
      <c r="L1606" s="46" t="s">
        <v>1582</v>
      </c>
      <c r="M1606" s="60">
        <v>2004</v>
      </c>
      <c r="N1606" s="46" t="s">
        <v>1375</v>
      </c>
      <c r="O1606" s="46">
        <f t="shared" si="25"/>
        <v>39860</v>
      </c>
      <c r="P1606" s="46">
        <v>2009</v>
      </c>
      <c r="Q1606" s="46" t="s">
        <v>65</v>
      </c>
      <c r="S1606" s="46">
        <v>210000</v>
      </c>
      <c r="T1606" s="46">
        <v>6.6590563165905628E-3</v>
      </c>
      <c r="U1606" s="46">
        <v>31.46</v>
      </c>
      <c r="V1606" s="46" t="s">
        <v>5403</v>
      </c>
      <c r="W1606" s="46" t="s">
        <v>5404</v>
      </c>
    </row>
    <row r="1607" spans="1:23" ht="12.75" customHeight="1" x14ac:dyDescent="0.25">
      <c r="A1607" s="46" t="s">
        <v>4178</v>
      </c>
      <c r="B1607" s="82" t="s">
        <v>507</v>
      </c>
      <c r="C1607" s="60">
        <v>15</v>
      </c>
      <c r="D1607" s="46" t="s">
        <v>4230</v>
      </c>
      <c r="E1607" s="46" t="s">
        <v>3244</v>
      </c>
      <c r="F1607" s="46" t="s">
        <v>4332</v>
      </c>
      <c r="G1607" s="46" t="s">
        <v>69</v>
      </c>
      <c r="H1607" s="46" t="s">
        <v>67</v>
      </c>
      <c r="I1607" s="83">
        <v>-1.99358333333E+16</v>
      </c>
      <c r="J1607" s="83">
        <v>-4.9741111111099904E+16</v>
      </c>
      <c r="K1607" s="83" t="s">
        <v>5302</v>
      </c>
      <c r="L1607" s="46" t="s">
        <v>1582</v>
      </c>
      <c r="M1607" s="60">
        <v>2004</v>
      </c>
      <c r="N1607" s="46" t="s">
        <v>1376</v>
      </c>
      <c r="O1607" s="46">
        <f t="shared" si="25"/>
        <v>39853</v>
      </c>
      <c r="P1607" s="46">
        <v>2009</v>
      </c>
      <c r="Q1607" s="46" t="s">
        <v>65</v>
      </c>
      <c r="S1607" s="46">
        <v>201600</v>
      </c>
      <c r="T1607" s="46">
        <v>6.392694063926941E-3</v>
      </c>
      <c r="U1607" s="46">
        <v>56.17</v>
      </c>
      <c r="V1607" s="46" t="s">
        <v>5403</v>
      </c>
      <c r="W1607" s="46" t="s">
        <v>5404</v>
      </c>
    </row>
    <row r="1608" spans="1:23" ht="12.75" customHeight="1" x14ac:dyDescent="0.25">
      <c r="A1608" s="46" t="s">
        <v>4179</v>
      </c>
      <c r="B1608" s="82" t="s">
        <v>519</v>
      </c>
      <c r="C1608" s="60">
        <v>9</v>
      </c>
      <c r="D1608" s="46" t="s">
        <v>4244</v>
      </c>
      <c r="E1608" s="46" t="s">
        <v>3245</v>
      </c>
      <c r="F1608" s="46" t="s">
        <v>4332</v>
      </c>
      <c r="G1608" s="46" t="s">
        <v>69</v>
      </c>
      <c r="H1608" s="46" t="s">
        <v>67</v>
      </c>
      <c r="I1608" s="83">
        <v>-2.19699999999999E+16</v>
      </c>
      <c r="J1608" s="83">
        <v>-4.7282777777699904E+16</v>
      </c>
      <c r="K1608" s="83" t="s">
        <v>5303</v>
      </c>
      <c r="L1608" s="46" t="s">
        <v>1582</v>
      </c>
      <c r="M1608" s="60">
        <v>2004</v>
      </c>
      <c r="N1608" s="46" t="s">
        <v>1375</v>
      </c>
      <c r="O1608" s="46">
        <f t="shared" si="25"/>
        <v>39860</v>
      </c>
      <c r="P1608" s="46">
        <v>2009</v>
      </c>
      <c r="Q1608" s="46" t="s">
        <v>65</v>
      </c>
      <c r="S1608" s="46">
        <v>40000</v>
      </c>
      <c r="T1608" s="46">
        <v>1.2683916793505834E-3</v>
      </c>
      <c r="U1608" s="46">
        <v>8.1</v>
      </c>
      <c r="V1608" s="46" t="s">
        <v>5408</v>
      </c>
      <c r="W1608" s="46" t="s">
        <v>5407</v>
      </c>
    </row>
    <row r="1609" spans="1:23" ht="12.75" customHeight="1" x14ac:dyDescent="0.25">
      <c r="A1609" s="46" t="s">
        <v>3688</v>
      </c>
      <c r="B1609" s="82" t="s">
        <v>573</v>
      </c>
      <c r="C1609" s="60">
        <v>2</v>
      </c>
      <c r="D1609" s="46" t="s">
        <v>4232</v>
      </c>
      <c r="E1609" s="46" t="s">
        <v>3246</v>
      </c>
      <c r="F1609" s="46" t="s">
        <v>4333</v>
      </c>
      <c r="G1609" s="46" t="s">
        <v>68</v>
      </c>
      <c r="H1609" s="46" t="s">
        <v>67</v>
      </c>
      <c r="I1609" s="83">
        <v>-2.31374999999999E+16</v>
      </c>
      <c r="J1609" s="83">
        <v>-4.58363888888E+16</v>
      </c>
      <c r="K1609" s="83" t="s">
        <v>5304</v>
      </c>
      <c r="L1609" s="46" t="s">
        <v>1582</v>
      </c>
      <c r="M1609" s="60">
        <v>2004</v>
      </c>
      <c r="N1609" s="46" t="s">
        <v>1377</v>
      </c>
      <c r="O1609" s="46">
        <f t="shared" si="25"/>
        <v>39129</v>
      </c>
      <c r="P1609" s="46">
        <v>2007</v>
      </c>
      <c r="Q1609" s="46" t="s">
        <v>65</v>
      </c>
      <c r="S1609" s="46">
        <v>13140000</v>
      </c>
      <c r="T1609" s="46">
        <v>0.41666666666666669</v>
      </c>
      <c r="U1609" s="46" t="s">
        <v>5405</v>
      </c>
      <c r="V1609" s="46" t="s">
        <v>5405</v>
      </c>
      <c r="W1609" s="46" t="s">
        <v>5405</v>
      </c>
    </row>
    <row r="1610" spans="1:23" ht="12.75" customHeight="1" x14ac:dyDescent="0.25">
      <c r="A1610" s="46" t="s">
        <v>3866</v>
      </c>
      <c r="B1610" s="82" t="s">
        <v>559</v>
      </c>
      <c r="C1610" s="60">
        <v>8</v>
      </c>
      <c r="D1610" s="46" t="s">
        <v>4230</v>
      </c>
      <c r="E1610" s="46" t="s">
        <v>3247</v>
      </c>
      <c r="F1610" s="46" t="s">
        <v>4332</v>
      </c>
      <c r="G1610" s="46" t="s">
        <v>69</v>
      </c>
      <c r="H1610" s="46" t="s">
        <v>67</v>
      </c>
      <c r="I1610" s="83">
        <v>-2.01477777777E+16</v>
      </c>
      <c r="J1610" s="83">
        <v>-4.8488888888799904E+16</v>
      </c>
      <c r="K1610" s="83" t="s">
        <v>5305</v>
      </c>
      <c r="L1610" s="46" t="s">
        <v>1582</v>
      </c>
      <c r="M1610" s="60">
        <v>2004</v>
      </c>
      <c r="N1610" s="46" t="s">
        <v>1378</v>
      </c>
      <c r="O1610" s="46">
        <f t="shared" si="25"/>
        <v>39947</v>
      </c>
      <c r="P1610" s="46">
        <v>2009</v>
      </c>
      <c r="Q1610" s="46" t="s">
        <v>65</v>
      </c>
      <c r="S1610" s="46">
        <v>506664</v>
      </c>
      <c r="T1610" s="46">
        <v>1.60662100456621E-2</v>
      </c>
      <c r="U1610" s="46">
        <v>104.2</v>
      </c>
      <c r="V1610" s="46" t="s">
        <v>5403</v>
      </c>
      <c r="W1610" s="46" t="s">
        <v>5404</v>
      </c>
    </row>
    <row r="1611" spans="1:23" ht="12.75" customHeight="1" x14ac:dyDescent="0.25">
      <c r="A1611" s="46" t="s">
        <v>3973</v>
      </c>
      <c r="B1611" s="82" t="s">
        <v>559</v>
      </c>
      <c r="C1611" s="60">
        <v>8</v>
      </c>
      <c r="D1611" s="46" t="s">
        <v>4230</v>
      </c>
      <c r="E1611" s="46" t="s">
        <v>3248</v>
      </c>
      <c r="F1611" s="46" t="s">
        <v>4332</v>
      </c>
      <c r="G1611" s="46" t="s">
        <v>69</v>
      </c>
      <c r="H1611" s="46" t="s">
        <v>67</v>
      </c>
      <c r="I1611" s="83">
        <v>-2.01294536111E+16</v>
      </c>
      <c r="J1611" s="83">
        <v>-4.84525605555E+16</v>
      </c>
      <c r="K1611" s="83">
        <v>38200</v>
      </c>
      <c r="L1611" s="46" t="s">
        <v>1583</v>
      </c>
      <c r="M1611" s="60">
        <v>2004</v>
      </c>
      <c r="N1611" s="46" t="s">
        <v>1300</v>
      </c>
      <c r="O1611" s="46">
        <f t="shared" si="25"/>
        <v>39839</v>
      </c>
      <c r="P1611" s="46">
        <v>2009</v>
      </c>
      <c r="Q1611" s="46" t="s">
        <v>65</v>
      </c>
      <c r="S1611" s="46">
        <v>859635</v>
      </c>
      <c r="T1611" s="46">
        <v>2.7258847031963469E-2</v>
      </c>
      <c r="U1611" s="46">
        <v>57.4</v>
      </c>
      <c r="V1611" s="46" t="s">
        <v>5403</v>
      </c>
      <c r="W1611" s="46" t="s">
        <v>5411</v>
      </c>
    </row>
    <row r="1612" spans="1:23" ht="12.75" customHeight="1" x14ac:dyDescent="0.25">
      <c r="A1612" s="46" t="s">
        <v>3973</v>
      </c>
      <c r="B1612" s="82" t="s">
        <v>559</v>
      </c>
      <c r="C1612" s="60">
        <v>8</v>
      </c>
      <c r="D1612" s="46" t="s">
        <v>4230</v>
      </c>
      <c r="E1612" s="46" t="s">
        <v>3249</v>
      </c>
      <c r="F1612" s="46" t="s">
        <v>4332</v>
      </c>
      <c r="G1612" s="46" t="s">
        <v>69</v>
      </c>
      <c r="H1612" s="46" t="s">
        <v>67</v>
      </c>
      <c r="I1612" s="83">
        <v>-2.01319366666E+16</v>
      </c>
      <c r="J1612" s="83">
        <v>-4.8455871666599904E+16</v>
      </c>
      <c r="K1612" s="83">
        <v>38200</v>
      </c>
      <c r="L1612" s="46" t="s">
        <v>1583</v>
      </c>
      <c r="M1612" s="60">
        <v>2004</v>
      </c>
      <c r="N1612" s="46" t="s">
        <v>1300</v>
      </c>
      <c r="O1612" s="46">
        <f t="shared" si="25"/>
        <v>39839</v>
      </c>
      <c r="P1612" s="46">
        <v>2009</v>
      </c>
      <c r="Q1612" s="46" t="s">
        <v>65</v>
      </c>
      <c r="S1612" s="46">
        <v>315315</v>
      </c>
      <c r="T1612" s="46">
        <v>9.9985730593607301E-3</v>
      </c>
      <c r="U1612" s="46">
        <v>40</v>
      </c>
      <c r="V1612" s="46" t="s">
        <v>5403</v>
      </c>
      <c r="W1612" s="46" t="s">
        <v>5411</v>
      </c>
    </row>
    <row r="1613" spans="1:23" ht="12.75" customHeight="1" x14ac:dyDescent="0.25">
      <c r="A1613" s="46" t="s">
        <v>4180</v>
      </c>
      <c r="B1613" s="82" t="s">
        <v>621</v>
      </c>
      <c r="C1613" s="60">
        <v>9</v>
      </c>
      <c r="D1613" s="46" t="s">
        <v>4244</v>
      </c>
      <c r="E1613" s="46" t="s">
        <v>3250</v>
      </c>
      <c r="F1613" s="46" t="s">
        <v>4332</v>
      </c>
      <c r="G1613" s="46" t="s">
        <v>69</v>
      </c>
      <c r="H1613" s="46" t="s">
        <v>67</v>
      </c>
      <c r="I1613" s="83">
        <v>-2.19697222222E+16</v>
      </c>
      <c r="J1613" s="83">
        <v>-4.6918888888799904E+16</v>
      </c>
      <c r="K1613" s="83">
        <v>38292</v>
      </c>
      <c r="L1613" s="46" t="s">
        <v>1583</v>
      </c>
      <c r="M1613" s="60">
        <v>2004</v>
      </c>
      <c r="N1613" s="46" t="s">
        <v>1300</v>
      </c>
      <c r="O1613" s="46">
        <f t="shared" si="25"/>
        <v>39839</v>
      </c>
      <c r="P1613" s="46">
        <v>2009</v>
      </c>
      <c r="Q1613" s="46" t="s">
        <v>65</v>
      </c>
      <c r="S1613" s="46">
        <v>409200</v>
      </c>
      <c r="T1613" s="46">
        <v>1.2975646879756469E-2</v>
      </c>
      <c r="U1613" s="46">
        <v>37</v>
      </c>
      <c r="V1613" s="46" t="s">
        <v>5408</v>
      </c>
      <c r="W1613" s="46" t="s">
        <v>5418</v>
      </c>
    </row>
    <row r="1614" spans="1:23" ht="12.75" customHeight="1" x14ac:dyDescent="0.25">
      <c r="A1614" s="46" t="s">
        <v>3579</v>
      </c>
      <c r="B1614" s="82" t="s">
        <v>571</v>
      </c>
      <c r="C1614" s="60">
        <v>8</v>
      </c>
      <c r="D1614" s="46" t="s">
        <v>4230</v>
      </c>
      <c r="E1614" s="46" t="s">
        <v>3251</v>
      </c>
      <c r="F1614" s="46" t="s">
        <v>4332</v>
      </c>
      <c r="G1614" s="46" t="s">
        <v>61</v>
      </c>
      <c r="H1614" s="46" t="s">
        <v>62</v>
      </c>
      <c r="I1614" s="83">
        <v>-2.00715433332999E+16</v>
      </c>
      <c r="J1614" s="83">
        <v>-4.74325305555E+16</v>
      </c>
      <c r="K1614" s="83" t="s">
        <v>5306</v>
      </c>
      <c r="L1614" s="46" t="s">
        <v>1583</v>
      </c>
      <c r="M1614" s="60">
        <v>2004</v>
      </c>
      <c r="N1614" s="46" t="s">
        <v>1379</v>
      </c>
      <c r="O1614" s="46">
        <f t="shared" si="25"/>
        <v>39527</v>
      </c>
      <c r="P1614" s="46">
        <v>2008</v>
      </c>
      <c r="Q1614" s="46" t="s">
        <v>65</v>
      </c>
      <c r="S1614" s="46">
        <v>488808</v>
      </c>
      <c r="T1614" s="46">
        <v>1.55E-2</v>
      </c>
      <c r="U1614" s="46" t="s">
        <v>5405</v>
      </c>
      <c r="V1614" s="46" t="s">
        <v>5405</v>
      </c>
      <c r="W1614" s="46" t="s">
        <v>5405</v>
      </c>
    </row>
    <row r="1615" spans="1:23" ht="12.75" customHeight="1" x14ac:dyDescent="0.25">
      <c r="A1615" s="46" t="s">
        <v>4003</v>
      </c>
      <c r="B1615" s="82" t="s">
        <v>506</v>
      </c>
      <c r="C1615" s="60">
        <v>12</v>
      </c>
      <c r="D1615" s="46" t="s">
        <v>4230</v>
      </c>
      <c r="E1615" s="46" t="s">
        <v>3252</v>
      </c>
      <c r="F1615" s="46" t="s">
        <v>4332</v>
      </c>
      <c r="G1615" s="46" t="s">
        <v>69</v>
      </c>
      <c r="H1615" s="46" t="s">
        <v>67</v>
      </c>
      <c r="I1615" s="83">
        <v>-2.02991602777E+16</v>
      </c>
      <c r="J1615" s="83">
        <v>-4.91468472222E+16</v>
      </c>
      <c r="K1615" s="83" t="s">
        <v>5307</v>
      </c>
      <c r="L1615" s="46" t="s">
        <v>1583</v>
      </c>
      <c r="M1615" s="60">
        <v>2004</v>
      </c>
      <c r="N1615" s="46" t="s">
        <v>1300</v>
      </c>
      <c r="O1615" s="46">
        <f t="shared" si="25"/>
        <v>39839</v>
      </c>
      <c r="P1615" s="46">
        <v>2009</v>
      </c>
      <c r="Q1615" s="46" t="s">
        <v>65</v>
      </c>
      <c r="S1615" s="46">
        <v>536079.6</v>
      </c>
      <c r="T1615" s="46">
        <v>1.6998972602739724E-2</v>
      </c>
      <c r="U1615" s="46">
        <v>93.5</v>
      </c>
      <c r="V1615" s="46" t="s">
        <v>5403</v>
      </c>
      <c r="W1615" s="46" t="s">
        <v>5404</v>
      </c>
    </row>
    <row r="1616" spans="1:23" ht="12.75" customHeight="1" x14ac:dyDescent="0.25">
      <c r="A1616" s="46" t="s">
        <v>4003</v>
      </c>
      <c r="B1616" s="82" t="s">
        <v>506</v>
      </c>
      <c r="C1616" s="60">
        <v>12</v>
      </c>
      <c r="D1616" s="46" t="s">
        <v>4230</v>
      </c>
      <c r="E1616" s="46" t="s">
        <v>3253</v>
      </c>
      <c r="F1616" s="46" t="s">
        <v>4332</v>
      </c>
      <c r="G1616" s="46" t="s">
        <v>69</v>
      </c>
      <c r="H1616" s="46" t="s">
        <v>67</v>
      </c>
      <c r="I1616" s="83">
        <v>-2.03099999999999E+16</v>
      </c>
      <c r="J1616" s="83">
        <v>-4.9171944444399904E+16</v>
      </c>
      <c r="K1616" s="83" t="s">
        <v>5307</v>
      </c>
      <c r="L1616" s="46" t="s">
        <v>1583</v>
      </c>
      <c r="M1616" s="60">
        <v>2004</v>
      </c>
      <c r="N1616" s="46" t="s">
        <v>1300</v>
      </c>
      <c r="O1616" s="46">
        <f t="shared" si="25"/>
        <v>39839</v>
      </c>
      <c r="P1616" s="46">
        <v>2009</v>
      </c>
      <c r="Q1616" s="46" t="s">
        <v>65</v>
      </c>
      <c r="S1616" s="46">
        <v>233627.1</v>
      </c>
      <c r="T1616" s="46">
        <v>7.4082667427701676E-3</v>
      </c>
      <c r="U1616" s="46">
        <v>93.5</v>
      </c>
      <c r="V1616" s="46" t="s">
        <v>5403</v>
      </c>
      <c r="W1616" s="46" t="s">
        <v>5411</v>
      </c>
    </row>
    <row r="1617" spans="1:23" ht="12.75" customHeight="1" x14ac:dyDescent="0.25">
      <c r="A1617" s="46" t="s">
        <v>4003</v>
      </c>
      <c r="B1617" s="82" t="s">
        <v>506</v>
      </c>
      <c r="C1617" s="60">
        <v>12</v>
      </c>
      <c r="D1617" s="46" t="s">
        <v>4230</v>
      </c>
      <c r="E1617" s="46" t="s">
        <v>3254</v>
      </c>
      <c r="F1617" s="46" t="s">
        <v>4332</v>
      </c>
      <c r="G1617" s="46" t="s">
        <v>69</v>
      </c>
      <c r="H1617" s="46" t="s">
        <v>67</v>
      </c>
      <c r="I1617" s="83">
        <v>-2.03080555555E+16</v>
      </c>
      <c r="J1617" s="83">
        <v>-4.91702777777E+16</v>
      </c>
      <c r="K1617" s="83" t="s">
        <v>5307</v>
      </c>
      <c r="L1617" s="46" t="s">
        <v>1583</v>
      </c>
      <c r="M1617" s="60">
        <v>2004</v>
      </c>
      <c r="N1617" s="46" t="s">
        <v>1300</v>
      </c>
      <c r="O1617" s="46">
        <f t="shared" si="25"/>
        <v>39839</v>
      </c>
      <c r="P1617" s="46">
        <v>2009</v>
      </c>
      <c r="Q1617" s="46" t="s">
        <v>65</v>
      </c>
      <c r="S1617" s="46">
        <v>768574.8</v>
      </c>
      <c r="T1617" s="46">
        <v>2.4371347031963472E-2</v>
      </c>
      <c r="U1617" s="46">
        <v>93.5</v>
      </c>
      <c r="V1617" s="46" t="s">
        <v>5403</v>
      </c>
      <c r="W1617" s="46" t="s">
        <v>5404</v>
      </c>
    </row>
    <row r="1618" spans="1:23" ht="12.75" customHeight="1" x14ac:dyDescent="0.25">
      <c r="A1618" s="46" t="s">
        <v>4003</v>
      </c>
      <c r="B1618" s="82" t="s">
        <v>506</v>
      </c>
      <c r="C1618" s="60">
        <v>12</v>
      </c>
      <c r="D1618" s="46" t="s">
        <v>4230</v>
      </c>
      <c r="E1618" s="46" t="s">
        <v>3255</v>
      </c>
      <c r="F1618" s="46" t="s">
        <v>4332</v>
      </c>
      <c r="G1618" s="46" t="s">
        <v>69</v>
      </c>
      <c r="H1618" s="46" t="s">
        <v>67</v>
      </c>
      <c r="I1618" s="83">
        <v>-2.02925E+16</v>
      </c>
      <c r="J1618" s="83">
        <v>-4.9114166666599904E+16</v>
      </c>
      <c r="K1618" s="83" t="s">
        <v>5307</v>
      </c>
      <c r="L1618" s="46" t="s">
        <v>1583</v>
      </c>
      <c r="M1618" s="60">
        <v>2004</v>
      </c>
      <c r="N1618" s="46" t="s">
        <v>1300</v>
      </c>
      <c r="O1618" s="46">
        <f t="shared" si="25"/>
        <v>39839</v>
      </c>
      <c r="P1618" s="46">
        <v>2009</v>
      </c>
      <c r="Q1618" s="46" t="s">
        <v>65</v>
      </c>
      <c r="S1618" s="46">
        <v>3059937.3</v>
      </c>
      <c r="T1618" s="46">
        <v>9.7029975266362242E-2</v>
      </c>
      <c r="U1618" s="46">
        <v>93.5</v>
      </c>
      <c r="V1618" s="46" t="s">
        <v>5403</v>
      </c>
      <c r="W1618" s="46" t="s">
        <v>5411</v>
      </c>
    </row>
    <row r="1619" spans="1:23" ht="12.75" customHeight="1" x14ac:dyDescent="0.25">
      <c r="A1619" s="46" t="s">
        <v>4143</v>
      </c>
      <c r="B1619" s="82" t="s">
        <v>476</v>
      </c>
      <c r="C1619" s="60">
        <v>9</v>
      </c>
      <c r="D1619" s="46" t="s">
        <v>4255</v>
      </c>
      <c r="E1619" s="46" t="s">
        <v>3256</v>
      </c>
      <c r="F1619" s="46" t="s">
        <v>4332</v>
      </c>
      <c r="G1619" s="46" t="s">
        <v>61</v>
      </c>
      <c r="H1619" s="46" t="s">
        <v>62</v>
      </c>
      <c r="I1619" s="83">
        <v>-2.25172222222E+16</v>
      </c>
      <c r="J1619" s="83">
        <v>-4.66694444444E+16</v>
      </c>
      <c r="K1619" s="83">
        <v>37987</v>
      </c>
      <c r="L1619" s="46" t="s">
        <v>63</v>
      </c>
      <c r="M1619" s="60">
        <v>2004</v>
      </c>
      <c r="N1619" s="46" t="s">
        <v>64</v>
      </c>
      <c r="O1619" s="46">
        <f t="shared" si="25"/>
        <v>45306</v>
      </c>
      <c r="P1619" s="46">
        <v>2024</v>
      </c>
      <c r="Q1619" s="46" t="s">
        <v>65</v>
      </c>
      <c r="S1619" s="46">
        <v>551004</v>
      </c>
      <c r="T1619" s="46">
        <v>1.7472222222222222E-2</v>
      </c>
      <c r="U1619" s="46" t="s">
        <v>5405</v>
      </c>
      <c r="V1619" s="46" t="s">
        <v>5405</v>
      </c>
      <c r="W1619" s="46" t="s">
        <v>5405</v>
      </c>
    </row>
    <row r="1620" spans="1:23" ht="12.75" customHeight="1" x14ac:dyDescent="0.25">
      <c r="A1620" s="46" t="s">
        <v>4181</v>
      </c>
      <c r="B1620" s="82" t="s">
        <v>507</v>
      </c>
      <c r="C1620" s="60">
        <v>15</v>
      </c>
      <c r="D1620" s="46" t="s">
        <v>4230</v>
      </c>
      <c r="E1620" s="46" t="s">
        <v>3257</v>
      </c>
      <c r="F1620" s="46" t="s">
        <v>4332</v>
      </c>
      <c r="G1620" s="46" t="s">
        <v>69</v>
      </c>
      <c r="H1620" s="46" t="s">
        <v>67</v>
      </c>
      <c r="I1620" s="83">
        <v>-1.99272402777E+16</v>
      </c>
      <c r="J1620" s="83">
        <v>-4.9728061666599904E+16</v>
      </c>
      <c r="K1620" s="83" t="s">
        <v>5308</v>
      </c>
      <c r="L1620" s="46" t="s">
        <v>1584</v>
      </c>
      <c r="M1620" s="60">
        <v>2003</v>
      </c>
      <c r="N1620" s="46" t="s">
        <v>158</v>
      </c>
      <c r="O1620" s="46">
        <f t="shared" si="25"/>
        <v>39805</v>
      </c>
      <c r="P1620" s="46">
        <v>2008</v>
      </c>
      <c r="Q1620" s="46" t="s">
        <v>65</v>
      </c>
      <c r="S1620" s="46">
        <v>201600</v>
      </c>
      <c r="T1620" s="46">
        <v>6.392694063926941E-3</v>
      </c>
      <c r="U1620" s="46">
        <v>27.71</v>
      </c>
      <c r="V1620" s="46" t="s">
        <v>5403</v>
      </c>
      <c r="W1620" s="46" t="s">
        <v>5404</v>
      </c>
    </row>
    <row r="1621" spans="1:23" ht="12.75" customHeight="1" x14ac:dyDescent="0.25">
      <c r="A1621" s="46" t="s">
        <v>3851</v>
      </c>
      <c r="B1621" s="82" t="s">
        <v>563</v>
      </c>
      <c r="C1621" s="60">
        <v>18</v>
      </c>
      <c r="D1621" s="46" t="s">
        <v>4297</v>
      </c>
      <c r="E1621" s="46" t="s">
        <v>3258</v>
      </c>
      <c r="F1621" s="46" t="s">
        <v>4332</v>
      </c>
      <c r="G1621" s="46" t="s">
        <v>69</v>
      </c>
      <c r="H1621" s="46" t="s">
        <v>67</v>
      </c>
      <c r="I1621" s="83">
        <v>-2.02983333333E+16</v>
      </c>
      <c r="J1621" s="83">
        <v>-5.09533333333E+16</v>
      </c>
      <c r="K1621" s="83" t="s">
        <v>5309</v>
      </c>
      <c r="L1621" s="46" t="s">
        <v>1585</v>
      </c>
      <c r="M1621" s="60">
        <v>2003</v>
      </c>
      <c r="N1621" s="46" t="s">
        <v>1204</v>
      </c>
      <c r="O1621" s="46">
        <f t="shared" si="25"/>
        <v>39797</v>
      </c>
      <c r="P1621" s="46">
        <v>2008</v>
      </c>
      <c r="Q1621" s="46" t="s">
        <v>65</v>
      </c>
      <c r="S1621" s="46">
        <v>308321.3</v>
      </c>
      <c r="T1621" s="46">
        <v>9.7768042871638761E-3</v>
      </c>
      <c r="U1621" s="46">
        <v>59.59</v>
      </c>
      <c r="V1621" s="46" t="s">
        <v>5403</v>
      </c>
      <c r="W1621" s="46" t="s">
        <v>5407</v>
      </c>
    </row>
    <row r="1622" spans="1:23" ht="12.75" customHeight="1" x14ac:dyDescent="0.25">
      <c r="A1622" s="46" t="s">
        <v>3851</v>
      </c>
      <c r="B1622" s="82" t="s">
        <v>563</v>
      </c>
      <c r="C1622" s="60">
        <v>18</v>
      </c>
      <c r="D1622" s="46" t="s">
        <v>4297</v>
      </c>
      <c r="E1622" s="46" t="s">
        <v>3259</v>
      </c>
      <c r="F1622" s="46" t="s">
        <v>4332</v>
      </c>
      <c r="G1622" s="46" t="s">
        <v>69</v>
      </c>
      <c r="H1622" s="46" t="s">
        <v>67</v>
      </c>
      <c r="I1622" s="83">
        <v>-2.02919444443999E+16</v>
      </c>
      <c r="J1622" s="83">
        <v>-5.0958888888799904E+16</v>
      </c>
      <c r="K1622" s="83" t="s">
        <v>5309</v>
      </c>
      <c r="L1622" s="46" t="s">
        <v>1585</v>
      </c>
      <c r="M1622" s="60">
        <v>2003</v>
      </c>
      <c r="N1622" s="46" t="s">
        <v>1204</v>
      </c>
      <c r="O1622" s="46">
        <f t="shared" si="25"/>
        <v>39797</v>
      </c>
      <c r="P1622" s="46">
        <v>2008</v>
      </c>
      <c r="Q1622" s="46" t="s">
        <v>65</v>
      </c>
      <c r="S1622" s="46">
        <v>776030</v>
      </c>
      <c r="T1622" s="46">
        <v>2.4607749873160834E-2</v>
      </c>
      <c r="U1622" s="46">
        <v>148.6</v>
      </c>
      <c r="V1622" s="46" t="s">
        <v>5403</v>
      </c>
      <c r="W1622" s="46" t="s">
        <v>5407</v>
      </c>
    </row>
    <row r="1623" spans="1:23" ht="12.75" customHeight="1" x14ac:dyDescent="0.25">
      <c r="A1623" s="46" t="s">
        <v>4182</v>
      </c>
      <c r="B1623" s="82" t="s">
        <v>511</v>
      </c>
      <c r="C1623" s="60">
        <v>18</v>
      </c>
      <c r="D1623" s="46" t="s">
        <v>4240</v>
      </c>
      <c r="E1623" s="46" t="s">
        <v>3260</v>
      </c>
      <c r="F1623" s="46" t="s">
        <v>4332</v>
      </c>
      <c r="G1623" s="46" t="s">
        <v>69</v>
      </c>
      <c r="H1623" s="46" t="s">
        <v>67</v>
      </c>
      <c r="I1623" s="83">
        <v>-2.01319927776999E+16</v>
      </c>
      <c r="J1623" s="83">
        <v>-5.10213822222E+16</v>
      </c>
      <c r="K1623" s="83" t="s">
        <v>5310</v>
      </c>
      <c r="L1623" s="46" t="s">
        <v>1586</v>
      </c>
      <c r="M1623" s="60">
        <v>2003</v>
      </c>
      <c r="N1623" s="46" t="s">
        <v>1380</v>
      </c>
      <c r="O1623" s="46">
        <f t="shared" si="25"/>
        <v>39776</v>
      </c>
      <c r="P1623" s="46">
        <v>2008</v>
      </c>
      <c r="Q1623" s="46" t="s">
        <v>65</v>
      </c>
      <c r="S1623" s="46">
        <v>933120</v>
      </c>
      <c r="T1623" s="46">
        <v>2.958904109589041E-2</v>
      </c>
      <c r="U1623" s="46">
        <v>95.03</v>
      </c>
      <c r="V1623" s="46" t="s">
        <v>5403</v>
      </c>
      <c r="W1623" s="46" t="s">
        <v>5404</v>
      </c>
    </row>
    <row r="1624" spans="1:23" ht="12.75" customHeight="1" x14ac:dyDescent="0.25">
      <c r="A1624" s="46" t="s">
        <v>3537</v>
      </c>
      <c r="B1624" s="82" t="s">
        <v>548</v>
      </c>
      <c r="C1624" s="60">
        <v>8</v>
      </c>
      <c r="D1624" s="46" t="s">
        <v>4229</v>
      </c>
      <c r="E1624" s="46" t="s">
        <v>3261</v>
      </c>
      <c r="F1624" s="46" t="s">
        <v>4332</v>
      </c>
      <c r="G1624" s="46" t="s">
        <v>69</v>
      </c>
      <c r="H1624" s="46" t="s">
        <v>67</v>
      </c>
      <c r="I1624" s="83">
        <v>-2.01955555555E+16</v>
      </c>
      <c r="J1624" s="83">
        <v>-4.8249166666599904E+16</v>
      </c>
      <c r="K1624" s="83" t="s">
        <v>5311</v>
      </c>
      <c r="L1624" s="46" t="s">
        <v>1587</v>
      </c>
      <c r="M1624" s="60">
        <v>2003</v>
      </c>
      <c r="N1624" s="46" t="s">
        <v>1381</v>
      </c>
      <c r="O1624" s="46">
        <f t="shared" si="25"/>
        <v>39767</v>
      </c>
      <c r="P1624" s="46">
        <v>2008</v>
      </c>
      <c r="Q1624" s="46" t="s">
        <v>65</v>
      </c>
      <c r="S1624" s="46">
        <v>239700</v>
      </c>
      <c r="T1624" s="46">
        <v>7.6008371385083715E-3</v>
      </c>
      <c r="U1624" s="46">
        <v>44.18</v>
      </c>
      <c r="V1624" s="46" t="s">
        <v>5403</v>
      </c>
      <c r="W1624" s="46" t="s">
        <v>5404</v>
      </c>
    </row>
    <row r="1625" spans="1:23" ht="12.75" customHeight="1" x14ac:dyDescent="0.25">
      <c r="A1625" s="46" t="s">
        <v>4183</v>
      </c>
      <c r="B1625" s="82" t="s">
        <v>507</v>
      </c>
      <c r="C1625" s="60">
        <v>15</v>
      </c>
      <c r="D1625" s="46" t="s">
        <v>4230</v>
      </c>
      <c r="E1625" s="46" t="s">
        <v>3262</v>
      </c>
      <c r="F1625" s="46" t="s">
        <v>4332</v>
      </c>
      <c r="G1625" s="46" t="s">
        <v>69</v>
      </c>
      <c r="H1625" s="46" t="s">
        <v>67</v>
      </c>
      <c r="I1625" s="83">
        <v>-1.99452777776999E+16</v>
      </c>
      <c r="J1625" s="83">
        <v>-4.97033333333E+16</v>
      </c>
      <c r="K1625" s="83" t="s">
        <v>5312</v>
      </c>
      <c r="L1625" s="46" t="s">
        <v>1587</v>
      </c>
      <c r="M1625" s="60">
        <v>2003</v>
      </c>
      <c r="N1625" s="46" t="s">
        <v>1382</v>
      </c>
      <c r="O1625" s="46">
        <f t="shared" si="25"/>
        <v>39769</v>
      </c>
      <c r="P1625" s="46">
        <v>2008</v>
      </c>
      <c r="Q1625" s="46" t="s">
        <v>65</v>
      </c>
      <c r="S1625" s="46">
        <v>168480</v>
      </c>
      <c r="T1625" s="46">
        <v>5.342465753424658E-3</v>
      </c>
      <c r="U1625" s="46">
        <v>28.1</v>
      </c>
      <c r="V1625" s="46" t="s">
        <v>5403</v>
      </c>
      <c r="W1625" s="46" t="s">
        <v>5411</v>
      </c>
    </row>
    <row r="1626" spans="1:23" ht="12.75" customHeight="1" x14ac:dyDescent="0.25">
      <c r="A1626" s="46" t="s">
        <v>4184</v>
      </c>
      <c r="B1626" s="82" t="s">
        <v>507</v>
      </c>
      <c r="C1626" s="60">
        <v>15</v>
      </c>
      <c r="D1626" s="46" t="s">
        <v>4230</v>
      </c>
      <c r="E1626" s="46" t="s">
        <v>3263</v>
      </c>
      <c r="F1626" s="46" t="s">
        <v>4332</v>
      </c>
      <c r="G1626" s="46" t="s">
        <v>69</v>
      </c>
      <c r="H1626" s="46" t="s">
        <v>67</v>
      </c>
      <c r="I1626" s="83">
        <v>-1.99326819443999E+16</v>
      </c>
      <c r="J1626" s="83">
        <v>-4.9813388055499904E+16</v>
      </c>
      <c r="K1626" s="83" t="s">
        <v>5313</v>
      </c>
      <c r="L1626" s="46" t="s">
        <v>1435</v>
      </c>
      <c r="M1626" s="60">
        <v>2003</v>
      </c>
      <c r="N1626" s="46" t="s">
        <v>1205</v>
      </c>
      <c r="O1626" s="46">
        <f t="shared" si="25"/>
        <v>39762</v>
      </c>
      <c r="P1626" s="46">
        <v>2008</v>
      </c>
      <c r="Q1626" s="46" t="s">
        <v>65</v>
      </c>
      <c r="S1626" s="46">
        <v>504000</v>
      </c>
      <c r="T1626" s="46">
        <v>1.5981735159817351E-2</v>
      </c>
      <c r="U1626" s="46">
        <v>217.8</v>
      </c>
      <c r="V1626" s="46" t="s">
        <v>5403</v>
      </c>
      <c r="W1626" s="46" t="s">
        <v>5413</v>
      </c>
    </row>
    <row r="1627" spans="1:23" ht="12.75" customHeight="1" x14ac:dyDescent="0.25">
      <c r="A1627" s="46" t="s">
        <v>3453</v>
      </c>
      <c r="B1627" s="82" t="s">
        <v>496</v>
      </c>
      <c r="C1627" s="60">
        <v>19</v>
      </c>
      <c r="D1627" s="46" t="s">
        <v>4240</v>
      </c>
      <c r="E1627" s="46" t="s">
        <v>3264</v>
      </c>
      <c r="F1627" s="46" t="s">
        <v>4332</v>
      </c>
      <c r="G1627" s="46" t="s">
        <v>69</v>
      </c>
      <c r="H1627" s="46" t="s">
        <v>67</v>
      </c>
      <c r="I1627" s="83">
        <v>-2.05377777777E+16</v>
      </c>
      <c r="J1627" s="83">
        <v>-5.1480555555499904E+16</v>
      </c>
      <c r="K1627" s="83" t="s">
        <v>5314</v>
      </c>
      <c r="L1627" s="46" t="s">
        <v>1588</v>
      </c>
      <c r="M1627" s="60">
        <v>2003</v>
      </c>
      <c r="N1627" s="46" t="s">
        <v>1383</v>
      </c>
      <c r="O1627" s="46">
        <f t="shared" si="25"/>
        <v>39679</v>
      </c>
      <c r="P1627" s="46">
        <v>2008</v>
      </c>
      <c r="Q1627" s="46" t="s">
        <v>65</v>
      </c>
      <c r="S1627" s="46">
        <v>293068.79999999999</v>
      </c>
      <c r="T1627" s="46">
        <v>9.2931506849315056E-3</v>
      </c>
      <c r="U1627" s="46">
        <v>95.76</v>
      </c>
      <c r="V1627" s="46" t="s">
        <v>5403</v>
      </c>
      <c r="W1627" s="46" t="s">
        <v>5404</v>
      </c>
    </row>
    <row r="1628" spans="1:23" ht="12.75" customHeight="1" x14ac:dyDescent="0.25">
      <c r="A1628" s="46" t="s">
        <v>4013</v>
      </c>
      <c r="B1628" s="82" t="s">
        <v>510</v>
      </c>
      <c r="C1628" s="60">
        <v>4</v>
      </c>
      <c r="D1628" s="46" t="s">
        <v>4241</v>
      </c>
      <c r="E1628" s="46" t="s">
        <v>3265</v>
      </c>
      <c r="F1628" s="46" t="s">
        <v>4332</v>
      </c>
      <c r="G1628" s="46" t="s">
        <v>69</v>
      </c>
      <c r="H1628" s="46" t="s">
        <v>67</v>
      </c>
      <c r="I1628" s="83">
        <v>-2.14627777777E+16</v>
      </c>
      <c r="J1628" s="83">
        <v>-4.70858333333E+16</v>
      </c>
      <c r="K1628" s="83" t="s">
        <v>5315</v>
      </c>
      <c r="L1628" s="46" t="s">
        <v>1589</v>
      </c>
      <c r="M1628" s="60">
        <v>2003</v>
      </c>
      <c r="N1628" s="46" t="s">
        <v>1384</v>
      </c>
      <c r="O1628" s="46">
        <f t="shared" si="25"/>
        <v>39676</v>
      </c>
      <c r="P1628" s="46">
        <v>2008</v>
      </c>
      <c r="Q1628" s="46" t="s">
        <v>65</v>
      </c>
      <c r="S1628" s="46">
        <v>3284760</v>
      </c>
      <c r="T1628" s="46">
        <v>0.10415905631659056</v>
      </c>
      <c r="U1628" s="46">
        <v>508.83</v>
      </c>
      <c r="V1628" s="46" t="s">
        <v>5414</v>
      </c>
      <c r="W1628" s="46" t="s">
        <v>5436</v>
      </c>
    </row>
    <row r="1629" spans="1:23" ht="12.75" customHeight="1" x14ac:dyDescent="0.25">
      <c r="A1629" s="46" t="s">
        <v>4185</v>
      </c>
      <c r="B1629" s="82" t="s">
        <v>485</v>
      </c>
      <c r="C1629" s="60">
        <v>22</v>
      </c>
      <c r="D1629" s="46" t="s">
        <v>4227</v>
      </c>
      <c r="E1629" s="46" t="s">
        <v>3266</v>
      </c>
      <c r="F1629" s="46" t="s">
        <v>4332</v>
      </c>
      <c r="G1629" s="46" t="s">
        <v>69</v>
      </c>
      <c r="H1629" s="46" t="s">
        <v>67</v>
      </c>
      <c r="I1629" s="83">
        <v>-2.27386111110999E+16</v>
      </c>
      <c r="J1629" s="83">
        <v>-5.11338888888E+16</v>
      </c>
      <c r="K1629" s="83" t="s">
        <v>5316</v>
      </c>
      <c r="L1629" s="46" t="s">
        <v>1590</v>
      </c>
      <c r="M1629" s="60">
        <v>2003</v>
      </c>
      <c r="N1629" s="46" t="s">
        <v>1385</v>
      </c>
      <c r="O1629" s="46">
        <f t="shared" si="25"/>
        <v>39672</v>
      </c>
      <c r="P1629" s="46">
        <v>2008</v>
      </c>
      <c r="Q1629" s="46" t="s">
        <v>65</v>
      </c>
      <c r="S1629" s="46">
        <v>1168263</v>
      </c>
      <c r="T1629" s="46">
        <v>3.704537671232877E-2</v>
      </c>
      <c r="U1629" s="46">
        <v>192.4</v>
      </c>
      <c r="V1629" s="46" t="s">
        <v>5403</v>
      </c>
      <c r="W1629" s="46" t="s">
        <v>5411</v>
      </c>
    </row>
    <row r="1630" spans="1:23" ht="12.75" customHeight="1" x14ac:dyDescent="0.25">
      <c r="A1630" s="46" t="s">
        <v>4185</v>
      </c>
      <c r="B1630" s="82" t="s">
        <v>485</v>
      </c>
      <c r="C1630" s="60">
        <v>22</v>
      </c>
      <c r="D1630" s="46" t="s">
        <v>4227</v>
      </c>
      <c r="E1630" s="46" t="s">
        <v>3267</v>
      </c>
      <c r="F1630" s="46" t="s">
        <v>4332</v>
      </c>
      <c r="G1630" s="46" t="s">
        <v>69</v>
      </c>
      <c r="H1630" s="46" t="s">
        <v>67</v>
      </c>
      <c r="I1630" s="83">
        <v>-2.27611111111E+16</v>
      </c>
      <c r="J1630" s="83">
        <v>-5.1106388888799904E+16</v>
      </c>
      <c r="K1630" s="83" t="s">
        <v>5316</v>
      </c>
      <c r="L1630" s="46" t="s">
        <v>1590</v>
      </c>
      <c r="M1630" s="60">
        <v>2003</v>
      </c>
      <c r="N1630" s="46" t="s">
        <v>1385</v>
      </c>
      <c r="O1630" s="46">
        <f t="shared" si="25"/>
        <v>39672</v>
      </c>
      <c r="P1630" s="46">
        <v>2008</v>
      </c>
      <c r="Q1630" s="46" t="s">
        <v>65</v>
      </c>
      <c r="S1630" s="46">
        <v>581725.80000000005</v>
      </c>
      <c r="T1630" s="46">
        <v>1.8446404109589042E-2</v>
      </c>
      <c r="U1630" s="46">
        <v>192.4</v>
      </c>
      <c r="V1630" s="46" t="s">
        <v>5403</v>
      </c>
      <c r="W1630" s="46" t="s">
        <v>5404</v>
      </c>
    </row>
    <row r="1631" spans="1:23" ht="12.75" customHeight="1" x14ac:dyDescent="0.25">
      <c r="A1631" s="46" t="s">
        <v>4185</v>
      </c>
      <c r="B1631" s="82" t="s">
        <v>485</v>
      </c>
      <c r="C1631" s="60">
        <v>22</v>
      </c>
      <c r="D1631" s="46" t="s">
        <v>4227</v>
      </c>
      <c r="E1631" s="46" t="s">
        <v>3268</v>
      </c>
      <c r="F1631" s="46" t="s">
        <v>4332</v>
      </c>
      <c r="G1631" s="46" t="s">
        <v>69</v>
      </c>
      <c r="H1631" s="46" t="s">
        <v>67</v>
      </c>
      <c r="I1631" s="83">
        <v>-2.27611111111E+16</v>
      </c>
      <c r="J1631" s="83">
        <v>-5.10775E+16</v>
      </c>
      <c r="K1631" s="83" t="s">
        <v>5316</v>
      </c>
      <c r="L1631" s="46" t="s">
        <v>1590</v>
      </c>
      <c r="M1631" s="60">
        <v>2003</v>
      </c>
      <c r="N1631" s="46" t="s">
        <v>1385</v>
      </c>
      <c r="O1631" s="46">
        <f t="shared" si="25"/>
        <v>39672</v>
      </c>
      <c r="P1631" s="46">
        <v>2008</v>
      </c>
      <c r="Q1631" s="46" t="s">
        <v>65</v>
      </c>
      <c r="S1631" s="46">
        <v>432799.2</v>
      </c>
      <c r="T1631" s="46">
        <v>1.3723972602739727E-2</v>
      </c>
      <c r="U1631" s="46">
        <v>192.4</v>
      </c>
      <c r="V1631" s="46" t="s">
        <v>5403</v>
      </c>
      <c r="W1631" s="46" t="s">
        <v>5419</v>
      </c>
    </row>
    <row r="1632" spans="1:23" ht="12.75" customHeight="1" x14ac:dyDescent="0.25">
      <c r="A1632" s="46" t="s">
        <v>4186</v>
      </c>
      <c r="B1632" s="82" t="s">
        <v>570</v>
      </c>
      <c r="C1632" s="60">
        <v>15</v>
      </c>
      <c r="D1632" s="46" t="s">
        <v>4230</v>
      </c>
      <c r="E1632" s="46" t="s">
        <v>3269</v>
      </c>
      <c r="F1632" s="46" t="s">
        <v>4332</v>
      </c>
      <c r="G1632" s="46" t="s">
        <v>69</v>
      </c>
      <c r="H1632" s="46" t="s">
        <v>67</v>
      </c>
      <c r="I1632" s="83">
        <v>-2.00019444443999E+16</v>
      </c>
      <c r="J1632" s="83">
        <v>-4.92841666666E+16</v>
      </c>
      <c r="K1632" s="83" t="s">
        <v>5317</v>
      </c>
      <c r="L1632" s="46" t="s">
        <v>1591</v>
      </c>
      <c r="M1632" s="60">
        <v>2003</v>
      </c>
      <c r="N1632" s="46" t="s">
        <v>1386</v>
      </c>
      <c r="O1632" s="46">
        <f t="shared" si="25"/>
        <v>39678</v>
      </c>
      <c r="P1632" s="46">
        <v>2008</v>
      </c>
      <c r="Q1632" s="46" t="s">
        <v>65</v>
      </c>
      <c r="S1632" s="46">
        <v>1029000</v>
      </c>
      <c r="T1632" s="46">
        <v>3.2629375951293761E-2</v>
      </c>
      <c r="U1632" s="46">
        <v>112</v>
      </c>
      <c r="V1632" s="46" t="s">
        <v>5420</v>
      </c>
      <c r="W1632" s="46" t="s">
        <v>5407</v>
      </c>
    </row>
    <row r="1633" spans="1:23" ht="12.75" customHeight="1" x14ac:dyDescent="0.25">
      <c r="A1633" s="46" t="s">
        <v>4055</v>
      </c>
      <c r="B1633" s="82" t="s">
        <v>561</v>
      </c>
      <c r="C1633" s="60">
        <v>15</v>
      </c>
      <c r="D1633" s="46" t="s">
        <v>4230</v>
      </c>
      <c r="E1633" s="46" t="s">
        <v>3270</v>
      </c>
      <c r="F1633" s="46" t="s">
        <v>4332</v>
      </c>
      <c r="G1633" s="46" t="s">
        <v>69</v>
      </c>
      <c r="H1633" s="46" t="s">
        <v>67</v>
      </c>
      <c r="I1633" s="83">
        <v>-1.99602777777E+16</v>
      </c>
      <c r="J1633" s="83">
        <v>-4.9918055555499904E+16</v>
      </c>
      <c r="K1633" s="83" t="s">
        <v>5318</v>
      </c>
      <c r="L1633" s="46" t="s">
        <v>1591</v>
      </c>
      <c r="M1633" s="60">
        <v>2003</v>
      </c>
      <c r="N1633" s="46" t="s">
        <v>1386</v>
      </c>
      <c r="O1633" s="46">
        <f t="shared" si="25"/>
        <v>39678</v>
      </c>
      <c r="P1633" s="46">
        <v>2008</v>
      </c>
      <c r="Q1633" s="46" t="s">
        <v>65</v>
      </c>
      <c r="S1633" s="46">
        <v>180000</v>
      </c>
      <c r="T1633" s="46">
        <v>5.7077625570776253E-3</v>
      </c>
      <c r="U1633" s="46">
        <v>66</v>
      </c>
      <c r="V1633" s="46" t="s">
        <v>5403</v>
      </c>
      <c r="W1633" s="46" t="s">
        <v>5404</v>
      </c>
    </row>
    <row r="1634" spans="1:23" ht="12.75" customHeight="1" x14ac:dyDescent="0.25">
      <c r="A1634" s="46" t="s">
        <v>4055</v>
      </c>
      <c r="B1634" s="82" t="s">
        <v>561</v>
      </c>
      <c r="C1634" s="60">
        <v>15</v>
      </c>
      <c r="D1634" s="46" t="s">
        <v>4230</v>
      </c>
      <c r="E1634" s="46" t="s">
        <v>3271</v>
      </c>
      <c r="F1634" s="46" t="s">
        <v>4332</v>
      </c>
      <c r="G1634" s="46" t="s">
        <v>69</v>
      </c>
      <c r="H1634" s="46" t="s">
        <v>67</v>
      </c>
      <c r="I1634" s="83">
        <v>-1.99327788888E+16</v>
      </c>
      <c r="J1634" s="83">
        <v>-4.99273494444E+16</v>
      </c>
      <c r="K1634" s="83" t="s">
        <v>5318</v>
      </c>
      <c r="L1634" s="46" t="s">
        <v>1591</v>
      </c>
      <c r="M1634" s="60">
        <v>2003</v>
      </c>
      <c r="N1634" s="46" t="s">
        <v>1386</v>
      </c>
      <c r="O1634" s="46">
        <f t="shared" si="25"/>
        <v>39678</v>
      </c>
      <c r="P1634" s="46">
        <v>2008</v>
      </c>
      <c r="Q1634" s="46" t="s">
        <v>65</v>
      </c>
      <c r="S1634" s="46">
        <v>128160</v>
      </c>
      <c r="T1634" s="46">
        <v>4.0639269406392694E-3</v>
      </c>
      <c r="U1634" s="46">
        <v>66</v>
      </c>
      <c r="V1634" s="46" t="s">
        <v>5403</v>
      </c>
      <c r="W1634" s="46" t="s">
        <v>5413</v>
      </c>
    </row>
    <row r="1635" spans="1:23" ht="12.75" customHeight="1" x14ac:dyDescent="0.25">
      <c r="A1635" s="46" t="s">
        <v>4055</v>
      </c>
      <c r="B1635" s="82" t="s">
        <v>561</v>
      </c>
      <c r="C1635" s="60">
        <v>15</v>
      </c>
      <c r="D1635" s="46" t="s">
        <v>4230</v>
      </c>
      <c r="E1635" s="46" t="s">
        <v>3272</v>
      </c>
      <c r="F1635" s="46" t="s">
        <v>4332</v>
      </c>
      <c r="G1635" s="46" t="s">
        <v>69</v>
      </c>
      <c r="H1635" s="46" t="s">
        <v>67</v>
      </c>
      <c r="I1635" s="83">
        <v>-1.99605555555E+16</v>
      </c>
      <c r="J1635" s="83">
        <v>-4.99205555555E+16</v>
      </c>
      <c r="K1635" s="83" t="s">
        <v>5318</v>
      </c>
      <c r="L1635" s="46" t="s">
        <v>1591</v>
      </c>
      <c r="M1635" s="60">
        <v>2003</v>
      </c>
      <c r="N1635" s="46" t="s">
        <v>1386</v>
      </c>
      <c r="O1635" s="46">
        <f t="shared" si="25"/>
        <v>39678</v>
      </c>
      <c r="P1635" s="46">
        <v>2008</v>
      </c>
      <c r="Q1635" s="46" t="s">
        <v>65</v>
      </c>
      <c r="S1635" s="46">
        <v>139680</v>
      </c>
      <c r="T1635" s="46">
        <v>4.4292237442922376E-3</v>
      </c>
      <c r="U1635" s="46">
        <v>66</v>
      </c>
      <c r="V1635" s="46" t="s">
        <v>5403</v>
      </c>
      <c r="W1635" s="46" t="s">
        <v>5411</v>
      </c>
    </row>
    <row r="1636" spans="1:23" ht="12.75" customHeight="1" x14ac:dyDescent="0.25">
      <c r="A1636" s="46" t="s">
        <v>4187</v>
      </c>
      <c r="B1636" s="82" t="s">
        <v>714</v>
      </c>
      <c r="C1636" s="60">
        <v>5</v>
      </c>
      <c r="D1636" s="46" t="s">
        <v>4316</v>
      </c>
      <c r="E1636" s="46" t="s">
        <v>3273</v>
      </c>
      <c r="F1636" s="46" t="s">
        <v>4332</v>
      </c>
      <c r="G1636" s="46" t="s">
        <v>68</v>
      </c>
      <c r="H1636" s="46" t="s">
        <v>62</v>
      </c>
      <c r="I1636" s="83">
        <v>-2.29022222221999E+16</v>
      </c>
      <c r="J1636" s="83">
        <v>-4.6554166666599904E+16</v>
      </c>
      <c r="K1636" s="83" t="s">
        <v>5319</v>
      </c>
      <c r="L1636" s="46" t="s">
        <v>1592</v>
      </c>
      <c r="M1636" s="60">
        <v>2003</v>
      </c>
      <c r="N1636" s="46" t="s">
        <v>1385</v>
      </c>
      <c r="O1636" s="46">
        <f t="shared" si="25"/>
        <v>39672</v>
      </c>
      <c r="P1636" s="46">
        <v>2008</v>
      </c>
      <c r="Q1636" s="46" t="s">
        <v>65</v>
      </c>
      <c r="S1636" s="46">
        <v>25344</v>
      </c>
      <c r="T1636" s="46">
        <v>8.036529680365297E-4</v>
      </c>
      <c r="U1636" s="46" t="s">
        <v>5405</v>
      </c>
      <c r="V1636" s="46" t="s">
        <v>5405</v>
      </c>
      <c r="W1636" s="46" t="s">
        <v>5405</v>
      </c>
    </row>
    <row r="1637" spans="1:23" ht="12.75" customHeight="1" x14ac:dyDescent="0.25">
      <c r="A1637" s="46" t="s">
        <v>4188</v>
      </c>
      <c r="B1637" s="82" t="s">
        <v>968</v>
      </c>
      <c r="C1637" s="60">
        <v>5</v>
      </c>
      <c r="D1637" s="46" t="s">
        <v>4316</v>
      </c>
      <c r="E1637" s="46" t="s">
        <v>3274</v>
      </c>
      <c r="F1637" s="46" t="s">
        <v>4332</v>
      </c>
      <c r="G1637" s="46" t="s">
        <v>69</v>
      </c>
      <c r="H1637" s="46" t="s">
        <v>67</v>
      </c>
      <c r="I1637" s="83">
        <v>-2.26936111111E+16</v>
      </c>
      <c r="J1637" s="83">
        <v>-4.71338888888E+16</v>
      </c>
      <c r="K1637" s="83" t="s">
        <v>5320</v>
      </c>
      <c r="L1637" s="46" t="s">
        <v>1593</v>
      </c>
      <c r="M1637" s="60">
        <v>2003</v>
      </c>
      <c r="N1637" s="46" t="s">
        <v>1387</v>
      </c>
      <c r="O1637" s="46">
        <f t="shared" si="25"/>
        <v>39528</v>
      </c>
      <c r="P1637" s="46">
        <v>2008</v>
      </c>
      <c r="Q1637" s="46" t="s">
        <v>65</v>
      </c>
      <c r="S1637" s="46">
        <v>96000</v>
      </c>
      <c r="T1637" s="46">
        <v>3.0441400304414001E-3</v>
      </c>
      <c r="U1637" s="46">
        <v>36</v>
      </c>
      <c r="V1637" s="46" t="s">
        <v>5408</v>
      </c>
      <c r="W1637" s="46" t="s">
        <v>5430</v>
      </c>
    </row>
    <row r="1638" spans="1:23" ht="12.75" customHeight="1" x14ac:dyDescent="0.25">
      <c r="A1638" s="46" t="s">
        <v>3427</v>
      </c>
      <c r="B1638" s="82" t="s">
        <v>533</v>
      </c>
      <c r="C1638" s="60">
        <v>2</v>
      </c>
      <c r="D1638" s="46" t="s">
        <v>4232</v>
      </c>
      <c r="E1638" s="46" t="s">
        <v>3275</v>
      </c>
      <c r="F1638" s="46" t="s">
        <v>4333</v>
      </c>
      <c r="G1638" s="46" t="s">
        <v>61</v>
      </c>
      <c r="H1638" s="46" t="s">
        <v>67</v>
      </c>
      <c r="I1638" s="83">
        <v>-2.29626800731E+16</v>
      </c>
      <c r="J1638" s="83">
        <v>-4.5556036927199904E+16</v>
      </c>
      <c r="K1638" s="83" t="s">
        <v>5321</v>
      </c>
      <c r="L1638" s="46" t="s">
        <v>1594</v>
      </c>
      <c r="M1638" s="60">
        <v>2003</v>
      </c>
      <c r="N1638" s="46" t="s">
        <v>1388</v>
      </c>
      <c r="O1638" s="46">
        <f t="shared" si="25"/>
        <v>38416</v>
      </c>
      <c r="P1638" s="46">
        <v>2005</v>
      </c>
      <c r="Q1638" s="46" t="s">
        <v>65</v>
      </c>
      <c r="S1638" s="46">
        <v>21571938</v>
      </c>
      <c r="T1638" s="46">
        <v>0.68404166666666666</v>
      </c>
      <c r="U1638" s="46" t="s">
        <v>5405</v>
      </c>
      <c r="V1638" s="46" t="s">
        <v>5405</v>
      </c>
      <c r="W1638" s="46" t="s">
        <v>5405</v>
      </c>
    </row>
    <row r="1639" spans="1:23" ht="12.75" customHeight="1" x14ac:dyDescent="0.25">
      <c r="A1639" s="46" t="s">
        <v>3916</v>
      </c>
      <c r="B1639" s="82" t="s">
        <v>548</v>
      </c>
      <c r="C1639" s="60">
        <v>8</v>
      </c>
      <c r="D1639" s="46" t="s">
        <v>4229</v>
      </c>
      <c r="E1639" s="46" t="s">
        <v>3276</v>
      </c>
      <c r="F1639" s="46" t="s">
        <v>4332</v>
      </c>
      <c r="G1639" s="46" t="s">
        <v>69</v>
      </c>
      <c r="H1639" s="46" t="s">
        <v>67</v>
      </c>
      <c r="I1639" s="83">
        <v>-2.0195E+16</v>
      </c>
      <c r="J1639" s="83">
        <v>-4.82513888888E+16</v>
      </c>
      <c r="K1639" s="83" t="s">
        <v>5322</v>
      </c>
      <c r="L1639" s="46" t="s">
        <v>1595</v>
      </c>
      <c r="M1639" s="60">
        <v>2003</v>
      </c>
      <c r="N1639" s="46" t="s">
        <v>1389</v>
      </c>
      <c r="O1639" s="46">
        <f t="shared" si="25"/>
        <v>39622</v>
      </c>
      <c r="P1639" s="46">
        <v>2008</v>
      </c>
      <c r="Q1639" s="46" t="s">
        <v>65</v>
      </c>
      <c r="S1639" s="46">
        <v>405080</v>
      </c>
      <c r="T1639" s="46">
        <v>1.2845002536783359E-2</v>
      </c>
      <c r="U1639" s="46">
        <v>55.8</v>
      </c>
      <c r="V1639" s="46" t="s">
        <v>5403</v>
      </c>
      <c r="W1639" s="46" t="s">
        <v>5404</v>
      </c>
    </row>
    <row r="1640" spans="1:23" ht="12.75" customHeight="1" x14ac:dyDescent="0.25">
      <c r="A1640" s="46" t="s">
        <v>4189</v>
      </c>
      <c r="B1640" s="82" t="s">
        <v>486</v>
      </c>
      <c r="C1640" s="60">
        <v>9</v>
      </c>
      <c r="D1640" s="46" t="s">
        <v>4255</v>
      </c>
      <c r="E1640" s="46" t="s">
        <v>3277</v>
      </c>
      <c r="F1640" s="46" t="s">
        <v>4332</v>
      </c>
      <c r="G1640" s="46" t="s">
        <v>69</v>
      </c>
      <c r="H1640" s="46" t="s">
        <v>67</v>
      </c>
      <c r="I1640" s="83">
        <v>-2.24041113888E+16</v>
      </c>
      <c r="J1640" s="83">
        <v>-4.6757673888799904E+16</v>
      </c>
      <c r="K1640" s="83" t="s">
        <v>5323</v>
      </c>
      <c r="L1640" s="46" t="s">
        <v>1595</v>
      </c>
      <c r="M1640" s="60">
        <v>2003</v>
      </c>
      <c r="N1640" s="46" t="s">
        <v>1389</v>
      </c>
      <c r="O1640" s="46">
        <f t="shared" si="25"/>
        <v>39622</v>
      </c>
      <c r="P1640" s="46">
        <v>2008</v>
      </c>
      <c r="Q1640" s="46" t="s">
        <v>65</v>
      </c>
      <c r="S1640" s="46">
        <v>189300</v>
      </c>
      <c r="T1640" s="46">
        <v>6.0026636225266362E-3</v>
      </c>
      <c r="U1640" s="46">
        <v>40</v>
      </c>
      <c r="V1640" s="46" t="s">
        <v>5406</v>
      </c>
      <c r="W1640" s="46" t="s">
        <v>5412</v>
      </c>
    </row>
    <row r="1641" spans="1:23" ht="12.75" customHeight="1" x14ac:dyDescent="0.25">
      <c r="A1641" s="46" t="s">
        <v>4190</v>
      </c>
      <c r="B1641" s="82" t="s">
        <v>538</v>
      </c>
      <c r="C1641" s="60">
        <v>8</v>
      </c>
      <c r="D1641" s="46" t="s">
        <v>4302</v>
      </c>
      <c r="E1641" s="46" t="s">
        <v>3278</v>
      </c>
      <c r="F1641" s="46" t="s">
        <v>4332</v>
      </c>
      <c r="G1641" s="46" t="s">
        <v>73</v>
      </c>
      <c r="H1641" s="46" t="s">
        <v>62</v>
      </c>
      <c r="I1641" s="83">
        <v>-2.10927777777E+16</v>
      </c>
      <c r="J1641" s="83">
        <v>-4.7161666666599904E+16</v>
      </c>
      <c r="K1641" s="83" t="s">
        <v>5324</v>
      </c>
      <c r="L1641" s="46" t="s">
        <v>1596</v>
      </c>
      <c r="M1641" s="60">
        <v>2003</v>
      </c>
      <c r="N1641" s="46" t="s">
        <v>1217</v>
      </c>
      <c r="O1641" s="46">
        <f t="shared" si="25"/>
        <v>41436</v>
      </c>
      <c r="P1641" s="46">
        <v>2013</v>
      </c>
      <c r="Q1641" s="46" t="s">
        <v>65</v>
      </c>
      <c r="S1641" s="46">
        <v>91279.2</v>
      </c>
      <c r="T1641" s="46">
        <v>2.8944444444444443E-3</v>
      </c>
      <c r="U1641" s="46" t="s">
        <v>5405</v>
      </c>
      <c r="V1641" s="46" t="s">
        <v>5405</v>
      </c>
      <c r="W1641" s="46" t="s">
        <v>5405</v>
      </c>
    </row>
    <row r="1642" spans="1:23" ht="12.75" customHeight="1" x14ac:dyDescent="0.25">
      <c r="A1642" s="46" t="s">
        <v>3768</v>
      </c>
      <c r="B1642" s="82" t="s">
        <v>590</v>
      </c>
      <c r="C1642" s="60">
        <v>8</v>
      </c>
      <c r="D1642" s="46" t="s">
        <v>4318</v>
      </c>
      <c r="E1642" s="46" t="s">
        <v>3279</v>
      </c>
      <c r="F1642" s="46" t="s">
        <v>4332</v>
      </c>
      <c r="G1642" s="46" t="s">
        <v>1639</v>
      </c>
      <c r="H1642" s="46" t="s">
        <v>1638</v>
      </c>
      <c r="I1642" s="83">
        <v>-2.07452777777E+16</v>
      </c>
      <c r="J1642" s="83">
        <v>-4.7445E+16</v>
      </c>
      <c r="K1642" s="83" t="s">
        <v>5325</v>
      </c>
      <c r="L1642" s="46" t="s">
        <v>1597</v>
      </c>
      <c r="M1642" s="60">
        <v>2003</v>
      </c>
      <c r="N1642" s="46" t="s">
        <v>1390</v>
      </c>
      <c r="O1642" s="46">
        <f t="shared" si="25"/>
        <v>39608</v>
      </c>
      <c r="P1642" s="46">
        <v>2008</v>
      </c>
      <c r="Q1642" s="46" t="s">
        <v>65</v>
      </c>
      <c r="S1642" s="46">
        <v>0</v>
      </c>
      <c r="T1642" s="46">
        <v>0</v>
      </c>
      <c r="U1642" s="46" t="s">
        <v>5405</v>
      </c>
      <c r="V1642" s="46" t="s">
        <v>5405</v>
      </c>
      <c r="W1642" s="46" t="s">
        <v>5405</v>
      </c>
    </row>
    <row r="1643" spans="1:23" ht="12.75" customHeight="1" x14ac:dyDescent="0.25">
      <c r="A1643" s="46" t="s">
        <v>4191</v>
      </c>
      <c r="B1643" s="82" t="s">
        <v>647</v>
      </c>
      <c r="C1643" s="60">
        <v>9</v>
      </c>
      <c r="D1643" s="46" t="s">
        <v>4327</v>
      </c>
      <c r="E1643" s="46" t="s">
        <v>3280</v>
      </c>
      <c r="F1643" s="46" t="s">
        <v>4332</v>
      </c>
      <c r="G1643" s="46" t="s">
        <v>1639</v>
      </c>
      <c r="H1643" s="46" t="s">
        <v>1638</v>
      </c>
      <c r="I1643" s="83">
        <v>-2.2475E+16</v>
      </c>
      <c r="J1643" s="83">
        <v>-4.6575E+16</v>
      </c>
      <c r="K1643" s="83" t="s">
        <v>5326</v>
      </c>
      <c r="L1643" s="46" t="s">
        <v>1598</v>
      </c>
      <c r="M1643" s="60">
        <v>2003</v>
      </c>
      <c r="N1643" s="46" t="s">
        <v>1391</v>
      </c>
      <c r="O1643" s="46">
        <f t="shared" si="25"/>
        <v>38866</v>
      </c>
      <c r="P1643" s="46">
        <v>2006</v>
      </c>
      <c r="Q1643" s="46" t="s">
        <v>65</v>
      </c>
      <c r="S1643" s="46">
        <v>0</v>
      </c>
      <c r="T1643" s="46">
        <v>0</v>
      </c>
      <c r="U1643" s="46" t="s">
        <v>5405</v>
      </c>
      <c r="V1643" s="46" t="s">
        <v>5405</v>
      </c>
      <c r="W1643" s="46" t="s">
        <v>5405</v>
      </c>
    </row>
    <row r="1644" spans="1:23" ht="12.75" customHeight="1" x14ac:dyDescent="0.25">
      <c r="A1644" s="46" t="s">
        <v>4192</v>
      </c>
      <c r="B1644" s="82" t="s">
        <v>598</v>
      </c>
      <c r="C1644" s="60">
        <v>2</v>
      </c>
      <c r="D1644" s="46" t="s">
        <v>4232</v>
      </c>
      <c r="E1644" s="46" t="s">
        <v>3281</v>
      </c>
      <c r="F1644" s="46" t="s">
        <v>4333</v>
      </c>
      <c r="G1644" s="46" t="s">
        <v>79</v>
      </c>
      <c r="H1644" s="46" t="s">
        <v>67</v>
      </c>
      <c r="I1644" s="83">
        <v>-2.33791666666E+16</v>
      </c>
      <c r="J1644" s="83">
        <v>-4.5867777777699904E+16</v>
      </c>
      <c r="K1644" s="83" t="s">
        <v>5327</v>
      </c>
      <c r="L1644" s="46" t="s">
        <v>1599</v>
      </c>
      <c r="M1644" s="60">
        <v>2003</v>
      </c>
      <c r="N1644" s="46" t="s">
        <v>1206</v>
      </c>
      <c r="O1644" s="46">
        <f t="shared" si="25"/>
        <v>39575</v>
      </c>
      <c r="P1644" s="46">
        <v>2008</v>
      </c>
      <c r="Q1644" s="46" t="s">
        <v>265</v>
      </c>
      <c r="S1644" s="46">
        <v>9574680</v>
      </c>
      <c r="T1644" s="46">
        <v>0.30361111111111111</v>
      </c>
      <c r="U1644" s="46" t="s">
        <v>5405</v>
      </c>
      <c r="V1644" s="46" t="s">
        <v>5405</v>
      </c>
      <c r="W1644" s="46" t="s">
        <v>5405</v>
      </c>
    </row>
    <row r="1645" spans="1:23" ht="12.75" customHeight="1" x14ac:dyDescent="0.25">
      <c r="A1645" s="46" t="s">
        <v>4192</v>
      </c>
      <c r="B1645" s="82" t="s">
        <v>598</v>
      </c>
      <c r="C1645" s="60">
        <v>2</v>
      </c>
      <c r="D1645" s="46" t="s">
        <v>4232</v>
      </c>
      <c r="E1645" s="46" t="s">
        <v>3282</v>
      </c>
      <c r="F1645" s="46" t="s">
        <v>4333</v>
      </c>
      <c r="G1645" s="46" t="s">
        <v>79</v>
      </c>
      <c r="H1645" s="46" t="s">
        <v>62</v>
      </c>
      <c r="I1645" s="83">
        <v>-2.33744444444E+16</v>
      </c>
      <c r="J1645" s="83">
        <v>-4.58733333333E+16</v>
      </c>
      <c r="K1645" s="83" t="s">
        <v>5327</v>
      </c>
      <c r="L1645" s="46" t="s">
        <v>1599</v>
      </c>
      <c r="M1645" s="60">
        <v>2003</v>
      </c>
      <c r="N1645" s="46" t="s">
        <v>1206</v>
      </c>
      <c r="O1645" s="46">
        <f t="shared" si="25"/>
        <v>39575</v>
      </c>
      <c r="P1645" s="46">
        <v>2008</v>
      </c>
      <c r="Q1645" s="46" t="s">
        <v>265</v>
      </c>
      <c r="S1645" s="46">
        <v>2012172</v>
      </c>
      <c r="T1645" s="46">
        <v>6.380555555555556E-2</v>
      </c>
      <c r="U1645" s="46" t="s">
        <v>5405</v>
      </c>
      <c r="V1645" s="46" t="s">
        <v>5405</v>
      </c>
      <c r="W1645" s="46" t="s">
        <v>5405</v>
      </c>
    </row>
    <row r="1646" spans="1:23" ht="12.75" customHeight="1" x14ac:dyDescent="0.25">
      <c r="A1646" s="46" t="s">
        <v>4192</v>
      </c>
      <c r="B1646" s="82" t="s">
        <v>598</v>
      </c>
      <c r="C1646" s="60">
        <v>2</v>
      </c>
      <c r="D1646" s="46" t="s">
        <v>4232</v>
      </c>
      <c r="E1646" s="46" t="s">
        <v>3283</v>
      </c>
      <c r="F1646" s="46" t="s">
        <v>4333</v>
      </c>
      <c r="G1646" s="46" t="s">
        <v>79</v>
      </c>
      <c r="H1646" s="46" t="s">
        <v>62</v>
      </c>
      <c r="I1646" s="83">
        <v>-2.33744444444E+16</v>
      </c>
      <c r="J1646" s="83">
        <v>-4.58733333333E+16</v>
      </c>
      <c r="K1646" s="83" t="s">
        <v>5327</v>
      </c>
      <c r="L1646" s="46" t="s">
        <v>1599</v>
      </c>
      <c r="M1646" s="60">
        <v>2003</v>
      </c>
      <c r="N1646" s="46" t="s">
        <v>1206</v>
      </c>
      <c r="O1646" s="46">
        <f t="shared" si="25"/>
        <v>39575</v>
      </c>
      <c r="P1646" s="46">
        <v>2008</v>
      </c>
      <c r="Q1646" s="46" t="s">
        <v>265</v>
      </c>
      <c r="S1646" s="46">
        <v>8760</v>
      </c>
      <c r="T1646" s="46">
        <v>2.7777777777777778E-4</v>
      </c>
      <c r="U1646" s="46" t="s">
        <v>5405</v>
      </c>
      <c r="V1646" s="46" t="s">
        <v>5405</v>
      </c>
      <c r="W1646" s="46" t="s">
        <v>5405</v>
      </c>
    </row>
    <row r="1647" spans="1:23" ht="12.75" customHeight="1" x14ac:dyDescent="0.25">
      <c r="A1647" s="46" t="s">
        <v>4193</v>
      </c>
      <c r="B1647" s="82" t="s">
        <v>548</v>
      </c>
      <c r="C1647" s="60">
        <v>8</v>
      </c>
      <c r="D1647" s="46" t="s">
        <v>4230</v>
      </c>
      <c r="E1647" s="46" t="s">
        <v>3284</v>
      </c>
      <c r="F1647" s="46" t="s">
        <v>4332</v>
      </c>
      <c r="G1647" s="46" t="s">
        <v>61</v>
      </c>
      <c r="H1647" s="46" t="s">
        <v>62</v>
      </c>
      <c r="I1647" s="83">
        <v>-2.01482469444E+16</v>
      </c>
      <c r="J1647" s="83">
        <v>-4.8080207777699904E+16</v>
      </c>
      <c r="K1647" s="83" t="s">
        <v>5328</v>
      </c>
      <c r="L1647" s="46" t="s">
        <v>1600</v>
      </c>
      <c r="M1647" s="60">
        <v>2003</v>
      </c>
      <c r="N1647" s="46" t="s">
        <v>433</v>
      </c>
      <c r="O1647" s="46">
        <f t="shared" si="25"/>
        <v>41359</v>
      </c>
      <c r="P1647" s="46">
        <v>2013</v>
      </c>
      <c r="Q1647" s="46" t="s">
        <v>65</v>
      </c>
      <c r="S1647" s="46">
        <v>1189257.6000000001</v>
      </c>
      <c r="T1647" s="46">
        <v>3.7711111111111112E-2</v>
      </c>
      <c r="U1647" s="46" t="s">
        <v>5405</v>
      </c>
      <c r="V1647" s="46" t="s">
        <v>5405</v>
      </c>
      <c r="W1647" s="46" t="s">
        <v>5405</v>
      </c>
    </row>
    <row r="1648" spans="1:23" ht="12.75" customHeight="1" x14ac:dyDescent="0.25">
      <c r="A1648" s="46" t="s">
        <v>4194</v>
      </c>
      <c r="B1648" s="82" t="s">
        <v>647</v>
      </c>
      <c r="C1648" s="60">
        <v>9</v>
      </c>
      <c r="D1648" s="46" t="s">
        <v>4328</v>
      </c>
      <c r="E1648" s="46" t="s">
        <v>3285</v>
      </c>
      <c r="F1648" s="46" t="s">
        <v>4332</v>
      </c>
      <c r="G1648" s="46" t="s">
        <v>66</v>
      </c>
      <c r="H1648" s="46" t="s">
        <v>67</v>
      </c>
      <c r="I1648" s="83">
        <v>-2.24486111111E+16</v>
      </c>
      <c r="J1648" s="83">
        <v>-4.6584444444399904E+16</v>
      </c>
      <c r="K1648" s="83" t="s">
        <v>5329</v>
      </c>
      <c r="L1648" s="46" t="s">
        <v>1601</v>
      </c>
      <c r="M1648" s="60">
        <v>2003</v>
      </c>
      <c r="N1648" s="46" t="s">
        <v>1392</v>
      </c>
      <c r="O1648" s="46">
        <f t="shared" si="25"/>
        <v>39584</v>
      </c>
      <c r="P1648" s="46">
        <v>2008</v>
      </c>
      <c r="Q1648" s="46" t="s">
        <v>65</v>
      </c>
      <c r="S1648" s="46">
        <v>52735.199999999997</v>
      </c>
      <c r="T1648" s="46">
        <v>1.6722222222222221E-3</v>
      </c>
      <c r="U1648" s="46" t="s">
        <v>5405</v>
      </c>
      <c r="V1648" s="46" t="s">
        <v>5405</v>
      </c>
      <c r="W1648" s="46" t="s">
        <v>5405</v>
      </c>
    </row>
    <row r="1649" spans="1:23" ht="12.75" customHeight="1" x14ac:dyDescent="0.25">
      <c r="A1649" s="46" t="s">
        <v>4194</v>
      </c>
      <c r="B1649" s="82" t="s">
        <v>647</v>
      </c>
      <c r="C1649" s="60">
        <v>9</v>
      </c>
      <c r="D1649" s="46" t="s">
        <v>4328</v>
      </c>
      <c r="E1649" s="46" t="s">
        <v>3286</v>
      </c>
      <c r="F1649" s="46" t="s">
        <v>4332</v>
      </c>
      <c r="G1649" s="46" t="s">
        <v>66</v>
      </c>
      <c r="H1649" s="46" t="s">
        <v>62</v>
      </c>
      <c r="I1649" s="83">
        <v>-2.24480555555E+16</v>
      </c>
      <c r="J1649" s="83">
        <v>-4.6583611111099904E+16</v>
      </c>
      <c r="K1649" s="83" t="s">
        <v>5329</v>
      </c>
      <c r="L1649" s="46" t="s">
        <v>1601</v>
      </c>
      <c r="M1649" s="60">
        <v>2003</v>
      </c>
      <c r="N1649" s="46" t="s">
        <v>1392</v>
      </c>
      <c r="O1649" s="46">
        <f t="shared" si="25"/>
        <v>39584</v>
      </c>
      <c r="P1649" s="46">
        <v>2008</v>
      </c>
      <c r="Q1649" s="46" t="s">
        <v>65</v>
      </c>
      <c r="S1649" s="46">
        <v>52735.199999999997</v>
      </c>
      <c r="T1649" s="46">
        <v>1.6722222222222221E-3</v>
      </c>
      <c r="U1649" s="46" t="s">
        <v>5405</v>
      </c>
      <c r="V1649" s="46" t="s">
        <v>5405</v>
      </c>
      <c r="W1649" s="46" t="s">
        <v>5405</v>
      </c>
    </row>
    <row r="1650" spans="1:23" ht="12.75" customHeight="1" x14ac:dyDescent="0.25">
      <c r="A1650" s="46" t="s">
        <v>4195</v>
      </c>
      <c r="B1650" s="82" t="s">
        <v>1041</v>
      </c>
      <c r="C1650" s="60">
        <v>5</v>
      </c>
      <c r="D1650" s="46" t="s">
        <v>4324</v>
      </c>
      <c r="E1650" s="46" t="s">
        <v>3287</v>
      </c>
      <c r="F1650" s="46" t="s">
        <v>4332</v>
      </c>
      <c r="G1650" s="46" t="s">
        <v>61</v>
      </c>
      <c r="H1650" s="46" t="s">
        <v>62</v>
      </c>
      <c r="I1650" s="83">
        <v>-2.27001111111E+16</v>
      </c>
      <c r="J1650" s="83">
        <v>-4.7387916666599904E+16</v>
      </c>
      <c r="K1650" s="83" t="s">
        <v>5330</v>
      </c>
      <c r="L1650" s="46" t="s">
        <v>1599</v>
      </c>
      <c r="M1650" s="60">
        <v>2003</v>
      </c>
      <c r="N1650" s="46" t="s">
        <v>1393</v>
      </c>
      <c r="O1650" s="46">
        <f t="shared" si="25"/>
        <v>38844</v>
      </c>
      <c r="P1650" s="46">
        <v>2006</v>
      </c>
      <c r="Q1650" s="46" t="s">
        <v>65</v>
      </c>
      <c r="S1650" s="46">
        <v>678637.2</v>
      </c>
      <c r="T1650" s="46">
        <v>2.1519444444444442E-2</v>
      </c>
      <c r="U1650" s="46" t="s">
        <v>5405</v>
      </c>
      <c r="V1650" s="46" t="s">
        <v>5405</v>
      </c>
      <c r="W1650" s="46" t="s">
        <v>5405</v>
      </c>
    </row>
    <row r="1651" spans="1:23" ht="12.75" customHeight="1" x14ac:dyDescent="0.25">
      <c r="A1651" s="46" t="s">
        <v>3820</v>
      </c>
      <c r="B1651" s="82" t="s">
        <v>498</v>
      </c>
      <c r="C1651" s="60">
        <v>8</v>
      </c>
      <c r="D1651" s="46" t="s">
        <v>4230</v>
      </c>
      <c r="E1651" s="46" t="s">
        <v>3288</v>
      </c>
      <c r="F1651" s="46" t="s">
        <v>4332</v>
      </c>
      <c r="G1651" s="46" t="s">
        <v>68</v>
      </c>
      <c r="H1651" s="46" t="s">
        <v>67</v>
      </c>
      <c r="I1651" s="83">
        <v>-1.99863888888E+16</v>
      </c>
      <c r="J1651" s="83">
        <v>-4.7797222222199904E+16</v>
      </c>
      <c r="K1651" s="83" t="s">
        <v>5331</v>
      </c>
      <c r="L1651" s="46" t="s">
        <v>1599</v>
      </c>
      <c r="M1651" s="60">
        <v>2003</v>
      </c>
      <c r="N1651" s="46" t="s">
        <v>1206</v>
      </c>
      <c r="O1651" s="46">
        <f t="shared" si="25"/>
        <v>39575</v>
      </c>
      <c r="P1651" s="46">
        <v>2008</v>
      </c>
      <c r="Q1651" s="46" t="s">
        <v>65</v>
      </c>
      <c r="S1651" s="46">
        <v>3810000</v>
      </c>
      <c r="T1651" s="46">
        <v>0.12081430745814307</v>
      </c>
      <c r="U1651" s="46" t="s">
        <v>5405</v>
      </c>
      <c r="V1651" s="46" t="s">
        <v>5405</v>
      </c>
      <c r="W1651" s="46" t="s">
        <v>5405</v>
      </c>
    </row>
    <row r="1652" spans="1:23" ht="12.75" customHeight="1" x14ac:dyDescent="0.25">
      <c r="A1652" s="46" t="s">
        <v>3820</v>
      </c>
      <c r="B1652" s="82" t="s">
        <v>498</v>
      </c>
      <c r="C1652" s="60">
        <v>8</v>
      </c>
      <c r="D1652" s="46" t="s">
        <v>4230</v>
      </c>
      <c r="E1652" s="46" t="s">
        <v>3289</v>
      </c>
      <c r="F1652" s="46" t="s">
        <v>4332</v>
      </c>
      <c r="G1652" s="46" t="s">
        <v>68</v>
      </c>
      <c r="H1652" s="46" t="s">
        <v>67</v>
      </c>
      <c r="I1652" s="83">
        <v>-1.99863888888E+16</v>
      </c>
      <c r="J1652" s="83">
        <v>-4.7796944444399904E+16</v>
      </c>
      <c r="K1652" s="83" t="s">
        <v>5331</v>
      </c>
      <c r="L1652" s="46" t="s">
        <v>1599</v>
      </c>
      <c r="M1652" s="60">
        <v>2003</v>
      </c>
      <c r="N1652" s="46" t="s">
        <v>1206</v>
      </c>
      <c r="O1652" s="46">
        <f t="shared" si="25"/>
        <v>39575</v>
      </c>
      <c r="P1652" s="46">
        <v>2008</v>
      </c>
      <c r="Q1652" s="46" t="s">
        <v>65</v>
      </c>
      <c r="S1652" s="46">
        <v>15360000</v>
      </c>
      <c r="T1652" s="46">
        <v>0.48706240487062402</v>
      </c>
      <c r="U1652" s="46" t="s">
        <v>5405</v>
      </c>
      <c r="V1652" s="46" t="s">
        <v>5405</v>
      </c>
      <c r="W1652" s="46" t="s">
        <v>5405</v>
      </c>
    </row>
    <row r="1653" spans="1:23" ht="12.75" customHeight="1" x14ac:dyDescent="0.25">
      <c r="A1653" s="46" t="s">
        <v>3820</v>
      </c>
      <c r="B1653" s="82" t="s">
        <v>498</v>
      </c>
      <c r="C1653" s="60">
        <v>8</v>
      </c>
      <c r="D1653" s="46" t="s">
        <v>4230</v>
      </c>
      <c r="E1653" s="46" t="s">
        <v>3290</v>
      </c>
      <c r="F1653" s="46" t="s">
        <v>4332</v>
      </c>
      <c r="G1653" s="46" t="s">
        <v>68</v>
      </c>
      <c r="H1653" s="46" t="s">
        <v>62</v>
      </c>
      <c r="I1653" s="83">
        <v>-1.99925E+16</v>
      </c>
      <c r="J1653" s="83">
        <v>-4.7823333333299904E+16</v>
      </c>
      <c r="K1653" s="83" t="s">
        <v>5331</v>
      </c>
      <c r="L1653" s="46" t="s">
        <v>1599</v>
      </c>
      <c r="M1653" s="60">
        <v>2003</v>
      </c>
      <c r="N1653" s="46" t="s">
        <v>1206</v>
      </c>
      <c r="O1653" s="46">
        <f t="shared" si="25"/>
        <v>39575</v>
      </c>
      <c r="P1653" s="46">
        <v>2008</v>
      </c>
      <c r="Q1653" s="46" t="s">
        <v>65</v>
      </c>
      <c r="S1653" s="46">
        <v>8742000</v>
      </c>
      <c r="T1653" s="46">
        <v>0.27720700152207001</v>
      </c>
      <c r="U1653" s="46" t="s">
        <v>5405</v>
      </c>
      <c r="V1653" s="46" t="s">
        <v>5405</v>
      </c>
      <c r="W1653" s="46" t="s">
        <v>5405</v>
      </c>
    </row>
    <row r="1654" spans="1:23" ht="12.75" customHeight="1" x14ac:dyDescent="0.25">
      <c r="A1654" s="46" t="s">
        <v>3684</v>
      </c>
      <c r="B1654" s="82" t="s">
        <v>531</v>
      </c>
      <c r="C1654" s="60">
        <v>2</v>
      </c>
      <c r="D1654" s="46" t="s">
        <v>4232</v>
      </c>
      <c r="E1654" s="46" t="s">
        <v>3291</v>
      </c>
      <c r="F1654" s="46" t="s">
        <v>4333</v>
      </c>
      <c r="G1654" s="46" t="s">
        <v>68</v>
      </c>
      <c r="H1654" s="46" t="s">
        <v>67</v>
      </c>
      <c r="I1654" s="83">
        <v>-2.25787499999999E+16</v>
      </c>
      <c r="J1654" s="83">
        <v>-4.49557777777E+16</v>
      </c>
      <c r="K1654" s="83" t="s">
        <v>5332</v>
      </c>
      <c r="L1654" s="46" t="s">
        <v>1436</v>
      </c>
      <c r="M1654" s="60">
        <v>2003</v>
      </c>
      <c r="N1654" s="46" t="s">
        <v>1206</v>
      </c>
      <c r="O1654" s="46">
        <f t="shared" si="25"/>
        <v>39575</v>
      </c>
      <c r="P1654" s="46">
        <v>2008</v>
      </c>
      <c r="Q1654" s="46" t="s">
        <v>65</v>
      </c>
      <c r="S1654" s="46">
        <v>198280</v>
      </c>
      <c r="T1654" s="46">
        <v>6.2874175545408421E-3</v>
      </c>
      <c r="U1654" s="46" t="s">
        <v>5405</v>
      </c>
      <c r="V1654" s="46" t="s">
        <v>5405</v>
      </c>
      <c r="W1654" s="46" t="s">
        <v>5405</v>
      </c>
    </row>
    <row r="1655" spans="1:23" ht="12.75" customHeight="1" x14ac:dyDescent="0.25">
      <c r="A1655" s="46" t="s">
        <v>3427</v>
      </c>
      <c r="B1655" s="82" t="s">
        <v>494</v>
      </c>
      <c r="C1655" s="60">
        <v>2</v>
      </c>
      <c r="D1655" s="46" t="s">
        <v>4232</v>
      </c>
      <c r="E1655" s="46" t="s">
        <v>3292</v>
      </c>
      <c r="F1655" s="46" t="s">
        <v>4333</v>
      </c>
      <c r="G1655" s="46" t="s">
        <v>61</v>
      </c>
      <c r="H1655" s="46" t="s">
        <v>62</v>
      </c>
      <c r="I1655" s="83">
        <v>-2.25356883333E+16</v>
      </c>
      <c r="J1655" s="83">
        <v>-4.47622272222E+16</v>
      </c>
      <c r="K1655" s="83" t="s">
        <v>5333</v>
      </c>
      <c r="L1655" s="46" t="s">
        <v>1436</v>
      </c>
      <c r="M1655" s="60">
        <v>2003</v>
      </c>
      <c r="N1655" s="46" t="s">
        <v>1393</v>
      </c>
      <c r="O1655" s="46">
        <f t="shared" si="25"/>
        <v>38844</v>
      </c>
      <c r="P1655" s="46">
        <v>2006</v>
      </c>
      <c r="Q1655" s="46" t="s">
        <v>265</v>
      </c>
      <c r="S1655" s="46">
        <v>693616.8</v>
      </c>
      <c r="T1655" s="46">
        <v>2.1994444444444445E-2</v>
      </c>
      <c r="U1655" s="46" t="s">
        <v>5405</v>
      </c>
      <c r="V1655" s="46" t="s">
        <v>5405</v>
      </c>
      <c r="W1655" s="46" t="s">
        <v>5405</v>
      </c>
    </row>
    <row r="1656" spans="1:23" ht="12.75" customHeight="1" x14ac:dyDescent="0.25">
      <c r="A1656" s="46" t="s">
        <v>3684</v>
      </c>
      <c r="B1656" s="82" t="s">
        <v>531</v>
      </c>
      <c r="C1656" s="60">
        <v>2</v>
      </c>
      <c r="D1656" s="46" t="s">
        <v>4329</v>
      </c>
      <c r="E1656" s="46" t="s">
        <v>3293</v>
      </c>
      <c r="F1656" s="46" t="s">
        <v>4333</v>
      </c>
      <c r="G1656" s="46" t="s">
        <v>68</v>
      </c>
      <c r="H1656" s="46" t="s">
        <v>62</v>
      </c>
      <c r="I1656" s="83">
        <v>-2.25769444443999E+16</v>
      </c>
      <c r="J1656" s="83">
        <v>-4.49525E+16</v>
      </c>
      <c r="K1656" s="83" t="s">
        <v>5332</v>
      </c>
      <c r="L1656" s="46" t="s">
        <v>1436</v>
      </c>
      <c r="M1656" s="60">
        <v>2003</v>
      </c>
      <c r="N1656" s="46" t="s">
        <v>1206</v>
      </c>
      <c r="O1656" s="46">
        <f t="shared" si="25"/>
        <v>39575</v>
      </c>
      <c r="P1656" s="46">
        <v>2008</v>
      </c>
      <c r="Q1656" s="46" t="s">
        <v>65</v>
      </c>
      <c r="S1656" s="46">
        <v>105120</v>
      </c>
      <c r="T1656" s="46">
        <v>3.3333333333333335E-3</v>
      </c>
      <c r="U1656" s="46" t="s">
        <v>5405</v>
      </c>
      <c r="V1656" s="46" t="s">
        <v>5405</v>
      </c>
      <c r="W1656" s="46" t="s">
        <v>5405</v>
      </c>
    </row>
    <row r="1657" spans="1:23" ht="12.75" customHeight="1" x14ac:dyDescent="0.25">
      <c r="A1657" s="46" t="s">
        <v>3908</v>
      </c>
      <c r="B1657" s="82" t="s">
        <v>605</v>
      </c>
      <c r="C1657" s="60">
        <v>9</v>
      </c>
      <c r="D1657" s="46" t="s">
        <v>4228</v>
      </c>
      <c r="E1657" s="46" t="s">
        <v>3294</v>
      </c>
      <c r="F1657" s="46" t="s">
        <v>4332</v>
      </c>
      <c r="G1657" s="46" t="s">
        <v>68</v>
      </c>
      <c r="H1657" s="46" t="s">
        <v>67</v>
      </c>
      <c r="I1657" s="83">
        <v>-2.13109424999999E+16</v>
      </c>
      <c r="J1657" s="83">
        <v>-4.8140661388799904E+16</v>
      </c>
      <c r="K1657" s="83" t="s">
        <v>5334</v>
      </c>
      <c r="L1657" s="46" t="s">
        <v>1436</v>
      </c>
      <c r="M1657" s="60">
        <v>2003</v>
      </c>
      <c r="N1657" s="46" t="s">
        <v>1206</v>
      </c>
      <c r="O1657" s="46">
        <f t="shared" si="25"/>
        <v>39575</v>
      </c>
      <c r="P1657" s="46">
        <v>2008</v>
      </c>
      <c r="Q1657" s="46" t="s">
        <v>65</v>
      </c>
      <c r="S1657" s="46">
        <v>42900000</v>
      </c>
      <c r="T1657" s="46">
        <v>1.3603500761035008</v>
      </c>
      <c r="U1657" s="46" t="s">
        <v>5405</v>
      </c>
      <c r="V1657" s="46" t="s">
        <v>5405</v>
      </c>
      <c r="W1657" s="46" t="s">
        <v>5405</v>
      </c>
    </row>
    <row r="1658" spans="1:23" ht="12.75" customHeight="1" x14ac:dyDescent="0.25">
      <c r="A1658" s="46" t="s">
        <v>3425</v>
      </c>
      <c r="B1658" s="82" t="s">
        <v>521</v>
      </c>
      <c r="C1658" s="60">
        <v>2</v>
      </c>
      <c r="D1658" s="46" t="s">
        <v>4232</v>
      </c>
      <c r="E1658" s="46" t="s">
        <v>3295</v>
      </c>
      <c r="F1658" s="46" t="s">
        <v>4333</v>
      </c>
      <c r="G1658" s="46" t="s">
        <v>68</v>
      </c>
      <c r="H1658" s="46" t="s">
        <v>67</v>
      </c>
      <c r="I1658" s="83">
        <v>-2.27833333333E+16</v>
      </c>
      <c r="J1658" s="83">
        <v>-4.51733333333E+16</v>
      </c>
      <c r="K1658" s="83" t="s">
        <v>5335</v>
      </c>
      <c r="L1658" s="46" t="s">
        <v>1436</v>
      </c>
      <c r="M1658" s="60">
        <v>2003</v>
      </c>
      <c r="N1658" s="46" t="s">
        <v>1393</v>
      </c>
      <c r="O1658" s="46">
        <f t="shared" si="25"/>
        <v>38844</v>
      </c>
      <c r="P1658" s="46">
        <v>2006</v>
      </c>
      <c r="Q1658" s="46" t="s">
        <v>265</v>
      </c>
      <c r="S1658" s="46">
        <v>5037000</v>
      </c>
      <c r="T1658" s="46">
        <v>0.15972222222222221</v>
      </c>
      <c r="U1658" s="46" t="s">
        <v>5405</v>
      </c>
      <c r="V1658" s="46" t="s">
        <v>5405</v>
      </c>
      <c r="W1658" s="46" t="s">
        <v>5405</v>
      </c>
    </row>
    <row r="1659" spans="1:23" ht="12.75" customHeight="1" x14ac:dyDescent="0.25">
      <c r="A1659" s="46" t="s">
        <v>3425</v>
      </c>
      <c r="B1659" s="82" t="s">
        <v>521</v>
      </c>
      <c r="C1659" s="60">
        <v>2</v>
      </c>
      <c r="D1659" s="46" t="s">
        <v>4232</v>
      </c>
      <c r="E1659" s="46" t="s">
        <v>3296</v>
      </c>
      <c r="F1659" s="46" t="s">
        <v>4333</v>
      </c>
      <c r="G1659" s="46" t="s">
        <v>68</v>
      </c>
      <c r="H1659" s="46" t="s">
        <v>62</v>
      </c>
      <c r="I1659" s="83">
        <v>-2.27605555555E+16</v>
      </c>
      <c r="J1659" s="83">
        <v>-4.51663888888E+16</v>
      </c>
      <c r="K1659" s="83" t="s">
        <v>5335</v>
      </c>
      <c r="L1659" s="46" t="s">
        <v>1436</v>
      </c>
      <c r="M1659" s="60">
        <v>2003</v>
      </c>
      <c r="N1659" s="46" t="s">
        <v>1393</v>
      </c>
      <c r="O1659" s="46">
        <f t="shared" si="25"/>
        <v>38844</v>
      </c>
      <c r="P1659" s="46">
        <v>2006</v>
      </c>
      <c r="Q1659" s="46" t="s">
        <v>265</v>
      </c>
      <c r="S1659" s="46">
        <v>2855760</v>
      </c>
      <c r="T1659" s="46">
        <v>9.0555555555555556E-2</v>
      </c>
      <c r="U1659" s="46" t="s">
        <v>5405</v>
      </c>
      <c r="V1659" s="46" t="s">
        <v>5405</v>
      </c>
      <c r="W1659" s="46" t="s">
        <v>5405</v>
      </c>
    </row>
    <row r="1660" spans="1:23" ht="12.75" customHeight="1" x14ac:dyDescent="0.25">
      <c r="A1660" s="46" t="s">
        <v>3908</v>
      </c>
      <c r="B1660" s="82" t="s">
        <v>605</v>
      </c>
      <c r="C1660" s="60">
        <v>9</v>
      </c>
      <c r="D1660" s="46" t="s">
        <v>4228</v>
      </c>
      <c r="E1660" s="46" t="s">
        <v>3297</v>
      </c>
      <c r="F1660" s="46" t="s">
        <v>4332</v>
      </c>
      <c r="G1660" s="46" t="s">
        <v>68</v>
      </c>
      <c r="H1660" s="46" t="s">
        <v>62</v>
      </c>
      <c r="I1660" s="83">
        <v>-2.12786552777E+16</v>
      </c>
      <c r="J1660" s="83">
        <v>-4.81345494444E+16</v>
      </c>
      <c r="K1660" s="83" t="s">
        <v>5334</v>
      </c>
      <c r="L1660" s="46" t="s">
        <v>1436</v>
      </c>
      <c r="M1660" s="60">
        <v>2003</v>
      </c>
      <c r="N1660" s="46" t="s">
        <v>1206</v>
      </c>
      <c r="O1660" s="46">
        <f t="shared" si="25"/>
        <v>39575</v>
      </c>
      <c r="P1660" s="46">
        <v>2008</v>
      </c>
      <c r="Q1660" s="46" t="s">
        <v>65</v>
      </c>
      <c r="S1660" s="46">
        <v>40382100</v>
      </c>
      <c r="T1660" s="46">
        <v>1.2805079908675798</v>
      </c>
      <c r="U1660" s="46" t="s">
        <v>5405</v>
      </c>
      <c r="V1660" s="46" t="s">
        <v>5405</v>
      </c>
      <c r="W1660" s="46" t="s">
        <v>5405</v>
      </c>
    </row>
    <row r="1661" spans="1:23" ht="12.75" customHeight="1" x14ac:dyDescent="0.25">
      <c r="A1661" s="46" t="s">
        <v>4114</v>
      </c>
      <c r="B1661" s="82" t="s">
        <v>531</v>
      </c>
      <c r="C1661" s="60">
        <v>2</v>
      </c>
      <c r="D1661" s="46" t="s">
        <v>4232</v>
      </c>
      <c r="E1661" s="46" t="s">
        <v>3298</v>
      </c>
      <c r="F1661" s="46" t="s">
        <v>4333</v>
      </c>
      <c r="G1661" s="46" t="s">
        <v>68</v>
      </c>
      <c r="H1661" s="46" t="s">
        <v>67</v>
      </c>
      <c r="I1661" s="83">
        <v>-2.25923204358E+16</v>
      </c>
      <c r="J1661" s="83">
        <v>-4.49580686607E+16</v>
      </c>
      <c r="K1661" s="83" t="s">
        <v>5336</v>
      </c>
      <c r="L1661" s="46" t="s">
        <v>1436</v>
      </c>
      <c r="M1661" s="60">
        <v>2003</v>
      </c>
      <c r="N1661" s="46" t="s">
        <v>1394</v>
      </c>
      <c r="O1661" s="46">
        <f t="shared" si="25"/>
        <v>38342</v>
      </c>
      <c r="P1661" s="46">
        <v>2004</v>
      </c>
      <c r="Q1661" s="46" t="s">
        <v>65</v>
      </c>
      <c r="S1661" s="46">
        <v>670176</v>
      </c>
      <c r="T1661" s="46">
        <v>2.1251141552511416E-2</v>
      </c>
      <c r="U1661" s="46" t="s">
        <v>5405</v>
      </c>
      <c r="V1661" s="46" t="s">
        <v>5405</v>
      </c>
      <c r="W1661" s="46" t="s">
        <v>5405</v>
      </c>
    </row>
    <row r="1662" spans="1:23" ht="12.75" customHeight="1" x14ac:dyDescent="0.25">
      <c r="A1662" s="46" t="s">
        <v>4114</v>
      </c>
      <c r="B1662" s="82" t="s">
        <v>531</v>
      </c>
      <c r="C1662" s="60">
        <v>2</v>
      </c>
      <c r="D1662" s="46" t="s">
        <v>4232</v>
      </c>
      <c r="E1662" s="46" t="s">
        <v>3299</v>
      </c>
      <c r="F1662" s="46" t="s">
        <v>4333</v>
      </c>
      <c r="G1662" s="46" t="s">
        <v>68</v>
      </c>
      <c r="H1662" s="46" t="s">
        <v>62</v>
      </c>
      <c r="I1662" s="83">
        <v>-2.25896096194999E+16</v>
      </c>
      <c r="J1662" s="83">
        <v>-4.4955637317099904E+16</v>
      </c>
      <c r="K1662" s="83" t="s">
        <v>5336</v>
      </c>
      <c r="L1662" s="46" t="s">
        <v>1436</v>
      </c>
      <c r="M1662" s="60">
        <v>2003</v>
      </c>
      <c r="N1662" s="46" t="s">
        <v>1394</v>
      </c>
      <c r="O1662" s="46">
        <f t="shared" si="25"/>
        <v>38342</v>
      </c>
      <c r="P1662" s="46">
        <v>2004</v>
      </c>
      <c r="Q1662" s="46" t="s">
        <v>65</v>
      </c>
      <c r="S1662" s="46">
        <v>667598.4</v>
      </c>
      <c r="T1662" s="46">
        <v>2.1169406392694063E-2</v>
      </c>
      <c r="U1662" s="46" t="s">
        <v>5405</v>
      </c>
      <c r="V1662" s="46" t="s">
        <v>5405</v>
      </c>
      <c r="W1662" s="46" t="s">
        <v>5405</v>
      </c>
    </row>
    <row r="1663" spans="1:23" ht="12.75" customHeight="1" x14ac:dyDescent="0.25">
      <c r="A1663" s="46" t="s">
        <v>3628</v>
      </c>
      <c r="B1663" s="82" t="s">
        <v>505</v>
      </c>
      <c r="C1663" s="60">
        <v>4</v>
      </c>
      <c r="D1663" s="46" t="s">
        <v>4235</v>
      </c>
      <c r="E1663" s="46" t="s">
        <v>3300</v>
      </c>
      <c r="F1663" s="46" t="s">
        <v>4332</v>
      </c>
      <c r="G1663" s="46" t="s">
        <v>68</v>
      </c>
      <c r="H1663" s="46" t="s">
        <v>67</v>
      </c>
      <c r="I1663" s="83">
        <v>-2.15786111110999E+16</v>
      </c>
      <c r="J1663" s="83">
        <v>-4.68861111111E+16</v>
      </c>
      <c r="K1663" s="83" t="s">
        <v>5337</v>
      </c>
      <c r="L1663" s="46" t="s">
        <v>1436</v>
      </c>
      <c r="M1663" s="60">
        <v>2003</v>
      </c>
      <c r="N1663" s="46" t="s">
        <v>1395</v>
      </c>
      <c r="O1663" s="46">
        <f t="shared" si="25"/>
        <v>39567</v>
      </c>
      <c r="P1663" s="46">
        <v>2008</v>
      </c>
      <c r="Q1663" s="46" t="s">
        <v>65</v>
      </c>
      <c r="S1663" s="46">
        <v>1051200</v>
      </c>
      <c r="T1663" s="46">
        <v>3.3333333333333333E-2</v>
      </c>
      <c r="U1663" s="46" t="s">
        <v>5405</v>
      </c>
      <c r="V1663" s="46" t="s">
        <v>5405</v>
      </c>
      <c r="W1663" s="46" t="s">
        <v>5405</v>
      </c>
    </row>
    <row r="1664" spans="1:23" ht="12.75" customHeight="1" x14ac:dyDescent="0.25">
      <c r="A1664" s="46" t="s">
        <v>3628</v>
      </c>
      <c r="B1664" s="82" t="s">
        <v>505</v>
      </c>
      <c r="C1664" s="60">
        <v>4</v>
      </c>
      <c r="D1664" s="46" t="s">
        <v>4235</v>
      </c>
      <c r="E1664" s="46" t="s">
        <v>3301</v>
      </c>
      <c r="F1664" s="46" t="s">
        <v>4332</v>
      </c>
      <c r="G1664" s="46" t="s">
        <v>68</v>
      </c>
      <c r="H1664" s="46" t="s">
        <v>62</v>
      </c>
      <c r="I1664" s="83">
        <v>-2.15827777776999E+16</v>
      </c>
      <c r="J1664" s="83">
        <v>-4.6888611111099904E+16</v>
      </c>
      <c r="K1664" s="83" t="s">
        <v>5337</v>
      </c>
      <c r="L1664" s="46" t="s">
        <v>1436</v>
      </c>
      <c r="M1664" s="60">
        <v>2003</v>
      </c>
      <c r="N1664" s="46" t="s">
        <v>1395</v>
      </c>
      <c r="O1664" s="46">
        <f t="shared" si="25"/>
        <v>39567</v>
      </c>
      <c r="P1664" s="46">
        <v>2008</v>
      </c>
      <c r="Q1664" s="46" t="s">
        <v>65</v>
      </c>
      <c r="S1664" s="46">
        <v>525600</v>
      </c>
      <c r="T1664" s="46">
        <v>1.6666666666666666E-2</v>
      </c>
      <c r="U1664" s="46" t="s">
        <v>5405</v>
      </c>
      <c r="V1664" s="46" t="s">
        <v>5405</v>
      </c>
      <c r="W1664" s="46" t="s">
        <v>5405</v>
      </c>
    </row>
    <row r="1665" spans="1:23" ht="12.75" customHeight="1" x14ac:dyDescent="0.25">
      <c r="A1665" s="46" t="s">
        <v>4116</v>
      </c>
      <c r="B1665" s="82" t="s">
        <v>985</v>
      </c>
      <c r="C1665" s="60">
        <v>5</v>
      </c>
      <c r="D1665" s="46" t="s">
        <v>4321</v>
      </c>
      <c r="E1665" s="46" t="s">
        <v>3302</v>
      </c>
      <c r="F1665" s="46" t="s">
        <v>4332</v>
      </c>
      <c r="G1665" s="46" t="s">
        <v>68</v>
      </c>
      <c r="H1665" s="46" t="s">
        <v>67</v>
      </c>
      <c r="I1665" s="83">
        <v>-2.27058333332999E+16</v>
      </c>
      <c r="J1665" s="83">
        <v>-4.7650555555499904E+16</v>
      </c>
      <c r="K1665" s="83" t="s">
        <v>5338</v>
      </c>
      <c r="L1665" s="46" t="s">
        <v>1602</v>
      </c>
      <c r="M1665" s="60">
        <v>2003</v>
      </c>
      <c r="N1665" s="46" t="s">
        <v>1396</v>
      </c>
      <c r="O1665" s="46">
        <f t="shared" si="25"/>
        <v>38322</v>
      </c>
      <c r="P1665" s="46">
        <v>2004</v>
      </c>
      <c r="Q1665" s="46" t="s">
        <v>65</v>
      </c>
      <c r="S1665" s="46">
        <v>1576800</v>
      </c>
      <c r="T1665" s="46">
        <v>0.05</v>
      </c>
      <c r="U1665" s="46" t="s">
        <v>5405</v>
      </c>
      <c r="V1665" s="46" t="s">
        <v>5405</v>
      </c>
      <c r="W1665" s="46" t="s">
        <v>5405</v>
      </c>
    </row>
    <row r="1666" spans="1:23" ht="12.75" customHeight="1" x14ac:dyDescent="0.25">
      <c r="A1666" s="46" t="s">
        <v>4196</v>
      </c>
      <c r="B1666" s="82" t="s">
        <v>548</v>
      </c>
      <c r="C1666" s="60">
        <v>8</v>
      </c>
      <c r="D1666" s="46" t="s">
        <v>4229</v>
      </c>
      <c r="E1666" s="46" t="s">
        <v>3303</v>
      </c>
      <c r="F1666" s="46" t="s">
        <v>4332</v>
      </c>
      <c r="G1666" s="46" t="s">
        <v>69</v>
      </c>
      <c r="H1666" s="46" t="s">
        <v>67</v>
      </c>
      <c r="I1666" s="83">
        <v>-2.01680555555E+16</v>
      </c>
      <c r="J1666" s="83">
        <v>-4.83236111111E+16</v>
      </c>
      <c r="K1666" s="83" t="s">
        <v>5339</v>
      </c>
      <c r="L1666" s="46" t="s">
        <v>1603</v>
      </c>
      <c r="M1666" s="60">
        <v>2003</v>
      </c>
      <c r="N1666" s="46" t="s">
        <v>1397</v>
      </c>
      <c r="O1666" s="46">
        <f t="shared" si="25"/>
        <v>39561</v>
      </c>
      <c r="P1666" s="46">
        <v>2008</v>
      </c>
      <c r="Q1666" s="46" t="s">
        <v>65</v>
      </c>
      <c r="S1666" s="46">
        <v>517230</v>
      </c>
      <c r="T1666" s="46">
        <v>1.6401255707762557E-2</v>
      </c>
      <c r="U1666" s="46">
        <v>92</v>
      </c>
      <c r="V1666" s="46" t="s">
        <v>5403</v>
      </c>
      <c r="W1666" s="46" t="s">
        <v>5404</v>
      </c>
    </row>
    <row r="1667" spans="1:23" ht="12.75" customHeight="1" x14ac:dyDescent="0.25">
      <c r="A1667" s="46" t="s">
        <v>4196</v>
      </c>
      <c r="B1667" s="82" t="s">
        <v>548</v>
      </c>
      <c r="C1667" s="60">
        <v>8</v>
      </c>
      <c r="D1667" s="46" t="s">
        <v>4229</v>
      </c>
      <c r="E1667" s="46" t="s">
        <v>3304</v>
      </c>
      <c r="F1667" s="46" t="s">
        <v>4332</v>
      </c>
      <c r="G1667" s="46" t="s">
        <v>69</v>
      </c>
      <c r="H1667" s="46" t="s">
        <v>67</v>
      </c>
      <c r="I1667" s="83">
        <v>-2.01780555554999E+16</v>
      </c>
      <c r="J1667" s="83">
        <v>-4.8351944444399904E+16</v>
      </c>
      <c r="K1667" s="83" t="s">
        <v>5339</v>
      </c>
      <c r="L1667" s="46" t="s">
        <v>1603</v>
      </c>
      <c r="M1667" s="60">
        <v>2003</v>
      </c>
      <c r="N1667" s="46" t="s">
        <v>1397</v>
      </c>
      <c r="O1667" s="46">
        <f t="shared" si="25"/>
        <v>39561</v>
      </c>
      <c r="P1667" s="46">
        <v>2008</v>
      </c>
      <c r="Q1667" s="46" t="s">
        <v>65</v>
      </c>
      <c r="S1667" s="46">
        <v>770112</v>
      </c>
      <c r="T1667" s="46">
        <v>2.4420091324200914E-2</v>
      </c>
      <c r="U1667" s="46">
        <v>92</v>
      </c>
      <c r="V1667" s="46" t="s">
        <v>5403</v>
      </c>
      <c r="W1667" s="46" t="s">
        <v>5413</v>
      </c>
    </row>
    <row r="1668" spans="1:23" ht="12.75" customHeight="1" x14ac:dyDescent="0.25">
      <c r="A1668" s="46" t="s">
        <v>3511</v>
      </c>
      <c r="B1668" s="82" t="s">
        <v>510</v>
      </c>
      <c r="C1668" s="60">
        <v>4</v>
      </c>
      <c r="D1668" s="46" t="s">
        <v>4235</v>
      </c>
      <c r="E1668" s="46" t="s">
        <v>3305</v>
      </c>
      <c r="F1668" s="46" t="s">
        <v>4332</v>
      </c>
      <c r="G1668" s="46" t="s">
        <v>69</v>
      </c>
      <c r="H1668" s="46" t="s">
        <v>67</v>
      </c>
      <c r="I1668" s="83">
        <v>-2.15980555555E+16</v>
      </c>
      <c r="J1668" s="83">
        <v>-4.7068888888799904E+16</v>
      </c>
      <c r="K1668" s="83" t="s">
        <v>5340</v>
      </c>
      <c r="L1668" s="46" t="s">
        <v>1604</v>
      </c>
      <c r="M1668" s="60">
        <v>2003</v>
      </c>
      <c r="N1668" s="46" t="s">
        <v>1398</v>
      </c>
      <c r="O1668" s="46">
        <f t="shared" ref="O1668:O1731" si="26">DATEVALUE(N1668)</f>
        <v>39554</v>
      </c>
      <c r="P1668" s="46">
        <v>2008</v>
      </c>
      <c r="Q1668" s="46" t="s">
        <v>65</v>
      </c>
      <c r="S1668" s="46">
        <v>336600</v>
      </c>
      <c r="T1668" s="46">
        <v>1.067351598173516E-2</v>
      </c>
      <c r="U1668" s="46">
        <v>58</v>
      </c>
      <c r="V1668" s="46" t="s">
        <v>5403</v>
      </c>
      <c r="W1668" s="46" t="s">
        <v>5418</v>
      </c>
    </row>
    <row r="1669" spans="1:23" ht="12.75" customHeight="1" x14ac:dyDescent="0.25">
      <c r="A1669" s="46" t="s">
        <v>3452</v>
      </c>
      <c r="B1669" s="82" t="s">
        <v>595</v>
      </c>
      <c r="C1669" s="60">
        <v>12</v>
      </c>
      <c r="D1669" s="46" t="s">
        <v>4283</v>
      </c>
      <c r="E1669" s="46" t="s">
        <v>3306</v>
      </c>
      <c r="F1669" s="46" t="s">
        <v>4332</v>
      </c>
      <c r="G1669" s="46" t="s">
        <v>69</v>
      </c>
      <c r="H1669" s="46" t="s">
        <v>67</v>
      </c>
      <c r="I1669" s="83">
        <v>-2.06149999999999E+16</v>
      </c>
      <c r="J1669" s="83">
        <v>-4.8334166666599904E+16</v>
      </c>
      <c r="K1669" s="83" t="s">
        <v>5341</v>
      </c>
      <c r="L1669" s="46" t="s">
        <v>1605</v>
      </c>
      <c r="M1669" s="60">
        <v>2003</v>
      </c>
      <c r="N1669" s="46" t="s">
        <v>1399</v>
      </c>
      <c r="O1669" s="46">
        <f t="shared" si="26"/>
        <v>39520</v>
      </c>
      <c r="P1669" s="46">
        <v>2008</v>
      </c>
      <c r="Q1669" s="46" t="s">
        <v>65</v>
      </c>
      <c r="S1669" s="46">
        <v>1198935</v>
      </c>
      <c r="T1669" s="46">
        <v>3.8017979452054797E-2</v>
      </c>
      <c r="U1669" s="46">
        <v>160</v>
      </c>
      <c r="V1669" s="46" t="s">
        <v>5414</v>
      </c>
      <c r="W1669" s="46" t="s">
        <v>5407</v>
      </c>
    </row>
    <row r="1670" spans="1:23" ht="12.75" customHeight="1" x14ac:dyDescent="0.25">
      <c r="A1670" s="46" t="s">
        <v>4113</v>
      </c>
      <c r="B1670" s="82" t="s">
        <v>591</v>
      </c>
      <c r="C1670" s="60">
        <v>2</v>
      </c>
      <c r="D1670" s="46" t="s">
        <v>4232</v>
      </c>
      <c r="E1670" s="46" t="s">
        <v>3307</v>
      </c>
      <c r="F1670" s="46" t="s">
        <v>4333</v>
      </c>
      <c r="G1670" s="46" t="s">
        <v>66</v>
      </c>
      <c r="H1670" s="46" t="s">
        <v>67</v>
      </c>
      <c r="I1670" s="83">
        <v>-2.32718621653E+16</v>
      </c>
      <c r="J1670" s="83">
        <v>-4.59759585058E+16</v>
      </c>
      <c r="K1670" s="83" t="s">
        <v>5342</v>
      </c>
      <c r="L1670" s="46" t="s">
        <v>1605</v>
      </c>
      <c r="M1670" s="60">
        <v>2003</v>
      </c>
      <c r="N1670" s="46" t="s">
        <v>1399</v>
      </c>
      <c r="O1670" s="46">
        <f t="shared" si="26"/>
        <v>39520</v>
      </c>
      <c r="P1670" s="46">
        <v>2008</v>
      </c>
      <c r="Q1670" s="46" t="s">
        <v>65</v>
      </c>
      <c r="S1670" s="46">
        <v>5400</v>
      </c>
      <c r="T1670" s="46">
        <v>1.7123287671232877E-4</v>
      </c>
      <c r="U1670" s="46" t="s">
        <v>5405</v>
      </c>
      <c r="V1670" s="46" t="s">
        <v>5405</v>
      </c>
      <c r="W1670" s="46" t="s">
        <v>5405</v>
      </c>
    </row>
    <row r="1671" spans="1:23" ht="12.75" customHeight="1" x14ac:dyDescent="0.25">
      <c r="A1671" s="46" t="s">
        <v>4197</v>
      </c>
      <c r="B1671" s="82" t="s">
        <v>591</v>
      </c>
      <c r="C1671" s="60">
        <v>2</v>
      </c>
      <c r="D1671" s="46" t="s">
        <v>4232</v>
      </c>
      <c r="E1671" s="46" t="s">
        <v>3308</v>
      </c>
      <c r="F1671" s="46" t="s">
        <v>4333</v>
      </c>
      <c r="G1671" s="46" t="s">
        <v>1639</v>
      </c>
      <c r="H1671" s="46" t="s">
        <v>1638</v>
      </c>
      <c r="I1671" s="83">
        <v>-2.32416666666E+16</v>
      </c>
      <c r="J1671" s="83">
        <v>-4.59711111111E+16</v>
      </c>
      <c r="K1671" s="83" t="s">
        <v>5343</v>
      </c>
      <c r="L1671" s="46" t="s">
        <v>1606</v>
      </c>
      <c r="M1671" s="60">
        <v>2003</v>
      </c>
      <c r="N1671" s="46" t="s">
        <v>1400</v>
      </c>
      <c r="O1671" s="46">
        <f t="shared" si="26"/>
        <v>38766</v>
      </c>
      <c r="P1671" s="46">
        <v>2006</v>
      </c>
      <c r="Q1671" s="46" t="s">
        <v>65</v>
      </c>
      <c r="S1671" s="46">
        <v>0</v>
      </c>
      <c r="T1671" s="46">
        <v>0</v>
      </c>
      <c r="U1671" s="46" t="s">
        <v>5405</v>
      </c>
      <c r="V1671" s="46" t="s">
        <v>5405</v>
      </c>
      <c r="W1671" s="46" t="s">
        <v>5405</v>
      </c>
    </row>
    <row r="1672" spans="1:23" ht="12.75" customHeight="1" x14ac:dyDescent="0.25">
      <c r="A1672" s="46" t="s">
        <v>4198</v>
      </c>
      <c r="B1672" s="82" t="s">
        <v>483</v>
      </c>
      <c r="C1672" s="60">
        <v>5</v>
      </c>
      <c r="D1672" s="46" t="s">
        <v>4324</v>
      </c>
      <c r="E1672" s="46" t="s">
        <v>3309</v>
      </c>
      <c r="F1672" s="46" t="s">
        <v>4332</v>
      </c>
      <c r="G1672" s="46" t="s">
        <v>68</v>
      </c>
      <c r="H1672" s="46" t="s">
        <v>67</v>
      </c>
      <c r="I1672" s="83">
        <v>-2.27141652851E+16</v>
      </c>
      <c r="J1672" s="83">
        <v>-4.73319828711E+16</v>
      </c>
      <c r="K1672" s="83" t="s">
        <v>5344</v>
      </c>
      <c r="L1672" s="46" t="s">
        <v>1606</v>
      </c>
      <c r="M1672" s="60">
        <v>2003</v>
      </c>
      <c r="N1672" s="46" t="s">
        <v>1401</v>
      </c>
      <c r="O1672" s="46">
        <f t="shared" si="26"/>
        <v>39499</v>
      </c>
      <c r="P1672" s="46">
        <v>2008</v>
      </c>
      <c r="Q1672" s="46" t="s">
        <v>65</v>
      </c>
      <c r="S1672" s="46">
        <v>144144</v>
      </c>
      <c r="T1672" s="46">
        <v>4.5707762557077626E-3</v>
      </c>
      <c r="U1672" s="46" t="s">
        <v>5405</v>
      </c>
      <c r="V1672" s="46" t="s">
        <v>5405</v>
      </c>
      <c r="W1672" s="46" t="s">
        <v>5405</v>
      </c>
    </row>
    <row r="1673" spans="1:23" ht="12.75" customHeight="1" x14ac:dyDescent="0.25">
      <c r="A1673" s="46" t="s">
        <v>3427</v>
      </c>
      <c r="B1673" s="82" t="s">
        <v>533</v>
      </c>
      <c r="C1673" s="60">
        <v>2</v>
      </c>
      <c r="D1673" s="46" t="s">
        <v>4232</v>
      </c>
      <c r="E1673" s="46" t="s">
        <v>3310</v>
      </c>
      <c r="F1673" s="46" t="s">
        <v>4333</v>
      </c>
      <c r="G1673" s="46" t="s">
        <v>61</v>
      </c>
      <c r="H1673" s="46" t="s">
        <v>62</v>
      </c>
      <c r="I1673" s="83">
        <v>-2.29677583333E+16</v>
      </c>
      <c r="J1673" s="83">
        <v>-4.55877611111E+16</v>
      </c>
      <c r="K1673" s="83" t="s">
        <v>5345</v>
      </c>
      <c r="L1673" s="46" t="s">
        <v>1607</v>
      </c>
      <c r="M1673" s="60">
        <v>2003</v>
      </c>
      <c r="N1673" s="46" t="s">
        <v>1402</v>
      </c>
      <c r="O1673" s="46">
        <f t="shared" si="26"/>
        <v>41318</v>
      </c>
      <c r="P1673" s="46">
        <v>2013</v>
      </c>
      <c r="Q1673" s="46" t="s">
        <v>65</v>
      </c>
      <c r="S1673" s="46">
        <v>22589937.600000001</v>
      </c>
      <c r="T1673" s="46">
        <v>0.7163222222222223</v>
      </c>
      <c r="U1673" s="46" t="s">
        <v>5405</v>
      </c>
      <c r="V1673" s="46" t="s">
        <v>5405</v>
      </c>
      <c r="W1673" s="46" t="s">
        <v>5405</v>
      </c>
    </row>
    <row r="1674" spans="1:23" ht="12.75" customHeight="1" x14ac:dyDescent="0.25">
      <c r="A1674" s="46" t="s">
        <v>4066</v>
      </c>
      <c r="B1674" s="82" t="s">
        <v>559</v>
      </c>
      <c r="C1674" s="60">
        <v>12</v>
      </c>
      <c r="D1674" s="46" t="s">
        <v>4235</v>
      </c>
      <c r="E1674" s="46" t="s">
        <v>3311</v>
      </c>
      <c r="F1674" s="46" t="s">
        <v>4332</v>
      </c>
      <c r="G1674" s="46" t="s">
        <v>68</v>
      </c>
      <c r="H1674" s="46" t="s">
        <v>67</v>
      </c>
      <c r="I1674" s="83">
        <v>-2.04877777777E+16</v>
      </c>
      <c r="J1674" s="83">
        <v>-4.84247222222E+16</v>
      </c>
      <c r="K1674" s="83" t="s">
        <v>5346</v>
      </c>
      <c r="L1674" s="46" t="s">
        <v>1608</v>
      </c>
      <c r="M1674" s="60">
        <v>2003</v>
      </c>
      <c r="N1674" s="46" t="s">
        <v>1403</v>
      </c>
      <c r="O1674" s="46">
        <f t="shared" si="26"/>
        <v>39491</v>
      </c>
      <c r="P1674" s="46">
        <v>2008</v>
      </c>
      <c r="Q1674" s="46" t="s">
        <v>65</v>
      </c>
      <c r="S1674" s="46">
        <v>9240000</v>
      </c>
      <c r="T1674" s="46">
        <v>0.29299847792998479</v>
      </c>
      <c r="U1674" s="46" t="s">
        <v>5405</v>
      </c>
      <c r="V1674" s="46" t="s">
        <v>5405</v>
      </c>
      <c r="W1674" s="46" t="s">
        <v>5405</v>
      </c>
    </row>
    <row r="1675" spans="1:23" ht="12.75" customHeight="1" x14ac:dyDescent="0.25">
      <c r="A1675" s="46" t="s">
        <v>4199</v>
      </c>
      <c r="B1675" s="82" t="s">
        <v>985</v>
      </c>
      <c r="C1675" s="60">
        <v>5</v>
      </c>
      <c r="D1675" s="46" t="s">
        <v>4324</v>
      </c>
      <c r="E1675" s="46" t="s">
        <v>3312</v>
      </c>
      <c r="F1675" s="46" t="s">
        <v>4332</v>
      </c>
      <c r="G1675" s="46" t="s">
        <v>61</v>
      </c>
      <c r="H1675" s="46" t="s">
        <v>62</v>
      </c>
      <c r="I1675" s="83">
        <v>-2.27246471813E+16</v>
      </c>
      <c r="J1675" s="83">
        <v>-4.7660768990999904E+16</v>
      </c>
      <c r="K1675" s="83" t="s">
        <v>5347</v>
      </c>
      <c r="L1675" s="46" t="s">
        <v>1608</v>
      </c>
      <c r="M1675" s="60">
        <v>2003</v>
      </c>
      <c r="N1675" s="46" t="s">
        <v>1404</v>
      </c>
      <c r="O1675" s="46">
        <f t="shared" si="26"/>
        <v>38396</v>
      </c>
      <c r="P1675" s="46">
        <v>2005</v>
      </c>
      <c r="Q1675" s="46" t="s">
        <v>65</v>
      </c>
      <c r="S1675" s="46">
        <v>252288</v>
      </c>
      <c r="T1675" s="46">
        <v>8.0000000000000002E-3</v>
      </c>
      <c r="U1675" s="46" t="s">
        <v>5405</v>
      </c>
      <c r="V1675" s="46" t="s">
        <v>5405</v>
      </c>
      <c r="W1675" s="46" t="s">
        <v>5405</v>
      </c>
    </row>
    <row r="1676" spans="1:23" ht="12.75" customHeight="1" x14ac:dyDescent="0.25">
      <c r="A1676" s="46" t="s">
        <v>3550</v>
      </c>
      <c r="B1676" s="82" t="s">
        <v>532</v>
      </c>
      <c r="C1676" s="60">
        <v>12</v>
      </c>
      <c r="D1676" s="46" t="s">
        <v>4230</v>
      </c>
      <c r="E1676" s="46" t="s">
        <v>3313</v>
      </c>
      <c r="F1676" s="46" t="s">
        <v>4332</v>
      </c>
      <c r="G1676" s="46" t="s">
        <v>61</v>
      </c>
      <c r="H1676" s="46" t="s">
        <v>62</v>
      </c>
      <c r="I1676" s="83">
        <v>-2.01704969444E+16</v>
      </c>
      <c r="J1676" s="83">
        <v>-4.8679746388799904E+16</v>
      </c>
      <c r="K1676" s="83" t="s">
        <v>5348</v>
      </c>
      <c r="L1676" s="46" t="s">
        <v>1608</v>
      </c>
      <c r="M1676" s="60">
        <v>2003</v>
      </c>
      <c r="N1676" s="46" t="s">
        <v>1405</v>
      </c>
      <c r="O1676" s="46">
        <f t="shared" si="26"/>
        <v>39126</v>
      </c>
      <c r="P1676" s="46">
        <v>2007</v>
      </c>
      <c r="Q1676" s="46" t="s">
        <v>65</v>
      </c>
      <c r="S1676" s="46">
        <v>413997.6</v>
      </c>
      <c r="T1676" s="46">
        <v>1.3127777777777776E-2</v>
      </c>
      <c r="U1676" s="46" t="s">
        <v>5405</v>
      </c>
      <c r="V1676" s="46" t="s">
        <v>5405</v>
      </c>
      <c r="W1676" s="46" t="s">
        <v>5405</v>
      </c>
    </row>
    <row r="1677" spans="1:23" ht="12.75" customHeight="1" x14ac:dyDescent="0.25">
      <c r="A1677" s="46" t="s">
        <v>3550</v>
      </c>
      <c r="B1677" s="82" t="s">
        <v>532</v>
      </c>
      <c r="C1677" s="60">
        <v>12</v>
      </c>
      <c r="D1677" s="46" t="s">
        <v>4230</v>
      </c>
      <c r="E1677" s="46" t="s">
        <v>3314</v>
      </c>
      <c r="F1677" s="46" t="s">
        <v>4332</v>
      </c>
      <c r="G1677" s="46" t="s">
        <v>61</v>
      </c>
      <c r="H1677" s="46" t="s">
        <v>67</v>
      </c>
      <c r="I1677" s="83">
        <v>-2.01672222221999E+16</v>
      </c>
      <c r="J1677" s="83">
        <v>-4.86863888888E+16</v>
      </c>
      <c r="K1677" s="83" t="s">
        <v>5348</v>
      </c>
      <c r="L1677" s="46" t="s">
        <v>1608</v>
      </c>
      <c r="M1677" s="60">
        <v>2003</v>
      </c>
      <c r="N1677" s="46" t="s">
        <v>1405</v>
      </c>
      <c r="O1677" s="46">
        <f t="shared" si="26"/>
        <v>39126</v>
      </c>
      <c r="P1677" s="46">
        <v>2007</v>
      </c>
      <c r="Q1677" s="46" t="s">
        <v>65</v>
      </c>
      <c r="S1677" s="46">
        <v>501948</v>
      </c>
      <c r="T1677" s="46">
        <v>1.5916666666666666E-2</v>
      </c>
      <c r="U1677" s="46" t="s">
        <v>5405</v>
      </c>
      <c r="V1677" s="46" t="s">
        <v>5405</v>
      </c>
      <c r="W1677" s="46" t="s">
        <v>5405</v>
      </c>
    </row>
    <row r="1678" spans="1:23" ht="12.75" customHeight="1" x14ac:dyDescent="0.25">
      <c r="A1678" s="46" t="s">
        <v>3550</v>
      </c>
      <c r="B1678" s="82" t="s">
        <v>532</v>
      </c>
      <c r="C1678" s="60">
        <v>12</v>
      </c>
      <c r="D1678" s="46" t="s">
        <v>4230</v>
      </c>
      <c r="E1678" s="46" t="s">
        <v>3315</v>
      </c>
      <c r="F1678" s="46" t="s">
        <v>4332</v>
      </c>
      <c r="G1678" s="46" t="s">
        <v>61</v>
      </c>
      <c r="H1678" s="46" t="s">
        <v>62</v>
      </c>
      <c r="I1678" s="83">
        <v>-2.01704969444E+16</v>
      </c>
      <c r="J1678" s="83">
        <v>-4.8679746388799904E+16</v>
      </c>
      <c r="K1678" s="83" t="s">
        <v>5348</v>
      </c>
      <c r="L1678" s="46" t="s">
        <v>1608</v>
      </c>
      <c r="M1678" s="60">
        <v>2003</v>
      </c>
      <c r="N1678" s="46" t="s">
        <v>1405</v>
      </c>
      <c r="O1678" s="46">
        <f t="shared" si="26"/>
        <v>39126</v>
      </c>
      <c r="P1678" s="46">
        <v>2007</v>
      </c>
      <c r="Q1678" s="46" t="s">
        <v>65</v>
      </c>
      <c r="S1678" s="46">
        <v>413997.6</v>
      </c>
      <c r="T1678" s="46">
        <v>1.3127777777777776E-2</v>
      </c>
      <c r="U1678" s="46" t="s">
        <v>5405</v>
      </c>
      <c r="V1678" s="46" t="s">
        <v>5405</v>
      </c>
      <c r="W1678" s="46" t="s">
        <v>5405</v>
      </c>
    </row>
    <row r="1679" spans="1:23" ht="12.75" customHeight="1" x14ac:dyDescent="0.25">
      <c r="A1679" s="46" t="s">
        <v>3550</v>
      </c>
      <c r="B1679" s="82" t="s">
        <v>532</v>
      </c>
      <c r="C1679" s="60">
        <v>12</v>
      </c>
      <c r="D1679" s="46" t="s">
        <v>4230</v>
      </c>
      <c r="E1679" s="46" t="s">
        <v>3316</v>
      </c>
      <c r="F1679" s="46" t="s">
        <v>4332</v>
      </c>
      <c r="G1679" s="46" t="s">
        <v>61</v>
      </c>
      <c r="H1679" s="46" t="s">
        <v>67</v>
      </c>
      <c r="I1679" s="83">
        <v>-2.01672222221999E+16</v>
      </c>
      <c r="J1679" s="83">
        <v>-4.86863888888E+16</v>
      </c>
      <c r="K1679" s="83" t="s">
        <v>5348</v>
      </c>
      <c r="L1679" s="46" t="s">
        <v>1608</v>
      </c>
      <c r="M1679" s="60">
        <v>2003</v>
      </c>
      <c r="N1679" s="46" t="s">
        <v>1405</v>
      </c>
      <c r="O1679" s="46">
        <f t="shared" si="26"/>
        <v>39126</v>
      </c>
      <c r="P1679" s="46">
        <v>2007</v>
      </c>
      <c r="Q1679" s="46" t="s">
        <v>65</v>
      </c>
      <c r="S1679" s="46">
        <v>501948</v>
      </c>
      <c r="T1679" s="46">
        <v>1.5916666666666666E-2</v>
      </c>
      <c r="U1679" s="46" t="s">
        <v>5405</v>
      </c>
      <c r="V1679" s="46" t="s">
        <v>5405</v>
      </c>
      <c r="W1679" s="46" t="s">
        <v>5405</v>
      </c>
    </row>
    <row r="1680" spans="1:23" ht="12.75" customHeight="1" x14ac:dyDescent="0.25">
      <c r="A1680" s="46" t="s">
        <v>4200</v>
      </c>
      <c r="B1680" s="82" t="s">
        <v>573</v>
      </c>
      <c r="C1680" s="60">
        <v>2</v>
      </c>
      <c r="D1680" s="46" t="s">
        <v>4232</v>
      </c>
      <c r="E1680" s="46" t="s">
        <v>3317</v>
      </c>
      <c r="F1680" s="46" t="s">
        <v>4333</v>
      </c>
      <c r="G1680" s="46" t="s">
        <v>1639</v>
      </c>
      <c r="H1680" s="46" t="s">
        <v>1638</v>
      </c>
      <c r="I1680" s="83">
        <v>-2.31696677776999E+16</v>
      </c>
      <c r="J1680" s="83">
        <v>-4.5908590555499904E+16</v>
      </c>
      <c r="K1680" s="83" t="s">
        <v>5349</v>
      </c>
      <c r="L1680" s="46" t="s">
        <v>1609</v>
      </c>
      <c r="M1680" s="60">
        <v>2003</v>
      </c>
      <c r="N1680" s="46" t="s">
        <v>1406</v>
      </c>
      <c r="O1680" s="46">
        <f t="shared" si="26"/>
        <v>38023</v>
      </c>
      <c r="P1680" s="46">
        <v>2004</v>
      </c>
      <c r="Q1680" s="46" t="s">
        <v>65</v>
      </c>
      <c r="S1680" s="46">
        <v>0</v>
      </c>
      <c r="T1680" s="46">
        <v>0</v>
      </c>
      <c r="U1680" s="46" t="s">
        <v>5405</v>
      </c>
      <c r="V1680" s="46" t="s">
        <v>5405</v>
      </c>
      <c r="W1680" s="46" t="s">
        <v>5405</v>
      </c>
    </row>
    <row r="1681" spans="1:23" ht="12.75" customHeight="1" x14ac:dyDescent="0.25">
      <c r="A1681" s="46" t="s">
        <v>3691</v>
      </c>
      <c r="B1681" s="82" t="s">
        <v>573</v>
      </c>
      <c r="C1681" s="60">
        <v>2</v>
      </c>
      <c r="D1681" s="46" t="s">
        <v>4232</v>
      </c>
      <c r="E1681" s="46" t="s">
        <v>3318</v>
      </c>
      <c r="F1681" s="46" t="s">
        <v>4333</v>
      </c>
      <c r="G1681" s="46" t="s">
        <v>68</v>
      </c>
      <c r="H1681" s="46" t="s">
        <v>67</v>
      </c>
      <c r="I1681" s="83">
        <v>-2.31681944444E+16</v>
      </c>
      <c r="J1681" s="83">
        <v>-4.5905722222199904E+16</v>
      </c>
      <c r="K1681" s="83" t="s">
        <v>5350</v>
      </c>
      <c r="L1681" s="46" t="s">
        <v>1609</v>
      </c>
      <c r="M1681" s="60">
        <v>2003</v>
      </c>
      <c r="N1681" s="46" t="s">
        <v>1407</v>
      </c>
      <c r="O1681" s="46">
        <f t="shared" si="26"/>
        <v>39484</v>
      </c>
      <c r="P1681" s="46">
        <v>2008</v>
      </c>
      <c r="Q1681" s="46" t="s">
        <v>65</v>
      </c>
      <c r="S1681" s="46">
        <v>6920400</v>
      </c>
      <c r="T1681" s="46">
        <v>0.21944444444444444</v>
      </c>
      <c r="U1681" s="46" t="s">
        <v>5405</v>
      </c>
      <c r="V1681" s="46" t="s">
        <v>5405</v>
      </c>
      <c r="W1681" s="46" t="s">
        <v>5405</v>
      </c>
    </row>
    <row r="1682" spans="1:23" ht="12.75" customHeight="1" x14ac:dyDescent="0.25">
      <c r="A1682" s="46" t="s">
        <v>3691</v>
      </c>
      <c r="B1682" s="82" t="s">
        <v>573</v>
      </c>
      <c r="C1682" s="60">
        <v>2</v>
      </c>
      <c r="D1682" s="46" t="s">
        <v>4232</v>
      </c>
      <c r="E1682" s="46" t="s">
        <v>3319</v>
      </c>
      <c r="F1682" s="46" t="s">
        <v>4333</v>
      </c>
      <c r="G1682" s="46" t="s">
        <v>68</v>
      </c>
      <c r="H1682" s="46" t="s">
        <v>62</v>
      </c>
      <c r="I1682" s="83">
        <v>-2.31688888888E+16</v>
      </c>
      <c r="J1682" s="83">
        <v>-4.5905E+16</v>
      </c>
      <c r="K1682" s="83" t="s">
        <v>5350</v>
      </c>
      <c r="L1682" s="46" t="s">
        <v>1609</v>
      </c>
      <c r="M1682" s="60">
        <v>2003</v>
      </c>
      <c r="N1682" s="46" t="s">
        <v>1407</v>
      </c>
      <c r="O1682" s="46">
        <f t="shared" si="26"/>
        <v>39484</v>
      </c>
      <c r="P1682" s="46">
        <v>2008</v>
      </c>
      <c r="Q1682" s="46" t="s">
        <v>65</v>
      </c>
      <c r="S1682" s="46">
        <v>306600</v>
      </c>
      <c r="T1682" s="46">
        <v>9.7222222222222224E-3</v>
      </c>
      <c r="U1682" s="46" t="s">
        <v>5405</v>
      </c>
      <c r="V1682" s="46" t="s">
        <v>5405</v>
      </c>
      <c r="W1682" s="46" t="s">
        <v>5405</v>
      </c>
    </row>
    <row r="1683" spans="1:23" ht="12.75" customHeight="1" x14ac:dyDescent="0.25">
      <c r="A1683" s="46" t="s">
        <v>3691</v>
      </c>
      <c r="B1683" s="82" t="s">
        <v>573</v>
      </c>
      <c r="C1683" s="60">
        <v>2</v>
      </c>
      <c r="D1683" s="46" t="s">
        <v>4232</v>
      </c>
      <c r="E1683" s="46" t="s">
        <v>3320</v>
      </c>
      <c r="F1683" s="46" t="s">
        <v>4333</v>
      </c>
      <c r="G1683" s="46" t="s">
        <v>68</v>
      </c>
      <c r="H1683" s="46" t="s">
        <v>62</v>
      </c>
      <c r="I1683" s="83">
        <v>-2.31652777776999E+16</v>
      </c>
      <c r="J1683" s="83">
        <v>-4.59055555555E+16</v>
      </c>
      <c r="K1683" s="83" t="s">
        <v>5350</v>
      </c>
      <c r="L1683" s="46" t="s">
        <v>1609</v>
      </c>
      <c r="M1683" s="60">
        <v>2003</v>
      </c>
      <c r="N1683" s="46" t="s">
        <v>1407</v>
      </c>
      <c r="O1683" s="46">
        <f t="shared" si="26"/>
        <v>39484</v>
      </c>
      <c r="P1683" s="46">
        <v>2008</v>
      </c>
      <c r="Q1683" s="46" t="s">
        <v>65</v>
      </c>
      <c r="S1683" s="46">
        <v>5694000</v>
      </c>
      <c r="T1683" s="46">
        <v>0.18055555555555555</v>
      </c>
      <c r="U1683" s="46" t="s">
        <v>5405</v>
      </c>
      <c r="V1683" s="46" t="s">
        <v>5405</v>
      </c>
      <c r="W1683" s="46" t="s">
        <v>5405</v>
      </c>
    </row>
    <row r="1684" spans="1:23" ht="12.75" customHeight="1" x14ac:dyDescent="0.25">
      <c r="A1684" s="46" t="s">
        <v>4113</v>
      </c>
      <c r="B1684" s="82" t="s">
        <v>591</v>
      </c>
      <c r="C1684" s="60">
        <v>2</v>
      </c>
      <c r="D1684" s="46" t="s">
        <v>4232</v>
      </c>
      <c r="E1684" s="46" t="s">
        <v>3321</v>
      </c>
      <c r="F1684" s="46" t="s">
        <v>4333</v>
      </c>
      <c r="G1684" s="46" t="s">
        <v>66</v>
      </c>
      <c r="H1684" s="46" t="s">
        <v>62</v>
      </c>
      <c r="I1684" s="83">
        <v>-2.32726111111E+16</v>
      </c>
      <c r="J1684" s="83">
        <v>-4.59776666666E+16</v>
      </c>
      <c r="K1684" s="83" t="s">
        <v>5351</v>
      </c>
      <c r="L1684" s="46" t="s">
        <v>1610</v>
      </c>
      <c r="M1684" s="60">
        <v>2003</v>
      </c>
      <c r="N1684" s="46" t="s">
        <v>1408</v>
      </c>
      <c r="O1684" s="46">
        <f t="shared" si="26"/>
        <v>39482</v>
      </c>
      <c r="P1684" s="46">
        <v>2008</v>
      </c>
      <c r="Q1684" s="46" t="s">
        <v>65</v>
      </c>
      <c r="S1684" s="46">
        <v>113880</v>
      </c>
      <c r="T1684" s="46">
        <v>3.6111111111111109E-3</v>
      </c>
      <c r="U1684" s="46" t="s">
        <v>5405</v>
      </c>
      <c r="V1684" s="46" t="s">
        <v>5405</v>
      </c>
      <c r="W1684" s="46" t="s">
        <v>5405</v>
      </c>
    </row>
    <row r="1685" spans="1:23" ht="12.75" customHeight="1" x14ac:dyDescent="0.25">
      <c r="A1685" s="46" t="s">
        <v>4201</v>
      </c>
      <c r="B1685" s="82" t="s">
        <v>538</v>
      </c>
      <c r="C1685" s="60">
        <v>8</v>
      </c>
      <c r="D1685" s="46" t="s">
        <v>4302</v>
      </c>
      <c r="E1685" s="46" t="s">
        <v>3322</v>
      </c>
      <c r="F1685" s="46" t="s">
        <v>4332</v>
      </c>
      <c r="G1685" s="46" t="s">
        <v>73</v>
      </c>
      <c r="H1685" s="46" t="s">
        <v>62</v>
      </c>
      <c r="I1685" s="83">
        <v>-2.10852777777E+16</v>
      </c>
      <c r="J1685" s="83">
        <v>-4.71586111111E+16</v>
      </c>
      <c r="K1685" s="83" t="s">
        <v>5352</v>
      </c>
      <c r="L1685" s="46" t="s">
        <v>1611</v>
      </c>
      <c r="M1685" s="60">
        <v>2003</v>
      </c>
      <c r="N1685" s="46" t="s">
        <v>1409</v>
      </c>
      <c r="O1685" s="46">
        <f t="shared" si="26"/>
        <v>41308</v>
      </c>
      <c r="P1685" s="46">
        <v>2013</v>
      </c>
      <c r="Q1685" s="46" t="s">
        <v>65</v>
      </c>
      <c r="S1685" s="46">
        <v>490560</v>
      </c>
      <c r="T1685" s="46">
        <v>1.5555555555555555E-2</v>
      </c>
      <c r="U1685" s="46" t="s">
        <v>5405</v>
      </c>
      <c r="V1685" s="46" t="s">
        <v>5405</v>
      </c>
      <c r="W1685" s="46" t="s">
        <v>5405</v>
      </c>
    </row>
    <row r="1686" spans="1:23" ht="12.75" customHeight="1" x14ac:dyDescent="0.25">
      <c r="A1686" s="46" t="s">
        <v>3690</v>
      </c>
      <c r="B1686" s="82" t="s">
        <v>591</v>
      </c>
      <c r="C1686" s="60">
        <v>2</v>
      </c>
      <c r="D1686" s="46" t="s">
        <v>4232</v>
      </c>
      <c r="E1686" s="46" t="s">
        <v>3323</v>
      </c>
      <c r="F1686" s="46" t="s">
        <v>4333</v>
      </c>
      <c r="G1686" s="46" t="s">
        <v>68</v>
      </c>
      <c r="H1686" s="46" t="s">
        <v>67</v>
      </c>
      <c r="I1686" s="83">
        <v>-2.32853055554999E+16</v>
      </c>
      <c r="J1686" s="83">
        <v>-4.59783052777E+16</v>
      </c>
      <c r="K1686" s="83" t="s">
        <v>5353</v>
      </c>
      <c r="L1686" s="46" t="s">
        <v>1611</v>
      </c>
      <c r="M1686" s="60">
        <v>2003</v>
      </c>
      <c r="N1686" s="46" t="s">
        <v>1410</v>
      </c>
      <c r="O1686" s="46">
        <f t="shared" si="26"/>
        <v>38754</v>
      </c>
      <c r="P1686" s="46">
        <v>2006</v>
      </c>
      <c r="Q1686" s="46" t="s">
        <v>65</v>
      </c>
      <c r="S1686" s="46">
        <v>4123332</v>
      </c>
      <c r="T1686" s="46">
        <v>0.13075000000000001</v>
      </c>
      <c r="U1686" s="46" t="s">
        <v>5405</v>
      </c>
      <c r="V1686" s="46" t="s">
        <v>5405</v>
      </c>
      <c r="W1686" s="46" t="s">
        <v>5405</v>
      </c>
    </row>
    <row r="1687" spans="1:23" ht="12.75" customHeight="1" x14ac:dyDescent="0.25">
      <c r="A1687" s="46" t="s">
        <v>3690</v>
      </c>
      <c r="B1687" s="82" t="s">
        <v>591</v>
      </c>
      <c r="C1687" s="60">
        <v>2</v>
      </c>
      <c r="D1687" s="46" t="s">
        <v>4232</v>
      </c>
      <c r="E1687" s="46" t="s">
        <v>3324</v>
      </c>
      <c r="F1687" s="46" t="s">
        <v>4333</v>
      </c>
      <c r="G1687" s="46" t="s">
        <v>68</v>
      </c>
      <c r="H1687" s="46" t="s">
        <v>62</v>
      </c>
      <c r="I1687" s="83">
        <v>-2.32857572222E+16</v>
      </c>
      <c r="J1687" s="83">
        <v>-4.5978308611099904E+16</v>
      </c>
      <c r="K1687" s="83" t="s">
        <v>5353</v>
      </c>
      <c r="L1687" s="46" t="s">
        <v>1611</v>
      </c>
      <c r="M1687" s="60">
        <v>2003</v>
      </c>
      <c r="N1687" s="46" t="s">
        <v>1410</v>
      </c>
      <c r="O1687" s="46">
        <f t="shared" si="26"/>
        <v>38754</v>
      </c>
      <c r="P1687" s="46">
        <v>2006</v>
      </c>
      <c r="Q1687" s="46" t="s">
        <v>65</v>
      </c>
      <c r="S1687" s="46">
        <v>2562212.4</v>
      </c>
      <c r="T1687" s="46">
        <v>8.1247222222222221E-2</v>
      </c>
      <c r="U1687" s="46" t="s">
        <v>5405</v>
      </c>
      <c r="V1687" s="46" t="s">
        <v>5405</v>
      </c>
      <c r="W1687" s="46" t="s">
        <v>5405</v>
      </c>
    </row>
    <row r="1688" spans="1:23" ht="12.75" customHeight="1" x14ac:dyDescent="0.25">
      <c r="A1688" s="46" t="s">
        <v>3803</v>
      </c>
      <c r="B1688" s="82" t="s">
        <v>591</v>
      </c>
      <c r="C1688" s="60">
        <v>2</v>
      </c>
      <c r="D1688" s="46" t="s">
        <v>4232</v>
      </c>
      <c r="E1688" s="46" t="s">
        <v>3325</v>
      </c>
      <c r="F1688" s="46" t="s">
        <v>4333</v>
      </c>
      <c r="G1688" s="46" t="s">
        <v>68</v>
      </c>
      <c r="H1688" s="46" t="s">
        <v>62</v>
      </c>
      <c r="I1688" s="83">
        <v>-2.32811111111E+16</v>
      </c>
      <c r="J1688" s="83">
        <v>-4.5973305555499904E+16</v>
      </c>
      <c r="K1688" s="83" t="s">
        <v>5354</v>
      </c>
      <c r="L1688" s="46" t="s">
        <v>1611</v>
      </c>
      <c r="M1688" s="60">
        <v>2003</v>
      </c>
      <c r="N1688" s="46" t="s">
        <v>1407</v>
      </c>
      <c r="O1688" s="46">
        <f t="shared" si="26"/>
        <v>39484</v>
      </c>
      <c r="P1688" s="46">
        <v>2008</v>
      </c>
      <c r="Q1688" s="46" t="s">
        <v>65</v>
      </c>
      <c r="S1688" s="46">
        <v>161681.568</v>
      </c>
      <c r="T1688" s="46">
        <v>5.1268888888888892E-3</v>
      </c>
      <c r="U1688" s="46" t="s">
        <v>5405</v>
      </c>
      <c r="V1688" s="46" t="s">
        <v>5405</v>
      </c>
      <c r="W1688" s="46" t="s">
        <v>5405</v>
      </c>
    </row>
    <row r="1689" spans="1:23" ht="12.75" customHeight="1" x14ac:dyDescent="0.25">
      <c r="A1689" s="46" t="s">
        <v>3427</v>
      </c>
      <c r="B1689" s="82" t="s">
        <v>573</v>
      </c>
      <c r="C1689" s="60">
        <v>2</v>
      </c>
      <c r="D1689" s="46" t="s">
        <v>4232</v>
      </c>
      <c r="E1689" s="46" t="s">
        <v>3326</v>
      </c>
      <c r="F1689" s="46" t="s">
        <v>4333</v>
      </c>
      <c r="G1689" s="46" t="s">
        <v>61</v>
      </c>
      <c r="H1689" s="46" t="s">
        <v>62</v>
      </c>
      <c r="I1689" s="83">
        <v>-2.31897777777E+16</v>
      </c>
      <c r="J1689" s="83">
        <v>-4.59310611111E+16</v>
      </c>
      <c r="K1689" s="83" t="s">
        <v>5355</v>
      </c>
      <c r="L1689" s="46" t="s">
        <v>1612</v>
      </c>
      <c r="M1689" s="60">
        <v>2003</v>
      </c>
      <c r="N1689" s="46" t="s">
        <v>1411</v>
      </c>
      <c r="O1689" s="46">
        <f t="shared" si="26"/>
        <v>39116</v>
      </c>
      <c r="P1689" s="46">
        <v>2007</v>
      </c>
      <c r="Q1689" s="46" t="s">
        <v>65</v>
      </c>
      <c r="S1689" s="46">
        <v>471882.95</v>
      </c>
      <c r="T1689" s="46">
        <v>1.4963310185185185E-2</v>
      </c>
      <c r="U1689" s="46" t="s">
        <v>5405</v>
      </c>
      <c r="V1689" s="46" t="s">
        <v>5405</v>
      </c>
      <c r="W1689" s="46" t="s">
        <v>5405</v>
      </c>
    </row>
    <row r="1690" spans="1:23" ht="12.75" customHeight="1" x14ac:dyDescent="0.25">
      <c r="A1690" s="46" t="s">
        <v>4202</v>
      </c>
      <c r="B1690" s="82" t="s">
        <v>510</v>
      </c>
      <c r="C1690" s="60">
        <v>4</v>
      </c>
      <c r="D1690" s="46" t="s">
        <v>4234</v>
      </c>
      <c r="E1690" s="46" t="s">
        <v>3327</v>
      </c>
      <c r="F1690" s="46" t="s">
        <v>4332</v>
      </c>
      <c r="G1690" s="46" t="s">
        <v>69</v>
      </c>
      <c r="H1690" s="46" t="s">
        <v>67</v>
      </c>
      <c r="I1690" s="83">
        <v>-2.13405555555E+16</v>
      </c>
      <c r="J1690" s="83">
        <v>-4.70169444444E+16</v>
      </c>
      <c r="K1690" s="83" t="s">
        <v>5356</v>
      </c>
      <c r="L1690" s="46" t="s">
        <v>1613</v>
      </c>
      <c r="M1690" s="60">
        <v>2003</v>
      </c>
      <c r="N1690" s="46" t="s">
        <v>1412</v>
      </c>
      <c r="O1690" s="46">
        <f t="shared" si="26"/>
        <v>39464</v>
      </c>
      <c r="P1690" s="46">
        <v>2008</v>
      </c>
      <c r="Q1690" s="46" t="s">
        <v>65</v>
      </c>
      <c r="S1690" s="46">
        <v>150800</v>
      </c>
      <c r="T1690" s="46">
        <v>4.7818366311516997E-3</v>
      </c>
      <c r="U1690" s="46">
        <v>43.3</v>
      </c>
      <c r="V1690" s="46" t="s">
        <v>5403</v>
      </c>
      <c r="W1690" s="46" t="s">
        <v>5404</v>
      </c>
    </row>
    <row r="1691" spans="1:23" ht="12.75" customHeight="1" x14ac:dyDescent="0.25">
      <c r="A1691" s="46" t="s">
        <v>4202</v>
      </c>
      <c r="B1691" s="82" t="s">
        <v>510</v>
      </c>
      <c r="C1691" s="60">
        <v>4</v>
      </c>
      <c r="D1691" s="46" t="s">
        <v>4234</v>
      </c>
      <c r="E1691" s="46" t="s">
        <v>3328</v>
      </c>
      <c r="F1691" s="46" t="s">
        <v>4332</v>
      </c>
      <c r="G1691" s="46" t="s">
        <v>69</v>
      </c>
      <c r="H1691" s="46" t="s">
        <v>67</v>
      </c>
      <c r="I1691" s="83">
        <v>-2.13405555555E+16</v>
      </c>
      <c r="J1691" s="83">
        <v>-4.70169444444E+16</v>
      </c>
      <c r="K1691" s="83" t="s">
        <v>5356</v>
      </c>
      <c r="L1691" s="46" t="s">
        <v>1613</v>
      </c>
      <c r="M1691" s="60">
        <v>2003</v>
      </c>
      <c r="N1691" s="46" t="s">
        <v>1412</v>
      </c>
      <c r="O1691" s="46">
        <f t="shared" si="26"/>
        <v>39464</v>
      </c>
      <c r="P1691" s="46">
        <v>2008</v>
      </c>
      <c r="Q1691" s="46" t="s">
        <v>65</v>
      </c>
      <c r="S1691" s="46">
        <v>76800</v>
      </c>
      <c r="T1691" s="46">
        <v>2.4353120243531205E-3</v>
      </c>
      <c r="U1691" s="46">
        <v>43.3</v>
      </c>
      <c r="V1691" s="46" t="s">
        <v>5403</v>
      </c>
      <c r="W1691" s="46" t="s">
        <v>5441</v>
      </c>
    </row>
    <row r="1692" spans="1:23" ht="12.75" customHeight="1" x14ac:dyDescent="0.25">
      <c r="A1692" s="46" t="s">
        <v>4025</v>
      </c>
      <c r="B1692" s="82" t="s">
        <v>535</v>
      </c>
      <c r="C1692" s="60">
        <v>9</v>
      </c>
      <c r="D1692" s="46" t="s">
        <v>4228</v>
      </c>
      <c r="E1692" s="46" t="s">
        <v>3329</v>
      </c>
      <c r="F1692" s="46" t="s">
        <v>4332</v>
      </c>
      <c r="G1692" s="46" t="s">
        <v>69</v>
      </c>
      <c r="H1692" s="46" t="s">
        <v>67</v>
      </c>
      <c r="I1692" s="83">
        <v>-2.21316666666E+16</v>
      </c>
      <c r="J1692" s="83">
        <v>-4.72488888888E+16</v>
      </c>
      <c r="K1692" s="83">
        <v>37834</v>
      </c>
      <c r="L1692" s="46" t="s">
        <v>1614</v>
      </c>
      <c r="M1692" s="60">
        <v>2003</v>
      </c>
      <c r="N1692" s="46" t="s">
        <v>1412</v>
      </c>
      <c r="O1692" s="46">
        <f t="shared" si="26"/>
        <v>39464</v>
      </c>
      <c r="P1692" s="46">
        <v>2008</v>
      </c>
      <c r="Q1692" s="46" t="s">
        <v>65</v>
      </c>
      <c r="S1692" s="46">
        <v>700000</v>
      </c>
      <c r="T1692" s="46">
        <v>2.2196854388635209E-2</v>
      </c>
      <c r="U1692" s="46">
        <v>69.5</v>
      </c>
      <c r="V1692" s="46" t="s">
        <v>5403</v>
      </c>
      <c r="W1692" s="46" t="s">
        <v>5418</v>
      </c>
    </row>
    <row r="1693" spans="1:23" ht="12.75" customHeight="1" x14ac:dyDescent="0.25">
      <c r="A1693" s="46" t="s">
        <v>3708</v>
      </c>
      <c r="B1693" s="82" t="s">
        <v>528</v>
      </c>
      <c r="C1693" s="60">
        <v>9</v>
      </c>
      <c r="D1693" s="46" t="s">
        <v>4279</v>
      </c>
      <c r="E1693" s="46" t="s">
        <v>3330</v>
      </c>
      <c r="F1693" s="46" t="s">
        <v>4332</v>
      </c>
      <c r="G1693" s="46" t="s">
        <v>76</v>
      </c>
      <c r="H1693" s="46" t="s">
        <v>67</v>
      </c>
      <c r="I1693" s="83">
        <v>-2.17869444444E+16</v>
      </c>
      <c r="J1693" s="83">
        <v>-4.75666666666E+16</v>
      </c>
      <c r="K1693" s="83" t="s">
        <v>5357</v>
      </c>
      <c r="L1693" s="46" t="s">
        <v>1614</v>
      </c>
      <c r="M1693" s="60">
        <v>2003</v>
      </c>
      <c r="N1693" s="46" t="s">
        <v>1413</v>
      </c>
      <c r="O1693" s="46">
        <f t="shared" si="26"/>
        <v>38734</v>
      </c>
      <c r="P1693" s="46">
        <v>2006</v>
      </c>
      <c r="Q1693" s="46" t="s">
        <v>65</v>
      </c>
      <c r="S1693" s="46">
        <v>1800000</v>
      </c>
      <c r="T1693" s="46">
        <v>5.7077625570776253E-2</v>
      </c>
      <c r="U1693" s="46" t="s">
        <v>5405</v>
      </c>
      <c r="V1693" s="46" t="s">
        <v>5405</v>
      </c>
      <c r="W1693" s="46" t="s">
        <v>5405</v>
      </c>
    </row>
    <row r="1694" spans="1:23" ht="12.75" customHeight="1" x14ac:dyDescent="0.25">
      <c r="A1694" s="46" t="s">
        <v>3608</v>
      </c>
      <c r="B1694" s="82" t="s">
        <v>532</v>
      </c>
      <c r="C1694" s="60">
        <v>12</v>
      </c>
      <c r="D1694" s="46" t="s">
        <v>4230</v>
      </c>
      <c r="E1694" s="46" t="s">
        <v>3331</v>
      </c>
      <c r="F1694" s="46" t="s">
        <v>4332</v>
      </c>
      <c r="G1694" s="46" t="s">
        <v>69</v>
      </c>
      <c r="H1694" s="46" t="s">
        <v>67</v>
      </c>
      <c r="I1694" s="83">
        <v>-2.01713888887999E+16</v>
      </c>
      <c r="J1694" s="83">
        <v>-4.8676666666599904E+16</v>
      </c>
      <c r="K1694" s="83" t="s">
        <v>5358</v>
      </c>
      <c r="L1694" s="46" t="s">
        <v>1615</v>
      </c>
      <c r="M1694" s="60">
        <v>2002</v>
      </c>
      <c r="N1694" s="46" t="s">
        <v>1414</v>
      </c>
      <c r="O1694" s="46">
        <f t="shared" si="26"/>
        <v>39429</v>
      </c>
      <c r="P1694" s="46">
        <v>2007</v>
      </c>
      <c r="Q1694" s="46" t="s">
        <v>65</v>
      </c>
      <c r="S1694" s="46">
        <v>852400</v>
      </c>
      <c r="T1694" s="46">
        <v>2.7029426686960935E-2</v>
      </c>
      <c r="U1694" s="46">
        <v>109.95</v>
      </c>
      <c r="V1694" s="46" t="s">
        <v>5403</v>
      </c>
      <c r="W1694" s="46" t="s">
        <v>5411</v>
      </c>
    </row>
    <row r="1695" spans="1:23" ht="12.75" customHeight="1" x14ac:dyDescent="0.25">
      <c r="A1695" s="46" t="s">
        <v>4203</v>
      </c>
      <c r="B1695" s="82" t="s">
        <v>548</v>
      </c>
      <c r="C1695" s="60">
        <v>8</v>
      </c>
      <c r="D1695" s="46" t="s">
        <v>4230</v>
      </c>
      <c r="E1695" s="46" t="s">
        <v>3332</v>
      </c>
      <c r="F1695" s="46" t="s">
        <v>4332</v>
      </c>
      <c r="G1695" s="46" t="s">
        <v>69</v>
      </c>
      <c r="H1695" s="46" t="s">
        <v>67</v>
      </c>
      <c r="I1695" s="83">
        <v>-2.00711111110999E+16</v>
      </c>
      <c r="J1695" s="83">
        <v>-4.79819444444E+16</v>
      </c>
      <c r="K1695" s="83" t="s">
        <v>5359</v>
      </c>
      <c r="L1695" s="46" t="s">
        <v>1615</v>
      </c>
      <c r="M1695" s="60">
        <v>2002</v>
      </c>
      <c r="N1695" s="46" t="s">
        <v>1414</v>
      </c>
      <c r="O1695" s="46">
        <f t="shared" si="26"/>
        <v>39429</v>
      </c>
      <c r="P1695" s="46">
        <v>2007</v>
      </c>
      <c r="Q1695" s="46" t="s">
        <v>65</v>
      </c>
      <c r="S1695" s="46">
        <v>604800</v>
      </c>
      <c r="T1695" s="46">
        <v>1.9178082191780823E-2</v>
      </c>
      <c r="U1695" s="46">
        <v>99.78</v>
      </c>
      <c r="V1695" s="46" t="s">
        <v>5403</v>
      </c>
      <c r="W1695" s="46" t="s">
        <v>5409</v>
      </c>
    </row>
    <row r="1696" spans="1:23" ht="12.75" customHeight="1" x14ac:dyDescent="0.25">
      <c r="A1696" s="46" t="s">
        <v>4203</v>
      </c>
      <c r="B1696" s="82" t="s">
        <v>548</v>
      </c>
      <c r="C1696" s="60">
        <v>8</v>
      </c>
      <c r="D1696" s="46" t="s">
        <v>4230</v>
      </c>
      <c r="E1696" s="46" t="s">
        <v>3333</v>
      </c>
      <c r="F1696" s="46" t="s">
        <v>4332</v>
      </c>
      <c r="G1696" s="46" t="s">
        <v>69</v>
      </c>
      <c r="H1696" s="46" t="s">
        <v>67</v>
      </c>
      <c r="I1696" s="83">
        <v>-2.00788888888E+16</v>
      </c>
      <c r="J1696" s="83">
        <v>-4.7984722222199904E+16</v>
      </c>
      <c r="K1696" s="83" t="s">
        <v>5359</v>
      </c>
      <c r="L1696" s="46" t="s">
        <v>1615</v>
      </c>
      <c r="M1696" s="60">
        <v>2002</v>
      </c>
      <c r="N1696" s="46" t="s">
        <v>1414</v>
      </c>
      <c r="O1696" s="46">
        <f t="shared" si="26"/>
        <v>39429</v>
      </c>
      <c r="P1696" s="46">
        <v>2007</v>
      </c>
      <c r="Q1696" s="46" t="s">
        <v>65</v>
      </c>
      <c r="S1696" s="46">
        <v>236250</v>
      </c>
      <c r="T1696" s="46">
        <v>7.4914383561643831E-3</v>
      </c>
      <c r="U1696" s="46">
        <v>99.78</v>
      </c>
      <c r="V1696" s="46" t="s">
        <v>5403</v>
      </c>
      <c r="W1696" s="46" t="s">
        <v>5409</v>
      </c>
    </row>
    <row r="1697" spans="1:23" ht="12.75" customHeight="1" x14ac:dyDescent="0.25">
      <c r="A1697" s="46" t="s">
        <v>4203</v>
      </c>
      <c r="B1697" s="82" t="s">
        <v>548</v>
      </c>
      <c r="C1697" s="60">
        <v>8</v>
      </c>
      <c r="D1697" s="46" t="s">
        <v>4230</v>
      </c>
      <c r="E1697" s="46" t="s">
        <v>3334</v>
      </c>
      <c r="F1697" s="46" t="s">
        <v>4332</v>
      </c>
      <c r="G1697" s="46" t="s">
        <v>69</v>
      </c>
      <c r="H1697" s="46" t="s">
        <v>67</v>
      </c>
      <c r="I1697" s="83">
        <v>-2.00838888888E+16</v>
      </c>
      <c r="J1697" s="83">
        <v>-4.79794444444E+16</v>
      </c>
      <c r="K1697" s="83" t="s">
        <v>5359</v>
      </c>
      <c r="L1697" s="46" t="s">
        <v>1615</v>
      </c>
      <c r="M1697" s="60">
        <v>2002</v>
      </c>
      <c r="N1697" s="46" t="s">
        <v>1414</v>
      </c>
      <c r="O1697" s="46">
        <f t="shared" si="26"/>
        <v>39429</v>
      </c>
      <c r="P1697" s="46">
        <v>2007</v>
      </c>
      <c r="Q1697" s="46" t="s">
        <v>65</v>
      </c>
      <c r="S1697" s="46">
        <v>567000</v>
      </c>
      <c r="T1697" s="46">
        <v>1.797945205479452E-2</v>
      </c>
      <c r="U1697" s="46">
        <v>99.78</v>
      </c>
      <c r="V1697" s="46" t="s">
        <v>5403</v>
      </c>
      <c r="W1697" s="46" t="s">
        <v>5409</v>
      </c>
    </row>
    <row r="1698" spans="1:23" ht="12.75" customHeight="1" x14ac:dyDescent="0.25">
      <c r="A1698" s="46" t="s">
        <v>4203</v>
      </c>
      <c r="B1698" s="82" t="s">
        <v>548</v>
      </c>
      <c r="C1698" s="60">
        <v>8</v>
      </c>
      <c r="D1698" s="46" t="s">
        <v>4230</v>
      </c>
      <c r="E1698" s="46" t="s">
        <v>3335</v>
      </c>
      <c r="F1698" s="46" t="s">
        <v>4332</v>
      </c>
      <c r="G1698" s="46" t="s">
        <v>69</v>
      </c>
      <c r="H1698" s="46" t="s">
        <v>67</v>
      </c>
      <c r="I1698" s="83">
        <v>-2.00866680554999E+16</v>
      </c>
      <c r="J1698" s="83">
        <v>-4.79978361111E+16</v>
      </c>
      <c r="K1698" s="83" t="s">
        <v>5359</v>
      </c>
      <c r="L1698" s="46" t="s">
        <v>1615</v>
      </c>
      <c r="M1698" s="60">
        <v>2002</v>
      </c>
      <c r="N1698" s="46" t="s">
        <v>1414</v>
      </c>
      <c r="O1698" s="46">
        <f t="shared" si="26"/>
        <v>39429</v>
      </c>
      <c r="P1698" s="46">
        <v>2007</v>
      </c>
      <c r="Q1698" s="46" t="s">
        <v>65</v>
      </c>
      <c r="S1698" s="46">
        <v>226800</v>
      </c>
      <c r="T1698" s="46">
        <v>7.1917808219178082E-3</v>
      </c>
      <c r="U1698" s="46">
        <v>99.78</v>
      </c>
      <c r="V1698" s="46" t="s">
        <v>5403</v>
      </c>
      <c r="W1698" s="46" t="s">
        <v>5409</v>
      </c>
    </row>
    <row r="1699" spans="1:23" ht="12.75" customHeight="1" x14ac:dyDescent="0.25">
      <c r="A1699" s="46" t="s">
        <v>4204</v>
      </c>
      <c r="B1699" s="82" t="s">
        <v>548</v>
      </c>
      <c r="C1699" s="60">
        <v>8</v>
      </c>
      <c r="D1699" s="46" t="s">
        <v>4230</v>
      </c>
      <c r="E1699" s="46" t="s">
        <v>3336</v>
      </c>
      <c r="F1699" s="46" t="s">
        <v>4332</v>
      </c>
      <c r="G1699" s="46" t="s">
        <v>69</v>
      </c>
      <c r="H1699" s="46" t="s">
        <v>67</v>
      </c>
      <c r="I1699" s="83">
        <v>-2.00583333332999E+16</v>
      </c>
      <c r="J1699" s="83">
        <v>-4.7981666666599904E+16</v>
      </c>
      <c r="K1699" s="83" t="s">
        <v>5360</v>
      </c>
      <c r="L1699" s="46" t="s">
        <v>1615</v>
      </c>
      <c r="M1699" s="60">
        <v>2002</v>
      </c>
      <c r="N1699" s="46" t="s">
        <v>1414</v>
      </c>
      <c r="O1699" s="46">
        <f t="shared" si="26"/>
        <v>39429</v>
      </c>
      <c r="P1699" s="46">
        <v>2007</v>
      </c>
      <c r="Q1699" s="46" t="s">
        <v>65</v>
      </c>
      <c r="S1699" s="46">
        <v>307200</v>
      </c>
      <c r="T1699" s="46">
        <v>9.7412480974124818E-3</v>
      </c>
      <c r="U1699" s="46">
        <v>266.08999999999997</v>
      </c>
      <c r="V1699" s="46" t="s">
        <v>5403</v>
      </c>
      <c r="W1699" s="46" t="s">
        <v>5409</v>
      </c>
    </row>
    <row r="1700" spans="1:23" ht="12.75" customHeight="1" x14ac:dyDescent="0.25">
      <c r="A1700" s="46" t="s">
        <v>4204</v>
      </c>
      <c r="B1700" s="82" t="s">
        <v>548</v>
      </c>
      <c r="C1700" s="60">
        <v>8</v>
      </c>
      <c r="D1700" s="46" t="s">
        <v>4230</v>
      </c>
      <c r="E1700" s="46" t="s">
        <v>3337</v>
      </c>
      <c r="F1700" s="46" t="s">
        <v>4332</v>
      </c>
      <c r="G1700" s="46" t="s">
        <v>69</v>
      </c>
      <c r="H1700" s="46" t="s">
        <v>67</v>
      </c>
      <c r="I1700" s="83">
        <v>-2.00618766666E+16</v>
      </c>
      <c r="J1700" s="83">
        <v>-4.79898388888E+16</v>
      </c>
      <c r="K1700" s="83" t="s">
        <v>5360</v>
      </c>
      <c r="L1700" s="46" t="s">
        <v>1615</v>
      </c>
      <c r="M1700" s="60">
        <v>2002</v>
      </c>
      <c r="N1700" s="46" t="s">
        <v>1414</v>
      </c>
      <c r="O1700" s="46">
        <f t="shared" si="26"/>
        <v>39429</v>
      </c>
      <c r="P1700" s="46">
        <v>2007</v>
      </c>
      <c r="Q1700" s="46" t="s">
        <v>65</v>
      </c>
      <c r="S1700" s="46">
        <v>307200</v>
      </c>
      <c r="T1700" s="46">
        <v>9.7412480974124818E-3</v>
      </c>
      <c r="U1700" s="46">
        <v>266.08999999999997</v>
      </c>
      <c r="V1700" s="46" t="s">
        <v>5403</v>
      </c>
      <c r="W1700" s="46" t="s">
        <v>5409</v>
      </c>
    </row>
    <row r="1701" spans="1:23" ht="12.75" customHeight="1" x14ac:dyDescent="0.25">
      <c r="A1701" s="46" t="s">
        <v>3420</v>
      </c>
      <c r="B1701" s="82" t="s">
        <v>519</v>
      </c>
      <c r="C1701" s="60">
        <v>9</v>
      </c>
      <c r="D1701" s="46" t="s">
        <v>4228</v>
      </c>
      <c r="E1701" s="46" t="s">
        <v>3338</v>
      </c>
      <c r="F1701" s="46" t="s">
        <v>4332</v>
      </c>
      <c r="G1701" s="46" t="s">
        <v>68</v>
      </c>
      <c r="H1701" s="46" t="s">
        <v>67</v>
      </c>
      <c r="I1701" s="83">
        <v>-2.19180555555E+16</v>
      </c>
      <c r="J1701" s="83">
        <v>-4.7333888888799904E+16</v>
      </c>
      <c r="K1701" s="83" t="s">
        <v>5361</v>
      </c>
      <c r="L1701" s="46" t="s">
        <v>1615</v>
      </c>
      <c r="M1701" s="60">
        <v>2002</v>
      </c>
      <c r="N1701" s="46" t="s">
        <v>1414</v>
      </c>
      <c r="O1701" s="46">
        <f t="shared" si="26"/>
        <v>39429</v>
      </c>
      <c r="P1701" s="46">
        <v>2007</v>
      </c>
      <c r="Q1701" s="46" t="s">
        <v>65</v>
      </c>
      <c r="S1701" s="46">
        <v>5867520</v>
      </c>
      <c r="T1701" s="46">
        <v>0.18605783866057837</v>
      </c>
      <c r="U1701" s="46" t="s">
        <v>5405</v>
      </c>
      <c r="V1701" s="46" t="s">
        <v>5405</v>
      </c>
      <c r="W1701" s="46" t="s">
        <v>5405</v>
      </c>
    </row>
    <row r="1702" spans="1:23" ht="12.75" customHeight="1" x14ac:dyDescent="0.25">
      <c r="A1702" s="46" t="s">
        <v>4145</v>
      </c>
      <c r="B1702" s="82" t="s">
        <v>483</v>
      </c>
      <c r="C1702" s="60">
        <v>5</v>
      </c>
      <c r="D1702" s="46" t="s">
        <v>4321</v>
      </c>
      <c r="E1702" s="46" t="s">
        <v>3339</v>
      </c>
      <c r="F1702" s="46" t="s">
        <v>4332</v>
      </c>
      <c r="G1702" s="46" t="s">
        <v>61</v>
      </c>
      <c r="H1702" s="46" t="s">
        <v>1638</v>
      </c>
      <c r="I1702" s="83">
        <v>-2.27124999999999E+16</v>
      </c>
      <c r="J1702" s="83">
        <v>-4.73255555555E+16</v>
      </c>
      <c r="K1702" s="83" t="s">
        <v>5362</v>
      </c>
      <c r="L1702" s="46" t="s">
        <v>1616</v>
      </c>
      <c r="M1702" s="60">
        <v>2002</v>
      </c>
      <c r="N1702" s="46" t="s">
        <v>1415</v>
      </c>
      <c r="O1702" s="46">
        <f t="shared" si="26"/>
        <v>38692</v>
      </c>
      <c r="P1702" s="46">
        <v>2005</v>
      </c>
      <c r="Q1702" s="46" t="s">
        <v>65</v>
      </c>
      <c r="S1702" s="46">
        <v>0</v>
      </c>
      <c r="T1702" s="46">
        <v>0</v>
      </c>
      <c r="U1702" s="46" t="s">
        <v>5405</v>
      </c>
      <c r="V1702" s="46" t="s">
        <v>5405</v>
      </c>
      <c r="W1702" s="46" t="s">
        <v>5405</v>
      </c>
    </row>
    <row r="1703" spans="1:23" ht="12.75" customHeight="1" x14ac:dyDescent="0.25">
      <c r="A1703" s="46" t="s">
        <v>4205</v>
      </c>
      <c r="B1703" s="82" t="s">
        <v>504</v>
      </c>
      <c r="C1703" s="60">
        <v>4</v>
      </c>
      <c r="D1703" s="46" t="s">
        <v>4235</v>
      </c>
      <c r="E1703" s="46" t="s">
        <v>3340</v>
      </c>
      <c r="F1703" s="46" t="s">
        <v>4332</v>
      </c>
      <c r="G1703" s="46" t="s">
        <v>69</v>
      </c>
      <c r="H1703" s="46" t="s">
        <v>67</v>
      </c>
      <c r="I1703" s="83">
        <v>-2.15888005555E+16</v>
      </c>
      <c r="J1703" s="83">
        <v>-4.66107130555E+16</v>
      </c>
      <c r="K1703" s="83" t="s">
        <v>5363</v>
      </c>
      <c r="L1703" s="46" t="s">
        <v>1616</v>
      </c>
      <c r="M1703" s="60">
        <v>2002</v>
      </c>
      <c r="N1703" s="46" t="s">
        <v>1416</v>
      </c>
      <c r="O1703" s="46">
        <f t="shared" si="26"/>
        <v>39422</v>
      </c>
      <c r="P1703" s="46">
        <v>2007</v>
      </c>
      <c r="Q1703" s="46" t="s">
        <v>65</v>
      </c>
      <c r="S1703" s="46">
        <v>29160</v>
      </c>
      <c r="T1703" s="46">
        <v>9.2465753424657532E-4</v>
      </c>
      <c r="U1703" s="46">
        <v>38.79</v>
      </c>
      <c r="V1703" s="46" t="s">
        <v>5414</v>
      </c>
      <c r="W1703" s="46" t="s">
        <v>5415</v>
      </c>
    </row>
    <row r="1704" spans="1:23" ht="12.75" customHeight="1" x14ac:dyDescent="0.25">
      <c r="A1704" s="46" t="s">
        <v>4205</v>
      </c>
      <c r="B1704" s="82" t="s">
        <v>504</v>
      </c>
      <c r="C1704" s="60">
        <v>4</v>
      </c>
      <c r="D1704" s="46" t="s">
        <v>4235</v>
      </c>
      <c r="E1704" s="46" t="s">
        <v>3341</v>
      </c>
      <c r="F1704" s="46" t="s">
        <v>4332</v>
      </c>
      <c r="G1704" s="46" t="s">
        <v>69</v>
      </c>
      <c r="H1704" s="46" t="s">
        <v>67</v>
      </c>
      <c r="I1704" s="83">
        <v>-2.16416666665999E+16</v>
      </c>
      <c r="J1704" s="83">
        <v>-4.65680555555E+16</v>
      </c>
      <c r="K1704" s="83" t="s">
        <v>5363</v>
      </c>
      <c r="L1704" s="46" t="s">
        <v>1616</v>
      </c>
      <c r="M1704" s="60">
        <v>2002</v>
      </c>
      <c r="N1704" s="46" t="s">
        <v>1416</v>
      </c>
      <c r="O1704" s="46">
        <f t="shared" si="26"/>
        <v>39422</v>
      </c>
      <c r="P1704" s="46">
        <v>2007</v>
      </c>
      <c r="Q1704" s="46" t="s">
        <v>65</v>
      </c>
      <c r="S1704" s="46">
        <v>69984</v>
      </c>
      <c r="T1704" s="46">
        <v>2.2191780821917808E-3</v>
      </c>
      <c r="U1704" s="46">
        <v>38.79</v>
      </c>
      <c r="V1704" s="46" t="s">
        <v>5414</v>
      </c>
      <c r="W1704" s="46" t="s">
        <v>5404</v>
      </c>
    </row>
    <row r="1705" spans="1:23" ht="12.75" customHeight="1" x14ac:dyDescent="0.25">
      <c r="A1705" s="46" t="s">
        <v>4206</v>
      </c>
      <c r="B1705" s="82" t="s">
        <v>985</v>
      </c>
      <c r="C1705" s="60">
        <v>5</v>
      </c>
      <c r="D1705" s="46" t="s">
        <v>4320</v>
      </c>
      <c r="E1705" s="46" t="s">
        <v>3342</v>
      </c>
      <c r="F1705" s="46" t="s">
        <v>4332</v>
      </c>
      <c r="G1705" s="46" t="s">
        <v>68</v>
      </c>
      <c r="H1705" s="46" t="s">
        <v>67</v>
      </c>
      <c r="I1705" s="83">
        <v>-2.27041951412E+16</v>
      </c>
      <c r="J1705" s="83">
        <v>-4.7601354391299904E+16</v>
      </c>
      <c r="K1705" s="83" t="s">
        <v>5364</v>
      </c>
      <c r="L1705" s="46" t="s">
        <v>1617</v>
      </c>
      <c r="M1705" s="60">
        <v>2002</v>
      </c>
      <c r="N1705" s="46" t="s">
        <v>1417</v>
      </c>
      <c r="O1705" s="46">
        <f t="shared" si="26"/>
        <v>39415</v>
      </c>
      <c r="P1705" s="46">
        <v>2007</v>
      </c>
      <c r="Q1705" s="46" t="s">
        <v>65</v>
      </c>
      <c r="S1705" s="46">
        <v>7183200</v>
      </c>
      <c r="T1705" s="46">
        <v>0.22777777777777777</v>
      </c>
      <c r="U1705" s="46" t="s">
        <v>5405</v>
      </c>
      <c r="V1705" s="46" t="s">
        <v>5405</v>
      </c>
      <c r="W1705" s="46" t="s">
        <v>5405</v>
      </c>
    </row>
    <row r="1706" spans="1:23" ht="12.75" customHeight="1" x14ac:dyDescent="0.25">
      <c r="A1706" s="46" t="s">
        <v>4206</v>
      </c>
      <c r="B1706" s="82" t="s">
        <v>985</v>
      </c>
      <c r="C1706" s="60">
        <v>5</v>
      </c>
      <c r="D1706" s="46" t="s">
        <v>4320</v>
      </c>
      <c r="E1706" s="46" t="s">
        <v>3343</v>
      </c>
      <c r="F1706" s="46" t="s">
        <v>4332</v>
      </c>
      <c r="G1706" s="46" t="s">
        <v>68</v>
      </c>
      <c r="H1706" s="46" t="s">
        <v>62</v>
      </c>
      <c r="I1706" s="83">
        <v>-2.27069426742999E+16</v>
      </c>
      <c r="J1706" s="83">
        <v>-4.7602817152E+16</v>
      </c>
      <c r="K1706" s="83" t="s">
        <v>5364</v>
      </c>
      <c r="L1706" s="46" t="s">
        <v>1617</v>
      </c>
      <c r="M1706" s="60">
        <v>2002</v>
      </c>
      <c r="N1706" s="46" t="s">
        <v>1417</v>
      </c>
      <c r="O1706" s="46">
        <f t="shared" si="26"/>
        <v>39415</v>
      </c>
      <c r="P1706" s="46">
        <v>2007</v>
      </c>
      <c r="Q1706" s="46" t="s">
        <v>65</v>
      </c>
      <c r="S1706" s="46">
        <v>7128012</v>
      </c>
      <c r="T1706" s="46">
        <v>0.22602777777777777</v>
      </c>
      <c r="U1706" s="46" t="s">
        <v>5405</v>
      </c>
      <c r="V1706" s="46" t="s">
        <v>5405</v>
      </c>
      <c r="W1706" s="46" t="s">
        <v>5405</v>
      </c>
    </row>
    <row r="1707" spans="1:23" ht="12.75" customHeight="1" x14ac:dyDescent="0.25">
      <c r="A1707" s="46" t="s">
        <v>4207</v>
      </c>
      <c r="B1707" s="82" t="s">
        <v>756</v>
      </c>
      <c r="C1707" s="60">
        <v>5</v>
      </c>
      <c r="D1707" s="46" t="s">
        <v>4330</v>
      </c>
      <c r="E1707" s="46" t="s">
        <v>3344</v>
      </c>
      <c r="F1707" s="46" t="s">
        <v>4332</v>
      </c>
      <c r="G1707" s="46" t="s">
        <v>68</v>
      </c>
      <c r="H1707" s="46" t="s">
        <v>67</v>
      </c>
      <c r="I1707" s="83">
        <v>-2.26863907259E+16</v>
      </c>
      <c r="J1707" s="83">
        <v>-4.71530995095E+16</v>
      </c>
      <c r="K1707" s="83" t="s">
        <v>5365</v>
      </c>
      <c r="L1707" s="46" t="s">
        <v>1617</v>
      </c>
      <c r="M1707" s="60">
        <v>2002</v>
      </c>
      <c r="N1707" s="46" t="s">
        <v>1417</v>
      </c>
      <c r="O1707" s="46">
        <f t="shared" si="26"/>
        <v>39415</v>
      </c>
      <c r="P1707" s="46">
        <v>2007</v>
      </c>
      <c r="Q1707" s="46" t="s">
        <v>65</v>
      </c>
      <c r="S1707" s="46">
        <v>49795.199999999997</v>
      </c>
      <c r="T1707" s="46">
        <v>1.5789954337899542E-3</v>
      </c>
      <c r="U1707" s="46" t="s">
        <v>5405</v>
      </c>
      <c r="V1707" s="46" t="s">
        <v>5405</v>
      </c>
      <c r="W1707" s="46" t="s">
        <v>5405</v>
      </c>
    </row>
    <row r="1708" spans="1:23" ht="12.75" customHeight="1" x14ac:dyDescent="0.25">
      <c r="A1708" s="46" t="s">
        <v>3687</v>
      </c>
      <c r="B1708" s="82" t="s">
        <v>591</v>
      </c>
      <c r="C1708" s="60">
        <v>2</v>
      </c>
      <c r="D1708" s="46" t="s">
        <v>4232</v>
      </c>
      <c r="E1708" s="46" t="s">
        <v>3345</v>
      </c>
      <c r="F1708" s="46" t="s">
        <v>4333</v>
      </c>
      <c r="G1708" s="46" t="s">
        <v>68</v>
      </c>
      <c r="H1708" s="46" t="s">
        <v>67</v>
      </c>
      <c r="I1708" s="83">
        <v>-2.33772222222E+16</v>
      </c>
      <c r="J1708" s="83">
        <v>-4.60302777777E+16</v>
      </c>
      <c r="K1708" s="83" t="s">
        <v>5366</v>
      </c>
      <c r="L1708" s="46" t="s">
        <v>1617</v>
      </c>
      <c r="M1708" s="60">
        <v>2002</v>
      </c>
      <c r="N1708" s="46" t="s">
        <v>1418</v>
      </c>
      <c r="O1708" s="46">
        <f t="shared" si="26"/>
        <v>38686</v>
      </c>
      <c r="P1708" s="46">
        <v>2005</v>
      </c>
      <c r="Q1708" s="46" t="s">
        <v>146</v>
      </c>
      <c r="S1708" s="46">
        <v>40405500</v>
      </c>
      <c r="T1708" s="46">
        <v>1.28125</v>
      </c>
      <c r="U1708" s="46" t="s">
        <v>5405</v>
      </c>
      <c r="V1708" s="46" t="s">
        <v>5405</v>
      </c>
      <c r="W1708" s="46" t="s">
        <v>5405</v>
      </c>
    </row>
    <row r="1709" spans="1:23" ht="12.75" customHeight="1" x14ac:dyDescent="0.25">
      <c r="A1709" s="46" t="s">
        <v>4207</v>
      </c>
      <c r="B1709" s="82" t="s">
        <v>756</v>
      </c>
      <c r="C1709" s="60">
        <v>5</v>
      </c>
      <c r="D1709" s="46" t="s">
        <v>4330</v>
      </c>
      <c r="E1709" s="46" t="s">
        <v>3346</v>
      </c>
      <c r="F1709" s="46" t="s">
        <v>4332</v>
      </c>
      <c r="G1709" s="46" t="s">
        <v>68</v>
      </c>
      <c r="H1709" s="46" t="s">
        <v>62</v>
      </c>
      <c r="I1709" s="83">
        <v>-2.26863907259E+16</v>
      </c>
      <c r="J1709" s="83">
        <v>-4.71530995095E+16</v>
      </c>
      <c r="K1709" s="83" t="s">
        <v>5365</v>
      </c>
      <c r="L1709" s="46" t="s">
        <v>1617</v>
      </c>
      <c r="M1709" s="60">
        <v>2002</v>
      </c>
      <c r="N1709" s="46" t="s">
        <v>1417</v>
      </c>
      <c r="O1709" s="46">
        <f t="shared" si="26"/>
        <v>39415</v>
      </c>
      <c r="P1709" s="46">
        <v>2007</v>
      </c>
      <c r="Q1709" s="46" t="s">
        <v>65</v>
      </c>
      <c r="S1709" s="46">
        <v>43056</v>
      </c>
      <c r="T1709" s="46">
        <v>1.365296803652968E-3</v>
      </c>
      <c r="U1709" s="46" t="s">
        <v>5405</v>
      </c>
      <c r="V1709" s="46" t="s">
        <v>5405</v>
      </c>
      <c r="W1709" s="46" t="s">
        <v>5405</v>
      </c>
    </row>
    <row r="1710" spans="1:23" ht="12.75" customHeight="1" x14ac:dyDescent="0.25">
      <c r="A1710" s="46" t="s">
        <v>4208</v>
      </c>
      <c r="B1710" s="82" t="s">
        <v>561</v>
      </c>
      <c r="C1710" s="60">
        <v>15</v>
      </c>
      <c r="D1710" s="46" t="s">
        <v>4230</v>
      </c>
      <c r="E1710" s="46" t="s">
        <v>3347</v>
      </c>
      <c r="F1710" s="46" t="s">
        <v>4332</v>
      </c>
      <c r="G1710" s="46" t="s">
        <v>69</v>
      </c>
      <c r="H1710" s="46" t="s">
        <v>67</v>
      </c>
      <c r="I1710" s="83">
        <v>-1.99170177777E+16</v>
      </c>
      <c r="J1710" s="83">
        <v>-5.0044097499999904E+16</v>
      </c>
      <c r="K1710" s="83" t="s">
        <v>5367</v>
      </c>
      <c r="L1710" s="46" t="s">
        <v>1618</v>
      </c>
      <c r="M1710" s="60">
        <v>2002</v>
      </c>
      <c r="N1710" s="46" t="s">
        <v>1283</v>
      </c>
      <c r="O1710" s="46">
        <f t="shared" si="26"/>
        <v>39413</v>
      </c>
      <c r="P1710" s="46">
        <v>2007</v>
      </c>
      <c r="Q1710" s="46" t="s">
        <v>65</v>
      </c>
      <c r="S1710" s="46">
        <v>51840</v>
      </c>
      <c r="T1710" s="46">
        <v>1.6438356164383563E-3</v>
      </c>
      <c r="U1710" s="46">
        <v>32.590000000000003</v>
      </c>
      <c r="V1710" s="46" t="s">
        <v>5403</v>
      </c>
      <c r="W1710" s="46" t="s">
        <v>5404</v>
      </c>
    </row>
    <row r="1711" spans="1:23" ht="12.75" customHeight="1" x14ac:dyDescent="0.25">
      <c r="A1711" s="46" t="s">
        <v>4209</v>
      </c>
      <c r="B1711" s="82" t="s">
        <v>523</v>
      </c>
      <c r="C1711" s="60">
        <v>9</v>
      </c>
      <c r="D1711" s="46" t="s">
        <v>4244</v>
      </c>
      <c r="E1711" s="46" t="s">
        <v>3348</v>
      </c>
      <c r="F1711" s="46" t="s">
        <v>4332</v>
      </c>
      <c r="G1711" s="46" t="s">
        <v>69</v>
      </c>
      <c r="H1711" s="46" t="s">
        <v>67</v>
      </c>
      <c r="I1711" s="83">
        <v>-2.19680386110999E+16</v>
      </c>
      <c r="J1711" s="83">
        <v>-4.7150110833299904E+16</v>
      </c>
      <c r="K1711" s="83" t="s">
        <v>5368</v>
      </c>
      <c r="L1711" s="46" t="s">
        <v>1618</v>
      </c>
      <c r="M1711" s="60">
        <v>2002</v>
      </c>
      <c r="N1711" s="46" t="s">
        <v>1283</v>
      </c>
      <c r="O1711" s="46">
        <f t="shared" si="26"/>
        <v>39413</v>
      </c>
      <c r="P1711" s="46">
        <v>2007</v>
      </c>
      <c r="Q1711" s="46" t="s">
        <v>65</v>
      </c>
      <c r="S1711" s="46">
        <v>326000</v>
      </c>
      <c r="T1711" s="46">
        <v>1.0337392186707255E-2</v>
      </c>
      <c r="U1711" s="46">
        <v>24.2</v>
      </c>
      <c r="V1711" s="46" t="s">
        <v>5408</v>
      </c>
      <c r="W1711" s="46" t="s">
        <v>5418</v>
      </c>
    </row>
    <row r="1712" spans="1:23" ht="12.75" customHeight="1" x14ac:dyDescent="0.25">
      <c r="A1712" s="46" t="s">
        <v>3831</v>
      </c>
      <c r="B1712" s="82" t="s">
        <v>592</v>
      </c>
      <c r="C1712" s="60">
        <v>4</v>
      </c>
      <c r="D1712" s="46" t="s">
        <v>4235</v>
      </c>
      <c r="E1712" s="46" t="s">
        <v>3349</v>
      </c>
      <c r="F1712" s="46" t="s">
        <v>4332</v>
      </c>
      <c r="G1712" s="46" t="s">
        <v>68</v>
      </c>
      <c r="H1712" s="46" t="s">
        <v>67</v>
      </c>
      <c r="I1712" s="83">
        <v>-2.11736111111E+16</v>
      </c>
      <c r="J1712" s="83">
        <v>-4.76269444444E+16</v>
      </c>
      <c r="K1712" s="83" t="s">
        <v>5369</v>
      </c>
      <c r="L1712" s="46" t="s">
        <v>1618</v>
      </c>
      <c r="M1712" s="60">
        <v>2002</v>
      </c>
      <c r="N1712" s="46" t="s">
        <v>1283</v>
      </c>
      <c r="O1712" s="46">
        <f t="shared" si="26"/>
        <v>39413</v>
      </c>
      <c r="P1712" s="46">
        <v>2007</v>
      </c>
      <c r="Q1712" s="46" t="s">
        <v>65</v>
      </c>
      <c r="S1712" s="46">
        <v>36344640</v>
      </c>
      <c r="T1712" s="46">
        <v>1.1524809741248097</v>
      </c>
      <c r="U1712" s="46" t="s">
        <v>5405</v>
      </c>
      <c r="V1712" s="46" t="s">
        <v>5405</v>
      </c>
      <c r="W1712" s="46" t="s">
        <v>5405</v>
      </c>
    </row>
    <row r="1713" spans="1:23" ht="12.75" customHeight="1" x14ac:dyDescent="0.25">
      <c r="A1713" s="46" t="s">
        <v>3831</v>
      </c>
      <c r="B1713" s="82" t="s">
        <v>592</v>
      </c>
      <c r="C1713" s="60">
        <v>4</v>
      </c>
      <c r="D1713" s="46" t="s">
        <v>4235</v>
      </c>
      <c r="E1713" s="46" t="s">
        <v>3350</v>
      </c>
      <c r="F1713" s="46" t="s">
        <v>4332</v>
      </c>
      <c r="G1713" s="46" t="s">
        <v>68</v>
      </c>
      <c r="H1713" s="46" t="s">
        <v>62</v>
      </c>
      <c r="I1713" s="83">
        <v>-2.11713888887999E+16</v>
      </c>
      <c r="J1713" s="83">
        <v>-4.76286111111E+16</v>
      </c>
      <c r="K1713" s="83" t="s">
        <v>5369</v>
      </c>
      <c r="L1713" s="46" t="s">
        <v>1618</v>
      </c>
      <c r="M1713" s="60">
        <v>2002</v>
      </c>
      <c r="N1713" s="46" t="s">
        <v>1283</v>
      </c>
      <c r="O1713" s="46">
        <f t="shared" si="26"/>
        <v>39413</v>
      </c>
      <c r="P1713" s="46">
        <v>2007</v>
      </c>
      <c r="Q1713" s="46" t="s">
        <v>65</v>
      </c>
      <c r="S1713" s="46">
        <v>32285160</v>
      </c>
      <c r="T1713" s="46">
        <v>1.023755707762557</v>
      </c>
      <c r="U1713" s="46" t="s">
        <v>5405</v>
      </c>
      <c r="V1713" s="46" t="s">
        <v>5405</v>
      </c>
      <c r="W1713" s="46" t="s">
        <v>5405</v>
      </c>
    </row>
    <row r="1714" spans="1:23" ht="12.75" customHeight="1" x14ac:dyDescent="0.25">
      <c r="A1714" s="46" t="s">
        <v>4099</v>
      </c>
      <c r="B1714" s="82" t="s">
        <v>547</v>
      </c>
      <c r="C1714" s="60">
        <v>9</v>
      </c>
      <c r="D1714" s="46" t="s">
        <v>4280</v>
      </c>
      <c r="E1714" s="46" t="s">
        <v>3351</v>
      </c>
      <c r="F1714" s="46" t="s">
        <v>4332</v>
      </c>
      <c r="G1714" s="46" t="s">
        <v>69</v>
      </c>
      <c r="H1714" s="46" t="s">
        <v>67</v>
      </c>
      <c r="I1714" s="83">
        <v>-2.16975E+16</v>
      </c>
      <c r="J1714" s="83">
        <v>-4.77836111111E+16</v>
      </c>
      <c r="K1714" s="83" t="s">
        <v>5370</v>
      </c>
      <c r="L1714" s="46" t="s">
        <v>1618</v>
      </c>
      <c r="M1714" s="60">
        <v>2002</v>
      </c>
      <c r="N1714" s="46" t="s">
        <v>1283</v>
      </c>
      <c r="O1714" s="46">
        <f t="shared" si="26"/>
        <v>39413</v>
      </c>
      <c r="P1714" s="46">
        <v>2007</v>
      </c>
      <c r="Q1714" s="46" t="s">
        <v>65</v>
      </c>
      <c r="S1714" s="46">
        <v>415920</v>
      </c>
      <c r="T1714" s="46">
        <v>1.3188736681887367E-2</v>
      </c>
      <c r="U1714" s="46">
        <v>52.6</v>
      </c>
      <c r="V1714" s="46" t="s">
        <v>5408</v>
      </c>
      <c r="W1714" s="46" t="s">
        <v>5407</v>
      </c>
    </row>
    <row r="1715" spans="1:23" ht="12.75" customHeight="1" x14ac:dyDescent="0.25">
      <c r="A1715" s="46" t="s">
        <v>3847</v>
      </c>
      <c r="B1715" s="82" t="s">
        <v>559</v>
      </c>
      <c r="C1715" s="60">
        <v>8</v>
      </c>
      <c r="D1715" s="46" t="s">
        <v>4229</v>
      </c>
      <c r="E1715" s="46" t="s">
        <v>3352</v>
      </c>
      <c r="F1715" s="46" t="s">
        <v>4332</v>
      </c>
      <c r="G1715" s="46" t="s">
        <v>68</v>
      </c>
      <c r="H1715" s="46" t="s">
        <v>67</v>
      </c>
      <c r="I1715" s="83">
        <v>-2.02725E+16</v>
      </c>
      <c r="J1715" s="83">
        <v>-4.81583333333E+16</v>
      </c>
      <c r="K1715" s="83" t="s">
        <v>5371</v>
      </c>
      <c r="L1715" s="46" t="s">
        <v>1618</v>
      </c>
      <c r="M1715" s="60">
        <v>2002</v>
      </c>
      <c r="N1715" s="46" t="s">
        <v>1283</v>
      </c>
      <c r="O1715" s="46">
        <f t="shared" si="26"/>
        <v>39413</v>
      </c>
      <c r="P1715" s="46">
        <v>2007</v>
      </c>
      <c r="Q1715" s="46" t="s">
        <v>65</v>
      </c>
      <c r="S1715" s="46">
        <v>13398720</v>
      </c>
      <c r="T1715" s="46">
        <v>0.42487062404870624</v>
      </c>
      <c r="U1715" s="46" t="s">
        <v>5405</v>
      </c>
      <c r="V1715" s="46" t="s">
        <v>5405</v>
      </c>
      <c r="W1715" s="46" t="s">
        <v>5405</v>
      </c>
    </row>
    <row r="1716" spans="1:23" ht="12.75" customHeight="1" x14ac:dyDescent="0.25">
      <c r="A1716" s="46" t="s">
        <v>4210</v>
      </c>
      <c r="B1716" s="82" t="s">
        <v>483</v>
      </c>
      <c r="C1716" s="60">
        <v>5</v>
      </c>
      <c r="D1716" s="46" t="s">
        <v>4321</v>
      </c>
      <c r="E1716" s="46" t="s">
        <v>3353</v>
      </c>
      <c r="F1716" s="46" t="s">
        <v>4332</v>
      </c>
      <c r="G1716" s="46" t="s">
        <v>79</v>
      </c>
      <c r="H1716" s="46" t="s">
        <v>67</v>
      </c>
      <c r="I1716" s="83">
        <v>-2.27080555555E+16</v>
      </c>
      <c r="J1716" s="83">
        <v>-4.7342463888799904E+16</v>
      </c>
      <c r="K1716" s="83" t="s">
        <v>5372</v>
      </c>
      <c r="L1716" s="46" t="s">
        <v>1619</v>
      </c>
      <c r="M1716" s="60">
        <v>2002</v>
      </c>
      <c r="N1716" s="46" t="s">
        <v>1419</v>
      </c>
      <c r="O1716" s="46">
        <f t="shared" si="26"/>
        <v>40835</v>
      </c>
      <c r="P1716" s="46">
        <v>2011</v>
      </c>
      <c r="Q1716" s="46" t="s">
        <v>65</v>
      </c>
      <c r="S1716" s="46">
        <v>67364400</v>
      </c>
      <c r="T1716" s="46">
        <v>2.1361111111111111</v>
      </c>
      <c r="U1716" s="46" t="s">
        <v>5405</v>
      </c>
      <c r="V1716" s="46" t="s">
        <v>5405</v>
      </c>
      <c r="W1716" s="46" t="s">
        <v>5405</v>
      </c>
    </row>
    <row r="1717" spans="1:23" ht="12.75" customHeight="1" x14ac:dyDescent="0.25">
      <c r="A1717" s="46" t="s">
        <v>4210</v>
      </c>
      <c r="B1717" s="82" t="s">
        <v>483</v>
      </c>
      <c r="C1717" s="60">
        <v>5</v>
      </c>
      <c r="D1717" s="46" t="s">
        <v>4321</v>
      </c>
      <c r="E1717" s="46" t="s">
        <v>3354</v>
      </c>
      <c r="F1717" s="46" t="s">
        <v>4332</v>
      </c>
      <c r="G1717" s="46" t="s">
        <v>79</v>
      </c>
      <c r="H1717" s="46" t="s">
        <v>62</v>
      </c>
      <c r="I1717" s="83">
        <v>-2.27079194444E+16</v>
      </c>
      <c r="J1717" s="83">
        <v>-4.7342586111099904E+16</v>
      </c>
      <c r="K1717" s="83" t="s">
        <v>5372</v>
      </c>
      <c r="L1717" s="46" t="s">
        <v>1619</v>
      </c>
      <c r="M1717" s="60">
        <v>2002</v>
      </c>
      <c r="N1717" s="46" t="s">
        <v>1419</v>
      </c>
      <c r="O1717" s="46">
        <f t="shared" si="26"/>
        <v>40835</v>
      </c>
      <c r="P1717" s="46">
        <v>2011</v>
      </c>
      <c r="Q1717" s="46" t="s">
        <v>65</v>
      </c>
      <c r="S1717" s="46">
        <v>67276800</v>
      </c>
      <c r="T1717" s="46">
        <v>2.1333333333333333</v>
      </c>
      <c r="U1717" s="46" t="s">
        <v>5405</v>
      </c>
      <c r="V1717" s="46" t="s">
        <v>5405</v>
      </c>
      <c r="W1717" s="46" t="s">
        <v>5405</v>
      </c>
    </row>
    <row r="1718" spans="1:23" ht="12.75" customHeight="1" x14ac:dyDescent="0.25">
      <c r="A1718" s="46" t="s">
        <v>4211</v>
      </c>
      <c r="B1718" s="82" t="s">
        <v>714</v>
      </c>
      <c r="C1718" s="60">
        <v>5</v>
      </c>
      <c r="D1718" s="46" t="s">
        <v>4316</v>
      </c>
      <c r="E1718" s="46" t="s">
        <v>3355</v>
      </c>
      <c r="F1718" s="46" t="s">
        <v>4332</v>
      </c>
      <c r="G1718" s="46" t="s">
        <v>68</v>
      </c>
      <c r="H1718" s="46" t="s">
        <v>67</v>
      </c>
      <c r="I1718" s="83">
        <v>-2.29036188888E+16</v>
      </c>
      <c r="J1718" s="83">
        <v>-4.6545280833299904E+16</v>
      </c>
      <c r="K1718" s="83" t="s">
        <v>5373</v>
      </c>
      <c r="L1718" s="46" t="s">
        <v>1619</v>
      </c>
      <c r="M1718" s="60">
        <v>2002</v>
      </c>
      <c r="N1718" s="46" t="s">
        <v>1420</v>
      </c>
      <c r="O1718" s="46">
        <f t="shared" si="26"/>
        <v>39407</v>
      </c>
      <c r="P1718" s="46">
        <v>2007</v>
      </c>
      <c r="Q1718" s="46" t="s">
        <v>65</v>
      </c>
      <c r="S1718" s="46">
        <v>2102400</v>
      </c>
      <c r="T1718" s="46">
        <v>6.6666666666666666E-2</v>
      </c>
      <c r="U1718" s="46" t="s">
        <v>5405</v>
      </c>
      <c r="V1718" s="46" t="s">
        <v>5405</v>
      </c>
      <c r="W1718" s="46" t="s">
        <v>5405</v>
      </c>
    </row>
    <row r="1719" spans="1:23" ht="12.75" customHeight="1" x14ac:dyDescent="0.25">
      <c r="A1719" s="46" t="s">
        <v>4211</v>
      </c>
      <c r="B1719" s="82" t="s">
        <v>714</v>
      </c>
      <c r="C1719" s="60">
        <v>5</v>
      </c>
      <c r="D1719" s="46" t="s">
        <v>4323</v>
      </c>
      <c r="E1719" s="46" t="s">
        <v>3356</v>
      </c>
      <c r="F1719" s="46" t="s">
        <v>4332</v>
      </c>
      <c r="G1719" s="46" t="s">
        <v>68</v>
      </c>
      <c r="H1719" s="46" t="s">
        <v>62</v>
      </c>
      <c r="I1719" s="83">
        <v>-2.29041763888E+16</v>
      </c>
      <c r="J1719" s="83">
        <v>-4.65483383333E+16</v>
      </c>
      <c r="K1719" s="83" t="s">
        <v>5373</v>
      </c>
      <c r="L1719" s="46" t="s">
        <v>1619</v>
      </c>
      <c r="M1719" s="60">
        <v>2002</v>
      </c>
      <c r="N1719" s="46" t="s">
        <v>1420</v>
      </c>
      <c r="O1719" s="46">
        <f t="shared" si="26"/>
        <v>39407</v>
      </c>
      <c r="P1719" s="46">
        <v>2007</v>
      </c>
      <c r="Q1719" s="46" t="s">
        <v>65</v>
      </c>
      <c r="S1719" s="46">
        <v>0</v>
      </c>
      <c r="T1719" s="46">
        <v>0</v>
      </c>
      <c r="U1719" s="46" t="s">
        <v>5405</v>
      </c>
      <c r="V1719" s="46" t="s">
        <v>5405</v>
      </c>
      <c r="W1719" s="46" t="s">
        <v>5405</v>
      </c>
    </row>
    <row r="1720" spans="1:23" ht="12.75" customHeight="1" x14ac:dyDescent="0.25">
      <c r="A1720" s="46" t="s">
        <v>3738</v>
      </c>
      <c r="B1720" s="82" t="s">
        <v>525</v>
      </c>
      <c r="C1720" s="60">
        <v>9</v>
      </c>
      <c r="D1720" s="46" t="s">
        <v>4228</v>
      </c>
      <c r="E1720" s="46" t="s">
        <v>3357</v>
      </c>
      <c r="F1720" s="46" t="s">
        <v>4332</v>
      </c>
      <c r="G1720" s="46" t="s">
        <v>68</v>
      </c>
      <c r="H1720" s="46" t="s">
        <v>67</v>
      </c>
      <c r="I1720" s="83">
        <v>-2.15725E+16</v>
      </c>
      <c r="J1720" s="83">
        <v>-4.79158333333E+16</v>
      </c>
      <c r="K1720" s="83" t="s">
        <v>5374</v>
      </c>
      <c r="L1720" s="46" t="s">
        <v>1620</v>
      </c>
      <c r="M1720" s="60">
        <v>2002</v>
      </c>
      <c r="N1720" s="46" t="s">
        <v>1421</v>
      </c>
      <c r="O1720" s="46">
        <f t="shared" si="26"/>
        <v>38938</v>
      </c>
      <c r="P1720" s="46">
        <v>2006</v>
      </c>
      <c r="Q1720" s="46" t="s">
        <v>65</v>
      </c>
      <c r="S1720" s="46">
        <v>27462600</v>
      </c>
      <c r="T1720" s="46">
        <v>0.87083333333333335</v>
      </c>
      <c r="U1720" s="46" t="s">
        <v>5405</v>
      </c>
      <c r="V1720" s="46" t="s">
        <v>5405</v>
      </c>
      <c r="W1720" s="46" t="s">
        <v>5405</v>
      </c>
    </row>
    <row r="1721" spans="1:23" ht="12.75" customHeight="1" x14ac:dyDescent="0.25">
      <c r="A1721" s="46" t="s">
        <v>3738</v>
      </c>
      <c r="B1721" s="82" t="s">
        <v>525</v>
      </c>
      <c r="C1721" s="60">
        <v>9</v>
      </c>
      <c r="D1721" s="46" t="s">
        <v>4228</v>
      </c>
      <c r="E1721" s="46" t="s">
        <v>3358</v>
      </c>
      <c r="F1721" s="46" t="s">
        <v>4332</v>
      </c>
      <c r="G1721" s="46" t="s">
        <v>68</v>
      </c>
      <c r="H1721" s="46" t="s">
        <v>62</v>
      </c>
      <c r="I1721" s="83">
        <v>-2.15722222222E+16</v>
      </c>
      <c r="J1721" s="83">
        <v>-4.79136111111E+16</v>
      </c>
      <c r="K1721" s="83" t="s">
        <v>5374</v>
      </c>
      <c r="L1721" s="46" t="s">
        <v>1620</v>
      </c>
      <c r="M1721" s="60">
        <v>2002</v>
      </c>
      <c r="N1721" s="46" t="s">
        <v>1421</v>
      </c>
      <c r="O1721" s="46">
        <f t="shared" si="26"/>
        <v>38938</v>
      </c>
      <c r="P1721" s="46">
        <v>2006</v>
      </c>
      <c r="Q1721" s="46" t="s">
        <v>65</v>
      </c>
      <c r="S1721" s="46">
        <v>27462600</v>
      </c>
      <c r="T1721" s="46">
        <v>0.87083333333333335</v>
      </c>
      <c r="U1721" s="46" t="s">
        <v>5405</v>
      </c>
      <c r="V1721" s="46" t="s">
        <v>5405</v>
      </c>
      <c r="W1721" s="46" t="s">
        <v>5405</v>
      </c>
    </row>
    <row r="1722" spans="1:23" ht="12.75" customHeight="1" x14ac:dyDescent="0.25">
      <c r="A1722" s="46" t="s">
        <v>4024</v>
      </c>
      <c r="B1722" s="82" t="s">
        <v>541</v>
      </c>
      <c r="C1722" s="60">
        <v>9</v>
      </c>
      <c r="D1722" s="46" t="s">
        <v>4228</v>
      </c>
      <c r="E1722" s="46" t="s">
        <v>3359</v>
      </c>
      <c r="F1722" s="46" t="s">
        <v>4332</v>
      </c>
      <c r="G1722" s="46" t="s">
        <v>69</v>
      </c>
      <c r="H1722" s="46" t="s">
        <v>67</v>
      </c>
      <c r="I1722" s="83">
        <v>-2.17152777776999E+16</v>
      </c>
      <c r="J1722" s="83">
        <v>-4.768E+16</v>
      </c>
      <c r="K1722" s="83" t="s">
        <v>5375</v>
      </c>
      <c r="L1722" s="46" t="s">
        <v>1620</v>
      </c>
      <c r="M1722" s="60">
        <v>2002</v>
      </c>
      <c r="N1722" s="46" t="s">
        <v>1283</v>
      </c>
      <c r="O1722" s="46">
        <f t="shared" si="26"/>
        <v>39413</v>
      </c>
      <c r="P1722" s="46">
        <v>2007</v>
      </c>
      <c r="Q1722" s="46" t="s">
        <v>65</v>
      </c>
      <c r="S1722" s="46">
        <v>1487700</v>
      </c>
      <c r="T1722" s="46">
        <v>4.7174657534246572E-2</v>
      </c>
      <c r="U1722" s="46">
        <v>322</v>
      </c>
      <c r="V1722" s="46" t="s">
        <v>5414</v>
      </c>
      <c r="W1722" s="46" t="s">
        <v>5407</v>
      </c>
    </row>
    <row r="1723" spans="1:23" ht="12.75" customHeight="1" x14ac:dyDescent="0.25">
      <c r="A1723" s="46" t="s">
        <v>4212</v>
      </c>
      <c r="B1723" s="82" t="s">
        <v>519</v>
      </c>
      <c r="C1723" s="60">
        <v>9</v>
      </c>
      <c r="D1723" s="46" t="s">
        <v>4244</v>
      </c>
      <c r="E1723" s="46" t="s">
        <v>3360</v>
      </c>
      <c r="F1723" s="46" t="s">
        <v>4332</v>
      </c>
      <c r="G1723" s="46" t="s">
        <v>69</v>
      </c>
      <c r="H1723" s="46" t="s">
        <v>67</v>
      </c>
      <c r="I1723" s="83">
        <v>-2.19751474999999E+16</v>
      </c>
      <c r="J1723" s="83">
        <v>-4.7287393055499904E+16</v>
      </c>
      <c r="K1723" s="83" t="s">
        <v>5376</v>
      </c>
      <c r="L1723" s="46" t="s">
        <v>1621</v>
      </c>
      <c r="M1723" s="60">
        <v>2002</v>
      </c>
      <c r="N1723" s="46" t="s">
        <v>1422</v>
      </c>
      <c r="O1723" s="46">
        <f t="shared" si="26"/>
        <v>39393</v>
      </c>
      <c r="P1723" s="46">
        <v>2007</v>
      </c>
      <c r="Q1723" s="46" t="s">
        <v>65</v>
      </c>
      <c r="S1723" s="46">
        <v>129000</v>
      </c>
      <c r="T1723" s="46">
        <v>4.0905631659056314E-3</v>
      </c>
      <c r="U1723" s="46">
        <v>29</v>
      </c>
      <c r="V1723" s="46" t="s">
        <v>5403</v>
      </c>
      <c r="W1723" s="46" t="s">
        <v>5413</v>
      </c>
    </row>
    <row r="1724" spans="1:23" ht="12.75" customHeight="1" x14ac:dyDescent="0.25">
      <c r="A1724" s="46" t="s">
        <v>4213</v>
      </c>
      <c r="B1724" s="82" t="s">
        <v>483</v>
      </c>
      <c r="C1724" s="60">
        <v>5</v>
      </c>
      <c r="D1724" s="46" t="s">
        <v>4324</v>
      </c>
      <c r="E1724" s="46" t="s">
        <v>3361</v>
      </c>
      <c r="F1724" s="46" t="s">
        <v>4332</v>
      </c>
      <c r="G1724" s="46" t="s">
        <v>68</v>
      </c>
      <c r="H1724" s="46" t="s">
        <v>67</v>
      </c>
      <c r="I1724" s="83">
        <v>-2.26913888887999E+16</v>
      </c>
      <c r="J1724" s="83">
        <v>-4.7293094444399904E+16</v>
      </c>
      <c r="K1724" s="83" t="s">
        <v>5377</v>
      </c>
      <c r="L1724" s="46" t="s">
        <v>1621</v>
      </c>
      <c r="M1724" s="60">
        <v>2002</v>
      </c>
      <c r="N1724" s="46" t="s">
        <v>1422</v>
      </c>
      <c r="O1724" s="46">
        <f t="shared" si="26"/>
        <v>39393</v>
      </c>
      <c r="P1724" s="46">
        <v>2007</v>
      </c>
      <c r="Q1724" s="46" t="s">
        <v>65</v>
      </c>
      <c r="S1724" s="46">
        <v>1401600</v>
      </c>
      <c r="T1724" s="46">
        <v>4.4444444444444446E-2</v>
      </c>
      <c r="U1724" s="46" t="s">
        <v>5405</v>
      </c>
      <c r="V1724" s="46" t="s">
        <v>5405</v>
      </c>
      <c r="W1724" s="46" t="s">
        <v>5405</v>
      </c>
    </row>
    <row r="1725" spans="1:23" ht="12.75" customHeight="1" x14ac:dyDescent="0.25">
      <c r="A1725" s="46" t="s">
        <v>4213</v>
      </c>
      <c r="B1725" s="82" t="s">
        <v>483</v>
      </c>
      <c r="C1725" s="60">
        <v>5</v>
      </c>
      <c r="D1725" s="46" t="s">
        <v>4320</v>
      </c>
      <c r="E1725" s="46" t="s">
        <v>3362</v>
      </c>
      <c r="F1725" s="46" t="s">
        <v>4332</v>
      </c>
      <c r="G1725" s="46" t="s">
        <v>68</v>
      </c>
      <c r="H1725" s="46" t="s">
        <v>62</v>
      </c>
      <c r="I1725" s="83">
        <v>-2.26875022221999E+16</v>
      </c>
      <c r="J1725" s="83">
        <v>-4.73003177777E+16</v>
      </c>
      <c r="K1725" s="83" t="s">
        <v>5377</v>
      </c>
      <c r="L1725" s="46" t="s">
        <v>1621</v>
      </c>
      <c r="M1725" s="60">
        <v>2002</v>
      </c>
      <c r="N1725" s="46" t="s">
        <v>1422</v>
      </c>
      <c r="O1725" s="46">
        <f t="shared" si="26"/>
        <v>39393</v>
      </c>
      <c r="P1725" s="46">
        <v>2007</v>
      </c>
      <c r="Q1725" s="46" t="s">
        <v>65</v>
      </c>
      <c r="S1725" s="46">
        <v>963600</v>
      </c>
      <c r="T1725" s="46">
        <v>3.0555555555555555E-2</v>
      </c>
      <c r="U1725" s="46" t="s">
        <v>5405</v>
      </c>
      <c r="V1725" s="46" t="s">
        <v>5405</v>
      </c>
      <c r="W1725" s="46" t="s">
        <v>5405</v>
      </c>
    </row>
    <row r="1726" spans="1:23" ht="15" x14ac:dyDescent="0.25">
      <c r="A1726" s="46" t="s">
        <v>3650</v>
      </c>
      <c r="B1726" s="82" t="s">
        <v>492</v>
      </c>
      <c r="C1726" s="60">
        <v>11</v>
      </c>
      <c r="D1726" s="46" t="s">
        <v>4254</v>
      </c>
      <c r="E1726" s="46" t="s">
        <v>3363</v>
      </c>
      <c r="F1726" s="46" t="s">
        <v>4333</v>
      </c>
      <c r="G1726" s="46" t="s">
        <v>76</v>
      </c>
      <c r="H1726" s="46" t="s">
        <v>67</v>
      </c>
      <c r="I1726" s="83">
        <v>-2.44880555555E+16</v>
      </c>
      <c r="J1726" s="83">
        <v>-4.7829999999999904E+16</v>
      </c>
      <c r="K1726" s="83" t="s">
        <v>5378</v>
      </c>
      <c r="L1726" s="46" t="s">
        <v>1622</v>
      </c>
      <c r="M1726" s="60">
        <v>2002</v>
      </c>
      <c r="N1726" s="46" t="s">
        <v>1423</v>
      </c>
      <c r="O1726" s="46">
        <f t="shared" si="26"/>
        <v>38433</v>
      </c>
      <c r="P1726" s="46">
        <v>2005</v>
      </c>
      <c r="Q1726" s="46" t="s">
        <v>65</v>
      </c>
      <c r="S1726" s="46">
        <v>180000</v>
      </c>
      <c r="T1726" s="46">
        <v>5.7077625570776253E-3</v>
      </c>
      <c r="U1726" s="46" t="s">
        <v>5405</v>
      </c>
      <c r="V1726" s="46" t="s">
        <v>5405</v>
      </c>
      <c r="W1726" s="46" t="s">
        <v>5405</v>
      </c>
    </row>
    <row r="1727" spans="1:23" ht="15" x14ac:dyDescent="0.25">
      <c r="A1727" s="46" t="s">
        <v>3650</v>
      </c>
      <c r="B1727" s="82" t="s">
        <v>492</v>
      </c>
      <c r="C1727" s="60">
        <v>11</v>
      </c>
      <c r="D1727" s="46" t="s">
        <v>4254</v>
      </c>
      <c r="E1727" s="46" t="s">
        <v>3364</v>
      </c>
      <c r="F1727" s="46" t="s">
        <v>4333</v>
      </c>
      <c r="G1727" s="46" t="s">
        <v>76</v>
      </c>
      <c r="H1727" s="46" t="s">
        <v>62</v>
      </c>
      <c r="I1727" s="83">
        <v>-2.44877777777E+16</v>
      </c>
      <c r="J1727" s="83">
        <v>-4.78277777777E+16</v>
      </c>
      <c r="K1727" s="83" t="s">
        <v>5378</v>
      </c>
      <c r="L1727" s="46" t="s">
        <v>1622</v>
      </c>
      <c r="M1727" s="60">
        <v>2002</v>
      </c>
      <c r="N1727" s="46" t="s">
        <v>1423</v>
      </c>
      <c r="O1727" s="46">
        <f t="shared" si="26"/>
        <v>38433</v>
      </c>
      <c r="P1727" s="46">
        <v>2005</v>
      </c>
      <c r="Q1727" s="46" t="s">
        <v>65</v>
      </c>
      <c r="S1727" s="46">
        <v>170966.39999999999</v>
      </c>
      <c r="T1727" s="46">
        <v>5.4213089802130892E-3</v>
      </c>
      <c r="U1727" s="46" t="s">
        <v>5405</v>
      </c>
      <c r="V1727" s="46" t="s">
        <v>5405</v>
      </c>
      <c r="W1727" s="46" t="s">
        <v>5405</v>
      </c>
    </row>
    <row r="1728" spans="1:23" ht="15" x14ac:dyDescent="0.25">
      <c r="A1728" s="46" t="s">
        <v>4214</v>
      </c>
      <c r="B1728" s="82" t="s">
        <v>573</v>
      </c>
      <c r="C1728" s="60">
        <v>2</v>
      </c>
      <c r="D1728" s="46" t="s">
        <v>4232</v>
      </c>
      <c r="E1728" s="46" t="s">
        <v>3365</v>
      </c>
      <c r="F1728" s="46" t="s">
        <v>4333</v>
      </c>
      <c r="G1728" s="46" t="s">
        <v>68</v>
      </c>
      <c r="H1728" s="46" t="s">
        <v>67</v>
      </c>
      <c r="I1728" s="83">
        <v>-2.3155E+16</v>
      </c>
      <c r="J1728" s="83">
        <v>-4.58913888888E+16</v>
      </c>
      <c r="K1728" s="83" t="s">
        <v>5379</v>
      </c>
      <c r="L1728" s="46" t="s">
        <v>1622</v>
      </c>
      <c r="M1728" s="60">
        <v>2002</v>
      </c>
      <c r="N1728" s="46" t="s">
        <v>116</v>
      </c>
      <c r="O1728" s="46">
        <f t="shared" si="26"/>
        <v>39373</v>
      </c>
      <c r="P1728" s="46">
        <v>2007</v>
      </c>
      <c r="Q1728" s="46" t="s">
        <v>65</v>
      </c>
      <c r="S1728" s="46">
        <v>27216</v>
      </c>
      <c r="T1728" s="46">
        <v>8.6301369863013696E-4</v>
      </c>
      <c r="U1728" s="46" t="s">
        <v>5405</v>
      </c>
      <c r="V1728" s="46" t="s">
        <v>5405</v>
      </c>
      <c r="W1728" s="46" t="s">
        <v>5405</v>
      </c>
    </row>
    <row r="1729" spans="1:23" ht="15" x14ac:dyDescent="0.25">
      <c r="A1729" s="46" t="s">
        <v>3417</v>
      </c>
      <c r="B1729" s="82" t="s">
        <v>562</v>
      </c>
      <c r="C1729" s="60">
        <v>14</v>
      </c>
      <c r="D1729" s="46" t="s">
        <v>4227</v>
      </c>
      <c r="E1729" s="46" t="s">
        <v>3366</v>
      </c>
      <c r="F1729" s="46" t="s">
        <v>4332</v>
      </c>
      <c r="G1729" s="46" t="s">
        <v>69</v>
      </c>
      <c r="H1729" s="46" t="s">
        <v>67</v>
      </c>
      <c r="I1729" s="83">
        <v>-2.35697222221999E+16</v>
      </c>
      <c r="J1729" s="83">
        <v>-4.85672222222E+16</v>
      </c>
      <c r="K1729" s="83" t="s">
        <v>5380</v>
      </c>
      <c r="L1729" s="46" t="s">
        <v>1622</v>
      </c>
      <c r="M1729" s="60">
        <v>2002</v>
      </c>
      <c r="N1729" s="46" t="s">
        <v>116</v>
      </c>
      <c r="O1729" s="46">
        <f t="shared" si="26"/>
        <v>39373</v>
      </c>
      <c r="P1729" s="46">
        <v>2007</v>
      </c>
      <c r="Q1729" s="46" t="s">
        <v>65</v>
      </c>
      <c r="S1729" s="46">
        <v>81600</v>
      </c>
      <c r="T1729" s="46">
        <v>2.5875190258751904E-3</v>
      </c>
      <c r="U1729" s="46">
        <v>67</v>
      </c>
      <c r="V1729" s="46" t="s">
        <v>5403</v>
      </c>
      <c r="W1729" s="46" t="s">
        <v>5404</v>
      </c>
    </row>
    <row r="1730" spans="1:23" ht="15" x14ac:dyDescent="0.25">
      <c r="A1730" s="46" t="s">
        <v>4215</v>
      </c>
      <c r="B1730" s="82" t="s">
        <v>488</v>
      </c>
      <c r="C1730" s="60">
        <v>9</v>
      </c>
      <c r="D1730" s="46" t="s">
        <v>4331</v>
      </c>
      <c r="E1730" s="46" t="s">
        <v>3367</v>
      </c>
      <c r="F1730" s="46" t="s">
        <v>4332</v>
      </c>
      <c r="G1730" s="46" t="s">
        <v>69</v>
      </c>
      <c r="H1730" s="46" t="s">
        <v>67</v>
      </c>
      <c r="I1730" s="83">
        <v>-2.20558333333E+16</v>
      </c>
      <c r="J1730" s="83">
        <v>-4.6706388888799904E+16</v>
      </c>
      <c r="K1730" s="83" t="s">
        <v>5381</v>
      </c>
      <c r="L1730" s="46" t="s">
        <v>1622</v>
      </c>
      <c r="M1730" s="60">
        <v>2002</v>
      </c>
      <c r="N1730" s="46" t="s">
        <v>116</v>
      </c>
      <c r="O1730" s="46">
        <f t="shared" si="26"/>
        <v>39373</v>
      </c>
      <c r="P1730" s="46">
        <v>2007</v>
      </c>
      <c r="Q1730" s="46" t="s">
        <v>65</v>
      </c>
      <c r="S1730" s="46">
        <v>41160</v>
      </c>
      <c r="T1730" s="46">
        <v>1.3051750380517503E-3</v>
      </c>
      <c r="U1730" s="46">
        <v>17.899999999999999</v>
      </c>
      <c r="V1730" s="46" t="s">
        <v>5403</v>
      </c>
      <c r="W1730" s="46" t="s">
        <v>5404</v>
      </c>
    </row>
    <row r="1731" spans="1:23" ht="15" x14ac:dyDescent="0.25">
      <c r="A1731" s="46" t="s">
        <v>4216</v>
      </c>
      <c r="B1731" s="82" t="s">
        <v>621</v>
      </c>
      <c r="C1731" s="60">
        <v>9</v>
      </c>
      <c r="D1731" s="46" t="s">
        <v>4244</v>
      </c>
      <c r="E1731" s="46" t="s">
        <v>3368</v>
      </c>
      <c r="F1731" s="46" t="s">
        <v>4332</v>
      </c>
      <c r="G1731" s="46" t="s">
        <v>69</v>
      </c>
      <c r="H1731" s="46" t="s">
        <v>67</v>
      </c>
      <c r="I1731" s="83">
        <v>-2.18811111111E+16</v>
      </c>
      <c r="J1731" s="83">
        <v>-4.6896666666599904E+16</v>
      </c>
      <c r="K1731" s="83" t="s">
        <v>5382</v>
      </c>
      <c r="L1731" s="46" t="s">
        <v>1622</v>
      </c>
      <c r="M1731" s="60">
        <v>2002</v>
      </c>
      <c r="N1731" s="46" t="s">
        <v>116</v>
      </c>
      <c r="O1731" s="46">
        <f t="shared" si="26"/>
        <v>39373</v>
      </c>
      <c r="P1731" s="46">
        <v>2007</v>
      </c>
      <c r="Q1731" s="46" t="s">
        <v>65</v>
      </c>
      <c r="S1731" s="46">
        <v>309225</v>
      </c>
      <c r="T1731" s="46">
        <v>9.805460426179604E-3</v>
      </c>
      <c r="U1731" s="46">
        <v>24.2</v>
      </c>
      <c r="V1731" s="46" t="s">
        <v>5403</v>
      </c>
      <c r="W1731" s="46" t="s">
        <v>5404</v>
      </c>
    </row>
    <row r="1732" spans="1:23" ht="15" x14ac:dyDescent="0.25">
      <c r="A1732" s="46" t="s">
        <v>3933</v>
      </c>
      <c r="B1732" s="82" t="s">
        <v>510</v>
      </c>
      <c r="C1732" s="60">
        <v>4</v>
      </c>
      <c r="D1732" s="46" t="s">
        <v>4235</v>
      </c>
      <c r="E1732" s="46" t="s">
        <v>3369</v>
      </c>
      <c r="F1732" s="46" t="s">
        <v>4332</v>
      </c>
      <c r="G1732" s="46" t="s">
        <v>76</v>
      </c>
      <c r="H1732" s="46" t="s">
        <v>67</v>
      </c>
      <c r="I1732" s="83">
        <v>-2.157375E+16</v>
      </c>
      <c r="J1732" s="83">
        <v>-4.70858055555E+16</v>
      </c>
      <c r="K1732" s="83" t="s">
        <v>5383</v>
      </c>
      <c r="L1732" s="46" t="s">
        <v>1623</v>
      </c>
      <c r="M1732" s="60">
        <v>2002</v>
      </c>
      <c r="N1732" s="46" t="s">
        <v>116</v>
      </c>
      <c r="O1732" s="46">
        <f t="shared" ref="O1732:O1764" si="27">DATEVALUE(N1732)</f>
        <v>39373</v>
      </c>
      <c r="P1732" s="46">
        <v>2007</v>
      </c>
      <c r="Q1732" s="46" t="s">
        <v>65</v>
      </c>
      <c r="S1732" s="46">
        <v>26707.200000000001</v>
      </c>
      <c r="T1732" s="46">
        <v>8.4687975646879758E-4</v>
      </c>
      <c r="U1732" s="46" t="s">
        <v>5405</v>
      </c>
      <c r="V1732" s="46" t="s">
        <v>5405</v>
      </c>
      <c r="W1732" s="46" t="s">
        <v>5405</v>
      </c>
    </row>
    <row r="1733" spans="1:23" ht="15" x14ac:dyDescent="0.25">
      <c r="A1733" s="46" t="s">
        <v>3933</v>
      </c>
      <c r="B1733" s="82" t="s">
        <v>510</v>
      </c>
      <c r="C1733" s="60">
        <v>4</v>
      </c>
      <c r="D1733" s="46" t="s">
        <v>4235</v>
      </c>
      <c r="E1733" s="46" t="s">
        <v>3370</v>
      </c>
      <c r="F1733" s="46" t="s">
        <v>4332</v>
      </c>
      <c r="G1733" s="46" t="s">
        <v>76</v>
      </c>
      <c r="H1733" s="46" t="s">
        <v>62</v>
      </c>
      <c r="I1733" s="83">
        <v>-2.15933333332999E+16</v>
      </c>
      <c r="J1733" s="83">
        <v>-4.70713888888E+16</v>
      </c>
      <c r="K1733" s="83" t="s">
        <v>5383</v>
      </c>
      <c r="L1733" s="46" t="s">
        <v>1623</v>
      </c>
      <c r="M1733" s="60">
        <v>2002</v>
      </c>
      <c r="N1733" s="46" t="s">
        <v>116</v>
      </c>
      <c r="O1733" s="46">
        <f t="shared" si="27"/>
        <v>39373</v>
      </c>
      <c r="P1733" s="46">
        <v>2007</v>
      </c>
      <c r="Q1733" s="46" t="s">
        <v>65</v>
      </c>
      <c r="S1733" s="46">
        <v>25958.400000000001</v>
      </c>
      <c r="T1733" s="46">
        <v>8.2313546423135465E-4</v>
      </c>
      <c r="U1733" s="46" t="s">
        <v>5405</v>
      </c>
      <c r="V1733" s="46" t="s">
        <v>5405</v>
      </c>
      <c r="W1733" s="46" t="s">
        <v>5405</v>
      </c>
    </row>
    <row r="1734" spans="1:23" ht="15" x14ac:dyDescent="0.25">
      <c r="A1734" s="46" t="s">
        <v>4217</v>
      </c>
      <c r="B1734" s="82" t="s">
        <v>488</v>
      </c>
      <c r="C1734" s="60">
        <v>9</v>
      </c>
      <c r="D1734" s="46" t="s">
        <v>4244</v>
      </c>
      <c r="E1734" s="46" t="s">
        <v>3371</v>
      </c>
      <c r="F1734" s="46" t="s">
        <v>4332</v>
      </c>
      <c r="G1734" s="46" t="s">
        <v>69</v>
      </c>
      <c r="H1734" s="46" t="s">
        <v>67</v>
      </c>
      <c r="I1734" s="83">
        <v>-2.19699999999999E+16</v>
      </c>
      <c r="J1734" s="83">
        <v>-4.6918888888799904E+16</v>
      </c>
      <c r="K1734" s="83" t="s">
        <v>5384</v>
      </c>
      <c r="L1734" s="46" t="s">
        <v>1624</v>
      </c>
      <c r="M1734" s="60">
        <v>2002</v>
      </c>
      <c r="N1734" s="46" t="s">
        <v>1424</v>
      </c>
      <c r="O1734" s="46">
        <f t="shared" si="27"/>
        <v>39352</v>
      </c>
      <c r="P1734" s="46">
        <v>2007</v>
      </c>
      <c r="Q1734" s="46" t="s">
        <v>65</v>
      </c>
      <c r="S1734" s="46">
        <v>311040</v>
      </c>
      <c r="T1734" s="46">
        <v>9.8630136986301367E-3</v>
      </c>
      <c r="U1734" s="46">
        <v>19.36</v>
      </c>
      <c r="V1734" s="46" t="s">
        <v>5403</v>
      </c>
      <c r="W1734" s="46" t="s">
        <v>5418</v>
      </c>
    </row>
    <row r="1735" spans="1:23" ht="15" x14ac:dyDescent="0.25">
      <c r="A1735" s="46" t="s">
        <v>4218</v>
      </c>
      <c r="B1735" s="82" t="s">
        <v>884</v>
      </c>
      <c r="C1735" s="60">
        <v>5</v>
      </c>
      <c r="D1735" s="46" t="s">
        <v>4321</v>
      </c>
      <c r="E1735" s="46" t="s">
        <v>3372</v>
      </c>
      <c r="F1735" s="46" t="s">
        <v>4332</v>
      </c>
      <c r="G1735" s="46" t="s">
        <v>69</v>
      </c>
      <c r="H1735" s="46" t="s">
        <v>67</v>
      </c>
      <c r="I1735" s="83">
        <v>-2.26805911111E+16</v>
      </c>
      <c r="J1735" s="83">
        <v>-4.73712094444E+16</v>
      </c>
      <c r="K1735" s="83" t="s">
        <v>5385</v>
      </c>
      <c r="L1735" s="46" t="s">
        <v>1624</v>
      </c>
      <c r="M1735" s="60">
        <v>2002</v>
      </c>
      <c r="N1735" s="46" t="s">
        <v>1424</v>
      </c>
      <c r="O1735" s="46">
        <f t="shared" si="27"/>
        <v>39352</v>
      </c>
      <c r="P1735" s="46">
        <v>2007</v>
      </c>
      <c r="Q1735" s="46" t="s">
        <v>65</v>
      </c>
      <c r="S1735" s="46">
        <v>560000</v>
      </c>
      <c r="T1735" s="46">
        <v>1.7757483510908167E-2</v>
      </c>
      <c r="U1735" s="46">
        <v>120</v>
      </c>
      <c r="V1735" s="46" t="s">
        <v>5414</v>
      </c>
      <c r="W1735" s="46" t="s">
        <v>5407</v>
      </c>
    </row>
    <row r="1736" spans="1:23" ht="15" x14ac:dyDescent="0.25">
      <c r="A1736" s="46" t="s">
        <v>4219</v>
      </c>
      <c r="B1736" s="82" t="s">
        <v>523</v>
      </c>
      <c r="C1736" s="60">
        <v>9</v>
      </c>
      <c r="D1736" s="46" t="s">
        <v>4244</v>
      </c>
      <c r="E1736" s="46" t="s">
        <v>3373</v>
      </c>
      <c r="F1736" s="46" t="s">
        <v>4332</v>
      </c>
      <c r="G1736" s="46" t="s">
        <v>69</v>
      </c>
      <c r="H1736" s="46" t="s">
        <v>67</v>
      </c>
      <c r="I1736" s="83">
        <v>-2.19897222222E+16</v>
      </c>
      <c r="J1736" s="83">
        <v>-4.7036666666599904E+16</v>
      </c>
      <c r="K1736" s="83" t="s">
        <v>5386</v>
      </c>
      <c r="L1736" s="46" t="s">
        <v>1624</v>
      </c>
      <c r="M1736" s="60">
        <v>2002</v>
      </c>
      <c r="N1736" s="46" t="s">
        <v>1424</v>
      </c>
      <c r="O1736" s="46">
        <f t="shared" si="27"/>
        <v>39352</v>
      </c>
      <c r="P1736" s="46">
        <v>2007</v>
      </c>
      <c r="Q1736" s="46" t="s">
        <v>65</v>
      </c>
      <c r="S1736" s="46">
        <v>80640</v>
      </c>
      <c r="T1736" s="46">
        <v>2.5570776255707762E-3</v>
      </c>
      <c r="U1736" s="46">
        <v>14.52</v>
      </c>
      <c r="V1736" s="46" t="s">
        <v>5408</v>
      </c>
      <c r="W1736" s="46" t="s">
        <v>5418</v>
      </c>
    </row>
    <row r="1737" spans="1:23" ht="15" x14ac:dyDescent="0.25">
      <c r="A1737" s="46" t="s">
        <v>4220</v>
      </c>
      <c r="B1737" s="82" t="s">
        <v>519</v>
      </c>
      <c r="C1737" s="60">
        <v>9</v>
      </c>
      <c r="D1737" s="46" t="s">
        <v>4228</v>
      </c>
      <c r="E1737" s="46" t="s">
        <v>3374</v>
      </c>
      <c r="F1737" s="46" t="s">
        <v>4332</v>
      </c>
      <c r="G1737" s="46" t="s">
        <v>69</v>
      </c>
      <c r="H1737" s="46" t="s">
        <v>67</v>
      </c>
      <c r="I1737" s="83">
        <v>-2.18941799999999E+16</v>
      </c>
      <c r="J1737" s="83">
        <v>-4.74013702777E+16</v>
      </c>
      <c r="K1737" s="83" t="s">
        <v>5387</v>
      </c>
      <c r="L1737" s="46" t="s">
        <v>1625</v>
      </c>
      <c r="M1737" s="60">
        <v>2002</v>
      </c>
      <c r="N1737" s="46" t="s">
        <v>1301</v>
      </c>
      <c r="O1737" s="46">
        <f t="shared" si="27"/>
        <v>39345</v>
      </c>
      <c r="P1737" s="46">
        <v>2007</v>
      </c>
      <c r="Q1737" s="46" t="s">
        <v>65</v>
      </c>
      <c r="S1737" s="46">
        <v>93600</v>
      </c>
      <c r="T1737" s="46">
        <v>2.9680365296803654E-3</v>
      </c>
      <c r="U1737" s="46">
        <v>30</v>
      </c>
      <c r="V1737" s="46" t="s">
        <v>5408</v>
      </c>
      <c r="W1737" s="46" t="s">
        <v>5407</v>
      </c>
    </row>
    <row r="1738" spans="1:23" ht="15" x14ac:dyDescent="0.25">
      <c r="A1738" s="46" t="s">
        <v>3813</v>
      </c>
      <c r="B1738" s="82" t="s">
        <v>510</v>
      </c>
      <c r="C1738" s="60">
        <v>4</v>
      </c>
      <c r="D1738" s="46" t="s">
        <v>4241</v>
      </c>
      <c r="E1738" s="46" t="s">
        <v>3375</v>
      </c>
      <c r="F1738" s="46" t="s">
        <v>4332</v>
      </c>
      <c r="G1738" s="46" t="s">
        <v>68</v>
      </c>
      <c r="H1738" s="46" t="s">
        <v>67</v>
      </c>
      <c r="I1738" s="83">
        <v>-2.14297222221999E+16</v>
      </c>
      <c r="J1738" s="83">
        <v>-4.70147222222E+16</v>
      </c>
      <c r="K1738" s="83" t="s">
        <v>5388</v>
      </c>
      <c r="L1738" s="46" t="s">
        <v>1625</v>
      </c>
      <c r="M1738" s="60">
        <v>2002</v>
      </c>
      <c r="N1738" s="46" t="s">
        <v>1301</v>
      </c>
      <c r="O1738" s="46">
        <f t="shared" si="27"/>
        <v>39345</v>
      </c>
      <c r="P1738" s="46">
        <v>2007</v>
      </c>
      <c r="Q1738" s="46" t="s">
        <v>65</v>
      </c>
      <c r="S1738" s="46">
        <v>1314000</v>
      </c>
      <c r="T1738" s="46">
        <v>4.1666666666666664E-2</v>
      </c>
      <c r="U1738" s="46" t="s">
        <v>5405</v>
      </c>
      <c r="V1738" s="46" t="s">
        <v>5405</v>
      </c>
      <c r="W1738" s="46" t="s">
        <v>5405</v>
      </c>
    </row>
    <row r="1739" spans="1:23" ht="15" x14ac:dyDescent="0.25">
      <c r="A1739" s="46" t="s">
        <v>4026</v>
      </c>
      <c r="B1739" s="82" t="s">
        <v>577</v>
      </c>
      <c r="C1739" s="60">
        <v>14</v>
      </c>
      <c r="D1739" s="46" t="s">
        <v>4227</v>
      </c>
      <c r="E1739" s="46" t="s">
        <v>3376</v>
      </c>
      <c r="F1739" s="46" t="s">
        <v>4332</v>
      </c>
      <c r="G1739" s="46" t="s">
        <v>69</v>
      </c>
      <c r="H1739" s="46" t="s">
        <v>67</v>
      </c>
      <c r="I1739" s="83">
        <v>-2.35872222222E+16</v>
      </c>
      <c r="J1739" s="83">
        <v>-4.8491944444399904E+16</v>
      </c>
      <c r="K1739" s="83" t="s">
        <v>5389</v>
      </c>
      <c r="L1739" s="46" t="s">
        <v>1626</v>
      </c>
      <c r="M1739" s="60">
        <v>2002</v>
      </c>
      <c r="N1739" s="46" t="s">
        <v>77</v>
      </c>
      <c r="O1739" s="46">
        <f t="shared" si="27"/>
        <v>38649</v>
      </c>
      <c r="P1739" s="46">
        <v>2005</v>
      </c>
      <c r="Q1739" s="46" t="s">
        <v>65</v>
      </c>
      <c r="S1739" s="46">
        <v>127590.8</v>
      </c>
      <c r="T1739" s="46">
        <v>4.0458777270421104E-3</v>
      </c>
      <c r="U1739" s="46">
        <v>19.52</v>
      </c>
      <c r="V1739" s="46" t="s">
        <v>5403</v>
      </c>
      <c r="W1739" s="46" t="s">
        <v>5413</v>
      </c>
    </row>
    <row r="1740" spans="1:23" ht="15" x14ac:dyDescent="0.25">
      <c r="A1740" s="46" t="s">
        <v>4026</v>
      </c>
      <c r="B1740" s="82" t="s">
        <v>577</v>
      </c>
      <c r="C1740" s="60">
        <v>14</v>
      </c>
      <c r="D1740" s="46" t="s">
        <v>4227</v>
      </c>
      <c r="E1740" s="46" t="s">
        <v>3377</v>
      </c>
      <c r="F1740" s="46" t="s">
        <v>4332</v>
      </c>
      <c r="G1740" s="46" t="s">
        <v>69</v>
      </c>
      <c r="H1740" s="46" t="s">
        <v>67</v>
      </c>
      <c r="I1740" s="83">
        <v>-2.35786111110999E+16</v>
      </c>
      <c r="J1740" s="83">
        <v>-4.8491111111099904E+16</v>
      </c>
      <c r="K1740" s="83" t="s">
        <v>5389</v>
      </c>
      <c r="L1740" s="46" t="s">
        <v>1626</v>
      </c>
      <c r="M1740" s="60">
        <v>2002</v>
      </c>
      <c r="N1740" s="46" t="s">
        <v>77</v>
      </c>
      <c r="O1740" s="46">
        <f t="shared" si="27"/>
        <v>38649</v>
      </c>
      <c r="P1740" s="46">
        <v>2005</v>
      </c>
      <c r="Q1740" s="46" t="s">
        <v>65</v>
      </c>
      <c r="S1740" s="46">
        <v>392800</v>
      </c>
      <c r="T1740" s="46">
        <v>1.2455606291222729E-2</v>
      </c>
      <c r="U1740" s="46">
        <v>59.36</v>
      </c>
      <c r="V1740" s="46" t="s">
        <v>5403</v>
      </c>
      <c r="W1740" s="46" t="s">
        <v>5404</v>
      </c>
    </row>
    <row r="1741" spans="1:23" ht="15" x14ac:dyDescent="0.25">
      <c r="A1741" s="46" t="s">
        <v>3927</v>
      </c>
      <c r="B1741" s="82" t="s">
        <v>538</v>
      </c>
      <c r="C1741" s="60">
        <v>8</v>
      </c>
      <c r="D1741" s="46" t="s">
        <v>4302</v>
      </c>
      <c r="E1741" s="46" t="s">
        <v>3378</v>
      </c>
      <c r="F1741" s="46" t="s">
        <v>4332</v>
      </c>
      <c r="G1741" s="46" t="s">
        <v>69</v>
      </c>
      <c r="H1741" s="46" t="s">
        <v>67</v>
      </c>
      <c r="I1741" s="83">
        <v>-2.10292983333E+16</v>
      </c>
      <c r="J1741" s="83">
        <v>-4.7187907777699904E+16</v>
      </c>
      <c r="K1741" s="83" t="s">
        <v>5390</v>
      </c>
      <c r="L1741" s="46" t="s">
        <v>1627</v>
      </c>
      <c r="M1741" s="60">
        <v>2002</v>
      </c>
      <c r="N1741" s="46" t="s">
        <v>1425</v>
      </c>
      <c r="O1741" s="46">
        <f t="shared" si="27"/>
        <v>39334</v>
      </c>
      <c r="P1741" s="46">
        <v>2007</v>
      </c>
      <c r="Q1741" s="46" t="s">
        <v>65</v>
      </c>
      <c r="S1741" s="46">
        <v>47070</v>
      </c>
      <c r="T1741" s="46">
        <v>1.4925799086757991E-3</v>
      </c>
      <c r="U1741" s="46">
        <v>9</v>
      </c>
      <c r="V1741" s="46" t="s">
        <v>5408</v>
      </c>
      <c r="W1741" s="46" t="s">
        <v>5404</v>
      </c>
    </row>
    <row r="1742" spans="1:23" ht="15" x14ac:dyDescent="0.25">
      <c r="A1742" s="46" t="s">
        <v>3485</v>
      </c>
      <c r="B1742" s="82" t="s">
        <v>510</v>
      </c>
      <c r="C1742" s="60">
        <v>4</v>
      </c>
      <c r="D1742" s="46" t="s">
        <v>4241</v>
      </c>
      <c r="E1742" s="46" t="s">
        <v>3379</v>
      </c>
      <c r="F1742" s="46" t="s">
        <v>4332</v>
      </c>
      <c r="G1742" s="46" t="s">
        <v>69</v>
      </c>
      <c r="H1742" s="46" t="s">
        <v>67</v>
      </c>
      <c r="I1742" s="83">
        <v>-2.14772222222E+16</v>
      </c>
      <c r="J1742" s="83">
        <v>-4.71002777777E+16</v>
      </c>
      <c r="K1742" s="83" t="s">
        <v>5391</v>
      </c>
      <c r="L1742" s="46" t="s">
        <v>1628</v>
      </c>
      <c r="M1742" s="60">
        <v>2002</v>
      </c>
      <c r="N1742" s="46" t="s">
        <v>1425</v>
      </c>
      <c r="O1742" s="46">
        <f t="shared" si="27"/>
        <v>39334</v>
      </c>
      <c r="P1742" s="46">
        <v>2007</v>
      </c>
      <c r="Q1742" s="46" t="s">
        <v>65</v>
      </c>
      <c r="S1742" s="46">
        <v>491250</v>
      </c>
      <c r="T1742" s="46">
        <v>1.5577435312024353E-2</v>
      </c>
      <c r="U1742" s="46">
        <v>92.2</v>
      </c>
      <c r="V1742" s="46" t="s">
        <v>5403</v>
      </c>
      <c r="W1742" s="46" t="s">
        <v>5418</v>
      </c>
    </row>
    <row r="1743" spans="1:23" ht="15" x14ac:dyDescent="0.25">
      <c r="A1743" s="46" t="s">
        <v>3485</v>
      </c>
      <c r="B1743" s="82" t="s">
        <v>510</v>
      </c>
      <c r="C1743" s="60">
        <v>4</v>
      </c>
      <c r="D1743" s="46" t="s">
        <v>4241</v>
      </c>
      <c r="E1743" s="46" t="s">
        <v>3380</v>
      </c>
      <c r="F1743" s="46" t="s">
        <v>4332</v>
      </c>
      <c r="G1743" s="46" t="s">
        <v>69</v>
      </c>
      <c r="H1743" s="46" t="s">
        <v>67</v>
      </c>
      <c r="I1743" s="83">
        <v>-2.14761111111E+16</v>
      </c>
      <c r="J1743" s="83">
        <v>-4.7094999999999904E+16</v>
      </c>
      <c r="K1743" s="83" t="s">
        <v>5391</v>
      </c>
      <c r="L1743" s="46" t="s">
        <v>1628</v>
      </c>
      <c r="M1743" s="60">
        <v>2002</v>
      </c>
      <c r="N1743" s="46" t="s">
        <v>1425</v>
      </c>
      <c r="O1743" s="46">
        <f t="shared" si="27"/>
        <v>39334</v>
      </c>
      <c r="P1743" s="46">
        <v>2007</v>
      </c>
      <c r="Q1743" s="46" t="s">
        <v>65</v>
      </c>
      <c r="S1743" s="46">
        <v>1325520</v>
      </c>
      <c r="T1743" s="46">
        <v>4.2031963470319636E-2</v>
      </c>
      <c r="U1743" s="46">
        <v>92.2</v>
      </c>
      <c r="V1743" s="46" t="s">
        <v>5403</v>
      </c>
      <c r="W1743" s="46" t="s">
        <v>5418</v>
      </c>
    </row>
    <row r="1744" spans="1:23" ht="15" x14ac:dyDescent="0.25">
      <c r="A1744" s="46" t="s">
        <v>4221</v>
      </c>
      <c r="B1744" s="82" t="s">
        <v>510</v>
      </c>
      <c r="C1744" s="60">
        <v>4</v>
      </c>
      <c r="D1744" s="46" t="s">
        <v>4234</v>
      </c>
      <c r="E1744" s="46" t="s">
        <v>3381</v>
      </c>
      <c r="F1744" s="46" t="s">
        <v>4332</v>
      </c>
      <c r="G1744" s="46" t="s">
        <v>69</v>
      </c>
      <c r="H1744" s="46" t="s">
        <v>67</v>
      </c>
      <c r="I1744" s="83">
        <v>-2.13455997221999E+16</v>
      </c>
      <c r="J1744" s="83">
        <v>-4.70028433333E+16</v>
      </c>
      <c r="K1744" s="83" t="s">
        <v>5392</v>
      </c>
      <c r="L1744" s="46" t="s">
        <v>1629</v>
      </c>
      <c r="M1744" s="60">
        <v>2002</v>
      </c>
      <c r="N1744" s="46" t="s">
        <v>1426</v>
      </c>
      <c r="O1744" s="46">
        <f t="shared" si="27"/>
        <v>39300</v>
      </c>
      <c r="P1744" s="46">
        <v>2007</v>
      </c>
      <c r="Q1744" s="46" t="s">
        <v>65</v>
      </c>
      <c r="S1744" s="46">
        <v>442260</v>
      </c>
      <c r="T1744" s="46">
        <v>1.4023972602739725E-2</v>
      </c>
      <c r="U1744" s="46">
        <v>21.78</v>
      </c>
      <c r="V1744" s="46" t="s">
        <v>5403</v>
      </c>
      <c r="W1744" s="46" t="s">
        <v>5413</v>
      </c>
    </row>
    <row r="1745" spans="1:23" ht="15" x14ac:dyDescent="0.25">
      <c r="A1745" s="46" t="s">
        <v>4222</v>
      </c>
      <c r="B1745" s="82" t="s">
        <v>559</v>
      </c>
      <c r="C1745" s="60">
        <v>12</v>
      </c>
      <c r="D1745" s="46" t="s">
        <v>4235</v>
      </c>
      <c r="E1745" s="46" t="s">
        <v>3382</v>
      </c>
      <c r="F1745" s="46" t="s">
        <v>4332</v>
      </c>
      <c r="G1745" s="46" t="s">
        <v>69</v>
      </c>
      <c r="H1745" s="46" t="s">
        <v>67</v>
      </c>
      <c r="I1745" s="83">
        <v>-2.034E+16</v>
      </c>
      <c r="J1745" s="83">
        <v>-4.84858333333E+16</v>
      </c>
      <c r="K1745" s="83" t="s">
        <v>5393</v>
      </c>
      <c r="L1745" s="46" t="s">
        <v>1629</v>
      </c>
      <c r="M1745" s="60">
        <v>2002</v>
      </c>
      <c r="N1745" s="46" t="s">
        <v>1426</v>
      </c>
      <c r="O1745" s="46">
        <f t="shared" si="27"/>
        <v>39300</v>
      </c>
      <c r="P1745" s="46">
        <v>2007</v>
      </c>
      <c r="Q1745" s="46" t="s">
        <v>65</v>
      </c>
      <c r="S1745" s="46">
        <v>1260630</v>
      </c>
      <c r="T1745" s="46">
        <v>3.9974315068493152E-2</v>
      </c>
      <c r="U1745" s="46">
        <v>104.97</v>
      </c>
      <c r="V1745" s="46" t="s">
        <v>5403</v>
      </c>
      <c r="W1745" s="46" t="s">
        <v>5413</v>
      </c>
    </row>
    <row r="1746" spans="1:23" ht="15" x14ac:dyDescent="0.25">
      <c r="A1746" s="46" t="s">
        <v>3585</v>
      </c>
      <c r="B1746" s="82" t="s">
        <v>548</v>
      </c>
      <c r="C1746" s="60">
        <v>8</v>
      </c>
      <c r="D1746" s="46" t="s">
        <v>4230</v>
      </c>
      <c r="E1746" s="46" t="s">
        <v>3383</v>
      </c>
      <c r="F1746" s="46" t="s">
        <v>4332</v>
      </c>
      <c r="G1746" s="46" t="s">
        <v>69</v>
      </c>
      <c r="H1746" s="46" t="s">
        <v>67</v>
      </c>
      <c r="I1746" s="83">
        <v>-2.01341666665999E+16</v>
      </c>
      <c r="J1746" s="83">
        <v>-4.82994444444E+16</v>
      </c>
      <c r="K1746" s="83" t="s">
        <v>5394</v>
      </c>
      <c r="L1746" s="46" t="s">
        <v>1629</v>
      </c>
      <c r="M1746" s="60">
        <v>2002</v>
      </c>
      <c r="N1746" s="46" t="s">
        <v>1426</v>
      </c>
      <c r="O1746" s="46">
        <f t="shared" si="27"/>
        <v>39300</v>
      </c>
      <c r="P1746" s="46">
        <v>2007</v>
      </c>
      <c r="Q1746" s="46" t="s">
        <v>65</v>
      </c>
      <c r="S1746" s="46">
        <v>299520</v>
      </c>
      <c r="T1746" s="46">
        <v>9.4977168949771686E-3</v>
      </c>
      <c r="U1746" s="46">
        <v>35.799999999999997</v>
      </c>
      <c r="V1746" s="46" t="s">
        <v>5403</v>
      </c>
      <c r="W1746" s="46" t="s">
        <v>5411</v>
      </c>
    </row>
    <row r="1747" spans="1:23" ht="15" x14ac:dyDescent="0.25">
      <c r="A1747" s="46" t="s">
        <v>3585</v>
      </c>
      <c r="B1747" s="82" t="s">
        <v>548</v>
      </c>
      <c r="C1747" s="60">
        <v>8</v>
      </c>
      <c r="D1747" s="46" t="s">
        <v>4230</v>
      </c>
      <c r="E1747" s="46" t="s">
        <v>3384</v>
      </c>
      <c r="F1747" s="46" t="s">
        <v>4332</v>
      </c>
      <c r="G1747" s="46" t="s">
        <v>69</v>
      </c>
      <c r="H1747" s="46" t="s">
        <v>67</v>
      </c>
      <c r="I1747" s="83">
        <v>-2.01383333333E+16</v>
      </c>
      <c r="J1747" s="83">
        <v>-4.8294166666599904E+16</v>
      </c>
      <c r="K1747" s="83" t="s">
        <v>5394</v>
      </c>
      <c r="L1747" s="46" t="s">
        <v>1629</v>
      </c>
      <c r="M1747" s="60">
        <v>2002</v>
      </c>
      <c r="N1747" s="46" t="s">
        <v>1426</v>
      </c>
      <c r="O1747" s="46">
        <f t="shared" si="27"/>
        <v>39300</v>
      </c>
      <c r="P1747" s="46">
        <v>2007</v>
      </c>
      <c r="Q1747" s="46" t="s">
        <v>65</v>
      </c>
      <c r="S1747" s="46">
        <v>725654</v>
      </c>
      <c r="T1747" s="46">
        <v>2.3010337392186709E-2</v>
      </c>
      <c r="U1747" s="46">
        <v>87.4</v>
      </c>
      <c r="V1747" s="46" t="s">
        <v>5403</v>
      </c>
      <c r="W1747" s="46" t="s">
        <v>5411</v>
      </c>
    </row>
    <row r="1748" spans="1:23" ht="15" x14ac:dyDescent="0.25">
      <c r="A1748" s="46" t="s">
        <v>3585</v>
      </c>
      <c r="B1748" s="82" t="s">
        <v>548</v>
      </c>
      <c r="C1748" s="60">
        <v>8</v>
      </c>
      <c r="D1748" s="46" t="s">
        <v>4230</v>
      </c>
      <c r="E1748" s="46" t="s">
        <v>3385</v>
      </c>
      <c r="F1748" s="46" t="s">
        <v>4332</v>
      </c>
      <c r="G1748" s="46" t="s">
        <v>69</v>
      </c>
      <c r="H1748" s="46" t="s">
        <v>67</v>
      </c>
      <c r="I1748" s="83">
        <v>-2.01402777777E+16</v>
      </c>
      <c r="J1748" s="83">
        <v>-4.82911111111E+16</v>
      </c>
      <c r="K1748" s="83" t="s">
        <v>5394</v>
      </c>
      <c r="L1748" s="46" t="s">
        <v>1629</v>
      </c>
      <c r="M1748" s="60">
        <v>2002</v>
      </c>
      <c r="N1748" s="46" t="s">
        <v>1426</v>
      </c>
      <c r="O1748" s="46">
        <f t="shared" si="27"/>
        <v>39300</v>
      </c>
      <c r="P1748" s="46">
        <v>2007</v>
      </c>
      <c r="Q1748" s="46" t="s">
        <v>65</v>
      </c>
      <c r="S1748" s="46">
        <v>156870</v>
      </c>
      <c r="T1748" s="46">
        <v>4.9743150684931504E-3</v>
      </c>
      <c r="U1748" s="46">
        <v>19</v>
      </c>
      <c r="V1748" s="46" t="s">
        <v>5403</v>
      </c>
      <c r="W1748" s="46" t="s">
        <v>5411</v>
      </c>
    </row>
    <row r="1749" spans="1:23" ht="15" x14ac:dyDescent="0.25">
      <c r="A1749" s="46" t="s">
        <v>3585</v>
      </c>
      <c r="B1749" s="82" t="s">
        <v>548</v>
      </c>
      <c r="C1749" s="60">
        <v>8</v>
      </c>
      <c r="D1749" s="46" t="s">
        <v>4230</v>
      </c>
      <c r="E1749" s="46" t="s">
        <v>3386</v>
      </c>
      <c r="F1749" s="46" t="s">
        <v>4332</v>
      </c>
      <c r="G1749" s="46" t="s">
        <v>69</v>
      </c>
      <c r="H1749" s="46" t="s">
        <v>67</v>
      </c>
      <c r="I1749" s="83">
        <v>-2.01422222222E+16</v>
      </c>
      <c r="J1749" s="83">
        <v>-4.8285833333299904E+16</v>
      </c>
      <c r="K1749" s="83" t="s">
        <v>5394</v>
      </c>
      <c r="L1749" s="46" t="s">
        <v>1629</v>
      </c>
      <c r="M1749" s="60">
        <v>2002</v>
      </c>
      <c r="N1749" s="46" t="s">
        <v>1426</v>
      </c>
      <c r="O1749" s="46">
        <f t="shared" si="27"/>
        <v>39300</v>
      </c>
      <c r="P1749" s="46">
        <v>2007</v>
      </c>
      <c r="Q1749" s="46" t="s">
        <v>65</v>
      </c>
      <c r="S1749" s="46">
        <v>1193985</v>
      </c>
      <c r="T1749" s="46">
        <v>3.7861015981735163E-2</v>
      </c>
      <c r="U1749" s="46">
        <v>142.1</v>
      </c>
      <c r="V1749" s="46" t="s">
        <v>5403</v>
      </c>
      <c r="W1749" s="46" t="s">
        <v>5411</v>
      </c>
    </row>
    <row r="1750" spans="1:23" ht="15" x14ac:dyDescent="0.25">
      <c r="A1750" s="46" t="s">
        <v>3585</v>
      </c>
      <c r="B1750" s="82" t="s">
        <v>548</v>
      </c>
      <c r="C1750" s="60">
        <v>8</v>
      </c>
      <c r="D1750" s="46" t="s">
        <v>4230</v>
      </c>
      <c r="E1750" s="46" t="s">
        <v>3387</v>
      </c>
      <c r="F1750" s="46" t="s">
        <v>4332</v>
      </c>
      <c r="G1750" s="46" t="s">
        <v>69</v>
      </c>
      <c r="H1750" s="46" t="s">
        <v>67</v>
      </c>
      <c r="I1750" s="83">
        <v>-2.01472222222E+16</v>
      </c>
      <c r="J1750" s="83">
        <v>-4.82780555555E+16</v>
      </c>
      <c r="K1750" s="83" t="s">
        <v>5394</v>
      </c>
      <c r="L1750" s="46" t="s">
        <v>1629</v>
      </c>
      <c r="M1750" s="60">
        <v>2002</v>
      </c>
      <c r="N1750" s="46" t="s">
        <v>1426</v>
      </c>
      <c r="O1750" s="46">
        <f t="shared" si="27"/>
        <v>39300</v>
      </c>
      <c r="P1750" s="46">
        <v>2007</v>
      </c>
      <c r="Q1750" s="46" t="s">
        <v>65</v>
      </c>
      <c r="S1750" s="46">
        <v>1544880</v>
      </c>
      <c r="T1750" s="46">
        <v>4.8987823439878238E-2</v>
      </c>
      <c r="U1750" s="46">
        <v>183.8</v>
      </c>
      <c r="V1750" s="46" t="s">
        <v>5403</v>
      </c>
      <c r="W1750" s="46" t="s">
        <v>5411</v>
      </c>
    </row>
    <row r="1751" spans="1:23" ht="15" x14ac:dyDescent="0.25">
      <c r="A1751" s="46" t="s">
        <v>4223</v>
      </c>
      <c r="B1751" s="82" t="s">
        <v>505</v>
      </c>
      <c r="C1751" s="60">
        <v>4</v>
      </c>
      <c r="D1751" s="46" t="s">
        <v>4235</v>
      </c>
      <c r="E1751" s="46" t="s">
        <v>3388</v>
      </c>
      <c r="F1751" s="46" t="s">
        <v>4332</v>
      </c>
      <c r="G1751" s="46" t="s">
        <v>69</v>
      </c>
      <c r="H1751" s="46" t="s">
        <v>67</v>
      </c>
      <c r="I1751" s="83">
        <v>-2.16311111111E+16</v>
      </c>
      <c r="J1751" s="83">
        <v>-4.70238888888E+16</v>
      </c>
      <c r="K1751" s="83" t="s">
        <v>5395</v>
      </c>
      <c r="L1751" s="46" t="s">
        <v>1629</v>
      </c>
      <c r="M1751" s="60">
        <v>2002</v>
      </c>
      <c r="N1751" s="46" t="s">
        <v>1426</v>
      </c>
      <c r="O1751" s="46">
        <f t="shared" si="27"/>
        <v>39300</v>
      </c>
      <c r="P1751" s="46">
        <v>2007</v>
      </c>
      <c r="Q1751" s="46" t="s">
        <v>65</v>
      </c>
      <c r="S1751" s="46">
        <v>302400</v>
      </c>
      <c r="T1751" s="46">
        <v>9.5890410958904115E-3</v>
      </c>
      <c r="U1751" s="46">
        <v>53.48</v>
      </c>
      <c r="V1751" s="46" t="s">
        <v>5403</v>
      </c>
      <c r="W1751" s="46" t="s">
        <v>5404</v>
      </c>
    </row>
    <row r="1752" spans="1:23" ht="15" x14ac:dyDescent="0.25">
      <c r="A1752" s="46" t="s">
        <v>3687</v>
      </c>
      <c r="B1752" s="82" t="s">
        <v>591</v>
      </c>
      <c r="C1752" s="60">
        <v>2</v>
      </c>
      <c r="D1752" s="46" t="s">
        <v>4232</v>
      </c>
      <c r="E1752" s="46" t="s">
        <v>3389</v>
      </c>
      <c r="F1752" s="46" t="s">
        <v>4333</v>
      </c>
      <c r="G1752" s="46" t="s">
        <v>68</v>
      </c>
      <c r="H1752" s="46" t="s">
        <v>67</v>
      </c>
      <c r="I1752" s="83">
        <v>-2.33772222222E+16</v>
      </c>
      <c r="J1752" s="83">
        <v>-4.60302777777E+16</v>
      </c>
      <c r="K1752" s="83" t="s">
        <v>5396</v>
      </c>
      <c r="L1752" s="46" t="s">
        <v>1630</v>
      </c>
      <c r="M1752" s="60">
        <v>2002</v>
      </c>
      <c r="N1752" s="46" t="s">
        <v>1418</v>
      </c>
      <c r="O1752" s="46">
        <f t="shared" si="27"/>
        <v>38686</v>
      </c>
      <c r="P1752" s="46">
        <v>2005</v>
      </c>
      <c r="Q1752" s="46" t="s">
        <v>65</v>
      </c>
      <c r="S1752" s="46">
        <v>40405500</v>
      </c>
      <c r="T1752" s="46">
        <v>1.28125</v>
      </c>
      <c r="U1752" s="46" t="s">
        <v>5405</v>
      </c>
      <c r="V1752" s="46" t="s">
        <v>5405</v>
      </c>
      <c r="W1752" s="46" t="s">
        <v>5405</v>
      </c>
    </row>
    <row r="1753" spans="1:23" ht="15" x14ac:dyDescent="0.25">
      <c r="A1753" s="46" t="s">
        <v>3687</v>
      </c>
      <c r="B1753" s="82" t="s">
        <v>591</v>
      </c>
      <c r="C1753" s="60">
        <v>2</v>
      </c>
      <c r="D1753" s="46" t="s">
        <v>4232</v>
      </c>
      <c r="E1753" s="46" t="s">
        <v>3390</v>
      </c>
      <c r="F1753" s="46" t="s">
        <v>4333</v>
      </c>
      <c r="G1753" s="46" t="s">
        <v>68</v>
      </c>
      <c r="H1753" s="46" t="s">
        <v>62</v>
      </c>
      <c r="I1753" s="83">
        <v>-2.33708333332999E+16</v>
      </c>
      <c r="J1753" s="83">
        <v>-4.60280555555E+16</v>
      </c>
      <c r="K1753" s="83" t="s">
        <v>5396</v>
      </c>
      <c r="L1753" s="46" t="s">
        <v>1630</v>
      </c>
      <c r="M1753" s="60">
        <v>2002</v>
      </c>
      <c r="N1753" s="46" t="s">
        <v>1418</v>
      </c>
      <c r="O1753" s="46">
        <f t="shared" si="27"/>
        <v>38686</v>
      </c>
      <c r="P1753" s="46">
        <v>2005</v>
      </c>
      <c r="Q1753" s="46" t="s">
        <v>65</v>
      </c>
      <c r="S1753" s="46">
        <v>32324400</v>
      </c>
      <c r="T1753" s="46">
        <v>1.0249999999999999</v>
      </c>
      <c r="U1753" s="46" t="s">
        <v>5405</v>
      </c>
      <c r="V1753" s="46" t="s">
        <v>5405</v>
      </c>
      <c r="W1753" s="46" t="s">
        <v>5405</v>
      </c>
    </row>
    <row r="1754" spans="1:23" ht="15" x14ac:dyDescent="0.25">
      <c r="A1754" s="46" t="s">
        <v>4224</v>
      </c>
      <c r="B1754" s="82" t="s">
        <v>535</v>
      </c>
      <c r="C1754" s="60">
        <v>9</v>
      </c>
      <c r="D1754" s="46" t="s">
        <v>4228</v>
      </c>
      <c r="E1754" s="46" t="s">
        <v>3391</v>
      </c>
      <c r="F1754" s="46" t="s">
        <v>4332</v>
      </c>
      <c r="G1754" s="46" t="s">
        <v>266</v>
      </c>
      <c r="H1754" s="46" t="s">
        <v>67</v>
      </c>
      <c r="I1754" s="83">
        <v>-2.21560555555E+16</v>
      </c>
      <c r="J1754" s="83">
        <v>-4.72435555555E+16</v>
      </c>
      <c r="K1754" s="83" t="s">
        <v>5397</v>
      </c>
      <c r="L1754" s="46" t="s">
        <v>1631</v>
      </c>
      <c r="M1754" s="60">
        <v>2002</v>
      </c>
      <c r="N1754" s="46" t="s">
        <v>1427</v>
      </c>
      <c r="O1754" s="46">
        <f t="shared" si="27"/>
        <v>38467</v>
      </c>
      <c r="P1754" s="46">
        <v>2005</v>
      </c>
      <c r="Q1754" s="46" t="s">
        <v>65</v>
      </c>
      <c r="S1754" s="46">
        <v>35040</v>
      </c>
      <c r="T1754" s="46">
        <v>1.1111111111111111E-3</v>
      </c>
      <c r="U1754" s="46" t="s">
        <v>5405</v>
      </c>
      <c r="V1754" s="46" t="s">
        <v>5405</v>
      </c>
      <c r="W1754" s="46" t="s">
        <v>5405</v>
      </c>
    </row>
    <row r="1755" spans="1:23" ht="15" x14ac:dyDescent="0.25">
      <c r="A1755" s="46" t="s">
        <v>4224</v>
      </c>
      <c r="B1755" s="82" t="s">
        <v>535</v>
      </c>
      <c r="C1755" s="60">
        <v>9</v>
      </c>
      <c r="D1755" s="46" t="s">
        <v>4228</v>
      </c>
      <c r="E1755" s="46" t="s">
        <v>3392</v>
      </c>
      <c r="F1755" s="46" t="s">
        <v>4332</v>
      </c>
      <c r="G1755" s="46" t="s">
        <v>266</v>
      </c>
      <c r="H1755" s="46" t="s">
        <v>62</v>
      </c>
      <c r="I1755" s="83">
        <v>-2.21445833333E+16</v>
      </c>
      <c r="J1755" s="83">
        <v>-4.7254249999999904E+16</v>
      </c>
      <c r="K1755" s="83" t="s">
        <v>5397</v>
      </c>
      <c r="L1755" s="46" t="s">
        <v>1631</v>
      </c>
      <c r="M1755" s="60">
        <v>2002</v>
      </c>
      <c r="N1755" s="46" t="s">
        <v>1427</v>
      </c>
      <c r="O1755" s="46">
        <f t="shared" si="27"/>
        <v>38467</v>
      </c>
      <c r="P1755" s="46">
        <v>2005</v>
      </c>
      <c r="Q1755" s="46" t="s">
        <v>65</v>
      </c>
      <c r="S1755" s="46">
        <v>35040</v>
      </c>
      <c r="T1755" s="46">
        <v>1.1111111111111111E-3</v>
      </c>
      <c r="U1755" s="46" t="s">
        <v>5405</v>
      </c>
      <c r="V1755" s="46" t="s">
        <v>5405</v>
      </c>
      <c r="W1755" s="46" t="s">
        <v>5405</v>
      </c>
    </row>
    <row r="1756" spans="1:23" ht="15" x14ac:dyDescent="0.25">
      <c r="A1756" s="46" t="s">
        <v>4225</v>
      </c>
      <c r="B1756" s="82" t="s">
        <v>479</v>
      </c>
      <c r="C1756" s="60">
        <v>9</v>
      </c>
      <c r="D1756" s="46" t="s">
        <v>4228</v>
      </c>
      <c r="E1756" s="46" t="s">
        <v>3393</v>
      </c>
      <c r="F1756" s="46" t="s">
        <v>4332</v>
      </c>
      <c r="G1756" s="46" t="s">
        <v>69</v>
      </c>
      <c r="H1756" s="46" t="s">
        <v>67</v>
      </c>
      <c r="I1756" s="83">
        <v>-2.23758333333E+16</v>
      </c>
      <c r="J1756" s="83">
        <v>-4.69538888888E+16</v>
      </c>
      <c r="K1756" s="83" t="s">
        <v>5398</v>
      </c>
      <c r="L1756" s="46" t="s">
        <v>1632</v>
      </c>
      <c r="M1756" s="60">
        <v>2002</v>
      </c>
      <c r="N1756" s="46" t="s">
        <v>1428</v>
      </c>
      <c r="O1756" s="46">
        <f t="shared" si="27"/>
        <v>39153</v>
      </c>
      <c r="P1756" s="46">
        <v>2007</v>
      </c>
      <c r="Q1756" s="46" t="s">
        <v>65</v>
      </c>
      <c r="S1756" s="46">
        <v>1750</v>
      </c>
      <c r="T1756" s="46">
        <v>5.5492135971588023E-5</v>
      </c>
      <c r="U1756" s="46">
        <v>1.1499999999999999</v>
      </c>
      <c r="V1756" s="46" t="s">
        <v>5408</v>
      </c>
      <c r="W1756" s="46" t="s">
        <v>5431</v>
      </c>
    </row>
    <row r="1757" spans="1:23" ht="15" x14ac:dyDescent="0.25">
      <c r="A1757" s="46" t="s">
        <v>3550</v>
      </c>
      <c r="B1757" s="82" t="s">
        <v>566</v>
      </c>
      <c r="C1757" s="60">
        <v>14</v>
      </c>
      <c r="D1757" s="46" t="s">
        <v>4227</v>
      </c>
      <c r="E1757" s="46" t="s">
        <v>3394</v>
      </c>
      <c r="F1757" s="46" t="s">
        <v>4332</v>
      </c>
      <c r="G1757" s="46" t="s">
        <v>61</v>
      </c>
      <c r="H1757" s="46" t="s">
        <v>62</v>
      </c>
      <c r="I1757" s="83">
        <v>-2.31772222222E+16</v>
      </c>
      <c r="J1757" s="83">
        <v>-4.93955555555E+16</v>
      </c>
      <c r="K1757" s="83">
        <v>37530</v>
      </c>
      <c r="L1757" s="46" t="s">
        <v>1633</v>
      </c>
      <c r="M1757" s="60">
        <v>2002</v>
      </c>
      <c r="N1757" s="46" t="s">
        <v>1429</v>
      </c>
      <c r="O1757" s="46">
        <f t="shared" si="27"/>
        <v>38375</v>
      </c>
      <c r="P1757" s="46">
        <v>2005</v>
      </c>
      <c r="Q1757" s="46" t="s">
        <v>265</v>
      </c>
      <c r="S1757" s="46">
        <v>1546928.4</v>
      </c>
      <c r="T1757" s="46">
        <v>4.9052777777777772E-2</v>
      </c>
      <c r="U1757" s="46" t="s">
        <v>5405</v>
      </c>
      <c r="V1757" s="46" t="s">
        <v>5405</v>
      </c>
      <c r="W1757" s="46" t="s">
        <v>5405</v>
      </c>
    </row>
    <row r="1758" spans="1:23" ht="15" x14ac:dyDescent="0.25">
      <c r="A1758" s="46" t="s">
        <v>4226</v>
      </c>
      <c r="B1758" s="82" t="s">
        <v>488</v>
      </c>
      <c r="C1758" s="60">
        <v>9</v>
      </c>
      <c r="D1758" s="46" t="s">
        <v>4244</v>
      </c>
      <c r="E1758" s="46" t="s">
        <v>3395</v>
      </c>
      <c r="F1758" s="46" t="s">
        <v>4332</v>
      </c>
      <c r="G1758" s="46" t="s">
        <v>66</v>
      </c>
      <c r="H1758" s="46" t="s">
        <v>67</v>
      </c>
      <c r="I1758" s="83">
        <v>-2.19330555555E+16</v>
      </c>
      <c r="J1758" s="83">
        <v>-4.68166666666E+16</v>
      </c>
      <c r="K1758" s="83" t="s">
        <v>5399</v>
      </c>
      <c r="L1758" s="46" t="s">
        <v>1634</v>
      </c>
      <c r="M1758" s="60">
        <v>2001</v>
      </c>
      <c r="N1758" s="46" t="s">
        <v>1430</v>
      </c>
      <c r="O1758" s="46">
        <f t="shared" si="27"/>
        <v>39079</v>
      </c>
      <c r="P1758" s="46">
        <v>2006</v>
      </c>
      <c r="Q1758" s="46" t="s">
        <v>65</v>
      </c>
      <c r="S1758" s="46">
        <v>13140</v>
      </c>
      <c r="T1758" s="46">
        <v>4.1666666666666669E-4</v>
      </c>
      <c r="U1758" s="46" t="s">
        <v>5405</v>
      </c>
      <c r="V1758" s="46" t="s">
        <v>5405</v>
      </c>
      <c r="W1758" s="46" t="s">
        <v>5405</v>
      </c>
    </row>
    <row r="1759" spans="1:23" ht="15" x14ac:dyDescent="0.25">
      <c r="A1759" s="46" t="s">
        <v>4226</v>
      </c>
      <c r="B1759" s="82" t="s">
        <v>488</v>
      </c>
      <c r="C1759" s="60">
        <v>9</v>
      </c>
      <c r="D1759" s="46" t="s">
        <v>4244</v>
      </c>
      <c r="E1759" s="46" t="s">
        <v>3396</v>
      </c>
      <c r="F1759" s="46" t="s">
        <v>4332</v>
      </c>
      <c r="G1759" s="46" t="s">
        <v>66</v>
      </c>
      <c r="H1759" s="46" t="s">
        <v>62</v>
      </c>
      <c r="I1759" s="83">
        <v>-2.19277777777E+16</v>
      </c>
      <c r="J1759" s="83">
        <v>-4.68166666666E+16</v>
      </c>
      <c r="K1759" s="83" t="s">
        <v>5399</v>
      </c>
      <c r="L1759" s="46" t="s">
        <v>1634</v>
      </c>
      <c r="M1759" s="60">
        <v>2001</v>
      </c>
      <c r="N1759" s="46" t="s">
        <v>1430</v>
      </c>
      <c r="O1759" s="46">
        <f t="shared" si="27"/>
        <v>39079</v>
      </c>
      <c r="P1759" s="46">
        <v>2006</v>
      </c>
      <c r="Q1759" s="46" t="s">
        <v>65</v>
      </c>
      <c r="S1759" s="46">
        <v>13140</v>
      </c>
      <c r="T1759" s="46">
        <v>4.1666666666666669E-4</v>
      </c>
      <c r="U1759" s="46" t="s">
        <v>5405</v>
      </c>
      <c r="V1759" s="46" t="s">
        <v>5405</v>
      </c>
      <c r="W1759" s="46" t="s">
        <v>5405</v>
      </c>
    </row>
    <row r="1760" spans="1:23" ht="15" x14ac:dyDescent="0.25">
      <c r="A1760" s="46" t="s">
        <v>3855</v>
      </c>
      <c r="B1760" s="82" t="s">
        <v>493</v>
      </c>
      <c r="C1760" s="60">
        <v>9</v>
      </c>
      <c r="D1760" s="46" t="s">
        <v>4228</v>
      </c>
      <c r="E1760" s="46" t="s">
        <v>3397</v>
      </c>
      <c r="F1760" s="46" t="s">
        <v>4332</v>
      </c>
      <c r="G1760" s="46" t="s">
        <v>79</v>
      </c>
      <c r="H1760" s="46" t="s">
        <v>67</v>
      </c>
      <c r="I1760" s="83">
        <v>-2.23796388887999E+16</v>
      </c>
      <c r="J1760" s="83">
        <v>-4.69691388888E+16</v>
      </c>
      <c r="K1760" s="83" t="s">
        <v>5400</v>
      </c>
      <c r="L1760" s="46" t="s">
        <v>1635</v>
      </c>
      <c r="M1760" s="60">
        <v>2001</v>
      </c>
      <c r="N1760" s="46" t="s">
        <v>1431</v>
      </c>
      <c r="O1760" s="46">
        <f t="shared" si="27"/>
        <v>38240</v>
      </c>
      <c r="P1760" s="46">
        <v>2004</v>
      </c>
      <c r="Q1760" s="46" t="s">
        <v>265</v>
      </c>
      <c r="S1760" s="46">
        <v>4844280</v>
      </c>
      <c r="T1760" s="46">
        <v>0.15361111111111111</v>
      </c>
      <c r="U1760" s="46" t="s">
        <v>5405</v>
      </c>
      <c r="V1760" s="46" t="s">
        <v>5405</v>
      </c>
      <c r="W1760" s="46" t="s">
        <v>5405</v>
      </c>
    </row>
    <row r="1761" spans="1:23" ht="15" x14ac:dyDescent="0.25">
      <c r="A1761" s="46" t="s">
        <v>3855</v>
      </c>
      <c r="B1761" s="82" t="s">
        <v>493</v>
      </c>
      <c r="C1761" s="60">
        <v>9</v>
      </c>
      <c r="D1761" s="46" t="s">
        <v>4228</v>
      </c>
      <c r="E1761" s="46" t="s">
        <v>3398</v>
      </c>
      <c r="F1761" s="46" t="s">
        <v>4332</v>
      </c>
      <c r="G1761" s="46" t="s">
        <v>79</v>
      </c>
      <c r="H1761" s="46" t="s">
        <v>62</v>
      </c>
      <c r="I1761" s="83">
        <v>-2.23657313888E+16</v>
      </c>
      <c r="J1761" s="83">
        <v>-4.70033311111E+16</v>
      </c>
      <c r="K1761" s="83" t="s">
        <v>5400</v>
      </c>
      <c r="L1761" s="46" t="s">
        <v>1635</v>
      </c>
      <c r="M1761" s="60">
        <v>2001</v>
      </c>
      <c r="N1761" s="46" t="s">
        <v>1431</v>
      </c>
      <c r="O1761" s="46">
        <f t="shared" si="27"/>
        <v>38240</v>
      </c>
      <c r="P1761" s="46">
        <v>2004</v>
      </c>
      <c r="Q1761" s="46" t="s">
        <v>265</v>
      </c>
      <c r="S1761" s="46">
        <v>113880</v>
      </c>
      <c r="T1761" s="46">
        <v>3.6111111111111109E-3</v>
      </c>
      <c r="U1761" s="46" t="s">
        <v>5405</v>
      </c>
      <c r="V1761" s="46" t="s">
        <v>5405</v>
      </c>
      <c r="W1761" s="46" t="s">
        <v>5405</v>
      </c>
    </row>
    <row r="1762" spans="1:23" ht="15" x14ac:dyDescent="0.25">
      <c r="A1762" s="46" t="s">
        <v>3855</v>
      </c>
      <c r="B1762" s="82" t="s">
        <v>493</v>
      </c>
      <c r="C1762" s="60">
        <v>9</v>
      </c>
      <c r="D1762" s="46" t="s">
        <v>4228</v>
      </c>
      <c r="E1762" s="46" t="s">
        <v>3399</v>
      </c>
      <c r="F1762" s="46" t="s">
        <v>4332</v>
      </c>
      <c r="G1762" s="46" t="s">
        <v>79</v>
      </c>
      <c r="H1762" s="46" t="s">
        <v>67</v>
      </c>
      <c r="I1762" s="83">
        <v>-2.23783333332999E+16</v>
      </c>
      <c r="J1762" s="83">
        <v>-4.69691666666E+16</v>
      </c>
      <c r="K1762" s="83" t="s">
        <v>5401</v>
      </c>
      <c r="L1762" s="46" t="s">
        <v>1635</v>
      </c>
      <c r="M1762" s="60">
        <v>2001</v>
      </c>
      <c r="N1762" s="46" t="s">
        <v>1431</v>
      </c>
      <c r="O1762" s="46">
        <f t="shared" si="27"/>
        <v>38240</v>
      </c>
      <c r="P1762" s="46">
        <v>2004</v>
      </c>
      <c r="Q1762" s="46" t="s">
        <v>265</v>
      </c>
      <c r="S1762" s="46">
        <v>9697320</v>
      </c>
      <c r="T1762" s="46">
        <v>0.3075</v>
      </c>
      <c r="U1762" s="46" t="s">
        <v>5405</v>
      </c>
      <c r="V1762" s="46" t="s">
        <v>5405</v>
      </c>
      <c r="W1762" s="46" t="s">
        <v>5405</v>
      </c>
    </row>
    <row r="1763" spans="1:23" ht="15" x14ac:dyDescent="0.25">
      <c r="A1763" s="46" t="s">
        <v>3855</v>
      </c>
      <c r="B1763" s="82" t="s">
        <v>493</v>
      </c>
      <c r="C1763" s="60">
        <v>9</v>
      </c>
      <c r="D1763" s="46" t="s">
        <v>4228</v>
      </c>
      <c r="E1763" s="46" t="s">
        <v>3400</v>
      </c>
      <c r="F1763" s="46" t="s">
        <v>4332</v>
      </c>
      <c r="G1763" s="46" t="s">
        <v>79</v>
      </c>
      <c r="H1763" s="46" t="s">
        <v>62</v>
      </c>
      <c r="I1763" s="83">
        <v>-2.23802222222E+16</v>
      </c>
      <c r="J1763" s="83">
        <v>-4.6968555555499904E+16</v>
      </c>
      <c r="K1763" s="83" t="s">
        <v>5401</v>
      </c>
      <c r="L1763" s="46" t="s">
        <v>1635</v>
      </c>
      <c r="M1763" s="60">
        <v>2001</v>
      </c>
      <c r="N1763" s="46" t="s">
        <v>1431</v>
      </c>
      <c r="O1763" s="46">
        <f t="shared" si="27"/>
        <v>38240</v>
      </c>
      <c r="P1763" s="46">
        <v>2004</v>
      </c>
      <c r="Q1763" s="46" t="s">
        <v>265</v>
      </c>
      <c r="S1763" s="46">
        <v>236520</v>
      </c>
      <c r="T1763" s="46">
        <v>7.4999999999999997E-3</v>
      </c>
      <c r="U1763" s="46" t="s">
        <v>5405</v>
      </c>
      <c r="V1763" s="46" t="s">
        <v>5405</v>
      </c>
      <c r="W1763" s="46" t="s">
        <v>5405</v>
      </c>
    </row>
    <row r="1764" spans="1:23" ht="15" x14ac:dyDescent="0.25">
      <c r="A1764" s="46" t="s">
        <v>4145</v>
      </c>
      <c r="B1764" s="82" t="s">
        <v>483</v>
      </c>
      <c r="C1764" s="60">
        <v>5</v>
      </c>
      <c r="D1764" s="46" t="s">
        <v>4321</v>
      </c>
      <c r="E1764" s="46" t="s">
        <v>3401</v>
      </c>
      <c r="F1764" s="46" t="s">
        <v>4332</v>
      </c>
      <c r="G1764" s="46" t="s">
        <v>61</v>
      </c>
      <c r="H1764" s="46" t="s">
        <v>1638</v>
      </c>
      <c r="I1764" s="83">
        <v>-2.27124999999999E+16</v>
      </c>
      <c r="J1764" s="83">
        <v>-4.73255555555E+16</v>
      </c>
      <c r="K1764" s="83" t="s">
        <v>5402</v>
      </c>
      <c r="L1764" s="46" t="s">
        <v>1636</v>
      </c>
      <c r="M1764" s="60">
        <v>2001</v>
      </c>
      <c r="N1764" s="46" t="s">
        <v>1432</v>
      </c>
      <c r="O1764" s="46">
        <f t="shared" si="27"/>
        <v>37495</v>
      </c>
      <c r="P1764" s="46">
        <v>2002</v>
      </c>
      <c r="Q1764" s="46" t="s">
        <v>65</v>
      </c>
      <c r="S1764" s="46">
        <v>0</v>
      </c>
      <c r="T1764" s="46">
        <v>0</v>
      </c>
      <c r="U1764" s="46" t="s">
        <v>5405</v>
      </c>
      <c r="V1764" s="46" t="s">
        <v>5405</v>
      </c>
      <c r="W1764" s="46" t="s">
        <v>5405</v>
      </c>
    </row>
    <row r="1765" spans="1:23" ht="12.75" x14ac:dyDescent="0.25">
      <c r="N1765" s="77"/>
      <c r="O1765" s="46"/>
    </row>
  </sheetData>
  <autoFilter ref="A2:BP1764">
    <sortState ref="A53:BQ1554">
      <sortCondition descending="1" ref="N2:N1764"/>
    </sortState>
  </autoFilter>
  <pageMargins left="0.511811024" right="0.511811024" top="0.78740157499999996" bottom="0.78740157499999996" header="0.31496062000000002" footer="0.31496062000000002"/>
  <pageSetup paperSize="9" orientation="landscape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H951"/>
  <sheetViews>
    <sheetView zoomScale="85" zoomScaleNormal="85" workbookViewId="0">
      <selection activeCell="L21" sqref="L21"/>
    </sheetView>
  </sheetViews>
  <sheetFormatPr defaultRowHeight="15" x14ac:dyDescent="0.25"/>
  <cols>
    <col min="1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8" x14ac:dyDescent="0.25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17" t="s">
        <v>67</v>
      </c>
      <c r="N1" s="2" t="s">
        <v>630</v>
      </c>
      <c r="O1" t="s">
        <v>642</v>
      </c>
    </row>
    <row r="2" spans="2:18" x14ac:dyDescent="0.25">
      <c r="B2" s="6">
        <v>1</v>
      </c>
      <c r="C2" s="49"/>
      <c r="D2" s="49"/>
      <c r="E2" s="49"/>
      <c r="F2" s="49"/>
      <c r="G2" s="49"/>
      <c r="H2" s="49"/>
      <c r="I2" s="49"/>
      <c r="J2" s="49"/>
      <c r="O2" t="s">
        <v>631</v>
      </c>
    </row>
    <row r="3" spans="2:18" x14ac:dyDescent="0.25">
      <c r="B3" s="6">
        <v>2</v>
      </c>
      <c r="C3" s="49"/>
      <c r="D3" s="49"/>
      <c r="E3" s="49"/>
      <c r="F3" s="49"/>
      <c r="G3" s="49"/>
      <c r="H3" s="49"/>
      <c r="I3" s="49"/>
      <c r="J3" s="49"/>
      <c r="O3" t="s">
        <v>632</v>
      </c>
    </row>
    <row r="4" spans="2:18" x14ac:dyDescent="0.25">
      <c r="B4" s="6">
        <v>3</v>
      </c>
      <c r="C4" s="49"/>
      <c r="D4" s="49"/>
      <c r="E4" s="49"/>
      <c r="F4" s="49"/>
      <c r="G4" s="49"/>
      <c r="H4" s="49"/>
      <c r="I4" s="49"/>
      <c r="J4" s="49"/>
      <c r="O4" s="20" t="s">
        <v>3404</v>
      </c>
      <c r="P4" s="20"/>
      <c r="Q4" s="20"/>
      <c r="R4" s="21"/>
    </row>
    <row r="5" spans="2:18" x14ac:dyDescent="0.25">
      <c r="B5" s="6">
        <v>4</v>
      </c>
      <c r="C5" s="49"/>
      <c r="D5" s="49"/>
      <c r="E5" s="49"/>
      <c r="F5" s="49"/>
      <c r="G5" s="49"/>
      <c r="H5" s="49"/>
      <c r="I5" s="49"/>
      <c r="J5" s="49"/>
    </row>
    <row r="6" spans="2:18" x14ac:dyDescent="0.25">
      <c r="B6" s="6">
        <v>5</v>
      </c>
      <c r="C6" s="49"/>
      <c r="D6" s="49"/>
      <c r="E6" s="49"/>
      <c r="F6" s="49"/>
      <c r="G6" s="49"/>
      <c r="H6" s="49"/>
      <c r="I6" s="49"/>
      <c r="J6" s="49"/>
    </row>
    <row r="7" spans="2:18" x14ac:dyDescent="0.25">
      <c r="B7" s="6">
        <v>6</v>
      </c>
      <c r="C7" s="49"/>
      <c r="D7" s="49"/>
      <c r="E7" s="49"/>
      <c r="F7" s="49"/>
      <c r="G7" s="49"/>
      <c r="H7" s="49"/>
      <c r="I7" s="49"/>
      <c r="J7" s="49"/>
    </row>
    <row r="8" spans="2:18" x14ac:dyDescent="0.25">
      <c r="B8" s="6">
        <v>7</v>
      </c>
      <c r="C8" s="49"/>
      <c r="D8" s="49"/>
      <c r="E8" s="49"/>
      <c r="F8" s="49"/>
      <c r="G8" s="49"/>
      <c r="H8" s="49"/>
      <c r="I8" s="49"/>
      <c r="J8" s="49"/>
    </row>
    <row r="9" spans="2:18" x14ac:dyDescent="0.25">
      <c r="B9" s="6">
        <v>8</v>
      </c>
      <c r="C9" s="49"/>
      <c r="D9" s="49"/>
      <c r="E9" s="49"/>
      <c r="F9" s="49"/>
      <c r="G9" s="49"/>
      <c r="H9" s="49"/>
      <c r="I9" s="49"/>
      <c r="J9" s="49"/>
    </row>
    <row r="10" spans="2:18" x14ac:dyDescent="0.25">
      <c r="B10" s="6">
        <v>9</v>
      </c>
      <c r="C10" s="49"/>
      <c r="D10" s="49"/>
      <c r="E10" s="49"/>
      <c r="F10" s="49"/>
      <c r="G10" s="49"/>
      <c r="H10" s="49"/>
      <c r="I10" s="49"/>
      <c r="J10" s="49"/>
    </row>
    <row r="11" spans="2:18" x14ac:dyDescent="0.25">
      <c r="B11" s="6">
        <v>10</v>
      </c>
      <c r="C11" s="49"/>
      <c r="D11" s="49"/>
      <c r="E11" s="49"/>
      <c r="F11" s="49"/>
      <c r="G11" s="49"/>
      <c r="H11" s="49"/>
      <c r="I11" s="49"/>
      <c r="J11" s="49"/>
    </row>
    <row r="12" spans="2:18" x14ac:dyDescent="0.25">
      <c r="B12" s="6">
        <v>11</v>
      </c>
      <c r="C12" s="49"/>
      <c r="D12" s="49"/>
      <c r="E12" s="49"/>
      <c r="F12" s="49"/>
      <c r="G12" s="49"/>
      <c r="H12" s="49"/>
      <c r="I12" s="49"/>
      <c r="J12" s="49"/>
    </row>
    <row r="13" spans="2:18" x14ac:dyDescent="0.25">
      <c r="B13" s="6">
        <v>12</v>
      </c>
      <c r="C13" s="49"/>
      <c r="D13" s="49"/>
      <c r="E13" s="49"/>
      <c r="F13" s="49"/>
      <c r="G13" s="49"/>
      <c r="H13" s="49"/>
      <c r="I13" s="49"/>
      <c r="J13" s="49"/>
    </row>
    <row r="14" spans="2:18" x14ac:dyDescent="0.25">
      <c r="B14" s="6">
        <v>13</v>
      </c>
      <c r="C14" s="49"/>
      <c r="D14" s="49"/>
      <c r="E14" s="49"/>
      <c r="F14" s="49"/>
      <c r="G14" s="49"/>
      <c r="H14" s="49"/>
      <c r="I14" s="49"/>
      <c r="J14" s="49"/>
    </row>
    <row r="15" spans="2:18" x14ac:dyDescent="0.25">
      <c r="B15" s="6">
        <v>14</v>
      </c>
      <c r="C15" s="49"/>
      <c r="D15" s="49"/>
      <c r="E15" s="49"/>
      <c r="F15" s="49"/>
      <c r="G15" s="49"/>
      <c r="H15" s="49"/>
      <c r="I15" s="49"/>
      <c r="J15" s="49"/>
    </row>
    <row r="16" spans="2:18" x14ac:dyDescent="0.25">
      <c r="B16" s="6">
        <v>15</v>
      </c>
      <c r="C16" s="49"/>
      <c r="D16" s="49"/>
      <c r="E16" s="49"/>
      <c r="F16" s="49"/>
      <c r="G16" s="49"/>
      <c r="H16" s="49"/>
      <c r="I16" s="49"/>
      <c r="J16" s="49"/>
    </row>
    <row r="17" spans="2:11" x14ac:dyDescent="0.25">
      <c r="B17" s="6">
        <v>16</v>
      </c>
      <c r="C17" s="49"/>
      <c r="D17" s="49"/>
      <c r="E17" s="49"/>
      <c r="F17" s="49"/>
      <c r="G17" s="49"/>
      <c r="H17" s="49"/>
      <c r="I17" s="49"/>
      <c r="J17" s="49"/>
    </row>
    <row r="18" spans="2:11" x14ac:dyDescent="0.25">
      <c r="B18" s="6">
        <v>17</v>
      </c>
      <c r="C18" s="49"/>
      <c r="D18" s="49"/>
      <c r="E18" s="49"/>
      <c r="F18" s="49"/>
      <c r="G18" s="49"/>
      <c r="H18" s="49"/>
      <c r="I18" s="49"/>
      <c r="J18" s="49"/>
    </row>
    <row r="19" spans="2:11" x14ac:dyDescent="0.25">
      <c r="B19" s="6">
        <v>18</v>
      </c>
      <c r="C19" s="49"/>
      <c r="D19" s="49"/>
      <c r="E19" s="49"/>
      <c r="F19" s="49"/>
      <c r="G19" s="49"/>
      <c r="H19" s="49"/>
      <c r="I19" s="49"/>
      <c r="J19" s="49"/>
    </row>
    <row r="20" spans="2:11" x14ac:dyDescent="0.25">
      <c r="B20" s="6">
        <v>19</v>
      </c>
      <c r="C20" s="49"/>
      <c r="D20" s="49"/>
      <c r="E20" s="49"/>
      <c r="F20" s="49"/>
      <c r="G20" s="49"/>
      <c r="H20" s="49"/>
      <c r="I20" s="49"/>
      <c r="J20" s="49"/>
    </row>
    <row r="21" spans="2:11" x14ac:dyDescent="0.25">
      <c r="B21" s="6">
        <v>20</v>
      </c>
      <c r="C21" s="49"/>
      <c r="D21" s="49"/>
      <c r="E21" s="49"/>
      <c r="F21" s="49"/>
      <c r="G21" s="49"/>
      <c r="H21" s="49"/>
      <c r="I21" s="49"/>
      <c r="J21" s="49"/>
    </row>
    <row r="22" spans="2:11" x14ac:dyDescent="0.25">
      <c r="B22" s="6">
        <v>21</v>
      </c>
      <c r="C22" s="49"/>
      <c r="D22" s="49"/>
      <c r="E22" s="49"/>
      <c r="F22" s="49"/>
      <c r="G22" s="49"/>
      <c r="H22" s="49"/>
      <c r="I22" s="49"/>
      <c r="J22" s="49"/>
    </row>
    <row r="23" spans="2:11" x14ac:dyDescent="0.25">
      <c r="B23" s="6">
        <v>22</v>
      </c>
      <c r="C23" s="49"/>
      <c r="D23" s="49"/>
      <c r="E23" s="49"/>
      <c r="F23" s="49"/>
      <c r="G23" s="49"/>
      <c r="H23" s="49"/>
      <c r="I23" s="49"/>
      <c r="J23" s="49"/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4"/>
      <c r="D32" s="4"/>
      <c r="E32" s="4"/>
      <c r="F32" s="4"/>
      <c r="G32" s="4"/>
      <c r="H32" s="12"/>
      <c r="K32" t="s">
        <v>639</v>
      </c>
    </row>
    <row r="33" spans="2:11" x14ac:dyDescent="0.25">
      <c r="B33" s="13">
        <v>2</v>
      </c>
      <c r="C33" s="4"/>
      <c r="D33" s="4"/>
      <c r="E33" s="4"/>
      <c r="F33" s="4"/>
      <c r="G33" s="4"/>
      <c r="H33" s="12"/>
      <c r="K33" t="s">
        <v>640</v>
      </c>
    </row>
    <row r="34" spans="2:11" x14ac:dyDescent="0.25">
      <c r="B34" s="13">
        <v>3</v>
      </c>
      <c r="C34" s="4"/>
      <c r="D34" s="4"/>
      <c r="E34" s="4"/>
      <c r="F34" s="4"/>
      <c r="G34" s="4"/>
      <c r="H34" s="12"/>
      <c r="K34" s="2" t="s">
        <v>641</v>
      </c>
    </row>
    <row r="35" spans="2:11" x14ac:dyDescent="0.25">
      <c r="B35" s="13">
        <v>4</v>
      </c>
      <c r="C35" s="4"/>
      <c r="D35" s="4"/>
      <c r="E35" s="4"/>
      <c r="F35" s="4"/>
      <c r="G35" s="4"/>
      <c r="H35" s="12"/>
    </row>
    <row r="36" spans="2:11" x14ac:dyDescent="0.25">
      <c r="B36" s="13">
        <v>5</v>
      </c>
      <c r="C36" s="4"/>
      <c r="D36" s="4"/>
      <c r="E36" s="4"/>
      <c r="F36" s="4"/>
      <c r="G36" s="4"/>
      <c r="H36" s="12"/>
    </row>
    <row r="37" spans="2:11" x14ac:dyDescent="0.25">
      <c r="B37" s="13">
        <v>6</v>
      </c>
      <c r="C37" s="4"/>
      <c r="D37" s="4"/>
      <c r="E37" s="4"/>
      <c r="F37" s="4"/>
      <c r="G37" s="4"/>
      <c r="H37" s="12"/>
    </row>
    <row r="38" spans="2:11" x14ac:dyDescent="0.25">
      <c r="B38" s="13">
        <v>7</v>
      </c>
      <c r="C38" s="4"/>
      <c r="D38" s="4"/>
      <c r="E38" s="4"/>
      <c r="F38" s="4"/>
      <c r="G38" s="4"/>
      <c r="H38" s="12"/>
    </row>
    <row r="39" spans="2:11" x14ac:dyDescent="0.25">
      <c r="B39" s="13">
        <v>8</v>
      </c>
      <c r="C39" s="4"/>
      <c r="D39" s="4"/>
      <c r="E39" s="4"/>
      <c r="F39" s="4"/>
      <c r="G39" s="4"/>
      <c r="H39" s="12"/>
    </row>
    <row r="40" spans="2:11" x14ac:dyDescent="0.25">
      <c r="B40" s="13">
        <v>9</v>
      </c>
      <c r="C40" s="4"/>
      <c r="D40" s="4"/>
      <c r="E40" s="4"/>
      <c r="F40" s="4"/>
      <c r="G40" s="4"/>
      <c r="H40" s="12"/>
    </row>
    <row r="41" spans="2:11" x14ac:dyDescent="0.25">
      <c r="B41" s="13">
        <v>10</v>
      </c>
      <c r="C41" s="4"/>
      <c r="D41" s="4"/>
      <c r="E41" s="4"/>
      <c r="F41" s="4"/>
      <c r="G41" s="4"/>
      <c r="H41" s="12"/>
    </row>
    <row r="42" spans="2:11" x14ac:dyDescent="0.25">
      <c r="B42" s="13">
        <v>11</v>
      </c>
      <c r="C42" s="4"/>
      <c r="D42" s="4"/>
      <c r="E42" s="4"/>
      <c r="F42" s="4"/>
      <c r="G42" s="4"/>
      <c r="H42" s="12"/>
    </row>
    <row r="43" spans="2:11" x14ac:dyDescent="0.25">
      <c r="B43" s="13">
        <v>12</v>
      </c>
      <c r="C43" s="4"/>
      <c r="D43" s="4"/>
      <c r="E43" s="4"/>
      <c r="F43" s="4"/>
      <c r="G43" s="4"/>
      <c r="H43" s="12"/>
    </row>
    <row r="44" spans="2:11" x14ac:dyDescent="0.25">
      <c r="B44" s="13">
        <v>13</v>
      </c>
      <c r="C44" s="4"/>
      <c r="D44" s="4"/>
      <c r="E44" s="4"/>
      <c r="F44" s="4"/>
      <c r="G44" s="4"/>
      <c r="H44" s="12"/>
    </row>
    <row r="45" spans="2:11" x14ac:dyDescent="0.25">
      <c r="B45" s="13">
        <v>14</v>
      </c>
      <c r="C45" s="4"/>
      <c r="D45" s="4"/>
      <c r="E45" s="4"/>
      <c r="F45" s="4"/>
      <c r="G45" s="4"/>
      <c r="H45" s="12"/>
    </row>
    <row r="46" spans="2:11" x14ac:dyDescent="0.25">
      <c r="B46" s="13">
        <v>15</v>
      </c>
      <c r="C46" s="4"/>
      <c r="D46" s="4"/>
      <c r="E46" s="4"/>
      <c r="F46" s="4"/>
      <c r="G46" s="4"/>
      <c r="H46" s="12"/>
    </row>
    <row r="47" spans="2:11" x14ac:dyDescent="0.25">
      <c r="B47" s="13">
        <v>16</v>
      </c>
      <c r="C47" s="4"/>
      <c r="D47" s="4"/>
      <c r="E47" s="4"/>
      <c r="F47" s="4"/>
      <c r="G47" s="4"/>
      <c r="H47" s="12"/>
    </row>
    <row r="48" spans="2:11" x14ac:dyDescent="0.25">
      <c r="B48" s="13">
        <v>17</v>
      </c>
      <c r="C48" s="4"/>
      <c r="D48" s="4"/>
      <c r="E48" s="4"/>
      <c r="F48" s="4"/>
      <c r="G48" s="4"/>
      <c r="H48" s="12"/>
    </row>
    <row r="49" spans="1:34" x14ac:dyDescent="0.25">
      <c r="B49" s="13">
        <v>18</v>
      </c>
      <c r="C49" s="4"/>
      <c r="D49" s="4"/>
      <c r="E49" s="4"/>
      <c r="F49" s="4"/>
      <c r="G49" s="4"/>
      <c r="H49" s="12"/>
    </row>
    <row r="50" spans="1:34" x14ac:dyDescent="0.25">
      <c r="B50" s="13">
        <v>19</v>
      </c>
      <c r="C50" s="4"/>
      <c r="D50" s="4"/>
      <c r="E50" s="4"/>
      <c r="F50" s="4"/>
      <c r="G50" s="4"/>
      <c r="H50" s="12"/>
    </row>
    <row r="51" spans="1:34" x14ac:dyDescent="0.25">
      <c r="B51" s="13">
        <v>20</v>
      </c>
      <c r="C51" s="4"/>
      <c r="D51" s="4"/>
      <c r="E51" s="4"/>
      <c r="F51" s="4"/>
      <c r="G51" s="4"/>
      <c r="H51" s="12"/>
    </row>
    <row r="52" spans="1:34" x14ac:dyDescent="0.25">
      <c r="B52" s="13">
        <v>21</v>
      </c>
      <c r="C52" s="4"/>
      <c r="D52" s="4"/>
      <c r="E52" s="4"/>
      <c r="F52" s="4"/>
      <c r="G52" s="4"/>
      <c r="H52" s="12"/>
    </row>
    <row r="53" spans="1:34" x14ac:dyDescent="0.25">
      <c r="B53" s="13">
        <v>22</v>
      </c>
      <c r="C53" s="4"/>
      <c r="D53" s="4"/>
      <c r="E53" s="4"/>
      <c r="F53" s="4"/>
      <c r="G53" s="4"/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0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60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/>
      <c r="D62" s="5"/>
      <c r="E62" s="5"/>
      <c r="F62" s="5"/>
      <c r="G62" s="5"/>
      <c r="H62" s="5"/>
      <c r="I62" s="5"/>
      <c r="J62" s="5"/>
      <c r="K62" s="32"/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/>
      <c r="D63" s="5"/>
      <c r="E63" s="5"/>
      <c r="F63" s="5"/>
      <c r="G63" s="5"/>
      <c r="H63" s="5"/>
      <c r="I63" s="5"/>
      <c r="J63" s="5"/>
      <c r="K63" s="32"/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/>
      <c r="D64" s="5"/>
      <c r="E64" s="5"/>
      <c r="F64" s="5"/>
      <c r="G64" s="5"/>
      <c r="H64" s="5"/>
      <c r="I64" s="5"/>
      <c r="J64" s="5"/>
      <c r="K64" s="32"/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/>
      <c r="D65" s="5"/>
      <c r="E65" s="5"/>
      <c r="F65" s="5"/>
      <c r="G65" s="5"/>
      <c r="H65" s="5"/>
      <c r="I65" s="5"/>
      <c r="J65" s="5"/>
      <c r="K65" s="32"/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/>
      <c r="D66" s="5"/>
      <c r="E66" s="5"/>
      <c r="F66" s="5"/>
      <c r="G66" s="5"/>
      <c r="H66" s="5"/>
      <c r="I66" s="5"/>
      <c r="J66" s="5"/>
      <c r="K66" s="32"/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/>
      <c r="D67" s="5"/>
      <c r="E67" s="5"/>
      <c r="F67" s="5"/>
      <c r="G67" s="5"/>
      <c r="H67" s="5"/>
      <c r="I67" s="5"/>
      <c r="J67" s="5"/>
      <c r="K67" s="32"/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/>
      <c r="D68" s="5"/>
      <c r="E68" s="5"/>
      <c r="F68" s="5"/>
      <c r="G68" s="5"/>
      <c r="H68" s="5"/>
      <c r="I68" s="5"/>
      <c r="J68" s="5"/>
      <c r="K68" s="32"/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/>
      <c r="D69" s="5"/>
      <c r="E69" s="5"/>
      <c r="F69" s="5"/>
      <c r="G69" s="5"/>
      <c r="H69" s="5"/>
      <c r="I69" s="5"/>
      <c r="J69" s="5"/>
      <c r="K69" s="32"/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/>
      <c r="D70" s="5"/>
      <c r="E70" s="5"/>
      <c r="F70" s="5"/>
      <c r="G70" s="5"/>
      <c r="H70" s="5"/>
      <c r="I70" s="5"/>
      <c r="J70" s="5"/>
      <c r="K70" s="32"/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/>
      <c r="D71" s="5"/>
      <c r="E71" s="5"/>
      <c r="F71" s="5"/>
      <c r="G71" s="5"/>
      <c r="H71" s="5"/>
      <c r="I71" s="5"/>
      <c r="J71" s="5"/>
      <c r="K71" s="32"/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/>
      <c r="D72" s="5"/>
      <c r="E72" s="5"/>
      <c r="F72" s="5"/>
      <c r="G72" s="5"/>
      <c r="H72" s="5"/>
      <c r="I72" s="5"/>
      <c r="J72" s="5"/>
      <c r="K72" s="32"/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/>
      <c r="D73" s="5"/>
      <c r="E73" s="5"/>
      <c r="F73" s="5"/>
      <c r="G73" s="5"/>
      <c r="H73" s="5"/>
      <c r="I73" s="5"/>
      <c r="J73" s="5"/>
      <c r="K73" s="32"/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/>
      <c r="D74" s="5"/>
      <c r="E74" s="5"/>
      <c r="F74" s="5"/>
      <c r="G74" s="5"/>
      <c r="H74" s="5"/>
      <c r="I74" s="5"/>
      <c r="J74" s="5"/>
      <c r="K74" s="32"/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/>
      <c r="D75" s="5"/>
      <c r="E75" s="5"/>
      <c r="F75" s="5"/>
      <c r="G75" s="5"/>
      <c r="H75" s="5"/>
      <c r="I75" s="5"/>
      <c r="J75" s="5"/>
      <c r="K75" s="32"/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/>
      <c r="D76" s="5"/>
      <c r="E76" s="5"/>
      <c r="F76" s="5"/>
      <c r="G76" s="5"/>
      <c r="H76" s="5"/>
      <c r="I76" s="5"/>
      <c r="J76" s="5"/>
      <c r="K76" s="32"/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/>
      <c r="D77" s="5"/>
      <c r="E77" s="5"/>
      <c r="F77" s="5"/>
      <c r="G77" s="5"/>
      <c r="H77" s="5"/>
      <c r="I77" s="5"/>
      <c r="J77" s="5"/>
      <c r="K77" s="32"/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/>
      <c r="D78" s="5"/>
      <c r="E78" s="5"/>
      <c r="F78" s="5"/>
      <c r="G78" s="5"/>
      <c r="H78" s="5"/>
      <c r="I78" s="5"/>
      <c r="J78" s="5"/>
      <c r="K78" s="32"/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/>
      <c r="D79" s="5"/>
      <c r="E79" s="5"/>
      <c r="F79" s="5"/>
      <c r="G79" s="5"/>
      <c r="H79" s="5"/>
      <c r="I79" s="5"/>
      <c r="J79" s="5"/>
      <c r="K79" s="32"/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/>
      <c r="D80" s="5"/>
      <c r="E80" s="5"/>
      <c r="F80" s="5"/>
      <c r="G80" s="5"/>
      <c r="H80" s="5"/>
      <c r="I80" s="5"/>
      <c r="J80" s="5"/>
      <c r="K80" s="32"/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/>
      <c r="D81" s="5"/>
      <c r="E81" s="5"/>
      <c r="F81" s="5"/>
      <c r="G81" s="5"/>
      <c r="H81" s="5"/>
      <c r="I81" s="5"/>
      <c r="J81" s="5"/>
      <c r="K81" s="32"/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/>
      <c r="D82" s="5"/>
      <c r="E82" s="5"/>
      <c r="F82" s="5"/>
      <c r="G82" s="5"/>
      <c r="H82" s="5"/>
      <c r="I82" s="5"/>
      <c r="J82" s="5"/>
      <c r="K82" s="32"/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/>
      <c r="D83" s="5"/>
      <c r="E83" s="5"/>
      <c r="F83" s="5"/>
      <c r="G83" s="5"/>
      <c r="H83" s="5"/>
      <c r="I83" s="5"/>
      <c r="J83" s="5"/>
      <c r="K83" s="32"/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/>
      <c r="D84" s="5"/>
      <c r="E84" s="5"/>
      <c r="F84" s="5"/>
      <c r="G84" s="5"/>
      <c r="H84" s="5"/>
      <c r="I84" s="5"/>
      <c r="J84" s="5"/>
      <c r="K84" s="32"/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/>
      <c r="D85" s="5"/>
      <c r="E85" s="5"/>
      <c r="F85" s="5"/>
      <c r="G85" s="5"/>
      <c r="H85" s="5"/>
      <c r="I85" s="5"/>
      <c r="J85" s="5"/>
      <c r="K85" s="32"/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/>
      <c r="D86" s="5"/>
      <c r="E86" s="5"/>
      <c r="F86" s="5"/>
      <c r="G86" s="5"/>
      <c r="H86" s="5"/>
      <c r="I86" s="5"/>
      <c r="J86" s="5"/>
      <c r="K86" s="32"/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/>
      <c r="D87" s="5"/>
      <c r="E87" s="5"/>
      <c r="F87" s="5"/>
      <c r="G87" s="5"/>
      <c r="H87" s="5"/>
      <c r="I87" s="5"/>
      <c r="J87" s="5"/>
      <c r="K87" s="32"/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/>
      <c r="D88" s="5"/>
      <c r="E88" s="5"/>
      <c r="F88" s="5"/>
      <c r="G88" s="5"/>
      <c r="H88" s="5"/>
      <c r="I88" s="5"/>
      <c r="J88" s="5"/>
      <c r="K88" s="32"/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/>
      <c r="D89" s="5"/>
      <c r="E89" s="5"/>
      <c r="F89" s="5"/>
      <c r="G89" s="5"/>
      <c r="H89" s="5"/>
      <c r="I89" s="5"/>
      <c r="J89" s="5"/>
      <c r="K89" s="32"/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/>
      <c r="D90" s="5"/>
      <c r="E90" s="5"/>
      <c r="F90" s="5"/>
      <c r="G90" s="5"/>
      <c r="H90" s="5"/>
      <c r="I90" s="5"/>
      <c r="J90" s="5"/>
      <c r="K90" s="32"/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/>
      <c r="D91" s="5"/>
      <c r="E91" s="5"/>
      <c r="F91" s="5"/>
      <c r="G91" s="5"/>
      <c r="H91" s="5"/>
      <c r="I91" s="5"/>
      <c r="J91" s="5"/>
      <c r="K91" s="32"/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/>
      <c r="D92" s="5"/>
      <c r="E92" s="5"/>
      <c r="F92" s="5"/>
      <c r="G92" s="5"/>
      <c r="H92" s="5"/>
      <c r="I92" s="5"/>
      <c r="J92" s="5"/>
      <c r="K92" s="32"/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/>
      <c r="D93" s="5"/>
      <c r="E93" s="5"/>
      <c r="F93" s="5"/>
      <c r="G93" s="5"/>
      <c r="H93" s="5"/>
      <c r="I93" s="5"/>
      <c r="J93" s="5"/>
      <c r="K93" s="32"/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/>
      <c r="D94" s="5"/>
      <c r="E94" s="5"/>
      <c r="F94" s="5"/>
      <c r="G94" s="5"/>
      <c r="H94" s="5"/>
      <c r="I94" s="5"/>
      <c r="J94" s="5"/>
      <c r="K94" s="32"/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/>
      <c r="D95" s="5"/>
      <c r="E95" s="5"/>
      <c r="F95" s="5"/>
      <c r="G95" s="5"/>
      <c r="H95" s="5"/>
      <c r="I95" s="5"/>
      <c r="J95" s="5"/>
      <c r="K95" s="32"/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/>
      <c r="D96" s="5"/>
      <c r="E96" s="5"/>
      <c r="F96" s="5"/>
      <c r="G96" s="5"/>
      <c r="H96" s="5"/>
      <c r="I96" s="5"/>
      <c r="J96" s="5"/>
      <c r="K96" s="32"/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/>
      <c r="D97" s="5"/>
      <c r="E97" s="5"/>
      <c r="F97" s="5"/>
      <c r="G97" s="5"/>
      <c r="H97" s="5"/>
      <c r="I97" s="5"/>
      <c r="J97" s="5"/>
      <c r="K97" s="32"/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/>
      <c r="D98" s="5"/>
      <c r="E98" s="5"/>
      <c r="F98" s="5"/>
      <c r="G98" s="5"/>
      <c r="H98" s="5"/>
      <c r="I98" s="5"/>
      <c r="J98" s="5"/>
      <c r="K98" s="32"/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/>
      <c r="D99" s="5"/>
      <c r="E99" s="5"/>
      <c r="F99" s="5"/>
      <c r="G99" s="5"/>
      <c r="H99" s="5"/>
      <c r="I99" s="5"/>
      <c r="J99" s="5"/>
      <c r="K99" s="32"/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/>
      <c r="D100" s="5"/>
      <c r="E100" s="5"/>
      <c r="F100" s="5"/>
      <c r="G100" s="5"/>
      <c r="H100" s="5"/>
      <c r="I100" s="5"/>
      <c r="J100" s="5"/>
      <c r="K100" s="32"/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/>
      <c r="D101" s="5"/>
      <c r="E101" s="5"/>
      <c r="F101" s="5"/>
      <c r="G101" s="5"/>
      <c r="H101" s="5"/>
      <c r="I101" s="5"/>
      <c r="J101" s="5"/>
      <c r="K101" s="32"/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/>
      <c r="D102" s="5"/>
      <c r="E102" s="5"/>
      <c r="F102" s="5"/>
      <c r="G102" s="5"/>
      <c r="H102" s="5"/>
      <c r="I102" s="5"/>
      <c r="J102" s="5"/>
      <c r="K102" s="32"/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/>
      <c r="D103" s="5"/>
      <c r="E103" s="5"/>
      <c r="F103" s="5"/>
      <c r="G103" s="5"/>
      <c r="H103" s="5"/>
      <c r="I103" s="5"/>
      <c r="J103" s="5"/>
      <c r="K103" s="32"/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/>
      <c r="D104" s="5"/>
      <c r="E104" s="5"/>
      <c r="F104" s="5"/>
      <c r="G104" s="5"/>
      <c r="H104" s="5"/>
      <c r="I104" s="5"/>
      <c r="J104" s="5"/>
      <c r="K104" s="32"/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/>
      <c r="D105" s="5"/>
      <c r="E105" s="5"/>
      <c r="F105" s="5"/>
      <c r="G105" s="5"/>
      <c r="H105" s="5"/>
      <c r="I105" s="5"/>
      <c r="J105" s="5"/>
      <c r="K105" s="32"/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/>
      <c r="D106" s="5"/>
      <c r="E106" s="5"/>
      <c r="F106" s="5"/>
      <c r="G106" s="5"/>
      <c r="H106" s="5"/>
      <c r="I106" s="5"/>
      <c r="J106" s="5"/>
      <c r="K106" s="32"/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/>
      <c r="D107" s="5"/>
      <c r="E107" s="5"/>
      <c r="F107" s="5"/>
      <c r="G107" s="5"/>
      <c r="H107" s="5"/>
      <c r="I107" s="5"/>
      <c r="J107" s="5"/>
      <c r="K107" s="32"/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/>
      <c r="D108" s="5"/>
      <c r="E108" s="5"/>
      <c r="F108" s="5"/>
      <c r="G108" s="5"/>
      <c r="H108" s="5"/>
      <c r="I108" s="5"/>
      <c r="J108" s="5"/>
      <c r="K108" s="32"/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/>
      <c r="D109" s="5"/>
      <c r="E109" s="5"/>
      <c r="F109" s="5"/>
      <c r="G109" s="5"/>
      <c r="H109" s="5"/>
      <c r="I109" s="5"/>
      <c r="J109" s="5"/>
      <c r="K109" s="32"/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/>
      <c r="D110" s="5"/>
      <c r="E110" s="5"/>
      <c r="F110" s="5"/>
      <c r="G110" s="5"/>
      <c r="H110" s="5"/>
      <c r="I110" s="5"/>
      <c r="J110" s="5"/>
      <c r="K110" s="32"/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/>
      <c r="D111" s="5"/>
      <c r="E111" s="5"/>
      <c r="F111" s="5"/>
      <c r="G111" s="5"/>
      <c r="H111" s="5"/>
      <c r="I111" s="5"/>
      <c r="J111" s="5"/>
      <c r="K111" s="32"/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/>
      <c r="D112" s="5"/>
      <c r="E112" s="5"/>
      <c r="F112" s="5"/>
      <c r="G112" s="5"/>
      <c r="H112" s="5"/>
      <c r="I112" s="5"/>
      <c r="J112" s="5"/>
      <c r="K112" s="32"/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/>
      <c r="D113" s="5"/>
      <c r="E113" s="5"/>
      <c r="F113" s="5"/>
      <c r="G113" s="5"/>
      <c r="H113" s="5"/>
      <c r="I113" s="5"/>
      <c r="J113" s="5"/>
      <c r="K113" s="32"/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/>
      <c r="D114" s="5"/>
      <c r="E114" s="5"/>
      <c r="F114" s="5"/>
      <c r="G114" s="5"/>
      <c r="H114" s="5"/>
      <c r="I114" s="5"/>
      <c r="J114" s="5"/>
      <c r="K114" s="32"/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/>
      <c r="D115" s="5"/>
      <c r="E115" s="5"/>
      <c r="F115" s="5"/>
      <c r="G115" s="5"/>
      <c r="H115" s="5"/>
      <c r="I115" s="5"/>
      <c r="J115" s="5"/>
      <c r="K115" s="32"/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/>
      <c r="D116" s="5"/>
      <c r="E116" s="5"/>
      <c r="F116" s="5"/>
      <c r="G116" s="5"/>
      <c r="H116" s="5"/>
      <c r="I116" s="5"/>
      <c r="J116" s="5"/>
      <c r="K116" s="32"/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/>
      <c r="D117" s="5"/>
      <c r="E117" s="5"/>
      <c r="F117" s="5"/>
      <c r="G117" s="5"/>
      <c r="H117" s="5"/>
      <c r="I117" s="5"/>
      <c r="J117" s="5"/>
      <c r="K117" s="32"/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/>
      <c r="D118" s="5"/>
      <c r="E118" s="5"/>
      <c r="F118" s="5"/>
      <c r="G118" s="5"/>
      <c r="H118" s="5"/>
      <c r="I118" s="5"/>
      <c r="J118" s="5"/>
      <c r="K118" s="32"/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/>
      <c r="D119" s="5"/>
      <c r="E119" s="5"/>
      <c r="F119" s="5"/>
      <c r="G119" s="5"/>
      <c r="H119" s="5"/>
      <c r="I119" s="5"/>
      <c r="J119" s="5"/>
      <c r="K119" s="32"/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/>
      <c r="D120" s="5"/>
      <c r="E120" s="5"/>
      <c r="F120" s="5"/>
      <c r="G120" s="5"/>
      <c r="H120" s="5"/>
      <c r="I120" s="5"/>
      <c r="J120" s="5"/>
      <c r="K120" s="32"/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/>
      <c r="D121" s="5"/>
      <c r="E121" s="5"/>
      <c r="F121" s="5"/>
      <c r="G121" s="5"/>
      <c r="H121" s="5"/>
      <c r="I121" s="5"/>
      <c r="J121" s="5"/>
      <c r="K121" s="32"/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/>
      <c r="D122" s="5"/>
      <c r="E122" s="5"/>
      <c r="F122" s="5"/>
      <c r="G122" s="5"/>
      <c r="H122" s="5"/>
      <c r="I122" s="5"/>
      <c r="J122" s="5"/>
      <c r="K122" s="32"/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/>
      <c r="D123" s="5"/>
      <c r="E123" s="5"/>
      <c r="F123" s="5"/>
      <c r="G123" s="5"/>
      <c r="H123" s="5"/>
      <c r="I123" s="5"/>
      <c r="J123" s="5"/>
      <c r="K123" s="32"/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/>
      <c r="D124" s="5"/>
      <c r="E124" s="5"/>
      <c r="F124" s="5"/>
      <c r="G124" s="5"/>
      <c r="H124" s="5"/>
      <c r="I124" s="5"/>
      <c r="J124" s="5"/>
      <c r="K124" s="32"/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/>
      <c r="D125" s="5"/>
      <c r="E125" s="5"/>
      <c r="F125" s="5"/>
      <c r="G125" s="5"/>
      <c r="H125" s="5"/>
      <c r="I125" s="5"/>
      <c r="J125" s="5"/>
      <c r="K125" s="32"/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/>
      <c r="D126" s="5"/>
      <c r="E126" s="5"/>
      <c r="F126" s="5"/>
      <c r="G126" s="5"/>
      <c r="H126" s="5"/>
      <c r="I126" s="5"/>
      <c r="J126" s="5"/>
      <c r="K126" s="32"/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/>
      <c r="D127" s="5"/>
      <c r="E127" s="5"/>
      <c r="F127" s="5"/>
      <c r="G127" s="5"/>
      <c r="H127" s="5"/>
      <c r="I127" s="5"/>
      <c r="J127" s="5"/>
      <c r="K127" s="32"/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/>
      <c r="D128" s="5"/>
      <c r="E128" s="5"/>
      <c r="F128" s="5"/>
      <c r="G128" s="5"/>
      <c r="H128" s="5"/>
      <c r="I128" s="5"/>
      <c r="J128" s="5"/>
      <c r="K128" s="32"/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/>
      <c r="D129" s="5"/>
      <c r="E129" s="5"/>
      <c r="F129" s="5"/>
      <c r="G129" s="5"/>
      <c r="H129" s="5"/>
      <c r="I129" s="5"/>
      <c r="J129" s="5"/>
      <c r="K129" s="32"/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/>
      <c r="D130" s="5"/>
      <c r="E130" s="5"/>
      <c r="F130" s="5"/>
      <c r="G130" s="5"/>
      <c r="H130" s="5"/>
      <c r="I130" s="5"/>
      <c r="J130" s="5"/>
      <c r="K130" s="32"/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/>
      <c r="D131" s="5"/>
      <c r="E131" s="5"/>
      <c r="F131" s="5"/>
      <c r="G131" s="5"/>
      <c r="H131" s="5"/>
      <c r="I131" s="5"/>
      <c r="J131" s="5"/>
      <c r="K131" s="32"/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/>
      <c r="D132" s="5"/>
      <c r="E132" s="5"/>
      <c r="F132" s="5"/>
      <c r="G132" s="5"/>
      <c r="H132" s="5"/>
      <c r="I132" s="5"/>
      <c r="J132" s="5"/>
      <c r="K132" s="32"/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/>
      <c r="D133" s="5"/>
      <c r="E133" s="5"/>
      <c r="F133" s="5"/>
      <c r="G133" s="5"/>
      <c r="H133" s="5"/>
      <c r="I133" s="5"/>
      <c r="J133" s="5"/>
      <c r="K133" s="32"/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/>
      <c r="D134" s="5"/>
      <c r="E134" s="5"/>
      <c r="F134" s="5"/>
      <c r="G134" s="5"/>
      <c r="H134" s="5"/>
      <c r="I134" s="5"/>
      <c r="J134" s="5"/>
      <c r="K134" s="32"/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/>
      <c r="D135" s="5"/>
      <c r="E135" s="5"/>
      <c r="F135" s="5"/>
      <c r="G135" s="5"/>
      <c r="H135" s="5"/>
      <c r="I135" s="5"/>
      <c r="J135" s="5"/>
      <c r="K135" s="32"/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/>
      <c r="D136" s="5"/>
      <c r="E136" s="5"/>
      <c r="F136" s="5"/>
      <c r="G136" s="5"/>
      <c r="H136" s="5"/>
      <c r="I136" s="5"/>
      <c r="J136" s="5"/>
      <c r="K136" s="32"/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/>
      <c r="D137" s="5"/>
      <c r="E137" s="5"/>
      <c r="F137" s="5"/>
      <c r="G137" s="5"/>
      <c r="H137" s="5"/>
      <c r="I137" s="5"/>
      <c r="J137" s="5"/>
      <c r="K137" s="32"/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/>
      <c r="D138" s="5"/>
      <c r="E138" s="5"/>
      <c r="F138" s="5"/>
      <c r="G138" s="5"/>
      <c r="H138" s="5"/>
      <c r="I138" s="5"/>
      <c r="J138" s="5"/>
      <c r="K138" s="32"/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/>
      <c r="D139" s="5"/>
      <c r="E139" s="5"/>
      <c r="F139" s="5"/>
      <c r="G139" s="5"/>
      <c r="H139" s="5"/>
      <c r="I139" s="5"/>
      <c r="J139" s="5"/>
      <c r="K139" s="32"/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/>
      <c r="D140" s="5"/>
      <c r="E140" s="5"/>
      <c r="F140" s="5"/>
      <c r="G140" s="5"/>
      <c r="H140" s="5"/>
      <c r="I140" s="5"/>
      <c r="J140" s="5"/>
      <c r="K140" s="32"/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/>
      <c r="D141" s="5"/>
      <c r="E141" s="5"/>
      <c r="F141" s="5"/>
      <c r="G141" s="5"/>
      <c r="H141" s="5"/>
      <c r="I141" s="5"/>
      <c r="J141" s="5"/>
      <c r="K141" s="32"/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/>
      <c r="D142" s="5"/>
      <c r="E142" s="5"/>
      <c r="F142" s="5"/>
      <c r="G142" s="5"/>
      <c r="H142" s="5"/>
      <c r="I142" s="5"/>
      <c r="J142" s="5"/>
      <c r="K142" s="32"/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/>
      <c r="D143" s="5"/>
      <c r="E143" s="5"/>
      <c r="F143" s="5"/>
      <c r="G143" s="5"/>
      <c r="H143" s="5"/>
      <c r="I143" s="5"/>
      <c r="J143" s="5"/>
      <c r="K143" s="32"/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/>
      <c r="D144" s="5"/>
      <c r="E144" s="5"/>
      <c r="F144" s="5"/>
      <c r="G144" s="5"/>
      <c r="H144" s="5"/>
      <c r="I144" s="5"/>
      <c r="J144" s="5"/>
      <c r="K144" s="32"/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/>
      <c r="D145" s="5"/>
      <c r="E145" s="5"/>
      <c r="F145" s="5"/>
      <c r="G145" s="5"/>
      <c r="H145" s="5"/>
      <c r="I145" s="5"/>
      <c r="J145" s="5"/>
      <c r="K145" s="32"/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/>
      <c r="D146" s="5"/>
      <c r="E146" s="5"/>
      <c r="F146" s="5"/>
      <c r="G146" s="5"/>
      <c r="H146" s="5"/>
      <c r="I146" s="5"/>
      <c r="J146" s="5"/>
      <c r="K146" s="32"/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/>
      <c r="D147" s="5"/>
      <c r="E147" s="5"/>
      <c r="F147" s="5"/>
      <c r="G147" s="5"/>
      <c r="H147" s="5"/>
      <c r="I147" s="5"/>
      <c r="J147" s="5"/>
      <c r="K147" s="32"/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/>
      <c r="D148" s="5"/>
      <c r="E148" s="5"/>
      <c r="F148" s="5"/>
      <c r="G148" s="5"/>
      <c r="H148" s="5"/>
      <c r="I148" s="5"/>
      <c r="J148" s="5"/>
      <c r="K148" s="32"/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/>
      <c r="D149" s="5"/>
      <c r="E149" s="5"/>
      <c r="F149" s="5"/>
      <c r="G149" s="5"/>
      <c r="H149" s="5"/>
      <c r="I149" s="5"/>
      <c r="J149" s="5"/>
      <c r="K149" s="32"/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/>
      <c r="D150" s="5"/>
      <c r="E150" s="5"/>
      <c r="F150" s="5"/>
      <c r="G150" s="5"/>
      <c r="H150" s="5"/>
      <c r="I150" s="5"/>
      <c r="J150" s="5"/>
      <c r="K150" s="32"/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/>
      <c r="D151" s="5"/>
      <c r="E151" s="5"/>
      <c r="F151" s="5"/>
      <c r="G151" s="5"/>
      <c r="H151" s="5"/>
      <c r="I151" s="5"/>
      <c r="J151" s="5"/>
      <c r="K151" s="32"/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/>
      <c r="D152" s="5"/>
      <c r="E152" s="5"/>
      <c r="F152" s="5"/>
      <c r="G152" s="5"/>
      <c r="H152" s="5"/>
      <c r="I152" s="5"/>
      <c r="J152" s="5"/>
      <c r="K152" s="32"/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/>
      <c r="D153" s="5"/>
      <c r="E153" s="5"/>
      <c r="F153" s="5"/>
      <c r="G153" s="5"/>
      <c r="H153" s="5"/>
      <c r="I153" s="5"/>
      <c r="J153" s="5"/>
      <c r="K153" s="32"/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/>
      <c r="D154" s="5"/>
      <c r="E154" s="5"/>
      <c r="F154" s="5"/>
      <c r="G154" s="5"/>
      <c r="H154" s="5"/>
      <c r="I154" s="5"/>
      <c r="J154" s="5"/>
      <c r="K154" s="32"/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/>
      <c r="D155" s="5"/>
      <c r="E155" s="5"/>
      <c r="F155" s="5"/>
      <c r="G155" s="5"/>
      <c r="H155" s="5"/>
      <c r="I155" s="5"/>
      <c r="J155" s="5"/>
      <c r="K155" s="32"/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/>
      <c r="D156" s="5"/>
      <c r="E156" s="5"/>
      <c r="F156" s="5"/>
      <c r="G156" s="5"/>
      <c r="H156" s="5"/>
      <c r="I156" s="5"/>
      <c r="J156" s="5"/>
      <c r="K156" s="32"/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/>
      <c r="D157" s="5"/>
      <c r="E157" s="5"/>
      <c r="F157" s="5"/>
      <c r="G157" s="5"/>
      <c r="H157" s="5"/>
      <c r="I157" s="5"/>
      <c r="J157" s="5"/>
      <c r="K157" s="32"/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/>
      <c r="D158" s="5"/>
      <c r="E158" s="5"/>
      <c r="F158" s="5"/>
      <c r="G158" s="5"/>
      <c r="H158" s="5"/>
      <c r="I158" s="5"/>
      <c r="J158" s="5"/>
      <c r="K158" s="32"/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/>
      <c r="D159" s="5"/>
      <c r="E159" s="5"/>
      <c r="F159" s="5"/>
      <c r="G159" s="5"/>
      <c r="H159" s="5"/>
      <c r="I159" s="5"/>
      <c r="J159" s="5"/>
      <c r="K159" s="32"/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/>
      <c r="D160" s="5"/>
      <c r="E160" s="5"/>
      <c r="F160" s="5"/>
      <c r="G160" s="5"/>
      <c r="H160" s="5"/>
      <c r="I160" s="5"/>
      <c r="J160" s="5"/>
      <c r="K160" s="32"/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/>
      <c r="D161" s="5"/>
      <c r="E161" s="5"/>
      <c r="F161" s="5"/>
      <c r="G161" s="5"/>
      <c r="H161" s="5"/>
      <c r="I161" s="5"/>
      <c r="J161" s="5"/>
      <c r="K161" s="32"/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/>
      <c r="D162" s="5"/>
      <c r="E162" s="5"/>
      <c r="F162" s="5"/>
      <c r="G162" s="5"/>
      <c r="H162" s="5"/>
      <c r="I162" s="5"/>
      <c r="J162" s="5"/>
      <c r="K162" s="32"/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/>
      <c r="D163" s="5"/>
      <c r="E163" s="5"/>
      <c r="F163" s="5"/>
      <c r="G163" s="5"/>
      <c r="H163" s="5"/>
      <c r="I163" s="5"/>
      <c r="J163" s="5"/>
      <c r="K163" s="32"/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/>
      <c r="D164" s="5"/>
      <c r="E164" s="5"/>
      <c r="F164" s="5"/>
      <c r="G164" s="5"/>
      <c r="H164" s="5"/>
      <c r="I164" s="5"/>
      <c r="J164" s="5"/>
      <c r="K164" s="32"/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/>
      <c r="D165" s="5"/>
      <c r="E165" s="5"/>
      <c r="F165" s="5"/>
      <c r="G165" s="5"/>
      <c r="H165" s="5"/>
      <c r="I165" s="5"/>
      <c r="J165" s="5"/>
      <c r="K165" s="32"/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/>
      <c r="D166" s="5"/>
      <c r="E166" s="5"/>
      <c r="F166" s="5"/>
      <c r="G166" s="5"/>
      <c r="H166" s="5"/>
      <c r="I166" s="5"/>
      <c r="J166" s="5"/>
      <c r="K166" s="32"/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/>
      <c r="D167" s="5"/>
      <c r="E167" s="5"/>
      <c r="F167" s="5"/>
      <c r="G167" s="5"/>
      <c r="H167" s="5"/>
      <c r="I167" s="5"/>
      <c r="J167" s="5"/>
      <c r="K167" s="32"/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/>
      <c r="D168" s="5"/>
      <c r="E168" s="5"/>
      <c r="F168" s="5"/>
      <c r="G168" s="5"/>
      <c r="H168" s="5"/>
      <c r="I168" s="5"/>
      <c r="J168" s="5"/>
      <c r="K168" s="32"/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/>
      <c r="D169" s="5"/>
      <c r="E169" s="5"/>
      <c r="F169" s="5"/>
      <c r="G169" s="5"/>
      <c r="H169" s="5"/>
      <c r="I169" s="5"/>
      <c r="J169" s="5"/>
      <c r="K169" s="32"/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/>
      <c r="D170" s="5"/>
      <c r="E170" s="5"/>
      <c r="F170" s="5"/>
      <c r="G170" s="5"/>
      <c r="H170" s="5"/>
      <c r="I170" s="5"/>
      <c r="J170" s="5"/>
      <c r="K170" s="32"/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/>
      <c r="D171" s="5"/>
      <c r="E171" s="5"/>
      <c r="F171" s="5"/>
      <c r="G171" s="5"/>
      <c r="H171" s="5"/>
      <c r="I171" s="5"/>
      <c r="J171" s="5"/>
      <c r="K171" s="32"/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/>
      <c r="D172" s="5"/>
      <c r="E172" s="5"/>
      <c r="F172" s="5"/>
      <c r="G172" s="5"/>
      <c r="H172" s="5"/>
      <c r="I172" s="5"/>
      <c r="J172" s="5"/>
      <c r="K172" s="32"/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/>
      <c r="D173" s="5"/>
      <c r="E173" s="5"/>
      <c r="F173" s="5"/>
      <c r="G173" s="5"/>
      <c r="H173" s="5"/>
      <c r="I173" s="5"/>
      <c r="J173" s="5"/>
      <c r="K173" s="32"/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/>
      <c r="D174" s="5"/>
      <c r="E174" s="5"/>
      <c r="F174" s="5"/>
      <c r="G174" s="5"/>
      <c r="H174" s="5"/>
      <c r="I174" s="5"/>
      <c r="J174" s="5"/>
      <c r="K174" s="32"/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/>
      <c r="D175" s="5"/>
      <c r="E175" s="5"/>
      <c r="F175" s="5"/>
      <c r="G175" s="5"/>
      <c r="H175" s="5"/>
      <c r="I175" s="5"/>
      <c r="J175" s="5"/>
      <c r="K175" s="32"/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/>
      <c r="D176" s="5"/>
      <c r="E176" s="5"/>
      <c r="F176" s="5"/>
      <c r="G176" s="5"/>
      <c r="H176" s="5"/>
      <c r="I176" s="5"/>
      <c r="J176" s="5"/>
      <c r="K176" s="32"/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/>
      <c r="D177" s="5"/>
      <c r="E177" s="5"/>
      <c r="F177" s="5"/>
      <c r="G177" s="5"/>
      <c r="H177" s="5"/>
      <c r="I177" s="5"/>
      <c r="J177" s="5"/>
      <c r="K177" s="32"/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/>
      <c r="D178" s="5"/>
      <c r="E178" s="5"/>
      <c r="F178" s="5"/>
      <c r="G178" s="5"/>
      <c r="H178" s="5"/>
      <c r="I178" s="5"/>
      <c r="J178" s="5"/>
      <c r="K178" s="32"/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/>
      <c r="D179" s="5"/>
      <c r="E179" s="5"/>
      <c r="F179" s="5"/>
      <c r="G179" s="5"/>
      <c r="H179" s="5"/>
      <c r="I179" s="5"/>
      <c r="J179" s="5"/>
      <c r="K179" s="32"/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/>
      <c r="D180" s="5"/>
      <c r="E180" s="5"/>
      <c r="F180" s="5"/>
      <c r="G180" s="5"/>
      <c r="H180" s="5"/>
      <c r="I180" s="5"/>
      <c r="J180" s="5"/>
      <c r="K180" s="32"/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/>
      <c r="D181" s="5"/>
      <c r="E181" s="5"/>
      <c r="F181" s="5"/>
      <c r="G181" s="5"/>
      <c r="H181" s="5"/>
      <c r="I181" s="5"/>
      <c r="J181" s="5"/>
      <c r="K181" s="32"/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/>
      <c r="D182" s="5"/>
      <c r="E182" s="5"/>
      <c r="F182" s="5"/>
      <c r="G182" s="5"/>
      <c r="H182" s="5"/>
      <c r="I182" s="5"/>
      <c r="J182" s="5"/>
      <c r="K182" s="32"/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/>
      <c r="D183" s="5"/>
      <c r="E183" s="5"/>
      <c r="F183" s="5"/>
      <c r="G183" s="5"/>
      <c r="H183" s="5"/>
      <c r="I183" s="5"/>
      <c r="J183" s="5"/>
      <c r="K183" s="32"/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/>
      <c r="D184" s="5"/>
      <c r="E184" s="5"/>
      <c r="F184" s="5"/>
      <c r="G184" s="5"/>
      <c r="H184" s="5"/>
      <c r="I184" s="5"/>
      <c r="J184" s="5"/>
      <c r="K184" s="32"/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/>
      <c r="D185" s="5"/>
      <c r="E185" s="5"/>
      <c r="F185" s="5"/>
      <c r="G185" s="5"/>
      <c r="H185" s="5"/>
      <c r="I185" s="5"/>
      <c r="J185" s="5"/>
      <c r="K185" s="32"/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/>
      <c r="D186" s="5"/>
      <c r="E186" s="5"/>
      <c r="F186" s="5"/>
      <c r="G186" s="5"/>
      <c r="H186" s="5"/>
      <c r="I186" s="5"/>
      <c r="J186" s="5"/>
      <c r="K186" s="32"/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/>
      <c r="D187" s="5"/>
      <c r="E187" s="5"/>
      <c r="F187" s="5"/>
      <c r="G187" s="5"/>
      <c r="H187" s="5"/>
      <c r="I187" s="5"/>
      <c r="J187" s="5"/>
      <c r="K187" s="32"/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/>
      <c r="D188" s="5"/>
      <c r="E188" s="5"/>
      <c r="F188" s="5"/>
      <c r="G188" s="5"/>
      <c r="H188" s="5"/>
      <c r="I188" s="5"/>
      <c r="J188" s="5"/>
      <c r="K188" s="32"/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/>
      <c r="D189" s="5"/>
      <c r="E189" s="5"/>
      <c r="F189" s="5"/>
      <c r="G189" s="5"/>
      <c r="H189" s="5"/>
      <c r="I189" s="5"/>
      <c r="J189" s="5"/>
      <c r="K189" s="32"/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/>
      <c r="D190" s="5"/>
      <c r="E190" s="5"/>
      <c r="F190" s="5"/>
      <c r="G190" s="5"/>
      <c r="H190" s="5"/>
      <c r="I190" s="5"/>
      <c r="J190" s="5"/>
      <c r="K190" s="32"/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/>
      <c r="D191" s="5"/>
      <c r="E191" s="5"/>
      <c r="F191" s="5"/>
      <c r="G191" s="5"/>
      <c r="H191" s="5"/>
      <c r="I191" s="5"/>
      <c r="J191" s="5"/>
      <c r="K191" s="32"/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/>
      <c r="D192" s="5"/>
      <c r="E192" s="5"/>
      <c r="F192" s="5"/>
      <c r="G192" s="5"/>
      <c r="H192" s="5"/>
      <c r="I192" s="5"/>
      <c r="J192" s="5"/>
      <c r="K192" s="32"/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/>
      <c r="D193" s="5"/>
      <c r="E193" s="5"/>
      <c r="F193" s="5"/>
      <c r="G193" s="5"/>
      <c r="H193" s="5"/>
      <c r="I193" s="5"/>
      <c r="J193" s="5"/>
      <c r="K193" s="32"/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/>
      <c r="D194" s="5"/>
      <c r="E194" s="5"/>
      <c r="F194" s="5"/>
      <c r="G194" s="5"/>
      <c r="H194" s="5"/>
      <c r="I194" s="5"/>
      <c r="J194" s="5"/>
      <c r="K194" s="32"/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/>
      <c r="D195" s="5"/>
      <c r="E195" s="5"/>
      <c r="F195" s="5"/>
      <c r="G195" s="5"/>
      <c r="H195" s="5"/>
      <c r="I195" s="5"/>
      <c r="J195" s="5"/>
      <c r="K195" s="32"/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/>
      <c r="D196" s="5"/>
      <c r="E196" s="5"/>
      <c r="F196" s="5"/>
      <c r="G196" s="5"/>
      <c r="H196" s="5"/>
      <c r="I196" s="5"/>
      <c r="J196" s="5"/>
      <c r="K196" s="32"/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/>
      <c r="D197" s="5"/>
      <c r="E197" s="5"/>
      <c r="F197" s="5"/>
      <c r="G197" s="5"/>
      <c r="H197" s="5"/>
      <c r="I197" s="5"/>
      <c r="J197" s="5"/>
      <c r="K197" s="32"/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/>
      <c r="D198" s="5"/>
      <c r="E198" s="5"/>
      <c r="F198" s="5"/>
      <c r="G198" s="5"/>
      <c r="H198" s="5"/>
      <c r="I198" s="5"/>
      <c r="J198" s="5"/>
      <c r="K198" s="32"/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/>
      <c r="D199" s="5"/>
      <c r="E199" s="5"/>
      <c r="F199" s="5"/>
      <c r="G199" s="5"/>
      <c r="H199" s="5"/>
      <c r="I199" s="5"/>
      <c r="J199" s="5"/>
      <c r="K199" s="32"/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/>
      <c r="D200" s="5"/>
      <c r="E200" s="5"/>
      <c r="F200" s="5"/>
      <c r="G200" s="5"/>
      <c r="H200" s="5"/>
      <c r="I200" s="5"/>
      <c r="J200" s="5"/>
      <c r="K200" s="32"/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/>
      <c r="D201" s="5"/>
      <c r="E201" s="5"/>
      <c r="F201" s="5"/>
      <c r="G201" s="5"/>
      <c r="H201" s="5"/>
      <c r="I201" s="5"/>
      <c r="J201" s="5"/>
      <c r="K201" s="32"/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/>
      <c r="D202" s="5"/>
      <c r="E202" s="5"/>
      <c r="F202" s="5"/>
      <c r="G202" s="5"/>
      <c r="H202" s="5"/>
      <c r="I202" s="5"/>
      <c r="J202" s="5"/>
      <c r="K202" s="32"/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/>
      <c r="D203" s="5"/>
      <c r="E203" s="5"/>
      <c r="F203" s="5"/>
      <c r="G203" s="5"/>
      <c r="H203" s="5"/>
      <c r="I203" s="5"/>
      <c r="J203" s="5"/>
      <c r="K203" s="32"/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/>
      <c r="D204" s="5"/>
      <c r="E204" s="5"/>
      <c r="F204" s="5"/>
      <c r="G204" s="5"/>
      <c r="H204" s="5"/>
      <c r="I204" s="5"/>
      <c r="J204" s="5"/>
      <c r="K204" s="32"/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/>
      <c r="D205" s="5"/>
      <c r="E205" s="5"/>
      <c r="F205" s="5"/>
      <c r="G205" s="5"/>
      <c r="H205" s="5"/>
      <c r="I205" s="5"/>
      <c r="J205" s="5"/>
      <c r="K205" s="32"/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/>
      <c r="D206" s="5"/>
      <c r="E206" s="5"/>
      <c r="F206" s="5"/>
      <c r="G206" s="5"/>
      <c r="H206" s="5"/>
      <c r="I206" s="5"/>
      <c r="J206" s="5"/>
      <c r="K206" s="32"/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/>
      <c r="D207" s="5"/>
      <c r="E207" s="5"/>
      <c r="F207" s="5"/>
      <c r="G207" s="5"/>
      <c r="H207" s="5"/>
      <c r="I207" s="5"/>
      <c r="J207" s="5"/>
      <c r="K207" s="32"/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/>
      <c r="D208" s="5"/>
      <c r="E208" s="5"/>
      <c r="F208" s="5"/>
      <c r="G208" s="5"/>
      <c r="H208" s="5"/>
      <c r="I208" s="5"/>
      <c r="J208" s="5"/>
      <c r="K208" s="32"/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/>
      <c r="D209" s="5"/>
      <c r="E209" s="5"/>
      <c r="F209" s="5"/>
      <c r="G209" s="5"/>
      <c r="H209" s="5"/>
      <c r="I209" s="5"/>
      <c r="J209" s="5"/>
      <c r="K209" s="32"/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/>
      <c r="D210" s="5"/>
      <c r="E210" s="5"/>
      <c r="F210" s="5"/>
      <c r="G210" s="5"/>
      <c r="H210" s="5"/>
      <c r="I210" s="5"/>
      <c r="J210" s="5"/>
      <c r="K210" s="32"/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/>
      <c r="D211" s="5"/>
      <c r="E211" s="5"/>
      <c r="F211" s="5"/>
      <c r="G211" s="5"/>
      <c r="H211" s="5"/>
      <c r="I211" s="5"/>
      <c r="J211" s="5"/>
      <c r="K211" s="32"/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/>
      <c r="D212" s="5"/>
      <c r="E212" s="5"/>
      <c r="F212" s="5"/>
      <c r="G212" s="5"/>
      <c r="H212" s="5"/>
      <c r="I212" s="5"/>
      <c r="J212" s="5"/>
      <c r="K212" s="32"/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/>
      <c r="D213" s="5"/>
      <c r="E213" s="5"/>
      <c r="F213" s="5"/>
      <c r="G213" s="5"/>
      <c r="H213" s="5"/>
      <c r="I213" s="5"/>
      <c r="J213" s="5"/>
      <c r="K213" s="32"/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/>
      <c r="D214" s="5"/>
      <c r="E214" s="5"/>
      <c r="F214" s="5"/>
      <c r="G214" s="5"/>
      <c r="H214" s="5"/>
      <c r="I214" s="5"/>
      <c r="J214" s="5"/>
      <c r="K214" s="32"/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/>
      <c r="D215" s="5"/>
      <c r="E215" s="5"/>
      <c r="F215" s="5"/>
      <c r="G215" s="5"/>
      <c r="H215" s="5"/>
      <c r="I215" s="5"/>
      <c r="J215" s="5"/>
      <c r="K215" s="32"/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/>
      <c r="D216" s="5"/>
      <c r="E216" s="5"/>
      <c r="F216" s="5"/>
      <c r="G216" s="5"/>
      <c r="H216" s="5"/>
      <c r="I216" s="5"/>
      <c r="J216" s="5"/>
      <c r="K216" s="32"/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/>
      <c r="D217" s="5"/>
      <c r="E217" s="5"/>
      <c r="F217" s="5"/>
      <c r="G217" s="5"/>
      <c r="H217" s="5"/>
      <c r="I217" s="5"/>
      <c r="J217" s="5"/>
      <c r="K217" s="32"/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/>
      <c r="D218" s="5"/>
      <c r="E218" s="5"/>
      <c r="F218" s="5"/>
      <c r="G218" s="5"/>
      <c r="H218" s="5"/>
      <c r="I218" s="5"/>
      <c r="J218" s="5"/>
      <c r="K218" s="32"/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/>
      <c r="D219" s="5"/>
      <c r="E219" s="5"/>
      <c r="F219" s="5"/>
      <c r="G219" s="5"/>
      <c r="H219" s="5"/>
      <c r="I219" s="5"/>
      <c r="J219" s="5"/>
      <c r="K219" s="32"/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/>
      <c r="D220" s="5"/>
      <c r="E220" s="5"/>
      <c r="F220" s="5"/>
      <c r="G220" s="5"/>
      <c r="H220" s="5"/>
      <c r="I220" s="5"/>
      <c r="J220" s="5"/>
      <c r="K220" s="32"/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/>
      <c r="D221" s="5"/>
      <c r="E221" s="5"/>
      <c r="F221" s="5"/>
      <c r="G221" s="5"/>
      <c r="H221" s="5"/>
      <c r="I221" s="5"/>
      <c r="J221" s="5"/>
      <c r="K221" s="32"/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/>
      <c r="D222" s="5"/>
      <c r="E222" s="5"/>
      <c r="F222" s="5"/>
      <c r="G222" s="5"/>
      <c r="H222" s="5"/>
      <c r="I222" s="5"/>
      <c r="J222" s="5"/>
      <c r="K222" s="32"/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/>
      <c r="D223" s="5"/>
      <c r="E223" s="5"/>
      <c r="F223" s="5"/>
      <c r="G223" s="5"/>
      <c r="H223" s="5"/>
      <c r="I223" s="5"/>
      <c r="J223" s="5"/>
      <c r="K223" s="32"/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/>
      <c r="D224" s="5"/>
      <c r="E224" s="5"/>
      <c r="F224" s="5"/>
      <c r="G224" s="5"/>
      <c r="H224" s="5"/>
      <c r="I224" s="5"/>
      <c r="J224" s="5"/>
      <c r="K224" s="32"/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/>
      <c r="D225" s="5"/>
      <c r="E225" s="5"/>
      <c r="F225" s="5"/>
      <c r="G225" s="5"/>
      <c r="H225" s="5"/>
      <c r="I225" s="5"/>
      <c r="J225" s="5"/>
      <c r="K225" s="32"/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/>
      <c r="D226" s="5"/>
      <c r="E226" s="5"/>
      <c r="F226" s="5"/>
      <c r="G226" s="5"/>
      <c r="H226" s="5"/>
      <c r="I226" s="5"/>
      <c r="J226" s="5"/>
      <c r="K226" s="32"/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/>
      <c r="D227" s="5"/>
      <c r="E227" s="5"/>
      <c r="F227" s="5"/>
      <c r="G227" s="5"/>
      <c r="H227" s="5"/>
      <c r="I227" s="5"/>
      <c r="J227" s="5"/>
      <c r="K227" s="32"/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/>
      <c r="D228" s="5"/>
      <c r="E228" s="5"/>
      <c r="F228" s="5"/>
      <c r="G228" s="5"/>
      <c r="H228" s="5"/>
      <c r="I228" s="5"/>
      <c r="J228" s="5"/>
      <c r="K228" s="32"/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/>
      <c r="D229" s="5"/>
      <c r="E229" s="5"/>
      <c r="F229" s="5"/>
      <c r="G229" s="5"/>
      <c r="H229" s="5"/>
      <c r="I229" s="5"/>
      <c r="J229" s="5"/>
      <c r="K229" s="32"/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/>
      <c r="D230" s="5"/>
      <c r="E230" s="5"/>
      <c r="F230" s="5"/>
      <c r="G230" s="5"/>
      <c r="H230" s="5"/>
      <c r="I230" s="5"/>
      <c r="J230" s="5"/>
      <c r="K230" s="32"/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/>
      <c r="D231" s="5"/>
      <c r="E231" s="5"/>
      <c r="F231" s="5"/>
      <c r="G231" s="5"/>
      <c r="H231" s="5"/>
      <c r="I231" s="5"/>
      <c r="J231" s="5"/>
      <c r="K231" s="32"/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/>
      <c r="D232" s="5"/>
      <c r="E232" s="5"/>
      <c r="F232" s="5"/>
      <c r="G232" s="5"/>
      <c r="H232" s="5"/>
      <c r="I232" s="5"/>
      <c r="J232" s="5"/>
      <c r="K232" s="32"/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/>
      <c r="D233" s="5"/>
      <c r="E233" s="5"/>
      <c r="F233" s="5"/>
      <c r="G233" s="5"/>
      <c r="H233" s="5"/>
      <c r="I233" s="5"/>
      <c r="J233" s="5"/>
      <c r="K233" s="32"/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/>
      <c r="D234" s="5"/>
      <c r="E234" s="5"/>
      <c r="F234" s="5"/>
      <c r="G234" s="5"/>
      <c r="H234" s="5"/>
      <c r="I234" s="5"/>
      <c r="J234" s="5"/>
      <c r="K234" s="32"/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/>
      <c r="D235" s="5"/>
      <c r="E235" s="5"/>
      <c r="F235" s="5"/>
      <c r="G235" s="5"/>
      <c r="H235" s="5"/>
      <c r="I235" s="5"/>
      <c r="J235" s="5"/>
      <c r="K235" s="32"/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/>
      <c r="D236" s="5"/>
      <c r="E236" s="5"/>
      <c r="F236" s="5"/>
      <c r="G236" s="5"/>
      <c r="H236" s="5"/>
      <c r="I236" s="5"/>
      <c r="J236" s="5"/>
      <c r="K236" s="32"/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/>
      <c r="D237" s="5"/>
      <c r="E237" s="5"/>
      <c r="F237" s="5"/>
      <c r="G237" s="5"/>
      <c r="H237" s="5"/>
      <c r="I237" s="5"/>
      <c r="J237" s="5"/>
      <c r="K237" s="32"/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/>
      <c r="D238" s="5"/>
      <c r="E238" s="5"/>
      <c r="F238" s="5"/>
      <c r="G238" s="5"/>
      <c r="H238" s="5"/>
      <c r="I238" s="5"/>
      <c r="J238" s="5"/>
      <c r="K238" s="32"/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/>
      <c r="D239" s="5"/>
      <c r="E239" s="5"/>
      <c r="F239" s="5"/>
      <c r="G239" s="5"/>
      <c r="H239" s="5"/>
      <c r="I239" s="5"/>
      <c r="J239" s="5"/>
      <c r="K239" s="32"/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/>
      <c r="D240" s="5"/>
      <c r="E240" s="5"/>
      <c r="F240" s="5"/>
      <c r="G240" s="5"/>
      <c r="H240" s="5"/>
      <c r="I240" s="5"/>
      <c r="J240" s="5"/>
      <c r="K240" s="32"/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/>
      <c r="D241" s="5"/>
      <c r="E241" s="5"/>
      <c r="F241" s="5"/>
      <c r="G241" s="5"/>
      <c r="H241" s="5"/>
      <c r="I241" s="5"/>
      <c r="J241" s="5"/>
      <c r="K241" s="32"/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/>
      <c r="D242" s="5"/>
      <c r="E242" s="5"/>
      <c r="F242" s="5"/>
      <c r="G242" s="5"/>
      <c r="H242" s="5"/>
      <c r="I242" s="5"/>
      <c r="J242" s="5"/>
      <c r="K242" s="32"/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/>
      <c r="D243" s="5"/>
      <c r="E243" s="5"/>
      <c r="F243" s="5"/>
      <c r="G243" s="5"/>
      <c r="H243" s="5"/>
      <c r="I243" s="5"/>
      <c r="J243" s="5"/>
      <c r="K243" s="32"/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/>
      <c r="D244" s="5"/>
      <c r="E244" s="5"/>
      <c r="F244" s="5"/>
      <c r="G244" s="5"/>
      <c r="H244" s="5"/>
      <c r="I244" s="5"/>
      <c r="J244" s="5"/>
      <c r="K244" s="32"/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/>
      <c r="D245" s="5"/>
      <c r="E245" s="5"/>
      <c r="F245" s="5"/>
      <c r="G245" s="5"/>
      <c r="H245" s="5"/>
      <c r="I245" s="5"/>
      <c r="J245" s="5"/>
      <c r="K245" s="32"/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/>
      <c r="D246" s="5"/>
      <c r="E246" s="5"/>
      <c r="F246" s="5"/>
      <c r="G246" s="5"/>
      <c r="H246" s="5"/>
      <c r="I246" s="5"/>
      <c r="J246" s="5"/>
      <c r="K246" s="32"/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/>
      <c r="D247" s="5"/>
      <c r="E247" s="5"/>
      <c r="F247" s="5"/>
      <c r="G247" s="5"/>
      <c r="H247" s="5"/>
      <c r="I247" s="5"/>
      <c r="J247" s="5"/>
      <c r="K247" s="32"/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/>
      <c r="D248" s="5"/>
      <c r="E248" s="5"/>
      <c r="F248" s="5"/>
      <c r="G248" s="5"/>
      <c r="H248" s="5"/>
      <c r="I248" s="5"/>
      <c r="J248" s="5"/>
      <c r="K248" s="32"/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/>
      <c r="D249" s="5"/>
      <c r="E249" s="5"/>
      <c r="F249" s="5"/>
      <c r="G249" s="5"/>
      <c r="H249" s="5"/>
      <c r="I249" s="5"/>
      <c r="J249" s="5"/>
      <c r="K249" s="32"/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/>
      <c r="D250" s="5"/>
      <c r="E250" s="5"/>
      <c r="F250" s="5"/>
      <c r="G250" s="5"/>
      <c r="H250" s="5"/>
      <c r="I250" s="5"/>
      <c r="J250" s="5"/>
      <c r="K250" s="32"/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/>
      <c r="D251" s="5"/>
      <c r="E251" s="5"/>
      <c r="F251" s="5"/>
      <c r="G251" s="5"/>
      <c r="H251" s="5"/>
      <c r="I251" s="5"/>
      <c r="J251" s="5"/>
      <c r="K251" s="32"/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/>
      <c r="D252" s="5"/>
      <c r="E252" s="5"/>
      <c r="F252" s="5"/>
      <c r="G252" s="5"/>
      <c r="H252" s="5"/>
      <c r="I252" s="5"/>
      <c r="J252" s="5"/>
      <c r="K252" s="32"/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/>
      <c r="D253" s="5"/>
      <c r="E253" s="5"/>
      <c r="F253" s="5"/>
      <c r="G253" s="5"/>
      <c r="H253" s="5"/>
      <c r="I253" s="5"/>
      <c r="J253" s="5"/>
      <c r="K253" s="32"/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/>
      <c r="D254" s="5"/>
      <c r="E254" s="5"/>
      <c r="F254" s="5"/>
      <c r="G254" s="5"/>
      <c r="H254" s="5"/>
      <c r="I254" s="5"/>
      <c r="J254" s="5"/>
      <c r="K254" s="32"/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/>
      <c r="D255" s="5"/>
      <c r="E255" s="5"/>
      <c r="F255" s="5"/>
      <c r="G255" s="5"/>
      <c r="H255" s="5"/>
      <c r="I255" s="5"/>
      <c r="J255" s="5"/>
      <c r="K255" s="32"/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/>
      <c r="D256" s="5"/>
      <c r="E256" s="5"/>
      <c r="F256" s="5"/>
      <c r="G256" s="5"/>
      <c r="H256" s="5"/>
      <c r="I256" s="5"/>
      <c r="J256" s="5"/>
      <c r="K256" s="32"/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/>
      <c r="D257" s="5"/>
      <c r="E257" s="5"/>
      <c r="F257" s="5"/>
      <c r="G257" s="5"/>
      <c r="H257" s="5"/>
      <c r="I257" s="5"/>
      <c r="J257" s="5"/>
      <c r="K257" s="32"/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/>
      <c r="D258" s="5"/>
      <c r="E258" s="5"/>
      <c r="F258" s="5"/>
      <c r="G258" s="5"/>
      <c r="H258" s="5"/>
      <c r="I258" s="5"/>
      <c r="J258" s="5"/>
      <c r="K258" s="32"/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/>
      <c r="D259" s="5"/>
      <c r="E259" s="5"/>
      <c r="F259" s="5"/>
      <c r="G259" s="5"/>
      <c r="H259" s="5"/>
      <c r="I259" s="5"/>
      <c r="J259" s="5"/>
      <c r="K259" s="32"/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/>
      <c r="D260" s="5"/>
      <c r="E260" s="5"/>
      <c r="F260" s="5"/>
      <c r="G260" s="5"/>
      <c r="H260" s="5"/>
      <c r="I260" s="5"/>
      <c r="J260" s="5"/>
      <c r="K260" s="32"/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/>
      <c r="D261" s="5"/>
      <c r="E261" s="5"/>
      <c r="F261" s="5"/>
      <c r="G261" s="5"/>
      <c r="H261" s="5"/>
      <c r="I261" s="5"/>
      <c r="J261" s="5"/>
      <c r="K261" s="32"/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/>
      <c r="D262" s="5"/>
      <c r="E262" s="5"/>
      <c r="F262" s="5"/>
      <c r="G262" s="5"/>
      <c r="H262" s="5"/>
      <c r="I262" s="5"/>
      <c r="J262" s="5"/>
      <c r="K262" s="32"/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/>
      <c r="D263" s="5"/>
      <c r="E263" s="5"/>
      <c r="F263" s="5"/>
      <c r="G263" s="5"/>
      <c r="H263" s="5"/>
      <c r="I263" s="5"/>
      <c r="J263" s="5"/>
      <c r="K263" s="32"/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/>
      <c r="D264" s="5"/>
      <c r="E264" s="5"/>
      <c r="F264" s="5"/>
      <c r="G264" s="5"/>
      <c r="H264" s="5"/>
      <c r="I264" s="5"/>
      <c r="J264" s="5"/>
      <c r="K264" s="32"/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/>
      <c r="D265" s="5"/>
      <c r="E265" s="5"/>
      <c r="F265" s="5"/>
      <c r="G265" s="5"/>
      <c r="H265" s="5"/>
      <c r="I265" s="5"/>
      <c r="J265" s="5"/>
      <c r="K265" s="32"/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/>
      <c r="D266" s="5"/>
      <c r="E266" s="5"/>
      <c r="F266" s="5"/>
      <c r="G266" s="5"/>
      <c r="H266" s="5"/>
      <c r="I266" s="5"/>
      <c r="J266" s="5"/>
      <c r="K266" s="32"/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/>
      <c r="D267" s="5"/>
      <c r="E267" s="5"/>
      <c r="F267" s="5"/>
      <c r="G267" s="5"/>
      <c r="H267" s="5"/>
      <c r="I267" s="5"/>
      <c r="J267" s="5"/>
      <c r="K267" s="32"/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/>
      <c r="D268" s="5"/>
      <c r="E268" s="5"/>
      <c r="F268" s="5"/>
      <c r="G268" s="5"/>
      <c r="H268" s="5"/>
      <c r="I268" s="5"/>
      <c r="J268" s="5"/>
      <c r="K268" s="32"/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/>
      <c r="D269" s="5"/>
      <c r="E269" s="5"/>
      <c r="F269" s="5"/>
      <c r="G269" s="5"/>
      <c r="H269" s="5"/>
      <c r="I269" s="5"/>
      <c r="J269" s="5"/>
      <c r="K269" s="32"/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/>
      <c r="D270" s="5"/>
      <c r="E270" s="5"/>
      <c r="F270" s="5"/>
      <c r="G270" s="5"/>
      <c r="H270" s="5"/>
      <c r="I270" s="5"/>
      <c r="J270" s="5"/>
      <c r="K270" s="32"/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/>
      <c r="D271" s="5"/>
      <c r="E271" s="5"/>
      <c r="F271" s="5"/>
      <c r="G271" s="5"/>
      <c r="H271" s="5"/>
      <c r="I271" s="5"/>
      <c r="J271" s="5"/>
      <c r="K271" s="32"/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/>
      <c r="D272" s="5"/>
      <c r="E272" s="5"/>
      <c r="F272" s="5"/>
      <c r="G272" s="5"/>
      <c r="H272" s="5"/>
      <c r="I272" s="5"/>
      <c r="J272" s="5"/>
      <c r="K272" s="32"/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/>
      <c r="D273" s="5"/>
      <c r="E273" s="5"/>
      <c r="F273" s="5"/>
      <c r="G273" s="5"/>
      <c r="H273" s="5"/>
      <c r="I273" s="5"/>
      <c r="J273" s="5"/>
      <c r="K273" s="32"/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/>
      <c r="D274" s="5"/>
      <c r="E274" s="5"/>
      <c r="F274" s="5"/>
      <c r="G274" s="5"/>
      <c r="H274" s="5"/>
      <c r="I274" s="5"/>
      <c r="J274" s="5"/>
      <c r="K274" s="32"/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/>
      <c r="D275" s="5"/>
      <c r="E275" s="5"/>
      <c r="F275" s="5"/>
      <c r="G275" s="5"/>
      <c r="H275" s="5"/>
      <c r="I275" s="5"/>
      <c r="J275" s="5"/>
      <c r="K275" s="32"/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/>
      <c r="D276" s="5"/>
      <c r="E276" s="5"/>
      <c r="F276" s="5"/>
      <c r="G276" s="5"/>
      <c r="H276" s="5"/>
      <c r="I276" s="5"/>
      <c r="J276" s="5"/>
      <c r="K276" s="32"/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/>
      <c r="D277" s="5"/>
      <c r="E277" s="5"/>
      <c r="F277" s="5"/>
      <c r="G277" s="5"/>
      <c r="H277" s="5"/>
      <c r="I277" s="5"/>
      <c r="J277" s="5"/>
      <c r="K277" s="32"/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/>
      <c r="D278" s="5"/>
      <c r="E278" s="5"/>
      <c r="F278" s="5"/>
      <c r="G278" s="5"/>
      <c r="H278" s="5"/>
      <c r="I278" s="5"/>
      <c r="J278" s="5"/>
      <c r="K278" s="32"/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/>
      <c r="D279" s="5"/>
      <c r="E279" s="5"/>
      <c r="F279" s="5"/>
      <c r="G279" s="5"/>
      <c r="H279" s="5"/>
      <c r="I279" s="5"/>
      <c r="J279" s="5"/>
      <c r="K279" s="32"/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/>
      <c r="D280" s="5"/>
      <c r="E280" s="5"/>
      <c r="F280" s="5"/>
      <c r="G280" s="5"/>
      <c r="H280" s="5"/>
      <c r="I280" s="5"/>
      <c r="J280" s="5"/>
      <c r="K280" s="32"/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/>
      <c r="D281" s="5"/>
      <c r="E281" s="5"/>
      <c r="F281" s="5"/>
      <c r="G281" s="5"/>
      <c r="H281" s="5"/>
      <c r="I281" s="5"/>
      <c r="J281" s="5"/>
      <c r="K281" s="32"/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/>
      <c r="D282" s="5"/>
      <c r="E282" s="5"/>
      <c r="F282" s="5"/>
      <c r="G282" s="5"/>
      <c r="H282" s="5"/>
      <c r="I282" s="5"/>
      <c r="J282" s="5"/>
      <c r="K282" s="32"/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/>
      <c r="D283" s="5"/>
      <c r="E283" s="5"/>
      <c r="F283" s="5"/>
      <c r="G283" s="5"/>
      <c r="H283" s="5"/>
      <c r="I283" s="5"/>
      <c r="J283" s="5"/>
      <c r="K283" s="32"/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/>
      <c r="D284" s="5"/>
      <c r="E284" s="5"/>
      <c r="F284" s="5"/>
      <c r="G284" s="5"/>
      <c r="H284" s="5"/>
      <c r="I284" s="5"/>
      <c r="J284" s="5"/>
      <c r="K284" s="32"/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/>
      <c r="D285" s="5"/>
      <c r="E285" s="5"/>
      <c r="F285" s="5"/>
      <c r="G285" s="5"/>
      <c r="H285" s="5"/>
      <c r="I285" s="5"/>
      <c r="J285" s="5"/>
      <c r="K285" s="32"/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/>
      <c r="D286" s="5"/>
      <c r="E286" s="5"/>
      <c r="F286" s="5"/>
      <c r="G286" s="5"/>
      <c r="H286" s="5"/>
      <c r="I286" s="5"/>
      <c r="J286" s="5"/>
      <c r="K286" s="32"/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/>
      <c r="D287" s="5"/>
      <c r="E287" s="5"/>
      <c r="F287" s="5"/>
      <c r="G287" s="5"/>
      <c r="H287" s="5"/>
      <c r="I287" s="5"/>
      <c r="J287" s="5"/>
      <c r="K287" s="32"/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/>
      <c r="D288" s="5"/>
      <c r="E288" s="5"/>
      <c r="F288" s="5"/>
      <c r="G288" s="5"/>
      <c r="H288" s="5"/>
      <c r="I288" s="5"/>
      <c r="J288" s="5"/>
      <c r="K288" s="32"/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/>
      <c r="D289" s="5"/>
      <c r="E289" s="5"/>
      <c r="F289" s="5"/>
      <c r="G289" s="5"/>
      <c r="H289" s="5"/>
      <c r="I289" s="5"/>
      <c r="J289" s="5"/>
      <c r="K289" s="32"/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/>
      <c r="D290" s="5"/>
      <c r="E290" s="5"/>
      <c r="F290" s="5"/>
      <c r="G290" s="5"/>
      <c r="H290" s="5"/>
      <c r="I290" s="5"/>
      <c r="J290" s="5"/>
      <c r="K290" s="32"/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/>
      <c r="D291" s="5"/>
      <c r="E291" s="5"/>
      <c r="F291" s="5"/>
      <c r="G291" s="5"/>
      <c r="H291" s="5"/>
      <c r="I291" s="5"/>
      <c r="J291" s="5"/>
      <c r="K291" s="32"/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/>
      <c r="D292" s="5"/>
      <c r="E292" s="5"/>
      <c r="F292" s="5"/>
      <c r="G292" s="5"/>
      <c r="H292" s="5"/>
      <c r="I292" s="5"/>
      <c r="J292" s="5"/>
      <c r="K292" s="32"/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/>
      <c r="D293" s="5"/>
      <c r="E293" s="5"/>
      <c r="F293" s="5"/>
      <c r="G293" s="5"/>
      <c r="H293" s="5"/>
      <c r="I293" s="5"/>
      <c r="J293" s="5"/>
      <c r="K293" s="32"/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/>
      <c r="D294" s="5"/>
      <c r="E294" s="5"/>
      <c r="F294" s="5"/>
      <c r="G294" s="5"/>
      <c r="H294" s="5"/>
      <c r="I294" s="5"/>
      <c r="J294" s="5"/>
      <c r="K294" s="32"/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/>
      <c r="D295" s="5"/>
      <c r="E295" s="5"/>
      <c r="F295" s="5"/>
      <c r="G295" s="5"/>
      <c r="H295" s="5"/>
      <c r="I295" s="5"/>
      <c r="J295" s="5"/>
      <c r="K295" s="32"/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/>
      <c r="D296" s="5"/>
      <c r="E296" s="5"/>
      <c r="F296" s="5"/>
      <c r="G296" s="5"/>
      <c r="H296" s="5"/>
      <c r="I296" s="5"/>
      <c r="J296" s="5"/>
      <c r="K296" s="32"/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/>
      <c r="D297" s="5"/>
      <c r="E297" s="5"/>
      <c r="F297" s="5"/>
      <c r="G297" s="5"/>
      <c r="H297" s="5"/>
      <c r="I297" s="5"/>
      <c r="J297" s="5"/>
      <c r="K297" s="32"/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/>
      <c r="D298" s="5"/>
      <c r="E298" s="5"/>
      <c r="F298" s="5"/>
      <c r="G298" s="5"/>
      <c r="H298" s="5"/>
      <c r="I298" s="5"/>
      <c r="J298" s="5"/>
      <c r="K298" s="32"/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/>
      <c r="D299" s="5"/>
      <c r="E299" s="5"/>
      <c r="F299" s="5"/>
      <c r="G299" s="5"/>
      <c r="H299" s="5"/>
      <c r="I299" s="5"/>
      <c r="J299" s="5"/>
      <c r="K299" s="32"/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/>
      <c r="D300" s="5"/>
      <c r="E300" s="5"/>
      <c r="F300" s="5"/>
      <c r="G300" s="5"/>
      <c r="H300" s="5"/>
      <c r="I300" s="5"/>
      <c r="J300" s="5"/>
      <c r="K300" s="32"/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/>
      <c r="D301" s="5"/>
      <c r="E301" s="5"/>
      <c r="F301" s="5"/>
      <c r="G301" s="5"/>
      <c r="H301" s="5"/>
      <c r="I301" s="5"/>
      <c r="J301" s="5"/>
      <c r="K301" s="32"/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/>
      <c r="D302" s="5"/>
      <c r="E302" s="5"/>
      <c r="F302" s="5"/>
      <c r="G302" s="5"/>
      <c r="H302" s="5"/>
      <c r="I302" s="5"/>
      <c r="J302" s="5"/>
      <c r="K302" s="32"/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/>
      <c r="D303" s="5"/>
      <c r="E303" s="5"/>
      <c r="F303" s="5"/>
      <c r="G303" s="5"/>
      <c r="H303" s="5"/>
      <c r="I303" s="5"/>
      <c r="J303" s="5"/>
      <c r="K303" s="32"/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/>
      <c r="D304" s="5"/>
      <c r="E304" s="5"/>
      <c r="F304" s="5"/>
      <c r="G304" s="5"/>
      <c r="H304" s="5"/>
      <c r="I304" s="5"/>
      <c r="J304" s="5"/>
      <c r="K304" s="32"/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/>
      <c r="D305" s="5"/>
      <c r="E305" s="5"/>
      <c r="F305" s="5"/>
      <c r="G305" s="5"/>
      <c r="H305" s="5"/>
      <c r="I305" s="5"/>
      <c r="J305" s="5"/>
      <c r="K305" s="32"/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/>
      <c r="D306" s="5"/>
      <c r="E306" s="5"/>
      <c r="F306" s="5"/>
      <c r="G306" s="5"/>
      <c r="H306" s="5"/>
      <c r="I306" s="5"/>
      <c r="J306" s="5"/>
      <c r="K306" s="32"/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/>
      <c r="D307" s="5"/>
      <c r="E307" s="5"/>
      <c r="F307" s="5"/>
      <c r="G307" s="5"/>
      <c r="H307" s="5"/>
      <c r="I307" s="5"/>
      <c r="J307" s="5"/>
      <c r="K307" s="32"/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/>
      <c r="D308" s="5"/>
      <c r="E308" s="5"/>
      <c r="F308" s="5"/>
      <c r="G308" s="5"/>
      <c r="H308" s="5"/>
      <c r="I308" s="5"/>
      <c r="J308" s="5"/>
      <c r="K308" s="32"/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/>
      <c r="D309" s="5"/>
      <c r="E309" s="5"/>
      <c r="F309" s="5"/>
      <c r="G309" s="5"/>
      <c r="H309" s="5"/>
      <c r="I309" s="5"/>
      <c r="J309" s="5"/>
      <c r="K309" s="32"/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/>
      <c r="D310" s="5"/>
      <c r="E310" s="5"/>
      <c r="F310" s="5"/>
      <c r="G310" s="5"/>
      <c r="H310" s="5"/>
      <c r="I310" s="5"/>
      <c r="J310" s="5"/>
      <c r="K310" s="32"/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/>
      <c r="D311" s="5"/>
      <c r="E311" s="5"/>
      <c r="F311" s="5"/>
      <c r="G311" s="5"/>
      <c r="H311" s="5"/>
      <c r="I311" s="5"/>
      <c r="J311" s="5"/>
      <c r="K311" s="32"/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/>
      <c r="D312" s="5"/>
      <c r="E312" s="5"/>
      <c r="F312" s="5"/>
      <c r="G312" s="5"/>
      <c r="H312" s="5"/>
      <c r="I312" s="5"/>
      <c r="J312" s="5"/>
      <c r="K312" s="32"/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/>
      <c r="D313" s="5"/>
      <c r="E313" s="5"/>
      <c r="F313" s="5"/>
      <c r="G313" s="5"/>
      <c r="H313" s="5"/>
      <c r="I313" s="5"/>
      <c r="J313" s="5"/>
      <c r="K313" s="32"/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/>
      <c r="D314" s="5"/>
      <c r="E314" s="5"/>
      <c r="F314" s="5"/>
      <c r="G314" s="5"/>
      <c r="H314" s="5"/>
      <c r="I314" s="5"/>
      <c r="J314" s="5"/>
      <c r="K314" s="32"/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/>
      <c r="D315" s="5"/>
      <c r="E315" s="5"/>
      <c r="F315" s="5"/>
      <c r="G315" s="5"/>
      <c r="H315" s="5"/>
      <c r="I315" s="5"/>
      <c r="J315" s="5"/>
      <c r="K315" s="32"/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/>
      <c r="D316" s="5"/>
      <c r="E316" s="5"/>
      <c r="F316" s="5"/>
      <c r="G316" s="5"/>
      <c r="H316" s="5"/>
      <c r="I316" s="5"/>
      <c r="J316" s="5"/>
      <c r="K316" s="32"/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/>
      <c r="D317" s="5"/>
      <c r="E317" s="5"/>
      <c r="F317" s="5"/>
      <c r="G317" s="5"/>
      <c r="H317" s="5"/>
      <c r="I317" s="5"/>
      <c r="J317" s="5"/>
      <c r="K317" s="32"/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/>
      <c r="D318" s="5"/>
      <c r="E318" s="5"/>
      <c r="F318" s="5"/>
      <c r="G318" s="5"/>
      <c r="H318" s="5"/>
      <c r="I318" s="5"/>
      <c r="J318" s="5"/>
      <c r="K318" s="32"/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/>
      <c r="D319" s="5"/>
      <c r="E319" s="5"/>
      <c r="F319" s="5"/>
      <c r="G319" s="5"/>
      <c r="H319" s="5"/>
      <c r="I319" s="5"/>
      <c r="J319" s="5"/>
      <c r="K319" s="32"/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/>
      <c r="D320" s="5"/>
      <c r="E320" s="5"/>
      <c r="F320" s="5"/>
      <c r="G320" s="5"/>
      <c r="H320" s="5"/>
      <c r="I320" s="5"/>
      <c r="J320" s="5"/>
      <c r="K320" s="32"/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/>
      <c r="D321" s="5"/>
      <c r="E321" s="5"/>
      <c r="F321" s="5"/>
      <c r="G321" s="5"/>
      <c r="H321" s="5"/>
      <c r="I321" s="5"/>
      <c r="J321" s="5"/>
      <c r="K321" s="32"/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/>
      <c r="D322" s="5"/>
      <c r="E322" s="5"/>
      <c r="F322" s="5"/>
      <c r="G322" s="5"/>
      <c r="H322" s="5"/>
      <c r="I322" s="5"/>
      <c r="J322" s="5"/>
      <c r="K322" s="32"/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/>
      <c r="D323" s="5"/>
      <c r="E323" s="5"/>
      <c r="F323" s="5"/>
      <c r="G323" s="5"/>
      <c r="H323" s="5"/>
      <c r="I323" s="5"/>
      <c r="J323" s="5"/>
      <c r="K323" s="32"/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/>
      <c r="D324" s="5"/>
      <c r="E324" s="5"/>
      <c r="F324" s="5"/>
      <c r="G324" s="5"/>
      <c r="H324" s="5"/>
      <c r="I324" s="5"/>
      <c r="J324" s="5"/>
      <c r="K324" s="32"/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/>
      <c r="D325" s="5"/>
      <c r="E325" s="5"/>
      <c r="F325" s="5"/>
      <c r="G325" s="5"/>
      <c r="H325" s="5"/>
      <c r="I325" s="5"/>
      <c r="J325" s="5"/>
      <c r="K325" s="32"/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/>
      <c r="D326" s="5"/>
      <c r="E326" s="5"/>
      <c r="F326" s="5"/>
      <c r="G326" s="5"/>
      <c r="H326" s="5"/>
      <c r="I326" s="5"/>
      <c r="J326" s="5"/>
      <c r="K326" s="32"/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/>
      <c r="D327" s="5"/>
      <c r="E327" s="5"/>
      <c r="F327" s="5"/>
      <c r="G327" s="5"/>
      <c r="H327" s="5"/>
      <c r="I327" s="5"/>
      <c r="J327" s="5"/>
      <c r="K327" s="32"/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/>
      <c r="D328" s="5"/>
      <c r="E328" s="5"/>
      <c r="F328" s="5"/>
      <c r="G328" s="5"/>
      <c r="H328" s="5"/>
      <c r="I328" s="5"/>
      <c r="J328" s="5"/>
      <c r="K328" s="32"/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/>
      <c r="D329" s="5"/>
      <c r="E329" s="5"/>
      <c r="F329" s="5"/>
      <c r="G329" s="5"/>
      <c r="H329" s="5"/>
      <c r="I329" s="5"/>
      <c r="J329" s="5"/>
      <c r="K329" s="32"/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/>
      <c r="D330" s="5"/>
      <c r="E330" s="5"/>
      <c r="F330" s="5"/>
      <c r="G330" s="5"/>
      <c r="H330" s="5"/>
      <c r="I330" s="5"/>
      <c r="J330" s="5"/>
      <c r="K330" s="32"/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/>
      <c r="D331" s="5"/>
      <c r="E331" s="5"/>
      <c r="F331" s="5"/>
      <c r="G331" s="5"/>
      <c r="H331" s="5"/>
      <c r="I331" s="5"/>
      <c r="J331" s="5"/>
      <c r="K331" s="32"/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/>
      <c r="D332" s="5"/>
      <c r="E332" s="5"/>
      <c r="F332" s="5"/>
      <c r="G332" s="5"/>
      <c r="H332" s="5"/>
      <c r="I332" s="5"/>
      <c r="J332" s="5"/>
      <c r="K332" s="32"/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/>
      <c r="D333" s="5"/>
      <c r="E333" s="5"/>
      <c r="F333" s="5"/>
      <c r="G333" s="5"/>
      <c r="H333" s="5"/>
      <c r="I333" s="5"/>
      <c r="J333" s="5"/>
      <c r="K333" s="32"/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/>
      <c r="D334" s="5"/>
      <c r="E334" s="5"/>
      <c r="F334" s="5"/>
      <c r="G334" s="5"/>
      <c r="H334" s="5"/>
      <c r="I334" s="5"/>
      <c r="J334" s="5"/>
      <c r="K334" s="32"/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/>
      <c r="D335" s="5"/>
      <c r="E335" s="5"/>
      <c r="F335" s="5"/>
      <c r="G335" s="5"/>
      <c r="H335" s="5"/>
      <c r="I335" s="5"/>
      <c r="J335" s="5"/>
      <c r="K335" s="32"/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/>
      <c r="D336" s="5"/>
      <c r="E336" s="5"/>
      <c r="F336" s="5"/>
      <c r="G336" s="5"/>
      <c r="H336" s="5"/>
      <c r="I336" s="5"/>
      <c r="J336" s="5"/>
      <c r="K336" s="32"/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/>
      <c r="D337" s="5"/>
      <c r="E337" s="5"/>
      <c r="F337" s="5"/>
      <c r="G337" s="5"/>
      <c r="H337" s="5"/>
      <c r="I337" s="5"/>
      <c r="J337" s="5"/>
      <c r="K337" s="32"/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/>
      <c r="D338" s="5"/>
      <c r="E338" s="5"/>
      <c r="F338" s="5"/>
      <c r="G338" s="5"/>
      <c r="H338" s="5"/>
      <c r="I338" s="5"/>
      <c r="J338" s="5"/>
      <c r="K338" s="32"/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/>
      <c r="D339" s="5"/>
      <c r="E339" s="5"/>
      <c r="F339" s="5"/>
      <c r="G339" s="5"/>
      <c r="H339" s="5"/>
      <c r="I339" s="5"/>
      <c r="J339" s="5"/>
      <c r="K339" s="32"/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/>
      <c r="D340" s="5"/>
      <c r="E340" s="5"/>
      <c r="F340" s="5"/>
      <c r="G340" s="5"/>
      <c r="H340" s="5"/>
      <c r="I340" s="5"/>
      <c r="J340" s="5"/>
      <c r="K340" s="32"/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/>
      <c r="D341" s="5"/>
      <c r="E341" s="5"/>
      <c r="F341" s="5"/>
      <c r="G341" s="5"/>
      <c r="H341" s="5"/>
      <c r="I341" s="5"/>
      <c r="J341" s="5"/>
      <c r="K341" s="32"/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/>
      <c r="D342" s="5"/>
      <c r="E342" s="5"/>
      <c r="F342" s="5"/>
      <c r="G342" s="5"/>
      <c r="H342" s="5"/>
      <c r="I342" s="5"/>
      <c r="J342" s="5"/>
      <c r="K342" s="32"/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/>
      <c r="D343" s="5"/>
      <c r="E343" s="5"/>
      <c r="F343" s="5"/>
      <c r="G343" s="5"/>
      <c r="H343" s="5"/>
      <c r="I343" s="5"/>
      <c r="J343" s="5"/>
      <c r="K343" s="32"/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/>
      <c r="D344" s="5"/>
      <c r="E344" s="5"/>
      <c r="F344" s="5"/>
      <c r="G344" s="5"/>
      <c r="H344" s="5"/>
      <c r="I344" s="5"/>
      <c r="J344" s="5"/>
      <c r="K344" s="32"/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/>
      <c r="D345" s="5"/>
      <c r="E345" s="5"/>
      <c r="F345" s="5"/>
      <c r="G345" s="5"/>
      <c r="H345" s="5"/>
      <c r="I345" s="5"/>
      <c r="J345" s="5"/>
      <c r="K345" s="32"/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/>
      <c r="D346" s="5"/>
      <c r="E346" s="5"/>
      <c r="F346" s="5"/>
      <c r="G346" s="5"/>
      <c r="H346" s="5"/>
      <c r="I346" s="5"/>
      <c r="J346" s="5"/>
      <c r="K346" s="32"/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/>
      <c r="D347" s="5"/>
      <c r="E347" s="5"/>
      <c r="F347" s="5"/>
      <c r="G347" s="5"/>
      <c r="H347" s="5"/>
      <c r="I347" s="5"/>
      <c r="J347" s="5"/>
      <c r="K347" s="32"/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/>
      <c r="D348" s="5"/>
      <c r="E348" s="5"/>
      <c r="F348" s="5"/>
      <c r="G348" s="5"/>
      <c r="H348" s="5"/>
      <c r="I348" s="5"/>
      <c r="J348" s="5"/>
      <c r="K348" s="32"/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/>
      <c r="D349" s="5"/>
      <c r="E349" s="5"/>
      <c r="F349" s="5"/>
      <c r="G349" s="5"/>
      <c r="H349" s="5"/>
      <c r="I349" s="5"/>
      <c r="J349" s="5"/>
      <c r="K349" s="32"/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/>
      <c r="D350" s="5"/>
      <c r="E350" s="5"/>
      <c r="F350" s="5"/>
      <c r="G350" s="5"/>
      <c r="H350" s="5"/>
      <c r="I350" s="5"/>
      <c r="J350" s="5"/>
      <c r="K350" s="32"/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/>
      <c r="D351" s="5"/>
      <c r="E351" s="5"/>
      <c r="F351" s="5"/>
      <c r="G351" s="5"/>
      <c r="H351" s="5"/>
      <c r="I351" s="5"/>
      <c r="J351" s="5"/>
      <c r="K351" s="32"/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/>
      <c r="D352" s="5"/>
      <c r="E352" s="5"/>
      <c r="F352" s="5"/>
      <c r="G352" s="5"/>
      <c r="H352" s="5"/>
      <c r="I352" s="5"/>
      <c r="J352" s="5"/>
      <c r="K352" s="32"/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/>
      <c r="D353" s="5"/>
      <c r="E353" s="5"/>
      <c r="F353" s="5"/>
      <c r="G353" s="5"/>
      <c r="H353" s="5"/>
      <c r="I353" s="5"/>
      <c r="J353" s="5"/>
      <c r="K353" s="32"/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/>
      <c r="D354" s="5"/>
      <c r="E354" s="5"/>
      <c r="F354" s="5"/>
      <c r="G354" s="5"/>
      <c r="H354" s="5"/>
      <c r="I354" s="5"/>
      <c r="J354" s="5"/>
      <c r="K354" s="32"/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/>
      <c r="D355" s="5"/>
      <c r="E355" s="5"/>
      <c r="F355" s="5"/>
      <c r="G355" s="5"/>
      <c r="H355" s="5"/>
      <c r="I355" s="5"/>
      <c r="J355" s="5"/>
      <c r="K355" s="32"/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/>
      <c r="D356" s="5"/>
      <c r="E356" s="5"/>
      <c r="F356" s="5"/>
      <c r="G356" s="5"/>
      <c r="H356" s="5"/>
      <c r="I356" s="5"/>
      <c r="J356" s="5"/>
      <c r="K356" s="32"/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/>
      <c r="D357" s="5"/>
      <c r="E357" s="5"/>
      <c r="F357" s="5"/>
      <c r="G357" s="5"/>
      <c r="H357" s="5"/>
      <c r="I357" s="5"/>
      <c r="J357" s="5"/>
      <c r="K357" s="32"/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/>
      <c r="D358" s="5"/>
      <c r="E358" s="5"/>
      <c r="F358" s="5"/>
      <c r="G358" s="5"/>
      <c r="H358" s="5"/>
      <c r="I358" s="5"/>
      <c r="J358" s="5"/>
      <c r="K358" s="32"/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/>
      <c r="D359" s="5"/>
      <c r="E359" s="5"/>
      <c r="F359" s="5"/>
      <c r="G359" s="5"/>
      <c r="H359" s="5"/>
      <c r="I359" s="5"/>
      <c r="J359" s="5"/>
      <c r="K359" s="32"/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/>
      <c r="D360" s="5"/>
      <c r="E360" s="5"/>
      <c r="F360" s="5"/>
      <c r="G360" s="5"/>
      <c r="H360" s="5"/>
      <c r="I360" s="5"/>
      <c r="J360" s="5"/>
      <c r="K360" s="32"/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/>
      <c r="D361" s="5"/>
      <c r="E361" s="5"/>
      <c r="F361" s="5"/>
      <c r="G361" s="5"/>
      <c r="H361" s="5"/>
      <c r="I361" s="5"/>
      <c r="J361" s="5"/>
      <c r="K361" s="32"/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/>
      <c r="D362" s="5"/>
      <c r="E362" s="5"/>
      <c r="F362" s="5"/>
      <c r="G362" s="5"/>
      <c r="H362" s="5"/>
      <c r="I362" s="5"/>
      <c r="J362" s="5"/>
      <c r="K362" s="32"/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/>
      <c r="D363" s="5"/>
      <c r="E363" s="5"/>
      <c r="F363" s="5"/>
      <c r="G363" s="5"/>
      <c r="H363" s="5"/>
      <c r="I363" s="5"/>
      <c r="J363" s="5"/>
      <c r="K363" s="32"/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/>
      <c r="D364" s="5"/>
      <c r="E364" s="5"/>
      <c r="F364" s="5"/>
      <c r="G364" s="5"/>
      <c r="H364" s="5"/>
      <c r="I364" s="5"/>
      <c r="J364" s="5"/>
      <c r="K364" s="32"/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/>
      <c r="D365" s="5"/>
      <c r="E365" s="5"/>
      <c r="F365" s="5"/>
      <c r="G365" s="5"/>
      <c r="H365" s="5"/>
      <c r="I365" s="5"/>
      <c r="J365" s="5"/>
      <c r="K365" s="32"/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/>
      <c r="D366" s="5"/>
      <c r="E366" s="5"/>
      <c r="F366" s="5"/>
      <c r="G366" s="5"/>
      <c r="H366" s="5"/>
      <c r="I366" s="5"/>
      <c r="J366" s="5"/>
      <c r="K366" s="32"/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/>
      <c r="D367" s="5"/>
      <c r="E367" s="5"/>
      <c r="F367" s="5"/>
      <c r="G367" s="5"/>
      <c r="H367" s="5"/>
      <c r="I367" s="5"/>
      <c r="J367" s="5"/>
      <c r="K367" s="32"/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/>
      <c r="D368" s="5"/>
      <c r="E368" s="5"/>
      <c r="F368" s="5"/>
      <c r="G368" s="5"/>
      <c r="H368" s="5"/>
      <c r="I368" s="5"/>
      <c r="J368" s="5"/>
      <c r="K368" s="32"/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/>
      <c r="D369" s="5"/>
      <c r="E369" s="5"/>
      <c r="F369" s="5"/>
      <c r="G369" s="5"/>
      <c r="H369" s="5"/>
      <c r="I369" s="5"/>
      <c r="J369" s="5"/>
      <c r="K369" s="32"/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/>
      <c r="D370" s="5"/>
      <c r="E370" s="5"/>
      <c r="F370" s="5"/>
      <c r="G370" s="5"/>
      <c r="H370" s="5"/>
      <c r="I370" s="5"/>
      <c r="J370" s="5"/>
      <c r="K370" s="32"/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/>
      <c r="D371" s="5"/>
      <c r="E371" s="5"/>
      <c r="F371" s="5"/>
      <c r="G371" s="5"/>
      <c r="H371" s="5"/>
      <c r="I371" s="5"/>
      <c r="J371" s="5"/>
      <c r="K371" s="32"/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/>
      <c r="D372" s="5"/>
      <c r="E372" s="5"/>
      <c r="F372" s="5"/>
      <c r="G372" s="5"/>
      <c r="H372" s="5"/>
      <c r="I372" s="5"/>
      <c r="J372" s="5"/>
      <c r="K372" s="32"/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/>
      <c r="D373" s="5"/>
      <c r="E373" s="5"/>
      <c r="F373" s="5"/>
      <c r="G373" s="5"/>
      <c r="H373" s="5"/>
      <c r="I373" s="5"/>
      <c r="J373" s="5"/>
      <c r="K373" s="32"/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/>
      <c r="D374" s="5"/>
      <c r="E374" s="5"/>
      <c r="F374" s="5"/>
      <c r="G374" s="5"/>
      <c r="H374" s="5"/>
      <c r="I374" s="5"/>
      <c r="J374" s="5"/>
      <c r="K374" s="32"/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/>
      <c r="D375" s="5"/>
      <c r="E375" s="5"/>
      <c r="F375" s="5"/>
      <c r="G375" s="5"/>
      <c r="H375" s="5"/>
      <c r="I375" s="5"/>
      <c r="J375" s="5"/>
      <c r="K375" s="32"/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/>
      <c r="D376" s="5"/>
      <c r="E376" s="5"/>
      <c r="F376" s="5"/>
      <c r="G376" s="5"/>
      <c r="H376" s="5"/>
      <c r="I376" s="5"/>
      <c r="J376" s="5"/>
      <c r="K376" s="32"/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/>
      <c r="D377" s="5"/>
      <c r="E377" s="5"/>
      <c r="F377" s="5"/>
      <c r="G377" s="5"/>
      <c r="H377" s="5"/>
      <c r="I377" s="5"/>
      <c r="J377" s="5"/>
      <c r="K377" s="32"/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/>
      <c r="D378" s="5"/>
      <c r="E378" s="5"/>
      <c r="F378" s="5"/>
      <c r="G378" s="5"/>
      <c r="H378" s="5"/>
      <c r="I378" s="5"/>
      <c r="J378" s="5"/>
      <c r="K378" s="32"/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/>
      <c r="D379" s="5"/>
      <c r="E379" s="5"/>
      <c r="F379" s="5"/>
      <c r="G379" s="5"/>
      <c r="H379" s="5"/>
      <c r="I379" s="5"/>
      <c r="J379" s="5"/>
      <c r="K379" s="32"/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/>
      <c r="D380" s="5"/>
      <c r="E380" s="5"/>
      <c r="F380" s="5"/>
      <c r="G380" s="5"/>
      <c r="H380" s="5"/>
      <c r="I380" s="5"/>
      <c r="J380" s="5"/>
      <c r="K380" s="32"/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/>
      <c r="D381" s="5"/>
      <c r="E381" s="5"/>
      <c r="F381" s="5"/>
      <c r="G381" s="5"/>
      <c r="H381" s="5"/>
      <c r="I381" s="5"/>
      <c r="J381" s="5"/>
      <c r="K381" s="32"/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/>
      <c r="D382" s="5"/>
      <c r="E382" s="5"/>
      <c r="F382" s="5"/>
      <c r="G382" s="5"/>
      <c r="H382" s="5"/>
      <c r="I382" s="5"/>
      <c r="J382" s="5"/>
      <c r="K382" s="32"/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/>
      <c r="D383" s="5"/>
      <c r="E383" s="5"/>
      <c r="F383" s="5"/>
      <c r="G383" s="5"/>
      <c r="H383" s="5"/>
      <c r="I383" s="5"/>
      <c r="J383" s="5"/>
      <c r="K383" s="32"/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/>
      <c r="D384" s="5"/>
      <c r="E384" s="5"/>
      <c r="F384" s="5"/>
      <c r="G384" s="5"/>
      <c r="H384" s="5"/>
      <c r="I384" s="5"/>
      <c r="J384" s="5"/>
      <c r="K384" s="32"/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/>
      <c r="D385" s="5"/>
      <c r="E385" s="5"/>
      <c r="F385" s="5"/>
      <c r="G385" s="5"/>
      <c r="H385" s="5"/>
      <c r="I385" s="5"/>
      <c r="J385" s="5"/>
      <c r="K385" s="32"/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/>
      <c r="D386" s="5"/>
      <c r="E386" s="5"/>
      <c r="F386" s="5"/>
      <c r="G386" s="5"/>
      <c r="H386" s="5"/>
      <c r="I386" s="5"/>
      <c r="J386" s="5"/>
      <c r="K386" s="32"/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/>
      <c r="D387" s="5"/>
      <c r="E387" s="5"/>
      <c r="F387" s="5"/>
      <c r="G387" s="5"/>
      <c r="H387" s="5"/>
      <c r="I387" s="5"/>
      <c r="J387" s="5"/>
      <c r="K387" s="32"/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/>
      <c r="D388" s="5"/>
      <c r="E388" s="5"/>
      <c r="F388" s="5"/>
      <c r="G388" s="5"/>
      <c r="H388" s="5"/>
      <c r="I388" s="5"/>
      <c r="J388" s="5"/>
      <c r="K388" s="32"/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/>
      <c r="D389" s="5"/>
      <c r="E389" s="5"/>
      <c r="F389" s="5"/>
      <c r="G389" s="5"/>
      <c r="H389" s="5"/>
      <c r="I389" s="5"/>
      <c r="J389" s="5"/>
      <c r="K389" s="32"/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/>
      <c r="D390" s="5"/>
      <c r="E390" s="5"/>
      <c r="F390" s="5"/>
      <c r="G390" s="5"/>
      <c r="H390" s="5"/>
      <c r="I390" s="5"/>
      <c r="J390" s="5"/>
      <c r="K390" s="32"/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/>
      <c r="D391" s="5"/>
      <c r="E391" s="5"/>
      <c r="F391" s="5"/>
      <c r="G391" s="5"/>
      <c r="H391" s="5"/>
      <c r="I391" s="5"/>
      <c r="J391" s="5"/>
      <c r="K391" s="32"/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/>
      <c r="D392" s="5"/>
      <c r="E392" s="5"/>
      <c r="F392" s="5"/>
      <c r="G392" s="5"/>
      <c r="H392" s="5"/>
      <c r="I392" s="5"/>
      <c r="J392" s="5"/>
      <c r="K392" s="32"/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/>
      <c r="D393" s="5"/>
      <c r="E393" s="5"/>
      <c r="F393" s="5"/>
      <c r="G393" s="5"/>
      <c r="H393" s="5"/>
      <c r="I393" s="5"/>
      <c r="J393" s="5"/>
      <c r="K393" s="32"/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/>
      <c r="D394" s="5"/>
      <c r="E394" s="5"/>
      <c r="F394" s="5"/>
      <c r="G394" s="5"/>
      <c r="H394" s="5"/>
      <c r="I394" s="5"/>
      <c r="J394" s="5"/>
      <c r="K394" s="32"/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/>
      <c r="D395" s="5"/>
      <c r="E395" s="5"/>
      <c r="F395" s="5"/>
      <c r="G395" s="5"/>
      <c r="H395" s="5"/>
      <c r="I395" s="5"/>
      <c r="J395" s="5"/>
      <c r="K395" s="32"/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/>
      <c r="D396" s="5"/>
      <c r="E396" s="5"/>
      <c r="F396" s="5"/>
      <c r="G396" s="5"/>
      <c r="H396" s="5"/>
      <c r="I396" s="5"/>
      <c r="J396" s="5"/>
      <c r="K396" s="32"/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/>
      <c r="D397" s="5"/>
      <c r="E397" s="5"/>
      <c r="F397" s="5"/>
      <c r="G397" s="5"/>
      <c r="H397" s="5"/>
      <c r="I397" s="5"/>
      <c r="J397" s="5"/>
      <c r="K397" s="32"/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/>
      <c r="D398" s="5"/>
      <c r="E398" s="5"/>
      <c r="F398" s="5"/>
      <c r="G398" s="5"/>
      <c r="H398" s="5"/>
      <c r="I398" s="5"/>
      <c r="J398" s="5"/>
      <c r="K398" s="32"/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/>
      <c r="D399" s="5"/>
      <c r="E399" s="5"/>
      <c r="F399" s="5"/>
      <c r="G399" s="5"/>
      <c r="H399" s="5"/>
      <c r="I399" s="5"/>
      <c r="J399" s="5"/>
      <c r="K399" s="32"/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/>
      <c r="D400" s="5"/>
      <c r="E400" s="5"/>
      <c r="F400" s="5"/>
      <c r="G400" s="5"/>
      <c r="H400" s="5"/>
      <c r="I400" s="5"/>
      <c r="J400" s="5"/>
      <c r="K400" s="32"/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/>
      <c r="D401" s="5"/>
      <c r="E401" s="5"/>
      <c r="F401" s="5"/>
      <c r="G401" s="5"/>
      <c r="H401" s="5"/>
      <c r="I401" s="5"/>
      <c r="J401" s="5"/>
      <c r="K401" s="32"/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/>
      <c r="D402" s="5"/>
      <c r="E402" s="5"/>
      <c r="F402" s="5"/>
      <c r="G402" s="5"/>
      <c r="H402" s="5"/>
      <c r="I402" s="5"/>
      <c r="J402" s="5"/>
      <c r="K402" s="32"/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/>
      <c r="D403" s="5"/>
      <c r="E403" s="5"/>
      <c r="F403" s="5"/>
      <c r="G403" s="5"/>
      <c r="H403" s="5"/>
      <c r="I403" s="5"/>
      <c r="J403" s="5"/>
      <c r="K403" s="32"/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/>
      <c r="D404" s="5"/>
      <c r="E404" s="5"/>
      <c r="F404" s="5"/>
      <c r="G404" s="5"/>
      <c r="H404" s="5"/>
      <c r="I404" s="5"/>
      <c r="J404" s="5"/>
      <c r="K404" s="32"/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/>
      <c r="D405" s="5"/>
      <c r="E405" s="5"/>
      <c r="F405" s="5"/>
      <c r="G405" s="5"/>
      <c r="H405" s="5"/>
      <c r="I405" s="5"/>
      <c r="J405" s="5"/>
      <c r="K405" s="32"/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/>
      <c r="D406" s="5"/>
      <c r="E406" s="5"/>
      <c r="F406" s="5"/>
      <c r="G406" s="5"/>
      <c r="H406" s="5"/>
      <c r="I406" s="5"/>
      <c r="J406" s="5"/>
      <c r="K406" s="32"/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/>
      <c r="D407" s="5"/>
      <c r="E407" s="5"/>
      <c r="F407" s="5"/>
      <c r="G407" s="5"/>
      <c r="H407" s="5"/>
      <c r="I407" s="5"/>
      <c r="J407" s="5"/>
      <c r="K407" s="32"/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/>
      <c r="D408" s="5"/>
      <c r="E408" s="5"/>
      <c r="F408" s="5"/>
      <c r="G408" s="5"/>
      <c r="H408" s="5"/>
      <c r="I408" s="5"/>
      <c r="J408" s="5"/>
      <c r="K408" s="32"/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/>
      <c r="D409" s="5"/>
      <c r="E409" s="5"/>
      <c r="F409" s="5"/>
      <c r="G409" s="5"/>
      <c r="H409" s="5"/>
      <c r="I409" s="5"/>
      <c r="J409" s="5"/>
      <c r="K409" s="32"/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/>
      <c r="D410" s="5"/>
      <c r="E410" s="5"/>
      <c r="F410" s="5"/>
      <c r="G410" s="5"/>
      <c r="H410" s="5"/>
      <c r="I410" s="5"/>
      <c r="J410" s="5"/>
      <c r="K410" s="32"/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/>
      <c r="D411" s="5"/>
      <c r="E411" s="5"/>
      <c r="F411" s="5"/>
      <c r="G411" s="5"/>
      <c r="H411" s="5"/>
      <c r="I411" s="5"/>
      <c r="J411" s="5"/>
      <c r="K411" s="32"/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/>
      <c r="D412" s="5"/>
      <c r="E412" s="5"/>
      <c r="F412" s="5"/>
      <c r="G412" s="5"/>
      <c r="H412" s="5"/>
      <c r="I412" s="5"/>
      <c r="J412" s="5"/>
      <c r="K412" s="32"/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/>
      <c r="D413" s="5"/>
      <c r="E413" s="5"/>
      <c r="F413" s="5"/>
      <c r="G413" s="5"/>
      <c r="H413" s="5"/>
      <c r="I413" s="5"/>
      <c r="J413" s="5"/>
      <c r="K413" s="32"/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/>
      <c r="D414" s="5"/>
      <c r="E414" s="5"/>
      <c r="F414" s="5"/>
      <c r="G414" s="5"/>
      <c r="H414" s="5"/>
      <c r="I414" s="5"/>
      <c r="J414" s="5"/>
      <c r="K414" s="32"/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/>
      <c r="D415" s="5"/>
      <c r="E415" s="5"/>
      <c r="F415" s="5"/>
      <c r="G415" s="5"/>
      <c r="H415" s="5"/>
      <c r="I415" s="5"/>
      <c r="J415" s="5"/>
      <c r="K415" s="32"/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/>
      <c r="D416" s="5"/>
      <c r="E416" s="5"/>
      <c r="F416" s="5"/>
      <c r="G416" s="5"/>
      <c r="H416" s="5"/>
      <c r="I416" s="5"/>
      <c r="J416" s="5"/>
      <c r="K416" s="32"/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/>
      <c r="D417" s="5"/>
      <c r="E417" s="5"/>
      <c r="F417" s="5"/>
      <c r="G417" s="5"/>
      <c r="H417" s="5"/>
      <c r="I417" s="5"/>
      <c r="J417" s="5"/>
      <c r="K417" s="32"/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/>
      <c r="D418" s="5"/>
      <c r="E418" s="5"/>
      <c r="F418" s="5"/>
      <c r="G418" s="5"/>
      <c r="H418" s="5"/>
      <c r="I418" s="5"/>
      <c r="J418" s="5"/>
      <c r="K418" s="32"/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/>
      <c r="D419" s="5"/>
      <c r="E419" s="5"/>
      <c r="F419" s="5"/>
      <c r="G419" s="5"/>
      <c r="H419" s="5"/>
      <c r="I419" s="5"/>
      <c r="J419" s="5"/>
      <c r="K419" s="32"/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/>
      <c r="D420" s="5"/>
      <c r="E420" s="5"/>
      <c r="F420" s="5"/>
      <c r="G420" s="5"/>
      <c r="H420" s="5"/>
      <c r="I420" s="5"/>
      <c r="J420" s="5"/>
      <c r="K420" s="32"/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/>
      <c r="D421" s="5"/>
      <c r="E421" s="5"/>
      <c r="F421" s="5"/>
      <c r="G421" s="5"/>
      <c r="H421" s="5"/>
      <c r="I421" s="5"/>
      <c r="J421" s="5"/>
      <c r="K421" s="32"/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/>
      <c r="D422" s="5"/>
      <c r="E422" s="5"/>
      <c r="F422" s="5"/>
      <c r="G422" s="5"/>
      <c r="H422" s="5"/>
      <c r="I422" s="5"/>
      <c r="J422" s="5"/>
      <c r="K422" s="32"/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/>
      <c r="D423" s="5"/>
      <c r="E423" s="5"/>
      <c r="F423" s="5"/>
      <c r="G423" s="5"/>
      <c r="H423" s="5"/>
      <c r="I423" s="5"/>
      <c r="J423" s="5"/>
      <c r="K423" s="32"/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/>
      <c r="D424" s="5"/>
      <c r="E424" s="5"/>
      <c r="F424" s="5"/>
      <c r="G424" s="5"/>
      <c r="H424" s="5"/>
      <c r="I424" s="5"/>
      <c r="J424" s="5"/>
      <c r="K424" s="32"/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/>
      <c r="D425" s="5"/>
      <c r="E425" s="5"/>
      <c r="F425" s="5"/>
      <c r="G425" s="5"/>
      <c r="H425" s="5"/>
      <c r="I425" s="5"/>
      <c r="J425" s="5"/>
      <c r="K425" s="32"/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/>
      <c r="D426" s="5"/>
      <c r="E426" s="5"/>
      <c r="F426" s="5"/>
      <c r="G426" s="5"/>
      <c r="H426" s="5"/>
      <c r="I426" s="5"/>
      <c r="J426" s="5"/>
      <c r="K426" s="32"/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/>
      <c r="D427" s="5"/>
      <c r="E427" s="5"/>
      <c r="F427" s="5"/>
      <c r="G427" s="5"/>
      <c r="H427" s="5"/>
      <c r="I427" s="5"/>
      <c r="J427" s="5"/>
      <c r="K427" s="32"/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/>
      <c r="D428" s="5"/>
      <c r="E428" s="5"/>
      <c r="F428" s="5"/>
      <c r="G428" s="5"/>
      <c r="H428" s="5"/>
      <c r="I428" s="5"/>
      <c r="J428" s="5"/>
      <c r="K428" s="32"/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/>
      <c r="D429" s="5"/>
      <c r="E429" s="5"/>
      <c r="F429" s="5"/>
      <c r="G429" s="5"/>
      <c r="H429" s="5"/>
      <c r="I429" s="5"/>
      <c r="J429" s="5"/>
      <c r="K429" s="32"/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/>
      <c r="D430" s="5"/>
      <c r="E430" s="5"/>
      <c r="F430" s="5"/>
      <c r="G430" s="5"/>
      <c r="H430" s="5"/>
      <c r="I430" s="5"/>
      <c r="J430" s="5"/>
      <c r="K430" s="32"/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/>
      <c r="D431" s="5"/>
      <c r="E431" s="5"/>
      <c r="F431" s="5"/>
      <c r="G431" s="5"/>
      <c r="H431" s="5"/>
      <c r="I431" s="5"/>
      <c r="J431" s="5"/>
      <c r="K431" s="32"/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/>
      <c r="D432" s="5"/>
      <c r="E432" s="5"/>
      <c r="F432" s="5"/>
      <c r="G432" s="5"/>
      <c r="H432" s="5"/>
      <c r="I432" s="5"/>
      <c r="J432" s="5"/>
      <c r="K432" s="32"/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/>
      <c r="D433" s="5"/>
      <c r="E433" s="5"/>
      <c r="F433" s="5"/>
      <c r="G433" s="5"/>
      <c r="H433" s="5"/>
      <c r="I433" s="5"/>
      <c r="J433" s="5"/>
      <c r="K433" s="32"/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/>
      <c r="D434" s="5"/>
      <c r="E434" s="5"/>
      <c r="F434" s="5"/>
      <c r="G434" s="5"/>
      <c r="H434" s="5"/>
      <c r="I434" s="5"/>
      <c r="J434" s="5"/>
      <c r="K434" s="32"/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/>
      <c r="D435" s="5"/>
      <c r="E435" s="5"/>
      <c r="F435" s="5"/>
      <c r="G435" s="5"/>
      <c r="H435" s="5"/>
      <c r="I435" s="5"/>
      <c r="J435" s="5"/>
      <c r="K435" s="32"/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/>
      <c r="D436" s="5"/>
      <c r="E436" s="5"/>
      <c r="F436" s="5"/>
      <c r="G436" s="5"/>
      <c r="H436" s="5"/>
      <c r="I436" s="5"/>
      <c r="J436" s="5"/>
      <c r="K436" s="32"/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/>
      <c r="D437" s="5"/>
      <c r="E437" s="5"/>
      <c r="F437" s="5"/>
      <c r="G437" s="5"/>
      <c r="H437" s="5"/>
      <c r="I437" s="5"/>
      <c r="J437" s="5"/>
      <c r="K437" s="32"/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/>
      <c r="D438" s="5"/>
      <c r="E438" s="5"/>
      <c r="F438" s="5"/>
      <c r="G438" s="5"/>
      <c r="H438" s="5"/>
      <c r="I438" s="5"/>
      <c r="J438" s="5"/>
      <c r="K438" s="32"/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/>
      <c r="D439" s="5"/>
      <c r="E439" s="5"/>
      <c r="F439" s="5"/>
      <c r="G439" s="5"/>
      <c r="H439" s="5"/>
      <c r="I439" s="5"/>
      <c r="J439" s="5"/>
      <c r="K439" s="32"/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/>
      <c r="D440" s="5"/>
      <c r="E440" s="5"/>
      <c r="F440" s="5"/>
      <c r="G440" s="5"/>
      <c r="H440" s="5"/>
      <c r="I440" s="5"/>
      <c r="J440" s="5"/>
      <c r="K440" s="32"/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/>
      <c r="D441" s="5"/>
      <c r="E441" s="5"/>
      <c r="F441" s="5"/>
      <c r="G441" s="5"/>
      <c r="H441" s="5"/>
      <c r="I441" s="5"/>
      <c r="J441" s="5"/>
      <c r="K441" s="32"/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/>
      <c r="D442" s="5"/>
      <c r="E442" s="5"/>
      <c r="F442" s="5"/>
      <c r="G442" s="5"/>
      <c r="H442" s="5"/>
      <c r="I442" s="5"/>
      <c r="J442" s="5"/>
      <c r="K442" s="32"/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/>
      <c r="D443" s="5"/>
      <c r="E443" s="5"/>
      <c r="F443" s="5"/>
      <c r="G443" s="5"/>
      <c r="H443" s="5"/>
      <c r="I443" s="5"/>
      <c r="J443" s="5"/>
      <c r="K443" s="32"/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/>
      <c r="D444" s="5"/>
      <c r="E444" s="5"/>
      <c r="F444" s="5"/>
      <c r="G444" s="5"/>
      <c r="H444" s="5"/>
      <c r="I444" s="5"/>
      <c r="J444" s="5"/>
      <c r="K444" s="32"/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/>
      <c r="D445" s="5"/>
      <c r="E445" s="5"/>
      <c r="F445" s="5"/>
      <c r="G445" s="5"/>
      <c r="H445" s="5"/>
      <c r="I445" s="5"/>
      <c r="J445" s="5"/>
      <c r="K445" s="32"/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/>
      <c r="D446" s="5"/>
      <c r="E446" s="5"/>
      <c r="F446" s="5"/>
      <c r="G446" s="5"/>
      <c r="H446" s="5"/>
      <c r="I446" s="5"/>
      <c r="J446" s="5"/>
      <c r="K446" s="32"/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/>
      <c r="D447" s="5"/>
      <c r="E447" s="5"/>
      <c r="F447" s="5"/>
      <c r="G447" s="5"/>
      <c r="H447" s="5"/>
      <c r="I447" s="5"/>
      <c r="J447" s="5"/>
      <c r="K447" s="32"/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/>
      <c r="D448" s="5"/>
      <c r="E448" s="5"/>
      <c r="F448" s="5"/>
      <c r="G448" s="5"/>
      <c r="H448" s="5"/>
      <c r="I448" s="5"/>
      <c r="J448" s="5"/>
      <c r="K448" s="32"/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/>
      <c r="D449" s="5"/>
      <c r="E449" s="5"/>
      <c r="F449" s="5"/>
      <c r="G449" s="5"/>
      <c r="H449" s="5"/>
      <c r="I449" s="5"/>
      <c r="J449" s="5"/>
      <c r="K449" s="32"/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/>
      <c r="D450" s="5"/>
      <c r="E450" s="5"/>
      <c r="F450" s="5"/>
      <c r="G450" s="5"/>
      <c r="H450" s="5"/>
      <c r="I450" s="5"/>
      <c r="J450" s="5"/>
      <c r="K450" s="32"/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/>
      <c r="D451" s="5"/>
      <c r="E451" s="5"/>
      <c r="F451" s="5"/>
      <c r="G451" s="5"/>
      <c r="H451" s="5"/>
      <c r="I451" s="5"/>
      <c r="J451" s="5"/>
      <c r="K451" s="32"/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/>
      <c r="D452" s="5"/>
      <c r="E452" s="5"/>
      <c r="F452" s="5"/>
      <c r="G452" s="5"/>
      <c r="H452" s="5"/>
      <c r="I452" s="5"/>
      <c r="J452" s="5"/>
      <c r="K452" s="32"/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/>
      <c r="D453" s="5"/>
      <c r="E453" s="5"/>
      <c r="F453" s="5"/>
      <c r="G453" s="5"/>
      <c r="H453" s="5"/>
      <c r="I453" s="5"/>
      <c r="J453" s="5"/>
      <c r="K453" s="32"/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/>
      <c r="D454" s="5"/>
      <c r="E454" s="5"/>
      <c r="F454" s="5"/>
      <c r="G454" s="5"/>
      <c r="H454" s="5"/>
      <c r="I454" s="5"/>
      <c r="J454" s="5"/>
      <c r="K454" s="32"/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/>
      <c r="D455" s="5"/>
      <c r="E455" s="5"/>
      <c r="F455" s="5"/>
      <c r="G455" s="5"/>
      <c r="H455" s="5"/>
      <c r="I455" s="5"/>
      <c r="J455" s="5"/>
      <c r="K455" s="32"/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/>
      <c r="D456" s="5"/>
      <c r="E456" s="5"/>
      <c r="F456" s="5"/>
      <c r="G456" s="5"/>
      <c r="H456" s="5"/>
      <c r="I456" s="5"/>
      <c r="J456" s="5"/>
      <c r="K456" s="32"/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/>
      <c r="D457" s="5"/>
      <c r="E457" s="5"/>
      <c r="F457" s="5"/>
      <c r="G457" s="5"/>
      <c r="H457" s="5"/>
      <c r="I457" s="5"/>
      <c r="J457" s="5"/>
      <c r="K457" s="32"/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/>
      <c r="D458" s="5"/>
      <c r="E458" s="5"/>
      <c r="F458" s="5"/>
      <c r="G458" s="5"/>
      <c r="H458" s="5"/>
      <c r="I458" s="5"/>
      <c r="J458" s="5"/>
      <c r="K458" s="32"/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/>
      <c r="D459" s="5"/>
      <c r="E459" s="5"/>
      <c r="F459" s="5"/>
      <c r="G459" s="5"/>
      <c r="H459" s="5"/>
      <c r="I459" s="5"/>
      <c r="J459" s="5"/>
      <c r="K459" s="32"/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/>
      <c r="D460" s="5"/>
      <c r="E460" s="5"/>
      <c r="F460" s="5"/>
      <c r="G460" s="5"/>
      <c r="H460" s="5"/>
      <c r="I460" s="5"/>
      <c r="J460" s="5"/>
      <c r="K460" s="32"/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/>
      <c r="D461" s="5"/>
      <c r="E461" s="5"/>
      <c r="F461" s="5"/>
      <c r="G461" s="5"/>
      <c r="H461" s="5"/>
      <c r="I461" s="5"/>
      <c r="J461" s="5"/>
      <c r="K461" s="32"/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/>
      <c r="D462" s="5"/>
      <c r="E462" s="5"/>
      <c r="F462" s="5"/>
      <c r="G462" s="5"/>
      <c r="H462" s="5"/>
      <c r="I462" s="5"/>
      <c r="J462" s="5"/>
      <c r="K462" s="32"/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/>
      <c r="D463" s="5"/>
      <c r="E463" s="5"/>
      <c r="F463" s="5"/>
      <c r="G463" s="5"/>
      <c r="H463" s="5"/>
      <c r="I463" s="5"/>
      <c r="J463" s="5"/>
      <c r="K463" s="32"/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/>
      <c r="D464" s="5"/>
      <c r="E464" s="5"/>
      <c r="F464" s="5"/>
      <c r="G464" s="5"/>
      <c r="H464" s="5"/>
      <c r="I464" s="5"/>
      <c r="J464" s="5"/>
      <c r="K464" s="32"/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/>
      <c r="D465" s="5"/>
      <c r="E465" s="5"/>
      <c r="F465" s="5"/>
      <c r="G465" s="5"/>
      <c r="H465" s="5"/>
      <c r="I465" s="5"/>
      <c r="J465" s="5"/>
      <c r="K465" s="32"/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/>
      <c r="D466" s="5"/>
      <c r="E466" s="5"/>
      <c r="F466" s="5"/>
      <c r="G466" s="5"/>
      <c r="H466" s="5"/>
      <c r="I466" s="5"/>
      <c r="J466" s="5"/>
      <c r="K466" s="32"/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/>
      <c r="D467" s="5"/>
      <c r="E467" s="5"/>
      <c r="F467" s="5"/>
      <c r="G467" s="5"/>
      <c r="H467" s="5"/>
      <c r="I467" s="5"/>
      <c r="J467" s="5"/>
      <c r="K467" s="32"/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/>
      <c r="D468" s="5"/>
      <c r="E468" s="5"/>
      <c r="F468" s="5"/>
      <c r="G468" s="5"/>
      <c r="H468" s="5"/>
      <c r="I468" s="5"/>
      <c r="J468" s="5"/>
      <c r="K468" s="32"/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/>
      <c r="D469" s="5"/>
      <c r="E469" s="5"/>
      <c r="F469" s="5"/>
      <c r="G469" s="5"/>
      <c r="H469" s="5"/>
      <c r="I469" s="5"/>
      <c r="J469" s="5"/>
      <c r="K469" s="32"/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/>
      <c r="D470" s="5"/>
      <c r="E470" s="5"/>
      <c r="F470" s="5"/>
      <c r="G470" s="5"/>
      <c r="H470" s="5"/>
      <c r="I470" s="5"/>
      <c r="J470" s="5"/>
      <c r="K470" s="32"/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/>
      <c r="D471" s="5"/>
      <c r="E471" s="5"/>
      <c r="F471" s="5"/>
      <c r="G471" s="5"/>
      <c r="H471" s="5"/>
      <c r="I471" s="5"/>
      <c r="J471" s="5"/>
      <c r="K471" s="32"/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/>
      <c r="D472" s="5"/>
      <c r="E472" s="5"/>
      <c r="F472" s="5"/>
      <c r="G472" s="5"/>
      <c r="H472" s="5"/>
      <c r="I472" s="5"/>
      <c r="J472" s="5"/>
      <c r="K472" s="32"/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/>
      <c r="D473" s="5"/>
      <c r="E473" s="5"/>
      <c r="F473" s="5"/>
      <c r="G473" s="5"/>
      <c r="H473" s="5"/>
      <c r="I473" s="5"/>
      <c r="J473" s="5"/>
      <c r="K473" s="32"/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/>
      <c r="D474" s="5"/>
      <c r="E474" s="5"/>
      <c r="F474" s="5"/>
      <c r="G474" s="5"/>
      <c r="H474" s="5"/>
      <c r="I474" s="5"/>
      <c r="J474" s="5"/>
      <c r="K474" s="32"/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/>
      <c r="D475" s="5"/>
      <c r="E475" s="5"/>
      <c r="F475" s="5"/>
      <c r="G475" s="5"/>
      <c r="H475" s="5"/>
      <c r="I475" s="5"/>
      <c r="J475" s="5"/>
      <c r="K475" s="32"/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/>
      <c r="D476" s="5"/>
      <c r="E476" s="5"/>
      <c r="F476" s="5"/>
      <c r="G476" s="5"/>
      <c r="H476" s="5"/>
      <c r="I476" s="5"/>
      <c r="J476" s="5"/>
      <c r="K476" s="32"/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/>
      <c r="D477" s="5"/>
      <c r="E477" s="5"/>
      <c r="F477" s="5"/>
      <c r="G477" s="5"/>
      <c r="H477" s="5"/>
      <c r="I477" s="5"/>
      <c r="J477" s="5"/>
      <c r="K477" s="32"/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/>
      <c r="D478" s="5"/>
      <c r="E478" s="5"/>
      <c r="F478" s="5"/>
      <c r="G478" s="5"/>
      <c r="H478" s="5"/>
      <c r="I478" s="5"/>
      <c r="J478" s="5"/>
      <c r="K478" s="32"/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/>
      <c r="D479" s="5"/>
      <c r="E479" s="5"/>
      <c r="F479" s="5"/>
      <c r="G479" s="5"/>
      <c r="H479" s="5"/>
      <c r="I479" s="5"/>
      <c r="J479" s="5"/>
      <c r="K479" s="32"/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/>
      <c r="D480" s="5"/>
      <c r="E480" s="5"/>
      <c r="F480" s="5"/>
      <c r="G480" s="5"/>
      <c r="H480" s="5"/>
      <c r="I480" s="5"/>
      <c r="J480" s="5"/>
      <c r="K480" s="32"/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/>
      <c r="D481" s="5"/>
      <c r="E481" s="5"/>
      <c r="F481" s="5"/>
      <c r="G481" s="5"/>
      <c r="H481" s="5"/>
      <c r="I481" s="5"/>
      <c r="J481" s="5"/>
      <c r="K481" s="32"/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/>
      <c r="D482" s="5"/>
      <c r="E482" s="5"/>
      <c r="F482" s="5"/>
      <c r="G482" s="5"/>
      <c r="H482" s="5"/>
      <c r="I482" s="5"/>
      <c r="J482" s="5"/>
      <c r="K482" s="32"/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/>
      <c r="D483" s="5"/>
      <c r="E483" s="5"/>
      <c r="F483" s="5"/>
      <c r="G483" s="5"/>
      <c r="H483" s="5"/>
      <c r="I483" s="5"/>
      <c r="J483" s="5"/>
      <c r="K483" s="32"/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/>
      <c r="D484" s="5"/>
      <c r="E484" s="5"/>
      <c r="F484" s="5"/>
      <c r="G484" s="5"/>
      <c r="H484" s="5"/>
      <c r="I484" s="5"/>
      <c r="J484" s="5"/>
      <c r="K484" s="32"/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/>
      <c r="D485" s="5"/>
      <c r="E485" s="5"/>
      <c r="F485" s="5"/>
      <c r="G485" s="5"/>
      <c r="H485" s="5"/>
      <c r="I485" s="5"/>
      <c r="J485" s="5"/>
      <c r="K485" s="32"/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/>
      <c r="D486" s="5"/>
      <c r="E486" s="5"/>
      <c r="F486" s="5"/>
      <c r="G486" s="5"/>
      <c r="H486" s="5"/>
      <c r="I486" s="5"/>
      <c r="J486" s="5"/>
      <c r="K486" s="32"/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/>
      <c r="D487" s="5"/>
      <c r="E487" s="5"/>
      <c r="F487" s="5"/>
      <c r="G487" s="5"/>
      <c r="H487" s="5"/>
      <c r="I487" s="5"/>
      <c r="J487" s="5"/>
      <c r="K487" s="32"/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/>
      <c r="D488" s="5"/>
      <c r="E488" s="5"/>
      <c r="F488" s="5"/>
      <c r="G488" s="5"/>
      <c r="H488" s="5"/>
      <c r="I488" s="5"/>
      <c r="J488" s="5"/>
      <c r="K488" s="32"/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/>
      <c r="D489" s="5"/>
      <c r="E489" s="5"/>
      <c r="F489" s="5"/>
      <c r="G489" s="5"/>
      <c r="H489" s="5"/>
      <c r="I489" s="5"/>
      <c r="J489" s="5"/>
      <c r="K489" s="32"/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/>
      <c r="D490" s="5"/>
      <c r="E490" s="5"/>
      <c r="F490" s="5"/>
      <c r="G490" s="5"/>
      <c r="H490" s="5"/>
      <c r="I490" s="5"/>
      <c r="J490" s="5"/>
      <c r="K490" s="32"/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/>
      <c r="D491" s="5"/>
      <c r="E491" s="5"/>
      <c r="F491" s="5"/>
      <c r="G491" s="5"/>
      <c r="H491" s="5"/>
      <c r="I491" s="5"/>
      <c r="J491" s="5"/>
      <c r="K491" s="32"/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/>
      <c r="D492" s="5"/>
      <c r="E492" s="5"/>
      <c r="F492" s="5"/>
      <c r="G492" s="5"/>
      <c r="H492" s="5"/>
      <c r="I492" s="5"/>
      <c r="J492" s="5"/>
      <c r="K492" s="32"/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/>
      <c r="D493" s="5"/>
      <c r="E493" s="5"/>
      <c r="F493" s="5"/>
      <c r="G493" s="5"/>
      <c r="H493" s="5"/>
      <c r="I493" s="5"/>
      <c r="J493" s="5"/>
      <c r="K493" s="32"/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/>
      <c r="D494" s="5"/>
      <c r="E494" s="5"/>
      <c r="F494" s="5"/>
      <c r="G494" s="5"/>
      <c r="H494" s="5"/>
      <c r="I494" s="5"/>
      <c r="J494" s="5"/>
      <c r="K494" s="32"/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/>
      <c r="D495" s="5"/>
      <c r="E495" s="5"/>
      <c r="F495" s="5"/>
      <c r="G495" s="5"/>
      <c r="H495" s="5"/>
      <c r="I495" s="5"/>
      <c r="J495" s="5"/>
      <c r="K495" s="32"/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/>
      <c r="D496" s="5"/>
      <c r="E496" s="5"/>
      <c r="F496" s="5"/>
      <c r="G496" s="5"/>
      <c r="H496" s="5"/>
      <c r="I496" s="5"/>
      <c r="J496" s="5"/>
      <c r="K496" s="32"/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/>
      <c r="D497" s="5"/>
      <c r="E497" s="5"/>
      <c r="F497" s="5"/>
      <c r="G497" s="5"/>
      <c r="H497" s="5"/>
      <c r="I497" s="5"/>
      <c r="J497" s="5"/>
      <c r="K497" s="32"/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/>
      <c r="D498" s="5"/>
      <c r="E498" s="5"/>
      <c r="F498" s="5"/>
      <c r="G498" s="5"/>
      <c r="H498" s="5"/>
      <c r="I498" s="5"/>
      <c r="J498" s="5"/>
      <c r="K498" s="32"/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/>
      <c r="D499" s="5"/>
      <c r="E499" s="5"/>
      <c r="F499" s="5"/>
      <c r="G499" s="5"/>
      <c r="H499" s="5"/>
      <c r="I499" s="5"/>
      <c r="J499" s="5"/>
      <c r="K499" s="32"/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/>
      <c r="D500" s="5"/>
      <c r="E500" s="5"/>
      <c r="F500" s="5"/>
      <c r="G500" s="5"/>
      <c r="H500" s="5"/>
      <c r="I500" s="5"/>
      <c r="J500" s="5"/>
      <c r="K500" s="32"/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/>
      <c r="D501" s="5"/>
      <c r="E501" s="5"/>
      <c r="F501" s="5"/>
      <c r="G501" s="5"/>
      <c r="H501" s="5"/>
      <c r="I501" s="5"/>
      <c r="J501" s="5"/>
      <c r="K501" s="32"/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/>
      <c r="D502" s="5"/>
      <c r="E502" s="5"/>
      <c r="F502" s="5"/>
      <c r="G502" s="5"/>
      <c r="H502" s="5"/>
      <c r="I502" s="5"/>
      <c r="J502" s="5"/>
      <c r="K502" s="32"/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/>
      <c r="D503" s="5"/>
      <c r="E503" s="5"/>
      <c r="F503" s="5"/>
      <c r="G503" s="5"/>
      <c r="H503" s="5"/>
      <c r="I503" s="5"/>
      <c r="J503" s="5"/>
      <c r="K503" s="32"/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/>
      <c r="D504" s="5"/>
      <c r="E504" s="5"/>
      <c r="F504" s="5"/>
      <c r="G504" s="5"/>
      <c r="H504" s="5"/>
      <c r="I504" s="5"/>
      <c r="J504" s="5"/>
      <c r="K504" s="32"/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/>
      <c r="D505" s="5"/>
      <c r="E505" s="5"/>
      <c r="F505" s="5"/>
      <c r="G505" s="5"/>
      <c r="H505" s="5"/>
      <c r="I505" s="5"/>
      <c r="J505" s="5"/>
      <c r="K505" s="32"/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/>
      <c r="D506" s="5"/>
      <c r="E506" s="5"/>
      <c r="F506" s="5"/>
      <c r="G506" s="5"/>
      <c r="H506" s="5"/>
      <c r="I506" s="5"/>
      <c r="J506" s="5"/>
      <c r="K506" s="32"/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/>
      <c r="D507" s="5"/>
      <c r="E507" s="5"/>
      <c r="F507" s="5"/>
      <c r="G507" s="5"/>
      <c r="H507" s="5"/>
      <c r="I507" s="5"/>
      <c r="J507" s="5"/>
      <c r="K507" s="32"/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/>
      <c r="D508" s="5"/>
      <c r="E508" s="5"/>
      <c r="F508" s="5"/>
      <c r="G508" s="5"/>
      <c r="H508" s="5"/>
      <c r="I508" s="5"/>
      <c r="J508" s="5"/>
      <c r="K508" s="32"/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/>
      <c r="D509" s="5"/>
      <c r="E509" s="5"/>
      <c r="F509" s="5"/>
      <c r="G509" s="5"/>
      <c r="H509" s="5"/>
      <c r="I509" s="5"/>
      <c r="J509" s="5"/>
      <c r="K509" s="32"/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/>
      <c r="D510" s="5"/>
      <c r="E510" s="5"/>
      <c r="F510" s="5"/>
      <c r="G510" s="5"/>
      <c r="H510" s="5"/>
      <c r="I510" s="5"/>
      <c r="J510" s="5"/>
      <c r="K510" s="32"/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/>
      <c r="D511" s="5"/>
      <c r="E511" s="5"/>
      <c r="F511" s="5"/>
      <c r="G511" s="5"/>
      <c r="H511" s="5"/>
      <c r="I511" s="5"/>
      <c r="J511" s="5"/>
      <c r="K511" s="32"/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/>
      <c r="D512" s="5"/>
      <c r="E512" s="5"/>
      <c r="F512" s="5"/>
      <c r="G512" s="5"/>
      <c r="H512" s="5"/>
      <c r="I512" s="5"/>
      <c r="J512" s="5"/>
      <c r="K512" s="32"/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/>
      <c r="D513" s="5"/>
      <c r="E513" s="5"/>
      <c r="F513" s="5"/>
      <c r="G513" s="5"/>
      <c r="H513" s="5"/>
      <c r="I513" s="5"/>
      <c r="J513" s="5"/>
      <c r="K513" s="32"/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/>
      <c r="D514" s="5"/>
      <c r="E514" s="5"/>
      <c r="F514" s="5"/>
      <c r="G514" s="5"/>
      <c r="H514" s="5"/>
      <c r="I514" s="5"/>
      <c r="J514" s="5"/>
      <c r="K514" s="32"/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/>
      <c r="D515" s="5"/>
      <c r="E515" s="5"/>
      <c r="F515" s="5"/>
      <c r="G515" s="5"/>
      <c r="H515" s="5"/>
      <c r="I515" s="5"/>
      <c r="J515" s="5"/>
      <c r="K515" s="32"/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/>
      <c r="D516" s="5"/>
      <c r="E516" s="5"/>
      <c r="F516" s="5"/>
      <c r="G516" s="5"/>
      <c r="H516" s="5"/>
      <c r="I516" s="5"/>
      <c r="J516" s="5"/>
      <c r="K516" s="32"/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/>
      <c r="D517" s="5"/>
      <c r="E517" s="5"/>
      <c r="F517" s="5"/>
      <c r="G517" s="5"/>
      <c r="H517" s="5"/>
      <c r="I517" s="5"/>
      <c r="J517" s="5"/>
      <c r="K517" s="32"/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/>
      <c r="D518" s="5"/>
      <c r="E518" s="5"/>
      <c r="F518" s="5"/>
      <c r="G518" s="5"/>
      <c r="H518" s="5"/>
      <c r="I518" s="5"/>
      <c r="J518" s="5"/>
      <c r="K518" s="32"/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/>
      <c r="D519" s="5"/>
      <c r="E519" s="5"/>
      <c r="F519" s="5"/>
      <c r="G519" s="5"/>
      <c r="H519" s="5"/>
      <c r="I519" s="5"/>
      <c r="J519" s="5"/>
      <c r="K519" s="32"/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/>
      <c r="D520" s="5"/>
      <c r="E520" s="5"/>
      <c r="F520" s="5"/>
      <c r="G520" s="5"/>
      <c r="H520" s="5"/>
      <c r="I520" s="5"/>
      <c r="J520" s="5"/>
      <c r="K520" s="32"/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/>
      <c r="D521" s="5"/>
      <c r="E521" s="5"/>
      <c r="F521" s="5"/>
      <c r="G521" s="5"/>
      <c r="H521" s="5"/>
      <c r="I521" s="5"/>
      <c r="J521" s="5"/>
      <c r="K521" s="32"/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/>
      <c r="D522" s="5"/>
      <c r="E522" s="5"/>
      <c r="F522" s="5"/>
      <c r="G522" s="5"/>
      <c r="H522" s="5"/>
      <c r="I522" s="5"/>
      <c r="J522" s="5"/>
      <c r="K522" s="32"/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/>
      <c r="D523" s="5"/>
      <c r="E523" s="5"/>
      <c r="F523" s="5"/>
      <c r="G523" s="5"/>
      <c r="H523" s="5"/>
      <c r="I523" s="5"/>
      <c r="J523" s="5"/>
      <c r="K523" s="32"/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/>
      <c r="D524" s="5"/>
      <c r="E524" s="5"/>
      <c r="F524" s="5"/>
      <c r="G524" s="5"/>
      <c r="H524" s="5"/>
      <c r="I524" s="5"/>
      <c r="J524" s="5"/>
      <c r="K524" s="32"/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/>
      <c r="D525" s="5"/>
      <c r="E525" s="5"/>
      <c r="F525" s="5"/>
      <c r="G525" s="5"/>
      <c r="H525" s="5"/>
      <c r="I525" s="5"/>
      <c r="J525" s="5"/>
      <c r="K525" s="32"/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/>
      <c r="D526" s="5"/>
      <c r="E526" s="5"/>
      <c r="F526" s="5"/>
      <c r="G526" s="5"/>
      <c r="H526" s="5"/>
      <c r="I526" s="5"/>
      <c r="J526" s="5"/>
      <c r="K526" s="32"/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/>
      <c r="D527" s="5"/>
      <c r="E527" s="5"/>
      <c r="F527" s="5"/>
      <c r="G527" s="5"/>
      <c r="H527" s="5"/>
      <c r="I527" s="5"/>
      <c r="J527" s="5"/>
      <c r="K527" s="32"/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/>
      <c r="D528" s="5"/>
      <c r="E528" s="5"/>
      <c r="F528" s="5"/>
      <c r="G528" s="5"/>
      <c r="H528" s="5"/>
      <c r="I528" s="5"/>
      <c r="J528" s="5"/>
      <c r="K528" s="32"/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/>
      <c r="D529" s="5"/>
      <c r="E529" s="5"/>
      <c r="F529" s="5"/>
      <c r="G529" s="5"/>
      <c r="H529" s="5"/>
      <c r="I529" s="5"/>
      <c r="J529" s="5"/>
      <c r="K529" s="32"/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/>
      <c r="D530" s="5"/>
      <c r="E530" s="5"/>
      <c r="F530" s="5"/>
      <c r="G530" s="5"/>
      <c r="H530" s="5"/>
      <c r="I530" s="5"/>
      <c r="J530" s="5"/>
      <c r="K530" s="32"/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/>
      <c r="D531" s="5"/>
      <c r="E531" s="5"/>
      <c r="F531" s="5"/>
      <c r="G531" s="5"/>
      <c r="H531" s="5"/>
      <c r="I531" s="5"/>
      <c r="J531" s="5"/>
      <c r="K531" s="32"/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/>
      <c r="D532" s="5"/>
      <c r="E532" s="5"/>
      <c r="F532" s="5"/>
      <c r="G532" s="5"/>
      <c r="H532" s="5"/>
      <c r="I532" s="5"/>
      <c r="J532" s="5"/>
      <c r="K532" s="32"/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/>
      <c r="D533" s="5"/>
      <c r="E533" s="5"/>
      <c r="F533" s="5"/>
      <c r="G533" s="5"/>
      <c r="H533" s="5"/>
      <c r="I533" s="5"/>
      <c r="J533" s="5"/>
      <c r="K533" s="32"/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/>
      <c r="D534" s="5"/>
      <c r="E534" s="5"/>
      <c r="F534" s="5"/>
      <c r="G534" s="5"/>
      <c r="H534" s="5"/>
      <c r="I534" s="5"/>
      <c r="J534" s="5"/>
      <c r="K534" s="32"/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/>
      <c r="D535" s="5"/>
      <c r="E535" s="5"/>
      <c r="F535" s="5"/>
      <c r="G535" s="5"/>
      <c r="H535" s="5"/>
      <c r="I535" s="5"/>
      <c r="J535" s="5"/>
      <c r="K535" s="32"/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/>
      <c r="D536" s="5"/>
      <c r="E536" s="5"/>
      <c r="F536" s="5"/>
      <c r="G536" s="5"/>
      <c r="H536" s="5"/>
      <c r="I536" s="5"/>
      <c r="J536" s="5"/>
      <c r="K536" s="32"/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/>
      <c r="D537" s="5"/>
      <c r="E537" s="5"/>
      <c r="F537" s="5"/>
      <c r="G537" s="5"/>
      <c r="H537" s="5"/>
      <c r="I537" s="5"/>
      <c r="J537" s="5"/>
      <c r="K537" s="32"/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/>
      <c r="D538" s="5"/>
      <c r="E538" s="5"/>
      <c r="F538" s="5"/>
      <c r="G538" s="5"/>
      <c r="H538" s="5"/>
      <c r="I538" s="5"/>
      <c r="J538" s="5"/>
      <c r="K538" s="32"/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/>
      <c r="D539" s="5"/>
      <c r="E539" s="5"/>
      <c r="F539" s="5"/>
      <c r="G539" s="5"/>
      <c r="H539" s="5"/>
      <c r="I539" s="5"/>
      <c r="J539" s="5"/>
      <c r="K539" s="32"/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/>
      <c r="D540" s="5"/>
      <c r="E540" s="5"/>
      <c r="F540" s="5"/>
      <c r="G540" s="5"/>
      <c r="H540" s="5"/>
      <c r="I540" s="5"/>
      <c r="J540" s="5"/>
      <c r="K540" s="32"/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/>
      <c r="D541" s="5"/>
      <c r="E541" s="5"/>
      <c r="F541" s="5"/>
      <c r="G541" s="5"/>
      <c r="H541" s="5"/>
      <c r="I541" s="5"/>
      <c r="J541" s="5"/>
      <c r="K541" s="32"/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/>
      <c r="D542" s="5"/>
      <c r="E542" s="5"/>
      <c r="F542" s="5"/>
      <c r="G542" s="5"/>
      <c r="H542" s="5"/>
      <c r="I542" s="5"/>
      <c r="J542" s="5"/>
      <c r="K542" s="32"/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/>
      <c r="D543" s="5"/>
      <c r="E543" s="5"/>
      <c r="F543" s="5"/>
      <c r="G543" s="5"/>
      <c r="H543" s="5"/>
      <c r="I543" s="5"/>
      <c r="J543" s="5"/>
      <c r="K543" s="32"/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/>
      <c r="D544" s="5"/>
      <c r="E544" s="5"/>
      <c r="F544" s="5"/>
      <c r="G544" s="5"/>
      <c r="H544" s="5"/>
      <c r="I544" s="5"/>
      <c r="J544" s="5"/>
      <c r="K544" s="32"/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/>
      <c r="D545" s="5"/>
      <c r="E545" s="5"/>
      <c r="F545" s="5"/>
      <c r="G545" s="5"/>
      <c r="H545" s="5"/>
      <c r="I545" s="5"/>
      <c r="J545" s="5"/>
      <c r="K545" s="32"/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/>
      <c r="D546" s="5"/>
      <c r="E546" s="5"/>
      <c r="F546" s="5"/>
      <c r="G546" s="5"/>
      <c r="H546" s="5"/>
      <c r="I546" s="5"/>
      <c r="J546" s="5"/>
      <c r="K546" s="32"/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/>
      <c r="D547" s="5"/>
      <c r="E547" s="5"/>
      <c r="F547" s="5"/>
      <c r="G547" s="5"/>
      <c r="H547" s="5"/>
      <c r="I547" s="5"/>
      <c r="J547" s="5"/>
      <c r="K547" s="32"/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/>
      <c r="D548" s="5"/>
      <c r="E548" s="5"/>
      <c r="F548" s="5"/>
      <c r="G548" s="5"/>
      <c r="H548" s="5"/>
      <c r="I548" s="5"/>
      <c r="J548" s="5"/>
      <c r="K548" s="32"/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/>
      <c r="D549" s="5"/>
      <c r="E549" s="5"/>
      <c r="F549" s="5"/>
      <c r="G549" s="5"/>
      <c r="H549" s="5"/>
      <c r="I549" s="5"/>
      <c r="J549" s="5"/>
      <c r="K549" s="32"/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/>
      <c r="D550" s="5"/>
      <c r="E550" s="5"/>
      <c r="F550" s="5"/>
      <c r="G550" s="5"/>
      <c r="H550" s="5"/>
      <c r="I550" s="5"/>
      <c r="J550" s="5"/>
      <c r="K550" s="32"/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/>
      <c r="D551" s="5"/>
      <c r="E551" s="5"/>
      <c r="F551" s="5"/>
      <c r="G551" s="5"/>
      <c r="H551" s="5"/>
      <c r="I551" s="5"/>
      <c r="J551" s="5"/>
      <c r="K551" s="32"/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/>
      <c r="D552" s="5"/>
      <c r="E552" s="5"/>
      <c r="F552" s="5"/>
      <c r="G552" s="5"/>
      <c r="H552" s="5"/>
      <c r="I552" s="5"/>
      <c r="J552" s="5"/>
      <c r="K552" s="32"/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/>
      <c r="D553" s="5"/>
      <c r="E553" s="5"/>
      <c r="F553" s="5"/>
      <c r="G553" s="5"/>
      <c r="H553" s="5"/>
      <c r="I553" s="5"/>
      <c r="J553" s="5"/>
      <c r="K553" s="32"/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/>
      <c r="D554" s="5"/>
      <c r="E554" s="5"/>
      <c r="F554" s="5"/>
      <c r="G554" s="5"/>
      <c r="H554" s="5"/>
      <c r="I554" s="5"/>
      <c r="J554" s="5"/>
      <c r="K554" s="32"/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/>
      <c r="D555" s="5"/>
      <c r="E555" s="5"/>
      <c r="F555" s="5"/>
      <c r="G555" s="5"/>
      <c r="H555" s="5"/>
      <c r="I555" s="5"/>
      <c r="J555" s="5"/>
      <c r="K555" s="32"/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/>
      <c r="D556" s="5"/>
      <c r="E556" s="5"/>
      <c r="F556" s="5"/>
      <c r="G556" s="5"/>
      <c r="H556" s="5"/>
      <c r="I556" s="5"/>
      <c r="J556" s="5"/>
      <c r="K556" s="32"/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/>
      <c r="D557" s="5"/>
      <c r="E557" s="5"/>
      <c r="F557" s="5"/>
      <c r="G557" s="5"/>
      <c r="H557" s="5"/>
      <c r="I557" s="5"/>
      <c r="J557" s="5"/>
      <c r="K557" s="32"/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/>
      <c r="D558" s="5"/>
      <c r="E558" s="5"/>
      <c r="F558" s="5"/>
      <c r="G558" s="5"/>
      <c r="H558" s="5"/>
      <c r="I558" s="5"/>
      <c r="J558" s="5"/>
      <c r="K558" s="32"/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/>
      <c r="D559" s="5"/>
      <c r="E559" s="5"/>
      <c r="F559" s="5"/>
      <c r="G559" s="5"/>
      <c r="H559" s="5"/>
      <c r="I559" s="5"/>
      <c r="J559" s="5"/>
      <c r="K559" s="32"/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/>
      <c r="D560" s="5"/>
      <c r="E560" s="5"/>
      <c r="F560" s="5"/>
      <c r="G560" s="5"/>
      <c r="H560" s="5"/>
      <c r="I560" s="5"/>
      <c r="J560" s="5"/>
      <c r="K560" s="32"/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/>
      <c r="D561" s="5"/>
      <c r="E561" s="5"/>
      <c r="F561" s="5"/>
      <c r="G561" s="5"/>
      <c r="H561" s="5"/>
      <c r="I561" s="5"/>
      <c r="J561" s="5"/>
      <c r="K561" s="32"/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/>
      <c r="D562" s="5"/>
      <c r="E562" s="5"/>
      <c r="F562" s="5"/>
      <c r="G562" s="5"/>
      <c r="H562" s="5"/>
      <c r="I562" s="5"/>
      <c r="J562" s="5"/>
      <c r="K562" s="32"/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/>
      <c r="D563" s="5"/>
      <c r="E563" s="5"/>
      <c r="F563" s="5"/>
      <c r="G563" s="5"/>
      <c r="H563" s="5"/>
      <c r="I563" s="5"/>
      <c r="J563" s="5"/>
      <c r="K563" s="32"/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/>
      <c r="D564" s="5"/>
      <c r="E564" s="5"/>
      <c r="F564" s="5"/>
      <c r="G564" s="5"/>
      <c r="H564" s="5"/>
      <c r="I564" s="5"/>
      <c r="J564" s="5"/>
      <c r="K564" s="32"/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/>
      <c r="D565" s="5"/>
      <c r="E565" s="5"/>
      <c r="F565" s="5"/>
      <c r="G565" s="5"/>
      <c r="H565" s="5"/>
      <c r="I565" s="5"/>
      <c r="J565" s="5"/>
      <c r="K565" s="32"/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/>
      <c r="D566" s="5"/>
      <c r="E566" s="5"/>
      <c r="F566" s="5"/>
      <c r="G566" s="5"/>
      <c r="H566" s="5"/>
      <c r="I566" s="5"/>
      <c r="J566" s="5"/>
      <c r="K566" s="32"/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/>
      <c r="D567" s="5"/>
      <c r="E567" s="5"/>
      <c r="F567" s="5"/>
      <c r="G567" s="5"/>
      <c r="H567" s="5"/>
      <c r="I567" s="5"/>
      <c r="J567" s="5"/>
      <c r="K567" s="32"/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/>
      <c r="D568" s="5"/>
      <c r="E568" s="5"/>
      <c r="F568" s="5"/>
      <c r="G568" s="5"/>
      <c r="H568" s="5"/>
      <c r="I568" s="5"/>
      <c r="J568" s="5"/>
      <c r="K568" s="32"/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/>
      <c r="D569" s="5"/>
      <c r="E569" s="5"/>
      <c r="F569" s="5"/>
      <c r="G569" s="5"/>
      <c r="H569" s="5"/>
      <c r="I569" s="5"/>
      <c r="J569" s="5"/>
      <c r="K569" s="32"/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/>
      <c r="D570" s="5"/>
      <c r="E570" s="5"/>
      <c r="F570" s="5"/>
      <c r="G570" s="5"/>
      <c r="H570" s="5"/>
      <c r="I570" s="5"/>
      <c r="J570" s="5"/>
      <c r="K570" s="32"/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/>
      <c r="D571" s="5"/>
      <c r="E571" s="5"/>
      <c r="F571" s="5"/>
      <c r="G571" s="5"/>
      <c r="H571" s="5"/>
      <c r="I571" s="5"/>
      <c r="J571" s="5"/>
      <c r="K571" s="32"/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/>
      <c r="D572" s="5"/>
      <c r="E572" s="5"/>
      <c r="F572" s="5"/>
      <c r="G572" s="5"/>
      <c r="H572" s="5"/>
      <c r="I572" s="5"/>
      <c r="J572" s="5"/>
      <c r="K572" s="32"/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/>
      <c r="D573" s="5"/>
      <c r="E573" s="5"/>
      <c r="F573" s="5"/>
      <c r="G573" s="5"/>
      <c r="H573" s="5"/>
      <c r="I573" s="5"/>
      <c r="J573" s="5"/>
      <c r="K573" s="32"/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/>
      <c r="D574" s="5"/>
      <c r="E574" s="5"/>
      <c r="F574" s="5"/>
      <c r="G574" s="5"/>
      <c r="H574" s="5"/>
      <c r="I574" s="5"/>
      <c r="J574" s="5"/>
      <c r="K574" s="32"/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/>
      <c r="D575" s="5"/>
      <c r="E575" s="5"/>
      <c r="F575" s="5"/>
      <c r="G575" s="5"/>
      <c r="H575" s="5"/>
      <c r="I575" s="5"/>
      <c r="J575" s="5"/>
      <c r="K575" s="32"/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/>
      <c r="D576" s="5"/>
      <c r="E576" s="5"/>
      <c r="F576" s="5"/>
      <c r="G576" s="5"/>
      <c r="H576" s="5"/>
      <c r="I576" s="5"/>
      <c r="J576" s="5"/>
      <c r="K576" s="32"/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/>
      <c r="D577" s="5"/>
      <c r="E577" s="5"/>
      <c r="F577" s="5"/>
      <c r="G577" s="5"/>
      <c r="H577" s="5"/>
      <c r="I577" s="5"/>
      <c r="J577" s="5"/>
      <c r="K577" s="32"/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/>
      <c r="D578" s="5"/>
      <c r="E578" s="5"/>
      <c r="F578" s="5"/>
      <c r="G578" s="5"/>
      <c r="H578" s="5"/>
      <c r="I578" s="5"/>
      <c r="J578" s="5"/>
      <c r="K578" s="32"/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/>
      <c r="D579" s="5"/>
      <c r="E579" s="5"/>
      <c r="F579" s="5"/>
      <c r="G579" s="5"/>
      <c r="H579" s="5"/>
      <c r="I579" s="5"/>
      <c r="J579" s="5"/>
      <c r="K579" s="32"/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/>
      <c r="D580" s="5"/>
      <c r="E580" s="5"/>
      <c r="F580" s="5"/>
      <c r="G580" s="5"/>
      <c r="H580" s="5"/>
      <c r="I580" s="5"/>
      <c r="J580" s="5"/>
      <c r="K580" s="32"/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/>
      <c r="D581" s="5"/>
      <c r="E581" s="5"/>
      <c r="F581" s="5"/>
      <c r="G581" s="5"/>
      <c r="H581" s="5"/>
      <c r="I581" s="5"/>
      <c r="J581" s="5"/>
      <c r="K581" s="32"/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/>
      <c r="D582" s="5"/>
      <c r="E582" s="5"/>
      <c r="F582" s="5"/>
      <c r="G582" s="5"/>
      <c r="H582" s="5"/>
      <c r="I582" s="5"/>
      <c r="J582" s="5"/>
      <c r="K582" s="32"/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/>
      <c r="D583" s="5"/>
      <c r="E583" s="5"/>
      <c r="F583" s="5"/>
      <c r="G583" s="5"/>
      <c r="H583" s="5"/>
      <c r="I583" s="5"/>
      <c r="J583" s="5"/>
      <c r="K583" s="32"/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/>
      <c r="D584" s="5"/>
      <c r="E584" s="5"/>
      <c r="F584" s="5"/>
      <c r="G584" s="5"/>
      <c r="H584" s="5"/>
      <c r="I584" s="5"/>
      <c r="J584" s="5"/>
      <c r="K584" s="32"/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/>
      <c r="D585" s="5"/>
      <c r="E585" s="5"/>
      <c r="F585" s="5"/>
      <c r="G585" s="5"/>
      <c r="H585" s="5"/>
      <c r="I585" s="5"/>
      <c r="J585" s="5"/>
      <c r="K585" s="32"/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/>
      <c r="D586" s="5"/>
      <c r="E586" s="5"/>
      <c r="F586" s="5"/>
      <c r="G586" s="5"/>
      <c r="H586" s="5"/>
      <c r="I586" s="5"/>
      <c r="J586" s="5"/>
      <c r="K586" s="32"/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/>
      <c r="D587" s="5"/>
      <c r="E587" s="5"/>
      <c r="F587" s="5"/>
      <c r="G587" s="5"/>
      <c r="H587" s="5"/>
      <c r="I587" s="5"/>
      <c r="J587" s="5"/>
      <c r="K587" s="32"/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/>
      <c r="D588" s="5"/>
      <c r="E588" s="5"/>
      <c r="F588" s="5"/>
      <c r="G588" s="5"/>
      <c r="H588" s="5"/>
      <c r="I588" s="5"/>
      <c r="J588" s="5"/>
      <c r="K588" s="32"/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/>
      <c r="D589" s="5"/>
      <c r="E589" s="5"/>
      <c r="F589" s="5"/>
      <c r="G589" s="5"/>
      <c r="H589" s="5"/>
      <c r="I589" s="5"/>
      <c r="J589" s="5"/>
      <c r="K589" s="32"/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/>
      <c r="D590" s="5"/>
      <c r="E590" s="5"/>
      <c r="F590" s="5"/>
      <c r="G590" s="5"/>
      <c r="H590" s="5"/>
      <c r="I590" s="5"/>
      <c r="J590" s="5"/>
      <c r="K590" s="32"/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/>
      <c r="D591" s="5"/>
      <c r="E591" s="5"/>
      <c r="F591" s="5"/>
      <c r="G591" s="5"/>
      <c r="H591" s="5"/>
      <c r="I591" s="5"/>
      <c r="J591" s="5"/>
      <c r="K591" s="32"/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/>
      <c r="D592" s="5"/>
      <c r="E592" s="5"/>
      <c r="F592" s="5"/>
      <c r="G592" s="5"/>
      <c r="H592" s="5"/>
      <c r="I592" s="5"/>
      <c r="J592" s="5"/>
      <c r="K592" s="32"/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/>
      <c r="D593" s="5"/>
      <c r="E593" s="5"/>
      <c r="F593" s="5"/>
      <c r="G593" s="5"/>
      <c r="H593" s="5"/>
      <c r="I593" s="5"/>
      <c r="J593" s="5"/>
      <c r="K593" s="32"/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/>
      <c r="D594" s="5"/>
      <c r="E594" s="5"/>
      <c r="F594" s="5"/>
      <c r="G594" s="5"/>
      <c r="H594" s="5"/>
      <c r="I594" s="5"/>
      <c r="J594" s="5"/>
      <c r="K594" s="32"/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/>
      <c r="D595" s="5"/>
      <c r="E595" s="5"/>
      <c r="F595" s="5"/>
      <c r="G595" s="5"/>
      <c r="H595" s="5"/>
      <c r="I595" s="5"/>
      <c r="J595" s="5"/>
      <c r="K595" s="32"/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/>
      <c r="D596" s="5"/>
      <c r="E596" s="5"/>
      <c r="F596" s="5"/>
      <c r="G596" s="5"/>
      <c r="H596" s="5"/>
      <c r="I596" s="5"/>
      <c r="J596" s="5"/>
      <c r="K596" s="32"/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/>
      <c r="D597" s="5"/>
      <c r="E597" s="5"/>
      <c r="F597" s="5"/>
      <c r="G597" s="5"/>
      <c r="H597" s="5"/>
      <c r="I597" s="5"/>
      <c r="J597" s="5"/>
      <c r="K597" s="32"/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/>
      <c r="D598" s="5"/>
      <c r="E598" s="5"/>
      <c r="F598" s="5"/>
      <c r="G598" s="5"/>
      <c r="H598" s="5"/>
      <c r="I598" s="5"/>
      <c r="J598" s="5"/>
      <c r="K598" s="32"/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/>
      <c r="D599" s="5"/>
      <c r="E599" s="5"/>
      <c r="F599" s="5"/>
      <c r="G599" s="5"/>
      <c r="H599" s="5"/>
      <c r="I599" s="5"/>
      <c r="J599" s="5"/>
      <c r="K599" s="32"/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/>
      <c r="D600" s="5"/>
      <c r="E600" s="5"/>
      <c r="F600" s="5"/>
      <c r="G600" s="5"/>
      <c r="H600" s="5"/>
      <c r="I600" s="5"/>
      <c r="J600" s="5"/>
      <c r="K600" s="32"/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/>
      <c r="D601" s="5"/>
      <c r="E601" s="5"/>
      <c r="F601" s="5"/>
      <c r="G601" s="5"/>
      <c r="H601" s="5"/>
      <c r="I601" s="5"/>
      <c r="J601" s="5"/>
      <c r="K601" s="32"/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/>
      <c r="D602" s="5"/>
      <c r="E602" s="5"/>
      <c r="F602" s="5"/>
      <c r="G602" s="5"/>
      <c r="H602" s="5"/>
      <c r="I602" s="5"/>
      <c r="J602" s="5"/>
      <c r="K602" s="32"/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/>
      <c r="D603" s="5"/>
      <c r="E603" s="5"/>
      <c r="F603" s="5"/>
      <c r="G603" s="5"/>
      <c r="H603" s="5"/>
      <c r="I603" s="5"/>
      <c r="J603" s="5"/>
      <c r="K603" s="32"/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/>
      <c r="D604" s="5"/>
      <c r="E604" s="5"/>
      <c r="F604" s="5"/>
      <c r="G604" s="5"/>
      <c r="H604" s="5"/>
      <c r="I604" s="5"/>
      <c r="J604" s="5"/>
      <c r="K604" s="32"/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/>
      <c r="D605" s="5"/>
      <c r="E605" s="5"/>
      <c r="F605" s="5"/>
      <c r="G605" s="5"/>
      <c r="H605" s="5"/>
      <c r="I605" s="5"/>
      <c r="J605" s="5"/>
      <c r="K605" s="32"/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/>
      <c r="D606" s="5"/>
      <c r="E606" s="5"/>
      <c r="F606" s="5"/>
      <c r="G606" s="5"/>
      <c r="H606" s="5"/>
      <c r="I606" s="5"/>
      <c r="J606" s="5"/>
      <c r="K606" s="32"/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/>
      <c r="D607" s="5"/>
      <c r="E607" s="5"/>
      <c r="F607" s="5"/>
      <c r="G607" s="5"/>
      <c r="H607" s="5"/>
      <c r="I607" s="5"/>
      <c r="J607" s="5"/>
      <c r="K607" s="32"/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/>
      <c r="D608" s="5"/>
      <c r="E608" s="5"/>
      <c r="F608" s="5"/>
      <c r="G608" s="5"/>
      <c r="H608" s="5"/>
      <c r="I608" s="5"/>
      <c r="J608" s="5"/>
      <c r="K608" s="32"/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/>
      <c r="D609" s="5"/>
      <c r="E609" s="5"/>
      <c r="F609" s="5"/>
      <c r="G609" s="5"/>
      <c r="H609" s="5"/>
      <c r="I609" s="5"/>
      <c r="J609" s="5"/>
      <c r="K609" s="32"/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/>
      <c r="D610" s="5"/>
      <c r="E610" s="5"/>
      <c r="F610" s="5"/>
      <c r="G610" s="5"/>
      <c r="H610" s="5"/>
      <c r="I610" s="5"/>
      <c r="J610" s="5"/>
      <c r="K610" s="32"/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/>
      <c r="D611" s="5"/>
      <c r="E611" s="5"/>
      <c r="F611" s="5"/>
      <c r="G611" s="5"/>
      <c r="H611" s="5"/>
      <c r="I611" s="5"/>
      <c r="J611" s="5"/>
      <c r="K611" s="32"/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/>
      <c r="D612" s="5"/>
      <c r="E612" s="5"/>
      <c r="F612" s="5"/>
      <c r="G612" s="5"/>
      <c r="H612" s="5"/>
      <c r="I612" s="5"/>
      <c r="J612" s="5"/>
      <c r="K612" s="32"/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/>
      <c r="D613" s="5"/>
      <c r="E613" s="5"/>
      <c r="F613" s="5"/>
      <c r="G613" s="5"/>
      <c r="H613" s="5"/>
      <c r="I613" s="5"/>
      <c r="J613" s="5"/>
      <c r="K613" s="32"/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/>
      <c r="D614" s="5"/>
      <c r="E614" s="5"/>
      <c r="F614" s="5"/>
      <c r="G614" s="5"/>
      <c r="H614" s="5"/>
      <c r="I614" s="5"/>
      <c r="J614" s="5"/>
      <c r="K614" s="32"/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/>
      <c r="D615" s="5"/>
      <c r="E615" s="5"/>
      <c r="F615" s="5"/>
      <c r="G615" s="5"/>
      <c r="H615" s="5"/>
      <c r="I615" s="5"/>
      <c r="J615" s="5"/>
      <c r="K615" s="32"/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/>
      <c r="D616" s="5"/>
      <c r="E616" s="5"/>
      <c r="F616" s="5"/>
      <c r="G616" s="5"/>
      <c r="H616" s="5"/>
      <c r="I616" s="5"/>
      <c r="J616" s="5"/>
      <c r="K616" s="32"/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/>
      <c r="D617" s="5"/>
      <c r="E617" s="5"/>
      <c r="F617" s="5"/>
      <c r="G617" s="5"/>
      <c r="H617" s="5"/>
      <c r="I617" s="5"/>
      <c r="J617" s="5"/>
      <c r="K617" s="32"/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/>
      <c r="D618" s="5"/>
      <c r="E618" s="5"/>
      <c r="F618" s="5"/>
      <c r="G618" s="5"/>
      <c r="H618" s="5"/>
      <c r="I618" s="5"/>
      <c r="J618" s="5"/>
      <c r="K618" s="32"/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/>
      <c r="D619" s="5"/>
      <c r="E619" s="5"/>
      <c r="F619" s="5"/>
      <c r="G619" s="5"/>
      <c r="H619" s="5"/>
      <c r="I619" s="5"/>
      <c r="J619" s="5"/>
      <c r="K619" s="32"/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/>
      <c r="D620" s="5"/>
      <c r="E620" s="5"/>
      <c r="F620" s="5"/>
      <c r="G620" s="5"/>
      <c r="H620" s="5"/>
      <c r="I620" s="5"/>
      <c r="J620" s="5"/>
      <c r="K620" s="32"/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/>
      <c r="D621" s="5"/>
      <c r="E621" s="5"/>
      <c r="F621" s="5"/>
      <c r="G621" s="5"/>
      <c r="H621" s="5"/>
      <c r="I621" s="5"/>
      <c r="J621" s="5"/>
      <c r="K621" s="32"/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/>
      <c r="D622" s="5"/>
      <c r="E622" s="5"/>
      <c r="F622" s="5"/>
      <c r="G622" s="5"/>
      <c r="H622" s="5"/>
      <c r="I622" s="5"/>
      <c r="J622" s="5"/>
      <c r="K622" s="32"/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/>
      <c r="D623" s="5"/>
      <c r="E623" s="5"/>
      <c r="F623" s="5"/>
      <c r="G623" s="5"/>
      <c r="H623" s="5"/>
      <c r="I623" s="5"/>
      <c r="J623" s="5"/>
      <c r="K623" s="32"/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/>
      <c r="D624" s="5"/>
      <c r="E624" s="5"/>
      <c r="F624" s="5"/>
      <c r="G624" s="5"/>
      <c r="H624" s="5"/>
      <c r="I624" s="5"/>
      <c r="J624" s="5"/>
      <c r="K624" s="32"/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/>
      <c r="D625" s="5"/>
      <c r="E625" s="5"/>
      <c r="F625" s="5"/>
      <c r="G625" s="5"/>
      <c r="H625" s="5"/>
      <c r="I625" s="5"/>
      <c r="J625" s="5"/>
      <c r="K625" s="32"/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/>
      <c r="D626" s="5"/>
      <c r="E626" s="5"/>
      <c r="F626" s="5"/>
      <c r="G626" s="5"/>
      <c r="H626" s="5"/>
      <c r="I626" s="5"/>
      <c r="J626" s="5"/>
      <c r="K626" s="32"/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/>
      <c r="D627" s="5"/>
      <c r="E627" s="5"/>
      <c r="F627" s="5"/>
      <c r="G627" s="5"/>
      <c r="H627" s="5"/>
      <c r="I627" s="5"/>
      <c r="J627" s="5"/>
      <c r="K627" s="32"/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/>
      <c r="D628" s="5"/>
      <c r="E628" s="5"/>
      <c r="F628" s="5"/>
      <c r="G628" s="5"/>
      <c r="H628" s="5"/>
      <c r="I628" s="5"/>
      <c r="J628" s="5"/>
      <c r="K628" s="32"/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/>
      <c r="D629" s="5"/>
      <c r="E629" s="5"/>
      <c r="F629" s="5"/>
      <c r="G629" s="5"/>
      <c r="H629" s="5"/>
      <c r="I629" s="5"/>
      <c r="J629" s="5"/>
      <c r="K629" s="32"/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/>
      <c r="D630" s="5"/>
      <c r="E630" s="5"/>
      <c r="F630" s="5"/>
      <c r="G630" s="5"/>
      <c r="H630" s="5"/>
      <c r="I630" s="5"/>
      <c r="J630" s="5"/>
      <c r="K630" s="32"/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/>
      <c r="D631" s="5"/>
      <c r="E631" s="5"/>
      <c r="F631" s="5"/>
      <c r="G631" s="5"/>
      <c r="H631" s="5"/>
      <c r="I631" s="5"/>
      <c r="J631" s="5"/>
      <c r="K631" s="32"/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/>
      <c r="D632" s="5"/>
      <c r="E632" s="5"/>
      <c r="F632" s="5"/>
      <c r="G632" s="5"/>
      <c r="H632" s="5"/>
      <c r="I632" s="5"/>
      <c r="J632" s="5"/>
      <c r="K632" s="32"/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/>
      <c r="D633" s="5"/>
      <c r="E633" s="5"/>
      <c r="F633" s="5"/>
      <c r="G633" s="5"/>
      <c r="H633" s="5"/>
      <c r="I633" s="5"/>
      <c r="J633" s="5"/>
      <c r="K633" s="32"/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/>
      <c r="D634" s="5"/>
      <c r="E634" s="5"/>
      <c r="F634" s="5"/>
      <c r="G634" s="5"/>
      <c r="H634" s="5"/>
      <c r="I634" s="5"/>
      <c r="J634" s="5"/>
      <c r="K634" s="32"/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/>
      <c r="D635" s="5"/>
      <c r="E635" s="5"/>
      <c r="F635" s="5"/>
      <c r="G635" s="5"/>
      <c r="H635" s="5"/>
      <c r="I635" s="5"/>
      <c r="J635" s="5"/>
      <c r="K635" s="32"/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/>
      <c r="D636" s="5"/>
      <c r="E636" s="5"/>
      <c r="F636" s="5"/>
      <c r="G636" s="5"/>
      <c r="H636" s="5"/>
      <c r="I636" s="5"/>
      <c r="J636" s="5"/>
      <c r="K636" s="32"/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/>
      <c r="D637" s="5"/>
      <c r="E637" s="5"/>
      <c r="F637" s="5"/>
      <c r="G637" s="5"/>
      <c r="H637" s="5"/>
      <c r="I637" s="5"/>
      <c r="J637" s="5"/>
      <c r="K637" s="32"/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/>
      <c r="D638" s="5"/>
      <c r="E638" s="5"/>
      <c r="F638" s="5"/>
      <c r="G638" s="5"/>
      <c r="H638" s="5"/>
      <c r="I638" s="5"/>
      <c r="J638" s="5"/>
      <c r="K638" s="32"/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/>
      <c r="D639" s="5"/>
      <c r="E639" s="5"/>
      <c r="F639" s="5"/>
      <c r="G639" s="5"/>
      <c r="H639" s="5"/>
      <c r="I639" s="5"/>
      <c r="J639" s="5"/>
      <c r="K639" s="32"/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/>
      <c r="D640" s="5"/>
      <c r="E640" s="5"/>
      <c r="F640" s="5"/>
      <c r="G640" s="5"/>
      <c r="H640" s="5"/>
      <c r="I640" s="5"/>
      <c r="J640" s="5"/>
      <c r="K640" s="32"/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/>
      <c r="D641" s="5"/>
      <c r="E641" s="5"/>
      <c r="F641" s="5"/>
      <c r="G641" s="5"/>
      <c r="H641" s="5"/>
      <c r="I641" s="5"/>
      <c r="J641" s="5"/>
      <c r="K641" s="32"/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/>
      <c r="D642" s="5"/>
      <c r="E642" s="5"/>
      <c r="F642" s="5"/>
      <c r="G642" s="5"/>
      <c r="H642" s="5"/>
      <c r="I642" s="5"/>
      <c r="J642" s="5"/>
      <c r="K642" s="32"/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/>
      <c r="D643" s="5"/>
      <c r="E643" s="5"/>
      <c r="F643" s="5"/>
      <c r="G643" s="5"/>
      <c r="H643" s="5"/>
      <c r="I643" s="5"/>
      <c r="J643" s="5"/>
      <c r="K643" s="32"/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/>
      <c r="D644" s="5"/>
      <c r="E644" s="5"/>
      <c r="F644" s="5"/>
      <c r="G644" s="5"/>
      <c r="H644" s="5"/>
      <c r="I644" s="5"/>
      <c r="J644" s="5"/>
      <c r="K644" s="32"/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/>
      <c r="D645" s="5"/>
      <c r="E645" s="5"/>
      <c r="F645" s="5"/>
      <c r="G645" s="5"/>
      <c r="H645" s="5"/>
      <c r="I645" s="5"/>
      <c r="J645" s="5"/>
      <c r="K645" s="32"/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/>
      <c r="D646" s="5"/>
      <c r="E646" s="5"/>
      <c r="F646" s="5"/>
      <c r="G646" s="5"/>
      <c r="H646" s="5"/>
      <c r="I646" s="5"/>
      <c r="J646" s="5"/>
      <c r="K646" s="32"/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/>
      <c r="D647" s="5"/>
      <c r="E647" s="5"/>
      <c r="F647" s="5"/>
      <c r="G647" s="5"/>
      <c r="H647" s="5"/>
      <c r="I647" s="5"/>
      <c r="J647" s="5"/>
      <c r="K647" s="32"/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/>
      <c r="D648" s="5"/>
      <c r="E648" s="5"/>
      <c r="F648" s="5"/>
      <c r="G648" s="5"/>
      <c r="H648" s="5"/>
      <c r="I648" s="5"/>
      <c r="J648" s="5"/>
      <c r="K648" s="32"/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/>
      <c r="D649" s="5"/>
      <c r="E649" s="5"/>
      <c r="F649" s="5"/>
      <c r="G649" s="5"/>
      <c r="H649" s="5"/>
      <c r="I649" s="5"/>
      <c r="J649" s="5"/>
      <c r="K649" s="32"/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/>
      <c r="D650" s="5"/>
      <c r="E650" s="5"/>
      <c r="F650" s="5"/>
      <c r="G650" s="5"/>
      <c r="H650" s="5"/>
      <c r="I650" s="5"/>
      <c r="J650" s="5"/>
      <c r="K650" s="32"/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/>
      <c r="D651" s="5"/>
      <c r="E651" s="5"/>
      <c r="F651" s="5"/>
      <c r="G651" s="5"/>
      <c r="H651" s="5"/>
      <c r="I651" s="5"/>
      <c r="J651" s="5"/>
      <c r="K651" s="32"/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/>
      <c r="D652" s="5"/>
      <c r="E652" s="5"/>
      <c r="F652" s="5"/>
      <c r="G652" s="5"/>
      <c r="H652" s="5"/>
      <c r="I652" s="5"/>
      <c r="J652" s="5"/>
      <c r="K652" s="32"/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/>
      <c r="D653" s="5"/>
      <c r="E653" s="5"/>
      <c r="F653" s="5"/>
      <c r="G653" s="5"/>
      <c r="H653" s="5"/>
      <c r="I653" s="5"/>
      <c r="J653" s="5"/>
      <c r="K653" s="32"/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/>
      <c r="D654" s="5"/>
      <c r="E654" s="5"/>
      <c r="F654" s="5"/>
      <c r="G654" s="5"/>
      <c r="H654" s="5"/>
      <c r="I654" s="5"/>
      <c r="J654" s="5"/>
      <c r="K654" s="32"/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/>
      <c r="D655" s="5"/>
      <c r="E655" s="5"/>
      <c r="F655" s="5"/>
      <c r="G655" s="5"/>
      <c r="H655" s="5"/>
      <c r="I655" s="5"/>
      <c r="J655" s="5"/>
      <c r="K655" s="32"/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/>
      <c r="D656" s="5"/>
      <c r="E656" s="5"/>
      <c r="F656" s="5"/>
      <c r="G656" s="5"/>
      <c r="H656" s="5"/>
      <c r="I656" s="5"/>
      <c r="J656" s="5"/>
      <c r="K656" s="32"/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/>
      <c r="D657" s="5"/>
      <c r="E657" s="5"/>
      <c r="F657" s="5"/>
      <c r="G657" s="5"/>
      <c r="H657" s="5"/>
      <c r="I657" s="5"/>
      <c r="J657" s="5"/>
      <c r="K657" s="32"/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/>
      <c r="D658" s="5"/>
      <c r="E658" s="5"/>
      <c r="F658" s="5"/>
      <c r="G658" s="5"/>
      <c r="H658" s="5"/>
      <c r="I658" s="5"/>
      <c r="J658" s="5"/>
      <c r="K658" s="32"/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/>
      <c r="D659" s="5"/>
      <c r="E659" s="5"/>
      <c r="F659" s="5"/>
      <c r="G659" s="5"/>
      <c r="H659" s="5"/>
      <c r="I659" s="5"/>
      <c r="J659" s="5"/>
      <c r="K659" s="32"/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/>
      <c r="D660" s="5"/>
      <c r="E660" s="5"/>
      <c r="F660" s="5"/>
      <c r="G660" s="5"/>
      <c r="H660" s="5"/>
      <c r="I660" s="5"/>
      <c r="J660" s="5"/>
      <c r="K660" s="32"/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/>
      <c r="D661" s="5"/>
      <c r="E661" s="5"/>
      <c r="F661" s="5"/>
      <c r="G661" s="5"/>
      <c r="H661" s="5"/>
      <c r="I661" s="5"/>
      <c r="J661" s="5"/>
      <c r="K661" s="32"/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/>
      <c r="D662" s="5"/>
      <c r="E662" s="5"/>
      <c r="F662" s="5"/>
      <c r="G662" s="5"/>
      <c r="H662" s="5"/>
      <c r="I662" s="5"/>
      <c r="J662" s="5"/>
      <c r="K662" s="32"/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/>
      <c r="D663" s="5"/>
      <c r="E663" s="5"/>
      <c r="F663" s="5"/>
      <c r="G663" s="5"/>
      <c r="H663" s="5"/>
      <c r="I663" s="5"/>
      <c r="J663" s="5"/>
      <c r="K663" s="32"/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/>
      <c r="D664" s="5"/>
      <c r="E664" s="5"/>
      <c r="F664" s="5"/>
      <c r="G664" s="5"/>
      <c r="H664" s="5"/>
      <c r="I664" s="5"/>
      <c r="J664" s="5"/>
      <c r="K664" s="32"/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/>
      <c r="D665" s="5"/>
      <c r="E665" s="5"/>
      <c r="F665" s="5"/>
      <c r="G665" s="5"/>
      <c r="H665" s="5"/>
      <c r="I665" s="5"/>
      <c r="J665" s="5"/>
      <c r="K665" s="32"/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/>
      <c r="D666" s="5"/>
      <c r="E666" s="5"/>
      <c r="F666" s="5"/>
      <c r="G666" s="5"/>
      <c r="H666" s="5"/>
      <c r="I666" s="5"/>
      <c r="J666" s="5"/>
      <c r="K666" s="32"/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/>
      <c r="D667" s="5"/>
      <c r="E667" s="5"/>
      <c r="F667" s="5"/>
      <c r="G667" s="5"/>
      <c r="H667" s="5"/>
      <c r="I667" s="5"/>
      <c r="J667" s="5"/>
      <c r="K667" s="32"/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/>
      <c r="D668" s="5"/>
      <c r="E668" s="5"/>
      <c r="F668" s="5"/>
      <c r="G668" s="5"/>
      <c r="H668" s="5"/>
      <c r="I668" s="5"/>
      <c r="J668" s="5"/>
      <c r="K668" s="32"/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/>
      <c r="D669" s="5"/>
      <c r="E669" s="5"/>
      <c r="F669" s="5"/>
      <c r="G669" s="5"/>
      <c r="H669" s="5"/>
      <c r="I669" s="5"/>
      <c r="J669" s="5"/>
      <c r="K669" s="32"/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/>
      <c r="D670" s="5"/>
      <c r="E670" s="5"/>
      <c r="F670" s="5"/>
      <c r="G670" s="5"/>
      <c r="H670" s="5"/>
      <c r="I670" s="5"/>
      <c r="J670" s="5"/>
      <c r="K670" s="32"/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/>
      <c r="D671" s="5"/>
      <c r="E671" s="5"/>
      <c r="F671" s="5"/>
      <c r="G671" s="5"/>
      <c r="H671" s="5"/>
      <c r="I671" s="5"/>
      <c r="J671" s="5"/>
      <c r="K671" s="32"/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/>
      <c r="D672" s="5"/>
      <c r="E672" s="5"/>
      <c r="F672" s="5"/>
      <c r="G672" s="5"/>
      <c r="H672" s="5"/>
      <c r="I672" s="5"/>
      <c r="J672" s="5"/>
      <c r="K672" s="32"/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/>
      <c r="D673" s="5"/>
      <c r="E673" s="5"/>
      <c r="F673" s="5"/>
      <c r="G673" s="5"/>
      <c r="H673" s="5"/>
      <c r="I673" s="5"/>
      <c r="J673" s="5"/>
      <c r="K673" s="32"/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/>
      <c r="D674" s="5"/>
      <c r="E674" s="5"/>
      <c r="F674" s="5"/>
      <c r="G674" s="5"/>
      <c r="H674" s="5"/>
      <c r="I674" s="5"/>
      <c r="J674" s="5"/>
      <c r="K674" s="32"/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/>
      <c r="D675" s="5"/>
      <c r="E675" s="5"/>
      <c r="F675" s="5"/>
      <c r="G675" s="5"/>
      <c r="H675" s="5"/>
      <c r="I675" s="5"/>
      <c r="J675" s="5"/>
      <c r="K675" s="32"/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/>
      <c r="D676" s="5"/>
      <c r="E676" s="5"/>
      <c r="F676" s="5"/>
      <c r="G676" s="5"/>
      <c r="H676" s="5"/>
      <c r="I676" s="5"/>
      <c r="J676" s="5"/>
      <c r="K676" s="32"/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/>
      <c r="D677" s="5"/>
      <c r="E677" s="5"/>
      <c r="F677" s="5"/>
      <c r="G677" s="5"/>
      <c r="H677" s="5"/>
      <c r="I677" s="5"/>
      <c r="J677" s="5"/>
      <c r="K677" s="32"/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/>
      <c r="D678" s="5"/>
      <c r="E678" s="5"/>
      <c r="F678" s="5"/>
      <c r="G678" s="5"/>
      <c r="H678" s="5"/>
      <c r="I678" s="5"/>
      <c r="J678" s="5"/>
      <c r="K678" s="32"/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/>
      <c r="D679" s="5"/>
      <c r="E679" s="5"/>
      <c r="F679" s="5"/>
      <c r="G679" s="5"/>
      <c r="H679" s="5"/>
      <c r="I679" s="5"/>
      <c r="J679" s="5"/>
      <c r="K679" s="32"/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/>
      <c r="D680" s="5"/>
      <c r="E680" s="5"/>
      <c r="F680" s="5"/>
      <c r="G680" s="5"/>
      <c r="H680" s="5"/>
      <c r="I680" s="5"/>
      <c r="J680" s="5"/>
      <c r="K680" s="32"/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/>
      <c r="D681" s="5"/>
      <c r="E681" s="5"/>
      <c r="F681" s="5"/>
      <c r="G681" s="5"/>
      <c r="H681" s="5"/>
      <c r="I681" s="5"/>
      <c r="J681" s="5"/>
      <c r="K681" s="32"/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/>
      <c r="D682" s="5"/>
      <c r="E682" s="5"/>
      <c r="F682" s="5"/>
      <c r="G682" s="5"/>
      <c r="H682" s="5"/>
      <c r="I682" s="5"/>
      <c r="J682" s="5"/>
      <c r="K682" s="32"/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/>
      <c r="D683" s="5"/>
      <c r="E683" s="5"/>
      <c r="F683" s="5"/>
      <c r="G683" s="5"/>
      <c r="H683" s="5"/>
      <c r="I683" s="5"/>
      <c r="J683" s="5"/>
      <c r="K683" s="32"/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/>
      <c r="D684" s="5"/>
      <c r="E684" s="5"/>
      <c r="F684" s="5"/>
      <c r="G684" s="5"/>
      <c r="H684" s="5"/>
      <c r="I684" s="5"/>
      <c r="J684" s="5"/>
      <c r="K684" s="32"/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/>
      <c r="D685" s="5"/>
      <c r="E685" s="5"/>
      <c r="F685" s="5"/>
      <c r="G685" s="5"/>
      <c r="H685" s="5"/>
      <c r="I685" s="5"/>
      <c r="J685" s="5"/>
      <c r="K685" s="32"/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/>
      <c r="D686" s="5"/>
      <c r="E686" s="5"/>
      <c r="F686" s="5"/>
      <c r="G686" s="5"/>
      <c r="H686" s="5"/>
      <c r="I686" s="5"/>
      <c r="J686" s="5"/>
      <c r="K686" s="32"/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/>
      <c r="D687" s="5"/>
      <c r="E687" s="5"/>
      <c r="F687" s="5"/>
      <c r="G687" s="5"/>
      <c r="H687" s="5"/>
      <c r="I687" s="5"/>
      <c r="J687" s="5"/>
      <c r="K687" s="32"/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/>
      <c r="D688" s="5"/>
      <c r="E688" s="5"/>
      <c r="F688" s="5"/>
      <c r="G688" s="5"/>
      <c r="H688" s="5"/>
      <c r="I688" s="5"/>
      <c r="J688" s="5"/>
      <c r="K688" s="32"/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/>
      <c r="D689" s="5"/>
      <c r="E689" s="5"/>
      <c r="F689" s="5"/>
      <c r="G689" s="5"/>
      <c r="H689" s="5"/>
      <c r="I689" s="5"/>
      <c r="J689" s="5"/>
      <c r="K689" s="32"/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/>
      <c r="D690" s="5"/>
      <c r="E690" s="5"/>
      <c r="F690" s="5"/>
      <c r="G690" s="5"/>
      <c r="H690" s="5"/>
      <c r="I690" s="5"/>
      <c r="J690" s="5"/>
      <c r="K690" s="32"/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/>
      <c r="D691" s="5"/>
      <c r="E691" s="5"/>
      <c r="F691" s="5"/>
      <c r="G691" s="5"/>
      <c r="H691" s="5"/>
      <c r="I691" s="5"/>
      <c r="J691" s="5"/>
      <c r="K691" s="32"/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/>
      <c r="D692" s="5"/>
      <c r="E692" s="5"/>
      <c r="F692" s="5"/>
      <c r="G692" s="5"/>
      <c r="H692" s="5"/>
      <c r="I692" s="5"/>
      <c r="J692" s="5"/>
      <c r="K692" s="32"/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/>
      <c r="D693" s="5"/>
      <c r="E693" s="5"/>
      <c r="F693" s="5"/>
      <c r="G693" s="5"/>
      <c r="H693" s="5"/>
      <c r="I693" s="5"/>
      <c r="J693" s="5"/>
      <c r="K693" s="32"/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/>
      <c r="D694" s="5"/>
      <c r="E694" s="5"/>
      <c r="F694" s="5"/>
      <c r="G694" s="5"/>
      <c r="H694" s="5"/>
      <c r="I694" s="5"/>
      <c r="J694" s="5"/>
      <c r="K694" s="32"/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/>
      <c r="D695" s="5"/>
      <c r="E695" s="5"/>
      <c r="F695" s="5"/>
      <c r="G695" s="5"/>
      <c r="H695" s="5"/>
      <c r="I695" s="5"/>
      <c r="J695" s="5"/>
      <c r="K695" s="32"/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/>
      <c r="D696" s="5"/>
      <c r="E696" s="5"/>
      <c r="F696" s="5"/>
      <c r="G696" s="5"/>
      <c r="H696" s="5"/>
      <c r="I696" s="5"/>
      <c r="J696" s="5"/>
      <c r="K696" s="32"/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/>
      <c r="D697" s="5"/>
      <c r="E697" s="5"/>
      <c r="F697" s="5"/>
      <c r="G697" s="5"/>
      <c r="H697" s="5"/>
      <c r="I697" s="5"/>
      <c r="J697" s="5"/>
      <c r="K697" s="32"/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/>
      <c r="D698" s="5"/>
      <c r="E698" s="5"/>
      <c r="F698" s="5"/>
      <c r="G698" s="5"/>
      <c r="H698" s="5"/>
      <c r="I698" s="5"/>
      <c r="J698" s="5"/>
      <c r="K698" s="32"/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/>
      <c r="D699" s="5"/>
      <c r="E699" s="5"/>
      <c r="F699" s="5"/>
      <c r="G699" s="5"/>
      <c r="H699" s="5"/>
      <c r="I699" s="5"/>
      <c r="J699" s="5"/>
      <c r="K699" s="32"/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/>
      <c r="D700" s="5"/>
      <c r="E700" s="5"/>
      <c r="F700" s="5"/>
      <c r="G700" s="5"/>
      <c r="H700" s="5"/>
      <c r="I700" s="5"/>
      <c r="J700" s="5"/>
      <c r="K700" s="32"/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/>
      <c r="D701" s="5"/>
      <c r="E701" s="5"/>
      <c r="F701" s="5"/>
      <c r="G701" s="5"/>
      <c r="H701" s="5"/>
      <c r="I701" s="5"/>
      <c r="J701" s="5"/>
      <c r="K701" s="32"/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/>
      <c r="D702" s="5"/>
      <c r="E702" s="5"/>
      <c r="F702" s="5"/>
      <c r="G702" s="5"/>
      <c r="H702" s="5"/>
      <c r="I702" s="5"/>
      <c r="J702" s="5"/>
      <c r="K702" s="32"/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/>
      <c r="D703" s="5"/>
      <c r="E703" s="5"/>
      <c r="F703" s="5"/>
      <c r="G703" s="5"/>
      <c r="H703" s="5"/>
      <c r="I703" s="5"/>
      <c r="J703" s="5"/>
      <c r="K703" s="32"/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/>
      <c r="D704" s="5"/>
      <c r="E704" s="5"/>
      <c r="F704" s="5"/>
      <c r="G704" s="5"/>
      <c r="H704" s="5"/>
      <c r="I704" s="5"/>
      <c r="J704" s="5"/>
      <c r="K704" s="32"/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/>
      <c r="D705" s="5"/>
      <c r="E705" s="5"/>
      <c r="F705" s="5"/>
      <c r="G705" s="5"/>
      <c r="H705" s="5"/>
      <c r="I705" s="5"/>
      <c r="J705" s="5"/>
      <c r="K705" s="32"/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/>
      <c r="D706" s="5"/>
      <c r="E706" s="5"/>
      <c r="F706" s="5"/>
      <c r="G706" s="5"/>
      <c r="H706" s="5"/>
      <c r="I706" s="5"/>
      <c r="J706" s="5"/>
      <c r="K706" s="32"/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60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/>
      <c r="D709" s="5"/>
      <c r="E709" s="5"/>
      <c r="F709" s="5"/>
      <c r="G709" s="5"/>
      <c r="H709" s="5"/>
      <c r="I709" s="5"/>
      <c r="J709" s="5"/>
      <c r="K709" s="32"/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/>
      <c r="D710" s="5"/>
      <c r="E710" s="5"/>
      <c r="F710" s="5"/>
      <c r="G710" s="5"/>
      <c r="H710" s="5"/>
      <c r="I710" s="5"/>
      <c r="J710" s="5"/>
      <c r="K710" s="32"/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/>
      <c r="D711" s="5"/>
      <c r="E711" s="5"/>
      <c r="F711" s="5"/>
      <c r="G711" s="5"/>
      <c r="H711" s="5"/>
      <c r="I711" s="5"/>
      <c r="J711" s="5"/>
      <c r="K711" s="32"/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/>
      <c r="D712" s="5"/>
      <c r="E712" s="5"/>
      <c r="F712" s="5"/>
      <c r="G712" s="5"/>
      <c r="H712" s="5"/>
      <c r="I712" s="5"/>
      <c r="J712" s="5"/>
      <c r="K712" s="32"/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/>
      <c r="D713" s="5"/>
      <c r="E713" s="5"/>
      <c r="F713" s="5"/>
      <c r="G713" s="5"/>
      <c r="H713" s="5"/>
      <c r="I713" s="5"/>
      <c r="J713" s="5"/>
      <c r="K713" s="32"/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/>
      <c r="D714" s="5"/>
      <c r="E714" s="5"/>
      <c r="F714" s="5"/>
      <c r="G714" s="5"/>
      <c r="H714" s="5"/>
      <c r="I714" s="5"/>
      <c r="J714" s="5"/>
      <c r="K714" s="32"/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/>
      <c r="D715" s="5"/>
      <c r="E715" s="5"/>
      <c r="F715" s="5"/>
      <c r="G715" s="5"/>
      <c r="H715" s="5"/>
      <c r="I715" s="5"/>
      <c r="J715" s="5"/>
      <c r="K715" s="32"/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/>
      <c r="D716" s="5"/>
      <c r="E716" s="5"/>
      <c r="F716" s="5"/>
      <c r="G716" s="5"/>
      <c r="H716" s="5"/>
      <c r="I716" s="5"/>
      <c r="J716" s="5"/>
      <c r="K716" s="32"/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/>
      <c r="D717" s="5"/>
      <c r="E717" s="5"/>
      <c r="F717" s="5"/>
      <c r="G717" s="5"/>
      <c r="H717" s="5"/>
      <c r="I717" s="5"/>
      <c r="J717" s="5"/>
      <c r="K717" s="32"/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/>
      <c r="D718" s="5"/>
      <c r="E718" s="5"/>
      <c r="F718" s="5"/>
      <c r="G718" s="5"/>
      <c r="H718" s="5"/>
      <c r="I718" s="5"/>
      <c r="J718" s="5"/>
      <c r="K718" s="32"/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/>
      <c r="D719" s="5"/>
      <c r="E719" s="5"/>
      <c r="F719" s="5"/>
      <c r="G719" s="5"/>
      <c r="H719" s="5"/>
      <c r="I719" s="5"/>
      <c r="J719" s="5"/>
      <c r="K719" s="32"/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/>
      <c r="D720" s="5"/>
      <c r="E720" s="5"/>
      <c r="F720" s="5"/>
      <c r="G720" s="5"/>
      <c r="H720" s="5"/>
      <c r="I720" s="5"/>
      <c r="J720" s="5"/>
      <c r="K720" s="32"/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/>
      <c r="D721" s="5"/>
      <c r="E721" s="5"/>
      <c r="F721" s="5"/>
      <c r="G721" s="5"/>
      <c r="H721" s="5"/>
      <c r="I721" s="5"/>
      <c r="J721" s="5"/>
      <c r="K721" s="32"/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/>
      <c r="D722" s="5"/>
      <c r="E722" s="5"/>
      <c r="F722" s="5"/>
      <c r="G722" s="5"/>
      <c r="H722" s="5"/>
      <c r="I722" s="5"/>
      <c r="J722" s="5"/>
      <c r="K722" s="32"/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/>
      <c r="D723" s="5"/>
      <c r="E723" s="5"/>
      <c r="F723" s="5"/>
      <c r="G723" s="5"/>
      <c r="H723" s="5"/>
      <c r="I723" s="5"/>
      <c r="J723" s="5"/>
      <c r="K723" s="32"/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/>
      <c r="D724" s="5"/>
      <c r="E724" s="5"/>
      <c r="F724" s="5"/>
      <c r="G724" s="5"/>
      <c r="H724" s="5"/>
      <c r="I724" s="5"/>
      <c r="J724" s="5"/>
      <c r="K724" s="32"/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/>
      <c r="D725" s="5"/>
      <c r="E725" s="5"/>
      <c r="F725" s="5"/>
      <c r="G725" s="5"/>
      <c r="H725" s="5"/>
      <c r="I725" s="5"/>
      <c r="J725" s="5"/>
      <c r="K725" s="32"/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/>
      <c r="D726" s="5"/>
      <c r="E726" s="5"/>
      <c r="F726" s="5"/>
      <c r="G726" s="5"/>
      <c r="H726" s="5"/>
      <c r="I726" s="5"/>
      <c r="J726" s="5"/>
      <c r="K726" s="32"/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/>
      <c r="D727" s="5"/>
      <c r="E727" s="5"/>
      <c r="F727" s="5"/>
      <c r="G727" s="5"/>
      <c r="H727" s="5"/>
      <c r="I727" s="5"/>
      <c r="J727" s="5"/>
      <c r="K727" s="32"/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/>
      <c r="D728" s="5"/>
      <c r="E728" s="5"/>
      <c r="F728" s="5"/>
      <c r="G728" s="5"/>
      <c r="H728" s="5"/>
      <c r="I728" s="5"/>
      <c r="J728" s="5"/>
      <c r="K728" s="32"/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/>
      <c r="D729" s="5"/>
      <c r="E729" s="5"/>
      <c r="F729" s="5"/>
      <c r="G729" s="5"/>
      <c r="H729" s="5"/>
      <c r="I729" s="5"/>
      <c r="J729" s="5"/>
      <c r="K729" s="32"/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/>
      <c r="D730" s="5"/>
      <c r="E730" s="5"/>
      <c r="F730" s="5"/>
      <c r="G730" s="5"/>
      <c r="H730" s="5"/>
      <c r="I730" s="5"/>
      <c r="J730" s="5"/>
      <c r="K730" s="32"/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/>
      <c r="D731" s="5"/>
      <c r="E731" s="5"/>
      <c r="F731" s="5"/>
      <c r="G731" s="5"/>
      <c r="H731" s="5"/>
      <c r="I731" s="5"/>
      <c r="J731" s="5"/>
      <c r="K731" s="32"/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/>
      <c r="D732" s="5"/>
      <c r="E732" s="5"/>
      <c r="F732" s="5"/>
      <c r="G732" s="5"/>
      <c r="H732" s="5"/>
      <c r="I732" s="5"/>
      <c r="J732" s="5"/>
      <c r="K732" s="32"/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/>
      <c r="D733" s="5"/>
      <c r="E733" s="5"/>
      <c r="F733" s="5"/>
      <c r="G733" s="5"/>
      <c r="H733" s="5"/>
      <c r="I733" s="5"/>
      <c r="J733" s="5"/>
      <c r="K733" s="32"/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/>
      <c r="D734" s="5"/>
      <c r="E734" s="5"/>
      <c r="F734" s="5"/>
      <c r="G734" s="5"/>
      <c r="H734" s="5"/>
      <c r="I734" s="5"/>
      <c r="J734" s="5"/>
      <c r="K734" s="32"/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/>
      <c r="D735" s="5"/>
      <c r="E735" s="5"/>
      <c r="F735" s="5"/>
      <c r="G735" s="5"/>
      <c r="H735" s="5"/>
      <c r="I735" s="5"/>
      <c r="J735" s="5"/>
      <c r="K735" s="32"/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/>
      <c r="D736" s="5"/>
      <c r="E736" s="5"/>
      <c r="F736" s="5"/>
      <c r="G736" s="5"/>
      <c r="H736" s="5"/>
      <c r="I736" s="5"/>
      <c r="J736" s="5"/>
      <c r="K736" s="32"/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/>
      <c r="D737" s="5"/>
      <c r="E737" s="5"/>
      <c r="F737" s="5"/>
      <c r="G737" s="5"/>
      <c r="H737" s="5"/>
      <c r="I737" s="5"/>
      <c r="J737" s="5"/>
      <c r="K737" s="32"/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/>
      <c r="D738" s="5"/>
      <c r="E738" s="5"/>
      <c r="F738" s="5"/>
      <c r="G738" s="5"/>
      <c r="H738" s="5"/>
      <c r="I738" s="5"/>
      <c r="J738" s="5"/>
      <c r="K738" s="32"/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/>
      <c r="D739" s="5"/>
      <c r="E739" s="5"/>
      <c r="F739" s="5"/>
      <c r="G739" s="5"/>
      <c r="H739" s="5"/>
      <c r="I739" s="5"/>
      <c r="J739" s="5"/>
      <c r="K739" s="32"/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/>
      <c r="D740" s="5"/>
      <c r="E740" s="5"/>
      <c r="F740" s="5"/>
      <c r="G740" s="5"/>
      <c r="H740" s="5"/>
      <c r="I740" s="5"/>
      <c r="J740" s="5"/>
      <c r="K740" s="32"/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/>
      <c r="D741" s="5"/>
      <c r="E741" s="5"/>
      <c r="F741" s="5"/>
      <c r="G741" s="5"/>
      <c r="H741" s="5"/>
      <c r="I741" s="5"/>
      <c r="J741" s="5"/>
      <c r="K741" s="32"/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/>
      <c r="D742" s="5"/>
      <c r="E742" s="5"/>
      <c r="F742" s="5"/>
      <c r="G742" s="5"/>
      <c r="H742" s="5"/>
      <c r="I742" s="5"/>
      <c r="J742" s="5"/>
      <c r="K742" s="32"/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/>
      <c r="D743" s="5"/>
      <c r="E743" s="5"/>
      <c r="F743" s="5"/>
      <c r="G743" s="5"/>
      <c r="H743" s="5"/>
      <c r="I743" s="5"/>
      <c r="J743" s="5"/>
      <c r="K743" s="32"/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/>
      <c r="D744" s="5"/>
      <c r="E744" s="5"/>
      <c r="F744" s="5"/>
      <c r="G744" s="5"/>
      <c r="H744" s="5"/>
      <c r="I744" s="5"/>
      <c r="J744" s="5"/>
      <c r="K744" s="32"/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/>
      <c r="D745" s="5"/>
      <c r="E745" s="5"/>
      <c r="F745" s="5"/>
      <c r="G745" s="5"/>
      <c r="H745" s="5"/>
      <c r="I745" s="5"/>
      <c r="J745" s="5"/>
      <c r="K745" s="32"/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/>
      <c r="D746" s="5"/>
      <c r="E746" s="5"/>
      <c r="F746" s="5"/>
      <c r="G746" s="5"/>
      <c r="H746" s="5"/>
      <c r="I746" s="5"/>
      <c r="J746" s="5"/>
      <c r="K746" s="32"/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/>
      <c r="D747" s="5"/>
      <c r="E747" s="5"/>
      <c r="F747" s="5"/>
      <c r="G747" s="5"/>
      <c r="H747" s="5"/>
      <c r="I747" s="5"/>
      <c r="J747" s="5"/>
      <c r="K747" s="32"/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/>
      <c r="D748" s="5"/>
      <c r="E748" s="5"/>
      <c r="F748" s="5"/>
      <c r="G748" s="5"/>
      <c r="H748" s="5"/>
      <c r="I748" s="5"/>
      <c r="J748" s="5"/>
      <c r="K748" s="32"/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/>
      <c r="D749" s="5"/>
      <c r="E749" s="5"/>
      <c r="F749" s="5"/>
      <c r="G749" s="5"/>
      <c r="H749" s="5"/>
      <c r="I749" s="5"/>
      <c r="J749" s="5"/>
      <c r="K749" s="32"/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/>
      <c r="D750" s="5"/>
      <c r="E750" s="5"/>
      <c r="F750" s="5"/>
      <c r="G750" s="5"/>
      <c r="H750" s="5"/>
      <c r="I750" s="5"/>
      <c r="J750" s="5"/>
      <c r="K750" s="32"/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/>
      <c r="D751" s="5"/>
      <c r="E751" s="5"/>
      <c r="F751" s="5"/>
      <c r="G751" s="5"/>
      <c r="H751" s="5"/>
      <c r="I751" s="5"/>
      <c r="J751" s="5"/>
      <c r="K751" s="32"/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/>
      <c r="D752" s="5"/>
      <c r="E752" s="5"/>
      <c r="F752" s="5"/>
      <c r="G752" s="5"/>
      <c r="H752" s="5"/>
      <c r="I752" s="5"/>
      <c r="J752" s="5"/>
      <c r="K752" s="32"/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/>
      <c r="D753" s="5"/>
      <c r="E753" s="5"/>
      <c r="F753" s="5"/>
      <c r="G753" s="5"/>
      <c r="H753" s="5"/>
      <c r="I753" s="5"/>
      <c r="J753" s="5"/>
      <c r="K753" s="32"/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/>
      <c r="D754" s="5"/>
      <c r="E754" s="5"/>
      <c r="F754" s="5"/>
      <c r="G754" s="5"/>
      <c r="H754" s="5"/>
      <c r="I754" s="5"/>
      <c r="J754" s="5"/>
      <c r="K754" s="32"/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/>
      <c r="D755" s="5"/>
      <c r="E755" s="5"/>
      <c r="F755" s="5"/>
      <c r="G755" s="5"/>
      <c r="H755" s="5"/>
      <c r="I755" s="5"/>
      <c r="J755" s="5"/>
      <c r="K755" s="32"/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/>
      <c r="D756" s="5"/>
      <c r="E756" s="5"/>
      <c r="F756" s="5"/>
      <c r="G756" s="5"/>
      <c r="H756" s="5"/>
      <c r="I756" s="5"/>
      <c r="J756" s="5"/>
      <c r="K756" s="32"/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/>
      <c r="D757" s="5"/>
      <c r="E757" s="5"/>
      <c r="F757" s="5"/>
      <c r="G757" s="5"/>
      <c r="H757" s="5"/>
      <c r="I757" s="5"/>
      <c r="J757" s="5"/>
      <c r="K757" s="32"/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/>
      <c r="D758" s="5"/>
      <c r="E758" s="5"/>
      <c r="F758" s="5"/>
      <c r="G758" s="5"/>
      <c r="H758" s="5"/>
      <c r="I758" s="5"/>
      <c r="J758" s="5"/>
      <c r="K758" s="32"/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/>
      <c r="D759" s="5"/>
      <c r="E759" s="5"/>
      <c r="F759" s="5"/>
      <c r="G759" s="5"/>
      <c r="H759" s="5"/>
      <c r="I759" s="5"/>
      <c r="J759" s="5"/>
      <c r="K759" s="32"/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/>
      <c r="D760" s="5"/>
      <c r="E760" s="5"/>
      <c r="F760" s="5"/>
      <c r="G760" s="5"/>
      <c r="H760" s="5"/>
      <c r="I760" s="5"/>
      <c r="J760" s="5"/>
      <c r="K760" s="32"/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/>
      <c r="D761" s="5"/>
      <c r="E761" s="5"/>
      <c r="F761" s="5"/>
      <c r="G761" s="5"/>
      <c r="H761" s="5"/>
      <c r="I761" s="5"/>
      <c r="J761" s="5"/>
      <c r="K761" s="32"/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/>
      <c r="D762" s="5"/>
      <c r="E762" s="5"/>
      <c r="F762" s="5"/>
      <c r="G762" s="5"/>
      <c r="H762" s="5"/>
      <c r="I762" s="5"/>
      <c r="J762" s="5"/>
      <c r="K762" s="32"/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/>
      <c r="D763" s="5"/>
      <c r="E763" s="5"/>
      <c r="F763" s="5"/>
      <c r="G763" s="5"/>
      <c r="H763" s="5"/>
      <c r="I763" s="5"/>
      <c r="J763" s="5"/>
      <c r="K763" s="32"/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/>
      <c r="D764" s="5"/>
      <c r="E764" s="5"/>
      <c r="F764" s="5"/>
      <c r="G764" s="5"/>
      <c r="H764" s="5"/>
      <c r="I764" s="5"/>
      <c r="J764" s="5"/>
      <c r="K764" s="32"/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/>
      <c r="D765" s="5"/>
      <c r="E765" s="5"/>
      <c r="F765" s="5"/>
      <c r="G765" s="5"/>
      <c r="H765" s="5"/>
      <c r="I765" s="5"/>
      <c r="J765" s="5"/>
      <c r="K765" s="32"/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/>
      <c r="D766" s="5"/>
      <c r="E766" s="5"/>
      <c r="F766" s="5"/>
      <c r="G766" s="5"/>
      <c r="H766" s="5"/>
      <c r="I766" s="5"/>
      <c r="J766" s="5"/>
      <c r="K766" s="32"/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/>
      <c r="D767" s="5"/>
      <c r="E767" s="5"/>
      <c r="F767" s="5"/>
      <c r="G767" s="5"/>
      <c r="H767" s="5"/>
      <c r="I767" s="5"/>
      <c r="J767" s="5"/>
      <c r="K767" s="32"/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/>
      <c r="D768" s="5"/>
      <c r="E768" s="5"/>
      <c r="F768" s="5"/>
      <c r="G768" s="5"/>
      <c r="H768" s="5"/>
      <c r="I768" s="5"/>
      <c r="J768" s="5"/>
      <c r="K768" s="32"/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/>
      <c r="D769" s="5"/>
      <c r="E769" s="5"/>
      <c r="F769" s="5"/>
      <c r="G769" s="5"/>
      <c r="H769" s="5"/>
      <c r="I769" s="5"/>
      <c r="J769" s="5"/>
      <c r="K769" s="32"/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/>
      <c r="D770" s="5"/>
      <c r="E770" s="5"/>
      <c r="F770" s="5"/>
      <c r="G770" s="5"/>
      <c r="H770" s="5"/>
      <c r="I770" s="5"/>
      <c r="J770" s="5"/>
      <c r="K770" s="32"/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/>
      <c r="D771" s="5"/>
      <c r="E771" s="5"/>
      <c r="F771" s="5"/>
      <c r="G771" s="5"/>
      <c r="H771" s="5"/>
      <c r="I771" s="5"/>
      <c r="J771" s="5"/>
      <c r="K771" s="32"/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/>
      <c r="D772" s="5"/>
      <c r="E772" s="5"/>
      <c r="F772" s="5"/>
      <c r="G772" s="5"/>
      <c r="H772" s="5"/>
      <c r="I772" s="5"/>
      <c r="J772" s="5"/>
      <c r="K772" s="32"/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/>
      <c r="D773" s="5"/>
      <c r="E773" s="5"/>
      <c r="F773" s="5"/>
      <c r="G773" s="5"/>
      <c r="H773" s="5"/>
      <c r="I773" s="5"/>
      <c r="J773" s="5"/>
      <c r="K773" s="32"/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/>
      <c r="D774" s="5"/>
      <c r="E774" s="5"/>
      <c r="F774" s="5"/>
      <c r="G774" s="5"/>
      <c r="H774" s="5"/>
      <c r="I774" s="5"/>
      <c r="J774" s="5"/>
      <c r="K774" s="32"/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/>
      <c r="D775" s="5"/>
      <c r="E775" s="5"/>
      <c r="F775" s="5"/>
      <c r="G775" s="5"/>
      <c r="H775" s="5"/>
      <c r="I775" s="5"/>
      <c r="J775" s="5"/>
      <c r="K775" s="32"/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/>
      <c r="D776" s="5"/>
      <c r="E776" s="5"/>
      <c r="F776" s="5"/>
      <c r="G776" s="5"/>
      <c r="H776" s="5"/>
      <c r="I776" s="5"/>
      <c r="J776" s="5"/>
      <c r="K776" s="32"/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/>
      <c r="D777" s="5"/>
      <c r="E777" s="5"/>
      <c r="F777" s="5"/>
      <c r="G777" s="5"/>
      <c r="H777" s="5"/>
      <c r="I777" s="5"/>
      <c r="J777" s="5"/>
      <c r="K777" s="32"/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/>
      <c r="D778" s="5"/>
      <c r="E778" s="5"/>
      <c r="F778" s="5"/>
      <c r="G778" s="5"/>
      <c r="H778" s="5"/>
      <c r="I778" s="5"/>
      <c r="J778" s="5"/>
      <c r="K778" s="32"/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/>
      <c r="D779" s="5"/>
      <c r="E779" s="5"/>
      <c r="F779" s="5"/>
      <c r="G779" s="5"/>
      <c r="H779" s="5"/>
      <c r="I779" s="5"/>
      <c r="J779" s="5"/>
      <c r="K779" s="32"/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/>
      <c r="D780" s="5"/>
      <c r="E780" s="5"/>
      <c r="F780" s="5"/>
      <c r="G780" s="5"/>
      <c r="H780" s="5"/>
      <c r="I780" s="5"/>
      <c r="J780" s="5"/>
      <c r="K780" s="32"/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/>
      <c r="D781" s="5"/>
      <c r="E781" s="5"/>
      <c r="F781" s="5"/>
      <c r="G781" s="5"/>
      <c r="H781" s="5"/>
      <c r="I781" s="5"/>
      <c r="J781" s="5"/>
      <c r="K781" s="32"/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/>
      <c r="D782" s="5"/>
      <c r="E782" s="5"/>
      <c r="F782" s="5"/>
      <c r="G782" s="5"/>
      <c r="H782" s="5"/>
      <c r="I782" s="5"/>
      <c r="J782" s="5"/>
      <c r="K782" s="32"/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/>
      <c r="D783" s="5"/>
      <c r="E783" s="5"/>
      <c r="F783" s="5"/>
      <c r="G783" s="5"/>
      <c r="H783" s="5"/>
      <c r="I783" s="5"/>
      <c r="J783" s="5"/>
      <c r="K783" s="32"/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/>
      <c r="D784" s="5"/>
      <c r="E784" s="5"/>
      <c r="F784" s="5"/>
      <c r="G784" s="5"/>
      <c r="H784" s="5"/>
      <c r="I784" s="5"/>
      <c r="J784" s="5"/>
      <c r="K784" s="32"/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/>
      <c r="D785" s="5"/>
      <c r="E785" s="5"/>
      <c r="F785" s="5"/>
      <c r="G785" s="5"/>
      <c r="H785" s="5"/>
      <c r="I785" s="5"/>
      <c r="J785" s="5"/>
      <c r="K785" s="32"/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/>
      <c r="D786" s="5"/>
      <c r="E786" s="5"/>
      <c r="F786" s="5"/>
      <c r="G786" s="5"/>
      <c r="H786" s="5"/>
      <c r="I786" s="5"/>
      <c r="J786" s="5"/>
      <c r="K786" s="32"/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/>
      <c r="D787" s="5"/>
      <c r="E787" s="5"/>
      <c r="F787" s="5"/>
      <c r="G787" s="5"/>
      <c r="H787" s="5"/>
      <c r="I787" s="5"/>
      <c r="J787" s="5"/>
      <c r="K787" s="32"/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/>
      <c r="D788" s="5"/>
      <c r="E788" s="5"/>
      <c r="F788" s="5"/>
      <c r="G788" s="5"/>
      <c r="H788" s="5"/>
      <c r="I788" s="5"/>
      <c r="J788" s="5"/>
      <c r="K788" s="32"/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/>
      <c r="D789" s="5"/>
      <c r="E789" s="5"/>
      <c r="F789" s="5"/>
      <c r="G789" s="5"/>
      <c r="H789" s="5"/>
      <c r="I789" s="5"/>
      <c r="J789" s="5"/>
      <c r="K789" s="32"/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/>
      <c r="D790" s="5"/>
      <c r="E790" s="5"/>
      <c r="F790" s="5"/>
      <c r="G790" s="5"/>
      <c r="H790" s="5"/>
      <c r="I790" s="5"/>
      <c r="J790" s="5"/>
      <c r="K790" s="32"/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/>
      <c r="D791" s="5"/>
      <c r="E791" s="5"/>
      <c r="F791" s="5"/>
      <c r="G791" s="5"/>
      <c r="H791" s="5"/>
      <c r="I791" s="5"/>
      <c r="J791" s="5"/>
      <c r="K791" s="32"/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/>
      <c r="D792" s="5"/>
      <c r="E792" s="5"/>
      <c r="F792" s="5"/>
      <c r="G792" s="5"/>
      <c r="H792" s="5"/>
      <c r="I792" s="5"/>
      <c r="J792" s="5"/>
      <c r="K792" s="32"/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/>
      <c r="D793" s="5"/>
      <c r="E793" s="5"/>
      <c r="F793" s="5"/>
      <c r="G793" s="5"/>
      <c r="H793" s="5"/>
      <c r="I793" s="5"/>
      <c r="J793" s="5"/>
      <c r="K793" s="32"/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/>
      <c r="D794" s="5"/>
      <c r="E794" s="5"/>
      <c r="F794" s="5"/>
      <c r="G794" s="5"/>
      <c r="H794" s="5"/>
      <c r="I794" s="5"/>
      <c r="J794" s="5"/>
      <c r="K794" s="32"/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/>
      <c r="D795" s="5"/>
      <c r="E795" s="5"/>
      <c r="F795" s="5"/>
      <c r="G795" s="5"/>
      <c r="H795" s="5"/>
      <c r="I795" s="5"/>
      <c r="J795" s="5"/>
      <c r="K795" s="32"/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/>
      <c r="D796" s="5"/>
      <c r="E796" s="5"/>
      <c r="F796" s="5"/>
      <c r="G796" s="5"/>
      <c r="H796" s="5"/>
      <c r="I796" s="5"/>
      <c r="J796" s="5"/>
      <c r="K796" s="32"/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/>
      <c r="D797" s="5"/>
      <c r="E797" s="5"/>
      <c r="F797" s="5"/>
      <c r="G797" s="5"/>
      <c r="H797" s="5"/>
      <c r="I797" s="5"/>
      <c r="J797" s="5"/>
      <c r="K797" s="32"/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/>
      <c r="D798" s="5"/>
      <c r="E798" s="5"/>
      <c r="F798" s="5"/>
      <c r="G798" s="5"/>
      <c r="H798" s="5"/>
      <c r="I798" s="5"/>
      <c r="J798" s="5"/>
      <c r="K798" s="32"/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/>
      <c r="D799" s="5"/>
      <c r="E799" s="5"/>
      <c r="F799" s="5"/>
      <c r="G799" s="5"/>
      <c r="H799" s="5"/>
      <c r="I799" s="5"/>
      <c r="J799" s="5"/>
      <c r="K799" s="32"/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/>
      <c r="D800" s="5"/>
      <c r="E800" s="5"/>
      <c r="F800" s="5"/>
      <c r="G800" s="5"/>
      <c r="H800" s="5"/>
      <c r="I800" s="5"/>
      <c r="J800" s="5"/>
      <c r="K800" s="32"/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/>
      <c r="D801" s="5"/>
      <c r="E801" s="5"/>
      <c r="F801" s="5"/>
      <c r="G801" s="5"/>
      <c r="H801" s="5"/>
      <c r="I801" s="5"/>
      <c r="J801" s="5"/>
      <c r="K801" s="32"/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/>
      <c r="D802" s="5"/>
      <c r="E802" s="5"/>
      <c r="F802" s="5"/>
      <c r="G802" s="5"/>
      <c r="H802" s="5"/>
      <c r="I802" s="5"/>
      <c r="J802" s="5"/>
      <c r="K802" s="32"/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/>
      <c r="D803" s="5"/>
      <c r="E803" s="5"/>
      <c r="F803" s="5"/>
      <c r="G803" s="5"/>
      <c r="H803" s="5"/>
      <c r="I803" s="5"/>
      <c r="J803" s="5"/>
      <c r="K803" s="32"/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/>
      <c r="D804" s="5"/>
      <c r="E804" s="5"/>
      <c r="F804" s="5"/>
      <c r="G804" s="5"/>
      <c r="H804" s="5"/>
      <c r="I804" s="5"/>
      <c r="J804" s="5"/>
      <c r="K804" s="32"/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/>
      <c r="D805" s="5"/>
      <c r="E805" s="5"/>
      <c r="F805" s="5"/>
      <c r="G805" s="5"/>
      <c r="H805" s="5"/>
      <c r="I805" s="5"/>
      <c r="J805" s="5"/>
      <c r="K805" s="32"/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/>
      <c r="D806" s="5"/>
      <c r="E806" s="5"/>
      <c r="F806" s="5"/>
      <c r="G806" s="5"/>
      <c r="H806" s="5"/>
      <c r="I806" s="5"/>
      <c r="J806" s="5"/>
      <c r="K806" s="32"/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/>
      <c r="D807" s="5"/>
      <c r="E807" s="5"/>
      <c r="F807" s="5"/>
      <c r="G807" s="5"/>
      <c r="H807" s="5"/>
      <c r="I807" s="5"/>
      <c r="J807" s="5"/>
      <c r="K807" s="32"/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/>
      <c r="D808" s="5"/>
      <c r="E808" s="5"/>
      <c r="F808" s="5"/>
      <c r="G808" s="5"/>
      <c r="H808" s="5"/>
      <c r="I808" s="5"/>
      <c r="J808" s="5"/>
      <c r="K808" s="32"/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/>
      <c r="D809" s="5"/>
      <c r="E809" s="5"/>
      <c r="F809" s="5"/>
      <c r="G809" s="5"/>
      <c r="H809" s="5"/>
      <c r="I809" s="5"/>
      <c r="J809" s="5"/>
      <c r="K809" s="32"/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/>
      <c r="D810" s="5"/>
      <c r="E810" s="5"/>
      <c r="F810" s="5"/>
      <c r="G810" s="5"/>
      <c r="H810" s="5"/>
      <c r="I810" s="5"/>
      <c r="J810" s="5"/>
      <c r="K810" s="32"/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/>
      <c r="D811" s="5"/>
      <c r="E811" s="5"/>
      <c r="F811" s="5"/>
      <c r="G811" s="5"/>
      <c r="H811" s="5"/>
      <c r="I811" s="5"/>
      <c r="J811" s="5"/>
      <c r="K811" s="32"/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/>
      <c r="D812" s="5"/>
      <c r="E812" s="5"/>
      <c r="F812" s="5"/>
      <c r="G812" s="5"/>
      <c r="H812" s="5"/>
      <c r="I812" s="5"/>
      <c r="J812" s="5"/>
      <c r="K812" s="32"/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/>
      <c r="D813" s="5"/>
      <c r="E813" s="5"/>
      <c r="F813" s="5"/>
      <c r="G813" s="5"/>
      <c r="H813" s="5"/>
      <c r="I813" s="5"/>
      <c r="J813" s="5"/>
      <c r="K813" s="32"/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/>
      <c r="D814" s="5"/>
      <c r="E814" s="5"/>
      <c r="F814" s="5"/>
      <c r="G814" s="5"/>
      <c r="H814" s="5"/>
      <c r="I814" s="5"/>
      <c r="J814" s="5"/>
      <c r="K814" s="32"/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/>
      <c r="D815" s="5"/>
      <c r="E815" s="5"/>
      <c r="F815" s="5"/>
      <c r="G815" s="5"/>
      <c r="H815" s="5"/>
      <c r="I815" s="5"/>
      <c r="J815" s="5"/>
      <c r="K815" s="32"/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/>
      <c r="D816" s="5"/>
      <c r="E816" s="5"/>
      <c r="F816" s="5"/>
      <c r="G816" s="5"/>
      <c r="H816" s="5"/>
      <c r="I816" s="5"/>
      <c r="J816" s="5"/>
      <c r="K816" s="32"/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/>
      <c r="D817" s="5"/>
      <c r="E817" s="5"/>
      <c r="F817" s="5"/>
      <c r="G817" s="5"/>
      <c r="H817" s="5"/>
      <c r="I817" s="5"/>
      <c r="J817" s="5"/>
      <c r="K817" s="32"/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/>
      <c r="D818" s="5"/>
      <c r="E818" s="5"/>
      <c r="F818" s="5"/>
      <c r="G818" s="5"/>
      <c r="H818" s="5"/>
      <c r="I818" s="5"/>
      <c r="J818" s="5"/>
      <c r="K818" s="32"/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/>
      <c r="D819" s="5"/>
      <c r="E819" s="5"/>
      <c r="F819" s="5"/>
      <c r="G819" s="5"/>
      <c r="H819" s="5"/>
      <c r="I819" s="5"/>
      <c r="J819" s="5"/>
      <c r="K819" s="32"/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/>
      <c r="D820" s="5"/>
      <c r="E820" s="5"/>
      <c r="F820" s="5"/>
      <c r="G820" s="5"/>
      <c r="H820" s="5"/>
      <c r="I820" s="5"/>
      <c r="J820" s="5"/>
      <c r="K820" s="32"/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/>
      <c r="D821" s="5"/>
      <c r="E821" s="5"/>
      <c r="F821" s="5"/>
      <c r="G821" s="5"/>
      <c r="H821" s="5"/>
      <c r="I821" s="5"/>
      <c r="J821" s="5"/>
      <c r="K821" s="32"/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/>
      <c r="D822" s="5"/>
      <c r="E822" s="5"/>
      <c r="F822" s="5"/>
      <c r="G822" s="5"/>
      <c r="H822" s="5"/>
      <c r="I822" s="5"/>
      <c r="J822" s="5"/>
      <c r="K822" s="32"/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/>
      <c r="D823" s="5"/>
      <c r="E823" s="5"/>
      <c r="F823" s="5"/>
      <c r="G823" s="5"/>
      <c r="H823" s="5"/>
      <c r="I823" s="5"/>
      <c r="J823" s="5"/>
      <c r="K823" s="32"/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/>
      <c r="D824" s="5"/>
      <c r="E824" s="5"/>
      <c r="F824" s="5"/>
      <c r="G824" s="5"/>
      <c r="H824" s="5"/>
      <c r="I824" s="5"/>
      <c r="J824" s="5"/>
      <c r="K824" s="32"/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/>
      <c r="D825" s="5"/>
      <c r="E825" s="5"/>
      <c r="F825" s="5"/>
      <c r="G825" s="5"/>
      <c r="H825" s="5"/>
      <c r="I825" s="5"/>
      <c r="J825" s="5"/>
      <c r="K825" s="32"/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/>
      <c r="D826" s="5"/>
      <c r="E826" s="5"/>
      <c r="F826" s="5"/>
      <c r="G826" s="5"/>
      <c r="H826" s="5"/>
      <c r="I826" s="5"/>
      <c r="J826" s="5"/>
      <c r="K826" s="32"/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/>
      <c r="D827" s="5"/>
      <c r="E827" s="5"/>
      <c r="F827" s="5"/>
      <c r="G827" s="5"/>
      <c r="H827" s="5"/>
      <c r="I827" s="5"/>
      <c r="J827" s="5"/>
      <c r="K827" s="32"/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/>
      <c r="D828" s="5"/>
      <c r="E828" s="5"/>
      <c r="F828" s="5"/>
      <c r="G828" s="5"/>
      <c r="H828" s="5"/>
      <c r="I828" s="5"/>
      <c r="J828" s="5"/>
      <c r="K828" s="32"/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/>
      <c r="D829" s="5"/>
      <c r="E829" s="5"/>
      <c r="F829" s="5"/>
      <c r="G829" s="5"/>
      <c r="H829" s="5"/>
      <c r="I829" s="5"/>
      <c r="J829" s="5"/>
      <c r="K829" s="32"/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/>
      <c r="D830" s="5"/>
      <c r="E830" s="5"/>
      <c r="F830" s="5"/>
      <c r="G830" s="5"/>
      <c r="H830" s="5"/>
      <c r="I830" s="5"/>
      <c r="J830" s="5"/>
      <c r="K830" s="32"/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/>
      <c r="D831" s="5"/>
      <c r="E831" s="5"/>
      <c r="F831" s="5"/>
      <c r="G831" s="5"/>
      <c r="H831" s="5"/>
      <c r="I831" s="5"/>
      <c r="J831" s="5"/>
      <c r="K831" s="32"/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/>
      <c r="D832" s="5"/>
      <c r="E832" s="5"/>
      <c r="F832" s="5"/>
      <c r="G832" s="5"/>
      <c r="H832" s="5"/>
      <c r="I832" s="5"/>
      <c r="J832" s="5"/>
      <c r="K832" s="32"/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/>
      <c r="D833" s="5"/>
      <c r="E833" s="5"/>
      <c r="F833" s="5"/>
      <c r="G833" s="5"/>
      <c r="H833" s="5"/>
      <c r="I833" s="5"/>
      <c r="J833" s="5"/>
      <c r="K833" s="32"/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/>
      <c r="D834" s="5"/>
      <c r="E834" s="5"/>
      <c r="F834" s="5"/>
      <c r="G834" s="5"/>
      <c r="H834" s="5"/>
      <c r="I834" s="5"/>
      <c r="J834" s="5"/>
      <c r="K834" s="32"/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/>
      <c r="D835" s="5"/>
      <c r="E835" s="5"/>
      <c r="F835" s="5"/>
      <c r="G835" s="5"/>
      <c r="H835" s="5"/>
      <c r="I835" s="5"/>
      <c r="J835" s="5"/>
      <c r="K835" s="32"/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/>
      <c r="D836" s="5"/>
      <c r="E836" s="5"/>
      <c r="F836" s="5"/>
      <c r="G836" s="5"/>
      <c r="H836" s="5"/>
      <c r="I836" s="5"/>
      <c r="J836" s="5"/>
      <c r="K836" s="32"/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/>
      <c r="D837" s="5"/>
      <c r="E837" s="5"/>
      <c r="F837" s="5"/>
      <c r="G837" s="5"/>
      <c r="H837" s="5"/>
      <c r="I837" s="5"/>
      <c r="J837" s="5"/>
      <c r="K837" s="32"/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/>
      <c r="D838" s="5"/>
      <c r="E838" s="5"/>
      <c r="F838" s="5"/>
      <c r="G838" s="5"/>
      <c r="H838" s="5"/>
      <c r="I838" s="5"/>
      <c r="J838" s="5"/>
      <c r="K838" s="32"/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/>
      <c r="D839" s="5"/>
      <c r="E839" s="5"/>
      <c r="F839" s="5"/>
      <c r="G839" s="5"/>
      <c r="H839" s="5"/>
      <c r="I839" s="5"/>
      <c r="J839" s="5"/>
      <c r="K839" s="32"/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/>
      <c r="D840" s="5"/>
      <c r="E840" s="5"/>
      <c r="F840" s="5"/>
      <c r="G840" s="5"/>
      <c r="H840" s="5"/>
      <c r="I840" s="5"/>
      <c r="J840" s="5"/>
      <c r="K840" s="32"/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/>
      <c r="D841" s="5"/>
      <c r="E841" s="5"/>
      <c r="F841" s="5"/>
      <c r="G841" s="5"/>
      <c r="H841" s="5"/>
      <c r="I841" s="5"/>
      <c r="J841" s="5"/>
      <c r="K841" s="32"/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/>
      <c r="D842" s="5"/>
      <c r="E842" s="5"/>
      <c r="F842" s="5"/>
      <c r="G842" s="5"/>
      <c r="H842" s="5"/>
      <c r="I842" s="5"/>
      <c r="J842" s="5"/>
      <c r="K842" s="32"/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/>
      <c r="D843" s="5"/>
      <c r="E843" s="5"/>
      <c r="F843" s="5"/>
      <c r="G843" s="5"/>
      <c r="H843" s="5"/>
      <c r="I843" s="5"/>
      <c r="J843" s="5"/>
      <c r="K843" s="32"/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/>
      <c r="D844" s="5"/>
      <c r="E844" s="5"/>
      <c r="F844" s="5"/>
      <c r="G844" s="5"/>
      <c r="H844" s="5"/>
      <c r="I844" s="5"/>
      <c r="J844" s="5"/>
      <c r="K844" s="32"/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/>
      <c r="D845" s="5"/>
      <c r="E845" s="5"/>
      <c r="F845" s="5"/>
      <c r="G845" s="5"/>
      <c r="H845" s="5"/>
      <c r="I845" s="5"/>
      <c r="J845" s="5"/>
      <c r="K845" s="32"/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/>
      <c r="D846" s="5"/>
      <c r="E846" s="5"/>
      <c r="F846" s="5"/>
      <c r="G846" s="5"/>
      <c r="H846" s="5"/>
      <c r="I846" s="5"/>
      <c r="J846" s="5"/>
      <c r="K846" s="32"/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/>
      <c r="D847" s="5"/>
      <c r="E847" s="5"/>
      <c r="F847" s="5"/>
      <c r="G847" s="5"/>
      <c r="H847" s="5"/>
      <c r="I847" s="5"/>
      <c r="J847" s="5"/>
      <c r="K847" s="32"/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/>
      <c r="D848" s="5"/>
      <c r="E848" s="5"/>
      <c r="F848" s="5"/>
      <c r="G848" s="5"/>
      <c r="H848" s="5"/>
      <c r="I848" s="5"/>
      <c r="J848" s="5"/>
      <c r="K848" s="32"/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/>
      <c r="D849" s="5"/>
      <c r="E849" s="5"/>
      <c r="F849" s="5"/>
      <c r="G849" s="5"/>
      <c r="H849" s="5"/>
      <c r="I849" s="5"/>
      <c r="J849" s="5"/>
      <c r="K849" s="32"/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/>
      <c r="D850" s="5"/>
      <c r="E850" s="5"/>
      <c r="F850" s="5"/>
      <c r="G850" s="5"/>
      <c r="H850" s="5"/>
      <c r="I850" s="5"/>
      <c r="J850" s="5"/>
      <c r="K850" s="32"/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/>
      <c r="D851" s="5"/>
      <c r="E851" s="5"/>
      <c r="F851" s="5"/>
      <c r="G851" s="5"/>
      <c r="H851" s="5"/>
      <c r="I851" s="5"/>
      <c r="J851" s="5"/>
      <c r="K851" s="32"/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/>
      <c r="D852" s="5"/>
      <c r="E852" s="5"/>
      <c r="F852" s="5"/>
      <c r="G852" s="5"/>
      <c r="H852" s="5"/>
      <c r="I852" s="5"/>
      <c r="J852" s="5"/>
      <c r="K852" s="32"/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/>
      <c r="D853" s="5"/>
      <c r="E853" s="5"/>
      <c r="F853" s="5"/>
      <c r="G853" s="5"/>
      <c r="H853" s="5"/>
      <c r="I853" s="5"/>
      <c r="J853" s="5"/>
      <c r="K853" s="32"/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/>
      <c r="D854" s="5"/>
      <c r="E854" s="5"/>
      <c r="F854" s="5"/>
      <c r="G854" s="5"/>
      <c r="H854" s="5"/>
      <c r="I854" s="5"/>
      <c r="J854" s="5"/>
      <c r="K854" s="32"/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/>
      <c r="D855" s="5"/>
      <c r="E855" s="5"/>
      <c r="F855" s="5"/>
      <c r="G855" s="5"/>
      <c r="H855" s="5"/>
      <c r="I855" s="5"/>
      <c r="J855" s="5"/>
      <c r="K855" s="32"/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/>
      <c r="D856" s="5"/>
      <c r="E856" s="5"/>
      <c r="F856" s="5"/>
      <c r="G856" s="5"/>
      <c r="H856" s="5"/>
      <c r="I856" s="5"/>
      <c r="J856" s="5"/>
      <c r="K856" s="32"/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/>
      <c r="D857" s="5"/>
      <c r="E857" s="5"/>
      <c r="F857" s="5"/>
      <c r="G857" s="5"/>
      <c r="H857" s="5"/>
      <c r="I857" s="5"/>
      <c r="J857" s="5"/>
      <c r="K857" s="32"/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/>
      <c r="D858" s="5"/>
      <c r="E858" s="5"/>
      <c r="F858" s="5"/>
      <c r="G858" s="5"/>
      <c r="H858" s="5"/>
      <c r="I858" s="5"/>
      <c r="J858" s="5"/>
      <c r="K858" s="32"/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/>
      <c r="D859" s="5"/>
      <c r="E859" s="5"/>
      <c r="F859" s="5"/>
      <c r="G859" s="5"/>
      <c r="H859" s="5"/>
      <c r="I859" s="5"/>
      <c r="J859" s="5"/>
      <c r="K859" s="32"/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/>
      <c r="D860" s="5"/>
      <c r="E860" s="5"/>
      <c r="F860" s="5"/>
      <c r="G860" s="5"/>
      <c r="H860" s="5"/>
      <c r="I860" s="5"/>
      <c r="J860" s="5"/>
      <c r="K860" s="32"/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/>
      <c r="D861" s="5"/>
      <c r="E861" s="5"/>
      <c r="F861" s="5"/>
      <c r="G861" s="5"/>
      <c r="H861" s="5"/>
      <c r="I861" s="5"/>
      <c r="J861" s="5"/>
      <c r="K861" s="32"/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/>
      <c r="D862" s="5"/>
      <c r="E862" s="5"/>
      <c r="F862" s="5"/>
      <c r="G862" s="5"/>
      <c r="H862" s="5"/>
      <c r="I862" s="5"/>
      <c r="J862" s="5"/>
      <c r="K862" s="32"/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/>
      <c r="D863" s="5"/>
      <c r="E863" s="5"/>
      <c r="F863" s="5"/>
      <c r="G863" s="5"/>
      <c r="H863" s="5"/>
      <c r="I863" s="5"/>
      <c r="J863" s="5"/>
      <c r="K863" s="32"/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/>
      <c r="D864" s="5"/>
      <c r="E864" s="5"/>
      <c r="F864" s="5"/>
      <c r="G864" s="5"/>
      <c r="H864" s="5"/>
      <c r="I864" s="5"/>
      <c r="J864" s="5"/>
      <c r="K864" s="32"/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/>
      <c r="D865" s="5"/>
      <c r="E865" s="5"/>
      <c r="F865" s="5"/>
      <c r="G865" s="5"/>
      <c r="H865" s="5"/>
      <c r="I865" s="5"/>
      <c r="J865" s="5"/>
      <c r="K865" s="32"/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/>
      <c r="D866" s="5"/>
      <c r="E866" s="5"/>
      <c r="F866" s="5"/>
      <c r="G866" s="5"/>
      <c r="H866" s="5"/>
      <c r="I866" s="5"/>
      <c r="J866" s="5"/>
      <c r="K866" s="32"/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/>
      <c r="D867" s="5"/>
      <c r="E867" s="5"/>
      <c r="F867" s="5"/>
      <c r="G867" s="5"/>
      <c r="H867" s="5"/>
      <c r="I867" s="5"/>
      <c r="J867" s="5"/>
      <c r="K867" s="32"/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/>
      <c r="D868" s="5"/>
      <c r="E868" s="5"/>
      <c r="F868" s="5"/>
      <c r="G868" s="5"/>
      <c r="H868" s="5"/>
      <c r="I868" s="5"/>
      <c r="J868" s="5"/>
      <c r="K868" s="32"/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/>
      <c r="D869" s="5"/>
      <c r="E869" s="5"/>
      <c r="F869" s="5"/>
      <c r="G869" s="5"/>
      <c r="H869" s="5"/>
      <c r="I869" s="5"/>
      <c r="J869" s="5"/>
      <c r="K869" s="32"/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/>
      <c r="D870" s="5"/>
      <c r="E870" s="5"/>
      <c r="F870" s="5"/>
      <c r="G870" s="5"/>
      <c r="H870" s="5"/>
      <c r="I870" s="5"/>
      <c r="J870" s="5"/>
      <c r="K870" s="32"/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/>
      <c r="D871" s="5"/>
      <c r="E871" s="5"/>
      <c r="F871" s="5"/>
      <c r="G871" s="5"/>
      <c r="H871" s="5"/>
      <c r="I871" s="5"/>
      <c r="J871" s="5"/>
      <c r="K871" s="32"/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/>
      <c r="D872" s="5"/>
      <c r="E872" s="5"/>
      <c r="F872" s="5"/>
      <c r="G872" s="5"/>
      <c r="H872" s="5"/>
      <c r="I872" s="5"/>
      <c r="J872" s="5"/>
      <c r="K872" s="32"/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/>
      <c r="D873" s="5"/>
      <c r="E873" s="5"/>
      <c r="F873" s="5"/>
      <c r="G873" s="5"/>
      <c r="H873" s="5"/>
      <c r="I873" s="5"/>
      <c r="J873" s="5"/>
      <c r="K873" s="32"/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/>
      <c r="D874" s="5"/>
      <c r="E874" s="5"/>
      <c r="F874" s="5"/>
      <c r="G874" s="5"/>
      <c r="H874" s="5"/>
      <c r="I874" s="5"/>
      <c r="J874" s="5"/>
      <c r="K874" s="32"/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/>
      <c r="D875" s="5"/>
      <c r="E875" s="5"/>
      <c r="F875" s="5"/>
      <c r="G875" s="5"/>
      <c r="H875" s="5"/>
      <c r="I875" s="5"/>
      <c r="J875" s="5"/>
      <c r="K875" s="32"/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/>
      <c r="D876" s="5"/>
      <c r="E876" s="5"/>
      <c r="F876" s="5"/>
      <c r="G876" s="5"/>
      <c r="H876" s="5"/>
      <c r="I876" s="5"/>
      <c r="J876" s="5"/>
      <c r="K876" s="32"/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/>
      <c r="D877" s="5"/>
      <c r="E877" s="5"/>
      <c r="F877" s="5"/>
      <c r="G877" s="5"/>
      <c r="H877" s="5"/>
      <c r="I877" s="5"/>
      <c r="J877" s="5"/>
      <c r="K877" s="32"/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/>
      <c r="D878" s="5"/>
      <c r="E878" s="5"/>
      <c r="F878" s="5"/>
      <c r="G878" s="5"/>
      <c r="H878" s="5"/>
      <c r="I878" s="5"/>
      <c r="J878" s="5"/>
      <c r="K878" s="32"/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/>
      <c r="D879" s="5"/>
      <c r="E879" s="5"/>
      <c r="F879" s="5"/>
      <c r="G879" s="5"/>
      <c r="H879" s="5"/>
      <c r="I879" s="5"/>
      <c r="J879" s="5"/>
      <c r="K879" s="32"/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/>
      <c r="D880" s="5"/>
      <c r="E880" s="5"/>
      <c r="F880" s="5"/>
      <c r="G880" s="5"/>
      <c r="H880" s="5"/>
      <c r="I880" s="5"/>
      <c r="J880" s="5"/>
      <c r="K880" s="32"/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/>
      <c r="D881" s="5"/>
      <c r="E881" s="5"/>
      <c r="F881" s="5"/>
      <c r="G881" s="5"/>
      <c r="H881" s="5"/>
      <c r="I881" s="5"/>
      <c r="J881" s="5"/>
      <c r="K881" s="32"/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/>
      <c r="D882" s="5"/>
      <c r="E882" s="5"/>
      <c r="F882" s="5"/>
      <c r="G882" s="5"/>
      <c r="H882" s="5"/>
      <c r="I882" s="5"/>
      <c r="J882" s="5"/>
      <c r="K882" s="32"/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/>
      <c r="D883" s="5"/>
      <c r="E883" s="5"/>
      <c r="F883" s="5"/>
      <c r="G883" s="5"/>
      <c r="H883" s="5"/>
      <c r="I883" s="5"/>
      <c r="J883" s="5"/>
      <c r="K883" s="32"/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/>
      <c r="D884" s="5"/>
      <c r="E884" s="5"/>
      <c r="F884" s="5"/>
      <c r="G884" s="5"/>
      <c r="H884" s="5"/>
      <c r="I884" s="5"/>
      <c r="J884" s="5"/>
      <c r="K884" s="32"/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/>
      <c r="D885" s="5"/>
      <c r="E885" s="5"/>
      <c r="F885" s="5"/>
      <c r="G885" s="5"/>
      <c r="H885" s="5"/>
      <c r="I885" s="5"/>
      <c r="J885" s="5"/>
      <c r="K885" s="32"/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/>
      <c r="D886" s="5"/>
      <c r="E886" s="5"/>
      <c r="F886" s="5"/>
      <c r="G886" s="5"/>
      <c r="H886" s="5"/>
      <c r="I886" s="5"/>
      <c r="J886" s="5"/>
      <c r="K886" s="32"/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/>
      <c r="D887" s="5"/>
      <c r="E887" s="5"/>
      <c r="F887" s="5"/>
      <c r="G887" s="5"/>
      <c r="H887" s="5"/>
      <c r="I887" s="5"/>
      <c r="J887" s="5"/>
      <c r="K887" s="32"/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/>
      <c r="D888" s="5"/>
      <c r="E888" s="5"/>
      <c r="F888" s="5"/>
      <c r="G888" s="5"/>
      <c r="H888" s="5"/>
      <c r="I888" s="5"/>
      <c r="J888" s="5"/>
      <c r="K888" s="32"/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/>
      <c r="D889" s="5"/>
      <c r="E889" s="5"/>
      <c r="F889" s="5"/>
      <c r="G889" s="5"/>
      <c r="H889" s="5"/>
      <c r="I889" s="5"/>
      <c r="J889" s="5"/>
      <c r="K889" s="32"/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/>
      <c r="D890" s="5"/>
      <c r="E890" s="5"/>
      <c r="F890" s="5"/>
      <c r="G890" s="5"/>
      <c r="H890" s="5"/>
      <c r="I890" s="5"/>
      <c r="J890" s="5"/>
      <c r="K890" s="32"/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/>
      <c r="D891" s="5"/>
      <c r="E891" s="5"/>
      <c r="F891" s="5"/>
      <c r="G891" s="5"/>
      <c r="H891" s="5"/>
      <c r="I891" s="5"/>
      <c r="J891" s="5"/>
      <c r="K891" s="32"/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/>
      <c r="D892" s="5"/>
      <c r="E892" s="5"/>
      <c r="F892" s="5"/>
      <c r="G892" s="5"/>
      <c r="H892" s="5"/>
      <c r="I892" s="5"/>
      <c r="J892" s="5"/>
      <c r="K892" s="32"/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/>
      <c r="D893" s="5"/>
      <c r="E893" s="5"/>
      <c r="F893" s="5"/>
      <c r="G893" s="5"/>
      <c r="H893" s="5"/>
      <c r="I893" s="5"/>
      <c r="J893" s="5"/>
      <c r="K893" s="32"/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/>
      <c r="D894" s="5"/>
      <c r="E894" s="5"/>
      <c r="F894" s="5"/>
      <c r="G894" s="5"/>
      <c r="H894" s="5"/>
      <c r="I894" s="5"/>
      <c r="J894" s="5"/>
      <c r="K894" s="32"/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/>
      <c r="D895" s="5"/>
      <c r="E895" s="5"/>
      <c r="F895" s="5"/>
      <c r="G895" s="5"/>
      <c r="H895" s="5"/>
      <c r="I895" s="5"/>
      <c r="J895" s="5"/>
      <c r="K895" s="32"/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/>
      <c r="D896" s="5"/>
      <c r="E896" s="5"/>
      <c r="F896" s="5"/>
      <c r="G896" s="5"/>
      <c r="H896" s="5"/>
      <c r="I896" s="5"/>
      <c r="J896" s="5"/>
      <c r="K896" s="32"/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/>
      <c r="D897" s="5"/>
      <c r="E897" s="5"/>
      <c r="F897" s="5"/>
      <c r="G897" s="5"/>
      <c r="H897" s="5"/>
      <c r="I897" s="5"/>
      <c r="J897" s="5"/>
      <c r="K897" s="32"/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/>
      <c r="D898" s="5"/>
      <c r="E898" s="5"/>
      <c r="F898" s="5"/>
      <c r="G898" s="5"/>
      <c r="H898" s="5"/>
      <c r="I898" s="5"/>
      <c r="J898" s="5"/>
      <c r="K898" s="32"/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/>
      <c r="D899" s="5"/>
      <c r="E899" s="5"/>
      <c r="F899" s="5"/>
      <c r="G899" s="5"/>
      <c r="H899" s="5"/>
      <c r="I899" s="5"/>
      <c r="J899" s="5"/>
      <c r="K899" s="32"/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/>
      <c r="D900" s="5"/>
      <c r="E900" s="5"/>
      <c r="F900" s="5"/>
      <c r="G900" s="5"/>
      <c r="H900" s="5"/>
      <c r="I900" s="5"/>
      <c r="J900" s="5"/>
      <c r="K900" s="32"/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/>
      <c r="D901" s="5"/>
      <c r="E901" s="5"/>
      <c r="F901" s="5"/>
      <c r="G901" s="5"/>
      <c r="H901" s="5"/>
      <c r="I901" s="5"/>
      <c r="J901" s="5"/>
      <c r="K901" s="32"/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/>
      <c r="D902" s="5"/>
      <c r="E902" s="5"/>
      <c r="F902" s="5"/>
      <c r="G902" s="5"/>
      <c r="H902" s="5"/>
      <c r="I902" s="5"/>
      <c r="J902" s="5"/>
      <c r="K902" s="32"/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/>
      <c r="D903" s="5"/>
      <c r="E903" s="5"/>
      <c r="F903" s="5"/>
      <c r="G903" s="5"/>
      <c r="H903" s="5"/>
      <c r="I903" s="5"/>
      <c r="J903" s="5"/>
      <c r="K903" s="32"/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/>
      <c r="D904" s="5"/>
      <c r="E904" s="5"/>
      <c r="F904" s="5"/>
      <c r="G904" s="5"/>
      <c r="H904" s="5"/>
      <c r="I904" s="5"/>
      <c r="J904" s="5"/>
      <c r="K904" s="32"/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/>
      <c r="D905" s="5"/>
      <c r="E905" s="5"/>
      <c r="F905" s="5"/>
      <c r="G905" s="5"/>
      <c r="H905" s="5"/>
      <c r="I905" s="5"/>
      <c r="J905" s="5"/>
      <c r="K905" s="32"/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/>
      <c r="D906" s="5"/>
      <c r="E906" s="5"/>
      <c r="F906" s="5"/>
      <c r="G906" s="5"/>
      <c r="H906" s="5"/>
      <c r="I906" s="5"/>
      <c r="J906" s="5"/>
      <c r="K906" s="32"/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/>
      <c r="D907" s="5"/>
      <c r="E907" s="5"/>
      <c r="F907" s="5"/>
      <c r="G907" s="5"/>
      <c r="H907" s="5"/>
      <c r="I907" s="5"/>
      <c r="J907" s="5"/>
      <c r="K907" s="32"/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/>
      <c r="D908" s="5"/>
      <c r="E908" s="5"/>
      <c r="F908" s="5"/>
      <c r="G908" s="5"/>
      <c r="H908" s="5"/>
      <c r="I908" s="5"/>
      <c r="J908" s="5"/>
      <c r="K908" s="32"/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/>
      <c r="D909" s="5"/>
      <c r="E909" s="5"/>
      <c r="F909" s="5"/>
      <c r="G909" s="5"/>
      <c r="H909" s="5"/>
      <c r="I909" s="5"/>
      <c r="J909" s="5"/>
      <c r="K909" s="32"/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/>
      <c r="D910" s="5"/>
      <c r="E910" s="5"/>
      <c r="F910" s="5"/>
      <c r="G910" s="5"/>
      <c r="H910" s="5"/>
      <c r="I910" s="5"/>
      <c r="J910" s="5"/>
      <c r="K910" s="32"/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/>
      <c r="D911" s="5"/>
      <c r="E911" s="5"/>
      <c r="F911" s="5"/>
      <c r="G911" s="5"/>
      <c r="H911" s="5"/>
      <c r="I911" s="5"/>
      <c r="J911" s="5"/>
      <c r="K911" s="32"/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/>
      <c r="D912" s="5"/>
      <c r="E912" s="5"/>
      <c r="F912" s="5"/>
      <c r="G912" s="5"/>
      <c r="H912" s="5"/>
      <c r="I912" s="5"/>
      <c r="J912" s="5"/>
      <c r="K912" s="32"/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/>
      <c r="D913" s="5"/>
      <c r="E913" s="5"/>
      <c r="F913" s="5"/>
      <c r="G913" s="5"/>
      <c r="H913" s="5"/>
      <c r="I913" s="5"/>
      <c r="J913" s="5"/>
      <c r="K913" s="32"/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/>
      <c r="D914" s="5"/>
      <c r="E914" s="5"/>
      <c r="F914" s="5"/>
      <c r="G914" s="5"/>
      <c r="H914" s="5"/>
      <c r="I914" s="5"/>
      <c r="J914" s="5"/>
      <c r="K914" s="32"/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/>
      <c r="D915" s="5"/>
      <c r="E915" s="5"/>
      <c r="F915" s="5"/>
      <c r="G915" s="5"/>
      <c r="H915" s="5"/>
      <c r="I915" s="5"/>
      <c r="J915" s="5"/>
      <c r="K915" s="32"/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/>
      <c r="D916" s="5"/>
      <c r="E916" s="5"/>
      <c r="F916" s="5"/>
      <c r="G916" s="5"/>
      <c r="H916" s="5"/>
      <c r="I916" s="5"/>
      <c r="J916" s="5"/>
      <c r="K916" s="32"/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/>
      <c r="D917" s="5"/>
      <c r="E917" s="5"/>
      <c r="F917" s="5"/>
      <c r="G917" s="5"/>
      <c r="H917" s="5"/>
      <c r="I917" s="5"/>
      <c r="J917" s="5"/>
      <c r="K917" s="32"/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/>
      <c r="D918" s="5"/>
      <c r="E918" s="5"/>
      <c r="F918" s="5"/>
      <c r="G918" s="5"/>
      <c r="H918" s="5"/>
      <c r="I918" s="5"/>
      <c r="J918" s="5"/>
      <c r="K918" s="32"/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/>
      <c r="D919" s="5"/>
      <c r="E919" s="5"/>
      <c r="F919" s="5"/>
      <c r="G919" s="5"/>
      <c r="H919" s="5"/>
      <c r="I919" s="5"/>
      <c r="J919" s="5"/>
      <c r="K919" s="32"/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/>
      <c r="D920" s="5"/>
      <c r="E920" s="5"/>
      <c r="F920" s="5"/>
      <c r="G920" s="5"/>
      <c r="H920" s="5"/>
      <c r="I920" s="5"/>
      <c r="J920" s="5"/>
      <c r="K920" s="32"/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/>
      <c r="D921" s="5"/>
      <c r="E921" s="5"/>
      <c r="F921" s="5"/>
      <c r="G921" s="5"/>
      <c r="H921" s="5"/>
      <c r="I921" s="5"/>
      <c r="J921" s="5"/>
      <c r="K921" s="32"/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/>
      <c r="D922" s="5"/>
      <c r="E922" s="5"/>
      <c r="F922" s="5"/>
      <c r="G922" s="5"/>
      <c r="H922" s="5"/>
      <c r="I922" s="5"/>
      <c r="J922" s="5"/>
      <c r="K922" s="32"/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/>
      <c r="D923" s="5"/>
      <c r="E923" s="5"/>
      <c r="F923" s="5"/>
      <c r="G923" s="5"/>
      <c r="H923" s="5"/>
      <c r="I923" s="5"/>
      <c r="J923" s="5"/>
      <c r="K923" s="32"/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/>
      <c r="D924" s="5"/>
      <c r="E924" s="5"/>
      <c r="F924" s="5"/>
      <c r="G924" s="5"/>
      <c r="H924" s="5"/>
      <c r="I924" s="5"/>
      <c r="J924" s="5"/>
      <c r="K924" s="32"/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/>
      <c r="D925" s="5"/>
      <c r="E925" s="5"/>
      <c r="F925" s="5"/>
      <c r="G925" s="5"/>
      <c r="H925" s="5"/>
      <c r="I925" s="5"/>
      <c r="J925" s="5"/>
      <c r="K925" s="32"/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/>
      <c r="D926" s="5"/>
      <c r="E926" s="5"/>
      <c r="F926" s="5"/>
      <c r="G926" s="5"/>
      <c r="H926" s="5"/>
      <c r="I926" s="5"/>
      <c r="J926" s="5"/>
      <c r="K926" s="32"/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/>
      <c r="D927" s="5"/>
      <c r="E927" s="5"/>
      <c r="F927" s="5"/>
      <c r="G927" s="5"/>
      <c r="H927" s="5"/>
      <c r="I927" s="5"/>
      <c r="J927" s="5"/>
      <c r="K927" s="32"/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/>
      <c r="D928" s="5"/>
      <c r="E928" s="5"/>
      <c r="F928" s="5"/>
      <c r="G928" s="5"/>
      <c r="H928" s="5"/>
      <c r="I928" s="5"/>
      <c r="J928" s="5"/>
      <c r="K928" s="32"/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/>
      <c r="D929" s="5"/>
      <c r="E929" s="5"/>
      <c r="F929" s="5"/>
      <c r="G929" s="5"/>
      <c r="H929" s="5"/>
      <c r="I929" s="5"/>
      <c r="J929" s="5"/>
      <c r="K929" s="32"/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/>
      <c r="D930" s="5"/>
      <c r="E930" s="5"/>
      <c r="F930" s="5"/>
      <c r="G930" s="5"/>
      <c r="H930" s="5"/>
      <c r="I930" s="5"/>
      <c r="J930" s="5"/>
      <c r="K930" s="32"/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/>
      <c r="D931" s="5"/>
      <c r="E931" s="5"/>
      <c r="F931" s="5"/>
      <c r="G931" s="5"/>
      <c r="H931" s="5"/>
      <c r="I931" s="5"/>
      <c r="J931" s="5"/>
      <c r="K931" s="32"/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/>
      <c r="D932" s="5"/>
      <c r="E932" s="5"/>
      <c r="F932" s="5"/>
      <c r="G932" s="5"/>
      <c r="H932" s="5"/>
      <c r="I932" s="5"/>
      <c r="J932" s="5"/>
      <c r="K932" s="32"/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/>
      <c r="D933" s="5"/>
      <c r="E933" s="5"/>
      <c r="F933" s="5"/>
      <c r="G933" s="5"/>
      <c r="H933" s="5"/>
      <c r="I933" s="5"/>
      <c r="J933" s="5"/>
      <c r="K933" s="32"/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/>
      <c r="D934" s="5"/>
      <c r="E934" s="5"/>
      <c r="F934" s="5"/>
      <c r="G934" s="5"/>
      <c r="H934" s="5"/>
      <c r="I934" s="5"/>
      <c r="J934" s="5"/>
      <c r="K934" s="32"/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/>
      <c r="D935" s="5"/>
      <c r="E935" s="5"/>
      <c r="F935" s="5"/>
      <c r="G935" s="5"/>
      <c r="H935" s="5"/>
      <c r="I935" s="5"/>
      <c r="J935" s="5"/>
      <c r="K935" s="32"/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/>
      <c r="D936" s="5"/>
      <c r="E936" s="5"/>
      <c r="F936" s="5"/>
      <c r="G936" s="5"/>
      <c r="H936" s="5"/>
      <c r="I936" s="5"/>
      <c r="J936" s="5"/>
      <c r="K936" s="32"/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/>
      <c r="D937" s="5"/>
      <c r="E937" s="5"/>
      <c r="F937" s="5"/>
      <c r="G937" s="5"/>
      <c r="H937" s="5"/>
      <c r="I937" s="5"/>
      <c r="J937" s="5"/>
      <c r="K937" s="32"/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/>
      <c r="D938" s="5"/>
      <c r="E938" s="5"/>
      <c r="F938" s="5"/>
      <c r="G938" s="5"/>
      <c r="H938" s="5"/>
      <c r="I938" s="5"/>
      <c r="J938" s="5"/>
      <c r="K938" s="32"/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/>
      <c r="D939" s="5"/>
      <c r="E939" s="5"/>
      <c r="F939" s="5"/>
      <c r="G939" s="5"/>
      <c r="H939" s="5"/>
      <c r="I939" s="5"/>
      <c r="J939" s="5"/>
      <c r="K939" s="32"/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/>
      <c r="D940" s="5"/>
      <c r="E940" s="5"/>
      <c r="F940" s="5"/>
      <c r="G940" s="5"/>
      <c r="H940" s="5"/>
      <c r="I940" s="5"/>
      <c r="J940" s="5"/>
      <c r="K940" s="32"/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/>
      <c r="D941" s="5"/>
      <c r="E941" s="5"/>
      <c r="F941" s="5"/>
      <c r="G941" s="5"/>
      <c r="H941" s="5"/>
      <c r="I941" s="5"/>
      <c r="J941" s="5"/>
      <c r="K941" s="32"/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/>
      <c r="D942" s="5"/>
      <c r="E942" s="5"/>
      <c r="F942" s="5"/>
      <c r="G942" s="5"/>
      <c r="H942" s="5"/>
      <c r="I942" s="5"/>
      <c r="J942" s="5"/>
      <c r="K942" s="32"/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/>
      <c r="D943" s="5"/>
      <c r="E943" s="5"/>
      <c r="F943" s="5"/>
      <c r="G943" s="5"/>
      <c r="H943" s="5"/>
      <c r="I943" s="5"/>
      <c r="J943" s="5"/>
      <c r="K943" s="32"/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/>
      <c r="D944" s="5"/>
      <c r="E944" s="5"/>
      <c r="F944" s="5"/>
      <c r="G944" s="5"/>
      <c r="H944" s="5"/>
      <c r="I944" s="5"/>
      <c r="J944" s="5"/>
      <c r="K944" s="32"/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/>
      <c r="D945" s="5"/>
      <c r="E945" s="5"/>
      <c r="F945" s="5"/>
      <c r="G945" s="5"/>
      <c r="H945" s="5"/>
      <c r="I945" s="5"/>
      <c r="J945" s="5"/>
      <c r="K945" s="32"/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/>
      <c r="D946" s="5"/>
      <c r="E946" s="5"/>
      <c r="F946" s="5"/>
      <c r="G946" s="5"/>
      <c r="H946" s="5"/>
      <c r="I946" s="5"/>
      <c r="J946" s="5"/>
      <c r="K946" s="32"/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/>
      <c r="D947" s="5"/>
      <c r="E947" s="5"/>
      <c r="F947" s="5"/>
      <c r="G947" s="5"/>
      <c r="H947" s="5"/>
      <c r="I947" s="5"/>
      <c r="J947" s="5"/>
      <c r="K947" s="32"/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/>
      <c r="D948" s="5"/>
      <c r="E948" s="5"/>
      <c r="F948" s="5"/>
      <c r="G948" s="5"/>
      <c r="H948" s="5"/>
      <c r="I948" s="5"/>
      <c r="J948" s="5"/>
      <c r="K948" s="32"/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/>
      <c r="D949" s="5"/>
      <c r="E949" s="5"/>
      <c r="F949" s="5"/>
      <c r="G949" s="5"/>
      <c r="H949" s="5"/>
      <c r="I949" s="5"/>
      <c r="J949" s="5"/>
      <c r="K949" s="32"/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/>
      <c r="D950" s="5"/>
      <c r="E950" s="5"/>
      <c r="F950" s="5"/>
      <c r="G950" s="5"/>
      <c r="H950" s="5"/>
      <c r="I950" s="5"/>
      <c r="J950" s="5"/>
      <c r="K950" s="32"/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1" priority="1" operator="equal">
      <formula>TRUE</formula>
    </cfRule>
    <cfRule type="cellIs" dxfId="0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39" sqref="I3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S56"/>
  <sheetViews>
    <sheetView tabSelected="1" topLeftCell="A22" zoomScale="85" zoomScaleNormal="85" workbookViewId="0">
      <selection activeCell="Y42" sqref="Y42"/>
    </sheetView>
  </sheetViews>
  <sheetFormatPr defaultRowHeight="15" x14ac:dyDescent="0.25"/>
  <cols>
    <col min="6" max="6" width="13.5703125" customWidth="1"/>
    <col min="12" max="12" width="16.7109375" customWidth="1"/>
    <col min="15" max="15" width="9.140625" customWidth="1"/>
    <col min="16" max="16" width="12" customWidth="1"/>
    <col min="29" max="37" width="12.42578125" bestFit="1" customWidth="1"/>
  </cols>
  <sheetData>
    <row r="1" spans="1:7" x14ac:dyDescent="0.25">
      <c r="A1" s="7" t="s">
        <v>637</v>
      </c>
      <c r="B1" s="8"/>
      <c r="C1" s="8"/>
      <c r="D1" s="8"/>
      <c r="E1" s="8"/>
      <c r="F1" s="8"/>
      <c r="G1" s="9"/>
    </row>
    <row r="2" spans="1:7" x14ac:dyDescent="0.25">
      <c r="A2" s="10"/>
      <c r="B2" s="11"/>
      <c r="C2" s="11"/>
      <c r="D2" s="11"/>
      <c r="E2" s="11"/>
      <c r="F2" s="11"/>
      <c r="G2" s="12"/>
    </row>
    <row r="3" spans="1:7" x14ac:dyDescent="0.25">
      <c r="A3" s="25" t="s">
        <v>1139</v>
      </c>
      <c r="B3" s="6" t="s">
        <v>633</v>
      </c>
      <c r="C3" s="6" t="s">
        <v>634</v>
      </c>
      <c r="D3" s="6" t="s">
        <v>635</v>
      </c>
      <c r="E3" s="6" t="s">
        <v>636</v>
      </c>
      <c r="F3" s="19" t="s">
        <v>643</v>
      </c>
      <c r="G3" s="24"/>
    </row>
    <row r="4" spans="1:7" x14ac:dyDescent="0.25">
      <c r="A4" s="13">
        <v>1</v>
      </c>
      <c r="B4" s="5"/>
      <c r="C4" s="5"/>
      <c r="D4" s="5"/>
      <c r="E4" s="5"/>
      <c r="F4" s="5"/>
      <c r="G4" s="12"/>
    </row>
    <row r="5" spans="1:7" x14ac:dyDescent="0.25">
      <c r="A5" s="13">
        <v>2</v>
      </c>
      <c r="B5" s="5"/>
      <c r="C5" s="5"/>
      <c r="D5" s="5"/>
      <c r="E5" s="5"/>
      <c r="F5" s="5"/>
      <c r="G5" s="12"/>
    </row>
    <row r="6" spans="1:7" x14ac:dyDescent="0.25">
      <c r="A6" s="13">
        <v>3</v>
      </c>
      <c r="B6" s="5"/>
      <c r="C6" s="5"/>
      <c r="D6" s="5"/>
      <c r="E6" s="5"/>
      <c r="F6" s="5"/>
      <c r="G6" s="12"/>
    </row>
    <row r="7" spans="1:7" x14ac:dyDescent="0.25">
      <c r="A7" s="13">
        <v>4</v>
      </c>
      <c r="B7" s="5"/>
      <c r="C7" s="5"/>
      <c r="D7" s="5"/>
      <c r="E7" s="5"/>
      <c r="F7" s="5"/>
      <c r="G7" s="12"/>
    </row>
    <row r="8" spans="1:7" x14ac:dyDescent="0.25">
      <c r="A8" s="13">
        <v>5</v>
      </c>
      <c r="B8" s="5"/>
      <c r="C8" s="5"/>
      <c r="D8" s="5"/>
      <c r="E8" s="5"/>
      <c r="F8" s="5"/>
      <c r="G8" s="12"/>
    </row>
    <row r="9" spans="1:7" x14ac:dyDescent="0.25">
      <c r="A9" s="13">
        <v>6</v>
      </c>
      <c r="B9" s="5"/>
      <c r="C9" s="5"/>
      <c r="D9" s="5"/>
      <c r="E9" s="5"/>
      <c r="F9" s="5"/>
      <c r="G9" s="12"/>
    </row>
    <row r="10" spans="1:7" x14ac:dyDescent="0.25">
      <c r="A10" s="13">
        <v>7</v>
      </c>
      <c r="B10" s="5"/>
      <c r="C10" s="5"/>
      <c r="D10" s="5"/>
      <c r="E10" s="5"/>
      <c r="F10" s="5"/>
      <c r="G10" s="12"/>
    </row>
    <row r="11" spans="1:7" x14ac:dyDescent="0.25">
      <c r="A11" s="13">
        <v>8</v>
      </c>
      <c r="B11" s="5"/>
      <c r="C11" s="5"/>
      <c r="D11" s="5"/>
      <c r="E11" s="5"/>
      <c r="F11" s="5"/>
      <c r="G11" s="12"/>
    </row>
    <row r="12" spans="1:7" x14ac:dyDescent="0.25">
      <c r="A12" s="13">
        <v>9</v>
      </c>
      <c r="B12" s="5"/>
      <c r="C12" s="5"/>
      <c r="D12" s="5"/>
      <c r="E12" s="5"/>
      <c r="F12" s="5"/>
      <c r="G12" s="12"/>
    </row>
    <row r="13" spans="1:7" x14ac:dyDescent="0.25">
      <c r="A13" s="13">
        <v>10</v>
      </c>
      <c r="B13" s="5"/>
      <c r="C13" s="5"/>
      <c r="D13" s="5"/>
      <c r="E13" s="5"/>
      <c r="F13" s="5"/>
      <c r="G13" s="12"/>
    </row>
    <row r="14" spans="1:7" x14ac:dyDescent="0.25">
      <c r="A14" s="13">
        <v>11</v>
      </c>
      <c r="B14" s="5"/>
      <c r="C14" s="5"/>
      <c r="D14" s="5"/>
      <c r="E14" s="5"/>
      <c r="F14" s="5"/>
      <c r="G14" s="12"/>
    </row>
    <row r="15" spans="1:7" x14ac:dyDescent="0.25">
      <c r="A15" s="13">
        <v>12</v>
      </c>
      <c r="B15" s="5"/>
      <c r="C15" s="5"/>
      <c r="D15" s="5"/>
      <c r="E15" s="5"/>
      <c r="F15" s="5"/>
      <c r="G15" s="12"/>
    </row>
    <row r="16" spans="1:7" x14ac:dyDescent="0.25">
      <c r="A16" s="13">
        <v>13</v>
      </c>
      <c r="B16" s="5"/>
      <c r="C16" s="5"/>
      <c r="D16" s="5"/>
      <c r="E16" s="5"/>
      <c r="F16" s="5"/>
      <c r="G16" s="12"/>
    </row>
    <row r="17" spans="1:7" x14ac:dyDescent="0.25">
      <c r="A17" s="13">
        <v>14</v>
      </c>
      <c r="B17" s="5"/>
      <c r="C17" s="5"/>
      <c r="D17" s="5"/>
      <c r="E17" s="5"/>
      <c r="F17" s="5"/>
      <c r="G17" s="12"/>
    </row>
    <row r="18" spans="1:7" x14ac:dyDescent="0.25">
      <c r="A18" s="13">
        <v>15</v>
      </c>
      <c r="B18" s="5"/>
      <c r="C18" s="5"/>
      <c r="D18" s="5"/>
      <c r="E18" s="5"/>
      <c r="F18" s="5"/>
      <c r="G18" s="12"/>
    </row>
    <row r="19" spans="1:7" x14ac:dyDescent="0.25">
      <c r="A19" s="13">
        <v>16</v>
      </c>
      <c r="B19" s="5"/>
      <c r="C19" s="5"/>
      <c r="D19" s="5"/>
      <c r="E19" s="5"/>
      <c r="F19" s="5"/>
      <c r="G19" s="12"/>
    </row>
    <row r="20" spans="1:7" x14ac:dyDescent="0.25">
      <c r="A20" s="13">
        <v>17</v>
      </c>
      <c r="B20" s="5"/>
      <c r="C20" s="5"/>
      <c r="D20" s="5"/>
      <c r="E20" s="5"/>
      <c r="F20" s="5"/>
      <c r="G20" s="12"/>
    </row>
    <row r="21" spans="1:7" x14ac:dyDescent="0.25">
      <c r="A21" s="13">
        <v>18</v>
      </c>
      <c r="B21" s="5"/>
      <c r="C21" s="5"/>
      <c r="D21" s="5"/>
      <c r="E21" s="5"/>
      <c r="F21" s="5"/>
      <c r="G21" s="12"/>
    </row>
    <row r="22" spans="1:7" x14ac:dyDescent="0.25">
      <c r="A22" s="13">
        <v>19</v>
      </c>
      <c r="B22" s="5"/>
      <c r="C22" s="5"/>
      <c r="D22" s="5"/>
      <c r="E22" s="5"/>
      <c r="F22" s="5"/>
      <c r="G22" s="12"/>
    </row>
    <row r="23" spans="1:7" x14ac:dyDescent="0.25">
      <c r="A23" s="13">
        <v>20</v>
      </c>
      <c r="B23" s="5"/>
      <c r="C23" s="5"/>
      <c r="D23" s="5"/>
      <c r="E23" s="5"/>
      <c r="F23" s="5"/>
      <c r="G23" s="12"/>
    </row>
    <row r="24" spans="1:7" x14ac:dyDescent="0.25">
      <c r="A24" s="13">
        <v>21</v>
      </c>
      <c r="B24" s="5"/>
      <c r="C24" s="5"/>
      <c r="D24" s="5"/>
      <c r="E24" s="5"/>
      <c r="F24" s="5"/>
      <c r="G24" s="12"/>
    </row>
    <row r="25" spans="1:7" x14ac:dyDescent="0.25">
      <c r="A25" s="13">
        <v>22</v>
      </c>
      <c r="B25" s="5"/>
      <c r="C25" s="5"/>
      <c r="D25" s="5"/>
      <c r="E25" s="5"/>
      <c r="F25" s="5"/>
      <c r="G25" s="12"/>
    </row>
    <row r="26" spans="1:7" x14ac:dyDescent="0.25">
      <c r="A26" s="10"/>
      <c r="B26" s="11"/>
      <c r="C26" s="11"/>
      <c r="D26" s="11"/>
      <c r="E26" s="11"/>
      <c r="F26" s="11"/>
      <c r="G26" s="12"/>
    </row>
    <row r="27" spans="1:7" x14ac:dyDescent="0.25">
      <c r="A27" s="10"/>
      <c r="B27" s="11"/>
      <c r="C27" s="11"/>
      <c r="D27" s="11"/>
      <c r="E27" s="11"/>
      <c r="F27" s="11"/>
      <c r="G27" s="12"/>
    </row>
    <row r="28" spans="1:7" ht="15.75" thickBot="1" x14ac:dyDescent="0.3">
      <c r="A28" s="26"/>
      <c r="B28" s="15"/>
      <c r="C28" s="15"/>
      <c r="D28" s="15"/>
      <c r="E28" s="15"/>
      <c r="F28" s="15"/>
      <c r="G28" s="16"/>
    </row>
    <row r="33" spans="1:16" x14ac:dyDescent="0.25">
      <c r="B33" s="36" t="s">
        <v>1143</v>
      </c>
      <c r="C33" s="36" t="s">
        <v>1143</v>
      </c>
      <c r="D33" s="36" t="s">
        <v>1143</v>
      </c>
      <c r="E33" s="36" t="s">
        <v>1143</v>
      </c>
      <c r="F33" s="36" t="s">
        <v>1143</v>
      </c>
      <c r="G33" s="36" t="s">
        <v>1143</v>
      </c>
      <c r="H33" s="36" t="s">
        <v>1143</v>
      </c>
      <c r="I33" s="36" t="s">
        <v>1143</v>
      </c>
      <c r="L33" s="2" t="s">
        <v>1139</v>
      </c>
    </row>
    <row r="34" spans="1:16" x14ac:dyDescent="0.25">
      <c r="A34" s="25" t="s">
        <v>1139</v>
      </c>
      <c r="B34" s="34">
        <v>2007</v>
      </c>
      <c r="C34" s="35">
        <v>2008</v>
      </c>
      <c r="D34" s="34">
        <v>2009</v>
      </c>
      <c r="E34" s="35">
        <v>2010</v>
      </c>
      <c r="F34" s="34">
        <v>2011</v>
      </c>
      <c r="G34" s="35">
        <v>2012</v>
      </c>
      <c r="H34" s="34">
        <v>2013</v>
      </c>
      <c r="I34" s="34">
        <v>2014</v>
      </c>
      <c r="L34" s="88">
        <v>1</v>
      </c>
      <c r="N34" s="38" t="s">
        <v>1144</v>
      </c>
      <c r="O34" s="38"/>
      <c r="P34" s="38"/>
    </row>
    <row r="35" spans="1:16" x14ac:dyDescent="0.25">
      <c r="A35" s="6">
        <v>1</v>
      </c>
      <c r="B35" s="89">
        <f>'2007'!G32</f>
        <v>0</v>
      </c>
      <c r="C35" s="89">
        <f>'2008'!G32</f>
        <v>1.4466007102993405E-2</v>
      </c>
      <c r="D35" s="89">
        <f>'2009'!G32</f>
        <v>1.4466007102993405E-2</v>
      </c>
      <c r="E35" s="89">
        <f>'2010'!G32</f>
        <v>1.4466007102993405E-2</v>
      </c>
      <c r="F35" s="89">
        <f>'2011'!G32</f>
        <v>1.4466007102993405E-2</v>
      </c>
      <c r="G35" s="89">
        <f>'2012'!G32</f>
        <v>1.4466007102993405E-2</v>
      </c>
      <c r="H35" s="89">
        <f>'2013'!G32</f>
        <v>1.3202777777777779E-2</v>
      </c>
      <c r="I35" s="89">
        <f>'2014'!G32</f>
        <v>1.3202777777777779E-2</v>
      </c>
      <c r="L35" s="21" t="s">
        <v>5443</v>
      </c>
      <c r="N35" s="39"/>
      <c r="O35" s="40"/>
      <c r="P35" s="41" t="s">
        <v>1143</v>
      </c>
    </row>
    <row r="36" spans="1:16" ht="25.5" x14ac:dyDescent="0.25">
      <c r="A36" s="6">
        <v>2</v>
      </c>
      <c r="B36" s="89">
        <f>'2007'!G33</f>
        <v>3.806840182648402</v>
      </c>
      <c r="C36" s="89">
        <f>'2008'!G33</f>
        <v>0.71601978691019774</v>
      </c>
      <c r="D36" s="89">
        <f>'2009'!G33</f>
        <v>1.9033169679096904</v>
      </c>
      <c r="E36" s="89">
        <f>'2010'!G33</f>
        <v>1.9469661307711819</v>
      </c>
      <c r="F36" s="89">
        <f>'2011'!G33</f>
        <v>6.0578603570522587</v>
      </c>
      <c r="G36" s="89">
        <f>'2012'!G33</f>
        <v>6.7550466711060375</v>
      </c>
      <c r="H36" s="89">
        <f>'2013'!G33</f>
        <v>7.7012005655758484</v>
      </c>
      <c r="I36" s="89">
        <f>'2014'!G33</f>
        <v>8.6136682215880267</v>
      </c>
      <c r="N36" s="39"/>
      <c r="O36" s="42"/>
      <c r="P36" s="43" t="s">
        <v>1145</v>
      </c>
    </row>
    <row r="37" spans="1:16" x14ac:dyDescent="0.25">
      <c r="A37" s="6">
        <v>3</v>
      </c>
      <c r="B37" s="89">
        <f>'2007'!G34</f>
        <v>0</v>
      </c>
      <c r="C37" s="89">
        <f>'2008'!G34</f>
        <v>0</v>
      </c>
      <c r="D37" s="89">
        <f>'2009'!G34</f>
        <v>0</v>
      </c>
      <c r="E37" s="89">
        <f>'2010'!G34</f>
        <v>0</v>
      </c>
      <c r="F37" s="89">
        <f>'2011'!G34</f>
        <v>0</v>
      </c>
      <c r="G37" s="89">
        <f>'2012'!G34</f>
        <v>0</v>
      </c>
      <c r="H37" s="89">
        <f>'2013'!G34</f>
        <v>0</v>
      </c>
      <c r="I37" s="89">
        <f>'2014'!G34</f>
        <v>0</v>
      </c>
      <c r="N37" s="90" t="s">
        <v>1146</v>
      </c>
      <c r="O37" s="44">
        <v>2007</v>
      </c>
      <c r="P37" s="45">
        <f>VLOOKUP($L$34,$A$35:$I$56,2,FALSE)</f>
        <v>0</v>
      </c>
    </row>
    <row r="38" spans="1:16" x14ac:dyDescent="0.25">
      <c r="A38" s="6">
        <v>4</v>
      </c>
      <c r="B38" s="89">
        <f>'2007'!G35</f>
        <v>3.50516218290208</v>
      </c>
      <c r="C38" s="89">
        <f>'2008'!G35</f>
        <v>3.8404952879249112</v>
      </c>
      <c r="D38" s="89">
        <f>'2009'!G35</f>
        <v>3.1646209030948755</v>
      </c>
      <c r="E38" s="89">
        <f>'2010'!G35</f>
        <v>3.0424108891425674</v>
      </c>
      <c r="F38" s="89">
        <f>'2011'!G35</f>
        <v>3.1270792808219174</v>
      </c>
      <c r="G38" s="89">
        <f>'2012'!G35</f>
        <v>3.4965636161846776</v>
      </c>
      <c r="H38" s="89">
        <f>'2013'!G35</f>
        <v>6.3255579134956879</v>
      </c>
      <c r="I38" s="89">
        <f>'2014'!G35</f>
        <v>6.5773752790461693</v>
      </c>
      <c r="N38" s="90"/>
      <c r="O38" s="44">
        <v>2008</v>
      </c>
      <c r="P38" s="45">
        <f>VLOOKUP($L$34,$A$35:$I$56,3,FALSE)</f>
        <v>1.4466007102993405E-2</v>
      </c>
    </row>
    <row r="39" spans="1:16" x14ac:dyDescent="0.25">
      <c r="A39" s="6">
        <v>5</v>
      </c>
      <c r="B39" s="89">
        <f>'2007'!G36</f>
        <v>3.7535053272450529</v>
      </c>
      <c r="C39" s="89">
        <f>'2008'!G36</f>
        <v>2.7427777777777775</v>
      </c>
      <c r="D39" s="89">
        <f>'2009'!G36</f>
        <v>2.6555555555555554</v>
      </c>
      <c r="E39" s="89">
        <f>'2010'!G36</f>
        <v>2.6555555555555554</v>
      </c>
      <c r="F39" s="89">
        <f>'2011'!G36</f>
        <v>0.51944444444444449</v>
      </c>
      <c r="G39" s="89">
        <f>'2012'!G36</f>
        <v>0</v>
      </c>
      <c r="H39" s="89">
        <f>'2013'!G36</f>
        <v>0</v>
      </c>
      <c r="I39" s="89">
        <f>'2014'!G36</f>
        <v>0</v>
      </c>
      <c r="N39" s="90"/>
      <c r="O39" s="44">
        <v>2009</v>
      </c>
      <c r="P39" s="45">
        <f>VLOOKUP($L$34,$A$35:$I$56,4,FALSE)</f>
        <v>1.4466007102993405E-2</v>
      </c>
    </row>
    <row r="40" spans="1:16" x14ac:dyDescent="0.25">
      <c r="A40" s="6">
        <v>6</v>
      </c>
      <c r="B40" s="89">
        <f>'2007'!G37</f>
        <v>0</v>
      </c>
      <c r="C40" s="89">
        <f>'2008'!G37</f>
        <v>0</v>
      </c>
      <c r="D40" s="89">
        <f>'2009'!G37</f>
        <v>0</v>
      </c>
      <c r="E40" s="89">
        <f>'2010'!G37</f>
        <v>0</v>
      </c>
      <c r="F40" s="89">
        <f>'2011'!G37</f>
        <v>0</v>
      </c>
      <c r="G40" s="89">
        <f>'2012'!G37</f>
        <v>0</v>
      </c>
      <c r="H40" s="89">
        <f>'2013'!G37</f>
        <v>0</v>
      </c>
      <c r="I40" s="89">
        <f>'2014'!G37</f>
        <v>0</v>
      </c>
      <c r="N40" s="90"/>
      <c r="O40" s="44">
        <v>2010</v>
      </c>
      <c r="P40" s="45">
        <f>VLOOKUP($L$34,$A$35:$I$56,5,FALSE)</f>
        <v>1.4466007102993405E-2</v>
      </c>
    </row>
    <row r="41" spans="1:16" x14ac:dyDescent="0.25">
      <c r="A41" s="6">
        <v>7</v>
      </c>
      <c r="B41" s="89">
        <f>'2007'!G38</f>
        <v>0</v>
      </c>
      <c r="C41" s="89">
        <f>'2008'!G38</f>
        <v>0</v>
      </c>
      <c r="D41" s="89">
        <f>'2009'!G38</f>
        <v>0</v>
      </c>
      <c r="E41" s="89">
        <f>'2010'!G38</f>
        <v>0</v>
      </c>
      <c r="F41" s="89">
        <f>'2011'!G38</f>
        <v>0</v>
      </c>
      <c r="G41" s="89">
        <f>'2012'!G38</f>
        <v>0</v>
      </c>
      <c r="H41" s="89">
        <f>'2013'!G38</f>
        <v>0</v>
      </c>
      <c r="I41" s="89">
        <f>'2014'!G38</f>
        <v>0</v>
      </c>
      <c r="N41" s="90"/>
      <c r="O41" s="44">
        <v>2011</v>
      </c>
      <c r="P41" s="45">
        <f>VLOOKUP($L$34,$A$35:$I$56,6,FALSE)</f>
        <v>1.4466007102993405E-2</v>
      </c>
    </row>
    <row r="42" spans="1:16" x14ac:dyDescent="0.25">
      <c r="A42" s="6">
        <v>8</v>
      </c>
      <c r="B42" s="89">
        <f>'2007'!G39</f>
        <v>3.5441950513698632</v>
      </c>
      <c r="C42" s="89">
        <f>'2008'!G39</f>
        <v>3.5133764313800109</v>
      </c>
      <c r="D42" s="89">
        <f>'2009'!G39</f>
        <v>2.8408600424911215</v>
      </c>
      <c r="E42" s="89">
        <f>'2010'!G39</f>
        <v>3.0216458269913753</v>
      </c>
      <c r="F42" s="89">
        <f>'2011'!G39</f>
        <v>4.0703212138508373</v>
      </c>
      <c r="G42" s="89">
        <f>'2012'!G39</f>
        <v>3.828664808789954</v>
      </c>
      <c r="H42" s="89">
        <f>'2013'!G39</f>
        <v>4.1112289323313043</v>
      </c>
      <c r="I42" s="89">
        <f>'2014'!G39</f>
        <v>4.4142231262683911</v>
      </c>
      <c r="N42" s="90"/>
      <c r="O42" s="44">
        <v>2012</v>
      </c>
      <c r="P42" s="45">
        <f>VLOOKUP($L$34,$A$35:$I$56,7,FALSE)</f>
        <v>1.4466007102993405E-2</v>
      </c>
    </row>
    <row r="43" spans="1:16" x14ac:dyDescent="0.25">
      <c r="A43" s="6">
        <v>9</v>
      </c>
      <c r="B43" s="89">
        <f>'2007'!G40</f>
        <v>3.2007520801623546</v>
      </c>
      <c r="C43" s="89">
        <f>'2008'!G40</f>
        <v>3.663496137747337</v>
      </c>
      <c r="D43" s="89">
        <f>'2009'!G40</f>
        <v>3.8903731605783864</v>
      </c>
      <c r="E43" s="89">
        <f>'2010'!G40</f>
        <v>4.2558299198376455</v>
      </c>
      <c r="F43" s="89">
        <f>'2011'!G40</f>
        <v>5.1801495863774738</v>
      </c>
      <c r="G43" s="89">
        <f>'2012'!G40</f>
        <v>6.8287168481735145</v>
      </c>
      <c r="H43" s="89">
        <f>'2013'!G40</f>
        <v>7.2167168418315581</v>
      </c>
      <c r="I43" s="89">
        <f>'2014'!G40</f>
        <v>7.0751177423896499</v>
      </c>
      <c r="N43" s="90"/>
      <c r="O43" s="44">
        <v>2013</v>
      </c>
      <c r="P43" s="45">
        <f>VLOOKUP($L$34,$A$35:$I$56,8,FALSE)</f>
        <v>1.3202777777777779E-2</v>
      </c>
    </row>
    <row r="44" spans="1:16" x14ac:dyDescent="0.25">
      <c r="A44" s="6">
        <v>10</v>
      </c>
      <c r="B44" s="89">
        <f>'2007'!G41</f>
        <v>0</v>
      </c>
      <c r="C44" s="89">
        <f>'2008'!G41</f>
        <v>0</v>
      </c>
      <c r="D44" s="89">
        <f>'2009'!G41</f>
        <v>0</v>
      </c>
      <c r="E44" s="89">
        <f>'2010'!G41</f>
        <v>0</v>
      </c>
      <c r="F44" s="89">
        <f>'2011'!G41</f>
        <v>0</v>
      </c>
      <c r="G44" s="89">
        <f>'2012'!G41</f>
        <v>0</v>
      </c>
      <c r="H44" s="89">
        <f>'2013'!G41</f>
        <v>0</v>
      </c>
      <c r="I44" s="89">
        <f>'2014'!G41</f>
        <v>0</v>
      </c>
      <c r="N44" s="90"/>
      <c r="O44" s="44">
        <v>2014</v>
      </c>
      <c r="P44" s="45">
        <f>VLOOKUP($L$34,$A$35:$I$56,9,FALSE)</f>
        <v>1.3202777777777779E-2</v>
      </c>
    </row>
    <row r="45" spans="1:16" x14ac:dyDescent="0.25">
      <c r="A45" s="6">
        <v>11</v>
      </c>
      <c r="B45" s="89">
        <f>'2007'!G42</f>
        <v>5.4335494672754954E-2</v>
      </c>
      <c r="C45" s="89">
        <f>'2008'!G42</f>
        <v>0.28245573820395736</v>
      </c>
      <c r="D45" s="89">
        <f>'2009'!G42</f>
        <v>0.40341423642820901</v>
      </c>
      <c r="E45" s="89">
        <f>'2010'!G42</f>
        <v>0.40992108574327751</v>
      </c>
      <c r="F45" s="89">
        <f>'2011'!G42</f>
        <v>0.41106263216641298</v>
      </c>
      <c r="G45" s="89">
        <f>'2012'!G42</f>
        <v>0.41106263216641298</v>
      </c>
      <c r="H45" s="89">
        <f>'2013'!G42</f>
        <v>0.58494227447995939</v>
      </c>
      <c r="I45" s="89">
        <f>'2014'!G42</f>
        <v>0.48595698782343988</v>
      </c>
    </row>
    <row r="46" spans="1:16" x14ac:dyDescent="0.25">
      <c r="A46" s="6">
        <v>12</v>
      </c>
      <c r="B46" s="89">
        <f>'2007'!G43</f>
        <v>2.2526044140030437</v>
      </c>
      <c r="C46" s="89">
        <f>'2008'!G43</f>
        <v>3.1763850773718922</v>
      </c>
      <c r="D46" s="89">
        <f>'2009'!G43</f>
        <v>2.7343829908675801</v>
      </c>
      <c r="E46" s="89">
        <f>'2010'!G43</f>
        <v>2.588480783866058</v>
      </c>
      <c r="F46" s="89">
        <f>'2011'!G43</f>
        <v>2.0981641933028921</v>
      </c>
      <c r="G46" s="89">
        <f>'2012'!G43</f>
        <v>2.436341803018772</v>
      </c>
      <c r="H46" s="89">
        <f>'2013'!G43</f>
        <v>3.171204150811771</v>
      </c>
      <c r="I46" s="89">
        <f>'2014'!G43</f>
        <v>5.4173260432521557</v>
      </c>
    </row>
    <row r="47" spans="1:16" x14ac:dyDescent="0.25">
      <c r="A47" s="6">
        <v>13</v>
      </c>
      <c r="B47" s="89">
        <f>'2007'!G44</f>
        <v>0</v>
      </c>
      <c r="C47" s="89">
        <f>'2008'!G44</f>
        <v>0</v>
      </c>
      <c r="D47" s="89">
        <f>'2009'!G44</f>
        <v>0</v>
      </c>
      <c r="E47" s="89">
        <f>'2010'!G44</f>
        <v>0</v>
      </c>
      <c r="F47" s="89">
        <f>'2011'!G44</f>
        <v>0</v>
      </c>
      <c r="G47" s="89">
        <f>'2012'!G44</f>
        <v>0</v>
      </c>
      <c r="H47" s="89">
        <f>'2013'!G44</f>
        <v>0</v>
      </c>
      <c r="I47" s="89">
        <f>'2014'!G44</f>
        <v>0</v>
      </c>
    </row>
    <row r="48" spans="1:16" x14ac:dyDescent="0.25">
      <c r="A48" s="6">
        <v>14</v>
      </c>
      <c r="B48" s="89">
        <f>'2007'!G45</f>
        <v>0.3967931823947235</v>
      </c>
      <c r="C48" s="89">
        <f>'2008'!G45</f>
        <v>0.68745307902080177</v>
      </c>
      <c r="D48" s="89">
        <f>'2009'!G45</f>
        <v>0.59838911085743285</v>
      </c>
      <c r="E48" s="89">
        <f>'2010'!G45</f>
        <v>0.71065741882293221</v>
      </c>
      <c r="F48" s="89">
        <f>'2011'!G45</f>
        <v>0.7165593689751395</v>
      </c>
      <c r="G48" s="89">
        <f>'2012'!G45</f>
        <v>0.92179804033485546</v>
      </c>
      <c r="H48" s="89">
        <f>'2013'!G45</f>
        <v>1.314244815449011</v>
      </c>
      <c r="I48" s="89">
        <f>'2014'!G45</f>
        <v>1.6146350107813294</v>
      </c>
      <c r="P48" s="87"/>
    </row>
    <row r="49" spans="1:19" x14ac:dyDescent="0.25">
      <c r="A49" s="6">
        <v>15</v>
      </c>
      <c r="B49" s="89">
        <f>'2007'!G46</f>
        <v>0.7450936691400305</v>
      </c>
      <c r="C49" s="89">
        <f>'2008'!G46</f>
        <v>0.67244602834855405</v>
      </c>
      <c r="D49" s="89">
        <f>'2009'!G46</f>
        <v>0.79110853944698123</v>
      </c>
      <c r="E49" s="89">
        <f>'2010'!G46</f>
        <v>0.63519365613901568</v>
      </c>
      <c r="F49" s="89">
        <f>'2011'!G46</f>
        <v>0.66167038115169974</v>
      </c>
      <c r="G49" s="89">
        <f>'2012'!G46</f>
        <v>0.61380550291730085</v>
      </c>
      <c r="H49" s="89">
        <f>'2013'!G46</f>
        <v>0.9731544660071032</v>
      </c>
      <c r="I49" s="89">
        <f>'2014'!G46</f>
        <v>1.3960344247843737</v>
      </c>
    </row>
    <row r="50" spans="1:19" x14ac:dyDescent="0.25">
      <c r="A50" s="6">
        <v>16</v>
      </c>
      <c r="B50" s="89">
        <f>'2007'!G47</f>
        <v>0</v>
      </c>
      <c r="C50" s="89">
        <f>'2008'!G47</f>
        <v>0</v>
      </c>
      <c r="D50" s="89">
        <f>'2009'!G47</f>
        <v>0</v>
      </c>
      <c r="E50" s="89">
        <f>'2010'!G47</f>
        <v>0</v>
      </c>
      <c r="F50" s="89">
        <f>'2011'!G47</f>
        <v>0</v>
      </c>
      <c r="G50" s="89">
        <f>'2012'!G47</f>
        <v>0</v>
      </c>
      <c r="H50" s="89">
        <f>'2013'!G47</f>
        <v>0</v>
      </c>
      <c r="I50" s="89">
        <f>'2014'!G47</f>
        <v>0</v>
      </c>
    </row>
    <row r="51" spans="1:19" x14ac:dyDescent="0.25">
      <c r="A51" s="6">
        <v>17</v>
      </c>
      <c r="B51" s="89">
        <f>'2007'!G48</f>
        <v>1.4916666666666667E-2</v>
      </c>
      <c r="C51" s="89">
        <f>'2008'!G48</f>
        <v>0.11346340690005073</v>
      </c>
      <c r="D51" s="89">
        <f>'2009'!G48</f>
        <v>0.15543266108574325</v>
      </c>
      <c r="E51" s="89">
        <f>'2010'!G48</f>
        <v>0.20343113901572801</v>
      </c>
      <c r="F51" s="89">
        <f>'2011'!G48</f>
        <v>0.24230066907661083</v>
      </c>
      <c r="G51" s="89">
        <f>'2012'!G48</f>
        <v>0.34515911656519527</v>
      </c>
      <c r="H51" s="89">
        <f>'2013'!G48</f>
        <v>0.34497462899543374</v>
      </c>
      <c r="I51" s="89">
        <f>'2014'!G48</f>
        <v>0.79291050703957378</v>
      </c>
      <c r="L51" s="88" t="s">
        <v>5445</v>
      </c>
    </row>
    <row r="52" spans="1:19" x14ac:dyDescent="0.25">
      <c r="A52" s="6">
        <v>18</v>
      </c>
      <c r="B52" s="89">
        <f>'2007'!G49</f>
        <v>0.37609552194317608</v>
      </c>
      <c r="C52" s="89">
        <f>'2008'!G49</f>
        <v>0.49225007546930494</v>
      </c>
      <c r="D52" s="89">
        <f>'2009'!G49</f>
        <v>0.52572733098680868</v>
      </c>
      <c r="E52" s="89">
        <f>'2010'!G49</f>
        <v>0.50203871860730587</v>
      </c>
      <c r="F52" s="89">
        <f>'2011'!G49</f>
        <v>0.51234157883054288</v>
      </c>
      <c r="G52" s="89">
        <f>'2012'!G49</f>
        <v>0.54425351439624559</v>
      </c>
      <c r="H52" s="89">
        <f>'2013'!G49</f>
        <v>0.64471784088026385</v>
      </c>
      <c r="I52" s="89">
        <f>'2014'!G49</f>
        <v>1.0631607680111619</v>
      </c>
    </row>
    <row r="53" spans="1:19" ht="15.75" x14ac:dyDescent="0.25">
      <c r="A53" s="6">
        <v>19</v>
      </c>
      <c r="B53" s="89">
        <f>'2007'!G50</f>
        <v>0.55483512303399296</v>
      </c>
      <c r="C53" s="89">
        <f>'2008'!G50</f>
        <v>0.54554197234906143</v>
      </c>
      <c r="D53" s="89">
        <f>'2009'!G50</f>
        <v>0.54839577752409951</v>
      </c>
      <c r="E53" s="89">
        <f>'2010'!G50</f>
        <v>0.30459511035007614</v>
      </c>
      <c r="F53" s="89">
        <f>'2011'!G50</f>
        <v>0.52167968036529688</v>
      </c>
      <c r="G53" s="89">
        <f>'2012'!G50</f>
        <v>0.71012104895991901</v>
      </c>
      <c r="H53" s="89">
        <f>'2013'!G50</f>
        <v>0.68999052871638766</v>
      </c>
      <c r="I53" s="89">
        <f>'2014'!G50</f>
        <v>0.71026735520040596</v>
      </c>
      <c r="M53" s="91" t="s">
        <v>5444</v>
      </c>
      <c r="N53" s="92"/>
      <c r="O53" s="93">
        <v>2010</v>
      </c>
      <c r="P53" s="93">
        <v>2011</v>
      </c>
      <c r="Q53" s="94">
        <v>2012</v>
      </c>
      <c r="R53" s="93">
        <v>2013</v>
      </c>
      <c r="S53" s="93">
        <v>2014</v>
      </c>
    </row>
    <row r="54" spans="1:19" x14ac:dyDescent="0.25">
      <c r="A54" s="6">
        <v>20</v>
      </c>
      <c r="B54" s="89">
        <f>'2007'!G51</f>
        <v>2.0517427701674279E-2</v>
      </c>
      <c r="C54" s="89">
        <f>'2008'!G51</f>
        <v>2.0517427701674279E-2</v>
      </c>
      <c r="D54" s="89">
        <f>'2009'!G51</f>
        <v>2.2800532724505329E-2</v>
      </c>
      <c r="E54" s="89">
        <f>'2010'!G51</f>
        <v>2.2800532724505329E-2</v>
      </c>
      <c r="F54" s="89">
        <f>'2011'!G51</f>
        <v>2.2800532724505329E-2</v>
      </c>
      <c r="G54" s="89">
        <f>'2012'!G51</f>
        <v>2.2800532724505329E-2</v>
      </c>
      <c r="H54" s="89">
        <f>'2013'!G51</f>
        <v>2.9404096905124303E-2</v>
      </c>
      <c r="I54" s="89">
        <f>'2014'!G51</f>
        <v>3.0317338914256722E-2</v>
      </c>
      <c r="M54" s="95"/>
      <c r="N54" s="96"/>
      <c r="O54" s="45">
        <f>VLOOKUP($L$34,$A$35:$I$56,5,FALSE)</f>
        <v>1.4466007102993405E-2</v>
      </c>
      <c r="P54" s="45">
        <f>VLOOKUP($L$34,$A$35:$I$56,6,FALSE)</f>
        <v>1.4466007102993405E-2</v>
      </c>
      <c r="Q54" s="45">
        <f>VLOOKUP($L$34,$A$35:$I$56,7,FALSE)</f>
        <v>1.4466007102993405E-2</v>
      </c>
      <c r="R54" s="45">
        <f>VLOOKUP($L$34,$A$35:$I$56,8,FALSE)</f>
        <v>1.3202777777777779E-2</v>
      </c>
      <c r="S54" s="45">
        <f>VLOOKUP($L$34,$A$35:$I$56,9,FALSE)</f>
        <v>1.3202777777777779E-2</v>
      </c>
    </row>
    <row r="55" spans="1:19" x14ac:dyDescent="0.25">
      <c r="A55" s="6">
        <v>21</v>
      </c>
      <c r="B55" s="89">
        <f>'2007'!G52</f>
        <v>0</v>
      </c>
      <c r="C55" s="89">
        <f>'2008'!G52</f>
        <v>0</v>
      </c>
      <c r="D55" s="89">
        <f>'2009'!G52</f>
        <v>0</v>
      </c>
      <c r="E55" s="89">
        <f>'2010'!G52</f>
        <v>6.8285958904109592E-3</v>
      </c>
      <c r="F55" s="89">
        <f>'2011'!G52</f>
        <v>8.088595890410959E-3</v>
      </c>
      <c r="G55" s="89">
        <f>'2012'!G52</f>
        <v>8.088595890410959E-3</v>
      </c>
      <c r="H55" s="89">
        <f>'2013'!G52</f>
        <v>8.088595890410959E-3</v>
      </c>
      <c r="I55" s="89">
        <f>'2014'!G52</f>
        <v>2.2491183409436837E-2</v>
      </c>
    </row>
    <row r="56" spans="1:19" x14ac:dyDescent="0.25">
      <c r="A56" s="6">
        <v>22</v>
      </c>
      <c r="B56" s="89">
        <f>'2007'!G53</f>
        <v>6.9145567922374429</v>
      </c>
      <c r="C56" s="89">
        <f>'2008'!G53</f>
        <v>6.8707013888888886</v>
      </c>
      <c r="D56" s="89">
        <f>'2009'!G53</f>
        <v>7.1738520129375951</v>
      </c>
      <c r="E56" s="89">
        <f>'2010'!G53</f>
        <v>7.1738520129375951</v>
      </c>
      <c r="F56" s="89">
        <f>'2011'!G53</f>
        <v>7.253349582699137</v>
      </c>
      <c r="G56" s="89">
        <f>'2012'!G53</f>
        <v>7.253349582699137</v>
      </c>
      <c r="H56" s="89">
        <f>'2013'!G53</f>
        <v>7.3556680758498221</v>
      </c>
      <c r="I56" s="89">
        <f>'2014'!G53</f>
        <v>0.40382155124302382</v>
      </c>
    </row>
  </sheetData>
  <autoFilter ref="A3:F3">
    <sortState ref="A4:F25">
      <sortCondition ref="A3"/>
    </sortState>
  </autoFilter>
  <mergeCells count="2">
    <mergeCell ref="N37:N44"/>
    <mergeCell ref="M53:N5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51"/>
  <sheetViews>
    <sheetView topLeftCell="B1" zoomScale="115" zoomScaleNormal="115" workbookViewId="0">
      <selection activeCell="G6" sqref="G6"/>
    </sheetView>
  </sheetViews>
  <sheetFormatPr defaultRowHeight="15" x14ac:dyDescent="0.25"/>
  <cols>
    <col min="1" max="1" width="19.1406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ht="15.75" thickBot="1" x14ac:dyDescent="0.3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70" t="s">
        <v>67</v>
      </c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SUMIFS(base_de_dados!$T:$T,base_de_dados!$C:$C,Info!$B2,base_de_dados!$H:$H,Info!$L$1,base_de_dados!$G:$G,Info!C$1,base_de_dados!$M:$M,"&lt;=2014",base_de_dados!$O:$O,"&gt;=42004")</f>
        <v>1.3202777777777779E-2</v>
      </c>
      <c r="D2" s="49">
        <f>SUMIFS(base_de_dados!$T:$T,base_de_dados!$C:$C,Info!$B2,base_de_dados!$H:$H,Info!$L$1,base_de_dados!$G:$G,Info!D$1,base_de_dados!$M:$M,"&lt;=2014",base_de_dados!$O:$O,"&gt;=42004")</f>
        <v>0</v>
      </c>
      <c r="E2" s="49">
        <f>SUMIFS(base_de_dados!$T:$T,base_de_dados!$C:$C,Info!$B2,base_de_dados!$H:$H,Info!$L$1,base_de_dados!$G:$G,Info!E$1,base_de_dados!$M:$M,"&lt;=2014",base_de_dados!$O:$O,"&gt;=42004")</f>
        <v>0</v>
      </c>
      <c r="F2" s="49">
        <f>SUMIFS(base_de_dados!$T:$T,base_de_dados!$C:$C,Info!$B2,base_de_dados!$H:$H,Info!$L$1,base_de_dados!$G:$G,Info!F$1,base_de_dados!$M:$M,"&lt;=2014",base_de_dados!$O:$O,"&gt;=42004")</f>
        <v>0</v>
      </c>
      <c r="G2" s="49">
        <f>SUMIFS(base_de_dados!$T:$T,base_de_dados!$C:$C,Info!$B2,base_de_dados!$H:$H,Info!$L$1,base_de_dados!$G:$G,Info!G$1,base_de_dados!$M:$M,"&lt;=2014",base_de_dados!$O:$O,"&gt;=42004")</f>
        <v>0</v>
      </c>
      <c r="H2" s="49">
        <f>SUMIFS(base_de_dados!$T:$T,base_de_dados!$C:$C,Info!$B2,base_de_dados!$H:$H,Info!$L$1,base_de_dados!$G:$G,Info!H$1,base_de_dados!$M:$M,"&lt;=2014",base_de_dados!$O:$O,"&gt;=42004")</f>
        <v>0</v>
      </c>
      <c r="I2" s="49">
        <f>SUMIFS(base_de_dados!$T:$T,base_de_dados!$C:$C,Info!$B2,base_de_dados!$H:$H,Info!$L$1,base_de_dados!$G:$G,Info!I$1,base_de_dados!$M:$M,"&lt;=2014",base_de_dados!$O:$O,"&gt;=42004")</f>
        <v>0</v>
      </c>
      <c r="J2" s="49">
        <f>SUMIFS(base_de_dados!$T:$T,base_de_dados!$C:$C,Info!$B2,base_de_dados!$H:$H,Info!$L$1,base_de_dados!$G:$G,Info!J$1,base_de_dados!$M:$M,"&lt;=2014",base_de_dados!$O:$O,"&gt;=42004")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SUMIFS(base_de_dados!$T:$T,base_de_dados!$C:$C,Info!$B3,base_de_dados!$H:$H,Info!$L$1,base_de_dados!$G:$G,Info!C$1,base_de_dados!$M:$M,"&lt;=2014",base_de_dados!$O:$O,"&gt;=42004")</f>
        <v>4.8278032222222222</v>
      </c>
      <c r="D3" s="49">
        <f>SUMIFS(base_de_dados!$T:$T,base_de_dados!$C:$C,Info!$B3,base_de_dados!$H:$H,Info!$L$1,base_de_dados!$G:$G,Info!D$1,base_de_dados!$M:$M,"&lt;=2014",base_de_dados!$O:$O,"&gt;=42004")</f>
        <v>2.7212725462962961</v>
      </c>
      <c r="E3" s="49">
        <f>SUMIFS(base_de_dados!$T:$T,base_de_dados!$C:$C,Info!$B3,base_de_dados!$H:$H,Info!$L$1,base_de_dados!$G:$G,Info!E$1,base_de_dados!$M:$M,"&lt;=2014",base_de_dados!$O:$O,"&gt;=42004")</f>
        <v>0.20131636225266356</v>
      </c>
      <c r="F3" s="49">
        <f>SUMIFS(base_de_dados!$T:$T,base_de_dados!$C:$C,Info!$B3,base_de_dados!$H:$H,Info!$L$1,base_de_dados!$G:$G,Info!F$1,base_de_dados!$M:$M,"&lt;=2014",base_de_dados!$O:$O,"&gt;=42004")</f>
        <v>0.71849779299847794</v>
      </c>
      <c r="G3" s="49">
        <f>SUMIFS(base_de_dados!$T:$T,base_de_dados!$C:$C,Info!$B3,base_de_dados!$H:$H,Info!$L$1,base_de_dados!$G:$G,Info!G$1,base_de_dados!$M:$M,"&lt;=2014",base_de_dados!$O:$O,"&gt;=42004")</f>
        <v>0</v>
      </c>
      <c r="H3" s="49">
        <f>SUMIFS(base_de_dados!$T:$T,base_de_dados!$C:$C,Info!$B3,base_de_dados!$H:$H,Info!$L$1,base_de_dados!$G:$G,Info!H$1,base_de_dados!$M:$M,"&lt;=2014",base_de_dados!$O:$O,"&gt;=42004")</f>
        <v>5.2083333333333337E-5</v>
      </c>
      <c r="I3" s="49">
        <f>SUMIFS(base_de_dados!$T:$T,base_de_dados!$C:$C,Info!$B3,base_de_dados!$H:$H,Info!$L$1,base_de_dados!$G:$G,Info!I$1,base_de_dados!$M:$M,"&lt;=2014",base_de_dados!$O:$O,"&gt;=42004")</f>
        <v>5.8373255961440889E-3</v>
      </c>
      <c r="J3" s="49">
        <f>SUMIFS(base_de_dados!$T:$T,base_de_dados!$C:$C,Info!$B3,base_de_dados!$H:$H,Info!$L$1,base_de_dados!$G:$G,Info!J$1,base_de_dados!$M:$M,"&lt;=2014",base_de_dados!$O:$O,"&gt;=42004")</f>
        <v>0.1388888888888889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SUMIFS(base_de_dados!$T:$T,base_de_dados!$C:$C,Info!$B4,base_de_dados!$H:$H,Info!$L$1,base_de_dados!$G:$G,Info!C$1,base_de_dados!$M:$M,"&lt;=2014",base_de_dados!$O:$O,"&gt;=42004")</f>
        <v>0</v>
      </c>
      <c r="D4" s="49">
        <f>SUMIFS(base_de_dados!$T:$T,base_de_dados!$C:$C,Info!$B4,base_de_dados!$H:$H,Info!$L$1,base_de_dados!$G:$G,Info!D$1,base_de_dados!$M:$M,"&lt;=2014",base_de_dados!$O:$O,"&gt;=42004")</f>
        <v>0</v>
      </c>
      <c r="E4" s="49">
        <f>SUMIFS(base_de_dados!$T:$T,base_de_dados!$C:$C,Info!$B4,base_de_dados!$H:$H,Info!$L$1,base_de_dados!$G:$G,Info!E$1,base_de_dados!$M:$M,"&lt;=2014",base_de_dados!$O:$O,"&gt;=42004")</f>
        <v>0</v>
      </c>
      <c r="F4" s="49">
        <f>SUMIFS(base_de_dados!$T:$T,base_de_dados!$C:$C,Info!$B4,base_de_dados!$H:$H,Info!$L$1,base_de_dados!$G:$G,Info!F$1,base_de_dados!$M:$M,"&lt;=2014",base_de_dados!$O:$O,"&gt;=42004")</f>
        <v>0</v>
      </c>
      <c r="G4" s="49">
        <f>SUMIFS(base_de_dados!$T:$T,base_de_dados!$C:$C,Info!$B4,base_de_dados!$H:$H,Info!$L$1,base_de_dados!$G:$G,Info!G$1,base_de_dados!$M:$M,"&lt;=2014",base_de_dados!$O:$O,"&gt;=42004")</f>
        <v>0</v>
      </c>
      <c r="H4" s="49">
        <f>SUMIFS(base_de_dados!$T:$T,base_de_dados!$C:$C,Info!$B4,base_de_dados!$H:$H,Info!$L$1,base_de_dados!$G:$G,Info!H$1,base_de_dados!$M:$M,"&lt;=2014",base_de_dados!$O:$O,"&gt;=42004")</f>
        <v>0</v>
      </c>
      <c r="I4" s="49">
        <f>SUMIFS(base_de_dados!$T:$T,base_de_dados!$C:$C,Info!$B4,base_de_dados!$H:$H,Info!$L$1,base_de_dados!$G:$G,Info!I$1,base_de_dados!$M:$M,"&lt;=2014",base_de_dados!$O:$O,"&gt;=42004")</f>
        <v>0</v>
      </c>
      <c r="J4" s="49">
        <f>SUMIFS(base_de_dados!$T:$T,base_de_dados!$C:$C,Info!$B4,base_de_dados!$H:$H,Info!$L$1,base_de_dados!$G:$G,Info!J$1,base_de_dados!$M:$M,"&lt;=2014",base_de_dados!$O:$O,"&gt;=42004")</f>
        <v>0</v>
      </c>
      <c r="L4" s="68" t="s">
        <v>1208</v>
      </c>
      <c r="M4" s="69">
        <f>DATEVALUE("31/12/2014")</f>
        <v>42004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SUMIFS(base_de_dados!$T:$T,base_de_dados!$C:$C,Info!$B5,base_de_dados!$H:$H,Info!$L$1,base_de_dados!$G:$G,Info!C$1,base_de_dados!$M:$M,"&lt;=2014",base_de_dados!$O:$O,"&gt;=42004")</f>
        <v>3.1292361111111116</v>
      </c>
      <c r="D5" s="49">
        <f>SUMIFS(base_de_dados!$T:$T,base_de_dados!$C:$C,Info!$B5,base_de_dados!$H:$H,Info!$L$1,base_de_dados!$G:$G,Info!D$1,base_de_dados!$M:$M,"&lt;=2014",base_de_dados!$O:$O,"&gt;=42004")</f>
        <v>2.5025462962962961</v>
      </c>
      <c r="E5" s="49">
        <f>SUMIFS(base_de_dados!$T:$T,base_de_dados!$C:$C,Info!$B5,base_de_dados!$H:$H,Info!$L$1,base_de_dados!$G:$G,Info!E$1,base_de_dados!$M:$M,"&lt;=2014",base_de_dados!$O:$O,"&gt;=42004")</f>
        <v>2.3536998985286661E-2</v>
      </c>
      <c r="F5" s="49">
        <f>SUMIFS(base_de_dados!$T:$T,base_de_dados!$C:$C,Info!$B5,base_de_dados!$H:$H,Info!$L$1,base_de_dados!$G:$G,Info!F$1,base_de_dados!$M:$M,"&lt;=2014",base_de_dados!$O:$O,"&gt;=42004")</f>
        <v>0.77634354388635218</v>
      </c>
      <c r="G5" s="49">
        <f>SUMIFS(base_de_dados!$T:$T,base_de_dados!$C:$C,Info!$B5,base_de_dados!$H:$H,Info!$L$1,base_de_dados!$G:$G,Info!G$1,base_de_dados!$M:$M,"&lt;=2014",base_de_dados!$O:$O,"&gt;=42004")</f>
        <v>0</v>
      </c>
      <c r="H5" s="49">
        <f>SUMIFS(base_de_dados!$T:$T,base_de_dados!$C:$C,Info!$B5,base_de_dados!$H:$H,Info!$L$1,base_de_dados!$G:$G,Info!H$1,base_de_dados!$M:$M,"&lt;=2014",base_de_dados!$O:$O,"&gt;=42004")</f>
        <v>0</v>
      </c>
      <c r="I5" s="49">
        <f>SUMIFS(base_de_dados!$T:$T,base_de_dados!$C:$C,Info!$B5,base_de_dados!$H:$H,Info!$L$1,base_de_dados!$G:$G,Info!I$1,base_de_dados!$M:$M,"&lt;=2014",base_de_dados!$O:$O,"&gt;=42004")</f>
        <v>0.14571232876712328</v>
      </c>
      <c r="J5" s="49">
        <f>SUMIFS(base_de_dados!$T:$T,base_de_dados!$C:$C,Info!$B5,base_de_dados!$H:$H,Info!$L$1,base_de_dados!$G:$G,Info!J$1,base_de_dados!$M:$M,"&lt;=2014",base_de_dados!$O:$O,"&gt;=42004")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SUMIFS(base_de_dados!$T:$T,base_de_dados!$C:$C,Info!$B6,base_de_dados!$H:$H,Info!$L$1,base_de_dados!$G:$G,Info!C$1,base_de_dados!$M:$M,"&lt;=2014",base_de_dados!$O:$O,"&gt;=42004")</f>
        <v>0</v>
      </c>
      <c r="D6" s="49">
        <f>SUMIFS(base_de_dados!$T:$T,base_de_dados!$C:$C,Info!$B6,base_de_dados!$H:$H,Info!$L$1,base_de_dados!$G:$G,Info!D$1,base_de_dados!$M:$M,"&lt;=2014",base_de_dados!$O:$O,"&gt;=42004")</f>
        <v>0</v>
      </c>
      <c r="E6" s="49">
        <f>SUMIFS(base_de_dados!$T:$T,base_de_dados!$C:$C,Info!$B6,base_de_dados!$H:$H,Info!$L$1,base_de_dados!$G:$G,Info!E$1,base_de_dados!$M:$M,"&lt;=2014",base_de_dados!$O:$O,"&gt;=42004")</f>
        <v>0</v>
      </c>
      <c r="F6" s="49">
        <f>SUMIFS(base_de_dados!$T:$T,base_de_dados!$C:$C,Info!$B6,base_de_dados!$H:$H,Info!$L$1,base_de_dados!$G:$G,Info!F$1,base_de_dados!$M:$M,"&lt;=2014",base_de_dados!$O:$O,"&gt;=42004")</f>
        <v>0</v>
      </c>
      <c r="G6" s="49">
        <f>SUMIFS(base_de_dados!$T:$T,base_de_dados!$C:$C,Info!$B6,base_de_dados!$H:$H,Info!$L$1,base_de_dados!$G:$G,Info!G$1,base_de_dados!$M:$M,"&lt;=2014",base_de_dados!$O:$O,"&gt;=42004")</f>
        <v>0</v>
      </c>
      <c r="H6" s="49">
        <f>SUMIFS(base_de_dados!$T:$T,base_de_dados!$C:$C,Info!$B6,base_de_dados!$H:$H,Info!$L$1,base_de_dados!$G:$G,Info!H$1,base_de_dados!$M:$M,"&lt;=2014",base_de_dados!$O:$O,"&gt;=42004")</f>
        <v>0</v>
      </c>
      <c r="I6" s="49">
        <f>SUMIFS(base_de_dados!$T:$T,base_de_dados!$C:$C,Info!$B6,base_de_dados!$H:$H,Info!$L$1,base_de_dados!$G:$G,Info!I$1,base_de_dados!$M:$M,"&lt;=2014",base_de_dados!$O:$O,"&gt;=42004")</f>
        <v>0</v>
      </c>
      <c r="J6" s="49">
        <f>SUMIFS(base_de_dados!$T:$T,base_de_dados!$C:$C,Info!$B6,base_de_dados!$H:$H,Info!$L$1,base_de_dados!$G:$G,Info!J$1,base_de_dados!$M:$M,"&lt;=2014",base_de_dados!$O:$O,"&gt;=42004")</f>
        <v>0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SUMIFS(base_de_dados!$T:$T,base_de_dados!$C:$C,Info!$B7,base_de_dados!$H:$H,Info!$L$1,base_de_dados!$G:$G,Info!C$1,base_de_dados!$M:$M,"&lt;=2014",base_de_dados!$O:$O,"&gt;=42004")</f>
        <v>0</v>
      </c>
      <c r="D7" s="49">
        <f>SUMIFS(base_de_dados!$T:$T,base_de_dados!$C:$C,Info!$B7,base_de_dados!$H:$H,Info!$L$1,base_de_dados!$G:$G,Info!D$1,base_de_dados!$M:$M,"&lt;=2014",base_de_dados!$O:$O,"&gt;=42004")</f>
        <v>0</v>
      </c>
      <c r="E7" s="49">
        <f>SUMIFS(base_de_dados!$T:$T,base_de_dados!$C:$C,Info!$B7,base_de_dados!$H:$H,Info!$L$1,base_de_dados!$G:$G,Info!E$1,base_de_dados!$M:$M,"&lt;=2014",base_de_dados!$O:$O,"&gt;=42004")</f>
        <v>0</v>
      </c>
      <c r="F7" s="49">
        <f>SUMIFS(base_de_dados!$T:$T,base_de_dados!$C:$C,Info!$B7,base_de_dados!$H:$H,Info!$L$1,base_de_dados!$G:$G,Info!F$1,base_de_dados!$M:$M,"&lt;=2014",base_de_dados!$O:$O,"&gt;=42004")</f>
        <v>0</v>
      </c>
      <c r="G7" s="49">
        <f>SUMIFS(base_de_dados!$T:$T,base_de_dados!$C:$C,Info!$B7,base_de_dados!$H:$H,Info!$L$1,base_de_dados!$G:$G,Info!G$1,base_de_dados!$M:$M,"&lt;=2014",base_de_dados!$O:$O,"&gt;=42004")</f>
        <v>0</v>
      </c>
      <c r="H7" s="49">
        <f>SUMIFS(base_de_dados!$T:$T,base_de_dados!$C:$C,Info!$B7,base_de_dados!$H:$H,Info!$L$1,base_de_dados!$G:$G,Info!H$1,base_de_dados!$M:$M,"&lt;=2014",base_de_dados!$O:$O,"&gt;=42004")</f>
        <v>0</v>
      </c>
      <c r="I7" s="49">
        <f>SUMIFS(base_de_dados!$T:$T,base_de_dados!$C:$C,Info!$B7,base_de_dados!$H:$H,Info!$L$1,base_de_dados!$G:$G,Info!I$1,base_de_dados!$M:$M,"&lt;=2014",base_de_dados!$O:$O,"&gt;=42004")</f>
        <v>0</v>
      </c>
      <c r="J7" s="49">
        <f>SUMIFS(base_de_dados!$T:$T,base_de_dados!$C:$C,Info!$B7,base_de_dados!$H:$H,Info!$L$1,base_de_dados!$G:$G,Info!J$1,base_de_dados!$M:$M,"&lt;=2014",base_de_dados!$O:$O,"&gt;=42004")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SUMIFS(base_de_dados!$T:$T,base_de_dados!$C:$C,Info!$B8,base_de_dados!$H:$H,Info!$L$1,base_de_dados!$G:$G,Info!C$1,base_de_dados!$M:$M,"&lt;=2014",base_de_dados!$O:$O,"&gt;=42004")</f>
        <v>0</v>
      </c>
      <c r="D8" s="49">
        <f>SUMIFS(base_de_dados!$T:$T,base_de_dados!$C:$C,Info!$B8,base_de_dados!$H:$H,Info!$L$1,base_de_dados!$G:$G,Info!D$1,base_de_dados!$M:$M,"&lt;=2014",base_de_dados!$O:$O,"&gt;=42004")</f>
        <v>0</v>
      </c>
      <c r="E8" s="49">
        <f>SUMIFS(base_de_dados!$T:$T,base_de_dados!$C:$C,Info!$B8,base_de_dados!$H:$H,Info!$L$1,base_de_dados!$G:$G,Info!E$1,base_de_dados!$M:$M,"&lt;=2014",base_de_dados!$O:$O,"&gt;=42004")</f>
        <v>0</v>
      </c>
      <c r="F8" s="49">
        <f>SUMIFS(base_de_dados!$T:$T,base_de_dados!$C:$C,Info!$B8,base_de_dados!$H:$H,Info!$L$1,base_de_dados!$G:$G,Info!F$1,base_de_dados!$M:$M,"&lt;=2014",base_de_dados!$O:$O,"&gt;=42004")</f>
        <v>0</v>
      </c>
      <c r="G8" s="49">
        <f>SUMIFS(base_de_dados!$T:$T,base_de_dados!$C:$C,Info!$B8,base_de_dados!$H:$H,Info!$L$1,base_de_dados!$G:$G,Info!G$1,base_de_dados!$M:$M,"&lt;=2014",base_de_dados!$O:$O,"&gt;=42004")</f>
        <v>0</v>
      </c>
      <c r="H8" s="49">
        <f>SUMIFS(base_de_dados!$T:$T,base_de_dados!$C:$C,Info!$B8,base_de_dados!$H:$H,Info!$L$1,base_de_dados!$G:$G,Info!H$1,base_de_dados!$M:$M,"&lt;=2014",base_de_dados!$O:$O,"&gt;=42004")</f>
        <v>0</v>
      </c>
      <c r="I8" s="49">
        <f>SUMIFS(base_de_dados!$T:$T,base_de_dados!$C:$C,Info!$B8,base_de_dados!$H:$H,Info!$L$1,base_de_dados!$G:$G,Info!I$1,base_de_dados!$M:$M,"&lt;=2014",base_de_dados!$O:$O,"&gt;=42004")</f>
        <v>0</v>
      </c>
      <c r="J8" s="49">
        <f>SUMIFS(base_de_dados!$T:$T,base_de_dados!$C:$C,Info!$B8,base_de_dados!$H:$H,Info!$L$1,base_de_dados!$G:$G,Info!J$1,base_de_dados!$M:$M,"&lt;=2014",base_de_dados!$O:$O,"&gt;=42004")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SUMIFS(base_de_dados!$T:$T,base_de_dados!$C:$C,Info!$B9,base_de_dados!$H:$H,Info!$L$1,base_de_dados!$G:$G,Info!C$1,base_de_dados!$M:$M,"&lt;=2014",base_de_dados!$O:$O,"&gt;=42004")</f>
        <v>1.4762009132420091</v>
      </c>
      <c r="D9" s="49">
        <f>SUMIFS(base_de_dados!$T:$T,base_de_dados!$C:$C,Info!$B9,base_de_dados!$H:$H,Info!$L$1,base_de_dados!$G:$G,Info!D$1,base_de_dados!$M:$M,"&lt;=2014",base_de_dados!$O:$O,"&gt;=42004")</f>
        <v>1.3562671232876711</v>
      </c>
      <c r="E9" s="49">
        <f>SUMIFS(base_de_dados!$T:$T,base_de_dados!$C:$C,Info!$B9,base_de_dados!$H:$H,Info!$L$1,base_de_dados!$G:$G,Info!E$1,base_de_dados!$M:$M,"&lt;=2014",base_de_dados!$O:$O,"&gt;=42004")</f>
        <v>4.585992389649924E-2</v>
      </c>
      <c r="F9" s="49">
        <f>SUMIFS(base_de_dados!$T:$T,base_de_dados!$C:$C,Info!$B9,base_de_dados!$H:$H,Info!$L$1,base_de_dados!$G:$G,Info!F$1,base_de_dados!$M:$M,"&lt;=2014",base_de_dados!$O:$O,"&gt;=42004")</f>
        <v>1.535895165842212</v>
      </c>
      <c r="G9" s="49">
        <f>SUMIFS(base_de_dados!$T:$T,base_de_dados!$C:$C,Info!$B9,base_de_dados!$H:$H,Info!$L$1,base_de_dados!$G:$G,Info!G$1,base_de_dados!$M:$M,"&lt;=2014",base_de_dados!$O:$O,"&gt;=42004")</f>
        <v>0</v>
      </c>
      <c r="H9" s="49">
        <f>SUMIFS(base_de_dados!$T:$T,base_de_dados!$C:$C,Info!$B9,base_de_dados!$H:$H,Info!$L$1,base_de_dados!$G:$G,Info!H$1,base_de_dados!$M:$M,"&lt;=2014",base_de_dados!$O:$O,"&gt;=42004")</f>
        <v>0</v>
      </c>
      <c r="I9" s="49">
        <f>SUMIFS(base_de_dados!$T:$T,base_de_dados!$C:$C,Info!$B9,base_de_dados!$H:$H,Info!$L$1,base_de_dados!$G:$G,Info!I$1,base_de_dados!$M:$M,"&lt;=2014",base_de_dados!$O:$O,"&gt;=42004")</f>
        <v>0</v>
      </c>
      <c r="J9" s="49">
        <f>SUMIFS(base_de_dados!$T:$T,base_de_dados!$C:$C,Info!$B9,base_de_dados!$H:$H,Info!$L$1,base_de_dados!$G:$G,Info!J$1,base_de_dados!$M:$M,"&lt;=2014",base_de_dados!$O:$O,"&gt;=42004")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SUMIFS(base_de_dados!$T:$T,base_de_dados!$C:$C,Info!$B10,base_de_dados!$H:$H,Info!$L$1,base_de_dados!$G:$G,Info!C$1,base_de_dados!$M:$M,"&lt;=2014",base_de_dados!$O:$O,"&gt;=42004")</f>
        <v>1.2090851851851852</v>
      </c>
      <c r="D10" s="49">
        <f>SUMIFS(base_de_dados!$T:$T,base_de_dados!$C:$C,Info!$B10,base_de_dados!$H:$H,Info!$L$1,base_de_dados!$G:$G,Info!D$1,base_de_dados!$M:$M,"&lt;=2014",base_de_dados!$O:$O,"&gt;=42004")</f>
        <v>3.9117773148148141</v>
      </c>
      <c r="E10" s="49">
        <f>SUMIFS(base_de_dados!$T:$T,base_de_dados!$C:$C,Info!$B10,base_de_dados!$H:$H,Info!$L$1,base_de_dados!$G:$G,Info!E$1,base_de_dados!$M:$M,"&lt;=2014",base_de_dados!$O:$O,"&gt;=42004")</f>
        <v>0.32848771321664116</v>
      </c>
      <c r="F10" s="49">
        <f>SUMIFS(base_de_dados!$T:$T,base_de_dados!$C:$C,Info!$B10,base_de_dados!$H:$H,Info!$L$1,base_de_dados!$G:$G,Info!F$1,base_de_dados!$M:$M,"&lt;=2014",base_de_dados!$O:$O,"&gt;=42004")</f>
        <v>1.1643976661593098</v>
      </c>
      <c r="G10" s="49">
        <f>SUMIFS(base_de_dados!$T:$T,base_de_dados!$C:$C,Info!$B10,base_de_dados!$H:$H,Info!$L$1,base_de_dados!$G:$G,Info!G$1,base_de_dados!$M:$M,"&lt;=2014",base_de_dados!$O:$O,"&gt;=42004")</f>
        <v>2.5875190258751904E-4</v>
      </c>
      <c r="H10" s="49">
        <f>SUMIFS(base_de_dados!$T:$T,base_de_dados!$C:$C,Info!$B10,base_de_dados!$H:$H,Info!$L$1,base_de_dados!$G:$G,Info!H$1,base_de_dados!$M:$M,"&lt;=2014",base_de_dados!$O:$O,"&gt;=42004")</f>
        <v>0</v>
      </c>
      <c r="I10" s="49">
        <f>SUMIFS(base_de_dados!$T:$T,base_de_dados!$C:$C,Info!$B10,base_de_dados!$H:$H,Info!$L$1,base_de_dados!$G:$G,Info!I$1,base_de_dados!$M:$M,"&lt;=2014",base_de_dados!$O:$O,"&gt;=42004")</f>
        <v>0</v>
      </c>
      <c r="J10" s="49">
        <f>SUMIFS(base_de_dados!$T:$T,base_de_dados!$C:$C,Info!$B10,base_de_dados!$H:$H,Info!$L$1,base_de_dados!$G:$G,Info!J$1,base_de_dados!$M:$M,"&lt;=2014",base_de_dados!$O:$O,"&gt;=42004")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SUMIFS(base_de_dados!$T:$T,base_de_dados!$C:$C,Info!$B11,base_de_dados!$H:$H,Info!$L$1,base_de_dados!$G:$G,Info!C$1,base_de_dados!$M:$M,"&lt;=2014",base_de_dados!$O:$O,"&gt;=42004")</f>
        <v>0</v>
      </c>
      <c r="D11" s="49">
        <f>SUMIFS(base_de_dados!$T:$T,base_de_dados!$C:$C,Info!$B11,base_de_dados!$H:$H,Info!$L$1,base_de_dados!$G:$G,Info!D$1,base_de_dados!$M:$M,"&lt;=2014",base_de_dados!$O:$O,"&gt;=42004")</f>
        <v>0</v>
      </c>
      <c r="E11" s="49">
        <f>SUMIFS(base_de_dados!$T:$T,base_de_dados!$C:$C,Info!$B11,base_de_dados!$H:$H,Info!$L$1,base_de_dados!$G:$G,Info!E$1,base_de_dados!$M:$M,"&lt;=2014",base_de_dados!$O:$O,"&gt;=42004")</f>
        <v>0</v>
      </c>
      <c r="F11" s="49">
        <f>SUMIFS(base_de_dados!$T:$T,base_de_dados!$C:$C,Info!$B11,base_de_dados!$H:$H,Info!$L$1,base_de_dados!$G:$G,Info!F$1,base_de_dados!$M:$M,"&lt;=2014",base_de_dados!$O:$O,"&gt;=42004")</f>
        <v>0</v>
      </c>
      <c r="G11" s="49">
        <f>SUMIFS(base_de_dados!$T:$T,base_de_dados!$C:$C,Info!$B11,base_de_dados!$H:$H,Info!$L$1,base_de_dados!$G:$G,Info!G$1,base_de_dados!$M:$M,"&lt;=2014",base_de_dados!$O:$O,"&gt;=42004")</f>
        <v>0</v>
      </c>
      <c r="H11" s="49">
        <f>SUMIFS(base_de_dados!$T:$T,base_de_dados!$C:$C,Info!$B11,base_de_dados!$H:$H,Info!$L$1,base_de_dados!$G:$G,Info!H$1,base_de_dados!$M:$M,"&lt;=2014",base_de_dados!$O:$O,"&gt;=42004")</f>
        <v>0</v>
      </c>
      <c r="I11" s="49">
        <f>SUMIFS(base_de_dados!$T:$T,base_de_dados!$C:$C,Info!$B11,base_de_dados!$H:$H,Info!$L$1,base_de_dados!$G:$G,Info!I$1,base_de_dados!$M:$M,"&lt;=2014",base_de_dados!$O:$O,"&gt;=42004")</f>
        <v>0</v>
      </c>
      <c r="J11" s="49">
        <f>SUMIFS(base_de_dados!$T:$T,base_de_dados!$C:$C,Info!$B11,base_de_dados!$H:$H,Info!$L$1,base_de_dados!$G:$G,Info!J$1,base_de_dados!$M:$M,"&lt;=2014",base_de_dados!$O:$O,"&gt;=42004")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SUMIFS(base_de_dados!$T:$T,base_de_dados!$C:$C,Info!$B12,base_de_dados!$H:$H,Info!$L$1,base_de_dados!$G:$G,Info!C$1,base_de_dados!$M:$M,"&lt;=2014",base_de_dados!$O:$O,"&gt;=42004")</f>
        <v>0.37030277777777776</v>
      </c>
      <c r="D12" s="49">
        <f>SUMIFS(base_de_dados!$T:$T,base_de_dados!$C:$C,Info!$B12,base_de_dados!$H:$H,Info!$L$1,base_de_dados!$G:$G,Info!D$1,base_de_dados!$M:$M,"&lt;=2014",base_de_dados!$O:$O,"&gt;=42004")</f>
        <v>0</v>
      </c>
      <c r="E12" s="49">
        <f>SUMIFS(base_de_dados!$T:$T,base_de_dados!$C:$C,Info!$B12,base_de_dados!$H:$H,Info!$L$1,base_de_dados!$G:$G,Info!E$1,base_de_dados!$M:$M,"&lt;=2014",base_de_dados!$O:$O,"&gt;=42004")</f>
        <v>0.11565421004566211</v>
      </c>
      <c r="F12" s="49">
        <f>SUMIFS(base_de_dados!$T:$T,base_de_dados!$C:$C,Info!$B12,base_de_dados!$H:$H,Info!$L$1,base_de_dados!$G:$G,Info!F$1,base_de_dados!$M:$M,"&lt;=2014",base_de_dados!$O:$O,"&gt;=42004")</f>
        <v>0</v>
      </c>
      <c r="G12" s="49">
        <f>SUMIFS(base_de_dados!$T:$T,base_de_dados!$C:$C,Info!$B12,base_de_dados!$H:$H,Info!$L$1,base_de_dados!$G:$G,Info!G$1,base_de_dados!$M:$M,"&lt;=2014",base_de_dados!$O:$O,"&gt;=42004")</f>
        <v>0</v>
      </c>
      <c r="H12" s="49">
        <f>SUMIFS(base_de_dados!$T:$T,base_de_dados!$C:$C,Info!$B12,base_de_dados!$H:$H,Info!$L$1,base_de_dados!$G:$G,Info!H$1,base_de_dados!$M:$M,"&lt;=2014",base_de_dados!$O:$O,"&gt;=42004")</f>
        <v>0</v>
      </c>
      <c r="I12" s="49">
        <f>SUMIFS(base_de_dados!$T:$T,base_de_dados!$C:$C,Info!$B12,base_de_dados!$H:$H,Info!$L$1,base_de_dados!$G:$G,Info!I$1,base_de_dados!$M:$M,"&lt;=2014",base_de_dados!$O:$O,"&gt;=42004")</f>
        <v>0</v>
      </c>
      <c r="J12" s="49">
        <f>SUMIFS(base_de_dados!$T:$T,base_de_dados!$C:$C,Info!$B12,base_de_dados!$H:$H,Info!$L$1,base_de_dados!$G:$G,Info!J$1,base_de_dados!$M:$M,"&lt;=2014",base_de_dados!$O:$O,"&gt;=42004")</f>
        <v>0</v>
      </c>
      <c r="L12" s="65" t="s">
        <v>3408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SUMIFS(base_de_dados!$T:$T,base_de_dados!$C:$C,Info!$B13,base_de_dados!$H:$H,Info!$L$1,base_de_dados!$G:$G,Info!C$1,base_de_dados!$M:$M,"&lt;=2014",base_de_dados!$O:$O,"&gt;=42004")</f>
        <v>2.4865624999999998</v>
      </c>
      <c r="D13" s="49">
        <f>SUMIFS(base_de_dados!$T:$T,base_de_dados!$C:$C,Info!$B13,base_de_dados!$H:$H,Info!$L$1,base_de_dados!$G:$G,Info!D$1,base_de_dados!$M:$M,"&lt;=2014",base_de_dados!$O:$O,"&gt;=42004")</f>
        <v>0.68044140030441402</v>
      </c>
      <c r="E13" s="49">
        <f>SUMIFS(base_de_dados!$T:$T,base_de_dados!$C:$C,Info!$B13,base_de_dados!$H:$H,Info!$L$1,base_de_dados!$G:$G,Info!E$1,base_de_dados!$M:$M,"&lt;=2014",base_de_dados!$O:$O,"&gt;=42004")</f>
        <v>2.4340943683409434E-2</v>
      </c>
      <c r="F13" s="49">
        <f>SUMIFS(base_de_dados!$T:$T,base_de_dados!$C:$C,Info!$B13,base_de_dados!$H:$H,Info!$L$1,base_de_dados!$G:$G,Info!F$1,base_de_dados!$M:$M,"&lt;=2014",base_de_dados!$O:$O,"&gt;=42004")</f>
        <v>2.2259811992643326</v>
      </c>
      <c r="G13" s="49">
        <f>SUMIFS(base_de_dados!$T:$T,base_de_dados!$C:$C,Info!$B13,base_de_dados!$H:$H,Info!$L$1,base_de_dados!$G:$G,Info!G$1,base_de_dados!$M:$M,"&lt;=2014",base_de_dados!$O:$O,"&gt;=42004")</f>
        <v>0</v>
      </c>
      <c r="H13" s="49">
        <f>SUMIFS(base_de_dados!$T:$T,base_de_dados!$C:$C,Info!$B13,base_de_dados!$H:$H,Info!$L$1,base_de_dados!$G:$G,Info!H$1,base_de_dados!$M:$M,"&lt;=2014",base_de_dados!$O:$O,"&gt;=42004")</f>
        <v>0</v>
      </c>
      <c r="I13" s="49">
        <f>SUMIFS(base_de_dados!$T:$T,base_de_dados!$C:$C,Info!$B13,base_de_dados!$H:$H,Info!$L$1,base_de_dados!$G:$G,Info!I$1,base_de_dados!$M:$M,"&lt;=2014",base_de_dados!$O:$O,"&gt;=42004")</f>
        <v>0</v>
      </c>
      <c r="J13" s="49">
        <f>SUMIFS(base_de_dados!$T:$T,base_de_dados!$C:$C,Info!$B13,base_de_dados!$H:$H,Info!$L$1,base_de_dados!$G:$G,Info!J$1,base_de_dados!$M:$M,"&lt;=2014",base_de_dados!$O:$O,"&gt;=42004")</f>
        <v>0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SUMIFS(base_de_dados!$T:$T,base_de_dados!$C:$C,Info!$B14,base_de_dados!$H:$H,Info!$L$1,base_de_dados!$G:$G,Info!C$1,base_de_dados!$M:$M,"&lt;=2014",base_de_dados!$O:$O,"&gt;=42004")</f>
        <v>0</v>
      </c>
      <c r="D14" s="49">
        <f>SUMIFS(base_de_dados!$T:$T,base_de_dados!$C:$C,Info!$B14,base_de_dados!$H:$H,Info!$L$1,base_de_dados!$G:$G,Info!D$1,base_de_dados!$M:$M,"&lt;=2014",base_de_dados!$O:$O,"&gt;=42004")</f>
        <v>0</v>
      </c>
      <c r="E14" s="49">
        <f>SUMIFS(base_de_dados!$T:$T,base_de_dados!$C:$C,Info!$B14,base_de_dados!$H:$H,Info!$L$1,base_de_dados!$G:$G,Info!E$1,base_de_dados!$M:$M,"&lt;=2014",base_de_dados!$O:$O,"&gt;=42004")</f>
        <v>0</v>
      </c>
      <c r="F14" s="49">
        <f>SUMIFS(base_de_dados!$T:$T,base_de_dados!$C:$C,Info!$B14,base_de_dados!$H:$H,Info!$L$1,base_de_dados!$G:$G,Info!F$1,base_de_dados!$M:$M,"&lt;=2014",base_de_dados!$O:$O,"&gt;=42004")</f>
        <v>0</v>
      </c>
      <c r="G14" s="49">
        <f>SUMIFS(base_de_dados!$T:$T,base_de_dados!$C:$C,Info!$B14,base_de_dados!$H:$H,Info!$L$1,base_de_dados!$G:$G,Info!G$1,base_de_dados!$M:$M,"&lt;=2014",base_de_dados!$O:$O,"&gt;=42004")</f>
        <v>0</v>
      </c>
      <c r="H14" s="49">
        <f>SUMIFS(base_de_dados!$T:$T,base_de_dados!$C:$C,Info!$B14,base_de_dados!$H:$H,Info!$L$1,base_de_dados!$G:$G,Info!H$1,base_de_dados!$M:$M,"&lt;=2014",base_de_dados!$O:$O,"&gt;=42004")</f>
        <v>0</v>
      </c>
      <c r="I14" s="49">
        <f>SUMIFS(base_de_dados!$T:$T,base_de_dados!$C:$C,Info!$B14,base_de_dados!$H:$H,Info!$L$1,base_de_dados!$G:$G,Info!I$1,base_de_dados!$M:$M,"&lt;=2014",base_de_dados!$O:$O,"&gt;=42004")</f>
        <v>0</v>
      </c>
      <c r="J14" s="49">
        <f>SUMIFS(base_de_dados!$T:$T,base_de_dados!$C:$C,Info!$B14,base_de_dados!$H:$H,Info!$L$1,base_de_dados!$G:$G,Info!J$1,base_de_dados!$M:$M,"&lt;=2014",base_de_dados!$O:$O,"&gt;=42004")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SUMIFS(base_de_dados!$T:$T,base_de_dados!$C:$C,Info!$B15,base_de_dados!$H:$H,Info!$L$1,base_de_dados!$G:$G,Info!C$1,base_de_dados!$M:$M,"&lt;=2014",base_de_dados!$O:$O,"&gt;=42004")</f>
        <v>0.30596666666666666</v>
      </c>
      <c r="D15" s="49">
        <f>SUMIFS(base_de_dados!$T:$T,base_de_dados!$C:$C,Info!$B15,base_de_dados!$H:$H,Info!$L$1,base_de_dados!$G:$G,Info!D$1,base_de_dados!$M:$M,"&lt;=2014",base_de_dados!$O:$O,"&gt;=42004")</f>
        <v>0</v>
      </c>
      <c r="E15" s="49">
        <f>SUMIFS(base_de_dados!$T:$T,base_de_dados!$C:$C,Info!$B15,base_de_dados!$H:$H,Info!$L$1,base_de_dados!$G:$G,Info!E$1,base_de_dados!$M:$M,"&lt;=2014",base_de_dados!$O:$O,"&gt;=42004")</f>
        <v>3.0916240487062402E-2</v>
      </c>
      <c r="F15" s="49">
        <f>SUMIFS(base_de_dados!$T:$T,base_de_dados!$C:$C,Info!$B15,base_de_dados!$H:$H,Info!$L$1,base_de_dados!$G:$G,Info!F$1,base_de_dados!$M:$M,"&lt;=2014",base_de_dados!$O:$O,"&gt;=42004")</f>
        <v>1.2777521036276005</v>
      </c>
      <c r="G15" s="49">
        <f>SUMIFS(base_de_dados!$T:$T,base_de_dados!$C:$C,Info!$B15,base_de_dados!$H:$H,Info!$L$1,base_de_dados!$G:$G,Info!G$1,base_de_dados!$M:$M,"&lt;=2014",base_de_dados!$O:$O,"&gt;=42004")</f>
        <v>0</v>
      </c>
      <c r="H15" s="49">
        <f>SUMIFS(base_de_dados!$T:$T,base_de_dados!$C:$C,Info!$B15,base_de_dados!$H:$H,Info!$L$1,base_de_dados!$G:$G,Info!H$1,base_de_dados!$M:$M,"&lt;=2014",base_de_dados!$O:$O,"&gt;=42004")</f>
        <v>0</v>
      </c>
      <c r="I15" s="49">
        <f>SUMIFS(base_de_dados!$T:$T,base_de_dados!$C:$C,Info!$B15,base_de_dados!$H:$H,Info!$L$1,base_de_dados!$G:$G,Info!I$1,base_de_dados!$M:$M,"&lt;=2014",base_de_dados!$O:$O,"&gt;=42004")</f>
        <v>0</v>
      </c>
      <c r="J15" s="49">
        <f>SUMIFS(base_de_dados!$T:$T,base_de_dados!$C:$C,Info!$B15,base_de_dados!$H:$H,Info!$L$1,base_de_dados!$G:$G,Info!J$1,base_de_dados!$M:$M,"&lt;=2014",base_de_dados!$O:$O,"&gt;=42004")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SUMIFS(base_de_dados!$T:$T,base_de_dados!$C:$C,Info!$B16,base_de_dados!$H:$H,Info!$L$1,base_de_dados!$G:$G,Info!C$1,base_de_dados!$M:$M,"&lt;=2014",base_de_dados!$O:$O,"&gt;=42004")</f>
        <v>3.5555555555555556E-2</v>
      </c>
      <c r="D16" s="49">
        <f>SUMIFS(base_de_dados!$T:$T,base_de_dados!$C:$C,Info!$B16,base_de_dados!$H:$H,Info!$L$1,base_de_dados!$G:$G,Info!D$1,base_de_dados!$M:$M,"&lt;=2014",base_de_dados!$O:$O,"&gt;=42004")</f>
        <v>0.27025304414003049</v>
      </c>
      <c r="E16" s="49">
        <f>SUMIFS(base_de_dados!$T:$T,base_de_dados!$C:$C,Info!$B16,base_de_dados!$H:$H,Info!$L$1,base_de_dados!$G:$G,Info!E$1,base_de_dados!$M:$M,"&lt;=2014",base_de_dados!$O:$O,"&gt;=42004")</f>
        <v>1.6678736681887366E-2</v>
      </c>
      <c r="F16" s="49">
        <f>SUMIFS(base_de_dados!$T:$T,base_de_dados!$C:$C,Info!$B16,base_de_dados!$H:$H,Info!$L$1,base_de_dados!$G:$G,Info!F$1,base_de_dados!$M:$M,"&lt;=2014",base_de_dados!$O:$O,"&gt;=42004")</f>
        <v>1.0694961624809745</v>
      </c>
      <c r="G16" s="49">
        <f>SUMIFS(base_de_dados!$T:$T,base_de_dados!$C:$C,Info!$B16,base_de_dados!$H:$H,Info!$L$1,base_de_dados!$G:$G,Info!G$1,base_de_dados!$M:$M,"&lt;=2014",base_de_dados!$O:$O,"&gt;=42004")</f>
        <v>4.0509259259259257E-3</v>
      </c>
      <c r="H16" s="49">
        <f>SUMIFS(base_de_dados!$T:$T,base_de_dados!$C:$C,Info!$B16,base_de_dados!$H:$H,Info!$L$1,base_de_dados!$G:$G,Info!H$1,base_de_dados!$M:$M,"&lt;=2014",base_de_dados!$O:$O,"&gt;=42004")</f>
        <v>0</v>
      </c>
      <c r="I16" s="49">
        <f>SUMIFS(base_de_dados!$T:$T,base_de_dados!$C:$C,Info!$B16,base_de_dados!$H:$H,Info!$L$1,base_de_dados!$G:$G,Info!I$1,base_de_dados!$M:$M,"&lt;=2014",base_de_dados!$O:$O,"&gt;=42004")</f>
        <v>0</v>
      </c>
      <c r="J16" s="49">
        <f>SUMIFS(base_de_dados!$T:$T,base_de_dados!$C:$C,Info!$B16,base_de_dados!$H:$H,Info!$L$1,base_de_dados!$G:$G,Info!J$1,base_de_dados!$M:$M,"&lt;=2014",base_de_dados!$O:$O,"&gt;=42004")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SUMIFS(base_de_dados!$T:$T,base_de_dados!$C:$C,Info!$B17,base_de_dados!$H:$H,Info!$L$1,base_de_dados!$G:$G,Info!C$1,base_de_dados!$M:$M,"&lt;=2014",base_de_dados!$O:$O,"&gt;=42004")</f>
        <v>0</v>
      </c>
      <c r="D17" s="49">
        <f>SUMIFS(base_de_dados!$T:$T,base_de_dados!$C:$C,Info!$B17,base_de_dados!$H:$H,Info!$L$1,base_de_dados!$G:$G,Info!D$1,base_de_dados!$M:$M,"&lt;=2014",base_de_dados!$O:$O,"&gt;=42004")</f>
        <v>0</v>
      </c>
      <c r="E17" s="49">
        <f>SUMIFS(base_de_dados!$T:$T,base_de_dados!$C:$C,Info!$B17,base_de_dados!$H:$H,Info!$L$1,base_de_dados!$G:$G,Info!E$1,base_de_dados!$M:$M,"&lt;=2014",base_de_dados!$O:$O,"&gt;=42004")</f>
        <v>0</v>
      </c>
      <c r="F17" s="49">
        <f>SUMIFS(base_de_dados!$T:$T,base_de_dados!$C:$C,Info!$B17,base_de_dados!$H:$H,Info!$L$1,base_de_dados!$G:$G,Info!F$1,base_de_dados!$M:$M,"&lt;=2014",base_de_dados!$O:$O,"&gt;=42004")</f>
        <v>0</v>
      </c>
      <c r="G17" s="49">
        <f>SUMIFS(base_de_dados!$T:$T,base_de_dados!$C:$C,Info!$B17,base_de_dados!$H:$H,Info!$L$1,base_de_dados!$G:$G,Info!G$1,base_de_dados!$M:$M,"&lt;=2014",base_de_dados!$O:$O,"&gt;=42004")</f>
        <v>0</v>
      </c>
      <c r="H17" s="49">
        <f>SUMIFS(base_de_dados!$T:$T,base_de_dados!$C:$C,Info!$B17,base_de_dados!$H:$H,Info!$L$1,base_de_dados!$G:$G,Info!H$1,base_de_dados!$M:$M,"&lt;=2014",base_de_dados!$O:$O,"&gt;=42004")</f>
        <v>0</v>
      </c>
      <c r="I17" s="49">
        <f>SUMIFS(base_de_dados!$T:$T,base_de_dados!$C:$C,Info!$B17,base_de_dados!$H:$H,Info!$L$1,base_de_dados!$G:$G,Info!I$1,base_de_dados!$M:$M,"&lt;=2014",base_de_dados!$O:$O,"&gt;=42004")</f>
        <v>0</v>
      </c>
      <c r="J17" s="49">
        <f>SUMIFS(base_de_dados!$T:$T,base_de_dados!$C:$C,Info!$B17,base_de_dados!$H:$H,Info!$L$1,base_de_dados!$G:$G,Info!J$1,base_de_dados!$M:$M,"&lt;=2014",base_de_dados!$O:$O,"&gt;=42004")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SUMIFS(base_de_dados!$T:$T,base_de_dados!$C:$C,Info!$B18,base_de_dados!$H:$H,Info!$L$1,base_de_dados!$G:$G,Info!C$1,base_de_dados!$M:$M,"&lt;=2014",base_de_dados!$O:$O,"&gt;=42004")</f>
        <v>1.2152777777777777E-4</v>
      </c>
      <c r="D18" s="49">
        <f>SUMIFS(base_de_dados!$T:$T,base_de_dados!$C:$C,Info!$B18,base_de_dados!$H:$H,Info!$L$1,base_de_dados!$G:$G,Info!D$1,base_de_dados!$M:$M,"&lt;=2014",base_de_dados!$O:$O,"&gt;=42004")</f>
        <v>1.4916666666666667E-2</v>
      </c>
      <c r="E18" s="49">
        <f>SUMIFS(base_de_dados!$T:$T,base_de_dados!$C:$C,Info!$B18,base_de_dados!$H:$H,Info!$L$1,base_de_dados!$G:$G,Info!E$1,base_de_dados!$M:$M,"&lt;=2014",base_de_dados!$O:$O,"&gt;=42004")</f>
        <v>1.2188736681887366E-2</v>
      </c>
      <c r="F18" s="49">
        <f>SUMIFS(base_de_dados!$T:$T,base_de_dados!$C:$C,Info!$B18,base_de_dados!$H:$H,Info!$L$1,base_de_dados!$G:$G,Info!F$1,base_de_dados!$M:$M,"&lt;=2014",base_de_dados!$O:$O,"&gt;=42004")</f>
        <v>0.76568357591324199</v>
      </c>
      <c r="G18" s="49">
        <f>SUMIFS(base_de_dados!$T:$T,base_de_dados!$C:$C,Info!$B18,base_de_dados!$H:$H,Info!$L$1,base_de_dados!$G:$G,Info!G$1,base_de_dados!$M:$M,"&lt;=2014",base_de_dados!$O:$O,"&gt;=42004")</f>
        <v>0</v>
      </c>
      <c r="H18" s="49">
        <f>SUMIFS(base_de_dados!$T:$T,base_de_dados!$C:$C,Info!$B18,base_de_dados!$H:$H,Info!$L$1,base_de_dados!$G:$G,Info!H$1,base_de_dados!$M:$M,"&lt;=2014",base_de_dados!$O:$O,"&gt;=42004")</f>
        <v>0</v>
      </c>
      <c r="I18" s="49">
        <f>SUMIFS(base_de_dados!$T:$T,base_de_dados!$C:$C,Info!$B18,base_de_dados!$H:$H,Info!$L$1,base_de_dados!$G:$G,Info!I$1,base_de_dados!$M:$M,"&lt;=2014",base_de_dados!$O:$O,"&gt;=42004")</f>
        <v>0</v>
      </c>
      <c r="J18" s="49">
        <f>SUMIFS(base_de_dados!$T:$T,base_de_dados!$C:$C,Info!$B18,base_de_dados!$H:$H,Info!$L$1,base_de_dados!$G:$G,Info!J$1,base_de_dados!$M:$M,"&lt;=2014",base_de_dados!$O:$O,"&gt;=42004")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SUMIFS(base_de_dados!$T:$T,base_de_dados!$C:$C,Info!$B19,base_de_dados!$H:$H,Info!$L$1,base_de_dados!$G:$G,Info!C$1,base_de_dados!$M:$M,"&lt;=2014",base_de_dados!$O:$O,"&gt;=42004")</f>
        <v>1.3675E-2</v>
      </c>
      <c r="D19" s="49">
        <f>SUMIFS(base_de_dados!$T:$T,base_de_dados!$C:$C,Info!$B19,base_de_dados!$H:$H,Info!$L$1,base_de_dados!$G:$G,Info!D$1,base_de_dados!$M:$M,"&lt;=2014",base_de_dados!$O:$O,"&gt;=42004")</f>
        <v>0.66408485540334861</v>
      </c>
      <c r="E19" s="49">
        <f>SUMIFS(base_de_dados!$T:$T,base_de_dados!$C:$C,Info!$B19,base_de_dados!$H:$H,Info!$L$1,base_de_dados!$G:$G,Info!E$1,base_de_dados!$M:$M,"&lt;=2014",base_de_dados!$O:$O,"&gt;=42004")</f>
        <v>3.4977168949771689E-3</v>
      </c>
      <c r="F19" s="49">
        <f>SUMIFS(base_de_dados!$T:$T,base_de_dados!$C:$C,Info!$B19,base_de_dados!$H:$H,Info!$L$1,base_de_dados!$G:$G,Info!F$1,base_de_dados!$M:$M,"&lt;=2014",base_de_dados!$O:$O,"&gt;=42004")</f>
        <v>0.3546323623795028</v>
      </c>
      <c r="G19" s="49">
        <f>SUMIFS(base_de_dados!$T:$T,base_de_dados!$C:$C,Info!$B19,base_de_dados!$H:$H,Info!$L$1,base_de_dados!$G:$G,Info!G$1,base_de_dados!$M:$M,"&lt;=2014",base_de_dados!$O:$O,"&gt;=42004")</f>
        <v>2.7270833333333334E-2</v>
      </c>
      <c r="H19" s="49">
        <f>SUMIFS(base_de_dados!$T:$T,base_de_dados!$C:$C,Info!$B19,base_de_dados!$H:$H,Info!$L$1,base_de_dados!$G:$G,Info!H$1,base_de_dados!$M:$M,"&lt;=2014",base_de_dados!$O:$O,"&gt;=42004")</f>
        <v>0</v>
      </c>
      <c r="I19" s="49">
        <f>SUMIFS(base_de_dados!$T:$T,base_de_dados!$C:$C,Info!$B19,base_de_dados!$H:$H,Info!$L$1,base_de_dados!$G:$G,Info!I$1,base_de_dados!$M:$M,"&lt;=2014",base_de_dados!$O:$O,"&gt;=42004")</f>
        <v>0</v>
      </c>
      <c r="J19" s="49">
        <f>SUMIFS(base_de_dados!$T:$T,base_de_dados!$C:$C,Info!$B19,base_de_dados!$H:$H,Info!$L$1,base_de_dados!$G:$G,Info!J$1,base_de_dados!$M:$M,"&lt;=2014",base_de_dados!$O:$O,"&gt;=42004")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SUMIFS(base_de_dados!$T:$T,base_de_dados!$C:$C,Info!$B20,base_de_dados!$H:$H,Info!$L$1,base_de_dados!$G:$G,Info!C$1,base_de_dados!$M:$M,"&lt;=2014",base_de_dados!$O:$O,"&gt;=42004")</f>
        <v>0</v>
      </c>
      <c r="D20" s="49">
        <f>SUMIFS(base_de_dados!$T:$T,base_de_dados!$C:$C,Info!$B20,base_de_dados!$H:$H,Info!$L$1,base_de_dados!$G:$G,Info!D$1,base_de_dados!$M:$M,"&lt;=2014",base_de_dados!$O:$O,"&gt;=42004")</f>
        <v>5.4628044140030439E-2</v>
      </c>
      <c r="E20" s="49">
        <f>SUMIFS(base_de_dados!$T:$T,base_de_dados!$C:$C,Info!$B20,base_de_dados!$H:$H,Info!$L$1,base_de_dados!$G:$G,Info!E$1,base_de_dados!$M:$M,"&lt;=2014",base_de_dados!$O:$O,"&gt;=42004")</f>
        <v>8.5615649923896503E-3</v>
      </c>
      <c r="F20" s="49">
        <f>SUMIFS(base_de_dados!$T:$T,base_de_dados!$C:$C,Info!$B20,base_de_dados!$H:$H,Info!$L$1,base_de_dados!$G:$G,Info!F$1,base_de_dados!$M:$M,"&lt;=2014",base_de_dados!$O:$O,"&gt;=42004")</f>
        <v>0.64707774606798585</v>
      </c>
      <c r="G20" s="49">
        <f>SUMIFS(base_de_dados!$T:$T,base_de_dados!$C:$C,Info!$B20,base_de_dados!$H:$H,Info!$L$1,base_de_dados!$G:$G,Info!G$1,base_de_dados!$M:$M,"&lt;=2014",base_de_dados!$O:$O,"&gt;=42004")</f>
        <v>0</v>
      </c>
      <c r="H20" s="49">
        <f>SUMIFS(base_de_dados!$T:$T,base_de_dados!$C:$C,Info!$B20,base_de_dados!$H:$H,Info!$L$1,base_de_dados!$G:$G,Info!H$1,base_de_dados!$M:$M,"&lt;=2014",base_de_dados!$O:$O,"&gt;=42004")</f>
        <v>0</v>
      </c>
      <c r="I20" s="49">
        <f>SUMIFS(base_de_dados!$T:$T,base_de_dados!$C:$C,Info!$B20,base_de_dados!$H:$H,Info!$L$1,base_de_dados!$G:$G,Info!I$1,base_de_dados!$M:$M,"&lt;=2014",base_de_dados!$O:$O,"&gt;=42004")</f>
        <v>0</v>
      </c>
      <c r="J20" s="49">
        <f>SUMIFS(base_de_dados!$T:$T,base_de_dados!$C:$C,Info!$B20,base_de_dados!$H:$H,Info!$L$1,base_de_dados!$G:$G,Info!J$1,base_de_dados!$M:$M,"&lt;=2014",base_de_dados!$O:$O,"&gt;=42004")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SUMIFS(base_de_dados!$T:$T,base_de_dados!$C:$C,Info!$B21,base_de_dados!$H:$H,Info!$L$1,base_de_dados!$G:$G,Info!C$1,base_de_dados!$M:$M,"&lt;=2014",base_de_dados!$O:$O,"&gt;=42004")</f>
        <v>0</v>
      </c>
      <c r="D21" s="49">
        <f>SUMIFS(base_de_dados!$T:$T,base_de_dados!$C:$C,Info!$B21,base_de_dados!$H:$H,Info!$L$1,base_de_dados!$G:$G,Info!D$1,base_de_dados!$M:$M,"&lt;=2014",base_de_dados!$O:$O,"&gt;=42004")</f>
        <v>0</v>
      </c>
      <c r="E21" s="49">
        <f>SUMIFS(base_de_dados!$T:$T,base_de_dados!$C:$C,Info!$B21,base_de_dados!$H:$H,Info!$L$1,base_de_dados!$G:$G,Info!E$1,base_de_dados!$M:$M,"&lt;=2014",base_de_dados!$O:$O,"&gt;=42004")</f>
        <v>2.3713774733637748E-2</v>
      </c>
      <c r="F21" s="49">
        <f>SUMIFS(base_de_dados!$T:$T,base_de_dados!$C:$C,Info!$B21,base_de_dados!$H:$H,Info!$L$1,base_de_dados!$G:$G,Info!F$1,base_de_dados!$M:$M,"&lt;=2014",base_de_dados!$O:$O,"&gt;=42004")</f>
        <v>6.6035641806189748E-3</v>
      </c>
      <c r="G21" s="49">
        <f>SUMIFS(base_de_dados!$T:$T,base_de_dados!$C:$C,Info!$B21,base_de_dados!$H:$H,Info!$L$1,base_de_dados!$G:$G,Info!G$1,base_de_dados!$M:$M,"&lt;=2014",base_de_dados!$O:$O,"&gt;=42004")</f>
        <v>0</v>
      </c>
      <c r="H21" s="49">
        <f>SUMIFS(base_de_dados!$T:$T,base_de_dados!$C:$C,Info!$B21,base_de_dados!$H:$H,Info!$L$1,base_de_dados!$G:$G,Info!H$1,base_de_dados!$M:$M,"&lt;=2014",base_de_dados!$O:$O,"&gt;=42004")</f>
        <v>0</v>
      </c>
      <c r="I21" s="49">
        <f>SUMIFS(base_de_dados!$T:$T,base_de_dados!$C:$C,Info!$B21,base_de_dados!$H:$H,Info!$L$1,base_de_dados!$G:$G,Info!I$1,base_de_dados!$M:$M,"&lt;=2014",base_de_dados!$O:$O,"&gt;=42004")</f>
        <v>0</v>
      </c>
      <c r="J21" s="49">
        <f>SUMIFS(base_de_dados!$T:$T,base_de_dados!$C:$C,Info!$B21,base_de_dados!$H:$H,Info!$L$1,base_de_dados!$G:$G,Info!J$1,base_de_dados!$M:$M,"&lt;=2014",base_de_dados!$O:$O,"&gt;=42004")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SUMIFS(base_de_dados!$T:$T,base_de_dados!$C:$C,Info!$B22,base_de_dados!$H:$H,Info!$L$1,base_de_dados!$G:$G,Info!C$1,base_de_dados!$M:$M,"&lt;=2014",base_de_dados!$O:$O,"&gt;=42004")</f>
        <v>0</v>
      </c>
      <c r="D22" s="49">
        <f>SUMIFS(base_de_dados!$T:$T,base_de_dados!$C:$C,Info!$B22,base_de_dados!$H:$H,Info!$L$1,base_de_dados!$G:$G,Info!D$1,base_de_dados!$M:$M,"&lt;=2014",base_de_dados!$O:$O,"&gt;=42004")</f>
        <v>0</v>
      </c>
      <c r="E22" s="49">
        <f>SUMIFS(base_de_dados!$T:$T,base_de_dados!$C:$C,Info!$B22,base_de_dados!$H:$H,Info!$L$1,base_de_dados!$G:$G,Info!E$1,base_de_dados!$M:$M,"&lt;=2014",base_de_dados!$O:$O,"&gt;=42004")</f>
        <v>1.2600000000000001E-3</v>
      </c>
      <c r="F22" s="49">
        <f>SUMIFS(base_de_dados!$T:$T,base_de_dados!$C:$C,Info!$B22,base_de_dados!$H:$H,Info!$L$1,base_de_dados!$G:$G,Info!F$1,base_de_dados!$M:$M,"&lt;=2014",base_de_dados!$O:$O,"&gt;=42004")</f>
        <v>2.1231183409436836E-2</v>
      </c>
      <c r="G22" s="49">
        <f>SUMIFS(base_de_dados!$T:$T,base_de_dados!$C:$C,Info!$B22,base_de_dados!$H:$H,Info!$L$1,base_de_dados!$G:$G,Info!G$1,base_de_dados!$M:$M,"&lt;=2014",base_de_dados!$O:$O,"&gt;=42004")</f>
        <v>0</v>
      </c>
      <c r="H22" s="49">
        <f>SUMIFS(base_de_dados!$T:$T,base_de_dados!$C:$C,Info!$B22,base_de_dados!$H:$H,Info!$L$1,base_de_dados!$G:$G,Info!H$1,base_de_dados!$M:$M,"&lt;=2014",base_de_dados!$O:$O,"&gt;=42004")</f>
        <v>0</v>
      </c>
      <c r="I22" s="49">
        <f>SUMIFS(base_de_dados!$T:$T,base_de_dados!$C:$C,Info!$B22,base_de_dados!$H:$H,Info!$L$1,base_de_dados!$G:$G,Info!I$1,base_de_dados!$M:$M,"&lt;=2014",base_de_dados!$O:$O,"&gt;=42004")</f>
        <v>0</v>
      </c>
      <c r="J22" s="49">
        <f>SUMIFS(base_de_dados!$T:$T,base_de_dados!$C:$C,Info!$B22,base_de_dados!$H:$H,Info!$L$1,base_de_dados!$G:$G,Info!J$1,base_de_dados!$M:$M,"&lt;=2014",base_de_dados!$O:$O,"&gt;=42004")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SUMIFS(base_de_dados!$T:$T,base_de_dados!$C:$C,Info!$B23,base_de_dados!$H:$H,Info!$L$1,base_de_dados!$G:$G,Info!C$1,base_de_dados!$M:$M,"&lt;=2014",base_de_dados!$O:$O,"&gt;=42004")</f>
        <v>0.10722222222222222</v>
      </c>
      <c r="D23" s="49">
        <f>SUMIFS(base_de_dados!$T:$T,base_de_dados!$C:$C,Info!$B23,base_de_dados!$H:$H,Info!$L$1,base_de_dados!$G:$G,Info!D$1,base_de_dados!$M:$M,"&lt;=2014",base_de_dados!$O:$O,"&gt;=42004")</f>
        <v>7.091641298833079E-2</v>
      </c>
      <c r="E23" s="49">
        <f>SUMIFS(base_de_dados!$T:$T,base_de_dados!$C:$C,Info!$B23,base_de_dados!$H:$H,Info!$L$1,base_de_dados!$G:$G,Info!E$1,base_de_dados!$M:$M,"&lt;=2014",base_de_dados!$O:$O,"&gt;=42004")</f>
        <v>3.6145783866057837E-2</v>
      </c>
      <c r="F23" s="49">
        <f>SUMIFS(base_de_dados!$T:$T,base_de_dados!$C:$C,Info!$B23,base_de_dados!$H:$H,Info!$L$1,base_de_dados!$G:$G,Info!F$1,base_de_dados!$M:$M,"&lt;=2014",base_de_dados!$O:$O,"&gt;=42004")</f>
        <v>0.18953713216641299</v>
      </c>
      <c r="G23" s="49">
        <f>SUMIFS(base_de_dados!$T:$T,base_de_dados!$C:$C,Info!$B23,base_de_dados!$H:$H,Info!$L$1,base_de_dados!$G:$G,Info!G$1,base_de_dados!$M:$M,"&lt;=2014",base_de_dados!$O:$O,"&gt;=42004")</f>
        <v>0</v>
      </c>
      <c r="H23" s="49">
        <f>SUMIFS(base_de_dados!$T:$T,base_de_dados!$C:$C,Info!$B23,base_de_dados!$H:$H,Info!$L$1,base_de_dados!$G:$G,Info!H$1,base_de_dados!$M:$M,"&lt;=2014",base_de_dados!$O:$O,"&gt;=42004")</f>
        <v>0</v>
      </c>
      <c r="I23" s="49">
        <f>SUMIFS(base_de_dados!$T:$T,base_de_dados!$C:$C,Info!$B23,base_de_dados!$H:$H,Info!$L$1,base_de_dados!$G:$G,Info!I$1,base_de_dados!$M:$M,"&lt;=2014",base_de_dados!$O:$O,"&gt;=42004")</f>
        <v>0</v>
      </c>
      <c r="J23" s="49">
        <f>SUMIFS(base_de_dados!$T:$T,base_de_dados!$C:$C,Info!$B23,base_de_dados!$H:$H,Info!$L$1,base_de_dados!$G:$G,Info!J$1,base_de_dados!$M:$M,"&lt;=2014",base_de_dados!$O:$O,"&gt;=42004")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1.3202777777777779E-2</v>
      </c>
      <c r="D32" s="37">
        <f t="shared" ref="D32:D53" si="0">SUM(D2+E2)</f>
        <v>0</v>
      </c>
      <c r="E32" s="37">
        <f t="shared" ref="E32:E53" si="1">SUM(F2:H2)</f>
        <v>0</v>
      </c>
      <c r="F32" s="37">
        <f t="shared" ref="F32:F53" si="2">SUM(I2:J2)</f>
        <v>0</v>
      </c>
      <c r="G32" s="37">
        <f t="shared" ref="G32:G53" si="3">SUM(C32:F32)</f>
        <v>1.3202777777777779E-2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4.8278032222222222</v>
      </c>
      <c r="D33" s="37">
        <f t="shared" si="0"/>
        <v>2.9225889085489598</v>
      </c>
      <c r="E33" s="37">
        <f t="shared" si="1"/>
        <v>0.71854987633181122</v>
      </c>
      <c r="F33" s="37">
        <f t="shared" si="2"/>
        <v>0.14472621448503298</v>
      </c>
      <c r="G33" s="37">
        <f t="shared" si="3"/>
        <v>8.6136682215880267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3.1292361111111116</v>
      </c>
      <c r="D35" s="37">
        <f t="shared" si="0"/>
        <v>2.5260832952815826</v>
      </c>
      <c r="E35" s="37">
        <f t="shared" si="1"/>
        <v>0.77634354388635218</v>
      </c>
      <c r="F35" s="37">
        <f t="shared" si="2"/>
        <v>0.14571232876712328</v>
      </c>
      <c r="G35" s="37">
        <f t="shared" si="3"/>
        <v>6.5773752790461693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0</v>
      </c>
      <c r="E36" s="37">
        <f t="shared" si="1"/>
        <v>0</v>
      </c>
      <c r="F36" s="37">
        <f t="shared" si="2"/>
        <v>0</v>
      </c>
      <c r="G36" s="37">
        <f t="shared" si="3"/>
        <v>0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1.4762009132420091</v>
      </c>
      <c r="D39" s="37">
        <f t="shared" si="0"/>
        <v>1.4021270471841702</v>
      </c>
      <c r="E39" s="37">
        <f t="shared" si="1"/>
        <v>1.535895165842212</v>
      </c>
      <c r="F39" s="37">
        <f t="shared" si="2"/>
        <v>0</v>
      </c>
      <c r="G39" s="37">
        <f t="shared" si="3"/>
        <v>4.4142231262683911</v>
      </c>
      <c r="H39" s="12"/>
    </row>
    <row r="40" spans="2:11" x14ac:dyDescent="0.25">
      <c r="B40" s="13">
        <v>9</v>
      </c>
      <c r="C40" s="37">
        <f t="shared" si="4"/>
        <v>1.2090851851851852</v>
      </c>
      <c r="D40" s="37">
        <f t="shared" si="0"/>
        <v>4.2402650280314553</v>
      </c>
      <c r="E40" s="37">
        <f t="shared" si="1"/>
        <v>1.1646564180618975</v>
      </c>
      <c r="F40" s="37">
        <f t="shared" si="2"/>
        <v>0.46111111111111114</v>
      </c>
      <c r="G40" s="37">
        <f t="shared" si="3"/>
        <v>7.0751177423896499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0.37030277777777776</v>
      </c>
      <c r="D42" s="37">
        <f t="shared" si="0"/>
        <v>0.11565421004566211</v>
      </c>
      <c r="E42" s="37">
        <f t="shared" si="1"/>
        <v>0</v>
      </c>
      <c r="F42" s="37">
        <f t="shared" si="2"/>
        <v>0</v>
      </c>
      <c r="G42" s="37">
        <f t="shared" si="3"/>
        <v>0.48595698782343988</v>
      </c>
      <c r="H42" s="12"/>
    </row>
    <row r="43" spans="2:11" x14ac:dyDescent="0.25">
      <c r="B43" s="13">
        <v>12</v>
      </c>
      <c r="C43" s="37">
        <f t="shared" si="4"/>
        <v>2.4865624999999998</v>
      </c>
      <c r="D43" s="37">
        <f t="shared" si="0"/>
        <v>0.70478234398782347</v>
      </c>
      <c r="E43" s="37">
        <f t="shared" si="1"/>
        <v>2.2259811992643326</v>
      </c>
      <c r="F43" s="37">
        <f t="shared" si="2"/>
        <v>0</v>
      </c>
      <c r="G43" s="37">
        <f t="shared" si="3"/>
        <v>5.4173260432521557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0.30596666666666666</v>
      </c>
      <c r="D45" s="37">
        <f t="shared" si="0"/>
        <v>3.0916240487062402E-2</v>
      </c>
      <c r="E45" s="37">
        <f t="shared" si="1"/>
        <v>1.2777521036276005</v>
      </c>
      <c r="F45" s="37">
        <f t="shared" si="2"/>
        <v>0</v>
      </c>
      <c r="G45" s="37">
        <f t="shared" si="3"/>
        <v>1.6146350107813294</v>
      </c>
      <c r="H45" s="12"/>
    </row>
    <row r="46" spans="2:11" x14ac:dyDescent="0.25">
      <c r="B46" s="13">
        <v>15</v>
      </c>
      <c r="C46" s="37">
        <f t="shared" si="4"/>
        <v>3.5555555555555556E-2</v>
      </c>
      <c r="D46" s="37">
        <f t="shared" si="0"/>
        <v>0.28693178082191784</v>
      </c>
      <c r="E46" s="37">
        <f t="shared" si="1"/>
        <v>1.0735470884069003</v>
      </c>
      <c r="F46" s="37">
        <f t="shared" si="2"/>
        <v>0</v>
      </c>
      <c r="G46" s="37">
        <f t="shared" si="3"/>
        <v>1.3960344247843737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1.2152777777777777E-4</v>
      </c>
      <c r="D48" s="37">
        <f t="shared" si="0"/>
        <v>2.7105403348554033E-2</v>
      </c>
      <c r="E48" s="37">
        <f t="shared" si="1"/>
        <v>0.76568357591324199</v>
      </c>
      <c r="F48" s="37">
        <f t="shared" si="2"/>
        <v>0</v>
      </c>
      <c r="G48" s="37">
        <f t="shared" si="3"/>
        <v>0.79291050703957378</v>
      </c>
      <c r="H48" s="12"/>
    </row>
    <row r="49" spans="1:34" x14ac:dyDescent="0.25">
      <c r="B49" s="13">
        <v>18</v>
      </c>
      <c r="C49" s="37">
        <f t="shared" si="4"/>
        <v>1.3675E-2</v>
      </c>
      <c r="D49" s="37">
        <f t="shared" si="0"/>
        <v>0.66758257229832574</v>
      </c>
      <c r="E49" s="37">
        <f t="shared" si="1"/>
        <v>0.38190319571283615</v>
      </c>
      <c r="F49" s="37">
        <f t="shared" si="2"/>
        <v>0</v>
      </c>
      <c r="G49" s="37">
        <f t="shared" si="3"/>
        <v>1.0631607680111619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6.3189609132420083E-2</v>
      </c>
      <c r="E50" s="37">
        <f t="shared" si="1"/>
        <v>0.64707774606798585</v>
      </c>
      <c r="F50" s="37">
        <f t="shared" si="2"/>
        <v>0</v>
      </c>
      <c r="G50" s="37">
        <f t="shared" si="3"/>
        <v>0.71026735520040596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2.3713774733637748E-2</v>
      </c>
      <c r="E51" s="37">
        <f t="shared" si="1"/>
        <v>6.6035641806189748E-3</v>
      </c>
      <c r="F51" s="37">
        <f t="shared" si="2"/>
        <v>0</v>
      </c>
      <c r="G51" s="37">
        <f t="shared" si="3"/>
        <v>3.0317338914256722E-2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1.2600000000000001E-3</v>
      </c>
      <c r="E52" s="37">
        <f t="shared" si="1"/>
        <v>2.1231183409436836E-2</v>
      </c>
      <c r="F52" s="37">
        <f t="shared" si="2"/>
        <v>0</v>
      </c>
      <c r="G52" s="37">
        <f t="shared" si="3"/>
        <v>2.2491183409436837E-2</v>
      </c>
      <c r="H52" s="12"/>
    </row>
    <row r="53" spans="1:34" x14ac:dyDescent="0.25">
      <c r="B53" s="13">
        <v>22</v>
      </c>
      <c r="C53" s="37">
        <f t="shared" si="4"/>
        <v>0.10722222222222222</v>
      </c>
      <c r="D53" s="37">
        <f t="shared" si="0"/>
        <v>0.10706219685438863</v>
      </c>
      <c r="E53" s="37">
        <f t="shared" si="1"/>
        <v>0.18953713216641299</v>
      </c>
      <c r="F53" s="37">
        <f t="shared" si="2"/>
        <v>0</v>
      </c>
      <c r="G53" s="37">
        <f t="shared" si="3"/>
        <v>0.40382155124302382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38.63050831752917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75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SUMIFS(base_de_dados!$T:$T,base_de_dados!$B:$B,$B62,base_de_dados!$G:$G,C$61,base_de_dados!$H:$H,$L$1,base_de_dados!$C:$C,$A62,base_de_dados!$M:$M,"&lt;=2014",base_de_dados!$O:$O,"&gt;=42004")</f>
        <v>0</v>
      </c>
      <c r="D62" s="5">
        <f>SUMIFS(base_de_dados!$T:$T,base_de_dados!$B:$B,$B62,base_de_dados!$G:$G,D$61,base_de_dados!$H:$H,$L$1,base_de_dados!$C:$C,$A62,base_de_dados!$M:$M,"&lt;=2014",base_de_dados!$O:$O,"&gt;=42004")</f>
        <v>0</v>
      </c>
      <c r="E62" s="5">
        <f>SUMIFS(base_de_dados!$T:$T,base_de_dados!$B:$B,$B62,base_de_dados!$G:$G,E$61,base_de_dados!$H:$H,$L$1,base_de_dados!$C:$C,$A62,base_de_dados!$M:$M,"&lt;=2014",base_de_dados!$O:$O,"&gt;=42004")</f>
        <v>0</v>
      </c>
      <c r="F62" s="5">
        <f>SUMIFS(base_de_dados!$T:$T,base_de_dados!$B:$B,$B62,base_de_dados!$G:$G,F$61,base_de_dados!$H:$H,$L$1,base_de_dados!$C:$C,$A62,base_de_dados!$M:$M,"&lt;=2014",base_de_dados!$O:$O,"&gt;=42004")</f>
        <v>0</v>
      </c>
      <c r="G62" s="5">
        <f>SUMIFS(base_de_dados!$T:$T,base_de_dados!$B:$B,$B62,base_de_dados!$G:$G,G$61,base_de_dados!$H:$H,$L$1,base_de_dados!$C:$C,$A62,base_de_dados!$M:$M,"&lt;=2014",base_de_dados!$O:$O,"&gt;=42004")</f>
        <v>0</v>
      </c>
      <c r="H62" s="5">
        <f>SUMIFS(base_de_dados!$T:$T,base_de_dados!$B:$B,$B62,base_de_dados!$G:$G,H$61,base_de_dados!$H:$H,$L$1,base_de_dados!$C:$C,$A62,base_de_dados!$M:$M,"&lt;=2014",base_de_dados!$O:$O,"&gt;=42004")</f>
        <v>0</v>
      </c>
      <c r="I62" s="5">
        <f>SUMIFS(base_de_dados!$T:$T,base_de_dados!$B:$B,$B62,base_de_dados!$G:$G,I$61,base_de_dados!$H:$H,$L$1,base_de_dados!$C:$C,$A62,base_de_dados!$M:$M,"&lt;=2014",base_de_dados!$O:$O,"&gt;=42004")</f>
        <v>0</v>
      </c>
      <c r="J62" s="5">
        <f>SUMIFS(base_de_dados!$T:$T,base_de_dados!$B:$B,$B62,base_de_dados!$G:$G,J$61,base_de_dados!$H:$H,$L$1,base_de_dados!$C:$C,$A62,base_de_dados!$M:$M,"&lt;=2014",base_de_dados!$O:$O,"&gt;=42004")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SUMIFS(base_de_dados!$T:$T,base_de_dados!$B:$B,$B63,base_de_dados!$G:$G,C$61,base_de_dados!$H:$H,$L$1,base_de_dados!$C:$C,$A63,base_de_dados!$M:$M,"&lt;=2014",base_de_dados!$O:$O,"&gt;=42004")</f>
        <v>0</v>
      </c>
      <c r="D63" s="5">
        <f>SUMIFS(base_de_dados!$T:$T,base_de_dados!$B:$B,$B63,base_de_dados!$G:$G,D$61,base_de_dados!$H:$H,$L$1,base_de_dados!$C:$C,$A63,base_de_dados!$M:$M,"&lt;=2014",base_de_dados!$O:$O,"&gt;=42004")</f>
        <v>0</v>
      </c>
      <c r="E63" s="5">
        <f>SUMIFS(base_de_dados!$T:$T,base_de_dados!$B:$B,$B63,base_de_dados!$G:$G,E$61,base_de_dados!$H:$H,$L$1,base_de_dados!$C:$C,$A63,base_de_dados!$M:$M,"&lt;=2014",base_de_dados!$O:$O,"&gt;=42004")</f>
        <v>0</v>
      </c>
      <c r="F63" s="5">
        <f>SUMIFS(base_de_dados!$T:$T,base_de_dados!$B:$B,$B63,base_de_dados!$G:$G,F$61,base_de_dados!$H:$H,$L$1,base_de_dados!$C:$C,$A63,base_de_dados!$M:$M,"&lt;=2014",base_de_dados!$O:$O,"&gt;=42004")</f>
        <v>0</v>
      </c>
      <c r="G63" s="5">
        <f>SUMIFS(base_de_dados!$T:$T,base_de_dados!$B:$B,$B63,base_de_dados!$G:$G,G$61,base_de_dados!$H:$H,$L$1,base_de_dados!$C:$C,$A63,base_de_dados!$M:$M,"&lt;=2014",base_de_dados!$O:$O,"&gt;=42004")</f>
        <v>0</v>
      </c>
      <c r="H63" s="5">
        <f>SUMIFS(base_de_dados!$T:$T,base_de_dados!$B:$B,$B63,base_de_dados!$G:$G,H$61,base_de_dados!$H:$H,$L$1,base_de_dados!$C:$C,$A63,base_de_dados!$M:$M,"&lt;=2014",base_de_dados!$O:$O,"&gt;=42004")</f>
        <v>0</v>
      </c>
      <c r="I63" s="5">
        <f>SUMIFS(base_de_dados!$T:$T,base_de_dados!$B:$B,$B63,base_de_dados!$G:$G,I$61,base_de_dados!$H:$H,$L$1,base_de_dados!$C:$C,$A63,base_de_dados!$M:$M,"&lt;=2014",base_de_dados!$O:$O,"&gt;=42004")</f>
        <v>0</v>
      </c>
      <c r="J63" s="5">
        <f>SUMIFS(base_de_dados!$T:$T,base_de_dados!$B:$B,$B63,base_de_dados!$G:$G,J$61,base_de_dados!$H:$H,$L$1,base_de_dados!$C:$C,$A63,base_de_dados!$M:$M,"&lt;=2014",base_de_dados!$O:$O,"&gt;=42004")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SUMIFS(base_de_dados!$T:$T,base_de_dados!$B:$B,$B64,base_de_dados!$G:$G,C$61,base_de_dados!$H:$H,$L$1,base_de_dados!$C:$C,$A64,base_de_dados!$M:$M,"&lt;=2014",base_de_dados!$O:$O,"&gt;=42004")</f>
        <v>0</v>
      </c>
      <c r="D64" s="5">
        <f>SUMIFS(base_de_dados!$T:$T,base_de_dados!$B:$B,$B64,base_de_dados!$G:$G,D$61,base_de_dados!$H:$H,$L$1,base_de_dados!$C:$C,$A64,base_de_dados!$M:$M,"&lt;=2014",base_de_dados!$O:$O,"&gt;=42004")</f>
        <v>0</v>
      </c>
      <c r="E64" s="5">
        <f>SUMIFS(base_de_dados!$T:$T,base_de_dados!$B:$B,$B64,base_de_dados!$G:$G,E$61,base_de_dados!$H:$H,$L$1,base_de_dados!$C:$C,$A64,base_de_dados!$M:$M,"&lt;=2014",base_de_dados!$O:$O,"&gt;=42004")</f>
        <v>3.4461948249619477E-2</v>
      </c>
      <c r="F64" s="5">
        <f>SUMIFS(base_de_dados!$T:$T,base_de_dados!$B:$B,$B64,base_de_dados!$G:$G,F$61,base_de_dados!$H:$H,$L$1,base_de_dados!$C:$C,$A64,base_de_dados!$M:$M,"&lt;=2014",base_de_dados!$O:$O,"&gt;=42004")</f>
        <v>2.9935083713850841E-2</v>
      </c>
      <c r="G64" s="5">
        <f>SUMIFS(base_de_dados!$T:$T,base_de_dados!$B:$B,$B64,base_de_dados!$G:$G,G$61,base_de_dados!$H:$H,$L$1,base_de_dados!$C:$C,$A64,base_de_dados!$M:$M,"&lt;=2014",base_de_dados!$O:$O,"&gt;=42004")</f>
        <v>0</v>
      </c>
      <c r="H64" s="5">
        <f>SUMIFS(base_de_dados!$T:$T,base_de_dados!$B:$B,$B64,base_de_dados!$G:$G,H$61,base_de_dados!$H:$H,$L$1,base_de_dados!$C:$C,$A64,base_de_dados!$M:$M,"&lt;=2014",base_de_dados!$O:$O,"&gt;=42004")</f>
        <v>0</v>
      </c>
      <c r="I64" s="5">
        <f>SUMIFS(base_de_dados!$T:$T,base_de_dados!$B:$B,$B64,base_de_dados!$G:$G,I$61,base_de_dados!$H:$H,$L$1,base_de_dados!$C:$C,$A64,base_de_dados!$M:$M,"&lt;=2014",base_de_dados!$O:$O,"&gt;=42004")</f>
        <v>0</v>
      </c>
      <c r="J64" s="5">
        <f>SUMIFS(base_de_dados!$T:$T,base_de_dados!$B:$B,$B64,base_de_dados!$G:$G,J$61,base_de_dados!$H:$H,$L$1,base_de_dados!$C:$C,$A64,base_de_dados!$M:$M,"&lt;=2014",base_de_dados!$O:$O,"&gt;=42004")</f>
        <v>0</v>
      </c>
      <c r="K64" s="32">
        <f t="shared" si="5"/>
        <v>6.4397031963470325E-2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SUMIFS(base_de_dados!$T:$T,base_de_dados!$B:$B,$B65,base_de_dados!$G:$G,C$61,base_de_dados!$H:$H,$L$1,base_de_dados!$C:$C,$A65,base_de_dados!$M:$M,"&lt;=2014",base_de_dados!$O:$O,"&gt;=42004")</f>
        <v>0</v>
      </c>
      <c r="D65" s="5">
        <f>SUMIFS(base_de_dados!$T:$T,base_de_dados!$B:$B,$B65,base_de_dados!$G:$G,D$61,base_de_dados!$H:$H,$L$1,base_de_dados!$C:$C,$A65,base_de_dados!$M:$M,"&lt;=2014",base_de_dados!$O:$O,"&gt;=42004")</f>
        <v>0</v>
      </c>
      <c r="E65" s="5">
        <f>SUMIFS(base_de_dados!$T:$T,base_de_dados!$B:$B,$B65,base_de_dados!$G:$G,E$61,base_de_dados!$H:$H,$L$1,base_de_dados!$C:$C,$A65,base_de_dados!$M:$M,"&lt;=2014",base_de_dados!$O:$O,"&gt;=42004")</f>
        <v>0</v>
      </c>
      <c r="F65" s="5">
        <f>SUMIFS(base_de_dados!$T:$T,base_de_dados!$B:$B,$B65,base_de_dados!$G:$G,F$61,base_de_dados!$H:$H,$L$1,base_de_dados!$C:$C,$A65,base_de_dados!$M:$M,"&lt;=2014",base_de_dados!$O:$O,"&gt;=42004")</f>
        <v>0</v>
      </c>
      <c r="G65" s="5">
        <f>SUMIFS(base_de_dados!$T:$T,base_de_dados!$B:$B,$B65,base_de_dados!$G:$G,G$61,base_de_dados!$H:$H,$L$1,base_de_dados!$C:$C,$A65,base_de_dados!$M:$M,"&lt;=2014",base_de_dados!$O:$O,"&gt;=42004")</f>
        <v>0</v>
      </c>
      <c r="H65" s="5">
        <f>SUMIFS(base_de_dados!$T:$T,base_de_dados!$B:$B,$B65,base_de_dados!$G:$G,H$61,base_de_dados!$H:$H,$L$1,base_de_dados!$C:$C,$A65,base_de_dados!$M:$M,"&lt;=2014",base_de_dados!$O:$O,"&gt;=42004")</f>
        <v>0</v>
      </c>
      <c r="I65" s="5">
        <f>SUMIFS(base_de_dados!$T:$T,base_de_dados!$B:$B,$B65,base_de_dados!$G:$G,I$61,base_de_dados!$H:$H,$L$1,base_de_dados!$C:$C,$A65,base_de_dados!$M:$M,"&lt;=2014",base_de_dados!$O:$O,"&gt;=42004")</f>
        <v>0</v>
      </c>
      <c r="J65" s="5">
        <f>SUMIFS(base_de_dados!$T:$T,base_de_dados!$B:$B,$B65,base_de_dados!$G:$G,J$61,base_de_dados!$H:$H,$L$1,base_de_dados!$C:$C,$A65,base_de_dados!$M:$M,"&lt;=2014",base_de_dados!$O:$O,"&gt;=42004")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SUMIFS(base_de_dados!$T:$T,base_de_dados!$B:$B,$B66,base_de_dados!$G:$G,C$61,base_de_dados!$H:$H,$L$1,base_de_dados!$C:$C,$A66,base_de_dados!$M:$M,"&lt;=2014",base_de_dados!$O:$O,"&gt;=42004")</f>
        <v>0</v>
      </c>
      <c r="D66" s="5">
        <f>SUMIFS(base_de_dados!$T:$T,base_de_dados!$B:$B,$B66,base_de_dados!$G:$G,D$61,base_de_dados!$H:$H,$L$1,base_de_dados!$C:$C,$A66,base_de_dados!$M:$M,"&lt;=2014",base_de_dados!$O:$O,"&gt;=42004")</f>
        <v>0</v>
      </c>
      <c r="E66" s="5">
        <f>SUMIFS(base_de_dados!$T:$T,base_de_dados!$B:$B,$B66,base_de_dados!$G:$G,E$61,base_de_dados!$H:$H,$L$1,base_de_dados!$C:$C,$A66,base_de_dados!$M:$M,"&lt;=2014",base_de_dados!$O:$O,"&gt;=42004")</f>
        <v>0</v>
      </c>
      <c r="F66" s="5">
        <f>SUMIFS(base_de_dados!$T:$T,base_de_dados!$B:$B,$B66,base_de_dados!$G:$G,F$61,base_de_dados!$H:$H,$L$1,base_de_dados!$C:$C,$A66,base_de_dados!$M:$M,"&lt;=2014",base_de_dados!$O:$O,"&gt;=42004")</f>
        <v>0</v>
      </c>
      <c r="G66" s="5">
        <f>SUMIFS(base_de_dados!$T:$T,base_de_dados!$B:$B,$B66,base_de_dados!$G:$G,G$61,base_de_dados!$H:$H,$L$1,base_de_dados!$C:$C,$A66,base_de_dados!$M:$M,"&lt;=2014",base_de_dados!$O:$O,"&gt;=42004")</f>
        <v>0</v>
      </c>
      <c r="H66" s="5">
        <f>SUMIFS(base_de_dados!$T:$T,base_de_dados!$B:$B,$B66,base_de_dados!$G:$G,H$61,base_de_dados!$H:$H,$L$1,base_de_dados!$C:$C,$A66,base_de_dados!$M:$M,"&lt;=2014",base_de_dados!$O:$O,"&gt;=42004")</f>
        <v>0</v>
      </c>
      <c r="I66" s="5">
        <f>SUMIFS(base_de_dados!$T:$T,base_de_dados!$B:$B,$B66,base_de_dados!$G:$G,I$61,base_de_dados!$H:$H,$L$1,base_de_dados!$C:$C,$A66,base_de_dados!$M:$M,"&lt;=2014",base_de_dados!$O:$O,"&gt;=42004")</f>
        <v>0</v>
      </c>
      <c r="J66" s="5">
        <f>SUMIFS(base_de_dados!$T:$T,base_de_dados!$B:$B,$B66,base_de_dados!$G:$G,J$61,base_de_dados!$H:$H,$L$1,base_de_dados!$C:$C,$A66,base_de_dados!$M:$M,"&lt;=2014",base_de_dados!$O:$O,"&gt;=42004")</f>
        <v>0</v>
      </c>
      <c r="K66" s="32">
        <f t="shared" si="5"/>
        <v>0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SUMIFS(base_de_dados!$T:$T,base_de_dados!$B:$B,$B67,base_de_dados!$G:$G,C$61,base_de_dados!$H:$H,$L$1,base_de_dados!$C:$C,$A67,base_de_dados!$M:$M,"&lt;=2014",base_de_dados!$O:$O,"&gt;=42004")</f>
        <v>0</v>
      </c>
      <c r="D67" s="5">
        <f>SUMIFS(base_de_dados!$T:$T,base_de_dados!$B:$B,$B67,base_de_dados!$G:$G,D$61,base_de_dados!$H:$H,$L$1,base_de_dados!$C:$C,$A67,base_de_dados!$M:$M,"&lt;=2014",base_de_dados!$O:$O,"&gt;=42004")</f>
        <v>0</v>
      </c>
      <c r="E67" s="5">
        <f>SUMIFS(base_de_dados!$T:$T,base_de_dados!$B:$B,$B67,base_de_dados!$G:$G,E$61,base_de_dados!$H:$H,$L$1,base_de_dados!$C:$C,$A67,base_de_dados!$M:$M,"&lt;=2014",base_de_dados!$O:$O,"&gt;=42004")</f>
        <v>0</v>
      </c>
      <c r="F67" s="5">
        <f>SUMIFS(base_de_dados!$T:$T,base_de_dados!$B:$B,$B67,base_de_dados!$G:$G,F$61,base_de_dados!$H:$H,$L$1,base_de_dados!$C:$C,$A67,base_de_dados!$M:$M,"&lt;=2014",base_de_dados!$O:$O,"&gt;=42004")</f>
        <v>0</v>
      </c>
      <c r="G67" s="5">
        <f>SUMIFS(base_de_dados!$T:$T,base_de_dados!$B:$B,$B67,base_de_dados!$G:$G,G$61,base_de_dados!$H:$H,$L$1,base_de_dados!$C:$C,$A67,base_de_dados!$M:$M,"&lt;=2014",base_de_dados!$O:$O,"&gt;=42004")</f>
        <v>0</v>
      </c>
      <c r="H67" s="5">
        <f>SUMIFS(base_de_dados!$T:$T,base_de_dados!$B:$B,$B67,base_de_dados!$G:$G,H$61,base_de_dados!$H:$H,$L$1,base_de_dados!$C:$C,$A67,base_de_dados!$M:$M,"&lt;=2014",base_de_dados!$O:$O,"&gt;=42004")</f>
        <v>0</v>
      </c>
      <c r="I67" s="5">
        <f>SUMIFS(base_de_dados!$T:$T,base_de_dados!$B:$B,$B67,base_de_dados!$G:$G,I$61,base_de_dados!$H:$H,$L$1,base_de_dados!$C:$C,$A67,base_de_dados!$M:$M,"&lt;=2014",base_de_dados!$O:$O,"&gt;=42004")</f>
        <v>0</v>
      </c>
      <c r="J67" s="5">
        <f>SUMIFS(base_de_dados!$T:$T,base_de_dados!$B:$B,$B67,base_de_dados!$G:$G,J$61,base_de_dados!$H:$H,$L$1,base_de_dados!$C:$C,$A67,base_de_dados!$M:$M,"&lt;=2014",base_de_dados!$O:$O,"&gt;=42004")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SUMIFS(base_de_dados!$T:$T,base_de_dados!$B:$B,$B68,base_de_dados!$G:$G,C$61,base_de_dados!$H:$H,$L$1,base_de_dados!$C:$C,$A68,base_de_dados!$M:$M,"&lt;=2014",base_de_dados!$O:$O,"&gt;=42004")</f>
        <v>0</v>
      </c>
      <c r="D68" s="5">
        <f>SUMIFS(base_de_dados!$T:$T,base_de_dados!$B:$B,$B68,base_de_dados!$G:$G,D$61,base_de_dados!$H:$H,$L$1,base_de_dados!$C:$C,$A68,base_de_dados!$M:$M,"&lt;=2014",base_de_dados!$O:$O,"&gt;=42004")</f>
        <v>0</v>
      </c>
      <c r="E68" s="5">
        <f>SUMIFS(base_de_dados!$T:$T,base_de_dados!$B:$B,$B68,base_de_dados!$G:$G,E$61,base_de_dados!$H:$H,$L$1,base_de_dados!$C:$C,$A68,base_de_dados!$M:$M,"&lt;=2014",base_de_dados!$O:$O,"&gt;=42004")</f>
        <v>0</v>
      </c>
      <c r="F68" s="5">
        <f>SUMIFS(base_de_dados!$T:$T,base_de_dados!$B:$B,$B68,base_de_dados!$G:$G,F$61,base_de_dados!$H:$H,$L$1,base_de_dados!$C:$C,$A68,base_de_dados!$M:$M,"&lt;=2014",base_de_dados!$O:$O,"&gt;=42004")</f>
        <v>0</v>
      </c>
      <c r="G68" s="5">
        <f>SUMIFS(base_de_dados!$T:$T,base_de_dados!$B:$B,$B68,base_de_dados!$G:$G,G$61,base_de_dados!$H:$H,$L$1,base_de_dados!$C:$C,$A68,base_de_dados!$M:$M,"&lt;=2014",base_de_dados!$O:$O,"&gt;=42004")</f>
        <v>0</v>
      </c>
      <c r="H68" s="5">
        <f>SUMIFS(base_de_dados!$T:$T,base_de_dados!$B:$B,$B68,base_de_dados!$G:$G,H$61,base_de_dados!$H:$H,$L$1,base_de_dados!$C:$C,$A68,base_de_dados!$M:$M,"&lt;=2014",base_de_dados!$O:$O,"&gt;=42004")</f>
        <v>0</v>
      </c>
      <c r="I68" s="5">
        <f>SUMIFS(base_de_dados!$T:$T,base_de_dados!$B:$B,$B68,base_de_dados!$G:$G,I$61,base_de_dados!$H:$H,$L$1,base_de_dados!$C:$C,$A68,base_de_dados!$M:$M,"&lt;=2014",base_de_dados!$O:$O,"&gt;=42004")</f>
        <v>0</v>
      </c>
      <c r="J68" s="5">
        <f>SUMIFS(base_de_dados!$T:$T,base_de_dados!$B:$B,$B68,base_de_dados!$G:$G,J$61,base_de_dados!$H:$H,$L$1,base_de_dados!$C:$C,$A68,base_de_dados!$M:$M,"&lt;=2014",base_de_dados!$O:$O,"&gt;=42004")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SUMIFS(base_de_dados!$T:$T,base_de_dados!$B:$B,$B69,base_de_dados!$G:$G,C$61,base_de_dados!$H:$H,$L$1,base_de_dados!$C:$C,$A69,base_de_dados!$M:$M,"&lt;=2014",base_de_dados!$O:$O,"&gt;=42004")</f>
        <v>0</v>
      </c>
      <c r="D69" s="5">
        <f>SUMIFS(base_de_dados!$T:$T,base_de_dados!$B:$B,$B69,base_de_dados!$G:$G,D$61,base_de_dados!$H:$H,$L$1,base_de_dados!$C:$C,$A69,base_de_dados!$M:$M,"&lt;=2014",base_de_dados!$O:$O,"&gt;=42004")</f>
        <v>0</v>
      </c>
      <c r="E69" s="5">
        <f>SUMIFS(base_de_dados!$T:$T,base_de_dados!$B:$B,$B69,base_de_dados!$G:$G,E$61,base_de_dados!$H:$H,$L$1,base_de_dados!$C:$C,$A69,base_de_dados!$M:$M,"&lt;=2014",base_de_dados!$O:$O,"&gt;=42004")</f>
        <v>0</v>
      </c>
      <c r="F69" s="5">
        <f>SUMIFS(base_de_dados!$T:$T,base_de_dados!$B:$B,$B69,base_de_dados!$G:$G,F$61,base_de_dados!$H:$H,$L$1,base_de_dados!$C:$C,$A69,base_de_dados!$M:$M,"&lt;=2014",base_de_dados!$O:$O,"&gt;=42004")</f>
        <v>0</v>
      </c>
      <c r="G69" s="5">
        <f>SUMIFS(base_de_dados!$T:$T,base_de_dados!$B:$B,$B69,base_de_dados!$G:$G,G$61,base_de_dados!$H:$H,$L$1,base_de_dados!$C:$C,$A69,base_de_dados!$M:$M,"&lt;=2014",base_de_dados!$O:$O,"&gt;=42004")</f>
        <v>0</v>
      </c>
      <c r="H69" s="5">
        <f>SUMIFS(base_de_dados!$T:$T,base_de_dados!$B:$B,$B69,base_de_dados!$G:$G,H$61,base_de_dados!$H:$H,$L$1,base_de_dados!$C:$C,$A69,base_de_dados!$M:$M,"&lt;=2014",base_de_dados!$O:$O,"&gt;=42004")</f>
        <v>0</v>
      </c>
      <c r="I69" s="5">
        <f>SUMIFS(base_de_dados!$T:$T,base_de_dados!$B:$B,$B69,base_de_dados!$G:$G,I$61,base_de_dados!$H:$H,$L$1,base_de_dados!$C:$C,$A69,base_de_dados!$M:$M,"&lt;=2014",base_de_dados!$O:$O,"&gt;=42004")</f>
        <v>0</v>
      </c>
      <c r="J69" s="5">
        <f>SUMIFS(base_de_dados!$T:$T,base_de_dados!$B:$B,$B69,base_de_dados!$G:$G,J$61,base_de_dados!$H:$H,$L$1,base_de_dados!$C:$C,$A69,base_de_dados!$M:$M,"&lt;=2014",base_de_dados!$O:$O,"&gt;=42004")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SUMIFS(base_de_dados!$T:$T,base_de_dados!$B:$B,$B70,base_de_dados!$G:$G,C$61,base_de_dados!$H:$H,$L$1,base_de_dados!$C:$C,$A70,base_de_dados!$M:$M,"&lt;=2014",base_de_dados!$O:$O,"&gt;=42004")</f>
        <v>0</v>
      </c>
      <c r="D70" s="5">
        <f>SUMIFS(base_de_dados!$T:$T,base_de_dados!$B:$B,$B70,base_de_dados!$G:$G,D$61,base_de_dados!$H:$H,$L$1,base_de_dados!$C:$C,$A70,base_de_dados!$M:$M,"&lt;=2014",base_de_dados!$O:$O,"&gt;=42004")</f>
        <v>0</v>
      </c>
      <c r="E70" s="5">
        <f>SUMIFS(base_de_dados!$T:$T,base_de_dados!$B:$B,$B70,base_de_dados!$G:$G,E$61,base_de_dados!$H:$H,$L$1,base_de_dados!$C:$C,$A70,base_de_dados!$M:$M,"&lt;=2014",base_de_dados!$O:$O,"&gt;=42004")</f>
        <v>0</v>
      </c>
      <c r="F70" s="5">
        <f>SUMIFS(base_de_dados!$T:$T,base_de_dados!$B:$B,$B70,base_de_dados!$G:$G,F$61,base_de_dados!$H:$H,$L$1,base_de_dados!$C:$C,$A70,base_de_dados!$M:$M,"&lt;=2014",base_de_dados!$O:$O,"&gt;=42004")</f>
        <v>0</v>
      </c>
      <c r="G70" s="5">
        <f>SUMIFS(base_de_dados!$T:$T,base_de_dados!$B:$B,$B70,base_de_dados!$G:$G,G$61,base_de_dados!$H:$H,$L$1,base_de_dados!$C:$C,$A70,base_de_dados!$M:$M,"&lt;=2014",base_de_dados!$O:$O,"&gt;=42004")</f>
        <v>0</v>
      </c>
      <c r="H70" s="5">
        <f>SUMIFS(base_de_dados!$T:$T,base_de_dados!$B:$B,$B70,base_de_dados!$G:$G,H$61,base_de_dados!$H:$H,$L$1,base_de_dados!$C:$C,$A70,base_de_dados!$M:$M,"&lt;=2014",base_de_dados!$O:$O,"&gt;=42004")</f>
        <v>0</v>
      </c>
      <c r="I70" s="5">
        <f>SUMIFS(base_de_dados!$T:$T,base_de_dados!$B:$B,$B70,base_de_dados!$G:$G,I$61,base_de_dados!$H:$H,$L$1,base_de_dados!$C:$C,$A70,base_de_dados!$M:$M,"&lt;=2014",base_de_dados!$O:$O,"&gt;=42004")</f>
        <v>0</v>
      </c>
      <c r="J70" s="5">
        <f>SUMIFS(base_de_dados!$T:$T,base_de_dados!$B:$B,$B70,base_de_dados!$G:$G,J$61,base_de_dados!$H:$H,$L$1,base_de_dados!$C:$C,$A70,base_de_dados!$M:$M,"&lt;=2014",base_de_dados!$O:$O,"&gt;=42004")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SUMIFS(base_de_dados!$T:$T,base_de_dados!$B:$B,$B71,base_de_dados!$G:$G,C$61,base_de_dados!$H:$H,$L$1,base_de_dados!$C:$C,$A71,base_de_dados!$M:$M,"&lt;=2014",base_de_dados!$O:$O,"&gt;=42004")</f>
        <v>0</v>
      </c>
      <c r="D71" s="5">
        <f>SUMIFS(base_de_dados!$T:$T,base_de_dados!$B:$B,$B71,base_de_dados!$G:$G,D$61,base_de_dados!$H:$H,$L$1,base_de_dados!$C:$C,$A71,base_de_dados!$M:$M,"&lt;=2014",base_de_dados!$O:$O,"&gt;=42004")</f>
        <v>0</v>
      </c>
      <c r="E71" s="5">
        <f>SUMIFS(base_de_dados!$T:$T,base_de_dados!$B:$B,$B71,base_de_dados!$G:$G,E$61,base_de_dados!$H:$H,$L$1,base_de_dados!$C:$C,$A71,base_de_dados!$M:$M,"&lt;=2014",base_de_dados!$O:$O,"&gt;=42004")</f>
        <v>0</v>
      </c>
      <c r="F71" s="5">
        <f>SUMIFS(base_de_dados!$T:$T,base_de_dados!$B:$B,$B71,base_de_dados!$G:$G,F$61,base_de_dados!$H:$H,$L$1,base_de_dados!$C:$C,$A71,base_de_dados!$M:$M,"&lt;=2014",base_de_dados!$O:$O,"&gt;=42004")</f>
        <v>0</v>
      </c>
      <c r="G71" s="5">
        <f>SUMIFS(base_de_dados!$T:$T,base_de_dados!$B:$B,$B71,base_de_dados!$G:$G,G$61,base_de_dados!$H:$H,$L$1,base_de_dados!$C:$C,$A71,base_de_dados!$M:$M,"&lt;=2014",base_de_dados!$O:$O,"&gt;=42004")</f>
        <v>0</v>
      </c>
      <c r="H71" s="5">
        <f>SUMIFS(base_de_dados!$T:$T,base_de_dados!$B:$B,$B71,base_de_dados!$G:$G,H$61,base_de_dados!$H:$H,$L$1,base_de_dados!$C:$C,$A71,base_de_dados!$M:$M,"&lt;=2014",base_de_dados!$O:$O,"&gt;=42004")</f>
        <v>0</v>
      </c>
      <c r="I71" s="5">
        <f>SUMIFS(base_de_dados!$T:$T,base_de_dados!$B:$B,$B71,base_de_dados!$G:$G,I$61,base_de_dados!$H:$H,$L$1,base_de_dados!$C:$C,$A71,base_de_dados!$M:$M,"&lt;=2014",base_de_dados!$O:$O,"&gt;=42004")</f>
        <v>0</v>
      </c>
      <c r="J71" s="5">
        <f>SUMIFS(base_de_dados!$T:$T,base_de_dados!$B:$B,$B71,base_de_dados!$G:$G,J$61,base_de_dados!$H:$H,$L$1,base_de_dados!$C:$C,$A71,base_de_dados!$M:$M,"&lt;=2014",base_de_dados!$O:$O,"&gt;=42004")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SUMIFS(base_de_dados!$T:$T,base_de_dados!$B:$B,$B72,base_de_dados!$G:$G,C$61,base_de_dados!$H:$H,$L$1,base_de_dados!$C:$C,$A72,base_de_dados!$M:$M,"&lt;=2014",base_de_dados!$O:$O,"&gt;=42004")</f>
        <v>0</v>
      </c>
      <c r="D72" s="5">
        <f>SUMIFS(base_de_dados!$T:$T,base_de_dados!$B:$B,$B72,base_de_dados!$G:$G,D$61,base_de_dados!$H:$H,$L$1,base_de_dados!$C:$C,$A72,base_de_dados!$M:$M,"&lt;=2014",base_de_dados!$O:$O,"&gt;=42004")</f>
        <v>0</v>
      </c>
      <c r="E72" s="5">
        <f>SUMIFS(base_de_dados!$T:$T,base_de_dados!$B:$B,$B72,base_de_dados!$G:$G,E$61,base_de_dados!$H:$H,$L$1,base_de_dados!$C:$C,$A72,base_de_dados!$M:$M,"&lt;=2014",base_de_dados!$O:$O,"&gt;=42004")</f>
        <v>0</v>
      </c>
      <c r="F72" s="5">
        <f>SUMIFS(base_de_dados!$T:$T,base_de_dados!$B:$B,$B72,base_de_dados!$G:$G,F$61,base_de_dados!$H:$H,$L$1,base_de_dados!$C:$C,$A72,base_de_dados!$M:$M,"&lt;=2014",base_de_dados!$O:$O,"&gt;=42004")</f>
        <v>0</v>
      </c>
      <c r="G72" s="5">
        <f>SUMIFS(base_de_dados!$T:$T,base_de_dados!$B:$B,$B72,base_de_dados!$G:$G,G$61,base_de_dados!$H:$H,$L$1,base_de_dados!$C:$C,$A72,base_de_dados!$M:$M,"&lt;=2014",base_de_dados!$O:$O,"&gt;=42004")</f>
        <v>0</v>
      </c>
      <c r="H72" s="5">
        <f>SUMIFS(base_de_dados!$T:$T,base_de_dados!$B:$B,$B72,base_de_dados!$G:$G,H$61,base_de_dados!$H:$H,$L$1,base_de_dados!$C:$C,$A72,base_de_dados!$M:$M,"&lt;=2014",base_de_dados!$O:$O,"&gt;=42004")</f>
        <v>0</v>
      </c>
      <c r="I72" s="5">
        <f>SUMIFS(base_de_dados!$T:$T,base_de_dados!$B:$B,$B72,base_de_dados!$G:$G,I$61,base_de_dados!$H:$H,$L$1,base_de_dados!$C:$C,$A72,base_de_dados!$M:$M,"&lt;=2014",base_de_dados!$O:$O,"&gt;=42004")</f>
        <v>0</v>
      </c>
      <c r="J72" s="5">
        <f>SUMIFS(base_de_dados!$T:$T,base_de_dados!$B:$B,$B72,base_de_dados!$G:$G,J$61,base_de_dados!$H:$H,$L$1,base_de_dados!$C:$C,$A72,base_de_dados!$M:$M,"&lt;=2014",base_de_dados!$O:$O,"&gt;=42004")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SUMIFS(base_de_dados!$T:$T,base_de_dados!$B:$B,$B73,base_de_dados!$G:$G,C$61,base_de_dados!$H:$H,$L$1,base_de_dados!$C:$C,$A73,base_de_dados!$M:$M,"&lt;=2014",base_de_dados!$O:$O,"&gt;=42004")</f>
        <v>0</v>
      </c>
      <c r="D73" s="5">
        <f>SUMIFS(base_de_dados!$T:$T,base_de_dados!$B:$B,$B73,base_de_dados!$G:$G,D$61,base_de_dados!$H:$H,$L$1,base_de_dados!$C:$C,$A73,base_de_dados!$M:$M,"&lt;=2014",base_de_dados!$O:$O,"&gt;=42004")</f>
        <v>0</v>
      </c>
      <c r="E73" s="5">
        <f>SUMIFS(base_de_dados!$T:$T,base_de_dados!$B:$B,$B73,base_de_dados!$G:$G,E$61,base_de_dados!$H:$H,$L$1,base_de_dados!$C:$C,$A73,base_de_dados!$M:$M,"&lt;=2014",base_de_dados!$O:$O,"&gt;=42004")</f>
        <v>0</v>
      </c>
      <c r="F73" s="5">
        <f>SUMIFS(base_de_dados!$T:$T,base_de_dados!$B:$B,$B73,base_de_dados!$G:$G,F$61,base_de_dados!$H:$H,$L$1,base_de_dados!$C:$C,$A73,base_de_dados!$M:$M,"&lt;=2014",base_de_dados!$O:$O,"&gt;=42004")</f>
        <v>1.7107432775240994E-3</v>
      </c>
      <c r="G73" s="5">
        <f>SUMIFS(base_de_dados!$T:$T,base_de_dados!$B:$B,$B73,base_de_dados!$G:$G,G$61,base_de_dados!$H:$H,$L$1,base_de_dados!$C:$C,$A73,base_de_dados!$M:$M,"&lt;=2014",base_de_dados!$O:$O,"&gt;=42004")</f>
        <v>0</v>
      </c>
      <c r="H73" s="5">
        <f>SUMIFS(base_de_dados!$T:$T,base_de_dados!$B:$B,$B73,base_de_dados!$G:$G,H$61,base_de_dados!$H:$H,$L$1,base_de_dados!$C:$C,$A73,base_de_dados!$M:$M,"&lt;=2014",base_de_dados!$O:$O,"&gt;=42004")</f>
        <v>0</v>
      </c>
      <c r="I73" s="5">
        <f>SUMIFS(base_de_dados!$T:$T,base_de_dados!$B:$B,$B73,base_de_dados!$G:$G,I$61,base_de_dados!$H:$H,$L$1,base_de_dados!$C:$C,$A73,base_de_dados!$M:$M,"&lt;=2014",base_de_dados!$O:$O,"&gt;=42004")</f>
        <v>0</v>
      </c>
      <c r="J73" s="5">
        <f>SUMIFS(base_de_dados!$T:$T,base_de_dados!$B:$B,$B73,base_de_dados!$G:$G,J$61,base_de_dados!$H:$H,$L$1,base_de_dados!$C:$C,$A73,base_de_dados!$M:$M,"&lt;=2014",base_de_dados!$O:$O,"&gt;=42004")</f>
        <v>0</v>
      </c>
      <c r="K73" s="32">
        <f t="shared" si="5"/>
        <v>1.7107432775240994E-3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SUMIFS(base_de_dados!$T:$T,base_de_dados!$B:$B,$B74,base_de_dados!$G:$G,C$61,base_de_dados!$H:$H,$L$1,base_de_dados!$C:$C,$A74,base_de_dados!$M:$M,"&lt;=2014",base_de_dados!$O:$O,"&gt;=42004")</f>
        <v>0</v>
      </c>
      <c r="D74" s="5">
        <f>SUMIFS(base_de_dados!$T:$T,base_de_dados!$B:$B,$B74,base_de_dados!$G:$G,D$61,base_de_dados!$H:$H,$L$1,base_de_dados!$C:$C,$A74,base_de_dados!$M:$M,"&lt;=2014",base_de_dados!$O:$O,"&gt;=42004")</f>
        <v>0</v>
      </c>
      <c r="E74" s="5">
        <f>SUMIFS(base_de_dados!$T:$T,base_de_dados!$B:$B,$B74,base_de_dados!$G:$G,E$61,base_de_dados!$H:$H,$L$1,base_de_dados!$C:$C,$A74,base_de_dados!$M:$M,"&lt;=2014",base_de_dados!$O:$O,"&gt;=42004")</f>
        <v>0</v>
      </c>
      <c r="F74" s="5">
        <f>SUMIFS(base_de_dados!$T:$T,base_de_dados!$B:$B,$B74,base_de_dados!$G:$G,F$61,base_de_dados!$H:$H,$L$1,base_de_dados!$C:$C,$A74,base_de_dados!$M:$M,"&lt;=2014",base_de_dados!$O:$O,"&gt;=42004")</f>
        <v>0</v>
      </c>
      <c r="G74" s="5">
        <f>SUMIFS(base_de_dados!$T:$T,base_de_dados!$B:$B,$B74,base_de_dados!$G:$G,G$61,base_de_dados!$H:$H,$L$1,base_de_dados!$C:$C,$A74,base_de_dados!$M:$M,"&lt;=2014",base_de_dados!$O:$O,"&gt;=42004")</f>
        <v>0</v>
      </c>
      <c r="H74" s="5">
        <f>SUMIFS(base_de_dados!$T:$T,base_de_dados!$B:$B,$B74,base_de_dados!$G:$G,H$61,base_de_dados!$H:$H,$L$1,base_de_dados!$C:$C,$A74,base_de_dados!$M:$M,"&lt;=2014",base_de_dados!$O:$O,"&gt;=42004")</f>
        <v>0</v>
      </c>
      <c r="I74" s="5">
        <f>SUMIFS(base_de_dados!$T:$T,base_de_dados!$B:$B,$B74,base_de_dados!$G:$G,I$61,base_de_dados!$H:$H,$L$1,base_de_dados!$C:$C,$A74,base_de_dados!$M:$M,"&lt;=2014",base_de_dados!$O:$O,"&gt;=42004")</f>
        <v>0</v>
      </c>
      <c r="J74" s="5">
        <f>SUMIFS(base_de_dados!$T:$T,base_de_dados!$B:$B,$B74,base_de_dados!$G:$G,J$61,base_de_dados!$H:$H,$L$1,base_de_dados!$C:$C,$A74,base_de_dados!$M:$M,"&lt;=2014",base_de_dados!$O:$O,"&gt;=42004")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SUMIFS(base_de_dados!$T:$T,base_de_dados!$B:$B,$B75,base_de_dados!$G:$G,C$61,base_de_dados!$H:$H,$L$1,base_de_dados!$C:$C,$A75,base_de_dados!$M:$M,"&lt;=2014",base_de_dados!$O:$O,"&gt;=42004")</f>
        <v>0</v>
      </c>
      <c r="D75" s="5">
        <f>SUMIFS(base_de_dados!$T:$T,base_de_dados!$B:$B,$B75,base_de_dados!$G:$G,D$61,base_de_dados!$H:$H,$L$1,base_de_dados!$C:$C,$A75,base_de_dados!$M:$M,"&lt;=2014",base_de_dados!$O:$O,"&gt;=42004")</f>
        <v>0</v>
      </c>
      <c r="E75" s="5">
        <f>SUMIFS(base_de_dados!$T:$T,base_de_dados!$B:$B,$B75,base_de_dados!$G:$G,E$61,base_de_dados!$H:$H,$L$1,base_de_dados!$C:$C,$A75,base_de_dados!$M:$M,"&lt;=2014",base_de_dados!$O:$O,"&gt;=42004")</f>
        <v>0</v>
      </c>
      <c r="F75" s="5">
        <f>SUMIFS(base_de_dados!$T:$T,base_de_dados!$B:$B,$B75,base_de_dados!$G:$G,F$61,base_de_dados!$H:$H,$L$1,base_de_dados!$C:$C,$A75,base_de_dados!$M:$M,"&lt;=2014",base_de_dados!$O:$O,"&gt;=42004")</f>
        <v>0</v>
      </c>
      <c r="G75" s="5">
        <f>SUMIFS(base_de_dados!$T:$T,base_de_dados!$B:$B,$B75,base_de_dados!$G:$G,G$61,base_de_dados!$H:$H,$L$1,base_de_dados!$C:$C,$A75,base_de_dados!$M:$M,"&lt;=2014",base_de_dados!$O:$O,"&gt;=42004")</f>
        <v>0</v>
      </c>
      <c r="H75" s="5">
        <f>SUMIFS(base_de_dados!$T:$T,base_de_dados!$B:$B,$B75,base_de_dados!$G:$G,H$61,base_de_dados!$H:$H,$L$1,base_de_dados!$C:$C,$A75,base_de_dados!$M:$M,"&lt;=2014",base_de_dados!$O:$O,"&gt;=42004")</f>
        <v>0</v>
      </c>
      <c r="I75" s="5">
        <f>SUMIFS(base_de_dados!$T:$T,base_de_dados!$B:$B,$B75,base_de_dados!$G:$G,I$61,base_de_dados!$H:$H,$L$1,base_de_dados!$C:$C,$A75,base_de_dados!$M:$M,"&lt;=2014",base_de_dados!$O:$O,"&gt;=42004")</f>
        <v>0</v>
      </c>
      <c r="J75" s="5">
        <f>SUMIFS(base_de_dados!$T:$T,base_de_dados!$B:$B,$B75,base_de_dados!$G:$G,J$61,base_de_dados!$H:$H,$L$1,base_de_dados!$C:$C,$A75,base_de_dados!$M:$M,"&lt;=2014",base_de_dados!$O:$O,"&gt;=42004")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SUMIFS(base_de_dados!$T:$T,base_de_dados!$B:$B,$B76,base_de_dados!$G:$G,C$61,base_de_dados!$H:$H,$L$1,base_de_dados!$C:$C,$A76,base_de_dados!$M:$M,"&lt;=2014",base_de_dados!$O:$O,"&gt;=42004")</f>
        <v>0</v>
      </c>
      <c r="D76" s="5">
        <f>SUMIFS(base_de_dados!$T:$T,base_de_dados!$B:$B,$B76,base_de_dados!$G:$G,D$61,base_de_dados!$H:$H,$L$1,base_de_dados!$C:$C,$A76,base_de_dados!$M:$M,"&lt;=2014",base_de_dados!$O:$O,"&gt;=42004")</f>
        <v>0</v>
      </c>
      <c r="E76" s="5">
        <f>SUMIFS(base_de_dados!$T:$T,base_de_dados!$B:$B,$B76,base_de_dados!$G:$G,E$61,base_de_dados!$H:$H,$L$1,base_de_dados!$C:$C,$A76,base_de_dados!$M:$M,"&lt;=2014",base_de_dados!$O:$O,"&gt;=42004")</f>
        <v>0</v>
      </c>
      <c r="F76" s="5">
        <f>SUMIFS(base_de_dados!$T:$T,base_de_dados!$B:$B,$B76,base_de_dados!$G:$G,F$61,base_de_dados!$H:$H,$L$1,base_de_dados!$C:$C,$A76,base_de_dados!$M:$M,"&lt;=2014",base_de_dados!$O:$O,"&gt;=42004")</f>
        <v>0</v>
      </c>
      <c r="G76" s="5">
        <f>SUMIFS(base_de_dados!$T:$T,base_de_dados!$B:$B,$B76,base_de_dados!$G:$G,G$61,base_de_dados!$H:$H,$L$1,base_de_dados!$C:$C,$A76,base_de_dados!$M:$M,"&lt;=2014",base_de_dados!$O:$O,"&gt;=42004")</f>
        <v>0</v>
      </c>
      <c r="H76" s="5">
        <f>SUMIFS(base_de_dados!$T:$T,base_de_dados!$B:$B,$B76,base_de_dados!$G:$G,H$61,base_de_dados!$H:$H,$L$1,base_de_dados!$C:$C,$A76,base_de_dados!$M:$M,"&lt;=2014",base_de_dados!$O:$O,"&gt;=42004")</f>
        <v>0</v>
      </c>
      <c r="I76" s="5">
        <f>SUMIFS(base_de_dados!$T:$T,base_de_dados!$B:$B,$B76,base_de_dados!$G:$G,I$61,base_de_dados!$H:$H,$L$1,base_de_dados!$C:$C,$A76,base_de_dados!$M:$M,"&lt;=2014",base_de_dados!$O:$O,"&gt;=42004")</f>
        <v>0</v>
      </c>
      <c r="J76" s="5">
        <f>SUMIFS(base_de_dados!$T:$T,base_de_dados!$B:$B,$B76,base_de_dados!$G:$G,J$61,base_de_dados!$H:$H,$L$1,base_de_dados!$C:$C,$A76,base_de_dados!$M:$M,"&lt;=2014",base_de_dados!$O:$O,"&gt;=42004")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SUMIFS(base_de_dados!$T:$T,base_de_dados!$B:$B,$B77,base_de_dados!$G:$G,C$61,base_de_dados!$H:$H,$L$1,base_de_dados!$C:$C,$A77,base_de_dados!$M:$M,"&lt;=2014",base_de_dados!$O:$O,"&gt;=42004")</f>
        <v>0</v>
      </c>
      <c r="D77" s="5">
        <f>SUMIFS(base_de_dados!$T:$T,base_de_dados!$B:$B,$B77,base_de_dados!$G:$G,D$61,base_de_dados!$H:$H,$L$1,base_de_dados!$C:$C,$A77,base_de_dados!$M:$M,"&lt;=2014",base_de_dados!$O:$O,"&gt;=42004")</f>
        <v>0</v>
      </c>
      <c r="E77" s="5">
        <f>SUMIFS(base_de_dados!$T:$T,base_de_dados!$B:$B,$B77,base_de_dados!$G:$G,E$61,base_de_dados!$H:$H,$L$1,base_de_dados!$C:$C,$A77,base_de_dados!$M:$M,"&lt;=2014",base_de_dados!$O:$O,"&gt;=42004")</f>
        <v>0</v>
      </c>
      <c r="F77" s="5">
        <f>SUMIFS(base_de_dados!$T:$T,base_de_dados!$B:$B,$B77,base_de_dados!$G:$G,F$61,base_de_dados!$H:$H,$L$1,base_de_dados!$C:$C,$A77,base_de_dados!$M:$M,"&lt;=2014",base_de_dados!$O:$O,"&gt;=42004")</f>
        <v>0</v>
      </c>
      <c r="G77" s="5">
        <f>SUMIFS(base_de_dados!$T:$T,base_de_dados!$B:$B,$B77,base_de_dados!$G:$G,G$61,base_de_dados!$H:$H,$L$1,base_de_dados!$C:$C,$A77,base_de_dados!$M:$M,"&lt;=2014",base_de_dados!$O:$O,"&gt;=42004")</f>
        <v>0</v>
      </c>
      <c r="H77" s="5">
        <f>SUMIFS(base_de_dados!$T:$T,base_de_dados!$B:$B,$B77,base_de_dados!$G:$G,H$61,base_de_dados!$H:$H,$L$1,base_de_dados!$C:$C,$A77,base_de_dados!$M:$M,"&lt;=2014",base_de_dados!$O:$O,"&gt;=42004")</f>
        <v>0</v>
      </c>
      <c r="I77" s="5">
        <f>SUMIFS(base_de_dados!$T:$T,base_de_dados!$B:$B,$B77,base_de_dados!$G:$G,I$61,base_de_dados!$H:$H,$L$1,base_de_dados!$C:$C,$A77,base_de_dados!$M:$M,"&lt;=2014",base_de_dados!$O:$O,"&gt;=42004")</f>
        <v>0</v>
      </c>
      <c r="J77" s="5">
        <f>SUMIFS(base_de_dados!$T:$T,base_de_dados!$B:$B,$B77,base_de_dados!$G:$G,J$61,base_de_dados!$H:$H,$L$1,base_de_dados!$C:$C,$A77,base_de_dados!$M:$M,"&lt;=2014",base_de_dados!$O:$O,"&gt;=42004")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SUMIFS(base_de_dados!$T:$T,base_de_dados!$B:$B,$B78,base_de_dados!$G:$G,C$61,base_de_dados!$H:$H,$L$1,base_de_dados!$C:$C,$A78,base_de_dados!$M:$M,"&lt;=2014",base_de_dados!$O:$O,"&gt;=42004")</f>
        <v>0</v>
      </c>
      <c r="D78" s="5">
        <f>SUMIFS(base_de_dados!$T:$T,base_de_dados!$B:$B,$B78,base_de_dados!$G:$G,D$61,base_de_dados!$H:$H,$L$1,base_de_dados!$C:$C,$A78,base_de_dados!$M:$M,"&lt;=2014",base_de_dados!$O:$O,"&gt;=42004")</f>
        <v>0</v>
      </c>
      <c r="E78" s="5">
        <f>SUMIFS(base_de_dados!$T:$T,base_de_dados!$B:$B,$B78,base_de_dados!$G:$G,E$61,base_de_dados!$H:$H,$L$1,base_de_dados!$C:$C,$A78,base_de_dados!$M:$M,"&lt;=2014",base_de_dados!$O:$O,"&gt;=42004")</f>
        <v>0</v>
      </c>
      <c r="F78" s="5">
        <f>SUMIFS(base_de_dados!$T:$T,base_de_dados!$B:$B,$B78,base_de_dados!$G:$G,F$61,base_de_dados!$H:$H,$L$1,base_de_dados!$C:$C,$A78,base_de_dados!$M:$M,"&lt;=2014",base_de_dados!$O:$O,"&gt;=42004")</f>
        <v>0</v>
      </c>
      <c r="G78" s="5">
        <f>SUMIFS(base_de_dados!$T:$T,base_de_dados!$B:$B,$B78,base_de_dados!$G:$G,G$61,base_de_dados!$H:$H,$L$1,base_de_dados!$C:$C,$A78,base_de_dados!$M:$M,"&lt;=2014",base_de_dados!$O:$O,"&gt;=42004")</f>
        <v>0</v>
      </c>
      <c r="H78" s="5">
        <f>SUMIFS(base_de_dados!$T:$T,base_de_dados!$B:$B,$B78,base_de_dados!$G:$G,H$61,base_de_dados!$H:$H,$L$1,base_de_dados!$C:$C,$A78,base_de_dados!$M:$M,"&lt;=2014",base_de_dados!$O:$O,"&gt;=42004")</f>
        <v>0</v>
      </c>
      <c r="I78" s="5">
        <f>SUMIFS(base_de_dados!$T:$T,base_de_dados!$B:$B,$B78,base_de_dados!$G:$G,I$61,base_de_dados!$H:$H,$L$1,base_de_dados!$C:$C,$A78,base_de_dados!$M:$M,"&lt;=2014",base_de_dados!$O:$O,"&gt;=42004")</f>
        <v>0</v>
      </c>
      <c r="J78" s="5">
        <f>SUMIFS(base_de_dados!$T:$T,base_de_dados!$B:$B,$B78,base_de_dados!$G:$G,J$61,base_de_dados!$H:$H,$L$1,base_de_dados!$C:$C,$A78,base_de_dados!$M:$M,"&lt;=2014",base_de_dados!$O:$O,"&gt;=42004")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SUMIFS(base_de_dados!$T:$T,base_de_dados!$B:$B,$B79,base_de_dados!$G:$G,C$61,base_de_dados!$H:$H,$L$1,base_de_dados!$C:$C,$A79,base_de_dados!$M:$M,"&lt;=2014",base_de_dados!$O:$O,"&gt;=42004")</f>
        <v>0</v>
      </c>
      <c r="D79" s="5">
        <f>SUMIFS(base_de_dados!$T:$T,base_de_dados!$B:$B,$B79,base_de_dados!$G:$G,D$61,base_de_dados!$H:$H,$L$1,base_de_dados!$C:$C,$A79,base_de_dados!$M:$M,"&lt;=2014",base_de_dados!$O:$O,"&gt;=42004")</f>
        <v>0</v>
      </c>
      <c r="E79" s="5">
        <f>SUMIFS(base_de_dados!$T:$T,base_de_dados!$B:$B,$B79,base_de_dados!$G:$G,E$61,base_de_dados!$H:$H,$L$1,base_de_dados!$C:$C,$A79,base_de_dados!$M:$M,"&lt;=2014",base_de_dados!$O:$O,"&gt;=42004")</f>
        <v>0</v>
      </c>
      <c r="F79" s="5">
        <f>SUMIFS(base_de_dados!$T:$T,base_de_dados!$B:$B,$B79,base_de_dados!$G:$G,F$61,base_de_dados!$H:$H,$L$1,base_de_dados!$C:$C,$A79,base_de_dados!$M:$M,"&lt;=2014",base_de_dados!$O:$O,"&gt;=42004")</f>
        <v>0</v>
      </c>
      <c r="G79" s="5">
        <f>SUMIFS(base_de_dados!$T:$T,base_de_dados!$B:$B,$B79,base_de_dados!$G:$G,G$61,base_de_dados!$H:$H,$L$1,base_de_dados!$C:$C,$A79,base_de_dados!$M:$M,"&lt;=2014",base_de_dados!$O:$O,"&gt;=42004")</f>
        <v>0</v>
      </c>
      <c r="H79" s="5">
        <f>SUMIFS(base_de_dados!$T:$T,base_de_dados!$B:$B,$B79,base_de_dados!$G:$G,H$61,base_de_dados!$H:$H,$L$1,base_de_dados!$C:$C,$A79,base_de_dados!$M:$M,"&lt;=2014",base_de_dados!$O:$O,"&gt;=42004")</f>
        <v>0</v>
      </c>
      <c r="I79" s="5">
        <f>SUMIFS(base_de_dados!$T:$T,base_de_dados!$B:$B,$B79,base_de_dados!$G:$G,I$61,base_de_dados!$H:$H,$L$1,base_de_dados!$C:$C,$A79,base_de_dados!$M:$M,"&lt;=2014",base_de_dados!$O:$O,"&gt;=42004")</f>
        <v>0</v>
      </c>
      <c r="J79" s="5">
        <f>SUMIFS(base_de_dados!$T:$T,base_de_dados!$B:$B,$B79,base_de_dados!$G:$G,J$61,base_de_dados!$H:$H,$L$1,base_de_dados!$C:$C,$A79,base_de_dados!$M:$M,"&lt;=2014",base_de_dados!$O:$O,"&gt;=42004")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SUMIFS(base_de_dados!$T:$T,base_de_dados!$B:$B,$B80,base_de_dados!$G:$G,C$61,base_de_dados!$H:$H,$L$1,base_de_dados!$C:$C,$A80,base_de_dados!$M:$M,"&lt;=2014",base_de_dados!$O:$O,"&gt;=42004")</f>
        <v>0</v>
      </c>
      <c r="D80" s="5">
        <f>SUMIFS(base_de_dados!$T:$T,base_de_dados!$B:$B,$B80,base_de_dados!$G:$G,D$61,base_de_dados!$H:$H,$L$1,base_de_dados!$C:$C,$A80,base_de_dados!$M:$M,"&lt;=2014",base_de_dados!$O:$O,"&gt;=42004")</f>
        <v>0</v>
      </c>
      <c r="E80" s="5">
        <f>SUMIFS(base_de_dados!$T:$T,base_de_dados!$B:$B,$B80,base_de_dados!$G:$G,E$61,base_de_dados!$H:$H,$L$1,base_de_dados!$C:$C,$A80,base_de_dados!$M:$M,"&lt;=2014",base_de_dados!$O:$O,"&gt;=42004")</f>
        <v>0</v>
      </c>
      <c r="F80" s="5">
        <f>SUMIFS(base_de_dados!$T:$T,base_de_dados!$B:$B,$B80,base_de_dados!$G:$G,F$61,base_de_dados!$H:$H,$L$1,base_de_dados!$C:$C,$A80,base_de_dados!$M:$M,"&lt;=2014",base_de_dados!$O:$O,"&gt;=42004")</f>
        <v>0</v>
      </c>
      <c r="G80" s="5">
        <f>SUMIFS(base_de_dados!$T:$T,base_de_dados!$B:$B,$B80,base_de_dados!$G:$G,G$61,base_de_dados!$H:$H,$L$1,base_de_dados!$C:$C,$A80,base_de_dados!$M:$M,"&lt;=2014",base_de_dados!$O:$O,"&gt;=42004")</f>
        <v>0</v>
      </c>
      <c r="H80" s="5">
        <f>SUMIFS(base_de_dados!$T:$T,base_de_dados!$B:$B,$B80,base_de_dados!$G:$G,H$61,base_de_dados!$H:$H,$L$1,base_de_dados!$C:$C,$A80,base_de_dados!$M:$M,"&lt;=2014",base_de_dados!$O:$O,"&gt;=42004")</f>
        <v>0</v>
      </c>
      <c r="I80" s="5">
        <f>SUMIFS(base_de_dados!$T:$T,base_de_dados!$B:$B,$B80,base_de_dados!$G:$G,I$61,base_de_dados!$H:$H,$L$1,base_de_dados!$C:$C,$A80,base_de_dados!$M:$M,"&lt;=2014",base_de_dados!$O:$O,"&gt;=42004")</f>
        <v>0</v>
      </c>
      <c r="J80" s="5">
        <f>SUMIFS(base_de_dados!$T:$T,base_de_dados!$B:$B,$B80,base_de_dados!$G:$G,J$61,base_de_dados!$H:$H,$L$1,base_de_dados!$C:$C,$A80,base_de_dados!$M:$M,"&lt;=2014",base_de_dados!$O:$O,"&gt;=42004")</f>
        <v>0</v>
      </c>
      <c r="K80" s="32">
        <f t="shared" si="5"/>
        <v>0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SUMIFS(base_de_dados!$T:$T,base_de_dados!$B:$B,$B81,base_de_dados!$G:$G,C$61,base_de_dados!$H:$H,$L$1,base_de_dados!$C:$C,$A81,base_de_dados!$M:$M,"&lt;=2014",base_de_dados!$O:$O,"&gt;=42004")</f>
        <v>0</v>
      </c>
      <c r="D81" s="5">
        <f>SUMIFS(base_de_dados!$T:$T,base_de_dados!$B:$B,$B81,base_de_dados!$G:$G,D$61,base_de_dados!$H:$H,$L$1,base_de_dados!$C:$C,$A81,base_de_dados!$M:$M,"&lt;=2014",base_de_dados!$O:$O,"&gt;=42004")</f>
        <v>0</v>
      </c>
      <c r="E81" s="5">
        <f>SUMIFS(base_de_dados!$T:$T,base_de_dados!$B:$B,$B81,base_de_dados!$G:$G,E$61,base_de_dados!$H:$H,$L$1,base_de_dados!$C:$C,$A81,base_de_dados!$M:$M,"&lt;=2014",base_de_dados!$O:$O,"&gt;=42004")</f>
        <v>0</v>
      </c>
      <c r="F81" s="5">
        <f>SUMIFS(base_de_dados!$T:$T,base_de_dados!$B:$B,$B81,base_de_dados!$G:$G,F$61,base_de_dados!$H:$H,$L$1,base_de_dados!$C:$C,$A81,base_de_dados!$M:$M,"&lt;=2014",base_de_dados!$O:$O,"&gt;=42004")</f>
        <v>0</v>
      </c>
      <c r="G81" s="5">
        <f>SUMIFS(base_de_dados!$T:$T,base_de_dados!$B:$B,$B81,base_de_dados!$G:$G,G$61,base_de_dados!$H:$H,$L$1,base_de_dados!$C:$C,$A81,base_de_dados!$M:$M,"&lt;=2014",base_de_dados!$O:$O,"&gt;=42004")</f>
        <v>0</v>
      </c>
      <c r="H81" s="5">
        <f>SUMIFS(base_de_dados!$T:$T,base_de_dados!$B:$B,$B81,base_de_dados!$G:$G,H$61,base_de_dados!$H:$H,$L$1,base_de_dados!$C:$C,$A81,base_de_dados!$M:$M,"&lt;=2014",base_de_dados!$O:$O,"&gt;=42004")</f>
        <v>0</v>
      </c>
      <c r="I81" s="5">
        <f>SUMIFS(base_de_dados!$T:$T,base_de_dados!$B:$B,$B81,base_de_dados!$G:$G,I$61,base_de_dados!$H:$H,$L$1,base_de_dados!$C:$C,$A81,base_de_dados!$M:$M,"&lt;=2014",base_de_dados!$O:$O,"&gt;=42004")</f>
        <v>0</v>
      </c>
      <c r="J81" s="5">
        <f>SUMIFS(base_de_dados!$T:$T,base_de_dados!$B:$B,$B81,base_de_dados!$G:$G,J$61,base_de_dados!$H:$H,$L$1,base_de_dados!$C:$C,$A81,base_de_dados!$M:$M,"&lt;=2014",base_de_dados!$O:$O,"&gt;=42004")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SUMIFS(base_de_dados!$T:$T,base_de_dados!$B:$B,$B82,base_de_dados!$G:$G,C$61,base_de_dados!$H:$H,$L$1,base_de_dados!$C:$C,$A82,base_de_dados!$M:$M,"&lt;=2014",base_de_dados!$O:$O,"&gt;=42004")</f>
        <v>0</v>
      </c>
      <c r="D82" s="5">
        <f>SUMIFS(base_de_dados!$T:$T,base_de_dados!$B:$B,$B82,base_de_dados!$G:$G,D$61,base_de_dados!$H:$H,$L$1,base_de_dados!$C:$C,$A82,base_de_dados!$M:$M,"&lt;=2014",base_de_dados!$O:$O,"&gt;=42004")</f>
        <v>0</v>
      </c>
      <c r="E82" s="5">
        <f>SUMIFS(base_de_dados!$T:$T,base_de_dados!$B:$B,$B82,base_de_dados!$G:$G,E$61,base_de_dados!$H:$H,$L$1,base_de_dados!$C:$C,$A82,base_de_dados!$M:$M,"&lt;=2014",base_de_dados!$O:$O,"&gt;=42004")</f>
        <v>0</v>
      </c>
      <c r="F82" s="5">
        <f>SUMIFS(base_de_dados!$T:$T,base_de_dados!$B:$B,$B82,base_de_dados!$G:$G,F$61,base_de_dados!$H:$H,$L$1,base_de_dados!$C:$C,$A82,base_de_dados!$M:$M,"&lt;=2014",base_de_dados!$O:$O,"&gt;=42004")</f>
        <v>0</v>
      </c>
      <c r="G82" s="5">
        <f>SUMIFS(base_de_dados!$T:$T,base_de_dados!$B:$B,$B82,base_de_dados!$G:$G,G$61,base_de_dados!$H:$H,$L$1,base_de_dados!$C:$C,$A82,base_de_dados!$M:$M,"&lt;=2014",base_de_dados!$O:$O,"&gt;=42004")</f>
        <v>0</v>
      </c>
      <c r="H82" s="5">
        <f>SUMIFS(base_de_dados!$T:$T,base_de_dados!$B:$B,$B82,base_de_dados!$G:$G,H$61,base_de_dados!$H:$H,$L$1,base_de_dados!$C:$C,$A82,base_de_dados!$M:$M,"&lt;=2014",base_de_dados!$O:$O,"&gt;=42004")</f>
        <v>0</v>
      </c>
      <c r="I82" s="5">
        <f>SUMIFS(base_de_dados!$T:$T,base_de_dados!$B:$B,$B82,base_de_dados!$G:$G,I$61,base_de_dados!$H:$H,$L$1,base_de_dados!$C:$C,$A82,base_de_dados!$M:$M,"&lt;=2014",base_de_dados!$O:$O,"&gt;=42004")</f>
        <v>0</v>
      </c>
      <c r="J82" s="5">
        <f>SUMIFS(base_de_dados!$T:$T,base_de_dados!$B:$B,$B82,base_de_dados!$G:$G,J$61,base_de_dados!$H:$H,$L$1,base_de_dados!$C:$C,$A82,base_de_dados!$M:$M,"&lt;=2014",base_de_dados!$O:$O,"&gt;=42004")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SUMIFS(base_de_dados!$T:$T,base_de_dados!$B:$B,$B83,base_de_dados!$G:$G,C$61,base_de_dados!$H:$H,$L$1,base_de_dados!$C:$C,$A83,base_de_dados!$M:$M,"&lt;=2014",base_de_dados!$O:$O,"&gt;=42004")</f>
        <v>0</v>
      </c>
      <c r="D83" s="5">
        <f>SUMIFS(base_de_dados!$T:$T,base_de_dados!$B:$B,$B83,base_de_dados!$G:$G,D$61,base_de_dados!$H:$H,$L$1,base_de_dados!$C:$C,$A83,base_de_dados!$M:$M,"&lt;=2014",base_de_dados!$O:$O,"&gt;=42004")</f>
        <v>0</v>
      </c>
      <c r="E83" s="5">
        <f>SUMIFS(base_de_dados!$T:$T,base_de_dados!$B:$B,$B83,base_de_dados!$G:$G,E$61,base_de_dados!$H:$H,$L$1,base_de_dados!$C:$C,$A83,base_de_dados!$M:$M,"&lt;=2014",base_de_dados!$O:$O,"&gt;=42004")</f>
        <v>0</v>
      </c>
      <c r="F83" s="5">
        <f>SUMIFS(base_de_dados!$T:$T,base_de_dados!$B:$B,$B83,base_de_dados!$G:$G,F$61,base_de_dados!$H:$H,$L$1,base_de_dados!$C:$C,$A83,base_de_dados!$M:$M,"&lt;=2014",base_de_dados!$O:$O,"&gt;=42004")</f>
        <v>0</v>
      </c>
      <c r="G83" s="5">
        <f>SUMIFS(base_de_dados!$T:$T,base_de_dados!$B:$B,$B83,base_de_dados!$G:$G,G$61,base_de_dados!$H:$H,$L$1,base_de_dados!$C:$C,$A83,base_de_dados!$M:$M,"&lt;=2014",base_de_dados!$O:$O,"&gt;=42004")</f>
        <v>0</v>
      </c>
      <c r="H83" s="5">
        <f>SUMIFS(base_de_dados!$T:$T,base_de_dados!$B:$B,$B83,base_de_dados!$G:$G,H$61,base_de_dados!$H:$H,$L$1,base_de_dados!$C:$C,$A83,base_de_dados!$M:$M,"&lt;=2014",base_de_dados!$O:$O,"&gt;=42004")</f>
        <v>0</v>
      </c>
      <c r="I83" s="5">
        <f>SUMIFS(base_de_dados!$T:$T,base_de_dados!$B:$B,$B83,base_de_dados!$G:$G,I$61,base_de_dados!$H:$H,$L$1,base_de_dados!$C:$C,$A83,base_de_dados!$M:$M,"&lt;=2014",base_de_dados!$O:$O,"&gt;=42004")</f>
        <v>0</v>
      </c>
      <c r="J83" s="5">
        <f>SUMIFS(base_de_dados!$T:$T,base_de_dados!$B:$B,$B83,base_de_dados!$G:$G,J$61,base_de_dados!$H:$H,$L$1,base_de_dados!$C:$C,$A83,base_de_dados!$M:$M,"&lt;=2014",base_de_dados!$O:$O,"&gt;=42004")</f>
        <v>0</v>
      </c>
      <c r="K83" s="32">
        <f t="shared" si="5"/>
        <v>0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SUMIFS(base_de_dados!$T:$T,base_de_dados!$B:$B,$B84,base_de_dados!$G:$G,C$61,base_de_dados!$H:$H,$L$1,base_de_dados!$C:$C,$A84,base_de_dados!$M:$M,"&lt;=2014",base_de_dados!$O:$O,"&gt;=42004")</f>
        <v>0</v>
      </c>
      <c r="D84" s="5">
        <f>SUMIFS(base_de_dados!$T:$T,base_de_dados!$B:$B,$B84,base_de_dados!$G:$G,D$61,base_de_dados!$H:$H,$L$1,base_de_dados!$C:$C,$A84,base_de_dados!$M:$M,"&lt;=2014",base_de_dados!$O:$O,"&gt;=42004")</f>
        <v>0</v>
      </c>
      <c r="E84" s="5">
        <f>SUMIFS(base_de_dados!$T:$T,base_de_dados!$B:$B,$B84,base_de_dados!$G:$G,E$61,base_de_dados!$H:$H,$L$1,base_de_dados!$C:$C,$A84,base_de_dados!$M:$M,"&lt;=2014",base_de_dados!$O:$O,"&gt;=42004")</f>
        <v>0</v>
      </c>
      <c r="F84" s="5">
        <f>SUMIFS(base_de_dados!$T:$T,base_de_dados!$B:$B,$B84,base_de_dados!$G:$G,F$61,base_de_dados!$H:$H,$L$1,base_de_dados!$C:$C,$A84,base_de_dados!$M:$M,"&lt;=2014",base_de_dados!$O:$O,"&gt;=42004")</f>
        <v>0</v>
      </c>
      <c r="G84" s="5">
        <f>SUMIFS(base_de_dados!$T:$T,base_de_dados!$B:$B,$B84,base_de_dados!$G:$G,G$61,base_de_dados!$H:$H,$L$1,base_de_dados!$C:$C,$A84,base_de_dados!$M:$M,"&lt;=2014",base_de_dados!$O:$O,"&gt;=42004")</f>
        <v>0</v>
      </c>
      <c r="H84" s="5">
        <f>SUMIFS(base_de_dados!$T:$T,base_de_dados!$B:$B,$B84,base_de_dados!$G:$G,H$61,base_de_dados!$H:$H,$L$1,base_de_dados!$C:$C,$A84,base_de_dados!$M:$M,"&lt;=2014",base_de_dados!$O:$O,"&gt;=42004")</f>
        <v>0</v>
      </c>
      <c r="I84" s="5">
        <f>SUMIFS(base_de_dados!$T:$T,base_de_dados!$B:$B,$B84,base_de_dados!$G:$G,I$61,base_de_dados!$H:$H,$L$1,base_de_dados!$C:$C,$A84,base_de_dados!$M:$M,"&lt;=2014",base_de_dados!$O:$O,"&gt;=42004")</f>
        <v>0</v>
      </c>
      <c r="J84" s="5">
        <f>SUMIFS(base_de_dados!$T:$T,base_de_dados!$B:$B,$B84,base_de_dados!$G:$G,J$61,base_de_dados!$H:$H,$L$1,base_de_dados!$C:$C,$A84,base_de_dados!$M:$M,"&lt;=2014",base_de_dados!$O:$O,"&gt;=42004")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SUMIFS(base_de_dados!$T:$T,base_de_dados!$B:$B,$B85,base_de_dados!$G:$G,C$61,base_de_dados!$H:$H,$L$1,base_de_dados!$C:$C,$A85,base_de_dados!$M:$M,"&lt;=2014",base_de_dados!$O:$O,"&gt;=42004")</f>
        <v>0</v>
      </c>
      <c r="D85" s="5">
        <f>SUMIFS(base_de_dados!$T:$T,base_de_dados!$B:$B,$B85,base_de_dados!$G:$G,D$61,base_de_dados!$H:$H,$L$1,base_de_dados!$C:$C,$A85,base_de_dados!$M:$M,"&lt;=2014",base_de_dados!$O:$O,"&gt;=42004")</f>
        <v>0</v>
      </c>
      <c r="E85" s="5">
        <f>SUMIFS(base_de_dados!$T:$T,base_de_dados!$B:$B,$B85,base_de_dados!$G:$G,E$61,base_de_dados!$H:$H,$L$1,base_de_dados!$C:$C,$A85,base_de_dados!$M:$M,"&lt;=2014",base_de_dados!$O:$O,"&gt;=42004")</f>
        <v>0</v>
      </c>
      <c r="F85" s="5">
        <f>SUMIFS(base_de_dados!$T:$T,base_de_dados!$B:$B,$B85,base_de_dados!$G:$G,F$61,base_de_dados!$H:$H,$L$1,base_de_dados!$C:$C,$A85,base_de_dados!$M:$M,"&lt;=2014",base_de_dados!$O:$O,"&gt;=42004")</f>
        <v>0</v>
      </c>
      <c r="G85" s="5">
        <f>SUMIFS(base_de_dados!$T:$T,base_de_dados!$B:$B,$B85,base_de_dados!$G:$G,G$61,base_de_dados!$H:$H,$L$1,base_de_dados!$C:$C,$A85,base_de_dados!$M:$M,"&lt;=2014",base_de_dados!$O:$O,"&gt;=42004")</f>
        <v>0</v>
      </c>
      <c r="H85" s="5">
        <f>SUMIFS(base_de_dados!$T:$T,base_de_dados!$B:$B,$B85,base_de_dados!$G:$G,H$61,base_de_dados!$H:$H,$L$1,base_de_dados!$C:$C,$A85,base_de_dados!$M:$M,"&lt;=2014",base_de_dados!$O:$O,"&gt;=42004")</f>
        <v>0</v>
      </c>
      <c r="I85" s="5">
        <f>SUMIFS(base_de_dados!$T:$T,base_de_dados!$B:$B,$B85,base_de_dados!$G:$G,I$61,base_de_dados!$H:$H,$L$1,base_de_dados!$C:$C,$A85,base_de_dados!$M:$M,"&lt;=2014",base_de_dados!$O:$O,"&gt;=42004")</f>
        <v>0</v>
      </c>
      <c r="J85" s="5">
        <f>SUMIFS(base_de_dados!$T:$T,base_de_dados!$B:$B,$B85,base_de_dados!$G:$G,J$61,base_de_dados!$H:$H,$L$1,base_de_dados!$C:$C,$A85,base_de_dados!$M:$M,"&lt;=2014",base_de_dados!$O:$O,"&gt;=42004")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SUMIFS(base_de_dados!$T:$T,base_de_dados!$B:$B,$B86,base_de_dados!$G:$G,C$61,base_de_dados!$H:$H,$L$1,base_de_dados!$C:$C,$A86,base_de_dados!$M:$M,"&lt;=2014",base_de_dados!$O:$O,"&gt;=42004")</f>
        <v>0</v>
      </c>
      <c r="D86" s="5">
        <f>SUMIFS(base_de_dados!$T:$T,base_de_dados!$B:$B,$B86,base_de_dados!$G:$G,D$61,base_de_dados!$H:$H,$L$1,base_de_dados!$C:$C,$A86,base_de_dados!$M:$M,"&lt;=2014",base_de_dados!$O:$O,"&gt;=42004")</f>
        <v>0</v>
      </c>
      <c r="E86" s="5">
        <f>SUMIFS(base_de_dados!$T:$T,base_de_dados!$B:$B,$B86,base_de_dados!$G:$G,E$61,base_de_dados!$H:$H,$L$1,base_de_dados!$C:$C,$A86,base_de_dados!$M:$M,"&lt;=2014",base_de_dados!$O:$O,"&gt;=42004")</f>
        <v>0</v>
      </c>
      <c r="F86" s="5">
        <f>SUMIFS(base_de_dados!$T:$T,base_de_dados!$B:$B,$B86,base_de_dados!$G:$G,F$61,base_de_dados!$H:$H,$L$1,base_de_dados!$C:$C,$A86,base_de_dados!$M:$M,"&lt;=2014",base_de_dados!$O:$O,"&gt;=42004")</f>
        <v>9.931066083206494E-2</v>
      </c>
      <c r="G86" s="5">
        <f>SUMIFS(base_de_dados!$T:$T,base_de_dados!$B:$B,$B86,base_de_dados!$G:$G,G$61,base_de_dados!$H:$H,$L$1,base_de_dados!$C:$C,$A86,base_de_dados!$M:$M,"&lt;=2014",base_de_dados!$O:$O,"&gt;=42004")</f>
        <v>0</v>
      </c>
      <c r="H86" s="5">
        <f>SUMIFS(base_de_dados!$T:$T,base_de_dados!$B:$B,$B86,base_de_dados!$G:$G,H$61,base_de_dados!$H:$H,$L$1,base_de_dados!$C:$C,$A86,base_de_dados!$M:$M,"&lt;=2014",base_de_dados!$O:$O,"&gt;=42004")</f>
        <v>0</v>
      </c>
      <c r="I86" s="5">
        <f>SUMIFS(base_de_dados!$T:$T,base_de_dados!$B:$B,$B86,base_de_dados!$G:$G,I$61,base_de_dados!$H:$H,$L$1,base_de_dados!$C:$C,$A86,base_de_dados!$M:$M,"&lt;=2014",base_de_dados!$O:$O,"&gt;=42004")</f>
        <v>0</v>
      </c>
      <c r="J86" s="5">
        <f>SUMIFS(base_de_dados!$T:$T,base_de_dados!$B:$B,$B86,base_de_dados!$G:$G,J$61,base_de_dados!$H:$H,$L$1,base_de_dados!$C:$C,$A86,base_de_dados!$M:$M,"&lt;=2014",base_de_dados!$O:$O,"&gt;=42004")</f>
        <v>0</v>
      </c>
      <c r="K86" s="32">
        <f t="shared" si="5"/>
        <v>9.931066083206494E-2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SUMIFS(base_de_dados!$T:$T,base_de_dados!$B:$B,$B87,base_de_dados!$G:$G,C$61,base_de_dados!$H:$H,$L$1,base_de_dados!$C:$C,$A87,base_de_dados!$M:$M,"&lt;=2014",base_de_dados!$O:$O,"&gt;=42004")</f>
        <v>0</v>
      </c>
      <c r="D87" s="5">
        <f>SUMIFS(base_de_dados!$T:$T,base_de_dados!$B:$B,$B87,base_de_dados!$G:$G,D$61,base_de_dados!$H:$H,$L$1,base_de_dados!$C:$C,$A87,base_de_dados!$M:$M,"&lt;=2014",base_de_dados!$O:$O,"&gt;=42004")</f>
        <v>0</v>
      </c>
      <c r="E87" s="5">
        <f>SUMIFS(base_de_dados!$T:$T,base_de_dados!$B:$B,$B87,base_de_dados!$G:$G,E$61,base_de_dados!$H:$H,$L$1,base_de_dados!$C:$C,$A87,base_de_dados!$M:$M,"&lt;=2014",base_de_dados!$O:$O,"&gt;=42004")</f>
        <v>0</v>
      </c>
      <c r="F87" s="5">
        <f>SUMIFS(base_de_dados!$T:$T,base_de_dados!$B:$B,$B87,base_de_dados!$G:$G,F$61,base_de_dados!$H:$H,$L$1,base_de_dados!$C:$C,$A87,base_de_dados!$M:$M,"&lt;=2014",base_de_dados!$O:$O,"&gt;=42004")</f>
        <v>0</v>
      </c>
      <c r="G87" s="5">
        <f>SUMIFS(base_de_dados!$T:$T,base_de_dados!$B:$B,$B87,base_de_dados!$G:$G,G$61,base_de_dados!$H:$H,$L$1,base_de_dados!$C:$C,$A87,base_de_dados!$M:$M,"&lt;=2014",base_de_dados!$O:$O,"&gt;=42004")</f>
        <v>0</v>
      </c>
      <c r="H87" s="5">
        <f>SUMIFS(base_de_dados!$T:$T,base_de_dados!$B:$B,$B87,base_de_dados!$G:$G,H$61,base_de_dados!$H:$H,$L$1,base_de_dados!$C:$C,$A87,base_de_dados!$M:$M,"&lt;=2014",base_de_dados!$O:$O,"&gt;=42004")</f>
        <v>0</v>
      </c>
      <c r="I87" s="5">
        <f>SUMIFS(base_de_dados!$T:$T,base_de_dados!$B:$B,$B87,base_de_dados!$G:$G,I$61,base_de_dados!$H:$H,$L$1,base_de_dados!$C:$C,$A87,base_de_dados!$M:$M,"&lt;=2014",base_de_dados!$O:$O,"&gt;=42004")</f>
        <v>0</v>
      </c>
      <c r="J87" s="5">
        <f>SUMIFS(base_de_dados!$T:$T,base_de_dados!$B:$B,$B87,base_de_dados!$G:$G,J$61,base_de_dados!$H:$H,$L$1,base_de_dados!$C:$C,$A87,base_de_dados!$M:$M,"&lt;=2014",base_de_dados!$O:$O,"&gt;=42004")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SUMIFS(base_de_dados!$T:$T,base_de_dados!$B:$B,$B88,base_de_dados!$G:$G,C$61,base_de_dados!$H:$H,$L$1,base_de_dados!$C:$C,$A88,base_de_dados!$M:$M,"&lt;=2014",base_de_dados!$O:$O,"&gt;=42004")</f>
        <v>0</v>
      </c>
      <c r="D88" s="5">
        <f>SUMIFS(base_de_dados!$T:$T,base_de_dados!$B:$B,$B88,base_de_dados!$G:$G,D$61,base_de_dados!$H:$H,$L$1,base_de_dados!$C:$C,$A88,base_de_dados!$M:$M,"&lt;=2014",base_de_dados!$O:$O,"&gt;=42004")</f>
        <v>0</v>
      </c>
      <c r="E88" s="5">
        <f>SUMIFS(base_de_dados!$T:$T,base_de_dados!$B:$B,$B88,base_de_dados!$G:$G,E$61,base_de_dados!$H:$H,$L$1,base_de_dados!$C:$C,$A88,base_de_dados!$M:$M,"&lt;=2014",base_de_dados!$O:$O,"&gt;=42004")</f>
        <v>0</v>
      </c>
      <c r="F88" s="5">
        <f>SUMIFS(base_de_dados!$T:$T,base_de_dados!$B:$B,$B88,base_de_dados!$G:$G,F$61,base_de_dados!$H:$H,$L$1,base_de_dados!$C:$C,$A88,base_de_dados!$M:$M,"&lt;=2014",base_de_dados!$O:$O,"&gt;=42004")</f>
        <v>0</v>
      </c>
      <c r="G88" s="5">
        <f>SUMIFS(base_de_dados!$T:$T,base_de_dados!$B:$B,$B88,base_de_dados!$G:$G,G$61,base_de_dados!$H:$H,$L$1,base_de_dados!$C:$C,$A88,base_de_dados!$M:$M,"&lt;=2014",base_de_dados!$O:$O,"&gt;=42004")</f>
        <v>0</v>
      </c>
      <c r="H88" s="5">
        <f>SUMIFS(base_de_dados!$T:$T,base_de_dados!$B:$B,$B88,base_de_dados!$G:$G,H$61,base_de_dados!$H:$H,$L$1,base_de_dados!$C:$C,$A88,base_de_dados!$M:$M,"&lt;=2014",base_de_dados!$O:$O,"&gt;=42004")</f>
        <v>0</v>
      </c>
      <c r="I88" s="5">
        <f>SUMIFS(base_de_dados!$T:$T,base_de_dados!$B:$B,$B88,base_de_dados!$G:$G,I$61,base_de_dados!$H:$H,$L$1,base_de_dados!$C:$C,$A88,base_de_dados!$M:$M,"&lt;=2014",base_de_dados!$O:$O,"&gt;=42004")</f>
        <v>0</v>
      </c>
      <c r="J88" s="5">
        <f>SUMIFS(base_de_dados!$T:$T,base_de_dados!$B:$B,$B88,base_de_dados!$G:$G,J$61,base_de_dados!$H:$H,$L$1,base_de_dados!$C:$C,$A88,base_de_dados!$M:$M,"&lt;=2014",base_de_dados!$O:$O,"&gt;=42004")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SUMIFS(base_de_dados!$T:$T,base_de_dados!$B:$B,$B89,base_de_dados!$G:$G,C$61,base_de_dados!$H:$H,$L$1,base_de_dados!$C:$C,$A89,base_de_dados!$M:$M,"&lt;=2014",base_de_dados!$O:$O,"&gt;=42004")</f>
        <v>0.20395833333333332</v>
      </c>
      <c r="D89" s="5">
        <f>SUMIFS(base_de_dados!$T:$T,base_de_dados!$B:$B,$B89,base_de_dados!$G:$G,D$61,base_de_dados!$H:$H,$L$1,base_de_dados!$C:$C,$A89,base_de_dados!$M:$M,"&lt;=2014",base_de_dados!$O:$O,"&gt;=42004")</f>
        <v>1.7361111111111112E-2</v>
      </c>
      <c r="E89" s="5">
        <f>SUMIFS(base_de_dados!$T:$T,base_de_dados!$B:$B,$B89,base_de_dados!$G:$G,E$61,base_de_dados!$H:$H,$L$1,base_de_dados!$C:$C,$A89,base_de_dados!$M:$M,"&lt;=2014",base_de_dados!$O:$O,"&gt;=42004")</f>
        <v>8.9897260273972598E-3</v>
      </c>
      <c r="F89" s="5">
        <f>SUMIFS(base_de_dados!$T:$T,base_de_dados!$B:$B,$B89,base_de_dados!$G:$G,F$61,base_de_dados!$H:$H,$L$1,base_de_dados!$C:$C,$A89,base_de_dados!$M:$M,"&lt;=2014",base_de_dados!$O:$O,"&gt;=42004")</f>
        <v>5.5089041095890412E-2</v>
      </c>
      <c r="G89" s="5">
        <f>SUMIFS(base_de_dados!$T:$T,base_de_dados!$B:$B,$B89,base_de_dados!$G:$G,G$61,base_de_dados!$H:$H,$L$1,base_de_dados!$C:$C,$A89,base_de_dados!$M:$M,"&lt;=2014",base_de_dados!$O:$O,"&gt;=42004")</f>
        <v>0</v>
      </c>
      <c r="H89" s="5">
        <f>SUMIFS(base_de_dados!$T:$T,base_de_dados!$B:$B,$B89,base_de_dados!$G:$G,H$61,base_de_dados!$H:$H,$L$1,base_de_dados!$C:$C,$A89,base_de_dados!$M:$M,"&lt;=2014",base_de_dados!$O:$O,"&gt;=42004")</f>
        <v>0</v>
      </c>
      <c r="I89" s="5">
        <f>SUMIFS(base_de_dados!$T:$T,base_de_dados!$B:$B,$B89,base_de_dados!$G:$G,I$61,base_de_dados!$H:$H,$L$1,base_de_dados!$C:$C,$A89,base_de_dados!$M:$M,"&lt;=2014",base_de_dados!$O:$O,"&gt;=42004")</f>
        <v>0</v>
      </c>
      <c r="J89" s="5">
        <f>SUMIFS(base_de_dados!$T:$T,base_de_dados!$B:$B,$B89,base_de_dados!$G:$G,J$61,base_de_dados!$H:$H,$L$1,base_de_dados!$C:$C,$A89,base_de_dados!$M:$M,"&lt;=2014",base_de_dados!$O:$O,"&gt;=42004")</f>
        <v>0</v>
      </c>
      <c r="K89" s="32">
        <f t="shared" si="5"/>
        <v>0.2853982115677321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SUMIFS(base_de_dados!$T:$T,base_de_dados!$B:$B,$B90,base_de_dados!$G:$G,C$61,base_de_dados!$H:$H,$L$1,base_de_dados!$C:$C,$A90,base_de_dados!$M:$M,"&lt;=2014",base_de_dados!$O:$O,"&gt;=42004")</f>
        <v>0</v>
      </c>
      <c r="D90" s="5">
        <f>SUMIFS(base_de_dados!$T:$T,base_de_dados!$B:$B,$B90,base_de_dados!$G:$G,D$61,base_de_dados!$H:$H,$L$1,base_de_dados!$C:$C,$A90,base_de_dados!$M:$M,"&lt;=2014",base_de_dados!$O:$O,"&gt;=42004")</f>
        <v>0</v>
      </c>
      <c r="E90" s="5">
        <f>SUMIFS(base_de_dados!$T:$T,base_de_dados!$B:$B,$B90,base_de_dados!$G:$G,E$61,base_de_dados!$H:$H,$L$1,base_de_dados!$C:$C,$A90,base_de_dados!$M:$M,"&lt;=2014",base_de_dados!$O:$O,"&gt;=42004")</f>
        <v>0</v>
      </c>
      <c r="F90" s="5">
        <f>SUMIFS(base_de_dados!$T:$T,base_de_dados!$B:$B,$B90,base_de_dados!$G:$G,F$61,base_de_dados!$H:$H,$L$1,base_de_dados!$C:$C,$A90,base_de_dados!$M:$M,"&lt;=2014",base_de_dados!$O:$O,"&gt;=42004")</f>
        <v>0</v>
      </c>
      <c r="G90" s="5">
        <f>SUMIFS(base_de_dados!$T:$T,base_de_dados!$B:$B,$B90,base_de_dados!$G:$G,G$61,base_de_dados!$H:$H,$L$1,base_de_dados!$C:$C,$A90,base_de_dados!$M:$M,"&lt;=2014",base_de_dados!$O:$O,"&gt;=42004")</f>
        <v>0</v>
      </c>
      <c r="H90" s="5">
        <f>SUMIFS(base_de_dados!$T:$T,base_de_dados!$B:$B,$B90,base_de_dados!$G:$G,H$61,base_de_dados!$H:$H,$L$1,base_de_dados!$C:$C,$A90,base_de_dados!$M:$M,"&lt;=2014",base_de_dados!$O:$O,"&gt;=42004")</f>
        <v>0</v>
      </c>
      <c r="I90" s="5">
        <f>SUMIFS(base_de_dados!$T:$T,base_de_dados!$B:$B,$B90,base_de_dados!$G:$G,I$61,base_de_dados!$H:$H,$L$1,base_de_dados!$C:$C,$A90,base_de_dados!$M:$M,"&lt;=2014",base_de_dados!$O:$O,"&gt;=42004")</f>
        <v>0</v>
      </c>
      <c r="J90" s="5">
        <f>SUMIFS(base_de_dados!$T:$T,base_de_dados!$B:$B,$B90,base_de_dados!$G:$G,J$61,base_de_dados!$H:$H,$L$1,base_de_dados!$C:$C,$A90,base_de_dados!$M:$M,"&lt;=2014",base_de_dados!$O:$O,"&gt;=42004")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SUMIFS(base_de_dados!$T:$T,base_de_dados!$B:$B,$B91,base_de_dados!$G:$G,C$61,base_de_dados!$H:$H,$L$1,base_de_dados!$C:$C,$A91,base_de_dados!$M:$M,"&lt;=2014",base_de_dados!$O:$O,"&gt;=42004")</f>
        <v>0</v>
      </c>
      <c r="D91" s="5">
        <f>SUMIFS(base_de_dados!$T:$T,base_de_dados!$B:$B,$B91,base_de_dados!$G:$G,D$61,base_de_dados!$H:$H,$L$1,base_de_dados!$C:$C,$A91,base_de_dados!$M:$M,"&lt;=2014",base_de_dados!$O:$O,"&gt;=42004")</f>
        <v>0</v>
      </c>
      <c r="E91" s="5">
        <f>SUMIFS(base_de_dados!$T:$T,base_de_dados!$B:$B,$B91,base_de_dados!$G:$G,E$61,base_de_dados!$H:$H,$L$1,base_de_dados!$C:$C,$A91,base_de_dados!$M:$M,"&lt;=2014",base_de_dados!$O:$O,"&gt;=42004")</f>
        <v>0</v>
      </c>
      <c r="F91" s="5">
        <f>SUMIFS(base_de_dados!$T:$T,base_de_dados!$B:$B,$B91,base_de_dados!$G:$G,F$61,base_de_dados!$H:$H,$L$1,base_de_dados!$C:$C,$A91,base_de_dados!$M:$M,"&lt;=2014",base_de_dados!$O:$O,"&gt;=42004")</f>
        <v>0</v>
      </c>
      <c r="G91" s="5">
        <f>SUMIFS(base_de_dados!$T:$T,base_de_dados!$B:$B,$B91,base_de_dados!$G:$G,G$61,base_de_dados!$H:$H,$L$1,base_de_dados!$C:$C,$A91,base_de_dados!$M:$M,"&lt;=2014",base_de_dados!$O:$O,"&gt;=42004")</f>
        <v>0</v>
      </c>
      <c r="H91" s="5">
        <f>SUMIFS(base_de_dados!$T:$T,base_de_dados!$B:$B,$B91,base_de_dados!$G:$G,H$61,base_de_dados!$H:$H,$L$1,base_de_dados!$C:$C,$A91,base_de_dados!$M:$M,"&lt;=2014",base_de_dados!$O:$O,"&gt;=42004")</f>
        <v>0</v>
      </c>
      <c r="I91" s="5">
        <f>SUMIFS(base_de_dados!$T:$T,base_de_dados!$B:$B,$B91,base_de_dados!$G:$G,I$61,base_de_dados!$H:$H,$L$1,base_de_dados!$C:$C,$A91,base_de_dados!$M:$M,"&lt;=2014",base_de_dados!$O:$O,"&gt;=42004")</f>
        <v>0</v>
      </c>
      <c r="J91" s="5">
        <f>SUMIFS(base_de_dados!$T:$T,base_de_dados!$B:$B,$B91,base_de_dados!$G:$G,J$61,base_de_dados!$H:$H,$L$1,base_de_dados!$C:$C,$A91,base_de_dados!$M:$M,"&lt;=2014",base_de_dados!$O:$O,"&gt;=42004")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SUMIFS(base_de_dados!$T:$T,base_de_dados!$B:$B,$B92,base_de_dados!$G:$G,C$61,base_de_dados!$H:$H,$L$1,base_de_dados!$C:$C,$A92,base_de_dados!$M:$M,"&lt;=2014",base_de_dados!$O:$O,"&gt;=42004")</f>
        <v>0</v>
      </c>
      <c r="D92" s="5">
        <f>SUMIFS(base_de_dados!$T:$T,base_de_dados!$B:$B,$B92,base_de_dados!$G:$G,D$61,base_de_dados!$H:$H,$L$1,base_de_dados!$C:$C,$A92,base_de_dados!$M:$M,"&lt;=2014",base_de_dados!$O:$O,"&gt;=42004")</f>
        <v>0</v>
      </c>
      <c r="E92" s="5">
        <f>SUMIFS(base_de_dados!$T:$T,base_de_dados!$B:$B,$B92,base_de_dados!$G:$G,E$61,base_de_dados!$H:$H,$L$1,base_de_dados!$C:$C,$A92,base_de_dados!$M:$M,"&lt;=2014",base_de_dados!$O:$O,"&gt;=42004")</f>
        <v>0</v>
      </c>
      <c r="F92" s="5">
        <f>SUMIFS(base_de_dados!$T:$T,base_de_dados!$B:$B,$B92,base_de_dados!$G:$G,F$61,base_de_dados!$H:$H,$L$1,base_de_dados!$C:$C,$A92,base_de_dados!$M:$M,"&lt;=2014",base_de_dados!$O:$O,"&gt;=42004")</f>
        <v>0</v>
      </c>
      <c r="G92" s="5">
        <f>SUMIFS(base_de_dados!$T:$T,base_de_dados!$B:$B,$B92,base_de_dados!$G:$G,G$61,base_de_dados!$H:$H,$L$1,base_de_dados!$C:$C,$A92,base_de_dados!$M:$M,"&lt;=2014",base_de_dados!$O:$O,"&gt;=42004")</f>
        <v>0</v>
      </c>
      <c r="H92" s="5">
        <f>SUMIFS(base_de_dados!$T:$T,base_de_dados!$B:$B,$B92,base_de_dados!$G:$G,H$61,base_de_dados!$H:$H,$L$1,base_de_dados!$C:$C,$A92,base_de_dados!$M:$M,"&lt;=2014",base_de_dados!$O:$O,"&gt;=42004")</f>
        <v>0</v>
      </c>
      <c r="I92" s="5">
        <f>SUMIFS(base_de_dados!$T:$T,base_de_dados!$B:$B,$B92,base_de_dados!$G:$G,I$61,base_de_dados!$H:$H,$L$1,base_de_dados!$C:$C,$A92,base_de_dados!$M:$M,"&lt;=2014",base_de_dados!$O:$O,"&gt;=42004")</f>
        <v>0</v>
      </c>
      <c r="J92" s="5">
        <f>SUMIFS(base_de_dados!$T:$T,base_de_dados!$B:$B,$B92,base_de_dados!$G:$G,J$61,base_de_dados!$H:$H,$L$1,base_de_dados!$C:$C,$A92,base_de_dados!$M:$M,"&lt;=2014",base_de_dados!$O:$O,"&gt;=42004")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SUMIFS(base_de_dados!$T:$T,base_de_dados!$B:$B,$B93,base_de_dados!$G:$G,C$61,base_de_dados!$H:$H,$L$1,base_de_dados!$C:$C,$A93,base_de_dados!$M:$M,"&lt;=2014",base_de_dados!$O:$O,"&gt;=42004")</f>
        <v>0</v>
      </c>
      <c r="D93" s="5">
        <f>SUMIFS(base_de_dados!$T:$T,base_de_dados!$B:$B,$B93,base_de_dados!$G:$G,D$61,base_de_dados!$H:$H,$L$1,base_de_dados!$C:$C,$A93,base_de_dados!$M:$M,"&lt;=2014",base_de_dados!$O:$O,"&gt;=42004")</f>
        <v>0</v>
      </c>
      <c r="E93" s="5">
        <f>SUMIFS(base_de_dados!$T:$T,base_de_dados!$B:$B,$B93,base_de_dados!$G:$G,E$61,base_de_dados!$H:$H,$L$1,base_de_dados!$C:$C,$A93,base_de_dados!$M:$M,"&lt;=2014",base_de_dados!$O:$O,"&gt;=42004")</f>
        <v>0</v>
      </c>
      <c r="F93" s="5">
        <f>SUMIFS(base_de_dados!$T:$T,base_de_dados!$B:$B,$B93,base_de_dados!$G:$G,F$61,base_de_dados!$H:$H,$L$1,base_de_dados!$C:$C,$A93,base_de_dados!$M:$M,"&lt;=2014",base_de_dados!$O:$O,"&gt;=42004")</f>
        <v>0</v>
      </c>
      <c r="G93" s="5">
        <f>SUMIFS(base_de_dados!$T:$T,base_de_dados!$B:$B,$B93,base_de_dados!$G:$G,G$61,base_de_dados!$H:$H,$L$1,base_de_dados!$C:$C,$A93,base_de_dados!$M:$M,"&lt;=2014",base_de_dados!$O:$O,"&gt;=42004")</f>
        <v>0</v>
      </c>
      <c r="H93" s="5">
        <f>SUMIFS(base_de_dados!$T:$T,base_de_dados!$B:$B,$B93,base_de_dados!$G:$G,H$61,base_de_dados!$H:$H,$L$1,base_de_dados!$C:$C,$A93,base_de_dados!$M:$M,"&lt;=2014",base_de_dados!$O:$O,"&gt;=42004")</f>
        <v>0</v>
      </c>
      <c r="I93" s="5">
        <f>SUMIFS(base_de_dados!$T:$T,base_de_dados!$B:$B,$B93,base_de_dados!$G:$G,I$61,base_de_dados!$H:$H,$L$1,base_de_dados!$C:$C,$A93,base_de_dados!$M:$M,"&lt;=2014",base_de_dados!$O:$O,"&gt;=42004")</f>
        <v>0</v>
      </c>
      <c r="J93" s="5">
        <f>SUMIFS(base_de_dados!$T:$T,base_de_dados!$B:$B,$B93,base_de_dados!$G:$G,J$61,base_de_dados!$H:$H,$L$1,base_de_dados!$C:$C,$A93,base_de_dados!$M:$M,"&lt;=2014",base_de_dados!$O:$O,"&gt;=42004")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SUMIFS(base_de_dados!$T:$T,base_de_dados!$B:$B,$B94,base_de_dados!$G:$G,C$61,base_de_dados!$H:$H,$L$1,base_de_dados!$C:$C,$A94,base_de_dados!$M:$M,"&lt;=2014",base_de_dados!$O:$O,"&gt;=42004")</f>
        <v>0</v>
      </c>
      <c r="D94" s="5">
        <f>SUMIFS(base_de_dados!$T:$T,base_de_dados!$B:$B,$B94,base_de_dados!$G:$G,D$61,base_de_dados!$H:$H,$L$1,base_de_dados!$C:$C,$A94,base_de_dados!$M:$M,"&lt;=2014",base_de_dados!$O:$O,"&gt;=42004")</f>
        <v>0</v>
      </c>
      <c r="E94" s="5">
        <f>SUMIFS(base_de_dados!$T:$T,base_de_dados!$B:$B,$B94,base_de_dados!$G:$G,E$61,base_de_dados!$H:$H,$L$1,base_de_dados!$C:$C,$A94,base_de_dados!$M:$M,"&lt;=2014",base_de_dados!$O:$O,"&gt;=42004")</f>
        <v>0</v>
      </c>
      <c r="F94" s="5">
        <f>SUMIFS(base_de_dados!$T:$T,base_de_dados!$B:$B,$B94,base_de_dados!$G:$G,F$61,base_de_dados!$H:$H,$L$1,base_de_dados!$C:$C,$A94,base_de_dados!$M:$M,"&lt;=2014",base_de_dados!$O:$O,"&gt;=42004")</f>
        <v>0</v>
      </c>
      <c r="G94" s="5">
        <f>SUMIFS(base_de_dados!$T:$T,base_de_dados!$B:$B,$B94,base_de_dados!$G:$G,G$61,base_de_dados!$H:$H,$L$1,base_de_dados!$C:$C,$A94,base_de_dados!$M:$M,"&lt;=2014",base_de_dados!$O:$O,"&gt;=42004")</f>
        <v>0</v>
      </c>
      <c r="H94" s="5">
        <f>SUMIFS(base_de_dados!$T:$T,base_de_dados!$B:$B,$B94,base_de_dados!$G:$G,H$61,base_de_dados!$H:$H,$L$1,base_de_dados!$C:$C,$A94,base_de_dados!$M:$M,"&lt;=2014",base_de_dados!$O:$O,"&gt;=42004")</f>
        <v>0</v>
      </c>
      <c r="I94" s="5">
        <f>SUMIFS(base_de_dados!$T:$T,base_de_dados!$B:$B,$B94,base_de_dados!$G:$G,I$61,base_de_dados!$H:$H,$L$1,base_de_dados!$C:$C,$A94,base_de_dados!$M:$M,"&lt;=2014",base_de_dados!$O:$O,"&gt;=42004")</f>
        <v>0</v>
      </c>
      <c r="J94" s="5">
        <f>SUMIFS(base_de_dados!$T:$T,base_de_dados!$B:$B,$B94,base_de_dados!$G:$G,J$61,base_de_dados!$H:$H,$L$1,base_de_dados!$C:$C,$A94,base_de_dados!$M:$M,"&lt;=2014",base_de_dados!$O:$O,"&gt;=42004")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SUMIFS(base_de_dados!$T:$T,base_de_dados!$B:$B,$B95,base_de_dados!$G:$G,C$61,base_de_dados!$H:$H,$L$1,base_de_dados!$C:$C,$A95,base_de_dados!$M:$M,"&lt;=2014",base_de_dados!$O:$O,"&gt;=42004")</f>
        <v>0</v>
      </c>
      <c r="D95" s="5">
        <f>SUMIFS(base_de_dados!$T:$T,base_de_dados!$B:$B,$B95,base_de_dados!$G:$G,D$61,base_de_dados!$H:$H,$L$1,base_de_dados!$C:$C,$A95,base_de_dados!$M:$M,"&lt;=2014",base_de_dados!$O:$O,"&gt;=42004")</f>
        <v>0</v>
      </c>
      <c r="E95" s="5">
        <f>SUMIFS(base_de_dados!$T:$T,base_de_dados!$B:$B,$B95,base_de_dados!$G:$G,E$61,base_de_dados!$H:$H,$L$1,base_de_dados!$C:$C,$A95,base_de_dados!$M:$M,"&lt;=2014",base_de_dados!$O:$O,"&gt;=42004")</f>
        <v>2.3782343987823439E-3</v>
      </c>
      <c r="F95" s="5">
        <f>SUMIFS(base_de_dados!$T:$T,base_de_dados!$B:$B,$B95,base_de_dados!$G:$G,F$61,base_de_dados!$H:$H,$L$1,base_de_dados!$C:$C,$A95,base_de_dados!$M:$M,"&lt;=2014",base_de_dados!$O:$O,"&gt;=42004")</f>
        <v>0</v>
      </c>
      <c r="G95" s="5">
        <f>SUMIFS(base_de_dados!$T:$T,base_de_dados!$B:$B,$B95,base_de_dados!$G:$G,G$61,base_de_dados!$H:$H,$L$1,base_de_dados!$C:$C,$A95,base_de_dados!$M:$M,"&lt;=2014",base_de_dados!$O:$O,"&gt;=42004")</f>
        <v>0</v>
      </c>
      <c r="H95" s="5">
        <f>SUMIFS(base_de_dados!$T:$T,base_de_dados!$B:$B,$B95,base_de_dados!$G:$G,H$61,base_de_dados!$H:$H,$L$1,base_de_dados!$C:$C,$A95,base_de_dados!$M:$M,"&lt;=2014",base_de_dados!$O:$O,"&gt;=42004")</f>
        <v>0</v>
      </c>
      <c r="I95" s="5">
        <f>SUMIFS(base_de_dados!$T:$T,base_de_dados!$B:$B,$B95,base_de_dados!$G:$G,I$61,base_de_dados!$H:$H,$L$1,base_de_dados!$C:$C,$A95,base_de_dados!$M:$M,"&lt;=2014",base_de_dados!$O:$O,"&gt;=42004")</f>
        <v>0</v>
      </c>
      <c r="J95" s="5">
        <f>SUMIFS(base_de_dados!$T:$T,base_de_dados!$B:$B,$B95,base_de_dados!$G:$G,J$61,base_de_dados!$H:$H,$L$1,base_de_dados!$C:$C,$A95,base_de_dados!$M:$M,"&lt;=2014",base_de_dados!$O:$O,"&gt;=42004")</f>
        <v>0</v>
      </c>
      <c r="K95" s="32">
        <f t="shared" si="5"/>
        <v>2.3782343987823439E-3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SUMIFS(base_de_dados!$T:$T,base_de_dados!$B:$B,$B96,base_de_dados!$G:$G,C$61,base_de_dados!$H:$H,$L$1,base_de_dados!$C:$C,$A96,base_de_dados!$M:$M,"&lt;=2014",base_de_dados!$O:$O,"&gt;=42004")</f>
        <v>0</v>
      </c>
      <c r="D96" s="5">
        <f>SUMIFS(base_de_dados!$T:$T,base_de_dados!$B:$B,$B96,base_de_dados!$G:$G,D$61,base_de_dados!$H:$H,$L$1,base_de_dados!$C:$C,$A96,base_de_dados!$M:$M,"&lt;=2014",base_de_dados!$O:$O,"&gt;=42004")</f>
        <v>0</v>
      </c>
      <c r="E96" s="5">
        <f>SUMIFS(base_de_dados!$T:$T,base_de_dados!$B:$B,$B96,base_de_dados!$G:$G,E$61,base_de_dados!$H:$H,$L$1,base_de_dados!$C:$C,$A96,base_de_dados!$M:$M,"&lt;=2014",base_de_dados!$O:$O,"&gt;=42004")</f>
        <v>0</v>
      </c>
      <c r="F96" s="5">
        <f>SUMIFS(base_de_dados!$T:$T,base_de_dados!$B:$B,$B96,base_de_dados!$G:$G,F$61,base_de_dados!$H:$H,$L$1,base_de_dados!$C:$C,$A96,base_de_dados!$M:$M,"&lt;=2014",base_de_dados!$O:$O,"&gt;=42004")</f>
        <v>0.10229774036022324</v>
      </c>
      <c r="G96" s="5">
        <f>SUMIFS(base_de_dados!$T:$T,base_de_dados!$B:$B,$B96,base_de_dados!$G:$G,G$61,base_de_dados!$H:$H,$L$1,base_de_dados!$C:$C,$A96,base_de_dados!$M:$M,"&lt;=2014",base_de_dados!$O:$O,"&gt;=42004")</f>
        <v>0</v>
      </c>
      <c r="H96" s="5">
        <f>SUMIFS(base_de_dados!$T:$T,base_de_dados!$B:$B,$B96,base_de_dados!$G:$G,H$61,base_de_dados!$H:$H,$L$1,base_de_dados!$C:$C,$A96,base_de_dados!$M:$M,"&lt;=2014",base_de_dados!$O:$O,"&gt;=42004")</f>
        <v>0</v>
      </c>
      <c r="I96" s="5">
        <f>SUMIFS(base_de_dados!$T:$T,base_de_dados!$B:$B,$B96,base_de_dados!$G:$G,I$61,base_de_dados!$H:$H,$L$1,base_de_dados!$C:$C,$A96,base_de_dados!$M:$M,"&lt;=2014",base_de_dados!$O:$O,"&gt;=42004")</f>
        <v>0</v>
      </c>
      <c r="J96" s="5">
        <f>SUMIFS(base_de_dados!$T:$T,base_de_dados!$B:$B,$B96,base_de_dados!$G:$G,J$61,base_de_dados!$H:$H,$L$1,base_de_dados!$C:$C,$A96,base_de_dados!$M:$M,"&lt;=2014",base_de_dados!$O:$O,"&gt;=42004")</f>
        <v>0</v>
      </c>
      <c r="K96" s="32">
        <f t="shared" si="5"/>
        <v>0.10229774036022324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SUMIFS(base_de_dados!$T:$T,base_de_dados!$B:$B,$B97,base_de_dados!$G:$G,C$61,base_de_dados!$H:$H,$L$1,base_de_dados!$C:$C,$A97,base_de_dados!$M:$M,"&lt;=2014",base_de_dados!$O:$O,"&gt;=42004")</f>
        <v>0</v>
      </c>
      <c r="D97" s="5">
        <f>SUMIFS(base_de_dados!$T:$T,base_de_dados!$B:$B,$B97,base_de_dados!$G:$G,D$61,base_de_dados!$H:$H,$L$1,base_de_dados!$C:$C,$A97,base_de_dados!$M:$M,"&lt;=2014",base_de_dados!$O:$O,"&gt;=42004")</f>
        <v>0</v>
      </c>
      <c r="E97" s="5">
        <f>SUMIFS(base_de_dados!$T:$T,base_de_dados!$B:$B,$B97,base_de_dados!$G:$G,E$61,base_de_dados!$H:$H,$L$1,base_de_dados!$C:$C,$A97,base_de_dados!$M:$M,"&lt;=2014",base_de_dados!$O:$O,"&gt;=42004")</f>
        <v>0</v>
      </c>
      <c r="F97" s="5">
        <f>SUMIFS(base_de_dados!$T:$T,base_de_dados!$B:$B,$B97,base_de_dados!$G:$G,F$61,base_de_dados!$H:$H,$L$1,base_de_dados!$C:$C,$A97,base_de_dados!$M:$M,"&lt;=2014",base_de_dados!$O:$O,"&gt;=42004")</f>
        <v>0</v>
      </c>
      <c r="G97" s="5">
        <f>SUMIFS(base_de_dados!$T:$T,base_de_dados!$B:$B,$B97,base_de_dados!$G:$G,G$61,base_de_dados!$H:$H,$L$1,base_de_dados!$C:$C,$A97,base_de_dados!$M:$M,"&lt;=2014",base_de_dados!$O:$O,"&gt;=42004")</f>
        <v>0</v>
      </c>
      <c r="H97" s="5">
        <f>SUMIFS(base_de_dados!$T:$T,base_de_dados!$B:$B,$B97,base_de_dados!$G:$G,H$61,base_de_dados!$H:$H,$L$1,base_de_dados!$C:$C,$A97,base_de_dados!$M:$M,"&lt;=2014",base_de_dados!$O:$O,"&gt;=42004")</f>
        <v>0</v>
      </c>
      <c r="I97" s="5">
        <f>SUMIFS(base_de_dados!$T:$T,base_de_dados!$B:$B,$B97,base_de_dados!$G:$G,I$61,base_de_dados!$H:$H,$L$1,base_de_dados!$C:$C,$A97,base_de_dados!$M:$M,"&lt;=2014",base_de_dados!$O:$O,"&gt;=42004")</f>
        <v>0</v>
      </c>
      <c r="J97" s="5">
        <f>SUMIFS(base_de_dados!$T:$T,base_de_dados!$B:$B,$B97,base_de_dados!$G:$G,J$61,base_de_dados!$H:$H,$L$1,base_de_dados!$C:$C,$A97,base_de_dados!$M:$M,"&lt;=2014",base_de_dados!$O:$O,"&gt;=42004")</f>
        <v>0</v>
      </c>
      <c r="K97" s="32">
        <f t="shared" si="5"/>
        <v>0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SUMIFS(base_de_dados!$T:$T,base_de_dados!$B:$B,$B98,base_de_dados!$G:$G,C$61,base_de_dados!$H:$H,$L$1,base_de_dados!$C:$C,$A98,base_de_dados!$M:$M,"&lt;=2014",base_de_dados!$O:$O,"&gt;=42004")</f>
        <v>0</v>
      </c>
      <c r="D98" s="5">
        <f>SUMIFS(base_de_dados!$T:$T,base_de_dados!$B:$B,$B98,base_de_dados!$G:$G,D$61,base_de_dados!$H:$H,$L$1,base_de_dados!$C:$C,$A98,base_de_dados!$M:$M,"&lt;=2014",base_de_dados!$O:$O,"&gt;=42004")</f>
        <v>0</v>
      </c>
      <c r="E98" s="5">
        <f>SUMIFS(base_de_dados!$T:$T,base_de_dados!$B:$B,$B98,base_de_dados!$G:$G,E$61,base_de_dados!$H:$H,$L$1,base_de_dados!$C:$C,$A98,base_de_dados!$M:$M,"&lt;=2014",base_de_dados!$O:$O,"&gt;=42004")</f>
        <v>0</v>
      </c>
      <c r="F98" s="5">
        <f>SUMIFS(base_de_dados!$T:$T,base_de_dados!$B:$B,$B98,base_de_dados!$G:$G,F$61,base_de_dados!$H:$H,$L$1,base_de_dados!$C:$C,$A98,base_de_dados!$M:$M,"&lt;=2014",base_de_dados!$O:$O,"&gt;=42004")</f>
        <v>0</v>
      </c>
      <c r="G98" s="5">
        <f>SUMIFS(base_de_dados!$T:$T,base_de_dados!$B:$B,$B98,base_de_dados!$G:$G,G$61,base_de_dados!$H:$H,$L$1,base_de_dados!$C:$C,$A98,base_de_dados!$M:$M,"&lt;=2014",base_de_dados!$O:$O,"&gt;=42004")</f>
        <v>0</v>
      </c>
      <c r="H98" s="5">
        <f>SUMIFS(base_de_dados!$T:$T,base_de_dados!$B:$B,$B98,base_de_dados!$G:$G,H$61,base_de_dados!$H:$H,$L$1,base_de_dados!$C:$C,$A98,base_de_dados!$M:$M,"&lt;=2014",base_de_dados!$O:$O,"&gt;=42004")</f>
        <v>0</v>
      </c>
      <c r="I98" s="5">
        <f>SUMIFS(base_de_dados!$T:$T,base_de_dados!$B:$B,$B98,base_de_dados!$G:$G,I$61,base_de_dados!$H:$H,$L$1,base_de_dados!$C:$C,$A98,base_de_dados!$M:$M,"&lt;=2014",base_de_dados!$O:$O,"&gt;=42004")</f>
        <v>0</v>
      </c>
      <c r="J98" s="5">
        <f>SUMIFS(base_de_dados!$T:$T,base_de_dados!$B:$B,$B98,base_de_dados!$G:$G,J$61,base_de_dados!$H:$H,$L$1,base_de_dados!$C:$C,$A98,base_de_dados!$M:$M,"&lt;=2014",base_de_dados!$O:$O,"&gt;=42004")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SUMIFS(base_de_dados!$T:$T,base_de_dados!$B:$B,$B99,base_de_dados!$G:$G,C$61,base_de_dados!$H:$H,$L$1,base_de_dados!$C:$C,$A99,base_de_dados!$M:$M,"&lt;=2014",base_de_dados!$O:$O,"&gt;=42004")</f>
        <v>0</v>
      </c>
      <c r="D99" s="5">
        <f>SUMIFS(base_de_dados!$T:$T,base_de_dados!$B:$B,$B99,base_de_dados!$G:$G,D$61,base_de_dados!$H:$H,$L$1,base_de_dados!$C:$C,$A99,base_de_dados!$M:$M,"&lt;=2014",base_de_dados!$O:$O,"&gt;=42004")</f>
        <v>0</v>
      </c>
      <c r="E99" s="5">
        <f>SUMIFS(base_de_dados!$T:$T,base_de_dados!$B:$B,$B99,base_de_dados!$G:$G,E$61,base_de_dados!$H:$H,$L$1,base_de_dados!$C:$C,$A99,base_de_dados!$M:$M,"&lt;=2014",base_de_dados!$O:$O,"&gt;=42004")</f>
        <v>4.2808219178082189E-3</v>
      </c>
      <c r="F99" s="5">
        <f>SUMIFS(base_de_dados!$T:$T,base_de_dados!$B:$B,$B99,base_de_dados!$G:$G,F$61,base_de_dados!$H:$H,$L$1,base_de_dados!$C:$C,$A99,base_de_dados!$M:$M,"&lt;=2014",base_de_dados!$O:$O,"&gt;=42004")</f>
        <v>0</v>
      </c>
      <c r="G99" s="5">
        <f>SUMIFS(base_de_dados!$T:$T,base_de_dados!$B:$B,$B99,base_de_dados!$G:$G,G$61,base_de_dados!$H:$H,$L$1,base_de_dados!$C:$C,$A99,base_de_dados!$M:$M,"&lt;=2014",base_de_dados!$O:$O,"&gt;=42004")</f>
        <v>0</v>
      </c>
      <c r="H99" s="5">
        <f>SUMIFS(base_de_dados!$T:$T,base_de_dados!$B:$B,$B99,base_de_dados!$G:$G,H$61,base_de_dados!$H:$H,$L$1,base_de_dados!$C:$C,$A99,base_de_dados!$M:$M,"&lt;=2014",base_de_dados!$O:$O,"&gt;=42004")</f>
        <v>0</v>
      </c>
      <c r="I99" s="5">
        <f>SUMIFS(base_de_dados!$T:$T,base_de_dados!$B:$B,$B99,base_de_dados!$G:$G,I$61,base_de_dados!$H:$H,$L$1,base_de_dados!$C:$C,$A99,base_de_dados!$M:$M,"&lt;=2014",base_de_dados!$O:$O,"&gt;=42004")</f>
        <v>0</v>
      </c>
      <c r="J99" s="5">
        <f>SUMIFS(base_de_dados!$T:$T,base_de_dados!$B:$B,$B99,base_de_dados!$G:$G,J$61,base_de_dados!$H:$H,$L$1,base_de_dados!$C:$C,$A99,base_de_dados!$M:$M,"&lt;=2014",base_de_dados!$O:$O,"&gt;=42004")</f>
        <v>0</v>
      </c>
      <c r="K99" s="32">
        <f t="shared" si="5"/>
        <v>4.2808219178082189E-3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SUMIFS(base_de_dados!$T:$T,base_de_dados!$B:$B,$B100,base_de_dados!$G:$G,C$61,base_de_dados!$H:$H,$L$1,base_de_dados!$C:$C,$A100,base_de_dados!$M:$M,"&lt;=2014",base_de_dados!$O:$O,"&gt;=42004")</f>
        <v>0</v>
      </c>
      <c r="D100" s="5">
        <f>SUMIFS(base_de_dados!$T:$T,base_de_dados!$B:$B,$B100,base_de_dados!$G:$G,D$61,base_de_dados!$H:$H,$L$1,base_de_dados!$C:$C,$A100,base_de_dados!$M:$M,"&lt;=2014",base_de_dados!$O:$O,"&gt;=42004")</f>
        <v>0</v>
      </c>
      <c r="E100" s="5">
        <f>SUMIFS(base_de_dados!$T:$T,base_de_dados!$B:$B,$B100,base_de_dados!$G:$G,E$61,base_de_dados!$H:$H,$L$1,base_de_dados!$C:$C,$A100,base_de_dados!$M:$M,"&lt;=2014",base_de_dados!$O:$O,"&gt;=42004")</f>
        <v>0</v>
      </c>
      <c r="F100" s="5">
        <f>SUMIFS(base_de_dados!$T:$T,base_de_dados!$B:$B,$B100,base_de_dados!$G:$G,F$61,base_de_dados!$H:$H,$L$1,base_de_dados!$C:$C,$A100,base_de_dados!$M:$M,"&lt;=2014",base_de_dados!$O:$O,"&gt;=42004")</f>
        <v>0</v>
      </c>
      <c r="G100" s="5">
        <f>SUMIFS(base_de_dados!$T:$T,base_de_dados!$B:$B,$B100,base_de_dados!$G:$G,G$61,base_de_dados!$H:$H,$L$1,base_de_dados!$C:$C,$A100,base_de_dados!$M:$M,"&lt;=2014",base_de_dados!$O:$O,"&gt;=42004")</f>
        <v>0</v>
      </c>
      <c r="H100" s="5">
        <f>SUMIFS(base_de_dados!$T:$T,base_de_dados!$B:$B,$B100,base_de_dados!$G:$G,H$61,base_de_dados!$H:$H,$L$1,base_de_dados!$C:$C,$A100,base_de_dados!$M:$M,"&lt;=2014",base_de_dados!$O:$O,"&gt;=42004")</f>
        <v>0</v>
      </c>
      <c r="I100" s="5">
        <f>SUMIFS(base_de_dados!$T:$T,base_de_dados!$B:$B,$B100,base_de_dados!$G:$G,I$61,base_de_dados!$H:$H,$L$1,base_de_dados!$C:$C,$A100,base_de_dados!$M:$M,"&lt;=2014",base_de_dados!$O:$O,"&gt;=42004")</f>
        <v>0</v>
      </c>
      <c r="J100" s="5">
        <f>SUMIFS(base_de_dados!$T:$T,base_de_dados!$B:$B,$B100,base_de_dados!$G:$G,J$61,base_de_dados!$H:$H,$L$1,base_de_dados!$C:$C,$A100,base_de_dados!$M:$M,"&lt;=2014",base_de_dados!$O:$O,"&gt;=42004")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SUMIFS(base_de_dados!$T:$T,base_de_dados!$B:$B,$B101,base_de_dados!$G:$G,C$61,base_de_dados!$H:$H,$L$1,base_de_dados!$C:$C,$A101,base_de_dados!$M:$M,"&lt;=2014",base_de_dados!$O:$O,"&gt;=42004")</f>
        <v>0</v>
      </c>
      <c r="D101" s="5">
        <f>SUMIFS(base_de_dados!$T:$T,base_de_dados!$B:$B,$B101,base_de_dados!$G:$G,D$61,base_de_dados!$H:$H,$L$1,base_de_dados!$C:$C,$A101,base_de_dados!$M:$M,"&lt;=2014",base_de_dados!$O:$O,"&gt;=42004")</f>
        <v>0</v>
      </c>
      <c r="E101" s="5">
        <f>SUMIFS(base_de_dados!$T:$T,base_de_dados!$B:$B,$B101,base_de_dados!$G:$G,E$61,base_de_dados!$H:$H,$L$1,base_de_dados!$C:$C,$A101,base_de_dados!$M:$M,"&lt;=2014",base_de_dados!$O:$O,"&gt;=42004")</f>
        <v>0</v>
      </c>
      <c r="F101" s="5">
        <f>SUMIFS(base_de_dados!$T:$T,base_de_dados!$B:$B,$B101,base_de_dados!$G:$G,F$61,base_de_dados!$H:$H,$L$1,base_de_dados!$C:$C,$A101,base_de_dados!$M:$M,"&lt;=2014",base_de_dados!$O:$O,"&gt;=42004")</f>
        <v>0</v>
      </c>
      <c r="G101" s="5">
        <f>SUMIFS(base_de_dados!$T:$T,base_de_dados!$B:$B,$B101,base_de_dados!$G:$G,G$61,base_de_dados!$H:$H,$L$1,base_de_dados!$C:$C,$A101,base_de_dados!$M:$M,"&lt;=2014",base_de_dados!$O:$O,"&gt;=42004")</f>
        <v>0</v>
      </c>
      <c r="H101" s="5">
        <f>SUMIFS(base_de_dados!$T:$T,base_de_dados!$B:$B,$B101,base_de_dados!$G:$G,H$61,base_de_dados!$H:$H,$L$1,base_de_dados!$C:$C,$A101,base_de_dados!$M:$M,"&lt;=2014",base_de_dados!$O:$O,"&gt;=42004")</f>
        <v>0</v>
      </c>
      <c r="I101" s="5">
        <f>SUMIFS(base_de_dados!$T:$T,base_de_dados!$B:$B,$B101,base_de_dados!$G:$G,I$61,base_de_dados!$H:$H,$L$1,base_de_dados!$C:$C,$A101,base_de_dados!$M:$M,"&lt;=2014",base_de_dados!$O:$O,"&gt;=42004")</f>
        <v>0</v>
      </c>
      <c r="J101" s="5">
        <f>SUMIFS(base_de_dados!$T:$T,base_de_dados!$B:$B,$B101,base_de_dados!$G:$G,J$61,base_de_dados!$H:$H,$L$1,base_de_dados!$C:$C,$A101,base_de_dados!$M:$M,"&lt;=2014",base_de_dados!$O:$O,"&gt;=42004")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SUMIFS(base_de_dados!$T:$T,base_de_dados!$B:$B,$B102,base_de_dados!$G:$G,C$61,base_de_dados!$H:$H,$L$1,base_de_dados!$C:$C,$A102,base_de_dados!$M:$M,"&lt;=2014",base_de_dados!$O:$O,"&gt;=42004")</f>
        <v>6.5972222222222222E-3</v>
      </c>
      <c r="D102" s="5">
        <f>SUMIFS(base_de_dados!$T:$T,base_de_dados!$B:$B,$B102,base_de_dados!$G:$G,D$61,base_de_dados!$H:$H,$L$1,base_de_dados!$C:$C,$A102,base_de_dados!$M:$M,"&lt;=2014",base_de_dados!$O:$O,"&gt;=42004")</f>
        <v>0</v>
      </c>
      <c r="E102" s="5">
        <f>SUMIFS(base_de_dados!$T:$T,base_de_dados!$B:$B,$B102,base_de_dados!$G:$G,E$61,base_de_dados!$H:$H,$L$1,base_de_dados!$C:$C,$A102,base_de_dados!$M:$M,"&lt;=2014",base_de_dados!$O:$O,"&gt;=42004")</f>
        <v>0</v>
      </c>
      <c r="F102" s="5">
        <f>SUMIFS(base_de_dados!$T:$T,base_de_dados!$B:$B,$B102,base_de_dados!$G:$G,F$61,base_de_dados!$H:$H,$L$1,base_de_dados!$C:$C,$A102,base_de_dados!$M:$M,"&lt;=2014",base_de_dados!$O:$O,"&gt;=42004")</f>
        <v>0</v>
      </c>
      <c r="G102" s="5">
        <f>SUMIFS(base_de_dados!$T:$T,base_de_dados!$B:$B,$B102,base_de_dados!$G:$G,G$61,base_de_dados!$H:$H,$L$1,base_de_dados!$C:$C,$A102,base_de_dados!$M:$M,"&lt;=2014",base_de_dados!$O:$O,"&gt;=42004")</f>
        <v>0</v>
      </c>
      <c r="H102" s="5">
        <f>SUMIFS(base_de_dados!$T:$T,base_de_dados!$B:$B,$B102,base_de_dados!$G:$G,H$61,base_de_dados!$H:$H,$L$1,base_de_dados!$C:$C,$A102,base_de_dados!$M:$M,"&lt;=2014",base_de_dados!$O:$O,"&gt;=42004")</f>
        <v>0</v>
      </c>
      <c r="I102" s="5">
        <f>SUMIFS(base_de_dados!$T:$T,base_de_dados!$B:$B,$B102,base_de_dados!$G:$G,I$61,base_de_dados!$H:$H,$L$1,base_de_dados!$C:$C,$A102,base_de_dados!$M:$M,"&lt;=2014",base_de_dados!$O:$O,"&gt;=42004")</f>
        <v>0</v>
      </c>
      <c r="J102" s="5">
        <f>SUMIFS(base_de_dados!$T:$T,base_de_dados!$B:$B,$B102,base_de_dados!$G:$G,J$61,base_de_dados!$H:$H,$L$1,base_de_dados!$C:$C,$A102,base_de_dados!$M:$M,"&lt;=2014",base_de_dados!$O:$O,"&gt;=42004")</f>
        <v>0</v>
      </c>
      <c r="K102" s="32">
        <f t="shared" si="5"/>
        <v>6.5972222222222222E-3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SUMIFS(base_de_dados!$T:$T,base_de_dados!$B:$B,$B103,base_de_dados!$G:$G,C$61,base_de_dados!$H:$H,$L$1,base_de_dados!$C:$C,$A103,base_de_dados!$M:$M,"&lt;=2014",base_de_dados!$O:$O,"&gt;=42004")</f>
        <v>0</v>
      </c>
      <c r="D103" s="5">
        <f>SUMIFS(base_de_dados!$T:$T,base_de_dados!$B:$B,$B103,base_de_dados!$G:$G,D$61,base_de_dados!$H:$H,$L$1,base_de_dados!$C:$C,$A103,base_de_dados!$M:$M,"&lt;=2014",base_de_dados!$O:$O,"&gt;=42004")</f>
        <v>0</v>
      </c>
      <c r="E103" s="5">
        <f>SUMIFS(base_de_dados!$T:$T,base_de_dados!$B:$B,$B103,base_de_dados!$G:$G,E$61,base_de_dados!$H:$H,$L$1,base_de_dados!$C:$C,$A103,base_de_dados!$M:$M,"&lt;=2014",base_de_dados!$O:$O,"&gt;=42004")</f>
        <v>0</v>
      </c>
      <c r="F103" s="5">
        <f>SUMIFS(base_de_dados!$T:$T,base_de_dados!$B:$B,$B103,base_de_dados!$G:$G,F$61,base_de_dados!$H:$H,$L$1,base_de_dados!$C:$C,$A103,base_de_dados!$M:$M,"&lt;=2014",base_de_dados!$O:$O,"&gt;=42004")</f>
        <v>0</v>
      </c>
      <c r="G103" s="5">
        <f>SUMIFS(base_de_dados!$T:$T,base_de_dados!$B:$B,$B103,base_de_dados!$G:$G,G$61,base_de_dados!$H:$H,$L$1,base_de_dados!$C:$C,$A103,base_de_dados!$M:$M,"&lt;=2014",base_de_dados!$O:$O,"&gt;=42004")</f>
        <v>0</v>
      </c>
      <c r="H103" s="5">
        <f>SUMIFS(base_de_dados!$T:$T,base_de_dados!$B:$B,$B103,base_de_dados!$G:$G,H$61,base_de_dados!$H:$H,$L$1,base_de_dados!$C:$C,$A103,base_de_dados!$M:$M,"&lt;=2014",base_de_dados!$O:$O,"&gt;=42004")</f>
        <v>0</v>
      </c>
      <c r="I103" s="5">
        <f>SUMIFS(base_de_dados!$T:$T,base_de_dados!$B:$B,$B103,base_de_dados!$G:$G,I$61,base_de_dados!$H:$H,$L$1,base_de_dados!$C:$C,$A103,base_de_dados!$M:$M,"&lt;=2014",base_de_dados!$O:$O,"&gt;=42004")</f>
        <v>0</v>
      </c>
      <c r="J103" s="5">
        <f>SUMIFS(base_de_dados!$T:$T,base_de_dados!$B:$B,$B103,base_de_dados!$G:$G,J$61,base_de_dados!$H:$H,$L$1,base_de_dados!$C:$C,$A103,base_de_dados!$M:$M,"&lt;=2014",base_de_dados!$O:$O,"&gt;=42004")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SUMIFS(base_de_dados!$T:$T,base_de_dados!$B:$B,$B104,base_de_dados!$G:$G,C$61,base_de_dados!$H:$H,$L$1,base_de_dados!$C:$C,$A104,base_de_dados!$M:$M,"&lt;=2014",base_de_dados!$O:$O,"&gt;=42004")</f>
        <v>0</v>
      </c>
      <c r="D104" s="5">
        <f>SUMIFS(base_de_dados!$T:$T,base_de_dados!$B:$B,$B104,base_de_dados!$G:$G,D$61,base_de_dados!$H:$H,$L$1,base_de_dados!$C:$C,$A104,base_de_dados!$M:$M,"&lt;=2014",base_de_dados!$O:$O,"&gt;=42004")</f>
        <v>0</v>
      </c>
      <c r="E104" s="5">
        <f>SUMIFS(base_de_dados!$T:$T,base_de_dados!$B:$B,$B104,base_de_dados!$G:$G,E$61,base_de_dados!$H:$H,$L$1,base_de_dados!$C:$C,$A104,base_de_dados!$M:$M,"&lt;=2014",base_de_dados!$O:$O,"&gt;=42004")</f>
        <v>0</v>
      </c>
      <c r="F104" s="5">
        <f>SUMIFS(base_de_dados!$T:$T,base_de_dados!$B:$B,$B104,base_de_dados!$G:$G,F$61,base_de_dados!$H:$H,$L$1,base_de_dados!$C:$C,$A104,base_de_dados!$M:$M,"&lt;=2014",base_de_dados!$O:$O,"&gt;=42004")</f>
        <v>0</v>
      </c>
      <c r="G104" s="5">
        <f>SUMIFS(base_de_dados!$T:$T,base_de_dados!$B:$B,$B104,base_de_dados!$G:$G,G$61,base_de_dados!$H:$H,$L$1,base_de_dados!$C:$C,$A104,base_de_dados!$M:$M,"&lt;=2014",base_de_dados!$O:$O,"&gt;=42004")</f>
        <v>0</v>
      </c>
      <c r="H104" s="5">
        <f>SUMIFS(base_de_dados!$T:$T,base_de_dados!$B:$B,$B104,base_de_dados!$G:$G,H$61,base_de_dados!$H:$H,$L$1,base_de_dados!$C:$C,$A104,base_de_dados!$M:$M,"&lt;=2014",base_de_dados!$O:$O,"&gt;=42004")</f>
        <v>0</v>
      </c>
      <c r="I104" s="5">
        <f>SUMIFS(base_de_dados!$T:$T,base_de_dados!$B:$B,$B104,base_de_dados!$G:$G,I$61,base_de_dados!$H:$H,$L$1,base_de_dados!$C:$C,$A104,base_de_dados!$M:$M,"&lt;=2014",base_de_dados!$O:$O,"&gt;=42004")</f>
        <v>0</v>
      </c>
      <c r="J104" s="5">
        <f>SUMIFS(base_de_dados!$T:$T,base_de_dados!$B:$B,$B104,base_de_dados!$G:$G,J$61,base_de_dados!$H:$H,$L$1,base_de_dados!$C:$C,$A104,base_de_dados!$M:$M,"&lt;=2014",base_de_dados!$O:$O,"&gt;=42004")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SUMIFS(base_de_dados!$T:$T,base_de_dados!$B:$B,$B105,base_de_dados!$G:$G,C$61,base_de_dados!$H:$H,$L$1,base_de_dados!$C:$C,$A105,base_de_dados!$M:$M,"&lt;=2014",base_de_dados!$O:$O,"&gt;=42004")</f>
        <v>0</v>
      </c>
      <c r="D105" s="5">
        <f>SUMIFS(base_de_dados!$T:$T,base_de_dados!$B:$B,$B105,base_de_dados!$G:$G,D$61,base_de_dados!$H:$H,$L$1,base_de_dados!$C:$C,$A105,base_de_dados!$M:$M,"&lt;=2014",base_de_dados!$O:$O,"&gt;=42004")</f>
        <v>0</v>
      </c>
      <c r="E105" s="5">
        <f>SUMIFS(base_de_dados!$T:$T,base_de_dados!$B:$B,$B105,base_de_dados!$G:$G,E$61,base_de_dados!$H:$H,$L$1,base_de_dados!$C:$C,$A105,base_de_dados!$M:$M,"&lt;=2014",base_de_dados!$O:$O,"&gt;=42004")</f>
        <v>0</v>
      </c>
      <c r="F105" s="5">
        <f>SUMIFS(base_de_dados!$T:$T,base_de_dados!$B:$B,$B105,base_de_dados!$G:$G,F$61,base_de_dados!$H:$H,$L$1,base_de_dados!$C:$C,$A105,base_de_dados!$M:$M,"&lt;=2014",base_de_dados!$O:$O,"&gt;=42004")</f>
        <v>0</v>
      </c>
      <c r="G105" s="5">
        <f>SUMIFS(base_de_dados!$T:$T,base_de_dados!$B:$B,$B105,base_de_dados!$G:$G,G$61,base_de_dados!$H:$H,$L$1,base_de_dados!$C:$C,$A105,base_de_dados!$M:$M,"&lt;=2014",base_de_dados!$O:$O,"&gt;=42004")</f>
        <v>0</v>
      </c>
      <c r="H105" s="5">
        <f>SUMIFS(base_de_dados!$T:$T,base_de_dados!$B:$B,$B105,base_de_dados!$G:$G,H$61,base_de_dados!$H:$H,$L$1,base_de_dados!$C:$C,$A105,base_de_dados!$M:$M,"&lt;=2014",base_de_dados!$O:$O,"&gt;=42004")</f>
        <v>0</v>
      </c>
      <c r="I105" s="5">
        <f>SUMIFS(base_de_dados!$T:$T,base_de_dados!$B:$B,$B105,base_de_dados!$G:$G,I$61,base_de_dados!$H:$H,$L$1,base_de_dados!$C:$C,$A105,base_de_dados!$M:$M,"&lt;=2014",base_de_dados!$O:$O,"&gt;=42004")</f>
        <v>0</v>
      </c>
      <c r="J105" s="5">
        <f>SUMIFS(base_de_dados!$T:$T,base_de_dados!$B:$B,$B105,base_de_dados!$G:$G,J$61,base_de_dados!$H:$H,$L$1,base_de_dados!$C:$C,$A105,base_de_dados!$M:$M,"&lt;=2014",base_de_dados!$O:$O,"&gt;=42004")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SUMIFS(base_de_dados!$T:$T,base_de_dados!$B:$B,$B106,base_de_dados!$G:$G,C$61,base_de_dados!$H:$H,$L$1,base_de_dados!$C:$C,$A106,base_de_dados!$M:$M,"&lt;=2014",base_de_dados!$O:$O,"&gt;=42004")</f>
        <v>0</v>
      </c>
      <c r="D106" s="5">
        <f>SUMIFS(base_de_dados!$T:$T,base_de_dados!$B:$B,$B106,base_de_dados!$G:$G,D$61,base_de_dados!$H:$H,$L$1,base_de_dados!$C:$C,$A106,base_de_dados!$M:$M,"&lt;=2014",base_de_dados!$O:$O,"&gt;=42004")</f>
        <v>0</v>
      </c>
      <c r="E106" s="5">
        <f>SUMIFS(base_de_dados!$T:$T,base_de_dados!$B:$B,$B106,base_de_dados!$G:$G,E$61,base_de_dados!$H:$H,$L$1,base_de_dados!$C:$C,$A106,base_de_dados!$M:$M,"&lt;=2014",base_de_dados!$O:$O,"&gt;=42004")</f>
        <v>0</v>
      </c>
      <c r="F106" s="5">
        <f>SUMIFS(base_de_dados!$T:$T,base_de_dados!$B:$B,$B106,base_de_dados!$G:$G,F$61,base_de_dados!$H:$H,$L$1,base_de_dados!$C:$C,$A106,base_de_dados!$M:$M,"&lt;=2014",base_de_dados!$O:$O,"&gt;=42004")</f>
        <v>0</v>
      </c>
      <c r="G106" s="5">
        <f>SUMIFS(base_de_dados!$T:$T,base_de_dados!$B:$B,$B106,base_de_dados!$G:$G,G$61,base_de_dados!$H:$H,$L$1,base_de_dados!$C:$C,$A106,base_de_dados!$M:$M,"&lt;=2014",base_de_dados!$O:$O,"&gt;=42004")</f>
        <v>0</v>
      </c>
      <c r="H106" s="5">
        <f>SUMIFS(base_de_dados!$T:$T,base_de_dados!$B:$B,$B106,base_de_dados!$G:$G,H$61,base_de_dados!$H:$H,$L$1,base_de_dados!$C:$C,$A106,base_de_dados!$M:$M,"&lt;=2014",base_de_dados!$O:$O,"&gt;=42004")</f>
        <v>0</v>
      </c>
      <c r="I106" s="5">
        <f>SUMIFS(base_de_dados!$T:$T,base_de_dados!$B:$B,$B106,base_de_dados!$G:$G,I$61,base_de_dados!$H:$H,$L$1,base_de_dados!$C:$C,$A106,base_de_dados!$M:$M,"&lt;=2014",base_de_dados!$O:$O,"&gt;=42004")</f>
        <v>0</v>
      </c>
      <c r="J106" s="5">
        <f>SUMIFS(base_de_dados!$T:$T,base_de_dados!$B:$B,$B106,base_de_dados!$G:$G,J$61,base_de_dados!$H:$H,$L$1,base_de_dados!$C:$C,$A106,base_de_dados!$M:$M,"&lt;=2014",base_de_dados!$O:$O,"&gt;=42004")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SUMIFS(base_de_dados!$T:$T,base_de_dados!$B:$B,$B107,base_de_dados!$G:$G,C$61,base_de_dados!$H:$H,$L$1,base_de_dados!$C:$C,$A107,base_de_dados!$M:$M,"&lt;=2014",base_de_dados!$O:$O,"&gt;=42004")</f>
        <v>0</v>
      </c>
      <c r="D107" s="5">
        <f>SUMIFS(base_de_dados!$T:$T,base_de_dados!$B:$B,$B107,base_de_dados!$G:$G,D$61,base_de_dados!$H:$H,$L$1,base_de_dados!$C:$C,$A107,base_de_dados!$M:$M,"&lt;=2014",base_de_dados!$O:$O,"&gt;=42004")</f>
        <v>0</v>
      </c>
      <c r="E107" s="5">
        <f>SUMIFS(base_de_dados!$T:$T,base_de_dados!$B:$B,$B107,base_de_dados!$G:$G,E$61,base_de_dados!$H:$H,$L$1,base_de_dados!$C:$C,$A107,base_de_dados!$M:$M,"&lt;=2014",base_de_dados!$O:$O,"&gt;=42004")</f>
        <v>0</v>
      </c>
      <c r="F107" s="5">
        <f>SUMIFS(base_de_dados!$T:$T,base_de_dados!$B:$B,$B107,base_de_dados!$G:$G,F$61,base_de_dados!$H:$H,$L$1,base_de_dados!$C:$C,$A107,base_de_dados!$M:$M,"&lt;=2014",base_de_dados!$O:$O,"&gt;=42004")</f>
        <v>0</v>
      </c>
      <c r="G107" s="5">
        <f>SUMIFS(base_de_dados!$T:$T,base_de_dados!$B:$B,$B107,base_de_dados!$G:$G,G$61,base_de_dados!$H:$H,$L$1,base_de_dados!$C:$C,$A107,base_de_dados!$M:$M,"&lt;=2014",base_de_dados!$O:$O,"&gt;=42004")</f>
        <v>0</v>
      </c>
      <c r="H107" s="5">
        <f>SUMIFS(base_de_dados!$T:$T,base_de_dados!$B:$B,$B107,base_de_dados!$G:$G,H$61,base_de_dados!$H:$H,$L$1,base_de_dados!$C:$C,$A107,base_de_dados!$M:$M,"&lt;=2014",base_de_dados!$O:$O,"&gt;=42004")</f>
        <v>0</v>
      </c>
      <c r="I107" s="5">
        <f>SUMIFS(base_de_dados!$T:$T,base_de_dados!$B:$B,$B107,base_de_dados!$G:$G,I$61,base_de_dados!$H:$H,$L$1,base_de_dados!$C:$C,$A107,base_de_dados!$M:$M,"&lt;=2014",base_de_dados!$O:$O,"&gt;=42004")</f>
        <v>0</v>
      </c>
      <c r="J107" s="5">
        <f>SUMIFS(base_de_dados!$T:$T,base_de_dados!$B:$B,$B107,base_de_dados!$G:$G,J$61,base_de_dados!$H:$H,$L$1,base_de_dados!$C:$C,$A107,base_de_dados!$M:$M,"&lt;=2014",base_de_dados!$O:$O,"&gt;=42004")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SUMIFS(base_de_dados!$T:$T,base_de_dados!$B:$B,$B108,base_de_dados!$G:$G,C$61,base_de_dados!$H:$H,$L$1,base_de_dados!$C:$C,$A108,base_de_dados!$M:$M,"&lt;=2014",base_de_dados!$O:$O,"&gt;=42004")</f>
        <v>0</v>
      </c>
      <c r="D108" s="5">
        <f>SUMIFS(base_de_dados!$T:$T,base_de_dados!$B:$B,$B108,base_de_dados!$G:$G,D$61,base_de_dados!$H:$H,$L$1,base_de_dados!$C:$C,$A108,base_de_dados!$M:$M,"&lt;=2014",base_de_dados!$O:$O,"&gt;=42004")</f>
        <v>0</v>
      </c>
      <c r="E108" s="5">
        <f>SUMIFS(base_de_dados!$T:$T,base_de_dados!$B:$B,$B108,base_de_dados!$G:$G,E$61,base_de_dados!$H:$H,$L$1,base_de_dados!$C:$C,$A108,base_de_dados!$M:$M,"&lt;=2014",base_de_dados!$O:$O,"&gt;=42004")</f>
        <v>0</v>
      </c>
      <c r="F108" s="5">
        <f>SUMIFS(base_de_dados!$T:$T,base_de_dados!$B:$B,$B108,base_de_dados!$G:$G,F$61,base_de_dados!$H:$H,$L$1,base_de_dados!$C:$C,$A108,base_de_dados!$M:$M,"&lt;=2014",base_de_dados!$O:$O,"&gt;=42004")</f>
        <v>0</v>
      </c>
      <c r="G108" s="5">
        <f>SUMIFS(base_de_dados!$T:$T,base_de_dados!$B:$B,$B108,base_de_dados!$G:$G,G$61,base_de_dados!$H:$H,$L$1,base_de_dados!$C:$C,$A108,base_de_dados!$M:$M,"&lt;=2014",base_de_dados!$O:$O,"&gt;=42004")</f>
        <v>0</v>
      </c>
      <c r="H108" s="5">
        <f>SUMIFS(base_de_dados!$T:$T,base_de_dados!$B:$B,$B108,base_de_dados!$G:$G,H$61,base_de_dados!$H:$H,$L$1,base_de_dados!$C:$C,$A108,base_de_dados!$M:$M,"&lt;=2014",base_de_dados!$O:$O,"&gt;=42004")</f>
        <v>0</v>
      </c>
      <c r="I108" s="5">
        <f>SUMIFS(base_de_dados!$T:$T,base_de_dados!$B:$B,$B108,base_de_dados!$G:$G,I$61,base_de_dados!$H:$H,$L$1,base_de_dados!$C:$C,$A108,base_de_dados!$M:$M,"&lt;=2014",base_de_dados!$O:$O,"&gt;=42004")</f>
        <v>0</v>
      </c>
      <c r="J108" s="5">
        <f>SUMIFS(base_de_dados!$T:$T,base_de_dados!$B:$B,$B108,base_de_dados!$G:$G,J$61,base_de_dados!$H:$H,$L$1,base_de_dados!$C:$C,$A108,base_de_dados!$M:$M,"&lt;=2014",base_de_dados!$O:$O,"&gt;=42004")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SUMIFS(base_de_dados!$T:$T,base_de_dados!$B:$B,$B109,base_de_dados!$G:$G,C$61,base_de_dados!$H:$H,$L$1,base_de_dados!$C:$C,$A109,base_de_dados!$M:$M,"&lt;=2014",base_de_dados!$O:$O,"&gt;=42004")</f>
        <v>0</v>
      </c>
      <c r="D109" s="5">
        <f>SUMIFS(base_de_dados!$T:$T,base_de_dados!$B:$B,$B109,base_de_dados!$G:$G,D$61,base_de_dados!$H:$H,$L$1,base_de_dados!$C:$C,$A109,base_de_dados!$M:$M,"&lt;=2014",base_de_dados!$O:$O,"&gt;=42004")</f>
        <v>0</v>
      </c>
      <c r="E109" s="5">
        <f>SUMIFS(base_de_dados!$T:$T,base_de_dados!$B:$B,$B109,base_de_dados!$G:$G,E$61,base_de_dados!$H:$H,$L$1,base_de_dados!$C:$C,$A109,base_de_dados!$M:$M,"&lt;=2014",base_de_dados!$O:$O,"&gt;=42004")</f>
        <v>0</v>
      </c>
      <c r="F109" s="5">
        <f>SUMIFS(base_de_dados!$T:$T,base_de_dados!$B:$B,$B109,base_de_dados!$G:$G,F$61,base_de_dados!$H:$H,$L$1,base_de_dados!$C:$C,$A109,base_de_dados!$M:$M,"&lt;=2014",base_de_dados!$O:$O,"&gt;=42004")</f>
        <v>0</v>
      </c>
      <c r="G109" s="5">
        <f>SUMIFS(base_de_dados!$T:$T,base_de_dados!$B:$B,$B109,base_de_dados!$G:$G,G$61,base_de_dados!$H:$H,$L$1,base_de_dados!$C:$C,$A109,base_de_dados!$M:$M,"&lt;=2014",base_de_dados!$O:$O,"&gt;=42004")</f>
        <v>0</v>
      </c>
      <c r="H109" s="5">
        <f>SUMIFS(base_de_dados!$T:$T,base_de_dados!$B:$B,$B109,base_de_dados!$G:$G,H$61,base_de_dados!$H:$H,$L$1,base_de_dados!$C:$C,$A109,base_de_dados!$M:$M,"&lt;=2014",base_de_dados!$O:$O,"&gt;=42004")</f>
        <v>0</v>
      </c>
      <c r="I109" s="5">
        <f>SUMIFS(base_de_dados!$T:$T,base_de_dados!$B:$B,$B109,base_de_dados!$G:$G,I$61,base_de_dados!$H:$H,$L$1,base_de_dados!$C:$C,$A109,base_de_dados!$M:$M,"&lt;=2014",base_de_dados!$O:$O,"&gt;=42004")</f>
        <v>0</v>
      </c>
      <c r="J109" s="5">
        <f>SUMIFS(base_de_dados!$T:$T,base_de_dados!$B:$B,$B109,base_de_dados!$G:$G,J$61,base_de_dados!$H:$H,$L$1,base_de_dados!$C:$C,$A109,base_de_dados!$M:$M,"&lt;=2014",base_de_dados!$O:$O,"&gt;=42004")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SUMIFS(base_de_dados!$T:$T,base_de_dados!$B:$B,$B110,base_de_dados!$G:$G,C$61,base_de_dados!$H:$H,$L$1,base_de_dados!$C:$C,$A110,base_de_dados!$M:$M,"&lt;=2014",base_de_dados!$O:$O,"&gt;=42004")</f>
        <v>0</v>
      </c>
      <c r="D110" s="5">
        <f>SUMIFS(base_de_dados!$T:$T,base_de_dados!$B:$B,$B110,base_de_dados!$G:$G,D$61,base_de_dados!$H:$H,$L$1,base_de_dados!$C:$C,$A110,base_de_dados!$M:$M,"&lt;=2014",base_de_dados!$O:$O,"&gt;=42004")</f>
        <v>0</v>
      </c>
      <c r="E110" s="5">
        <f>SUMIFS(base_de_dados!$T:$T,base_de_dados!$B:$B,$B110,base_de_dados!$G:$G,E$61,base_de_dados!$H:$H,$L$1,base_de_dados!$C:$C,$A110,base_de_dados!$M:$M,"&lt;=2014",base_de_dados!$O:$O,"&gt;=42004")</f>
        <v>0</v>
      </c>
      <c r="F110" s="5">
        <f>SUMIFS(base_de_dados!$T:$T,base_de_dados!$B:$B,$B110,base_de_dados!$G:$G,F$61,base_de_dados!$H:$H,$L$1,base_de_dados!$C:$C,$A110,base_de_dados!$M:$M,"&lt;=2014",base_de_dados!$O:$O,"&gt;=42004")</f>
        <v>0</v>
      </c>
      <c r="G110" s="5">
        <f>SUMIFS(base_de_dados!$T:$T,base_de_dados!$B:$B,$B110,base_de_dados!$G:$G,G$61,base_de_dados!$H:$H,$L$1,base_de_dados!$C:$C,$A110,base_de_dados!$M:$M,"&lt;=2014",base_de_dados!$O:$O,"&gt;=42004")</f>
        <v>0</v>
      </c>
      <c r="H110" s="5">
        <f>SUMIFS(base_de_dados!$T:$T,base_de_dados!$B:$B,$B110,base_de_dados!$G:$G,H$61,base_de_dados!$H:$H,$L$1,base_de_dados!$C:$C,$A110,base_de_dados!$M:$M,"&lt;=2014",base_de_dados!$O:$O,"&gt;=42004")</f>
        <v>0</v>
      </c>
      <c r="I110" s="5">
        <f>SUMIFS(base_de_dados!$T:$T,base_de_dados!$B:$B,$B110,base_de_dados!$G:$G,I$61,base_de_dados!$H:$H,$L$1,base_de_dados!$C:$C,$A110,base_de_dados!$M:$M,"&lt;=2014",base_de_dados!$O:$O,"&gt;=42004")</f>
        <v>0</v>
      </c>
      <c r="J110" s="5">
        <f>SUMIFS(base_de_dados!$T:$T,base_de_dados!$B:$B,$B110,base_de_dados!$G:$G,J$61,base_de_dados!$H:$H,$L$1,base_de_dados!$C:$C,$A110,base_de_dados!$M:$M,"&lt;=2014",base_de_dados!$O:$O,"&gt;=42004")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SUMIFS(base_de_dados!$T:$T,base_de_dados!$B:$B,$B111,base_de_dados!$G:$G,C$61,base_de_dados!$H:$H,$L$1,base_de_dados!$C:$C,$A111,base_de_dados!$M:$M,"&lt;=2014",base_de_dados!$O:$O,"&gt;=42004")</f>
        <v>0</v>
      </c>
      <c r="D111" s="5">
        <f>SUMIFS(base_de_dados!$T:$T,base_de_dados!$B:$B,$B111,base_de_dados!$G:$G,D$61,base_de_dados!$H:$H,$L$1,base_de_dados!$C:$C,$A111,base_de_dados!$M:$M,"&lt;=2014",base_de_dados!$O:$O,"&gt;=42004")</f>
        <v>0</v>
      </c>
      <c r="E111" s="5">
        <f>SUMIFS(base_de_dados!$T:$T,base_de_dados!$B:$B,$B111,base_de_dados!$G:$G,E$61,base_de_dados!$H:$H,$L$1,base_de_dados!$C:$C,$A111,base_de_dados!$M:$M,"&lt;=2014",base_de_dados!$O:$O,"&gt;=42004")</f>
        <v>0</v>
      </c>
      <c r="F111" s="5">
        <f>SUMIFS(base_de_dados!$T:$T,base_de_dados!$B:$B,$B111,base_de_dados!$G:$G,F$61,base_de_dados!$H:$H,$L$1,base_de_dados!$C:$C,$A111,base_de_dados!$M:$M,"&lt;=2014",base_de_dados!$O:$O,"&gt;=42004")</f>
        <v>0</v>
      </c>
      <c r="G111" s="5">
        <f>SUMIFS(base_de_dados!$T:$T,base_de_dados!$B:$B,$B111,base_de_dados!$G:$G,G$61,base_de_dados!$H:$H,$L$1,base_de_dados!$C:$C,$A111,base_de_dados!$M:$M,"&lt;=2014",base_de_dados!$O:$O,"&gt;=42004")</f>
        <v>0</v>
      </c>
      <c r="H111" s="5">
        <f>SUMIFS(base_de_dados!$T:$T,base_de_dados!$B:$B,$B111,base_de_dados!$G:$G,H$61,base_de_dados!$H:$H,$L$1,base_de_dados!$C:$C,$A111,base_de_dados!$M:$M,"&lt;=2014",base_de_dados!$O:$O,"&gt;=42004")</f>
        <v>0</v>
      </c>
      <c r="I111" s="5">
        <f>SUMIFS(base_de_dados!$T:$T,base_de_dados!$B:$B,$B111,base_de_dados!$G:$G,I$61,base_de_dados!$H:$H,$L$1,base_de_dados!$C:$C,$A111,base_de_dados!$M:$M,"&lt;=2014",base_de_dados!$O:$O,"&gt;=42004")</f>
        <v>0</v>
      </c>
      <c r="J111" s="5">
        <f>SUMIFS(base_de_dados!$T:$T,base_de_dados!$B:$B,$B111,base_de_dados!$G:$G,J$61,base_de_dados!$H:$H,$L$1,base_de_dados!$C:$C,$A111,base_de_dados!$M:$M,"&lt;=2014",base_de_dados!$O:$O,"&gt;=42004")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SUMIFS(base_de_dados!$T:$T,base_de_dados!$B:$B,$B112,base_de_dados!$G:$G,C$61,base_de_dados!$H:$H,$L$1,base_de_dados!$C:$C,$A112,base_de_dados!$M:$M,"&lt;=2014",base_de_dados!$O:$O,"&gt;=42004")</f>
        <v>0</v>
      </c>
      <c r="D112" s="5">
        <f>SUMIFS(base_de_dados!$T:$T,base_de_dados!$B:$B,$B112,base_de_dados!$G:$G,D$61,base_de_dados!$H:$H,$L$1,base_de_dados!$C:$C,$A112,base_de_dados!$M:$M,"&lt;=2014",base_de_dados!$O:$O,"&gt;=42004")</f>
        <v>0</v>
      </c>
      <c r="E112" s="5">
        <f>SUMIFS(base_de_dados!$T:$T,base_de_dados!$B:$B,$B112,base_de_dados!$G:$G,E$61,base_de_dados!$H:$H,$L$1,base_de_dados!$C:$C,$A112,base_de_dados!$M:$M,"&lt;=2014",base_de_dados!$O:$O,"&gt;=42004")</f>
        <v>0</v>
      </c>
      <c r="F112" s="5">
        <f>SUMIFS(base_de_dados!$T:$T,base_de_dados!$B:$B,$B112,base_de_dados!$G:$G,F$61,base_de_dados!$H:$H,$L$1,base_de_dados!$C:$C,$A112,base_de_dados!$M:$M,"&lt;=2014",base_de_dados!$O:$O,"&gt;=42004")</f>
        <v>0</v>
      </c>
      <c r="G112" s="5">
        <f>SUMIFS(base_de_dados!$T:$T,base_de_dados!$B:$B,$B112,base_de_dados!$G:$G,G$61,base_de_dados!$H:$H,$L$1,base_de_dados!$C:$C,$A112,base_de_dados!$M:$M,"&lt;=2014",base_de_dados!$O:$O,"&gt;=42004")</f>
        <v>0</v>
      </c>
      <c r="H112" s="5">
        <f>SUMIFS(base_de_dados!$T:$T,base_de_dados!$B:$B,$B112,base_de_dados!$G:$G,H$61,base_de_dados!$H:$H,$L$1,base_de_dados!$C:$C,$A112,base_de_dados!$M:$M,"&lt;=2014",base_de_dados!$O:$O,"&gt;=42004")</f>
        <v>0</v>
      </c>
      <c r="I112" s="5">
        <f>SUMIFS(base_de_dados!$T:$T,base_de_dados!$B:$B,$B112,base_de_dados!$G:$G,I$61,base_de_dados!$H:$H,$L$1,base_de_dados!$C:$C,$A112,base_de_dados!$M:$M,"&lt;=2014",base_de_dados!$O:$O,"&gt;=42004")</f>
        <v>0</v>
      </c>
      <c r="J112" s="5">
        <f>SUMIFS(base_de_dados!$T:$T,base_de_dados!$B:$B,$B112,base_de_dados!$G:$G,J$61,base_de_dados!$H:$H,$L$1,base_de_dados!$C:$C,$A112,base_de_dados!$M:$M,"&lt;=2014",base_de_dados!$O:$O,"&gt;=42004")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SUMIFS(base_de_dados!$T:$T,base_de_dados!$B:$B,$B113,base_de_dados!$G:$G,C$61,base_de_dados!$H:$H,$L$1,base_de_dados!$C:$C,$A113,base_de_dados!$M:$M,"&lt;=2014",base_de_dados!$O:$O,"&gt;=42004")</f>
        <v>0</v>
      </c>
      <c r="D113" s="5">
        <f>SUMIFS(base_de_dados!$T:$T,base_de_dados!$B:$B,$B113,base_de_dados!$G:$G,D$61,base_de_dados!$H:$H,$L$1,base_de_dados!$C:$C,$A113,base_de_dados!$M:$M,"&lt;=2014",base_de_dados!$O:$O,"&gt;=42004")</f>
        <v>0</v>
      </c>
      <c r="E113" s="5">
        <f>SUMIFS(base_de_dados!$T:$T,base_de_dados!$B:$B,$B113,base_de_dados!$G:$G,E$61,base_de_dados!$H:$H,$L$1,base_de_dados!$C:$C,$A113,base_de_dados!$M:$M,"&lt;=2014",base_de_dados!$O:$O,"&gt;=42004")</f>
        <v>0</v>
      </c>
      <c r="F113" s="5">
        <f>SUMIFS(base_de_dados!$T:$T,base_de_dados!$B:$B,$B113,base_de_dados!$G:$G,F$61,base_de_dados!$H:$H,$L$1,base_de_dados!$C:$C,$A113,base_de_dados!$M:$M,"&lt;=2014",base_de_dados!$O:$O,"&gt;=42004")</f>
        <v>0</v>
      </c>
      <c r="G113" s="5">
        <f>SUMIFS(base_de_dados!$T:$T,base_de_dados!$B:$B,$B113,base_de_dados!$G:$G,G$61,base_de_dados!$H:$H,$L$1,base_de_dados!$C:$C,$A113,base_de_dados!$M:$M,"&lt;=2014",base_de_dados!$O:$O,"&gt;=42004")</f>
        <v>0</v>
      </c>
      <c r="H113" s="5">
        <f>SUMIFS(base_de_dados!$T:$T,base_de_dados!$B:$B,$B113,base_de_dados!$G:$G,H$61,base_de_dados!$H:$H,$L$1,base_de_dados!$C:$C,$A113,base_de_dados!$M:$M,"&lt;=2014",base_de_dados!$O:$O,"&gt;=42004")</f>
        <v>0</v>
      </c>
      <c r="I113" s="5">
        <f>SUMIFS(base_de_dados!$T:$T,base_de_dados!$B:$B,$B113,base_de_dados!$G:$G,I$61,base_de_dados!$H:$H,$L$1,base_de_dados!$C:$C,$A113,base_de_dados!$M:$M,"&lt;=2014",base_de_dados!$O:$O,"&gt;=42004")</f>
        <v>0</v>
      </c>
      <c r="J113" s="5">
        <f>SUMIFS(base_de_dados!$T:$T,base_de_dados!$B:$B,$B113,base_de_dados!$G:$G,J$61,base_de_dados!$H:$H,$L$1,base_de_dados!$C:$C,$A113,base_de_dados!$M:$M,"&lt;=2014",base_de_dados!$O:$O,"&gt;=42004")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SUMIFS(base_de_dados!$T:$T,base_de_dados!$B:$B,$B114,base_de_dados!$G:$G,C$61,base_de_dados!$H:$H,$L$1,base_de_dados!$C:$C,$A114,base_de_dados!$M:$M,"&lt;=2014",base_de_dados!$O:$O,"&gt;=42004")</f>
        <v>0</v>
      </c>
      <c r="D114" s="5">
        <f>SUMIFS(base_de_dados!$T:$T,base_de_dados!$B:$B,$B114,base_de_dados!$G:$G,D$61,base_de_dados!$H:$H,$L$1,base_de_dados!$C:$C,$A114,base_de_dados!$M:$M,"&lt;=2014",base_de_dados!$O:$O,"&gt;=42004")</f>
        <v>0</v>
      </c>
      <c r="E114" s="5">
        <f>SUMIFS(base_de_dados!$T:$T,base_de_dados!$B:$B,$B114,base_de_dados!$G:$G,E$61,base_de_dados!$H:$H,$L$1,base_de_dados!$C:$C,$A114,base_de_dados!$M:$M,"&lt;=2014",base_de_dados!$O:$O,"&gt;=42004")</f>
        <v>0</v>
      </c>
      <c r="F114" s="5">
        <f>SUMIFS(base_de_dados!$T:$T,base_de_dados!$B:$B,$B114,base_de_dados!$G:$G,F$61,base_de_dados!$H:$H,$L$1,base_de_dados!$C:$C,$A114,base_de_dados!$M:$M,"&lt;=2014",base_de_dados!$O:$O,"&gt;=42004")</f>
        <v>0</v>
      </c>
      <c r="G114" s="5">
        <f>SUMIFS(base_de_dados!$T:$T,base_de_dados!$B:$B,$B114,base_de_dados!$G:$G,G$61,base_de_dados!$H:$H,$L$1,base_de_dados!$C:$C,$A114,base_de_dados!$M:$M,"&lt;=2014",base_de_dados!$O:$O,"&gt;=42004")</f>
        <v>0</v>
      </c>
      <c r="H114" s="5">
        <f>SUMIFS(base_de_dados!$T:$T,base_de_dados!$B:$B,$B114,base_de_dados!$G:$G,H$61,base_de_dados!$H:$H,$L$1,base_de_dados!$C:$C,$A114,base_de_dados!$M:$M,"&lt;=2014",base_de_dados!$O:$O,"&gt;=42004")</f>
        <v>0</v>
      </c>
      <c r="I114" s="5">
        <f>SUMIFS(base_de_dados!$T:$T,base_de_dados!$B:$B,$B114,base_de_dados!$G:$G,I$61,base_de_dados!$H:$H,$L$1,base_de_dados!$C:$C,$A114,base_de_dados!$M:$M,"&lt;=2014",base_de_dados!$O:$O,"&gt;=42004")</f>
        <v>0</v>
      </c>
      <c r="J114" s="5">
        <f>SUMIFS(base_de_dados!$T:$T,base_de_dados!$B:$B,$B114,base_de_dados!$G:$G,J$61,base_de_dados!$H:$H,$L$1,base_de_dados!$C:$C,$A114,base_de_dados!$M:$M,"&lt;=2014",base_de_dados!$O:$O,"&gt;=42004")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SUMIFS(base_de_dados!$T:$T,base_de_dados!$B:$B,$B115,base_de_dados!$G:$G,C$61,base_de_dados!$H:$H,$L$1,base_de_dados!$C:$C,$A115,base_de_dados!$M:$M,"&lt;=2014",base_de_dados!$O:$O,"&gt;=42004")</f>
        <v>0</v>
      </c>
      <c r="D115" s="5">
        <f>SUMIFS(base_de_dados!$T:$T,base_de_dados!$B:$B,$B115,base_de_dados!$G:$G,D$61,base_de_dados!$H:$H,$L$1,base_de_dados!$C:$C,$A115,base_de_dados!$M:$M,"&lt;=2014",base_de_dados!$O:$O,"&gt;=42004")</f>
        <v>0</v>
      </c>
      <c r="E115" s="5">
        <f>SUMIFS(base_de_dados!$T:$T,base_de_dados!$B:$B,$B115,base_de_dados!$G:$G,E$61,base_de_dados!$H:$H,$L$1,base_de_dados!$C:$C,$A115,base_de_dados!$M:$M,"&lt;=2014",base_de_dados!$O:$O,"&gt;=42004")</f>
        <v>0</v>
      </c>
      <c r="F115" s="5">
        <f>SUMIFS(base_de_dados!$T:$T,base_de_dados!$B:$B,$B115,base_de_dados!$G:$G,F$61,base_de_dados!$H:$H,$L$1,base_de_dados!$C:$C,$A115,base_de_dados!$M:$M,"&lt;=2014",base_de_dados!$O:$O,"&gt;=42004")</f>
        <v>0</v>
      </c>
      <c r="G115" s="5">
        <f>SUMIFS(base_de_dados!$T:$T,base_de_dados!$B:$B,$B115,base_de_dados!$G:$G,G$61,base_de_dados!$H:$H,$L$1,base_de_dados!$C:$C,$A115,base_de_dados!$M:$M,"&lt;=2014",base_de_dados!$O:$O,"&gt;=42004")</f>
        <v>0</v>
      </c>
      <c r="H115" s="5">
        <f>SUMIFS(base_de_dados!$T:$T,base_de_dados!$B:$B,$B115,base_de_dados!$G:$G,H$61,base_de_dados!$H:$H,$L$1,base_de_dados!$C:$C,$A115,base_de_dados!$M:$M,"&lt;=2014",base_de_dados!$O:$O,"&gt;=42004")</f>
        <v>0</v>
      </c>
      <c r="I115" s="5">
        <f>SUMIFS(base_de_dados!$T:$T,base_de_dados!$B:$B,$B115,base_de_dados!$G:$G,I$61,base_de_dados!$H:$H,$L$1,base_de_dados!$C:$C,$A115,base_de_dados!$M:$M,"&lt;=2014",base_de_dados!$O:$O,"&gt;=42004")</f>
        <v>0</v>
      </c>
      <c r="J115" s="5">
        <f>SUMIFS(base_de_dados!$T:$T,base_de_dados!$B:$B,$B115,base_de_dados!$G:$G,J$61,base_de_dados!$H:$H,$L$1,base_de_dados!$C:$C,$A115,base_de_dados!$M:$M,"&lt;=2014",base_de_dados!$O:$O,"&gt;=42004")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SUMIFS(base_de_dados!$T:$T,base_de_dados!$B:$B,$B116,base_de_dados!$G:$G,C$61,base_de_dados!$H:$H,$L$1,base_de_dados!$C:$C,$A116,base_de_dados!$M:$M,"&lt;=2014",base_de_dados!$O:$O,"&gt;=42004")</f>
        <v>0</v>
      </c>
      <c r="D116" s="5">
        <f>SUMIFS(base_de_dados!$T:$T,base_de_dados!$B:$B,$B116,base_de_dados!$G:$G,D$61,base_de_dados!$H:$H,$L$1,base_de_dados!$C:$C,$A116,base_de_dados!$M:$M,"&lt;=2014",base_de_dados!$O:$O,"&gt;=42004")</f>
        <v>0</v>
      </c>
      <c r="E116" s="5">
        <f>SUMIFS(base_de_dados!$T:$T,base_de_dados!$B:$B,$B116,base_de_dados!$G:$G,E$61,base_de_dados!$H:$H,$L$1,base_de_dados!$C:$C,$A116,base_de_dados!$M:$M,"&lt;=2014",base_de_dados!$O:$O,"&gt;=42004")</f>
        <v>0</v>
      </c>
      <c r="F116" s="5">
        <f>SUMIFS(base_de_dados!$T:$T,base_de_dados!$B:$B,$B116,base_de_dados!$G:$G,F$61,base_de_dados!$H:$H,$L$1,base_de_dados!$C:$C,$A116,base_de_dados!$M:$M,"&lt;=2014",base_de_dados!$O:$O,"&gt;=42004")</f>
        <v>0</v>
      </c>
      <c r="G116" s="5">
        <f>SUMIFS(base_de_dados!$T:$T,base_de_dados!$B:$B,$B116,base_de_dados!$G:$G,G$61,base_de_dados!$H:$H,$L$1,base_de_dados!$C:$C,$A116,base_de_dados!$M:$M,"&lt;=2014",base_de_dados!$O:$O,"&gt;=42004")</f>
        <v>0</v>
      </c>
      <c r="H116" s="5">
        <f>SUMIFS(base_de_dados!$T:$T,base_de_dados!$B:$B,$B116,base_de_dados!$G:$G,H$61,base_de_dados!$H:$H,$L$1,base_de_dados!$C:$C,$A116,base_de_dados!$M:$M,"&lt;=2014",base_de_dados!$O:$O,"&gt;=42004")</f>
        <v>0</v>
      </c>
      <c r="I116" s="5">
        <f>SUMIFS(base_de_dados!$T:$T,base_de_dados!$B:$B,$B116,base_de_dados!$G:$G,I$61,base_de_dados!$H:$H,$L$1,base_de_dados!$C:$C,$A116,base_de_dados!$M:$M,"&lt;=2014",base_de_dados!$O:$O,"&gt;=42004")</f>
        <v>0</v>
      </c>
      <c r="J116" s="5">
        <f>SUMIFS(base_de_dados!$T:$T,base_de_dados!$B:$B,$B116,base_de_dados!$G:$G,J$61,base_de_dados!$H:$H,$L$1,base_de_dados!$C:$C,$A116,base_de_dados!$M:$M,"&lt;=2014",base_de_dados!$O:$O,"&gt;=42004")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SUMIFS(base_de_dados!$T:$T,base_de_dados!$B:$B,$B117,base_de_dados!$G:$G,C$61,base_de_dados!$H:$H,$L$1,base_de_dados!$C:$C,$A117,base_de_dados!$M:$M,"&lt;=2014",base_de_dados!$O:$O,"&gt;=42004")</f>
        <v>0</v>
      </c>
      <c r="D117" s="5">
        <f>SUMIFS(base_de_dados!$T:$T,base_de_dados!$B:$B,$B117,base_de_dados!$G:$G,D$61,base_de_dados!$H:$H,$L$1,base_de_dados!$C:$C,$A117,base_de_dados!$M:$M,"&lt;=2014",base_de_dados!$O:$O,"&gt;=42004")</f>
        <v>0</v>
      </c>
      <c r="E117" s="5">
        <f>SUMIFS(base_de_dados!$T:$T,base_de_dados!$B:$B,$B117,base_de_dados!$G:$G,E$61,base_de_dados!$H:$H,$L$1,base_de_dados!$C:$C,$A117,base_de_dados!$M:$M,"&lt;=2014",base_de_dados!$O:$O,"&gt;=42004")</f>
        <v>0</v>
      </c>
      <c r="F117" s="5">
        <f>SUMIFS(base_de_dados!$T:$T,base_de_dados!$B:$B,$B117,base_de_dados!$G:$G,F$61,base_de_dados!$H:$H,$L$1,base_de_dados!$C:$C,$A117,base_de_dados!$M:$M,"&lt;=2014",base_de_dados!$O:$O,"&gt;=42004")</f>
        <v>0</v>
      </c>
      <c r="G117" s="5">
        <f>SUMIFS(base_de_dados!$T:$T,base_de_dados!$B:$B,$B117,base_de_dados!$G:$G,G$61,base_de_dados!$H:$H,$L$1,base_de_dados!$C:$C,$A117,base_de_dados!$M:$M,"&lt;=2014",base_de_dados!$O:$O,"&gt;=42004")</f>
        <v>0</v>
      </c>
      <c r="H117" s="5">
        <f>SUMIFS(base_de_dados!$T:$T,base_de_dados!$B:$B,$B117,base_de_dados!$G:$G,H$61,base_de_dados!$H:$H,$L$1,base_de_dados!$C:$C,$A117,base_de_dados!$M:$M,"&lt;=2014",base_de_dados!$O:$O,"&gt;=42004")</f>
        <v>0</v>
      </c>
      <c r="I117" s="5">
        <f>SUMIFS(base_de_dados!$T:$T,base_de_dados!$B:$B,$B117,base_de_dados!$G:$G,I$61,base_de_dados!$H:$H,$L$1,base_de_dados!$C:$C,$A117,base_de_dados!$M:$M,"&lt;=2014",base_de_dados!$O:$O,"&gt;=42004")</f>
        <v>0</v>
      </c>
      <c r="J117" s="5">
        <f>SUMIFS(base_de_dados!$T:$T,base_de_dados!$B:$B,$B117,base_de_dados!$G:$G,J$61,base_de_dados!$H:$H,$L$1,base_de_dados!$C:$C,$A117,base_de_dados!$M:$M,"&lt;=2014",base_de_dados!$O:$O,"&gt;=42004")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SUMIFS(base_de_dados!$T:$T,base_de_dados!$B:$B,$B118,base_de_dados!$G:$G,C$61,base_de_dados!$H:$H,$L$1,base_de_dados!$C:$C,$A118,base_de_dados!$M:$M,"&lt;=2014",base_de_dados!$O:$O,"&gt;=42004")</f>
        <v>0</v>
      </c>
      <c r="D118" s="5">
        <f>SUMIFS(base_de_dados!$T:$T,base_de_dados!$B:$B,$B118,base_de_dados!$G:$G,D$61,base_de_dados!$H:$H,$L$1,base_de_dados!$C:$C,$A118,base_de_dados!$M:$M,"&lt;=2014",base_de_dados!$O:$O,"&gt;=42004")</f>
        <v>0</v>
      </c>
      <c r="E118" s="5">
        <f>SUMIFS(base_de_dados!$T:$T,base_de_dados!$B:$B,$B118,base_de_dados!$G:$G,E$61,base_de_dados!$H:$H,$L$1,base_de_dados!$C:$C,$A118,base_de_dados!$M:$M,"&lt;=2014",base_de_dados!$O:$O,"&gt;=42004")</f>
        <v>0</v>
      </c>
      <c r="F118" s="5">
        <f>SUMIFS(base_de_dados!$T:$T,base_de_dados!$B:$B,$B118,base_de_dados!$G:$G,F$61,base_de_dados!$H:$H,$L$1,base_de_dados!$C:$C,$A118,base_de_dados!$M:$M,"&lt;=2014",base_de_dados!$O:$O,"&gt;=42004")</f>
        <v>0</v>
      </c>
      <c r="G118" s="5">
        <f>SUMIFS(base_de_dados!$T:$T,base_de_dados!$B:$B,$B118,base_de_dados!$G:$G,G$61,base_de_dados!$H:$H,$L$1,base_de_dados!$C:$C,$A118,base_de_dados!$M:$M,"&lt;=2014",base_de_dados!$O:$O,"&gt;=42004")</f>
        <v>0</v>
      </c>
      <c r="H118" s="5">
        <f>SUMIFS(base_de_dados!$T:$T,base_de_dados!$B:$B,$B118,base_de_dados!$G:$G,H$61,base_de_dados!$H:$H,$L$1,base_de_dados!$C:$C,$A118,base_de_dados!$M:$M,"&lt;=2014",base_de_dados!$O:$O,"&gt;=42004")</f>
        <v>0</v>
      </c>
      <c r="I118" s="5">
        <f>SUMIFS(base_de_dados!$T:$T,base_de_dados!$B:$B,$B118,base_de_dados!$G:$G,I$61,base_de_dados!$H:$H,$L$1,base_de_dados!$C:$C,$A118,base_de_dados!$M:$M,"&lt;=2014",base_de_dados!$O:$O,"&gt;=42004")</f>
        <v>0</v>
      </c>
      <c r="J118" s="5">
        <f>SUMIFS(base_de_dados!$T:$T,base_de_dados!$B:$B,$B118,base_de_dados!$G:$G,J$61,base_de_dados!$H:$H,$L$1,base_de_dados!$C:$C,$A118,base_de_dados!$M:$M,"&lt;=2014",base_de_dados!$O:$O,"&gt;=42004")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SUMIFS(base_de_dados!$T:$T,base_de_dados!$B:$B,$B119,base_de_dados!$G:$G,C$61,base_de_dados!$H:$H,$L$1,base_de_dados!$C:$C,$A119,base_de_dados!$M:$M,"&lt;=2014",base_de_dados!$O:$O,"&gt;=42004")</f>
        <v>0</v>
      </c>
      <c r="D119" s="5">
        <f>SUMIFS(base_de_dados!$T:$T,base_de_dados!$B:$B,$B119,base_de_dados!$G:$G,D$61,base_de_dados!$H:$H,$L$1,base_de_dados!$C:$C,$A119,base_de_dados!$M:$M,"&lt;=2014",base_de_dados!$O:$O,"&gt;=42004")</f>
        <v>0</v>
      </c>
      <c r="E119" s="5">
        <f>SUMIFS(base_de_dados!$T:$T,base_de_dados!$B:$B,$B119,base_de_dados!$G:$G,E$61,base_de_dados!$H:$H,$L$1,base_de_dados!$C:$C,$A119,base_de_dados!$M:$M,"&lt;=2014",base_de_dados!$O:$O,"&gt;=42004")</f>
        <v>0</v>
      </c>
      <c r="F119" s="5">
        <f>SUMIFS(base_de_dados!$T:$T,base_de_dados!$B:$B,$B119,base_de_dados!$G:$G,F$61,base_de_dados!$H:$H,$L$1,base_de_dados!$C:$C,$A119,base_de_dados!$M:$M,"&lt;=2014",base_de_dados!$O:$O,"&gt;=42004")</f>
        <v>0</v>
      </c>
      <c r="G119" s="5">
        <f>SUMIFS(base_de_dados!$T:$T,base_de_dados!$B:$B,$B119,base_de_dados!$G:$G,G$61,base_de_dados!$H:$H,$L$1,base_de_dados!$C:$C,$A119,base_de_dados!$M:$M,"&lt;=2014",base_de_dados!$O:$O,"&gt;=42004")</f>
        <v>0</v>
      </c>
      <c r="H119" s="5">
        <f>SUMIFS(base_de_dados!$T:$T,base_de_dados!$B:$B,$B119,base_de_dados!$G:$G,H$61,base_de_dados!$H:$H,$L$1,base_de_dados!$C:$C,$A119,base_de_dados!$M:$M,"&lt;=2014",base_de_dados!$O:$O,"&gt;=42004")</f>
        <v>0</v>
      </c>
      <c r="I119" s="5">
        <f>SUMIFS(base_de_dados!$T:$T,base_de_dados!$B:$B,$B119,base_de_dados!$G:$G,I$61,base_de_dados!$H:$H,$L$1,base_de_dados!$C:$C,$A119,base_de_dados!$M:$M,"&lt;=2014",base_de_dados!$O:$O,"&gt;=42004")</f>
        <v>0</v>
      </c>
      <c r="J119" s="5">
        <f>SUMIFS(base_de_dados!$T:$T,base_de_dados!$B:$B,$B119,base_de_dados!$G:$G,J$61,base_de_dados!$H:$H,$L$1,base_de_dados!$C:$C,$A119,base_de_dados!$M:$M,"&lt;=2014",base_de_dados!$O:$O,"&gt;=42004")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SUMIFS(base_de_dados!$T:$T,base_de_dados!$B:$B,$B120,base_de_dados!$G:$G,C$61,base_de_dados!$H:$H,$L$1,base_de_dados!$C:$C,$A120,base_de_dados!$M:$M,"&lt;=2014",base_de_dados!$O:$O,"&gt;=42004")</f>
        <v>0</v>
      </c>
      <c r="D120" s="5">
        <f>SUMIFS(base_de_dados!$T:$T,base_de_dados!$B:$B,$B120,base_de_dados!$G:$G,D$61,base_de_dados!$H:$H,$L$1,base_de_dados!$C:$C,$A120,base_de_dados!$M:$M,"&lt;=2014",base_de_dados!$O:$O,"&gt;=42004")</f>
        <v>0</v>
      </c>
      <c r="E120" s="5">
        <f>SUMIFS(base_de_dados!$T:$T,base_de_dados!$B:$B,$B120,base_de_dados!$G:$G,E$61,base_de_dados!$H:$H,$L$1,base_de_dados!$C:$C,$A120,base_de_dados!$M:$M,"&lt;=2014",base_de_dados!$O:$O,"&gt;=42004")</f>
        <v>0</v>
      </c>
      <c r="F120" s="5">
        <f>SUMIFS(base_de_dados!$T:$T,base_de_dados!$B:$B,$B120,base_de_dados!$G:$G,F$61,base_de_dados!$H:$H,$L$1,base_de_dados!$C:$C,$A120,base_de_dados!$M:$M,"&lt;=2014",base_de_dados!$O:$O,"&gt;=42004")</f>
        <v>0</v>
      </c>
      <c r="G120" s="5">
        <f>SUMIFS(base_de_dados!$T:$T,base_de_dados!$B:$B,$B120,base_de_dados!$G:$G,G$61,base_de_dados!$H:$H,$L$1,base_de_dados!$C:$C,$A120,base_de_dados!$M:$M,"&lt;=2014",base_de_dados!$O:$O,"&gt;=42004")</f>
        <v>0</v>
      </c>
      <c r="H120" s="5">
        <f>SUMIFS(base_de_dados!$T:$T,base_de_dados!$B:$B,$B120,base_de_dados!$G:$G,H$61,base_de_dados!$H:$H,$L$1,base_de_dados!$C:$C,$A120,base_de_dados!$M:$M,"&lt;=2014",base_de_dados!$O:$O,"&gt;=42004")</f>
        <v>0</v>
      </c>
      <c r="I120" s="5">
        <f>SUMIFS(base_de_dados!$T:$T,base_de_dados!$B:$B,$B120,base_de_dados!$G:$G,I$61,base_de_dados!$H:$H,$L$1,base_de_dados!$C:$C,$A120,base_de_dados!$M:$M,"&lt;=2014",base_de_dados!$O:$O,"&gt;=42004")</f>
        <v>0</v>
      </c>
      <c r="J120" s="5">
        <f>SUMIFS(base_de_dados!$T:$T,base_de_dados!$B:$B,$B120,base_de_dados!$G:$G,J$61,base_de_dados!$H:$H,$L$1,base_de_dados!$C:$C,$A120,base_de_dados!$M:$M,"&lt;=2014",base_de_dados!$O:$O,"&gt;=42004")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SUMIFS(base_de_dados!$T:$T,base_de_dados!$B:$B,$B121,base_de_dados!$G:$G,C$61,base_de_dados!$H:$H,$L$1,base_de_dados!$C:$C,$A121,base_de_dados!$M:$M,"&lt;=2014",base_de_dados!$O:$O,"&gt;=42004")</f>
        <v>0</v>
      </c>
      <c r="D121" s="5">
        <f>SUMIFS(base_de_dados!$T:$T,base_de_dados!$B:$B,$B121,base_de_dados!$G:$G,D$61,base_de_dados!$H:$H,$L$1,base_de_dados!$C:$C,$A121,base_de_dados!$M:$M,"&lt;=2014",base_de_dados!$O:$O,"&gt;=42004")</f>
        <v>0</v>
      </c>
      <c r="E121" s="5">
        <f>SUMIFS(base_de_dados!$T:$T,base_de_dados!$B:$B,$B121,base_de_dados!$G:$G,E$61,base_de_dados!$H:$H,$L$1,base_de_dados!$C:$C,$A121,base_de_dados!$M:$M,"&lt;=2014",base_de_dados!$O:$O,"&gt;=42004")</f>
        <v>0</v>
      </c>
      <c r="F121" s="5">
        <f>SUMIFS(base_de_dados!$T:$T,base_de_dados!$B:$B,$B121,base_de_dados!$G:$G,F$61,base_de_dados!$H:$H,$L$1,base_de_dados!$C:$C,$A121,base_de_dados!$M:$M,"&lt;=2014",base_de_dados!$O:$O,"&gt;=42004")</f>
        <v>0</v>
      </c>
      <c r="G121" s="5">
        <f>SUMIFS(base_de_dados!$T:$T,base_de_dados!$B:$B,$B121,base_de_dados!$G:$G,G$61,base_de_dados!$H:$H,$L$1,base_de_dados!$C:$C,$A121,base_de_dados!$M:$M,"&lt;=2014",base_de_dados!$O:$O,"&gt;=42004")</f>
        <v>0</v>
      </c>
      <c r="H121" s="5">
        <f>SUMIFS(base_de_dados!$T:$T,base_de_dados!$B:$B,$B121,base_de_dados!$G:$G,H$61,base_de_dados!$H:$H,$L$1,base_de_dados!$C:$C,$A121,base_de_dados!$M:$M,"&lt;=2014",base_de_dados!$O:$O,"&gt;=42004")</f>
        <v>0</v>
      </c>
      <c r="I121" s="5">
        <f>SUMIFS(base_de_dados!$T:$T,base_de_dados!$B:$B,$B121,base_de_dados!$G:$G,I$61,base_de_dados!$H:$H,$L$1,base_de_dados!$C:$C,$A121,base_de_dados!$M:$M,"&lt;=2014",base_de_dados!$O:$O,"&gt;=42004")</f>
        <v>0</v>
      </c>
      <c r="J121" s="5">
        <f>SUMIFS(base_de_dados!$T:$T,base_de_dados!$B:$B,$B121,base_de_dados!$G:$G,J$61,base_de_dados!$H:$H,$L$1,base_de_dados!$C:$C,$A121,base_de_dados!$M:$M,"&lt;=2014",base_de_dados!$O:$O,"&gt;=42004")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SUMIFS(base_de_dados!$T:$T,base_de_dados!$B:$B,$B122,base_de_dados!$G:$G,C$61,base_de_dados!$H:$H,$L$1,base_de_dados!$C:$C,$A122,base_de_dados!$M:$M,"&lt;=2014",base_de_dados!$O:$O,"&gt;=42004")</f>
        <v>0</v>
      </c>
      <c r="D122" s="5">
        <f>SUMIFS(base_de_dados!$T:$T,base_de_dados!$B:$B,$B122,base_de_dados!$G:$G,D$61,base_de_dados!$H:$H,$L$1,base_de_dados!$C:$C,$A122,base_de_dados!$M:$M,"&lt;=2014",base_de_dados!$O:$O,"&gt;=42004")</f>
        <v>0</v>
      </c>
      <c r="E122" s="5">
        <f>SUMIFS(base_de_dados!$T:$T,base_de_dados!$B:$B,$B122,base_de_dados!$G:$G,E$61,base_de_dados!$H:$H,$L$1,base_de_dados!$C:$C,$A122,base_de_dados!$M:$M,"&lt;=2014",base_de_dados!$O:$O,"&gt;=42004")</f>
        <v>0</v>
      </c>
      <c r="F122" s="5">
        <f>SUMIFS(base_de_dados!$T:$T,base_de_dados!$B:$B,$B122,base_de_dados!$G:$G,F$61,base_de_dados!$H:$H,$L$1,base_de_dados!$C:$C,$A122,base_de_dados!$M:$M,"&lt;=2014",base_de_dados!$O:$O,"&gt;=42004")</f>
        <v>0</v>
      </c>
      <c r="G122" s="5">
        <f>SUMIFS(base_de_dados!$T:$T,base_de_dados!$B:$B,$B122,base_de_dados!$G:$G,G$61,base_de_dados!$H:$H,$L$1,base_de_dados!$C:$C,$A122,base_de_dados!$M:$M,"&lt;=2014",base_de_dados!$O:$O,"&gt;=42004")</f>
        <v>0</v>
      </c>
      <c r="H122" s="5">
        <f>SUMIFS(base_de_dados!$T:$T,base_de_dados!$B:$B,$B122,base_de_dados!$G:$G,H$61,base_de_dados!$H:$H,$L$1,base_de_dados!$C:$C,$A122,base_de_dados!$M:$M,"&lt;=2014",base_de_dados!$O:$O,"&gt;=42004")</f>
        <v>0</v>
      </c>
      <c r="I122" s="5">
        <f>SUMIFS(base_de_dados!$T:$T,base_de_dados!$B:$B,$B122,base_de_dados!$G:$G,I$61,base_de_dados!$H:$H,$L$1,base_de_dados!$C:$C,$A122,base_de_dados!$M:$M,"&lt;=2014",base_de_dados!$O:$O,"&gt;=42004")</f>
        <v>0</v>
      </c>
      <c r="J122" s="5">
        <f>SUMIFS(base_de_dados!$T:$T,base_de_dados!$B:$B,$B122,base_de_dados!$G:$G,J$61,base_de_dados!$H:$H,$L$1,base_de_dados!$C:$C,$A122,base_de_dados!$M:$M,"&lt;=2014",base_de_dados!$O:$O,"&gt;=42004")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SUMIFS(base_de_dados!$T:$T,base_de_dados!$B:$B,$B123,base_de_dados!$G:$G,C$61,base_de_dados!$H:$H,$L$1,base_de_dados!$C:$C,$A123,base_de_dados!$M:$M,"&lt;=2014",base_de_dados!$O:$O,"&gt;=42004")</f>
        <v>1.3130555555555557E-2</v>
      </c>
      <c r="D123" s="5">
        <f>SUMIFS(base_de_dados!$T:$T,base_de_dados!$B:$B,$B123,base_de_dados!$G:$G,D$61,base_de_dados!$H:$H,$L$1,base_de_dados!$C:$C,$A123,base_de_dados!$M:$M,"&lt;=2014",base_de_dados!$O:$O,"&gt;=42004")</f>
        <v>0</v>
      </c>
      <c r="E123" s="5">
        <f>SUMIFS(base_de_dados!$T:$T,base_de_dados!$B:$B,$B123,base_de_dados!$G:$G,E$61,base_de_dados!$H:$H,$L$1,base_de_dados!$C:$C,$A123,base_de_dados!$M:$M,"&lt;=2014",base_de_dados!$O:$O,"&gt;=42004")</f>
        <v>0</v>
      </c>
      <c r="F123" s="5">
        <f>SUMIFS(base_de_dados!$T:$T,base_de_dados!$B:$B,$B123,base_de_dados!$G:$G,F$61,base_de_dados!$H:$H,$L$1,base_de_dados!$C:$C,$A123,base_de_dados!$M:$M,"&lt;=2014",base_de_dados!$O:$O,"&gt;=42004")</f>
        <v>0</v>
      </c>
      <c r="G123" s="5">
        <f>SUMIFS(base_de_dados!$T:$T,base_de_dados!$B:$B,$B123,base_de_dados!$G:$G,G$61,base_de_dados!$H:$H,$L$1,base_de_dados!$C:$C,$A123,base_de_dados!$M:$M,"&lt;=2014",base_de_dados!$O:$O,"&gt;=42004")</f>
        <v>0</v>
      </c>
      <c r="H123" s="5">
        <f>SUMIFS(base_de_dados!$T:$T,base_de_dados!$B:$B,$B123,base_de_dados!$G:$G,H$61,base_de_dados!$H:$H,$L$1,base_de_dados!$C:$C,$A123,base_de_dados!$M:$M,"&lt;=2014",base_de_dados!$O:$O,"&gt;=42004")</f>
        <v>0</v>
      </c>
      <c r="I123" s="5">
        <f>SUMIFS(base_de_dados!$T:$T,base_de_dados!$B:$B,$B123,base_de_dados!$G:$G,I$61,base_de_dados!$H:$H,$L$1,base_de_dados!$C:$C,$A123,base_de_dados!$M:$M,"&lt;=2014",base_de_dados!$O:$O,"&gt;=42004")</f>
        <v>0</v>
      </c>
      <c r="J123" s="5">
        <f>SUMIFS(base_de_dados!$T:$T,base_de_dados!$B:$B,$B123,base_de_dados!$G:$G,J$61,base_de_dados!$H:$H,$L$1,base_de_dados!$C:$C,$A123,base_de_dados!$M:$M,"&lt;=2014",base_de_dados!$O:$O,"&gt;=42004")</f>
        <v>0</v>
      </c>
      <c r="K123" s="32">
        <f t="shared" si="5"/>
        <v>1.3130555555555557E-2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SUMIFS(base_de_dados!$T:$T,base_de_dados!$B:$B,$B124,base_de_dados!$G:$G,C$61,base_de_dados!$H:$H,$L$1,base_de_dados!$C:$C,$A124,base_de_dados!$M:$M,"&lt;=2014",base_de_dados!$O:$O,"&gt;=42004")</f>
        <v>0.56009027777777776</v>
      </c>
      <c r="D124" s="5">
        <f>SUMIFS(base_de_dados!$T:$T,base_de_dados!$B:$B,$B124,base_de_dados!$G:$G,D$61,base_de_dados!$H:$H,$L$1,base_de_dados!$C:$C,$A124,base_de_dados!$M:$M,"&lt;=2014",base_de_dados!$O:$O,"&gt;=42004")</f>
        <v>0</v>
      </c>
      <c r="E124" s="5">
        <f>SUMIFS(base_de_dados!$T:$T,base_de_dados!$B:$B,$B124,base_de_dados!$G:$G,E$61,base_de_dados!$H:$H,$L$1,base_de_dados!$C:$C,$A124,base_de_dados!$M:$M,"&lt;=2014",base_de_dados!$O:$O,"&gt;=42004")</f>
        <v>0</v>
      </c>
      <c r="F124" s="5">
        <f>SUMIFS(base_de_dados!$T:$T,base_de_dados!$B:$B,$B124,base_de_dados!$G:$G,F$61,base_de_dados!$H:$H,$L$1,base_de_dados!$C:$C,$A124,base_de_dados!$M:$M,"&lt;=2014",base_de_dados!$O:$O,"&gt;=42004")</f>
        <v>0.65138070776255708</v>
      </c>
      <c r="G124" s="5">
        <f>SUMIFS(base_de_dados!$T:$T,base_de_dados!$B:$B,$B124,base_de_dados!$G:$G,G$61,base_de_dados!$H:$H,$L$1,base_de_dados!$C:$C,$A124,base_de_dados!$M:$M,"&lt;=2014",base_de_dados!$O:$O,"&gt;=42004")</f>
        <v>0</v>
      </c>
      <c r="H124" s="5">
        <f>SUMIFS(base_de_dados!$T:$T,base_de_dados!$B:$B,$B124,base_de_dados!$G:$G,H$61,base_de_dados!$H:$H,$L$1,base_de_dados!$C:$C,$A124,base_de_dados!$M:$M,"&lt;=2014",base_de_dados!$O:$O,"&gt;=42004")</f>
        <v>0</v>
      </c>
      <c r="I124" s="5">
        <f>SUMIFS(base_de_dados!$T:$T,base_de_dados!$B:$B,$B124,base_de_dados!$G:$G,I$61,base_de_dados!$H:$H,$L$1,base_de_dados!$C:$C,$A124,base_de_dados!$M:$M,"&lt;=2014",base_de_dados!$O:$O,"&gt;=42004")</f>
        <v>0</v>
      </c>
      <c r="J124" s="5">
        <f>SUMIFS(base_de_dados!$T:$T,base_de_dados!$B:$B,$B124,base_de_dados!$G:$G,J$61,base_de_dados!$H:$H,$L$1,base_de_dados!$C:$C,$A124,base_de_dados!$M:$M,"&lt;=2014",base_de_dados!$O:$O,"&gt;=42004")</f>
        <v>0</v>
      </c>
      <c r="K124" s="32">
        <f t="shared" si="5"/>
        <v>1.2114709855403349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SUMIFS(base_de_dados!$T:$T,base_de_dados!$B:$B,$B125,base_de_dados!$G:$G,C$61,base_de_dados!$H:$H,$L$1,base_de_dados!$C:$C,$A125,base_de_dados!$M:$M,"&lt;=2014",base_de_dados!$O:$O,"&gt;=42004")</f>
        <v>0</v>
      </c>
      <c r="D125" s="5">
        <f>SUMIFS(base_de_dados!$T:$T,base_de_dados!$B:$B,$B125,base_de_dados!$G:$G,D$61,base_de_dados!$H:$H,$L$1,base_de_dados!$C:$C,$A125,base_de_dados!$M:$M,"&lt;=2014",base_de_dados!$O:$O,"&gt;=42004")</f>
        <v>0</v>
      </c>
      <c r="E125" s="5">
        <f>SUMIFS(base_de_dados!$T:$T,base_de_dados!$B:$B,$B125,base_de_dados!$G:$G,E$61,base_de_dados!$H:$H,$L$1,base_de_dados!$C:$C,$A125,base_de_dados!$M:$M,"&lt;=2014",base_de_dados!$O:$O,"&gt;=42004")</f>
        <v>0</v>
      </c>
      <c r="F125" s="5">
        <f>SUMIFS(base_de_dados!$T:$T,base_de_dados!$B:$B,$B125,base_de_dados!$G:$G,F$61,base_de_dados!$H:$H,$L$1,base_de_dados!$C:$C,$A125,base_de_dados!$M:$M,"&lt;=2014",base_de_dados!$O:$O,"&gt;=42004")</f>
        <v>0</v>
      </c>
      <c r="G125" s="5">
        <f>SUMIFS(base_de_dados!$T:$T,base_de_dados!$B:$B,$B125,base_de_dados!$G:$G,G$61,base_de_dados!$H:$H,$L$1,base_de_dados!$C:$C,$A125,base_de_dados!$M:$M,"&lt;=2014",base_de_dados!$O:$O,"&gt;=42004")</f>
        <v>0</v>
      </c>
      <c r="H125" s="5">
        <f>SUMIFS(base_de_dados!$T:$T,base_de_dados!$B:$B,$B125,base_de_dados!$G:$G,H$61,base_de_dados!$H:$H,$L$1,base_de_dados!$C:$C,$A125,base_de_dados!$M:$M,"&lt;=2014",base_de_dados!$O:$O,"&gt;=42004")</f>
        <v>0</v>
      </c>
      <c r="I125" s="5">
        <f>SUMIFS(base_de_dados!$T:$T,base_de_dados!$B:$B,$B125,base_de_dados!$G:$G,I$61,base_de_dados!$H:$H,$L$1,base_de_dados!$C:$C,$A125,base_de_dados!$M:$M,"&lt;=2014",base_de_dados!$O:$O,"&gt;=42004")</f>
        <v>0</v>
      </c>
      <c r="J125" s="5">
        <f>SUMIFS(base_de_dados!$T:$T,base_de_dados!$B:$B,$B125,base_de_dados!$G:$G,J$61,base_de_dados!$H:$H,$L$1,base_de_dados!$C:$C,$A125,base_de_dados!$M:$M,"&lt;=2014",base_de_dados!$O:$O,"&gt;=42004")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SUMIFS(base_de_dados!$T:$T,base_de_dados!$B:$B,$B126,base_de_dados!$G:$G,C$61,base_de_dados!$H:$H,$L$1,base_de_dados!$C:$C,$A126,base_de_dados!$M:$M,"&lt;=2014",base_de_dados!$O:$O,"&gt;=42004")</f>
        <v>0</v>
      </c>
      <c r="D126" s="5">
        <f>SUMIFS(base_de_dados!$T:$T,base_de_dados!$B:$B,$B126,base_de_dados!$G:$G,D$61,base_de_dados!$H:$H,$L$1,base_de_dados!$C:$C,$A126,base_de_dados!$M:$M,"&lt;=2014",base_de_dados!$O:$O,"&gt;=42004")</f>
        <v>0</v>
      </c>
      <c r="E126" s="5">
        <f>SUMIFS(base_de_dados!$T:$T,base_de_dados!$B:$B,$B126,base_de_dados!$G:$G,E$61,base_de_dados!$H:$H,$L$1,base_de_dados!$C:$C,$A126,base_de_dados!$M:$M,"&lt;=2014",base_de_dados!$O:$O,"&gt;=42004")</f>
        <v>0</v>
      </c>
      <c r="F126" s="5">
        <f>SUMIFS(base_de_dados!$T:$T,base_de_dados!$B:$B,$B126,base_de_dados!$G:$G,F$61,base_de_dados!$H:$H,$L$1,base_de_dados!$C:$C,$A126,base_de_dados!$M:$M,"&lt;=2014",base_de_dados!$O:$O,"&gt;=42004")</f>
        <v>0</v>
      </c>
      <c r="G126" s="5">
        <f>SUMIFS(base_de_dados!$T:$T,base_de_dados!$B:$B,$B126,base_de_dados!$G:$G,G$61,base_de_dados!$H:$H,$L$1,base_de_dados!$C:$C,$A126,base_de_dados!$M:$M,"&lt;=2014",base_de_dados!$O:$O,"&gt;=42004")</f>
        <v>0</v>
      </c>
      <c r="H126" s="5">
        <f>SUMIFS(base_de_dados!$T:$T,base_de_dados!$B:$B,$B126,base_de_dados!$G:$G,H$61,base_de_dados!$H:$H,$L$1,base_de_dados!$C:$C,$A126,base_de_dados!$M:$M,"&lt;=2014",base_de_dados!$O:$O,"&gt;=42004")</f>
        <v>0</v>
      </c>
      <c r="I126" s="5">
        <f>SUMIFS(base_de_dados!$T:$T,base_de_dados!$B:$B,$B126,base_de_dados!$G:$G,I$61,base_de_dados!$H:$H,$L$1,base_de_dados!$C:$C,$A126,base_de_dados!$M:$M,"&lt;=2014",base_de_dados!$O:$O,"&gt;=42004")</f>
        <v>0</v>
      </c>
      <c r="J126" s="5">
        <f>SUMIFS(base_de_dados!$T:$T,base_de_dados!$B:$B,$B126,base_de_dados!$G:$G,J$61,base_de_dados!$H:$H,$L$1,base_de_dados!$C:$C,$A126,base_de_dados!$M:$M,"&lt;=2014",base_de_dados!$O:$O,"&gt;=42004")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SUMIFS(base_de_dados!$T:$T,base_de_dados!$B:$B,$B127,base_de_dados!$G:$G,C$61,base_de_dados!$H:$H,$L$1,base_de_dados!$C:$C,$A127,base_de_dados!$M:$M,"&lt;=2014",base_de_dados!$O:$O,"&gt;=42004")</f>
        <v>0</v>
      </c>
      <c r="D127" s="5">
        <f>SUMIFS(base_de_dados!$T:$T,base_de_dados!$B:$B,$B127,base_de_dados!$G:$G,D$61,base_de_dados!$H:$H,$L$1,base_de_dados!$C:$C,$A127,base_de_dados!$M:$M,"&lt;=2014",base_de_dados!$O:$O,"&gt;=42004")</f>
        <v>0</v>
      </c>
      <c r="E127" s="5">
        <f>SUMIFS(base_de_dados!$T:$T,base_de_dados!$B:$B,$B127,base_de_dados!$G:$G,E$61,base_de_dados!$H:$H,$L$1,base_de_dados!$C:$C,$A127,base_de_dados!$M:$M,"&lt;=2014",base_de_dados!$O:$O,"&gt;=42004")</f>
        <v>0</v>
      </c>
      <c r="F127" s="5">
        <f>SUMIFS(base_de_dados!$T:$T,base_de_dados!$B:$B,$B127,base_de_dados!$G:$G,F$61,base_de_dados!$H:$H,$L$1,base_de_dados!$C:$C,$A127,base_de_dados!$M:$M,"&lt;=2014",base_de_dados!$O:$O,"&gt;=42004")</f>
        <v>0</v>
      </c>
      <c r="G127" s="5">
        <f>SUMIFS(base_de_dados!$T:$T,base_de_dados!$B:$B,$B127,base_de_dados!$G:$G,G$61,base_de_dados!$H:$H,$L$1,base_de_dados!$C:$C,$A127,base_de_dados!$M:$M,"&lt;=2014",base_de_dados!$O:$O,"&gt;=42004")</f>
        <v>0</v>
      </c>
      <c r="H127" s="5">
        <f>SUMIFS(base_de_dados!$T:$T,base_de_dados!$B:$B,$B127,base_de_dados!$G:$G,H$61,base_de_dados!$H:$H,$L$1,base_de_dados!$C:$C,$A127,base_de_dados!$M:$M,"&lt;=2014",base_de_dados!$O:$O,"&gt;=42004")</f>
        <v>0</v>
      </c>
      <c r="I127" s="5">
        <f>SUMIFS(base_de_dados!$T:$T,base_de_dados!$B:$B,$B127,base_de_dados!$G:$G,I$61,base_de_dados!$H:$H,$L$1,base_de_dados!$C:$C,$A127,base_de_dados!$M:$M,"&lt;=2014",base_de_dados!$O:$O,"&gt;=42004")</f>
        <v>0</v>
      </c>
      <c r="J127" s="5">
        <f>SUMIFS(base_de_dados!$T:$T,base_de_dados!$B:$B,$B127,base_de_dados!$G:$G,J$61,base_de_dados!$H:$H,$L$1,base_de_dados!$C:$C,$A127,base_de_dados!$M:$M,"&lt;=2014",base_de_dados!$O:$O,"&gt;=42004")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SUMIFS(base_de_dados!$T:$T,base_de_dados!$B:$B,$B128,base_de_dados!$G:$G,C$61,base_de_dados!$H:$H,$L$1,base_de_dados!$C:$C,$A128,base_de_dados!$M:$M,"&lt;=2014",base_de_dados!$O:$O,"&gt;=42004")</f>
        <v>0</v>
      </c>
      <c r="D128" s="5">
        <f>SUMIFS(base_de_dados!$T:$T,base_de_dados!$B:$B,$B128,base_de_dados!$G:$G,D$61,base_de_dados!$H:$H,$L$1,base_de_dados!$C:$C,$A128,base_de_dados!$M:$M,"&lt;=2014",base_de_dados!$O:$O,"&gt;=42004")</f>
        <v>7.0015220700152203E-2</v>
      </c>
      <c r="E128" s="5">
        <f>SUMIFS(base_de_dados!$T:$T,base_de_dados!$B:$B,$B128,base_de_dados!$G:$G,E$61,base_de_dados!$H:$H,$L$1,base_de_dados!$C:$C,$A128,base_de_dados!$M:$M,"&lt;=2014",base_de_dados!$O:$O,"&gt;=42004")</f>
        <v>3.0441400304414001E-3</v>
      </c>
      <c r="F128" s="5">
        <f>SUMIFS(base_de_dados!$T:$T,base_de_dados!$B:$B,$B128,base_de_dados!$G:$G,F$61,base_de_dados!$H:$H,$L$1,base_de_dados!$C:$C,$A128,base_de_dados!$M:$M,"&lt;=2014",base_de_dados!$O:$O,"&gt;=42004")</f>
        <v>0</v>
      </c>
      <c r="G128" s="5">
        <f>SUMIFS(base_de_dados!$T:$T,base_de_dados!$B:$B,$B128,base_de_dados!$G:$G,G$61,base_de_dados!$H:$H,$L$1,base_de_dados!$C:$C,$A128,base_de_dados!$M:$M,"&lt;=2014",base_de_dados!$O:$O,"&gt;=42004")</f>
        <v>0</v>
      </c>
      <c r="H128" s="5">
        <f>SUMIFS(base_de_dados!$T:$T,base_de_dados!$B:$B,$B128,base_de_dados!$G:$G,H$61,base_de_dados!$H:$H,$L$1,base_de_dados!$C:$C,$A128,base_de_dados!$M:$M,"&lt;=2014",base_de_dados!$O:$O,"&gt;=42004")</f>
        <v>0</v>
      </c>
      <c r="I128" s="5">
        <f>SUMIFS(base_de_dados!$T:$T,base_de_dados!$B:$B,$B128,base_de_dados!$G:$G,I$61,base_de_dados!$H:$H,$L$1,base_de_dados!$C:$C,$A128,base_de_dados!$M:$M,"&lt;=2014",base_de_dados!$O:$O,"&gt;=42004")</f>
        <v>0</v>
      </c>
      <c r="J128" s="5">
        <f>SUMIFS(base_de_dados!$T:$T,base_de_dados!$B:$B,$B128,base_de_dados!$G:$G,J$61,base_de_dados!$H:$H,$L$1,base_de_dados!$C:$C,$A128,base_de_dados!$M:$M,"&lt;=2014",base_de_dados!$O:$O,"&gt;=42004")</f>
        <v>0</v>
      </c>
      <c r="K128" s="32">
        <f t="shared" si="6"/>
        <v>7.3059360730593603E-2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SUMIFS(base_de_dados!$T:$T,base_de_dados!$B:$B,$B129,base_de_dados!$G:$G,C$61,base_de_dados!$H:$H,$L$1,base_de_dados!$C:$C,$A129,base_de_dados!$M:$M,"&lt;=2014",base_de_dados!$O:$O,"&gt;=42004")</f>
        <v>0</v>
      </c>
      <c r="D129" s="5">
        <f>SUMIFS(base_de_dados!$T:$T,base_de_dados!$B:$B,$B129,base_de_dados!$G:$G,D$61,base_de_dados!$H:$H,$L$1,base_de_dados!$C:$C,$A129,base_de_dados!$M:$M,"&lt;=2014",base_de_dados!$O:$O,"&gt;=42004")</f>
        <v>0</v>
      </c>
      <c r="E129" s="5">
        <f>SUMIFS(base_de_dados!$T:$T,base_de_dados!$B:$B,$B129,base_de_dados!$G:$G,E$61,base_de_dados!$H:$H,$L$1,base_de_dados!$C:$C,$A129,base_de_dados!$M:$M,"&lt;=2014",base_de_dados!$O:$O,"&gt;=42004")</f>
        <v>0</v>
      </c>
      <c r="F129" s="5">
        <f>SUMIFS(base_de_dados!$T:$T,base_de_dados!$B:$B,$B129,base_de_dados!$G:$G,F$61,base_de_dados!$H:$H,$L$1,base_de_dados!$C:$C,$A129,base_de_dados!$M:$M,"&lt;=2014",base_de_dados!$O:$O,"&gt;=42004")</f>
        <v>0</v>
      </c>
      <c r="G129" s="5">
        <f>SUMIFS(base_de_dados!$T:$T,base_de_dados!$B:$B,$B129,base_de_dados!$G:$G,G$61,base_de_dados!$H:$H,$L$1,base_de_dados!$C:$C,$A129,base_de_dados!$M:$M,"&lt;=2014",base_de_dados!$O:$O,"&gt;=42004")</f>
        <v>0</v>
      </c>
      <c r="H129" s="5">
        <f>SUMIFS(base_de_dados!$T:$T,base_de_dados!$B:$B,$B129,base_de_dados!$G:$G,H$61,base_de_dados!$H:$H,$L$1,base_de_dados!$C:$C,$A129,base_de_dados!$M:$M,"&lt;=2014",base_de_dados!$O:$O,"&gt;=42004")</f>
        <v>0</v>
      </c>
      <c r="I129" s="5">
        <f>SUMIFS(base_de_dados!$T:$T,base_de_dados!$B:$B,$B129,base_de_dados!$G:$G,I$61,base_de_dados!$H:$H,$L$1,base_de_dados!$C:$C,$A129,base_de_dados!$M:$M,"&lt;=2014",base_de_dados!$O:$O,"&gt;=42004")</f>
        <v>0</v>
      </c>
      <c r="J129" s="5">
        <f>SUMIFS(base_de_dados!$T:$T,base_de_dados!$B:$B,$B129,base_de_dados!$G:$G,J$61,base_de_dados!$H:$H,$L$1,base_de_dados!$C:$C,$A129,base_de_dados!$M:$M,"&lt;=2014",base_de_dados!$O:$O,"&gt;=42004")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SUMIFS(base_de_dados!$T:$T,base_de_dados!$B:$B,$B130,base_de_dados!$G:$G,C$61,base_de_dados!$H:$H,$L$1,base_de_dados!$C:$C,$A130,base_de_dados!$M:$M,"&lt;=2014",base_de_dados!$O:$O,"&gt;=42004")</f>
        <v>0</v>
      </c>
      <c r="D130" s="5">
        <f>SUMIFS(base_de_dados!$T:$T,base_de_dados!$B:$B,$B130,base_de_dados!$G:$G,D$61,base_de_dados!$H:$H,$L$1,base_de_dados!$C:$C,$A130,base_de_dados!$M:$M,"&lt;=2014",base_de_dados!$O:$O,"&gt;=42004")</f>
        <v>0</v>
      </c>
      <c r="E130" s="5">
        <f>SUMIFS(base_de_dados!$T:$T,base_de_dados!$B:$B,$B130,base_de_dados!$G:$G,E$61,base_de_dados!$H:$H,$L$1,base_de_dados!$C:$C,$A130,base_de_dados!$M:$M,"&lt;=2014",base_de_dados!$O:$O,"&gt;=42004")</f>
        <v>0</v>
      </c>
      <c r="F130" s="5">
        <f>SUMIFS(base_de_dados!$T:$T,base_de_dados!$B:$B,$B130,base_de_dados!$G:$G,F$61,base_de_dados!$H:$H,$L$1,base_de_dados!$C:$C,$A130,base_de_dados!$M:$M,"&lt;=2014",base_de_dados!$O:$O,"&gt;=42004")</f>
        <v>0</v>
      </c>
      <c r="G130" s="5">
        <f>SUMIFS(base_de_dados!$T:$T,base_de_dados!$B:$B,$B130,base_de_dados!$G:$G,G$61,base_de_dados!$H:$H,$L$1,base_de_dados!$C:$C,$A130,base_de_dados!$M:$M,"&lt;=2014",base_de_dados!$O:$O,"&gt;=42004")</f>
        <v>0</v>
      </c>
      <c r="H130" s="5">
        <f>SUMIFS(base_de_dados!$T:$T,base_de_dados!$B:$B,$B130,base_de_dados!$G:$G,H$61,base_de_dados!$H:$H,$L$1,base_de_dados!$C:$C,$A130,base_de_dados!$M:$M,"&lt;=2014",base_de_dados!$O:$O,"&gt;=42004")</f>
        <v>0</v>
      </c>
      <c r="I130" s="5">
        <f>SUMIFS(base_de_dados!$T:$T,base_de_dados!$B:$B,$B130,base_de_dados!$G:$G,I$61,base_de_dados!$H:$H,$L$1,base_de_dados!$C:$C,$A130,base_de_dados!$M:$M,"&lt;=2014",base_de_dados!$O:$O,"&gt;=42004")</f>
        <v>0</v>
      </c>
      <c r="J130" s="5">
        <f>SUMIFS(base_de_dados!$T:$T,base_de_dados!$B:$B,$B130,base_de_dados!$G:$G,J$61,base_de_dados!$H:$H,$L$1,base_de_dados!$C:$C,$A130,base_de_dados!$M:$M,"&lt;=2014",base_de_dados!$O:$O,"&gt;=42004")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SUMIFS(base_de_dados!$T:$T,base_de_dados!$B:$B,$B131,base_de_dados!$G:$G,C$61,base_de_dados!$H:$H,$L$1,base_de_dados!$C:$C,$A131,base_de_dados!$M:$M,"&lt;=2014",base_de_dados!$O:$O,"&gt;=42004")</f>
        <v>0</v>
      </c>
      <c r="D131" s="5">
        <f>SUMIFS(base_de_dados!$T:$T,base_de_dados!$B:$B,$B131,base_de_dados!$G:$G,D$61,base_de_dados!$H:$H,$L$1,base_de_dados!$C:$C,$A131,base_de_dados!$M:$M,"&lt;=2014",base_de_dados!$O:$O,"&gt;=42004")</f>
        <v>0</v>
      </c>
      <c r="E131" s="5">
        <f>SUMIFS(base_de_dados!$T:$T,base_de_dados!$B:$B,$B131,base_de_dados!$G:$G,E$61,base_de_dados!$H:$H,$L$1,base_de_dados!$C:$C,$A131,base_de_dados!$M:$M,"&lt;=2014",base_de_dados!$O:$O,"&gt;=42004")</f>
        <v>0</v>
      </c>
      <c r="F131" s="5">
        <f>SUMIFS(base_de_dados!$T:$T,base_de_dados!$B:$B,$B131,base_de_dados!$G:$G,F$61,base_de_dados!$H:$H,$L$1,base_de_dados!$C:$C,$A131,base_de_dados!$M:$M,"&lt;=2014",base_de_dados!$O:$O,"&gt;=42004")</f>
        <v>0</v>
      </c>
      <c r="G131" s="5">
        <f>SUMIFS(base_de_dados!$T:$T,base_de_dados!$B:$B,$B131,base_de_dados!$G:$G,G$61,base_de_dados!$H:$H,$L$1,base_de_dados!$C:$C,$A131,base_de_dados!$M:$M,"&lt;=2014",base_de_dados!$O:$O,"&gt;=42004")</f>
        <v>0</v>
      </c>
      <c r="H131" s="5">
        <f>SUMIFS(base_de_dados!$T:$T,base_de_dados!$B:$B,$B131,base_de_dados!$G:$G,H$61,base_de_dados!$H:$H,$L$1,base_de_dados!$C:$C,$A131,base_de_dados!$M:$M,"&lt;=2014",base_de_dados!$O:$O,"&gt;=42004")</f>
        <v>0</v>
      </c>
      <c r="I131" s="5">
        <f>SUMIFS(base_de_dados!$T:$T,base_de_dados!$B:$B,$B131,base_de_dados!$G:$G,I$61,base_de_dados!$H:$H,$L$1,base_de_dados!$C:$C,$A131,base_de_dados!$M:$M,"&lt;=2014",base_de_dados!$O:$O,"&gt;=42004")</f>
        <v>0</v>
      </c>
      <c r="J131" s="5">
        <f>SUMIFS(base_de_dados!$T:$T,base_de_dados!$B:$B,$B131,base_de_dados!$G:$G,J$61,base_de_dados!$H:$H,$L$1,base_de_dados!$C:$C,$A131,base_de_dados!$M:$M,"&lt;=2014",base_de_dados!$O:$O,"&gt;=42004")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SUMIFS(base_de_dados!$T:$T,base_de_dados!$B:$B,$B132,base_de_dados!$G:$G,C$61,base_de_dados!$H:$H,$L$1,base_de_dados!$C:$C,$A132,base_de_dados!$M:$M,"&lt;=2014",base_de_dados!$O:$O,"&gt;=42004")</f>
        <v>0</v>
      </c>
      <c r="D132" s="5">
        <f>SUMIFS(base_de_dados!$T:$T,base_de_dados!$B:$B,$B132,base_de_dados!$G:$G,D$61,base_de_dados!$H:$H,$L$1,base_de_dados!$C:$C,$A132,base_de_dados!$M:$M,"&lt;=2014",base_de_dados!$O:$O,"&gt;=42004")</f>
        <v>0</v>
      </c>
      <c r="E132" s="5">
        <f>SUMIFS(base_de_dados!$T:$T,base_de_dados!$B:$B,$B132,base_de_dados!$G:$G,E$61,base_de_dados!$H:$H,$L$1,base_de_dados!$C:$C,$A132,base_de_dados!$M:$M,"&lt;=2014",base_de_dados!$O:$O,"&gt;=42004")</f>
        <v>0</v>
      </c>
      <c r="F132" s="5">
        <f>SUMIFS(base_de_dados!$T:$T,base_de_dados!$B:$B,$B132,base_de_dados!$G:$G,F$61,base_de_dados!$H:$H,$L$1,base_de_dados!$C:$C,$A132,base_de_dados!$M:$M,"&lt;=2014",base_de_dados!$O:$O,"&gt;=42004")</f>
        <v>0</v>
      </c>
      <c r="G132" s="5">
        <f>SUMIFS(base_de_dados!$T:$T,base_de_dados!$B:$B,$B132,base_de_dados!$G:$G,G$61,base_de_dados!$H:$H,$L$1,base_de_dados!$C:$C,$A132,base_de_dados!$M:$M,"&lt;=2014",base_de_dados!$O:$O,"&gt;=42004")</f>
        <v>0</v>
      </c>
      <c r="H132" s="5">
        <f>SUMIFS(base_de_dados!$T:$T,base_de_dados!$B:$B,$B132,base_de_dados!$G:$G,H$61,base_de_dados!$H:$H,$L$1,base_de_dados!$C:$C,$A132,base_de_dados!$M:$M,"&lt;=2014",base_de_dados!$O:$O,"&gt;=42004")</f>
        <v>0</v>
      </c>
      <c r="I132" s="5">
        <f>SUMIFS(base_de_dados!$T:$T,base_de_dados!$B:$B,$B132,base_de_dados!$G:$G,I$61,base_de_dados!$H:$H,$L$1,base_de_dados!$C:$C,$A132,base_de_dados!$M:$M,"&lt;=2014",base_de_dados!$O:$O,"&gt;=42004")</f>
        <v>0</v>
      </c>
      <c r="J132" s="5">
        <f>SUMIFS(base_de_dados!$T:$T,base_de_dados!$B:$B,$B132,base_de_dados!$G:$G,J$61,base_de_dados!$H:$H,$L$1,base_de_dados!$C:$C,$A132,base_de_dados!$M:$M,"&lt;=2014",base_de_dados!$O:$O,"&gt;=42004")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SUMIFS(base_de_dados!$T:$T,base_de_dados!$B:$B,$B133,base_de_dados!$G:$G,C$61,base_de_dados!$H:$H,$L$1,base_de_dados!$C:$C,$A133,base_de_dados!$M:$M,"&lt;=2014",base_de_dados!$O:$O,"&gt;=42004")</f>
        <v>0</v>
      </c>
      <c r="D133" s="5">
        <f>SUMIFS(base_de_dados!$T:$T,base_de_dados!$B:$B,$B133,base_de_dados!$G:$G,D$61,base_de_dados!$H:$H,$L$1,base_de_dados!$C:$C,$A133,base_de_dados!$M:$M,"&lt;=2014",base_de_dados!$O:$O,"&gt;=42004")</f>
        <v>0</v>
      </c>
      <c r="E133" s="5">
        <f>SUMIFS(base_de_dados!$T:$T,base_de_dados!$B:$B,$B133,base_de_dados!$G:$G,E$61,base_de_dados!$H:$H,$L$1,base_de_dados!$C:$C,$A133,base_de_dados!$M:$M,"&lt;=2014",base_de_dados!$O:$O,"&gt;=42004")</f>
        <v>0</v>
      </c>
      <c r="F133" s="5">
        <f>SUMIFS(base_de_dados!$T:$T,base_de_dados!$B:$B,$B133,base_de_dados!$G:$G,F$61,base_de_dados!$H:$H,$L$1,base_de_dados!$C:$C,$A133,base_de_dados!$M:$M,"&lt;=2014",base_de_dados!$O:$O,"&gt;=42004")</f>
        <v>0</v>
      </c>
      <c r="G133" s="5">
        <f>SUMIFS(base_de_dados!$T:$T,base_de_dados!$B:$B,$B133,base_de_dados!$G:$G,G$61,base_de_dados!$H:$H,$L$1,base_de_dados!$C:$C,$A133,base_de_dados!$M:$M,"&lt;=2014",base_de_dados!$O:$O,"&gt;=42004")</f>
        <v>0</v>
      </c>
      <c r="H133" s="5">
        <f>SUMIFS(base_de_dados!$T:$T,base_de_dados!$B:$B,$B133,base_de_dados!$G:$G,H$61,base_de_dados!$H:$H,$L$1,base_de_dados!$C:$C,$A133,base_de_dados!$M:$M,"&lt;=2014",base_de_dados!$O:$O,"&gt;=42004")</f>
        <v>0</v>
      </c>
      <c r="I133" s="5">
        <f>SUMIFS(base_de_dados!$T:$T,base_de_dados!$B:$B,$B133,base_de_dados!$G:$G,I$61,base_de_dados!$H:$H,$L$1,base_de_dados!$C:$C,$A133,base_de_dados!$M:$M,"&lt;=2014",base_de_dados!$O:$O,"&gt;=42004")</f>
        <v>0</v>
      </c>
      <c r="J133" s="5">
        <f>SUMIFS(base_de_dados!$T:$T,base_de_dados!$B:$B,$B133,base_de_dados!$G:$G,J$61,base_de_dados!$H:$H,$L$1,base_de_dados!$C:$C,$A133,base_de_dados!$M:$M,"&lt;=2014",base_de_dados!$O:$O,"&gt;=42004")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SUMIFS(base_de_dados!$T:$T,base_de_dados!$B:$B,$B134,base_de_dados!$G:$G,C$61,base_de_dados!$H:$H,$L$1,base_de_dados!$C:$C,$A134,base_de_dados!$M:$M,"&lt;=2014",base_de_dados!$O:$O,"&gt;=42004")</f>
        <v>0</v>
      </c>
      <c r="D134" s="5">
        <f>SUMIFS(base_de_dados!$T:$T,base_de_dados!$B:$B,$B134,base_de_dados!$G:$G,D$61,base_de_dados!$H:$H,$L$1,base_de_dados!$C:$C,$A134,base_de_dados!$M:$M,"&lt;=2014",base_de_dados!$O:$O,"&gt;=42004")</f>
        <v>0</v>
      </c>
      <c r="E134" s="5">
        <f>SUMIFS(base_de_dados!$T:$T,base_de_dados!$B:$B,$B134,base_de_dados!$G:$G,E$61,base_de_dados!$H:$H,$L$1,base_de_dados!$C:$C,$A134,base_de_dados!$M:$M,"&lt;=2014",base_de_dados!$O:$O,"&gt;=42004")</f>
        <v>0</v>
      </c>
      <c r="F134" s="5">
        <f>SUMIFS(base_de_dados!$T:$T,base_de_dados!$B:$B,$B134,base_de_dados!$G:$G,F$61,base_de_dados!$H:$H,$L$1,base_de_dados!$C:$C,$A134,base_de_dados!$M:$M,"&lt;=2014",base_de_dados!$O:$O,"&gt;=42004")</f>
        <v>0</v>
      </c>
      <c r="G134" s="5">
        <f>SUMIFS(base_de_dados!$T:$T,base_de_dados!$B:$B,$B134,base_de_dados!$G:$G,G$61,base_de_dados!$H:$H,$L$1,base_de_dados!$C:$C,$A134,base_de_dados!$M:$M,"&lt;=2014",base_de_dados!$O:$O,"&gt;=42004")</f>
        <v>0</v>
      </c>
      <c r="H134" s="5">
        <f>SUMIFS(base_de_dados!$T:$T,base_de_dados!$B:$B,$B134,base_de_dados!$G:$G,H$61,base_de_dados!$H:$H,$L$1,base_de_dados!$C:$C,$A134,base_de_dados!$M:$M,"&lt;=2014",base_de_dados!$O:$O,"&gt;=42004")</f>
        <v>0</v>
      </c>
      <c r="I134" s="5">
        <f>SUMIFS(base_de_dados!$T:$T,base_de_dados!$B:$B,$B134,base_de_dados!$G:$G,I$61,base_de_dados!$H:$H,$L$1,base_de_dados!$C:$C,$A134,base_de_dados!$M:$M,"&lt;=2014",base_de_dados!$O:$O,"&gt;=42004")</f>
        <v>0</v>
      </c>
      <c r="J134" s="5">
        <f>SUMIFS(base_de_dados!$T:$T,base_de_dados!$B:$B,$B134,base_de_dados!$G:$G,J$61,base_de_dados!$H:$H,$L$1,base_de_dados!$C:$C,$A134,base_de_dados!$M:$M,"&lt;=2014",base_de_dados!$O:$O,"&gt;=42004")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SUMIFS(base_de_dados!$T:$T,base_de_dados!$B:$B,$B135,base_de_dados!$G:$G,C$61,base_de_dados!$H:$H,$L$1,base_de_dados!$C:$C,$A135,base_de_dados!$M:$M,"&lt;=2014",base_de_dados!$O:$O,"&gt;=42004")</f>
        <v>0</v>
      </c>
      <c r="D135" s="5">
        <f>SUMIFS(base_de_dados!$T:$T,base_de_dados!$B:$B,$B135,base_de_dados!$G:$G,D$61,base_de_dados!$H:$H,$L$1,base_de_dados!$C:$C,$A135,base_de_dados!$M:$M,"&lt;=2014",base_de_dados!$O:$O,"&gt;=42004")</f>
        <v>0</v>
      </c>
      <c r="E135" s="5">
        <f>SUMIFS(base_de_dados!$T:$T,base_de_dados!$B:$B,$B135,base_de_dados!$G:$G,E$61,base_de_dados!$H:$H,$L$1,base_de_dados!$C:$C,$A135,base_de_dados!$M:$M,"&lt;=2014",base_de_dados!$O:$O,"&gt;=42004")</f>
        <v>0</v>
      </c>
      <c r="F135" s="5">
        <f>SUMIFS(base_de_dados!$T:$T,base_de_dados!$B:$B,$B135,base_de_dados!$G:$G,F$61,base_de_dados!$H:$H,$L$1,base_de_dados!$C:$C,$A135,base_de_dados!$M:$M,"&lt;=2014",base_de_dados!$O:$O,"&gt;=42004")</f>
        <v>0</v>
      </c>
      <c r="G135" s="5">
        <f>SUMIFS(base_de_dados!$T:$T,base_de_dados!$B:$B,$B135,base_de_dados!$G:$G,G$61,base_de_dados!$H:$H,$L$1,base_de_dados!$C:$C,$A135,base_de_dados!$M:$M,"&lt;=2014",base_de_dados!$O:$O,"&gt;=42004")</f>
        <v>0</v>
      </c>
      <c r="H135" s="5">
        <f>SUMIFS(base_de_dados!$T:$T,base_de_dados!$B:$B,$B135,base_de_dados!$G:$G,H$61,base_de_dados!$H:$H,$L$1,base_de_dados!$C:$C,$A135,base_de_dados!$M:$M,"&lt;=2014",base_de_dados!$O:$O,"&gt;=42004")</f>
        <v>0</v>
      </c>
      <c r="I135" s="5">
        <f>SUMIFS(base_de_dados!$T:$T,base_de_dados!$B:$B,$B135,base_de_dados!$G:$G,I$61,base_de_dados!$H:$H,$L$1,base_de_dados!$C:$C,$A135,base_de_dados!$M:$M,"&lt;=2014",base_de_dados!$O:$O,"&gt;=42004")</f>
        <v>0</v>
      </c>
      <c r="J135" s="5">
        <f>SUMIFS(base_de_dados!$T:$T,base_de_dados!$B:$B,$B135,base_de_dados!$G:$G,J$61,base_de_dados!$H:$H,$L$1,base_de_dados!$C:$C,$A135,base_de_dados!$M:$M,"&lt;=2014",base_de_dados!$O:$O,"&gt;=42004")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SUMIFS(base_de_dados!$T:$T,base_de_dados!$B:$B,$B136,base_de_dados!$G:$G,C$61,base_de_dados!$H:$H,$L$1,base_de_dados!$C:$C,$A136,base_de_dados!$M:$M,"&lt;=2014",base_de_dados!$O:$O,"&gt;=42004")</f>
        <v>0</v>
      </c>
      <c r="D136" s="5">
        <f>SUMIFS(base_de_dados!$T:$T,base_de_dados!$B:$B,$B136,base_de_dados!$G:$G,D$61,base_de_dados!$H:$H,$L$1,base_de_dados!$C:$C,$A136,base_de_dados!$M:$M,"&lt;=2014",base_de_dados!$O:$O,"&gt;=42004")</f>
        <v>0</v>
      </c>
      <c r="E136" s="5">
        <f>SUMIFS(base_de_dados!$T:$T,base_de_dados!$B:$B,$B136,base_de_dados!$G:$G,E$61,base_de_dados!$H:$H,$L$1,base_de_dados!$C:$C,$A136,base_de_dados!$M:$M,"&lt;=2014",base_de_dados!$O:$O,"&gt;=42004")</f>
        <v>0</v>
      </c>
      <c r="F136" s="5">
        <f>SUMIFS(base_de_dados!$T:$T,base_de_dados!$B:$B,$B136,base_de_dados!$G:$G,F$61,base_de_dados!$H:$H,$L$1,base_de_dados!$C:$C,$A136,base_de_dados!$M:$M,"&lt;=2014",base_de_dados!$O:$O,"&gt;=42004")</f>
        <v>0</v>
      </c>
      <c r="G136" s="5">
        <f>SUMIFS(base_de_dados!$T:$T,base_de_dados!$B:$B,$B136,base_de_dados!$G:$G,G$61,base_de_dados!$H:$H,$L$1,base_de_dados!$C:$C,$A136,base_de_dados!$M:$M,"&lt;=2014",base_de_dados!$O:$O,"&gt;=42004")</f>
        <v>0</v>
      </c>
      <c r="H136" s="5">
        <f>SUMIFS(base_de_dados!$T:$T,base_de_dados!$B:$B,$B136,base_de_dados!$G:$G,H$61,base_de_dados!$H:$H,$L$1,base_de_dados!$C:$C,$A136,base_de_dados!$M:$M,"&lt;=2014",base_de_dados!$O:$O,"&gt;=42004")</f>
        <v>0</v>
      </c>
      <c r="I136" s="5">
        <f>SUMIFS(base_de_dados!$T:$T,base_de_dados!$B:$B,$B136,base_de_dados!$G:$G,I$61,base_de_dados!$H:$H,$L$1,base_de_dados!$C:$C,$A136,base_de_dados!$M:$M,"&lt;=2014",base_de_dados!$O:$O,"&gt;=42004")</f>
        <v>0</v>
      </c>
      <c r="J136" s="5">
        <f>SUMIFS(base_de_dados!$T:$T,base_de_dados!$B:$B,$B136,base_de_dados!$G:$G,J$61,base_de_dados!$H:$H,$L$1,base_de_dados!$C:$C,$A136,base_de_dados!$M:$M,"&lt;=2014",base_de_dados!$O:$O,"&gt;=42004")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SUMIFS(base_de_dados!$T:$T,base_de_dados!$B:$B,$B137,base_de_dados!$G:$G,C$61,base_de_dados!$H:$H,$L$1,base_de_dados!$C:$C,$A137,base_de_dados!$M:$M,"&lt;=2014",base_de_dados!$O:$O,"&gt;=42004")</f>
        <v>0</v>
      </c>
      <c r="D137" s="5">
        <f>SUMIFS(base_de_dados!$T:$T,base_de_dados!$B:$B,$B137,base_de_dados!$G:$G,D$61,base_de_dados!$H:$H,$L$1,base_de_dados!$C:$C,$A137,base_de_dados!$M:$M,"&lt;=2014",base_de_dados!$O:$O,"&gt;=42004")</f>
        <v>0</v>
      </c>
      <c r="E137" s="5">
        <f>SUMIFS(base_de_dados!$T:$T,base_de_dados!$B:$B,$B137,base_de_dados!$G:$G,E$61,base_de_dados!$H:$H,$L$1,base_de_dados!$C:$C,$A137,base_de_dados!$M:$M,"&lt;=2014",base_de_dados!$O:$O,"&gt;=42004")</f>
        <v>0</v>
      </c>
      <c r="F137" s="5">
        <f>SUMIFS(base_de_dados!$T:$T,base_de_dados!$B:$B,$B137,base_de_dados!$G:$G,F$61,base_de_dados!$H:$H,$L$1,base_de_dados!$C:$C,$A137,base_de_dados!$M:$M,"&lt;=2014",base_de_dados!$O:$O,"&gt;=42004")</f>
        <v>0</v>
      </c>
      <c r="G137" s="5">
        <f>SUMIFS(base_de_dados!$T:$T,base_de_dados!$B:$B,$B137,base_de_dados!$G:$G,G$61,base_de_dados!$H:$H,$L$1,base_de_dados!$C:$C,$A137,base_de_dados!$M:$M,"&lt;=2014",base_de_dados!$O:$O,"&gt;=42004")</f>
        <v>0</v>
      </c>
      <c r="H137" s="5">
        <f>SUMIFS(base_de_dados!$T:$T,base_de_dados!$B:$B,$B137,base_de_dados!$G:$G,H$61,base_de_dados!$H:$H,$L$1,base_de_dados!$C:$C,$A137,base_de_dados!$M:$M,"&lt;=2014",base_de_dados!$O:$O,"&gt;=42004")</f>
        <v>0</v>
      </c>
      <c r="I137" s="5">
        <f>SUMIFS(base_de_dados!$T:$T,base_de_dados!$B:$B,$B137,base_de_dados!$G:$G,I$61,base_de_dados!$H:$H,$L$1,base_de_dados!$C:$C,$A137,base_de_dados!$M:$M,"&lt;=2014",base_de_dados!$O:$O,"&gt;=42004")</f>
        <v>0</v>
      </c>
      <c r="J137" s="5">
        <f>SUMIFS(base_de_dados!$T:$T,base_de_dados!$B:$B,$B137,base_de_dados!$G:$G,J$61,base_de_dados!$H:$H,$L$1,base_de_dados!$C:$C,$A137,base_de_dados!$M:$M,"&lt;=2014",base_de_dados!$O:$O,"&gt;=42004")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SUMIFS(base_de_dados!$T:$T,base_de_dados!$B:$B,$B138,base_de_dados!$G:$G,C$61,base_de_dados!$H:$H,$L$1,base_de_dados!$C:$C,$A138,base_de_dados!$M:$M,"&lt;=2014",base_de_dados!$O:$O,"&gt;=42004")</f>
        <v>0</v>
      </c>
      <c r="D138" s="5">
        <f>SUMIFS(base_de_dados!$T:$T,base_de_dados!$B:$B,$B138,base_de_dados!$G:$G,D$61,base_de_dados!$H:$H,$L$1,base_de_dados!$C:$C,$A138,base_de_dados!$M:$M,"&lt;=2014",base_de_dados!$O:$O,"&gt;=42004")</f>
        <v>0</v>
      </c>
      <c r="E138" s="5">
        <f>SUMIFS(base_de_dados!$T:$T,base_de_dados!$B:$B,$B138,base_de_dados!$G:$G,E$61,base_de_dados!$H:$H,$L$1,base_de_dados!$C:$C,$A138,base_de_dados!$M:$M,"&lt;=2014",base_de_dados!$O:$O,"&gt;=42004")</f>
        <v>0</v>
      </c>
      <c r="F138" s="5">
        <f>SUMIFS(base_de_dados!$T:$T,base_de_dados!$B:$B,$B138,base_de_dados!$G:$G,F$61,base_de_dados!$H:$H,$L$1,base_de_dados!$C:$C,$A138,base_de_dados!$M:$M,"&lt;=2014",base_de_dados!$O:$O,"&gt;=42004")</f>
        <v>0</v>
      </c>
      <c r="G138" s="5">
        <f>SUMIFS(base_de_dados!$T:$T,base_de_dados!$B:$B,$B138,base_de_dados!$G:$G,G$61,base_de_dados!$H:$H,$L$1,base_de_dados!$C:$C,$A138,base_de_dados!$M:$M,"&lt;=2014",base_de_dados!$O:$O,"&gt;=42004")</f>
        <v>0</v>
      </c>
      <c r="H138" s="5">
        <f>SUMIFS(base_de_dados!$T:$T,base_de_dados!$B:$B,$B138,base_de_dados!$G:$G,H$61,base_de_dados!$H:$H,$L$1,base_de_dados!$C:$C,$A138,base_de_dados!$M:$M,"&lt;=2014",base_de_dados!$O:$O,"&gt;=42004")</f>
        <v>0</v>
      </c>
      <c r="I138" s="5">
        <f>SUMIFS(base_de_dados!$T:$T,base_de_dados!$B:$B,$B138,base_de_dados!$G:$G,I$61,base_de_dados!$H:$H,$L$1,base_de_dados!$C:$C,$A138,base_de_dados!$M:$M,"&lt;=2014",base_de_dados!$O:$O,"&gt;=42004")</f>
        <v>0</v>
      </c>
      <c r="J138" s="5">
        <f>SUMIFS(base_de_dados!$T:$T,base_de_dados!$B:$B,$B138,base_de_dados!$G:$G,J$61,base_de_dados!$H:$H,$L$1,base_de_dados!$C:$C,$A138,base_de_dados!$M:$M,"&lt;=2014",base_de_dados!$O:$O,"&gt;=42004")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SUMIFS(base_de_dados!$T:$T,base_de_dados!$B:$B,$B139,base_de_dados!$G:$G,C$61,base_de_dados!$H:$H,$L$1,base_de_dados!$C:$C,$A139,base_de_dados!$M:$M,"&lt;=2014",base_de_dados!$O:$O,"&gt;=42004")</f>
        <v>0</v>
      </c>
      <c r="D139" s="5">
        <f>SUMIFS(base_de_dados!$T:$T,base_de_dados!$B:$B,$B139,base_de_dados!$G:$G,D$61,base_de_dados!$H:$H,$L$1,base_de_dados!$C:$C,$A139,base_de_dados!$M:$M,"&lt;=2014",base_de_dados!$O:$O,"&gt;=42004")</f>
        <v>0</v>
      </c>
      <c r="E139" s="5">
        <f>SUMIFS(base_de_dados!$T:$T,base_de_dados!$B:$B,$B139,base_de_dados!$G:$G,E$61,base_de_dados!$H:$H,$L$1,base_de_dados!$C:$C,$A139,base_de_dados!$M:$M,"&lt;=2014",base_de_dados!$O:$O,"&gt;=42004")</f>
        <v>0</v>
      </c>
      <c r="F139" s="5">
        <f>SUMIFS(base_de_dados!$T:$T,base_de_dados!$B:$B,$B139,base_de_dados!$G:$G,F$61,base_de_dados!$H:$H,$L$1,base_de_dados!$C:$C,$A139,base_de_dados!$M:$M,"&lt;=2014",base_de_dados!$O:$O,"&gt;=42004")</f>
        <v>0</v>
      </c>
      <c r="G139" s="5">
        <f>SUMIFS(base_de_dados!$T:$T,base_de_dados!$B:$B,$B139,base_de_dados!$G:$G,G$61,base_de_dados!$H:$H,$L$1,base_de_dados!$C:$C,$A139,base_de_dados!$M:$M,"&lt;=2014",base_de_dados!$O:$O,"&gt;=42004")</f>
        <v>0</v>
      </c>
      <c r="H139" s="5">
        <f>SUMIFS(base_de_dados!$T:$T,base_de_dados!$B:$B,$B139,base_de_dados!$G:$G,H$61,base_de_dados!$H:$H,$L$1,base_de_dados!$C:$C,$A139,base_de_dados!$M:$M,"&lt;=2014",base_de_dados!$O:$O,"&gt;=42004")</f>
        <v>0</v>
      </c>
      <c r="I139" s="5">
        <f>SUMIFS(base_de_dados!$T:$T,base_de_dados!$B:$B,$B139,base_de_dados!$G:$G,I$61,base_de_dados!$H:$H,$L$1,base_de_dados!$C:$C,$A139,base_de_dados!$M:$M,"&lt;=2014",base_de_dados!$O:$O,"&gt;=42004")</f>
        <v>0</v>
      </c>
      <c r="J139" s="5">
        <f>SUMIFS(base_de_dados!$T:$T,base_de_dados!$B:$B,$B139,base_de_dados!$G:$G,J$61,base_de_dados!$H:$H,$L$1,base_de_dados!$C:$C,$A139,base_de_dados!$M:$M,"&lt;=2014",base_de_dados!$O:$O,"&gt;=42004")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SUMIFS(base_de_dados!$T:$T,base_de_dados!$B:$B,$B140,base_de_dados!$G:$G,C$61,base_de_dados!$H:$H,$L$1,base_de_dados!$C:$C,$A140,base_de_dados!$M:$M,"&lt;=2014",base_de_dados!$O:$O,"&gt;=42004")</f>
        <v>0</v>
      </c>
      <c r="D140" s="5">
        <f>SUMIFS(base_de_dados!$T:$T,base_de_dados!$B:$B,$B140,base_de_dados!$G:$G,D$61,base_de_dados!$H:$H,$L$1,base_de_dados!$C:$C,$A140,base_de_dados!$M:$M,"&lt;=2014",base_de_dados!$O:$O,"&gt;=42004")</f>
        <v>0</v>
      </c>
      <c r="E140" s="5">
        <f>SUMIFS(base_de_dados!$T:$T,base_de_dados!$B:$B,$B140,base_de_dados!$G:$G,E$61,base_de_dados!$H:$H,$L$1,base_de_dados!$C:$C,$A140,base_de_dados!$M:$M,"&lt;=2014",base_de_dados!$O:$O,"&gt;=42004")</f>
        <v>0</v>
      </c>
      <c r="F140" s="5">
        <f>SUMIFS(base_de_dados!$T:$T,base_de_dados!$B:$B,$B140,base_de_dados!$G:$G,F$61,base_de_dados!$H:$H,$L$1,base_de_dados!$C:$C,$A140,base_de_dados!$M:$M,"&lt;=2014",base_de_dados!$O:$O,"&gt;=42004")</f>
        <v>0</v>
      </c>
      <c r="G140" s="5">
        <f>SUMIFS(base_de_dados!$T:$T,base_de_dados!$B:$B,$B140,base_de_dados!$G:$G,G$61,base_de_dados!$H:$H,$L$1,base_de_dados!$C:$C,$A140,base_de_dados!$M:$M,"&lt;=2014",base_de_dados!$O:$O,"&gt;=42004")</f>
        <v>0</v>
      </c>
      <c r="H140" s="5">
        <f>SUMIFS(base_de_dados!$T:$T,base_de_dados!$B:$B,$B140,base_de_dados!$G:$G,H$61,base_de_dados!$H:$H,$L$1,base_de_dados!$C:$C,$A140,base_de_dados!$M:$M,"&lt;=2014",base_de_dados!$O:$O,"&gt;=42004")</f>
        <v>0</v>
      </c>
      <c r="I140" s="5">
        <f>SUMIFS(base_de_dados!$T:$T,base_de_dados!$B:$B,$B140,base_de_dados!$G:$G,I$61,base_de_dados!$H:$H,$L$1,base_de_dados!$C:$C,$A140,base_de_dados!$M:$M,"&lt;=2014",base_de_dados!$O:$O,"&gt;=42004")</f>
        <v>0</v>
      </c>
      <c r="J140" s="5">
        <f>SUMIFS(base_de_dados!$T:$T,base_de_dados!$B:$B,$B140,base_de_dados!$G:$G,J$61,base_de_dados!$H:$H,$L$1,base_de_dados!$C:$C,$A140,base_de_dados!$M:$M,"&lt;=2014",base_de_dados!$O:$O,"&gt;=42004")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SUMIFS(base_de_dados!$T:$T,base_de_dados!$B:$B,$B141,base_de_dados!$G:$G,C$61,base_de_dados!$H:$H,$L$1,base_de_dados!$C:$C,$A141,base_de_dados!$M:$M,"&lt;=2014",base_de_dados!$O:$O,"&gt;=42004")</f>
        <v>0</v>
      </c>
      <c r="D141" s="5">
        <f>SUMIFS(base_de_dados!$T:$T,base_de_dados!$B:$B,$B141,base_de_dados!$G:$G,D$61,base_de_dados!$H:$H,$L$1,base_de_dados!$C:$C,$A141,base_de_dados!$M:$M,"&lt;=2014",base_de_dados!$O:$O,"&gt;=42004")</f>
        <v>0</v>
      </c>
      <c r="E141" s="5">
        <f>SUMIFS(base_de_dados!$T:$T,base_de_dados!$B:$B,$B141,base_de_dados!$G:$G,E$61,base_de_dados!$H:$H,$L$1,base_de_dados!$C:$C,$A141,base_de_dados!$M:$M,"&lt;=2014",base_de_dados!$O:$O,"&gt;=42004")</f>
        <v>0</v>
      </c>
      <c r="F141" s="5">
        <f>SUMIFS(base_de_dados!$T:$T,base_de_dados!$B:$B,$B141,base_de_dados!$G:$G,F$61,base_de_dados!$H:$H,$L$1,base_de_dados!$C:$C,$A141,base_de_dados!$M:$M,"&lt;=2014",base_de_dados!$O:$O,"&gt;=42004")</f>
        <v>0</v>
      </c>
      <c r="G141" s="5">
        <f>SUMIFS(base_de_dados!$T:$T,base_de_dados!$B:$B,$B141,base_de_dados!$G:$G,G$61,base_de_dados!$H:$H,$L$1,base_de_dados!$C:$C,$A141,base_de_dados!$M:$M,"&lt;=2014",base_de_dados!$O:$O,"&gt;=42004")</f>
        <v>0</v>
      </c>
      <c r="H141" s="5">
        <f>SUMIFS(base_de_dados!$T:$T,base_de_dados!$B:$B,$B141,base_de_dados!$G:$G,H$61,base_de_dados!$H:$H,$L$1,base_de_dados!$C:$C,$A141,base_de_dados!$M:$M,"&lt;=2014",base_de_dados!$O:$O,"&gt;=42004")</f>
        <v>0</v>
      </c>
      <c r="I141" s="5">
        <f>SUMIFS(base_de_dados!$T:$T,base_de_dados!$B:$B,$B141,base_de_dados!$G:$G,I$61,base_de_dados!$H:$H,$L$1,base_de_dados!$C:$C,$A141,base_de_dados!$M:$M,"&lt;=2014",base_de_dados!$O:$O,"&gt;=42004")</f>
        <v>0</v>
      </c>
      <c r="J141" s="5">
        <f>SUMIFS(base_de_dados!$T:$T,base_de_dados!$B:$B,$B141,base_de_dados!$G:$G,J$61,base_de_dados!$H:$H,$L$1,base_de_dados!$C:$C,$A141,base_de_dados!$M:$M,"&lt;=2014",base_de_dados!$O:$O,"&gt;=42004")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SUMIFS(base_de_dados!$T:$T,base_de_dados!$B:$B,$B142,base_de_dados!$G:$G,C$61,base_de_dados!$H:$H,$L$1,base_de_dados!$C:$C,$A142,base_de_dados!$M:$M,"&lt;=2014",base_de_dados!$O:$O,"&gt;=42004")</f>
        <v>0</v>
      </c>
      <c r="D142" s="5">
        <f>SUMIFS(base_de_dados!$T:$T,base_de_dados!$B:$B,$B142,base_de_dados!$G:$G,D$61,base_de_dados!$H:$H,$L$1,base_de_dados!$C:$C,$A142,base_de_dados!$M:$M,"&lt;=2014",base_de_dados!$O:$O,"&gt;=42004")</f>
        <v>0</v>
      </c>
      <c r="E142" s="5">
        <f>SUMIFS(base_de_dados!$T:$T,base_de_dados!$B:$B,$B142,base_de_dados!$G:$G,E$61,base_de_dados!$H:$H,$L$1,base_de_dados!$C:$C,$A142,base_de_dados!$M:$M,"&lt;=2014",base_de_dados!$O:$O,"&gt;=42004")</f>
        <v>0</v>
      </c>
      <c r="F142" s="5">
        <f>SUMIFS(base_de_dados!$T:$T,base_de_dados!$B:$B,$B142,base_de_dados!$G:$G,F$61,base_de_dados!$H:$H,$L$1,base_de_dados!$C:$C,$A142,base_de_dados!$M:$M,"&lt;=2014",base_de_dados!$O:$O,"&gt;=42004")</f>
        <v>0</v>
      </c>
      <c r="G142" s="5">
        <f>SUMIFS(base_de_dados!$T:$T,base_de_dados!$B:$B,$B142,base_de_dados!$G:$G,G$61,base_de_dados!$H:$H,$L$1,base_de_dados!$C:$C,$A142,base_de_dados!$M:$M,"&lt;=2014",base_de_dados!$O:$O,"&gt;=42004")</f>
        <v>0</v>
      </c>
      <c r="H142" s="5">
        <f>SUMIFS(base_de_dados!$T:$T,base_de_dados!$B:$B,$B142,base_de_dados!$G:$G,H$61,base_de_dados!$H:$H,$L$1,base_de_dados!$C:$C,$A142,base_de_dados!$M:$M,"&lt;=2014",base_de_dados!$O:$O,"&gt;=42004")</f>
        <v>0</v>
      </c>
      <c r="I142" s="5">
        <f>SUMIFS(base_de_dados!$T:$T,base_de_dados!$B:$B,$B142,base_de_dados!$G:$G,I$61,base_de_dados!$H:$H,$L$1,base_de_dados!$C:$C,$A142,base_de_dados!$M:$M,"&lt;=2014",base_de_dados!$O:$O,"&gt;=42004")</f>
        <v>0</v>
      </c>
      <c r="J142" s="5">
        <f>SUMIFS(base_de_dados!$T:$T,base_de_dados!$B:$B,$B142,base_de_dados!$G:$G,J$61,base_de_dados!$H:$H,$L$1,base_de_dados!$C:$C,$A142,base_de_dados!$M:$M,"&lt;=2014",base_de_dados!$O:$O,"&gt;=42004")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SUMIFS(base_de_dados!$T:$T,base_de_dados!$B:$B,$B143,base_de_dados!$G:$G,C$61,base_de_dados!$H:$H,$L$1,base_de_dados!$C:$C,$A143,base_de_dados!$M:$M,"&lt;=2014",base_de_dados!$O:$O,"&gt;=42004")</f>
        <v>0</v>
      </c>
      <c r="D143" s="5">
        <f>SUMIFS(base_de_dados!$T:$T,base_de_dados!$B:$B,$B143,base_de_dados!$G:$G,D$61,base_de_dados!$H:$H,$L$1,base_de_dados!$C:$C,$A143,base_de_dados!$M:$M,"&lt;=2014",base_de_dados!$O:$O,"&gt;=42004")</f>
        <v>0</v>
      </c>
      <c r="E143" s="5">
        <f>SUMIFS(base_de_dados!$T:$T,base_de_dados!$B:$B,$B143,base_de_dados!$G:$G,E$61,base_de_dados!$H:$H,$L$1,base_de_dados!$C:$C,$A143,base_de_dados!$M:$M,"&lt;=2014",base_de_dados!$O:$O,"&gt;=42004")</f>
        <v>0</v>
      </c>
      <c r="F143" s="5">
        <f>SUMIFS(base_de_dados!$T:$T,base_de_dados!$B:$B,$B143,base_de_dados!$G:$G,F$61,base_de_dados!$H:$H,$L$1,base_de_dados!$C:$C,$A143,base_de_dados!$M:$M,"&lt;=2014",base_de_dados!$O:$O,"&gt;=42004")</f>
        <v>0</v>
      </c>
      <c r="G143" s="5">
        <f>SUMIFS(base_de_dados!$T:$T,base_de_dados!$B:$B,$B143,base_de_dados!$G:$G,G$61,base_de_dados!$H:$H,$L$1,base_de_dados!$C:$C,$A143,base_de_dados!$M:$M,"&lt;=2014",base_de_dados!$O:$O,"&gt;=42004")</f>
        <v>0</v>
      </c>
      <c r="H143" s="5">
        <f>SUMIFS(base_de_dados!$T:$T,base_de_dados!$B:$B,$B143,base_de_dados!$G:$G,H$61,base_de_dados!$H:$H,$L$1,base_de_dados!$C:$C,$A143,base_de_dados!$M:$M,"&lt;=2014",base_de_dados!$O:$O,"&gt;=42004")</f>
        <v>0</v>
      </c>
      <c r="I143" s="5">
        <f>SUMIFS(base_de_dados!$T:$T,base_de_dados!$B:$B,$B143,base_de_dados!$G:$G,I$61,base_de_dados!$H:$H,$L$1,base_de_dados!$C:$C,$A143,base_de_dados!$M:$M,"&lt;=2014",base_de_dados!$O:$O,"&gt;=42004")</f>
        <v>0</v>
      </c>
      <c r="J143" s="5">
        <f>SUMIFS(base_de_dados!$T:$T,base_de_dados!$B:$B,$B143,base_de_dados!$G:$G,J$61,base_de_dados!$H:$H,$L$1,base_de_dados!$C:$C,$A143,base_de_dados!$M:$M,"&lt;=2014",base_de_dados!$O:$O,"&gt;=42004")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SUMIFS(base_de_dados!$T:$T,base_de_dados!$B:$B,$B144,base_de_dados!$G:$G,C$61,base_de_dados!$H:$H,$L$1,base_de_dados!$C:$C,$A144,base_de_dados!$M:$M,"&lt;=2014",base_de_dados!$O:$O,"&gt;=42004")</f>
        <v>0</v>
      </c>
      <c r="D144" s="5">
        <f>SUMIFS(base_de_dados!$T:$T,base_de_dados!$B:$B,$B144,base_de_dados!$G:$G,D$61,base_de_dados!$H:$H,$L$1,base_de_dados!$C:$C,$A144,base_de_dados!$M:$M,"&lt;=2014",base_de_dados!$O:$O,"&gt;=42004")</f>
        <v>0</v>
      </c>
      <c r="E144" s="5">
        <f>SUMIFS(base_de_dados!$T:$T,base_de_dados!$B:$B,$B144,base_de_dados!$G:$G,E$61,base_de_dados!$H:$H,$L$1,base_de_dados!$C:$C,$A144,base_de_dados!$M:$M,"&lt;=2014",base_de_dados!$O:$O,"&gt;=42004")</f>
        <v>0</v>
      </c>
      <c r="F144" s="5">
        <f>SUMIFS(base_de_dados!$T:$T,base_de_dados!$B:$B,$B144,base_de_dados!$G:$G,F$61,base_de_dados!$H:$H,$L$1,base_de_dados!$C:$C,$A144,base_de_dados!$M:$M,"&lt;=2014",base_de_dados!$O:$O,"&gt;=42004")</f>
        <v>0</v>
      </c>
      <c r="G144" s="5">
        <f>SUMIFS(base_de_dados!$T:$T,base_de_dados!$B:$B,$B144,base_de_dados!$G:$G,G$61,base_de_dados!$H:$H,$L$1,base_de_dados!$C:$C,$A144,base_de_dados!$M:$M,"&lt;=2014",base_de_dados!$O:$O,"&gt;=42004")</f>
        <v>0</v>
      </c>
      <c r="H144" s="5">
        <f>SUMIFS(base_de_dados!$T:$T,base_de_dados!$B:$B,$B144,base_de_dados!$G:$G,H$61,base_de_dados!$H:$H,$L$1,base_de_dados!$C:$C,$A144,base_de_dados!$M:$M,"&lt;=2014",base_de_dados!$O:$O,"&gt;=42004")</f>
        <v>0</v>
      </c>
      <c r="I144" s="5">
        <f>SUMIFS(base_de_dados!$T:$T,base_de_dados!$B:$B,$B144,base_de_dados!$G:$G,I$61,base_de_dados!$H:$H,$L$1,base_de_dados!$C:$C,$A144,base_de_dados!$M:$M,"&lt;=2014",base_de_dados!$O:$O,"&gt;=42004")</f>
        <v>0</v>
      </c>
      <c r="J144" s="5">
        <f>SUMIFS(base_de_dados!$T:$T,base_de_dados!$B:$B,$B144,base_de_dados!$G:$G,J$61,base_de_dados!$H:$H,$L$1,base_de_dados!$C:$C,$A144,base_de_dados!$M:$M,"&lt;=2014",base_de_dados!$O:$O,"&gt;=42004")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SUMIFS(base_de_dados!$T:$T,base_de_dados!$B:$B,$B145,base_de_dados!$G:$G,C$61,base_de_dados!$H:$H,$L$1,base_de_dados!$C:$C,$A145,base_de_dados!$M:$M,"&lt;=2014",base_de_dados!$O:$O,"&gt;=42004")</f>
        <v>0</v>
      </c>
      <c r="D145" s="5">
        <f>SUMIFS(base_de_dados!$T:$T,base_de_dados!$B:$B,$B145,base_de_dados!$G:$G,D$61,base_de_dados!$H:$H,$L$1,base_de_dados!$C:$C,$A145,base_de_dados!$M:$M,"&lt;=2014",base_de_dados!$O:$O,"&gt;=42004")</f>
        <v>0</v>
      </c>
      <c r="E145" s="5">
        <f>SUMIFS(base_de_dados!$T:$T,base_de_dados!$B:$B,$B145,base_de_dados!$G:$G,E$61,base_de_dados!$H:$H,$L$1,base_de_dados!$C:$C,$A145,base_de_dados!$M:$M,"&lt;=2014",base_de_dados!$O:$O,"&gt;=42004")</f>
        <v>0</v>
      </c>
      <c r="F145" s="5">
        <f>SUMIFS(base_de_dados!$T:$T,base_de_dados!$B:$B,$B145,base_de_dados!$G:$G,F$61,base_de_dados!$H:$H,$L$1,base_de_dados!$C:$C,$A145,base_de_dados!$M:$M,"&lt;=2014",base_de_dados!$O:$O,"&gt;=42004")</f>
        <v>0</v>
      </c>
      <c r="G145" s="5">
        <f>SUMIFS(base_de_dados!$T:$T,base_de_dados!$B:$B,$B145,base_de_dados!$G:$G,G$61,base_de_dados!$H:$H,$L$1,base_de_dados!$C:$C,$A145,base_de_dados!$M:$M,"&lt;=2014",base_de_dados!$O:$O,"&gt;=42004")</f>
        <v>0</v>
      </c>
      <c r="H145" s="5">
        <f>SUMIFS(base_de_dados!$T:$T,base_de_dados!$B:$B,$B145,base_de_dados!$G:$G,H$61,base_de_dados!$H:$H,$L$1,base_de_dados!$C:$C,$A145,base_de_dados!$M:$M,"&lt;=2014",base_de_dados!$O:$O,"&gt;=42004")</f>
        <v>0</v>
      </c>
      <c r="I145" s="5">
        <f>SUMIFS(base_de_dados!$T:$T,base_de_dados!$B:$B,$B145,base_de_dados!$G:$G,I$61,base_de_dados!$H:$H,$L$1,base_de_dados!$C:$C,$A145,base_de_dados!$M:$M,"&lt;=2014",base_de_dados!$O:$O,"&gt;=42004")</f>
        <v>0</v>
      </c>
      <c r="J145" s="5">
        <f>SUMIFS(base_de_dados!$T:$T,base_de_dados!$B:$B,$B145,base_de_dados!$G:$G,J$61,base_de_dados!$H:$H,$L$1,base_de_dados!$C:$C,$A145,base_de_dados!$M:$M,"&lt;=2014",base_de_dados!$O:$O,"&gt;=42004")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SUMIFS(base_de_dados!$T:$T,base_de_dados!$B:$B,$B146,base_de_dados!$G:$G,C$61,base_de_dados!$H:$H,$L$1,base_de_dados!$C:$C,$A146,base_de_dados!$M:$M,"&lt;=2014",base_de_dados!$O:$O,"&gt;=42004")</f>
        <v>0</v>
      </c>
      <c r="D146" s="5">
        <f>SUMIFS(base_de_dados!$T:$T,base_de_dados!$B:$B,$B146,base_de_dados!$G:$G,D$61,base_de_dados!$H:$H,$L$1,base_de_dados!$C:$C,$A146,base_de_dados!$M:$M,"&lt;=2014",base_de_dados!$O:$O,"&gt;=42004")</f>
        <v>0</v>
      </c>
      <c r="E146" s="5">
        <f>SUMIFS(base_de_dados!$T:$T,base_de_dados!$B:$B,$B146,base_de_dados!$G:$G,E$61,base_de_dados!$H:$H,$L$1,base_de_dados!$C:$C,$A146,base_de_dados!$M:$M,"&lt;=2014",base_de_dados!$O:$O,"&gt;=42004")</f>
        <v>0</v>
      </c>
      <c r="F146" s="5">
        <f>SUMIFS(base_de_dados!$T:$T,base_de_dados!$B:$B,$B146,base_de_dados!$G:$G,F$61,base_de_dados!$H:$H,$L$1,base_de_dados!$C:$C,$A146,base_de_dados!$M:$M,"&lt;=2014",base_de_dados!$O:$O,"&gt;=42004")</f>
        <v>0</v>
      </c>
      <c r="G146" s="5">
        <f>SUMIFS(base_de_dados!$T:$T,base_de_dados!$B:$B,$B146,base_de_dados!$G:$G,G$61,base_de_dados!$H:$H,$L$1,base_de_dados!$C:$C,$A146,base_de_dados!$M:$M,"&lt;=2014",base_de_dados!$O:$O,"&gt;=42004")</f>
        <v>0</v>
      </c>
      <c r="H146" s="5">
        <f>SUMIFS(base_de_dados!$T:$T,base_de_dados!$B:$B,$B146,base_de_dados!$G:$G,H$61,base_de_dados!$H:$H,$L$1,base_de_dados!$C:$C,$A146,base_de_dados!$M:$M,"&lt;=2014",base_de_dados!$O:$O,"&gt;=42004")</f>
        <v>0</v>
      </c>
      <c r="I146" s="5">
        <f>SUMIFS(base_de_dados!$T:$T,base_de_dados!$B:$B,$B146,base_de_dados!$G:$G,I$61,base_de_dados!$H:$H,$L$1,base_de_dados!$C:$C,$A146,base_de_dados!$M:$M,"&lt;=2014",base_de_dados!$O:$O,"&gt;=42004")</f>
        <v>0</v>
      </c>
      <c r="J146" s="5">
        <f>SUMIFS(base_de_dados!$T:$T,base_de_dados!$B:$B,$B146,base_de_dados!$G:$G,J$61,base_de_dados!$H:$H,$L$1,base_de_dados!$C:$C,$A146,base_de_dados!$M:$M,"&lt;=2014",base_de_dados!$O:$O,"&gt;=42004")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SUMIFS(base_de_dados!$T:$T,base_de_dados!$B:$B,$B147,base_de_dados!$G:$G,C$61,base_de_dados!$H:$H,$L$1,base_de_dados!$C:$C,$A147,base_de_dados!$M:$M,"&lt;=2014",base_de_dados!$O:$O,"&gt;=42004")</f>
        <v>0</v>
      </c>
      <c r="D147" s="5">
        <f>SUMIFS(base_de_dados!$T:$T,base_de_dados!$B:$B,$B147,base_de_dados!$G:$G,D$61,base_de_dados!$H:$H,$L$1,base_de_dados!$C:$C,$A147,base_de_dados!$M:$M,"&lt;=2014",base_de_dados!$O:$O,"&gt;=42004")</f>
        <v>0</v>
      </c>
      <c r="E147" s="5">
        <f>SUMIFS(base_de_dados!$T:$T,base_de_dados!$B:$B,$B147,base_de_dados!$G:$G,E$61,base_de_dados!$H:$H,$L$1,base_de_dados!$C:$C,$A147,base_de_dados!$M:$M,"&lt;=2014",base_de_dados!$O:$O,"&gt;=42004")</f>
        <v>0</v>
      </c>
      <c r="F147" s="5">
        <f>SUMIFS(base_de_dados!$T:$T,base_de_dados!$B:$B,$B147,base_de_dados!$G:$G,F$61,base_de_dados!$H:$H,$L$1,base_de_dados!$C:$C,$A147,base_de_dados!$M:$M,"&lt;=2014",base_de_dados!$O:$O,"&gt;=42004")</f>
        <v>0</v>
      </c>
      <c r="G147" s="5">
        <f>SUMIFS(base_de_dados!$T:$T,base_de_dados!$B:$B,$B147,base_de_dados!$G:$G,G$61,base_de_dados!$H:$H,$L$1,base_de_dados!$C:$C,$A147,base_de_dados!$M:$M,"&lt;=2014",base_de_dados!$O:$O,"&gt;=42004")</f>
        <v>0</v>
      </c>
      <c r="H147" s="5">
        <f>SUMIFS(base_de_dados!$T:$T,base_de_dados!$B:$B,$B147,base_de_dados!$G:$G,H$61,base_de_dados!$H:$H,$L$1,base_de_dados!$C:$C,$A147,base_de_dados!$M:$M,"&lt;=2014",base_de_dados!$O:$O,"&gt;=42004")</f>
        <v>0</v>
      </c>
      <c r="I147" s="5">
        <f>SUMIFS(base_de_dados!$T:$T,base_de_dados!$B:$B,$B147,base_de_dados!$G:$G,I$61,base_de_dados!$H:$H,$L$1,base_de_dados!$C:$C,$A147,base_de_dados!$M:$M,"&lt;=2014",base_de_dados!$O:$O,"&gt;=42004")</f>
        <v>0</v>
      </c>
      <c r="J147" s="5">
        <f>SUMIFS(base_de_dados!$T:$T,base_de_dados!$B:$B,$B147,base_de_dados!$G:$G,J$61,base_de_dados!$H:$H,$L$1,base_de_dados!$C:$C,$A147,base_de_dados!$M:$M,"&lt;=2014",base_de_dados!$O:$O,"&gt;=42004")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SUMIFS(base_de_dados!$T:$T,base_de_dados!$B:$B,$B148,base_de_dados!$G:$G,C$61,base_de_dados!$H:$H,$L$1,base_de_dados!$C:$C,$A148,base_de_dados!$M:$M,"&lt;=2014",base_de_dados!$O:$O,"&gt;=42004")</f>
        <v>0</v>
      </c>
      <c r="D148" s="5">
        <f>SUMIFS(base_de_dados!$T:$T,base_de_dados!$B:$B,$B148,base_de_dados!$G:$G,D$61,base_de_dados!$H:$H,$L$1,base_de_dados!$C:$C,$A148,base_de_dados!$M:$M,"&lt;=2014",base_de_dados!$O:$O,"&gt;=42004")</f>
        <v>0</v>
      </c>
      <c r="E148" s="5">
        <f>SUMIFS(base_de_dados!$T:$T,base_de_dados!$B:$B,$B148,base_de_dados!$G:$G,E$61,base_de_dados!$H:$H,$L$1,base_de_dados!$C:$C,$A148,base_de_dados!$M:$M,"&lt;=2014",base_de_dados!$O:$O,"&gt;=42004")</f>
        <v>0</v>
      </c>
      <c r="F148" s="5">
        <f>SUMIFS(base_de_dados!$T:$T,base_de_dados!$B:$B,$B148,base_de_dados!$G:$G,F$61,base_de_dados!$H:$H,$L$1,base_de_dados!$C:$C,$A148,base_de_dados!$M:$M,"&lt;=2014",base_de_dados!$O:$O,"&gt;=42004")</f>
        <v>0</v>
      </c>
      <c r="G148" s="5">
        <f>SUMIFS(base_de_dados!$T:$T,base_de_dados!$B:$B,$B148,base_de_dados!$G:$G,G$61,base_de_dados!$H:$H,$L$1,base_de_dados!$C:$C,$A148,base_de_dados!$M:$M,"&lt;=2014",base_de_dados!$O:$O,"&gt;=42004")</f>
        <v>0</v>
      </c>
      <c r="H148" s="5">
        <f>SUMIFS(base_de_dados!$T:$T,base_de_dados!$B:$B,$B148,base_de_dados!$G:$G,H$61,base_de_dados!$H:$H,$L$1,base_de_dados!$C:$C,$A148,base_de_dados!$M:$M,"&lt;=2014",base_de_dados!$O:$O,"&gt;=42004")</f>
        <v>0</v>
      </c>
      <c r="I148" s="5">
        <f>SUMIFS(base_de_dados!$T:$T,base_de_dados!$B:$B,$B148,base_de_dados!$G:$G,I$61,base_de_dados!$H:$H,$L$1,base_de_dados!$C:$C,$A148,base_de_dados!$M:$M,"&lt;=2014",base_de_dados!$O:$O,"&gt;=42004")</f>
        <v>0</v>
      </c>
      <c r="J148" s="5">
        <f>SUMIFS(base_de_dados!$T:$T,base_de_dados!$B:$B,$B148,base_de_dados!$G:$G,J$61,base_de_dados!$H:$H,$L$1,base_de_dados!$C:$C,$A148,base_de_dados!$M:$M,"&lt;=2014",base_de_dados!$O:$O,"&gt;=42004")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SUMIFS(base_de_dados!$T:$T,base_de_dados!$B:$B,$B149,base_de_dados!$G:$G,C$61,base_de_dados!$H:$H,$L$1,base_de_dados!$C:$C,$A149,base_de_dados!$M:$M,"&lt;=2014",base_de_dados!$O:$O,"&gt;=42004")</f>
        <v>0</v>
      </c>
      <c r="D149" s="5">
        <f>SUMIFS(base_de_dados!$T:$T,base_de_dados!$B:$B,$B149,base_de_dados!$G:$G,D$61,base_de_dados!$H:$H,$L$1,base_de_dados!$C:$C,$A149,base_de_dados!$M:$M,"&lt;=2014",base_de_dados!$O:$O,"&gt;=42004")</f>
        <v>0</v>
      </c>
      <c r="E149" s="5">
        <f>SUMIFS(base_de_dados!$T:$T,base_de_dados!$B:$B,$B149,base_de_dados!$G:$G,E$61,base_de_dados!$H:$H,$L$1,base_de_dados!$C:$C,$A149,base_de_dados!$M:$M,"&lt;=2014",base_de_dados!$O:$O,"&gt;=42004")</f>
        <v>0</v>
      </c>
      <c r="F149" s="5">
        <f>SUMIFS(base_de_dados!$T:$T,base_de_dados!$B:$B,$B149,base_de_dados!$G:$G,F$61,base_de_dados!$H:$H,$L$1,base_de_dados!$C:$C,$A149,base_de_dados!$M:$M,"&lt;=2014",base_de_dados!$O:$O,"&gt;=42004")</f>
        <v>0</v>
      </c>
      <c r="G149" s="5">
        <f>SUMIFS(base_de_dados!$T:$T,base_de_dados!$B:$B,$B149,base_de_dados!$G:$G,G$61,base_de_dados!$H:$H,$L$1,base_de_dados!$C:$C,$A149,base_de_dados!$M:$M,"&lt;=2014",base_de_dados!$O:$O,"&gt;=42004")</f>
        <v>0</v>
      </c>
      <c r="H149" s="5">
        <f>SUMIFS(base_de_dados!$T:$T,base_de_dados!$B:$B,$B149,base_de_dados!$G:$G,H$61,base_de_dados!$H:$H,$L$1,base_de_dados!$C:$C,$A149,base_de_dados!$M:$M,"&lt;=2014",base_de_dados!$O:$O,"&gt;=42004")</f>
        <v>0</v>
      </c>
      <c r="I149" s="5">
        <f>SUMIFS(base_de_dados!$T:$T,base_de_dados!$B:$B,$B149,base_de_dados!$G:$G,I$61,base_de_dados!$H:$H,$L$1,base_de_dados!$C:$C,$A149,base_de_dados!$M:$M,"&lt;=2014",base_de_dados!$O:$O,"&gt;=42004")</f>
        <v>0</v>
      </c>
      <c r="J149" s="5">
        <f>SUMIFS(base_de_dados!$T:$T,base_de_dados!$B:$B,$B149,base_de_dados!$G:$G,J$61,base_de_dados!$H:$H,$L$1,base_de_dados!$C:$C,$A149,base_de_dados!$M:$M,"&lt;=2014",base_de_dados!$O:$O,"&gt;=42004")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SUMIFS(base_de_dados!$T:$T,base_de_dados!$B:$B,$B150,base_de_dados!$G:$G,C$61,base_de_dados!$H:$H,$L$1,base_de_dados!$C:$C,$A150,base_de_dados!$M:$M,"&lt;=2014",base_de_dados!$O:$O,"&gt;=42004")</f>
        <v>0</v>
      </c>
      <c r="D150" s="5">
        <f>SUMIFS(base_de_dados!$T:$T,base_de_dados!$B:$B,$B150,base_de_dados!$G:$G,D$61,base_de_dados!$H:$H,$L$1,base_de_dados!$C:$C,$A150,base_de_dados!$M:$M,"&lt;=2014",base_de_dados!$O:$O,"&gt;=42004")</f>
        <v>0</v>
      </c>
      <c r="E150" s="5">
        <f>SUMIFS(base_de_dados!$T:$T,base_de_dados!$B:$B,$B150,base_de_dados!$G:$G,E$61,base_de_dados!$H:$H,$L$1,base_de_dados!$C:$C,$A150,base_de_dados!$M:$M,"&lt;=2014",base_de_dados!$O:$O,"&gt;=42004")</f>
        <v>0</v>
      </c>
      <c r="F150" s="5">
        <f>SUMIFS(base_de_dados!$T:$T,base_de_dados!$B:$B,$B150,base_de_dados!$G:$G,F$61,base_de_dados!$H:$H,$L$1,base_de_dados!$C:$C,$A150,base_de_dados!$M:$M,"&lt;=2014",base_de_dados!$O:$O,"&gt;=42004")</f>
        <v>0</v>
      </c>
      <c r="G150" s="5">
        <f>SUMIFS(base_de_dados!$T:$T,base_de_dados!$B:$B,$B150,base_de_dados!$G:$G,G$61,base_de_dados!$H:$H,$L$1,base_de_dados!$C:$C,$A150,base_de_dados!$M:$M,"&lt;=2014",base_de_dados!$O:$O,"&gt;=42004")</f>
        <v>0</v>
      </c>
      <c r="H150" s="5">
        <f>SUMIFS(base_de_dados!$T:$T,base_de_dados!$B:$B,$B150,base_de_dados!$G:$G,H$61,base_de_dados!$H:$H,$L$1,base_de_dados!$C:$C,$A150,base_de_dados!$M:$M,"&lt;=2014",base_de_dados!$O:$O,"&gt;=42004")</f>
        <v>0</v>
      </c>
      <c r="I150" s="5">
        <f>SUMIFS(base_de_dados!$T:$T,base_de_dados!$B:$B,$B150,base_de_dados!$G:$G,I$61,base_de_dados!$H:$H,$L$1,base_de_dados!$C:$C,$A150,base_de_dados!$M:$M,"&lt;=2014",base_de_dados!$O:$O,"&gt;=42004")</f>
        <v>0</v>
      </c>
      <c r="J150" s="5">
        <f>SUMIFS(base_de_dados!$T:$T,base_de_dados!$B:$B,$B150,base_de_dados!$G:$G,J$61,base_de_dados!$H:$H,$L$1,base_de_dados!$C:$C,$A150,base_de_dados!$M:$M,"&lt;=2014",base_de_dados!$O:$O,"&gt;=42004")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SUMIFS(base_de_dados!$T:$T,base_de_dados!$B:$B,$B151,base_de_dados!$G:$G,C$61,base_de_dados!$H:$H,$L$1,base_de_dados!$C:$C,$A151,base_de_dados!$M:$M,"&lt;=2014",base_de_dados!$O:$O,"&gt;=42004")</f>
        <v>0</v>
      </c>
      <c r="D151" s="5">
        <f>SUMIFS(base_de_dados!$T:$T,base_de_dados!$B:$B,$B151,base_de_dados!$G:$G,D$61,base_de_dados!$H:$H,$L$1,base_de_dados!$C:$C,$A151,base_de_dados!$M:$M,"&lt;=2014",base_de_dados!$O:$O,"&gt;=42004")</f>
        <v>0</v>
      </c>
      <c r="E151" s="5">
        <f>SUMIFS(base_de_dados!$T:$T,base_de_dados!$B:$B,$B151,base_de_dados!$G:$G,E$61,base_de_dados!$H:$H,$L$1,base_de_dados!$C:$C,$A151,base_de_dados!$M:$M,"&lt;=2014",base_de_dados!$O:$O,"&gt;=42004")</f>
        <v>0</v>
      </c>
      <c r="F151" s="5">
        <f>SUMIFS(base_de_dados!$T:$T,base_de_dados!$B:$B,$B151,base_de_dados!$G:$G,F$61,base_de_dados!$H:$H,$L$1,base_de_dados!$C:$C,$A151,base_de_dados!$M:$M,"&lt;=2014",base_de_dados!$O:$O,"&gt;=42004")</f>
        <v>0</v>
      </c>
      <c r="G151" s="5">
        <f>SUMIFS(base_de_dados!$T:$T,base_de_dados!$B:$B,$B151,base_de_dados!$G:$G,G$61,base_de_dados!$H:$H,$L$1,base_de_dados!$C:$C,$A151,base_de_dados!$M:$M,"&lt;=2014",base_de_dados!$O:$O,"&gt;=42004")</f>
        <v>0</v>
      </c>
      <c r="H151" s="5">
        <f>SUMIFS(base_de_dados!$T:$T,base_de_dados!$B:$B,$B151,base_de_dados!$G:$G,H$61,base_de_dados!$H:$H,$L$1,base_de_dados!$C:$C,$A151,base_de_dados!$M:$M,"&lt;=2014",base_de_dados!$O:$O,"&gt;=42004")</f>
        <v>0</v>
      </c>
      <c r="I151" s="5">
        <f>SUMIFS(base_de_dados!$T:$T,base_de_dados!$B:$B,$B151,base_de_dados!$G:$G,I$61,base_de_dados!$H:$H,$L$1,base_de_dados!$C:$C,$A151,base_de_dados!$M:$M,"&lt;=2014",base_de_dados!$O:$O,"&gt;=42004")</f>
        <v>0</v>
      </c>
      <c r="J151" s="5">
        <f>SUMIFS(base_de_dados!$T:$T,base_de_dados!$B:$B,$B151,base_de_dados!$G:$G,J$61,base_de_dados!$H:$H,$L$1,base_de_dados!$C:$C,$A151,base_de_dados!$M:$M,"&lt;=2014",base_de_dados!$O:$O,"&gt;=42004")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SUMIFS(base_de_dados!$T:$T,base_de_dados!$B:$B,$B152,base_de_dados!$G:$G,C$61,base_de_dados!$H:$H,$L$1,base_de_dados!$C:$C,$A152,base_de_dados!$M:$M,"&lt;=2014",base_de_dados!$O:$O,"&gt;=42004")</f>
        <v>0</v>
      </c>
      <c r="D152" s="5">
        <f>SUMIFS(base_de_dados!$T:$T,base_de_dados!$B:$B,$B152,base_de_dados!$G:$G,D$61,base_de_dados!$H:$H,$L$1,base_de_dados!$C:$C,$A152,base_de_dados!$M:$M,"&lt;=2014",base_de_dados!$O:$O,"&gt;=42004")</f>
        <v>0</v>
      </c>
      <c r="E152" s="5">
        <f>SUMIFS(base_de_dados!$T:$T,base_de_dados!$B:$B,$B152,base_de_dados!$G:$G,E$61,base_de_dados!$H:$H,$L$1,base_de_dados!$C:$C,$A152,base_de_dados!$M:$M,"&lt;=2014",base_de_dados!$O:$O,"&gt;=42004")</f>
        <v>0</v>
      </c>
      <c r="F152" s="5">
        <f>SUMIFS(base_de_dados!$T:$T,base_de_dados!$B:$B,$B152,base_de_dados!$G:$G,F$61,base_de_dados!$H:$H,$L$1,base_de_dados!$C:$C,$A152,base_de_dados!$M:$M,"&lt;=2014",base_de_dados!$O:$O,"&gt;=42004")</f>
        <v>0</v>
      </c>
      <c r="G152" s="5">
        <f>SUMIFS(base_de_dados!$T:$T,base_de_dados!$B:$B,$B152,base_de_dados!$G:$G,G$61,base_de_dados!$H:$H,$L$1,base_de_dados!$C:$C,$A152,base_de_dados!$M:$M,"&lt;=2014",base_de_dados!$O:$O,"&gt;=42004")</f>
        <v>0</v>
      </c>
      <c r="H152" s="5">
        <f>SUMIFS(base_de_dados!$T:$T,base_de_dados!$B:$B,$B152,base_de_dados!$G:$G,H$61,base_de_dados!$H:$H,$L$1,base_de_dados!$C:$C,$A152,base_de_dados!$M:$M,"&lt;=2014",base_de_dados!$O:$O,"&gt;=42004")</f>
        <v>0</v>
      </c>
      <c r="I152" s="5">
        <f>SUMIFS(base_de_dados!$T:$T,base_de_dados!$B:$B,$B152,base_de_dados!$G:$G,I$61,base_de_dados!$H:$H,$L$1,base_de_dados!$C:$C,$A152,base_de_dados!$M:$M,"&lt;=2014",base_de_dados!$O:$O,"&gt;=42004")</f>
        <v>0</v>
      </c>
      <c r="J152" s="5">
        <f>SUMIFS(base_de_dados!$T:$T,base_de_dados!$B:$B,$B152,base_de_dados!$G:$G,J$61,base_de_dados!$H:$H,$L$1,base_de_dados!$C:$C,$A152,base_de_dados!$M:$M,"&lt;=2014",base_de_dados!$O:$O,"&gt;=42004")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SUMIFS(base_de_dados!$T:$T,base_de_dados!$B:$B,$B153,base_de_dados!$G:$G,C$61,base_de_dados!$H:$H,$L$1,base_de_dados!$C:$C,$A153,base_de_dados!$M:$M,"&lt;=2014",base_de_dados!$O:$O,"&gt;=42004")</f>
        <v>0</v>
      </c>
      <c r="D153" s="5">
        <f>SUMIFS(base_de_dados!$T:$T,base_de_dados!$B:$B,$B153,base_de_dados!$G:$G,D$61,base_de_dados!$H:$H,$L$1,base_de_dados!$C:$C,$A153,base_de_dados!$M:$M,"&lt;=2014",base_de_dados!$O:$O,"&gt;=42004")</f>
        <v>0</v>
      </c>
      <c r="E153" s="5">
        <f>SUMIFS(base_de_dados!$T:$T,base_de_dados!$B:$B,$B153,base_de_dados!$G:$G,E$61,base_de_dados!$H:$H,$L$1,base_de_dados!$C:$C,$A153,base_de_dados!$M:$M,"&lt;=2014",base_de_dados!$O:$O,"&gt;=42004")</f>
        <v>5.0228310502283104E-3</v>
      </c>
      <c r="F153" s="5">
        <f>SUMIFS(base_de_dados!$T:$T,base_de_dados!$B:$B,$B153,base_de_dados!$G:$G,F$61,base_de_dados!$H:$H,$L$1,base_de_dados!$C:$C,$A153,base_de_dados!$M:$M,"&lt;=2014",base_de_dados!$O:$O,"&gt;=42004")</f>
        <v>8.8658644089294775E-2</v>
      </c>
      <c r="G153" s="5">
        <f>SUMIFS(base_de_dados!$T:$T,base_de_dados!$B:$B,$B153,base_de_dados!$G:$G,G$61,base_de_dados!$H:$H,$L$1,base_de_dados!$C:$C,$A153,base_de_dados!$M:$M,"&lt;=2014",base_de_dados!$O:$O,"&gt;=42004")</f>
        <v>0</v>
      </c>
      <c r="H153" s="5">
        <f>SUMIFS(base_de_dados!$T:$T,base_de_dados!$B:$B,$B153,base_de_dados!$G:$G,H$61,base_de_dados!$H:$H,$L$1,base_de_dados!$C:$C,$A153,base_de_dados!$M:$M,"&lt;=2014",base_de_dados!$O:$O,"&gt;=42004")</f>
        <v>0</v>
      </c>
      <c r="I153" s="5">
        <f>SUMIFS(base_de_dados!$T:$T,base_de_dados!$B:$B,$B153,base_de_dados!$G:$G,I$61,base_de_dados!$H:$H,$L$1,base_de_dados!$C:$C,$A153,base_de_dados!$M:$M,"&lt;=2014",base_de_dados!$O:$O,"&gt;=42004")</f>
        <v>0</v>
      </c>
      <c r="J153" s="5">
        <f>SUMIFS(base_de_dados!$T:$T,base_de_dados!$B:$B,$B153,base_de_dados!$G:$G,J$61,base_de_dados!$H:$H,$L$1,base_de_dados!$C:$C,$A153,base_de_dados!$M:$M,"&lt;=2014",base_de_dados!$O:$O,"&gt;=42004")</f>
        <v>0</v>
      </c>
      <c r="K153" s="32">
        <f t="shared" si="6"/>
        <v>9.3681475139523088E-2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SUMIFS(base_de_dados!$T:$T,base_de_dados!$B:$B,$B154,base_de_dados!$G:$G,C$61,base_de_dados!$H:$H,$L$1,base_de_dados!$C:$C,$A154,base_de_dados!$M:$M,"&lt;=2014",base_de_dados!$O:$O,"&gt;=42004")</f>
        <v>0</v>
      </c>
      <c r="D154" s="5">
        <f>SUMIFS(base_de_dados!$T:$T,base_de_dados!$B:$B,$B154,base_de_dados!$G:$G,D$61,base_de_dados!$H:$H,$L$1,base_de_dados!$C:$C,$A154,base_de_dados!$M:$M,"&lt;=2014",base_de_dados!$O:$O,"&gt;=42004")</f>
        <v>0</v>
      </c>
      <c r="E154" s="5">
        <f>SUMIFS(base_de_dados!$T:$T,base_de_dados!$B:$B,$B154,base_de_dados!$G:$G,E$61,base_de_dados!$H:$H,$L$1,base_de_dados!$C:$C,$A154,base_de_dados!$M:$M,"&lt;=2014",base_de_dados!$O:$O,"&gt;=42004")</f>
        <v>0</v>
      </c>
      <c r="F154" s="5">
        <f>SUMIFS(base_de_dados!$T:$T,base_de_dados!$B:$B,$B154,base_de_dados!$G:$G,F$61,base_de_dados!$H:$H,$L$1,base_de_dados!$C:$C,$A154,base_de_dados!$M:$M,"&lt;=2014",base_de_dados!$O:$O,"&gt;=42004")</f>
        <v>0</v>
      </c>
      <c r="G154" s="5">
        <f>SUMIFS(base_de_dados!$T:$T,base_de_dados!$B:$B,$B154,base_de_dados!$G:$G,G$61,base_de_dados!$H:$H,$L$1,base_de_dados!$C:$C,$A154,base_de_dados!$M:$M,"&lt;=2014",base_de_dados!$O:$O,"&gt;=42004")</f>
        <v>0</v>
      </c>
      <c r="H154" s="5">
        <f>SUMIFS(base_de_dados!$T:$T,base_de_dados!$B:$B,$B154,base_de_dados!$G:$G,H$61,base_de_dados!$H:$H,$L$1,base_de_dados!$C:$C,$A154,base_de_dados!$M:$M,"&lt;=2014",base_de_dados!$O:$O,"&gt;=42004")</f>
        <v>0</v>
      </c>
      <c r="I154" s="5">
        <f>SUMIFS(base_de_dados!$T:$T,base_de_dados!$B:$B,$B154,base_de_dados!$G:$G,I$61,base_de_dados!$H:$H,$L$1,base_de_dados!$C:$C,$A154,base_de_dados!$M:$M,"&lt;=2014",base_de_dados!$O:$O,"&gt;=42004")</f>
        <v>0</v>
      </c>
      <c r="J154" s="5">
        <f>SUMIFS(base_de_dados!$T:$T,base_de_dados!$B:$B,$B154,base_de_dados!$G:$G,J$61,base_de_dados!$H:$H,$L$1,base_de_dados!$C:$C,$A154,base_de_dados!$M:$M,"&lt;=2014",base_de_dados!$O:$O,"&gt;=42004")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SUMIFS(base_de_dados!$T:$T,base_de_dados!$B:$B,$B155,base_de_dados!$G:$G,C$61,base_de_dados!$H:$H,$L$1,base_de_dados!$C:$C,$A155,base_de_dados!$M:$M,"&lt;=2014",base_de_dados!$O:$O,"&gt;=42004")</f>
        <v>0</v>
      </c>
      <c r="D155" s="5">
        <f>SUMIFS(base_de_dados!$T:$T,base_de_dados!$B:$B,$B155,base_de_dados!$G:$G,D$61,base_de_dados!$H:$H,$L$1,base_de_dados!$C:$C,$A155,base_de_dados!$M:$M,"&lt;=2014",base_de_dados!$O:$O,"&gt;=42004")</f>
        <v>0</v>
      </c>
      <c r="E155" s="5">
        <f>SUMIFS(base_de_dados!$T:$T,base_de_dados!$B:$B,$B155,base_de_dados!$G:$G,E$61,base_de_dados!$H:$H,$L$1,base_de_dados!$C:$C,$A155,base_de_dados!$M:$M,"&lt;=2014",base_de_dados!$O:$O,"&gt;=42004")</f>
        <v>0</v>
      </c>
      <c r="F155" s="5">
        <f>SUMIFS(base_de_dados!$T:$T,base_de_dados!$B:$B,$B155,base_de_dados!$G:$G,F$61,base_de_dados!$H:$H,$L$1,base_de_dados!$C:$C,$A155,base_de_dados!$M:$M,"&lt;=2014",base_de_dados!$O:$O,"&gt;=42004")</f>
        <v>0</v>
      </c>
      <c r="G155" s="5">
        <f>SUMIFS(base_de_dados!$T:$T,base_de_dados!$B:$B,$B155,base_de_dados!$G:$G,G$61,base_de_dados!$H:$H,$L$1,base_de_dados!$C:$C,$A155,base_de_dados!$M:$M,"&lt;=2014",base_de_dados!$O:$O,"&gt;=42004")</f>
        <v>0</v>
      </c>
      <c r="H155" s="5">
        <f>SUMIFS(base_de_dados!$T:$T,base_de_dados!$B:$B,$B155,base_de_dados!$G:$G,H$61,base_de_dados!$H:$H,$L$1,base_de_dados!$C:$C,$A155,base_de_dados!$M:$M,"&lt;=2014",base_de_dados!$O:$O,"&gt;=42004")</f>
        <v>0</v>
      </c>
      <c r="I155" s="5">
        <f>SUMIFS(base_de_dados!$T:$T,base_de_dados!$B:$B,$B155,base_de_dados!$G:$G,I$61,base_de_dados!$H:$H,$L$1,base_de_dados!$C:$C,$A155,base_de_dados!$M:$M,"&lt;=2014",base_de_dados!$O:$O,"&gt;=42004")</f>
        <v>0</v>
      </c>
      <c r="J155" s="5">
        <f>SUMIFS(base_de_dados!$T:$T,base_de_dados!$B:$B,$B155,base_de_dados!$G:$G,J$61,base_de_dados!$H:$H,$L$1,base_de_dados!$C:$C,$A155,base_de_dados!$M:$M,"&lt;=2014",base_de_dados!$O:$O,"&gt;=42004")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SUMIFS(base_de_dados!$T:$T,base_de_dados!$B:$B,$B156,base_de_dados!$G:$G,C$61,base_de_dados!$H:$H,$L$1,base_de_dados!$C:$C,$A156,base_de_dados!$M:$M,"&lt;=2014",base_de_dados!$O:$O,"&gt;=42004")</f>
        <v>0</v>
      </c>
      <c r="D156" s="5">
        <f>SUMIFS(base_de_dados!$T:$T,base_de_dados!$B:$B,$B156,base_de_dados!$G:$G,D$61,base_de_dados!$H:$H,$L$1,base_de_dados!$C:$C,$A156,base_de_dados!$M:$M,"&lt;=2014",base_de_dados!$O:$O,"&gt;=42004")</f>
        <v>0</v>
      </c>
      <c r="E156" s="5">
        <f>SUMIFS(base_de_dados!$T:$T,base_de_dados!$B:$B,$B156,base_de_dados!$G:$G,E$61,base_de_dados!$H:$H,$L$1,base_de_dados!$C:$C,$A156,base_de_dados!$M:$M,"&lt;=2014",base_de_dados!$O:$O,"&gt;=42004")</f>
        <v>0</v>
      </c>
      <c r="F156" s="5">
        <f>SUMIFS(base_de_dados!$T:$T,base_de_dados!$B:$B,$B156,base_de_dados!$G:$G,F$61,base_de_dados!$H:$H,$L$1,base_de_dados!$C:$C,$A156,base_de_dados!$M:$M,"&lt;=2014",base_de_dados!$O:$O,"&gt;=42004")</f>
        <v>0</v>
      </c>
      <c r="G156" s="5">
        <f>SUMIFS(base_de_dados!$T:$T,base_de_dados!$B:$B,$B156,base_de_dados!$G:$G,G$61,base_de_dados!$H:$H,$L$1,base_de_dados!$C:$C,$A156,base_de_dados!$M:$M,"&lt;=2014",base_de_dados!$O:$O,"&gt;=42004")</f>
        <v>0</v>
      </c>
      <c r="H156" s="5">
        <f>SUMIFS(base_de_dados!$T:$T,base_de_dados!$B:$B,$B156,base_de_dados!$G:$G,H$61,base_de_dados!$H:$H,$L$1,base_de_dados!$C:$C,$A156,base_de_dados!$M:$M,"&lt;=2014",base_de_dados!$O:$O,"&gt;=42004")</f>
        <v>0</v>
      </c>
      <c r="I156" s="5">
        <f>SUMIFS(base_de_dados!$T:$T,base_de_dados!$B:$B,$B156,base_de_dados!$G:$G,I$61,base_de_dados!$H:$H,$L$1,base_de_dados!$C:$C,$A156,base_de_dados!$M:$M,"&lt;=2014",base_de_dados!$O:$O,"&gt;=42004")</f>
        <v>0</v>
      </c>
      <c r="J156" s="5">
        <f>SUMIFS(base_de_dados!$T:$T,base_de_dados!$B:$B,$B156,base_de_dados!$G:$G,J$61,base_de_dados!$H:$H,$L$1,base_de_dados!$C:$C,$A156,base_de_dados!$M:$M,"&lt;=2014",base_de_dados!$O:$O,"&gt;=42004")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SUMIFS(base_de_dados!$T:$T,base_de_dados!$B:$B,$B157,base_de_dados!$G:$G,C$61,base_de_dados!$H:$H,$L$1,base_de_dados!$C:$C,$A157,base_de_dados!$M:$M,"&lt;=2014",base_de_dados!$O:$O,"&gt;=42004")</f>
        <v>0</v>
      </c>
      <c r="D157" s="5">
        <f>SUMIFS(base_de_dados!$T:$T,base_de_dados!$B:$B,$B157,base_de_dados!$G:$G,D$61,base_de_dados!$H:$H,$L$1,base_de_dados!$C:$C,$A157,base_de_dados!$M:$M,"&lt;=2014",base_de_dados!$O:$O,"&gt;=42004")</f>
        <v>0</v>
      </c>
      <c r="E157" s="5">
        <f>SUMIFS(base_de_dados!$T:$T,base_de_dados!$B:$B,$B157,base_de_dados!$G:$G,E$61,base_de_dados!$H:$H,$L$1,base_de_dados!$C:$C,$A157,base_de_dados!$M:$M,"&lt;=2014",base_de_dados!$O:$O,"&gt;=42004")</f>
        <v>0</v>
      </c>
      <c r="F157" s="5">
        <f>SUMIFS(base_de_dados!$T:$T,base_de_dados!$B:$B,$B157,base_de_dados!$G:$G,F$61,base_de_dados!$H:$H,$L$1,base_de_dados!$C:$C,$A157,base_de_dados!$M:$M,"&lt;=2014",base_de_dados!$O:$O,"&gt;=42004")</f>
        <v>0</v>
      </c>
      <c r="G157" s="5">
        <f>SUMIFS(base_de_dados!$T:$T,base_de_dados!$B:$B,$B157,base_de_dados!$G:$G,G$61,base_de_dados!$H:$H,$L$1,base_de_dados!$C:$C,$A157,base_de_dados!$M:$M,"&lt;=2014",base_de_dados!$O:$O,"&gt;=42004")</f>
        <v>0</v>
      </c>
      <c r="H157" s="5">
        <f>SUMIFS(base_de_dados!$T:$T,base_de_dados!$B:$B,$B157,base_de_dados!$G:$G,H$61,base_de_dados!$H:$H,$L$1,base_de_dados!$C:$C,$A157,base_de_dados!$M:$M,"&lt;=2014",base_de_dados!$O:$O,"&gt;=42004")</f>
        <v>0</v>
      </c>
      <c r="I157" s="5">
        <f>SUMIFS(base_de_dados!$T:$T,base_de_dados!$B:$B,$B157,base_de_dados!$G:$G,I$61,base_de_dados!$H:$H,$L$1,base_de_dados!$C:$C,$A157,base_de_dados!$M:$M,"&lt;=2014",base_de_dados!$O:$O,"&gt;=42004")</f>
        <v>0</v>
      </c>
      <c r="J157" s="5">
        <f>SUMIFS(base_de_dados!$T:$T,base_de_dados!$B:$B,$B157,base_de_dados!$G:$G,J$61,base_de_dados!$H:$H,$L$1,base_de_dados!$C:$C,$A157,base_de_dados!$M:$M,"&lt;=2014",base_de_dados!$O:$O,"&gt;=42004")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SUMIFS(base_de_dados!$T:$T,base_de_dados!$B:$B,$B158,base_de_dados!$G:$G,C$61,base_de_dados!$H:$H,$L$1,base_de_dados!$C:$C,$A158,base_de_dados!$M:$M,"&lt;=2014",base_de_dados!$O:$O,"&gt;=42004")</f>
        <v>0</v>
      </c>
      <c r="D158" s="5">
        <f>SUMIFS(base_de_dados!$T:$T,base_de_dados!$B:$B,$B158,base_de_dados!$G:$G,D$61,base_de_dados!$H:$H,$L$1,base_de_dados!$C:$C,$A158,base_de_dados!$M:$M,"&lt;=2014",base_de_dados!$O:$O,"&gt;=42004")</f>
        <v>0</v>
      </c>
      <c r="E158" s="5">
        <f>SUMIFS(base_de_dados!$T:$T,base_de_dados!$B:$B,$B158,base_de_dados!$G:$G,E$61,base_de_dados!$H:$H,$L$1,base_de_dados!$C:$C,$A158,base_de_dados!$M:$M,"&lt;=2014",base_de_dados!$O:$O,"&gt;=42004")</f>
        <v>2.2070015220700151E-2</v>
      </c>
      <c r="F158" s="5">
        <f>SUMIFS(base_de_dados!$T:$T,base_de_dados!$B:$B,$B158,base_de_dados!$G:$G,F$61,base_de_dados!$H:$H,$L$1,base_de_dados!$C:$C,$A158,base_de_dados!$M:$M,"&lt;=2014",base_de_dados!$O:$O,"&gt;=42004")</f>
        <v>2.2520547945205478E-2</v>
      </c>
      <c r="G158" s="5">
        <f>SUMIFS(base_de_dados!$T:$T,base_de_dados!$B:$B,$B158,base_de_dados!$G:$G,G$61,base_de_dados!$H:$H,$L$1,base_de_dados!$C:$C,$A158,base_de_dados!$M:$M,"&lt;=2014",base_de_dados!$O:$O,"&gt;=42004")</f>
        <v>0</v>
      </c>
      <c r="H158" s="5">
        <f>SUMIFS(base_de_dados!$T:$T,base_de_dados!$B:$B,$B158,base_de_dados!$G:$G,H$61,base_de_dados!$H:$H,$L$1,base_de_dados!$C:$C,$A158,base_de_dados!$M:$M,"&lt;=2014",base_de_dados!$O:$O,"&gt;=42004")</f>
        <v>0</v>
      </c>
      <c r="I158" s="5">
        <f>SUMIFS(base_de_dados!$T:$T,base_de_dados!$B:$B,$B158,base_de_dados!$G:$G,I$61,base_de_dados!$H:$H,$L$1,base_de_dados!$C:$C,$A158,base_de_dados!$M:$M,"&lt;=2014",base_de_dados!$O:$O,"&gt;=42004")</f>
        <v>0</v>
      </c>
      <c r="J158" s="5">
        <f>SUMIFS(base_de_dados!$T:$T,base_de_dados!$B:$B,$B158,base_de_dados!$G:$G,J$61,base_de_dados!$H:$H,$L$1,base_de_dados!$C:$C,$A158,base_de_dados!$M:$M,"&lt;=2014",base_de_dados!$O:$O,"&gt;=42004")</f>
        <v>0</v>
      </c>
      <c r="K158" s="32">
        <f t="shared" si="6"/>
        <v>4.4590563165905629E-2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SUMIFS(base_de_dados!$T:$T,base_de_dados!$B:$B,$B159,base_de_dados!$G:$G,C$61,base_de_dados!$H:$H,$L$1,base_de_dados!$C:$C,$A159,base_de_dados!$M:$M,"&lt;=2014",base_de_dados!$O:$O,"&gt;=42004")</f>
        <v>0</v>
      </c>
      <c r="D159" s="5">
        <f>SUMIFS(base_de_dados!$T:$T,base_de_dados!$B:$B,$B159,base_de_dados!$G:$G,D$61,base_de_dados!$H:$H,$L$1,base_de_dados!$C:$C,$A159,base_de_dados!$M:$M,"&lt;=2014",base_de_dados!$O:$O,"&gt;=42004")</f>
        <v>0</v>
      </c>
      <c r="E159" s="5">
        <f>SUMIFS(base_de_dados!$T:$T,base_de_dados!$B:$B,$B159,base_de_dados!$G:$G,E$61,base_de_dados!$H:$H,$L$1,base_de_dados!$C:$C,$A159,base_de_dados!$M:$M,"&lt;=2014",base_de_dados!$O:$O,"&gt;=42004")</f>
        <v>0</v>
      </c>
      <c r="F159" s="5">
        <f>SUMIFS(base_de_dados!$T:$T,base_de_dados!$B:$B,$B159,base_de_dados!$G:$G,F$61,base_de_dados!$H:$H,$L$1,base_de_dados!$C:$C,$A159,base_de_dados!$M:$M,"&lt;=2014",base_de_dados!$O:$O,"&gt;=42004")</f>
        <v>0</v>
      </c>
      <c r="G159" s="5">
        <f>SUMIFS(base_de_dados!$T:$T,base_de_dados!$B:$B,$B159,base_de_dados!$G:$G,G$61,base_de_dados!$H:$H,$L$1,base_de_dados!$C:$C,$A159,base_de_dados!$M:$M,"&lt;=2014",base_de_dados!$O:$O,"&gt;=42004")</f>
        <v>0</v>
      </c>
      <c r="H159" s="5">
        <f>SUMIFS(base_de_dados!$T:$T,base_de_dados!$B:$B,$B159,base_de_dados!$G:$G,H$61,base_de_dados!$H:$H,$L$1,base_de_dados!$C:$C,$A159,base_de_dados!$M:$M,"&lt;=2014",base_de_dados!$O:$O,"&gt;=42004")</f>
        <v>0</v>
      </c>
      <c r="I159" s="5">
        <f>SUMIFS(base_de_dados!$T:$T,base_de_dados!$B:$B,$B159,base_de_dados!$G:$G,I$61,base_de_dados!$H:$H,$L$1,base_de_dados!$C:$C,$A159,base_de_dados!$M:$M,"&lt;=2014",base_de_dados!$O:$O,"&gt;=42004")</f>
        <v>0</v>
      </c>
      <c r="J159" s="5">
        <f>SUMIFS(base_de_dados!$T:$T,base_de_dados!$B:$B,$B159,base_de_dados!$G:$G,J$61,base_de_dados!$H:$H,$L$1,base_de_dados!$C:$C,$A159,base_de_dados!$M:$M,"&lt;=2014",base_de_dados!$O:$O,"&gt;=42004")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SUMIFS(base_de_dados!$T:$T,base_de_dados!$B:$B,$B160,base_de_dados!$G:$G,C$61,base_de_dados!$H:$H,$L$1,base_de_dados!$C:$C,$A160,base_de_dados!$M:$M,"&lt;=2014",base_de_dados!$O:$O,"&gt;=42004")</f>
        <v>0</v>
      </c>
      <c r="D160" s="5">
        <f>SUMIFS(base_de_dados!$T:$T,base_de_dados!$B:$B,$B160,base_de_dados!$G:$G,D$61,base_de_dados!$H:$H,$L$1,base_de_dados!$C:$C,$A160,base_de_dados!$M:$M,"&lt;=2014",base_de_dados!$O:$O,"&gt;=42004")</f>
        <v>0</v>
      </c>
      <c r="E160" s="5">
        <f>SUMIFS(base_de_dados!$T:$T,base_de_dados!$B:$B,$B160,base_de_dados!$G:$G,E$61,base_de_dados!$H:$H,$L$1,base_de_dados!$C:$C,$A160,base_de_dados!$M:$M,"&lt;=2014",base_de_dados!$O:$O,"&gt;=42004")</f>
        <v>2.6849315068493149E-3</v>
      </c>
      <c r="F160" s="5">
        <f>SUMIFS(base_de_dados!$T:$T,base_de_dados!$B:$B,$B160,base_de_dados!$G:$G,F$61,base_de_dados!$H:$H,$L$1,base_de_dados!$C:$C,$A160,base_de_dados!$M:$M,"&lt;=2014",base_de_dados!$O:$O,"&gt;=42004")</f>
        <v>0</v>
      </c>
      <c r="G160" s="5">
        <f>SUMIFS(base_de_dados!$T:$T,base_de_dados!$B:$B,$B160,base_de_dados!$G:$G,G$61,base_de_dados!$H:$H,$L$1,base_de_dados!$C:$C,$A160,base_de_dados!$M:$M,"&lt;=2014",base_de_dados!$O:$O,"&gt;=42004")</f>
        <v>0</v>
      </c>
      <c r="H160" s="5">
        <f>SUMIFS(base_de_dados!$T:$T,base_de_dados!$B:$B,$B160,base_de_dados!$G:$G,H$61,base_de_dados!$H:$H,$L$1,base_de_dados!$C:$C,$A160,base_de_dados!$M:$M,"&lt;=2014",base_de_dados!$O:$O,"&gt;=42004")</f>
        <v>0</v>
      </c>
      <c r="I160" s="5">
        <f>SUMIFS(base_de_dados!$T:$T,base_de_dados!$B:$B,$B160,base_de_dados!$G:$G,I$61,base_de_dados!$H:$H,$L$1,base_de_dados!$C:$C,$A160,base_de_dados!$M:$M,"&lt;=2014",base_de_dados!$O:$O,"&gt;=42004")</f>
        <v>1.0547945205479452E-3</v>
      </c>
      <c r="J160" s="5">
        <f>SUMIFS(base_de_dados!$T:$T,base_de_dados!$B:$B,$B160,base_de_dados!$G:$G,J$61,base_de_dados!$H:$H,$L$1,base_de_dados!$C:$C,$A160,base_de_dados!$M:$M,"&lt;=2014",base_de_dados!$O:$O,"&gt;=42004")</f>
        <v>0</v>
      </c>
      <c r="K160" s="32">
        <f t="shared" si="6"/>
        <v>3.7397260273972603E-3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SUMIFS(base_de_dados!$T:$T,base_de_dados!$B:$B,$B161,base_de_dados!$G:$G,C$61,base_de_dados!$H:$H,$L$1,base_de_dados!$C:$C,$A161,base_de_dados!$M:$M,"&lt;=2014",base_de_dados!$O:$O,"&gt;=42004")</f>
        <v>0</v>
      </c>
      <c r="D161" s="5">
        <f>SUMIFS(base_de_dados!$T:$T,base_de_dados!$B:$B,$B161,base_de_dados!$G:$G,D$61,base_de_dados!$H:$H,$L$1,base_de_dados!$C:$C,$A161,base_de_dados!$M:$M,"&lt;=2014",base_de_dados!$O:$O,"&gt;=42004")</f>
        <v>0</v>
      </c>
      <c r="E161" s="5">
        <f>SUMIFS(base_de_dados!$T:$T,base_de_dados!$B:$B,$B161,base_de_dados!$G:$G,E$61,base_de_dados!$H:$H,$L$1,base_de_dados!$C:$C,$A161,base_de_dados!$M:$M,"&lt;=2014",base_de_dados!$O:$O,"&gt;=42004")</f>
        <v>0</v>
      </c>
      <c r="F161" s="5">
        <f>SUMIFS(base_de_dados!$T:$T,base_de_dados!$B:$B,$B161,base_de_dados!$G:$G,F$61,base_de_dados!$H:$H,$L$1,base_de_dados!$C:$C,$A161,base_de_dados!$M:$M,"&lt;=2014",base_de_dados!$O:$O,"&gt;=42004")</f>
        <v>0</v>
      </c>
      <c r="G161" s="5">
        <f>SUMIFS(base_de_dados!$T:$T,base_de_dados!$B:$B,$B161,base_de_dados!$G:$G,G$61,base_de_dados!$H:$H,$L$1,base_de_dados!$C:$C,$A161,base_de_dados!$M:$M,"&lt;=2014",base_de_dados!$O:$O,"&gt;=42004")</f>
        <v>0</v>
      </c>
      <c r="H161" s="5">
        <f>SUMIFS(base_de_dados!$T:$T,base_de_dados!$B:$B,$B161,base_de_dados!$G:$G,H$61,base_de_dados!$H:$H,$L$1,base_de_dados!$C:$C,$A161,base_de_dados!$M:$M,"&lt;=2014",base_de_dados!$O:$O,"&gt;=42004")</f>
        <v>0</v>
      </c>
      <c r="I161" s="5">
        <f>SUMIFS(base_de_dados!$T:$T,base_de_dados!$B:$B,$B161,base_de_dados!$G:$G,I$61,base_de_dados!$H:$H,$L$1,base_de_dados!$C:$C,$A161,base_de_dados!$M:$M,"&lt;=2014",base_de_dados!$O:$O,"&gt;=42004")</f>
        <v>0</v>
      </c>
      <c r="J161" s="5">
        <f>SUMIFS(base_de_dados!$T:$T,base_de_dados!$B:$B,$B161,base_de_dados!$G:$G,J$61,base_de_dados!$H:$H,$L$1,base_de_dados!$C:$C,$A161,base_de_dados!$M:$M,"&lt;=2014",base_de_dados!$O:$O,"&gt;=42004")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SUMIFS(base_de_dados!$T:$T,base_de_dados!$B:$B,$B162,base_de_dados!$G:$G,C$61,base_de_dados!$H:$H,$L$1,base_de_dados!$C:$C,$A162,base_de_dados!$M:$M,"&lt;=2014",base_de_dados!$O:$O,"&gt;=42004")</f>
        <v>0</v>
      </c>
      <c r="D162" s="5">
        <f>SUMIFS(base_de_dados!$T:$T,base_de_dados!$B:$B,$B162,base_de_dados!$G:$G,D$61,base_de_dados!$H:$H,$L$1,base_de_dados!$C:$C,$A162,base_de_dados!$M:$M,"&lt;=2014",base_de_dados!$O:$O,"&gt;=42004")</f>
        <v>0</v>
      </c>
      <c r="E162" s="5">
        <f>SUMIFS(base_de_dados!$T:$T,base_de_dados!$B:$B,$B162,base_de_dados!$G:$G,E$61,base_de_dados!$H:$H,$L$1,base_de_dados!$C:$C,$A162,base_de_dados!$M:$M,"&lt;=2014",base_de_dados!$O:$O,"&gt;=42004")</f>
        <v>0</v>
      </c>
      <c r="F162" s="5">
        <f>SUMIFS(base_de_dados!$T:$T,base_de_dados!$B:$B,$B162,base_de_dados!$G:$G,F$61,base_de_dados!$H:$H,$L$1,base_de_dados!$C:$C,$A162,base_de_dados!$M:$M,"&lt;=2014",base_de_dados!$O:$O,"&gt;=42004")</f>
        <v>0</v>
      </c>
      <c r="G162" s="5">
        <f>SUMIFS(base_de_dados!$T:$T,base_de_dados!$B:$B,$B162,base_de_dados!$G:$G,G$61,base_de_dados!$H:$H,$L$1,base_de_dados!$C:$C,$A162,base_de_dados!$M:$M,"&lt;=2014",base_de_dados!$O:$O,"&gt;=42004")</f>
        <v>0</v>
      </c>
      <c r="H162" s="5">
        <f>SUMIFS(base_de_dados!$T:$T,base_de_dados!$B:$B,$B162,base_de_dados!$G:$G,H$61,base_de_dados!$H:$H,$L$1,base_de_dados!$C:$C,$A162,base_de_dados!$M:$M,"&lt;=2014",base_de_dados!$O:$O,"&gt;=42004")</f>
        <v>0</v>
      </c>
      <c r="I162" s="5">
        <f>SUMIFS(base_de_dados!$T:$T,base_de_dados!$B:$B,$B162,base_de_dados!$G:$G,I$61,base_de_dados!$H:$H,$L$1,base_de_dados!$C:$C,$A162,base_de_dados!$M:$M,"&lt;=2014",base_de_dados!$O:$O,"&gt;=42004")</f>
        <v>0</v>
      </c>
      <c r="J162" s="5">
        <f>SUMIFS(base_de_dados!$T:$T,base_de_dados!$B:$B,$B162,base_de_dados!$G:$G,J$61,base_de_dados!$H:$H,$L$1,base_de_dados!$C:$C,$A162,base_de_dados!$M:$M,"&lt;=2014",base_de_dados!$O:$O,"&gt;=42004")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SUMIFS(base_de_dados!$T:$T,base_de_dados!$B:$B,$B163,base_de_dados!$G:$G,C$61,base_de_dados!$H:$H,$L$1,base_de_dados!$C:$C,$A163,base_de_dados!$M:$M,"&lt;=2014",base_de_dados!$O:$O,"&gt;=42004")</f>
        <v>0</v>
      </c>
      <c r="D163" s="5">
        <f>SUMIFS(base_de_dados!$T:$T,base_de_dados!$B:$B,$B163,base_de_dados!$G:$G,D$61,base_de_dados!$H:$H,$L$1,base_de_dados!$C:$C,$A163,base_de_dados!$M:$M,"&lt;=2014",base_de_dados!$O:$O,"&gt;=42004")</f>
        <v>0</v>
      </c>
      <c r="E163" s="5">
        <f>SUMIFS(base_de_dados!$T:$T,base_de_dados!$B:$B,$B163,base_de_dados!$G:$G,E$61,base_de_dados!$H:$H,$L$1,base_de_dados!$C:$C,$A163,base_de_dados!$M:$M,"&lt;=2014",base_de_dados!$O:$O,"&gt;=42004")</f>
        <v>0</v>
      </c>
      <c r="F163" s="5">
        <f>SUMIFS(base_de_dados!$T:$T,base_de_dados!$B:$B,$B163,base_de_dados!$G:$G,F$61,base_de_dados!$H:$H,$L$1,base_de_dados!$C:$C,$A163,base_de_dados!$M:$M,"&lt;=2014",base_de_dados!$O:$O,"&gt;=42004")</f>
        <v>0</v>
      </c>
      <c r="G163" s="5">
        <f>SUMIFS(base_de_dados!$T:$T,base_de_dados!$B:$B,$B163,base_de_dados!$G:$G,G$61,base_de_dados!$H:$H,$L$1,base_de_dados!$C:$C,$A163,base_de_dados!$M:$M,"&lt;=2014",base_de_dados!$O:$O,"&gt;=42004")</f>
        <v>0</v>
      </c>
      <c r="H163" s="5">
        <f>SUMIFS(base_de_dados!$T:$T,base_de_dados!$B:$B,$B163,base_de_dados!$G:$G,H$61,base_de_dados!$H:$H,$L$1,base_de_dados!$C:$C,$A163,base_de_dados!$M:$M,"&lt;=2014",base_de_dados!$O:$O,"&gt;=42004")</f>
        <v>0</v>
      </c>
      <c r="I163" s="5">
        <f>SUMIFS(base_de_dados!$T:$T,base_de_dados!$B:$B,$B163,base_de_dados!$G:$G,I$61,base_de_dados!$H:$H,$L$1,base_de_dados!$C:$C,$A163,base_de_dados!$M:$M,"&lt;=2014",base_de_dados!$O:$O,"&gt;=42004")</f>
        <v>0</v>
      </c>
      <c r="J163" s="5">
        <f>SUMIFS(base_de_dados!$T:$T,base_de_dados!$B:$B,$B163,base_de_dados!$G:$G,J$61,base_de_dados!$H:$H,$L$1,base_de_dados!$C:$C,$A163,base_de_dados!$M:$M,"&lt;=2014",base_de_dados!$O:$O,"&gt;=42004")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SUMIFS(base_de_dados!$T:$T,base_de_dados!$B:$B,$B164,base_de_dados!$G:$G,C$61,base_de_dados!$H:$H,$L$1,base_de_dados!$C:$C,$A164,base_de_dados!$M:$M,"&lt;=2014",base_de_dados!$O:$O,"&gt;=42004")</f>
        <v>0</v>
      </c>
      <c r="D164" s="5">
        <f>SUMIFS(base_de_dados!$T:$T,base_de_dados!$B:$B,$B164,base_de_dados!$G:$G,D$61,base_de_dados!$H:$H,$L$1,base_de_dados!$C:$C,$A164,base_de_dados!$M:$M,"&lt;=2014",base_de_dados!$O:$O,"&gt;=42004")</f>
        <v>0</v>
      </c>
      <c r="E164" s="5">
        <f>SUMIFS(base_de_dados!$T:$T,base_de_dados!$B:$B,$B164,base_de_dados!$G:$G,E$61,base_de_dados!$H:$H,$L$1,base_de_dados!$C:$C,$A164,base_de_dados!$M:$M,"&lt;=2014",base_de_dados!$O:$O,"&gt;=42004")</f>
        <v>0</v>
      </c>
      <c r="F164" s="5">
        <f>SUMIFS(base_de_dados!$T:$T,base_de_dados!$B:$B,$B164,base_de_dados!$G:$G,F$61,base_de_dados!$H:$H,$L$1,base_de_dados!$C:$C,$A164,base_de_dados!$M:$M,"&lt;=2014",base_de_dados!$O:$O,"&gt;=42004")</f>
        <v>0</v>
      </c>
      <c r="G164" s="5">
        <f>SUMIFS(base_de_dados!$T:$T,base_de_dados!$B:$B,$B164,base_de_dados!$G:$G,G$61,base_de_dados!$H:$H,$L$1,base_de_dados!$C:$C,$A164,base_de_dados!$M:$M,"&lt;=2014",base_de_dados!$O:$O,"&gt;=42004")</f>
        <v>0</v>
      </c>
      <c r="H164" s="5">
        <f>SUMIFS(base_de_dados!$T:$T,base_de_dados!$B:$B,$B164,base_de_dados!$G:$G,H$61,base_de_dados!$H:$H,$L$1,base_de_dados!$C:$C,$A164,base_de_dados!$M:$M,"&lt;=2014",base_de_dados!$O:$O,"&gt;=42004")</f>
        <v>0</v>
      </c>
      <c r="I164" s="5">
        <f>SUMIFS(base_de_dados!$T:$T,base_de_dados!$B:$B,$B164,base_de_dados!$G:$G,I$61,base_de_dados!$H:$H,$L$1,base_de_dados!$C:$C,$A164,base_de_dados!$M:$M,"&lt;=2014",base_de_dados!$O:$O,"&gt;=42004")</f>
        <v>0</v>
      </c>
      <c r="J164" s="5">
        <f>SUMIFS(base_de_dados!$T:$T,base_de_dados!$B:$B,$B164,base_de_dados!$G:$G,J$61,base_de_dados!$H:$H,$L$1,base_de_dados!$C:$C,$A164,base_de_dados!$M:$M,"&lt;=2014",base_de_dados!$O:$O,"&gt;=42004")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SUMIFS(base_de_dados!$T:$T,base_de_dados!$B:$B,$B165,base_de_dados!$G:$G,C$61,base_de_dados!$H:$H,$L$1,base_de_dados!$C:$C,$A165,base_de_dados!$M:$M,"&lt;=2014",base_de_dados!$O:$O,"&gt;=42004")</f>
        <v>0</v>
      </c>
      <c r="D165" s="5">
        <f>SUMIFS(base_de_dados!$T:$T,base_de_dados!$B:$B,$B165,base_de_dados!$G:$G,D$61,base_de_dados!$H:$H,$L$1,base_de_dados!$C:$C,$A165,base_de_dados!$M:$M,"&lt;=2014",base_de_dados!$O:$O,"&gt;=42004")</f>
        <v>0</v>
      </c>
      <c r="E165" s="5">
        <f>SUMIFS(base_de_dados!$T:$T,base_de_dados!$B:$B,$B165,base_de_dados!$G:$G,E$61,base_de_dados!$H:$H,$L$1,base_de_dados!$C:$C,$A165,base_de_dados!$M:$M,"&lt;=2014",base_de_dados!$O:$O,"&gt;=42004")</f>
        <v>0</v>
      </c>
      <c r="F165" s="5">
        <f>SUMIFS(base_de_dados!$T:$T,base_de_dados!$B:$B,$B165,base_de_dados!$G:$G,F$61,base_de_dados!$H:$H,$L$1,base_de_dados!$C:$C,$A165,base_de_dados!$M:$M,"&lt;=2014",base_de_dados!$O:$O,"&gt;=42004")</f>
        <v>0</v>
      </c>
      <c r="G165" s="5">
        <f>SUMIFS(base_de_dados!$T:$T,base_de_dados!$B:$B,$B165,base_de_dados!$G:$G,G$61,base_de_dados!$H:$H,$L$1,base_de_dados!$C:$C,$A165,base_de_dados!$M:$M,"&lt;=2014",base_de_dados!$O:$O,"&gt;=42004")</f>
        <v>0</v>
      </c>
      <c r="H165" s="5">
        <f>SUMIFS(base_de_dados!$T:$T,base_de_dados!$B:$B,$B165,base_de_dados!$G:$G,H$61,base_de_dados!$H:$H,$L$1,base_de_dados!$C:$C,$A165,base_de_dados!$M:$M,"&lt;=2014",base_de_dados!$O:$O,"&gt;=42004")</f>
        <v>0</v>
      </c>
      <c r="I165" s="5">
        <f>SUMIFS(base_de_dados!$T:$T,base_de_dados!$B:$B,$B165,base_de_dados!$G:$G,I$61,base_de_dados!$H:$H,$L$1,base_de_dados!$C:$C,$A165,base_de_dados!$M:$M,"&lt;=2014",base_de_dados!$O:$O,"&gt;=42004")</f>
        <v>0</v>
      </c>
      <c r="J165" s="5">
        <f>SUMIFS(base_de_dados!$T:$T,base_de_dados!$B:$B,$B165,base_de_dados!$G:$G,J$61,base_de_dados!$H:$H,$L$1,base_de_dados!$C:$C,$A165,base_de_dados!$M:$M,"&lt;=2014",base_de_dados!$O:$O,"&gt;=42004")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SUMIFS(base_de_dados!$T:$T,base_de_dados!$B:$B,$B166,base_de_dados!$G:$G,C$61,base_de_dados!$H:$H,$L$1,base_de_dados!$C:$C,$A166,base_de_dados!$M:$M,"&lt;=2014",base_de_dados!$O:$O,"&gt;=42004")</f>
        <v>0</v>
      </c>
      <c r="D166" s="5">
        <f>SUMIFS(base_de_dados!$T:$T,base_de_dados!$B:$B,$B166,base_de_dados!$G:$G,D$61,base_de_dados!$H:$H,$L$1,base_de_dados!$C:$C,$A166,base_de_dados!$M:$M,"&lt;=2014",base_de_dados!$O:$O,"&gt;=42004")</f>
        <v>0</v>
      </c>
      <c r="E166" s="5">
        <f>SUMIFS(base_de_dados!$T:$T,base_de_dados!$B:$B,$B166,base_de_dados!$G:$G,E$61,base_de_dados!$H:$H,$L$1,base_de_dados!$C:$C,$A166,base_de_dados!$M:$M,"&lt;=2014",base_de_dados!$O:$O,"&gt;=42004")</f>
        <v>0</v>
      </c>
      <c r="F166" s="5">
        <f>SUMIFS(base_de_dados!$T:$T,base_de_dados!$B:$B,$B166,base_de_dados!$G:$G,F$61,base_de_dados!$H:$H,$L$1,base_de_dados!$C:$C,$A166,base_de_dados!$M:$M,"&lt;=2014",base_de_dados!$O:$O,"&gt;=42004")</f>
        <v>0</v>
      </c>
      <c r="G166" s="5">
        <f>SUMIFS(base_de_dados!$T:$T,base_de_dados!$B:$B,$B166,base_de_dados!$G:$G,G$61,base_de_dados!$H:$H,$L$1,base_de_dados!$C:$C,$A166,base_de_dados!$M:$M,"&lt;=2014",base_de_dados!$O:$O,"&gt;=42004")</f>
        <v>0</v>
      </c>
      <c r="H166" s="5">
        <f>SUMIFS(base_de_dados!$T:$T,base_de_dados!$B:$B,$B166,base_de_dados!$G:$G,H$61,base_de_dados!$H:$H,$L$1,base_de_dados!$C:$C,$A166,base_de_dados!$M:$M,"&lt;=2014",base_de_dados!$O:$O,"&gt;=42004")</f>
        <v>0</v>
      </c>
      <c r="I166" s="5">
        <f>SUMIFS(base_de_dados!$T:$T,base_de_dados!$B:$B,$B166,base_de_dados!$G:$G,I$61,base_de_dados!$H:$H,$L$1,base_de_dados!$C:$C,$A166,base_de_dados!$M:$M,"&lt;=2014",base_de_dados!$O:$O,"&gt;=42004")</f>
        <v>0</v>
      </c>
      <c r="J166" s="5">
        <f>SUMIFS(base_de_dados!$T:$T,base_de_dados!$B:$B,$B166,base_de_dados!$G:$G,J$61,base_de_dados!$H:$H,$L$1,base_de_dados!$C:$C,$A166,base_de_dados!$M:$M,"&lt;=2014",base_de_dados!$O:$O,"&gt;=42004")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SUMIFS(base_de_dados!$T:$T,base_de_dados!$B:$B,$B167,base_de_dados!$G:$G,C$61,base_de_dados!$H:$H,$L$1,base_de_dados!$C:$C,$A167,base_de_dados!$M:$M,"&lt;=2014",base_de_dados!$O:$O,"&gt;=42004")</f>
        <v>0</v>
      </c>
      <c r="D167" s="5">
        <f>SUMIFS(base_de_dados!$T:$T,base_de_dados!$B:$B,$B167,base_de_dados!$G:$G,D$61,base_de_dados!$H:$H,$L$1,base_de_dados!$C:$C,$A167,base_de_dados!$M:$M,"&lt;=2014",base_de_dados!$O:$O,"&gt;=42004")</f>
        <v>0</v>
      </c>
      <c r="E167" s="5">
        <f>SUMIFS(base_de_dados!$T:$T,base_de_dados!$B:$B,$B167,base_de_dados!$G:$G,E$61,base_de_dados!$H:$H,$L$1,base_de_dados!$C:$C,$A167,base_de_dados!$M:$M,"&lt;=2014",base_de_dados!$O:$O,"&gt;=42004")</f>
        <v>0</v>
      </c>
      <c r="F167" s="5">
        <f>SUMIFS(base_de_dados!$T:$T,base_de_dados!$B:$B,$B167,base_de_dados!$G:$G,F$61,base_de_dados!$H:$H,$L$1,base_de_dados!$C:$C,$A167,base_de_dados!$M:$M,"&lt;=2014",base_de_dados!$O:$O,"&gt;=42004")</f>
        <v>0</v>
      </c>
      <c r="G167" s="5">
        <f>SUMIFS(base_de_dados!$T:$T,base_de_dados!$B:$B,$B167,base_de_dados!$G:$G,G$61,base_de_dados!$H:$H,$L$1,base_de_dados!$C:$C,$A167,base_de_dados!$M:$M,"&lt;=2014",base_de_dados!$O:$O,"&gt;=42004")</f>
        <v>0</v>
      </c>
      <c r="H167" s="5">
        <f>SUMIFS(base_de_dados!$T:$T,base_de_dados!$B:$B,$B167,base_de_dados!$G:$G,H$61,base_de_dados!$H:$H,$L$1,base_de_dados!$C:$C,$A167,base_de_dados!$M:$M,"&lt;=2014",base_de_dados!$O:$O,"&gt;=42004")</f>
        <v>0</v>
      </c>
      <c r="I167" s="5">
        <f>SUMIFS(base_de_dados!$T:$T,base_de_dados!$B:$B,$B167,base_de_dados!$G:$G,I$61,base_de_dados!$H:$H,$L$1,base_de_dados!$C:$C,$A167,base_de_dados!$M:$M,"&lt;=2014",base_de_dados!$O:$O,"&gt;=42004")</f>
        <v>0</v>
      </c>
      <c r="J167" s="5">
        <f>SUMIFS(base_de_dados!$T:$T,base_de_dados!$B:$B,$B167,base_de_dados!$G:$G,J$61,base_de_dados!$H:$H,$L$1,base_de_dados!$C:$C,$A167,base_de_dados!$M:$M,"&lt;=2014",base_de_dados!$O:$O,"&gt;=42004")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SUMIFS(base_de_dados!$T:$T,base_de_dados!$B:$B,$B168,base_de_dados!$G:$G,C$61,base_de_dados!$H:$H,$L$1,base_de_dados!$C:$C,$A168,base_de_dados!$M:$M,"&lt;=2014",base_de_dados!$O:$O,"&gt;=42004")</f>
        <v>0</v>
      </c>
      <c r="D168" s="5">
        <f>SUMIFS(base_de_dados!$T:$T,base_de_dados!$B:$B,$B168,base_de_dados!$G:$G,D$61,base_de_dados!$H:$H,$L$1,base_de_dados!$C:$C,$A168,base_de_dados!$M:$M,"&lt;=2014",base_de_dados!$O:$O,"&gt;=42004")</f>
        <v>0</v>
      </c>
      <c r="E168" s="5">
        <f>SUMIFS(base_de_dados!$T:$T,base_de_dados!$B:$B,$B168,base_de_dados!$G:$G,E$61,base_de_dados!$H:$H,$L$1,base_de_dados!$C:$C,$A168,base_de_dados!$M:$M,"&lt;=2014",base_de_dados!$O:$O,"&gt;=42004")</f>
        <v>3.4246499238964989E-3</v>
      </c>
      <c r="F168" s="5">
        <f>SUMIFS(base_de_dados!$T:$T,base_de_dados!$B:$B,$B168,base_de_dados!$G:$G,F$61,base_de_dados!$H:$H,$L$1,base_de_dados!$C:$C,$A168,base_de_dados!$M:$M,"&lt;=2014",base_de_dados!$O:$O,"&gt;=42004")</f>
        <v>0</v>
      </c>
      <c r="G168" s="5">
        <f>SUMIFS(base_de_dados!$T:$T,base_de_dados!$B:$B,$B168,base_de_dados!$G:$G,G$61,base_de_dados!$H:$H,$L$1,base_de_dados!$C:$C,$A168,base_de_dados!$M:$M,"&lt;=2014",base_de_dados!$O:$O,"&gt;=42004")</f>
        <v>0</v>
      </c>
      <c r="H168" s="5">
        <f>SUMIFS(base_de_dados!$T:$T,base_de_dados!$B:$B,$B168,base_de_dados!$G:$G,H$61,base_de_dados!$H:$H,$L$1,base_de_dados!$C:$C,$A168,base_de_dados!$M:$M,"&lt;=2014",base_de_dados!$O:$O,"&gt;=42004")</f>
        <v>0</v>
      </c>
      <c r="I168" s="5">
        <f>SUMIFS(base_de_dados!$T:$T,base_de_dados!$B:$B,$B168,base_de_dados!$G:$G,I$61,base_de_dados!$H:$H,$L$1,base_de_dados!$C:$C,$A168,base_de_dados!$M:$M,"&lt;=2014",base_de_dados!$O:$O,"&gt;=42004")</f>
        <v>0</v>
      </c>
      <c r="J168" s="5">
        <f>SUMIFS(base_de_dados!$T:$T,base_de_dados!$B:$B,$B168,base_de_dados!$G:$G,J$61,base_de_dados!$H:$H,$L$1,base_de_dados!$C:$C,$A168,base_de_dados!$M:$M,"&lt;=2014",base_de_dados!$O:$O,"&gt;=42004")</f>
        <v>0</v>
      </c>
      <c r="K168" s="32">
        <f t="shared" si="6"/>
        <v>3.4246499238964989E-3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SUMIFS(base_de_dados!$T:$T,base_de_dados!$B:$B,$B169,base_de_dados!$G:$G,C$61,base_de_dados!$H:$H,$L$1,base_de_dados!$C:$C,$A169,base_de_dados!$M:$M,"&lt;=2014",base_de_dados!$O:$O,"&gt;=42004")</f>
        <v>0</v>
      </c>
      <c r="D169" s="5">
        <f>SUMIFS(base_de_dados!$T:$T,base_de_dados!$B:$B,$B169,base_de_dados!$G:$G,D$61,base_de_dados!$H:$H,$L$1,base_de_dados!$C:$C,$A169,base_de_dados!$M:$M,"&lt;=2014",base_de_dados!$O:$O,"&gt;=42004")</f>
        <v>0</v>
      </c>
      <c r="E169" s="5">
        <f>SUMIFS(base_de_dados!$T:$T,base_de_dados!$B:$B,$B169,base_de_dados!$G:$G,E$61,base_de_dados!$H:$H,$L$1,base_de_dados!$C:$C,$A169,base_de_dados!$M:$M,"&lt;=2014",base_de_dados!$O:$O,"&gt;=42004")</f>
        <v>9.0277777777777769E-3</v>
      </c>
      <c r="F169" s="5">
        <f>SUMIFS(base_de_dados!$T:$T,base_de_dados!$B:$B,$B169,base_de_dados!$G:$G,F$61,base_de_dados!$H:$H,$L$1,base_de_dados!$C:$C,$A169,base_de_dados!$M:$M,"&lt;=2014",base_de_dados!$O:$O,"&gt;=42004")</f>
        <v>5.4794786910197867E-2</v>
      </c>
      <c r="G169" s="5">
        <f>SUMIFS(base_de_dados!$T:$T,base_de_dados!$B:$B,$B169,base_de_dados!$G:$G,G$61,base_de_dados!$H:$H,$L$1,base_de_dados!$C:$C,$A169,base_de_dados!$M:$M,"&lt;=2014",base_de_dados!$O:$O,"&gt;=42004")</f>
        <v>0</v>
      </c>
      <c r="H169" s="5">
        <f>SUMIFS(base_de_dados!$T:$T,base_de_dados!$B:$B,$B169,base_de_dados!$G:$G,H$61,base_de_dados!$H:$H,$L$1,base_de_dados!$C:$C,$A169,base_de_dados!$M:$M,"&lt;=2014",base_de_dados!$O:$O,"&gt;=42004")</f>
        <v>0</v>
      </c>
      <c r="I169" s="5">
        <f>SUMIFS(base_de_dados!$T:$T,base_de_dados!$B:$B,$B169,base_de_dados!$G:$G,I$61,base_de_dados!$H:$H,$L$1,base_de_dados!$C:$C,$A169,base_de_dados!$M:$M,"&lt;=2014",base_de_dados!$O:$O,"&gt;=42004")</f>
        <v>0</v>
      </c>
      <c r="J169" s="5">
        <f>SUMIFS(base_de_dados!$T:$T,base_de_dados!$B:$B,$B169,base_de_dados!$G:$G,J$61,base_de_dados!$H:$H,$L$1,base_de_dados!$C:$C,$A169,base_de_dados!$M:$M,"&lt;=2014",base_de_dados!$O:$O,"&gt;=42004")</f>
        <v>0</v>
      </c>
      <c r="K169" s="32">
        <f t="shared" si="6"/>
        <v>6.3822564687975647E-2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SUMIFS(base_de_dados!$T:$T,base_de_dados!$B:$B,$B170,base_de_dados!$G:$G,C$61,base_de_dados!$H:$H,$L$1,base_de_dados!$C:$C,$A170,base_de_dados!$M:$M,"&lt;=2014",base_de_dados!$O:$O,"&gt;=42004")</f>
        <v>0</v>
      </c>
      <c r="D170" s="5">
        <f>SUMIFS(base_de_dados!$T:$T,base_de_dados!$B:$B,$B170,base_de_dados!$G:$G,D$61,base_de_dados!$H:$H,$L$1,base_de_dados!$C:$C,$A170,base_de_dados!$M:$M,"&lt;=2014",base_de_dados!$O:$O,"&gt;=42004")</f>
        <v>0</v>
      </c>
      <c r="E170" s="5">
        <f>SUMIFS(base_de_dados!$T:$T,base_de_dados!$B:$B,$B170,base_de_dados!$G:$G,E$61,base_de_dados!$H:$H,$L$1,base_de_dados!$C:$C,$A170,base_de_dados!$M:$M,"&lt;=2014",base_de_dados!$O:$O,"&gt;=42004")</f>
        <v>0</v>
      </c>
      <c r="F170" s="5">
        <f>SUMIFS(base_de_dados!$T:$T,base_de_dados!$B:$B,$B170,base_de_dados!$G:$G,F$61,base_de_dados!$H:$H,$L$1,base_de_dados!$C:$C,$A170,base_de_dados!$M:$M,"&lt;=2014",base_de_dados!$O:$O,"&gt;=42004")</f>
        <v>0</v>
      </c>
      <c r="G170" s="5">
        <f>SUMIFS(base_de_dados!$T:$T,base_de_dados!$B:$B,$B170,base_de_dados!$G:$G,G$61,base_de_dados!$H:$H,$L$1,base_de_dados!$C:$C,$A170,base_de_dados!$M:$M,"&lt;=2014",base_de_dados!$O:$O,"&gt;=42004")</f>
        <v>0</v>
      </c>
      <c r="H170" s="5">
        <f>SUMIFS(base_de_dados!$T:$T,base_de_dados!$B:$B,$B170,base_de_dados!$G:$G,H$61,base_de_dados!$H:$H,$L$1,base_de_dados!$C:$C,$A170,base_de_dados!$M:$M,"&lt;=2014",base_de_dados!$O:$O,"&gt;=42004")</f>
        <v>0</v>
      </c>
      <c r="I170" s="5">
        <f>SUMIFS(base_de_dados!$T:$T,base_de_dados!$B:$B,$B170,base_de_dados!$G:$G,I$61,base_de_dados!$H:$H,$L$1,base_de_dados!$C:$C,$A170,base_de_dados!$M:$M,"&lt;=2014",base_de_dados!$O:$O,"&gt;=42004")</f>
        <v>0</v>
      </c>
      <c r="J170" s="5">
        <f>SUMIFS(base_de_dados!$T:$T,base_de_dados!$B:$B,$B170,base_de_dados!$G:$G,J$61,base_de_dados!$H:$H,$L$1,base_de_dados!$C:$C,$A170,base_de_dados!$M:$M,"&lt;=2014",base_de_dados!$O:$O,"&gt;=42004")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SUMIFS(base_de_dados!$T:$T,base_de_dados!$B:$B,$B171,base_de_dados!$G:$G,C$61,base_de_dados!$H:$H,$L$1,base_de_dados!$C:$C,$A171,base_de_dados!$M:$M,"&lt;=2014",base_de_dados!$O:$O,"&gt;=42004")</f>
        <v>0</v>
      </c>
      <c r="D171" s="5">
        <f>SUMIFS(base_de_dados!$T:$T,base_de_dados!$B:$B,$B171,base_de_dados!$G:$G,D$61,base_de_dados!$H:$H,$L$1,base_de_dados!$C:$C,$A171,base_de_dados!$M:$M,"&lt;=2014",base_de_dados!$O:$O,"&gt;=42004")</f>
        <v>0</v>
      </c>
      <c r="E171" s="5">
        <f>SUMIFS(base_de_dados!$T:$T,base_de_dados!$B:$B,$B171,base_de_dados!$G:$G,E$61,base_de_dados!$H:$H,$L$1,base_de_dados!$C:$C,$A171,base_de_dados!$M:$M,"&lt;=2014",base_de_dados!$O:$O,"&gt;=42004")</f>
        <v>0</v>
      </c>
      <c r="F171" s="5">
        <f>SUMIFS(base_de_dados!$T:$T,base_de_dados!$B:$B,$B171,base_de_dados!$G:$G,F$61,base_de_dados!$H:$H,$L$1,base_de_dados!$C:$C,$A171,base_de_dados!$M:$M,"&lt;=2014",base_de_dados!$O:$O,"&gt;=42004")</f>
        <v>0</v>
      </c>
      <c r="G171" s="5">
        <f>SUMIFS(base_de_dados!$T:$T,base_de_dados!$B:$B,$B171,base_de_dados!$G:$G,G$61,base_de_dados!$H:$H,$L$1,base_de_dados!$C:$C,$A171,base_de_dados!$M:$M,"&lt;=2014",base_de_dados!$O:$O,"&gt;=42004")</f>
        <v>0</v>
      </c>
      <c r="H171" s="5">
        <f>SUMIFS(base_de_dados!$T:$T,base_de_dados!$B:$B,$B171,base_de_dados!$G:$G,H$61,base_de_dados!$H:$H,$L$1,base_de_dados!$C:$C,$A171,base_de_dados!$M:$M,"&lt;=2014",base_de_dados!$O:$O,"&gt;=42004")</f>
        <v>0</v>
      </c>
      <c r="I171" s="5">
        <f>SUMIFS(base_de_dados!$T:$T,base_de_dados!$B:$B,$B171,base_de_dados!$G:$G,I$61,base_de_dados!$H:$H,$L$1,base_de_dados!$C:$C,$A171,base_de_dados!$M:$M,"&lt;=2014",base_de_dados!$O:$O,"&gt;=42004")</f>
        <v>0</v>
      </c>
      <c r="J171" s="5">
        <f>SUMIFS(base_de_dados!$T:$T,base_de_dados!$B:$B,$B171,base_de_dados!$G:$G,J$61,base_de_dados!$H:$H,$L$1,base_de_dados!$C:$C,$A171,base_de_dados!$M:$M,"&lt;=2014",base_de_dados!$O:$O,"&gt;=42004")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SUMIFS(base_de_dados!$T:$T,base_de_dados!$B:$B,$B172,base_de_dados!$G:$G,C$61,base_de_dados!$H:$H,$L$1,base_de_dados!$C:$C,$A172,base_de_dados!$M:$M,"&lt;=2014",base_de_dados!$O:$O,"&gt;=42004")</f>
        <v>0</v>
      </c>
      <c r="D172" s="5">
        <f>SUMIFS(base_de_dados!$T:$T,base_de_dados!$B:$B,$B172,base_de_dados!$G:$G,D$61,base_de_dados!$H:$H,$L$1,base_de_dados!$C:$C,$A172,base_de_dados!$M:$M,"&lt;=2014",base_de_dados!$O:$O,"&gt;=42004")</f>
        <v>0</v>
      </c>
      <c r="E172" s="5">
        <f>SUMIFS(base_de_dados!$T:$T,base_de_dados!$B:$B,$B172,base_de_dados!$G:$G,E$61,base_de_dados!$H:$H,$L$1,base_de_dados!$C:$C,$A172,base_de_dados!$M:$M,"&lt;=2014",base_de_dados!$O:$O,"&gt;=42004")</f>
        <v>0</v>
      </c>
      <c r="F172" s="5">
        <f>SUMIFS(base_de_dados!$T:$T,base_de_dados!$B:$B,$B172,base_de_dados!$G:$G,F$61,base_de_dados!$H:$H,$L$1,base_de_dados!$C:$C,$A172,base_de_dados!$M:$M,"&lt;=2014",base_de_dados!$O:$O,"&gt;=42004")</f>
        <v>0</v>
      </c>
      <c r="G172" s="5">
        <f>SUMIFS(base_de_dados!$T:$T,base_de_dados!$B:$B,$B172,base_de_dados!$G:$G,G$61,base_de_dados!$H:$H,$L$1,base_de_dados!$C:$C,$A172,base_de_dados!$M:$M,"&lt;=2014",base_de_dados!$O:$O,"&gt;=42004")</f>
        <v>0</v>
      </c>
      <c r="H172" s="5">
        <f>SUMIFS(base_de_dados!$T:$T,base_de_dados!$B:$B,$B172,base_de_dados!$G:$G,H$61,base_de_dados!$H:$H,$L$1,base_de_dados!$C:$C,$A172,base_de_dados!$M:$M,"&lt;=2014",base_de_dados!$O:$O,"&gt;=42004")</f>
        <v>0</v>
      </c>
      <c r="I172" s="5">
        <f>SUMIFS(base_de_dados!$T:$T,base_de_dados!$B:$B,$B172,base_de_dados!$G:$G,I$61,base_de_dados!$H:$H,$L$1,base_de_dados!$C:$C,$A172,base_de_dados!$M:$M,"&lt;=2014",base_de_dados!$O:$O,"&gt;=42004")</f>
        <v>0</v>
      </c>
      <c r="J172" s="5">
        <f>SUMIFS(base_de_dados!$T:$T,base_de_dados!$B:$B,$B172,base_de_dados!$G:$G,J$61,base_de_dados!$H:$H,$L$1,base_de_dados!$C:$C,$A172,base_de_dados!$M:$M,"&lt;=2014",base_de_dados!$O:$O,"&gt;=42004")</f>
        <v>0</v>
      </c>
      <c r="K172" s="32">
        <f t="shared" si="6"/>
        <v>0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SUMIFS(base_de_dados!$T:$T,base_de_dados!$B:$B,$B173,base_de_dados!$G:$G,C$61,base_de_dados!$H:$H,$L$1,base_de_dados!$C:$C,$A173,base_de_dados!$M:$M,"&lt;=2014",base_de_dados!$O:$O,"&gt;=42004")</f>
        <v>0</v>
      </c>
      <c r="D173" s="5">
        <f>SUMIFS(base_de_dados!$T:$T,base_de_dados!$B:$B,$B173,base_de_dados!$G:$G,D$61,base_de_dados!$H:$H,$L$1,base_de_dados!$C:$C,$A173,base_de_dados!$M:$M,"&lt;=2014",base_de_dados!$O:$O,"&gt;=42004")</f>
        <v>0</v>
      </c>
      <c r="E173" s="5">
        <f>SUMIFS(base_de_dados!$T:$T,base_de_dados!$B:$B,$B173,base_de_dados!$G:$G,E$61,base_de_dados!$H:$H,$L$1,base_de_dados!$C:$C,$A173,base_de_dados!$M:$M,"&lt;=2014",base_de_dados!$O:$O,"&gt;=42004")</f>
        <v>0</v>
      </c>
      <c r="F173" s="5">
        <f>SUMIFS(base_de_dados!$T:$T,base_de_dados!$B:$B,$B173,base_de_dados!$G:$G,F$61,base_de_dados!$H:$H,$L$1,base_de_dados!$C:$C,$A173,base_de_dados!$M:$M,"&lt;=2014",base_de_dados!$O:$O,"&gt;=42004")</f>
        <v>0</v>
      </c>
      <c r="G173" s="5">
        <f>SUMIFS(base_de_dados!$T:$T,base_de_dados!$B:$B,$B173,base_de_dados!$G:$G,G$61,base_de_dados!$H:$H,$L$1,base_de_dados!$C:$C,$A173,base_de_dados!$M:$M,"&lt;=2014",base_de_dados!$O:$O,"&gt;=42004")</f>
        <v>0</v>
      </c>
      <c r="H173" s="5">
        <f>SUMIFS(base_de_dados!$T:$T,base_de_dados!$B:$B,$B173,base_de_dados!$G:$G,H$61,base_de_dados!$H:$H,$L$1,base_de_dados!$C:$C,$A173,base_de_dados!$M:$M,"&lt;=2014",base_de_dados!$O:$O,"&gt;=42004")</f>
        <v>0</v>
      </c>
      <c r="I173" s="5">
        <f>SUMIFS(base_de_dados!$T:$T,base_de_dados!$B:$B,$B173,base_de_dados!$G:$G,I$61,base_de_dados!$H:$H,$L$1,base_de_dados!$C:$C,$A173,base_de_dados!$M:$M,"&lt;=2014",base_de_dados!$O:$O,"&gt;=42004")</f>
        <v>0</v>
      </c>
      <c r="J173" s="5">
        <f>SUMIFS(base_de_dados!$T:$T,base_de_dados!$B:$B,$B173,base_de_dados!$G:$G,J$61,base_de_dados!$H:$H,$L$1,base_de_dados!$C:$C,$A173,base_de_dados!$M:$M,"&lt;=2014",base_de_dados!$O:$O,"&gt;=42004")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SUMIFS(base_de_dados!$T:$T,base_de_dados!$B:$B,$B174,base_de_dados!$G:$G,C$61,base_de_dados!$H:$H,$L$1,base_de_dados!$C:$C,$A174,base_de_dados!$M:$M,"&lt;=2014",base_de_dados!$O:$O,"&gt;=42004")</f>
        <v>0</v>
      </c>
      <c r="D174" s="5">
        <f>SUMIFS(base_de_dados!$T:$T,base_de_dados!$B:$B,$B174,base_de_dados!$G:$G,D$61,base_de_dados!$H:$H,$L$1,base_de_dados!$C:$C,$A174,base_de_dados!$M:$M,"&lt;=2014",base_de_dados!$O:$O,"&gt;=42004")</f>
        <v>0</v>
      </c>
      <c r="E174" s="5">
        <f>SUMIFS(base_de_dados!$T:$T,base_de_dados!$B:$B,$B174,base_de_dados!$G:$G,E$61,base_de_dados!$H:$H,$L$1,base_de_dados!$C:$C,$A174,base_de_dados!$M:$M,"&lt;=2014",base_de_dados!$O:$O,"&gt;=42004")</f>
        <v>0</v>
      </c>
      <c r="F174" s="5">
        <f>SUMIFS(base_de_dados!$T:$T,base_de_dados!$B:$B,$B174,base_de_dados!$G:$G,F$61,base_de_dados!$H:$H,$L$1,base_de_dados!$C:$C,$A174,base_de_dados!$M:$M,"&lt;=2014",base_de_dados!$O:$O,"&gt;=42004")</f>
        <v>0</v>
      </c>
      <c r="G174" s="5">
        <f>SUMIFS(base_de_dados!$T:$T,base_de_dados!$B:$B,$B174,base_de_dados!$G:$G,G$61,base_de_dados!$H:$H,$L$1,base_de_dados!$C:$C,$A174,base_de_dados!$M:$M,"&lt;=2014",base_de_dados!$O:$O,"&gt;=42004")</f>
        <v>0</v>
      </c>
      <c r="H174" s="5">
        <f>SUMIFS(base_de_dados!$T:$T,base_de_dados!$B:$B,$B174,base_de_dados!$G:$G,H$61,base_de_dados!$H:$H,$L$1,base_de_dados!$C:$C,$A174,base_de_dados!$M:$M,"&lt;=2014",base_de_dados!$O:$O,"&gt;=42004")</f>
        <v>0</v>
      </c>
      <c r="I174" s="5">
        <f>SUMIFS(base_de_dados!$T:$T,base_de_dados!$B:$B,$B174,base_de_dados!$G:$G,I$61,base_de_dados!$H:$H,$L$1,base_de_dados!$C:$C,$A174,base_de_dados!$M:$M,"&lt;=2014",base_de_dados!$O:$O,"&gt;=42004")</f>
        <v>0</v>
      </c>
      <c r="J174" s="5">
        <f>SUMIFS(base_de_dados!$T:$T,base_de_dados!$B:$B,$B174,base_de_dados!$G:$G,J$61,base_de_dados!$H:$H,$L$1,base_de_dados!$C:$C,$A174,base_de_dados!$M:$M,"&lt;=2014",base_de_dados!$O:$O,"&gt;=42004")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SUMIFS(base_de_dados!$T:$T,base_de_dados!$B:$B,$B175,base_de_dados!$G:$G,C$61,base_de_dados!$H:$H,$L$1,base_de_dados!$C:$C,$A175,base_de_dados!$M:$M,"&lt;=2014",base_de_dados!$O:$O,"&gt;=42004")</f>
        <v>0</v>
      </c>
      <c r="D175" s="5">
        <f>SUMIFS(base_de_dados!$T:$T,base_de_dados!$B:$B,$B175,base_de_dados!$G:$G,D$61,base_de_dados!$H:$H,$L$1,base_de_dados!$C:$C,$A175,base_de_dados!$M:$M,"&lt;=2014",base_de_dados!$O:$O,"&gt;=42004")</f>
        <v>0</v>
      </c>
      <c r="E175" s="5">
        <f>SUMIFS(base_de_dados!$T:$T,base_de_dados!$B:$B,$B175,base_de_dados!$G:$G,E$61,base_de_dados!$H:$H,$L$1,base_de_dados!$C:$C,$A175,base_de_dados!$M:$M,"&lt;=2014",base_de_dados!$O:$O,"&gt;=42004")</f>
        <v>0</v>
      </c>
      <c r="F175" s="5">
        <f>SUMIFS(base_de_dados!$T:$T,base_de_dados!$B:$B,$B175,base_de_dados!$G:$G,F$61,base_de_dados!$H:$H,$L$1,base_de_dados!$C:$C,$A175,base_de_dados!$M:$M,"&lt;=2014",base_de_dados!$O:$O,"&gt;=42004")</f>
        <v>0</v>
      </c>
      <c r="G175" s="5">
        <f>SUMIFS(base_de_dados!$T:$T,base_de_dados!$B:$B,$B175,base_de_dados!$G:$G,G$61,base_de_dados!$H:$H,$L$1,base_de_dados!$C:$C,$A175,base_de_dados!$M:$M,"&lt;=2014",base_de_dados!$O:$O,"&gt;=42004")</f>
        <v>0</v>
      </c>
      <c r="H175" s="5">
        <f>SUMIFS(base_de_dados!$T:$T,base_de_dados!$B:$B,$B175,base_de_dados!$G:$G,H$61,base_de_dados!$H:$H,$L$1,base_de_dados!$C:$C,$A175,base_de_dados!$M:$M,"&lt;=2014",base_de_dados!$O:$O,"&gt;=42004")</f>
        <v>0</v>
      </c>
      <c r="I175" s="5">
        <f>SUMIFS(base_de_dados!$T:$T,base_de_dados!$B:$B,$B175,base_de_dados!$G:$G,I$61,base_de_dados!$H:$H,$L$1,base_de_dados!$C:$C,$A175,base_de_dados!$M:$M,"&lt;=2014",base_de_dados!$O:$O,"&gt;=42004")</f>
        <v>0</v>
      </c>
      <c r="J175" s="5">
        <f>SUMIFS(base_de_dados!$T:$T,base_de_dados!$B:$B,$B175,base_de_dados!$G:$G,J$61,base_de_dados!$H:$H,$L$1,base_de_dados!$C:$C,$A175,base_de_dados!$M:$M,"&lt;=2014",base_de_dados!$O:$O,"&gt;=42004")</f>
        <v>0.1388888888888889</v>
      </c>
      <c r="K175" s="32">
        <f t="shared" si="6"/>
        <v>0.1388888888888889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SUMIFS(base_de_dados!$T:$T,base_de_dados!$B:$B,$B176,base_de_dados!$G:$G,C$61,base_de_dados!$H:$H,$L$1,base_de_dados!$C:$C,$A176,base_de_dados!$M:$M,"&lt;=2014",base_de_dados!$O:$O,"&gt;=42004")</f>
        <v>0</v>
      </c>
      <c r="D176" s="5">
        <f>SUMIFS(base_de_dados!$T:$T,base_de_dados!$B:$B,$B176,base_de_dados!$G:$G,D$61,base_de_dados!$H:$H,$L$1,base_de_dados!$C:$C,$A176,base_de_dados!$M:$M,"&lt;=2014",base_de_dados!$O:$O,"&gt;=42004")</f>
        <v>0</v>
      </c>
      <c r="E176" s="5">
        <f>SUMIFS(base_de_dados!$T:$T,base_de_dados!$B:$B,$B176,base_de_dados!$G:$G,E$61,base_de_dados!$H:$H,$L$1,base_de_dados!$C:$C,$A176,base_de_dados!$M:$M,"&lt;=2014",base_de_dados!$O:$O,"&gt;=42004")</f>
        <v>0</v>
      </c>
      <c r="F176" s="5">
        <f>SUMIFS(base_de_dados!$T:$T,base_de_dados!$B:$B,$B176,base_de_dados!$G:$G,F$61,base_de_dados!$H:$H,$L$1,base_de_dados!$C:$C,$A176,base_de_dados!$M:$M,"&lt;=2014",base_de_dados!$O:$O,"&gt;=42004")</f>
        <v>0</v>
      </c>
      <c r="G176" s="5">
        <f>SUMIFS(base_de_dados!$T:$T,base_de_dados!$B:$B,$B176,base_de_dados!$G:$G,G$61,base_de_dados!$H:$H,$L$1,base_de_dados!$C:$C,$A176,base_de_dados!$M:$M,"&lt;=2014",base_de_dados!$O:$O,"&gt;=42004")</f>
        <v>0</v>
      </c>
      <c r="H176" s="5">
        <f>SUMIFS(base_de_dados!$T:$T,base_de_dados!$B:$B,$B176,base_de_dados!$G:$G,H$61,base_de_dados!$H:$H,$L$1,base_de_dados!$C:$C,$A176,base_de_dados!$M:$M,"&lt;=2014",base_de_dados!$O:$O,"&gt;=42004")</f>
        <v>0</v>
      </c>
      <c r="I176" s="5">
        <f>SUMIFS(base_de_dados!$T:$T,base_de_dados!$B:$B,$B176,base_de_dados!$G:$G,I$61,base_de_dados!$H:$H,$L$1,base_de_dados!$C:$C,$A176,base_de_dados!$M:$M,"&lt;=2014",base_de_dados!$O:$O,"&gt;=42004")</f>
        <v>0</v>
      </c>
      <c r="J176" s="5">
        <f>SUMIFS(base_de_dados!$T:$T,base_de_dados!$B:$B,$B176,base_de_dados!$G:$G,J$61,base_de_dados!$H:$H,$L$1,base_de_dados!$C:$C,$A176,base_de_dados!$M:$M,"&lt;=2014",base_de_dados!$O:$O,"&gt;=42004")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SUMIFS(base_de_dados!$T:$T,base_de_dados!$B:$B,$B177,base_de_dados!$G:$G,C$61,base_de_dados!$H:$H,$L$1,base_de_dados!$C:$C,$A177,base_de_dados!$M:$M,"&lt;=2014",base_de_dados!$O:$O,"&gt;=42004")</f>
        <v>0</v>
      </c>
      <c r="D177" s="5">
        <f>SUMIFS(base_de_dados!$T:$T,base_de_dados!$B:$B,$B177,base_de_dados!$G:$G,D$61,base_de_dados!$H:$H,$L$1,base_de_dados!$C:$C,$A177,base_de_dados!$M:$M,"&lt;=2014",base_de_dados!$O:$O,"&gt;=42004")</f>
        <v>0</v>
      </c>
      <c r="E177" s="5">
        <f>SUMIFS(base_de_dados!$T:$T,base_de_dados!$B:$B,$B177,base_de_dados!$G:$G,E$61,base_de_dados!$H:$H,$L$1,base_de_dados!$C:$C,$A177,base_de_dados!$M:$M,"&lt;=2014",base_de_dados!$O:$O,"&gt;=42004")</f>
        <v>0</v>
      </c>
      <c r="F177" s="5">
        <f>SUMIFS(base_de_dados!$T:$T,base_de_dados!$B:$B,$B177,base_de_dados!$G:$G,F$61,base_de_dados!$H:$H,$L$1,base_de_dados!$C:$C,$A177,base_de_dados!$M:$M,"&lt;=2014",base_de_dados!$O:$O,"&gt;=42004")</f>
        <v>0</v>
      </c>
      <c r="G177" s="5">
        <f>SUMIFS(base_de_dados!$T:$T,base_de_dados!$B:$B,$B177,base_de_dados!$G:$G,G$61,base_de_dados!$H:$H,$L$1,base_de_dados!$C:$C,$A177,base_de_dados!$M:$M,"&lt;=2014",base_de_dados!$O:$O,"&gt;=42004")</f>
        <v>0</v>
      </c>
      <c r="H177" s="5">
        <f>SUMIFS(base_de_dados!$T:$T,base_de_dados!$B:$B,$B177,base_de_dados!$G:$G,H$61,base_de_dados!$H:$H,$L$1,base_de_dados!$C:$C,$A177,base_de_dados!$M:$M,"&lt;=2014",base_de_dados!$O:$O,"&gt;=42004")</f>
        <v>0</v>
      </c>
      <c r="I177" s="5">
        <f>SUMIFS(base_de_dados!$T:$T,base_de_dados!$B:$B,$B177,base_de_dados!$G:$G,I$61,base_de_dados!$H:$H,$L$1,base_de_dados!$C:$C,$A177,base_de_dados!$M:$M,"&lt;=2014",base_de_dados!$O:$O,"&gt;=42004")</f>
        <v>0</v>
      </c>
      <c r="J177" s="5">
        <f>SUMIFS(base_de_dados!$T:$T,base_de_dados!$B:$B,$B177,base_de_dados!$G:$G,J$61,base_de_dados!$H:$H,$L$1,base_de_dados!$C:$C,$A177,base_de_dados!$M:$M,"&lt;=2014",base_de_dados!$O:$O,"&gt;=42004")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SUMIFS(base_de_dados!$T:$T,base_de_dados!$B:$B,$B178,base_de_dados!$G:$G,C$61,base_de_dados!$H:$H,$L$1,base_de_dados!$C:$C,$A178,base_de_dados!$M:$M,"&lt;=2014",base_de_dados!$O:$O,"&gt;=42004")</f>
        <v>0</v>
      </c>
      <c r="D178" s="5">
        <f>SUMIFS(base_de_dados!$T:$T,base_de_dados!$B:$B,$B178,base_de_dados!$G:$G,D$61,base_de_dados!$H:$H,$L$1,base_de_dados!$C:$C,$A178,base_de_dados!$M:$M,"&lt;=2014",base_de_dados!$O:$O,"&gt;=42004")</f>
        <v>0</v>
      </c>
      <c r="E178" s="5">
        <f>SUMIFS(base_de_dados!$T:$T,base_de_dados!$B:$B,$B178,base_de_dados!$G:$G,E$61,base_de_dados!$H:$H,$L$1,base_de_dados!$C:$C,$A178,base_de_dados!$M:$M,"&lt;=2014",base_de_dados!$O:$O,"&gt;=42004")</f>
        <v>0</v>
      </c>
      <c r="F178" s="5">
        <f>SUMIFS(base_de_dados!$T:$T,base_de_dados!$B:$B,$B178,base_de_dados!$G:$G,F$61,base_de_dados!$H:$H,$L$1,base_de_dados!$C:$C,$A178,base_de_dados!$M:$M,"&lt;=2014",base_de_dados!$O:$O,"&gt;=42004")</f>
        <v>0</v>
      </c>
      <c r="G178" s="5">
        <f>SUMIFS(base_de_dados!$T:$T,base_de_dados!$B:$B,$B178,base_de_dados!$G:$G,G$61,base_de_dados!$H:$H,$L$1,base_de_dados!$C:$C,$A178,base_de_dados!$M:$M,"&lt;=2014",base_de_dados!$O:$O,"&gt;=42004")</f>
        <v>0</v>
      </c>
      <c r="H178" s="5">
        <f>SUMIFS(base_de_dados!$T:$T,base_de_dados!$B:$B,$B178,base_de_dados!$G:$G,H$61,base_de_dados!$H:$H,$L$1,base_de_dados!$C:$C,$A178,base_de_dados!$M:$M,"&lt;=2014",base_de_dados!$O:$O,"&gt;=42004")</f>
        <v>0</v>
      </c>
      <c r="I178" s="5">
        <f>SUMIFS(base_de_dados!$T:$T,base_de_dados!$B:$B,$B178,base_de_dados!$G:$G,I$61,base_de_dados!$H:$H,$L$1,base_de_dados!$C:$C,$A178,base_de_dados!$M:$M,"&lt;=2014",base_de_dados!$O:$O,"&gt;=42004")</f>
        <v>0</v>
      </c>
      <c r="J178" s="5">
        <f>SUMIFS(base_de_dados!$T:$T,base_de_dados!$B:$B,$B178,base_de_dados!$G:$G,J$61,base_de_dados!$H:$H,$L$1,base_de_dados!$C:$C,$A178,base_de_dados!$M:$M,"&lt;=2014",base_de_dados!$O:$O,"&gt;=42004")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SUMIFS(base_de_dados!$T:$T,base_de_dados!$B:$B,$B179,base_de_dados!$G:$G,C$61,base_de_dados!$H:$H,$L$1,base_de_dados!$C:$C,$A179,base_de_dados!$M:$M,"&lt;=2014",base_de_dados!$O:$O,"&gt;=42004")</f>
        <v>0</v>
      </c>
      <c r="D179" s="5">
        <f>SUMIFS(base_de_dados!$T:$T,base_de_dados!$B:$B,$B179,base_de_dados!$G:$G,D$61,base_de_dados!$H:$H,$L$1,base_de_dados!$C:$C,$A179,base_de_dados!$M:$M,"&lt;=2014",base_de_dados!$O:$O,"&gt;=42004")</f>
        <v>0</v>
      </c>
      <c r="E179" s="5">
        <f>SUMIFS(base_de_dados!$T:$T,base_de_dados!$B:$B,$B179,base_de_dados!$G:$G,E$61,base_de_dados!$H:$H,$L$1,base_de_dados!$C:$C,$A179,base_de_dados!$M:$M,"&lt;=2014",base_de_dados!$O:$O,"&gt;=42004")</f>
        <v>0</v>
      </c>
      <c r="F179" s="5">
        <f>SUMIFS(base_de_dados!$T:$T,base_de_dados!$B:$B,$B179,base_de_dados!$G:$G,F$61,base_de_dados!$H:$H,$L$1,base_de_dados!$C:$C,$A179,base_de_dados!$M:$M,"&lt;=2014",base_de_dados!$O:$O,"&gt;=42004")</f>
        <v>0</v>
      </c>
      <c r="G179" s="5">
        <f>SUMIFS(base_de_dados!$T:$T,base_de_dados!$B:$B,$B179,base_de_dados!$G:$G,G$61,base_de_dados!$H:$H,$L$1,base_de_dados!$C:$C,$A179,base_de_dados!$M:$M,"&lt;=2014",base_de_dados!$O:$O,"&gt;=42004")</f>
        <v>0</v>
      </c>
      <c r="H179" s="5">
        <f>SUMIFS(base_de_dados!$T:$T,base_de_dados!$B:$B,$B179,base_de_dados!$G:$G,H$61,base_de_dados!$H:$H,$L$1,base_de_dados!$C:$C,$A179,base_de_dados!$M:$M,"&lt;=2014",base_de_dados!$O:$O,"&gt;=42004")</f>
        <v>0</v>
      </c>
      <c r="I179" s="5">
        <f>SUMIFS(base_de_dados!$T:$T,base_de_dados!$B:$B,$B179,base_de_dados!$G:$G,I$61,base_de_dados!$H:$H,$L$1,base_de_dados!$C:$C,$A179,base_de_dados!$M:$M,"&lt;=2014",base_de_dados!$O:$O,"&gt;=42004")</f>
        <v>0</v>
      </c>
      <c r="J179" s="5">
        <f>SUMIFS(base_de_dados!$T:$T,base_de_dados!$B:$B,$B179,base_de_dados!$G:$G,J$61,base_de_dados!$H:$H,$L$1,base_de_dados!$C:$C,$A179,base_de_dados!$M:$M,"&lt;=2014",base_de_dados!$O:$O,"&gt;=42004")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SUMIFS(base_de_dados!$T:$T,base_de_dados!$B:$B,$B180,base_de_dados!$G:$G,C$61,base_de_dados!$H:$H,$L$1,base_de_dados!$C:$C,$A180,base_de_dados!$M:$M,"&lt;=2014",base_de_dados!$O:$O,"&gt;=42004")</f>
        <v>0</v>
      </c>
      <c r="D180" s="5">
        <f>SUMIFS(base_de_dados!$T:$T,base_de_dados!$B:$B,$B180,base_de_dados!$G:$G,D$61,base_de_dados!$H:$H,$L$1,base_de_dados!$C:$C,$A180,base_de_dados!$M:$M,"&lt;=2014",base_de_dados!$O:$O,"&gt;=42004")</f>
        <v>0</v>
      </c>
      <c r="E180" s="5">
        <f>SUMIFS(base_de_dados!$T:$T,base_de_dados!$B:$B,$B180,base_de_dados!$G:$G,E$61,base_de_dados!$H:$H,$L$1,base_de_dados!$C:$C,$A180,base_de_dados!$M:$M,"&lt;=2014",base_de_dados!$O:$O,"&gt;=42004")</f>
        <v>0</v>
      </c>
      <c r="F180" s="5">
        <f>SUMIFS(base_de_dados!$T:$T,base_de_dados!$B:$B,$B180,base_de_dados!$G:$G,F$61,base_de_dados!$H:$H,$L$1,base_de_dados!$C:$C,$A180,base_de_dados!$M:$M,"&lt;=2014",base_de_dados!$O:$O,"&gt;=42004")</f>
        <v>0</v>
      </c>
      <c r="G180" s="5">
        <f>SUMIFS(base_de_dados!$T:$T,base_de_dados!$B:$B,$B180,base_de_dados!$G:$G,G$61,base_de_dados!$H:$H,$L$1,base_de_dados!$C:$C,$A180,base_de_dados!$M:$M,"&lt;=2014",base_de_dados!$O:$O,"&gt;=42004")</f>
        <v>0</v>
      </c>
      <c r="H180" s="5">
        <f>SUMIFS(base_de_dados!$T:$T,base_de_dados!$B:$B,$B180,base_de_dados!$G:$G,H$61,base_de_dados!$H:$H,$L$1,base_de_dados!$C:$C,$A180,base_de_dados!$M:$M,"&lt;=2014",base_de_dados!$O:$O,"&gt;=42004")</f>
        <v>0</v>
      </c>
      <c r="I180" s="5">
        <f>SUMIFS(base_de_dados!$T:$T,base_de_dados!$B:$B,$B180,base_de_dados!$G:$G,I$61,base_de_dados!$H:$H,$L$1,base_de_dados!$C:$C,$A180,base_de_dados!$M:$M,"&lt;=2014",base_de_dados!$O:$O,"&gt;=42004")</f>
        <v>0</v>
      </c>
      <c r="J180" s="5">
        <f>SUMIFS(base_de_dados!$T:$T,base_de_dados!$B:$B,$B180,base_de_dados!$G:$G,J$61,base_de_dados!$H:$H,$L$1,base_de_dados!$C:$C,$A180,base_de_dados!$M:$M,"&lt;=2014",base_de_dados!$O:$O,"&gt;=42004")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SUMIFS(base_de_dados!$T:$T,base_de_dados!$B:$B,$B181,base_de_dados!$G:$G,C$61,base_de_dados!$H:$H,$L$1,base_de_dados!$C:$C,$A181,base_de_dados!$M:$M,"&lt;=2014",base_de_dados!$O:$O,"&gt;=42004")</f>
        <v>0</v>
      </c>
      <c r="D181" s="5">
        <f>SUMIFS(base_de_dados!$T:$T,base_de_dados!$B:$B,$B181,base_de_dados!$G:$G,D$61,base_de_dados!$H:$H,$L$1,base_de_dados!$C:$C,$A181,base_de_dados!$M:$M,"&lt;=2014",base_de_dados!$O:$O,"&gt;=42004")</f>
        <v>0</v>
      </c>
      <c r="E181" s="5">
        <f>SUMIFS(base_de_dados!$T:$T,base_de_dados!$B:$B,$B181,base_de_dados!$G:$G,E$61,base_de_dados!$H:$H,$L$1,base_de_dados!$C:$C,$A181,base_de_dados!$M:$M,"&lt;=2014",base_de_dados!$O:$O,"&gt;=42004")</f>
        <v>0</v>
      </c>
      <c r="F181" s="5">
        <f>SUMIFS(base_de_dados!$T:$T,base_de_dados!$B:$B,$B181,base_de_dados!$G:$G,F$61,base_de_dados!$H:$H,$L$1,base_de_dados!$C:$C,$A181,base_de_dados!$M:$M,"&lt;=2014",base_de_dados!$O:$O,"&gt;=42004")</f>
        <v>0</v>
      </c>
      <c r="G181" s="5">
        <f>SUMIFS(base_de_dados!$T:$T,base_de_dados!$B:$B,$B181,base_de_dados!$G:$G,G$61,base_de_dados!$H:$H,$L$1,base_de_dados!$C:$C,$A181,base_de_dados!$M:$M,"&lt;=2014",base_de_dados!$O:$O,"&gt;=42004")</f>
        <v>0</v>
      </c>
      <c r="H181" s="5">
        <f>SUMIFS(base_de_dados!$T:$T,base_de_dados!$B:$B,$B181,base_de_dados!$G:$G,H$61,base_de_dados!$H:$H,$L$1,base_de_dados!$C:$C,$A181,base_de_dados!$M:$M,"&lt;=2014",base_de_dados!$O:$O,"&gt;=42004")</f>
        <v>0</v>
      </c>
      <c r="I181" s="5">
        <f>SUMIFS(base_de_dados!$T:$T,base_de_dados!$B:$B,$B181,base_de_dados!$G:$G,I$61,base_de_dados!$H:$H,$L$1,base_de_dados!$C:$C,$A181,base_de_dados!$M:$M,"&lt;=2014",base_de_dados!$O:$O,"&gt;=42004")</f>
        <v>0</v>
      </c>
      <c r="J181" s="5">
        <f>SUMIFS(base_de_dados!$T:$T,base_de_dados!$B:$B,$B181,base_de_dados!$G:$G,J$61,base_de_dados!$H:$H,$L$1,base_de_dados!$C:$C,$A181,base_de_dados!$M:$M,"&lt;=2014",base_de_dados!$O:$O,"&gt;=42004")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SUMIFS(base_de_dados!$T:$T,base_de_dados!$B:$B,$B182,base_de_dados!$G:$G,C$61,base_de_dados!$H:$H,$L$1,base_de_dados!$C:$C,$A182,base_de_dados!$M:$M,"&lt;=2014",base_de_dados!$O:$O,"&gt;=42004")</f>
        <v>0</v>
      </c>
      <c r="D182" s="5">
        <f>SUMIFS(base_de_dados!$T:$T,base_de_dados!$B:$B,$B182,base_de_dados!$G:$G,D$61,base_de_dados!$H:$H,$L$1,base_de_dados!$C:$C,$A182,base_de_dados!$M:$M,"&lt;=2014",base_de_dados!$O:$O,"&gt;=42004")</f>
        <v>0</v>
      </c>
      <c r="E182" s="5">
        <f>SUMIFS(base_de_dados!$T:$T,base_de_dados!$B:$B,$B182,base_de_dados!$G:$G,E$61,base_de_dados!$H:$H,$L$1,base_de_dados!$C:$C,$A182,base_de_dados!$M:$M,"&lt;=2014",base_de_dados!$O:$O,"&gt;=42004")</f>
        <v>0</v>
      </c>
      <c r="F182" s="5">
        <f>SUMIFS(base_de_dados!$T:$T,base_de_dados!$B:$B,$B182,base_de_dados!$G:$G,F$61,base_de_dados!$H:$H,$L$1,base_de_dados!$C:$C,$A182,base_de_dados!$M:$M,"&lt;=2014",base_de_dados!$O:$O,"&gt;=42004")</f>
        <v>0</v>
      </c>
      <c r="G182" s="5">
        <f>SUMIFS(base_de_dados!$T:$T,base_de_dados!$B:$B,$B182,base_de_dados!$G:$G,G$61,base_de_dados!$H:$H,$L$1,base_de_dados!$C:$C,$A182,base_de_dados!$M:$M,"&lt;=2014",base_de_dados!$O:$O,"&gt;=42004")</f>
        <v>0</v>
      </c>
      <c r="H182" s="5">
        <f>SUMIFS(base_de_dados!$T:$T,base_de_dados!$B:$B,$B182,base_de_dados!$G:$G,H$61,base_de_dados!$H:$H,$L$1,base_de_dados!$C:$C,$A182,base_de_dados!$M:$M,"&lt;=2014",base_de_dados!$O:$O,"&gt;=42004")</f>
        <v>0</v>
      </c>
      <c r="I182" s="5">
        <f>SUMIFS(base_de_dados!$T:$T,base_de_dados!$B:$B,$B182,base_de_dados!$G:$G,I$61,base_de_dados!$H:$H,$L$1,base_de_dados!$C:$C,$A182,base_de_dados!$M:$M,"&lt;=2014",base_de_dados!$O:$O,"&gt;=42004")</f>
        <v>0</v>
      </c>
      <c r="J182" s="5">
        <f>SUMIFS(base_de_dados!$T:$T,base_de_dados!$B:$B,$B182,base_de_dados!$G:$G,J$61,base_de_dados!$H:$H,$L$1,base_de_dados!$C:$C,$A182,base_de_dados!$M:$M,"&lt;=2014",base_de_dados!$O:$O,"&gt;=42004")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SUMIFS(base_de_dados!$T:$T,base_de_dados!$B:$B,$B183,base_de_dados!$G:$G,C$61,base_de_dados!$H:$H,$L$1,base_de_dados!$C:$C,$A183,base_de_dados!$M:$M,"&lt;=2014",base_de_dados!$O:$O,"&gt;=42004")</f>
        <v>0</v>
      </c>
      <c r="D183" s="5">
        <f>SUMIFS(base_de_dados!$T:$T,base_de_dados!$B:$B,$B183,base_de_dados!$G:$G,D$61,base_de_dados!$H:$H,$L$1,base_de_dados!$C:$C,$A183,base_de_dados!$M:$M,"&lt;=2014",base_de_dados!$O:$O,"&gt;=42004")</f>
        <v>0</v>
      </c>
      <c r="E183" s="5">
        <f>SUMIFS(base_de_dados!$T:$T,base_de_dados!$B:$B,$B183,base_de_dados!$G:$G,E$61,base_de_dados!$H:$H,$L$1,base_de_dados!$C:$C,$A183,base_de_dados!$M:$M,"&lt;=2014",base_de_dados!$O:$O,"&gt;=42004")</f>
        <v>0</v>
      </c>
      <c r="F183" s="5">
        <f>SUMIFS(base_de_dados!$T:$T,base_de_dados!$B:$B,$B183,base_de_dados!$G:$G,F$61,base_de_dados!$H:$H,$L$1,base_de_dados!$C:$C,$A183,base_de_dados!$M:$M,"&lt;=2014",base_de_dados!$O:$O,"&gt;=42004")</f>
        <v>0</v>
      </c>
      <c r="G183" s="5">
        <f>SUMIFS(base_de_dados!$T:$T,base_de_dados!$B:$B,$B183,base_de_dados!$G:$G,G$61,base_de_dados!$H:$H,$L$1,base_de_dados!$C:$C,$A183,base_de_dados!$M:$M,"&lt;=2014",base_de_dados!$O:$O,"&gt;=42004")</f>
        <v>0</v>
      </c>
      <c r="H183" s="5">
        <f>SUMIFS(base_de_dados!$T:$T,base_de_dados!$B:$B,$B183,base_de_dados!$G:$G,H$61,base_de_dados!$H:$H,$L$1,base_de_dados!$C:$C,$A183,base_de_dados!$M:$M,"&lt;=2014",base_de_dados!$O:$O,"&gt;=42004")</f>
        <v>0</v>
      </c>
      <c r="I183" s="5">
        <f>SUMIFS(base_de_dados!$T:$T,base_de_dados!$B:$B,$B183,base_de_dados!$G:$G,I$61,base_de_dados!$H:$H,$L$1,base_de_dados!$C:$C,$A183,base_de_dados!$M:$M,"&lt;=2014",base_de_dados!$O:$O,"&gt;=42004")</f>
        <v>0</v>
      </c>
      <c r="J183" s="5">
        <f>SUMIFS(base_de_dados!$T:$T,base_de_dados!$B:$B,$B183,base_de_dados!$G:$G,J$61,base_de_dados!$H:$H,$L$1,base_de_dados!$C:$C,$A183,base_de_dados!$M:$M,"&lt;=2014",base_de_dados!$O:$O,"&gt;=42004")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SUMIFS(base_de_dados!$T:$T,base_de_dados!$B:$B,$B184,base_de_dados!$G:$G,C$61,base_de_dados!$H:$H,$L$1,base_de_dados!$C:$C,$A184,base_de_dados!$M:$M,"&lt;=2014",base_de_dados!$O:$O,"&gt;=42004")</f>
        <v>0</v>
      </c>
      <c r="D184" s="5">
        <f>SUMIFS(base_de_dados!$T:$T,base_de_dados!$B:$B,$B184,base_de_dados!$G:$G,D$61,base_de_dados!$H:$H,$L$1,base_de_dados!$C:$C,$A184,base_de_dados!$M:$M,"&lt;=2014",base_de_dados!$O:$O,"&gt;=42004")</f>
        <v>6.0283485540334858E-2</v>
      </c>
      <c r="E184" s="5">
        <f>SUMIFS(base_de_dados!$T:$T,base_de_dados!$B:$B,$B184,base_de_dados!$G:$G,E$61,base_de_dados!$H:$H,$L$1,base_de_dados!$C:$C,$A184,base_de_dados!$M:$M,"&lt;=2014",base_de_dados!$O:$O,"&gt;=42004")</f>
        <v>0</v>
      </c>
      <c r="F184" s="5">
        <f>SUMIFS(base_de_dados!$T:$T,base_de_dados!$B:$B,$B184,base_de_dados!$G:$G,F$61,base_de_dados!$H:$H,$L$1,base_de_dados!$C:$C,$A184,base_de_dados!$M:$M,"&lt;=2014",base_de_dados!$O:$O,"&gt;=42004")</f>
        <v>0.19984506595636733</v>
      </c>
      <c r="G184" s="5">
        <f>SUMIFS(base_de_dados!$T:$T,base_de_dados!$B:$B,$B184,base_de_dados!$G:$G,G$61,base_de_dados!$H:$H,$L$1,base_de_dados!$C:$C,$A184,base_de_dados!$M:$M,"&lt;=2014",base_de_dados!$O:$O,"&gt;=42004")</f>
        <v>0</v>
      </c>
      <c r="H184" s="5">
        <f>SUMIFS(base_de_dados!$T:$T,base_de_dados!$B:$B,$B184,base_de_dados!$G:$G,H$61,base_de_dados!$H:$H,$L$1,base_de_dados!$C:$C,$A184,base_de_dados!$M:$M,"&lt;=2014",base_de_dados!$O:$O,"&gt;=42004")</f>
        <v>0</v>
      </c>
      <c r="I184" s="5">
        <f>SUMIFS(base_de_dados!$T:$T,base_de_dados!$B:$B,$B184,base_de_dados!$G:$G,I$61,base_de_dados!$H:$H,$L$1,base_de_dados!$C:$C,$A184,base_de_dados!$M:$M,"&lt;=2014",base_de_dados!$O:$O,"&gt;=42004")</f>
        <v>0</v>
      </c>
      <c r="J184" s="5">
        <f>SUMIFS(base_de_dados!$T:$T,base_de_dados!$B:$B,$B184,base_de_dados!$G:$G,J$61,base_de_dados!$H:$H,$L$1,base_de_dados!$C:$C,$A184,base_de_dados!$M:$M,"&lt;=2014",base_de_dados!$O:$O,"&gt;=42004")</f>
        <v>0</v>
      </c>
      <c r="K184" s="32">
        <f t="shared" si="6"/>
        <v>0.26012855149670222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SUMIFS(base_de_dados!$T:$T,base_de_dados!$B:$B,$B185,base_de_dados!$G:$G,C$61,base_de_dados!$H:$H,$L$1,base_de_dados!$C:$C,$A185,base_de_dados!$M:$M,"&lt;=2014",base_de_dados!$O:$O,"&gt;=42004")</f>
        <v>0</v>
      </c>
      <c r="D185" s="5">
        <f>SUMIFS(base_de_dados!$T:$T,base_de_dados!$B:$B,$B185,base_de_dados!$G:$G,D$61,base_de_dados!$H:$H,$L$1,base_de_dados!$C:$C,$A185,base_de_dados!$M:$M,"&lt;=2014",base_de_dados!$O:$O,"&gt;=42004")</f>
        <v>0</v>
      </c>
      <c r="E185" s="5">
        <f>SUMIFS(base_de_dados!$T:$T,base_de_dados!$B:$B,$B185,base_de_dados!$G:$G,E$61,base_de_dados!$H:$H,$L$1,base_de_dados!$C:$C,$A185,base_de_dados!$M:$M,"&lt;=2014",base_de_dados!$O:$O,"&gt;=42004")</f>
        <v>0</v>
      </c>
      <c r="F185" s="5">
        <f>SUMIFS(base_de_dados!$T:$T,base_de_dados!$B:$B,$B185,base_de_dados!$G:$G,F$61,base_de_dados!$H:$H,$L$1,base_de_dados!$C:$C,$A185,base_de_dados!$M:$M,"&lt;=2014",base_de_dados!$O:$O,"&gt;=42004")</f>
        <v>4.8944063926940638E-2</v>
      </c>
      <c r="G185" s="5">
        <f>SUMIFS(base_de_dados!$T:$T,base_de_dados!$B:$B,$B185,base_de_dados!$G:$G,G$61,base_de_dados!$H:$H,$L$1,base_de_dados!$C:$C,$A185,base_de_dados!$M:$M,"&lt;=2014",base_de_dados!$O:$O,"&gt;=42004")</f>
        <v>0</v>
      </c>
      <c r="H185" s="5">
        <f>SUMIFS(base_de_dados!$T:$T,base_de_dados!$B:$B,$B185,base_de_dados!$G:$G,H$61,base_de_dados!$H:$H,$L$1,base_de_dados!$C:$C,$A185,base_de_dados!$M:$M,"&lt;=2014",base_de_dados!$O:$O,"&gt;=42004")</f>
        <v>0</v>
      </c>
      <c r="I185" s="5">
        <f>SUMIFS(base_de_dados!$T:$T,base_de_dados!$B:$B,$B185,base_de_dados!$G:$G,I$61,base_de_dados!$H:$H,$L$1,base_de_dados!$C:$C,$A185,base_de_dados!$M:$M,"&lt;=2014",base_de_dados!$O:$O,"&gt;=42004")</f>
        <v>0</v>
      </c>
      <c r="J185" s="5">
        <f>SUMIFS(base_de_dados!$T:$T,base_de_dados!$B:$B,$B185,base_de_dados!$G:$G,J$61,base_de_dados!$H:$H,$L$1,base_de_dados!$C:$C,$A185,base_de_dados!$M:$M,"&lt;=2014",base_de_dados!$O:$O,"&gt;=42004")</f>
        <v>0</v>
      </c>
      <c r="K185" s="32">
        <f t="shared" si="6"/>
        <v>4.8944063926940638E-2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SUMIFS(base_de_dados!$T:$T,base_de_dados!$B:$B,$B186,base_de_dados!$G:$G,C$61,base_de_dados!$H:$H,$L$1,base_de_dados!$C:$C,$A186,base_de_dados!$M:$M,"&lt;=2014",base_de_dados!$O:$O,"&gt;=42004")</f>
        <v>0</v>
      </c>
      <c r="D186" s="5">
        <f>SUMIFS(base_de_dados!$T:$T,base_de_dados!$B:$B,$B186,base_de_dados!$G:$G,D$61,base_de_dados!$H:$H,$L$1,base_de_dados!$C:$C,$A186,base_de_dados!$M:$M,"&lt;=2014",base_de_dados!$O:$O,"&gt;=42004")</f>
        <v>0</v>
      </c>
      <c r="E186" s="5">
        <f>SUMIFS(base_de_dados!$T:$T,base_de_dados!$B:$B,$B186,base_de_dados!$G:$G,E$61,base_de_dados!$H:$H,$L$1,base_de_dados!$C:$C,$A186,base_de_dados!$M:$M,"&lt;=2014",base_de_dados!$O:$O,"&gt;=42004")</f>
        <v>0</v>
      </c>
      <c r="F186" s="5">
        <f>SUMIFS(base_de_dados!$T:$T,base_de_dados!$B:$B,$B186,base_de_dados!$G:$G,F$61,base_de_dados!$H:$H,$L$1,base_de_dados!$C:$C,$A186,base_de_dados!$M:$M,"&lt;=2014",base_de_dados!$O:$O,"&gt;=42004")</f>
        <v>0</v>
      </c>
      <c r="G186" s="5">
        <f>SUMIFS(base_de_dados!$T:$T,base_de_dados!$B:$B,$B186,base_de_dados!$G:$G,G$61,base_de_dados!$H:$H,$L$1,base_de_dados!$C:$C,$A186,base_de_dados!$M:$M,"&lt;=2014",base_de_dados!$O:$O,"&gt;=42004")</f>
        <v>0</v>
      </c>
      <c r="H186" s="5">
        <f>SUMIFS(base_de_dados!$T:$T,base_de_dados!$B:$B,$B186,base_de_dados!$G:$G,H$61,base_de_dados!$H:$H,$L$1,base_de_dados!$C:$C,$A186,base_de_dados!$M:$M,"&lt;=2014",base_de_dados!$O:$O,"&gt;=42004")</f>
        <v>0</v>
      </c>
      <c r="I186" s="5">
        <f>SUMIFS(base_de_dados!$T:$T,base_de_dados!$B:$B,$B186,base_de_dados!$G:$G,I$61,base_de_dados!$H:$H,$L$1,base_de_dados!$C:$C,$A186,base_de_dados!$M:$M,"&lt;=2014",base_de_dados!$O:$O,"&gt;=42004")</f>
        <v>0</v>
      </c>
      <c r="J186" s="5">
        <f>SUMIFS(base_de_dados!$T:$T,base_de_dados!$B:$B,$B186,base_de_dados!$G:$G,J$61,base_de_dados!$H:$H,$L$1,base_de_dados!$C:$C,$A186,base_de_dados!$M:$M,"&lt;=2014",base_de_dados!$O:$O,"&gt;=42004")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SUMIFS(base_de_dados!$T:$T,base_de_dados!$B:$B,$B187,base_de_dados!$G:$G,C$61,base_de_dados!$H:$H,$L$1,base_de_dados!$C:$C,$A187,base_de_dados!$M:$M,"&lt;=2014",base_de_dados!$O:$O,"&gt;=42004")</f>
        <v>0</v>
      </c>
      <c r="D187" s="5">
        <f>SUMIFS(base_de_dados!$T:$T,base_de_dados!$B:$B,$B187,base_de_dados!$G:$G,D$61,base_de_dados!$H:$H,$L$1,base_de_dados!$C:$C,$A187,base_de_dados!$M:$M,"&lt;=2014",base_de_dados!$O:$O,"&gt;=42004")</f>
        <v>0</v>
      </c>
      <c r="E187" s="5">
        <f>SUMIFS(base_de_dados!$T:$T,base_de_dados!$B:$B,$B187,base_de_dados!$G:$G,E$61,base_de_dados!$H:$H,$L$1,base_de_dados!$C:$C,$A187,base_de_dados!$M:$M,"&lt;=2014",base_de_dados!$O:$O,"&gt;=42004")</f>
        <v>8.5615649923896503E-3</v>
      </c>
      <c r="F187" s="5">
        <f>SUMIFS(base_de_dados!$T:$T,base_de_dados!$B:$B,$B187,base_de_dados!$G:$G,F$61,base_de_dados!$H:$H,$L$1,base_de_dados!$C:$C,$A187,base_de_dados!$M:$M,"&lt;=2014",base_de_dados!$O:$O,"&gt;=42004")</f>
        <v>0.27560102105530188</v>
      </c>
      <c r="G187" s="5">
        <f>SUMIFS(base_de_dados!$T:$T,base_de_dados!$B:$B,$B187,base_de_dados!$G:$G,G$61,base_de_dados!$H:$H,$L$1,base_de_dados!$C:$C,$A187,base_de_dados!$M:$M,"&lt;=2014",base_de_dados!$O:$O,"&gt;=42004")</f>
        <v>0</v>
      </c>
      <c r="H187" s="5">
        <f>SUMIFS(base_de_dados!$T:$T,base_de_dados!$B:$B,$B187,base_de_dados!$G:$G,H$61,base_de_dados!$H:$H,$L$1,base_de_dados!$C:$C,$A187,base_de_dados!$M:$M,"&lt;=2014",base_de_dados!$O:$O,"&gt;=42004")</f>
        <v>0</v>
      </c>
      <c r="I187" s="5">
        <f>SUMIFS(base_de_dados!$T:$T,base_de_dados!$B:$B,$B187,base_de_dados!$G:$G,I$61,base_de_dados!$H:$H,$L$1,base_de_dados!$C:$C,$A187,base_de_dados!$M:$M,"&lt;=2014",base_de_dados!$O:$O,"&gt;=42004")</f>
        <v>0</v>
      </c>
      <c r="J187" s="5">
        <f>SUMIFS(base_de_dados!$T:$T,base_de_dados!$B:$B,$B187,base_de_dados!$G:$G,J$61,base_de_dados!$H:$H,$L$1,base_de_dados!$C:$C,$A187,base_de_dados!$M:$M,"&lt;=2014",base_de_dados!$O:$O,"&gt;=42004")</f>
        <v>0</v>
      </c>
      <c r="K187" s="32">
        <f t="shared" si="6"/>
        <v>0.28416258604769151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SUMIFS(base_de_dados!$T:$T,base_de_dados!$B:$B,$B188,base_de_dados!$G:$G,C$61,base_de_dados!$H:$H,$L$1,base_de_dados!$C:$C,$A188,base_de_dados!$M:$M,"&lt;=2014",base_de_dados!$O:$O,"&gt;=42004")</f>
        <v>0</v>
      </c>
      <c r="D188" s="5">
        <f>SUMIFS(base_de_dados!$T:$T,base_de_dados!$B:$B,$B188,base_de_dados!$G:$G,D$61,base_de_dados!$H:$H,$L$1,base_de_dados!$C:$C,$A188,base_de_dados!$M:$M,"&lt;=2014",base_de_dados!$O:$O,"&gt;=42004")</f>
        <v>0</v>
      </c>
      <c r="E188" s="5">
        <f>SUMIFS(base_de_dados!$T:$T,base_de_dados!$B:$B,$B188,base_de_dados!$G:$G,E$61,base_de_dados!$H:$H,$L$1,base_de_dados!$C:$C,$A188,base_de_dados!$M:$M,"&lt;=2014",base_de_dados!$O:$O,"&gt;=42004")</f>
        <v>0</v>
      </c>
      <c r="F188" s="5">
        <f>SUMIFS(base_de_dados!$T:$T,base_de_dados!$B:$B,$B188,base_de_dados!$G:$G,F$61,base_de_dados!$H:$H,$L$1,base_de_dados!$C:$C,$A188,base_de_dados!$M:$M,"&lt;=2014",base_de_dados!$O:$O,"&gt;=42004")</f>
        <v>0</v>
      </c>
      <c r="G188" s="5">
        <f>SUMIFS(base_de_dados!$T:$T,base_de_dados!$B:$B,$B188,base_de_dados!$G:$G,G$61,base_de_dados!$H:$H,$L$1,base_de_dados!$C:$C,$A188,base_de_dados!$M:$M,"&lt;=2014",base_de_dados!$O:$O,"&gt;=42004")</f>
        <v>0</v>
      </c>
      <c r="H188" s="5">
        <f>SUMIFS(base_de_dados!$T:$T,base_de_dados!$B:$B,$B188,base_de_dados!$G:$G,H$61,base_de_dados!$H:$H,$L$1,base_de_dados!$C:$C,$A188,base_de_dados!$M:$M,"&lt;=2014",base_de_dados!$O:$O,"&gt;=42004")</f>
        <v>0</v>
      </c>
      <c r="I188" s="5">
        <f>SUMIFS(base_de_dados!$T:$T,base_de_dados!$B:$B,$B188,base_de_dados!$G:$G,I$61,base_de_dados!$H:$H,$L$1,base_de_dados!$C:$C,$A188,base_de_dados!$M:$M,"&lt;=2014",base_de_dados!$O:$O,"&gt;=42004")</f>
        <v>0</v>
      </c>
      <c r="J188" s="5">
        <f>SUMIFS(base_de_dados!$T:$T,base_de_dados!$B:$B,$B188,base_de_dados!$G:$G,J$61,base_de_dados!$H:$H,$L$1,base_de_dados!$C:$C,$A188,base_de_dados!$M:$M,"&lt;=2014",base_de_dados!$O:$O,"&gt;=42004")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SUMIFS(base_de_dados!$T:$T,base_de_dados!$B:$B,$B189,base_de_dados!$G:$G,C$61,base_de_dados!$H:$H,$L$1,base_de_dados!$C:$C,$A189,base_de_dados!$M:$M,"&lt;=2014",base_de_dados!$O:$O,"&gt;=42004")</f>
        <v>0</v>
      </c>
      <c r="D189" s="5">
        <f>SUMIFS(base_de_dados!$T:$T,base_de_dados!$B:$B,$B189,base_de_dados!$G:$G,D$61,base_de_dados!$H:$H,$L$1,base_de_dados!$C:$C,$A189,base_de_dados!$M:$M,"&lt;=2014",base_de_dados!$O:$O,"&gt;=42004")</f>
        <v>0</v>
      </c>
      <c r="E189" s="5">
        <f>SUMIFS(base_de_dados!$T:$T,base_de_dados!$B:$B,$B189,base_de_dados!$G:$G,E$61,base_de_dados!$H:$H,$L$1,base_de_dados!$C:$C,$A189,base_de_dados!$M:$M,"&lt;=2014",base_de_dados!$O:$O,"&gt;=42004")</f>
        <v>0</v>
      </c>
      <c r="F189" s="5">
        <f>SUMIFS(base_de_dados!$T:$T,base_de_dados!$B:$B,$B189,base_de_dados!$G:$G,F$61,base_de_dados!$H:$H,$L$1,base_de_dados!$C:$C,$A189,base_de_dados!$M:$M,"&lt;=2014",base_de_dados!$O:$O,"&gt;=42004")</f>
        <v>0</v>
      </c>
      <c r="G189" s="5">
        <f>SUMIFS(base_de_dados!$T:$T,base_de_dados!$B:$B,$B189,base_de_dados!$G:$G,G$61,base_de_dados!$H:$H,$L$1,base_de_dados!$C:$C,$A189,base_de_dados!$M:$M,"&lt;=2014",base_de_dados!$O:$O,"&gt;=42004")</f>
        <v>0</v>
      </c>
      <c r="H189" s="5">
        <f>SUMIFS(base_de_dados!$T:$T,base_de_dados!$B:$B,$B189,base_de_dados!$G:$G,H$61,base_de_dados!$H:$H,$L$1,base_de_dados!$C:$C,$A189,base_de_dados!$M:$M,"&lt;=2014",base_de_dados!$O:$O,"&gt;=42004")</f>
        <v>0</v>
      </c>
      <c r="I189" s="5">
        <f>SUMIFS(base_de_dados!$T:$T,base_de_dados!$B:$B,$B189,base_de_dados!$G:$G,I$61,base_de_dados!$H:$H,$L$1,base_de_dados!$C:$C,$A189,base_de_dados!$M:$M,"&lt;=2014",base_de_dados!$O:$O,"&gt;=42004")</f>
        <v>0</v>
      </c>
      <c r="J189" s="5">
        <f>SUMIFS(base_de_dados!$T:$T,base_de_dados!$B:$B,$B189,base_de_dados!$G:$G,J$61,base_de_dados!$H:$H,$L$1,base_de_dados!$C:$C,$A189,base_de_dados!$M:$M,"&lt;=2014",base_de_dados!$O:$O,"&gt;=42004")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SUMIFS(base_de_dados!$T:$T,base_de_dados!$B:$B,$B190,base_de_dados!$G:$G,C$61,base_de_dados!$H:$H,$L$1,base_de_dados!$C:$C,$A190,base_de_dados!$M:$M,"&lt;=2014",base_de_dados!$O:$O,"&gt;=42004")</f>
        <v>0</v>
      </c>
      <c r="D190" s="5">
        <f>SUMIFS(base_de_dados!$T:$T,base_de_dados!$B:$B,$B190,base_de_dados!$G:$G,D$61,base_de_dados!$H:$H,$L$1,base_de_dados!$C:$C,$A190,base_de_dados!$M:$M,"&lt;=2014",base_de_dados!$O:$O,"&gt;=42004")</f>
        <v>0</v>
      </c>
      <c r="E190" s="5">
        <f>SUMIFS(base_de_dados!$T:$T,base_de_dados!$B:$B,$B190,base_de_dados!$G:$G,E$61,base_de_dados!$H:$H,$L$1,base_de_dados!$C:$C,$A190,base_de_dados!$M:$M,"&lt;=2014",base_de_dados!$O:$O,"&gt;=42004")</f>
        <v>0</v>
      </c>
      <c r="F190" s="5">
        <f>SUMIFS(base_de_dados!$T:$T,base_de_dados!$B:$B,$B190,base_de_dados!$G:$G,F$61,base_de_dados!$H:$H,$L$1,base_de_dados!$C:$C,$A190,base_de_dados!$M:$M,"&lt;=2014",base_de_dados!$O:$O,"&gt;=42004")</f>
        <v>0</v>
      </c>
      <c r="G190" s="5">
        <f>SUMIFS(base_de_dados!$T:$T,base_de_dados!$B:$B,$B190,base_de_dados!$G:$G,G$61,base_de_dados!$H:$H,$L$1,base_de_dados!$C:$C,$A190,base_de_dados!$M:$M,"&lt;=2014",base_de_dados!$O:$O,"&gt;=42004")</f>
        <v>0</v>
      </c>
      <c r="H190" s="5">
        <f>SUMIFS(base_de_dados!$T:$T,base_de_dados!$B:$B,$B190,base_de_dados!$G:$G,H$61,base_de_dados!$H:$H,$L$1,base_de_dados!$C:$C,$A190,base_de_dados!$M:$M,"&lt;=2014",base_de_dados!$O:$O,"&gt;=42004")</f>
        <v>0</v>
      </c>
      <c r="I190" s="5">
        <f>SUMIFS(base_de_dados!$T:$T,base_de_dados!$B:$B,$B190,base_de_dados!$G:$G,I$61,base_de_dados!$H:$H,$L$1,base_de_dados!$C:$C,$A190,base_de_dados!$M:$M,"&lt;=2014",base_de_dados!$O:$O,"&gt;=42004")</f>
        <v>0</v>
      </c>
      <c r="J190" s="5">
        <f>SUMIFS(base_de_dados!$T:$T,base_de_dados!$B:$B,$B190,base_de_dados!$G:$G,J$61,base_de_dados!$H:$H,$L$1,base_de_dados!$C:$C,$A190,base_de_dados!$M:$M,"&lt;=2014",base_de_dados!$O:$O,"&gt;=42004")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SUMIFS(base_de_dados!$T:$T,base_de_dados!$B:$B,$B191,base_de_dados!$G:$G,C$61,base_de_dados!$H:$H,$L$1,base_de_dados!$C:$C,$A191,base_de_dados!$M:$M,"&lt;=2014",base_de_dados!$O:$O,"&gt;=42004")</f>
        <v>0</v>
      </c>
      <c r="D191" s="5">
        <f>SUMIFS(base_de_dados!$T:$T,base_de_dados!$B:$B,$B191,base_de_dados!$G:$G,D$61,base_de_dados!$H:$H,$L$1,base_de_dados!$C:$C,$A191,base_de_dados!$M:$M,"&lt;=2014",base_de_dados!$O:$O,"&gt;=42004")</f>
        <v>0</v>
      </c>
      <c r="E191" s="5">
        <f>SUMIFS(base_de_dados!$T:$T,base_de_dados!$B:$B,$B191,base_de_dados!$G:$G,E$61,base_de_dados!$H:$H,$L$1,base_de_dados!$C:$C,$A191,base_de_dados!$M:$M,"&lt;=2014",base_de_dados!$O:$O,"&gt;=42004")</f>
        <v>0</v>
      </c>
      <c r="F191" s="5">
        <f>SUMIFS(base_de_dados!$T:$T,base_de_dados!$B:$B,$B191,base_de_dados!$G:$G,F$61,base_de_dados!$H:$H,$L$1,base_de_dados!$C:$C,$A191,base_de_dados!$M:$M,"&lt;=2014",base_de_dados!$O:$O,"&gt;=42004")</f>
        <v>0</v>
      </c>
      <c r="G191" s="5">
        <f>SUMIFS(base_de_dados!$T:$T,base_de_dados!$B:$B,$B191,base_de_dados!$G:$G,G$61,base_de_dados!$H:$H,$L$1,base_de_dados!$C:$C,$A191,base_de_dados!$M:$M,"&lt;=2014",base_de_dados!$O:$O,"&gt;=42004")</f>
        <v>0</v>
      </c>
      <c r="H191" s="5">
        <f>SUMIFS(base_de_dados!$T:$T,base_de_dados!$B:$B,$B191,base_de_dados!$G:$G,H$61,base_de_dados!$H:$H,$L$1,base_de_dados!$C:$C,$A191,base_de_dados!$M:$M,"&lt;=2014",base_de_dados!$O:$O,"&gt;=42004")</f>
        <v>0</v>
      </c>
      <c r="I191" s="5">
        <f>SUMIFS(base_de_dados!$T:$T,base_de_dados!$B:$B,$B191,base_de_dados!$G:$G,I$61,base_de_dados!$H:$H,$L$1,base_de_dados!$C:$C,$A191,base_de_dados!$M:$M,"&lt;=2014",base_de_dados!$O:$O,"&gt;=42004")</f>
        <v>0</v>
      </c>
      <c r="J191" s="5">
        <f>SUMIFS(base_de_dados!$T:$T,base_de_dados!$B:$B,$B191,base_de_dados!$G:$G,J$61,base_de_dados!$H:$H,$L$1,base_de_dados!$C:$C,$A191,base_de_dados!$M:$M,"&lt;=2014",base_de_dados!$O:$O,"&gt;=42004")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SUMIFS(base_de_dados!$T:$T,base_de_dados!$B:$B,$B192,base_de_dados!$G:$G,C$61,base_de_dados!$H:$H,$L$1,base_de_dados!$C:$C,$A192,base_de_dados!$M:$M,"&lt;=2014",base_de_dados!$O:$O,"&gt;=42004")</f>
        <v>0</v>
      </c>
      <c r="D192" s="5">
        <f>SUMIFS(base_de_dados!$T:$T,base_de_dados!$B:$B,$B192,base_de_dados!$G:$G,D$61,base_de_dados!$H:$H,$L$1,base_de_dados!$C:$C,$A192,base_de_dados!$M:$M,"&lt;=2014",base_de_dados!$O:$O,"&gt;=42004")</f>
        <v>0</v>
      </c>
      <c r="E192" s="5">
        <f>SUMIFS(base_de_dados!$T:$T,base_de_dados!$B:$B,$B192,base_de_dados!$G:$G,E$61,base_de_dados!$H:$H,$L$1,base_de_dados!$C:$C,$A192,base_de_dados!$M:$M,"&lt;=2014",base_de_dados!$O:$O,"&gt;=42004")</f>
        <v>0</v>
      </c>
      <c r="F192" s="5">
        <f>SUMIFS(base_de_dados!$T:$T,base_de_dados!$B:$B,$B192,base_de_dados!$G:$G,F$61,base_de_dados!$H:$H,$L$1,base_de_dados!$C:$C,$A192,base_de_dados!$M:$M,"&lt;=2014",base_de_dados!$O:$O,"&gt;=42004")</f>
        <v>0</v>
      </c>
      <c r="G192" s="5">
        <f>SUMIFS(base_de_dados!$T:$T,base_de_dados!$B:$B,$B192,base_de_dados!$G:$G,G$61,base_de_dados!$H:$H,$L$1,base_de_dados!$C:$C,$A192,base_de_dados!$M:$M,"&lt;=2014",base_de_dados!$O:$O,"&gt;=42004")</f>
        <v>0</v>
      </c>
      <c r="H192" s="5">
        <f>SUMIFS(base_de_dados!$T:$T,base_de_dados!$B:$B,$B192,base_de_dados!$G:$G,H$61,base_de_dados!$H:$H,$L$1,base_de_dados!$C:$C,$A192,base_de_dados!$M:$M,"&lt;=2014",base_de_dados!$O:$O,"&gt;=42004")</f>
        <v>0</v>
      </c>
      <c r="I192" s="5">
        <f>SUMIFS(base_de_dados!$T:$T,base_de_dados!$B:$B,$B192,base_de_dados!$G:$G,I$61,base_de_dados!$H:$H,$L$1,base_de_dados!$C:$C,$A192,base_de_dados!$M:$M,"&lt;=2014",base_de_dados!$O:$O,"&gt;=42004")</f>
        <v>0</v>
      </c>
      <c r="J192" s="5">
        <f>SUMIFS(base_de_dados!$T:$T,base_de_dados!$B:$B,$B192,base_de_dados!$G:$G,J$61,base_de_dados!$H:$H,$L$1,base_de_dados!$C:$C,$A192,base_de_dados!$M:$M,"&lt;=2014",base_de_dados!$O:$O,"&gt;=42004")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SUMIFS(base_de_dados!$T:$T,base_de_dados!$B:$B,$B193,base_de_dados!$G:$G,C$61,base_de_dados!$H:$H,$L$1,base_de_dados!$C:$C,$A193,base_de_dados!$M:$M,"&lt;=2014",base_de_dados!$O:$O,"&gt;=42004")</f>
        <v>0</v>
      </c>
      <c r="D193" s="5">
        <f>SUMIFS(base_de_dados!$T:$T,base_de_dados!$B:$B,$B193,base_de_dados!$G:$G,D$61,base_de_dados!$H:$H,$L$1,base_de_dados!$C:$C,$A193,base_de_dados!$M:$M,"&lt;=2014",base_de_dados!$O:$O,"&gt;=42004")</f>
        <v>0</v>
      </c>
      <c r="E193" s="5">
        <f>SUMIFS(base_de_dados!$T:$T,base_de_dados!$B:$B,$B193,base_de_dados!$G:$G,E$61,base_de_dados!$H:$H,$L$1,base_de_dados!$C:$C,$A193,base_de_dados!$M:$M,"&lt;=2014",base_de_dados!$O:$O,"&gt;=42004")</f>
        <v>0</v>
      </c>
      <c r="F193" s="5">
        <f>SUMIFS(base_de_dados!$T:$T,base_de_dados!$B:$B,$B193,base_de_dados!$G:$G,F$61,base_de_dados!$H:$H,$L$1,base_de_dados!$C:$C,$A193,base_de_dados!$M:$M,"&lt;=2014",base_de_dados!$O:$O,"&gt;=42004")</f>
        <v>0</v>
      </c>
      <c r="G193" s="5">
        <f>SUMIFS(base_de_dados!$T:$T,base_de_dados!$B:$B,$B193,base_de_dados!$G:$G,G$61,base_de_dados!$H:$H,$L$1,base_de_dados!$C:$C,$A193,base_de_dados!$M:$M,"&lt;=2014",base_de_dados!$O:$O,"&gt;=42004")</f>
        <v>0</v>
      </c>
      <c r="H193" s="5">
        <f>SUMIFS(base_de_dados!$T:$T,base_de_dados!$B:$B,$B193,base_de_dados!$G:$G,H$61,base_de_dados!$H:$H,$L$1,base_de_dados!$C:$C,$A193,base_de_dados!$M:$M,"&lt;=2014",base_de_dados!$O:$O,"&gt;=42004")</f>
        <v>0</v>
      </c>
      <c r="I193" s="5">
        <f>SUMIFS(base_de_dados!$T:$T,base_de_dados!$B:$B,$B193,base_de_dados!$G:$G,I$61,base_de_dados!$H:$H,$L$1,base_de_dados!$C:$C,$A193,base_de_dados!$M:$M,"&lt;=2014",base_de_dados!$O:$O,"&gt;=42004")</f>
        <v>0</v>
      </c>
      <c r="J193" s="5">
        <f>SUMIFS(base_de_dados!$T:$T,base_de_dados!$B:$B,$B193,base_de_dados!$G:$G,J$61,base_de_dados!$H:$H,$L$1,base_de_dados!$C:$C,$A193,base_de_dados!$M:$M,"&lt;=2014",base_de_dados!$O:$O,"&gt;=42004")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SUMIFS(base_de_dados!$T:$T,base_de_dados!$B:$B,$B194,base_de_dados!$G:$G,C$61,base_de_dados!$H:$H,$L$1,base_de_dados!$C:$C,$A194,base_de_dados!$M:$M,"&lt;=2014",base_de_dados!$O:$O,"&gt;=42004")</f>
        <v>0</v>
      </c>
      <c r="D194" s="5">
        <f>SUMIFS(base_de_dados!$T:$T,base_de_dados!$B:$B,$B194,base_de_dados!$G:$G,D$61,base_de_dados!$H:$H,$L$1,base_de_dados!$C:$C,$A194,base_de_dados!$M:$M,"&lt;=2014",base_de_dados!$O:$O,"&gt;=42004")</f>
        <v>0</v>
      </c>
      <c r="E194" s="5">
        <f>SUMIFS(base_de_dados!$T:$T,base_de_dados!$B:$B,$B194,base_de_dados!$G:$G,E$61,base_de_dados!$H:$H,$L$1,base_de_dados!$C:$C,$A194,base_de_dados!$M:$M,"&lt;=2014",base_de_dados!$O:$O,"&gt;=42004")</f>
        <v>0</v>
      </c>
      <c r="F194" s="5">
        <f>SUMIFS(base_de_dados!$T:$T,base_de_dados!$B:$B,$B194,base_de_dados!$G:$G,F$61,base_de_dados!$H:$H,$L$1,base_de_dados!$C:$C,$A194,base_de_dados!$M:$M,"&lt;=2014",base_de_dados!$O:$O,"&gt;=42004")</f>
        <v>0</v>
      </c>
      <c r="G194" s="5">
        <f>SUMIFS(base_de_dados!$T:$T,base_de_dados!$B:$B,$B194,base_de_dados!$G:$G,G$61,base_de_dados!$H:$H,$L$1,base_de_dados!$C:$C,$A194,base_de_dados!$M:$M,"&lt;=2014",base_de_dados!$O:$O,"&gt;=42004")</f>
        <v>0</v>
      </c>
      <c r="H194" s="5">
        <f>SUMIFS(base_de_dados!$T:$T,base_de_dados!$B:$B,$B194,base_de_dados!$G:$G,H$61,base_de_dados!$H:$H,$L$1,base_de_dados!$C:$C,$A194,base_de_dados!$M:$M,"&lt;=2014",base_de_dados!$O:$O,"&gt;=42004")</f>
        <v>0</v>
      </c>
      <c r="I194" s="5">
        <f>SUMIFS(base_de_dados!$T:$T,base_de_dados!$B:$B,$B194,base_de_dados!$G:$G,I$61,base_de_dados!$H:$H,$L$1,base_de_dados!$C:$C,$A194,base_de_dados!$M:$M,"&lt;=2014",base_de_dados!$O:$O,"&gt;=42004")</f>
        <v>0</v>
      </c>
      <c r="J194" s="5">
        <f>SUMIFS(base_de_dados!$T:$T,base_de_dados!$B:$B,$B194,base_de_dados!$G:$G,J$61,base_de_dados!$H:$H,$L$1,base_de_dados!$C:$C,$A194,base_de_dados!$M:$M,"&lt;=2014",base_de_dados!$O:$O,"&gt;=42004")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SUMIFS(base_de_dados!$T:$T,base_de_dados!$B:$B,$B195,base_de_dados!$G:$G,C$61,base_de_dados!$H:$H,$L$1,base_de_dados!$C:$C,$A195,base_de_dados!$M:$M,"&lt;=2014",base_de_dados!$O:$O,"&gt;=42004")</f>
        <v>0</v>
      </c>
      <c r="D195" s="5">
        <f>SUMIFS(base_de_dados!$T:$T,base_de_dados!$B:$B,$B195,base_de_dados!$G:$G,D$61,base_de_dados!$H:$H,$L$1,base_de_dados!$C:$C,$A195,base_de_dados!$M:$M,"&lt;=2014",base_de_dados!$O:$O,"&gt;=42004")</f>
        <v>0</v>
      </c>
      <c r="E195" s="5">
        <f>SUMIFS(base_de_dados!$T:$T,base_de_dados!$B:$B,$B195,base_de_dados!$G:$G,E$61,base_de_dados!$H:$H,$L$1,base_de_dados!$C:$C,$A195,base_de_dados!$M:$M,"&lt;=2014",base_de_dados!$O:$O,"&gt;=42004")</f>
        <v>0</v>
      </c>
      <c r="F195" s="5">
        <f>SUMIFS(base_de_dados!$T:$T,base_de_dados!$B:$B,$B195,base_de_dados!$G:$G,F$61,base_de_dados!$H:$H,$L$1,base_de_dados!$C:$C,$A195,base_de_dados!$M:$M,"&lt;=2014",base_de_dados!$O:$O,"&gt;=42004")</f>
        <v>0</v>
      </c>
      <c r="G195" s="5">
        <f>SUMIFS(base_de_dados!$T:$T,base_de_dados!$B:$B,$B195,base_de_dados!$G:$G,G$61,base_de_dados!$H:$H,$L$1,base_de_dados!$C:$C,$A195,base_de_dados!$M:$M,"&lt;=2014",base_de_dados!$O:$O,"&gt;=42004")</f>
        <v>0</v>
      </c>
      <c r="H195" s="5">
        <f>SUMIFS(base_de_dados!$T:$T,base_de_dados!$B:$B,$B195,base_de_dados!$G:$G,H$61,base_de_dados!$H:$H,$L$1,base_de_dados!$C:$C,$A195,base_de_dados!$M:$M,"&lt;=2014",base_de_dados!$O:$O,"&gt;=42004")</f>
        <v>0</v>
      </c>
      <c r="I195" s="5">
        <f>SUMIFS(base_de_dados!$T:$T,base_de_dados!$B:$B,$B195,base_de_dados!$G:$G,I$61,base_de_dados!$H:$H,$L$1,base_de_dados!$C:$C,$A195,base_de_dados!$M:$M,"&lt;=2014",base_de_dados!$O:$O,"&gt;=42004")</f>
        <v>0</v>
      </c>
      <c r="J195" s="5">
        <f>SUMIFS(base_de_dados!$T:$T,base_de_dados!$B:$B,$B195,base_de_dados!$G:$G,J$61,base_de_dados!$H:$H,$L$1,base_de_dados!$C:$C,$A195,base_de_dados!$M:$M,"&lt;=2014",base_de_dados!$O:$O,"&gt;=42004")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SUMIFS(base_de_dados!$T:$T,base_de_dados!$B:$B,$B196,base_de_dados!$G:$G,C$61,base_de_dados!$H:$H,$L$1,base_de_dados!$C:$C,$A196,base_de_dados!$M:$M,"&lt;=2014",base_de_dados!$O:$O,"&gt;=42004")</f>
        <v>0</v>
      </c>
      <c r="D196" s="5">
        <f>SUMIFS(base_de_dados!$T:$T,base_de_dados!$B:$B,$B196,base_de_dados!$G:$G,D$61,base_de_dados!$H:$H,$L$1,base_de_dados!$C:$C,$A196,base_de_dados!$M:$M,"&lt;=2014",base_de_dados!$O:$O,"&gt;=42004")</f>
        <v>0</v>
      </c>
      <c r="E196" s="5">
        <f>SUMIFS(base_de_dados!$T:$T,base_de_dados!$B:$B,$B196,base_de_dados!$G:$G,E$61,base_de_dados!$H:$H,$L$1,base_de_dados!$C:$C,$A196,base_de_dados!$M:$M,"&lt;=2014",base_de_dados!$O:$O,"&gt;=42004")</f>
        <v>0</v>
      </c>
      <c r="F196" s="5">
        <f>SUMIFS(base_de_dados!$T:$T,base_de_dados!$B:$B,$B196,base_de_dados!$G:$G,F$61,base_de_dados!$H:$H,$L$1,base_de_dados!$C:$C,$A196,base_de_dados!$M:$M,"&lt;=2014",base_de_dados!$O:$O,"&gt;=42004")</f>
        <v>0</v>
      </c>
      <c r="G196" s="5">
        <f>SUMIFS(base_de_dados!$T:$T,base_de_dados!$B:$B,$B196,base_de_dados!$G:$G,G$61,base_de_dados!$H:$H,$L$1,base_de_dados!$C:$C,$A196,base_de_dados!$M:$M,"&lt;=2014",base_de_dados!$O:$O,"&gt;=42004")</f>
        <v>0</v>
      </c>
      <c r="H196" s="5">
        <f>SUMIFS(base_de_dados!$T:$T,base_de_dados!$B:$B,$B196,base_de_dados!$G:$G,H$61,base_de_dados!$H:$H,$L$1,base_de_dados!$C:$C,$A196,base_de_dados!$M:$M,"&lt;=2014",base_de_dados!$O:$O,"&gt;=42004")</f>
        <v>0</v>
      </c>
      <c r="I196" s="5">
        <f>SUMIFS(base_de_dados!$T:$T,base_de_dados!$B:$B,$B196,base_de_dados!$G:$G,I$61,base_de_dados!$H:$H,$L$1,base_de_dados!$C:$C,$A196,base_de_dados!$M:$M,"&lt;=2014",base_de_dados!$O:$O,"&gt;=42004")</f>
        <v>0</v>
      </c>
      <c r="J196" s="5">
        <f>SUMIFS(base_de_dados!$T:$T,base_de_dados!$B:$B,$B196,base_de_dados!$G:$G,J$61,base_de_dados!$H:$H,$L$1,base_de_dados!$C:$C,$A196,base_de_dados!$M:$M,"&lt;=2014",base_de_dados!$O:$O,"&gt;=42004")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SUMIFS(base_de_dados!$T:$T,base_de_dados!$B:$B,$B197,base_de_dados!$G:$G,C$61,base_de_dados!$H:$H,$L$1,base_de_dados!$C:$C,$A197,base_de_dados!$M:$M,"&lt;=2014",base_de_dados!$O:$O,"&gt;=42004")</f>
        <v>0</v>
      </c>
      <c r="D197" s="5">
        <f>SUMIFS(base_de_dados!$T:$T,base_de_dados!$B:$B,$B197,base_de_dados!$G:$G,D$61,base_de_dados!$H:$H,$L$1,base_de_dados!$C:$C,$A197,base_de_dados!$M:$M,"&lt;=2014",base_de_dados!$O:$O,"&gt;=42004")</f>
        <v>0</v>
      </c>
      <c r="E197" s="5">
        <f>SUMIFS(base_de_dados!$T:$T,base_de_dados!$B:$B,$B197,base_de_dados!$G:$G,E$61,base_de_dados!$H:$H,$L$1,base_de_dados!$C:$C,$A197,base_de_dados!$M:$M,"&lt;=2014",base_de_dados!$O:$O,"&gt;=42004")</f>
        <v>0</v>
      </c>
      <c r="F197" s="5">
        <f>SUMIFS(base_de_dados!$T:$T,base_de_dados!$B:$B,$B197,base_de_dados!$G:$G,F$61,base_de_dados!$H:$H,$L$1,base_de_dados!$C:$C,$A197,base_de_dados!$M:$M,"&lt;=2014",base_de_dados!$O:$O,"&gt;=42004")</f>
        <v>0</v>
      </c>
      <c r="G197" s="5">
        <f>SUMIFS(base_de_dados!$T:$T,base_de_dados!$B:$B,$B197,base_de_dados!$G:$G,G$61,base_de_dados!$H:$H,$L$1,base_de_dados!$C:$C,$A197,base_de_dados!$M:$M,"&lt;=2014",base_de_dados!$O:$O,"&gt;=42004")</f>
        <v>0</v>
      </c>
      <c r="H197" s="5">
        <f>SUMIFS(base_de_dados!$T:$T,base_de_dados!$B:$B,$B197,base_de_dados!$G:$G,H$61,base_de_dados!$H:$H,$L$1,base_de_dados!$C:$C,$A197,base_de_dados!$M:$M,"&lt;=2014",base_de_dados!$O:$O,"&gt;=42004")</f>
        <v>0</v>
      </c>
      <c r="I197" s="5">
        <f>SUMIFS(base_de_dados!$T:$T,base_de_dados!$B:$B,$B197,base_de_dados!$G:$G,I$61,base_de_dados!$H:$H,$L$1,base_de_dados!$C:$C,$A197,base_de_dados!$M:$M,"&lt;=2014",base_de_dados!$O:$O,"&gt;=42004")</f>
        <v>0</v>
      </c>
      <c r="J197" s="5">
        <f>SUMIFS(base_de_dados!$T:$T,base_de_dados!$B:$B,$B197,base_de_dados!$G:$G,J$61,base_de_dados!$H:$H,$L$1,base_de_dados!$C:$C,$A197,base_de_dados!$M:$M,"&lt;=2014",base_de_dados!$O:$O,"&gt;=42004")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SUMIFS(base_de_dados!$T:$T,base_de_dados!$B:$B,$B198,base_de_dados!$G:$G,C$61,base_de_dados!$H:$H,$L$1,base_de_dados!$C:$C,$A198,base_de_dados!$M:$M,"&lt;=2014",base_de_dados!$O:$O,"&gt;=42004")</f>
        <v>1.5916666666666666E-2</v>
      </c>
      <c r="D198" s="5">
        <f>SUMIFS(base_de_dados!$T:$T,base_de_dados!$B:$B,$B198,base_de_dados!$G:$G,D$61,base_de_dados!$H:$H,$L$1,base_de_dados!$C:$C,$A198,base_de_dados!$M:$M,"&lt;=2014",base_de_dados!$O:$O,"&gt;=42004")</f>
        <v>0.14029680365296804</v>
      </c>
      <c r="E198" s="5">
        <f>SUMIFS(base_de_dados!$T:$T,base_de_dados!$B:$B,$B198,base_de_dados!$G:$G,E$61,base_de_dados!$H:$H,$L$1,base_de_dados!$C:$C,$A198,base_de_dados!$M:$M,"&lt;=2014",base_de_dados!$O:$O,"&gt;=42004")</f>
        <v>5.02283105022831E-4</v>
      </c>
      <c r="F198" s="5">
        <f>SUMIFS(base_de_dados!$T:$T,base_de_dados!$B:$B,$B198,base_de_dados!$G:$G,F$61,base_de_dados!$H:$H,$L$1,base_de_dados!$C:$C,$A198,base_de_dados!$M:$M,"&lt;=2014",base_de_dados!$O:$O,"&gt;=42004")</f>
        <v>1.139386732623034</v>
      </c>
      <c r="G198" s="5">
        <f>SUMIFS(base_de_dados!$T:$T,base_de_dados!$B:$B,$B198,base_de_dados!$G:$G,G$61,base_de_dados!$H:$H,$L$1,base_de_dados!$C:$C,$A198,base_de_dados!$M:$M,"&lt;=2014",base_de_dados!$O:$O,"&gt;=42004")</f>
        <v>0</v>
      </c>
      <c r="H198" s="5">
        <f>SUMIFS(base_de_dados!$T:$T,base_de_dados!$B:$B,$B198,base_de_dados!$G:$G,H$61,base_de_dados!$H:$H,$L$1,base_de_dados!$C:$C,$A198,base_de_dados!$M:$M,"&lt;=2014",base_de_dados!$O:$O,"&gt;=42004")</f>
        <v>0</v>
      </c>
      <c r="I198" s="5">
        <f>SUMIFS(base_de_dados!$T:$T,base_de_dados!$B:$B,$B198,base_de_dados!$G:$G,I$61,base_de_dados!$H:$H,$L$1,base_de_dados!$C:$C,$A198,base_de_dados!$M:$M,"&lt;=2014",base_de_dados!$O:$O,"&gt;=42004")</f>
        <v>0</v>
      </c>
      <c r="J198" s="5">
        <f>SUMIFS(base_de_dados!$T:$T,base_de_dados!$B:$B,$B198,base_de_dados!$G:$G,J$61,base_de_dados!$H:$H,$L$1,base_de_dados!$C:$C,$A198,base_de_dados!$M:$M,"&lt;=2014",base_de_dados!$O:$O,"&gt;=42004")</f>
        <v>0</v>
      </c>
      <c r="K198" s="32">
        <f t="shared" si="7"/>
        <v>1.2961024860476915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SUMIFS(base_de_dados!$T:$T,base_de_dados!$B:$B,$B199,base_de_dados!$G:$G,C$61,base_de_dados!$H:$H,$L$1,base_de_dados!$C:$C,$A199,base_de_dados!$M:$M,"&lt;=2014",base_de_dados!$O:$O,"&gt;=42004")</f>
        <v>0</v>
      </c>
      <c r="D199" s="5">
        <f>SUMIFS(base_de_dados!$T:$T,base_de_dados!$B:$B,$B199,base_de_dados!$G:$G,D$61,base_de_dados!$H:$H,$L$1,base_de_dados!$C:$C,$A199,base_de_dados!$M:$M,"&lt;=2014",base_de_dados!$O:$O,"&gt;=42004")</f>
        <v>0</v>
      </c>
      <c r="E199" s="5">
        <f>SUMIFS(base_de_dados!$T:$T,base_de_dados!$B:$B,$B199,base_de_dados!$G:$G,E$61,base_de_dados!$H:$H,$L$1,base_de_dados!$C:$C,$A199,base_de_dados!$M:$M,"&lt;=2014",base_de_dados!$O:$O,"&gt;=42004")</f>
        <v>4.2332572298325721E-3</v>
      </c>
      <c r="F199" s="5">
        <f>SUMIFS(base_de_dados!$T:$T,base_de_dados!$B:$B,$B199,base_de_dados!$G:$G,F$61,base_de_dados!$H:$H,$L$1,base_de_dados!$C:$C,$A199,base_de_dados!$M:$M,"&lt;=2014",base_de_dados!$O:$O,"&gt;=42004")</f>
        <v>7.4200913242009128E-3</v>
      </c>
      <c r="G199" s="5">
        <f>SUMIFS(base_de_dados!$T:$T,base_de_dados!$B:$B,$B199,base_de_dados!$G:$G,G$61,base_de_dados!$H:$H,$L$1,base_de_dados!$C:$C,$A199,base_de_dados!$M:$M,"&lt;=2014",base_de_dados!$O:$O,"&gt;=42004")</f>
        <v>0</v>
      </c>
      <c r="H199" s="5">
        <f>SUMIFS(base_de_dados!$T:$T,base_de_dados!$B:$B,$B199,base_de_dados!$G:$G,H$61,base_de_dados!$H:$H,$L$1,base_de_dados!$C:$C,$A199,base_de_dados!$M:$M,"&lt;=2014",base_de_dados!$O:$O,"&gt;=42004")</f>
        <v>0</v>
      </c>
      <c r="I199" s="5">
        <f>SUMIFS(base_de_dados!$T:$T,base_de_dados!$B:$B,$B199,base_de_dados!$G:$G,I$61,base_de_dados!$H:$H,$L$1,base_de_dados!$C:$C,$A199,base_de_dados!$M:$M,"&lt;=2014",base_de_dados!$O:$O,"&gt;=42004")</f>
        <v>0</v>
      </c>
      <c r="J199" s="5">
        <f>SUMIFS(base_de_dados!$T:$T,base_de_dados!$B:$B,$B199,base_de_dados!$G:$G,J$61,base_de_dados!$H:$H,$L$1,base_de_dados!$C:$C,$A199,base_de_dados!$M:$M,"&lt;=2014",base_de_dados!$O:$O,"&gt;=42004")</f>
        <v>0</v>
      </c>
      <c r="K199" s="32">
        <f t="shared" si="7"/>
        <v>1.1653348554033485E-2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SUMIFS(base_de_dados!$T:$T,base_de_dados!$B:$B,$B200,base_de_dados!$G:$G,C$61,base_de_dados!$H:$H,$L$1,base_de_dados!$C:$C,$A200,base_de_dados!$M:$M,"&lt;=2014",base_de_dados!$O:$O,"&gt;=42004")</f>
        <v>0</v>
      </c>
      <c r="D200" s="5">
        <f>SUMIFS(base_de_dados!$T:$T,base_de_dados!$B:$B,$B200,base_de_dados!$G:$G,D$61,base_de_dados!$H:$H,$L$1,base_de_dados!$C:$C,$A200,base_de_dados!$M:$M,"&lt;=2014",base_de_dados!$O:$O,"&gt;=42004")</f>
        <v>0</v>
      </c>
      <c r="E200" s="5">
        <f>SUMIFS(base_de_dados!$T:$T,base_de_dados!$B:$B,$B200,base_de_dados!$G:$G,E$61,base_de_dados!$H:$H,$L$1,base_de_dados!$C:$C,$A200,base_de_dados!$M:$M,"&lt;=2014",base_de_dados!$O:$O,"&gt;=42004")</f>
        <v>0</v>
      </c>
      <c r="F200" s="5">
        <f>SUMIFS(base_de_dados!$T:$T,base_de_dados!$B:$B,$B200,base_de_dados!$G:$G,F$61,base_de_dados!$H:$H,$L$1,base_de_dados!$C:$C,$A200,base_de_dados!$M:$M,"&lt;=2014",base_de_dados!$O:$O,"&gt;=42004")</f>
        <v>0</v>
      </c>
      <c r="G200" s="5">
        <f>SUMIFS(base_de_dados!$T:$T,base_de_dados!$B:$B,$B200,base_de_dados!$G:$G,G$61,base_de_dados!$H:$H,$L$1,base_de_dados!$C:$C,$A200,base_de_dados!$M:$M,"&lt;=2014",base_de_dados!$O:$O,"&gt;=42004")</f>
        <v>0</v>
      </c>
      <c r="H200" s="5">
        <f>SUMIFS(base_de_dados!$T:$T,base_de_dados!$B:$B,$B200,base_de_dados!$G:$G,H$61,base_de_dados!$H:$H,$L$1,base_de_dados!$C:$C,$A200,base_de_dados!$M:$M,"&lt;=2014",base_de_dados!$O:$O,"&gt;=42004")</f>
        <v>0</v>
      </c>
      <c r="I200" s="5">
        <f>SUMIFS(base_de_dados!$T:$T,base_de_dados!$B:$B,$B200,base_de_dados!$G:$G,I$61,base_de_dados!$H:$H,$L$1,base_de_dados!$C:$C,$A200,base_de_dados!$M:$M,"&lt;=2014",base_de_dados!$O:$O,"&gt;=42004")</f>
        <v>0</v>
      </c>
      <c r="J200" s="5">
        <f>SUMIFS(base_de_dados!$T:$T,base_de_dados!$B:$B,$B200,base_de_dados!$G:$G,J$61,base_de_dados!$H:$H,$L$1,base_de_dados!$C:$C,$A200,base_de_dados!$M:$M,"&lt;=2014",base_de_dados!$O:$O,"&gt;=42004")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SUMIFS(base_de_dados!$T:$T,base_de_dados!$B:$B,$B201,base_de_dados!$G:$G,C$61,base_de_dados!$H:$H,$L$1,base_de_dados!$C:$C,$A201,base_de_dados!$M:$M,"&lt;=2014",base_de_dados!$O:$O,"&gt;=42004")</f>
        <v>0</v>
      </c>
      <c r="D201" s="5">
        <f>SUMIFS(base_de_dados!$T:$T,base_de_dados!$B:$B,$B201,base_de_dados!$G:$G,D$61,base_de_dados!$H:$H,$L$1,base_de_dados!$C:$C,$A201,base_de_dados!$M:$M,"&lt;=2014",base_de_dados!$O:$O,"&gt;=42004")</f>
        <v>0</v>
      </c>
      <c r="E201" s="5">
        <f>SUMIFS(base_de_dados!$T:$T,base_de_dados!$B:$B,$B201,base_de_dados!$G:$G,E$61,base_de_dados!$H:$H,$L$1,base_de_dados!$C:$C,$A201,base_de_dados!$M:$M,"&lt;=2014",base_de_dados!$O:$O,"&gt;=42004")</f>
        <v>0</v>
      </c>
      <c r="F201" s="5">
        <f>SUMIFS(base_de_dados!$T:$T,base_de_dados!$B:$B,$B201,base_de_dados!$G:$G,F$61,base_de_dados!$H:$H,$L$1,base_de_dados!$C:$C,$A201,base_de_dados!$M:$M,"&lt;=2014",base_de_dados!$O:$O,"&gt;=42004")</f>
        <v>0</v>
      </c>
      <c r="G201" s="5">
        <f>SUMIFS(base_de_dados!$T:$T,base_de_dados!$B:$B,$B201,base_de_dados!$G:$G,G$61,base_de_dados!$H:$H,$L$1,base_de_dados!$C:$C,$A201,base_de_dados!$M:$M,"&lt;=2014",base_de_dados!$O:$O,"&gt;=42004")</f>
        <v>0</v>
      </c>
      <c r="H201" s="5">
        <f>SUMIFS(base_de_dados!$T:$T,base_de_dados!$B:$B,$B201,base_de_dados!$G:$G,H$61,base_de_dados!$H:$H,$L$1,base_de_dados!$C:$C,$A201,base_de_dados!$M:$M,"&lt;=2014",base_de_dados!$O:$O,"&gt;=42004")</f>
        <v>0</v>
      </c>
      <c r="I201" s="5">
        <f>SUMIFS(base_de_dados!$T:$T,base_de_dados!$B:$B,$B201,base_de_dados!$G:$G,I$61,base_de_dados!$H:$H,$L$1,base_de_dados!$C:$C,$A201,base_de_dados!$M:$M,"&lt;=2014",base_de_dados!$O:$O,"&gt;=42004")</f>
        <v>0</v>
      </c>
      <c r="J201" s="5">
        <f>SUMIFS(base_de_dados!$T:$T,base_de_dados!$B:$B,$B201,base_de_dados!$G:$G,J$61,base_de_dados!$H:$H,$L$1,base_de_dados!$C:$C,$A201,base_de_dados!$M:$M,"&lt;=2014",base_de_dados!$O:$O,"&gt;=42004")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SUMIFS(base_de_dados!$T:$T,base_de_dados!$B:$B,$B202,base_de_dados!$G:$G,C$61,base_de_dados!$H:$H,$L$1,base_de_dados!$C:$C,$A202,base_de_dados!$M:$M,"&lt;=2014",base_de_dados!$O:$O,"&gt;=42004")</f>
        <v>0</v>
      </c>
      <c r="D202" s="5">
        <f>SUMIFS(base_de_dados!$T:$T,base_de_dados!$B:$B,$B202,base_de_dados!$G:$G,D$61,base_de_dados!$H:$H,$L$1,base_de_dados!$C:$C,$A202,base_de_dados!$M:$M,"&lt;=2014",base_de_dados!$O:$O,"&gt;=42004")</f>
        <v>0</v>
      </c>
      <c r="E202" s="5">
        <f>SUMIFS(base_de_dados!$T:$T,base_de_dados!$B:$B,$B202,base_de_dados!$G:$G,E$61,base_de_dados!$H:$H,$L$1,base_de_dados!$C:$C,$A202,base_de_dados!$M:$M,"&lt;=2014",base_de_dados!$O:$O,"&gt;=42004")</f>
        <v>0</v>
      </c>
      <c r="F202" s="5">
        <f>SUMIFS(base_de_dados!$T:$T,base_de_dados!$B:$B,$B202,base_de_dados!$G:$G,F$61,base_de_dados!$H:$H,$L$1,base_de_dados!$C:$C,$A202,base_de_dados!$M:$M,"&lt;=2014",base_de_dados!$O:$O,"&gt;=42004")</f>
        <v>0</v>
      </c>
      <c r="G202" s="5">
        <f>SUMIFS(base_de_dados!$T:$T,base_de_dados!$B:$B,$B202,base_de_dados!$G:$G,G$61,base_de_dados!$H:$H,$L$1,base_de_dados!$C:$C,$A202,base_de_dados!$M:$M,"&lt;=2014",base_de_dados!$O:$O,"&gt;=42004")</f>
        <v>0</v>
      </c>
      <c r="H202" s="5">
        <f>SUMIFS(base_de_dados!$T:$T,base_de_dados!$B:$B,$B202,base_de_dados!$G:$G,H$61,base_de_dados!$H:$H,$L$1,base_de_dados!$C:$C,$A202,base_de_dados!$M:$M,"&lt;=2014",base_de_dados!$O:$O,"&gt;=42004")</f>
        <v>0</v>
      </c>
      <c r="I202" s="5">
        <f>SUMIFS(base_de_dados!$T:$T,base_de_dados!$B:$B,$B202,base_de_dados!$G:$G,I$61,base_de_dados!$H:$H,$L$1,base_de_dados!$C:$C,$A202,base_de_dados!$M:$M,"&lt;=2014",base_de_dados!$O:$O,"&gt;=42004")</f>
        <v>0</v>
      </c>
      <c r="J202" s="5">
        <f>SUMIFS(base_de_dados!$T:$T,base_de_dados!$B:$B,$B202,base_de_dados!$G:$G,J$61,base_de_dados!$H:$H,$L$1,base_de_dados!$C:$C,$A202,base_de_dados!$M:$M,"&lt;=2014",base_de_dados!$O:$O,"&gt;=42004")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SUMIFS(base_de_dados!$T:$T,base_de_dados!$B:$B,$B203,base_de_dados!$G:$G,C$61,base_de_dados!$H:$H,$L$1,base_de_dados!$C:$C,$A203,base_de_dados!$M:$M,"&lt;=2014",base_de_dados!$O:$O,"&gt;=42004")</f>
        <v>0</v>
      </c>
      <c r="D203" s="5">
        <f>SUMIFS(base_de_dados!$T:$T,base_de_dados!$B:$B,$B203,base_de_dados!$G:$G,D$61,base_de_dados!$H:$H,$L$1,base_de_dados!$C:$C,$A203,base_de_dados!$M:$M,"&lt;=2014",base_de_dados!$O:$O,"&gt;=42004")</f>
        <v>0</v>
      </c>
      <c r="E203" s="5">
        <f>SUMIFS(base_de_dados!$T:$T,base_de_dados!$B:$B,$B203,base_de_dados!$G:$G,E$61,base_de_dados!$H:$H,$L$1,base_de_dados!$C:$C,$A203,base_de_dados!$M:$M,"&lt;=2014",base_de_dados!$O:$O,"&gt;=42004")</f>
        <v>0</v>
      </c>
      <c r="F203" s="5">
        <f>SUMIFS(base_de_dados!$T:$T,base_de_dados!$B:$B,$B203,base_de_dados!$G:$G,F$61,base_de_dados!$H:$H,$L$1,base_de_dados!$C:$C,$A203,base_de_dados!$M:$M,"&lt;=2014",base_de_dados!$O:$O,"&gt;=42004")</f>
        <v>0</v>
      </c>
      <c r="G203" s="5">
        <f>SUMIFS(base_de_dados!$T:$T,base_de_dados!$B:$B,$B203,base_de_dados!$G:$G,G$61,base_de_dados!$H:$H,$L$1,base_de_dados!$C:$C,$A203,base_de_dados!$M:$M,"&lt;=2014",base_de_dados!$O:$O,"&gt;=42004")</f>
        <v>0</v>
      </c>
      <c r="H203" s="5">
        <f>SUMIFS(base_de_dados!$T:$T,base_de_dados!$B:$B,$B203,base_de_dados!$G:$G,H$61,base_de_dados!$H:$H,$L$1,base_de_dados!$C:$C,$A203,base_de_dados!$M:$M,"&lt;=2014",base_de_dados!$O:$O,"&gt;=42004")</f>
        <v>0</v>
      </c>
      <c r="I203" s="5">
        <f>SUMIFS(base_de_dados!$T:$T,base_de_dados!$B:$B,$B203,base_de_dados!$G:$G,I$61,base_de_dados!$H:$H,$L$1,base_de_dados!$C:$C,$A203,base_de_dados!$M:$M,"&lt;=2014",base_de_dados!$O:$O,"&gt;=42004")</f>
        <v>0</v>
      </c>
      <c r="J203" s="5">
        <f>SUMIFS(base_de_dados!$T:$T,base_de_dados!$B:$B,$B203,base_de_dados!$G:$G,J$61,base_de_dados!$H:$H,$L$1,base_de_dados!$C:$C,$A203,base_de_dados!$M:$M,"&lt;=2014",base_de_dados!$O:$O,"&gt;=42004")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SUMIFS(base_de_dados!$T:$T,base_de_dados!$B:$B,$B204,base_de_dados!$G:$G,C$61,base_de_dados!$H:$H,$L$1,base_de_dados!$C:$C,$A204,base_de_dados!$M:$M,"&lt;=2014",base_de_dados!$O:$O,"&gt;=42004")</f>
        <v>0</v>
      </c>
      <c r="D204" s="5">
        <f>SUMIFS(base_de_dados!$T:$T,base_de_dados!$B:$B,$B204,base_de_dados!$G:$G,D$61,base_de_dados!$H:$H,$L$1,base_de_dados!$C:$C,$A204,base_de_dados!$M:$M,"&lt;=2014",base_de_dados!$O:$O,"&gt;=42004")</f>
        <v>0</v>
      </c>
      <c r="E204" s="5">
        <f>SUMIFS(base_de_dados!$T:$T,base_de_dados!$B:$B,$B204,base_de_dados!$G:$G,E$61,base_de_dados!$H:$H,$L$1,base_de_dados!$C:$C,$A204,base_de_dados!$M:$M,"&lt;=2014",base_de_dados!$O:$O,"&gt;=42004")</f>
        <v>0</v>
      </c>
      <c r="F204" s="5">
        <f>SUMIFS(base_de_dados!$T:$T,base_de_dados!$B:$B,$B204,base_de_dados!$G:$G,F$61,base_de_dados!$H:$H,$L$1,base_de_dados!$C:$C,$A204,base_de_dados!$M:$M,"&lt;=2014",base_de_dados!$O:$O,"&gt;=42004")</f>
        <v>0</v>
      </c>
      <c r="G204" s="5">
        <f>SUMIFS(base_de_dados!$T:$T,base_de_dados!$B:$B,$B204,base_de_dados!$G:$G,G$61,base_de_dados!$H:$H,$L$1,base_de_dados!$C:$C,$A204,base_de_dados!$M:$M,"&lt;=2014",base_de_dados!$O:$O,"&gt;=42004")</f>
        <v>0</v>
      </c>
      <c r="H204" s="5">
        <f>SUMIFS(base_de_dados!$T:$T,base_de_dados!$B:$B,$B204,base_de_dados!$G:$G,H$61,base_de_dados!$H:$H,$L$1,base_de_dados!$C:$C,$A204,base_de_dados!$M:$M,"&lt;=2014",base_de_dados!$O:$O,"&gt;=42004")</f>
        <v>0</v>
      </c>
      <c r="I204" s="5">
        <f>SUMIFS(base_de_dados!$T:$T,base_de_dados!$B:$B,$B204,base_de_dados!$G:$G,I$61,base_de_dados!$H:$H,$L$1,base_de_dados!$C:$C,$A204,base_de_dados!$M:$M,"&lt;=2014",base_de_dados!$O:$O,"&gt;=42004")</f>
        <v>0</v>
      </c>
      <c r="J204" s="5">
        <f>SUMIFS(base_de_dados!$T:$T,base_de_dados!$B:$B,$B204,base_de_dados!$G:$G,J$61,base_de_dados!$H:$H,$L$1,base_de_dados!$C:$C,$A204,base_de_dados!$M:$M,"&lt;=2014",base_de_dados!$O:$O,"&gt;=42004")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SUMIFS(base_de_dados!$T:$T,base_de_dados!$B:$B,$B205,base_de_dados!$G:$G,C$61,base_de_dados!$H:$H,$L$1,base_de_dados!$C:$C,$A205,base_de_dados!$M:$M,"&lt;=2014",base_de_dados!$O:$O,"&gt;=42004")</f>
        <v>0</v>
      </c>
      <c r="D205" s="5">
        <f>SUMIFS(base_de_dados!$T:$T,base_de_dados!$B:$B,$B205,base_de_dados!$G:$G,D$61,base_de_dados!$H:$H,$L$1,base_de_dados!$C:$C,$A205,base_de_dados!$M:$M,"&lt;=2014",base_de_dados!$O:$O,"&gt;=42004")</f>
        <v>0</v>
      </c>
      <c r="E205" s="5">
        <f>SUMIFS(base_de_dados!$T:$T,base_de_dados!$B:$B,$B205,base_de_dados!$G:$G,E$61,base_de_dados!$H:$H,$L$1,base_de_dados!$C:$C,$A205,base_de_dados!$M:$M,"&lt;=2014",base_de_dados!$O:$O,"&gt;=42004")</f>
        <v>0</v>
      </c>
      <c r="F205" s="5">
        <f>SUMIFS(base_de_dados!$T:$T,base_de_dados!$B:$B,$B205,base_de_dados!$G:$G,F$61,base_de_dados!$H:$H,$L$1,base_de_dados!$C:$C,$A205,base_de_dados!$M:$M,"&lt;=2014",base_de_dados!$O:$O,"&gt;=42004")</f>
        <v>0</v>
      </c>
      <c r="G205" s="5">
        <f>SUMIFS(base_de_dados!$T:$T,base_de_dados!$B:$B,$B205,base_de_dados!$G:$G,G$61,base_de_dados!$H:$H,$L$1,base_de_dados!$C:$C,$A205,base_de_dados!$M:$M,"&lt;=2014",base_de_dados!$O:$O,"&gt;=42004")</f>
        <v>0</v>
      </c>
      <c r="H205" s="5">
        <f>SUMIFS(base_de_dados!$T:$T,base_de_dados!$B:$B,$B205,base_de_dados!$G:$G,H$61,base_de_dados!$H:$H,$L$1,base_de_dados!$C:$C,$A205,base_de_dados!$M:$M,"&lt;=2014",base_de_dados!$O:$O,"&gt;=42004")</f>
        <v>0</v>
      </c>
      <c r="I205" s="5">
        <f>SUMIFS(base_de_dados!$T:$T,base_de_dados!$B:$B,$B205,base_de_dados!$G:$G,I$61,base_de_dados!$H:$H,$L$1,base_de_dados!$C:$C,$A205,base_de_dados!$M:$M,"&lt;=2014",base_de_dados!$O:$O,"&gt;=42004")</f>
        <v>0</v>
      </c>
      <c r="J205" s="5">
        <f>SUMIFS(base_de_dados!$T:$T,base_de_dados!$B:$B,$B205,base_de_dados!$G:$G,J$61,base_de_dados!$H:$H,$L$1,base_de_dados!$C:$C,$A205,base_de_dados!$M:$M,"&lt;=2014",base_de_dados!$O:$O,"&gt;=42004")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SUMIFS(base_de_dados!$T:$T,base_de_dados!$B:$B,$B206,base_de_dados!$G:$G,C$61,base_de_dados!$H:$H,$L$1,base_de_dados!$C:$C,$A206,base_de_dados!$M:$M,"&lt;=2014",base_de_dados!$O:$O,"&gt;=42004")</f>
        <v>0</v>
      </c>
      <c r="D206" s="5">
        <f>SUMIFS(base_de_dados!$T:$T,base_de_dados!$B:$B,$B206,base_de_dados!$G:$G,D$61,base_de_dados!$H:$H,$L$1,base_de_dados!$C:$C,$A206,base_de_dados!$M:$M,"&lt;=2014",base_de_dados!$O:$O,"&gt;=42004")</f>
        <v>0</v>
      </c>
      <c r="E206" s="5">
        <f>SUMIFS(base_de_dados!$T:$T,base_de_dados!$B:$B,$B206,base_de_dados!$G:$G,E$61,base_de_dados!$H:$H,$L$1,base_de_dados!$C:$C,$A206,base_de_dados!$M:$M,"&lt;=2014",base_de_dados!$O:$O,"&gt;=42004")</f>
        <v>0</v>
      </c>
      <c r="F206" s="5">
        <f>SUMIFS(base_de_dados!$T:$T,base_de_dados!$B:$B,$B206,base_de_dados!$G:$G,F$61,base_de_dados!$H:$H,$L$1,base_de_dados!$C:$C,$A206,base_de_dados!$M:$M,"&lt;=2014",base_de_dados!$O:$O,"&gt;=42004")</f>
        <v>0</v>
      </c>
      <c r="G206" s="5">
        <f>SUMIFS(base_de_dados!$T:$T,base_de_dados!$B:$B,$B206,base_de_dados!$G:$G,G$61,base_de_dados!$H:$H,$L$1,base_de_dados!$C:$C,$A206,base_de_dados!$M:$M,"&lt;=2014",base_de_dados!$O:$O,"&gt;=42004")</f>
        <v>0</v>
      </c>
      <c r="H206" s="5">
        <f>SUMIFS(base_de_dados!$T:$T,base_de_dados!$B:$B,$B206,base_de_dados!$G:$G,H$61,base_de_dados!$H:$H,$L$1,base_de_dados!$C:$C,$A206,base_de_dados!$M:$M,"&lt;=2014",base_de_dados!$O:$O,"&gt;=42004")</f>
        <v>0</v>
      </c>
      <c r="I206" s="5">
        <f>SUMIFS(base_de_dados!$T:$T,base_de_dados!$B:$B,$B206,base_de_dados!$G:$G,I$61,base_de_dados!$H:$H,$L$1,base_de_dados!$C:$C,$A206,base_de_dados!$M:$M,"&lt;=2014",base_de_dados!$O:$O,"&gt;=42004")</f>
        <v>0</v>
      </c>
      <c r="J206" s="5">
        <f>SUMIFS(base_de_dados!$T:$T,base_de_dados!$B:$B,$B206,base_de_dados!$G:$G,J$61,base_de_dados!$H:$H,$L$1,base_de_dados!$C:$C,$A206,base_de_dados!$M:$M,"&lt;=2014",base_de_dados!$O:$O,"&gt;=42004")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SUMIFS(base_de_dados!$T:$T,base_de_dados!$B:$B,$B207,base_de_dados!$G:$G,C$61,base_de_dados!$H:$H,$L$1,base_de_dados!$C:$C,$A207,base_de_dados!$M:$M,"&lt;=2014",base_de_dados!$O:$O,"&gt;=42004")</f>
        <v>0</v>
      </c>
      <c r="D207" s="5">
        <f>SUMIFS(base_de_dados!$T:$T,base_de_dados!$B:$B,$B207,base_de_dados!$G:$G,D$61,base_de_dados!$H:$H,$L$1,base_de_dados!$C:$C,$A207,base_de_dados!$M:$M,"&lt;=2014",base_de_dados!$O:$O,"&gt;=42004")</f>
        <v>0</v>
      </c>
      <c r="E207" s="5">
        <f>SUMIFS(base_de_dados!$T:$T,base_de_dados!$B:$B,$B207,base_de_dados!$G:$G,E$61,base_de_dados!$H:$H,$L$1,base_de_dados!$C:$C,$A207,base_de_dados!$M:$M,"&lt;=2014",base_de_dados!$O:$O,"&gt;=42004")</f>
        <v>0</v>
      </c>
      <c r="F207" s="5">
        <f>SUMIFS(base_de_dados!$T:$T,base_de_dados!$B:$B,$B207,base_de_dados!$G:$G,F$61,base_de_dados!$H:$H,$L$1,base_de_dados!$C:$C,$A207,base_de_dados!$M:$M,"&lt;=2014",base_de_dados!$O:$O,"&gt;=42004")</f>
        <v>0</v>
      </c>
      <c r="G207" s="5">
        <f>SUMIFS(base_de_dados!$T:$T,base_de_dados!$B:$B,$B207,base_de_dados!$G:$G,G$61,base_de_dados!$H:$H,$L$1,base_de_dados!$C:$C,$A207,base_de_dados!$M:$M,"&lt;=2014",base_de_dados!$O:$O,"&gt;=42004")</f>
        <v>0</v>
      </c>
      <c r="H207" s="5">
        <f>SUMIFS(base_de_dados!$T:$T,base_de_dados!$B:$B,$B207,base_de_dados!$G:$G,H$61,base_de_dados!$H:$H,$L$1,base_de_dados!$C:$C,$A207,base_de_dados!$M:$M,"&lt;=2014",base_de_dados!$O:$O,"&gt;=42004")</f>
        <v>0</v>
      </c>
      <c r="I207" s="5">
        <f>SUMIFS(base_de_dados!$T:$T,base_de_dados!$B:$B,$B207,base_de_dados!$G:$G,I$61,base_de_dados!$H:$H,$L$1,base_de_dados!$C:$C,$A207,base_de_dados!$M:$M,"&lt;=2014",base_de_dados!$O:$O,"&gt;=42004")</f>
        <v>0</v>
      </c>
      <c r="J207" s="5">
        <f>SUMIFS(base_de_dados!$T:$T,base_de_dados!$B:$B,$B207,base_de_dados!$G:$G,J$61,base_de_dados!$H:$H,$L$1,base_de_dados!$C:$C,$A207,base_de_dados!$M:$M,"&lt;=2014",base_de_dados!$O:$O,"&gt;=42004")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SUMIFS(base_de_dados!$T:$T,base_de_dados!$B:$B,$B208,base_de_dados!$G:$G,C$61,base_de_dados!$H:$H,$L$1,base_de_dados!$C:$C,$A208,base_de_dados!$M:$M,"&lt;=2014",base_de_dados!$O:$O,"&gt;=42004")</f>
        <v>0</v>
      </c>
      <c r="D208" s="5">
        <f>SUMIFS(base_de_dados!$T:$T,base_de_dados!$B:$B,$B208,base_de_dados!$G:$G,D$61,base_de_dados!$H:$H,$L$1,base_de_dados!$C:$C,$A208,base_de_dados!$M:$M,"&lt;=2014",base_de_dados!$O:$O,"&gt;=42004")</f>
        <v>0</v>
      </c>
      <c r="E208" s="5">
        <f>SUMIFS(base_de_dados!$T:$T,base_de_dados!$B:$B,$B208,base_de_dados!$G:$G,E$61,base_de_dados!$H:$H,$L$1,base_de_dados!$C:$C,$A208,base_de_dados!$M:$M,"&lt;=2014",base_de_dados!$O:$O,"&gt;=42004")</f>
        <v>0</v>
      </c>
      <c r="F208" s="5">
        <f>SUMIFS(base_de_dados!$T:$T,base_de_dados!$B:$B,$B208,base_de_dados!$G:$G,F$61,base_de_dados!$H:$H,$L$1,base_de_dados!$C:$C,$A208,base_de_dados!$M:$M,"&lt;=2014",base_de_dados!$O:$O,"&gt;=42004")</f>
        <v>0</v>
      </c>
      <c r="G208" s="5">
        <f>SUMIFS(base_de_dados!$T:$T,base_de_dados!$B:$B,$B208,base_de_dados!$G:$G,G$61,base_de_dados!$H:$H,$L$1,base_de_dados!$C:$C,$A208,base_de_dados!$M:$M,"&lt;=2014",base_de_dados!$O:$O,"&gt;=42004")</f>
        <v>0</v>
      </c>
      <c r="H208" s="5">
        <f>SUMIFS(base_de_dados!$T:$T,base_de_dados!$B:$B,$B208,base_de_dados!$G:$G,H$61,base_de_dados!$H:$H,$L$1,base_de_dados!$C:$C,$A208,base_de_dados!$M:$M,"&lt;=2014",base_de_dados!$O:$O,"&gt;=42004")</f>
        <v>0</v>
      </c>
      <c r="I208" s="5">
        <f>SUMIFS(base_de_dados!$T:$T,base_de_dados!$B:$B,$B208,base_de_dados!$G:$G,I$61,base_de_dados!$H:$H,$L$1,base_de_dados!$C:$C,$A208,base_de_dados!$M:$M,"&lt;=2014",base_de_dados!$O:$O,"&gt;=42004")</f>
        <v>0</v>
      </c>
      <c r="J208" s="5">
        <f>SUMIFS(base_de_dados!$T:$T,base_de_dados!$B:$B,$B208,base_de_dados!$G:$G,J$61,base_de_dados!$H:$H,$L$1,base_de_dados!$C:$C,$A208,base_de_dados!$M:$M,"&lt;=2014",base_de_dados!$O:$O,"&gt;=42004")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SUMIFS(base_de_dados!$T:$T,base_de_dados!$B:$B,$B209,base_de_dados!$G:$G,C$61,base_de_dados!$H:$H,$L$1,base_de_dados!$C:$C,$A209,base_de_dados!$M:$M,"&lt;=2014",base_de_dados!$O:$O,"&gt;=42004")</f>
        <v>0</v>
      </c>
      <c r="D209" s="5">
        <f>SUMIFS(base_de_dados!$T:$T,base_de_dados!$B:$B,$B209,base_de_dados!$G:$G,D$61,base_de_dados!$H:$H,$L$1,base_de_dados!$C:$C,$A209,base_de_dados!$M:$M,"&lt;=2014",base_de_dados!$O:$O,"&gt;=42004")</f>
        <v>0</v>
      </c>
      <c r="E209" s="5">
        <f>SUMIFS(base_de_dados!$T:$T,base_de_dados!$B:$B,$B209,base_de_dados!$G:$G,E$61,base_de_dados!$H:$H,$L$1,base_de_dados!$C:$C,$A209,base_de_dados!$M:$M,"&lt;=2014",base_de_dados!$O:$O,"&gt;=42004")</f>
        <v>0</v>
      </c>
      <c r="F209" s="5">
        <f>SUMIFS(base_de_dados!$T:$T,base_de_dados!$B:$B,$B209,base_de_dados!$G:$G,F$61,base_de_dados!$H:$H,$L$1,base_de_dados!$C:$C,$A209,base_de_dados!$M:$M,"&lt;=2014",base_de_dados!$O:$O,"&gt;=42004")</f>
        <v>0</v>
      </c>
      <c r="G209" s="5">
        <f>SUMIFS(base_de_dados!$T:$T,base_de_dados!$B:$B,$B209,base_de_dados!$G:$G,G$61,base_de_dados!$H:$H,$L$1,base_de_dados!$C:$C,$A209,base_de_dados!$M:$M,"&lt;=2014",base_de_dados!$O:$O,"&gt;=42004")</f>
        <v>0</v>
      </c>
      <c r="H209" s="5">
        <f>SUMIFS(base_de_dados!$T:$T,base_de_dados!$B:$B,$B209,base_de_dados!$G:$G,H$61,base_de_dados!$H:$H,$L$1,base_de_dados!$C:$C,$A209,base_de_dados!$M:$M,"&lt;=2014",base_de_dados!$O:$O,"&gt;=42004")</f>
        <v>0</v>
      </c>
      <c r="I209" s="5">
        <f>SUMIFS(base_de_dados!$T:$T,base_de_dados!$B:$B,$B209,base_de_dados!$G:$G,I$61,base_de_dados!$H:$H,$L$1,base_de_dados!$C:$C,$A209,base_de_dados!$M:$M,"&lt;=2014",base_de_dados!$O:$O,"&gt;=42004")</f>
        <v>0</v>
      </c>
      <c r="J209" s="5">
        <f>SUMIFS(base_de_dados!$T:$T,base_de_dados!$B:$B,$B209,base_de_dados!$G:$G,J$61,base_de_dados!$H:$H,$L$1,base_de_dados!$C:$C,$A209,base_de_dados!$M:$M,"&lt;=2014",base_de_dados!$O:$O,"&gt;=42004")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SUMIFS(base_de_dados!$T:$T,base_de_dados!$B:$B,$B210,base_de_dados!$G:$G,C$61,base_de_dados!$H:$H,$L$1,base_de_dados!$C:$C,$A210,base_de_dados!$M:$M,"&lt;=2014",base_de_dados!$O:$O,"&gt;=42004")</f>
        <v>0</v>
      </c>
      <c r="D210" s="5">
        <f>SUMIFS(base_de_dados!$T:$T,base_de_dados!$B:$B,$B210,base_de_dados!$G:$G,D$61,base_de_dados!$H:$H,$L$1,base_de_dados!$C:$C,$A210,base_de_dados!$M:$M,"&lt;=2014",base_de_dados!$O:$O,"&gt;=42004")</f>
        <v>0</v>
      </c>
      <c r="E210" s="5">
        <f>SUMIFS(base_de_dados!$T:$T,base_de_dados!$B:$B,$B210,base_de_dados!$G:$G,E$61,base_de_dados!$H:$H,$L$1,base_de_dados!$C:$C,$A210,base_de_dados!$M:$M,"&lt;=2014",base_de_dados!$O:$O,"&gt;=42004")</f>
        <v>0</v>
      </c>
      <c r="F210" s="5">
        <f>SUMIFS(base_de_dados!$T:$T,base_de_dados!$B:$B,$B210,base_de_dados!$G:$G,F$61,base_de_dados!$H:$H,$L$1,base_de_dados!$C:$C,$A210,base_de_dados!$M:$M,"&lt;=2014",base_de_dados!$O:$O,"&gt;=42004")</f>
        <v>0.21550844273211567</v>
      </c>
      <c r="G210" s="5">
        <f>SUMIFS(base_de_dados!$T:$T,base_de_dados!$B:$B,$B210,base_de_dados!$G:$G,G$61,base_de_dados!$H:$H,$L$1,base_de_dados!$C:$C,$A210,base_de_dados!$M:$M,"&lt;=2014",base_de_dados!$O:$O,"&gt;=42004")</f>
        <v>0</v>
      </c>
      <c r="H210" s="5">
        <f>SUMIFS(base_de_dados!$T:$T,base_de_dados!$B:$B,$B210,base_de_dados!$G:$G,H$61,base_de_dados!$H:$H,$L$1,base_de_dados!$C:$C,$A210,base_de_dados!$M:$M,"&lt;=2014",base_de_dados!$O:$O,"&gt;=42004")</f>
        <v>0</v>
      </c>
      <c r="I210" s="5">
        <f>SUMIFS(base_de_dados!$T:$T,base_de_dados!$B:$B,$B210,base_de_dados!$G:$G,I$61,base_de_dados!$H:$H,$L$1,base_de_dados!$C:$C,$A210,base_de_dados!$M:$M,"&lt;=2014",base_de_dados!$O:$O,"&gt;=42004")</f>
        <v>0</v>
      </c>
      <c r="J210" s="5">
        <f>SUMIFS(base_de_dados!$T:$T,base_de_dados!$B:$B,$B210,base_de_dados!$G:$G,J$61,base_de_dados!$H:$H,$L$1,base_de_dados!$C:$C,$A210,base_de_dados!$M:$M,"&lt;=2014",base_de_dados!$O:$O,"&gt;=42004")</f>
        <v>0</v>
      </c>
      <c r="K210" s="32">
        <f t="shared" si="7"/>
        <v>0.21550844273211567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SUMIFS(base_de_dados!$T:$T,base_de_dados!$B:$B,$B211,base_de_dados!$G:$G,C$61,base_de_dados!$H:$H,$L$1,base_de_dados!$C:$C,$A211,base_de_dados!$M:$M,"&lt;=2014",base_de_dados!$O:$O,"&gt;=42004")</f>
        <v>0</v>
      </c>
      <c r="D211" s="5">
        <f>SUMIFS(base_de_dados!$T:$T,base_de_dados!$B:$B,$B211,base_de_dados!$G:$G,D$61,base_de_dados!$H:$H,$L$1,base_de_dados!$C:$C,$A211,base_de_dados!$M:$M,"&lt;=2014",base_de_dados!$O:$O,"&gt;=42004")</f>
        <v>2.8032440385591072E-2</v>
      </c>
      <c r="E211" s="5">
        <f>SUMIFS(base_de_dados!$T:$T,base_de_dados!$B:$B,$B211,base_de_dados!$G:$G,E$61,base_de_dados!$H:$H,$L$1,base_de_dados!$C:$C,$A211,base_de_dados!$M:$M,"&lt;=2014",base_de_dados!$O:$O,"&gt;=42004")</f>
        <v>0</v>
      </c>
      <c r="F211" s="5">
        <f>SUMIFS(base_de_dados!$T:$T,base_de_dados!$B:$B,$B211,base_de_dados!$G:$G,F$61,base_de_dados!$H:$H,$L$1,base_de_dados!$C:$C,$A211,base_de_dados!$M:$M,"&lt;=2014",base_de_dados!$O:$O,"&gt;=42004")</f>
        <v>0</v>
      </c>
      <c r="G211" s="5">
        <f>SUMIFS(base_de_dados!$T:$T,base_de_dados!$B:$B,$B211,base_de_dados!$G:$G,G$61,base_de_dados!$H:$H,$L$1,base_de_dados!$C:$C,$A211,base_de_dados!$M:$M,"&lt;=2014",base_de_dados!$O:$O,"&gt;=42004")</f>
        <v>0</v>
      </c>
      <c r="H211" s="5">
        <f>SUMIFS(base_de_dados!$T:$T,base_de_dados!$B:$B,$B211,base_de_dados!$G:$G,H$61,base_de_dados!$H:$H,$L$1,base_de_dados!$C:$C,$A211,base_de_dados!$M:$M,"&lt;=2014",base_de_dados!$O:$O,"&gt;=42004")</f>
        <v>0</v>
      </c>
      <c r="I211" s="5">
        <f>SUMIFS(base_de_dados!$T:$T,base_de_dados!$B:$B,$B211,base_de_dados!$G:$G,I$61,base_de_dados!$H:$H,$L$1,base_de_dados!$C:$C,$A211,base_de_dados!$M:$M,"&lt;=2014",base_de_dados!$O:$O,"&gt;=42004")</f>
        <v>1.9444444444444444E-3</v>
      </c>
      <c r="J211" s="5">
        <f>SUMIFS(base_de_dados!$T:$T,base_de_dados!$B:$B,$B211,base_de_dados!$G:$G,J$61,base_de_dados!$H:$H,$L$1,base_de_dados!$C:$C,$A211,base_de_dados!$M:$M,"&lt;=2014",base_de_dados!$O:$O,"&gt;=42004")</f>
        <v>0</v>
      </c>
      <c r="K211" s="32">
        <f t="shared" si="7"/>
        <v>2.9976884830035515E-2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SUMIFS(base_de_dados!$T:$T,base_de_dados!$B:$B,$B212,base_de_dados!$G:$G,C$61,base_de_dados!$H:$H,$L$1,base_de_dados!$C:$C,$A212,base_de_dados!$M:$M,"&lt;=2014",base_de_dados!$O:$O,"&gt;=42004")</f>
        <v>0</v>
      </c>
      <c r="D212" s="5">
        <f>SUMIFS(base_de_dados!$T:$T,base_de_dados!$B:$B,$B212,base_de_dados!$G:$G,D$61,base_de_dados!$H:$H,$L$1,base_de_dados!$C:$C,$A212,base_de_dados!$M:$M,"&lt;=2014",base_de_dados!$O:$O,"&gt;=42004")</f>
        <v>0</v>
      </c>
      <c r="E212" s="5">
        <f>SUMIFS(base_de_dados!$T:$T,base_de_dados!$B:$B,$B212,base_de_dados!$G:$G,E$61,base_de_dados!$H:$H,$L$1,base_de_dados!$C:$C,$A212,base_de_dados!$M:$M,"&lt;=2014",base_de_dados!$O:$O,"&gt;=42004")</f>
        <v>0</v>
      </c>
      <c r="F212" s="5">
        <f>SUMIFS(base_de_dados!$T:$T,base_de_dados!$B:$B,$B212,base_de_dados!$G:$G,F$61,base_de_dados!$H:$H,$L$1,base_de_dados!$C:$C,$A212,base_de_dados!$M:$M,"&lt;=2014",base_de_dados!$O:$O,"&gt;=42004")</f>
        <v>0</v>
      </c>
      <c r="G212" s="5">
        <f>SUMIFS(base_de_dados!$T:$T,base_de_dados!$B:$B,$B212,base_de_dados!$G:$G,G$61,base_de_dados!$H:$H,$L$1,base_de_dados!$C:$C,$A212,base_de_dados!$M:$M,"&lt;=2014",base_de_dados!$O:$O,"&gt;=42004")</f>
        <v>0</v>
      </c>
      <c r="H212" s="5">
        <f>SUMIFS(base_de_dados!$T:$T,base_de_dados!$B:$B,$B212,base_de_dados!$G:$G,H$61,base_de_dados!$H:$H,$L$1,base_de_dados!$C:$C,$A212,base_de_dados!$M:$M,"&lt;=2014",base_de_dados!$O:$O,"&gt;=42004")</f>
        <v>0</v>
      </c>
      <c r="I212" s="5">
        <f>SUMIFS(base_de_dados!$T:$T,base_de_dados!$B:$B,$B212,base_de_dados!$G:$G,I$61,base_de_dados!$H:$H,$L$1,base_de_dados!$C:$C,$A212,base_de_dados!$M:$M,"&lt;=2014",base_de_dados!$O:$O,"&gt;=42004")</f>
        <v>0</v>
      </c>
      <c r="J212" s="5">
        <f>SUMIFS(base_de_dados!$T:$T,base_de_dados!$B:$B,$B212,base_de_dados!$G:$G,J$61,base_de_dados!$H:$H,$L$1,base_de_dados!$C:$C,$A212,base_de_dados!$M:$M,"&lt;=2014",base_de_dados!$O:$O,"&gt;=42004")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SUMIFS(base_de_dados!$T:$T,base_de_dados!$B:$B,$B213,base_de_dados!$G:$G,C$61,base_de_dados!$H:$H,$L$1,base_de_dados!$C:$C,$A213,base_de_dados!$M:$M,"&lt;=2014",base_de_dados!$O:$O,"&gt;=42004")</f>
        <v>0</v>
      </c>
      <c r="D213" s="5">
        <f>SUMIFS(base_de_dados!$T:$T,base_de_dados!$B:$B,$B213,base_de_dados!$G:$G,D$61,base_de_dados!$H:$H,$L$1,base_de_dados!$C:$C,$A213,base_de_dados!$M:$M,"&lt;=2014",base_de_dados!$O:$O,"&gt;=42004")</f>
        <v>0</v>
      </c>
      <c r="E213" s="5">
        <f>SUMIFS(base_de_dados!$T:$T,base_de_dados!$B:$B,$B213,base_de_dados!$G:$G,E$61,base_de_dados!$H:$H,$L$1,base_de_dados!$C:$C,$A213,base_de_dados!$M:$M,"&lt;=2014",base_de_dados!$O:$O,"&gt;=42004")</f>
        <v>0</v>
      </c>
      <c r="F213" s="5">
        <f>SUMIFS(base_de_dados!$T:$T,base_de_dados!$B:$B,$B213,base_de_dados!$G:$G,F$61,base_de_dados!$H:$H,$L$1,base_de_dados!$C:$C,$A213,base_de_dados!$M:$M,"&lt;=2014",base_de_dados!$O:$O,"&gt;=42004")</f>
        <v>0</v>
      </c>
      <c r="G213" s="5">
        <f>SUMIFS(base_de_dados!$T:$T,base_de_dados!$B:$B,$B213,base_de_dados!$G:$G,G$61,base_de_dados!$H:$H,$L$1,base_de_dados!$C:$C,$A213,base_de_dados!$M:$M,"&lt;=2014",base_de_dados!$O:$O,"&gt;=42004")</f>
        <v>0</v>
      </c>
      <c r="H213" s="5">
        <f>SUMIFS(base_de_dados!$T:$T,base_de_dados!$B:$B,$B213,base_de_dados!$G:$G,H$61,base_de_dados!$H:$H,$L$1,base_de_dados!$C:$C,$A213,base_de_dados!$M:$M,"&lt;=2014",base_de_dados!$O:$O,"&gt;=42004")</f>
        <v>0</v>
      </c>
      <c r="I213" s="5">
        <f>SUMIFS(base_de_dados!$T:$T,base_de_dados!$B:$B,$B213,base_de_dados!$G:$G,I$61,base_de_dados!$H:$H,$L$1,base_de_dados!$C:$C,$A213,base_de_dados!$M:$M,"&lt;=2014",base_de_dados!$O:$O,"&gt;=42004")</f>
        <v>0</v>
      </c>
      <c r="J213" s="5">
        <f>SUMIFS(base_de_dados!$T:$T,base_de_dados!$B:$B,$B213,base_de_dados!$G:$G,J$61,base_de_dados!$H:$H,$L$1,base_de_dados!$C:$C,$A213,base_de_dados!$M:$M,"&lt;=2014",base_de_dados!$O:$O,"&gt;=42004")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SUMIFS(base_de_dados!$T:$T,base_de_dados!$B:$B,$B214,base_de_dados!$G:$G,C$61,base_de_dados!$H:$H,$L$1,base_de_dados!$C:$C,$A214,base_de_dados!$M:$M,"&lt;=2014",base_de_dados!$O:$O,"&gt;=42004")</f>
        <v>0</v>
      </c>
      <c r="D214" s="5">
        <f>SUMIFS(base_de_dados!$T:$T,base_de_dados!$B:$B,$B214,base_de_dados!$G:$G,D$61,base_de_dados!$H:$H,$L$1,base_de_dados!$C:$C,$A214,base_de_dados!$M:$M,"&lt;=2014",base_de_dados!$O:$O,"&gt;=42004")</f>
        <v>0</v>
      </c>
      <c r="E214" s="5">
        <f>SUMIFS(base_de_dados!$T:$T,base_de_dados!$B:$B,$B214,base_de_dados!$G:$G,E$61,base_de_dados!$H:$H,$L$1,base_de_dados!$C:$C,$A214,base_de_dados!$M:$M,"&lt;=2014",base_de_dados!$O:$O,"&gt;=42004")</f>
        <v>5.7077625570776253E-2</v>
      </c>
      <c r="F214" s="5">
        <f>SUMIFS(base_de_dados!$T:$T,base_de_dados!$B:$B,$B214,base_de_dados!$G:$G,F$61,base_de_dados!$H:$H,$L$1,base_de_dados!$C:$C,$A214,base_de_dados!$M:$M,"&lt;=2014",base_de_dados!$O:$O,"&gt;=42004")</f>
        <v>1.9930555555555556E-2</v>
      </c>
      <c r="G214" s="5">
        <f>SUMIFS(base_de_dados!$T:$T,base_de_dados!$B:$B,$B214,base_de_dados!$G:$G,G$61,base_de_dados!$H:$H,$L$1,base_de_dados!$C:$C,$A214,base_de_dados!$M:$M,"&lt;=2014",base_de_dados!$O:$O,"&gt;=42004")</f>
        <v>0</v>
      </c>
      <c r="H214" s="5">
        <f>SUMIFS(base_de_dados!$T:$T,base_de_dados!$B:$B,$B214,base_de_dados!$G:$G,H$61,base_de_dados!$H:$H,$L$1,base_de_dados!$C:$C,$A214,base_de_dados!$M:$M,"&lt;=2014",base_de_dados!$O:$O,"&gt;=42004")</f>
        <v>0</v>
      </c>
      <c r="I214" s="5">
        <f>SUMIFS(base_de_dados!$T:$T,base_de_dados!$B:$B,$B214,base_de_dados!$G:$G,I$61,base_de_dados!$H:$H,$L$1,base_de_dados!$C:$C,$A214,base_de_dados!$M:$M,"&lt;=2014",base_de_dados!$O:$O,"&gt;=42004")</f>
        <v>0</v>
      </c>
      <c r="J214" s="5">
        <f>SUMIFS(base_de_dados!$T:$T,base_de_dados!$B:$B,$B214,base_de_dados!$G:$G,J$61,base_de_dados!$H:$H,$L$1,base_de_dados!$C:$C,$A214,base_de_dados!$M:$M,"&lt;=2014",base_de_dados!$O:$O,"&gt;=42004")</f>
        <v>0</v>
      </c>
      <c r="K214" s="32">
        <f t="shared" si="7"/>
        <v>7.7008181126331815E-2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SUMIFS(base_de_dados!$T:$T,base_de_dados!$B:$B,$B215,base_de_dados!$G:$G,C$61,base_de_dados!$H:$H,$L$1,base_de_dados!$C:$C,$A215,base_de_dados!$M:$M,"&lt;=2014",base_de_dados!$O:$O,"&gt;=42004")</f>
        <v>0</v>
      </c>
      <c r="D215" s="5">
        <f>SUMIFS(base_de_dados!$T:$T,base_de_dados!$B:$B,$B215,base_de_dados!$G:$G,D$61,base_de_dados!$H:$H,$L$1,base_de_dados!$C:$C,$A215,base_de_dados!$M:$M,"&lt;=2014",base_de_dados!$O:$O,"&gt;=42004")</f>
        <v>0</v>
      </c>
      <c r="E215" s="5">
        <f>SUMIFS(base_de_dados!$T:$T,base_de_dados!$B:$B,$B215,base_de_dados!$G:$G,E$61,base_de_dados!$H:$H,$L$1,base_de_dados!$C:$C,$A215,base_de_dados!$M:$M,"&lt;=2014",base_de_dados!$O:$O,"&gt;=42004")</f>
        <v>0</v>
      </c>
      <c r="F215" s="5">
        <f>SUMIFS(base_de_dados!$T:$T,base_de_dados!$B:$B,$B215,base_de_dados!$G:$G,F$61,base_de_dados!$H:$H,$L$1,base_de_dados!$C:$C,$A215,base_de_dados!$M:$M,"&lt;=2014",base_de_dados!$O:$O,"&gt;=42004")</f>
        <v>0</v>
      </c>
      <c r="G215" s="5">
        <f>SUMIFS(base_de_dados!$T:$T,base_de_dados!$B:$B,$B215,base_de_dados!$G:$G,G$61,base_de_dados!$H:$H,$L$1,base_de_dados!$C:$C,$A215,base_de_dados!$M:$M,"&lt;=2014",base_de_dados!$O:$O,"&gt;=42004")</f>
        <v>0</v>
      </c>
      <c r="H215" s="5">
        <f>SUMIFS(base_de_dados!$T:$T,base_de_dados!$B:$B,$B215,base_de_dados!$G:$G,H$61,base_de_dados!$H:$H,$L$1,base_de_dados!$C:$C,$A215,base_de_dados!$M:$M,"&lt;=2014",base_de_dados!$O:$O,"&gt;=42004")</f>
        <v>0</v>
      </c>
      <c r="I215" s="5">
        <f>SUMIFS(base_de_dados!$T:$T,base_de_dados!$B:$B,$B215,base_de_dados!$G:$G,I$61,base_de_dados!$H:$H,$L$1,base_de_dados!$C:$C,$A215,base_de_dados!$M:$M,"&lt;=2014",base_de_dados!$O:$O,"&gt;=42004")</f>
        <v>0</v>
      </c>
      <c r="J215" s="5">
        <f>SUMIFS(base_de_dados!$T:$T,base_de_dados!$B:$B,$B215,base_de_dados!$G:$G,J$61,base_de_dados!$H:$H,$L$1,base_de_dados!$C:$C,$A215,base_de_dados!$M:$M,"&lt;=2014",base_de_dados!$O:$O,"&gt;=42004")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SUMIFS(base_de_dados!$T:$T,base_de_dados!$B:$B,$B216,base_de_dados!$G:$G,C$61,base_de_dados!$H:$H,$L$1,base_de_dados!$C:$C,$A216,base_de_dados!$M:$M,"&lt;=2014",base_de_dados!$O:$O,"&gt;=42004")</f>
        <v>0</v>
      </c>
      <c r="D216" s="5">
        <f>SUMIFS(base_de_dados!$T:$T,base_de_dados!$B:$B,$B216,base_de_dados!$G:$G,D$61,base_de_dados!$H:$H,$L$1,base_de_dados!$C:$C,$A216,base_de_dados!$M:$M,"&lt;=2014",base_de_dados!$O:$O,"&gt;=42004")</f>
        <v>0</v>
      </c>
      <c r="E216" s="5">
        <f>SUMIFS(base_de_dados!$T:$T,base_de_dados!$B:$B,$B216,base_de_dados!$G:$G,E$61,base_de_dados!$H:$H,$L$1,base_de_dados!$C:$C,$A216,base_de_dados!$M:$M,"&lt;=2014",base_de_dados!$O:$O,"&gt;=42004")</f>
        <v>0</v>
      </c>
      <c r="F216" s="5">
        <f>SUMIFS(base_de_dados!$T:$T,base_de_dados!$B:$B,$B216,base_de_dados!$G:$G,F$61,base_de_dados!$H:$H,$L$1,base_de_dados!$C:$C,$A216,base_de_dados!$M:$M,"&lt;=2014",base_de_dados!$O:$O,"&gt;=42004")</f>
        <v>0</v>
      </c>
      <c r="G216" s="5">
        <f>SUMIFS(base_de_dados!$T:$T,base_de_dados!$B:$B,$B216,base_de_dados!$G:$G,G$61,base_de_dados!$H:$H,$L$1,base_de_dados!$C:$C,$A216,base_de_dados!$M:$M,"&lt;=2014",base_de_dados!$O:$O,"&gt;=42004")</f>
        <v>0</v>
      </c>
      <c r="H216" s="5">
        <f>SUMIFS(base_de_dados!$T:$T,base_de_dados!$B:$B,$B216,base_de_dados!$G:$G,H$61,base_de_dados!$H:$H,$L$1,base_de_dados!$C:$C,$A216,base_de_dados!$M:$M,"&lt;=2014",base_de_dados!$O:$O,"&gt;=42004")</f>
        <v>0</v>
      </c>
      <c r="I216" s="5">
        <f>SUMIFS(base_de_dados!$T:$T,base_de_dados!$B:$B,$B216,base_de_dados!$G:$G,I$61,base_de_dados!$H:$H,$L$1,base_de_dados!$C:$C,$A216,base_de_dados!$M:$M,"&lt;=2014",base_de_dados!$O:$O,"&gt;=42004")</f>
        <v>0</v>
      </c>
      <c r="J216" s="5">
        <f>SUMIFS(base_de_dados!$T:$T,base_de_dados!$B:$B,$B216,base_de_dados!$G:$G,J$61,base_de_dados!$H:$H,$L$1,base_de_dados!$C:$C,$A216,base_de_dados!$M:$M,"&lt;=2014",base_de_dados!$O:$O,"&gt;=42004")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SUMIFS(base_de_dados!$T:$T,base_de_dados!$B:$B,$B217,base_de_dados!$G:$G,C$61,base_de_dados!$H:$H,$L$1,base_de_dados!$C:$C,$A217,base_de_dados!$M:$M,"&lt;=2014",base_de_dados!$O:$O,"&gt;=42004")</f>
        <v>0</v>
      </c>
      <c r="D217" s="5">
        <f>SUMIFS(base_de_dados!$T:$T,base_de_dados!$B:$B,$B217,base_de_dados!$G:$G,D$61,base_de_dados!$H:$H,$L$1,base_de_dados!$C:$C,$A217,base_de_dados!$M:$M,"&lt;=2014",base_de_dados!$O:$O,"&gt;=42004")</f>
        <v>0</v>
      </c>
      <c r="E217" s="5">
        <f>SUMIFS(base_de_dados!$T:$T,base_de_dados!$B:$B,$B217,base_de_dados!$G:$G,E$61,base_de_dados!$H:$H,$L$1,base_de_dados!$C:$C,$A217,base_de_dados!$M:$M,"&lt;=2014",base_de_dados!$O:$O,"&gt;=42004")</f>
        <v>0</v>
      </c>
      <c r="F217" s="5">
        <f>SUMIFS(base_de_dados!$T:$T,base_de_dados!$B:$B,$B217,base_de_dados!$G:$G,F$61,base_de_dados!$H:$H,$L$1,base_de_dados!$C:$C,$A217,base_de_dados!$M:$M,"&lt;=2014",base_de_dados!$O:$O,"&gt;=42004")</f>
        <v>0</v>
      </c>
      <c r="G217" s="5">
        <f>SUMIFS(base_de_dados!$T:$T,base_de_dados!$B:$B,$B217,base_de_dados!$G:$G,G$61,base_de_dados!$H:$H,$L$1,base_de_dados!$C:$C,$A217,base_de_dados!$M:$M,"&lt;=2014",base_de_dados!$O:$O,"&gt;=42004")</f>
        <v>0</v>
      </c>
      <c r="H217" s="5">
        <f>SUMIFS(base_de_dados!$T:$T,base_de_dados!$B:$B,$B217,base_de_dados!$G:$G,H$61,base_de_dados!$H:$H,$L$1,base_de_dados!$C:$C,$A217,base_de_dados!$M:$M,"&lt;=2014",base_de_dados!$O:$O,"&gt;=42004")</f>
        <v>0</v>
      </c>
      <c r="I217" s="5">
        <f>SUMIFS(base_de_dados!$T:$T,base_de_dados!$B:$B,$B217,base_de_dados!$G:$G,I$61,base_de_dados!$H:$H,$L$1,base_de_dados!$C:$C,$A217,base_de_dados!$M:$M,"&lt;=2014",base_de_dados!$O:$O,"&gt;=42004")</f>
        <v>0</v>
      </c>
      <c r="J217" s="5">
        <f>SUMIFS(base_de_dados!$T:$T,base_de_dados!$B:$B,$B217,base_de_dados!$G:$G,J$61,base_de_dados!$H:$H,$L$1,base_de_dados!$C:$C,$A217,base_de_dados!$M:$M,"&lt;=2014",base_de_dados!$O:$O,"&gt;=42004")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SUMIFS(base_de_dados!$T:$T,base_de_dados!$B:$B,$B218,base_de_dados!$G:$G,C$61,base_de_dados!$H:$H,$L$1,base_de_dados!$C:$C,$A218,base_de_dados!$M:$M,"&lt;=2014",base_de_dados!$O:$O,"&gt;=42004")</f>
        <v>0</v>
      </c>
      <c r="D218" s="5">
        <f>SUMIFS(base_de_dados!$T:$T,base_de_dados!$B:$B,$B218,base_de_dados!$G:$G,D$61,base_de_dados!$H:$H,$L$1,base_de_dados!$C:$C,$A218,base_de_dados!$M:$M,"&lt;=2014",base_de_dados!$O:$O,"&gt;=42004")</f>
        <v>0</v>
      </c>
      <c r="E218" s="5">
        <f>SUMIFS(base_de_dados!$T:$T,base_de_dados!$B:$B,$B218,base_de_dados!$G:$G,E$61,base_de_dados!$H:$H,$L$1,base_de_dados!$C:$C,$A218,base_de_dados!$M:$M,"&lt;=2014",base_de_dados!$O:$O,"&gt;=42004")</f>
        <v>0</v>
      </c>
      <c r="F218" s="5">
        <f>SUMIFS(base_de_dados!$T:$T,base_de_dados!$B:$B,$B218,base_de_dados!$G:$G,F$61,base_de_dados!$H:$H,$L$1,base_de_dados!$C:$C,$A218,base_de_dados!$M:$M,"&lt;=2014",base_de_dados!$O:$O,"&gt;=42004")</f>
        <v>0</v>
      </c>
      <c r="G218" s="5">
        <f>SUMIFS(base_de_dados!$T:$T,base_de_dados!$B:$B,$B218,base_de_dados!$G:$G,G$61,base_de_dados!$H:$H,$L$1,base_de_dados!$C:$C,$A218,base_de_dados!$M:$M,"&lt;=2014",base_de_dados!$O:$O,"&gt;=42004")</f>
        <v>0</v>
      </c>
      <c r="H218" s="5">
        <f>SUMIFS(base_de_dados!$T:$T,base_de_dados!$B:$B,$B218,base_de_dados!$G:$G,H$61,base_de_dados!$H:$H,$L$1,base_de_dados!$C:$C,$A218,base_de_dados!$M:$M,"&lt;=2014",base_de_dados!$O:$O,"&gt;=42004")</f>
        <v>0</v>
      </c>
      <c r="I218" s="5">
        <f>SUMIFS(base_de_dados!$T:$T,base_de_dados!$B:$B,$B218,base_de_dados!$G:$G,I$61,base_de_dados!$H:$H,$L$1,base_de_dados!$C:$C,$A218,base_de_dados!$M:$M,"&lt;=2014",base_de_dados!$O:$O,"&gt;=42004")</f>
        <v>0</v>
      </c>
      <c r="J218" s="5">
        <f>SUMIFS(base_de_dados!$T:$T,base_de_dados!$B:$B,$B218,base_de_dados!$G:$G,J$61,base_de_dados!$H:$H,$L$1,base_de_dados!$C:$C,$A218,base_de_dados!$M:$M,"&lt;=2014",base_de_dados!$O:$O,"&gt;=42004")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SUMIFS(base_de_dados!$T:$T,base_de_dados!$B:$B,$B219,base_de_dados!$G:$G,C$61,base_de_dados!$H:$H,$L$1,base_de_dados!$C:$C,$A219,base_de_dados!$M:$M,"&lt;=2014",base_de_dados!$O:$O,"&gt;=42004")</f>
        <v>0</v>
      </c>
      <c r="D219" s="5">
        <f>SUMIFS(base_de_dados!$T:$T,base_de_dados!$B:$B,$B219,base_de_dados!$G:$G,D$61,base_de_dados!$H:$H,$L$1,base_de_dados!$C:$C,$A219,base_de_dados!$M:$M,"&lt;=2014",base_de_dados!$O:$O,"&gt;=42004")</f>
        <v>0</v>
      </c>
      <c r="E219" s="5">
        <f>SUMIFS(base_de_dados!$T:$T,base_de_dados!$B:$B,$B219,base_de_dados!$G:$G,E$61,base_de_dados!$H:$H,$L$1,base_de_dados!$C:$C,$A219,base_de_dados!$M:$M,"&lt;=2014",base_de_dados!$O:$O,"&gt;=42004")</f>
        <v>0</v>
      </c>
      <c r="F219" s="5">
        <f>SUMIFS(base_de_dados!$T:$T,base_de_dados!$B:$B,$B219,base_de_dados!$G:$G,F$61,base_de_dados!$H:$H,$L$1,base_de_dados!$C:$C,$A219,base_de_dados!$M:$M,"&lt;=2014",base_de_dados!$O:$O,"&gt;=42004")</f>
        <v>0</v>
      </c>
      <c r="G219" s="5">
        <f>SUMIFS(base_de_dados!$T:$T,base_de_dados!$B:$B,$B219,base_de_dados!$G:$G,G$61,base_de_dados!$H:$H,$L$1,base_de_dados!$C:$C,$A219,base_de_dados!$M:$M,"&lt;=2014",base_de_dados!$O:$O,"&gt;=42004")</f>
        <v>0</v>
      </c>
      <c r="H219" s="5">
        <f>SUMIFS(base_de_dados!$T:$T,base_de_dados!$B:$B,$B219,base_de_dados!$G:$G,H$61,base_de_dados!$H:$H,$L$1,base_de_dados!$C:$C,$A219,base_de_dados!$M:$M,"&lt;=2014",base_de_dados!$O:$O,"&gt;=42004")</f>
        <v>0</v>
      </c>
      <c r="I219" s="5">
        <f>SUMIFS(base_de_dados!$T:$T,base_de_dados!$B:$B,$B219,base_de_dados!$G:$G,I$61,base_de_dados!$H:$H,$L$1,base_de_dados!$C:$C,$A219,base_de_dados!$M:$M,"&lt;=2014",base_de_dados!$O:$O,"&gt;=42004")</f>
        <v>0</v>
      </c>
      <c r="J219" s="5">
        <f>SUMIFS(base_de_dados!$T:$T,base_de_dados!$B:$B,$B219,base_de_dados!$G:$G,J$61,base_de_dados!$H:$H,$L$1,base_de_dados!$C:$C,$A219,base_de_dados!$M:$M,"&lt;=2014",base_de_dados!$O:$O,"&gt;=42004")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SUMIFS(base_de_dados!$T:$T,base_de_dados!$B:$B,$B220,base_de_dados!$G:$G,C$61,base_de_dados!$H:$H,$L$1,base_de_dados!$C:$C,$A220,base_de_dados!$M:$M,"&lt;=2014",base_de_dados!$O:$O,"&gt;=42004")</f>
        <v>0</v>
      </c>
      <c r="D220" s="5">
        <f>SUMIFS(base_de_dados!$T:$T,base_de_dados!$B:$B,$B220,base_de_dados!$G:$G,D$61,base_de_dados!$H:$H,$L$1,base_de_dados!$C:$C,$A220,base_de_dados!$M:$M,"&lt;=2014",base_de_dados!$O:$O,"&gt;=42004")</f>
        <v>0</v>
      </c>
      <c r="E220" s="5">
        <f>SUMIFS(base_de_dados!$T:$T,base_de_dados!$B:$B,$B220,base_de_dados!$G:$G,E$61,base_de_dados!$H:$H,$L$1,base_de_dados!$C:$C,$A220,base_de_dados!$M:$M,"&lt;=2014",base_de_dados!$O:$O,"&gt;=42004")</f>
        <v>0</v>
      </c>
      <c r="F220" s="5">
        <f>SUMIFS(base_de_dados!$T:$T,base_de_dados!$B:$B,$B220,base_de_dados!$G:$G,F$61,base_de_dados!$H:$H,$L$1,base_de_dados!$C:$C,$A220,base_de_dados!$M:$M,"&lt;=2014",base_de_dados!$O:$O,"&gt;=42004")</f>
        <v>0</v>
      </c>
      <c r="G220" s="5">
        <f>SUMIFS(base_de_dados!$T:$T,base_de_dados!$B:$B,$B220,base_de_dados!$G:$G,G$61,base_de_dados!$H:$H,$L$1,base_de_dados!$C:$C,$A220,base_de_dados!$M:$M,"&lt;=2014",base_de_dados!$O:$O,"&gt;=42004")</f>
        <v>0</v>
      </c>
      <c r="H220" s="5">
        <f>SUMIFS(base_de_dados!$T:$T,base_de_dados!$B:$B,$B220,base_de_dados!$G:$G,H$61,base_de_dados!$H:$H,$L$1,base_de_dados!$C:$C,$A220,base_de_dados!$M:$M,"&lt;=2014",base_de_dados!$O:$O,"&gt;=42004")</f>
        <v>0</v>
      </c>
      <c r="I220" s="5">
        <f>SUMIFS(base_de_dados!$T:$T,base_de_dados!$B:$B,$B220,base_de_dados!$G:$G,I$61,base_de_dados!$H:$H,$L$1,base_de_dados!$C:$C,$A220,base_de_dados!$M:$M,"&lt;=2014",base_de_dados!$O:$O,"&gt;=42004")</f>
        <v>0</v>
      </c>
      <c r="J220" s="5">
        <f>SUMIFS(base_de_dados!$T:$T,base_de_dados!$B:$B,$B220,base_de_dados!$G:$G,J$61,base_de_dados!$H:$H,$L$1,base_de_dados!$C:$C,$A220,base_de_dados!$M:$M,"&lt;=2014",base_de_dados!$O:$O,"&gt;=42004")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SUMIFS(base_de_dados!$T:$T,base_de_dados!$B:$B,$B221,base_de_dados!$G:$G,C$61,base_de_dados!$H:$H,$L$1,base_de_dados!$C:$C,$A221,base_de_dados!$M:$M,"&lt;=2014",base_de_dados!$O:$O,"&gt;=42004")</f>
        <v>0</v>
      </c>
      <c r="D221" s="5">
        <f>SUMIFS(base_de_dados!$T:$T,base_de_dados!$B:$B,$B221,base_de_dados!$G:$G,D$61,base_de_dados!$H:$H,$L$1,base_de_dados!$C:$C,$A221,base_de_dados!$M:$M,"&lt;=2014",base_de_dados!$O:$O,"&gt;=42004")</f>
        <v>0</v>
      </c>
      <c r="E221" s="5">
        <f>SUMIFS(base_de_dados!$T:$T,base_de_dados!$B:$B,$B221,base_de_dados!$G:$G,E$61,base_de_dados!$H:$H,$L$1,base_de_dados!$C:$C,$A221,base_de_dados!$M:$M,"&lt;=2014",base_de_dados!$O:$O,"&gt;=42004")</f>
        <v>0</v>
      </c>
      <c r="F221" s="5">
        <f>SUMIFS(base_de_dados!$T:$T,base_de_dados!$B:$B,$B221,base_de_dados!$G:$G,F$61,base_de_dados!$H:$H,$L$1,base_de_dados!$C:$C,$A221,base_de_dados!$M:$M,"&lt;=2014",base_de_dados!$O:$O,"&gt;=42004")</f>
        <v>0</v>
      </c>
      <c r="G221" s="5">
        <f>SUMIFS(base_de_dados!$T:$T,base_de_dados!$B:$B,$B221,base_de_dados!$G:$G,G$61,base_de_dados!$H:$H,$L$1,base_de_dados!$C:$C,$A221,base_de_dados!$M:$M,"&lt;=2014",base_de_dados!$O:$O,"&gt;=42004")</f>
        <v>0</v>
      </c>
      <c r="H221" s="5">
        <f>SUMIFS(base_de_dados!$T:$T,base_de_dados!$B:$B,$B221,base_de_dados!$G:$G,H$61,base_de_dados!$H:$H,$L$1,base_de_dados!$C:$C,$A221,base_de_dados!$M:$M,"&lt;=2014",base_de_dados!$O:$O,"&gt;=42004")</f>
        <v>0</v>
      </c>
      <c r="I221" s="5">
        <f>SUMIFS(base_de_dados!$T:$T,base_de_dados!$B:$B,$B221,base_de_dados!$G:$G,I$61,base_de_dados!$H:$H,$L$1,base_de_dados!$C:$C,$A221,base_de_dados!$M:$M,"&lt;=2014",base_de_dados!$O:$O,"&gt;=42004")</f>
        <v>0</v>
      </c>
      <c r="J221" s="5">
        <f>SUMIFS(base_de_dados!$T:$T,base_de_dados!$B:$B,$B221,base_de_dados!$G:$G,J$61,base_de_dados!$H:$H,$L$1,base_de_dados!$C:$C,$A221,base_de_dados!$M:$M,"&lt;=2014",base_de_dados!$O:$O,"&gt;=42004")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SUMIFS(base_de_dados!$T:$T,base_de_dados!$B:$B,$B222,base_de_dados!$G:$G,C$61,base_de_dados!$H:$H,$L$1,base_de_dados!$C:$C,$A222,base_de_dados!$M:$M,"&lt;=2014",base_de_dados!$O:$O,"&gt;=42004")</f>
        <v>0</v>
      </c>
      <c r="D222" s="5">
        <f>SUMIFS(base_de_dados!$T:$T,base_de_dados!$B:$B,$B222,base_de_dados!$G:$G,D$61,base_de_dados!$H:$H,$L$1,base_de_dados!$C:$C,$A222,base_de_dados!$M:$M,"&lt;=2014",base_de_dados!$O:$O,"&gt;=42004")</f>
        <v>0</v>
      </c>
      <c r="E222" s="5">
        <f>SUMIFS(base_de_dados!$T:$T,base_de_dados!$B:$B,$B222,base_de_dados!$G:$G,E$61,base_de_dados!$H:$H,$L$1,base_de_dados!$C:$C,$A222,base_de_dados!$M:$M,"&lt;=2014",base_de_dados!$O:$O,"&gt;=42004")</f>
        <v>0</v>
      </c>
      <c r="F222" s="5">
        <f>SUMIFS(base_de_dados!$T:$T,base_de_dados!$B:$B,$B222,base_de_dados!$G:$G,F$61,base_de_dados!$H:$H,$L$1,base_de_dados!$C:$C,$A222,base_de_dados!$M:$M,"&lt;=2014",base_de_dados!$O:$O,"&gt;=42004")</f>
        <v>0</v>
      </c>
      <c r="G222" s="5">
        <f>SUMIFS(base_de_dados!$T:$T,base_de_dados!$B:$B,$B222,base_de_dados!$G:$G,G$61,base_de_dados!$H:$H,$L$1,base_de_dados!$C:$C,$A222,base_de_dados!$M:$M,"&lt;=2014",base_de_dados!$O:$O,"&gt;=42004")</f>
        <v>0</v>
      </c>
      <c r="H222" s="5">
        <f>SUMIFS(base_de_dados!$T:$T,base_de_dados!$B:$B,$B222,base_de_dados!$G:$G,H$61,base_de_dados!$H:$H,$L$1,base_de_dados!$C:$C,$A222,base_de_dados!$M:$M,"&lt;=2014",base_de_dados!$O:$O,"&gt;=42004")</f>
        <v>0</v>
      </c>
      <c r="I222" s="5">
        <f>SUMIFS(base_de_dados!$T:$T,base_de_dados!$B:$B,$B222,base_de_dados!$G:$G,I$61,base_de_dados!$H:$H,$L$1,base_de_dados!$C:$C,$A222,base_de_dados!$M:$M,"&lt;=2014",base_de_dados!$O:$O,"&gt;=42004")</f>
        <v>0</v>
      </c>
      <c r="J222" s="5">
        <f>SUMIFS(base_de_dados!$T:$T,base_de_dados!$B:$B,$B222,base_de_dados!$G:$G,J$61,base_de_dados!$H:$H,$L$1,base_de_dados!$C:$C,$A222,base_de_dados!$M:$M,"&lt;=2014",base_de_dados!$O:$O,"&gt;=42004")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SUMIFS(base_de_dados!$T:$T,base_de_dados!$B:$B,$B223,base_de_dados!$G:$G,C$61,base_de_dados!$H:$H,$L$1,base_de_dados!$C:$C,$A223,base_de_dados!$M:$M,"&lt;=2014",base_de_dados!$O:$O,"&gt;=42004")</f>
        <v>0</v>
      </c>
      <c r="D223" s="5">
        <f>SUMIFS(base_de_dados!$T:$T,base_de_dados!$B:$B,$B223,base_de_dados!$G:$G,D$61,base_de_dados!$H:$H,$L$1,base_de_dados!$C:$C,$A223,base_de_dados!$M:$M,"&lt;=2014",base_de_dados!$O:$O,"&gt;=42004")</f>
        <v>0</v>
      </c>
      <c r="E223" s="5">
        <f>SUMIFS(base_de_dados!$T:$T,base_de_dados!$B:$B,$B223,base_de_dados!$G:$G,E$61,base_de_dados!$H:$H,$L$1,base_de_dados!$C:$C,$A223,base_de_dados!$M:$M,"&lt;=2014",base_de_dados!$O:$O,"&gt;=42004")</f>
        <v>0</v>
      </c>
      <c r="F223" s="5">
        <f>SUMIFS(base_de_dados!$T:$T,base_de_dados!$B:$B,$B223,base_de_dados!$G:$G,F$61,base_de_dados!$H:$H,$L$1,base_de_dados!$C:$C,$A223,base_de_dados!$M:$M,"&lt;=2014",base_de_dados!$O:$O,"&gt;=42004")</f>
        <v>0</v>
      </c>
      <c r="G223" s="5">
        <f>SUMIFS(base_de_dados!$T:$T,base_de_dados!$B:$B,$B223,base_de_dados!$G:$G,G$61,base_de_dados!$H:$H,$L$1,base_de_dados!$C:$C,$A223,base_de_dados!$M:$M,"&lt;=2014",base_de_dados!$O:$O,"&gt;=42004")</f>
        <v>0</v>
      </c>
      <c r="H223" s="5">
        <f>SUMIFS(base_de_dados!$T:$T,base_de_dados!$B:$B,$B223,base_de_dados!$G:$G,H$61,base_de_dados!$H:$H,$L$1,base_de_dados!$C:$C,$A223,base_de_dados!$M:$M,"&lt;=2014",base_de_dados!$O:$O,"&gt;=42004")</f>
        <v>0</v>
      </c>
      <c r="I223" s="5">
        <f>SUMIFS(base_de_dados!$T:$T,base_de_dados!$B:$B,$B223,base_de_dados!$G:$G,I$61,base_de_dados!$H:$H,$L$1,base_de_dados!$C:$C,$A223,base_de_dados!$M:$M,"&lt;=2014",base_de_dados!$O:$O,"&gt;=42004")</f>
        <v>0</v>
      </c>
      <c r="J223" s="5">
        <f>SUMIFS(base_de_dados!$T:$T,base_de_dados!$B:$B,$B223,base_de_dados!$G:$G,J$61,base_de_dados!$H:$H,$L$1,base_de_dados!$C:$C,$A223,base_de_dados!$M:$M,"&lt;=2014",base_de_dados!$O:$O,"&gt;=42004")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SUMIFS(base_de_dados!$T:$T,base_de_dados!$B:$B,$B224,base_de_dados!$G:$G,C$61,base_de_dados!$H:$H,$L$1,base_de_dados!$C:$C,$A224,base_de_dados!$M:$M,"&lt;=2014",base_de_dados!$O:$O,"&gt;=42004")</f>
        <v>0</v>
      </c>
      <c r="D224" s="5">
        <f>SUMIFS(base_de_dados!$T:$T,base_de_dados!$B:$B,$B224,base_de_dados!$G:$G,D$61,base_de_dados!$H:$H,$L$1,base_de_dados!$C:$C,$A224,base_de_dados!$M:$M,"&lt;=2014",base_de_dados!$O:$O,"&gt;=42004")</f>
        <v>0</v>
      </c>
      <c r="E224" s="5">
        <f>SUMIFS(base_de_dados!$T:$T,base_de_dados!$B:$B,$B224,base_de_dados!$G:$G,E$61,base_de_dados!$H:$H,$L$1,base_de_dados!$C:$C,$A224,base_de_dados!$M:$M,"&lt;=2014",base_de_dados!$O:$O,"&gt;=42004")</f>
        <v>0</v>
      </c>
      <c r="F224" s="5">
        <f>SUMIFS(base_de_dados!$T:$T,base_de_dados!$B:$B,$B224,base_de_dados!$G:$G,F$61,base_de_dados!$H:$H,$L$1,base_de_dados!$C:$C,$A224,base_de_dados!$M:$M,"&lt;=2014",base_de_dados!$O:$O,"&gt;=42004")</f>
        <v>0</v>
      </c>
      <c r="G224" s="5">
        <f>SUMIFS(base_de_dados!$T:$T,base_de_dados!$B:$B,$B224,base_de_dados!$G:$G,G$61,base_de_dados!$H:$H,$L$1,base_de_dados!$C:$C,$A224,base_de_dados!$M:$M,"&lt;=2014",base_de_dados!$O:$O,"&gt;=42004")</f>
        <v>0</v>
      </c>
      <c r="H224" s="5">
        <f>SUMIFS(base_de_dados!$T:$T,base_de_dados!$B:$B,$B224,base_de_dados!$G:$G,H$61,base_de_dados!$H:$H,$L$1,base_de_dados!$C:$C,$A224,base_de_dados!$M:$M,"&lt;=2014",base_de_dados!$O:$O,"&gt;=42004")</f>
        <v>0</v>
      </c>
      <c r="I224" s="5">
        <f>SUMIFS(base_de_dados!$T:$T,base_de_dados!$B:$B,$B224,base_de_dados!$G:$G,I$61,base_de_dados!$H:$H,$L$1,base_de_dados!$C:$C,$A224,base_de_dados!$M:$M,"&lt;=2014",base_de_dados!$O:$O,"&gt;=42004")</f>
        <v>0</v>
      </c>
      <c r="J224" s="5">
        <f>SUMIFS(base_de_dados!$T:$T,base_de_dados!$B:$B,$B224,base_de_dados!$G:$G,J$61,base_de_dados!$H:$H,$L$1,base_de_dados!$C:$C,$A224,base_de_dados!$M:$M,"&lt;=2014",base_de_dados!$O:$O,"&gt;=42004")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SUMIFS(base_de_dados!$T:$T,base_de_dados!$B:$B,$B225,base_de_dados!$G:$G,C$61,base_de_dados!$H:$H,$L$1,base_de_dados!$C:$C,$A225,base_de_dados!$M:$M,"&lt;=2014",base_de_dados!$O:$O,"&gt;=42004")</f>
        <v>0</v>
      </c>
      <c r="D225" s="5">
        <f>SUMIFS(base_de_dados!$T:$T,base_de_dados!$B:$B,$B225,base_de_dados!$G:$G,D$61,base_de_dados!$H:$H,$L$1,base_de_dados!$C:$C,$A225,base_de_dados!$M:$M,"&lt;=2014",base_de_dados!$O:$O,"&gt;=42004")</f>
        <v>0</v>
      </c>
      <c r="E225" s="5">
        <f>SUMIFS(base_de_dados!$T:$T,base_de_dados!$B:$B,$B225,base_de_dados!$G:$G,E$61,base_de_dados!$H:$H,$L$1,base_de_dados!$C:$C,$A225,base_de_dados!$M:$M,"&lt;=2014",base_de_dados!$O:$O,"&gt;=42004")</f>
        <v>0</v>
      </c>
      <c r="F225" s="5">
        <f>SUMIFS(base_de_dados!$T:$T,base_de_dados!$B:$B,$B225,base_de_dados!$G:$G,F$61,base_de_dados!$H:$H,$L$1,base_de_dados!$C:$C,$A225,base_de_dados!$M:$M,"&lt;=2014",base_de_dados!$O:$O,"&gt;=42004")</f>
        <v>0</v>
      </c>
      <c r="G225" s="5">
        <f>SUMIFS(base_de_dados!$T:$T,base_de_dados!$B:$B,$B225,base_de_dados!$G:$G,G$61,base_de_dados!$H:$H,$L$1,base_de_dados!$C:$C,$A225,base_de_dados!$M:$M,"&lt;=2014",base_de_dados!$O:$O,"&gt;=42004")</f>
        <v>0</v>
      </c>
      <c r="H225" s="5">
        <f>SUMIFS(base_de_dados!$T:$T,base_de_dados!$B:$B,$B225,base_de_dados!$G:$G,H$61,base_de_dados!$H:$H,$L$1,base_de_dados!$C:$C,$A225,base_de_dados!$M:$M,"&lt;=2014",base_de_dados!$O:$O,"&gt;=42004")</f>
        <v>0</v>
      </c>
      <c r="I225" s="5">
        <f>SUMIFS(base_de_dados!$T:$T,base_de_dados!$B:$B,$B225,base_de_dados!$G:$G,I$61,base_de_dados!$H:$H,$L$1,base_de_dados!$C:$C,$A225,base_de_dados!$M:$M,"&lt;=2014",base_de_dados!$O:$O,"&gt;=42004")</f>
        <v>0</v>
      </c>
      <c r="J225" s="5">
        <f>SUMIFS(base_de_dados!$T:$T,base_de_dados!$B:$B,$B225,base_de_dados!$G:$G,J$61,base_de_dados!$H:$H,$L$1,base_de_dados!$C:$C,$A225,base_de_dados!$M:$M,"&lt;=2014",base_de_dados!$O:$O,"&gt;=42004")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SUMIFS(base_de_dados!$T:$T,base_de_dados!$B:$B,$B226,base_de_dados!$G:$G,C$61,base_de_dados!$H:$H,$L$1,base_de_dados!$C:$C,$A226,base_de_dados!$M:$M,"&lt;=2014",base_de_dados!$O:$O,"&gt;=42004")</f>
        <v>1.7369444444444444E-2</v>
      </c>
      <c r="D226" s="5">
        <f>SUMIFS(base_de_dados!$T:$T,base_de_dados!$B:$B,$B226,base_de_dados!$G:$G,D$61,base_de_dados!$H:$H,$L$1,base_de_dados!$C:$C,$A226,base_de_dados!$M:$M,"&lt;=2014",base_de_dados!$O:$O,"&gt;=42004")</f>
        <v>0</v>
      </c>
      <c r="E226" s="5">
        <f>SUMIFS(base_de_dados!$T:$T,base_de_dados!$B:$B,$B226,base_de_dados!$G:$G,E$61,base_de_dados!$H:$H,$L$1,base_de_dados!$C:$C,$A226,base_de_dados!$M:$M,"&lt;=2014",base_de_dados!$O:$O,"&gt;=42004")</f>
        <v>3.1392694063926939E-3</v>
      </c>
      <c r="F226" s="5">
        <f>SUMIFS(base_de_dados!$T:$T,base_de_dados!$B:$B,$B226,base_de_dados!$G:$G,F$61,base_de_dados!$H:$H,$L$1,base_de_dados!$C:$C,$A226,base_de_dados!$M:$M,"&lt;=2014",base_de_dados!$O:$O,"&gt;=42004")</f>
        <v>0</v>
      </c>
      <c r="G226" s="5">
        <f>SUMIFS(base_de_dados!$T:$T,base_de_dados!$B:$B,$B226,base_de_dados!$G:$G,G$61,base_de_dados!$H:$H,$L$1,base_de_dados!$C:$C,$A226,base_de_dados!$M:$M,"&lt;=2014",base_de_dados!$O:$O,"&gt;=42004")</f>
        <v>0</v>
      </c>
      <c r="H226" s="5">
        <f>SUMIFS(base_de_dados!$T:$T,base_de_dados!$B:$B,$B226,base_de_dados!$G:$G,H$61,base_de_dados!$H:$H,$L$1,base_de_dados!$C:$C,$A226,base_de_dados!$M:$M,"&lt;=2014",base_de_dados!$O:$O,"&gt;=42004")</f>
        <v>0</v>
      </c>
      <c r="I226" s="5">
        <f>SUMIFS(base_de_dados!$T:$T,base_de_dados!$B:$B,$B226,base_de_dados!$G:$G,I$61,base_de_dados!$H:$H,$L$1,base_de_dados!$C:$C,$A226,base_de_dados!$M:$M,"&lt;=2014",base_de_dados!$O:$O,"&gt;=42004")</f>
        <v>0</v>
      </c>
      <c r="J226" s="5">
        <f>SUMIFS(base_de_dados!$T:$T,base_de_dados!$B:$B,$B226,base_de_dados!$G:$G,J$61,base_de_dados!$H:$H,$L$1,base_de_dados!$C:$C,$A226,base_de_dados!$M:$M,"&lt;=2014",base_de_dados!$O:$O,"&gt;=42004")</f>
        <v>0</v>
      </c>
      <c r="K226" s="32">
        <f t="shared" si="7"/>
        <v>2.0508713850837138E-2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SUMIFS(base_de_dados!$T:$T,base_de_dados!$B:$B,$B227,base_de_dados!$G:$G,C$61,base_de_dados!$H:$H,$L$1,base_de_dados!$C:$C,$A227,base_de_dados!$M:$M,"&lt;=2014",base_de_dados!$O:$O,"&gt;=42004")</f>
        <v>0</v>
      </c>
      <c r="D227" s="5">
        <f>SUMIFS(base_de_dados!$T:$T,base_de_dados!$B:$B,$B227,base_de_dados!$G:$G,D$61,base_de_dados!$H:$H,$L$1,base_de_dados!$C:$C,$A227,base_de_dados!$M:$M,"&lt;=2014",base_de_dados!$O:$O,"&gt;=42004")</f>
        <v>0</v>
      </c>
      <c r="E227" s="5">
        <f>SUMIFS(base_de_dados!$T:$T,base_de_dados!$B:$B,$B227,base_de_dados!$G:$G,E$61,base_de_dados!$H:$H,$L$1,base_de_dados!$C:$C,$A227,base_de_dados!$M:$M,"&lt;=2014",base_de_dados!$O:$O,"&gt;=42004")</f>
        <v>0</v>
      </c>
      <c r="F227" s="5">
        <f>SUMIFS(base_de_dados!$T:$T,base_de_dados!$B:$B,$B227,base_de_dados!$G:$G,F$61,base_de_dados!$H:$H,$L$1,base_de_dados!$C:$C,$A227,base_de_dados!$M:$M,"&lt;=2014",base_de_dados!$O:$O,"&gt;=42004")</f>
        <v>0</v>
      </c>
      <c r="G227" s="5">
        <f>SUMIFS(base_de_dados!$T:$T,base_de_dados!$B:$B,$B227,base_de_dados!$G:$G,G$61,base_de_dados!$H:$H,$L$1,base_de_dados!$C:$C,$A227,base_de_dados!$M:$M,"&lt;=2014",base_de_dados!$O:$O,"&gt;=42004")</f>
        <v>0</v>
      </c>
      <c r="H227" s="5">
        <f>SUMIFS(base_de_dados!$T:$T,base_de_dados!$B:$B,$B227,base_de_dados!$G:$G,H$61,base_de_dados!$H:$H,$L$1,base_de_dados!$C:$C,$A227,base_de_dados!$M:$M,"&lt;=2014",base_de_dados!$O:$O,"&gt;=42004")</f>
        <v>0</v>
      </c>
      <c r="I227" s="5">
        <f>SUMIFS(base_de_dados!$T:$T,base_de_dados!$B:$B,$B227,base_de_dados!$G:$G,I$61,base_de_dados!$H:$H,$L$1,base_de_dados!$C:$C,$A227,base_de_dados!$M:$M,"&lt;=2014",base_de_dados!$O:$O,"&gt;=42004")</f>
        <v>0</v>
      </c>
      <c r="J227" s="5">
        <f>SUMIFS(base_de_dados!$T:$T,base_de_dados!$B:$B,$B227,base_de_dados!$G:$G,J$61,base_de_dados!$H:$H,$L$1,base_de_dados!$C:$C,$A227,base_de_dados!$M:$M,"&lt;=2014",base_de_dados!$O:$O,"&gt;=42004")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SUMIFS(base_de_dados!$T:$T,base_de_dados!$B:$B,$B228,base_de_dados!$G:$G,C$61,base_de_dados!$H:$H,$L$1,base_de_dados!$C:$C,$A228,base_de_dados!$M:$M,"&lt;=2014",base_de_dados!$O:$O,"&gt;=42004")</f>
        <v>0</v>
      </c>
      <c r="D228" s="5">
        <f>SUMIFS(base_de_dados!$T:$T,base_de_dados!$B:$B,$B228,base_de_dados!$G:$G,D$61,base_de_dados!$H:$H,$L$1,base_de_dados!$C:$C,$A228,base_de_dados!$M:$M,"&lt;=2014",base_de_dados!$O:$O,"&gt;=42004")</f>
        <v>0</v>
      </c>
      <c r="E228" s="5">
        <f>SUMIFS(base_de_dados!$T:$T,base_de_dados!$B:$B,$B228,base_de_dados!$G:$G,E$61,base_de_dados!$H:$H,$L$1,base_de_dados!$C:$C,$A228,base_de_dados!$M:$M,"&lt;=2014",base_de_dados!$O:$O,"&gt;=42004")</f>
        <v>0</v>
      </c>
      <c r="F228" s="5">
        <f>SUMIFS(base_de_dados!$T:$T,base_de_dados!$B:$B,$B228,base_de_dados!$G:$G,F$61,base_de_dados!$H:$H,$L$1,base_de_dados!$C:$C,$A228,base_de_dados!$M:$M,"&lt;=2014",base_de_dados!$O:$O,"&gt;=42004")</f>
        <v>0</v>
      </c>
      <c r="G228" s="5">
        <f>SUMIFS(base_de_dados!$T:$T,base_de_dados!$B:$B,$B228,base_de_dados!$G:$G,G$61,base_de_dados!$H:$H,$L$1,base_de_dados!$C:$C,$A228,base_de_dados!$M:$M,"&lt;=2014",base_de_dados!$O:$O,"&gt;=42004")</f>
        <v>0</v>
      </c>
      <c r="H228" s="5">
        <f>SUMIFS(base_de_dados!$T:$T,base_de_dados!$B:$B,$B228,base_de_dados!$G:$G,H$61,base_de_dados!$H:$H,$L$1,base_de_dados!$C:$C,$A228,base_de_dados!$M:$M,"&lt;=2014",base_de_dados!$O:$O,"&gt;=42004")</f>
        <v>0</v>
      </c>
      <c r="I228" s="5">
        <f>SUMIFS(base_de_dados!$T:$T,base_de_dados!$B:$B,$B228,base_de_dados!$G:$G,I$61,base_de_dados!$H:$H,$L$1,base_de_dados!$C:$C,$A228,base_de_dados!$M:$M,"&lt;=2014",base_de_dados!$O:$O,"&gt;=42004")</f>
        <v>0</v>
      </c>
      <c r="J228" s="5">
        <f>SUMIFS(base_de_dados!$T:$T,base_de_dados!$B:$B,$B228,base_de_dados!$G:$G,J$61,base_de_dados!$H:$H,$L$1,base_de_dados!$C:$C,$A228,base_de_dados!$M:$M,"&lt;=2014",base_de_dados!$O:$O,"&gt;=42004")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SUMIFS(base_de_dados!$T:$T,base_de_dados!$B:$B,$B229,base_de_dados!$G:$G,C$61,base_de_dados!$H:$H,$L$1,base_de_dados!$C:$C,$A229,base_de_dados!$M:$M,"&lt;=2014",base_de_dados!$O:$O,"&gt;=42004")</f>
        <v>0</v>
      </c>
      <c r="D229" s="5">
        <f>SUMIFS(base_de_dados!$T:$T,base_de_dados!$B:$B,$B229,base_de_dados!$G:$G,D$61,base_de_dados!$H:$H,$L$1,base_de_dados!$C:$C,$A229,base_de_dados!$M:$M,"&lt;=2014",base_de_dados!$O:$O,"&gt;=42004")</f>
        <v>0</v>
      </c>
      <c r="E229" s="5">
        <f>SUMIFS(base_de_dados!$T:$T,base_de_dados!$B:$B,$B229,base_de_dados!$G:$G,E$61,base_de_dados!$H:$H,$L$1,base_de_dados!$C:$C,$A229,base_de_dados!$M:$M,"&lt;=2014",base_de_dados!$O:$O,"&gt;=42004")</f>
        <v>0</v>
      </c>
      <c r="F229" s="5">
        <f>SUMIFS(base_de_dados!$T:$T,base_de_dados!$B:$B,$B229,base_de_dados!$G:$G,F$61,base_de_dados!$H:$H,$L$1,base_de_dados!$C:$C,$A229,base_de_dados!$M:$M,"&lt;=2014",base_de_dados!$O:$O,"&gt;=42004")</f>
        <v>0</v>
      </c>
      <c r="G229" s="5">
        <f>SUMIFS(base_de_dados!$T:$T,base_de_dados!$B:$B,$B229,base_de_dados!$G:$G,G$61,base_de_dados!$H:$H,$L$1,base_de_dados!$C:$C,$A229,base_de_dados!$M:$M,"&lt;=2014",base_de_dados!$O:$O,"&gt;=42004")</f>
        <v>0</v>
      </c>
      <c r="H229" s="5">
        <f>SUMIFS(base_de_dados!$T:$T,base_de_dados!$B:$B,$B229,base_de_dados!$G:$G,H$61,base_de_dados!$H:$H,$L$1,base_de_dados!$C:$C,$A229,base_de_dados!$M:$M,"&lt;=2014",base_de_dados!$O:$O,"&gt;=42004")</f>
        <v>0</v>
      </c>
      <c r="I229" s="5">
        <f>SUMIFS(base_de_dados!$T:$T,base_de_dados!$B:$B,$B229,base_de_dados!$G:$G,I$61,base_de_dados!$H:$H,$L$1,base_de_dados!$C:$C,$A229,base_de_dados!$M:$M,"&lt;=2014",base_de_dados!$O:$O,"&gt;=42004")</f>
        <v>0</v>
      </c>
      <c r="J229" s="5">
        <f>SUMIFS(base_de_dados!$T:$T,base_de_dados!$B:$B,$B229,base_de_dados!$G:$G,J$61,base_de_dados!$H:$H,$L$1,base_de_dados!$C:$C,$A229,base_de_dados!$M:$M,"&lt;=2014",base_de_dados!$O:$O,"&gt;=42004")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SUMIFS(base_de_dados!$T:$T,base_de_dados!$B:$B,$B230,base_de_dados!$G:$G,C$61,base_de_dados!$H:$H,$L$1,base_de_dados!$C:$C,$A230,base_de_dados!$M:$M,"&lt;=2014",base_de_dados!$O:$O,"&gt;=42004")</f>
        <v>0</v>
      </c>
      <c r="D230" s="5">
        <f>SUMIFS(base_de_dados!$T:$T,base_de_dados!$B:$B,$B230,base_de_dados!$G:$G,D$61,base_de_dados!$H:$H,$L$1,base_de_dados!$C:$C,$A230,base_de_dados!$M:$M,"&lt;=2014",base_de_dados!$O:$O,"&gt;=42004")</f>
        <v>0</v>
      </c>
      <c r="E230" s="5">
        <f>SUMIFS(base_de_dados!$T:$T,base_de_dados!$B:$B,$B230,base_de_dados!$G:$G,E$61,base_de_dados!$H:$H,$L$1,base_de_dados!$C:$C,$A230,base_de_dados!$M:$M,"&lt;=2014",base_de_dados!$O:$O,"&gt;=42004")</f>
        <v>0</v>
      </c>
      <c r="F230" s="5">
        <f>SUMIFS(base_de_dados!$T:$T,base_de_dados!$B:$B,$B230,base_de_dados!$G:$G,F$61,base_de_dados!$H:$H,$L$1,base_de_dados!$C:$C,$A230,base_de_dados!$M:$M,"&lt;=2014",base_de_dados!$O:$O,"&gt;=42004")</f>
        <v>0</v>
      </c>
      <c r="G230" s="5">
        <f>SUMIFS(base_de_dados!$T:$T,base_de_dados!$B:$B,$B230,base_de_dados!$G:$G,G$61,base_de_dados!$H:$H,$L$1,base_de_dados!$C:$C,$A230,base_de_dados!$M:$M,"&lt;=2014",base_de_dados!$O:$O,"&gt;=42004")</f>
        <v>0</v>
      </c>
      <c r="H230" s="5">
        <f>SUMIFS(base_de_dados!$T:$T,base_de_dados!$B:$B,$B230,base_de_dados!$G:$G,H$61,base_de_dados!$H:$H,$L$1,base_de_dados!$C:$C,$A230,base_de_dados!$M:$M,"&lt;=2014",base_de_dados!$O:$O,"&gt;=42004")</f>
        <v>0</v>
      </c>
      <c r="I230" s="5">
        <f>SUMIFS(base_de_dados!$T:$T,base_de_dados!$B:$B,$B230,base_de_dados!$G:$G,I$61,base_de_dados!$H:$H,$L$1,base_de_dados!$C:$C,$A230,base_de_dados!$M:$M,"&lt;=2014",base_de_dados!$O:$O,"&gt;=42004")</f>
        <v>0</v>
      </c>
      <c r="J230" s="5">
        <f>SUMIFS(base_de_dados!$T:$T,base_de_dados!$B:$B,$B230,base_de_dados!$G:$G,J$61,base_de_dados!$H:$H,$L$1,base_de_dados!$C:$C,$A230,base_de_dados!$M:$M,"&lt;=2014",base_de_dados!$O:$O,"&gt;=42004")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SUMIFS(base_de_dados!$T:$T,base_de_dados!$B:$B,$B231,base_de_dados!$G:$G,C$61,base_de_dados!$H:$H,$L$1,base_de_dados!$C:$C,$A231,base_de_dados!$M:$M,"&lt;=2014",base_de_dados!$O:$O,"&gt;=42004")</f>
        <v>0</v>
      </c>
      <c r="D231" s="5">
        <f>SUMIFS(base_de_dados!$T:$T,base_de_dados!$B:$B,$B231,base_de_dados!$G:$G,D$61,base_de_dados!$H:$H,$L$1,base_de_dados!$C:$C,$A231,base_de_dados!$M:$M,"&lt;=2014",base_de_dados!$O:$O,"&gt;=42004")</f>
        <v>0</v>
      </c>
      <c r="E231" s="5">
        <f>SUMIFS(base_de_dados!$T:$T,base_de_dados!$B:$B,$B231,base_de_dados!$G:$G,E$61,base_de_dados!$H:$H,$L$1,base_de_dados!$C:$C,$A231,base_de_dados!$M:$M,"&lt;=2014",base_de_dados!$O:$O,"&gt;=42004")</f>
        <v>0</v>
      </c>
      <c r="F231" s="5">
        <f>SUMIFS(base_de_dados!$T:$T,base_de_dados!$B:$B,$B231,base_de_dados!$G:$G,F$61,base_de_dados!$H:$H,$L$1,base_de_dados!$C:$C,$A231,base_de_dados!$M:$M,"&lt;=2014",base_de_dados!$O:$O,"&gt;=42004")</f>
        <v>0</v>
      </c>
      <c r="G231" s="5">
        <f>SUMIFS(base_de_dados!$T:$T,base_de_dados!$B:$B,$B231,base_de_dados!$G:$G,G$61,base_de_dados!$H:$H,$L$1,base_de_dados!$C:$C,$A231,base_de_dados!$M:$M,"&lt;=2014",base_de_dados!$O:$O,"&gt;=42004")</f>
        <v>0</v>
      </c>
      <c r="H231" s="5">
        <f>SUMIFS(base_de_dados!$T:$T,base_de_dados!$B:$B,$B231,base_de_dados!$G:$G,H$61,base_de_dados!$H:$H,$L$1,base_de_dados!$C:$C,$A231,base_de_dados!$M:$M,"&lt;=2014",base_de_dados!$O:$O,"&gt;=42004")</f>
        <v>0</v>
      </c>
      <c r="I231" s="5">
        <f>SUMIFS(base_de_dados!$T:$T,base_de_dados!$B:$B,$B231,base_de_dados!$G:$G,I$61,base_de_dados!$H:$H,$L$1,base_de_dados!$C:$C,$A231,base_de_dados!$M:$M,"&lt;=2014",base_de_dados!$O:$O,"&gt;=42004")</f>
        <v>0</v>
      </c>
      <c r="J231" s="5">
        <f>SUMIFS(base_de_dados!$T:$T,base_de_dados!$B:$B,$B231,base_de_dados!$G:$G,J$61,base_de_dados!$H:$H,$L$1,base_de_dados!$C:$C,$A231,base_de_dados!$M:$M,"&lt;=2014",base_de_dados!$O:$O,"&gt;=42004")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SUMIFS(base_de_dados!$T:$T,base_de_dados!$B:$B,$B232,base_de_dados!$G:$G,C$61,base_de_dados!$H:$H,$L$1,base_de_dados!$C:$C,$A232,base_de_dados!$M:$M,"&lt;=2014",base_de_dados!$O:$O,"&gt;=42004")</f>
        <v>0</v>
      </c>
      <c r="D232" s="5">
        <f>SUMIFS(base_de_dados!$T:$T,base_de_dados!$B:$B,$B232,base_de_dados!$G:$G,D$61,base_de_dados!$H:$H,$L$1,base_de_dados!$C:$C,$A232,base_de_dados!$M:$M,"&lt;=2014",base_de_dados!$O:$O,"&gt;=42004")</f>
        <v>0</v>
      </c>
      <c r="E232" s="5">
        <f>SUMIFS(base_de_dados!$T:$T,base_de_dados!$B:$B,$B232,base_de_dados!$G:$G,E$61,base_de_dados!$H:$H,$L$1,base_de_dados!$C:$C,$A232,base_de_dados!$M:$M,"&lt;=2014",base_de_dados!$O:$O,"&gt;=42004")</f>
        <v>0</v>
      </c>
      <c r="F232" s="5">
        <f>SUMIFS(base_de_dados!$T:$T,base_de_dados!$B:$B,$B232,base_de_dados!$G:$G,F$61,base_de_dados!$H:$H,$L$1,base_de_dados!$C:$C,$A232,base_de_dados!$M:$M,"&lt;=2014",base_de_dados!$O:$O,"&gt;=42004")</f>
        <v>0</v>
      </c>
      <c r="G232" s="5">
        <f>SUMIFS(base_de_dados!$T:$T,base_de_dados!$B:$B,$B232,base_de_dados!$G:$G,G$61,base_de_dados!$H:$H,$L$1,base_de_dados!$C:$C,$A232,base_de_dados!$M:$M,"&lt;=2014",base_de_dados!$O:$O,"&gt;=42004")</f>
        <v>0</v>
      </c>
      <c r="H232" s="5">
        <f>SUMIFS(base_de_dados!$T:$T,base_de_dados!$B:$B,$B232,base_de_dados!$G:$G,H$61,base_de_dados!$H:$H,$L$1,base_de_dados!$C:$C,$A232,base_de_dados!$M:$M,"&lt;=2014",base_de_dados!$O:$O,"&gt;=42004")</f>
        <v>0</v>
      </c>
      <c r="I232" s="5">
        <f>SUMIFS(base_de_dados!$T:$T,base_de_dados!$B:$B,$B232,base_de_dados!$G:$G,I$61,base_de_dados!$H:$H,$L$1,base_de_dados!$C:$C,$A232,base_de_dados!$M:$M,"&lt;=2014",base_de_dados!$O:$O,"&gt;=42004")</f>
        <v>0</v>
      </c>
      <c r="J232" s="5">
        <f>SUMIFS(base_de_dados!$T:$T,base_de_dados!$B:$B,$B232,base_de_dados!$G:$G,J$61,base_de_dados!$H:$H,$L$1,base_de_dados!$C:$C,$A232,base_de_dados!$M:$M,"&lt;=2014",base_de_dados!$O:$O,"&gt;=42004")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SUMIFS(base_de_dados!$T:$T,base_de_dados!$B:$B,$B233,base_de_dados!$G:$G,C$61,base_de_dados!$H:$H,$L$1,base_de_dados!$C:$C,$A233,base_de_dados!$M:$M,"&lt;=2014",base_de_dados!$O:$O,"&gt;=42004")</f>
        <v>0</v>
      </c>
      <c r="D233" s="5">
        <f>SUMIFS(base_de_dados!$T:$T,base_de_dados!$B:$B,$B233,base_de_dados!$G:$G,D$61,base_de_dados!$H:$H,$L$1,base_de_dados!$C:$C,$A233,base_de_dados!$M:$M,"&lt;=2014",base_de_dados!$O:$O,"&gt;=42004")</f>
        <v>0</v>
      </c>
      <c r="E233" s="5">
        <f>SUMIFS(base_de_dados!$T:$T,base_de_dados!$B:$B,$B233,base_de_dados!$G:$G,E$61,base_de_dados!$H:$H,$L$1,base_de_dados!$C:$C,$A233,base_de_dados!$M:$M,"&lt;=2014",base_de_dados!$O:$O,"&gt;=42004")</f>
        <v>0</v>
      </c>
      <c r="F233" s="5">
        <f>SUMIFS(base_de_dados!$T:$T,base_de_dados!$B:$B,$B233,base_de_dados!$G:$G,F$61,base_de_dados!$H:$H,$L$1,base_de_dados!$C:$C,$A233,base_de_dados!$M:$M,"&lt;=2014",base_de_dados!$O:$O,"&gt;=42004")</f>
        <v>0</v>
      </c>
      <c r="G233" s="5">
        <f>SUMIFS(base_de_dados!$T:$T,base_de_dados!$B:$B,$B233,base_de_dados!$G:$G,G$61,base_de_dados!$H:$H,$L$1,base_de_dados!$C:$C,$A233,base_de_dados!$M:$M,"&lt;=2014",base_de_dados!$O:$O,"&gt;=42004")</f>
        <v>0</v>
      </c>
      <c r="H233" s="5">
        <f>SUMIFS(base_de_dados!$T:$T,base_de_dados!$B:$B,$B233,base_de_dados!$G:$G,H$61,base_de_dados!$H:$H,$L$1,base_de_dados!$C:$C,$A233,base_de_dados!$M:$M,"&lt;=2014",base_de_dados!$O:$O,"&gt;=42004")</f>
        <v>0</v>
      </c>
      <c r="I233" s="5">
        <f>SUMIFS(base_de_dados!$T:$T,base_de_dados!$B:$B,$B233,base_de_dados!$G:$G,I$61,base_de_dados!$H:$H,$L$1,base_de_dados!$C:$C,$A233,base_de_dados!$M:$M,"&lt;=2014",base_de_dados!$O:$O,"&gt;=42004")</f>
        <v>0</v>
      </c>
      <c r="J233" s="5">
        <f>SUMIFS(base_de_dados!$T:$T,base_de_dados!$B:$B,$B233,base_de_dados!$G:$G,J$61,base_de_dados!$H:$H,$L$1,base_de_dados!$C:$C,$A233,base_de_dados!$M:$M,"&lt;=2014",base_de_dados!$O:$O,"&gt;=42004")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SUMIFS(base_de_dados!$T:$T,base_de_dados!$B:$B,$B234,base_de_dados!$G:$G,C$61,base_de_dados!$H:$H,$L$1,base_de_dados!$C:$C,$A234,base_de_dados!$M:$M,"&lt;=2014",base_de_dados!$O:$O,"&gt;=42004")</f>
        <v>0.14068611111111112</v>
      </c>
      <c r="D234" s="5">
        <f>SUMIFS(base_de_dados!$T:$T,base_de_dados!$B:$B,$B234,base_de_dados!$G:$G,D$61,base_de_dados!$H:$H,$L$1,base_de_dados!$C:$C,$A234,base_de_dados!$M:$M,"&lt;=2014",base_de_dados!$O:$O,"&gt;=42004")</f>
        <v>0</v>
      </c>
      <c r="E234" s="5">
        <f>SUMIFS(base_de_dados!$T:$T,base_de_dados!$B:$B,$B234,base_de_dados!$G:$G,E$61,base_de_dados!$H:$H,$L$1,base_de_dados!$C:$C,$A234,base_de_dados!$M:$M,"&lt;=2014",base_de_dados!$O:$O,"&gt;=42004")</f>
        <v>4.3150684931506852E-3</v>
      </c>
      <c r="F234" s="5">
        <f>SUMIFS(base_de_dados!$T:$T,base_de_dados!$B:$B,$B234,base_de_dados!$G:$G,F$61,base_de_dados!$H:$H,$L$1,base_de_dados!$C:$C,$A234,base_de_dados!$M:$M,"&lt;=2014",base_de_dados!$O:$O,"&gt;=42004")</f>
        <v>0</v>
      </c>
      <c r="G234" s="5">
        <f>SUMIFS(base_de_dados!$T:$T,base_de_dados!$B:$B,$B234,base_de_dados!$G:$G,G$61,base_de_dados!$H:$H,$L$1,base_de_dados!$C:$C,$A234,base_de_dados!$M:$M,"&lt;=2014",base_de_dados!$O:$O,"&gt;=42004")</f>
        <v>0</v>
      </c>
      <c r="H234" s="5">
        <f>SUMIFS(base_de_dados!$T:$T,base_de_dados!$B:$B,$B234,base_de_dados!$G:$G,H$61,base_de_dados!$H:$H,$L$1,base_de_dados!$C:$C,$A234,base_de_dados!$M:$M,"&lt;=2014",base_de_dados!$O:$O,"&gt;=42004")</f>
        <v>0</v>
      </c>
      <c r="I234" s="5">
        <f>SUMIFS(base_de_dados!$T:$T,base_de_dados!$B:$B,$B234,base_de_dados!$G:$G,I$61,base_de_dados!$H:$H,$L$1,base_de_dados!$C:$C,$A234,base_de_dados!$M:$M,"&lt;=2014",base_de_dados!$O:$O,"&gt;=42004")</f>
        <v>0</v>
      </c>
      <c r="J234" s="5">
        <f>SUMIFS(base_de_dados!$T:$T,base_de_dados!$B:$B,$B234,base_de_dados!$G:$G,J$61,base_de_dados!$H:$H,$L$1,base_de_dados!$C:$C,$A234,base_de_dados!$M:$M,"&lt;=2014",base_de_dados!$O:$O,"&gt;=42004")</f>
        <v>0</v>
      </c>
      <c r="K234" s="32">
        <f t="shared" si="7"/>
        <v>0.14500117960426182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SUMIFS(base_de_dados!$T:$T,base_de_dados!$B:$B,$B235,base_de_dados!$G:$G,C$61,base_de_dados!$H:$H,$L$1,base_de_dados!$C:$C,$A235,base_de_dados!$M:$M,"&lt;=2014",base_de_dados!$O:$O,"&gt;=42004")</f>
        <v>0</v>
      </c>
      <c r="D235" s="5">
        <f>SUMIFS(base_de_dados!$T:$T,base_de_dados!$B:$B,$B235,base_de_dados!$G:$G,D$61,base_de_dados!$H:$H,$L$1,base_de_dados!$C:$C,$A235,base_de_dados!$M:$M,"&lt;=2014",base_de_dados!$O:$O,"&gt;=42004")</f>
        <v>0</v>
      </c>
      <c r="E235" s="5">
        <f>SUMIFS(base_de_dados!$T:$T,base_de_dados!$B:$B,$B235,base_de_dados!$G:$G,E$61,base_de_dados!$H:$H,$L$1,base_de_dados!$C:$C,$A235,base_de_dados!$M:$M,"&lt;=2014",base_de_dados!$O:$O,"&gt;=42004")</f>
        <v>0</v>
      </c>
      <c r="F235" s="5">
        <f>SUMIFS(base_de_dados!$T:$T,base_de_dados!$B:$B,$B235,base_de_dados!$G:$G,F$61,base_de_dados!$H:$H,$L$1,base_de_dados!$C:$C,$A235,base_de_dados!$M:$M,"&lt;=2014",base_de_dados!$O:$O,"&gt;=42004")</f>
        <v>0</v>
      </c>
      <c r="G235" s="5">
        <f>SUMIFS(base_de_dados!$T:$T,base_de_dados!$B:$B,$B235,base_de_dados!$G:$G,G$61,base_de_dados!$H:$H,$L$1,base_de_dados!$C:$C,$A235,base_de_dados!$M:$M,"&lt;=2014",base_de_dados!$O:$O,"&gt;=42004")</f>
        <v>0</v>
      </c>
      <c r="H235" s="5">
        <f>SUMIFS(base_de_dados!$T:$T,base_de_dados!$B:$B,$B235,base_de_dados!$G:$G,H$61,base_de_dados!$H:$H,$L$1,base_de_dados!$C:$C,$A235,base_de_dados!$M:$M,"&lt;=2014",base_de_dados!$O:$O,"&gt;=42004")</f>
        <v>0</v>
      </c>
      <c r="I235" s="5">
        <f>SUMIFS(base_de_dados!$T:$T,base_de_dados!$B:$B,$B235,base_de_dados!$G:$G,I$61,base_de_dados!$H:$H,$L$1,base_de_dados!$C:$C,$A235,base_de_dados!$M:$M,"&lt;=2014",base_de_dados!$O:$O,"&gt;=42004")</f>
        <v>0</v>
      </c>
      <c r="J235" s="5">
        <f>SUMIFS(base_de_dados!$T:$T,base_de_dados!$B:$B,$B235,base_de_dados!$G:$G,J$61,base_de_dados!$H:$H,$L$1,base_de_dados!$C:$C,$A235,base_de_dados!$M:$M,"&lt;=2014",base_de_dados!$O:$O,"&gt;=42004")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SUMIFS(base_de_dados!$T:$T,base_de_dados!$B:$B,$B236,base_de_dados!$G:$G,C$61,base_de_dados!$H:$H,$L$1,base_de_dados!$C:$C,$A236,base_de_dados!$M:$M,"&lt;=2014",base_de_dados!$O:$O,"&gt;=42004")</f>
        <v>0</v>
      </c>
      <c r="D236" s="5">
        <f>SUMIFS(base_de_dados!$T:$T,base_de_dados!$B:$B,$B236,base_de_dados!$G:$G,D$61,base_de_dados!$H:$H,$L$1,base_de_dados!$C:$C,$A236,base_de_dados!$M:$M,"&lt;=2014",base_de_dados!$O:$O,"&gt;=42004")</f>
        <v>0</v>
      </c>
      <c r="E236" s="5">
        <f>SUMIFS(base_de_dados!$T:$T,base_de_dados!$B:$B,$B236,base_de_dados!$G:$G,E$61,base_de_dados!$H:$H,$L$1,base_de_dados!$C:$C,$A236,base_de_dados!$M:$M,"&lt;=2014",base_de_dados!$O:$O,"&gt;=42004")</f>
        <v>0</v>
      </c>
      <c r="F236" s="5">
        <f>SUMIFS(base_de_dados!$T:$T,base_de_dados!$B:$B,$B236,base_de_dados!$G:$G,F$61,base_de_dados!$H:$H,$L$1,base_de_dados!$C:$C,$A236,base_de_dados!$M:$M,"&lt;=2014",base_de_dados!$O:$O,"&gt;=42004")</f>
        <v>0</v>
      </c>
      <c r="G236" s="5">
        <f>SUMIFS(base_de_dados!$T:$T,base_de_dados!$B:$B,$B236,base_de_dados!$G:$G,G$61,base_de_dados!$H:$H,$L$1,base_de_dados!$C:$C,$A236,base_de_dados!$M:$M,"&lt;=2014",base_de_dados!$O:$O,"&gt;=42004")</f>
        <v>0</v>
      </c>
      <c r="H236" s="5">
        <f>SUMIFS(base_de_dados!$T:$T,base_de_dados!$B:$B,$B236,base_de_dados!$G:$G,H$61,base_de_dados!$H:$H,$L$1,base_de_dados!$C:$C,$A236,base_de_dados!$M:$M,"&lt;=2014",base_de_dados!$O:$O,"&gt;=42004")</f>
        <v>0</v>
      </c>
      <c r="I236" s="5">
        <f>SUMIFS(base_de_dados!$T:$T,base_de_dados!$B:$B,$B236,base_de_dados!$G:$G,I$61,base_de_dados!$H:$H,$L$1,base_de_dados!$C:$C,$A236,base_de_dados!$M:$M,"&lt;=2014",base_de_dados!$O:$O,"&gt;=42004")</f>
        <v>0</v>
      </c>
      <c r="J236" s="5">
        <f>SUMIFS(base_de_dados!$T:$T,base_de_dados!$B:$B,$B236,base_de_dados!$G:$G,J$61,base_de_dados!$H:$H,$L$1,base_de_dados!$C:$C,$A236,base_de_dados!$M:$M,"&lt;=2014",base_de_dados!$O:$O,"&gt;=42004")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SUMIFS(base_de_dados!$T:$T,base_de_dados!$B:$B,$B237,base_de_dados!$G:$G,C$61,base_de_dados!$H:$H,$L$1,base_de_dados!$C:$C,$A237,base_de_dados!$M:$M,"&lt;=2014",base_de_dados!$O:$O,"&gt;=42004")</f>
        <v>0</v>
      </c>
      <c r="D237" s="5">
        <f>SUMIFS(base_de_dados!$T:$T,base_de_dados!$B:$B,$B237,base_de_dados!$G:$G,D$61,base_de_dados!$H:$H,$L$1,base_de_dados!$C:$C,$A237,base_de_dados!$M:$M,"&lt;=2014",base_de_dados!$O:$O,"&gt;=42004")</f>
        <v>0</v>
      </c>
      <c r="E237" s="5">
        <f>SUMIFS(base_de_dados!$T:$T,base_de_dados!$B:$B,$B237,base_de_dados!$G:$G,E$61,base_de_dados!$H:$H,$L$1,base_de_dados!$C:$C,$A237,base_de_dados!$M:$M,"&lt;=2014",base_de_dados!$O:$O,"&gt;=42004")</f>
        <v>0</v>
      </c>
      <c r="F237" s="5">
        <f>SUMIFS(base_de_dados!$T:$T,base_de_dados!$B:$B,$B237,base_de_dados!$G:$G,F$61,base_de_dados!$H:$H,$L$1,base_de_dados!$C:$C,$A237,base_de_dados!$M:$M,"&lt;=2014",base_de_dados!$O:$O,"&gt;=42004")</f>
        <v>0</v>
      </c>
      <c r="G237" s="5">
        <f>SUMIFS(base_de_dados!$T:$T,base_de_dados!$B:$B,$B237,base_de_dados!$G:$G,G$61,base_de_dados!$H:$H,$L$1,base_de_dados!$C:$C,$A237,base_de_dados!$M:$M,"&lt;=2014",base_de_dados!$O:$O,"&gt;=42004")</f>
        <v>0</v>
      </c>
      <c r="H237" s="5">
        <f>SUMIFS(base_de_dados!$T:$T,base_de_dados!$B:$B,$B237,base_de_dados!$G:$G,H$61,base_de_dados!$H:$H,$L$1,base_de_dados!$C:$C,$A237,base_de_dados!$M:$M,"&lt;=2014",base_de_dados!$O:$O,"&gt;=42004")</f>
        <v>0</v>
      </c>
      <c r="I237" s="5">
        <f>SUMIFS(base_de_dados!$T:$T,base_de_dados!$B:$B,$B237,base_de_dados!$G:$G,I$61,base_de_dados!$H:$H,$L$1,base_de_dados!$C:$C,$A237,base_de_dados!$M:$M,"&lt;=2014",base_de_dados!$O:$O,"&gt;=42004")</f>
        <v>0</v>
      </c>
      <c r="J237" s="5">
        <f>SUMIFS(base_de_dados!$T:$T,base_de_dados!$B:$B,$B237,base_de_dados!$G:$G,J$61,base_de_dados!$H:$H,$L$1,base_de_dados!$C:$C,$A237,base_de_dados!$M:$M,"&lt;=2014",base_de_dados!$O:$O,"&gt;=42004")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SUMIFS(base_de_dados!$T:$T,base_de_dados!$B:$B,$B238,base_de_dados!$G:$G,C$61,base_de_dados!$H:$H,$L$1,base_de_dados!$C:$C,$A238,base_de_dados!$M:$M,"&lt;=2014",base_de_dados!$O:$O,"&gt;=42004")</f>
        <v>0</v>
      </c>
      <c r="D238" s="5">
        <f>SUMIFS(base_de_dados!$T:$T,base_de_dados!$B:$B,$B238,base_de_dados!$G:$G,D$61,base_de_dados!$H:$H,$L$1,base_de_dados!$C:$C,$A238,base_de_dados!$M:$M,"&lt;=2014",base_de_dados!$O:$O,"&gt;=42004")</f>
        <v>0</v>
      </c>
      <c r="E238" s="5">
        <f>SUMIFS(base_de_dados!$T:$T,base_de_dados!$B:$B,$B238,base_de_dados!$G:$G,E$61,base_de_dados!$H:$H,$L$1,base_de_dados!$C:$C,$A238,base_de_dados!$M:$M,"&lt;=2014",base_de_dados!$O:$O,"&gt;=42004")</f>
        <v>0</v>
      </c>
      <c r="F238" s="5">
        <f>SUMIFS(base_de_dados!$T:$T,base_de_dados!$B:$B,$B238,base_de_dados!$G:$G,F$61,base_de_dados!$H:$H,$L$1,base_de_dados!$C:$C,$A238,base_de_dados!$M:$M,"&lt;=2014",base_de_dados!$O:$O,"&gt;=42004")</f>
        <v>0</v>
      </c>
      <c r="G238" s="5">
        <f>SUMIFS(base_de_dados!$T:$T,base_de_dados!$B:$B,$B238,base_de_dados!$G:$G,G$61,base_de_dados!$H:$H,$L$1,base_de_dados!$C:$C,$A238,base_de_dados!$M:$M,"&lt;=2014",base_de_dados!$O:$O,"&gt;=42004")</f>
        <v>0</v>
      </c>
      <c r="H238" s="5">
        <f>SUMIFS(base_de_dados!$T:$T,base_de_dados!$B:$B,$B238,base_de_dados!$G:$G,H$61,base_de_dados!$H:$H,$L$1,base_de_dados!$C:$C,$A238,base_de_dados!$M:$M,"&lt;=2014",base_de_dados!$O:$O,"&gt;=42004")</f>
        <v>0</v>
      </c>
      <c r="I238" s="5">
        <f>SUMIFS(base_de_dados!$T:$T,base_de_dados!$B:$B,$B238,base_de_dados!$G:$G,I$61,base_de_dados!$H:$H,$L$1,base_de_dados!$C:$C,$A238,base_de_dados!$M:$M,"&lt;=2014",base_de_dados!$O:$O,"&gt;=42004")</f>
        <v>0</v>
      </c>
      <c r="J238" s="5">
        <f>SUMIFS(base_de_dados!$T:$T,base_de_dados!$B:$B,$B238,base_de_dados!$G:$G,J$61,base_de_dados!$H:$H,$L$1,base_de_dados!$C:$C,$A238,base_de_dados!$M:$M,"&lt;=2014",base_de_dados!$O:$O,"&gt;=42004")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SUMIFS(base_de_dados!$T:$T,base_de_dados!$B:$B,$B239,base_de_dados!$G:$G,C$61,base_de_dados!$H:$H,$L$1,base_de_dados!$C:$C,$A239,base_de_dados!$M:$M,"&lt;=2014",base_de_dados!$O:$O,"&gt;=42004")</f>
        <v>0</v>
      </c>
      <c r="D239" s="5">
        <f>SUMIFS(base_de_dados!$T:$T,base_de_dados!$B:$B,$B239,base_de_dados!$G:$G,D$61,base_de_dados!$H:$H,$L$1,base_de_dados!$C:$C,$A239,base_de_dados!$M:$M,"&lt;=2014",base_de_dados!$O:$O,"&gt;=42004")</f>
        <v>0</v>
      </c>
      <c r="E239" s="5">
        <f>SUMIFS(base_de_dados!$T:$T,base_de_dados!$B:$B,$B239,base_de_dados!$G:$G,E$61,base_de_dados!$H:$H,$L$1,base_de_dados!$C:$C,$A239,base_de_dados!$M:$M,"&lt;=2014",base_de_dados!$O:$O,"&gt;=42004")</f>
        <v>0</v>
      </c>
      <c r="F239" s="5">
        <f>SUMIFS(base_de_dados!$T:$T,base_de_dados!$B:$B,$B239,base_de_dados!$G:$G,F$61,base_de_dados!$H:$H,$L$1,base_de_dados!$C:$C,$A239,base_de_dados!$M:$M,"&lt;=2014",base_de_dados!$O:$O,"&gt;=42004")</f>
        <v>0</v>
      </c>
      <c r="G239" s="5">
        <f>SUMIFS(base_de_dados!$T:$T,base_de_dados!$B:$B,$B239,base_de_dados!$G:$G,G$61,base_de_dados!$H:$H,$L$1,base_de_dados!$C:$C,$A239,base_de_dados!$M:$M,"&lt;=2014",base_de_dados!$O:$O,"&gt;=42004")</f>
        <v>0</v>
      </c>
      <c r="H239" s="5">
        <f>SUMIFS(base_de_dados!$T:$T,base_de_dados!$B:$B,$B239,base_de_dados!$G:$G,H$61,base_de_dados!$H:$H,$L$1,base_de_dados!$C:$C,$A239,base_de_dados!$M:$M,"&lt;=2014",base_de_dados!$O:$O,"&gt;=42004")</f>
        <v>0</v>
      </c>
      <c r="I239" s="5">
        <f>SUMIFS(base_de_dados!$T:$T,base_de_dados!$B:$B,$B239,base_de_dados!$G:$G,I$61,base_de_dados!$H:$H,$L$1,base_de_dados!$C:$C,$A239,base_de_dados!$M:$M,"&lt;=2014",base_de_dados!$O:$O,"&gt;=42004")</f>
        <v>0</v>
      </c>
      <c r="J239" s="5">
        <f>SUMIFS(base_de_dados!$T:$T,base_de_dados!$B:$B,$B239,base_de_dados!$G:$G,J$61,base_de_dados!$H:$H,$L$1,base_de_dados!$C:$C,$A239,base_de_dados!$M:$M,"&lt;=2014",base_de_dados!$O:$O,"&gt;=42004")</f>
        <v>0</v>
      </c>
      <c r="K239" s="32">
        <f t="shared" si="7"/>
        <v>0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SUMIFS(base_de_dados!$T:$T,base_de_dados!$B:$B,$B240,base_de_dados!$G:$G,C$61,base_de_dados!$H:$H,$L$1,base_de_dados!$C:$C,$A240,base_de_dados!$M:$M,"&lt;=2014",base_de_dados!$O:$O,"&gt;=42004")</f>
        <v>3.2777777777777781E-2</v>
      </c>
      <c r="D240" s="5">
        <f>SUMIFS(base_de_dados!$T:$T,base_de_dados!$B:$B,$B240,base_de_dados!$G:$G,D$61,base_de_dados!$H:$H,$L$1,base_de_dados!$C:$C,$A240,base_de_dados!$M:$M,"&lt;=2014",base_de_dados!$O:$O,"&gt;=42004")</f>
        <v>0</v>
      </c>
      <c r="E240" s="5">
        <f>SUMIFS(base_de_dados!$T:$T,base_de_dados!$B:$B,$B240,base_de_dados!$G:$G,E$61,base_de_dados!$H:$H,$L$1,base_de_dados!$C:$C,$A240,base_de_dados!$M:$M,"&lt;=2014",base_de_dados!$O:$O,"&gt;=42004")</f>
        <v>0</v>
      </c>
      <c r="F240" s="5">
        <f>SUMIFS(base_de_dados!$T:$T,base_de_dados!$B:$B,$B240,base_de_dados!$G:$G,F$61,base_de_dados!$H:$H,$L$1,base_de_dados!$C:$C,$A240,base_de_dados!$M:$M,"&lt;=2014",base_de_dados!$O:$O,"&gt;=42004")</f>
        <v>3.0416032470826991E-2</v>
      </c>
      <c r="G240" s="5">
        <f>SUMIFS(base_de_dados!$T:$T,base_de_dados!$B:$B,$B240,base_de_dados!$G:$G,G$61,base_de_dados!$H:$H,$L$1,base_de_dados!$C:$C,$A240,base_de_dados!$M:$M,"&lt;=2014",base_de_dados!$O:$O,"&gt;=42004")</f>
        <v>0</v>
      </c>
      <c r="H240" s="5">
        <f>SUMIFS(base_de_dados!$T:$T,base_de_dados!$B:$B,$B240,base_de_dados!$G:$G,H$61,base_de_dados!$H:$H,$L$1,base_de_dados!$C:$C,$A240,base_de_dados!$M:$M,"&lt;=2014",base_de_dados!$O:$O,"&gt;=42004")</f>
        <v>0</v>
      </c>
      <c r="I240" s="5">
        <f>SUMIFS(base_de_dados!$T:$T,base_de_dados!$B:$B,$B240,base_de_dados!$G:$G,I$61,base_de_dados!$H:$H,$L$1,base_de_dados!$C:$C,$A240,base_de_dados!$M:$M,"&lt;=2014",base_de_dados!$O:$O,"&gt;=42004")</f>
        <v>0</v>
      </c>
      <c r="J240" s="5">
        <f>SUMIFS(base_de_dados!$T:$T,base_de_dados!$B:$B,$B240,base_de_dados!$G:$G,J$61,base_de_dados!$H:$H,$L$1,base_de_dados!$C:$C,$A240,base_de_dados!$M:$M,"&lt;=2014",base_de_dados!$O:$O,"&gt;=42004")</f>
        <v>0</v>
      </c>
      <c r="K240" s="32">
        <f t="shared" si="7"/>
        <v>6.3193810248604765E-2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SUMIFS(base_de_dados!$T:$T,base_de_dados!$B:$B,$B241,base_de_dados!$G:$G,C$61,base_de_dados!$H:$H,$L$1,base_de_dados!$C:$C,$A241,base_de_dados!$M:$M,"&lt;=2014",base_de_dados!$O:$O,"&gt;=42004")</f>
        <v>0</v>
      </c>
      <c r="D241" s="5">
        <f>SUMIFS(base_de_dados!$T:$T,base_de_dados!$B:$B,$B241,base_de_dados!$G:$G,D$61,base_de_dados!$H:$H,$L$1,base_de_dados!$C:$C,$A241,base_de_dados!$M:$M,"&lt;=2014",base_de_dados!$O:$O,"&gt;=42004")</f>
        <v>0</v>
      </c>
      <c r="E241" s="5">
        <f>SUMIFS(base_de_dados!$T:$T,base_de_dados!$B:$B,$B241,base_de_dados!$G:$G,E$61,base_de_dados!$H:$H,$L$1,base_de_dados!$C:$C,$A241,base_de_dados!$M:$M,"&lt;=2014",base_de_dados!$O:$O,"&gt;=42004")</f>
        <v>0</v>
      </c>
      <c r="F241" s="5">
        <f>SUMIFS(base_de_dados!$T:$T,base_de_dados!$B:$B,$B241,base_de_dados!$G:$G,F$61,base_de_dados!$H:$H,$L$1,base_de_dados!$C:$C,$A241,base_de_dados!$M:$M,"&lt;=2014",base_de_dados!$O:$O,"&gt;=42004")</f>
        <v>0</v>
      </c>
      <c r="G241" s="5">
        <f>SUMIFS(base_de_dados!$T:$T,base_de_dados!$B:$B,$B241,base_de_dados!$G:$G,G$61,base_de_dados!$H:$H,$L$1,base_de_dados!$C:$C,$A241,base_de_dados!$M:$M,"&lt;=2014",base_de_dados!$O:$O,"&gt;=42004")</f>
        <v>0</v>
      </c>
      <c r="H241" s="5">
        <f>SUMIFS(base_de_dados!$T:$T,base_de_dados!$B:$B,$B241,base_de_dados!$G:$G,H$61,base_de_dados!$H:$H,$L$1,base_de_dados!$C:$C,$A241,base_de_dados!$M:$M,"&lt;=2014",base_de_dados!$O:$O,"&gt;=42004")</f>
        <v>0</v>
      </c>
      <c r="I241" s="5">
        <f>SUMIFS(base_de_dados!$T:$T,base_de_dados!$B:$B,$B241,base_de_dados!$G:$G,I$61,base_de_dados!$H:$H,$L$1,base_de_dados!$C:$C,$A241,base_de_dados!$M:$M,"&lt;=2014",base_de_dados!$O:$O,"&gt;=42004")</f>
        <v>0</v>
      </c>
      <c r="J241" s="5">
        <f>SUMIFS(base_de_dados!$T:$T,base_de_dados!$B:$B,$B241,base_de_dados!$G:$G,J$61,base_de_dados!$H:$H,$L$1,base_de_dados!$C:$C,$A241,base_de_dados!$M:$M,"&lt;=2014",base_de_dados!$O:$O,"&gt;=42004")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SUMIFS(base_de_dados!$T:$T,base_de_dados!$B:$B,$B242,base_de_dados!$G:$G,C$61,base_de_dados!$H:$H,$L$1,base_de_dados!$C:$C,$A242,base_de_dados!$M:$M,"&lt;=2014",base_de_dados!$O:$O,"&gt;=42004")</f>
        <v>0</v>
      </c>
      <c r="D242" s="5">
        <f>SUMIFS(base_de_dados!$T:$T,base_de_dados!$B:$B,$B242,base_de_dados!$G:$G,D$61,base_de_dados!$H:$H,$L$1,base_de_dados!$C:$C,$A242,base_de_dados!$M:$M,"&lt;=2014",base_de_dados!$O:$O,"&gt;=42004")</f>
        <v>0</v>
      </c>
      <c r="E242" s="5">
        <f>SUMIFS(base_de_dados!$T:$T,base_de_dados!$B:$B,$B242,base_de_dados!$G:$G,E$61,base_de_dados!$H:$H,$L$1,base_de_dados!$C:$C,$A242,base_de_dados!$M:$M,"&lt;=2014",base_de_dados!$O:$O,"&gt;=42004")</f>
        <v>0</v>
      </c>
      <c r="F242" s="5">
        <f>SUMIFS(base_de_dados!$T:$T,base_de_dados!$B:$B,$B242,base_de_dados!$G:$G,F$61,base_de_dados!$H:$H,$L$1,base_de_dados!$C:$C,$A242,base_de_dados!$M:$M,"&lt;=2014",base_de_dados!$O:$O,"&gt;=42004")</f>
        <v>0</v>
      </c>
      <c r="G242" s="5">
        <f>SUMIFS(base_de_dados!$T:$T,base_de_dados!$B:$B,$B242,base_de_dados!$G:$G,G$61,base_de_dados!$H:$H,$L$1,base_de_dados!$C:$C,$A242,base_de_dados!$M:$M,"&lt;=2014",base_de_dados!$O:$O,"&gt;=42004")</f>
        <v>0</v>
      </c>
      <c r="H242" s="5">
        <f>SUMIFS(base_de_dados!$T:$T,base_de_dados!$B:$B,$B242,base_de_dados!$G:$G,H$61,base_de_dados!$H:$H,$L$1,base_de_dados!$C:$C,$A242,base_de_dados!$M:$M,"&lt;=2014",base_de_dados!$O:$O,"&gt;=42004")</f>
        <v>0</v>
      </c>
      <c r="I242" s="5">
        <f>SUMIFS(base_de_dados!$T:$T,base_de_dados!$B:$B,$B242,base_de_dados!$G:$G,I$61,base_de_dados!$H:$H,$L$1,base_de_dados!$C:$C,$A242,base_de_dados!$M:$M,"&lt;=2014",base_de_dados!$O:$O,"&gt;=42004")</f>
        <v>0</v>
      </c>
      <c r="J242" s="5">
        <f>SUMIFS(base_de_dados!$T:$T,base_de_dados!$B:$B,$B242,base_de_dados!$G:$G,J$61,base_de_dados!$H:$H,$L$1,base_de_dados!$C:$C,$A242,base_de_dados!$M:$M,"&lt;=2014",base_de_dados!$O:$O,"&gt;=42004")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SUMIFS(base_de_dados!$T:$T,base_de_dados!$B:$B,$B243,base_de_dados!$G:$G,C$61,base_de_dados!$H:$H,$L$1,base_de_dados!$C:$C,$A243,base_de_dados!$M:$M,"&lt;=2014",base_de_dados!$O:$O,"&gt;=42004")</f>
        <v>0</v>
      </c>
      <c r="D243" s="5">
        <f>SUMIFS(base_de_dados!$T:$T,base_de_dados!$B:$B,$B243,base_de_dados!$G:$G,D$61,base_de_dados!$H:$H,$L$1,base_de_dados!$C:$C,$A243,base_de_dados!$M:$M,"&lt;=2014",base_de_dados!$O:$O,"&gt;=42004")</f>
        <v>0</v>
      </c>
      <c r="E243" s="5">
        <f>SUMIFS(base_de_dados!$T:$T,base_de_dados!$B:$B,$B243,base_de_dados!$G:$G,E$61,base_de_dados!$H:$H,$L$1,base_de_dados!$C:$C,$A243,base_de_dados!$M:$M,"&lt;=2014",base_de_dados!$O:$O,"&gt;=42004")</f>
        <v>0</v>
      </c>
      <c r="F243" s="5">
        <f>SUMIFS(base_de_dados!$T:$T,base_de_dados!$B:$B,$B243,base_de_dados!$G:$G,F$61,base_de_dados!$H:$H,$L$1,base_de_dados!$C:$C,$A243,base_de_dados!$M:$M,"&lt;=2014",base_de_dados!$O:$O,"&gt;=42004")</f>
        <v>0</v>
      </c>
      <c r="G243" s="5">
        <f>SUMIFS(base_de_dados!$T:$T,base_de_dados!$B:$B,$B243,base_de_dados!$G:$G,G$61,base_de_dados!$H:$H,$L$1,base_de_dados!$C:$C,$A243,base_de_dados!$M:$M,"&lt;=2014",base_de_dados!$O:$O,"&gt;=42004")</f>
        <v>0</v>
      </c>
      <c r="H243" s="5">
        <f>SUMIFS(base_de_dados!$T:$T,base_de_dados!$B:$B,$B243,base_de_dados!$G:$G,H$61,base_de_dados!$H:$H,$L$1,base_de_dados!$C:$C,$A243,base_de_dados!$M:$M,"&lt;=2014",base_de_dados!$O:$O,"&gt;=42004")</f>
        <v>0</v>
      </c>
      <c r="I243" s="5">
        <f>SUMIFS(base_de_dados!$T:$T,base_de_dados!$B:$B,$B243,base_de_dados!$G:$G,I$61,base_de_dados!$H:$H,$L$1,base_de_dados!$C:$C,$A243,base_de_dados!$M:$M,"&lt;=2014",base_de_dados!$O:$O,"&gt;=42004")</f>
        <v>0</v>
      </c>
      <c r="J243" s="5">
        <f>SUMIFS(base_de_dados!$T:$T,base_de_dados!$B:$B,$B243,base_de_dados!$G:$G,J$61,base_de_dados!$H:$H,$L$1,base_de_dados!$C:$C,$A243,base_de_dados!$M:$M,"&lt;=2014",base_de_dados!$O:$O,"&gt;=42004")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SUMIFS(base_de_dados!$T:$T,base_de_dados!$B:$B,$B244,base_de_dados!$G:$G,C$61,base_de_dados!$H:$H,$L$1,base_de_dados!$C:$C,$A244,base_de_dados!$M:$M,"&lt;=2014",base_de_dados!$O:$O,"&gt;=42004")</f>
        <v>0</v>
      </c>
      <c r="D244" s="5">
        <f>SUMIFS(base_de_dados!$T:$T,base_de_dados!$B:$B,$B244,base_de_dados!$G:$G,D$61,base_de_dados!$H:$H,$L$1,base_de_dados!$C:$C,$A244,base_de_dados!$M:$M,"&lt;=2014",base_de_dados!$O:$O,"&gt;=42004")</f>
        <v>0</v>
      </c>
      <c r="E244" s="5">
        <f>SUMIFS(base_de_dados!$T:$T,base_de_dados!$B:$B,$B244,base_de_dados!$G:$G,E$61,base_de_dados!$H:$H,$L$1,base_de_dados!$C:$C,$A244,base_de_dados!$M:$M,"&lt;=2014",base_de_dados!$O:$O,"&gt;=42004")</f>
        <v>0</v>
      </c>
      <c r="F244" s="5">
        <f>SUMIFS(base_de_dados!$T:$T,base_de_dados!$B:$B,$B244,base_de_dados!$G:$G,F$61,base_de_dados!$H:$H,$L$1,base_de_dados!$C:$C,$A244,base_de_dados!$M:$M,"&lt;=2014",base_de_dados!$O:$O,"&gt;=42004")</f>
        <v>0</v>
      </c>
      <c r="G244" s="5">
        <f>SUMIFS(base_de_dados!$T:$T,base_de_dados!$B:$B,$B244,base_de_dados!$G:$G,G$61,base_de_dados!$H:$H,$L$1,base_de_dados!$C:$C,$A244,base_de_dados!$M:$M,"&lt;=2014",base_de_dados!$O:$O,"&gt;=42004")</f>
        <v>0</v>
      </c>
      <c r="H244" s="5">
        <f>SUMIFS(base_de_dados!$T:$T,base_de_dados!$B:$B,$B244,base_de_dados!$G:$G,H$61,base_de_dados!$H:$H,$L$1,base_de_dados!$C:$C,$A244,base_de_dados!$M:$M,"&lt;=2014",base_de_dados!$O:$O,"&gt;=42004")</f>
        <v>0</v>
      </c>
      <c r="I244" s="5">
        <f>SUMIFS(base_de_dados!$T:$T,base_de_dados!$B:$B,$B244,base_de_dados!$G:$G,I$61,base_de_dados!$H:$H,$L$1,base_de_dados!$C:$C,$A244,base_de_dados!$M:$M,"&lt;=2014",base_de_dados!$O:$O,"&gt;=42004")</f>
        <v>0</v>
      </c>
      <c r="J244" s="5">
        <f>SUMIFS(base_de_dados!$T:$T,base_de_dados!$B:$B,$B244,base_de_dados!$G:$G,J$61,base_de_dados!$H:$H,$L$1,base_de_dados!$C:$C,$A244,base_de_dados!$M:$M,"&lt;=2014",base_de_dados!$O:$O,"&gt;=42004")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SUMIFS(base_de_dados!$T:$T,base_de_dados!$B:$B,$B245,base_de_dados!$G:$G,C$61,base_de_dados!$H:$H,$L$1,base_de_dados!$C:$C,$A245,base_de_dados!$M:$M,"&lt;=2014",base_de_dados!$O:$O,"&gt;=42004")</f>
        <v>0</v>
      </c>
      <c r="D245" s="5">
        <f>SUMIFS(base_de_dados!$T:$T,base_de_dados!$B:$B,$B245,base_de_dados!$G:$G,D$61,base_de_dados!$H:$H,$L$1,base_de_dados!$C:$C,$A245,base_de_dados!$M:$M,"&lt;=2014",base_de_dados!$O:$O,"&gt;=42004")</f>
        <v>0</v>
      </c>
      <c r="E245" s="5">
        <f>SUMIFS(base_de_dados!$T:$T,base_de_dados!$B:$B,$B245,base_de_dados!$G:$G,E$61,base_de_dados!$H:$H,$L$1,base_de_dados!$C:$C,$A245,base_de_dados!$M:$M,"&lt;=2014",base_de_dados!$O:$O,"&gt;=42004")</f>
        <v>0</v>
      </c>
      <c r="F245" s="5">
        <f>SUMIFS(base_de_dados!$T:$T,base_de_dados!$B:$B,$B245,base_de_dados!$G:$G,F$61,base_de_dados!$H:$H,$L$1,base_de_dados!$C:$C,$A245,base_de_dados!$M:$M,"&lt;=2014",base_de_dados!$O:$O,"&gt;=42004")</f>
        <v>0</v>
      </c>
      <c r="G245" s="5">
        <f>SUMIFS(base_de_dados!$T:$T,base_de_dados!$B:$B,$B245,base_de_dados!$G:$G,G$61,base_de_dados!$H:$H,$L$1,base_de_dados!$C:$C,$A245,base_de_dados!$M:$M,"&lt;=2014",base_de_dados!$O:$O,"&gt;=42004")</f>
        <v>0</v>
      </c>
      <c r="H245" s="5">
        <f>SUMIFS(base_de_dados!$T:$T,base_de_dados!$B:$B,$B245,base_de_dados!$G:$G,H$61,base_de_dados!$H:$H,$L$1,base_de_dados!$C:$C,$A245,base_de_dados!$M:$M,"&lt;=2014",base_de_dados!$O:$O,"&gt;=42004")</f>
        <v>0</v>
      </c>
      <c r="I245" s="5">
        <f>SUMIFS(base_de_dados!$T:$T,base_de_dados!$B:$B,$B245,base_de_dados!$G:$G,I$61,base_de_dados!$H:$H,$L$1,base_de_dados!$C:$C,$A245,base_de_dados!$M:$M,"&lt;=2014",base_de_dados!$O:$O,"&gt;=42004")</f>
        <v>0</v>
      </c>
      <c r="J245" s="5">
        <f>SUMIFS(base_de_dados!$T:$T,base_de_dados!$B:$B,$B245,base_de_dados!$G:$G,J$61,base_de_dados!$H:$H,$L$1,base_de_dados!$C:$C,$A245,base_de_dados!$M:$M,"&lt;=2014",base_de_dados!$O:$O,"&gt;=42004")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SUMIFS(base_de_dados!$T:$T,base_de_dados!$B:$B,$B246,base_de_dados!$G:$G,C$61,base_de_dados!$H:$H,$L$1,base_de_dados!$C:$C,$A246,base_de_dados!$M:$M,"&lt;=2014",base_de_dados!$O:$O,"&gt;=42004")</f>
        <v>0</v>
      </c>
      <c r="D246" s="5">
        <f>SUMIFS(base_de_dados!$T:$T,base_de_dados!$B:$B,$B246,base_de_dados!$G:$G,D$61,base_de_dados!$H:$H,$L$1,base_de_dados!$C:$C,$A246,base_de_dados!$M:$M,"&lt;=2014",base_de_dados!$O:$O,"&gt;=42004")</f>
        <v>0</v>
      </c>
      <c r="E246" s="5">
        <f>SUMIFS(base_de_dados!$T:$T,base_de_dados!$B:$B,$B246,base_de_dados!$G:$G,E$61,base_de_dados!$H:$H,$L$1,base_de_dados!$C:$C,$A246,base_de_dados!$M:$M,"&lt;=2014",base_de_dados!$O:$O,"&gt;=42004")</f>
        <v>0</v>
      </c>
      <c r="F246" s="5">
        <f>SUMIFS(base_de_dados!$T:$T,base_de_dados!$B:$B,$B246,base_de_dados!$G:$G,F$61,base_de_dados!$H:$H,$L$1,base_de_dados!$C:$C,$A246,base_de_dados!$M:$M,"&lt;=2014",base_de_dados!$O:$O,"&gt;=42004")</f>
        <v>0</v>
      </c>
      <c r="G246" s="5">
        <f>SUMIFS(base_de_dados!$T:$T,base_de_dados!$B:$B,$B246,base_de_dados!$G:$G,G$61,base_de_dados!$H:$H,$L$1,base_de_dados!$C:$C,$A246,base_de_dados!$M:$M,"&lt;=2014",base_de_dados!$O:$O,"&gt;=42004")</f>
        <v>0</v>
      </c>
      <c r="H246" s="5">
        <f>SUMIFS(base_de_dados!$T:$T,base_de_dados!$B:$B,$B246,base_de_dados!$G:$G,H$61,base_de_dados!$H:$H,$L$1,base_de_dados!$C:$C,$A246,base_de_dados!$M:$M,"&lt;=2014",base_de_dados!$O:$O,"&gt;=42004")</f>
        <v>0</v>
      </c>
      <c r="I246" s="5">
        <f>SUMIFS(base_de_dados!$T:$T,base_de_dados!$B:$B,$B246,base_de_dados!$G:$G,I$61,base_de_dados!$H:$H,$L$1,base_de_dados!$C:$C,$A246,base_de_dados!$M:$M,"&lt;=2014",base_de_dados!$O:$O,"&gt;=42004")</f>
        <v>0</v>
      </c>
      <c r="J246" s="5">
        <f>SUMIFS(base_de_dados!$T:$T,base_de_dados!$B:$B,$B246,base_de_dados!$G:$G,J$61,base_de_dados!$H:$H,$L$1,base_de_dados!$C:$C,$A246,base_de_dados!$M:$M,"&lt;=2014",base_de_dados!$O:$O,"&gt;=42004")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SUMIFS(base_de_dados!$T:$T,base_de_dados!$B:$B,$B247,base_de_dados!$G:$G,C$61,base_de_dados!$H:$H,$L$1,base_de_dados!$C:$C,$A247,base_de_dados!$M:$M,"&lt;=2014",base_de_dados!$O:$O,"&gt;=42004")</f>
        <v>0</v>
      </c>
      <c r="D247" s="5">
        <f>SUMIFS(base_de_dados!$T:$T,base_de_dados!$B:$B,$B247,base_de_dados!$G:$G,D$61,base_de_dados!$H:$H,$L$1,base_de_dados!$C:$C,$A247,base_de_dados!$M:$M,"&lt;=2014",base_de_dados!$O:$O,"&gt;=42004")</f>
        <v>0</v>
      </c>
      <c r="E247" s="5">
        <f>SUMIFS(base_de_dados!$T:$T,base_de_dados!$B:$B,$B247,base_de_dados!$G:$G,E$61,base_de_dados!$H:$H,$L$1,base_de_dados!$C:$C,$A247,base_de_dados!$M:$M,"&lt;=2014",base_de_dados!$O:$O,"&gt;=42004")</f>
        <v>0</v>
      </c>
      <c r="F247" s="5">
        <f>SUMIFS(base_de_dados!$T:$T,base_de_dados!$B:$B,$B247,base_de_dados!$G:$G,F$61,base_de_dados!$H:$H,$L$1,base_de_dados!$C:$C,$A247,base_de_dados!$M:$M,"&lt;=2014",base_de_dados!$O:$O,"&gt;=42004")</f>
        <v>0</v>
      </c>
      <c r="G247" s="5">
        <f>SUMIFS(base_de_dados!$T:$T,base_de_dados!$B:$B,$B247,base_de_dados!$G:$G,G$61,base_de_dados!$H:$H,$L$1,base_de_dados!$C:$C,$A247,base_de_dados!$M:$M,"&lt;=2014",base_de_dados!$O:$O,"&gt;=42004")</f>
        <v>0</v>
      </c>
      <c r="H247" s="5">
        <f>SUMIFS(base_de_dados!$T:$T,base_de_dados!$B:$B,$B247,base_de_dados!$G:$G,H$61,base_de_dados!$H:$H,$L$1,base_de_dados!$C:$C,$A247,base_de_dados!$M:$M,"&lt;=2014",base_de_dados!$O:$O,"&gt;=42004")</f>
        <v>0</v>
      </c>
      <c r="I247" s="5">
        <f>SUMIFS(base_de_dados!$T:$T,base_de_dados!$B:$B,$B247,base_de_dados!$G:$G,I$61,base_de_dados!$H:$H,$L$1,base_de_dados!$C:$C,$A247,base_de_dados!$M:$M,"&lt;=2014",base_de_dados!$O:$O,"&gt;=42004")</f>
        <v>0</v>
      </c>
      <c r="J247" s="5">
        <f>SUMIFS(base_de_dados!$T:$T,base_de_dados!$B:$B,$B247,base_de_dados!$G:$G,J$61,base_de_dados!$H:$H,$L$1,base_de_dados!$C:$C,$A247,base_de_dados!$M:$M,"&lt;=2014",base_de_dados!$O:$O,"&gt;=42004")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SUMIFS(base_de_dados!$T:$T,base_de_dados!$B:$B,$B248,base_de_dados!$G:$G,C$61,base_de_dados!$H:$H,$L$1,base_de_dados!$C:$C,$A248,base_de_dados!$M:$M,"&lt;=2014",base_de_dados!$O:$O,"&gt;=42004")</f>
        <v>0</v>
      </c>
      <c r="D248" s="5">
        <f>SUMIFS(base_de_dados!$T:$T,base_de_dados!$B:$B,$B248,base_de_dados!$G:$G,D$61,base_de_dados!$H:$H,$L$1,base_de_dados!$C:$C,$A248,base_de_dados!$M:$M,"&lt;=2014",base_de_dados!$O:$O,"&gt;=42004")</f>
        <v>0</v>
      </c>
      <c r="E248" s="5">
        <f>SUMIFS(base_de_dados!$T:$T,base_de_dados!$B:$B,$B248,base_de_dados!$G:$G,E$61,base_de_dados!$H:$H,$L$1,base_de_dados!$C:$C,$A248,base_de_dados!$M:$M,"&lt;=2014",base_de_dados!$O:$O,"&gt;=42004")</f>
        <v>0</v>
      </c>
      <c r="F248" s="5">
        <f>SUMIFS(base_de_dados!$T:$T,base_de_dados!$B:$B,$B248,base_de_dados!$G:$G,F$61,base_de_dados!$H:$H,$L$1,base_de_dados!$C:$C,$A248,base_de_dados!$M:$M,"&lt;=2014",base_de_dados!$O:$O,"&gt;=42004")</f>
        <v>0</v>
      </c>
      <c r="G248" s="5">
        <f>SUMIFS(base_de_dados!$T:$T,base_de_dados!$B:$B,$B248,base_de_dados!$G:$G,G$61,base_de_dados!$H:$H,$L$1,base_de_dados!$C:$C,$A248,base_de_dados!$M:$M,"&lt;=2014",base_de_dados!$O:$O,"&gt;=42004")</f>
        <v>0</v>
      </c>
      <c r="H248" s="5">
        <f>SUMIFS(base_de_dados!$T:$T,base_de_dados!$B:$B,$B248,base_de_dados!$G:$G,H$61,base_de_dados!$H:$H,$L$1,base_de_dados!$C:$C,$A248,base_de_dados!$M:$M,"&lt;=2014",base_de_dados!$O:$O,"&gt;=42004")</f>
        <v>0</v>
      </c>
      <c r="I248" s="5">
        <f>SUMIFS(base_de_dados!$T:$T,base_de_dados!$B:$B,$B248,base_de_dados!$G:$G,I$61,base_de_dados!$H:$H,$L$1,base_de_dados!$C:$C,$A248,base_de_dados!$M:$M,"&lt;=2014",base_de_dados!$O:$O,"&gt;=42004")</f>
        <v>0</v>
      </c>
      <c r="J248" s="5">
        <f>SUMIFS(base_de_dados!$T:$T,base_de_dados!$B:$B,$B248,base_de_dados!$G:$G,J$61,base_de_dados!$H:$H,$L$1,base_de_dados!$C:$C,$A248,base_de_dados!$M:$M,"&lt;=2014",base_de_dados!$O:$O,"&gt;=42004")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SUMIFS(base_de_dados!$T:$T,base_de_dados!$B:$B,$B249,base_de_dados!$G:$G,C$61,base_de_dados!$H:$H,$L$1,base_de_dados!$C:$C,$A249,base_de_dados!$M:$M,"&lt;=2014",base_de_dados!$O:$O,"&gt;=42004")</f>
        <v>0.67620091324200915</v>
      </c>
      <c r="D249" s="5">
        <f>SUMIFS(base_de_dados!$T:$T,base_de_dados!$B:$B,$B249,base_de_dados!$G:$G,D$61,base_de_dados!$H:$H,$L$1,base_de_dados!$C:$C,$A249,base_de_dados!$M:$M,"&lt;=2014",base_de_dados!$O:$O,"&gt;=42004")</f>
        <v>0</v>
      </c>
      <c r="E249" s="5">
        <f>SUMIFS(base_de_dados!$T:$T,base_de_dados!$B:$B,$B249,base_de_dados!$G:$G,E$61,base_de_dados!$H:$H,$L$1,base_de_dados!$C:$C,$A249,base_de_dados!$M:$M,"&lt;=2014",base_de_dados!$O:$O,"&gt;=42004")</f>
        <v>0</v>
      </c>
      <c r="F249" s="5">
        <f>SUMIFS(base_de_dados!$T:$T,base_de_dados!$B:$B,$B249,base_de_dados!$G:$G,F$61,base_de_dados!$H:$H,$L$1,base_de_dados!$C:$C,$A249,base_de_dados!$M:$M,"&lt;=2014",base_de_dados!$O:$O,"&gt;=42004")</f>
        <v>0</v>
      </c>
      <c r="G249" s="5">
        <f>SUMIFS(base_de_dados!$T:$T,base_de_dados!$B:$B,$B249,base_de_dados!$G:$G,G$61,base_de_dados!$H:$H,$L$1,base_de_dados!$C:$C,$A249,base_de_dados!$M:$M,"&lt;=2014",base_de_dados!$O:$O,"&gt;=42004")</f>
        <v>0</v>
      </c>
      <c r="H249" s="5">
        <f>SUMIFS(base_de_dados!$T:$T,base_de_dados!$B:$B,$B249,base_de_dados!$G:$G,H$61,base_de_dados!$H:$H,$L$1,base_de_dados!$C:$C,$A249,base_de_dados!$M:$M,"&lt;=2014",base_de_dados!$O:$O,"&gt;=42004")</f>
        <v>0</v>
      </c>
      <c r="I249" s="5">
        <f>SUMIFS(base_de_dados!$T:$T,base_de_dados!$B:$B,$B249,base_de_dados!$G:$G,I$61,base_de_dados!$H:$H,$L$1,base_de_dados!$C:$C,$A249,base_de_dados!$M:$M,"&lt;=2014",base_de_dados!$O:$O,"&gt;=42004")</f>
        <v>0</v>
      </c>
      <c r="J249" s="5">
        <f>SUMIFS(base_de_dados!$T:$T,base_de_dados!$B:$B,$B249,base_de_dados!$G:$G,J$61,base_de_dados!$H:$H,$L$1,base_de_dados!$C:$C,$A249,base_de_dados!$M:$M,"&lt;=2014",base_de_dados!$O:$O,"&gt;=42004")</f>
        <v>0</v>
      </c>
      <c r="K249" s="32">
        <f t="shared" si="7"/>
        <v>0.67620091324200915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SUMIFS(base_de_dados!$T:$T,base_de_dados!$B:$B,$B250,base_de_dados!$G:$G,C$61,base_de_dados!$H:$H,$L$1,base_de_dados!$C:$C,$A250,base_de_dados!$M:$M,"&lt;=2014",base_de_dados!$O:$O,"&gt;=42004")</f>
        <v>0</v>
      </c>
      <c r="D250" s="5">
        <f>SUMIFS(base_de_dados!$T:$T,base_de_dados!$B:$B,$B250,base_de_dados!$G:$G,D$61,base_de_dados!$H:$H,$L$1,base_de_dados!$C:$C,$A250,base_de_dados!$M:$M,"&lt;=2014",base_de_dados!$O:$O,"&gt;=42004")</f>
        <v>0</v>
      </c>
      <c r="E250" s="5">
        <f>SUMIFS(base_de_dados!$T:$T,base_de_dados!$B:$B,$B250,base_de_dados!$G:$G,E$61,base_de_dados!$H:$H,$L$1,base_de_dados!$C:$C,$A250,base_de_dados!$M:$M,"&lt;=2014",base_de_dados!$O:$O,"&gt;=42004")</f>
        <v>0</v>
      </c>
      <c r="F250" s="5">
        <f>SUMIFS(base_de_dados!$T:$T,base_de_dados!$B:$B,$B250,base_de_dados!$G:$G,F$61,base_de_dados!$H:$H,$L$1,base_de_dados!$C:$C,$A250,base_de_dados!$M:$M,"&lt;=2014",base_de_dados!$O:$O,"&gt;=42004")</f>
        <v>0</v>
      </c>
      <c r="G250" s="5">
        <f>SUMIFS(base_de_dados!$T:$T,base_de_dados!$B:$B,$B250,base_de_dados!$G:$G,G$61,base_de_dados!$H:$H,$L$1,base_de_dados!$C:$C,$A250,base_de_dados!$M:$M,"&lt;=2014",base_de_dados!$O:$O,"&gt;=42004")</f>
        <v>0</v>
      </c>
      <c r="H250" s="5">
        <f>SUMIFS(base_de_dados!$T:$T,base_de_dados!$B:$B,$B250,base_de_dados!$G:$G,H$61,base_de_dados!$H:$H,$L$1,base_de_dados!$C:$C,$A250,base_de_dados!$M:$M,"&lt;=2014",base_de_dados!$O:$O,"&gt;=42004")</f>
        <v>0</v>
      </c>
      <c r="I250" s="5">
        <f>SUMIFS(base_de_dados!$T:$T,base_de_dados!$B:$B,$B250,base_de_dados!$G:$G,I$61,base_de_dados!$H:$H,$L$1,base_de_dados!$C:$C,$A250,base_de_dados!$M:$M,"&lt;=2014",base_de_dados!$O:$O,"&gt;=42004")</f>
        <v>0</v>
      </c>
      <c r="J250" s="5">
        <f>SUMIFS(base_de_dados!$T:$T,base_de_dados!$B:$B,$B250,base_de_dados!$G:$G,J$61,base_de_dados!$H:$H,$L$1,base_de_dados!$C:$C,$A250,base_de_dados!$M:$M,"&lt;=2014",base_de_dados!$O:$O,"&gt;=42004")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SUMIFS(base_de_dados!$T:$T,base_de_dados!$B:$B,$B251,base_de_dados!$G:$G,C$61,base_de_dados!$H:$H,$L$1,base_de_dados!$C:$C,$A251,base_de_dados!$M:$M,"&lt;=2014",base_de_dados!$O:$O,"&gt;=42004")</f>
        <v>0</v>
      </c>
      <c r="D251" s="5">
        <f>SUMIFS(base_de_dados!$T:$T,base_de_dados!$B:$B,$B251,base_de_dados!$G:$G,D$61,base_de_dados!$H:$H,$L$1,base_de_dados!$C:$C,$A251,base_de_dados!$M:$M,"&lt;=2014",base_de_dados!$O:$O,"&gt;=42004")</f>
        <v>0</v>
      </c>
      <c r="E251" s="5">
        <f>SUMIFS(base_de_dados!$T:$T,base_de_dados!$B:$B,$B251,base_de_dados!$G:$G,E$61,base_de_dados!$H:$H,$L$1,base_de_dados!$C:$C,$A251,base_de_dados!$M:$M,"&lt;=2014",base_de_dados!$O:$O,"&gt;=42004")</f>
        <v>0</v>
      </c>
      <c r="F251" s="5">
        <f>SUMIFS(base_de_dados!$T:$T,base_de_dados!$B:$B,$B251,base_de_dados!$G:$G,F$61,base_de_dados!$H:$H,$L$1,base_de_dados!$C:$C,$A251,base_de_dados!$M:$M,"&lt;=2014",base_de_dados!$O:$O,"&gt;=42004")</f>
        <v>0</v>
      </c>
      <c r="G251" s="5">
        <f>SUMIFS(base_de_dados!$T:$T,base_de_dados!$B:$B,$B251,base_de_dados!$G:$G,G$61,base_de_dados!$H:$H,$L$1,base_de_dados!$C:$C,$A251,base_de_dados!$M:$M,"&lt;=2014",base_de_dados!$O:$O,"&gt;=42004")</f>
        <v>0</v>
      </c>
      <c r="H251" s="5">
        <f>SUMIFS(base_de_dados!$T:$T,base_de_dados!$B:$B,$B251,base_de_dados!$G:$G,H$61,base_de_dados!$H:$H,$L$1,base_de_dados!$C:$C,$A251,base_de_dados!$M:$M,"&lt;=2014",base_de_dados!$O:$O,"&gt;=42004")</f>
        <v>0</v>
      </c>
      <c r="I251" s="5">
        <f>SUMIFS(base_de_dados!$T:$T,base_de_dados!$B:$B,$B251,base_de_dados!$G:$G,I$61,base_de_dados!$H:$H,$L$1,base_de_dados!$C:$C,$A251,base_de_dados!$M:$M,"&lt;=2014",base_de_dados!$O:$O,"&gt;=42004")</f>
        <v>0</v>
      </c>
      <c r="J251" s="5">
        <f>SUMIFS(base_de_dados!$T:$T,base_de_dados!$B:$B,$B251,base_de_dados!$G:$G,J$61,base_de_dados!$H:$H,$L$1,base_de_dados!$C:$C,$A251,base_de_dados!$M:$M,"&lt;=2014",base_de_dados!$O:$O,"&gt;=42004")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SUMIFS(base_de_dados!$T:$T,base_de_dados!$B:$B,$B252,base_de_dados!$G:$G,C$61,base_de_dados!$H:$H,$L$1,base_de_dados!$C:$C,$A252,base_de_dados!$M:$M,"&lt;=2014",base_de_dados!$O:$O,"&gt;=42004")</f>
        <v>0</v>
      </c>
      <c r="D252" s="5">
        <f>SUMIFS(base_de_dados!$T:$T,base_de_dados!$B:$B,$B252,base_de_dados!$G:$G,D$61,base_de_dados!$H:$H,$L$1,base_de_dados!$C:$C,$A252,base_de_dados!$M:$M,"&lt;=2014",base_de_dados!$O:$O,"&gt;=42004")</f>
        <v>0</v>
      </c>
      <c r="E252" s="5">
        <f>SUMIFS(base_de_dados!$T:$T,base_de_dados!$B:$B,$B252,base_de_dados!$G:$G,E$61,base_de_dados!$H:$H,$L$1,base_de_dados!$C:$C,$A252,base_de_dados!$M:$M,"&lt;=2014",base_de_dados!$O:$O,"&gt;=42004")</f>
        <v>0</v>
      </c>
      <c r="F252" s="5">
        <f>SUMIFS(base_de_dados!$T:$T,base_de_dados!$B:$B,$B252,base_de_dados!$G:$G,F$61,base_de_dados!$H:$H,$L$1,base_de_dados!$C:$C,$A252,base_de_dados!$M:$M,"&lt;=2014",base_de_dados!$O:$O,"&gt;=42004")</f>
        <v>0</v>
      </c>
      <c r="G252" s="5">
        <f>SUMIFS(base_de_dados!$T:$T,base_de_dados!$B:$B,$B252,base_de_dados!$G:$G,G$61,base_de_dados!$H:$H,$L$1,base_de_dados!$C:$C,$A252,base_de_dados!$M:$M,"&lt;=2014",base_de_dados!$O:$O,"&gt;=42004")</f>
        <v>0</v>
      </c>
      <c r="H252" s="5">
        <f>SUMIFS(base_de_dados!$T:$T,base_de_dados!$B:$B,$B252,base_de_dados!$G:$G,H$61,base_de_dados!$H:$H,$L$1,base_de_dados!$C:$C,$A252,base_de_dados!$M:$M,"&lt;=2014",base_de_dados!$O:$O,"&gt;=42004")</f>
        <v>0</v>
      </c>
      <c r="I252" s="5">
        <f>SUMIFS(base_de_dados!$T:$T,base_de_dados!$B:$B,$B252,base_de_dados!$G:$G,I$61,base_de_dados!$H:$H,$L$1,base_de_dados!$C:$C,$A252,base_de_dados!$M:$M,"&lt;=2014",base_de_dados!$O:$O,"&gt;=42004")</f>
        <v>0</v>
      </c>
      <c r="J252" s="5">
        <f>SUMIFS(base_de_dados!$T:$T,base_de_dados!$B:$B,$B252,base_de_dados!$G:$G,J$61,base_de_dados!$H:$H,$L$1,base_de_dados!$C:$C,$A252,base_de_dados!$M:$M,"&lt;=2014",base_de_dados!$O:$O,"&gt;=42004")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SUMIFS(base_de_dados!$T:$T,base_de_dados!$B:$B,$B253,base_de_dados!$G:$G,C$61,base_de_dados!$H:$H,$L$1,base_de_dados!$C:$C,$A253,base_de_dados!$M:$M,"&lt;=2014",base_de_dados!$O:$O,"&gt;=42004")</f>
        <v>0</v>
      </c>
      <c r="D253" s="5">
        <f>SUMIFS(base_de_dados!$T:$T,base_de_dados!$B:$B,$B253,base_de_dados!$G:$G,D$61,base_de_dados!$H:$H,$L$1,base_de_dados!$C:$C,$A253,base_de_dados!$M:$M,"&lt;=2014",base_de_dados!$O:$O,"&gt;=42004")</f>
        <v>0</v>
      </c>
      <c r="E253" s="5">
        <f>SUMIFS(base_de_dados!$T:$T,base_de_dados!$B:$B,$B253,base_de_dados!$G:$G,E$61,base_de_dados!$H:$H,$L$1,base_de_dados!$C:$C,$A253,base_de_dados!$M:$M,"&lt;=2014",base_de_dados!$O:$O,"&gt;=42004")</f>
        <v>0</v>
      </c>
      <c r="F253" s="5">
        <f>SUMIFS(base_de_dados!$T:$T,base_de_dados!$B:$B,$B253,base_de_dados!$G:$G,F$61,base_de_dados!$H:$H,$L$1,base_de_dados!$C:$C,$A253,base_de_dados!$M:$M,"&lt;=2014",base_de_dados!$O:$O,"&gt;=42004")</f>
        <v>0</v>
      </c>
      <c r="G253" s="5">
        <f>SUMIFS(base_de_dados!$T:$T,base_de_dados!$B:$B,$B253,base_de_dados!$G:$G,G$61,base_de_dados!$H:$H,$L$1,base_de_dados!$C:$C,$A253,base_de_dados!$M:$M,"&lt;=2014",base_de_dados!$O:$O,"&gt;=42004")</f>
        <v>0</v>
      </c>
      <c r="H253" s="5">
        <f>SUMIFS(base_de_dados!$T:$T,base_de_dados!$B:$B,$B253,base_de_dados!$G:$G,H$61,base_de_dados!$H:$H,$L$1,base_de_dados!$C:$C,$A253,base_de_dados!$M:$M,"&lt;=2014",base_de_dados!$O:$O,"&gt;=42004")</f>
        <v>0</v>
      </c>
      <c r="I253" s="5">
        <f>SUMIFS(base_de_dados!$T:$T,base_de_dados!$B:$B,$B253,base_de_dados!$G:$G,I$61,base_de_dados!$H:$H,$L$1,base_de_dados!$C:$C,$A253,base_de_dados!$M:$M,"&lt;=2014",base_de_dados!$O:$O,"&gt;=42004")</f>
        <v>0</v>
      </c>
      <c r="J253" s="5">
        <f>SUMIFS(base_de_dados!$T:$T,base_de_dados!$B:$B,$B253,base_de_dados!$G:$G,J$61,base_de_dados!$H:$H,$L$1,base_de_dados!$C:$C,$A253,base_de_dados!$M:$M,"&lt;=2014",base_de_dados!$O:$O,"&gt;=42004")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SUMIFS(base_de_dados!$T:$T,base_de_dados!$B:$B,$B254,base_de_dados!$G:$G,C$61,base_de_dados!$H:$H,$L$1,base_de_dados!$C:$C,$A254,base_de_dados!$M:$M,"&lt;=2014",base_de_dados!$O:$O,"&gt;=42004")</f>
        <v>0</v>
      </c>
      <c r="D254" s="5">
        <f>SUMIFS(base_de_dados!$T:$T,base_de_dados!$B:$B,$B254,base_de_dados!$G:$G,D$61,base_de_dados!$H:$H,$L$1,base_de_dados!$C:$C,$A254,base_de_dados!$M:$M,"&lt;=2014",base_de_dados!$O:$O,"&gt;=42004")</f>
        <v>0</v>
      </c>
      <c r="E254" s="5">
        <f>SUMIFS(base_de_dados!$T:$T,base_de_dados!$B:$B,$B254,base_de_dados!$G:$G,E$61,base_de_dados!$H:$H,$L$1,base_de_dados!$C:$C,$A254,base_de_dados!$M:$M,"&lt;=2014",base_de_dados!$O:$O,"&gt;=42004")</f>
        <v>0</v>
      </c>
      <c r="F254" s="5">
        <f>SUMIFS(base_de_dados!$T:$T,base_de_dados!$B:$B,$B254,base_de_dados!$G:$G,F$61,base_de_dados!$H:$H,$L$1,base_de_dados!$C:$C,$A254,base_de_dados!$M:$M,"&lt;=2014",base_de_dados!$O:$O,"&gt;=42004")</f>
        <v>0</v>
      </c>
      <c r="G254" s="5">
        <f>SUMIFS(base_de_dados!$T:$T,base_de_dados!$B:$B,$B254,base_de_dados!$G:$G,G$61,base_de_dados!$H:$H,$L$1,base_de_dados!$C:$C,$A254,base_de_dados!$M:$M,"&lt;=2014",base_de_dados!$O:$O,"&gt;=42004")</f>
        <v>0</v>
      </c>
      <c r="H254" s="5">
        <f>SUMIFS(base_de_dados!$T:$T,base_de_dados!$B:$B,$B254,base_de_dados!$G:$G,H$61,base_de_dados!$H:$H,$L$1,base_de_dados!$C:$C,$A254,base_de_dados!$M:$M,"&lt;=2014",base_de_dados!$O:$O,"&gt;=42004")</f>
        <v>0</v>
      </c>
      <c r="I254" s="5">
        <f>SUMIFS(base_de_dados!$T:$T,base_de_dados!$B:$B,$B254,base_de_dados!$G:$G,I$61,base_de_dados!$H:$H,$L$1,base_de_dados!$C:$C,$A254,base_de_dados!$M:$M,"&lt;=2014",base_de_dados!$O:$O,"&gt;=42004")</f>
        <v>0</v>
      </c>
      <c r="J254" s="5">
        <f>SUMIFS(base_de_dados!$T:$T,base_de_dados!$B:$B,$B254,base_de_dados!$G:$G,J$61,base_de_dados!$H:$H,$L$1,base_de_dados!$C:$C,$A254,base_de_dados!$M:$M,"&lt;=2014",base_de_dados!$O:$O,"&gt;=42004")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SUMIFS(base_de_dados!$T:$T,base_de_dados!$B:$B,$B255,base_de_dados!$G:$G,C$61,base_de_dados!$H:$H,$L$1,base_de_dados!$C:$C,$A255,base_de_dados!$M:$M,"&lt;=2014",base_de_dados!$O:$O,"&gt;=42004")</f>
        <v>0</v>
      </c>
      <c r="D255" s="5">
        <f>SUMIFS(base_de_dados!$T:$T,base_de_dados!$B:$B,$B255,base_de_dados!$G:$G,D$61,base_de_dados!$H:$H,$L$1,base_de_dados!$C:$C,$A255,base_de_dados!$M:$M,"&lt;=2014",base_de_dados!$O:$O,"&gt;=42004")</f>
        <v>0</v>
      </c>
      <c r="E255" s="5">
        <f>SUMIFS(base_de_dados!$T:$T,base_de_dados!$B:$B,$B255,base_de_dados!$G:$G,E$61,base_de_dados!$H:$H,$L$1,base_de_dados!$C:$C,$A255,base_de_dados!$M:$M,"&lt;=2014",base_de_dados!$O:$O,"&gt;=42004")</f>
        <v>0</v>
      </c>
      <c r="F255" s="5">
        <f>SUMIFS(base_de_dados!$T:$T,base_de_dados!$B:$B,$B255,base_de_dados!$G:$G,F$61,base_de_dados!$H:$H,$L$1,base_de_dados!$C:$C,$A255,base_de_dados!$M:$M,"&lt;=2014",base_de_dados!$O:$O,"&gt;=42004")</f>
        <v>0</v>
      </c>
      <c r="G255" s="5">
        <f>SUMIFS(base_de_dados!$T:$T,base_de_dados!$B:$B,$B255,base_de_dados!$G:$G,G$61,base_de_dados!$H:$H,$L$1,base_de_dados!$C:$C,$A255,base_de_dados!$M:$M,"&lt;=2014",base_de_dados!$O:$O,"&gt;=42004")</f>
        <v>0</v>
      </c>
      <c r="H255" s="5">
        <f>SUMIFS(base_de_dados!$T:$T,base_de_dados!$B:$B,$B255,base_de_dados!$G:$G,H$61,base_de_dados!$H:$H,$L$1,base_de_dados!$C:$C,$A255,base_de_dados!$M:$M,"&lt;=2014",base_de_dados!$O:$O,"&gt;=42004")</f>
        <v>0</v>
      </c>
      <c r="I255" s="5">
        <f>SUMIFS(base_de_dados!$T:$T,base_de_dados!$B:$B,$B255,base_de_dados!$G:$G,I$61,base_de_dados!$H:$H,$L$1,base_de_dados!$C:$C,$A255,base_de_dados!$M:$M,"&lt;=2014",base_de_dados!$O:$O,"&gt;=42004")</f>
        <v>0</v>
      </c>
      <c r="J255" s="5">
        <f>SUMIFS(base_de_dados!$T:$T,base_de_dados!$B:$B,$B255,base_de_dados!$G:$G,J$61,base_de_dados!$H:$H,$L$1,base_de_dados!$C:$C,$A255,base_de_dados!$M:$M,"&lt;=2014",base_de_dados!$O:$O,"&gt;=42004")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SUMIFS(base_de_dados!$T:$T,base_de_dados!$B:$B,$B256,base_de_dados!$G:$G,C$61,base_de_dados!$H:$H,$L$1,base_de_dados!$C:$C,$A256,base_de_dados!$M:$M,"&lt;=2014",base_de_dados!$O:$O,"&gt;=42004")</f>
        <v>0</v>
      </c>
      <c r="D256" s="5">
        <f>SUMIFS(base_de_dados!$T:$T,base_de_dados!$B:$B,$B256,base_de_dados!$G:$G,D$61,base_de_dados!$H:$H,$L$1,base_de_dados!$C:$C,$A256,base_de_dados!$M:$M,"&lt;=2014",base_de_dados!$O:$O,"&gt;=42004")</f>
        <v>0</v>
      </c>
      <c r="E256" s="5">
        <f>SUMIFS(base_de_dados!$T:$T,base_de_dados!$B:$B,$B256,base_de_dados!$G:$G,E$61,base_de_dados!$H:$H,$L$1,base_de_dados!$C:$C,$A256,base_de_dados!$M:$M,"&lt;=2014",base_de_dados!$O:$O,"&gt;=42004")</f>
        <v>0</v>
      </c>
      <c r="F256" s="5">
        <f>SUMIFS(base_de_dados!$T:$T,base_de_dados!$B:$B,$B256,base_de_dados!$G:$G,F$61,base_de_dados!$H:$H,$L$1,base_de_dados!$C:$C,$A256,base_de_dados!$M:$M,"&lt;=2014",base_de_dados!$O:$O,"&gt;=42004")</f>
        <v>0</v>
      </c>
      <c r="G256" s="5">
        <f>SUMIFS(base_de_dados!$T:$T,base_de_dados!$B:$B,$B256,base_de_dados!$G:$G,G$61,base_de_dados!$H:$H,$L$1,base_de_dados!$C:$C,$A256,base_de_dados!$M:$M,"&lt;=2014",base_de_dados!$O:$O,"&gt;=42004")</f>
        <v>0</v>
      </c>
      <c r="H256" s="5">
        <f>SUMIFS(base_de_dados!$T:$T,base_de_dados!$B:$B,$B256,base_de_dados!$G:$G,H$61,base_de_dados!$H:$H,$L$1,base_de_dados!$C:$C,$A256,base_de_dados!$M:$M,"&lt;=2014",base_de_dados!$O:$O,"&gt;=42004")</f>
        <v>0</v>
      </c>
      <c r="I256" s="5">
        <f>SUMIFS(base_de_dados!$T:$T,base_de_dados!$B:$B,$B256,base_de_dados!$G:$G,I$61,base_de_dados!$H:$H,$L$1,base_de_dados!$C:$C,$A256,base_de_dados!$M:$M,"&lt;=2014",base_de_dados!$O:$O,"&gt;=42004")</f>
        <v>0</v>
      </c>
      <c r="J256" s="5">
        <f>SUMIFS(base_de_dados!$T:$T,base_de_dados!$B:$B,$B256,base_de_dados!$G:$G,J$61,base_de_dados!$H:$H,$L$1,base_de_dados!$C:$C,$A256,base_de_dados!$M:$M,"&lt;=2014",base_de_dados!$O:$O,"&gt;=42004")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SUMIFS(base_de_dados!$T:$T,base_de_dados!$B:$B,$B257,base_de_dados!$G:$G,C$61,base_de_dados!$H:$H,$L$1,base_de_dados!$C:$C,$A257,base_de_dados!$M:$M,"&lt;=2014",base_de_dados!$O:$O,"&gt;=42004")</f>
        <v>0</v>
      </c>
      <c r="D257" s="5">
        <f>SUMIFS(base_de_dados!$T:$T,base_de_dados!$B:$B,$B257,base_de_dados!$G:$G,D$61,base_de_dados!$H:$H,$L$1,base_de_dados!$C:$C,$A257,base_de_dados!$M:$M,"&lt;=2014",base_de_dados!$O:$O,"&gt;=42004")</f>
        <v>0</v>
      </c>
      <c r="E257" s="5">
        <f>SUMIFS(base_de_dados!$T:$T,base_de_dados!$B:$B,$B257,base_de_dados!$G:$G,E$61,base_de_dados!$H:$H,$L$1,base_de_dados!$C:$C,$A257,base_de_dados!$M:$M,"&lt;=2014",base_de_dados!$O:$O,"&gt;=42004")</f>
        <v>0</v>
      </c>
      <c r="F257" s="5">
        <f>SUMIFS(base_de_dados!$T:$T,base_de_dados!$B:$B,$B257,base_de_dados!$G:$G,F$61,base_de_dados!$H:$H,$L$1,base_de_dados!$C:$C,$A257,base_de_dados!$M:$M,"&lt;=2014",base_de_dados!$O:$O,"&gt;=42004")</f>
        <v>0</v>
      </c>
      <c r="G257" s="5">
        <f>SUMIFS(base_de_dados!$T:$T,base_de_dados!$B:$B,$B257,base_de_dados!$G:$G,G$61,base_de_dados!$H:$H,$L$1,base_de_dados!$C:$C,$A257,base_de_dados!$M:$M,"&lt;=2014",base_de_dados!$O:$O,"&gt;=42004")</f>
        <v>0</v>
      </c>
      <c r="H257" s="5">
        <f>SUMIFS(base_de_dados!$T:$T,base_de_dados!$B:$B,$B257,base_de_dados!$G:$G,H$61,base_de_dados!$H:$H,$L$1,base_de_dados!$C:$C,$A257,base_de_dados!$M:$M,"&lt;=2014",base_de_dados!$O:$O,"&gt;=42004")</f>
        <v>0</v>
      </c>
      <c r="I257" s="5">
        <f>SUMIFS(base_de_dados!$T:$T,base_de_dados!$B:$B,$B257,base_de_dados!$G:$G,I$61,base_de_dados!$H:$H,$L$1,base_de_dados!$C:$C,$A257,base_de_dados!$M:$M,"&lt;=2014",base_de_dados!$O:$O,"&gt;=42004")</f>
        <v>0</v>
      </c>
      <c r="J257" s="5">
        <f>SUMIFS(base_de_dados!$T:$T,base_de_dados!$B:$B,$B257,base_de_dados!$G:$G,J$61,base_de_dados!$H:$H,$L$1,base_de_dados!$C:$C,$A257,base_de_dados!$M:$M,"&lt;=2014",base_de_dados!$O:$O,"&gt;=42004")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SUMIFS(base_de_dados!$T:$T,base_de_dados!$B:$B,$B258,base_de_dados!$G:$G,C$61,base_de_dados!$H:$H,$L$1,base_de_dados!$C:$C,$A258,base_de_dados!$M:$M,"&lt;=2014",base_de_dados!$O:$O,"&gt;=42004")</f>
        <v>0</v>
      </c>
      <c r="D258" s="5">
        <f>SUMIFS(base_de_dados!$T:$T,base_de_dados!$B:$B,$B258,base_de_dados!$G:$G,D$61,base_de_dados!$H:$H,$L$1,base_de_dados!$C:$C,$A258,base_de_dados!$M:$M,"&lt;=2014",base_de_dados!$O:$O,"&gt;=42004")</f>
        <v>0</v>
      </c>
      <c r="E258" s="5">
        <f>SUMIFS(base_de_dados!$T:$T,base_de_dados!$B:$B,$B258,base_de_dados!$G:$G,E$61,base_de_dados!$H:$H,$L$1,base_de_dados!$C:$C,$A258,base_de_dados!$M:$M,"&lt;=2014",base_de_dados!$O:$O,"&gt;=42004")</f>
        <v>0</v>
      </c>
      <c r="F258" s="5">
        <f>SUMIFS(base_de_dados!$T:$T,base_de_dados!$B:$B,$B258,base_de_dados!$G:$G,F$61,base_de_dados!$H:$H,$L$1,base_de_dados!$C:$C,$A258,base_de_dados!$M:$M,"&lt;=2014",base_de_dados!$O:$O,"&gt;=42004")</f>
        <v>0</v>
      </c>
      <c r="G258" s="5">
        <f>SUMIFS(base_de_dados!$T:$T,base_de_dados!$B:$B,$B258,base_de_dados!$G:$G,G$61,base_de_dados!$H:$H,$L$1,base_de_dados!$C:$C,$A258,base_de_dados!$M:$M,"&lt;=2014",base_de_dados!$O:$O,"&gt;=42004")</f>
        <v>0</v>
      </c>
      <c r="H258" s="5">
        <f>SUMIFS(base_de_dados!$T:$T,base_de_dados!$B:$B,$B258,base_de_dados!$G:$G,H$61,base_de_dados!$H:$H,$L$1,base_de_dados!$C:$C,$A258,base_de_dados!$M:$M,"&lt;=2014",base_de_dados!$O:$O,"&gt;=42004")</f>
        <v>0</v>
      </c>
      <c r="I258" s="5">
        <f>SUMIFS(base_de_dados!$T:$T,base_de_dados!$B:$B,$B258,base_de_dados!$G:$G,I$61,base_de_dados!$H:$H,$L$1,base_de_dados!$C:$C,$A258,base_de_dados!$M:$M,"&lt;=2014",base_de_dados!$O:$O,"&gt;=42004")</f>
        <v>0</v>
      </c>
      <c r="J258" s="5">
        <f>SUMIFS(base_de_dados!$T:$T,base_de_dados!$B:$B,$B258,base_de_dados!$G:$G,J$61,base_de_dados!$H:$H,$L$1,base_de_dados!$C:$C,$A258,base_de_dados!$M:$M,"&lt;=2014",base_de_dados!$O:$O,"&gt;=42004")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SUMIFS(base_de_dados!$T:$T,base_de_dados!$B:$B,$B259,base_de_dados!$G:$G,C$61,base_de_dados!$H:$H,$L$1,base_de_dados!$C:$C,$A259,base_de_dados!$M:$M,"&lt;=2014",base_de_dados!$O:$O,"&gt;=42004")</f>
        <v>0</v>
      </c>
      <c r="D259" s="5">
        <f>SUMIFS(base_de_dados!$T:$T,base_de_dados!$B:$B,$B259,base_de_dados!$G:$G,D$61,base_de_dados!$H:$H,$L$1,base_de_dados!$C:$C,$A259,base_de_dados!$M:$M,"&lt;=2014",base_de_dados!$O:$O,"&gt;=42004")</f>
        <v>0</v>
      </c>
      <c r="E259" s="5">
        <f>SUMIFS(base_de_dados!$T:$T,base_de_dados!$B:$B,$B259,base_de_dados!$G:$G,E$61,base_de_dados!$H:$H,$L$1,base_de_dados!$C:$C,$A259,base_de_dados!$M:$M,"&lt;=2014",base_de_dados!$O:$O,"&gt;=42004")</f>
        <v>0</v>
      </c>
      <c r="F259" s="5">
        <f>SUMIFS(base_de_dados!$T:$T,base_de_dados!$B:$B,$B259,base_de_dados!$G:$G,F$61,base_de_dados!$H:$H,$L$1,base_de_dados!$C:$C,$A259,base_de_dados!$M:$M,"&lt;=2014",base_de_dados!$O:$O,"&gt;=42004")</f>
        <v>0</v>
      </c>
      <c r="G259" s="5">
        <f>SUMIFS(base_de_dados!$T:$T,base_de_dados!$B:$B,$B259,base_de_dados!$G:$G,G$61,base_de_dados!$H:$H,$L$1,base_de_dados!$C:$C,$A259,base_de_dados!$M:$M,"&lt;=2014",base_de_dados!$O:$O,"&gt;=42004")</f>
        <v>0</v>
      </c>
      <c r="H259" s="5">
        <f>SUMIFS(base_de_dados!$T:$T,base_de_dados!$B:$B,$B259,base_de_dados!$G:$G,H$61,base_de_dados!$H:$H,$L$1,base_de_dados!$C:$C,$A259,base_de_dados!$M:$M,"&lt;=2014",base_de_dados!$O:$O,"&gt;=42004")</f>
        <v>0</v>
      </c>
      <c r="I259" s="5">
        <f>SUMIFS(base_de_dados!$T:$T,base_de_dados!$B:$B,$B259,base_de_dados!$G:$G,I$61,base_de_dados!$H:$H,$L$1,base_de_dados!$C:$C,$A259,base_de_dados!$M:$M,"&lt;=2014",base_de_dados!$O:$O,"&gt;=42004")</f>
        <v>0</v>
      </c>
      <c r="J259" s="5">
        <f>SUMIFS(base_de_dados!$T:$T,base_de_dados!$B:$B,$B259,base_de_dados!$G:$G,J$61,base_de_dados!$H:$H,$L$1,base_de_dados!$C:$C,$A259,base_de_dados!$M:$M,"&lt;=2014",base_de_dados!$O:$O,"&gt;=42004")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SUMIFS(base_de_dados!$T:$T,base_de_dados!$B:$B,$B260,base_de_dados!$G:$G,C$61,base_de_dados!$H:$H,$L$1,base_de_dados!$C:$C,$A260,base_de_dados!$M:$M,"&lt;=2014",base_de_dados!$O:$O,"&gt;=42004")</f>
        <v>0</v>
      </c>
      <c r="D260" s="5">
        <f>SUMIFS(base_de_dados!$T:$T,base_de_dados!$B:$B,$B260,base_de_dados!$G:$G,D$61,base_de_dados!$H:$H,$L$1,base_de_dados!$C:$C,$A260,base_de_dados!$M:$M,"&lt;=2014",base_de_dados!$O:$O,"&gt;=42004")</f>
        <v>0</v>
      </c>
      <c r="E260" s="5">
        <f>SUMIFS(base_de_dados!$T:$T,base_de_dados!$B:$B,$B260,base_de_dados!$G:$G,E$61,base_de_dados!$H:$H,$L$1,base_de_dados!$C:$C,$A260,base_de_dados!$M:$M,"&lt;=2014",base_de_dados!$O:$O,"&gt;=42004")</f>
        <v>0</v>
      </c>
      <c r="F260" s="5">
        <f>SUMIFS(base_de_dados!$T:$T,base_de_dados!$B:$B,$B260,base_de_dados!$G:$G,F$61,base_de_dados!$H:$H,$L$1,base_de_dados!$C:$C,$A260,base_de_dados!$M:$M,"&lt;=2014",base_de_dados!$O:$O,"&gt;=42004")</f>
        <v>0</v>
      </c>
      <c r="G260" s="5">
        <f>SUMIFS(base_de_dados!$T:$T,base_de_dados!$B:$B,$B260,base_de_dados!$G:$G,G$61,base_de_dados!$H:$H,$L$1,base_de_dados!$C:$C,$A260,base_de_dados!$M:$M,"&lt;=2014",base_de_dados!$O:$O,"&gt;=42004")</f>
        <v>0</v>
      </c>
      <c r="H260" s="5">
        <f>SUMIFS(base_de_dados!$T:$T,base_de_dados!$B:$B,$B260,base_de_dados!$G:$G,H$61,base_de_dados!$H:$H,$L$1,base_de_dados!$C:$C,$A260,base_de_dados!$M:$M,"&lt;=2014",base_de_dados!$O:$O,"&gt;=42004")</f>
        <v>0</v>
      </c>
      <c r="I260" s="5">
        <f>SUMIFS(base_de_dados!$T:$T,base_de_dados!$B:$B,$B260,base_de_dados!$G:$G,I$61,base_de_dados!$H:$H,$L$1,base_de_dados!$C:$C,$A260,base_de_dados!$M:$M,"&lt;=2014",base_de_dados!$O:$O,"&gt;=42004")</f>
        <v>0</v>
      </c>
      <c r="J260" s="5">
        <f>SUMIFS(base_de_dados!$T:$T,base_de_dados!$B:$B,$B260,base_de_dados!$G:$G,J$61,base_de_dados!$H:$H,$L$1,base_de_dados!$C:$C,$A260,base_de_dados!$M:$M,"&lt;=2014",base_de_dados!$O:$O,"&gt;=42004")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SUMIFS(base_de_dados!$T:$T,base_de_dados!$B:$B,$B261,base_de_dados!$G:$G,C$61,base_de_dados!$H:$H,$L$1,base_de_dados!$C:$C,$A261,base_de_dados!$M:$M,"&lt;=2014",base_de_dados!$O:$O,"&gt;=42004")</f>
        <v>0</v>
      </c>
      <c r="D261" s="5">
        <f>SUMIFS(base_de_dados!$T:$T,base_de_dados!$B:$B,$B261,base_de_dados!$G:$G,D$61,base_de_dados!$H:$H,$L$1,base_de_dados!$C:$C,$A261,base_de_dados!$M:$M,"&lt;=2014",base_de_dados!$O:$O,"&gt;=42004")</f>
        <v>0</v>
      </c>
      <c r="E261" s="5">
        <f>SUMIFS(base_de_dados!$T:$T,base_de_dados!$B:$B,$B261,base_de_dados!$G:$G,E$61,base_de_dados!$H:$H,$L$1,base_de_dados!$C:$C,$A261,base_de_dados!$M:$M,"&lt;=2014",base_de_dados!$O:$O,"&gt;=42004")</f>
        <v>0</v>
      </c>
      <c r="F261" s="5">
        <f>SUMIFS(base_de_dados!$T:$T,base_de_dados!$B:$B,$B261,base_de_dados!$G:$G,F$61,base_de_dados!$H:$H,$L$1,base_de_dados!$C:$C,$A261,base_de_dados!$M:$M,"&lt;=2014",base_de_dados!$O:$O,"&gt;=42004")</f>
        <v>0</v>
      </c>
      <c r="G261" s="5">
        <f>SUMIFS(base_de_dados!$T:$T,base_de_dados!$B:$B,$B261,base_de_dados!$G:$G,G$61,base_de_dados!$H:$H,$L$1,base_de_dados!$C:$C,$A261,base_de_dados!$M:$M,"&lt;=2014",base_de_dados!$O:$O,"&gt;=42004")</f>
        <v>0</v>
      </c>
      <c r="H261" s="5">
        <f>SUMIFS(base_de_dados!$T:$T,base_de_dados!$B:$B,$B261,base_de_dados!$G:$G,H$61,base_de_dados!$H:$H,$L$1,base_de_dados!$C:$C,$A261,base_de_dados!$M:$M,"&lt;=2014",base_de_dados!$O:$O,"&gt;=42004")</f>
        <v>0</v>
      </c>
      <c r="I261" s="5">
        <f>SUMIFS(base_de_dados!$T:$T,base_de_dados!$B:$B,$B261,base_de_dados!$G:$G,I$61,base_de_dados!$H:$H,$L$1,base_de_dados!$C:$C,$A261,base_de_dados!$M:$M,"&lt;=2014",base_de_dados!$O:$O,"&gt;=42004")</f>
        <v>0</v>
      </c>
      <c r="J261" s="5">
        <f>SUMIFS(base_de_dados!$T:$T,base_de_dados!$B:$B,$B261,base_de_dados!$G:$G,J$61,base_de_dados!$H:$H,$L$1,base_de_dados!$C:$C,$A261,base_de_dados!$M:$M,"&lt;=2014",base_de_dados!$O:$O,"&gt;=42004")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SUMIFS(base_de_dados!$T:$T,base_de_dados!$B:$B,$B262,base_de_dados!$G:$G,C$61,base_de_dados!$H:$H,$L$1,base_de_dados!$C:$C,$A262,base_de_dados!$M:$M,"&lt;=2014",base_de_dados!$O:$O,"&gt;=42004")</f>
        <v>0</v>
      </c>
      <c r="D262" s="5">
        <f>SUMIFS(base_de_dados!$T:$T,base_de_dados!$B:$B,$B262,base_de_dados!$G:$G,D$61,base_de_dados!$H:$H,$L$1,base_de_dados!$C:$C,$A262,base_de_dados!$M:$M,"&lt;=2014",base_de_dados!$O:$O,"&gt;=42004")</f>
        <v>0.39254185692541854</v>
      </c>
      <c r="E262" s="5">
        <f>SUMIFS(base_de_dados!$T:$T,base_de_dados!$B:$B,$B262,base_de_dados!$G:$G,E$61,base_de_dados!$H:$H,$L$1,base_de_dados!$C:$C,$A262,base_de_dados!$M:$M,"&lt;=2014",base_de_dados!$O:$O,"&gt;=42004")</f>
        <v>0</v>
      </c>
      <c r="F262" s="5">
        <f>SUMIFS(base_de_dados!$T:$T,base_de_dados!$B:$B,$B262,base_de_dados!$G:$G,F$61,base_de_dados!$H:$H,$L$1,base_de_dados!$C:$C,$A262,base_de_dados!$M:$M,"&lt;=2014",base_de_dados!$O:$O,"&gt;=42004")</f>
        <v>0.33165647831050232</v>
      </c>
      <c r="G262" s="5">
        <f>SUMIFS(base_de_dados!$T:$T,base_de_dados!$B:$B,$B262,base_de_dados!$G:$G,G$61,base_de_dados!$H:$H,$L$1,base_de_dados!$C:$C,$A262,base_de_dados!$M:$M,"&lt;=2014",base_de_dados!$O:$O,"&gt;=42004")</f>
        <v>0</v>
      </c>
      <c r="H262" s="5">
        <f>SUMIFS(base_de_dados!$T:$T,base_de_dados!$B:$B,$B262,base_de_dados!$G:$G,H$61,base_de_dados!$H:$H,$L$1,base_de_dados!$C:$C,$A262,base_de_dados!$M:$M,"&lt;=2014",base_de_dados!$O:$O,"&gt;=42004")</f>
        <v>0</v>
      </c>
      <c r="I262" s="5">
        <f>SUMIFS(base_de_dados!$T:$T,base_de_dados!$B:$B,$B262,base_de_dados!$G:$G,I$61,base_de_dados!$H:$H,$L$1,base_de_dados!$C:$C,$A262,base_de_dados!$M:$M,"&lt;=2014",base_de_dados!$O:$O,"&gt;=42004")</f>
        <v>0</v>
      </c>
      <c r="J262" s="5">
        <f>SUMIFS(base_de_dados!$T:$T,base_de_dados!$B:$B,$B262,base_de_dados!$G:$G,J$61,base_de_dados!$H:$H,$L$1,base_de_dados!$C:$C,$A262,base_de_dados!$M:$M,"&lt;=2014",base_de_dados!$O:$O,"&gt;=42004")</f>
        <v>0</v>
      </c>
      <c r="K262" s="32">
        <f t="shared" si="8"/>
        <v>0.72419833523592092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SUMIFS(base_de_dados!$T:$T,base_de_dados!$B:$B,$B263,base_de_dados!$G:$G,C$61,base_de_dados!$H:$H,$L$1,base_de_dados!$C:$C,$A263,base_de_dados!$M:$M,"&lt;=2014",base_de_dados!$O:$O,"&gt;=42004")</f>
        <v>0</v>
      </c>
      <c r="D263" s="5">
        <f>SUMIFS(base_de_dados!$T:$T,base_de_dados!$B:$B,$B263,base_de_dados!$G:$G,D$61,base_de_dados!$H:$H,$L$1,base_de_dados!$C:$C,$A263,base_de_dados!$M:$M,"&lt;=2014",base_de_dados!$O:$O,"&gt;=42004")</f>
        <v>0</v>
      </c>
      <c r="E263" s="5">
        <f>SUMIFS(base_de_dados!$T:$T,base_de_dados!$B:$B,$B263,base_de_dados!$G:$G,E$61,base_de_dados!$H:$H,$L$1,base_de_dados!$C:$C,$A263,base_de_dados!$M:$M,"&lt;=2014",base_de_dados!$O:$O,"&gt;=42004")</f>
        <v>0</v>
      </c>
      <c r="F263" s="5">
        <f>SUMIFS(base_de_dados!$T:$T,base_de_dados!$B:$B,$B263,base_de_dados!$G:$G,F$61,base_de_dados!$H:$H,$L$1,base_de_dados!$C:$C,$A263,base_de_dados!$M:$M,"&lt;=2014",base_de_dados!$O:$O,"&gt;=42004")</f>
        <v>0</v>
      </c>
      <c r="G263" s="5">
        <f>SUMIFS(base_de_dados!$T:$T,base_de_dados!$B:$B,$B263,base_de_dados!$G:$G,G$61,base_de_dados!$H:$H,$L$1,base_de_dados!$C:$C,$A263,base_de_dados!$M:$M,"&lt;=2014",base_de_dados!$O:$O,"&gt;=42004")</f>
        <v>0</v>
      </c>
      <c r="H263" s="5">
        <f>SUMIFS(base_de_dados!$T:$T,base_de_dados!$B:$B,$B263,base_de_dados!$G:$G,H$61,base_de_dados!$H:$H,$L$1,base_de_dados!$C:$C,$A263,base_de_dados!$M:$M,"&lt;=2014",base_de_dados!$O:$O,"&gt;=42004")</f>
        <v>0</v>
      </c>
      <c r="I263" s="5">
        <f>SUMIFS(base_de_dados!$T:$T,base_de_dados!$B:$B,$B263,base_de_dados!$G:$G,I$61,base_de_dados!$H:$H,$L$1,base_de_dados!$C:$C,$A263,base_de_dados!$M:$M,"&lt;=2014",base_de_dados!$O:$O,"&gt;=42004")</f>
        <v>0</v>
      </c>
      <c r="J263" s="5">
        <f>SUMIFS(base_de_dados!$T:$T,base_de_dados!$B:$B,$B263,base_de_dados!$G:$G,J$61,base_de_dados!$H:$H,$L$1,base_de_dados!$C:$C,$A263,base_de_dados!$M:$M,"&lt;=2014",base_de_dados!$O:$O,"&gt;=42004")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SUMIFS(base_de_dados!$T:$T,base_de_dados!$B:$B,$B264,base_de_dados!$G:$G,C$61,base_de_dados!$H:$H,$L$1,base_de_dados!$C:$C,$A264,base_de_dados!$M:$M,"&lt;=2014",base_de_dados!$O:$O,"&gt;=42004")</f>
        <v>0</v>
      </c>
      <c r="D264" s="5">
        <f>SUMIFS(base_de_dados!$T:$T,base_de_dados!$B:$B,$B264,base_de_dados!$G:$G,D$61,base_de_dados!$H:$H,$L$1,base_de_dados!$C:$C,$A264,base_de_dados!$M:$M,"&lt;=2014",base_de_dados!$O:$O,"&gt;=42004")</f>
        <v>0</v>
      </c>
      <c r="E264" s="5">
        <f>SUMIFS(base_de_dados!$T:$T,base_de_dados!$B:$B,$B264,base_de_dados!$G:$G,E$61,base_de_dados!$H:$H,$L$1,base_de_dados!$C:$C,$A264,base_de_dados!$M:$M,"&lt;=2014",base_de_dados!$O:$O,"&gt;=42004")</f>
        <v>0</v>
      </c>
      <c r="F264" s="5">
        <f>SUMIFS(base_de_dados!$T:$T,base_de_dados!$B:$B,$B264,base_de_dados!$G:$G,F$61,base_de_dados!$H:$H,$L$1,base_de_dados!$C:$C,$A264,base_de_dados!$M:$M,"&lt;=2014",base_de_dados!$O:$O,"&gt;=42004")</f>
        <v>0</v>
      </c>
      <c r="G264" s="5">
        <f>SUMIFS(base_de_dados!$T:$T,base_de_dados!$B:$B,$B264,base_de_dados!$G:$G,G$61,base_de_dados!$H:$H,$L$1,base_de_dados!$C:$C,$A264,base_de_dados!$M:$M,"&lt;=2014",base_de_dados!$O:$O,"&gt;=42004")</f>
        <v>0</v>
      </c>
      <c r="H264" s="5">
        <f>SUMIFS(base_de_dados!$T:$T,base_de_dados!$B:$B,$B264,base_de_dados!$G:$G,H$61,base_de_dados!$H:$H,$L$1,base_de_dados!$C:$C,$A264,base_de_dados!$M:$M,"&lt;=2014",base_de_dados!$O:$O,"&gt;=42004")</f>
        <v>0</v>
      </c>
      <c r="I264" s="5">
        <f>SUMIFS(base_de_dados!$T:$T,base_de_dados!$B:$B,$B264,base_de_dados!$G:$G,I$61,base_de_dados!$H:$H,$L$1,base_de_dados!$C:$C,$A264,base_de_dados!$M:$M,"&lt;=2014",base_de_dados!$O:$O,"&gt;=42004")</f>
        <v>0</v>
      </c>
      <c r="J264" s="5">
        <f>SUMIFS(base_de_dados!$T:$T,base_de_dados!$B:$B,$B264,base_de_dados!$G:$G,J$61,base_de_dados!$H:$H,$L$1,base_de_dados!$C:$C,$A264,base_de_dados!$M:$M,"&lt;=2014",base_de_dados!$O:$O,"&gt;=42004")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SUMIFS(base_de_dados!$T:$T,base_de_dados!$B:$B,$B265,base_de_dados!$G:$G,C$61,base_de_dados!$H:$H,$L$1,base_de_dados!$C:$C,$A265,base_de_dados!$M:$M,"&lt;=2014",base_de_dados!$O:$O,"&gt;=42004")</f>
        <v>0</v>
      </c>
      <c r="D265" s="5">
        <f>SUMIFS(base_de_dados!$T:$T,base_de_dados!$B:$B,$B265,base_de_dados!$G:$G,D$61,base_de_dados!$H:$H,$L$1,base_de_dados!$C:$C,$A265,base_de_dados!$M:$M,"&lt;=2014",base_de_dados!$O:$O,"&gt;=42004")</f>
        <v>0</v>
      </c>
      <c r="E265" s="5">
        <f>SUMIFS(base_de_dados!$T:$T,base_de_dados!$B:$B,$B265,base_de_dados!$G:$G,E$61,base_de_dados!$H:$H,$L$1,base_de_dados!$C:$C,$A265,base_de_dados!$M:$M,"&lt;=2014",base_de_dados!$O:$O,"&gt;=42004")</f>
        <v>0</v>
      </c>
      <c r="F265" s="5">
        <f>SUMIFS(base_de_dados!$T:$T,base_de_dados!$B:$B,$B265,base_de_dados!$G:$G,F$61,base_de_dados!$H:$H,$L$1,base_de_dados!$C:$C,$A265,base_de_dados!$M:$M,"&lt;=2014",base_de_dados!$O:$O,"&gt;=42004")</f>
        <v>0</v>
      </c>
      <c r="G265" s="5">
        <f>SUMIFS(base_de_dados!$T:$T,base_de_dados!$B:$B,$B265,base_de_dados!$G:$G,G$61,base_de_dados!$H:$H,$L$1,base_de_dados!$C:$C,$A265,base_de_dados!$M:$M,"&lt;=2014",base_de_dados!$O:$O,"&gt;=42004")</f>
        <v>0</v>
      </c>
      <c r="H265" s="5">
        <f>SUMIFS(base_de_dados!$T:$T,base_de_dados!$B:$B,$B265,base_de_dados!$G:$G,H$61,base_de_dados!$H:$H,$L$1,base_de_dados!$C:$C,$A265,base_de_dados!$M:$M,"&lt;=2014",base_de_dados!$O:$O,"&gt;=42004")</f>
        <v>0</v>
      </c>
      <c r="I265" s="5">
        <f>SUMIFS(base_de_dados!$T:$T,base_de_dados!$B:$B,$B265,base_de_dados!$G:$G,I$61,base_de_dados!$H:$H,$L$1,base_de_dados!$C:$C,$A265,base_de_dados!$M:$M,"&lt;=2014",base_de_dados!$O:$O,"&gt;=42004")</f>
        <v>0</v>
      </c>
      <c r="J265" s="5">
        <f>SUMIFS(base_de_dados!$T:$T,base_de_dados!$B:$B,$B265,base_de_dados!$G:$G,J$61,base_de_dados!$H:$H,$L$1,base_de_dados!$C:$C,$A265,base_de_dados!$M:$M,"&lt;=2014",base_de_dados!$O:$O,"&gt;=42004")</f>
        <v>0</v>
      </c>
      <c r="K265" s="32">
        <f t="shared" si="8"/>
        <v>0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SUMIFS(base_de_dados!$T:$T,base_de_dados!$B:$B,$B266,base_de_dados!$G:$G,C$61,base_de_dados!$H:$H,$L$1,base_de_dados!$C:$C,$A266,base_de_dados!$M:$M,"&lt;=2014",base_de_dados!$O:$O,"&gt;=42004")</f>
        <v>0</v>
      </c>
      <c r="D266" s="5">
        <f>SUMIFS(base_de_dados!$T:$T,base_de_dados!$B:$B,$B266,base_de_dados!$G:$G,D$61,base_de_dados!$H:$H,$L$1,base_de_dados!$C:$C,$A266,base_de_dados!$M:$M,"&lt;=2014",base_de_dados!$O:$O,"&gt;=42004")</f>
        <v>0</v>
      </c>
      <c r="E266" s="5">
        <f>SUMIFS(base_de_dados!$T:$T,base_de_dados!$B:$B,$B266,base_de_dados!$G:$G,E$61,base_de_dados!$H:$H,$L$1,base_de_dados!$C:$C,$A266,base_de_dados!$M:$M,"&lt;=2014",base_de_dados!$O:$O,"&gt;=42004")</f>
        <v>0</v>
      </c>
      <c r="F266" s="5">
        <f>SUMIFS(base_de_dados!$T:$T,base_de_dados!$B:$B,$B266,base_de_dados!$G:$G,F$61,base_de_dados!$H:$H,$L$1,base_de_dados!$C:$C,$A266,base_de_dados!$M:$M,"&lt;=2014",base_de_dados!$O:$O,"&gt;=42004")</f>
        <v>0</v>
      </c>
      <c r="G266" s="5">
        <f>SUMIFS(base_de_dados!$T:$T,base_de_dados!$B:$B,$B266,base_de_dados!$G:$G,G$61,base_de_dados!$H:$H,$L$1,base_de_dados!$C:$C,$A266,base_de_dados!$M:$M,"&lt;=2014",base_de_dados!$O:$O,"&gt;=42004")</f>
        <v>0</v>
      </c>
      <c r="H266" s="5">
        <f>SUMIFS(base_de_dados!$T:$T,base_de_dados!$B:$B,$B266,base_de_dados!$G:$G,H$61,base_de_dados!$H:$H,$L$1,base_de_dados!$C:$C,$A266,base_de_dados!$M:$M,"&lt;=2014",base_de_dados!$O:$O,"&gt;=42004")</f>
        <v>0</v>
      </c>
      <c r="I266" s="5">
        <f>SUMIFS(base_de_dados!$T:$T,base_de_dados!$B:$B,$B266,base_de_dados!$G:$G,I$61,base_de_dados!$H:$H,$L$1,base_de_dados!$C:$C,$A266,base_de_dados!$M:$M,"&lt;=2014",base_de_dados!$O:$O,"&gt;=42004")</f>
        <v>0</v>
      </c>
      <c r="J266" s="5">
        <f>SUMIFS(base_de_dados!$T:$T,base_de_dados!$B:$B,$B266,base_de_dados!$G:$G,J$61,base_de_dados!$H:$H,$L$1,base_de_dados!$C:$C,$A266,base_de_dados!$M:$M,"&lt;=2014",base_de_dados!$O:$O,"&gt;=42004")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SUMIFS(base_de_dados!$T:$T,base_de_dados!$B:$B,$B267,base_de_dados!$G:$G,C$61,base_de_dados!$H:$H,$L$1,base_de_dados!$C:$C,$A267,base_de_dados!$M:$M,"&lt;=2014",base_de_dados!$O:$O,"&gt;=42004")</f>
        <v>0</v>
      </c>
      <c r="D267" s="5">
        <f>SUMIFS(base_de_dados!$T:$T,base_de_dados!$B:$B,$B267,base_de_dados!$G:$G,D$61,base_de_dados!$H:$H,$L$1,base_de_dados!$C:$C,$A267,base_de_dados!$M:$M,"&lt;=2014",base_de_dados!$O:$O,"&gt;=42004")</f>
        <v>0.24714611872146119</v>
      </c>
      <c r="E267" s="5">
        <f>SUMIFS(base_de_dados!$T:$T,base_de_dados!$B:$B,$B267,base_de_dados!$G:$G,E$61,base_de_dados!$H:$H,$L$1,base_de_dados!$C:$C,$A267,base_de_dados!$M:$M,"&lt;=2014",base_de_dados!$O:$O,"&gt;=42004")</f>
        <v>1.9424657534246575E-2</v>
      </c>
      <c r="F267" s="5">
        <f>SUMIFS(base_de_dados!$T:$T,base_de_dados!$B:$B,$B267,base_de_dados!$G:$G,F$61,base_de_dados!$H:$H,$L$1,base_de_dados!$C:$C,$A267,base_de_dados!$M:$M,"&lt;=2014",base_de_dados!$O:$O,"&gt;=42004")</f>
        <v>0</v>
      </c>
      <c r="G267" s="5">
        <f>SUMIFS(base_de_dados!$T:$T,base_de_dados!$B:$B,$B267,base_de_dados!$G:$G,G$61,base_de_dados!$H:$H,$L$1,base_de_dados!$C:$C,$A267,base_de_dados!$M:$M,"&lt;=2014",base_de_dados!$O:$O,"&gt;=42004")</f>
        <v>0</v>
      </c>
      <c r="H267" s="5">
        <f>SUMIFS(base_de_dados!$T:$T,base_de_dados!$B:$B,$B267,base_de_dados!$G:$G,H$61,base_de_dados!$H:$H,$L$1,base_de_dados!$C:$C,$A267,base_de_dados!$M:$M,"&lt;=2014",base_de_dados!$O:$O,"&gt;=42004")</f>
        <v>0</v>
      </c>
      <c r="I267" s="5">
        <f>SUMIFS(base_de_dados!$T:$T,base_de_dados!$B:$B,$B267,base_de_dados!$G:$G,I$61,base_de_dados!$H:$H,$L$1,base_de_dados!$C:$C,$A267,base_de_dados!$M:$M,"&lt;=2014",base_de_dados!$O:$O,"&gt;=42004")</f>
        <v>0</v>
      </c>
      <c r="J267" s="5">
        <f>SUMIFS(base_de_dados!$T:$T,base_de_dados!$B:$B,$B267,base_de_dados!$G:$G,J$61,base_de_dados!$H:$H,$L$1,base_de_dados!$C:$C,$A267,base_de_dados!$M:$M,"&lt;=2014",base_de_dados!$O:$O,"&gt;=42004")</f>
        <v>0</v>
      </c>
      <c r="K267" s="32">
        <f t="shared" si="8"/>
        <v>0.2665707762557078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SUMIFS(base_de_dados!$T:$T,base_de_dados!$B:$B,$B268,base_de_dados!$G:$G,C$61,base_de_dados!$H:$H,$L$1,base_de_dados!$C:$C,$A268,base_de_dados!$M:$M,"&lt;=2014",base_de_dados!$O:$O,"&gt;=42004")</f>
        <v>0</v>
      </c>
      <c r="D268" s="5">
        <f>SUMIFS(base_de_dados!$T:$T,base_de_dados!$B:$B,$B268,base_de_dados!$G:$G,D$61,base_de_dados!$H:$H,$L$1,base_de_dados!$C:$C,$A268,base_de_dados!$M:$M,"&lt;=2014",base_de_dados!$O:$O,"&gt;=42004")</f>
        <v>0</v>
      </c>
      <c r="E268" s="5">
        <f>SUMIFS(base_de_dados!$T:$T,base_de_dados!$B:$B,$B268,base_de_dados!$G:$G,E$61,base_de_dados!$H:$H,$L$1,base_de_dados!$C:$C,$A268,base_de_dados!$M:$M,"&lt;=2014",base_de_dados!$O:$O,"&gt;=42004")</f>
        <v>0</v>
      </c>
      <c r="F268" s="5">
        <f>SUMIFS(base_de_dados!$T:$T,base_de_dados!$B:$B,$B268,base_de_dados!$G:$G,F$61,base_de_dados!$H:$H,$L$1,base_de_dados!$C:$C,$A268,base_de_dados!$M:$M,"&lt;=2014",base_de_dados!$O:$O,"&gt;=42004")</f>
        <v>0</v>
      </c>
      <c r="G268" s="5">
        <f>SUMIFS(base_de_dados!$T:$T,base_de_dados!$B:$B,$B268,base_de_dados!$G:$G,G$61,base_de_dados!$H:$H,$L$1,base_de_dados!$C:$C,$A268,base_de_dados!$M:$M,"&lt;=2014",base_de_dados!$O:$O,"&gt;=42004")</f>
        <v>0</v>
      </c>
      <c r="H268" s="5">
        <f>SUMIFS(base_de_dados!$T:$T,base_de_dados!$B:$B,$B268,base_de_dados!$G:$G,H$61,base_de_dados!$H:$H,$L$1,base_de_dados!$C:$C,$A268,base_de_dados!$M:$M,"&lt;=2014",base_de_dados!$O:$O,"&gt;=42004")</f>
        <v>0</v>
      </c>
      <c r="I268" s="5">
        <f>SUMIFS(base_de_dados!$T:$T,base_de_dados!$B:$B,$B268,base_de_dados!$G:$G,I$61,base_de_dados!$H:$H,$L$1,base_de_dados!$C:$C,$A268,base_de_dados!$M:$M,"&lt;=2014",base_de_dados!$O:$O,"&gt;=42004")</f>
        <v>0</v>
      </c>
      <c r="J268" s="5">
        <f>SUMIFS(base_de_dados!$T:$T,base_de_dados!$B:$B,$B268,base_de_dados!$G:$G,J$61,base_de_dados!$H:$H,$L$1,base_de_dados!$C:$C,$A268,base_de_dados!$M:$M,"&lt;=2014",base_de_dados!$O:$O,"&gt;=42004")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SUMIFS(base_de_dados!$T:$T,base_de_dados!$B:$B,$B269,base_de_dados!$G:$G,C$61,base_de_dados!$H:$H,$L$1,base_de_dados!$C:$C,$A269,base_de_dados!$M:$M,"&lt;=2014",base_de_dados!$O:$O,"&gt;=42004")</f>
        <v>0</v>
      </c>
      <c r="D269" s="5">
        <f>SUMIFS(base_de_dados!$T:$T,base_de_dados!$B:$B,$B269,base_de_dados!$G:$G,D$61,base_de_dados!$H:$H,$L$1,base_de_dados!$C:$C,$A269,base_de_dados!$M:$M,"&lt;=2014",base_de_dados!$O:$O,"&gt;=42004")</f>
        <v>0</v>
      </c>
      <c r="E269" s="5">
        <f>SUMIFS(base_de_dados!$T:$T,base_de_dados!$B:$B,$B269,base_de_dados!$G:$G,E$61,base_de_dados!$H:$H,$L$1,base_de_dados!$C:$C,$A269,base_de_dados!$M:$M,"&lt;=2014",base_de_dados!$O:$O,"&gt;=42004")</f>
        <v>0</v>
      </c>
      <c r="F269" s="5">
        <f>SUMIFS(base_de_dados!$T:$T,base_de_dados!$B:$B,$B269,base_de_dados!$G:$G,F$61,base_de_dados!$H:$H,$L$1,base_de_dados!$C:$C,$A269,base_de_dados!$M:$M,"&lt;=2014",base_de_dados!$O:$O,"&gt;=42004")</f>
        <v>0</v>
      </c>
      <c r="G269" s="5">
        <f>SUMIFS(base_de_dados!$T:$T,base_de_dados!$B:$B,$B269,base_de_dados!$G:$G,G$61,base_de_dados!$H:$H,$L$1,base_de_dados!$C:$C,$A269,base_de_dados!$M:$M,"&lt;=2014",base_de_dados!$O:$O,"&gt;=42004")</f>
        <v>0</v>
      </c>
      <c r="H269" s="5">
        <f>SUMIFS(base_de_dados!$T:$T,base_de_dados!$B:$B,$B269,base_de_dados!$G:$G,H$61,base_de_dados!$H:$H,$L$1,base_de_dados!$C:$C,$A269,base_de_dados!$M:$M,"&lt;=2014",base_de_dados!$O:$O,"&gt;=42004")</f>
        <v>0</v>
      </c>
      <c r="I269" s="5">
        <f>SUMIFS(base_de_dados!$T:$T,base_de_dados!$B:$B,$B269,base_de_dados!$G:$G,I$61,base_de_dados!$H:$H,$L$1,base_de_dados!$C:$C,$A269,base_de_dados!$M:$M,"&lt;=2014",base_de_dados!$O:$O,"&gt;=42004")</f>
        <v>0</v>
      </c>
      <c r="J269" s="5">
        <f>SUMIFS(base_de_dados!$T:$T,base_de_dados!$B:$B,$B269,base_de_dados!$G:$G,J$61,base_de_dados!$H:$H,$L$1,base_de_dados!$C:$C,$A269,base_de_dados!$M:$M,"&lt;=2014",base_de_dados!$O:$O,"&gt;=42004")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SUMIFS(base_de_dados!$T:$T,base_de_dados!$B:$B,$B270,base_de_dados!$G:$G,C$61,base_de_dados!$H:$H,$L$1,base_de_dados!$C:$C,$A270,base_de_dados!$M:$M,"&lt;=2014",base_de_dados!$O:$O,"&gt;=42004")</f>
        <v>0</v>
      </c>
      <c r="D270" s="5">
        <f>SUMIFS(base_de_dados!$T:$T,base_de_dados!$B:$B,$B270,base_de_dados!$G:$G,D$61,base_de_dados!$H:$H,$L$1,base_de_dados!$C:$C,$A270,base_de_dados!$M:$M,"&lt;=2014",base_de_dados!$O:$O,"&gt;=42004")</f>
        <v>0</v>
      </c>
      <c r="E270" s="5">
        <f>SUMIFS(base_de_dados!$T:$T,base_de_dados!$B:$B,$B270,base_de_dados!$G:$G,E$61,base_de_dados!$H:$H,$L$1,base_de_dados!$C:$C,$A270,base_de_dados!$M:$M,"&lt;=2014",base_de_dados!$O:$O,"&gt;=42004")</f>
        <v>0</v>
      </c>
      <c r="F270" s="5">
        <f>SUMIFS(base_de_dados!$T:$T,base_de_dados!$B:$B,$B270,base_de_dados!$G:$G,F$61,base_de_dados!$H:$H,$L$1,base_de_dados!$C:$C,$A270,base_de_dados!$M:$M,"&lt;=2014",base_de_dados!$O:$O,"&gt;=42004")</f>
        <v>0</v>
      </c>
      <c r="G270" s="5">
        <f>SUMIFS(base_de_dados!$T:$T,base_de_dados!$B:$B,$B270,base_de_dados!$G:$G,G$61,base_de_dados!$H:$H,$L$1,base_de_dados!$C:$C,$A270,base_de_dados!$M:$M,"&lt;=2014",base_de_dados!$O:$O,"&gt;=42004")</f>
        <v>0</v>
      </c>
      <c r="H270" s="5">
        <f>SUMIFS(base_de_dados!$T:$T,base_de_dados!$B:$B,$B270,base_de_dados!$G:$G,H$61,base_de_dados!$H:$H,$L$1,base_de_dados!$C:$C,$A270,base_de_dados!$M:$M,"&lt;=2014",base_de_dados!$O:$O,"&gt;=42004")</f>
        <v>0</v>
      </c>
      <c r="I270" s="5">
        <f>SUMIFS(base_de_dados!$T:$T,base_de_dados!$B:$B,$B270,base_de_dados!$G:$G,I$61,base_de_dados!$H:$H,$L$1,base_de_dados!$C:$C,$A270,base_de_dados!$M:$M,"&lt;=2014",base_de_dados!$O:$O,"&gt;=42004")</f>
        <v>0</v>
      </c>
      <c r="J270" s="5">
        <f>SUMIFS(base_de_dados!$T:$T,base_de_dados!$B:$B,$B270,base_de_dados!$G:$G,J$61,base_de_dados!$H:$H,$L$1,base_de_dados!$C:$C,$A270,base_de_dados!$M:$M,"&lt;=2014",base_de_dados!$O:$O,"&gt;=42004")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SUMIFS(base_de_dados!$T:$T,base_de_dados!$B:$B,$B271,base_de_dados!$G:$G,C$61,base_de_dados!$H:$H,$L$1,base_de_dados!$C:$C,$A271,base_de_dados!$M:$M,"&lt;=2014",base_de_dados!$O:$O,"&gt;=42004")</f>
        <v>0.11706666666666667</v>
      </c>
      <c r="D271" s="5">
        <f>SUMIFS(base_de_dados!$T:$T,base_de_dados!$B:$B,$B271,base_de_dados!$G:$G,D$61,base_de_dados!$H:$H,$L$1,base_de_dados!$C:$C,$A271,base_de_dados!$M:$M,"&lt;=2014",base_de_dados!$O:$O,"&gt;=42004")</f>
        <v>1.3923287671232878E-3</v>
      </c>
      <c r="E271" s="5">
        <f>SUMIFS(base_de_dados!$T:$T,base_de_dados!$B:$B,$B271,base_de_dados!$G:$G,E$61,base_de_dados!$H:$H,$L$1,base_de_dados!$C:$C,$A271,base_de_dados!$M:$M,"&lt;=2014",base_de_dados!$O:$O,"&gt;=42004")</f>
        <v>6.6666666666666666E-2</v>
      </c>
      <c r="F271" s="5">
        <f>SUMIFS(base_de_dados!$T:$T,base_de_dados!$B:$B,$B271,base_de_dados!$G:$G,F$61,base_de_dados!$H:$H,$L$1,base_de_dados!$C:$C,$A271,base_de_dados!$M:$M,"&lt;=2014",base_de_dados!$O:$O,"&gt;=42004")</f>
        <v>2.100456621004566E-3</v>
      </c>
      <c r="G271" s="5">
        <f>SUMIFS(base_de_dados!$T:$T,base_de_dados!$B:$B,$B271,base_de_dados!$G:$G,G$61,base_de_dados!$H:$H,$L$1,base_de_dados!$C:$C,$A271,base_de_dados!$M:$M,"&lt;=2014",base_de_dados!$O:$O,"&gt;=42004")</f>
        <v>0</v>
      </c>
      <c r="H271" s="5">
        <f>SUMIFS(base_de_dados!$T:$T,base_de_dados!$B:$B,$B271,base_de_dados!$G:$G,H$61,base_de_dados!$H:$H,$L$1,base_de_dados!$C:$C,$A271,base_de_dados!$M:$M,"&lt;=2014",base_de_dados!$O:$O,"&gt;=42004")</f>
        <v>0</v>
      </c>
      <c r="I271" s="5">
        <f>SUMIFS(base_de_dados!$T:$T,base_de_dados!$B:$B,$B271,base_de_dados!$G:$G,I$61,base_de_dados!$H:$H,$L$1,base_de_dados!$C:$C,$A271,base_de_dados!$M:$M,"&lt;=2014",base_de_dados!$O:$O,"&gt;=42004")</f>
        <v>0</v>
      </c>
      <c r="J271" s="5">
        <f>SUMIFS(base_de_dados!$T:$T,base_de_dados!$B:$B,$B271,base_de_dados!$G:$G,J$61,base_de_dados!$H:$H,$L$1,base_de_dados!$C:$C,$A271,base_de_dados!$M:$M,"&lt;=2014",base_de_dados!$O:$O,"&gt;=42004")</f>
        <v>0</v>
      </c>
      <c r="K271" s="32">
        <f t="shared" si="8"/>
        <v>0.18722611872146117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SUMIFS(base_de_dados!$T:$T,base_de_dados!$B:$B,$B272,base_de_dados!$G:$G,C$61,base_de_dados!$H:$H,$L$1,base_de_dados!$C:$C,$A272,base_de_dados!$M:$M,"&lt;=2014",base_de_dados!$O:$O,"&gt;=42004")</f>
        <v>0</v>
      </c>
      <c r="D272" s="5">
        <f>SUMIFS(base_de_dados!$T:$T,base_de_dados!$B:$B,$B272,base_de_dados!$G:$G,D$61,base_de_dados!$H:$H,$L$1,base_de_dados!$C:$C,$A272,base_de_dados!$M:$M,"&lt;=2014",base_de_dados!$O:$O,"&gt;=42004")</f>
        <v>0.16086377473363772</v>
      </c>
      <c r="E272" s="5">
        <f>SUMIFS(base_de_dados!$T:$T,base_de_dados!$B:$B,$B272,base_de_dados!$G:$G,E$61,base_de_dados!$H:$H,$L$1,base_de_dados!$C:$C,$A272,base_de_dados!$M:$M,"&lt;=2014",base_de_dados!$O:$O,"&gt;=42004")</f>
        <v>0</v>
      </c>
      <c r="F272" s="5">
        <f>SUMIFS(base_de_dados!$T:$T,base_de_dados!$B:$B,$B272,base_de_dados!$G:$G,F$61,base_de_dados!$H:$H,$L$1,base_de_dados!$C:$C,$A272,base_de_dados!$M:$M,"&lt;=2014",base_de_dados!$O:$O,"&gt;=42004")</f>
        <v>1.1746575342465752E-2</v>
      </c>
      <c r="G272" s="5">
        <f>SUMIFS(base_de_dados!$T:$T,base_de_dados!$B:$B,$B272,base_de_dados!$G:$G,G$61,base_de_dados!$H:$H,$L$1,base_de_dados!$C:$C,$A272,base_de_dados!$M:$M,"&lt;=2014",base_de_dados!$O:$O,"&gt;=42004")</f>
        <v>0</v>
      </c>
      <c r="H272" s="5">
        <f>SUMIFS(base_de_dados!$T:$T,base_de_dados!$B:$B,$B272,base_de_dados!$G:$G,H$61,base_de_dados!$H:$H,$L$1,base_de_dados!$C:$C,$A272,base_de_dados!$M:$M,"&lt;=2014",base_de_dados!$O:$O,"&gt;=42004")</f>
        <v>0</v>
      </c>
      <c r="I272" s="5">
        <f>SUMIFS(base_de_dados!$T:$T,base_de_dados!$B:$B,$B272,base_de_dados!$G:$G,I$61,base_de_dados!$H:$H,$L$1,base_de_dados!$C:$C,$A272,base_de_dados!$M:$M,"&lt;=2014",base_de_dados!$O:$O,"&gt;=42004")</f>
        <v>0</v>
      </c>
      <c r="J272" s="5">
        <f>SUMIFS(base_de_dados!$T:$T,base_de_dados!$B:$B,$B272,base_de_dados!$G:$G,J$61,base_de_dados!$H:$H,$L$1,base_de_dados!$C:$C,$A272,base_de_dados!$M:$M,"&lt;=2014",base_de_dados!$O:$O,"&gt;=42004")</f>
        <v>0</v>
      </c>
      <c r="K272" s="32">
        <f t="shared" si="8"/>
        <v>0.17261035007610348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SUMIFS(base_de_dados!$T:$T,base_de_dados!$B:$B,$B273,base_de_dados!$G:$G,C$61,base_de_dados!$H:$H,$L$1,base_de_dados!$C:$C,$A273,base_de_dados!$M:$M,"&lt;=2014",base_de_dados!$O:$O,"&gt;=42004")</f>
        <v>0</v>
      </c>
      <c r="D273" s="5">
        <f>SUMIFS(base_de_dados!$T:$T,base_de_dados!$B:$B,$B273,base_de_dados!$G:$G,D$61,base_de_dados!$H:$H,$L$1,base_de_dados!$C:$C,$A273,base_de_dados!$M:$M,"&lt;=2014",base_de_dados!$O:$O,"&gt;=42004")</f>
        <v>0</v>
      </c>
      <c r="E273" s="5">
        <f>SUMIFS(base_de_dados!$T:$T,base_de_dados!$B:$B,$B273,base_de_dados!$G:$G,E$61,base_de_dados!$H:$H,$L$1,base_de_dados!$C:$C,$A273,base_de_dados!$M:$M,"&lt;=2014",base_de_dados!$O:$O,"&gt;=42004")</f>
        <v>0</v>
      </c>
      <c r="F273" s="5">
        <f>SUMIFS(base_de_dados!$T:$T,base_de_dados!$B:$B,$B273,base_de_dados!$G:$G,F$61,base_de_dados!$H:$H,$L$1,base_de_dados!$C:$C,$A273,base_de_dados!$M:$M,"&lt;=2014",base_de_dados!$O:$O,"&gt;=42004")</f>
        <v>0</v>
      </c>
      <c r="G273" s="5">
        <f>SUMIFS(base_de_dados!$T:$T,base_de_dados!$B:$B,$B273,base_de_dados!$G:$G,G$61,base_de_dados!$H:$H,$L$1,base_de_dados!$C:$C,$A273,base_de_dados!$M:$M,"&lt;=2014",base_de_dados!$O:$O,"&gt;=42004")</f>
        <v>0</v>
      </c>
      <c r="H273" s="5">
        <f>SUMIFS(base_de_dados!$T:$T,base_de_dados!$B:$B,$B273,base_de_dados!$G:$G,H$61,base_de_dados!$H:$H,$L$1,base_de_dados!$C:$C,$A273,base_de_dados!$M:$M,"&lt;=2014",base_de_dados!$O:$O,"&gt;=42004")</f>
        <v>0</v>
      </c>
      <c r="I273" s="5">
        <f>SUMIFS(base_de_dados!$T:$T,base_de_dados!$B:$B,$B273,base_de_dados!$G:$G,I$61,base_de_dados!$H:$H,$L$1,base_de_dados!$C:$C,$A273,base_de_dados!$M:$M,"&lt;=2014",base_de_dados!$O:$O,"&gt;=42004")</f>
        <v>0</v>
      </c>
      <c r="J273" s="5">
        <f>SUMIFS(base_de_dados!$T:$T,base_de_dados!$B:$B,$B273,base_de_dados!$G:$G,J$61,base_de_dados!$H:$H,$L$1,base_de_dados!$C:$C,$A273,base_de_dados!$M:$M,"&lt;=2014",base_de_dados!$O:$O,"&gt;=42004")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SUMIFS(base_de_dados!$T:$T,base_de_dados!$B:$B,$B274,base_de_dados!$G:$G,C$61,base_de_dados!$H:$H,$L$1,base_de_dados!$C:$C,$A274,base_de_dados!$M:$M,"&lt;=2014",base_de_dados!$O:$O,"&gt;=42004")</f>
        <v>0</v>
      </c>
      <c r="D274" s="5">
        <f>SUMIFS(base_de_dados!$T:$T,base_de_dados!$B:$B,$B274,base_de_dados!$G:$G,D$61,base_de_dados!$H:$H,$L$1,base_de_dados!$C:$C,$A274,base_de_dados!$M:$M,"&lt;=2014",base_de_dados!$O:$O,"&gt;=42004")</f>
        <v>0</v>
      </c>
      <c r="E274" s="5">
        <f>SUMIFS(base_de_dados!$T:$T,base_de_dados!$B:$B,$B274,base_de_dados!$G:$G,E$61,base_de_dados!$H:$H,$L$1,base_de_dados!$C:$C,$A274,base_de_dados!$M:$M,"&lt;=2014",base_de_dados!$O:$O,"&gt;=42004")</f>
        <v>9.5890258751902581E-3</v>
      </c>
      <c r="F274" s="5">
        <f>SUMIFS(base_de_dados!$T:$T,base_de_dados!$B:$B,$B274,base_de_dados!$G:$G,F$61,base_de_dados!$H:$H,$L$1,base_de_dados!$C:$C,$A274,base_de_dados!$M:$M,"&lt;=2014",base_de_dados!$O:$O,"&gt;=42004")</f>
        <v>0</v>
      </c>
      <c r="G274" s="5">
        <f>SUMIFS(base_de_dados!$T:$T,base_de_dados!$B:$B,$B274,base_de_dados!$G:$G,G$61,base_de_dados!$H:$H,$L$1,base_de_dados!$C:$C,$A274,base_de_dados!$M:$M,"&lt;=2014",base_de_dados!$O:$O,"&gt;=42004")</f>
        <v>0</v>
      </c>
      <c r="H274" s="5">
        <f>SUMIFS(base_de_dados!$T:$T,base_de_dados!$B:$B,$B274,base_de_dados!$G:$G,H$61,base_de_dados!$H:$H,$L$1,base_de_dados!$C:$C,$A274,base_de_dados!$M:$M,"&lt;=2014",base_de_dados!$O:$O,"&gt;=42004")</f>
        <v>0</v>
      </c>
      <c r="I274" s="5">
        <f>SUMIFS(base_de_dados!$T:$T,base_de_dados!$B:$B,$B274,base_de_dados!$G:$G,I$61,base_de_dados!$H:$H,$L$1,base_de_dados!$C:$C,$A274,base_de_dados!$M:$M,"&lt;=2014",base_de_dados!$O:$O,"&gt;=42004")</f>
        <v>0</v>
      </c>
      <c r="J274" s="5">
        <f>SUMIFS(base_de_dados!$T:$T,base_de_dados!$B:$B,$B274,base_de_dados!$G:$G,J$61,base_de_dados!$H:$H,$L$1,base_de_dados!$C:$C,$A274,base_de_dados!$M:$M,"&lt;=2014",base_de_dados!$O:$O,"&gt;=42004")</f>
        <v>0</v>
      </c>
      <c r="K274" s="32">
        <f t="shared" si="8"/>
        <v>9.5890258751902581E-3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SUMIFS(base_de_dados!$T:$T,base_de_dados!$B:$B,$B275,base_de_dados!$G:$G,C$61,base_de_dados!$H:$H,$L$1,base_de_dados!$C:$C,$A275,base_de_dados!$M:$M,"&lt;=2014",base_de_dados!$O:$O,"&gt;=42004")</f>
        <v>0</v>
      </c>
      <c r="D275" s="5">
        <f>SUMIFS(base_de_dados!$T:$T,base_de_dados!$B:$B,$B275,base_de_dados!$G:$G,D$61,base_de_dados!$H:$H,$L$1,base_de_dados!$C:$C,$A275,base_de_dados!$M:$M,"&lt;=2014",base_de_dados!$O:$O,"&gt;=42004")</f>
        <v>0</v>
      </c>
      <c r="E275" s="5">
        <f>SUMIFS(base_de_dados!$T:$T,base_de_dados!$B:$B,$B275,base_de_dados!$G:$G,E$61,base_de_dados!$H:$H,$L$1,base_de_dados!$C:$C,$A275,base_de_dados!$M:$M,"&lt;=2014",base_de_dados!$O:$O,"&gt;=42004")</f>
        <v>0</v>
      </c>
      <c r="F275" s="5">
        <f>SUMIFS(base_de_dados!$T:$T,base_de_dados!$B:$B,$B275,base_de_dados!$G:$G,F$61,base_de_dados!$H:$H,$L$1,base_de_dados!$C:$C,$A275,base_de_dados!$M:$M,"&lt;=2014",base_de_dados!$O:$O,"&gt;=42004")</f>
        <v>0</v>
      </c>
      <c r="G275" s="5">
        <f>SUMIFS(base_de_dados!$T:$T,base_de_dados!$B:$B,$B275,base_de_dados!$G:$G,G$61,base_de_dados!$H:$H,$L$1,base_de_dados!$C:$C,$A275,base_de_dados!$M:$M,"&lt;=2014",base_de_dados!$O:$O,"&gt;=42004")</f>
        <v>0</v>
      </c>
      <c r="H275" s="5">
        <f>SUMIFS(base_de_dados!$T:$T,base_de_dados!$B:$B,$B275,base_de_dados!$G:$G,H$61,base_de_dados!$H:$H,$L$1,base_de_dados!$C:$C,$A275,base_de_dados!$M:$M,"&lt;=2014",base_de_dados!$O:$O,"&gt;=42004")</f>
        <v>0</v>
      </c>
      <c r="I275" s="5">
        <f>SUMIFS(base_de_dados!$T:$T,base_de_dados!$B:$B,$B275,base_de_dados!$G:$G,I$61,base_de_dados!$H:$H,$L$1,base_de_dados!$C:$C,$A275,base_de_dados!$M:$M,"&lt;=2014",base_de_dados!$O:$O,"&gt;=42004")</f>
        <v>0</v>
      </c>
      <c r="J275" s="5">
        <f>SUMIFS(base_de_dados!$T:$T,base_de_dados!$B:$B,$B275,base_de_dados!$G:$G,J$61,base_de_dados!$H:$H,$L$1,base_de_dados!$C:$C,$A275,base_de_dados!$M:$M,"&lt;=2014",base_de_dados!$O:$O,"&gt;=42004")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SUMIFS(base_de_dados!$T:$T,base_de_dados!$B:$B,$B276,base_de_dados!$G:$G,C$61,base_de_dados!$H:$H,$L$1,base_de_dados!$C:$C,$A276,base_de_dados!$M:$M,"&lt;=2014",base_de_dados!$O:$O,"&gt;=42004")</f>
        <v>0</v>
      </c>
      <c r="D276" s="5">
        <f>SUMIFS(base_de_dados!$T:$T,base_de_dados!$B:$B,$B276,base_de_dados!$G:$G,D$61,base_de_dados!$H:$H,$L$1,base_de_dados!$C:$C,$A276,base_de_dados!$M:$M,"&lt;=2014",base_de_dados!$O:$O,"&gt;=42004")</f>
        <v>0</v>
      </c>
      <c r="E276" s="5">
        <f>SUMIFS(base_de_dados!$T:$T,base_de_dados!$B:$B,$B276,base_de_dados!$G:$G,E$61,base_de_dados!$H:$H,$L$1,base_de_dados!$C:$C,$A276,base_de_dados!$M:$M,"&lt;=2014",base_de_dados!$O:$O,"&gt;=42004")</f>
        <v>0</v>
      </c>
      <c r="F276" s="5">
        <f>SUMIFS(base_de_dados!$T:$T,base_de_dados!$B:$B,$B276,base_de_dados!$G:$G,F$61,base_de_dados!$H:$H,$L$1,base_de_dados!$C:$C,$A276,base_de_dados!$M:$M,"&lt;=2014",base_de_dados!$O:$O,"&gt;=42004")</f>
        <v>0</v>
      </c>
      <c r="G276" s="5">
        <f>SUMIFS(base_de_dados!$T:$T,base_de_dados!$B:$B,$B276,base_de_dados!$G:$G,G$61,base_de_dados!$H:$H,$L$1,base_de_dados!$C:$C,$A276,base_de_dados!$M:$M,"&lt;=2014",base_de_dados!$O:$O,"&gt;=42004")</f>
        <v>0</v>
      </c>
      <c r="H276" s="5">
        <f>SUMIFS(base_de_dados!$T:$T,base_de_dados!$B:$B,$B276,base_de_dados!$G:$G,H$61,base_de_dados!$H:$H,$L$1,base_de_dados!$C:$C,$A276,base_de_dados!$M:$M,"&lt;=2014",base_de_dados!$O:$O,"&gt;=42004")</f>
        <v>0</v>
      </c>
      <c r="I276" s="5">
        <f>SUMIFS(base_de_dados!$T:$T,base_de_dados!$B:$B,$B276,base_de_dados!$G:$G,I$61,base_de_dados!$H:$H,$L$1,base_de_dados!$C:$C,$A276,base_de_dados!$M:$M,"&lt;=2014",base_de_dados!$O:$O,"&gt;=42004")</f>
        <v>0</v>
      </c>
      <c r="J276" s="5">
        <f>SUMIFS(base_de_dados!$T:$T,base_de_dados!$B:$B,$B276,base_de_dados!$G:$G,J$61,base_de_dados!$H:$H,$L$1,base_de_dados!$C:$C,$A276,base_de_dados!$M:$M,"&lt;=2014",base_de_dados!$O:$O,"&gt;=42004")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SUMIFS(base_de_dados!$T:$T,base_de_dados!$B:$B,$B277,base_de_dados!$G:$G,C$61,base_de_dados!$H:$H,$L$1,base_de_dados!$C:$C,$A277,base_de_dados!$M:$M,"&lt;=2014",base_de_dados!$O:$O,"&gt;=42004")</f>
        <v>0</v>
      </c>
      <c r="D277" s="5">
        <f>SUMIFS(base_de_dados!$T:$T,base_de_dados!$B:$B,$B277,base_de_dados!$G:$G,D$61,base_de_dados!$H:$H,$L$1,base_de_dados!$C:$C,$A277,base_de_dados!$M:$M,"&lt;=2014",base_de_dados!$O:$O,"&gt;=42004")</f>
        <v>0</v>
      </c>
      <c r="E277" s="5">
        <f>SUMIFS(base_de_dados!$T:$T,base_de_dados!$B:$B,$B277,base_de_dados!$G:$G,E$61,base_de_dados!$H:$H,$L$1,base_de_dados!$C:$C,$A277,base_de_dados!$M:$M,"&lt;=2014",base_de_dados!$O:$O,"&gt;=42004")</f>
        <v>7.914764079147641E-3</v>
      </c>
      <c r="F277" s="5">
        <f>SUMIFS(base_de_dados!$T:$T,base_de_dados!$B:$B,$B277,base_de_dados!$G:$G,F$61,base_de_dados!$H:$H,$L$1,base_de_dados!$C:$C,$A277,base_de_dados!$M:$M,"&lt;=2014",base_de_dados!$O:$O,"&gt;=42004")</f>
        <v>0</v>
      </c>
      <c r="G277" s="5">
        <f>SUMIFS(base_de_dados!$T:$T,base_de_dados!$B:$B,$B277,base_de_dados!$G:$G,G$61,base_de_dados!$H:$H,$L$1,base_de_dados!$C:$C,$A277,base_de_dados!$M:$M,"&lt;=2014",base_de_dados!$O:$O,"&gt;=42004")</f>
        <v>0</v>
      </c>
      <c r="H277" s="5">
        <f>SUMIFS(base_de_dados!$T:$T,base_de_dados!$B:$B,$B277,base_de_dados!$G:$G,H$61,base_de_dados!$H:$H,$L$1,base_de_dados!$C:$C,$A277,base_de_dados!$M:$M,"&lt;=2014",base_de_dados!$O:$O,"&gt;=42004")</f>
        <v>0</v>
      </c>
      <c r="I277" s="5">
        <f>SUMIFS(base_de_dados!$T:$T,base_de_dados!$B:$B,$B277,base_de_dados!$G:$G,I$61,base_de_dados!$H:$H,$L$1,base_de_dados!$C:$C,$A277,base_de_dados!$M:$M,"&lt;=2014",base_de_dados!$O:$O,"&gt;=42004")</f>
        <v>0</v>
      </c>
      <c r="J277" s="5">
        <f>SUMIFS(base_de_dados!$T:$T,base_de_dados!$B:$B,$B277,base_de_dados!$G:$G,J$61,base_de_dados!$H:$H,$L$1,base_de_dados!$C:$C,$A277,base_de_dados!$M:$M,"&lt;=2014",base_de_dados!$O:$O,"&gt;=42004")</f>
        <v>0</v>
      </c>
      <c r="K277" s="32">
        <f t="shared" si="8"/>
        <v>7.914764079147641E-3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SUMIFS(base_de_dados!$T:$T,base_de_dados!$B:$B,$B278,base_de_dados!$G:$G,C$61,base_de_dados!$H:$H,$L$1,base_de_dados!$C:$C,$A278,base_de_dados!$M:$M,"&lt;=2014",base_de_dados!$O:$O,"&gt;=42004")</f>
        <v>0</v>
      </c>
      <c r="D278" s="5">
        <f>SUMIFS(base_de_dados!$T:$T,base_de_dados!$B:$B,$B278,base_de_dados!$G:$G,D$61,base_de_dados!$H:$H,$L$1,base_de_dados!$C:$C,$A278,base_de_dados!$M:$M,"&lt;=2014",base_de_dados!$O:$O,"&gt;=42004")</f>
        <v>0</v>
      </c>
      <c r="E278" s="5">
        <f>SUMIFS(base_de_dados!$T:$T,base_de_dados!$B:$B,$B278,base_de_dados!$G:$G,E$61,base_de_dados!$H:$H,$L$1,base_de_dados!$C:$C,$A278,base_de_dados!$M:$M,"&lt;=2014",base_de_dados!$O:$O,"&gt;=42004")</f>
        <v>0</v>
      </c>
      <c r="F278" s="5">
        <f>SUMIFS(base_de_dados!$T:$T,base_de_dados!$B:$B,$B278,base_de_dados!$G:$G,F$61,base_de_dados!$H:$H,$L$1,base_de_dados!$C:$C,$A278,base_de_dados!$M:$M,"&lt;=2014",base_de_dados!$O:$O,"&gt;=42004")</f>
        <v>0</v>
      </c>
      <c r="G278" s="5">
        <f>SUMIFS(base_de_dados!$T:$T,base_de_dados!$B:$B,$B278,base_de_dados!$G:$G,G$61,base_de_dados!$H:$H,$L$1,base_de_dados!$C:$C,$A278,base_de_dados!$M:$M,"&lt;=2014",base_de_dados!$O:$O,"&gt;=42004")</f>
        <v>0</v>
      </c>
      <c r="H278" s="5">
        <f>SUMIFS(base_de_dados!$T:$T,base_de_dados!$B:$B,$B278,base_de_dados!$G:$G,H$61,base_de_dados!$H:$H,$L$1,base_de_dados!$C:$C,$A278,base_de_dados!$M:$M,"&lt;=2014",base_de_dados!$O:$O,"&gt;=42004")</f>
        <v>0</v>
      </c>
      <c r="I278" s="5">
        <f>SUMIFS(base_de_dados!$T:$T,base_de_dados!$B:$B,$B278,base_de_dados!$G:$G,I$61,base_de_dados!$H:$H,$L$1,base_de_dados!$C:$C,$A278,base_de_dados!$M:$M,"&lt;=2014",base_de_dados!$O:$O,"&gt;=42004")</f>
        <v>0</v>
      </c>
      <c r="J278" s="5">
        <f>SUMIFS(base_de_dados!$T:$T,base_de_dados!$B:$B,$B278,base_de_dados!$G:$G,J$61,base_de_dados!$H:$H,$L$1,base_de_dados!$C:$C,$A278,base_de_dados!$M:$M,"&lt;=2014",base_de_dados!$O:$O,"&gt;=42004")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SUMIFS(base_de_dados!$T:$T,base_de_dados!$B:$B,$B279,base_de_dados!$G:$G,C$61,base_de_dados!$H:$H,$L$1,base_de_dados!$C:$C,$A279,base_de_dados!$M:$M,"&lt;=2014",base_de_dados!$O:$O,"&gt;=42004")</f>
        <v>0</v>
      </c>
      <c r="D279" s="5">
        <f>SUMIFS(base_de_dados!$T:$T,base_de_dados!$B:$B,$B279,base_de_dados!$G:$G,D$61,base_de_dados!$H:$H,$L$1,base_de_dados!$C:$C,$A279,base_de_dados!$M:$M,"&lt;=2014",base_de_dados!$O:$O,"&gt;=42004")</f>
        <v>0</v>
      </c>
      <c r="E279" s="5">
        <f>SUMIFS(base_de_dados!$T:$T,base_de_dados!$B:$B,$B279,base_de_dados!$G:$G,E$61,base_de_dados!$H:$H,$L$1,base_de_dados!$C:$C,$A279,base_de_dados!$M:$M,"&lt;=2014",base_de_dados!$O:$O,"&gt;=42004")</f>
        <v>0</v>
      </c>
      <c r="F279" s="5">
        <f>SUMIFS(base_de_dados!$T:$T,base_de_dados!$B:$B,$B279,base_de_dados!$G:$G,F$61,base_de_dados!$H:$H,$L$1,base_de_dados!$C:$C,$A279,base_de_dados!$M:$M,"&lt;=2014",base_de_dados!$O:$O,"&gt;=42004")</f>
        <v>0</v>
      </c>
      <c r="G279" s="5">
        <f>SUMIFS(base_de_dados!$T:$T,base_de_dados!$B:$B,$B279,base_de_dados!$G:$G,G$61,base_de_dados!$H:$H,$L$1,base_de_dados!$C:$C,$A279,base_de_dados!$M:$M,"&lt;=2014",base_de_dados!$O:$O,"&gt;=42004")</f>
        <v>0</v>
      </c>
      <c r="H279" s="5">
        <f>SUMIFS(base_de_dados!$T:$T,base_de_dados!$B:$B,$B279,base_de_dados!$G:$G,H$61,base_de_dados!$H:$H,$L$1,base_de_dados!$C:$C,$A279,base_de_dados!$M:$M,"&lt;=2014",base_de_dados!$O:$O,"&gt;=42004")</f>
        <v>0</v>
      </c>
      <c r="I279" s="5">
        <f>SUMIFS(base_de_dados!$T:$T,base_de_dados!$B:$B,$B279,base_de_dados!$G:$G,I$61,base_de_dados!$H:$H,$L$1,base_de_dados!$C:$C,$A279,base_de_dados!$M:$M,"&lt;=2014",base_de_dados!$O:$O,"&gt;=42004")</f>
        <v>0</v>
      </c>
      <c r="J279" s="5">
        <f>SUMIFS(base_de_dados!$T:$T,base_de_dados!$B:$B,$B279,base_de_dados!$G:$G,J$61,base_de_dados!$H:$H,$L$1,base_de_dados!$C:$C,$A279,base_de_dados!$M:$M,"&lt;=2014",base_de_dados!$O:$O,"&gt;=42004")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SUMIFS(base_de_dados!$T:$T,base_de_dados!$B:$B,$B280,base_de_dados!$G:$G,C$61,base_de_dados!$H:$H,$L$1,base_de_dados!$C:$C,$A280,base_de_dados!$M:$M,"&lt;=2014",base_de_dados!$O:$O,"&gt;=42004")</f>
        <v>0</v>
      </c>
      <c r="D280" s="5">
        <f>SUMIFS(base_de_dados!$T:$T,base_de_dados!$B:$B,$B280,base_de_dados!$G:$G,D$61,base_de_dados!$H:$H,$L$1,base_de_dados!$C:$C,$A280,base_de_dados!$M:$M,"&lt;=2014",base_de_dados!$O:$O,"&gt;=42004")</f>
        <v>0</v>
      </c>
      <c r="E280" s="5">
        <f>SUMIFS(base_de_dados!$T:$T,base_de_dados!$B:$B,$B280,base_de_dados!$G:$G,E$61,base_de_dados!$H:$H,$L$1,base_de_dados!$C:$C,$A280,base_de_dados!$M:$M,"&lt;=2014",base_de_dados!$O:$O,"&gt;=42004")</f>
        <v>0</v>
      </c>
      <c r="F280" s="5">
        <f>SUMIFS(base_de_dados!$T:$T,base_de_dados!$B:$B,$B280,base_de_dados!$G:$G,F$61,base_de_dados!$H:$H,$L$1,base_de_dados!$C:$C,$A280,base_de_dados!$M:$M,"&lt;=2014",base_de_dados!$O:$O,"&gt;=42004")</f>
        <v>0</v>
      </c>
      <c r="G280" s="5">
        <f>SUMIFS(base_de_dados!$T:$T,base_de_dados!$B:$B,$B280,base_de_dados!$G:$G,G$61,base_de_dados!$H:$H,$L$1,base_de_dados!$C:$C,$A280,base_de_dados!$M:$M,"&lt;=2014",base_de_dados!$O:$O,"&gt;=42004")</f>
        <v>0</v>
      </c>
      <c r="H280" s="5">
        <f>SUMIFS(base_de_dados!$T:$T,base_de_dados!$B:$B,$B280,base_de_dados!$G:$G,H$61,base_de_dados!$H:$H,$L$1,base_de_dados!$C:$C,$A280,base_de_dados!$M:$M,"&lt;=2014",base_de_dados!$O:$O,"&gt;=42004")</f>
        <v>0</v>
      </c>
      <c r="I280" s="5">
        <f>SUMIFS(base_de_dados!$T:$T,base_de_dados!$B:$B,$B280,base_de_dados!$G:$G,I$61,base_de_dados!$H:$H,$L$1,base_de_dados!$C:$C,$A280,base_de_dados!$M:$M,"&lt;=2014",base_de_dados!$O:$O,"&gt;=42004")</f>
        <v>0</v>
      </c>
      <c r="J280" s="5">
        <f>SUMIFS(base_de_dados!$T:$T,base_de_dados!$B:$B,$B280,base_de_dados!$G:$G,J$61,base_de_dados!$H:$H,$L$1,base_de_dados!$C:$C,$A280,base_de_dados!$M:$M,"&lt;=2014",base_de_dados!$O:$O,"&gt;=42004")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SUMIFS(base_de_dados!$T:$T,base_de_dados!$B:$B,$B281,base_de_dados!$G:$G,C$61,base_de_dados!$H:$H,$L$1,base_de_dados!$C:$C,$A281,base_de_dados!$M:$M,"&lt;=2014",base_de_dados!$O:$O,"&gt;=42004")</f>
        <v>0</v>
      </c>
      <c r="D281" s="5">
        <f>SUMIFS(base_de_dados!$T:$T,base_de_dados!$B:$B,$B281,base_de_dados!$G:$G,D$61,base_de_dados!$H:$H,$L$1,base_de_dados!$C:$C,$A281,base_de_dados!$M:$M,"&lt;=2014",base_de_dados!$O:$O,"&gt;=42004")</f>
        <v>0</v>
      </c>
      <c r="E281" s="5">
        <f>SUMIFS(base_de_dados!$T:$T,base_de_dados!$B:$B,$B281,base_de_dados!$G:$G,E$61,base_de_dados!$H:$H,$L$1,base_de_dados!$C:$C,$A281,base_de_dados!$M:$M,"&lt;=2014",base_de_dados!$O:$O,"&gt;=42004")</f>
        <v>0</v>
      </c>
      <c r="F281" s="5">
        <f>SUMIFS(base_de_dados!$T:$T,base_de_dados!$B:$B,$B281,base_de_dados!$G:$G,F$61,base_de_dados!$H:$H,$L$1,base_de_dados!$C:$C,$A281,base_de_dados!$M:$M,"&lt;=2014",base_de_dados!$O:$O,"&gt;=42004")</f>
        <v>0</v>
      </c>
      <c r="G281" s="5">
        <f>SUMIFS(base_de_dados!$T:$T,base_de_dados!$B:$B,$B281,base_de_dados!$G:$G,G$61,base_de_dados!$H:$H,$L$1,base_de_dados!$C:$C,$A281,base_de_dados!$M:$M,"&lt;=2014",base_de_dados!$O:$O,"&gt;=42004")</f>
        <v>0</v>
      </c>
      <c r="H281" s="5">
        <f>SUMIFS(base_de_dados!$T:$T,base_de_dados!$B:$B,$B281,base_de_dados!$G:$G,H$61,base_de_dados!$H:$H,$L$1,base_de_dados!$C:$C,$A281,base_de_dados!$M:$M,"&lt;=2014",base_de_dados!$O:$O,"&gt;=42004")</f>
        <v>0</v>
      </c>
      <c r="I281" s="5">
        <f>SUMIFS(base_de_dados!$T:$T,base_de_dados!$B:$B,$B281,base_de_dados!$G:$G,I$61,base_de_dados!$H:$H,$L$1,base_de_dados!$C:$C,$A281,base_de_dados!$M:$M,"&lt;=2014",base_de_dados!$O:$O,"&gt;=42004")</f>
        <v>0</v>
      </c>
      <c r="J281" s="5">
        <f>SUMIFS(base_de_dados!$T:$T,base_de_dados!$B:$B,$B281,base_de_dados!$G:$G,J$61,base_de_dados!$H:$H,$L$1,base_de_dados!$C:$C,$A281,base_de_dados!$M:$M,"&lt;=2014",base_de_dados!$O:$O,"&gt;=42004")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SUMIFS(base_de_dados!$T:$T,base_de_dados!$B:$B,$B282,base_de_dados!$G:$G,C$61,base_de_dados!$H:$H,$L$1,base_de_dados!$C:$C,$A282,base_de_dados!$M:$M,"&lt;=2014",base_de_dados!$O:$O,"&gt;=42004")</f>
        <v>0</v>
      </c>
      <c r="D282" s="5">
        <f>SUMIFS(base_de_dados!$T:$T,base_de_dados!$B:$B,$B282,base_de_dados!$G:$G,D$61,base_de_dados!$H:$H,$L$1,base_de_dados!$C:$C,$A282,base_de_dados!$M:$M,"&lt;=2014",base_de_dados!$O:$O,"&gt;=42004")</f>
        <v>0</v>
      </c>
      <c r="E282" s="5">
        <f>SUMIFS(base_de_dados!$T:$T,base_de_dados!$B:$B,$B282,base_de_dados!$G:$G,E$61,base_de_dados!$H:$H,$L$1,base_de_dados!$C:$C,$A282,base_de_dados!$M:$M,"&lt;=2014",base_de_dados!$O:$O,"&gt;=42004")</f>
        <v>0</v>
      </c>
      <c r="F282" s="5">
        <f>SUMIFS(base_de_dados!$T:$T,base_de_dados!$B:$B,$B282,base_de_dados!$G:$G,F$61,base_de_dados!$H:$H,$L$1,base_de_dados!$C:$C,$A282,base_de_dados!$M:$M,"&lt;=2014",base_de_dados!$O:$O,"&gt;=42004")</f>
        <v>0</v>
      </c>
      <c r="G282" s="5">
        <f>SUMIFS(base_de_dados!$T:$T,base_de_dados!$B:$B,$B282,base_de_dados!$G:$G,G$61,base_de_dados!$H:$H,$L$1,base_de_dados!$C:$C,$A282,base_de_dados!$M:$M,"&lt;=2014",base_de_dados!$O:$O,"&gt;=42004")</f>
        <v>0</v>
      </c>
      <c r="H282" s="5">
        <f>SUMIFS(base_de_dados!$T:$T,base_de_dados!$B:$B,$B282,base_de_dados!$G:$G,H$61,base_de_dados!$H:$H,$L$1,base_de_dados!$C:$C,$A282,base_de_dados!$M:$M,"&lt;=2014",base_de_dados!$O:$O,"&gt;=42004")</f>
        <v>0</v>
      </c>
      <c r="I282" s="5">
        <f>SUMIFS(base_de_dados!$T:$T,base_de_dados!$B:$B,$B282,base_de_dados!$G:$G,I$61,base_de_dados!$H:$H,$L$1,base_de_dados!$C:$C,$A282,base_de_dados!$M:$M,"&lt;=2014",base_de_dados!$O:$O,"&gt;=42004")</f>
        <v>0</v>
      </c>
      <c r="J282" s="5">
        <f>SUMIFS(base_de_dados!$T:$T,base_de_dados!$B:$B,$B282,base_de_dados!$G:$G,J$61,base_de_dados!$H:$H,$L$1,base_de_dados!$C:$C,$A282,base_de_dados!$M:$M,"&lt;=2014",base_de_dados!$O:$O,"&gt;=42004")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SUMIFS(base_de_dados!$T:$T,base_de_dados!$B:$B,$B283,base_de_dados!$G:$G,C$61,base_de_dados!$H:$H,$L$1,base_de_dados!$C:$C,$A283,base_de_dados!$M:$M,"&lt;=2014",base_de_dados!$O:$O,"&gt;=42004")</f>
        <v>0</v>
      </c>
      <c r="D283" s="5">
        <f>SUMIFS(base_de_dados!$T:$T,base_de_dados!$B:$B,$B283,base_de_dados!$G:$G,D$61,base_de_dados!$H:$H,$L$1,base_de_dados!$C:$C,$A283,base_de_dados!$M:$M,"&lt;=2014",base_de_dados!$O:$O,"&gt;=42004")</f>
        <v>0</v>
      </c>
      <c r="E283" s="5">
        <f>SUMIFS(base_de_dados!$T:$T,base_de_dados!$B:$B,$B283,base_de_dados!$G:$G,E$61,base_de_dados!$H:$H,$L$1,base_de_dados!$C:$C,$A283,base_de_dados!$M:$M,"&lt;=2014",base_de_dados!$O:$O,"&gt;=42004")</f>
        <v>0</v>
      </c>
      <c r="F283" s="5">
        <f>SUMIFS(base_de_dados!$T:$T,base_de_dados!$B:$B,$B283,base_de_dados!$G:$G,F$61,base_de_dados!$H:$H,$L$1,base_de_dados!$C:$C,$A283,base_de_dados!$M:$M,"&lt;=2014",base_de_dados!$O:$O,"&gt;=42004")</f>
        <v>0</v>
      </c>
      <c r="G283" s="5">
        <f>SUMIFS(base_de_dados!$T:$T,base_de_dados!$B:$B,$B283,base_de_dados!$G:$G,G$61,base_de_dados!$H:$H,$L$1,base_de_dados!$C:$C,$A283,base_de_dados!$M:$M,"&lt;=2014",base_de_dados!$O:$O,"&gt;=42004")</f>
        <v>0</v>
      </c>
      <c r="H283" s="5">
        <f>SUMIFS(base_de_dados!$T:$T,base_de_dados!$B:$B,$B283,base_de_dados!$G:$G,H$61,base_de_dados!$H:$H,$L$1,base_de_dados!$C:$C,$A283,base_de_dados!$M:$M,"&lt;=2014",base_de_dados!$O:$O,"&gt;=42004")</f>
        <v>0</v>
      </c>
      <c r="I283" s="5">
        <f>SUMIFS(base_de_dados!$T:$T,base_de_dados!$B:$B,$B283,base_de_dados!$G:$G,I$61,base_de_dados!$H:$H,$L$1,base_de_dados!$C:$C,$A283,base_de_dados!$M:$M,"&lt;=2014",base_de_dados!$O:$O,"&gt;=42004")</f>
        <v>0</v>
      </c>
      <c r="J283" s="5">
        <f>SUMIFS(base_de_dados!$T:$T,base_de_dados!$B:$B,$B283,base_de_dados!$G:$G,J$61,base_de_dados!$H:$H,$L$1,base_de_dados!$C:$C,$A283,base_de_dados!$M:$M,"&lt;=2014",base_de_dados!$O:$O,"&gt;=42004")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SUMIFS(base_de_dados!$T:$T,base_de_dados!$B:$B,$B284,base_de_dados!$G:$G,C$61,base_de_dados!$H:$H,$L$1,base_de_dados!$C:$C,$A284,base_de_dados!$M:$M,"&lt;=2014",base_de_dados!$O:$O,"&gt;=42004")</f>
        <v>0</v>
      </c>
      <c r="D284" s="5">
        <f>SUMIFS(base_de_dados!$T:$T,base_de_dados!$B:$B,$B284,base_de_dados!$G:$G,D$61,base_de_dados!$H:$H,$L$1,base_de_dados!$C:$C,$A284,base_de_dados!$M:$M,"&lt;=2014",base_de_dados!$O:$O,"&gt;=42004")</f>
        <v>0</v>
      </c>
      <c r="E284" s="5">
        <f>SUMIFS(base_de_dados!$T:$T,base_de_dados!$B:$B,$B284,base_de_dados!$G:$G,E$61,base_de_dados!$H:$H,$L$1,base_de_dados!$C:$C,$A284,base_de_dados!$M:$M,"&lt;=2014",base_de_dados!$O:$O,"&gt;=42004")</f>
        <v>0</v>
      </c>
      <c r="F284" s="5">
        <f>SUMIFS(base_de_dados!$T:$T,base_de_dados!$B:$B,$B284,base_de_dados!$G:$G,F$61,base_de_dados!$H:$H,$L$1,base_de_dados!$C:$C,$A284,base_de_dados!$M:$M,"&lt;=2014",base_de_dados!$O:$O,"&gt;=42004")</f>
        <v>0</v>
      </c>
      <c r="G284" s="5">
        <f>SUMIFS(base_de_dados!$T:$T,base_de_dados!$B:$B,$B284,base_de_dados!$G:$G,G$61,base_de_dados!$H:$H,$L$1,base_de_dados!$C:$C,$A284,base_de_dados!$M:$M,"&lt;=2014",base_de_dados!$O:$O,"&gt;=42004")</f>
        <v>0</v>
      </c>
      <c r="H284" s="5">
        <f>SUMIFS(base_de_dados!$T:$T,base_de_dados!$B:$B,$B284,base_de_dados!$G:$G,H$61,base_de_dados!$H:$H,$L$1,base_de_dados!$C:$C,$A284,base_de_dados!$M:$M,"&lt;=2014",base_de_dados!$O:$O,"&gt;=42004")</f>
        <v>0</v>
      </c>
      <c r="I284" s="5">
        <f>SUMIFS(base_de_dados!$T:$T,base_de_dados!$B:$B,$B284,base_de_dados!$G:$G,I$61,base_de_dados!$H:$H,$L$1,base_de_dados!$C:$C,$A284,base_de_dados!$M:$M,"&lt;=2014",base_de_dados!$O:$O,"&gt;=42004")</f>
        <v>0</v>
      </c>
      <c r="J284" s="5">
        <f>SUMIFS(base_de_dados!$T:$T,base_de_dados!$B:$B,$B284,base_de_dados!$G:$G,J$61,base_de_dados!$H:$H,$L$1,base_de_dados!$C:$C,$A284,base_de_dados!$M:$M,"&lt;=2014",base_de_dados!$O:$O,"&gt;=42004")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SUMIFS(base_de_dados!$T:$T,base_de_dados!$B:$B,$B285,base_de_dados!$G:$G,C$61,base_de_dados!$H:$H,$L$1,base_de_dados!$C:$C,$A285,base_de_dados!$M:$M,"&lt;=2014",base_de_dados!$O:$O,"&gt;=42004")</f>
        <v>0</v>
      </c>
      <c r="D285" s="5">
        <f>SUMIFS(base_de_dados!$T:$T,base_de_dados!$B:$B,$B285,base_de_dados!$G:$G,D$61,base_de_dados!$H:$H,$L$1,base_de_dados!$C:$C,$A285,base_de_dados!$M:$M,"&lt;=2014",base_de_dados!$O:$O,"&gt;=42004")</f>
        <v>0</v>
      </c>
      <c r="E285" s="5">
        <f>SUMIFS(base_de_dados!$T:$T,base_de_dados!$B:$B,$B285,base_de_dados!$G:$G,E$61,base_de_dados!$H:$H,$L$1,base_de_dados!$C:$C,$A285,base_de_dados!$M:$M,"&lt;=2014",base_de_dados!$O:$O,"&gt;=42004")</f>
        <v>0</v>
      </c>
      <c r="F285" s="5">
        <f>SUMIFS(base_de_dados!$T:$T,base_de_dados!$B:$B,$B285,base_de_dados!$G:$G,F$61,base_de_dados!$H:$H,$L$1,base_de_dados!$C:$C,$A285,base_de_dados!$M:$M,"&lt;=2014",base_de_dados!$O:$O,"&gt;=42004")</f>
        <v>0</v>
      </c>
      <c r="G285" s="5">
        <f>SUMIFS(base_de_dados!$T:$T,base_de_dados!$B:$B,$B285,base_de_dados!$G:$G,G$61,base_de_dados!$H:$H,$L$1,base_de_dados!$C:$C,$A285,base_de_dados!$M:$M,"&lt;=2014",base_de_dados!$O:$O,"&gt;=42004")</f>
        <v>0</v>
      </c>
      <c r="H285" s="5">
        <f>SUMIFS(base_de_dados!$T:$T,base_de_dados!$B:$B,$B285,base_de_dados!$G:$G,H$61,base_de_dados!$H:$H,$L$1,base_de_dados!$C:$C,$A285,base_de_dados!$M:$M,"&lt;=2014",base_de_dados!$O:$O,"&gt;=42004")</f>
        <v>0</v>
      </c>
      <c r="I285" s="5">
        <f>SUMIFS(base_de_dados!$T:$T,base_de_dados!$B:$B,$B285,base_de_dados!$G:$G,I$61,base_de_dados!$H:$H,$L$1,base_de_dados!$C:$C,$A285,base_de_dados!$M:$M,"&lt;=2014",base_de_dados!$O:$O,"&gt;=42004")</f>
        <v>0</v>
      </c>
      <c r="J285" s="5">
        <f>SUMIFS(base_de_dados!$T:$T,base_de_dados!$B:$B,$B285,base_de_dados!$G:$G,J$61,base_de_dados!$H:$H,$L$1,base_de_dados!$C:$C,$A285,base_de_dados!$M:$M,"&lt;=2014",base_de_dados!$O:$O,"&gt;=42004")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SUMIFS(base_de_dados!$T:$T,base_de_dados!$B:$B,$B286,base_de_dados!$G:$G,C$61,base_de_dados!$H:$H,$L$1,base_de_dados!$C:$C,$A286,base_de_dados!$M:$M,"&lt;=2014",base_de_dados!$O:$O,"&gt;=42004")</f>
        <v>0</v>
      </c>
      <c r="D286" s="5">
        <f>SUMIFS(base_de_dados!$T:$T,base_de_dados!$B:$B,$B286,base_de_dados!$G:$G,D$61,base_de_dados!$H:$H,$L$1,base_de_dados!$C:$C,$A286,base_de_dados!$M:$M,"&lt;=2014",base_de_dados!$O:$O,"&gt;=42004")</f>
        <v>0</v>
      </c>
      <c r="E286" s="5">
        <f>SUMIFS(base_de_dados!$T:$T,base_de_dados!$B:$B,$B286,base_de_dados!$G:$G,E$61,base_de_dados!$H:$H,$L$1,base_de_dados!$C:$C,$A286,base_de_dados!$M:$M,"&lt;=2014",base_de_dados!$O:$O,"&gt;=42004")</f>
        <v>0</v>
      </c>
      <c r="F286" s="5">
        <f>SUMIFS(base_de_dados!$T:$T,base_de_dados!$B:$B,$B286,base_de_dados!$G:$G,F$61,base_de_dados!$H:$H,$L$1,base_de_dados!$C:$C,$A286,base_de_dados!$M:$M,"&lt;=2014",base_de_dados!$O:$O,"&gt;=42004")</f>
        <v>0</v>
      </c>
      <c r="G286" s="5">
        <f>SUMIFS(base_de_dados!$T:$T,base_de_dados!$B:$B,$B286,base_de_dados!$G:$G,G$61,base_de_dados!$H:$H,$L$1,base_de_dados!$C:$C,$A286,base_de_dados!$M:$M,"&lt;=2014",base_de_dados!$O:$O,"&gt;=42004")</f>
        <v>0</v>
      </c>
      <c r="H286" s="5">
        <f>SUMIFS(base_de_dados!$T:$T,base_de_dados!$B:$B,$B286,base_de_dados!$G:$G,H$61,base_de_dados!$H:$H,$L$1,base_de_dados!$C:$C,$A286,base_de_dados!$M:$M,"&lt;=2014",base_de_dados!$O:$O,"&gt;=42004")</f>
        <v>0</v>
      </c>
      <c r="I286" s="5">
        <f>SUMIFS(base_de_dados!$T:$T,base_de_dados!$B:$B,$B286,base_de_dados!$G:$G,I$61,base_de_dados!$H:$H,$L$1,base_de_dados!$C:$C,$A286,base_de_dados!$M:$M,"&lt;=2014",base_de_dados!$O:$O,"&gt;=42004")</f>
        <v>0</v>
      </c>
      <c r="J286" s="5">
        <f>SUMIFS(base_de_dados!$T:$T,base_de_dados!$B:$B,$B286,base_de_dados!$G:$G,J$61,base_de_dados!$H:$H,$L$1,base_de_dados!$C:$C,$A286,base_de_dados!$M:$M,"&lt;=2014",base_de_dados!$O:$O,"&gt;=42004")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SUMIFS(base_de_dados!$T:$T,base_de_dados!$B:$B,$B287,base_de_dados!$G:$G,C$61,base_de_dados!$H:$H,$L$1,base_de_dados!$C:$C,$A287,base_de_dados!$M:$M,"&lt;=2014",base_de_dados!$O:$O,"&gt;=42004")</f>
        <v>0</v>
      </c>
      <c r="D287" s="5">
        <f>SUMIFS(base_de_dados!$T:$T,base_de_dados!$B:$B,$B287,base_de_dados!$G:$G,D$61,base_de_dados!$H:$H,$L$1,base_de_dados!$C:$C,$A287,base_de_dados!$M:$M,"&lt;=2014",base_de_dados!$O:$O,"&gt;=42004")</f>
        <v>0</v>
      </c>
      <c r="E287" s="5">
        <f>SUMIFS(base_de_dados!$T:$T,base_de_dados!$B:$B,$B287,base_de_dados!$G:$G,E$61,base_de_dados!$H:$H,$L$1,base_de_dados!$C:$C,$A287,base_de_dados!$M:$M,"&lt;=2014",base_de_dados!$O:$O,"&gt;=42004")</f>
        <v>0</v>
      </c>
      <c r="F287" s="5">
        <f>SUMIFS(base_de_dados!$T:$T,base_de_dados!$B:$B,$B287,base_de_dados!$G:$G,F$61,base_de_dados!$H:$H,$L$1,base_de_dados!$C:$C,$A287,base_de_dados!$M:$M,"&lt;=2014",base_de_dados!$O:$O,"&gt;=42004")</f>
        <v>0</v>
      </c>
      <c r="G287" s="5">
        <f>SUMIFS(base_de_dados!$T:$T,base_de_dados!$B:$B,$B287,base_de_dados!$G:$G,G$61,base_de_dados!$H:$H,$L$1,base_de_dados!$C:$C,$A287,base_de_dados!$M:$M,"&lt;=2014",base_de_dados!$O:$O,"&gt;=42004")</f>
        <v>0</v>
      </c>
      <c r="H287" s="5">
        <f>SUMIFS(base_de_dados!$T:$T,base_de_dados!$B:$B,$B287,base_de_dados!$G:$G,H$61,base_de_dados!$H:$H,$L$1,base_de_dados!$C:$C,$A287,base_de_dados!$M:$M,"&lt;=2014",base_de_dados!$O:$O,"&gt;=42004")</f>
        <v>0</v>
      </c>
      <c r="I287" s="5">
        <f>SUMIFS(base_de_dados!$T:$T,base_de_dados!$B:$B,$B287,base_de_dados!$G:$G,I$61,base_de_dados!$H:$H,$L$1,base_de_dados!$C:$C,$A287,base_de_dados!$M:$M,"&lt;=2014",base_de_dados!$O:$O,"&gt;=42004")</f>
        <v>0</v>
      </c>
      <c r="J287" s="5">
        <f>SUMIFS(base_de_dados!$T:$T,base_de_dados!$B:$B,$B287,base_de_dados!$G:$G,J$61,base_de_dados!$H:$H,$L$1,base_de_dados!$C:$C,$A287,base_de_dados!$M:$M,"&lt;=2014",base_de_dados!$O:$O,"&gt;=42004")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SUMIFS(base_de_dados!$T:$T,base_de_dados!$B:$B,$B288,base_de_dados!$G:$G,C$61,base_de_dados!$H:$H,$L$1,base_de_dados!$C:$C,$A288,base_de_dados!$M:$M,"&lt;=2014",base_de_dados!$O:$O,"&gt;=42004")</f>
        <v>0</v>
      </c>
      <c r="D288" s="5">
        <f>SUMIFS(base_de_dados!$T:$T,base_de_dados!$B:$B,$B288,base_de_dados!$G:$G,D$61,base_de_dados!$H:$H,$L$1,base_de_dados!$C:$C,$A288,base_de_dados!$M:$M,"&lt;=2014",base_de_dados!$O:$O,"&gt;=42004")</f>
        <v>0</v>
      </c>
      <c r="E288" s="5">
        <f>SUMIFS(base_de_dados!$T:$T,base_de_dados!$B:$B,$B288,base_de_dados!$G:$G,E$61,base_de_dados!$H:$H,$L$1,base_de_dados!$C:$C,$A288,base_de_dados!$M:$M,"&lt;=2014",base_de_dados!$O:$O,"&gt;=42004")</f>
        <v>0</v>
      </c>
      <c r="F288" s="5">
        <f>SUMIFS(base_de_dados!$T:$T,base_de_dados!$B:$B,$B288,base_de_dados!$G:$G,F$61,base_de_dados!$H:$H,$L$1,base_de_dados!$C:$C,$A288,base_de_dados!$M:$M,"&lt;=2014",base_de_dados!$O:$O,"&gt;=42004")</f>
        <v>0</v>
      </c>
      <c r="G288" s="5">
        <f>SUMIFS(base_de_dados!$T:$T,base_de_dados!$B:$B,$B288,base_de_dados!$G:$G,G$61,base_de_dados!$H:$H,$L$1,base_de_dados!$C:$C,$A288,base_de_dados!$M:$M,"&lt;=2014",base_de_dados!$O:$O,"&gt;=42004")</f>
        <v>0</v>
      </c>
      <c r="H288" s="5">
        <f>SUMIFS(base_de_dados!$T:$T,base_de_dados!$B:$B,$B288,base_de_dados!$G:$G,H$61,base_de_dados!$H:$H,$L$1,base_de_dados!$C:$C,$A288,base_de_dados!$M:$M,"&lt;=2014",base_de_dados!$O:$O,"&gt;=42004")</f>
        <v>0</v>
      </c>
      <c r="I288" s="5">
        <f>SUMIFS(base_de_dados!$T:$T,base_de_dados!$B:$B,$B288,base_de_dados!$G:$G,I$61,base_de_dados!$H:$H,$L$1,base_de_dados!$C:$C,$A288,base_de_dados!$M:$M,"&lt;=2014",base_de_dados!$O:$O,"&gt;=42004")</f>
        <v>0</v>
      </c>
      <c r="J288" s="5">
        <f>SUMIFS(base_de_dados!$T:$T,base_de_dados!$B:$B,$B288,base_de_dados!$G:$G,J$61,base_de_dados!$H:$H,$L$1,base_de_dados!$C:$C,$A288,base_de_dados!$M:$M,"&lt;=2014",base_de_dados!$O:$O,"&gt;=42004")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SUMIFS(base_de_dados!$T:$T,base_de_dados!$B:$B,$B289,base_de_dados!$G:$G,C$61,base_de_dados!$H:$H,$L$1,base_de_dados!$C:$C,$A289,base_de_dados!$M:$M,"&lt;=2014",base_de_dados!$O:$O,"&gt;=42004")</f>
        <v>0</v>
      </c>
      <c r="D289" s="5">
        <f>SUMIFS(base_de_dados!$T:$T,base_de_dados!$B:$B,$B289,base_de_dados!$G:$G,D$61,base_de_dados!$H:$H,$L$1,base_de_dados!$C:$C,$A289,base_de_dados!$M:$M,"&lt;=2014",base_de_dados!$O:$O,"&gt;=42004")</f>
        <v>0</v>
      </c>
      <c r="E289" s="5">
        <f>SUMIFS(base_de_dados!$T:$T,base_de_dados!$B:$B,$B289,base_de_dados!$G:$G,E$61,base_de_dados!$H:$H,$L$1,base_de_dados!$C:$C,$A289,base_de_dados!$M:$M,"&lt;=2014",base_de_dados!$O:$O,"&gt;=42004")</f>
        <v>0</v>
      </c>
      <c r="F289" s="5">
        <f>SUMIFS(base_de_dados!$T:$T,base_de_dados!$B:$B,$B289,base_de_dados!$G:$G,F$61,base_de_dados!$H:$H,$L$1,base_de_dados!$C:$C,$A289,base_de_dados!$M:$M,"&lt;=2014",base_de_dados!$O:$O,"&gt;=42004")</f>
        <v>0</v>
      </c>
      <c r="G289" s="5">
        <f>SUMIFS(base_de_dados!$T:$T,base_de_dados!$B:$B,$B289,base_de_dados!$G:$G,G$61,base_de_dados!$H:$H,$L$1,base_de_dados!$C:$C,$A289,base_de_dados!$M:$M,"&lt;=2014",base_de_dados!$O:$O,"&gt;=42004")</f>
        <v>0</v>
      </c>
      <c r="H289" s="5">
        <f>SUMIFS(base_de_dados!$T:$T,base_de_dados!$B:$B,$B289,base_de_dados!$G:$G,H$61,base_de_dados!$H:$H,$L$1,base_de_dados!$C:$C,$A289,base_de_dados!$M:$M,"&lt;=2014",base_de_dados!$O:$O,"&gt;=42004")</f>
        <v>0</v>
      </c>
      <c r="I289" s="5">
        <f>SUMIFS(base_de_dados!$T:$T,base_de_dados!$B:$B,$B289,base_de_dados!$G:$G,I$61,base_de_dados!$H:$H,$L$1,base_de_dados!$C:$C,$A289,base_de_dados!$M:$M,"&lt;=2014",base_de_dados!$O:$O,"&gt;=42004")</f>
        <v>0</v>
      </c>
      <c r="J289" s="5">
        <f>SUMIFS(base_de_dados!$T:$T,base_de_dados!$B:$B,$B289,base_de_dados!$G:$G,J$61,base_de_dados!$H:$H,$L$1,base_de_dados!$C:$C,$A289,base_de_dados!$M:$M,"&lt;=2014",base_de_dados!$O:$O,"&gt;=42004")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SUMIFS(base_de_dados!$T:$T,base_de_dados!$B:$B,$B290,base_de_dados!$G:$G,C$61,base_de_dados!$H:$H,$L$1,base_de_dados!$C:$C,$A290,base_de_dados!$M:$M,"&lt;=2014",base_de_dados!$O:$O,"&gt;=42004")</f>
        <v>1.9105555555555556</v>
      </c>
      <c r="D290" s="5">
        <f>SUMIFS(base_de_dados!$T:$T,base_de_dados!$B:$B,$B290,base_de_dados!$G:$G,D$61,base_de_dados!$H:$H,$L$1,base_de_dados!$C:$C,$A290,base_de_dados!$M:$M,"&lt;=2014",base_de_dados!$O:$O,"&gt;=42004")</f>
        <v>0</v>
      </c>
      <c r="E290" s="5">
        <f>SUMIFS(base_de_dados!$T:$T,base_de_dados!$B:$B,$B290,base_de_dados!$G:$G,E$61,base_de_dados!$H:$H,$L$1,base_de_dados!$C:$C,$A290,base_de_dados!$M:$M,"&lt;=2014",base_de_dados!$O:$O,"&gt;=42004")</f>
        <v>2.7397260273972603E-3</v>
      </c>
      <c r="F290" s="5">
        <f>SUMIFS(base_de_dados!$T:$T,base_de_dados!$B:$B,$B290,base_de_dados!$G:$G,F$61,base_de_dados!$H:$H,$L$1,base_de_dados!$C:$C,$A290,base_de_dados!$M:$M,"&lt;=2014",base_de_dados!$O:$O,"&gt;=42004")</f>
        <v>1.8973335235920853E-2</v>
      </c>
      <c r="G290" s="5">
        <f>SUMIFS(base_de_dados!$T:$T,base_de_dados!$B:$B,$B290,base_de_dados!$G:$G,G$61,base_de_dados!$H:$H,$L$1,base_de_dados!$C:$C,$A290,base_de_dados!$M:$M,"&lt;=2014",base_de_dados!$O:$O,"&gt;=42004")</f>
        <v>0</v>
      </c>
      <c r="H290" s="5">
        <f>SUMIFS(base_de_dados!$T:$T,base_de_dados!$B:$B,$B290,base_de_dados!$G:$G,H$61,base_de_dados!$H:$H,$L$1,base_de_dados!$C:$C,$A290,base_de_dados!$M:$M,"&lt;=2014",base_de_dados!$O:$O,"&gt;=42004")</f>
        <v>0</v>
      </c>
      <c r="I290" s="5">
        <f>SUMIFS(base_de_dados!$T:$T,base_de_dados!$B:$B,$B290,base_de_dados!$G:$G,I$61,base_de_dados!$H:$H,$L$1,base_de_dados!$C:$C,$A290,base_de_dados!$M:$M,"&lt;=2014",base_de_dados!$O:$O,"&gt;=42004")</f>
        <v>0</v>
      </c>
      <c r="J290" s="5">
        <f>SUMIFS(base_de_dados!$T:$T,base_de_dados!$B:$B,$B290,base_de_dados!$G:$G,J$61,base_de_dados!$H:$H,$L$1,base_de_dados!$C:$C,$A290,base_de_dados!$M:$M,"&lt;=2014",base_de_dados!$O:$O,"&gt;=42004")</f>
        <v>0</v>
      </c>
      <c r="K290" s="32">
        <f t="shared" si="8"/>
        <v>1.9322686168188739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SUMIFS(base_de_dados!$T:$T,base_de_dados!$B:$B,$B291,base_de_dados!$G:$G,C$61,base_de_dados!$H:$H,$L$1,base_de_dados!$C:$C,$A291,base_de_dados!$M:$M,"&lt;=2014",base_de_dados!$O:$O,"&gt;=42004")</f>
        <v>0</v>
      </c>
      <c r="D291" s="5">
        <f>SUMIFS(base_de_dados!$T:$T,base_de_dados!$B:$B,$B291,base_de_dados!$G:$G,D$61,base_de_dados!$H:$H,$L$1,base_de_dados!$C:$C,$A291,base_de_dados!$M:$M,"&lt;=2014",base_de_dados!$O:$O,"&gt;=42004")</f>
        <v>0</v>
      </c>
      <c r="E291" s="5">
        <f>SUMIFS(base_de_dados!$T:$T,base_de_dados!$B:$B,$B291,base_de_dados!$G:$G,E$61,base_de_dados!$H:$H,$L$1,base_de_dados!$C:$C,$A291,base_de_dados!$M:$M,"&lt;=2014",base_de_dados!$O:$O,"&gt;=42004")</f>
        <v>0</v>
      </c>
      <c r="F291" s="5">
        <f>SUMIFS(base_de_dados!$T:$T,base_de_dados!$B:$B,$B291,base_de_dados!$G:$G,F$61,base_de_dados!$H:$H,$L$1,base_de_dados!$C:$C,$A291,base_de_dados!$M:$M,"&lt;=2014",base_de_dados!$O:$O,"&gt;=42004")</f>
        <v>0.1332173706240487</v>
      </c>
      <c r="G291" s="5">
        <f>SUMIFS(base_de_dados!$T:$T,base_de_dados!$B:$B,$B291,base_de_dados!$G:$G,G$61,base_de_dados!$H:$H,$L$1,base_de_dados!$C:$C,$A291,base_de_dados!$M:$M,"&lt;=2014",base_de_dados!$O:$O,"&gt;=42004")</f>
        <v>0</v>
      </c>
      <c r="H291" s="5">
        <f>SUMIFS(base_de_dados!$T:$T,base_de_dados!$B:$B,$B291,base_de_dados!$G:$G,H$61,base_de_dados!$H:$H,$L$1,base_de_dados!$C:$C,$A291,base_de_dados!$M:$M,"&lt;=2014",base_de_dados!$O:$O,"&gt;=42004")</f>
        <v>0</v>
      </c>
      <c r="I291" s="5">
        <f>SUMIFS(base_de_dados!$T:$T,base_de_dados!$B:$B,$B291,base_de_dados!$G:$G,I$61,base_de_dados!$H:$H,$L$1,base_de_dados!$C:$C,$A291,base_de_dados!$M:$M,"&lt;=2014",base_de_dados!$O:$O,"&gt;=42004")</f>
        <v>0</v>
      </c>
      <c r="J291" s="5">
        <f>SUMIFS(base_de_dados!$T:$T,base_de_dados!$B:$B,$B291,base_de_dados!$G:$G,J$61,base_de_dados!$H:$H,$L$1,base_de_dados!$C:$C,$A291,base_de_dados!$M:$M,"&lt;=2014",base_de_dados!$O:$O,"&gt;=42004")</f>
        <v>0</v>
      </c>
      <c r="K291" s="32">
        <f t="shared" si="8"/>
        <v>0.1332173706240487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SUMIFS(base_de_dados!$T:$T,base_de_dados!$B:$B,$B292,base_de_dados!$G:$G,C$61,base_de_dados!$H:$H,$L$1,base_de_dados!$C:$C,$A292,base_de_dados!$M:$M,"&lt;=2014",base_de_dados!$O:$O,"&gt;=42004")</f>
        <v>0</v>
      </c>
      <c r="D292" s="5">
        <f>SUMIFS(base_de_dados!$T:$T,base_de_dados!$B:$B,$B292,base_de_dados!$G:$G,D$61,base_de_dados!$H:$H,$L$1,base_de_dados!$C:$C,$A292,base_de_dados!$M:$M,"&lt;=2014",base_de_dados!$O:$O,"&gt;=42004")</f>
        <v>0</v>
      </c>
      <c r="E292" s="5">
        <f>SUMIFS(base_de_dados!$T:$T,base_de_dados!$B:$B,$B292,base_de_dados!$G:$G,E$61,base_de_dados!$H:$H,$L$1,base_de_dados!$C:$C,$A292,base_de_dados!$M:$M,"&lt;=2014",base_de_dados!$O:$O,"&gt;=42004")</f>
        <v>0</v>
      </c>
      <c r="F292" s="5">
        <f>SUMIFS(base_de_dados!$T:$T,base_de_dados!$B:$B,$B292,base_de_dados!$G:$G,F$61,base_de_dados!$H:$H,$L$1,base_de_dados!$C:$C,$A292,base_de_dados!$M:$M,"&lt;=2014",base_de_dados!$O:$O,"&gt;=42004")</f>
        <v>0</v>
      </c>
      <c r="G292" s="5">
        <f>SUMIFS(base_de_dados!$T:$T,base_de_dados!$B:$B,$B292,base_de_dados!$G:$G,G$61,base_de_dados!$H:$H,$L$1,base_de_dados!$C:$C,$A292,base_de_dados!$M:$M,"&lt;=2014",base_de_dados!$O:$O,"&gt;=42004")</f>
        <v>0</v>
      </c>
      <c r="H292" s="5">
        <f>SUMIFS(base_de_dados!$T:$T,base_de_dados!$B:$B,$B292,base_de_dados!$G:$G,H$61,base_de_dados!$H:$H,$L$1,base_de_dados!$C:$C,$A292,base_de_dados!$M:$M,"&lt;=2014",base_de_dados!$O:$O,"&gt;=42004")</f>
        <v>0</v>
      </c>
      <c r="I292" s="5">
        <f>SUMIFS(base_de_dados!$T:$T,base_de_dados!$B:$B,$B292,base_de_dados!$G:$G,I$61,base_de_dados!$H:$H,$L$1,base_de_dados!$C:$C,$A292,base_de_dados!$M:$M,"&lt;=2014",base_de_dados!$O:$O,"&gt;=42004")</f>
        <v>0</v>
      </c>
      <c r="J292" s="5">
        <f>SUMIFS(base_de_dados!$T:$T,base_de_dados!$B:$B,$B292,base_de_dados!$G:$G,J$61,base_de_dados!$H:$H,$L$1,base_de_dados!$C:$C,$A292,base_de_dados!$M:$M,"&lt;=2014",base_de_dados!$O:$O,"&gt;=42004")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SUMIFS(base_de_dados!$T:$T,base_de_dados!$B:$B,$B293,base_de_dados!$G:$G,C$61,base_de_dados!$H:$H,$L$1,base_de_dados!$C:$C,$A293,base_de_dados!$M:$M,"&lt;=2014",base_de_dados!$O:$O,"&gt;=42004")</f>
        <v>0</v>
      </c>
      <c r="D293" s="5">
        <f>SUMIFS(base_de_dados!$T:$T,base_de_dados!$B:$B,$B293,base_de_dados!$G:$G,D$61,base_de_dados!$H:$H,$L$1,base_de_dados!$C:$C,$A293,base_de_dados!$M:$M,"&lt;=2014",base_de_dados!$O:$O,"&gt;=42004")</f>
        <v>0.60787671232876705</v>
      </c>
      <c r="E293" s="5">
        <f>SUMIFS(base_de_dados!$T:$T,base_de_dados!$B:$B,$B293,base_de_dados!$G:$G,E$61,base_de_dados!$H:$H,$L$1,base_de_dados!$C:$C,$A293,base_de_dados!$M:$M,"&lt;=2014",base_de_dados!$O:$O,"&gt;=42004")</f>
        <v>1.9920045662100459E-2</v>
      </c>
      <c r="F293" s="5">
        <f>SUMIFS(base_de_dados!$T:$T,base_de_dados!$B:$B,$B293,base_de_dados!$G:$G,F$61,base_de_dados!$H:$H,$L$1,base_de_dados!$C:$C,$A293,base_de_dados!$M:$M,"&lt;=2014",base_de_dados!$O:$O,"&gt;=42004")</f>
        <v>0</v>
      </c>
      <c r="G293" s="5">
        <f>SUMIFS(base_de_dados!$T:$T,base_de_dados!$B:$B,$B293,base_de_dados!$G:$G,G$61,base_de_dados!$H:$H,$L$1,base_de_dados!$C:$C,$A293,base_de_dados!$M:$M,"&lt;=2014",base_de_dados!$O:$O,"&gt;=42004")</f>
        <v>0</v>
      </c>
      <c r="H293" s="5">
        <f>SUMIFS(base_de_dados!$T:$T,base_de_dados!$B:$B,$B293,base_de_dados!$G:$G,H$61,base_de_dados!$H:$H,$L$1,base_de_dados!$C:$C,$A293,base_de_dados!$M:$M,"&lt;=2014",base_de_dados!$O:$O,"&gt;=42004")</f>
        <v>0</v>
      </c>
      <c r="I293" s="5">
        <f>SUMIFS(base_de_dados!$T:$T,base_de_dados!$B:$B,$B293,base_de_dados!$G:$G,I$61,base_de_dados!$H:$H,$L$1,base_de_dados!$C:$C,$A293,base_de_dados!$M:$M,"&lt;=2014",base_de_dados!$O:$O,"&gt;=42004")</f>
        <v>0</v>
      </c>
      <c r="J293" s="5">
        <f>SUMIFS(base_de_dados!$T:$T,base_de_dados!$B:$B,$B293,base_de_dados!$G:$G,J$61,base_de_dados!$H:$H,$L$1,base_de_dados!$C:$C,$A293,base_de_dados!$M:$M,"&lt;=2014",base_de_dados!$O:$O,"&gt;=42004")</f>
        <v>0</v>
      </c>
      <c r="K293" s="32">
        <f t="shared" si="8"/>
        <v>0.62779675799086754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SUMIFS(base_de_dados!$T:$T,base_de_dados!$B:$B,$B294,base_de_dados!$G:$G,C$61,base_de_dados!$H:$H,$L$1,base_de_dados!$C:$C,$A294,base_de_dados!$M:$M,"&lt;=2014",base_de_dados!$O:$O,"&gt;=42004")</f>
        <v>0</v>
      </c>
      <c r="D294" s="5">
        <f>SUMIFS(base_de_dados!$T:$T,base_de_dados!$B:$B,$B294,base_de_dados!$G:$G,D$61,base_de_dados!$H:$H,$L$1,base_de_dados!$C:$C,$A294,base_de_dados!$M:$M,"&lt;=2014",base_de_dados!$O:$O,"&gt;=42004")</f>
        <v>0</v>
      </c>
      <c r="E294" s="5">
        <f>SUMIFS(base_de_dados!$T:$T,base_de_dados!$B:$B,$B294,base_de_dados!$G:$G,E$61,base_de_dados!$H:$H,$L$1,base_de_dados!$C:$C,$A294,base_de_dados!$M:$M,"&lt;=2014",base_de_dados!$O:$O,"&gt;=42004")</f>
        <v>0</v>
      </c>
      <c r="F294" s="5">
        <f>SUMIFS(base_de_dados!$T:$T,base_de_dados!$B:$B,$B294,base_de_dados!$G:$G,F$61,base_de_dados!$H:$H,$L$1,base_de_dados!$C:$C,$A294,base_de_dados!$M:$M,"&lt;=2014",base_de_dados!$O:$O,"&gt;=42004")</f>
        <v>0</v>
      </c>
      <c r="G294" s="5">
        <f>SUMIFS(base_de_dados!$T:$T,base_de_dados!$B:$B,$B294,base_de_dados!$G:$G,G$61,base_de_dados!$H:$H,$L$1,base_de_dados!$C:$C,$A294,base_de_dados!$M:$M,"&lt;=2014",base_de_dados!$O:$O,"&gt;=42004")</f>
        <v>0</v>
      </c>
      <c r="H294" s="5">
        <f>SUMIFS(base_de_dados!$T:$T,base_de_dados!$B:$B,$B294,base_de_dados!$G:$G,H$61,base_de_dados!$H:$H,$L$1,base_de_dados!$C:$C,$A294,base_de_dados!$M:$M,"&lt;=2014",base_de_dados!$O:$O,"&gt;=42004")</f>
        <v>0</v>
      </c>
      <c r="I294" s="5">
        <f>SUMIFS(base_de_dados!$T:$T,base_de_dados!$B:$B,$B294,base_de_dados!$G:$G,I$61,base_de_dados!$H:$H,$L$1,base_de_dados!$C:$C,$A294,base_de_dados!$M:$M,"&lt;=2014",base_de_dados!$O:$O,"&gt;=42004")</f>
        <v>0</v>
      </c>
      <c r="J294" s="5">
        <f>SUMIFS(base_de_dados!$T:$T,base_de_dados!$B:$B,$B294,base_de_dados!$G:$G,J$61,base_de_dados!$H:$H,$L$1,base_de_dados!$C:$C,$A294,base_de_dados!$M:$M,"&lt;=2014",base_de_dados!$O:$O,"&gt;=42004")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SUMIFS(base_de_dados!$T:$T,base_de_dados!$B:$B,$B295,base_de_dados!$G:$G,C$61,base_de_dados!$H:$H,$L$1,base_de_dados!$C:$C,$A295,base_de_dados!$M:$M,"&lt;=2014",base_de_dados!$O:$O,"&gt;=42004")</f>
        <v>0.17040277777777776</v>
      </c>
      <c r="D295" s="5">
        <f>SUMIFS(base_de_dados!$T:$T,base_de_dados!$B:$B,$B295,base_de_dados!$G:$G,D$61,base_de_dados!$H:$H,$L$1,base_de_dados!$C:$C,$A295,base_de_dados!$M:$M,"&lt;=2014",base_de_dados!$O:$O,"&gt;=42004")</f>
        <v>0</v>
      </c>
      <c r="E295" s="5">
        <f>SUMIFS(base_de_dados!$T:$T,base_de_dados!$B:$B,$B295,base_de_dados!$G:$G,E$61,base_de_dados!$H:$H,$L$1,base_de_dados!$C:$C,$A295,base_de_dados!$M:$M,"&lt;=2014",base_de_dados!$O:$O,"&gt;=42004")</f>
        <v>7.8744596651445977E-3</v>
      </c>
      <c r="F295" s="5">
        <f>SUMIFS(base_de_dados!$T:$T,base_de_dados!$B:$B,$B295,base_de_dados!$G:$G,F$61,base_de_dados!$H:$H,$L$1,base_de_dados!$C:$C,$A295,base_de_dados!$M:$M,"&lt;=2014",base_de_dados!$O:$O,"&gt;=42004")</f>
        <v>0</v>
      </c>
      <c r="G295" s="5">
        <f>SUMIFS(base_de_dados!$T:$T,base_de_dados!$B:$B,$B295,base_de_dados!$G:$G,G$61,base_de_dados!$H:$H,$L$1,base_de_dados!$C:$C,$A295,base_de_dados!$M:$M,"&lt;=2014",base_de_dados!$O:$O,"&gt;=42004")</f>
        <v>0</v>
      </c>
      <c r="H295" s="5">
        <f>SUMIFS(base_de_dados!$T:$T,base_de_dados!$B:$B,$B295,base_de_dados!$G:$G,H$61,base_de_dados!$H:$H,$L$1,base_de_dados!$C:$C,$A295,base_de_dados!$M:$M,"&lt;=2014",base_de_dados!$O:$O,"&gt;=42004")</f>
        <v>0</v>
      </c>
      <c r="I295" s="5">
        <f>SUMIFS(base_de_dados!$T:$T,base_de_dados!$B:$B,$B295,base_de_dados!$G:$G,I$61,base_de_dados!$H:$H,$L$1,base_de_dados!$C:$C,$A295,base_de_dados!$M:$M,"&lt;=2014",base_de_dados!$O:$O,"&gt;=42004")</f>
        <v>0</v>
      </c>
      <c r="J295" s="5">
        <f>SUMIFS(base_de_dados!$T:$T,base_de_dados!$B:$B,$B295,base_de_dados!$G:$G,J$61,base_de_dados!$H:$H,$L$1,base_de_dados!$C:$C,$A295,base_de_dados!$M:$M,"&lt;=2014",base_de_dados!$O:$O,"&gt;=42004")</f>
        <v>0</v>
      </c>
      <c r="K295" s="32">
        <f t="shared" si="8"/>
        <v>0.17827723744292237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SUMIFS(base_de_dados!$T:$T,base_de_dados!$B:$B,$B296,base_de_dados!$G:$G,C$61,base_de_dados!$H:$H,$L$1,base_de_dados!$C:$C,$A296,base_de_dados!$M:$M,"&lt;=2014",base_de_dados!$O:$O,"&gt;=42004")</f>
        <v>0</v>
      </c>
      <c r="D296" s="5">
        <f>SUMIFS(base_de_dados!$T:$T,base_de_dados!$B:$B,$B296,base_de_dados!$G:$G,D$61,base_de_dados!$H:$H,$L$1,base_de_dados!$C:$C,$A296,base_de_dados!$M:$M,"&lt;=2014",base_de_dados!$O:$O,"&gt;=42004")</f>
        <v>0</v>
      </c>
      <c r="E296" s="5">
        <f>SUMIFS(base_de_dados!$T:$T,base_de_dados!$B:$B,$B296,base_de_dados!$G:$G,E$61,base_de_dados!$H:$H,$L$1,base_de_dados!$C:$C,$A296,base_de_dados!$M:$M,"&lt;=2014",base_de_dados!$O:$O,"&gt;=42004")</f>
        <v>0</v>
      </c>
      <c r="F296" s="5">
        <f>SUMIFS(base_de_dados!$T:$T,base_de_dados!$B:$B,$B296,base_de_dados!$G:$G,F$61,base_de_dados!$H:$H,$L$1,base_de_dados!$C:$C,$A296,base_de_dados!$M:$M,"&lt;=2014",base_de_dados!$O:$O,"&gt;=42004")</f>
        <v>0</v>
      </c>
      <c r="G296" s="5">
        <f>SUMIFS(base_de_dados!$T:$T,base_de_dados!$B:$B,$B296,base_de_dados!$G:$G,G$61,base_de_dados!$H:$H,$L$1,base_de_dados!$C:$C,$A296,base_de_dados!$M:$M,"&lt;=2014",base_de_dados!$O:$O,"&gt;=42004")</f>
        <v>0</v>
      </c>
      <c r="H296" s="5">
        <f>SUMIFS(base_de_dados!$T:$T,base_de_dados!$B:$B,$B296,base_de_dados!$G:$G,H$61,base_de_dados!$H:$H,$L$1,base_de_dados!$C:$C,$A296,base_de_dados!$M:$M,"&lt;=2014",base_de_dados!$O:$O,"&gt;=42004")</f>
        <v>0</v>
      </c>
      <c r="I296" s="5">
        <f>SUMIFS(base_de_dados!$T:$T,base_de_dados!$B:$B,$B296,base_de_dados!$G:$G,I$61,base_de_dados!$H:$H,$L$1,base_de_dados!$C:$C,$A296,base_de_dados!$M:$M,"&lt;=2014",base_de_dados!$O:$O,"&gt;=42004")</f>
        <v>0</v>
      </c>
      <c r="J296" s="5">
        <f>SUMIFS(base_de_dados!$T:$T,base_de_dados!$B:$B,$B296,base_de_dados!$G:$G,J$61,base_de_dados!$H:$H,$L$1,base_de_dados!$C:$C,$A296,base_de_dados!$M:$M,"&lt;=2014",base_de_dados!$O:$O,"&gt;=42004")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SUMIFS(base_de_dados!$T:$T,base_de_dados!$B:$B,$B297,base_de_dados!$G:$G,C$61,base_de_dados!$H:$H,$L$1,base_de_dados!$C:$C,$A297,base_de_dados!$M:$M,"&lt;=2014",base_de_dados!$O:$O,"&gt;=42004")</f>
        <v>0</v>
      </c>
      <c r="D297" s="5">
        <f>SUMIFS(base_de_dados!$T:$T,base_de_dados!$B:$B,$B297,base_de_dados!$G:$G,D$61,base_de_dados!$H:$H,$L$1,base_de_dados!$C:$C,$A297,base_de_dados!$M:$M,"&lt;=2014",base_de_dados!$O:$O,"&gt;=42004")</f>
        <v>0.49200405885337395</v>
      </c>
      <c r="E297" s="5">
        <f>SUMIFS(base_de_dados!$T:$T,base_de_dados!$B:$B,$B297,base_de_dados!$G:$G,E$61,base_de_dados!$H:$H,$L$1,base_de_dados!$C:$C,$A297,base_de_dados!$M:$M,"&lt;=2014",base_de_dados!$O:$O,"&gt;=42004")</f>
        <v>1.5951293759512938E-3</v>
      </c>
      <c r="F297" s="5">
        <f>SUMIFS(base_de_dados!$T:$T,base_de_dados!$B:$B,$B297,base_de_dados!$G:$G,F$61,base_de_dados!$H:$H,$L$1,base_de_dados!$C:$C,$A297,base_de_dados!$M:$M,"&lt;=2014",base_de_dados!$O:$O,"&gt;=42004")</f>
        <v>0</v>
      </c>
      <c r="G297" s="5">
        <f>SUMIFS(base_de_dados!$T:$T,base_de_dados!$B:$B,$B297,base_de_dados!$G:$G,G$61,base_de_dados!$H:$H,$L$1,base_de_dados!$C:$C,$A297,base_de_dados!$M:$M,"&lt;=2014",base_de_dados!$O:$O,"&gt;=42004")</f>
        <v>0</v>
      </c>
      <c r="H297" s="5">
        <f>SUMIFS(base_de_dados!$T:$T,base_de_dados!$B:$B,$B297,base_de_dados!$G:$G,H$61,base_de_dados!$H:$H,$L$1,base_de_dados!$C:$C,$A297,base_de_dados!$M:$M,"&lt;=2014",base_de_dados!$O:$O,"&gt;=42004")</f>
        <v>0</v>
      </c>
      <c r="I297" s="5">
        <f>SUMIFS(base_de_dados!$T:$T,base_de_dados!$B:$B,$B297,base_de_dados!$G:$G,I$61,base_de_dados!$H:$H,$L$1,base_de_dados!$C:$C,$A297,base_de_dados!$M:$M,"&lt;=2014",base_de_dados!$O:$O,"&gt;=42004")</f>
        <v>0</v>
      </c>
      <c r="J297" s="5">
        <f>SUMIFS(base_de_dados!$T:$T,base_de_dados!$B:$B,$B297,base_de_dados!$G:$G,J$61,base_de_dados!$H:$H,$L$1,base_de_dados!$C:$C,$A297,base_de_dados!$M:$M,"&lt;=2014",base_de_dados!$O:$O,"&gt;=42004")</f>
        <v>0</v>
      </c>
      <c r="K297" s="32">
        <f t="shared" si="8"/>
        <v>0.49359918822932525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SUMIFS(base_de_dados!$T:$T,base_de_dados!$B:$B,$B298,base_de_dados!$G:$G,C$61,base_de_dados!$H:$H,$L$1,base_de_dados!$C:$C,$A298,base_de_dados!$M:$M,"&lt;=2014",base_de_dados!$O:$O,"&gt;=42004")</f>
        <v>0</v>
      </c>
      <c r="D298" s="5">
        <f>SUMIFS(base_de_dados!$T:$T,base_de_dados!$B:$B,$B298,base_de_dados!$G:$G,D$61,base_de_dados!$H:$H,$L$1,base_de_dados!$C:$C,$A298,base_de_dados!$M:$M,"&lt;=2014",base_de_dados!$O:$O,"&gt;=42004")</f>
        <v>0</v>
      </c>
      <c r="E298" s="5">
        <f>SUMIFS(base_de_dados!$T:$T,base_de_dados!$B:$B,$B298,base_de_dados!$G:$G,E$61,base_de_dados!$H:$H,$L$1,base_de_dados!$C:$C,$A298,base_de_dados!$M:$M,"&lt;=2014",base_de_dados!$O:$O,"&gt;=42004")</f>
        <v>0</v>
      </c>
      <c r="F298" s="5">
        <f>SUMIFS(base_de_dados!$T:$T,base_de_dados!$B:$B,$B298,base_de_dados!$G:$G,F$61,base_de_dados!$H:$H,$L$1,base_de_dados!$C:$C,$A298,base_de_dados!$M:$M,"&lt;=2014",base_de_dados!$O:$O,"&gt;=42004")</f>
        <v>0</v>
      </c>
      <c r="G298" s="5">
        <f>SUMIFS(base_de_dados!$T:$T,base_de_dados!$B:$B,$B298,base_de_dados!$G:$G,G$61,base_de_dados!$H:$H,$L$1,base_de_dados!$C:$C,$A298,base_de_dados!$M:$M,"&lt;=2014",base_de_dados!$O:$O,"&gt;=42004")</f>
        <v>0</v>
      </c>
      <c r="H298" s="5">
        <f>SUMIFS(base_de_dados!$T:$T,base_de_dados!$B:$B,$B298,base_de_dados!$G:$G,H$61,base_de_dados!$H:$H,$L$1,base_de_dados!$C:$C,$A298,base_de_dados!$M:$M,"&lt;=2014",base_de_dados!$O:$O,"&gt;=42004")</f>
        <v>0</v>
      </c>
      <c r="I298" s="5">
        <f>SUMIFS(base_de_dados!$T:$T,base_de_dados!$B:$B,$B298,base_de_dados!$G:$G,I$61,base_de_dados!$H:$H,$L$1,base_de_dados!$C:$C,$A298,base_de_dados!$M:$M,"&lt;=2014",base_de_dados!$O:$O,"&gt;=42004")</f>
        <v>0</v>
      </c>
      <c r="J298" s="5">
        <f>SUMIFS(base_de_dados!$T:$T,base_de_dados!$B:$B,$B298,base_de_dados!$G:$G,J$61,base_de_dados!$H:$H,$L$1,base_de_dados!$C:$C,$A298,base_de_dados!$M:$M,"&lt;=2014",base_de_dados!$O:$O,"&gt;=42004")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SUMIFS(base_de_dados!$T:$T,base_de_dados!$B:$B,$B299,base_de_dados!$G:$G,C$61,base_de_dados!$H:$H,$L$1,base_de_dados!$C:$C,$A299,base_de_dados!$M:$M,"&lt;=2014",base_de_dados!$O:$O,"&gt;=42004")</f>
        <v>0</v>
      </c>
      <c r="D299" s="5">
        <f>SUMIFS(base_de_dados!$T:$T,base_de_dados!$B:$B,$B299,base_de_dados!$G:$G,D$61,base_de_dados!$H:$H,$L$1,base_de_dados!$C:$C,$A299,base_de_dados!$M:$M,"&lt;=2014",base_de_dados!$O:$O,"&gt;=42004")</f>
        <v>0</v>
      </c>
      <c r="E299" s="5">
        <f>SUMIFS(base_de_dados!$T:$T,base_de_dados!$B:$B,$B299,base_de_dados!$G:$G,E$61,base_de_dados!$H:$H,$L$1,base_de_dados!$C:$C,$A299,base_de_dados!$M:$M,"&lt;=2014",base_de_dados!$O:$O,"&gt;=42004")</f>
        <v>0</v>
      </c>
      <c r="F299" s="5">
        <f>SUMIFS(base_de_dados!$T:$T,base_de_dados!$B:$B,$B299,base_de_dados!$G:$G,F$61,base_de_dados!$H:$H,$L$1,base_de_dados!$C:$C,$A299,base_de_dados!$M:$M,"&lt;=2014",base_de_dados!$O:$O,"&gt;=42004")</f>
        <v>0</v>
      </c>
      <c r="G299" s="5">
        <f>SUMIFS(base_de_dados!$T:$T,base_de_dados!$B:$B,$B299,base_de_dados!$G:$G,G$61,base_de_dados!$H:$H,$L$1,base_de_dados!$C:$C,$A299,base_de_dados!$M:$M,"&lt;=2014",base_de_dados!$O:$O,"&gt;=42004")</f>
        <v>0</v>
      </c>
      <c r="H299" s="5">
        <f>SUMIFS(base_de_dados!$T:$T,base_de_dados!$B:$B,$B299,base_de_dados!$G:$G,H$61,base_de_dados!$H:$H,$L$1,base_de_dados!$C:$C,$A299,base_de_dados!$M:$M,"&lt;=2014",base_de_dados!$O:$O,"&gt;=42004")</f>
        <v>0</v>
      </c>
      <c r="I299" s="5">
        <f>SUMIFS(base_de_dados!$T:$T,base_de_dados!$B:$B,$B299,base_de_dados!$G:$G,I$61,base_de_dados!$H:$H,$L$1,base_de_dados!$C:$C,$A299,base_de_dados!$M:$M,"&lt;=2014",base_de_dados!$O:$O,"&gt;=42004")</f>
        <v>0</v>
      </c>
      <c r="J299" s="5">
        <f>SUMIFS(base_de_dados!$T:$T,base_de_dados!$B:$B,$B299,base_de_dados!$G:$G,J$61,base_de_dados!$H:$H,$L$1,base_de_dados!$C:$C,$A299,base_de_dados!$M:$M,"&lt;=2014",base_de_dados!$O:$O,"&gt;=42004")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SUMIFS(base_de_dados!$T:$T,base_de_dados!$B:$B,$B300,base_de_dados!$G:$G,C$61,base_de_dados!$H:$H,$L$1,base_de_dados!$C:$C,$A300,base_de_dados!$M:$M,"&lt;=2014",base_de_dados!$O:$O,"&gt;=42004")</f>
        <v>0</v>
      </c>
      <c r="D300" s="5">
        <f>SUMIFS(base_de_dados!$T:$T,base_de_dados!$B:$B,$B300,base_de_dados!$G:$G,D$61,base_de_dados!$H:$H,$L$1,base_de_dados!$C:$C,$A300,base_de_dados!$M:$M,"&lt;=2014",base_de_dados!$O:$O,"&gt;=42004")</f>
        <v>0</v>
      </c>
      <c r="E300" s="5">
        <f>SUMIFS(base_de_dados!$T:$T,base_de_dados!$B:$B,$B300,base_de_dados!$G:$G,E$61,base_de_dados!$H:$H,$L$1,base_de_dados!$C:$C,$A300,base_de_dados!$M:$M,"&lt;=2014",base_de_dados!$O:$O,"&gt;=42004")</f>
        <v>0</v>
      </c>
      <c r="F300" s="5">
        <f>SUMIFS(base_de_dados!$T:$T,base_de_dados!$B:$B,$B300,base_de_dados!$G:$G,F$61,base_de_dados!$H:$H,$L$1,base_de_dados!$C:$C,$A300,base_de_dados!$M:$M,"&lt;=2014",base_de_dados!$O:$O,"&gt;=42004")</f>
        <v>0</v>
      </c>
      <c r="G300" s="5">
        <f>SUMIFS(base_de_dados!$T:$T,base_de_dados!$B:$B,$B300,base_de_dados!$G:$G,G$61,base_de_dados!$H:$H,$L$1,base_de_dados!$C:$C,$A300,base_de_dados!$M:$M,"&lt;=2014",base_de_dados!$O:$O,"&gt;=42004")</f>
        <v>0</v>
      </c>
      <c r="H300" s="5">
        <f>SUMIFS(base_de_dados!$T:$T,base_de_dados!$B:$B,$B300,base_de_dados!$G:$G,H$61,base_de_dados!$H:$H,$L$1,base_de_dados!$C:$C,$A300,base_de_dados!$M:$M,"&lt;=2014",base_de_dados!$O:$O,"&gt;=42004")</f>
        <v>0</v>
      </c>
      <c r="I300" s="5">
        <f>SUMIFS(base_de_dados!$T:$T,base_de_dados!$B:$B,$B300,base_de_dados!$G:$G,I$61,base_de_dados!$H:$H,$L$1,base_de_dados!$C:$C,$A300,base_de_dados!$M:$M,"&lt;=2014",base_de_dados!$O:$O,"&gt;=42004")</f>
        <v>0</v>
      </c>
      <c r="J300" s="5">
        <f>SUMIFS(base_de_dados!$T:$T,base_de_dados!$B:$B,$B300,base_de_dados!$G:$G,J$61,base_de_dados!$H:$H,$L$1,base_de_dados!$C:$C,$A300,base_de_dados!$M:$M,"&lt;=2014",base_de_dados!$O:$O,"&gt;=42004")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SUMIFS(base_de_dados!$T:$T,base_de_dados!$B:$B,$B301,base_de_dados!$G:$G,C$61,base_de_dados!$H:$H,$L$1,base_de_dados!$C:$C,$A301,base_de_dados!$M:$M,"&lt;=2014",base_de_dados!$O:$O,"&gt;=42004")</f>
        <v>0</v>
      </c>
      <c r="D301" s="5">
        <f>SUMIFS(base_de_dados!$T:$T,base_de_dados!$B:$B,$B301,base_de_dados!$G:$G,D$61,base_de_dados!$H:$H,$L$1,base_de_dados!$C:$C,$A301,base_de_dados!$M:$M,"&lt;=2014",base_de_dados!$O:$O,"&gt;=42004")</f>
        <v>0</v>
      </c>
      <c r="E301" s="5">
        <f>SUMIFS(base_de_dados!$T:$T,base_de_dados!$B:$B,$B301,base_de_dados!$G:$G,E$61,base_de_dados!$H:$H,$L$1,base_de_dados!$C:$C,$A301,base_de_dados!$M:$M,"&lt;=2014",base_de_dados!$O:$O,"&gt;=42004")</f>
        <v>0</v>
      </c>
      <c r="F301" s="5">
        <f>SUMIFS(base_de_dados!$T:$T,base_de_dados!$B:$B,$B301,base_de_dados!$G:$G,F$61,base_de_dados!$H:$H,$L$1,base_de_dados!$C:$C,$A301,base_de_dados!$M:$M,"&lt;=2014",base_de_dados!$O:$O,"&gt;=42004")</f>
        <v>0</v>
      </c>
      <c r="G301" s="5">
        <f>SUMIFS(base_de_dados!$T:$T,base_de_dados!$B:$B,$B301,base_de_dados!$G:$G,G$61,base_de_dados!$H:$H,$L$1,base_de_dados!$C:$C,$A301,base_de_dados!$M:$M,"&lt;=2014",base_de_dados!$O:$O,"&gt;=42004")</f>
        <v>0</v>
      </c>
      <c r="H301" s="5">
        <f>SUMIFS(base_de_dados!$T:$T,base_de_dados!$B:$B,$B301,base_de_dados!$G:$G,H$61,base_de_dados!$H:$H,$L$1,base_de_dados!$C:$C,$A301,base_de_dados!$M:$M,"&lt;=2014",base_de_dados!$O:$O,"&gt;=42004")</f>
        <v>0</v>
      </c>
      <c r="I301" s="5">
        <f>SUMIFS(base_de_dados!$T:$T,base_de_dados!$B:$B,$B301,base_de_dados!$G:$G,I$61,base_de_dados!$H:$H,$L$1,base_de_dados!$C:$C,$A301,base_de_dados!$M:$M,"&lt;=2014",base_de_dados!$O:$O,"&gt;=42004")</f>
        <v>0</v>
      </c>
      <c r="J301" s="5">
        <f>SUMIFS(base_de_dados!$T:$T,base_de_dados!$B:$B,$B301,base_de_dados!$G:$G,J$61,base_de_dados!$H:$H,$L$1,base_de_dados!$C:$C,$A301,base_de_dados!$M:$M,"&lt;=2014",base_de_dados!$O:$O,"&gt;=42004")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SUMIFS(base_de_dados!$T:$T,base_de_dados!$B:$B,$B302,base_de_dados!$G:$G,C$61,base_de_dados!$H:$H,$L$1,base_de_dados!$C:$C,$A302,base_de_dados!$M:$M,"&lt;=2014",base_de_dados!$O:$O,"&gt;=42004")</f>
        <v>0</v>
      </c>
      <c r="D302" s="5">
        <f>SUMIFS(base_de_dados!$T:$T,base_de_dados!$B:$B,$B302,base_de_dados!$G:$G,D$61,base_de_dados!$H:$H,$L$1,base_de_dados!$C:$C,$A302,base_de_dados!$M:$M,"&lt;=2014",base_de_dados!$O:$O,"&gt;=42004")</f>
        <v>0</v>
      </c>
      <c r="E302" s="5">
        <f>SUMIFS(base_de_dados!$T:$T,base_de_dados!$B:$B,$B302,base_de_dados!$G:$G,E$61,base_de_dados!$H:$H,$L$1,base_de_dados!$C:$C,$A302,base_de_dados!$M:$M,"&lt;=2014",base_de_dados!$O:$O,"&gt;=42004")</f>
        <v>0</v>
      </c>
      <c r="F302" s="5">
        <f>SUMIFS(base_de_dados!$T:$T,base_de_dados!$B:$B,$B302,base_de_dados!$G:$G,F$61,base_de_dados!$H:$H,$L$1,base_de_dados!$C:$C,$A302,base_de_dados!$M:$M,"&lt;=2014",base_de_dados!$O:$O,"&gt;=42004")</f>
        <v>0</v>
      </c>
      <c r="G302" s="5">
        <f>SUMIFS(base_de_dados!$T:$T,base_de_dados!$B:$B,$B302,base_de_dados!$G:$G,G$61,base_de_dados!$H:$H,$L$1,base_de_dados!$C:$C,$A302,base_de_dados!$M:$M,"&lt;=2014",base_de_dados!$O:$O,"&gt;=42004")</f>
        <v>0</v>
      </c>
      <c r="H302" s="5">
        <f>SUMIFS(base_de_dados!$T:$T,base_de_dados!$B:$B,$B302,base_de_dados!$G:$G,H$61,base_de_dados!$H:$H,$L$1,base_de_dados!$C:$C,$A302,base_de_dados!$M:$M,"&lt;=2014",base_de_dados!$O:$O,"&gt;=42004")</f>
        <v>0</v>
      </c>
      <c r="I302" s="5">
        <f>SUMIFS(base_de_dados!$T:$T,base_de_dados!$B:$B,$B302,base_de_dados!$G:$G,I$61,base_de_dados!$H:$H,$L$1,base_de_dados!$C:$C,$A302,base_de_dados!$M:$M,"&lt;=2014",base_de_dados!$O:$O,"&gt;=42004")</f>
        <v>0</v>
      </c>
      <c r="J302" s="5">
        <f>SUMIFS(base_de_dados!$T:$T,base_de_dados!$B:$B,$B302,base_de_dados!$G:$G,J$61,base_de_dados!$H:$H,$L$1,base_de_dados!$C:$C,$A302,base_de_dados!$M:$M,"&lt;=2014",base_de_dados!$O:$O,"&gt;=42004")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SUMIFS(base_de_dados!$T:$T,base_de_dados!$B:$B,$B303,base_de_dados!$G:$G,C$61,base_de_dados!$H:$H,$L$1,base_de_dados!$C:$C,$A303,base_de_dados!$M:$M,"&lt;=2014",base_de_dados!$O:$O,"&gt;=42004")</f>
        <v>0</v>
      </c>
      <c r="D303" s="5">
        <f>SUMIFS(base_de_dados!$T:$T,base_de_dados!$B:$B,$B303,base_de_dados!$G:$G,D$61,base_de_dados!$H:$H,$L$1,base_de_dados!$C:$C,$A303,base_de_dados!$M:$M,"&lt;=2014",base_de_dados!$O:$O,"&gt;=42004")</f>
        <v>0</v>
      </c>
      <c r="E303" s="5">
        <f>SUMIFS(base_de_dados!$T:$T,base_de_dados!$B:$B,$B303,base_de_dados!$G:$G,E$61,base_de_dados!$H:$H,$L$1,base_de_dados!$C:$C,$A303,base_de_dados!$M:$M,"&lt;=2014",base_de_dados!$O:$O,"&gt;=42004")</f>
        <v>0</v>
      </c>
      <c r="F303" s="5">
        <f>SUMIFS(base_de_dados!$T:$T,base_de_dados!$B:$B,$B303,base_de_dados!$G:$G,F$61,base_de_dados!$H:$H,$L$1,base_de_dados!$C:$C,$A303,base_de_dados!$M:$M,"&lt;=2014",base_de_dados!$O:$O,"&gt;=42004")</f>
        <v>0</v>
      </c>
      <c r="G303" s="5">
        <f>SUMIFS(base_de_dados!$T:$T,base_de_dados!$B:$B,$B303,base_de_dados!$G:$G,G$61,base_de_dados!$H:$H,$L$1,base_de_dados!$C:$C,$A303,base_de_dados!$M:$M,"&lt;=2014",base_de_dados!$O:$O,"&gt;=42004")</f>
        <v>0</v>
      </c>
      <c r="H303" s="5">
        <f>SUMIFS(base_de_dados!$T:$T,base_de_dados!$B:$B,$B303,base_de_dados!$G:$G,H$61,base_de_dados!$H:$H,$L$1,base_de_dados!$C:$C,$A303,base_de_dados!$M:$M,"&lt;=2014",base_de_dados!$O:$O,"&gt;=42004")</f>
        <v>0</v>
      </c>
      <c r="I303" s="5">
        <f>SUMIFS(base_de_dados!$T:$T,base_de_dados!$B:$B,$B303,base_de_dados!$G:$G,I$61,base_de_dados!$H:$H,$L$1,base_de_dados!$C:$C,$A303,base_de_dados!$M:$M,"&lt;=2014",base_de_dados!$O:$O,"&gt;=42004")</f>
        <v>0</v>
      </c>
      <c r="J303" s="5">
        <f>SUMIFS(base_de_dados!$T:$T,base_de_dados!$B:$B,$B303,base_de_dados!$G:$G,J$61,base_de_dados!$H:$H,$L$1,base_de_dados!$C:$C,$A303,base_de_dados!$M:$M,"&lt;=2014",base_de_dados!$O:$O,"&gt;=42004")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SUMIFS(base_de_dados!$T:$T,base_de_dados!$B:$B,$B304,base_de_dados!$G:$G,C$61,base_de_dados!$H:$H,$L$1,base_de_dados!$C:$C,$A304,base_de_dados!$M:$M,"&lt;=2014",base_de_dados!$O:$O,"&gt;=42004")</f>
        <v>0</v>
      </c>
      <c r="D304" s="5">
        <f>SUMIFS(base_de_dados!$T:$T,base_de_dados!$B:$B,$B304,base_de_dados!$G:$G,D$61,base_de_dados!$H:$H,$L$1,base_de_dados!$C:$C,$A304,base_de_dados!$M:$M,"&lt;=2014",base_de_dados!$O:$O,"&gt;=42004")</f>
        <v>0</v>
      </c>
      <c r="E304" s="5">
        <f>SUMIFS(base_de_dados!$T:$T,base_de_dados!$B:$B,$B304,base_de_dados!$G:$G,E$61,base_de_dados!$H:$H,$L$1,base_de_dados!$C:$C,$A304,base_de_dados!$M:$M,"&lt;=2014",base_de_dados!$O:$O,"&gt;=42004")</f>
        <v>0</v>
      </c>
      <c r="F304" s="5">
        <f>SUMIFS(base_de_dados!$T:$T,base_de_dados!$B:$B,$B304,base_de_dados!$G:$G,F$61,base_de_dados!$H:$H,$L$1,base_de_dados!$C:$C,$A304,base_de_dados!$M:$M,"&lt;=2014",base_de_dados!$O:$O,"&gt;=42004")</f>
        <v>0</v>
      </c>
      <c r="G304" s="5">
        <f>SUMIFS(base_de_dados!$T:$T,base_de_dados!$B:$B,$B304,base_de_dados!$G:$G,G$61,base_de_dados!$H:$H,$L$1,base_de_dados!$C:$C,$A304,base_de_dados!$M:$M,"&lt;=2014",base_de_dados!$O:$O,"&gt;=42004")</f>
        <v>0</v>
      </c>
      <c r="H304" s="5">
        <f>SUMIFS(base_de_dados!$T:$T,base_de_dados!$B:$B,$B304,base_de_dados!$G:$G,H$61,base_de_dados!$H:$H,$L$1,base_de_dados!$C:$C,$A304,base_de_dados!$M:$M,"&lt;=2014",base_de_dados!$O:$O,"&gt;=42004")</f>
        <v>0</v>
      </c>
      <c r="I304" s="5">
        <f>SUMIFS(base_de_dados!$T:$T,base_de_dados!$B:$B,$B304,base_de_dados!$G:$G,I$61,base_de_dados!$H:$H,$L$1,base_de_dados!$C:$C,$A304,base_de_dados!$M:$M,"&lt;=2014",base_de_dados!$O:$O,"&gt;=42004")</f>
        <v>0</v>
      </c>
      <c r="J304" s="5">
        <f>SUMIFS(base_de_dados!$T:$T,base_de_dados!$B:$B,$B304,base_de_dados!$G:$G,J$61,base_de_dados!$H:$H,$L$1,base_de_dados!$C:$C,$A304,base_de_dados!$M:$M,"&lt;=2014",base_de_dados!$O:$O,"&gt;=42004")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SUMIFS(base_de_dados!$T:$T,base_de_dados!$B:$B,$B305,base_de_dados!$G:$G,C$61,base_de_dados!$H:$H,$L$1,base_de_dados!$C:$C,$A305,base_de_dados!$M:$M,"&lt;=2014",base_de_dados!$O:$O,"&gt;=42004")</f>
        <v>0</v>
      </c>
      <c r="D305" s="5">
        <f>SUMIFS(base_de_dados!$T:$T,base_de_dados!$B:$B,$B305,base_de_dados!$G:$G,D$61,base_de_dados!$H:$H,$L$1,base_de_dados!$C:$C,$A305,base_de_dados!$M:$M,"&lt;=2014",base_de_dados!$O:$O,"&gt;=42004")</f>
        <v>0</v>
      </c>
      <c r="E305" s="5">
        <f>SUMIFS(base_de_dados!$T:$T,base_de_dados!$B:$B,$B305,base_de_dados!$G:$G,E$61,base_de_dados!$H:$H,$L$1,base_de_dados!$C:$C,$A305,base_de_dados!$M:$M,"&lt;=2014",base_de_dados!$O:$O,"&gt;=42004")</f>
        <v>0</v>
      </c>
      <c r="F305" s="5">
        <f>SUMIFS(base_de_dados!$T:$T,base_de_dados!$B:$B,$B305,base_de_dados!$G:$G,F$61,base_de_dados!$H:$H,$L$1,base_de_dados!$C:$C,$A305,base_de_dados!$M:$M,"&lt;=2014",base_de_dados!$O:$O,"&gt;=42004")</f>
        <v>0</v>
      </c>
      <c r="G305" s="5">
        <f>SUMIFS(base_de_dados!$T:$T,base_de_dados!$B:$B,$B305,base_de_dados!$G:$G,G$61,base_de_dados!$H:$H,$L$1,base_de_dados!$C:$C,$A305,base_de_dados!$M:$M,"&lt;=2014",base_de_dados!$O:$O,"&gt;=42004")</f>
        <v>0</v>
      </c>
      <c r="H305" s="5">
        <f>SUMIFS(base_de_dados!$T:$T,base_de_dados!$B:$B,$B305,base_de_dados!$G:$G,H$61,base_de_dados!$H:$H,$L$1,base_de_dados!$C:$C,$A305,base_de_dados!$M:$M,"&lt;=2014",base_de_dados!$O:$O,"&gt;=42004")</f>
        <v>0</v>
      </c>
      <c r="I305" s="5">
        <f>SUMIFS(base_de_dados!$T:$T,base_de_dados!$B:$B,$B305,base_de_dados!$G:$G,I$61,base_de_dados!$H:$H,$L$1,base_de_dados!$C:$C,$A305,base_de_dados!$M:$M,"&lt;=2014",base_de_dados!$O:$O,"&gt;=42004")</f>
        <v>0</v>
      </c>
      <c r="J305" s="5">
        <f>SUMIFS(base_de_dados!$T:$T,base_de_dados!$B:$B,$B305,base_de_dados!$G:$G,J$61,base_de_dados!$H:$H,$L$1,base_de_dados!$C:$C,$A305,base_de_dados!$M:$M,"&lt;=2014",base_de_dados!$O:$O,"&gt;=42004")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SUMIFS(base_de_dados!$T:$T,base_de_dados!$B:$B,$B306,base_de_dados!$G:$G,C$61,base_de_dados!$H:$H,$L$1,base_de_dados!$C:$C,$A306,base_de_dados!$M:$M,"&lt;=2014",base_de_dados!$O:$O,"&gt;=42004")</f>
        <v>0</v>
      </c>
      <c r="D306" s="5">
        <f>SUMIFS(base_de_dados!$T:$T,base_de_dados!$B:$B,$B306,base_de_dados!$G:$G,D$61,base_de_dados!$H:$H,$L$1,base_de_dados!$C:$C,$A306,base_de_dados!$M:$M,"&lt;=2014",base_de_dados!$O:$O,"&gt;=42004")</f>
        <v>0</v>
      </c>
      <c r="E306" s="5">
        <f>SUMIFS(base_de_dados!$T:$T,base_de_dados!$B:$B,$B306,base_de_dados!$G:$G,E$61,base_de_dados!$H:$H,$L$1,base_de_dados!$C:$C,$A306,base_de_dados!$M:$M,"&lt;=2014",base_de_dados!$O:$O,"&gt;=42004")</f>
        <v>0</v>
      </c>
      <c r="F306" s="5">
        <f>SUMIFS(base_de_dados!$T:$T,base_de_dados!$B:$B,$B306,base_de_dados!$G:$G,F$61,base_de_dados!$H:$H,$L$1,base_de_dados!$C:$C,$A306,base_de_dados!$M:$M,"&lt;=2014",base_de_dados!$O:$O,"&gt;=42004")</f>
        <v>0</v>
      </c>
      <c r="G306" s="5">
        <f>SUMIFS(base_de_dados!$T:$T,base_de_dados!$B:$B,$B306,base_de_dados!$G:$G,G$61,base_de_dados!$H:$H,$L$1,base_de_dados!$C:$C,$A306,base_de_dados!$M:$M,"&lt;=2014",base_de_dados!$O:$O,"&gt;=42004")</f>
        <v>0</v>
      </c>
      <c r="H306" s="5">
        <f>SUMIFS(base_de_dados!$T:$T,base_de_dados!$B:$B,$B306,base_de_dados!$G:$G,H$61,base_de_dados!$H:$H,$L$1,base_de_dados!$C:$C,$A306,base_de_dados!$M:$M,"&lt;=2014",base_de_dados!$O:$O,"&gt;=42004")</f>
        <v>0</v>
      </c>
      <c r="I306" s="5">
        <f>SUMIFS(base_de_dados!$T:$T,base_de_dados!$B:$B,$B306,base_de_dados!$G:$G,I$61,base_de_dados!$H:$H,$L$1,base_de_dados!$C:$C,$A306,base_de_dados!$M:$M,"&lt;=2014",base_de_dados!$O:$O,"&gt;=42004")</f>
        <v>0</v>
      </c>
      <c r="J306" s="5">
        <f>SUMIFS(base_de_dados!$T:$T,base_de_dados!$B:$B,$B306,base_de_dados!$G:$G,J$61,base_de_dados!$H:$H,$L$1,base_de_dados!$C:$C,$A306,base_de_dados!$M:$M,"&lt;=2014",base_de_dados!$O:$O,"&gt;=42004")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SUMIFS(base_de_dados!$T:$T,base_de_dados!$B:$B,$B307,base_de_dados!$G:$G,C$61,base_de_dados!$H:$H,$L$1,base_de_dados!$C:$C,$A307,base_de_dados!$M:$M,"&lt;=2014",base_de_dados!$O:$O,"&gt;=42004")</f>
        <v>0</v>
      </c>
      <c r="D307" s="5">
        <f>SUMIFS(base_de_dados!$T:$T,base_de_dados!$B:$B,$B307,base_de_dados!$G:$G,D$61,base_de_dados!$H:$H,$L$1,base_de_dados!$C:$C,$A307,base_de_dados!$M:$M,"&lt;=2014",base_de_dados!$O:$O,"&gt;=42004")</f>
        <v>0</v>
      </c>
      <c r="E307" s="5">
        <f>SUMIFS(base_de_dados!$T:$T,base_de_dados!$B:$B,$B307,base_de_dados!$G:$G,E$61,base_de_dados!$H:$H,$L$1,base_de_dados!$C:$C,$A307,base_de_dados!$M:$M,"&lt;=2014",base_de_dados!$O:$O,"&gt;=42004")</f>
        <v>0</v>
      </c>
      <c r="F307" s="5">
        <f>SUMIFS(base_de_dados!$T:$T,base_de_dados!$B:$B,$B307,base_de_dados!$G:$G,F$61,base_de_dados!$H:$H,$L$1,base_de_dados!$C:$C,$A307,base_de_dados!$M:$M,"&lt;=2014",base_de_dados!$O:$O,"&gt;=42004")</f>
        <v>0</v>
      </c>
      <c r="G307" s="5">
        <f>SUMIFS(base_de_dados!$T:$T,base_de_dados!$B:$B,$B307,base_de_dados!$G:$G,G$61,base_de_dados!$H:$H,$L$1,base_de_dados!$C:$C,$A307,base_de_dados!$M:$M,"&lt;=2014",base_de_dados!$O:$O,"&gt;=42004")</f>
        <v>0</v>
      </c>
      <c r="H307" s="5">
        <f>SUMIFS(base_de_dados!$T:$T,base_de_dados!$B:$B,$B307,base_de_dados!$G:$G,H$61,base_de_dados!$H:$H,$L$1,base_de_dados!$C:$C,$A307,base_de_dados!$M:$M,"&lt;=2014",base_de_dados!$O:$O,"&gt;=42004")</f>
        <v>0</v>
      </c>
      <c r="I307" s="5">
        <f>SUMIFS(base_de_dados!$T:$T,base_de_dados!$B:$B,$B307,base_de_dados!$G:$G,I$61,base_de_dados!$H:$H,$L$1,base_de_dados!$C:$C,$A307,base_de_dados!$M:$M,"&lt;=2014",base_de_dados!$O:$O,"&gt;=42004")</f>
        <v>0</v>
      </c>
      <c r="J307" s="5">
        <f>SUMIFS(base_de_dados!$T:$T,base_de_dados!$B:$B,$B307,base_de_dados!$G:$G,J$61,base_de_dados!$H:$H,$L$1,base_de_dados!$C:$C,$A307,base_de_dados!$M:$M,"&lt;=2014",base_de_dados!$O:$O,"&gt;=42004")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SUMIFS(base_de_dados!$T:$T,base_de_dados!$B:$B,$B308,base_de_dados!$G:$G,C$61,base_de_dados!$H:$H,$L$1,base_de_dados!$C:$C,$A308,base_de_dados!$M:$M,"&lt;=2014",base_de_dados!$O:$O,"&gt;=42004")</f>
        <v>0</v>
      </c>
      <c r="D308" s="5">
        <f>SUMIFS(base_de_dados!$T:$T,base_de_dados!$B:$B,$B308,base_de_dados!$G:$G,D$61,base_de_dados!$H:$H,$L$1,base_de_dados!$C:$C,$A308,base_de_dados!$M:$M,"&lt;=2014",base_de_dados!$O:$O,"&gt;=42004")</f>
        <v>0</v>
      </c>
      <c r="E308" s="5">
        <f>SUMIFS(base_de_dados!$T:$T,base_de_dados!$B:$B,$B308,base_de_dados!$G:$G,E$61,base_de_dados!$H:$H,$L$1,base_de_dados!$C:$C,$A308,base_de_dados!$M:$M,"&lt;=2014",base_de_dados!$O:$O,"&gt;=42004")</f>
        <v>0</v>
      </c>
      <c r="F308" s="5">
        <f>SUMIFS(base_de_dados!$T:$T,base_de_dados!$B:$B,$B308,base_de_dados!$G:$G,F$61,base_de_dados!$H:$H,$L$1,base_de_dados!$C:$C,$A308,base_de_dados!$M:$M,"&lt;=2014",base_de_dados!$O:$O,"&gt;=42004")</f>
        <v>7.3059360730593605E-3</v>
      </c>
      <c r="G308" s="5">
        <f>SUMIFS(base_de_dados!$T:$T,base_de_dados!$B:$B,$B308,base_de_dados!$G:$G,G$61,base_de_dados!$H:$H,$L$1,base_de_dados!$C:$C,$A308,base_de_dados!$M:$M,"&lt;=2014",base_de_dados!$O:$O,"&gt;=42004")</f>
        <v>0</v>
      </c>
      <c r="H308" s="5">
        <f>SUMIFS(base_de_dados!$T:$T,base_de_dados!$B:$B,$B308,base_de_dados!$G:$G,H$61,base_de_dados!$H:$H,$L$1,base_de_dados!$C:$C,$A308,base_de_dados!$M:$M,"&lt;=2014",base_de_dados!$O:$O,"&gt;=42004")</f>
        <v>0</v>
      </c>
      <c r="I308" s="5">
        <f>SUMIFS(base_de_dados!$T:$T,base_de_dados!$B:$B,$B308,base_de_dados!$G:$G,I$61,base_de_dados!$H:$H,$L$1,base_de_dados!$C:$C,$A308,base_de_dados!$M:$M,"&lt;=2014",base_de_dados!$O:$O,"&gt;=42004")</f>
        <v>0</v>
      </c>
      <c r="J308" s="5">
        <f>SUMIFS(base_de_dados!$T:$T,base_de_dados!$B:$B,$B308,base_de_dados!$G:$G,J$61,base_de_dados!$H:$H,$L$1,base_de_dados!$C:$C,$A308,base_de_dados!$M:$M,"&lt;=2014",base_de_dados!$O:$O,"&gt;=42004")</f>
        <v>0</v>
      </c>
      <c r="K308" s="32">
        <f t="shared" si="8"/>
        <v>7.3059360730593605E-3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SUMIFS(base_de_dados!$T:$T,base_de_dados!$B:$B,$B309,base_de_dados!$G:$G,C$61,base_de_dados!$H:$H,$L$1,base_de_dados!$C:$C,$A309,base_de_dados!$M:$M,"&lt;=2014",base_de_dados!$O:$O,"&gt;=42004")</f>
        <v>0</v>
      </c>
      <c r="D309" s="5">
        <f>SUMIFS(base_de_dados!$T:$T,base_de_dados!$B:$B,$B309,base_de_dados!$G:$G,D$61,base_de_dados!$H:$H,$L$1,base_de_dados!$C:$C,$A309,base_de_dados!$M:$M,"&lt;=2014",base_de_dados!$O:$O,"&gt;=42004")</f>
        <v>0</v>
      </c>
      <c r="E309" s="5">
        <f>SUMIFS(base_de_dados!$T:$T,base_de_dados!$B:$B,$B309,base_de_dados!$G:$G,E$61,base_de_dados!$H:$H,$L$1,base_de_dados!$C:$C,$A309,base_de_dados!$M:$M,"&lt;=2014",base_de_dados!$O:$O,"&gt;=42004")</f>
        <v>0</v>
      </c>
      <c r="F309" s="5">
        <f>SUMIFS(base_de_dados!$T:$T,base_de_dados!$B:$B,$B309,base_de_dados!$G:$G,F$61,base_de_dados!$H:$H,$L$1,base_de_dados!$C:$C,$A309,base_de_dados!$M:$M,"&lt;=2014",base_de_dados!$O:$O,"&gt;=42004")</f>
        <v>0</v>
      </c>
      <c r="G309" s="5">
        <f>SUMIFS(base_de_dados!$T:$T,base_de_dados!$B:$B,$B309,base_de_dados!$G:$G,G$61,base_de_dados!$H:$H,$L$1,base_de_dados!$C:$C,$A309,base_de_dados!$M:$M,"&lt;=2014",base_de_dados!$O:$O,"&gt;=42004")</f>
        <v>0</v>
      </c>
      <c r="H309" s="5">
        <f>SUMIFS(base_de_dados!$T:$T,base_de_dados!$B:$B,$B309,base_de_dados!$G:$G,H$61,base_de_dados!$H:$H,$L$1,base_de_dados!$C:$C,$A309,base_de_dados!$M:$M,"&lt;=2014",base_de_dados!$O:$O,"&gt;=42004")</f>
        <v>0</v>
      </c>
      <c r="I309" s="5">
        <f>SUMIFS(base_de_dados!$T:$T,base_de_dados!$B:$B,$B309,base_de_dados!$G:$G,I$61,base_de_dados!$H:$H,$L$1,base_de_dados!$C:$C,$A309,base_de_dados!$M:$M,"&lt;=2014",base_de_dados!$O:$O,"&gt;=42004")</f>
        <v>0</v>
      </c>
      <c r="J309" s="5">
        <f>SUMIFS(base_de_dados!$T:$T,base_de_dados!$B:$B,$B309,base_de_dados!$G:$G,J$61,base_de_dados!$H:$H,$L$1,base_de_dados!$C:$C,$A309,base_de_dados!$M:$M,"&lt;=2014",base_de_dados!$O:$O,"&gt;=42004")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SUMIFS(base_de_dados!$T:$T,base_de_dados!$B:$B,$B310,base_de_dados!$G:$G,C$61,base_de_dados!$H:$H,$L$1,base_de_dados!$C:$C,$A310,base_de_dados!$M:$M,"&lt;=2014",base_de_dados!$O:$O,"&gt;=42004")</f>
        <v>0</v>
      </c>
      <c r="D310" s="5">
        <f>SUMIFS(base_de_dados!$T:$T,base_de_dados!$B:$B,$B310,base_de_dados!$G:$G,D$61,base_de_dados!$H:$H,$L$1,base_de_dados!$C:$C,$A310,base_de_dados!$M:$M,"&lt;=2014",base_de_dados!$O:$O,"&gt;=42004")</f>
        <v>0</v>
      </c>
      <c r="E310" s="5">
        <f>SUMIFS(base_de_dados!$T:$T,base_de_dados!$B:$B,$B310,base_de_dados!$G:$G,E$61,base_de_dados!$H:$H,$L$1,base_de_dados!$C:$C,$A310,base_de_dados!$M:$M,"&lt;=2014",base_de_dados!$O:$O,"&gt;=42004")</f>
        <v>0</v>
      </c>
      <c r="F310" s="5">
        <f>SUMIFS(base_de_dados!$T:$T,base_de_dados!$B:$B,$B310,base_de_dados!$G:$G,F$61,base_de_dados!$H:$H,$L$1,base_de_dados!$C:$C,$A310,base_de_dados!$M:$M,"&lt;=2014",base_de_dados!$O:$O,"&gt;=42004")</f>
        <v>0</v>
      </c>
      <c r="G310" s="5">
        <f>SUMIFS(base_de_dados!$T:$T,base_de_dados!$B:$B,$B310,base_de_dados!$G:$G,G$61,base_de_dados!$H:$H,$L$1,base_de_dados!$C:$C,$A310,base_de_dados!$M:$M,"&lt;=2014",base_de_dados!$O:$O,"&gt;=42004")</f>
        <v>0</v>
      </c>
      <c r="H310" s="5">
        <f>SUMIFS(base_de_dados!$T:$T,base_de_dados!$B:$B,$B310,base_de_dados!$G:$G,H$61,base_de_dados!$H:$H,$L$1,base_de_dados!$C:$C,$A310,base_de_dados!$M:$M,"&lt;=2014",base_de_dados!$O:$O,"&gt;=42004")</f>
        <v>0</v>
      </c>
      <c r="I310" s="5">
        <f>SUMIFS(base_de_dados!$T:$T,base_de_dados!$B:$B,$B310,base_de_dados!$G:$G,I$61,base_de_dados!$H:$H,$L$1,base_de_dados!$C:$C,$A310,base_de_dados!$M:$M,"&lt;=2014",base_de_dados!$O:$O,"&gt;=42004")</f>
        <v>0</v>
      </c>
      <c r="J310" s="5">
        <f>SUMIFS(base_de_dados!$T:$T,base_de_dados!$B:$B,$B310,base_de_dados!$G:$G,J$61,base_de_dados!$H:$H,$L$1,base_de_dados!$C:$C,$A310,base_de_dados!$M:$M,"&lt;=2014",base_de_dados!$O:$O,"&gt;=42004")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SUMIFS(base_de_dados!$T:$T,base_de_dados!$B:$B,$B311,base_de_dados!$G:$G,C$61,base_de_dados!$H:$H,$L$1,base_de_dados!$C:$C,$A311,base_de_dados!$M:$M,"&lt;=2014",base_de_dados!$O:$O,"&gt;=42004")</f>
        <v>0</v>
      </c>
      <c r="D311" s="5">
        <f>SUMIFS(base_de_dados!$T:$T,base_de_dados!$B:$B,$B311,base_de_dados!$G:$G,D$61,base_de_dados!$H:$H,$L$1,base_de_dados!$C:$C,$A311,base_de_dados!$M:$M,"&lt;=2014",base_de_dados!$O:$O,"&gt;=42004")</f>
        <v>0</v>
      </c>
      <c r="E311" s="5">
        <f>SUMIFS(base_de_dados!$T:$T,base_de_dados!$B:$B,$B311,base_de_dados!$G:$G,E$61,base_de_dados!$H:$H,$L$1,base_de_dados!$C:$C,$A311,base_de_dados!$M:$M,"&lt;=2014",base_de_dados!$O:$O,"&gt;=42004")</f>
        <v>0</v>
      </c>
      <c r="F311" s="5">
        <f>SUMIFS(base_de_dados!$T:$T,base_de_dados!$B:$B,$B311,base_de_dados!$G:$G,F$61,base_de_dados!$H:$H,$L$1,base_de_dados!$C:$C,$A311,base_de_dados!$M:$M,"&lt;=2014",base_de_dados!$O:$O,"&gt;=42004")</f>
        <v>0</v>
      </c>
      <c r="G311" s="5">
        <f>SUMIFS(base_de_dados!$T:$T,base_de_dados!$B:$B,$B311,base_de_dados!$G:$G,G$61,base_de_dados!$H:$H,$L$1,base_de_dados!$C:$C,$A311,base_de_dados!$M:$M,"&lt;=2014",base_de_dados!$O:$O,"&gt;=42004")</f>
        <v>0</v>
      </c>
      <c r="H311" s="5">
        <f>SUMIFS(base_de_dados!$T:$T,base_de_dados!$B:$B,$B311,base_de_dados!$G:$G,H$61,base_de_dados!$H:$H,$L$1,base_de_dados!$C:$C,$A311,base_de_dados!$M:$M,"&lt;=2014",base_de_dados!$O:$O,"&gt;=42004")</f>
        <v>0</v>
      </c>
      <c r="I311" s="5">
        <f>SUMIFS(base_de_dados!$T:$T,base_de_dados!$B:$B,$B311,base_de_dados!$G:$G,I$61,base_de_dados!$H:$H,$L$1,base_de_dados!$C:$C,$A311,base_de_dados!$M:$M,"&lt;=2014",base_de_dados!$O:$O,"&gt;=42004")</f>
        <v>0</v>
      </c>
      <c r="J311" s="5">
        <f>SUMIFS(base_de_dados!$T:$T,base_de_dados!$B:$B,$B311,base_de_dados!$G:$G,J$61,base_de_dados!$H:$H,$L$1,base_de_dados!$C:$C,$A311,base_de_dados!$M:$M,"&lt;=2014",base_de_dados!$O:$O,"&gt;=42004")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SUMIFS(base_de_dados!$T:$T,base_de_dados!$B:$B,$B312,base_de_dados!$G:$G,C$61,base_de_dados!$H:$H,$L$1,base_de_dados!$C:$C,$A312,base_de_dados!$M:$M,"&lt;=2014",base_de_dados!$O:$O,"&gt;=42004")</f>
        <v>0</v>
      </c>
      <c r="D312" s="5">
        <f>SUMIFS(base_de_dados!$T:$T,base_de_dados!$B:$B,$B312,base_de_dados!$G:$G,D$61,base_de_dados!$H:$H,$L$1,base_de_dados!$C:$C,$A312,base_de_dados!$M:$M,"&lt;=2014",base_de_dados!$O:$O,"&gt;=42004")</f>
        <v>0</v>
      </c>
      <c r="E312" s="5">
        <f>SUMIFS(base_de_dados!$T:$T,base_de_dados!$B:$B,$B312,base_de_dados!$G:$G,E$61,base_de_dados!$H:$H,$L$1,base_de_dados!$C:$C,$A312,base_de_dados!$M:$M,"&lt;=2014",base_de_dados!$O:$O,"&gt;=42004")</f>
        <v>0</v>
      </c>
      <c r="F312" s="5">
        <f>SUMIFS(base_de_dados!$T:$T,base_de_dados!$B:$B,$B312,base_de_dados!$G:$G,F$61,base_de_dados!$H:$H,$L$1,base_de_dados!$C:$C,$A312,base_de_dados!$M:$M,"&lt;=2014",base_de_dados!$O:$O,"&gt;=42004")</f>
        <v>0</v>
      </c>
      <c r="G312" s="5">
        <f>SUMIFS(base_de_dados!$T:$T,base_de_dados!$B:$B,$B312,base_de_dados!$G:$G,G$61,base_de_dados!$H:$H,$L$1,base_de_dados!$C:$C,$A312,base_de_dados!$M:$M,"&lt;=2014",base_de_dados!$O:$O,"&gt;=42004")</f>
        <v>0</v>
      </c>
      <c r="H312" s="5">
        <f>SUMIFS(base_de_dados!$T:$T,base_de_dados!$B:$B,$B312,base_de_dados!$G:$G,H$61,base_de_dados!$H:$H,$L$1,base_de_dados!$C:$C,$A312,base_de_dados!$M:$M,"&lt;=2014",base_de_dados!$O:$O,"&gt;=42004")</f>
        <v>0</v>
      </c>
      <c r="I312" s="5">
        <f>SUMIFS(base_de_dados!$T:$T,base_de_dados!$B:$B,$B312,base_de_dados!$G:$G,I$61,base_de_dados!$H:$H,$L$1,base_de_dados!$C:$C,$A312,base_de_dados!$M:$M,"&lt;=2014",base_de_dados!$O:$O,"&gt;=42004")</f>
        <v>0</v>
      </c>
      <c r="J312" s="5">
        <f>SUMIFS(base_de_dados!$T:$T,base_de_dados!$B:$B,$B312,base_de_dados!$G:$G,J$61,base_de_dados!$H:$H,$L$1,base_de_dados!$C:$C,$A312,base_de_dados!$M:$M,"&lt;=2014",base_de_dados!$O:$O,"&gt;=42004")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SUMIFS(base_de_dados!$T:$T,base_de_dados!$B:$B,$B313,base_de_dados!$G:$G,C$61,base_de_dados!$H:$H,$L$1,base_de_dados!$C:$C,$A313,base_de_dados!$M:$M,"&lt;=2014",base_de_dados!$O:$O,"&gt;=42004")</f>
        <v>0</v>
      </c>
      <c r="D313" s="5">
        <f>SUMIFS(base_de_dados!$T:$T,base_de_dados!$B:$B,$B313,base_de_dados!$G:$G,D$61,base_de_dados!$H:$H,$L$1,base_de_dados!$C:$C,$A313,base_de_dados!$M:$M,"&lt;=2014",base_de_dados!$O:$O,"&gt;=42004")</f>
        <v>0</v>
      </c>
      <c r="E313" s="5">
        <f>SUMIFS(base_de_dados!$T:$T,base_de_dados!$B:$B,$B313,base_de_dados!$G:$G,E$61,base_de_dados!$H:$H,$L$1,base_de_dados!$C:$C,$A313,base_de_dados!$M:$M,"&lt;=2014",base_de_dados!$O:$O,"&gt;=42004")</f>
        <v>5.2054794520547945E-3</v>
      </c>
      <c r="F313" s="5">
        <f>SUMIFS(base_de_dados!$T:$T,base_de_dados!$B:$B,$B313,base_de_dados!$G:$G,F$61,base_de_dados!$H:$H,$L$1,base_de_dados!$C:$C,$A313,base_de_dados!$M:$M,"&lt;=2014",base_de_dados!$O:$O,"&gt;=42004")</f>
        <v>0.32826055936073062</v>
      </c>
      <c r="G313" s="5">
        <f>SUMIFS(base_de_dados!$T:$T,base_de_dados!$B:$B,$B313,base_de_dados!$G:$G,G$61,base_de_dados!$H:$H,$L$1,base_de_dados!$C:$C,$A313,base_de_dados!$M:$M,"&lt;=2014",base_de_dados!$O:$O,"&gt;=42004")</f>
        <v>0</v>
      </c>
      <c r="H313" s="5">
        <f>SUMIFS(base_de_dados!$T:$T,base_de_dados!$B:$B,$B313,base_de_dados!$G:$G,H$61,base_de_dados!$H:$H,$L$1,base_de_dados!$C:$C,$A313,base_de_dados!$M:$M,"&lt;=2014",base_de_dados!$O:$O,"&gt;=42004")</f>
        <v>0</v>
      </c>
      <c r="I313" s="5">
        <f>SUMIFS(base_de_dados!$T:$T,base_de_dados!$B:$B,$B313,base_de_dados!$G:$G,I$61,base_de_dados!$H:$H,$L$1,base_de_dados!$C:$C,$A313,base_de_dados!$M:$M,"&lt;=2014",base_de_dados!$O:$O,"&gt;=42004")</f>
        <v>0</v>
      </c>
      <c r="J313" s="5">
        <f>SUMIFS(base_de_dados!$T:$T,base_de_dados!$B:$B,$B313,base_de_dados!$G:$G,J$61,base_de_dados!$H:$H,$L$1,base_de_dados!$C:$C,$A313,base_de_dados!$M:$M,"&lt;=2014",base_de_dados!$O:$O,"&gt;=42004")</f>
        <v>0</v>
      </c>
      <c r="K313" s="32">
        <f t="shared" si="8"/>
        <v>0.33346603881278541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SUMIFS(base_de_dados!$T:$T,base_de_dados!$B:$B,$B314,base_de_dados!$G:$G,C$61,base_de_dados!$H:$H,$L$1,base_de_dados!$C:$C,$A314,base_de_dados!$M:$M,"&lt;=2014",base_de_dados!$O:$O,"&gt;=42004")</f>
        <v>0</v>
      </c>
      <c r="D314" s="5">
        <f>SUMIFS(base_de_dados!$T:$T,base_de_dados!$B:$B,$B314,base_de_dados!$G:$G,D$61,base_de_dados!$H:$H,$L$1,base_de_dados!$C:$C,$A314,base_de_dados!$M:$M,"&lt;=2014",base_de_dados!$O:$O,"&gt;=42004")</f>
        <v>0</v>
      </c>
      <c r="E314" s="5">
        <f>SUMIFS(base_de_dados!$T:$T,base_de_dados!$B:$B,$B314,base_de_dados!$G:$G,E$61,base_de_dados!$H:$H,$L$1,base_de_dados!$C:$C,$A314,base_de_dados!$M:$M,"&lt;=2014",base_de_dados!$O:$O,"&gt;=42004")</f>
        <v>0</v>
      </c>
      <c r="F314" s="5">
        <f>SUMIFS(base_de_dados!$T:$T,base_de_dados!$B:$B,$B314,base_de_dados!$G:$G,F$61,base_de_dados!$H:$H,$L$1,base_de_dados!$C:$C,$A314,base_de_dados!$M:$M,"&lt;=2014",base_de_dados!$O:$O,"&gt;=42004")</f>
        <v>0</v>
      </c>
      <c r="G314" s="5">
        <f>SUMIFS(base_de_dados!$T:$T,base_de_dados!$B:$B,$B314,base_de_dados!$G:$G,G$61,base_de_dados!$H:$H,$L$1,base_de_dados!$C:$C,$A314,base_de_dados!$M:$M,"&lt;=2014",base_de_dados!$O:$O,"&gt;=42004")</f>
        <v>0</v>
      </c>
      <c r="H314" s="5">
        <f>SUMIFS(base_de_dados!$T:$T,base_de_dados!$B:$B,$B314,base_de_dados!$G:$G,H$61,base_de_dados!$H:$H,$L$1,base_de_dados!$C:$C,$A314,base_de_dados!$M:$M,"&lt;=2014",base_de_dados!$O:$O,"&gt;=42004")</f>
        <v>0</v>
      </c>
      <c r="I314" s="5">
        <f>SUMIFS(base_de_dados!$T:$T,base_de_dados!$B:$B,$B314,base_de_dados!$G:$G,I$61,base_de_dados!$H:$H,$L$1,base_de_dados!$C:$C,$A314,base_de_dados!$M:$M,"&lt;=2014",base_de_dados!$O:$O,"&gt;=42004")</f>
        <v>0</v>
      </c>
      <c r="J314" s="5">
        <f>SUMIFS(base_de_dados!$T:$T,base_de_dados!$B:$B,$B314,base_de_dados!$G:$G,J$61,base_de_dados!$H:$H,$L$1,base_de_dados!$C:$C,$A314,base_de_dados!$M:$M,"&lt;=2014",base_de_dados!$O:$O,"&gt;=42004")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SUMIFS(base_de_dados!$T:$T,base_de_dados!$B:$B,$B315,base_de_dados!$G:$G,C$61,base_de_dados!$H:$H,$L$1,base_de_dados!$C:$C,$A315,base_de_dados!$M:$M,"&lt;=2014",base_de_dados!$O:$O,"&gt;=42004")</f>
        <v>0</v>
      </c>
      <c r="D315" s="5">
        <f>SUMIFS(base_de_dados!$T:$T,base_de_dados!$B:$B,$B315,base_de_dados!$G:$G,D$61,base_de_dados!$H:$H,$L$1,base_de_dados!$C:$C,$A315,base_de_dados!$M:$M,"&lt;=2014",base_de_dados!$O:$O,"&gt;=42004")</f>
        <v>0</v>
      </c>
      <c r="E315" s="5">
        <f>SUMIFS(base_de_dados!$T:$T,base_de_dados!$B:$B,$B315,base_de_dados!$G:$G,E$61,base_de_dados!$H:$H,$L$1,base_de_dados!$C:$C,$A315,base_de_dados!$M:$M,"&lt;=2014",base_de_dados!$O:$O,"&gt;=42004")</f>
        <v>0</v>
      </c>
      <c r="F315" s="5">
        <f>SUMIFS(base_de_dados!$T:$T,base_de_dados!$B:$B,$B315,base_de_dados!$G:$G,F$61,base_de_dados!$H:$H,$L$1,base_de_dados!$C:$C,$A315,base_de_dados!$M:$M,"&lt;=2014",base_de_dados!$O:$O,"&gt;=42004")</f>
        <v>0</v>
      </c>
      <c r="G315" s="5">
        <f>SUMIFS(base_de_dados!$T:$T,base_de_dados!$B:$B,$B315,base_de_dados!$G:$G,G$61,base_de_dados!$H:$H,$L$1,base_de_dados!$C:$C,$A315,base_de_dados!$M:$M,"&lt;=2014",base_de_dados!$O:$O,"&gt;=42004")</f>
        <v>0</v>
      </c>
      <c r="H315" s="5">
        <f>SUMIFS(base_de_dados!$T:$T,base_de_dados!$B:$B,$B315,base_de_dados!$G:$G,H$61,base_de_dados!$H:$H,$L$1,base_de_dados!$C:$C,$A315,base_de_dados!$M:$M,"&lt;=2014",base_de_dados!$O:$O,"&gt;=42004")</f>
        <v>0</v>
      </c>
      <c r="I315" s="5">
        <f>SUMIFS(base_de_dados!$T:$T,base_de_dados!$B:$B,$B315,base_de_dados!$G:$G,I$61,base_de_dados!$H:$H,$L$1,base_de_dados!$C:$C,$A315,base_de_dados!$M:$M,"&lt;=2014",base_de_dados!$O:$O,"&gt;=42004")</f>
        <v>0</v>
      </c>
      <c r="J315" s="5">
        <f>SUMIFS(base_de_dados!$T:$T,base_de_dados!$B:$B,$B315,base_de_dados!$G:$G,J$61,base_de_dados!$H:$H,$L$1,base_de_dados!$C:$C,$A315,base_de_dados!$M:$M,"&lt;=2014",base_de_dados!$O:$O,"&gt;=42004")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SUMIFS(base_de_dados!$T:$T,base_de_dados!$B:$B,$B316,base_de_dados!$G:$G,C$61,base_de_dados!$H:$H,$L$1,base_de_dados!$C:$C,$A316,base_de_dados!$M:$M,"&lt;=2014",base_de_dados!$O:$O,"&gt;=42004")</f>
        <v>0</v>
      </c>
      <c r="D316" s="5">
        <f>SUMIFS(base_de_dados!$T:$T,base_de_dados!$B:$B,$B316,base_de_dados!$G:$G,D$61,base_de_dados!$H:$H,$L$1,base_de_dados!$C:$C,$A316,base_de_dados!$M:$M,"&lt;=2014",base_de_dados!$O:$O,"&gt;=42004")</f>
        <v>0</v>
      </c>
      <c r="E316" s="5">
        <f>SUMIFS(base_de_dados!$T:$T,base_de_dados!$B:$B,$B316,base_de_dados!$G:$G,E$61,base_de_dados!$H:$H,$L$1,base_de_dados!$C:$C,$A316,base_de_dados!$M:$M,"&lt;=2014",base_de_dados!$O:$O,"&gt;=42004")</f>
        <v>0</v>
      </c>
      <c r="F316" s="5">
        <f>SUMIFS(base_de_dados!$T:$T,base_de_dados!$B:$B,$B316,base_de_dados!$G:$G,F$61,base_de_dados!$H:$H,$L$1,base_de_dados!$C:$C,$A316,base_de_dados!$M:$M,"&lt;=2014",base_de_dados!$O:$O,"&gt;=42004")</f>
        <v>0</v>
      </c>
      <c r="G316" s="5">
        <f>SUMIFS(base_de_dados!$T:$T,base_de_dados!$B:$B,$B316,base_de_dados!$G:$G,G$61,base_de_dados!$H:$H,$L$1,base_de_dados!$C:$C,$A316,base_de_dados!$M:$M,"&lt;=2014",base_de_dados!$O:$O,"&gt;=42004")</f>
        <v>0</v>
      </c>
      <c r="H316" s="5">
        <f>SUMIFS(base_de_dados!$T:$T,base_de_dados!$B:$B,$B316,base_de_dados!$G:$G,H$61,base_de_dados!$H:$H,$L$1,base_de_dados!$C:$C,$A316,base_de_dados!$M:$M,"&lt;=2014",base_de_dados!$O:$O,"&gt;=42004")</f>
        <v>0</v>
      </c>
      <c r="I316" s="5">
        <f>SUMIFS(base_de_dados!$T:$T,base_de_dados!$B:$B,$B316,base_de_dados!$G:$G,I$61,base_de_dados!$H:$H,$L$1,base_de_dados!$C:$C,$A316,base_de_dados!$M:$M,"&lt;=2014",base_de_dados!$O:$O,"&gt;=42004")</f>
        <v>0</v>
      </c>
      <c r="J316" s="5">
        <f>SUMIFS(base_de_dados!$T:$T,base_de_dados!$B:$B,$B316,base_de_dados!$G:$G,J$61,base_de_dados!$H:$H,$L$1,base_de_dados!$C:$C,$A316,base_de_dados!$M:$M,"&lt;=2014",base_de_dados!$O:$O,"&gt;=42004")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SUMIFS(base_de_dados!$T:$T,base_de_dados!$B:$B,$B317,base_de_dados!$G:$G,C$61,base_de_dados!$H:$H,$L$1,base_de_dados!$C:$C,$A317,base_de_dados!$M:$M,"&lt;=2014",base_de_dados!$O:$O,"&gt;=42004")</f>
        <v>0</v>
      </c>
      <c r="D317" s="5">
        <f>SUMIFS(base_de_dados!$T:$T,base_de_dados!$B:$B,$B317,base_de_dados!$G:$G,D$61,base_de_dados!$H:$H,$L$1,base_de_dados!$C:$C,$A317,base_de_dados!$M:$M,"&lt;=2014",base_de_dados!$O:$O,"&gt;=42004")</f>
        <v>0</v>
      </c>
      <c r="E317" s="5">
        <f>SUMIFS(base_de_dados!$T:$T,base_de_dados!$B:$B,$B317,base_de_dados!$G:$G,E$61,base_de_dados!$H:$H,$L$1,base_de_dados!$C:$C,$A317,base_de_dados!$M:$M,"&lt;=2014",base_de_dados!$O:$O,"&gt;=42004")</f>
        <v>0</v>
      </c>
      <c r="F317" s="5">
        <f>SUMIFS(base_de_dados!$T:$T,base_de_dados!$B:$B,$B317,base_de_dados!$G:$G,F$61,base_de_dados!$H:$H,$L$1,base_de_dados!$C:$C,$A317,base_de_dados!$M:$M,"&lt;=2014",base_de_dados!$O:$O,"&gt;=42004")</f>
        <v>0</v>
      </c>
      <c r="G317" s="5">
        <f>SUMIFS(base_de_dados!$T:$T,base_de_dados!$B:$B,$B317,base_de_dados!$G:$G,G$61,base_de_dados!$H:$H,$L$1,base_de_dados!$C:$C,$A317,base_de_dados!$M:$M,"&lt;=2014",base_de_dados!$O:$O,"&gt;=42004")</f>
        <v>0</v>
      </c>
      <c r="H317" s="5">
        <f>SUMIFS(base_de_dados!$T:$T,base_de_dados!$B:$B,$B317,base_de_dados!$G:$G,H$61,base_de_dados!$H:$H,$L$1,base_de_dados!$C:$C,$A317,base_de_dados!$M:$M,"&lt;=2014",base_de_dados!$O:$O,"&gt;=42004")</f>
        <v>0</v>
      </c>
      <c r="I317" s="5">
        <f>SUMIFS(base_de_dados!$T:$T,base_de_dados!$B:$B,$B317,base_de_dados!$G:$G,I$61,base_de_dados!$H:$H,$L$1,base_de_dados!$C:$C,$A317,base_de_dados!$M:$M,"&lt;=2014",base_de_dados!$O:$O,"&gt;=42004")</f>
        <v>0</v>
      </c>
      <c r="J317" s="5">
        <f>SUMIFS(base_de_dados!$T:$T,base_de_dados!$B:$B,$B317,base_de_dados!$G:$G,J$61,base_de_dados!$H:$H,$L$1,base_de_dados!$C:$C,$A317,base_de_dados!$M:$M,"&lt;=2014",base_de_dados!$O:$O,"&gt;=42004")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SUMIFS(base_de_dados!$T:$T,base_de_dados!$B:$B,$B318,base_de_dados!$G:$G,C$61,base_de_dados!$H:$H,$L$1,base_de_dados!$C:$C,$A318,base_de_dados!$M:$M,"&lt;=2014",base_de_dados!$O:$O,"&gt;=42004")</f>
        <v>0</v>
      </c>
      <c r="D318" s="5">
        <f>SUMIFS(base_de_dados!$T:$T,base_de_dados!$B:$B,$B318,base_de_dados!$G:$G,D$61,base_de_dados!$H:$H,$L$1,base_de_dados!$C:$C,$A318,base_de_dados!$M:$M,"&lt;=2014",base_de_dados!$O:$O,"&gt;=42004")</f>
        <v>0</v>
      </c>
      <c r="E318" s="5">
        <f>SUMIFS(base_de_dados!$T:$T,base_de_dados!$B:$B,$B318,base_de_dados!$G:$G,E$61,base_de_dados!$H:$H,$L$1,base_de_dados!$C:$C,$A318,base_de_dados!$M:$M,"&lt;=2014",base_de_dados!$O:$O,"&gt;=42004")</f>
        <v>0</v>
      </c>
      <c r="F318" s="5">
        <f>SUMIFS(base_de_dados!$T:$T,base_de_dados!$B:$B,$B318,base_de_dados!$G:$G,F$61,base_de_dados!$H:$H,$L$1,base_de_dados!$C:$C,$A318,base_de_dados!$M:$M,"&lt;=2014",base_de_dados!$O:$O,"&gt;=42004")</f>
        <v>0</v>
      </c>
      <c r="G318" s="5">
        <f>SUMIFS(base_de_dados!$T:$T,base_de_dados!$B:$B,$B318,base_de_dados!$G:$G,G$61,base_de_dados!$H:$H,$L$1,base_de_dados!$C:$C,$A318,base_de_dados!$M:$M,"&lt;=2014",base_de_dados!$O:$O,"&gt;=42004")</f>
        <v>0</v>
      </c>
      <c r="H318" s="5">
        <f>SUMIFS(base_de_dados!$T:$T,base_de_dados!$B:$B,$B318,base_de_dados!$G:$G,H$61,base_de_dados!$H:$H,$L$1,base_de_dados!$C:$C,$A318,base_de_dados!$M:$M,"&lt;=2014",base_de_dados!$O:$O,"&gt;=42004")</f>
        <v>0</v>
      </c>
      <c r="I318" s="5">
        <f>SUMIFS(base_de_dados!$T:$T,base_de_dados!$B:$B,$B318,base_de_dados!$G:$G,I$61,base_de_dados!$H:$H,$L$1,base_de_dados!$C:$C,$A318,base_de_dados!$M:$M,"&lt;=2014",base_de_dados!$O:$O,"&gt;=42004")</f>
        <v>0</v>
      </c>
      <c r="J318" s="5">
        <f>SUMIFS(base_de_dados!$T:$T,base_de_dados!$B:$B,$B318,base_de_dados!$G:$G,J$61,base_de_dados!$H:$H,$L$1,base_de_dados!$C:$C,$A318,base_de_dados!$M:$M,"&lt;=2014",base_de_dados!$O:$O,"&gt;=42004")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SUMIFS(base_de_dados!$T:$T,base_de_dados!$B:$B,$B319,base_de_dados!$G:$G,C$61,base_de_dados!$H:$H,$L$1,base_de_dados!$C:$C,$A319,base_de_dados!$M:$M,"&lt;=2014",base_de_dados!$O:$O,"&gt;=42004")</f>
        <v>0</v>
      </c>
      <c r="D319" s="5">
        <f>SUMIFS(base_de_dados!$T:$T,base_de_dados!$B:$B,$B319,base_de_dados!$G:$G,D$61,base_de_dados!$H:$H,$L$1,base_de_dados!$C:$C,$A319,base_de_dados!$M:$M,"&lt;=2014",base_de_dados!$O:$O,"&gt;=42004")</f>
        <v>0</v>
      </c>
      <c r="E319" s="5">
        <f>SUMIFS(base_de_dados!$T:$T,base_de_dados!$B:$B,$B319,base_de_dados!$G:$G,E$61,base_de_dados!$H:$H,$L$1,base_de_dados!$C:$C,$A319,base_de_dados!$M:$M,"&lt;=2014",base_de_dados!$O:$O,"&gt;=42004")</f>
        <v>0</v>
      </c>
      <c r="F319" s="5">
        <f>SUMIFS(base_de_dados!$T:$T,base_de_dados!$B:$B,$B319,base_de_dados!$G:$G,F$61,base_de_dados!$H:$H,$L$1,base_de_dados!$C:$C,$A319,base_de_dados!$M:$M,"&lt;=2014",base_de_dados!$O:$O,"&gt;=42004")</f>
        <v>0</v>
      </c>
      <c r="G319" s="5">
        <f>SUMIFS(base_de_dados!$T:$T,base_de_dados!$B:$B,$B319,base_de_dados!$G:$G,G$61,base_de_dados!$H:$H,$L$1,base_de_dados!$C:$C,$A319,base_de_dados!$M:$M,"&lt;=2014",base_de_dados!$O:$O,"&gt;=42004")</f>
        <v>0</v>
      </c>
      <c r="H319" s="5">
        <f>SUMIFS(base_de_dados!$T:$T,base_de_dados!$B:$B,$B319,base_de_dados!$G:$G,H$61,base_de_dados!$H:$H,$L$1,base_de_dados!$C:$C,$A319,base_de_dados!$M:$M,"&lt;=2014",base_de_dados!$O:$O,"&gt;=42004")</f>
        <v>0</v>
      </c>
      <c r="I319" s="5">
        <f>SUMIFS(base_de_dados!$T:$T,base_de_dados!$B:$B,$B319,base_de_dados!$G:$G,I$61,base_de_dados!$H:$H,$L$1,base_de_dados!$C:$C,$A319,base_de_dados!$M:$M,"&lt;=2014",base_de_dados!$O:$O,"&gt;=42004")</f>
        <v>0</v>
      </c>
      <c r="J319" s="5">
        <f>SUMIFS(base_de_dados!$T:$T,base_de_dados!$B:$B,$B319,base_de_dados!$G:$G,J$61,base_de_dados!$H:$H,$L$1,base_de_dados!$C:$C,$A319,base_de_dados!$M:$M,"&lt;=2014",base_de_dados!$O:$O,"&gt;=42004")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SUMIFS(base_de_dados!$T:$T,base_de_dados!$B:$B,$B320,base_de_dados!$G:$G,C$61,base_de_dados!$H:$H,$L$1,base_de_dados!$C:$C,$A320,base_de_dados!$M:$M,"&lt;=2014",base_de_dados!$O:$O,"&gt;=42004")</f>
        <v>0</v>
      </c>
      <c r="D320" s="5">
        <f>SUMIFS(base_de_dados!$T:$T,base_de_dados!$B:$B,$B320,base_de_dados!$G:$G,D$61,base_de_dados!$H:$H,$L$1,base_de_dados!$C:$C,$A320,base_de_dados!$M:$M,"&lt;=2014",base_de_dados!$O:$O,"&gt;=42004")</f>
        <v>0</v>
      </c>
      <c r="E320" s="5">
        <f>SUMIFS(base_de_dados!$T:$T,base_de_dados!$B:$B,$B320,base_de_dados!$G:$G,E$61,base_de_dados!$H:$H,$L$1,base_de_dados!$C:$C,$A320,base_de_dados!$M:$M,"&lt;=2014",base_de_dados!$O:$O,"&gt;=42004")</f>
        <v>0</v>
      </c>
      <c r="F320" s="5">
        <f>SUMIFS(base_de_dados!$T:$T,base_de_dados!$B:$B,$B320,base_de_dados!$G:$G,F$61,base_de_dados!$H:$H,$L$1,base_de_dados!$C:$C,$A320,base_de_dados!$M:$M,"&lt;=2014",base_de_dados!$O:$O,"&gt;=42004")</f>
        <v>0</v>
      </c>
      <c r="G320" s="5">
        <f>SUMIFS(base_de_dados!$T:$T,base_de_dados!$B:$B,$B320,base_de_dados!$G:$G,G$61,base_de_dados!$H:$H,$L$1,base_de_dados!$C:$C,$A320,base_de_dados!$M:$M,"&lt;=2014",base_de_dados!$O:$O,"&gt;=42004")</f>
        <v>0</v>
      </c>
      <c r="H320" s="5">
        <f>SUMIFS(base_de_dados!$T:$T,base_de_dados!$B:$B,$B320,base_de_dados!$G:$G,H$61,base_de_dados!$H:$H,$L$1,base_de_dados!$C:$C,$A320,base_de_dados!$M:$M,"&lt;=2014",base_de_dados!$O:$O,"&gt;=42004")</f>
        <v>0</v>
      </c>
      <c r="I320" s="5">
        <f>SUMIFS(base_de_dados!$T:$T,base_de_dados!$B:$B,$B320,base_de_dados!$G:$G,I$61,base_de_dados!$H:$H,$L$1,base_de_dados!$C:$C,$A320,base_de_dados!$M:$M,"&lt;=2014",base_de_dados!$O:$O,"&gt;=42004")</f>
        <v>0</v>
      </c>
      <c r="J320" s="5">
        <f>SUMIFS(base_de_dados!$T:$T,base_de_dados!$B:$B,$B320,base_de_dados!$G:$G,J$61,base_de_dados!$H:$H,$L$1,base_de_dados!$C:$C,$A320,base_de_dados!$M:$M,"&lt;=2014",base_de_dados!$O:$O,"&gt;=42004")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SUMIFS(base_de_dados!$T:$T,base_de_dados!$B:$B,$B321,base_de_dados!$G:$G,C$61,base_de_dados!$H:$H,$L$1,base_de_dados!$C:$C,$A321,base_de_dados!$M:$M,"&lt;=2014",base_de_dados!$O:$O,"&gt;=42004")</f>
        <v>0</v>
      </c>
      <c r="D321" s="5">
        <f>SUMIFS(base_de_dados!$T:$T,base_de_dados!$B:$B,$B321,base_de_dados!$G:$G,D$61,base_de_dados!$H:$H,$L$1,base_de_dados!$C:$C,$A321,base_de_dados!$M:$M,"&lt;=2014",base_de_dados!$O:$O,"&gt;=42004")</f>
        <v>0</v>
      </c>
      <c r="E321" s="5">
        <f>SUMIFS(base_de_dados!$T:$T,base_de_dados!$B:$B,$B321,base_de_dados!$G:$G,E$61,base_de_dados!$H:$H,$L$1,base_de_dados!$C:$C,$A321,base_de_dados!$M:$M,"&lt;=2014",base_de_dados!$O:$O,"&gt;=42004")</f>
        <v>0</v>
      </c>
      <c r="F321" s="5">
        <f>SUMIFS(base_de_dados!$T:$T,base_de_dados!$B:$B,$B321,base_de_dados!$G:$G,F$61,base_de_dados!$H:$H,$L$1,base_de_dados!$C:$C,$A321,base_de_dados!$M:$M,"&lt;=2014",base_de_dados!$O:$O,"&gt;=42004")</f>
        <v>0</v>
      </c>
      <c r="G321" s="5">
        <f>SUMIFS(base_de_dados!$T:$T,base_de_dados!$B:$B,$B321,base_de_dados!$G:$G,G$61,base_de_dados!$H:$H,$L$1,base_de_dados!$C:$C,$A321,base_de_dados!$M:$M,"&lt;=2014",base_de_dados!$O:$O,"&gt;=42004")</f>
        <v>0</v>
      </c>
      <c r="H321" s="5">
        <f>SUMIFS(base_de_dados!$T:$T,base_de_dados!$B:$B,$B321,base_de_dados!$G:$G,H$61,base_de_dados!$H:$H,$L$1,base_de_dados!$C:$C,$A321,base_de_dados!$M:$M,"&lt;=2014",base_de_dados!$O:$O,"&gt;=42004")</f>
        <v>0</v>
      </c>
      <c r="I321" s="5">
        <f>SUMIFS(base_de_dados!$T:$T,base_de_dados!$B:$B,$B321,base_de_dados!$G:$G,I$61,base_de_dados!$H:$H,$L$1,base_de_dados!$C:$C,$A321,base_de_dados!$M:$M,"&lt;=2014",base_de_dados!$O:$O,"&gt;=42004")</f>
        <v>0</v>
      </c>
      <c r="J321" s="5">
        <f>SUMIFS(base_de_dados!$T:$T,base_de_dados!$B:$B,$B321,base_de_dados!$G:$G,J$61,base_de_dados!$H:$H,$L$1,base_de_dados!$C:$C,$A321,base_de_dados!$M:$M,"&lt;=2014",base_de_dados!$O:$O,"&gt;=42004")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SUMIFS(base_de_dados!$T:$T,base_de_dados!$B:$B,$B322,base_de_dados!$G:$G,C$61,base_de_dados!$H:$H,$L$1,base_de_dados!$C:$C,$A322,base_de_dados!$M:$M,"&lt;=2014",base_de_dados!$O:$O,"&gt;=42004")</f>
        <v>0</v>
      </c>
      <c r="D322" s="5">
        <f>SUMIFS(base_de_dados!$T:$T,base_de_dados!$B:$B,$B322,base_de_dados!$G:$G,D$61,base_de_dados!$H:$H,$L$1,base_de_dados!$C:$C,$A322,base_de_dados!$M:$M,"&lt;=2014",base_de_dados!$O:$O,"&gt;=42004")</f>
        <v>5.7453513444951799E-3</v>
      </c>
      <c r="E322" s="5">
        <f>SUMIFS(base_de_dados!$T:$T,base_de_dados!$B:$B,$B322,base_de_dados!$G:$G,E$61,base_de_dados!$H:$H,$L$1,base_de_dados!$C:$C,$A322,base_de_dados!$M:$M,"&lt;=2014",base_de_dados!$O:$O,"&gt;=42004")</f>
        <v>2.0738381532217149E-2</v>
      </c>
      <c r="F322" s="5">
        <f>SUMIFS(base_de_dados!$T:$T,base_de_dados!$B:$B,$B322,base_de_dados!$G:$G,F$61,base_de_dados!$H:$H,$L$1,base_de_dados!$C:$C,$A322,base_de_dados!$M:$M,"&lt;=2014",base_de_dados!$O:$O,"&gt;=42004")</f>
        <v>0</v>
      </c>
      <c r="G322" s="5">
        <f>SUMIFS(base_de_dados!$T:$T,base_de_dados!$B:$B,$B322,base_de_dados!$G:$G,G$61,base_de_dados!$H:$H,$L$1,base_de_dados!$C:$C,$A322,base_de_dados!$M:$M,"&lt;=2014",base_de_dados!$O:$O,"&gt;=42004")</f>
        <v>0</v>
      </c>
      <c r="H322" s="5">
        <f>SUMIFS(base_de_dados!$T:$T,base_de_dados!$B:$B,$B322,base_de_dados!$G:$G,H$61,base_de_dados!$H:$H,$L$1,base_de_dados!$C:$C,$A322,base_de_dados!$M:$M,"&lt;=2014",base_de_dados!$O:$O,"&gt;=42004")</f>
        <v>0</v>
      </c>
      <c r="I322" s="5">
        <f>SUMIFS(base_de_dados!$T:$T,base_de_dados!$B:$B,$B322,base_de_dados!$G:$G,I$61,base_de_dados!$H:$H,$L$1,base_de_dados!$C:$C,$A322,base_de_dados!$M:$M,"&lt;=2014",base_de_dados!$O:$O,"&gt;=42004")</f>
        <v>0</v>
      </c>
      <c r="J322" s="5">
        <f>SUMIFS(base_de_dados!$T:$T,base_de_dados!$B:$B,$B322,base_de_dados!$G:$G,J$61,base_de_dados!$H:$H,$L$1,base_de_dados!$C:$C,$A322,base_de_dados!$M:$M,"&lt;=2014",base_de_dados!$O:$O,"&gt;=42004")</f>
        <v>0</v>
      </c>
      <c r="K322" s="32">
        <f t="shared" si="9"/>
        <v>2.6483732876712331E-2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SUMIFS(base_de_dados!$T:$T,base_de_dados!$B:$B,$B323,base_de_dados!$G:$G,C$61,base_de_dados!$H:$H,$L$1,base_de_dados!$C:$C,$A323,base_de_dados!$M:$M,"&lt;=2014",base_de_dados!$O:$O,"&gt;=42004")</f>
        <v>0</v>
      </c>
      <c r="D323" s="5">
        <f>SUMIFS(base_de_dados!$T:$T,base_de_dados!$B:$B,$B323,base_de_dados!$G:$G,D$61,base_de_dados!$H:$H,$L$1,base_de_dados!$C:$C,$A323,base_de_dados!$M:$M,"&lt;=2014",base_de_dados!$O:$O,"&gt;=42004")</f>
        <v>0</v>
      </c>
      <c r="E323" s="5">
        <f>SUMIFS(base_de_dados!$T:$T,base_de_dados!$B:$B,$B323,base_de_dados!$G:$G,E$61,base_de_dados!$H:$H,$L$1,base_de_dados!$C:$C,$A323,base_de_dados!$M:$M,"&lt;=2014",base_de_dados!$O:$O,"&gt;=42004")</f>
        <v>0</v>
      </c>
      <c r="F323" s="5">
        <f>SUMIFS(base_de_dados!$T:$T,base_de_dados!$B:$B,$B323,base_de_dados!$G:$G,F$61,base_de_dados!$H:$H,$L$1,base_de_dados!$C:$C,$A323,base_de_dados!$M:$M,"&lt;=2014",base_de_dados!$O:$O,"&gt;=42004")</f>
        <v>0</v>
      </c>
      <c r="G323" s="5">
        <f>SUMIFS(base_de_dados!$T:$T,base_de_dados!$B:$B,$B323,base_de_dados!$G:$G,G$61,base_de_dados!$H:$H,$L$1,base_de_dados!$C:$C,$A323,base_de_dados!$M:$M,"&lt;=2014",base_de_dados!$O:$O,"&gt;=42004")</f>
        <v>0</v>
      </c>
      <c r="H323" s="5">
        <f>SUMIFS(base_de_dados!$T:$T,base_de_dados!$B:$B,$B323,base_de_dados!$G:$G,H$61,base_de_dados!$H:$H,$L$1,base_de_dados!$C:$C,$A323,base_de_dados!$M:$M,"&lt;=2014",base_de_dados!$O:$O,"&gt;=42004")</f>
        <v>0</v>
      </c>
      <c r="I323" s="5">
        <f>SUMIFS(base_de_dados!$T:$T,base_de_dados!$B:$B,$B323,base_de_dados!$G:$G,I$61,base_de_dados!$H:$H,$L$1,base_de_dados!$C:$C,$A323,base_de_dados!$M:$M,"&lt;=2014",base_de_dados!$O:$O,"&gt;=42004")</f>
        <v>0</v>
      </c>
      <c r="J323" s="5">
        <f>SUMIFS(base_de_dados!$T:$T,base_de_dados!$B:$B,$B323,base_de_dados!$G:$G,J$61,base_de_dados!$H:$H,$L$1,base_de_dados!$C:$C,$A323,base_de_dados!$M:$M,"&lt;=2014",base_de_dados!$O:$O,"&gt;=42004")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SUMIFS(base_de_dados!$T:$T,base_de_dados!$B:$B,$B324,base_de_dados!$G:$G,C$61,base_de_dados!$H:$H,$L$1,base_de_dados!$C:$C,$A324,base_de_dados!$M:$M,"&lt;=2014",base_de_dados!$O:$O,"&gt;=42004")</f>
        <v>0</v>
      </c>
      <c r="D324" s="5">
        <f>SUMIFS(base_de_dados!$T:$T,base_de_dados!$B:$B,$B324,base_de_dados!$G:$G,D$61,base_de_dados!$H:$H,$L$1,base_de_dados!$C:$C,$A324,base_de_dados!$M:$M,"&lt;=2014",base_de_dados!$O:$O,"&gt;=42004")</f>
        <v>0</v>
      </c>
      <c r="E324" s="5">
        <f>SUMIFS(base_de_dados!$T:$T,base_de_dados!$B:$B,$B324,base_de_dados!$G:$G,E$61,base_de_dados!$H:$H,$L$1,base_de_dados!$C:$C,$A324,base_de_dados!$M:$M,"&lt;=2014",base_de_dados!$O:$O,"&gt;=42004")</f>
        <v>0</v>
      </c>
      <c r="F324" s="5">
        <f>SUMIFS(base_de_dados!$T:$T,base_de_dados!$B:$B,$B324,base_de_dados!$G:$G,F$61,base_de_dados!$H:$H,$L$1,base_de_dados!$C:$C,$A324,base_de_dados!$M:$M,"&lt;=2014",base_de_dados!$O:$O,"&gt;=42004")</f>
        <v>0</v>
      </c>
      <c r="G324" s="5">
        <f>SUMIFS(base_de_dados!$T:$T,base_de_dados!$B:$B,$B324,base_de_dados!$G:$G,G$61,base_de_dados!$H:$H,$L$1,base_de_dados!$C:$C,$A324,base_de_dados!$M:$M,"&lt;=2014",base_de_dados!$O:$O,"&gt;=42004")</f>
        <v>0</v>
      </c>
      <c r="H324" s="5">
        <f>SUMIFS(base_de_dados!$T:$T,base_de_dados!$B:$B,$B324,base_de_dados!$G:$G,H$61,base_de_dados!$H:$H,$L$1,base_de_dados!$C:$C,$A324,base_de_dados!$M:$M,"&lt;=2014",base_de_dados!$O:$O,"&gt;=42004")</f>
        <v>0</v>
      </c>
      <c r="I324" s="5">
        <f>SUMIFS(base_de_dados!$T:$T,base_de_dados!$B:$B,$B324,base_de_dados!$G:$G,I$61,base_de_dados!$H:$H,$L$1,base_de_dados!$C:$C,$A324,base_de_dados!$M:$M,"&lt;=2014",base_de_dados!$O:$O,"&gt;=42004")</f>
        <v>0</v>
      </c>
      <c r="J324" s="5">
        <f>SUMIFS(base_de_dados!$T:$T,base_de_dados!$B:$B,$B324,base_de_dados!$G:$G,J$61,base_de_dados!$H:$H,$L$1,base_de_dados!$C:$C,$A324,base_de_dados!$M:$M,"&lt;=2014",base_de_dados!$O:$O,"&gt;=42004")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SUMIFS(base_de_dados!$T:$T,base_de_dados!$B:$B,$B325,base_de_dados!$G:$G,C$61,base_de_dados!$H:$H,$L$1,base_de_dados!$C:$C,$A325,base_de_dados!$M:$M,"&lt;=2014",base_de_dados!$O:$O,"&gt;=42004")</f>
        <v>0</v>
      </c>
      <c r="D325" s="5">
        <f>SUMIFS(base_de_dados!$T:$T,base_de_dados!$B:$B,$B325,base_de_dados!$G:$G,D$61,base_de_dados!$H:$H,$L$1,base_de_dados!$C:$C,$A325,base_de_dados!$M:$M,"&lt;=2014",base_de_dados!$O:$O,"&gt;=42004")</f>
        <v>0</v>
      </c>
      <c r="E325" s="5">
        <f>SUMIFS(base_de_dados!$T:$T,base_de_dados!$B:$B,$B325,base_de_dados!$G:$G,E$61,base_de_dados!$H:$H,$L$1,base_de_dados!$C:$C,$A325,base_de_dados!$M:$M,"&lt;=2014",base_de_dados!$O:$O,"&gt;=42004")</f>
        <v>3.4155251141552512E-3</v>
      </c>
      <c r="F325" s="5">
        <f>SUMIFS(base_de_dados!$T:$T,base_de_dados!$B:$B,$B325,base_de_dados!$G:$G,F$61,base_de_dados!$H:$H,$L$1,base_de_dados!$C:$C,$A325,base_de_dados!$M:$M,"&lt;=2014",base_de_dados!$O:$O,"&gt;=42004")</f>
        <v>0</v>
      </c>
      <c r="G325" s="5">
        <f>SUMIFS(base_de_dados!$T:$T,base_de_dados!$B:$B,$B325,base_de_dados!$G:$G,G$61,base_de_dados!$H:$H,$L$1,base_de_dados!$C:$C,$A325,base_de_dados!$M:$M,"&lt;=2014",base_de_dados!$O:$O,"&gt;=42004")</f>
        <v>0</v>
      </c>
      <c r="H325" s="5">
        <f>SUMIFS(base_de_dados!$T:$T,base_de_dados!$B:$B,$B325,base_de_dados!$G:$G,H$61,base_de_dados!$H:$H,$L$1,base_de_dados!$C:$C,$A325,base_de_dados!$M:$M,"&lt;=2014",base_de_dados!$O:$O,"&gt;=42004")</f>
        <v>0</v>
      </c>
      <c r="I325" s="5">
        <f>SUMIFS(base_de_dados!$T:$T,base_de_dados!$B:$B,$B325,base_de_dados!$G:$G,I$61,base_de_dados!$H:$H,$L$1,base_de_dados!$C:$C,$A325,base_de_dados!$M:$M,"&lt;=2014",base_de_dados!$O:$O,"&gt;=42004")</f>
        <v>0</v>
      </c>
      <c r="J325" s="5">
        <f>SUMIFS(base_de_dados!$T:$T,base_de_dados!$B:$B,$B325,base_de_dados!$G:$G,J$61,base_de_dados!$H:$H,$L$1,base_de_dados!$C:$C,$A325,base_de_dados!$M:$M,"&lt;=2014",base_de_dados!$O:$O,"&gt;=42004")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SUMIFS(base_de_dados!$T:$T,base_de_dados!$B:$B,$B326,base_de_dados!$G:$G,C$61,base_de_dados!$H:$H,$L$1,base_de_dados!$C:$C,$A326,base_de_dados!$M:$M,"&lt;=2014",base_de_dados!$O:$O,"&gt;=42004")</f>
        <v>0</v>
      </c>
      <c r="D326" s="5">
        <f>SUMIFS(base_de_dados!$T:$T,base_de_dados!$B:$B,$B326,base_de_dados!$G:$G,D$61,base_de_dados!$H:$H,$L$1,base_de_dados!$C:$C,$A326,base_de_dados!$M:$M,"&lt;=2014",base_de_dados!$O:$O,"&gt;=42004")</f>
        <v>0</v>
      </c>
      <c r="E326" s="5">
        <f>SUMIFS(base_de_dados!$T:$T,base_de_dados!$B:$B,$B326,base_de_dados!$G:$G,E$61,base_de_dados!$H:$H,$L$1,base_de_dados!$C:$C,$A326,base_de_dados!$M:$M,"&lt;=2014",base_de_dados!$O:$O,"&gt;=42004")</f>
        <v>0</v>
      </c>
      <c r="F326" s="5">
        <f>SUMIFS(base_de_dados!$T:$T,base_de_dados!$B:$B,$B326,base_de_dados!$G:$G,F$61,base_de_dados!$H:$H,$L$1,base_de_dados!$C:$C,$A326,base_de_dados!$M:$M,"&lt;=2014",base_de_dados!$O:$O,"&gt;=42004")</f>
        <v>0</v>
      </c>
      <c r="G326" s="5">
        <f>SUMIFS(base_de_dados!$T:$T,base_de_dados!$B:$B,$B326,base_de_dados!$G:$G,G$61,base_de_dados!$H:$H,$L$1,base_de_dados!$C:$C,$A326,base_de_dados!$M:$M,"&lt;=2014",base_de_dados!$O:$O,"&gt;=42004")</f>
        <v>0</v>
      </c>
      <c r="H326" s="5">
        <f>SUMIFS(base_de_dados!$T:$T,base_de_dados!$B:$B,$B326,base_de_dados!$G:$G,H$61,base_de_dados!$H:$H,$L$1,base_de_dados!$C:$C,$A326,base_de_dados!$M:$M,"&lt;=2014",base_de_dados!$O:$O,"&gt;=42004")</f>
        <v>0</v>
      </c>
      <c r="I326" s="5">
        <f>SUMIFS(base_de_dados!$T:$T,base_de_dados!$B:$B,$B326,base_de_dados!$G:$G,I$61,base_de_dados!$H:$H,$L$1,base_de_dados!$C:$C,$A326,base_de_dados!$M:$M,"&lt;=2014",base_de_dados!$O:$O,"&gt;=42004")</f>
        <v>0</v>
      </c>
      <c r="J326" s="5">
        <f>SUMIFS(base_de_dados!$T:$T,base_de_dados!$B:$B,$B326,base_de_dados!$G:$G,J$61,base_de_dados!$H:$H,$L$1,base_de_dados!$C:$C,$A326,base_de_dados!$M:$M,"&lt;=2014",base_de_dados!$O:$O,"&gt;=42004")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SUMIFS(base_de_dados!$T:$T,base_de_dados!$B:$B,$B327,base_de_dados!$G:$G,C$61,base_de_dados!$H:$H,$L$1,base_de_dados!$C:$C,$A327,base_de_dados!$M:$M,"&lt;=2014",base_de_dados!$O:$O,"&gt;=42004")</f>
        <v>0</v>
      </c>
      <c r="D327" s="5">
        <f>SUMIFS(base_de_dados!$T:$T,base_de_dados!$B:$B,$B327,base_de_dados!$G:$G,D$61,base_de_dados!$H:$H,$L$1,base_de_dados!$C:$C,$A327,base_de_dados!$M:$M,"&lt;=2014",base_de_dados!$O:$O,"&gt;=42004")</f>
        <v>5.4628044140030439E-2</v>
      </c>
      <c r="E327" s="5">
        <f>SUMIFS(base_de_dados!$T:$T,base_de_dados!$B:$B,$B327,base_de_dados!$G:$G,E$61,base_de_dados!$H:$H,$L$1,base_de_dados!$C:$C,$A327,base_de_dados!$M:$M,"&lt;=2014",base_de_dados!$O:$O,"&gt;=42004")</f>
        <v>0</v>
      </c>
      <c r="F327" s="5">
        <f>SUMIFS(base_de_dados!$T:$T,base_de_dados!$B:$B,$B327,base_de_dados!$G:$G,F$61,base_de_dados!$H:$H,$L$1,base_de_dados!$C:$C,$A327,base_de_dados!$M:$M,"&lt;=2014",base_de_dados!$O:$O,"&gt;=42004")</f>
        <v>0.37147672501268397</v>
      </c>
      <c r="G327" s="5">
        <f>SUMIFS(base_de_dados!$T:$T,base_de_dados!$B:$B,$B327,base_de_dados!$G:$G,G$61,base_de_dados!$H:$H,$L$1,base_de_dados!$C:$C,$A327,base_de_dados!$M:$M,"&lt;=2014",base_de_dados!$O:$O,"&gt;=42004")</f>
        <v>0</v>
      </c>
      <c r="H327" s="5">
        <f>SUMIFS(base_de_dados!$T:$T,base_de_dados!$B:$B,$B327,base_de_dados!$G:$G,H$61,base_de_dados!$H:$H,$L$1,base_de_dados!$C:$C,$A327,base_de_dados!$M:$M,"&lt;=2014",base_de_dados!$O:$O,"&gt;=42004")</f>
        <v>0</v>
      </c>
      <c r="I327" s="5">
        <f>SUMIFS(base_de_dados!$T:$T,base_de_dados!$B:$B,$B327,base_de_dados!$G:$G,I$61,base_de_dados!$H:$H,$L$1,base_de_dados!$C:$C,$A327,base_de_dados!$M:$M,"&lt;=2014",base_de_dados!$O:$O,"&gt;=42004")</f>
        <v>0</v>
      </c>
      <c r="J327" s="5">
        <f>SUMIFS(base_de_dados!$T:$T,base_de_dados!$B:$B,$B327,base_de_dados!$G:$G,J$61,base_de_dados!$H:$H,$L$1,base_de_dados!$C:$C,$A327,base_de_dados!$M:$M,"&lt;=2014",base_de_dados!$O:$O,"&gt;=42004")</f>
        <v>0</v>
      </c>
      <c r="K327" s="32">
        <f t="shared" si="9"/>
        <v>0.42610476915271439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SUMIFS(base_de_dados!$T:$T,base_de_dados!$B:$B,$B328,base_de_dados!$G:$G,C$61,base_de_dados!$H:$H,$L$1,base_de_dados!$C:$C,$A328,base_de_dados!$M:$M,"&lt;=2014",base_de_dados!$O:$O,"&gt;=42004")</f>
        <v>0</v>
      </c>
      <c r="D328" s="5">
        <f>SUMIFS(base_de_dados!$T:$T,base_de_dados!$B:$B,$B328,base_de_dados!$G:$G,D$61,base_de_dados!$H:$H,$L$1,base_de_dados!$C:$C,$A328,base_de_dados!$M:$M,"&lt;=2014",base_de_dados!$O:$O,"&gt;=42004")</f>
        <v>0</v>
      </c>
      <c r="E328" s="5">
        <f>SUMIFS(base_de_dados!$T:$T,base_de_dados!$B:$B,$B328,base_de_dados!$G:$G,E$61,base_de_dados!$H:$H,$L$1,base_de_dados!$C:$C,$A328,base_de_dados!$M:$M,"&lt;=2014",base_de_dados!$O:$O,"&gt;=42004")</f>
        <v>0</v>
      </c>
      <c r="F328" s="5">
        <f>SUMIFS(base_de_dados!$T:$T,base_de_dados!$B:$B,$B328,base_de_dados!$G:$G,F$61,base_de_dados!$H:$H,$L$1,base_de_dados!$C:$C,$A328,base_de_dados!$M:$M,"&lt;=2014",base_de_dados!$O:$O,"&gt;=42004")</f>
        <v>0</v>
      </c>
      <c r="G328" s="5">
        <f>SUMIFS(base_de_dados!$T:$T,base_de_dados!$B:$B,$B328,base_de_dados!$G:$G,G$61,base_de_dados!$H:$H,$L$1,base_de_dados!$C:$C,$A328,base_de_dados!$M:$M,"&lt;=2014",base_de_dados!$O:$O,"&gt;=42004")</f>
        <v>0</v>
      </c>
      <c r="H328" s="5">
        <f>SUMIFS(base_de_dados!$T:$T,base_de_dados!$B:$B,$B328,base_de_dados!$G:$G,H$61,base_de_dados!$H:$H,$L$1,base_de_dados!$C:$C,$A328,base_de_dados!$M:$M,"&lt;=2014",base_de_dados!$O:$O,"&gt;=42004")</f>
        <v>0</v>
      </c>
      <c r="I328" s="5">
        <f>SUMIFS(base_de_dados!$T:$T,base_de_dados!$B:$B,$B328,base_de_dados!$G:$G,I$61,base_de_dados!$H:$H,$L$1,base_de_dados!$C:$C,$A328,base_de_dados!$M:$M,"&lt;=2014",base_de_dados!$O:$O,"&gt;=42004")</f>
        <v>0</v>
      </c>
      <c r="J328" s="5">
        <f>SUMIFS(base_de_dados!$T:$T,base_de_dados!$B:$B,$B328,base_de_dados!$G:$G,J$61,base_de_dados!$H:$H,$L$1,base_de_dados!$C:$C,$A328,base_de_dados!$M:$M,"&lt;=2014",base_de_dados!$O:$O,"&gt;=42004")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SUMIFS(base_de_dados!$T:$T,base_de_dados!$B:$B,$B329,base_de_dados!$G:$G,C$61,base_de_dados!$H:$H,$L$1,base_de_dados!$C:$C,$A329,base_de_dados!$M:$M,"&lt;=2014",base_de_dados!$O:$O,"&gt;=42004")</f>
        <v>9.4169444444444445E-2</v>
      </c>
      <c r="D329" s="5">
        <f>SUMIFS(base_de_dados!$T:$T,base_de_dados!$B:$B,$B329,base_de_dados!$G:$G,D$61,base_de_dados!$H:$H,$L$1,base_de_dados!$C:$C,$A329,base_de_dados!$M:$M,"&lt;=2014",base_de_dados!$O:$O,"&gt;=42004")</f>
        <v>0</v>
      </c>
      <c r="E329" s="5">
        <f>SUMIFS(base_de_dados!$T:$T,base_de_dados!$B:$B,$B329,base_de_dados!$G:$G,E$61,base_de_dados!$H:$H,$L$1,base_de_dados!$C:$C,$A329,base_de_dados!$M:$M,"&lt;=2014",base_de_dados!$O:$O,"&gt;=42004")</f>
        <v>0</v>
      </c>
      <c r="F329" s="5">
        <f>SUMIFS(base_de_dados!$T:$T,base_de_dados!$B:$B,$B329,base_de_dados!$G:$G,F$61,base_de_dados!$H:$H,$L$1,base_de_dados!$C:$C,$A329,base_de_dados!$M:$M,"&lt;=2014",base_de_dados!$O:$O,"&gt;=42004")</f>
        <v>0</v>
      </c>
      <c r="G329" s="5">
        <f>SUMIFS(base_de_dados!$T:$T,base_de_dados!$B:$B,$B329,base_de_dados!$G:$G,G$61,base_de_dados!$H:$H,$L$1,base_de_dados!$C:$C,$A329,base_de_dados!$M:$M,"&lt;=2014",base_de_dados!$O:$O,"&gt;=42004")</f>
        <v>0</v>
      </c>
      <c r="H329" s="5">
        <f>SUMIFS(base_de_dados!$T:$T,base_de_dados!$B:$B,$B329,base_de_dados!$G:$G,H$61,base_de_dados!$H:$H,$L$1,base_de_dados!$C:$C,$A329,base_de_dados!$M:$M,"&lt;=2014",base_de_dados!$O:$O,"&gt;=42004")</f>
        <v>0</v>
      </c>
      <c r="I329" s="5">
        <f>SUMIFS(base_de_dados!$T:$T,base_de_dados!$B:$B,$B329,base_de_dados!$G:$G,I$61,base_de_dados!$H:$H,$L$1,base_de_dados!$C:$C,$A329,base_de_dados!$M:$M,"&lt;=2014",base_de_dados!$O:$O,"&gt;=42004")</f>
        <v>0</v>
      </c>
      <c r="J329" s="5">
        <f>SUMIFS(base_de_dados!$T:$T,base_de_dados!$B:$B,$B329,base_de_dados!$G:$G,J$61,base_de_dados!$H:$H,$L$1,base_de_dados!$C:$C,$A329,base_de_dados!$M:$M,"&lt;=2014",base_de_dados!$O:$O,"&gt;=42004")</f>
        <v>0</v>
      </c>
      <c r="K329" s="32">
        <f t="shared" si="9"/>
        <v>9.4169444444444445E-2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SUMIFS(base_de_dados!$T:$T,base_de_dados!$B:$B,$B330,base_de_dados!$G:$G,C$61,base_de_dados!$H:$H,$L$1,base_de_dados!$C:$C,$A330,base_de_dados!$M:$M,"&lt;=2014",base_de_dados!$O:$O,"&gt;=42004")</f>
        <v>0</v>
      </c>
      <c r="D330" s="5">
        <f>SUMIFS(base_de_dados!$T:$T,base_de_dados!$B:$B,$B330,base_de_dados!$G:$G,D$61,base_de_dados!$H:$H,$L$1,base_de_dados!$C:$C,$A330,base_de_dados!$M:$M,"&lt;=2014",base_de_dados!$O:$O,"&gt;=42004")</f>
        <v>0</v>
      </c>
      <c r="E330" s="5">
        <f>SUMIFS(base_de_dados!$T:$T,base_de_dados!$B:$B,$B330,base_de_dados!$G:$G,E$61,base_de_dados!$H:$H,$L$1,base_de_dados!$C:$C,$A330,base_de_dados!$M:$M,"&lt;=2014",base_de_dados!$O:$O,"&gt;=42004")</f>
        <v>0</v>
      </c>
      <c r="F330" s="5">
        <f>SUMIFS(base_de_dados!$T:$T,base_de_dados!$B:$B,$B330,base_de_dados!$G:$G,F$61,base_de_dados!$H:$H,$L$1,base_de_dados!$C:$C,$A330,base_de_dados!$M:$M,"&lt;=2014",base_de_dados!$O:$O,"&gt;=42004")</f>
        <v>0</v>
      </c>
      <c r="G330" s="5">
        <f>SUMIFS(base_de_dados!$T:$T,base_de_dados!$B:$B,$B330,base_de_dados!$G:$G,G$61,base_de_dados!$H:$H,$L$1,base_de_dados!$C:$C,$A330,base_de_dados!$M:$M,"&lt;=2014",base_de_dados!$O:$O,"&gt;=42004")</f>
        <v>0</v>
      </c>
      <c r="H330" s="5">
        <f>SUMIFS(base_de_dados!$T:$T,base_de_dados!$B:$B,$B330,base_de_dados!$G:$G,H$61,base_de_dados!$H:$H,$L$1,base_de_dados!$C:$C,$A330,base_de_dados!$M:$M,"&lt;=2014",base_de_dados!$O:$O,"&gt;=42004")</f>
        <v>0</v>
      </c>
      <c r="I330" s="5">
        <f>SUMIFS(base_de_dados!$T:$T,base_de_dados!$B:$B,$B330,base_de_dados!$G:$G,I$61,base_de_dados!$H:$H,$L$1,base_de_dados!$C:$C,$A330,base_de_dados!$M:$M,"&lt;=2014",base_de_dados!$O:$O,"&gt;=42004")</f>
        <v>0</v>
      </c>
      <c r="J330" s="5">
        <f>SUMIFS(base_de_dados!$T:$T,base_de_dados!$B:$B,$B330,base_de_dados!$G:$G,J$61,base_de_dados!$H:$H,$L$1,base_de_dados!$C:$C,$A330,base_de_dados!$M:$M,"&lt;=2014",base_de_dados!$O:$O,"&gt;=42004")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SUMIFS(base_de_dados!$T:$T,base_de_dados!$B:$B,$B331,base_de_dados!$G:$G,C$61,base_de_dados!$H:$H,$L$1,base_de_dados!$C:$C,$A331,base_de_dados!$M:$M,"&lt;=2014",base_de_dados!$O:$O,"&gt;=42004")</f>
        <v>0</v>
      </c>
      <c r="D331" s="5">
        <f>SUMIFS(base_de_dados!$T:$T,base_de_dados!$B:$B,$B331,base_de_dados!$G:$G,D$61,base_de_dados!$H:$H,$L$1,base_de_dados!$C:$C,$A331,base_de_dados!$M:$M,"&lt;=2014",base_de_dados!$O:$O,"&gt;=42004")</f>
        <v>0</v>
      </c>
      <c r="E331" s="5">
        <f>SUMIFS(base_de_dados!$T:$T,base_de_dados!$B:$B,$B331,base_de_dados!$G:$G,E$61,base_de_dados!$H:$H,$L$1,base_de_dados!$C:$C,$A331,base_de_dados!$M:$M,"&lt;=2014",base_de_dados!$O:$O,"&gt;=42004")</f>
        <v>0</v>
      </c>
      <c r="F331" s="5">
        <f>SUMIFS(base_de_dados!$T:$T,base_de_dados!$B:$B,$B331,base_de_dados!$G:$G,F$61,base_de_dados!$H:$H,$L$1,base_de_dados!$C:$C,$A331,base_de_dados!$M:$M,"&lt;=2014",base_de_dados!$O:$O,"&gt;=42004")</f>
        <v>0</v>
      </c>
      <c r="G331" s="5">
        <f>SUMIFS(base_de_dados!$T:$T,base_de_dados!$B:$B,$B331,base_de_dados!$G:$G,G$61,base_de_dados!$H:$H,$L$1,base_de_dados!$C:$C,$A331,base_de_dados!$M:$M,"&lt;=2014",base_de_dados!$O:$O,"&gt;=42004")</f>
        <v>0</v>
      </c>
      <c r="H331" s="5">
        <f>SUMIFS(base_de_dados!$T:$T,base_de_dados!$B:$B,$B331,base_de_dados!$G:$G,H$61,base_de_dados!$H:$H,$L$1,base_de_dados!$C:$C,$A331,base_de_dados!$M:$M,"&lt;=2014",base_de_dados!$O:$O,"&gt;=42004")</f>
        <v>0</v>
      </c>
      <c r="I331" s="5">
        <f>SUMIFS(base_de_dados!$T:$T,base_de_dados!$B:$B,$B331,base_de_dados!$G:$G,I$61,base_de_dados!$H:$H,$L$1,base_de_dados!$C:$C,$A331,base_de_dados!$M:$M,"&lt;=2014",base_de_dados!$O:$O,"&gt;=42004")</f>
        <v>0</v>
      </c>
      <c r="J331" s="5">
        <f>SUMIFS(base_de_dados!$T:$T,base_de_dados!$B:$B,$B331,base_de_dados!$G:$G,J$61,base_de_dados!$H:$H,$L$1,base_de_dados!$C:$C,$A331,base_de_dados!$M:$M,"&lt;=2014",base_de_dados!$O:$O,"&gt;=42004")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SUMIFS(base_de_dados!$T:$T,base_de_dados!$B:$B,$B332,base_de_dados!$G:$G,C$61,base_de_dados!$H:$H,$L$1,base_de_dados!$C:$C,$A332,base_de_dados!$M:$M,"&lt;=2014",base_de_dados!$O:$O,"&gt;=42004")</f>
        <v>0</v>
      </c>
      <c r="D332" s="5">
        <f>SUMIFS(base_de_dados!$T:$T,base_de_dados!$B:$B,$B332,base_de_dados!$G:$G,D$61,base_de_dados!$H:$H,$L$1,base_de_dados!$C:$C,$A332,base_de_dados!$M:$M,"&lt;=2014",base_de_dados!$O:$O,"&gt;=42004")</f>
        <v>0</v>
      </c>
      <c r="E332" s="5">
        <f>SUMIFS(base_de_dados!$T:$T,base_de_dados!$B:$B,$B332,base_de_dados!$G:$G,E$61,base_de_dados!$H:$H,$L$1,base_de_dados!$C:$C,$A332,base_de_dados!$M:$M,"&lt;=2014",base_de_dados!$O:$O,"&gt;=42004")</f>
        <v>0</v>
      </c>
      <c r="F332" s="5">
        <f>SUMIFS(base_de_dados!$T:$T,base_de_dados!$B:$B,$B332,base_de_dados!$G:$G,F$61,base_de_dados!$H:$H,$L$1,base_de_dados!$C:$C,$A332,base_de_dados!$M:$M,"&lt;=2014",base_de_dados!$O:$O,"&gt;=42004")</f>
        <v>0</v>
      </c>
      <c r="G332" s="5">
        <f>SUMIFS(base_de_dados!$T:$T,base_de_dados!$B:$B,$B332,base_de_dados!$G:$G,G$61,base_de_dados!$H:$H,$L$1,base_de_dados!$C:$C,$A332,base_de_dados!$M:$M,"&lt;=2014",base_de_dados!$O:$O,"&gt;=42004")</f>
        <v>0</v>
      </c>
      <c r="H332" s="5">
        <f>SUMIFS(base_de_dados!$T:$T,base_de_dados!$B:$B,$B332,base_de_dados!$G:$G,H$61,base_de_dados!$H:$H,$L$1,base_de_dados!$C:$C,$A332,base_de_dados!$M:$M,"&lt;=2014",base_de_dados!$O:$O,"&gt;=42004")</f>
        <v>0</v>
      </c>
      <c r="I332" s="5">
        <f>SUMIFS(base_de_dados!$T:$T,base_de_dados!$B:$B,$B332,base_de_dados!$G:$G,I$61,base_de_dados!$H:$H,$L$1,base_de_dados!$C:$C,$A332,base_de_dados!$M:$M,"&lt;=2014",base_de_dados!$O:$O,"&gt;=42004")</f>
        <v>0</v>
      </c>
      <c r="J332" s="5">
        <f>SUMIFS(base_de_dados!$T:$T,base_de_dados!$B:$B,$B332,base_de_dados!$G:$G,J$61,base_de_dados!$H:$H,$L$1,base_de_dados!$C:$C,$A332,base_de_dados!$M:$M,"&lt;=2014",base_de_dados!$O:$O,"&gt;=42004")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SUMIFS(base_de_dados!$T:$T,base_de_dados!$B:$B,$B333,base_de_dados!$G:$G,C$61,base_de_dados!$H:$H,$L$1,base_de_dados!$C:$C,$A333,base_de_dados!$M:$M,"&lt;=2014",base_de_dados!$O:$O,"&gt;=42004")</f>
        <v>0</v>
      </c>
      <c r="D333" s="5">
        <f>SUMIFS(base_de_dados!$T:$T,base_de_dados!$B:$B,$B333,base_de_dados!$G:$G,D$61,base_de_dados!$H:$H,$L$1,base_de_dados!$C:$C,$A333,base_de_dados!$M:$M,"&lt;=2014",base_de_dados!$O:$O,"&gt;=42004")</f>
        <v>0</v>
      </c>
      <c r="E333" s="5">
        <f>SUMIFS(base_de_dados!$T:$T,base_de_dados!$B:$B,$B333,base_de_dados!$G:$G,E$61,base_de_dados!$H:$H,$L$1,base_de_dados!$C:$C,$A333,base_de_dados!$M:$M,"&lt;=2014",base_de_dados!$O:$O,"&gt;=42004")</f>
        <v>0</v>
      </c>
      <c r="F333" s="5">
        <f>SUMIFS(base_de_dados!$T:$T,base_de_dados!$B:$B,$B333,base_de_dados!$G:$G,F$61,base_de_dados!$H:$H,$L$1,base_de_dados!$C:$C,$A333,base_de_dados!$M:$M,"&lt;=2014",base_de_dados!$O:$O,"&gt;=42004")</f>
        <v>0</v>
      </c>
      <c r="G333" s="5">
        <f>SUMIFS(base_de_dados!$T:$T,base_de_dados!$B:$B,$B333,base_de_dados!$G:$G,G$61,base_de_dados!$H:$H,$L$1,base_de_dados!$C:$C,$A333,base_de_dados!$M:$M,"&lt;=2014",base_de_dados!$O:$O,"&gt;=42004")</f>
        <v>0</v>
      </c>
      <c r="H333" s="5">
        <f>SUMIFS(base_de_dados!$T:$T,base_de_dados!$B:$B,$B333,base_de_dados!$G:$G,H$61,base_de_dados!$H:$H,$L$1,base_de_dados!$C:$C,$A333,base_de_dados!$M:$M,"&lt;=2014",base_de_dados!$O:$O,"&gt;=42004")</f>
        <v>0</v>
      </c>
      <c r="I333" s="5">
        <f>SUMIFS(base_de_dados!$T:$T,base_de_dados!$B:$B,$B333,base_de_dados!$G:$G,I$61,base_de_dados!$H:$H,$L$1,base_de_dados!$C:$C,$A333,base_de_dados!$M:$M,"&lt;=2014",base_de_dados!$O:$O,"&gt;=42004")</f>
        <v>0</v>
      </c>
      <c r="J333" s="5">
        <f>SUMIFS(base_de_dados!$T:$T,base_de_dados!$B:$B,$B333,base_de_dados!$G:$G,J$61,base_de_dados!$H:$H,$L$1,base_de_dados!$C:$C,$A333,base_de_dados!$M:$M,"&lt;=2014",base_de_dados!$O:$O,"&gt;=42004")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SUMIFS(base_de_dados!$T:$T,base_de_dados!$B:$B,$B334,base_de_dados!$G:$G,C$61,base_de_dados!$H:$H,$L$1,base_de_dados!$C:$C,$A334,base_de_dados!$M:$M,"&lt;=2014",base_de_dados!$O:$O,"&gt;=42004")</f>
        <v>0</v>
      </c>
      <c r="D334" s="5">
        <f>SUMIFS(base_de_dados!$T:$T,base_de_dados!$B:$B,$B334,base_de_dados!$G:$G,D$61,base_de_dados!$H:$H,$L$1,base_de_dados!$C:$C,$A334,base_de_dados!$M:$M,"&lt;=2014",base_de_dados!$O:$O,"&gt;=42004")</f>
        <v>0</v>
      </c>
      <c r="E334" s="5">
        <f>SUMIFS(base_de_dados!$T:$T,base_de_dados!$B:$B,$B334,base_de_dados!$G:$G,E$61,base_de_dados!$H:$H,$L$1,base_de_dados!$C:$C,$A334,base_de_dados!$M:$M,"&lt;=2014",base_de_dados!$O:$O,"&gt;=42004")</f>
        <v>0</v>
      </c>
      <c r="F334" s="5">
        <f>SUMIFS(base_de_dados!$T:$T,base_de_dados!$B:$B,$B334,base_de_dados!$G:$G,F$61,base_de_dados!$H:$H,$L$1,base_de_dados!$C:$C,$A334,base_de_dados!$M:$M,"&lt;=2014",base_de_dados!$O:$O,"&gt;=42004")</f>
        <v>0</v>
      </c>
      <c r="G334" s="5">
        <f>SUMIFS(base_de_dados!$T:$T,base_de_dados!$B:$B,$B334,base_de_dados!$G:$G,G$61,base_de_dados!$H:$H,$L$1,base_de_dados!$C:$C,$A334,base_de_dados!$M:$M,"&lt;=2014",base_de_dados!$O:$O,"&gt;=42004")</f>
        <v>0</v>
      </c>
      <c r="H334" s="5">
        <f>SUMIFS(base_de_dados!$T:$T,base_de_dados!$B:$B,$B334,base_de_dados!$G:$G,H$61,base_de_dados!$H:$H,$L$1,base_de_dados!$C:$C,$A334,base_de_dados!$M:$M,"&lt;=2014",base_de_dados!$O:$O,"&gt;=42004")</f>
        <v>0</v>
      </c>
      <c r="I334" s="5">
        <f>SUMIFS(base_de_dados!$T:$T,base_de_dados!$B:$B,$B334,base_de_dados!$G:$G,I$61,base_de_dados!$H:$H,$L$1,base_de_dados!$C:$C,$A334,base_de_dados!$M:$M,"&lt;=2014",base_de_dados!$O:$O,"&gt;=42004")</f>
        <v>0</v>
      </c>
      <c r="J334" s="5">
        <f>SUMIFS(base_de_dados!$T:$T,base_de_dados!$B:$B,$B334,base_de_dados!$G:$G,J$61,base_de_dados!$H:$H,$L$1,base_de_dados!$C:$C,$A334,base_de_dados!$M:$M,"&lt;=2014",base_de_dados!$O:$O,"&gt;=42004")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SUMIFS(base_de_dados!$T:$T,base_de_dados!$B:$B,$B335,base_de_dados!$G:$G,C$61,base_de_dados!$H:$H,$L$1,base_de_dados!$C:$C,$A335,base_de_dados!$M:$M,"&lt;=2014",base_de_dados!$O:$O,"&gt;=42004")</f>
        <v>0</v>
      </c>
      <c r="D335" s="5">
        <f>SUMIFS(base_de_dados!$T:$T,base_de_dados!$B:$B,$B335,base_de_dados!$G:$G,D$61,base_de_dados!$H:$H,$L$1,base_de_dados!$C:$C,$A335,base_de_dados!$M:$M,"&lt;=2014",base_de_dados!$O:$O,"&gt;=42004")</f>
        <v>0</v>
      </c>
      <c r="E335" s="5">
        <f>SUMIFS(base_de_dados!$T:$T,base_de_dados!$B:$B,$B335,base_de_dados!$G:$G,E$61,base_de_dados!$H:$H,$L$1,base_de_dados!$C:$C,$A335,base_de_dados!$M:$M,"&lt;=2014",base_de_dados!$O:$O,"&gt;=42004")</f>
        <v>0</v>
      </c>
      <c r="F335" s="5">
        <f>SUMIFS(base_de_dados!$T:$T,base_de_dados!$B:$B,$B335,base_de_dados!$G:$G,F$61,base_de_dados!$H:$H,$L$1,base_de_dados!$C:$C,$A335,base_de_dados!$M:$M,"&lt;=2014",base_de_dados!$O:$O,"&gt;=42004")</f>
        <v>0</v>
      </c>
      <c r="G335" s="5">
        <f>SUMIFS(base_de_dados!$T:$T,base_de_dados!$B:$B,$B335,base_de_dados!$G:$G,G$61,base_de_dados!$H:$H,$L$1,base_de_dados!$C:$C,$A335,base_de_dados!$M:$M,"&lt;=2014",base_de_dados!$O:$O,"&gt;=42004")</f>
        <v>0</v>
      </c>
      <c r="H335" s="5">
        <f>SUMIFS(base_de_dados!$T:$T,base_de_dados!$B:$B,$B335,base_de_dados!$G:$G,H$61,base_de_dados!$H:$H,$L$1,base_de_dados!$C:$C,$A335,base_de_dados!$M:$M,"&lt;=2014",base_de_dados!$O:$O,"&gt;=42004")</f>
        <v>0</v>
      </c>
      <c r="I335" s="5">
        <f>SUMIFS(base_de_dados!$T:$T,base_de_dados!$B:$B,$B335,base_de_dados!$G:$G,I$61,base_de_dados!$H:$H,$L$1,base_de_dados!$C:$C,$A335,base_de_dados!$M:$M,"&lt;=2014",base_de_dados!$O:$O,"&gt;=42004")</f>
        <v>0</v>
      </c>
      <c r="J335" s="5">
        <f>SUMIFS(base_de_dados!$T:$T,base_de_dados!$B:$B,$B335,base_de_dados!$G:$G,J$61,base_de_dados!$H:$H,$L$1,base_de_dados!$C:$C,$A335,base_de_dados!$M:$M,"&lt;=2014",base_de_dados!$O:$O,"&gt;=42004")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SUMIFS(base_de_dados!$T:$T,base_de_dados!$B:$B,$B336,base_de_dados!$G:$G,C$61,base_de_dados!$H:$H,$L$1,base_de_dados!$C:$C,$A336,base_de_dados!$M:$M,"&lt;=2014",base_de_dados!$O:$O,"&gt;=42004")</f>
        <v>0</v>
      </c>
      <c r="D336" s="5">
        <f>SUMIFS(base_de_dados!$T:$T,base_de_dados!$B:$B,$B336,base_de_dados!$G:$G,D$61,base_de_dados!$H:$H,$L$1,base_de_dados!$C:$C,$A336,base_de_dados!$M:$M,"&lt;=2014",base_de_dados!$O:$O,"&gt;=42004")</f>
        <v>0</v>
      </c>
      <c r="E336" s="5">
        <f>SUMIFS(base_de_dados!$T:$T,base_de_dados!$B:$B,$B336,base_de_dados!$G:$G,E$61,base_de_dados!$H:$H,$L$1,base_de_dados!$C:$C,$A336,base_de_dados!$M:$M,"&lt;=2014",base_de_dados!$O:$O,"&gt;=42004")</f>
        <v>0</v>
      </c>
      <c r="F336" s="5">
        <f>SUMIFS(base_de_dados!$T:$T,base_de_dados!$B:$B,$B336,base_de_dados!$G:$G,F$61,base_de_dados!$H:$H,$L$1,base_de_dados!$C:$C,$A336,base_de_dados!$M:$M,"&lt;=2014",base_de_dados!$O:$O,"&gt;=42004")</f>
        <v>0</v>
      </c>
      <c r="G336" s="5">
        <f>SUMIFS(base_de_dados!$T:$T,base_de_dados!$B:$B,$B336,base_de_dados!$G:$G,G$61,base_de_dados!$H:$H,$L$1,base_de_dados!$C:$C,$A336,base_de_dados!$M:$M,"&lt;=2014",base_de_dados!$O:$O,"&gt;=42004")</f>
        <v>0</v>
      </c>
      <c r="H336" s="5">
        <f>SUMIFS(base_de_dados!$T:$T,base_de_dados!$B:$B,$B336,base_de_dados!$G:$G,H$61,base_de_dados!$H:$H,$L$1,base_de_dados!$C:$C,$A336,base_de_dados!$M:$M,"&lt;=2014",base_de_dados!$O:$O,"&gt;=42004")</f>
        <v>0</v>
      </c>
      <c r="I336" s="5">
        <f>SUMIFS(base_de_dados!$T:$T,base_de_dados!$B:$B,$B336,base_de_dados!$G:$G,I$61,base_de_dados!$H:$H,$L$1,base_de_dados!$C:$C,$A336,base_de_dados!$M:$M,"&lt;=2014",base_de_dados!$O:$O,"&gt;=42004")</f>
        <v>0</v>
      </c>
      <c r="J336" s="5">
        <f>SUMIFS(base_de_dados!$T:$T,base_de_dados!$B:$B,$B336,base_de_dados!$G:$G,J$61,base_de_dados!$H:$H,$L$1,base_de_dados!$C:$C,$A336,base_de_dados!$M:$M,"&lt;=2014",base_de_dados!$O:$O,"&gt;=42004")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SUMIFS(base_de_dados!$T:$T,base_de_dados!$B:$B,$B337,base_de_dados!$G:$G,C$61,base_de_dados!$H:$H,$L$1,base_de_dados!$C:$C,$A337,base_de_dados!$M:$M,"&lt;=2014",base_de_dados!$O:$O,"&gt;=42004")</f>
        <v>0</v>
      </c>
      <c r="D337" s="5">
        <f>SUMIFS(base_de_dados!$T:$T,base_de_dados!$B:$B,$B337,base_de_dados!$G:$G,D$61,base_de_dados!$H:$H,$L$1,base_de_dados!$C:$C,$A337,base_de_dados!$M:$M,"&lt;=2014",base_de_dados!$O:$O,"&gt;=42004")</f>
        <v>0</v>
      </c>
      <c r="E337" s="5">
        <f>SUMIFS(base_de_dados!$T:$T,base_de_dados!$B:$B,$B337,base_de_dados!$G:$G,E$61,base_de_dados!$H:$H,$L$1,base_de_dados!$C:$C,$A337,base_de_dados!$M:$M,"&lt;=2014",base_de_dados!$O:$O,"&gt;=42004")</f>
        <v>0</v>
      </c>
      <c r="F337" s="5">
        <f>SUMIFS(base_de_dados!$T:$T,base_de_dados!$B:$B,$B337,base_de_dados!$G:$G,F$61,base_de_dados!$H:$H,$L$1,base_de_dados!$C:$C,$A337,base_de_dados!$M:$M,"&lt;=2014",base_de_dados!$O:$O,"&gt;=42004")</f>
        <v>0</v>
      </c>
      <c r="G337" s="5">
        <f>SUMIFS(base_de_dados!$T:$T,base_de_dados!$B:$B,$B337,base_de_dados!$G:$G,G$61,base_de_dados!$H:$H,$L$1,base_de_dados!$C:$C,$A337,base_de_dados!$M:$M,"&lt;=2014",base_de_dados!$O:$O,"&gt;=42004")</f>
        <v>0</v>
      </c>
      <c r="H337" s="5">
        <f>SUMIFS(base_de_dados!$T:$T,base_de_dados!$B:$B,$B337,base_de_dados!$G:$G,H$61,base_de_dados!$H:$H,$L$1,base_de_dados!$C:$C,$A337,base_de_dados!$M:$M,"&lt;=2014",base_de_dados!$O:$O,"&gt;=42004")</f>
        <v>0</v>
      </c>
      <c r="I337" s="5">
        <f>SUMIFS(base_de_dados!$T:$T,base_de_dados!$B:$B,$B337,base_de_dados!$G:$G,I$61,base_de_dados!$H:$H,$L$1,base_de_dados!$C:$C,$A337,base_de_dados!$M:$M,"&lt;=2014",base_de_dados!$O:$O,"&gt;=42004")</f>
        <v>0</v>
      </c>
      <c r="J337" s="5">
        <f>SUMIFS(base_de_dados!$T:$T,base_de_dados!$B:$B,$B337,base_de_dados!$G:$G,J$61,base_de_dados!$H:$H,$L$1,base_de_dados!$C:$C,$A337,base_de_dados!$M:$M,"&lt;=2014",base_de_dados!$O:$O,"&gt;=42004")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SUMIFS(base_de_dados!$T:$T,base_de_dados!$B:$B,$B338,base_de_dados!$G:$G,C$61,base_de_dados!$H:$H,$L$1,base_de_dados!$C:$C,$A338,base_de_dados!$M:$M,"&lt;=2014",base_de_dados!$O:$O,"&gt;=42004")</f>
        <v>0</v>
      </c>
      <c r="D338" s="5">
        <f>SUMIFS(base_de_dados!$T:$T,base_de_dados!$B:$B,$B338,base_de_dados!$G:$G,D$61,base_de_dados!$H:$H,$L$1,base_de_dados!$C:$C,$A338,base_de_dados!$M:$M,"&lt;=2014",base_de_dados!$O:$O,"&gt;=42004")</f>
        <v>0</v>
      </c>
      <c r="E338" s="5">
        <f>SUMIFS(base_de_dados!$T:$T,base_de_dados!$B:$B,$B338,base_de_dados!$G:$G,E$61,base_de_dados!$H:$H,$L$1,base_de_dados!$C:$C,$A338,base_de_dados!$M:$M,"&lt;=2014",base_de_dados!$O:$O,"&gt;=42004")</f>
        <v>0</v>
      </c>
      <c r="F338" s="5">
        <f>SUMIFS(base_de_dados!$T:$T,base_de_dados!$B:$B,$B338,base_de_dados!$G:$G,F$61,base_de_dados!$H:$H,$L$1,base_de_dados!$C:$C,$A338,base_de_dados!$M:$M,"&lt;=2014",base_de_dados!$O:$O,"&gt;=42004")</f>
        <v>0</v>
      </c>
      <c r="G338" s="5">
        <f>SUMIFS(base_de_dados!$T:$T,base_de_dados!$B:$B,$B338,base_de_dados!$G:$G,G$61,base_de_dados!$H:$H,$L$1,base_de_dados!$C:$C,$A338,base_de_dados!$M:$M,"&lt;=2014",base_de_dados!$O:$O,"&gt;=42004")</f>
        <v>0</v>
      </c>
      <c r="H338" s="5">
        <f>SUMIFS(base_de_dados!$T:$T,base_de_dados!$B:$B,$B338,base_de_dados!$G:$G,H$61,base_de_dados!$H:$H,$L$1,base_de_dados!$C:$C,$A338,base_de_dados!$M:$M,"&lt;=2014",base_de_dados!$O:$O,"&gt;=42004")</f>
        <v>0</v>
      </c>
      <c r="I338" s="5">
        <f>SUMIFS(base_de_dados!$T:$T,base_de_dados!$B:$B,$B338,base_de_dados!$G:$G,I$61,base_de_dados!$H:$H,$L$1,base_de_dados!$C:$C,$A338,base_de_dados!$M:$M,"&lt;=2014",base_de_dados!$O:$O,"&gt;=42004")</f>
        <v>0</v>
      </c>
      <c r="J338" s="5">
        <f>SUMIFS(base_de_dados!$T:$T,base_de_dados!$B:$B,$B338,base_de_dados!$G:$G,J$61,base_de_dados!$H:$H,$L$1,base_de_dados!$C:$C,$A338,base_de_dados!$M:$M,"&lt;=2014",base_de_dados!$O:$O,"&gt;=42004")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SUMIFS(base_de_dados!$T:$T,base_de_dados!$B:$B,$B339,base_de_dados!$G:$G,C$61,base_de_dados!$H:$H,$L$1,base_de_dados!$C:$C,$A339,base_de_dados!$M:$M,"&lt;=2014",base_de_dados!$O:$O,"&gt;=42004")</f>
        <v>0</v>
      </c>
      <c r="D339" s="5">
        <f>SUMIFS(base_de_dados!$T:$T,base_de_dados!$B:$B,$B339,base_de_dados!$G:$G,D$61,base_de_dados!$H:$H,$L$1,base_de_dados!$C:$C,$A339,base_de_dados!$M:$M,"&lt;=2014",base_de_dados!$O:$O,"&gt;=42004")</f>
        <v>0</v>
      </c>
      <c r="E339" s="5">
        <f>SUMIFS(base_de_dados!$T:$T,base_de_dados!$B:$B,$B339,base_de_dados!$G:$G,E$61,base_de_dados!$H:$H,$L$1,base_de_dados!$C:$C,$A339,base_de_dados!$M:$M,"&lt;=2014",base_de_dados!$O:$O,"&gt;=42004")</f>
        <v>1.6742770167427702E-3</v>
      </c>
      <c r="F339" s="5">
        <f>SUMIFS(base_de_dados!$T:$T,base_de_dados!$B:$B,$B339,base_de_dados!$G:$G,F$61,base_de_dados!$H:$H,$L$1,base_de_dados!$C:$C,$A339,base_de_dados!$M:$M,"&lt;=2014",base_de_dados!$O:$O,"&gt;=42004")</f>
        <v>3.5157724505327247E-2</v>
      </c>
      <c r="G339" s="5">
        <f>SUMIFS(base_de_dados!$T:$T,base_de_dados!$B:$B,$B339,base_de_dados!$G:$G,G$61,base_de_dados!$H:$H,$L$1,base_de_dados!$C:$C,$A339,base_de_dados!$M:$M,"&lt;=2014",base_de_dados!$O:$O,"&gt;=42004")</f>
        <v>0</v>
      </c>
      <c r="H339" s="5">
        <f>SUMIFS(base_de_dados!$T:$T,base_de_dados!$B:$B,$B339,base_de_dados!$G:$G,H$61,base_de_dados!$H:$H,$L$1,base_de_dados!$C:$C,$A339,base_de_dados!$M:$M,"&lt;=2014",base_de_dados!$O:$O,"&gt;=42004")</f>
        <v>0</v>
      </c>
      <c r="I339" s="5">
        <f>SUMIFS(base_de_dados!$T:$T,base_de_dados!$B:$B,$B339,base_de_dados!$G:$G,I$61,base_de_dados!$H:$H,$L$1,base_de_dados!$C:$C,$A339,base_de_dados!$M:$M,"&lt;=2014",base_de_dados!$O:$O,"&gt;=42004")</f>
        <v>0</v>
      </c>
      <c r="J339" s="5">
        <f>SUMIFS(base_de_dados!$T:$T,base_de_dados!$B:$B,$B339,base_de_dados!$G:$G,J$61,base_de_dados!$H:$H,$L$1,base_de_dados!$C:$C,$A339,base_de_dados!$M:$M,"&lt;=2014",base_de_dados!$O:$O,"&gt;=42004")</f>
        <v>0</v>
      </c>
      <c r="K339" s="32">
        <f t="shared" si="9"/>
        <v>3.6832001522070015E-2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SUMIFS(base_de_dados!$T:$T,base_de_dados!$B:$B,$B340,base_de_dados!$G:$G,C$61,base_de_dados!$H:$H,$L$1,base_de_dados!$C:$C,$A340,base_de_dados!$M:$M,"&lt;=2014",base_de_dados!$O:$O,"&gt;=42004")</f>
        <v>0</v>
      </c>
      <c r="D340" s="5">
        <f>SUMIFS(base_de_dados!$T:$T,base_de_dados!$B:$B,$B340,base_de_dados!$G:$G,D$61,base_de_dados!$H:$H,$L$1,base_de_dados!$C:$C,$A340,base_de_dados!$M:$M,"&lt;=2014",base_de_dados!$O:$O,"&gt;=42004")</f>
        <v>0</v>
      </c>
      <c r="E340" s="5">
        <f>SUMIFS(base_de_dados!$T:$T,base_de_dados!$B:$B,$B340,base_de_dados!$G:$G,E$61,base_de_dados!$H:$H,$L$1,base_de_dados!$C:$C,$A340,base_de_dados!$M:$M,"&lt;=2014",base_de_dados!$O:$O,"&gt;=42004")</f>
        <v>0</v>
      </c>
      <c r="F340" s="5">
        <f>SUMIFS(base_de_dados!$T:$T,base_de_dados!$B:$B,$B340,base_de_dados!$G:$G,F$61,base_de_dados!$H:$H,$L$1,base_de_dados!$C:$C,$A340,base_de_dados!$M:$M,"&lt;=2014",base_de_dados!$O:$O,"&gt;=42004")</f>
        <v>5.5136986301369866E-2</v>
      </c>
      <c r="G340" s="5">
        <f>SUMIFS(base_de_dados!$T:$T,base_de_dados!$B:$B,$B340,base_de_dados!$G:$G,G$61,base_de_dados!$H:$H,$L$1,base_de_dados!$C:$C,$A340,base_de_dados!$M:$M,"&lt;=2014",base_de_dados!$O:$O,"&gt;=42004")</f>
        <v>0</v>
      </c>
      <c r="H340" s="5">
        <f>SUMIFS(base_de_dados!$T:$T,base_de_dados!$B:$B,$B340,base_de_dados!$G:$G,H$61,base_de_dados!$H:$H,$L$1,base_de_dados!$C:$C,$A340,base_de_dados!$M:$M,"&lt;=2014",base_de_dados!$O:$O,"&gt;=42004")</f>
        <v>0</v>
      </c>
      <c r="I340" s="5">
        <f>SUMIFS(base_de_dados!$T:$T,base_de_dados!$B:$B,$B340,base_de_dados!$G:$G,I$61,base_de_dados!$H:$H,$L$1,base_de_dados!$C:$C,$A340,base_de_dados!$M:$M,"&lt;=2014",base_de_dados!$O:$O,"&gt;=42004")</f>
        <v>0</v>
      </c>
      <c r="J340" s="5">
        <f>SUMIFS(base_de_dados!$T:$T,base_de_dados!$B:$B,$B340,base_de_dados!$G:$G,J$61,base_de_dados!$H:$H,$L$1,base_de_dados!$C:$C,$A340,base_de_dados!$M:$M,"&lt;=2014",base_de_dados!$O:$O,"&gt;=42004")</f>
        <v>0</v>
      </c>
      <c r="K340" s="32">
        <f t="shared" si="9"/>
        <v>5.5136986301369866E-2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SUMIFS(base_de_dados!$T:$T,base_de_dados!$B:$B,$B341,base_de_dados!$G:$G,C$61,base_de_dados!$H:$H,$L$1,base_de_dados!$C:$C,$A341,base_de_dados!$M:$M,"&lt;=2014",base_de_dados!$O:$O,"&gt;=42004")</f>
        <v>0.79305555555555551</v>
      </c>
      <c r="D341" s="5">
        <f>SUMIFS(base_de_dados!$T:$T,base_de_dados!$B:$B,$B341,base_de_dados!$G:$G,D$61,base_de_dados!$H:$H,$L$1,base_de_dados!$C:$C,$A341,base_de_dados!$M:$M,"&lt;=2014",base_de_dados!$O:$O,"&gt;=42004")</f>
        <v>1.4526202435312021</v>
      </c>
      <c r="E341" s="5">
        <f>SUMIFS(base_de_dados!$T:$T,base_de_dados!$B:$B,$B341,base_de_dados!$G:$G,E$61,base_de_dados!$H:$H,$L$1,base_de_dados!$C:$C,$A341,base_de_dados!$M:$M,"&lt;=2014",base_de_dados!$O:$O,"&gt;=42004")</f>
        <v>0</v>
      </c>
      <c r="F341" s="5">
        <f>SUMIFS(base_de_dados!$T:$T,base_de_dados!$B:$B,$B341,base_de_dados!$G:$G,F$61,base_de_dados!$H:$H,$L$1,base_de_dados!$C:$C,$A341,base_de_dados!$M:$M,"&lt;=2014",base_de_dados!$O:$O,"&gt;=42004")</f>
        <v>0</v>
      </c>
      <c r="G341" s="5">
        <f>SUMIFS(base_de_dados!$T:$T,base_de_dados!$B:$B,$B341,base_de_dados!$G:$G,G$61,base_de_dados!$H:$H,$L$1,base_de_dados!$C:$C,$A341,base_de_dados!$M:$M,"&lt;=2014",base_de_dados!$O:$O,"&gt;=42004")</f>
        <v>0</v>
      </c>
      <c r="H341" s="5">
        <f>SUMIFS(base_de_dados!$T:$T,base_de_dados!$B:$B,$B341,base_de_dados!$G:$G,H$61,base_de_dados!$H:$H,$L$1,base_de_dados!$C:$C,$A341,base_de_dados!$M:$M,"&lt;=2014",base_de_dados!$O:$O,"&gt;=42004")</f>
        <v>0</v>
      </c>
      <c r="I341" s="5">
        <f>SUMIFS(base_de_dados!$T:$T,base_de_dados!$B:$B,$B341,base_de_dados!$G:$G,I$61,base_de_dados!$H:$H,$L$1,base_de_dados!$C:$C,$A341,base_de_dados!$M:$M,"&lt;=2014",base_de_dados!$O:$O,"&gt;=42004")</f>
        <v>0</v>
      </c>
      <c r="J341" s="5">
        <f>SUMIFS(base_de_dados!$T:$T,base_de_dados!$B:$B,$B341,base_de_dados!$G:$G,J$61,base_de_dados!$H:$H,$L$1,base_de_dados!$C:$C,$A341,base_de_dados!$M:$M,"&lt;=2014",base_de_dados!$O:$O,"&gt;=42004")</f>
        <v>0</v>
      </c>
      <c r="K341" s="32">
        <f t="shared" si="9"/>
        <v>2.2456757990867575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SUMIFS(base_de_dados!$T:$T,base_de_dados!$B:$B,$B342,base_de_dados!$G:$G,C$61,base_de_dados!$H:$H,$L$1,base_de_dados!$C:$C,$A342,base_de_dados!$M:$M,"&lt;=2014",base_de_dados!$O:$O,"&gt;=42004")</f>
        <v>0</v>
      </c>
      <c r="D342" s="5">
        <f>SUMIFS(base_de_dados!$T:$T,base_de_dados!$B:$B,$B342,base_de_dados!$G:$G,D$61,base_de_dados!$H:$H,$L$1,base_de_dados!$C:$C,$A342,base_de_dados!$M:$M,"&lt;=2014",base_de_dados!$O:$O,"&gt;=42004")</f>
        <v>0</v>
      </c>
      <c r="E342" s="5">
        <f>SUMIFS(base_de_dados!$T:$T,base_de_dados!$B:$B,$B342,base_de_dados!$G:$G,E$61,base_de_dados!$H:$H,$L$1,base_de_dados!$C:$C,$A342,base_de_dados!$M:$M,"&lt;=2014",base_de_dados!$O:$O,"&gt;=42004")</f>
        <v>0</v>
      </c>
      <c r="F342" s="5">
        <f>SUMIFS(base_de_dados!$T:$T,base_de_dados!$B:$B,$B342,base_de_dados!$G:$G,F$61,base_de_dados!$H:$H,$L$1,base_de_dados!$C:$C,$A342,base_de_dados!$M:$M,"&lt;=2014",base_de_dados!$O:$O,"&gt;=42004")</f>
        <v>0</v>
      </c>
      <c r="G342" s="5">
        <f>SUMIFS(base_de_dados!$T:$T,base_de_dados!$B:$B,$B342,base_de_dados!$G:$G,G$61,base_de_dados!$H:$H,$L$1,base_de_dados!$C:$C,$A342,base_de_dados!$M:$M,"&lt;=2014",base_de_dados!$O:$O,"&gt;=42004")</f>
        <v>0</v>
      </c>
      <c r="H342" s="5">
        <f>SUMIFS(base_de_dados!$T:$T,base_de_dados!$B:$B,$B342,base_de_dados!$G:$G,H$61,base_de_dados!$H:$H,$L$1,base_de_dados!$C:$C,$A342,base_de_dados!$M:$M,"&lt;=2014",base_de_dados!$O:$O,"&gt;=42004")</f>
        <v>0</v>
      </c>
      <c r="I342" s="5">
        <f>SUMIFS(base_de_dados!$T:$T,base_de_dados!$B:$B,$B342,base_de_dados!$G:$G,I$61,base_de_dados!$H:$H,$L$1,base_de_dados!$C:$C,$A342,base_de_dados!$M:$M,"&lt;=2014",base_de_dados!$O:$O,"&gt;=42004")</f>
        <v>0</v>
      </c>
      <c r="J342" s="5">
        <f>SUMIFS(base_de_dados!$T:$T,base_de_dados!$B:$B,$B342,base_de_dados!$G:$G,J$61,base_de_dados!$H:$H,$L$1,base_de_dados!$C:$C,$A342,base_de_dados!$M:$M,"&lt;=2014",base_de_dados!$O:$O,"&gt;=42004")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SUMIFS(base_de_dados!$T:$T,base_de_dados!$B:$B,$B343,base_de_dados!$G:$G,C$61,base_de_dados!$H:$H,$L$1,base_de_dados!$C:$C,$A343,base_de_dados!$M:$M,"&lt;=2014",base_de_dados!$O:$O,"&gt;=42004")</f>
        <v>0</v>
      </c>
      <c r="D343" s="5">
        <f>SUMIFS(base_de_dados!$T:$T,base_de_dados!$B:$B,$B343,base_de_dados!$G:$G,D$61,base_de_dados!$H:$H,$L$1,base_de_dados!$C:$C,$A343,base_de_dados!$M:$M,"&lt;=2014",base_de_dados!$O:$O,"&gt;=42004")</f>
        <v>0</v>
      </c>
      <c r="E343" s="5">
        <f>SUMIFS(base_de_dados!$T:$T,base_de_dados!$B:$B,$B343,base_de_dados!$G:$G,E$61,base_de_dados!$H:$H,$L$1,base_de_dados!$C:$C,$A343,base_de_dados!$M:$M,"&lt;=2014",base_de_dados!$O:$O,"&gt;=42004")</f>
        <v>0</v>
      </c>
      <c r="F343" s="5">
        <f>SUMIFS(base_de_dados!$T:$T,base_de_dados!$B:$B,$B343,base_de_dados!$G:$G,F$61,base_de_dados!$H:$H,$L$1,base_de_dados!$C:$C,$A343,base_de_dados!$M:$M,"&lt;=2014",base_de_dados!$O:$O,"&gt;=42004")</f>
        <v>0</v>
      </c>
      <c r="G343" s="5">
        <f>SUMIFS(base_de_dados!$T:$T,base_de_dados!$B:$B,$B343,base_de_dados!$G:$G,G$61,base_de_dados!$H:$H,$L$1,base_de_dados!$C:$C,$A343,base_de_dados!$M:$M,"&lt;=2014",base_de_dados!$O:$O,"&gt;=42004")</f>
        <v>0</v>
      </c>
      <c r="H343" s="5">
        <f>SUMIFS(base_de_dados!$T:$T,base_de_dados!$B:$B,$B343,base_de_dados!$G:$G,H$61,base_de_dados!$H:$H,$L$1,base_de_dados!$C:$C,$A343,base_de_dados!$M:$M,"&lt;=2014",base_de_dados!$O:$O,"&gt;=42004")</f>
        <v>0</v>
      </c>
      <c r="I343" s="5">
        <f>SUMIFS(base_de_dados!$T:$T,base_de_dados!$B:$B,$B343,base_de_dados!$G:$G,I$61,base_de_dados!$H:$H,$L$1,base_de_dados!$C:$C,$A343,base_de_dados!$M:$M,"&lt;=2014",base_de_dados!$O:$O,"&gt;=42004")</f>
        <v>0</v>
      </c>
      <c r="J343" s="5">
        <f>SUMIFS(base_de_dados!$T:$T,base_de_dados!$B:$B,$B343,base_de_dados!$G:$G,J$61,base_de_dados!$H:$H,$L$1,base_de_dados!$C:$C,$A343,base_de_dados!$M:$M,"&lt;=2014",base_de_dados!$O:$O,"&gt;=42004")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SUMIFS(base_de_dados!$T:$T,base_de_dados!$B:$B,$B344,base_de_dados!$G:$G,C$61,base_de_dados!$H:$H,$L$1,base_de_dados!$C:$C,$A344,base_de_dados!$M:$M,"&lt;=2014",base_de_dados!$O:$O,"&gt;=42004")</f>
        <v>0</v>
      </c>
      <c r="D344" s="5">
        <f>SUMIFS(base_de_dados!$T:$T,base_de_dados!$B:$B,$B344,base_de_dados!$G:$G,D$61,base_de_dados!$H:$H,$L$1,base_de_dados!$C:$C,$A344,base_de_dados!$M:$M,"&lt;=2014",base_de_dados!$O:$O,"&gt;=42004")</f>
        <v>0</v>
      </c>
      <c r="E344" s="5">
        <f>SUMIFS(base_de_dados!$T:$T,base_de_dados!$B:$B,$B344,base_de_dados!$G:$G,E$61,base_de_dados!$H:$H,$L$1,base_de_dados!$C:$C,$A344,base_de_dados!$M:$M,"&lt;=2014",base_de_dados!$O:$O,"&gt;=42004")</f>
        <v>0</v>
      </c>
      <c r="F344" s="5">
        <f>SUMIFS(base_de_dados!$T:$T,base_de_dados!$B:$B,$B344,base_de_dados!$G:$G,F$61,base_de_dados!$H:$H,$L$1,base_de_dados!$C:$C,$A344,base_de_dados!$M:$M,"&lt;=2014",base_de_dados!$O:$O,"&gt;=42004")</f>
        <v>0</v>
      </c>
      <c r="G344" s="5">
        <f>SUMIFS(base_de_dados!$T:$T,base_de_dados!$B:$B,$B344,base_de_dados!$G:$G,G$61,base_de_dados!$H:$H,$L$1,base_de_dados!$C:$C,$A344,base_de_dados!$M:$M,"&lt;=2014",base_de_dados!$O:$O,"&gt;=42004")</f>
        <v>0</v>
      </c>
      <c r="H344" s="5">
        <f>SUMIFS(base_de_dados!$T:$T,base_de_dados!$B:$B,$B344,base_de_dados!$G:$G,H$61,base_de_dados!$H:$H,$L$1,base_de_dados!$C:$C,$A344,base_de_dados!$M:$M,"&lt;=2014",base_de_dados!$O:$O,"&gt;=42004")</f>
        <v>0</v>
      </c>
      <c r="I344" s="5">
        <f>SUMIFS(base_de_dados!$T:$T,base_de_dados!$B:$B,$B344,base_de_dados!$G:$G,I$61,base_de_dados!$H:$H,$L$1,base_de_dados!$C:$C,$A344,base_de_dados!$M:$M,"&lt;=2014",base_de_dados!$O:$O,"&gt;=42004")</f>
        <v>0</v>
      </c>
      <c r="J344" s="5">
        <f>SUMIFS(base_de_dados!$T:$T,base_de_dados!$B:$B,$B344,base_de_dados!$G:$G,J$61,base_de_dados!$H:$H,$L$1,base_de_dados!$C:$C,$A344,base_de_dados!$M:$M,"&lt;=2014",base_de_dados!$O:$O,"&gt;=42004")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SUMIFS(base_de_dados!$T:$T,base_de_dados!$B:$B,$B345,base_de_dados!$G:$G,C$61,base_de_dados!$H:$H,$L$1,base_de_dados!$C:$C,$A345,base_de_dados!$M:$M,"&lt;=2014",base_de_dados!$O:$O,"&gt;=42004")</f>
        <v>0</v>
      </c>
      <c r="D345" s="5">
        <f>SUMIFS(base_de_dados!$T:$T,base_de_dados!$B:$B,$B345,base_de_dados!$G:$G,D$61,base_de_dados!$H:$H,$L$1,base_de_dados!$C:$C,$A345,base_de_dados!$M:$M,"&lt;=2014",base_de_dados!$O:$O,"&gt;=42004")</f>
        <v>0</v>
      </c>
      <c r="E345" s="5">
        <f>SUMIFS(base_de_dados!$T:$T,base_de_dados!$B:$B,$B345,base_de_dados!$G:$G,E$61,base_de_dados!$H:$H,$L$1,base_de_dados!$C:$C,$A345,base_de_dados!$M:$M,"&lt;=2014",base_de_dados!$O:$O,"&gt;=42004")</f>
        <v>0</v>
      </c>
      <c r="F345" s="5">
        <f>SUMIFS(base_de_dados!$T:$T,base_de_dados!$B:$B,$B345,base_de_dados!$G:$G,F$61,base_de_dados!$H:$H,$L$1,base_de_dados!$C:$C,$A345,base_de_dados!$M:$M,"&lt;=2014",base_de_dados!$O:$O,"&gt;=42004")</f>
        <v>0</v>
      </c>
      <c r="G345" s="5">
        <f>SUMIFS(base_de_dados!$T:$T,base_de_dados!$B:$B,$B345,base_de_dados!$G:$G,G$61,base_de_dados!$H:$H,$L$1,base_de_dados!$C:$C,$A345,base_de_dados!$M:$M,"&lt;=2014",base_de_dados!$O:$O,"&gt;=42004")</f>
        <v>0</v>
      </c>
      <c r="H345" s="5">
        <f>SUMIFS(base_de_dados!$T:$T,base_de_dados!$B:$B,$B345,base_de_dados!$G:$G,H$61,base_de_dados!$H:$H,$L$1,base_de_dados!$C:$C,$A345,base_de_dados!$M:$M,"&lt;=2014",base_de_dados!$O:$O,"&gt;=42004")</f>
        <v>0</v>
      </c>
      <c r="I345" s="5">
        <f>SUMIFS(base_de_dados!$T:$T,base_de_dados!$B:$B,$B345,base_de_dados!$G:$G,I$61,base_de_dados!$H:$H,$L$1,base_de_dados!$C:$C,$A345,base_de_dados!$M:$M,"&lt;=2014",base_de_dados!$O:$O,"&gt;=42004")</f>
        <v>0</v>
      </c>
      <c r="J345" s="5">
        <f>SUMIFS(base_de_dados!$T:$T,base_de_dados!$B:$B,$B345,base_de_dados!$G:$G,J$61,base_de_dados!$H:$H,$L$1,base_de_dados!$C:$C,$A345,base_de_dados!$M:$M,"&lt;=2014",base_de_dados!$O:$O,"&gt;=42004")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SUMIFS(base_de_dados!$T:$T,base_de_dados!$B:$B,$B346,base_de_dados!$G:$G,C$61,base_de_dados!$H:$H,$L$1,base_de_dados!$C:$C,$A346,base_de_dados!$M:$M,"&lt;=2014",base_de_dados!$O:$O,"&gt;=42004")</f>
        <v>0</v>
      </c>
      <c r="D346" s="5">
        <f>SUMIFS(base_de_dados!$T:$T,base_de_dados!$B:$B,$B346,base_de_dados!$G:$G,D$61,base_de_dados!$H:$H,$L$1,base_de_dados!$C:$C,$A346,base_de_dados!$M:$M,"&lt;=2014",base_de_dados!$O:$O,"&gt;=42004")</f>
        <v>0</v>
      </c>
      <c r="E346" s="5">
        <f>SUMIFS(base_de_dados!$T:$T,base_de_dados!$B:$B,$B346,base_de_dados!$G:$G,E$61,base_de_dados!$H:$H,$L$1,base_de_dados!$C:$C,$A346,base_de_dados!$M:$M,"&lt;=2014",base_de_dados!$O:$O,"&gt;=42004")</f>
        <v>0</v>
      </c>
      <c r="F346" s="5">
        <f>SUMIFS(base_de_dados!$T:$T,base_de_dados!$B:$B,$B346,base_de_dados!$G:$G,F$61,base_de_dados!$H:$H,$L$1,base_de_dados!$C:$C,$A346,base_de_dados!$M:$M,"&lt;=2014",base_de_dados!$O:$O,"&gt;=42004")</f>
        <v>0</v>
      </c>
      <c r="G346" s="5">
        <f>SUMIFS(base_de_dados!$T:$T,base_de_dados!$B:$B,$B346,base_de_dados!$G:$G,G$61,base_de_dados!$H:$H,$L$1,base_de_dados!$C:$C,$A346,base_de_dados!$M:$M,"&lt;=2014",base_de_dados!$O:$O,"&gt;=42004")</f>
        <v>0</v>
      </c>
      <c r="H346" s="5">
        <f>SUMIFS(base_de_dados!$T:$T,base_de_dados!$B:$B,$B346,base_de_dados!$G:$G,H$61,base_de_dados!$H:$H,$L$1,base_de_dados!$C:$C,$A346,base_de_dados!$M:$M,"&lt;=2014",base_de_dados!$O:$O,"&gt;=42004")</f>
        <v>0</v>
      </c>
      <c r="I346" s="5">
        <f>SUMIFS(base_de_dados!$T:$T,base_de_dados!$B:$B,$B346,base_de_dados!$G:$G,I$61,base_de_dados!$H:$H,$L$1,base_de_dados!$C:$C,$A346,base_de_dados!$M:$M,"&lt;=2014",base_de_dados!$O:$O,"&gt;=42004")</f>
        <v>0</v>
      </c>
      <c r="J346" s="5">
        <f>SUMIFS(base_de_dados!$T:$T,base_de_dados!$B:$B,$B346,base_de_dados!$G:$G,J$61,base_de_dados!$H:$H,$L$1,base_de_dados!$C:$C,$A346,base_de_dados!$M:$M,"&lt;=2014",base_de_dados!$O:$O,"&gt;=42004")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SUMIFS(base_de_dados!$T:$T,base_de_dados!$B:$B,$B347,base_de_dados!$G:$G,C$61,base_de_dados!$H:$H,$L$1,base_de_dados!$C:$C,$A347,base_de_dados!$M:$M,"&lt;=2014",base_de_dados!$O:$O,"&gt;=42004")</f>
        <v>0</v>
      </c>
      <c r="D347" s="5">
        <f>SUMIFS(base_de_dados!$T:$T,base_de_dados!$B:$B,$B347,base_de_dados!$G:$G,D$61,base_de_dados!$H:$H,$L$1,base_de_dados!$C:$C,$A347,base_de_dados!$M:$M,"&lt;=2014",base_de_dados!$O:$O,"&gt;=42004")</f>
        <v>0</v>
      </c>
      <c r="E347" s="5">
        <f>SUMIFS(base_de_dados!$T:$T,base_de_dados!$B:$B,$B347,base_de_dados!$G:$G,E$61,base_de_dados!$H:$H,$L$1,base_de_dados!$C:$C,$A347,base_de_dados!$M:$M,"&lt;=2014",base_de_dados!$O:$O,"&gt;=42004")</f>
        <v>0</v>
      </c>
      <c r="F347" s="5">
        <f>SUMIFS(base_de_dados!$T:$T,base_de_dados!$B:$B,$B347,base_de_dados!$G:$G,F$61,base_de_dados!$H:$H,$L$1,base_de_dados!$C:$C,$A347,base_de_dados!$M:$M,"&lt;=2014",base_de_dados!$O:$O,"&gt;=42004")</f>
        <v>0</v>
      </c>
      <c r="G347" s="5">
        <f>SUMIFS(base_de_dados!$T:$T,base_de_dados!$B:$B,$B347,base_de_dados!$G:$G,G$61,base_de_dados!$H:$H,$L$1,base_de_dados!$C:$C,$A347,base_de_dados!$M:$M,"&lt;=2014",base_de_dados!$O:$O,"&gt;=42004")</f>
        <v>0</v>
      </c>
      <c r="H347" s="5">
        <f>SUMIFS(base_de_dados!$T:$T,base_de_dados!$B:$B,$B347,base_de_dados!$G:$G,H$61,base_de_dados!$H:$H,$L$1,base_de_dados!$C:$C,$A347,base_de_dados!$M:$M,"&lt;=2014",base_de_dados!$O:$O,"&gt;=42004")</f>
        <v>0</v>
      </c>
      <c r="I347" s="5">
        <f>SUMIFS(base_de_dados!$T:$T,base_de_dados!$B:$B,$B347,base_de_dados!$G:$G,I$61,base_de_dados!$H:$H,$L$1,base_de_dados!$C:$C,$A347,base_de_dados!$M:$M,"&lt;=2014",base_de_dados!$O:$O,"&gt;=42004")</f>
        <v>0</v>
      </c>
      <c r="J347" s="5">
        <f>SUMIFS(base_de_dados!$T:$T,base_de_dados!$B:$B,$B347,base_de_dados!$G:$G,J$61,base_de_dados!$H:$H,$L$1,base_de_dados!$C:$C,$A347,base_de_dados!$M:$M,"&lt;=2014",base_de_dados!$O:$O,"&gt;=42004")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SUMIFS(base_de_dados!$T:$T,base_de_dados!$B:$B,$B348,base_de_dados!$G:$G,C$61,base_de_dados!$H:$H,$L$1,base_de_dados!$C:$C,$A348,base_de_dados!$M:$M,"&lt;=2014",base_de_dados!$O:$O,"&gt;=42004")</f>
        <v>0</v>
      </c>
      <c r="D348" s="5">
        <f>SUMIFS(base_de_dados!$T:$T,base_de_dados!$B:$B,$B348,base_de_dados!$G:$G,D$61,base_de_dados!$H:$H,$L$1,base_de_dados!$C:$C,$A348,base_de_dados!$M:$M,"&lt;=2014",base_de_dados!$O:$O,"&gt;=42004")</f>
        <v>0</v>
      </c>
      <c r="E348" s="5">
        <f>SUMIFS(base_de_dados!$T:$T,base_de_dados!$B:$B,$B348,base_de_dados!$G:$G,E$61,base_de_dados!$H:$H,$L$1,base_de_dados!$C:$C,$A348,base_de_dados!$M:$M,"&lt;=2014",base_de_dados!$O:$O,"&gt;=42004")</f>
        <v>0</v>
      </c>
      <c r="F348" s="5">
        <f>SUMIFS(base_de_dados!$T:$T,base_de_dados!$B:$B,$B348,base_de_dados!$G:$G,F$61,base_de_dados!$H:$H,$L$1,base_de_dados!$C:$C,$A348,base_de_dados!$M:$M,"&lt;=2014",base_de_dados!$O:$O,"&gt;=42004")</f>
        <v>2.1920979198376458E-2</v>
      </c>
      <c r="G348" s="5">
        <f>SUMIFS(base_de_dados!$T:$T,base_de_dados!$B:$B,$B348,base_de_dados!$G:$G,G$61,base_de_dados!$H:$H,$L$1,base_de_dados!$C:$C,$A348,base_de_dados!$M:$M,"&lt;=2014",base_de_dados!$O:$O,"&gt;=42004")</f>
        <v>0</v>
      </c>
      <c r="H348" s="5">
        <f>SUMIFS(base_de_dados!$T:$T,base_de_dados!$B:$B,$B348,base_de_dados!$G:$G,H$61,base_de_dados!$H:$H,$L$1,base_de_dados!$C:$C,$A348,base_de_dados!$M:$M,"&lt;=2014",base_de_dados!$O:$O,"&gt;=42004")</f>
        <v>0</v>
      </c>
      <c r="I348" s="5">
        <f>SUMIFS(base_de_dados!$T:$T,base_de_dados!$B:$B,$B348,base_de_dados!$G:$G,I$61,base_de_dados!$H:$H,$L$1,base_de_dados!$C:$C,$A348,base_de_dados!$M:$M,"&lt;=2014",base_de_dados!$O:$O,"&gt;=42004")</f>
        <v>0</v>
      </c>
      <c r="J348" s="5">
        <f>SUMIFS(base_de_dados!$T:$T,base_de_dados!$B:$B,$B348,base_de_dados!$G:$G,J$61,base_de_dados!$H:$H,$L$1,base_de_dados!$C:$C,$A348,base_de_dados!$M:$M,"&lt;=2014",base_de_dados!$O:$O,"&gt;=42004")</f>
        <v>0</v>
      </c>
      <c r="K348" s="32">
        <f t="shared" si="9"/>
        <v>2.1920979198376458E-2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SUMIFS(base_de_dados!$T:$T,base_de_dados!$B:$B,$B349,base_de_dados!$G:$G,C$61,base_de_dados!$H:$H,$L$1,base_de_dados!$C:$C,$A349,base_de_dados!$M:$M,"&lt;=2014",base_de_dados!$O:$O,"&gt;=42004")</f>
        <v>0</v>
      </c>
      <c r="D349" s="5">
        <f>SUMIFS(base_de_dados!$T:$T,base_de_dados!$B:$B,$B349,base_de_dados!$G:$G,D$61,base_de_dados!$H:$H,$L$1,base_de_dados!$C:$C,$A349,base_de_dados!$M:$M,"&lt;=2014",base_de_dados!$O:$O,"&gt;=42004")</f>
        <v>0</v>
      </c>
      <c r="E349" s="5">
        <f>SUMIFS(base_de_dados!$T:$T,base_de_dados!$B:$B,$B349,base_de_dados!$G:$G,E$61,base_de_dados!$H:$H,$L$1,base_de_dados!$C:$C,$A349,base_de_dados!$M:$M,"&lt;=2014",base_de_dados!$O:$O,"&gt;=42004")</f>
        <v>0</v>
      </c>
      <c r="F349" s="5">
        <f>SUMIFS(base_de_dados!$T:$T,base_de_dados!$B:$B,$B349,base_de_dados!$G:$G,F$61,base_de_dados!$H:$H,$L$1,base_de_dados!$C:$C,$A349,base_de_dados!$M:$M,"&lt;=2014",base_de_dados!$O:$O,"&gt;=42004")</f>
        <v>0</v>
      </c>
      <c r="G349" s="5">
        <f>SUMIFS(base_de_dados!$T:$T,base_de_dados!$B:$B,$B349,base_de_dados!$G:$G,G$61,base_de_dados!$H:$H,$L$1,base_de_dados!$C:$C,$A349,base_de_dados!$M:$M,"&lt;=2014",base_de_dados!$O:$O,"&gt;=42004")</f>
        <v>0</v>
      </c>
      <c r="H349" s="5">
        <f>SUMIFS(base_de_dados!$T:$T,base_de_dados!$B:$B,$B349,base_de_dados!$G:$G,H$61,base_de_dados!$H:$H,$L$1,base_de_dados!$C:$C,$A349,base_de_dados!$M:$M,"&lt;=2014",base_de_dados!$O:$O,"&gt;=42004")</f>
        <v>0</v>
      </c>
      <c r="I349" s="5">
        <f>SUMIFS(base_de_dados!$T:$T,base_de_dados!$B:$B,$B349,base_de_dados!$G:$G,I$61,base_de_dados!$H:$H,$L$1,base_de_dados!$C:$C,$A349,base_de_dados!$M:$M,"&lt;=2014",base_de_dados!$O:$O,"&gt;=42004")</f>
        <v>0</v>
      </c>
      <c r="J349" s="5">
        <f>SUMIFS(base_de_dados!$T:$T,base_de_dados!$B:$B,$B349,base_de_dados!$G:$G,J$61,base_de_dados!$H:$H,$L$1,base_de_dados!$C:$C,$A349,base_de_dados!$M:$M,"&lt;=2014",base_de_dados!$O:$O,"&gt;=42004")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SUMIFS(base_de_dados!$T:$T,base_de_dados!$B:$B,$B350,base_de_dados!$G:$G,C$61,base_de_dados!$H:$H,$L$1,base_de_dados!$C:$C,$A350,base_de_dados!$M:$M,"&lt;=2014",base_de_dados!$O:$O,"&gt;=42004")</f>
        <v>0</v>
      </c>
      <c r="D350" s="5">
        <f>SUMIFS(base_de_dados!$T:$T,base_de_dados!$B:$B,$B350,base_de_dados!$G:$G,D$61,base_de_dados!$H:$H,$L$1,base_de_dados!$C:$C,$A350,base_de_dados!$M:$M,"&lt;=2014",base_de_dados!$O:$O,"&gt;=42004")</f>
        <v>0</v>
      </c>
      <c r="E350" s="5">
        <f>SUMIFS(base_de_dados!$T:$T,base_de_dados!$B:$B,$B350,base_de_dados!$G:$G,E$61,base_de_dados!$H:$H,$L$1,base_de_dados!$C:$C,$A350,base_de_dados!$M:$M,"&lt;=2014",base_de_dados!$O:$O,"&gt;=42004")</f>
        <v>0</v>
      </c>
      <c r="F350" s="5">
        <f>SUMIFS(base_de_dados!$T:$T,base_de_dados!$B:$B,$B350,base_de_dados!$G:$G,F$61,base_de_dados!$H:$H,$L$1,base_de_dados!$C:$C,$A350,base_de_dados!$M:$M,"&lt;=2014",base_de_dados!$O:$O,"&gt;=42004")</f>
        <v>0</v>
      </c>
      <c r="G350" s="5">
        <f>SUMIFS(base_de_dados!$T:$T,base_de_dados!$B:$B,$B350,base_de_dados!$G:$G,G$61,base_de_dados!$H:$H,$L$1,base_de_dados!$C:$C,$A350,base_de_dados!$M:$M,"&lt;=2014",base_de_dados!$O:$O,"&gt;=42004")</f>
        <v>0</v>
      </c>
      <c r="H350" s="5">
        <f>SUMIFS(base_de_dados!$T:$T,base_de_dados!$B:$B,$B350,base_de_dados!$G:$G,H$61,base_de_dados!$H:$H,$L$1,base_de_dados!$C:$C,$A350,base_de_dados!$M:$M,"&lt;=2014",base_de_dados!$O:$O,"&gt;=42004")</f>
        <v>0</v>
      </c>
      <c r="I350" s="5">
        <f>SUMIFS(base_de_dados!$T:$T,base_de_dados!$B:$B,$B350,base_de_dados!$G:$G,I$61,base_de_dados!$H:$H,$L$1,base_de_dados!$C:$C,$A350,base_de_dados!$M:$M,"&lt;=2014",base_de_dados!$O:$O,"&gt;=42004")</f>
        <v>0</v>
      </c>
      <c r="J350" s="5">
        <f>SUMIFS(base_de_dados!$T:$T,base_de_dados!$B:$B,$B350,base_de_dados!$G:$G,J$61,base_de_dados!$H:$H,$L$1,base_de_dados!$C:$C,$A350,base_de_dados!$M:$M,"&lt;=2014",base_de_dados!$O:$O,"&gt;=42004")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SUMIFS(base_de_dados!$T:$T,base_de_dados!$B:$B,$B351,base_de_dados!$G:$G,C$61,base_de_dados!$H:$H,$L$1,base_de_dados!$C:$C,$A351,base_de_dados!$M:$M,"&lt;=2014",base_de_dados!$O:$O,"&gt;=42004")</f>
        <v>0</v>
      </c>
      <c r="D351" s="5">
        <f>SUMIFS(base_de_dados!$T:$T,base_de_dados!$B:$B,$B351,base_de_dados!$G:$G,D$61,base_de_dados!$H:$H,$L$1,base_de_dados!$C:$C,$A351,base_de_dados!$M:$M,"&lt;=2014",base_de_dados!$O:$O,"&gt;=42004")</f>
        <v>0</v>
      </c>
      <c r="E351" s="5">
        <f>SUMIFS(base_de_dados!$T:$T,base_de_dados!$B:$B,$B351,base_de_dados!$G:$G,E$61,base_de_dados!$H:$H,$L$1,base_de_dados!$C:$C,$A351,base_de_dados!$M:$M,"&lt;=2014",base_de_dados!$O:$O,"&gt;=42004")</f>
        <v>0</v>
      </c>
      <c r="F351" s="5">
        <f>SUMIFS(base_de_dados!$T:$T,base_de_dados!$B:$B,$B351,base_de_dados!$G:$G,F$61,base_de_dados!$H:$H,$L$1,base_de_dados!$C:$C,$A351,base_de_dados!$M:$M,"&lt;=2014",base_de_dados!$O:$O,"&gt;=42004")</f>
        <v>0</v>
      </c>
      <c r="G351" s="5">
        <f>SUMIFS(base_de_dados!$T:$T,base_de_dados!$B:$B,$B351,base_de_dados!$G:$G,G$61,base_de_dados!$H:$H,$L$1,base_de_dados!$C:$C,$A351,base_de_dados!$M:$M,"&lt;=2014",base_de_dados!$O:$O,"&gt;=42004")</f>
        <v>0</v>
      </c>
      <c r="H351" s="5">
        <f>SUMIFS(base_de_dados!$T:$T,base_de_dados!$B:$B,$B351,base_de_dados!$G:$G,H$61,base_de_dados!$H:$H,$L$1,base_de_dados!$C:$C,$A351,base_de_dados!$M:$M,"&lt;=2014",base_de_dados!$O:$O,"&gt;=42004")</f>
        <v>0</v>
      </c>
      <c r="I351" s="5">
        <f>SUMIFS(base_de_dados!$T:$T,base_de_dados!$B:$B,$B351,base_de_dados!$G:$G,I$61,base_de_dados!$H:$H,$L$1,base_de_dados!$C:$C,$A351,base_de_dados!$M:$M,"&lt;=2014",base_de_dados!$O:$O,"&gt;=42004")</f>
        <v>0</v>
      </c>
      <c r="J351" s="5">
        <f>SUMIFS(base_de_dados!$T:$T,base_de_dados!$B:$B,$B351,base_de_dados!$G:$G,J$61,base_de_dados!$H:$H,$L$1,base_de_dados!$C:$C,$A351,base_de_dados!$M:$M,"&lt;=2014",base_de_dados!$O:$O,"&gt;=42004")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SUMIFS(base_de_dados!$T:$T,base_de_dados!$B:$B,$B352,base_de_dados!$G:$G,C$61,base_de_dados!$H:$H,$L$1,base_de_dados!$C:$C,$A352,base_de_dados!$M:$M,"&lt;=2014",base_de_dados!$O:$O,"&gt;=42004")</f>
        <v>0</v>
      </c>
      <c r="D352" s="5">
        <f>SUMIFS(base_de_dados!$T:$T,base_de_dados!$B:$B,$B352,base_de_dados!$G:$G,D$61,base_de_dados!$H:$H,$L$1,base_de_dados!$C:$C,$A352,base_de_dados!$M:$M,"&lt;=2014",base_de_dados!$O:$O,"&gt;=42004")</f>
        <v>0</v>
      </c>
      <c r="E352" s="5">
        <f>SUMIFS(base_de_dados!$T:$T,base_de_dados!$B:$B,$B352,base_de_dados!$G:$G,E$61,base_de_dados!$H:$H,$L$1,base_de_dados!$C:$C,$A352,base_de_dados!$M:$M,"&lt;=2014",base_de_dados!$O:$O,"&gt;=42004")</f>
        <v>0</v>
      </c>
      <c r="F352" s="5">
        <f>SUMIFS(base_de_dados!$T:$T,base_de_dados!$B:$B,$B352,base_de_dados!$G:$G,F$61,base_de_dados!$H:$H,$L$1,base_de_dados!$C:$C,$A352,base_de_dados!$M:$M,"&lt;=2014",base_de_dados!$O:$O,"&gt;=42004")</f>
        <v>0</v>
      </c>
      <c r="G352" s="5">
        <f>SUMIFS(base_de_dados!$T:$T,base_de_dados!$B:$B,$B352,base_de_dados!$G:$G,G$61,base_de_dados!$H:$H,$L$1,base_de_dados!$C:$C,$A352,base_de_dados!$M:$M,"&lt;=2014",base_de_dados!$O:$O,"&gt;=42004")</f>
        <v>0</v>
      </c>
      <c r="H352" s="5">
        <f>SUMIFS(base_de_dados!$T:$T,base_de_dados!$B:$B,$B352,base_de_dados!$G:$G,H$61,base_de_dados!$H:$H,$L$1,base_de_dados!$C:$C,$A352,base_de_dados!$M:$M,"&lt;=2014",base_de_dados!$O:$O,"&gt;=42004")</f>
        <v>0</v>
      </c>
      <c r="I352" s="5">
        <f>SUMIFS(base_de_dados!$T:$T,base_de_dados!$B:$B,$B352,base_de_dados!$G:$G,I$61,base_de_dados!$H:$H,$L$1,base_de_dados!$C:$C,$A352,base_de_dados!$M:$M,"&lt;=2014",base_de_dados!$O:$O,"&gt;=42004")</f>
        <v>0</v>
      </c>
      <c r="J352" s="5">
        <f>SUMIFS(base_de_dados!$T:$T,base_de_dados!$B:$B,$B352,base_de_dados!$G:$G,J$61,base_de_dados!$H:$H,$L$1,base_de_dados!$C:$C,$A352,base_de_dados!$M:$M,"&lt;=2014",base_de_dados!$O:$O,"&gt;=42004")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SUMIFS(base_de_dados!$T:$T,base_de_dados!$B:$B,$B353,base_de_dados!$G:$G,C$61,base_de_dados!$H:$H,$L$1,base_de_dados!$C:$C,$A353,base_de_dados!$M:$M,"&lt;=2014",base_de_dados!$O:$O,"&gt;=42004")</f>
        <v>0</v>
      </c>
      <c r="D353" s="5">
        <f>SUMIFS(base_de_dados!$T:$T,base_de_dados!$B:$B,$B353,base_de_dados!$G:$G,D$61,base_de_dados!$H:$H,$L$1,base_de_dados!$C:$C,$A353,base_de_dados!$M:$M,"&lt;=2014",base_de_dados!$O:$O,"&gt;=42004")</f>
        <v>0</v>
      </c>
      <c r="E353" s="5">
        <f>SUMIFS(base_de_dados!$T:$T,base_de_dados!$B:$B,$B353,base_de_dados!$G:$G,E$61,base_de_dados!$H:$H,$L$1,base_de_dados!$C:$C,$A353,base_de_dados!$M:$M,"&lt;=2014",base_de_dados!$O:$O,"&gt;=42004")</f>
        <v>0</v>
      </c>
      <c r="F353" s="5">
        <f>SUMIFS(base_de_dados!$T:$T,base_de_dados!$B:$B,$B353,base_de_dados!$G:$G,F$61,base_de_dados!$H:$H,$L$1,base_de_dados!$C:$C,$A353,base_de_dados!$M:$M,"&lt;=2014",base_de_dados!$O:$O,"&gt;=42004")</f>
        <v>0</v>
      </c>
      <c r="G353" s="5">
        <f>SUMIFS(base_de_dados!$T:$T,base_de_dados!$B:$B,$B353,base_de_dados!$G:$G,G$61,base_de_dados!$H:$H,$L$1,base_de_dados!$C:$C,$A353,base_de_dados!$M:$M,"&lt;=2014",base_de_dados!$O:$O,"&gt;=42004")</f>
        <v>0</v>
      </c>
      <c r="H353" s="5">
        <f>SUMIFS(base_de_dados!$T:$T,base_de_dados!$B:$B,$B353,base_de_dados!$G:$G,H$61,base_de_dados!$H:$H,$L$1,base_de_dados!$C:$C,$A353,base_de_dados!$M:$M,"&lt;=2014",base_de_dados!$O:$O,"&gt;=42004")</f>
        <v>0</v>
      </c>
      <c r="I353" s="5">
        <f>SUMIFS(base_de_dados!$T:$T,base_de_dados!$B:$B,$B353,base_de_dados!$G:$G,I$61,base_de_dados!$H:$H,$L$1,base_de_dados!$C:$C,$A353,base_de_dados!$M:$M,"&lt;=2014",base_de_dados!$O:$O,"&gt;=42004")</f>
        <v>0</v>
      </c>
      <c r="J353" s="5">
        <f>SUMIFS(base_de_dados!$T:$T,base_de_dados!$B:$B,$B353,base_de_dados!$G:$G,J$61,base_de_dados!$H:$H,$L$1,base_de_dados!$C:$C,$A353,base_de_dados!$M:$M,"&lt;=2014",base_de_dados!$O:$O,"&gt;=42004")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SUMIFS(base_de_dados!$T:$T,base_de_dados!$B:$B,$B354,base_de_dados!$G:$G,C$61,base_de_dados!$H:$H,$L$1,base_de_dados!$C:$C,$A354,base_de_dados!$M:$M,"&lt;=2014",base_de_dados!$O:$O,"&gt;=42004")</f>
        <v>0</v>
      </c>
      <c r="D354" s="5">
        <f>SUMIFS(base_de_dados!$T:$T,base_de_dados!$B:$B,$B354,base_de_dados!$G:$G,D$61,base_de_dados!$H:$H,$L$1,base_de_dados!$C:$C,$A354,base_de_dados!$M:$M,"&lt;=2014",base_de_dados!$O:$O,"&gt;=42004")</f>
        <v>0</v>
      </c>
      <c r="E354" s="5">
        <f>SUMIFS(base_de_dados!$T:$T,base_de_dados!$B:$B,$B354,base_de_dados!$G:$G,E$61,base_de_dados!$H:$H,$L$1,base_de_dados!$C:$C,$A354,base_de_dados!$M:$M,"&lt;=2014",base_de_dados!$O:$O,"&gt;=42004")</f>
        <v>0</v>
      </c>
      <c r="F354" s="5">
        <f>SUMIFS(base_de_dados!$T:$T,base_de_dados!$B:$B,$B354,base_de_dados!$G:$G,F$61,base_de_dados!$H:$H,$L$1,base_de_dados!$C:$C,$A354,base_de_dados!$M:$M,"&lt;=2014",base_de_dados!$O:$O,"&gt;=42004")</f>
        <v>0</v>
      </c>
      <c r="G354" s="5">
        <f>SUMIFS(base_de_dados!$T:$T,base_de_dados!$B:$B,$B354,base_de_dados!$G:$G,G$61,base_de_dados!$H:$H,$L$1,base_de_dados!$C:$C,$A354,base_de_dados!$M:$M,"&lt;=2014",base_de_dados!$O:$O,"&gt;=42004")</f>
        <v>0</v>
      </c>
      <c r="H354" s="5">
        <f>SUMIFS(base_de_dados!$T:$T,base_de_dados!$B:$B,$B354,base_de_dados!$G:$G,H$61,base_de_dados!$H:$H,$L$1,base_de_dados!$C:$C,$A354,base_de_dados!$M:$M,"&lt;=2014",base_de_dados!$O:$O,"&gt;=42004")</f>
        <v>0</v>
      </c>
      <c r="I354" s="5">
        <f>SUMIFS(base_de_dados!$T:$T,base_de_dados!$B:$B,$B354,base_de_dados!$G:$G,I$61,base_de_dados!$H:$H,$L$1,base_de_dados!$C:$C,$A354,base_de_dados!$M:$M,"&lt;=2014",base_de_dados!$O:$O,"&gt;=42004")</f>
        <v>0</v>
      </c>
      <c r="J354" s="5">
        <f>SUMIFS(base_de_dados!$T:$T,base_de_dados!$B:$B,$B354,base_de_dados!$G:$G,J$61,base_de_dados!$H:$H,$L$1,base_de_dados!$C:$C,$A354,base_de_dados!$M:$M,"&lt;=2014",base_de_dados!$O:$O,"&gt;=42004")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SUMIFS(base_de_dados!$T:$T,base_de_dados!$B:$B,$B355,base_de_dados!$G:$G,C$61,base_de_dados!$H:$H,$L$1,base_de_dados!$C:$C,$A355,base_de_dados!$M:$M,"&lt;=2014",base_de_dados!$O:$O,"&gt;=42004")</f>
        <v>0</v>
      </c>
      <c r="D355" s="5">
        <f>SUMIFS(base_de_dados!$T:$T,base_de_dados!$B:$B,$B355,base_de_dados!$G:$G,D$61,base_de_dados!$H:$H,$L$1,base_de_dados!$C:$C,$A355,base_de_dados!$M:$M,"&lt;=2014",base_de_dados!$O:$O,"&gt;=42004")</f>
        <v>0</v>
      </c>
      <c r="E355" s="5">
        <f>SUMIFS(base_de_dados!$T:$T,base_de_dados!$B:$B,$B355,base_de_dados!$G:$G,E$61,base_de_dados!$H:$H,$L$1,base_de_dados!$C:$C,$A355,base_de_dados!$M:$M,"&lt;=2014",base_de_dados!$O:$O,"&gt;=42004")</f>
        <v>0</v>
      </c>
      <c r="F355" s="5">
        <f>SUMIFS(base_de_dados!$T:$T,base_de_dados!$B:$B,$B355,base_de_dados!$G:$G,F$61,base_de_dados!$H:$H,$L$1,base_de_dados!$C:$C,$A355,base_de_dados!$M:$M,"&lt;=2014",base_de_dados!$O:$O,"&gt;=42004")</f>
        <v>0</v>
      </c>
      <c r="G355" s="5">
        <f>SUMIFS(base_de_dados!$T:$T,base_de_dados!$B:$B,$B355,base_de_dados!$G:$G,G$61,base_de_dados!$H:$H,$L$1,base_de_dados!$C:$C,$A355,base_de_dados!$M:$M,"&lt;=2014",base_de_dados!$O:$O,"&gt;=42004")</f>
        <v>0</v>
      </c>
      <c r="H355" s="5">
        <f>SUMIFS(base_de_dados!$T:$T,base_de_dados!$B:$B,$B355,base_de_dados!$G:$G,H$61,base_de_dados!$H:$H,$L$1,base_de_dados!$C:$C,$A355,base_de_dados!$M:$M,"&lt;=2014",base_de_dados!$O:$O,"&gt;=42004")</f>
        <v>0</v>
      </c>
      <c r="I355" s="5">
        <f>SUMIFS(base_de_dados!$T:$T,base_de_dados!$B:$B,$B355,base_de_dados!$G:$G,I$61,base_de_dados!$H:$H,$L$1,base_de_dados!$C:$C,$A355,base_de_dados!$M:$M,"&lt;=2014",base_de_dados!$O:$O,"&gt;=42004")</f>
        <v>0</v>
      </c>
      <c r="J355" s="5">
        <f>SUMIFS(base_de_dados!$T:$T,base_de_dados!$B:$B,$B355,base_de_dados!$G:$G,J$61,base_de_dados!$H:$H,$L$1,base_de_dados!$C:$C,$A355,base_de_dados!$M:$M,"&lt;=2014",base_de_dados!$O:$O,"&gt;=42004")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SUMIFS(base_de_dados!$T:$T,base_de_dados!$B:$B,$B356,base_de_dados!$G:$G,C$61,base_de_dados!$H:$H,$L$1,base_de_dados!$C:$C,$A356,base_de_dados!$M:$M,"&lt;=2014",base_de_dados!$O:$O,"&gt;=42004")</f>
        <v>0</v>
      </c>
      <c r="D356" s="5">
        <f>SUMIFS(base_de_dados!$T:$T,base_de_dados!$B:$B,$B356,base_de_dados!$G:$G,D$61,base_de_dados!$H:$H,$L$1,base_de_dados!$C:$C,$A356,base_de_dados!$M:$M,"&lt;=2014",base_de_dados!$O:$O,"&gt;=42004")</f>
        <v>0</v>
      </c>
      <c r="E356" s="5">
        <f>SUMIFS(base_de_dados!$T:$T,base_de_dados!$B:$B,$B356,base_de_dados!$G:$G,E$61,base_de_dados!$H:$H,$L$1,base_de_dados!$C:$C,$A356,base_de_dados!$M:$M,"&lt;=2014",base_de_dados!$O:$O,"&gt;=42004")</f>
        <v>0</v>
      </c>
      <c r="F356" s="5">
        <f>SUMIFS(base_de_dados!$T:$T,base_de_dados!$B:$B,$B356,base_de_dados!$G:$G,F$61,base_de_dados!$H:$H,$L$1,base_de_dados!$C:$C,$A356,base_de_dados!$M:$M,"&lt;=2014",base_de_dados!$O:$O,"&gt;=42004")</f>
        <v>0</v>
      </c>
      <c r="G356" s="5">
        <f>SUMIFS(base_de_dados!$T:$T,base_de_dados!$B:$B,$B356,base_de_dados!$G:$G,G$61,base_de_dados!$H:$H,$L$1,base_de_dados!$C:$C,$A356,base_de_dados!$M:$M,"&lt;=2014",base_de_dados!$O:$O,"&gt;=42004")</f>
        <v>0</v>
      </c>
      <c r="H356" s="5">
        <f>SUMIFS(base_de_dados!$T:$T,base_de_dados!$B:$B,$B356,base_de_dados!$G:$G,H$61,base_de_dados!$H:$H,$L$1,base_de_dados!$C:$C,$A356,base_de_dados!$M:$M,"&lt;=2014",base_de_dados!$O:$O,"&gt;=42004")</f>
        <v>0</v>
      </c>
      <c r="I356" s="5">
        <f>SUMIFS(base_de_dados!$T:$T,base_de_dados!$B:$B,$B356,base_de_dados!$G:$G,I$61,base_de_dados!$H:$H,$L$1,base_de_dados!$C:$C,$A356,base_de_dados!$M:$M,"&lt;=2014",base_de_dados!$O:$O,"&gt;=42004")</f>
        <v>0</v>
      </c>
      <c r="J356" s="5">
        <f>SUMIFS(base_de_dados!$T:$T,base_de_dados!$B:$B,$B356,base_de_dados!$G:$G,J$61,base_de_dados!$H:$H,$L$1,base_de_dados!$C:$C,$A356,base_de_dados!$M:$M,"&lt;=2014",base_de_dados!$O:$O,"&gt;=42004")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SUMIFS(base_de_dados!$T:$T,base_de_dados!$B:$B,$B357,base_de_dados!$G:$G,C$61,base_de_dados!$H:$H,$L$1,base_de_dados!$C:$C,$A357,base_de_dados!$M:$M,"&lt;=2014",base_de_dados!$O:$O,"&gt;=42004")</f>
        <v>0</v>
      </c>
      <c r="D357" s="5">
        <f>SUMIFS(base_de_dados!$T:$T,base_de_dados!$B:$B,$B357,base_de_dados!$G:$G,D$61,base_de_dados!$H:$H,$L$1,base_de_dados!$C:$C,$A357,base_de_dados!$M:$M,"&lt;=2014",base_de_dados!$O:$O,"&gt;=42004")</f>
        <v>0</v>
      </c>
      <c r="E357" s="5">
        <f>SUMIFS(base_de_dados!$T:$T,base_de_dados!$B:$B,$B357,base_de_dados!$G:$G,E$61,base_de_dados!$H:$H,$L$1,base_de_dados!$C:$C,$A357,base_de_dados!$M:$M,"&lt;=2014",base_de_dados!$O:$O,"&gt;=42004")</f>
        <v>0</v>
      </c>
      <c r="F357" s="5">
        <f>SUMIFS(base_de_dados!$T:$T,base_de_dados!$B:$B,$B357,base_de_dados!$G:$G,F$61,base_de_dados!$H:$H,$L$1,base_de_dados!$C:$C,$A357,base_de_dados!$M:$M,"&lt;=2014",base_de_dados!$O:$O,"&gt;=42004")</f>
        <v>0</v>
      </c>
      <c r="G357" s="5">
        <f>SUMIFS(base_de_dados!$T:$T,base_de_dados!$B:$B,$B357,base_de_dados!$G:$G,G$61,base_de_dados!$H:$H,$L$1,base_de_dados!$C:$C,$A357,base_de_dados!$M:$M,"&lt;=2014",base_de_dados!$O:$O,"&gt;=42004")</f>
        <v>0</v>
      </c>
      <c r="H357" s="5">
        <f>SUMIFS(base_de_dados!$T:$T,base_de_dados!$B:$B,$B357,base_de_dados!$G:$G,H$61,base_de_dados!$H:$H,$L$1,base_de_dados!$C:$C,$A357,base_de_dados!$M:$M,"&lt;=2014",base_de_dados!$O:$O,"&gt;=42004")</f>
        <v>0</v>
      </c>
      <c r="I357" s="5">
        <f>SUMIFS(base_de_dados!$T:$T,base_de_dados!$B:$B,$B357,base_de_dados!$G:$G,I$61,base_de_dados!$H:$H,$L$1,base_de_dados!$C:$C,$A357,base_de_dados!$M:$M,"&lt;=2014",base_de_dados!$O:$O,"&gt;=42004")</f>
        <v>0</v>
      </c>
      <c r="J357" s="5">
        <f>SUMIFS(base_de_dados!$T:$T,base_de_dados!$B:$B,$B357,base_de_dados!$G:$G,J$61,base_de_dados!$H:$H,$L$1,base_de_dados!$C:$C,$A357,base_de_dados!$M:$M,"&lt;=2014",base_de_dados!$O:$O,"&gt;=42004")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SUMIFS(base_de_dados!$T:$T,base_de_dados!$B:$B,$B358,base_de_dados!$G:$G,C$61,base_de_dados!$H:$H,$L$1,base_de_dados!$C:$C,$A358,base_de_dados!$M:$M,"&lt;=2014",base_de_dados!$O:$O,"&gt;=42004")</f>
        <v>0</v>
      </c>
      <c r="D358" s="5">
        <f>SUMIFS(base_de_dados!$T:$T,base_de_dados!$B:$B,$B358,base_de_dados!$G:$G,D$61,base_de_dados!$H:$H,$L$1,base_de_dados!$C:$C,$A358,base_de_dados!$M:$M,"&lt;=2014",base_de_dados!$O:$O,"&gt;=42004")</f>
        <v>0</v>
      </c>
      <c r="E358" s="5">
        <f>SUMIFS(base_de_dados!$T:$T,base_de_dados!$B:$B,$B358,base_de_dados!$G:$G,E$61,base_de_dados!$H:$H,$L$1,base_de_dados!$C:$C,$A358,base_de_dados!$M:$M,"&lt;=2014",base_de_dados!$O:$O,"&gt;=42004")</f>
        <v>0</v>
      </c>
      <c r="F358" s="5">
        <f>SUMIFS(base_de_dados!$T:$T,base_de_dados!$B:$B,$B358,base_de_dados!$G:$G,F$61,base_de_dados!$H:$H,$L$1,base_de_dados!$C:$C,$A358,base_de_dados!$M:$M,"&lt;=2014",base_de_dados!$O:$O,"&gt;=42004")</f>
        <v>0</v>
      </c>
      <c r="G358" s="5">
        <f>SUMIFS(base_de_dados!$T:$T,base_de_dados!$B:$B,$B358,base_de_dados!$G:$G,G$61,base_de_dados!$H:$H,$L$1,base_de_dados!$C:$C,$A358,base_de_dados!$M:$M,"&lt;=2014",base_de_dados!$O:$O,"&gt;=42004")</f>
        <v>0</v>
      </c>
      <c r="H358" s="5">
        <f>SUMIFS(base_de_dados!$T:$T,base_de_dados!$B:$B,$B358,base_de_dados!$G:$G,H$61,base_de_dados!$H:$H,$L$1,base_de_dados!$C:$C,$A358,base_de_dados!$M:$M,"&lt;=2014",base_de_dados!$O:$O,"&gt;=42004")</f>
        <v>0</v>
      </c>
      <c r="I358" s="5">
        <f>SUMIFS(base_de_dados!$T:$T,base_de_dados!$B:$B,$B358,base_de_dados!$G:$G,I$61,base_de_dados!$H:$H,$L$1,base_de_dados!$C:$C,$A358,base_de_dados!$M:$M,"&lt;=2014",base_de_dados!$O:$O,"&gt;=42004")</f>
        <v>0</v>
      </c>
      <c r="J358" s="5">
        <f>SUMIFS(base_de_dados!$T:$T,base_de_dados!$B:$B,$B358,base_de_dados!$G:$G,J$61,base_de_dados!$H:$H,$L$1,base_de_dados!$C:$C,$A358,base_de_dados!$M:$M,"&lt;=2014",base_de_dados!$O:$O,"&gt;=42004")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SUMIFS(base_de_dados!$T:$T,base_de_dados!$B:$B,$B359,base_de_dados!$G:$G,C$61,base_de_dados!$H:$H,$L$1,base_de_dados!$C:$C,$A359,base_de_dados!$M:$M,"&lt;=2014",base_de_dados!$O:$O,"&gt;=42004")</f>
        <v>0</v>
      </c>
      <c r="D359" s="5">
        <f>SUMIFS(base_de_dados!$T:$T,base_de_dados!$B:$B,$B359,base_de_dados!$G:$G,D$61,base_de_dados!$H:$H,$L$1,base_de_dados!$C:$C,$A359,base_de_dados!$M:$M,"&lt;=2014",base_de_dados!$O:$O,"&gt;=42004")</f>
        <v>0</v>
      </c>
      <c r="E359" s="5">
        <f>SUMIFS(base_de_dados!$T:$T,base_de_dados!$B:$B,$B359,base_de_dados!$G:$G,E$61,base_de_dados!$H:$H,$L$1,base_de_dados!$C:$C,$A359,base_de_dados!$M:$M,"&lt;=2014",base_de_dados!$O:$O,"&gt;=42004")</f>
        <v>0</v>
      </c>
      <c r="F359" s="5">
        <f>SUMIFS(base_de_dados!$T:$T,base_de_dados!$B:$B,$B359,base_de_dados!$G:$G,F$61,base_de_dados!$H:$H,$L$1,base_de_dados!$C:$C,$A359,base_de_dados!$M:$M,"&lt;=2014",base_de_dados!$O:$O,"&gt;=42004")</f>
        <v>0</v>
      </c>
      <c r="G359" s="5">
        <f>SUMIFS(base_de_dados!$T:$T,base_de_dados!$B:$B,$B359,base_de_dados!$G:$G,G$61,base_de_dados!$H:$H,$L$1,base_de_dados!$C:$C,$A359,base_de_dados!$M:$M,"&lt;=2014",base_de_dados!$O:$O,"&gt;=42004")</f>
        <v>0</v>
      </c>
      <c r="H359" s="5">
        <f>SUMIFS(base_de_dados!$T:$T,base_de_dados!$B:$B,$B359,base_de_dados!$G:$G,H$61,base_de_dados!$H:$H,$L$1,base_de_dados!$C:$C,$A359,base_de_dados!$M:$M,"&lt;=2014",base_de_dados!$O:$O,"&gt;=42004")</f>
        <v>0</v>
      </c>
      <c r="I359" s="5">
        <f>SUMIFS(base_de_dados!$T:$T,base_de_dados!$B:$B,$B359,base_de_dados!$G:$G,I$61,base_de_dados!$H:$H,$L$1,base_de_dados!$C:$C,$A359,base_de_dados!$M:$M,"&lt;=2014",base_de_dados!$O:$O,"&gt;=42004")</f>
        <v>0</v>
      </c>
      <c r="J359" s="5">
        <f>SUMIFS(base_de_dados!$T:$T,base_de_dados!$B:$B,$B359,base_de_dados!$G:$G,J$61,base_de_dados!$H:$H,$L$1,base_de_dados!$C:$C,$A359,base_de_dados!$M:$M,"&lt;=2014",base_de_dados!$O:$O,"&gt;=42004")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SUMIFS(base_de_dados!$T:$T,base_de_dados!$B:$B,$B360,base_de_dados!$G:$G,C$61,base_de_dados!$H:$H,$L$1,base_de_dados!$C:$C,$A360,base_de_dados!$M:$M,"&lt;=2014",base_de_dados!$O:$O,"&gt;=42004")</f>
        <v>0</v>
      </c>
      <c r="D360" s="5">
        <f>SUMIFS(base_de_dados!$T:$T,base_de_dados!$B:$B,$B360,base_de_dados!$G:$G,D$61,base_de_dados!$H:$H,$L$1,base_de_dados!$C:$C,$A360,base_de_dados!$M:$M,"&lt;=2014",base_de_dados!$O:$O,"&gt;=42004")</f>
        <v>0</v>
      </c>
      <c r="E360" s="5">
        <f>SUMIFS(base_de_dados!$T:$T,base_de_dados!$B:$B,$B360,base_de_dados!$G:$G,E$61,base_de_dados!$H:$H,$L$1,base_de_dados!$C:$C,$A360,base_de_dados!$M:$M,"&lt;=2014",base_de_dados!$O:$O,"&gt;=42004")</f>
        <v>0</v>
      </c>
      <c r="F360" s="5">
        <f>SUMIFS(base_de_dados!$T:$T,base_de_dados!$B:$B,$B360,base_de_dados!$G:$G,F$61,base_de_dados!$H:$H,$L$1,base_de_dados!$C:$C,$A360,base_de_dados!$M:$M,"&lt;=2014",base_de_dados!$O:$O,"&gt;=42004")</f>
        <v>0</v>
      </c>
      <c r="G360" s="5">
        <f>SUMIFS(base_de_dados!$T:$T,base_de_dados!$B:$B,$B360,base_de_dados!$G:$G,G$61,base_de_dados!$H:$H,$L$1,base_de_dados!$C:$C,$A360,base_de_dados!$M:$M,"&lt;=2014",base_de_dados!$O:$O,"&gt;=42004")</f>
        <v>0</v>
      </c>
      <c r="H360" s="5">
        <f>SUMIFS(base_de_dados!$T:$T,base_de_dados!$B:$B,$B360,base_de_dados!$G:$G,H$61,base_de_dados!$H:$H,$L$1,base_de_dados!$C:$C,$A360,base_de_dados!$M:$M,"&lt;=2014",base_de_dados!$O:$O,"&gt;=42004")</f>
        <v>0</v>
      </c>
      <c r="I360" s="5">
        <f>SUMIFS(base_de_dados!$T:$T,base_de_dados!$B:$B,$B360,base_de_dados!$G:$G,I$61,base_de_dados!$H:$H,$L$1,base_de_dados!$C:$C,$A360,base_de_dados!$M:$M,"&lt;=2014",base_de_dados!$O:$O,"&gt;=42004")</f>
        <v>0</v>
      </c>
      <c r="J360" s="5">
        <f>SUMIFS(base_de_dados!$T:$T,base_de_dados!$B:$B,$B360,base_de_dados!$G:$G,J$61,base_de_dados!$H:$H,$L$1,base_de_dados!$C:$C,$A360,base_de_dados!$M:$M,"&lt;=2014",base_de_dados!$O:$O,"&gt;=42004")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SUMIFS(base_de_dados!$T:$T,base_de_dados!$B:$B,$B361,base_de_dados!$G:$G,C$61,base_de_dados!$H:$H,$L$1,base_de_dados!$C:$C,$A361,base_de_dados!$M:$M,"&lt;=2014",base_de_dados!$O:$O,"&gt;=42004")</f>
        <v>0</v>
      </c>
      <c r="D361" s="5">
        <f>SUMIFS(base_de_dados!$T:$T,base_de_dados!$B:$B,$B361,base_de_dados!$G:$G,D$61,base_de_dados!$H:$H,$L$1,base_de_dados!$C:$C,$A361,base_de_dados!$M:$M,"&lt;=2014",base_de_dados!$O:$O,"&gt;=42004")</f>
        <v>0</v>
      </c>
      <c r="E361" s="5">
        <f>SUMIFS(base_de_dados!$T:$T,base_de_dados!$B:$B,$B361,base_de_dados!$G:$G,E$61,base_de_dados!$H:$H,$L$1,base_de_dados!$C:$C,$A361,base_de_dados!$M:$M,"&lt;=2014",base_de_dados!$O:$O,"&gt;=42004")</f>
        <v>9.3302891933028931E-3</v>
      </c>
      <c r="F361" s="5">
        <f>SUMIFS(base_de_dados!$T:$T,base_de_dados!$B:$B,$B361,base_de_dados!$G:$G,F$61,base_de_dados!$H:$H,$L$1,base_de_dados!$C:$C,$A361,base_de_dados!$M:$M,"&lt;=2014",base_de_dados!$O:$O,"&gt;=42004")</f>
        <v>0</v>
      </c>
      <c r="G361" s="5">
        <f>SUMIFS(base_de_dados!$T:$T,base_de_dados!$B:$B,$B361,base_de_dados!$G:$G,G$61,base_de_dados!$H:$H,$L$1,base_de_dados!$C:$C,$A361,base_de_dados!$M:$M,"&lt;=2014",base_de_dados!$O:$O,"&gt;=42004")</f>
        <v>0</v>
      </c>
      <c r="H361" s="5">
        <f>SUMIFS(base_de_dados!$T:$T,base_de_dados!$B:$B,$B361,base_de_dados!$G:$G,H$61,base_de_dados!$H:$H,$L$1,base_de_dados!$C:$C,$A361,base_de_dados!$M:$M,"&lt;=2014",base_de_dados!$O:$O,"&gt;=42004")</f>
        <v>0</v>
      </c>
      <c r="I361" s="5">
        <f>SUMIFS(base_de_dados!$T:$T,base_de_dados!$B:$B,$B361,base_de_dados!$G:$G,I$61,base_de_dados!$H:$H,$L$1,base_de_dados!$C:$C,$A361,base_de_dados!$M:$M,"&lt;=2014",base_de_dados!$O:$O,"&gt;=42004")</f>
        <v>0</v>
      </c>
      <c r="J361" s="5">
        <f>SUMIFS(base_de_dados!$T:$T,base_de_dados!$B:$B,$B361,base_de_dados!$G:$G,J$61,base_de_dados!$H:$H,$L$1,base_de_dados!$C:$C,$A361,base_de_dados!$M:$M,"&lt;=2014",base_de_dados!$O:$O,"&gt;=42004")</f>
        <v>0</v>
      </c>
      <c r="K361" s="32">
        <f t="shared" si="9"/>
        <v>9.3302891933028931E-3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SUMIFS(base_de_dados!$T:$T,base_de_dados!$B:$B,$B362,base_de_dados!$G:$G,C$61,base_de_dados!$H:$H,$L$1,base_de_dados!$C:$C,$A362,base_de_dados!$M:$M,"&lt;=2014",base_de_dados!$O:$O,"&gt;=42004")</f>
        <v>0</v>
      </c>
      <c r="D362" s="5">
        <f>SUMIFS(base_de_dados!$T:$T,base_de_dados!$B:$B,$B362,base_de_dados!$G:$G,D$61,base_de_dados!$H:$H,$L$1,base_de_dados!$C:$C,$A362,base_de_dados!$M:$M,"&lt;=2014",base_de_dados!$O:$O,"&gt;=42004")</f>
        <v>0</v>
      </c>
      <c r="E362" s="5">
        <f>SUMIFS(base_de_dados!$T:$T,base_de_dados!$B:$B,$B362,base_de_dados!$G:$G,E$61,base_de_dados!$H:$H,$L$1,base_de_dados!$C:$C,$A362,base_de_dados!$M:$M,"&lt;=2014",base_de_dados!$O:$O,"&gt;=42004")</f>
        <v>0</v>
      </c>
      <c r="F362" s="5">
        <f>SUMIFS(base_de_dados!$T:$T,base_de_dados!$B:$B,$B362,base_de_dados!$G:$G,F$61,base_de_dados!$H:$H,$L$1,base_de_dados!$C:$C,$A362,base_de_dados!$M:$M,"&lt;=2014",base_de_dados!$O:$O,"&gt;=42004")</f>
        <v>0</v>
      </c>
      <c r="G362" s="5">
        <f>SUMIFS(base_de_dados!$T:$T,base_de_dados!$B:$B,$B362,base_de_dados!$G:$G,G$61,base_de_dados!$H:$H,$L$1,base_de_dados!$C:$C,$A362,base_de_dados!$M:$M,"&lt;=2014",base_de_dados!$O:$O,"&gt;=42004")</f>
        <v>0</v>
      </c>
      <c r="H362" s="5">
        <f>SUMIFS(base_de_dados!$T:$T,base_de_dados!$B:$B,$B362,base_de_dados!$G:$G,H$61,base_de_dados!$H:$H,$L$1,base_de_dados!$C:$C,$A362,base_de_dados!$M:$M,"&lt;=2014",base_de_dados!$O:$O,"&gt;=42004")</f>
        <v>0</v>
      </c>
      <c r="I362" s="5">
        <f>SUMIFS(base_de_dados!$T:$T,base_de_dados!$B:$B,$B362,base_de_dados!$G:$G,I$61,base_de_dados!$H:$H,$L$1,base_de_dados!$C:$C,$A362,base_de_dados!$M:$M,"&lt;=2014",base_de_dados!$O:$O,"&gt;=42004")</f>
        <v>0</v>
      </c>
      <c r="J362" s="5">
        <f>SUMIFS(base_de_dados!$T:$T,base_de_dados!$B:$B,$B362,base_de_dados!$G:$G,J$61,base_de_dados!$H:$H,$L$1,base_de_dados!$C:$C,$A362,base_de_dados!$M:$M,"&lt;=2014",base_de_dados!$O:$O,"&gt;=42004")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SUMIFS(base_de_dados!$T:$T,base_de_dados!$B:$B,$B363,base_de_dados!$G:$G,C$61,base_de_dados!$H:$H,$L$1,base_de_dados!$C:$C,$A363,base_de_dados!$M:$M,"&lt;=2014",base_de_dados!$O:$O,"&gt;=42004")</f>
        <v>0</v>
      </c>
      <c r="D363" s="5">
        <f>SUMIFS(base_de_dados!$T:$T,base_de_dados!$B:$B,$B363,base_de_dados!$G:$G,D$61,base_de_dados!$H:$H,$L$1,base_de_dados!$C:$C,$A363,base_de_dados!$M:$M,"&lt;=2014",base_de_dados!$O:$O,"&gt;=42004")</f>
        <v>0</v>
      </c>
      <c r="E363" s="5">
        <f>SUMIFS(base_de_dados!$T:$T,base_de_dados!$B:$B,$B363,base_de_dados!$G:$G,E$61,base_de_dados!$H:$H,$L$1,base_de_dados!$C:$C,$A363,base_de_dados!$M:$M,"&lt;=2014",base_de_dados!$O:$O,"&gt;=42004")</f>
        <v>0</v>
      </c>
      <c r="F363" s="5">
        <f>SUMIFS(base_de_dados!$T:$T,base_de_dados!$B:$B,$B363,base_de_dados!$G:$G,F$61,base_de_dados!$H:$H,$L$1,base_de_dados!$C:$C,$A363,base_de_dados!$M:$M,"&lt;=2014",base_de_dados!$O:$O,"&gt;=42004")</f>
        <v>0</v>
      </c>
      <c r="G363" s="5">
        <f>SUMIFS(base_de_dados!$T:$T,base_de_dados!$B:$B,$B363,base_de_dados!$G:$G,G$61,base_de_dados!$H:$H,$L$1,base_de_dados!$C:$C,$A363,base_de_dados!$M:$M,"&lt;=2014",base_de_dados!$O:$O,"&gt;=42004")</f>
        <v>0</v>
      </c>
      <c r="H363" s="5">
        <f>SUMIFS(base_de_dados!$T:$T,base_de_dados!$B:$B,$B363,base_de_dados!$G:$G,H$61,base_de_dados!$H:$H,$L$1,base_de_dados!$C:$C,$A363,base_de_dados!$M:$M,"&lt;=2014",base_de_dados!$O:$O,"&gt;=42004")</f>
        <v>0</v>
      </c>
      <c r="I363" s="5">
        <f>SUMIFS(base_de_dados!$T:$T,base_de_dados!$B:$B,$B363,base_de_dados!$G:$G,I$61,base_de_dados!$H:$H,$L$1,base_de_dados!$C:$C,$A363,base_de_dados!$M:$M,"&lt;=2014",base_de_dados!$O:$O,"&gt;=42004")</f>
        <v>0</v>
      </c>
      <c r="J363" s="5">
        <f>SUMIFS(base_de_dados!$T:$T,base_de_dados!$B:$B,$B363,base_de_dados!$G:$G,J$61,base_de_dados!$H:$H,$L$1,base_de_dados!$C:$C,$A363,base_de_dados!$M:$M,"&lt;=2014",base_de_dados!$O:$O,"&gt;=42004")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SUMIFS(base_de_dados!$T:$T,base_de_dados!$B:$B,$B364,base_de_dados!$G:$G,C$61,base_de_dados!$H:$H,$L$1,base_de_dados!$C:$C,$A364,base_de_dados!$M:$M,"&lt;=2014",base_de_dados!$O:$O,"&gt;=42004")</f>
        <v>0</v>
      </c>
      <c r="D364" s="5">
        <f>SUMIFS(base_de_dados!$T:$T,base_de_dados!$B:$B,$B364,base_de_dados!$G:$G,D$61,base_de_dados!$H:$H,$L$1,base_de_dados!$C:$C,$A364,base_de_dados!$M:$M,"&lt;=2014",base_de_dados!$O:$O,"&gt;=42004")</f>
        <v>0</v>
      </c>
      <c r="E364" s="5">
        <f>SUMIFS(base_de_dados!$T:$T,base_de_dados!$B:$B,$B364,base_de_dados!$G:$G,E$61,base_de_dados!$H:$H,$L$1,base_de_dados!$C:$C,$A364,base_de_dados!$M:$M,"&lt;=2014",base_de_dados!$O:$O,"&gt;=42004")</f>
        <v>0</v>
      </c>
      <c r="F364" s="5">
        <f>SUMIFS(base_de_dados!$T:$T,base_de_dados!$B:$B,$B364,base_de_dados!$G:$G,F$61,base_de_dados!$H:$H,$L$1,base_de_dados!$C:$C,$A364,base_de_dados!$M:$M,"&lt;=2014",base_de_dados!$O:$O,"&gt;=42004")</f>
        <v>0</v>
      </c>
      <c r="G364" s="5">
        <f>SUMIFS(base_de_dados!$T:$T,base_de_dados!$B:$B,$B364,base_de_dados!$G:$G,G$61,base_de_dados!$H:$H,$L$1,base_de_dados!$C:$C,$A364,base_de_dados!$M:$M,"&lt;=2014",base_de_dados!$O:$O,"&gt;=42004")</f>
        <v>0</v>
      </c>
      <c r="H364" s="5">
        <f>SUMIFS(base_de_dados!$T:$T,base_de_dados!$B:$B,$B364,base_de_dados!$G:$G,H$61,base_de_dados!$H:$H,$L$1,base_de_dados!$C:$C,$A364,base_de_dados!$M:$M,"&lt;=2014",base_de_dados!$O:$O,"&gt;=42004")</f>
        <v>0</v>
      </c>
      <c r="I364" s="5">
        <f>SUMIFS(base_de_dados!$T:$T,base_de_dados!$B:$B,$B364,base_de_dados!$G:$G,I$61,base_de_dados!$H:$H,$L$1,base_de_dados!$C:$C,$A364,base_de_dados!$M:$M,"&lt;=2014",base_de_dados!$O:$O,"&gt;=42004")</f>
        <v>0</v>
      </c>
      <c r="J364" s="5">
        <f>SUMIFS(base_de_dados!$T:$T,base_de_dados!$B:$B,$B364,base_de_dados!$G:$G,J$61,base_de_dados!$H:$H,$L$1,base_de_dados!$C:$C,$A364,base_de_dados!$M:$M,"&lt;=2014",base_de_dados!$O:$O,"&gt;=42004")</f>
        <v>0</v>
      </c>
      <c r="K364" s="32">
        <f t="shared" si="9"/>
        <v>0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SUMIFS(base_de_dados!$T:$T,base_de_dados!$B:$B,$B365,base_de_dados!$G:$G,C$61,base_de_dados!$H:$H,$L$1,base_de_dados!$C:$C,$A365,base_de_dados!$M:$M,"&lt;=2014",base_de_dados!$O:$O,"&gt;=42004")</f>
        <v>0</v>
      </c>
      <c r="D365" s="5">
        <f>SUMIFS(base_de_dados!$T:$T,base_de_dados!$B:$B,$B365,base_de_dados!$G:$G,D$61,base_de_dados!$H:$H,$L$1,base_de_dados!$C:$C,$A365,base_de_dados!$M:$M,"&lt;=2014",base_de_dados!$O:$O,"&gt;=42004")</f>
        <v>0.1132775240994419</v>
      </c>
      <c r="E365" s="5">
        <f>SUMIFS(base_de_dados!$T:$T,base_de_dados!$B:$B,$B365,base_de_dados!$G:$G,E$61,base_de_dados!$H:$H,$L$1,base_de_dados!$C:$C,$A365,base_de_dados!$M:$M,"&lt;=2014",base_de_dados!$O:$O,"&gt;=42004")</f>
        <v>0</v>
      </c>
      <c r="F365" s="5">
        <f>SUMIFS(base_de_dados!$T:$T,base_de_dados!$B:$B,$B365,base_de_dados!$G:$G,F$61,base_de_dados!$H:$H,$L$1,base_de_dados!$C:$C,$A365,base_de_dados!$M:$M,"&lt;=2014",base_de_dados!$O:$O,"&gt;=42004")</f>
        <v>0.29375951293759517</v>
      </c>
      <c r="G365" s="5">
        <f>SUMIFS(base_de_dados!$T:$T,base_de_dados!$B:$B,$B365,base_de_dados!$G:$G,G$61,base_de_dados!$H:$H,$L$1,base_de_dados!$C:$C,$A365,base_de_dados!$M:$M,"&lt;=2014",base_de_dados!$O:$O,"&gt;=42004")</f>
        <v>2.5875190258751904E-4</v>
      </c>
      <c r="H365" s="5">
        <f>SUMIFS(base_de_dados!$T:$T,base_de_dados!$B:$B,$B365,base_de_dados!$G:$G,H$61,base_de_dados!$H:$H,$L$1,base_de_dados!$C:$C,$A365,base_de_dados!$M:$M,"&lt;=2014",base_de_dados!$O:$O,"&gt;=42004")</f>
        <v>0</v>
      </c>
      <c r="I365" s="5">
        <f>SUMIFS(base_de_dados!$T:$T,base_de_dados!$B:$B,$B365,base_de_dados!$G:$G,I$61,base_de_dados!$H:$H,$L$1,base_de_dados!$C:$C,$A365,base_de_dados!$M:$M,"&lt;=2014",base_de_dados!$O:$O,"&gt;=42004")</f>
        <v>0</v>
      </c>
      <c r="J365" s="5">
        <f>SUMIFS(base_de_dados!$T:$T,base_de_dados!$B:$B,$B365,base_de_dados!$G:$G,J$61,base_de_dados!$H:$H,$L$1,base_de_dados!$C:$C,$A365,base_de_dados!$M:$M,"&lt;=2014",base_de_dados!$O:$O,"&gt;=42004")</f>
        <v>0</v>
      </c>
      <c r="K365" s="32">
        <f t="shared" si="9"/>
        <v>0.40729578893962459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SUMIFS(base_de_dados!$T:$T,base_de_dados!$B:$B,$B366,base_de_dados!$G:$G,C$61,base_de_dados!$H:$H,$L$1,base_de_dados!$C:$C,$A366,base_de_dados!$M:$M,"&lt;=2014",base_de_dados!$O:$O,"&gt;=42004")</f>
        <v>0</v>
      </c>
      <c r="D366" s="5">
        <f>SUMIFS(base_de_dados!$T:$T,base_de_dados!$B:$B,$B366,base_de_dados!$G:$G,D$61,base_de_dados!$H:$H,$L$1,base_de_dados!$C:$C,$A366,base_de_dados!$M:$M,"&lt;=2014",base_de_dados!$O:$O,"&gt;=42004")</f>
        <v>0</v>
      </c>
      <c r="E366" s="5">
        <f>SUMIFS(base_de_dados!$T:$T,base_de_dados!$B:$B,$B366,base_de_dados!$G:$G,E$61,base_de_dados!$H:$H,$L$1,base_de_dados!$C:$C,$A366,base_de_dados!$M:$M,"&lt;=2014",base_de_dados!$O:$O,"&gt;=42004")</f>
        <v>0</v>
      </c>
      <c r="F366" s="5">
        <f>SUMIFS(base_de_dados!$T:$T,base_de_dados!$B:$B,$B366,base_de_dados!$G:$G,F$61,base_de_dados!$H:$H,$L$1,base_de_dados!$C:$C,$A366,base_de_dados!$M:$M,"&lt;=2014",base_de_dados!$O:$O,"&gt;=42004")</f>
        <v>0</v>
      </c>
      <c r="G366" s="5">
        <f>SUMIFS(base_de_dados!$T:$T,base_de_dados!$B:$B,$B366,base_de_dados!$G:$G,G$61,base_de_dados!$H:$H,$L$1,base_de_dados!$C:$C,$A366,base_de_dados!$M:$M,"&lt;=2014",base_de_dados!$O:$O,"&gt;=42004")</f>
        <v>0</v>
      </c>
      <c r="H366" s="5">
        <f>SUMIFS(base_de_dados!$T:$T,base_de_dados!$B:$B,$B366,base_de_dados!$G:$G,H$61,base_de_dados!$H:$H,$L$1,base_de_dados!$C:$C,$A366,base_de_dados!$M:$M,"&lt;=2014",base_de_dados!$O:$O,"&gt;=42004")</f>
        <v>0</v>
      </c>
      <c r="I366" s="5">
        <f>SUMIFS(base_de_dados!$T:$T,base_de_dados!$B:$B,$B366,base_de_dados!$G:$G,I$61,base_de_dados!$H:$H,$L$1,base_de_dados!$C:$C,$A366,base_de_dados!$M:$M,"&lt;=2014",base_de_dados!$O:$O,"&gt;=42004")</f>
        <v>0</v>
      </c>
      <c r="J366" s="5">
        <f>SUMIFS(base_de_dados!$T:$T,base_de_dados!$B:$B,$B366,base_de_dados!$G:$G,J$61,base_de_dados!$H:$H,$L$1,base_de_dados!$C:$C,$A366,base_de_dados!$M:$M,"&lt;=2014",base_de_dados!$O:$O,"&gt;=42004")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SUMIFS(base_de_dados!$T:$T,base_de_dados!$B:$B,$B367,base_de_dados!$G:$G,C$61,base_de_dados!$H:$H,$L$1,base_de_dados!$C:$C,$A367,base_de_dados!$M:$M,"&lt;=2014",base_de_dados!$O:$O,"&gt;=42004")</f>
        <v>0</v>
      </c>
      <c r="D367" s="5">
        <f>SUMIFS(base_de_dados!$T:$T,base_de_dados!$B:$B,$B367,base_de_dados!$G:$G,D$61,base_de_dados!$H:$H,$L$1,base_de_dados!$C:$C,$A367,base_de_dados!$M:$M,"&lt;=2014",base_de_dados!$O:$O,"&gt;=42004")</f>
        <v>0</v>
      </c>
      <c r="E367" s="5">
        <f>SUMIFS(base_de_dados!$T:$T,base_de_dados!$B:$B,$B367,base_de_dados!$G:$G,E$61,base_de_dados!$H:$H,$L$1,base_de_dados!$C:$C,$A367,base_de_dados!$M:$M,"&lt;=2014",base_de_dados!$O:$O,"&gt;=42004")</f>
        <v>0</v>
      </c>
      <c r="F367" s="5">
        <f>SUMIFS(base_de_dados!$T:$T,base_de_dados!$B:$B,$B367,base_de_dados!$G:$G,F$61,base_de_dados!$H:$H,$L$1,base_de_dados!$C:$C,$A367,base_de_dados!$M:$M,"&lt;=2014",base_de_dados!$O:$O,"&gt;=42004")</f>
        <v>0</v>
      </c>
      <c r="G367" s="5">
        <f>SUMIFS(base_de_dados!$T:$T,base_de_dados!$B:$B,$B367,base_de_dados!$G:$G,G$61,base_de_dados!$H:$H,$L$1,base_de_dados!$C:$C,$A367,base_de_dados!$M:$M,"&lt;=2014",base_de_dados!$O:$O,"&gt;=42004")</f>
        <v>0</v>
      </c>
      <c r="H367" s="5">
        <f>SUMIFS(base_de_dados!$T:$T,base_de_dados!$B:$B,$B367,base_de_dados!$G:$G,H$61,base_de_dados!$H:$H,$L$1,base_de_dados!$C:$C,$A367,base_de_dados!$M:$M,"&lt;=2014",base_de_dados!$O:$O,"&gt;=42004")</f>
        <v>0</v>
      </c>
      <c r="I367" s="5">
        <f>SUMIFS(base_de_dados!$T:$T,base_de_dados!$B:$B,$B367,base_de_dados!$G:$G,I$61,base_de_dados!$H:$H,$L$1,base_de_dados!$C:$C,$A367,base_de_dados!$M:$M,"&lt;=2014",base_de_dados!$O:$O,"&gt;=42004")</f>
        <v>0</v>
      </c>
      <c r="J367" s="5">
        <f>SUMIFS(base_de_dados!$T:$T,base_de_dados!$B:$B,$B367,base_de_dados!$G:$G,J$61,base_de_dados!$H:$H,$L$1,base_de_dados!$C:$C,$A367,base_de_dados!$M:$M,"&lt;=2014",base_de_dados!$O:$O,"&gt;=42004")</f>
        <v>0</v>
      </c>
      <c r="K367" s="32">
        <f t="shared" si="9"/>
        <v>0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SUMIFS(base_de_dados!$T:$T,base_de_dados!$B:$B,$B368,base_de_dados!$G:$G,C$61,base_de_dados!$H:$H,$L$1,base_de_dados!$C:$C,$A368,base_de_dados!$M:$M,"&lt;=2014",base_de_dados!$O:$O,"&gt;=42004")</f>
        <v>0</v>
      </c>
      <c r="D368" s="5">
        <f>SUMIFS(base_de_dados!$T:$T,base_de_dados!$B:$B,$B368,base_de_dados!$G:$G,D$61,base_de_dados!$H:$H,$L$1,base_de_dados!$C:$C,$A368,base_de_dados!$M:$M,"&lt;=2014",base_de_dados!$O:$O,"&gt;=42004")</f>
        <v>0</v>
      </c>
      <c r="E368" s="5">
        <f>SUMIFS(base_de_dados!$T:$T,base_de_dados!$B:$B,$B368,base_de_dados!$G:$G,E$61,base_de_dados!$H:$H,$L$1,base_de_dados!$C:$C,$A368,base_de_dados!$M:$M,"&lt;=2014",base_de_dados!$O:$O,"&gt;=42004")</f>
        <v>0</v>
      </c>
      <c r="F368" s="5">
        <f>SUMIFS(base_de_dados!$T:$T,base_de_dados!$B:$B,$B368,base_de_dados!$G:$G,F$61,base_de_dados!$H:$H,$L$1,base_de_dados!$C:$C,$A368,base_de_dados!$M:$M,"&lt;=2014",base_de_dados!$O:$O,"&gt;=42004")</f>
        <v>0</v>
      </c>
      <c r="G368" s="5">
        <f>SUMIFS(base_de_dados!$T:$T,base_de_dados!$B:$B,$B368,base_de_dados!$G:$G,G$61,base_de_dados!$H:$H,$L$1,base_de_dados!$C:$C,$A368,base_de_dados!$M:$M,"&lt;=2014",base_de_dados!$O:$O,"&gt;=42004")</f>
        <v>0</v>
      </c>
      <c r="H368" s="5">
        <f>SUMIFS(base_de_dados!$T:$T,base_de_dados!$B:$B,$B368,base_de_dados!$G:$G,H$61,base_de_dados!$H:$H,$L$1,base_de_dados!$C:$C,$A368,base_de_dados!$M:$M,"&lt;=2014",base_de_dados!$O:$O,"&gt;=42004")</f>
        <v>0</v>
      </c>
      <c r="I368" s="5">
        <f>SUMIFS(base_de_dados!$T:$T,base_de_dados!$B:$B,$B368,base_de_dados!$G:$G,I$61,base_de_dados!$H:$H,$L$1,base_de_dados!$C:$C,$A368,base_de_dados!$M:$M,"&lt;=2014",base_de_dados!$O:$O,"&gt;=42004")</f>
        <v>0</v>
      </c>
      <c r="J368" s="5">
        <f>SUMIFS(base_de_dados!$T:$T,base_de_dados!$B:$B,$B368,base_de_dados!$G:$G,J$61,base_de_dados!$H:$H,$L$1,base_de_dados!$C:$C,$A368,base_de_dados!$M:$M,"&lt;=2014",base_de_dados!$O:$O,"&gt;=42004")</f>
        <v>0</v>
      </c>
      <c r="K368" s="32">
        <f t="shared" si="9"/>
        <v>0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SUMIFS(base_de_dados!$T:$T,base_de_dados!$B:$B,$B369,base_de_dados!$G:$G,C$61,base_de_dados!$H:$H,$L$1,base_de_dados!$C:$C,$A369,base_de_dados!$M:$M,"&lt;=2014",base_de_dados!$O:$O,"&gt;=42004")</f>
        <v>0</v>
      </c>
      <c r="D369" s="5">
        <f>SUMIFS(base_de_dados!$T:$T,base_de_dados!$B:$B,$B369,base_de_dados!$G:$G,D$61,base_de_dados!$H:$H,$L$1,base_de_dados!$C:$C,$A369,base_de_dados!$M:$M,"&lt;=2014",base_de_dados!$O:$O,"&gt;=42004")</f>
        <v>0</v>
      </c>
      <c r="E369" s="5">
        <f>SUMIFS(base_de_dados!$T:$T,base_de_dados!$B:$B,$B369,base_de_dados!$G:$G,E$61,base_de_dados!$H:$H,$L$1,base_de_dados!$C:$C,$A369,base_de_dados!$M:$M,"&lt;=2014",base_de_dados!$O:$O,"&gt;=42004")</f>
        <v>0</v>
      </c>
      <c r="F369" s="5">
        <f>SUMIFS(base_de_dados!$T:$T,base_de_dados!$B:$B,$B369,base_de_dados!$G:$G,F$61,base_de_dados!$H:$H,$L$1,base_de_dados!$C:$C,$A369,base_de_dados!$M:$M,"&lt;=2014",base_de_dados!$O:$O,"&gt;=42004")</f>
        <v>0</v>
      </c>
      <c r="G369" s="5">
        <f>SUMIFS(base_de_dados!$T:$T,base_de_dados!$B:$B,$B369,base_de_dados!$G:$G,G$61,base_de_dados!$H:$H,$L$1,base_de_dados!$C:$C,$A369,base_de_dados!$M:$M,"&lt;=2014",base_de_dados!$O:$O,"&gt;=42004")</f>
        <v>0</v>
      </c>
      <c r="H369" s="5">
        <f>SUMIFS(base_de_dados!$T:$T,base_de_dados!$B:$B,$B369,base_de_dados!$G:$G,H$61,base_de_dados!$H:$H,$L$1,base_de_dados!$C:$C,$A369,base_de_dados!$M:$M,"&lt;=2014",base_de_dados!$O:$O,"&gt;=42004")</f>
        <v>0</v>
      </c>
      <c r="I369" s="5">
        <f>SUMIFS(base_de_dados!$T:$T,base_de_dados!$B:$B,$B369,base_de_dados!$G:$G,I$61,base_de_dados!$H:$H,$L$1,base_de_dados!$C:$C,$A369,base_de_dados!$M:$M,"&lt;=2014",base_de_dados!$O:$O,"&gt;=42004")</f>
        <v>0</v>
      </c>
      <c r="J369" s="5">
        <f>SUMIFS(base_de_dados!$T:$T,base_de_dados!$B:$B,$B369,base_de_dados!$G:$G,J$61,base_de_dados!$H:$H,$L$1,base_de_dados!$C:$C,$A369,base_de_dados!$M:$M,"&lt;=2014",base_de_dados!$O:$O,"&gt;=42004")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SUMIFS(base_de_dados!$T:$T,base_de_dados!$B:$B,$B370,base_de_dados!$G:$G,C$61,base_de_dados!$H:$H,$L$1,base_de_dados!$C:$C,$A370,base_de_dados!$M:$M,"&lt;=2014",base_de_dados!$O:$O,"&gt;=42004")</f>
        <v>0</v>
      </c>
      <c r="D370" s="5">
        <f>SUMIFS(base_de_dados!$T:$T,base_de_dados!$B:$B,$B370,base_de_dados!$G:$G,D$61,base_de_dados!$H:$H,$L$1,base_de_dados!$C:$C,$A370,base_de_dados!$M:$M,"&lt;=2014",base_de_dados!$O:$O,"&gt;=42004")</f>
        <v>0</v>
      </c>
      <c r="E370" s="5">
        <f>SUMIFS(base_de_dados!$T:$T,base_de_dados!$B:$B,$B370,base_de_dados!$G:$G,E$61,base_de_dados!$H:$H,$L$1,base_de_dados!$C:$C,$A370,base_de_dados!$M:$M,"&lt;=2014",base_de_dados!$O:$O,"&gt;=42004")</f>
        <v>1.315068493150685E-2</v>
      </c>
      <c r="F370" s="5">
        <f>SUMIFS(base_de_dados!$T:$T,base_de_dados!$B:$B,$B370,base_de_dados!$G:$G,F$61,base_de_dados!$H:$H,$L$1,base_de_dados!$C:$C,$A370,base_de_dados!$M:$M,"&lt;=2014",base_de_dados!$O:$O,"&gt;=42004")</f>
        <v>6.8366311516996459E-2</v>
      </c>
      <c r="G370" s="5">
        <f>SUMIFS(base_de_dados!$T:$T,base_de_dados!$B:$B,$B370,base_de_dados!$G:$G,G$61,base_de_dados!$H:$H,$L$1,base_de_dados!$C:$C,$A370,base_de_dados!$M:$M,"&lt;=2014",base_de_dados!$O:$O,"&gt;=42004")</f>
        <v>0</v>
      </c>
      <c r="H370" s="5">
        <f>SUMIFS(base_de_dados!$T:$T,base_de_dados!$B:$B,$B370,base_de_dados!$G:$G,H$61,base_de_dados!$H:$H,$L$1,base_de_dados!$C:$C,$A370,base_de_dados!$M:$M,"&lt;=2014",base_de_dados!$O:$O,"&gt;=42004")</f>
        <v>0</v>
      </c>
      <c r="I370" s="5">
        <f>SUMIFS(base_de_dados!$T:$T,base_de_dados!$B:$B,$B370,base_de_dados!$G:$G,I$61,base_de_dados!$H:$H,$L$1,base_de_dados!$C:$C,$A370,base_de_dados!$M:$M,"&lt;=2014",base_de_dados!$O:$O,"&gt;=42004")</f>
        <v>0</v>
      </c>
      <c r="J370" s="5">
        <f>SUMIFS(base_de_dados!$T:$T,base_de_dados!$B:$B,$B370,base_de_dados!$G:$G,J$61,base_de_dados!$H:$H,$L$1,base_de_dados!$C:$C,$A370,base_de_dados!$M:$M,"&lt;=2014",base_de_dados!$O:$O,"&gt;=42004")</f>
        <v>0</v>
      </c>
      <c r="K370" s="32">
        <f t="shared" si="9"/>
        <v>8.1516996448503312E-2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SUMIFS(base_de_dados!$T:$T,base_de_dados!$B:$B,$B371,base_de_dados!$G:$G,C$61,base_de_dados!$H:$H,$L$1,base_de_dados!$C:$C,$A371,base_de_dados!$M:$M,"&lt;=2014",base_de_dados!$O:$O,"&gt;=42004")</f>
        <v>0</v>
      </c>
      <c r="D371" s="5">
        <f>SUMIFS(base_de_dados!$T:$T,base_de_dados!$B:$B,$B371,base_de_dados!$G:$G,D$61,base_de_dados!$H:$H,$L$1,base_de_dados!$C:$C,$A371,base_de_dados!$M:$M,"&lt;=2014",base_de_dados!$O:$O,"&gt;=42004")</f>
        <v>0</v>
      </c>
      <c r="E371" s="5">
        <f>SUMIFS(base_de_dados!$T:$T,base_de_dados!$B:$B,$B371,base_de_dados!$G:$G,E$61,base_de_dados!$H:$H,$L$1,base_de_dados!$C:$C,$A371,base_de_dados!$M:$M,"&lt;=2014",base_de_dados!$O:$O,"&gt;=42004")</f>
        <v>0</v>
      </c>
      <c r="F371" s="5">
        <f>SUMIFS(base_de_dados!$T:$T,base_de_dados!$B:$B,$B371,base_de_dados!$G:$G,F$61,base_de_dados!$H:$H,$L$1,base_de_dados!$C:$C,$A371,base_de_dados!$M:$M,"&lt;=2014",base_de_dados!$O:$O,"&gt;=42004")</f>
        <v>0</v>
      </c>
      <c r="G371" s="5">
        <f>SUMIFS(base_de_dados!$T:$T,base_de_dados!$B:$B,$B371,base_de_dados!$G:$G,G$61,base_de_dados!$H:$H,$L$1,base_de_dados!$C:$C,$A371,base_de_dados!$M:$M,"&lt;=2014",base_de_dados!$O:$O,"&gt;=42004")</f>
        <v>0</v>
      </c>
      <c r="H371" s="5">
        <f>SUMIFS(base_de_dados!$T:$T,base_de_dados!$B:$B,$B371,base_de_dados!$G:$G,H$61,base_de_dados!$H:$H,$L$1,base_de_dados!$C:$C,$A371,base_de_dados!$M:$M,"&lt;=2014",base_de_dados!$O:$O,"&gt;=42004")</f>
        <v>0</v>
      </c>
      <c r="I371" s="5">
        <f>SUMIFS(base_de_dados!$T:$T,base_de_dados!$B:$B,$B371,base_de_dados!$G:$G,I$61,base_de_dados!$H:$H,$L$1,base_de_dados!$C:$C,$A371,base_de_dados!$M:$M,"&lt;=2014",base_de_dados!$O:$O,"&gt;=42004")</f>
        <v>0</v>
      </c>
      <c r="J371" s="5">
        <f>SUMIFS(base_de_dados!$T:$T,base_de_dados!$B:$B,$B371,base_de_dados!$G:$G,J$61,base_de_dados!$H:$H,$L$1,base_de_dados!$C:$C,$A371,base_de_dados!$M:$M,"&lt;=2014",base_de_dados!$O:$O,"&gt;=42004")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SUMIFS(base_de_dados!$T:$T,base_de_dados!$B:$B,$B372,base_de_dados!$G:$G,C$61,base_de_dados!$H:$H,$L$1,base_de_dados!$C:$C,$A372,base_de_dados!$M:$M,"&lt;=2014",base_de_dados!$O:$O,"&gt;=42004")</f>
        <v>0</v>
      </c>
      <c r="D372" s="5">
        <f>SUMIFS(base_de_dados!$T:$T,base_de_dados!$B:$B,$B372,base_de_dados!$G:$G,D$61,base_de_dados!$H:$H,$L$1,base_de_dados!$C:$C,$A372,base_de_dados!$M:$M,"&lt;=2014",base_de_dados!$O:$O,"&gt;=42004")</f>
        <v>0</v>
      </c>
      <c r="E372" s="5">
        <f>SUMIFS(base_de_dados!$T:$T,base_de_dados!$B:$B,$B372,base_de_dados!$G:$G,E$61,base_de_dados!$H:$H,$L$1,base_de_dados!$C:$C,$A372,base_de_dados!$M:$M,"&lt;=2014",base_de_dados!$O:$O,"&gt;=42004")</f>
        <v>0</v>
      </c>
      <c r="F372" s="5">
        <f>SUMIFS(base_de_dados!$T:$T,base_de_dados!$B:$B,$B372,base_de_dados!$G:$G,F$61,base_de_dados!$H:$H,$L$1,base_de_dados!$C:$C,$A372,base_de_dados!$M:$M,"&lt;=2014",base_de_dados!$O:$O,"&gt;=42004")</f>
        <v>0</v>
      </c>
      <c r="G372" s="5">
        <f>SUMIFS(base_de_dados!$T:$T,base_de_dados!$B:$B,$B372,base_de_dados!$G:$G,G$61,base_de_dados!$H:$H,$L$1,base_de_dados!$C:$C,$A372,base_de_dados!$M:$M,"&lt;=2014",base_de_dados!$O:$O,"&gt;=42004")</f>
        <v>0</v>
      </c>
      <c r="H372" s="5">
        <f>SUMIFS(base_de_dados!$T:$T,base_de_dados!$B:$B,$B372,base_de_dados!$G:$G,H$61,base_de_dados!$H:$H,$L$1,base_de_dados!$C:$C,$A372,base_de_dados!$M:$M,"&lt;=2014",base_de_dados!$O:$O,"&gt;=42004")</f>
        <v>0</v>
      </c>
      <c r="I372" s="5">
        <f>SUMIFS(base_de_dados!$T:$T,base_de_dados!$B:$B,$B372,base_de_dados!$G:$G,I$61,base_de_dados!$H:$H,$L$1,base_de_dados!$C:$C,$A372,base_de_dados!$M:$M,"&lt;=2014",base_de_dados!$O:$O,"&gt;=42004")</f>
        <v>0</v>
      </c>
      <c r="J372" s="5">
        <f>SUMIFS(base_de_dados!$T:$T,base_de_dados!$B:$B,$B372,base_de_dados!$G:$G,J$61,base_de_dados!$H:$H,$L$1,base_de_dados!$C:$C,$A372,base_de_dados!$M:$M,"&lt;=2014",base_de_dados!$O:$O,"&gt;=42004")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SUMIFS(base_de_dados!$T:$T,base_de_dados!$B:$B,$B373,base_de_dados!$G:$G,C$61,base_de_dados!$H:$H,$L$1,base_de_dados!$C:$C,$A373,base_de_dados!$M:$M,"&lt;=2014",base_de_dados!$O:$O,"&gt;=42004")</f>
        <v>0</v>
      </c>
      <c r="D373" s="5">
        <f>SUMIFS(base_de_dados!$T:$T,base_de_dados!$B:$B,$B373,base_de_dados!$G:$G,D$61,base_de_dados!$H:$H,$L$1,base_de_dados!$C:$C,$A373,base_de_dados!$M:$M,"&lt;=2014",base_de_dados!$O:$O,"&gt;=42004")</f>
        <v>0</v>
      </c>
      <c r="E373" s="5">
        <f>SUMIFS(base_de_dados!$T:$T,base_de_dados!$B:$B,$B373,base_de_dados!$G:$G,E$61,base_de_dados!$H:$H,$L$1,base_de_dados!$C:$C,$A373,base_de_dados!$M:$M,"&lt;=2014",base_de_dados!$O:$O,"&gt;=42004")</f>
        <v>0</v>
      </c>
      <c r="F373" s="5">
        <f>SUMIFS(base_de_dados!$T:$T,base_de_dados!$B:$B,$B373,base_de_dados!$G:$G,F$61,base_de_dados!$H:$H,$L$1,base_de_dados!$C:$C,$A373,base_de_dados!$M:$M,"&lt;=2014",base_de_dados!$O:$O,"&gt;=42004")</f>
        <v>0</v>
      </c>
      <c r="G373" s="5">
        <f>SUMIFS(base_de_dados!$T:$T,base_de_dados!$B:$B,$B373,base_de_dados!$G:$G,G$61,base_de_dados!$H:$H,$L$1,base_de_dados!$C:$C,$A373,base_de_dados!$M:$M,"&lt;=2014",base_de_dados!$O:$O,"&gt;=42004")</f>
        <v>0</v>
      </c>
      <c r="H373" s="5">
        <f>SUMIFS(base_de_dados!$T:$T,base_de_dados!$B:$B,$B373,base_de_dados!$G:$G,H$61,base_de_dados!$H:$H,$L$1,base_de_dados!$C:$C,$A373,base_de_dados!$M:$M,"&lt;=2014",base_de_dados!$O:$O,"&gt;=42004")</f>
        <v>0</v>
      </c>
      <c r="I373" s="5">
        <f>SUMIFS(base_de_dados!$T:$T,base_de_dados!$B:$B,$B373,base_de_dados!$G:$G,I$61,base_de_dados!$H:$H,$L$1,base_de_dados!$C:$C,$A373,base_de_dados!$M:$M,"&lt;=2014",base_de_dados!$O:$O,"&gt;=42004")</f>
        <v>0</v>
      </c>
      <c r="J373" s="5">
        <f>SUMIFS(base_de_dados!$T:$T,base_de_dados!$B:$B,$B373,base_de_dados!$G:$G,J$61,base_de_dados!$H:$H,$L$1,base_de_dados!$C:$C,$A373,base_de_dados!$M:$M,"&lt;=2014",base_de_dados!$O:$O,"&gt;=42004")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SUMIFS(base_de_dados!$T:$T,base_de_dados!$B:$B,$B374,base_de_dados!$G:$G,C$61,base_de_dados!$H:$H,$L$1,base_de_dados!$C:$C,$A374,base_de_dados!$M:$M,"&lt;=2014",base_de_dados!$O:$O,"&gt;=42004")</f>
        <v>0</v>
      </c>
      <c r="D374" s="5">
        <f>SUMIFS(base_de_dados!$T:$T,base_de_dados!$B:$B,$B374,base_de_dados!$G:$G,D$61,base_de_dados!$H:$H,$L$1,base_de_dados!$C:$C,$A374,base_de_dados!$M:$M,"&lt;=2014",base_de_dados!$O:$O,"&gt;=42004")</f>
        <v>0</v>
      </c>
      <c r="E374" s="5">
        <f>SUMIFS(base_de_dados!$T:$T,base_de_dados!$B:$B,$B374,base_de_dados!$G:$G,E$61,base_de_dados!$H:$H,$L$1,base_de_dados!$C:$C,$A374,base_de_dados!$M:$M,"&lt;=2014",base_de_dados!$O:$O,"&gt;=42004")</f>
        <v>0</v>
      </c>
      <c r="F374" s="5">
        <f>SUMIFS(base_de_dados!$T:$T,base_de_dados!$B:$B,$B374,base_de_dados!$G:$G,F$61,base_de_dados!$H:$H,$L$1,base_de_dados!$C:$C,$A374,base_de_dados!$M:$M,"&lt;=2014",base_de_dados!$O:$O,"&gt;=42004")</f>
        <v>0</v>
      </c>
      <c r="G374" s="5">
        <f>SUMIFS(base_de_dados!$T:$T,base_de_dados!$B:$B,$B374,base_de_dados!$G:$G,G$61,base_de_dados!$H:$H,$L$1,base_de_dados!$C:$C,$A374,base_de_dados!$M:$M,"&lt;=2014",base_de_dados!$O:$O,"&gt;=42004")</f>
        <v>0</v>
      </c>
      <c r="H374" s="5">
        <f>SUMIFS(base_de_dados!$T:$T,base_de_dados!$B:$B,$B374,base_de_dados!$G:$G,H$61,base_de_dados!$H:$H,$L$1,base_de_dados!$C:$C,$A374,base_de_dados!$M:$M,"&lt;=2014",base_de_dados!$O:$O,"&gt;=42004")</f>
        <v>0</v>
      </c>
      <c r="I374" s="5">
        <f>SUMIFS(base_de_dados!$T:$T,base_de_dados!$B:$B,$B374,base_de_dados!$G:$G,I$61,base_de_dados!$H:$H,$L$1,base_de_dados!$C:$C,$A374,base_de_dados!$M:$M,"&lt;=2014",base_de_dados!$O:$O,"&gt;=42004")</f>
        <v>0</v>
      </c>
      <c r="J374" s="5">
        <f>SUMIFS(base_de_dados!$T:$T,base_de_dados!$B:$B,$B374,base_de_dados!$G:$G,J$61,base_de_dados!$H:$H,$L$1,base_de_dados!$C:$C,$A374,base_de_dados!$M:$M,"&lt;=2014",base_de_dados!$O:$O,"&gt;=42004")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SUMIFS(base_de_dados!$T:$T,base_de_dados!$B:$B,$B375,base_de_dados!$G:$G,C$61,base_de_dados!$H:$H,$L$1,base_de_dados!$C:$C,$A375,base_de_dados!$M:$M,"&lt;=2014",base_de_dados!$O:$O,"&gt;=42004")</f>
        <v>0</v>
      </c>
      <c r="D375" s="5">
        <f>SUMIFS(base_de_dados!$T:$T,base_de_dados!$B:$B,$B375,base_de_dados!$G:$G,D$61,base_de_dados!$H:$H,$L$1,base_de_dados!$C:$C,$A375,base_de_dados!$M:$M,"&lt;=2014",base_de_dados!$O:$O,"&gt;=42004")</f>
        <v>0.87083333333333335</v>
      </c>
      <c r="E375" s="5">
        <f>SUMIFS(base_de_dados!$T:$T,base_de_dados!$B:$B,$B375,base_de_dados!$G:$G,E$61,base_de_dados!$H:$H,$L$1,base_de_dados!$C:$C,$A375,base_de_dados!$M:$M,"&lt;=2014",base_de_dados!$O:$O,"&gt;=42004")</f>
        <v>2.7391171993911721E-3</v>
      </c>
      <c r="F375" s="5">
        <f>SUMIFS(base_de_dados!$T:$T,base_de_dados!$B:$B,$B375,base_de_dados!$G:$G,F$61,base_de_dados!$H:$H,$L$1,base_de_dados!$C:$C,$A375,base_de_dados!$M:$M,"&lt;=2014",base_de_dados!$O:$O,"&gt;=42004")</f>
        <v>0</v>
      </c>
      <c r="G375" s="5">
        <f>SUMIFS(base_de_dados!$T:$T,base_de_dados!$B:$B,$B375,base_de_dados!$G:$G,G$61,base_de_dados!$H:$H,$L$1,base_de_dados!$C:$C,$A375,base_de_dados!$M:$M,"&lt;=2014",base_de_dados!$O:$O,"&gt;=42004")</f>
        <v>0</v>
      </c>
      <c r="H375" s="5">
        <f>SUMIFS(base_de_dados!$T:$T,base_de_dados!$B:$B,$B375,base_de_dados!$G:$G,H$61,base_de_dados!$H:$H,$L$1,base_de_dados!$C:$C,$A375,base_de_dados!$M:$M,"&lt;=2014",base_de_dados!$O:$O,"&gt;=42004")</f>
        <v>0</v>
      </c>
      <c r="I375" s="5">
        <f>SUMIFS(base_de_dados!$T:$T,base_de_dados!$B:$B,$B375,base_de_dados!$G:$G,I$61,base_de_dados!$H:$H,$L$1,base_de_dados!$C:$C,$A375,base_de_dados!$M:$M,"&lt;=2014",base_de_dados!$O:$O,"&gt;=42004")</f>
        <v>0</v>
      </c>
      <c r="J375" s="5">
        <f>SUMIFS(base_de_dados!$T:$T,base_de_dados!$B:$B,$B375,base_de_dados!$G:$G,J$61,base_de_dados!$H:$H,$L$1,base_de_dados!$C:$C,$A375,base_de_dados!$M:$M,"&lt;=2014",base_de_dados!$O:$O,"&gt;=42004")</f>
        <v>0</v>
      </c>
      <c r="K375" s="32">
        <f t="shared" si="9"/>
        <v>0.87357245053272448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SUMIFS(base_de_dados!$T:$T,base_de_dados!$B:$B,$B376,base_de_dados!$G:$G,C$61,base_de_dados!$H:$H,$L$1,base_de_dados!$C:$C,$A376,base_de_dados!$M:$M,"&lt;=2014",base_de_dados!$O:$O,"&gt;=42004")</f>
        <v>0</v>
      </c>
      <c r="D376" s="5">
        <f>SUMIFS(base_de_dados!$T:$T,base_de_dados!$B:$B,$B376,base_de_dados!$G:$G,D$61,base_de_dados!$H:$H,$L$1,base_de_dados!$C:$C,$A376,base_de_dados!$M:$M,"&lt;=2014",base_de_dados!$O:$O,"&gt;=42004")</f>
        <v>0</v>
      </c>
      <c r="E376" s="5">
        <f>SUMIFS(base_de_dados!$T:$T,base_de_dados!$B:$B,$B376,base_de_dados!$G:$G,E$61,base_de_dados!$H:$H,$L$1,base_de_dados!$C:$C,$A376,base_de_dados!$M:$M,"&lt;=2014",base_de_dados!$O:$O,"&gt;=42004")</f>
        <v>0</v>
      </c>
      <c r="F376" s="5">
        <f>SUMIFS(base_de_dados!$T:$T,base_de_dados!$B:$B,$B376,base_de_dados!$G:$G,F$61,base_de_dados!$H:$H,$L$1,base_de_dados!$C:$C,$A376,base_de_dados!$M:$M,"&lt;=2014",base_de_dados!$O:$O,"&gt;=42004")</f>
        <v>0</v>
      </c>
      <c r="G376" s="5">
        <f>SUMIFS(base_de_dados!$T:$T,base_de_dados!$B:$B,$B376,base_de_dados!$G:$G,G$61,base_de_dados!$H:$H,$L$1,base_de_dados!$C:$C,$A376,base_de_dados!$M:$M,"&lt;=2014",base_de_dados!$O:$O,"&gt;=42004")</f>
        <v>0</v>
      </c>
      <c r="H376" s="5">
        <f>SUMIFS(base_de_dados!$T:$T,base_de_dados!$B:$B,$B376,base_de_dados!$G:$G,H$61,base_de_dados!$H:$H,$L$1,base_de_dados!$C:$C,$A376,base_de_dados!$M:$M,"&lt;=2014",base_de_dados!$O:$O,"&gt;=42004")</f>
        <v>0</v>
      </c>
      <c r="I376" s="5">
        <f>SUMIFS(base_de_dados!$T:$T,base_de_dados!$B:$B,$B376,base_de_dados!$G:$G,I$61,base_de_dados!$H:$H,$L$1,base_de_dados!$C:$C,$A376,base_de_dados!$M:$M,"&lt;=2014",base_de_dados!$O:$O,"&gt;=42004")</f>
        <v>0</v>
      </c>
      <c r="J376" s="5">
        <f>SUMIFS(base_de_dados!$T:$T,base_de_dados!$B:$B,$B376,base_de_dados!$G:$G,J$61,base_de_dados!$H:$H,$L$1,base_de_dados!$C:$C,$A376,base_de_dados!$M:$M,"&lt;=2014",base_de_dados!$O:$O,"&gt;=42004")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SUMIFS(base_de_dados!$T:$T,base_de_dados!$B:$B,$B377,base_de_dados!$G:$G,C$61,base_de_dados!$H:$H,$L$1,base_de_dados!$C:$C,$A377,base_de_dados!$M:$M,"&lt;=2014",base_de_dados!$O:$O,"&gt;=42004")</f>
        <v>0</v>
      </c>
      <c r="D377" s="5">
        <f>SUMIFS(base_de_dados!$T:$T,base_de_dados!$B:$B,$B377,base_de_dados!$G:$G,D$61,base_de_dados!$H:$H,$L$1,base_de_dados!$C:$C,$A377,base_de_dados!$M:$M,"&lt;=2014",base_de_dados!$O:$O,"&gt;=42004")</f>
        <v>0</v>
      </c>
      <c r="E377" s="5">
        <f>SUMIFS(base_de_dados!$T:$T,base_de_dados!$B:$B,$B377,base_de_dados!$G:$G,E$61,base_de_dados!$H:$H,$L$1,base_de_dados!$C:$C,$A377,base_de_dados!$M:$M,"&lt;=2014",base_de_dados!$O:$O,"&gt;=42004")</f>
        <v>0</v>
      </c>
      <c r="F377" s="5">
        <f>SUMIFS(base_de_dados!$T:$T,base_de_dados!$B:$B,$B377,base_de_dados!$G:$G,F$61,base_de_dados!$H:$H,$L$1,base_de_dados!$C:$C,$A377,base_de_dados!$M:$M,"&lt;=2014",base_de_dados!$O:$O,"&gt;=42004")</f>
        <v>0</v>
      </c>
      <c r="G377" s="5">
        <f>SUMIFS(base_de_dados!$T:$T,base_de_dados!$B:$B,$B377,base_de_dados!$G:$G,G$61,base_de_dados!$H:$H,$L$1,base_de_dados!$C:$C,$A377,base_de_dados!$M:$M,"&lt;=2014",base_de_dados!$O:$O,"&gt;=42004")</f>
        <v>0</v>
      </c>
      <c r="H377" s="5">
        <f>SUMIFS(base_de_dados!$T:$T,base_de_dados!$B:$B,$B377,base_de_dados!$G:$G,H$61,base_de_dados!$H:$H,$L$1,base_de_dados!$C:$C,$A377,base_de_dados!$M:$M,"&lt;=2014",base_de_dados!$O:$O,"&gt;=42004")</f>
        <v>0</v>
      </c>
      <c r="I377" s="5">
        <f>SUMIFS(base_de_dados!$T:$T,base_de_dados!$B:$B,$B377,base_de_dados!$G:$G,I$61,base_de_dados!$H:$H,$L$1,base_de_dados!$C:$C,$A377,base_de_dados!$M:$M,"&lt;=2014",base_de_dados!$O:$O,"&gt;=42004")</f>
        <v>0</v>
      </c>
      <c r="J377" s="5">
        <f>SUMIFS(base_de_dados!$T:$T,base_de_dados!$B:$B,$B377,base_de_dados!$G:$G,J$61,base_de_dados!$H:$H,$L$1,base_de_dados!$C:$C,$A377,base_de_dados!$M:$M,"&lt;=2014",base_de_dados!$O:$O,"&gt;=42004")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SUMIFS(base_de_dados!$T:$T,base_de_dados!$B:$B,$B378,base_de_dados!$G:$G,C$61,base_de_dados!$H:$H,$L$1,base_de_dados!$C:$C,$A378,base_de_dados!$M:$M,"&lt;=2014",base_de_dados!$O:$O,"&gt;=42004")</f>
        <v>0</v>
      </c>
      <c r="D378" s="5">
        <f>SUMIFS(base_de_dados!$T:$T,base_de_dados!$B:$B,$B378,base_de_dados!$G:$G,D$61,base_de_dados!$H:$H,$L$1,base_de_dados!$C:$C,$A378,base_de_dados!$M:$M,"&lt;=2014",base_de_dados!$O:$O,"&gt;=42004")</f>
        <v>0</v>
      </c>
      <c r="E378" s="5">
        <f>SUMIFS(base_de_dados!$T:$T,base_de_dados!$B:$B,$B378,base_de_dados!$G:$G,E$61,base_de_dados!$H:$H,$L$1,base_de_dados!$C:$C,$A378,base_de_dados!$M:$M,"&lt;=2014",base_de_dados!$O:$O,"&gt;=42004")</f>
        <v>0</v>
      </c>
      <c r="F378" s="5">
        <f>SUMIFS(base_de_dados!$T:$T,base_de_dados!$B:$B,$B378,base_de_dados!$G:$G,F$61,base_de_dados!$H:$H,$L$1,base_de_dados!$C:$C,$A378,base_de_dados!$M:$M,"&lt;=2014",base_de_dados!$O:$O,"&gt;=42004")</f>
        <v>0</v>
      </c>
      <c r="G378" s="5">
        <f>SUMIFS(base_de_dados!$T:$T,base_de_dados!$B:$B,$B378,base_de_dados!$G:$G,G$61,base_de_dados!$H:$H,$L$1,base_de_dados!$C:$C,$A378,base_de_dados!$M:$M,"&lt;=2014",base_de_dados!$O:$O,"&gt;=42004")</f>
        <v>0</v>
      </c>
      <c r="H378" s="5">
        <f>SUMIFS(base_de_dados!$T:$T,base_de_dados!$B:$B,$B378,base_de_dados!$G:$G,H$61,base_de_dados!$H:$H,$L$1,base_de_dados!$C:$C,$A378,base_de_dados!$M:$M,"&lt;=2014",base_de_dados!$O:$O,"&gt;=42004")</f>
        <v>0</v>
      </c>
      <c r="I378" s="5">
        <f>SUMIFS(base_de_dados!$T:$T,base_de_dados!$B:$B,$B378,base_de_dados!$G:$G,I$61,base_de_dados!$H:$H,$L$1,base_de_dados!$C:$C,$A378,base_de_dados!$M:$M,"&lt;=2014",base_de_dados!$O:$O,"&gt;=42004")</f>
        <v>0</v>
      </c>
      <c r="J378" s="5">
        <f>SUMIFS(base_de_dados!$T:$T,base_de_dados!$B:$B,$B378,base_de_dados!$G:$G,J$61,base_de_dados!$H:$H,$L$1,base_de_dados!$C:$C,$A378,base_de_dados!$M:$M,"&lt;=2014",base_de_dados!$O:$O,"&gt;=42004")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SUMIFS(base_de_dados!$T:$T,base_de_dados!$B:$B,$B379,base_de_dados!$G:$G,C$61,base_de_dados!$H:$H,$L$1,base_de_dados!$C:$C,$A379,base_de_dados!$M:$M,"&lt;=2014",base_de_dados!$O:$O,"&gt;=42004")</f>
        <v>0</v>
      </c>
      <c r="D379" s="5">
        <f>SUMIFS(base_de_dados!$T:$T,base_de_dados!$B:$B,$B379,base_de_dados!$G:$G,D$61,base_de_dados!$H:$H,$L$1,base_de_dados!$C:$C,$A379,base_de_dados!$M:$M,"&lt;=2014",base_de_dados!$O:$O,"&gt;=42004")</f>
        <v>0</v>
      </c>
      <c r="E379" s="5">
        <f>SUMIFS(base_de_dados!$T:$T,base_de_dados!$B:$B,$B379,base_de_dados!$G:$G,E$61,base_de_dados!$H:$H,$L$1,base_de_dados!$C:$C,$A379,base_de_dados!$M:$M,"&lt;=2014",base_de_dados!$O:$O,"&gt;=42004")</f>
        <v>0</v>
      </c>
      <c r="F379" s="5">
        <f>SUMIFS(base_de_dados!$T:$T,base_de_dados!$B:$B,$B379,base_de_dados!$G:$G,F$61,base_de_dados!$H:$H,$L$1,base_de_dados!$C:$C,$A379,base_de_dados!$M:$M,"&lt;=2014",base_de_dados!$O:$O,"&gt;=42004")</f>
        <v>0</v>
      </c>
      <c r="G379" s="5">
        <f>SUMIFS(base_de_dados!$T:$T,base_de_dados!$B:$B,$B379,base_de_dados!$G:$G,G$61,base_de_dados!$H:$H,$L$1,base_de_dados!$C:$C,$A379,base_de_dados!$M:$M,"&lt;=2014",base_de_dados!$O:$O,"&gt;=42004")</f>
        <v>0</v>
      </c>
      <c r="H379" s="5">
        <f>SUMIFS(base_de_dados!$T:$T,base_de_dados!$B:$B,$B379,base_de_dados!$G:$G,H$61,base_de_dados!$H:$H,$L$1,base_de_dados!$C:$C,$A379,base_de_dados!$M:$M,"&lt;=2014",base_de_dados!$O:$O,"&gt;=42004")</f>
        <v>0</v>
      </c>
      <c r="I379" s="5">
        <f>SUMIFS(base_de_dados!$T:$T,base_de_dados!$B:$B,$B379,base_de_dados!$G:$G,I$61,base_de_dados!$H:$H,$L$1,base_de_dados!$C:$C,$A379,base_de_dados!$M:$M,"&lt;=2014",base_de_dados!$O:$O,"&gt;=42004")</f>
        <v>0</v>
      </c>
      <c r="J379" s="5">
        <f>SUMIFS(base_de_dados!$T:$T,base_de_dados!$B:$B,$B379,base_de_dados!$G:$G,J$61,base_de_dados!$H:$H,$L$1,base_de_dados!$C:$C,$A379,base_de_dados!$M:$M,"&lt;=2014",base_de_dados!$O:$O,"&gt;=42004")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SUMIFS(base_de_dados!$T:$T,base_de_dados!$B:$B,$B380,base_de_dados!$G:$G,C$61,base_de_dados!$H:$H,$L$1,base_de_dados!$C:$C,$A380,base_de_dados!$M:$M,"&lt;=2014",base_de_dados!$O:$O,"&gt;=42004")</f>
        <v>0</v>
      </c>
      <c r="D380" s="5">
        <f>SUMIFS(base_de_dados!$T:$T,base_de_dados!$B:$B,$B380,base_de_dados!$G:$G,D$61,base_de_dados!$H:$H,$L$1,base_de_dados!$C:$C,$A380,base_de_dados!$M:$M,"&lt;=2014",base_de_dados!$O:$O,"&gt;=42004")</f>
        <v>0</v>
      </c>
      <c r="E380" s="5">
        <f>SUMIFS(base_de_dados!$T:$T,base_de_dados!$B:$B,$B380,base_de_dados!$G:$G,E$61,base_de_dados!$H:$H,$L$1,base_de_dados!$C:$C,$A380,base_de_dados!$M:$M,"&lt;=2014",base_de_dados!$O:$O,"&gt;=42004")</f>
        <v>0</v>
      </c>
      <c r="F380" s="5">
        <f>SUMIFS(base_de_dados!$T:$T,base_de_dados!$B:$B,$B380,base_de_dados!$G:$G,F$61,base_de_dados!$H:$H,$L$1,base_de_dados!$C:$C,$A380,base_de_dados!$M:$M,"&lt;=2014",base_de_dados!$O:$O,"&gt;=42004")</f>
        <v>0</v>
      </c>
      <c r="G380" s="5">
        <f>SUMIFS(base_de_dados!$T:$T,base_de_dados!$B:$B,$B380,base_de_dados!$G:$G,G$61,base_de_dados!$H:$H,$L$1,base_de_dados!$C:$C,$A380,base_de_dados!$M:$M,"&lt;=2014",base_de_dados!$O:$O,"&gt;=42004")</f>
        <v>0</v>
      </c>
      <c r="H380" s="5">
        <f>SUMIFS(base_de_dados!$T:$T,base_de_dados!$B:$B,$B380,base_de_dados!$G:$G,H$61,base_de_dados!$H:$H,$L$1,base_de_dados!$C:$C,$A380,base_de_dados!$M:$M,"&lt;=2014",base_de_dados!$O:$O,"&gt;=42004")</f>
        <v>0</v>
      </c>
      <c r="I380" s="5">
        <f>SUMIFS(base_de_dados!$T:$T,base_de_dados!$B:$B,$B380,base_de_dados!$G:$G,I$61,base_de_dados!$H:$H,$L$1,base_de_dados!$C:$C,$A380,base_de_dados!$M:$M,"&lt;=2014",base_de_dados!$O:$O,"&gt;=42004")</f>
        <v>0</v>
      </c>
      <c r="J380" s="5">
        <f>SUMIFS(base_de_dados!$T:$T,base_de_dados!$B:$B,$B380,base_de_dados!$G:$G,J$61,base_de_dados!$H:$H,$L$1,base_de_dados!$C:$C,$A380,base_de_dados!$M:$M,"&lt;=2014",base_de_dados!$O:$O,"&gt;=42004")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SUMIFS(base_de_dados!$T:$T,base_de_dados!$B:$B,$B381,base_de_dados!$G:$G,C$61,base_de_dados!$H:$H,$L$1,base_de_dados!$C:$C,$A381,base_de_dados!$M:$M,"&lt;=2014",base_de_dados!$O:$O,"&gt;=42004")</f>
        <v>0</v>
      </c>
      <c r="D381" s="5">
        <f>SUMIFS(base_de_dados!$T:$T,base_de_dados!$B:$B,$B381,base_de_dados!$G:$G,D$61,base_de_dados!$H:$H,$L$1,base_de_dados!$C:$C,$A381,base_de_dados!$M:$M,"&lt;=2014",base_de_dados!$O:$O,"&gt;=42004")</f>
        <v>0</v>
      </c>
      <c r="E381" s="5">
        <f>SUMIFS(base_de_dados!$T:$T,base_de_dados!$B:$B,$B381,base_de_dados!$G:$G,E$61,base_de_dados!$H:$H,$L$1,base_de_dados!$C:$C,$A381,base_de_dados!$M:$M,"&lt;=2014",base_de_dados!$O:$O,"&gt;=42004")</f>
        <v>0</v>
      </c>
      <c r="F381" s="5">
        <f>SUMIFS(base_de_dados!$T:$T,base_de_dados!$B:$B,$B381,base_de_dados!$G:$G,F$61,base_de_dados!$H:$H,$L$1,base_de_dados!$C:$C,$A381,base_de_dados!$M:$M,"&lt;=2014",base_de_dados!$O:$O,"&gt;=42004")</f>
        <v>0</v>
      </c>
      <c r="G381" s="5">
        <f>SUMIFS(base_de_dados!$T:$T,base_de_dados!$B:$B,$B381,base_de_dados!$G:$G,G$61,base_de_dados!$H:$H,$L$1,base_de_dados!$C:$C,$A381,base_de_dados!$M:$M,"&lt;=2014",base_de_dados!$O:$O,"&gt;=42004")</f>
        <v>0</v>
      </c>
      <c r="H381" s="5">
        <f>SUMIFS(base_de_dados!$T:$T,base_de_dados!$B:$B,$B381,base_de_dados!$G:$G,H$61,base_de_dados!$H:$H,$L$1,base_de_dados!$C:$C,$A381,base_de_dados!$M:$M,"&lt;=2014",base_de_dados!$O:$O,"&gt;=42004")</f>
        <v>0</v>
      </c>
      <c r="I381" s="5">
        <f>SUMIFS(base_de_dados!$T:$T,base_de_dados!$B:$B,$B381,base_de_dados!$G:$G,I$61,base_de_dados!$H:$H,$L$1,base_de_dados!$C:$C,$A381,base_de_dados!$M:$M,"&lt;=2014",base_de_dados!$O:$O,"&gt;=42004")</f>
        <v>0</v>
      </c>
      <c r="J381" s="5">
        <f>SUMIFS(base_de_dados!$T:$T,base_de_dados!$B:$B,$B381,base_de_dados!$G:$G,J$61,base_de_dados!$H:$H,$L$1,base_de_dados!$C:$C,$A381,base_de_dados!$M:$M,"&lt;=2014",base_de_dados!$O:$O,"&gt;=42004")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SUMIFS(base_de_dados!$T:$T,base_de_dados!$B:$B,$B382,base_de_dados!$G:$G,C$61,base_de_dados!$H:$H,$L$1,base_de_dados!$C:$C,$A382,base_de_dados!$M:$M,"&lt;=2014",base_de_dados!$O:$O,"&gt;=42004")</f>
        <v>0</v>
      </c>
      <c r="D382" s="5">
        <f>SUMIFS(base_de_dados!$T:$T,base_de_dados!$B:$B,$B382,base_de_dados!$G:$G,D$61,base_de_dados!$H:$H,$L$1,base_de_dados!$C:$C,$A382,base_de_dados!$M:$M,"&lt;=2014",base_de_dados!$O:$O,"&gt;=42004")</f>
        <v>0</v>
      </c>
      <c r="E382" s="5">
        <f>SUMIFS(base_de_dados!$T:$T,base_de_dados!$B:$B,$B382,base_de_dados!$G:$G,E$61,base_de_dados!$H:$H,$L$1,base_de_dados!$C:$C,$A382,base_de_dados!$M:$M,"&lt;=2014",base_de_dados!$O:$O,"&gt;=42004")</f>
        <v>0</v>
      </c>
      <c r="F382" s="5">
        <f>SUMIFS(base_de_dados!$T:$T,base_de_dados!$B:$B,$B382,base_de_dados!$G:$G,F$61,base_de_dados!$H:$H,$L$1,base_de_dados!$C:$C,$A382,base_de_dados!$M:$M,"&lt;=2014",base_de_dados!$O:$O,"&gt;=42004")</f>
        <v>0</v>
      </c>
      <c r="G382" s="5">
        <f>SUMIFS(base_de_dados!$T:$T,base_de_dados!$B:$B,$B382,base_de_dados!$G:$G,G$61,base_de_dados!$H:$H,$L$1,base_de_dados!$C:$C,$A382,base_de_dados!$M:$M,"&lt;=2014",base_de_dados!$O:$O,"&gt;=42004")</f>
        <v>0</v>
      </c>
      <c r="H382" s="5">
        <f>SUMIFS(base_de_dados!$T:$T,base_de_dados!$B:$B,$B382,base_de_dados!$G:$G,H$61,base_de_dados!$H:$H,$L$1,base_de_dados!$C:$C,$A382,base_de_dados!$M:$M,"&lt;=2014",base_de_dados!$O:$O,"&gt;=42004")</f>
        <v>0</v>
      </c>
      <c r="I382" s="5">
        <f>SUMIFS(base_de_dados!$T:$T,base_de_dados!$B:$B,$B382,base_de_dados!$G:$G,I$61,base_de_dados!$H:$H,$L$1,base_de_dados!$C:$C,$A382,base_de_dados!$M:$M,"&lt;=2014",base_de_dados!$O:$O,"&gt;=42004")</f>
        <v>0</v>
      </c>
      <c r="J382" s="5">
        <f>SUMIFS(base_de_dados!$T:$T,base_de_dados!$B:$B,$B382,base_de_dados!$G:$G,J$61,base_de_dados!$H:$H,$L$1,base_de_dados!$C:$C,$A382,base_de_dados!$M:$M,"&lt;=2014",base_de_dados!$O:$O,"&gt;=42004")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SUMIFS(base_de_dados!$T:$T,base_de_dados!$B:$B,$B383,base_de_dados!$G:$G,C$61,base_de_dados!$H:$H,$L$1,base_de_dados!$C:$C,$A383,base_de_dados!$M:$M,"&lt;=2014",base_de_dados!$O:$O,"&gt;=42004")</f>
        <v>0</v>
      </c>
      <c r="D383" s="5">
        <f>SUMIFS(base_de_dados!$T:$T,base_de_dados!$B:$B,$B383,base_de_dados!$G:$G,D$61,base_de_dados!$H:$H,$L$1,base_de_dados!$C:$C,$A383,base_de_dados!$M:$M,"&lt;=2014",base_de_dados!$O:$O,"&gt;=42004")</f>
        <v>0</v>
      </c>
      <c r="E383" s="5">
        <f>SUMIFS(base_de_dados!$T:$T,base_de_dados!$B:$B,$B383,base_de_dados!$G:$G,E$61,base_de_dados!$H:$H,$L$1,base_de_dados!$C:$C,$A383,base_de_dados!$M:$M,"&lt;=2014",base_de_dados!$O:$O,"&gt;=42004")</f>
        <v>0</v>
      </c>
      <c r="F383" s="5">
        <f>SUMIFS(base_de_dados!$T:$T,base_de_dados!$B:$B,$B383,base_de_dados!$G:$G,F$61,base_de_dados!$H:$H,$L$1,base_de_dados!$C:$C,$A383,base_de_dados!$M:$M,"&lt;=2014",base_de_dados!$O:$O,"&gt;=42004")</f>
        <v>0</v>
      </c>
      <c r="G383" s="5">
        <f>SUMIFS(base_de_dados!$T:$T,base_de_dados!$B:$B,$B383,base_de_dados!$G:$G,G$61,base_de_dados!$H:$H,$L$1,base_de_dados!$C:$C,$A383,base_de_dados!$M:$M,"&lt;=2014",base_de_dados!$O:$O,"&gt;=42004")</f>
        <v>0</v>
      </c>
      <c r="H383" s="5">
        <f>SUMIFS(base_de_dados!$T:$T,base_de_dados!$B:$B,$B383,base_de_dados!$G:$G,H$61,base_de_dados!$H:$H,$L$1,base_de_dados!$C:$C,$A383,base_de_dados!$M:$M,"&lt;=2014",base_de_dados!$O:$O,"&gt;=42004")</f>
        <v>0</v>
      </c>
      <c r="I383" s="5">
        <f>SUMIFS(base_de_dados!$T:$T,base_de_dados!$B:$B,$B383,base_de_dados!$G:$G,I$61,base_de_dados!$H:$H,$L$1,base_de_dados!$C:$C,$A383,base_de_dados!$M:$M,"&lt;=2014",base_de_dados!$O:$O,"&gt;=42004")</f>
        <v>0</v>
      </c>
      <c r="J383" s="5">
        <f>SUMIFS(base_de_dados!$T:$T,base_de_dados!$B:$B,$B383,base_de_dados!$G:$G,J$61,base_de_dados!$H:$H,$L$1,base_de_dados!$C:$C,$A383,base_de_dados!$M:$M,"&lt;=2014",base_de_dados!$O:$O,"&gt;=42004")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SUMIFS(base_de_dados!$T:$T,base_de_dados!$B:$B,$B384,base_de_dados!$G:$G,C$61,base_de_dados!$H:$H,$L$1,base_de_dados!$C:$C,$A384,base_de_dados!$M:$M,"&lt;=2014",base_de_dados!$O:$O,"&gt;=42004")</f>
        <v>0</v>
      </c>
      <c r="D384" s="5">
        <f>SUMIFS(base_de_dados!$T:$T,base_de_dados!$B:$B,$B384,base_de_dados!$G:$G,D$61,base_de_dados!$H:$H,$L$1,base_de_dados!$C:$C,$A384,base_de_dados!$M:$M,"&lt;=2014",base_de_dados!$O:$O,"&gt;=42004")</f>
        <v>0</v>
      </c>
      <c r="E384" s="5">
        <f>SUMIFS(base_de_dados!$T:$T,base_de_dados!$B:$B,$B384,base_de_dados!$G:$G,E$61,base_de_dados!$H:$H,$L$1,base_de_dados!$C:$C,$A384,base_de_dados!$M:$M,"&lt;=2014",base_de_dados!$O:$O,"&gt;=42004")</f>
        <v>0</v>
      </c>
      <c r="F384" s="5">
        <f>SUMIFS(base_de_dados!$T:$T,base_de_dados!$B:$B,$B384,base_de_dados!$G:$G,F$61,base_de_dados!$H:$H,$L$1,base_de_dados!$C:$C,$A384,base_de_dados!$M:$M,"&lt;=2014",base_de_dados!$O:$O,"&gt;=42004")</f>
        <v>0</v>
      </c>
      <c r="G384" s="5">
        <f>SUMIFS(base_de_dados!$T:$T,base_de_dados!$B:$B,$B384,base_de_dados!$G:$G,G$61,base_de_dados!$H:$H,$L$1,base_de_dados!$C:$C,$A384,base_de_dados!$M:$M,"&lt;=2014",base_de_dados!$O:$O,"&gt;=42004")</f>
        <v>0</v>
      </c>
      <c r="H384" s="5">
        <f>SUMIFS(base_de_dados!$T:$T,base_de_dados!$B:$B,$B384,base_de_dados!$G:$G,H$61,base_de_dados!$H:$H,$L$1,base_de_dados!$C:$C,$A384,base_de_dados!$M:$M,"&lt;=2014",base_de_dados!$O:$O,"&gt;=42004")</f>
        <v>0</v>
      </c>
      <c r="I384" s="5">
        <f>SUMIFS(base_de_dados!$T:$T,base_de_dados!$B:$B,$B384,base_de_dados!$G:$G,I$61,base_de_dados!$H:$H,$L$1,base_de_dados!$C:$C,$A384,base_de_dados!$M:$M,"&lt;=2014",base_de_dados!$O:$O,"&gt;=42004")</f>
        <v>0</v>
      </c>
      <c r="J384" s="5">
        <f>SUMIFS(base_de_dados!$T:$T,base_de_dados!$B:$B,$B384,base_de_dados!$G:$G,J$61,base_de_dados!$H:$H,$L$1,base_de_dados!$C:$C,$A384,base_de_dados!$M:$M,"&lt;=2014",base_de_dados!$O:$O,"&gt;=42004")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SUMIFS(base_de_dados!$T:$T,base_de_dados!$B:$B,$B385,base_de_dados!$G:$G,C$61,base_de_dados!$H:$H,$L$1,base_de_dados!$C:$C,$A385,base_de_dados!$M:$M,"&lt;=2014",base_de_dados!$O:$O,"&gt;=42004")</f>
        <v>0</v>
      </c>
      <c r="D385" s="5">
        <f>SUMIFS(base_de_dados!$T:$T,base_de_dados!$B:$B,$B385,base_de_dados!$G:$G,D$61,base_de_dados!$H:$H,$L$1,base_de_dados!$C:$C,$A385,base_de_dados!$M:$M,"&lt;=2014",base_de_dados!$O:$O,"&gt;=42004")</f>
        <v>0</v>
      </c>
      <c r="E385" s="5">
        <f>SUMIFS(base_de_dados!$T:$T,base_de_dados!$B:$B,$B385,base_de_dados!$G:$G,E$61,base_de_dados!$H:$H,$L$1,base_de_dados!$C:$C,$A385,base_de_dados!$M:$M,"&lt;=2014",base_de_dados!$O:$O,"&gt;=42004")</f>
        <v>0</v>
      </c>
      <c r="F385" s="5">
        <f>SUMIFS(base_de_dados!$T:$T,base_de_dados!$B:$B,$B385,base_de_dados!$G:$G,F$61,base_de_dados!$H:$H,$L$1,base_de_dados!$C:$C,$A385,base_de_dados!$M:$M,"&lt;=2014",base_de_dados!$O:$O,"&gt;=42004")</f>
        <v>0</v>
      </c>
      <c r="G385" s="5">
        <f>SUMIFS(base_de_dados!$T:$T,base_de_dados!$B:$B,$B385,base_de_dados!$G:$G,G$61,base_de_dados!$H:$H,$L$1,base_de_dados!$C:$C,$A385,base_de_dados!$M:$M,"&lt;=2014",base_de_dados!$O:$O,"&gt;=42004")</f>
        <v>0</v>
      </c>
      <c r="H385" s="5">
        <f>SUMIFS(base_de_dados!$T:$T,base_de_dados!$B:$B,$B385,base_de_dados!$G:$G,H$61,base_de_dados!$H:$H,$L$1,base_de_dados!$C:$C,$A385,base_de_dados!$M:$M,"&lt;=2014",base_de_dados!$O:$O,"&gt;=42004")</f>
        <v>0</v>
      </c>
      <c r="I385" s="5">
        <f>SUMIFS(base_de_dados!$T:$T,base_de_dados!$B:$B,$B385,base_de_dados!$G:$G,I$61,base_de_dados!$H:$H,$L$1,base_de_dados!$C:$C,$A385,base_de_dados!$M:$M,"&lt;=2014",base_de_dados!$O:$O,"&gt;=42004")</f>
        <v>0</v>
      </c>
      <c r="J385" s="5">
        <f>SUMIFS(base_de_dados!$T:$T,base_de_dados!$B:$B,$B385,base_de_dados!$G:$G,J$61,base_de_dados!$H:$H,$L$1,base_de_dados!$C:$C,$A385,base_de_dados!$M:$M,"&lt;=2014",base_de_dados!$O:$O,"&gt;=42004")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SUMIFS(base_de_dados!$T:$T,base_de_dados!$B:$B,$B386,base_de_dados!$G:$G,C$61,base_de_dados!$H:$H,$L$1,base_de_dados!$C:$C,$A386,base_de_dados!$M:$M,"&lt;=2014",base_de_dados!$O:$O,"&gt;=42004")</f>
        <v>0</v>
      </c>
      <c r="D386" s="5">
        <f>SUMIFS(base_de_dados!$T:$T,base_de_dados!$B:$B,$B386,base_de_dados!$G:$G,D$61,base_de_dados!$H:$H,$L$1,base_de_dados!$C:$C,$A386,base_de_dados!$M:$M,"&lt;=2014",base_de_dados!$O:$O,"&gt;=42004")</f>
        <v>0</v>
      </c>
      <c r="E386" s="5">
        <f>SUMIFS(base_de_dados!$T:$T,base_de_dados!$B:$B,$B386,base_de_dados!$G:$G,E$61,base_de_dados!$H:$H,$L$1,base_de_dados!$C:$C,$A386,base_de_dados!$M:$M,"&lt;=2014",base_de_dados!$O:$O,"&gt;=42004")</f>
        <v>0</v>
      </c>
      <c r="F386" s="5">
        <f>SUMIFS(base_de_dados!$T:$T,base_de_dados!$B:$B,$B386,base_de_dados!$G:$G,F$61,base_de_dados!$H:$H,$L$1,base_de_dados!$C:$C,$A386,base_de_dados!$M:$M,"&lt;=2014",base_de_dados!$O:$O,"&gt;=42004")</f>
        <v>0</v>
      </c>
      <c r="G386" s="5">
        <f>SUMIFS(base_de_dados!$T:$T,base_de_dados!$B:$B,$B386,base_de_dados!$G:$G,G$61,base_de_dados!$H:$H,$L$1,base_de_dados!$C:$C,$A386,base_de_dados!$M:$M,"&lt;=2014",base_de_dados!$O:$O,"&gt;=42004")</f>
        <v>0</v>
      </c>
      <c r="H386" s="5">
        <f>SUMIFS(base_de_dados!$T:$T,base_de_dados!$B:$B,$B386,base_de_dados!$G:$G,H$61,base_de_dados!$H:$H,$L$1,base_de_dados!$C:$C,$A386,base_de_dados!$M:$M,"&lt;=2014",base_de_dados!$O:$O,"&gt;=42004")</f>
        <v>0</v>
      </c>
      <c r="I386" s="5">
        <f>SUMIFS(base_de_dados!$T:$T,base_de_dados!$B:$B,$B386,base_de_dados!$G:$G,I$61,base_de_dados!$H:$H,$L$1,base_de_dados!$C:$C,$A386,base_de_dados!$M:$M,"&lt;=2014",base_de_dados!$O:$O,"&gt;=42004")</f>
        <v>0</v>
      </c>
      <c r="J386" s="5">
        <f>SUMIFS(base_de_dados!$T:$T,base_de_dados!$B:$B,$B386,base_de_dados!$G:$G,J$61,base_de_dados!$H:$H,$L$1,base_de_dados!$C:$C,$A386,base_de_dados!$M:$M,"&lt;=2014",base_de_dados!$O:$O,"&gt;=42004")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SUMIFS(base_de_dados!$T:$T,base_de_dados!$B:$B,$B387,base_de_dados!$G:$G,C$61,base_de_dados!$H:$H,$L$1,base_de_dados!$C:$C,$A387,base_de_dados!$M:$M,"&lt;=2014",base_de_dados!$O:$O,"&gt;=42004")</f>
        <v>0</v>
      </c>
      <c r="D387" s="5">
        <f>SUMIFS(base_de_dados!$T:$T,base_de_dados!$B:$B,$B387,base_de_dados!$G:$G,D$61,base_de_dados!$H:$H,$L$1,base_de_dados!$C:$C,$A387,base_de_dados!$M:$M,"&lt;=2014",base_de_dados!$O:$O,"&gt;=42004")</f>
        <v>0</v>
      </c>
      <c r="E387" s="5">
        <f>SUMIFS(base_de_dados!$T:$T,base_de_dados!$B:$B,$B387,base_de_dados!$G:$G,E$61,base_de_dados!$H:$H,$L$1,base_de_dados!$C:$C,$A387,base_de_dados!$M:$M,"&lt;=2014",base_de_dados!$O:$O,"&gt;=42004")</f>
        <v>0</v>
      </c>
      <c r="F387" s="5">
        <f>SUMIFS(base_de_dados!$T:$T,base_de_dados!$B:$B,$B387,base_de_dados!$G:$G,F$61,base_de_dados!$H:$H,$L$1,base_de_dados!$C:$C,$A387,base_de_dados!$M:$M,"&lt;=2014",base_de_dados!$O:$O,"&gt;=42004")</f>
        <v>0.31867513318112628</v>
      </c>
      <c r="G387" s="5">
        <f>SUMIFS(base_de_dados!$T:$T,base_de_dados!$B:$B,$B387,base_de_dados!$G:$G,G$61,base_de_dados!$H:$H,$L$1,base_de_dados!$C:$C,$A387,base_de_dados!$M:$M,"&lt;=2014",base_de_dados!$O:$O,"&gt;=42004")</f>
        <v>0</v>
      </c>
      <c r="H387" s="5">
        <f>SUMIFS(base_de_dados!$T:$T,base_de_dados!$B:$B,$B387,base_de_dados!$G:$G,H$61,base_de_dados!$H:$H,$L$1,base_de_dados!$C:$C,$A387,base_de_dados!$M:$M,"&lt;=2014",base_de_dados!$O:$O,"&gt;=42004")</f>
        <v>0</v>
      </c>
      <c r="I387" s="5">
        <f>SUMIFS(base_de_dados!$T:$T,base_de_dados!$B:$B,$B387,base_de_dados!$G:$G,I$61,base_de_dados!$H:$H,$L$1,base_de_dados!$C:$C,$A387,base_de_dados!$M:$M,"&lt;=2014",base_de_dados!$O:$O,"&gt;=42004")</f>
        <v>0</v>
      </c>
      <c r="J387" s="5">
        <f>SUMIFS(base_de_dados!$T:$T,base_de_dados!$B:$B,$B387,base_de_dados!$G:$G,J$61,base_de_dados!$H:$H,$L$1,base_de_dados!$C:$C,$A387,base_de_dados!$M:$M,"&lt;=2014",base_de_dados!$O:$O,"&gt;=42004")</f>
        <v>0</v>
      </c>
      <c r="K387" s="32">
        <f t="shared" si="10"/>
        <v>0.31867513318112628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SUMIFS(base_de_dados!$T:$T,base_de_dados!$B:$B,$B388,base_de_dados!$G:$G,C$61,base_de_dados!$H:$H,$L$1,base_de_dados!$C:$C,$A388,base_de_dados!$M:$M,"&lt;=2014",base_de_dados!$O:$O,"&gt;=42004")</f>
        <v>0</v>
      </c>
      <c r="D388" s="5">
        <f>SUMIFS(base_de_dados!$T:$T,base_de_dados!$B:$B,$B388,base_de_dados!$G:$G,D$61,base_de_dados!$H:$H,$L$1,base_de_dados!$C:$C,$A388,base_de_dados!$M:$M,"&lt;=2014",base_de_dados!$O:$O,"&gt;=42004")</f>
        <v>0</v>
      </c>
      <c r="E388" s="5">
        <f>SUMIFS(base_de_dados!$T:$T,base_de_dados!$B:$B,$B388,base_de_dados!$G:$G,E$61,base_de_dados!$H:$H,$L$1,base_de_dados!$C:$C,$A388,base_de_dados!$M:$M,"&lt;=2014",base_de_dados!$O:$O,"&gt;=42004")</f>
        <v>0</v>
      </c>
      <c r="F388" s="5">
        <f>SUMIFS(base_de_dados!$T:$T,base_de_dados!$B:$B,$B388,base_de_dados!$G:$G,F$61,base_de_dados!$H:$H,$L$1,base_de_dados!$C:$C,$A388,base_de_dados!$M:$M,"&lt;=2014",base_de_dados!$O:$O,"&gt;=42004")</f>
        <v>0</v>
      </c>
      <c r="G388" s="5">
        <f>SUMIFS(base_de_dados!$T:$T,base_de_dados!$B:$B,$B388,base_de_dados!$G:$G,G$61,base_de_dados!$H:$H,$L$1,base_de_dados!$C:$C,$A388,base_de_dados!$M:$M,"&lt;=2014",base_de_dados!$O:$O,"&gt;=42004")</f>
        <v>0</v>
      </c>
      <c r="H388" s="5">
        <f>SUMIFS(base_de_dados!$T:$T,base_de_dados!$B:$B,$B388,base_de_dados!$G:$G,H$61,base_de_dados!$H:$H,$L$1,base_de_dados!$C:$C,$A388,base_de_dados!$M:$M,"&lt;=2014",base_de_dados!$O:$O,"&gt;=42004")</f>
        <v>0</v>
      </c>
      <c r="I388" s="5">
        <f>SUMIFS(base_de_dados!$T:$T,base_de_dados!$B:$B,$B388,base_de_dados!$G:$G,I$61,base_de_dados!$H:$H,$L$1,base_de_dados!$C:$C,$A388,base_de_dados!$M:$M,"&lt;=2014",base_de_dados!$O:$O,"&gt;=42004")</f>
        <v>0</v>
      </c>
      <c r="J388" s="5">
        <f>SUMIFS(base_de_dados!$T:$T,base_de_dados!$B:$B,$B388,base_de_dados!$G:$G,J$61,base_de_dados!$H:$H,$L$1,base_de_dados!$C:$C,$A388,base_de_dados!$M:$M,"&lt;=2014",base_de_dados!$O:$O,"&gt;=42004")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SUMIFS(base_de_dados!$T:$T,base_de_dados!$B:$B,$B389,base_de_dados!$G:$G,C$61,base_de_dados!$H:$H,$L$1,base_de_dados!$C:$C,$A389,base_de_dados!$M:$M,"&lt;=2014",base_de_dados!$O:$O,"&gt;=42004")</f>
        <v>0</v>
      </c>
      <c r="D389" s="5">
        <f>SUMIFS(base_de_dados!$T:$T,base_de_dados!$B:$B,$B389,base_de_dados!$G:$G,D$61,base_de_dados!$H:$H,$L$1,base_de_dados!$C:$C,$A389,base_de_dados!$M:$M,"&lt;=2014",base_de_dados!$O:$O,"&gt;=42004")</f>
        <v>0</v>
      </c>
      <c r="E389" s="5">
        <f>SUMIFS(base_de_dados!$T:$T,base_de_dados!$B:$B,$B389,base_de_dados!$G:$G,E$61,base_de_dados!$H:$H,$L$1,base_de_dados!$C:$C,$A389,base_de_dados!$M:$M,"&lt;=2014",base_de_dados!$O:$O,"&gt;=42004")</f>
        <v>0</v>
      </c>
      <c r="F389" s="5">
        <f>SUMIFS(base_de_dados!$T:$T,base_de_dados!$B:$B,$B389,base_de_dados!$G:$G,F$61,base_de_dados!$H:$H,$L$1,base_de_dados!$C:$C,$A389,base_de_dados!$M:$M,"&lt;=2014",base_de_dados!$O:$O,"&gt;=42004")</f>
        <v>0</v>
      </c>
      <c r="G389" s="5">
        <f>SUMIFS(base_de_dados!$T:$T,base_de_dados!$B:$B,$B389,base_de_dados!$G:$G,G$61,base_de_dados!$H:$H,$L$1,base_de_dados!$C:$C,$A389,base_de_dados!$M:$M,"&lt;=2014",base_de_dados!$O:$O,"&gt;=42004")</f>
        <v>0</v>
      </c>
      <c r="H389" s="5">
        <f>SUMIFS(base_de_dados!$T:$T,base_de_dados!$B:$B,$B389,base_de_dados!$G:$G,H$61,base_de_dados!$H:$H,$L$1,base_de_dados!$C:$C,$A389,base_de_dados!$M:$M,"&lt;=2014",base_de_dados!$O:$O,"&gt;=42004")</f>
        <v>0</v>
      </c>
      <c r="I389" s="5">
        <f>SUMIFS(base_de_dados!$T:$T,base_de_dados!$B:$B,$B389,base_de_dados!$G:$G,I$61,base_de_dados!$H:$H,$L$1,base_de_dados!$C:$C,$A389,base_de_dados!$M:$M,"&lt;=2014",base_de_dados!$O:$O,"&gt;=42004")</f>
        <v>0</v>
      </c>
      <c r="J389" s="5">
        <f>SUMIFS(base_de_dados!$T:$T,base_de_dados!$B:$B,$B389,base_de_dados!$G:$G,J$61,base_de_dados!$H:$H,$L$1,base_de_dados!$C:$C,$A389,base_de_dados!$M:$M,"&lt;=2014",base_de_dados!$O:$O,"&gt;=42004")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SUMIFS(base_de_dados!$T:$T,base_de_dados!$B:$B,$B390,base_de_dados!$G:$G,C$61,base_de_dados!$H:$H,$L$1,base_de_dados!$C:$C,$A390,base_de_dados!$M:$M,"&lt;=2014",base_de_dados!$O:$O,"&gt;=42004")</f>
        <v>0</v>
      </c>
      <c r="D390" s="5">
        <f>SUMIFS(base_de_dados!$T:$T,base_de_dados!$B:$B,$B390,base_de_dados!$G:$G,D$61,base_de_dados!$H:$H,$L$1,base_de_dados!$C:$C,$A390,base_de_dados!$M:$M,"&lt;=2014",base_de_dados!$O:$O,"&gt;=42004")</f>
        <v>0</v>
      </c>
      <c r="E390" s="5">
        <f>SUMIFS(base_de_dados!$T:$T,base_de_dados!$B:$B,$B390,base_de_dados!$G:$G,E$61,base_de_dados!$H:$H,$L$1,base_de_dados!$C:$C,$A390,base_de_dados!$M:$M,"&lt;=2014",base_de_dados!$O:$O,"&gt;=42004")</f>
        <v>0</v>
      </c>
      <c r="F390" s="5">
        <f>SUMIFS(base_de_dados!$T:$T,base_de_dados!$B:$B,$B390,base_de_dados!$G:$G,F$61,base_de_dados!$H:$H,$L$1,base_de_dados!$C:$C,$A390,base_de_dados!$M:$M,"&lt;=2014",base_de_dados!$O:$O,"&gt;=42004")</f>
        <v>0</v>
      </c>
      <c r="G390" s="5">
        <f>SUMIFS(base_de_dados!$T:$T,base_de_dados!$B:$B,$B390,base_de_dados!$G:$G,G$61,base_de_dados!$H:$H,$L$1,base_de_dados!$C:$C,$A390,base_de_dados!$M:$M,"&lt;=2014",base_de_dados!$O:$O,"&gt;=42004")</f>
        <v>0</v>
      </c>
      <c r="H390" s="5">
        <f>SUMIFS(base_de_dados!$T:$T,base_de_dados!$B:$B,$B390,base_de_dados!$G:$G,H$61,base_de_dados!$H:$H,$L$1,base_de_dados!$C:$C,$A390,base_de_dados!$M:$M,"&lt;=2014",base_de_dados!$O:$O,"&gt;=42004")</f>
        <v>0</v>
      </c>
      <c r="I390" s="5">
        <f>SUMIFS(base_de_dados!$T:$T,base_de_dados!$B:$B,$B390,base_de_dados!$G:$G,I$61,base_de_dados!$H:$H,$L$1,base_de_dados!$C:$C,$A390,base_de_dados!$M:$M,"&lt;=2014",base_de_dados!$O:$O,"&gt;=42004")</f>
        <v>0</v>
      </c>
      <c r="J390" s="5">
        <f>SUMIFS(base_de_dados!$T:$T,base_de_dados!$B:$B,$B390,base_de_dados!$G:$G,J$61,base_de_dados!$H:$H,$L$1,base_de_dados!$C:$C,$A390,base_de_dados!$M:$M,"&lt;=2014",base_de_dados!$O:$O,"&gt;=42004")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SUMIFS(base_de_dados!$T:$T,base_de_dados!$B:$B,$B391,base_de_dados!$G:$G,C$61,base_de_dados!$H:$H,$L$1,base_de_dados!$C:$C,$A391,base_de_dados!$M:$M,"&lt;=2014",base_de_dados!$O:$O,"&gt;=42004")</f>
        <v>0</v>
      </c>
      <c r="D391" s="5">
        <f>SUMIFS(base_de_dados!$T:$T,base_de_dados!$B:$B,$B391,base_de_dados!$G:$G,D$61,base_de_dados!$H:$H,$L$1,base_de_dados!$C:$C,$A391,base_de_dados!$M:$M,"&lt;=2014",base_de_dados!$O:$O,"&gt;=42004")</f>
        <v>0</v>
      </c>
      <c r="E391" s="5">
        <f>SUMIFS(base_de_dados!$T:$T,base_de_dados!$B:$B,$B391,base_de_dados!$G:$G,E$61,base_de_dados!$H:$H,$L$1,base_de_dados!$C:$C,$A391,base_de_dados!$M:$M,"&lt;=2014",base_de_dados!$O:$O,"&gt;=42004")</f>
        <v>0</v>
      </c>
      <c r="F391" s="5">
        <f>SUMIFS(base_de_dados!$T:$T,base_de_dados!$B:$B,$B391,base_de_dados!$G:$G,F$61,base_de_dados!$H:$H,$L$1,base_de_dados!$C:$C,$A391,base_de_dados!$M:$M,"&lt;=2014",base_de_dados!$O:$O,"&gt;=42004")</f>
        <v>0</v>
      </c>
      <c r="G391" s="5">
        <f>SUMIFS(base_de_dados!$T:$T,base_de_dados!$B:$B,$B391,base_de_dados!$G:$G,G$61,base_de_dados!$H:$H,$L$1,base_de_dados!$C:$C,$A391,base_de_dados!$M:$M,"&lt;=2014",base_de_dados!$O:$O,"&gt;=42004")</f>
        <v>0</v>
      </c>
      <c r="H391" s="5">
        <f>SUMIFS(base_de_dados!$T:$T,base_de_dados!$B:$B,$B391,base_de_dados!$G:$G,H$61,base_de_dados!$H:$H,$L$1,base_de_dados!$C:$C,$A391,base_de_dados!$M:$M,"&lt;=2014",base_de_dados!$O:$O,"&gt;=42004")</f>
        <v>0</v>
      </c>
      <c r="I391" s="5">
        <f>SUMIFS(base_de_dados!$T:$T,base_de_dados!$B:$B,$B391,base_de_dados!$G:$G,I$61,base_de_dados!$H:$H,$L$1,base_de_dados!$C:$C,$A391,base_de_dados!$M:$M,"&lt;=2014",base_de_dados!$O:$O,"&gt;=42004")</f>
        <v>0</v>
      </c>
      <c r="J391" s="5">
        <f>SUMIFS(base_de_dados!$T:$T,base_de_dados!$B:$B,$B391,base_de_dados!$G:$G,J$61,base_de_dados!$H:$H,$L$1,base_de_dados!$C:$C,$A391,base_de_dados!$M:$M,"&lt;=2014",base_de_dados!$O:$O,"&gt;=42004")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SUMIFS(base_de_dados!$T:$T,base_de_dados!$B:$B,$B392,base_de_dados!$G:$G,C$61,base_de_dados!$H:$H,$L$1,base_de_dados!$C:$C,$A392,base_de_dados!$M:$M,"&lt;=2014",base_de_dados!$O:$O,"&gt;=42004")</f>
        <v>0</v>
      </c>
      <c r="D392" s="5">
        <f>SUMIFS(base_de_dados!$T:$T,base_de_dados!$B:$B,$B392,base_de_dados!$G:$G,D$61,base_de_dados!$H:$H,$L$1,base_de_dados!$C:$C,$A392,base_de_dados!$M:$M,"&lt;=2014",base_de_dados!$O:$O,"&gt;=42004")</f>
        <v>0</v>
      </c>
      <c r="E392" s="5">
        <f>SUMIFS(base_de_dados!$T:$T,base_de_dados!$B:$B,$B392,base_de_dados!$G:$G,E$61,base_de_dados!$H:$H,$L$1,base_de_dados!$C:$C,$A392,base_de_dados!$M:$M,"&lt;=2014",base_de_dados!$O:$O,"&gt;=42004")</f>
        <v>0</v>
      </c>
      <c r="F392" s="5">
        <f>SUMIFS(base_de_dados!$T:$T,base_de_dados!$B:$B,$B392,base_de_dados!$G:$G,F$61,base_de_dados!$H:$H,$L$1,base_de_dados!$C:$C,$A392,base_de_dados!$M:$M,"&lt;=2014",base_de_dados!$O:$O,"&gt;=42004")</f>
        <v>0</v>
      </c>
      <c r="G392" s="5">
        <f>SUMIFS(base_de_dados!$T:$T,base_de_dados!$B:$B,$B392,base_de_dados!$G:$G,G$61,base_de_dados!$H:$H,$L$1,base_de_dados!$C:$C,$A392,base_de_dados!$M:$M,"&lt;=2014",base_de_dados!$O:$O,"&gt;=42004")</f>
        <v>0</v>
      </c>
      <c r="H392" s="5">
        <f>SUMIFS(base_de_dados!$T:$T,base_de_dados!$B:$B,$B392,base_de_dados!$G:$G,H$61,base_de_dados!$H:$H,$L$1,base_de_dados!$C:$C,$A392,base_de_dados!$M:$M,"&lt;=2014",base_de_dados!$O:$O,"&gt;=42004")</f>
        <v>0</v>
      </c>
      <c r="I392" s="5">
        <f>SUMIFS(base_de_dados!$T:$T,base_de_dados!$B:$B,$B392,base_de_dados!$G:$G,I$61,base_de_dados!$H:$H,$L$1,base_de_dados!$C:$C,$A392,base_de_dados!$M:$M,"&lt;=2014",base_de_dados!$O:$O,"&gt;=42004")</f>
        <v>0</v>
      </c>
      <c r="J392" s="5">
        <f>SUMIFS(base_de_dados!$T:$T,base_de_dados!$B:$B,$B392,base_de_dados!$G:$G,J$61,base_de_dados!$H:$H,$L$1,base_de_dados!$C:$C,$A392,base_de_dados!$M:$M,"&lt;=2014",base_de_dados!$O:$O,"&gt;=42004")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SUMIFS(base_de_dados!$T:$T,base_de_dados!$B:$B,$B393,base_de_dados!$G:$G,C$61,base_de_dados!$H:$H,$L$1,base_de_dados!$C:$C,$A393,base_de_dados!$M:$M,"&lt;=2014",base_de_dados!$O:$O,"&gt;=42004")</f>
        <v>0</v>
      </c>
      <c r="D393" s="5">
        <f>SUMIFS(base_de_dados!$T:$T,base_de_dados!$B:$B,$B393,base_de_dados!$G:$G,D$61,base_de_dados!$H:$H,$L$1,base_de_dados!$C:$C,$A393,base_de_dados!$M:$M,"&lt;=2014",base_de_dados!$O:$O,"&gt;=42004")</f>
        <v>0</v>
      </c>
      <c r="E393" s="5">
        <f>SUMIFS(base_de_dados!$T:$T,base_de_dados!$B:$B,$B393,base_de_dados!$G:$G,E$61,base_de_dados!$H:$H,$L$1,base_de_dados!$C:$C,$A393,base_de_dados!$M:$M,"&lt;=2014",base_de_dados!$O:$O,"&gt;=42004")</f>
        <v>0</v>
      </c>
      <c r="F393" s="5">
        <f>SUMIFS(base_de_dados!$T:$T,base_de_dados!$B:$B,$B393,base_de_dados!$G:$G,F$61,base_de_dados!$H:$H,$L$1,base_de_dados!$C:$C,$A393,base_de_dados!$M:$M,"&lt;=2014",base_de_dados!$O:$O,"&gt;=42004")</f>
        <v>0</v>
      </c>
      <c r="G393" s="5">
        <f>SUMIFS(base_de_dados!$T:$T,base_de_dados!$B:$B,$B393,base_de_dados!$G:$G,G$61,base_de_dados!$H:$H,$L$1,base_de_dados!$C:$C,$A393,base_de_dados!$M:$M,"&lt;=2014",base_de_dados!$O:$O,"&gt;=42004")</f>
        <v>0</v>
      </c>
      <c r="H393" s="5">
        <f>SUMIFS(base_de_dados!$T:$T,base_de_dados!$B:$B,$B393,base_de_dados!$G:$G,H$61,base_de_dados!$H:$H,$L$1,base_de_dados!$C:$C,$A393,base_de_dados!$M:$M,"&lt;=2014",base_de_dados!$O:$O,"&gt;=42004")</f>
        <v>0</v>
      </c>
      <c r="I393" s="5">
        <f>SUMIFS(base_de_dados!$T:$T,base_de_dados!$B:$B,$B393,base_de_dados!$G:$G,I$61,base_de_dados!$H:$H,$L$1,base_de_dados!$C:$C,$A393,base_de_dados!$M:$M,"&lt;=2014",base_de_dados!$O:$O,"&gt;=42004")</f>
        <v>0</v>
      </c>
      <c r="J393" s="5">
        <f>SUMIFS(base_de_dados!$T:$T,base_de_dados!$B:$B,$B393,base_de_dados!$G:$G,J$61,base_de_dados!$H:$H,$L$1,base_de_dados!$C:$C,$A393,base_de_dados!$M:$M,"&lt;=2014",base_de_dados!$O:$O,"&gt;=42004")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SUMIFS(base_de_dados!$T:$T,base_de_dados!$B:$B,$B394,base_de_dados!$G:$G,C$61,base_de_dados!$H:$H,$L$1,base_de_dados!$C:$C,$A394,base_de_dados!$M:$M,"&lt;=2014",base_de_dados!$O:$O,"&gt;=42004")</f>
        <v>0</v>
      </c>
      <c r="D394" s="5">
        <f>SUMIFS(base_de_dados!$T:$T,base_de_dados!$B:$B,$B394,base_de_dados!$G:$G,D$61,base_de_dados!$H:$H,$L$1,base_de_dados!$C:$C,$A394,base_de_dados!$M:$M,"&lt;=2014",base_de_dados!$O:$O,"&gt;=42004")</f>
        <v>0</v>
      </c>
      <c r="E394" s="5">
        <f>SUMIFS(base_de_dados!$T:$T,base_de_dados!$B:$B,$B394,base_de_dados!$G:$G,E$61,base_de_dados!$H:$H,$L$1,base_de_dados!$C:$C,$A394,base_de_dados!$M:$M,"&lt;=2014",base_de_dados!$O:$O,"&gt;=42004")</f>
        <v>0</v>
      </c>
      <c r="F394" s="5">
        <f>SUMIFS(base_de_dados!$T:$T,base_de_dados!$B:$B,$B394,base_de_dados!$G:$G,F$61,base_de_dados!$H:$H,$L$1,base_de_dados!$C:$C,$A394,base_de_dados!$M:$M,"&lt;=2014",base_de_dados!$O:$O,"&gt;=42004")</f>
        <v>0</v>
      </c>
      <c r="G394" s="5">
        <f>SUMIFS(base_de_dados!$T:$T,base_de_dados!$B:$B,$B394,base_de_dados!$G:$G,G$61,base_de_dados!$H:$H,$L$1,base_de_dados!$C:$C,$A394,base_de_dados!$M:$M,"&lt;=2014",base_de_dados!$O:$O,"&gt;=42004")</f>
        <v>0</v>
      </c>
      <c r="H394" s="5">
        <f>SUMIFS(base_de_dados!$T:$T,base_de_dados!$B:$B,$B394,base_de_dados!$G:$G,H$61,base_de_dados!$H:$H,$L$1,base_de_dados!$C:$C,$A394,base_de_dados!$M:$M,"&lt;=2014",base_de_dados!$O:$O,"&gt;=42004")</f>
        <v>0</v>
      </c>
      <c r="I394" s="5">
        <f>SUMIFS(base_de_dados!$T:$T,base_de_dados!$B:$B,$B394,base_de_dados!$G:$G,I$61,base_de_dados!$H:$H,$L$1,base_de_dados!$C:$C,$A394,base_de_dados!$M:$M,"&lt;=2014",base_de_dados!$O:$O,"&gt;=42004")</f>
        <v>0</v>
      </c>
      <c r="J394" s="5">
        <f>SUMIFS(base_de_dados!$T:$T,base_de_dados!$B:$B,$B394,base_de_dados!$G:$G,J$61,base_de_dados!$H:$H,$L$1,base_de_dados!$C:$C,$A394,base_de_dados!$M:$M,"&lt;=2014",base_de_dados!$O:$O,"&gt;=42004")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SUMIFS(base_de_dados!$T:$T,base_de_dados!$B:$B,$B395,base_de_dados!$G:$G,C$61,base_de_dados!$H:$H,$L$1,base_de_dados!$C:$C,$A395,base_de_dados!$M:$M,"&lt;=2014",base_de_dados!$O:$O,"&gt;=42004")</f>
        <v>0</v>
      </c>
      <c r="D395" s="5">
        <f>SUMIFS(base_de_dados!$T:$T,base_de_dados!$B:$B,$B395,base_de_dados!$G:$G,D$61,base_de_dados!$H:$H,$L$1,base_de_dados!$C:$C,$A395,base_de_dados!$M:$M,"&lt;=2014",base_de_dados!$O:$O,"&gt;=42004")</f>
        <v>0</v>
      </c>
      <c r="E395" s="5">
        <f>SUMIFS(base_de_dados!$T:$T,base_de_dados!$B:$B,$B395,base_de_dados!$G:$G,E$61,base_de_dados!$H:$H,$L$1,base_de_dados!$C:$C,$A395,base_de_dados!$M:$M,"&lt;=2014",base_de_dados!$O:$O,"&gt;=42004")</f>
        <v>0</v>
      </c>
      <c r="F395" s="5">
        <f>SUMIFS(base_de_dados!$T:$T,base_de_dados!$B:$B,$B395,base_de_dados!$G:$G,F$61,base_de_dados!$H:$H,$L$1,base_de_dados!$C:$C,$A395,base_de_dados!$M:$M,"&lt;=2014",base_de_dados!$O:$O,"&gt;=42004")</f>
        <v>0</v>
      </c>
      <c r="G395" s="5">
        <f>SUMIFS(base_de_dados!$T:$T,base_de_dados!$B:$B,$B395,base_de_dados!$G:$G,G$61,base_de_dados!$H:$H,$L$1,base_de_dados!$C:$C,$A395,base_de_dados!$M:$M,"&lt;=2014",base_de_dados!$O:$O,"&gt;=42004")</f>
        <v>0</v>
      </c>
      <c r="H395" s="5">
        <f>SUMIFS(base_de_dados!$T:$T,base_de_dados!$B:$B,$B395,base_de_dados!$G:$G,H$61,base_de_dados!$H:$H,$L$1,base_de_dados!$C:$C,$A395,base_de_dados!$M:$M,"&lt;=2014",base_de_dados!$O:$O,"&gt;=42004")</f>
        <v>0</v>
      </c>
      <c r="I395" s="5">
        <f>SUMIFS(base_de_dados!$T:$T,base_de_dados!$B:$B,$B395,base_de_dados!$G:$G,I$61,base_de_dados!$H:$H,$L$1,base_de_dados!$C:$C,$A395,base_de_dados!$M:$M,"&lt;=2014",base_de_dados!$O:$O,"&gt;=42004")</f>
        <v>0</v>
      </c>
      <c r="J395" s="5">
        <f>SUMIFS(base_de_dados!$T:$T,base_de_dados!$B:$B,$B395,base_de_dados!$G:$G,J$61,base_de_dados!$H:$H,$L$1,base_de_dados!$C:$C,$A395,base_de_dados!$M:$M,"&lt;=2014",base_de_dados!$O:$O,"&gt;=42004")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SUMIFS(base_de_dados!$T:$T,base_de_dados!$B:$B,$B396,base_de_dados!$G:$G,C$61,base_de_dados!$H:$H,$L$1,base_de_dados!$C:$C,$A396,base_de_dados!$M:$M,"&lt;=2014",base_de_dados!$O:$O,"&gt;=42004")</f>
        <v>0</v>
      </c>
      <c r="D396" s="5">
        <f>SUMIFS(base_de_dados!$T:$T,base_de_dados!$B:$B,$B396,base_de_dados!$G:$G,D$61,base_de_dados!$H:$H,$L$1,base_de_dados!$C:$C,$A396,base_de_dados!$M:$M,"&lt;=2014",base_de_dados!$O:$O,"&gt;=42004")</f>
        <v>0</v>
      </c>
      <c r="E396" s="5">
        <f>SUMIFS(base_de_dados!$T:$T,base_de_dados!$B:$B,$B396,base_de_dados!$G:$G,E$61,base_de_dados!$H:$H,$L$1,base_de_dados!$C:$C,$A396,base_de_dados!$M:$M,"&lt;=2014",base_de_dados!$O:$O,"&gt;=42004")</f>
        <v>0</v>
      </c>
      <c r="F396" s="5">
        <f>SUMIFS(base_de_dados!$T:$T,base_de_dados!$B:$B,$B396,base_de_dados!$G:$G,F$61,base_de_dados!$H:$H,$L$1,base_de_dados!$C:$C,$A396,base_de_dados!$M:$M,"&lt;=2014",base_de_dados!$O:$O,"&gt;=42004")</f>
        <v>0</v>
      </c>
      <c r="G396" s="5">
        <f>SUMIFS(base_de_dados!$T:$T,base_de_dados!$B:$B,$B396,base_de_dados!$G:$G,G$61,base_de_dados!$H:$H,$L$1,base_de_dados!$C:$C,$A396,base_de_dados!$M:$M,"&lt;=2014",base_de_dados!$O:$O,"&gt;=42004")</f>
        <v>0</v>
      </c>
      <c r="H396" s="5">
        <f>SUMIFS(base_de_dados!$T:$T,base_de_dados!$B:$B,$B396,base_de_dados!$G:$G,H$61,base_de_dados!$H:$H,$L$1,base_de_dados!$C:$C,$A396,base_de_dados!$M:$M,"&lt;=2014",base_de_dados!$O:$O,"&gt;=42004")</f>
        <v>0</v>
      </c>
      <c r="I396" s="5">
        <f>SUMIFS(base_de_dados!$T:$T,base_de_dados!$B:$B,$B396,base_de_dados!$G:$G,I$61,base_de_dados!$H:$H,$L$1,base_de_dados!$C:$C,$A396,base_de_dados!$M:$M,"&lt;=2014",base_de_dados!$O:$O,"&gt;=42004")</f>
        <v>0</v>
      </c>
      <c r="J396" s="5">
        <f>SUMIFS(base_de_dados!$T:$T,base_de_dados!$B:$B,$B396,base_de_dados!$G:$G,J$61,base_de_dados!$H:$H,$L$1,base_de_dados!$C:$C,$A396,base_de_dados!$M:$M,"&lt;=2014",base_de_dados!$O:$O,"&gt;=42004")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SUMIFS(base_de_dados!$T:$T,base_de_dados!$B:$B,$B397,base_de_dados!$G:$G,C$61,base_de_dados!$H:$H,$L$1,base_de_dados!$C:$C,$A397,base_de_dados!$M:$M,"&lt;=2014",base_de_dados!$O:$O,"&gt;=42004")</f>
        <v>0</v>
      </c>
      <c r="D397" s="5">
        <f>SUMIFS(base_de_dados!$T:$T,base_de_dados!$B:$B,$B397,base_de_dados!$G:$G,D$61,base_de_dados!$H:$H,$L$1,base_de_dados!$C:$C,$A397,base_de_dados!$M:$M,"&lt;=2014",base_de_dados!$O:$O,"&gt;=42004")</f>
        <v>0</v>
      </c>
      <c r="E397" s="5">
        <f>SUMIFS(base_de_dados!$T:$T,base_de_dados!$B:$B,$B397,base_de_dados!$G:$G,E$61,base_de_dados!$H:$H,$L$1,base_de_dados!$C:$C,$A397,base_de_dados!$M:$M,"&lt;=2014",base_de_dados!$O:$O,"&gt;=42004")</f>
        <v>0</v>
      </c>
      <c r="F397" s="5">
        <f>SUMIFS(base_de_dados!$T:$T,base_de_dados!$B:$B,$B397,base_de_dados!$G:$G,F$61,base_de_dados!$H:$H,$L$1,base_de_dados!$C:$C,$A397,base_de_dados!$M:$M,"&lt;=2014",base_de_dados!$O:$O,"&gt;=42004")</f>
        <v>0.169779299847793</v>
      </c>
      <c r="G397" s="5">
        <f>SUMIFS(base_de_dados!$T:$T,base_de_dados!$B:$B,$B397,base_de_dados!$G:$G,G$61,base_de_dados!$H:$H,$L$1,base_de_dados!$C:$C,$A397,base_de_dados!$M:$M,"&lt;=2014",base_de_dados!$O:$O,"&gt;=42004")</f>
        <v>0</v>
      </c>
      <c r="H397" s="5">
        <f>SUMIFS(base_de_dados!$T:$T,base_de_dados!$B:$B,$B397,base_de_dados!$G:$G,H$61,base_de_dados!$H:$H,$L$1,base_de_dados!$C:$C,$A397,base_de_dados!$M:$M,"&lt;=2014",base_de_dados!$O:$O,"&gt;=42004")</f>
        <v>0</v>
      </c>
      <c r="I397" s="5">
        <f>SUMIFS(base_de_dados!$T:$T,base_de_dados!$B:$B,$B397,base_de_dados!$G:$G,I$61,base_de_dados!$H:$H,$L$1,base_de_dados!$C:$C,$A397,base_de_dados!$M:$M,"&lt;=2014",base_de_dados!$O:$O,"&gt;=42004")</f>
        <v>0</v>
      </c>
      <c r="J397" s="5">
        <f>SUMIFS(base_de_dados!$T:$T,base_de_dados!$B:$B,$B397,base_de_dados!$G:$G,J$61,base_de_dados!$H:$H,$L$1,base_de_dados!$C:$C,$A397,base_de_dados!$M:$M,"&lt;=2014",base_de_dados!$O:$O,"&gt;=42004")</f>
        <v>0</v>
      </c>
      <c r="K397" s="32">
        <f t="shared" si="10"/>
        <v>0.169779299847793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SUMIFS(base_de_dados!$T:$T,base_de_dados!$B:$B,$B398,base_de_dados!$G:$G,C$61,base_de_dados!$H:$H,$L$1,base_de_dados!$C:$C,$A398,base_de_dados!$M:$M,"&lt;=2014",base_de_dados!$O:$O,"&gt;=42004")</f>
        <v>0</v>
      </c>
      <c r="D398" s="5">
        <f>SUMIFS(base_de_dados!$T:$T,base_de_dados!$B:$B,$B398,base_de_dados!$G:$G,D$61,base_de_dados!$H:$H,$L$1,base_de_dados!$C:$C,$A398,base_de_dados!$M:$M,"&lt;=2014",base_de_dados!$O:$O,"&gt;=42004")</f>
        <v>0</v>
      </c>
      <c r="E398" s="5">
        <f>SUMIFS(base_de_dados!$T:$T,base_de_dados!$B:$B,$B398,base_de_dados!$G:$G,E$61,base_de_dados!$H:$H,$L$1,base_de_dados!$C:$C,$A398,base_de_dados!$M:$M,"&lt;=2014",base_de_dados!$O:$O,"&gt;=42004")</f>
        <v>2.0091324200913242E-2</v>
      </c>
      <c r="F398" s="5">
        <f>SUMIFS(base_de_dados!$T:$T,base_de_dados!$B:$B,$B398,base_de_dados!$G:$G,F$61,base_de_dados!$H:$H,$L$1,base_de_dados!$C:$C,$A398,base_de_dados!$M:$M,"&lt;=2014",base_de_dados!$O:$O,"&gt;=42004")</f>
        <v>0.96579563831811233</v>
      </c>
      <c r="G398" s="5">
        <f>SUMIFS(base_de_dados!$T:$T,base_de_dados!$B:$B,$B398,base_de_dados!$G:$G,G$61,base_de_dados!$H:$H,$L$1,base_de_dados!$C:$C,$A398,base_de_dados!$M:$M,"&lt;=2014",base_de_dados!$O:$O,"&gt;=42004")</f>
        <v>0</v>
      </c>
      <c r="H398" s="5">
        <f>SUMIFS(base_de_dados!$T:$T,base_de_dados!$B:$B,$B398,base_de_dados!$G:$G,H$61,base_de_dados!$H:$H,$L$1,base_de_dados!$C:$C,$A398,base_de_dados!$M:$M,"&lt;=2014",base_de_dados!$O:$O,"&gt;=42004")</f>
        <v>0</v>
      </c>
      <c r="I398" s="5">
        <f>SUMIFS(base_de_dados!$T:$T,base_de_dados!$B:$B,$B398,base_de_dados!$G:$G,I$61,base_de_dados!$H:$H,$L$1,base_de_dados!$C:$C,$A398,base_de_dados!$M:$M,"&lt;=2014",base_de_dados!$O:$O,"&gt;=42004")</f>
        <v>0</v>
      </c>
      <c r="J398" s="5">
        <f>SUMIFS(base_de_dados!$T:$T,base_de_dados!$B:$B,$B398,base_de_dados!$G:$G,J$61,base_de_dados!$H:$H,$L$1,base_de_dados!$C:$C,$A398,base_de_dados!$M:$M,"&lt;=2014",base_de_dados!$O:$O,"&gt;=42004")</f>
        <v>0</v>
      </c>
      <c r="K398" s="32">
        <f t="shared" si="10"/>
        <v>0.98588696251902552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SUMIFS(base_de_dados!$T:$T,base_de_dados!$B:$B,$B399,base_de_dados!$G:$G,C$61,base_de_dados!$H:$H,$L$1,base_de_dados!$C:$C,$A399,base_de_dados!$M:$M,"&lt;=2014",base_de_dados!$O:$O,"&gt;=42004")</f>
        <v>0</v>
      </c>
      <c r="D399" s="5">
        <f>SUMIFS(base_de_dados!$T:$T,base_de_dados!$B:$B,$B399,base_de_dados!$G:$G,D$61,base_de_dados!$H:$H,$L$1,base_de_dados!$C:$C,$A399,base_de_dados!$M:$M,"&lt;=2014",base_de_dados!$O:$O,"&gt;=42004")</f>
        <v>0</v>
      </c>
      <c r="E399" s="5">
        <f>SUMIFS(base_de_dados!$T:$T,base_de_dados!$B:$B,$B399,base_de_dados!$G:$G,E$61,base_de_dados!$H:$H,$L$1,base_de_dados!$C:$C,$A399,base_de_dados!$M:$M,"&lt;=2014",base_de_dados!$O:$O,"&gt;=42004")</f>
        <v>0</v>
      </c>
      <c r="F399" s="5">
        <f>SUMIFS(base_de_dados!$T:$T,base_de_dados!$B:$B,$B399,base_de_dados!$G:$G,F$61,base_de_dados!$H:$H,$L$1,base_de_dados!$C:$C,$A399,base_de_dados!$M:$M,"&lt;=2014",base_de_dados!$O:$O,"&gt;=42004")</f>
        <v>0</v>
      </c>
      <c r="G399" s="5">
        <f>SUMIFS(base_de_dados!$T:$T,base_de_dados!$B:$B,$B399,base_de_dados!$G:$G,G$61,base_de_dados!$H:$H,$L$1,base_de_dados!$C:$C,$A399,base_de_dados!$M:$M,"&lt;=2014",base_de_dados!$O:$O,"&gt;=42004")</f>
        <v>0</v>
      </c>
      <c r="H399" s="5">
        <f>SUMIFS(base_de_dados!$T:$T,base_de_dados!$B:$B,$B399,base_de_dados!$G:$G,H$61,base_de_dados!$H:$H,$L$1,base_de_dados!$C:$C,$A399,base_de_dados!$M:$M,"&lt;=2014",base_de_dados!$O:$O,"&gt;=42004")</f>
        <v>0</v>
      </c>
      <c r="I399" s="5">
        <f>SUMIFS(base_de_dados!$T:$T,base_de_dados!$B:$B,$B399,base_de_dados!$G:$G,I$61,base_de_dados!$H:$H,$L$1,base_de_dados!$C:$C,$A399,base_de_dados!$M:$M,"&lt;=2014",base_de_dados!$O:$O,"&gt;=42004")</f>
        <v>0</v>
      </c>
      <c r="J399" s="5">
        <f>SUMIFS(base_de_dados!$T:$T,base_de_dados!$B:$B,$B399,base_de_dados!$G:$G,J$61,base_de_dados!$H:$H,$L$1,base_de_dados!$C:$C,$A399,base_de_dados!$M:$M,"&lt;=2014",base_de_dados!$O:$O,"&gt;=42004")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SUMIFS(base_de_dados!$T:$T,base_de_dados!$B:$B,$B400,base_de_dados!$G:$G,C$61,base_de_dados!$H:$H,$L$1,base_de_dados!$C:$C,$A400,base_de_dados!$M:$M,"&lt;=2014",base_de_dados!$O:$O,"&gt;=42004")</f>
        <v>0</v>
      </c>
      <c r="D400" s="5">
        <f>SUMIFS(base_de_dados!$T:$T,base_de_dados!$B:$B,$B400,base_de_dados!$G:$G,D$61,base_de_dados!$H:$H,$L$1,base_de_dados!$C:$C,$A400,base_de_dados!$M:$M,"&lt;=2014",base_de_dados!$O:$O,"&gt;=42004")</f>
        <v>0</v>
      </c>
      <c r="E400" s="5">
        <f>SUMIFS(base_de_dados!$T:$T,base_de_dados!$B:$B,$B400,base_de_dados!$G:$G,E$61,base_de_dados!$H:$H,$L$1,base_de_dados!$C:$C,$A400,base_de_dados!$M:$M,"&lt;=2014",base_de_dados!$O:$O,"&gt;=42004")</f>
        <v>5.7806392694063928E-3</v>
      </c>
      <c r="F400" s="5">
        <f>SUMIFS(base_de_dados!$T:$T,base_de_dados!$B:$B,$B400,base_de_dados!$G:$G,F$61,base_de_dados!$H:$H,$L$1,base_de_dados!$C:$C,$A400,base_de_dados!$M:$M,"&lt;=2014",base_de_dados!$O:$O,"&gt;=42004")</f>
        <v>3.0547215880263826E-2</v>
      </c>
      <c r="G400" s="5">
        <f>SUMIFS(base_de_dados!$T:$T,base_de_dados!$B:$B,$B400,base_de_dados!$G:$G,G$61,base_de_dados!$H:$H,$L$1,base_de_dados!$C:$C,$A400,base_de_dados!$M:$M,"&lt;=2014",base_de_dados!$O:$O,"&gt;=42004")</f>
        <v>0</v>
      </c>
      <c r="H400" s="5">
        <f>SUMIFS(base_de_dados!$T:$T,base_de_dados!$B:$B,$B400,base_de_dados!$G:$G,H$61,base_de_dados!$H:$H,$L$1,base_de_dados!$C:$C,$A400,base_de_dados!$M:$M,"&lt;=2014",base_de_dados!$O:$O,"&gt;=42004")</f>
        <v>0</v>
      </c>
      <c r="I400" s="5">
        <f>SUMIFS(base_de_dados!$T:$T,base_de_dados!$B:$B,$B400,base_de_dados!$G:$G,I$61,base_de_dados!$H:$H,$L$1,base_de_dados!$C:$C,$A400,base_de_dados!$M:$M,"&lt;=2014",base_de_dados!$O:$O,"&gt;=42004")</f>
        <v>0</v>
      </c>
      <c r="J400" s="5">
        <f>SUMIFS(base_de_dados!$T:$T,base_de_dados!$B:$B,$B400,base_de_dados!$G:$G,J$61,base_de_dados!$H:$H,$L$1,base_de_dados!$C:$C,$A400,base_de_dados!$M:$M,"&lt;=2014",base_de_dados!$O:$O,"&gt;=42004")</f>
        <v>0</v>
      </c>
      <c r="K400" s="32">
        <f t="shared" si="10"/>
        <v>3.632785514967022E-2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SUMIFS(base_de_dados!$T:$T,base_de_dados!$B:$B,$B401,base_de_dados!$G:$G,C$61,base_de_dados!$H:$H,$L$1,base_de_dados!$C:$C,$A401,base_de_dados!$M:$M,"&lt;=2014",base_de_dados!$O:$O,"&gt;=42004")</f>
        <v>0</v>
      </c>
      <c r="D401" s="5">
        <f>SUMIFS(base_de_dados!$T:$T,base_de_dados!$B:$B,$B401,base_de_dados!$G:$G,D$61,base_de_dados!$H:$H,$L$1,base_de_dados!$C:$C,$A401,base_de_dados!$M:$M,"&lt;=2014",base_de_dados!$O:$O,"&gt;=42004")</f>
        <v>0</v>
      </c>
      <c r="E401" s="5">
        <f>SUMIFS(base_de_dados!$T:$T,base_de_dados!$B:$B,$B401,base_de_dados!$G:$G,E$61,base_de_dados!$H:$H,$L$1,base_de_dados!$C:$C,$A401,base_de_dados!$M:$M,"&lt;=2014",base_de_dados!$O:$O,"&gt;=42004")</f>
        <v>0</v>
      </c>
      <c r="F401" s="5">
        <f>SUMIFS(base_de_dados!$T:$T,base_de_dados!$B:$B,$B401,base_de_dados!$G:$G,F$61,base_de_dados!$H:$H,$L$1,base_de_dados!$C:$C,$A401,base_de_dados!$M:$M,"&lt;=2014",base_de_dados!$O:$O,"&gt;=42004")</f>
        <v>0</v>
      </c>
      <c r="G401" s="5">
        <f>SUMIFS(base_de_dados!$T:$T,base_de_dados!$B:$B,$B401,base_de_dados!$G:$G,G$61,base_de_dados!$H:$H,$L$1,base_de_dados!$C:$C,$A401,base_de_dados!$M:$M,"&lt;=2014",base_de_dados!$O:$O,"&gt;=42004")</f>
        <v>0</v>
      </c>
      <c r="H401" s="5">
        <f>SUMIFS(base_de_dados!$T:$T,base_de_dados!$B:$B,$B401,base_de_dados!$G:$G,H$61,base_de_dados!$H:$H,$L$1,base_de_dados!$C:$C,$A401,base_de_dados!$M:$M,"&lt;=2014",base_de_dados!$O:$O,"&gt;=42004")</f>
        <v>0</v>
      </c>
      <c r="I401" s="5">
        <f>SUMIFS(base_de_dados!$T:$T,base_de_dados!$B:$B,$B401,base_de_dados!$G:$G,I$61,base_de_dados!$H:$H,$L$1,base_de_dados!$C:$C,$A401,base_de_dados!$M:$M,"&lt;=2014",base_de_dados!$O:$O,"&gt;=42004")</f>
        <v>0</v>
      </c>
      <c r="J401" s="5">
        <f>SUMIFS(base_de_dados!$T:$T,base_de_dados!$B:$B,$B401,base_de_dados!$G:$G,J$61,base_de_dados!$H:$H,$L$1,base_de_dados!$C:$C,$A401,base_de_dados!$M:$M,"&lt;=2014",base_de_dados!$O:$O,"&gt;=42004")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SUMIFS(base_de_dados!$T:$T,base_de_dados!$B:$B,$B402,base_de_dados!$G:$G,C$61,base_de_dados!$H:$H,$L$1,base_de_dados!$C:$C,$A402,base_de_dados!$M:$M,"&lt;=2014",base_de_dados!$O:$O,"&gt;=42004")</f>
        <v>0</v>
      </c>
      <c r="D402" s="5">
        <f>SUMIFS(base_de_dados!$T:$T,base_de_dados!$B:$B,$B402,base_de_dados!$G:$G,D$61,base_de_dados!$H:$H,$L$1,base_de_dados!$C:$C,$A402,base_de_dados!$M:$M,"&lt;=2014",base_de_dados!$O:$O,"&gt;=42004")</f>
        <v>0</v>
      </c>
      <c r="E402" s="5">
        <f>SUMIFS(base_de_dados!$T:$T,base_de_dados!$B:$B,$B402,base_de_dados!$G:$G,E$61,base_de_dados!$H:$H,$L$1,base_de_dados!$C:$C,$A402,base_de_dados!$M:$M,"&lt;=2014",base_de_dados!$O:$O,"&gt;=42004")</f>
        <v>0</v>
      </c>
      <c r="F402" s="5">
        <f>SUMIFS(base_de_dados!$T:$T,base_de_dados!$B:$B,$B402,base_de_dados!$G:$G,F$61,base_de_dados!$H:$H,$L$1,base_de_dados!$C:$C,$A402,base_de_dados!$M:$M,"&lt;=2014",base_de_dados!$O:$O,"&gt;=42004")</f>
        <v>0</v>
      </c>
      <c r="G402" s="5">
        <f>SUMIFS(base_de_dados!$T:$T,base_de_dados!$B:$B,$B402,base_de_dados!$G:$G,G$61,base_de_dados!$H:$H,$L$1,base_de_dados!$C:$C,$A402,base_de_dados!$M:$M,"&lt;=2014",base_de_dados!$O:$O,"&gt;=42004")</f>
        <v>0</v>
      </c>
      <c r="H402" s="5">
        <f>SUMIFS(base_de_dados!$T:$T,base_de_dados!$B:$B,$B402,base_de_dados!$G:$G,H$61,base_de_dados!$H:$H,$L$1,base_de_dados!$C:$C,$A402,base_de_dados!$M:$M,"&lt;=2014",base_de_dados!$O:$O,"&gt;=42004")</f>
        <v>0</v>
      </c>
      <c r="I402" s="5">
        <f>SUMIFS(base_de_dados!$T:$T,base_de_dados!$B:$B,$B402,base_de_dados!$G:$G,I$61,base_de_dados!$H:$H,$L$1,base_de_dados!$C:$C,$A402,base_de_dados!$M:$M,"&lt;=2014",base_de_dados!$O:$O,"&gt;=42004")</f>
        <v>0</v>
      </c>
      <c r="J402" s="5">
        <f>SUMIFS(base_de_dados!$T:$T,base_de_dados!$B:$B,$B402,base_de_dados!$G:$G,J$61,base_de_dados!$H:$H,$L$1,base_de_dados!$C:$C,$A402,base_de_dados!$M:$M,"&lt;=2014",base_de_dados!$O:$O,"&gt;=42004")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SUMIFS(base_de_dados!$T:$T,base_de_dados!$B:$B,$B403,base_de_dados!$G:$G,C$61,base_de_dados!$H:$H,$L$1,base_de_dados!$C:$C,$A403,base_de_dados!$M:$M,"&lt;=2014",base_de_dados!$O:$O,"&gt;=42004")</f>
        <v>0</v>
      </c>
      <c r="D403" s="5">
        <f>SUMIFS(base_de_dados!$T:$T,base_de_dados!$B:$B,$B403,base_de_dados!$G:$G,D$61,base_de_dados!$H:$H,$L$1,base_de_dados!$C:$C,$A403,base_de_dados!$M:$M,"&lt;=2014",base_de_dados!$O:$O,"&gt;=42004")</f>
        <v>0</v>
      </c>
      <c r="E403" s="5">
        <f>SUMIFS(base_de_dados!$T:$T,base_de_dados!$B:$B,$B403,base_de_dados!$G:$G,E$61,base_de_dados!$H:$H,$L$1,base_de_dados!$C:$C,$A403,base_de_dados!$M:$M,"&lt;=2014",base_de_dados!$O:$O,"&gt;=42004")</f>
        <v>0</v>
      </c>
      <c r="F403" s="5">
        <f>SUMIFS(base_de_dados!$T:$T,base_de_dados!$B:$B,$B403,base_de_dados!$G:$G,F$61,base_de_dados!$H:$H,$L$1,base_de_dados!$C:$C,$A403,base_de_dados!$M:$M,"&lt;=2014",base_de_dados!$O:$O,"&gt;=42004")</f>
        <v>0</v>
      </c>
      <c r="G403" s="5">
        <f>SUMIFS(base_de_dados!$T:$T,base_de_dados!$B:$B,$B403,base_de_dados!$G:$G,G$61,base_de_dados!$H:$H,$L$1,base_de_dados!$C:$C,$A403,base_de_dados!$M:$M,"&lt;=2014",base_de_dados!$O:$O,"&gt;=42004")</f>
        <v>0</v>
      </c>
      <c r="H403" s="5">
        <f>SUMIFS(base_de_dados!$T:$T,base_de_dados!$B:$B,$B403,base_de_dados!$G:$G,H$61,base_de_dados!$H:$H,$L$1,base_de_dados!$C:$C,$A403,base_de_dados!$M:$M,"&lt;=2014",base_de_dados!$O:$O,"&gt;=42004")</f>
        <v>0</v>
      </c>
      <c r="I403" s="5">
        <f>SUMIFS(base_de_dados!$T:$T,base_de_dados!$B:$B,$B403,base_de_dados!$G:$G,I$61,base_de_dados!$H:$H,$L$1,base_de_dados!$C:$C,$A403,base_de_dados!$M:$M,"&lt;=2014",base_de_dados!$O:$O,"&gt;=42004")</f>
        <v>0</v>
      </c>
      <c r="J403" s="5">
        <f>SUMIFS(base_de_dados!$T:$T,base_de_dados!$B:$B,$B403,base_de_dados!$G:$G,J$61,base_de_dados!$H:$H,$L$1,base_de_dados!$C:$C,$A403,base_de_dados!$M:$M,"&lt;=2014",base_de_dados!$O:$O,"&gt;=42004")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SUMIFS(base_de_dados!$T:$T,base_de_dados!$B:$B,$B404,base_de_dados!$G:$G,C$61,base_de_dados!$H:$H,$L$1,base_de_dados!$C:$C,$A404,base_de_dados!$M:$M,"&lt;=2014",base_de_dados!$O:$O,"&gt;=42004")</f>
        <v>0</v>
      </c>
      <c r="D404" s="5">
        <f>SUMIFS(base_de_dados!$T:$T,base_de_dados!$B:$B,$B404,base_de_dados!$G:$G,D$61,base_de_dados!$H:$H,$L$1,base_de_dados!$C:$C,$A404,base_de_dados!$M:$M,"&lt;=2014",base_de_dados!$O:$O,"&gt;=42004")</f>
        <v>0</v>
      </c>
      <c r="E404" s="5">
        <f>SUMIFS(base_de_dados!$T:$T,base_de_dados!$B:$B,$B404,base_de_dados!$G:$G,E$61,base_de_dados!$H:$H,$L$1,base_de_dados!$C:$C,$A404,base_de_dados!$M:$M,"&lt;=2014",base_de_dados!$O:$O,"&gt;=42004")</f>
        <v>0</v>
      </c>
      <c r="F404" s="5">
        <f>SUMIFS(base_de_dados!$T:$T,base_de_dados!$B:$B,$B404,base_de_dados!$G:$G,F$61,base_de_dados!$H:$H,$L$1,base_de_dados!$C:$C,$A404,base_de_dados!$M:$M,"&lt;=2014",base_de_dados!$O:$O,"&gt;=42004")</f>
        <v>0</v>
      </c>
      <c r="G404" s="5">
        <f>SUMIFS(base_de_dados!$T:$T,base_de_dados!$B:$B,$B404,base_de_dados!$G:$G,G$61,base_de_dados!$H:$H,$L$1,base_de_dados!$C:$C,$A404,base_de_dados!$M:$M,"&lt;=2014",base_de_dados!$O:$O,"&gt;=42004")</f>
        <v>0</v>
      </c>
      <c r="H404" s="5">
        <f>SUMIFS(base_de_dados!$T:$T,base_de_dados!$B:$B,$B404,base_de_dados!$G:$G,H$61,base_de_dados!$H:$H,$L$1,base_de_dados!$C:$C,$A404,base_de_dados!$M:$M,"&lt;=2014",base_de_dados!$O:$O,"&gt;=42004")</f>
        <v>0</v>
      </c>
      <c r="I404" s="5">
        <f>SUMIFS(base_de_dados!$T:$T,base_de_dados!$B:$B,$B404,base_de_dados!$G:$G,I$61,base_de_dados!$H:$H,$L$1,base_de_dados!$C:$C,$A404,base_de_dados!$M:$M,"&lt;=2014",base_de_dados!$O:$O,"&gt;=42004")</f>
        <v>0</v>
      </c>
      <c r="J404" s="5">
        <f>SUMIFS(base_de_dados!$T:$T,base_de_dados!$B:$B,$B404,base_de_dados!$G:$G,J$61,base_de_dados!$H:$H,$L$1,base_de_dados!$C:$C,$A404,base_de_dados!$M:$M,"&lt;=2014",base_de_dados!$O:$O,"&gt;=42004")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SUMIFS(base_de_dados!$T:$T,base_de_dados!$B:$B,$B405,base_de_dados!$G:$G,C$61,base_de_dados!$H:$H,$L$1,base_de_dados!$C:$C,$A405,base_de_dados!$M:$M,"&lt;=2014",base_de_dados!$O:$O,"&gt;=42004")</f>
        <v>0</v>
      </c>
      <c r="D405" s="5">
        <f>SUMIFS(base_de_dados!$T:$T,base_de_dados!$B:$B,$B405,base_de_dados!$G:$G,D$61,base_de_dados!$H:$H,$L$1,base_de_dados!$C:$C,$A405,base_de_dados!$M:$M,"&lt;=2014",base_de_dados!$O:$O,"&gt;=42004")</f>
        <v>0</v>
      </c>
      <c r="E405" s="5">
        <f>SUMIFS(base_de_dados!$T:$T,base_de_dados!$B:$B,$B405,base_de_dados!$G:$G,E$61,base_de_dados!$H:$H,$L$1,base_de_dados!$C:$C,$A405,base_de_dados!$M:$M,"&lt;=2014",base_de_dados!$O:$O,"&gt;=42004")</f>
        <v>0</v>
      </c>
      <c r="F405" s="5">
        <f>SUMIFS(base_de_dados!$T:$T,base_de_dados!$B:$B,$B405,base_de_dados!$G:$G,F$61,base_de_dados!$H:$H,$L$1,base_de_dados!$C:$C,$A405,base_de_dados!$M:$M,"&lt;=2014",base_de_dados!$O:$O,"&gt;=42004")</f>
        <v>0</v>
      </c>
      <c r="G405" s="5">
        <f>SUMIFS(base_de_dados!$T:$T,base_de_dados!$B:$B,$B405,base_de_dados!$G:$G,G$61,base_de_dados!$H:$H,$L$1,base_de_dados!$C:$C,$A405,base_de_dados!$M:$M,"&lt;=2014",base_de_dados!$O:$O,"&gt;=42004")</f>
        <v>0</v>
      </c>
      <c r="H405" s="5">
        <f>SUMIFS(base_de_dados!$T:$T,base_de_dados!$B:$B,$B405,base_de_dados!$G:$G,H$61,base_de_dados!$H:$H,$L$1,base_de_dados!$C:$C,$A405,base_de_dados!$M:$M,"&lt;=2014",base_de_dados!$O:$O,"&gt;=42004")</f>
        <v>0</v>
      </c>
      <c r="I405" s="5">
        <f>SUMIFS(base_de_dados!$T:$T,base_de_dados!$B:$B,$B405,base_de_dados!$G:$G,I$61,base_de_dados!$H:$H,$L$1,base_de_dados!$C:$C,$A405,base_de_dados!$M:$M,"&lt;=2014",base_de_dados!$O:$O,"&gt;=42004")</f>
        <v>0</v>
      </c>
      <c r="J405" s="5">
        <f>SUMIFS(base_de_dados!$T:$T,base_de_dados!$B:$B,$B405,base_de_dados!$G:$G,J$61,base_de_dados!$H:$H,$L$1,base_de_dados!$C:$C,$A405,base_de_dados!$M:$M,"&lt;=2014",base_de_dados!$O:$O,"&gt;=42004")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SUMIFS(base_de_dados!$T:$T,base_de_dados!$B:$B,$B406,base_de_dados!$G:$G,C$61,base_de_dados!$H:$H,$L$1,base_de_dados!$C:$C,$A406,base_de_dados!$M:$M,"&lt;=2014",base_de_dados!$O:$O,"&gt;=42004")</f>
        <v>0.16888888888888889</v>
      </c>
      <c r="D406" s="5">
        <f>SUMIFS(base_de_dados!$T:$T,base_de_dados!$B:$B,$B406,base_de_dados!$G:$G,D$61,base_de_dados!$H:$H,$L$1,base_de_dados!$C:$C,$A406,base_de_dados!$M:$M,"&lt;=2014",base_de_dados!$O:$O,"&gt;=42004")</f>
        <v>8.3333333333333329E-2</v>
      </c>
      <c r="E406" s="5">
        <f>SUMIFS(base_de_dados!$T:$T,base_de_dados!$B:$B,$B406,base_de_dados!$G:$G,E$61,base_de_dados!$H:$H,$L$1,base_de_dados!$C:$C,$A406,base_de_dados!$M:$M,"&lt;=2014",base_de_dados!$O:$O,"&gt;=42004")</f>
        <v>8.4687975646879758E-4</v>
      </c>
      <c r="F406" s="5">
        <f>SUMIFS(base_de_dados!$T:$T,base_de_dados!$B:$B,$B406,base_de_dados!$G:$G,F$61,base_de_dados!$H:$H,$L$1,base_de_dados!$C:$C,$A406,base_de_dados!$M:$M,"&lt;=2014",base_de_dados!$O:$O,"&gt;=42004")</f>
        <v>0.36768296549974627</v>
      </c>
      <c r="G406" s="5">
        <f>SUMIFS(base_de_dados!$T:$T,base_de_dados!$B:$B,$B406,base_de_dados!$G:$G,G$61,base_de_dados!$H:$H,$L$1,base_de_dados!$C:$C,$A406,base_de_dados!$M:$M,"&lt;=2014",base_de_dados!$O:$O,"&gt;=42004")</f>
        <v>0</v>
      </c>
      <c r="H406" s="5">
        <f>SUMIFS(base_de_dados!$T:$T,base_de_dados!$B:$B,$B406,base_de_dados!$G:$G,H$61,base_de_dados!$H:$H,$L$1,base_de_dados!$C:$C,$A406,base_de_dados!$M:$M,"&lt;=2014",base_de_dados!$O:$O,"&gt;=42004")</f>
        <v>0</v>
      </c>
      <c r="I406" s="5">
        <f>SUMIFS(base_de_dados!$T:$T,base_de_dados!$B:$B,$B406,base_de_dados!$G:$G,I$61,base_de_dados!$H:$H,$L$1,base_de_dados!$C:$C,$A406,base_de_dados!$M:$M,"&lt;=2014",base_de_dados!$O:$O,"&gt;=42004")</f>
        <v>0</v>
      </c>
      <c r="J406" s="5">
        <f>SUMIFS(base_de_dados!$T:$T,base_de_dados!$B:$B,$B406,base_de_dados!$G:$G,J$61,base_de_dados!$H:$H,$L$1,base_de_dados!$C:$C,$A406,base_de_dados!$M:$M,"&lt;=2014",base_de_dados!$O:$O,"&gt;=42004")</f>
        <v>0</v>
      </c>
      <c r="K406" s="32">
        <f t="shared" si="10"/>
        <v>0.62075206747843725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SUMIFS(base_de_dados!$T:$T,base_de_dados!$B:$B,$B407,base_de_dados!$G:$G,C$61,base_de_dados!$H:$H,$L$1,base_de_dados!$C:$C,$A407,base_de_dados!$M:$M,"&lt;=2014",base_de_dados!$O:$O,"&gt;=42004")</f>
        <v>0</v>
      </c>
      <c r="D407" s="5">
        <f>SUMIFS(base_de_dados!$T:$T,base_de_dados!$B:$B,$B407,base_de_dados!$G:$G,D$61,base_de_dados!$H:$H,$L$1,base_de_dados!$C:$C,$A407,base_de_dados!$M:$M,"&lt;=2014",base_de_dados!$O:$O,"&gt;=42004")</f>
        <v>0</v>
      </c>
      <c r="E407" s="5">
        <f>SUMIFS(base_de_dados!$T:$T,base_de_dados!$B:$B,$B407,base_de_dados!$G:$G,E$61,base_de_dados!$H:$H,$L$1,base_de_dados!$C:$C,$A407,base_de_dados!$M:$M,"&lt;=2014",base_de_dados!$O:$O,"&gt;=42004")</f>
        <v>0</v>
      </c>
      <c r="F407" s="5">
        <f>SUMIFS(base_de_dados!$T:$T,base_de_dados!$B:$B,$B407,base_de_dados!$G:$G,F$61,base_de_dados!$H:$H,$L$1,base_de_dados!$C:$C,$A407,base_de_dados!$M:$M,"&lt;=2014",base_de_dados!$O:$O,"&gt;=42004")</f>
        <v>0</v>
      </c>
      <c r="G407" s="5">
        <f>SUMIFS(base_de_dados!$T:$T,base_de_dados!$B:$B,$B407,base_de_dados!$G:$G,G$61,base_de_dados!$H:$H,$L$1,base_de_dados!$C:$C,$A407,base_de_dados!$M:$M,"&lt;=2014",base_de_dados!$O:$O,"&gt;=42004")</f>
        <v>0</v>
      </c>
      <c r="H407" s="5">
        <f>SUMIFS(base_de_dados!$T:$T,base_de_dados!$B:$B,$B407,base_de_dados!$G:$G,H$61,base_de_dados!$H:$H,$L$1,base_de_dados!$C:$C,$A407,base_de_dados!$M:$M,"&lt;=2014",base_de_dados!$O:$O,"&gt;=42004")</f>
        <v>0</v>
      </c>
      <c r="I407" s="5">
        <f>SUMIFS(base_de_dados!$T:$T,base_de_dados!$B:$B,$B407,base_de_dados!$G:$G,I$61,base_de_dados!$H:$H,$L$1,base_de_dados!$C:$C,$A407,base_de_dados!$M:$M,"&lt;=2014",base_de_dados!$O:$O,"&gt;=42004")</f>
        <v>0</v>
      </c>
      <c r="J407" s="5">
        <f>SUMIFS(base_de_dados!$T:$T,base_de_dados!$B:$B,$B407,base_de_dados!$G:$G,J$61,base_de_dados!$H:$H,$L$1,base_de_dados!$C:$C,$A407,base_de_dados!$M:$M,"&lt;=2014",base_de_dados!$O:$O,"&gt;=42004")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SUMIFS(base_de_dados!$T:$T,base_de_dados!$B:$B,$B408,base_de_dados!$G:$G,C$61,base_de_dados!$H:$H,$L$1,base_de_dados!$C:$C,$A408,base_de_dados!$M:$M,"&lt;=2014",base_de_dados!$O:$O,"&gt;=42004")</f>
        <v>0.50592962962962962</v>
      </c>
      <c r="D408" s="5">
        <f>SUMIFS(base_de_dados!$T:$T,base_de_dados!$B:$B,$B408,base_de_dados!$G:$G,D$61,base_de_dados!$H:$H,$L$1,base_de_dados!$C:$C,$A408,base_de_dados!$M:$M,"&lt;=2014",base_de_dados!$O:$O,"&gt;=42004")</f>
        <v>0.98333333333333339</v>
      </c>
      <c r="E408" s="5">
        <f>SUMIFS(base_de_dados!$T:$T,base_de_dados!$B:$B,$B408,base_de_dados!$G:$G,E$61,base_de_dados!$H:$H,$L$1,base_de_dados!$C:$C,$A408,base_de_dados!$M:$M,"&lt;=2014",base_de_dados!$O:$O,"&gt;=42004")</f>
        <v>3.1718797564687977E-2</v>
      </c>
      <c r="F408" s="5">
        <f>SUMIFS(base_de_dados!$T:$T,base_de_dados!$B:$B,$B408,base_de_dados!$G:$G,F$61,base_de_dados!$H:$H,$L$1,base_de_dados!$C:$C,$A408,base_de_dados!$M:$M,"&lt;=2014",base_de_dados!$O:$O,"&gt;=42004")</f>
        <v>0.30374080416032467</v>
      </c>
      <c r="G408" s="5">
        <f>SUMIFS(base_de_dados!$T:$T,base_de_dados!$B:$B,$B408,base_de_dados!$G:$G,G$61,base_de_dados!$H:$H,$L$1,base_de_dados!$C:$C,$A408,base_de_dados!$M:$M,"&lt;=2014",base_de_dados!$O:$O,"&gt;=42004")</f>
        <v>0</v>
      </c>
      <c r="H408" s="5">
        <f>SUMIFS(base_de_dados!$T:$T,base_de_dados!$B:$B,$B408,base_de_dados!$G:$G,H$61,base_de_dados!$H:$H,$L$1,base_de_dados!$C:$C,$A408,base_de_dados!$M:$M,"&lt;=2014",base_de_dados!$O:$O,"&gt;=42004")</f>
        <v>0</v>
      </c>
      <c r="I408" s="5">
        <f>SUMIFS(base_de_dados!$T:$T,base_de_dados!$B:$B,$B408,base_de_dados!$G:$G,I$61,base_de_dados!$H:$H,$L$1,base_de_dados!$C:$C,$A408,base_de_dados!$M:$M,"&lt;=2014",base_de_dados!$O:$O,"&gt;=42004")</f>
        <v>0</v>
      </c>
      <c r="J408" s="5">
        <f>SUMIFS(base_de_dados!$T:$T,base_de_dados!$B:$B,$B408,base_de_dados!$G:$G,J$61,base_de_dados!$H:$H,$L$1,base_de_dados!$C:$C,$A408,base_de_dados!$M:$M,"&lt;=2014",base_de_dados!$O:$O,"&gt;=42004")</f>
        <v>0</v>
      </c>
      <c r="K408" s="32">
        <f t="shared" si="10"/>
        <v>1.8247225646879757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SUMIFS(base_de_dados!$T:$T,base_de_dados!$B:$B,$B409,base_de_dados!$G:$G,C$61,base_de_dados!$H:$H,$L$1,base_de_dados!$C:$C,$A409,base_de_dados!$M:$M,"&lt;=2014",base_de_dados!$O:$O,"&gt;=42004")</f>
        <v>0</v>
      </c>
      <c r="D409" s="5">
        <f>SUMIFS(base_de_dados!$T:$T,base_de_dados!$B:$B,$B409,base_de_dados!$G:$G,D$61,base_de_dados!$H:$H,$L$1,base_de_dados!$C:$C,$A409,base_de_dados!$M:$M,"&lt;=2014",base_de_dados!$O:$O,"&gt;=42004")</f>
        <v>0.01</v>
      </c>
      <c r="E409" s="5">
        <f>SUMIFS(base_de_dados!$T:$T,base_de_dados!$B:$B,$B409,base_de_dados!$G:$G,E$61,base_de_dados!$H:$H,$L$1,base_de_dados!$C:$C,$A409,base_de_dados!$M:$M,"&lt;=2014",base_de_dados!$O:$O,"&gt;=42004")</f>
        <v>3.1012176560121767E-3</v>
      </c>
      <c r="F409" s="5">
        <f>SUMIFS(base_de_dados!$T:$T,base_de_dados!$B:$B,$B409,base_de_dados!$G:$G,F$61,base_de_dados!$H:$H,$L$1,base_de_dados!$C:$C,$A409,base_de_dados!$M:$M,"&lt;=2014",base_de_dados!$O:$O,"&gt;=42004")</f>
        <v>0</v>
      </c>
      <c r="G409" s="5">
        <f>SUMIFS(base_de_dados!$T:$T,base_de_dados!$B:$B,$B409,base_de_dados!$G:$G,G$61,base_de_dados!$H:$H,$L$1,base_de_dados!$C:$C,$A409,base_de_dados!$M:$M,"&lt;=2014",base_de_dados!$O:$O,"&gt;=42004")</f>
        <v>0</v>
      </c>
      <c r="H409" s="5">
        <f>SUMIFS(base_de_dados!$T:$T,base_de_dados!$B:$B,$B409,base_de_dados!$G:$G,H$61,base_de_dados!$H:$H,$L$1,base_de_dados!$C:$C,$A409,base_de_dados!$M:$M,"&lt;=2014",base_de_dados!$O:$O,"&gt;=42004")</f>
        <v>0</v>
      </c>
      <c r="I409" s="5">
        <f>SUMIFS(base_de_dados!$T:$T,base_de_dados!$B:$B,$B409,base_de_dados!$G:$G,I$61,base_de_dados!$H:$H,$L$1,base_de_dados!$C:$C,$A409,base_de_dados!$M:$M,"&lt;=2014",base_de_dados!$O:$O,"&gt;=42004")</f>
        <v>0</v>
      </c>
      <c r="J409" s="5">
        <f>SUMIFS(base_de_dados!$T:$T,base_de_dados!$B:$B,$B409,base_de_dados!$G:$G,J$61,base_de_dados!$H:$H,$L$1,base_de_dados!$C:$C,$A409,base_de_dados!$M:$M,"&lt;=2014",base_de_dados!$O:$O,"&gt;=42004")</f>
        <v>0.46111111111111114</v>
      </c>
      <c r="K409" s="32">
        <f t="shared" si="10"/>
        <v>0.47421232876712333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SUMIFS(base_de_dados!$T:$T,base_de_dados!$B:$B,$B410,base_de_dados!$G:$G,C$61,base_de_dados!$H:$H,$L$1,base_de_dados!$C:$C,$A410,base_de_dados!$M:$M,"&lt;=2014",base_de_dados!$O:$O,"&gt;=42004")</f>
        <v>0</v>
      </c>
      <c r="D410" s="5">
        <f>SUMIFS(base_de_dados!$T:$T,base_de_dados!$B:$B,$B410,base_de_dados!$G:$G,D$61,base_de_dados!$H:$H,$L$1,base_de_dados!$C:$C,$A410,base_de_dados!$M:$M,"&lt;=2014",base_de_dados!$O:$O,"&gt;=42004")</f>
        <v>0</v>
      </c>
      <c r="E410" s="5">
        <f>SUMIFS(base_de_dados!$T:$T,base_de_dados!$B:$B,$B410,base_de_dados!$G:$G,E$61,base_de_dados!$H:$H,$L$1,base_de_dados!$C:$C,$A410,base_de_dados!$M:$M,"&lt;=2014",base_de_dados!$O:$O,"&gt;=42004")</f>
        <v>0</v>
      </c>
      <c r="F410" s="5">
        <f>SUMIFS(base_de_dados!$T:$T,base_de_dados!$B:$B,$B410,base_de_dados!$G:$G,F$61,base_de_dados!$H:$H,$L$1,base_de_dados!$C:$C,$A410,base_de_dados!$M:$M,"&lt;=2014",base_de_dados!$O:$O,"&gt;=42004")</f>
        <v>0</v>
      </c>
      <c r="G410" s="5">
        <f>SUMIFS(base_de_dados!$T:$T,base_de_dados!$B:$B,$B410,base_de_dados!$G:$G,G$61,base_de_dados!$H:$H,$L$1,base_de_dados!$C:$C,$A410,base_de_dados!$M:$M,"&lt;=2014",base_de_dados!$O:$O,"&gt;=42004")</f>
        <v>0</v>
      </c>
      <c r="H410" s="5">
        <f>SUMIFS(base_de_dados!$T:$T,base_de_dados!$B:$B,$B410,base_de_dados!$G:$G,H$61,base_de_dados!$H:$H,$L$1,base_de_dados!$C:$C,$A410,base_de_dados!$M:$M,"&lt;=2014",base_de_dados!$O:$O,"&gt;=42004")</f>
        <v>0</v>
      </c>
      <c r="I410" s="5">
        <f>SUMIFS(base_de_dados!$T:$T,base_de_dados!$B:$B,$B410,base_de_dados!$G:$G,I$61,base_de_dados!$H:$H,$L$1,base_de_dados!$C:$C,$A410,base_de_dados!$M:$M,"&lt;=2014",base_de_dados!$O:$O,"&gt;=42004")</f>
        <v>0</v>
      </c>
      <c r="J410" s="5">
        <f>SUMIFS(base_de_dados!$T:$T,base_de_dados!$B:$B,$B410,base_de_dados!$G:$G,J$61,base_de_dados!$H:$H,$L$1,base_de_dados!$C:$C,$A410,base_de_dados!$M:$M,"&lt;=2014",base_de_dados!$O:$O,"&gt;=42004")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SUMIFS(base_de_dados!$T:$T,base_de_dados!$B:$B,$B411,base_de_dados!$G:$G,C$61,base_de_dados!$H:$H,$L$1,base_de_dados!$C:$C,$A411,base_de_dados!$M:$M,"&lt;=2014",base_de_dados!$O:$O,"&gt;=42004")</f>
        <v>0</v>
      </c>
      <c r="D411" s="5">
        <f>SUMIFS(base_de_dados!$T:$T,base_de_dados!$B:$B,$B411,base_de_dados!$G:$G,D$61,base_de_dados!$H:$H,$L$1,base_de_dados!$C:$C,$A411,base_de_dados!$M:$M,"&lt;=2014",base_de_dados!$O:$O,"&gt;=42004")</f>
        <v>0</v>
      </c>
      <c r="E411" s="5">
        <f>SUMIFS(base_de_dados!$T:$T,base_de_dados!$B:$B,$B411,base_de_dados!$G:$G,E$61,base_de_dados!$H:$H,$L$1,base_de_dados!$C:$C,$A411,base_de_dados!$M:$M,"&lt;=2014",base_de_dados!$O:$O,"&gt;=42004")</f>
        <v>0</v>
      </c>
      <c r="F411" s="5">
        <f>SUMIFS(base_de_dados!$T:$T,base_de_dados!$B:$B,$B411,base_de_dados!$G:$G,F$61,base_de_dados!$H:$H,$L$1,base_de_dados!$C:$C,$A411,base_de_dados!$M:$M,"&lt;=2014",base_de_dados!$O:$O,"&gt;=42004")</f>
        <v>0</v>
      </c>
      <c r="G411" s="5">
        <f>SUMIFS(base_de_dados!$T:$T,base_de_dados!$B:$B,$B411,base_de_dados!$G:$G,G$61,base_de_dados!$H:$H,$L$1,base_de_dados!$C:$C,$A411,base_de_dados!$M:$M,"&lt;=2014",base_de_dados!$O:$O,"&gt;=42004")</f>
        <v>0</v>
      </c>
      <c r="H411" s="5">
        <f>SUMIFS(base_de_dados!$T:$T,base_de_dados!$B:$B,$B411,base_de_dados!$G:$G,H$61,base_de_dados!$H:$H,$L$1,base_de_dados!$C:$C,$A411,base_de_dados!$M:$M,"&lt;=2014",base_de_dados!$O:$O,"&gt;=42004")</f>
        <v>0</v>
      </c>
      <c r="I411" s="5">
        <f>SUMIFS(base_de_dados!$T:$T,base_de_dados!$B:$B,$B411,base_de_dados!$G:$G,I$61,base_de_dados!$H:$H,$L$1,base_de_dados!$C:$C,$A411,base_de_dados!$M:$M,"&lt;=2014",base_de_dados!$O:$O,"&gt;=42004")</f>
        <v>0</v>
      </c>
      <c r="J411" s="5">
        <f>SUMIFS(base_de_dados!$T:$T,base_de_dados!$B:$B,$B411,base_de_dados!$G:$G,J$61,base_de_dados!$H:$H,$L$1,base_de_dados!$C:$C,$A411,base_de_dados!$M:$M,"&lt;=2014",base_de_dados!$O:$O,"&gt;=42004")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SUMIFS(base_de_dados!$T:$T,base_de_dados!$B:$B,$B412,base_de_dados!$G:$G,C$61,base_de_dados!$H:$H,$L$1,base_de_dados!$C:$C,$A412,base_de_dados!$M:$M,"&lt;=2014",base_de_dados!$O:$O,"&gt;=42004")</f>
        <v>0</v>
      </c>
      <c r="D412" s="5">
        <f>SUMIFS(base_de_dados!$T:$T,base_de_dados!$B:$B,$B412,base_de_dados!$G:$G,D$61,base_de_dados!$H:$H,$L$1,base_de_dados!$C:$C,$A412,base_de_dados!$M:$M,"&lt;=2014",base_de_dados!$O:$O,"&gt;=42004")</f>
        <v>0</v>
      </c>
      <c r="E412" s="5">
        <f>SUMIFS(base_de_dados!$T:$T,base_de_dados!$B:$B,$B412,base_de_dados!$G:$G,E$61,base_de_dados!$H:$H,$L$1,base_de_dados!$C:$C,$A412,base_de_dados!$M:$M,"&lt;=2014",base_de_dados!$O:$O,"&gt;=42004")</f>
        <v>0</v>
      </c>
      <c r="F412" s="5">
        <f>SUMIFS(base_de_dados!$T:$T,base_de_dados!$B:$B,$B412,base_de_dados!$G:$G,F$61,base_de_dados!$H:$H,$L$1,base_de_dados!$C:$C,$A412,base_de_dados!$M:$M,"&lt;=2014",base_de_dados!$O:$O,"&gt;=42004")</f>
        <v>0</v>
      </c>
      <c r="G412" s="5">
        <f>SUMIFS(base_de_dados!$T:$T,base_de_dados!$B:$B,$B412,base_de_dados!$G:$G,G$61,base_de_dados!$H:$H,$L$1,base_de_dados!$C:$C,$A412,base_de_dados!$M:$M,"&lt;=2014",base_de_dados!$O:$O,"&gt;=42004")</f>
        <v>0</v>
      </c>
      <c r="H412" s="5">
        <f>SUMIFS(base_de_dados!$T:$T,base_de_dados!$B:$B,$B412,base_de_dados!$G:$G,H$61,base_de_dados!$H:$H,$L$1,base_de_dados!$C:$C,$A412,base_de_dados!$M:$M,"&lt;=2014",base_de_dados!$O:$O,"&gt;=42004")</f>
        <v>0</v>
      </c>
      <c r="I412" s="5">
        <f>SUMIFS(base_de_dados!$T:$T,base_de_dados!$B:$B,$B412,base_de_dados!$G:$G,I$61,base_de_dados!$H:$H,$L$1,base_de_dados!$C:$C,$A412,base_de_dados!$M:$M,"&lt;=2014",base_de_dados!$O:$O,"&gt;=42004")</f>
        <v>0</v>
      </c>
      <c r="J412" s="5">
        <f>SUMIFS(base_de_dados!$T:$T,base_de_dados!$B:$B,$B412,base_de_dados!$G:$G,J$61,base_de_dados!$H:$H,$L$1,base_de_dados!$C:$C,$A412,base_de_dados!$M:$M,"&lt;=2014",base_de_dados!$O:$O,"&gt;=42004")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SUMIFS(base_de_dados!$T:$T,base_de_dados!$B:$B,$B413,base_de_dados!$G:$G,C$61,base_de_dados!$H:$H,$L$1,base_de_dados!$C:$C,$A413,base_de_dados!$M:$M,"&lt;=2014",base_de_dados!$O:$O,"&gt;=42004")</f>
        <v>0</v>
      </c>
      <c r="D413" s="5">
        <f>SUMIFS(base_de_dados!$T:$T,base_de_dados!$B:$B,$B413,base_de_dados!$G:$G,D$61,base_de_dados!$H:$H,$L$1,base_de_dados!$C:$C,$A413,base_de_dados!$M:$M,"&lt;=2014",base_de_dados!$O:$O,"&gt;=42004")</f>
        <v>0</v>
      </c>
      <c r="E413" s="5">
        <f>SUMIFS(base_de_dados!$T:$T,base_de_dados!$B:$B,$B413,base_de_dados!$G:$G,E$61,base_de_dados!$H:$H,$L$1,base_de_dados!$C:$C,$A413,base_de_dados!$M:$M,"&lt;=2014",base_de_dados!$O:$O,"&gt;=42004")</f>
        <v>0</v>
      </c>
      <c r="F413" s="5">
        <f>SUMIFS(base_de_dados!$T:$T,base_de_dados!$B:$B,$B413,base_de_dados!$G:$G,F$61,base_de_dados!$H:$H,$L$1,base_de_dados!$C:$C,$A413,base_de_dados!$M:$M,"&lt;=2014",base_de_dados!$O:$O,"&gt;=42004")</f>
        <v>0</v>
      </c>
      <c r="G413" s="5">
        <f>SUMIFS(base_de_dados!$T:$T,base_de_dados!$B:$B,$B413,base_de_dados!$G:$G,G$61,base_de_dados!$H:$H,$L$1,base_de_dados!$C:$C,$A413,base_de_dados!$M:$M,"&lt;=2014",base_de_dados!$O:$O,"&gt;=42004")</f>
        <v>0</v>
      </c>
      <c r="H413" s="5">
        <f>SUMIFS(base_de_dados!$T:$T,base_de_dados!$B:$B,$B413,base_de_dados!$G:$G,H$61,base_de_dados!$H:$H,$L$1,base_de_dados!$C:$C,$A413,base_de_dados!$M:$M,"&lt;=2014",base_de_dados!$O:$O,"&gt;=42004")</f>
        <v>0</v>
      </c>
      <c r="I413" s="5">
        <f>SUMIFS(base_de_dados!$T:$T,base_de_dados!$B:$B,$B413,base_de_dados!$G:$G,I$61,base_de_dados!$H:$H,$L$1,base_de_dados!$C:$C,$A413,base_de_dados!$M:$M,"&lt;=2014",base_de_dados!$O:$O,"&gt;=42004")</f>
        <v>0</v>
      </c>
      <c r="J413" s="5">
        <f>SUMIFS(base_de_dados!$T:$T,base_de_dados!$B:$B,$B413,base_de_dados!$G:$G,J$61,base_de_dados!$H:$H,$L$1,base_de_dados!$C:$C,$A413,base_de_dados!$M:$M,"&lt;=2014",base_de_dados!$O:$O,"&gt;=42004")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SUMIFS(base_de_dados!$T:$T,base_de_dados!$B:$B,$B414,base_de_dados!$G:$G,C$61,base_de_dados!$H:$H,$L$1,base_de_dados!$C:$C,$A414,base_de_dados!$M:$M,"&lt;=2014",base_de_dados!$O:$O,"&gt;=42004")</f>
        <v>0</v>
      </c>
      <c r="D414" s="5">
        <f>SUMIFS(base_de_dados!$T:$T,base_de_dados!$B:$B,$B414,base_de_dados!$G:$G,D$61,base_de_dados!$H:$H,$L$1,base_de_dados!$C:$C,$A414,base_de_dados!$M:$M,"&lt;=2014",base_de_dados!$O:$O,"&gt;=42004")</f>
        <v>0</v>
      </c>
      <c r="E414" s="5">
        <f>SUMIFS(base_de_dados!$T:$T,base_de_dados!$B:$B,$B414,base_de_dados!$G:$G,E$61,base_de_dados!$H:$H,$L$1,base_de_dados!$C:$C,$A414,base_de_dados!$M:$M,"&lt;=2014",base_de_dados!$O:$O,"&gt;=42004")</f>
        <v>0</v>
      </c>
      <c r="F414" s="5">
        <f>SUMIFS(base_de_dados!$T:$T,base_de_dados!$B:$B,$B414,base_de_dados!$G:$G,F$61,base_de_dados!$H:$H,$L$1,base_de_dados!$C:$C,$A414,base_de_dados!$M:$M,"&lt;=2014",base_de_dados!$O:$O,"&gt;=42004")</f>
        <v>0</v>
      </c>
      <c r="G414" s="5">
        <f>SUMIFS(base_de_dados!$T:$T,base_de_dados!$B:$B,$B414,base_de_dados!$G:$G,G$61,base_de_dados!$H:$H,$L$1,base_de_dados!$C:$C,$A414,base_de_dados!$M:$M,"&lt;=2014",base_de_dados!$O:$O,"&gt;=42004")</f>
        <v>0</v>
      </c>
      <c r="H414" s="5">
        <f>SUMIFS(base_de_dados!$T:$T,base_de_dados!$B:$B,$B414,base_de_dados!$G:$G,H$61,base_de_dados!$H:$H,$L$1,base_de_dados!$C:$C,$A414,base_de_dados!$M:$M,"&lt;=2014",base_de_dados!$O:$O,"&gt;=42004")</f>
        <v>0</v>
      </c>
      <c r="I414" s="5">
        <f>SUMIFS(base_de_dados!$T:$T,base_de_dados!$B:$B,$B414,base_de_dados!$G:$G,I$61,base_de_dados!$H:$H,$L$1,base_de_dados!$C:$C,$A414,base_de_dados!$M:$M,"&lt;=2014",base_de_dados!$O:$O,"&gt;=42004")</f>
        <v>0</v>
      </c>
      <c r="J414" s="5">
        <f>SUMIFS(base_de_dados!$T:$T,base_de_dados!$B:$B,$B414,base_de_dados!$G:$G,J$61,base_de_dados!$H:$H,$L$1,base_de_dados!$C:$C,$A414,base_de_dados!$M:$M,"&lt;=2014",base_de_dados!$O:$O,"&gt;=42004")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SUMIFS(base_de_dados!$T:$T,base_de_dados!$B:$B,$B415,base_de_dados!$G:$G,C$61,base_de_dados!$H:$H,$L$1,base_de_dados!$C:$C,$A415,base_de_dados!$M:$M,"&lt;=2014",base_de_dados!$O:$O,"&gt;=42004")</f>
        <v>0</v>
      </c>
      <c r="D415" s="5">
        <f>SUMIFS(base_de_dados!$T:$T,base_de_dados!$B:$B,$B415,base_de_dados!$G:$G,D$61,base_de_dados!$H:$H,$L$1,base_de_dados!$C:$C,$A415,base_de_dados!$M:$M,"&lt;=2014",base_de_dados!$O:$O,"&gt;=42004")</f>
        <v>0</v>
      </c>
      <c r="E415" s="5">
        <f>SUMIFS(base_de_dados!$T:$T,base_de_dados!$B:$B,$B415,base_de_dados!$G:$G,E$61,base_de_dados!$H:$H,$L$1,base_de_dados!$C:$C,$A415,base_de_dados!$M:$M,"&lt;=2014",base_de_dados!$O:$O,"&gt;=42004")</f>
        <v>0</v>
      </c>
      <c r="F415" s="5">
        <f>SUMIFS(base_de_dados!$T:$T,base_de_dados!$B:$B,$B415,base_de_dados!$G:$G,F$61,base_de_dados!$H:$H,$L$1,base_de_dados!$C:$C,$A415,base_de_dados!$M:$M,"&lt;=2014",base_de_dados!$O:$O,"&gt;=42004")</f>
        <v>0</v>
      </c>
      <c r="G415" s="5">
        <f>SUMIFS(base_de_dados!$T:$T,base_de_dados!$B:$B,$B415,base_de_dados!$G:$G,G$61,base_de_dados!$H:$H,$L$1,base_de_dados!$C:$C,$A415,base_de_dados!$M:$M,"&lt;=2014",base_de_dados!$O:$O,"&gt;=42004")</f>
        <v>0</v>
      </c>
      <c r="H415" s="5">
        <f>SUMIFS(base_de_dados!$T:$T,base_de_dados!$B:$B,$B415,base_de_dados!$G:$G,H$61,base_de_dados!$H:$H,$L$1,base_de_dados!$C:$C,$A415,base_de_dados!$M:$M,"&lt;=2014",base_de_dados!$O:$O,"&gt;=42004")</f>
        <v>0</v>
      </c>
      <c r="I415" s="5">
        <f>SUMIFS(base_de_dados!$T:$T,base_de_dados!$B:$B,$B415,base_de_dados!$G:$G,I$61,base_de_dados!$H:$H,$L$1,base_de_dados!$C:$C,$A415,base_de_dados!$M:$M,"&lt;=2014",base_de_dados!$O:$O,"&gt;=42004")</f>
        <v>0</v>
      </c>
      <c r="J415" s="5">
        <f>SUMIFS(base_de_dados!$T:$T,base_de_dados!$B:$B,$B415,base_de_dados!$G:$G,J$61,base_de_dados!$H:$H,$L$1,base_de_dados!$C:$C,$A415,base_de_dados!$M:$M,"&lt;=2014",base_de_dados!$O:$O,"&gt;=42004")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SUMIFS(base_de_dados!$T:$T,base_de_dados!$B:$B,$B416,base_de_dados!$G:$G,C$61,base_de_dados!$H:$H,$L$1,base_de_dados!$C:$C,$A416,base_de_dados!$M:$M,"&lt;=2014",base_de_dados!$O:$O,"&gt;=42004")</f>
        <v>0</v>
      </c>
      <c r="D416" s="5">
        <f>SUMIFS(base_de_dados!$T:$T,base_de_dados!$B:$B,$B416,base_de_dados!$G:$G,D$61,base_de_dados!$H:$H,$L$1,base_de_dados!$C:$C,$A416,base_de_dados!$M:$M,"&lt;=2014",base_de_dados!$O:$O,"&gt;=42004")</f>
        <v>0</v>
      </c>
      <c r="E416" s="5">
        <f>SUMIFS(base_de_dados!$T:$T,base_de_dados!$B:$B,$B416,base_de_dados!$G:$G,E$61,base_de_dados!$H:$H,$L$1,base_de_dados!$C:$C,$A416,base_de_dados!$M:$M,"&lt;=2014",base_de_dados!$O:$O,"&gt;=42004")</f>
        <v>0</v>
      </c>
      <c r="F416" s="5">
        <f>SUMIFS(base_de_dados!$T:$T,base_de_dados!$B:$B,$B416,base_de_dados!$G:$G,F$61,base_de_dados!$H:$H,$L$1,base_de_dados!$C:$C,$A416,base_de_dados!$M:$M,"&lt;=2014",base_de_dados!$O:$O,"&gt;=42004")</f>
        <v>0</v>
      </c>
      <c r="G416" s="5">
        <f>SUMIFS(base_de_dados!$T:$T,base_de_dados!$B:$B,$B416,base_de_dados!$G:$G,G$61,base_de_dados!$H:$H,$L$1,base_de_dados!$C:$C,$A416,base_de_dados!$M:$M,"&lt;=2014",base_de_dados!$O:$O,"&gt;=42004")</f>
        <v>0</v>
      </c>
      <c r="H416" s="5">
        <f>SUMIFS(base_de_dados!$T:$T,base_de_dados!$B:$B,$B416,base_de_dados!$G:$G,H$61,base_de_dados!$H:$H,$L$1,base_de_dados!$C:$C,$A416,base_de_dados!$M:$M,"&lt;=2014",base_de_dados!$O:$O,"&gt;=42004")</f>
        <v>0</v>
      </c>
      <c r="I416" s="5">
        <f>SUMIFS(base_de_dados!$T:$T,base_de_dados!$B:$B,$B416,base_de_dados!$G:$G,I$61,base_de_dados!$H:$H,$L$1,base_de_dados!$C:$C,$A416,base_de_dados!$M:$M,"&lt;=2014",base_de_dados!$O:$O,"&gt;=42004")</f>
        <v>0</v>
      </c>
      <c r="J416" s="5">
        <f>SUMIFS(base_de_dados!$T:$T,base_de_dados!$B:$B,$B416,base_de_dados!$G:$G,J$61,base_de_dados!$H:$H,$L$1,base_de_dados!$C:$C,$A416,base_de_dados!$M:$M,"&lt;=2014",base_de_dados!$O:$O,"&gt;=42004")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SUMIFS(base_de_dados!$T:$T,base_de_dados!$B:$B,$B417,base_de_dados!$G:$G,C$61,base_de_dados!$H:$H,$L$1,base_de_dados!$C:$C,$A417,base_de_dados!$M:$M,"&lt;=2014",base_de_dados!$O:$O,"&gt;=42004")</f>
        <v>0</v>
      </c>
      <c r="D417" s="5">
        <f>SUMIFS(base_de_dados!$T:$T,base_de_dados!$B:$B,$B417,base_de_dados!$G:$G,D$61,base_de_dados!$H:$H,$L$1,base_de_dados!$C:$C,$A417,base_de_dados!$M:$M,"&lt;=2014",base_de_dados!$O:$O,"&gt;=42004")</f>
        <v>0</v>
      </c>
      <c r="E417" s="5">
        <f>SUMIFS(base_de_dados!$T:$T,base_de_dados!$B:$B,$B417,base_de_dados!$G:$G,E$61,base_de_dados!$H:$H,$L$1,base_de_dados!$C:$C,$A417,base_de_dados!$M:$M,"&lt;=2014",base_de_dados!$O:$O,"&gt;=42004")</f>
        <v>0</v>
      </c>
      <c r="F417" s="5">
        <f>SUMIFS(base_de_dados!$T:$T,base_de_dados!$B:$B,$B417,base_de_dados!$G:$G,F$61,base_de_dados!$H:$H,$L$1,base_de_dados!$C:$C,$A417,base_de_dados!$M:$M,"&lt;=2014",base_de_dados!$O:$O,"&gt;=42004")</f>
        <v>0</v>
      </c>
      <c r="G417" s="5">
        <f>SUMIFS(base_de_dados!$T:$T,base_de_dados!$B:$B,$B417,base_de_dados!$G:$G,G$61,base_de_dados!$H:$H,$L$1,base_de_dados!$C:$C,$A417,base_de_dados!$M:$M,"&lt;=2014",base_de_dados!$O:$O,"&gt;=42004")</f>
        <v>0</v>
      </c>
      <c r="H417" s="5">
        <f>SUMIFS(base_de_dados!$T:$T,base_de_dados!$B:$B,$B417,base_de_dados!$G:$G,H$61,base_de_dados!$H:$H,$L$1,base_de_dados!$C:$C,$A417,base_de_dados!$M:$M,"&lt;=2014",base_de_dados!$O:$O,"&gt;=42004")</f>
        <v>0</v>
      </c>
      <c r="I417" s="5">
        <f>SUMIFS(base_de_dados!$T:$T,base_de_dados!$B:$B,$B417,base_de_dados!$G:$G,I$61,base_de_dados!$H:$H,$L$1,base_de_dados!$C:$C,$A417,base_de_dados!$M:$M,"&lt;=2014",base_de_dados!$O:$O,"&gt;=42004")</f>
        <v>0</v>
      </c>
      <c r="J417" s="5">
        <f>SUMIFS(base_de_dados!$T:$T,base_de_dados!$B:$B,$B417,base_de_dados!$G:$G,J$61,base_de_dados!$H:$H,$L$1,base_de_dados!$C:$C,$A417,base_de_dados!$M:$M,"&lt;=2014",base_de_dados!$O:$O,"&gt;=42004")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SUMIFS(base_de_dados!$T:$T,base_de_dados!$B:$B,$B418,base_de_dados!$G:$G,C$61,base_de_dados!$H:$H,$L$1,base_de_dados!$C:$C,$A418,base_de_dados!$M:$M,"&lt;=2014",base_de_dados!$O:$O,"&gt;=42004")</f>
        <v>0</v>
      </c>
      <c r="D418" s="5">
        <f>SUMIFS(base_de_dados!$T:$T,base_de_dados!$B:$B,$B418,base_de_dados!$G:$G,D$61,base_de_dados!$H:$H,$L$1,base_de_dados!$C:$C,$A418,base_de_dados!$M:$M,"&lt;=2014",base_de_dados!$O:$O,"&gt;=42004")</f>
        <v>0</v>
      </c>
      <c r="E418" s="5">
        <f>SUMIFS(base_de_dados!$T:$T,base_de_dados!$B:$B,$B418,base_de_dados!$G:$G,E$61,base_de_dados!$H:$H,$L$1,base_de_dados!$C:$C,$A418,base_de_dados!$M:$M,"&lt;=2014",base_de_dados!$O:$O,"&gt;=42004")</f>
        <v>0</v>
      </c>
      <c r="F418" s="5">
        <f>SUMIFS(base_de_dados!$T:$T,base_de_dados!$B:$B,$B418,base_de_dados!$G:$G,F$61,base_de_dados!$H:$H,$L$1,base_de_dados!$C:$C,$A418,base_de_dados!$M:$M,"&lt;=2014",base_de_dados!$O:$O,"&gt;=42004")</f>
        <v>0</v>
      </c>
      <c r="G418" s="5">
        <f>SUMIFS(base_de_dados!$T:$T,base_de_dados!$B:$B,$B418,base_de_dados!$G:$G,G$61,base_de_dados!$H:$H,$L$1,base_de_dados!$C:$C,$A418,base_de_dados!$M:$M,"&lt;=2014",base_de_dados!$O:$O,"&gt;=42004")</f>
        <v>0</v>
      </c>
      <c r="H418" s="5">
        <f>SUMIFS(base_de_dados!$T:$T,base_de_dados!$B:$B,$B418,base_de_dados!$G:$G,H$61,base_de_dados!$H:$H,$L$1,base_de_dados!$C:$C,$A418,base_de_dados!$M:$M,"&lt;=2014",base_de_dados!$O:$O,"&gt;=42004")</f>
        <v>0</v>
      </c>
      <c r="I418" s="5">
        <f>SUMIFS(base_de_dados!$T:$T,base_de_dados!$B:$B,$B418,base_de_dados!$G:$G,I$61,base_de_dados!$H:$H,$L$1,base_de_dados!$C:$C,$A418,base_de_dados!$M:$M,"&lt;=2014",base_de_dados!$O:$O,"&gt;=42004")</f>
        <v>0</v>
      </c>
      <c r="J418" s="5">
        <f>SUMIFS(base_de_dados!$T:$T,base_de_dados!$B:$B,$B418,base_de_dados!$G:$G,J$61,base_de_dados!$H:$H,$L$1,base_de_dados!$C:$C,$A418,base_de_dados!$M:$M,"&lt;=2014",base_de_dados!$O:$O,"&gt;=42004")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SUMIFS(base_de_dados!$T:$T,base_de_dados!$B:$B,$B419,base_de_dados!$G:$G,C$61,base_de_dados!$H:$H,$L$1,base_de_dados!$C:$C,$A419,base_de_dados!$M:$M,"&lt;=2014",base_de_dados!$O:$O,"&gt;=42004")</f>
        <v>0</v>
      </c>
      <c r="D419" s="5">
        <f>SUMIFS(base_de_dados!$T:$T,base_de_dados!$B:$B,$B419,base_de_dados!$G:$G,D$61,base_de_dados!$H:$H,$L$1,base_de_dados!$C:$C,$A419,base_de_dados!$M:$M,"&lt;=2014",base_de_dados!$O:$O,"&gt;=42004")</f>
        <v>0</v>
      </c>
      <c r="E419" s="5">
        <f>SUMIFS(base_de_dados!$T:$T,base_de_dados!$B:$B,$B419,base_de_dados!$G:$G,E$61,base_de_dados!$H:$H,$L$1,base_de_dados!$C:$C,$A419,base_de_dados!$M:$M,"&lt;=2014",base_de_dados!$O:$O,"&gt;=42004")</f>
        <v>0</v>
      </c>
      <c r="F419" s="5">
        <f>SUMIFS(base_de_dados!$T:$T,base_de_dados!$B:$B,$B419,base_de_dados!$G:$G,F$61,base_de_dados!$H:$H,$L$1,base_de_dados!$C:$C,$A419,base_de_dados!$M:$M,"&lt;=2014",base_de_dados!$O:$O,"&gt;=42004")</f>
        <v>0</v>
      </c>
      <c r="G419" s="5">
        <f>SUMIFS(base_de_dados!$T:$T,base_de_dados!$B:$B,$B419,base_de_dados!$G:$G,G$61,base_de_dados!$H:$H,$L$1,base_de_dados!$C:$C,$A419,base_de_dados!$M:$M,"&lt;=2014",base_de_dados!$O:$O,"&gt;=42004")</f>
        <v>0</v>
      </c>
      <c r="H419" s="5">
        <f>SUMIFS(base_de_dados!$T:$T,base_de_dados!$B:$B,$B419,base_de_dados!$G:$G,H$61,base_de_dados!$H:$H,$L$1,base_de_dados!$C:$C,$A419,base_de_dados!$M:$M,"&lt;=2014",base_de_dados!$O:$O,"&gt;=42004")</f>
        <v>0</v>
      </c>
      <c r="I419" s="5">
        <f>SUMIFS(base_de_dados!$T:$T,base_de_dados!$B:$B,$B419,base_de_dados!$G:$G,I$61,base_de_dados!$H:$H,$L$1,base_de_dados!$C:$C,$A419,base_de_dados!$M:$M,"&lt;=2014",base_de_dados!$O:$O,"&gt;=42004")</f>
        <v>0</v>
      </c>
      <c r="J419" s="5">
        <f>SUMIFS(base_de_dados!$T:$T,base_de_dados!$B:$B,$B419,base_de_dados!$G:$G,J$61,base_de_dados!$H:$H,$L$1,base_de_dados!$C:$C,$A419,base_de_dados!$M:$M,"&lt;=2014",base_de_dados!$O:$O,"&gt;=42004")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SUMIFS(base_de_dados!$T:$T,base_de_dados!$B:$B,$B420,base_de_dados!$G:$G,C$61,base_de_dados!$H:$H,$L$1,base_de_dados!$C:$C,$A420,base_de_dados!$M:$M,"&lt;=2014",base_de_dados!$O:$O,"&gt;=42004")</f>
        <v>0</v>
      </c>
      <c r="D420" s="5">
        <f>SUMIFS(base_de_dados!$T:$T,base_de_dados!$B:$B,$B420,base_de_dados!$G:$G,D$61,base_de_dados!$H:$H,$L$1,base_de_dados!$C:$C,$A420,base_de_dados!$M:$M,"&lt;=2014",base_de_dados!$O:$O,"&gt;=42004")</f>
        <v>0</v>
      </c>
      <c r="E420" s="5">
        <f>SUMIFS(base_de_dados!$T:$T,base_de_dados!$B:$B,$B420,base_de_dados!$G:$G,E$61,base_de_dados!$H:$H,$L$1,base_de_dados!$C:$C,$A420,base_de_dados!$M:$M,"&lt;=2014",base_de_dados!$O:$O,"&gt;=42004")</f>
        <v>0</v>
      </c>
      <c r="F420" s="5">
        <f>SUMIFS(base_de_dados!$T:$T,base_de_dados!$B:$B,$B420,base_de_dados!$G:$G,F$61,base_de_dados!$H:$H,$L$1,base_de_dados!$C:$C,$A420,base_de_dados!$M:$M,"&lt;=2014",base_de_dados!$O:$O,"&gt;=42004")</f>
        <v>0.15485476915271434</v>
      </c>
      <c r="G420" s="5">
        <f>SUMIFS(base_de_dados!$T:$T,base_de_dados!$B:$B,$B420,base_de_dados!$G:$G,G$61,base_de_dados!$H:$H,$L$1,base_de_dados!$C:$C,$A420,base_de_dados!$M:$M,"&lt;=2014",base_de_dados!$O:$O,"&gt;=42004")</f>
        <v>0</v>
      </c>
      <c r="H420" s="5">
        <f>SUMIFS(base_de_dados!$T:$T,base_de_dados!$B:$B,$B420,base_de_dados!$G:$G,H$61,base_de_dados!$H:$H,$L$1,base_de_dados!$C:$C,$A420,base_de_dados!$M:$M,"&lt;=2014",base_de_dados!$O:$O,"&gt;=42004")</f>
        <v>0</v>
      </c>
      <c r="I420" s="5">
        <f>SUMIFS(base_de_dados!$T:$T,base_de_dados!$B:$B,$B420,base_de_dados!$G:$G,I$61,base_de_dados!$H:$H,$L$1,base_de_dados!$C:$C,$A420,base_de_dados!$M:$M,"&lt;=2014",base_de_dados!$O:$O,"&gt;=42004")</f>
        <v>0</v>
      </c>
      <c r="J420" s="5">
        <f>SUMIFS(base_de_dados!$T:$T,base_de_dados!$B:$B,$B420,base_de_dados!$G:$G,J$61,base_de_dados!$H:$H,$L$1,base_de_dados!$C:$C,$A420,base_de_dados!$M:$M,"&lt;=2014",base_de_dados!$O:$O,"&gt;=42004")</f>
        <v>0</v>
      </c>
      <c r="K420" s="32">
        <f t="shared" si="10"/>
        <v>0.15485476915271434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SUMIFS(base_de_dados!$T:$T,base_de_dados!$B:$B,$B421,base_de_dados!$G:$G,C$61,base_de_dados!$H:$H,$L$1,base_de_dados!$C:$C,$A421,base_de_dados!$M:$M,"&lt;=2014",base_de_dados!$O:$O,"&gt;=42004")</f>
        <v>0</v>
      </c>
      <c r="D421" s="5">
        <f>SUMIFS(base_de_dados!$T:$T,base_de_dados!$B:$B,$B421,base_de_dados!$G:$G,D$61,base_de_dados!$H:$H,$L$1,base_de_dados!$C:$C,$A421,base_de_dados!$M:$M,"&lt;=2014",base_de_dados!$O:$O,"&gt;=42004")</f>
        <v>0</v>
      </c>
      <c r="E421" s="5">
        <f>SUMIFS(base_de_dados!$T:$T,base_de_dados!$B:$B,$B421,base_de_dados!$G:$G,E$61,base_de_dados!$H:$H,$L$1,base_de_dados!$C:$C,$A421,base_de_dados!$M:$M,"&lt;=2014",base_de_dados!$O:$O,"&gt;=42004")</f>
        <v>0</v>
      </c>
      <c r="F421" s="5">
        <f>SUMIFS(base_de_dados!$T:$T,base_de_dados!$B:$B,$B421,base_de_dados!$G:$G,F$61,base_de_dados!$H:$H,$L$1,base_de_dados!$C:$C,$A421,base_de_dados!$M:$M,"&lt;=2014",base_de_dados!$O:$O,"&gt;=42004")</f>
        <v>0</v>
      </c>
      <c r="G421" s="5">
        <f>SUMIFS(base_de_dados!$T:$T,base_de_dados!$B:$B,$B421,base_de_dados!$G:$G,G$61,base_de_dados!$H:$H,$L$1,base_de_dados!$C:$C,$A421,base_de_dados!$M:$M,"&lt;=2014",base_de_dados!$O:$O,"&gt;=42004")</f>
        <v>0</v>
      </c>
      <c r="H421" s="5">
        <f>SUMIFS(base_de_dados!$T:$T,base_de_dados!$B:$B,$B421,base_de_dados!$G:$G,H$61,base_de_dados!$H:$H,$L$1,base_de_dados!$C:$C,$A421,base_de_dados!$M:$M,"&lt;=2014",base_de_dados!$O:$O,"&gt;=42004")</f>
        <v>0</v>
      </c>
      <c r="I421" s="5">
        <f>SUMIFS(base_de_dados!$T:$T,base_de_dados!$B:$B,$B421,base_de_dados!$G:$G,I$61,base_de_dados!$H:$H,$L$1,base_de_dados!$C:$C,$A421,base_de_dados!$M:$M,"&lt;=2014",base_de_dados!$O:$O,"&gt;=42004")</f>
        <v>0</v>
      </c>
      <c r="J421" s="5">
        <f>SUMIFS(base_de_dados!$T:$T,base_de_dados!$B:$B,$B421,base_de_dados!$G:$G,J$61,base_de_dados!$H:$H,$L$1,base_de_dados!$C:$C,$A421,base_de_dados!$M:$M,"&lt;=2014",base_de_dados!$O:$O,"&gt;=42004")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SUMIFS(base_de_dados!$T:$T,base_de_dados!$B:$B,$B422,base_de_dados!$G:$G,C$61,base_de_dados!$H:$H,$L$1,base_de_dados!$C:$C,$A422,base_de_dados!$M:$M,"&lt;=2014",base_de_dados!$O:$O,"&gt;=42004")</f>
        <v>0</v>
      </c>
      <c r="D422" s="5">
        <f>SUMIFS(base_de_dados!$T:$T,base_de_dados!$B:$B,$B422,base_de_dados!$G:$G,D$61,base_de_dados!$H:$H,$L$1,base_de_dados!$C:$C,$A422,base_de_dados!$M:$M,"&lt;=2014",base_de_dados!$O:$O,"&gt;=42004")</f>
        <v>0</v>
      </c>
      <c r="E422" s="5">
        <f>SUMIFS(base_de_dados!$T:$T,base_de_dados!$B:$B,$B422,base_de_dados!$G:$G,E$61,base_de_dados!$H:$H,$L$1,base_de_dados!$C:$C,$A422,base_de_dados!$M:$M,"&lt;=2014",base_de_dados!$O:$O,"&gt;=42004")</f>
        <v>0</v>
      </c>
      <c r="F422" s="5">
        <f>SUMIFS(base_de_dados!$T:$T,base_de_dados!$B:$B,$B422,base_de_dados!$G:$G,F$61,base_de_dados!$H:$H,$L$1,base_de_dados!$C:$C,$A422,base_de_dados!$M:$M,"&lt;=2014",base_de_dados!$O:$O,"&gt;=42004")</f>
        <v>0</v>
      </c>
      <c r="G422" s="5">
        <f>SUMIFS(base_de_dados!$T:$T,base_de_dados!$B:$B,$B422,base_de_dados!$G:$G,G$61,base_de_dados!$H:$H,$L$1,base_de_dados!$C:$C,$A422,base_de_dados!$M:$M,"&lt;=2014",base_de_dados!$O:$O,"&gt;=42004")</f>
        <v>0</v>
      </c>
      <c r="H422" s="5">
        <f>SUMIFS(base_de_dados!$T:$T,base_de_dados!$B:$B,$B422,base_de_dados!$G:$G,H$61,base_de_dados!$H:$H,$L$1,base_de_dados!$C:$C,$A422,base_de_dados!$M:$M,"&lt;=2014",base_de_dados!$O:$O,"&gt;=42004")</f>
        <v>0</v>
      </c>
      <c r="I422" s="5">
        <f>SUMIFS(base_de_dados!$T:$T,base_de_dados!$B:$B,$B422,base_de_dados!$G:$G,I$61,base_de_dados!$H:$H,$L$1,base_de_dados!$C:$C,$A422,base_de_dados!$M:$M,"&lt;=2014",base_de_dados!$O:$O,"&gt;=42004")</f>
        <v>0</v>
      </c>
      <c r="J422" s="5">
        <f>SUMIFS(base_de_dados!$T:$T,base_de_dados!$B:$B,$B422,base_de_dados!$G:$G,J$61,base_de_dados!$H:$H,$L$1,base_de_dados!$C:$C,$A422,base_de_dados!$M:$M,"&lt;=2014",base_de_dados!$O:$O,"&gt;=42004")</f>
        <v>0</v>
      </c>
      <c r="K422" s="32">
        <f t="shared" si="10"/>
        <v>0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SUMIFS(base_de_dados!$T:$T,base_de_dados!$B:$B,$B423,base_de_dados!$G:$G,C$61,base_de_dados!$H:$H,$L$1,base_de_dados!$C:$C,$A423,base_de_dados!$M:$M,"&lt;=2014",base_de_dados!$O:$O,"&gt;=42004")</f>
        <v>0</v>
      </c>
      <c r="D423" s="5">
        <f>SUMIFS(base_de_dados!$T:$T,base_de_dados!$B:$B,$B423,base_de_dados!$G:$G,D$61,base_de_dados!$H:$H,$L$1,base_de_dados!$C:$C,$A423,base_de_dados!$M:$M,"&lt;=2014",base_de_dados!$O:$O,"&gt;=42004")</f>
        <v>0</v>
      </c>
      <c r="E423" s="5">
        <f>SUMIFS(base_de_dados!$T:$T,base_de_dados!$B:$B,$B423,base_de_dados!$G:$G,E$61,base_de_dados!$H:$H,$L$1,base_de_dados!$C:$C,$A423,base_de_dados!$M:$M,"&lt;=2014",base_de_dados!$O:$O,"&gt;=42004")</f>
        <v>0</v>
      </c>
      <c r="F423" s="5">
        <f>SUMIFS(base_de_dados!$T:$T,base_de_dados!$B:$B,$B423,base_de_dados!$G:$G,F$61,base_de_dados!$H:$H,$L$1,base_de_dados!$C:$C,$A423,base_de_dados!$M:$M,"&lt;=2014",base_de_dados!$O:$O,"&gt;=42004")</f>
        <v>0</v>
      </c>
      <c r="G423" s="5">
        <f>SUMIFS(base_de_dados!$T:$T,base_de_dados!$B:$B,$B423,base_de_dados!$G:$G,G$61,base_de_dados!$H:$H,$L$1,base_de_dados!$C:$C,$A423,base_de_dados!$M:$M,"&lt;=2014",base_de_dados!$O:$O,"&gt;=42004")</f>
        <v>0</v>
      </c>
      <c r="H423" s="5">
        <f>SUMIFS(base_de_dados!$T:$T,base_de_dados!$B:$B,$B423,base_de_dados!$G:$G,H$61,base_de_dados!$H:$H,$L$1,base_de_dados!$C:$C,$A423,base_de_dados!$M:$M,"&lt;=2014",base_de_dados!$O:$O,"&gt;=42004")</f>
        <v>0</v>
      </c>
      <c r="I423" s="5">
        <f>SUMIFS(base_de_dados!$T:$T,base_de_dados!$B:$B,$B423,base_de_dados!$G:$G,I$61,base_de_dados!$H:$H,$L$1,base_de_dados!$C:$C,$A423,base_de_dados!$M:$M,"&lt;=2014",base_de_dados!$O:$O,"&gt;=42004")</f>
        <v>0</v>
      </c>
      <c r="J423" s="5">
        <f>SUMIFS(base_de_dados!$T:$T,base_de_dados!$B:$B,$B423,base_de_dados!$G:$G,J$61,base_de_dados!$H:$H,$L$1,base_de_dados!$C:$C,$A423,base_de_dados!$M:$M,"&lt;=2014",base_de_dados!$O:$O,"&gt;=42004")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SUMIFS(base_de_dados!$T:$T,base_de_dados!$B:$B,$B424,base_de_dados!$G:$G,C$61,base_de_dados!$H:$H,$L$1,base_de_dados!$C:$C,$A424,base_de_dados!$M:$M,"&lt;=2014",base_de_dados!$O:$O,"&gt;=42004")</f>
        <v>0</v>
      </c>
      <c r="D424" s="5">
        <f>SUMIFS(base_de_dados!$T:$T,base_de_dados!$B:$B,$B424,base_de_dados!$G:$G,D$61,base_de_dados!$H:$H,$L$1,base_de_dados!$C:$C,$A424,base_de_dados!$M:$M,"&lt;=2014",base_de_dados!$O:$O,"&gt;=42004")</f>
        <v>0</v>
      </c>
      <c r="E424" s="5">
        <f>SUMIFS(base_de_dados!$T:$T,base_de_dados!$B:$B,$B424,base_de_dados!$G:$G,E$61,base_de_dados!$H:$H,$L$1,base_de_dados!$C:$C,$A424,base_de_dados!$M:$M,"&lt;=2014",base_de_dados!$O:$O,"&gt;=42004")</f>
        <v>0</v>
      </c>
      <c r="F424" s="5">
        <f>SUMIFS(base_de_dados!$T:$T,base_de_dados!$B:$B,$B424,base_de_dados!$G:$G,F$61,base_de_dados!$H:$H,$L$1,base_de_dados!$C:$C,$A424,base_de_dados!$M:$M,"&lt;=2014",base_de_dados!$O:$O,"&gt;=42004")</f>
        <v>0</v>
      </c>
      <c r="G424" s="5">
        <f>SUMIFS(base_de_dados!$T:$T,base_de_dados!$B:$B,$B424,base_de_dados!$G:$G,G$61,base_de_dados!$H:$H,$L$1,base_de_dados!$C:$C,$A424,base_de_dados!$M:$M,"&lt;=2014",base_de_dados!$O:$O,"&gt;=42004")</f>
        <v>0</v>
      </c>
      <c r="H424" s="5">
        <f>SUMIFS(base_de_dados!$T:$T,base_de_dados!$B:$B,$B424,base_de_dados!$G:$G,H$61,base_de_dados!$H:$H,$L$1,base_de_dados!$C:$C,$A424,base_de_dados!$M:$M,"&lt;=2014",base_de_dados!$O:$O,"&gt;=42004")</f>
        <v>0</v>
      </c>
      <c r="I424" s="5">
        <f>SUMIFS(base_de_dados!$T:$T,base_de_dados!$B:$B,$B424,base_de_dados!$G:$G,I$61,base_de_dados!$H:$H,$L$1,base_de_dados!$C:$C,$A424,base_de_dados!$M:$M,"&lt;=2014",base_de_dados!$O:$O,"&gt;=42004")</f>
        <v>0</v>
      </c>
      <c r="J424" s="5">
        <f>SUMIFS(base_de_dados!$T:$T,base_de_dados!$B:$B,$B424,base_de_dados!$G:$G,J$61,base_de_dados!$H:$H,$L$1,base_de_dados!$C:$C,$A424,base_de_dados!$M:$M,"&lt;=2014",base_de_dados!$O:$O,"&gt;=42004")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SUMIFS(base_de_dados!$T:$T,base_de_dados!$B:$B,$B425,base_de_dados!$G:$G,C$61,base_de_dados!$H:$H,$L$1,base_de_dados!$C:$C,$A425,base_de_dados!$M:$M,"&lt;=2014",base_de_dados!$O:$O,"&gt;=42004")</f>
        <v>0</v>
      </c>
      <c r="D425" s="5">
        <f>SUMIFS(base_de_dados!$T:$T,base_de_dados!$B:$B,$B425,base_de_dados!$G:$G,D$61,base_de_dados!$H:$H,$L$1,base_de_dados!$C:$C,$A425,base_de_dados!$M:$M,"&lt;=2014",base_de_dados!$O:$O,"&gt;=42004")</f>
        <v>4.6806823947234906E-2</v>
      </c>
      <c r="E425" s="5">
        <f>SUMIFS(base_de_dados!$T:$T,base_de_dados!$B:$B,$B425,base_de_dados!$G:$G,E$61,base_de_dados!$H:$H,$L$1,base_de_dados!$C:$C,$A425,base_de_dados!$M:$M,"&lt;=2014",base_de_dados!$O:$O,"&gt;=42004")</f>
        <v>0</v>
      </c>
      <c r="F425" s="5">
        <f>SUMIFS(base_de_dados!$T:$T,base_de_dados!$B:$B,$B425,base_de_dados!$G:$G,F$61,base_de_dados!$H:$H,$L$1,base_de_dados!$C:$C,$A425,base_de_dados!$M:$M,"&lt;=2014",base_de_dados!$O:$O,"&gt;=42004")</f>
        <v>0</v>
      </c>
      <c r="G425" s="5">
        <f>SUMIFS(base_de_dados!$T:$T,base_de_dados!$B:$B,$B425,base_de_dados!$G:$G,G$61,base_de_dados!$H:$H,$L$1,base_de_dados!$C:$C,$A425,base_de_dados!$M:$M,"&lt;=2014",base_de_dados!$O:$O,"&gt;=42004")</f>
        <v>0</v>
      </c>
      <c r="H425" s="5">
        <f>SUMIFS(base_de_dados!$T:$T,base_de_dados!$B:$B,$B425,base_de_dados!$G:$G,H$61,base_de_dados!$H:$H,$L$1,base_de_dados!$C:$C,$A425,base_de_dados!$M:$M,"&lt;=2014",base_de_dados!$O:$O,"&gt;=42004")</f>
        <v>0</v>
      </c>
      <c r="I425" s="5">
        <f>SUMIFS(base_de_dados!$T:$T,base_de_dados!$B:$B,$B425,base_de_dados!$G:$G,I$61,base_de_dados!$H:$H,$L$1,base_de_dados!$C:$C,$A425,base_de_dados!$M:$M,"&lt;=2014",base_de_dados!$O:$O,"&gt;=42004")</f>
        <v>0</v>
      </c>
      <c r="J425" s="5">
        <f>SUMIFS(base_de_dados!$T:$T,base_de_dados!$B:$B,$B425,base_de_dados!$G:$G,J$61,base_de_dados!$H:$H,$L$1,base_de_dados!$C:$C,$A425,base_de_dados!$M:$M,"&lt;=2014",base_de_dados!$O:$O,"&gt;=42004")</f>
        <v>0</v>
      </c>
      <c r="K425" s="32">
        <f t="shared" si="10"/>
        <v>4.6806823947234906E-2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SUMIFS(base_de_dados!$T:$T,base_de_dados!$B:$B,$B426,base_de_dados!$G:$G,C$61,base_de_dados!$H:$H,$L$1,base_de_dados!$C:$C,$A426,base_de_dados!$M:$M,"&lt;=2014",base_de_dados!$O:$O,"&gt;=42004")</f>
        <v>0</v>
      </c>
      <c r="D426" s="5">
        <f>SUMIFS(base_de_dados!$T:$T,base_de_dados!$B:$B,$B426,base_de_dados!$G:$G,D$61,base_de_dados!$H:$H,$L$1,base_de_dados!$C:$C,$A426,base_de_dados!$M:$M,"&lt;=2014",base_de_dados!$O:$O,"&gt;=42004")</f>
        <v>0</v>
      </c>
      <c r="E426" s="5">
        <f>SUMIFS(base_de_dados!$T:$T,base_de_dados!$B:$B,$B426,base_de_dados!$G:$G,E$61,base_de_dados!$H:$H,$L$1,base_de_dados!$C:$C,$A426,base_de_dados!$M:$M,"&lt;=2014",base_de_dados!$O:$O,"&gt;=42004")</f>
        <v>1.3156164383561644E-2</v>
      </c>
      <c r="F426" s="5">
        <f>SUMIFS(base_de_dados!$T:$T,base_de_dados!$B:$B,$B426,base_de_dados!$G:$G,F$61,base_de_dados!$H:$H,$L$1,base_de_dados!$C:$C,$A426,base_de_dados!$M:$M,"&lt;=2014",base_de_dados!$O:$O,"&gt;=42004")</f>
        <v>0</v>
      </c>
      <c r="G426" s="5">
        <f>SUMIFS(base_de_dados!$T:$T,base_de_dados!$B:$B,$B426,base_de_dados!$G:$G,G$61,base_de_dados!$H:$H,$L$1,base_de_dados!$C:$C,$A426,base_de_dados!$M:$M,"&lt;=2014",base_de_dados!$O:$O,"&gt;=42004")</f>
        <v>0</v>
      </c>
      <c r="H426" s="5">
        <f>SUMIFS(base_de_dados!$T:$T,base_de_dados!$B:$B,$B426,base_de_dados!$G:$G,H$61,base_de_dados!$H:$H,$L$1,base_de_dados!$C:$C,$A426,base_de_dados!$M:$M,"&lt;=2014",base_de_dados!$O:$O,"&gt;=42004")</f>
        <v>0</v>
      </c>
      <c r="I426" s="5">
        <f>SUMIFS(base_de_dados!$T:$T,base_de_dados!$B:$B,$B426,base_de_dados!$G:$G,I$61,base_de_dados!$H:$H,$L$1,base_de_dados!$C:$C,$A426,base_de_dados!$M:$M,"&lt;=2014",base_de_dados!$O:$O,"&gt;=42004")</f>
        <v>0</v>
      </c>
      <c r="J426" s="5">
        <f>SUMIFS(base_de_dados!$T:$T,base_de_dados!$B:$B,$B426,base_de_dados!$G:$G,J$61,base_de_dados!$H:$H,$L$1,base_de_dados!$C:$C,$A426,base_de_dados!$M:$M,"&lt;=2014",base_de_dados!$O:$O,"&gt;=42004")</f>
        <v>0</v>
      </c>
      <c r="K426" s="32">
        <f t="shared" si="10"/>
        <v>1.3156164383561644E-2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SUMIFS(base_de_dados!$T:$T,base_de_dados!$B:$B,$B427,base_de_dados!$G:$G,C$61,base_de_dados!$H:$H,$L$1,base_de_dados!$C:$C,$A427,base_de_dados!$M:$M,"&lt;=2014",base_de_dados!$O:$O,"&gt;=42004")</f>
        <v>0</v>
      </c>
      <c r="D427" s="5">
        <f>SUMIFS(base_de_dados!$T:$T,base_de_dados!$B:$B,$B427,base_de_dados!$G:$G,D$61,base_de_dados!$H:$H,$L$1,base_de_dados!$C:$C,$A427,base_de_dados!$M:$M,"&lt;=2014",base_de_dados!$O:$O,"&gt;=42004")</f>
        <v>0</v>
      </c>
      <c r="E427" s="5">
        <f>SUMIFS(base_de_dados!$T:$T,base_de_dados!$B:$B,$B427,base_de_dados!$G:$G,E$61,base_de_dados!$H:$H,$L$1,base_de_dados!$C:$C,$A427,base_de_dados!$M:$M,"&lt;=2014",base_de_dados!$O:$O,"&gt;=42004")</f>
        <v>0</v>
      </c>
      <c r="F427" s="5">
        <f>SUMIFS(base_de_dados!$T:$T,base_de_dados!$B:$B,$B427,base_de_dados!$G:$G,F$61,base_de_dados!$H:$H,$L$1,base_de_dados!$C:$C,$A427,base_de_dados!$M:$M,"&lt;=2014",base_de_dados!$O:$O,"&gt;=42004")</f>
        <v>0</v>
      </c>
      <c r="G427" s="5">
        <f>SUMIFS(base_de_dados!$T:$T,base_de_dados!$B:$B,$B427,base_de_dados!$G:$G,G$61,base_de_dados!$H:$H,$L$1,base_de_dados!$C:$C,$A427,base_de_dados!$M:$M,"&lt;=2014",base_de_dados!$O:$O,"&gt;=42004")</f>
        <v>0</v>
      </c>
      <c r="H427" s="5">
        <f>SUMIFS(base_de_dados!$T:$T,base_de_dados!$B:$B,$B427,base_de_dados!$G:$G,H$61,base_de_dados!$H:$H,$L$1,base_de_dados!$C:$C,$A427,base_de_dados!$M:$M,"&lt;=2014",base_de_dados!$O:$O,"&gt;=42004")</f>
        <v>0</v>
      </c>
      <c r="I427" s="5">
        <f>SUMIFS(base_de_dados!$T:$T,base_de_dados!$B:$B,$B427,base_de_dados!$G:$G,I$61,base_de_dados!$H:$H,$L$1,base_de_dados!$C:$C,$A427,base_de_dados!$M:$M,"&lt;=2014",base_de_dados!$O:$O,"&gt;=42004")</f>
        <v>0</v>
      </c>
      <c r="J427" s="5">
        <f>SUMIFS(base_de_dados!$T:$T,base_de_dados!$B:$B,$B427,base_de_dados!$G:$G,J$61,base_de_dados!$H:$H,$L$1,base_de_dados!$C:$C,$A427,base_de_dados!$M:$M,"&lt;=2014",base_de_dados!$O:$O,"&gt;=42004")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SUMIFS(base_de_dados!$T:$T,base_de_dados!$B:$B,$B428,base_de_dados!$G:$G,C$61,base_de_dados!$H:$H,$L$1,base_de_dados!$C:$C,$A428,base_de_dados!$M:$M,"&lt;=2014",base_de_dados!$O:$O,"&gt;=42004")</f>
        <v>0</v>
      </c>
      <c r="D428" s="5">
        <f>SUMIFS(base_de_dados!$T:$T,base_de_dados!$B:$B,$B428,base_de_dados!$G:$G,D$61,base_de_dados!$H:$H,$L$1,base_de_dados!$C:$C,$A428,base_de_dados!$M:$M,"&lt;=2014",base_de_dados!$O:$O,"&gt;=42004")</f>
        <v>0</v>
      </c>
      <c r="E428" s="5">
        <f>SUMIFS(base_de_dados!$T:$T,base_de_dados!$B:$B,$B428,base_de_dados!$G:$G,E$61,base_de_dados!$H:$H,$L$1,base_de_dados!$C:$C,$A428,base_de_dados!$M:$M,"&lt;=2014",base_de_dados!$O:$O,"&gt;=42004")</f>
        <v>0</v>
      </c>
      <c r="F428" s="5">
        <f>SUMIFS(base_de_dados!$T:$T,base_de_dados!$B:$B,$B428,base_de_dados!$G:$G,F$61,base_de_dados!$H:$H,$L$1,base_de_dados!$C:$C,$A428,base_de_dados!$M:$M,"&lt;=2014",base_de_dados!$O:$O,"&gt;=42004")</f>
        <v>0</v>
      </c>
      <c r="G428" s="5">
        <f>SUMIFS(base_de_dados!$T:$T,base_de_dados!$B:$B,$B428,base_de_dados!$G:$G,G$61,base_de_dados!$H:$H,$L$1,base_de_dados!$C:$C,$A428,base_de_dados!$M:$M,"&lt;=2014",base_de_dados!$O:$O,"&gt;=42004")</f>
        <v>0</v>
      </c>
      <c r="H428" s="5">
        <f>SUMIFS(base_de_dados!$T:$T,base_de_dados!$B:$B,$B428,base_de_dados!$G:$G,H$61,base_de_dados!$H:$H,$L$1,base_de_dados!$C:$C,$A428,base_de_dados!$M:$M,"&lt;=2014",base_de_dados!$O:$O,"&gt;=42004")</f>
        <v>0</v>
      </c>
      <c r="I428" s="5">
        <f>SUMIFS(base_de_dados!$T:$T,base_de_dados!$B:$B,$B428,base_de_dados!$G:$G,I$61,base_de_dados!$H:$H,$L$1,base_de_dados!$C:$C,$A428,base_de_dados!$M:$M,"&lt;=2014",base_de_dados!$O:$O,"&gt;=42004")</f>
        <v>0</v>
      </c>
      <c r="J428" s="5">
        <f>SUMIFS(base_de_dados!$T:$T,base_de_dados!$B:$B,$B428,base_de_dados!$G:$G,J$61,base_de_dados!$H:$H,$L$1,base_de_dados!$C:$C,$A428,base_de_dados!$M:$M,"&lt;=2014",base_de_dados!$O:$O,"&gt;=42004")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SUMIFS(base_de_dados!$T:$T,base_de_dados!$B:$B,$B429,base_de_dados!$G:$G,C$61,base_de_dados!$H:$H,$L$1,base_de_dados!$C:$C,$A429,base_de_dados!$M:$M,"&lt;=2014",base_de_dados!$O:$O,"&gt;=42004")</f>
        <v>0</v>
      </c>
      <c r="D429" s="5">
        <f>SUMIFS(base_de_dados!$T:$T,base_de_dados!$B:$B,$B429,base_de_dados!$G:$G,D$61,base_de_dados!$H:$H,$L$1,base_de_dados!$C:$C,$A429,base_de_dados!$M:$M,"&lt;=2014",base_de_dados!$O:$O,"&gt;=42004")</f>
        <v>0</v>
      </c>
      <c r="E429" s="5">
        <f>SUMIFS(base_de_dados!$T:$T,base_de_dados!$B:$B,$B429,base_de_dados!$G:$G,E$61,base_de_dados!$H:$H,$L$1,base_de_dados!$C:$C,$A429,base_de_dados!$M:$M,"&lt;=2014",base_de_dados!$O:$O,"&gt;=42004")</f>
        <v>0</v>
      </c>
      <c r="F429" s="5">
        <f>SUMIFS(base_de_dados!$T:$T,base_de_dados!$B:$B,$B429,base_de_dados!$G:$G,F$61,base_de_dados!$H:$H,$L$1,base_de_dados!$C:$C,$A429,base_de_dados!$M:$M,"&lt;=2014",base_de_dados!$O:$O,"&gt;=42004")</f>
        <v>0</v>
      </c>
      <c r="G429" s="5">
        <f>SUMIFS(base_de_dados!$T:$T,base_de_dados!$B:$B,$B429,base_de_dados!$G:$G,G$61,base_de_dados!$H:$H,$L$1,base_de_dados!$C:$C,$A429,base_de_dados!$M:$M,"&lt;=2014",base_de_dados!$O:$O,"&gt;=42004")</f>
        <v>0</v>
      </c>
      <c r="H429" s="5">
        <f>SUMIFS(base_de_dados!$T:$T,base_de_dados!$B:$B,$B429,base_de_dados!$G:$G,H$61,base_de_dados!$H:$H,$L$1,base_de_dados!$C:$C,$A429,base_de_dados!$M:$M,"&lt;=2014",base_de_dados!$O:$O,"&gt;=42004")</f>
        <v>0</v>
      </c>
      <c r="I429" s="5">
        <f>SUMIFS(base_de_dados!$T:$T,base_de_dados!$B:$B,$B429,base_de_dados!$G:$G,I$61,base_de_dados!$H:$H,$L$1,base_de_dados!$C:$C,$A429,base_de_dados!$M:$M,"&lt;=2014",base_de_dados!$O:$O,"&gt;=42004")</f>
        <v>0</v>
      </c>
      <c r="J429" s="5">
        <f>SUMIFS(base_de_dados!$T:$T,base_de_dados!$B:$B,$B429,base_de_dados!$G:$G,J$61,base_de_dados!$H:$H,$L$1,base_de_dados!$C:$C,$A429,base_de_dados!$M:$M,"&lt;=2014",base_de_dados!$O:$O,"&gt;=42004")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SUMIFS(base_de_dados!$T:$T,base_de_dados!$B:$B,$B430,base_de_dados!$G:$G,C$61,base_de_dados!$H:$H,$L$1,base_de_dados!$C:$C,$A430,base_de_dados!$M:$M,"&lt;=2014",base_de_dados!$O:$O,"&gt;=42004")</f>
        <v>0</v>
      </c>
      <c r="D430" s="5">
        <f>SUMIFS(base_de_dados!$T:$T,base_de_dados!$B:$B,$B430,base_de_dados!$G:$G,D$61,base_de_dados!$H:$H,$L$1,base_de_dados!$C:$C,$A430,base_de_dados!$M:$M,"&lt;=2014",base_de_dados!$O:$O,"&gt;=42004")</f>
        <v>0</v>
      </c>
      <c r="E430" s="5">
        <f>SUMIFS(base_de_dados!$T:$T,base_de_dados!$B:$B,$B430,base_de_dados!$G:$G,E$61,base_de_dados!$H:$H,$L$1,base_de_dados!$C:$C,$A430,base_de_dados!$M:$M,"&lt;=2014",base_de_dados!$O:$O,"&gt;=42004")</f>
        <v>0</v>
      </c>
      <c r="F430" s="5">
        <f>SUMIFS(base_de_dados!$T:$T,base_de_dados!$B:$B,$B430,base_de_dados!$G:$G,F$61,base_de_dados!$H:$H,$L$1,base_de_dados!$C:$C,$A430,base_de_dados!$M:$M,"&lt;=2014",base_de_dados!$O:$O,"&gt;=42004")</f>
        <v>0</v>
      </c>
      <c r="G430" s="5">
        <f>SUMIFS(base_de_dados!$T:$T,base_de_dados!$B:$B,$B430,base_de_dados!$G:$G,G$61,base_de_dados!$H:$H,$L$1,base_de_dados!$C:$C,$A430,base_de_dados!$M:$M,"&lt;=2014",base_de_dados!$O:$O,"&gt;=42004")</f>
        <v>0</v>
      </c>
      <c r="H430" s="5">
        <f>SUMIFS(base_de_dados!$T:$T,base_de_dados!$B:$B,$B430,base_de_dados!$G:$G,H$61,base_de_dados!$H:$H,$L$1,base_de_dados!$C:$C,$A430,base_de_dados!$M:$M,"&lt;=2014",base_de_dados!$O:$O,"&gt;=42004")</f>
        <v>0</v>
      </c>
      <c r="I430" s="5">
        <f>SUMIFS(base_de_dados!$T:$T,base_de_dados!$B:$B,$B430,base_de_dados!$G:$G,I$61,base_de_dados!$H:$H,$L$1,base_de_dados!$C:$C,$A430,base_de_dados!$M:$M,"&lt;=2014",base_de_dados!$O:$O,"&gt;=42004")</f>
        <v>0</v>
      </c>
      <c r="J430" s="5">
        <f>SUMIFS(base_de_dados!$T:$T,base_de_dados!$B:$B,$B430,base_de_dados!$G:$G,J$61,base_de_dados!$H:$H,$L$1,base_de_dados!$C:$C,$A430,base_de_dados!$M:$M,"&lt;=2014",base_de_dados!$O:$O,"&gt;=42004")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SUMIFS(base_de_dados!$T:$T,base_de_dados!$B:$B,$B431,base_de_dados!$G:$G,C$61,base_de_dados!$H:$H,$L$1,base_de_dados!$C:$C,$A431,base_de_dados!$M:$M,"&lt;=2014",base_de_dados!$O:$O,"&gt;=42004")</f>
        <v>0</v>
      </c>
      <c r="D431" s="5">
        <f>SUMIFS(base_de_dados!$T:$T,base_de_dados!$B:$B,$B431,base_de_dados!$G:$G,D$61,base_de_dados!$H:$H,$L$1,base_de_dados!$C:$C,$A431,base_de_dados!$M:$M,"&lt;=2014",base_de_dados!$O:$O,"&gt;=42004")</f>
        <v>0</v>
      </c>
      <c r="E431" s="5">
        <f>SUMIFS(base_de_dados!$T:$T,base_de_dados!$B:$B,$B431,base_de_dados!$G:$G,E$61,base_de_dados!$H:$H,$L$1,base_de_dados!$C:$C,$A431,base_de_dados!$M:$M,"&lt;=2014",base_de_dados!$O:$O,"&gt;=42004")</f>
        <v>0</v>
      </c>
      <c r="F431" s="5">
        <f>SUMIFS(base_de_dados!$T:$T,base_de_dados!$B:$B,$B431,base_de_dados!$G:$G,F$61,base_de_dados!$H:$H,$L$1,base_de_dados!$C:$C,$A431,base_de_dados!$M:$M,"&lt;=2014",base_de_dados!$O:$O,"&gt;=42004")</f>
        <v>0</v>
      </c>
      <c r="G431" s="5">
        <f>SUMIFS(base_de_dados!$T:$T,base_de_dados!$B:$B,$B431,base_de_dados!$G:$G,G$61,base_de_dados!$H:$H,$L$1,base_de_dados!$C:$C,$A431,base_de_dados!$M:$M,"&lt;=2014",base_de_dados!$O:$O,"&gt;=42004")</f>
        <v>0</v>
      </c>
      <c r="H431" s="5">
        <f>SUMIFS(base_de_dados!$T:$T,base_de_dados!$B:$B,$B431,base_de_dados!$G:$G,H$61,base_de_dados!$H:$H,$L$1,base_de_dados!$C:$C,$A431,base_de_dados!$M:$M,"&lt;=2014",base_de_dados!$O:$O,"&gt;=42004")</f>
        <v>0</v>
      </c>
      <c r="I431" s="5">
        <f>SUMIFS(base_de_dados!$T:$T,base_de_dados!$B:$B,$B431,base_de_dados!$G:$G,I$61,base_de_dados!$H:$H,$L$1,base_de_dados!$C:$C,$A431,base_de_dados!$M:$M,"&lt;=2014",base_de_dados!$O:$O,"&gt;=42004")</f>
        <v>0</v>
      </c>
      <c r="J431" s="5">
        <f>SUMIFS(base_de_dados!$T:$T,base_de_dados!$B:$B,$B431,base_de_dados!$G:$G,J$61,base_de_dados!$H:$H,$L$1,base_de_dados!$C:$C,$A431,base_de_dados!$M:$M,"&lt;=2014",base_de_dados!$O:$O,"&gt;=42004")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SUMIFS(base_de_dados!$T:$T,base_de_dados!$B:$B,$B432,base_de_dados!$G:$G,C$61,base_de_dados!$H:$H,$L$1,base_de_dados!$C:$C,$A432,base_de_dados!$M:$M,"&lt;=2014",base_de_dados!$O:$O,"&gt;=42004")</f>
        <v>0</v>
      </c>
      <c r="D432" s="5">
        <f>SUMIFS(base_de_dados!$T:$T,base_de_dados!$B:$B,$B432,base_de_dados!$G:$G,D$61,base_de_dados!$H:$H,$L$1,base_de_dados!$C:$C,$A432,base_de_dados!$M:$M,"&lt;=2014",base_de_dados!$O:$O,"&gt;=42004")</f>
        <v>0</v>
      </c>
      <c r="E432" s="5">
        <f>SUMIFS(base_de_dados!$T:$T,base_de_dados!$B:$B,$B432,base_de_dados!$G:$G,E$61,base_de_dados!$H:$H,$L$1,base_de_dados!$C:$C,$A432,base_de_dados!$M:$M,"&lt;=2014",base_de_dados!$O:$O,"&gt;=42004")</f>
        <v>0</v>
      </c>
      <c r="F432" s="5">
        <f>SUMIFS(base_de_dados!$T:$T,base_de_dados!$B:$B,$B432,base_de_dados!$G:$G,F$61,base_de_dados!$H:$H,$L$1,base_de_dados!$C:$C,$A432,base_de_dados!$M:$M,"&lt;=2014",base_de_dados!$O:$O,"&gt;=42004")</f>
        <v>0</v>
      </c>
      <c r="G432" s="5">
        <f>SUMIFS(base_de_dados!$T:$T,base_de_dados!$B:$B,$B432,base_de_dados!$G:$G,G$61,base_de_dados!$H:$H,$L$1,base_de_dados!$C:$C,$A432,base_de_dados!$M:$M,"&lt;=2014",base_de_dados!$O:$O,"&gt;=42004")</f>
        <v>0</v>
      </c>
      <c r="H432" s="5">
        <f>SUMIFS(base_de_dados!$T:$T,base_de_dados!$B:$B,$B432,base_de_dados!$G:$G,H$61,base_de_dados!$H:$H,$L$1,base_de_dados!$C:$C,$A432,base_de_dados!$M:$M,"&lt;=2014",base_de_dados!$O:$O,"&gt;=42004")</f>
        <v>0</v>
      </c>
      <c r="I432" s="5">
        <f>SUMIFS(base_de_dados!$T:$T,base_de_dados!$B:$B,$B432,base_de_dados!$G:$G,I$61,base_de_dados!$H:$H,$L$1,base_de_dados!$C:$C,$A432,base_de_dados!$M:$M,"&lt;=2014",base_de_dados!$O:$O,"&gt;=42004")</f>
        <v>0</v>
      </c>
      <c r="J432" s="5">
        <f>SUMIFS(base_de_dados!$T:$T,base_de_dados!$B:$B,$B432,base_de_dados!$G:$G,J$61,base_de_dados!$H:$H,$L$1,base_de_dados!$C:$C,$A432,base_de_dados!$M:$M,"&lt;=2014",base_de_dados!$O:$O,"&gt;=42004")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SUMIFS(base_de_dados!$T:$T,base_de_dados!$B:$B,$B433,base_de_dados!$G:$G,C$61,base_de_dados!$H:$H,$L$1,base_de_dados!$C:$C,$A433,base_de_dados!$M:$M,"&lt;=2014",base_de_dados!$O:$O,"&gt;=42004")</f>
        <v>0</v>
      </c>
      <c r="D433" s="5">
        <f>SUMIFS(base_de_dados!$T:$T,base_de_dados!$B:$B,$B433,base_de_dados!$G:$G,D$61,base_de_dados!$H:$H,$L$1,base_de_dados!$C:$C,$A433,base_de_dados!$M:$M,"&lt;=2014",base_de_dados!$O:$O,"&gt;=42004")</f>
        <v>0</v>
      </c>
      <c r="E433" s="5">
        <f>SUMIFS(base_de_dados!$T:$T,base_de_dados!$B:$B,$B433,base_de_dados!$G:$G,E$61,base_de_dados!$H:$H,$L$1,base_de_dados!$C:$C,$A433,base_de_dados!$M:$M,"&lt;=2014",base_de_dados!$O:$O,"&gt;=42004")</f>
        <v>0</v>
      </c>
      <c r="F433" s="5">
        <f>SUMIFS(base_de_dados!$T:$T,base_de_dados!$B:$B,$B433,base_de_dados!$G:$G,F$61,base_de_dados!$H:$H,$L$1,base_de_dados!$C:$C,$A433,base_de_dados!$M:$M,"&lt;=2014",base_de_dados!$O:$O,"&gt;=42004")</f>
        <v>0</v>
      </c>
      <c r="G433" s="5">
        <f>SUMIFS(base_de_dados!$T:$T,base_de_dados!$B:$B,$B433,base_de_dados!$G:$G,G$61,base_de_dados!$H:$H,$L$1,base_de_dados!$C:$C,$A433,base_de_dados!$M:$M,"&lt;=2014",base_de_dados!$O:$O,"&gt;=42004")</f>
        <v>0</v>
      </c>
      <c r="H433" s="5">
        <f>SUMIFS(base_de_dados!$T:$T,base_de_dados!$B:$B,$B433,base_de_dados!$G:$G,H$61,base_de_dados!$H:$H,$L$1,base_de_dados!$C:$C,$A433,base_de_dados!$M:$M,"&lt;=2014",base_de_dados!$O:$O,"&gt;=42004")</f>
        <v>0</v>
      </c>
      <c r="I433" s="5">
        <f>SUMIFS(base_de_dados!$T:$T,base_de_dados!$B:$B,$B433,base_de_dados!$G:$G,I$61,base_de_dados!$H:$H,$L$1,base_de_dados!$C:$C,$A433,base_de_dados!$M:$M,"&lt;=2014",base_de_dados!$O:$O,"&gt;=42004")</f>
        <v>0</v>
      </c>
      <c r="J433" s="5">
        <f>SUMIFS(base_de_dados!$T:$T,base_de_dados!$B:$B,$B433,base_de_dados!$G:$G,J$61,base_de_dados!$H:$H,$L$1,base_de_dados!$C:$C,$A433,base_de_dados!$M:$M,"&lt;=2014",base_de_dados!$O:$O,"&gt;=42004")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SUMIFS(base_de_dados!$T:$T,base_de_dados!$B:$B,$B434,base_de_dados!$G:$G,C$61,base_de_dados!$H:$H,$L$1,base_de_dados!$C:$C,$A434,base_de_dados!$M:$M,"&lt;=2014",base_de_dados!$O:$O,"&gt;=42004")</f>
        <v>0</v>
      </c>
      <c r="D434" s="5">
        <f>SUMIFS(base_de_dados!$T:$T,base_de_dados!$B:$B,$B434,base_de_dados!$G:$G,D$61,base_de_dados!$H:$H,$L$1,base_de_dados!$C:$C,$A434,base_de_dados!$M:$M,"&lt;=2014",base_de_dados!$O:$O,"&gt;=42004")</f>
        <v>0</v>
      </c>
      <c r="E434" s="5">
        <f>SUMIFS(base_de_dados!$T:$T,base_de_dados!$B:$B,$B434,base_de_dados!$G:$G,E$61,base_de_dados!$H:$H,$L$1,base_de_dados!$C:$C,$A434,base_de_dados!$M:$M,"&lt;=2014",base_de_dados!$O:$O,"&gt;=42004")</f>
        <v>0</v>
      </c>
      <c r="F434" s="5">
        <f>SUMIFS(base_de_dados!$T:$T,base_de_dados!$B:$B,$B434,base_de_dados!$G:$G,F$61,base_de_dados!$H:$H,$L$1,base_de_dados!$C:$C,$A434,base_de_dados!$M:$M,"&lt;=2014",base_de_dados!$O:$O,"&gt;=42004")</f>
        <v>0</v>
      </c>
      <c r="G434" s="5">
        <f>SUMIFS(base_de_dados!$T:$T,base_de_dados!$B:$B,$B434,base_de_dados!$G:$G,G$61,base_de_dados!$H:$H,$L$1,base_de_dados!$C:$C,$A434,base_de_dados!$M:$M,"&lt;=2014",base_de_dados!$O:$O,"&gt;=42004")</f>
        <v>0</v>
      </c>
      <c r="H434" s="5">
        <f>SUMIFS(base_de_dados!$T:$T,base_de_dados!$B:$B,$B434,base_de_dados!$G:$G,H$61,base_de_dados!$H:$H,$L$1,base_de_dados!$C:$C,$A434,base_de_dados!$M:$M,"&lt;=2014",base_de_dados!$O:$O,"&gt;=42004")</f>
        <v>0</v>
      </c>
      <c r="I434" s="5">
        <f>SUMIFS(base_de_dados!$T:$T,base_de_dados!$B:$B,$B434,base_de_dados!$G:$G,I$61,base_de_dados!$H:$H,$L$1,base_de_dados!$C:$C,$A434,base_de_dados!$M:$M,"&lt;=2014",base_de_dados!$O:$O,"&gt;=42004")</f>
        <v>0</v>
      </c>
      <c r="J434" s="5">
        <f>SUMIFS(base_de_dados!$T:$T,base_de_dados!$B:$B,$B434,base_de_dados!$G:$G,J$61,base_de_dados!$H:$H,$L$1,base_de_dados!$C:$C,$A434,base_de_dados!$M:$M,"&lt;=2014",base_de_dados!$O:$O,"&gt;=42004")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SUMIFS(base_de_dados!$T:$T,base_de_dados!$B:$B,$B435,base_de_dados!$G:$G,C$61,base_de_dados!$H:$H,$L$1,base_de_dados!$C:$C,$A435,base_de_dados!$M:$M,"&lt;=2014",base_de_dados!$O:$O,"&gt;=42004")</f>
        <v>0</v>
      </c>
      <c r="D435" s="5">
        <f>SUMIFS(base_de_dados!$T:$T,base_de_dados!$B:$B,$B435,base_de_dados!$G:$G,D$61,base_de_dados!$H:$H,$L$1,base_de_dados!$C:$C,$A435,base_de_dados!$M:$M,"&lt;=2014",base_de_dados!$O:$O,"&gt;=42004")</f>
        <v>0</v>
      </c>
      <c r="E435" s="5">
        <f>SUMIFS(base_de_dados!$T:$T,base_de_dados!$B:$B,$B435,base_de_dados!$G:$G,E$61,base_de_dados!$H:$H,$L$1,base_de_dados!$C:$C,$A435,base_de_dados!$M:$M,"&lt;=2014",base_de_dados!$O:$O,"&gt;=42004")</f>
        <v>0</v>
      </c>
      <c r="F435" s="5">
        <f>SUMIFS(base_de_dados!$T:$T,base_de_dados!$B:$B,$B435,base_de_dados!$G:$G,F$61,base_de_dados!$H:$H,$L$1,base_de_dados!$C:$C,$A435,base_de_dados!$M:$M,"&lt;=2014",base_de_dados!$O:$O,"&gt;=42004")</f>
        <v>0</v>
      </c>
      <c r="G435" s="5">
        <f>SUMIFS(base_de_dados!$T:$T,base_de_dados!$B:$B,$B435,base_de_dados!$G:$G,G$61,base_de_dados!$H:$H,$L$1,base_de_dados!$C:$C,$A435,base_de_dados!$M:$M,"&lt;=2014",base_de_dados!$O:$O,"&gt;=42004")</f>
        <v>0</v>
      </c>
      <c r="H435" s="5">
        <f>SUMIFS(base_de_dados!$T:$T,base_de_dados!$B:$B,$B435,base_de_dados!$G:$G,H$61,base_de_dados!$H:$H,$L$1,base_de_dados!$C:$C,$A435,base_de_dados!$M:$M,"&lt;=2014",base_de_dados!$O:$O,"&gt;=42004")</f>
        <v>0</v>
      </c>
      <c r="I435" s="5">
        <f>SUMIFS(base_de_dados!$T:$T,base_de_dados!$B:$B,$B435,base_de_dados!$G:$G,I$61,base_de_dados!$H:$H,$L$1,base_de_dados!$C:$C,$A435,base_de_dados!$M:$M,"&lt;=2014",base_de_dados!$O:$O,"&gt;=42004")</f>
        <v>0</v>
      </c>
      <c r="J435" s="5">
        <f>SUMIFS(base_de_dados!$T:$T,base_de_dados!$B:$B,$B435,base_de_dados!$G:$G,J$61,base_de_dados!$H:$H,$L$1,base_de_dados!$C:$C,$A435,base_de_dados!$M:$M,"&lt;=2014",base_de_dados!$O:$O,"&gt;=42004")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SUMIFS(base_de_dados!$T:$T,base_de_dados!$B:$B,$B436,base_de_dados!$G:$G,C$61,base_de_dados!$H:$H,$L$1,base_de_dados!$C:$C,$A436,base_de_dados!$M:$M,"&lt;=2014",base_de_dados!$O:$O,"&gt;=42004")</f>
        <v>0</v>
      </c>
      <c r="D436" s="5">
        <f>SUMIFS(base_de_dados!$T:$T,base_de_dados!$B:$B,$B436,base_de_dados!$G:$G,D$61,base_de_dados!$H:$H,$L$1,base_de_dados!$C:$C,$A436,base_de_dados!$M:$M,"&lt;=2014",base_de_dados!$O:$O,"&gt;=42004")</f>
        <v>0</v>
      </c>
      <c r="E436" s="5">
        <f>SUMIFS(base_de_dados!$T:$T,base_de_dados!$B:$B,$B436,base_de_dados!$G:$G,E$61,base_de_dados!$H:$H,$L$1,base_de_dados!$C:$C,$A436,base_de_dados!$M:$M,"&lt;=2014",base_de_dados!$O:$O,"&gt;=42004")</f>
        <v>0</v>
      </c>
      <c r="F436" s="5">
        <f>SUMIFS(base_de_dados!$T:$T,base_de_dados!$B:$B,$B436,base_de_dados!$G:$G,F$61,base_de_dados!$H:$H,$L$1,base_de_dados!$C:$C,$A436,base_de_dados!$M:$M,"&lt;=2014",base_de_dados!$O:$O,"&gt;=42004")</f>
        <v>0</v>
      </c>
      <c r="G436" s="5">
        <f>SUMIFS(base_de_dados!$T:$T,base_de_dados!$B:$B,$B436,base_de_dados!$G:$G,G$61,base_de_dados!$H:$H,$L$1,base_de_dados!$C:$C,$A436,base_de_dados!$M:$M,"&lt;=2014",base_de_dados!$O:$O,"&gt;=42004")</f>
        <v>0</v>
      </c>
      <c r="H436" s="5">
        <f>SUMIFS(base_de_dados!$T:$T,base_de_dados!$B:$B,$B436,base_de_dados!$G:$G,H$61,base_de_dados!$H:$H,$L$1,base_de_dados!$C:$C,$A436,base_de_dados!$M:$M,"&lt;=2014",base_de_dados!$O:$O,"&gt;=42004")</f>
        <v>0</v>
      </c>
      <c r="I436" s="5">
        <f>SUMIFS(base_de_dados!$T:$T,base_de_dados!$B:$B,$B436,base_de_dados!$G:$G,I$61,base_de_dados!$H:$H,$L$1,base_de_dados!$C:$C,$A436,base_de_dados!$M:$M,"&lt;=2014",base_de_dados!$O:$O,"&gt;=42004")</f>
        <v>0</v>
      </c>
      <c r="J436" s="5">
        <f>SUMIFS(base_de_dados!$T:$T,base_de_dados!$B:$B,$B436,base_de_dados!$G:$G,J$61,base_de_dados!$H:$H,$L$1,base_de_dados!$C:$C,$A436,base_de_dados!$M:$M,"&lt;=2014",base_de_dados!$O:$O,"&gt;=42004")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SUMIFS(base_de_dados!$T:$T,base_de_dados!$B:$B,$B437,base_de_dados!$G:$G,C$61,base_de_dados!$H:$H,$L$1,base_de_dados!$C:$C,$A437,base_de_dados!$M:$M,"&lt;=2014",base_de_dados!$O:$O,"&gt;=42004")</f>
        <v>0</v>
      </c>
      <c r="D437" s="5">
        <f>SUMIFS(base_de_dados!$T:$T,base_de_dados!$B:$B,$B437,base_de_dados!$G:$G,D$61,base_de_dados!$H:$H,$L$1,base_de_dados!$C:$C,$A437,base_de_dados!$M:$M,"&lt;=2014",base_de_dados!$O:$O,"&gt;=42004")</f>
        <v>0</v>
      </c>
      <c r="E437" s="5">
        <f>SUMIFS(base_de_dados!$T:$T,base_de_dados!$B:$B,$B437,base_de_dados!$G:$G,E$61,base_de_dados!$H:$H,$L$1,base_de_dados!$C:$C,$A437,base_de_dados!$M:$M,"&lt;=2014",base_de_dados!$O:$O,"&gt;=42004")</f>
        <v>0</v>
      </c>
      <c r="F437" s="5">
        <f>SUMIFS(base_de_dados!$T:$T,base_de_dados!$B:$B,$B437,base_de_dados!$G:$G,F$61,base_de_dados!$H:$H,$L$1,base_de_dados!$C:$C,$A437,base_de_dados!$M:$M,"&lt;=2014",base_de_dados!$O:$O,"&gt;=42004")</f>
        <v>0</v>
      </c>
      <c r="G437" s="5">
        <f>SUMIFS(base_de_dados!$T:$T,base_de_dados!$B:$B,$B437,base_de_dados!$G:$G,G$61,base_de_dados!$H:$H,$L$1,base_de_dados!$C:$C,$A437,base_de_dados!$M:$M,"&lt;=2014",base_de_dados!$O:$O,"&gt;=42004")</f>
        <v>0</v>
      </c>
      <c r="H437" s="5">
        <f>SUMIFS(base_de_dados!$T:$T,base_de_dados!$B:$B,$B437,base_de_dados!$G:$G,H$61,base_de_dados!$H:$H,$L$1,base_de_dados!$C:$C,$A437,base_de_dados!$M:$M,"&lt;=2014",base_de_dados!$O:$O,"&gt;=42004")</f>
        <v>0</v>
      </c>
      <c r="I437" s="5">
        <f>SUMIFS(base_de_dados!$T:$T,base_de_dados!$B:$B,$B437,base_de_dados!$G:$G,I$61,base_de_dados!$H:$H,$L$1,base_de_dados!$C:$C,$A437,base_de_dados!$M:$M,"&lt;=2014",base_de_dados!$O:$O,"&gt;=42004")</f>
        <v>0</v>
      </c>
      <c r="J437" s="5">
        <f>SUMIFS(base_de_dados!$T:$T,base_de_dados!$B:$B,$B437,base_de_dados!$G:$G,J$61,base_de_dados!$H:$H,$L$1,base_de_dados!$C:$C,$A437,base_de_dados!$M:$M,"&lt;=2014",base_de_dados!$O:$O,"&gt;=42004")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SUMIFS(base_de_dados!$T:$T,base_de_dados!$B:$B,$B438,base_de_dados!$G:$G,C$61,base_de_dados!$H:$H,$L$1,base_de_dados!$C:$C,$A438,base_de_dados!$M:$M,"&lt;=2014",base_de_dados!$O:$O,"&gt;=42004")</f>
        <v>0</v>
      </c>
      <c r="D438" s="5">
        <f>SUMIFS(base_de_dados!$T:$T,base_de_dados!$B:$B,$B438,base_de_dados!$G:$G,D$61,base_de_dados!$H:$H,$L$1,base_de_dados!$C:$C,$A438,base_de_dados!$M:$M,"&lt;=2014",base_de_dados!$O:$O,"&gt;=42004")</f>
        <v>0</v>
      </c>
      <c r="E438" s="5">
        <f>SUMIFS(base_de_dados!$T:$T,base_de_dados!$B:$B,$B438,base_de_dados!$G:$G,E$61,base_de_dados!$H:$H,$L$1,base_de_dados!$C:$C,$A438,base_de_dados!$M:$M,"&lt;=2014",base_de_dados!$O:$O,"&gt;=42004")</f>
        <v>0</v>
      </c>
      <c r="F438" s="5">
        <f>SUMIFS(base_de_dados!$T:$T,base_de_dados!$B:$B,$B438,base_de_dados!$G:$G,F$61,base_de_dados!$H:$H,$L$1,base_de_dados!$C:$C,$A438,base_de_dados!$M:$M,"&lt;=2014",base_de_dados!$O:$O,"&gt;=42004")</f>
        <v>0</v>
      </c>
      <c r="G438" s="5">
        <f>SUMIFS(base_de_dados!$T:$T,base_de_dados!$B:$B,$B438,base_de_dados!$G:$G,G$61,base_de_dados!$H:$H,$L$1,base_de_dados!$C:$C,$A438,base_de_dados!$M:$M,"&lt;=2014",base_de_dados!$O:$O,"&gt;=42004")</f>
        <v>0</v>
      </c>
      <c r="H438" s="5">
        <f>SUMIFS(base_de_dados!$T:$T,base_de_dados!$B:$B,$B438,base_de_dados!$G:$G,H$61,base_de_dados!$H:$H,$L$1,base_de_dados!$C:$C,$A438,base_de_dados!$M:$M,"&lt;=2014",base_de_dados!$O:$O,"&gt;=42004")</f>
        <v>0</v>
      </c>
      <c r="I438" s="5">
        <f>SUMIFS(base_de_dados!$T:$T,base_de_dados!$B:$B,$B438,base_de_dados!$G:$G,I$61,base_de_dados!$H:$H,$L$1,base_de_dados!$C:$C,$A438,base_de_dados!$M:$M,"&lt;=2014",base_de_dados!$O:$O,"&gt;=42004")</f>
        <v>0</v>
      </c>
      <c r="J438" s="5">
        <f>SUMIFS(base_de_dados!$T:$T,base_de_dados!$B:$B,$B438,base_de_dados!$G:$G,J$61,base_de_dados!$H:$H,$L$1,base_de_dados!$C:$C,$A438,base_de_dados!$M:$M,"&lt;=2014",base_de_dados!$O:$O,"&gt;=42004")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SUMIFS(base_de_dados!$T:$T,base_de_dados!$B:$B,$B439,base_de_dados!$G:$G,C$61,base_de_dados!$H:$H,$L$1,base_de_dados!$C:$C,$A439,base_de_dados!$M:$M,"&lt;=2014",base_de_dados!$O:$O,"&gt;=42004")</f>
        <v>0</v>
      </c>
      <c r="D439" s="5">
        <f>SUMIFS(base_de_dados!$T:$T,base_de_dados!$B:$B,$B439,base_de_dados!$G:$G,D$61,base_de_dados!$H:$H,$L$1,base_de_dados!$C:$C,$A439,base_de_dados!$M:$M,"&lt;=2014",base_de_dados!$O:$O,"&gt;=42004")</f>
        <v>0</v>
      </c>
      <c r="E439" s="5">
        <f>SUMIFS(base_de_dados!$T:$T,base_de_dados!$B:$B,$B439,base_de_dados!$G:$G,E$61,base_de_dados!$H:$H,$L$1,base_de_dados!$C:$C,$A439,base_de_dados!$M:$M,"&lt;=2014",base_de_dados!$O:$O,"&gt;=42004")</f>
        <v>0</v>
      </c>
      <c r="F439" s="5">
        <f>SUMIFS(base_de_dados!$T:$T,base_de_dados!$B:$B,$B439,base_de_dados!$G:$G,F$61,base_de_dados!$H:$H,$L$1,base_de_dados!$C:$C,$A439,base_de_dados!$M:$M,"&lt;=2014",base_de_dados!$O:$O,"&gt;=42004")</f>
        <v>0</v>
      </c>
      <c r="G439" s="5">
        <f>SUMIFS(base_de_dados!$T:$T,base_de_dados!$B:$B,$B439,base_de_dados!$G:$G,G$61,base_de_dados!$H:$H,$L$1,base_de_dados!$C:$C,$A439,base_de_dados!$M:$M,"&lt;=2014",base_de_dados!$O:$O,"&gt;=42004")</f>
        <v>0</v>
      </c>
      <c r="H439" s="5">
        <f>SUMIFS(base_de_dados!$T:$T,base_de_dados!$B:$B,$B439,base_de_dados!$G:$G,H$61,base_de_dados!$H:$H,$L$1,base_de_dados!$C:$C,$A439,base_de_dados!$M:$M,"&lt;=2014",base_de_dados!$O:$O,"&gt;=42004")</f>
        <v>0</v>
      </c>
      <c r="I439" s="5">
        <f>SUMIFS(base_de_dados!$T:$T,base_de_dados!$B:$B,$B439,base_de_dados!$G:$G,I$61,base_de_dados!$H:$H,$L$1,base_de_dados!$C:$C,$A439,base_de_dados!$M:$M,"&lt;=2014",base_de_dados!$O:$O,"&gt;=42004")</f>
        <v>0</v>
      </c>
      <c r="J439" s="5">
        <f>SUMIFS(base_de_dados!$T:$T,base_de_dados!$B:$B,$B439,base_de_dados!$G:$G,J$61,base_de_dados!$H:$H,$L$1,base_de_dados!$C:$C,$A439,base_de_dados!$M:$M,"&lt;=2014",base_de_dados!$O:$O,"&gt;=42004")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SUMIFS(base_de_dados!$T:$T,base_de_dados!$B:$B,$B440,base_de_dados!$G:$G,C$61,base_de_dados!$H:$H,$L$1,base_de_dados!$C:$C,$A440,base_de_dados!$M:$M,"&lt;=2014",base_de_dados!$O:$O,"&gt;=42004")</f>
        <v>0</v>
      </c>
      <c r="D440" s="5">
        <f>SUMIFS(base_de_dados!$T:$T,base_de_dados!$B:$B,$B440,base_de_dados!$G:$G,D$61,base_de_dados!$H:$H,$L$1,base_de_dados!$C:$C,$A440,base_de_dados!$M:$M,"&lt;=2014",base_de_dados!$O:$O,"&gt;=42004")</f>
        <v>0</v>
      </c>
      <c r="E440" s="5">
        <f>SUMIFS(base_de_dados!$T:$T,base_de_dados!$B:$B,$B440,base_de_dados!$G:$G,E$61,base_de_dados!$H:$H,$L$1,base_de_dados!$C:$C,$A440,base_de_dados!$M:$M,"&lt;=2014",base_de_dados!$O:$O,"&gt;=42004")</f>
        <v>0</v>
      </c>
      <c r="F440" s="5">
        <f>SUMIFS(base_de_dados!$T:$T,base_de_dados!$B:$B,$B440,base_de_dados!$G:$G,F$61,base_de_dados!$H:$H,$L$1,base_de_dados!$C:$C,$A440,base_de_dados!$M:$M,"&lt;=2014",base_de_dados!$O:$O,"&gt;=42004")</f>
        <v>0</v>
      </c>
      <c r="G440" s="5">
        <f>SUMIFS(base_de_dados!$T:$T,base_de_dados!$B:$B,$B440,base_de_dados!$G:$G,G$61,base_de_dados!$H:$H,$L$1,base_de_dados!$C:$C,$A440,base_de_dados!$M:$M,"&lt;=2014",base_de_dados!$O:$O,"&gt;=42004")</f>
        <v>0</v>
      </c>
      <c r="H440" s="5">
        <f>SUMIFS(base_de_dados!$T:$T,base_de_dados!$B:$B,$B440,base_de_dados!$G:$G,H$61,base_de_dados!$H:$H,$L$1,base_de_dados!$C:$C,$A440,base_de_dados!$M:$M,"&lt;=2014",base_de_dados!$O:$O,"&gt;=42004")</f>
        <v>0</v>
      </c>
      <c r="I440" s="5">
        <f>SUMIFS(base_de_dados!$T:$T,base_de_dados!$B:$B,$B440,base_de_dados!$G:$G,I$61,base_de_dados!$H:$H,$L$1,base_de_dados!$C:$C,$A440,base_de_dados!$M:$M,"&lt;=2014",base_de_dados!$O:$O,"&gt;=42004")</f>
        <v>0</v>
      </c>
      <c r="J440" s="5">
        <f>SUMIFS(base_de_dados!$T:$T,base_de_dados!$B:$B,$B440,base_de_dados!$G:$G,J$61,base_de_dados!$H:$H,$L$1,base_de_dados!$C:$C,$A440,base_de_dados!$M:$M,"&lt;=2014",base_de_dados!$O:$O,"&gt;=42004")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SUMIFS(base_de_dados!$T:$T,base_de_dados!$B:$B,$B441,base_de_dados!$G:$G,C$61,base_de_dados!$H:$H,$L$1,base_de_dados!$C:$C,$A441,base_de_dados!$M:$M,"&lt;=2014",base_de_dados!$O:$O,"&gt;=42004")</f>
        <v>0</v>
      </c>
      <c r="D441" s="5">
        <f>SUMIFS(base_de_dados!$T:$T,base_de_dados!$B:$B,$B441,base_de_dados!$G:$G,D$61,base_de_dados!$H:$H,$L$1,base_de_dados!$C:$C,$A441,base_de_dados!$M:$M,"&lt;=2014",base_de_dados!$O:$O,"&gt;=42004")</f>
        <v>0</v>
      </c>
      <c r="E441" s="5">
        <f>SUMIFS(base_de_dados!$T:$T,base_de_dados!$B:$B,$B441,base_de_dados!$G:$G,E$61,base_de_dados!$H:$H,$L$1,base_de_dados!$C:$C,$A441,base_de_dados!$M:$M,"&lt;=2014",base_de_dados!$O:$O,"&gt;=42004")</f>
        <v>0</v>
      </c>
      <c r="F441" s="5">
        <f>SUMIFS(base_de_dados!$T:$T,base_de_dados!$B:$B,$B441,base_de_dados!$G:$G,F$61,base_de_dados!$H:$H,$L$1,base_de_dados!$C:$C,$A441,base_de_dados!$M:$M,"&lt;=2014",base_de_dados!$O:$O,"&gt;=42004")</f>
        <v>0</v>
      </c>
      <c r="G441" s="5">
        <f>SUMIFS(base_de_dados!$T:$T,base_de_dados!$B:$B,$B441,base_de_dados!$G:$G,G$61,base_de_dados!$H:$H,$L$1,base_de_dados!$C:$C,$A441,base_de_dados!$M:$M,"&lt;=2014",base_de_dados!$O:$O,"&gt;=42004")</f>
        <v>0</v>
      </c>
      <c r="H441" s="5">
        <f>SUMIFS(base_de_dados!$T:$T,base_de_dados!$B:$B,$B441,base_de_dados!$G:$G,H$61,base_de_dados!$H:$H,$L$1,base_de_dados!$C:$C,$A441,base_de_dados!$M:$M,"&lt;=2014",base_de_dados!$O:$O,"&gt;=42004")</f>
        <v>0</v>
      </c>
      <c r="I441" s="5">
        <f>SUMIFS(base_de_dados!$T:$T,base_de_dados!$B:$B,$B441,base_de_dados!$G:$G,I$61,base_de_dados!$H:$H,$L$1,base_de_dados!$C:$C,$A441,base_de_dados!$M:$M,"&lt;=2014",base_de_dados!$O:$O,"&gt;=42004")</f>
        <v>0</v>
      </c>
      <c r="J441" s="5">
        <f>SUMIFS(base_de_dados!$T:$T,base_de_dados!$B:$B,$B441,base_de_dados!$G:$G,J$61,base_de_dados!$H:$H,$L$1,base_de_dados!$C:$C,$A441,base_de_dados!$M:$M,"&lt;=2014",base_de_dados!$O:$O,"&gt;=42004")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SUMIFS(base_de_dados!$T:$T,base_de_dados!$B:$B,$B442,base_de_dados!$G:$G,C$61,base_de_dados!$H:$H,$L$1,base_de_dados!$C:$C,$A442,base_de_dados!$M:$M,"&lt;=2014",base_de_dados!$O:$O,"&gt;=42004")</f>
        <v>0</v>
      </c>
      <c r="D442" s="5">
        <f>SUMIFS(base_de_dados!$T:$T,base_de_dados!$B:$B,$B442,base_de_dados!$G:$G,D$61,base_de_dados!$H:$H,$L$1,base_de_dados!$C:$C,$A442,base_de_dados!$M:$M,"&lt;=2014",base_de_dados!$O:$O,"&gt;=42004")</f>
        <v>0</v>
      </c>
      <c r="E442" s="5">
        <f>SUMIFS(base_de_dados!$T:$T,base_de_dados!$B:$B,$B442,base_de_dados!$G:$G,E$61,base_de_dados!$H:$H,$L$1,base_de_dados!$C:$C,$A442,base_de_dados!$M:$M,"&lt;=2014",base_de_dados!$O:$O,"&gt;=42004")</f>
        <v>0</v>
      </c>
      <c r="F442" s="5">
        <f>SUMIFS(base_de_dados!$T:$T,base_de_dados!$B:$B,$B442,base_de_dados!$G:$G,F$61,base_de_dados!$H:$H,$L$1,base_de_dados!$C:$C,$A442,base_de_dados!$M:$M,"&lt;=2014",base_de_dados!$O:$O,"&gt;=42004")</f>
        <v>0</v>
      </c>
      <c r="G442" s="5">
        <f>SUMIFS(base_de_dados!$T:$T,base_de_dados!$B:$B,$B442,base_de_dados!$G:$G,G$61,base_de_dados!$H:$H,$L$1,base_de_dados!$C:$C,$A442,base_de_dados!$M:$M,"&lt;=2014",base_de_dados!$O:$O,"&gt;=42004")</f>
        <v>0</v>
      </c>
      <c r="H442" s="5">
        <f>SUMIFS(base_de_dados!$T:$T,base_de_dados!$B:$B,$B442,base_de_dados!$G:$G,H$61,base_de_dados!$H:$H,$L$1,base_de_dados!$C:$C,$A442,base_de_dados!$M:$M,"&lt;=2014",base_de_dados!$O:$O,"&gt;=42004")</f>
        <v>0</v>
      </c>
      <c r="I442" s="5">
        <f>SUMIFS(base_de_dados!$T:$T,base_de_dados!$B:$B,$B442,base_de_dados!$G:$G,I$61,base_de_dados!$H:$H,$L$1,base_de_dados!$C:$C,$A442,base_de_dados!$M:$M,"&lt;=2014",base_de_dados!$O:$O,"&gt;=42004")</f>
        <v>0</v>
      </c>
      <c r="J442" s="5">
        <f>SUMIFS(base_de_dados!$T:$T,base_de_dados!$B:$B,$B442,base_de_dados!$G:$G,J$61,base_de_dados!$H:$H,$L$1,base_de_dados!$C:$C,$A442,base_de_dados!$M:$M,"&lt;=2014",base_de_dados!$O:$O,"&gt;=42004")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SUMIFS(base_de_dados!$T:$T,base_de_dados!$B:$B,$B443,base_de_dados!$G:$G,C$61,base_de_dados!$H:$H,$L$1,base_de_dados!$C:$C,$A443,base_de_dados!$M:$M,"&lt;=2014",base_de_dados!$O:$O,"&gt;=42004")</f>
        <v>0</v>
      </c>
      <c r="D443" s="5">
        <f>SUMIFS(base_de_dados!$T:$T,base_de_dados!$B:$B,$B443,base_de_dados!$G:$G,D$61,base_de_dados!$H:$H,$L$1,base_de_dados!$C:$C,$A443,base_de_dados!$M:$M,"&lt;=2014",base_de_dados!$O:$O,"&gt;=42004")</f>
        <v>0</v>
      </c>
      <c r="E443" s="5">
        <f>SUMIFS(base_de_dados!$T:$T,base_de_dados!$B:$B,$B443,base_de_dados!$G:$G,E$61,base_de_dados!$H:$H,$L$1,base_de_dados!$C:$C,$A443,base_de_dados!$M:$M,"&lt;=2014",base_de_dados!$O:$O,"&gt;=42004")</f>
        <v>0</v>
      </c>
      <c r="F443" s="5">
        <f>SUMIFS(base_de_dados!$T:$T,base_de_dados!$B:$B,$B443,base_de_dados!$G:$G,F$61,base_de_dados!$H:$H,$L$1,base_de_dados!$C:$C,$A443,base_de_dados!$M:$M,"&lt;=2014",base_de_dados!$O:$O,"&gt;=42004")</f>
        <v>8.9783105022831055E-3</v>
      </c>
      <c r="G443" s="5">
        <f>SUMIFS(base_de_dados!$T:$T,base_de_dados!$B:$B,$B443,base_de_dados!$G:$G,G$61,base_de_dados!$H:$H,$L$1,base_de_dados!$C:$C,$A443,base_de_dados!$M:$M,"&lt;=2014",base_de_dados!$O:$O,"&gt;=42004")</f>
        <v>0</v>
      </c>
      <c r="H443" s="5">
        <f>SUMIFS(base_de_dados!$T:$T,base_de_dados!$B:$B,$B443,base_de_dados!$G:$G,H$61,base_de_dados!$H:$H,$L$1,base_de_dados!$C:$C,$A443,base_de_dados!$M:$M,"&lt;=2014",base_de_dados!$O:$O,"&gt;=42004")</f>
        <v>0</v>
      </c>
      <c r="I443" s="5">
        <f>SUMIFS(base_de_dados!$T:$T,base_de_dados!$B:$B,$B443,base_de_dados!$G:$G,I$61,base_de_dados!$H:$H,$L$1,base_de_dados!$C:$C,$A443,base_de_dados!$M:$M,"&lt;=2014",base_de_dados!$O:$O,"&gt;=42004")</f>
        <v>0</v>
      </c>
      <c r="J443" s="5">
        <f>SUMIFS(base_de_dados!$T:$T,base_de_dados!$B:$B,$B443,base_de_dados!$G:$G,J$61,base_de_dados!$H:$H,$L$1,base_de_dados!$C:$C,$A443,base_de_dados!$M:$M,"&lt;=2014",base_de_dados!$O:$O,"&gt;=42004")</f>
        <v>0</v>
      </c>
      <c r="K443" s="32">
        <f t="shared" si="10"/>
        <v>8.9783105022831055E-3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SUMIFS(base_de_dados!$T:$T,base_de_dados!$B:$B,$B444,base_de_dados!$G:$G,C$61,base_de_dados!$H:$H,$L$1,base_de_dados!$C:$C,$A444,base_de_dados!$M:$M,"&lt;=2014",base_de_dados!$O:$O,"&gt;=42004")</f>
        <v>0</v>
      </c>
      <c r="D444" s="5">
        <f>SUMIFS(base_de_dados!$T:$T,base_de_dados!$B:$B,$B444,base_de_dados!$G:$G,D$61,base_de_dados!$H:$H,$L$1,base_de_dados!$C:$C,$A444,base_de_dados!$M:$M,"&lt;=2014",base_de_dados!$O:$O,"&gt;=42004")</f>
        <v>0</v>
      </c>
      <c r="E444" s="5">
        <f>SUMIFS(base_de_dados!$T:$T,base_de_dados!$B:$B,$B444,base_de_dados!$G:$G,E$61,base_de_dados!$H:$H,$L$1,base_de_dados!$C:$C,$A444,base_de_dados!$M:$M,"&lt;=2014",base_de_dados!$O:$O,"&gt;=42004")</f>
        <v>0</v>
      </c>
      <c r="F444" s="5">
        <f>SUMIFS(base_de_dados!$T:$T,base_de_dados!$B:$B,$B444,base_de_dados!$G:$G,F$61,base_de_dados!$H:$H,$L$1,base_de_dados!$C:$C,$A444,base_de_dados!$M:$M,"&lt;=2014",base_de_dados!$O:$O,"&gt;=42004")</f>
        <v>0</v>
      </c>
      <c r="G444" s="5">
        <f>SUMIFS(base_de_dados!$T:$T,base_de_dados!$B:$B,$B444,base_de_dados!$G:$G,G$61,base_de_dados!$H:$H,$L$1,base_de_dados!$C:$C,$A444,base_de_dados!$M:$M,"&lt;=2014",base_de_dados!$O:$O,"&gt;=42004")</f>
        <v>0</v>
      </c>
      <c r="H444" s="5">
        <f>SUMIFS(base_de_dados!$T:$T,base_de_dados!$B:$B,$B444,base_de_dados!$G:$G,H$61,base_de_dados!$H:$H,$L$1,base_de_dados!$C:$C,$A444,base_de_dados!$M:$M,"&lt;=2014",base_de_dados!$O:$O,"&gt;=42004")</f>
        <v>0</v>
      </c>
      <c r="I444" s="5">
        <f>SUMIFS(base_de_dados!$T:$T,base_de_dados!$B:$B,$B444,base_de_dados!$G:$G,I$61,base_de_dados!$H:$H,$L$1,base_de_dados!$C:$C,$A444,base_de_dados!$M:$M,"&lt;=2014",base_de_dados!$O:$O,"&gt;=42004")</f>
        <v>0</v>
      </c>
      <c r="J444" s="5">
        <f>SUMIFS(base_de_dados!$T:$T,base_de_dados!$B:$B,$B444,base_de_dados!$G:$G,J$61,base_de_dados!$H:$H,$L$1,base_de_dados!$C:$C,$A444,base_de_dados!$M:$M,"&lt;=2014",base_de_dados!$O:$O,"&gt;=42004")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SUMIFS(base_de_dados!$T:$T,base_de_dados!$B:$B,$B445,base_de_dados!$G:$G,C$61,base_de_dados!$H:$H,$L$1,base_de_dados!$C:$C,$A445,base_de_dados!$M:$M,"&lt;=2014",base_de_dados!$O:$O,"&gt;=42004")</f>
        <v>0</v>
      </c>
      <c r="D445" s="5">
        <f>SUMIFS(base_de_dados!$T:$T,base_de_dados!$B:$B,$B445,base_de_dados!$G:$G,D$61,base_de_dados!$H:$H,$L$1,base_de_dados!$C:$C,$A445,base_de_dados!$M:$M,"&lt;=2014",base_de_dados!$O:$O,"&gt;=42004")</f>
        <v>0</v>
      </c>
      <c r="E445" s="5">
        <f>SUMIFS(base_de_dados!$T:$T,base_de_dados!$B:$B,$B445,base_de_dados!$G:$G,E$61,base_de_dados!$H:$H,$L$1,base_de_dados!$C:$C,$A445,base_de_dados!$M:$M,"&lt;=2014",base_de_dados!$O:$O,"&gt;=42004")</f>
        <v>0</v>
      </c>
      <c r="F445" s="5">
        <f>SUMIFS(base_de_dados!$T:$T,base_de_dados!$B:$B,$B445,base_de_dados!$G:$G,F$61,base_de_dados!$H:$H,$L$1,base_de_dados!$C:$C,$A445,base_de_dados!$M:$M,"&lt;=2014",base_de_dados!$O:$O,"&gt;=42004")</f>
        <v>0</v>
      </c>
      <c r="G445" s="5">
        <f>SUMIFS(base_de_dados!$T:$T,base_de_dados!$B:$B,$B445,base_de_dados!$G:$G,G$61,base_de_dados!$H:$H,$L$1,base_de_dados!$C:$C,$A445,base_de_dados!$M:$M,"&lt;=2014",base_de_dados!$O:$O,"&gt;=42004")</f>
        <v>0</v>
      </c>
      <c r="H445" s="5">
        <f>SUMIFS(base_de_dados!$T:$T,base_de_dados!$B:$B,$B445,base_de_dados!$G:$G,H$61,base_de_dados!$H:$H,$L$1,base_de_dados!$C:$C,$A445,base_de_dados!$M:$M,"&lt;=2014",base_de_dados!$O:$O,"&gt;=42004")</f>
        <v>0</v>
      </c>
      <c r="I445" s="5">
        <f>SUMIFS(base_de_dados!$T:$T,base_de_dados!$B:$B,$B445,base_de_dados!$G:$G,I$61,base_de_dados!$H:$H,$L$1,base_de_dados!$C:$C,$A445,base_de_dados!$M:$M,"&lt;=2014",base_de_dados!$O:$O,"&gt;=42004")</f>
        <v>0</v>
      </c>
      <c r="J445" s="5">
        <f>SUMIFS(base_de_dados!$T:$T,base_de_dados!$B:$B,$B445,base_de_dados!$G:$G,J$61,base_de_dados!$H:$H,$L$1,base_de_dados!$C:$C,$A445,base_de_dados!$M:$M,"&lt;=2014",base_de_dados!$O:$O,"&gt;=42004")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SUMIFS(base_de_dados!$T:$T,base_de_dados!$B:$B,$B446,base_de_dados!$G:$G,C$61,base_de_dados!$H:$H,$L$1,base_de_dados!$C:$C,$A446,base_de_dados!$M:$M,"&lt;=2014",base_de_dados!$O:$O,"&gt;=42004")</f>
        <v>0</v>
      </c>
      <c r="D446" s="5">
        <f>SUMIFS(base_de_dados!$T:$T,base_de_dados!$B:$B,$B446,base_de_dados!$G:$G,D$61,base_de_dados!$H:$H,$L$1,base_de_dados!$C:$C,$A446,base_de_dados!$M:$M,"&lt;=2014",base_de_dados!$O:$O,"&gt;=42004")</f>
        <v>0</v>
      </c>
      <c r="E446" s="5">
        <f>SUMIFS(base_de_dados!$T:$T,base_de_dados!$B:$B,$B446,base_de_dados!$G:$G,E$61,base_de_dados!$H:$H,$L$1,base_de_dados!$C:$C,$A446,base_de_dados!$M:$M,"&lt;=2014",base_de_dados!$O:$O,"&gt;=42004")</f>
        <v>0</v>
      </c>
      <c r="F446" s="5">
        <f>SUMIFS(base_de_dados!$T:$T,base_de_dados!$B:$B,$B446,base_de_dados!$G:$G,F$61,base_de_dados!$H:$H,$L$1,base_de_dados!$C:$C,$A446,base_de_dados!$M:$M,"&lt;=2014",base_de_dados!$O:$O,"&gt;=42004")</f>
        <v>0</v>
      </c>
      <c r="G446" s="5">
        <f>SUMIFS(base_de_dados!$T:$T,base_de_dados!$B:$B,$B446,base_de_dados!$G:$G,G$61,base_de_dados!$H:$H,$L$1,base_de_dados!$C:$C,$A446,base_de_dados!$M:$M,"&lt;=2014",base_de_dados!$O:$O,"&gt;=42004")</f>
        <v>0</v>
      </c>
      <c r="H446" s="5">
        <f>SUMIFS(base_de_dados!$T:$T,base_de_dados!$B:$B,$B446,base_de_dados!$G:$G,H$61,base_de_dados!$H:$H,$L$1,base_de_dados!$C:$C,$A446,base_de_dados!$M:$M,"&lt;=2014",base_de_dados!$O:$O,"&gt;=42004")</f>
        <v>0</v>
      </c>
      <c r="I446" s="5">
        <f>SUMIFS(base_de_dados!$T:$T,base_de_dados!$B:$B,$B446,base_de_dados!$G:$G,I$61,base_de_dados!$H:$H,$L$1,base_de_dados!$C:$C,$A446,base_de_dados!$M:$M,"&lt;=2014",base_de_dados!$O:$O,"&gt;=42004")</f>
        <v>0</v>
      </c>
      <c r="J446" s="5">
        <f>SUMIFS(base_de_dados!$T:$T,base_de_dados!$B:$B,$B446,base_de_dados!$G:$G,J$61,base_de_dados!$H:$H,$L$1,base_de_dados!$C:$C,$A446,base_de_dados!$M:$M,"&lt;=2014",base_de_dados!$O:$O,"&gt;=42004")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SUMIFS(base_de_dados!$T:$T,base_de_dados!$B:$B,$B447,base_de_dados!$G:$G,C$61,base_de_dados!$H:$H,$L$1,base_de_dados!$C:$C,$A447,base_de_dados!$M:$M,"&lt;=2014",base_de_dados!$O:$O,"&gt;=42004")</f>
        <v>0</v>
      </c>
      <c r="D447" s="5">
        <f>SUMIFS(base_de_dados!$T:$T,base_de_dados!$B:$B,$B447,base_de_dados!$G:$G,D$61,base_de_dados!$H:$H,$L$1,base_de_dados!$C:$C,$A447,base_de_dados!$M:$M,"&lt;=2014",base_de_dados!$O:$O,"&gt;=42004")</f>
        <v>0</v>
      </c>
      <c r="E447" s="5">
        <f>SUMIFS(base_de_dados!$T:$T,base_de_dados!$B:$B,$B447,base_de_dados!$G:$G,E$61,base_de_dados!$H:$H,$L$1,base_de_dados!$C:$C,$A447,base_de_dados!$M:$M,"&lt;=2014",base_de_dados!$O:$O,"&gt;=42004")</f>
        <v>0</v>
      </c>
      <c r="F447" s="5">
        <f>SUMIFS(base_de_dados!$T:$T,base_de_dados!$B:$B,$B447,base_de_dados!$G:$G,F$61,base_de_dados!$H:$H,$L$1,base_de_dados!$C:$C,$A447,base_de_dados!$M:$M,"&lt;=2014",base_de_dados!$O:$O,"&gt;=42004")</f>
        <v>0</v>
      </c>
      <c r="G447" s="5">
        <f>SUMIFS(base_de_dados!$T:$T,base_de_dados!$B:$B,$B447,base_de_dados!$G:$G,G$61,base_de_dados!$H:$H,$L$1,base_de_dados!$C:$C,$A447,base_de_dados!$M:$M,"&lt;=2014",base_de_dados!$O:$O,"&gt;=42004")</f>
        <v>0</v>
      </c>
      <c r="H447" s="5">
        <f>SUMIFS(base_de_dados!$T:$T,base_de_dados!$B:$B,$B447,base_de_dados!$G:$G,H$61,base_de_dados!$H:$H,$L$1,base_de_dados!$C:$C,$A447,base_de_dados!$M:$M,"&lt;=2014",base_de_dados!$O:$O,"&gt;=42004")</f>
        <v>0</v>
      </c>
      <c r="I447" s="5">
        <f>SUMIFS(base_de_dados!$T:$T,base_de_dados!$B:$B,$B447,base_de_dados!$G:$G,I$61,base_de_dados!$H:$H,$L$1,base_de_dados!$C:$C,$A447,base_de_dados!$M:$M,"&lt;=2014",base_de_dados!$O:$O,"&gt;=42004")</f>
        <v>0</v>
      </c>
      <c r="J447" s="5">
        <f>SUMIFS(base_de_dados!$T:$T,base_de_dados!$B:$B,$B447,base_de_dados!$G:$G,J$61,base_de_dados!$H:$H,$L$1,base_de_dados!$C:$C,$A447,base_de_dados!$M:$M,"&lt;=2014",base_de_dados!$O:$O,"&gt;=42004")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SUMIFS(base_de_dados!$T:$T,base_de_dados!$B:$B,$B448,base_de_dados!$G:$G,C$61,base_de_dados!$H:$H,$L$1,base_de_dados!$C:$C,$A448,base_de_dados!$M:$M,"&lt;=2014",base_de_dados!$O:$O,"&gt;=42004")</f>
        <v>0</v>
      </c>
      <c r="D448" s="5">
        <f>SUMIFS(base_de_dados!$T:$T,base_de_dados!$B:$B,$B448,base_de_dados!$G:$G,D$61,base_de_dados!$H:$H,$L$1,base_de_dados!$C:$C,$A448,base_de_dados!$M:$M,"&lt;=2014",base_de_dados!$O:$O,"&gt;=42004")</f>
        <v>0</v>
      </c>
      <c r="E448" s="5">
        <f>SUMIFS(base_de_dados!$T:$T,base_de_dados!$B:$B,$B448,base_de_dados!$G:$G,E$61,base_de_dados!$H:$H,$L$1,base_de_dados!$C:$C,$A448,base_de_dados!$M:$M,"&lt;=2014",base_de_dados!$O:$O,"&gt;=42004")</f>
        <v>0</v>
      </c>
      <c r="F448" s="5">
        <f>SUMIFS(base_de_dados!$T:$T,base_de_dados!$B:$B,$B448,base_de_dados!$G:$G,F$61,base_de_dados!$H:$H,$L$1,base_de_dados!$C:$C,$A448,base_de_dados!$M:$M,"&lt;=2014",base_de_dados!$O:$O,"&gt;=42004")</f>
        <v>0</v>
      </c>
      <c r="G448" s="5">
        <f>SUMIFS(base_de_dados!$T:$T,base_de_dados!$B:$B,$B448,base_de_dados!$G:$G,G$61,base_de_dados!$H:$H,$L$1,base_de_dados!$C:$C,$A448,base_de_dados!$M:$M,"&lt;=2014",base_de_dados!$O:$O,"&gt;=42004")</f>
        <v>0</v>
      </c>
      <c r="H448" s="5">
        <f>SUMIFS(base_de_dados!$T:$T,base_de_dados!$B:$B,$B448,base_de_dados!$G:$G,H$61,base_de_dados!$H:$H,$L$1,base_de_dados!$C:$C,$A448,base_de_dados!$M:$M,"&lt;=2014",base_de_dados!$O:$O,"&gt;=42004")</f>
        <v>0</v>
      </c>
      <c r="I448" s="5">
        <f>SUMIFS(base_de_dados!$T:$T,base_de_dados!$B:$B,$B448,base_de_dados!$G:$G,I$61,base_de_dados!$H:$H,$L$1,base_de_dados!$C:$C,$A448,base_de_dados!$M:$M,"&lt;=2014",base_de_dados!$O:$O,"&gt;=42004")</f>
        <v>0</v>
      </c>
      <c r="J448" s="5">
        <f>SUMIFS(base_de_dados!$T:$T,base_de_dados!$B:$B,$B448,base_de_dados!$G:$G,J$61,base_de_dados!$H:$H,$L$1,base_de_dados!$C:$C,$A448,base_de_dados!$M:$M,"&lt;=2014",base_de_dados!$O:$O,"&gt;=42004")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SUMIFS(base_de_dados!$T:$T,base_de_dados!$B:$B,$B449,base_de_dados!$G:$G,C$61,base_de_dados!$H:$H,$L$1,base_de_dados!$C:$C,$A449,base_de_dados!$M:$M,"&lt;=2014",base_de_dados!$O:$O,"&gt;=42004")</f>
        <v>0</v>
      </c>
      <c r="D449" s="5">
        <f>SUMIFS(base_de_dados!$T:$T,base_de_dados!$B:$B,$B449,base_de_dados!$G:$G,D$61,base_de_dados!$H:$H,$L$1,base_de_dados!$C:$C,$A449,base_de_dados!$M:$M,"&lt;=2014",base_de_dados!$O:$O,"&gt;=42004")</f>
        <v>0</v>
      </c>
      <c r="E449" s="5">
        <f>SUMIFS(base_de_dados!$T:$T,base_de_dados!$B:$B,$B449,base_de_dados!$G:$G,E$61,base_de_dados!$H:$H,$L$1,base_de_dados!$C:$C,$A449,base_de_dados!$M:$M,"&lt;=2014",base_de_dados!$O:$O,"&gt;=42004")</f>
        <v>1.5220700152207001E-3</v>
      </c>
      <c r="F449" s="5">
        <f>SUMIFS(base_de_dados!$T:$T,base_de_dados!$B:$B,$B449,base_de_dados!$G:$G,F$61,base_de_dados!$H:$H,$L$1,base_de_dados!$C:$C,$A449,base_de_dados!$M:$M,"&lt;=2014",base_de_dados!$O:$O,"&gt;=42004")</f>
        <v>7.6254490106544906E-2</v>
      </c>
      <c r="G449" s="5">
        <f>SUMIFS(base_de_dados!$T:$T,base_de_dados!$B:$B,$B449,base_de_dados!$G:$G,G$61,base_de_dados!$H:$H,$L$1,base_de_dados!$C:$C,$A449,base_de_dados!$M:$M,"&lt;=2014",base_de_dados!$O:$O,"&gt;=42004")</f>
        <v>0</v>
      </c>
      <c r="H449" s="5">
        <f>SUMIFS(base_de_dados!$T:$T,base_de_dados!$B:$B,$B449,base_de_dados!$G:$G,H$61,base_de_dados!$H:$H,$L$1,base_de_dados!$C:$C,$A449,base_de_dados!$M:$M,"&lt;=2014",base_de_dados!$O:$O,"&gt;=42004")</f>
        <v>0</v>
      </c>
      <c r="I449" s="5">
        <f>SUMIFS(base_de_dados!$T:$T,base_de_dados!$B:$B,$B449,base_de_dados!$G:$G,I$61,base_de_dados!$H:$H,$L$1,base_de_dados!$C:$C,$A449,base_de_dados!$M:$M,"&lt;=2014",base_de_dados!$O:$O,"&gt;=42004")</f>
        <v>0</v>
      </c>
      <c r="J449" s="5">
        <f>SUMIFS(base_de_dados!$T:$T,base_de_dados!$B:$B,$B449,base_de_dados!$G:$G,J$61,base_de_dados!$H:$H,$L$1,base_de_dados!$C:$C,$A449,base_de_dados!$M:$M,"&lt;=2014",base_de_dados!$O:$O,"&gt;=42004")</f>
        <v>0</v>
      </c>
      <c r="K449" s="32">
        <f t="shared" si="11"/>
        <v>7.7776560121765606E-2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SUMIFS(base_de_dados!$T:$T,base_de_dados!$B:$B,$B450,base_de_dados!$G:$G,C$61,base_de_dados!$H:$H,$L$1,base_de_dados!$C:$C,$A450,base_de_dados!$M:$M,"&lt;=2014",base_de_dados!$O:$O,"&gt;=42004")</f>
        <v>0</v>
      </c>
      <c r="D450" s="5">
        <f>SUMIFS(base_de_dados!$T:$T,base_de_dados!$B:$B,$B450,base_de_dados!$G:$G,D$61,base_de_dados!$H:$H,$L$1,base_de_dados!$C:$C,$A450,base_de_dados!$M:$M,"&lt;=2014",base_de_dados!$O:$O,"&gt;=42004")</f>
        <v>0</v>
      </c>
      <c r="E450" s="5">
        <f>SUMIFS(base_de_dados!$T:$T,base_de_dados!$B:$B,$B450,base_de_dados!$G:$G,E$61,base_de_dados!$H:$H,$L$1,base_de_dados!$C:$C,$A450,base_de_dados!$M:$M,"&lt;=2014",base_de_dados!$O:$O,"&gt;=42004")</f>
        <v>0</v>
      </c>
      <c r="F450" s="5">
        <f>SUMIFS(base_de_dados!$T:$T,base_de_dados!$B:$B,$B450,base_de_dados!$G:$G,F$61,base_de_dados!$H:$H,$L$1,base_de_dados!$C:$C,$A450,base_de_dados!$M:$M,"&lt;=2014",base_de_dados!$O:$O,"&gt;=42004")</f>
        <v>0</v>
      </c>
      <c r="G450" s="5">
        <f>SUMIFS(base_de_dados!$T:$T,base_de_dados!$B:$B,$B450,base_de_dados!$G:$G,G$61,base_de_dados!$H:$H,$L$1,base_de_dados!$C:$C,$A450,base_de_dados!$M:$M,"&lt;=2014",base_de_dados!$O:$O,"&gt;=42004")</f>
        <v>0</v>
      </c>
      <c r="H450" s="5">
        <f>SUMIFS(base_de_dados!$T:$T,base_de_dados!$B:$B,$B450,base_de_dados!$G:$G,H$61,base_de_dados!$H:$H,$L$1,base_de_dados!$C:$C,$A450,base_de_dados!$M:$M,"&lt;=2014",base_de_dados!$O:$O,"&gt;=42004")</f>
        <v>0</v>
      </c>
      <c r="I450" s="5">
        <f>SUMIFS(base_de_dados!$T:$T,base_de_dados!$B:$B,$B450,base_de_dados!$G:$G,I$61,base_de_dados!$H:$H,$L$1,base_de_dados!$C:$C,$A450,base_de_dados!$M:$M,"&lt;=2014",base_de_dados!$O:$O,"&gt;=42004")</f>
        <v>0</v>
      </c>
      <c r="J450" s="5">
        <f>SUMIFS(base_de_dados!$T:$T,base_de_dados!$B:$B,$B450,base_de_dados!$G:$G,J$61,base_de_dados!$H:$H,$L$1,base_de_dados!$C:$C,$A450,base_de_dados!$M:$M,"&lt;=2014",base_de_dados!$O:$O,"&gt;=42004")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SUMIFS(base_de_dados!$T:$T,base_de_dados!$B:$B,$B451,base_de_dados!$G:$G,C$61,base_de_dados!$H:$H,$L$1,base_de_dados!$C:$C,$A451,base_de_dados!$M:$M,"&lt;=2014",base_de_dados!$O:$O,"&gt;=42004")</f>
        <v>0</v>
      </c>
      <c r="D451" s="5">
        <f>SUMIFS(base_de_dados!$T:$T,base_de_dados!$B:$B,$B451,base_de_dados!$G:$G,D$61,base_de_dados!$H:$H,$L$1,base_de_dados!$C:$C,$A451,base_de_dados!$M:$M,"&lt;=2014",base_de_dados!$O:$O,"&gt;=42004")</f>
        <v>0</v>
      </c>
      <c r="E451" s="5">
        <f>SUMIFS(base_de_dados!$T:$T,base_de_dados!$B:$B,$B451,base_de_dados!$G:$G,E$61,base_de_dados!$H:$H,$L$1,base_de_dados!$C:$C,$A451,base_de_dados!$M:$M,"&lt;=2014",base_de_dados!$O:$O,"&gt;=42004")</f>
        <v>0</v>
      </c>
      <c r="F451" s="5">
        <f>SUMIFS(base_de_dados!$T:$T,base_de_dados!$B:$B,$B451,base_de_dados!$G:$G,F$61,base_de_dados!$H:$H,$L$1,base_de_dados!$C:$C,$A451,base_de_dados!$M:$M,"&lt;=2014",base_de_dados!$O:$O,"&gt;=42004")</f>
        <v>0</v>
      </c>
      <c r="G451" s="5">
        <f>SUMIFS(base_de_dados!$T:$T,base_de_dados!$B:$B,$B451,base_de_dados!$G:$G,G$61,base_de_dados!$H:$H,$L$1,base_de_dados!$C:$C,$A451,base_de_dados!$M:$M,"&lt;=2014",base_de_dados!$O:$O,"&gt;=42004")</f>
        <v>0</v>
      </c>
      <c r="H451" s="5">
        <f>SUMIFS(base_de_dados!$T:$T,base_de_dados!$B:$B,$B451,base_de_dados!$G:$G,H$61,base_de_dados!$H:$H,$L$1,base_de_dados!$C:$C,$A451,base_de_dados!$M:$M,"&lt;=2014",base_de_dados!$O:$O,"&gt;=42004")</f>
        <v>0</v>
      </c>
      <c r="I451" s="5">
        <f>SUMIFS(base_de_dados!$T:$T,base_de_dados!$B:$B,$B451,base_de_dados!$G:$G,I$61,base_de_dados!$H:$H,$L$1,base_de_dados!$C:$C,$A451,base_de_dados!$M:$M,"&lt;=2014",base_de_dados!$O:$O,"&gt;=42004")</f>
        <v>0</v>
      </c>
      <c r="J451" s="5">
        <f>SUMIFS(base_de_dados!$T:$T,base_de_dados!$B:$B,$B451,base_de_dados!$G:$G,J$61,base_de_dados!$H:$H,$L$1,base_de_dados!$C:$C,$A451,base_de_dados!$M:$M,"&lt;=2014",base_de_dados!$O:$O,"&gt;=42004")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SUMIFS(base_de_dados!$T:$T,base_de_dados!$B:$B,$B452,base_de_dados!$G:$G,C$61,base_de_dados!$H:$H,$L$1,base_de_dados!$C:$C,$A452,base_de_dados!$M:$M,"&lt;=2014",base_de_dados!$O:$O,"&gt;=42004")</f>
        <v>0</v>
      </c>
      <c r="D452" s="5">
        <f>SUMIFS(base_de_dados!$T:$T,base_de_dados!$B:$B,$B452,base_de_dados!$G:$G,D$61,base_de_dados!$H:$H,$L$1,base_de_dados!$C:$C,$A452,base_de_dados!$M:$M,"&lt;=2014",base_de_dados!$O:$O,"&gt;=42004")</f>
        <v>0</v>
      </c>
      <c r="E452" s="5">
        <f>SUMIFS(base_de_dados!$T:$T,base_de_dados!$B:$B,$B452,base_de_dados!$G:$G,E$61,base_de_dados!$H:$H,$L$1,base_de_dados!$C:$C,$A452,base_de_dados!$M:$M,"&lt;=2014",base_de_dados!$O:$O,"&gt;=42004")</f>
        <v>0</v>
      </c>
      <c r="F452" s="5">
        <f>SUMIFS(base_de_dados!$T:$T,base_de_dados!$B:$B,$B452,base_de_dados!$G:$G,F$61,base_de_dados!$H:$H,$L$1,base_de_dados!$C:$C,$A452,base_de_dados!$M:$M,"&lt;=2014",base_de_dados!$O:$O,"&gt;=42004")</f>
        <v>0</v>
      </c>
      <c r="G452" s="5">
        <f>SUMIFS(base_de_dados!$T:$T,base_de_dados!$B:$B,$B452,base_de_dados!$G:$G,G$61,base_de_dados!$H:$H,$L$1,base_de_dados!$C:$C,$A452,base_de_dados!$M:$M,"&lt;=2014",base_de_dados!$O:$O,"&gt;=42004")</f>
        <v>0</v>
      </c>
      <c r="H452" s="5">
        <f>SUMIFS(base_de_dados!$T:$T,base_de_dados!$B:$B,$B452,base_de_dados!$G:$G,H$61,base_de_dados!$H:$H,$L$1,base_de_dados!$C:$C,$A452,base_de_dados!$M:$M,"&lt;=2014",base_de_dados!$O:$O,"&gt;=42004")</f>
        <v>0</v>
      </c>
      <c r="I452" s="5">
        <f>SUMIFS(base_de_dados!$T:$T,base_de_dados!$B:$B,$B452,base_de_dados!$G:$G,I$61,base_de_dados!$H:$H,$L$1,base_de_dados!$C:$C,$A452,base_de_dados!$M:$M,"&lt;=2014",base_de_dados!$O:$O,"&gt;=42004")</f>
        <v>0</v>
      </c>
      <c r="J452" s="5">
        <f>SUMIFS(base_de_dados!$T:$T,base_de_dados!$B:$B,$B452,base_de_dados!$G:$G,J$61,base_de_dados!$H:$H,$L$1,base_de_dados!$C:$C,$A452,base_de_dados!$M:$M,"&lt;=2014",base_de_dados!$O:$O,"&gt;=42004")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SUMIFS(base_de_dados!$T:$T,base_de_dados!$B:$B,$B453,base_de_dados!$G:$G,C$61,base_de_dados!$H:$H,$L$1,base_de_dados!$C:$C,$A453,base_de_dados!$M:$M,"&lt;=2014",base_de_dados!$O:$O,"&gt;=42004")</f>
        <v>0</v>
      </c>
      <c r="D453" s="5">
        <f>SUMIFS(base_de_dados!$T:$T,base_de_dados!$B:$B,$B453,base_de_dados!$G:$G,D$61,base_de_dados!$H:$H,$L$1,base_de_dados!$C:$C,$A453,base_de_dados!$M:$M,"&lt;=2014",base_de_dados!$O:$O,"&gt;=42004")</f>
        <v>0</v>
      </c>
      <c r="E453" s="5">
        <f>SUMIFS(base_de_dados!$T:$T,base_de_dados!$B:$B,$B453,base_de_dados!$G:$G,E$61,base_de_dados!$H:$H,$L$1,base_de_dados!$C:$C,$A453,base_de_dados!$M:$M,"&lt;=2014",base_de_dados!$O:$O,"&gt;=42004")</f>
        <v>0</v>
      </c>
      <c r="F453" s="5">
        <f>SUMIFS(base_de_dados!$T:$T,base_de_dados!$B:$B,$B453,base_de_dados!$G:$G,F$61,base_de_dados!$H:$H,$L$1,base_de_dados!$C:$C,$A453,base_de_dados!$M:$M,"&lt;=2014",base_de_dados!$O:$O,"&gt;=42004")</f>
        <v>0</v>
      </c>
      <c r="G453" s="5">
        <f>SUMIFS(base_de_dados!$T:$T,base_de_dados!$B:$B,$B453,base_de_dados!$G:$G,G$61,base_de_dados!$H:$H,$L$1,base_de_dados!$C:$C,$A453,base_de_dados!$M:$M,"&lt;=2014",base_de_dados!$O:$O,"&gt;=42004")</f>
        <v>0</v>
      </c>
      <c r="H453" s="5">
        <f>SUMIFS(base_de_dados!$T:$T,base_de_dados!$B:$B,$B453,base_de_dados!$G:$G,H$61,base_de_dados!$H:$H,$L$1,base_de_dados!$C:$C,$A453,base_de_dados!$M:$M,"&lt;=2014",base_de_dados!$O:$O,"&gt;=42004")</f>
        <v>0</v>
      </c>
      <c r="I453" s="5">
        <f>SUMIFS(base_de_dados!$T:$T,base_de_dados!$B:$B,$B453,base_de_dados!$G:$G,I$61,base_de_dados!$H:$H,$L$1,base_de_dados!$C:$C,$A453,base_de_dados!$M:$M,"&lt;=2014",base_de_dados!$O:$O,"&gt;=42004")</f>
        <v>0</v>
      </c>
      <c r="J453" s="5">
        <f>SUMIFS(base_de_dados!$T:$T,base_de_dados!$B:$B,$B453,base_de_dados!$G:$G,J$61,base_de_dados!$H:$H,$L$1,base_de_dados!$C:$C,$A453,base_de_dados!$M:$M,"&lt;=2014",base_de_dados!$O:$O,"&gt;=42004")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SUMIFS(base_de_dados!$T:$T,base_de_dados!$B:$B,$B454,base_de_dados!$G:$G,C$61,base_de_dados!$H:$H,$L$1,base_de_dados!$C:$C,$A454,base_de_dados!$M:$M,"&lt;=2014",base_de_dados!$O:$O,"&gt;=42004")</f>
        <v>0</v>
      </c>
      <c r="D454" s="5">
        <f>SUMIFS(base_de_dados!$T:$T,base_de_dados!$B:$B,$B454,base_de_dados!$G:$G,D$61,base_de_dados!$H:$H,$L$1,base_de_dados!$C:$C,$A454,base_de_dados!$M:$M,"&lt;=2014",base_de_dados!$O:$O,"&gt;=42004")</f>
        <v>1.4916666666666667E-2</v>
      </c>
      <c r="E454" s="5">
        <f>SUMIFS(base_de_dados!$T:$T,base_de_dados!$B:$B,$B454,base_de_dados!$G:$G,E$61,base_de_dados!$H:$H,$L$1,base_de_dados!$C:$C,$A454,base_de_dados!$M:$M,"&lt;=2014",base_de_dados!$O:$O,"&gt;=42004")</f>
        <v>0</v>
      </c>
      <c r="F454" s="5">
        <f>SUMIFS(base_de_dados!$T:$T,base_de_dados!$B:$B,$B454,base_de_dados!$G:$G,F$61,base_de_dados!$H:$H,$L$1,base_de_dados!$C:$C,$A454,base_de_dados!$M:$M,"&lt;=2014",base_de_dados!$O:$O,"&gt;=42004")</f>
        <v>0</v>
      </c>
      <c r="G454" s="5">
        <f>SUMIFS(base_de_dados!$T:$T,base_de_dados!$B:$B,$B454,base_de_dados!$G:$G,G$61,base_de_dados!$H:$H,$L$1,base_de_dados!$C:$C,$A454,base_de_dados!$M:$M,"&lt;=2014",base_de_dados!$O:$O,"&gt;=42004")</f>
        <v>0</v>
      </c>
      <c r="H454" s="5">
        <f>SUMIFS(base_de_dados!$T:$T,base_de_dados!$B:$B,$B454,base_de_dados!$G:$G,H$61,base_de_dados!$H:$H,$L$1,base_de_dados!$C:$C,$A454,base_de_dados!$M:$M,"&lt;=2014",base_de_dados!$O:$O,"&gt;=42004")</f>
        <v>0</v>
      </c>
      <c r="I454" s="5">
        <f>SUMIFS(base_de_dados!$T:$T,base_de_dados!$B:$B,$B454,base_de_dados!$G:$G,I$61,base_de_dados!$H:$H,$L$1,base_de_dados!$C:$C,$A454,base_de_dados!$M:$M,"&lt;=2014",base_de_dados!$O:$O,"&gt;=42004")</f>
        <v>0</v>
      </c>
      <c r="J454" s="5">
        <f>SUMIFS(base_de_dados!$T:$T,base_de_dados!$B:$B,$B454,base_de_dados!$G:$G,J$61,base_de_dados!$H:$H,$L$1,base_de_dados!$C:$C,$A454,base_de_dados!$M:$M,"&lt;=2014",base_de_dados!$O:$O,"&gt;=42004")</f>
        <v>0</v>
      </c>
      <c r="K454" s="32">
        <f t="shared" si="11"/>
        <v>1.4916666666666667E-2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SUMIFS(base_de_dados!$T:$T,base_de_dados!$B:$B,$B455,base_de_dados!$G:$G,C$61,base_de_dados!$H:$H,$L$1,base_de_dados!$C:$C,$A455,base_de_dados!$M:$M,"&lt;=2014",base_de_dados!$O:$O,"&gt;=42004")</f>
        <v>0</v>
      </c>
      <c r="D455" s="5">
        <f>SUMIFS(base_de_dados!$T:$T,base_de_dados!$B:$B,$B455,base_de_dados!$G:$G,D$61,base_de_dados!$H:$H,$L$1,base_de_dados!$C:$C,$A455,base_de_dados!$M:$M,"&lt;=2014",base_de_dados!$O:$O,"&gt;=42004")</f>
        <v>0</v>
      </c>
      <c r="E455" s="5">
        <f>SUMIFS(base_de_dados!$T:$T,base_de_dados!$B:$B,$B455,base_de_dados!$G:$G,E$61,base_de_dados!$H:$H,$L$1,base_de_dados!$C:$C,$A455,base_de_dados!$M:$M,"&lt;=2014",base_de_dados!$O:$O,"&gt;=42004")</f>
        <v>0</v>
      </c>
      <c r="F455" s="5">
        <f>SUMIFS(base_de_dados!$T:$T,base_de_dados!$B:$B,$B455,base_de_dados!$G:$G,F$61,base_de_dados!$H:$H,$L$1,base_de_dados!$C:$C,$A455,base_de_dados!$M:$M,"&lt;=2014",base_de_dados!$O:$O,"&gt;=42004")</f>
        <v>0</v>
      </c>
      <c r="G455" s="5">
        <f>SUMIFS(base_de_dados!$T:$T,base_de_dados!$B:$B,$B455,base_de_dados!$G:$G,G$61,base_de_dados!$H:$H,$L$1,base_de_dados!$C:$C,$A455,base_de_dados!$M:$M,"&lt;=2014",base_de_dados!$O:$O,"&gt;=42004")</f>
        <v>0</v>
      </c>
      <c r="H455" s="5">
        <f>SUMIFS(base_de_dados!$T:$T,base_de_dados!$B:$B,$B455,base_de_dados!$G:$G,H$61,base_de_dados!$H:$H,$L$1,base_de_dados!$C:$C,$A455,base_de_dados!$M:$M,"&lt;=2014",base_de_dados!$O:$O,"&gt;=42004")</f>
        <v>0</v>
      </c>
      <c r="I455" s="5">
        <f>SUMIFS(base_de_dados!$T:$T,base_de_dados!$B:$B,$B455,base_de_dados!$G:$G,I$61,base_de_dados!$H:$H,$L$1,base_de_dados!$C:$C,$A455,base_de_dados!$M:$M,"&lt;=2014",base_de_dados!$O:$O,"&gt;=42004")</f>
        <v>0</v>
      </c>
      <c r="J455" s="5">
        <f>SUMIFS(base_de_dados!$T:$T,base_de_dados!$B:$B,$B455,base_de_dados!$G:$G,J$61,base_de_dados!$H:$H,$L$1,base_de_dados!$C:$C,$A455,base_de_dados!$M:$M,"&lt;=2014",base_de_dados!$O:$O,"&gt;=42004")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SUMIFS(base_de_dados!$T:$T,base_de_dados!$B:$B,$B456,base_de_dados!$G:$G,C$61,base_de_dados!$H:$H,$L$1,base_de_dados!$C:$C,$A456,base_de_dados!$M:$M,"&lt;=2014",base_de_dados!$O:$O,"&gt;=42004")</f>
        <v>0</v>
      </c>
      <c r="D456" s="5">
        <f>SUMIFS(base_de_dados!$T:$T,base_de_dados!$B:$B,$B456,base_de_dados!$G:$G,D$61,base_de_dados!$H:$H,$L$1,base_de_dados!$C:$C,$A456,base_de_dados!$M:$M,"&lt;=2014",base_de_dados!$O:$O,"&gt;=42004")</f>
        <v>0</v>
      </c>
      <c r="E456" s="5">
        <f>SUMIFS(base_de_dados!$T:$T,base_de_dados!$B:$B,$B456,base_de_dados!$G:$G,E$61,base_de_dados!$H:$H,$L$1,base_de_dados!$C:$C,$A456,base_de_dados!$M:$M,"&lt;=2014",base_de_dados!$O:$O,"&gt;=42004")</f>
        <v>0</v>
      </c>
      <c r="F456" s="5">
        <f>SUMIFS(base_de_dados!$T:$T,base_de_dados!$B:$B,$B456,base_de_dados!$G:$G,F$61,base_de_dados!$H:$H,$L$1,base_de_dados!$C:$C,$A456,base_de_dados!$M:$M,"&lt;=2014",base_de_dados!$O:$O,"&gt;=42004")</f>
        <v>0</v>
      </c>
      <c r="G456" s="5">
        <f>SUMIFS(base_de_dados!$T:$T,base_de_dados!$B:$B,$B456,base_de_dados!$G:$G,G$61,base_de_dados!$H:$H,$L$1,base_de_dados!$C:$C,$A456,base_de_dados!$M:$M,"&lt;=2014",base_de_dados!$O:$O,"&gt;=42004")</f>
        <v>0</v>
      </c>
      <c r="H456" s="5">
        <f>SUMIFS(base_de_dados!$T:$T,base_de_dados!$B:$B,$B456,base_de_dados!$G:$G,H$61,base_de_dados!$H:$H,$L$1,base_de_dados!$C:$C,$A456,base_de_dados!$M:$M,"&lt;=2014",base_de_dados!$O:$O,"&gt;=42004")</f>
        <v>0</v>
      </c>
      <c r="I456" s="5">
        <f>SUMIFS(base_de_dados!$T:$T,base_de_dados!$B:$B,$B456,base_de_dados!$G:$G,I$61,base_de_dados!$H:$H,$L$1,base_de_dados!$C:$C,$A456,base_de_dados!$M:$M,"&lt;=2014",base_de_dados!$O:$O,"&gt;=42004")</f>
        <v>0</v>
      </c>
      <c r="J456" s="5">
        <f>SUMIFS(base_de_dados!$T:$T,base_de_dados!$B:$B,$B456,base_de_dados!$G:$G,J$61,base_de_dados!$H:$H,$L$1,base_de_dados!$C:$C,$A456,base_de_dados!$M:$M,"&lt;=2014",base_de_dados!$O:$O,"&gt;=42004")</f>
        <v>0</v>
      </c>
      <c r="K456" s="32">
        <f t="shared" si="11"/>
        <v>0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SUMIFS(base_de_dados!$T:$T,base_de_dados!$B:$B,$B457,base_de_dados!$G:$G,C$61,base_de_dados!$H:$H,$L$1,base_de_dados!$C:$C,$A457,base_de_dados!$M:$M,"&lt;=2014",base_de_dados!$O:$O,"&gt;=42004")</f>
        <v>0</v>
      </c>
      <c r="D457" s="5">
        <f>SUMIFS(base_de_dados!$T:$T,base_de_dados!$B:$B,$B457,base_de_dados!$G:$G,D$61,base_de_dados!$H:$H,$L$1,base_de_dados!$C:$C,$A457,base_de_dados!$M:$M,"&lt;=2014",base_de_dados!$O:$O,"&gt;=42004")</f>
        <v>0</v>
      </c>
      <c r="E457" s="5">
        <f>SUMIFS(base_de_dados!$T:$T,base_de_dados!$B:$B,$B457,base_de_dados!$G:$G,E$61,base_de_dados!$H:$H,$L$1,base_de_dados!$C:$C,$A457,base_de_dados!$M:$M,"&lt;=2014",base_de_dados!$O:$O,"&gt;=42004")</f>
        <v>0</v>
      </c>
      <c r="F457" s="5">
        <f>SUMIFS(base_de_dados!$T:$T,base_de_dados!$B:$B,$B457,base_de_dados!$G:$G,F$61,base_de_dados!$H:$H,$L$1,base_de_dados!$C:$C,$A457,base_de_dados!$M:$M,"&lt;=2014",base_de_dados!$O:$O,"&gt;=42004")</f>
        <v>0</v>
      </c>
      <c r="G457" s="5">
        <f>SUMIFS(base_de_dados!$T:$T,base_de_dados!$B:$B,$B457,base_de_dados!$G:$G,G$61,base_de_dados!$H:$H,$L$1,base_de_dados!$C:$C,$A457,base_de_dados!$M:$M,"&lt;=2014",base_de_dados!$O:$O,"&gt;=42004")</f>
        <v>0</v>
      </c>
      <c r="H457" s="5">
        <f>SUMIFS(base_de_dados!$T:$T,base_de_dados!$B:$B,$B457,base_de_dados!$G:$G,H$61,base_de_dados!$H:$H,$L$1,base_de_dados!$C:$C,$A457,base_de_dados!$M:$M,"&lt;=2014",base_de_dados!$O:$O,"&gt;=42004")</f>
        <v>0</v>
      </c>
      <c r="I457" s="5">
        <f>SUMIFS(base_de_dados!$T:$T,base_de_dados!$B:$B,$B457,base_de_dados!$G:$G,I$61,base_de_dados!$H:$H,$L$1,base_de_dados!$C:$C,$A457,base_de_dados!$M:$M,"&lt;=2014",base_de_dados!$O:$O,"&gt;=42004")</f>
        <v>0</v>
      </c>
      <c r="J457" s="5">
        <f>SUMIFS(base_de_dados!$T:$T,base_de_dados!$B:$B,$B457,base_de_dados!$G:$G,J$61,base_de_dados!$H:$H,$L$1,base_de_dados!$C:$C,$A457,base_de_dados!$M:$M,"&lt;=2014",base_de_dados!$O:$O,"&gt;=42004")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SUMIFS(base_de_dados!$T:$T,base_de_dados!$B:$B,$B458,base_de_dados!$G:$G,C$61,base_de_dados!$H:$H,$L$1,base_de_dados!$C:$C,$A458,base_de_dados!$M:$M,"&lt;=2014",base_de_dados!$O:$O,"&gt;=42004")</f>
        <v>0</v>
      </c>
      <c r="D458" s="5">
        <f>SUMIFS(base_de_dados!$T:$T,base_de_dados!$B:$B,$B458,base_de_dados!$G:$G,D$61,base_de_dados!$H:$H,$L$1,base_de_dados!$C:$C,$A458,base_de_dados!$M:$M,"&lt;=2014",base_de_dados!$O:$O,"&gt;=42004")</f>
        <v>0</v>
      </c>
      <c r="E458" s="5">
        <f>SUMIFS(base_de_dados!$T:$T,base_de_dados!$B:$B,$B458,base_de_dados!$G:$G,E$61,base_de_dados!$H:$H,$L$1,base_de_dados!$C:$C,$A458,base_de_dados!$M:$M,"&lt;=2014",base_de_dados!$O:$O,"&gt;=42004")</f>
        <v>0</v>
      </c>
      <c r="F458" s="5">
        <f>SUMIFS(base_de_dados!$T:$T,base_de_dados!$B:$B,$B458,base_de_dados!$G:$G,F$61,base_de_dados!$H:$H,$L$1,base_de_dados!$C:$C,$A458,base_de_dados!$M:$M,"&lt;=2014",base_de_dados!$O:$O,"&gt;=42004")</f>
        <v>0</v>
      </c>
      <c r="G458" s="5">
        <f>SUMIFS(base_de_dados!$T:$T,base_de_dados!$B:$B,$B458,base_de_dados!$G:$G,G$61,base_de_dados!$H:$H,$L$1,base_de_dados!$C:$C,$A458,base_de_dados!$M:$M,"&lt;=2014",base_de_dados!$O:$O,"&gt;=42004")</f>
        <v>0</v>
      </c>
      <c r="H458" s="5">
        <f>SUMIFS(base_de_dados!$T:$T,base_de_dados!$B:$B,$B458,base_de_dados!$G:$G,H$61,base_de_dados!$H:$H,$L$1,base_de_dados!$C:$C,$A458,base_de_dados!$M:$M,"&lt;=2014",base_de_dados!$O:$O,"&gt;=42004")</f>
        <v>0</v>
      </c>
      <c r="I458" s="5">
        <f>SUMIFS(base_de_dados!$T:$T,base_de_dados!$B:$B,$B458,base_de_dados!$G:$G,I$61,base_de_dados!$H:$H,$L$1,base_de_dados!$C:$C,$A458,base_de_dados!$M:$M,"&lt;=2014",base_de_dados!$O:$O,"&gt;=42004")</f>
        <v>0</v>
      </c>
      <c r="J458" s="5">
        <f>SUMIFS(base_de_dados!$T:$T,base_de_dados!$B:$B,$B458,base_de_dados!$G:$G,J$61,base_de_dados!$H:$H,$L$1,base_de_dados!$C:$C,$A458,base_de_dados!$M:$M,"&lt;=2014",base_de_dados!$O:$O,"&gt;=42004")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SUMIFS(base_de_dados!$T:$T,base_de_dados!$B:$B,$B459,base_de_dados!$G:$G,C$61,base_de_dados!$H:$H,$L$1,base_de_dados!$C:$C,$A459,base_de_dados!$M:$M,"&lt;=2014",base_de_dados!$O:$O,"&gt;=42004")</f>
        <v>0</v>
      </c>
      <c r="D459" s="5">
        <f>SUMIFS(base_de_dados!$T:$T,base_de_dados!$B:$B,$B459,base_de_dados!$G:$G,D$61,base_de_dados!$H:$H,$L$1,base_de_dados!$C:$C,$A459,base_de_dados!$M:$M,"&lt;=2014",base_de_dados!$O:$O,"&gt;=42004")</f>
        <v>0</v>
      </c>
      <c r="E459" s="5">
        <f>SUMIFS(base_de_dados!$T:$T,base_de_dados!$B:$B,$B459,base_de_dados!$G:$G,E$61,base_de_dados!$H:$H,$L$1,base_de_dados!$C:$C,$A459,base_de_dados!$M:$M,"&lt;=2014",base_de_dados!$O:$O,"&gt;=42004")</f>
        <v>0</v>
      </c>
      <c r="F459" s="5">
        <f>SUMIFS(base_de_dados!$T:$T,base_de_dados!$B:$B,$B459,base_de_dados!$G:$G,F$61,base_de_dados!$H:$H,$L$1,base_de_dados!$C:$C,$A459,base_de_dados!$M:$M,"&lt;=2014",base_de_dados!$O:$O,"&gt;=42004")</f>
        <v>0</v>
      </c>
      <c r="G459" s="5">
        <f>SUMIFS(base_de_dados!$T:$T,base_de_dados!$B:$B,$B459,base_de_dados!$G:$G,G$61,base_de_dados!$H:$H,$L$1,base_de_dados!$C:$C,$A459,base_de_dados!$M:$M,"&lt;=2014",base_de_dados!$O:$O,"&gt;=42004")</f>
        <v>0</v>
      </c>
      <c r="H459" s="5">
        <f>SUMIFS(base_de_dados!$T:$T,base_de_dados!$B:$B,$B459,base_de_dados!$G:$G,H$61,base_de_dados!$H:$H,$L$1,base_de_dados!$C:$C,$A459,base_de_dados!$M:$M,"&lt;=2014",base_de_dados!$O:$O,"&gt;=42004")</f>
        <v>0</v>
      </c>
      <c r="I459" s="5">
        <f>SUMIFS(base_de_dados!$T:$T,base_de_dados!$B:$B,$B459,base_de_dados!$G:$G,I$61,base_de_dados!$H:$H,$L$1,base_de_dados!$C:$C,$A459,base_de_dados!$M:$M,"&lt;=2014",base_de_dados!$O:$O,"&gt;=42004")</f>
        <v>0</v>
      </c>
      <c r="J459" s="5">
        <f>SUMIFS(base_de_dados!$T:$T,base_de_dados!$B:$B,$B459,base_de_dados!$G:$G,J$61,base_de_dados!$H:$H,$L$1,base_de_dados!$C:$C,$A459,base_de_dados!$M:$M,"&lt;=2014",base_de_dados!$O:$O,"&gt;=42004")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SUMIFS(base_de_dados!$T:$T,base_de_dados!$B:$B,$B460,base_de_dados!$G:$G,C$61,base_de_dados!$H:$H,$L$1,base_de_dados!$C:$C,$A460,base_de_dados!$M:$M,"&lt;=2014",base_de_dados!$O:$O,"&gt;=42004")</f>
        <v>0</v>
      </c>
      <c r="D460" s="5">
        <f>SUMIFS(base_de_dados!$T:$T,base_de_dados!$B:$B,$B460,base_de_dados!$G:$G,D$61,base_de_dados!$H:$H,$L$1,base_de_dados!$C:$C,$A460,base_de_dados!$M:$M,"&lt;=2014",base_de_dados!$O:$O,"&gt;=42004")</f>
        <v>0</v>
      </c>
      <c r="E460" s="5">
        <f>SUMIFS(base_de_dados!$T:$T,base_de_dados!$B:$B,$B460,base_de_dados!$G:$G,E$61,base_de_dados!$H:$H,$L$1,base_de_dados!$C:$C,$A460,base_de_dados!$M:$M,"&lt;=2014",base_de_dados!$O:$O,"&gt;=42004")</f>
        <v>0</v>
      </c>
      <c r="F460" s="5">
        <f>SUMIFS(base_de_dados!$T:$T,base_de_dados!$B:$B,$B460,base_de_dados!$G:$G,F$61,base_de_dados!$H:$H,$L$1,base_de_dados!$C:$C,$A460,base_de_dados!$M:$M,"&lt;=2014",base_de_dados!$O:$O,"&gt;=42004")</f>
        <v>2.1797945205479452E-2</v>
      </c>
      <c r="G460" s="5">
        <f>SUMIFS(base_de_dados!$T:$T,base_de_dados!$B:$B,$B460,base_de_dados!$G:$G,G$61,base_de_dados!$H:$H,$L$1,base_de_dados!$C:$C,$A460,base_de_dados!$M:$M,"&lt;=2014",base_de_dados!$O:$O,"&gt;=42004")</f>
        <v>0</v>
      </c>
      <c r="H460" s="5">
        <f>SUMIFS(base_de_dados!$T:$T,base_de_dados!$B:$B,$B460,base_de_dados!$G:$G,H$61,base_de_dados!$H:$H,$L$1,base_de_dados!$C:$C,$A460,base_de_dados!$M:$M,"&lt;=2014",base_de_dados!$O:$O,"&gt;=42004")</f>
        <v>0</v>
      </c>
      <c r="I460" s="5">
        <f>SUMIFS(base_de_dados!$T:$T,base_de_dados!$B:$B,$B460,base_de_dados!$G:$G,I$61,base_de_dados!$H:$H,$L$1,base_de_dados!$C:$C,$A460,base_de_dados!$M:$M,"&lt;=2014",base_de_dados!$O:$O,"&gt;=42004")</f>
        <v>0</v>
      </c>
      <c r="J460" s="5">
        <f>SUMIFS(base_de_dados!$T:$T,base_de_dados!$B:$B,$B460,base_de_dados!$G:$G,J$61,base_de_dados!$H:$H,$L$1,base_de_dados!$C:$C,$A460,base_de_dados!$M:$M,"&lt;=2014",base_de_dados!$O:$O,"&gt;=42004")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SUMIFS(base_de_dados!$T:$T,base_de_dados!$B:$B,$B461,base_de_dados!$G:$G,C$61,base_de_dados!$H:$H,$L$1,base_de_dados!$C:$C,$A461,base_de_dados!$M:$M,"&lt;=2014",base_de_dados!$O:$O,"&gt;=42004")</f>
        <v>1.2152777777777777E-4</v>
      </c>
      <c r="D461" s="5">
        <f>SUMIFS(base_de_dados!$T:$T,base_de_dados!$B:$B,$B461,base_de_dados!$G:$G,D$61,base_de_dados!$H:$H,$L$1,base_de_dados!$C:$C,$A461,base_de_dados!$M:$M,"&lt;=2014",base_de_dados!$O:$O,"&gt;=42004")</f>
        <v>0</v>
      </c>
      <c r="E461" s="5">
        <f>SUMIFS(base_de_dados!$T:$T,base_de_dados!$B:$B,$B461,base_de_dados!$G:$G,E$61,base_de_dados!$H:$H,$L$1,base_de_dados!$C:$C,$A461,base_de_dados!$M:$M,"&lt;=2014",base_de_dados!$O:$O,"&gt;=42004")</f>
        <v>0</v>
      </c>
      <c r="F461" s="5">
        <f>SUMIFS(base_de_dados!$T:$T,base_de_dados!$B:$B,$B461,base_de_dados!$G:$G,F$61,base_de_dados!$H:$H,$L$1,base_de_dados!$C:$C,$A461,base_de_dados!$M:$M,"&lt;=2014",base_de_dados!$O:$O,"&gt;=42004")</f>
        <v>0</v>
      </c>
      <c r="G461" s="5">
        <f>SUMIFS(base_de_dados!$T:$T,base_de_dados!$B:$B,$B461,base_de_dados!$G:$G,G$61,base_de_dados!$H:$H,$L$1,base_de_dados!$C:$C,$A461,base_de_dados!$M:$M,"&lt;=2014",base_de_dados!$O:$O,"&gt;=42004")</f>
        <v>0</v>
      </c>
      <c r="H461" s="5">
        <f>SUMIFS(base_de_dados!$T:$T,base_de_dados!$B:$B,$B461,base_de_dados!$G:$G,H$61,base_de_dados!$H:$H,$L$1,base_de_dados!$C:$C,$A461,base_de_dados!$M:$M,"&lt;=2014",base_de_dados!$O:$O,"&gt;=42004")</f>
        <v>0</v>
      </c>
      <c r="I461" s="5">
        <f>SUMIFS(base_de_dados!$T:$T,base_de_dados!$B:$B,$B461,base_de_dados!$G:$G,I$61,base_de_dados!$H:$H,$L$1,base_de_dados!$C:$C,$A461,base_de_dados!$M:$M,"&lt;=2014",base_de_dados!$O:$O,"&gt;=42004")</f>
        <v>0</v>
      </c>
      <c r="J461" s="5">
        <f>SUMIFS(base_de_dados!$T:$T,base_de_dados!$B:$B,$B461,base_de_dados!$G:$G,J$61,base_de_dados!$H:$H,$L$1,base_de_dados!$C:$C,$A461,base_de_dados!$M:$M,"&lt;=2014",base_de_dados!$O:$O,"&gt;=42004")</f>
        <v>0</v>
      </c>
      <c r="K461" s="32">
        <f t="shared" si="11"/>
        <v>1.2152777777777777E-4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SUMIFS(base_de_dados!$T:$T,base_de_dados!$B:$B,$B462,base_de_dados!$G:$G,C$61,base_de_dados!$H:$H,$L$1,base_de_dados!$C:$C,$A462,base_de_dados!$M:$M,"&lt;=2014",base_de_dados!$O:$O,"&gt;=42004")</f>
        <v>0</v>
      </c>
      <c r="D462" s="5">
        <f>SUMIFS(base_de_dados!$T:$T,base_de_dados!$B:$B,$B462,base_de_dados!$G:$G,D$61,base_de_dados!$H:$H,$L$1,base_de_dados!$C:$C,$A462,base_de_dados!$M:$M,"&lt;=2014",base_de_dados!$O:$O,"&gt;=42004")</f>
        <v>0</v>
      </c>
      <c r="E462" s="5">
        <f>SUMIFS(base_de_dados!$T:$T,base_de_dados!$B:$B,$B462,base_de_dados!$G:$G,E$61,base_de_dados!$H:$H,$L$1,base_de_dados!$C:$C,$A462,base_de_dados!$M:$M,"&lt;=2014",base_de_dados!$O:$O,"&gt;=42004")</f>
        <v>1.0606925418569254E-2</v>
      </c>
      <c r="F462" s="5">
        <f>SUMIFS(base_de_dados!$T:$T,base_de_dados!$B:$B,$B462,base_de_dados!$G:$G,F$61,base_de_dados!$H:$H,$L$1,base_de_dados!$C:$C,$A462,base_de_dados!$M:$M,"&lt;=2014",base_de_dados!$O:$O,"&gt;=42004")</f>
        <v>0</v>
      </c>
      <c r="G462" s="5">
        <f>SUMIFS(base_de_dados!$T:$T,base_de_dados!$B:$B,$B462,base_de_dados!$G:$G,G$61,base_de_dados!$H:$H,$L$1,base_de_dados!$C:$C,$A462,base_de_dados!$M:$M,"&lt;=2014",base_de_dados!$O:$O,"&gt;=42004")</f>
        <v>0</v>
      </c>
      <c r="H462" s="5">
        <f>SUMIFS(base_de_dados!$T:$T,base_de_dados!$B:$B,$B462,base_de_dados!$G:$G,H$61,base_de_dados!$H:$H,$L$1,base_de_dados!$C:$C,$A462,base_de_dados!$M:$M,"&lt;=2014",base_de_dados!$O:$O,"&gt;=42004")</f>
        <v>0</v>
      </c>
      <c r="I462" s="5">
        <f>SUMIFS(base_de_dados!$T:$T,base_de_dados!$B:$B,$B462,base_de_dados!$G:$G,I$61,base_de_dados!$H:$H,$L$1,base_de_dados!$C:$C,$A462,base_de_dados!$M:$M,"&lt;=2014",base_de_dados!$O:$O,"&gt;=42004")</f>
        <v>0</v>
      </c>
      <c r="J462" s="5">
        <f>SUMIFS(base_de_dados!$T:$T,base_de_dados!$B:$B,$B462,base_de_dados!$G:$G,J$61,base_de_dados!$H:$H,$L$1,base_de_dados!$C:$C,$A462,base_de_dados!$M:$M,"&lt;=2014",base_de_dados!$O:$O,"&gt;=42004")</f>
        <v>0</v>
      </c>
      <c r="K462" s="32">
        <f t="shared" si="11"/>
        <v>1.0606925418569254E-2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SUMIFS(base_de_dados!$T:$T,base_de_dados!$B:$B,$B463,base_de_dados!$G:$G,C$61,base_de_dados!$H:$H,$L$1,base_de_dados!$C:$C,$A463,base_de_dados!$M:$M,"&lt;=2014",base_de_dados!$O:$O,"&gt;=42004")</f>
        <v>0</v>
      </c>
      <c r="D463" s="5">
        <f>SUMIFS(base_de_dados!$T:$T,base_de_dados!$B:$B,$B463,base_de_dados!$G:$G,D$61,base_de_dados!$H:$H,$L$1,base_de_dados!$C:$C,$A463,base_de_dados!$M:$M,"&lt;=2014",base_de_dados!$O:$O,"&gt;=42004")</f>
        <v>0</v>
      </c>
      <c r="E463" s="5">
        <f>SUMIFS(base_de_dados!$T:$T,base_de_dados!$B:$B,$B463,base_de_dados!$G:$G,E$61,base_de_dados!$H:$H,$L$1,base_de_dados!$C:$C,$A463,base_de_dados!$M:$M,"&lt;=2014",base_de_dados!$O:$O,"&gt;=42004")</f>
        <v>0</v>
      </c>
      <c r="F463" s="5">
        <f>SUMIFS(base_de_dados!$T:$T,base_de_dados!$B:$B,$B463,base_de_dados!$G:$G,F$61,base_de_dados!$H:$H,$L$1,base_de_dados!$C:$C,$A463,base_de_dados!$M:$M,"&lt;=2014",base_de_dados!$O:$O,"&gt;=42004")</f>
        <v>0</v>
      </c>
      <c r="G463" s="5">
        <f>SUMIFS(base_de_dados!$T:$T,base_de_dados!$B:$B,$B463,base_de_dados!$G:$G,G$61,base_de_dados!$H:$H,$L$1,base_de_dados!$C:$C,$A463,base_de_dados!$M:$M,"&lt;=2014",base_de_dados!$O:$O,"&gt;=42004")</f>
        <v>0</v>
      </c>
      <c r="H463" s="5">
        <f>SUMIFS(base_de_dados!$T:$T,base_de_dados!$B:$B,$B463,base_de_dados!$G:$G,H$61,base_de_dados!$H:$H,$L$1,base_de_dados!$C:$C,$A463,base_de_dados!$M:$M,"&lt;=2014",base_de_dados!$O:$O,"&gt;=42004")</f>
        <v>0</v>
      </c>
      <c r="I463" s="5">
        <f>SUMIFS(base_de_dados!$T:$T,base_de_dados!$B:$B,$B463,base_de_dados!$G:$G,I$61,base_de_dados!$H:$H,$L$1,base_de_dados!$C:$C,$A463,base_de_dados!$M:$M,"&lt;=2014",base_de_dados!$O:$O,"&gt;=42004")</f>
        <v>0</v>
      </c>
      <c r="J463" s="5">
        <f>SUMIFS(base_de_dados!$T:$T,base_de_dados!$B:$B,$B463,base_de_dados!$G:$G,J$61,base_de_dados!$H:$H,$L$1,base_de_dados!$C:$C,$A463,base_de_dados!$M:$M,"&lt;=2014",base_de_dados!$O:$O,"&gt;=42004")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SUMIFS(base_de_dados!$T:$T,base_de_dados!$B:$B,$B464,base_de_dados!$G:$G,C$61,base_de_dados!$H:$H,$L$1,base_de_dados!$C:$C,$A464,base_de_dados!$M:$M,"&lt;=2014",base_de_dados!$O:$O,"&gt;=42004")</f>
        <v>0</v>
      </c>
      <c r="D464" s="5">
        <f>SUMIFS(base_de_dados!$T:$T,base_de_dados!$B:$B,$B464,base_de_dados!$G:$G,D$61,base_de_dados!$H:$H,$L$1,base_de_dados!$C:$C,$A464,base_de_dados!$M:$M,"&lt;=2014",base_de_dados!$O:$O,"&gt;=42004")</f>
        <v>0</v>
      </c>
      <c r="E464" s="5">
        <f>SUMIFS(base_de_dados!$T:$T,base_de_dados!$B:$B,$B464,base_de_dados!$G:$G,E$61,base_de_dados!$H:$H,$L$1,base_de_dados!$C:$C,$A464,base_de_dados!$M:$M,"&lt;=2014",base_de_dados!$O:$O,"&gt;=42004")</f>
        <v>0</v>
      </c>
      <c r="F464" s="5">
        <f>SUMIFS(base_de_dados!$T:$T,base_de_dados!$B:$B,$B464,base_de_dados!$G:$G,F$61,base_de_dados!$H:$H,$L$1,base_de_dados!$C:$C,$A464,base_de_dados!$M:$M,"&lt;=2014",base_de_dados!$O:$O,"&gt;=42004")</f>
        <v>0</v>
      </c>
      <c r="G464" s="5">
        <f>SUMIFS(base_de_dados!$T:$T,base_de_dados!$B:$B,$B464,base_de_dados!$G:$G,G$61,base_de_dados!$H:$H,$L$1,base_de_dados!$C:$C,$A464,base_de_dados!$M:$M,"&lt;=2014",base_de_dados!$O:$O,"&gt;=42004")</f>
        <v>0</v>
      </c>
      <c r="H464" s="5">
        <f>SUMIFS(base_de_dados!$T:$T,base_de_dados!$B:$B,$B464,base_de_dados!$G:$G,H$61,base_de_dados!$H:$H,$L$1,base_de_dados!$C:$C,$A464,base_de_dados!$M:$M,"&lt;=2014",base_de_dados!$O:$O,"&gt;=42004")</f>
        <v>0</v>
      </c>
      <c r="I464" s="5">
        <f>SUMIFS(base_de_dados!$T:$T,base_de_dados!$B:$B,$B464,base_de_dados!$G:$G,I$61,base_de_dados!$H:$H,$L$1,base_de_dados!$C:$C,$A464,base_de_dados!$M:$M,"&lt;=2014",base_de_dados!$O:$O,"&gt;=42004")</f>
        <v>0</v>
      </c>
      <c r="J464" s="5">
        <f>SUMIFS(base_de_dados!$T:$T,base_de_dados!$B:$B,$B464,base_de_dados!$G:$G,J$61,base_de_dados!$H:$H,$L$1,base_de_dados!$C:$C,$A464,base_de_dados!$M:$M,"&lt;=2014",base_de_dados!$O:$O,"&gt;=42004")</f>
        <v>0</v>
      </c>
      <c r="K464" s="32">
        <f t="shared" si="11"/>
        <v>0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SUMIFS(base_de_dados!$T:$T,base_de_dados!$B:$B,$B465,base_de_dados!$G:$G,C$61,base_de_dados!$H:$H,$L$1,base_de_dados!$C:$C,$A465,base_de_dados!$M:$M,"&lt;=2014",base_de_dados!$O:$O,"&gt;=42004")</f>
        <v>0</v>
      </c>
      <c r="D465" s="5">
        <f>SUMIFS(base_de_dados!$T:$T,base_de_dados!$B:$B,$B465,base_de_dados!$G:$G,D$61,base_de_dados!$H:$H,$L$1,base_de_dados!$C:$C,$A465,base_de_dados!$M:$M,"&lt;=2014",base_de_dados!$O:$O,"&gt;=42004")</f>
        <v>0</v>
      </c>
      <c r="E465" s="5">
        <f>SUMIFS(base_de_dados!$T:$T,base_de_dados!$B:$B,$B465,base_de_dados!$G:$G,E$61,base_de_dados!$H:$H,$L$1,base_de_dados!$C:$C,$A465,base_de_dados!$M:$M,"&lt;=2014",base_de_dados!$O:$O,"&gt;=42004")</f>
        <v>0</v>
      </c>
      <c r="F465" s="5">
        <f>SUMIFS(base_de_dados!$T:$T,base_de_dados!$B:$B,$B465,base_de_dados!$G:$G,F$61,base_de_dados!$H:$H,$L$1,base_de_dados!$C:$C,$A465,base_de_dados!$M:$M,"&lt;=2014",base_de_dados!$O:$O,"&gt;=42004")</f>
        <v>0</v>
      </c>
      <c r="G465" s="5">
        <f>SUMIFS(base_de_dados!$T:$T,base_de_dados!$B:$B,$B465,base_de_dados!$G:$G,G$61,base_de_dados!$H:$H,$L$1,base_de_dados!$C:$C,$A465,base_de_dados!$M:$M,"&lt;=2014",base_de_dados!$O:$O,"&gt;=42004")</f>
        <v>0</v>
      </c>
      <c r="H465" s="5">
        <f>SUMIFS(base_de_dados!$T:$T,base_de_dados!$B:$B,$B465,base_de_dados!$G:$G,H$61,base_de_dados!$H:$H,$L$1,base_de_dados!$C:$C,$A465,base_de_dados!$M:$M,"&lt;=2014",base_de_dados!$O:$O,"&gt;=42004")</f>
        <v>0</v>
      </c>
      <c r="I465" s="5">
        <f>SUMIFS(base_de_dados!$T:$T,base_de_dados!$B:$B,$B465,base_de_dados!$G:$G,I$61,base_de_dados!$H:$H,$L$1,base_de_dados!$C:$C,$A465,base_de_dados!$M:$M,"&lt;=2014",base_de_dados!$O:$O,"&gt;=42004")</f>
        <v>0</v>
      </c>
      <c r="J465" s="5">
        <f>SUMIFS(base_de_dados!$T:$T,base_de_dados!$B:$B,$B465,base_de_dados!$G:$G,J$61,base_de_dados!$H:$H,$L$1,base_de_dados!$C:$C,$A465,base_de_dados!$M:$M,"&lt;=2014",base_de_dados!$O:$O,"&gt;=42004")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SUMIFS(base_de_dados!$T:$T,base_de_dados!$B:$B,$B466,base_de_dados!$G:$G,C$61,base_de_dados!$H:$H,$L$1,base_de_dados!$C:$C,$A466,base_de_dados!$M:$M,"&lt;=2014",base_de_dados!$O:$O,"&gt;=42004")</f>
        <v>4.1388888888888892E-2</v>
      </c>
      <c r="D466" s="5">
        <f>SUMIFS(base_de_dados!$T:$T,base_de_dados!$B:$B,$B466,base_de_dados!$G:$G,D$61,base_de_dados!$H:$H,$L$1,base_de_dados!$C:$C,$A466,base_de_dados!$M:$M,"&lt;=2014",base_de_dados!$O:$O,"&gt;=42004")</f>
        <v>0</v>
      </c>
      <c r="E466" s="5">
        <f>SUMIFS(base_de_dados!$T:$T,base_de_dados!$B:$B,$B466,base_de_dados!$G:$G,E$61,base_de_dados!$H:$H,$L$1,base_de_dados!$C:$C,$A466,base_de_dados!$M:$M,"&lt;=2014",base_de_dados!$O:$O,"&gt;=42004")</f>
        <v>1.5220700152207001E-3</v>
      </c>
      <c r="F466" s="5">
        <f>SUMIFS(base_de_dados!$T:$T,base_de_dados!$B:$B,$B466,base_de_dados!$G:$G,F$61,base_de_dados!$H:$H,$L$1,base_de_dados!$C:$C,$A466,base_de_dados!$M:$M,"&lt;=2014",base_de_dados!$O:$O,"&gt;=42004")</f>
        <v>0.31008626331811268</v>
      </c>
      <c r="G466" s="5">
        <f>SUMIFS(base_de_dados!$T:$T,base_de_dados!$B:$B,$B466,base_de_dados!$G:$G,G$61,base_de_dados!$H:$H,$L$1,base_de_dados!$C:$C,$A466,base_de_dados!$M:$M,"&lt;=2014",base_de_dados!$O:$O,"&gt;=42004")</f>
        <v>0</v>
      </c>
      <c r="H466" s="5">
        <f>SUMIFS(base_de_dados!$T:$T,base_de_dados!$B:$B,$B466,base_de_dados!$G:$G,H$61,base_de_dados!$H:$H,$L$1,base_de_dados!$C:$C,$A466,base_de_dados!$M:$M,"&lt;=2014",base_de_dados!$O:$O,"&gt;=42004")</f>
        <v>0</v>
      </c>
      <c r="I466" s="5">
        <f>SUMIFS(base_de_dados!$T:$T,base_de_dados!$B:$B,$B466,base_de_dados!$G:$G,I$61,base_de_dados!$H:$H,$L$1,base_de_dados!$C:$C,$A466,base_de_dados!$M:$M,"&lt;=2014",base_de_dados!$O:$O,"&gt;=42004")</f>
        <v>0</v>
      </c>
      <c r="J466" s="5">
        <f>SUMIFS(base_de_dados!$T:$T,base_de_dados!$B:$B,$B466,base_de_dados!$G:$G,J$61,base_de_dados!$H:$H,$L$1,base_de_dados!$C:$C,$A466,base_de_dados!$M:$M,"&lt;=2014",base_de_dados!$O:$O,"&gt;=42004")</f>
        <v>0</v>
      </c>
      <c r="K466" s="32">
        <f t="shared" si="11"/>
        <v>0.3529972222222223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SUMIFS(base_de_dados!$T:$T,base_de_dados!$B:$B,$B467,base_de_dados!$G:$G,C$61,base_de_dados!$H:$H,$L$1,base_de_dados!$C:$C,$A467,base_de_dados!$M:$M,"&lt;=2014",base_de_dados!$O:$O,"&gt;=42004")</f>
        <v>0</v>
      </c>
      <c r="D467" s="5">
        <f>SUMIFS(base_de_dados!$T:$T,base_de_dados!$B:$B,$B467,base_de_dados!$G:$G,D$61,base_de_dados!$H:$H,$L$1,base_de_dados!$C:$C,$A467,base_de_dados!$M:$M,"&lt;=2014",base_de_dados!$O:$O,"&gt;=42004")</f>
        <v>0</v>
      </c>
      <c r="E467" s="5">
        <f>SUMIFS(base_de_dados!$T:$T,base_de_dados!$B:$B,$B467,base_de_dados!$G:$G,E$61,base_de_dados!$H:$H,$L$1,base_de_dados!$C:$C,$A467,base_de_dados!$M:$M,"&lt;=2014",base_de_dados!$O:$O,"&gt;=42004")</f>
        <v>0</v>
      </c>
      <c r="F467" s="5">
        <f>SUMIFS(base_de_dados!$T:$T,base_de_dados!$B:$B,$B467,base_de_dados!$G:$G,F$61,base_de_dados!$H:$H,$L$1,base_de_dados!$C:$C,$A467,base_de_dados!$M:$M,"&lt;=2014",base_de_dados!$O:$O,"&gt;=42004")</f>
        <v>0</v>
      </c>
      <c r="G467" s="5">
        <f>SUMIFS(base_de_dados!$T:$T,base_de_dados!$B:$B,$B467,base_de_dados!$G:$G,G$61,base_de_dados!$H:$H,$L$1,base_de_dados!$C:$C,$A467,base_de_dados!$M:$M,"&lt;=2014",base_de_dados!$O:$O,"&gt;=42004")</f>
        <v>0</v>
      </c>
      <c r="H467" s="5">
        <f>SUMIFS(base_de_dados!$T:$T,base_de_dados!$B:$B,$B467,base_de_dados!$G:$G,H$61,base_de_dados!$H:$H,$L$1,base_de_dados!$C:$C,$A467,base_de_dados!$M:$M,"&lt;=2014",base_de_dados!$O:$O,"&gt;=42004")</f>
        <v>0</v>
      </c>
      <c r="I467" s="5">
        <f>SUMIFS(base_de_dados!$T:$T,base_de_dados!$B:$B,$B467,base_de_dados!$G:$G,I$61,base_de_dados!$H:$H,$L$1,base_de_dados!$C:$C,$A467,base_de_dados!$M:$M,"&lt;=2014",base_de_dados!$O:$O,"&gt;=42004")</f>
        <v>0</v>
      </c>
      <c r="J467" s="5">
        <f>SUMIFS(base_de_dados!$T:$T,base_de_dados!$B:$B,$B467,base_de_dados!$G:$G,J$61,base_de_dados!$H:$H,$L$1,base_de_dados!$C:$C,$A467,base_de_dados!$M:$M,"&lt;=2014",base_de_dados!$O:$O,"&gt;=42004")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SUMIFS(base_de_dados!$T:$T,base_de_dados!$B:$B,$B468,base_de_dados!$G:$G,C$61,base_de_dados!$H:$H,$L$1,base_de_dados!$C:$C,$A468,base_de_dados!$M:$M,"&lt;=2014",base_de_dados!$O:$O,"&gt;=42004")</f>
        <v>0</v>
      </c>
      <c r="D468" s="5">
        <f>SUMIFS(base_de_dados!$T:$T,base_de_dados!$B:$B,$B468,base_de_dados!$G:$G,D$61,base_de_dados!$H:$H,$L$1,base_de_dados!$C:$C,$A468,base_de_dados!$M:$M,"&lt;=2014",base_de_dados!$O:$O,"&gt;=42004")</f>
        <v>0</v>
      </c>
      <c r="E468" s="5">
        <f>SUMIFS(base_de_dados!$T:$T,base_de_dados!$B:$B,$B468,base_de_dados!$G:$G,E$61,base_de_dados!$H:$H,$L$1,base_de_dados!$C:$C,$A468,base_de_dados!$M:$M,"&lt;=2014",base_de_dados!$O:$O,"&gt;=42004")</f>
        <v>0</v>
      </c>
      <c r="F468" s="5">
        <f>SUMIFS(base_de_dados!$T:$T,base_de_dados!$B:$B,$B468,base_de_dados!$G:$G,F$61,base_de_dados!$H:$H,$L$1,base_de_dados!$C:$C,$A468,base_de_dados!$M:$M,"&lt;=2014",base_de_dados!$O:$O,"&gt;=42004")</f>
        <v>0</v>
      </c>
      <c r="G468" s="5">
        <f>SUMIFS(base_de_dados!$T:$T,base_de_dados!$B:$B,$B468,base_de_dados!$G:$G,G$61,base_de_dados!$H:$H,$L$1,base_de_dados!$C:$C,$A468,base_de_dados!$M:$M,"&lt;=2014",base_de_dados!$O:$O,"&gt;=42004")</f>
        <v>0</v>
      </c>
      <c r="H468" s="5">
        <f>SUMIFS(base_de_dados!$T:$T,base_de_dados!$B:$B,$B468,base_de_dados!$G:$G,H$61,base_de_dados!$H:$H,$L$1,base_de_dados!$C:$C,$A468,base_de_dados!$M:$M,"&lt;=2014",base_de_dados!$O:$O,"&gt;=42004")</f>
        <v>0</v>
      </c>
      <c r="I468" s="5">
        <f>SUMIFS(base_de_dados!$T:$T,base_de_dados!$B:$B,$B468,base_de_dados!$G:$G,I$61,base_de_dados!$H:$H,$L$1,base_de_dados!$C:$C,$A468,base_de_dados!$M:$M,"&lt;=2014",base_de_dados!$O:$O,"&gt;=42004")</f>
        <v>0</v>
      </c>
      <c r="J468" s="5">
        <f>SUMIFS(base_de_dados!$T:$T,base_de_dados!$B:$B,$B468,base_de_dados!$G:$G,J$61,base_de_dados!$H:$H,$L$1,base_de_dados!$C:$C,$A468,base_de_dados!$M:$M,"&lt;=2014",base_de_dados!$O:$O,"&gt;=42004")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SUMIFS(base_de_dados!$T:$T,base_de_dados!$B:$B,$B469,base_de_dados!$G:$G,C$61,base_de_dados!$H:$H,$L$1,base_de_dados!$C:$C,$A469,base_de_dados!$M:$M,"&lt;=2014",base_de_dados!$O:$O,"&gt;=42004")</f>
        <v>0</v>
      </c>
      <c r="D469" s="5">
        <f>SUMIFS(base_de_dados!$T:$T,base_de_dados!$B:$B,$B469,base_de_dados!$G:$G,D$61,base_de_dados!$H:$H,$L$1,base_de_dados!$C:$C,$A469,base_de_dados!$M:$M,"&lt;=2014",base_de_dados!$O:$O,"&gt;=42004")</f>
        <v>0</v>
      </c>
      <c r="E469" s="5">
        <f>SUMIFS(base_de_dados!$T:$T,base_de_dados!$B:$B,$B469,base_de_dados!$G:$G,E$61,base_de_dados!$H:$H,$L$1,base_de_dados!$C:$C,$A469,base_de_dados!$M:$M,"&lt;=2014",base_de_dados!$O:$O,"&gt;=42004")</f>
        <v>0</v>
      </c>
      <c r="F469" s="5">
        <f>SUMIFS(base_de_dados!$T:$T,base_de_dados!$B:$B,$B469,base_de_dados!$G:$G,F$61,base_de_dados!$H:$H,$L$1,base_de_dados!$C:$C,$A469,base_de_dados!$M:$M,"&lt;=2014",base_de_dados!$O:$O,"&gt;=42004")</f>
        <v>0</v>
      </c>
      <c r="G469" s="5">
        <f>SUMIFS(base_de_dados!$T:$T,base_de_dados!$B:$B,$B469,base_de_dados!$G:$G,G$61,base_de_dados!$H:$H,$L$1,base_de_dados!$C:$C,$A469,base_de_dados!$M:$M,"&lt;=2014",base_de_dados!$O:$O,"&gt;=42004")</f>
        <v>0</v>
      </c>
      <c r="H469" s="5">
        <f>SUMIFS(base_de_dados!$T:$T,base_de_dados!$B:$B,$B469,base_de_dados!$G:$G,H$61,base_de_dados!$H:$H,$L$1,base_de_dados!$C:$C,$A469,base_de_dados!$M:$M,"&lt;=2014",base_de_dados!$O:$O,"&gt;=42004")</f>
        <v>0</v>
      </c>
      <c r="I469" s="5">
        <f>SUMIFS(base_de_dados!$T:$T,base_de_dados!$B:$B,$B469,base_de_dados!$G:$G,I$61,base_de_dados!$H:$H,$L$1,base_de_dados!$C:$C,$A469,base_de_dados!$M:$M,"&lt;=2014",base_de_dados!$O:$O,"&gt;=42004")</f>
        <v>0</v>
      </c>
      <c r="J469" s="5">
        <f>SUMIFS(base_de_dados!$T:$T,base_de_dados!$B:$B,$B469,base_de_dados!$G:$G,J$61,base_de_dados!$H:$H,$L$1,base_de_dados!$C:$C,$A469,base_de_dados!$M:$M,"&lt;=2014",base_de_dados!$O:$O,"&gt;=42004")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SUMIFS(base_de_dados!$T:$T,base_de_dados!$B:$B,$B470,base_de_dados!$G:$G,C$61,base_de_dados!$H:$H,$L$1,base_de_dados!$C:$C,$A470,base_de_dados!$M:$M,"&lt;=2014",base_de_dados!$O:$O,"&gt;=42004")</f>
        <v>0</v>
      </c>
      <c r="D470" s="5">
        <f>SUMIFS(base_de_dados!$T:$T,base_de_dados!$B:$B,$B470,base_de_dados!$G:$G,D$61,base_de_dados!$H:$H,$L$1,base_de_dados!$C:$C,$A470,base_de_dados!$M:$M,"&lt;=2014",base_de_dados!$O:$O,"&gt;=42004")</f>
        <v>0</v>
      </c>
      <c r="E470" s="5">
        <f>SUMIFS(base_de_dados!$T:$T,base_de_dados!$B:$B,$B470,base_de_dados!$G:$G,E$61,base_de_dados!$H:$H,$L$1,base_de_dados!$C:$C,$A470,base_de_dados!$M:$M,"&lt;=2014",base_de_dados!$O:$O,"&gt;=42004")</f>
        <v>0</v>
      </c>
      <c r="F470" s="5">
        <f>SUMIFS(base_de_dados!$T:$T,base_de_dados!$B:$B,$B470,base_de_dados!$G:$G,F$61,base_de_dados!$H:$H,$L$1,base_de_dados!$C:$C,$A470,base_de_dados!$M:$M,"&lt;=2014",base_de_dados!$O:$O,"&gt;=42004")</f>
        <v>0</v>
      </c>
      <c r="G470" s="5">
        <f>SUMIFS(base_de_dados!$T:$T,base_de_dados!$B:$B,$B470,base_de_dados!$G:$G,G$61,base_de_dados!$H:$H,$L$1,base_de_dados!$C:$C,$A470,base_de_dados!$M:$M,"&lt;=2014",base_de_dados!$O:$O,"&gt;=42004")</f>
        <v>0</v>
      </c>
      <c r="H470" s="5">
        <f>SUMIFS(base_de_dados!$T:$T,base_de_dados!$B:$B,$B470,base_de_dados!$G:$G,H$61,base_de_dados!$H:$H,$L$1,base_de_dados!$C:$C,$A470,base_de_dados!$M:$M,"&lt;=2014",base_de_dados!$O:$O,"&gt;=42004")</f>
        <v>0</v>
      </c>
      <c r="I470" s="5">
        <f>SUMIFS(base_de_dados!$T:$T,base_de_dados!$B:$B,$B470,base_de_dados!$G:$G,I$61,base_de_dados!$H:$H,$L$1,base_de_dados!$C:$C,$A470,base_de_dados!$M:$M,"&lt;=2014",base_de_dados!$O:$O,"&gt;=42004")</f>
        <v>0</v>
      </c>
      <c r="J470" s="5">
        <f>SUMIFS(base_de_dados!$T:$T,base_de_dados!$B:$B,$B470,base_de_dados!$G:$G,J$61,base_de_dados!$H:$H,$L$1,base_de_dados!$C:$C,$A470,base_de_dados!$M:$M,"&lt;=2014",base_de_dados!$O:$O,"&gt;=42004")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SUMIFS(base_de_dados!$T:$T,base_de_dados!$B:$B,$B471,base_de_dados!$G:$G,C$61,base_de_dados!$H:$H,$L$1,base_de_dados!$C:$C,$A471,base_de_dados!$M:$M,"&lt;=2014",base_de_dados!$O:$O,"&gt;=42004")</f>
        <v>0</v>
      </c>
      <c r="D471" s="5">
        <f>SUMIFS(base_de_dados!$T:$T,base_de_dados!$B:$B,$B471,base_de_dados!$G:$G,D$61,base_de_dados!$H:$H,$L$1,base_de_dados!$C:$C,$A471,base_de_dados!$M:$M,"&lt;=2014",base_de_dados!$O:$O,"&gt;=42004")</f>
        <v>0</v>
      </c>
      <c r="E471" s="5">
        <f>SUMIFS(base_de_dados!$T:$T,base_de_dados!$B:$B,$B471,base_de_dados!$G:$G,E$61,base_de_dados!$H:$H,$L$1,base_de_dados!$C:$C,$A471,base_de_dados!$M:$M,"&lt;=2014",base_de_dados!$O:$O,"&gt;=42004")</f>
        <v>0</v>
      </c>
      <c r="F471" s="5">
        <f>SUMIFS(base_de_dados!$T:$T,base_de_dados!$B:$B,$B471,base_de_dados!$G:$G,F$61,base_de_dados!$H:$H,$L$1,base_de_dados!$C:$C,$A471,base_de_dados!$M:$M,"&lt;=2014",base_de_dados!$O:$O,"&gt;=42004")</f>
        <v>0</v>
      </c>
      <c r="G471" s="5">
        <f>SUMIFS(base_de_dados!$T:$T,base_de_dados!$B:$B,$B471,base_de_dados!$G:$G,G$61,base_de_dados!$H:$H,$L$1,base_de_dados!$C:$C,$A471,base_de_dados!$M:$M,"&lt;=2014",base_de_dados!$O:$O,"&gt;=42004")</f>
        <v>0</v>
      </c>
      <c r="H471" s="5">
        <f>SUMIFS(base_de_dados!$T:$T,base_de_dados!$B:$B,$B471,base_de_dados!$G:$G,H$61,base_de_dados!$H:$H,$L$1,base_de_dados!$C:$C,$A471,base_de_dados!$M:$M,"&lt;=2014",base_de_dados!$O:$O,"&gt;=42004")</f>
        <v>0</v>
      </c>
      <c r="I471" s="5">
        <f>SUMIFS(base_de_dados!$T:$T,base_de_dados!$B:$B,$B471,base_de_dados!$G:$G,I$61,base_de_dados!$H:$H,$L$1,base_de_dados!$C:$C,$A471,base_de_dados!$M:$M,"&lt;=2014",base_de_dados!$O:$O,"&gt;=42004")</f>
        <v>0</v>
      </c>
      <c r="J471" s="5">
        <f>SUMIFS(base_de_dados!$T:$T,base_de_dados!$B:$B,$B471,base_de_dados!$G:$G,J$61,base_de_dados!$H:$H,$L$1,base_de_dados!$C:$C,$A471,base_de_dados!$M:$M,"&lt;=2014",base_de_dados!$O:$O,"&gt;=42004")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SUMIFS(base_de_dados!$T:$T,base_de_dados!$B:$B,$B472,base_de_dados!$G:$G,C$61,base_de_dados!$H:$H,$L$1,base_de_dados!$C:$C,$A472,base_de_dados!$M:$M,"&lt;=2014",base_de_dados!$O:$O,"&gt;=42004")</f>
        <v>0.8</v>
      </c>
      <c r="D472" s="5">
        <f>SUMIFS(base_de_dados!$T:$T,base_de_dados!$B:$B,$B472,base_de_dados!$G:$G,D$61,base_de_dados!$H:$H,$L$1,base_de_dados!$C:$C,$A472,base_de_dados!$M:$M,"&lt;=2014",base_de_dados!$O:$O,"&gt;=42004")</f>
        <v>8.0555555555555554E-3</v>
      </c>
      <c r="E472" s="5">
        <f>SUMIFS(base_de_dados!$T:$T,base_de_dados!$B:$B,$B472,base_de_dados!$G:$G,E$61,base_de_dados!$H:$H,$L$1,base_de_dados!$C:$C,$A472,base_de_dados!$M:$M,"&lt;=2014",base_de_dados!$O:$O,"&gt;=42004")</f>
        <v>4.2617960426179604E-4</v>
      </c>
      <c r="F472" s="5">
        <f>SUMIFS(base_de_dados!$T:$T,base_de_dados!$B:$B,$B472,base_de_dados!$G:$G,F$61,base_de_dados!$H:$H,$L$1,base_de_dados!$C:$C,$A472,base_de_dados!$M:$M,"&lt;=2014",base_de_dados!$O:$O,"&gt;=42004")</f>
        <v>0</v>
      </c>
      <c r="G472" s="5">
        <f>SUMIFS(base_de_dados!$T:$T,base_de_dados!$B:$B,$B472,base_de_dados!$G:$G,G$61,base_de_dados!$H:$H,$L$1,base_de_dados!$C:$C,$A472,base_de_dados!$M:$M,"&lt;=2014",base_de_dados!$O:$O,"&gt;=42004")</f>
        <v>0</v>
      </c>
      <c r="H472" s="5">
        <f>SUMIFS(base_de_dados!$T:$T,base_de_dados!$B:$B,$B472,base_de_dados!$G:$G,H$61,base_de_dados!$H:$H,$L$1,base_de_dados!$C:$C,$A472,base_de_dados!$M:$M,"&lt;=2014",base_de_dados!$O:$O,"&gt;=42004")</f>
        <v>0</v>
      </c>
      <c r="I472" s="5">
        <f>SUMIFS(base_de_dados!$T:$T,base_de_dados!$B:$B,$B472,base_de_dados!$G:$G,I$61,base_de_dados!$H:$H,$L$1,base_de_dados!$C:$C,$A472,base_de_dados!$M:$M,"&lt;=2014",base_de_dados!$O:$O,"&gt;=42004")</f>
        <v>0</v>
      </c>
      <c r="J472" s="5">
        <f>SUMIFS(base_de_dados!$T:$T,base_de_dados!$B:$B,$B472,base_de_dados!$G:$G,J$61,base_de_dados!$H:$H,$L$1,base_de_dados!$C:$C,$A472,base_de_dados!$M:$M,"&lt;=2014",base_de_dados!$O:$O,"&gt;=42004")</f>
        <v>0</v>
      </c>
      <c r="K472" s="32">
        <f t="shared" si="11"/>
        <v>0.80848173515981747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SUMIFS(base_de_dados!$T:$T,base_de_dados!$B:$B,$B473,base_de_dados!$G:$G,C$61,base_de_dados!$H:$H,$L$1,base_de_dados!$C:$C,$A473,base_de_dados!$M:$M,"&lt;=2014",base_de_dados!$O:$O,"&gt;=42004")</f>
        <v>0</v>
      </c>
      <c r="D473" s="5">
        <f>SUMIFS(base_de_dados!$T:$T,base_de_dados!$B:$B,$B473,base_de_dados!$G:$G,D$61,base_de_dados!$H:$H,$L$1,base_de_dados!$C:$C,$A473,base_de_dados!$M:$M,"&lt;=2014",base_de_dados!$O:$O,"&gt;=42004")</f>
        <v>0</v>
      </c>
      <c r="E473" s="5">
        <f>SUMIFS(base_de_dados!$T:$T,base_de_dados!$B:$B,$B473,base_de_dados!$G:$G,E$61,base_de_dados!$H:$H,$L$1,base_de_dados!$C:$C,$A473,base_de_dados!$M:$M,"&lt;=2014",base_de_dados!$O:$O,"&gt;=42004")</f>
        <v>1.3106849315068492E-2</v>
      </c>
      <c r="F473" s="5">
        <f>SUMIFS(base_de_dados!$T:$T,base_de_dados!$B:$B,$B473,base_de_dados!$G:$G,F$61,base_de_dados!$H:$H,$L$1,base_de_dados!$C:$C,$A473,base_de_dados!$M:$M,"&lt;=2014",base_de_dados!$O:$O,"&gt;=42004")</f>
        <v>6.6035641806189748E-3</v>
      </c>
      <c r="G473" s="5">
        <f>SUMIFS(base_de_dados!$T:$T,base_de_dados!$B:$B,$B473,base_de_dados!$G:$G,G$61,base_de_dados!$H:$H,$L$1,base_de_dados!$C:$C,$A473,base_de_dados!$M:$M,"&lt;=2014",base_de_dados!$O:$O,"&gt;=42004")</f>
        <v>0</v>
      </c>
      <c r="H473" s="5">
        <f>SUMIFS(base_de_dados!$T:$T,base_de_dados!$B:$B,$B473,base_de_dados!$G:$G,H$61,base_de_dados!$H:$H,$L$1,base_de_dados!$C:$C,$A473,base_de_dados!$M:$M,"&lt;=2014",base_de_dados!$O:$O,"&gt;=42004")</f>
        <v>0</v>
      </c>
      <c r="I473" s="5">
        <f>SUMIFS(base_de_dados!$T:$T,base_de_dados!$B:$B,$B473,base_de_dados!$G:$G,I$61,base_de_dados!$H:$H,$L$1,base_de_dados!$C:$C,$A473,base_de_dados!$M:$M,"&lt;=2014",base_de_dados!$O:$O,"&gt;=42004")</f>
        <v>0</v>
      </c>
      <c r="J473" s="5">
        <f>SUMIFS(base_de_dados!$T:$T,base_de_dados!$B:$B,$B473,base_de_dados!$G:$G,J$61,base_de_dados!$H:$H,$L$1,base_de_dados!$C:$C,$A473,base_de_dados!$M:$M,"&lt;=2014",base_de_dados!$O:$O,"&gt;=42004")</f>
        <v>0</v>
      </c>
      <c r="K473" s="32">
        <f t="shared" si="11"/>
        <v>1.9710413495687466E-2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SUMIFS(base_de_dados!$T:$T,base_de_dados!$B:$B,$B474,base_de_dados!$G:$G,C$61,base_de_dados!$H:$H,$L$1,base_de_dados!$C:$C,$A474,base_de_dados!$M:$M,"&lt;=2014",base_de_dados!$O:$O,"&gt;=42004")</f>
        <v>0</v>
      </c>
      <c r="D474" s="5">
        <f>SUMIFS(base_de_dados!$T:$T,base_de_dados!$B:$B,$B474,base_de_dados!$G:$G,D$61,base_de_dados!$H:$H,$L$1,base_de_dados!$C:$C,$A474,base_de_dados!$M:$M,"&lt;=2014",base_de_dados!$O:$O,"&gt;=42004")</f>
        <v>0</v>
      </c>
      <c r="E474" s="5">
        <f>SUMIFS(base_de_dados!$T:$T,base_de_dados!$B:$B,$B474,base_de_dados!$G:$G,E$61,base_de_dados!$H:$H,$L$1,base_de_dados!$C:$C,$A474,base_de_dados!$M:$M,"&lt;=2014",base_de_dados!$O:$O,"&gt;=42004")</f>
        <v>0</v>
      </c>
      <c r="F474" s="5">
        <f>SUMIFS(base_de_dados!$T:$T,base_de_dados!$B:$B,$B474,base_de_dados!$G:$G,F$61,base_de_dados!$H:$H,$L$1,base_de_dados!$C:$C,$A474,base_de_dados!$M:$M,"&lt;=2014",base_de_dados!$O:$O,"&gt;=42004")</f>
        <v>0</v>
      </c>
      <c r="G474" s="5">
        <f>SUMIFS(base_de_dados!$T:$T,base_de_dados!$B:$B,$B474,base_de_dados!$G:$G,G$61,base_de_dados!$H:$H,$L$1,base_de_dados!$C:$C,$A474,base_de_dados!$M:$M,"&lt;=2014",base_de_dados!$O:$O,"&gt;=42004")</f>
        <v>0</v>
      </c>
      <c r="H474" s="5">
        <f>SUMIFS(base_de_dados!$T:$T,base_de_dados!$B:$B,$B474,base_de_dados!$G:$G,H$61,base_de_dados!$H:$H,$L$1,base_de_dados!$C:$C,$A474,base_de_dados!$M:$M,"&lt;=2014",base_de_dados!$O:$O,"&gt;=42004")</f>
        <v>0</v>
      </c>
      <c r="I474" s="5">
        <f>SUMIFS(base_de_dados!$T:$T,base_de_dados!$B:$B,$B474,base_de_dados!$G:$G,I$61,base_de_dados!$H:$H,$L$1,base_de_dados!$C:$C,$A474,base_de_dados!$M:$M,"&lt;=2014",base_de_dados!$O:$O,"&gt;=42004")</f>
        <v>0</v>
      </c>
      <c r="J474" s="5">
        <f>SUMIFS(base_de_dados!$T:$T,base_de_dados!$B:$B,$B474,base_de_dados!$G:$G,J$61,base_de_dados!$H:$H,$L$1,base_de_dados!$C:$C,$A474,base_de_dados!$M:$M,"&lt;=2014",base_de_dados!$O:$O,"&gt;=42004")</f>
        <v>0</v>
      </c>
      <c r="K474" s="32">
        <f t="shared" si="11"/>
        <v>0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SUMIFS(base_de_dados!$T:$T,base_de_dados!$B:$B,$B475,base_de_dados!$G:$G,C$61,base_de_dados!$H:$H,$L$1,base_de_dados!$C:$C,$A475,base_de_dados!$M:$M,"&lt;=2014",base_de_dados!$O:$O,"&gt;=42004")</f>
        <v>0</v>
      </c>
      <c r="D475" s="5">
        <f>SUMIFS(base_de_dados!$T:$T,base_de_dados!$B:$B,$B475,base_de_dados!$G:$G,D$61,base_de_dados!$H:$H,$L$1,base_de_dados!$C:$C,$A475,base_de_dados!$M:$M,"&lt;=2014",base_de_dados!$O:$O,"&gt;=42004")</f>
        <v>0</v>
      </c>
      <c r="E475" s="5">
        <f>SUMIFS(base_de_dados!$T:$T,base_de_dados!$B:$B,$B475,base_de_dados!$G:$G,E$61,base_de_dados!$H:$H,$L$1,base_de_dados!$C:$C,$A475,base_de_dados!$M:$M,"&lt;=2014",base_de_dados!$O:$O,"&gt;=42004")</f>
        <v>0</v>
      </c>
      <c r="F475" s="5">
        <f>SUMIFS(base_de_dados!$T:$T,base_de_dados!$B:$B,$B475,base_de_dados!$G:$G,F$61,base_de_dados!$H:$H,$L$1,base_de_dados!$C:$C,$A475,base_de_dados!$M:$M,"&lt;=2014",base_de_dados!$O:$O,"&gt;=42004")</f>
        <v>0</v>
      </c>
      <c r="G475" s="5">
        <f>SUMIFS(base_de_dados!$T:$T,base_de_dados!$B:$B,$B475,base_de_dados!$G:$G,G$61,base_de_dados!$H:$H,$L$1,base_de_dados!$C:$C,$A475,base_de_dados!$M:$M,"&lt;=2014",base_de_dados!$O:$O,"&gt;=42004")</f>
        <v>0</v>
      </c>
      <c r="H475" s="5">
        <f>SUMIFS(base_de_dados!$T:$T,base_de_dados!$B:$B,$B475,base_de_dados!$G:$G,H$61,base_de_dados!$H:$H,$L$1,base_de_dados!$C:$C,$A475,base_de_dados!$M:$M,"&lt;=2014",base_de_dados!$O:$O,"&gt;=42004")</f>
        <v>0</v>
      </c>
      <c r="I475" s="5">
        <f>SUMIFS(base_de_dados!$T:$T,base_de_dados!$B:$B,$B475,base_de_dados!$G:$G,I$61,base_de_dados!$H:$H,$L$1,base_de_dados!$C:$C,$A475,base_de_dados!$M:$M,"&lt;=2014",base_de_dados!$O:$O,"&gt;=42004")</f>
        <v>0</v>
      </c>
      <c r="J475" s="5">
        <f>SUMIFS(base_de_dados!$T:$T,base_de_dados!$B:$B,$B475,base_de_dados!$G:$G,J$61,base_de_dados!$H:$H,$L$1,base_de_dados!$C:$C,$A475,base_de_dados!$M:$M,"&lt;=2014",base_de_dados!$O:$O,"&gt;=42004")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SUMIFS(base_de_dados!$T:$T,base_de_dados!$B:$B,$B476,base_de_dados!$G:$G,C$61,base_de_dados!$H:$H,$L$1,base_de_dados!$C:$C,$A476,base_de_dados!$M:$M,"&lt;=2014",base_de_dados!$O:$O,"&gt;=42004")</f>
        <v>0</v>
      </c>
      <c r="D476" s="5">
        <f>SUMIFS(base_de_dados!$T:$T,base_de_dados!$B:$B,$B476,base_de_dados!$G:$G,D$61,base_de_dados!$H:$H,$L$1,base_de_dados!$C:$C,$A476,base_de_dados!$M:$M,"&lt;=2014",base_de_dados!$O:$O,"&gt;=42004")</f>
        <v>0</v>
      </c>
      <c r="E476" s="5">
        <f>SUMIFS(base_de_dados!$T:$T,base_de_dados!$B:$B,$B476,base_de_dados!$G:$G,E$61,base_de_dados!$H:$H,$L$1,base_de_dados!$C:$C,$A476,base_de_dados!$M:$M,"&lt;=2014",base_de_dados!$O:$O,"&gt;=42004")</f>
        <v>9.4977168949771692E-4</v>
      </c>
      <c r="F476" s="5">
        <f>SUMIFS(base_de_dados!$T:$T,base_de_dados!$B:$B,$B476,base_de_dados!$G:$G,F$61,base_de_dados!$H:$H,$L$1,base_de_dados!$C:$C,$A476,base_de_dados!$M:$M,"&lt;=2014",base_de_dados!$O:$O,"&gt;=42004")</f>
        <v>0.19863013698630139</v>
      </c>
      <c r="G476" s="5">
        <f>SUMIFS(base_de_dados!$T:$T,base_de_dados!$B:$B,$B476,base_de_dados!$G:$G,G$61,base_de_dados!$H:$H,$L$1,base_de_dados!$C:$C,$A476,base_de_dados!$M:$M,"&lt;=2014",base_de_dados!$O:$O,"&gt;=42004")</f>
        <v>0</v>
      </c>
      <c r="H476" s="5">
        <f>SUMIFS(base_de_dados!$T:$T,base_de_dados!$B:$B,$B476,base_de_dados!$G:$G,H$61,base_de_dados!$H:$H,$L$1,base_de_dados!$C:$C,$A476,base_de_dados!$M:$M,"&lt;=2014",base_de_dados!$O:$O,"&gt;=42004")</f>
        <v>0</v>
      </c>
      <c r="I476" s="5">
        <f>SUMIFS(base_de_dados!$T:$T,base_de_dados!$B:$B,$B476,base_de_dados!$G:$G,I$61,base_de_dados!$H:$H,$L$1,base_de_dados!$C:$C,$A476,base_de_dados!$M:$M,"&lt;=2014",base_de_dados!$O:$O,"&gt;=42004")</f>
        <v>0</v>
      </c>
      <c r="J476" s="5">
        <f>SUMIFS(base_de_dados!$T:$T,base_de_dados!$B:$B,$B476,base_de_dados!$G:$G,J$61,base_de_dados!$H:$H,$L$1,base_de_dados!$C:$C,$A476,base_de_dados!$M:$M,"&lt;=2014",base_de_dados!$O:$O,"&gt;=42004")</f>
        <v>0</v>
      </c>
      <c r="K476" s="32">
        <f t="shared" si="11"/>
        <v>0.19957990867579911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SUMIFS(base_de_dados!$T:$T,base_de_dados!$B:$B,$B477,base_de_dados!$G:$G,C$61,base_de_dados!$H:$H,$L$1,base_de_dados!$C:$C,$A477,base_de_dados!$M:$M,"&lt;=2014",base_de_dados!$O:$O,"&gt;=42004")</f>
        <v>0</v>
      </c>
      <c r="D477" s="5">
        <f>SUMIFS(base_de_dados!$T:$T,base_de_dados!$B:$B,$B477,base_de_dados!$G:$G,D$61,base_de_dados!$H:$H,$L$1,base_de_dados!$C:$C,$A477,base_de_dados!$M:$M,"&lt;=2014",base_de_dados!$O:$O,"&gt;=42004")</f>
        <v>0</v>
      </c>
      <c r="E477" s="5">
        <f>SUMIFS(base_de_dados!$T:$T,base_de_dados!$B:$B,$B477,base_de_dados!$G:$G,E$61,base_de_dados!$H:$H,$L$1,base_de_dados!$C:$C,$A477,base_de_dados!$M:$M,"&lt;=2014",base_de_dados!$O:$O,"&gt;=42004")</f>
        <v>0</v>
      </c>
      <c r="F477" s="5">
        <f>SUMIFS(base_de_dados!$T:$T,base_de_dados!$B:$B,$B477,base_de_dados!$G:$G,F$61,base_de_dados!$H:$H,$L$1,base_de_dados!$C:$C,$A477,base_de_dados!$M:$M,"&lt;=2014",base_de_dados!$O:$O,"&gt;=42004")</f>
        <v>0</v>
      </c>
      <c r="G477" s="5">
        <f>SUMIFS(base_de_dados!$T:$T,base_de_dados!$B:$B,$B477,base_de_dados!$G:$G,G$61,base_de_dados!$H:$H,$L$1,base_de_dados!$C:$C,$A477,base_de_dados!$M:$M,"&lt;=2014",base_de_dados!$O:$O,"&gt;=42004")</f>
        <v>0</v>
      </c>
      <c r="H477" s="5">
        <f>SUMIFS(base_de_dados!$T:$T,base_de_dados!$B:$B,$B477,base_de_dados!$G:$G,H$61,base_de_dados!$H:$H,$L$1,base_de_dados!$C:$C,$A477,base_de_dados!$M:$M,"&lt;=2014",base_de_dados!$O:$O,"&gt;=42004")</f>
        <v>0</v>
      </c>
      <c r="I477" s="5">
        <f>SUMIFS(base_de_dados!$T:$T,base_de_dados!$B:$B,$B477,base_de_dados!$G:$G,I$61,base_de_dados!$H:$H,$L$1,base_de_dados!$C:$C,$A477,base_de_dados!$M:$M,"&lt;=2014",base_de_dados!$O:$O,"&gt;=42004")</f>
        <v>0</v>
      </c>
      <c r="J477" s="5">
        <f>SUMIFS(base_de_dados!$T:$T,base_de_dados!$B:$B,$B477,base_de_dados!$G:$G,J$61,base_de_dados!$H:$H,$L$1,base_de_dados!$C:$C,$A477,base_de_dados!$M:$M,"&lt;=2014",base_de_dados!$O:$O,"&gt;=42004")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SUMIFS(base_de_dados!$T:$T,base_de_dados!$B:$B,$B478,base_de_dados!$G:$G,C$61,base_de_dados!$H:$H,$L$1,base_de_dados!$C:$C,$A478,base_de_dados!$M:$M,"&lt;=2014",base_de_dados!$O:$O,"&gt;=42004")</f>
        <v>0</v>
      </c>
      <c r="D478" s="5">
        <f>SUMIFS(base_de_dados!$T:$T,base_de_dados!$B:$B,$B478,base_de_dados!$G:$G,D$61,base_de_dados!$H:$H,$L$1,base_de_dados!$C:$C,$A478,base_de_dados!$M:$M,"&lt;=2014",base_de_dados!$O:$O,"&gt;=42004")</f>
        <v>0</v>
      </c>
      <c r="E478" s="5">
        <f>SUMIFS(base_de_dados!$T:$T,base_de_dados!$B:$B,$B478,base_de_dados!$G:$G,E$61,base_de_dados!$H:$H,$L$1,base_de_dados!$C:$C,$A478,base_de_dados!$M:$M,"&lt;=2014",base_de_dados!$O:$O,"&gt;=42004")</f>
        <v>0</v>
      </c>
      <c r="F478" s="5">
        <f>SUMIFS(base_de_dados!$T:$T,base_de_dados!$B:$B,$B478,base_de_dados!$G:$G,F$61,base_de_dados!$H:$H,$L$1,base_de_dados!$C:$C,$A478,base_de_dados!$M:$M,"&lt;=2014",base_de_dados!$O:$O,"&gt;=42004")</f>
        <v>0</v>
      </c>
      <c r="G478" s="5">
        <f>SUMIFS(base_de_dados!$T:$T,base_de_dados!$B:$B,$B478,base_de_dados!$G:$G,G$61,base_de_dados!$H:$H,$L$1,base_de_dados!$C:$C,$A478,base_de_dados!$M:$M,"&lt;=2014",base_de_dados!$O:$O,"&gt;=42004")</f>
        <v>0</v>
      </c>
      <c r="H478" s="5">
        <f>SUMIFS(base_de_dados!$T:$T,base_de_dados!$B:$B,$B478,base_de_dados!$G:$G,H$61,base_de_dados!$H:$H,$L$1,base_de_dados!$C:$C,$A478,base_de_dados!$M:$M,"&lt;=2014",base_de_dados!$O:$O,"&gt;=42004")</f>
        <v>0</v>
      </c>
      <c r="I478" s="5">
        <f>SUMIFS(base_de_dados!$T:$T,base_de_dados!$B:$B,$B478,base_de_dados!$G:$G,I$61,base_de_dados!$H:$H,$L$1,base_de_dados!$C:$C,$A478,base_de_dados!$M:$M,"&lt;=2014",base_de_dados!$O:$O,"&gt;=42004")</f>
        <v>0</v>
      </c>
      <c r="J478" s="5">
        <f>SUMIFS(base_de_dados!$T:$T,base_de_dados!$B:$B,$B478,base_de_dados!$G:$G,J$61,base_de_dados!$H:$H,$L$1,base_de_dados!$C:$C,$A478,base_de_dados!$M:$M,"&lt;=2014",base_de_dados!$O:$O,"&gt;=42004")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SUMIFS(base_de_dados!$T:$T,base_de_dados!$B:$B,$B479,base_de_dados!$G:$G,C$61,base_de_dados!$H:$H,$L$1,base_de_dados!$C:$C,$A479,base_de_dados!$M:$M,"&lt;=2014",base_de_dados!$O:$O,"&gt;=42004")</f>
        <v>0</v>
      </c>
      <c r="D479" s="5">
        <f>SUMIFS(base_de_dados!$T:$T,base_de_dados!$B:$B,$B479,base_de_dados!$G:$G,D$61,base_de_dados!$H:$H,$L$1,base_de_dados!$C:$C,$A479,base_de_dados!$M:$M,"&lt;=2014",base_de_dados!$O:$O,"&gt;=42004")</f>
        <v>0</v>
      </c>
      <c r="E479" s="5">
        <f>SUMIFS(base_de_dados!$T:$T,base_de_dados!$B:$B,$B479,base_de_dados!$G:$G,E$61,base_de_dados!$H:$H,$L$1,base_de_dados!$C:$C,$A479,base_de_dados!$M:$M,"&lt;=2014",base_de_dados!$O:$O,"&gt;=42004")</f>
        <v>0</v>
      </c>
      <c r="F479" s="5">
        <f>SUMIFS(base_de_dados!$T:$T,base_de_dados!$B:$B,$B479,base_de_dados!$G:$G,F$61,base_de_dados!$H:$H,$L$1,base_de_dados!$C:$C,$A479,base_de_dados!$M:$M,"&lt;=2014",base_de_dados!$O:$O,"&gt;=42004")</f>
        <v>8.6047691527143585E-3</v>
      </c>
      <c r="G479" s="5">
        <f>SUMIFS(base_de_dados!$T:$T,base_de_dados!$B:$B,$B479,base_de_dados!$G:$G,G$61,base_de_dados!$H:$H,$L$1,base_de_dados!$C:$C,$A479,base_de_dados!$M:$M,"&lt;=2014",base_de_dados!$O:$O,"&gt;=42004")</f>
        <v>0</v>
      </c>
      <c r="H479" s="5">
        <f>SUMIFS(base_de_dados!$T:$T,base_de_dados!$B:$B,$B479,base_de_dados!$G:$G,H$61,base_de_dados!$H:$H,$L$1,base_de_dados!$C:$C,$A479,base_de_dados!$M:$M,"&lt;=2014",base_de_dados!$O:$O,"&gt;=42004")</f>
        <v>0</v>
      </c>
      <c r="I479" s="5">
        <f>SUMIFS(base_de_dados!$T:$T,base_de_dados!$B:$B,$B479,base_de_dados!$G:$G,I$61,base_de_dados!$H:$H,$L$1,base_de_dados!$C:$C,$A479,base_de_dados!$M:$M,"&lt;=2014",base_de_dados!$O:$O,"&gt;=42004")</f>
        <v>0</v>
      </c>
      <c r="J479" s="5">
        <f>SUMIFS(base_de_dados!$T:$T,base_de_dados!$B:$B,$B479,base_de_dados!$G:$G,J$61,base_de_dados!$H:$H,$L$1,base_de_dados!$C:$C,$A479,base_de_dados!$M:$M,"&lt;=2014",base_de_dados!$O:$O,"&gt;=42004")</f>
        <v>0</v>
      </c>
      <c r="K479" s="32">
        <f t="shared" si="11"/>
        <v>8.6047691527143585E-3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SUMIFS(base_de_dados!$T:$T,base_de_dados!$B:$B,$B480,base_de_dados!$G:$G,C$61,base_de_dados!$H:$H,$L$1,base_de_dados!$C:$C,$A480,base_de_dados!$M:$M,"&lt;=2014",base_de_dados!$O:$O,"&gt;=42004")</f>
        <v>0</v>
      </c>
      <c r="D480" s="5">
        <f>SUMIFS(base_de_dados!$T:$T,base_de_dados!$B:$B,$B480,base_de_dados!$G:$G,D$61,base_de_dados!$H:$H,$L$1,base_de_dados!$C:$C,$A480,base_de_dados!$M:$M,"&lt;=2014",base_de_dados!$O:$O,"&gt;=42004")</f>
        <v>0</v>
      </c>
      <c r="E480" s="5">
        <f>SUMIFS(base_de_dados!$T:$T,base_de_dados!$B:$B,$B480,base_de_dados!$G:$G,E$61,base_de_dados!$H:$H,$L$1,base_de_dados!$C:$C,$A480,base_de_dados!$M:$M,"&lt;=2014",base_de_dados!$O:$O,"&gt;=42004")</f>
        <v>0</v>
      </c>
      <c r="F480" s="5">
        <f>SUMIFS(base_de_dados!$T:$T,base_de_dados!$B:$B,$B480,base_de_dados!$G:$G,F$61,base_de_dados!$H:$H,$L$1,base_de_dados!$C:$C,$A480,base_de_dados!$M:$M,"&lt;=2014",base_de_dados!$O:$O,"&gt;=42004")</f>
        <v>0.21543759512937596</v>
      </c>
      <c r="G480" s="5">
        <f>SUMIFS(base_de_dados!$T:$T,base_de_dados!$B:$B,$B480,base_de_dados!$G:$G,G$61,base_de_dados!$H:$H,$L$1,base_de_dados!$C:$C,$A480,base_de_dados!$M:$M,"&lt;=2014",base_de_dados!$O:$O,"&gt;=42004")</f>
        <v>0</v>
      </c>
      <c r="H480" s="5">
        <f>SUMIFS(base_de_dados!$T:$T,base_de_dados!$B:$B,$B480,base_de_dados!$G:$G,H$61,base_de_dados!$H:$H,$L$1,base_de_dados!$C:$C,$A480,base_de_dados!$M:$M,"&lt;=2014",base_de_dados!$O:$O,"&gt;=42004")</f>
        <v>0</v>
      </c>
      <c r="I480" s="5">
        <f>SUMIFS(base_de_dados!$T:$T,base_de_dados!$B:$B,$B480,base_de_dados!$G:$G,I$61,base_de_dados!$H:$H,$L$1,base_de_dados!$C:$C,$A480,base_de_dados!$M:$M,"&lt;=2014",base_de_dados!$O:$O,"&gt;=42004")</f>
        <v>0</v>
      </c>
      <c r="J480" s="5">
        <f>SUMIFS(base_de_dados!$T:$T,base_de_dados!$B:$B,$B480,base_de_dados!$G:$G,J$61,base_de_dados!$H:$H,$L$1,base_de_dados!$C:$C,$A480,base_de_dados!$M:$M,"&lt;=2014",base_de_dados!$O:$O,"&gt;=42004")</f>
        <v>0</v>
      </c>
      <c r="K480" s="32">
        <f t="shared" si="11"/>
        <v>0.21543759512937596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SUMIFS(base_de_dados!$T:$T,base_de_dados!$B:$B,$B481,base_de_dados!$G:$G,C$61,base_de_dados!$H:$H,$L$1,base_de_dados!$C:$C,$A481,base_de_dados!$M:$M,"&lt;=2014",base_de_dados!$O:$O,"&gt;=42004")</f>
        <v>0</v>
      </c>
      <c r="D481" s="5">
        <f>SUMIFS(base_de_dados!$T:$T,base_de_dados!$B:$B,$B481,base_de_dados!$G:$G,D$61,base_de_dados!$H:$H,$L$1,base_de_dados!$C:$C,$A481,base_de_dados!$M:$M,"&lt;=2014",base_de_dados!$O:$O,"&gt;=42004")</f>
        <v>0</v>
      </c>
      <c r="E481" s="5">
        <f>SUMIFS(base_de_dados!$T:$T,base_de_dados!$B:$B,$B481,base_de_dados!$G:$G,E$61,base_de_dados!$H:$H,$L$1,base_de_dados!$C:$C,$A481,base_de_dados!$M:$M,"&lt;=2014",base_de_dados!$O:$O,"&gt;=42004")</f>
        <v>0</v>
      </c>
      <c r="F481" s="5">
        <f>SUMIFS(base_de_dados!$T:$T,base_de_dados!$B:$B,$B481,base_de_dados!$G:$G,F$61,base_de_dados!$H:$H,$L$1,base_de_dados!$C:$C,$A481,base_de_dados!$M:$M,"&lt;=2014",base_de_dados!$O:$O,"&gt;=42004")</f>
        <v>0</v>
      </c>
      <c r="G481" s="5">
        <f>SUMIFS(base_de_dados!$T:$T,base_de_dados!$B:$B,$B481,base_de_dados!$G:$G,G$61,base_de_dados!$H:$H,$L$1,base_de_dados!$C:$C,$A481,base_de_dados!$M:$M,"&lt;=2014",base_de_dados!$O:$O,"&gt;=42004")</f>
        <v>0</v>
      </c>
      <c r="H481" s="5">
        <f>SUMIFS(base_de_dados!$T:$T,base_de_dados!$B:$B,$B481,base_de_dados!$G:$G,H$61,base_de_dados!$H:$H,$L$1,base_de_dados!$C:$C,$A481,base_de_dados!$M:$M,"&lt;=2014",base_de_dados!$O:$O,"&gt;=42004")</f>
        <v>0</v>
      </c>
      <c r="I481" s="5">
        <f>SUMIFS(base_de_dados!$T:$T,base_de_dados!$B:$B,$B481,base_de_dados!$G:$G,I$61,base_de_dados!$H:$H,$L$1,base_de_dados!$C:$C,$A481,base_de_dados!$M:$M,"&lt;=2014",base_de_dados!$O:$O,"&gt;=42004")</f>
        <v>0</v>
      </c>
      <c r="J481" s="5">
        <f>SUMIFS(base_de_dados!$T:$T,base_de_dados!$B:$B,$B481,base_de_dados!$G:$G,J$61,base_de_dados!$H:$H,$L$1,base_de_dados!$C:$C,$A481,base_de_dados!$M:$M,"&lt;=2014",base_de_dados!$O:$O,"&gt;=42004")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SUMIFS(base_de_dados!$T:$T,base_de_dados!$B:$B,$B482,base_de_dados!$G:$G,C$61,base_de_dados!$H:$H,$L$1,base_de_dados!$C:$C,$A482,base_de_dados!$M:$M,"&lt;=2014",base_de_dados!$O:$O,"&gt;=42004")</f>
        <v>0</v>
      </c>
      <c r="D482" s="5">
        <f>SUMIFS(base_de_dados!$T:$T,base_de_dados!$B:$B,$B482,base_de_dados!$G:$G,D$61,base_de_dados!$H:$H,$L$1,base_de_dados!$C:$C,$A482,base_de_dados!$M:$M,"&lt;=2014",base_de_dados!$O:$O,"&gt;=42004")</f>
        <v>0</v>
      </c>
      <c r="E482" s="5">
        <f>SUMIFS(base_de_dados!$T:$T,base_de_dados!$B:$B,$B482,base_de_dados!$G:$G,E$61,base_de_dados!$H:$H,$L$1,base_de_dados!$C:$C,$A482,base_de_dados!$M:$M,"&lt;=2014",base_de_dados!$O:$O,"&gt;=42004")</f>
        <v>0</v>
      </c>
      <c r="F482" s="5">
        <f>SUMIFS(base_de_dados!$T:$T,base_de_dados!$B:$B,$B482,base_de_dados!$G:$G,F$61,base_de_dados!$H:$H,$L$1,base_de_dados!$C:$C,$A482,base_de_dados!$M:$M,"&lt;=2014",base_de_dados!$O:$O,"&gt;=42004")</f>
        <v>0.19689098173515981</v>
      </c>
      <c r="G482" s="5">
        <f>SUMIFS(base_de_dados!$T:$T,base_de_dados!$B:$B,$B482,base_de_dados!$G:$G,G$61,base_de_dados!$H:$H,$L$1,base_de_dados!$C:$C,$A482,base_de_dados!$M:$M,"&lt;=2014",base_de_dados!$O:$O,"&gt;=42004")</f>
        <v>0</v>
      </c>
      <c r="H482" s="5">
        <f>SUMIFS(base_de_dados!$T:$T,base_de_dados!$B:$B,$B482,base_de_dados!$G:$G,H$61,base_de_dados!$H:$H,$L$1,base_de_dados!$C:$C,$A482,base_de_dados!$M:$M,"&lt;=2014",base_de_dados!$O:$O,"&gt;=42004")</f>
        <v>0</v>
      </c>
      <c r="I482" s="5">
        <f>SUMIFS(base_de_dados!$T:$T,base_de_dados!$B:$B,$B482,base_de_dados!$G:$G,I$61,base_de_dados!$H:$H,$L$1,base_de_dados!$C:$C,$A482,base_de_dados!$M:$M,"&lt;=2014",base_de_dados!$O:$O,"&gt;=42004")</f>
        <v>0</v>
      </c>
      <c r="J482" s="5">
        <f>SUMIFS(base_de_dados!$T:$T,base_de_dados!$B:$B,$B482,base_de_dados!$G:$G,J$61,base_de_dados!$H:$H,$L$1,base_de_dados!$C:$C,$A482,base_de_dados!$M:$M,"&lt;=2014",base_de_dados!$O:$O,"&gt;=42004")</f>
        <v>0</v>
      </c>
      <c r="K482" s="32">
        <f t="shared" si="11"/>
        <v>0.19689098173515981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SUMIFS(base_de_dados!$T:$T,base_de_dados!$B:$B,$B483,base_de_dados!$G:$G,C$61,base_de_dados!$H:$H,$L$1,base_de_dados!$C:$C,$A483,base_de_dados!$M:$M,"&lt;=2014",base_de_dados!$O:$O,"&gt;=42004")</f>
        <v>0</v>
      </c>
      <c r="D483" s="5">
        <f>SUMIFS(base_de_dados!$T:$T,base_de_dados!$B:$B,$B483,base_de_dados!$G:$G,D$61,base_de_dados!$H:$H,$L$1,base_de_dados!$C:$C,$A483,base_de_dados!$M:$M,"&lt;=2014",base_de_dados!$O:$O,"&gt;=42004")</f>
        <v>0</v>
      </c>
      <c r="E483" s="5">
        <f>SUMIFS(base_de_dados!$T:$T,base_de_dados!$B:$B,$B483,base_de_dados!$G:$G,E$61,base_de_dados!$H:$H,$L$1,base_de_dados!$C:$C,$A483,base_de_dados!$M:$M,"&lt;=2014",base_de_dados!$O:$O,"&gt;=42004")</f>
        <v>0</v>
      </c>
      <c r="F483" s="5">
        <f>SUMIFS(base_de_dados!$T:$T,base_de_dados!$B:$B,$B483,base_de_dados!$G:$G,F$61,base_de_dados!$H:$H,$L$1,base_de_dados!$C:$C,$A483,base_de_dados!$M:$M,"&lt;=2014",base_de_dados!$O:$O,"&gt;=42004")</f>
        <v>0</v>
      </c>
      <c r="G483" s="5">
        <f>SUMIFS(base_de_dados!$T:$T,base_de_dados!$B:$B,$B483,base_de_dados!$G:$G,G$61,base_de_dados!$H:$H,$L$1,base_de_dados!$C:$C,$A483,base_de_dados!$M:$M,"&lt;=2014",base_de_dados!$O:$O,"&gt;=42004")</f>
        <v>0</v>
      </c>
      <c r="H483" s="5">
        <f>SUMIFS(base_de_dados!$T:$T,base_de_dados!$B:$B,$B483,base_de_dados!$G:$G,H$61,base_de_dados!$H:$H,$L$1,base_de_dados!$C:$C,$A483,base_de_dados!$M:$M,"&lt;=2014",base_de_dados!$O:$O,"&gt;=42004")</f>
        <v>0</v>
      </c>
      <c r="I483" s="5">
        <f>SUMIFS(base_de_dados!$T:$T,base_de_dados!$B:$B,$B483,base_de_dados!$G:$G,I$61,base_de_dados!$H:$H,$L$1,base_de_dados!$C:$C,$A483,base_de_dados!$M:$M,"&lt;=2014",base_de_dados!$O:$O,"&gt;=42004")</f>
        <v>0</v>
      </c>
      <c r="J483" s="5">
        <f>SUMIFS(base_de_dados!$T:$T,base_de_dados!$B:$B,$B483,base_de_dados!$G:$G,J$61,base_de_dados!$H:$H,$L$1,base_de_dados!$C:$C,$A483,base_de_dados!$M:$M,"&lt;=2014",base_de_dados!$O:$O,"&gt;=42004")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SUMIFS(base_de_dados!$T:$T,base_de_dados!$B:$B,$B484,base_de_dados!$G:$G,C$61,base_de_dados!$H:$H,$L$1,base_de_dados!$C:$C,$A484,base_de_dados!$M:$M,"&lt;=2014",base_de_dados!$O:$O,"&gt;=42004")</f>
        <v>0</v>
      </c>
      <c r="D484" s="5">
        <f>SUMIFS(base_de_dados!$T:$T,base_de_dados!$B:$B,$B484,base_de_dados!$G:$G,D$61,base_de_dados!$H:$H,$L$1,base_de_dados!$C:$C,$A484,base_de_dados!$M:$M,"&lt;=2014",base_de_dados!$O:$O,"&gt;=42004")</f>
        <v>0</v>
      </c>
      <c r="E484" s="5">
        <f>SUMIFS(base_de_dados!$T:$T,base_de_dados!$B:$B,$B484,base_de_dados!$G:$G,E$61,base_de_dados!$H:$H,$L$1,base_de_dados!$C:$C,$A484,base_de_dados!$M:$M,"&lt;=2014",base_de_dados!$O:$O,"&gt;=42004")</f>
        <v>0</v>
      </c>
      <c r="F484" s="5">
        <f>SUMIFS(base_de_dados!$T:$T,base_de_dados!$B:$B,$B484,base_de_dados!$G:$G,F$61,base_de_dados!$H:$H,$L$1,base_de_dados!$C:$C,$A484,base_de_dados!$M:$M,"&lt;=2014",base_de_dados!$O:$O,"&gt;=42004")</f>
        <v>0</v>
      </c>
      <c r="G484" s="5">
        <f>SUMIFS(base_de_dados!$T:$T,base_de_dados!$B:$B,$B484,base_de_dados!$G:$G,G$61,base_de_dados!$H:$H,$L$1,base_de_dados!$C:$C,$A484,base_de_dados!$M:$M,"&lt;=2014",base_de_dados!$O:$O,"&gt;=42004")</f>
        <v>0</v>
      </c>
      <c r="H484" s="5">
        <f>SUMIFS(base_de_dados!$T:$T,base_de_dados!$B:$B,$B484,base_de_dados!$G:$G,H$61,base_de_dados!$H:$H,$L$1,base_de_dados!$C:$C,$A484,base_de_dados!$M:$M,"&lt;=2014",base_de_dados!$O:$O,"&gt;=42004")</f>
        <v>0</v>
      </c>
      <c r="I484" s="5">
        <f>SUMIFS(base_de_dados!$T:$T,base_de_dados!$B:$B,$B484,base_de_dados!$G:$G,I$61,base_de_dados!$H:$H,$L$1,base_de_dados!$C:$C,$A484,base_de_dados!$M:$M,"&lt;=2014",base_de_dados!$O:$O,"&gt;=42004")</f>
        <v>0</v>
      </c>
      <c r="J484" s="5">
        <f>SUMIFS(base_de_dados!$T:$T,base_de_dados!$B:$B,$B484,base_de_dados!$G:$G,J$61,base_de_dados!$H:$H,$L$1,base_de_dados!$C:$C,$A484,base_de_dados!$M:$M,"&lt;=2014",base_de_dados!$O:$O,"&gt;=42004")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SUMIFS(base_de_dados!$T:$T,base_de_dados!$B:$B,$B485,base_de_dados!$G:$G,C$61,base_de_dados!$H:$H,$L$1,base_de_dados!$C:$C,$A485,base_de_dados!$M:$M,"&lt;=2014",base_de_dados!$O:$O,"&gt;=42004")</f>
        <v>0</v>
      </c>
      <c r="D485" s="5">
        <f>SUMIFS(base_de_dados!$T:$T,base_de_dados!$B:$B,$B485,base_de_dados!$G:$G,D$61,base_de_dados!$H:$H,$L$1,base_de_dados!$C:$C,$A485,base_de_dados!$M:$M,"&lt;=2014",base_de_dados!$O:$O,"&gt;=42004")</f>
        <v>0</v>
      </c>
      <c r="E485" s="5">
        <f>SUMIFS(base_de_dados!$T:$T,base_de_dados!$B:$B,$B485,base_de_dados!$G:$G,E$61,base_de_dados!$H:$H,$L$1,base_de_dados!$C:$C,$A485,base_de_dados!$M:$M,"&lt;=2014",base_de_dados!$O:$O,"&gt;=42004")</f>
        <v>0</v>
      </c>
      <c r="F485" s="5">
        <f>SUMIFS(base_de_dados!$T:$T,base_de_dados!$B:$B,$B485,base_de_dados!$G:$G,F$61,base_de_dados!$H:$H,$L$1,base_de_dados!$C:$C,$A485,base_de_dados!$M:$M,"&lt;=2014",base_de_dados!$O:$O,"&gt;=42004")</f>
        <v>0</v>
      </c>
      <c r="G485" s="5">
        <f>SUMIFS(base_de_dados!$T:$T,base_de_dados!$B:$B,$B485,base_de_dados!$G:$G,G$61,base_de_dados!$H:$H,$L$1,base_de_dados!$C:$C,$A485,base_de_dados!$M:$M,"&lt;=2014",base_de_dados!$O:$O,"&gt;=42004")</f>
        <v>0</v>
      </c>
      <c r="H485" s="5">
        <f>SUMIFS(base_de_dados!$T:$T,base_de_dados!$B:$B,$B485,base_de_dados!$G:$G,H$61,base_de_dados!$H:$H,$L$1,base_de_dados!$C:$C,$A485,base_de_dados!$M:$M,"&lt;=2014",base_de_dados!$O:$O,"&gt;=42004")</f>
        <v>0</v>
      </c>
      <c r="I485" s="5">
        <f>SUMIFS(base_de_dados!$T:$T,base_de_dados!$B:$B,$B485,base_de_dados!$G:$G,I$61,base_de_dados!$H:$H,$L$1,base_de_dados!$C:$C,$A485,base_de_dados!$M:$M,"&lt;=2014",base_de_dados!$O:$O,"&gt;=42004")</f>
        <v>0</v>
      </c>
      <c r="J485" s="5">
        <f>SUMIFS(base_de_dados!$T:$T,base_de_dados!$B:$B,$B485,base_de_dados!$G:$G,J$61,base_de_dados!$H:$H,$L$1,base_de_dados!$C:$C,$A485,base_de_dados!$M:$M,"&lt;=2014",base_de_dados!$O:$O,"&gt;=42004")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SUMIFS(base_de_dados!$T:$T,base_de_dados!$B:$B,$B486,base_de_dados!$G:$G,C$61,base_de_dados!$H:$H,$L$1,base_de_dados!$C:$C,$A486,base_de_dados!$M:$M,"&lt;=2014",base_de_dados!$O:$O,"&gt;=42004")</f>
        <v>0</v>
      </c>
      <c r="D486" s="5">
        <f>SUMIFS(base_de_dados!$T:$T,base_de_dados!$B:$B,$B486,base_de_dados!$G:$G,D$61,base_de_dados!$H:$H,$L$1,base_de_dados!$C:$C,$A486,base_de_dados!$M:$M,"&lt;=2014",base_de_dados!$O:$O,"&gt;=42004")</f>
        <v>0</v>
      </c>
      <c r="E486" s="5">
        <f>SUMIFS(base_de_dados!$T:$T,base_de_dados!$B:$B,$B486,base_de_dados!$G:$G,E$61,base_de_dados!$H:$H,$L$1,base_de_dados!$C:$C,$A486,base_de_dados!$M:$M,"&lt;=2014",base_de_dados!$O:$O,"&gt;=42004")</f>
        <v>0</v>
      </c>
      <c r="F486" s="5">
        <f>SUMIFS(base_de_dados!$T:$T,base_de_dados!$B:$B,$B486,base_de_dados!$G:$G,F$61,base_de_dados!$H:$H,$L$1,base_de_dados!$C:$C,$A486,base_de_dados!$M:$M,"&lt;=2014",base_de_dados!$O:$O,"&gt;=42004")</f>
        <v>0</v>
      </c>
      <c r="G486" s="5">
        <f>SUMIFS(base_de_dados!$T:$T,base_de_dados!$B:$B,$B486,base_de_dados!$G:$G,G$61,base_de_dados!$H:$H,$L$1,base_de_dados!$C:$C,$A486,base_de_dados!$M:$M,"&lt;=2014",base_de_dados!$O:$O,"&gt;=42004")</f>
        <v>0</v>
      </c>
      <c r="H486" s="5">
        <f>SUMIFS(base_de_dados!$T:$T,base_de_dados!$B:$B,$B486,base_de_dados!$G:$G,H$61,base_de_dados!$H:$H,$L$1,base_de_dados!$C:$C,$A486,base_de_dados!$M:$M,"&lt;=2014",base_de_dados!$O:$O,"&gt;=42004")</f>
        <v>0</v>
      </c>
      <c r="I486" s="5">
        <f>SUMIFS(base_de_dados!$T:$T,base_de_dados!$B:$B,$B486,base_de_dados!$G:$G,I$61,base_de_dados!$H:$H,$L$1,base_de_dados!$C:$C,$A486,base_de_dados!$M:$M,"&lt;=2014",base_de_dados!$O:$O,"&gt;=42004")</f>
        <v>0</v>
      </c>
      <c r="J486" s="5">
        <f>SUMIFS(base_de_dados!$T:$T,base_de_dados!$B:$B,$B486,base_de_dados!$G:$G,J$61,base_de_dados!$H:$H,$L$1,base_de_dados!$C:$C,$A486,base_de_dados!$M:$M,"&lt;=2014",base_de_dados!$O:$O,"&gt;=42004")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SUMIFS(base_de_dados!$T:$T,base_de_dados!$B:$B,$B487,base_de_dados!$G:$G,C$61,base_de_dados!$H:$H,$L$1,base_de_dados!$C:$C,$A487,base_de_dados!$M:$M,"&lt;=2014",base_de_dados!$O:$O,"&gt;=42004")</f>
        <v>0</v>
      </c>
      <c r="D487" s="5">
        <f>SUMIFS(base_de_dados!$T:$T,base_de_dados!$B:$B,$B487,base_de_dados!$G:$G,D$61,base_de_dados!$H:$H,$L$1,base_de_dados!$C:$C,$A487,base_de_dados!$M:$M,"&lt;=2014",base_de_dados!$O:$O,"&gt;=42004")</f>
        <v>0</v>
      </c>
      <c r="E487" s="5">
        <f>SUMIFS(base_de_dados!$T:$T,base_de_dados!$B:$B,$B487,base_de_dados!$G:$G,E$61,base_de_dados!$H:$H,$L$1,base_de_dados!$C:$C,$A487,base_de_dados!$M:$M,"&lt;=2014",base_de_dados!$O:$O,"&gt;=42004")</f>
        <v>0</v>
      </c>
      <c r="F487" s="5">
        <f>SUMIFS(base_de_dados!$T:$T,base_de_dados!$B:$B,$B487,base_de_dados!$G:$G,F$61,base_de_dados!$H:$H,$L$1,base_de_dados!$C:$C,$A487,base_de_dados!$M:$M,"&lt;=2014",base_de_dados!$O:$O,"&gt;=42004")</f>
        <v>0</v>
      </c>
      <c r="G487" s="5">
        <f>SUMIFS(base_de_dados!$T:$T,base_de_dados!$B:$B,$B487,base_de_dados!$G:$G,G$61,base_de_dados!$H:$H,$L$1,base_de_dados!$C:$C,$A487,base_de_dados!$M:$M,"&lt;=2014",base_de_dados!$O:$O,"&gt;=42004")</f>
        <v>0</v>
      </c>
      <c r="H487" s="5">
        <f>SUMIFS(base_de_dados!$T:$T,base_de_dados!$B:$B,$B487,base_de_dados!$G:$G,H$61,base_de_dados!$H:$H,$L$1,base_de_dados!$C:$C,$A487,base_de_dados!$M:$M,"&lt;=2014",base_de_dados!$O:$O,"&gt;=42004")</f>
        <v>0</v>
      </c>
      <c r="I487" s="5">
        <f>SUMIFS(base_de_dados!$T:$T,base_de_dados!$B:$B,$B487,base_de_dados!$G:$G,I$61,base_de_dados!$H:$H,$L$1,base_de_dados!$C:$C,$A487,base_de_dados!$M:$M,"&lt;=2014",base_de_dados!$O:$O,"&gt;=42004")</f>
        <v>0</v>
      </c>
      <c r="J487" s="5">
        <f>SUMIFS(base_de_dados!$T:$T,base_de_dados!$B:$B,$B487,base_de_dados!$G:$G,J$61,base_de_dados!$H:$H,$L$1,base_de_dados!$C:$C,$A487,base_de_dados!$M:$M,"&lt;=2014",base_de_dados!$O:$O,"&gt;=42004")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SUMIFS(base_de_dados!$T:$T,base_de_dados!$B:$B,$B488,base_de_dados!$G:$G,C$61,base_de_dados!$H:$H,$L$1,base_de_dados!$C:$C,$A488,base_de_dados!$M:$M,"&lt;=2014",base_de_dados!$O:$O,"&gt;=42004")</f>
        <v>0</v>
      </c>
      <c r="D488" s="5">
        <f>SUMIFS(base_de_dados!$T:$T,base_de_dados!$B:$B,$B488,base_de_dados!$G:$G,D$61,base_de_dados!$H:$H,$L$1,base_de_dados!$C:$C,$A488,base_de_dados!$M:$M,"&lt;=2014",base_de_dados!$O:$O,"&gt;=42004")</f>
        <v>0</v>
      </c>
      <c r="E488" s="5">
        <f>SUMIFS(base_de_dados!$T:$T,base_de_dados!$B:$B,$B488,base_de_dados!$G:$G,E$61,base_de_dados!$H:$H,$L$1,base_de_dados!$C:$C,$A488,base_de_dados!$M:$M,"&lt;=2014",base_de_dados!$O:$O,"&gt;=42004")</f>
        <v>0</v>
      </c>
      <c r="F488" s="5">
        <f>SUMIFS(base_de_dados!$T:$T,base_de_dados!$B:$B,$B488,base_de_dados!$G:$G,F$61,base_de_dados!$H:$H,$L$1,base_de_dados!$C:$C,$A488,base_de_dados!$M:$M,"&lt;=2014",base_de_dados!$O:$O,"&gt;=42004")</f>
        <v>0</v>
      </c>
      <c r="G488" s="5">
        <f>SUMIFS(base_de_dados!$T:$T,base_de_dados!$B:$B,$B488,base_de_dados!$G:$G,G$61,base_de_dados!$H:$H,$L$1,base_de_dados!$C:$C,$A488,base_de_dados!$M:$M,"&lt;=2014",base_de_dados!$O:$O,"&gt;=42004")</f>
        <v>0</v>
      </c>
      <c r="H488" s="5">
        <f>SUMIFS(base_de_dados!$T:$T,base_de_dados!$B:$B,$B488,base_de_dados!$G:$G,H$61,base_de_dados!$H:$H,$L$1,base_de_dados!$C:$C,$A488,base_de_dados!$M:$M,"&lt;=2014",base_de_dados!$O:$O,"&gt;=42004")</f>
        <v>0</v>
      </c>
      <c r="I488" s="5">
        <f>SUMIFS(base_de_dados!$T:$T,base_de_dados!$B:$B,$B488,base_de_dados!$G:$G,I$61,base_de_dados!$H:$H,$L$1,base_de_dados!$C:$C,$A488,base_de_dados!$M:$M,"&lt;=2014",base_de_dados!$O:$O,"&gt;=42004")</f>
        <v>0</v>
      </c>
      <c r="J488" s="5">
        <f>SUMIFS(base_de_dados!$T:$T,base_de_dados!$B:$B,$B488,base_de_dados!$G:$G,J$61,base_de_dados!$H:$H,$L$1,base_de_dados!$C:$C,$A488,base_de_dados!$M:$M,"&lt;=2014",base_de_dados!$O:$O,"&gt;=42004")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SUMIFS(base_de_dados!$T:$T,base_de_dados!$B:$B,$B489,base_de_dados!$G:$G,C$61,base_de_dados!$H:$H,$L$1,base_de_dados!$C:$C,$A489,base_de_dados!$M:$M,"&lt;=2014",base_de_dados!$O:$O,"&gt;=42004")</f>
        <v>0</v>
      </c>
      <c r="D489" s="5">
        <f>SUMIFS(base_de_dados!$T:$T,base_de_dados!$B:$B,$B489,base_de_dados!$G:$G,D$61,base_de_dados!$H:$H,$L$1,base_de_dados!$C:$C,$A489,base_de_dados!$M:$M,"&lt;=2014",base_de_dados!$O:$O,"&gt;=42004")</f>
        <v>0</v>
      </c>
      <c r="E489" s="5">
        <f>SUMIFS(base_de_dados!$T:$T,base_de_dados!$B:$B,$B489,base_de_dados!$G:$G,E$61,base_de_dados!$H:$H,$L$1,base_de_dados!$C:$C,$A489,base_de_dados!$M:$M,"&lt;=2014",base_de_dados!$O:$O,"&gt;=42004")</f>
        <v>0</v>
      </c>
      <c r="F489" s="5">
        <f>SUMIFS(base_de_dados!$T:$T,base_de_dados!$B:$B,$B489,base_de_dados!$G:$G,F$61,base_de_dados!$H:$H,$L$1,base_de_dados!$C:$C,$A489,base_de_dados!$M:$M,"&lt;=2014",base_de_dados!$O:$O,"&gt;=42004")</f>
        <v>0</v>
      </c>
      <c r="G489" s="5">
        <f>SUMIFS(base_de_dados!$T:$T,base_de_dados!$B:$B,$B489,base_de_dados!$G:$G,G$61,base_de_dados!$H:$H,$L$1,base_de_dados!$C:$C,$A489,base_de_dados!$M:$M,"&lt;=2014",base_de_dados!$O:$O,"&gt;=42004")</f>
        <v>0</v>
      </c>
      <c r="H489" s="5">
        <f>SUMIFS(base_de_dados!$T:$T,base_de_dados!$B:$B,$B489,base_de_dados!$G:$G,H$61,base_de_dados!$H:$H,$L$1,base_de_dados!$C:$C,$A489,base_de_dados!$M:$M,"&lt;=2014",base_de_dados!$O:$O,"&gt;=42004")</f>
        <v>0</v>
      </c>
      <c r="I489" s="5">
        <f>SUMIFS(base_de_dados!$T:$T,base_de_dados!$B:$B,$B489,base_de_dados!$G:$G,I$61,base_de_dados!$H:$H,$L$1,base_de_dados!$C:$C,$A489,base_de_dados!$M:$M,"&lt;=2014",base_de_dados!$O:$O,"&gt;=42004")</f>
        <v>0</v>
      </c>
      <c r="J489" s="5">
        <f>SUMIFS(base_de_dados!$T:$T,base_de_dados!$B:$B,$B489,base_de_dados!$G:$G,J$61,base_de_dados!$H:$H,$L$1,base_de_dados!$C:$C,$A489,base_de_dados!$M:$M,"&lt;=2014",base_de_dados!$O:$O,"&gt;=42004")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SUMIFS(base_de_dados!$T:$T,base_de_dados!$B:$B,$B490,base_de_dados!$G:$G,C$61,base_de_dados!$H:$H,$L$1,base_de_dados!$C:$C,$A490,base_de_dados!$M:$M,"&lt;=2014",base_de_dados!$O:$O,"&gt;=42004")</f>
        <v>0</v>
      </c>
      <c r="D490" s="5">
        <f>SUMIFS(base_de_dados!$T:$T,base_de_dados!$B:$B,$B490,base_de_dados!$G:$G,D$61,base_de_dados!$H:$H,$L$1,base_de_dados!$C:$C,$A490,base_de_dados!$M:$M,"&lt;=2014",base_de_dados!$O:$O,"&gt;=42004")</f>
        <v>0</v>
      </c>
      <c r="E490" s="5">
        <f>SUMIFS(base_de_dados!$T:$T,base_de_dados!$B:$B,$B490,base_de_dados!$G:$G,E$61,base_de_dados!$H:$H,$L$1,base_de_dados!$C:$C,$A490,base_de_dados!$M:$M,"&lt;=2014",base_de_dados!$O:$O,"&gt;=42004")</f>
        <v>0</v>
      </c>
      <c r="F490" s="5">
        <f>SUMIFS(base_de_dados!$T:$T,base_de_dados!$B:$B,$B490,base_de_dados!$G:$G,F$61,base_de_dados!$H:$H,$L$1,base_de_dados!$C:$C,$A490,base_de_dados!$M:$M,"&lt;=2014",base_de_dados!$O:$O,"&gt;=42004")</f>
        <v>0</v>
      </c>
      <c r="G490" s="5">
        <f>SUMIFS(base_de_dados!$T:$T,base_de_dados!$B:$B,$B490,base_de_dados!$G:$G,G$61,base_de_dados!$H:$H,$L$1,base_de_dados!$C:$C,$A490,base_de_dados!$M:$M,"&lt;=2014",base_de_dados!$O:$O,"&gt;=42004")</f>
        <v>0</v>
      </c>
      <c r="H490" s="5">
        <f>SUMIFS(base_de_dados!$T:$T,base_de_dados!$B:$B,$B490,base_de_dados!$G:$G,H$61,base_de_dados!$H:$H,$L$1,base_de_dados!$C:$C,$A490,base_de_dados!$M:$M,"&lt;=2014",base_de_dados!$O:$O,"&gt;=42004")</f>
        <v>0</v>
      </c>
      <c r="I490" s="5">
        <f>SUMIFS(base_de_dados!$T:$T,base_de_dados!$B:$B,$B490,base_de_dados!$G:$G,I$61,base_de_dados!$H:$H,$L$1,base_de_dados!$C:$C,$A490,base_de_dados!$M:$M,"&lt;=2014",base_de_dados!$O:$O,"&gt;=42004")</f>
        <v>0</v>
      </c>
      <c r="J490" s="5">
        <f>SUMIFS(base_de_dados!$T:$T,base_de_dados!$B:$B,$B490,base_de_dados!$G:$G,J$61,base_de_dados!$H:$H,$L$1,base_de_dados!$C:$C,$A490,base_de_dados!$M:$M,"&lt;=2014",base_de_dados!$O:$O,"&gt;=42004")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SUMIFS(base_de_dados!$T:$T,base_de_dados!$B:$B,$B491,base_de_dados!$G:$G,C$61,base_de_dados!$H:$H,$L$1,base_de_dados!$C:$C,$A491,base_de_dados!$M:$M,"&lt;=2014",base_de_dados!$O:$O,"&gt;=42004")</f>
        <v>0.5326805555555556</v>
      </c>
      <c r="D491" s="5">
        <f>SUMIFS(base_de_dados!$T:$T,base_de_dados!$B:$B,$B491,base_de_dados!$G:$G,D$61,base_de_dados!$H:$H,$L$1,base_de_dados!$C:$C,$A491,base_de_dados!$M:$M,"&lt;=2014",base_de_dados!$O:$O,"&gt;=42004")</f>
        <v>3.8166666666666668E-2</v>
      </c>
      <c r="E491" s="5">
        <f>SUMIFS(base_de_dados!$T:$T,base_de_dados!$B:$B,$B491,base_de_dados!$G:$G,E$61,base_de_dados!$H:$H,$L$1,base_de_dados!$C:$C,$A491,base_de_dados!$M:$M,"&lt;=2014",base_de_dados!$O:$O,"&gt;=42004")</f>
        <v>0</v>
      </c>
      <c r="F491" s="5">
        <f>SUMIFS(base_de_dados!$T:$T,base_de_dados!$B:$B,$B491,base_de_dados!$G:$G,F$61,base_de_dados!$H:$H,$L$1,base_de_dados!$C:$C,$A491,base_de_dados!$M:$M,"&lt;=2014",base_de_dados!$O:$O,"&gt;=42004")</f>
        <v>0.2668791222729579</v>
      </c>
      <c r="G491" s="5">
        <f>SUMIFS(base_de_dados!$T:$T,base_de_dados!$B:$B,$B491,base_de_dados!$G:$G,G$61,base_de_dados!$H:$H,$L$1,base_de_dados!$C:$C,$A491,base_de_dados!$M:$M,"&lt;=2014",base_de_dados!$O:$O,"&gt;=42004")</f>
        <v>0</v>
      </c>
      <c r="H491" s="5">
        <f>SUMIFS(base_de_dados!$T:$T,base_de_dados!$B:$B,$B491,base_de_dados!$G:$G,H$61,base_de_dados!$H:$H,$L$1,base_de_dados!$C:$C,$A491,base_de_dados!$M:$M,"&lt;=2014",base_de_dados!$O:$O,"&gt;=42004")</f>
        <v>5.2083333333333337E-5</v>
      </c>
      <c r="I491" s="5">
        <f>SUMIFS(base_de_dados!$T:$T,base_de_dados!$B:$B,$B491,base_de_dados!$G:$G,I$61,base_de_dados!$H:$H,$L$1,base_de_dados!$C:$C,$A491,base_de_dados!$M:$M,"&lt;=2014",base_de_dados!$O:$O,"&gt;=42004")</f>
        <v>0</v>
      </c>
      <c r="J491" s="5">
        <f>SUMIFS(base_de_dados!$T:$T,base_de_dados!$B:$B,$B491,base_de_dados!$G:$G,J$61,base_de_dados!$H:$H,$L$1,base_de_dados!$C:$C,$A491,base_de_dados!$M:$M,"&lt;=2014",base_de_dados!$O:$O,"&gt;=42004")</f>
        <v>0</v>
      </c>
      <c r="K491" s="32">
        <f t="shared" si="11"/>
        <v>0.83777842782851342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SUMIFS(base_de_dados!$T:$T,base_de_dados!$B:$B,$B492,base_de_dados!$G:$G,C$61,base_de_dados!$H:$H,$L$1,base_de_dados!$C:$C,$A492,base_de_dados!$M:$M,"&lt;=2014",base_de_dados!$O:$O,"&gt;=42004")</f>
        <v>0</v>
      </c>
      <c r="D492" s="5">
        <f>SUMIFS(base_de_dados!$T:$T,base_de_dados!$B:$B,$B492,base_de_dados!$G:$G,D$61,base_de_dados!$H:$H,$L$1,base_de_dados!$C:$C,$A492,base_de_dados!$M:$M,"&lt;=2014",base_de_dados!$O:$O,"&gt;=42004")</f>
        <v>0</v>
      </c>
      <c r="E492" s="5">
        <f>SUMIFS(base_de_dados!$T:$T,base_de_dados!$B:$B,$B492,base_de_dados!$G:$G,E$61,base_de_dados!$H:$H,$L$1,base_de_dados!$C:$C,$A492,base_de_dados!$M:$M,"&lt;=2014",base_de_dados!$O:$O,"&gt;=42004")</f>
        <v>0</v>
      </c>
      <c r="F492" s="5">
        <f>SUMIFS(base_de_dados!$T:$T,base_de_dados!$B:$B,$B492,base_de_dados!$G:$G,F$61,base_de_dados!$H:$H,$L$1,base_de_dados!$C:$C,$A492,base_de_dados!$M:$M,"&lt;=2014",base_de_dados!$O:$O,"&gt;=42004")</f>
        <v>0</v>
      </c>
      <c r="G492" s="5">
        <f>SUMIFS(base_de_dados!$T:$T,base_de_dados!$B:$B,$B492,base_de_dados!$G:$G,G$61,base_de_dados!$H:$H,$L$1,base_de_dados!$C:$C,$A492,base_de_dados!$M:$M,"&lt;=2014",base_de_dados!$O:$O,"&gt;=42004")</f>
        <v>0</v>
      </c>
      <c r="H492" s="5">
        <f>SUMIFS(base_de_dados!$T:$T,base_de_dados!$B:$B,$B492,base_de_dados!$G:$G,H$61,base_de_dados!$H:$H,$L$1,base_de_dados!$C:$C,$A492,base_de_dados!$M:$M,"&lt;=2014",base_de_dados!$O:$O,"&gt;=42004")</f>
        <v>0</v>
      </c>
      <c r="I492" s="5">
        <f>SUMIFS(base_de_dados!$T:$T,base_de_dados!$B:$B,$B492,base_de_dados!$G:$G,I$61,base_de_dados!$H:$H,$L$1,base_de_dados!$C:$C,$A492,base_de_dados!$M:$M,"&lt;=2014",base_de_dados!$O:$O,"&gt;=42004")</f>
        <v>0</v>
      </c>
      <c r="J492" s="5">
        <f>SUMIFS(base_de_dados!$T:$T,base_de_dados!$B:$B,$B492,base_de_dados!$G:$G,J$61,base_de_dados!$H:$H,$L$1,base_de_dados!$C:$C,$A492,base_de_dados!$M:$M,"&lt;=2014",base_de_dados!$O:$O,"&gt;=42004")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SUMIFS(base_de_dados!$T:$T,base_de_dados!$B:$B,$B493,base_de_dados!$G:$G,C$61,base_de_dados!$H:$H,$L$1,base_de_dados!$C:$C,$A493,base_de_dados!$M:$M,"&lt;=2014",base_de_dados!$O:$O,"&gt;=42004")</f>
        <v>0</v>
      </c>
      <c r="D493" s="5">
        <f>SUMIFS(base_de_dados!$T:$T,base_de_dados!$B:$B,$B493,base_de_dados!$G:$G,D$61,base_de_dados!$H:$H,$L$1,base_de_dados!$C:$C,$A493,base_de_dados!$M:$M,"&lt;=2014",base_de_dados!$O:$O,"&gt;=42004")</f>
        <v>0</v>
      </c>
      <c r="E493" s="5">
        <f>SUMIFS(base_de_dados!$T:$T,base_de_dados!$B:$B,$B493,base_de_dados!$G:$G,E$61,base_de_dados!$H:$H,$L$1,base_de_dados!$C:$C,$A493,base_de_dados!$M:$M,"&lt;=2014",base_de_dados!$O:$O,"&gt;=42004")</f>
        <v>0</v>
      </c>
      <c r="F493" s="5">
        <f>SUMIFS(base_de_dados!$T:$T,base_de_dados!$B:$B,$B493,base_de_dados!$G:$G,F$61,base_de_dados!$H:$H,$L$1,base_de_dados!$C:$C,$A493,base_de_dados!$M:$M,"&lt;=2014",base_de_dados!$O:$O,"&gt;=42004")</f>
        <v>0</v>
      </c>
      <c r="G493" s="5">
        <f>SUMIFS(base_de_dados!$T:$T,base_de_dados!$B:$B,$B493,base_de_dados!$G:$G,G$61,base_de_dados!$H:$H,$L$1,base_de_dados!$C:$C,$A493,base_de_dados!$M:$M,"&lt;=2014",base_de_dados!$O:$O,"&gt;=42004")</f>
        <v>0</v>
      </c>
      <c r="H493" s="5">
        <f>SUMIFS(base_de_dados!$T:$T,base_de_dados!$B:$B,$B493,base_de_dados!$G:$G,H$61,base_de_dados!$H:$H,$L$1,base_de_dados!$C:$C,$A493,base_de_dados!$M:$M,"&lt;=2014",base_de_dados!$O:$O,"&gt;=42004")</f>
        <v>0</v>
      </c>
      <c r="I493" s="5">
        <f>SUMIFS(base_de_dados!$T:$T,base_de_dados!$B:$B,$B493,base_de_dados!$G:$G,I$61,base_de_dados!$H:$H,$L$1,base_de_dados!$C:$C,$A493,base_de_dados!$M:$M,"&lt;=2014",base_de_dados!$O:$O,"&gt;=42004")</f>
        <v>0</v>
      </c>
      <c r="J493" s="5">
        <f>SUMIFS(base_de_dados!$T:$T,base_de_dados!$B:$B,$B493,base_de_dados!$G:$G,J$61,base_de_dados!$H:$H,$L$1,base_de_dados!$C:$C,$A493,base_de_dados!$M:$M,"&lt;=2014",base_de_dados!$O:$O,"&gt;=42004")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SUMIFS(base_de_dados!$T:$T,base_de_dados!$B:$B,$B494,base_de_dados!$G:$G,C$61,base_de_dados!$H:$H,$L$1,base_de_dados!$C:$C,$A494,base_de_dados!$M:$M,"&lt;=2014",base_de_dados!$O:$O,"&gt;=42004")</f>
        <v>0</v>
      </c>
      <c r="D494" s="5">
        <f>SUMIFS(base_de_dados!$T:$T,base_de_dados!$B:$B,$B494,base_de_dados!$G:$G,D$61,base_de_dados!$H:$H,$L$1,base_de_dados!$C:$C,$A494,base_de_dados!$M:$M,"&lt;=2014",base_de_dados!$O:$O,"&gt;=42004")</f>
        <v>0</v>
      </c>
      <c r="E494" s="5">
        <f>SUMIFS(base_de_dados!$T:$T,base_de_dados!$B:$B,$B494,base_de_dados!$G:$G,E$61,base_de_dados!$H:$H,$L$1,base_de_dados!$C:$C,$A494,base_de_dados!$M:$M,"&lt;=2014",base_de_dados!$O:$O,"&gt;=42004")</f>
        <v>0</v>
      </c>
      <c r="F494" s="5">
        <f>SUMIFS(base_de_dados!$T:$T,base_de_dados!$B:$B,$B494,base_de_dados!$G:$G,F$61,base_de_dados!$H:$H,$L$1,base_de_dados!$C:$C,$A494,base_de_dados!$M:$M,"&lt;=2014",base_de_dados!$O:$O,"&gt;=42004")</f>
        <v>0</v>
      </c>
      <c r="G494" s="5">
        <f>SUMIFS(base_de_dados!$T:$T,base_de_dados!$B:$B,$B494,base_de_dados!$G:$G,G$61,base_de_dados!$H:$H,$L$1,base_de_dados!$C:$C,$A494,base_de_dados!$M:$M,"&lt;=2014",base_de_dados!$O:$O,"&gt;=42004")</f>
        <v>0</v>
      </c>
      <c r="H494" s="5">
        <f>SUMIFS(base_de_dados!$T:$T,base_de_dados!$B:$B,$B494,base_de_dados!$G:$G,H$61,base_de_dados!$H:$H,$L$1,base_de_dados!$C:$C,$A494,base_de_dados!$M:$M,"&lt;=2014",base_de_dados!$O:$O,"&gt;=42004")</f>
        <v>0</v>
      </c>
      <c r="I494" s="5">
        <f>SUMIFS(base_de_dados!$T:$T,base_de_dados!$B:$B,$B494,base_de_dados!$G:$G,I$61,base_de_dados!$H:$H,$L$1,base_de_dados!$C:$C,$A494,base_de_dados!$M:$M,"&lt;=2014",base_de_dados!$O:$O,"&gt;=42004")</f>
        <v>0</v>
      </c>
      <c r="J494" s="5">
        <f>SUMIFS(base_de_dados!$T:$T,base_de_dados!$B:$B,$B494,base_de_dados!$G:$G,J$61,base_de_dados!$H:$H,$L$1,base_de_dados!$C:$C,$A494,base_de_dados!$M:$M,"&lt;=2014",base_de_dados!$O:$O,"&gt;=42004")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SUMIFS(base_de_dados!$T:$T,base_de_dados!$B:$B,$B495,base_de_dados!$G:$G,C$61,base_de_dados!$H:$H,$L$1,base_de_dados!$C:$C,$A495,base_de_dados!$M:$M,"&lt;=2014",base_de_dados!$O:$O,"&gt;=42004")</f>
        <v>0</v>
      </c>
      <c r="D495" s="5">
        <f>SUMIFS(base_de_dados!$T:$T,base_de_dados!$B:$B,$B495,base_de_dados!$G:$G,D$61,base_de_dados!$H:$H,$L$1,base_de_dados!$C:$C,$A495,base_de_dados!$M:$M,"&lt;=2014",base_de_dados!$O:$O,"&gt;=42004")</f>
        <v>0</v>
      </c>
      <c r="E495" s="5">
        <f>SUMIFS(base_de_dados!$T:$T,base_de_dados!$B:$B,$B495,base_de_dados!$G:$G,E$61,base_de_dados!$H:$H,$L$1,base_de_dados!$C:$C,$A495,base_de_dados!$M:$M,"&lt;=2014",base_de_dados!$O:$O,"&gt;=42004")</f>
        <v>0</v>
      </c>
      <c r="F495" s="5">
        <f>SUMIFS(base_de_dados!$T:$T,base_de_dados!$B:$B,$B495,base_de_dados!$G:$G,F$61,base_de_dados!$H:$H,$L$1,base_de_dados!$C:$C,$A495,base_de_dados!$M:$M,"&lt;=2014",base_de_dados!$O:$O,"&gt;=42004")</f>
        <v>0</v>
      </c>
      <c r="G495" s="5">
        <f>SUMIFS(base_de_dados!$T:$T,base_de_dados!$B:$B,$B495,base_de_dados!$G:$G,G$61,base_de_dados!$H:$H,$L$1,base_de_dados!$C:$C,$A495,base_de_dados!$M:$M,"&lt;=2014",base_de_dados!$O:$O,"&gt;=42004")</f>
        <v>0</v>
      </c>
      <c r="H495" s="5">
        <f>SUMIFS(base_de_dados!$T:$T,base_de_dados!$B:$B,$B495,base_de_dados!$G:$G,H$61,base_de_dados!$H:$H,$L$1,base_de_dados!$C:$C,$A495,base_de_dados!$M:$M,"&lt;=2014",base_de_dados!$O:$O,"&gt;=42004")</f>
        <v>0</v>
      </c>
      <c r="I495" s="5">
        <f>SUMIFS(base_de_dados!$T:$T,base_de_dados!$B:$B,$B495,base_de_dados!$G:$G,I$61,base_de_dados!$H:$H,$L$1,base_de_dados!$C:$C,$A495,base_de_dados!$M:$M,"&lt;=2014",base_de_dados!$O:$O,"&gt;=42004")</f>
        <v>0</v>
      </c>
      <c r="J495" s="5">
        <f>SUMIFS(base_de_dados!$T:$T,base_de_dados!$B:$B,$B495,base_de_dados!$G:$G,J$61,base_de_dados!$H:$H,$L$1,base_de_dados!$C:$C,$A495,base_de_dados!$M:$M,"&lt;=2014",base_de_dados!$O:$O,"&gt;=42004")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SUMIFS(base_de_dados!$T:$T,base_de_dados!$B:$B,$B496,base_de_dados!$G:$G,C$61,base_de_dados!$H:$H,$L$1,base_de_dados!$C:$C,$A496,base_de_dados!$M:$M,"&lt;=2014",base_de_dados!$O:$O,"&gt;=42004")</f>
        <v>0</v>
      </c>
      <c r="D496" s="5">
        <f>SUMIFS(base_de_dados!$T:$T,base_de_dados!$B:$B,$B496,base_de_dados!$G:$G,D$61,base_de_dados!$H:$H,$L$1,base_de_dados!$C:$C,$A496,base_de_dados!$M:$M,"&lt;=2014",base_de_dados!$O:$O,"&gt;=42004")</f>
        <v>0</v>
      </c>
      <c r="E496" s="5">
        <f>SUMIFS(base_de_dados!$T:$T,base_de_dados!$B:$B,$B496,base_de_dados!$G:$G,E$61,base_de_dados!$H:$H,$L$1,base_de_dados!$C:$C,$A496,base_de_dados!$M:$M,"&lt;=2014",base_de_dados!$O:$O,"&gt;=42004")</f>
        <v>0</v>
      </c>
      <c r="F496" s="5">
        <f>SUMIFS(base_de_dados!$T:$T,base_de_dados!$B:$B,$B496,base_de_dados!$G:$G,F$61,base_de_dados!$H:$H,$L$1,base_de_dados!$C:$C,$A496,base_de_dados!$M:$M,"&lt;=2014",base_de_dados!$O:$O,"&gt;=42004")</f>
        <v>0</v>
      </c>
      <c r="G496" s="5">
        <f>SUMIFS(base_de_dados!$T:$T,base_de_dados!$B:$B,$B496,base_de_dados!$G:$G,G$61,base_de_dados!$H:$H,$L$1,base_de_dados!$C:$C,$A496,base_de_dados!$M:$M,"&lt;=2014",base_de_dados!$O:$O,"&gt;=42004")</f>
        <v>0</v>
      </c>
      <c r="H496" s="5">
        <f>SUMIFS(base_de_dados!$T:$T,base_de_dados!$B:$B,$B496,base_de_dados!$G:$G,H$61,base_de_dados!$H:$H,$L$1,base_de_dados!$C:$C,$A496,base_de_dados!$M:$M,"&lt;=2014",base_de_dados!$O:$O,"&gt;=42004")</f>
        <v>0</v>
      </c>
      <c r="I496" s="5">
        <f>SUMIFS(base_de_dados!$T:$T,base_de_dados!$B:$B,$B496,base_de_dados!$G:$G,I$61,base_de_dados!$H:$H,$L$1,base_de_dados!$C:$C,$A496,base_de_dados!$M:$M,"&lt;=2014",base_de_dados!$O:$O,"&gt;=42004")</f>
        <v>0</v>
      </c>
      <c r="J496" s="5">
        <f>SUMIFS(base_de_dados!$T:$T,base_de_dados!$B:$B,$B496,base_de_dados!$G:$G,J$61,base_de_dados!$H:$H,$L$1,base_de_dados!$C:$C,$A496,base_de_dados!$M:$M,"&lt;=2014",base_de_dados!$O:$O,"&gt;=42004")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SUMIFS(base_de_dados!$T:$T,base_de_dados!$B:$B,$B497,base_de_dados!$G:$G,C$61,base_de_dados!$H:$H,$L$1,base_de_dados!$C:$C,$A497,base_de_dados!$M:$M,"&lt;=2014",base_de_dados!$O:$O,"&gt;=42004")</f>
        <v>0</v>
      </c>
      <c r="D497" s="5">
        <f>SUMIFS(base_de_dados!$T:$T,base_de_dados!$B:$B,$B497,base_de_dados!$G:$G,D$61,base_de_dados!$H:$H,$L$1,base_de_dados!$C:$C,$A497,base_de_dados!$M:$M,"&lt;=2014",base_de_dados!$O:$O,"&gt;=42004")</f>
        <v>0</v>
      </c>
      <c r="E497" s="5">
        <f>SUMIFS(base_de_dados!$T:$T,base_de_dados!$B:$B,$B497,base_de_dados!$G:$G,E$61,base_de_dados!$H:$H,$L$1,base_de_dados!$C:$C,$A497,base_de_dados!$M:$M,"&lt;=2014",base_de_dados!$O:$O,"&gt;=42004")</f>
        <v>0</v>
      </c>
      <c r="F497" s="5">
        <f>SUMIFS(base_de_dados!$T:$T,base_de_dados!$B:$B,$B497,base_de_dados!$G:$G,F$61,base_de_dados!$H:$H,$L$1,base_de_dados!$C:$C,$A497,base_de_dados!$M:$M,"&lt;=2014",base_de_dados!$O:$O,"&gt;=42004")</f>
        <v>0</v>
      </c>
      <c r="G497" s="5">
        <f>SUMIFS(base_de_dados!$T:$T,base_de_dados!$B:$B,$B497,base_de_dados!$G:$G,G$61,base_de_dados!$H:$H,$L$1,base_de_dados!$C:$C,$A497,base_de_dados!$M:$M,"&lt;=2014",base_de_dados!$O:$O,"&gt;=42004")</f>
        <v>0</v>
      </c>
      <c r="H497" s="5">
        <f>SUMIFS(base_de_dados!$T:$T,base_de_dados!$B:$B,$B497,base_de_dados!$G:$G,H$61,base_de_dados!$H:$H,$L$1,base_de_dados!$C:$C,$A497,base_de_dados!$M:$M,"&lt;=2014",base_de_dados!$O:$O,"&gt;=42004")</f>
        <v>0</v>
      </c>
      <c r="I497" s="5">
        <f>SUMIFS(base_de_dados!$T:$T,base_de_dados!$B:$B,$B497,base_de_dados!$G:$G,I$61,base_de_dados!$H:$H,$L$1,base_de_dados!$C:$C,$A497,base_de_dados!$M:$M,"&lt;=2014",base_de_dados!$O:$O,"&gt;=42004")</f>
        <v>0</v>
      </c>
      <c r="J497" s="5">
        <f>SUMIFS(base_de_dados!$T:$T,base_de_dados!$B:$B,$B497,base_de_dados!$G:$G,J$61,base_de_dados!$H:$H,$L$1,base_de_dados!$C:$C,$A497,base_de_dados!$M:$M,"&lt;=2014",base_de_dados!$O:$O,"&gt;=42004")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SUMIFS(base_de_dados!$T:$T,base_de_dados!$B:$B,$B498,base_de_dados!$G:$G,C$61,base_de_dados!$H:$H,$L$1,base_de_dados!$C:$C,$A498,base_de_dados!$M:$M,"&lt;=2014",base_de_dados!$O:$O,"&gt;=42004")</f>
        <v>7.4999999999999997E-2</v>
      </c>
      <c r="D498" s="5">
        <f>SUMIFS(base_de_dados!$T:$T,base_de_dados!$B:$B,$B498,base_de_dados!$G:$G,D$61,base_de_dados!$H:$H,$L$1,base_de_dados!$C:$C,$A498,base_de_dados!$M:$M,"&lt;=2014",base_de_dados!$O:$O,"&gt;=42004")</f>
        <v>0</v>
      </c>
      <c r="E498" s="5">
        <f>SUMIFS(base_de_dados!$T:$T,base_de_dados!$B:$B,$B498,base_de_dados!$G:$G,E$61,base_de_dados!$H:$H,$L$1,base_de_dados!$C:$C,$A498,base_de_dados!$M:$M,"&lt;=2014",base_de_dados!$O:$O,"&gt;=42004")</f>
        <v>6.7225570776255697E-3</v>
      </c>
      <c r="F498" s="5">
        <f>SUMIFS(base_de_dados!$T:$T,base_de_dados!$B:$B,$B498,base_de_dados!$G:$G,F$61,base_de_dados!$H:$H,$L$1,base_de_dados!$C:$C,$A498,base_de_dados!$M:$M,"&lt;=2014",base_de_dados!$O:$O,"&gt;=42004")</f>
        <v>3.6183992897006599E-2</v>
      </c>
      <c r="G498" s="5">
        <f>SUMIFS(base_de_dados!$T:$T,base_de_dados!$B:$B,$B498,base_de_dados!$G:$G,G$61,base_de_dados!$H:$H,$L$1,base_de_dados!$C:$C,$A498,base_de_dados!$M:$M,"&lt;=2014",base_de_dados!$O:$O,"&gt;=42004")</f>
        <v>0</v>
      </c>
      <c r="H498" s="5">
        <f>SUMIFS(base_de_dados!$T:$T,base_de_dados!$B:$B,$B498,base_de_dados!$G:$G,H$61,base_de_dados!$H:$H,$L$1,base_de_dados!$C:$C,$A498,base_de_dados!$M:$M,"&lt;=2014",base_de_dados!$O:$O,"&gt;=42004")</f>
        <v>0</v>
      </c>
      <c r="I498" s="5">
        <f>SUMIFS(base_de_dados!$T:$T,base_de_dados!$B:$B,$B498,base_de_dados!$G:$G,I$61,base_de_dados!$H:$H,$L$1,base_de_dados!$C:$C,$A498,base_de_dados!$M:$M,"&lt;=2014",base_de_dados!$O:$O,"&gt;=42004")</f>
        <v>0</v>
      </c>
      <c r="J498" s="5">
        <f>SUMIFS(base_de_dados!$T:$T,base_de_dados!$B:$B,$B498,base_de_dados!$G:$G,J$61,base_de_dados!$H:$H,$L$1,base_de_dados!$C:$C,$A498,base_de_dados!$M:$M,"&lt;=2014",base_de_dados!$O:$O,"&gt;=42004")</f>
        <v>0</v>
      </c>
      <c r="K498" s="32">
        <f t="shared" si="11"/>
        <v>0.11790654997463218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SUMIFS(base_de_dados!$T:$T,base_de_dados!$B:$B,$B499,base_de_dados!$G:$G,C$61,base_de_dados!$H:$H,$L$1,base_de_dados!$C:$C,$A499,base_de_dados!$M:$M,"&lt;=2014",base_de_dados!$O:$O,"&gt;=42004")</f>
        <v>0</v>
      </c>
      <c r="D499" s="5">
        <f>SUMIFS(base_de_dados!$T:$T,base_de_dados!$B:$B,$B499,base_de_dados!$G:$G,D$61,base_de_dados!$H:$H,$L$1,base_de_dados!$C:$C,$A499,base_de_dados!$M:$M,"&lt;=2014",base_de_dados!$O:$O,"&gt;=42004")</f>
        <v>0</v>
      </c>
      <c r="E499" s="5">
        <f>SUMIFS(base_de_dados!$T:$T,base_de_dados!$B:$B,$B499,base_de_dados!$G:$G,E$61,base_de_dados!$H:$H,$L$1,base_de_dados!$C:$C,$A499,base_de_dados!$M:$M,"&lt;=2014",base_de_dados!$O:$O,"&gt;=42004")</f>
        <v>0</v>
      </c>
      <c r="F499" s="5">
        <f>SUMIFS(base_de_dados!$T:$T,base_de_dados!$B:$B,$B499,base_de_dados!$G:$G,F$61,base_de_dados!$H:$H,$L$1,base_de_dados!$C:$C,$A499,base_de_dados!$M:$M,"&lt;=2014",base_de_dados!$O:$O,"&gt;=42004")</f>
        <v>0</v>
      </c>
      <c r="G499" s="5">
        <f>SUMIFS(base_de_dados!$T:$T,base_de_dados!$B:$B,$B499,base_de_dados!$G:$G,G$61,base_de_dados!$H:$H,$L$1,base_de_dados!$C:$C,$A499,base_de_dados!$M:$M,"&lt;=2014",base_de_dados!$O:$O,"&gt;=42004")</f>
        <v>0</v>
      </c>
      <c r="H499" s="5">
        <f>SUMIFS(base_de_dados!$T:$T,base_de_dados!$B:$B,$B499,base_de_dados!$G:$G,H$61,base_de_dados!$H:$H,$L$1,base_de_dados!$C:$C,$A499,base_de_dados!$M:$M,"&lt;=2014",base_de_dados!$O:$O,"&gt;=42004")</f>
        <v>0</v>
      </c>
      <c r="I499" s="5">
        <f>SUMIFS(base_de_dados!$T:$T,base_de_dados!$B:$B,$B499,base_de_dados!$G:$G,I$61,base_de_dados!$H:$H,$L$1,base_de_dados!$C:$C,$A499,base_de_dados!$M:$M,"&lt;=2014",base_de_dados!$O:$O,"&gt;=42004")</f>
        <v>0</v>
      </c>
      <c r="J499" s="5">
        <f>SUMIFS(base_de_dados!$T:$T,base_de_dados!$B:$B,$B499,base_de_dados!$G:$G,J$61,base_de_dados!$H:$H,$L$1,base_de_dados!$C:$C,$A499,base_de_dados!$M:$M,"&lt;=2014",base_de_dados!$O:$O,"&gt;=42004")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SUMIFS(base_de_dados!$T:$T,base_de_dados!$B:$B,$B500,base_de_dados!$G:$G,C$61,base_de_dados!$H:$H,$L$1,base_de_dados!$C:$C,$A500,base_de_dados!$M:$M,"&lt;=2014",base_de_dados!$O:$O,"&gt;=42004")</f>
        <v>0</v>
      </c>
      <c r="D500" s="5">
        <f>SUMIFS(base_de_dados!$T:$T,base_de_dados!$B:$B,$B500,base_de_dados!$G:$G,D$61,base_de_dados!$H:$H,$L$1,base_de_dados!$C:$C,$A500,base_de_dados!$M:$M,"&lt;=2014",base_de_dados!$O:$O,"&gt;=42004")</f>
        <v>0</v>
      </c>
      <c r="E500" s="5">
        <f>SUMIFS(base_de_dados!$T:$T,base_de_dados!$B:$B,$B500,base_de_dados!$G:$G,E$61,base_de_dados!$H:$H,$L$1,base_de_dados!$C:$C,$A500,base_de_dados!$M:$M,"&lt;=2014",base_de_dados!$O:$O,"&gt;=42004")</f>
        <v>0</v>
      </c>
      <c r="F500" s="5">
        <f>SUMIFS(base_de_dados!$T:$T,base_de_dados!$B:$B,$B500,base_de_dados!$G:$G,F$61,base_de_dados!$H:$H,$L$1,base_de_dados!$C:$C,$A500,base_de_dados!$M:$M,"&lt;=2014",base_de_dados!$O:$O,"&gt;=42004")</f>
        <v>0</v>
      </c>
      <c r="G500" s="5">
        <f>SUMIFS(base_de_dados!$T:$T,base_de_dados!$B:$B,$B500,base_de_dados!$G:$G,G$61,base_de_dados!$H:$H,$L$1,base_de_dados!$C:$C,$A500,base_de_dados!$M:$M,"&lt;=2014",base_de_dados!$O:$O,"&gt;=42004")</f>
        <v>0</v>
      </c>
      <c r="H500" s="5">
        <f>SUMIFS(base_de_dados!$T:$T,base_de_dados!$B:$B,$B500,base_de_dados!$G:$G,H$61,base_de_dados!$H:$H,$L$1,base_de_dados!$C:$C,$A500,base_de_dados!$M:$M,"&lt;=2014",base_de_dados!$O:$O,"&gt;=42004")</f>
        <v>0</v>
      </c>
      <c r="I500" s="5">
        <f>SUMIFS(base_de_dados!$T:$T,base_de_dados!$B:$B,$B500,base_de_dados!$G:$G,I$61,base_de_dados!$H:$H,$L$1,base_de_dados!$C:$C,$A500,base_de_dados!$M:$M,"&lt;=2014",base_de_dados!$O:$O,"&gt;=42004")</f>
        <v>0</v>
      </c>
      <c r="J500" s="5">
        <f>SUMIFS(base_de_dados!$T:$T,base_de_dados!$B:$B,$B500,base_de_dados!$G:$G,J$61,base_de_dados!$H:$H,$L$1,base_de_dados!$C:$C,$A500,base_de_dados!$M:$M,"&lt;=2014",base_de_dados!$O:$O,"&gt;=42004")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SUMIFS(base_de_dados!$T:$T,base_de_dados!$B:$B,$B501,base_de_dados!$G:$G,C$61,base_de_dados!$H:$H,$L$1,base_de_dados!$C:$C,$A501,base_de_dados!$M:$M,"&lt;=2014",base_de_dados!$O:$O,"&gt;=42004")</f>
        <v>0</v>
      </c>
      <c r="D501" s="5">
        <f>SUMIFS(base_de_dados!$T:$T,base_de_dados!$B:$B,$B501,base_de_dados!$G:$G,D$61,base_de_dados!$H:$H,$L$1,base_de_dados!$C:$C,$A501,base_de_dados!$M:$M,"&lt;=2014",base_de_dados!$O:$O,"&gt;=42004")</f>
        <v>0</v>
      </c>
      <c r="E501" s="5">
        <f>SUMIFS(base_de_dados!$T:$T,base_de_dados!$B:$B,$B501,base_de_dados!$G:$G,E$61,base_de_dados!$H:$H,$L$1,base_de_dados!$C:$C,$A501,base_de_dados!$M:$M,"&lt;=2014",base_de_dados!$O:$O,"&gt;=42004")</f>
        <v>0</v>
      </c>
      <c r="F501" s="5">
        <f>SUMIFS(base_de_dados!$T:$T,base_de_dados!$B:$B,$B501,base_de_dados!$G:$G,F$61,base_de_dados!$H:$H,$L$1,base_de_dados!$C:$C,$A501,base_de_dados!$M:$M,"&lt;=2014",base_de_dados!$O:$O,"&gt;=42004")</f>
        <v>0</v>
      </c>
      <c r="G501" s="5">
        <f>SUMIFS(base_de_dados!$T:$T,base_de_dados!$B:$B,$B501,base_de_dados!$G:$G,G$61,base_de_dados!$H:$H,$L$1,base_de_dados!$C:$C,$A501,base_de_dados!$M:$M,"&lt;=2014",base_de_dados!$O:$O,"&gt;=42004")</f>
        <v>0</v>
      </c>
      <c r="H501" s="5">
        <f>SUMIFS(base_de_dados!$T:$T,base_de_dados!$B:$B,$B501,base_de_dados!$G:$G,H$61,base_de_dados!$H:$H,$L$1,base_de_dados!$C:$C,$A501,base_de_dados!$M:$M,"&lt;=2014",base_de_dados!$O:$O,"&gt;=42004")</f>
        <v>0</v>
      </c>
      <c r="I501" s="5">
        <f>SUMIFS(base_de_dados!$T:$T,base_de_dados!$B:$B,$B501,base_de_dados!$G:$G,I$61,base_de_dados!$H:$H,$L$1,base_de_dados!$C:$C,$A501,base_de_dados!$M:$M,"&lt;=2014",base_de_dados!$O:$O,"&gt;=42004")</f>
        <v>0</v>
      </c>
      <c r="J501" s="5">
        <f>SUMIFS(base_de_dados!$T:$T,base_de_dados!$B:$B,$B501,base_de_dados!$G:$G,J$61,base_de_dados!$H:$H,$L$1,base_de_dados!$C:$C,$A501,base_de_dados!$M:$M,"&lt;=2014",base_de_dados!$O:$O,"&gt;=42004")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SUMIFS(base_de_dados!$T:$T,base_de_dados!$B:$B,$B502,base_de_dados!$G:$G,C$61,base_de_dados!$H:$H,$L$1,base_de_dados!$C:$C,$A502,base_de_dados!$M:$M,"&lt;=2014",base_de_dados!$O:$O,"&gt;=42004")</f>
        <v>0</v>
      </c>
      <c r="D502" s="5">
        <f>SUMIFS(base_de_dados!$T:$T,base_de_dados!$B:$B,$B502,base_de_dados!$G:$G,D$61,base_de_dados!$H:$H,$L$1,base_de_dados!$C:$C,$A502,base_de_dados!$M:$M,"&lt;=2014",base_de_dados!$O:$O,"&gt;=42004")</f>
        <v>0</v>
      </c>
      <c r="E502" s="5">
        <f>SUMIFS(base_de_dados!$T:$T,base_de_dados!$B:$B,$B502,base_de_dados!$G:$G,E$61,base_de_dados!$H:$H,$L$1,base_de_dados!$C:$C,$A502,base_de_dados!$M:$M,"&lt;=2014",base_de_dados!$O:$O,"&gt;=42004")</f>
        <v>0</v>
      </c>
      <c r="F502" s="5">
        <f>SUMIFS(base_de_dados!$T:$T,base_de_dados!$B:$B,$B502,base_de_dados!$G:$G,F$61,base_de_dados!$H:$H,$L$1,base_de_dados!$C:$C,$A502,base_de_dados!$M:$M,"&lt;=2014",base_de_dados!$O:$O,"&gt;=42004")</f>
        <v>0</v>
      </c>
      <c r="G502" s="5">
        <f>SUMIFS(base_de_dados!$T:$T,base_de_dados!$B:$B,$B502,base_de_dados!$G:$G,G$61,base_de_dados!$H:$H,$L$1,base_de_dados!$C:$C,$A502,base_de_dados!$M:$M,"&lt;=2014",base_de_dados!$O:$O,"&gt;=42004")</f>
        <v>0</v>
      </c>
      <c r="H502" s="5">
        <f>SUMIFS(base_de_dados!$T:$T,base_de_dados!$B:$B,$B502,base_de_dados!$G:$G,H$61,base_de_dados!$H:$H,$L$1,base_de_dados!$C:$C,$A502,base_de_dados!$M:$M,"&lt;=2014",base_de_dados!$O:$O,"&gt;=42004")</f>
        <v>0</v>
      </c>
      <c r="I502" s="5">
        <f>SUMIFS(base_de_dados!$T:$T,base_de_dados!$B:$B,$B502,base_de_dados!$G:$G,I$61,base_de_dados!$H:$H,$L$1,base_de_dados!$C:$C,$A502,base_de_dados!$M:$M,"&lt;=2014",base_de_dados!$O:$O,"&gt;=42004")</f>
        <v>0</v>
      </c>
      <c r="J502" s="5">
        <f>SUMIFS(base_de_dados!$T:$T,base_de_dados!$B:$B,$B502,base_de_dados!$G:$G,J$61,base_de_dados!$H:$H,$L$1,base_de_dados!$C:$C,$A502,base_de_dados!$M:$M,"&lt;=2014",base_de_dados!$O:$O,"&gt;=42004")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SUMIFS(base_de_dados!$T:$T,base_de_dados!$B:$B,$B503,base_de_dados!$G:$G,C$61,base_de_dados!$H:$H,$L$1,base_de_dados!$C:$C,$A503,base_de_dados!$M:$M,"&lt;=2014",base_de_dados!$O:$O,"&gt;=42004")</f>
        <v>0</v>
      </c>
      <c r="D503" s="5">
        <f>SUMIFS(base_de_dados!$T:$T,base_de_dados!$B:$B,$B503,base_de_dados!$G:$G,D$61,base_de_dados!$H:$H,$L$1,base_de_dados!$C:$C,$A503,base_de_dados!$M:$M,"&lt;=2014",base_de_dados!$O:$O,"&gt;=42004")</f>
        <v>0.18581430745814306</v>
      </c>
      <c r="E503" s="5">
        <f>SUMIFS(base_de_dados!$T:$T,base_de_dados!$B:$B,$B503,base_de_dados!$G:$G,E$61,base_de_dados!$H:$H,$L$1,base_de_dados!$C:$C,$A503,base_de_dados!$M:$M,"&lt;=2014",base_de_dados!$O:$O,"&gt;=42004")</f>
        <v>1.0987442922374429E-2</v>
      </c>
      <c r="F503" s="5">
        <f>SUMIFS(base_de_dados!$T:$T,base_de_dados!$B:$B,$B503,base_de_dados!$G:$G,F$61,base_de_dados!$H:$H,$L$1,base_de_dados!$C:$C,$A503,base_de_dados!$M:$M,"&lt;=2014",base_de_dados!$O:$O,"&gt;=42004")</f>
        <v>8.6499238964992384E-2</v>
      </c>
      <c r="G503" s="5">
        <f>SUMIFS(base_de_dados!$T:$T,base_de_dados!$B:$B,$B503,base_de_dados!$G:$G,G$61,base_de_dados!$H:$H,$L$1,base_de_dados!$C:$C,$A503,base_de_dados!$M:$M,"&lt;=2014",base_de_dados!$O:$O,"&gt;=42004")</f>
        <v>0</v>
      </c>
      <c r="H503" s="5">
        <f>SUMIFS(base_de_dados!$T:$T,base_de_dados!$B:$B,$B503,base_de_dados!$G:$G,H$61,base_de_dados!$H:$H,$L$1,base_de_dados!$C:$C,$A503,base_de_dados!$M:$M,"&lt;=2014",base_de_dados!$O:$O,"&gt;=42004")</f>
        <v>0</v>
      </c>
      <c r="I503" s="5">
        <f>SUMIFS(base_de_dados!$T:$T,base_de_dados!$B:$B,$B503,base_de_dados!$G:$G,I$61,base_de_dados!$H:$H,$L$1,base_de_dados!$C:$C,$A503,base_de_dados!$M:$M,"&lt;=2014",base_de_dados!$O:$O,"&gt;=42004")</f>
        <v>0</v>
      </c>
      <c r="J503" s="5">
        <f>SUMIFS(base_de_dados!$T:$T,base_de_dados!$B:$B,$B503,base_de_dados!$G:$G,J$61,base_de_dados!$H:$H,$L$1,base_de_dados!$C:$C,$A503,base_de_dados!$M:$M,"&lt;=2014",base_de_dados!$O:$O,"&gt;=42004")</f>
        <v>0</v>
      </c>
      <c r="K503" s="32">
        <f t="shared" si="11"/>
        <v>0.2833009893455099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SUMIFS(base_de_dados!$T:$T,base_de_dados!$B:$B,$B504,base_de_dados!$G:$G,C$61,base_de_dados!$H:$H,$L$1,base_de_dados!$C:$C,$A504,base_de_dados!$M:$M,"&lt;=2014",base_de_dados!$O:$O,"&gt;=42004")</f>
        <v>0</v>
      </c>
      <c r="D504" s="5">
        <f>SUMIFS(base_de_dados!$T:$T,base_de_dados!$B:$B,$B504,base_de_dados!$G:$G,D$61,base_de_dados!$H:$H,$L$1,base_de_dados!$C:$C,$A504,base_de_dados!$M:$M,"&lt;=2014",base_de_dados!$O:$O,"&gt;=42004")</f>
        <v>0</v>
      </c>
      <c r="E504" s="5">
        <f>SUMIFS(base_de_dados!$T:$T,base_de_dados!$B:$B,$B504,base_de_dados!$G:$G,E$61,base_de_dados!$H:$H,$L$1,base_de_dados!$C:$C,$A504,base_de_dados!$M:$M,"&lt;=2014",base_de_dados!$O:$O,"&gt;=42004")</f>
        <v>0</v>
      </c>
      <c r="F504" s="5">
        <f>SUMIFS(base_de_dados!$T:$T,base_de_dados!$B:$B,$B504,base_de_dados!$G:$G,F$61,base_de_dados!$H:$H,$L$1,base_de_dados!$C:$C,$A504,base_de_dados!$M:$M,"&lt;=2014",base_de_dados!$O:$O,"&gt;=42004")</f>
        <v>0</v>
      </c>
      <c r="G504" s="5">
        <f>SUMIFS(base_de_dados!$T:$T,base_de_dados!$B:$B,$B504,base_de_dados!$G:$G,G$61,base_de_dados!$H:$H,$L$1,base_de_dados!$C:$C,$A504,base_de_dados!$M:$M,"&lt;=2014",base_de_dados!$O:$O,"&gt;=42004")</f>
        <v>0</v>
      </c>
      <c r="H504" s="5">
        <f>SUMIFS(base_de_dados!$T:$T,base_de_dados!$B:$B,$B504,base_de_dados!$G:$G,H$61,base_de_dados!$H:$H,$L$1,base_de_dados!$C:$C,$A504,base_de_dados!$M:$M,"&lt;=2014",base_de_dados!$O:$O,"&gt;=42004")</f>
        <v>0</v>
      </c>
      <c r="I504" s="5">
        <f>SUMIFS(base_de_dados!$T:$T,base_de_dados!$B:$B,$B504,base_de_dados!$G:$G,I$61,base_de_dados!$H:$H,$L$1,base_de_dados!$C:$C,$A504,base_de_dados!$M:$M,"&lt;=2014",base_de_dados!$O:$O,"&gt;=42004")</f>
        <v>0</v>
      </c>
      <c r="J504" s="5">
        <f>SUMIFS(base_de_dados!$T:$T,base_de_dados!$B:$B,$B504,base_de_dados!$G:$G,J$61,base_de_dados!$H:$H,$L$1,base_de_dados!$C:$C,$A504,base_de_dados!$M:$M,"&lt;=2014",base_de_dados!$O:$O,"&gt;=42004")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SUMIFS(base_de_dados!$T:$T,base_de_dados!$B:$B,$B505,base_de_dados!$G:$G,C$61,base_de_dados!$H:$H,$L$1,base_de_dados!$C:$C,$A505,base_de_dados!$M:$M,"&lt;=2014",base_de_dados!$O:$O,"&gt;=42004")</f>
        <v>0</v>
      </c>
      <c r="D505" s="5">
        <f>SUMIFS(base_de_dados!$T:$T,base_de_dados!$B:$B,$B505,base_de_dados!$G:$G,D$61,base_de_dados!$H:$H,$L$1,base_de_dados!$C:$C,$A505,base_de_dados!$M:$M,"&lt;=2014",base_de_dados!$O:$O,"&gt;=42004")</f>
        <v>0</v>
      </c>
      <c r="E505" s="5">
        <f>SUMIFS(base_de_dados!$T:$T,base_de_dados!$B:$B,$B505,base_de_dados!$G:$G,E$61,base_de_dados!$H:$H,$L$1,base_de_dados!$C:$C,$A505,base_de_dados!$M:$M,"&lt;=2014",base_de_dados!$O:$O,"&gt;=42004")</f>
        <v>0</v>
      </c>
      <c r="F505" s="5">
        <f>SUMIFS(base_de_dados!$T:$T,base_de_dados!$B:$B,$B505,base_de_dados!$G:$G,F$61,base_de_dados!$H:$H,$L$1,base_de_dados!$C:$C,$A505,base_de_dados!$M:$M,"&lt;=2014",base_de_dados!$O:$O,"&gt;=42004")</f>
        <v>2.0286656519533229E-2</v>
      </c>
      <c r="G505" s="5">
        <f>SUMIFS(base_de_dados!$T:$T,base_de_dados!$B:$B,$B505,base_de_dados!$G:$G,G$61,base_de_dados!$H:$H,$L$1,base_de_dados!$C:$C,$A505,base_de_dados!$M:$M,"&lt;=2014",base_de_dados!$O:$O,"&gt;=42004")</f>
        <v>0</v>
      </c>
      <c r="H505" s="5">
        <f>SUMIFS(base_de_dados!$T:$T,base_de_dados!$B:$B,$B505,base_de_dados!$G:$G,H$61,base_de_dados!$H:$H,$L$1,base_de_dados!$C:$C,$A505,base_de_dados!$M:$M,"&lt;=2014",base_de_dados!$O:$O,"&gt;=42004")</f>
        <v>0</v>
      </c>
      <c r="I505" s="5">
        <f>SUMIFS(base_de_dados!$T:$T,base_de_dados!$B:$B,$B505,base_de_dados!$G:$G,I$61,base_de_dados!$H:$H,$L$1,base_de_dados!$C:$C,$A505,base_de_dados!$M:$M,"&lt;=2014",base_de_dados!$O:$O,"&gt;=42004")</f>
        <v>0</v>
      </c>
      <c r="J505" s="5">
        <f>SUMIFS(base_de_dados!$T:$T,base_de_dados!$B:$B,$B505,base_de_dados!$G:$G,J$61,base_de_dados!$H:$H,$L$1,base_de_dados!$C:$C,$A505,base_de_dados!$M:$M,"&lt;=2014",base_de_dados!$O:$O,"&gt;=42004")</f>
        <v>0</v>
      </c>
      <c r="K505" s="32">
        <f t="shared" si="11"/>
        <v>2.0286656519533229E-2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SUMIFS(base_de_dados!$T:$T,base_de_dados!$B:$B,$B506,base_de_dados!$G:$G,C$61,base_de_dados!$H:$H,$L$1,base_de_dados!$C:$C,$A506,base_de_dados!$M:$M,"&lt;=2014",base_de_dados!$O:$O,"&gt;=42004")</f>
        <v>0</v>
      </c>
      <c r="D506" s="5">
        <f>SUMIFS(base_de_dados!$T:$T,base_de_dados!$B:$B,$B506,base_de_dados!$G:$G,D$61,base_de_dados!$H:$H,$L$1,base_de_dados!$C:$C,$A506,base_de_dados!$M:$M,"&lt;=2014",base_de_dados!$O:$O,"&gt;=42004")</f>
        <v>0</v>
      </c>
      <c r="E506" s="5">
        <f>SUMIFS(base_de_dados!$T:$T,base_de_dados!$B:$B,$B506,base_de_dados!$G:$G,E$61,base_de_dados!$H:$H,$L$1,base_de_dados!$C:$C,$A506,base_de_dados!$M:$M,"&lt;=2014",base_de_dados!$O:$O,"&gt;=42004")</f>
        <v>0</v>
      </c>
      <c r="F506" s="5">
        <f>SUMIFS(base_de_dados!$T:$T,base_de_dados!$B:$B,$B506,base_de_dados!$G:$G,F$61,base_de_dados!$H:$H,$L$1,base_de_dados!$C:$C,$A506,base_de_dados!$M:$M,"&lt;=2014",base_de_dados!$O:$O,"&gt;=42004")</f>
        <v>0</v>
      </c>
      <c r="G506" s="5">
        <f>SUMIFS(base_de_dados!$T:$T,base_de_dados!$B:$B,$B506,base_de_dados!$G:$G,G$61,base_de_dados!$H:$H,$L$1,base_de_dados!$C:$C,$A506,base_de_dados!$M:$M,"&lt;=2014",base_de_dados!$O:$O,"&gt;=42004")</f>
        <v>0</v>
      </c>
      <c r="H506" s="5">
        <f>SUMIFS(base_de_dados!$T:$T,base_de_dados!$B:$B,$B506,base_de_dados!$G:$G,H$61,base_de_dados!$H:$H,$L$1,base_de_dados!$C:$C,$A506,base_de_dados!$M:$M,"&lt;=2014",base_de_dados!$O:$O,"&gt;=42004")</f>
        <v>0</v>
      </c>
      <c r="I506" s="5">
        <f>SUMIFS(base_de_dados!$T:$T,base_de_dados!$B:$B,$B506,base_de_dados!$G:$G,I$61,base_de_dados!$H:$H,$L$1,base_de_dados!$C:$C,$A506,base_de_dados!$M:$M,"&lt;=2014",base_de_dados!$O:$O,"&gt;=42004")</f>
        <v>0</v>
      </c>
      <c r="J506" s="5">
        <f>SUMIFS(base_de_dados!$T:$T,base_de_dados!$B:$B,$B506,base_de_dados!$G:$G,J$61,base_de_dados!$H:$H,$L$1,base_de_dados!$C:$C,$A506,base_de_dados!$M:$M,"&lt;=2014",base_de_dados!$O:$O,"&gt;=42004")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SUMIFS(base_de_dados!$T:$T,base_de_dados!$B:$B,$B507,base_de_dados!$G:$G,C$61,base_de_dados!$H:$H,$L$1,base_de_dados!$C:$C,$A507,base_de_dados!$M:$M,"&lt;=2014",base_de_dados!$O:$O,"&gt;=42004")</f>
        <v>0</v>
      </c>
      <c r="D507" s="5">
        <f>SUMIFS(base_de_dados!$T:$T,base_de_dados!$B:$B,$B507,base_de_dados!$G:$G,D$61,base_de_dados!$H:$H,$L$1,base_de_dados!$C:$C,$A507,base_de_dados!$M:$M,"&lt;=2014",base_de_dados!$O:$O,"&gt;=42004")</f>
        <v>0</v>
      </c>
      <c r="E507" s="5">
        <f>SUMIFS(base_de_dados!$T:$T,base_de_dados!$B:$B,$B507,base_de_dados!$G:$G,E$61,base_de_dados!$H:$H,$L$1,base_de_dados!$C:$C,$A507,base_de_dados!$M:$M,"&lt;=2014",base_de_dados!$O:$O,"&gt;=42004")</f>
        <v>0</v>
      </c>
      <c r="F507" s="5">
        <f>SUMIFS(base_de_dados!$T:$T,base_de_dados!$B:$B,$B507,base_de_dados!$G:$G,F$61,base_de_dados!$H:$H,$L$1,base_de_dados!$C:$C,$A507,base_de_dados!$M:$M,"&lt;=2014",base_de_dados!$O:$O,"&gt;=42004")</f>
        <v>0</v>
      </c>
      <c r="G507" s="5">
        <f>SUMIFS(base_de_dados!$T:$T,base_de_dados!$B:$B,$B507,base_de_dados!$G:$G,G$61,base_de_dados!$H:$H,$L$1,base_de_dados!$C:$C,$A507,base_de_dados!$M:$M,"&lt;=2014",base_de_dados!$O:$O,"&gt;=42004")</f>
        <v>0</v>
      </c>
      <c r="H507" s="5">
        <f>SUMIFS(base_de_dados!$T:$T,base_de_dados!$B:$B,$B507,base_de_dados!$G:$G,H$61,base_de_dados!$H:$H,$L$1,base_de_dados!$C:$C,$A507,base_de_dados!$M:$M,"&lt;=2014",base_de_dados!$O:$O,"&gt;=42004")</f>
        <v>0</v>
      </c>
      <c r="I507" s="5">
        <f>SUMIFS(base_de_dados!$T:$T,base_de_dados!$B:$B,$B507,base_de_dados!$G:$G,I$61,base_de_dados!$H:$H,$L$1,base_de_dados!$C:$C,$A507,base_de_dados!$M:$M,"&lt;=2014",base_de_dados!$O:$O,"&gt;=42004")</f>
        <v>0</v>
      </c>
      <c r="J507" s="5">
        <f>SUMIFS(base_de_dados!$T:$T,base_de_dados!$B:$B,$B507,base_de_dados!$G:$G,J$61,base_de_dados!$H:$H,$L$1,base_de_dados!$C:$C,$A507,base_de_dados!$M:$M,"&lt;=2014",base_de_dados!$O:$O,"&gt;=42004")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SUMIFS(base_de_dados!$T:$T,base_de_dados!$B:$B,$B508,base_de_dados!$G:$G,C$61,base_de_dados!$H:$H,$L$1,base_de_dados!$C:$C,$A508,base_de_dados!$M:$M,"&lt;=2014",base_de_dados!$O:$O,"&gt;=42004")</f>
        <v>0</v>
      </c>
      <c r="D508" s="5">
        <f>SUMIFS(base_de_dados!$T:$T,base_de_dados!$B:$B,$B508,base_de_dados!$G:$G,D$61,base_de_dados!$H:$H,$L$1,base_de_dados!$C:$C,$A508,base_de_dados!$M:$M,"&lt;=2014",base_de_dados!$O:$O,"&gt;=42004")</f>
        <v>0</v>
      </c>
      <c r="E508" s="5">
        <f>SUMIFS(base_de_dados!$T:$T,base_de_dados!$B:$B,$B508,base_de_dados!$G:$G,E$61,base_de_dados!$H:$H,$L$1,base_de_dados!$C:$C,$A508,base_de_dados!$M:$M,"&lt;=2014",base_de_dados!$O:$O,"&gt;=42004")</f>
        <v>0</v>
      </c>
      <c r="F508" s="5">
        <f>SUMIFS(base_de_dados!$T:$T,base_de_dados!$B:$B,$B508,base_de_dados!$G:$G,F$61,base_de_dados!$H:$H,$L$1,base_de_dados!$C:$C,$A508,base_de_dados!$M:$M,"&lt;=2014",base_de_dados!$O:$O,"&gt;=42004")</f>
        <v>0</v>
      </c>
      <c r="G508" s="5">
        <f>SUMIFS(base_de_dados!$T:$T,base_de_dados!$B:$B,$B508,base_de_dados!$G:$G,G$61,base_de_dados!$H:$H,$L$1,base_de_dados!$C:$C,$A508,base_de_dados!$M:$M,"&lt;=2014",base_de_dados!$O:$O,"&gt;=42004")</f>
        <v>0</v>
      </c>
      <c r="H508" s="5">
        <f>SUMIFS(base_de_dados!$T:$T,base_de_dados!$B:$B,$B508,base_de_dados!$G:$G,H$61,base_de_dados!$H:$H,$L$1,base_de_dados!$C:$C,$A508,base_de_dados!$M:$M,"&lt;=2014",base_de_dados!$O:$O,"&gt;=42004")</f>
        <v>0</v>
      </c>
      <c r="I508" s="5">
        <f>SUMIFS(base_de_dados!$T:$T,base_de_dados!$B:$B,$B508,base_de_dados!$G:$G,I$61,base_de_dados!$H:$H,$L$1,base_de_dados!$C:$C,$A508,base_de_dados!$M:$M,"&lt;=2014",base_de_dados!$O:$O,"&gt;=42004")</f>
        <v>0</v>
      </c>
      <c r="J508" s="5">
        <f>SUMIFS(base_de_dados!$T:$T,base_de_dados!$B:$B,$B508,base_de_dados!$G:$G,J$61,base_de_dados!$H:$H,$L$1,base_de_dados!$C:$C,$A508,base_de_dados!$M:$M,"&lt;=2014",base_de_dados!$O:$O,"&gt;=42004")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SUMIFS(base_de_dados!$T:$T,base_de_dados!$B:$B,$B509,base_de_dados!$G:$G,C$61,base_de_dados!$H:$H,$L$1,base_de_dados!$C:$C,$A509,base_de_dados!$M:$M,"&lt;=2014",base_de_dados!$O:$O,"&gt;=42004")</f>
        <v>0</v>
      </c>
      <c r="D509" s="5">
        <f>SUMIFS(base_de_dados!$T:$T,base_de_dados!$B:$B,$B509,base_de_dados!$G:$G,D$61,base_de_dados!$H:$H,$L$1,base_de_dados!$C:$C,$A509,base_de_dados!$M:$M,"&lt;=2014",base_de_dados!$O:$O,"&gt;=42004")</f>
        <v>0</v>
      </c>
      <c r="E509" s="5">
        <f>SUMIFS(base_de_dados!$T:$T,base_de_dados!$B:$B,$B509,base_de_dados!$G:$G,E$61,base_de_dados!$H:$H,$L$1,base_de_dados!$C:$C,$A509,base_de_dados!$M:$M,"&lt;=2014",base_de_dados!$O:$O,"&gt;=42004")</f>
        <v>0</v>
      </c>
      <c r="F509" s="5">
        <f>SUMIFS(base_de_dados!$T:$T,base_de_dados!$B:$B,$B509,base_de_dados!$G:$G,F$61,base_de_dados!$H:$H,$L$1,base_de_dados!$C:$C,$A509,base_de_dados!$M:$M,"&lt;=2014",base_de_dados!$O:$O,"&gt;=42004")</f>
        <v>0</v>
      </c>
      <c r="G509" s="5">
        <f>SUMIFS(base_de_dados!$T:$T,base_de_dados!$B:$B,$B509,base_de_dados!$G:$G,G$61,base_de_dados!$H:$H,$L$1,base_de_dados!$C:$C,$A509,base_de_dados!$M:$M,"&lt;=2014",base_de_dados!$O:$O,"&gt;=42004")</f>
        <v>0</v>
      </c>
      <c r="H509" s="5">
        <f>SUMIFS(base_de_dados!$T:$T,base_de_dados!$B:$B,$B509,base_de_dados!$G:$G,H$61,base_de_dados!$H:$H,$L$1,base_de_dados!$C:$C,$A509,base_de_dados!$M:$M,"&lt;=2014",base_de_dados!$O:$O,"&gt;=42004")</f>
        <v>0</v>
      </c>
      <c r="I509" s="5">
        <f>SUMIFS(base_de_dados!$T:$T,base_de_dados!$B:$B,$B509,base_de_dados!$G:$G,I$61,base_de_dados!$H:$H,$L$1,base_de_dados!$C:$C,$A509,base_de_dados!$M:$M,"&lt;=2014",base_de_dados!$O:$O,"&gt;=42004")</f>
        <v>0</v>
      </c>
      <c r="J509" s="5">
        <f>SUMIFS(base_de_dados!$T:$T,base_de_dados!$B:$B,$B509,base_de_dados!$G:$G,J$61,base_de_dados!$H:$H,$L$1,base_de_dados!$C:$C,$A509,base_de_dados!$M:$M,"&lt;=2014",base_de_dados!$O:$O,"&gt;=42004")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SUMIFS(base_de_dados!$T:$T,base_de_dados!$B:$B,$B510,base_de_dados!$G:$G,C$61,base_de_dados!$H:$H,$L$1,base_de_dados!$C:$C,$A510,base_de_dados!$M:$M,"&lt;=2014",base_de_dados!$O:$O,"&gt;=42004")</f>
        <v>0</v>
      </c>
      <c r="D510" s="5">
        <f>SUMIFS(base_de_dados!$T:$T,base_de_dados!$B:$B,$B510,base_de_dados!$G:$G,D$61,base_de_dados!$H:$H,$L$1,base_de_dados!$C:$C,$A510,base_de_dados!$M:$M,"&lt;=2014",base_de_dados!$O:$O,"&gt;=42004")</f>
        <v>0</v>
      </c>
      <c r="E510" s="5">
        <f>SUMIFS(base_de_dados!$T:$T,base_de_dados!$B:$B,$B510,base_de_dados!$G:$G,E$61,base_de_dados!$H:$H,$L$1,base_de_dados!$C:$C,$A510,base_de_dados!$M:$M,"&lt;=2014",base_de_dados!$O:$O,"&gt;=42004")</f>
        <v>0</v>
      </c>
      <c r="F510" s="5">
        <f>SUMIFS(base_de_dados!$T:$T,base_de_dados!$B:$B,$B510,base_de_dados!$G:$G,F$61,base_de_dados!$H:$H,$L$1,base_de_dados!$C:$C,$A510,base_de_dados!$M:$M,"&lt;=2014",base_de_dados!$O:$O,"&gt;=42004")</f>
        <v>0</v>
      </c>
      <c r="G510" s="5">
        <f>SUMIFS(base_de_dados!$T:$T,base_de_dados!$B:$B,$B510,base_de_dados!$G:$G,G$61,base_de_dados!$H:$H,$L$1,base_de_dados!$C:$C,$A510,base_de_dados!$M:$M,"&lt;=2014",base_de_dados!$O:$O,"&gt;=42004")</f>
        <v>0</v>
      </c>
      <c r="H510" s="5">
        <f>SUMIFS(base_de_dados!$T:$T,base_de_dados!$B:$B,$B510,base_de_dados!$G:$G,H$61,base_de_dados!$H:$H,$L$1,base_de_dados!$C:$C,$A510,base_de_dados!$M:$M,"&lt;=2014",base_de_dados!$O:$O,"&gt;=42004")</f>
        <v>0</v>
      </c>
      <c r="I510" s="5">
        <f>SUMIFS(base_de_dados!$T:$T,base_de_dados!$B:$B,$B510,base_de_dados!$G:$G,I$61,base_de_dados!$H:$H,$L$1,base_de_dados!$C:$C,$A510,base_de_dados!$M:$M,"&lt;=2014",base_de_dados!$O:$O,"&gt;=42004")</f>
        <v>0</v>
      </c>
      <c r="J510" s="5">
        <f>SUMIFS(base_de_dados!$T:$T,base_de_dados!$B:$B,$B510,base_de_dados!$G:$G,J$61,base_de_dados!$H:$H,$L$1,base_de_dados!$C:$C,$A510,base_de_dados!$M:$M,"&lt;=2014",base_de_dados!$O:$O,"&gt;=42004")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SUMIFS(base_de_dados!$T:$T,base_de_dados!$B:$B,$B511,base_de_dados!$G:$G,C$61,base_de_dados!$H:$H,$L$1,base_de_dados!$C:$C,$A511,base_de_dados!$M:$M,"&lt;=2014",base_de_dados!$O:$O,"&gt;=42004")</f>
        <v>0</v>
      </c>
      <c r="D511" s="5">
        <f>SUMIFS(base_de_dados!$T:$T,base_de_dados!$B:$B,$B511,base_de_dados!$G:$G,D$61,base_de_dados!$H:$H,$L$1,base_de_dados!$C:$C,$A511,base_de_dados!$M:$M,"&lt;=2014",base_de_dados!$O:$O,"&gt;=42004")</f>
        <v>0</v>
      </c>
      <c r="E511" s="5">
        <f>SUMIFS(base_de_dados!$T:$T,base_de_dados!$B:$B,$B511,base_de_dados!$G:$G,E$61,base_de_dados!$H:$H,$L$1,base_de_dados!$C:$C,$A511,base_de_dados!$M:$M,"&lt;=2014",base_de_dados!$O:$O,"&gt;=42004")</f>
        <v>0</v>
      </c>
      <c r="F511" s="5">
        <f>SUMIFS(base_de_dados!$T:$T,base_de_dados!$B:$B,$B511,base_de_dados!$G:$G,F$61,base_de_dados!$H:$H,$L$1,base_de_dados!$C:$C,$A511,base_de_dados!$M:$M,"&lt;=2014",base_de_dados!$O:$O,"&gt;=42004")</f>
        <v>0</v>
      </c>
      <c r="G511" s="5">
        <f>SUMIFS(base_de_dados!$T:$T,base_de_dados!$B:$B,$B511,base_de_dados!$G:$G,G$61,base_de_dados!$H:$H,$L$1,base_de_dados!$C:$C,$A511,base_de_dados!$M:$M,"&lt;=2014",base_de_dados!$O:$O,"&gt;=42004")</f>
        <v>0</v>
      </c>
      <c r="H511" s="5">
        <f>SUMIFS(base_de_dados!$T:$T,base_de_dados!$B:$B,$B511,base_de_dados!$G:$G,H$61,base_de_dados!$H:$H,$L$1,base_de_dados!$C:$C,$A511,base_de_dados!$M:$M,"&lt;=2014",base_de_dados!$O:$O,"&gt;=42004")</f>
        <v>0</v>
      </c>
      <c r="I511" s="5">
        <f>SUMIFS(base_de_dados!$T:$T,base_de_dados!$B:$B,$B511,base_de_dados!$G:$G,I$61,base_de_dados!$H:$H,$L$1,base_de_dados!$C:$C,$A511,base_de_dados!$M:$M,"&lt;=2014",base_de_dados!$O:$O,"&gt;=42004")</f>
        <v>0</v>
      </c>
      <c r="J511" s="5">
        <f>SUMIFS(base_de_dados!$T:$T,base_de_dados!$B:$B,$B511,base_de_dados!$G:$G,J$61,base_de_dados!$H:$H,$L$1,base_de_dados!$C:$C,$A511,base_de_dados!$M:$M,"&lt;=2014",base_de_dados!$O:$O,"&gt;=42004")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SUMIFS(base_de_dados!$T:$T,base_de_dados!$B:$B,$B512,base_de_dados!$G:$G,C$61,base_de_dados!$H:$H,$L$1,base_de_dados!$C:$C,$A512,base_de_dados!$M:$M,"&lt;=2014",base_de_dados!$O:$O,"&gt;=42004")</f>
        <v>0</v>
      </c>
      <c r="D512" s="5">
        <f>SUMIFS(base_de_dados!$T:$T,base_de_dados!$B:$B,$B512,base_de_dados!$G:$G,D$61,base_de_dados!$H:$H,$L$1,base_de_dados!$C:$C,$A512,base_de_dados!$M:$M,"&lt;=2014",base_de_dados!$O:$O,"&gt;=42004")</f>
        <v>0</v>
      </c>
      <c r="E512" s="5">
        <f>SUMIFS(base_de_dados!$T:$T,base_de_dados!$B:$B,$B512,base_de_dados!$G:$G,E$61,base_de_dados!$H:$H,$L$1,base_de_dados!$C:$C,$A512,base_de_dados!$M:$M,"&lt;=2014",base_de_dados!$O:$O,"&gt;=42004")</f>
        <v>0</v>
      </c>
      <c r="F512" s="5">
        <f>SUMIFS(base_de_dados!$T:$T,base_de_dados!$B:$B,$B512,base_de_dados!$G:$G,F$61,base_de_dados!$H:$H,$L$1,base_de_dados!$C:$C,$A512,base_de_dados!$M:$M,"&lt;=2014",base_de_dados!$O:$O,"&gt;=42004")</f>
        <v>0.11098427194317605</v>
      </c>
      <c r="G512" s="5">
        <f>SUMIFS(base_de_dados!$T:$T,base_de_dados!$B:$B,$B512,base_de_dados!$G:$G,G$61,base_de_dados!$H:$H,$L$1,base_de_dados!$C:$C,$A512,base_de_dados!$M:$M,"&lt;=2014",base_de_dados!$O:$O,"&gt;=42004")</f>
        <v>0</v>
      </c>
      <c r="H512" s="5">
        <f>SUMIFS(base_de_dados!$T:$T,base_de_dados!$B:$B,$B512,base_de_dados!$G:$G,H$61,base_de_dados!$H:$H,$L$1,base_de_dados!$C:$C,$A512,base_de_dados!$M:$M,"&lt;=2014",base_de_dados!$O:$O,"&gt;=42004")</f>
        <v>0</v>
      </c>
      <c r="I512" s="5">
        <f>SUMIFS(base_de_dados!$T:$T,base_de_dados!$B:$B,$B512,base_de_dados!$G:$G,I$61,base_de_dados!$H:$H,$L$1,base_de_dados!$C:$C,$A512,base_de_dados!$M:$M,"&lt;=2014",base_de_dados!$O:$O,"&gt;=42004")</f>
        <v>0</v>
      </c>
      <c r="J512" s="5">
        <f>SUMIFS(base_de_dados!$T:$T,base_de_dados!$B:$B,$B512,base_de_dados!$G:$G,J$61,base_de_dados!$H:$H,$L$1,base_de_dados!$C:$C,$A512,base_de_dados!$M:$M,"&lt;=2014",base_de_dados!$O:$O,"&gt;=42004")</f>
        <v>0</v>
      </c>
      <c r="K512" s="32">
        <f t="shared" si="12"/>
        <v>0.11098427194317605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SUMIFS(base_de_dados!$T:$T,base_de_dados!$B:$B,$B513,base_de_dados!$G:$G,C$61,base_de_dados!$H:$H,$L$1,base_de_dados!$C:$C,$A513,base_de_dados!$M:$M,"&lt;=2014",base_de_dados!$O:$O,"&gt;=42004")</f>
        <v>0</v>
      </c>
      <c r="D513" s="5">
        <f>SUMIFS(base_de_dados!$T:$T,base_de_dados!$B:$B,$B513,base_de_dados!$G:$G,D$61,base_de_dados!$H:$H,$L$1,base_de_dados!$C:$C,$A513,base_de_dados!$M:$M,"&lt;=2014",base_de_dados!$O:$O,"&gt;=42004")</f>
        <v>0</v>
      </c>
      <c r="E513" s="5">
        <f>SUMIFS(base_de_dados!$T:$T,base_de_dados!$B:$B,$B513,base_de_dados!$G:$G,E$61,base_de_dados!$H:$H,$L$1,base_de_dados!$C:$C,$A513,base_de_dados!$M:$M,"&lt;=2014",base_de_dados!$O:$O,"&gt;=42004")</f>
        <v>0</v>
      </c>
      <c r="F513" s="5">
        <f>SUMIFS(base_de_dados!$T:$T,base_de_dados!$B:$B,$B513,base_de_dados!$G:$G,F$61,base_de_dados!$H:$H,$L$1,base_de_dados!$C:$C,$A513,base_de_dados!$M:$M,"&lt;=2014",base_de_dados!$O:$O,"&gt;=42004")</f>
        <v>0</v>
      </c>
      <c r="G513" s="5">
        <f>SUMIFS(base_de_dados!$T:$T,base_de_dados!$B:$B,$B513,base_de_dados!$G:$G,G$61,base_de_dados!$H:$H,$L$1,base_de_dados!$C:$C,$A513,base_de_dados!$M:$M,"&lt;=2014",base_de_dados!$O:$O,"&gt;=42004")</f>
        <v>0</v>
      </c>
      <c r="H513" s="5">
        <f>SUMIFS(base_de_dados!$T:$T,base_de_dados!$B:$B,$B513,base_de_dados!$G:$G,H$61,base_de_dados!$H:$H,$L$1,base_de_dados!$C:$C,$A513,base_de_dados!$M:$M,"&lt;=2014",base_de_dados!$O:$O,"&gt;=42004")</f>
        <v>0</v>
      </c>
      <c r="I513" s="5">
        <f>SUMIFS(base_de_dados!$T:$T,base_de_dados!$B:$B,$B513,base_de_dados!$G:$G,I$61,base_de_dados!$H:$H,$L$1,base_de_dados!$C:$C,$A513,base_de_dados!$M:$M,"&lt;=2014",base_de_dados!$O:$O,"&gt;=42004")</f>
        <v>0</v>
      </c>
      <c r="J513" s="5">
        <f>SUMIFS(base_de_dados!$T:$T,base_de_dados!$B:$B,$B513,base_de_dados!$G:$G,J$61,base_de_dados!$H:$H,$L$1,base_de_dados!$C:$C,$A513,base_de_dados!$M:$M,"&lt;=2014",base_de_dados!$O:$O,"&gt;=42004")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SUMIFS(base_de_dados!$T:$T,base_de_dados!$B:$B,$B514,base_de_dados!$G:$G,C$61,base_de_dados!$H:$H,$L$1,base_de_dados!$C:$C,$A514,base_de_dados!$M:$M,"&lt;=2014",base_de_dados!$O:$O,"&gt;=42004")</f>
        <v>0</v>
      </c>
      <c r="D514" s="5">
        <f>SUMIFS(base_de_dados!$T:$T,base_de_dados!$B:$B,$B514,base_de_dados!$G:$G,D$61,base_de_dados!$H:$H,$L$1,base_de_dados!$C:$C,$A514,base_de_dados!$M:$M,"&lt;=2014",base_de_dados!$O:$O,"&gt;=42004")</f>
        <v>0.2099695585996956</v>
      </c>
      <c r="E514" s="5">
        <f>SUMIFS(base_de_dados!$T:$T,base_de_dados!$B:$B,$B514,base_de_dados!$G:$G,E$61,base_de_dados!$H:$H,$L$1,base_de_dados!$C:$C,$A514,base_de_dados!$M:$M,"&lt;=2014",base_de_dados!$O:$O,"&gt;=42004")</f>
        <v>0</v>
      </c>
      <c r="F514" s="5">
        <f>SUMIFS(base_de_dados!$T:$T,base_de_dados!$B:$B,$B514,base_de_dados!$G:$G,F$61,base_de_dados!$H:$H,$L$1,base_de_dados!$C:$C,$A514,base_de_dados!$M:$M,"&lt;=2014",base_de_dados!$O:$O,"&gt;=42004")</f>
        <v>9.2719431760527646E-2</v>
      </c>
      <c r="G514" s="5">
        <f>SUMIFS(base_de_dados!$T:$T,base_de_dados!$B:$B,$B514,base_de_dados!$G:$G,G$61,base_de_dados!$H:$H,$L$1,base_de_dados!$C:$C,$A514,base_de_dados!$M:$M,"&lt;=2014",base_de_dados!$O:$O,"&gt;=42004")</f>
        <v>0</v>
      </c>
      <c r="H514" s="5">
        <f>SUMIFS(base_de_dados!$T:$T,base_de_dados!$B:$B,$B514,base_de_dados!$G:$G,H$61,base_de_dados!$H:$H,$L$1,base_de_dados!$C:$C,$A514,base_de_dados!$M:$M,"&lt;=2014",base_de_dados!$O:$O,"&gt;=42004")</f>
        <v>0</v>
      </c>
      <c r="I514" s="5">
        <f>SUMIFS(base_de_dados!$T:$T,base_de_dados!$B:$B,$B514,base_de_dados!$G:$G,I$61,base_de_dados!$H:$H,$L$1,base_de_dados!$C:$C,$A514,base_de_dados!$M:$M,"&lt;=2014",base_de_dados!$O:$O,"&gt;=42004")</f>
        <v>0</v>
      </c>
      <c r="J514" s="5">
        <f>SUMIFS(base_de_dados!$T:$T,base_de_dados!$B:$B,$B514,base_de_dados!$G:$G,J$61,base_de_dados!$H:$H,$L$1,base_de_dados!$C:$C,$A514,base_de_dados!$M:$M,"&lt;=2014",base_de_dados!$O:$O,"&gt;=42004")</f>
        <v>0</v>
      </c>
      <c r="K514" s="32">
        <f t="shared" si="12"/>
        <v>0.30268899036022323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SUMIFS(base_de_dados!$T:$T,base_de_dados!$B:$B,$B515,base_de_dados!$G:$G,C$61,base_de_dados!$H:$H,$L$1,base_de_dados!$C:$C,$A515,base_de_dados!$M:$M,"&lt;=2014",base_de_dados!$O:$O,"&gt;=42004")</f>
        <v>0</v>
      </c>
      <c r="D515" s="5">
        <f>SUMIFS(base_de_dados!$T:$T,base_de_dados!$B:$B,$B515,base_de_dados!$G:$G,D$61,base_de_dados!$H:$H,$L$1,base_de_dados!$C:$C,$A515,base_de_dados!$M:$M,"&lt;=2014",base_de_dados!$O:$O,"&gt;=42004")</f>
        <v>0</v>
      </c>
      <c r="E515" s="5">
        <f>SUMIFS(base_de_dados!$T:$T,base_de_dados!$B:$B,$B515,base_de_dados!$G:$G,E$61,base_de_dados!$H:$H,$L$1,base_de_dados!$C:$C,$A515,base_de_dados!$M:$M,"&lt;=2014",base_de_dados!$O:$O,"&gt;=42004")</f>
        <v>1.7102739726027397E-3</v>
      </c>
      <c r="F515" s="5">
        <f>SUMIFS(base_de_dados!$T:$T,base_de_dados!$B:$B,$B515,base_de_dados!$G:$G,F$61,base_de_dados!$H:$H,$L$1,base_de_dados!$C:$C,$A515,base_de_dados!$M:$M,"&lt;=2014",base_de_dados!$O:$O,"&gt;=42004")</f>
        <v>3.8245021562658549E-2</v>
      </c>
      <c r="G515" s="5">
        <f>SUMIFS(base_de_dados!$T:$T,base_de_dados!$B:$B,$B515,base_de_dados!$G:$G,G$61,base_de_dados!$H:$H,$L$1,base_de_dados!$C:$C,$A515,base_de_dados!$M:$M,"&lt;=2014",base_de_dados!$O:$O,"&gt;=42004")</f>
        <v>0</v>
      </c>
      <c r="H515" s="5">
        <f>SUMIFS(base_de_dados!$T:$T,base_de_dados!$B:$B,$B515,base_de_dados!$G:$G,H$61,base_de_dados!$H:$H,$L$1,base_de_dados!$C:$C,$A515,base_de_dados!$M:$M,"&lt;=2014",base_de_dados!$O:$O,"&gt;=42004")</f>
        <v>0</v>
      </c>
      <c r="I515" s="5">
        <f>SUMIFS(base_de_dados!$T:$T,base_de_dados!$B:$B,$B515,base_de_dados!$G:$G,I$61,base_de_dados!$H:$H,$L$1,base_de_dados!$C:$C,$A515,base_de_dados!$M:$M,"&lt;=2014",base_de_dados!$O:$O,"&gt;=42004")</f>
        <v>0</v>
      </c>
      <c r="J515" s="5">
        <f>SUMIFS(base_de_dados!$T:$T,base_de_dados!$B:$B,$B515,base_de_dados!$G:$G,J$61,base_de_dados!$H:$H,$L$1,base_de_dados!$C:$C,$A515,base_de_dados!$M:$M,"&lt;=2014",base_de_dados!$O:$O,"&gt;=42004")</f>
        <v>0</v>
      </c>
      <c r="K515" s="32">
        <f t="shared" si="12"/>
        <v>3.9955295535261288E-2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SUMIFS(base_de_dados!$T:$T,base_de_dados!$B:$B,$B516,base_de_dados!$G:$G,C$61,base_de_dados!$H:$H,$L$1,base_de_dados!$C:$C,$A516,base_de_dados!$M:$M,"&lt;=2014",base_de_dados!$O:$O,"&gt;=42004")</f>
        <v>0</v>
      </c>
      <c r="D516" s="5">
        <f>SUMIFS(base_de_dados!$T:$T,base_de_dados!$B:$B,$B516,base_de_dados!$G:$G,D$61,base_de_dados!$H:$H,$L$1,base_de_dados!$C:$C,$A516,base_de_dados!$M:$M,"&lt;=2014",base_de_dados!$O:$O,"&gt;=42004")</f>
        <v>0</v>
      </c>
      <c r="E516" s="5">
        <f>SUMIFS(base_de_dados!$T:$T,base_de_dados!$B:$B,$B516,base_de_dados!$G:$G,E$61,base_de_dados!$H:$H,$L$1,base_de_dados!$C:$C,$A516,base_de_dados!$M:$M,"&lt;=2014",base_de_dados!$O:$O,"&gt;=42004")</f>
        <v>0</v>
      </c>
      <c r="F516" s="5">
        <f>SUMIFS(base_de_dados!$T:$T,base_de_dados!$B:$B,$B516,base_de_dados!$G:$G,F$61,base_de_dados!$H:$H,$L$1,base_de_dados!$C:$C,$A516,base_de_dados!$M:$M,"&lt;=2014",base_de_dados!$O:$O,"&gt;=42004")</f>
        <v>0</v>
      </c>
      <c r="G516" s="5">
        <f>SUMIFS(base_de_dados!$T:$T,base_de_dados!$B:$B,$B516,base_de_dados!$G:$G,G$61,base_de_dados!$H:$H,$L$1,base_de_dados!$C:$C,$A516,base_de_dados!$M:$M,"&lt;=2014",base_de_dados!$O:$O,"&gt;=42004")</f>
        <v>0</v>
      </c>
      <c r="H516" s="5">
        <f>SUMIFS(base_de_dados!$T:$T,base_de_dados!$B:$B,$B516,base_de_dados!$G:$G,H$61,base_de_dados!$H:$H,$L$1,base_de_dados!$C:$C,$A516,base_de_dados!$M:$M,"&lt;=2014",base_de_dados!$O:$O,"&gt;=42004")</f>
        <v>0</v>
      </c>
      <c r="I516" s="5">
        <f>SUMIFS(base_de_dados!$T:$T,base_de_dados!$B:$B,$B516,base_de_dados!$G:$G,I$61,base_de_dados!$H:$H,$L$1,base_de_dados!$C:$C,$A516,base_de_dados!$M:$M,"&lt;=2014",base_de_dados!$O:$O,"&gt;=42004")</f>
        <v>0</v>
      </c>
      <c r="J516" s="5">
        <f>SUMIFS(base_de_dados!$T:$T,base_de_dados!$B:$B,$B516,base_de_dados!$G:$G,J$61,base_de_dados!$H:$H,$L$1,base_de_dados!$C:$C,$A516,base_de_dados!$M:$M,"&lt;=2014",base_de_dados!$O:$O,"&gt;=42004")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SUMIFS(base_de_dados!$T:$T,base_de_dados!$B:$B,$B517,base_de_dados!$G:$G,C$61,base_de_dados!$H:$H,$L$1,base_de_dados!$C:$C,$A517,base_de_dados!$M:$M,"&lt;=2014",base_de_dados!$O:$O,"&gt;=42004")</f>
        <v>0</v>
      </c>
      <c r="D517" s="5">
        <f>SUMIFS(base_de_dados!$T:$T,base_de_dados!$B:$B,$B517,base_de_dados!$G:$G,D$61,base_de_dados!$H:$H,$L$1,base_de_dados!$C:$C,$A517,base_de_dados!$M:$M,"&lt;=2014",base_de_dados!$O:$O,"&gt;=42004")</f>
        <v>0</v>
      </c>
      <c r="E517" s="5">
        <f>SUMIFS(base_de_dados!$T:$T,base_de_dados!$B:$B,$B517,base_de_dados!$G:$G,E$61,base_de_dados!$H:$H,$L$1,base_de_dados!$C:$C,$A517,base_de_dados!$M:$M,"&lt;=2014",base_de_dados!$O:$O,"&gt;=42004")</f>
        <v>0</v>
      </c>
      <c r="F517" s="5">
        <f>SUMIFS(base_de_dados!$T:$T,base_de_dados!$B:$B,$B517,base_de_dados!$G:$G,F$61,base_de_dados!$H:$H,$L$1,base_de_dados!$C:$C,$A517,base_de_dados!$M:$M,"&lt;=2014",base_de_dados!$O:$O,"&gt;=42004")</f>
        <v>0</v>
      </c>
      <c r="G517" s="5">
        <f>SUMIFS(base_de_dados!$T:$T,base_de_dados!$B:$B,$B517,base_de_dados!$G:$G,G$61,base_de_dados!$H:$H,$L$1,base_de_dados!$C:$C,$A517,base_de_dados!$M:$M,"&lt;=2014",base_de_dados!$O:$O,"&gt;=42004")</f>
        <v>0</v>
      </c>
      <c r="H517" s="5">
        <f>SUMIFS(base_de_dados!$T:$T,base_de_dados!$B:$B,$B517,base_de_dados!$G:$G,H$61,base_de_dados!$H:$H,$L$1,base_de_dados!$C:$C,$A517,base_de_dados!$M:$M,"&lt;=2014",base_de_dados!$O:$O,"&gt;=42004")</f>
        <v>0</v>
      </c>
      <c r="I517" s="5">
        <f>SUMIFS(base_de_dados!$T:$T,base_de_dados!$B:$B,$B517,base_de_dados!$G:$G,I$61,base_de_dados!$H:$H,$L$1,base_de_dados!$C:$C,$A517,base_de_dados!$M:$M,"&lt;=2014",base_de_dados!$O:$O,"&gt;=42004")</f>
        <v>0</v>
      </c>
      <c r="J517" s="5">
        <f>SUMIFS(base_de_dados!$T:$T,base_de_dados!$B:$B,$B517,base_de_dados!$G:$G,J$61,base_de_dados!$H:$H,$L$1,base_de_dados!$C:$C,$A517,base_de_dados!$M:$M,"&lt;=2014",base_de_dados!$O:$O,"&gt;=42004")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SUMIFS(base_de_dados!$T:$T,base_de_dados!$B:$B,$B518,base_de_dados!$G:$G,C$61,base_de_dados!$H:$H,$L$1,base_de_dados!$C:$C,$A518,base_de_dados!$M:$M,"&lt;=2014",base_de_dados!$O:$O,"&gt;=42004")</f>
        <v>0.23027222222222221</v>
      </c>
      <c r="D518" s="5">
        <f>SUMIFS(base_de_dados!$T:$T,base_de_dados!$B:$B,$B518,base_de_dados!$G:$G,D$61,base_de_dados!$H:$H,$L$1,base_de_dados!$C:$C,$A518,base_de_dados!$M:$M,"&lt;=2014",base_de_dados!$O:$O,"&gt;=42004")</f>
        <v>5.7870370370370371E-2</v>
      </c>
      <c r="E518" s="5">
        <f>SUMIFS(base_de_dados!$T:$T,base_de_dados!$B:$B,$B518,base_de_dados!$G:$G,E$61,base_de_dados!$H:$H,$L$1,base_de_dados!$C:$C,$A518,base_de_dados!$M:$M,"&lt;=2014",base_de_dados!$O:$O,"&gt;=42004")</f>
        <v>8.7519025875190258E-4</v>
      </c>
      <c r="F518" s="5">
        <f>SUMIFS(base_de_dados!$T:$T,base_de_dados!$B:$B,$B518,base_de_dados!$G:$G,F$61,base_de_dados!$H:$H,$L$1,base_de_dados!$C:$C,$A518,base_de_dados!$M:$M,"&lt;=2014",base_de_dados!$O:$O,"&gt;=42004")</f>
        <v>3.4009449518011159E-2</v>
      </c>
      <c r="G518" s="5">
        <f>SUMIFS(base_de_dados!$T:$T,base_de_dados!$B:$B,$B518,base_de_dados!$G:$G,G$61,base_de_dados!$H:$H,$L$1,base_de_dados!$C:$C,$A518,base_de_dados!$M:$M,"&lt;=2014",base_de_dados!$O:$O,"&gt;=42004")</f>
        <v>0</v>
      </c>
      <c r="H518" s="5">
        <f>SUMIFS(base_de_dados!$T:$T,base_de_dados!$B:$B,$B518,base_de_dados!$G:$G,H$61,base_de_dados!$H:$H,$L$1,base_de_dados!$C:$C,$A518,base_de_dados!$M:$M,"&lt;=2014",base_de_dados!$O:$O,"&gt;=42004")</f>
        <v>0</v>
      </c>
      <c r="I518" s="5">
        <f>SUMIFS(base_de_dados!$T:$T,base_de_dados!$B:$B,$B518,base_de_dados!$G:$G,I$61,base_de_dados!$H:$H,$L$1,base_de_dados!$C:$C,$A518,base_de_dados!$M:$M,"&lt;=2014",base_de_dados!$O:$O,"&gt;=42004")</f>
        <v>0</v>
      </c>
      <c r="J518" s="5">
        <f>SUMIFS(base_de_dados!$T:$T,base_de_dados!$B:$B,$B518,base_de_dados!$G:$G,J$61,base_de_dados!$H:$H,$L$1,base_de_dados!$C:$C,$A518,base_de_dados!$M:$M,"&lt;=2014",base_de_dados!$O:$O,"&gt;=42004")</f>
        <v>0</v>
      </c>
      <c r="K518" s="32">
        <f t="shared" si="12"/>
        <v>0.3230272323693556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SUMIFS(base_de_dados!$T:$T,base_de_dados!$B:$B,$B519,base_de_dados!$G:$G,C$61,base_de_dados!$H:$H,$L$1,base_de_dados!$C:$C,$A519,base_de_dados!$M:$M,"&lt;=2014",base_de_dados!$O:$O,"&gt;=42004")</f>
        <v>0</v>
      </c>
      <c r="D519" s="5">
        <f>SUMIFS(base_de_dados!$T:$T,base_de_dados!$B:$B,$B519,base_de_dados!$G:$G,D$61,base_de_dados!$H:$H,$L$1,base_de_dados!$C:$C,$A519,base_de_dados!$M:$M,"&lt;=2014",base_de_dados!$O:$O,"&gt;=42004")</f>
        <v>8.371385083713851E-4</v>
      </c>
      <c r="E519" s="5">
        <f>SUMIFS(base_de_dados!$T:$T,base_de_dados!$B:$B,$B519,base_de_dados!$G:$G,E$61,base_de_dados!$H:$H,$L$1,base_de_dados!$C:$C,$A519,base_de_dados!$M:$M,"&lt;=2014",base_de_dados!$O:$O,"&gt;=42004")</f>
        <v>0</v>
      </c>
      <c r="F519" s="5">
        <f>SUMIFS(base_de_dados!$T:$T,base_de_dados!$B:$B,$B519,base_de_dados!$G:$G,F$61,base_de_dados!$H:$H,$L$1,base_de_dados!$C:$C,$A519,base_de_dados!$M:$M,"&lt;=2014",base_de_dados!$O:$O,"&gt;=42004")</f>
        <v>3.1963470319634705E-3</v>
      </c>
      <c r="G519" s="5">
        <f>SUMIFS(base_de_dados!$T:$T,base_de_dados!$B:$B,$B519,base_de_dados!$G:$G,G$61,base_de_dados!$H:$H,$L$1,base_de_dados!$C:$C,$A519,base_de_dados!$M:$M,"&lt;=2014",base_de_dados!$O:$O,"&gt;=42004")</f>
        <v>0</v>
      </c>
      <c r="H519" s="5">
        <f>SUMIFS(base_de_dados!$T:$T,base_de_dados!$B:$B,$B519,base_de_dados!$G:$G,H$61,base_de_dados!$H:$H,$L$1,base_de_dados!$C:$C,$A519,base_de_dados!$M:$M,"&lt;=2014",base_de_dados!$O:$O,"&gt;=42004")</f>
        <v>0</v>
      </c>
      <c r="I519" s="5">
        <f>SUMIFS(base_de_dados!$T:$T,base_de_dados!$B:$B,$B519,base_de_dados!$G:$G,I$61,base_de_dados!$H:$H,$L$1,base_de_dados!$C:$C,$A519,base_de_dados!$M:$M,"&lt;=2014",base_de_dados!$O:$O,"&gt;=42004")</f>
        <v>0</v>
      </c>
      <c r="J519" s="5">
        <f>SUMIFS(base_de_dados!$T:$T,base_de_dados!$B:$B,$B519,base_de_dados!$G:$G,J$61,base_de_dados!$H:$H,$L$1,base_de_dados!$C:$C,$A519,base_de_dados!$M:$M,"&lt;=2014",base_de_dados!$O:$O,"&gt;=42004")</f>
        <v>0</v>
      </c>
      <c r="K519" s="32">
        <f t="shared" si="12"/>
        <v>4.0334855403348557E-3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SUMIFS(base_de_dados!$T:$T,base_de_dados!$B:$B,$B520,base_de_dados!$G:$G,C$61,base_de_dados!$H:$H,$L$1,base_de_dados!$C:$C,$A520,base_de_dados!$M:$M,"&lt;=2014",base_de_dados!$O:$O,"&gt;=42004")</f>
        <v>0</v>
      </c>
      <c r="D520" s="5">
        <f>SUMIFS(base_de_dados!$T:$T,base_de_dados!$B:$B,$B520,base_de_dados!$G:$G,D$61,base_de_dados!$H:$H,$L$1,base_de_dados!$C:$C,$A520,base_de_dados!$M:$M,"&lt;=2014",base_de_dados!$O:$O,"&gt;=42004")</f>
        <v>0</v>
      </c>
      <c r="E520" s="5">
        <f>SUMIFS(base_de_dados!$T:$T,base_de_dados!$B:$B,$B520,base_de_dados!$G:$G,E$61,base_de_dados!$H:$H,$L$1,base_de_dados!$C:$C,$A520,base_de_dados!$M:$M,"&lt;=2014",base_de_dados!$O:$O,"&gt;=42004")</f>
        <v>0</v>
      </c>
      <c r="F520" s="5">
        <f>SUMIFS(base_de_dados!$T:$T,base_de_dados!$B:$B,$B520,base_de_dados!$G:$G,F$61,base_de_dados!$H:$H,$L$1,base_de_dados!$C:$C,$A520,base_de_dados!$M:$M,"&lt;=2014",base_de_dados!$O:$O,"&gt;=42004")</f>
        <v>0</v>
      </c>
      <c r="G520" s="5">
        <f>SUMIFS(base_de_dados!$T:$T,base_de_dados!$B:$B,$B520,base_de_dados!$G:$G,G$61,base_de_dados!$H:$H,$L$1,base_de_dados!$C:$C,$A520,base_de_dados!$M:$M,"&lt;=2014",base_de_dados!$O:$O,"&gt;=42004")</f>
        <v>0</v>
      </c>
      <c r="H520" s="5">
        <f>SUMIFS(base_de_dados!$T:$T,base_de_dados!$B:$B,$B520,base_de_dados!$G:$G,H$61,base_de_dados!$H:$H,$L$1,base_de_dados!$C:$C,$A520,base_de_dados!$M:$M,"&lt;=2014",base_de_dados!$O:$O,"&gt;=42004")</f>
        <v>0</v>
      </c>
      <c r="I520" s="5">
        <f>SUMIFS(base_de_dados!$T:$T,base_de_dados!$B:$B,$B520,base_de_dados!$G:$G,I$61,base_de_dados!$H:$H,$L$1,base_de_dados!$C:$C,$A520,base_de_dados!$M:$M,"&lt;=2014",base_de_dados!$O:$O,"&gt;=42004")</f>
        <v>0</v>
      </c>
      <c r="J520" s="5">
        <f>SUMIFS(base_de_dados!$T:$T,base_de_dados!$B:$B,$B520,base_de_dados!$G:$G,J$61,base_de_dados!$H:$H,$L$1,base_de_dados!$C:$C,$A520,base_de_dados!$M:$M,"&lt;=2014",base_de_dados!$O:$O,"&gt;=42004")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SUMIFS(base_de_dados!$T:$T,base_de_dados!$B:$B,$B521,base_de_dados!$G:$G,C$61,base_de_dados!$H:$H,$L$1,base_de_dados!$C:$C,$A521,base_de_dados!$M:$M,"&lt;=2014",base_de_dados!$O:$O,"&gt;=42004")</f>
        <v>0</v>
      </c>
      <c r="D521" s="5">
        <f>SUMIFS(base_de_dados!$T:$T,base_de_dados!$B:$B,$B521,base_de_dados!$G:$G,D$61,base_de_dados!$H:$H,$L$1,base_de_dados!$C:$C,$A521,base_de_dados!$M:$M,"&lt;=2014",base_de_dados!$O:$O,"&gt;=42004")</f>
        <v>0</v>
      </c>
      <c r="E521" s="5">
        <f>SUMIFS(base_de_dados!$T:$T,base_de_dados!$B:$B,$B521,base_de_dados!$G:$G,E$61,base_de_dados!$H:$H,$L$1,base_de_dados!$C:$C,$A521,base_de_dados!$M:$M,"&lt;=2014",base_de_dados!$O:$O,"&gt;=42004")</f>
        <v>0</v>
      </c>
      <c r="F521" s="5">
        <f>SUMIFS(base_de_dados!$T:$T,base_de_dados!$B:$B,$B521,base_de_dados!$G:$G,F$61,base_de_dados!$H:$H,$L$1,base_de_dados!$C:$C,$A521,base_de_dados!$M:$M,"&lt;=2014",base_de_dados!$O:$O,"&gt;=42004")</f>
        <v>0</v>
      </c>
      <c r="G521" s="5">
        <f>SUMIFS(base_de_dados!$T:$T,base_de_dados!$B:$B,$B521,base_de_dados!$G:$G,G$61,base_de_dados!$H:$H,$L$1,base_de_dados!$C:$C,$A521,base_de_dados!$M:$M,"&lt;=2014",base_de_dados!$O:$O,"&gt;=42004")</f>
        <v>0</v>
      </c>
      <c r="H521" s="5">
        <f>SUMIFS(base_de_dados!$T:$T,base_de_dados!$B:$B,$B521,base_de_dados!$G:$G,H$61,base_de_dados!$H:$H,$L$1,base_de_dados!$C:$C,$A521,base_de_dados!$M:$M,"&lt;=2014",base_de_dados!$O:$O,"&gt;=42004")</f>
        <v>0</v>
      </c>
      <c r="I521" s="5">
        <f>SUMIFS(base_de_dados!$T:$T,base_de_dados!$B:$B,$B521,base_de_dados!$G:$G,I$61,base_de_dados!$H:$H,$L$1,base_de_dados!$C:$C,$A521,base_de_dados!$M:$M,"&lt;=2014",base_de_dados!$O:$O,"&gt;=42004")</f>
        <v>0</v>
      </c>
      <c r="J521" s="5">
        <f>SUMIFS(base_de_dados!$T:$T,base_de_dados!$B:$B,$B521,base_de_dados!$G:$G,J$61,base_de_dados!$H:$H,$L$1,base_de_dados!$C:$C,$A521,base_de_dados!$M:$M,"&lt;=2014",base_de_dados!$O:$O,"&gt;=42004")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SUMIFS(base_de_dados!$T:$T,base_de_dados!$B:$B,$B522,base_de_dados!$G:$G,C$61,base_de_dados!$H:$H,$L$1,base_de_dados!$C:$C,$A522,base_de_dados!$M:$M,"&lt;=2014",base_de_dados!$O:$O,"&gt;=42004")</f>
        <v>0</v>
      </c>
      <c r="D522" s="5">
        <f>SUMIFS(base_de_dados!$T:$T,base_de_dados!$B:$B,$B522,base_de_dados!$G:$G,D$61,base_de_dados!$H:$H,$L$1,base_de_dados!$C:$C,$A522,base_de_dados!$M:$M,"&lt;=2014",base_de_dados!$O:$O,"&gt;=42004")</f>
        <v>1.3603500761035008</v>
      </c>
      <c r="E522" s="5">
        <f>SUMIFS(base_de_dados!$T:$T,base_de_dados!$B:$B,$B522,base_de_dados!$G:$G,E$61,base_de_dados!$H:$H,$L$1,base_de_dados!$C:$C,$A522,base_de_dados!$M:$M,"&lt;=2014",base_de_dados!$O:$O,"&gt;=42004")</f>
        <v>0</v>
      </c>
      <c r="F522" s="5">
        <f>SUMIFS(base_de_dados!$T:$T,base_de_dados!$B:$B,$B522,base_de_dados!$G:$G,F$61,base_de_dados!$H:$H,$L$1,base_de_dados!$C:$C,$A522,base_de_dados!$M:$M,"&lt;=2014",base_de_dados!$O:$O,"&gt;=42004")</f>
        <v>0</v>
      </c>
      <c r="G522" s="5">
        <f>SUMIFS(base_de_dados!$T:$T,base_de_dados!$B:$B,$B522,base_de_dados!$G:$G,G$61,base_de_dados!$H:$H,$L$1,base_de_dados!$C:$C,$A522,base_de_dados!$M:$M,"&lt;=2014",base_de_dados!$O:$O,"&gt;=42004")</f>
        <v>0</v>
      </c>
      <c r="H522" s="5">
        <f>SUMIFS(base_de_dados!$T:$T,base_de_dados!$B:$B,$B522,base_de_dados!$G:$G,H$61,base_de_dados!$H:$H,$L$1,base_de_dados!$C:$C,$A522,base_de_dados!$M:$M,"&lt;=2014",base_de_dados!$O:$O,"&gt;=42004")</f>
        <v>0</v>
      </c>
      <c r="I522" s="5">
        <f>SUMIFS(base_de_dados!$T:$T,base_de_dados!$B:$B,$B522,base_de_dados!$G:$G,I$61,base_de_dados!$H:$H,$L$1,base_de_dados!$C:$C,$A522,base_de_dados!$M:$M,"&lt;=2014",base_de_dados!$O:$O,"&gt;=42004")</f>
        <v>0</v>
      </c>
      <c r="J522" s="5">
        <f>SUMIFS(base_de_dados!$T:$T,base_de_dados!$B:$B,$B522,base_de_dados!$G:$G,J$61,base_de_dados!$H:$H,$L$1,base_de_dados!$C:$C,$A522,base_de_dados!$M:$M,"&lt;=2014",base_de_dados!$O:$O,"&gt;=42004")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SUMIFS(base_de_dados!$T:$T,base_de_dados!$B:$B,$B523,base_de_dados!$G:$G,C$61,base_de_dados!$H:$H,$L$1,base_de_dados!$C:$C,$A523,base_de_dados!$M:$M,"&lt;=2014",base_de_dados!$O:$O,"&gt;=42004")</f>
        <v>0</v>
      </c>
      <c r="D523" s="5">
        <f>SUMIFS(base_de_dados!$T:$T,base_de_dados!$B:$B,$B523,base_de_dados!$G:$G,D$61,base_de_dados!$H:$H,$L$1,base_de_dados!$C:$C,$A523,base_de_dados!$M:$M,"&lt;=2014",base_de_dados!$O:$O,"&gt;=42004")</f>
        <v>0</v>
      </c>
      <c r="E523" s="5">
        <f>SUMIFS(base_de_dados!$T:$T,base_de_dados!$B:$B,$B523,base_de_dados!$G:$G,E$61,base_de_dados!$H:$H,$L$1,base_de_dados!$C:$C,$A523,base_de_dados!$M:$M,"&lt;=2014",base_de_dados!$O:$O,"&gt;=42004")</f>
        <v>0</v>
      </c>
      <c r="F523" s="5">
        <f>SUMIFS(base_de_dados!$T:$T,base_de_dados!$B:$B,$B523,base_de_dados!$G:$G,F$61,base_de_dados!$H:$H,$L$1,base_de_dados!$C:$C,$A523,base_de_dados!$M:$M,"&lt;=2014",base_de_dados!$O:$O,"&gt;=42004")</f>
        <v>0</v>
      </c>
      <c r="G523" s="5">
        <f>SUMIFS(base_de_dados!$T:$T,base_de_dados!$B:$B,$B523,base_de_dados!$G:$G,G$61,base_de_dados!$H:$H,$L$1,base_de_dados!$C:$C,$A523,base_de_dados!$M:$M,"&lt;=2014",base_de_dados!$O:$O,"&gt;=42004")</f>
        <v>0</v>
      </c>
      <c r="H523" s="5">
        <f>SUMIFS(base_de_dados!$T:$T,base_de_dados!$B:$B,$B523,base_de_dados!$G:$G,H$61,base_de_dados!$H:$H,$L$1,base_de_dados!$C:$C,$A523,base_de_dados!$M:$M,"&lt;=2014",base_de_dados!$O:$O,"&gt;=42004")</f>
        <v>0</v>
      </c>
      <c r="I523" s="5">
        <f>SUMIFS(base_de_dados!$T:$T,base_de_dados!$B:$B,$B523,base_de_dados!$G:$G,I$61,base_de_dados!$H:$H,$L$1,base_de_dados!$C:$C,$A523,base_de_dados!$M:$M,"&lt;=2014",base_de_dados!$O:$O,"&gt;=42004")</f>
        <v>0</v>
      </c>
      <c r="J523" s="5">
        <f>SUMIFS(base_de_dados!$T:$T,base_de_dados!$B:$B,$B523,base_de_dados!$G:$G,J$61,base_de_dados!$H:$H,$L$1,base_de_dados!$C:$C,$A523,base_de_dados!$M:$M,"&lt;=2014",base_de_dados!$O:$O,"&gt;=42004")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SUMIFS(base_de_dados!$T:$T,base_de_dados!$B:$B,$B524,base_de_dados!$G:$G,C$61,base_de_dados!$H:$H,$L$1,base_de_dados!$C:$C,$A524,base_de_dados!$M:$M,"&lt;=2014",base_de_dados!$O:$O,"&gt;=42004")</f>
        <v>0</v>
      </c>
      <c r="D524" s="5">
        <f>SUMIFS(base_de_dados!$T:$T,base_de_dados!$B:$B,$B524,base_de_dados!$G:$G,D$61,base_de_dados!$H:$H,$L$1,base_de_dados!$C:$C,$A524,base_de_dados!$M:$M,"&lt;=2014",base_de_dados!$O:$O,"&gt;=42004")</f>
        <v>0</v>
      </c>
      <c r="E524" s="5">
        <f>SUMIFS(base_de_dados!$T:$T,base_de_dados!$B:$B,$B524,base_de_dados!$G:$G,E$61,base_de_dados!$H:$H,$L$1,base_de_dados!$C:$C,$A524,base_de_dados!$M:$M,"&lt;=2014",base_de_dados!$O:$O,"&gt;=42004")</f>
        <v>0</v>
      </c>
      <c r="F524" s="5">
        <f>SUMIFS(base_de_dados!$T:$T,base_de_dados!$B:$B,$B524,base_de_dados!$G:$G,F$61,base_de_dados!$H:$H,$L$1,base_de_dados!$C:$C,$A524,base_de_dados!$M:$M,"&lt;=2014",base_de_dados!$O:$O,"&gt;=42004")</f>
        <v>0</v>
      </c>
      <c r="G524" s="5">
        <f>SUMIFS(base_de_dados!$T:$T,base_de_dados!$B:$B,$B524,base_de_dados!$G:$G,G$61,base_de_dados!$H:$H,$L$1,base_de_dados!$C:$C,$A524,base_de_dados!$M:$M,"&lt;=2014",base_de_dados!$O:$O,"&gt;=42004")</f>
        <v>0</v>
      </c>
      <c r="H524" s="5">
        <f>SUMIFS(base_de_dados!$T:$T,base_de_dados!$B:$B,$B524,base_de_dados!$G:$G,H$61,base_de_dados!$H:$H,$L$1,base_de_dados!$C:$C,$A524,base_de_dados!$M:$M,"&lt;=2014",base_de_dados!$O:$O,"&gt;=42004")</f>
        <v>0</v>
      </c>
      <c r="I524" s="5">
        <f>SUMIFS(base_de_dados!$T:$T,base_de_dados!$B:$B,$B524,base_de_dados!$G:$G,I$61,base_de_dados!$H:$H,$L$1,base_de_dados!$C:$C,$A524,base_de_dados!$M:$M,"&lt;=2014",base_de_dados!$O:$O,"&gt;=42004")</f>
        <v>0</v>
      </c>
      <c r="J524" s="5">
        <f>SUMIFS(base_de_dados!$T:$T,base_de_dados!$B:$B,$B524,base_de_dados!$G:$G,J$61,base_de_dados!$H:$H,$L$1,base_de_dados!$C:$C,$A524,base_de_dados!$M:$M,"&lt;=2014",base_de_dados!$O:$O,"&gt;=42004")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SUMIFS(base_de_dados!$T:$T,base_de_dados!$B:$B,$B525,base_de_dados!$G:$G,C$61,base_de_dados!$H:$H,$L$1,base_de_dados!$C:$C,$A525,base_de_dados!$M:$M,"&lt;=2014",base_de_dados!$O:$O,"&gt;=42004")</f>
        <v>0</v>
      </c>
      <c r="D525" s="5">
        <f>SUMIFS(base_de_dados!$T:$T,base_de_dados!$B:$B,$B525,base_de_dados!$G:$G,D$61,base_de_dados!$H:$H,$L$1,base_de_dados!$C:$C,$A525,base_de_dados!$M:$M,"&lt;=2014",base_de_dados!$O:$O,"&gt;=42004")</f>
        <v>0</v>
      </c>
      <c r="E525" s="5">
        <f>SUMIFS(base_de_dados!$T:$T,base_de_dados!$B:$B,$B525,base_de_dados!$G:$G,E$61,base_de_dados!$H:$H,$L$1,base_de_dados!$C:$C,$A525,base_de_dados!$M:$M,"&lt;=2014",base_de_dados!$O:$O,"&gt;=42004")</f>
        <v>0</v>
      </c>
      <c r="F525" s="5">
        <f>SUMIFS(base_de_dados!$T:$T,base_de_dados!$B:$B,$B525,base_de_dados!$G:$G,F$61,base_de_dados!$H:$H,$L$1,base_de_dados!$C:$C,$A525,base_de_dados!$M:$M,"&lt;=2014",base_de_dados!$O:$O,"&gt;=42004")</f>
        <v>0</v>
      </c>
      <c r="G525" s="5">
        <f>SUMIFS(base_de_dados!$T:$T,base_de_dados!$B:$B,$B525,base_de_dados!$G:$G,G$61,base_de_dados!$H:$H,$L$1,base_de_dados!$C:$C,$A525,base_de_dados!$M:$M,"&lt;=2014",base_de_dados!$O:$O,"&gt;=42004")</f>
        <v>0</v>
      </c>
      <c r="H525" s="5">
        <f>SUMIFS(base_de_dados!$T:$T,base_de_dados!$B:$B,$B525,base_de_dados!$G:$G,H$61,base_de_dados!$H:$H,$L$1,base_de_dados!$C:$C,$A525,base_de_dados!$M:$M,"&lt;=2014",base_de_dados!$O:$O,"&gt;=42004")</f>
        <v>0</v>
      </c>
      <c r="I525" s="5">
        <f>SUMIFS(base_de_dados!$T:$T,base_de_dados!$B:$B,$B525,base_de_dados!$G:$G,I$61,base_de_dados!$H:$H,$L$1,base_de_dados!$C:$C,$A525,base_de_dados!$M:$M,"&lt;=2014",base_de_dados!$O:$O,"&gt;=42004")</f>
        <v>0</v>
      </c>
      <c r="J525" s="5">
        <f>SUMIFS(base_de_dados!$T:$T,base_de_dados!$B:$B,$B525,base_de_dados!$G:$G,J$61,base_de_dados!$H:$H,$L$1,base_de_dados!$C:$C,$A525,base_de_dados!$M:$M,"&lt;=2014",base_de_dados!$O:$O,"&gt;=42004")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SUMIFS(base_de_dados!$T:$T,base_de_dados!$B:$B,$B526,base_de_dados!$G:$G,C$61,base_de_dados!$H:$H,$L$1,base_de_dados!$C:$C,$A526,base_de_dados!$M:$M,"&lt;=2014",base_de_dados!$O:$O,"&gt;=42004")</f>
        <v>0</v>
      </c>
      <c r="D526" s="5">
        <f>SUMIFS(base_de_dados!$T:$T,base_de_dados!$B:$B,$B526,base_de_dados!$G:$G,D$61,base_de_dados!$H:$H,$L$1,base_de_dados!$C:$C,$A526,base_de_dados!$M:$M,"&lt;=2014",base_de_dados!$O:$O,"&gt;=42004")</f>
        <v>0</v>
      </c>
      <c r="E526" s="5">
        <f>SUMIFS(base_de_dados!$T:$T,base_de_dados!$B:$B,$B526,base_de_dados!$G:$G,E$61,base_de_dados!$H:$H,$L$1,base_de_dados!$C:$C,$A526,base_de_dados!$M:$M,"&lt;=2014",base_de_dados!$O:$O,"&gt;=42004")</f>
        <v>0</v>
      </c>
      <c r="F526" s="5">
        <f>SUMIFS(base_de_dados!$T:$T,base_de_dados!$B:$B,$B526,base_de_dados!$G:$G,F$61,base_de_dados!$H:$H,$L$1,base_de_dados!$C:$C,$A526,base_de_dados!$M:$M,"&lt;=2014",base_de_dados!$O:$O,"&gt;=42004")</f>
        <v>0</v>
      </c>
      <c r="G526" s="5">
        <f>SUMIFS(base_de_dados!$T:$T,base_de_dados!$B:$B,$B526,base_de_dados!$G:$G,G$61,base_de_dados!$H:$H,$L$1,base_de_dados!$C:$C,$A526,base_de_dados!$M:$M,"&lt;=2014",base_de_dados!$O:$O,"&gt;=42004")</f>
        <v>0</v>
      </c>
      <c r="H526" s="5">
        <f>SUMIFS(base_de_dados!$T:$T,base_de_dados!$B:$B,$B526,base_de_dados!$G:$G,H$61,base_de_dados!$H:$H,$L$1,base_de_dados!$C:$C,$A526,base_de_dados!$M:$M,"&lt;=2014",base_de_dados!$O:$O,"&gt;=42004")</f>
        <v>0</v>
      </c>
      <c r="I526" s="5">
        <f>SUMIFS(base_de_dados!$T:$T,base_de_dados!$B:$B,$B526,base_de_dados!$G:$G,I$61,base_de_dados!$H:$H,$L$1,base_de_dados!$C:$C,$A526,base_de_dados!$M:$M,"&lt;=2014",base_de_dados!$O:$O,"&gt;=42004")</f>
        <v>0</v>
      </c>
      <c r="J526" s="5">
        <f>SUMIFS(base_de_dados!$T:$T,base_de_dados!$B:$B,$B526,base_de_dados!$G:$G,J$61,base_de_dados!$H:$H,$L$1,base_de_dados!$C:$C,$A526,base_de_dados!$M:$M,"&lt;=2014",base_de_dados!$O:$O,"&gt;=42004")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SUMIFS(base_de_dados!$T:$T,base_de_dados!$B:$B,$B527,base_de_dados!$G:$G,C$61,base_de_dados!$H:$H,$L$1,base_de_dados!$C:$C,$A527,base_de_dados!$M:$M,"&lt;=2014",base_de_dados!$O:$O,"&gt;=42004")</f>
        <v>0.10722222222222222</v>
      </c>
      <c r="D527" s="5">
        <f>SUMIFS(base_de_dados!$T:$T,base_de_dados!$B:$B,$B527,base_de_dados!$G:$G,D$61,base_de_dados!$H:$H,$L$1,base_de_dados!$C:$C,$A527,base_de_dados!$M:$M,"&lt;=2014",base_de_dados!$O:$O,"&gt;=42004")</f>
        <v>2.4109589041095891E-2</v>
      </c>
      <c r="E527" s="5">
        <f>SUMIFS(base_de_dados!$T:$T,base_de_dados!$B:$B,$B527,base_de_dados!$G:$G,E$61,base_de_dados!$H:$H,$L$1,base_de_dados!$C:$C,$A527,base_de_dados!$M:$M,"&lt;=2014",base_de_dados!$O:$O,"&gt;=42004")</f>
        <v>2.3208249619482497E-2</v>
      </c>
      <c r="F527" s="5">
        <f>SUMIFS(base_de_dados!$T:$T,base_de_dados!$B:$B,$B527,base_de_dados!$G:$G,F$61,base_de_dados!$H:$H,$L$1,base_de_dados!$C:$C,$A527,base_de_dados!$M:$M,"&lt;=2014",base_de_dados!$O:$O,"&gt;=42004")</f>
        <v>0</v>
      </c>
      <c r="G527" s="5">
        <f>SUMIFS(base_de_dados!$T:$T,base_de_dados!$B:$B,$B527,base_de_dados!$G:$G,G$61,base_de_dados!$H:$H,$L$1,base_de_dados!$C:$C,$A527,base_de_dados!$M:$M,"&lt;=2014",base_de_dados!$O:$O,"&gt;=42004")</f>
        <v>0</v>
      </c>
      <c r="H527" s="5">
        <f>SUMIFS(base_de_dados!$T:$T,base_de_dados!$B:$B,$B527,base_de_dados!$G:$G,H$61,base_de_dados!$H:$H,$L$1,base_de_dados!$C:$C,$A527,base_de_dados!$M:$M,"&lt;=2014",base_de_dados!$O:$O,"&gt;=42004")</f>
        <v>0</v>
      </c>
      <c r="I527" s="5">
        <f>SUMIFS(base_de_dados!$T:$T,base_de_dados!$B:$B,$B527,base_de_dados!$G:$G,I$61,base_de_dados!$H:$H,$L$1,base_de_dados!$C:$C,$A527,base_de_dados!$M:$M,"&lt;=2014",base_de_dados!$O:$O,"&gt;=42004")</f>
        <v>0</v>
      </c>
      <c r="J527" s="5">
        <f>SUMIFS(base_de_dados!$T:$T,base_de_dados!$B:$B,$B527,base_de_dados!$G:$G,J$61,base_de_dados!$H:$H,$L$1,base_de_dados!$C:$C,$A527,base_de_dados!$M:$M,"&lt;=2014",base_de_dados!$O:$O,"&gt;=42004")</f>
        <v>0</v>
      </c>
      <c r="K527" s="32">
        <f t="shared" si="12"/>
        <v>0.15454006088280062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SUMIFS(base_de_dados!$T:$T,base_de_dados!$B:$B,$B528,base_de_dados!$G:$G,C$61,base_de_dados!$H:$H,$L$1,base_de_dados!$C:$C,$A528,base_de_dados!$M:$M,"&lt;=2014",base_de_dados!$O:$O,"&gt;=42004")</f>
        <v>0</v>
      </c>
      <c r="D528" s="5">
        <f>SUMIFS(base_de_dados!$T:$T,base_de_dados!$B:$B,$B528,base_de_dados!$G:$G,D$61,base_de_dados!$H:$H,$L$1,base_de_dados!$C:$C,$A528,base_de_dados!$M:$M,"&lt;=2014",base_de_dados!$O:$O,"&gt;=42004")</f>
        <v>0</v>
      </c>
      <c r="E528" s="5">
        <f>SUMIFS(base_de_dados!$T:$T,base_de_dados!$B:$B,$B528,base_de_dados!$G:$G,E$61,base_de_dados!$H:$H,$L$1,base_de_dados!$C:$C,$A528,base_de_dados!$M:$M,"&lt;=2014",base_de_dados!$O:$O,"&gt;=42004")</f>
        <v>0</v>
      </c>
      <c r="F528" s="5">
        <f>SUMIFS(base_de_dados!$T:$T,base_de_dados!$B:$B,$B528,base_de_dados!$G:$G,F$61,base_de_dados!$H:$H,$L$1,base_de_dados!$C:$C,$A528,base_de_dados!$M:$M,"&lt;=2014",base_de_dados!$O:$O,"&gt;=42004")</f>
        <v>0</v>
      </c>
      <c r="G528" s="5">
        <f>SUMIFS(base_de_dados!$T:$T,base_de_dados!$B:$B,$B528,base_de_dados!$G:$G,G$61,base_de_dados!$H:$H,$L$1,base_de_dados!$C:$C,$A528,base_de_dados!$M:$M,"&lt;=2014",base_de_dados!$O:$O,"&gt;=42004")</f>
        <v>0</v>
      </c>
      <c r="H528" s="5">
        <f>SUMIFS(base_de_dados!$T:$T,base_de_dados!$B:$B,$B528,base_de_dados!$G:$G,H$61,base_de_dados!$H:$H,$L$1,base_de_dados!$C:$C,$A528,base_de_dados!$M:$M,"&lt;=2014",base_de_dados!$O:$O,"&gt;=42004")</f>
        <v>0</v>
      </c>
      <c r="I528" s="5">
        <f>SUMIFS(base_de_dados!$T:$T,base_de_dados!$B:$B,$B528,base_de_dados!$G:$G,I$61,base_de_dados!$H:$H,$L$1,base_de_dados!$C:$C,$A528,base_de_dados!$M:$M,"&lt;=2014",base_de_dados!$O:$O,"&gt;=42004")</f>
        <v>0</v>
      </c>
      <c r="J528" s="5">
        <f>SUMIFS(base_de_dados!$T:$T,base_de_dados!$B:$B,$B528,base_de_dados!$G:$G,J$61,base_de_dados!$H:$H,$L$1,base_de_dados!$C:$C,$A528,base_de_dados!$M:$M,"&lt;=2014",base_de_dados!$O:$O,"&gt;=42004")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SUMIFS(base_de_dados!$T:$T,base_de_dados!$B:$B,$B529,base_de_dados!$G:$G,C$61,base_de_dados!$H:$H,$L$1,base_de_dados!$C:$C,$A529,base_de_dados!$M:$M,"&lt;=2014",base_de_dados!$O:$O,"&gt;=42004")</f>
        <v>0</v>
      </c>
      <c r="D529" s="5">
        <f>SUMIFS(base_de_dados!$T:$T,base_de_dados!$B:$B,$B529,base_de_dados!$G:$G,D$61,base_de_dados!$H:$H,$L$1,base_de_dados!$C:$C,$A529,base_de_dados!$M:$M,"&lt;=2014",base_de_dados!$O:$O,"&gt;=42004")</f>
        <v>0</v>
      </c>
      <c r="E529" s="5">
        <f>SUMIFS(base_de_dados!$T:$T,base_de_dados!$B:$B,$B529,base_de_dados!$G:$G,E$61,base_de_dados!$H:$H,$L$1,base_de_dados!$C:$C,$A529,base_de_dados!$M:$M,"&lt;=2014",base_de_dados!$O:$O,"&gt;=42004")</f>
        <v>0</v>
      </c>
      <c r="F529" s="5">
        <f>SUMIFS(base_de_dados!$T:$T,base_de_dados!$B:$B,$B529,base_de_dados!$G:$G,F$61,base_de_dados!$H:$H,$L$1,base_de_dados!$C:$C,$A529,base_de_dados!$M:$M,"&lt;=2014",base_de_dados!$O:$O,"&gt;=42004")</f>
        <v>0</v>
      </c>
      <c r="G529" s="5">
        <f>SUMIFS(base_de_dados!$T:$T,base_de_dados!$B:$B,$B529,base_de_dados!$G:$G,G$61,base_de_dados!$H:$H,$L$1,base_de_dados!$C:$C,$A529,base_de_dados!$M:$M,"&lt;=2014",base_de_dados!$O:$O,"&gt;=42004")</f>
        <v>0</v>
      </c>
      <c r="H529" s="5">
        <f>SUMIFS(base_de_dados!$T:$T,base_de_dados!$B:$B,$B529,base_de_dados!$G:$G,H$61,base_de_dados!$H:$H,$L$1,base_de_dados!$C:$C,$A529,base_de_dados!$M:$M,"&lt;=2014",base_de_dados!$O:$O,"&gt;=42004")</f>
        <v>0</v>
      </c>
      <c r="I529" s="5">
        <f>SUMIFS(base_de_dados!$T:$T,base_de_dados!$B:$B,$B529,base_de_dados!$G:$G,I$61,base_de_dados!$H:$H,$L$1,base_de_dados!$C:$C,$A529,base_de_dados!$M:$M,"&lt;=2014",base_de_dados!$O:$O,"&gt;=42004")</f>
        <v>0</v>
      </c>
      <c r="J529" s="5">
        <f>SUMIFS(base_de_dados!$T:$T,base_de_dados!$B:$B,$B529,base_de_dados!$G:$G,J$61,base_de_dados!$H:$H,$L$1,base_de_dados!$C:$C,$A529,base_de_dados!$M:$M,"&lt;=2014",base_de_dados!$O:$O,"&gt;=42004")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SUMIFS(base_de_dados!$T:$T,base_de_dados!$B:$B,$B530,base_de_dados!$G:$G,C$61,base_de_dados!$H:$H,$L$1,base_de_dados!$C:$C,$A530,base_de_dados!$M:$M,"&lt;=2014",base_de_dados!$O:$O,"&gt;=42004")</f>
        <v>0</v>
      </c>
      <c r="D530" s="5">
        <f>SUMIFS(base_de_dados!$T:$T,base_de_dados!$B:$B,$B530,base_de_dados!$G:$G,D$61,base_de_dados!$H:$H,$L$1,base_de_dados!$C:$C,$A530,base_de_dados!$M:$M,"&lt;=2014",base_de_dados!$O:$O,"&gt;=42004")</f>
        <v>0</v>
      </c>
      <c r="E530" s="5">
        <f>SUMIFS(base_de_dados!$T:$T,base_de_dados!$B:$B,$B530,base_de_dados!$G:$G,E$61,base_de_dados!$H:$H,$L$1,base_de_dados!$C:$C,$A530,base_de_dados!$M:$M,"&lt;=2014",base_de_dados!$O:$O,"&gt;=42004")</f>
        <v>0</v>
      </c>
      <c r="F530" s="5">
        <f>SUMIFS(base_de_dados!$T:$T,base_de_dados!$B:$B,$B530,base_de_dados!$G:$G,F$61,base_de_dados!$H:$H,$L$1,base_de_dados!$C:$C,$A530,base_de_dados!$M:$M,"&lt;=2014",base_de_dados!$O:$O,"&gt;=42004")</f>
        <v>0</v>
      </c>
      <c r="G530" s="5">
        <f>SUMIFS(base_de_dados!$T:$T,base_de_dados!$B:$B,$B530,base_de_dados!$G:$G,G$61,base_de_dados!$H:$H,$L$1,base_de_dados!$C:$C,$A530,base_de_dados!$M:$M,"&lt;=2014",base_de_dados!$O:$O,"&gt;=42004")</f>
        <v>0</v>
      </c>
      <c r="H530" s="5">
        <f>SUMIFS(base_de_dados!$T:$T,base_de_dados!$B:$B,$B530,base_de_dados!$G:$G,H$61,base_de_dados!$H:$H,$L$1,base_de_dados!$C:$C,$A530,base_de_dados!$M:$M,"&lt;=2014",base_de_dados!$O:$O,"&gt;=42004")</f>
        <v>0</v>
      </c>
      <c r="I530" s="5">
        <f>SUMIFS(base_de_dados!$T:$T,base_de_dados!$B:$B,$B530,base_de_dados!$G:$G,I$61,base_de_dados!$H:$H,$L$1,base_de_dados!$C:$C,$A530,base_de_dados!$M:$M,"&lt;=2014",base_de_dados!$O:$O,"&gt;=42004")</f>
        <v>0</v>
      </c>
      <c r="J530" s="5">
        <f>SUMIFS(base_de_dados!$T:$T,base_de_dados!$B:$B,$B530,base_de_dados!$G:$G,J$61,base_de_dados!$H:$H,$L$1,base_de_dados!$C:$C,$A530,base_de_dados!$M:$M,"&lt;=2014",base_de_dados!$O:$O,"&gt;=42004")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SUMIFS(base_de_dados!$T:$T,base_de_dados!$B:$B,$B531,base_de_dados!$G:$G,C$61,base_de_dados!$H:$H,$L$1,base_de_dados!$C:$C,$A531,base_de_dados!$M:$M,"&lt;=2014",base_de_dados!$O:$O,"&gt;=42004")</f>
        <v>0</v>
      </c>
      <c r="D531" s="5">
        <f>SUMIFS(base_de_dados!$T:$T,base_de_dados!$B:$B,$B531,base_de_dados!$G:$G,D$61,base_de_dados!$H:$H,$L$1,base_de_dados!$C:$C,$A531,base_de_dados!$M:$M,"&lt;=2014",base_de_dados!$O:$O,"&gt;=42004")</f>
        <v>0</v>
      </c>
      <c r="E531" s="5">
        <f>SUMIFS(base_de_dados!$T:$T,base_de_dados!$B:$B,$B531,base_de_dados!$G:$G,E$61,base_de_dados!$H:$H,$L$1,base_de_dados!$C:$C,$A531,base_de_dados!$M:$M,"&lt;=2014",base_de_dados!$O:$O,"&gt;=42004")</f>
        <v>0</v>
      </c>
      <c r="F531" s="5">
        <f>SUMIFS(base_de_dados!$T:$T,base_de_dados!$B:$B,$B531,base_de_dados!$G:$G,F$61,base_de_dados!$H:$H,$L$1,base_de_dados!$C:$C,$A531,base_de_dados!$M:$M,"&lt;=2014",base_de_dados!$O:$O,"&gt;=42004")</f>
        <v>0</v>
      </c>
      <c r="G531" s="5">
        <f>SUMIFS(base_de_dados!$T:$T,base_de_dados!$B:$B,$B531,base_de_dados!$G:$G,G$61,base_de_dados!$H:$H,$L$1,base_de_dados!$C:$C,$A531,base_de_dados!$M:$M,"&lt;=2014",base_de_dados!$O:$O,"&gt;=42004")</f>
        <v>0</v>
      </c>
      <c r="H531" s="5">
        <f>SUMIFS(base_de_dados!$T:$T,base_de_dados!$B:$B,$B531,base_de_dados!$G:$G,H$61,base_de_dados!$H:$H,$L$1,base_de_dados!$C:$C,$A531,base_de_dados!$M:$M,"&lt;=2014",base_de_dados!$O:$O,"&gt;=42004")</f>
        <v>0</v>
      </c>
      <c r="I531" s="5">
        <f>SUMIFS(base_de_dados!$T:$T,base_de_dados!$B:$B,$B531,base_de_dados!$G:$G,I$61,base_de_dados!$H:$H,$L$1,base_de_dados!$C:$C,$A531,base_de_dados!$M:$M,"&lt;=2014",base_de_dados!$O:$O,"&gt;=42004")</f>
        <v>0</v>
      </c>
      <c r="J531" s="5">
        <f>SUMIFS(base_de_dados!$T:$T,base_de_dados!$B:$B,$B531,base_de_dados!$G:$G,J$61,base_de_dados!$H:$H,$L$1,base_de_dados!$C:$C,$A531,base_de_dados!$M:$M,"&lt;=2014",base_de_dados!$O:$O,"&gt;=42004")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SUMIFS(base_de_dados!$T:$T,base_de_dados!$B:$B,$B532,base_de_dados!$G:$G,C$61,base_de_dados!$H:$H,$L$1,base_de_dados!$C:$C,$A532,base_de_dados!$M:$M,"&lt;=2014",base_de_dados!$O:$O,"&gt;=42004")</f>
        <v>0</v>
      </c>
      <c r="D532" s="5">
        <f>SUMIFS(base_de_dados!$T:$T,base_de_dados!$B:$B,$B532,base_de_dados!$G:$G,D$61,base_de_dados!$H:$H,$L$1,base_de_dados!$C:$C,$A532,base_de_dados!$M:$M,"&lt;=2014",base_de_dados!$O:$O,"&gt;=42004")</f>
        <v>0</v>
      </c>
      <c r="E532" s="5">
        <f>SUMIFS(base_de_dados!$T:$T,base_de_dados!$B:$B,$B532,base_de_dados!$G:$G,E$61,base_de_dados!$H:$H,$L$1,base_de_dados!$C:$C,$A532,base_de_dados!$M:$M,"&lt;=2014",base_de_dados!$O:$O,"&gt;=42004")</f>
        <v>0</v>
      </c>
      <c r="F532" s="5">
        <f>SUMIFS(base_de_dados!$T:$T,base_de_dados!$B:$B,$B532,base_de_dados!$G:$G,F$61,base_de_dados!$H:$H,$L$1,base_de_dados!$C:$C,$A532,base_de_dados!$M:$M,"&lt;=2014",base_de_dados!$O:$O,"&gt;=42004")</f>
        <v>0</v>
      </c>
      <c r="G532" s="5">
        <f>SUMIFS(base_de_dados!$T:$T,base_de_dados!$B:$B,$B532,base_de_dados!$G:$G,G$61,base_de_dados!$H:$H,$L$1,base_de_dados!$C:$C,$A532,base_de_dados!$M:$M,"&lt;=2014",base_de_dados!$O:$O,"&gt;=42004")</f>
        <v>0</v>
      </c>
      <c r="H532" s="5">
        <f>SUMIFS(base_de_dados!$T:$T,base_de_dados!$B:$B,$B532,base_de_dados!$G:$G,H$61,base_de_dados!$H:$H,$L$1,base_de_dados!$C:$C,$A532,base_de_dados!$M:$M,"&lt;=2014",base_de_dados!$O:$O,"&gt;=42004")</f>
        <v>0</v>
      </c>
      <c r="I532" s="5">
        <f>SUMIFS(base_de_dados!$T:$T,base_de_dados!$B:$B,$B532,base_de_dados!$G:$G,I$61,base_de_dados!$H:$H,$L$1,base_de_dados!$C:$C,$A532,base_de_dados!$M:$M,"&lt;=2014",base_de_dados!$O:$O,"&gt;=42004")</f>
        <v>0</v>
      </c>
      <c r="J532" s="5">
        <f>SUMIFS(base_de_dados!$T:$T,base_de_dados!$B:$B,$B532,base_de_dados!$G:$G,J$61,base_de_dados!$H:$H,$L$1,base_de_dados!$C:$C,$A532,base_de_dados!$M:$M,"&lt;=2014",base_de_dados!$O:$O,"&gt;=42004")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SUMIFS(base_de_dados!$T:$T,base_de_dados!$B:$B,$B533,base_de_dados!$G:$G,C$61,base_de_dados!$H:$H,$L$1,base_de_dados!$C:$C,$A533,base_de_dados!$M:$M,"&lt;=2014",base_de_dados!$O:$O,"&gt;=42004")</f>
        <v>0</v>
      </c>
      <c r="D533" s="5">
        <f>SUMIFS(base_de_dados!$T:$T,base_de_dados!$B:$B,$B533,base_de_dados!$G:$G,D$61,base_de_dados!$H:$H,$L$1,base_de_dados!$C:$C,$A533,base_de_dados!$M:$M,"&lt;=2014",base_de_dados!$O:$O,"&gt;=42004")</f>
        <v>0</v>
      </c>
      <c r="E533" s="5">
        <f>SUMIFS(base_de_dados!$T:$T,base_de_dados!$B:$B,$B533,base_de_dados!$G:$G,E$61,base_de_dados!$H:$H,$L$1,base_de_dados!$C:$C,$A533,base_de_dados!$M:$M,"&lt;=2014",base_de_dados!$O:$O,"&gt;=42004")</f>
        <v>0</v>
      </c>
      <c r="F533" s="5">
        <f>SUMIFS(base_de_dados!$T:$T,base_de_dados!$B:$B,$B533,base_de_dados!$G:$G,F$61,base_de_dados!$H:$H,$L$1,base_de_dados!$C:$C,$A533,base_de_dados!$M:$M,"&lt;=2014",base_de_dados!$O:$O,"&gt;=42004")</f>
        <v>0</v>
      </c>
      <c r="G533" s="5">
        <f>SUMIFS(base_de_dados!$T:$T,base_de_dados!$B:$B,$B533,base_de_dados!$G:$G,G$61,base_de_dados!$H:$H,$L$1,base_de_dados!$C:$C,$A533,base_de_dados!$M:$M,"&lt;=2014",base_de_dados!$O:$O,"&gt;=42004")</f>
        <v>0</v>
      </c>
      <c r="H533" s="5">
        <f>SUMIFS(base_de_dados!$T:$T,base_de_dados!$B:$B,$B533,base_de_dados!$G:$G,H$61,base_de_dados!$H:$H,$L$1,base_de_dados!$C:$C,$A533,base_de_dados!$M:$M,"&lt;=2014",base_de_dados!$O:$O,"&gt;=42004")</f>
        <v>0</v>
      </c>
      <c r="I533" s="5">
        <f>SUMIFS(base_de_dados!$T:$T,base_de_dados!$B:$B,$B533,base_de_dados!$G:$G,I$61,base_de_dados!$H:$H,$L$1,base_de_dados!$C:$C,$A533,base_de_dados!$M:$M,"&lt;=2014",base_de_dados!$O:$O,"&gt;=42004")</f>
        <v>0</v>
      </c>
      <c r="J533" s="5">
        <f>SUMIFS(base_de_dados!$T:$T,base_de_dados!$B:$B,$B533,base_de_dados!$G:$G,J$61,base_de_dados!$H:$H,$L$1,base_de_dados!$C:$C,$A533,base_de_dados!$M:$M,"&lt;=2014",base_de_dados!$O:$O,"&gt;=42004")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SUMIFS(base_de_dados!$T:$T,base_de_dados!$B:$B,$B534,base_de_dados!$G:$G,C$61,base_de_dados!$H:$H,$L$1,base_de_dados!$C:$C,$A534,base_de_dados!$M:$M,"&lt;=2014",base_de_dados!$O:$O,"&gt;=42004")</f>
        <v>0</v>
      </c>
      <c r="D534" s="5">
        <f>SUMIFS(base_de_dados!$T:$T,base_de_dados!$B:$B,$B534,base_de_dados!$G:$G,D$61,base_de_dados!$H:$H,$L$1,base_de_dados!$C:$C,$A534,base_de_dados!$M:$M,"&lt;=2014",base_de_dados!$O:$O,"&gt;=42004")</f>
        <v>0</v>
      </c>
      <c r="E534" s="5">
        <f>SUMIFS(base_de_dados!$T:$T,base_de_dados!$B:$B,$B534,base_de_dados!$G:$G,E$61,base_de_dados!$H:$H,$L$1,base_de_dados!$C:$C,$A534,base_de_dados!$M:$M,"&lt;=2014",base_de_dados!$O:$O,"&gt;=42004")</f>
        <v>0</v>
      </c>
      <c r="F534" s="5">
        <f>SUMIFS(base_de_dados!$T:$T,base_de_dados!$B:$B,$B534,base_de_dados!$G:$G,F$61,base_de_dados!$H:$H,$L$1,base_de_dados!$C:$C,$A534,base_de_dados!$M:$M,"&lt;=2014",base_de_dados!$O:$O,"&gt;=42004")</f>
        <v>0</v>
      </c>
      <c r="G534" s="5">
        <f>SUMIFS(base_de_dados!$T:$T,base_de_dados!$B:$B,$B534,base_de_dados!$G:$G,G$61,base_de_dados!$H:$H,$L$1,base_de_dados!$C:$C,$A534,base_de_dados!$M:$M,"&lt;=2014",base_de_dados!$O:$O,"&gt;=42004")</f>
        <v>0</v>
      </c>
      <c r="H534" s="5">
        <f>SUMIFS(base_de_dados!$T:$T,base_de_dados!$B:$B,$B534,base_de_dados!$G:$G,H$61,base_de_dados!$H:$H,$L$1,base_de_dados!$C:$C,$A534,base_de_dados!$M:$M,"&lt;=2014",base_de_dados!$O:$O,"&gt;=42004")</f>
        <v>0</v>
      </c>
      <c r="I534" s="5">
        <f>SUMIFS(base_de_dados!$T:$T,base_de_dados!$B:$B,$B534,base_de_dados!$G:$G,I$61,base_de_dados!$H:$H,$L$1,base_de_dados!$C:$C,$A534,base_de_dados!$M:$M,"&lt;=2014",base_de_dados!$O:$O,"&gt;=42004")</f>
        <v>2.1308980213089802E-3</v>
      </c>
      <c r="J534" s="5">
        <f>SUMIFS(base_de_dados!$T:$T,base_de_dados!$B:$B,$B534,base_de_dados!$G:$G,J$61,base_de_dados!$H:$H,$L$1,base_de_dados!$C:$C,$A534,base_de_dados!$M:$M,"&lt;=2014",base_de_dados!$O:$O,"&gt;=42004")</f>
        <v>0</v>
      </c>
      <c r="K534" s="32">
        <f t="shared" si="12"/>
        <v>2.1308980213089802E-3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SUMIFS(base_de_dados!$T:$T,base_de_dados!$B:$B,$B535,base_de_dados!$G:$G,C$61,base_de_dados!$H:$H,$L$1,base_de_dados!$C:$C,$A535,base_de_dados!$M:$M,"&lt;=2014",base_de_dados!$O:$O,"&gt;=42004")</f>
        <v>0</v>
      </c>
      <c r="D535" s="5">
        <f>SUMIFS(base_de_dados!$T:$T,base_de_dados!$B:$B,$B535,base_de_dados!$G:$G,D$61,base_de_dados!$H:$H,$L$1,base_de_dados!$C:$C,$A535,base_de_dados!$M:$M,"&lt;=2014",base_de_dados!$O:$O,"&gt;=42004")</f>
        <v>0</v>
      </c>
      <c r="E535" s="5">
        <f>SUMIFS(base_de_dados!$T:$T,base_de_dados!$B:$B,$B535,base_de_dados!$G:$G,E$61,base_de_dados!$H:$H,$L$1,base_de_dados!$C:$C,$A535,base_de_dados!$M:$M,"&lt;=2014",base_de_dados!$O:$O,"&gt;=42004")</f>
        <v>0</v>
      </c>
      <c r="F535" s="5">
        <f>SUMIFS(base_de_dados!$T:$T,base_de_dados!$B:$B,$B535,base_de_dados!$G:$G,F$61,base_de_dados!$H:$H,$L$1,base_de_dados!$C:$C,$A535,base_de_dados!$M:$M,"&lt;=2014",base_de_dados!$O:$O,"&gt;=42004")</f>
        <v>0</v>
      </c>
      <c r="G535" s="5">
        <f>SUMIFS(base_de_dados!$T:$T,base_de_dados!$B:$B,$B535,base_de_dados!$G:$G,G$61,base_de_dados!$H:$H,$L$1,base_de_dados!$C:$C,$A535,base_de_dados!$M:$M,"&lt;=2014",base_de_dados!$O:$O,"&gt;=42004")</f>
        <v>0</v>
      </c>
      <c r="H535" s="5">
        <f>SUMIFS(base_de_dados!$T:$T,base_de_dados!$B:$B,$B535,base_de_dados!$G:$G,H$61,base_de_dados!$H:$H,$L$1,base_de_dados!$C:$C,$A535,base_de_dados!$M:$M,"&lt;=2014",base_de_dados!$O:$O,"&gt;=42004")</f>
        <v>0</v>
      </c>
      <c r="I535" s="5">
        <f>SUMIFS(base_de_dados!$T:$T,base_de_dados!$B:$B,$B535,base_de_dados!$G:$G,I$61,base_de_dados!$H:$H,$L$1,base_de_dados!$C:$C,$A535,base_de_dados!$M:$M,"&lt;=2014",base_de_dados!$O:$O,"&gt;=42004")</f>
        <v>0</v>
      </c>
      <c r="J535" s="5">
        <f>SUMIFS(base_de_dados!$T:$T,base_de_dados!$B:$B,$B535,base_de_dados!$G:$G,J$61,base_de_dados!$H:$H,$L$1,base_de_dados!$C:$C,$A535,base_de_dados!$M:$M,"&lt;=2014",base_de_dados!$O:$O,"&gt;=42004")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SUMIFS(base_de_dados!$T:$T,base_de_dados!$B:$B,$B536,base_de_dados!$G:$G,C$61,base_de_dados!$H:$H,$L$1,base_de_dados!$C:$C,$A536,base_de_dados!$M:$M,"&lt;=2014",base_de_dados!$O:$O,"&gt;=42004")</f>
        <v>0</v>
      </c>
      <c r="D536" s="5">
        <f>SUMIFS(base_de_dados!$T:$T,base_de_dados!$B:$B,$B536,base_de_dados!$G:$G,D$61,base_de_dados!$H:$H,$L$1,base_de_dados!$C:$C,$A536,base_de_dados!$M:$M,"&lt;=2014",base_de_dados!$O:$O,"&gt;=42004")</f>
        <v>0</v>
      </c>
      <c r="E536" s="5">
        <f>SUMIFS(base_de_dados!$T:$T,base_de_dados!$B:$B,$B536,base_de_dados!$G:$G,E$61,base_de_dados!$H:$H,$L$1,base_de_dados!$C:$C,$A536,base_de_dados!$M:$M,"&lt;=2014",base_de_dados!$O:$O,"&gt;=42004")</f>
        <v>0</v>
      </c>
      <c r="F536" s="5">
        <f>SUMIFS(base_de_dados!$T:$T,base_de_dados!$B:$B,$B536,base_de_dados!$G:$G,F$61,base_de_dados!$H:$H,$L$1,base_de_dados!$C:$C,$A536,base_de_dados!$M:$M,"&lt;=2014",base_de_dados!$O:$O,"&gt;=42004")</f>
        <v>0</v>
      </c>
      <c r="G536" s="5">
        <f>SUMIFS(base_de_dados!$T:$T,base_de_dados!$B:$B,$B536,base_de_dados!$G:$G,G$61,base_de_dados!$H:$H,$L$1,base_de_dados!$C:$C,$A536,base_de_dados!$M:$M,"&lt;=2014",base_de_dados!$O:$O,"&gt;=42004")</f>
        <v>0</v>
      </c>
      <c r="H536" s="5">
        <f>SUMIFS(base_de_dados!$T:$T,base_de_dados!$B:$B,$B536,base_de_dados!$G:$G,H$61,base_de_dados!$H:$H,$L$1,base_de_dados!$C:$C,$A536,base_de_dados!$M:$M,"&lt;=2014",base_de_dados!$O:$O,"&gt;=42004")</f>
        <v>0</v>
      </c>
      <c r="I536" s="5">
        <f>SUMIFS(base_de_dados!$T:$T,base_de_dados!$B:$B,$B536,base_de_dados!$G:$G,I$61,base_de_dados!$H:$H,$L$1,base_de_dados!$C:$C,$A536,base_de_dados!$M:$M,"&lt;=2014",base_de_dados!$O:$O,"&gt;=42004")</f>
        <v>0</v>
      </c>
      <c r="J536" s="5">
        <f>SUMIFS(base_de_dados!$T:$T,base_de_dados!$B:$B,$B536,base_de_dados!$G:$G,J$61,base_de_dados!$H:$H,$L$1,base_de_dados!$C:$C,$A536,base_de_dados!$M:$M,"&lt;=2014",base_de_dados!$O:$O,"&gt;=42004")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SUMIFS(base_de_dados!$T:$T,base_de_dados!$B:$B,$B537,base_de_dados!$G:$G,C$61,base_de_dados!$H:$H,$L$1,base_de_dados!$C:$C,$A537,base_de_dados!$M:$M,"&lt;=2014",base_de_dados!$O:$O,"&gt;=42004")</f>
        <v>0</v>
      </c>
      <c r="D537" s="5">
        <f>SUMIFS(base_de_dados!$T:$T,base_de_dados!$B:$B,$B537,base_de_dados!$G:$G,D$61,base_de_dados!$H:$H,$L$1,base_de_dados!$C:$C,$A537,base_de_dados!$M:$M,"&lt;=2014",base_de_dados!$O:$O,"&gt;=42004")</f>
        <v>0</v>
      </c>
      <c r="E537" s="5">
        <f>SUMIFS(base_de_dados!$T:$T,base_de_dados!$B:$B,$B537,base_de_dados!$G:$G,E$61,base_de_dados!$H:$H,$L$1,base_de_dados!$C:$C,$A537,base_de_dados!$M:$M,"&lt;=2014",base_de_dados!$O:$O,"&gt;=42004")</f>
        <v>0</v>
      </c>
      <c r="F537" s="5">
        <f>SUMIFS(base_de_dados!$T:$T,base_de_dados!$B:$B,$B537,base_de_dados!$G:$G,F$61,base_de_dados!$H:$H,$L$1,base_de_dados!$C:$C,$A537,base_de_dados!$M:$M,"&lt;=2014",base_de_dados!$O:$O,"&gt;=42004")</f>
        <v>0</v>
      </c>
      <c r="G537" s="5">
        <f>SUMIFS(base_de_dados!$T:$T,base_de_dados!$B:$B,$B537,base_de_dados!$G:$G,G$61,base_de_dados!$H:$H,$L$1,base_de_dados!$C:$C,$A537,base_de_dados!$M:$M,"&lt;=2014",base_de_dados!$O:$O,"&gt;=42004")</f>
        <v>0</v>
      </c>
      <c r="H537" s="5">
        <f>SUMIFS(base_de_dados!$T:$T,base_de_dados!$B:$B,$B537,base_de_dados!$G:$G,H$61,base_de_dados!$H:$H,$L$1,base_de_dados!$C:$C,$A537,base_de_dados!$M:$M,"&lt;=2014",base_de_dados!$O:$O,"&gt;=42004")</f>
        <v>0</v>
      </c>
      <c r="I537" s="5">
        <f>SUMIFS(base_de_dados!$T:$T,base_de_dados!$B:$B,$B537,base_de_dados!$G:$G,I$61,base_de_dados!$H:$H,$L$1,base_de_dados!$C:$C,$A537,base_de_dados!$M:$M,"&lt;=2014",base_de_dados!$O:$O,"&gt;=42004")</f>
        <v>0</v>
      </c>
      <c r="J537" s="5">
        <f>SUMIFS(base_de_dados!$T:$T,base_de_dados!$B:$B,$B537,base_de_dados!$G:$G,J$61,base_de_dados!$H:$H,$L$1,base_de_dados!$C:$C,$A537,base_de_dados!$M:$M,"&lt;=2014",base_de_dados!$O:$O,"&gt;=42004")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SUMIFS(base_de_dados!$T:$T,base_de_dados!$B:$B,$B538,base_de_dados!$G:$G,C$61,base_de_dados!$H:$H,$L$1,base_de_dados!$C:$C,$A538,base_de_dados!$M:$M,"&lt;=2014",base_de_dados!$O:$O,"&gt;=42004")</f>
        <v>2.0972222222222221E-3</v>
      </c>
      <c r="D538" s="5">
        <f>SUMIFS(base_de_dados!$T:$T,base_de_dados!$B:$B,$B538,base_de_dados!$G:$G,D$61,base_de_dados!$H:$H,$L$1,base_de_dados!$C:$C,$A538,base_de_dados!$M:$M,"&lt;=2014",base_de_dados!$O:$O,"&gt;=42004")</f>
        <v>0</v>
      </c>
      <c r="E538" s="5">
        <f>SUMIFS(base_de_dados!$T:$T,base_de_dados!$B:$B,$B538,base_de_dados!$G:$G,E$61,base_de_dados!$H:$H,$L$1,base_de_dados!$C:$C,$A538,base_de_dados!$M:$M,"&lt;=2014",base_de_dados!$O:$O,"&gt;=42004")</f>
        <v>0</v>
      </c>
      <c r="F538" s="5">
        <f>SUMIFS(base_de_dados!$T:$T,base_de_dados!$B:$B,$B538,base_de_dados!$G:$G,F$61,base_de_dados!$H:$H,$L$1,base_de_dados!$C:$C,$A538,base_de_dados!$M:$M,"&lt;=2014",base_de_dados!$O:$O,"&gt;=42004")</f>
        <v>0</v>
      </c>
      <c r="G538" s="5">
        <f>SUMIFS(base_de_dados!$T:$T,base_de_dados!$B:$B,$B538,base_de_dados!$G:$G,G$61,base_de_dados!$H:$H,$L$1,base_de_dados!$C:$C,$A538,base_de_dados!$M:$M,"&lt;=2014",base_de_dados!$O:$O,"&gt;=42004")</f>
        <v>0</v>
      </c>
      <c r="H538" s="5">
        <f>SUMIFS(base_de_dados!$T:$T,base_de_dados!$B:$B,$B538,base_de_dados!$G:$G,H$61,base_de_dados!$H:$H,$L$1,base_de_dados!$C:$C,$A538,base_de_dados!$M:$M,"&lt;=2014",base_de_dados!$O:$O,"&gt;=42004")</f>
        <v>0</v>
      </c>
      <c r="I538" s="5">
        <f>SUMIFS(base_de_dados!$T:$T,base_de_dados!$B:$B,$B538,base_de_dados!$G:$G,I$61,base_de_dados!$H:$H,$L$1,base_de_dados!$C:$C,$A538,base_de_dados!$M:$M,"&lt;=2014",base_de_dados!$O:$O,"&gt;=42004")</f>
        <v>0</v>
      </c>
      <c r="J538" s="5">
        <f>SUMIFS(base_de_dados!$T:$T,base_de_dados!$B:$B,$B538,base_de_dados!$G:$G,J$61,base_de_dados!$H:$H,$L$1,base_de_dados!$C:$C,$A538,base_de_dados!$M:$M,"&lt;=2014",base_de_dados!$O:$O,"&gt;=42004")</f>
        <v>0</v>
      </c>
      <c r="K538" s="32">
        <f t="shared" si="12"/>
        <v>2.0972222222222221E-3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SUMIFS(base_de_dados!$T:$T,base_de_dados!$B:$B,$B539,base_de_dados!$G:$G,C$61,base_de_dados!$H:$H,$L$1,base_de_dados!$C:$C,$A539,base_de_dados!$M:$M,"&lt;=2014",base_de_dados!$O:$O,"&gt;=42004")</f>
        <v>0</v>
      </c>
      <c r="D539" s="5">
        <f>SUMIFS(base_de_dados!$T:$T,base_de_dados!$B:$B,$B539,base_de_dados!$G:$G,D$61,base_de_dados!$H:$H,$L$1,base_de_dados!$C:$C,$A539,base_de_dados!$M:$M,"&lt;=2014",base_de_dados!$O:$O,"&gt;=42004")</f>
        <v>0</v>
      </c>
      <c r="E539" s="5">
        <f>SUMIFS(base_de_dados!$T:$T,base_de_dados!$B:$B,$B539,base_de_dados!$G:$G,E$61,base_de_dados!$H:$H,$L$1,base_de_dados!$C:$C,$A539,base_de_dados!$M:$M,"&lt;=2014",base_de_dados!$O:$O,"&gt;=42004")</f>
        <v>0</v>
      </c>
      <c r="F539" s="5">
        <f>SUMIFS(base_de_dados!$T:$T,base_de_dados!$B:$B,$B539,base_de_dados!$G:$G,F$61,base_de_dados!$H:$H,$L$1,base_de_dados!$C:$C,$A539,base_de_dados!$M:$M,"&lt;=2014",base_de_dados!$O:$O,"&gt;=42004")</f>
        <v>0</v>
      </c>
      <c r="G539" s="5">
        <f>SUMIFS(base_de_dados!$T:$T,base_de_dados!$B:$B,$B539,base_de_dados!$G:$G,G$61,base_de_dados!$H:$H,$L$1,base_de_dados!$C:$C,$A539,base_de_dados!$M:$M,"&lt;=2014",base_de_dados!$O:$O,"&gt;=42004")</f>
        <v>0</v>
      </c>
      <c r="H539" s="5">
        <f>SUMIFS(base_de_dados!$T:$T,base_de_dados!$B:$B,$B539,base_de_dados!$G:$G,H$61,base_de_dados!$H:$H,$L$1,base_de_dados!$C:$C,$A539,base_de_dados!$M:$M,"&lt;=2014",base_de_dados!$O:$O,"&gt;=42004")</f>
        <v>0</v>
      </c>
      <c r="I539" s="5">
        <f>SUMIFS(base_de_dados!$T:$T,base_de_dados!$B:$B,$B539,base_de_dados!$G:$G,I$61,base_de_dados!$H:$H,$L$1,base_de_dados!$C:$C,$A539,base_de_dados!$M:$M,"&lt;=2014",base_de_dados!$O:$O,"&gt;=42004")</f>
        <v>0</v>
      </c>
      <c r="J539" s="5">
        <f>SUMIFS(base_de_dados!$T:$T,base_de_dados!$B:$B,$B539,base_de_dados!$G:$G,J$61,base_de_dados!$H:$H,$L$1,base_de_dados!$C:$C,$A539,base_de_dados!$M:$M,"&lt;=2014",base_de_dados!$O:$O,"&gt;=42004")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SUMIFS(base_de_dados!$T:$T,base_de_dados!$B:$B,$B540,base_de_dados!$G:$G,C$61,base_de_dados!$H:$H,$L$1,base_de_dados!$C:$C,$A540,base_de_dados!$M:$M,"&lt;=2014",base_de_dados!$O:$O,"&gt;=42004")</f>
        <v>0</v>
      </c>
      <c r="D540" s="5">
        <f>SUMIFS(base_de_dados!$T:$T,base_de_dados!$B:$B,$B540,base_de_dados!$G:$G,D$61,base_de_dados!$H:$H,$L$1,base_de_dados!$C:$C,$A540,base_de_dados!$M:$M,"&lt;=2014",base_de_dados!$O:$O,"&gt;=42004")</f>
        <v>0</v>
      </c>
      <c r="E540" s="5">
        <f>SUMIFS(base_de_dados!$T:$T,base_de_dados!$B:$B,$B540,base_de_dados!$G:$G,E$61,base_de_dados!$H:$H,$L$1,base_de_dados!$C:$C,$A540,base_de_dados!$M:$M,"&lt;=2014",base_de_dados!$O:$O,"&gt;=42004")</f>
        <v>0</v>
      </c>
      <c r="F540" s="5">
        <f>SUMIFS(base_de_dados!$T:$T,base_de_dados!$B:$B,$B540,base_de_dados!$G:$G,F$61,base_de_dados!$H:$H,$L$1,base_de_dados!$C:$C,$A540,base_de_dados!$M:$M,"&lt;=2014",base_de_dados!$O:$O,"&gt;=42004")</f>
        <v>0</v>
      </c>
      <c r="G540" s="5">
        <f>SUMIFS(base_de_dados!$T:$T,base_de_dados!$B:$B,$B540,base_de_dados!$G:$G,G$61,base_de_dados!$H:$H,$L$1,base_de_dados!$C:$C,$A540,base_de_dados!$M:$M,"&lt;=2014",base_de_dados!$O:$O,"&gt;=42004")</f>
        <v>0</v>
      </c>
      <c r="H540" s="5">
        <f>SUMIFS(base_de_dados!$T:$T,base_de_dados!$B:$B,$B540,base_de_dados!$G:$G,H$61,base_de_dados!$H:$H,$L$1,base_de_dados!$C:$C,$A540,base_de_dados!$M:$M,"&lt;=2014",base_de_dados!$O:$O,"&gt;=42004")</f>
        <v>0</v>
      </c>
      <c r="I540" s="5">
        <f>SUMIFS(base_de_dados!$T:$T,base_de_dados!$B:$B,$B540,base_de_dados!$G:$G,I$61,base_de_dados!$H:$H,$L$1,base_de_dados!$C:$C,$A540,base_de_dados!$M:$M,"&lt;=2014",base_de_dados!$O:$O,"&gt;=42004")</f>
        <v>0</v>
      </c>
      <c r="J540" s="5">
        <f>SUMIFS(base_de_dados!$T:$T,base_de_dados!$B:$B,$B540,base_de_dados!$G:$G,J$61,base_de_dados!$H:$H,$L$1,base_de_dados!$C:$C,$A540,base_de_dados!$M:$M,"&lt;=2014",base_de_dados!$O:$O,"&gt;=42004")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SUMIFS(base_de_dados!$T:$T,base_de_dados!$B:$B,$B541,base_de_dados!$G:$G,C$61,base_de_dados!$H:$H,$L$1,base_de_dados!$C:$C,$A541,base_de_dados!$M:$M,"&lt;=2014",base_de_dados!$O:$O,"&gt;=42004")</f>
        <v>0.1388888888888889</v>
      </c>
      <c r="D541" s="5">
        <f>SUMIFS(base_de_dados!$T:$T,base_de_dados!$B:$B,$B541,base_de_dados!$G:$G,D$61,base_de_dados!$H:$H,$L$1,base_de_dados!$C:$C,$A541,base_de_dados!$M:$M,"&lt;=2014",base_de_dados!$O:$O,"&gt;=42004")</f>
        <v>0</v>
      </c>
      <c r="E541" s="5">
        <f>SUMIFS(base_de_dados!$T:$T,base_de_dados!$B:$B,$B541,base_de_dados!$G:$G,E$61,base_de_dados!$H:$H,$L$1,base_de_dados!$C:$C,$A541,base_de_dados!$M:$M,"&lt;=2014",base_de_dados!$O:$O,"&gt;=42004")</f>
        <v>7.4903190258751889E-2</v>
      </c>
      <c r="F541" s="5">
        <f>SUMIFS(base_de_dados!$T:$T,base_de_dados!$B:$B,$B541,base_de_dados!$G:$G,F$61,base_de_dados!$H:$H,$L$1,base_de_dados!$C:$C,$A541,base_de_dados!$M:$M,"&lt;=2014",base_de_dados!$O:$O,"&gt;=42004")</f>
        <v>0</v>
      </c>
      <c r="G541" s="5">
        <f>SUMIFS(base_de_dados!$T:$T,base_de_dados!$B:$B,$B541,base_de_dados!$G:$G,G$61,base_de_dados!$H:$H,$L$1,base_de_dados!$C:$C,$A541,base_de_dados!$M:$M,"&lt;=2014",base_de_dados!$O:$O,"&gt;=42004")</f>
        <v>0</v>
      </c>
      <c r="H541" s="5">
        <f>SUMIFS(base_de_dados!$T:$T,base_de_dados!$B:$B,$B541,base_de_dados!$G:$G,H$61,base_de_dados!$H:$H,$L$1,base_de_dados!$C:$C,$A541,base_de_dados!$M:$M,"&lt;=2014",base_de_dados!$O:$O,"&gt;=42004")</f>
        <v>0</v>
      </c>
      <c r="I541" s="5">
        <f>SUMIFS(base_de_dados!$T:$T,base_de_dados!$B:$B,$B541,base_de_dados!$G:$G,I$61,base_de_dados!$H:$H,$L$1,base_de_dados!$C:$C,$A541,base_de_dados!$M:$M,"&lt;=2014",base_de_dados!$O:$O,"&gt;=42004")</f>
        <v>0</v>
      </c>
      <c r="J541" s="5">
        <f>SUMIFS(base_de_dados!$T:$T,base_de_dados!$B:$B,$B541,base_de_dados!$G:$G,J$61,base_de_dados!$H:$H,$L$1,base_de_dados!$C:$C,$A541,base_de_dados!$M:$M,"&lt;=2014",base_de_dados!$O:$O,"&gt;=42004")</f>
        <v>0</v>
      </c>
      <c r="K541" s="32">
        <f t="shared" si="12"/>
        <v>0.21379207914764078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SUMIFS(base_de_dados!$T:$T,base_de_dados!$B:$B,$B542,base_de_dados!$G:$G,C$61,base_de_dados!$H:$H,$L$1,base_de_dados!$C:$C,$A542,base_de_dados!$M:$M,"&lt;=2014",base_de_dados!$O:$O,"&gt;=42004")</f>
        <v>0</v>
      </c>
      <c r="D542" s="5">
        <f>SUMIFS(base_de_dados!$T:$T,base_de_dados!$B:$B,$B542,base_de_dados!$G:$G,D$61,base_de_dados!$H:$H,$L$1,base_de_dados!$C:$C,$A542,base_de_dados!$M:$M,"&lt;=2014",base_de_dados!$O:$O,"&gt;=42004")</f>
        <v>0</v>
      </c>
      <c r="E542" s="5">
        <f>SUMIFS(base_de_dados!$T:$T,base_de_dados!$B:$B,$B542,base_de_dados!$G:$G,E$61,base_de_dados!$H:$H,$L$1,base_de_dados!$C:$C,$A542,base_de_dados!$M:$M,"&lt;=2014",base_de_dados!$O:$O,"&gt;=42004")</f>
        <v>0</v>
      </c>
      <c r="F542" s="5">
        <f>SUMIFS(base_de_dados!$T:$T,base_de_dados!$B:$B,$B542,base_de_dados!$G:$G,F$61,base_de_dados!$H:$H,$L$1,base_de_dados!$C:$C,$A542,base_de_dados!$M:$M,"&lt;=2014",base_de_dados!$O:$O,"&gt;=42004")</f>
        <v>0</v>
      </c>
      <c r="G542" s="5">
        <f>SUMIFS(base_de_dados!$T:$T,base_de_dados!$B:$B,$B542,base_de_dados!$G:$G,G$61,base_de_dados!$H:$H,$L$1,base_de_dados!$C:$C,$A542,base_de_dados!$M:$M,"&lt;=2014",base_de_dados!$O:$O,"&gt;=42004")</f>
        <v>0</v>
      </c>
      <c r="H542" s="5">
        <f>SUMIFS(base_de_dados!$T:$T,base_de_dados!$B:$B,$B542,base_de_dados!$G:$G,H$61,base_de_dados!$H:$H,$L$1,base_de_dados!$C:$C,$A542,base_de_dados!$M:$M,"&lt;=2014",base_de_dados!$O:$O,"&gt;=42004")</f>
        <v>0</v>
      </c>
      <c r="I542" s="5">
        <f>SUMIFS(base_de_dados!$T:$T,base_de_dados!$B:$B,$B542,base_de_dados!$G:$G,I$61,base_de_dados!$H:$H,$L$1,base_de_dados!$C:$C,$A542,base_de_dados!$M:$M,"&lt;=2014",base_de_dados!$O:$O,"&gt;=42004")</f>
        <v>0</v>
      </c>
      <c r="J542" s="5">
        <f>SUMIFS(base_de_dados!$T:$T,base_de_dados!$B:$B,$B542,base_de_dados!$G:$G,J$61,base_de_dados!$H:$H,$L$1,base_de_dados!$C:$C,$A542,base_de_dados!$M:$M,"&lt;=2014",base_de_dados!$O:$O,"&gt;=42004")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SUMIFS(base_de_dados!$T:$T,base_de_dados!$B:$B,$B543,base_de_dados!$G:$G,C$61,base_de_dados!$H:$H,$L$1,base_de_dados!$C:$C,$A543,base_de_dados!$M:$M,"&lt;=2014",base_de_dados!$O:$O,"&gt;=42004")</f>
        <v>3.8833333333333333E-3</v>
      </c>
      <c r="D543" s="5">
        <f>SUMIFS(base_de_dados!$T:$T,base_de_dados!$B:$B,$B543,base_de_dados!$G:$G,D$61,base_de_dados!$H:$H,$L$1,base_de_dados!$C:$C,$A543,base_de_dados!$M:$M,"&lt;=2014",base_de_dados!$O:$O,"&gt;=42004")</f>
        <v>0</v>
      </c>
      <c r="E543" s="5">
        <f>SUMIFS(base_de_dados!$T:$T,base_de_dados!$B:$B,$B543,base_de_dados!$G:$G,E$61,base_de_dados!$H:$H,$L$1,base_de_dados!$C:$C,$A543,base_de_dados!$M:$M,"&lt;=2014",base_de_dados!$O:$O,"&gt;=42004")</f>
        <v>4.5662100456621003E-4</v>
      </c>
      <c r="F543" s="5">
        <f>SUMIFS(base_de_dados!$T:$T,base_de_dados!$B:$B,$B543,base_de_dados!$G:$G,F$61,base_de_dados!$H:$H,$L$1,base_de_dados!$C:$C,$A543,base_de_dados!$M:$M,"&lt;=2014",base_de_dados!$O:$O,"&gt;=42004")</f>
        <v>0</v>
      </c>
      <c r="G543" s="5">
        <f>SUMIFS(base_de_dados!$T:$T,base_de_dados!$B:$B,$B543,base_de_dados!$G:$G,G$61,base_de_dados!$H:$H,$L$1,base_de_dados!$C:$C,$A543,base_de_dados!$M:$M,"&lt;=2014",base_de_dados!$O:$O,"&gt;=42004")</f>
        <v>0</v>
      </c>
      <c r="H543" s="5">
        <f>SUMIFS(base_de_dados!$T:$T,base_de_dados!$B:$B,$B543,base_de_dados!$G:$G,H$61,base_de_dados!$H:$H,$L$1,base_de_dados!$C:$C,$A543,base_de_dados!$M:$M,"&lt;=2014",base_de_dados!$O:$O,"&gt;=42004")</f>
        <v>0</v>
      </c>
      <c r="I543" s="5">
        <f>SUMIFS(base_de_dados!$T:$T,base_de_dados!$B:$B,$B543,base_de_dados!$G:$G,I$61,base_de_dados!$H:$H,$L$1,base_de_dados!$C:$C,$A543,base_de_dados!$M:$M,"&lt;=2014",base_de_dados!$O:$O,"&gt;=42004")</f>
        <v>0</v>
      </c>
      <c r="J543" s="5">
        <f>SUMIFS(base_de_dados!$T:$T,base_de_dados!$B:$B,$B543,base_de_dados!$G:$G,J$61,base_de_dados!$H:$H,$L$1,base_de_dados!$C:$C,$A543,base_de_dados!$M:$M,"&lt;=2014",base_de_dados!$O:$O,"&gt;=42004")</f>
        <v>0</v>
      </c>
      <c r="K543" s="32">
        <f t="shared" si="12"/>
        <v>4.3399543378995434E-3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SUMIFS(base_de_dados!$T:$T,base_de_dados!$B:$B,$B544,base_de_dados!$G:$G,C$61,base_de_dados!$H:$H,$L$1,base_de_dados!$C:$C,$A544,base_de_dados!$M:$M,"&lt;=2014",base_de_dados!$O:$O,"&gt;=42004")</f>
        <v>0</v>
      </c>
      <c r="D544" s="5">
        <f>SUMIFS(base_de_dados!$T:$T,base_de_dados!$B:$B,$B544,base_de_dados!$G:$G,D$61,base_de_dados!$H:$H,$L$1,base_de_dados!$C:$C,$A544,base_de_dados!$M:$M,"&lt;=2014",base_de_dados!$O:$O,"&gt;=42004")</f>
        <v>0</v>
      </c>
      <c r="E544" s="5">
        <f>SUMIFS(base_de_dados!$T:$T,base_de_dados!$B:$B,$B544,base_de_dados!$G:$G,E$61,base_de_dados!$H:$H,$L$1,base_de_dados!$C:$C,$A544,base_de_dados!$M:$M,"&lt;=2014",base_de_dados!$O:$O,"&gt;=42004")</f>
        <v>0</v>
      </c>
      <c r="F544" s="5">
        <f>SUMIFS(base_de_dados!$T:$T,base_de_dados!$B:$B,$B544,base_de_dados!$G:$G,F$61,base_de_dados!$H:$H,$L$1,base_de_dados!$C:$C,$A544,base_de_dados!$M:$M,"&lt;=2014",base_de_dados!$O:$O,"&gt;=42004")</f>
        <v>0</v>
      </c>
      <c r="G544" s="5">
        <f>SUMIFS(base_de_dados!$T:$T,base_de_dados!$B:$B,$B544,base_de_dados!$G:$G,G$61,base_de_dados!$H:$H,$L$1,base_de_dados!$C:$C,$A544,base_de_dados!$M:$M,"&lt;=2014",base_de_dados!$O:$O,"&gt;=42004")</f>
        <v>0</v>
      </c>
      <c r="H544" s="5">
        <f>SUMIFS(base_de_dados!$T:$T,base_de_dados!$B:$B,$B544,base_de_dados!$G:$G,H$61,base_de_dados!$H:$H,$L$1,base_de_dados!$C:$C,$A544,base_de_dados!$M:$M,"&lt;=2014",base_de_dados!$O:$O,"&gt;=42004")</f>
        <v>0</v>
      </c>
      <c r="I544" s="5">
        <f>SUMIFS(base_de_dados!$T:$T,base_de_dados!$B:$B,$B544,base_de_dados!$G:$G,I$61,base_de_dados!$H:$H,$L$1,base_de_dados!$C:$C,$A544,base_de_dados!$M:$M,"&lt;=2014",base_de_dados!$O:$O,"&gt;=42004")</f>
        <v>0</v>
      </c>
      <c r="J544" s="5">
        <f>SUMIFS(base_de_dados!$T:$T,base_de_dados!$B:$B,$B544,base_de_dados!$G:$G,J$61,base_de_dados!$H:$H,$L$1,base_de_dados!$C:$C,$A544,base_de_dados!$M:$M,"&lt;=2014",base_de_dados!$O:$O,"&gt;=42004")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SUMIFS(base_de_dados!$T:$T,base_de_dados!$B:$B,$B545,base_de_dados!$G:$G,C$61,base_de_dados!$H:$H,$L$1,base_de_dados!$C:$C,$A545,base_de_dados!$M:$M,"&lt;=2014",base_de_dados!$O:$O,"&gt;=42004")</f>
        <v>0</v>
      </c>
      <c r="D545" s="5">
        <f>SUMIFS(base_de_dados!$T:$T,base_de_dados!$B:$B,$B545,base_de_dados!$G:$G,D$61,base_de_dados!$H:$H,$L$1,base_de_dados!$C:$C,$A545,base_de_dados!$M:$M,"&lt;=2014",base_de_dados!$O:$O,"&gt;=42004")</f>
        <v>0</v>
      </c>
      <c r="E545" s="5">
        <f>SUMIFS(base_de_dados!$T:$T,base_de_dados!$B:$B,$B545,base_de_dados!$G:$G,E$61,base_de_dados!$H:$H,$L$1,base_de_dados!$C:$C,$A545,base_de_dados!$M:$M,"&lt;=2014",base_de_dados!$O:$O,"&gt;=42004")</f>
        <v>0</v>
      </c>
      <c r="F545" s="5">
        <f>SUMIFS(base_de_dados!$T:$T,base_de_dados!$B:$B,$B545,base_de_dados!$G:$G,F$61,base_de_dados!$H:$H,$L$1,base_de_dados!$C:$C,$A545,base_de_dados!$M:$M,"&lt;=2014",base_de_dados!$O:$O,"&gt;=42004")</f>
        <v>0</v>
      </c>
      <c r="G545" s="5">
        <f>SUMIFS(base_de_dados!$T:$T,base_de_dados!$B:$B,$B545,base_de_dados!$G:$G,G$61,base_de_dados!$H:$H,$L$1,base_de_dados!$C:$C,$A545,base_de_dados!$M:$M,"&lt;=2014",base_de_dados!$O:$O,"&gt;=42004")</f>
        <v>0</v>
      </c>
      <c r="H545" s="5">
        <f>SUMIFS(base_de_dados!$T:$T,base_de_dados!$B:$B,$B545,base_de_dados!$G:$G,H$61,base_de_dados!$H:$H,$L$1,base_de_dados!$C:$C,$A545,base_de_dados!$M:$M,"&lt;=2014",base_de_dados!$O:$O,"&gt;=42004")</f>
        <v>0</v>
      </c>
      <c r="I545" s="5">
        <f>SUMIFS(base_de_dados!$T:$T,base_de_dados!$B:$B,$B545,base_de_dados!$G:$G,I$61,base_de_dados!$H:$H,$L$1,base_de_dados!$C:$C,$A545,base_de_dados!$M:$M,"&lt;=2014",base_de_dados!$O:$O,"&gt;=42004")</f>
        <v>0</v>
      </c>
      <c r="J545" s="5">
        <f>SUMIFS(base_de_dados!$T:$T,base_de_dados!$B:$B,$B545,base_de_dados!$G:$G,J$61,base_de_dados!$H:$H,$L$1,base_de_dados!$C:$C,$A545,base_de_dados!$M:$M,"&lt;=2014",base_de_dados!$O:$O,"&gt;=42004")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SUMIFS(base_de_dados!$T:$T,base_de_dados!$B:$B,$B546,base_de_dados!$G:$G,C$61,base_de_dados!$H:$H,$L$1,base_de_dados!$C:$C,$A546,base_de_dados!$M:$M,"&lt;=2014",base_de_dados!$O:$O,"&gt;=42004")</f>
        <v>0</v>
      </c>
      <c r="D546" s="5">
        <f>SUMIFS(base_de_dados!$T:$T,base_de_dados!$B:$B,$B546,base_de_dados!$G:$G,D$61,base_de_dados!$H:$H,$L$1,base_de_dados!$C:$C,$A546,base_de_dados!$M:$M,"&lt;=2014",base_de_dados!$O:$O,"&gt;=42004")</f>
        <v>0</v>
      </c>
      <c r="E546" s="5">
        <f>SUMIFS(base_de_dados!$T:$T,base_de_dados!$B:$B,$B546,base_de_dados!$G:$G,E$61,base_de_dados!$H:$H,$L$1,base_de_dados!$C:$C,$A546,base_de_dados!$M:$M,"&lt;=2014",base_de_dados!$O:$O,"&gt;=42004")</f>
        <v>0</v>
      </c>
      <c r="F546" s="5">
        <f>SUMIFS(base_de_dados!$T:$T,base_de_dados!$B:$B,$B546,base_de_dados!$G:$G,F$61,base_de_dados!$H:$H,$L$1,base_de_dados!$C:$C,$A546,base_de_dados!$M:$M,"&lt;=2014",base_de_dados!$O:$O,"&gt;=42004")</f>
        <v>0</v>
      </c>
      <c r="G546" s="5">
        <f>SUMIFS(base_de_dados!$T:$T,base_de_dados!$B:$B,$B546,base_de_dados!$G:$G,G$61,base_de_dados!$H:$H,$L$1,base_de_dados!$C:$C,$A546,base_de_dados!$M:$M,"&lt;=2014",base_de_dados!$O:$O,"&gt;=42004")</f>
        <v>0</v>
      </c>
      <c r="H546" s="5">
        <f>SUMIFS(base_de_dados!$T:$T,base_de_dados!$B:$B,$B546,base_de_dados!$G:$G,H$61,base_de_dados!$H:$H,$L$1,base_de_dados!$C:$C,$A546,base_de_dados!$M:$M,"&lt;=2014",base_de_dados!$O:$O,"&gt;=42004")</f>
        <v>0</v>
      </c>
      <c r="I546" s="5">
        <f>SUMIFS(base_de_dados!$T:$T,base_de_dados!$B:$B,$B546,base_de_dados!$G:$G,I$61,base_de_dados!$H:$H,$L$1,base_de_dados!$C:$C,$A546,base_de_dados!$M:$M,"&lt;=2014",base_de_dados!$O:$O,"&gt;=42004")</f>
        <v>0</v>
      </c>
      <c r="J546" s="5">
        <f>SUMIFS(base_de_dados!$T:$T,base_de_dados!$B:$B,$B546,base_de_dados!$G:$G,J$61,base_de_dados!$H:$H,$L$1,base_de_dados!$C:$C,$A546,base_de_dados!$M:$M,"&lt;=2014",base_de_dados!$O:$O,"&gt;=42004")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SUMIFS(base_de_dados!$T:$T,base_de_dados!$B:$B,$B547,base_de_dados!$G:$G,C$61,base_de_dados!$H:$H,$L$1,base_de_dados!$C:$C,$A547,base_de_dados!$M:$M,"&lt;=2014",base_de_dados!$O:$O,"&gt;=42004")</f>
        <v>0</v>
      </c>
      <c r="D547" s="5">
        <f>SUMIFS(base_de_dados!$T:$T,base_de_dados!$B:$B,$B547,base_de_dados!$G:$G,D$61,base_de_dados!$H:$H,$L$1,base_de_dados!$C:$C,$A547,base_de_dados!$M:$M,"&lt;=2014",base_de_dados!$O:$O,"&gt;=42004")</f>
        <v>0</v>
      </c>
      <c r="E547" s="5">
        <f>SUMIFS(base_de_dados!$T:$T,base_de_dados!$B:$B,$B547,base_de_dados!$G:$G,E$61,base_de_dados!$H:$H,$L$1,base_de_dados!$C:$C,$A547,base_de_dados!$M:$M,"&lt;=2014",base_de_dados!$O:$O,"&gt;=42004")</f>
        <v>0</v>
      </c>
      <c r="F547" s="5">
        <f>SUMIFS(base_de_dados!$T:$T,base_de_dados!$B:$B,$B547,base_de_dados!$G:$G,F$61,base_de_dados!$H:$H,$L$1,base_de_dados!$C:$C,$A547,base_de_dados!$M:$M,"&lt;=2014",base_de_dados!$O:$O,"&gt;=42004")</f>
        <v>0</v>
      </c>
      <c r="G547" s="5">
        <f>SUMIFS(base_de_dados!$T:$T,base_de_dados!$B:$B,$B547,base_de_dados!$G:$G,G$61,base_de_dados!$H:$H,$L$1,base_de_dados!$C:$C,$A547,base_de_dados!$M:$M,"&lt;=2014",base_de_dados!$O:$O,"&gt;=42004")</f>
        <v>0</v>
      </c>
      <c r="H547" s="5">
        <f>SUMIFS(base_de_dados!$T:$T,base_de_dados!$B:$B,$B547,base_de_dados!$G:$G,H$61,base_de_dados!$H:$H,$L$1,base_de_dados!$C:$C,$A547,base_de_dados!$M:$M,"&lt;=2014",base_de_dados!$O:$O,"&gt;=42004")</f>
        <v>0</v>
      </c>
      <c r="I547" s="5">
        <f>SUMIFS(base_de_dados!$T:$T,base_de_dados!$B:$B,$B547,base_de_dados!$G:$G,I$61,base_de_dados!$H:$H,$L$1,base_de_dados!$C:$C,$A547,base_de_dados!$M:$M,"&lt;=2014",base_de_dados!$O:$O,"&gt;=42004")</f>
        <v>0</v>
      </c>
      <c r="J547" s="5">
        <f>SUMIFS(base_de_dados!$T:$T,base_de_dados!$B:$B,$B547,base_de_dados!$G:$G,J$61,base_de_dados!$H:$H,$L$1,base_de_dados!$C:$C,$A547,base_de_dados!$M:$M,"&lt;=2014",base_de_dados!$O:$O,"&gt;=42004")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SUMIFS(base_de_dados!$T:$T,base_de_dados!$B:$B,$B548,base_de_dados!$G:$G,C$61,base_de_dados!$H:$H,$L$1,base_de_dados!$C:$C,$A548,base_de_dados!$M:$M,"&lt;=2014",base_de_dados!$O:$O,"&gt;=42004")</f>
        <v>0</v>
      </c>
      <c r="D548" s="5">
        <f>SUMIFS(base_de_dados!$T:$T,base_de_dados!$B:$B,$B548,base_de_dados!$G:$G,D$61,base_de_dados!$H:$H,$L$1,base_de_dados!$C:$C,$A548,base_de_dados!$M:$M,"&lt;=2014",base_de_dados!$O:$O,"&gt;=42004")</f>
        <v>0</v>
      </c>
      <c r="E548" s="5">
        <f>SUMIFS(base_de_dados!$T:$T,base_de_dados!$B:$B,$B548,base_de_dados!$G:$G,E$61,base_de_dados!$H:$H,$L$1,base_de_dados!$C:$C,$A548,base_de_dados!$M:$M,"&lt;=2014",base_de_dados!$O:$O,"&gt;=42004")</f>
        <v>0</v>
      </c>
      <c r="F548" s="5">
        <f>SUMIFS(base_de_dados!$T:$T,base_de_dados!$B:$B,$B548,base_de_dados!$G:$G,F$61,base_de_dados!$H:$H,$L$1,base_de_dados!$C:$C,$A548,base_de_dados!$M:$M,"&lt;=2014",base_de_dados!$O:$O,"&gt;=42004")</f>
        <v>0</v>
      </c>
      <c r="G548" s="5">
        <f>SUMIFS(base_de_dados!$T:$T,base_de_dados!$B:$B,$B548,base_de_dados!$G:$G,G$61,base_de_dados!$H:$H,$L$1,base_de_dados!$C:$C,$A548,base_de_dados!$M:$M,"&lt;=2014",base_de_dados!$O:$O,"&gt;=42004")</f>
        <v>0</v>
      </c>
      <c r="H548" s="5">
        <f>SUMIFS(base_de_dados!$T:$T,base_de_dados!$B:$B,$B548,base_de_dados!$G:$G,H$61,base_de_dados!$H:$H,$L$1,base_de_dados!$C:$C,$A548,base_de_dados!$M:$M,"&lt;=2014",base_de_dados!$O:$O,"&gt;=42004")</f>
        <v>0</v>
      </c>
      <c r="I548" s="5">
        <f>SUMIFS(base_de_dados!$T:$T,base_de_dados!$B:$B,$B548,base_de_dados!$G:$G,I$61,base_de_dados!$H:$H,$L$1,base_de_dados!$C:$C,$A548,base_de_dados!$M:$M,"&lt;=2014",base_de_dados!$O:$O,"&gt;=42004")</f>
        <v>0</v>
      </c>
      <c r="J548" s="5">
        <f>SUMIFS(base_de_dados!$T:$T,base_de_dados!$B:$B,$B548,base_de_dados!$G:$G,J$61,base_de_dados!$H:$H,$L$1,base_de_dados!$C:$C,$A548,base_de_dados!$M:$M,"&lt;=2014",base_de_dados!$O:$O,"&gt;=42004")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SUMIFS(base_de_dados!$T:$T,base_de_dados!$B:$B,$B549,base_de_dados!$G:$G,C$61,base_de_dados!$H:$H,$L$1,base_de_dados!$C:$C,$A549,base_de_dados!$M:$M,"&lt;=2014",base_de_dados!$O:$O,"&gt;=42004")</f>
        <v>0</v>
      </c>
      <c r="D549" s="5">
        <f>SUMIFS(base_de_dados!$T:$T,base_de_dados!$B:$B,$B549,base_de_dados!$G:$G,D$61,base_de_dados!$H:$H,$L$1,base_de_dados!$C:$C,$A549,base_de_dados!$M:$M,"&lt;=2014",base_de_dados!$O:$O,"&gt;=42004")</f>
        <v>0</v>
      </c>
      <c r="E549" s="5">
        <f>SUMIFS(base_de_dados!$T:$T,base_de_dados!$B:$B,$B549,base_de_dados!$G:$G,E$61,base_de_dados!$H:$H,$L$1,base_de_dados!$C:$C,$A549,base_de_dados!$M:$M,"&lt;=2014",base_de_dados!$O:$O,"&gt;=42004")</f>
        <v>0</v>
      </c>
      <c r="F549" s="5">
        <f>SUMIFS(base_de_dados!$T:$T,base_de_dados!$B:$B,$B549,base_de_dados!$G:$G,F$61,base_de_dados!$H:$H,$L$1,base_de_dados!$C:$C,$A549,base_de_dados!$M:$M,"&lt;=2014",base_de_dados!$O:$O,"&gt;=42004")</f>
        <v>0</v>
      </c>
      <c r="G549" s="5">
        <f>SUMIFS(base_de_dados!$T:$T,base_de_dados!$B:$B,$B549,base_de_dados!$G:$G,G$61,base_de_dados!$H:$H,$L$1,base_de_dados!$C:$C,$A549,base_de_dados!$M:$M,"&lt;=2014",base_de_dados!$O:$O,"&gt;=42004")</f>
        <v>0</v>
      </c>
      <c r="H549" s="5">
        <f>SUMIFS(base_de_dados!$T:$T,base_de_dados!$B:$B,$B549,base_de_dados!$G:$G,H$61,base_de_dados!$H:$H,$L$1,base_de_dados!$C:$C,$A549,base_de_dados!$M:$M,"&lt;=2014",base_de_dados!$O:$O,"&gt;=42004")</f>
        <v>0</v>
      </c>
      <c r="I549" s="5">
        <f>SUMIFS(base_de_dados!$T:$T,base_de_dados!$B:$B,$B549,base_de_dados!$G:$G,I$61,base_de_dados!$H:$H,$L$1,base_de_dados!$C:$C,$A549,base_de_dados!$M:$M,"&lt;=2014",base_de_dados!$O:$O,"&gt;=42004")</f>
        <v>0</v>
      </c>
      <c r="J549" s="5">
        <f>SUMIFS(base_de_dados!$T:$T,base_de_dados!$B:$B,$B549,base_de_dados!$G:$G,J$61,base_de_dados!$H:$H,$L$1,base_de_dados!$C:$C,$A549,base_de_dados!$M:$M,"&lt;=2014",base_de_dados!$O:$O,"&gt;=42004")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SUMIFS(base_de_dados!$T:$T,base_de_dados!$B:$B,$B550,base_de_dados!$G:$G,C$61,base_de_dados!$H:$H,$L$1,base_de_dados!$C:$C,$A550,base_de_dados!$M:$M,"&lt;=2014",base_de_dados!$O:$O,"&gt;=42004")</f>
        <v>0</v>
      </c>
      <c r="D550" s="5">
        <f>SUMIFS(base_de_dados!$T:$T,base_de_dados!$B:$B,$B550,base_de_dados!$G:$G,D$61,base_de_dados!$H:$H,$L$1,base_de_dados!$C:$C,$A550,base_de_dados!$M:$M,"&lt;=2014",base_de_dados!$O:$O,"&gt;=42004")</f>
        <v>0</v>
      </c>
      <c r="E550" s="5">
        <f>SUMIFS(base_de_dados!$T:$T,base_de_dados!$B:$B,$B550,base_de_dados!$G:$G,E$61,base_de_dados!$H:$H,$L$1,base_de_dados!$C:$C,$A550,base_de_dados!$M:$M,"&lt;=2014",base_de_dados!$O:$O,"&gt;=42004")</f>
        <v>0</v>
      </c>
      <c r="F550" s="5">
        <f>SUMIFS(base_de_dados!$T:$T,base_de_dados!$B:$B,$B550,base_de_dados!$G:$G,F$61,base_de_dados!$H:$H,$L$1,base_de_dados!$C:$C,$A550,base_de_dados!$M:$M,"&lt;=2014",base_de_dados!$O:$O,"&gt;=42004")</f>
        <v>0</v>
      </c>
      <c r="G550" s="5">
        <f>SUMIFS(base_de_dados!$T:$T,base_de_dados!$B:$B,$B550,base_de_dados!$G:$G,G$61,base_de_dados!$H:$H,$L$1,base_de_dados!$C:$C,$A550,base_de_dados!$M:$M,"&lt;=2014",base_de_dados!$O:$O,"&gt;=42004")</f>
        <v>0</v>
      </c>
      <c r="H550" s="5">
        <f>SUMIFS(base_de_dados!$T:$T,base_de_dados!$B:$B,$B550,base_de_dados!$G:$G,H$61,base_de_dados!$H:$H,$L$1,base_de_dados!$C:$C,$A550,base_de_dados!$M:$M,"&lt;=2014",base_de_dados!$O:$O,"&gt;=42004")</f>
        <v>0</v>
      </c>
      <c r="I550" s="5">
        <f>SUMIFS(base_de_dados!$T:$T,base_de_dados!$B:$B,$B550,base_de_dados!$G:$G,I$61,base_de_dados!$H:$H,$L$1,base_de_dados!$C:$C,$A550,base_de_dados!$M:$M,"&lt;=2014",base_de_dados!$O:$O,"&gt;=42004")</f>
        <v>0</v>
      </c>
      <c r="J550" s="5">
        <f>SUMIFS(base_de_dados!$T:$T,base_de_dados!$B:$B,$B550,base_de_dados!$G:$G,J$61,base_de_dados!$H:$H,$L$1,base_de_dados!$C:$C,$A550,base_de_dados!$M:$M,"&lt;=2014",base_de_dados!$O:$O,"&gt;=42004")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SUMIFS(base_de_dados!$T:$T,base_de_dados!$B:$B,$B551,base_de_dados!$G:$G,C$61,base_de_dados!$H:$H,$L$1,base_de_dados!$C:$C,$A551,base_de_dados!$M:$M,"&lt;=2014",base_de_dados!$O:$O,"&gt;=42004")</f>
        <v>2.625</v>
      </c>
      <c r="D551" s="5">
        <f>SUMIFS(base_de_dados!$T:$T,base_de_dados!$B:$B,$B551,base_de_dados!$G:$G,D$61,base_de_dados!$H:$H,$L$1,base_de_dados!$C:$C,$A551,base_de_dados!$M:$M,"&lt;=2014",base_de_dados!$O:$O,"&gt;=42004")</f>
        <v>0</v>
      </c>
      <c r="E551" s="5">
        <f>SUMIFS(base_de_dados!$T:$T,base_de_dados!$B:$B,$B551,base_de_dados!$G:$G,E$61,base_de_dados!$H:$H,$L$1,base_de_dados!$C:$C,$A551,base_de_dados!$M:$M,"&lt;=2014",base_de_dados!$O:$O,"&gt;=42004")</f>
        <v>0</v>
      </c>
      <c r="F551" s="5">
        <f>SUMIFS(base_de_dados!$T:$T,base_de_dados!$B:$B,$B551,base_de_dados!$G:$G,F$61,base_de_dados!$H:$H,$L$1,base_de_dados!$C:$C,$A551,base_de_dados!$M:$M,"&lt;=2014",base_de_dados!$O:$O,"&gt;=42004")</f>
        <v>0</v>
      </c>
      <c r="G551" s="5">
        <f>SUMIFS(base_de_dados!$T:$T,base_de_dados!$B:$B,$B551,base_de_dados!$G:$G,G$61,base_de_dados!$H:$H,$L$1,base_de_dados!$C:$C,$A551,base_de_dados!$M:$M,"&lt;=2014",base_de_dados!$O:$O,"&gt;=42004")</f>
        <v>0</v>
      </c>
      <c r="H551" s="5">
        <f>SUMIFS(base_de_dados!$T:$T,base_de_dados!$B:$B,$B551,base_de_dados!$G:$G,H$61,base_de_dados!$H:$H,$L$1,base_de_dados!$C:$C,$A551,base_de_dados!$M:$M,"&lt;=2014",base_de_dados!$O:$O,"&gt;=42004")</f>
        <v>0</v>
      </c>
      <c r="I551" s="5">
        <f>SUMIFS(base_de_dados!$T:$T,base_de_dados!$B:$B,$B551,base_de_dados!$G:$G,I$61,base_de_dados!$H:$H,$L$1,base_de_dados!$C:$C,$A551,base_de_dados!$M:$M,"&lt;=2014",base_de_dados!$O:$O,"&gt;=42004")</f>
        <v>0</v>
      </c>
      <c r="J551" s="5">
        <f>SUMIFS(base_de_dados!$T:$T,base_de_dados!$B:$B,$B551,base_de_dados!$G:$G,J$61,base_de_dados!$H:$H,$L$1,base_de_dados!$C:$C,$A551,base_de_dados!$M:$M,"&lt;=2014",base_de_dados!$O:$O,"&gt;=42004")</f>
        <v>0</v>
      </c>
      <c r="K551" s="32">
        <f t="shared" si="12"/>
        <v>2.625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SUMIFS(base_de_dados!$T:$T,base_de_dados!$B:$B,$B552,base_de_dados!$G:$G,C$61,base_de_dados!$H:$H,$L$1,base_de_dados!$C:$C,$A552,base_de_dados!$M:$M,"&lt;=2014",base_de_dados!$O:$O,"&gt;=42004")</f>
        <v>0</v>
      </c>
      <c r="D552" s="5">
        <f>SUMIFS(base_de_dados!$T:$T,base_de_dados!$B:$B,$B552,base_de_dados!$G:$G,D$61,base_de_dados!$H:$H,$L$1,base_de_dados!$C:$C,$A552,base_de_dados!$M:$M,"&lt;=2014",base_de_dados!$O:$O,"&gt;=42004")</f>
        <v>0</v>
      </c>
      <c r="E552" s="5">
        <f>SUMIFS(base_de_dados!$T:$T,base_de_dados!$B:$B,$B552,base_de_dados!$G:$G,E$61,base_de_dados!$H:$H,$L$1,base_de_dados!$C:$C,$A552,base_de_dados!$M:$M,"&lt;=2014",base_de_dados!$O:$O,"&gt;=42004")</f>
        <v>0</v>
      </c>
      <c r="F552" s="5">
        <f>SUMIFS(base_de_dados!$T:$T,base_de_dados!$B:$B,$B552,base_de_dados!$G:$G,F$61,base_de_dados!$H:$H,$L$1,base_de_dados!$C:$C,$A552,base_de_dados!$M:$M,"&lt;=2014",base_de_dados!$O:$O,"&gt;=42004")</f>
        <v>0</v>
      </c>
      <c r="G552" s="5">
        <f>SUMIFS(base_de_dados!$T:$T,base_de_dados!$B:$B,$B552,base_de_dados!$G:$G,G$61,base_de_dados!$H:$H,$L$1,base_de_dados!$C:$C,$A552,base_de_dados!$M:$M,"&lt;=2014",base_de_dados!$O:$O,"&gt;=42004")</f>
        <v>0</v>
      </c>
      <c r="H552" s="5">
        <f>SUMIFS(base_de_dados!$T:$T,base_de_dados!$B:$B,$B552,base_de_dados!$G:$G,H$61,base_de_dados!$H:$H,$L$1,base_de_dados!$C:$C,$A552,base_de_dados!$M:$M,"&lt;=2014",base_de_dados!$O:$O,"&gt;=42004")</f>
        <v>0</v>
      </c>
      <c r="I552" s="5">
        <f>SUMIFS(base_de_dados!$T:$T,base_de_dados!$B:$B,$B552,base_de_dados!$G:$G,I$61,base_de_dados!$H:$H,$L$1,base_de_dados!$C:$C,$A552,base_de_dados!$M:$M,"&lt;=2014",base_de_dados!$O:$O,"&gt;=42004")</f>
        <v>0</v>
      </c>
      <c r="J552" s="5">
        <f>SUMIFS(base_de_dados!$T:$T,base_de_dados!$B:$B,$B552,base_de_dados!$G:$G,J$61,base_de_dados!$H:$H,$L$1,base_de_dados!$C:$C,$A552,base_de_dados!$M:$M,"&lt;=2014",base_de_dados!$O:$O,"&gt;=42004")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SUMIFS(base_de_dados!$T:$T,base_de_dados!$B:$B,$B553,base_de_dados!$G:$G,C$61,base_de_dados!$H:$H,$L$1,base_de_dados!$C:$C,$A553,base_de_dados!$M:$M,"&lt;=2014",base_de_dados!$O:$O,"&gt;=42004")</f>
        <v>0</v>
      </c>
      <c r="D553" s="5">
        <f>SUMIFS(base_de_dados!$T:$T,base_de_dados!$B:$B,$B553,base_de_dados!$G:$G,D$61,base_de_dados!$H:$H,$L$1,base_de_dados!$C:$C,$A553,base_de_dados!$M:$M,"&lt;=2014",base_de_dados!$O:$O,"&gt;=42004")</f>
        <v>0</v>
      </c>
      <c r="E553" s="5">
        <f>SUMIFS(base_de_dados!$T:$T,base_de_dados!$B:$B,$B553,base_de_dados!$G:$G,E$61,base_de_dados!$H:$H,$L$1,base_de_dados!$C:$C,$A553,base_de_dados!$M:$M,"&lt;=2014",base_de_dados!$O:$O,"&gt;=42004")</f>
        <v>2.8964861872146114E-2</v>
      </c>
      <c r="F553" s="5">
        <f>SUMIFS(base_de_dados!$T:$T,base_de_dados!$B:$B,$B553,base_de_dados!$G:$G,F$61,base_de_dados!$H:$H,$L$1,base_de_dados!$C:$C,$A553,base_de_dados!$M:$M,"&lt;=2014",base_de_dados!$O:$O,"&gt;=42004")</f>
        <v>0</v>
      </c>
      <c r="G553" s="5">
        <f>SUMIFS(base_de_dados!$T:$T,base_de_dados!$B:$B,$B553,base_de_dados!$G:$G,G$61,base_de_dados!$H:$H,$L$1,base_de_dados!$C:$C,$A553,base_de_dados!$M:$M,"&lt;=2014",base_de_dados!$O:$O,"&gt;=42004")</f>
        <v>0</v>
      </c>
      <c r="H553" s="5">
        <f>SUMIFS(base_de_dados!$T:$T,base_de_dados!$B:$B,$B553,base_de_dados!$G:$G,H$61,base_de_dados!$H:$H,$L$1,base_de_dados!$C:$C,$A553,base_de_dados!$M:$M,"&lt;=2014",base_de_dados!$O:$O,"&gt;=42004")</f>
        <v>0</v>
      </c>
      <c r="I553" s="5">
        <f>SUMIFS(base_de_dados!$T:$T,base_de_dados!$B:$B,$B553,base_de_dados!$G:$G,I$61,base_de_dados!$H:$H,$L$1,base_de_dados!$C:$C,$A553,base_de_dados!$M:$M,"&lt;=2014",base_de_dados!$O:$O,"&gt;=42004")</f>
        <v>0</v>
      </c>
      <c r="J553" s="5">
        <f>SUMIFS(base_de_dados!$T:$T,base_de_dados!$B:$B,$B553,base_de_dados!$G:$G,J$61,base_de_dados!$H:$H,$L$1,base_de_dados!$C:$C,$A553,base_de_dados!$M:$M,"&lt;=2014",base_de_dados!$O:$O,"&gt;=42004")</f>
        <v>0</v>
      </c>
      <c r="K553" s="32">
        <f t="shared" si="12"/>
        <v>2.8964861872146114E-2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SUMIFS(base_de_dados!$T:$T,base_de_dados!$B:$B,$B554,base_de_dados!$G:$G,C$61,base_de_dados!$H:$H,$L$1,base_de_dados!$C:$C,$A554,base_de_dados!$M:$M,"&lt;=2014",base_de_dados!$O:$O,"&gt;=42004")</f>
        <v>0</v>
      </c>
      <c r="D554" s="5">
        <f>SUMIFS(base_de_dados!$T:$T,base_de_dados!$B:$B,$B554,base_de_dados!$G:$G,D$61,base_de_dados!$H:$H,$L$1,base_de_dados!$C:$C,$A554,base_de_dados!$M:$M,"&lt;=2014",base_de_dados!$O:$O,"&gt;=42004")</f>
        <v>0</v>
      </c>
      <c r="E554" s="5">
        <f>SUMIFS(base_de_dados!$T:$T,base_de_dados!$B:$B,$B554,base_de_dados!$G:$G,E$61,base_de_dados!$H:$H,$L$1,base_de_dados!$C:$C,$A554,base_de_dados!$M:$M,"&lt;=2014",base_de_dados!$O:$O,"&gt;=42004")</f>
        <v>0</v>
      </c>
      <c r="F554" s="5">
        <f>SUMIFS(base_de_dados!$T:$T,base_de_dados!$B:$B,$B554,base_de_dados!$G:$G,F$61,base_de_dados!$H:$H,$L$1,base_de_dados!$C:$C,$A554,base_de_dados!$M:$M,"&lt;=2014",base_de_dados!$O:$O,"&gt;=42004")</f>
        <v>0</v>
      </c>
      <c r="G554" s="5">
        <f>SUMIFS(base_de_dados!$T:$T,base_de_dados!$B:$B,$B554,base_de_dados!$G:$G,G$61,base_de_dados!$H:$H,$L$1,base_de_dados!$C:$C,$A554,base_de_dados!$M:$M,"&lt;=2014",base_de_dados!$O:$O,"&gt;=42004")</f>
        <v>0</v>
      </c>
      <c r="H554" s="5">
        <f>SUMIFS(base_de_dados!$T:$T,base_de_dados!$B:$B,$B554,base_de_dados!$G:$G,H$61,base_de_dados!$H:$H,$L$1,base_de_dados!$C:$C,$A554,base_de_dados!$M:$M,"&lt;=2014",base_de_dados!$O:$O,"&gt;=42004")</f>
        <v>0</v>
      </c>
      <c r="I554" s="5">
        <f>SUMIFS(base_de_dados!$T:$T,base_de_dados!$B:$B,$B554,base_de_dados!$G:$G,I$61,base_de_dados!$H:$H,$L$1,base_de_dados!$C:$C,$A554,base_de_dados!$M:$M,"&lt;=2014",base_de_dados!$O:$O,"&gt;=42004")</f>
        <v>0</v>
      </c>
      <c r="J554" s="5">
        <f>SUMIFS(base_de_dados!$T:$T,base_de_dados!$B:$B,$B554,base_de_dados!$G:$G,J$61,base_de_dados!$H:$H,$L$1,base_de_dados!$C:$C,$A554,base_de_dados!$M:$M,"&lt;=2014",base_de_dados!$O:$O,"&gt;=42004")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SUMIFS(base_de_dados!$T:$T,base_de_dados!$B:$B,$B555,base_de_dados!$G:$G,C$61,base_de_dados!$H:$H,$L$1,base_de_dados!$C:$C,$A555,base_de_dados!$M:$M,"&lt;=2014",base_de_dados!$O:$O,"&gt;=42004")</f>
        <v>0</v>
      </c>
      <c r="D555" s="5">
        <f>SUMIFS(base_de_dados!$T:$T,base_de_dados!$B:$B,$B555,base_de_dados!$G:$G,D$61,base_de_dados!$H:$H,$L$1,base_de_dados!$C:$C,$A555,base_de_dados!$M:$M,"&lt;=2014",base_de_dados!$O:$O,"&gt;=42004")</f>
        <v>0</v>
      </c>
      <c r="E555" s="5">
        <f>SUMIFS(base_de_dados!$T:$T,base_de_dados!$B:$B,$B555,base_de_dados!$G:$G,E$61,base_de_dados!$H:$H,$L$1,base_de_dados!$C:$C,$A555,base_de_dados!$M:$M,"&lt;=2014",base_de_dados!$O:$O,"&gt;=42004")</f>
        <v>0</v>
      </c>
      <c r="F555" s="5">
        <f>SUMIFS(base_de_dados!$T:$T,base_de_dados!$B:$B,$B555,base_de_dados!$G:$G,F$61,base_de_dados!$H:$H,$L$1,base_de_dados!$C:$C,$A555,base_de_dados!$M:$M,"&lt;=2014",base_de_dados!$O:$O,"&gt;=42004")</f>
        <v>0</v>
      </c>
      <c r="G555" s="5">
        <f>SUMIFS(base_de_dados!$T:$T,base_de_dados!$B:$B,$B555,base_de_dados!$G:$G,G$61,base_de_dados!$H:$H,$L$1,base_de_dados!$C:$C,$A555,base_de_dados!$M:$M,"&lt;=2014",base_de_dados!$O:$O,"&gt;=42004")</f>
        <v>0</v>
      </c>
      <c r="H555" s="5">
        <f>SUMIFS(base_de_dados!$T:$T,base_de_dados!$B:$B,$B555,base_de_dados!$G:$G,H$61,base_de_dados!$H:$H,$L$1,base_de_dados!$C:$C,$A555,base_de_dados!$M:$M,"&lt;=2014",base_de_dados!$O:$O,"&gt;=42004")</f>
        <v>0</v>
      </c>
      <c r="I555" s="5">
        <f>SUMIFS(base_de_dados!$T:$T,base_de_dados!$B:$B,$B555,base_de_dados!$G:$G,I$61,base_de_dados!$H:$H,$L$1,base_de_dados!$C:$C,$A555,base_de_dados!$M:$M,"&lt;=2014",base_de_dados!$O:$O,"&gt;=42004")</f>
        <v>0</v>
      </c>
      <c r="J555" s="5">
        <f>SUMIFS(base_de_dados!$T:$T,base_de_dados!$B:$B,$B555,base_de_dados!$G:$G,J$61,base_de_dados!$H:$H,$L$1,base_de_dados!$C:$C,$A555,base_de_dados!$M:$M,"&lt;=2014",base_de_dados!$O:$O,"&gt;=42004")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SUMIFS(base_de_dados!$T:$T,base_de_dados!$B:$B,$B556,base_de_dados!$G:$G,C$61,base_de_dados!$H:$H,$L$1,base_de_dados!$C:$C,$A556,base_de_dados!$M:$M,"&lt;=2014",base_de_dados!$O:$O,"&gt;=42004")</f>
        <v>0</v>
      </c>
      <c r="D556" s="5">
        <f>SUMIFS(base_de_dados!$T:$T,base_de_dados!$B:$B,$B556,base_de_dados!$G:$G,D$61,base_de_dados!$H:$H,$L$1,base_de_dados!$C:$C,$A556,base_de_dados!$M:$M,"&lt;=2014",base_de_dados!$O:$O,"&gt;=42004")</f>
        <v>0</v>
      </c>
      <c r="E556" s="5">
        <f>SUMIFS(base_de_dados!$T:$T,base_de_dados!$B:$B,$B556,base_de_dados!$G:$G,E$61,base_de_dados!$H:$H,$L$1,base_de_dados!$C:$C,$A556,base_de_dados!$M:$M,"&lt;=2014",base_de_dados!$O:$O,"&gt;=42004")</f>
        <v>0</v>
      </c>
      <c r="F556" s="5">
        <f>SUMIFS(base_de_dados!$T:$T,base_de_dados!$B:$B,$B556,base_de_dados!$G:$G,F$61,base_de_dados!$H:$H,$L$1,base_de_dados!$C:$C,$A556,base_de_dados!$M:$M,"&lt;=2014",base_de_dados!$O:$O,"&gt;=42004")</f>
        <v>0</v>
      </c>
      <c r="G556" s="5">
        <f>SUMIFS(base_de_dados!$T:$T,base_de_dados!$B:$B,$B556,base_de_dados!$G:$G,G$61,base_de_dados!$H:$H,$L$1,base_de_dados!$C:$C,$A556,base_de_dados!$M:$M,"&lt;=2014",base_de_dados!$O:$O,"&gt;=42004")</f>
        <v>0</v>
      </c>
      <c r="H556" s="5">
        <f>SUMIFS(base_de_dados!$T:$T,base_de_dados!$B:$B,$B556,base_de_dados!$G:$G,H$61,base_de_dados!$H:$H,$L$1,base_de_dados!$C:$C,$A556,base_de_dados!$M:$M,"&lt;=2014",base_de_dados!$O:$O,"&gt;=42004")</f>
        <v>0</v>
      </c>
      <c r="I556" s="5">
        <f>SUMIFS(base_de_dados!$T:$T,base_de_dados!$B:$B,$B556,base_de_dados!$G:$G,I$61,base_de_dados!$H:$H,$L$1,base_de_dados!$C:$C,$A556,base_de_dados!$M:$M,"&lt;=2014",base_de_dados!$O:$O,"&gt;=42004")</f>
        <v>0</v>
      </c>
      <c r="J556" s="5">
        <f>SUMIFS(base_de_dados!$T:$T,base_de_dados!$B:$B,$B556,base_de_dados!$G:$G,J$61,base_de_dados!$H:$H,$L$1,base_de_dados!$C:$C,$A556,base_de_dados!$M:$M,"&lt;=2014",base_de_dados!$O:$O,"&gt;=42004")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SUMIFS(base_de_dados!$T:$T,base_de_dados!$B:$B,$B557,base_de_dados!$G:$G,C$61,base_de_dados!$H:$H,$L$1,base_de_dados!$C:$C,$A557,base_de_dados!$M:$M,"&lt;=2014",base_de_dados!$O:$O,"&gt;=42004")</f>
        <v>0</v>
      </c>
      <c r="D557" s="5">
        <f>SUMIFS(base_de_dados!$T:$T,base_de_dados!$B:$B,$B557,base_de_dados!$G:$G,D$61,base_de_dados!$H:$H,$L$1,base_de_dados!$C:$C,$A557,base_de_dados!$M:$M,"&lt;=2014",base_de_dados!$O:$O,"&gt;=42004")</f>
        <v>0</v>
      </c>
      <c r="E557" s="5">
        <f>SUMIFS(base_de_dados!$T:$T,base_de_dados!$B:$B,$B557,base_de_dados!$G:$G,E$61,base_de_dados!$H:$H,$L$1,base_de_dados!$C:$C,$A557,base_de_dados!$M:$M,"&lt;=2014",base_de_dados!$O:$O,"&gt;=42004")</f>
        <v>0</v>
      </c>
      <c r="F557" s="5">
        <f>SUMIFS(base_de_dados!$T:$T,base_de_dados!$B:$B,$B557,base_de_dados!$G:$G,F$61,base_de_dados!$H:$H,$L$1,base_de_dados!$C:$C,$A557,base_de_dados!$M:$M,"&lt;=2014",base_de_dados!$O:$O,"&gt;=42004")</f>
        <v>0</v>
      </c>
      <c r="G557" s="5">
        <f>SUMIFS(base_de_dados!$T:$T,base_de_dados!$B:$B,$B557,base_de_dados!$G:$G,G$61,base_de_dados!$H:$H,$L$1,base_de_dados!$C:$C,$A557,base_de_dados!$M:$M,"&lt;=2014",base_de_dados!$O:$O,"&gt;=42004")</f>
        <v>0</v>
      </c>
      <c r="H557" s="5">
        <f>SUMIFS(base_de_dados!$T:$T,base_de_dados!$B:$B,$B557,base_de_dados!$G:$G,H$61,base_de_dados!$H:$H,$L$1,base_de_dados!$C:$C,$A557,base_de_dados!$M:$M,"&lt;=2014",base_de_dados!$O:$O,"&gt;=42004")</f>
        <v>0</v>
      </c>
      <c r="I557" s="5">
        <f>SUMIFS(base_de_dados!$T:$T,base_de_dados!$B:$B,$B557,base_de_dados!$G:$G,I$61,base_de_dados!$H:$H,$L$1,base_de_dados!$C:$C,$A557,base_de_dados!$M:$M,"&lt;=2014",base_de_dados!$O:$O,"&gt;=42004")</f>
        <v>0</v>
      </c>
      <c r="J557" s="5">
        <f>SUMIFS(base_de_dados!$T:$T,base_de_dados!$B:$B,$B557,base_de_dados!$G:$G,J$61,base_de_dados!$H:$H,$L$1,base_de_dados!$C:$C,$A557,base_de_dados!$M:$M,"&lt;=2014",base_de_dados!$O:$O,"&gt;=42004")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SUMIFS(base_de_dados!$T:$T,base_de_dados!$B:$B,$B558,base_de_dados!$G:$G,C$61,base_de_dados!$H:$H,$L$1,base_de_dados!$C:$C,$A558,base_de_dados!$M:$M,"&lt;=2014",base_de_dados!$O:$O,"&gt;=42004")</f>
        <v>3.5555555555555556E-2</v>
      </c>
      <c r="D558" s="5">
        <f>SUMIFS(base_de_dados!$T:$T,base_de_dados!$B:$B,$B558,base_de_dados!$G:$G,D$61,base_de_dados!$H:$H,$L$1,base_de_dados!$C:$C,$A558,base_de_dados!$M:$M,"&lt;=2014",base_de_dados!$O:$O,"&gt;=42004")</f>
        <v>0</v>
      </c>
      <c r="E558" s="5">
        <f>SUMIFS(base_de_dados!$T:$T,base_de_dados!$B:$B,$B558,base_de_dados!$G:$G,E$61,base_de_dados!$H:$H,$L$1,base_de_dados!$C:$C,$A558,base_de_dados!$M:$M,"&lt;=2014",base_de_dados!$O:$O,"&gt;=42004")</f>
        <v>2.2831050228310501E-3</v>
      </c>
      <c r="F558" s="5">
        <f>SUMIFS(base_de_dados!$T:$T,base_de_dados!$B:$B,$B558,base_de_dados!$G:$G,F$61,base_de_dados!$H:$H,$L$1,base_de_dados!$C:$C,$A558,base_de_dados!$M:$M,"&lt;=2014",base_de_dados!$O:$O,"&gt;=42004")</f>
        <v>0.21930566273465246</v>
      </c>
      <c r="G558" s="5">
        <f>SUMIFS(base_de_dados!$T:$T,base_de_dados!$B:$B,$B558,base_de_dados!$G:$G,G$61,base_de_dados!$H:$H,$L$1,base_de_dados!$C:$C,$A558,base_de_dados!$M:$M,"&lt;=2014",base_de_dados!$O:$O,"&gt;=42004")</f>
        <v>0</v>
      </c>
      <c r="H558" s="5">
        <f>SUMIFS(base_de_dados!$T:$T,base_de_dados!$B:$B,$B558,base_de_dados!$G:$G,H$61,base_de_dados!$H:$H,$L$1,base_de_dados!$C:$C,$A558,base_de_dados!$M:$M,"&lt;=2014",base_de_dados!$O:$O,"&gt;=42004")</f>
        <v>0</v>
      </c>
      <c r="I558" s="5">
        <f>SUMIFS(base_de_dados!$T:$T,base_de_dados!$B:$B,$B558,base_de_dados!$G:$G,I$61,base_de_dados!$H:$H,$L$1,base_de_dados!$C:$C,$A558,base_de_dados!$M:$M,"&lt;=2014",base_de_dados!$O:$O,"&gt;=42004")</f>
        <v>0</v>
      </c>
      <c r="J558" s="5">
        <f>SUMIFS(base_de_dados!$T:$T,base_de_dados!$B:$B,$B558,base_de_dados!$G:$G,J$61,base_de_dados!$H:$H,$L$1,base_de_dados!$C:$C,$A558,base_de_dados!$M:$M,"&lt;=2014",base_de_dados!$O:$O,"&gt;=42004")</f>
        <v>0</v>
      </c>
      <c r="K558" s="32">
        <f t="shared" si="12"/>
        <v>0.25714432331303905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SUMIFS(base_de_dados!$T:$T,base_de_dados!$B:$B,$B559,base_de_dados!$G:$G,C$61,base_de_dados!$H:$H,$L$1,base_de_dados!$C:$C,$A559,base_de_dados!$M:$M,"&lt;=2014",base_de_dados!$O:$O,"&gt;=42004")</f>
        <v>0</v>
      </c>
      <c r="D559" s="5">
        <f>SUMIFS(base_de_dados!$T:$T,base_de_dados!$B:$B,$B559,base_de_dados!$G:$G,D$61,base_de_dados!$H:$H,$L$1,base_de_dados!$C:$C,$A559,base_de_dados!$M:$M,"&lt;=2014",base_de_dados!$O:$O,"&gt;=42004")</f>
        <v>0</v>
      </c>
      <c r="E559" s="5">
        <f>SUMIFS(base_de_dados!$T:$T,base_de_dados!$B:$B,$B559,base_de_dados!$G:$G,E$61,base_de_dados!$H:$H,$L$1,base_de_dados!$C:$C,$A559,base_de_dados!$M:$M,"&lt;=2014",base_de_dados!$O:$O,"&gt;=42004")</f>
        <v>0</v>
      </c>
      <c r="F559" s="5">
        <f>SUMIFS(base_de_dados!$T:$T,base_de_dados!$B:$B,$B559,base_de_dados!$G:$G,F$61,base_de_dados!$H:$H,$L$1,base_de_dados!$C:$C,$A559,base_de_dados!$M:$M,"&lt;=2014",base_de_dados!$O:$O,"&gt;=42004")</f>
        <v>0</v>
      </c>
      <c r="G559" s="5">
        <f>SUMIFS(base_de_dados!$T:$T,base_de_dados!$B:$B,$B559,base_de_dados!$G:$G,G$61,base_de_dados!$H:$H,$L$1,base_de_dados!$C:$C,$A559,base_de_dados!$M:$M,"&lt;=2014",base_de_dados!$O:$O,"&gt;=42004")</f>
        <v>0</v>
      </c>
      <c r="H559" s="5">
        <f>SUMIFS(base_de_dados!$T:$T,base_de_dados!$B:$B,$B559,base_de_dados!$G:$G,H$61,base_de_dados!$H:$H,$L$1,base_de_dados!$C:$C,$A559,base_de_dados!$M:$M,"&lt;=2014",base_de_dados!$O:$O,"&gt;=42004")</f>
        <v>0</v>
      </c>
      <c r="I559" s="5">
        <f>SUMIFS(base_de_dados!$T:$T,base_de_dados!$B:$B,$B559,base_de_dados!$G:$G,I$61,base_de_dados!$H:$H,$L$1,base_de_dados!$C:$C,$A559,base_de_dados!$M:$M,"&lt;=2014",base_de_dados!$O:$O,"&gt;=42004")</f>
        <v>0</v>
      </c>
      <c r="J559" s="5">
        <f>SUMIFS(base_de_dados!$T:$T,base_de_dados!$B:$B,$B559,base_de_dados!$G:$G,J$61,base_de_dados!$H:$H,$L$1,base_de_dados!$C:$C,$A559,base_de_dados!$M:$M,"&lt;=2014",base_de_dados!$O:$O,"&gt;=42004")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SUMIFS(base_de_dados!$T:$T,base_de_dados!$B:$B,$B560,base_de_dados!$G:$G,C$61,base_de_dados!$H:$H,$L$1,base_de_dados!$C:$C,$A560,base_de_dados!$M:$M,"&lt;=2014",base_de_dados!$O:$O,"&gt;=42004")</f>
        <v>0</v>
      </c>
      <c r="D560" s="5">
        <f>SUMIFS(base_de_dados!$T:$T,base_de_dados!$B:$B,$B560,base_de_dados!$G:$G,D$61,base_de_dados!$H:$H,$L$1,base_de_dados!$C:$C,$A560,base_de_dados!$M:$M,"&lt;=2014",base_de_dados!$O:$O,"&gt;=42004")</f>
        <v>0</v>
      </c>
      <c r="E560" s="5">
        <f>SUMIFS(base_de_dados!$T:$T,base_de_dados!$B:$B,$B560,base_de_dados!$G:$G,E$61,base_de_dados!$H:$H,$L$1,base_de_dados!$C:$C,$A560,base_de_dados!$M:$M,"&lt;=2014",base_de_dados!$O:$O,"&gt;=42004")</f>
        <v>1.2937534246575342E-2</v>
      </c>
      <c r="F560" s="5">
        <f>SUMIFS(base_de_dados!$T:$T,base_de_dados!$B:$B,$B560,base_de_dados!$G:$G,F$61,base_de_dados!$H:$H,$L$1,base_de_dados!$C:$C,$A560,base_de_dados!$M:$M,"&lt;=2014",base_de_dados!$O:$O,"&gt;=42004")</f>
        <v>2.8732242516489093E-2</v>
      </c>
      <c r="G560" s="5">
        <f>SUMIFS(base_de_dados!$T:$T,base_de_dados!$B:$B,$B560,base_de_dados!$G:$G,G$61,base_de_dados!$H:$H,$L$1,base_de_dados!$C:$C,$A560,base_de_dados!$M:$M,"&lt;=2014",base_de_dados!$O:$O,"&gt;=42004")</f>
        <v>0</v>
      </c>
      <c r="H560" s="5">
        <f>SUMIFS(base_de_dados!$T:$T,base_de_dados!$B:$B,$B560,base_de_dados!$G:$G,H$61,base_de_dados!$H:$H,$L$1,base_de_dados!$C:$C,$A560,base_de_dados!$M:$M,"&lt;=2014",base_de_dados!$O:$O,"&gt;=42004")</f>
        <v>0</v>
      </c>
      <c r="I560" s="5">
        <f>SUMIFS(base_de_dados!$T:$T,base_de_dados!$B:$B,$B560,base_de_dados!$G:$G,I$61,base_de_dados!$H:$H,$L$1,base_de_dados!$C:$C,$A560,base_de_dados!$M:$M,"&lt;=2014",base_de_dados!$O:$O,"&gt;=42004")</f>
        <v>0</v>
      </c>
      <c r="J560" s="5">
        <f>SUMIFS(base_de_dados!$T:$T,base_de_dados!$B:$B,$B560,base_de_dados!$G:$G,J$61,base_de_dados!$H:$H,$L$1,base_de_dados!$C:$C,$A560,base_de_dados!$M:$M,"&lt;=2014",base_de_dados!$O:$O,"&gt;=42004")</f>
        <v>0</v>
      </c>
      <c r="K560" s="32">
        <f t="shared" si="12"/>
        <v>4.1669776763064437E-2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SUMIFS(base_de_dados!$T:$T,base_de_dados!$B:$B,$B561,base_de_dados!$G:$G,C$61,base_de_dados!$H:$H,$L$1,base_de_dados!$C:$C,$A561,base_de_dados!$M:$M,"&lt;=2014",base_de_dados!$O:$O,"&gt;=42004")</f>
        <v>0</v>
      </c>
      <c r="D561" s="5">
        <f>SUMIFS(base_de_dados!$T:$T,base_de_dados!$B:$B,$B561,base_de_dados!$G:$G,D$61,base_de_dados!$H:$H,$L$1,base_de_dados!$C:$C,$A561,base_de_dados!$M:$M,"&lt;=2014",base_de_dados!$O:$O,"&gt;=42004")</f>
        <v>0</v>
      </c>
      <c r="E561" s="5">
        <f>SUMIFS(base_de_dados!$T:$T,base_de_dados!$B:$B,$B561,base_de_dados!$G:$G,E$61,base_de_dados!$H:$H,$L$1,base_de_dados!$C:$C,$A561,base_de_dados!$M:$M,"&lt;=2014",base_de_dados!$O:$O,"&gt;=42004")</f>
        <v>2.4383561643835615E-2</v>
      </c>
      <c r="F561" s="5">
        <f>SUMIFS(base_de_dados!$T:$T,base_de_dados!$B:$B,$B561,base_de_dados!$G:$G,F$61,base_de_dados!$H:$H,$L$1,base_de_dados!$C:$C,$A561,base_de_dados!$M:$M,"&lt;=2014",base_de_dados!$O:$O,"&gt;=42004")</f>
        <v>0.21150684931506852</v>
      </c>
      <c r="G561" s="5">
        <f>SUMIFS(base_de_dados!$T:$T,base_de_dados!$B:$B,$B561,base_de_dados!$G:$G,G$61,base_de_dados!$H:$H,$L$1,base_de_dados!$C:$C,$A561,base_de_dados!$M:$M,"&lt;=2014",base_de_dados!$O:$O,"&gt;=42004")</f>
        <v>0</v>
      </c>
      <c r="H561" s="5">
        <f>SUMIFS(base_de_dados!$T:$T,base_de_dados!$B:$B,$B561,base_de_dados!$G:$G,H$61,base_de_dados!$H:$H,$L$1,base_de_dados!$C:$C,$A561,base_de_dados!$M:$M,"&lt;=2014",base_de_dados!$O:$O,"&gt;=42004")</f>
        <v>0</v>
      </c>
      <c r="I561" s="5">
        <f>SUMIFS(base_de_dados!$T:$T,base_de_dados!$B:$B,$B561,base_de_dados!$G:$G,I$61,base_de_dados!$H:$H,$L$1,base_de_dados!$C:$C,$A561,base_de_dados!$M:$M,"&lt;=2014",base_de_dados!$O:$O,"&gt;=42004")</f>
        <v>0</v>
      </c>
      <c r="J561" s="5">
        <f>SUMIFS(base_de_dados!$T:$T,base_de_dados!$B:$B,$B561,base_de_dados!$G:$G,J$61,base_de_dados!$H:$H,$L$1,base_de_dados!$C:$C,$A561,base_de_dados!$M:$M,"&lt;=2014",base_de_dados!$O:$O,"&gt;=42004")</f>
        <v>0</v>
      </c>
      <c r="K561" s="32">
        <f t="shared" si="12"/>
        <v>0.23589041095890415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SUMIFS(base_de_dados!$T:$T,base_de_dados!$B:$B,$B562,base_de_dados!$G:$G,C$61,base_de_dados!$H:$H,$L$1,base_de_dados!$C:$C,$A562,base_de_dados!$M:$M,"&lt;=2014",base_de_dados!$O:$O,"&gt;=42004")</f>
        <v>0</v>
      </c>
      <c r="D562" s="5">
        <f>SUMIFS(base_de_dados!$T:$T,base_de_dados!$B:$B,$B562,base_de_dados!$G:$G,D$61,base_de_dados!$H:$H,$L$1,base_de_dados!$C:$C,$A562,base_de_dados!$M:$M,"&lt;=2014",base_de_dados!$O:$O,"&gt;=42004")</f>
        <v>0</v>
      </c>
      <c r="E562" s="5">
        <f>SUMIFS(base_de_dados!$T:$T,base_de_dados!$B:$B,$B562,base_de_dados!$G:$G,E$61,base_de_dados!$H:$H,$L$1,base_de_dados!$C:$C,$A562,base_de_dados!$M:$M,"&lt;=2014",base_de_dados!$O:$O,"&gt;=42004")</f>
        <v>0</v>
      </c>
      <c r="F562" s="5">
        <f>SUMIFS(base_de_dados!$T:$T,base_de_dados!$B:$B,$B562,base_de_dados!$G:$G,F$61,base_de_dados!$H:$H,$L$1,base_de_dados!$C:$C,$A562,base_de_dados!$M:$M,"&lt;=2014",base_de_dados!$O:$O,"&gt;=42004")</f>
        <v>0</v>
      </c>
      <c r="G562" s="5">
        <f>SUMIFS(base_de_dados!$T:$T,base_de_dados!$B:$B,$B562,base_de_dados!$G:$G,G$61,base_de_dados!$H:$H,$L$1,base_de_dados!$C:$C,$A562,base_de_dados!$M:$M,"&lt;=2014",base_de_dados!$O:$O,"&gt;=42004")</f>
        <v>0</v>
      </c>
      <c r="H562" s="5">
        <f>SUMIFS(base_de_dados!$T:$T,base_de_dados!$B:$B,$B562,base_de_dados!$G:$G,H$61,base_de_dados!$H:$H,$L$1,base_de_dados!$C:$C,$A562,base_de_dados!$M:$M,"&lt;=2014",base_de_dados!$O:$O,"&gt;=42004")</f>
        <v>0</v>
      </c>
      <c r="I562" s="5">
        <f>SUMIFS(base_de_dados!$T:$T,base_de_dados!$B:$B,$B562,base_de_dados!$G:$G,I$61,base_de_dados!$H:$H,$L$1,base_de_dados!$C:$C,$A562,base_de_dados!$M:$M,"&lt;=2014",base_de_dados!$O:$O,"&gt;=42004")</f>
        <v>0</v>
      </c>
      <c r="J562" s="5">
        <f>SUMIFS(base_de_dados!$T:$T,base_de_dados!$B:$B,$B562,base_de_dados!$G:$G,J$61,base_de_dados!$H:$H,$L$1,base_de_dados!$C:$C,$A562,base_de_dados!$M:$M,"&lt;=2014",base_de_dados!$O:$O,"&gt;=42004")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SUMIFS(base_de_dados!$T:$T,base_de_dados!$B:$B,$B563,base_de_dados!$G:$G,C$61,base_de_dados!$H:$H,$L$1,base_de_dados!$C:$C,$A563,base_de_dados!$M:$M,"&lt;=2014",base_de_dados!$O:$O,"&gt;=42004")</f>
        <v>1.3675E-2</v>
      </c>
      <c r="D563" s="5">
        <f>SUMIFS(base_de_dados!$T:$T,base_de_dados!$B:$B,$B563,base_de_dados!$G:$G,D$61,base_de_dados!$H:$H,$L$1,base_de_dados!$C:$C,$A563,base_de_dados!$M:$M,"&lt;=2014",base_de_dados!$O:$O,"&gt;=42004")</f>
        <v>0</v>
      </c>
      <c r="E563" s="5">
        <f>SUMIFS(base_de_dados!$T:$T,base_de_dados!$B:$B,$B563,base_de_dados!$G:$G,E$61,base_de_dados!$H:$H,$L$1,base_de_dados!$C:$C,$A563,base_de_dados!$M:$M,"&lt;=2014",base_de_dados!$O:$O,"&gt;=42004")</f>
        <v>1.9025875190258751E-3</v>
      </c>
      <c r="F563" s="5">
        <f>SUMIFS(base_de_dados!$T:$T,base_de_dados!$B:$B,$B563,base_de_dados!$G:$G,F$61,base_de_dados!$H:$H,$L$1,base_de_dados!$C:$C,$A563,base_de_dados!$M:$M,"&lt;=2014",base_de_dados!$O:$O,"&gt;=42004")</f>
        <v>9.9175228310502267E-2</v>
      </c>
      <c r="G563" s="5">
        <f>SUMIFS(base_de_dados!$T:$T,base_de_dados!$B:$B,$B563,base_de_dados!$G:$G,G$61,base_de_dados!$H:$H,$L$1,base_de_dados!$C:$C,$A563,base_de_dados!$M:$M,"&lt;=2014",base_de_dados!$O:$O,"&gt;=42004")</f>
        <v>2.7270833333333334E-2</v>
      </c>
      <c r="H563" s="5">
        <f>SUMIFS(base_de_dados!$T:$T,base_de_dados!$B:$B,$B563,base_de_dados!$G:$G,H$61,base_de_dados!$H:$H,$L$1,base_de_dados!$C:$C,$A563,base_de_dados!$M:$M,"&lt;=2014",base_de_dados!$O:$O,"&gt;=42004")</f>
        <v>0</v>
      </c>
      <c r="I563" s="5">
        <f>SUMIFS(base_de_dados!$T:$T,base_de_dados!$B:$B,$B563,base_de_dados!$G:$G,I$61,base_de_dados!$H:$H,$L$1,base_de_dados!$C:$C,$A563,base_de_dados!$M:$M,"&lt;=2014",base_de_dados!$O:$O,"&gt;=42004")</f>
        <v>0</v>
      </c>
      <c r="J563" s="5">
        <f>SUMIFS(base_de_dados!$T:$T,base_de_dados!$B:$B,$B563,base_de_dados!$G:$G,J$61,base_de_dados!$H:$H,$L$1,base_de_dados!$C:$C,$A563,base_de_dados!$M:$M,"&lt;=2014",base_de_dados!$O:$O,"&gt;=42004")</f>
        <v>0</v>
      </c>
      <c r="K563" s="32">
        <f t="shared" si="12"/>
        <v>0.14202364916286148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SUMIFS(base_de_dados!$T:$T,base_de_dados!$B:$B,$B564,base_de_dados!$G:$G,C$61,base_de_dados!$H:$H,$L$1,base_de_dados!$C:$C,$A564,base_de_dados!$M:$M,"&lt;=2014",base_de_dados!$O:$O,"&gt;=42004")</f>
        <v>0</v>
      </c>
      <c r="D564" s="5">
        <f>SUMIFS(base_de_dados!$T:$T,base_de_dados!$B:$B,$B564,base_de_dados!$G:$G,D$61,base_de_dados!$H:$H,$L$1,base_de_dados!$C:$C,$A564,base_de_dados!$M:$M,"&lt;=2014",base_de_dados!$O:$O,"&gt;=42004")</f>
        <v>0</v>
      </c>
      <c r="E564" s="5">
        <f>SUMIFS(base_de_dados!$T:$T,base_de_dados!$B:$B,$B564,base_de_dados!$G:$G,E$61,base_de_dados!$H:$H,$L$1,base_de_dados!$C:$C,$A564,base_de_dados!$M:$M,"&lt;=2014",base_de_dados!$O:$O,"&gt;=42004")</f>
        <v>0</v>
      </c>
      <c r="F564" s="5">
        <f>SUMIFS(base_de_dados!$T:$T,base_de_dados!$B:$B,$B564,base_de_dados!$G:$G,F$61,base_de_dados!$H:$H,$L$1,base_de_dados!$C:$C,$A564,base_de_dados!$M:$M,"&lt;=2014",base_de_dados!$O:$O,"&gt;=42004")</f>
        <v>0</v>
      </c>
      <c r="G564" s="5">
        <f>SUMIFS(base_de_dados!$T:$T,base_de_dados!$B:$B,$B564,base_de_dados!$G:$G,G$61,base_de_dados!$H:$H,$L$1,base_de_dados!$C:$C,$A564,base_de_dados!$M:$M,"&lt;=2014",base_de_dados!$O:$O,"&gt;=42004")</f>
        <v>0</v>
      </c>
      <c r="H564" s="5">
        <f>SUMIFS(base_de_dados!$T:$T,base_de_dados!$B:$B,$B564,base_de_dados!$G:$G,H$61,base_de_dados!$H:$H,$L$1,base_de_dados!$C:$C,$A564,base_de_dados!$M:$M,"&lt;=2014",base_de_dados!$O:$O,"&gt;=42004")</f>
        <v>0</v>
      </c>
      <c r="I564" s="5">
        <f>SUMIFS(base_de_dados!$T:$T,base_de_dados!$B:$B,$B564,base_de_dados!$G:$G,I$61,base_de_dados!$H:$H,$L$1,base_de_dados!$C:$C,$A564,base_de_dados!$M:$M,"&lt;=2014",base_de_dados!$O:$O,"&gt;=42004")</f>
        <v>0</v>
      </c>
      <c r="J564" s="5">
        <f>SUMIFS(base_de_dados!$T:$T,base_de_dados!$B:$B,$B564,base_de_dados!$G:$G,J$61,base_de_dados!$H:$H,$L$1,base_de_dados!$C:$C,$A564,base_de_dados!$M:$M,"&lt;=2014",base_de_dados!$O:$O,"&gt;=42004")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SUMIFS(base_de_dados!$T:$T,base_de_dados!$B:$B,$B565,base_de_dados!$G:$G,C$61,base_de_dados!$H:$H,$L$1,base_de_dados!$C:$C,$A565,base_de_dados!$M:$M,"&lt;=2014",base_de_dados!$O:$O,"&gt;=42004")</f>
        <v>0</v>
      </c>
      <c r="D565" s="5">
        <f>SUMIFS(base_de_dados!$T:$T,base_de_dados!$B:$B,$B565,base_de_dados!$G:$G,D$61,base_de_dados!$H:$H,$L$1,base_de_dados!$C:$C,$A565,base_de_dados!$M:$M,"&lt;=2014",base_de_dados!$O:$O,"&gt;=42004")</f>
        <v>0</v>
      </c>
      <c r="E565" s="5">
        <f>SUMIFS(base_de_dados!$T:$T,base_de_dados!$B:$B,$B565,base_de_dados!$G:$G,E$61,base_de_dados!$H:$H,$L$1,base_de_dados!$C:$C,$A565,base_de_dados!$M:$M,"&lt;=2014",base_de_dados!$O:$O,"&gt;=42004")</f>
        <v>0</v>
      </c>
      <c r="F565" s="5">
        <f>SUMIFS(base_de_dados!$T:$T,base_de_dados!$B:$B,$B565,base_de_dados!$G:$G,F$61,base_de_dados!$H:$H,$L$1,base_de_dados!$C:$C,$A565,base_de_dados!$M:$M,"&lt;=2014",base_de_dados!$O:$O,"&gt;=42004")</f>
        <v>0</v>
      </c>
      <c r="G565" s="5">
        <f>SUMIFS(base_de_dados!$T:$T,base_de_dados!$B:$B,$B565,base_de_dados!$G:$G,G$61,base_de_dados!$H:$H,$L$1,base_de_dados!$C:$C,$A565,base_de_dados!$M:$M,"&lt;=2014",base_de_dados!$O:$O,"&gt;=42004")</f>
        <v>0</v>
      </c>
      <c r="H565" s="5">
        <f>SUMIFS(base_de_dados!$T:$T,base_de_dados!$B:$B,$B565,base_de_dados!$G:$G,H$61,base_de_dados!$H:$H,$L$1,base_de_dados!$C:$C,$A565,base_de_dados!$M:$M,"&lt;=2014",base_de_dados!$O:$O,"&gt;=42004")</f>
        <v>0</v>
      </c>
      <c r="I565" s="5">
        <f>SUMIFS(base_de_dados!$T:$T,base_de_dados!$B:$B,$B565,base_de_dados!$G:$G,I$61,base_de_dados!$H:$H,$L$1,base_de_dados!$C:$C,$A565,base_de_dados!$M:$M,"&lt;=2014",base_de_dados!$O:$O,"&gt;=42004")</f>
        <v>0</v>
      </c>
      <c r="J565" s="5">
        <f>SUMIFS(base_de_dados!$T:$T,base_de_dados!$B:$B,$B565,base_de_dados!$G:$G,J$61,base_de_dados!$H:$H,$L$1,base_de_dados!$C:$C,$A565,base_de_dados!$M:$M,"&lt;=2014",base_de_dados!$O:$O,"&gt;=42004")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SUMIFS(base_de_dados!$T:$T,base_de_dados!$B:$B,$B566,base_de_dados!$G:$G,C$61,base_de_dados!$H:$H,$L$1,base_de_dados!$C:$C,$A566,base_de_dados!$M:$M,"&lt;=2014",base_de_dados!$O:$O,"&gt;=42004")</f>
        <v>0</v>
      </c>
      <c r="D566" s="5">
        <f>SUMIFS(base_de_dados!$T:$T,base_de_dados!$B:$B,$B566,base_de_dados!$G:$G,D$61,base_de_dados!$H:$H,$L$1,base_de_dados!$C:$C,$A566,base_de_dados!$M:$M,"&lt;=2014",base_de_dados!$O:$O,"&gt;=42004")</f>
        <v>0</v>
      </c>
      <c r="E566" s="5">
        <f>SUMIFS(base_de_dados!$T:$T,base_de_dados!$B:$B,$B566,base_de_dados!$G:$G,E$61,base_de_dados!$H:$H,$L$1,base_de_dados!$C:$C,$A566,base_de_dados!$M:$M,"&lt;=2014",base_de_dados!$O:$O,"&gt;=42004")</f>
        <v>0</v>
      </c>
      <c r="F566" s="5">
        <f>SUMIFS(base_de_dados!$T:$T,base_de_dados!$B:$B,$B566,base_de_dados!$G:$G,F$61,base_de_dados!$H:$H,$L$1,base_de_dados!$C:$C,$A566,base_de_dados!$M:$M,"&lt;=2014",base_de_dados!$O:$O,"&gt;=42004")</f>
        <v>0</v>
      </c>
      <c r="G566" s="5">
        <f>SUMIFS(base_de_dados!$T:$T,base_de_dados!$B:$B,$B566,base_de_dados!$G:$G,G$61,base_de_dados!$H:$H,$L$1,base_de_dados!$C:$C,$A566,base_de_dados!$M:$M,"&lt;=2014",base_de_dados!$O:$O,"&gt;=42004")</f>
        <v>0</v>
      </c>
      <c r="H566" s="5">
        <f>SUMIFS(base_de_dados!$T:$T,base_de_dados!$B:$B,$B566,base_de_dados!$G:$G,H$61,base_de_dados!$H:$H,$L$1,base_de_dados!$C:$C,$A566,base_de_dados!$M:$M,"&lt;=2014",base_de_dados!$O:$O,"&gt;=42004")</f>
        <v>0</v>
      </c>
      <c r="I566" s="5">
        <f>SUMIFS(base_de_dados!$T:$T,base_de_dados!$B:$B,$B566,base_de_dados!$G:$G,I$61,base_de_dados!$H:$H,$L$1,base_de_dados!$C:$C,$A566,base_de_dados!$M:$M,"&lt;=2014",base_de_dados!$O:$O,"&gt;=42004")</f>
        <v>0</v>
      </c>
      <c r="J566" s="5">
        <f>SUMIFS(base_de_dados!$T:$T,base_de_dados!$B:$B,$B566,base_de_dados!$G:$G,J$61,base_de_dados!$H:$H,$L$1,base_de_dados!$C:$C,$A566,base_de_dados!$M:$M,"&lt;=2014",base_de_dados!$O:$O,"&gt;=42004")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SUMIFS(base_de_dados!$T:$T,base_de_dados!$B:$B,$B567,base_de_dados!$G:$G,C$61,base_de_dados!$H:$H,$L$1,base_de_dados!$C:$C,$A567,base_de_dados!$M:$M,"&lt;=2014",base_de_dados!$O:$O,"&gt;=42004")</f>
        <v>0</v>
      </c>
      <c r="D567" s="5">
        <f>SUMIFS(base_de_dados!$T:$T,base_de_dados!$B:$B,$B567,base_de_dados!$G:$G,D$61,base_de_dados!$H:$H,$L$1,base_de_dados!$C:$C,$A567,base_de_dados!$M:$M,"&lt;=2014",base_de_dados!$O:$O,"&gt;=42004")</f>
        <v>0</v>
      </c>
      <c r="E567" s="5">
        <f>SUMIFS(base_de_dados!$T:$T,base_de_dados!$B:$B,$B567,base_de_dados!$G:$G,E$61,base_de_dados!$H:$H,$L$1,base_de_dados!$C:$C,$A567,base_de_dados!$M:$M,"&lt;=2014",base_de_dados!$O:$O,"&gt;=42004")</f>
        <v>0</v>
      </c>
      <c r="F567" s="5">
        <f>SUMIFS(base_de_dados!$T:$T,base_de_dados!$B:$B,$B567,base_de_dados!$G:$G,F$61,base_de_dados!$H:$H,$L$1,base_de_dados!$C:$C,$A567,base_de_dados!$M:$M,"&lt;=2014",base_de_dados!$O:$O,"&gt;=42004")</f>
        <v>0</v>
      </c>
      <c r="G567" s="5">
        <f>SUMIFS(base_de_dados!$T:$T,base_de_dados!$B:$B,$B567,base_de_dados!$G:$G,G$61,base_de_dados!$H:$H,$L$1,base_de_dados!$C:$C,$A567,base_de_dados!$M:$M,"&lt;=2014",base_de_dados!$O:$O,"&gt;=42004")</f>
        <v>0</v>
      </c>
      <c r="H567" s="5">
        <f>SUMIFS(base_de_dados!$T:$T,base_de_dados!$B:$B,$B567,base_de_dados!$G:$G,H$61,base_de_dados!$H:$H,$L$1,base_de_dados!$C:$C,$A567,base_de_dados!$M:$M,"&lt;=2014",base_de_dados!$O:$O,"&gt;=42004")</f>
        <v>0</v>
      </c>
      <c r="I567" s="5">
        <f>SUMIFS(base_de_dados!$T:$T,base_de_dados!$B:$B,$B567,base_de_dados!$G:$G,I$61,base_de_dados!$H:$H,$L$1,base_de_dados!$C:$C,$A567,base_de_dados!$M:$M,"&lt;=2014",base_de_dados!$O:$O,"&gt;=42004")</f>
        <v>0</v>
      </c>
      <c r="J567" s="5">
        <f>SUMIFS(base_de_dados!$T:$T,base_de_dados!$B:$B,$B567,base_de_dados!$G:$G,J$61,base_de_dados!$H:$H,$L$1,base_de_dados!$C:$C,$A567,base_de_dados!$M:$M,"&lt;=2014",base_de_dados!$O:$O,"&gt;=42004")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SUMIFS(base_de_dados!$T:$T,base_de_dados!$B:$B,$B568,base_de_dados!$G:$G,C$61,base_de_dados!$H:$H,$L$1,base_de_dados!$C:$C,$A568,base_de_dados!$M:$M,"&lt;=2014",base_de_dados!$O:$O,"&gt;=42004")</f>
        <v>0</v>
      </c>
      <c r="D568" s="5">
        <f>SUMIFS(base_de_dados!$T:$T,base_de_dados!$B:$B,$B568,base_de_dados!$G:$G,D$61,base_de_dados!$H:$H,$L$1,base_de_dados!$C:$C,$A568,base_de_dados!$M:$M,"&lt;=2014",base_de_dados!$O:$O,"&gt;=42004")</f>
        <v>0</v>
      </c>
      <c r="E568" s="5">
        <f>SUMIFS(base_de_dados!$T:$T,base_de_dados!$B:$B,$B568,base_de_dados!$G:$G,E$61,base_de_dados!$H:$H,$L$1,base_de_dados!$C:$C,$A568,base_de_dados!$M:$M,"&lt;=2014",base_de_dados!$O:$O,"&gt;=42004")</f>
        <v>0</v>
      </c>
      <c r="F568" s="5">
        <f>SUMIFS(base_de_dados!$T:$T,base_de_dados!$B:$B,$B568,base_de_dados!$G:$G,F$61,base_de_dados!$H:$H,$L$1,base_de_dados!$C:$C,$A568,base_de_dados!$M:$M,"&lt;=2014",base_de_dados!$O:$O,"&gt;=42004")</f>
        <v>0</v>
      </c>
      <c r="G568" s="5">
        <f>SUMIFS(base_de_dados!$T:$T,base_de_dados!$B:$B,$B568,base_de_dados!$G:$G,G$61,base_de_dados!$H:$H,$L$1,base_de_dados!$C:$C,$A568,base_de_dados!$M:$M,"&lt;=2014",base_de_dados!$O:$O,"&gt;=42004")</f>
        <v>0</v>
      </c>
      <c r="H568" s="5">
        <f>SUMIFS(base_de_dados!$T:$T,base_de_dados!$B:$B,$B568,base_de_dados!$G:$G,H$61,base_de_dados!$H:$H,$L$1,base_de_dados!$C:$C,$A568,base_de_dados!$M:$M,"&lt;=2014",base_de_dados!$O:$O,"&gt;=42004")</f>
        <v>0</v>
      </c>
      <c r="I568" s="5">
        <f>SUMIFS(base_de_dados!$T:$T,base_de_dados!$B:$B,$B568,base_de_dados!$G:$G,I$61,base_de_dados!$H:$H,$L$1,base_de_dados!$C:$C,$A568,base_de_dados!$M:$M,"&lt;=2014",base_de_dados!$O:$O,"&gt;=42004")</f>
        <v>0</v>
      </c>
      <c r="J568" s="5">
        <f>SUMIFS(base_de_dados!$T:$T,base_de_dados!$B:$B,$B568,base_de_dados!$G:$G,J$61,base_de_dados!$H:$H,$L$1,base_de_dados!$C:$C,$A568,base_de_dados!$M:$M,"&lt;=2014",base_de_dados!$O:$O,"&gt;=42004")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SUMIFS(base_de_dados!$T:$T,base_de_dados!$B:$B,$B569,base_de_dados!$G:$G,C$61,base_de_dados!$H:$H,$L$1,base_de_dados!$C:$C,$A569,base_de_dados!$M:$M,"&lt;=2014",base_de_dados!$O:$O,"&gt;=42004")</f>
        <v>0</v>
      </c>
      <c r="D569" s="5">
        <f>SUMIFS(base_de_dados!$T:$T,base_de_dados!$B:$B,$B569,base_de_dados!$G:$G,D$61,base_de_dados!$H:$H,$L$1,base_de_dados!$C:$C,$A569,base_de_dados!$M:$M,"&lt;=2014",base_de_dados!$O:$O,"&gt;=42004")</f>
        <v>0</v>
      </c>
      <c r="E569" s="5">
        <f>SUMIFS(base_de_dados!$T:$T,base_de_dados!$B:$B,$B569,base_de_dados!$G:$G,E$61,base_de_dados!$H:$H,$L$1,base_de_dados!$C:$C,$A569,base_de_dados!$M:$M,"&lt;=2014",base_de_dados!$O:$O,"&gt;=42004")</f>
        <v>0</v>
      </c>
      <c r="F569" s="5">
        <f>SUMIFS(base_de_dados!$T:$T,base_de_dados!$B:$B,$B569,base_de_dados!$G:$G,F$61,base_de_dados!$H:$H,$L$1,base_de_dados!$C:$C,$A569,base_de_dados!$M:$M,"&lt;=2014",base_de_dados!$O:$O,"&gt;=42004")</f>
        <v>0</v>
      </c>
      <c r="G569" s="5">
        <f>SUMIFS(base_de_dados!$T:$T,base_de_dados!$B:$B,$B569,base_de_dados!$G:$G,G$61,base_de_dados!$H:$H,$L$1,base_de_dados!$C:$C,$A569,base_de_dados!$M:$M,"&lt;=2014",base_de_dados!$O:$O,"&gt;=42004")</f>
        <v>0</v>
      </c>
      <c r="H569" s="5">
        <f>SUMIFS(base_de_dados!$T:$T,base_de_dados!$B:$B,$B569,base_de_dados!$G:$G,H$61,base_de_dados!$H:$H,$L$1,base_de_dados!$C:$C,$A569,base_de_dados!$M:$M,"&lt;=2014",base_de_dados!$O:$O,"&gt;=42004")</f>
        <v>0</v>
      </c>
      <c r="I569" s="5">
        <f>SUMIFS(base_de_dados!$T:$T,base_de_dados!$B:$B,$B569,base_de_dados!$G:$G,I$61,base_de_dados!$H:$H,$L$1,base_de_dados!$C:$C,$A569,base_de_dados!$M:$M,"&lt;=2014",base_de_dados!$O:$O,"&gt;=42004")</f>
        <v>0</v>
      </c>
      <c r="J569" s="5">
        <f>SUMIFS(base_de_dados!$T:$T,base_de_dados!$B:$B,$B569,base_de_dados!$G:$G,J$61,base_de_dados!$H:$H,$L$1,base_de_dados!$C:$C,$A569,base_de_dados!$M:$M,"&lt;=2014",base_de_dados!$O:$O,"&gt;=42004")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SUMIFS(base_de_dados!$T:$T,base_de_dados!$B:$B,$B570,base_de_dados!$G:$G,C$61,base_de_dados!$H:$H,$L$1,base_de_dados!$C:$C,$A570,base_de_dados!$M:$M,"&lt;=2014",base_de_dados!$O:$O,"&gt;=42004")</f>
        <v>0</v>
      </c>
      <c r="D570" s="5">
        <f>SUMIFS(base_de_dados!$T:$T,base_de_dados!$B:$B,$B570,base_de_dados!$G:$G,D$61,base_de_dados!$H:$H,$L$1,base_de_dados!$C:$C,$A570,base_de_dados!$M:$M,"&lt;=2014",base_de_dados!$O:$O,"&gt;=42004")</f>
        <v>0</v>
      </c>
      <c r="E570" s="5">
        <f>SUMIFS(base_de_dados!$T:$T,base_de_dados!$B:$B,$B570,base_de_dados!$G:$G,E$61,base_de_dados!$H:$H,$L$1,base_de_dados!$C:$C,$A570,base_de_dados!$M:$M,"&lt;=2014",base_de_dados!$O:$O,"&gt;=42004")</f>
        <v>0</v>
      </c>
      <c r="F570" s="5">
        <f>SUMIFS(base_de_dados!$T:$T,base_de_dados!$B:$B,$B570,base_de_dados!$G:$G,F$61,base_de_dados!$H:$H,$L$1,base_de_dados!$C:$C,$A570,base_de_dados!$M:$M,"&lt;=2014",base_de_dados!$O:$O,"&gt;=42004")</f>
        <v>0</v>
      </c>
      <c r="G570" s="5">
        <f>SUMIFS(base_de_dados!$T:$T,base_de_dados!$B:$B,$B570,base_de_dados!$G:$G,G$61,base_de_dados!$H:$H,$L$1,base_de_dados!$C:$C,$A570,base_de_dados!$M:$M,"&lt;=2014",base_de_dados!$O:$O,"&gt;=42004")</f>
        <v>0</v>
      </c>
      <c r="H570" s="5">
        <f>SUMIFS(base_de_dados!$T:$T,base_de_dados!$B:$B,$B570,base_de_dados!$G:$G,H$61,base_de_dados!$H:$H,$L$1,base_de_dados!$C:$C,$A570,base_de_dados!$M:$M,"&lt;=2014",base_de_dados!$O:$O,"&gt;=42004")</f>
        <v>0</v>
      </c>
      <c r="I570" s="5">
        <f>SUMIFS(base_de_dados!$T:$T,base_de_dados!$B:$B,$B570,base_de_dados!$G:$G,I$61,base_de_dados!$H:$H,$L$1,base_de_dados!$C:$C,$A570,base_de_dados!$M:$M,"&lt;=2014",base_de_dados!$O:$O,"&gt;=42004")</f>
        <v>0</v>
      </c>
      <c r="J570" s="5">
        <f>SUMIFS(base_de_dados!$T:$T,base_de_dados!$B:$B,$B570,base_de_dados!$G:$G,J$61,base_de_dados!$H:$H,$L$1,base_de_dados!$C:$C,$A570,base_de_dados!$M:$M,"&lt;=2014",base_de_dados!$O:$O,"&gt;=42004")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SUMIFS(base_de_dados!$T:$T,base_de_dados!$B:$B,$B571,base_de_dados!$G:$G,C$61,base_de_dados!$H:$H,$L$1,base_de_dados!$C:$C,$A571,base_de_dados!$M:$M,"&lt;=2014",base_de_dados!$O:$O,"&gt;=42004")</f>
        <v>0</v>
      </c>
      <c r="D571" s="5">
        <f>SUMIFS(base_de_dados!$T:$T,base_de_dados!$B:$B,$B571,base_de_dados!$G:$G,D$61,base_de_dados!$H:$H,$L$1,base_de_dados!$C:$C,$A571,base_de_dados!$M:$M,"&lt;=2014",base_de_dados!$O:$O,"&gt;=42004")</f>
        <v>0</v>
      </c>
      <c r="E571" s="5">
        <f>SUMIFS(base_de_dados!$T:$T,base_de_dados!$B:$B,$B571,base_de_dados!$G:$G,E$61,base_de_dados!$H:$H,$L$1,base_de_dados!$C:$C,$A571,base_de_dados!$M:$M,"&lt;=2014",base_de_dados!$O:$O,"&gt;=42004")</f>
        <v>0</v>
      </c>
      <c r="F571" s="5">
        <f>SUMIFS(base_de_dados!$T:$T,base_de_dados!$B:$B,$B571,base_de_dados!$G:$G,F$61,base_de_dados!$H:$H,$L$1,base_de_dados!$C:$C,$A571,base_de_dados!$M:$M,"&lt;=2014",base_de_dados!$O:$O,"&gt;=42004")</f>
        <v>0</v>
      </c>
      <c r="G571" s="5">
        <f>SUMIFS(base_de_dados!$T:$T,base_de_dados!$B:$B,$B571,base_de_dados!$G:$G,G$61,base_de_dados!$H:$H,$L$1,base_de_dados!$C:$C,$A571,base_de_dados!$M:$M,"&lt;=2014",base_de_dados!$O:$O,"&gt;=42004")</f>
        <v>0</v>
      </c>
      <c r="H571" s="5">
        <f>SUMIFS(base_de_dados!$T:$T,base_de_dados!$B:$B,$B571,base_de_dados!$G:$G,H$61,base_de_dados!$H:$H,$L$1,base_de_dados!$C:$C,$A571,base_de_dados!$M:$M,"&lt;=2014",base_de_dados!$O:$O,"&gt;=42004")</f>
        <v>0</v>
      </c>
      <c r="I571" s="5">
        <f>SUMIFS(base_de_dados!$T:$T,base_de_dados!$B:$B,$B571,base_de_dados!$G:$G,I$61,base_de_dados!$H:$H,$L$1,base_de_dados!$C:$C,$A571,base_de_dados!$M:$M,"&lt;=2014",base_de_dados!$O:$O,"&gt;=42004")</f>
        <v>0</v>
      </c>
      <c r="J571" s="5">
        <f>SUMIFS(base_de_dados!$T:$T,base_de_dados!$B:$B,$B571,base_de_dados!$G:$G,J$61,base_de_dados!$H:$H,$L$1,base_de_dados!$C:$C,$A571,base_de_dados!$M:$M,"&lt;=2014",base_de_dados!$O:$O,"&gt;=42004")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SUMIFS(base_de_dados!$T:$T,base_de_dados!$B:$B,$B572,base_de_dados!$G:$G,C$61,base_de_dados!$H:$H,$L$1,base_de_dados!$C:$C,$A572,base_de_dados!$M:$M,"&lt;=2014",base_de_dados!$O:$O,"&gt;=42004")</f>
        <v>0</v>
      </c>
      <c r="D572" s="5">
        <f>SUMIFS(base_de_dados!$T:$T,base_de_dados!$B:$B,$B572,base_de_dados!$G:$G,D$61,base_de_dados!$H:$H,$L$1,base_de_dados!$C:$C,$A572,base_de_dados!$M:$M,"&lt;=2014",base_de_dados!$O:$O,"&gt;=42004")</f>
        <v>0</v>
      </c>
      <c r="E572" s="5">
        <f>SUMIFS(base_de_dados!$T:$T,base_de_dados!$B:$B,$B572,base_de_dados!$G:$G,E$61,base_de_dados!$H:$H,$L$1,base_de_dados!$C:$C,$A572,base_de_dados!$M:$M,"&lt;=2014",base_de_dados!$O:$O,"&gt;=42004")</f>
        <v>0</v>
      </c>
      <c r="F572" s="5">
        <f>SUMIFS(base_de_dados!$T:$T,base_de_dados!$B:$B,$B572,base_de_dados!$G:$G,F$61,base_de_dados!$H:$H,$L$1,base_de_dados!$C:$C,$A572,base_de_dados!$M:$M,"&lt;=2014",base_de_dados!$O:$O,"&gt;=42004")</f>
        <v>0</v>
      </c>
      <c r="G572" s="5">
        <f>SUMIFS(base_de_dados!$T:$T,base_de_dados!$B:$B,$B572,base_de_dados!$G:$G,G$61,base_de_dados!$H:$H,$L$1,base_de_dados!$C:$C,$A572,base_de_dados!$M:$M,"&lt;=2014",base_de_dados!$O:$O,"&gt;=42004")</f>
        <v>0</v>
      </c>
      <c r="H572" s="5">
        <f>SUMIFS(base_de_dados!$T:$T,base_de_dados!$B:$B,$B572,base_de_dados!$G:$G,H$61,base_de_dados!$H:$H,$L$1,base_de_dados!$C:$C,$A572,base_de_dados!$M:$M,"&lt;=2014",base_de_dados!$O:$O,"&gt;=42004")</f>
        <v>0</v>
      </c>
      <c r="I572" s="5">
        <f>SUMIFS(base_de_dados!$T:$T,base_de_dados!$B:$B,$B572,base_de_dados!$G:$G,I$61,base_de_dados!$H:$H,$L$1,base_de_dados!$C:$C,$A572,base_de_dados!$M:$M,"&lt;=2014",base_de_dados!$O:$O,"&gt;=42004")</f>
        <v>0</v>
      </c>
      <c r="J572" s="5">
        <f>SUMIFS(base_de_dados!$T:$T,base_de_dados!$B:$B,$B572,base_de_dados!$G:$G,J$61,base_de_dados!$H:$H,$L$1,base_de_dados!$C:$C,$A572,base_de_dados!$M:$M,"&lt;=2014",base_de_dados!$O:$O,"&gt;=42004")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SUMIFS(base_de_dados!$T:$T,base_de_dados!$B:$B,$B573,base_de_dados!$G:$G,C$61,base_de_dados!$H:$H,$L$1,base_de_dados!$C:$C,$A573,base_de_dados!$M:$M,"&lt;=2014",base_de_dados!$O:$O,"&gt;=42004")</f>
        <v>0</v>
      </c>
      <c r="D573" s="5">
        <f>SUMIFS(base_de_dados!$T:$T,base_de_dados!$B:$B,$B573,base_de_dados!$G:$G,D$61,base_de_dados!$H:$H,$L$1,base_de_dados!$C:$C,$A573,base_de_dados!$M:$M,"&lt;=2014",base_de_dados!$O:$O,"&gt;=42004")</f>
        <v>0</v>
      </c>
      <c r="E573" s="5">
        <f>SUMIFS(base_de_dados!$T:$T,base_de_dados!$B:$B,$B573,base_de_dados!$G:$G,E$61,base_de_dados!$H:$H,$L$1,base_de_dados!$C:$C,$A573,base_de_dados!$M:$M,"&lt;=2014",base_de_dados!$O:$O,"&gt;=42004")</f>
        <v>1.2188736681887366E-2</v>
      </c>
      <c r="F573" s="5">
        <f>SUMIFS(base_de_dados!$T:$T,base_de_dados!$B:$B,$B573,base_de_dados!$G:$G,F$61,base_de_dados!$H:$H,$L$1,base_de_dados!$C:$C,$A573,base_de_dados!$M:$M,"&lt;=2014",base_de_dados!$O:$O,"&gt;=42004")</f>
        <v>3.4609018264840183E-2</v>
      </c>
      <c r="G573" s="5">
        <f>SUMIFS(base_de_dados!$T:$T,base_de_dados!$B:$B,$B573,base_de_dados!$G:$G,G$61,base_de_dados!$H:$H,$L$1,base_de_dados!$C:$C,$A573,base_de_dados!$M:$M,"&lt;=2014",base_de_dados!$O:$O,"&gt;=42004")</f>
        <v>0</v>
      </c>
      <c r="H573" s="5">
        <f>SUMIFS(base_de_dados!$T:$T,base_de_dados!$B:$B,$B573,base_de_dados!$G:$G,H$61,base_de_dados!$H:$H,$L$1,base_de_dados!$C:$C,$A573,base_de_dados!$M:$M,"&lt;=2014",base_de_dados!$O:$O,"&gt;=42004")</f>
        <v>0</v>
      </c>
      <c r="I573" s="5">
        <f>SUMIFS(base_de_dados!$T:$T,base_de_dados!$B:$B,$B573,base_de_dados!$G:$G,I$61,base_de_dados!$H:$H,$L$1,base_de_dados!$C:$C,$A573,base_de_dados!$M:$M,"&lt;=2014",base_de_dados!$O:$O,"&gt;=42004")</f>
        <v>0</v>
      </c>
      <c r="J573" s="5">
        <f>SUMIFS(base_de_dados!$T:$T,base_de_dados!$B:$B,$B573,base_de_dados!$G:$G,J$61,base_de_dados!$H:$H,$L$1,base_de_dados!$C:$C,$A573,base_de_dados!$M:$M,"&lt;=2014",base_de_dados!$O:$O,"&gt;=42004")</f>
        <v>0</v>
      </c>
      <c r="K573" s="32">
        <f t="shared" si="12"/>
        <v>4.6797754946727547E-2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SUMIFS(base_de_dados!$T:$T,base_de_dados!$B:$B,$B574,base_de_dados!$G:$G,C$61,base_de_dados!$H:$H,$L$1,base_de_dados!$C:$C,$A574,base_de_dados!$M:$M,"&lt;=2014",base_de_dados!$O:$O,"&gt;=42004")</f>
        <v>0</v>
      </c>
      <c r="D574" s="5">
        <f>SUMIFS(base_de_dados!$T:$T,base_de_dados!$B:$B,$B574,base_de_dados!$G:$G,D$61,base_de_dados!$H:$H,$L$1,base_de_dados!$C:$C,$A574,base_de_dados!$M:$M,"&lt;=2014",base_de_dados!$O:$O,"&gt;=42004")</f>
        <v>0</v>
      </c>
      <c r="E574" s="5">
        <f>SUMIFS(base_de_dados!$T:$T,base_de_dados!$B:$B,$B574,base_de_dados!$G:$G,E$61,base_de_dados!$H:$H,$L$1,base_de_dados!$C:$C,$A574,base_de_dados!$M:$M,"&lt;=2014",base_de_dados!$O:$O,"&gt;=42004")</f>
        <v>0</v>
      </c>
      <c r="F574" s="5">
        <f>SUMIFS(base_de_dados!$T:$T,base_de_dados!$B:$B,$B574,base_de_dados!$G:$G,F$61,base_de_dados!$H:$H,$L$1,base_de_dados!$C:$C,$A574,base_de_dados!$M:$M,"&lt;=2014",base_de_dados!$O:$O,"&gt;=42004")</f>
        <v>0</v>
      </c>
      <c r="G574" s="5">
        <f>SUMIFS(base_de_dados!$T:$T,base_de_dados!$B:$B,$B574,base_de_dados!$G:$G,G$61,base_de_dados!$H:$H,$L$1,base_de_dados!$C:$C,$A574,base_de_dados!$M:$M,"&lt;=2014",base_de_dados!$O:$O,"&gt;=42004")</f>
        <v>0</v>
      </c>
      <c r="H574" s="5">
        <f>SUMIFS(base_de_dados!$T:$T,base_de_dados!$B:$B,$B574,base_de_dados!$G:$G,H$61,base_de_dados!$H:$H,$L$1,base_de_dados!$C:$C,$A574,base_de_dados!$M:$M,"&lt;=2014",base_de_dados!$O:$O,"&gt;=42004")</f>
        <v>0</v>
      </c>
      <c r="I574" s="5">
        <f>SUMIFS(base_de_dados!$T:$T,base_de_dados!$B:$B,$B574,base_de_dados!$G:$G,I$61,base_de_dados!$H:$H,$L$1,base_de_dados!$C:$C,$A574,base_de_dados!$M:$M,"&lt;=2014",base_de_dados!$O:$O,"&gt;=42004")</f>
        <v>0</v>
      </c>
      <c r="J574" s="5">
        <f>SUMIFS(base_de_dados!$T:$T,base_de_dados!$B:$B,$B574,base_de_dados!$G:$G,J$61,base_de_dados!$H:$H,$L$1,base_de_dados!$C:$C,$A574,base_de_dados!$M:$M,"&lt;=2014",base_de_dados!$O:$O,"&gt;=42004")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SUMIFS(base_de_dados!$T:$T,base_de_dados!$B:$B,$B575,base_de_dados!$G:$G,C$61,base_de_dados!$H:$H,$L$1,base_de_dados!$C:$C,$A575,base_de_dados!$M:$M,"&lt;=2014",base_de_dados!$O:$O,"&gt;=42004")</f>
        <v>0</v>
      </c>
      <c r="D575" s="5">
        <f>SUMIFS(base_de_dados!$T:$T,base_de_dados!$B:$B,$B575,base_de_dados!$G:$G,D$61,base_de_dados!$H:$H,$L$1,base_de_dados!$C:$C,$A575,base_de_dados!$M:$M,"&lt;=2014",base_de_dados!$O:$O,"&gt;=42004")</f>
        <v>0</v>
      </c>
      <c r="E575" s="5">
        <f>SUMIFS(base_de_dados!$T:$T,base_de_dados!$B:$B,$B575,base_de_dados!$G:$G,E$61,base_de_dados!$H:$H,$L$1,base_de_dados!$C:$C,$A575,base_de_dados!$M:$M,"&lt;=2014",base_de_dados!$O:$O,"&gt;=42004")</f>
        <v>0</v>
      </c>
      <c r="F575" s="5">
        <f>SUMIFS(base_de_dados!$T:$T,base_de_dados!$B:$B,$B575,base_de_dados!$G:$G,F$61,base_de_dados!$H:$H,$L$1,base_de_dados!$C:$C,$A575,base_de_dados!$M:$M,"&lt;=2014",base_de_dados!$O:$O,"&gt;=42004")</f>
        <v>0</v>
      </c>
      <c r="G575" s="5">
        <f>SUMIFS(base_de_dados!$T:$T,base_de_dados!$B:$B,$B575,base_de_dados!$G:$G,G$61,base_de_dados!$H:$H,$L$1,base_de_dados!$C:$C,$A575,base_de_dados!$M:$M,"&lt;=2014",base_de_dados!$O:$O,"&gt;=42004")</f>
        <v>0</v>
      </c>
      <c r="H575" s="5">
        <f>SUMIFS(base_de_dados!$T:$T,base_de_dados!$B:$B,$B575,base_de_dados!$G:$G,H$61,base_de_dados!$H:$H,$L$1,base_de_dados!$C:$C,$A575,base_de_dados!$M:$M,"&lt;=2014",base_de_dados!$O:$O,"&gt;=42004")</f>
        <v>0</v>
      </c>
      <c r="I575" s="5">
        <f>SUMIFS(base_de_dados!$T:$T,base_de_dados!$B:$B,$B575,base_de_dados!$G:$G,I$61,base_de_dados!$H:$H,$L$1,base_de_dados!$C:$C,$A575,base_de_dados!$M:$M,"&lt;=2014",base_de_dados!$O:$O,"&gt;=42004")</f>
        <v>0</v>
      </c>
      <c r="J575" s="5">
        <f>SUMIFS(base_de_dados!$T:$T,base_de_dados!$B:$B,$B575,base_de_dados!$G:$G,J$61,base_de_dados!$H:$H,$L$1,base_de_dados!$C:$C,$A575,base_de_dados!$M:$M,"&lt;=2014",base_de_dados!$O:$O,"&gt;=42004")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SUMIFS(base_de_dados!$T:$T,base_de_dados!$B:$B,$B576,base_de_dados!$G:$G,C$61,base_de_dados!$H:$H,$L$1,base_de_dados!$C:$C,$A576,base_de_dados!$M:$M,"&lt;=2014",base_de_dados!$O:$O,"&gt;=42004")</f>
        <v>0</v>
      </c>
      <c r="D576" s="5">
        <f>SUMIFS(base_de_dados!$T:$T,base_de_dados!$B:$B,$B576,base_de_dados!$G:$G,D$61,base_de_dados!$H:$H,$L$1,base_de_dados!$C:$C,$A576,base_de_dados!$M:$M,"&lt;=2014",base_de_dados!$O:$O,"&gt;=42004")</f>
        <v>0</v>
      </c>
      <c r="E576" s="5">
        <f>SUMIFS(base_de_dados!$T:$T,base_de_dados!$B:$B,$B576,base_de_dados!$G:$G,E$61,base_de_dados!$H:$H,$L$1,base_de_dados!$C:$C,$A576,base_de_dados!$M:$M,"&lt;=2014",base_de_dados!$O:$O,"&gt;=42004")</f>
        <v>2.5333333333333336E-3</v>
      </c>
      <c r="F576" s="5">
        <f>SUMIFS(base_de_dados!$T:$T,base_de_dados!$B:$B,$B576,base_de_dados!$G:$G,F$61,base_de_dados!$H:$H,$L$1,base_de_dados!$C:$C,$A576,base_de_dados!$M:$M,"&lt;=2014",base_de_dados!$O:$O,"&gt;=42004")</f>
        <v>0</v>
      </c>
      <c r="G576" s="5">
        <f>SUMIFS(base_de_dados!$T:$T,base_de_dados!$B:$B,$B576,base_de_dados!$G:$G,G$61,base_de_dados!$H:$H,$L$1,base_de_dados!$C:$C,$A576,base_de_dados!$M:$M,"&lt;=2014",base_de_dados!$O:$O,"&gt;=42004")</f>
        <v>0</v>
      </c>
      <c r="H576" s="5">
        <f>SUMIFS(base_de_dados!$T:$T,base_de_dados!$B:$B,$B576,base_de_dados!$G:$G,H$61,base_de_dados!$H:$H,$L$1,base_de_dados!$C:$C,$A576,base_de_dados!$M:$M,"&lt;=2014",base_de_dados!$O:$O,"&gt;=42004")</f>
        <v>0</v>
      </c>
      <c r="I576" s="5">
        <f>SUMIFS(base_de_dados!$T:$T,base_de_dados!$B:$B,$B576,base_de_dados!$G:$G,I$61,base_de_dados!$H:$H,$L$1,base_de_dados!$C:$C,$A576,base_de_dados!$M:$M,"&lt;=2014",base_de_dados!$O:$O,"&gt;=42004")</f>
        <v>0</v>
      </c>
      <c r="J576" s="5">
        <f>SUMIFS(base_de_dados!$T:$T,base_de_dados!$B:$B,$B576,base_de_dados!$G:$G,J$61,base_de_dados!$H:$H,$L$1,base_de_dados!$C:$C,$A576,base_de_dados!$M:$M,"&lt;=2014",base_de_dados!$O:$O,"&gt;=42004")</f>
        <v>0</v>
      </c>
      <c r="K576" s="32">
        <f t="shared" si="13"/>
        <v>2.5333333333333336E-3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SUMIFS(base_de_dados!$T:$T,base_de_dados!$B:$B,$B577,base_de_dados!$G:$G,C$61,base_de_dados!$H:$H,$L$1,base_de_dados!$C:$C,$A577,base_de_dados!$M:$M,"&lt;=2014",base_de_dados!$O:$O,"&gt;=42004")</f>
        <v>0</v>
      </c>
      <c r="D577" s="5">
        <f>SUMIFS(base_de_dados!$T:$T,base_de_dados!$B:$B,$B577,base_de_dados!$G:$G,D$61,base_de_dados!$H:$H,$L$1,base_de_dados!$C:$C,$A577,base_de_dados!$M:$M,"&lt;=2014",base_de_dados!$O:$O,"&gt;=42004")</f>
        <v>0</v>
      </c>
      <c r="E577" s="5">
        <f>SUMIFS(base_de_dados!$T:$T,base_de_dados!$B:$B,$B577,base_de_dados!$G:$G,E$61,base_de_dados!$H:$H,$L$1,base_de_dados!$C:$C,$A577,base_de_dados!$M:$M,"&lt;=2014",base_de_dados!$O:$O,"&gt;=42004")</f>
        <v>0</v>
      </c>
      <c r="F577" s="5">
        <f>SUMIFS(base_de_dados!$T:$T,base_de_dados!$B:$B,$B577,base_de_dados!$G:$G,F$61,base_de_dados!$H:$H,$L$1,base_de_dados!$C:$C,$A577,base_de_dados!$M:$M,"&lt;=2014",base_de_dados!$O:$O,"&gt;=42004")</f>
        <v>0</v>
      </c>
      <c r="G577" s="5">
        <f>SUMIFS(base_de_dados!$T:$T,base_de_dados!$B:$B,$B577,base_de_dados!$G:$G,G$61,base_de_dados!$H:$H,$L$1,base_de_dados!$C:$C,$A577,base_de_dados!$M:$M,"&lt;=2014",base_de_dados!$O:$O,"&gt;=42004")</f>
        <v>0</v>
      </c>
      <c r="H577" s="5">
        <f>SUMIFS(base_de_dados!$T:$T,base_de_dados!$B:$B,$B577,base_de_dados!$G:$G,H$61,base_de_dados!$H:$H,$L$1,base_de_dados!$C:$C,$A577,base_de_dados!$M:$M,"&lt;=2014",base_de_dados!$O:$O,"&gt;=42004")</f>
        <v>0</v>
      </c>
      <c r="I577" s="5">
        <f>SUMIFS(base_de_dados!$T:$T,base_de_dados!$B:$B,$B577,base_de_dados!$G:$G,I$61,base_de_dados!$H:$H,$L$1,base_de_dados!$C:$C,$A577,base_de_dados!$M:$M,"&lt;=2014",base_de_dados!$O:$O,"&gt;=42004")</f>
        <v>0</v>
      </c>
      <c r="J577" s="5">
        <f>SUMIFS(base_de_dados!$T:$T,base_de_dados!$B:$B,$B577,base_de_dados!$G:$G,J$61,base_de_dados!$H:$H,$L$1,base_de_dados!$C:$C,$A577,base_de_dados!$M:$M,"&lt;=2014",base_de_dados!$O:$O,"&gt;=42004")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SUMIFS(base_de_dados!$T:$T,base_de_dados!$B:$B,$B578,base_de_dados!$G:$G,C$61,base_de_dados!$H:$H,$L$1,base_de_dados!$C:$C,$A578,base_de_dados!$M:$M,"&lt;=2014",base_de_dados!$O:$O,"&gt;=42004")</f>
        <v>0.04</v>
      </c>
      <c r="D578" s="5">
        <f>SUMIFS(base_de_dados!$T:$T,base_de_dados!$B:$B,$B578,base_de_dados!$G:$G,D$61,base_de_dados!$H:$H,$L$1,base_de_dados!$C:$C,$A578,base_de_dados!$M:$M,"&lt;=2014",base_de_dados!$O:$O,"&gt;=42004")</f>
        <v>2.1998842592592591E-2</v>
      </c>
      <c r="E578" s="5">
        <f>SUMIFS(base_de_dados!$T:$T,base_de_dados!$B:$B,$B578,base_de_dados!$G:$G,E$61,base_de_dados!$H:$H,$L$1,base_de_dados!$C:$C,$A578,base_de_dados!$M:$M,"&lt;=2014",base_de_dados!$O:$O,"&gt;=42004")</f>
        <v>0</v>
      </c>
      <c r="F578" s="5">
        <f>SUMIFS(base_de_dados!$T:$T,base_de_dados!$B:$B,$B578,base_de_dados!$G:$G,F$61,base_de_dados!$H:$H,$L$1,base_de_dados!$C:$C,$A578,base_de_dados!$M:$M,"&lt;=2014",base_de_dados!$O:$O,"&gt;=42004")</f>
        <v>0</v>
      </c>
      <c r="G578" s="5">
        <f>SUMIFS(base_de_dados!$T:$T,base_de_dados!$B:$B,$B578,base_de_dados!$G:$G,G$61,base_de_dados!$H:$H,$L$1,base_de_dados!$C:$C,$A578,base_de_dados!$M:$M,"&lt;=2014",base_de_dados!$O:$O,"&gt;=42004")</f>
        <v>0</v>
      </c>
      <c r="H578" s="5">
        <f>SUMIFS(base_de_dados!$T:$T,base_de_dados!$B:$B,$B578,base_de_dados!$G:$G,H$61,base_de_dados!$H:$H,$L$1,base_de_dados!$C:$C,$A578,base_de_dados!$M:$M,"&lt;=2014",base_de_dados!$O:$O,"&gt;=42004")</f>
        <v>0</v>
      </c>
      <c r="I578" s="5">
        <f>SUMIFS(base_de_dados!$T:$T,base_de_dados!$B:$B,$B578,base_de_dados!$G:$G,I$61,base_de_dados!$H:$H,$L$1,base_de_dados!$C:$C,$A578,base_de_dados!$M:$M,"&lt;=2014",base_de_dados!$O:$O,"&gt;=42004")</f>
        <v>0</v>
      </c>
      <c r="J578" s="5">
        <f>SUMIFS(base_de_dados!$T:$T,base_de_dados!$B:$B,$B578,base_de_dados!$G:$G,J$61,base_de_dados!$H:$H,$L$1,base_de_dados!$C:$C,$A578,base_de_dados!$M:$M,"&lt;=2014",base_de_dados!$O:$O,"&gt;=42004")</f>
        <v>0</v>
      </c>
      <c r="K578" s="32">
        <f t="shared" si="13"/>
        <v>6.1998842592592592E-2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SUMIFS(base_de_dados!$T:$T,base_de_dados!$B:$B,$B579,base_de_dados!$G:$G,C$61,base_de_dados!$H:$H,$L$1,base_de_dados!$C:$C,$A579,base_de_dados!$M:$M,"&lt;=2014",base_de_dados!$O:$O,"&gt;=42004")</f>
        <v>0</v>
      </c>
      <c r="D579" s="5">
        <f>SUMIFS(base_de_dados!$T:$T,base_de_dados!$B:$B,$B579,base_de_dados!$G:$G,D$61,base_de_dados!$H:$H,$L$1,base_de_dados!$C:$C,$A579,base_de_dados!$M:$M,"&lt;=2014",base_de_dados!$O:$O,"&gt;=42004")</f>
        <v>0</v>
      </c>
      <c r="E579" s="5">
        <f>SUMIFS(base_de_dados!$T:$T,base_de_dados!$B:$B,$B579,base_de_dados!$G:$G,E$61,base_de_dados!$H:$H,$L$1,base_de_dados!$C:$C,$A579,base_de_dados!$M:$M,"&lt;=2014",base_de_dados!$O:$O,"&gt;=42004")</f>
        <v>1.8995433789954338E-3</v>
      </c>
      <c r="F579" s="5">
        <f>SUMIFS(base_de_dados!$T:$T,base_de_dados!$B:$B,$B579,base_de_dados!$G:$G,F$61,base_de_dados!$H:$H,$L$1,base_de_dados!$C:$C,$A579,base_de_dados!$M:$M,"&lt;=2014",base_de_dados!$O:$O,"&gt;=42004")</f>
        <v>2.3236301369863013E-2</v>
      </c>
      <c r="G579" s="5">
        <f>SUMIFS(base_de_dados!$T:$T,base_de_dados!$B:$B,$B579,base_de_dados!$G:$G,G$61,base_de_dados!$H:$H,$L$1,base_de_dados!$C:$C,$A579,base_de_dados!$M:$M,"&lt;=2014",base_de_dados!$O:$O,"&gt;=42004")</f>
        <v>4.0509259259259257E-3</v>
      </c>
      <c r="H579" s="5">
        <f>SUMIFS(base_de_dados!$T:$T,base_de_dados!$B:$B,$B579,base_de_dados!$G:$G,H$61,base_de_dados!$H:$H,$L$1,base_de_dados!$C:$C,$A579,base_de_dados!$M:$M,"&lt;=2014",base_de_dados!$O:$O,"&gt;=42004")</f>
        <v>0</v>
      </c>
      <c r="I579" s="5">
        <f>SUMIFS(base_de_dados!$T:$T,base_de_dados!$B:$B,$B579,base_de_dados!$G:$G,I$61,base_de_dados!$H:$H,$L$1,base_de_dados!$C:$C,$A579,base_de_dados!$M:$M,"&lt;=2014",base_de_dados!$O:$O,"&gt;=42004")</f>
        <v>0</v>
      </c>
      <c r="J579" s="5">
        <f>SUMIFS(base_de_dados!$T:$T,base_de_dados!$B:$B,$B579,base_de_dados!$G:$G,J$61,base_de_dados!$H:$H,$L$1,base_de_dados!$C:$C,$A579,base_de_dados!$M:$M,"&lt;=2014",base_de_dados!$O:$O,"&gt;=42004")</f>
        <v>0</v>
      </c>
      <c r="K579" s="32">
        <f t="shared" si="13"/>
        <v>2.9186770674784372E-2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SUMIFS(base_de_dados!$T:$T,base_de_dados!$B:$B,$B580,base_de_dados!$G:$G,C$61,base_de_dados!$H:$H,$L$1,base_de_dados!$C:$C,$A580,base_de_dados!$M:$M,"&lt;=2014",base_de_dados!$O:$O,"&gt;=42004")</f>
        <v>0</v>
      </c>
      <c r="D580" s="5">
        <f>SUMIFS(base_de_dados!$T:$T,base_de_dados!$B:$B,$B580,base_de_dados!$G:$G,D$61,base_de_dados!$H:$H,$L$1,base_de_dados!$C:$C,$A580,base_de_dados!$M:$M,"&lt;=2014",base_de_dados!$O:$O,"&gt;=42004")</f>
        <v>0</v>
      </c>
      <c r="E580" s="5">
        <f>SUMIFS(base_de_dados!$T:$T,base_de_dados!$B:$B,$B580,base_de_dados!$G:$G,E$61,base_de_dados!$H:$H,$L$1,base_de_dados!$C:$C,$A580,base_de_dados!$M:$M,"&lt;=2014",base_de_dados!$O:$O,"&gt;=42004")</f>
        <v>0</v>
      </c>
      <c r="F580" s="5">
        <f>SUMIFS(base_de_dados!$T:$T,base_de_dados!$B:$B,$B580,base_de_dados!$G:$G,F$61,base_de_dados!$H:$H,$L$1,base_de_dados!$C:$C,$A580,base_de_dados!$M:$M,"&lt;=2014",base_de_dados!$O:$O,"&gt;=42004")</f>
        <v>0</v>
      </c>
      <c r="G580" s="5">
        <f>SUMIFS(base_de_dados!$T:$T,base_de_dados!$B:$B,$B580,base_de_dados!$G:$G,G$61,base_de_dados!$H:$H,$L$1,base_de_dados!$C:$C,$A580,base_de_dados!$M:$M,"&lt;=2014",base_de_dados!$O:$O,"&gt;=42004")</f>
        <v>0</v>
      </c>
      <c r="H580" s="5">
        <f>SUMIFS(base_de_dados!$T:$T,base_de_dados!$B:$B,$B580,base_de_dados!$G:$G,H$61,base_de_dados!$H:$H,$L$1,base_de_dados!$C:$C,$A580,base_de_dados!$M:$M,"&lt;=2014",base_de_dados!$O:$O,"&gt;=42004")</f>
        <v>0</v>
      </c>
      <c r="I580" s="5">
        <f>SUMIFS(base_de_dados!$T:$T,base_de_dados!$B:$B,$B580,base_de_dados!$G:$G,I$61,base_de_dados!$H:$H,$L$1,base_de_dados!$C:$C,$A580,base_de_dados!$M:$M,"&lt;=2014",base_de_dados!$O:$O,"&gt;=42004")</f>
        <v>0</v>
      </c>
      <c r="J580" s="5">
        <f>SUMIFS(base_de_dados!$T:$T,base_de_dados!$B:$B,$B580,base_de_dados!$G:$G,J$61,base_de_dados!$H:$H,$L$1,base_de_dados!$C:$C,$A580,base_de_dados!$M:$M,"&lt;=2014",base_de_dados!$O:$O,"&gt;=42004")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SUMIFS(base_de_dados!$T:$T,base_de_dados!$B:$B,$B581,base_de_dados!$G:$G,C$61,base_de_dados!$H:$H,$L$1,base_de_dados!$C:$C,$A581,base_de_dados!$M:$M,"&lt;=2014",base_de_dados!$O:$O,"&gt;=42004")</f>
        <v>0</v>
      </c>
      <c r="D581" s="5">
        <f>SUMIFS(base_de_dados!$T:$T,base_de_dados!$B:$B,$B581,base_de_dados!$G:$G,D$61,base_de_dados!$H:$H,$L$1,base_de_dados!$C:$C,$A581,base_de_dados!$M:$M,"&lt;=2014",base_de_dados!$O:$O,"&gt;=42004")</f>
        <v>0</v>
      </c>
      <c r="E581" s="5">
        <f>SUMIFS(base_de_dados!$T:$T,base_de_dados!$B:$B,$B581,base_de_dados!$G:$G,E$61,base_de_dados!$H:$H,$L$1,base_de_dados!$C:$C,$A581,base_de_dados!$M:$M,"&lt;=2014",base_de_dados!$O:$O,"&gt;=42004")</f>
        <v>0</v>
      </c>
      <c r="F581" s="5">
        <f>SUMIFS(base_de_dados!$T:$T,base_de_dados!$B:$B,$B581,base_de_dados!$G:$G,F$61,base_de_dados!$H:$H,$L$1,base_de_dados!$C:$C,$A581,base_de_dados!$M:$M,"&lt;=2014",base_de_dados!$O:$O,"&gt;=42004")</f>
        <v>0</v>
      </c>
      <c r="G581" s="5">
        <f>SUMIFS(base_de_dados!$T:$T,base_de_dados!$B:$B,$B581,base_de_dados!$G:$G,G$61,base_de_dados!$H:$H,$L$1,base_de_dados!$C:$C,$A581,base_de_dados!$M:$M,"&lt;=2014",base_de_dados!$O:$O,"&gt;=42004")</f>
        <v>0</v>
      </c>
      <c r="H581" s="5">
        <f>SUMIFS(base_de_dados!$T:$T,base_de_dados!$B:$B,$B581,base_de_dados!$G:$G,H$61,base_de_dados!$H:$H,$L$1,base_de_dados!$C:$C,$A581,base_de_dados!$M:$M,"&lt;=2014",base_de_dados!$O:$O,"&gt;=42004")</f>
        <v>0</v>
      </c>
      <c r="I581" s="5">
        <f>SUMIFS(base_de_dados!$T:$T,base_de_dados!$B:$B,$B581,base_de_dados!$G:$G,I$61,base_de_dados!$H:$H,$L$1,base_de_dados!$C:$C,$A581,base_de_dados!$M:$M,"&lt;=2014",base_de_dados!$O:$O,"&gt;=42004")</f>
        <v>0</v>
      </c>
      <c r="J581" s="5">
        <f>SUMIFS(base_de_dados!$T:$T,base_de_dados!$B:$B,$B581,base_de_dados!$G:$G,J$61,base_de_dados!$H:$H,$L$1,base_de_dados!$C:$C,$A581,base_de_dados!$M:$M,"&lt;=2014",base_de_dados!$O:$O,"&gt;=42004")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SUMIFS(base_de_dados!$T:$T,base_de_dados!$B:$B,$B582,base_de_dados!$G:$G,C$61,base_de_dados!$H:$H,$L$1,base_de_dados!$C:$C,$A582,base_de_dados!$M:$M,"&lt;=2014",base_de_dados!$O:$O,"&gt;=42004")</f>
        <v>0</v>
      </c>
      <c r="D582" s="5">
        <f>SUMIFS(base_de_dados!$T:$T,base_de_dados!$B:$B,$B582,base_de_dados!$G:$G,D$61,base_de_dados!$H:$H,$L$1,base_de_dados!$C:$C,$A582,base_de_dados!$M:$M,"&lt;=2014",base_de_dados!$O:$O,"&gt;=42004")</f>
        <v>0</v>
      </c>
      <c r="E582" s="5">
        <f>SUMIFS(base_de_dados!$T:$T,base_de_dados!$B:$B,$B582,base_de_dados!$G:$G,E$61,base_de_dados!$H:$H,$L$1,base_de_dados!$C:$C,$A582,base_de_dados!$M:$M,"&lt;=2014",base_de_dados!$O:$O,"&gt;=42004")</f>
        <v>0</v>
      </c>
      <c r="F582" s="5">
        <f>SUMIFS(base_de_dados!$T:$T,base_de_dados!$B:$B,$B582,base_de_dados!$G:$G,F$61,base_de_dados!$H:$H,$L$1,base_de_dados!$C:$C,$A582,base_de_dados!$M:$M,"&lt;=2014",base_de_dados!$O:$O,"&gt;=42004")</f>
        <v>3.4627092846270927E-2</v>
      </c>
      <c r="G582" s="5">
        <f>SUMIFS(base_de_dados!$T:$T,base_de_dados!$B:$B,$B582,base_de_dados!$G:$G,G$61,base_de_dados!$H:$H,$L$1,base_de_dados!$C:$C,$A582,base_de_dados!$M:$M,"&lt;=2014",base_de_dados!$O:$O,"&gt;=42004")</f>
        <v>0</v>
      </c>
      <c r="H582" s="5">
        <f>SUMIFS(base_de_dados!$T:$T,base_de_dados!$B:$B,$B582,base_de_dados!$G:$G,H$61,base_de_dados!$H:$H,$L$1,base_de_dados!$C:$C,$A582,base_de_dados!$M:$M,"&lt;=2014",base_de_dados!$O:$O,"&gt;=42004")</f>
        <v>0</v>
      </c>
      <c r="I582" s="5">
        <f>SUMIFS(base_de_dados!$T:$T,base_de_dados!$B:$B,$B582,base_de_dados!$G:$G,I$61,base_de_dados!$H:$H,$L$1,base_de_dados!$C:$C,$A582,base_de_dados!$M:$M,"&lt;=2014",base_de_dados!$O:$O,"&gt;=42004")</f>
        <v>0</v>
      </c>
      <c r="J582" s="5">
        <f>SUMIFS(base_de_dados!$T:$T,base_de_dados!$B:$B,$B582,base_de_dados!$G:$G,J$61,base_de_dados!$H:$H,$L$1,base_de_dados!$C:$C,$A582,base_de_dados!$M:$M,"&lt;=2014",base_de_dados!$O:$O,"&gt;=42004")</f>
        <v>0</v>
      </c>
      <c r="K582" s="32">
        <f t="shared" si="13"/>
        <v>3.4627092846270927E-2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SUMIFS(base_de_dados!$T:$T,base_de_dados!$B:$B,$B583,base_de_dados!$G:$G,C$61,base_de_dados!$H:$H,$L$1,base_de_dados!$C:$C,$A583,base_de_dados!$M:$M,"&lt;=2014",base_de_dados!$O:$O,"&gt;=42004")</f>
        <v>0</v>
      </c>
      <c r="D583" s="5">
        <f>SUMIFS(base_de_dados!$T:$T,base_de_dados!$B:$B,$B583,base_de_dados!$G:$G,D$61,base_de_dados!$H:$H,$L$1,base_de_dados!$C:$C,$A583,base_de_dados!$M:$M,"&lt;=2014",base_de_dados!$O:$O,"&gt;=42004")</f>
        <v>0</v>
      </c>
      <c r="E583" s="5">
        <f>SUMIFS(base_de_dados!$T:$T,base_de_dados!$B:$B,$B583,base_de_dados!$G:$G,E$61,base_de_dados!$H:$H,$L$1,base_de_dados!$C:$C,$A583,base_de_dados!$M:$M,"&lt;=2014",base_de_dados!$O:$O,"&gt;=42004")</f>
        <v>0</v>
      </c>
      <c r="F583" s="5">
        <f>SUMIFS(base_de_dados!$T:$T,base_de_dados!$B:$B,$B583,base_de_dados!$G:$G,F$61,base_de_dados!$H:$H,$L$1,base_de_dados!$C:$C,$A583,base_de_dados!$M:$M,"&lt;=2014",base_de_dados!$O:$O,"&gt;=42004")</f>
        <v>0</v>
      </c>
      <c r="G583" s="5">
        <f>SUMIFS(base_de_dados!$T:$T,base_de_dados!$B:$B,$B583,base_de_dados!$G:$G,G$61,base_de_dados!$H:$H,$L$1,base_de_dados!$C:$C,$A583,base_de_dados!$M:$M,"&lt;=2014",base_de_dados!$O:$O,"&gt;=42004")</f>
        <v>0</v>
      </c>
      <c r="H583" s="5">
        <f>SUMIFS(base_de_dados!$T:$T,base_de_dados!$B:$B,$B583,base_de_dados!$G:$G,H$61,base_de_dados!$H:$H,$L$1,base_de_dados!$C:$C,$A583,base_de_dados!$M:$M,"&lt;=2014",base_de_dados!$O:$O,"&gt;=42004")</f>
        <v>0</v>
      </c>
      <c r="I583" s="5">
        <f>SUMIFS(base_de_dados!$T:$T,base_de_dados!$B:$B,$B583,base_de_dados!$G:$G,I$61,base_de_dados!$H:$H,$L$1,base_de_dados!$C:$C,$A583,base_de_dados!$M:$M,"&lt;=2014",base_de_dados!$O:$O,"&gt;=42004")</f>
        <v>0</v>
      </c>
      <c r="J583" s="5">
        <f>SUMIFS(base_de_dados!$T:$T,base_de_dados!$B:$B,$B583,base_de_dados!$G:$G,J$61,base_de_dados!$H:$H,$L$1,base_de_dados!$C:$C,$A583,base_de_dados!$M:$M,"&lt;=2014",base_de_dados!$O:$O,"&gt;=42004")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SUMIFS(base_de_dados!$T:$T,base_de_dados!$B:$B,$B584,base_de_dados!$G:$G,C$61,base_de_dados!$H:$H,$L$1,base_de_dados!$C:$C,$A584,base_de_dados!$M:$M,"&lt;=2014",base_de_dados!$O:$O,"&gt;=42004")</f>
        <v>0</v>
      </c>
      <c r="D584" s="5">
        <f>SUMIFS(base_de_dados!$T:$T,base_de_dados!$B:$B,$B584,base_de_dados!$G:$G,D$61,base_de_dados!$H:$H,$L$1,base_de_dados!$C:$C,$A584,base_de_dados!$M:$M,"&lt;=2014",base_de_dados!$O:$O,"&gt;=42004")</f>
        <v>0</v>
      </c>
      <c r="E584" s="5">
        <f>SUMIFS(base_de_dados!$T:$T,base_de_dados!$B:$B,$B584,base_de_dados!$G:$G,E$61,base_de_dados!$H:$H,$L$1,base_de_dados!$C:$C,$A584,base_de_dados!$M:$M,"&lt;=2014",base_de_dados!$O:$O,"&gt;=42004")</f>
        <v>0</v>
      </c>
      <c r="F584" s="5">
        <f>SUMIFS(base_de_dados!$T:$T,base_de_dados!$B:$B,$B584,base_de_dados!$G:$G,F$61,base_de_dados!$H:$H,$L$1,base_de_dados!$C:$C,$A584,base_de_dados!$M:$M,"&lt;=2014",base_de_dados!$O:$O,"&gt;=42004")</f>
        <v>0</v>
      </c>
      <c r="G584" s="5">
        <f>SUMIFS(base_de_dados!$T:$T,base_de_dados!$B:$B,$B584,base_de_dados!$G:$G,G$61,base_de_dados!$H:$H,$L$1,base_de_dados!$C:$C,$A584,base_de_dados!$M:$M,"&lt;=2014",base_de_dados!$O:$O,"&gt;=42004")</f>
        <v>0</v>
      </c>
      <c r="H584" s="5">
        <f>SUMIFS(base_de_dados!$T:$T,base_de_dados!$B:$B,$B584,base_de_dados!$G:$G,H$61,base_de_dados!$H:$H,$L$1,base_de_dados!$C:$C,$A584,base_de_dados!$M:$M,"&lt;=2014",base_de_dados!$O:$O,"&gt;=42004")</f>
        <v>0</v>
      </c>
      <c r="I584" s="5">
        <f>SUMIFS(base_de_dados!$T:$T,base_de_dados!$B:$B,$B584,base_de_dados!$G:$G,I$61,base_de_dados!$H:$H,$L$1,base_de_dados!$C:$C,$A584,base_de_dados!$M:$M,"&lt;=2014",base_de_dados!$O:$O,"&gt;=42004")</f>
        <v>0</v>
      </c>
      <c r="J584" s="5">
        <f>SUMIFS(base_de_dados!$T:$T,base_de_dados!$B:$B,$B584,base_de_dados!$G:$G,J$61,base_de_dados!$H:$H,$L$1,base_de_dados!$C:$C,$A584,base_de_dados!$M:$M,"&lt;=2014",base_de_dados!$O:$O,"&gt;=42004")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SUMIFS(base_de_dados!$T:$T,base_de_dados!$B:$B,$B585,base_de_dados!$G:$G,C$61,base_de_dados!$H:$H,$L$1,base_de_dados!$C:$C,$A585,base_de_dados!$M:$M,"&lt;=2014",base_de_dados!$O:$O,"&gt;=42004")</f>
        <v>0</v>
      </c>
      <c r="D585" s="5">
        <f>SUMIFS(base_de_dados!$T:$T,base_de_dados!$B:$B,$B585,base_de_dados!$G:$G,D$61,base_de_dados!$H:$H,$L$1,base_de_dados!$C:$C,$A585,base_de_dados!$M:$M,"&lt;=2014",base_de_dados!$O:$O,"&gt;=42004")</f>
        <v>0</v>
      </c>
      <c r="E585" s="5">
        <f>SUMIFS(base_de_dados!$T:$T,base_de_dados!$B:$B,$B585,base_de_dados!$G:$G,E$61,base_de_dados!$H:$H,$L$1,base_de_dados!$C:$C,$A585,base_de_dados!$M:$M,"&lt;=2014",base_de_dados!$O:$O,"&gt;=42004")</f>
        <v>0</v>
      </c>
      <c r="F585" s="5">
        <f>SUMIFS(base_de_dados!$T:$T,base_de_dados!$B:$B,$B585,base_de_dados!$G:$G,F$61,base_de_dados!$H:$H,$L$1,base_de_dados!$C:$C,$A585,base_de_dados!$M:$M,"&lt;=2014",base_de_dados!$O:$O,"&gt;=42004")</f>
        <v>3.438455416032471E-2</v>
      </c>
      <c r="G585" s="5">
        <f>SUMIFS(base_de_dados!$T:$T,base_de_dados!$B:$B,$B585,base_de_dados!$G:$G,G$61,base_de_dados!$H:$H,$L$1,base_de_dados!$C:$C,$A585,base_de_dados!$M:$M,"&lt;=2014",base_de_dados!$O:$O,"&gt;=42004")</f>
        <v>0</v>
      </c>
      <c r="H585" s="5">
        <f>SUMIFS(base_de_dados!$T:$T,base_de_dados!$B:$B,$B585,base_de_dados!$G:$G,H$61,base_de_dados!$H:$H,$L$1,base_de_dados!$C:$C,$A585,base_de_dados!$M:$M,"&lt;=2014",base_de_dados!$O:$O,"&gt;=42004")</f>
        <v>0</v>
      </c>
      <c r="I585" s="5">
        <f>SUMIFS(base_de_dados!$T:$T,base_de_dados!$B:$B,$B585,base_de_dados!$G:$G,I$61,base_de_dados!$H:$H,$L$1,base_de_dados!$C:$C,$A585,base_de_dados!$M:$M,"&lt;=2014",base_de_dados!$O:$O,"&gt;=42004")</f>
        <v>0</v>
      </c>
      <c r="J585" s="5">
        <f>SUMIFS(base_de_dados!$T:$T,base_de_dados!$B:$B,$B585,base_de_dados!$G:$G,J$61,base_de_dados!$H:$H,$L$1,base_de_dados!$C:$C,$A585,base_de_dados!$M:$M,"&lt;=2014",base_de_dados!$O:$O,"&gt;=42004")</f>
        <v>0</v>
      </c>
      <c r="K585" s="32">
        <f t="shared" si="13"/>
        <v>3.438455416032471E-2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SUMIFS(base_de_dados!$T:$T,base_de_dados!$B:$B,$B586,base_de_dados!$G:$G,C$61,base_de_dados!$H:$H,$L$1,base_de_dados!$C:$C,$A586,base_de_dados!$M:$M,"&lt;=2014",base_de_dados!$O:$O,"&gt;=42004")</f>
        <v>0</v>
      </c>
      <c r="D586" s="5">
        <f>SUMIFS(base_de_dados!$T:$T,base_de_dados!$B:$B,$B586,base_de_dados!$G:$G,D$61,base_de_dados!$H:$H,$L$1,base_de_dados!$C:$C,$A586,base_de_dados!$M:$M,"&lt;=2014",base_de_dados!$O:$O,"&gt;=42004")</f>
        <v>0</v>
      </c>
      <c r="E586" s="5">
        <f>SUMIFS(base_de_dados!$T:$T,base_de_dados!$B:$B,$B586,base_de_dados!$G:$G,E$61,base_de_dados!$H:$H,$L$1,base_de_dados!$C:$C,$A586,base_de_dados!$M:$M,"&lt;=2014",base_de_dados!$O:$O,"&gt;=42004")</f>
        <v>0</v>
      </c>
      <c r="F586" s="5">
        <f>SUMIFS(base_de_dados!$T:$T,base_de_dados!$B:$B,$B586,base_de_dados!$G:$G,F$61,base_de_dados!$H:$H,$L$1,base_de_dados!$C:$C,$A586,base_de_dados!$M:$M,"&lt;=2014",base_de_dados!$O:$O,"&gt;=42004")</f>
        <v>0</v>
      </c>
      <c r="G586" s="5">
        <f>SUMIFS(base_de_dados!$T:$T,base_de_dados!$B:$B,$B586,base_de_dados!$G:$G,G$61,base_de_dados!$H:$H,$L$1,base_de_dados!$C:$C,$A586,base_de_dados!$M:$M,"&lt;=2014",base_de_dados!$O:$O,"&gt;=42004")</f>
        <v>0</v>
      </c>
      <c r="H586" s="5">
        <f>SUMIFS(base_de_dados!$T:$T,base_de_dados!$B:$B,$B586,base_de_dados!$G:$G,H$61,base_de_dados!$H:$H,$L$1,base_de_dados!$C:$C,$A586,base_de_dados!$M:$M,"&lt;=2014",base_de_dados!$O:$O,"&gt;=42004")</f>
        <v>0</v>
      </c>
      <c r="I586" s="5">
        <f>SUMIFS(base_de_dados!$T:$T,base_de_dados!$B:$B,$B586,base_de_dados!$G:$G,I$61,base_de_dados!$H:$H,$L$1,base_de_dados!$C:$C,$A586,base_de_dados!$M:$M,"&lt;=2014",base_de_dados!$O:$O,"&gt;=42004")</f>
        <v>0</v>
      </c>
      <c r="J586" s="5">
        <f>SUMIFS(base_de_dados!$T:$T,base_de_dados!$B:$B,$B586,base_de_dados!$G:$G,J$61,base_de_dados!$H:$H,$L$1,base_de_dados!$C:$C,$A586,base_de_dados!$M:$M,"&lt;=2014",base_de_dados!$O:$O,"&gt;=42004")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SUMIFS(base_de_dados!$T:$T,base_de_dados!$B:$B,$B587,base_de_dados!$G:$G,C$61,base_de_dados!$H:$H,$L$1,base_de_dados!$C:$C,$A587,base_de_dados!$M:$M,"&lt;=2014",base_de_dados!$O:$O,"&gt;=42004")</f>
        <v>0</v>
      </c>
      <c r="D587" s="5">
        <f>SUMIFS(base_de_dados!$T:$T,base_de_dados!$B:$B,$B587,base_de_dados!$G:$G,D$61,base_de_dados!$H:$H,$L$1,base_de_dados!$C:$C,$A587,base_de_dados!$M:$M,"&lt;=2014",base_de_dados!$O:$O,"&gt;=42004")</f>
        <v>0</v>
      </c>
      <c r="E587" s="5">
        <f>SUMIFS(base_de_dados!$T:$T,base_de_dados!$B:$B,$B587,base_de_dados!$G:$G,E$61,base_de_dados!$H:$H,$L$1,base_de_dados!$C:$C,$A587,base_de_dados!$M:$M,"&lt;=2014",base_de_dados!$O:$O,"&gt;=42004")</f>
        <v>0</v>
      </c>
      <c r="F587" s="5">
        <f>SUMIFS(base_de_dados!$T:$T,base_de_dados!$B:$B,$B587,base_de_dados!$G:$G,F$61,base_de_dados!$H:$H,$L$1,base_de_dados!$C:$C,$A587,base_de_dados!$M:$M,"&lt;=2014",base_de_dados!$O:$O,"&gt;=42004")</f>
        <v>0</v>
      </c>
      <c r="G587" s="5">
        <f>SUMIFS(base_de_dados!$T:$T,base_de_dados!$B:$B,$B587,base_de_dados!$G:$G,G$61,base_de_dados!$H:$H,$L$1,base_de_dados!$C:$C,$A587,base_de_dados!$M:$M,"&lt;=2014",base_de_dados!$O:$O,"&gt;=42004")</f>
        <v>0</v>
      </c>
      <c r="H587" s="5">
        <f>SUMIFS(base_de_dados!$T:$T,base_de_dados!$B:$B,$B587,base_de_dados!$G:$G,H$61,base_de_dados!$H:$H,$L$1,base_de_dados!$C:$C,$A587,base_de_dados!$M:$M,"&lt;=2014",base_de_dados!$O:$O,"&gt;=42004")</f>
        <v>0</v>
      </c>
      <c r="I587" s="5">
        <f>SUMIFS(base_de_dados!$T:$T,base_de_dados!$B:$B,$B587,base_de_dados!$G:$G,I$61,base_de_dados!$H:$H,$L$1,base_de_dados!$C:$C,$A587,base_de_dados!$M:$M,"&lt;=2014",base_de_dados!$O:$O,"&gt;=42004")</f>
        <v>0</v>
      </c>
      <c r="J587" s="5">
        <f>SUMIFS(base_de_dados!$T:$T,base_de_dados!$B:$B,$B587,base_de_dados!$G:$G,J$61,base_de_dados!$H:$H,$L$1,base_de_dados!$C:$C,$A587,base_de_dados!$M:$M,"&lt;=2014",base_de_dados!$O:$O,"&gt;=42004")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SUMIFS(base_de_dados!$T:$T,base_de_dados!$B:$B,$B588,base_de_dados!$G:$G,C$61,base_de_dados!$H:$H,$L$1,base_de_dados!$C:$C,$A588,base_de_dados!$M:$M,"&lt;=2014",base_de_dados!$O:$O,"&gt;=42004")</f>
        <v>0</v>
      </c>
      <c r="D588" s="5">
        <f>SUMIFS(base_de_dados!$T:$T,base_de_dados!$B:$B,$B588,base_de_dados!$G:$G,D$61,base_de_dados!$H:$H,$L$1,base_de_dados!$C:$C,$A588,base_de_dados!$M:$M,"&lt;=2014",base_de_dados!$O:$O,"&gt;=42004")</f>
        <v>0</v>
      </c>
      <c r="E588" s="5">
        <f>SUMIFS(base_de_dados!$T:$T,base_de_dados!$B:$B,$B588,base_de_dados!$G:$G,E$61,base_de_dados!$H:$H,$L$1,base_de_dados!$C:$C,$A588,base_de_dados!$M:$M,"&lt;=2014",base_de_dados!$O:$O,"&gt;=42004")</f>
        <v>0</v>
      </c>
      <c r="F588" s="5">
        <f>SUMIFS(base_de_dados!$T:$T,base_de_dados!$B:$B,$B588,base_de_dados!$G:$G,F$61,base_de_dados!$H:$H,$L$1,base_de_dados!$C:$C,$A588,base_de_dados!$M:$M,"&lt;=2014",base_de_dados!$O:$O,"&gt;=42004")</f>
        <v>0</v>
      </c>
      <c r="G588" s="5">
        <f>SUMIFS(base_de_dados!$T:$T,base_de_dados!$B:$B,$B588,base_de_dados!$G:$G,G$61,base_de_dados!$H:$H,$L$1,base_de_dados!$C:$C,$A588,base_de_dados!$M:$M,"&lt;=2014",base_de_dados!$O:$O,"&gt;=42004")</f>
        <v>0</v>
      </c>
      <c r="H588" s="5">
        <f>SUMIFS(base_de_dados!$T:$T,base_de_dados!$B:$B,$B588,base_de_dados!$G:$G,H$61,base_de_dados!$H:$H,$L$1,base_de_dados!$C:$C,$A588,base_de_dados!$M:$M,"&lt;=2014",base_de_dados!$O:$O,"&gt;=42004")</f>
        <v>0</v>
      </c>
      <c r="I588" s="5">
        <f>SUMIFS(base_de_dados!$T:$T,base_de_dados!$B:$B,$B588,base_de_dados!$G:$G,I$61,base_de_dados!$H:$H,$L$1,base_de_dados!$C:$C,$A588,base_de_dados!$M:$M,"&lt;=2014",base_de_dados!$O:$O,"&gt;=42004")</f>
        <v>0</v>
      </c>
      <c r="J588" s="5">
        <f>SUMIFS(base_de_dados!$T:$T,base_de_dados!$B:$B,$B588,base_de_dados!$G:$G,J$61,base_de_dados!$H:$H,$L$1,base_de_dados!$C:$C,$A588,base_de_dados!$M:$M,"&lt;=2014",base_de_dados!$O:$O,"&gt;=42004")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SUMIFS(base_de_dados!$T:$T,base_de_dados!$B:$B,$B589,base_de_dados!$G:$G,C$61,base_de_dados!$H:$H,$L$1,base_de_dados!$C:$C,$A589,base_de_dados!$M:$M,"&lt;=2014",base_de_dados!$O:$O,"&gt;=42004")</f>
        <v>0</v>
      </c>
      <c r="D589" s="5">
        <f>SUMIFS(base_de_dados!$T:$T,base_de_dados!$B:$B,$B589,base_de_dados!$G:$G,D$61,base_de_dados!$H:$H,$L$1,base_de_dados!$C:$C,$A589,base_de_dados!$M:$M,"&lt;=2014",base_de_dados!$O:$O,"&gt;=42004")</f>
        <v>0</v>
      </c>
      <c r="E589" s="5">
        <f>SUMIFS(base_de_dados!$T:$T,base_de_dados!$B:$B,$B589,base_de_dados!$G:$G,E$61,base_de_dados!$H:$H,$L$1,base_de_dados!$C:$C,$A589,base_de_dados!$M:$M,"&lt;=2014",base_de_dados!$O:$O,"&gt;=42004")</f>
        <v>0</v>
      </c>
      <c r="F589" s="5">
        <f>SUMIFS(base_de_dados!$T:$T,base_de_dados!$B:$B,$B589,base_de_dados!$G:$G,F$61,base_de_dados!$H:$H,$L$1,base_de_dados!$C:$C,$A589,base_de_dados!$M:$M,"&lt;=2014",base_de_dados!$O:$O,"&gt;=42004")</f>
        <v>0</v>
      </c>
      <c r="G589" s="5">
        <f>SUMIFS(base_de_dados!$T:$T,base_de_dados!$B:$B,$B589,base_de_dados!$G:$G,G$61,base_de_dados!$H:$H,$L$1,base_de_dados!$C:$C,$A589,base_de_dados!$M:$M,"&lt;=2014",base_de_dados!$O:$O,"&gt;=42004")</f>
        <v>0</v>
      </c>
      <c r="H589" s="5">
        <f>SUMIFS(base_de_dados!$T:$T,base_de_dados!$B:$B,$B589,base_de_dados!$G:$G,H$61,base_de_dados!$H:$H,$L$1,base_de_dados!$C:$C,$A589,base_de_dados!$M:$M,"&lt;=2014",base_de_dados!$O:$O,"&gt;=42004")</f>
        <v>0</v>
      </c>
      <c r="I589" s="5">
        <f>SUMIFS(base_de_dados!$T:$T,base_de_dados!$B:$B,$B589,base_de_dados!$G:$G,I$61,base_de_dados!$H:$H,$L$1,base_de_dados!$C:$C,$A589,base_de_dados!$M:$M,"&lt;=2014",base_de_dados!$O:$O,"&gt;=42004")</f>
        <v>0</v>
      </c>
      <c r="J589" s="5">
        <f>SUMIFS(base_de_dados!$T:$T,base_de_dados!$B:$B,$B589,base_de_dados!$G:$G,J$61,base_de_dados!$H:$H,$L$1,base_de_dados!$C:$C,$A589,base_de_dados!$M:$M,"&lt;=2014",base_de_dados!$O:$O,"&gt;=42004")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SUMIFS(base_de_dados!$T:$T,base_de_dados!$B:$B,$B590,base_de_dados!$G:$G,C$61,base_de_dados!$H:$H,$L$1,base_de_dados!$C:$C,$A590,base_de_dados!$M:$M,"&lt;=2014",base_de_dados!$O:$O,"&gt;=42004")</f>
        <v>0</v>
      </c>
      <c r="D590" s="5">
        <f>SUMIFS(base_de_dados!$T:$T,base_de_dados!$B:$B,$B590,base_de_dados!$G:$G,D$61,base_de_dados!$H:$H,$L$1,base_de_dados!$C:$C,$A590,base_de_dados!$M:$M,"&lt;=2014",base_de_dados!$O:$O,"&gt;=42004")</f>
        <v>0</v>
      </c>
      <c r="E590" s="5">
        <f>SUMIFS(base_de_dados!$T:$T,base_de_dados!$B:$B,$B590,base_de_dados!$G:$G,E$61,base_de_dados!$H:$H,$L$1,base_de_dados!$C:$C,$A590,base_de_dados!$M:$M,"&lt;=2014",base_de_dados!$O:$O,"&gt;=42004")</f>
        <v>0</v>
      </c>
      <c r="F590" s="5">
        <f>SUMIFS(base_de_dados!$T:$T,base_de_dados!$B:$B,$B590,base_de_dados!$G:$G,F$61,base_de_dados!$H:$H,$L$1,base_de_dados!$C:$C,$A590,base_de_dados!$M:$M,"&lt;=2014",base_de_dados!$O:$O,"&gt;=42004")</f>
        <v>0</v>
      </c>
      <c r="G590" s="5">
        <f>SUMIFS(base_de_dados!$T:$T,base_de_dados!$B:$B,$B590,base_de_dados!$G:$G,G$61,base_de_dados!$H:$H,$L$1,base_de_dados!$C:$C,$A590,base_de_dados!$M:$M,"&lt;=2014",base_de_dados!$O:$O,"&gt;=42004")</f>
        <v>0</v>
      </c>
      <c r="H590" s="5">
        <f>SUMIFS(base_de_dados!$T:$T,base_de_dados!$B:$B,$B590,base_de_dados!$G:$G,H$61,base_de_dados!$H:$H,$L$1,base_de_dados!$C:$C,$A590,base_de_dados!$M:$M,"&lt;=2014",base_de_dados!$O:$O,"&gt;=42004")</f>
        <v>0</v>
      </c>
      <c r="I590" s="5">
        <f>SUMIFS(base_de_dados!$T:$T,base_de_dados!$B:$B,$B590,base_de_dados!$G:$G,I$61,base_de_dados!$H:$H,$L$1,base_de_dados!$C:$C,$A590,base_de_dados!$M:$M,"&lt;=2014",base_de_dados!$O:$O,"&gt;=42004")</f>
        <v>0</v>
      </c>
      <c r="J590" s="5">
        <f>SUMIFS(base_de_dados!$T:$T,base_de_dados!$B:$B,$B590,base_de_dados!$G:$G,J$61,base_de_dados!$H:$H,$L$1,base_de_dados!$C:$C,$A590,base_de_dados!$M:$M,"&lt;=2014",base_de_dados!$O:$O,"&gt;=42004")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SUMIFS(base_de_dados!$T:$T,base_de_dados!$B:$B,$B591,base_de_dados!$G:$G,C$61,base_de_dados!$H:$H,$L$1,base_de_dados!$C:$C,$A591,base_de_dados!$M:$M,"&lt;=2014",base_de_dados!$O:$O,"&gt;=42004")</f>
        <v>0</v>
      </c>
      <c r="D591" s="5">
        <f>SUMIFS(base_de_dados!$T:$T,base_de_dados!$B:$B,$B591,base_de_dados!$G:$G,D$61,base_de_dados!$H:$H,$L$1,base_de_dados!$C:$C,$A591,base_de_dados!$M:$M,"&lt;=2014",base_de_dados!$O:$O,"&gt;=42004")</f>
        <v>5.1344495180111617E-2</v>
      </c>
      <c r="E591" s="5">
        <f>SUMIFS(base_de_dados!$T:$T,base_de_dados!$B:$B,$B591,base_de_dados!$G:$G,E$61,base_de_dados!$H:$H,$L$1,base_de_dados!$C:$C,$A591,base_de_dados!$M:$M,"&lt;=2014",base_de_dados!$O:$O,"&gt;=42004")</f>
        <v>6.8310502283105024E-4</v>
      </c>
      <c r="F591" s="5">
        <f>SUMIFS(base_de_dados!$T:$T,base_de_dados!$B:$B,$B591,base_de_dados!$G:$G,F$61,base_de_dados!$H:$H,$L$1,base_de_dados!$C:$C,$A591,base_de_dados!$M:$M,"&lt;=2014",base_de_dados!$O:$O,"&gt;=42004")</f>
        <v>5.8869228817858957E-2</v>
      </c>
      <c r="G591" s="5">
        <f>SUMIFS(base_de_dados!$T:$T,base_de_dados!$B:$B,$B591,base_de_dados!$G:$G,G$61,base_de_dados!$H:$H,$L$1,base_de_dados!$C:$C,$A591,base_de_dados!$M:$M,"&lt;=2014",base_de_dados!$O:$O,"&gt;=42004")</f>
        <v>0</v>
      </c>
      <c r="H591" s="5">
        <f>SUMIFS(base_de_dados!$T:$T,base_de_dados!$B:$B,$B591,base_de_dados!$G:$G,H$61,base_de_dados!$H:$H,$L$1,base_de_dados!$C:$C,$A591,base_de_dados!$M:$M,"&lt;=2014",base_de_dados!$O:$O,"&gt;=42004")</f>
        <v>0</v>
      </c>
      <c r="I591" s="5">
        <f>SUMIFS(base_de_dados!$T:$T,base_de_dados!$B:$B,$B591,base_de_dados!$G:$G,I$61,base_de_dados!$H:$H,$L$1,base_de_dados!$C:$C,$A591,base_de_dados!$M:$M,"&lt;=2014",base_de_dados!$O:$O,"&gt;=42004")</f>
        <v>0</v>
      </c>
      <c r="J591" s="5">
        <f>SUMIFS(base_de_dados!$T:$T,base_de_dados!$B:$B,$B591,base_de_dados!$G:$G,J$61,base_de_dados!$H:$H,$L$1,base_de_dados!$C:$C,$A591,base_de_dados!$M:$M,"&lt;=2014",base_de_dados!$O:$O,"&gt;=42004")</f>
        <v>0</v>
      </c>
      <c r="K591" s="32">
        <f t="shared" si="13"/>
        <v>0.11089682902080163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SUMIFS(base_de_dados!$T:$T,base_de_dados!$B:$B,$B592,base_de_dados!$G:$G,C$61,base_de_dados!$H:$H,$L$1,base_de_dados!$C:$C,$A592,base_de_dados!$M:$M,"&lt;=2014",base_de_dados!$O:$O,"&gt;=42004")</f>
        <v>0</v>
      </c>
      <c r="D592" s="5">
        <f>SUMIFS(base_de_dados!$T:$T,base_de_dados!$B:$B,$B592,base_de_dados!$G:$G,D$61,base_de_dados!$H:$H,$L$1,base_de_dados!$C:$C,$A592,base_de_dados!$M:$M,"&lt;=2014",base_de_dados!$O:$O,"&gt;=42004")</f>
        <v>0</v>
      </c>
      <c r="E592" s="5">
        <f>SUMIFS(base_de_dados!$T:$T,base_de_dados!$B:$B,$B592,base_de_dados!$G:$G,E$61,base_de_dados!$H:$H,$L$1,base_de_dados!$C:$C,$A592,base_de_dados!$M:$M,"&lt;=2014",base_de_dados!$O:$O,"&gt;=42004")</f>
        <v>0</v>
      </c>
      <c r="F592" s="5">
        <f>SUMIFS(base_de_dados!$T:$T,base_de_dados!$B:$B,$B592,base_de_dados!$G:$G,F$61,base_de_dados!$H:$H,$L$1,base_de_dados!$C:$C,$A592,base_de_dados!$M:$M,"&lt;=2014",base_de_dados!$O:$O,"&gt;=42004")</f>
        <v>1.2328767123287671E-2</v>
      </c>
      <c r="G592" s="5">
        <f>SUMIFS(base_de_dados!$T:$T,base_de_dados!$B:$B,$B592,base_de_dados!$G:$G,G$61,base_de_dados!$H:$H,$L$1,base_de_dados!$C:$C,$A592,base_de_dados!$M:$M,"&lt;=2014",base_de_dados!$O:$O,"&gt;=42004")</f>
        <v>0</v>
      </c>
      <c r="H592" s="5">
        <f>SUMIFS(base_de_dados!$T:$T,base_de_dados!$B:$B,$B592,base_de_dados!$G:$G,H$61,base_de_dados!$H:$H,$L$1,base_de_dados!$C:$C,$A592,base_de_dados!$M:$M,"&lt;=2014",base_de_dados!$O:$O,"&gt;=42004")</f>
        <v>0</v>
      </c>
      <c r="I592" s="5">
        <f>SUMIFS(base_de_dados!$T:$T,base_de_dados!$B:$B,$B592,base_de_dados!$G:$G,I$61,base_de_dados!$H:$H,$L$1,base_de_dados!$C:$C,$A592,base_de_dados!$M:$M,"&lt;=2014",base_de_dados!$O:$O,"&gt;=42004")</f>
        <v>0</v>
      </c>
      <c r="J592" s="5">
        <f>SUMIFS(base_de_dados!$T:$T,base_de_dados!$B:$B,$B592,base_de_dados!$G:$G,J$61,base_de_dados!$H:$H,$L$1,base_de_dados!$C:$C,$A592,base_de_dados!$M:$M,"&lt;=2014",base_de_dados!$O:$O,"&gt;=42004")</f>
        <v>0</v>
      </c>
      <c r="K592" s="32">
        <f t="shared" si="13"/>
        <v>1.2328767123287671E-2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SUMIFS(base_de_dados!$T:$T,base_de_dados!$B:$B,$B593,base_de_dados!$G:$G,C$61,base_de_dados!$H:$H,$L$1,base_de_dados!$C:$C,$A593,base_de_dados!$M:$M,"&lt;=2014",base_de_dados!$O:$O,"&gt;=42004")</f>
        <v>0</v>
      </c>
      <c r="D593" s="5">
        <f>SUMIFS(base_de_dados!$T:$T,base_de_dados!$B:$B,$B593,base_de_dados!$G:$G,D$61,base_de_dados!$H:$H,$L$1,base_de_dados!$C:$C,$A593,base_de_dados!$M:$M,"&lt;=2014",base_de_dados!$O:$O,"&gt;=42004")</f>
        <v>6.9444444444444448E-2</v>
      </c>
      <c r="E593" s="5">
        <f>SUMIFS(base_de_dados!$T:$T,base_de_dados!$B:$B,$B593,base_de_dados!$G:$G,E$61,base_de_dados!$H:$H,$L$1,base_de_dados!$C:$C,$A593,base_de_dados!$M:$M,"&lt;=2014",base_de_dados!$O:$O,"&gt;=42004")</f>
        <v>9.4977168949771692E-4</v>
      </c>
      <c r="F593" s="5">
        <f>SUMIFS(base_de_dados!$T:$T,base_de_dados!$B:$B,$B593,base_de_dados!$G:$G,F$61,base_de_dados!$H:$H,$L$1,base_de_dados!$C:$C,$A593,base_de_dados!$M:$M,"&lt;=2014",base_de_dados!$O:$O,"&gt;=42004")</f>
        <v>0</v>
      </c>
      <c r="G593" s="5">
        <f>SUMIFS(base_de_dados!$T:$T,base_de_dados!$B:$B,$B593,base_de_dados!$G:$G,G$61,base_de_dados!$H:$H,$L$1,base_de_dados!$C:$C,$A593,base_de_dados!$M:$M,"&lt;=2014",base_de_dados!$O:$O,"&gt;=42004")</f>
        <v>0</v>
      </c>
      <c r="H593" s="5">
        <f>SUMIFS(base_de_dados!$T:$T,base_de_dados!$B:$B,$B593,base_de_dados!$G:$G,H$61,base_de_dados!$H:$H,$L$1,base_de_dados!$C:$C,$A593,base_de_dados!$M:$M,"&lt;=2014",base_de_dados!$O:$O,"&gt;=42004")</f>
        <v>0</v>
      </c>
      <c r="I593" s="5">
        <f>SUMIFS(base_de_dados!$T:$T,base_de_dados!$B:$B,$B593,base_de_dados!$G:$G,I$61,base_de_dados!$H:$H,$L$1,base_de_dados!$C:$C,$A593,base_de_dados!$M:$M,"&lt;=2014",base_de_dados!$O:$O,"&gt;=42004")</f>
        <v>0.14465753424657535</v>
      </c>
      <c r="J593" s="5">
        <f>SUMIFS(base_de_dados!$T:$T,base_de_dados!$B:$B,$B593,base_de_dados!$G:$G,J$61,base_de_dados!$H:$H,$L$1,base_de_dados!$C:$C,$A593,base_de_dados!$M:$M,"&lt;=2014",base_de_dados!$O:$O,"&gt;=42004")</f>
        <v>0</v>
      </c>
      <c r="K593" s="32">
        <f t="shared" si="13"/>
        <v>0.21505175038051749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SUMIFS(base_de_dados!$T:$T,base_de_dados!$B:$B,$B594,base_de_dados!$G:$G,C$61,base_de_dados!$H:$H,$L$1,base_de_dados!$C:$C,$A594,base_de_dados!$M:$M,"&lt;=2014",base_de_dados!$O:$O,"&gt;=42004")</f>
        <v>0</v>
      </c>
      <c r="D594" s="5">
        <f>SUMIFS(base_de_dados!$T:$T,base_de_dados!$B:$B,$B594,base_de_dados!$G:$G,D$61,base_de_dados!$H:$H,$L$1,base_de_dados!$C:$C,$A594,base_de_dados!$M:$M,"&lt;=2014",base_de_dados!$O:$O,"&gt;=42004")</f>
        <v>0</v>
      </c>
      <c r="E594" s="5">
        <f>SUMIFS(base_de_dados!$T:$T,base_de_dados!$B:$B,$B594,base_de_dados!$G:$G,E$61,base_de_dados!$H:$H,$L$1,base_de_dados!$C:$C,$A594,base_de_dados!$M:$M,"&lt;=2014",base_de_dados!$O:$O,"&gt;=42004")</f>
        <v>0</v>
      </c>
      <c r="F594" s="5">
        <f>SUMIFS(base_de_dados!$T:$T,base_de_dados!$B:$B,$B594,base_de_dados!$G:$G,F$61,base_de_dados!$H:$H,$L$1,base_de_dados!$C:$C,$A594,base_de_dados!$M:$M,"&lt;=2014",base_de_dados!$O:$O,"&gt;=42004")</f>
        <v>0</v>
      </c>
      <c r="G594" s="5">
        <f>SUMIFS(base_de_dados!$T:$T,base_de_dados!$B:$B,$B594,base_de_dados!$G:$G,G$61,base_de_dados!$H:$H,$L$1,base_de_dados!$C:$C,$A594,base_de_dados!$M:$M,"&lt;=2014",base_de_dados!$O:$O,"&gt;=42004")</f>
        <v>0</v>
      </c>
      <c r="H594" s="5">
        <f>SUMIFS(base_de_dados!$T:$T,base_de_dados!$B:$B,$B594,base_de_dados!$G:$G,H$61,base_de_dados!$H:$H,$L$1,base_de_dados!$C:$C,$A594,base_de_dados!$M:$M,"&lt;=2014",base_de_dados!$O:$O,"&gt;=42004")</f>
        <v>0</v>
      </c>
      <c r="I594" s="5">
        <f>SUMIFS(base_de_dados!$T:$T,base_de_dados!$B:$B,$B594,base_de_dados!$G:$G,I$61,base_de_dados!$H:$H,$L$1,base_de_dados!$C:$C,$A594,base_de_dados!$M:$M,"&lt;=2014",base_de_dados!$O:$O,"&gt;=42004")</f>
        <v>0</v>
      </c>
      <c r="J594" s="5">
        <f>SUMIFS(base_de_dados!$T:$T,base_de_dados!$B:$B,$B594,base_de_dados!$G:$G,J$61,base_de_dados!$H:$H,$L$1,base_de_dados!$C:$C,$A594,base_de_dados!$M:$M,"&lt;=2014",base_de_dados!$O:$O,"&gt;=42004")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SUMIFS(base_de_dados!$T:$T,base_de_dados!$B:$B,$B595,base_de_dados!$G:$G,C$61,base_de_dados!$H:$H,$L$1,base_de_dados!$C:$C,$A595,base_de_dados!$M:$M,"&lt;=2014",base_de_dados!$O:$O,"&gt;=42004")</f>
        <v>0</v>
      </c>
      <c r="D595" s="5">
        <f>SUMIFS(base_de_dados!$T:$T,base_de_dados!$B:$B,$B595,base_de_dados!$G:$G,D$61,base_de_dados!$H:$H,$L$1,base_de_dados!$C:$C,$A595,base_de_dados!$M:$M,"&lt;=2014",base_de_dados!$O:$O,"&gt;=42004")</f>
        <v>6.3428462709284622E-2</v>
      </c>
      <c r="E595" s="5">
        <f>SUMIFS(base_de_dados!$T:$T,base_de_dados!$B:$B,$B595,base_de_dados!$G:$G,E$61,base_de_dados!$H:$H,$L$1,base_de_dados!$C:$C,$A595,base_de_dados!$M:$M,"&lt;=2014",base_de_dados!$O:$O,"&gt;=42004")</f>
        <v>0</v>
      </c>
      <c r="F595" s="5">
        <f>SUMIFS(base_de_dados!$T:$T,base_de_dados!$B:$B,$B595,base_de_dados!$G:$G,F$61,base_de_dados!$H:$H,$L$1,base_de_dados!$C:$C,$A595,base_de_dados!$M:$M,"&lt;=2014",base_de_dados!$O:$O,"&gt;=42004")</f>
        <v>0</v>
      </c>
      <c r="G595" s="5">
        <f>SUMIFS(base_de_dados!$T:$T,base_de_dados!$B:$B,$B595,base_de_dados!$G:$G,G$61,base_de_dados!$H:$H,$L$1,base_de_dados!$C:$C,$A595,base_de_dados!$M:$M,"&lt;=2014",base_de_dados!$O:$O,"&gt;=42004")</f>
        <v>0</v>
      </c>
      <c r="H595" s="5">
        <f>SUMIFS(base_de_dados!$T:$T,base_de_dados!$B:$B,$B595,base_de_dados!$G:$G,H$61,base_de_dados!$H:$H,$L$1,base_de_dados!$C:$C,$A595,base_de_dados!$M:$M,"&lt;=2014",base_de_dados!$O:$O,"&gt;=42004")</f>
        <v>0</v>
      </c>
      <c r="I595" s="5">
        <f>SUMIFS(base_de_dados!$T:$T,base_de_dados!$B:$B,$B595,base_de_dados!$G:$G,I$61,base_de_dados!$H:$H,$L$1,base_de_dados!$C:$C,$A595,base_de_dados!$M:$M,"&lt;=2014",base_de_dados!$O:$O,"&gt;=42004")</f>
        <v>0</v>
      </c>
      <c r="J595" s="5">
        <f>SUMIFS(base_de_dados!$T:$T,base_de_dados!$B:$B,$B595,base_de_dados!$G:$G,J$61,base_de_dados!$H:$H,$L$1,base_de_dados!$C:$C,$A595,base_de_dados!$M:$M,"&lt;=2014",base_de_dados!$O:$O,"&gt;=42004")</f>
        <v>0</v>
      </c>
      <c r="K595" s="32">
        <f t="shared" si="13"/>
        <v>6.3428462709284622E-2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SUMIFS(base_de_dados!$T:$T,base_de_dados!$B:$B,$B596,base_de_dados!$G:$G,C$61,base_de_dados!$H:$H,$L$1,base_de_dados!$C:$C,$A596,base_de_dados!$M:$M,"&lt;=2014",base_de_dados!$O:$O,"&gt;=42004")</f>
        <v>0</v>
      </c>
      <c r="D596" s="5">
        <f>SUMIFS(base_de_dados!$T:$T,base_de_dados!$B:$B,$B596,base_de_dados!$G:$G,D$61,base_de_dados!$H:$H,$L$1,base_de_dados!$C:$C,$A596,base_de_dados!$M:$M,"&lt;=2014",base_de_dados!$O:$O,"&gt;=42004")</f>
        <v>0</v>
      </c>
      <c r="E596" s="5">
        <f>SUMIFS(base_de_dados!$T:$T,base_de_dados!$B:$B,$B596,base_de_dados!$G:$G,E$61,base_de_dados!$H:$H,$L$1,base_de_dados!$C:$C,$A596,base_de_dados!$M:$M,"&lt;=2014",base_de_dados!$O:$O,"&gt;=42004")</f>
        <v>0</v>
      </c>
      <c r="F596" s="5">
        <f>SUMIFS(base_de_dados!$T:$T,base_de_dados!$B:$B,$B596,base_de_dados!$G:$G,F$61,base_de_dados!$H:$H,$L$1,base_de_dados!$C:$C,$A596,base_de_dados!$M:$M,"&lt;=2014",base_de_dados!$O:$O,"&gt;=42004")</f>
        <v>0</v>
      </c>
      <c r="G596" s="5">
        <f>SUMIFS(base_de_dados!$T:$T,base_de_dados!$B:$B,$B596,base_de_dados!$G:$G,G$61,base_de_dados!$H:$H,$L$1,base_de_dados!$C:$C,$A596,base_de_dados!$M:$M,"&lt;=2014",base_de_dados!$O:$O,"&gt;=42004")</f>
        <v>0</v>
      </c>
      <c r="H596" s="5">
        <f>SUMIFS(base_de_dados!$T:$T,base_de_dados!$B:$B,$B596,base_de_dados!$G:$G,H$61,base_de_dados!$H:$H,$L$1,base_de_dados!$C:$C,$A596,base_de_dados!$M:$M,"&lt;=2014",base_de_dados!$O:$O,"&gt;=42004")</f>
        <v>0</v>
      </c>
      <c r="I596" s="5">
        <f>SUMIFS(base_de_dados!$T:$T,base_de_dados!$B:$B,$B596,base_de_dados!$G:$G,I$61,base_de_dados!$H:$H,$L$1,base_de_dados!$C:$C,$A596,base_de_dados!$M:$M,"&lt;=2014",base_de_dados!$O:$O,"&gt;=42004")</f>
        <v>0</v>
      </c>
      <c r="J596" s="5">
        <f>SUMIFS(base_de_dados!$T:$T,base_de_dados!$B:$B,$B596,base_de_dados!$G:$G,J$61,base_de_dados!$H:$H,$L$1,base_de_dados!$C:$C,$A596,base_de_dados!$M:$M,"&lt;=2014",base_de_dados!$O:$O,"&gt;=42004")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SUMIFS(base_de_dados!$T:$T,base_de_dados!$B:$B,$B597,base_de_dados!$G:$G,C$61,base_de_dados!$H:$H,$L$1,base_de_dados!$C:$C,$A597,base_de_dados!$M:$M,"&lt;=2014",base_de_dados!$O:$O,"&gt;=42004")</f>
        <v>0</v>
      </c>
      <c r="D597" s="5">
        <f>SUMIFS(base_de_dados!$T:$T,base_de_dados!$B:$B,$B597,base_de_dados!$G:$G,D$61,base_de_dados!$H:$H,$L$1,base_de_dados!$C:$C,$A597,base_de_dados!$M:$M,"&lt;=2014",base_de_dados!$O:$O,"&gt;=42004")</f>
        <v>0</v>
      </c>
      <c r="E597" s="5">
        <f>SUMIFS(base_de_dados!$T:$T,base_de_dados!$B:$B,$B597,base_de_dados!$G:$G,E$61,base_de_dados!$H:$H,$L$1,base_de_dados!$C:$C,$A597,base_de_dados!$M:$M,"&lt;=2014",base_de_dados!$O:$O,"&gt;=42004")</f>
        <v>0</v>
      </c>
      <c r="F597" s="5">
        <f>SUMIFS(base_de_dados!$T:$T,base_de_dados!$B:$B,$B597,base_de_dados!$G:$G,F$61,base_de_dados!$H:$H,$L$1,base_de_dados!$C:$C,$A597,base_de_dados!$M:$M,"&lt;=2014",base_de_dados!$O:$O,"&gt;=42004")</f>
        <v>0</v>
      </c>
      <c r="G597" s="5">
        <f>SUMIFS(base_de_dados!$T:$T,base_de_dados!$B:$B,$B597,base_de_dados!$G:$G,G$61,base_de_dados!$H:$H,$L$1,base_de_dados!$C:$C,$A597,base_de_dados!$M:$M,"&lt;=2014",base_de_dados!$O:$O,"&gt;=42004")</f>
        <v>0</v>
      </c>
      <c r="H597" s="5">
        <f>SUMIFS(base_de_dados!$T:$T,base_de_dados!$B:$B,$B597,base_de_dados!$G:$G,H$61,base_de_dados!$H:$H,$L$1,base_de_dados!$C:$C,$A597,base_de_dados!$M:$M,"&lt;=2014",base_de_dados!$O:$O,"&gt;=42004")</f>
        <v>0</v>
      </c>
      <c r="I597" s="5">
        <f>SUMIFS(base_de_dados!$T:$T,base_de_dados!$B:$B,$B597,base_de_dados!$G:$G,I$61,base_de_dados!$H:$H,$L$1,base_de_dados!$C:$C,$A597,base_de_dados!$M:$M,"&lt;=2014",base_de_dados!$O:$O,"&gt;=42004")</f>
        <v>0</v>
      </c>
      <c r="J597" s="5">
        <f>SUMIFS(base_de_dados!$T:$T,base_de_dados!$B:$B,$B597,base_de_dados!$G:$G,J$61,base_de_dados!$H:$H,$L$1,base_de_dados!$C:$C,$A597,base_de_dados!$M:$M,"&lt;=2014",base_de_dados!$O:$O,"&gt;=42004")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SUMIFS(base_de_dados!$T:$T,base_de_dados!$B:$B,$B598,base_de_dados!$G:$G,C$61,base_de_dados!$H:$H,$L$1,base_de_dados!$C:$C,$A598,base_de_dados!$M:$M,"&lt;=2014",base_de_dados!$O:$O,"&gt;=42004")</f>
        <v>0</v>
      </c>
      <c r="D598" s="5">
        <f>SUMIFS(base_de_dados!$T:$T,base_de_dados!$B:$B,$B598,base_de_dados!$G:$G,D$61,base_de_dados!$H:$H,$L$1,base_de_dados!$C:$C,$A598,base_de_dados!$M:$M,"&lt;=2014",base_de_dados!$O:$O,"&gt;=42004")</f>
        <v>0</v>
      </c>
      <c r="E598" s="5">
        <f>SUMIFS(base_de_dados!$T:$T,base_de_dados!$B:$B,$B598,base_de_dados!$G:$G,E$61,base_de_dados!$H:$H,$L$1,base_de_dados!$C:$C,$A598,base_de_dados!$M:$M,"&lt;=2014",base_de_dados!$O:$O,"&gt;=42004")</f>
        <v>0</v>
      </c>
      <c r="F598" s="5">
        <f>SUMIFS(base_de_dados!$T:$T,base_de_dados!$B:$B,$B598,base_de_dados!$G:$G,F$61,base_de_dados!$H:$H,$L$1,base_de_dados!$C:$C,$A598,base_de_dados!$M:$M,"&lt;=2014",base_de_dados!$O:$O,"&gt;=42004")</f>
        <v>0</v>
      </c>
      <c r="G598" s="5">
        <f>SUMIFS(base_de_dados!$T:$T,base_de_dados!$B:$B,$B598,base_de_dados!$G:$G,G$61,base_de_dados!$H:$H,$L$1,base_de_dados!$C:$C,$A598,base_de_dados!$M:$M,"&lt;=2014",base_de_dados!$O:$O,"&gt;=42004")</f>
        <v>0</v>
      </c>
      <c r="H598" s="5">
        <f>SUMIFS(base_de_dados!$T:$T,base_de_dados!$B:$B,$B598,base_de_dados!$G:$G,H$61,base_de_dados!$H:$H,$L$1,base_de_dados!$C:$C,$A598,base_de_dados!$M:$M,"&lt;=2014",base_de_dados!$O:$O,"&gt;=42004")</f>
        <v>0</v>
      </c>
      <c r="I598" s="5">
        <f>SUMIFS(base_de_dados!$T:$T,base_de_dados!$B:$B,$B598,base_de_dados!$G:$G,I$61,base_de_dados!$H:$H,$L$1,base_de_dados!$C:$C,$A598,base_de_dados!$M:$M,"&lt;=2014",base_de_dados!$O:$O,"&gt;=42004")</f>
        <v>0</v>
      </c>
      <c r="J598" s="5">
        <f>SUMIFS(base_de_dados!$T:$T,base_de_dados!$B:$B,$B598,base_de_dados!$G:$G,J$61,base_de_dados!$H:$H,$L$1,base_de_dados!$C:$C,$A598,base_de_dados!$M:$M,"&lt;=2014",base_de_dados!$O:$O,"&gt;=42004")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SUMIFS(base_de_dados!$T:$T,base_de_dados!$B:$B,$B599,base_de_dados!$G:$G,C$61,base_de_dados!$H:$H,$L$1,base_de_dados!$C:$C,$A599,base_de_dados!$M:$M,"&lt;=2014",base_de_dados!$O:$O,"&gt;=42004")</f>
        <v>0</v>
      </c>
      <c r="D599" s="5">
        <f>SUMIFS(base_de_dados!$T:$T,base_de_dados!$B:$B,$B599,base_de_dados!$G:$G,D$61,base_de_dados!$H:$H,$L$1,base_de_dados!$C:$C,$A599,base_de_dados!$M:$M,"&lt;=2014",base_de_dados!$O:$O,"&gt;=42004")</f>
        <v>0</v>
      </c>
      <c r="E599" s="5">
        <f>SUMIFS(base_de_dados!$T:$T,base_de_dados!$B:$B,$B599,base_de_dados!$G:$G,E$61,base_de_dados!$H:$H,$L$1,base_de_dados!$C:$C,$A599,base_de_dados!$M:$M,"&lt;=2014",base_de_dados!$O:$O,"&gt;=42004")</f>
        <v>0</v>
      </c>
      <c r="F599" s="5">
        <f>SUMIFS(base_de_dados!$T:$T,base_de_dados!$B:$B,$B599,base_de_dados!$G:$G,F$61,base_de_dados!$H:$H,$L$1,base_de_dados!$C:$C,$A599,base_de_dados!$M:$M,"&lt;=2014",base_de_dados!$O:$O,"&gt;=42004")</f>
        <v>6.721207508878742E-3</v>
      </c>
      <c r="G599" s="5">
        <f>SUMIFS(base_de_dados!$T:$T,base_de_dados!$B:$B,$B599,base_de_dados!$G:$G,G$61,base_de_dados!$H:$H,$L$1,base_de_dados!$C:$C,$A599,base_de_dados!$M:$M,"&lt;=2014",base_de_dados!$O:$O,"&gt;=42004")</f>
        <v>0</v>
      </c>
      <c r="H599" s="5">
        <f>SUMIFS(base_de_dados!$T:$T,base_de_dados!$B:$B,$B599,base_de_dados!$G:$G,H$61,base_de_dados!$H:$H,$L$1,base_de_dados!$C:$C,$A599,base_de_dados!$M:$M,"&lt;=2014",base_de_dados!$O:$O,"&gt;=42004")</f>
        <v>0</v>
      </c>
      <c r="I599" s="5">
        <f>SUMIFS(base_de_dados!$T:$T,base_de_dados!$B:$B,$B599,base_de_dados!$G:$G,I$61,base_de_dados!$H:$H,$L$1,base_de_dados!$C:$C,$A599,base_de_dados!$M:$M,"&lt;=2014",base_de_dados!$O:$O,"&gt;=42004")</f>
        <v>0</v>
      </c>
      <c r="J599" s="5">
        <f>SUMIFS(base_de_dados!$T:$T,base_de_dados!$B:$B,$B599,base_de_dados!$G:$G,J$61,base_de_dados!$H:$H,$L$1,base_de_dados!$C:$C,$A599,base_de_dados!$M:$M,"&lt;=2014",base_de_dados!$O:$O,"&gt;=42004")</f>
        <v>0</v>
      </c>
      <c r="K599" s="32">
        <f t="shared" si="13"/>
        <v>6.721207508878742E-3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SUMIFS(base_de_dados!$T:$T,base_de_dados!$B:$B,$B600,base_de_dados!$G:$G,C$61,base_de_dados!$H:$H,$L$1,base_de_dados!$C:$C,$A600,base_de_dados!$M:$M,"&lt;=2014",base_de_dados!$O:$O,"&gt;=42004")</f>
        <v>0</v>
      </c>
      <c r="D600" s="5">
        <f>SUMIFS(base_de_dados!$T:$T,base_de_dados!$B:$B,$B600,base_de_dados!$G:$G,D$61,base_de_dados!$H:$H,$L$1,base_de_dados!$C:$C,$A600,base_de_dados!$M:$M,"&lt;=2014",base_de_dados!$O:$O,"&gt;=42004")</f>
        <v>0</v>
      </c>
      <c r="E600" s="5">
        <f>SUMIFS(base_de_dados!$T:$T,base_de_dados!$B:$B,$B600,base_de_dados!$G:$G,E$61,base_de_dados!$H:$H,$L$1,base_de_dados!$C:$C,$A600,base_de_dados!$M:$M,"&lt;=2014",base_de_dados!$O:$O,"&gt;=42004")</f>
        <v>0</v>
      </c>
      <c r="F600" s="5">
        <f>SUMIFS(base_de_dados!$T:$T,base_de_dados!$B:$B,$B600,base_de_dados!$G:$G,F$61,base_de_dados!$H:$H,$L$1,base_de_dados!$C:$C,$A600,base_de_dados!$M:$M,"&lt;=2014",base_de_dados!$O:$O,"&gt;=42004")</f>
        <v>0</v>
      </c>
      <c r="G600" s="5">
        <f>SUMIFS(base_de_dados!$T:$T,base_de_dados!$B:$B,$B600,base_de_dados!$G:$G,G$61,base_de_dados!$H:$H,$L$1,base_de_dados!$C:$C,$A600,base_de_dados!$M:$M,"&lt;=2014",base_de_dados!$O:$O,"&gt;=42004")</f>
        <v>0</v>
      </c>
      <c r="H600" s="5">
        <f>SUMIFS(base_de_dados!$T:$T,base_de_dados!$B:$B,$B600,base_de_dados!$G:$G,H$61,base_de_dados!$H:$H,$L$1,base_de_dados!$C:$C,$A600,base_de_dados!$M:$M,"&lt;=2014",base_de_dados!$O:$O,"&gt;=42004")</f>
        <v>0</v>
      </c>
      <c r="I600" s="5">
        <f>SUMIFS(base_de_dados!$T:$T,base_de_dados!$B:$B,$B600,base_de_dados!$G:$G,I$61,base_de_dados!$H:$H,$L$1,base_de_dados!$C:$C,$A600,base_de_dados!$M:$M,"&lt;=2014",base_de_dados!$O:$O,"&gt;=42004")</f>
        <v>0</v>
      </c>
      <c r="J600" s="5">
        <f>SUMIFS(base_de_dados!$T:$T,base_de_dados!$B:$B,$B600,base_de_dados!$G:$G,J$61,base_de_dados!$H:$H,$L$1,base_de_dados!$C:$C,$A600,base_de_dados!$M:$M,"&lt;=2014",base_de_dados!$O:$O,"&gt;=42004")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SUMIFS(base_de_dados!$T:$T,base_de_dados!$B:$B,$B601,base_de_dados!$G:$G,C$61,base_de_dados!$H:$H,$L$1,base_de_dados!$C:$C,$A601,base_de_dados!$M:$M,"&lt;=2014",base_de_dados!$O:$O,"&gt;=42004")</f>
        <v>0</v>
      </c>
      <c r="D601" s="5">
        <f>SUMIFS(base_de_dados!$T:$T,base_de_dados!$B:$B,$B601,base_de_dados!$G:$G,D$61,base_de_dados!$H:$H,$L$1,base_de_dados!$C:$C,$A601,base_de_dados!$M:$M,"&lt;=2014",base_de_dados!$O:$O,"&gt;=42004")</f>
        <v>0</v>
      </c>
      <c r="E601" s="5">
        <f>SUMIFS(base_de_dados!$T:$T,base_de_dados!$B:$B,$B601,base_de_dados!$G:$G,E$61,base_de_dados!$H:$H,$L$1,base_de_dados!$C:$C,$A601,base_de_dados!$M:$M,"&lt;=2014",base_de_dados!$O:$O,"&gt;=42004")</f>
        <v>0</v>
      </c>
      <c r="F601" s="5">
        <f>SUMIFS(base_de_dados!$T:$T,base_de_dados!$B:$B,$B601,base_de_dados!$G:$G,F$61,base_de_dados!$H:$H,$L$1,base_de_dados!$C:$C,$A601,base_de_dados!$M:$M,"&lt;=2014",base_de_dados!$O:$O,"&gt;=42004")</f>
        <v>0</v>
      </c>
      <c r="G601" s="5">
        <f>SUMIFS(base_de_dados!$T:$T,base_de_dados!$B:$B,$B601,base_de_dados!$G:$G,G$61,base_de_dados!$H:$H,$L$1,base_de_dados!$C:$C,$A601,base_de_dados!$M:$M,"&lt;=2014",base_de_dados!$O:$O,"&gt;=42004")</f>
        <v>0</v>
      </c>
      <c r="H601" s="5">
        <f>SUMIFS(base_de_dados!$T:$T,base_de_dados!$B:$B,$B601,base_de_dados!$G:$G,H$61,base_de_dados!$H:$H,$L$1,base_de_dados!$C:$C,$A601,base_de_dados!$M:$M,"&lt;=2014",base_de_dados!$O:$O,"&gt;=42004")</f>
        <v>0</v>
      </c>
      <c r="I601" s="5">
        <f>SUMIFS(base_de_dados!$T:$T,base_de_dados!$B:$B,$B601,base_de_dados!$G:$G,I$61,base_de_dados!$H:$H,$L$1,base_de_dados!$C:$C,$A601,base_de_dados!$M:$M,"&lt;=2014",base_de_dados!$O:$O,"&gt;=42004")</f>
        <v>0</v>
      </c>
      <c r="J601" s="5">
        <f>SUMIFS(base_de_dados!$T:$T,base_de_dados!$B:$B,$B601,base_de_dados!$G:$G,J$61,base_de_dados!$H:$H,$L$1,base_de_dados!$C:$C,$A601,base_de_dados!$M:$M,"&lt;=2014",base_de_dados!$O:$O,"&gt;=42004")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SUMIFS(base_de_dados!$T:$T,base_de_dados!$B:$B,$B602,base_de_dados!$G:$G,C$61,base_de_dados!$H:$H,$L$1,base_de_dados!$C:$C,$A602,base_de_dados!$M:$M,"&lt;=2014",base_de_dados!$O:$O,"&gt;=42004")</f>
        <v>0</v>
      </c>
      <c r="D602" s="5">
        <f>SUMIFS(base_de_dados!$T:$T,base_de_dados!$B:$B,$B602,base_de_dados!$G:$G,D$61,base_de_dados!$H:$H,$L$1,base_de_dados!$C:$C,$A602,base_de_dados!$M:$M,"&lt;=2014",base_de_dados!$O:$O,"&gt;=42004")</f>
        <v>0</v>
      </c>
      <c r="E602" s="5">
        <f>SUMIFS(base_de_dados!$T:$T,base_de_dados!$B:$B,$B602,base_de_dados!$G:$G,E$61,base_de_dados!$H:$H,$L$1,base_de_dados!$C:$C,$A602,base_de_dados!$M:$M,"&lt;=2014",base_de_dados!$O:$O,"&gt;=42004")</f>
        <v>2.8158295281582951E-2</v>
      </c>
      <c r="F602" s="5">
        <f>SUMIFS(base_de_dados!$T:$T,base_de_dados!$B:$B,$B602,base_de_dados!$G:$G,F$61,base_de_dados!$H:$H,$L$1,base_de_dados!$C:$C,$A602,base_de_dados!$M:$M,"&lt;=2014",base_de_dados!$O:$O,"&gt;=42004")</f>
        <v>8.8077118214104511E-3</v>
      </c>
      <c r="G602" s="5">
        <f>SUMIFS(base_de_dados!$T:$T,base_de_dados!$B:$B,$B602,base_de_dados!$G:$G,G$61,base_de_dados!$H:$H,$L$1,base_de_dados!$C:$C,$A602,base_de_dados!$M:$M,"&lt;=2014",base_de_dados!$O:$O,"&gt;=42004")</f>
        <v>0</v>
      </c>
      <c r="H602" s="5">
        <f>SUMIFS(base_de_dados!$T:$T,base_de_dados!$B:$B,$B602,base_de_dados!$G:$G,H$61,base_de_dados!$H:$H,$L$1,base_de_dados!$C:$C,$A602,base_de_dados!$M:$M,"&lt;=2014",base_de_dados!$O:$O,"&gt;=42004")</f>
        <v>0</v>
      </c>
      <c r="I602" s="5">
        <f>SUMIFS(base_de_dados!$T:$T,base_de_dados!$B:$B,$B602,base_de_dados!$G:$G,I$61,base_de_dados!$H:$H,$L$1,base_de_dados!$C:$C,$A602,base_de_dados!$M:$M,"&lt;=2014",base_de_dados!$O:$O,"&gt;=42004")</f>
        <v>0</v>
      </c>
      <c r="J602" s="5">
        <f>SUMIFS(base_de_dados!$T:$T,base_de_dados!$B:$B,$B602,base_de_dados!$G:$G,J$61,base_de_dados!$H:$H,$L$1,base_de_dados!$C:$C,$A602,base_de_dados!$M:$M,"&lt;=2014",base_de_dados!$O:$O,"&gt;=42004")</f>
        <v>0</v>
      </c>
      <c r="K602" s="32">
        <f t="shared" si="13"/>
        <v>3.6966007102993401E-2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SUMIFS(base_de_dados!$T:$T,base_de_dados!$B:$B,$B603,base_de_dados!$G:$G,C$61,base_de_dados!$H:$H,$L$1,base_de_dados!$C:$C,$A603,base_de_dados!$M:$M,"&lt;=2014",base_de_dados!$O:$O,"&gt;=42004")</f>
        <v>1.3202777777777779E-2</v>
      </c>
      <c r="D603" s="5">
        <f>SUMIFS(base_de_dados!$T:$T,base_de_dados!$B:$B,$B603,base_de_dados!$G:$G,D$61,base_de_dados!$H:$H,$L$1,base_de_dados!$C:$C,$A603,base_de_dados!$M:$M,"&lt;=2014",base_de_dados!$O:$O,"&gt;=42004")</f>
        <v>0</v>
      </c>
      <c r="E603" s="5">
        <f>SUMIFS(base_de_dados!$T:$T,base_de_dados!$B:$B,$B603,base_de_dados!$G:$G,E$61,base_de_dados!$H:$H,$L$1,base_de_dados!$C:$C,$A603,base_de_dados!$M:$M,"&lt;=2014",base_de_dados!$O:$O,"&gt;=42004")</f>
        <v>0</v>
      </c>
      <c r="F603" s="5">
        <f>SUMIFS(base_de_dados!$T:$T,base_de_dados!$B:$B,$B603,base_de_dados!$G:$G,F$61,base_de_dados!$H:$H,$L$1,base_de_dados!$C:$C,$A603,base_de_dados!$M:$M,"&lt;=2014",base_de_dados!$O:$O,"&gt;=42004")</f>
        <v>0</v>
      </c>
      <c r="G603" s="5">
        <f>SUMIFS(base_de_dados!$T:$T,base_de_dados!$B:$B,$B603,base_de_dados!$G:$G,G$61,base_de_dados!$H:$H,$L$1,base_de_dados!$C:$C,$A603,base_de_dados!$M:$M,"&lt;=2014",base_de_dados!$O:$O,"&gt;=42004")</f>
        <v>0</v>
      </c>
      <c r="H603" s="5">
        <f>SUMIFS(base_de_dados!$T:$T,base_de_dados!$B:$B,$B603,base_de_dados!$G:$G,H$61,base_de_dados!$H:$H,$L$1,base_de_dados!$C:$C,$A603,base_de_dados!$M:$M,"&lt;=2014",base_de_dados!$O:$O,"&gt;=42004")</f>
        <v>0</v>
      </c>
      <c r="I603" s="5">
        <f>SUMIFS(base_de_dados!$T:$T,base_de_dados!$B:$B,$B603,base_de_dados!$G:$G,I$61,base_de_dados!$H:$H,$L$1,base_de_dados!$C:$C,$A603,base_de_dados!$M:$M,"&lt;=2014",base_de_dados!$O:$O,"&gt;=42004")</f>
        <v>0</v>
      </c>
      <c r="J603" s="5">
        <f>SUMIFS(base_de_dados!$T:$T,base_de_dados!$B:$B,$B603,base_de_dados!$G:$G,J$61,base_de_dados!$H:$H,$L$1,base_de_dados!$C:$C,$A603,base_de_dados!$M:$M,"&lt;=2014",base_de_dados!$O:$O,"&gt;=42004")</f>
        <v>0</v>
      </c>
      <c r="K603" s="32">
        <f t="shared" si="13"/>
        <v>1.3202777777777779E-2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SUMIFS(base_de_dados!$T:$T,base_de_dados!$B:$B,$B604,base_de_dados!$G:$G,C$61,base_de_dados!$H:$H,$L$1,base_de_dados!$C:$C,$A604,base_de_dados!$M:$M,"&lt;=2014",base_de_dados!$O:$O,"&gt;=42004")</f>
        <v>0</v>
      </c>
      <c r="D604" s="5">
        <f>SUMIFS(base_de_dados!$T:$T,base_de_dados!$B:$B,$B604,base_de_dados!$G:$G,D$61,base_de_dados!$H:$H,$L$1,base_de_dados!$C:$C,$A604,base_de_dados!$M:$M,"&lt;=2014",base_de_dados!$O:$O,"&gt;=42004")</f>
        <v>0</v>
      </c>
      <c r="E604" s="5">
        <f>SUMIFS(base_de_dados!$T:$T,base_de_dados!$B:$B,$B604,base_de_dados!$G:$G,E$61,base_de_dados!$H:$H,$L$1,base_de_dados!$C:$C,$A604,base_de_dados!$M:$M,"&lt;=2014",base_de_dados!$O:$O,"&gt;=42004")</f>
        <v>0</v>
      </c>
      <c r="F604" s="5">
        <f>SUMIFS(base_de_dados!$T:$T,base_de_dados!$B:$B,$B604,base_de_dados!$G:$G,F$61,base_de_dados!$H:$H,$L$1,base_de_dados!$C:$C,$A604,base_de_dados!$M:$M,"&lt;=2014",base_de_dados!$O:$O,"&gt;=42004")</f>
        <v>0</v>
      </c>
      <c r="G604" s="5">
        <f>SUMIFS(base_de_dados!$T:$T,base_de_dados!$B:$B,$B604,base_de_dados!$G:$G,G$61,base_de_dados!$H:$H,$L$1,base_de_dados!$C:$C,$A604,base_de_dados!$M:$M,"&lt;=2014",base_de_dados!$O:$O,"&gt;=42004")</f>
        <v>0</v>
      </c>
      <c r="H604" s="5">
        <f>SUMIFS(base_de_dados!$T:$T,base_de_dados!$B:$B,$B604,base_de_dados!$G:$G,H$61,base_de_dados!$H:$H,$L$1,base_de_dados!$C:$C,$A604,base_de_dados!$M:$M,"&lt;=2014",base_de_dados!$O:$O,"&gt;=42004")</f>
        <v>0</v>
      </c>
      <c r="I604" s="5">
        <f>SUMIFS(base_de_dados!$T:$T,base_de_dados!$B:$B,$B604,base_de_dados!$G:$G,I$61,base_de_dados!$H:$H,$L$1,base_de_dados!$C:$C,$A604,base_de_dados!$M:$M,"&lt;=2014",base_de_dados!$O:$O,"&gt;=42004")</f>
        <v>0</v>
      </c>
      <c r="J604" s="5">
        <f>SUMIFS(base_de_dados!$T:$T,base_de_dados!$B:$B,$B604,base_de_dados!$G:$G,J$61,base_de_dados!$H:$H,$L$1,base_de_dados!$C:$C,$A604,base_de_dados!$M:$M,"&lt;=2014",base_de_dados!$O:$O,"&gt;=42004")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SUMIFS(base_de_dados!$T:$T,base_de_dados!$B:$B,$B605,base_de_dados!$G:$G,C$61,base_de_dados!$H:$H,$L$1,base_de_dados!$C:$C,$A605,base_de_dados!$M:$M,"&lt;=2014",base_de_dados!$O:$O,"&gt;=42004")</f>
        <v>0</v>
      </c>
      <c r="D605" s="5">
        <f>SUMIFS(base_de_dados!$T:$T,base_de_dados!$B:$B,$B605,base_de_dados!$G:$G,D$61,base_de_dados!$H:$H,$L$1,base_de_dados!$C:$C,$A605,base_de_dados!$M:$M,"&lt;=2014",base_de_dados!$O:$O,"&gt;=42004")</f>
        <v>0</v>
      </c>
      <c r="E605" s="5">
        <f>SUMIFS(base_de_dados!$T:$T,base_de_dados!$B:$B,$B605,base_de_dados!$G:$G,E$61,base_de_dados!$H:$H,$L$1,base_de_dados!$C:$C,$A605,base_de_dados!$M:$M,"&lt;=2014",base_de_dados!$O:$O,"&gt;=42004")</f>
        <v>0</v>
      </c>
      <c r="F605" s="5">
        <f>SUMIFS(base_de_dados!$T:$T,base_de_dados!$B:$B,$B605,base_de_dados!$G:$G,F$61,base_de_dados!$H:$H,$L$1,base_de_dados!$C:$C,$A605,base_de_dados!$M:$M,"&lt;=2014",base_de_dados!$O:$O,"&gt;=42004")</f>
        <v>0</v>
      </c>
      <c r="G605" s="5">
        <f>SUMIFS(base_de_dados!$T:$T,base_de_dados!$B:$B,$B605,base_de_dados!$G:$G,G$61,base_de_dados!$H:$H,$L$1,base_de_dados!$C:$C,$A605,base_de_dados!$M:$M,"&lt;=2014",base_de_dados!$O:$O,"&gt;=42004")</f>
        <v>0</v>
      </c>
      <c r="H605" s="5">
        <f>SUMIFS(base_de_dados!$T:$T,base_de_dados!$B:$B,$B605,base_de_dados!$G:$G,H$61,base_de_dados!$H:$H,$L$1,base_de_dados!$C:$C,$A605,base_de_dados!$M:$M,"&lt;=2014",base_de_dados!$O:$O,"&gt;=42004")</f>
        <v>0</v>
      </c>
      <c r="I605" s="5">
        <f>SUMIFS(base_de_dados!$T:$T,base_de_dados!$B:$B,$B605,base_de_dados!$G:$G,I$61,base_de_dados!$H:$H,$L$1,base_de_dados!$C:$C,$A605,base_de_dados!$M:$M,"&lt;=2014",base_de_dados!$O:$O,"&gt;=42004")</f>
        <v>0</v>
      </c>
      <c r="J605" s="5">
        <f>SUMIFS(base_de_dados!$T:$T,base_de_dados!$B:$B,$B605,base_de_dados!$G:$G,J$61,base_de_dados!$H:$H,$L$1,base_de_dados!$C:$C,$A605,base_de_dados!$M:$M,"&lt;=2014",base_de_dados!$O:$O,"&gt;=42004")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SUMIFS(base_de_dados!$T:$T,base_de_dados!$B:$B,$B606,base_de_dados!$G:$G,C$61,base_de_dados!$H:$H,$L$1,base_de_dados!$C:$C,$A606,base_de_dados!$M:$M,"&lt;=2014",base_de_dados!$O:$O,"&gt;=42004")</f>
        <v>0</v>
      </c>
      <c r="D606" s="5">
        <f>SUMIFS(base_de_dados!$T:$T,base_de_dados!$B:$B,$B606,base_de_dados!$G:$G,D$61,base_de_dados!$H:$H,$L$1,base_de_dados!$C:$C,$A606,base_de_dados!$M:$M,"&lt;=2014",base_de_dados!$O:$O,"&gt;=42004")</f>
        <v>0</v>
      </c>
      <c r="E606" s="5">
        <f>SUMIFS(base_de_dados!$T:$T,base_de_dados!$B:$B,$B606,base_de_dados!$G:$G,E$61,base_de_dados!$H:$H,$L$1,base_de_dados!$C:$C,$A606,base_de_dados!$M:$M,"&lt;=2014",base_de_dados!$O:$O,"&gt;=42004")</f>
        <v>0</v>
      </c>
      <c r="F606" s="5">
        <f>SUMIFS(base_de_dados!$T:$T,base_de_dados!$B:$B,$B606,base_de_dados!$G:$G,F$61,base_de_dados!$H:$H,$L$1,base_de_dados!$C:$C,$A606,base_de_dados!$M:$M,"&lt;=2014",base_de_dados!$O:$O,"&gt;=42004")</f>
        <v>0</v>
      </c>
      <c r="G606" s="5">
        <f>SUMIFS(base_de_dados!$T:$T,base_de_dados!$B:$B,$B606,base_de_dados!$G:$G,G$61,base_de_dados!$H:$H,$L$1,base_de_dados!$C:$C,$A606,base_de_dados!$M:$M,"&lt;=2014",base_de_dados!$O:$O,"&gt;=42004")</f>
        <v>0</v>
      </c>
      <c r="H606" s="5">
        <f>SUMIFS(base_de_dados!$T:$T,base_de_dados!$B:$B,$B606,base_de_dados!$G:$G,H$61,base_de_dados!$H:$H,$L$1,base_de_dados!$C:$C,$A606,base_de_dados!$M:$M,"&lt;=2014",base_de_dados!$O:$O,"&gt;=42004")</f>
        <v>0</v>
      </c>
      <c r="I606" s="5">
        <f>SUMIFS(base_de_dados!$T:$T,base_de_dados!$B:$B,$B606,base_de_dados!$G:$G,I$61,base_de_dados!$H:$H,$L$1,base_de_dados!$C:$C,$A606,base_de_dados!$M:$M,"&lt;=2014",base_de_dados!$O:$O,"&gt;=42004")</f>
        <v>0</v>
      </c>
      <c r="J606" s="5">
        <f>SUMIFS(base_de_dados!$T:$T,base_de_dados!$B:$B,$B606,base_de_dados!$G:$G,J$61,base_de_dados!$H:$H,$L$1,base_de_dados!$C:$C,$A606,base_de_dados!$M:$M,"&lt;=2014",base_de_dados!$O:$O,"&gt;=42004")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SUMIFS(base_de_dados!$T:$T,base_de_dados!$B:$B,$B607,base_de_dados!$G:$G,C$61,base_de_dados!$H:$H,$L$1,base_de_dados!$C:$C,$A607,base_de_dados!$M:$M,"&lt;=2014",base_de_dados!$O:$O,"&gt;=42004")</f>
        <v>0</v>
      </c>
      <c r="D607" s="5">
        <f>SUMIFS(base_de_dados!$T:$T,base_de_dados!$B:$B,$B607,base_de_dados!$G:$G,D$61,base_de_dados!$H:$H,$L$1,base_de_dados!$C:$C,$A607,base_de_dados!$M:$M,"&lt;=2014",base_de_dados!$O:$O,"&gt;=42004")</f>
        <v>0</v>
      </c>
      <c r="E607" s="5">
        <f>SUMIFS(base_de_dados!$T:$T,base_de_dados!$B:$B,$B607,base_de_dados!$G:$G,E$61,base_de_dados!$H:$H,$L$1,base_de_dados!$C:$C,$A607,base_de_dados!$M:$M,"&lt;=2014",base_de_dados!$O:$O,"&gt;=42004")</f>
        <v>0</v>
      </c>
      <c r="F607" s="5">
        <f>SUMIFS(base_de_dados!$T:$T,base_de_dados!$B:$B,$B607,base_de_dados!$G:$G,F$61,base_de_dados!$H:$H,$L$1,base_de_dados!$C:$C,$A607,base_de_dados!$M:$M,"&lt;=2014",base_de_dados!$O:$O,"&gt;=42004")</f>
        <v>0</v>
      </c>
      <c r="G607" s="5">
        <f>SUMIFS(base_de_dados!$T:$T,base_de_dados!$B:$B,$B607,base_de_dados!$G:$G,G$61,base_de_dados!$H:$H,$L$1,base_de_dados!$C:$C,$A607,base_de_dados!$M:$M,"&lt;=2014",base_de_dados!$O:$O,"&gt;=42004")</f>
        <v>0</v>
      </c>
      <c r="H607" s="5">
        <f>SUMIFS(base_de_dados!$T:$T,base_de_dados!$B:$B,$B607,base_de_dados!$G:$G,H$61,base_de_dados!$H:$H,$L$1,base_de_dados!$C:$C,$A607,base_de_dados!$M:$M,"&lt;=2014",base_de_dados!$O:$O,"&gt;=42004")</f>
        <v>0</v>
      </c>
      <c r="I607" s="5">
        <f>SUMIFS(base_de_dados!$T:$T,base_de_dados!$B:$B,$B607,base_de_dados!$G:$G,I$61,base_de_dados!$H:$H,$L$1,base_de_dados!$C:$C,$A607,base_de_dados!$M:$M,"&lt;=2014",base_de_dados!$O:$O,"&gt;=42004")</f>
        <v>0</v>
      </c>
      <c r="J607" s="5">
        <f>SUMIFS(base_de_dados!$T:$T,base_de_dados!$B:$B,$B607,base_de_dados!$G:$G,J$61,base_de_dados!$H:$H,$L$1,base_de_dados!$C:$C,$A607,base_de_dados!$M:$M,"&lt;=2014",base_de_dados!$O:$O,"&gt;=42004")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SUMIFS(base_de_dados!$T:$T,base_de_dados!$B:$B,$B608,base_de_dados!$G:$G,C$61,base_de_dados!$H:$H,$L$1,base_de_dados!$C:$C,$A608,base_de_dados!$M:$M,"&lt;=2014",base_de_dados!$O:$O,"&gt;=42004")</f>
        <v>0</v>
      </c>
      <c r="D608" s="5">
        <f>SUMIFS(base_de_dados!$T:$T,base_de_dados!$B:$B,$B608,base_de_dados!$G:$G,D$61,base_de_dados!$H:$H,$L$1,base_de_dados!$C:$C,$A608,base_de_dados!$M:$M,"&lt;=2014",base_de_dados!$O:$O,"&gt;=42004")</f>
        <v>0</v>
      </c>
      <c r="E608" s="5">
        <f>SUMIFS(base_de_dados!$T:$T,base_de_dados!$B:$B,$B608,base_de_dados!$G:$G,E$61,base_de_dados!$H:$H,$L$1,base_de_dados!$C:$C,$A608,base_de_dados!$M:$M,"&lt;=2014",base_de_dados!$O:$O,"&gt;=42004")</f>
        <v>0</v>
      </c>
      <c r="F608" s="5">
        <f>SUMIFS(base_de_dados!$T:$T,base_de_dados!$B:$B,$B608,base_de_dados!$G:$G,F$61,base_de_dados!$H:$H,$L$1,base_de_dados!$C:$C,$A608,base_de_dados!$M:$M,"&lt;=2014",base_de_dados!$O:$O,"&gt;=42004")</f>
        <v>0</v>
      </c>
      <c r="G608" s="5">
        <f>SUMIFS(base_de_dados!$T:$T,base_de_dados!$B:$B,$B608,base_de_dados!$G:$G,G$61,base_de_dados!$H:$H,$L$1,base_de_dados!$C:$C,$A608,base_de_dados!$M:$M,"&lt;=2014",base_de_dados!$O:$O,"&gt;=42004")</f>
        <v>0</v>
      </c>
      <c r="H608" s="5">
        <f>SUMIFS(base_de_dados!$T:$T,base_de_dados!$B:$B,$B608,base_de_dados!$G:$G,H$61,base_de_dados!$H:$H,$L$1,base_de_dados!$C:$C,$A608,base_de_dados!$M:$M,"&lt;=2014",base_de_dados!$O:$O,"&gt;=42004")</f>
        <v>0</v>
      </c>
      <c r="I608" s="5">
        <f>SUMIFS(base_de_dados!$T:$T,base_de_dados!$B:$B,$B608,base_de_dados!$G:$G,I$61,base_de_dados!$H:$H,$L$1,base_de_dados!$C:$C,$A608,base_de_dados!$M:$M,"&lt;=2014",base_de_dados!$O:$O,"&gt;=42004")</f>
        <v>0</v>
      </c>
      <c r="J608" s="5">
        <f>SUMIFS(base_de_dados!$T:$T,base_de_dados!$B:$B,$B608,base_de_dados!$G:$G,J$61,base_de_dados!$H:$H,$L$1,base_de_dados!$C:$C,$A608,base_de_dados!$M:$M,"&lt;=2014",base_de_dados!$O:$O,"&gt;=42004")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SUMIFS(base_de_dados!$T:$T,base_de_dados!$B:$B,$B609,base_de_dados!$G:$G,C$61,base_de_dados!$H:$H,$L$1,base_de_dados!$C:$C,$A609,base_de_dados!$M:$M,"&lt;=2014",base_de_dados!$O:$O,"&gt;=42004")</f>
        <v>0</v>
      </c>
      <c r="D609" s="5">
        <f>SUMIFS(base_de_dados!$T:$T,base_de_dados!$B:$B,$B609,base_de_dados!$G:$G,D$61,base_de_dados!$H:$H,$L$1,base_de_dados!$C:$C,$A609,base_de_dados!$M:$M,"&lt;=2014",base_de_dados!$O:$O,"&gt;=42004")</f>
        <v>0</v>
      </c>
      <c r="E609" s="5">
        <f>SUMIFS(base_de_dados!$T:$T,base_de_dados!$B:$B,$B609,base_de_dados!$G:$G,E$61,base_de_dados!$H:$H,$L$1,base_de_dados!$C:$C,$A609,base_de_dados!$M:$M,"&lt;=2014",base_de_dados!$O:$O,"&gt;=42004")</f>
        <v>0</v>
      </c>
      <c r="F609" s="5">
        <f>SUMIFS(base_de_dados!$T:$T,base_de_dados!$B:$B,$B609,base_de_dados!$G:$G,F$61,base_de_dados!$H:$H,$L$1,base_de_dados!$C:$C,$A609,base_de_dados!$M:$M,"&lt;=2014",base_de_dados!$O:$O,"&gt;=42004")</f>
        <v>0</v>
      </c>
      <c r="G609" s="5">
        <f>SUMIFS(base_de_dados!$T:$T,base_de_dados!$B:$B,$B609,base_de_dados!$G:$G,G$61,base_de_dados!$H:$H,$L$1,base_de_dados!$C:$C,$A609,base_de_dados!$M:$M,"&lt;=2014",base_de_dados!$O:$O,"&gt;=42004")</f>
        <v>0</v>
      </c>
      <c r="H609" s="5">
        <f>SUMIFS(base_de_dados!$T:$T,base_de_dados!$B:$B,$B609,base_de_dados!$G:$G,H$61,base_de_dados!$H:$H,$L$1,base_de_dados!$C:$C,$A609,base_de_dados!$M:$M,"&lt;=2014",base_de_dados!$O:$O,"&gt;=42004")</f>
        <v>0</v>
      </c>
      <c r="I609" s="5">
        <f>SUMIFS(base_de_dados!$T:$T,base_de_dados!$B:$B,$B609,base_de_dados!$G:$G,I$61,base_de_dados!$H:$H,$L$1,base_de_dados!$C:$C,$A609,base_de_dados!$M:$M,"&lt;=2014",base_de_dados!$O:$O,"&gt;=42004")</f>
        <v>0</v>
      </c>
      <c r="J609" s="5">
        <f>SUMIFS(base_de_dados!$T:$T,base_de_dados!$B:$B,$B609,base_de_dados!$G:$G,J$61,base_de_dados!$H:$H,$L$1,base_de_dados!$C:$C,$A609,base_de_dados!$M:$M,"&lt;=2014",base_de_dados!$O:$O,"&gt;=42004")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SUMIFS(base_de_dados!$T:$T,base_de_dados!$B:$B,$B610,base_de_dados!$G:$G,C$61,base_de_dados!$H:$H,$L$1,base_de_dados!$C:$C,$A610,base_de_dados!$M:$M,"&lt;=2014",base_de_dados!$O:$O,"&gt;=42004")</f>
        <v>0</v>
      </c>
      <c r="D610" s="5">
        <f>SUMIFS(base_de_dados!$T:$T,base_de_dados!$B:$B,$B610,base_de_dados!$G:$G,D$61,base_de_dados!$H:$H,$L$1,base_de_dados!$C:$C,$A610,base_de_dados!$M:$M,"&lt;=2014",base_de_dados!$O:$O,"&gt;=42004")</f>
        <v>0</v>
      </c>
      <c r="E610" s="5">
        <f>SUMIFS(base_de_dados!$T:$T,base_de_dados!$B:$B,$B610,base_de_dados!$G:$G,E$61,base_de_dados!$H:$H,$L$1,base_de_dados!$C:$C,$A610,base_de_dados!$M:$M,"&lt;=2014",base_de_dados!$O:$O,"&gt;=42004")</f>
        <v>0</v>
      </c>
      <c r="F610" s="5">
        <f>SUMIFS(base_de_dados!$T:$T,base_de_dados!$B:$B,$B610,base_de_dados!$G:$G,F$61,base_de_dados!$H:$H,$L$1,base_de_dados!$C:$C,$A610,base_de_dados!$M:$M,"&lt;=2014",base_de_dados!$O:$O,"&gt;=42004")</f>
        <v>0</v>
      </c>
      <c r="G610" s="5">
        <f>SUMIFS(base_de_dados!$T:$T,base_de_dados!$B:$B,$B610,base_de_dados!$G:$G,G$61,base_de_dados!$H:$H,$L$1,base_de_dados!$C:$C,$A610,base_de_dados!$M:$M,"&lt;=2014",base_de_dados!$O:$O,"&gt;=42004")</f>
        <v>0</v>
      </c>
      <c r="H610" s="5">
        <f>SUMIFS(base_de_dados!$T:$T,base_de_dados!$B:$B,$B610,base_de_dados!$G:$G,H$61,base_de_dados!$H:$H,$L$1,base_de_dados!$C:$C,$A610,base_de_dados!$M:$M,"&lt;=2014",base_de_dados!$O:$O,"&gt;=42004")</f>
        <v>0</v>
      </c>
      <c r="I610" s="5">
        <f>SUMIFS(base_de_dados!$T:$T,base_de_dados!$B:$B,$B610,base_de_dados!$G:$G,I$61,base_de_dados!$H:$H,$L$1,base_de_dados!$C:$C,$A610,base_de_dados!$M:$M,"&lt;=2014",base_de_dados!$O:$O,"&gt;=42004")</f>
        <v>0</v>
      </c>
      <c r="J610" s="5">
        <f>SUMIFS(base_de_dados!$T:$T,base_de_dados!$B:$B,$B610,base_de_dados!$G:$G,J$61,base_de_dados!$H:$H,$L$1,base_de_dados!$C:$C,$A610,base_de_dados!$M:$M,"&lt;=2014",base_de_dados!$O:$O,"&gt;=42004")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SUMIFS(base_de_dados!$T:$T,base_de_dados!$B:$B,$B611,base_de_dados!$G:$G,C$61,base_de_dados!$H:$H,$L$1,base_de_dados!$C:$C,$A611,base_de_dados!$M:$M,"&lt;=2014",base_de_dados!$O:$O,"&gt;=42004")</f>
        <v>0</v>
      </c>
      <c r="D611" s="5">
        <f>SUMIFS(base_de_dados!$T:$T,base_de_dados!$B:$B,$B611,base_de_dados!$G:$G,D$61,base_de_dados!$H:$H,$L$1,base_de_dados!$C:$C,$A611,base_de_dados!$M:$M,"&lt;=2014",base_de_dados!$O:$O,"&gt;=42004")</f>
        <v>0</v>
      </c>
      <c r="E611" s="5">
        <f>SUMIFS(base_de_dados!$T:$T,base_de_dados!$B:$B,$B611,base_de_dados!$G:$G,E$61,base_de_dados!$H:$H,$L$1,base_de_dados!$C:$C,$A611,base_de_dados!$M:$M,"&lt;=2014",base_de_dados!$O:$O,"&gt;=42004")</f>
        <v>0</v>
      </c>
      <c r="F611" s="5">
        <f>SUMIFS(base_de_dados!$T:$T,base_de_dados!$B:$B,$B611,base_de_dados!$G:$G,F$61,base_de_dados!$H:$H,$L$1,base_de_dados!$C:$C,$A611,base_de_dados!$M:$M,"&lt;=2014",base_de_dados!$O:$O,"&gt;=42004")</f>
        <v>0</v>
      </c>
      <c r="G611" s="5">
        <f>SUMIFS(base_de_dados!$T:$T,base_de_dados!$B:$B,$B611,base_de_dados!$G:$G,G$61,base_de_dados!$H:$H,$L$1,base_de_dados!$C:$C,$A611,base_de_dados!$M:$M,"&lt;=2014",base_de_dados!$O:$O,"&gt;=42004")</f>
        <v>0</v>
      </c>
      <c r="H611" s="5">
        <f>SUMIFS(base_de_dados!$T:$T,base_de_dados!$B:$B,$B611,base_de_dados!$G:$G,H$61,base_de_dados!$H:$H,$L$1,base_de_dados!$C:$C,$A611,base_de_dados!$M:$M,"&lt;=2014",base_de_dados!$O:$O,"&gt;=42004")</f>
        <v>0</v>
      </c>
      <c r="I611" s="5">
        <f>SUMIFS(base_de_dados!$T:$T,base_de_dados!$B:$B,$B611,base_de_dados!$G:$G,I$61,base_de_dados!$H:$H,$L$1,base_de_dados!$C:$C,$A611,base_de_dados!$M:$M,"&lt;=2014",base_de_dados!$O:$O,"&gt;=42004")</f>
        <v>0</v>
      </c>
      <c r="J611" s="5">
        <f>SUMIFS(base_de_dados!$T:$T,base_de_dados!$B:$B,$B611,base_de_dados!$G:$G,J$61,base_de_dados!$H:$H,$L$1,base_de_dados!$C:$C,$A611,base_de_dados!$M:$M,"&lt;=2014",base_de_dados!$O:$O,"&gt;=42004")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SUMIFS(base_de_dados!$T:$T,base_de_dados!$B:$B,$B612,base_de_dados!$G:$G,C$61,base_de_dados!$H:$H,$L$1,base_de_dados!$C:$C,$A612,base_de_dados!$M:$M,"&lt;=2014",base_de_dados!$O:$O,"&gt;=42004")</f>
        <v>0.26027777777777777</v>
      </c>
      <c r="D612" s="5">
        <f>SUMIFS(base_de_dados!$T:$T,base_de_dados!$B:$B,$B612,base_de_dados!$G:$G,D$61,base_de_dados!$H:$H,$L$1,base_de_dados!$C:$C,$A612,base_de_dados!$M:$M,"&lt;=2014",base_de_dados!$O:$O,"&gt;=42004")</f>
        <v>0.27320852359208525</v>
      </c>
      <c r="E612" s="5">
        <f>SUMIFS(base_de_dados!$T:$T,base_de_dados!$B:$B,$B612,base_de_dados!$G:$G,E$61,base_de_dados!$H:$H,$L$1,base_de_dados!$C:$C,$A612,base_de_dados!$M:$M,"&lt;=2014",base_de_dados!$O:$O,"&gt;=42004")</f>
        <v>3.5075900558092336E-2</v>
      </c>
      <c r="F612" s="5">
        <f>SUMIFS(base_de_dados!$T:$T,base_de_dados!$B:$B,$B612,base_de_dados!$G:$G,F$61,base_de_dados!$H:$H,$L$1,base_de_dados!$C:$C,$A612,base_de_dados!$M:$M,"&lt;=2014",base_de_dados!$O:$O,"&gt;=42004")</f>
        <v>2.7816146626078134E-2</v>
      </c>
      <c r="G612" s="5">
        <f>SUMIFS(base_de_dados!$T:$T,base_de_dados!$B:$B,$B612,base_de_dados!$G:$G,G$61,base_de_dados!$H:$H,$L$1,base_de_dados!$C:$C,$A612,base_de_dados!$M:$M,"&lt;=2014",base_de_dados!$O:$O,"&gt;=42004")</f>
        <v>0</v>
      </c>
      <c r="H612" s="5">
        <f>SUMIFS(base_de_dados!$T:$T,base_de_dados!$B:$B,$B612,base_de_dados!$G:$G,H$61,base_de_dados!$H:$H,$L$1,base_de_dados!$C:$C,$A612,base_de_dados!$M:$M,"&lt;=2014",base_de_dados!$O:$O,"&gt;=42004")</f>
        <v>0</v>
      </c>
      <c r="I612" s="5">
        <f>SUMIFS(base_de_dados!$T:$T,base_de_dados!$B:$B,$B612,base_de_dados!$G:$G,I$61,base_de_dados!$H:$H,$L$1,base_de_dados!$C:$C,$A612,base_de_dados!$M:$M,"&lt;=2014",base_de_dados!$O:$O,"&gt;=42004")</f>
        <v>0</v>
      </c>
      <c r="J612" s="5">
        <f>SUMIFS(base_de_dados!$T:$T,base_de_dados!$B:$B,$B612,base_de_dados!$G:$G,J$61,base_de_dados!$H:$H,$L$1,base_de_dados!$C:$C,$A612,base_de_dados!$M:$M,"&lt;=2014",base_de_dados!$O:$O,"&gt;=42004")</f>
        <v>0</v>
      </c>
      <c r="K612" s="32">
        <f t="shared" si="13"/>
        <v>0.59637834855403338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SUMIFS(base_de_dados!$T:$T,base_de_dados!$B:$B,$B613,base_de_dados!$G:$G,C$61,base_de_dados!$H:$H,$L$1,base_de_dados!$C:$C,$A613,base_de_dados!$M:$M,"&lt;=2014",base_de_dados!$O:$O,"&gt;=42004")</f>
        <v>0</v>
      </c>
      <c r="D613" s="5">
        <f>SUMIFS(base_de_dados!$T:$T,base_de_dados!$B:$B,$B613,base_de_dados!$G:$G,D$61,base_de_dados!$H:$H,$L$1,base_de_dados!$C:$C,$A613,base_de_dados!$M:$M,"&lt;=2014",base_de_dados!$O:$O,"&gt;=42004")</f>
        <v>0</v>
      </c>
      <c r="E613" s="5">
        <f>SUMIFS(base_de_dados!$T:$T,base_de_dados!$B:$B,$B613,base_de_dados!$G:$G,E$61,base_de_dados!$H:$H,$L$1,base_de_dados!$C:$C,$A613,base_de_dados!$M:$M,"&lt;=2014",base_de_dados!$O:$O,"&gt;=42004")</f>
        <v>0</v>
      </c>
      <c r="F613" s="5">
        <f>SUMIFS(base_de_dados!$T:$T,base_de_dados!$B:$B,$B613,base_de_dados!$G:$G,F$61,base_de_dados!$H:$H,$L$1,base_de_dados!$C:$C,$A613,base_de_dados!$M:$M,"&lt;=2014",base_de_dados!$O:$O,"&gt;=42004")</f>
        <v>0</v>
      </c>
      <c r="G613" s="5">
        <f>SUMIFS(base_de_dados!$T:$T,base_de_dados!$B:$B,$B613,base_de_dados!$G:$G,G$61,base_de_dados!$H:$H,$L$1,base_de_dados!$C:$C,$A613,base_de_dados!$M:$M,"&lt;=2014",base_de_dados!$O:$O,"&gt;=42004")</f>
        <v>0</v>
      </c>
      <c r="H613" s="5">
        <f>SUMIFS(base_de_dados!$T:$T,base_de_dados!$B:$B,$B613,base_de_dados!$G:$G,H$61,base_de_dados!$H:$H,$L$1,base_de_dados!$C:$C,$A613,base_de_dados!$M:$M,"&lt;=2014",base_de_dados!$O:$O,"&gt;=42004")</f>
        <v>0</v>
      </c>
      <c r="I613" s="5">
        <f>SUMIFS(base_de_dados!$T:$T,base_de_dados!$B:$B,$B613,base_de_dados!$G:$G,I$61,base_de_dados!$H:$H,$L$1,base_de_dados!$C:$C,$A613,base_de_dados!$M:$M,"&lt;=2014",base_de_dados!$O:$O,"&gt;=42004")</f>
        <v>0</v>
      </c>
      <c r="J613" s="5">
        <f>SUMIFS(base_de_dados!$T:$T,base_de_dados!$B:$B,$B613,base_de_dados!$G:$G,J$61,base_de_dados!$H:$H,$L$1,base_de_dados!$C:$C,$A613,base_de_dados!$M:$M,"&lt;=2014",base_de_dados!$O:$O,"&gt;=42004")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SUMIFS(base_de_dados!$T:$T,base_de_dados!$B:$B,$B614,base_de_dados!$G:$G,C$61,base_de_dados!$H:$H,$L$1,base_de_dados!$C:$C,$A614,base_de_dados!$M:$M,"&lt;=2014",base_de_dados!$O:$O,"&gt;=42004")</f>
        <v>0</v>
      </c>
      <c r="D614" s="5">
        <f>SUMIFS(base_de_dados!$T:$T,base_de_dados!$B:$B,$B614,base_de_dados!$G:$G,D$61,base_de_dados!$H:$H,$L$1,base_de_dados!$C:$C,$A614,base_de_dados!$M:$M,"&lt;=2014",base_de_dados!$O:$O,"&gt;=42004")</f>
        <v>0</v>
      </c>
      <c r="E614" s="5">
        <f>SUMIFS(base_de_dados!$T:$T,base_de_dados!$B:$B,$B614,base_de_dados!$G:$G,E$61,base_de_dados!$H:$H,$L$1,base_de_dados!$C:$C,$A614,base_de_dados!$M:$M,"&lt;=2014",base_de_dados!$O:$O,"&gt;=42004")</f>
        <v>0</v>
      </c>
      <c r="F614" s="5">
        <f>SUMIFS(base_de_dados!$T:$T,base_de_dados!$B:$B,$B614,base_de_dados!$G:$G,F$61,base_de_dados!$H:$H,$L$1,base_de_dados!$C:$C,$A614,base_de_dados!$M:$M,"&lt;=2014",base_de_dados!$O:$O,"&gt;=42004")</f>
        <v>0</v>
      </c>
      <c r="G614" s="5">
        <f>SUMIFS(base_de_dados!$T:$T,base_de_dados!$B:$B,$B614,base_de_dados!$G:$G,G$61,base_de_dados!$H:$H,$L$1,base_de_dados!$C:$C,$A614,base_de_dados!$M:$M,"&lt;=2014",base_de_dados!$O:$O,"&gt;=42004")</f>
        <v>0</v>
      </c>
      <c r="H614" s="5">
        <f>SUMIFS(base_de_dados!$T:$T,base_de_dados!$B:$B,$B614,base_de_dados!$G:$G,H$61,base_de_dados!$H:$H,$L$1,base_de_dados!$C:$C,$A614,base_de_dados!$M:$M,"&lt;=2014",base_de_dados!$O:$O,"&gt;=42004")</f>
        <v>0</v>
      </c>
      <c r="I614" s="5">
        <f>SUMIFS(base_de_dados!$T:$T,base_de_dados!$B:$B,$B614,base_de_dados!$G:$G,I$61,base_de_dados!$H:$H,$L$1,base_de_dados!$C:$C,$A614,base_de_dados!$M:$M,"&lt;=2014",base_de_dados!$O:$O,"&gt;=42004")</f>
        <v>0</v>
      </c>
      <c r="J614" s="5">
        <f>SUMIFS(base_de_dados!$T:$T,base_de_dados!$B:$B,$B614,base_de_dados!$G:$G,J$61,base_de_dados!$H:$H,$L$1,base_de_dados!$C:$C,$A614,base_de_dados!$M:$M,"&lt;=2014",base_de_dados!$O:$O,"&gt;=42004")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SUMIFS(base_de_dados!$T:$T,base_de_dados!$B:$B,$B615,base_de_dados!$G:$G,C$61,base_de_dados!$H:$H,$L$1,base_de_dados!$C:$C,$A615,base_de_dados!$M:$M,"&lt;=2014",base_de_dados!$O:$O,"&gt;=42004")</f>
        <v>0</v>
      </c>
      <c r="D615" s="5">
        <f>SUMIFS(base_de_dados!$T:$T,base_de_dados!$B:$B,$B615,base_de_dados!$G:$G,D$61,base_de_dados!$H:$H,$L$1,base_de_dados!$C:$C,$A615,base_de_dados!$M:$M,"&lt;=2014",base_de_dados!$O:$O,"&gt;=42004")</f>
        <v>0</v>
      </c>
      <c r="E615" s="5">
        <f>SUMIFS(base_de_dados!$T:$T,base_de_dados!$B:$B,$B615,base_de_dados!$G:$G,E$61,base_de_dados!$H:$H,$L$1,base_de_dados!$C:$C,$A615,base_de_dados!$M:$M,"&lt;=2014",base_de_dados!$O:$O,"&gt;=42004")</f>
        <v>0</v>
      </c>
      <c r="F615" s="5">
        <f>SUMIFS(base_de_dados!$T:$T,base_de_dados!$B:$B,$B615,base_de_dados!$G:$G,F$61,base_de_dados!$H:$H,$L$1,base_de_dados!$C:$C,$A615,base_de_dados!$M:$M,"&lt;=2014",base_de_dados!$O:$O,"&gt;=42004")</f>
        <v>0</v>
      </c>
      <c r="G615" s="5">
        <f>SUMIFS(base_de_dados!$T:$T,base_de_dados!$B:$B,$B615,base_de_dados!$G:$G,G$61,base_de_dados!$H:$H,$L$1,base_de_dados!$C:$C,$A615,base_de_dados!$M:$M,"&lt;=2014",base_de_dados!$O:$O,"&gt;=42004")</f>
        <v>0</v>
      </c>
      <c r="H615" s="5">
        <f>SUMIFS(base_de_dados!$T:$T,base_de_dados!$B:$B,$B615,base_de_dados!$G:$G,H$61,base_de_dados!$H:$H,$L$1,base_de_dados!$C:$C,$A615,base_de_dados!$M:$M,"&lt;=2014",base_de_dados!$O:$O,"&gt;=42004")</f>
        <v>0</v>
      </c>
      <c r="I615" s="5">
        <f>SUMIFS(base_de_dados!$T:$T,base_de_dados!$B:$B,$B615,base_de_dados!$G:$G,I$61,base_de_dados!$H:$H,$L$1,base_de_dados!$C:$C,$A615,base_de_dados!$M:$M,"&lt;=2014",base_de_dados!$O:$O,"&gt;=42004")</f>
        <v>0</v>
      </c>
      <c r="J615" s="5">
        <f>SUMIFS(base_de_dados!$T:$T,base_de_dados!$B:$B,$B615,base_de_dados!$G:$G,J$61,base_de_dados!$H:$H,$L$1,base_de_dados!$C:$C,$A615,base_de_dados!$M:$M,"&lt;=2014",base_de_dados!$O:$O,"&gt;=42004")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SUMIFS(base_de_dados!$T:$T,base_de_dados!$B:$B,$B616,base_de_dados!$G:$G,C$61,base_de_dados!$H:$H,$L$1,base_de_dados!$C:$C,$A616,base_de_dados!$M:$M,"&lt;=2014",base_de_dados!$O:$O,"&gt;=42004")</f>
        <v>0</v>
      </c>
      <c r="D616" s="5">
        <f>SUMIFS(base_de_dados!$T:$T,base_de_dados!$B:$B,$B616,base_de_dados!$G:$G,D$61,base_de_dados!$H:$H,$L$1,base_de_dados!$C:$C,$A616,base_de_dados!$M:$M,"&lt;=2014",base_de_dados!$O:$O,"&gt;=42004")</f>
        <v>0.27777777777777779</v>
      </c>
      <c r="E616" s="5">
        <f>SUMIFS(base_de_dados!$T:$T,base_de_dados!$B:$B,$B616,base_de_dados!$G:$G,E$61,base_de_dados!$H:$H,$L$1,base_de_dados!$C:$C,$A616,base_de_dados!$M:$M,"&lt;=2014",base_de_dados!$O:$O,"&gt;=42004")</f>
        <v>0</v>
      </c>
      <c r="F616" s="5">
        <f>SUMIFS(base_de_dados!$T:$T,base_de_dados!$B:$B,$B616,base_de_dados!$G:$G,F$61,base_de_dados!$H:$H,$L$1,base_de_dados!$C:$C,$A616,base_de_dados!$M:$M,"&lt;=2014",base_de_dados!$O:$O,"&gt;=42004")</f>
        <v>0</v>
      </c>
      <c r="G616" s="5">
        <f>SUMIFS(base_de_dados!$T:$T,base_de_dados!$B:$B,$B616,base_de_dados!$G:$G,G$61,base_de_dados!$H:$H,$L$1,base_de_dados!$C:$C,$A616,base_de_dados!$M:$M,"&lt;=2014",base_de_dados!$O:$O,"&gt;=42004")</f>
        <v>0</v>
      </c>
      <c r="H616" s="5">
        <f>SUMIFS(base_de_dados!$T:$T,base_de_dados!$B:$B,$B616,base_de_dados!$G:$G,H$61,base_de_dados!$H:$H,$L$1,base_de_dados!$C:$C,$A616,base_de_dados!$M:$M,"&lt;=2014",base_de_dados!$O:$O,"&gt;=42004")</f>
        <v>0</v>
      </c>
      <c r="I616" s="5">
        <f>SUMIFS(base_de_dados!$T:$T,base_de_dados!$B:$B,$B616,base_de_dados!$G:$G,I$61,base_de_dados!$H:$H,$L$1,base_de_dados!$C:$C,$A616,base_de_dados!$M:$M,"&lt;=2014",base_de_dados!$O:$O,"&gt;=42004")</f>
        <v>0</v>
      </c>
      <c r="J616" s="5">
        <f>SUMIFS(base_de_dados!$T:$T,base_de_dados!$B:$B,$B616,base_de_dados!$G:$G,J$61,base_de_dados!$H:$H,$L$1,base_de_dados!$C:$C,$A616,base_de_dados!$M:$M,"&lt;=2014",base_de_dados!$O:$O,"&gt;=42004")</f>
        <v>0</v>
      </c>
      <c r="K616" s="32">
        <f t="shared" si="13"/>
        <v>0.27777777777777779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SUMIFS(base_de_dados!$T:$T,base_de_dados!$B:$B,$B617,base_de_dados!$G:$G,C$61,base_de_dados!$H:$H,$L$1,base_de_dados!$C:$C,$A617,base_de_dados!$M:$M,"&lt;=2014",base_de_dados!$O:$O,"&gt;=42004")</f>
        <v>0</v>
      </c>
      <c r="D617" s="5">
        <f>SUMIFS(base_de_dados!$T:$T,base_de_dados!$B:$B,$B617,base_de_dados!$G:$G,D$61,base_de_dados!$H:$H,$L$1,base_de_dados!$C:$C,$A617,base_de_dados!$M:$M,"&lt;=2014",base_de_dados!$O:$O,"&gt;=42004")</f>
        <v>0</v>
      </c>
      <c r="E617" s="5">
        <f>SUMIFS(base_de_dados!$T:$T,base_de_dados!$B:$B,$B617,base_de_dados!$G:$G,E$61,base_de_dados!$H:$H,$L$1,base_de_dados!$C:$C,$A617,base_de_dados!$M:$M,"&lt;=2014",base_de_dados!$O:$O,"&gt;=42004")</f>
        <v>0</v>
      </c>
      <c r="F617" s="5">
        <f>SUMIFS(base_de_dados!$T:$T,base_de_dados!$B:$B,$B617,base_de_dados!$G:$G,F$61,base_de_dados!$H:$H,$L$1,base_de_dados!$C:$C,$A617,base_de_dados!$M:$M,"&lt;=2014",base_de_dados!$O:$O,"&gt;=42004")</f>
        <v>0</v>
      </c>
      <c r="G617" s="5">
        <f>SUMIFS(base_de_dados!$T:$T,base_de_dados!$B:$B,$B617,base_de_dados!$G:$G,G$61,base_de_dados!$H:$H,$L$1,base_de_dados!$C:$C,$A617,base_de_dados!$M:$M,"&lt;=2014",base_de_dados!$O:$O,"&gt;=42004")</f>
        <v>0</v>
      </c>
      <c r="H617" s="5">
        <f>SUMIFS(base_de_dados!$T:$T,base_de_dados!$B:$B,$B617,base_de_dados!$G:$G,H$61,base_de_dados!$H:$H,$L$1,base_de_dados!$C:$C,$A617,base_de_dados!$M:$M,"&lt;=2014",base_de_dados!$O:$O,"&gt;=42004")</f>
        <v>0</v>
      </c>
      <c r="I617" s="5">
        <f>SUMIFS(base_de_dados!$T:$T,base_de_dados!$B:$B,$B617,base_de_dados!$G:$G,I$61,base_de_dados!$H:$H,$L$1,base_de_dados!$C:$C,$A617,base_de_dados!$M:$M,"&lt;=2014",base_de_dados!$O:$O,"&gt;=42004")</f>
        <v>0</v>
      </c>
      <c r="J617" s="5">
        <f>SUMIFS(base_de_dados!$T:$T,base_de_dados!$B:$B,$B617,base_de_dados!$G:$G,J$61,base_de_dados!$H:$H,$L$1,base_de_dados!$C:$C,$A617,base_de_dados!$M:$M,"&lt;=2014",base_de_dados!$O:$O,"&gt;=42004")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SUMIFS(base_de_dados!$T:$T,base_de_dados!$B:$B,$B618,base_de_dados!$G:$G,C$61,base_de_dados!$H:$H,$L$1,base_de_dados!$C:$C,$A618,base_de_dados!$M:$M,"&lt;=2014",base_de_dados!$O:$O,"&gt;=42004")</f>
        <v>0</v>
      </c>
      <c r="D618" s="5">
        <f>SUMIFS(base_de_dados!$T:$T,base_de_dados!$B:$B,$B618,base_de_dados!$G:$G,D$61,base_de_dados!$H:$H,$L$1,base_de_dados!$C:$C,$A618,base_de_dados!$M:$M,"&lt;=2014",base_de_dados!$O:$O,"&gt;=42004")</f>
        <v>0</v>
      </c>
      <c r="E618" s="5">
        <f>SUMIFS(base_de_dados!$T:$T,base_de_dados!$B:$B,$B618,base_de_dados!$G:$G,E$61,base_de_dados!$H:$H,$L$1,base_de_dados!$C:$C,$A618,base_de_dados!$M:$M,"&lt;=2014",base_de_dados!$O:$O,"&gt;=42004")</f>
        <v>0</v>
      </c>
      <c r="F618" s="5">
        <f>SUMIFS(base_de_dados!$T:$T,base_de_dados!$B:$B,$B618,base_de_dados!$G:$G,F$61,base_de_dados!$H:$H,$L$1,base_de_dados!$C:$C,$A618,base_de_dados!$M:$M,"&lt;=2014",base_de_dados!$O:$O,"&gt;=42004")</f>
        <v>0</v>
      </c>
      <c r="G618" s="5">
        <f>SUMIFS(base_de_dados!$T:$T,base_de_dados!$B:$B,$B618,base_de_dados!$G:$G,G$61,base_de_dados!$H:$H,$L$1,base_de_dados!$C:$C,$A618,base_de_dados!$M:$M,"&lt;=2014",base_de_dados!$O:$O,"&gt;=42004")</f>
        <v>0</v>
      </c>
      <c r="H618" s="5">
        <f>SUMIFS(base_de_dados!$T:$T,base_de_dados!$B:$B,$B618,base_de_dados!$G:$G,H$61,base_de_dados!$H:$H,$L$1,base_de_dados!$C:$C,$A618,base_de_dados!$M:$M,"&lt;=2014",base_de_dados!$O:$O,"&gt;=42004")</f>
        <v>0</v>
      </c>
      <c r="I618" s="5">
        <f>SUMIFS(base_de_dados!$T:$T,base_de_dados!$B:$B,$B618,base_de_dados!$G:$G,I$61,base_de_dados!$H:$H,$L$1,base_de_dados!$C:$C,$A618,base_de_dados!$M:$M,"&lt;=2014",base_de_dados!$O:$O,"&gt;=42004")</f>
        <v>0</v>
      </c>
      <c r="J618" s="5">
        <f>SUMIFS(base_de_dados!$T:$T,base_de_dados!$B:$B,$B618,base_de_dados!$G:$G,J$61,base_de_dados!$H:$H,$L$1,base_de_dados!$C:$C,$A618,base_de_dados!$M:$M,"&lt;=2014",base_de_dados!$O:$O,"&gt;=42004")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SUMIFS(base_de_dados!$T:$T,base_de_dados!$B:$B,$B619,base_de_dados!$G:$G,C$61,base_de_dados!$H:$H,$L$1,base_de_dados!$C:$C,$A619,base_de_dados!$M:$M,"&lt;=2014",base_de_dados!$O:$O,"&gt;=42004")</f>
        <v>0.33534722222222224</v>
      </c>
      <c r="D619" s="5">
        <f>SUMIFS(base_de_dados!$T:$T,base_de_dados!$B:$B,$B619,base_de_dados!$G:$G,D$61,base_de_dados!$H:$H,$L$1,base_de_dados!$C:$C,$A619,base_de_dados!$M:$M,"&lt;=2014",base_de_dados!$O:$O,"&gt;=42004")</f>
        <v>3.3333333333333333E-2</v>
      </c>
      <c r="E619" s="5">
        <f>SUMIFS(base_de_dados!$T:$T,base_de_dados!$B:$B,$B619,base_de_dados!$G:$G,E$61,base_de_dados!$H:$H,$L$1,base_de_dados!$C:$C,$A619,base_de_dados!$M:$M,"&lt;=2014",base_de_dados!$O:$O,"&gt;=42004")</f>
        <v>2.6673972602739727E-3</v>
      </c>
      <c r="F619" s="5">
        <f>SUMIFS(base_de_dados!$T:$T,base_de_dados!$B:$B,$B619,base_de_dados!$G:$G,F$61,base_de_dados!$H:$H,$L$1,base_de_dados!$C:$C,$A619,base_de_dados!$M:$M,"&lt;=2014",base_de_dados!$O:$O,"&gt;=42004")</f>
        <v>4.1996448503297819E-2</v>
      </c>
      <c r="G619" s="5">
        <f>SUMIFS(base_de_dados!$T:$T,base_de_dados!$B:$B,$B619,base_de_dados!$G:$G,G$61,base_de_dados!$H:$H,$L$1,base_de_dados!$C:$C,$A619,base_de_dados!$M:$M,"&lt;=2014",base_de_dados!$O:$O,"&gt;=42004")</f>
        <v>0</v>
      </c>
      <c r="H619" s="5">
        <f>SUMIFS(base_de_dados!$T:$T,base_de_dados!$B:$B,$B619,base_de_dados!$G:$G,H$61,base_de_dados!$H:$H,$L$1,base_de_dados!$C:$C,$A619,base_de_dados!$M:$M,"&lt;=2014",base_de_dados!$O:$O,"&gt;=42004")</f>
        <v>0</v>
      </c>
      <c r="I619" s="5">
        <f>SUMIFS(base_de_dados!$T:$T,base_de_dados!$B:$B,$B619,base_de_dados!$G:$G,I$61,base_de_dados!$H:$H,$L$1,base_de_dados!$C:$C,$A619,base_de_dados!$M:$M,"&lt;=2014",base_de_dados!$O:$O,"&gt;=42004")</f>
        <v>0</v>
      </c>
      <c r="J619" s="5">
        <f>SUMIFS(base_de_dados!$T:$T,base_de_dados!$B:$B,$B619,base_de_dados!$G:$G,J$61,base_de_dados!$H:$H,$L$1,base_de_dados!$C:$C,$A619,base_de_dados!$M:$M,"&lt;=2014",base_de_dados!$O:$O,"&gt;=42004")</f>
        <v>0</v>
      </c>
      <c r="K619" s="32">
        <f t="shared" si="13"/>
        <v>0.41334440131912736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SUMIFS(base_de_dados!$T:$T,base_de_dados!$B:$B,$B620,base_de_dados!$G:$G,C$61,base_de_dados!$H:$H,$L$1,base_de_dados!$C:$C,$A620,base_de_dados!$M:$M,"&lt;=2014",base_de_dados!$O:$O,"&gt;=42004")</f>
        <v>0</v>
      </c>
      <c r="D620" s="5">
        <f>SUMIFS(base_de_dados!$T:$T,base_de_dados!$B:$B,$B620,base_de_dados!$G:$G,D$61,base_de_dados!$H:$H,$L$1,base_de_dados!$C:$C,$A620,base_de_dados!$M:$M,"&lt;=2014",base_de_dados!$O:$O,"&gt;=42004")</f>
        <v>0</v>
      </c>
      <c r="E620" s="5">
        <f>SUMIFS(base_de_dados!$T:$T,base_de_dados!$B:$B,$B620,base_de_dados!$G:$G,E$61,base_de_dados!$H:$H,$L$1,base_de_dados!$C:$C,$A620,base_de_dados!$M:$M,"&lt;=2014",base_de_dados!$O:$O,"&gt;=42004")</f>
        <v>0</v>
      </c>
      <c r="F620" s="5">
        <f>SUMIFS(base_de_dados!$T:$T,base_de_dados!$B:$B,$B620,base_de_dados!$G:$G,F$61,base_de_dados!$H:$H,$L$1,base_de_dados!$C:$C,$A620,base_de_dados!$M:$M,"&lt;=2014",base_de_dados!$O:$O,"&gt;=42004")</f>
        <v>0</v>
      </c>
      <c r="G620" s="5">
        <f>SUMIFS(base_de_dados!$T:$T,base_de_dados!$B:$B,$B620,base_de_dados!$G:$G,G$61,base_de_dados!$H:$H,$L$1,base_de_dados!$C:$C,$A620,base_de_dados!$M:$M,"&lt;=2014",base_de_dados!$O:$O,"&gt;=42004")</f>
        <v>0</v>
      </c>
      <c r="H620" s="5">
        <f>SUMIFS(base_de_dados!$T:$T,base_de_dados!$B:$B,$B620,base_de_dados!$G:$G,H$61,base_de_dados!$H:$H,$L$1,base_de_dados!$C:$C,$A620,base_de_dados!$M:$M,"&lt;=2014",base_de_dados!$O:$O,"&gt;=42004")</f>
        <v>0</v>
      </c>
      <c r="I620" s="5">
        <f>SUMIFS(base_de_dados!$T:$T,base_de_dados!$B:$B,$B620,base_de_dados!$G:$G,I$61,base_de_dados!$H:$H,$L$1,base_de_dados!$C:$C,$A620,base_de_dados!$M:$M,"&lt;=2014",base_de_dados!$O:$O,"&gt;=42004")</f>
        <v>0</v>
      </c>
      <c r="J620" s="5">
        <f>SUMIFS(base_de_dados!$T:$T,base_de_dados!$B:$B,$B620,base_de_dados!$G:$G,J$61,base_de_dados!$H:$H,$L$1,base_de_dados!$C:$C,$A620,base_de_dados!$M:$M,"&lt;=2014",base_de_dados!$O:$O,"&gt;=42004")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SUMIFS(base_de_dados!$T:$T,base_de_dados!$B:$B,$B621,base_de_dados!$G:$G,C$61,base_de_dados!$H:$H,$L$1,base_de_dados!$C:$C,$A621,base_de_dados!$M:$M,"&lt;=2014",base_de_dados!$O:$O,"&gt;=42004")</f>
        <v>1.9622222222222223</v>
      </c>
      <c r="D621" s="5">
        <f>SUMIFS(base_de_dados!$T:$T,base_de_dados!$B:$B,$B621,base_de_dados!$G:$G,D$61,base_de_dados!$H:$H,$L$1,base_de_dados!$C:$C,$A621,base_de_dados!$M:$M,"&lt;=2014",base_de_dados!$O:$O,"&gt;=42004")</f>
        <v>0.95</v>
      </c>
      <c r="E621" s="5">
        <f>SUMIFS(base_de_dados!$T:$T,base_de_dados!$B:$B,$B621,base_de_dados!$G:$G,E$61,base_de_dados!$H:$H,$L$1,base_de_dados!$C:$C,$A621,base_de_dados!$M:$M,"&lt;=2014",base_de_dados!$O:$O,"&gt;=42004")</f>
        <v>0</v>
      </c>
      <c r="F621" s="5">
        <f>SUMIFS(base_de_dados!$T:$T,base_de_dados!$B:$B,$B621,base_de_dados!$G:$G,F$61,base_de_dados!$H:$H,$L$1,base_de_dados!$C:$C,$A621,base_de_dados!$M:$M,"&lt;=2014",base_de_dados!$O:$O,"&gt;=42004")</f>
        <v>7.4528158295281588E-2</v>
      </c>
      <c r="G621" s="5">
        <f>SUMIFS(base_de_dados!$T:$T,base_de_dados!$B:$B,$B621,base_de_dados!$G:$G,G$61,base_de_dados!$H:$H,$L$1,base_de_dados!$C:$C,$A621,base_de_dados!$M:$M,"&lt;=2014",base_de_dados!$O:$O,"&gt;=42004")</f>
        <v>0</v>
      </c>
      <c r="H621" s="5">
        <f>SUMIFS(base_de_dados!$T:$T,base_de_dados!$B:$B,$B621,base_de_dados!$G:$G,H$61,base_de_dados!$H:$H,$L$1,base_de_dados!$C:$C,$A621,base_de_dados!$M:$M,"&lt;=2014",base_de_dados!$O:$O,"&gt;=42004")</f>
        <v>0</v>
      </c>
      <c r="I621" s="5">
        <f>SUMIFS(base_de_dados!$T:$T,base_de_dados!$B:$B,$B621,base_de_dados!$G:$G,I$61,base_de_dados!$H:$H,$L$1,base_de_dados!$C:$C,$A621,base_de_dados!$M:$M,"&lt;=2014",base_de_dados!$O:$O,"&gt;=42004")</f>
        <v>1.7619831303906646E-3</v>
      </c>
      <c r="J621" s="5">
        <f>SUMIFS(base_de_dados!$T:$T,base_de_dados!$B:$B,$B621,base_de_dados!$G:$G,J$61,base_de_dados!$H:$H,$L$1,base_de_dados!$C:$C,$A621,base_de_dados!$M:$M,"&lt;=2014",base_de_dados!$O:$O,"&gt;=42004")</f>
        <v>0</v>
      </c>
      <c r="K621" s="32">
        <f t="shared" si="13"/>
        <v>2.9885123636478945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SUMIFS(base_de_dados!$T:$T,base_de_dados!$B:$B,$B622,base_de_dados!$G:$G,C$61,base_de_dados!$H:$H,$L$1,base_de_dados!$C:$C,$A622,base_de_dados!$M:$M,"&lt;=2014",base_de_dados!$O:$O,"&gt;=42004")</f>
        <v>0</v>
      </c>
      <c r="D622" s="5">
        <f>SUMIFS(base_de_dados!$T:$T,base_de_dados!$B:$B,$B622,base_de_dados!$G:$G,D$61,base_de_dados!$H:$H,$L$1,base_de_dados!$C:$C,$A622,base_de_dados!$M:$M,"&lt;=2014",base_de_dados!$O:$O,"&gt;=42004")</f>
        <v>0</v>
      </c>
      <c r="E622" s="5">
        <f>SUMIFS(base_de_dados!$T:$T,base_de_dados!$B:$B,$B622,base_de_dados!$G:$G,E$61,base_de_dados!$H:$H,$L$1,base_de_dados!$C:$C,$A622,base_de_dados!$M:$M,"&lt;=2014",base_de_dados!$O:$O,"&gt;=42004")</f>
        <v>0</v>
      </c>
      <c r="F622" s="5">
        <f>SUMIFS(base_de_dados!$T:$T,base_de_dados!$B:$B,$B622,base_de_dados!$G:$G,F$61,base_de_dados!$H:$H,$L$1,base_de_dados!$C:$C,$A622,base_de_dados!$M:$M,"&lt;=2014",base_de_dados!$O:$O,"&gt;=42004")</f>
        <v>0</v>
      </c>
      <c r="G622" s="5">
        <f>SUMIFS(base_de_dados!$T:$T,base_de_dados!$B:$B,$B622,base_de_dados!$G:$G,G$61,base_de_dados!$H:$H,$L$1,base_de_dados!$C:$C,$A622,base_de_dados!$M:$M,"&lt;=2014",base_de_dados!$O:$O,"&gt;=42004")</f>
        <v>0</v>
      </c>
      <c r="H622" s="5">
        <f>SUMIFS(base_de_dados!$T:$T,base_de_dados!$B:$B,$B622,base_de_dados!$G:$G,H$61,base_de_dados!$H:$H,$L$1,base_de_dados!$C:$C,$A622,base_de_dados!$M:$M,"&lt;=2014",base_de_dados!$O:$O,"&gt;=42004")</f>
        <v>0</v>
      </c>
      <c r="I622" s="5">
        <f>SUMIFS(base_de_dados!$T:$T,base_de_dados!$B:$B,$B622,base_de_dados!$G:$G,I$61,base_de_dados!$H:$H,$L$1,base_de_dados!$C:$C,$A622,base_de_dados!$M:$M,"&lt;=2014",base_de_dados!$O:$O,"&gt;=42004")</f>
        <v>0</v>
      </c>
      <c r="J622" s="5">
        <f>SUMIFS(base_de_dados!$T:$T,base_de_dados!$B:$B,$B622,base_de_dados!$G:$G,J$61,base_de_dados!$H:$H,$L$1,base_de_dados!$C:$C,$A622,base_de_dados!$M:$M,"&lt;=2014",base_de_dados!$O:$O,"&gt;=42004")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SUMIFS(base_de_dados!$T:$T,base_de_dados!$B:$B,$B623,base_de_dados!$G:$G,C$61,base_de_dados!$H:$H,$L$1,base_de_dados!$C:$C,$A623,base_de_dados!$M:$M,"&lt;=2014",base_de_dados!$O:$O,"&gt;=42004")</f>
        <v>2.4072666666666669E-2</v>
      </c>
      <c r="D623" s="5">
        <f>SUMIFS(base_de_dados!$T:$T,base_de_dados!$B:$B,$B623,base_de_dados!$G:$G,D$61,base_de_dados!$H:$H,$L$1,base_de_dados!$C:$C,$A623,base_de_dados!$M:$M,"&lt;=2014",base_de_dados!$O:$O,"&gt;=42004")</f>
        <v>0</v>
      </c>
      <c r="E623" s="5">
        <f>SUMIFS(base_de_dados!$T:$T,base_de_dados!$B:$B,$B623,base_de_dados!$G:$G,E$61,base_de_dados!$H:$H,$L$1,base_de_dados!$C:$C,$A623,base_de_dados!$M:$M,"&lt;=2014",base_de_dados!$O:$O,"&gt;=42004")</f>
        <v>0</v>
      </c>
      <c r="F623" s="5">
        <f>SUMIFS(base_de_dados!$T:$T,base_de_dados!$B:$B,$B623,base_de_dados!$G:$G,F$61,base_de_dados!$H:$H,$L$1,base_de_dados!$C:$C,$A623,base_de_dados!$M:$M,"&lt;=2014",base_de_dados!$O:$O,"&gt;=42004")</f>
        <v>0</v>
      </c>
      <c r="G623" s="5">
        <f>SUMIFS(base_de_dados!$T:$T,base_de_dados!$B:$B,$B623,base_de_dados!$G:$G,G$61,base_de_dados!$H:$H,$L$1,base_de_dados!$C:$C,$A623,base_de_dados!$M:$M,"&lt;=2014",base_de_dados!$O:$O,"&gt;=42004")</f>
        <v>0</v>
      </c>
      <c r="H623" s="5">
        <f>SUMIFS(base_de_dados!$T:$T,base_de_dados!$B:$B,$B623,base_de_dados!$G:$G,H$61,base_de_dados!$H:$H,$L$1,base_de_dados!$C:$C,$A623,base_de_dados!$M:$M,"&lt;=2014",base_de_dados!$O:$O,"&gt;=42004")</f>
        <v>0</v>
      </c>
      <c r="I623" s="5">
        <f>SUMIFS(base_de_dados!$T:$T,base_de_dados!$B:$B,$B623,base_de_dados!$G:$G,I$61,base_de_dados!$H:$H,$L$1,base_de_dados!$C:$C,$A623,base_de_dados!$M:$M,"&lt;=2014",base_de_dados!$O:$O,"&gt;=42004")</f>
        <v>0</v>
      </c>
      <c r="J623" s="5">
        <f>SUMIFS(base_de_dados!$T:$T,base_de_dados!$B:$B,$B623,base_de_dados!$G:$G,J$61,base_de_dados!$H:$H,$L$1,base_de_dados!$C:$C,$A623,base_de_dados!$M:$M,"&lt;=2014",base_de_dados!$O:$O,"&gt;=42004")</f>
        <v>0</v>
      </c>
      <c r="K623" s="32">
        <f t="shared" si="13"/>
        <v>2.4072666666666669E-2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SUMIFS(base_de_dados!$T:$T,base_de_dados!$B:$B,$B624,base_de_dados!$G:$G,C$61,base_de_dados!$H:$H,$L$1,base_de_dados!$C:$C,$A624,base_de_dados!$M:$M,"&lt;=2014",base_de_dados!$O:$O,"&gt;=42004")</f>
        <v>0</v>
      </c>
      <c r="D624" s="5">
        <f>SUMIFS(base_de_dados!$T:$T,base_de_dados!$B:$B,$B624,base_de_dados!$G:$G,D$61,base_de_dados!$H:$H,$L$1,base_de_dados!$C:$C,$A624,base_de_dados!$M:$M,"&lt;=2014",base_de_dados!$O:$O,"&gt;=42004")</f>
        <v>0</v>
      </c>
      <c r="E624" s="5">
        <f>SUMIFS(base_de_dados!$T:$T,base_de_dados!$B:$B,$B624,base_de_dados!$G:$G,E$61,base_de_dados!$H:$H,$L$1,base_de_dados!$C:$C,$A624,base_de_dados!$M:$M,"&lt;=2014",base_de_dados!$O:$O,"&gt;=42004")</f>
        <v>0</v>
      </c>
      <c r="F624" s="5">
        <f>SUMIFS(base_de_dados!$T:$T,base_de_dados!$B:$B,$B624,base_de_dados!$G:$G,F$61,base_de_dados!$H:$H,$L$1,base_de_dados!$C:$C,$A624,base_de_dados!$M:$M,"&lt;=2014",base_de_dados!$O:$O,"&gt;=42004")</f>
        <v>0</v>
      </c>
      <c r="G624" s="5">
        <f>SUMIFS(base_de_dados!$T:$T,base_de_dados!$B:$B,$B624,base_de_dados!$G:$G,G$61,base_de_dados!$H:$H,$L$1,base_de_dados!$C:$C,$A624,base_de_dados!$M:$M,"&lt;=2014",base_de_dados!$O:$O,"&gt;=42004")</f>
        <v>0</v>
      </c>
      <c r="H624" s="5">
        <f>SUMIFS(base_de_dados!$T:$T,base_de_dados!$B:$B,$B624,base_de_dados!$G:$G,H$61,base_de_dados!$H:$H,$L$1,base_de_dados!$C:$C,$A624,base_de_dados!$M:$M,"&lt;=2014",base_de_dados!$O:$O,"&gt;=42004")</f>
        <v>0</v>
      </c>
      <c r="I624" s="5">
        <f>SUMIFS(base_de_dados!$T:$T,base_de_dados!$B:$B,$B624,base_de_dados!$G:$G,I$61,base_de_dados!$H:$H,$L$1,base_de_dados!$C:$C,$A624,base_de_dados!$M:$M,"&lt;=2014",base_de_dados!$O:$O,"&gt;=42004")</f>
        <v>0</v>
      </c>
      <c r="J624" s="5">
        <f>SUMIFS(base_de_dados!$T:$T,base_de_dados!$B:$B,$B624,base_de_dados!$G:$G,J$61,base_de_dados!$H:$H,$L$1,base_de_dados!$C:$C,$A624,base_de_dados!$M:$M,"&lt;=2014",base_de_dados!$O:$O,"&gt;=42004")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SUMIFS(base_de_dados!$T:$T,base_de_dados!$B:$B,$B625,base_de_dados!$G:$G,C$61,base_de_dados!$H:$H,$L$1,base_de_dados!$C:$C,$A625,base_de_dados!$M:$M,"&lt;=2014",base_de_dados!$O:$O,"&gt;=42004")</f>
        <v>0</v>
      </c>
      <c r="D625" s="5">
        <f>SUMIFS(base_de_dados!$T:$T,base_de_dados!$B:$B,$B625,base_de_dados!$G:$G,D$61,base_de_dados!$H:$H,$L$1,base_de_dados!$C:$C,$A625,base_de_dados!$M:$M,"&lt;=2014",base_de_dados!$O:$O,"&gt;=42004")</f>
        <v>0</v>
      </c>
      <c r="E625" s="5">
        <f>SUMIFS(base_de_dados!$T:$T,base_de_dados!$B:$B,$B625,base_de_dados!$G:$G,E$61,base_de_dados!$H:$H,$L$1,base_de_dados!$C:$C,$A625,base_de_dados!$M:$M,"&lt;=2014",base_de_dados!$O:$O,"&gt;=42004")</f>
        <v>0</v>
      </c>
      <c r="F625" s="5">
        <f>SUMIFS(base_de_dados!$T:$T,base_de_dados!$B:$B,$B625,base_de_dados!$G:$G,F$61,base_de_dados!$H:$H,$L$1,base_de_dados!$C:$C,$A625,base_de_dados!$M:$M,"&lt;=2014",base_de_dados!$O:$O,"&gt;=42004")</f>
        <v>0</v>
      </c>
      <c r="G625" s="5">
        <f>SUMIFS(base_de_dados!$T:$T,base_de_dados!$B:$B,$B625,base_de_dados!$G:$G,G$61,base_de_dados!$H:$H,$L$1,base_de_dados!$C:$C,$A625,base_de_dados!$M:$M,"&lt;=2014",base_de_dados!$O:$O,"&gt;=42004")</f>
        <v>0</v>
      </c>
      <c r="H625" s="5">
        <f>SUMIFS(base_de_dados!$T:$T,base_de_dados!$B:$B,$B625,base_de_dados!$G:$G,H$61,base_de_dados!$H:$H,$L$1,base_de_dados!$C:$C,$A625,base_de_dados!$M:$M,"&lt;=2014",base_de_dados!$O:$O,"&gt;=42004")</f>
        <v>0</v>
      </c>
      <c r="I625" s="5">
        <f>SUMIFS(base_de_dados!$T:$T,base_de_dados!$B:$B,$B625,base_de_dados!$G:$G,I$61,base_de_dados!$H:$H,$L$1,base_de_dados!$C:$C,$A625,base_de_dados!$M:$M,"&lt;=2014",base_de_dados!$O:$O,"&gt;=42004")</f>
        <v>0</v>
      </c>
      <c r="J625" s="5">
        <f>SUMIFS(base_de_dados!$T:$T,base_de_dados!$B:$B,$B625,base_de_dados!$G:$G,J$61,base_de_dados!$H:$H,$L$1,base_de_dados!$C:$C,$A625,base_de_dados!$M:$M,"&lt;=2014",base_de_dados!$O:$O,"&gt;=42004")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SUMIFS(base_de_dados!$T:$T,base_de_dados!$B:$B,$B626,base_de_dados!$G:$G,C$61,base_de_dados!$H:$H,$L$1,base_de_dados!$C:$C,$A626,base_de_dados!$M:$M,"&lt;=2014",base_de_dados!$O:$O,"&gt;=42004")</f>
        <v>0</v>
      </c>
      <c r="D626" s="5">
        <f>SUMIFS(base_de_dados!$T:$T,base_de_dados!$B:$B,$B626,base_de_dados!$G:$G,D$61,base_de_dados!$H:$H,$L$1,base_de_dados!$C:$C,$A626,base_de_dados!$M:$M,"&lt;=2014",base_de_dados!$O:$O,"&gt;=42004")</f>
        <v>0</v>
      </c>
      <c r="E626" s="5">
        <f>SUMIFS(base_de_dados!$T:$T,base_de_dados!$B:$B,$B626,base_de_dados!$G:$G,E$61,base_de_dados!$H:$H,$L$1,base_de_dados!$C:$C,$A626,base_de_dados!$M:$M,"&lt;=2014",base_de_dados!$O:$O,"&gt;=42004")</f>
        <v>0</v>
      </c>
      <c r="F626" s="5">
        <f>SUMIFS(base_de_dados!$T:$T,base_de_dados!$B:$B,$B626,base_de_dados!$G:$G,F$61,base_de_dados!$H:$H,$L$1,base_de_dados!$C:$C,$A626,base_de_dados!$M:$M,"&lt;=2014",base_de_dados!$O:$O,"&gt;=42004")</f>
        <v>0</v>
      </c>
      <c r="G626" s="5">
        <f>SUMIFS(base_de_dados!$T:$T,base_de_dados!$B:$B,$B626,base_de_dados!$G:$G,G$61,base_de_dados!$H:$H,$L$1,base_de_dados!$C:$C,$A626,base_de_dados!$M:$M,"&lt;=2014",base_de_dados!$O:$O,"&gt;=42004")</f>
        <v>0</v>
      </c>
      <c r="H626" s="5">
        <f>SUMIFS(base_de_dados!$T:$T,base_de_dados!$B:$B,$B626,base_de_dados!$G:$G,H$61,base_de_dados!$H:$H,$L$1,base_de_dados!$C:$C,$A626,base_de_dados!$M:$M,"&lt;=2014",base_de_dados!$O:$O,"&gt;=42004")</f>
        <v>0</v>
      </c>
      <c r="I626" s="5">
        <f>SUMIFS(base_de_dados!$T:$T,base_de_dados!$B:$B,$B626,base_de_dados!$G:$G,I$61,base_de_dados!$H:$H,$L$1,base_de_dados!$C:$C,$A626,base_de_dados!$M:$M,"&lt;=2014",base_de_dados!$O:$O,"&gt;=42004")</f>
        <v>0</v>
      </c>
      <c r="J626" s="5">
        <f>SUMIFS(base_de_dados!$T:$T,base_de_dados!$B:$B,$B626,base_de_dados!$G:$G,J$61,base_de_dados!$H:$H,$L$1,base_de_dados!$C:$C,$A626,base_de_dados!$M:$M,"&lt;=2014",base_de_dados!$O:$O,"&gt;=42004")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SUMIFS(base_de_dados!$T:$T,base_de_dados!$B:$B,$B627,base_de_dados!$G:$G,C$61,base_de_dados!$H:$H,$L$1,base_de_dados!$C:$C,$A627,base_de_dados!$M:$M,"&lt;=2014",base_de_dados!$O:$O,"&gt;=42004")</f>
        <v>0</v>
      </c>
      <c r="D627" s="5">
        <f>SUMIFS(base_de_dados!$T:$T,base_de_dados!$B:$B,$B627,base_de_dados!$G:$G,D$61,base_de_dados!$H:$H,$L$1,base_de_dados!$C:$C,$A627,base_de_dados!$M:$M,"&lt;=2014",base_de_dados!$O:$O,"&gt;=42004")</f>
        <v>0</v>
      </c>
      <c r="E627" s="5">
        <f>SUMIFS(base_de_dados!$T:$T,base_de_dados!$B:$B,$B627,base_de_dados!$G:$G,E$61,base_de_dados!$H:$H,$L$1,base_de_dados!$C:$C,$A627,base_de_dados!$M:$M,"&lt;=2014",base_de_dados!$O:$O,"&gt;=42004")</f>
        <v>0</v>
      </c>
      <c r="F627" s="5">
        <f>SUMIFS(base_de_dados!$T:$T,base_de_dados!$B:$B,$B627,base_de_dados!$G:$G,F$61,base_de_dados!$H:$H,$L$1,base_de_dados!$C:$C,$A627,base_de_dados!$M:$M,"&lt;=2014",base_de_dados!$O:$O,"&gt;=42004")</f>
        <v>0</v>
      </c>
      <c r="G627" s="5">
        <f>SUMIFS(base_de_dados!$T:$T,base_de_dados!$B:$B,$B627,base_de_dados!$G:$G,G$61,base_de_dados!$H:$H,$L$1,base_de_dados!$C:$C,$A627,base_de_dados!$M:$M,"&lt;=2014",base_de_dados!$O:$O,"&gt;=42004")</f>
        <v>0</v>
      </c>
      <c r="H627" s="5">
        <f>SUMIFS(base_de_dados!$T:$T,base_de_dados!$B:$B,$B627,base_de_dados!$G:$G,H$61,base_de_dados!$H:$H,$L$1,base_de_dados!$C:$C,$A627,base_de_dados!$M:$M,"&lt;=2014",base_de_dados!$O:$O,"&gt;=42004")</f>
        <v>0</v>
      </c>
      <c r="I627" s="5">
        <f>SUMIFS(base_de_dados!$T:$T,base_de_dados!$B:$B,$B627,base_de_dados!$G:$G,I$61,base_de_dados!$H:$H,$L$1,base_de_dados!$C:$C,$A627,base_de_dados!$M:$M,"&lt;=2014",base_de_dados!$O:$O,"&gt;=42004")</f>
        <v>0</v>
      </c>
      <c r="J627" s="5">
        <f>SUMIFS(base_de_dados!$T:$T,base_de_dados!$B:$B,$B627,base_de_dados!$G:$G,J$61,base_de_dados!$H:$H,$L$1,base_de_dados!$C:$C,$A627,base_de_dados!$M:$M,"&lt;=2014",base_de_dados!$O:$O,"&gt;=42004")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SUMIFS(base_de_dados!$T:$T,base_de_dados!$B:$B,$B628,base_de_dados!$G:$G,C$61,base_de_dados!$H:$H,$L$1,base_de_dados!$C:$C,$A628,base_de_dados!$M:$M,"&lt;=2014",base_de_dados!$O:$O,"&gt;=42004")</f>
        <v>0</v>
      </c>
      <c r="D628" s="5">
        <f>SUMIFS(base_de_dados!$T:$T,base_de_dados!$B:$B,$B628,base_de_dados!$G:$G,D$61,base_de_dados!$H:$H,$L$1,base_de_dados!$C:$C,$A628,base_de_dados!$M:$M,"&lt;=2014",base_de_dados!$O:$O,"&gt;=42004")</f>
        <v>0</v>
      </c>
      <c r="E628" s="5">
        <f>SUMIFS(base_de_dados!$T:$T,base_de_dados!$B:$B,$B628,base_de_dados!$G:$G,E$61,base_de_dados!$H:$H,$L$1,base_de_dados!$C:$C,$A628,base_de_dados!$M:$M,"&lt;=2014",base_de_dados!$O:$O,"&gt;=42004")</f>
        <v>0</v>
      </c>
      <c r="F628" s="5">
        <f>SUMIFS(base_de_dados!$T:$T,base_de_dados!$B:$B,$B628,base_de_dados!$G:$G,F$61,base_de_dados!$H:$H,$L$1,base_de_dados!$C:$C,$A628,base_de_dados!$M:$M,"&lt;=2014",base_de_dados!$O:$O,"&gt;=42004")</f>
        <v>0</v>
      </c>
      <c r="G628" s="5">
        <f>SUMIFS(base_de_dados!$T:$T,base_de_dados!$B:$B,$B628,base_de_dados!$G:$G,G$61,base_de_dados!$H:$H,$L$1,base_de_dados!$C:$C,$A628,base_de_dados!$M:$M,"&lt;=2014",base_de_dados!$O:$O,"&gt;=42004")</f>
        <v>0</v>
      </c>
      <c r="H628" s="5">
        <f>SUMIFS(base_de_dados!$T:$T,base_de_dados!$B:$B,$B628,base_de_dados!$G:$G,H$61,base_de_dados!$H:$H,$L$1,base_de_dados!$C:$C,$A628,base_de_dados!$M:$M,"&lt;=2014",base_de_dados!$O:$O,"&gt;=42004")</f>
        <v>0</v>
      </c>
      <c r="I628" s="5">
        <f>SUMIFS(base_de_dados!$T:$T,base_de_dados!$B:$B,$B628,base_de_dados!$G:$G,I$61,base_de_dados!$H:$H,$L$1,base_de_dados!$C:$C,$A628,base_de_dados!$M:$M,"&lt;=2014",base_de_dados!$O:$O,"&gt;=42004")</f>
        <v>0</v>
      </c>
      <c r="J628" s="5">
        <f>SUMIFS(base_de_dados!$T:$T,base_de_dados!$B:$B,$B628,base_de_dados!$G:$G,J$61,base_de_dados!$H:$H,$L$1,base_de_dados!$C:$C,$A628,base_de_dados!$M:$M,"&lt;=2014",base_de_dados!$O:$O,"&gt;=42004")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SUMIFS(base_de_dados!$T:$T,base_de_dados!$B:$B,$B629,base_de_dados!$G:$G,C$61,base_de_dados!$H:$H,$L$1,base_de_dados!$C:$C,$A629,base_de_dados!$M:$M,"&lt;=2014",base_de_dados!$O:$O,"&gt;=42004")</f>
        <v>0</v>
      </c>
      <c r="D629" s="5">
        <f>SUMIFS(base_de_dados!$T:$T,base_de_dados!$B:$B,$B629,base_de_dados!$G:$G,D$61,base_de_dados!$H:$H,$L$1,base_de_dados!$C:$C,$A629,base_de_dados!$M:$M,"&lt;=2014",base_de_dados!$O:$O,"&gt;=42004")</f>
        <v>0</v>
      </c>
      <c r="E629" s="5">
        <f>SUMIFS(base_de_dados!$T:$T,base_de_dados!$B:$B,$B629,base_de_dados!$G:$G,E$61,base_de_dados!$H:$H,$L$1,base_de_dados!$C:$C,$A629,base_de_dados!$M:$M,"&lt;=2014",base_de_dados!$O:$O,"&gt;=42004")</f>
        <v>0</v>
      </c>
      <c r="F629" s="5">
        <f>SUMIFS(base_de_dados!$T:$T,base_de_dados!$B:$B,$B629,base_de_dados!$G:$G,F$61,base_de_dados!$H:$H,$L$1,base_de_dados!$C:$C,$A629,base_de_dados!$M:$M,"&lt;=2014",base_de_dados!$O:$O,"&gt;=42004")</f>
        <v>0</v>
      </c>
      <c r="G629" s="5">
        <f>SUMIFS(base_de_dados!$T:$T,base_de_dados!$B:$B,$B629,base_de_dados!$G:$G,G$61,base_de_dados!$H:$H,$L$1,base_de_dados!$C:$C,$A629,base_de_dados!$M:$M,"&lt;=2014",base_de_dados!$O:$O,"&gt;=42004")</f>
        <v>0</v>
      </c>
      <c r="H629" s="5">
        <f>SUMIFS(base_de_dados!$T:$T,base_de_dados!$B:$B,$B629,base_de_dados!$G:$G,H$61,base_de_dados!$H:$H,$L$1,base_de_dados!$C:$C,$A629,base_de_dados!$M:$M,"&lt;=2014",base_de_dados!$O:$O,"&gt;=42004")</f>
        <v>0</v>
      </c>
      <c r="I629" s="5">
        <f>SUMIFS(base_de_dados!$T:$T,base_de_dados!$B:$B,$B629,base_de_dados!$G:$G,I$61,base_de_dados!$H:$H,$L$1,base_de_dados!$C:$C,$A629,base_de_dados!$M:$M,"&lt;=2014",base_de_dados!$O:$O,"&gt;=42004")</f>
        <v>0</v>
      </c>
      <c r="J629" s="5">
        <f>SUMIFS(base_de_dados!$T:$T,base_de_dados!$B:$B,$B629,base_de_dados!$G:$G,J$61,base_de_dados!$H:$H,$L$1,base_de_dados!$C:$C,$A629,base_de_dados!$M:$M,"&lt;=2014",base_de_dados!$O:$O,"&gt;=42004")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SUMIFS(base_de_dados!$T:$T,base_de_dados!$B:$B,$B630,base_de_dados!$G:$G,C$61,base_de_dados!$H:$H,$L$1,base_de_dados!$C:$C,$A630,base_de_dados!$M:$M,"&lt;=2014",base_de_dados!$O:$O,"&gt;=42004")</f>
        <v>0</v>
      </c>
      <c r="D630" s="5">
        <f>SUMIFS(base_de_dados!$T:$T,base_de_dados!$B:$B,$B630,base_de_dados!$G:$G,D$61,base_de_dados!$H:$H,$L$1,base_de_dados!$C:$C,$A630,base_de_dados!$M:$M,"&lt;=2014",base_de_dados!$O:$O,"&gt;=42004")</f>
        <v>0</v>
      </c>
      <c r="E630" s="5">
        <f>SUMIFS(base_de_dados!$T:$T,base_de_dados!$B:$B,$B630,base_de_dados!$G:$G,E$61,base_de_dados!$H:$H,$L$1,base_de_dados!$C:$C,$A630,base_de_dados!$M:$M,"&lt;=2014",base_de_dados!$O:$O,"&gt;=42004")</f>
        <v>0</v>
      </c>
      <c r="F630" s="5">
        <f>SUMIFS(base_de_dados!$T:$T,base_de_dados!$B:$B,$B630,base_de_dados!$G:$G,F$61,base_de_dados!$H:$H,$L$1,base_de_dados!$C:$C,$A630,base_de_dados!$M:$M,"&lt;=2014",base_de_dados!$O:$O,"&gt;=42004")</f>
        <v>0</v>
      </c>
      <c r="G630" s="5">
        <f>SUMIFS(base_de_dados!$T:$T,base_de_dados!$B:$B,$B630,base_de_dados!$G:$G,G$61,base_de_dados!$H:$H,$L$1,base_de_dados!$C:$C,$A630,base_de_dados!$M:$M,"&lt;=2014",base_de_dados!$O:$O,"&gt;=42004")</f>
        <v>0</v>
      </c>
      <c r="H630" s="5">
        <f>SUMIFS(base_de_dados!$T:$T,base_de_dados!$B:$B,$B630,base_de_dados!$G:$G,H$61,base_de_dados!$H:$H,$L$1,base_de_dados!$C:$C,$A630,base_de_dados!$M:$M,"&lt;=2014",base_de_dados!$O:$O,"&gt;=42004")</f>
        <v>0</v>
      </c>
      <c r="I630" s="5">
        <f>SUMIFS(base_de_dados!$T:$T,base_de_dados!$B:$B,$B630,base_de_dados!$G:$G,I$61,base_de_dados!$H:$H,$L$1,base_de_dados!$C:$C,$A630,base_de_dados!$M:$M,"&lt;=2014",base_de_dados!$O:$O,"&gt;=42004")</f>
        <v>0</v>
      </c>
      <c r="J630" s="5">
        <f>SUMIFS(base_de_dados!$T:$T,base_de_dados!$B:$B,$B630,base_de_dados!$G:$G,J$61,base_de_dados!$H:$H,$L$1,base_de_dados!$C:$C,$A630,base_de_dados!$M:$M,"&lt;=2014",base_de_dados!$O:$O,"&gt;=42004")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SUMIFS(base_de_dados!$T:$T,base_de_dados!$B:$B,$B631,base_de_dados!$G:$G,C$61,base_de_dados!$H:$H,$L$1,base_de_dados!$C:$C,$A631,base_de_dados!$M:$M,"&lt;=2014",base_de_dados!$O:$O,"&gt;=42004")</f>
        <v>0</v>
      </c>
      <c r="D631" s="5">
        <f>SUMIFS(base_de_dados!$T:$T,base_de_dados!$B:$B,$B631,base_de_dados!$G:$G,D$61,base_de_dados!$H:$H,$L$1,base_de_dados!$C:$C,$A631,base_de_dados!$M:$M,"&lt;=2014",base_de_dados!$O:$O,"&gt;=42004")</f>
        <v>0</v>
      </c>
      <c r="E631" s="5">
        <f>SUMIFS(base_de_dados!$T:$T,base_de_dados!$B:$B,$B631,base_de_dados!$G:$G,E$61,base_de_dados!$H:$H,$L$1,base_de_dados!$C:$C,$A631,base_de_dados!$M:$M,"&lt;=2014",base_de_dados!$O:$O,"&gt;=42004")</f>
        <v>0</v>
      </c>
      <c r="F631" s="5">
        <f>SUMIFS(base_de_dados!$T:$T,base_de_dados!$B:$B,$B631,base_de_dados!$G:$G,F$61,base_de_dados!$H:$H,$L$1,base_de_dados!$C:$C,$A631,base_de_dados!$M:$M,"&lt;=2014",base_de_dados!$O:$O,"&gt;=42004")</f>
        <v>0</v>
      </c>
      <c r="G631" s="5">
        <f>SUMIFS(base_de_dados!$T:$T,base_de_dados!$B:$B,$B631,base_de_dados!$G:$G,G$61,base_de_dados!$H:$H,$L$1,base_de_dados!$C:$C,$A631,base_de_dados!$M:$M,"&lt;=2014",base_de_dados!$O:$O,"&gt;=42004")</f>
        <v>0</v>
      </c>
      <c r="H631" s="5">
        <f>SUMIFS(base_de_dados!$T:$T,base_de_dados!$B:$B,$B631,base_de_dados!$G:$G,H$61,base_de_dados!$H:$H,$L$1,base_de_dados!$C:$C,$A631,base_de_dados!$M:$M,"&lt;=2014",base_de_dados!$O:$O,"&gt;=42004")</f>
        <v>0</v>
      </c>
      <c r="I631" s="5">
        <f>SUMIFS(base_de_dados!$T:$T,base_de_dados!$B:$B,$B631,base_de_dados!$G:$G,I$61,base_de_dados!$H:$H,$L$1,base_de_dados!$C:$C,$A631,base_de_dados!$M:$M,"&lt;=2014",base_de_dados!$O:$O,"&gt;=42004")</f>
        <v>0</v>
      </c>
      <c r="J631" s="5">
        <f>SUMIFS(base_de_dados!$T:$T,base_de_dados!$B:$B,$B631,base_de_dados!$G:$G,J$61,base_de_dados!$H:$H,$L$1,base_de_dados!$C:$C,$A631,base_de_dados!$M:$M,"&lt;=2014",base_de_dados!$O:$O,"&gt;=42004")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SUMIFS(base_de_dados!$T:$T,base_de_dados!$B:$B,$B632,base_de_dados!$G:$G,C$61,base_de_dados!$H:$H,$L$1,base_de_dados!$C:$C,$A632,base_de_dados!$M:$M,"&lt;=2014",base_de_dados!$O:$O,"&gt;=42004")</f>
        <v>0</v>
      </c>
      <c r="D632" s="5">
        <f>SUMIFS(base_de_dados!$T:$T,base_de_dados!$B:$B,$B632,base_de_dados!$G:$G,D$61,base_de_dados!$H:$H,$L$1,base_de_dados!$C:$C,$A632,base_de_dados!$M:$M,"&lt;=2014",base_de_dados!$O:$O,"&gt;=42004")</f>
        <v>0</v>
      </c>
      <c r="E632" s="5">
        <f>SUMIFS(base_de_dados!$T:$T,base_de_dados!$B:$B,$B632,base_de_dados!$G:$G,E$61,base_de_dados!$H:$H,$L$1,base_de_dados!$C:$C,$A632,base_de_dados!$M:$M,"&lt;=2014",base_de_dados!$O:$O,"&gt;=42004")</f>
        <v>0</v>
      </c>
      <c r="F632" s="5">
        <f>SUMIFS(base_de_dados!$T:$T,base_de_dados!$B:$B,$B632,base_de_dados!$G:$G,F$61,base_de_dados!$H:$H,$L$1,base_de_dados!$C:$C,$A632,base_de_dados!$M:$M,"&lt;=2014",base_de_dados!$O:$O,"&gt;=42004")</f>
        <v>0</v>
      </c>
      <c r="G632" s="5">
        <f>SUMIFS(base_de_dados!$T:$T,base_de_dados!$B:$B,$B632,base_de_dados!$G:$G,G$61,base_de_dados!$H:$H,$L$1,base_de_dados!$C:$C,$A632,base_de_dados!$M:$M,"&lt;=2014",base_de_dados!$O:$O,"&gt;=42004")</f>
        <v>0</v>
      </c>
      <c r="H632" s="5">
        <f>SUMIFS(base_de_dados!$T:$T,base_de_dados!$B:$B,$B632,base_de_dados!$G:$G,H$61,base_de_dados!$H:$H,$L$1,base_de_dados!$C:$C,$A632,base_de_dados!$M:$M,"&lt;=2014",base_de_dados!$O:$O,"&gt;=42004")</f>
        <v>0</v>
      </c>
      <c r="I632" s="5">
        <f>SUMIFS(base_de_dados!$T:$T,base_de_dados!$B:$B,$B632,base_de_dados!$G:$G,I$61,base_de_dados!$H:$H,$L$1,base_de_dados!$C:$C,$A632,base_de_dados!$M:$M,"&lt;=2014",base_de_dados!$O:$O,"&gt;=42004")</f>
        <v>0</v>
      </c>
      <c r="J632" s="5">
        <f>SUMIFS(base_de_dados!$T:$T,base_de_dados!$B:$B,$B632,base_de_dados!$G:$G,J$61,base_de_dados!$H:$H,$L$1,base_de_dados!$C:$C,$A632,base_de_dados!$M:$M,"&lt;=2014",base_de_dados!$O:$O,"&gt;=42004")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SUMIFS(base_de_dados!$T:$T,base_de_dados!$B:$B,$B633,base_de_dados!$G:$G,C$61,base_de_dados!$H:$H,$L$1,base_de_dados!$C:$C,$A633,base_de_dados!$M:$M,"&lt;=2014",base_de_dados!$O:$O,"&gt;=42004")</f>
        <v>0</v>
      </c>
      <c r="D633" s="5">
        <f>SUMIFS(base_de_dados!$T:$T,base_de_dados!$B:$B,$B633,base_de_dados!$G:$G,D$61,base_de_dados!$H:$H,$L$1,base_de_dados!$C:$C,$A633,base_de_dados!$M:$M,"&lt;=2014",base_de_dados!$O:$O,"&gt;=42004")</f>
        <v>0</v>
      </c>
      <c r="E633" s="5">
        <f>SUMIFS(base_de_dados!$T:$T,base_de_dados!$B:$B,$B633,base_de_dados!$G:$G,E$61,base_de_dados!$H:$H,$L$1,base_de_dados!$C:$C,$A633,base_de_dados!$M:$M,"&lt;=2014",base_de_dados!$O:$O,"&gt;=42004")</f>
        <v>0</v>
      </c>
      <c r="F633" s="5">
        <f>SUMIFS(base_de_dados!$T:$T,base_de_dados!$B:$B,$B633,base_de_dados!$G:$G,F$61,base_de_dados!$H:$H,$L$1,base_de_dados!$C:$C,$A633,base_de_dados!$M:$M,"&lt;=2014",base_de_dados!$O:$O,"&gt;=42004")</f>
        <v>0</v>
      </c>
      <c r="G633" s="5">
        <f>SUMIFS(base_de_dados!$T:$T,base_de_dados!$B:$B,$B633,base_de_dados!$G:$G,G$61,base_de_dados!$H:$H,$L$1,base_de_dados!$C:$C,$A633,base_de_dados!$M:$M,"&lt;=2014",base_de_dados!$O:$O,"&gt;=42004")</f>
        <v>0</v>
      </c>
      <c r="H633" s="5">
        <f>SUMIFS(base_de_dados!$T:$T,base_de_dados!$B:$B,$B633,base_de_dados!$G:$G,H$61,base_de_dados!$H:$H,$L$1,base_de_dados!$C:$C,$A633,base_de_dados!$M:$M,"&lt;=2014",base_de_dados!$O:$O,"&gt;=42004")</f>
        <v>0</v>
      </c>
      <c r="I633" s="5">
        <f>SUMIFS(base_de_dados!$T:$T,base_de_dados!$B:$B,$B633,base_de_dados!$G:$G,I$61,base_de_dados!$H:$H,$L$1,base_de_dados!$C:$C,$A633,base_de_dados!$M:$M,"&lt;=2014",base_de_dados!$O:$O,"&gt;=42004")</f>
        <v>0</v>
      </c>
      <c r="J633" s="5">
        <f>SUMIFS(base_de_dados!$T:$T,base_de_dados!$B:$B,$B633,base_de_dados!$G:$G,J$61,base_de_dados!$H:$H,$L$1,base_de_dados!$C:$C,$A633,base_de_dados!$M:$M,"&lt;=2014",base_de_dados!$O:$O,"&gt;=42004")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SUMIFS(base_de_dados!$T:$T,base_de_dados!$B:$B,$B634,base_de_dados!$G:$G,C$61,base_de_dados!$H:$H,$L$1,base_de_dados!$C:$C,$A634,base_de_dados!$M:$M,"&lt;=2014",base_de_dados!$O:$O,"&gt;=42004")</f>
        <v>0</v>
      </c>
      <c r="D634" s="5">
        <f>SUMIFS(base_de_dados!$T:$T,base_de_dados!$B:$B,$B634,base_de_dados!$G:$G,D$61,base_de_dados!$H:$H,$L$1,base_de_dados!$C:$C,$A634,base_de_dados!$M:$M,"&lt;=2014",base_de_dados!$O:$O,"&gt;=42004")</f>
        <v>0</v>
      </c>
      <c r="E634" s="5">
        <f>SUMIFS(base_de_dados!$T:$T,base_de_dados!$B:$B,$B634,base_de_dados!$G:$G,E$61,base_de_dados!$H:$H,$L$1,base_de_dados!$C:$C,$A634,base_de_dados!$M:$M,"&lt;=2014",base_de_dados!$O:$O,"&gt;=42004")</f>
        <v>0</v>
      </c>
      <c r="F634" s="5">
        <f>SUMIFS(base_de_dados!$T:$T,base_de_dados!$B:$B,$B634,base_de_dados!$G:$G,F$61,base_de_dados!$H:$H,$L$1,base_de_dados!$C:$C,$A634,base_de_dados!$M:$M,"&lt;=2014",base_de_dados!$O:$O,"&gt;=42004")</f>
        <v>0</v>
      </c>
      <c r="G634" s="5">
        <f>SUMIFS(base_de_dados!$T:$T,base_de_dados!$B:$B,$B634,base_de_dados!$G:$G,G$61,base_de_dados!$H:$H,$L$1,base_de_dados!$C:$C,$A634,base_de_dados!$M:$M,"&lt;=2014",base_de_dados!$O:$O,"&gt;=42004")</f>
        <v>0</v>
      </c>
      <c r="H634" s="5">
        <f>SUMIFS(base_de_dados!$T:$T,base_de_dados!$B:$B,$B634,base_de_dados!$G:$G,H$61,base_de_dados!$H:$H,$L$1,base_de_dados!$C:$C,$A634,base_de_dados!$M:$M,"&lt;=2014",base_de_dados!$O:$O,"&gt;=42004")</f>
        <v>0</v>
      </c>
      <c r="I634" s="5">
        <f>SUMIFS(base_de_dados!$T:$T,base_de_dados!$B:$B,$B634,base_de_dados!$G:$G,I$61,base_de_dados!$H:$H,$L$1,base_de_dados!$C:$C,$A634,base_de_dados!$M:$M,"&lt;=2014",base_de_dados!$O:$O,"&gt;=42004")</f>
        <v>0</v>
      </c>
      <c r="J634" s="5">
        <f>SUMIFS(base_de_dados!$T:$T,base_de_dados!$B:$B,$B634,base_de_dados!$G:$G,J$61,base_de_dados!$H:$H,$L$1,base_de_dados!$C:$C,$A634,base_de_dados!$M:$M,"&lt;=2014",base_de_dados!$O:$O,"&gt;=42004")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SUMIFS(base_de_dados!$T:$T,base_de_dados!$B:$B,$B635,base_de_dados!$G:$G,C$61,base_de_dados!$H:$H,$L$1,base_de_dados!$C:$C,$A635,base_de_dados!$M:$M,"&lt;=2014",base_de_dados!$O:$O,"&gt;=42004")</f>
        <v>0</v>
      </c>
      <c r="D635" s="5">
        <f>SUMIFS(base_de_dados!$T:$T,base_de_dados!$B:$B,$B635,base_de_dados!$G:$G,D$61,base_de_dados!$H:$H,$L$1,base_de_dados!$C:$C,$A635,base_de_dados!$M:$M,"&lt;=2014",base_de_dados!$O:$O,"&gt;=42004")</f>
        <v>0</v>
      </c>
      <c r="E635" s="5">
        <f>SUMIFS(base_de_dados!$T:$T,base_de_dados!$B:$B,$B635,base_de_dados!$G:$G,E$61,base_de_dados!$H:$H,$L$1,base_de_dados!$C:$C,$A635,base_de_dados!$M:$M,"&lt;=2014",base_de_dados!$O:$O,"&gt;=42004")</f>
        <v>0</v>
      </c>
      <c r="F635" s="5">
        <f>SUMIFS(base_de_dados!$T:$T,base_de_dados!$B:$B,$B635,base_de_dados!$G:$G,F$61,base_de_dados!$H:$H,$L$1,base_de_dados!$C:$C,$A635,base_de_dados!$M:$M,"&lt;=2014",base_de_dados!$O:$O,"&gt;=42004")</f>
        <v>0</v>
      </c>
      <c r="G635" s="5">
        <f>SUMIFS(base_de_dados!$T:$T,base_de_dados!$B:$B,$B635,base_de_dados!$G:$G,G$61,base_de_dados!$H:$H,$L$1,base_de_dados!$C:$C,$A635,base_de_dados!$M:$M,"&lt;=2014",base_de_dados!$O:$O,"&gt;=42004")</f>
        <v>0</v>
      </c>
      <c r="H635" s="5">
        <f>SUMIFS(base_de_dados!$T:$T,base_de_dados!$B:$B,$B635,base_de_dados!$G:$G,H$61,base_de_dados!$H:$H,$L$1,base_de_dados!$C:$C,$A635,base_de_dados!$M:$M,"&lt;=2014",base_de_dados!$O:$O,"&gt;=42004")</f>
        <v>0</v>
      </c>
      <c r="I635" s="5">
        <f>SUMIFS(base_de_dados!$T:$T,base_de_dados!$B:$B,$B635,base_de_dados!$G:$G,I$61,base_de_dados!$H:$H,$L$1,base_de_dados!$C:$C,$A635,base_de_dados!$M:$M,"&lt;=2014",base_de_dados!$O:$O,"&gt;=42004")</f>
        <v>0</v>
      </c>
      <c r="J635" s="5">
        <f>SUMIFS(base_de_dados!$T:$T,base_de_dados!$B:$B,$B635,base_de_dados!$G:$G,J$61,base_de_dados!$H:$H,$L$1,base_de_dados!$C:$C,$A635,base_de_dados!$M:$M,"&lt;=2014",base_de_dados!$O:$O,"&gt;=42004")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SUMIFS(base_de_dados!$T:$T,base_de_dados!$B:$B,$B636,base_de_dados!$G:$G,C$61,base_de_dados!$H:$H,$L$1,base_de_dados!$C:$C,$A636,base_de_dados!$M:$M,"&lt;=2014",base_de_dados!$O:$O,"&gt;=42004")</f>
        <v>0</v>
      </c>
      <c r="D636" s="5">
        <f>SUMIFS(base_de_dados!$T:$T,base_de_dados!$B:$B,$B636,base_de_dados!$G:$G,D$61,base_de_dados!$H:$H,$L$1,base_de_dados!$C:$C,$A636,base_de_dados!$M:$M,"&lt;=2014",base_de_dados!$O:$O,"&gt;=42004")</f>
        <v>0</v>
      </c>
      <c r="E636" s="5">
        <f>SUMIFS(base_de_dados!$T:$T,base_de_dados!$B:$B,$B636,base_de_dados!$G:$G,E$61,base_de_dados!$H:$H,$L$1,base_de_dados!$C:$C,$A636,base_de_dados!$M:$M,"&lt;=2014",base_de_dados!$O:$O,"&gt;=42004")</f>
        <v>0</v>
      </c>
      <c r="F636" s="5">
        <f>SUMIFS(base_de_dados!$T:$T,base_de_dados!$B:$B,$B636,base_de_dados!$G:$G,F$61,base_de_dados!$H:$H,$L$1,base_de_dados!$C:$C,$A636,base_de_dados!$M:$M,"&lt;=2014",base_de_dados!$O:$O,"&gt;=42004")</f>
        <v>0</v>
      </c>
      <c r="G636" s="5">
        <f>SUMIFS(base_de_dados!$T:$T,base_de_dados!$B:$B,$B636,base_de_dados!$G:$G,G$61,base_de_dados!$H:$H,$L$1,base_de_dados!$C:$C,$A636,base_de_dados!$M:$M,"&lt;=2014",base_de_dados!$O:$O,"&gt;=42004")</f>
        <v>0</v>
      </c>
      <c r="H636" s="5">
        <f>SUMIFS(base_de_dados!$T:$T,base_de_dados!$B:$B,$B636,base_de_dados!$G:$G,H$61,base_de_dados!$H:$H,$L$1,base_de_dados!$C:$C,$A636,base_de_dados!$M:$M,"&lt;=2014",base_de_dados!$O:$O,"&gt;=42004")</f>
        <v>0</v>
      </c>
      <c r="I636" s="5">
        <f>SUMIFS(base_de_dados!$T:$T,base_de_dados!$B:$B,$B636,base_de_dados!$G:$G,I$61,base_de_dados!$H:$H,$L$1,base_de_dados!$C:$C,$A636,base_de_dados!$M:$M,"&lt;=2014",base_de_dados!$O:$O,"&gt;=42004")</f>
        <v>0</v>
      </c>
      <c r="J636" s="5">
        <f>SUMIFS(base_de_dados!$T:$T,base_de_dados!$B:$B,$B636,base_de_dados!$G:$G,J$61,base_de_dados!$H:$H,$L$1,base_de_dados!$C:$C,$A636,base_de_dados!$M:$M,"&lt;=2014",base_de_dados!$O:$O,"&gt;=42004")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SUMIFS(base_de_dados!$T:$T,base_de_dados!$B:$B,$B637,base_de_dados!$G:$G,C$61,base_de_dados!$H:$H,$L$1,base_de_dados!$C:$C,$A637,base_de_dados!$M:$M,"&lt;=2014",base_de_dados!$O:$O,"&gt;=42004")</f>
        <v>0</v>
      </c>
      <c r="D637" s="5">
        <f>SUMIFS(base_de_dados!$T:$T,base_de_dados!$B:$B,$B637,base_de_dados!$G:$G,D$61,base_de_dados!$H:$H,$L$1,base_de_dados!$C:$C,$A637,base_de_dados!$M:$M,"&lt;=2014",base_de_dados!$O:$O,"&gt;=42004")</f>
        <v>0</v>
      </c>
      <c r="E637" s="5">
        <f>SUMIFS(base_de_dados!$T:$T,base_de_dados!$B:$B,$B637,base_de_dados!$G:$G,E$61,base_de_dados!$H:$H,$L$1,base_de_dados!$C:$C,$A637,base_de_dados!$M:$M,"&lt;=2014",base_de_dados!$O:$O,"&gt;=42004")</f>
        <v>3.6794520547945202E-3</v>
      </c>
      <c r="F637" s="5">
        <f>SUMIFS(base_de_dados!$T:$T,base_de_dados!$B:$B,$B637,base_de_dados!$G:$G,F$61,base_de_dados!$H:$H,$L$1,base_de_dados!$C:$C,$A637,base_de_dados!$M:$M,"&lt;=2014",base_de_dados!$O:$O,"&gt;=42004")</f>
        <v>0</v>
      </c>
      <c r="G637" s="5">
        <f>SUMIFS(base_de_dados!$T:$T,base_de_dados!$B:$B,$B637,base_de_dados!$G:$G,G$61,base_de_dados!$H:$H,$L$1,base_de_dados!$C:$C,$A637,base_de_dados!$M:$M,"&lt;=2014",base_de_dados!$O:$O,"&gt;=42004")</f>
        <v>0</v>
      </c>
      <c r="H637" s="5">
        <f>SUMIFS(base_de_dados!$T:$T,base_de_dados!$B:$B,$B637,base_de_dados!$G:$G,H$61,base_de_dados!$H:$H,$L$1,base_de_dados!$C:$C,$A637,base_de_dados!$M:$M,"&lt;=2014",base_de_dados!$O:$O,"&gt;=42004")</f>
        <v>0</v>
      </c>
      <c r="I637" s="5">
        <f>SUMIFS(base_de_dados!$T:$T,base_de_dados!$B:$B,$B637,base_de_dados!$G:$G,I$61,base_de_dados!$H:$H,$L$1,base_de_dados!$C:$C,$A637,base_de_dados!$M:$M,"&lt;=2014",base_de_dados!$O:$O,"&gt;=42004")</f>
        <v>0</v>
      </c>
      <c r="J637" s="5">
        <f>SUMIFS(base_de_dados!$T:$T,base_de_dados!$B:$B,$B637,base_de_dados!$G:$G,J$61,base_de_dados!$H:$H,$L$1,base_de_dados!$C:$C,$A637,base_de_dados!$M:$M,"&lt;=2014",base_de_dados!$O:$O,"&gt;=42004")</f>
        <v>0</v>
      </c>
      <c r="K637" s="32">
        <f t="shared" si="13"/>
        <v>3.6794520547945202E-3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SUMIFS(base_de_dados!$T:$T,base_de_dados!$B:$B,$B638,base_de_dados!$G:$G,C$61,base_de_dados!$H:$H,$L$1,base_de_dados!$C:$C,$A638,base_de_dados!$M:$M,"&lt;=2014",base_de_dados!$O:$O,"&gt;=42004")</f>
        <v>0</v>
      </c>
      <c r="D638" s="5">
        <f>SUMIFS(base_de_dados!$T:$T,base_de_dados!$B:$B,$B638,base_de_dados!$G:$G,D$61,base_de_dados!$H:$H,$L$1,base_de_dados!$C:$C,$A638,base_de_dados!$M:$M,"&lt;=2014",base_de_dados!$O:$O,"&gt;=42004")</f>
        <v>0</v>
      </c>
      <c r="E638" s="5">
        <f>SUMIFS(base_de_dados!$T:$T,base_de_dados!$B:$B,$B638,base_de_dados!$G:$G,E$61,base_de_dados!$H:$H,$L$1,base_de_dados!$C:$C,$A638,base_de_dados!$M:$M,"&lt;=2014",base_de_dados!$O:$O,"&gt;=42004")</f>
        <v>0</v>
      </c>
      <c r="F638" s="5">
        <f>SUMIFS(base_de_dados!$T:$T,base_de_dados!$B:$B,$B638,base_de_dados!$G:$G,F$61,base_de_dados!$H:$H,$L$1,base_de_dados!$C:$C,$A638,base_de_dados!$M:$M,"&lt;=2014",base_de_dados!$O:$O,"&gt;=42004")</f>
        <v>0</v>
      </c>
      <c r="G638" s="5">
        <f>SUMIFS(base_de_dados!$T:$T,base_de_dados!$B:$B,$B638,base_de_dados!$G:$G,G$61,base_de_dados!$H:$H,$L$1,base_de_dados!$C:$C,$A638,base_de_dados!$M:$M,"&lt;=2014",base_de_dados!$O:$O,"&gt;=42004")</f>
        <v>0</v>
      </c>
      <c r="H638" s="5">
        <f>SUMIFS(base_de_dados!$T:$T,base_de_dados!$B:$B,$B638,base_de_dados!$G:$G,H$61,base_de_dados!$H:$H,$L$1,base_de_dados!$C:$C,$A638,base_de_dados!$M:$M,"&lt;=2014",base_de_dados!$O:$O,"&gt;=42004")</f>
        <v>0</v>
      </c>
      <c r="I638" s="5">
        <f>SUMIFS(base_de_dados!$T:$T,base_de_dados!$B:$B,$B638,base_de_dados!$G:$G,I$61,base_de_dados!$H:$H,$L$1,base_de_dados!$C:$C,$A638,base_de_dados!$M:$M,"&lt;=2014",base_de_dados!$O:$O,"&gt;=42004")</f>
        <v>0</v>
      </c>
      <c r="J638" s="5">
        <f>SUMIFS(base_de_dados!$T:$T,base_de_dados!$B:$B,$B638,base_de_dados!$G:$G,J$61,base_de_dados!$H:$H,$L$1,base_de_dados!$C:$C,$A638,base_de_dados!$M:$M,"&lt;=2014",base_de_dados!$O:$O,"&gt;=42004")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SUMIFS(base_de_dados!$T:$T,base_de_dados!$B:$B,$B639,base_de_dados!$G:$G,C$61,base_de_dados!$H:$H,$L$1,base_de_dados!$C:$C,$A639,base_de_dados!$M:$M,"&lt;=2014",base_de_dados!$O:$O,"&gt;=42004")</f>
        <v>0</v>
      </c>
      <c r="D639" s="5">
        <f>SUMIFS(base_de_dados!$T:$T,base_de_dados!$B:$B,$B639,base_de_dados!$G:$G,D$61,base_de_dados!$H:$H,$L$1,base_de_dados!$C:$C,$A639,base_de_dados!$M:$M,"&lt;=2014",base_de_dados!$O:$O,"&gt;=42004")</f>
        <v>1.5342465753424657</v>
      </c>
      <c r="E639" s="5">
        <f>SUMIFS(base_de_dados!$T:$T,base_de_dados!$B:$B,$B639,base_de_dados!$G:$G,E$61,base_de_dados!$H:$H,$L$1,base_de_dados!$C:$C,$A639,base_de_dados!$M:$M,"&lt;=2014",base_de_dados!$O:$O,"&gt;=42004")</f>
        <v>0</v>
      </c>
      <c r="F639" s="5">
        <f>SUMIFS(base_de_dados!$T:$T,base_de_dados!$B:$B,$B639,base_de_dados!$G:$G,F$61,base_de_dados!$H:$H,$L$1,base_de_dados!$C:$C,$A639,base_de_dados!$M:$M,"&lt;=2014",base_de_dados!$O:$O,"&gt;=42004")</f>
        <v>0</v>
      </c>
      <c r="G639" s="5">
        <f>SUMIFS(base_de_dados!$T:$T,base_de_dados!$B:$B,$B639,base_de_dados!$G:$G,G$61,base_de_dados!$H:$H,$L$1,base_de_dados!$C:$C,$A639,base_de_dados!$M:$M,"&lt;=2014",base_de_dados!$O:$O,"&gt;=42004")</f>
        <v>0</v>
      </c>
      <c r="H639" s="5">
        <f>SUMIFS(base_de_dados!$T:$T,base_de_dados!$B:$B,$B639,base_de_dados!$G:$G,H$61,base_de_dados!$H:$H,$L$1,base_de_dados!$C:$C,$A639,base_de_dados!$M:$M,"&lt;=2014",base_de_dados!$O:$O,"&gt;=42004")</f>
        <v>0</v>
      </c>
      <c r="I639" s="5">
        <f>SUMIFS(base_de_dados!$T:$T,base_de_dados!$B:$B,$B639,base_de_dados!$G:$G,I$61,base_de_dados!$H:$H,$L$1,base_de_dados!$C:$C,$A639,base_de_dados!$M:$M,"&lt;=2014",base_de_dados!$O:$O,"&gt;=42004")</f>
        <v>0</v>
      </c>
      <c r="J639" s="5">
        <f>SUMIFS(base_de_dados!$T:$T,base_de_dados!$B:$B,$B639,base_de_dados!$G:$G,J$61,base_de_dados!$H:$H,$L$1,base_de_dados!$C:$C,$A639,base_de_dados!$M:$M,"&lt;=2014",base_de_dados!$O:$O,"&gt;=42004")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SUMIFS(base_de_dados!$T:$T,base_de_dados!$B:$B,$B640,base_de_dados!$G:$G,C$61,base_de_dados!$H:$H,$L$1,base_de_dados!$C:$C,$A640,base_de_dados!$M:$M,"&lt;=2014",base_de_dados!$O:$O,"&gt;=42004")</f>
        <v>0</v>
      </c>
      <c r="D640" s="5">
        <f>SUMIFS(base_de_dados!$T:$T,base_de_dados!$B:$B,$B640,base_de_dados!$G:$G,D$61,base_de_dados!$H:$H,$L$1,base_de_dados!$C:$C,$A640,base_de_dados!$M:$M,"&lt;=2014",base_de_dados!$O:$O,"&gt;=42004")</f>
        <v>0</v>
      </c>
      <c r="E640" s="5">
        <f>SUMIFS(base_de_dados!$T:$T,base_de_dados!$B:$B,$B640,base_de_dados!$G:$G,E$61,base_de_dados!$H:$H,$L$1,base_de_dados!$C:$C,$A640,base_de_dados!$M:$M,"&lt;=2014",base_de_dados!$O:$O,"&gt;=42004")</f>
        <v>0</v>
      </c>
      <c r="F640" s="5">
        <f>SUMIFS(base_de_dados!$T:$T,base_de_dados!$B:$B,$B640,base_de_dados!$G:$G,F$61,base_de_dados!$H:$H,$L$1,base_de_dados!$C:$C,$A640,base_de_dados!$M:$M,"&lt;=2014",base_de_dados!$O:$O,"&gt;=42004")</f>
        <v>4.7602739726027396E-2</v>
      </c>
      <c r="G640" s="5">
        <f>SUMIFS(base_de_dados!$T:$T,base_de_dados!$B:$B,$B640,base_de_dados!$G:$G,G$61,base_de_dados!$H:$H,$L$1,base_de_dados!$C:$C,$A640,base_de_dados!$M:$M,"&lt;=2014",base_de_dados!$O:$O,"&gt;=42004")</f>
        <v>0</v>
      </c>
      <c r="H640" s="5">
        <f>SUMIFS(base_de_dados!$T:$T,base_de_dados!$B:$B,$B640,base_de_dados!$G:$G,H$61,base_de_dados!$H:$H,$L$1,base_de_dados!$C:$C,$A640,base_de_dados!$M:$M,"&lt;=2014",base_de_dados!$O:$O,"&gt;=42004")</f>
        <v>0</v>
      </c>
      <c r="I640" s="5">
        <f>SUMIFS(base_de_dados!$T:$T,base_de_dados!$B:$B,$B640,base_de_dados!$G:$G,I$61,base_de_dados!$H:$H,$L$1,base_de_dados!$C:$C,$A640,base_de_dados!$M:$M,"&lt;=2014",base_de_dados!$O:$O,"&gt;=42004")</f>
        <v>0</v>
      </c>
      <c r="J640" s="5">
        <f>SUMIFS(base_de_dados!$T:$T,base_de_dados!$B:$B,$B640,base_de_dados!$G:$G,J$61,base_de_dados!$H:$H,$L$1,base_de_dados!$C:$C,$A640,base_de_dados!$M:$M,"&lt;=2014",base_de_dados!$O:$O,"&gt;=42004")</f>
        <v>0</v>
      </c>
      <c r="K640" s="32">
        <f t="shared" si="14"/>
        <v>4.7602739726027396E-2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SUMIFS(base_de_dados!$T:$T,base_de_dados!$B:$B,$B641,base_de_dados!$G:$G,C$61,base_de_dados!$H:$H,$L$1,base_de_dados!$C:$C,$A641,base_de_dados!$M:$M,"&lt;=2014",base_de_dados!$O:$O,"&gt;=42004")</f>
        <v>2.6627777777777778E-2</v>
      </c>
      <c r="D641" s="5">
        <f>SUMIFS(base_de_dados!$T:$T,base_de_dados!$B:$B,$B641,base_de_dados!$G:$G,D$61,base_de_dados!$H:$H,$L$1,base_de_dados!$C:$C,$A641,base_de_dados!$M:$M,"&lt;=2014",base_de_dados!$O:$O,"&gt;=42004")</f>
        <v>0</v>
      </c>
      <c r="E641" s="5">
        <f>SUMIFS(base_de_dados!$T:$T,base_de_dados!$B:$B,$B641,base_de_dados!$G:$G,E$61,base_de_dados!$H:$H,$L$1,base_de_dados!$C:$C,$A641,base_de_dados!$M:$M,"&lt;=2014",base_de_dados!$O:$O,"&gt;=42004")</f>
        <v>2.9280669710806694E-2</v>
      </c>
      <c r="F641" s="5">
        <f>SUMIFS(base_de_dados!$T:$T,base_de_dados!$B:$B,$B641,base_de_dados!$G:$G,F$61,base_de_dados!$H:$H,$L$1,base_de_dados!$C:$C,$A641,base_de_dados!$M:$M,"&lt;=2014",base_de_dados!$O:$O,"&gt;=42004")</f>
        <v>0</v>
      </c>
      <c r="G641" s="5">
        <f>SUMIFS(base_de_dados!$T:$T,base_de_dados!$B:$B,$B641,base_de_dados!$G:$G,G$61,base_de_dados!$H:$H,$L$1,base_de_dados!$C:$C,$A641,base_de_dados!$M:$M,"&lt;=2014",base_de_dados!$O:$O,"&gt;=42004")</f>
        <v>0</v>
      </c>
      <c r="H641" s="5">
        <f>SUMIFS(base_de_dados!$T:$T,base_de_dados!$B:$B,$B641,base_de_dados!$G:$G,H$61,base_de_dados!$H:$H,$L$1,base_de_dados!$C:$C,$A641,base_de_dados!$M:$M,"&lt;=2014",base_de_dados!$O:$O,"&gt;=42004")</f>
        <v>0</v>
      </c>
      <c r="I641" s="5">
        <f>SUMIFS(base_de_dados!$T:$T,base_de_dados!$B:$B,$B641,base_de_dados!$G:$G,I$61,base_de_dados!$H:$H,$L$1,base_de_dados!$C:$C,$A641,base_de_dados!$M:$M,"&lt;=2014",base_de_dados!$O:$O,"&gt;=42004")</f>
        <v>0</v>
      </c>
      <c r="J641" s="5">
        <f>SUMIFS(base_de_dados!$T:$T,base_de_dados!$B:$B,$B641,base_de_dados!$G:$G,J$61,base_de_dados!$H:$H,$L$1,base_de_dados!$C:$C,$A641,base_de_dados!$M:$M,"&lt;=2014",base_de_dados!$O:$O,"&gt;=42004")</f>
        <v>0</v>
      </c>
      <c r="K641" s="32">
        <f t="shared" si="14"/>
        <v>5.5908447488584471E-2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SUMIFS(base_de_dados!$T:$T,base_de_dados!$B:$B,$B642,base_de_dados!$G:$G,C$61,base_de_dados!$H:$H,$L$1,base_de_dados!$C:$C,$A642,base_de_dados!$M:$M,"&lt;=2014",base_de_dados!$O:$O,"&gt;=42004")</f>
        <v>0</v>
      </c>
      <c r="D642" s="5">
        <f>SUMIFS(base_de_dados!$T:$T,base_de_dados!$B:$B,$B642,base_de_dados!$G:$G,D$61,base_de_dados!$H:$H,$L$1,base_de_dados!$C:$C,$A642,base_de_dados!$M:$M,"&lt;=2014",base_de_dados!$O:$O,"&gt;=42004")</f>
        <v>0</v>
      </c>
      <c r="E642" s="5">
        <f>SUMIFS(base_de_dados!$T:$T,base_de_dados!$B:$B,$B642,base_de_dados!$G:$G,E$61,base_de_dados!$H:$H,$L$1,base_de_dados!$C:$C,$A642,base_de_dados!$M:$M,"&lt;=2014",base_de_dados!$O:$O,"&gt;=42004")</f>
        <v>0</v>
      </c>
      <c r="F642" s="5">
        <f>SUMIFS(base_de_dados!$T:$T,base_de_dados!$B:$B,$B642,base_de_dados!$G:$G,F$61,base_de_dados!$H:$H,$L$1,base_de_dados!$C:$C,$A642,base_de_dados!$M:$M,"&lt;=2014",base_de_dados!$O:$O,"&gt;=42004")</f>
        <v>0</v>
      </c>
      <c r="G642" s="5">
        <f>SUMIFS(base_de_dados!$T:$T,base_de_dados!$B:$B,$B642,base_de_dados!$G:$G,G$61,base_de_dados!$H:$H,$L$1,base_de_dados!$C:$C,$A642,base_de_dados!$M:$M,"&lt;=2014",base_de_dados!$O:$O,"&gt;=42004")</f>
        <v>0</v>
      </c>
      <c r="H642" s="5">
        <f>SUMIFS(base_de_dados!$T:$T,base_de_dados!$B:$B,$B642,base_de_dados!$G:$G,H$61,base_de_dados!$H:$H,$L$1,base_de_dados!$C:$C,$A642,base_de_dados!$M:$M,"&lt;=2014",base_de_dados!$O:$O,"&gt;=42004")</f>
        <v>0</v>
      </c>
      <c r="I642" s="5">
        <f>SUMIFS(base_de_dados!$T:$T,base_de_dados!$B:$B,$B642,base_de_dados!$G:$G,I$61,base_de_dados!$H:$H,$L$1,base_de_dados!$C:$C,$A642,base_de_dados!$M:$M,"&lt;=2014",base_de_dados!$O:$O,"&gt;=42004")</f>
        <v>0</v>
      </c>
      <c r="J642" s="5">
        <f>SUMIFS(base_de_dados!$T:$T,base_de_dados!$B:$B,$B642,base_de_dados!$G:$G,J$61,base_de_dados!$H:$H,$L$1,base_de_dados!$C:$C,$A642,base_de_dados!$M:$M,"&lt;=2014",base_de_dados!$O:$O,"&gt;=42004")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SUMIFS(base_de_dados!$T:$T,base_de_dados!$B:$B,$B643,base_de_dados!$G:$G,C$61,base_de_dados!$H:$H,$L$1,base_de_dados!$C:$C,$A643,base_de_dados!$M:$M,"&lt;=2014",base_de_dados!$O:$O,"&gt;=42004")</f>
        <v>0</v>
      </c>
      <c r="D643" s="5">
        <f>SUMIFS(base_de_dados!$T:$T,base_de_dados!$B:$B,$B643,base_de_dados!$G:$G,D$61,base_de_dados!$H:$H,$L$1,base_de_dados!$C:$C,$A643,base_de_dados!$M:$M,"&lt;=2014",base_de_dados!$O:$O,"&gt;=42004")</f>
        <v>0</v>
      </c>
      <c r="E643" s="5">
        <f>SUMIFS(base_de_dados!$T:$T,base_de_dados!$B:$B,$B643,base_de_dados!$G:$G,E$61,base_de_dados!$H:$H,$L$1,base_de_dados!$C:$C,$A643,base_de_dados!$M:$M,"&lt;=2014",base_de_dados!$O:$O,"&gt;=42004")</f>
        <v>0</v>
      </c>
      <c r="F643" s="5">
        <f>SUMIFS(base_de_dados!$T:$T,base_de_dados!$B:$B,$B643,base_de_dados!$G:$G,F$61,base_de_dados!$H:$H,$L$1,base_de_dados!$C:$C,$A643,base_de_dados!$M:$M,"&lt;=2014",base_de_dados!$O:$O,"&gt;=42004")</f>
        <v>0</v>
      </c>
      <c r="G643" s="5">
        <f>SUMIFS(base_de_dados!$T:$T,base_de_dados!$B:$B,$B643,base_de_dados!$G:$G,G$61,base_de_dados!$H:$H,$L$1,base_de_dados!$C:$C,$A643,base_de_dados!$M:$M,"&lt;=2014",base_de_dados!$O:$O,"&gt;=42004")</f>
        <v>0</v>
      </c>
      <c r="H643" s="5">
        <f>SUMIFS(base_de_dados!$T:$T,base_de_dados!$B:$B,$B643,base_de_dados!$G:$G,H$61,base_de_dados!$H:$H,$L$1,base_de_dados!$C:$C,$A643,base_de_dados!$M:$M,"&lt;=2014",base_de_dados!$O:$O,"&gt;=42004")</f>
        <v>0</v>
      </c>
      <c r="I643" s="5">
        <f>SUMIFS(base_de_dados!$T:$T,base_de_dados!$B:$B,$B643,base_de_dados!$G:$G,I$61,base_de_dados!$H:$H,$L$1,base_de_dados!$C:$C,$A643,base_de_dados!$M:$M,"&lt;=2014",base_de_dados!$O:$O,"&gt;=42004")</f>
        <v>0</v>
      </c>
      <c r="J643" s="5">
        <f>SUMIFS(base_de_dados!$T:$T,base_de_dados!$B:$B,$B643,base_de_dados!$G:$G,J$61,base_de_dados!$H:$H,$L$1,base_de_dados!$C:$C,$A643,base_de_dados!$M:$M,"&lt;=2014",base_de_dados!$O:$O,"&gt;=42004")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SUMIFS(base_de_dados!$T:$T,base_de_dados!$B:$B,$B644,base_de_dados!$G:$G,C$61,base_de_dados!$H:$H,$L$1,base_de_dados!$C:$C,$A644,base_de_dados!$M:$M,"&lt;=2014",base_de_dados!$O:$O,"&gt;=42004")</f>
        <v>7.1919444444444453E-2</v>
      </c>
      <c r="D644" s="5">
        <f>SUMIFS(base_de_dados!$T:$T,base_de_dados!$B:$B,$B644,base_de_dados!$G:$G,D$61,base_de_dados!$H:$H,$L$1,base_de_dados!$C:$C,$A644,base_de_dados!$M:$M,"&lt;=2014",base_de_dados!$O:$O,"&gt;=42004")</f>
        <v>0</v>
      </c>
      <c r="E644" s="5">
        <f>SUMIFS(base_de_dados!$T:$T,base_de_dados!$B:$B,$B644,base_de_dados!$G:$G,E$61,base_de_dados!$H:$H,$L$1,base_de_dados!$C:$C,$A644,base_de_dados!$M:$M,"&lt;=2014",base_de_dados!$O:$O,"&gt;=42004")</f>
        <v>7.7366818873668185E-3</v>
      </c>
      <c r="F644" s="5">
        <f>SUMIFS(base_de_dados!$T:$T,base_de_dados!$B:$B,$B644,base_de_dados!$G:$G,F$61,base_de_dados!$H:$H,$L$1,base_de_dados!$C:$C,$A644,base_de_dados!$M:$M,"&lt;=2014",base_de_dados!$O:$O,"&gt;=42004")</f>
        <v>0</v>
      </c>
      <c r="G644" s="5">
        <f>SUMIFS(base_de_dados!$T:$T,base_de_dados!$B:$B,$B644,base_de_dados!$G:$G,G$61,base_de_dados!$H:$H,$L$1,base_de_dados!$C:$C,$A644,base_de_dados!$M:$M,"&lt;=2014",base_de_dados!$O:$O,"&gt;=42004")</f>
        <v>0</v>
      </c>
      <c r="H644" s="5">
        <f>SUMIFS(base_de_dados!$T:$T,base_de_dados!$B:$B,$B644,base_de_dados!$G:$G,H$61,base_de_dados!$H:$H,$L$1,base_de_dados!$C:$C,$A644,base_de_dados!$M:$M,"&lt;=2014",base_de_dados!$O:$O,"&gt;=42004")</f>
        <v>0</v>
      </c>
      <c r="I644" s="5">
        <f>SUMIFS(base_de_dados!$T:$T,base_de_dados!$B:$B,$B644,base_de_dados!$G:$G,I$61,base_de_dados!$H:$H,$L$1,base_de_dados!$C:$C,$A644,base_de_dados!$M:$M,"&lt;=2014",base_de_dados!$O:$O,"&gt;=42004")</f>
        <v>0</v>
      </c>
      <c r="J644" s="5">
        <f>SUMIFS(base_de_dados!$T:$T,base_de_dados!$B:$B,$B644,base_de_dados!$G:$G,J$61,base_de_dados!$H:$H,$L$1,base_de_dados!$C:$C,$A644,base_de_dados!$M:$M,"&lt;=2014",base_de_dados!$O:$O,"&gt;=42004")</f>
        <v>0</v>
      </c>
      <c r="K644" s="32">
        <f t="shared" si="14"/>
        <v>7.9656126331811267E-2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SUMIFS(base_de_dados!$T:$T,base_de_dados!$B:$B,$B645,base_de_dados!$G:$G,C$61,base_de_dados!$H:$H,$L$1,base_de_dados!$C:$C,$A645,base_de_dados!$M:$M,"&lt;=2014",base_de_dados!$O:$O,"&gt;=42004")</f>
        <v>0</v>
      </c>
      <c r="D645" s="5">
        <f>SUMIFS(base_de_dados!$T:$T,base_de_dados!$B:$B,$B645,base_de_dados!$G:$G,D$61,base_de_dados!$H:$H,$L$1,base_de_dados!$C:$C,$A645,base_de_dados!$M:$M,"&lt;=2014",base_de_dados!$O:$O,"&gt;=42004")</f>
        <v>0</v>
      </c>
      <c r="E645" s="5">
        <f>SUMIFS(base_de_dados!$T:$T,base_de_dados!$B:$B,$B645,base_de_dados!$G:$G,E$61,base_de_dados!$H:$H,$L$1,base_de_dados!$C:$C,$A645,base_de_dados!$M:$M,"&lt;=2014",base_de_dados!$O:$O,"&gt;=42004")</f>
        <v>0</v>
      </c>
      <c r="F645" s="5">
        <f>SUMIFS(base_de_dados!$T:$T,base_de_dados!$B:$B,$B645,base_de_dados!$G:$G,F$61,base_de_dados!$H:$H,$L$1,base_de_dados!$C:$C,$A645,base_de_dados!$M:$M,"&lt;=2014",base_de_dados!$O:$O,"&gt;=42004")</f>
        <v>0</v>
      </c>
      <c r="G645" s="5">
        <f>SUMIFS(base_de_dados!$T:$T,base_de_dados!$B:$B,$B645,base_de_dados!$G:$G,G$61,base_de_dados!$H:$H,$L$1,base_de_dados!$C:$C,$A645,base_de_dados!$M:$M,"&lt;=2014",base_de_dados!$O:$O,"&gt;=42004")</f>
        <v>0</v>
      </c>
      <c r="H645" s="5">
        <f>SUMIFS(base_de_dados!$T:$T,base_de_dados!$B:$B,$B645,base_de_dados!$G:$G,H$61,base_de_dados!$H:$H,$L$1,base_de_dados!$C:$C,$A645,base_de_dados!$M:$M,"&lt;=2014",base_de_dados!$O:$O,"&gt;=42004")</f>
        <v>0</v>
      </c>
      <c r="I645" s="5">
        <f>SUMIFS(base_de_dados!$T:$T,base_de_dados!$B:$B,$B645,base_de_dados!$G:$G,I$61,base_de_dados!$H:$H,$L$1,base_de_dados!$C:$C,$A645,base_de_dados!$M:$M,"&lt;=2014",base_de_dados!$O:$O,"&gt;=42004")</f>
        <v>0</v>
      </c>
      <c r="J645" s="5">
        <f>SUMIFS(base_de_dados!$T:$T,base_de_dados!$B:$B,$B645,base_de_dados!$G:$G,J$61,base_de_dados!$H:$H,$L$1,base_de_dados!$C:$C,$A645,base_de_dados!$M:$M,"&lt;=2014",base_de_dados!$O:$O,"&gt;=42004")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SUMIFS(base_de_dados!$T:$T,base_de_dados!$B:$B,$B646,base_de_dados!$G:$G,C$61,base_de_dados!$H:$H,$L$1,base_de_dados!$C:$C,$A646,base_de_dados!$M:$M,"&lt;=2014",base_de_dados!$O:$O,"&gt;=42004")</f>
        <v>0</v>
      </c>
      <c r="D646" s="5">
        <f>SUMIFS(base_de_dados!$T:$T,base_de_dados!$B:$B,$B646,base_de_dados!$G:$G,D$61,base_de_dados!$H:$H,$L$1,base_de_dados!$C:$C,$A646,base_de_dados!$M:$M,"&lt;=2014",base_de_dados!$O:$O,"&gt;=42004")</f>
        <v>0</v>
      </c>
      <c r="E646" s="5">
        <f>SUMIFS(base_de_dados!$T:$T,base_de_dados!$B:$B,$B646,base_de_dados!$G:$G,E$61,base_de_dados!$H:$H,$L$1,base_de_dados!$C:$C,$A646,base_de_dados!$M:$M,"&lt;=2014",base_de_dados!$O:$O,"&gt;=42004")</f>
        <v>0</v>
      </c>
      <c r="F646" s="5">
        <f>SUMIFS(base_de_dados!$T:$T,base_de_dados!$B:$B,$B646,base_de_dados!$G:$G,F$61,base_de_dados!$H:$H,$L$1,base_de_dados!$C:$C,$A646,base_de_dados!$M:$M,"&lt;=2014",base_de_dados!$O:$O,"&gt;=42004")</f>
        <v>0</v>
      </c>
      <c r="G646" s="5">
        <f>SUMIFS(base_de_dados!$T:$T,base_de_dados!$B:$B,$B646,base_de_dados!$G:$G,G$61,base_de_dados!$H:$H,$L$1,base_de_dados!$C:$C,$A646,base_de_dados!$M:$M,"&lt;=2014",base_de_dados!$O:$O,"&gt;=42004")</f>
        <v>0</v>
      </c>
      <c r="H646" s="5">
        <f>SUMIFS(base_de_dados!$T:$T,base_de_dados!$B:$B,$B646,base_de_dados!$G:$G,H$61,base_de_dados!$H:$H,$L$1,base_de_dados!$C:$C,$A646,base_de_dados!$M:$M,"&lt;=2014",base_de_dados!$O:$O,"&gt;=42004")</f>
        <v>0</v>
      </c>
      <c r="I646" s="5">
        <f>SUMIFS(base_de_dados!$T:$T,base_de_dados!$B:$B,$B646,base_de_dados!$G:$G,I$61,base_de_dados!$H:$H,$L$1,base_de_dados!$C:$C,$A646,base_de_dados!$M:$M,"&lt;=2014",base_de_dados!$O:$O,"&gt;=42004")</f>
        <v>0</v>
      </c>
      <c r="J646" s="5">
        <f>SUMIFS(base_de_dados!$T:$T,base_de_dados!$B:$B,$B646,base_de_dados!$G:$G,J$61,base_de_dados!$H:$H,$L$1,base_de_dados!$C:$C,$A646,base_de_dados!$M:$M,"&lt;=2014",base_de_dados!$O:$O,"&gt;=42004")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SUMIFS(base_de_dados!$T:$T,base_de_dados!$B:$B,$B647,base_de_dados!$G:$G,C$61,base_de_dados!$H:$H,$L$1,base_de_dados!$C:$C,$A647,base_de_dados!$M:$M,"&lt;=2014",base_de_dados!$O:$O,"&gt;=42004")</f>
        <v>0</v>
      </c>
      <c r="D647" s="5">
        <f>SUMIFS(base_de_dados!$T:$T,base_de_dados!$B:$B,$B647,base_de_dados!$G:$G,D$61,base_de_dados!$H:$H,$L$1,base_de_dados!$C:$C,$A647,base_de_dados!$M:$M,"&lt;=2014",base_de_dados!$O:$O,"&gt;=42004")</f>
        <v>0</v>
      </c>
      <c r="E647" s="5">
        <f>SUMIFS(base_de_dados!$T:$T,base_de_dados!$B:$B,$B647,base_de_dados!$G:$G,E$61,base_de_dados!$H:$H,$L$1,base_de_dados!$C:$C,$A647,base_de_dados!$M:$M,"&lt;=2014",base_de_dados!$O:$O,"&gt;=42004")</f>
        <v>0</v>
      </c>
      <c r="F647" s="5">
        <f>SUMIFS(base_de_dados!$T:$T,base_de_dados!$B:$B,$B647,base_de_dados!$G:$G,F$61,base_de_dados!$H:$H,$L$1,base_de_dados!$C:$C,$A647,base_de_dados!$M:$M,"&lt;=2014",base_de_dados!$O:$O,"&gt;=42004")</f>
        <v>0</v>
      </c>
      <c r="G647" s="5">
        <f>SUMIFS(base_de_dados!$T:$T,base_de_dados!$B:$B,$B647,base_de_dados!$G:$G,G$61,base_de_dados!$H:$H,$L$1,base_de_dados!$C:$C,$A647,base_de_dados!$M:$M,"&lt;=2014",base_de_dados!$O:$O,"&gt;=42004")</f>
        <v>0</v>
      </c>
      <c r="H647" s="5">
        <f>SUMIFS(base_de_dados!$T:$T,base_de_dados!$B:$B,$B647,base_de_dados!$G:$G,H$61,base_de_dados!$H:$H,$L$1,base_de_dados!$C:$C,$A647,base_de_dados!$M:$M,"&lt;=2014",base_de_dados!$O:$O,"&gt;=42004")</f>
        <v>0</v>
      </c>
      <c r="I647" s="5">
        <f>SUMIFS(base_de_dados!$T:$T,base_de_dados!$B:$B,$B647,base_de_dados!$G:$G,I$61,base_de_dados!$H:$H,$L$1,base_de_dados!$C:$C,$A647,base_de_dados!$M:$M,"&lt;=2014",base_de_dados!$O:$O,"&gt;=42004")</f>
        <v>0</v>
      </c>
      <c r="J647" s="5">
        <f>SUMIFS(base_de_dados!$T:$T,base_de_dados!$B:$B,$B647,base_de_dados!$G:$G,J$61,base_de_dados!$H:$H,$L$1,base_de_dados!$C:$C,$A647,base_de_dados!$M:$M,"&lt;=2014",base_de_dados!$O:$O,"&gt;=42004")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SUMIFS(base_de_dados!$T:$T,base_de_dados!$B:$B,$B648,base_de_dados!$G:$G,C$61,base_de_dados!$H:$H,$L$1,base_de_dados!$C:$C,$A648,base_de_dados!$M:$M,"&lt;=2014",base_de_dados!$O:$O,"&gt;=42004")</f>
        <v>0</v>
      </c>
      <c r="D648" s="5">
        <f>SUMIFS(base_de_dados!$T:$T,base_de_dados!$B:$B,$B648,base_de_dados!$G:$G,D$61,base_de_dados!$H:$H,$L$1,base_de_dados!$C:$C,$A648,base_de_dados!$M:$M,"&lt;=2014",base_de_dados!$O:$O,"&gt;=42004")</f>
        <v>0</v>
      </c>
      <c r="E648" s="5">
        <f>SUMIFS(base_de_dados!$T:$T,base_de_dados!$B:$B,$B648,base_de_dados!$G:$G,E$61,base_de_dados!$H:$H,$L$1,base_de_dados!$C:$C,$A648,base_de_dados!$M:$M,"&lt;=2014",base_de_dados!$O:$O,"&gt;=42004")</f>
        <v>0</v>
      </c>
      <c r="F648" s="5">
        <f>SUMIFS(base_de_dados!$T:$T,base_de_dados!$B:$B,$B648,base_de_dados!$G:$G,F$61,base_de_dados!$H:$H,$L$1,base_de_dados!$C:$C,$A648,base_de_dados!$M:$M,"&lt;=2014",base_de_dados!$O:$O,"&gt;=42004")</f>
        <v>9.4404708269913748E-2</v>
      </c>
      <c r="G648" s="5">
        <f>SUMIFS(base_de_dados!$T:$T,base_de_dados!$B:$B,$B648,base_de_dados!$G:$G,G$61,base_de_dados!$H:$H,$L$1,base_de_dados!$C:$C,$A648,base_de_dados!$M:$M,"&lt;=2014",base_de_dados!$O:$O,"&gt;=42004")</f>
        <v>0</v>
      </c>
      <c r="H648" s="5">
        <f>SUMIFS(base_de_dados!$T:$T,base_de_dados!$B:$B,$B648,base_de_dados!$G:$G,H$61,base_de_dados!$H:$H,$L$1,base_de_dados!$C:$C,$A648,base_de_dados!$M:$M,"&lt;=2014",base_de_dados!$O:$O,"&gt;=42004")</f>
        <v>0</v>
      </c>
      <c r="I648" s="5">
        <f>SUMIFS(base_de_dados!$T:$T,base_de_dados!$B:$B,$B648,base_de_dados!$G:$G,I$61,base_de_dados!$H:$H,$L$1,base_de_dados!$C:$C,$A648,base_de_dados!$M:$M,"&lt;=2014",base_de_dados!$O:$O,"&gt;=42004")</f>
        <v>0</v>
      </c>
      <c r="J648" s="5">
        <f>SUMIFS(base_de_dados!$T:$T,base_de_dados!$B:$B,$B648,base_de_dados!$G:$G,J$61,base_de_dados!$H:$H,$L$1,base_de_dados!$C:$C,$A648,base_de_dados!$M:$M,"&lt;=2014",base_de_dados!$O:$O,"&gt;=42004")</f>
        <v>0</v>
      </c>
      <c r="K648" s="32">
        <f t="shared" si="14"/>
        <v>9.4404708269913748E-2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SUMIFS(base_de_dados!$T:$T,base_de_dados!$B:$B,$B649,base_de_dados!$G:$G,C$61,base_de_dados!$H:$H,$L$1,base_de_dados!$C:$C,$A649,base_de_dados!$M:$M,"&lt;=2014",base_de_dados!$O:$O,"&gt;=42004")</f>
        <v>0</v>
      </c>
      <c r="D649" s="5">
        <f>SUMIFS(base_de_dados!$T:$T,base_de_dados!$B:$B,$B649,base_de_dados!$G:$G,D$61,base_de_dados!$H:$H,$L$1,base_de_dados!$C:$C,$A649,base_de_dados!$M:$M,"&lt;=2014",base_de_dados!$O:$O,"&gt;=42004")</f>
        <v>0</v>
      </c>
      <c r="E649" s="5">
        <f>SUMIFS(base_de_dados!$T:$T,base_de_dados!$B:$B,$B649,base_de_dados!$G:$G,E$61,base_de_dados!$H:$H,$L$1,base_de_dados!$C:$C,$A649,base_de_dados!$M:$M,"&lt;=2014",base_de_dados!$O:$O,"&gt;=42004")</f>
        <v>0</v>
      </c>
      <c r="F649" s="5">
        <f>SUMIFS(base_de_dados!$T:$T,base_de_dados!$B:$B,$B649,base_de_dados!$G:$G,F$61,base_de_dados!$H:$H,$L$1,base_de_dados!$C:$C,$A649,base_de_dados!$M:$M,"&lt;=2014",base_de_dados!$O:$O,"&gt;=42004")</f>
        <v>0</v>
      </c>
      <c r="G649" s="5">
        <f>SUMIFS(base_de_dados!$T:$T,base_de_dados!$B:$B,$B649,base_de_dados!$G:$G,G$61,base_de_dados!$H:$H,$L$1,base_de_dados!$C:$C,$A649,base_de_dados!$M:$M,"&lt;=2014",base_de_dados!$O:$O,"&gt;=42004")</f>
        <v>0</v>
      </c>
      <c r="H649" s="5">
        <f>SUMIFS(base_de_dados!$T:$T,base_de_dados!$B:$B,$B649,base_de_dados!$G:$G,H$61,base_de_dados!$H:$H,$L$1,base_de_dados!$C:$C,$A649,base_de_dados!$M:$M,"&lt;=2014",base_de_dados!$O:$O,"&gt;=42004")</f>
        <v>0</v>
      </c>
      <c r="I649" s="5">
        <f>SUMIFS(base_de_dados!$T:$T,base_de_dados!$B:$B,$B649,base_de_dados!$G:$G,I$61,base_de_dados!$H:$H,$L$1,base_de_dados!$C:$C,$A649,base_de_dados!$M:$M,"&lt;=2014",base_de_dados!$O:$O,"&gt;=42004")</f>
        <v>0</v>
      </c>
      <c r="J649" s="5">
        <f>SUMIFS(base_de_dados!$T:$T,base_de_dados!$B:$B,$B649,base_de_dados!$G:$G,J$61,base_de_dados!$H:$H,$L$1,base_de_dados!$C:$C,$A649,base_de_dados!$M:$M,"&lt;=2014",base_de_dados!$O:$O,"&gt;=42004")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SUMIFS(base_de_dados!$T:$T,base_de_dados!$B:$B,$B650,base_de_dados!$G:$G,C$61,base_de_dados!$H:$H,$L$1,base_de_dados!$C:$C,$A650,base_de_dados!$M:$M,"&lt;=2014",base_de_dados!$O:$O,"&gt;=42004")</f>
        <v>0</v>
      </c>
      <c r="D650" s="5">
        <f>SUMIFS(base_de_dados!$T:$T,base_de_dados!$B:$B,$B650,base_de_dados!$G:$G,D$61,base_de_dados!$H:$H,$L$1,base_de_dados!$C:$C,$A650,base_de_dados!$M:$M,"&lt;=2014",base_de_dados!$O:$O,"&gt;=42004")</f>
        <v>0</v>
      </c>
      <c r="E650" s="5">
        <f>SUMIFS(base_de_dados!$T:$T,base_de_dados!$B:$B,$B650,base_de_dados!$G:$G,E$61,base_de_dados!$H:$H,$L$1,base_de_dados!$C:$C,$A650,base_de_dados!$M:$M,"&lt;=2014",base_de_dados!$O:$O,"&gt;=42004")</f>
        <v>0</v>
      </c>
      <c r="F650" s="5">
        <f>SUMIFS(base_de_dados!$T:$T,base_de_dados!$B:$B,$B650,base_de_dados!$G:$G,F$61,base_de_dados!$H:$H,$L$1,base_de_dados!$C:$C,$A650,base_de_dados!$M:$M,"&lt;=2014",base_de_dados!$O:$O,"&gt;=42004")</f>
        <v>0</v>
      </c>
      <c r="G650" s="5">
        <f>SUMIFS(base_de_dados!$T:$T,base_de_dados!$B:$B,$B650,base_de_dados!$G:$G,G$61,base_de_dados!$H:$H,$L$1,base_de_dados!$C:$C,$A650,base_de_dados!$M:$M,"&lt;=2014",base_de_dados!$O:$O,"&gt;=42004")</f>
        <v>0</v>
      </c>
      <c r="H650" s="5">
        <f>SUMIFS(base_de_dados!$T:$T,base_de_dados!$B:$B,$B650,base_de_dados!$G:$G,H$61,base_de_dados!$H:$H,$L$1,base_de_dados!$C:$C,$A650,base_de_dados!$M:$M,"&lt;=2014",base_de_dados!$O:$O,"&gt;=42004")</f>
        <v>0</v>
      </c>
      <c r="I650" s="5">
        <f>SUMIFS(base_de_dados!$T:$T,base_de_dados!$B:$B,$B650,base_de_dados!$G:$G,I$61,base_de_dados!$H:$H,$L$1,base_de_dados!$C:$C,$A650,base_de_dados!$M:$M,"&lt;=2014",base_de_dados!$O:$O,"&gt;=42004")</f>
        <v>0</v>
      </c>
      <c r="J650" s="5">
        <f>SUMIFS(base_de_dados!$T:$T,base_de_dados!$B:$B,$B650,base_de_dados!$G:$G,J$61,base_de_dados!$H:$H,$L$1,base_de_dados!$C:$C,$A650,base_de_dados!$M:$M,"&lt;=2014",base_de_dados!$O:$O,"&gt;=42004")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SUMIFS(base_de_dados!$T:$T,base_de_dados!$B:$B,$B651,base_de_dados!$G:$G,C$61,base_de_dados!$H:$H,$L$1,base_de_dados!$C:$C,$A651,base_de_dados!$M:$M,"&lt;=2014",base_de_dados!$O:$O,"&gt;=42004")</f>
        <v>0</v>
      </c>
      <c r="D651" s="5">
        <f>SUMIFS(base_de_dados!$T:$T,base_de_dados!$B:$B,$B651,base_de_dados!$G:$G,D$61,base_de_dados!$H:$H,$L$1,base_de_dados!$C:$C,$A651,base_de_dados!$M:$M,"&lt;=2014",base_de_dados!$O:$O,"&gt;=42004")</f>
        <v>0</v>
      </c>
      <c r="E651" s="5">
        <f>SUMIFS(base_de_dados!$T:$T,base_de_dados!$B:$B,$B651,base_de_dados!$G:$G,E$61,base_de_dados!$H:$H,$L$1,base_de_dados!$C:$C,$A651,base_de_dados!$M:$M,"&lt;=2014",base_de_dados!$O:$O,"&gt;=42004")</f>
        <v>0</v>
      </c>
      <c r="F651" s="5">
        <f>SUMIFS(base_de_dados!$T:$T,base_de_dados!$B:$B,$B651,base_de_dados!$G:$G,F$61,base_de_dados!$H:$H,$L$1,base_de_dados!$C:$C,$A651,base_de_dados!$M:$M,"&lt;=2014",base_de_dados!$O:$O,"&gt;=42004")</f>
        <v>0</v>
      </c>
      <c r="G651" s="5">
        <f>SUMIFS(base_de_dados!$T:$T,base_de_dados!$B:$B,$B651,base_de_dados!$G:$G,G$61,base_de_dados!$H:$H,$L$1,base_de_dados!$C:$C,$A651,base_de_dados!$M:$M,"&lt;=2014",base_de_dados!$O:$O,"&gt;=42004")</f>
        <v>0</v>
      </c>
      <c r="H651" s="5">
        <f>SUMIFS(base_de_dados!$T:$T,base_de_dados!$B:$B,$B651,base_de_dados!$G:$G,H$61,base_de_dados!$H:$H,$L$1,base_de_dados!$C:$C,$A651,base_de_dados!$M:$M,"&lt;=2014",base_de_dados!$O:$O,"&gt;=42004")</f>
        <v>0</v>
      </c>
      <c r="I651" s="5">
        <f>SUMIFS(base_de_dados!$T:$T,base_de_dados!$B:$B,$B651,base_de_dados!$G:$G,I$61,base_de_dados!$H:$H,$L$1,base_de_dados!$C:$C,$A651,base_de_dados!$M:$M,"&lt;=2014",base_de_dados!$O:$O,"&gt;=42004")</f>
        <v>0</v>
      </c>
      <c r="J651" s="5">
        <f>SUMIFS(base_de_dados!$T:$T,base_de_dados!$B:$B,$B651,base_de_dados!$G:$G,J$61,base_de_dados!$H:$H,$L$1,base_de_dados!$C:$C,$A651,base_de_dados!$M:$M,"&lt;=2014",base_de_dados!$O:$O,"&gt;=42004")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SUMIFS(base_de_dados!$T:$T,base_de_dados!$B:$B,$B652,base_de_dados!$G:$G,C$61,base_de_dados!$H:$H,$L$1,base_de_dados!$C:$C,$A652,base_de_dados!$M:$M,"&lt;=2014",base_de_dados!$O:$O,"&gt;=42004")</f>
        <v>0</v>
      </c>
      <c r="D652" s="5">
        <f>SUMIFS(base_de_dados!$T:$T,base_de_dados!$B:$B,$B652,base_de_dados!$G:$G,D$61,base_de_dados!$H:$H,$L$1,base_de_dados!$C:$C,$A652,base_de_dados!$M:$M,"&lt;=2014",base_de_dados!$O:$O,"&gt;=42004")</f>
        <v>0</v>
      </c>
      <c r="E652" s="5">
        <f>SUMIFS(base_de_dados!$T:$T,base_de_dados!$B:$B,$B652,base_de_dados!$G:$G,E$61,base_de_dados!$H:$H,$L$1,base_de_dados!$C:$C,$A652,base_de_dados!$M:$M,"&lt;=2014",base_de_dados!$O:$O,"&gt;=42004")</f>
        <v>0</v>
      </c>
      <c r="F652" s="5">
        <f>SUMIFS(base_de_dados!$T:$T,base_de_dados!$B:$B,$B652,base_de_dados!$G:$G,F$61,base_de_dados!$H:$H,$L$1,base_de_dados!$C:$C,$A652,base_de_dados!$M:$M,"&lt;=2014",base_de_dados!$O:$O,"&gt;=42004")</f>
        <v>0</v>
      </c>
      <c r="G652" s="5">
        <f>SUMIFS(base_de_dados!$T:$T,base_de_dados!$B:$B,$B652,base_de_dados!$G:$G,G$61,base_de_dados!$H:$H,$L$1,base_de_dados!$C:$C,$A652,base_de_dados!$M:$M,"&lt;=2014",base_de_dados!$O:$O,"&gt;=42004")</f>
        <v>0</v>
      </c>
      <c r="H652" s="5">
        <f>SUMIFS(base_de_dados!$T:$T,base_de_dados!$B:$B,$B652,base_de_dados!$G:$G,H$61,base_de_dados!$H:$H,$L$1,base_de_dados!$C:$C,$A652,base_de_dados!$M:$M,"&lt;=2014",base_de_dados!$O:$O,"&gt;=42004")</f>
        <v>0</v>
      </c>
      <c r="I652" s="5">
        <f>SUMIFS(base_de_dados!$T:$T,base_de_dados!$B:$B,$B652,base_de_dados!$G:$G,I$61,base_de_dados!$H:$H,$L$1,base_de_dados!$C:$C,$A652,base_de_dados!$M:$M,"&lt;=2014",base_de_dados!$O:$O,"&gt;=42004")</f>
        <v>0</v>
      </c>
      <c r="J652" s="5">
        <f>SUMIFS(base_de_dados!$T:$T,base_de_dados!$B:$B,$B652,base_de_dados!$G:$G,J$61,base_de_dados!$H:$H,$L$1,base_de_dados!$C:$C,$A652,base_de_dados!$M:$M,"&lt;=2014",base_de_dados!$O:$O,"&gt;=42004")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SUMIFS(base_de_dados!$T:$T,base_de_dados!$B:$B,$B653,base_de_dados!$G:$G,C$61,base_de_dados!$H:$H,$L$1,base_de_dados!$C:$C,$A653,base_de_dados!$M:$M,"&lt;=2014",base_de_dados!$O:$O,"&gt;=42004")</f>
        <v>0</v>
      </c>
      <c r="D653" s="5">
        <f>SUMIFS(base_de_dados!$T:$T,base_de_dados!$B:$B,$B653,base_de_dados!$G:$G,D$61,base_de_dados!$H:$H,$L$1,base_de_dados!$C:$C,$A653,base_de_dados!$M:$M,"&lt;=2014",base_de_dados!$O:$O,"&gt;=42004")</f>
        <v>0</v>
      </c>
      <c r="E653" s="5">
        <f>SUMIFS(base_de_dados!$T:$T,base_de_dados!$B:$B,$B653,base_de_dados!$G:$G,E$61,base_de_dados!$H:$H,$L$1,base_de_dados!$C:$C,$A653,base_de_dados!$M:$M,"&lt;=2014",base_de_dados!$O:$O,"&gt;=42004")</f>
        <v>0</v>
      </c>
      <c r="F653" s="5">
        <f>SUMIFS(base_de_dados!$T:$T,base_de_dados!$B:$B,$B653,base_de_dados!$G:$G,F$61,base_de_dados!$H:$H,$L$1,base_de_dados!$C:$C,$A653,base_de_dados!$M:$M,"&lt;=2014",base_de_dados!$O:$O,"&gt;=42004")</f>
        <v>0</v>
      </c>
      <c r="G653" s="5">
        <f>SUMIFS(base_de_dados!$T:$T,base_de_dados!$B:$B,$B653,base_de_dados!$G:$G,G$61,base_de_dados!$H:$H,$L$1,base_de_dados!$C:$C,$A653,base_de_dados!$M:$M,"&lt;=2014",base_de_dados!$O:$O,"&gt;=42004")</f>
        <v>0</v>
      </c>
      <c r="H653" s="5">
        <f>SUMIFS(base_de_dados!$T:$T,base_de_dados!$B:$B,$B653,base_de_dados!$G:$G,H$61,base_de_dados!$H:$H,$L$1,base_de_dados!$C:$C,$A653,base_de_dados!$M:$M,"&lt;=2014",base_de_dados!$O:$O,"&gt;=42004")</f>
        <v>0</v>
      </c>
      <c r="I653" s="5">
        <f>SUMIFS(base_de_dados!$T:$T,base_de_dados!$B:$B,$B653,base_de_dados!$G:$G,I$61,base_de_dados!$H:$H,$L$1,base_de_dados!$C:$C,$A653,base_de_dados!$M:$M,"&lt;=2014",base_de_dados!$O:$O,"&gt;=42004")</f>
        <v>0</v>
      </c>
      <c r="J653" s="5">
        <f>SUMIFS(base_de_dados!$T:$T,base_de_dados!$B:$B,$B653,base_de_dados!$G:$G,J$61,base_de_dados!$H:$H,$L$1,base_de_dados!$C:$C,$A653,base_de_dados!$M:$M,"&lt;=2014",base_de_dados!$O:$O,"&gt;=42004")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SUMIFS(base_de_dados!$T:$T,base_de_dados!$B:$B,$B654,base_de_dados!$G:$G,C$61,base_de_dados!$H:$H,$L$1,base_de_dados!$C:$C,$A654,base_de_dados!$M:$M,"&lt;=2014",base_de_dados!$O:$O,"&gt;=42004")</f>
        <v>0</v>
      </c>
      <c r="D654" s="5">
        <f>SUMIFS(base_de_dados!$T:$T,base_de_dados!$B:$B,$B654,base_de_dados!$G:$G,D$61,base_de_dados!$H:$H,$L$1,base_de_dados!$C:$C,$A654,base_de_dados!$M:$M,"&lt;=2014",base_de_dados!$O:$O,"&gt;=42004")</f>
        <v>0</v>
      </c>
      <c r="E654" s="5">
        <f>SUMIFS(base_de_dados!$T:$T,base_de_dados!$B:$B,$B654,base_de_dados!$G:$G,E$61,base_de_dados!$H:$H,$L$1,base_de_dados!$C:$C,$A654,base_de_dados!$M:$M,"&lt;=2014",base_de_dados!$O:$O,"&gt;=42004")</f>
        <v>0</v>
      </c>
      <c r="F654" s="5">
        <f>SUMIFS(base_de_dados!$T:$T,base_de_dados!$B:$B,$B654,base_de_dados!$G:$G,F$61,base_de_dados!$H:$H,$L$1,base_de_dados!$C:$C,$A654,base_de_dados!$M:$M,"&lt;=2014",base_de_dados!$O:$O,"&gt;=42004")</f>
        <v>3.1579908675799087E-2</v>
      </c>
      <c r="G654" s="5">
        <f>SUMIFS(base_de_dados!$T:$T,base_de_dados!$B:$B,$B654,base_de_dados!$G:$G,G$61,base_de_dados!$H:$H,$L$1,base_de_dados!$C:$C,$A654,base_de_dados!$M:$M,"&lt;=2014",base_de_dados!$O:$O,"&gt;=42004")</f>
        <v>0</v>
      </c>
      <c r="H654" s="5">
        <f>SUMIFS(base_de_dados!$T:$T,base_de_dados!$B:$B,$B654,base_de_dados!$G:$G,H$61,base_de_dados!$H:$H,$L$1,base_de_dados!$C:$C,$A654,base_de_dados!$M:$M,"&lt;=2014",base_de_dados!$O:$O,"&gt;=42004")</f>
        <v>0</v>
      </c>
      <c r="I654" s="5">
        <f>SUMIFS(base_de_dados!$T:$T,base_de_dados!$B:$B,$B654,base_de_dados!$G:$G,I$61,base_de_dados!$H:$H,$L$1,base_de_dados!$C:$C,$A654,base_de_dados!$M:$M,"&lt;=2014",base_de_dados!$O:$O,"&gt;=42004")</f>
        <v>0</v>
      </c>
      <c r="J654" s="5">
        <f>SUMIFS(base_de_dados!$T:$T,base_de_dados!$B:$B,$B654,base_de_dados!$G:$G,J$61,base_de_dados!$H:$H,$L$1,base_de_dados!$C:$C,$A654,base_de_dados!$M:$M,"&lt;=2014",base_de_dados!$O:$O,"&gt;=42004")</f>
        <v>0</v>
      </c>
      <c r="K654" s="32">
        <f t="shared" si="14"/>
        <v>3.1579908675799087E-2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SUMIFS(base_de_dados!$T:$T,base_de_dados!$B:$B,$B655,base_de_dados!$G:$G,C$61,base_de_dados!$H:$H,$L$1,base_de_dados!$C:$C,$A655,base_de_dados!$M:$M,"&lt;=2014",base_de_dados!$O:$O,"&gt;=42004")</f>
        <v>0</v>
      </c>
      <c r="D655" s="5">
        <f>SUMIFS(base_de_dados!$T:$T,base_de_dados!$B:$B,$B655,base_de_dados!$G:$G,D$61,base_de_dados!$H:$H,$L$1,base_de_dados!$C:$C,$A655,base_de_dados!$M:$M,"&lt;=2014",base_de_dados!$O:$O,"&gt;=42004")</f>
        <v>0</v>
      </c>
      <c r="E655" s="5">
        <f>SUMIFS(base_de_dados!$T:$T,base_de_dados!$B:$B,$B655,base_de_dados!$G:$G,E$61,base_de_dados!$H:$H,$L$1,base_de_dados!$C:$C,$A655,base_de_dados!$M:$M,"&lt;=2014",base_de_dados!$O:$O,"&gt;=42004")</f>
        <v>0</v>
      </c>
      <c r="F655" s="5">
        <f>SUMIFS(base_de_dados!$T:$T,base_de_dados!$B:$B,$B655,base_de_dados!$G:$G,F$61,base_de_dados!$H:$H,$L$1,base_de_dados!$C:$C,$A655,base_de_dados!$M:$M,"&lt;=2014",base_de_dados!$O:$O,"&gt;=42004")</f>
        <v>0</v>
      </c>
      <c r="G655" s="5">
        <f>SUMIFS(base_de_dados!$T:$T,base_de_dados!$B:$B,$B655,base_de_dados!$G:$G,G$61,base_de_dados!$H:$H,$L$1,base_de_dados!$C:$C,$A655,base_de_dados!$M:$M,"&lt;=2014",base_de_dados!$O:$O,"&gt;=42004")</f>
        <v>0</v>
      </c>
      <c r="H655" s="5">
        <f>SUMIFS(base_de_dados!$T:$T,base_de_dados!$B:$B,$B655,base_de_dados!$G:$G,H$61,base_de_dados!$H:$H,$L$1,base_de_dados!$C:$C,$A655,base_de_dados!$M:$M,"&lt;=2014",base_de_dados!$O:$O,"&gt;=42004")</f>
        <v>0</v>
      </c>
      <c r="I655" s="5">
        <f>SUMIFS(base_de_dados!$T:$T,base_de_dados!$B:$B,$B655,base_de_dados!$G:$G,I$61,base_de_dados!$H:$H,$L$1,base_de_dados!$C:$C,$A655,base_de_dados!$M:$M,"&lt;=2014",base_de_dados!$O:$O,"&gt;=42004")</f>
        <v>0</v>
      </c>
      <c r="J655" s="5">
        <f>SUMIFS(base_de_dados!$T:$T,base_de_dados!$B:$B,$B655,base_de_dados!$G:$G,J$61,base_de_dados!$H:$H,$L$1,base_de_dados!$C:$C,$A655,base_de_dados!$M:$M,"&lt;=2014",base_de_dados!$O:$O,"&gt;=42004")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SUMIFS(base_de_dados!$T:$T,base_de_dados!$B:$B,$B656,base_de_dados!$G:$G,C$61,base_de_dados!$H:$H,$L$1,base_de_dados!$C:$C,$A656,base_de_dados!$M:$M,"&lt;=2014",base_de_dados!$O:$O,"&gt;=42004")</f>
        <v>0</v>
      </c>
      <c r="D656" s="5">
        <f>SUMIFS(base_de_dados!$T:$T,base_de_dados!$B:$B,$B656,base_de_dados!$G:$G,D$61,base_de_dados!$H:$H,$L$1,base_de_dados!$C:$C,$A656,base_de_dados!$M:$M,"&lt;=2014",base_de_dados!$O:$O,"&gt;=42004")</f>
        <v>0</v>
      </c>
      <c r="E656" s="5">
        <f>SUMIFS(base_de_dados!$T:$T,base_de_dados!$B:$B,$B656,base_de_dados!$G:$G,E$61,base_de_dados!$H:$H,$L$1,base_de_dados!$C:$C,$A656,base_de_dados!$M:$M,"&lt;=2014",base_de_dados!$O:$O,"&gt;=42004")</f>
        <v>0</v>
      </c>
      <c r="F656" s="5">
        <f>SUMIFS(base_de_dados!$T:$T,base_de_dados!$B:$B,$B656,base_de_dados!$G:$G,F$61,base_de_dados!$H:$H,$L$1,base_de_dados!$C:$C,$A656,base_de_dados!$M:$M,"&lt;=2014",base_de_dados!$O:$O,"&gt;=42004")</f>
        <v>0</v>
      </c>
      <c r="G656" s="5">
        <f>SUMIFS(base_de_dados!$T:$T,base_de_dados!$B:$B,$B656,base_de_dados!$G:$G,G$61,base_de_dados!$H:$H,$L$1,base_de_dados!$C:$C,$A656,base_de_dados!$M:$M,"&lt;=2014",base_de_dados!$O:$O,"&gt;=42004")</f>
        <v>0</v>
      </c>
      <c r="H656" s="5">
        <f>SUMIFS(base_de_dados!$T:$T,base_de_dados!$B:$B,$B656,base_de_dados!$G:$G,H$61,base_de_dados!$H:$H,$L$1,base_de_dados!$C:$C,$A656,base_de_dados!$M:$M,"&lt;=2014",base_de_dados!$O:$O,"&gt;=42004")</f>
        <v>0</v>
      </c>
      <c r="I656" s="5">
        <f>SUMIFS(base_de_dados!$T:$T,base_de_dados!$B:$B,$B656,base_de_dados!$G:$G,I$61,base_de_dados!$H:$H,$L$1,base_de_dados!$C:$C,$A656,base_de_dados!$M:$M,"&lt;=2014",base_de_dados!$O:$O,"&gt;=42004")</f>
        <v>0</v>
      </c>
      <c r="J656" s="5">
        <f>SUMIFS(base_de_dados!$T:$T,base_de_dados!$B:$B,$B656,base_de_dados!$G:$G,J$61,base_de_dados!$H:$H,$L$1,base_de_dados!$C:$C,$A656,base_de_dados!$M:$M,"&lt;=2014",base_de_dados!$O:$O,"&gt;=42004")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SUMIFS(base_de_dados!$T:$T,base_de_dados!$B:$B,$B657,base_de_dados!$G:$G,C$61,base_de_dados!$H:$H,$L$1,base_de_dados!$C:$C,$A657,base_de_dados!$M:$M,"&lt;=2014",base_de_dados!$O:$O,"&gt;=42004")</f>
        <v>0</v>
      </c>
      <c r="D657" s="5">
        <f>SUMIFS(base_de_dados!$T:$T,base_de_dados!$B:$B,$B657,base_de_dados!$G:$G,D$61,base_de_dados!$H:$H,$L$1,base_de_dados!$C:$C,$A657,base_de_dados!$M:$M,"&lt;=2014",base_de_dados!$O:$O,"&gt;=42004")</f>
        <v>0</v>
      </c>
      <c r="E657" s="5">
        <f>SUMIFS(base_de_dados!$T:$T,base_de_dados!$B:$B,$B657,base_de_dados!$G:$G,E$61,base_de_dados!$H:$H,$L$1,base_de_dados!$C:$C,$A657,base_de_dados!$M:$M,"&lt;=2014",base_de_dados!$O:$O,"&gt;=42004")</f>
        <v>8.8082699137493666E-3</v>
      </c>
      <c r="F657" s="5">
        <f>SUMIFS(base_de_dados!$T:$T,base_de_dados!$B:$B,$B657,base_de_dados!$G:$G,F$61,base_de_dados!$H:$H,$L$1,base_de_dados!$C:$C,$A657,base_de_dados!$M:$M,"&lt;=2014",base_de_dados!$O:$O,"&gt;=42004")</f>
        <v>0.27990360223236938</v>
      </c>
      <c r="G657" s="5">
        <f>SUMIFS(base_de_dados!$T:$T,base_de_dados!$B:$B,$B657,base_de_dados!$G:$G,G$61,base_de_dados!$H:$H,$L$1,base_de_dados!$C:$C,$A657,base_de_dados!$M:$M,"&lt;=2014",base_de_dados!$O:$O,"&gt;=42004")</f>
        <v>0</v>
      </c>
      <c r="H657" s="5">
        <f>SUMIFS(base_de_dados!$T:$T,base_de_dados!$B:$B,$B657,base_de_dados!$G:$G,H$61,base_de_dados!$H:$H,$L$1,base_de_dados!$C:$C,$A657,base_de_dados!$M:$M,"&lt;=2014",base_de_dados!$O:$O,"&gt;=42004")</f>
        <v>0</v>
      </c>
      <c r="I657" s="5">
        <f>SUMIFS(base_de_dados!$T:$T,base_de_dados!$B:$B,$B657,base_de_dados!$G:$G,I$61,base_de_dados!$H:$H,$L$1,base_de_dados!$C:$C,$A657,base_de_dados!$M:$M,"&lt;=2014",base_de_dados!$O:$O,"&gt;=42004")</f>
        <v>0</v>
      </c>
      <c r="J657" s="5">
        <f>SUMIFS(base_de_dados!$T:$T,base_de_dados!$B:$B,$B657,base_de_dados!$G:$G,J$61,base_de_dados!$H:$H,$L$1,base_de_dados!$C:$C,$A657,base_de_dados!$M:$M,"&lt;=2014",base_de_dados!$O:$O,"&gt;=42004")</f>
        <v>0</v>
      </c>
      <c r="K657" s="32">
        <f t="shared" si="14"/>
        <v>0.28871187214611876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SUMIFS(base_de_dados!$T:$T,base_de_dados!$B:$B,$B658,base_de_dados!$G:$G,C$61,base_de_dados!$H:$H,$L$1,base_de_dados!$C:$C,$A658,base_de_dados!$M:$M,"&lt;=2014",base_de_dados!$O:$O,"&gt;=42004")</f>
        <v>0</v>
      </c>
      <c r="D658" s="5">
        <f>SUMIFS(base_de_dados!$T:$T,base_de_dados!$B:$B,$B658,base_de_dados!$G:$G,D$61,base_de_dados!$H:$H,$L$1,base_de_dados!$C:$C,$A658,base_de_dados!$M:$M,"&lt;=2014",base_de_dados!$O:$O,"&gt;=42004")</f>
        <v>0</v>
      </c>
      <c r="E658" s="5">
        <f>SUMIFS(base_de_dados!$T:$T,base_de_dados!$B:$B,$B658,base_de_dados!$G:$G,E$61,base_de_dados!$H:$H,$L$1,base_de_dados!$C:$C,$A658,base_de_dados!$M:$M,"&lt;=2014",base_de_dados!$O:$O,"&gt;=42004")</f>
        <v>0</v>
      </c>
      <c r="F658" s="5">
        <f>SUMIFS(base_de_dados!$T:$T,base_de_dados!$B:$B,$B658,base_de_dados!$G:$G,F$61,base_de_dados!$H:$H,$L$1,base_de_dados!$C:$C,$A658,base_de_dados!$M:$M,"&lt;=2014",base_de_dados!$O:$O,"&gt;=42004")</f>
        <v>0</v>
      </c>
      <c r="G658" s="5">
        <f>SUMIFS(base_de_dados!$T:$T,base_de_dados!$B:$B,$B658,base_de_dados!$G:$G,G$61,base_de_dados!$H:$H,$L$1,base_de_dados!$C:$C,$A658,base_de_dados!$M:$M,"&lt;=2014",base_de_dados!$O:$O,"&gt;=42004")</f>
        <v>0</v>
      </c>
      <c r="H658" s="5">
        <f>SUMIFS(base_de_dados!$T:$T,base_de_dados!$B:$B,$B658,base_de_dados!$G:$G,H$61,base_de_dados!$H:$H,$L$1,base_de_dados!$C:$C,$A658,base_de_dados!$M:$M,"&lt;=2014",base_de_dados!$O:$O,"&gt;=42004")</f>
        <v>0</v>
      </c>
      <c r="I658" s="5">
        <f>SUMIFS(base_de_dados!$T:$T,base_de_dados!$B:$B,$B658,base_de_dados!$G:$G,I$61,base_de_dados!$H:$H,$L$1,base_de_dados!$C:$C,$A658,base_de_dados!$M:$M,"&lt;=2014",base_de_dados!$O:$O,"&gt;=42004")</f>
        <v>0</v>
      </c>
      <c r="J658" s="5">
        <f>SUMIFS(base_de_dados!$T:$T,base_de_dados!$B:$B,$B658,base_de_dados!$G:$G,J$61,base_de_dados!$H:$H,$L$1,base_de_dados!$C:$C,$A658,base_de_dados!$M:$M,"&lt;=2014",base_de_dados!$O:$O,"&gt;=42004")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SUMIFS(base_de_dados!$T:$T,base_de_dados!$B:$B,$B659,base_de_dados!$G:$G,C$61,base_de_dados!$H:$H,$L$1,base_de_dados!$C:$C,$A659,base_de_dados!$M:$M,"&lt;=2014",base_de_dados!$O:$O,"&gt;=42004")</f>
        <v>0</v>
      </c>
      <c r="D659" s="5">
        <f>SUMIFS(base_de_dados!$T:$T,base_de_dados!$B:$B,$B659,base_de_dados!$G:$G,D$61,base_de_dados!$H:$H,$L$1,base_de_dados!$C:$C,$A659,base_de_dados!$M:$M,"&lt;=2014",base_de_dados!$O:$O,"&gt;=42004")</f>
        <v>0</v>
      </c>
      <c r="E659" s="5">
        <f>SUMIFS(base_de_dados!$T:$T,base_de_dados!$B:$B,$B659,base_de_dados!$G:$G,E$61,base_de_dados!$H:$H,$L$1,base_de_dados!$C:$C,$A659,base_de_dados!$M:$M,"&lt;=2014",base_de_dados!$O:$O,"&gt;=42004")</f>
        <v>0</v>
      </c>
      <c r="F659" s="5">
        <f>SUMIFS(base_de_dados!$T:$T,base_de_dados!$B:$B,$B659,base_de_dados!$G:$G,F$61,base_de_dados!$H:$H,$L$1,base_de_dados!$C:$C,$A659,base_de_dados!$M:$M,"&lt;=2014",base_de_dados!$O:$O,"&gt;=42004")</f>
        <v>0</v>
      </c>
      <c r="G659" s="5">
        <f>SUMIFS(base_de_dados!$T:$T,base_de_dados!$B:$B,$B659,base_de_dados!$G:$G,G$61,base_de_dados!$H:$H,$L$1,base_de_dados!$C:$C,$A659,base_de_dados!$M:$M,"&lt;=2014",base_de_dados!$O:$O,"&gt;=42004")</f>
        <v>0</v>
      </c>
      <c r="H659" s="5">
        <f>SUMIFS(base_de_dados!$T:$T,base_de_dados!$B:$B,$B659,base_de_dados!$G:$G,H$61,base_de_dados!$H:$H,$L$1,base_de_dados!$C:$C,$A659,base_de_dados!$M:$M,"&lt;=2014",base_de_dados!$O:$O,"&gt;=42004")</f>
        <v>0</v>
      </c>
      <c r="I659" s="5">
        <f>SUMIFS(base_de_dados!$T:$T,base_de_dados!$B:$B,$B659,base_de_dados!$G:$G,I$61,base_de_dados!$H:$H,$L$1,base_de_dados!$C:$C,$A659,base_de_dados!$M:$M,"&lt;=2014",base_de_dados!$O:$O,"&gt;=42004")</f>
        <v>0</v>
      </c>
      <c r="J659" s="5">
        <f>SUMIFS(base_de_dados!$T:$T,base_de_dados!$B:$B,$B659,base_de_dados!$G:$G,J$61,base_de_dados!$H:$H,$L$1,base_de_dados!$C:$C,$A659,base_de_dados!$M:$M,"&lt;=2014",base_de_dados!$O:$O,"&gt;=42004")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SUMIFS(base_de_dados!$T:$T,base_de_dados!$B:$B,$B660,base_de_dados!$G:$G,C$61,base_de_dados!$H:$H,$L$1,base_de_dados!$C:$C,$A660,base_de_dados!$M:$M,"&lt;=2014",base_de_dados!$O:$O,"&gt;=42004")</f>
        <v>0</v>
      </c>
      <c r="D660" s="5">
        <f>SUMIFS(base_de_dados!$T:$T,base_de_dados!$B:$B,$B660,base_de_dados!$G:$G,D$61,base_de_dados!$H:$H,$L$1,base_de_dados!$C:$C,$A660,base_de_dados!$M:$M,"&lt;=2014",base_de_dados!$O:$O,"&gt;=42004")</f>
        <v>0.18618721461187215</v>
      </c>
      <c r="E660" s="5">
        <f>SUMIFS(base_de_dados!$T:$T,base_de_dados!$B:$B,$B660,base_de_dados!$G:$G,E$61,base_de_dados!$H:$H,$L$1,base_de_dados!$C:$C,$A660,base_de_dados!$M:$M,"&lt;=2014",base_de_dados!$O:$O,"&gt;=42004")</f>
        <v>4.7564687975646877E-4</v>
      </c>
      <c r="F660" s="5">
        <f>SUMIFS(base_de_dados!$T:$T,base_de_dados!$B:$B,$B660,base_de_dados!$G:$G,F$61,base_de_dados!$H:$H,$L$1,base_de_dados!$C:$C,$A660,base_de_dados!$M:$M,"&lt;=2014",base_de_dados!$O:$O,"&gt;=42004")</f>
        <v>1.4184741248097411E-2</v>
      </c>
      <c r="G660" s="5">
        <f>SUMIFS(base_de_dados!$T:$T,base_de_dados!$B:$B,$B660,base_de_dados!$G:$G,G$61,base_de_dados!$H:$H,$L$1,base_de_dados!$C:$C,$A660,base_de_dados!$M:$M,"&lt;=2014",base_de_dados!$O:$O,"&gt;=42004")</f>
        <v>0</v>
      </c>
      <c r="H660" s="5">
        <f>SUMIFS(base_de_dados!$T:$T,base_de_dados!$B:$B,$B660,base_de_dados!$G:$G,H$61,base_de_dados!$H:$H,$L$1,base_de_dados!$C:$C,$A660,base_de_dados!$M:$M,"&lt;=2014",base_de_dados!$O:$O,"&gt;=42004")</f>
        <v>0</v>
      </c>
      <c r="I660" s="5">
        <f>SUMIFS(base_de_dados!$T:$T,base_de_dados!$B:$B,$B660,base_de_dados!$G:$G,I$61,base_de_dados!$H:$H,$L$1,base_de_dados!$C:$C,$A660,base_de_dados!$M:$M,"&lt;=2014",base_de_dados!$O:$O,"&gt;=42004")</f>
        <v>0</v>
      </c>
      <c r="J660" s="5">
        <f>SUMIFS(base_de_dados!$T:$T,base_de_dados!$B:$B,$B660,base_de_dados!$G:$G,J$61,base_de_dados!$H:$H,$L$1,base_de_dados!$C:$C,$A660,base_de_dados!$M:$M,"&lt;=2014",base_de_dados!$O:$O,"&gt;=42004")</f>
        <v>0</v>
      </c>
      <c r="K660" s="32">
        <f t="shared" si="14"/>
        <v>0.20084760273972602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SUMIFS(base_de_dados!$T:$T,base_de_dados!$B:$B,$B661,base_de_dados!$G:$G,C$61,base_de_dados!$H:$H,$L$1,base_de_dados!$C:$C,$A661,base_de_dados!$M:$M,"&lt;=2014",base_de_dados!$O:$O,"&gt;=42004")</f>
        <v>0</v>
      </c>
      <c r="D661" s="5">
        <f>SUMIFS(base_de_dados!$T:$T,base_de_dados!$B:$B,$B661,base_de_dados!$G:$G,D$61,base_de_dados!$H:$H,$L$1,base_de_dados!$C:$C,$A661,base_de_dados!$M:$M,"&lt;=2014",base_de_dados!$O:$O,"&gt;=42004")</f>
        <v>0</v>
      </c>
      <c r="E661" s="5">
        <f>SUMIFS(base_de_dados!$T:$T,base_de_dados!$B:$B,$B661,base_de_dados!$G:$G,E$61,base_de_dados!$H:$H,$L$1,base_de_dados!$C:$C,$A661,base_de_dados!$M:$M,"&lt;=2014",base_de_dados!$O:$O,"&gt;=42004")</f>
        <v>0</v>
      </c>
      <c r="F661" s="5">
        <f>SUMIFS(base_de_dados!$T:$T,base_de_dados!$B:$B,$B661,base_de_dados!$G:$G,F$61,base_de_dados!$H:$H,$L$1,base_de_dados!$C:$C,$A661,base_de_dados!$M:$M,"&lt;=2014",base_de_dados!$O:$O,"&gt;=42004")</f>
        <v>0</v>
      </c>
      <c r="G661" s="5">
        <f>SUMIFS(base_de_dados!$T:$T,base_de_dados!$B:$B,$B661,base_de_dados!$G:$G,G$61,base_de_dados!$H:$H,$L$1,base_de_dados!$C:$C,$A661,base_de_dados!$M:$M,"&lt;=2014",base_de_dados!$O:$O,"&gt;=42004")</f>
        <v>0</v>
      </c>
      <c r="H661" s="5">
        <f>SUMIFS(base_de_dados!$T:$T,base_de_dados!$B:$B,$B661,base_de_dados!$G:$G,H$61,base_de_dados!$H:$H,$L$1,base_de_dados!$C:$C,$A661,base_de_dados!$M:$M,"&lt;=2014",base_de_dados!$O:$O,"&gt;=42004")</f>
        <v>0</v>
      </c>
      <c r="I661" s="5">
        <f>SUMIFS(base_de_dados!$T:$T,base_de_dados!$B:$B,$B661,base_de_dados!$G:$G,I$61,base_de_dados!$H:$H,$L$1,base_de_dados!$C:$C,$A661,base_de_dados!$M:$M,"&lt;=2014",base_de_dados!$O:$O,"&gt;=42004")</f>
        <v>0</v>
      </c>
      <c r="J661" s="5">
        <f>SUMIFS(base_de_dados!$T:$T,base_de_dados!$B:$B,$B661,base_de_dados!$G:$G,J$61,base_de_dados!$H:$H,$L$1,base_de_dados!$C:$C,$A661,base_de_dados!$M:$M,"&lt;=2014",base_de_dados!$O:$O,"&gt;=42004")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SUMIFS(base_de_dados!$T:$T,base_de_dados!$B:$B,$B662,base_de_dados!$G:$G,C$61,base_de_dados!$H:$H,$L$1,base_de_dados!$C:$C,$A662,base_de_dados!$M:$M,"&lt;=2014",base_de_dados!$O:$O,"&gt;=42004")</f>
        <v>0</v>
      </c>
      <c r="D662" s="5">
        <f>SUMIFS(base_de_dados!$T:$T,base_de_dados!$B:$B,$B662,base_de_dados!$G:$G,D$61,base_de_dados!$H:$H,$L$1,base_de_dados!$C:$C,$A662,base_de_dados!$M:$M,"&lt;=2014",base_de_dados!$O:$O,"&gt;=42004")</f>
        <v>0</v>
      </c>
      <c r="E662" s="5">
        <f>SUMIFS(base_de_dados!$T:$T,base_de_dados!$B:$B,$B662,base_de_dados!$G:$G,E$61,base_de_dados!$H:$H,$L$1,base_de_dados!$C:$C,$A662,base_de_dados!$M:$M,"&lt;=2014",base_de_dados!$O:$O,"&gt;=42004")</f>
        <v>0</v>
      </c>
      <c r="F662" s="5">
        <f>SUMIFS(base_de_dados!$T:$T,base_de_dados!$B:$B,$B662,base_de_dados!$G:$G,F$61,base_de_dados!$H:$H,$L$1,base_de_dados!$C:$C,$A662,base_de_dados!$M:$M,"&lt;=2014",base_de_dados!$O:$O,"&gt;=42004")</f>
        <v>0</v>
      </c>
      <c r="G662" s="5">
        <f>SUMIFS(base_de_dados!$T:$T,base_de_dados!$B:$B,$B662,base_de_dados!$G:$G,G$61,base_de_dados!$H:$H,$L$1,base_de_dados!$C:$C,$A662,base_de_dados!$M:$M,"&lt;=2014",base_de_dados!$O:$O,"&gt;=42004")</f>
        <v>0</v>
      </c>
      <c r="H662" s="5">
        <f>SUMIFS(base_de_dados!$T:$T,base_de_dados!$B:$B,$B662,base_de_dados!$G:$G,H$61,base_de_dados!$H:$H,$L$1,base_de_dados!$C:$C,$A662,base_de_dados!$M:$M,"&lt;=2014",base_de_dados!$O:$O,"&gt;=42004")</f>
        <v>0</v>
      </c>
      <c r="I662" s="5">
        <f>SUMIFS(base_de_dados!$T:$T,base_de_dados!$B:$B,$B662,base_de_dados!$G:$G,I$61,base_de_dados!$H:$H,$L$1,base_de_dados!$C:$C,$A662,base_de_dados!$M:$M,"&lt;=2014",base_de_dados!$O:$O,"&gt;=42004")</f>
        <v>0</v>
      </c>
      <c r="J662" s="5">
        <f>SUMIFS(base_de_dados!$T:$T,base_de_dados!$B:$B,$B662,base_de_dados!$G:$G,J$61,base_de_dados!$H:$H,$L$1,base_de_dados!$C:$C,$A662,base_de_dados!$M:$M,"&lt;=2014",base_de_dados!$O:$O,"&gt;=42004")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SUMIFS(base_de_dados!$T:$T,base_de_dados!$B:$B,$B663,base_de_dados!$G:$G,C$61,base_de_dados!$H:$H,$L$1,base_de_dados!$C:$C,$A663,base_de_dados!$M:$M,"&lt;=2014",base_de_dados!$O:$O,"&gt;=42004")</f>
        <v>6.263055555555555E-2</v>
      </c>
      <c r="D663" s="5">
        <f>SUMIFS(base_de_dados!$T:$T,base_de_dados!$B:$B,$B663,base_de_dados!$G:$G,D$61,base_de_dados!$H:$H,$L$1,base_de_dados!$C:$C,$A663,base_de_dados!$M:$M,"&lt;=2014",base_de_dados!$O:$O,"&gt;=42004")</f>
        <v>0</v>
      </c>
      <c r="E663" s="5">
        <f>SUMIFS(base_de_dados!$T:$T,base_de_dados!$B:$B,$B663,base_de_dados!$G:$G,E$61,base_de_dados!$H:$H,$L$1,base_de_dados!$C:$C,$A663,base_de_dados!$M:$M,"&lt;=2014",base_de_dados!$O:$O,"&gt;=42004")</f>
        <v>0</v>
      </c>
      <c r="F663" s="5">
        <f>SUMIFS(base_de_dados!$T:$T,base_de_dados!$B:$B,$B663,base_de_dados!$G:$G,F$61,base_de_dados!$H:$H,$L$1,base_de_dados!$C:$C,$A663,base_de_dados!$M:$M,"&lt;=2014",base_de_dados!$O:$O,"&gt;=42004")</f>
        <v>6.2564370877727038E-2</v>
      </c>
      <c r="G663" s="5">
        <f>SUMIFS(base_de_dados!$T:$T,base_de_dados!$B:$B,$B663,base_de_dados!$G:$G,G$61,base_de_dados!$H:$H,$L$1,base_de_dados!$C:$C,$A663,base_de_dados!$M:$M,"&lt;=2014",base_de_dados!$O:$O,"&gt;=42004")</f>
        <v>0</v>
      </c>
      <c r="H663" s="5">
        <f>SUMIFS(base_de_dados!$T:$T,base_de_dados!$B:$B,$B663,base_de_dados!$G:$G,H$61,base_de_dados!$H:$H,$L$1,base_de_dados!$C:$C,$A663,base_de_dados!$M:$M,"&lt;=2014",base_de_dados!$O:$O,"&gt;=42004")</f>
        <v>0</v>
      </c>
      <c r="I663" s="5">
        <f>SUMIFS(base_de_dados!$T:$T,base_de_dados!$B:$B,$B663,base_de_dados!$G:$G,I$61,base_de_dados!$H:$H,$L$1,base_de_dados!$C:$C,$A663,base_de_dados!$M:$M,"&lt;=2014",base_de_dados!$O:$O,"&gt;=42004")</f>
        <v>0</v>
      </c>
      <c r="J663" s="5">
        <f>SUMIFS(base_de_dados!$T:$T,base_de_dados!$B:$B,$B663,base_de_dados!$G:$G,J$61,base_de_dados!$H:$H,$L$1,base_de_dados!$C:$C,$A663,base_de_dados!$M:$M,"&lt;=2014",base_de_dados!$O:$O,"&gt;=42004")</f>
        <v>0</v>
      </c>
      <c r="K663" s="32">
        <f t="shared" si="14"/>
        <v>0.12519492643328259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SUMIFS(base_de_dados!$T:$T,base_de_dados!$B:$B,$B664,base_de_dados!$G:$G,C$61,base_de_dados!$H:$H,$L$1,base_de_dados!$C:$C,$A664,base_de_dados!$M:$M,"&lt;=2014",base_de_dados!$O:$O,"&gt;=42004")</f>
        <v>0</v>
      </c>
      <c r="D664" s="5">
        <f>SUMIFS(base_de_dados!$T:$T,base_de_dados!$B:$B,$B664,base_de_dados!$G:$G,D$61,base_de_dados!$H:$H,$L$1,base_de_dados!$C:$C,$A664,base_de_dados!$M:$M,"&lt;=2014",base_de_dados!$O:$O,"&gt;=42004")</f>
        <v>0</v>
      </c>
      <c r="E664" s="5">
        <f>SUMIFS(base_de_dados!$T:$T,base_de_dados!$B:$B,$B664,base_de_dados!$G:$G,E$61,base_de_dados!$H:$H,$L$1,base_de_dados!$C:$C,$A664,base_de_dados!$M:$M,"&lt;=2014",base_de_dados!$O:$O,"&gt;=42004")</f>
        <v>0</v>
      </c>
      <c r="F664" s="5">
        <f>SUMIFS(base_de_dados!$T:$T,base_de_dados!$B:$B,$B664,base_de_dados!$G:$G,F$61,base_de_dados!$H:$H,$L$1,base_de_dados!$C:$C,$A664,base_de_dados!$M:$M,"&lt;=2014",base_de_dados!$O:$O,"&gt;=42004")</f>
        <v>0</v>
      </c>
      <c r="G664" s="5">
        <f>SUMIFS(base_de_dados!$T:$T,base_de_dados!$B:$B,$B664,base_de_dados!$G:$G,G$61,base_de_dados!$H:$H,$L$1,base_de_dados!$C:$C,$A664,base_de_dados!$M:$M,"&lt;=2014",base_de_dados!$O:$O,"&gt;=42004")</f>
        <v>0</v>
      </c>
      <c r="H664" s="5">
        <f>SUMIFS(base_de_dados!$T:$T,base_de_dados!$B:$B,$B664,base_de_dados!$G:$G,H$61,base_de_dados!$H:$H,$L$1,base_de_dados!$C:$C,$A664,base_de_dados!$M:$M,"&lt;=2014",base_de_dados!$O:$O,"&gt;=42004")</f>
        <v>0</v>
      </c>
      <c r="I664" s="5">
        <f>SUMIFS(base_de_dados!$T:$T,base_de_dados!$B:$B,$B664,base_de_dados!$G:$G,I$61,base_de_dados!$H:$H,$L$1,base_de_dados!$C:$C,$A664,base_de_dados!$M:$M,"&lt;=2014",base_de_dados!$O:$O,"&gt;=42004")</f>
        <v>0</v>
      </c>
      <c r="J664" s="5">
        <f>SUMIFS(base_de_dados!$T:$T,base_de_dados!$B:$B,$B664,base_de_dados!$G:$G,J$61,base_de_dados!$H:$H,$L$1,base_de_dados!$C:$C,$A664,base_de_dados!$M:$M,"&lt;=2014",base_de_dados!$O:$O,"&gt;=42004")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SUMIFS(base_de_dados!$T:$T,base_de_dados!$B:$B,$B665,base_de_dados!$G:$G,C$61,base_de_dados!$H:$H,$L$1,base_de_dados!$C:$C,$A665,base_de_dados!$M:$M,"&lt;=2014",base_de_dados!$O:$O,"&gt;=42004")</f>
        <v>0</v>
      </c>
      <c r="D665" s="5">
        <f>SUMIFS(base_de_dados!$T:$T,base_de_dados!$B:$B,$B665,base_de_dados!$G:$G,D$61,base_de_dados!$H:$H,$L$1,base_de_dados!$C:$C,$A665,base_de_dados!$M:$M,"&lt;=2014",base_de_dados!$O:$O,"&gt;=42004")</f>
        <v>0</v>
      </c>
      <c r="E665" s="5">
        <f>SUMIFS(base_de_dados!$T:$T,base_de_dados!$B:$B,$B665,base_de_dados!$G:$G,E$61,base_de_dados!$H:$H,$L$1,base_de_dados!$C:$C,$A665,base_de_dados!$M:$M,"&lt;=2014",base_de_dados!$O:$O,"&gt;=42004")</f>
        <v>0</v>
      </c>
      <c r="F665" s="5">
        <f>SUMIFS(base_de_dados!$T:$T,base_de_dados!$B:$B,$B665,base_de_dados!$G:$G,F$61,base_de_dados!$H:$H,$L$1,base_de_dados!$C:$C,$A665,base_de_dados!$M:$M,"&lt;=2014",base_de_dados!$O:$O,"&gt;=42004")</f>
        <v>0</v>
      </c>
      <c r="G665" s="5">
        <f>SUMIFS(base_de_dados!$T:$T,base_de_dados!$B:$B,$B665,base_de_dados!$G:$G,G$61,base_de_dados!$H:$H,$L$1,base_de_dados!$C:$C,$A665,base_de_dados!$M:$M,"&lt;=2014",base_de_dados!$O:$O,"&gt;=42004")</f>
        <v>0</v>
      </c>
      <c r="H665" s="5">
        <f>SUMIFS(base_de_dados!$T:$T,base_de_dados!$B:$B,$B665,base_de_dados!$G:$G,H$61,base_de_dados!$H:$H,$L$1,base_de_dados!$C:$C,$A665,base_de_dados!$M:$M,"&lt;=2014",base_de_dados!$O:$O,"&gt;=42004")</f>
        <v>0</v>
      </c>
      <c r="I665" s="5">
        <f>SUMIFS(base_de_dados!$T:$T,base_de_dados!$B:$B,$B665,base_de_dados!$G:$G,I$61,base_de_dados!$H:$H,$L$1,base_de_dados!$C:$C,$A665,base_de_dados!$M:$M,"&lt;=2014",base_de_dados!$O:$O,"&gt;=42004")</f>
        <v>0</v>
      </c>
      <c r="J665" s="5">
        <f>SUMIFS(base_de_dados!$T:$T,base_de_dados!$B:$B,$B665,base_de_dados!$G:$G,J$61,base_de_dados!$H:$H,$L$1,base_de_dados!$C:$C,$A665,base_de_dados!$M:$M,"&lt;=2014",base_de_dados!$O:$O,"&gt;=42004")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SUMIFS(base_de_dados!$T:$T,base_de_dados!$B:$B,$B666,base_de_dados!$G:$G,C$61,base_de_dados!$H:$H,$L$1,base_de_dados!$C:$C,$A666,base_de_dados!$M:$M,"&lt;=2014",base_de_dados!$O:$O,"&gt;=42004")</f>
        <v>0</v>
      </c>
      <c r="D666" s="5">
        <f>SUMIFS(base_de_dados!$T:$T,base_de_dados!$B:$B,$B666,base_de_dados!$G:$G,D$61,base_de_dados!$H:$H,$L$1,base_de_dados!$C:$C,$A666,base_de_dados!$M:$M,"&lt;=2014",base_de_dados!$O:$O,"&gt;=42004")</f>
        <v>0</v>
      </c>
      <c r="E666" s="5">
        <f>SUMIFS(base_de_dados!$T:$T,base_de_dados!$B:$B,$B666,base_de_dados!$G:$G,E$61,base_de_dados!$H:$H,$L$1,base_de_dados!$C:$C,$A666,base_de_dados!$M:$M,"&lt;=2014",base_de_dados!$O:$O,"&gt;=42004")</f>
        <v>0</v>
      </c>
      <c r="F666" s="5">
        <f>SUMIFS(base_de_dados!$T:$T,base_de_dados!$B:$B,$B666,base_de_dados!$G:$G,F$61,base_de_dados!$H:$H,$L$1,base_de_dados!$C:$C,$A666,base_de_dados!$M:$M,"&lt;=2014",base_de_dados!$O:$O,"&gt;=42004")</f>
        <v>0</v>
      </c>
      <c r="G666" s="5">
        <f>SUMIFS(base_de_dados!$T:$T,base_de_dados!$B:$B,$B666,base_de_dados!$G:$G,G$61,base_de_dados!$H:$H,$L$1,base_de_dados!$C:$C,$A666,base_de_dados!$M:$M,"&lt;=2014",base_de_dados!$O:$O,"&gt;=42004")</f>
        <v>0</v>
      </c>
      <c r="H666" s="5">
        <f>SUMIFS(base_de_dados!$T:$T,base_de_dados!$B:$B,$B666,base_de_dados!$G:$G,H$61,base_de_dados!$H:$H,$L$1,base_de_dados!$C:$C,$A666,base_de_dados!$M:$M,"&lt;=2014",base_de_dados!$O:$O,"&gt;=42004")</f>
        <v>0</v>
      </c>
      <c r="I666" s="5">
        <f>SUMIFS(base_de_dados!$T:$T,base_de_dados!$B:$B,$B666,base_de_dados!$G:$G,I$61,base_de_dados!$H:$H,$L$1,base_de_dados!$C:$C,$A666,base_de_dados!$M:$M,"&lt;=2014",base_de_dados!$O:$O,"&gt;=42004")</f>
        <v>0</v>
      </c>
      <c r="J666" s="5">
        <f>SUMIFS(base_de_dados!$T:$T,base_de_dados!$B:$B,$B666,base_de_dados!$G:$G,J$61,base_de_dados!$H:$H,$L$1,base_de_dados!$C:$C,$A666,base_de_dados!$M:$M,"&lt;=2014",base_de_dados!$O:$O,"&gt;=42004")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SUMIFS(base_de_dados!$T:$T,base_de_dados!$B:$B,$B667,base_de_dados!$G:$G,C$61,base_de_dados!$H:$H,$L$1,base_de_dados!$C:$C,$A667,base_de_dados!$M:$M,"&lt;=2014",base_de_dados!$O:$O,"&gt;=42004")</f>
        <v>0</v>
      </c>
      <c r="D667" s="5">
        <f>SUMIFS(base_de_dados!$T:$T,base_de_dados!$B:$B,$B667,base_de_dados!$G:$G,D$61,base_de_dados!$H:$H,$L$1,base_de_dados!$C:$C,$A667,base_de_dados!$M:$M,"&lt;=2014",base_de_dados!$O:$O,"&gt;=42004")</f>
        <v>0</v>
      </c>
      <c r="E667" s="5">
        <f>SUMIFS(base_de_dados!$T:$T,base_de_dados!$B:$B,$B667,base_de_dados!$G:$G,E$61,base_de_dados!$H:$H,$L$1,base_de_dados!$C:$C,$A667,base_de_dados!$M:$M,"&lt;=2014",base_de_dados!$O:$O,"&gt;=42004")</f>
        <v>0</v>
      </c>
      <c r="F667" s="5">
        <f>SUMIFS(base_de_dados!$T:$T,base_de_dados!$B:$B,$B667,base_de_dados!$G:$G,F$61,base_de_dados!$H:$H,$L$1,base_de_dados!$C:$C,$A667,base_de_dados!$M:$M,"&lt;=2014",base_de_dados!$O:$O,"&gt;=42004")</f>
        <v>0</v>
      </c>
      <c r="G667" s="5">
        <f>SUMIFS(base_de_dados!$T:$T,base_de_dados!$B:$B,$B667,base_de_dados!$G:$G,G$61,base_de_dados!$H:$H,$L$1,base_de_dados!$C:$C,$A667,base_de_dados!$M:$M,"&lt;=2014",base_de_dados!$O:$O,"&gt;=42004")</f>
        <v>0</v>
      </c>
      <c r="H667" s="5">
        <f>SUMIFS(base_de_dados!$T:$T,base_de_dados!$B:$B,$B667,base_de_dados!$G:$G,H$61,base_de_dados!$H:$H,$L$1,base_de_dados!$C:$C,$A667,base_de_dados!$M:$M,"&lt;=2014",base_de_dados!$O:$O,"&gt;=42004")</f>
        <v>0</v>
      </c>
      <c r="I667" s="5">
        <f>SUMIFS(base_de_dados!$T:$T,base_de_dados!$B:$B,$B667,base_de_dados!$G:$G,I$61,base_de_dados!$H:$H,$L$1,base_de_dados!$C:$C,$A667,base_de_dados!$M:$M,"&lt;=2014",base_de_dados!$O:$O,"&gt;=42004")</f>
        <v>0</v>
      </c>
      <c r="J667" s="5">
        <f>SUMIFS(base_de_dados!$T:$T,base_de_dados!$B:$B,$B667,base_de_dados!$G:$G,J$61,base_de_dados!$H:$H,$L$1,base_de_dados!$C:$C,$A667,base_de_dados!$M:$M,"&lt;=2014",base_de_dados!$O:$O,"&gt;=42004")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SUMIFS(base_de_dados!$T:$T,base_de_dados!$B:$B,$B668,base_de_dados!$G:$G,C$61,base_de_dados!$H:$H,$L$1,base_de_dados!$C:$C,$A668,base_de_dados!$M:$M,"&lt;=2014",base_de_dados!$O:$O,"&gt;=42004")</f>
        <v>0</v>
      </c>
      <c r="D668" s="5">
        <f>SUMIFS(base_de_dados!$T:$T,base_de_dados!$B:$B,$B668,base_de_dados!$G:$G,D$61,base_de_dados!$H:$H,$L$1,base_de_dados!$C:$C,$A668,base_de_dados!$M:$M,"&lt;=2014",base_de_dados!$O:$O,"&gt;=42004")</f>
        <v>4.3055555555555555E-2</v>
      </c>
      <c r="E668" s="5">
        <f>SUMIFS(base_de_dados!$T:$T,base_de_dados!$B:$B,$B668,base_de_dados!$G:$G,E$61,base_de_dados!$H:$H,$L$1,base_de_dados!$C:$C,$A668,base_de_dados!$M:$M,"&lt;=2014",base_de_dados!$O:$O,"&gt;=42004")</f>
        <v>2.7397260273972601E-2</v>
      </c>
      <c r="F668" s="5">
        <f>SUMIFS(base_de_dados!$T:$T,base_de_dados!$B:$B,$B668,base_de_dados!$G:$G,F$61,base_de_dados!$H:$H,$L$1,base_de_dados!$C:$C,$A668,base_de_dados!$M:$M,"&lt;=2014",base_de_dados!$O:$O,"&gt;=42004")</f>
        <v>2.5643835616438355E-3</v>
      </c>
      <c r="G668" s="5">
        <f>SUMIFS(base_de_dados!$T:$T,base_de_dados!$B:$B,$B668,base_de_dados!$G:$G,G$61,base_de_dados!$H:$H,$L$1,base_de_dados!$C:$C,$A668,base_de_dados!$M:$M,"&lt;=2014",base_de_dados!$O:$O,"&gt;=42004")</f>
        <v>0</v>
      </c>
      <c r="H668" s="5">
        <f>SUMIFS(base_de_dados!$T:$T,base_de_dados!$B:$B,$B668,base_de_dados!$G:$G,H$61,base_de_dados!$H:$H,$L$1,base_de_dados!$C:$C,$A668,base_de_dados!$M:$M,"&lt;=2014",base_de_dados!$O:$O,"&gt;=42004")</f>
        <v>0</v>
      </c>
      <c r="I668" s="5">
        <f>SUMIFS(base_de_dados!$T:$T,base_de_dados!$B:$B,$B668,base_de_dados!$G:$G,I$61,base_de_dados!$H:$H,$L$1,base_de_dados!$C:$C,$A668,base_de_dados!$M:$M,"&lt;=2014",base_de_dados!$O:$O,"&gt;=42004")</f>
        <v>0</v>
      </c>
      <c r="J668" s="5">
        <f>SUMIFS(base_de_dados!$T:$T,base_de_dados!$B:$B,$B668,base_de_dados!$G:$G,J$61,base_de_dados!$H:$H,$L$1,base_de_dados!$C:$C,$A668,base_de_dados!$M:$M,"&lt;=2014",base_de_dados!$O:$O,"&gt;=42004")</f>
        <v>0</v>
      </c>
      <c r="K668" s="32">
        <f t="shared" si="14"/>
        <v>7.3017199391171989E-2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SUMIFS(base_de_dados!$T:$T,base_de_dados!$B:$B,$B669,base_de_dados!$G:$G,C$61,base_de_dados!$H:$H,$L$1,base_de_dados!$C:$C,$A669,base_de_dados!$M:$M,"&lt;=2014",base_de_dados!$O:$O,"&gt;=42004")</f>
        <v>0</v>
      </c>
      <c r="D669" s="5">
        <f>SUMIFS(base_de_dados!$T:$T,base_de_dados!$B:$B,$B669,base_de_dados!$G:$G,D$61,base_de_dados!$H:$H,$L$1,base_de_dados!$C:$C,$A669,base_de_dados!$M:$M,"&lt;=2014",base_de_dados!$O:$O,"&gt;=42004")</f>
        <v>0</v>
      </c>
      <c r="E669" s="5">
        <f>SUMIFS(base_de_dados!$T:$T,base_de_dados!$B:$B,$B669,base_de_dados!$G:$G,E$61,base_de_dados!$H:$H,$L$1,base_de_dados!$C:$C,$A669,base_de_dados!$M:$M,"&lt;=2014",base_de_dados!$O:$O,"&gt;=42004")</f>
        <v>0</v>
      </c>
      <c r="F669" s="5">
        <f>SUMIFS(base_de_dados!$T:$T,base_de_dados!$B:$B,$B669,base_de_dados!$G:$G,F$61,base_de_dados!$H:$H,$L$1,base_de_dados!$C:$C,$A669,base_de_dados!$M:$M,"&lt;=2014",base_de_dados!$O:$O,"&gt;=42004")</f>
        <v>3.7732115677321155E-3</v>
      </c>
      <c r="G669" s="5">
        <f>SUMIFS(base_de_dados!$T:$T,base_de_dados!$B:$B,$B669,base_de_dados!$G:$G,G$61,base_de_dados!$H:$H,$L$1,base_de_dados!$C:$C,$A669,base_de_dados!$M:$M,"&lt;=2014",base_de_dados!$O:$O,"&gt;=42004")</f>
        <v>0</v>
      </c>
      <c r="H669" s="5">
        <f>SUMIFS(base_de_dados!$T:$T,base_de_dados!$B:$B,$B669,base_de_dados!$G:$G,H$61,base_de_dados!$H:$H,$L$1,base_de_dados!$C:$C,$A669,base_de_dados!$M:$M,"&lt;=2014",base_de_dados!$O:$O,"&gt;=42004")</f>
        <v>0</v>
      </c>
      <c r="I669" s="5">
        <f>SUMIFS(base_de_dados!$T:$T,base_de_dados!$B:$B,$B669,base_de_dados!$G:$G,I$61,base_de_dados!$H:$H,$L$1,base_de_dados!$C:$C,$A669,base_de_dados!$M:$M,"&lt;=2014",base_de_dados!$O:$O,"&gt;=42004")</f>
        <v>0</v>
      </c>
      <c r="J669" s="5">
        <f>SUMIFS(base_de_dados!$T:$T,base_de_dados!$B:$B,$B669,base_de_dados!$G:$G,J$61,base_de_dados!$H:$H,$L$1,base_de_dados!$C:$C,$A669,base_de_dados!$M:$M,"&lt;=2014",base_de_dados!$O:$O,"&gt;=42004")</f>
        <v>0</v>
      </c>
      <c r="K669" s="32">
        <f t="shared" si="14"/>
        <v>3.7732115677321155E-3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SUMIFS(base_de_dados!$T:$T,base_de_dados!$B:$B,$B670,base_de_dados!$G:$G,C$61,base_de_dados!$H:$H,$L$1,base_de_dados!$C:$C,$A670,base_de_dados!$M:$M,"&lt;=2014",base_de_dados!$O:$O,"&gt;=42004")</f>
        <v>0</v>
      </c>
      <c r="D670" s="5">
        <f>SUMIFS(base_de_dados!$T:$T,base_de_dados!$B:$B,$B670,base_de_dados!$G:$G,D$61,base_de_dados!$H:$H,$L$1,base_de_dados!$C:$C,$A670,base_de_dados!$M:$M,"&lt;=2014",base_de_dados!$O:$O,"&gt;=42004")</f>
        <v>0</v>
      </c>
      <c r="E670" s="5">
        <f>SUMIFS(base_de_dados!$T:$T,base_de_dados!$B:$B,$B670,base_de_dados!$G:$G,E$61,base_de_dados!$H:$H,$L$1,base_de_dados!$C:$C,$A670,base_de_dados!$M:$M,"&lt;=2014",base_de_dados!$O:$O,"&gt;=42004")</f>
        <v>0</v>
      </c>
      <c r="F670" s="5">
        <f>SUMIFS(base_de_dados!$T:$T,base_de_dados!$B:$B,$B670,base_de_dados!$G:$G,F$61,base_de_dados!$H:$H,$L$1,base_de_dados!$C:$C,$A670,base_de_dados!$M:$M,"&lt;=2014",base_de_dados!$O:$O,"&gt;=42004")</f>
        <v>2.7587519025875189E-2</v>
      </c>
      <c r="G670" s="5">
        <f>SUMIFS(base_de_dados!$T:$T,base_de_dados!$B:$B,$B670,base_de_dados!$G:$G,G$61,base_de_dados!$H:$H,$L$1,base_de_dados!$C:$C,$A670,base_de_dados!$M:$M,"&lt;=2014",base_de_dados!$O:$O,"&gt;=42004")</f>
        <v>0</v>
      </c>
      <c r="H670" s="5">
        <f>SUMIFS(base_de_dados!$T:$T,base_de_dados!$B:$B,$B670,base_de_dados!$G:$G,H$61,base_de_dados!$H:$H,$L$1,base_de_dados!$C:$C,$A670,base_de_dados!$M:$M,"&lt;=2014",base_de_dados!$O:$O,"&gt;=42004")</f>
        <v>0</v>
      </c>
      <c r="I670" s="5">
        <f>SUMIFS(base_de_dados!$T:$T,base_de_dados!$B:$B,$B670,base_de_dados!$G:$G,I$61,base_de_dados!$H:$H,$L$1,base_de_dados!$C:$C,$A670,base_de_dados!$M:$M,"&lt;=2014",base_de_dados!$O:$O,"&gt;=42004")</f>
        <v>0</v>
      </c>
      <c r="J670" s="5">
        <f>SUMIFS(base_de_dados!$T:$T,base_de_dados!$B:$B,$B670,base_de_dados!$G:$G,J$61,base_de_dados!$H:$H,$L$1,base_de_dados!$C:$C,$A670,base_de_dados!$M:$M,"&lt;=2014",base_de_dados!$O:$O,"&gt;=42004")</f>
        <v>0</v>
      </c>
      <c r="K670" s="32">
        <f t="shared" si="14"/>
        <v>2.7587519025875189E-2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SUMIFS(base_de_dados!$T:$T,base_de_dados!$B:$B,$B671,base_de_dados!$G:$G,C$61,base_de_dados!$H:$H,$L$1,base_de_dados!$C:$C,$A671,base_de_dados!$M:$M,"&lt;=2014",base_de_dados!$O:$O,"&gt;=42004")</f>
        <v>0</v>
      </c>
      <c r="D671" s="5">
        <f>SUMIFS(base_de_dados!$T:$T,base_de_dados!$B:$B,$B671,base_de_dados!$G:$G,D$61,base_de_dados!$H:$H,$L$1,base_de_dados!$C:$C,$A671,base_de_dados!$M:$M,"&lt;=2014",base_de_dados!$O:$O,"&gt;=42004")</f>
        <v>0</v>
      </c>
      <c r="E671" s="5">
        <f>SUMIFS(base_de_dados!$T:$T,base_de_dados!$B:$B,$B671,base_de_dados!$G:$G,E$61,base_de_dados!$H:$H,$L$1,base_de_dados!$C:$C,$A671,base_de_dados!$M:$M,"&lt;=2014",base_de_dados!$O:$O,"&gt;=42004")</f>
        <v>0</v>
      </c>
      <c r="F671" s="5">
        <f>SUMIFS(base_de_dados!$T:$T,base_de_dados!$B:$B,$B671,base_de_dados!$G:$G,F$61,base_de_dados!$H:$H,$L$1,base_de_dados!$C:$C,$A671,base_de_dados!$M:$M,"&lt;=2014",base_de_dados!$O:$O,"&gt;=42004")</f>
        <v>0</v>
      </c>
      <c r="G671" s="5">
        <f>SUMIFS(base_de_dados!$T:$T,base_de_dados!$B:$B,$B671,base_de_dados!$G:$G,G$61,base_de_dados!$H:$H,$L$1,base_de_dados!$C:$C,$A671,base_de_dados!$M:$M,"&lt;=2014",base_de_dados!$O:$O,"&gt;=42004")</f>
        <v>0</v>
      </c>
      <c r="H671" s="5">
        <f>SUMIFS(base_de_dados!$T:$T,base_de_dados!$B:$B,$B671,base_de_dados!$G:$G,H$61,base_de_dados!$H:$H,$L$1,base_de_dados!$C:$C,$A671,base_de_dados!$M:$M,"&lt;=2014",base_de_dados!$O:$O,"&gt;=42004")</f>
        <v>0</v>
      </c>
      <c r="I671" s="5">
        <f>SUMIFS(base_de_dados!$T:$T,base_de_dados!$B:$B,$B671,base_de_dados!$G:$G,I$61,base_de_dados!$H:$H,$L$1,base_de_dados!$C:$C,$A671,base_de_dados!$M:$M,"&lt;=2014",base_de_dados!$O:$O,"&gt;=42004")</f>
        <v>0</v>
      </c>
      <c r="J671" s="5">
        <f>SUMIFS(base_de_dados!$T:$T,base_de_dados!$B:$B,$B671,base_de_dados!$G:$G,J$61,base_de_dados!$H:$H,$L$1,base_de_dados!$C:$C,$A671,base_de_dados!$M:$M,"&lt;=2014",base_de_dados!$O:$O,"&gt;=42004")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SUMIFS(base_de_dados!$T:$T,base_de_dados!$B:$B,$B672,base_de_dados!$G:$G,C$61,base_de_dados!$H:$H,$L$1,base_de_dados!$C:$C,$A672,base_de_dados!$M:$M,"&lt;=2014",base_de_dados!$O:$O,"&gt;=42004")</f>
        <v>0</v>
      </c>
      <c r="D672" s="5">
        <f>SUMIFS(base_de_dados!$T:$T,base_de_dados!$B:$B,$B672,base_de_dados!$G:$G,D$61,base_de_dados!$H:$H,$L$1,base_de_dados!$C:$C,$A672,base_de_dados!$M:$M,"&lt;=2014",base_de_dados!$O:$O,"&gt;=42004")</f>
        <v>0</v>
      </c>
      <c r="E672" s="5">
        <f>SUMIFS(base_de_dados!$T:$T,base_de_dados!$B:$B,$B672,base_de_dados!$G:$G,E$61,base_de_dados!$H:$H,$L$1,base_de_dados!$C:$C,$A672,base_de_dados!$M:$M,"&lt;=2014",base_de_dados!$O:$O,"&gt;=42004")</f>
        <v>0</v>
      </c>
      <c r="F672" s="5">
        <f>SUMIFS(base_de_dados!$T:$T,base_de_dados!$B:$B,$B672,base_de_dados!$G:$G,F$61,base_de_dados!$H:$H,$L$1,base_de_dados!$C:$C,$A672,base_de_dados!$M:$M,"&lt;=2014",base_de_dados!$O:$O,"&gt;=42004")</f>
        <v>0</v>
      </c>
      <c r="G672" s="5">
        <f>SUMIFS(base_de_dados!$T:$T,base_de_dados!$B:$B,$B672,base_de_dados!$G:$G,G$61,base_de_dados!$H:$H,$L$1,base_de_dados!$C:$C,$A672,base_de_dados!$M:$M,"&lt;=2014",base_de_dados!$O:$O,"&gt;=42004")</f>
        <v>0</v>
      </c>
      <c r="H672" s="5">
        <f>SUMIFS(base_de_dados!$T:$T,base_de_dados!$B:$B,$B672,base_de_dados!$G:$G,H$61,base_de_dados!$H:$H,$L$1,base_de_dados!$C:$C,$A672,base_de_dados!$M:$M,"&lt;=2014",base_de_dados!$O:$O,"&gt;=42004")</f>
        <v>0</v>
      </c>
      <c r="I672" s="5">
        <f>SUMIFS(base_de_dados!$T:$T,base_de_dados!$B:$B,$B672,base_de_dados!$G:$G,I$61,base_de_dados!$H:$H,$L$1,base_de_dados!$C:$C,$A672,base_de_dados!$M:$M,"&lt;=2014",base_de_dados!$O:$O,"&gt;=42004")</f>
        <v>0</v>
      </c>
      <c r="J672" s="5">
        <f>SUMIFS(base_de_dados!$T:$T,base_de_dados!$B:$B,$B672,base_de_dados!$G:$G,J$61,base_de_dados!$H:$H,$L$1,base_de_dados!$C:$C,$A672,base_de_dados!$M:$M,"&lt;=2014",base_de_dados!$O:$O,"&gt;=42004")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SUMIFS(base_de_dados!$T:$T,base_de_dados!$B:$B,$B673,base_de_dados!$G:$G,C$61,base_de_dados!$H:$H,$L$1,base_de_dados!$C:$C,$A673,base_de_dados!$M:$M,"&lt;=2014",base_de_dados!$O:$O,"&gt;=42004")</f>
        <v>0</v>
      </c>
      <c r="D673" s="5">
        <f>SUMIFS(base_de_dados!$T:$T,base_de_dados!$B:$B,$B673,base_de_dados!$G:$G,D$61,base_de_dados!$H:$H,$L$1,base_de_dados!$C:$C,$A673,base_de_dados!$M:$M,"&lt;=2014",base_de_dados!$O:$O,"&gt;=42004")</f>
        <v>0</v>
      </c>
      <c r="E673" s="5">
        <f>SUMIFS(base_de_dados!$T:$T,base_de_dados!$B:$B,$B673,base_de_dados!$G:$G,E$61,base_de_dados!$H:$H,$L$1,base_de_dados!$C:$C,$A673,base_de_dados!$M:$M,"&lt;=2014",base_de_dados!$O:$O,"&gt;=42004")</f>
        <v>0</v>
      </c>
      <c r="F673" s="5">
        <f>SUMIFS(base_de_dados!$T:$T,base_de_dados!$B:$B,$B673,base_de_dados!$G:$G,F$61,base_de_dados!$H:$H,$L$1,base_de_dados!$C:$C,$A673,base_de_dados!$M:$M,"&lt;=2014",base_de_dados!$O:$O,"&gt;=42004")</f>
        <v>0</v>
      </c>
      <c r="G673" s="5">
        <f>SUMIFS(base_de_dados!$T:$T,base_de_dados!$B:$B,$B673,base_de_dados!$G:$G,G$61,base_de_dados!$H:$H,$L$1,base_de_dados!$C:$C,$A673,base_de_dados!$M:$M,"&lt;=2014",base_de_dados!$O:$O,"&gt;=42004")</f>
        <v>0</v>
      </c>
      <c r="H673" s="5">
        <f>SUMIFS(base_de_dados!$T:$T,base_de_dados!$B:$B,$B673,base_de_dados!$G:$G,H$61,base_de_dados!$H:$H,$L$1,base_de_dados!$C:$C,$A673,base_de_dados!$M:$M,"&lt;=2014",base_de_dados!$O:$O,"&gt;=42004")</f>
        <v>0</v>
      </c>
      <c r="I673" s="5">
        <f>SUMIFS(base_de_dados!$T:$T,base_de_dados!$B:$B,$B673,base_de_dados!$G:$G,I$61,base_de_dados!$H:$H,$L$1,base_de_dados!$C:$C,$A673,base_de_dados!$M:$M,"&lt;=2014",base_de_dados!$O:$O,"&gt;=42004")</f>
        <v>0</v>
      </c>
      <c r="J673" s="5">
        <f>SUMIFS(base_de_dados!$T:$T,base_de_dados!$B:$B,$B673,base_de_dados!$G:$G,J$61,base_de_dados!$H:$H,$L$1,base_de_dados!$C:$C,$A673,base_de_dados!$M:$M,"&lt;=2014",base_de_dados!$O:$O,"&gt;=42004")</f>
        <v>0</v>
      </c>
      <c r="K673" s="32">
        <f t="shared" si="14"/>
        <v>0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SUMIFS(base_de_dados!$T:$T,base_de_dados!$B:$B,$B674,base_de_dados!$G:$G,C$61,base_de_dados!$H:$H,$L$1,base_de_dados!$C:$C,$A674,base_de_dados!$M:$M,"&lt;=2014",base_de_dados!$O:$O,"&gt;=42004")</f>
        <v>0</v>
      </c>
      <c r="D674" s="5">
        <f>SUMIFS(base_de_dados!$T:$T,base_de_dados!$B:$B,$B674,base_de_dados!$G:$G,D$61,base_de_dados!$H:$H,$L$1,base_de_dados!$C:$C,$A674,base_de_dados!$M:$M,"&lt;=2014",base_de_dados!$O:$O,"&gt;=42004")</f>
        <v>0</v>
      </c>
      <c r="E674" s="5">
        <f>SUMIFS(base_de_dados!$T:$T,base_de_dados!$B:$B,$B674,base_de_dados!$G:$G,E$61,base_de_dados!$H:$H,$L$1,base_de_dados!$C:$C,$A674,base_de_dados!$M:$M,"&lt;=2014",base_de_dados!$O:$O,"&gt;=42004")</f>
        <v>0</v>
      </c>
      <c r="F674" s="5">
        <f>SUMIFS(base_de_dados!$T:$T,base_de_dados!$B:$B,$B674,base_de_dados!$G:$G,F$61,base_de_dados!$H:$H,$L$1,base_de_dados!$C:$C,$A674,base_de_dados!$M:$M,"&lt;=2014",base_de_dados!$O:$O,"&gt;=42004")</f>
        <v>0</v>
      </c>
      <c r="G674" s="5">
        <f>SUMIFS(base_de_dados!$T:$T,base_de_dados!$B:$B,$B674,base_de_dados!$G:$G,G$61,base_de_dados!$H:$H,$L$1,base_de_dados!$C:$C,$A674,base_de_dados!$M:$M,"&lt;=2014",base_de_dados!$O:$O,"&gt;=42004")</f>
        <v>0</v>
      </c>
      <c r="H674" s="5">
        <f>SUMIFS(base_de_dados!$T:$T,base_de_dados!$B:$B,$B674,base_de_dados!$G:$G,H$61,base_de_dados!$H:$H,$L$1,base_de_dados!$C:$C,$A674,base_de_dados!$M:$M,"&lt;=2014",base_de_dados!$O:$O,"&gt;=42004")</f>
        <v>0</v>
      </c>
      <c r="I674" s="5">
        <f>SUMIFS(base_de_dados!$T:$T,base_de_dados!$B:$B,$B674,base_de_dados!$G:$G,I$61,base_de_dados!$H:$H,$L$1,base_de_dados!$C:$C,$A674,base_de_dados!$M:$M,"&lt;=2014",base_de_dados!$O:$O,"&gt;=42004")</f>
        <v>0</v>
      </c>
      <c r="J674" s="5">
        <f>SUMIFS(base_de_dados!$T:$T,base_de_dados!$B:$B,$B674,base_de_dados!$G:$G,J$61,base_de_dados!$H:$H,$L$1,base_de_dados!$C:$C,$A674,base_de_dados!$M:$M,"&lt;=2014",base_de_dados!$O:$O,"&gt;=42004")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SUMIFS(base_de_dados!$T:$T,base_de_dados!$B:$B,$B675,base_de_dados!$G:$G,C$61,base_de_dados!$H:$H,$L$1,base_de_dados!$C:$C,$A675,base_de_dados!$M:$M,"&lt;=2014",base_de_dados!$O:$O,"&gt;=42004")</f>
        <v>0</v>
      </c>
      <c r="D675" s="5">
        <f>SUMIFS(base_de_dados!$T:$T,base_de_dados!$B:$B,$B675,base_de_dados!$G:$G,D$61,base_de_dados!$H:$H,$L$1,base_de_dados!$C:$C,$A675,base_de_dados!$M:$M,"&lt;=2014",base_de_dados!$O:$O,"&gt;=42004")</f>
        <v>0</v>
      </c>
      <c r="E675" s="5">
        <f>SUMIFS(base_de_dados!$T:$T,base_de_dados!$B:$B,$B675,base_de_dados!$G:$G,E$61,base_de_dados!$H:$H,$L$1,base_de_dados!$C:$C,$A675,base_de_dados!$M:$M,"&lt;=2014",base_de_dados!$O:$O,"&gt;=42004")</f>
        <v>0</v>
      </c>
      <c r="F675" s="5">
        <f>SUMIFS(base_de_dados!$T:$T,base_de_dados!$B:$B,$B675,base_de_dados!$G:$G,F$61,base_de_dados!$H:$H,$L$1,base_de_dados!$C:$C,$A675,base_de_dados!$M:$M,"&lt;=2014",base_de_dados!$O:$O,"&gt;=42004")</f>
        <v>0</v>
      </c>
      <c r="G675" s="5">
        <f>SUMIFS(base_de_dados!$T:$T,base_de_dados!$B:$B,$B675,base_de_dados!$G:$G,G$61,base_de_dados!$H:$H,$L$1,base_de_dados!$C:$C,$A675,base_de_dados!$M:$M,"&lt;=2014",base_de_dados!$O:$O,"&gt;=42004")</f>
        <v>0</v>
      </c>
      <c r="H675" s="5">
        <f>SUMIFS(base_de_dados!$T:$T,base_de_dados!$B:$B,$B675,base_de_dados!$G:$G,H$61,base_de_dados!$H:$H,$L$1,base_de_dados!$C:$C,$A675,base_de_dados!$M:$M,"&lt;=2014",base_de_dados!$O:$O,"&gt;=42004")</f>
        <v>0</v>
      </c>
      <c r="I675" s="5">
        <f>SUMIFS(base_de_dados!$T:$T,base_de_dados!$B:$B,$B675,base_de_dados!$G:$G,I$61,base_de_dados!$H:$H,$L$1,base_de_dados!$C:$C,$A675,base_de_dados!$M:$M,"&lt;=2014",base_de_dados!$O:$O,"&gt;=42004")</f>
        <v>0</v>
      </c>
      <c r="J675" s="5">
        <f>SUMIFS(base_de_dados!$T:$T,base_de_dados!$B:$B,$B675,base_de_dados!$G:$G,J$61,base_de_dados!$H:$H,$L$1,base_de_dados!$C:$C,$A675,base_de_dados!$M:$M,"&lt;=2014",base_de_dados!$O:$O,"&gt;=42004")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SUMIFS(base_de_dados!$T:$T,base_de_dados!$B:$B,$B676,base_de_dados!$G:$G,C$61,base_de_dados!$H:$H,$L$1,base_de_dados!$C:$C,$A676,base_de_dados!$M:$M,"&lt;=2014",base_de_dados!$O:$O,"&gt;=42004")</f>
        <v>0</v>
      </c>
      <c r="D676" s="5">
        <f>SUMIFS(base_de_dados!$T:$T,base_de_dados!$B:$B,$B676,base_de_dados!$G:$G,D$61,base_de_dados!$H:$H,$L$1,base_de_dados!$C:$C,$A676,base_de_dados!$M:$M,"&lt;=2014",base_de_dados!$O:$O,"&gt;=42004")</f>
        <v>0</v>
      </c>
      <c r="E676" s="5">
        <f>SUMIFS(base_de_dados!$T:$T,base_de_dados!$B:$B,$B676,base_de_dados!$G:$G,E$61,base_de_dados!$H:$H,$L$1,base_de_dados!$C:$C,$A676,base_de_dados!$M:$M,"&lt;=2014",base_de_dados!$O:$O,"&gt;=42004")</f>
        <v>0</v>
      </c>
      <c r="F676" s="5">
        <f>SUMIFS(base_de_dados!$T:$T,base_de_dados!$B:$B,$B676,base_de_dados!$G:$G,F$61,base_de_dados!$H:$H,$L$1,base_de_dados!$C:$C,$A676,base_de_dados!$M:$M,"&lt;=2014",base_de_dados!$O:$O,"&gt;=42004")</f>
        <v>0</v>
      </c>
      <c r="G676" s="5">
        <f>SUMIFS(base_de_dados!$T:$T,base_de_dados!$B:$B,$B676,base_de_dados!$G:$G,G$61,base_de_dados!$H:$H,$L$1,base_de_dados!$C:$C,$A676,base_de_dados!$M:$M,"&lt;=2014",base_de_dados!$O:$O,"&gt;=42004")</f>
        <v>0</v>
      </c>
      <c r="H676" s="5">
        <f>SUMIFS(base_de_dados!$T:$T,base_de_dados!$B:$B,$B676,base_de_dados!$G:$G,H$61,base_de_dados!$H:$H,$L$1,base_de_dados!$C:$C,$A676,base_de_dados!$M:$M,"&lt;=2014",base_de_dados!$O:$O,"&gt;=42004")</f>
        <v>0</v>
      </c>
      <c r="I676" s="5">
        <f>SUMIFS(base_de_dados!$T:$T,base_de_dados!$B:$B,$B676,base_de_dados!$G:$G,I$61,base_de_dados!$H:$H,$L$1,base_de_dados!$C:$C,$A676,base_de_dados!$M:$M,"&lt;=2014",base_de_dados!$O:$O,"&gt;=42004")</f>
        <v>0</v>
      </c>
      <c r="J676" s="5">
        <f>SUMIFS(base_de_dados!$T:$T,base_de_dados!$B:$B,$B676,base_de_dados!$G:$G,J$61,base_de_dados!$H:$H,$L$1,base_de_dados!$C:$C,$A676,base_de_dados!$M:$M,"&lt;=2014",base_de_dados!$O:$O,"&gt;=42004")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SUMIFS(base_de_dados!$T:$T,base_de_dados!$B:$B,$B677,base_de_dados!$G:$G,C$61,base_de_dados!$H:$H,$L$1,base_de_dados!$C:$C,$A677,base_de_dados!$M:$M,"&lt;=2014",base_de_dados!$O:$O,"&gt;=42004")</f>
        <v>1.1460527777777778</v>
      </c>
      <c r="D677" s="5">
        <f>SUMIFS(base_de_dados!$T:$T,base_de_dados!$B:$B,$B677,base_de_dados!$G:$G,D$61,base_de_dados!$H:$H,$L$1,base_de_dados!$C:$C,$A677,base_de_dados!$M:$M,"&lt;=2014",base_de_dados!$O:$O,"&gt;=42004")</f>
        <v>6.9444444444444441E-3</v>
      </c>
      <c r="E677" s="5">
        <f>SUMIFS(base_de_dados!$T:$T,base_de_dados!$B:$B,$B677,base_de_dados!$G:$G,E$61,base_de_dados!$H:$H,$L$1,base_de_dados!$C:$C,$A677,base_de_dados!$M:$M,"&lt;=2014",base_de_dados!$O:$O,"&gt;=42004")</f>
        <v>1.6171993911719938E-2</v>
      </c>
      <c r="F677" s="5">
        <f>SUMIFS(base_de_dados!$T:$T,base_de_dados!$B:$B,$B677,base_de_dados!$G:$G,F$61,base_de_dados!$H:$H,$L$1,base_de_dados!$C:$C,$A677,base_de_dados!$M:$M,"&lt;=2014",base_de_dados!$O:$O,"&gt;=42004")</f>
        <v>0</v>
      </c>
      <c r="G677" s="5">
        <f>SUMIFS(base_de_dados!$T:$T,base_de_dados!$B:$B,$B677,base_de_dados!$G:$G,G$61,base_de_dados!$H:$H,$L$1,base_de_dados!$C:$C,$A677,base_de_dados!$M:$M,"&lt;=2014",base_de_dados!$O:$O,"&gt;=42004")</f>
        <v>0</v>
      </c>
      <c r="H677" s="5">
        <f>SUMIFS(base_de_dados!$T:$T,base_de_dados!$B:$B,$B677,base_de_dados!$G:$G,H$61,base_de_dados!$H:$H,$L$1,base_de_dados!$C:$C,$A677,base_de_dados!$M:$M,"&lt;=2014",base_de_dados!$O:$O,"&gt;=42004")</f>
        <v>0</v>
      </c>
      <c r="I677" s="5">
        <f>SUMIFS(base_de_dados!$T:$T,base_de_dados!$B:$B,$B677,base_de_dados!$G:$G,I$61,base_de_dados!$H:$H,$L$1,base_de_dados!$C:$C,$A677,base_de_dados!$M:$M,"&lt;=2014",base_de_dados!$O:$O,"&gt;=42004")</f>
        <v>0</v>
      </c>
      <c r="J677" s="5">
        <f>SUMIFS(base_de_dados!$T:$T,base_de_dados!$B:$B,$B677,base_de_dados!$G:$G,J$61,base_de_dados!$H:$H,$L$1,base_de_dados!$C:$C,$A677,base_de_dados!$M:$M,"&lt;=2014",base_de_dados!$O:$O,"&gt;=42004")</f>
        <v>0</v>
      </c>
      <c r="K677" s="32">
        <f t="shared" si="14"/>
        <v>1.1691692161339422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SUMIFS(base_de_dados!$T:$T,base_de_dados!$B:$B,$B678,base_de_dados!$G:$G,C$61,base_de_dados!$H:$H,$L$1,base_de_dados!$C:$C,$A678,base_de_dados!$M:$M,"&lt;=2014",base_de_dados!$O:$O,"&gt;=42004")</f>
        <v>0</v>
      </c>
      <c r="D678" s="5">
        <f>SUMIFS(base_de_dados!$T:$T,base_de_dados!$B:$B,$B678,base_de_dados!$G:$G,D$61,base_de_dados!$H:$H,$L$1,base_de_dados!$C:$C,$A678,base_de_dados!$M:$M,"&lt;=2014",base_de_dados!$O:$O,"&gt;=42004")</f>
        <v>0</v>
      </c>
      <c r="E678" s="5">
        <f>SUMIFS(base_de_dados!$T:$T,base_de_dados!$B:$B,$B678,base_de_dados!$G:$G,E$61,base_de_dados!$H:$H,$L$1,base_de_dados!$C:$C,$A678,base_de_dados!$M:$M,"&lt;=2014",base_de_dados!$O:$O,"&gt;=42004")</f>
        <v>0</v>
      </c>
      <c r="F678" s="5">
        <f>SUMIFS(base_de_dados!$T:$T,base_de_dados!$B:$B,$B678,base_de_dados!$G:$G,F$61,base_de_dados!$H:$H,$L$1,base_de_dados!$C:$C,$A678,base_de_dados!$M:$M,"&lt;=2014",base_de_dados!$O:$O,"&gt;=42004")</f>
        <v>4.2453259766615931E-2</v>
      </c>
      <c r="G678" s="5">
        <f>SUMIFS(base_de_dados!$T:$T,base_de_dados!$B:$B,$B678,base_de_dados!$G:$G,G$61,base_de_dados!$H:$H,$L$1,base_de_dados!$C:$C,$A678,base_de_dados!$M:$M,"&lt;=2014",base_de_dados!$O:$O,"&gt;=42004")</f>
        <v>0</v>
      </c>
      <c r="H678" s="5">
        <f>SUMIFS(base_de_dados!$T:$T,base_de_dados!$B:$B,$B678,base_de_dados!$G:$G,H$61,base_de_dados!$H:$H,$L$1,base_de_dados!$C:$C,$A678,base_de_dados!$M:$M,"&lt;=2014",base_de_dados!$O:$O,"&gt;=42004")</f>
        <v>0</v>
      </c>
      <c r="I678" s="5">
        <f>SUMIFS(base_de_dados!$T:$T,base_de_dados!$B:$B,$B678,base_de_dados!$G:$G,I$61,base_de_dados!$H:$H,$L$1,base_de_dados!$C:$C,$A678,base_de_dados!$M:$M,"&lt;=2014",base_de_dados!$O:$O,"&gt;=42004")</f>
        <v>0</v>
      </c>
      <c r="J678" s="5">
        <f>SUMIFS(base_de_dados!$T:$T,base_de_dados!$B:$B,$B678,base_de_dados!$G:$G,J$61,base_de_dados!$H:$H,$L$1,base_de_dados!$C:$C,$A678,base_de_dados!$M:$M,"&lt;=2014",base_de_dados!$O:$O,"&gt;=42004")</f>
        <v>0</v>
      </c>
      <c r="K678" s="32">
        <f t="shared" si="14"/>
        <v>4.2453259766615931E-2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SUMIFS(base_de_dados!$T:$T,base_de_dados!$B:$B,$B679,base_de_dados!$G:$G,C$61,base_de_dados!$H:$H,$L$1,base_de_dados!$C:$C,$A679,base_de_dados!$M:$M,"&lt;=2014",base_de_dados!$O:$O,"&gt;=42004")</f>
        <v>0</v>
      </c>
      <c r="D679" s="5">
        <f>SUMIFS(base_de_dados!$T:$T,base_de_dados!$B:$B,$B679,base_de_dados!$G:$G,D$61,base_de_dados!$H:$H,$L$1,base_de_dados!$C:$C,$A679,base_de_dados!$M:$M,"&lt;=2014",base_de_dados!$O:$O,"&gt;=42004")</f>
        <v>0</v>
      </c>
      <c r="E679" s="5">
        <f>SUMIFS(base_de_dados!$T:$T,base_de_dados!$B:$B,$B679,base_de_dados!$G:$G,E$61,base_de_dados!$H:$H,$L$1,base_de_dados!$C:$C,$A679,base_de_dados!$M:$M,"&lt;=2014",base_de_dados!$O:$O,"&gt;=42004")</f>
        <v>0</v>
      </c>
      <c r="F679" s="5">
        <f>SUMIFS(base_de_dados!$T:$T,base_de_dados!$B:$B,$B679,base_de_dados!$G:$G,F$61,base_de_dados!$H:$H,$L$1,base_de_dados!$C:$C,$A679,base_de_dados!$M:$M,"&lt;=2014",base_de_dados!$O:$O,"&gt;=42004")</f>
        <v>0</v>
      </c>
      <c r="G679" s="5">
        <f>SUMIFS(base_de_dados!$T:$T,base_de_dados!$B:$B,$B679,base_de_dados!$G:$G,G$61,base_de_dados!$H:$H,$L$1,base_de_dados!$C:$C,$A679,base_de_dados!$M:$M,"&lt;=2014",base_de_dados!$O:$O,"&gt;=42004")</f>
        <v>0</v>
      </c>
      <c r="H679" s="5">
        <f>SUMIFS(base_de_dados!$T:$T,base_de_dados!$B:$B,$B679,base_de_dados!$G:$G,H$61,base_de_dados!$H:$H,$L$1,base_de_dados!$C:$C,$A679,base_de_dados!$M:$M,"&lt;=2014",base_de_dados!$O:$O,"&gt;=42004")</f>
        <v>0</v>
      </c>
      <c r="I679" s="5">
        <f>SUMIFS(base_de_dados!$T:$T,base_de_dados!$B:$B,$B679,base_de_dados!$G:$G,I$61,base_de_dados!$H:$H,$L$1,base_de_dados!$C:$C,$A679,base_de_dados!$M:$M,"&lt;=2014",base_de_dados!$O:$O,"&gt;=42004")</f>
        <v>0</v>
      </c>
      <c r="J679" s="5">
        <f>SUMIFS(base_de_dados!$T:$T,base_de_dados!$B:$B,$B679,base_de_dados!$G:$G,J$61,base_de_dados!$H:$H,$L$1,base_de_dados!$C:$C,$A679,base_de_dados!$M:$M,"&lt;=2014",base_de_dados!$O:$O,"&gt;=42004")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SUMIFS(base_de_dados!$T:$T,base_de_dados!$B:$B,$B680,base_de_dados!$G:$G,C$61,base_de_dados!$H:$H,$L$1,base_de_dados!$C:$C,$A680,base_de_dados!$M:$M,"&lt;=2014",base_de_dados!$O:$O,"&gt;=42004")</f>
        <v>0</v>
      </c>
      <c r="D680" s="5">
        <f>SUMIFS(base_de_dados!$T:$T,base_de_dados!$B:$B,$B680,base_de_dados!$G:$G,D$61,base_de_dados!$H:$H,$L$1,base_de_dados!$C:$C,$A680,base_de_dados!$M:$M,"&lt;=2014",base_de_dados!$O:$O,"&gt;=42004")</f>
        <v>0</v>
      </c>
      <c r="E680" s="5">
        <f>SUMIFS(base_de_dados!$T:$T,base_de_dados!$B:$B,$B680,base_de_dados!$G:$G,E$61,base_de_dados!$H:$H,$L$1,base_de_dados!$C:$C,$A680,base_de_dados!$M:$M,"&lt;=2014",base_de_dados!$O:$O,"&gt;=42004")</f>
        <v>0</v>
      </c>
      <c r="F680" s="5">
        <f>SUMIFS(base_de_dados!$T:$T,base_de_dados!$B:$B,$B680,base_de_dados!$G:$G,F$61,base_de_dados!$H:$H,$L$1,base_de_dados!$C:$C,$A680,base_de_dados!$M:$M,"&lt;=2014",base_de_dados!$O:$O,"&gt;=42004")</f>
        <v>0</v>
      </c>
      <c r="G680" s="5">
        <f>SUMIFS(base_de_dados!$T:$T,base_de_dados!$B:$B,$B680,base_de_dados!$G:$G,G$61,base_de_dados!$H:$H,$L$1,base_de_dados!$C:$C,$A680,base_de_dados!$M:$M,"&lt;=2014",base_de_dados!$O:$O,"&gt;=42004")</f>
        <v>0</v>
      </c>
      <c r="H680" s="5">
        <f>SUMIFS(base_de_dados!$T:$T,base_de_dados!$B:$B,$B680,base_de_dados!$G:$G,H$61,base_de_dados!$H:$H,$L$1,base_de_dados!$C:$C,$A680,base_de_dados!$M:$M,"&lt;=2014",base_de_dados!$O:$O,"&gt;=42004")</f>
        <v>0</v>
      </c>
      <c r="I680" s="5">
        <f>SUMIFS(base_de_dados!$T:$T,base_de_dados!$B:$B,$B680,base_de_dados!$G:$G,I$61,base_de_dados!$H:$H,$L$1,base_de_dados!$C:$C,$A680,base_de_dados!$M:$M,"&lt;=2014",base_de_dados!$O:$O,"&gt;=42004")</f>
        <v>0</v>
      </c>
      <c r="J680" s="5">
        <f>SUMIFS(base_de_dados!$T:$T,base_de_dados!$B:$B,$B680,base_de_dados!$G:$G,J$61,base_de_dados!$H:$H,$L$1,base_de_dados!$C:$C,$A680,base_de_dados!$M:$M,"&lt;=2014",base_de_dados!$O:$O,"&gt;=42004")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SUMIFS(base_de_dados!$T:$T,base_de_dados!$B:$B,$B681,base_de_dados!$G:$G,C$61,base_de_dados!$H:$H,$L$1,base_de_dados!$C:$C,$A681,base_de_dados!$M:$M,"&lt;=2014",base_de_dados!$O:$O,"&gt;=42004")</f>
        <v>0</v>
      </c>
      <c r="D681" s="5">
        <f>SUMIFS(base_de_dados!$T:$T,base_de_dados!$B:$B,$B681,base_de_dados!$G:$G,D$61,base_de_dados!$H:$H,$L$1,base_de_dados!$C:$C,$A681,base_de_dados!$M:$M,"&lt;=2014",base_de_dados!$O:$O,"&gt;=42004")</f>
        <v>0</v>
      </c>
      <c r="E681" s="5">
        <f>SUMIFS(base_de_dados!$T:$T,base_de_dados!$B:$B,$B681,base_de_dados!$G:$G,E$61,base_de_dados!$H:$H,$L$1,base_de_dados!$C:$C,$A681,base_de_dados!$M:$M,"&lt;=2014",base_de_dados!$O:$O,"&gt;=42004")</f>
        <v>0</v>
      </c>
      <c r="F681" s="5">
        <f>SUMIFS(base_de_dados!$T:$T,base_de_dados!$B:$B,$B681,base_de_dados!$G:$G,F$61,base_de_dados!$H:$H,$L$1,base_de_dados!$C:$C,$A681,base_de_dados!$M:$M,"&lt;=2014",base_de_dados!$O:$O,"&gt;=42004")</f>
        <v>0</v>
      </c>
      <c r="G681" s="5">
        <f>SUMIFS(base_de_dados!$T:$T,base_de_dados!$B:$B,$B681,base_de_dados!$G:$G,G$61,base_de_dados!$H:$H,$L$1,base_de_dados!$C:$C,$A681,base_de_dados!$M:$M,"&lt;=2014",base_de_dados!$O:$O,"&gt;=42004")</f>
        <v>0</v>
      </c>
      <c r="H681" s="5">
        <f>SUMIFS(base_de_dados!$T:$T,base_de_dados!$B:$B,$B681,base_de_dados!$G:$G,H$61,base_de_dados!$H:$H,$L$1,base_de_dados!$C:$C,$A681,base_de_dados!$M:$M,"&lt;=2014",base_de_dados!$O:$O,"&gt;=42004")</f>
        <v>0</v>
      </c>
      <c r="I681" s="5">
        <f>SUMIFS(base_de_dados!$T:$T,base_de_dados!$B:$B,$B681,base_de_dados!$G:$G,I$61,base_de_dados!$H:$H,$L$1,base_de_dados!$C:$C,$A681,base_de_dados!$M:$M,"&lt;=2014",base_de_dados!$O:$O,"&gt;=42004")</f>
        <v>0</v>
      </c>
      <c r="J681" s="5">
        <f>SUMIFS(base_de_dados!$T:$T,base_de_dados!$B:$B,$B681,base_de_dados!$G:$G,J$61,base_de_dados!$H:$H,$L$1,base_de_dados!$C:$C,$A681,base_de_dados!$M:$M,"&lt;=2014",base_de_dados!$O:$O,"&gt;=42004")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SUMIFS(base_de_dados!$T:$T,base_de_dados!$B:$B,$B682,base_de_dados!$G:$G,C$61,base_de_dados!$H:$H,$L$1,base_de_dados!$C:$C,$A682,base_de_dados!$M:$M,"&lt;=2014",base_de_dados!$O:$O,"&gt;=42004")</f>
        <v>0</v>
      </c>
      <c r="D682" s="5">
        <f>SUMIFS(base_de_dados!$T:$T,base_de_dados!$B:$B,$B682,base_de_dados!$G:$G,D$61,base_de_dados!$H:$H,$L$1,base_de_dados!$C:$C,$A682,base_de_dados!$M:$M,"&lt;=2014",base_de_dados!$O:$O,"&gt;=42004")</f>
        <v>0</v>
      </c>
      <c r="E682" s="5">
        <f>SUMIFS(base_de_dados!$T:$T,base_de_dados!$B:$B,$B682,base_de_dados!$G:$G,E$61,base_de_dados!$H:$H,$L$1,base_de_dados!$C:$C,$A682,base_de_dados!$M:$M,"&lt;=2014",base_de_dados!$O:$O,"&gt;=42004")</f>
        <v>0</v>
      </c>
      <c r="F682" s="5">
        <f>SUMIFS(base_de_dados!$T:$T,base_de_dados!$B:$B,$B682,base_de_dados!$G:$G,F$61,base_de_dados!$H:$H,$L$1,base_de_dados!$C:$C,$A682,base_de_dados!$M:$M,"&lt;=2014",base_de_dados!$O:$O,"&gt;=42004")</f>
        <v>0</v>
      </c>
      <c r="G682" s="5">
        <f>SUMIFS(base_de_dados!$T:$T,base_de_dados!$B:$B,$B682,base_de_dados!$G:$G,G$61,base_de_dados!$H:$H,$L$1,base_de_dados!$C:$C,$A682,base_de_dados!$M:$M,"&lt;=2014",base_de_dados!$O:$O,"&gt;=42004")</f>
        <v>0</v>
      </c>
      <c r="H682" s="5">
        <f>SUMIFS(base_de_dados!$T:$T,base_de_dados!$B:$B,$B682,base_de_dados!$G:$G,H$61,base_de_dados!$H:$H,$L$1,base_de_dados!$C:$C,$A682,base_de_dados!$M:$M,"&lt;=2014",base_de_dados!$O:$O,"&gt;=42004")</f>
        <v>0</v>
      </c>
      <c r="I682" s="5">
        <f>SUMIFS(base_de_dados!$T:$T,base_de_dados!$B:$B,$B682,base_de_dados!$G:$G,I$61,base_de_dados!$H:$H,$L$1,base_de_dados!$C:$C,$A682,base_de_dados!$M:$M,"&lt;=2014",base_de_dados!$O:$O,"&gt;=42004")</f>
        <v>0</v>
      </c>
      <c r="J682" s="5">
        <f>SUMIFS(base_de_dados!$T:$T,base_de_dados!$B:$B,$B682,base_de_dados!$G:$G,J$61,base_de_dados!$H:$H,$L$1,base_de_dados!$C:$C,$A682,base_de_dados!$M:$M,"&lt;=2014",base_de_dados!$O:$O,"&gt;=42004")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SUMIFS(base_de_dados!$T:$T,base_de_dados!$B:$B,$B683,base_de_dados!$G:$G,C$61,base_de_dados!$H:$H,$L$1,base_de_dados!$C:$C,$A683,base_de_dados!$M:$M,"&lt;=2014",base_de_dados!$O:$O,"&gt;=42004")</f>
        <v>0</v>
      </c>
      <c r="D683" s="5">
        <f>SUMIFS(base_de_dados!$T:$T,base_de_dados!$B:$B,$B683,base_de_dados!$G:$G,D$61,base_de_dados!$H:$H,$L$1,base_de_dados!$C:$C,$A683,base_de_dados!$M:$M,"&lt;=2014",base_de_dados!$O:$O,"&gt;=42004")</f>
        <v>0</v>
      </c>
      <c r="E683" s="5">
        <f>SUMIFS(base_de_dados!$T:$T,base_de_dados!$B:$B,$B683,base_de_dados!$G:$G,E$61,base_de_dados!$H:$H,$L$1,base_de_dados!$C:$C,$A683,base_de_dados!$M:$M,"&lt;=2014",base_de_dados!$O:$O,"&gt;=42004")</f>
        <v>0</v>
      </c>
      <c r="F683" s="5">
        <f>SUMIFS(base_de_dados!$T:$T,base_de_dados!$B:$B,$B683,base_de_dados!$G:$G,F$61,base_de_dados!$H:$H,$L$1,base_de_dados!$C:$C,$A683,base_de_dados!$M:$M,"&lt;=2014",base_de_dados!$O:$O,"&gt;=42004")</f>
        <v>0</v>
      </c>
      <c r="G683" s="5">
        <f>SUMIFS(base_de_dados!$T:$T,base_de_dados!$B:$B,$B683,base_de_dados!$G:$G,G$61,base_de_dados!$H:$H,$L$1,base_de_dados!$C:$C,$A683,base_de_dados!$M:$M,"&lt;=2014",base_de_dados!$O:$O,"&gt;=42004")</f>
        <v>0</v>
      </c>
      <c r="H683" s="5">
        <f>SUMIFS(base_de_dados!$T:$T,base_de_dados!$B:$B,$B683,base_de_dados!$G:$G,H$61,base_de_dados!$H:$H,$L$1,base_de_dados!$C:$C,$A683,base_de_dados!$M:$M,"&lt;=2014",base_de_dados!$O:$O,"&gt;=42004")</f>
        <v>0</v>
      </c>
      <c r="I683" s="5">
        <f>SUMIFS(base_de_dados!$T:$T,base_de_dados!$B:$B,$B683,base_de_dados!$G:$G,I$61,base_de_dados!$H:$H,$L$1,base_de_dados!$C:$C,$A683,base_de_dados!$M:$M,"&lt;=2014",base_de_dados!$O:$O,"&gt;=42004")</f>
        <v>0</v>
      </c>
      <c r="J683" s="5">
        <f>SUMIFS(base_de_dados!$T:$T,base_de_dados!$B:$B,$B683,base_de_dados!$G:$G,J$61,base_de_dados!$H:$H,$L$1,base_de_dados!$C:$C,$A683,base_de_dados!$M:$M,"&lt;=2014",base_de_dados!$O:$O,"&gt;=42004")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SUMIFS(base_de_dados!$T:$T,base_de_dados!$B:$B,$B684,base_de_dados!$G:$G,C$61,base_de_dados!$H:$H,$L$1,base_de_dados!$C:$C,$A684,base_de_dados!$M:$M,"&lt;=2014",base_de_dados!$O:$O,"&gt;=42004")</f>
        <v>0</v>
      </c>
      <c r="D684" s="5">
        <f>SUMIFS(base_de_dados!$T:$T,base_de_dados!$B:$B,$B684,base_de_dados!$G:$G,D$61,base_de_dados!$H:$H,$L$1,base_de_dados!$C:$C,$A684,base_de_dados!$M:$M,"&lt;=2014",base_de_dados!$O:$O,"&gt;=42004")</f>
        <v>0</v>
      </c>
      <c r="E684" s="5">
        <f>SUMIFS(base_de_dados!$T:$T,base_de_dados!$B:$B,$B684,base_de_dados!$G:$G,E$61,base_de_dados!$H:$H,$L$1,base_de_dados!$C:$C,$A684,base_de_dados!$M:$M,"&lt;=2014",base_de_dados!$O:$O,"&gt;=42004")</f>
        <v>0</v>
      </c>
      <c r="F684" s="5">
        <f>SUMIFS(base_de_dados!$T:$T,base_de_dados!$B:$B,$B684,base_de_dados!$G:$G,F$61,base_de_dados!$H:$H,$L$1,base_de_dados!$C:$C,$A684,base_de_dados!$M:$M,"&lt;=2014",base_de_dados!$O:$O,"&gt;=42004")</f>
        <v>0</v>
      </c>
      <c r="G684" s="5">
        <f>SUMIFS(base_de_dados!$T:$T,base_de_dados!$B:$B,$B684,base_de_dados!$G:$G,G$61,base_de_dados!$H:$H,$L$1,base_de_dados!$C:$C,$A684,base_de_dados!$M:$M,"&lt;=2014",base_de_dados!$O:$O,"&gt;=42004")</f>
        <v>0</v>
      </c>
      <c r="H684" s="5">
        <f>SUMIFS(base_de_dados!$T:$T,base_de_dados!$B:$B,$B684,base_de_dados!$G:$G,H$61,base_de_dados!$H:$H,$L$1,base_de_dados!$C:$C,$A684,base_de_dados!$M:$M,"&lt;=2014",base_de_dados!$O:$O,"&gt;=42004")</f>
        <v>0</v>
      </c>
      <c r="I684" s="5">
        <f>SUMIFS(base_de_dados!$T:$T,base_de_dados!$B:$B,$B684,base_de_dados!$G:$G,I$61,base_de_dados!$H:$H,$L$1,base_de_dados!$C:$C,$A684,base_de_dados!$M:$M,"&lt;=2014",base_de_dados!$O:$O,"&gt;=42004")</f>
        <v>0</v>
      </c>
      <c r="J684" s="5">
        <f>SUMIFS(base_de_dados!$T:$T,base_de_dados!$B:$B,$B684,base_de_dados!$G:$G,J$61,base_de_dados!$H:$H,$L$1,base_de_dados!$C:$C,$A684,base_de_dados!$M:$M,"&lt;=2014",base_de_dados!$O:$O,"&gt;=42004")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SUMIFS(base_de_dados!$T:$T,base_de_dados!$B:$B,$B685,base_de_dados!$G:$G,C$61,base_de_dados!$H:$H,$L$1,base_de_dados!$C:$C,$A685,base_de_dados!$M:$M,"&lt;=2014",base_de_dados!$O:$O,"&gt;=42004")</f>
        <v>0</v>
      </c>
      <c r="D685" s="5">
        <f>SUMIFS(base_de_dados!$T:$T,base_de_dados!$B:$B,$B685,base_de_dados!$G:$G,D$61,base_de_dados!$H:$H,$L$1,base_de_dados!$C:$C,$A685,base_de_dados!$M:$M,"&lt;=2014",base_de_dados!$O:$O,"&gt;=42004")</f>
        <v>0</v>
      </c>
      <c r="E685" s="5">
        <f>SUMIFS(base_de_dados!$T:$T,base_de_dados!$B:$B,$B685,base_de_dados!$G:$G,E$61,base_de_dados!$H:$H,$L$1,base_de_dados!$C:$C,$A685,base_de_dados!$M:$M,"&lt;=2014",base_de_dados!$O:$O,"&gt;=42004")</f>
        <v>0</v>
      </c>
      <c r="F685" s="5">
        <f>SUMIFS(base_de_dados!$T:$T,base_de_dados!$B:$B,$B685,base_de_dados!$G:$G,F$61,base_de_dados!$H:$H,$L$1,base_de_dados!$C:$C,$A685,base_de_dados!$M:$M,"&lt;=2014",base_de_dados!$O:$O,"&gt;=42004")</f>
        <v>0</v>
      </c>
      <c r="G685" s="5">
        <f>SUMIFS(base_de_dados!$T:$T,base_de_dados!$B:$B,$B685,base_de_dados!$G:$G,G$61,base_de_dados!$H:$H,$L$1,base_de_dados!$C:$C,$A685,base_de_dados!$M:$M,"&lt;=2014",base_de_dados!$O:$O,"&gt;=42004")</f>
        <v>0</v>
      </c>
      <c r="H685" s="5">
        <f>SUMIFS(base_de_dados!$T:$T,base_de_dados!$B:$B,$B685,base_de_dados!$G:$G,H$61,base_de_dados!$H:$H,$L$1,base_de_dados!$C:$C,$A685,base_de_dados!$M:$M,"&lt;=2014",base_de_dados!$O:$O,"&gt;=42004")</f>
        <v>0</v>
      </c>
      <c r="I685" s="5">
        <f>SUMIFS(base_de_dados!$T:$T,base_de_dados!$B:$B,$B685,base_de_dados!$G:$G,I$61,base_de_dados!$H:$H,$L$1,base_de_dados!$C:$C,$A685,base_de_dados!$M:$M,"&lt;=2014",base_de_dados!$O:$O,"&gt;=42004")</f>
        <v>0</v>
      </c>
      <c r="J685" s="5">
        <f>SUMIFS(base_de_dados!$T:$T,base_de_dados!$B:$B,$B685,base_de_dados!$G:$G,J$61,base_de_dados!$H:$H,$L$1,base_de_dados!$C:$C,$A685,base_de_dados!$M:$M,"&lt;=2014",base_de_dados!$O:$O,"&gt;=42004")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SUMIFS(base_de_dados!$T:$T,base_de_dados!$B:$B,$B686,base_de_dados!$G:$G,C$61,base_de_dados!$H:$H,$L$1,base_de_dados!$C:$C,$A686,base_de_dados!$M:$M,"&lt;=2014",base_de_dados!$O:$O,"&gt;=42004")</f>
        <v>0</v>
      </c>
      <c r="D686" s="5">
        <f>SUMIFS(base_de_dados!$T:$T,base_de_dados!$B:$B,$B686,base_de_dados!$G:$G,D$61,base_de_dados!$H:$H,$L$1,base_de_dados!$C:$C,$A686,base_de_dados!$M:$M,"&lt;=2014",base_de_dados!$O:$O,"&gt;=42004")</f>
        <v>0</v>
      </c>
      <c r="E686" s="5">
        <f>SUMIFS(base_de_dados!$T:$T,base_de_dados!$B:$B,$B686,base_de_dados!$G:$G,E$61,base_de_dados!$H:$H,$L$1,base_de_dados!$C:$C,$A686,base_de_dados!$M:$M,"&lt;=2014",base_de_dados!$O:$O,"&gt;=42004")</f>
        <v>0</v>
      </c>
      <c r="F686" s="5">
        <f>SUMIFS(base_de_dados!$T:$T,base_de_dados!$B:$B,$B686,base_de_dados!$G:$G,F$61,base_de_dados!$H:$H,$L$1,base_de_dados!$C:$C,$A686,base_de_dados!$M:$M,"&lt;=2014",base_de_dados!$O:$O,"&gt;=42004")</f>
        <v>0</v>
      </c>
      <c r="G686" s="5">
        <f>SUMIFS(base_de_dados!$T:$T,base_de_dados!$B:$B,$B686,base_de_dados!$G:$G,G$61,base_de_dados!$H:$H,$L$1,base_de_dados!$C:$C,$A686,base_de_dados!$M:$M,"&lt;=2014",base_de_dados!$O:$O,"&gt;=42004")</f>
        <v>0</v>
      </c>
      <c r="H686" s="5">
        <f>SUMIFS(base_de_dados!$T:$T,base_de_dados!$B:$B,$B686,base_de_dados!$G:$G,H$61,base_de_dados!$H:$H,$L$1,base_de_dados!$C:$C,$A686,base_de_dados!$M:$M,"&lt;=2014",base_de_dados!$O:$O,"&gt;=42004")</f>
        <v>0</v>
      </c>
      <c r="I686" s="5">
        <f>SUMIFS(base_de_dados!$T:$T,base_de_dados!$B:$B,$B686,base_de_dados!$G:$G,I$61,base_de_dados!$H:$H,$L$1,base_de_dados!$C:$C,$A686,base_de_dados!$M:$M,"&lt;=2014",base_de_dados!$O:$O,"&gt;=42004")</f>
        <v>0</v>
      </c>
      <c r="J686" s="5">
        <f>SUMIFS(base_de_dados!$T:$T,base_de_dados!$B:$B,$B686,base_de_dados!$G:$G,J$61,base_de_dados!$H:$H,$L$1,base_de_dados!$C:$C,$A686,base_de_dados!$M:$M,"&lt;=2014",base_de_dados!$O:$O,"&gt;=42004")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SUMIFS(base_de_dados!$T:$T,base_de_dados!$B:$B,$B687,base_de_dados!$G:$G,C$61,base_de_dados!$H:$H,$L$1,base_de_dados!$C:$C,$A687,base_de_dados!$M:$M,"&lt;=2014",base_de_dados!$O:$O,"&gt;=42004")</f>
        <v>0</v>
      </c>
      <c r="D687" s="5">
        <f>SUMIFS(base_de_dados!$T:$T,base_de_dados!$B:$B,$B687,base_de_dados!$G:$G,D$61,base_de_dados!$H:$H,$L$1,base_de_dados!$C:$C,$A687,base_de_dados!$M:$M,"&lt;=2014",base_de_dados!$O:$O,"&gt;=42004")</f>
        <v>0</v>
      </c>
      <c r="E687" s="5">
        <f>SUMIFS(base_de_dados!$T:$T,base_de_dados!$B:$B,$B687,base_de_dados!$G:$G,E$61,base_de_dados!$H:$H,$L$1,base_de_dados!$C:$C,$A687,base_de_dados!$M:$M,"&lt;=2014",base_de_dados!$O:$O,"&gt;=42004")</f>
        <v>0</v>
      </c>
      <c r="F687" s="5">
        <f>SUMIFS(base_de_dados!$T:$T,base_de_dados!$B:$B,$B687,base_de_dados!$G:$G,F$61,base_de_dados!$H:$H,$L$1,base_de_dados!$C:$C,$A687,base_de_dados!$M:$M,"&lt;=2014",base_de_dados!$O:$O,"&gt;=42004")</f>
        <v>0</v>
      </c>
      <c r="G687" s="5">
        <f>SUMIFS(base_de_dados!$T:$T,base_de_dados!$B:$B,$B687,base_de_dados!$G:$G,G$61,base_de_dados!$H:$H,$L$1,base_de_dados!$C:$C,$A687,base_de_dados!$M:$M,"&lt;=2014",base_de_dados!$O:$O,"&gt;=42004")</f>
        <v>0</v>
      </c>
      <c r="H687" s="5">
        <f>SUMIFS(base_de_dados!$T:$T,base_de_dados!$B:$B,$B687,base_de_dados!$G:$G,H$61,base_de_dados!$H:$H,$L$1,base_de_dados!$C:$C,$A687,base_de_dados!$M:$M,"&lt;=2014",base_de_dados!$O:$O,"&gt;=42004")</f>
        <v>0</v>
      </c>
      <c r="I687" s="5">
        <f>SUMIFS(base_de_dados!$T:$T,base_de_dados!$B:$B,$B687,base_de_dados!$G:$G,I$61,base_de_dados!$H:$H,$L$1,base_de_dados!$C:$C,$A687,base_de_dados!$M:$M,"&lt;=2014",base_de_dados!$O:$O,"&gt;=42004")</f>
        <v>0</v>
      </c>
      <c r="J687" s="5">
        <f>SUMIFS(base_de_dados!$T:$T,base_de_dados!$B:$B,$B687,base_de_dados!$G:$G,J$61,base_de_dados!$H:$H,$L$1,base_de_dados!$C:$C,$A687,base_de_dados!$M:$M,"&lt;=2014",base_de_dados!$O:$O,"&gt;=42004")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SUMIFS(base_de_dados!$T:$T,base_de_dados!$B:$B,$B688,base_de_dados!$G:$G,C$61,base_de_dados!$H:$H,$L$1,base_de_dados!$C:$C,$A688,base_de_dados!$M:$M,"&lt;=2014",base_de_dados!$O:$O,"&gt;=42004")</f>
        <v>0</v>
      </c>
      <c r="D688" s="5">
        <f>SUMIFS(base_de_dados!$T:$T,base_de_dados!$B:$B,$B688,base_de_dados!$G:$G,D$61,base_de_dados!$H:$H,$L$1,base_de_dados!$C:$C,$A688,base_de_dados!$M:$M,"&lt;=2014",base_de_dados!$O:$O,"&gt;=42004")</f>
        <v>0</v>
      </c>
      <c r="E688" s="5">
        <f>SUMIFS(base_de_dados!$T:$T,base_de_dados!$B:$B,$B688,base_de_dados!$G:$G,E$61,base_de_dados!$H:$H,$L$1,base_de_dados!$C:$C,$A688,base_de_dados!$M:$M,"&lt;=2014",base_de_dados!$O:$O,"&gt;=42004")</f>
        <v>0</v>
      </c>
      <c r="F688" s="5">
        <f>SUMIFS(base_de_dados!$T:$T,base_de_dados!$B:$B,$B688,base_de_dados!$G:$G,F$61,base_de_dados!$H:$H,$L$1,base_de_dados!$C:$C,$A688,base_de_dados!$M:$M,"&lt;=2014",base_de_dados!$O:$O,"&gt;=42004")</f>
        <v>0</v>
      </c>
      <c r="G688" s="5">
        <f>SUMIFS(base_de_dados!$T:$T,base_de_dados!$B:$B,$B688,base_de_dados!$G:$G,G$61,base_de_dados!$H:$H,$L$1,base_de_dados!$C:$C,$A688,base_de_dados!$M:$M,"&lt;=2014",base_de_dados!$O:$O,"&gt;=42004")</f>
        <v>0</v>
      </c>
      <c r="H688" s="5">
        <f>SUMIFS(base_de_dados!$T:$T,base_de_dados!$B:$B,$B688,base_de_dados!$G:$G,H$61,base_de_dados!$H:$H,$L$1,base_de_dados!$C:$C,$A688,base_de_dados!$M:$M,"&lt;=2014",base_de_dados!$O:$O,"&gt;=42004")</f>
        <v>0</v>
      </c>
      <c r="I688" s="5">
        <f>SUMIFS(base_de_dados!$T:$T,base_de_dados!$B:$B,$B688,base_de_dados!$G:$G,I$61,base_de_dados!$H:$H,$L$1,base_de_dados!$C:$C,$A688,base_de_dados!$M:$M,"&lt;=2014",base_de_dados!$O:$O,"&gt;=42004")</f>
        <v>0</v>
      </c>
      <c r="J688" s="5">
        <f>SUMIFS(base_de_dados!$T:$T,base_de_dados!$B:$B,$B688,base_de_dados!$G:$G,J$61,base_de_dados!$H:$H,$L$1,base_de_dados!$C:$C,$A688,base_de_dados!$M:$M,"&lt;=2014",base_de_dados!$O:$O,"&gt;=42004")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SUMIFS(base_de_dados!$T:$T,base_de_dados!$B:$B,$B689,base_de_dados!$G:$G,C$61,base_de_dados!$H:$H,$L$1,base_de_dados!$C:$C,$A689,base_de_dados!$M:$M,"&lt;=2014",base_de_dados!$O:$O,"&gt;=42004")</f>
        <v>0</v>
      </c>
      <c r="D689" s="5">
        <f>SUMIFS(base_de_dados!$T:$T,base_de_dados!$B:$B,$B689,base_de_dados!$G:$G,D$61,base_de_dados!$H:$H,$L$1,base_de_dados!$C:$C,$A689,base_de_dados!$M:$M,"&lt;=2014",base_de_dados!$O:$O,"&gt;=42004")</f>
        <v>0</v>
      </c>
      <c r="E689" s="5">
        <f>SUMIFS(base_de_dados!$T:$T,base_de_dados!$B:$B,$B689,base_de_dados!$G:$G,E$61,base_de_dados!$H:$H,$L$1,base_de_dados!$C:$C,$A689,base_de_dados!$M:$M,"&lt;=2014",base_de_dados!$O:$O,"&gt;=42004")</f>
        <v>0</v>
      </c>
      <c r="F689" s="5">
        <f>SUMIFS(base_de_dados!$T:$T,base_de_dados!$B:$B,$B689,base_de_dados!$G:$G,F$61,base_de_dados!$H:$H,$L$1,base_de_dados!$C:$C,$A689,base_de_dados!$M:$M,"&lt;=2014",base_de_dados!$O:$O,"&gt;=42004")</f>
        <v>0</v>
      </c>
      <c r="G689" s="5">
        <f>SUMIFS(base_de_dados!$T:$T,base_de_dados!$B:$B,$B689,base_de_dados!$G:$G,G$61,base_de_dados!$H:$H,$L$1,base_de_dados!$C:$C,$A689,base_de_dados!$M:$M,"&lt;=2014",base_de_dados!$O:$O,"&gt;=42004")</f>
        <v>0</v>
      </c>
      <c r="H689" s="5">
        <f>SUMIFS(base_de_dados!$T:$T,base_de_dados!$B:$B,$B689,base_de_dados!$G:$G,H$61,base_de_dados!$H:$H,$L$1,base_de_dados!$C:$C,$A689,base_de_dados!$M:$M,"&lt;=2014",base_de_dados!$O:$O,"&gt;=42004")</f>
        <v>0</v>
      </c>
      <c r="I689" s="5">
        <f>SUMIFS(base_de_dados!$T:$T,base_de_dados!$B:$B,$B689,base_de_dados!$G:$G,I$61,base_de_dados!$H:$H,$L$1,base_de_dados!$C:$C,$A689,base_de_dados!$M:$M,"&lt;=2014",base_de_dados!$O:$O,"&gt;=42004")</f>
        <v>0</v>
      </c>
      <c r="J689" s="5">
        <f>SUMIFS(base_de_dados!$T:$T,base_de_dados!$B:$B,$B689,base_de_dados!$G:$G,J$61,base_de_dados!$H:$H,$L$1,base_de_dados!$C:$C,$A689,base_de_dados!$M:$M,"&lt;=2014",base_de_dados!$O:$O,"&gt;=42004")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SUMIFS(base_de_dados!$T:$T,base_de_dados!$B:$B,$B690,base_de_dados!$G:$G,C$61,base_de_dados!$H:$H,$L$1,base_de_dados!$C:$C,$A690,base_de_dados!$M:$M,"&lt;=2014",base_de_dados!$O:$O,"&gt;=42004")</f>
        <v>0</v>
      </c>
      <c r="D690" s="5">
        <f>SUMIFS(base_de_dados!$T:$T,base_de_dados!$B:$B,$B690,base_de_dados!$G:$G,D$61,base_de_dados!$H:$H,$L$1,base_de_dados!$C:$C,$A690,base_de_dados!$M:$M,"&lt;=2014",base_de_dados!$O:$O,"&gt;=42004")</f>
        <v>0</v>
      </c>
      <c r="E690" s="5">
        <f>SUMIFS(base_de_dados!$T:$T,base_de_dados!$B:$B,$B690,base_de_dados!$G:$G,E$61,base_de_dados!$H:$H,$L$1,base_de_dados!$C:$C,$A690,base_de_dados!$M:$M,"&lt;=2014",base_de_dados!$O:$O,"&gt;=42004")</f>
        <v>0</v>
      </c>
      <c r="F690" s="5">
        <f>SUMIFS(base_de_dados!$T:$T,base_de_dados!$B:$B,$B690,base_de_dados!$G:$G,F$61,base_de_dados!$H:$H,$L$1,base_de_dados!$C:$C,$A690,base_de_dados!$M:$M,"&lt;=2014",base_de_dados!$O:$O,"&gt;=42004")</f>
        <v>0</v>
      </c>
      <c r="G690" s="5">
        <f>SUMIFS(base_de_dados!$T:$T,base_de_dados!$B:$B,$B690,base_de_dados!$G:$G,G$61,base_de_dados!$H:$H,$L$1,base_de_dados!$C:$C,$A690,base_de_dados!$M:$M,"&lt;=2014",base_de_dados!$O:$O,"&gt;=42004")</f>
        <v>0</v>
      </c>
      <c r="H690" s="5">
        <f>SUMIFS(base_de_dados!$T:$T,base_de_dados!$B:$B,$B690,base_de_dados!$G:$G,H$61,base_de_dados!$H:$H,$L$1,base_de_dados!$C:$C,$A690,base_de_dados!$M:$M,"&lt;=2014",base_de_dados!$O:$O,"&gt;=42004")</f>
        <v>0</v>
      </c>
      <c r="I690" s="5">
        <f>SUMIFS(base_de_dados!$T:$T,base_de_dados!$B:$B,$B690,base_de_dados!$G:$G,I$61,base_de_dados!$H:$H,$L$1,base_de_dados!$C:$C,$A690,base_de_dados!$M:$M,"&lt;=2014",base_de_dados!$O:$O,"&gt;=42004")</f>
        <v>0</v>
      </c>
      <c r="J690" s="5">
        <f>SUMIFS(base_de_dados!$T:$T,base_de_dados!$B:$B,$B690,base_de_dados!$G:$G,J$61,base_de_dados!$H:$H,$L$1,base_de_dados!$C:$C,$A690,base_de_dados!$M:$M,"&lt;=2014",base_de_dados!$O:$O,"&gt;=42004")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SUMIFS(base_de_dados!$T:$T,base_de_dados!$B:$B,$B691,base_de_dados!$G:$G,C$61,base_de_dados!$H:$H,$L$1,base_de_dados!$C:$C,$A691,base_de_dados!$M:$M,"&lt;=2014",base_de_dados!$O:$O,"&gt;=42004")</f>
        <v>0</v>
      </c>
      <c r="D691" s="5">
        <f>SUMIFS(base_de_dados!$T:$T,base_de_dados!$B:$B,$B691,base_de_dados!$G:$G,D$61,base_de_dados!$H:$H,$L$1,base_de_dados!$C:$C,$A691,base_de_dados!$M:$M,"&lt;=2014",base_de_dados!$O:$O,"&gt;=42004")</f>
        <v>0</v>
      </c>
      <c r="E691" s="5">
        <f>SUMIFS(base_de_dados!$T:$T,base_de_dados!$B:$B,$B691,base_de_dados!$G:$G,E$61,base_de_dados!$H:$H,$L$1,base_de_dados!$C:$C,$A691,base_de_dados!$M:$M,"&lt;=2014",base_de_dados!$O:$O,"&gt;=42004")</f>
        <v>0</v>
      </c>
      <c r="F691" s="5">
        <f>SUMIFS(base_de_dados!$T:$T,base_de_dados!$B:$B,$B691,base_de_dados!$G:$G,F$61,base_de_dados!$H:$H,$L$1,base_de_dados!$C:$C,$A691,base_de_dados!$M:$M,"&lt;=2014",base_de_dados!$O:$O,"&gt;=42004")</f>
        <v>0</v>
      </c>
      <c r="G691" s="5">
        <f>SUMIFS(base_de_dados!$T:$T,base_de_dados!$B:$B,$B691,base_de_dados!$G:$G,G$61,base_de_dados!$H:$H,$L$1,base_de_dados!$C:$C,$A691,base_de_dados!$M:$M,"&lt;=2014",base_de_dados!$O:$O,"&gt;=42004")</f>
        <v>0</v>
      </c>
      <c r="H691" s="5">
        <f>SUMIFS(base_de_dados!$T:$T,base_de_dados!$B:$B,$B691,base_de_dados!$G:$G,H$61,base_de_dados!$H:$H,$L$1,base_de_dados!$C:$C,$A691,base_de_dados!$M:$M,"&lt;=2014",base_de_dados!$O:$O,"&gt;=42004")</f>
        <v>0</v>
      </c>
      <c r="I691" s="5">
        <f>SUMIFS(base_de_dados!$T:$T,base_de_dados!$B:$B,$B691,base_de_dados!$G:$G,I$61,base_de_dados!$H:$H,$L$1,base_de_dados!$C:$C,$A691,base_de_dados!$M:$M,"&lt;=2014",base_de_dados!$O:$O,"&gt;=42004")</f>
        <v>0</v>
      </c>
      <c r="J691" s="5">
        <f>SUMIFS(base_de_dados!$T:$T,base_de_dados!$B:$B,$B691,base_de_dados!$G:$G,J$61,base_de_dados!$H:$H,$L$1,base_de_dados!$C:$C,$A691,base_de_dados!$M:$M,"&lt;=2014",base_de_dados!$O:$O,"&gt;=42004")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SUMIFS(base_de_dados!$T:$T,base_de_dados!$B:$B,$B692,base_de_dados!$G:$G,C$61,base_de_dados!$H:$H,$L$1,base_de_dados!$C:$C,$A692,base_de_dados!$M:$M,"&lt;=2014",base_de_dados!$O:$O,"&gt;=42004")</f>
        <v>0</v>
      </c>
      <c r="D692" s="5">
        <f>SUMIFS(base_de_dados!$T:$T,base_de_dados!$B:$B,$B692,base_de_dados!$G:$G,D$61,base_de_dados!$H:$H,$L$1,base_de_dados!$C:$C,$A692,base_de_dados!$M:$M,"&lt;=2014",base_de_dados!$O:$O,"&gt;=42004")</f>
        <v>0</v>
      </c>
      <c r="E692" s="5">
        <f>SUMIFS(base_de_dados!$T:$T,base_de_dados!$B:$B,$B692,base_de_dados!$G:$G,E$61,base_de_dados!$H:$H,$L$1,base_de_dados!$C:$C,$A692,base_de_dados!$M:$M,"&lt;=2014",base_de_dados!$O:$O,"&gt;=42004")</f>
        <v>0</v>
      </c>
      <c r="F692" s="5">
        <f>SUMIFS(base_de_dados!$T:$T,base_de_dados!$B:$B,$B692,base_de_dados!$G:$G,F$61,base_de_dados!$H:$H,$L$1,base_de_dados!$C:$C,$A692,base_de_dados!$M:$M,"&lt;=2014",base_de_dados!$O:$O,"&gt;=42004")</f>
        <v>0</v>
      </c>
      <c r="G692" s="5">
        <f>SUMIFS(base_de_dados!$T:$T,base_de_dados!$B:$B,$B692,base_de_dados!$G:$G,G$61,base_de_dados!$H:$H,$L$1,base_de_dados!$C:$C,$A692,base_de_dados!$M:$M,"&lt;=2014",base_de_dados!$O:$O,"&gt;=42004")</f>
        <v>0</v>
      </c>
      <c r="H692" s="5">
        <f>SUMIFS(base_de_dados!$T:$T,base_de_dados!$B:$B,$B692,base_de_dados!$G:$G,H$61,base_de_dados!$H:$H,$L$1,base_de_dados!$C:$C,$A692,base_de_dados!$M:$M,"&lt;=2014",base_de_dados!$O:$O,"&gt;=42004")</f>
        <v>0</v>
      </c>
      <c r="I692" s="5">
        <f>SUMIFS(base_de_dados!$T:$T,base_de_dados!$B:$B,$B692,base_de_dados!$G:$G,I$61,base_de_dados!$H:$H,$L$1,base_de_dados!$C:$C,$A692,base_de_dados!$M:$M,"&lt;=2014",base_de_dados!$O:$O,"&gt;=42004")</f>
        <v>0</v>
      </c>
      <c r="J692" s="5">
        <f>SUMIFS(base_de_dados!$T:$T,base_de_dados!$B:$B,$B692,base_de_dados!$G:$G,J$61,base_de_dados!$H:$H,$L$1,base_de_dados!$C:$C,$A692,base_de_dados!$M:$M,"&lt;=2014",base_de_dados!$O:$O,"&gt;=42004")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SUMIFS(base_de_dados!$T:$T,base_de_dados!$B:$B,$B693,base_de_dados!$G:$G,C$61,base_de_dados!$H:$H,$L$1,base_de_dados!$C:$C,$A693,base_de_dados!$M:$M,"&lt;=2014",base_de_dados!$O:$O,"&gt;=42004")</f>
        <v>0</v>
      </c>
      <c r="D693" s="5">
        <f>SUMIFS(base_de_dados!$T:$T,base_de_dados!$B:$B,$B693,base_de_dados!$G:$G,D$61,base_de_dados!$H:$H,$L$1,base_de_dados!$C:$C,$A693,base_de_dados!$M:$M,"&lt;=2014",base_de_dados!$O:$O,"&gt;=42004")</f>
        <v>0</v>
      </c>
      <c r="E693" s="5">
        <f>SUMIFS(base_de_dados!$T:$T,base_de_dados!$B:$B,$B693,base_de_dados!$G:$G,E$61,base_de_dados!$H:$H,$L$1,base_de_dados!$C:$C,$A693,base_de_dados!$M:$M,"&lt;=2014",base_de_dados!$O:$O,"&gt;=42004")</f>
        <v>0</v>
      </c>
      <c r="F693" s="5">
        <f>SUMIFS(base_de_dados!$T:$T,base_de_dados!$B:$B,$B693,base_de_dados!$G:$G,F$61,base_de_dados!$H:$H,$L$1,base_de_dados!$C:$C,$A693,base_de_dados!$M:$M,"&lt;=2014",base_de_dados!$O:$O,"&gt;=42004")</f>
        <v>0</v>
      </c>
      <c r="G693" s="5">
        <f>SUMIFS(base_de_dados!$T:$T,base_de_dados!$B:$B,$B693,base_de_dados!$G:$G,G$61,base_de_dados!$H:$H,$L$1,base_de_dados!$C:$C,$A693,base_de_dados!$M:$M,"&lt;=2014",base_de_dados!$O:$O,"&gt;=42004")</f>
        <v>0</v>
      </c>
      <c r="H693" s="5">
        <f>SUMIFS(base_de_dados!$T:$T,base_de_dados!$B:$B,$B693,base_de_dados!$G:$G,H$61,base_de_dados!$H:$H,$L$1,base_de_dados!$C:$C,$A693,base_de_dados!$M:$M,"&lt;=2014",base_de_dados!$O:$O,"&gt;=42004")</f>
        <v>0</v>
      </c>
      <c r="I693" s="5">
        <f>SUMIFS(base_de_dados!$T:$T,base_de_dados!$B:$B,$B693,base_de_dados!$G:$G,I$61,base_de_dados!$H:$H,$L$1,base_de_dados!$C:$C,$A693,base_de_dados!$M:$M,"&lt;=2014",base_de_dados!$O:$O,"&gt;=42004")</f>
        <v>0</v>
      </c>
      <c r="J693" s="5">
        <f>SUMIFS(base_de_dados!$T:$T,base_de_dados!$B:$B,$B693,base_de_dados!$G:$G,J$61,base_de_dados!$H:$H,$L$1,base_de_dados!$C:$C,$A693,base_de_dados!$M:$M,"&lt;=2014",base_de_dados!$O:$O,"&gt;=42004")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SUMIFS(base_de_dados!$T:$T,base_de_dados!$B:$B,$B694,base_de_dados!$G:$G,C$61,base_de_dados!$H:$H,$L$1,base_de_dados!$C:$C,$A694,base_de_dados!$M:$M,"&lt;=2014",base_de_dados!$O:$O,"&gt;=42004")</f>
        <v>0</v>
      </c>
      <c r="D694" s="5">
        <f>SUMIFS(base_de_dados!$T:$T,base_de_dados!$B:$B,$B694,base_de_dados!$G:$G,D$61,base_de_dados!$H:$H,$L$1,base_de_dados!$C:$C,$A694,base_de_dados!$M:$M,"&lt;=2014",base_de_dados!$O:$O,"&gt;=42004")</f>
        <v>0</v>
      </c>
      <c r="E694" s="5">
        <f>SUMIFS(base_de_dados!$T:$T,base_de_dados!$B:$B,$B694,base_de_dados!$G:$G,E$61,base_de_dados!$H:$H,$L$1,base_de_dados!$C:$C,$A694,base_de_dados!$M:$M,"&lt;=2014",base_de_dados!$O:$O,"&gt;=42004")</f>
        <v>0</v>
      </c>
      <c r="F694" s="5">
        <f>SUMIFS(base_de_dados!$T:$T,base_de_dados!$B:$B,$B694,base_de_dados!$G:$G,F$61,base_de_dados!$H:$H,$L$1,base_de_dados!$C:$C,$A694,base_de_dados!$M:$M,"&lt;=2014",base_de_dados!$O:$O,"&gt;=42004")</f>
        <v>0</v>
      </c>
      <c r="G694" s="5">
        <f>SUMIFS(base_de_dados!$T:$T,base_de_dados!$B:$B,$B694,base_de_dados!$G:$G,G$61,base_de_dados!$H:$H,$L$1,base_de_dados!$C:$C,$A694,base_de_dados!$M:$M,"&lt;=2014",base_de_dados!$O:$O,"&gt;=42004")</f>
        <v>0</v>
      </c>
      <c r="H694" s="5">
        <f>SUMIFS(base_de_dados!$T:$T,base_de_dados!$B:$B,$B694,base_de_dados!$G:$G,H$61,base_de_dados!$H:$H,$L$1,base_de_dados!$C:$C,$A694,base_de_dados!$M:$M,"&lt;=2014",base_de_dados!$O:$O,"&gt;=42004")</f>
        <v>0</v>
      </c>
      <c r="I694" s="5">
        <f>SUMIFS(base_de_dados!$T:$T,base_de_dados!$B:$B,$B694,base_de_dados!$G:$G,I$61,base_de_dados!$H:$H,$L$1,base_de_dados!$C:$C,$A694,base_de_dados!$M:$M,"&lt;=2014",base_de_dados!$O:$O,"&gt;=42004")</f>
        <v>0</v>
      </c>
      <c r="J694" s="5">
        <f>SUMIFS(base_de_dados!$T:$T,base_de_dados!$B:$B,$B694,base_de_dados!$G:$G,J$61,base_de_dados!$H:$H,$L$1,base_de_dados!$C:$C,$A694,base_de_dados!$M:$M,"&lt;=2014",base_de_dados!$O:$O,"&gt;=42004")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SUMIFS(base_de_dados!$T:$T,base_de_dados!$B:$B,$B695,base_de_dados!$G:$G,C$61,base_de_dados!$H:$H,$L$1,base_de_dados!$C:$C,$A695,base_de_dados!$M:$M,"&lt;=2014",base_de_dados!$O:$O,"&gt;=42004")</f>
        <v>0</v>
      </c>
      <c r="D695" s="5">
        <f>SUMIFS(base_de_dados!$T:$T,base_de_dados!$B:$B,$B695,base_de_dados!$G:$G,D$61,base_de_dados!$H:$H,$L$1,base_de_dados!$C:$C,$A695,base_de_dados!$M:$M,"&lt;=2014",base_de_dados!$O:$O,"&gt;=42004")</f>
        <v>0</v>
      </c>
      <c r="E695" s="5">
        <f>SUMIFS(base_de_dados!$T:$T,base_de_dados!$B:$B,$B695,base_de_dados!$G:$G,E$61,base_de_dados!$H:$H,$L$1,base_de_dados!$C:$C,$A695,base_de_dados!$M:$M,"&lt;=2014",base_de_dados!$O:$O,"&gt;=42004")</f>
        <v>0</v>
      </c>
      <c r="F695" s="5">
        <f>SUMIFS(base_de_dados!$T:$T,base_de_dados!$B:$B,$B695,base_de_dados!$G:$G,F$61,base_de_dados!$H:$H,$L$1,base_de_dados!$C:$C,$A695,base_de_dados!$M:$M,"&lt;=2014",base_de_dados!$O:$O,"&gt;=42004")</f>
        <v>0</v>
      </c>
      <c r="G695" s="5">
        <f>SUMIFS(base_de_dados!$T:$T,base_de_dados!$B:$B,$B695,base_de_dados!$G:$G,G$61,base_de_dados!$H:$H,$L$1,base_de_dados!$C:$C,$A695,base_de_dados!$M:$M,"&lt;=2014",base_de_dados!$O:$O,"&gt;=42004")</f>
        <v>0</v>
      </c>
      <c r="H695" s="5">
        <f>SUMIFS(base_de_dados!$T:$T,base_de_dados!$B:$B,$B695,base_de_dados!$G:$G,H$61,base_de_dados!$H:$H,$L$1,base_de_dados!$C:$C,$A695,base_de_dados!$M:$M,"&lt;=2014",base_de_dados!$O:$O,"&gt;=42004")</f>
        <v>0</v>
      </c>
      <c r="I695" s="5">
        <f>SUMIFS(base_de_dados!$T:$T,base_de_dados!$B:$B,$B695,base_de_dados!$G:$G,I$61,base_de_dados!$H:$H,$L$1,base_de_dados!$C:$C,$A695,base_de_dados!$M:$M,"&lt;=2014",base_de_dados!$O:$O,"&gt;=42004")</f>
        <v>0</v>
      </c>
      <c r="J695" s="5">
        <f>SUMIFS(base_de_dados!$T:$T,base_de_dados!$B:$B,$B695,base_de_dados!$G:$G,J$61,base_de_dados!$H:$H,$L$1,base_de_dados!$C:$C,$A695,base_de_dados!$M:$M,"&lt;=2014",base_de_dados!$O:$O,"&gt;=42004")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SUMIFS(base_de_dados!$T:$T,base_de_dados!$B:$B,$B696,base_de_dados!$G:$G,C$61,base_de_dados!$H:$H,$L$1,base_de_dados!$C:$C,$A696,base_de_dados!$M:$M,"&lt;=2014",base_de_dados!$O:$O,"&gt;=42004")</f>
        <v>0</v>
      </c>
      <c r="D696" s="5">
        <f>SUMIFS(base_de_dados!$T:$T,base_de_dados!$B:$B,$B696,base_de_dados!$G:$G,D$61,base_de_dados!$H:$H,$L$1,base_de_dados!$C:$C,$A696,base_de_dados!$M:$M,"&lt;=2014",base_de_dados!$O:$O,"&gt;=42004")</f>
        <v>0</v>
      </c>
      <c r="E696" s="5">
        <f>SUMIFS(base_de_dados!$T:$T,base_de_dados!$B:$B,$B696,base_de_dados!$G:$G,E$61,base_de_dados!$H:$H,$L$1,base_de_dados!$C:$C,$A696,base_de_dados!$M:$M,"&lt;=2014",base_de_dados!$O:$O,"&gt;=42004")</f>
        <v>0</v>
      </c>
      <c r="F696" s="5">
        <f>SUMIFS(base_de_dados!$T:$T,base_de_dados!$B:$B,$B696,base_de_dados!$G:$G,F$61,base_de_dados!$H:$H,$L$1,base_de_dados!$C:$C,$A696,base_de_dados!$M:$M,"&lt;=2014",base_de_dados!$O:$O,"&gt;=42004")</f>
        <v>0</v>
      </c>
      <c r="G696" s="5">
        <f>SUMIFS(base_de_dados!$T:$T,base_de_dados!$B:$B,$B696,base_de_dados!$G:$G,G$61,base_de_dados!$H:$H,$L$1,base_de_dados!$C:$C,$A696,base_de_dados!$M:$M,"&lt;=2014",base_de_dados!$O:$O,"&gt;=42004")</f>
        <v>0</v>
      </c>
      <c r="H696" s="5">
        <f>SUMIFS(base_de_dados!$T:$T,base_de_dados!$B:$B,$B696,base_de_dados!$G:$G,H$61,base_de_dados!$H:$H,$L$1,base_de_dados!$C:$C,$A696,base_de_dados!$M:$M,"&lt;=2014",base_de_dados!$O:$O,"&gt;=42004")</f>
        <v>0</v>
      </c>
      <c r="I696" s="5">
        <f>SUMIFS(base_de_dados!$T:$T,base_de_dados!$B:$B,$B696,base_de_dados!$G:$G,I$61,base_de_dados!$H:$H,$L$1,base_de_dados!$C:$C,$A696,base_de_dados!$M:$M,"&lt;=2014",base_de_dados!$O:$O,"&gt;=42004")</f>
        <v>0</v>
      </c>
      <c r="J696" s="5">
        <f>SUMIFS(base_de_dados!$T:$T,base_de_dados!$B:$B,$B696,base_de_dados!$G:$G,J$61,base_de_dados!$H:$H,$L$1,base_de_dados!$C:$C,$A696,base_de_dados!$M:$M,"&lt;=2014",base_de_dados!$O:$O,"&gt;=42004")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SUMIFS(base_de_dados!$T:$T,base_de_dados!$B:$B,$B697,base_de_dados!$G:$G,C$61,base_de_dados!$H:$H,$L$1,base_de_dados!$C:$C,$A697,base_de_dados!$M:$M,"&lt;=2014",base_de_dados!$O:$O,"&gt;=42004")</f>
        <v>0</v>
      </c>
      <c r="D697" s="5">
        <f>SUMIFS(base_de_dados!$T:$T,base_de_dados!$B:$B,$B697,base_de_dados!$G:$G,D$61,base_de_dados!$H:$H,$L$1,base_de_dados!$C:$C,$A697,base_de_dados!$M:$M,"&lt;=2014",base_de_dados!$O:$O,"&gt;=42004")</f>
        <v>0</v>
      </c>
      <c r="E697" s="5">
        <f>SUMIFS(base_de_dados!$T:$T,base_de_dados!$B:$B,$B697,base_de_dados!$G:$G,E$61,base_de_dados!$H:$H,$L$1,base_de_dados!$C:$C,$A697,base_de_dados!$M:$M,"&lt;=2014",base_de_dados!$O:$O,"&gt;=42004")</f>
        <v>0</v>
      </c>
      <c r="F697" s="5">
        <f>SUMIFS(base_de_dados!$T:$T,base_de_dados!$B:$B,$B697,base_de_dados!$G:$G,F$61,base_de_dados!$H:$H,$L$1,base_de_dados!$C:$C,$A697,base_de_dados!$M:$M,"&lt;=2014",base_de_dados!$O:$O,"&gt;=42004")</f>
        <v>0</v>
      </c>
      <c r="G697" s="5">
        <f>SUMIFS(base_de_dados!$T:$T,base_de_dados!$B:$B,$B697,base_de_dados!$G:$G,G$61,base_de_dados!$H:$H,$L$1,base_de_dados!$C:$C,$A697,base_de_dados!$M:$M,"&lt;=2014",base_de_dados!$O:$O,"&gt;=42004")</f>
        <v>0</v>
      </c>
      <c r="H697" s="5">
        <f>SUMIFS(base_de_dados!$T:$T,base_de_dados!$B:$B,$B697,base_de_dados!$G:$G,H$61,base_de_dados!$H:$H,$L$1,base_de_dados!$C:$C,$A697,base_de_dados!$M:$M,"&lt;=2014",base_de_dados!$O:$O,"&gt;=42004")</f>
        <v>0</v>
      </c>
      <c r="I697" s="5">
        <f>SUMIFS(base_de_dados!$T:$T,base_de_dados!$B:$B,$B697,base_de_dados!$G:$G,I$61,base_de_dados!$H:$H,$L$1,base_de_dados!$C:$C,$A697,base_de_dados!$M:$M,"&lt;=2014",base_de_dados!$O:$O,"&gt;=42004")</f>
        <v>0</v>
      </c>
      <c r="J697" s="5">
        <f>SUMIFS(base_de_dados!$T:$T,base_de_dados!$B:$B,$B697,base_de_dados!$G:$G,J$61,base_de_dados!$H:$H,$L$1,base_de_dados!$C:$C,$A697,base_de_dados!$M:$M,"&lt;=2014",base_de_dados!$O:$O,"&gt;=42004")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SUMIFS(base_de_dados!$T:$T,base_de_dados!$B:$B,$B698,base_de_dados!$G:$G,C$61,base_de_dados!$H:$H,$L$1,base_de_dados!$C:$C,$A698,base_de_dados!$M:$M,"&lt;=2014",base_de_dados!$O:$O,"&gt;=42004")</f>
        <v>0</v>
      </c>
      <c r="D698" s="5">
        <f>SUMIFS(base_de_dados!$T:$T,base_de_dados!$B:$B,$B698,base_de_dados!$G:$G,D$61,base_de_dados!$H:$H,$L$1,base_de_dados!$C:$C,$A698,base_de_dados!$M:$M,"&lt;=2014",base_de_dados!$O:$O,"&gt;=42004")</f>
        <v>0</v>
      </c>
      <c r="E698" s="5">
        <f>SUMIFS(base_de_dados!$T:$T,base_de_dados!$B:$B,$B698,base_de_dados!$G:$G,E$61,base_de_dados!$H:$H,$L$1,base_de_dados!$C:$C,$A698,base_de_dados!$M:$M,"&lt;=2014",base_de_dados!$O:$O,"&gt;=42004")</f>
        <v>0</v>
      </c>
      <c r="F698" s="5">
        <f>SUMIFS(base_de_dados!$T:$T,base_de_dados!$B:$B,$B698,base_de_dados!$G:$G,F$61,base_de_dados!$H:$H,$L$1,base_de_dados!$C:$C,$A698,base_de_dados!$M:$M,"&lt;=2014",base_de_dados!$O:$O,"&gt;=42004")</f>
        <v>0</v>
      </c>
      <c r="G698" s="5">
        <f>SUMIFS(base_de_dados!$T:$T,base_de_dados!$B:$B,$B698,base_de_dados!$G:$G,G$61,base_de_dados!$H:$H,$L$1,base_de_dados!$C:$C,$A698,base_de_dados!$M:$M,"&lt;=2014",base_de_dados!$O:$O,"&gt;=42004")</f>
        <v>0</v>
      </c>
      <c r="H698" s="5">
        <f>SUMIFS(base_de_dados!$T:$T,base_de_dados!$B:$B,$B698,base_de_dados!$G:$G,H$61,base_de_dados!$H:$H,$L$1,base_de_dados!$C:$C,$A698,base_de_dados!$M:$M,"&lt;=2014",base_de_dados!$O:$O,"&gt;=42004")</f>
        <v>0</v>
      </c>
      <c r="I698" s="5">
        <f>SUMIFS(base_de_dados!$T:$T,base_de_dados!$B:$B,$B698,base_de_dados!$G:$G,I$61,base_de_dados!$H:$H,$L$1,base_de_dados!$C:$C,$A698,base_de_dados!$M:$M,"&lt;=2014",base_de_dados!$O:$O,"&gt;=42004")</f>
        <v>0</v>
      </c>
      <c r="J698" s="5">
        <f>SUMIFS(base_de_dados!$T:$T,base_de_dados!$B:$B,$B698,base_de_dados!$G:$G,J$61,base_de_dados!$H:$H,$L$1,base_de_dados!$C:$C,$A698,base_de_dados!$M:$M,"&lt;=2014",base_de_dados!$O:$O,"&gt;=42004")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SUMIFS(base_de_dados!$T:$T,base_de_dados!$B:$B,$B699,base_de_dados!$G:$G,C$61,base_de_dados!$H:$H,$L$1,base_de_dados!$C:$C,$A699,base_de_dados!$M:$M,"&lt;=2014",base_de_dados!$O:$O,"&gt;=42004")</f>
        <v>0</v>
      </c>
      <c r="D699" s="5">
        <f>SUMIFS(base_de_dados!$T:$T,base_de_dados!$B:$B,$B699,base_de_dados!$G:$G,D$61,base_de_dados!$H:$H,$L$1,base_de_dados!$C:$C,$A699,base_de_dados!$M:$M,"&lt;=2014",base_de_dados!$O:$O,"&gt;=42004")</f>
        <v>0</v>
      </c>
      <c r="E699" s="5">
        <f>SUMIFS(base_de_dados!$T:$T,base_de_dados!$B:$B,$B699,base_de_dados!$G:$G,E$61,base_de_dados!$H:$H,$L$1,base_de_dados!$C:$C,$A699,base_de_dados!$M:$M,"&lt;=2014",base_de_dados!$O:$O,"&gt;=42004")</f>
        <v>0</v>
      </c>
      <c r="F699" s="5">
        <f>SUMIFS(base_de_dados!$T:$T,base_de_dados!$B:$B,$B699,base_de_dados!$G:$G,F$61,base_de_dados!$H:$H,$L$1,base_de_dados!$C:$C,$A699,base_de_dados!$M:$M,"&lt;=2014",base_de_dados!$O:$O,"&gt;=42004")</f>
        <v>0</v>
      </c>
      <c r="G699" s="5">
        <f>SUMIFS(base_de_dados!$T:$T,base_de_dados!$B:$B,$B699,base_de_dados!$G:$G,G$61,base_de_dados!$H:$H,$L$1,base_de_dados!$C:$C,$A699,base_de_dados!$M:$M,"&lt;=2014",base_de_dados!$O:$O,"&gt;=42004")</f>
        <v>0</v>
      </c>
      <c r="H699" s="5">
        <f>SUMIFS(base_de_dados!$T:$T,base_de_dados!$B:$B,$B699,base_de_dados!$G:$G,H$61,base_de_dados!$H:$H,$L$1,base_de_dados!$C:$C,$A699,base_de_dados!$M:$M,"&lt;=2014",base_de_dados!$O:$O,"&gt;=42004")</f>
        <v>0</v>
      </c>
      <c r="I699" s="5">
        <f>SUMIFS(base_de_dados!$T:$T,base_de_dados!$B:$B,$B699,base_de_dados!$G:$G,I$61,base_de_dados!$H:$H,$L$1,base_de_dados!$C:$C,$A699,base_de_dados!$M:$M,"&lt;=2014",base_de_dados!$O:$O,"&gt;=42004")</f>
        <v>0</v>
      </c>
      <c r="J699" s="5">
        <f>SUMIFS(base_de_dados!$T:$T,base_de_dados!$B:$B,$B699,base_de_dados!$G:$G,J$61,base_de_dados!$H:$H,$L$1,base_de_dados!$C:$C,$A699,base_de_dados!$M:$M,"&lt;=2014",base_de_dados!$O:$O,"&gt;=42004")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SUMIFS(base_de_dados!$T:$T,base_de_dados!$B:$B,$B700,base_de_dados!$G:$G,C$61,base_de_dados!$H:$H,$L$1,base_de_dados!$C:$C,$A700,base_de_dados!$M:$M,"&lt;=2014",base_de_dados!$O:$O,"&gt;=42004")</f>
        <v>0</v>
      </c>
      <c r="D700" s="5">
        <f>SUMIFS(base_de_dados!$T:$T,base_de_dados!$B:$B,$B700,base_de_dados!$G:$G,D$61,base_de_dados!$H:$H,$L$1,base_de_dados!$C:$C,$A700,base_de_dados!$M:$M,"&lt;=2014",base_de_dados!$O:$O,"&gt;=42004")</f>
        <v>0</v>
      </c>
      <c r="E700" s="5">
        <f>SUMIFS(base_de_dados!$T:$T,base_de_dados!$B:$B,$B700,base_de_dados!$G:$G,E$61,base_de_dados!$H:$H,$L$1,base_de_dados!$C:$C,$A700,base_de_dados!$M:$M,"&lt;=2014",base_de_dados!$O:$O,"&gt;=42004")</f>
        <v>0</v>
      </c>
      <c r="F700" s="5">
        <f>SUMIFS(base_de_dados!$T:$T,base_de_dados!$B:$B,$B700,base_de_dados!$G:$G,F$61,base_de_dados!$H:$H,$L$1,base_de_dados!$C:$C,$A700,base_de_dados!$M:$M,"&lt;=2014",base_de_dados!$O:$O,"&gt;=42004")</f>
        <v>0</v>
      </c>
      <c r="G700" s="5">
        <f>SUMIFS(base_de_dados!$T:$T,base_de_dados!$B:$B,$B700,base_de_dados!$G:$G,G$61,base_de_dados!$H:$H,$L$1,base_de_dados!$C:$C,$A700,base_de_dados!$M:$M,"&lt;=2014",base_de_dados!$O:$O,"&gt;=42004")</f>
        <v>0</v>
      </c>
      <c r="H700" s="5">
        <f>SUMIFS(base_de_dados!$T:$T,base_de_dados!$B:$B,$B700,base_de_dados!$G:$G,H$61,base_de_dados!$H:$H,$L$1,base_de_dados!$C:$C,$A700,base_de_dados!$M:$M,"&lt;=2014",base_de_dados!$O:$O,"&gt;=42004")</f>
        <v>0</v>
      </c>
      <c r="I700" s="5">
        <f>SUMIFS(base_de_dados!$T:$T,base_de_dados!$B:$B,$B700,base_de_dados!$G:$G,I$61,base_de_dados!$H:$H,$L$1,base_de_dados!$C:$C,$A700,base_de_dados!$M:$M,"&lt;=2014",base_de_dados!$O:$O,"&gt;=42004")</f>
        <v>0</v>
      </c>
      <c r="J700" s="5">
        <f>SUMIFS(base_de_dados!$T:$T,base_de_dados!$B:$B,$B700,base_de_dados!$G:$G,J$61,base_de_dados!$H:$H,$L$1,base_de_dados!$C:$C,$A700,base_de_dados!$M:$M,"&lt;=2014",base_de_dados!$O:$O,"&gt;=42004")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SUMIFS(base_de_dados!$T:$T,base_de_dados!$B:$B,$B701,base_de_dados!$G:$G,C$61,base_de_dados!$H:$H,$L$1,base_de_dados!$C:$C,$A701,base_de_dados!$M:$M,"&lt;=2014",base_de_dados!$O:$O,"&gt;=42004")</f>
        <v>0</v>
      </c>
      <c r="D701" s="5">
        <f>SUMIFS(base_de_dados!$T:$T,base_de_dados!$B:$B,$B701,base_de_dados!$G:$G,D$61,base_de_dados!$H:$H,$L$1,base_de_dados!$C:$C,$A701,base_de_dados!$M:$M,"&lt;=2014",base_de_dados!$O:$O,"&gt;=42004")</f>
        <v>0</v>
      </c>
      <c r="E701" s="5">
        <f>SUMIFS(base_de_dados!$T:$T,base_de_dados!$B:$B,$B701,base_de_dados!$G:$G,E$61,base_de_dados!$H:$H,$L$1,base_de_dados!$C:$C,$A701,base_de_dados!$M:$M,"&lt;=2014",base_de_dados!$O:$O,"&gt;=42004")</f>
        <v>0</v>
      </c>
      <c r="F701" s="5">
        <f>SUMIFS(base_de_dados!$T:$T,base_de_dados!$B:$B,$B701,base_de_dados!$G:$G,F$61,base_de_dados!$H:$H,$L$1,base_de_dados!$C:$C,$A701,base_de_dados!$M:$M,"&lt;=2014",base_de_dados!$O:$O,"&gt;=42004")</f>
        <v>0</v>
      </c>
      <c r="G701" s="5">
        <f>SUMIFS(base_de_dados!$T:$T,base_de_dados!$B:$B,$B701,base_de_dados!$G:$G,G$61,base_de_dados!$H:$H,$L$1,base_de_dados!$C:$C,$A701,base_de_dados!$M:$M,"&lt;=2014",base_de_dados!$O:$O,"&gt;=42004")</f>
        <v>0</v>
      </c>
      <c r="H701" s="5">
        <f>SUMIFS(base_de_dados!$T:$T,base_de_dados!$B:$B,$B701,base_de_dados!$G:$G,H$61,base_de_dados!$H:$H,$L$1,base_de_dados!$C:$C,$A701,base_de_dados!$M:$M,"&lt;=2014",base_de_dados!$O:$O,"&gt;=42004")</f>
        <v>0</v>
      </c>
      <c r="I701" s="5">
        <f>SUMIFS(base_de_dados!$T:$T,base_de_dados!$B:$B,$B701,base_de_dados!$G:$G,I$61,base_de_dados!$H:$H,$L$1,base_de_dados!$C:$C,$A701,base_de_dados!$M:$M,"&lt;=2014",base_de_dados!$O:$O,"&gt;=42004")</f>
        <v>0</v>
      </c>
      <c r="J701" s="5">
        <f>SUMIFS(base_de_dados!$T:$T,base_de_dados!$B:$B,$B701,base_de_dados!$G:$G,J$61,base_de_dados!$H:$H,$L$1,base_de_dados!$C:$C,$A701,base_de_dados!$M:$M,"&lt;=2014",base_de_dados!$O:$O,"&gt;=42004")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SUMIFS(base_de_dados!$T:$T,base_de_dados!$B:$B,$B702,base_de_dados!$G:$G,C$61,base_de_dados!$H:$H,$L$1,base_de_dados!$C:$C,$A702,base_de_dados!$M:$M,"&lt;=2014",base_de_dados!$O:$O,"&gt;=42004")</f>
        <v>0</v>
      </c>
      <c r="D702" s="5">
        <f>SUMIFS(base_de_dados!$T:$T,base_de_dados!$B:$B,$B702,base_de_dados!$G:$G,D$61,base_de_dados!$H:$H,$L$1,base_de_dados!$C:$C,$A702,base_de_dados!$M:$M,"&lt;=2014",base_de_dados!$O:$O,"&gt;=42004")</f>
        <v>0</v>
      </c>
      <c r="E702" s="5">
        <f>SUMIFS(base_de_dados!$T:$T,base_de_dados!$B:$B,$B702,base_de_dados!$G:$G,E$61,base_de_dados!$H:$H,$L$1,base_de_dados!$C:$C,$A702,base_de_dados!$M:$M,"&lt;=2014",base_de_dados!$O:$O,"&gt;=42004")</f>
        <v>0</v>
      </c>
      <c r="F702" s="5">
        <f>SUMIFS(base_de_dados!$T:$T,base_de_dados!$B:$B,$B702,base_de_dados!$G:$G,F$61,base_de_dados!$H:$H,$L$1,base_de_dados!$C:$C,$A702,base_de_dados!$M:$M,"&lt;=2014",base_de_dados!$O:$O,"&gt;=42004")</f>
        <v>0</v>
      </c>
      <c r="G702" s="5">
        <f>SUMIFS(base_de_dados!$T:$T,base_de_dados!$B:$B,$B702,base_de_dados!$G:$G,G$61,base_de_dados!$H:$H,$L$1,base_de_dados!$C:$C,$A702,base_de_dados!$M:$M,"&lt;=2014",base_de_dados!$O:$O,"&gt;=42004")</f>
        <v>0</v>
      </c>
      <c r="H702" s="5">
        <f>SUMIFS(base_de_dados!$T:$T,base_de_dados!$B:$B,$B702,base_de_dados!$G:$G,H$61,base_de_dados!$H:$H,$L$1,base_de_dados!$C:$C,$A702,base_de_dados!$M:$M,"&lt;=2014",base_de_dados!$O:$O,"&gt;=42004")</f>
        <v>0</v>
      </c>
      <c r="I702" s="5">
        <f>SUMIFS(base_de_dados!$T:$T,base_de_dados!$B:$B,$B702,base_de_dados!$G:$G,I$61,base_de_dados!$H:$H,$L$1,base_de_dados!$C:$C,$A702,base_de_dados!$M:$M,"&lt;=2014",base_de_dados!$O:$O,"&gt;=42004")</f>
        <v>0</v>
      </c>
      <c r="J702" s="5">
        <f>SUMIFS(base_de_dados!$T:$T,base_de_dados!$B:$B,$B702,base_de_dados!$G:$G,J$61,base_de_dados!$H:$H,$L$1,base_de_dados!$C:$C,$A702,base_de_dados!$M:$M,"&lt;=2014",base_de_dados!$O:$O,"&gt;=42004")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SUMIFS(base_de_dados!$T:$T,base_de_dados!$B:$B,$B703,base_de_dados!$G:$G,C$61,base_de_dados!$H:$H,$L$1,base_de_dados!$C:$C,$A703,base_de_dados!$M:$M,"&lt;=2014",base_de_dados!$O:$O,"&gt;=42004")</f>
        <v>0</v>
      </c>
      <c r="D703" s="5">
        <f>SUMIFS(base_de_dados!$T:$T,base_de_dados!$B:$B,$B703,base_de_dados!$G:$G,D$61,base_de_dados!$H:$H,$L$1,base_de_dados!$C:$C,$A703,base_de_dados!$M:$M,"&lt;=2014",base_de_dados!$O:$O,"&gt;=42004")</f>
        <v>0</v>
      </c>
      <c r="E703" s="5">
        <f>SUMIFS(base_de_dados!$T:$T,base_de_dados!$B:$B,$B703,base_de_dados!$G:$G,E$61,base_de_dados!$H:$H,$L$1,base_de_dados!$C:$C,$A703,base_de_dados!$M:$M,"&lt;=2014",base_de_dados!$O:$O,"&gt;=42004")</f>
        <v>0</v>
      </c>
      <c r="F703" s="5">
        <f>SUMIFS(base_de_dados!$T:$T,base_de_dados!$B:$B,$B703,base_de_dados!$G:$G,F$61,base_de_dados!$H:$H,$L$1,base_de_dados!$C:$C,$A703,base_de_dados!$M:$M,"&lt;=2014",base_de_dados!$O:$O,"&gt;=42004")</f>
        <v>0</v>
      </c>
      <c r="G703" s="5">
        <f>SUMIFS(base_de_dados!$T:$T,base_de_dados!$B:$B,$B703,base_de_dados!$G:$G,G$61,base_de_dados!$H:$H,$L$1,base_de_dados!$C:$C,$A703,base_de_dados!$M:$M,"&lt;=2014",base_de_dados!$O:$O,"&gt;=42004")</f>
        <v>0</v>
      </c>
      <c r="H703" s="5">
        <f>SUMIFS(base_de_dados!$T:$T,base_de_dados!$B:$B,$B703,base_de_dados!$G:$G,H$61,base_de_dados!$H:$H,$L$1,base_de_dados!$C:$C,$A703,base_de_dados!$M:$M,"&lt;=2014",base_de_dados!$O:$O,"&gt;=42004")</f>
        <v>0</v>
      </c>
      <c r="I703" s="5">
        <f>SUMIFS(base_de_dados!$T:$T,base_de_dados!$B:$B,$B703,base_de_dados!$G:$G,I$61,base_de_dados!$H:$H,$L$1,base_de_dados!$C:$C,$A703,base_de_dados!$M:$M,"&lt;=2014",base_de_dados!$O:$O,"&gt;=42004")</f>
        <v>0</v>
      </c>
      <c r="J703" s="5">
        <f>SUMIFS(base_de_dados!$T:$T,base_de_dados!$B:$B,$B703,base_de_dados!$G:$G,J$61,base_de_dados!$H:$H,$L$1,base_de_dados!$C:$C,$A703,base_de_dados!$M:$M,"&lt;=2014",base_de_dados!$O:$O,"&gt;=42004")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SUMIFS(base_de_dados!$T:$T,base_de_dados!$B:$B,$B704,base_de_dados!$G:$G,C$61,base_de_dados!$H:$H,$L$1,base_de_dados!$C:$C,$A704,base_de_dados!$M:$M,"&lt;=2014",base_de_dados!$O:$O,"&gt;=42004")</f>
        <v>0</v>
      </c>
      <c r="D704" s="5">
        <f>SUMIFS(base_de_dados!$T:$T,base_de_dados!$B:$B,$B704,base_de_dados!$G:$G,D$61,base_de_dados!$H:$H,$L$1,base_de_dados!$C:$C,$A704,base_de_dados!$M:$M,"&lt;=2014",base_de_dados!$O:$O,"&gt;=42004")</f>
        <v>0</v>
      </c>
      <c r="E704" s="5">
        <f>SUMIFS(base_de_dados!$T:$T,base_de_dados!$B:$B,$B704,base_de_dados!$G:$G,E$61,base_de_dados!$H:$H,$L$1,base_de_dados!$C:$C,$A704,base_de_dados!$M:$M,"&lt;=2014",base_de_dados!$O:$O,"&gt;=42004")</f>
        <v>0</v>
      </c>
      <c r="F704" s="5">
        <f>SUMIFS(base_de_dados!$T:$T,base_de_dados!$B:$B,$B704,base_de_dados!$G:$G,F$61,base_de_dados!$H:$H,$L$1,base_de_dados!$C:$C,$A704,base_de_dados!$M:$M,"&lt;=2014",base_de_dados!$O:$O,"&gt;=42004")</f>
        <v>0</v>
      </c>
      <c r="G704" s="5">
        <f>SUMIFS(base_de_dados!$T:$T,base_de_dados!$B:$B,$B704,base_de_dados!$G:$G,G$61,base_de_dados!$H:$H,$L$1,base_de_dados!$C:$C,$A704,base_de_dados!$M:$M,"&lt;=2014",base_de_dados!$O:$O,"&gt;=42004")</f>
        <v>0</v>
      </c>
      <c r="H704" s="5">
        <f>SUMIFS(base_de_dados!$T:$T,base_de_dados!$B:$B,$B704,base_de_dados!$G:$G,H$61,base_de_dados!$H:$H,$L$1,base_de_dados!$C:$C,$A704,base_de_dados!$M:$M,"&lt;=2014",base_de_dados!$O:$O,"&gt;=42004")</f>
        <v>0</v>
      </c>
      <c r="I704" s="5">
        <f>SUMIFS(base_de_dados!$T:$T,base_de_dados!$B:$B,$B704,base_de_dados!$G:$G,I$61,base_de_dados!$H:$H,$L$1,base_de_dados!$C:$C,$A704,base_de_dados!$M:$M,"&lt;=2014",base_de_dados!$O:$O,"&gt;=42004")</f>
        <v>0</v>
      </c>
      <c r="J704" s="5">
        <f>SUMIFS(base_de_dados!$T:$T,base_de_dados!$B:$B,$B704,base_de_dados!$G:$G,J$61,base_de_dados!$H:$H,$L$1,base_de_dados!$C:$C,$A704,base_de_dados!$M:$M,"&lt;=2014",base_de_dados!$O:$O,"&gt;=42004")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SUMIFS(base_de_dados!$T:$T,base_de_dados!$B:$B,$B705,base_de_dados!$G:$G,C$61,base_de_dados!$H:$H,$L$1,base_de_dados!$C:$C,$A705,base_de_dados!$M:$M,"&lt;=2014",base_de_dados!$O:$O,"&gt;=42004")</f>
        <v>0</v>
      </c>
      <c r="D705" s="5">
        <f>SUMIFS(base_de_dados!$T:$T,base_de_dados!$B:$B,$B705,base_de_dados!$G:$G,D$61,base_de_dados!$H:$H,$L$1,base_de_dados!$C:$C,$A705,base_de_dados!$M:$M,"&lt;=2014",base_de_dados!$O:$O,"&gt;=42004")</f>
        <v>0</v>
      </c>
      <c r="E705" s="5">
        <f>SUMIFS(base_de_dados!$T:$T,base_de_dados!$B:$B,$B705,base_de_dados!$G:$G,E$61,base_de_dados!$H:$H,$L$1,base_de_dados!$C:$C,$A705,base_de_dados!$M:$M,"&lt;=2014",base_de_dados!$O:$O,"&gt;=42004")</f>
        <v>0</v>
      </c>
      <c r="F705" s="5">
        <f>SUMIFS(base_de_dados!$T:$T,base_de_dados!$B:$B,$B705,base_de_dados!$G:$G,F$61,base_de_dados!$H:$H,$L$1,base_de_dados!$C:$C,$A705,base_de_dados!$M:$M,"&lt;=2014",base_de_dados!$O:$O,"&gt;=42004")</f>
        <v>0</v>
      </c>
      <c r="G705" s="5">
        <f>SUMIFS(base_de_dados!$T:$T,base_de_dados!$B:$B,$B705,base_de_dados!$G:$G,G$61,base_de_dados!$H:$H,$L$1,base_de_dados!$C:$C,$A705,base_de_dados!$M:$M,"&lt;=2014",base_de_dados!$O:$O,"&gt;=42004")</f>
        <v>0</v>
      </c>
      <c r="H705" s="5">
        <f>SUMIFS(base_de_dados!$T:$T,base_de_dados!$B:$B,$B705,base_de_dados!$G:$G,H$61,base_de_dados!$H:$H,$L$1,base_de_dados!$C:$C,$A705,base_de_dados!$M:$M,"&lt;=2014",base_de_dados!$O:$O,"&gt;=42004")</f>
        <v>0</v>
      </c>
      <c r="I705" s="5">
        <f>SUMIFS(base_de_dados!$T:$T,base_de_dados!$B:$B,$B705,base_de_dados!$G:$G,I$61,base_de_dados!$H:$H,$L$1,base_de_dados!$C:$C,$A705,base_de_dados!$M:$M,"&lt;=2014",base_de_dados!$O:$O,"&gt;=42004")</f>
        <v>0</v>
      </c>
      <c r="J705" s="5">
        <f>SUMIFS(base_de_dados!$T:$T,base_de_dados!$B:$B,$B705,base_de_dados!$G:$G,J$61,base_de_dados!$H:$H,$L$1,base_de_dados!$C:$C,$A705,base_de_dados!$M:$M,"&lt;=2014",base_de_dados!$O:$O,"&gt;=42004")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SUMIFS(base_de_dados!$T:$T,base_de_dados!$B:$B,$B706,base_de_dados!$G:$G,C$61,base_de_dados!$H:$H,$L$1,base_de_dados!$C:$C,$A706,base_de_dados!$M:$M,"&lt;=2014",base_de_dados!$O:$O,"&gt;=42004")</f>
        <v>0</v>
      </c>
      <c r="D706" s="5">
        <f>SUMIFS(base_de_dados!$T:$T,base_de_dados!$B:$B,$B706,base_de_dados!$G:$G,D$61,base_de_dados!$H:$H,$L$1,base_de_dados!$C:$C,$A706,base_de_dados!$M:$M,"&lt;=2014",base_de_dados!$O:$O,"&gt;=42004")</f>
        <v>0</v>
      </c>
      <c r="E706" s="5">
        <f>SUMIFS(base_de_dados!$T:$T,base_de_dados!$B:$B,$B706,base_de_dados!$G:$G,E$61,base_de_dados!$H:$H,$L$1,base_de_dados!$C:$C,$A706,base_de_dados!$M:$M,"&lt;=2014",base_de_dados!$O:$O,"&gt;=42004")</f>
        <v>0</v>
      </c>
      <c r="F706" s="5">
        <f>SUMIFS(base_de_dados!$T:$T,base_de_dados!$B:$B,$B706,base_de_dados!$G:$G,F$61,base_de_dados!$H:$H,$L$1,base_de_dados!$C:$C,$A706,base_de_dados!$M:$M,"&lt;=2014",base_de_dados!$O:$O,"&gt;=42004")</f>
        <v>0</v>
      </c>
      <c r="G706" s="5">
        <f>SUMIFS(base_de_dados!$T:$T,base_de_dados!$B:$B,$B706,base_de_dados!$G:$G,G$61,base_de_dados!$H:$H,$L$1,base_de_dados!$C:$C,$A706,base_de_dados!$M:$M,"&lt;=2014",base_de_dados!$O:$O,"&gt;=42004")</f>
        <v>0</v>
      </c>
      <c r="H706" s="5">
        <f>SUMIFS(base_de_dados!$T:$T,base_de_dados!$B:$B,$B706,base_de_dados!$G:$G,H$61,base_de_dados!$H:$H,$L$1,base_de_dados!$C:$C,$A706,base_de_dados!$M:$M,"&lt;=2014",base_de_dados!$O:$O,"&gt;=42004")</f>
        <v>0</v>
      </c>
      <c r="I706" s="5">
        <f>SUMIFS(base_de_dados!$T:$T,base_de_dados!$B:$B,$B706,base_de_dados!$G:$G,I$61,base_de_dados!$H:$H,$L$1,base_de_dados!$C:$C,$A706,base_de_dados!$M:$M,"&lt;=2014",base_de_dados!$O:$O,"&gt;=42004")</f>
        <v>0</v>
      </c>
      <c r="J706" s="5">
        <f>SUMIFS(base_de_dados!$T:$T,base_de_dados!$B:$B,$B706,base_de_dados!$G:$G,J$61,base_de_dados!$H:$H,$L$1,base_de_dados!$C:$C,$A706,base_de_dados!$M:$M,"&lt;=2014",base_de_dados!$O:$O,"&gt;=42004")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7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SUMIFS(base_de_dados!$T:$T,base_de_dados!$B:$B,$B709,base_de_dados!$G:$G,C$61,base_de_dados!$H:$H,$L$1,base_de_dados!$C:$C,$A709,base_de_dados!$M:$M,"&lt;=2014",base_de_dados!$O:$O,"&gt;=42004")</f>
        <v>0</v>
      </c>
      <c r="D709" s="5">
        <f>SUMIFS(base_de_dados!$T:$T,base_de_dados!$B:$B,$B709,base_de_dados!$G:$G,D$61,base_de_dados!$H:$H,$L$1,base_de_dados!$C:$C,$A709,base_de_dados!$M:$M,"&lt;=2014",base_de_dados!$O:$O,"&gt;=42004")</f>
        <v>0</v>
      </c>
      <c r="E709" s="5">
        <f>SUMIFS(base_de_dados!$T:$T,base_de_dados!$B:$B,$B709,base_de_dados!$G:$G,E$61,base_de_dados!$H:$H,$L$1,base_de_dados!$C:$C,$A709,base_de_dados!$M:$M,"&lt;=2014",base_de_dados!$O:$O,"&gt;=42004")</f>
        <v>0</v>
      </c>
      <c r="F709" s="5">
        <f>SUMIFS(base_de_dados!$T:$T,base_de_dados!$B:$B,$B709,base_de_dados!$G:$G,F$61,base_de_dados!$H:$H,$L$1,base_de_dados!$C:$C,$A709,base_de_dados!$M:$M,"&lt;=2014",base_de_dados!$O:$O,"&gt;=42004")</f>
        <v>0</v>
      </c>
      <c r="G709" s="5">
        <f>SUMIFS(base_de_dados!$T:$T,base_de_dados!$B:$B,$B709,base_de_dados!$G:$G,G$61,base_de_dados!$H:$H,$L$1,base_de_dados!$C:$C,$A709,base_de_dados!$M:$M,"&lt;=2014",base_de_dados!$O:$O,"&gt;=42004")</f>
        <v>0</v>
      </c>
      <c r="H709" s="5">
        <f>SUMIFS(base_de_dados!$T:$T,base_de_dados!$B:$B,$B709,base_de_dados!$G:$G,H$61,base_de_dados!$H:$H,$L$1,base_de_dados!$C:$C,$A709,base_de_dados!$M:$M,"&lt;=2014",base_de_dados!$O:$O,"&gt;=42004")</f>
        <v>0</v>
      </c>
      <c r="I709" s="5">
        <f>SUMIFS(base_de_dados!$T:$T,base_de_dados!$B:$B,$B709,base_de_dados!$G:$G,I$61,base_de_dados!$H:$H,$L$1,base_de_dados!$C:$C,$A709,base_de_dados!$M:$M,"&lt;=2014",base_de_dados!$O:$O,"&gt;=42004")</f>
        <v>0</v>
      </c>
      <c r="J709" s="5">
        <f>SUMIFS(base_de_dados!$T:$T,base_de_dados!$B:$B,$B709,base_de_dados!$G:$G,J$61,base_de_dados!$H:$H,$L$1,base_de_dados!$C:$C,$A709,base_de_dados!$M:$M,"&lt;=2014",base_de_dados!$O:$O,"&gt;=42004")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SUMIFS(base_de_dados!$T:$T,base_de_dados!$B:$B,$B710,base_de_dados!$G:$G,C$61,base_de_dados!$H:$H,$L$1,base_de_dados!$C:$C,$A710,base_de_dados!$M:$M,"&lt;=2014",base_de_dados!$O:$O,"&gt;=42004")</f>
        <v>0</v>
      </c>
      <c r="D710" s="5">
        <f>SUMIFS(base_de_dados!$T:$T,base_de_dados!$B:$B,$B710,base_de_dados!$G:$G,D$61,base_de_dados!$H:$H,$L$1,base_de_dados!$C:$C,$A710,base_de_dados!$M:$M,"&lt;=2014",base_de_dados!$O:$O,"&gt;=42004")</f>
        <v>0</v>
      </c>
      <c r="E710" s="5">
        <f>SUMIFS(base_de_dados!$T:$T,base_de_dados!$B:$B,$B710,base_de_dados!$G:$G,E$61,base_de_dados!$H:$H,$L$1,base_de_dados!$C:$C,$A710,base_de_dados!$M:$M,"&lt;=2014",base_de_dados!$O:$O,"&gt;=42004")</f>
        <v>0</v>
      </c>
      <c r="F710" s="5">
        <f>SUMIFS(base_de_dados!$T:$T,base_de_dados!$B:$B,$B710,base_de_dados!$G:$G,F$61,base_de_dados!$H:$H,$L$1,base_de_dados!$C:$C,$A710,base_de_dados!$M:$M,"&lt;=2014",base_de_dados!$O:$O,"&gt;=42004")</f>
        <v>0</v>
      </c>
      <c r="G710" s="5">
        <f>SUMIFS(base_de_dados!$T:$T,base_de_dados!$B:$B,$B710,base_de_dados!$G:$G,G$61,base_de_dados!$H:$H,$L$1,base_de_dados!$C:$C,$A710,base_de_dados!$M:$M,"&lt;=2014",base_de_dados!$O:$O,"&gt;=42004")</f>
        <v>0</v>
      </c>
      <c r="H710" s="5">
        <f>SUMIFS(base_de_dados!$T:$T,base_de_dados!$B:$B,$B710,base_de_dados!$G:$G,H$61,base_de_dados!$H:$H,$L$1,base_de_dados!$C:$C,$A710,base_de_dados!$M:$M,"&lt;=2014",base_de_dados!$O:$O,"&gt;=42004")</f>
        <v>0</v>
      </c>
      <c r="I710" s="5">
        <f>SUMIFS(base_de_dados!$T:$T,base_de_dados!$B:$B,$B710,base_de_dados!$G:$G,I$61,base_de_dados!$H:$H,$L$1,base_de_dados!$C:$C,$A710,base_de_dados!$M:$M,"&lt;=2014",base_de_dados!$O:$O,"&gt;=42004")</f>
        <v>0</v>
      </c>
      <c r="J710" s="5">
        <f>SUMIFS(base_de_dados!$T:$T,base_de_dados!$B:$B,$B710,base_de_dados!$G:$G,J$61,base_de_dados!$H:$H,$L$1,base_de_dados!$C:$C,$A710,base_de_dados!$M:$M,"&lt;=2014",base_de_dados!$O:$O,"&gt;=42004")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SUMIFS(base_de_dados!$T:$T,base_de_dados!$B:$B,$B711,base_de_dados!$G:$G,C$61,base_de_dados!$H:$H,$L$1,base_de_dados!$C:$C,$A711,base_de_dados!$M:$M,"&lt;=2014",base_de_dados!$O:$O,"&gt;=42004")</f>
        <v>0</v>
      </c>
      <c r="D711" s="5">
        <f>SUMIFS(base_de_dados!$T:$T,base_de_dados!$B:$B,$B711,base_de_dados!$G:$G,D$61,base_de_dados!$H:$H,$L$1,base_de_dados!$C:$C,$A711,base_de_dados!$M:$M,"&lt;=2014",base_de_dados!$O:$O,"&gt;=42004")</f>
        <v>0</v>
      </c>
      <c r="E711" s="5">
        <f>SUMIFS(base_de_dados!$T:$T,base_de_dados!$B:$B,$B711,base_de_dados!$G:$G,E$61,base_de_dados!$H:$H,$L$1,base_de_dados!$C:$C,$A711,base_de_dados!$M:$M,"&lt;=2014",base_de_dados!$O:$O,"&gt;=42004")</f>
        <v>0</v>
      </c>
      <c r="F711" s="5">
        <f>SUMIFS(base_de_dados!$T:$T,base_de_dados!$B:$B,$B711,base_de_dados!$G:$G,F$61,base_de_dados!$H:$H,$L$1,base_de_dados!$C:$C,$A711,base_de_dados!$M:$M,"&lt;=2014",base_de_dados!$O:$O,"&gt;=42004")</f>
        <v>0</v>
      </c>
      <c r="G711" s="5">
        <f>SUMIFS(base_de_dados!$T:$T,base_de_dados!$B:$B,$B711,base_de_dados!$G:$G,G$61,base_de_dados!$H:$H,$L$1,base_de_dados!$C:$C,$A711,base_de_dados!$M:$M,"&lt;=2014",base_de_dados!$O:$O,"&gt;=42004")</f>
        <v>0</v>
      </c>
      <c r="H711" s="5">
        <f>SUMIFS(base_de_dados!$T:$T,base_de_dados!$B:$B,$B711,base_de_dados!$G:$G,H$61,base_de_dados!$H:$H,$L$1,base_de_dados!$C:$C,$A711,base_de_dados!$M:$M,"&lt;=2014",base_de_dados!$O:$O,"&gt;=42004")</f>
        <v>0</v>
      </c>
      <c r="I711" s="5">
        <f>SUMIFS(base_de_dados!$T:$T,base_de_dados!$B:$B,$B711,base_de_dados!$G:$G,I$61,base_de_dados!$H:$H,$L$1,base_de_dados!$C:$C,$A711,base_de_dados!$M:$M,"&lt;=2014",base_de_dados!$O:$O,"&gt;=42004")</f>
        <v>0</v>
      </c>
      <c r="J711" s="5">
        <f>SUMIFS(base_de_dados!$T:$T,base_de_dados!$B:$B,$B711,base_de_dados!$G:$G,J$61,base_de_dados!$H:$H,$L$1,base_de_dados!$C:$C,$A711,base_de_dados!$M:$M,"&lt;=2014",base_de_dados!$O:$O,"&gt;=42004")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SUMIFS(base_de_dados!$T:$T,base_de_dados!$B:$B,$B712,base_de_dados!$G:$G,C$61,base_de_dados!$H:$H,$L$1,base_de_dados!$C:$C,$A712,base_de_dados!$M:$M,"&lt;=2014",base_de_dados!$O:$O,"&gt;=42004")</f>
        <v>0</v>
      </c>
      <c r="D712" s="5">
        <f>SUMIFS(base_de_dados!$T:$T,base_de_dados!$B:$B,$B712,base_de_dados!$G:$G,D$61,base_de_dados!$H:$H,$L$1,base_de_dados!$C:$C,$A712,base_de_dados!$M:$M,"&lt;=2014",base_de_dados!$O:$O,"&gt;=42004")</f>
        <v>0</v>
      </c>
      <c r="E712" s="5">
        <f>SUMIFS(base_de_dados!$T:$T,base_de_dados!$B:$B,$B712,base_de_dados!$G:$G,E$61,base_de_dados!$H:$H,$L$1,base_de_dados!$C:$C,$A712,base_de_dados!$M:$M,"&lt;=2014",base_de_dados!$O:$O,"&gt;=42004")</f>
        <v>0</v>
      </c>
      <c r="F712" s="5">
        <f>SUMIFS(base_de_dados!$T:$T,base_de_dados!$B:$B,$B712,base_de_dados!$G:$G,F$61,base_de_dados!$H:$H,$L$1,base_de_dados!$C:$C,$A712,base_de_dados!$M:$M,"&lt;=2014",base_de_dados!$O:$O,"&gt;=42004")</f>
        <v>0</v>
      </c>
      <c r="G712" s="5">
        <f>SUMIFS(base_de_dados!$T:$T,base_de_dados!$B:$B,$B712,base_de_dados!$G:$G,G$61,base_de_dados!$H:$H,$L$1,base_de_dados!$C:$C,$A712,base_de_dados!$M:$M,"&lt;=2014",base_de_dados!$O:$O,"&gt;=42004")</f>
        <v>0</v>
      </c>
      <c r="H712" s="5">
        <f>SUMIFS(base_de_dados!$T:$T,base_de_dados!$B:$B,$B712,base_de_dados!$G:$G,H$61,base_de_dados!$H:$H,$L$1,base_de_dados!$C:$C,$A712,base_de_dados!$M:$M,"&lt;=2014",base_de_dados!$O:$O,"&gt;=42004")</f>
        <v>0</v>
      </c>
      <c r="I712" s="5">
        <f>SUMIFS(base_de_dados!$T:$T,base_de_dados!$B:$B,$B712,base_de_dados!$G:$G,I$61,base_de_dados!$H:$H,$L$1,base_de_dados!$C:$C,$A712,base_de_dados!$M:$M,"&lt;=2014",base_de_dados!$O:$O,"&gt;=42004")</f>
        <v>0</v>
      </c>
      <c r="J712" s="5">
        <f>SUMIFS(base_de_dados!$T:$T,base_de_dados!$B:$B,$B712,base_de_dados!$G:$G,J$61,base_de_dados!$H:$H,$L$1,base_de_dados!$C:$C,$A712,base_de_dados!$M:$M,"&lt;=2014",base_de_dados!$O:$O,"&gt;=42004")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SUMIFS(base_de_dados!$T:$T,base_de_dados!$B:$B,$B713,base_de_dados!$G:$G,C$61,base_de_dados!$H:$H,$L$1,base_de_dados!$C:$C,$A713,base_de_dados!$M:$M,"&lt;=2014",base_de_dados!$O:$O,"&gt;=42004")</f>
        <v>0</v>
      </c>
      <c r="D713" s="5">
        <f>SUMIFS(base_de_dados!$T:$T,base_de_dados!$B:$B,$B713,base_de_dados!$G:$G,D$61,base_de_dados!$H:$H,$L$1,base_de_dados!$C:$C,$A713,base_de_dados!$M:$M,"&lt;=2014",base_de_dados!$O:$O,"&gt;=42004")</f>
        <v>0</v>
      </c>
      <c r="E713" s="5">
        <f>SUMIFS(base_de_dados!$T:$T,base_de_dados!$B:$B,$B713,base_de_dados!$G:$G,E$61,base_de_dados!$H:$H,$L$1,base_de_dados!$C:$C,$A713,base_de_dados!$M:$M,"&lt;=2014",base_de_dados!$O:$O,"&gt;=42004")</f>
        <v>0</v>
      </c>
      <c r="F713" s="5">
        <f>SUMIFS(base_de_dados!$T:$T,base_de_dados!$B:$B,$B713,base_de_dados!$G:$G,F$61,base_de_dados!$H:$H,$L$1,base_de_dados!$C:$C,$A713,base_de_dados!$M:$M,"&lt;=2014",base_de_dados!$O:$O,"&gt;=42004")</f>
        <v>0</v>
      </c>
      <c r="G713" s="5">
        <f>SUMIFS(base_de_dados!$T:$T,base_de_dados!$B:$B,$B713,base_de_dados!$G:$G,G$61,base_de_dados!$H:$H,$L$1,base_de_dados!$C:$C,$A713,base_de_dados!$M:$M,"&lt;=2014",base_de_dados!$O:$O,"&gt;=42004")</f>
        <v>0</v>
      </c>
      <c r="H713" s="5">
        <f>SUMIFS(base_de_dados!$T:$T,base_de_dados!$B:$B,$B713,base_de_dados!$G:$G,H$61,base_de_dados!$H:$H,$L$1,base_de_dados!$C:$C,$A713,base_de_dados!$M:$M,"&lt;=2014",base_de_dados!$O:$O,"&gt;=42004")</f>
        <v>0</v>
      </c>
      <c r="I713" s="5">
        <f>SUMIFS(base_de_dados!$T:$T,base_de_dados!$B:$B,$B713,base_de_dados!$G:$G,I$61,base_de_dados!$H:$H,$L$1,base_de_dados!$C:$C,$A713,base_de_dados!$M:$M,"&lt;=2014",base_de_dados!$O:$O,"&gt;=42004")</f>
        <v>0</v>
      </c>
      <c r="J713" s="5">
        <f>SUMIFS(base_de_dados!$T:$T,base_de_dados!$B:$B,$B713,base_de_dados!$G:$G,J$61,base_de_dados!$H:$H,$L$1,base_de_dados!$C:$C,$A713,base_de_dados!$M:$M,"&lt;=2014",base_de_dados!$O:$O,"&gt;=42004")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SUMIFS(base_de_dados!$T:$T,base_de_dados!$B:$B,$B714,base_de_dados!$G:$G,C$61,base_de_dados!$H:$H,$L$1,base_de_dados!$C:$C,$A714,base_de_dados!$M:$M,"&lt;=2014",base_de_dados!$O:$O,"&gt;=42004")</f>
        <v>0</v>
      </c>
      <c r="D714" s="5">
        <f>SUMIFS(base_de_dados!$T:$T,base_de_dados!$B:$B,$B714,base_de_dados!$G:$G,D$61,base_de_dados!$H:$H,$L$1,base_de_dados!$C:$C,$A714,base_de_dados!$M:$M,"&lt;=2014",base_de_dados!$O:$O,"&gt;=42004")</f>
        <v>0</v>
      </c>
      <c r="E714" s="5">
        <f>SUMIFS(base_de_dados!$T:$T,base_de_dados!$B:$B,$B714,base_de_dados!$G:$G,E$61,base_de_dados!$H:$H,$L$1,base_de_dados!$C:$C,$A714,base_de_dados!$M:$M,"&lt;=2014",base_de_dados!$O:$O,"&gt;=42004")</f>
        <v>0</v>
      </c>
      <c r="F714" s="5">
        <f>SUMIFS(base_de_dados!$T:$T,base_de_dados!$B:$B,$B714,base_de_dados!$G:$G,F$61,base_de_dados!$H:$H,$L$1,base_de_dados!$C:$C,$A714,base_de_dados!$M:$M,"&lt;=2014",base_de_dados!$O:$O,"&gt;=42004")</f>
        <v>0</v>
      </c>
      <c r="G714" s="5">
        <f>SUMIFS(base_de_dados!$T:$T,base_de_dados!$B:$B,$B714,base_de_dados!$G:$G,G$61,base_de_dados!$H:$H,$L$1,base_de_dados!$C:$C,$A714,base_de_dados!$M:$M,"&lt;=2014",base_de_dados!$O:$O,"&gt;=42004")</f>
        <v>0</v>
      </c>
      <c r="H714" s="5">
        <f>SUMIFS(base_de_dados!$T:$T,base_de_dados!$B:$B,$B714,base_de_dados!$G:$G,H$61,base_de_dados!$H:$H,$L$1,base_de_dados!$C:$C,$A714,base_de_dados!$M:$M,"&lt;=2014",base_de_dados!$O:$O,"&gt;=42004")</f>
        <v>0</v>
      </c>
      <c r="I714" s="5">
        <f>SUMIFS(base_de_dados!$T:$T,base_de_dados!$B:$B,$B714,base_de_dados!$G:$G,I$61,base_de_dados!$H:$H,$L$1,base_de_dados!$C:$C,$A714,base_de_dados!$M:$M,"&lt;=2014",base_de_dados!$O:$O,"&gt;=42004")</f>
        <v>0</v>
      </c>
      <c r="J714" s="5">
        <f>SUMIFS(base_de_dados!$T:$T,base_de_dados!$B:$B,$B714,base_de_dados!$G:$G,J$61,base_de_dados!$H:$H,$L$1,base_de_dados!$C:$C,$A714,base_de_dados!$M:$M,"&lt;=2014",base_de_dados!$O:$O,"&gt;=42004")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SUMIFS(base_de_dados!$T:$T,base_de_dados!$B:$B,$B715,base_de_dados!$G:$G,C$61,base_de_dados!$H:$H,$L$1,base_de_dados!$C:$C,$A715,base_de_dados!$M:$M,"&lt;=2014",base_de_dados!$O:$O,"&gt;=42004")</f>
        <v>0</v>
      </c>
      <c r="D715" s="5">
        <f>SUMIFS(base_de_dados!$T:$T,base_de_dados!$B:$B,$B715,base_de_dados!$G:$G,D$61,base_de_dados!$H:$H,$L$1,base_de_dados!$C:$C,$A715,base_de_dados!$M:$M,"&lt;=2014",base_de_dados!$O:$O,"&gt;=42004")</f>
        <v>0</v>
      </c>
      <c r="E715" s="5">
        <f>SUMIFS(base_de_dados!$T:$T,base_de_dados!$B:$B,$B715,base_de_dados!$G:$G,E$61,base_de_dados!$H:$H,$L$1,base_de_dados!$C:$C,$A715,base_de_dados!$M:$M,"&lt;=2014",base_de_dados!$O:$O,"&gt;=42004")</f>
        <v>0</v>
      </c>
      <c r="F715" s="5">
        <f>SUMIFS(base_de_dados!$T:$T,base_de_dados!$B:$B,$B715,base_de_dados!$G:$G,F$61,base_de_dados!$H:$H,$L$1,base_de_dados!$C:$C,$A715,base_de_dados!$M:$M,"&lt;=2014",base_de_dados!$O:$O,"&gt;=42004")</f>
        <v>0</v>
      </c>
      <c r="G715" s="5">
        <f>SUMIFS(base_de_dados!$T:$T,base_de_dados!$B:$B,$B715,base_de_dados!$G:$G,G$61,base_de_dados!$H:$H,$L$1,base_de_dados!$C:$C,$A715,base_de_dados!$M:$M,"&lt;=2014",base_de_dados!$O:$O,"&gt;=42004")</f>
        <v>0</v>
      </c>
      <c r="H715" s="5">
        <f>SUMIFS(base_de_dados!$T:$T,base_de_dados!$B:$B,$B715,base_de_dados!$G:$G,H$61,base_de_dados!$H:$H,$L$1,base_de_dados!$C:$C,$A715,base_de_dados!$M:$M,"&lt;=2014",base_de_dados!$O:$O,"&gt;=42004")</f>
        <v>0</v>
      </c>
      <c r="I715" s="5">
        <f>SUMIFS(base_de_dados!$T:$T,base_de_dados!$B:$B,$B715,base_de_dados!$G:$G,I$61,base_de_dados!$H:$H,$L$1,base_de_dados!$C:$C,$A715,base_de_dados!$M:$M,"&lt;=2014",base_de_dados!$O:$O,"&gt;=42004")</f>
        <v>0</v>
      </c>
      <c r="J715" s="5">
        <f>SUMIFS(base_de_dados!$T:$T,base_de_dados!$B:$B,$B715,base_de_dados!$G:$G,J$61,base_de_dados!$H:$H,$L$1,base_de_dados!$C:$C,$A715,base_de_dados!$M:$M,"&lt;=2014",base_de_dados!$O:$O,"&gt;=42004")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SUMIFS(base_de_dados!$T:$T,base_de_dados!$B:$B,$B716,base_de_dados!$G:$G,C$61,base_de_dados!$H:$H,$L$1,base_de_dados!$C:$C,$A716,base_de_dados!$M:$M,"&lt;=2014",base_de_dados!$O:$O,"&gt;=42004")</f>
        <v>0</v>
      </c>
      <c r="D716" s="5">
        <f>SUMIFS(base_de_dados!$T:$T,base_de_dados!$B:$B,$B716,base_de_dados!$G:$G,D$61,base_de_dados!$H:$H,$L$1,base_de_dados!$C:$C,$A716,base_de_dados!$M:$M,"&lt;=2014",base_de_dados!$O:$O,"&gt;=42004")</f>
        <v>0</v>
      </c>
      <c r="E716" s="5">
        <f>SUMIFS(base_de_dados!$T:$T,base_de_dados!$B:$B,$B716,base_de_dados!$G:$G,E$61,base_de_dados!$H:$H,$L$1,base_de_dados!$C:$C,$A716,base_de_dados!$M:$M,"&lt;=2014",base_de_dados!$O:$O,"&gt;=42004")</f>
        <v>0</v>
      </c>
      <c r="F716" s="5">
        <f>SUMIFS(base_de_dados!$T:$T,base_de_dados!$B:$B,$B716,base_de_dados!$G:$G,F$61,base_de_dados!$H:$H,$L$1,base_de_dados!$C:$C,$A716,base_de_dados!$M:$M,"&lt;=2014",base_de_dados!$O:$O,"&gt;=42004")</f>
        <v>0</v>
      </c>
      <c r="G716" s="5">
        <f>SUMIFS(base_de_dados!$T:$T,base_de_dados!$B:$B,$B716,base_de_dados!$G:$G,G$61,base_de_dados!$H:$H,$L$1,base_de_dados!$C:$C,$A716,base_de_dados!$M:$M,"&lt;=2014",base_de_dados!$O:$O,"&gt;=42004")</f>
        <v>0</v>
      </c>
      <c r="H716" s="5">
        <f>SUMIFS(base_de_dados!$T:$T,base_de_dados!$B:$B,$B716,base_de_dados!$G:$G,H$61,base_de_dados!$H:$H,$L$1,base_de_dados!$C:$C,$A716,base_de_dados!$M:$M,"&lt;=2014",base_de_dados!$O:$O,"&gt;=42004")</f>
        <v>0</v>
      </c>
      <c r="I716" s="5">
        <f>SUMIFS(base_de_dados!$T:$T,base_de_dados!$B:$B,$B716,base_de_dados!$G:$G,I$61,base_de_dados!$H:$H,$L$1,base_de_dados!$C:$C,$A716,base_de_dados!$M:$M,"&lt;=2014",base_de_dados!$O:$O,"&gt;=42004")</f>
        <v>0</v>
      </c>
      <c r="J716" s="5">
        <f>SUMIFS(base_de_dados!$T:$T,base_de_dados!$B:$B,$B716,base_de_dados!$G:$G,J$61,base_de_dados!$H:$H,$L$1,base_de_dados!$C:$C,$A716,base_de_dados!$M:$M,"&lt;=2014",base_de_dados!$O:$O,"&gt;=42004")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SUMIFS(base_de_dados!$T:$T,base_de_dados!$B:$B,$B717,base_de_dados!$G:$G,C$61,base_de_dados!$H:$H,$L$1,base_de_dados!$C:$C,$A717,base_de_dados!$M:$M,"&lt;=2014",base_de_dados!$O:$O,"&gt;=42004")</f>
        <v>0</v>
      </c>
      <c r="D717" s="5">
        <f>SUMIFS(base_de_dados!$T:$T,base_de_dados!$B:$B,$B717,base_de_dados!$G:$G,D$61,base_de_dados!$H:$H,$L$1,base_de_dados!$C:$C,$A717,base_de_dados!$M:$M,"&lt;=2014",base_de_dados!$O:$O,"&gt;=42004")</f>
        <v>0</v>
      </c>
      <c r="E717" s="5">
        <f>SUMIFS(base_de_dados!$T:$T,base_de_dados!$B:$B,$B717,base_de_dados!$G:$G,E$61,base_de_dados!$H:$H,$L$1,base_de_dados!$C:$C,$A717,base_de_dados!$M:$M,"&lt;=2014",base_de_dados!$O:$O,"&gt;=42004")</f>
        <v>0</v>
      </c>
      <c r="F717" s="5">
        <f>SUMIFS(base_de_dados!$T:$T,base_de_dados!$B:$B,$B717,base_de_dados!$G:$G,F$61,base_de_dados!$H:$H,$L$1,base_de_dados!$C:$C,$A717,base_de_dados!$M:$M,"&lt;=2014",base_de_dados!$O:$O,"&gt;=42004")</f>
        <v>0</v>
      </c>
      <c r="G717" s="5">
        <f>SUMIFS(base_de_dados!$T:$T,base_de_dados!$B:$B,$B717,base_de_dados!$G:$G,G$61,base_de_dados!$H:$H,$L$1,base_de_dados!$C:$C,$A717,base_de_dados!$M:$M,"&lt;=2014",base_de_dados!$O:$O,"&gt;=42004")</f>
        <v>0</v>
      </c>
      <c r="H717" s="5">
        <f>SUMIFS(base_de_dados!$T:$T,base_de_dados!$B:$B,$B717,base_de_dados!$G:$G,H$61,base_de_dados!$H:$H,$L$1,base_de_dados!$C:$C,$A717,base_de_dados!$M:$M,"&lt;=2014",base_de_dados!$O:$O,"&gt;=42004")</f>
        <v>0</v>
      </c>
      <c r="I717" s="5">
        <f>SUMIFS(base_de_dados!$T:$T,base_de_dados!$B:$B,$B717,base_de_dados!$G:$G,I$61,base_de_dados!$H:$H,$L$1,base_de_dados!$C:$C,$A717,base_de_dados!$M:$M,"&lt;=2014",base_de_dados!$O:$O,"&gt;=42004")</f>
        <v>0</v>
      </c>
      <c r="J717" s="5">
        <f>SUMIFS(base_de_dados!$T:$T,base_de_dados!$B:$B,$B717,base_de_dados!$G:$G,J$61,base_de_dados!$H:$H,$L$1,base_de_dados!$C:$C,$A717,base_de_dados!$M:$M,"&lt;=2014",base_de_dados!$O:$O,"&gt;=42004")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SUMIFS(base_de_dados!$T:$T,base_de_dados!$B:$B,$B718,base_de_dados!$G:$G,C$61,base_de_dados!$H:$H,$L$1,base_de_dados!$C:$C,$A718,base_de_dados!$M:$M,"&lt;=2014",base_de_dados!$O:$O,"&gt;=42004")</f>
        <v>0</v>
      </c>
      <c r="D718" s="5">
        <f>SUMIFS(base_de_dados!$T:$T,base_de_dados!$B:$B,$B718,base_de_dados!$G:$G,D$61,base_de_dados!$H:$H,$L$1,base_de_dados!$C:$C,$A718,base_de_dados!$M:$M,"&lt;=2014",base_de_dados!$O:$O,"&gt;=42004")</f>
        <v>0</v>
      </c>
      <c r="E718" s="5">
        <f>SUMIFS(base_de_dados!$T:$T,base_de_dados!$B:$B,$B718,base_de_dados!$G:$G,E$61,base_de_dados!$H:$H,$L$1,base_de_dados!$C:$C,$A718,base_de_dados!$M:$M,"&lt;=2014",base_de_dados!$O:$O,"&gt;=42004")</f>
        <v>0</v>
      </c>
      <c r="F718" s="5">
        <f>SUMIFS(base_de_dados!$T:$T,base_de_dados!$B:$B,$B718,base_de_dados!$G:$G,F$61,base_de_dados!$H:$H,$L$1,base_de_dados!$C:$C,$A718,base_de_dados!$M:$M,"&lt;=2014",base_de_dados!$O:$O,"&gt;=42004")</f>
        <v>0</v>
      </c>
      <c r="G718" s="5">
        <f>SUMIFS(base_de_dados!$T:$T,base_de_dados!$B:$B,$B718,base_de_dados!$G:$G,G$61,base_de_dados!$H:$H,$L$1,base_de_dados!$C:$C,$A718,base_de_dados!$M:$M,"&lt;=2014",base_de_dados!$O:$O,"&gt;=42004")</f>
        <v>0</v>
      </c>
      <c r="H718" s="5">
        <f>SUMIFS(base_de_dados!$T:$T,base_de_dados!$B:$B,$B718,base_de_dados!$G:$G,H$61,base_de_dados!$H:$H,$L$1,base_de_dados!$C:$C,$A718,base_de_dados!$M:$M,"&lt;=2014",base_de_dados!$O:$O,"&gt;=42004")</f>
        <v>0</v>
      </c>
      <c r="I718" s="5">
        <f>SUMIFS(base_de_dados!$T:$T,base_de_dados!$B:$B,$B718,base_de_dados!$G:$G,I$61,base_de_dados!$H:$H,$L$1,base_de_dados!$C:$C,$A718,base_de_dados!$M:$M,"&lt;=2014",base_de_dados!$O:$O,"&gt;=42004")</f>
        <v>0</v>
      </c>
      <c r="J718" s="5">
        <f>SUMIFS(base_de_dados!$T:$T,base_de_dados!$B:$B,$B718,base_de_dados!$G:$G,J$61,base_de_dados!$H:$H,$L$1,base_de_dados!$C:$C,$A718,base_de_dados!$M:$M,"&lt;=2014",base_de_dados!$O:$O,"&gt;=42004")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SUMIFS(base_de_dados!$T:$T,base_de_dados!$B:$B,$B719,base_de_dados!$G:$G,C$61,base_de_dados!$H:$H,$L$1,base_de_dados!$C:$C,$A719,base_de_dados!$M:$M,"&lt;=2014",base_de_dados!$O:$O,"&gt;=42004")</f>
        <v>0</v>
      </c>
      <c r="D719" s="5">
        <f>SUMIFS(base_de_dados!$T:$T,base_de_dados!$B:$B,$B719,base_de_dados!$G:$G,D$61,base_de_dados!$H:$H,$L$1,base_de_dados!$C:$C,$A719,base_de_dados!$M:$M,"&lt;=2014",base_de_dados!$O:$O,"&gt;=42004")</f>
        <v>0.28576864535768642</v>
      </c>
      <c r="E719" s="5">
        <f>SUMIFS(base_de_dados!$T:$T,base_de_dados!$B:$B,$B719,base_de_dados!$G:$G,E$61,base_de_dados!$H:$H,$L$1,base_de_dados!$C:$C,$A719,base_de_dados!$M:$M,"&lt;=2014",base_de_dados!$O:$O,"&gt;=42004")</f>
        <v>0</v>
      </c>
      <c r="F719" s="5">
        <f>SUMIFS(base_de_dados!$T:$T,base_de_dados!$B:$B,$B719,base_de_dados!$G:$G,F$61,base_de_dados!$H:$H,$L$1,base_de_dados!$C:$C,$A719,base_de_dados!$M:$M,"&lt;=2014",base_de_dados!$O:$O,"&gt;=42004")</f>
        <v>0</v>
      </c>
      <c r="G719" s="5">
        <f>SUMIFS(base_de_dados!$T:$T,base_de_dados!$B:$B,$B719,base_de_dados!$G:$G,G$61,base_de_dados!$H:$H,$L$1,base_de_dados!$C:$C,$A719,base_de_dados!$M:$M,"&lt;=2014",base_de_dados!$O:$O,"&gt;=42004")</f>
        <v>0</v>
      </c>
      <c r="H719" s="5">
        <f>SUMIFS(base_de_dados!$T:$T,base_de_dados!$B:$B,$B719,base_de_dados!$G:$G,H$61,base_de_dados!$H:$H,$L$1,base_de_dados!$C:$C,$A719,base_de_dados!$M:$M,"&lt;=2014",base_de_dados!$O:$O,"&gt;=42004")</f>
        <v>0</v>
      </c>
      <c r="I719" s="5">
        <f>SUMIFS(base_de_dados!$T:$T,base_de_dados!$B:$B,$B719,base_de_dados!$G:$G,I$61,base_de_dados!$H:$H,$L$1,base_de_dados!$C:$C,$A719,base_de_dados!$M:$M,"&lt;=2014",base_de_dados!$O:$O,"&gt;=42004")</f>
        <v>0</v>
      </c>
      <c r="J719" s="5">
        <f>SUMIFS(base_de_dados!$T:$T,base_de_dados!$B:$B,$B719,base_de_dados!$G:$G,J$61,base_de_dados!$H:$H,$L$1,base_de_dados!$C:$C,$A719,base_de_dados!$M:$M,"&lt;=2014",base_de_dados!$O:$O,"&gt;=42004")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SUMIFS(base_de_dados!$T:$T,base_de_dados!$B:$B,$B720,base_de_dados!$G:$G,C$61,base_de_dados!$H:$H,$L$1,base_de_dados!$C:$C,$A720,base_de_dados!$M:$M,"&lt;=2014",base_de_dados!$O:$O,"&gt;=42004")</f>
        <v>0</v>
      </c>
      <c r="D720" s="5">
        <f>SUMIFS(base_de_dados!$T:$T,base_de_dados!$B:$B,$B720,base_de_dados!$G:$G,D$61,base_de_dados!$H:$H,$L$1,base_de_dados!$C:$C,$A720,base_de_dados!$M:$M,"&lt;=2014",base_de_dados!$O:$O,"&gt;=42004")</f>
        <v>0</v>
      </c>
      <c r="E720" s="5">
        <f>SUMIFS(base_de_dados!$T:$T,base_de_dados!$B:$B,$B720,base_de_dados!$G:$G,E$61,base_de_dados!$H:$H,$L$1,base_de_dados!$C:$C,$A720,base_de_dados!$M:$M,"&lt;=2014",base_de_dados!$O:$O,"&gt;=42004")</f>
        <v>0</v>
      </c>
      <c r="F720" s="5">
        <f>SUMIFS(base_de_dados!$T:$T,base_de_dados!$B:$B,$B720,base_de_dados!$G:$G,F$61,base_de_dados!$H:$H,$L$1,base_de_dados!$C:$C,$A720,base_de_dados!$M:$M,"&lt;=2014",base_de_dados!$O:$O,"&gt;=42004")</f>
        <v>0</v>
      </c>
      <c r="G720" s="5">
        <f>SUMIFS(base_de_dados!$T:$T,base_de_dados!$B:$B,$B720,base_de_dados!$G:$G,G$61,base_de_dados!$H:$H,$L$1,base_de_dados!$C:$C,$A720,base_de_dados!$M:$M,"&lt;=2014",base_de_dados!$O:$O,"&gt;=42004")</f>
        <v>0</v>
      </c>
      <c r="H720" s="5">
        <f>SUMIFS(base_de_dados!$T:$T,base_de_dados!$B:$B,$B720,base_de_dados!$G:$G,H$61,base_de_dados!$H:$H,$L$1,base_de_dados!$C:$C,$A720,base_de_dados!$M:$M,"&lt;=2014",base_de_dados!$O:$O,"&gt;=42004")</f>
        <v>0</v>
      </c>
      <c r="I720" s="5">
        <f>SUMIFS(base_de_dados!$T:$T,base_de_dados!$B:$B,$B720,base_de_dados!$G:$G,I$61,base_de_dados!$H:$H,$L$1,base_de_dados!$C:$C,$A720,base_de_dados!$M:$M,"&lt;=2014",base_de_dados!$O:$O,"&gt;=42004")</f>
        <v>0</v>
      </c>
      <c r="J720" s="5">
        <f>SUMIFS(base_de_dados!$T:$T,base_de_dados!$B:$B,$B720,base_de_dados!$G:$G,J$61,base_de_dados!$H:$H,$L$1,base_de_dados!$C:$C,$A720,base_de_dados!$M:$M,"&lt;=2014",base_de_dados!$O:$O,"&gt;=42004")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SUMIFS(base_de_dados!$T:$T,base_de_dados!$B:$B,$B721,base_de_dados!$G:$G,C$61,base_de_dados!$H:$H,$L$1,base_de_dados!$C:$C,$A721,base_de_dados!$M:$M,"&lt;=2014",base_de_dados!$O:$O,"&gt;=42004")</f>
        <v>0</v>
      </c>
      <c r="D721" s="5">
        <f>SUMIFS(base_de_dados!$T:$T,base_de_dados!$B:$B,$B721,base_de_dados!$G:$G,D$61,base_de_dados!$H:$H,$L$1,base_de_dados!$C:$C,$A721,base_de_dados!$M:$M,"&lt;=2014",base_de_dados!$O:$O,"&gt;=42004")</f>
        <v>0</v>
      </c>
      <c r="E721" s="5">
        <f>SUMIFS(base_de_dados!$T:$T,base_de_dados!$B:$B,$B721,base_de_dados!$G:$G,E$61,base_de_dados!$H:$H,$L$1,base_de_dados!$C:$C,$A721,base_de_dados!$M:$M,"&lt;=2014",base_de_dados!$O:$O,"&gt;=42004")</f>
        <v>0</v>
      </c>
      <c r="F721" s="5">
        <f>SUMIFS(base_de_dados!$T:$T,base_de_dados!$B:$B,$B721,base_de_dados!$G:$G,F$61,base_de_dados!$H:$H,$L$1,base_de_dados!$C:$C,$A721,base_de_dados!$M:$M,"&lt;=2014",base_de_dados!$O:$O,"&gt;=42004")</f>
        <v>0</v>
      </c>
      <c r="G721" s="5">
        <f>SUMIFS(base_de_dados!$T:$T,base_de_dados!$B:$B,$B721,base_de_dados!$G:$G,G$61,base_de_dados!$H:$H,$L$1,base_de_dados!$C:$C,$A721,base_de_dados!$M:$M,"&lt;=2014",base_de_dados!$O:$O,"&gt;=42004")</f>
        <v>0</v>
      </c>
      <c r="H721" s="5">
        <f>SUMIFS(base_de_dados!$T:$T,base_de_dados!$B:$B,$B721,base_de_dados!$G:$G,H$61,base_de_dados!$H:$H,$L$1,base_de_dados!$C:$C,$A721,base_de_dados!$M:$M,"&lt;=2014",base_de_dados!$O:$O,"&gt;=42004")</f>
        <v>0</v>
      </c>
      <c r="I721" s="5">
        <f>SUMIFS(base_de_dados!$T:$T,base_de_dados!$B:$B,$B721,base_de_dados!$G:$G,I$61,base_de_dados!$H:$H,$L$1,base_de_dados!$C:$C,$A721,base_de_dados!$M:$M,"&lt;=2014",base_de_dados!$O:$O,"&gt;=42004")</f>
        <v>0</v>
      </c>
      <c r="J721" s="5">
        <f>SUMIFS(base_de_dados!$T:$T,base_de_dados!$B:$B,$B721,base_de_dados!$G:$G,J$61,base_de_dados!$H:$H,$L$1,base_de_dados!$C:$C,$A721,base_de_dados!$M:$M,"&lt;=2014",base_de_dados!$O:$O,"&gt;=42004")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SUMIFS(base_de_dados!$T:$T,base_de_dados!$B:$B,$B722,base_de_dados!$G:$G,C$61,base_de_dados!$H:$H,$L$1,base_de_dados!$C:$C,$A722,base_de_dados!$M:$M,"&lt;=2014",base_de_dados!$O:$O,"&gt;=42004")</f>
        <v>0</v>
      </c>
      <c r="D722" s="5">
        <f>SUMIFS(base_de_dados!$T:$T,base_de_dados!$B:$B,$B722,base_de_dados!$G:$G,D$61,base_de_dados!$H:$H,$L$1,base_de_dados!$C:$C,$A722,base_de_dados!$M:$M,"&lt;=2014",base_de_dados!$O:$O,"&gt;=42004")</f>
        <v>0</v>
      </c>
      <c r="E722" s="5">
        <f>SUMIFS(base_de_dados!$T:$T,base_de_dados!$B:$B,$B722,base_de_dados!$G:$G,E$61,base_de_dados!$H:$H,$L$1,base_de_dados!$C:$C,$A722,base_de_dados!$M:$M,"&lt;=2014",base_de_dados!$O:$O,"&gt;=42004")</f>
        <v>0</v>
      </c>
      <c r="F722" s="5">
        <f>SUMIFS(base_de_dados!$T:$T,base_de_dados!$B:$B,$B722,base_de_dados!$G:$G,F$61,base_de_dados!$H:$H,$L$1,base_de_dados!$C:$C,$A722,base_de_dados!$M:$M,"&lt;=2014",base_de_dados!$O:$O,"&gt;=42004")</f>
        <v>0</v>
      </c>
      <c r="G722" s="5">
        <f>SUMIFS(base_de_dados!$T:$T,base_de_dados!$B:$B,$B722,base_de_dados!$G:$G,G$61,base_de_dados!$H:$H,$L$1,base_de_dados!$C:$C,$A722,base_de_dados!$M:$M,"&lt;=2014",base_de_dados!$O:$O,"&gt;=42004")</f>
        <v>0</v>
      </c>
      <c r="H722" s="5">
        <f>SUMIFS(base_de_dados!$T:$T,base_de_dados!$B:$B,$B722,base_de_dados!$G:$G,H$61,base_de_dados!$H:$H,$L$1,base_de_dados!$C:$C,$A722,base_de_dados!$M:$M,"&lt;=2014",base_de_dados!$O:$O,"&gt;=42004")</f>
        <v>0</v>
      </c>
      <c r="I722" s="5">
        <f>SUMIFS(base_de_dados!$T:$T,base_de_dados!$B:$B,$B722,base_de_dados!$G:$G,I$61,base_de_dados!$H:$H,$L$1,base_de_dados!$C:$C,$A722,base_de_dados!$M:$M,"&lt;=2014",base_de_dados!$O:$O,"&gt;=42004")</f>
        <v>0</v>
      </c>
      <c r="J722" s="5">
        <f>SUMIFS(base_de_dados!$T:$T,base_de_dados!$B:$B,$B722,base_de_dados!$G:$G,J$61,base_de_dados!$H:$H,$L$1,base_de_dados!$C:$C,$A722,base_de_dados!$M:$M,"&lt;=2014",base_de_dados!$O:$O,"&gt;=42004")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SUMIFS(base_de_dados!$T:$T,base_de_dados!$B:$B,$B723,base_de_dados!$G:$G,C$61,base_de_dados!$H:$H,$L$1,base_de_dados!$C:$C,$A723,base_de_dados!$M:$M,"&lt;=2014",base_de_dados!$O:$O,"&gt;=42004")</f>
        <v>0</v>
      </c>
      <c r="D723" s="5">
        <f>SUMIFS(base_de_dados!$T:$T,base_de_dados!$B:$B,$B723,base_de_dados!$G:$G,D$61,base_de_dados!$H:$H,$L$1,base_de_dados!$C:$C,$A723,base_de_dados!$M:$M,"&lt;=2014",base_de_dados!$O:$O,"&gt;=42004")</f>
        <v>0.31023274987316085</v>
      </c>
      <c r="E723" s="5">
        <f>SUMIFS(base_de_dados!$T:$T,base_de_dados!$B:$B,$B723,base_de_dados!$G:$G,E$61,base_de_dados!$H:$H,$L$1,base_de_dados!$C:$C,$A723,base_de_dados!$M:$M,"&lt;=2014",base_de_dados!$O:$O,"&gt;=42004")</f>
        <v>0</v>
      </c>
      <c r="F723" s="5">
        <f>SUMIFS(base_de_dados!$T:$T,base_de_dados!$B:$B,$B723,base_de_dados!$G:$G,F$61,base_de_dados!$H:$H,$L$1,base_de_dados!$C:$C,$A723,base_de_dados!$M:$M,"&lt;=2014",base_de_dados!$O:$O,"&gt;=42004")</f>
        <v>0</v>
      </c>
      <c r="G723" s="5">
        <f>SUMIFS(base_de_dados!$T:$T,base_de_dados!$B:$B,$B723,base_de_dados!$G:$G,G$61,base_de_dados!$H:$H,$L$1,base_de_dados!$C:$C,$A723,base_de_dados!$M:$M,"&lt;=2014",base_de_dados!$O:$O,"&gt;=42004")</f>
        <v>0</v>
      </c>
      <c r="H723" s="5">
        <f>SUMIFS(base_de_dados!$T:$T,base_de_dados!$B:$B,$B723,base_de_dados!$G:$G,H$61,base_de_dados!$H:$H,$L$1,base_de_dados!$C:$C,$A723,base_de_dados!$M:$M,"&lt;=2014",base_de_dados!$O:$O,"&gt;=42004")</f>
        <v>0</v>
      </c>
      <c r="I723" s="5">
        <f>SUMIFS(base_de_dados!$T:$T,base_de_dados!$B:$B,$B723,base_de_dados!$G:$G,I$61,base_de_dados!$H:$H,$L$1,base_de_dados!$C:$C,$A723,base_de_dados!$M:$M,"&lt;=2014",base_de_dados!$O:$O,"&gt;=42004")</f>
        <v>0</v>
      </c>
      <c r="J723" s="5">
        <f>SUMIFS(base_de_dados!$T:$T,base_de_dados!$B:$B,$B723,base_de_dados!$G:$G,J$61,base_de_dados!$H:$H,$L$1,base_de_dados!$C:$C,$A723,base_de_dados!$M:$M,"&lt;=2014",base_de_dados!$O:$O,"&gt;=42004")</f>
        <v>0</v>
      </c>
      <c r="K723" s="32">
        <f t="shared" si="16"/>
        <v>0.31023274987316085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SUMIFS(base_de_dados!$T:$T,base_de_dados!$B:$B,$B724,base_de_dados!$G:$G,C$61,base_de_dados!$H:$H,$L$1,base_de_dados!$C:$C,$A724,base_de_dados!$M:$M,"&lt;=2014",base_de_dados!$O:$O,"&gt;=42004")</f>
        <v>0</v>
      </c>
      <c r="D724" s="5">
        <f>SUMIFS(base_de_dados!$T:$T,base_de_dados!$B:$B,$B724,base_de_dados!$G:$G,D$61,base_de_dados!$H:$H,$L$1,base_de_dados!$C:$C,$A724,base_de_dados!$M:$M,"&lt;=2014",base_de_dados!$O:$O,"&gt;=42004")</f>
        <v>0</v>
      </c>
      <c r="E724" s="5">
        <f>SUMIFS(base_de_dados!$T:$T,base_de_dados!$B:$B,$B724,base_de_dados!$G:$G,E$61,base_de_dados!$H:$H,$L$1,base_de_dados!$C:$C,$A724,base_de_dados!$M:$M,"&lt;=2014",base_de_dados!$O:$O,"&gt;=42004")</f>
        <v>0</v>
      </c>
      <c r="F724" s="5">
        <f>SUMIFS(base_de_dados!$T:$T,base_de_dados!$B:$B,$B724,base_de_dados!$G:$G,F$61,base_de_dados!$H:$H,$L$1,base_de_dados!$C:$C,$A724,base_de_dados!$M:$M,"&lt;=2014",base_de_dados!$O:$O,"&gt;=42004")</f>
        <v>0</v>
      </c>
      <c r="G724" s="5">
        <f>SUMIFS(base_de_dados!$T:$T,base_de_dados!$B:$B,$B724,base_de_dados!$G:$G,G$61,base_de_dados!$H:$H,$L$1,base_de_dados!$C:$C,$A724,base_de_dados!$M:$M,"&lt;=2014",base_de_dados!$O:$O,"&gt;=42004")</f>
        <v>0</v>
      </c>
      <c r="H724" s="5">
        <f>SUMIFS(base_de_dados!$T:$T,base_de_dados!$B:$B,$B724,base_de_dados!$G:$G,H$61,base_de_dados!$H:$H,$L$1,base_de_dados!$C:$C,$A724,base_de_dados!$M:$M,"&lt;=2014",base_de_dados!$O:$O,"&gt;=42004")</f>
        <v>0</v>
      </c>
      <c r="I724" s="5">
        <f>SUMIFS(base_de_dados!$T:$T,base_de_dados!$B:$B,$B724,base_de_dados!$G:$G,I$61,base_de_dados!$H:$H,$L$1,base_de_dados!$C:$C,$A724,base_de_dados!$M:$M,"&lt;=2014",base_de_dados!$O:$O,"&gt;=42004")</f>
        <v>0</v>
      </c>
      <c r="J724" s="5">
        <f>SUMIFS(base_de_dados!$T:$T,base_de_dados!$B:$B,$B724,base_de_dados!$G:$G,J$61,base_de_dados!$H:$H,$L$1,base_de_dados!$C:$C,$A724,base_de_dados!$M:$M,"&lt;=2014",base_de_dados!$O:$O,"&gt;=42004")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SUMIFS(base_de_dados!$T:$T,base_de_dados!$B:$B,$B725,base_de_dados!$G:$G,C$61,base_de_dados!$H:$H,$L$1,base_de_dados!$C:$C,$A725,base_de_dados!$M:$M,"&lt;=2014",base_de_dados!$O:$O,"&gt;=42004")</f>
        <v>0</v>
      </c>
      <c r="D725" s="5">
        <f>SUMIFS(base_de_dados!$T:$T,base_de_dados!$B:$B,$B725,base_de_dados!$G:$G,D$61,base_de_dados!$H:$H,$L$1,base_de_dados!$C:$C,$A725,base_de_dados!$M:$M,"&lt;=2014",base_de_dados!$O:$O,"&gt;=42004")</f>
        <v>0</v>
      </c>
      <c r="E725" s="5">
        <f>SUMIFS(base_de_dados!$T:$T,base_de_dados!$B:$B,$B725,base_de_dados!$G:$G,E$61,base_de_dados!$H:$H,$L$1,base_de_dados!$C:$C,$A725,base_de_dados!$M:$M,"&lt;=2014",base_de_dados!$O:$O,"&gt;=42004")</f>
        <v>0</v>
      </c>
      <c r="F725" s="5">
        <f>SUMIFS(base_de_dados!$T:$T,base_de_dados!$B:$B,$B725,base_de_dados!$G:$G,F$61,base_de_dados!$H:$H,$L$1,base_de_dados!$C:$C,$A725,base_de_dados!$M:$M,"&lt;=2014",base_de_dados!$O:$O,"&gt;=42004")</f>
        <v>0</v>
      </c>
      <c r="G725" s="5">
        <f>SUMIFS(base_de_dados!$T:$T,base_de_dados!$B:$B,$B725,base_de_dados!$G:$G,G$61,base_de_dados!$H:$H,$L$1,base_de_dados!$C:$C,$A725,base_de_dados!$M:$M,"&lt;=2014",base_de_dados!$O:$O,"&gt;=42004")</f>
        <v>0</v>
      </c>
      <c r="H725" s="5">
        <f>SUMIFS(base_de_dados!$T:$T,base_de_dados!$B:$B,$B725,base_de_dados!$G:$G,H$61,base_de_dados!$H:$H,$L$1,base_de_dados!$C:$C,$A725,base_de_dados!$M:$M,"&lt;=2014",base_de_dados!$O:$O,"&gt;=42004")</f>
        <v>0</v>
      </c>
      <c r="I725" s="5">
        <f>SUMIFS(base_de_dados!$T:$T,base_de_dados!$B:$B,$B725,base_de_dados!$G:$G,I$61,base_de_dados!$H:$H,$L$1,base_de_dados!$C:$C,$A725,base_de_dados!$M:$M,"&lt;=2014",base_de_dados!$O:$O,"&gt;=42004")</f>
        <v>0</v>
      </c>
      <c r="J725" s="5">
        <f>SUMIFS(base_de_dados!$T:$T,base_de_dados!$B:$B,$B725,base_de_dados!$G:$G,J$61,base_de_dados!$H:$H,$L$1,base_de_dados!$C:$C,$A725,base_de_dados!$M:$M,"&lt;=2014",base_de_dados!$O:$O,"&gt;=42004")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SUMIFS(base_de_dados!$T:$T,base_de_dados!$B:$B,$B726,base_de_dados!$G:$G,C$61,base_de_dados!$H:$H,$L$1,base_de_dados!$C:$C,$A726,base_de_dados!$M:$M,"&lt;=2014",base_de_dados!$O:$O,"&gt;=42004")</f>
        <v>0</v>
      </c>
      <c r="D726" s="5">
        <f>SUMIFS(base_de_dados!$T:$T,base_de_dados!$B:$B,$B726,base_de_dados!$G:$G,D$61,base_de_dados!$H:$H,$L$1,base_de_dados!$C:$C,$A726,base_de_dados!$M:$M,"&lt;=2014",base_de_dados!$O:$O,"&gt;=42004")</f>
        <v>0</v>
      </c>
      <c r="E726" s="5">
        <f>SUMIFS(base_de_dados!$T:$T,base_de_dados!$B:$B,$B726,base_de_dados!$G:$G,E$61,base_de_dados!$H:$H,$L$1,base_de_dados!$C:$C,$A726,base_de_dados!$M:$M,"&lt;=2014",base_de_dados!$O:$O,"&gt;=42004")</f>
        <v>0</v>
      </c>
      <c r="F726" s="5">
        <f>SUMIFS(base_de_dados!$T:$T,base_de_dados!$B:$B,$B726,base_de_dados!$G:$G,F$61,base_de_dados!$H:$H,$L$1,base_de_dados!$C:$C,$A726,base_de_dados!$M:$M,"&lt;=2014",base_de_dados!$O:$O,"&gt;=42004")</f>
        <v>0</v>
      </c>
      <c r="G726" s="5">
        <f>SUMIFS(base_de_dados!$T:$T,base_de_dados!$B:$B,$B726,base_de_dados!$G:$G,G$61,base_de_dados!$H:$H,$L$1,base_de_dados!$C:$C,$A726,base_de_dados!$M:$M,"&lt;=2014",base_de_dados!$O:$O,"&gt;=42004")</f>
        <v>0</v>
      </c>
      <c r="H726" s="5">
        <f>SUMIFS(base_de_dados!$T:$T,base_de_dados!$B:$B,$B726,base_de_dados!$G:$G,H$61,base_de_dados!$H:$H,$L$1,base_de_dados!$C:$C,$A726,base_de_dados!$M:$M,"&lt;=2014",base_de_dados!$O:$O,"&gt;=42004")</f>
        <v>0</v>
      </c>
      <c r="I726" s="5">
        <f>SUMIFS(base_de_dados!$T:$T,base_de_dados!$B:$B,$B726,base_de_dados!$G:$G,I$61,base_de_dados!$H:$H,$L$1,base_de_dados!$C:$C,$A726,base_de_dados!$M:$M,"&lt;=2014",base_de_dados!$O:$O,"&gt;=42004")</f>
        <v>0</v>
      </c>
      <c r="J726" s="5">
        <f>SUMIFS(base_de_dados!$T:$T,base_de_dados!$B:$B,$B726,base_de_dados!$G:$G,J$61,base_de_dados!$H:$H,$L$1,base_de_dados!$C:$C,$A726,base_de_dados!$M:$M,"&lt;=2014",base_de_dados!$O:$O,"&gt;=42004")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SUMIFS(base_de_dados!$T:$T,base_de_dados!$B:$B,$B727,base_de_dados!$G:$G,C$61,base_de_dados!$H:$H,$L$1,base_de_dados!$C:$C,$A727,base_de_dados!$M:$M,"&lt;=2014",base_de_dados!$O:$O,"&gt;=42004")</f>
        <v>0</v>
      </c>
      <c r="D727" s="5">
        <f>SUMIFS(base_de_dados!$T:$T,base_de_dados!$B:$B,$B727,base_de_dados!$G:$G,D$61,base_de_dados!$H:$H,$L$1,base_de_dados!$C:$C,$A727,base_de_dados!$M:$M,"&lt;=2014",base_de_dados!$O:$O,"&gt;=42004")</f>
        <v>0</v>
      </c>
      <c r="E727" s="5">
        <f>SUMIFS(base_de_dados!$T:$T,base_de_dados!$B:$B,$B727,base_de_dados!$G:$G,E$61,base_de_dados!$H:$H,$L$1,base_de_dados!$C:$C,$A727,base_de_dados!$M:$M,"&lt;=2014",base_de_dados!$O:$O,"&gt;=42004")</f>
        <v>0</v>
      </c>
      <c r="F727" s="5">
        <f>SUMIFS(base_de_dados!$T:$T,base_de_dados!$B:$B,$B727,base_de_dados!$G:$G,F$61,base_de_dados!$H:$H,$L$1,base_de_dados!$C:$C,$A727,base_de_dados!$M:$M,"&lt;=2014",base_de_dados!$O:$O,"&gt;=42004")</f>
        <v>0</v>
      </c>
      <c r="G727" s="5">
        <f>SUMIFS(base_de_dados!$T:$T,base_de_dados!$B:$B,$B727,base_de_dados!$G:$G,G$61,base_de_dados!$H:$H,$L$1,base_de_dados!$C:$C,$A727,base_de_dados!$M:$M,"&lt;=2014",base_de_dados!$O:$O,"&gt;=42004")</f>
        <v>0</v>
      </c>
      <c r="H727" s="5">
        <f>SUMIFS(base_de_dados!$T:$T,base_de_dados!$B:$B,$B727,base_de_dados!$G:$G,H$61,base_de_dados!$H:$H,$L$1,base_de_dados!$C:$C,$A727,base_de_dados!$M:$M,"&lt;=2014",base_de_dados!$O:$O,"&gt;=42004")</f>
        <v>0</v>
      </c>
      <c r="I727" s="5">
        <f>SUMIFS(base_de_dados!$T:$T,base_de_dados!$B:$B,$B727,base_de_dados!$G:$G,I$61,base_de_dados!$H:$H,$L$1,base_de_dados!$C:$C,$A727,base_de_dados!$M:$M,"&lt;=2014",base_de_dados!$O:$O,"&gt;=42004")</f>
        <v>0</v>
      </c>
      <c r="J727" s="5">
        <f>SUMIFS(base_de_dados!$T:$T,base_de_dados!$B:$B,$B727,base_de_dados!$G:$G,J$61,base_de_dados!$H:$H,$L$1,base_de_dados!$C:$C,$A727,base_de_dados!$M:$M,"&lt;=2014",base_de_dados!$O:$O,"&gt;=42004")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SUMIFS(base_de_dados!$T:$T,base_de_dados!$B:$B,$B728,base_de_dados!$G:$G,C$61,base_de_dados!$H:$H,$L$1,base_de_dados!$C:$C,$A728,base_de_dados!$M:$M,"&lt;=2014",base_de_dados!$O:$O,"&gt;=42004")</f>
        <v>0</v>
      </c>
      <c r="D728" s="5">
        <f>SUMIFS(base_de_dados!$T:$T,base_de_dados!$B:$B,$B728,base_de_dados!$G:$G,D$61,base_de_dados!$H:$H,$L$1,base_de_dados!$C:$C,$A728,base_de_dados!$M:$M,"&lt;=2014",base_de_dados!$O:$O,"&gt;=42004")</f>
        <v>0</v>
      </c>
      <c r="E728" s="5">
        <f>SUMIFS(base_de_dados!$T:$T,base_de_dados!$B:$B,$B728,base_de_dados!$G:$G,E$61,base_de_dados!$H:$H,$L$1,base_de_dados!$C:$C,$A728,base_de_dados!$M:$M,"&lt;=2014",base_de_dados!$O:$O,"&gt;=42004")</f>
        <v>0</v>
      </c>
      <c r="F728" s="5">
        <f>SUMIFS(base_de_dados!$T:$T,base_de_dados!$B:$B,$B728,base_de_dados!$G:$G,F$61,base_de_dados!$H:$H,$L$1,base_de_dados!$C:$C,$A728,base_de_dados!$M:$M,"&lt;=2014",base_de_dados!$O:$O,"&gt;=42004")</f>
        <v>0</v>
      </c>
      <c r="G728" s="5">
        <f>SUMIFS(base_de_dados!$T:$T,base_de_dados!$B:$B,$B728,base_de_dados!$G:$G,G$61,base_de_dados!$H:$H,$L$1,base_de_dados!$C:$C,$A728,base_de_dados!$M:$M,"&lt;=2014",base_de_dados!$O:$O,"&gt;=42004")</f>
        <v>0</v>
      </c>
      <c r="H728" s="5">
        <f>SUMIFS(base_de_dados!$T:$T,base_de_dados!$B:$B,$B728,base_de_dados!$G:$G,H$61,base_de_dados!$H:$H,$L$1,base_de_dados!$C:$C,$A728,base_de_dados!$M:$M,"&lt;=2014",base_de_dados!$O:$O,"&gt;=42004")</f>
        <v>0</v>
      </c>
      <c r="I728" s="5">
        <f>SUMIFS(base_de_dados!$T:$T,base_de_dados!$B:$B,$B728,base_de_dados!$G:$G,I$61,base_de_dados!$H:$H,$L$1,base_de_dados!$C:$C,$A728,base_de_dados!$M:$M,"&lt;=2014",base_de_dados!$O:$O,"&gt;=42004")</f>
        <v>0</v>
      </c>
      <c r="J728" s="5">
        <f>SUMIFS(base_de_dados!$T:$T,base_de_dados!$B:$B,$B728,base_de_dados!$G:$G,J$61,base_de_dados!$H:$H,$L$1,base_de_dados!$C:$C,$A728,base_de_dados!$M:$M,"&lt;=2014",base_de_dados!$O:$O,"&gt;=42004")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SUMIFS(base_de_dados!$T:$T,base_de_dados!$B:$B,$B729,base_de_dados!$G:$G,C$61,base_de_dados!$H:$H,$L$1,base_de_dados!$C:$C,$A729,base_de_dados!$M:$M,"&lt;=2014",base_de_dados!$O:$O,"&gt;=42004")</f>
        <v>0</v>
      </c>
      <c r="D729" s="5">
        <f>SUMIFS(base_de_dados!$T:$T,base_de_dados!$B:$B,$B729,base_de_dados!$G:$G,D$61,base_de_dados!$H:$H,$L$1,base_de_dados!$C:$C,$A729,base_de_dados!$M:$M,"&lt;=2014",base_de_dados!$O:$O,"&gt;=42004")</f>
        <v>0</v>
      </c>
      <c r="E729" s="5">
        <f>SUMIFS(base_de_dados!$T:$T,base_de_dados!$B:$B,$B729,base_de_dados!$G:$G,E$61,base_de_dados!$H:$H,$L$1,base_de_dados!$C:$C,$A729,base_de_dados!$M:$M,"&lt;=2014",base_de_dados!$O:$O,"&gt;=42004")</f>
        <v>0</v>
      </c>
      <c r="F729" s="5">
        <f>SUMIFS(base_de_dados!$T:$T,base_de_dados!$B:$B,$B729,base_de_dados!$G:$G,F$61,base_de_dados!$H:$H,$L$1,base_de_dados!$C:$C,$A729,base_de_dados!$M:$M,"&lt;=2014",base_de_dados!$O:$O,"&gt;=42004")</f>
        <v>0</v>
      </c>
      <c r="G729" s="5">
        <f>SUMIFS(base_de_dados!$T:$T,base_de_dados!$B:$B,$B729,base_de_dados!$G:$G,G$61,base_de_dados!$H:$H,$L$1,base_de_dados!$C:$C,$A729,base_de_dados!$M:$M,"&lt;=2014",base_de_dados!$O:$O,"&gt;=42004")</f>
        <v>0</v>
      </c>
      <c r="H729" s="5">
        <f>SUMIFS(base_de_dados!$T:$T,base_de_dados!$B:$B,$B729,base_de_dados!$G:$G,H$61,base_de_dados!$H:$H,$L$1,base_de_dados!$C:$C,$A729,base_de_dados!$M:$M,"&lt;=2014",base_de_dados!$O:$O,"&gt;=42004")</f>
        <v>0</v>
      </c>
      <c r="I729" s="5">
        <f>SUMIFS(base_de_dados!$T:$T,base_de_dados!$B:$B,$B729,base_de_dados!$G:$G,I$61,base_de_dados!$H:$H,$L$1,base_de_dados!$C:$C,$A729,base_de_dados!$M:$M,"&lt;=2014",base_de_dados!$O:$O,"&gt;=42004")</f>
        <v>0</v>
      </c>
      <c r="J729" s="5">
        <f>SUMIFS(base_de_dados!$T:$T,base_de_dados!$B:$B,$B729,base_de_dados!$G:$G,J$61,base_de_dados!$H:$H,$L$1,base_de_dados!$C:$C,$A729,base_de_dados!$M:$M,"&lt;=2014",base_de_dados!$O:$O,"&gt;=42004")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SUMIFS(base_de_dados!$T:$T,base_de_dados!$B:$B,$B730,base_de_dados!$G:$G,C$61,base_de_dados!$H:$H,$L$1,base_de_dados!$C:$C,$A730,base_de_dados!$M:$M,"&lt;=2014",base_de_dados!$O:$O,"&gt;=42004")</f>
        <v>0</v>
      </c>
      <c r="D730" s="5">
        <f>SUMIFS(base_de_dados!$T:$T,base_de_dados!$B:$B,$B730,base_de_dados!$G:$G,D$61,base_de_dados!$H:$H,$L$1,base_de_dados!$C:$C,$A730,base_de_dados!$M:$M,"&lt;=2014",base_de_dados!$O:$O,"&gt;=42004")</f>
        <v>0</v>
      </c>
      <c r="E730" s="5">
        <f>SUMIFS(base_de_dados!$T:$T,base_de_dados!$B:$B,$B730,base_de_dados!$G:$G,E$61,base_de_dados!$H:$H,$L$1,base_de_dados!$C:$C,$A730,base_de_dados!$M:$M,"&lt;=2014",base_de_dados!$O:$O,"&gt;=42004")</f>
        <v>0</v>
      </c>
      <c r="F730" s="5">
        <f>SUMIFS(base_de_dados!$T:$T,base_de_dados!$B:$B,$B730,base_de_dados!$G:$G,F$61,base_de_dados!$H:$H,$L$1,base_de_dados!$C:$C,$A730,base_de_dados!$M:$M,"&lt;=2014",base_de_dados!$O:$O,"&gt;=42004")</f>
        <v>0</v>
      </c>
      <c r="G730" s="5">
        <f>SUMIFS(base_de_dados!$T:$T,base_de_dados!$B:$B,$B730,base_de_dados!$G:$G,G$61,base_de_dados!$H:$H,$L$1,base_de_dados!$C:$C,$A730,base_de_dados!$M:$M,"&lt;=2014",base_de_dados!$O:$O,"&gt;=42004")</f>
        <v>0</v>
      </c>
      <c r="H730" s="5">
        <f>SUMIFS(base_de_dados!$T:$T,base_de_dados!$B:$B,$B730,base_de_dados!$G:$G,H$61,base_de_dados!$H:$H,$L$1,base_de_dados!$C:$C,$A730,base_de_dados!$M:$M,"&lt;=2014",base_de_dados!$O:$O,"&gt;=42004")</f>
        <v>0</v>
      </c>
      <c r="I730" s="5">
        <f>SUMIFS(base_de_dados!$T:$T,base_de_dados!$B:$B,$B730,base_de_dados!$G:$G,I$61,base_de_dados!$H:$H,$L$1,base_de_dados!$C:$C,$A730,base_de_dados!$M:$M,"&lt;=2014",base_de_dados!$O:$O,"&gt;=42004")</f>
        <v>0</v>
      </c>
      <c r="J730" s="5">
        <f>SUMIFS(base_de_dados!$T:$T,base_de_dados!$B:$B,$B730,base_de_dados!$G:$G,J$61,base_de_dados!$H:$H,$L$1,base_de_dados!$C:$C,$A730,base_de_dados!$M:$M,"&lt;=2014",base_de_dados!$O:$O,"&gt;=42004")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SUMIFS(base_de_dados!$T:$T,base_de_dados!$B:$B,$B731,base_de_dados!$G:$G,C$61,base_de_dados!$H:$H,$L$1,base_de_dados!$C:$C,$A731,base_de_dados!$M:$M,"&lt;=2014",base_de_dados!$O:$O,"&gt;=42004")</f>
        <v>0</v>
      </c>
      <c r="D731" s="5">
        <f>SUMIFS(base_de_dados!$T:$T,base_de_dados!$B:$B,$B731,base_de_dados!$G:$G,D$61,base_de_dados!$H:$H,$L$1,base_de_dados!$C:$C,$A731,base_de_dados!$M:$M,"&lt;=2014",base_de_dados!$O:$O,"&gt;=42004")</f>
        <v>0</v>
      </c>
      <c r="E731" s="5">
        <f>SUMIFS(base_de_dados!$T:$T,base_de_dados!$B:$B,$B731,base_de_dados!$G:$G,E$61,base_de_dados!$H:$H,$L$1,base_de_dados!$C:$C,$A731,base_de_dados!$M:$M,"&lt;=2014",base_de_dados!$O:$O,"&gt;=42004")</f>
        <v>0</v>
      </c>
      <c r="F731" s="5">
        <f>SUMIFS(base_de_dados!$T:$T,base_de_dados!$B:$B,$B731,base_de_dados!$G:$G,F$61,base_de_dados!$H:$H,$L$1,base_de_dados!$C:$C,$A731,base_de_dados!$M:$M,"&lt;=2014",base_de_dados!$O:$O,"&gt;=42004")</f>
        <v>0</v>
      </c>
      <c r="G731" s="5">
        <f>SUMIFS(base_de_dados!$T:$T,base_de_dados!$B:$B,$B731,base_de_dados!$G:$G,G$61,base_de_dados!$H:$H,$L$1,base_de_dados!$C:$C,$A731,base_de_dados!$M:$M,"&lt;=2014",base_de_dados!$O:$O,"&gt;=42004")</f>
        <v>0</v>
      </c>
      <c r="H731" s="5">
        <f>SUMIFS(base_de_dados!$T:$T,base_de_dados!$B:$B,$B731,base_de_dados!$G:$G,H$61,base_de_dados!$H:$H,$L$1,base_de_dados!$C:$C,$A731,base_de_dados!$M:$M,"&lt;=2014",base_de_dados!$O:$O,"&gt;=42004")</f>
        <v>0</v>
      </c>
      <c r="I731" s="5">
        <f>SUMIFS(base_de_dados!$T:$T,base_de_dados!$B:$B,$B731,base_de_dados!$G:$G,I$61,base_de_dados!$H:$H,$L$1,base_de_dados!$C:$C,$A731,base_de_dados!$M:$M,"&lt;=2014",base_de_dados!$O:$O,"&gt;=42004")</f>
        <v>0</v>
      </c>
      <c r="J731" s="5">
        <f>SUMIFS(base_de_dados!$T:$T,base_de_dados!$B:$B,$B731,base_de_dados!$G:$G,J$61,base_de_dados!$H:$H,$L$1,base_de_dados!$C:$C,$A731,base_de_dados!$M:$M,"&lt;=2014",base_de_dados!$O:$O,"&gt;=42004")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SUMIFS(base_de_dados!$T:$T,base_de_dados!$B:$B,$B732,base_de_dados!$G:$G,C$61,base_de_dados!$H:$H,$L$1,base_de_dados!$C:$C,$A732,base_de_dados!$M:$M,"&lt;=2014",base_de_dados!$O:$O,"&gt;=42004")</f>
        <v>0</v>
      </c>
      <c r="D732" s="5">
        <f>SUMIFS(base_de_dados!$T:$T,base_de_dados!$B:$B,$B732,base_de_dados!$G:$G,D$61,base_de_dados!$H:$H,$L$1,base_de_dados!$C:$C,$A732,base_de_dados!$M:$M,"&lt;=2014",base_de_dados!$O:$O,"&gt;=42004")</f>
        <v>0</v>
      </c>
      <c r="E732" s="5">
        <f>SUMIFS(base_de_dados!$T:$T,base_de_dados!$B:$B,$B732,base_de_dados!$G:$G,E$61,base_de_dados!$H:$H,$L$1,base_de_dados!$C:$C,$A732,base_de_dados!$M:$M,"&lt;=2014",base_de_dados!$O:$O,"&gt;=42004")</f>
        <v>0</v>
      </c>
      <c r="F732" s="5">
        <f>SUMIFS(base_de_dados!$T:$T,base_de_dados!$B:$B,$B732,base_de_dados!$G:$G,F$61,base_de_dados!$H:$H,$L$1,base_de_dados!$C:$C,$A732,base_de_dados!$M:$M,"&lt;=2014",base_de_dados!$O:$O,"&gt;=42004")</f>
        <v>0</v>
      </c>
      <c r="G732" s="5">
        <f>SUMIFS(base_de_dados!$T:$T,base_de_dados!$B:$B,$B732,base_de_dados!$G:$G,G$61,base_de_dados!$H:$H,$L$1,base_de_dados!$C:$C,$A732,base_de_dados!$M:$M,"&lt;=2014",base_de_dados!$O:$O,"&gt;=42004")</f>
        <v>0</v>
      </c>
      <c r="H732" s="5">
        <f>SUMIFS(base_de_dados!$T:$T,base_de_dados!$B:$B,$B732,base_de_dados!$G:$G,H$61,base_de_dados!$H:$H,$L$1,base_de_dados!$C:$C,$A732,base_de_dados!$M:$M,"&lt;=2014",base_de_dados!$O:$O,"&gt;=42004")</f>
        <v>0</v>
      </c>
      <c r="I732" s="5">
        <f>SUMIFS(base_de_dados!$T:$T,base_de_dados!$B:$B,$B732,base_de_dados!$G:$G,I$61,base_de_dados!$H:$H,$L$1,base_de_dados!$C:$C,$A732,base_de_dados!$M:$M,"&lt;=2014",base_de_dados!$O:$O,"&gt;=42004")</f>
        <v>0</v>
      </c>
      <c r="J732" s="5">
        <f>SUMIFS(base_de_dados!$T:$T,base_de_dados!$B:$B,$B732,base_de_dados!$G:$G,J$61,base_de_dados!$H:$H,$L$1,base_de_dados!$C:$C,$A732,base_de_dados!$M:$M,"&lt;=2014",base_de_dados!$O:$O,"&gt;=42004")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SUMIFS(base_de_dados!$T:$T,base_de_dados!$B:$B,$B733,base_de_dados!$G:$G,C$61,base_de_dados!$H:$H,$L$1,base_de_dados!$C:$C,$A733,base_de_dados!$M:$M,"&lt;=2014",base_de_dados!$O:$O,"&gt;=42004")</f>
        <v>0</v>
      </c>
      <c r="D733" s="5">
        <f>SUMIFS(base_de_dados!$T:$T,base_de_dados!$B:$B,$B733,base_de_dados!$G:$G,D$61,base_de_dados!$H:$H,$L$1,base_de_dados!$C:$C,$A733,base_de_dados!$M:$M,"&lt;=2014",base_de_dados!$O:$O,"&gt;=42004")</f>
        <v>0</v>
      </c>
      <c r="E733" s="5">
        <f>SUMIFS(base_de_dados!$T:$T,base_de_dados!$B:$B,$B733,base_de_dados!$G:$G,E$61,base_de_dados!$H:$H,$L$1,base_de_dados!$C:$C,$A733,base_de_dados!$M:$M,"&lt;=2014",base_de_dados!$O:$O,"&gt;=42004")</f>
        <v>0</v>
      </c>
      <c r="F733" s="5">
        <f>SUMIFS(base_de_dados!$T:$T,base_de_dados!$B:$B,$B733,base_de_dados!$G:$G,F$61,base_de_dados!$H:$H,$L$1,base_de_dados!$C:$C,$A733,base_de_dados!$M:$M,"&lt;=2014",base_de_dados!$O:$O,"&gt;=42004")</f>
        <v>0</v>
      </c>
      <c r="G733" s="5">
        <f>SUMIFS(base_de_dados!$T:$T,base_de_dados!$B:$B,$B733,base_de_dados!$G:$G,G$61,base_de_dados!$H:$H,$L$1,base_de_dados!$C:$C,$A733,base_de_dados!$M:$M,"&lt;=2014",base_de_dados!$O:$O,"&gt;=42004")</f>
        <v>0</v>
      </c>
      <c r="H733" s="5">
        <f>SUMIFS(base_de_dados!$T:$T,base_de_dados!$B:$B,$B733,base_de_dados!$G:$G,H$61,base_de_dados!$H:$H,$L$1,base_de_dados!$C:$C,$A733,base_de_dados!$M:$M,"&lt;=2014",base_de_dados!$O:$O,"&gt;=42004")</f>
        <v>0</v>
      </c>
      <c r="I733" s="5">
        <f>SUMIFS(base_de_dados!$T:$T,base_de_dados!$B:$B,$B733,base_de_dados!$G:$G,I$61,base_de_dados!$H:$H,$L$1,base_de_dados!$C:$C,$A733,base_de_dados!$M:$M,"&lt;=2014",base_de_dados!$O:$O,"&gt;=42004")</f>
        <v>0</v>
      </c>
      <c r="J733" s="5">
        <f>SUMIFS(base_de_dados!$T:$T,base_de_dados!$B:$B,$B733,base_de_dados!$G:$G,J$61,base_de_dados!$H:$H,$L$1,base_de_dados!$C:$C,$A733,base_de_dados!$M:$M,"&lt;=2014",base_de_dados!$O:$O,"&gt;=42004")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SUMIFS(base_de_dados!$T:$T,base_de_dados!$B:$B,$B734,base_de_dados!$G:$G,C$61,base_de_dados!$H:$H,$L$1,base_de_dados!$C:$C,$A734,base_de_dados!$M:$M,"&lt;=2014",base_de_dados!$O:$O,"&gt;=42004")</f>
        <v>0</v>
      </c>
      <c r="D734" s="5">
        <f>SUMIFS(base_de_dados!$T:$T,base_de_dados!$B:$B,$B734,base_de_dados!$G:$G,D$61,base_de_dados!$H:$H,$L$1,base_de_dados!$C:$C,$A734,base_de_dados!$M:$M,"&lt;=2014",base_de_dados!$O:$O,"&gt;=42004")</f>
        <v>0</v>
      </c>
      <c r="E734" s="5">
        <f>SUMIFS(base_de_dados!$T:$T,base_de_dados!$B:$B,$B734,base_de_dados!$G:$G,E$61,base_de_dados!$H:$H,$L$1,base_de_dados!$C:$C,$A734,base_de_dados!$M:$M,"&lt;=2014",base_de_dados!$O:$O,"&gt;=42004")</f>
        <v>0</v>
      </c>
      <c r="F734" s="5">
        <f>SUMIFS(base_de_dados!$T:$T,base_de_dados!$B:$B,$B734,base_de_dados!$G:$G,F$61,base_de_dados!$H:$H,$L$1,base_de_dados!$C:$C,$A734,base_de_dados!$M:$M,"&lt;=2014",base_de_dados!$O:$O,"&gt;=42004")</f>
        <v>0</v>
      </c>
      <c r="G734" s="5">
        <f>SUMIFS(base_de_dados!$T:$T,base_de_dados!$B:$B,$B734,base_de_dados!$G:$G,G$61,base_de_dados!$H:$H,$L$1,base_de_dados!$C:$C,$A734,base_de_dados!$M:$M,"&lt;=2014",base_de_dados!$O:$O,"&gt;=42004")</f>
        <v>0</v>
      </c>
      <c r="H734" s="5">
        <f>SUMIFS(base_de_dados!$T:$T,base_de_dados!$B:$B,$B734,base_de_dados!$G:$G,H$61,base_de_dados!$H:$H,$L$1,base_de_dados!$C:$C,$A734,base_de_dados!$M:$M,"&lt;=2014",base_de_dados!$O:$O,"&gt;=42004")</f>
        <v>0</v>
      </c>
      <c r="I734" s="5">
        <f>SUMIFS(base_de_dados!$T:$T,base_de_dados!$B:$B,$B734,base_de_dados!$G:$G,I$61,base_de_dados!$H:$H,$L$1,base_de_dados!$C:$C,$A734,base_de_dados!$M:$M,"&lt;=2014",base_de_dados!$O:$O,"&gt;=42004")</f>
        <v>0</v>
      </c>
      <c r="J734" s="5">
        <f>SUMIFS(base_de_dados!$T:$T,base_de_dados!$B:$B,$B734,base_de_dados!$G:$G,J$61,base_de_dados!$H:$H,$L$1,base_de_dados!$C:$C,$A734,base_de_dados!$M:$M,"&lt;=2014",base_de_dados!$O:$O,"&gt;=42004")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SUMIFS(base_de_dados!$T:$T,base_de_dados!$B:$B,$B735,base_de_dados!$G:$G,C$61,base_de_dados!$H:$H,$L$1,base_de_dados!$C:$C,$A735,base_de_dados!$M:$M,"&lt;=2014",base_de_dados!$O:$O,"&gt;=42004")</f>
        <v>0</v>
      </c>
      <c r="D735" s="5">
        <f>SUMIFS(base_de_dados!$T:$T,base_de_dados!$B:$B,$B735,base_de_dados!$G:$G,D$61,base_de_dados!$H:$H,$L$1,base_de_dados!$C:$C,$A735,base_de_dados!$M:$M,"&lt;=2014",base_de_dados!$O:$O,"&gt;=42004")</f>
        <v>0</v>
      </c>
      <c r="E735" s="5">
        <f>SUMIFS(base_de_dados!$T:$T,base_de_dados!$B:$B,$B735,base_de_dados!$G:$G,E$61,base_de_dados!$H:$H,$L$1,base_de_dados!$C:$C,$A735,base_de_dados!$M:$M,"&lt;=2014",base_de_dados!$O:$O,"&gt;=42004")</f>
        <v>0</v>
      </c>
      <c r="F735" s="5">
        <f>SUMIFS(base_de_dados!$T:$T,base_de_dados!$B:$B,$B735,base_de_dados!$G:$G,F$61,base_de_dados!$H:$H,$L$1,base_de_dados!$C:$C,$A735,base_de_dados!$M:$M,"&lt;=2014",base_de_dados!$O:$O,"&gt;=42004")</f>
        <v>0</v>
      </c>
      <c r="G735" s="5">
        <f>SUMIFS(base_de_dados!$T:$T,base_de_dados!$B:$B,$B735,base_de_dados!$G:$G,G$61,base_de_dados!$H:$H,$L$1,base_de_dados!$C:$C,$A735,base_de_dados!$M:$M,"&lt;=2014",base_de_dados!$O:$O,"&gt;=42004")</f>
        <v>0</v>
      </c>
      <c r="H735" s="5">
        <f>SUMIFS(base_de_dados!$T:$T,base_de_dados!$B:$B,$B735,base_de_dados!$G:$G,H$61,base_de_dados!$H:$H,$L$1,base_de_dados!$C:$C,$A735,base_de_dados!$M:$M,"&lt;=2014",base_de_dados!$O:$O,"&gt;=42004")</f>
        <v>0</v>
      </c>
      <c r="I735" s="5">
        <f>SUMIFS(base_de_dados!$T:$T,base_de_dados!$B:$B,$B735,base_de_dados!$G:$G,I$61,base_de_dados!$H:$H,$L$1,base_de_dados!$C:$C,$A735,base_de_dados!$M:$M,"&lt;=2014",base_de_dados!$O:$O,"&gt;=42004")</f>
        <v>0</v>
      </c>
      <c r="J735" s="5">
        <f>SUMIFS(base_de_dados!$T:$T,base_de_dados!$B:$B,$B735,base_de_dados!$G:$G,J$61,base_de_dados!$H:$H,$L$1,base_de_dados!$C:$C,$A735,base_de_dados!$M:$M,"&lt;=2014",base_de_dados!$O:$O,"&gt;=42004")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SUMIFS(base_de_dados!$T:$T,base_de_dados!$B:$B,$B736,base_de_dados!$G:$G,C$61,base_de_dados!$H:$H,$L$1,base_de_dados!$C:$C,$A736,base_de_dados!$M:$M,"&lt;=2014",base_de_dados!$O:$O,"&gt;=42004")</f>
        <v>0</v>
      </c>
      <c r="D736" s="5">
        <f>SUMIFS(base_de_dados!$T:$T,base_de_dados!$B:$B,$B736,base_de_dados!$G:$G,D$61,base_de_dados!$H:$H,$L$1,base_de_dados!$C:$C,$A736,base_de_dados!$M:$M,"&lt;=2014",base_de_dados!$O:$O,"&gt;=42004")</f>
        <v>0</v>
      </c>
      <c r="E736" s="5">
        <f>SUMIFS(base_de_dados!$T:$T,base_de_dados!$B:$B,$B736,base_de_dados!$G:$G,E$61,base_de_dados!$H:$H,$L$1,base_de_dados!$C:$C,$A736,base_de_dados!$M:$M,"&lt;=2014",base_de_dados!$O:$O,"&gt;=42004")</f>
        <v>0</v>
      </c>
      <c r="F736" s="5">
        <f>SUMIFS(base_de_dados!$T:$T,base_de_dados!$B:$B,$B736,base_de_dados!$G:$G,F$61,base_de_dados!$H:$H,$L$1,base_de_dados!$C:$C,$A736,base_de_dados!$M:$M,"&lt;=2014",base_de_dados!$O:$O,"&gt;=42004")</f>
        <v>0</v>
      </c>
      <c r="G736" s="5">
        <f>SUMIFS(base_de_dados!$T:$T,base_de_dados!$B:$B,$B736,base_de_dados!$G:$G,G$61,base_de_dados!$H:$H,$L$1,base_de_dados!$C:$C,$A736,base_de_dados!$M:$M,"&lt;=2014",base_de_dados!$O:$O,"&gt;=42004")</f>
        <v>0</v>
      </c>
      <c r="H736" s="5">
        <f>SUMIFS(base_de_dados!$T:$T,base_de_dados!$B:$B,$B736,base_de_dados!$G:$G,H$61,base_de_dados!$H:$H,$L$1,base_de_dados!$C:$C,$A736,base_de_dados!$M:$M,"&lt;=2014",base_de_dados!$O:$O,"&gt;=42004")</f>
        <v>0</v>
      </c>
      <c r="I736" s="5">
        <f>SUMIFS(base_de_dados!$T:$T,base_de_dados!$B:$B,$B736,base_de_dados!$G:$G,I$61,base_de_dados!$H:$H,$L$1,base_de_dados!$C:$C,$A736,base_de_dados!$M:$M,"&lt;=2014",base_de_dados!$O:$O,"&gt;=42004")</f>
        <v>0</v>
      </c>
      <c r="J736" s="5">
        <f>SUMIFS(base_de_dados!$T:$T,base_de_dados!$B:$B,$B736,base_de_dados!$G:$G,J$61,base_de_dados!$H:$H,$L$1,base_de_dados!$C:$C,$A736,base_de_dados!$M:$M,"&lt;=2014",base_de_dados!$O:$O,"&gt;=42004")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SUMIFS(base_de_dados!$T:$T,base_de_dados!$B:$B,$B737,base_de_dados!$G:$G,C$61,base_de_dados!$H:$H,$L$1,base_de_dados!$C:$C,$A737,base_de_dados!$M:$M,"&lt;=2014",base_de_dados!$O:$O,"&gt;=42004")</f>
        <v>0</v>
      </c>
      <c r="D737" s="5">
        <f>SUMIFS(base_de_dados!$T:$T,base_de_dados!$B:$B,$B737,base_de_dados!$G:$G,D$61,base_de_dados!$H:$H,$L$1,base_de_dados!$C:$C,$A737,base_de_dados!$M:$M,"&lt;=2014",base_de_dados!$O:$O,"&gt;=42004")</f>
        <v>0</v>
      </c>
      <c r="E737" s="5">
        <f>SUMIFS(base_de_dados!$T:$T,base_de_dados!$B:$B,$B737,base_de_dados!$G:$G,E$61,base_de_dados!$H:$H,$L$1,base_de_dados!$C:$C,$A737,base_de_dados!$M:$M,"&lt;=2014",base_de_dados!$O:$O,"&gt;=42004")</f>
        <v>0</v>
      </c>
      <c r="F737" s="5">
        <f>SUMIFS(base_de_dados!$T:$T,base_de_dados!$B:$B,$B737,base_de_dados!$G:$G,F$61,base_de_dados!$H:$H,$L$1,base_de_dados!$C:$C,$A737,base_de_dados!$M:$M,"&lt;=2014",base_de_dados!$O:$O,"&gt;=42004")</f>
        <v>0</v>
      </c>
      <c r="G737" s="5">
        <f>SUMIFS(base_de_dados!$T:$T,base_de_dados!$B:$B,$B737,base_de_dados!$G:$G,G$61,base_de_dados!$H:$H,$L$1,base_de_dados!$C:$C,$A737,base_de_dados!$M:$M,"&lt;=2014",base_de_dados!$O:$O,"&gt;=42004")</f>
        <v>0</v>
      </c>
      <c r="H737" s="5">
        <f>SUMIFS(base_de_dados!$T:$T,base_de_dados!$B:$B,$B737,base_de_dados!$G:$G,H$61,base_de_dados!$H:$H,$L$1,base_de_dados!$C:$C,$A737,base_de_dados!$M:$M,"&lt;=2014",base_de_dados!$O:$O,"&gt;=42004")</f>
        <v>0</v>
      </c>
      <c r="I737" s="5">
        <f>SUMIFS(base_de_dados!$T:$T,base_de_dados!$B:$B,$B737,base_de_dados!$G:$G,I$61,base_de_dados!$H:$H,$L$1,base_de_dados!$C:$C,$A737,base_de_dados!$M:$M,"&lt;=2014",base_de_dados!$O:$O,"&gt;=42004")</f>
        <v>0</v>
      </c>
      <c r="J737" s="5">
        <f>SUMIFS(base_de_dados!$T:$T,base_de_dados!$B:$B,$B737,base_de_dados!$G:$G,J$61,base_de_dados!$H:$H,$L$1,base_de_dados!$C:$C,$A737,base_de_dados!$M:$M,"&lt;=2014",base_de_dados!$O:$O,"&gt;=42004")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SUMIFS(base_de_dados!$T:$T,base_de_dados!$B:$B,$B738,base_de_dados!$G:$G,C$61,base_de_dados!$H:$H,$L$1,base_de_dados!$C:$C,$A738,base_de_dados!$M:$M,"&lt;=2014",base_de_dados!$O:$O,"&gt;=42004")</f>
        <v>0</v>
      </c>
      <c r="D738" s="5">
        <f>SUMIFS(base_de_dados!$T:$T,base_de_dados!$B:$B,$B738,base_de_dados!$G:$G,D$61,base_de_dados!$H:$H,$L$1,base_de_dados!$C:$C,$A738,base_de_dados!$M:$M,"&lt;=2014",base_de_dados!$O:$O,"&gt;=42004")</f>
        <v>0</v>
      </c>
      <c r="E738" s="5">
        <f>SUMIFS(base_de_dados!$T:$T,base_de_dados!$B:$B,$B738,base_de_dados!$G:$G,E$61,base_de_dados!$H:$H,$L$1,base_de_dados!$C:$C,$A738,base_de_dados!$M:$M,"&lt;=2014",base_de_dados!$O:$O,"&gt;=42004")</f>
        <v>0</v>
      </c>
      <c r="F738" s="5">
        <f>SUMIFS(base_de_dados!$T:$T,base_de_dados!$B:$B,$B738,base_de_dados!$G:$G,F$61,base_de_dados!$H:$H,$L$1,base_de_dados!$C:$C,$A738,base_de_dados!$M:$M,"&lt;=2014",base_de_dados!$O:$O,"&gt;=42004")</f>
        <v>0</v>
      </c>
      <c r="G738" s="5">
        <f>SUMIFS(base_de_dados!$T:$T,base_de_dados!$B:$B,$B738,base_de_dados!$G:$G,G$61,base_de_dados!$H:$H,$L$1,base_de_dados!$C:$C,$A738,base_de_dados!$M:$M,"&lt;=2014",base_de_dados!$O:$O,"&gt;=42004")</f>
        <v>0</v>
      </c>
      <c r="H738" s="5">
        <f>SUMIFS(base_de_dados!$T:$T,base_de_dados!$B:$B,$B738,base_de_dados!$G:$G,H$61,base_de_dados!$H:$H,$L$1,base_de_dados!$C:$C,$A738,base_de_dados!$M:$M,"&lt;=2014",base_de_dados!$O:$O,"&gt;=42004")</f>
        <v>0</v>
      </c>
      <c r="I738" s="5">
        <f>SUMIFS(base_de_dados!$T:$T,base_de_dados!$B:$B,$B738,base_de_dados!$G:$G,I$61,base_de_dados!$H:$H,$L$1,base_de_dados!$C:$C,$A738,base_de_dados!$M:$M,"&lt;=2014",base_de_dados!$O:$O,"&gt;=42004")</f>
        <v>0</v>
      </c>
      <c r="J738" s="5">
        <f>SUMIFS(base_de_dados!$T:$T,base_de_dados!$B:$B,$B738,base_de_dados!$G:$G,J$61,base_de_dados!$H:$H,$L$1,base_de_dados!$C:$C,$A738,base_de_dados!$M:$M,"&lt;=2014",base_de_dados!$O:$O,"&gt;=42004")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SUMIFS(base_de_dados!$T:$T,base_de_dados!$B:$B,$B739,base_de_dados!$G:$G,C$61,base_de_dados!$H:$H,$L$1,base_de_dados!$C:$C,$A739,base_de_dados!$M:$M,"&lt;=2014",base_de_dados!$O:$O,"&gt;=42004")</f>
        <v>0</v>
      </c>
      <c r="D739" s="5">
        <f>SUMIFS(base_de_dados!$T:$T,base_de_dados!$B:$B,$B739,base_de_dados!$G:$G,D$61,base_de_dados!$H:$H,$L$1,base_de_dados!$C:$C,$A739,base_de_dados!$M:$M,"&lt;=2014",base_de_dados!$O:$O,"&gt;=42004")</f>
        <v>0</v>
      </c>
      <c r="E739" s="5">
        <f>SUMIFS(base_de_dados!$T:$T,base_de_dados!$B:$B,$B739,base_de_dados!$G:$G,E$61,base_de_dados!$H:$H,$L$1,base_de_dados!$C:$C,$A739,base_de_dados!$M:$M,"&lt;=2014",base_de_dados!$O:$O,"&gt;=42004")</f>
        <v>0</v>
      </c>
      <c r="F739" s="5">
        <f>SUMIFS(base_de_dados!$T:$T,base_de_dados!$B:$B,$B739,base_de_dados!$G:$G,F$61,base_de_dados!$H:$H,$L$1,base_de_dados!$C:$C,$A739,base_de_dados!$M:$M,"&lt;=2014",base_de_dados!$O:$O,"&gt;=42004")</f>
        <v>0</v>
      </c>
      <c r="G739" s="5">
        <f>SUMIFS(base_de_dados!$T:$T,base_de_dados!$B:$B,$B739,base_de_dados!$G:$G,G$61,base_de_dados!$H:$H,$L$1,base_de_dados!$C:$C,$A739,base_de_dados!$M:$M,"&lt;=2014",base_de_dados!$O:$O,"&gt;=42004")</f>
        <v>0</v>
      </c>
      <c r="H739" s="5">
        <f>SUMIFS(base_de_dados!$T:$T,base_de_dados!$B:$B,$B739,base_de_dados!$G:$G,H$61,base_de_dados!$H:$H,$L$1,base_de_dados!$C:$C,$A739,base_de_dados!$M:$M,"&lt;=2014",base_de_dados!$O:$O,"&gt;=42004")</f>
        <v>0</v>
      </c>
      <c r="I739" s="5">
        <f>SUMIFS(base_de_dados!$T:$T,base_de_dados!$B:$B,$B739,base_de_dados!$G:$G,I$61,base_de_dados!$H:$H,$L$1,base_de_dados!$C:$C,$A739,base_de_dados!$M:$M,"&lt;=2014",base_de_dados!$O:$O,"&gt;=42004")</f>
        <v>0</v>
      </c>
      <c r="J739" s="5">
        <f>SUMIFS(base_de_dados!$T:$T,base_de_dados!$B:$B,$B739,base_de_dados!$G:$G,J$61,base_de_dados!$H:$H,$L$1,base_de_dados!$C:$C,$A739,base_de_dados!$M:$M,"&lt;=2014",base_de_dados!$O:$O,"&gt;=42004")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SUMIFS(base_de_dados!$T:$T,base_de_dados!$B:$B,$B740,base_de_dados!$G:$G,C$61,base_de_dados!$H:$H,$L$1,base_de_dados!$C:$C,$A740,base_de_dados!$M:$M,"&lt;=2014",base_de_dados!$O:$O,"&gt;=42004")</f>
        <v>0</v>
      </c>
      <c r="D740" s="5">
        <f>SUMIFS(base_de_dados!$T:$T,base_de_dados!$B:$B,$B740,base_de_dados!$G:$G,D$61,base_de_dados!$H:$H,$L$1,base_de_dados!$C:$C,$A740,base_de_dados!$M:$M,"&lt;=2014",base_de_dados!$O:$O,"&gt;=42004")</f>
        <v>0</v>
      </c>
      <c r="E740" s="5">
        <f>SUMIFS(base_de_dados!$T:$T,base_de_dados!$B:$B,$B740,base_de_dados!$G:$G,E$61,base_de_dados!$H:$H,$L$1,base_de_dados!$C:$C,$A740,base_de_dados!$M:$M,"&lt;=2014",base_de_dados!$O:$O,"&gt;=42004")</f>
        <v>0</v>
      </c>
      <c r="F740" s="5">
        <f>SUMIFS(base_de_dados!$T:$T,base_de_dados!$B:$B,$B740,base_de_dados!$G:$G,F$61,base_de_dados!$H:$H,$L$1,base_de_dados!$C:$C,$A740,base_de_dados!$M:$M,"&lt;=2014",base_de_dados!$O:$O,"&gt;=42004")</f>
        <v>0</v>
      </c>
      <c r="G740" s="5">
        <f>SUMIFS(base_de_dados!$T:$T,base_de_dados!$B:$B,$B740,base_de_dados!$G:$G,G$61,base_de_dados!$H:$H,$L$1,base_de_dados!$C:$C,$A740,base_de_dados!$M:$M,"&lt;=2014",base_de_dados!$O:$O,"&gt;=42004")</f>
        <v>0</v>
      </c>
      <c r="H740" s="5">
        <f>SUMIFS(base_de_dados!$T:$T,base_de_dados!$B:$B,$B740,base_de_dados!$G:$G,H$61,base_de_dados!$H:$H,$L$1,base_de_dados!$C:$C,$A740,base_de_dados!$M:$M,"&lt;=2014",base_de_dados!$O:$O,"&gt;=42004")</f>
        <v>0</v>
      </c>
      <c r="I740" s="5">
        <f>SUMIFS(base_de_dados!$T:$T,base_de_dados!$B:$B,$B740,base_de_dados!$G:$G,I$61,base_de_dados!$H:$H,$L$1,base_de_dados!$C:$C,$A740,base_de_dados!$M:$M,"&lt;=2014",base_de_dados!$O:$O,"&gt;=42004")</f>
        <v>0</v>
      </c>
      <c r="J740" s="5">
        <f>SUMIFS(base_de_dados!$T:$T,base_de_dados!$B:$B,$B740,base_de_dados!$G:$G,J$61,base_de_dados!$H:$H,$L$1,base_de_dados!$C:$C,$A740,base_de_dados!$M:$M,"&lt;=2014",base_de_dados!$O:$O,"&gt;=42004")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SUMIFS(base_de_dados!$T:$T,base_de_dados!$B:$B,$B741,base_de_dados!$G:$G,C$61,base_de_dados!$H:$H,$L$1,base_de_dados!$C:$C,$A741,base_de_dados!$M:$M,"&lt;=2014",base_de_dados!$O:$O,"&gt;=42004")</f>
        <v>0</v>
      </c>
      <c r="D741" s="5">
        <f>SUMIFS(base_de_dados!$T:$T,base_de_dados!$B:$B,$B741,base_de_dados!$G:$G,D$61,base_de_dados!$H:$H,$L$1,base_de_dados!$C:$C,$A741,base_de_dados!$M:$M,"&lt;=2014",base_de_dados!$O:$O,"&gt;=42004")</f>
        <v>0</v>
      </c>
      <c r="E741" s="5">
        <f>SUMIFS(base_de_dados!$T:$T,base_de_dados!$B:$B,$B741,base_de_dados!$G:$G,E$61,base_de_dados!$H:$H,$L$1,base_de_dados!$C:$C,$A741,base_de_dados!$M:$M,"&lt;=2014",base_de_dados!$O:$O,"&gt;=42004")</f>
        <v>0</v>
      </c>
      <c r="F741" s="5">
        <f>SUMIFS(base_de_dados!$T:$T,base_de_dados!$B:$B,$B741,base_de_dados!$G:$G,F$61,base_de_dados!$H:$H,$L$1,base_de_dados!$C:$C,$A741,base_de_dados!$M:$M,"&lt;=2014",base_de_dados!$O:$O,"&gt;=42004")</f>
        <v>0</v>
      </c>
      <c r="G741" s="5">
        <f>SUMIFS(base_de_dados!$T:$T,base_de_dados!$B:$B,$B741,base_de_dados!$G:$G,G$61,base_de_dados!$H:$H,$L$1,base_de_dados!$C:$C,$A741,base_de_dados!$M:$M,"&lt;=2014",base_de_dados!$O:$O,"&gt;=42004")</f>
        <v>0</v>
      </c>
      <c r="H741" s="5">
        <f>SUMIFS(base_de_dados!$T:$T,base_de_dados!$B:$B,$B741,base_de_dados!$G:$G,H$61,base_de_dados!$H:$H,$L$1,base_de_dados!$C:$C,$A741,base_de_dados!$M:$M,"&lt;=2014",base_de_dados!$O:$O,"&gt;=42004")</f>
        <v>0</v>
      </c>
      <c r="I741" s="5">
        <f>SUMIFS(base_de_dados!$T:$T,base_de_dados!$B:$B,$B741,base_de_dados!$G:$G,I$61,base_de_dados!$H:$H,$L$1,base_de_dados!$C:$C,$A741,base_de_dados!$M:$M,"&lt;=2014",base_de_dados!$O:$O,"&gt;=42004")</f>
        <v>0</v>
      </c>
      <c r="J741" s="5">
        <f>SUMIFS(base_de_dados!$T:$T,base_de_dados!$B:$B,$B741,base_de_dados!$G:$G,J$61,base_de_dados!$H:$H,$L$1,base_de_dados!$C:$C,$A741,base_de_dados!$M:$M,"&lt;=2014",base_de_dados!$O:$O,"&gt;=42004")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SUMIFS(base_de_dados!$T:$T,base_de_dados!$B:$B,$B742,base_de_dados!$G:$G,C$61,base_de_dados!$H:$H,$L$1,base_de_dados!$C:$C,$A742,base_de_dados!$M:$M,"&lt;=2014",base_de_dados!$O:$O,"&gt;=42004")</f>
        <v>0</v>
      </c>
      <c r="D742" s="5">
        <f>SUMIFS(base_de_dados!$T:$T,base_de_dados!$B:$B,$B742,base_de_dados!$G:$G,D$61,base_de_dados!$H:$H,$L$1,base_de_dados!$C:$C,$A742,base_de_dados!$M:$M,"&lt;=2014",base_de_dados!$O:$O,"&gt;=42004")</f>
        <v>0</v>
      </c>
      <c r="E742" s="5">
        <f>SUMIFS(base_de_dados!$T:$T,base_de_dados!$B:$B,$B742,base_de_dados!$G:$G,E$61,base_de_dados!$H:$H,$L$1,base_de_dados!$C:$C,$A742,base_de_dados!$M:$M,"&lt;=2014",base_de_dados!$O:$O,"&gt;=42004")</f>
        <v>0</v>
      </c>
      <c r="F742" s="5">
        <f>SUMIFS(base_de_dados!$T:$T,base_de_dados!$B:$B,$B742,base_de_dados!$G:$G,F$61,base_de_dados!$H:$H,$L$1,base_de_dados!$C:$C,$A742,base_de_dados!$M:$M,"&lt;=2014",base_de_dados!$O:$O,"&gt;=42004")</f>
        <v>0</v>
      </c>
      <c r="G742" s="5">
        <f>SUMIFS(base_de_dados!$T:$T,base_de_dados!$B:$B,$B742,base_de_dados!$G:$G,G$61,base_de_dados!$H:$H,$L$1,base_de_dados!$C:$C,$A742,base_de_dados!$M:$M,"&lt;=2014",base_de_dados!$O:$O,"&gt;=42004")</f>
        <v>0</v>
      </c>
      <c r="H742" s="5">
        <f>SUMIFS(base_de_dados!$T:$T,base_de_dados!$B:$B,$B742,base_de_dados!$G:$G,H$61,base_de_dados!$H:$H,$L$1,base_de_dados!$C:$C,$A742,base_de_dados!$M:$M,"&lt;=2014",base_de_dados!$O:$O,"&gt;=42004")</f>
        <v>0</v>
      </c>
      <c r="I742" s="5">
        <f>SUMIFS(base_de_dados!$T:$T,base_de_dados!$B:$B,$B742,base_de_dados!$G:$G,I$61,base_de_dados!$H:$H,$L$1,base_de_dados!$C:$C,$A742,base_de_dados!$M:$M,"&lt;=2014",base_de_dados!$O:$O,"&gt;=42004")</f>
        <v>0</v>
      </c>
      <c r="J742" s="5">
        <f>SUMIFS(base_de_dados!$T:$T,base_de_dados!$B:$B,$B742,base_de_dados!$G:$G,J$61,base_de_dados!$H:$H,$L$1,base_de_dados!$C:$C,$A742,base_de_dados!$M:$M,"&lt;=2014",base_de_dados!$O:$O,"&gt;=42004")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SUMIFS(base_de_dados!$T:$T,base_de_dados!$B:$B,$B743,base_de_dados!$G:$G,C$61,base_de_dados!$H:$H,$L$1,base_de_dados!$C:$C,$A743,base_de_dados!$M:$M,"&lt;=2014",base_de_dados!$O:$O,"&gt;=42004")</f>
        <v>0</v>
      </c>
      <c r="D743" s="5">
        <f>SUMIFS(base_de_dados!$T:$T,base_de_dados!$B:$B,$B743,base_de_dados!$G:$G,D$61,base_de_dados!$H:$H,$L$1,base_de_dados!$C:$C,$A743,base_de_dados!$M:$M,"&lt;=2014",base_de_dados!$O:$O,"&gt;=42004")</f>
        <v>0</v>
      </c>
      <c r="E743" s="5">
        <f>SUMIFS(base_de_dados!$T:$T,base_de_dados!$B:$B,$B743,base_de_dados!$G:$G,E$61,base_de_dados!$H:$H,$L$1,base_de_dados!$C:$C,$A743,base_de_dados!$M:$M,"&lt;=2014",base_de_dados!$O:$O,"&gt;=42004")</f>
        <v>0</v>
      </c>
      <c r="F743" s="5">
        <f>SUMIFS(base_de_dados!$T:$T,base_de_dados!$B:$B,$B743,base_de_dados!$G:$G,F$61,base_de_dados!$H:$H,$L$1,base_de_dados!$C:$C,$A743,base_de_dados!$M:$M,"&lt;=2014",base_de_dados!$O:$O,"&gt;=42004")</f>
        <v>0</v>
      </c>
      <c r="G743" s="5">
        <f>SUMIFS(base_de_dados!$T:$T,base_de_dados!$B:$B,$B743,base_de_dados!$G:$G,G$61,base_de_dados!$H:$H,$L$1,base_de_dados!$C:$C,$A743,base_de_dados!$M:$M,"&lt;=2014",base_de_dados!$O:$O,"&gt;=42004")</f>
        <v>0</v>
      </c>
      <c r="H743" s="5">
        <f>SUMIFS(base_de_dados!$T:$T,base_de_dados!$B:$B,$B743,base_de_dados!$G:$G,H$61,base_de_dados!$H:$H,$L$1,base_de_dados!$C:$C,$A743,base_de_dados!$M:$M,"&lt;=2014",base_de_dados!$O:$O,"&gt;=42004")</f>
        <v>0</v>
      </c>
      <c r="I743" s="5">
        <f>SUMIFS(base_de_dados!$T:$T,base_de_dados!$B:$B,$B743,base_de_dados!$G:$G,I$61,base_de_dados!$H:$H,$L$1,base_de_dados!$C:$C,$A743,base_de_dados!$M:$M,"&lt;=2014",base_de_dados!$O:$O,"&gt;=42004")</f>
        <v>0</v>
      </c>
      <c r="J743" s="5">
        <f>SUMIFS(base_de_dados!$T:$T,base_de_dados!$B:$B,$B743,base_de_dados!$G:$G,J$61,base_de_dados!$H:$H,$L$1,base_de_dados!$C:$C,$A743,base_de_dados!$M:$M,"&lt;=2014",base_de_dados!$O:$O,"&gt;=42004")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SUMIFS(base_de_dados!$T:$T,base_de_dados!$B:$B,$B744,base_de_dados!$G:$G,C$61,base_de_dados!$H:$H,$L$1,base_de_dados!$C:$C,$A744,base_de_dados!$M:$M,"&lt;=2014",base_de_dados!$O:$O,"&gt;=42004")</f>
        <v>0</v>
      </c>
      <c r="D744" s="5">
        <f>SUMIFS(base_de_dados!$T:$T,base_de_dados!$B:$B,$B744,base_de_dados!$G:$G,D$61,base_de_dados!$H:$H,$L$1,base_de_dados!$C:$C,$A744,base_de_dados!$M:$M,"&lt;=2014",base_de_dados!$O:$O,"&gt;=42004")</f>
        <v>0</v>
      </c>
      <c r="E744" s="5">
        <f>SUMIFS(base_de_dados!$T:$T,base_de_dados!$B:$B,$B744,base_de_dados!$G:$G,E$61,base_de_dados!$H:$H,$L$1,base_de_dados!$C:$C,$A744,base_de_dados!$M:$M,"&lt;=2014",base_de_dados!$O:$O,"&gt;=42004")</f>
        <v>0</v>
      </c>
      <c r="F744" s="5">
        <f>SUMIFS(base_de_dados!$T:$T,base_de_dados!$B:$B,$B744,base_de_dados!$G:$G,F$61,base_de_dados!$H:$H,$L$1,base_de_dados!$C:$C,$A744,base_de_dados!$M:$M,"&lt;=2014",base_de_dados!$O:$O,"&gt;=42004")</f>
        <v>0</v>
      </c>
      <c r="G744" s="5">
        <f>SUMIFS(base_de_dados!$T:$T,base_de_dados!$B:$B,$B744,base_de_dados!$G:$G,G$61,base_de_dados!$H:$H,$L$1,base_de_dados!$C:$C,$A744,base_de_dados!$M:$M,"&lt;=2014",base_de_dados!$O:$O,"&gt;=42004")</f>
        <v>0</v>
      </c>
      <c r="H744" s="5">
        <f>SUMIFS(base_de_dados!$T:$T,base_de_dados!$B:$B,$B744,base_de_dados!$G:$G,H$61,base_de_dados!$H:$H,$L$1,base_de_dados!$C:$C,$A744,base_de_dados!$M:$M,"&lt;=2014",base_de_dados!$O:$O,"&gt;=42004")</f>
        <v>0</v>
      </c>
      <c r="I744" s="5">
        <f>SUMIFS(base_de_dados!$T:$T,base_de_dados!$B:$B,$B744,base_de_dados!$G:$G,I$61,base_de_dados!$H:$H,$L$1,base_de_dados!$C:$C,$A744,base_de_dados!$M:$M,"&lt;=2014",base_de_dados!$O:$O,"&gt;=42004")</f>
        <v>0</v>
      </c>
      <c r="J744" s="5">
        <f>SUMIFS(base_de_dados!$T:$T,base_de_dados!$B:$B,$B744,base_de_dados!$G:$G,J$61,base_de_dados!$H:$H,$L$1,base_de_dados!$C:$C,$A744,base_de_dados!$M:$M,"&lt;=2014",base_de_dados!$O:$O,"&gt;=42004")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SUMIFS(base_de_dados!$T:$T,base_de_dados!$B:$B,$B745,base_de_dados!$G:$G,C$61,base_de_dados!$H:$H,$L$1,base_de_dados!$C:$C,$A745,base_de_dados!$M:$M,"&lt;=2014",base_de_dados!$O:$O,"&gt;=42004")</f>
        <v>0</v>
      </c>
      <c r="D745" s="5">
        <f>SUMIFS(base_de_dados!$T:$T,base_de_dados!$B:$B,$B745,base_de_dados!$G:$G,D$61,base_de_dados!$H:$H,$L$1,base_de_dados!$C:$C,$A745,base_de_dados!$M:$M,"&lt;=2014",base_de_dados!$O:$O,"&gt;=42004")</f>
        <v>0</v>
      </c>
      <c r="E745" s="5">
        <f>SUMIFS(base_de_dados!$T:$T,base_de_dados!$B:$B,$B745,base_de_dados!$G:$G,E$61,base_de_dados!$H:$H,$L$1,base_de_dados!$C:$C,$A745,base_de_dados!$M:$M,"&lt;=2014",base_de_dados!$O:$O,"&gt;=42004")</f>
        <v>0</v>
      </c>
      <c r="F745" s="5">
        <f>SUMIFS(base_de_dados!$T:$T,base_de_dados!$B:$B,$B745,base_de_dados!$G:$G,F$61,base_de_dados!$H:$H,$L$1,base_de_dados!$C:$C,$A745,base_de_dados!$M:$M,"&lt;=2014",base_de_dados!$O:$O,"&gt;=42004")</f>
        <v>0</v>
      </c>
      <c r="G745" s="5">
        <f>SUMIFS(base_de_dados!$T:$T,base_de_dados!$B:$B,$B745,base_de_dados!$G:$G,G$61,base_de_dados!$H:$H,$L$1,base_de_dados!$C:$C,$A745,base_de_dados!$M:$M,"&lt;=2014",base_de_dados!$O:$O,"&gt;=42004")</f>
        <v>0</v>
      </c>
      <c r="H745" s="5">
        <f>SUMIFS(base_de_dados!$T:$T,base_de_dados!$B:$B,$B745,base_de_dados!$G:$G,H$61,base_de_dados!$H:$H,$L$1,base_de_dados!$C:$C,$A745,base_de_dados!$M:$M,"&lt;=2014",base_de_dados!$O:$O,"&gt;=42004")</f>
        <v>0</v>
      </c>
      <c r="I745" s="5">
        <f>SUMIFS(base_de_dados!$T:$T,base_de_dados!$B:$B,$B745,base_de_dados!$G:$G,I$61,base_de_dados!$H:$H,$L$1,base_de_dados!$C:$C,$A745,base_de_dados!$M:$M,"&lt;=2014",base_de_dados!$O:$O,"&gt;=42004")</f>
        <v>0</v>
      </c>
      <c r="J745" s="5">
        <f>SUMIFS(base_de_dados!$T:$T,base_de_dados!$B:$B,$B745,base_de_dados!$G:$G,J$61,base_de_dados!$H:$H,$L$1,base_de_dados!$C:$C,$A745,base_de_dados!$M:$M,"&lt;=2014",base_de_dados!$O:$O,"&gt;=42004")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SUMIFS(base_de_dados!$T:$T,base_de_dados!$B:$B,$B746,base_de_dados!$G:$G,C$61,base_de_dados!$H:$H,$L$1,base_de_dados!$C:$C,$A746,base_de_dados!$M:$M,"&lt;=2014",base_de_dados!$O:$O,"&gt;=42004")</f>
        <v>0</v>
      </c>
      <c r="D746" s="5">
        <f>SUMIFS(base_de_dados!$T:$T,base_de_dados!$B:$B,$B746,base_de_dados!$G:$G,D$61,base_de_dados!$H:$H,$L$1,base_de_dados!$C:$C,$A746,base_de_dados!$M:$M,"&lt;=2014",base_de_dados!$O:$O,"&gt;=42004")</f>
        <v>0</v>
      </c>
      <c r="E746" s="5">
        <f>SUMIFS(base_de_dados!$T:$T,base_de_dados!$B:$B,$B746,base_de_dados!$G:$G,E$61,base_de_dados!$H:$H,$L$1,base_de_dados!$C:$C,$A746,base_de_dados!$M:$M,"&lt;=2014",base_de_dados!$O:$O,"&gt;=42004")</f>
        <v>0</v>
      </c>
      <c r="F746" s="5">
        <f>SUMIFS(base_de_dados!$T:$T,base_de_dados!$B:$B,$B746,base_de_dados!$G:$G,F$61,base_de_dados!$H:$H,$L$1,base_de_dados!$C:$C,$A746,base_de_dados!$M:$M,"&lt;=2014",base_de_dados!$O:$O,"&gt;=42004")</f>
        <v>0</v>
      </c>
      <c r="G746" s="5">
        <f>SUMIFS(base_de_dados!$T:$T,base_de_dados!$B:$B,$B746,base_de_dados!$G:$G,G$61,base_de_dados!$H:$H,$L$1,base_de_dados!$C:$C,$A746,base_de_dados!$M:$M,"&lt;=2014",base_de_dados!$O:$O,"&gt;=42004")</f>
        <v>0</v>
      </c>
      <c r="H746" s="5">
        <f>SUMIFS(base_de_dados!$T:$T,base_de_dados!$B:$B,$B746,base_de_dados!$G:$G,H$61,base_de_dados!$H:$H,$L$1,base_de_dados!$C:$C,$A746,base_de_dados!$M:$M,"&lt;=2014",base_de_dados!$O:$O,"&gt;=42004")</f>
        <v>0</v>
      </c>
      <c r="I746" s="5">
        <f>SUMIFS(base_de_dados!$T:$T,base_de_dados!$B:$B,$B746,base_de_dados!$G:$G,I$61,base_de_dados!$H:$H,$L$1,base_de_dados!$C:$C,$A746,base_de_dados!$M:$M,"&lt;=2014",base_de_dados!$O:$O,"&gt;=42004")</f>
        <v>0</v>
      </c>
      <c r="J746" s="5">
        <f>SUMIFS(base_de_dados!$T:$T,base_de_dados!$B:$B,$B746,base_de_dados!$G:$G,J$61,base_de_dados!$H:$H,$L$1,base_de_dados!$C:$C,$A746,base_de_dados!$M:$M,"&lt;=2014",base_de_dados!$O:$O,"&gt;=42004")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SUMIFS(base_de_dados!$T:$T,base_de_dados!$B:$B,$B747,base_de_dados!$G:$G,C$61,base_de_dados!$H:$H,$L$1,base_de_dados!$C:$C,$A747,base_de_dados!$M:$M,"&lt;=2014",base_de_dados!$O:$O,"&gt;=42004")</f>
        <v>0</v>
      </c>
      <c r="D747" s="5">
        <f>SUMIFS(base_de_dados!$T:$T,base_de_dados!$B:$B,$B747,base_de_dados!$G:$G,D$61,base_de_dados!$H:$H,$L$1,base_de_dados!$C:$C,$A747,base_de_dados!$M:$M,"&lt;=2014",base_de_dados!$O:$O,"&gt;=42004")</f>
        <v>0</v>
      </c>
      <c r="E747" s="5">
        <f>SUMIFS(base_de_dados!$T:$T,base_de_dados!$B:$B,$B747,base_de_dados!$G:$G,E$61,base_de_dados!$H:$H,$L$1,base_de_dados!$C:$C,$A747,base_de_dados!$M:$M,"&lt;=2014",base_de_dados!$O:$O,"&gt;=42004")</f>
        <v>0</v>
      </c>
      <c r="F747" s="5">
        <f>SUMIFS(base_de_dados!$T:$T,base_de_dados!$B:$B,$B747,base_de_dados!$G:$G,F$61,base_de_dados!$H:$H,$L$1,base_de_dados!$C:$C,$A747,base_de_dados!$M:$M,"&lt;=2014",base_de_dados!$O:$O,"&gt;=42004")</f>
        <v>0</v>
      </c>
      <c r="G747" s="5">
        <f>SUMIFS(base_de_dados!$T:$T,base_de_dados!$B:$B,$B747,base_de_dados!$G:$G,G$61,base_de_dados!$H:$H,$L$1,base_de_dados!$C:$C,$A747,base_de_dados!$M:$M,"&lt;=2014",base_de_dados!$O:$O,"&gt;=42004")</f>
        <v>0</v>
      </c>
      <c r="H747" s="5">
        <f>SUMIFS(base_de_dados!$T:$T,base_de_dados!$B:$B,$B747,base_de_dados!$G:$G,H$61,base_de_dados!$H:$H,$L$1,base_de_dados!$C:$C,$A747,base_de_dados!$M:$M,"&lt;=2014",base_de_dados!$O:$O,"&gt;=42004")</f>
        <v>0</v>
      </c>
      <c r="I747" s="5">
        <f>SUMIFS(base_de_dados!$T:$T,base_de_dados!$B:$B,$B747,base_de_dados!$G:$G,I$61,base_de_dados!$H:$H,$L$1,base_de_dados!$C:$C,$A747,base_de_dados!$M:$M,"&lt;=2014",base_de_dados!$O:$O,"&gt;=42004")</f>
        <v>0</v>
      </c>
      <c r="J747" s="5">
        <f>SUMIFS(base_de_dados!$T:$T,base_de_dados!$B:$B,$B747,base_de_dados!$G:$G,J$61,base_de_dados!$H:$H,$L$1,base_de_dados!$C:$C,$A747,base_de_dados!$M:$M,"&lt;=2014",base_de_dados!$O:$O,"&gt;=42004")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SUMIFS(base_de_dados!$T:$T,base_de_dados!$B:$B,$B748,base_de_dados!$G:$G,C$61,base_de_dados!$H:$H,$L$1,base_de_dados!$C:$C,$A748,base_de_dados!$M:$M,"&lt;=2014",base_de_dados!$O:$O,"&gt;=42004")</f>
        <v>0</v>
      </c>
      <c r="D748" s="5">
        <f>SUMIFS(base_de_dados!$T:$T,base_de_dados!$B:$B,$B748,base_de_dados!$G:$G,D$61,base_de_dados!$H:$H,$L$1,base_de_dados!$C:$C,$A748,base_de_dados!$M:$M,"&lt;=2014",base_de_dados!$O:$O,"&gt;=42004")</f>
        <v>0</v>
      </c>
      <c r="E748" s="5">
        <f>SUMIFS(base_de_dados!$T:$T,base_de_dados!$B:$B,$B748,base_de_dados!$G:$G,E$61,base_de_dados!$H:$H,$L$1,base_de_dados!$C:$C,$A748,base_de_dados!$M:$M,"&lt;=2014",base_de_dados!$O:$O,"&gt;=42004")</f>
        <v>0</v>
      </c>
      <c r="F748" s="5">
        <f>SUMIFS(base_de_dados!$T:$T,base_de_dados!$B:$B,$B748,base_de_dados!$G:$G,F$61,base_de_dados!$H:$H,$L$1,base_de_dados!$C:$C,$A748,base_de_dados!$M:$M,"&lt;=2014",base_de_dados!$O:$O,"&gt;=42004")</f>
        <v>0</v>
      </c>
      <c r="G748" s="5">
        <f>SUMIFS(base_de_dados!$T:$T,base_de_dados!$B:$B,$B748,base_de_dados!$G:$G,G$61,base_de_dados!$H:$H,$L$1,base_de_dados!$C:$C,$A748,base_de_dados!$M:$M,"&lt;=2014",base_de_dados!$O:$O,"&gt;=42004")</f>
        <v>0</v>
      </c>
      <c r="H748" s="5">
        <f>SUMIFS(base_de_dados!$T:$T,base_de_dados!$B:$B,$B748,base_de_dados!$G:$G,H$61,base_de_dados!$H:$H,$L$1,base_de_dados!$C:$C,$A748,base_de_dados!$M:$M,"&lt;=2014",base_de_dados!$O:$O,"&gt;=42004")</f>
        <v>0</v>
      </c>
      <c r="I748" s="5">
        <f>SUMIFS(base_de_dados!$T:$T,base_de_dados!$B:$B,$B748,base_de_dados!$G:$G,I$61,base_de_dados!$H:$H,$L$1,base_de_dados!$C:$C,$A748,base_de_dados!$M:$M,"&lt;=2014",base_de_dados!$O:$O,"&gt;=42004")</f>
        <v>0</v>
      </c>
      <c r="J748" s="5">
        <f>SUMIFS(base_de_dados!$T:$T,base_de_dados!$B:$B,$B748,base_de_dados!$G:$G,J$61,base_de_dados!$H:$H,$L$1,base_de_dados!$C:$C,$A748,base_de_dados!$M:$M,"&lt;=2014",base_de_dados!$O:$O,"&gt;=42004")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SUMIFS(base_de_dados!$T:$T,base_de_dados!$B:$B,$B749,base_de_dados!$G:$G,C$61,base_de_dados!$H:$H,$L$1,base_de_dados!$C:$C,$A749,base_de_dados!$M:$M,"&lt;=2014",base_de_dados!$O:$O,"&gt;=42004")</f>
        <v>0</v>
      </c>
      <c r="D749" s="5">
        <f>SUMIFS(base_de_dados!$T:$T,base_de_dados!$B:$B,$B749,base_de_dados!$G:$G,D$61,base_de_dados!$H:$H,$L$1,base_de_dados!$C:$C,$A749,base_de_dados!$M:$M,"&lt;=2014",base_de_dados!$O:$O,"&gt;=42004")</f>
        <v>0</v>
      </c>
      <c r="E749" s="5">
        <f>SUMIFS(base_de_dados!$T:$T,base_de_dados!$B:$B,$B749,base_de_dados!$G:$G,E$61,base_de_dados!$H:$H,$L$1,base_de_dados!$C:$C,$A749,base_de_dados!$M:$M,"&lt;=2014",base_de_dados!$O:$O,"&gt;=42004")</f>
        <v>0</v>
      </c>
      <c r="F749" s="5">
        <f>SUMIFS(base_de_dados!$T:$T,base_de_dados!$B:$B,$B749,base_de_dados!$G:$G,F$61,base_de_dados!$H:$H,$L$1,base_de_dados!$C:$C,$A749,base_de_dados!$M:$M,"&lt;=2014",base_de_dados!$O:$O,"&gt;=42004")</f>
        <v>0</v>
      </c>
      <c r="G749" s="5">
        <f>SUMIFS(base_de_dados!$T:$T,base_de_dados!$B:$B,$B749,base_de_dados!$G:$G,G$61,base_de_dados!$H:$H,$L$1,base_de_dados!$C:$C,$A749,base_de_dados!$M:$M,"&lt;=2014",base_de_dados!$O:$O,"&gt;=42004")</f>
        <v>0</v>
      </c>
      <c r="H749" s="5">
        <f>SUMIFS(base_de_dados!$T:$T,base_de_dados!$B:$B,$B749,base_de_dados!$G:$G,H$61,base_de_dados!$H:$H,$L$1,base_de_dados!$C:$C,$A749,base_de_dados!$M:$M,"&lt;=2014",base_de_dados!$O:$O,"&gt;=42004")</f>
        <v>0</v>
      </c>
      <c r="I749" s="5">
        <f>SUMIFS(base_de_dados!$T:$T,base_de_dados!$B:$B,$B749,base_de_dados!$G:$G,I$61,base_de_dados!$H:$H,$L$1,base_de_dados!$C:$C,$A749,base_de_dados!$M:$M,"&lt;=2014",base_de_dados!$O:$O,"&gt;=42004")</f>
        <v>0</v>
      </c>
      <c r="J749" s="5">
        <f>SUMIFS(base_de_dados!$T:$T,base_de_dados!$B:$B,$B749,base_de_dados!$G:$G,J$61,base_de_dados!$H:$H,$L$1,base_de_dados!$C:$C,$A749,base_de_dados!$M:$M,"&lt;=2014",base_de_dados!$O:$O,"&gt;=42004")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SUMIFS(base_de_dados!$T:$T,base_de_dados!$B:$B,$B750,base_de_dados!$G:$G,C$61,base_de_dados!$H:$H,$L$1,base_de_dados!$C:$C,$A750,base_de_dados!$M:$M,"&lt;=2014",base_de_dados!$O:$O,"&gt;=42004")</f>
        <v>0</v>
      </c>
      <c r="D750" s="5">
        <f>SUMIFS(base_de_dados!$T:$T,base_de_dados!$B:$B,$B750,base_de_dados!$G:$G,D$61,base_de_dados!$H:$H,$L$1,base_de_dados!$C:$C,$A750,base_de_dados!$M:$M,"&lt;=2014",base_de_dados!$O:$O,"&gt;=42004")</f>
        <v>0</v>
      </c>
      <c r="E750" s="5">
        <f>SUMIFS(base_de_dados!$T:$T,base_de_dados!$B:$B,$B750,base_de_dados!$G:$G,E$61,base_de_dados!$H:$H,$L$1,base_de_dados!$C:$C,$A750,base_de_dados!$M:$M,"&lt;=2014",base_de_dados!$O:$O,"&gt;=42004")</f>
        <v>0</v>
      </c>
      <c r="F750" s="5">
        <f>SUMIFS(base_de_dados!$T:$T,base_de_dados!$B:$B,$B750,base_de_dados!$G:$G,F$61,base_de_dados!$H:$H,$L$1,base_de_dados!$C:$C,$A750,base_de_dados!$M:$M,"&lt;=2014",base_de_dados!$O:$O,"&gt;=42004")</f>
        <v>0</v>
      </c>
      <c r="G750" s="5">
        <f>SUMIFS(base_de_dados!$T:$T,base_de_dados!$B:$B,$B750,base_de_dados!$G:$G,G$61,base_de_dados!$H:$H,$L$1,base_de_dados!$C:$C,$A750,base_de_dados!$M:$M,"&lt;=2014",base_de_dados!$O:$O,"&gt;=42004")</f>
        <v>0</v>
      </c>
      <c r="H750" s="5">
        <f>SUMIFS(base_de_dados!$T:$T,base_de_dados!$B:$B,$B750,base_de_dados!$G:$G,H$61,base_de_dados!$H:$H,$L$1,base_de_dados!$C:$C,$A750,base_de_dados!$M:$M,"&lt;=2014",base_de_dados!$O:$O,"&gt;=42004")</f>
        <v>0</v>
      </c>
      <c r="I750" s="5">
        <f>SUMIFS(base_de_dados!$T:$T,base_de_dados!$B:$B,$B750,base_de_dados!$G:$G,I$61,base_de_dados!$H:$H,$L$1,base_de_dados!$C:$C,$A750,base_de_dados!$M:$M,"&lt;=2014",base_de_dados!$O:$O,"&gt;=42004")</f>
        <v>0</v>
      </c>
      <c r="J750" s="5">
        <f>SUMIFS(base_de_dados!$T:$T,base_de_dados!$B:$B,$B750,base_de_dados!$G:$G,J$61,base_de_dados!$H:$H,$L$1,base_de_dados!$C:$C,$A750,base_de_dados!$M:$M,"&lt;=2014",base_de_dados!$O:$O,"&gt;=42004")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SUMIFS(base_de_dados!$T:$T,base_de_dados!$B:$B,$B751,base_de_dados!$G:$G,C$61,base_de_dados!$H:$H,$L$1,base_de_dados!$C:$C,$A751,base_de_dados!$M:$M,"&lt;=2014",base_de_dados!$O:$O,"&gt;=42004")</f>
        <v>0</v>
      </c>
      <c r="D751" s="5">
        <f>SUMIFS(base_de_dados!$T:$T,base_de_dados!$B:$B,$B751,base_de_dados!$G:$G,D$61,base_de_dados!$H:$H,$L$1,base_de_dados!$C:$C,$A751,base_de_dados!$M:$M,"&lt;=2014",base_de_dados!$O:$O,"&gt;=42004")</f>
        <v>0</v>
      </c>
      <c r="E751" s="5">
        <f>SUMIFS(base_de_dados!$T:$T,base_de_dados!$B:$B,$B751,base_de_dados!$G:$G,E$61,base_de_dados!$H:$H,$L$1,base_de_dados!$C:$C,$A751,base_de_dados!$M:$M,"&lt;=2014",base_de_dados!$O:$O,"&gt;=42004")</f>
        <v>0</v>
      </c>
      <c r="F751" s="5">
        <f>SUMIFS(base_de_dados!$T:$T,base_de_dados!$B:$B,$B751,base_de_dados!$G:$G,F$61,base_de_dados!$H:$H,$L$1,base_de_dados!$C:$C,$A751,base_de_dados!$M:$M,"&lt;=2014",base_de_dados!$O:$O,"&gt;=42004")</f>
        <v>0</v>
      </c>
      <c r="G751" s="5">
        <f>SUMIFS(base_de_dados!$T:$T,base_de_dados!$B:$B,$B751,base_de_dados!$G:$G,G$61,base_de_dados!$H:$H,$L$1,base_de_dados!$C:$C,$A751,base_de_dados!$M:$M,"&lt;=2014",base_de_dados!$O:$O,"&gt;=42004")</f>
        <v>0</v>
      </c>
      <c r="H751" s="5">
        <f>SUMIFS(base_de_dados!$T:$T,base_de_dados!$B:$B,$B751,base_de_dados!$G:$G,H$61,base_de_dados!$H:$H,$L$1,base_de_dados!$C:$C,$A751,base_de_dados!$M:$M,"&lt;=2014",base_de_dados!$O:$O,"&gt;=42004")</f>
        <v>0</v>
      </c>
      <c r="I751" s="5">
        <f>SUMIFS(base_de_dados!$T:$T,base_de_dados!$B:$B,$B751,base_de_dados!$G:$G,I$61,base_de_dados!$H:$H,$L$1,base_de_dados!$C:$C,$A751,base_de_dados!$M:$M,"&lt;=2014",base_de_dados!$O:$O,"&gt;=42004")</f>
        <v>0</v>
      </c>
      <c r="J751" s="5">
        <f>SUMIFS(base_de_dados!$T:$T,base_de_dados!$B:$B,$B751,base_de_dados!$G:$G,J$61,base_de_dados!$H:$H,$L$1,base_de_dados!$C:$C,$A751,base_de_dados!$M:$M,"&lt;=2014",base_de_dados!$O:$O,"&gt;=42004")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SUMIFS(base_de_dados!$T:$T,base_de_dados!$B:$B,$B752,base_de_dados!$G:$G,C$61,base_de_dados!$H:$H,$L$1,base_de_dados!$C:$C,$A752,base_de_dados!$M:$M,"&lt;=2014",base_de_dados!$O:$O,"&gt;=42004")</f>
        <v>0</v>
      </c>
      <c r="D752" s="5">
        <f>SUMIFS(base_de_dados!$T:$T,base_de_dados!$B:$B,$B752,base_de_dados!$G:$G,D$61,base_de_dados!$H:$H,$L$1,base_de_dados!$C:$C,$A752,base_de_dados!$M:$M,"&lt;=2014",base_de_dados!$O:$O,"&gt;=42004")</f>
        <v>0</v>
      </c>
      <c r="E752" s="5">
        <f>SUMIFS(base_de_dados!$T:$T,base_de_dados!$B:$B,$B752,base_de_dados!$G:$G,E$61,base_de_dados!$H:$H,$L$1,base_de_dados!$C:$C,$A752,base_de_dados!$M:$M,"&lt;=2014",base_de_dados!$O:$O,"&gt;=42004")</f>
        <v>0</v>
      </c>
      <c r="F752" s="5">
        <f>SUMIFS(base_de_dados!$T:$T,base_de_dados!$B:$B,$B752,base_de_dados!$G:$G,F$61,base_de_dados!$H:$H,$L$1,base_de_dados!$C:$C,$A752,base_de_dados!$M:$M,"&lt;=2014",base_de_dados!$O:$O,"&gt;=42004")</f>
        <v>0</v>
      </c>
      <c r="G752" s="5">
        <f>SUMIFS(base_de_dados!$T:$T,base_de_dados!$B:$B,$B752,base_de_dados!$G:$G,G$61,base_de_dados!$H:$H,$L$1,base_de_dados!$C:$C,$A752,base_de_dados!$M:$M,"&lt;=2014",base_de_dados!$O:$O,"&gt;=42004")</f>
        <v>0</v>
      </c>
      <c r="H752" s="5">
        <f>SUMIFS(base_de_dados!$T:$T,base_de_dados!$B:$B,$B752,base_de_dados!$G:$G,H$61,base_de_dados!$H:$H,$L$1,base_de_dados!$C:$C,$A752,base_de_dados!$M:$M,"&lt;=2014",base_de_dados!$O:$O,"&gt;=42004")</f>
        <v>0</v>
      </c>
      <c r="I752" s="5">
        <f>SUMIFS(base_de_dados!$T:$T,base_de_dados!$B:$B,$B752,base_de_dados!$G:$G,I$61,base_de_dados!$H:$H,$L$1,base_de_dados!$C:$C,$A752,base_de_dados!$M:$M,"&lt;=2014",base_de_dados!$O:$O,"&gt;=42004")</f>
        <v>0</v>
      </c>
      <c r="J752" s="5">
        <f>SUMIFS(base_de_dados!$T:$T,base_de_dados!$B:$B,$B752,base_de_dados!$G:$G,J$61,base_de_dados!$H:$H,$L$1,base_de_dados!$C:$C,$A752,base_de_dados!$M:$M,"&lt;=2014",base_de_dados!$O:$O,"&gt;=42004")</f>
        <v>0</v>
      </c>
      <c r="K752" s="32">
        <f t="shared" si="16"/>
        <v>0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SUMIFS(base_de_dados!$T:$T,base_de_dados!$B:$B,$B753,base_de_dados!$G:$G,C$61,base_de_dados!$H:$H,$L$1,base_de_dados!$C:$C,$A753,base_de_dados!$M:$M,"&lt;=2014",base_de_dados!$O:$O,"&gt;=42004")</f>
        <v>0</v>
      </c>
      <c r="D753" s="5">
        <f>SUMIFS(base_de_dados!$T:$T,base_de_dados!$B:$B,$B753,base_de_dados!$G:$G,D$61,base_de_dados!$H:$H,$L$1,base_de_dados!$C:$C,$A753,base_de_dados!$M:$M,"&lt;=2014",base_de_dados!$O:$O,"&gt;=42004")</f>
        <v>0</v>
      </c>
      <c r="E753" s="5">
        <f>SUMIFS(base_de_dados!$T:$T,base_de_dados!$B:$B,$B753,base_de_dados!$G:$G,E$61,base_de_dados!$H:$H,$L$1,base_de_dados!$C:$C,$A753,base_de_dados!$M:$M,"&lt;=2014",base_de_dados!$O:$O,"&gt;=42004")</f>
        <v>0</v>
      </c>
      <c r="F753" s="5">
        <f>SUMIFS(base_de_dados!$T:$T,base_de_dados!$B:$B,$B753,base_de_dados!$G:$G,F$61,base_de_dados!$H:$H,$L$1,base_de_dados!$C:$C,$A753,base_de_dados!$M:$M,"&lt;=2014",base_de_dados!$O:$O,"&gt;=42004")</f>
        <v>0</v>
      </c>
      <c r="G753" s="5">
        <f>SUMIFS(base_de_dados!$T:$T,base_de_dados!$B:$B,$B753,base_de_dados!$G:$G,G$61,base_de_dados!$H:$H,$L$1,base_de_dados!$C:$C,$A753,base_de_dados!$M:$M,"&lt;=2014",base_de_dados!$O:$O,"&gt;=42004")</f>
        <v>0</v>
      </c>
      <c r="H753" s="5">
        <f>SUMIFS(base_de_dados!$T:$T,base_de_dados!$B:$B,$B753,base_de_dados!$G:$G,H$61,base_de_dados!$H:$H,$L$1,base_de_dados!$C:$C,$A753,base_de_dados!$M:$M,"&lt;=2014",base_de_dados!$O:$O,"&gt;=42004")</f>
        <v>0</v>
      </c>
      <c r="I753" s="5">
        <f>SUMIFS(base_de_dados!$T:$T,base_de_dados!$B:$B,$B753,base_de_dados!$G:$G,I$61,base_de_dados!$H:$H,$L$1,base_de_dados!$C:$C,$A753,base_de_dados!$M:$M,"&lt;=2014",base_de_dados!$O:$O,"&gt;=42004")</f>
        <v>0</v>
      </c>
      <c r="J753" s="5">
        <f>SUMIFS(base_de_dados!$T:$T,base_de_dados!$B:$B,$B753,base_de_dados!$G:$G,J$61,base_de_dados!$H:$H,$L$1,base_de_dados!$C:$C,$A753,base_de_dados!$M:$M,"&lt;=2014",base_de_dados!$O:$O,"&gt;=42004")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SUMIFS(base_de_dados!$T:$T,base_de_dados!$B:$B,$B754,base_de_dados!$G:$G,C$61,base_de_dados!$H:$H,$L$1,base_de_dados!$C:$C,$A754,base_de_dados!$M:$M,"&lt;=2014",base_de_dados!$O:$O,"&gt;=42004")</f>
        <v>0</v>
      </c>
      <c r="D754" s="5">
        <f>SUMIFS(base_de_dados!$T:$T,base_de_dados!$B:$B,$B754,base_de_dados!$G:$G,D$61,base_de_dados!$H:$H,$L$1,base_de_dados!$C:$C,$A754,base_de_dados!$M:$M,"&lt;=2014",base_de_dados!$O:$O,"&gt;=42004")</f>
        <v>0</v>
      </c>
      <c r="E754" s="5">
        <f>SUMIFS(base_de_dados!$T:$T,base_de_dados!$B:$B,$B754,base_de_dados!$G:$G,E$61,base_de_dados!$H:$H,$L$1,base_de_dados!$C:$C,$A754,base_de_dados!$M:$M,"&lt;=2014",base_de_dados!$O:$O,"&gt;=42004")</f>
        <v>0</v>
      </c>
      <c r="F754" s="5">
        <f>SUMIFS(base_de_dados!$T:$T,base_de_dados!$B:$B,$B754,base_de_dados!$G:$G,F$61,base_de_dados!$H:$H,$L$1,base_de_dados!$C:$C,$A754,base_de_dados!$M:$M,"&lt;=2014",base_de_dados!$O:$O,"&gt;=42004")</f>
        <v>0</v>
      </c>
      <c r="G754" s="5">
        <f>SUMIFS(base_de_dados!$T:$T,base_de_dados!$B:$B,$B754,base_de_dados!$G:$G,G$61,base_de_dados!$H:$H,$L$1,base_de_dados!$C:$C,$A754,base_de_dados!$M:$M,"&lt;=2014",base_de_dados!$O:$O,"&gt;=42004")</f>
        <v>0</v>
      </c>
      <c r="H754" s="5">
        <f>SUMIFS(base_de_dados!$T:$T,base_de_dados!$B:$B,$B754,base_de_dados!$G:$G,H$61,base_de_dados!$H:$H,$L$1,base_de_dados!$C:$C,$A754,base_de_dados!$M:$M,"&lt;=2014",base_de_dados!$O:$O,"&gt;=42004")</f>
        <v>0</v>
      </c>
      <c r="I754" s="5">
        <f>SUMIFS(base_de_dados!$T:$T,base_de_dados!$B:$B,$B754,base_de_dados!$G:$G,I$61,base_de_dados!$H:$H,$L$1,base_de_dados!$C:$C,$A754,base_de_dados!$M:$M,"&lt;=2014",base_de_dados!$O:$O,"&gt;=42004")</f>
        <v>0</v>
      </c>
      <c r="J754" s="5">
        <f>SUMIFS(base_de_dados!$T:$T,base_de_dados!$B:$B,$B754,base_de_dados!$G:$G,J$61,base_de_dados!$H:$H,$L$1,base_de_dados!$C:$C,$A754,base_de_dados!$M:$M,"&lt;=2014",base_de_dados!$O:$O,"&gt;=42004")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SUMIFS(base_de_dados!$T:$T,base_de_dados!$B:$B,$B755,base_de_dados!$G:$G,C$61,base_de_dados!$H:$H,$L$1,base_de_dados!$C:$C,$A755,base_de_dados!$M:$M,"&lt;=2014",base_de_dados!$O:$O,"&gt;=42004")</f>
        <v>0</v>
      </c>
      <c r="D755" s="5">
        <f>SUMIFS(base_de_dados!$T:$T,base_de_dados!$B:$B,$B755,base_de_dados!$G:$G,D$61,base_de_dados!$H:$H,$L$1,base_de_dados!$C:$C,$A755,base_de_dados!$M:$M,"&lt;=2014",base_de_dados!$O:$O,"&gt;=42004")</f>
        <v>0</v>
      </c>
      <c r="E755" s="5">
        <f>SUMIFS(base_de_dados!$T:$T,base_de_dados!$B:$B,$B755,base_de_dados!$G:$G,E$61,base_de_dados!$H:$H,$L$1,base_de_dados!$C:$C,$A755,base_de_dados!$M:$M,"&lt;=2014",base_de_dados!$O:$O,"&gt;=42004")</f>
        <v>0</v>
      </c>
      <c r="F755" s="5">
        <f>SUMIFS(base_de_dados!$T:$T,base_de_dados!$B:$B,$B755,base_de_dados!$G:$G,F$61,base_de_dados!$H:$H,$L$1,base_de_dados!$C:$C,$A755,base_de_dados!$M:$M,"&lt;=2014",base_de_dados!$O:$O,"&gt;=42004")</f>
        <v>0</v>
      </c>
      <c r="G755" s="5">
        <f>SUMIFS(base_de_dados!$T:$T,base_de_dados!$B:$B,$B755,base_de_dados!$G:$G,G$61,base_de_dados!$H:$H,$L$1,base_de_dados!$C:$C,$A755,base_de_dados!$M:$M,"&lt;=2014",base_de_dados!$O:$O,"&gt;=42004")</f>
        <v>0</v>
      </c>
      <c r="H755" s="5">
        <f>SUMIFS(base_de_dados!$T:$T,base_de_dados!$B:$B,$B755,base_de_dados!$G:$G,H$61,base_de_dados!$H:$H,$L$1,base_de_dados!$C:$C,$A755,base_de_dados!$M:$M,"&lt;=2014",base_de_dados!$O:$O,"&gt;=42004")</f>
        <v>0</v>
      </c>
      <c r="I755" s="5">
        <f>SUMIFS(base_de_dados!$T:$T,base_de_dados!$B:$B,$B755,base_de_dados!$G:$G,I$61,base_de_dados!$H:$H,$L$1,base_de_dados!$C:$C,$A755,base_de_dados!$M:$M,"&lt;=2014",base_de_dados!$O:$O,"&gt;=42004")</f>
        <v>0</v>
      </c>
      <c r="J755" s="5">
        <f>SUMIFS(base_de_dados!$T:$T,base_de_dados!$B:$B,$B755,base_de_dados!$G:$G,J$61,base_de_dados!$H:$H,$L$1,base_de_dados!$C:$C,$A755,base_de_dados!$M:$M,"&lt;=2014",base_de_dados!$O:$O,"&gt;=42004")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SUMIFS(base_de_dados!$T:$T,base_de_dados!$B:$B,$B756,base_de_dados!$G:$G,C$61,base_de_dados!$H:$H,$L$1,base_de_dados!$C:$C,$A756,base_de_dados!$M:$M,"&lt;=2014",base_de_dados!$O:$O,"&gt;=42004")</f>
        <v>0</v>
      </c>
      <c r="D756" s="5">
        <f>SUMIFS(base_de_dados!$T:$T,base_de_dados!$B:$B,$B756,base_de_dados!$G:$G,D$61,base_de_dados!$H:$H,$L$1,base_de_dados!$C:$C,$A756,base_de_dados!$M:$M,"&lt;=2014",base_de_dados!$O:$O,"&gt;=42004")</f>
        <v>0</v>
      </c>
      <c r="E756" s="5">
        <f>SUMIFS(base_de_dados!$T:$T,base_de_dados!$B:$B,$B756,base_de_dados!$G:$G,E$61,base_de_dados!$H:$H,$L$1,base_de_dados!$C:$C,$A756,base_de_dados!$M:$M,"&lt;=2014",base_de_dados!$O:$O,"&gt;=42004")</f>
        <v>0</v>
      </c>
      <c r="F756" s="5">
        <f>SUMIFS(base_de_dados!$T:$T,base_de_dados!$B:$B,$B756,base_de_dados!$G:$G,F$61,base_de_dados!$H:$H,$L$1,base_de_dados!$C:$C,$A756,base_de_dados!$M:$M,"&lt;=2014",base_de_dados!$O:$O,"&gt;=42004")</f>
        <v>0</v>
      </c>
      <c r="G756" s="5">
        <f>SUMIFS(base_de_dados!$T:$T,base_de_dados!$B:$B,$B756,base_de_dados!$G:$G,G$61,base_de_dados!$H:$H,$L$1,base_de_dados!$C:$C,$A756,base_de_dados!$M:$M,"&lt;=2014",base_de_dados!$O:$O,"&gt;=42004")</f>
        <v>0</v>
      </c>
      <c r="H756" s="5">
        <f>SUMIFS(base_de_dados!$T:$T,base_de_dados!$B:$B,$B756,base_de_dados!$G:$G,H$61,base_de_dados!$H:$H,$L$1,base_de_dados!$C:$C,$A756,base_de_dados!$M:$M,"&lt;=2014",base_de_dados!$O:$O,"&gt;=42004")</f>
        <v>0</v>
      </c>
      <c r="I756" s="5">
        <f>SUMIFS(base_de_dados!$T:$T,base_de_dados!$B:$B,$B756,base_de_dados!$G:$G,I$61,base_de_dados!$H:$H,$L$1,base_de_dados!$C:$C,$A756,base_de_dados!$M:$M,"&lt;=2014",base_de_dados!$O:$O,"&gt;=42004")</f>
        <v>0</v>
      </c>
      <c r="J756" s="5">
        <f>SUMIFS(base_de_dados!$T:$T,base_de_dados!$B:$B,$B756,base_de_dados!$G:$G,J$61,base_de_dados!$H:$H,$L$1,base_de_dados!$C:$C,$A756,base_de_dados!$M:$M,"&lt;=2014",base_de_dados!$O:$O,"&gt;=42004")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SUMIFS(base_de_dados!$T:$T,base_de_dados!$B:$B,$B757,base_de_dados!$G:$G,C$61,base_de_dados!$H:$H,$L$1,base_de_dados!$C:$C,$A757,base_de_dados!$M:$M,"&lt;=2014",base_de_dados!$O:$O,"&gt;=42004")</f>
        <v>0</v>
      </c>
      <c r="D757" s="5">
        <f>SUMIFS(base_de_dados!$T:$T,base_de_dados!$B:$B,$B757,base_de_dados!$G:$G,D$61,base_de_dados!$H:$H,$L$1,base_de_dados!$C:$C,$A757,base_de_dados!$M:$M,"&lt;=2014",base_de_dados!$O:$O,"&gt;=42004")</f>
        <v>0</v>
      </c>
      <c r="E757" s="5">
        <f>SUMIFS(base_de_dados!$T:$T,base_de_dados!$B:$B,$B757,base_de_dados!$G:$G,E$61,base_de_dados!$H:$H,$L$1,base_de_dados!$C:$C,$A757,base_de_dados!$M:$M,"&lt;=2014",base_de_dados!$O:$O,"&gt;=42004")</f>
        <v>0</v>
      </c>
      <c r="F757" s="5">
        <f>SUMIFS(base_de_dados!$T:$T,base_de_dados!$B:$B,$B757,base_de_dados!$G:$G,F$61,base_de_dados!$H:$H,$L$1,base_de_dados!$C:$C,$A757,base_de_dados!$M:$M,"&lt;=2014",base_de_dados!$O:$O,"&gt;=42004")</f>
        <v>0</v>
      </c>
      <c r="G757" s="5">
        <f>SUMIFS(base_de_dados!$T:$T,base_de_dados!$B:$B,$B757,base_de_dados!$G:$G,G$61,base_de_dados!$H:$H,$L$1,base_de_dados!$C:$C,$A757,base_de_dados!$M:$M,"&lt;=2014",base_de_dados!$O:$O,"&gt;=42004")</f>
        <v>0</v>
      </c>
      <c r="H757" s="5">
        <f>SUMIFS(base_de_dados!$T:$T,base_de_dados!$B:$B,$B757,base_de_dados!$G:$G,H$61,base_de_dados!$H:$H,$L$1,base_de_dados!$C:$C,$A757,base_de_dados!$M:$M,"&lt;=2014",base_de_dados!$O:$O,"&gt;=42004")</f>
        <v>0</v>
      </c>
      <c r="I757" s="5">
        <f>SUMIFS(base_de_dados!$T:$T,base_de_dados!$B:$B,$B757,base_de_dados!$G:$G,I$61,base_de_dados!$H:$H,$L$1,base_de_dados!$C:$C,$A757,base_de_dados!$M:$M,"&lt;=2014",base_de_dados!$O:$O,"&gt;=42004")</f>
        <v>0</v>
      </c>
      <c r="J757" s="5">
        <f>SUMIFS(base_de_dados!$T:$T,base_de_dados!$B:$B,$B757,base_de_dados!$G:$G,J$61,base_de_dados!$H:$H,$L$1,base_de_dados!$C:$C,$A757,base_de_dados!$M:$M,"&lt;=2014",base_de_dados!$O:$O,"&gt;=42004")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SUMIFS(base_de_dados!$T:$T,base_de_dados!$B:$B,$B758,base_de_dados!$G:$G,C$61,base_de_dados!$H:$H,$L$1,base_de_dados!$C:$C,$A758,base_de_dados!$M:$M,"&lt;=2014",base_de_dados!$O:$O,"&gt;=42004")</f>
        <v>0</v>
      </c>
      <c r="D758" s="5">
        <f>SUMIFS(base_de_dados!$T:$T,base_de_dados!$B:$B,$B758,base_de_dados!$G:$G,D$61,base_de_dados!$H:$H,$L$1,base_de_dados!$C:$C,$A758,base_de_dados!$M:$M,"&lt;=2014",base_de_dados!$O:$O,"&gt;=42004")</f>
        <v>0</v>
      </c>
      <c r="E758" s="5">
        <f>SUMIFS(base_de_dados!$T:$T,base_de_dados!$B:$B,$B758,base_de_dados!$G:$G,E$61,base_de_dados!$H:$H,$L$1,base_de_dados!$C:$C,$A758,base_de_dados!$M:$M,"&lt;=2014",base_de_dados!$O:$O,"&gt;=42004")</f>
        <v>1.3880304414003043E-2</v>
      </c>
      <c r="F758" s="5">
        <f>SUMIFS(base_de_dados!$T:$T,base_de_dados!$B:$B,$B758,base_de_dados!$G:$G,F$61,base_de_dados!$H:$H,$L$1,base_de_dados!$C:$C,$A758,base_de_dados!$M:$M,"&lt;=2014",base_de_dados!$O:$O,"&gt;=42004")</f>
        <v>2.1176433282597665E-2</v>
      </c>
      <c r="G758" s="5">
        <f>SUMIFS(base_de_dados!$T:$T,base_de_dados!$B:$B,$B758,base_de_dados!$G:$G,G$61,base_de_dados!$H:$H,$L$1,base_de_dados!$C:$C,$A758,base_de_dados!$M:$M,"&lt;=2014",base_de_dados!$O:$O,"&gt;=42004")</f>
        <v>0</v>
      </c>
      <c r="H758" s="5">
        <f>SUMIFS(base_de_dados!$T:$T,base_de_dados!$B:$B,$B758,base_de_dados!$G:$G,H$61,base_de_dados!$H:$H,$L$1,base_de_dados!$C:$C,$A758,base_de_dados!$M:$M,"&lt;=2014",base_de_dados!$O:$O,"&gt;=42004")</f>
        <v>0</v>
      </c>
      <c r="I758" s="5">
        <f>SUMIFS(base_de_dados!$T:$T,base_de_dados!$B:$B,$B758,base_de_dados!$G:$G,I$61,base_de_dados!$H:$H,$L$1,base_de_dados!$C:$C,$A758,base_de_dados!$M:$M,"&lt;=2014",base_de_dados!$O:$O,"&gt;=42004")</f>
        <v>0</v>
      </c>
      <c r="J758" s="5">
        <f>SUMIFS(base_de_dados!$T:$T,base_de_dados!$B:$B,$B758,base_de_dados!$G:$G,J$61,base_de_dados!$H:$H,$L$1,base_de_dados!$C:$C,$A758,base_de_dados!$M:$M,"&lt;=2014",base_de_dados!$O:$O,"&gt;=42004")</f>
        <v>0</v>
      </c>
      <c r="K758" s="32">
        <f t="shared" si="16"/>
        <v>3.5056737696600712E-2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SUMIFS(base_de_dados!$T:$T,base_de_dados!$B:$B,$B759,base_de_dados!$G:$G,C$61,base_de_dados!$H:$H,$L$1,base_de_dados!$C:$C,$A759,base_de_dados!$M:$M,"&lt;=2014",base_de_dados!$O:$O,"&gt;=42004")</f>
        <v>0</v>
      </c>
      <c r="D759" s="5">
        <f>SUMIFS(base_de_dados!$T:$T,base_de_dados!$B:$B,$B759,base_de_dados!$G:$G,D$61,base_de_dados!$H:$H,$L$1,base_de_dados!$C:$C,$A759,base_de_dados!$M:$M,"&lt;=2014",base_de_dados!$O:$O,"&gt;=42004")</f>
        <v>0</v>
      </c>
      <c r="E759" s="5">
        <f>SUMIFS(base_de_dados!$T:$T,base_de_dados!$B:$B,$B759,base_de_dados!$G:$G,E$61,base_de_dados!$H:$H,$L$1,base_de_dados!$C:$C,$A759,base_de_dados!$M:$M,"&lt;=2014",base_de_dados!$O:$O,"&gt;=42004")</f>
        <v>0</v>
      </c>
      <c r="F759" s="5">
        <f>SUMIFS(base_de_dados!$T:$T,base_de_dados!$B:$B,$B759,base_de_dados!$G:$G,F$61,base_de_dados!$H:$H,$L$1,base_de_dados!$C:$C,$A759,base_de_dados!$M:$M,"&lt;=2014",base_de_dados!$O:$O,"&gt;=42004")</f>
        <v>0</v>
      </c>
      <c r="G759" s="5">
        <f>SUMIFS(base_de_dados!$T:$T,base_de_dados!$B:$B,$B759,base_de_dados!$G:$G,G$61,base_de_dados!$H:$H,$L$1,base_de_dados!$C:$C,$A759,base_de_dados!$M:$M,"&lt;=2014",base_de_dados!$O:$O,"&gt;=42004")</f>
        <v>0</v>
      </c>
      <c r="H759" s="5">
        <f>SUMIFS(base_de_dados!$T:$T,base_de_dados!$B:$B,$B759,base_de_dados!$G:$G,H$61,base_de_dados!$H:$H,$L$1,base_de_dados!$C:$C,$A759,base_de_dados!$M:$M,"&lt;=2014",base_de_dados!$O:$O,"&gt;=42004")</f>
        <v>0</v>
      </c>
      <c r="I759" s="5">
        <f>SUMIFS(base_de_dados!$T:$T,base_de_dados!$B:$B,$B759,base_de_dados!$G:$G,I$61,base_de_dados!$H:$H,$L$1,base_de_dados!$C:$C,$A759,base_de_dados!$M:$M,"&lt;=2014",base_de_dados!$O:$O,"&gt;=42004")</f>
        <v>0</v>
      </c>
      <c r="J759" s="5">
        <f>SUMIFS(base_de_dados!$T:$T,base_de_dados!$B:$B,$B759,base_de_dados!$G:$G,J$61,base_de_dados!$H:$H,$L$1,base_de_dados!$C:$C,$A759,base_de_dados!$M:$M,"&lt;=2014",base_de_dados!$O:$O,"&gt;=42004")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SUMIFS(base_de_dados!$T:$T,base_de_dados!$B:$B,$B760,base_de_dados!$G:$G,C$61,base_de_dados!$H:$H,$L$1,base_de_dados!$C:$C,$A760,base_de_dados!$M:$M,"&lt;=2014",base_de_dados!$O:$O,"&gt;=42004")</f>
        <v>0</v>
      </c>
      <c r="D760" s="5">
        <f>SUMIFS(base_de_dados!$T:$T,base_de_dados!$B:$B,$B760,base_de_dados!$G:$G,D$61,base_de_dados!$H:$H,$L$1,base_de_dados!$C:$C,$A760,base_de_dados!$M:$M,"&lt;=2014",base_de_dados!$O:$O,"&gt;=42004")</f>
        <v>0</v>
      </c>
      <c r="E760" s="5">
        <f>SUMIFS(base_de_dados!$T:$T,base_de_dados!$B:$B,$B760,base_de_dados!$G:$G,E$61,base_de_dados!$H:$H,$L$1,base_de_dados!$C:$C,$A760,base_de_dados!$M:$M,"&lt;=2014",base_de_dados!$O:$O,"&gt;=42004")</f>
        <v>0</v>
      </c>
      <c r="F760" s="5">
        <f>SUMIFS(base_de_dados!$T:$T,base_de_dados!$B:$B,$B760,base_de_dados!$G:$G,F$61,base_de_dados!$H:$H,$L$1,base_de_dados!$C:$C,$A760,base_de_dados!$M:$M,"&lt;=2014",base_de_dados!$O:$O,"&gt;=42004")</f>
        <v>0</v>
      </c>
      <c r="G760" s="5">
        <f>SUMIFS(base_de_dados!$T:$T,base_de_dados!$B:$B,$B760,base_de_dados!$G:$G,G$61,base_de_dados!$H:$H,$L$1,base_de_dados!$C:$C,$A760,base_de_dados!$M:$M,"&lt;=2014",base_de_dados!$O:$O,"&gt;=42004")</f>
        <v>0</v>
      </c>
      <c r="H760" s="5">
        <f>SUMIFS(base_de_dados!$T:$T,base_de_dados!$B:$B,$B760,base_de_dados!$G:$G,H$61,base_de_dados!$H:$H,$L$1,base_de_dados!$C:$C,$A760,base_de_dados!$M:$M,"&lt;=2014",base_de_dados!$O:$O,"&gt;=42004")</f>
        <v>0</v>
      </c>
      <c r="I760" s="5">
        <f>SUMIFS(base_de_dados!$T:$T,base_de_dados!$B:$B,$B760,base_de_dados!$G:$G,I$61,base_de_dados!$H:$H,$L$1,base_de_dados!$C:$C,$A760,base_de_dados!$M:$M,"&lt;=2014",base_de_dados!$O:$O,"&gt;=42004")</f>
        <v>0</v>
      </c>
      <c r="J760" s="5">
        <f>SUMIFS(base_de_dados!$T:$T,base_de_dados!$B:$B,$B760,base_de_dados!$G:$G,J$61,base_de_dados!$H:$H,$L$1,base_de_dados!$C:$C,$A760,base_de_dados!$M:$M,"&lt;=2014",base_de_dados!$O:$O,"&gt;=42004")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SUMIFS(base_de_dados!$T:$T,base_de_dados!$B:$B,$B761,base_de_dados!$G:$G,C$61,base_de_dados!$H:$H,$L$1,base_de_dados!$C:$C,$A761,base_de_dados!$M:$M,"&lt;=2014",base_de_dados!$O:$O,"&gt;=42004")</f>
        <v>0</v>
      </c>
      <c r="D761" s="5">
        <f>SUMIFS(base_de_dados!$T:$T,base_de_dados!$B:$B,$B761,base_de_dados!$G:$G,D$61,base_de_dados!$H:$H,$L$1,base_de_dados!$C:$C,$A761,base_de_dados!$M:$M,"&lt;=2014",base_de_dados!$O:$O,"&gt;=42004")</f>
        <v>0</v>
      </c>
      <c r="E761" s="5">
        <f>SUMIFS(base_de_dados!$T:$T,base_de_dados!$B:$B,$B761,base_de_dados!$G:$G,E$61,base_de_dados!$H:$H,$L$1,base_de_dados!$C:$C,$A761,base_de_dados!$M:$M,"&lt;=2014",base_de_dados!$O:$O,"&gt;=42004")</f>
        <v>0</v>
      </c>
      <c r="F761" s="5">
        <f>SUMIFS(base_de_dados!$T:$T,base_de_dados!$B:$B,$B761,base_de_dados!$G:$G,F$61,base_de_dados!$H:$H,$L$1,base_de_dados!$C:$C,$A761,base_de_dados!$M:$M,"&lt;=2014",base_de_dados!$O:$O,"&gt;=42004")</f>
        <v>0</v>
      </c>
      <c r="G761" s="5">
        <f>SUMIFS(base_de_dados!$T:$T,base_de_dados!$B:$B,$B761,base_de_dados!$G:$G,G$61,base_de_dados!$H:$H,$L$1,base_de_dados!$C:$C,$A761,base_de_dados!$M:$M,"&lt;=2014",base_de_dados!$O:$O,"&gt;=42004")</f>
        <v>0</v>
      </c>
      <c r="H761" s="5">
        <f>SUMIFS(base_de_dados!$T:$T,base_de_dados!$B:$B,$B761,base_de_dados!$G:$G,H$61,base_de_dados!$H:$H,$L$1,base_de_dados!$C:$C,$A761,base_de_dados!$M:$M,"&lt;=2014",base_de_dados!$O:$O,"&gt;=42004")</f>
        <v>0</v>
      </c>
      <c r="I761" s="5">
        <f>SUMIFS(base_de_dados!$T:$T,base_de_dados!$B:$B,$B761,base_de_dados!$G:$G,I$61,base_de_dados!$H:$H,$L$1,base_de_dados!$C:$C,$A761,base_de_dados!$M:$M,"&lt;=2014",base_de_dados!$O:$O,"&gt;=42004")</f>
        <v>0</v>
      </c>
      <c r="J761" s="5">
        <f>SUMIFS(base_de_dados!$T:$T,base_de_dados!$B:$B,$B761,base_de_dados!$G:$G,J$61,base_de_dados!$H:$H,$L$1,base_de_dados!$C:$C,$A761,base_de_dados!$M:$M,"&lt;=2014",base_de_dados!$O:$O,"&gt;=42004")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SUMIFS(base_de_dados!$T:$T,base_de_dados!$B:$B,$B762,base_de_dados!$G:$G,C$61,base_de_dados!$H:$H,$L$1,base_de_dados!$C:$C,$A762,base_de_dados!$M:$M,"&lt;=2014",base_de_dados!$O:$O,"&gt;=42004")</f>
        <v>0</v>
      </c>
      <c r="D762" s="5">
        <f>SUMIFS(base_de_dados!$T:$T,base_de_dados!$B:$B,$B762,base_de_dados!$G:$G,D$61,base_de_dados!$H:$H,$L$1,base_de_dados!$C:$C,$A762,base_de_dados!$M:$M,"&lt;=2014",base_de_dados!$O:$O,"&gt;=42004")</f>
        <v>0</v>
      </c>
      <c r="E762" s="5">
        <f>SUMIFS(base_de_dados!$T:$T,base_de_dados!$B:$B,$B762,base_de_dados!$G:$G,E$61,base_de_dados!$H:$H,$L$1,base_de_dados!$C:$C,$A762,base_de_dados!$M:$M,"&lt;=2014",base_de_dados!$O:$O,"&gt;=42004")</f>
        <v>0</v>
      </c>
      <c r="F762" s="5">
        <f>SUMIFS(base_de_dados!$T:$T,base_de_dados!$B:$B,$B762,base_de_dados!$G:$G,F$61,base_de_dados!$H:$H,$L$1,base_de_dados!$C:$C,$A762,base_de_dados!$M:$M,"&lt;=2014",base_de_dados!$O:$O,"&gt;=42004")</f>
        <v>0</v>
      </c>
      <c r="G762" s="5">
        <f>SUMIFS(base_de_dados!$T:$T,base_de_dados!$B:$B,$B762,base_de_dados!$G:$G,G$61,base_de_dados!$H:$H,$L$1,base_de_dados!$C:$C,$A762,base_de_dados!$M:$M,"&lt;=2014",base_de_dados!$O:$O,"&gt;=42004")</f>
        <v>0</v>
      </c>
      <c r="H762" s="5">
        <f>SUMIFS(base_de_dados!$T:$T,base_de_dados!$B:$B,$B762,base_de_dados!$G:$G,H$61,base_de_dados!$H:$H,$L$1,base_de_dados!$C:$C,$A762,base_de_dados!$M:$M,"&lt;=2014",base_de_dados!$O:$O,"&gt;=42004")</f>
        <v>0</v>
      </c>
      <c r="I762" s="5">
        <f>SUMIFS(base_de_dados!$T:$T,base_de_dados!$B:$B,$B762,base_de_dados!$G:$G,I$61,base_de_dados!$H:$H,$L$1,base_de_dados!$C:$C,$A762,base_de_dados!$M:$M,"&lt;=2014",base_de_dados!$O:$O,"&gt;=42004")</f>
        <v>0</v>
      </c>
      <c r="J762" s="5">
        <f>SUMIFS(base_de_dados!$T:$T,base_de_dados!$B:$B,$B762,base_de_dados!$G:$G,J$61,base_de_dados!$H:$H,$L$1,base_de_dados!$C:$C,$A762,base_de_dados!$M:$M,"&lt;=2014",base_de_dados!$O:$O,"&gt;=42004")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SUMIFS(base_de_dados!$T:$T,base_de_dados!$B:$B,$B763,base_de_dados!$G:$G,C$61,base_de_dados!$H:$H,$L$1,base_de_dados!$C:$C,$A763,base_de_dados!$M:$M,"&lt;=2014",base_de_dados!$O:$O,"&gt;=42004")</f>
        <v>0</v>
      </c>
      <c r="D763" s="5">
        <f>SUMIFS(base_de_dados!$T:$T,base_de_dados!$B:$B,$B763,base_de_dados!$G:$G,D$61,base_de_dados!$H:$H,$L$1,base_de_dados!$C:$C,$A763,base_de_dados!$M:$M,"&lt;=2014",base_de_dados!$O:$O,"&gt;=42004")</f>
        <v>0</v>
      </c>
      <c r="E763" s="5">
        <f>SUMIFS(base_de_dados!$T:$T,base_de_dados!$B:$B,$B763,base_de_dados!$G:$G,E$61,base_de_dados!$H:$H,$L$1,base_de_dados!$C:$C,$A763,base_de_dados!$M:$M,"&lt;=2014",base_de_dados!$O:$O,"&gt;=42004")</f>
        <v>0</v>
      </c>
      <c r="F763" s="5">
        <f>SUMIFS(base_de_dados!$T:$T,base_de_dados!$B:$B,$B763,base_de_dados!$G:$G,F$61,base_de_dados!$H:$H,$L$1,base_de_dados!$C:$C,$A763,base_de_dados!$M:$M,"&lt;=2014",base_de_dados!$O:$O,"&gt;=42004")</f>
        <v>0</v>
      </c>
      <c r="G763" s="5">
        <f>SUMIFS(base_de_dados!$T:$T,base_de_dados!$B:$B,$B763,base_de_dados!$G:$G,G$61,base_de_dados!$H:$H,$L$1,base_de_dados!$C:$C,$A763,base_de_dados!$M:$M,"&lt;=2014",base_de_dados!$O:$O,"&gt;=42004")</f>
        <v>0</v>
      </c>
      <c r="H763" s="5">
        <f>SUMIFS(base_de_dados!$T:$T,base_de_dados!$B:$B,$B763,base_de_dados!$G:$G,H$61,base_de_dados!$H:$H,$L$1,base_de_dados!$C:$C,$A763,base_de_dados!$M:$M,"&lt;=2014",base_de_dados!$O:$O,"&gt;=42004")</f>
        <v>0</v>
      </c>
      <c r="I763" s="5">
        <f>SUMIFS(base_de_dados!$T:$T,base_de_dados!$B:$B,$B763,base_de_dados!$G:$G,I$61,base_de_dados!$H:$H,$L$1,base_de_dados!$C:$C,$A763,base_de_dados!$M:$M,"&lt;=2014",base_de_dados!$O:$O,"&gt;=42004")</f>
        <v>0</v>
      </c>
      <c r="J763" s="5">
        <f>SUMIFS(base_de_dados!$T:$T,base_de_dados!$B:$B,$B763,base_de_dados!$G:$G,J$61,base_de_dados!$H:$H,$L$1,base_de_dados!$C:$C,$A763,base_de_dados!$M:$M,"&lt;=2014",base_de_dados!$O:$O,"&gt;=42004")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SUMIFS(base_de_dados!$T:$T,base_de_dados!$B:$B,$B764,base_de_dados!$G:$G,C$61,base_de_dados!$H:$H,$L$1,base_de_dados!$C:$C,$A764,base_de_dados!$M:$M,"&lt;=2014",base_de_dados!$O:$O,"&gt;=42004")</f>
        <v>0</v>
      </c>
      <c r="D764" s="5">
        <f>SUMIFS(base_de_dados!$T:$T,base_de_dados!$B:$B,$B764,base_de_dados!$G:$G,D$61,base_de_dados!$H:$H,$L$1,base_de_dados!$C:$C,$A764,base_de_dados!$M:$M,"&lt;=2014",base_de_dados!$O:$O,"&gt;=42004")</f>
        <v>0</v>
      </c>
      <c r="E764" s="5">
        <f>SUMIFS(base_de_dados!$T:$T,base_de_dados!$B:$B,$B764,base_de_dados!$G:$G,E$61,base_de_dados!$H:$H,$L$1,base_de_dados!$C:$C,$A764,base_de_dados!$M:$M,"&lt;=2014",base_de_dados!$O:$O,"&gt;=42004")</f>
        <v>0</v>
      </c>
      <c r="F764" s="5">
        <f>SUMIFS(base_de_dados!$T:$T,base_de_dados!$B:$B,$B764,base_de_dados!$G:$G,F$61,base_de_dados!$H:$H,$L$1,base_de_dados!$C:$C,$A764,base_de_dados!$M:$M,"&lt;=2014",base_de_dados!$O:$O,"&gt;=42004")</f>
        <v>0</v>
      </c>
      <c r="G764" s="5">
        <f>SUMIFS(base_de_dados!$T:$T,base_de_dados!$B:$B,$B764,base_de_dados!$G:$G,G$61,base_de_dados!$H:$H,$L$1,base_de_dados!$C:$C,$A764,base_de_dados!$M:$M,"&lt;=2014",base_de_dados!$O:$O,"&gt;=42004")</f>
        <v>0</v>
      </c>
      <c r="H764" s="5">
        <f>SUMIFS(base_de_dados!$T:$T,base_de_dados!$B:$B,$B764,base_de_dados!$G:$G,H$61,base_de_dados!$H:$H,$L$1,base_de_dados!$C:$C,$A764,base_de_dados!$M:$M,"&lt;=2014",base_de_dados!$O:$O,"&gt;=42004")</f>
        <v>0</v>
      </c>
      <c r="I764" s="5">
        <f>SUMIFS(base_de_dados!$T:$T,base_de_dados!$B:$B,$B764,base_de_dados!$G:$G,I$61,base_de_dados!$H:$H,$L$1,base_de_dados!$C:$C,$A764,base_de_dados!$M:$M,"&lt;=2014",base_de_dados!$O:$O,"&gt;=42004")</f>
        <v>0</v>
      </c>
      <c r="J764" s="5">
        <f>SUMIFS(base_de_dados!$T:$T,base_de_dados!$B:$B,$B764,base_de_dados!$G:$G,J$61,base_de_dados!$H:$H,$L$1,base_de_dados!$C:$C,$A764,base_de_dados!$M:$M,"&lt;=2014",base_de_dados!$O:$O,"&gt;=42004")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SUMIFS(base_de_dados!$T:$T,base_de_dados!$B:$B,$B765,base_de_dados!$G:$G,C$61,base_de_dados!$H:$H,$L$1,base_de_dados!$C:$C,$A765,base_de_dados!$M:$M,"&lt;=2014",base_de_dados!$O:$O,"&gt;=42004")</f>
        <v>0</v>
      </c>
      <c r="D765" s="5">
        <f>SUMIFS(base_de_dados!$T:$T,base_de_dados!$B:$B,$B765,base_de_dados!$G:$G,D$61,base_de_dados!$H:$H,$L$1,base_de_dados!$C:$C,$A765,base_de_dados!$M:$M,"&lt;=2014",base_de_dados!$O:$O,"&gt;=42004")</f>
        <v>0</v>
      </c>
      <c r="E765" s="5">
        <f>SUMIFS(base_de_dados!$T:$T,base_de_dados!$B:$B,$B765,base_de_dados!$G:$G,E$61,base_de_dados!$H:$H,$L$1,base_de_dados!$C:$C,$A765,base_de_dados!$M:$M,"&lt;=2014",base_de_dados!$O:$O,"&gt;=42004")</f>
        <v>0</v>
      </c>
      <c r="F765" s="5">
        <f>SUMIFS(base_de_dados!$T:$T,base_de_dados!$B:$B,$B765,base_de_dados!$G:$G,F$61,base_de_dados!$H:$H,$L$1,base_de_dados!$C:$C,$A765,base_de_dados!$M:$M,"&lt;=2014",base_de_dados!$O:$O,"&gt;=42004")</f>
        <v>0</v>
      </c>
      <c r="G765" s="5">
        <f>SUMIFS(base_de_dados!$T:$T,base_de_dados!$B:$B,$B765,base_de_dados!$G:$G,G$61,base_de_dados!$H:$H,$L$1,base_de_dados!$C:$C,$A765,base_de_dados!$M:$M,"&lt;=2014",base_de_dados!$O:$O,"&gt;=42004")</f>
        <v>0</v>
      </c>
      <c r="H765" s="5">
        <f>SUMIFS(base_de_dados!$T:$T,base_de_dados!$B:$B,$B765,base_de_dados!$G:$G,H$61,base_de_dados!$H:$H,$L$1,base_de_dados!$C:$C,$A765,base_de_dados!$M:$M,"&lt;=2014",base_de_dados!$O:$O,"&gt;=42004")</f>
        <v>0</v>
      </c>
      <c r="I765" s="5">
        <f>SUMIFS(base_de_dados!$T:$T,base_de_dados!$B:$B,$B765,base_de_dados!$G:$G,I$61,base_de_dados!$H:$H,$L$1,base_de_dados!$C:$C,$A765,base_de_dados!$M:$M,"&lt;=2014",base_de_dados!$O:$O,"&gt;=42004")</f>
        <v>0</v>
      </c>
      <c r="J765" s="5">
        <f>SUMIFS(base_de_dados!$T:$T,base_de_dados!$B:$B,$B765,base_de_dados!$G:$G,J$61,base_de_dados!$H:$H,$L$1,base_de_dados!$C:$C,$A765,base_de_dados!$M:$M,"&lt;=2014",base_de_dados!$O:$O,"&gt;=42004")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SUMIFS(base_de_dados!$T:$T,base_de_dados!$B:$B,$B766,base_de_dados!$G:$G,C$61,base_de_dados!$H:$H,$L$1,base_de_dados!$C:$C,$A766,base_de_dados!$M:$M,"&lt;=2014",base_de_dados!$O:$O,"&gt;=42004")</f>
        <v>0</v>
      </c>
      <c r="D766" s="5">
        <f>SUMIFS(base_de_dados!$T:$T,base_de_dados!$B:$B,$B766,base_de_dados!$G:$G,D$61,base_de_dados!$H:$H,$L$1,base_de_dados!$C:$C,$A766,base_de_dados!$M:$M,"&lt;=2014",base_de_dados!$O:$O,"&gt;=42004")</f>
        <v>0</v>
      </c>
      <c r="E766" s="5">
        <f>SUMIFS(base_de_dados!$T:$T,base_de_dados!$B:$B,$B766,base_de_dados!$G:$G,E$61,base_de_dados!$H:$H,$L$1,base_de_dados!$C:$C,$A766,base_de_dados!$M:$M,"&lt;=2014",base_de_dados!$O:$O,"&gt;=42004")</f>
        <v>0</v>
      </c>
      <c r="F766" s="5">
        <f>SUMIFS(base_de_dados!$T:$T,base_de_dados!$B:$B,$B766,base_de_dados!$G:$G,F$61,base_de_dados!$H:$H,$L$1,base_de_dados!$C:$C,$A766,base_de_dados!$M:$M,"&lt;=2014",base_de_dados!$O:$O,"&gt;=42004")</f>
        <v>0</v>
      </c>
      <c r="G766" s="5">
        <f>SUMIFS(base_de_dados!$T:$T,base_de_dados!$B:$B,$B766,base_de_dados!$G:$G,G$61,base_de_dados!$H:$H,$L$1,base_de_dados!$C:$C,$A766,base_de_dados!$M:$M,"&lt;=2014",base_de_dados!$O:$O,"&gt;=42004")</f>
        <v>0</v>
      </c>
      <c r="H766" s="5">
        <f>SUMIFS(base_de_dados!$T:$T,base_de_dados!$B:$B,$B766,base_de_dados!$G:$G,H$61,base_de_dados!$H:$H,$L$1,base_de_dados!$C:$C,$A766,base_de_dados!$M:$M,"&lt;=2014",base_de_dados!$O:$O,"&gt;=42004")</f>
        <v>0</v>
      </c>
      <c r="I766" s="5">
        <f>SUMIFS(base_de_dados!$T:$T,base_de_dados!$B:$B,$B766,base_de_dados!$G:$G,I$61,base_de_dados!$H:$H,$L$1,base_de_dados!$C:$C,$A766,base_de_dados!$M:$M,"&lt;=2014",base_de_dados!$O:$O,"&gt;=42004")</f>
        <v>0</v>
      </c>
      <c r="J766" s="5">
        <f>SUMIFS(base_de_dados!$T:$T,base_de_dados!$B:$B,$B766,base_de_dados!$G:$G,J$61,base_de_dados!$H:$H,$L$1,base_de_dados!$C:$C,$A766,base_de_dados!$M:$M,"&lt;=2014",base_de_dados!$O:$O,"&gt;=42004")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SUMIFS(base_de_dados!$T:$T,base_de_dados!$B:$B,$B767,base_de_dados!$G:$G,C$61,base_de_dados!$H:$H,$L$1,base_de_dados!$C:$C,$A767,base_de_dados!$M:$M,"&lt;=2014",base_de_dados!$O:$O,"&gt;=42004")</f>
        <v>0</v>
      </c>
      <c r="D767" s="5">
        <f>SUMIFS(base_de_dados!$T:$T,base_de_dados!$B:$B,$B767,base_de_dados!$G:$G,D$61,base_de_dados!$H:$H,$L$1,base_de_dados!$C:$C,$A767,base_de_dados!$M:$M,"&lt;=2014",base_de_dados!$O:$O,"&gt;=42004")</f>
        <v>0</v>
      </c>
      <c r="E767" s="5">
        <f>SUMIFS(base_de_dados!$T:$T,base_de_dados!$B:$B,$B767,base_de_dados!$G:$G,E$61,base_de_dados!$H:$H,$L$1,base_de_dados!$C:$C,$A767,base_de_dados!$M:$M,"&lt;=2014",base_de_dados!$O:$O,"&gt;=42004")</f>
        <v>0</v>
      </c>
      <c r="F767" s="5">
        <f>SUMIFS(base_de_dados!$T:$T,base_de_dados!$B:$B,$B767,base_de_dados!$G:$G,F$61,base_de_dados!$H:$H,$L$1,base_de_dados!$C:$C,$A767,base_de_dados!$M:$M,"&lt;=2014",base_de_dados!$O:$O,"&gt;=42004")</f>
        <v>0</v>
      </c>
      <c r="G767" s="5">
        <f>SUMIFS(base_de_dados!$T:$T,base_de_dados!$B:$B,$B767,base_de_dados!$G:$G,G$61,base_de_dados!$H:$H,$L$1,base_de_dados!$C:$C,$A767,base_de_dados!$M:$M,"&lt;=2014",base_de_dados!$O:$O,"&gt;=42004")</f>
        <v>0</v>
      </c>
      <c r="H767" s="5">
        <f>SUMIFS(base_de_dados!$T:$T,base_de_dados!$B:$B,$B767,base_de_dados!$G:$G,H$61,base_de_dados!$H:$H,$L$1,base_de_dados!$C:$C,$A767,base_de_dados!$M:$M,"&lt;=2014",base_de_dados!$O:$O,"&gt;=42004")</f>
        <v>0</v>
      </c>
      <c r="I767" s="5">
        <f>SUMIFS(base_de_dados!$T:$T,base_de_dados!$B:$B,$B767,base_de_dados!$G:$G,I$61,base_de_dados!$H:$H,$L$1,base_de_dados!$C:$C,$A767,base_de_dados!$M:$M,"&lt;=2014",base_de_dados!$O:$O,"&gt;=42004")</f>
        <v>0</v>
      </c>
      <c r="J767" s="5">
        <f>SUMIFS(base_de_dados!$T:$T,base_de_dados!$B:$B,$B767,base_de_dados!$G:$G,J$61,base_de_dados!$H:$H,$L$1,base_de_dados!$C:$C,$A767,base_de_dados!$M:$M,"&lt;=2014",base_de_dados!$O:$O,"&gt;=42004")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SUMIFS(base_de_dados!$T:$T,base_de_dados!$B:$B,$B768,base_de_dados!$G:$G,C$61,base_de_dados!$H:$H,$L$1,base_de_dados!$C:$C,$A768,base_de_dados!$M:$M,"&lt;=2014",base_de_dados!$O:$O,"&gt;=42004")</f>
        <v>0</v>
      </c>
      <c r="D768" s="5">
        <f>SUMIFS(base_de_dados!$T:$T,base_de_dados!$B:$B,$B768,base_de_dados!$G:$G,D$61,base_de_dados!$H:$H,$L$1,base_de_dados!$C:$C,$A768,base_de_dados!$M:$M,"&lt;=2014",base_de_dados!$O:$O,"&gt;=42004")</f>
        <v>0</v>
      </c>
      <c r="E768" s="5">
        <f>SUMIFS(base_de_dados!$T:$T,base_de_dados!$B:$B,$B768,base_de_dados!$G:$G,E$61,base_de_dados!$H:$H,$L$1,base_de_dados!$C:$C,$A768,base_de_dados!$M:$M,"&lt;=2014",base_de_dados!$O:$O,"&gt;=42004")</f>
        <v>0</v>
      </c>
      <c r="F768" s="5">
        <f>SUMIFS(base_de_dados!$T:$T,base_de_dados!$B:$B,$B768,base_de_dados!$G:$G,F$61,base_de_dados!$H:$H,$L$1,base_de_dados!$C:$C,$A768,base_de_dados!$M:$M,"&lt;=2014",base_de_dados!$O:$O,"&gt;=42004")</f>
        <v>0</v>
      </c>
      <c r="G768" s="5">
        <f>SUMIFS(base_de_dados!$T:$T,base_de_dados!$B:$B,$B768,base_de_dados!$G:$G,G$61,base_de_dados!$H:$H,$L$1,base_de_dados!$C:$C,$A768,base_de_dados!$M:$M,"&lt;=2014",base_de_dados!$O:$O,"&gt;=42004")</f>
        <v>0</v>
      </c>
      <c r="H768" s="5">
        <f>SUMIFS(base_de_dados!$T:$T,base_de_dados!$B:$B,$B768,base_de_dados!$G:$G,H$61,base_de_dados!$H:$H,$L$1,base_de_dados!$C:$C,$A768,base_de_dados!$M:$M,"&lt;=2014",base_de_dados!$O:$O,"&gt;=42004")</f>
        <v>0</v>
      </c>
      <c r="I768" s="5">
        <f>SUMIFS(base_de_dados!$T:$T,base_de_dados!$B:$B,$B768,base_de_dados!$G:$G,I$61,base_de_dados!$H:$H,$L$1,base_de_dados!$C:$C,$A768,base_de_dados!$M:$M,"&lt;=2014",base_de_dados!$O:$O,"&gt;=42004")</f>
        <v>0</v>
      </c>
      <c r="J768" s="5">
        <f>SUMIFS(base_de_dados!$T:$T,base_de_dados!$B:$B,$B768,base_de_dados!$G:$G,J$61,base_de_dados!$H:$H,$L$1,base_de_dados!$C:$C,$A768,base_de_dados!$M:$M,"&lt;=2014",base_de_dados!$O:$O,"&gt;=42004")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SUMIFS(base_de_dados!$T:$T,base_de_dados!$B:$B,$B769,base_de_dados!$G:$G,C$61,base_de_dados!$H:$H,$L$1,base_de_dados!$C:$C,$A769,base_de_dados!$M:$M,"&lt;=2014",base_de_dados!$O:$O,"&gt;=42004")</f>
        <v>0</v>
      </c>
      <c r="D769" s="5">
        <f>SUMIFS(base_de_dados!$T:$T,base_de_dados!$B:$B,$B769,base_de_dados!$G:$G,D$61,base_de_dados!$H:$H,$L$1,base_de_dados!$C:$C,$A769,base_de_dados!$M:$M,"&lt;=2014",base_de_dados!$O:$O,"&gt;=42004")</f>
        <v>0</v>
      </c>
      <c r="E769" s="5">
        <f>SUMIFS(base_de_dados!$T:$T,base_de_dados!$B:$B,$B769,base_de_dados!$G:$G,E$61,base_de_dados!$H:$H,$L$1,base_de_dados!$C:$C,$A769,base_de_dados!$M:$M,"&lt;=2014",base_de_dados!$O:$O,"&gt;=42004")</f>
        <v>2.1955905631659056E-2</v>
      </c>
      <c r="F769" s="5">
        <f>SUMIFS(base_de_dados!$T:$T,base_de_dados!$B:$B,$B769,base_de_dados!$G:$G,F$61,base_de_dados!$H:$H,$L$1,base_de_dados!$C:$C,$A769,base_de_dados!$M:$M,"&lt;=2014",base_de_dados!$O:$O,"&gt;=42004")</f>
        <v>0</v>
      </c>
      <c r="G769" s="5">
        <f>SUMIFS(base_de_dados!$T:$T,base_de_dados!$B:$B,$B769,base_de_dados!$G:$G,G$61,base_de_dados!$H:$H,$L$1,base_de_dados!$C:$C,$A769,base_de_dados!$M:$M,"&lt;=2014",base_de_dados!$O:$O,"&gt;=42004")</f>
        <v>0</v>
      </c>
      <c r="H769" s="5">
        <f>SUMIFS(base_de_dados!$T:$T,base_de_dados!$B:$B,$B769,base_de_dados!$G:$G,H$61,base_de_dados!$H:$H,$L$1,base_de_dados!$C:$C,$A769,base_de_dados!$M:$M,"&lt;=2014",base_de_dados!$O:$O,"&gt;=42004")</f>
        <v>0</v>
      </c>
      <c r="I769" s="5">
        <f>SUMIFS(base_de_dados!$T:$T,base_de_dados!$B:$B,$B769,base_de_dados!$G:$G,I$61,base_de_dados!$H:$H,$L$1,base_de_dados!$C:$C,$A769,base_de_dados!$M:$M,"&lt;=2014",base_de_dados!$O:$O,"&gt;=42004")</f>
        <v>0</v>
      </c>
      <c r="J769" s="5">
        <f>SUMIFS(base_de_dados!$T:$T,base_de_dados!$B:$B,$B769,base_de_dados!$G:$G,J$61,base_de_dados!$H:$H,$L$1,base_de_dados!$C:$C,$A769,base_de_dados!$M:$M,"&lt;=2014",base_de_dados!$O:$O,"&gt;=42004")</f>
        <v>0</v>
      </c>
      <c r="K769" s="32">
        <f t="shared" si="16"/>
        <v>2.1955905631659056E-2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SUMIFS(base_de_dados!$T:$T,base_de_dados!$B:$B,$B770,base_de_dados!$G:$G,C$61,base_de_dados!$H:$H,$L$1,base_de_dados!$C:$C,$A770,base_de_dados!$M:$M,"&lt;=2014",base_de_dados!$O:$O,"&gt;=42004")</f>
        <v>0</v>
      </c>
      <c r="D770" s="5">
        <f>SUMIFS(base_de_dados!$T:$T,base_de_dados!$B:$B,$B770,base_de_dados!$G:$G,D$61,base_de_dados!$H:$H,$L$1,base_de_dados!$C:$C,$A770,base_de_dados!$M:$M,"&lt;=2014",base_de_dados!$O:$O,"&gt;=42004")</f>
        <v>0</v>
      </c>
      <c r="E770" s="5">
        <f>SUMIFS(base_de_dados!$T:$T,base_de_dados!$B:$B,$B770,base_de_dados!$G:$G,E$61,base_de_dados!$H:$H,$L$1,base_de_dados!$C:$C,$A770,base_de_dados!$M:$M,"&lt;=2014",base_de_dados!$O:$O,"&gt;=42004")</f>
        <v>0</v>
      </c>
      <c r="F770" s="5">
        <f>SUMIFS(base_de_dados!$T:$T,base_de_dados!$B:$B,$B770,base_de_dados!$G:$G,F$61,base_de_dados!$H:$H,$L$1,base_de_dados!$C:$C,$A770,base_de_dados!$M:$M,"&lt;=2014",base_de_dados!$O:$O,"&gt;=42004")</f>
        <v>0</v>
      </c>
      <c r="G770" s="5">
        <f>SUMIFS(base_de_dados!$T:$T,base_de_dados!$B:$B,$B770,base_de_dados!$G:$G,G$61,base_de_dados!$H:$H,$L$1,base_de_dados!$C:$C,$A770,base_de_dados!$M:$M,"&lt;=2014",base_de_dados!$O:$O,"&gt;=42004")</f>
        <v>0</v>
      </c>
      <c r="H770" s="5">
        <f>SUMIFS(base_de_dados!$T:$T,base_de_dados!$B:$B,$B770,base_de_dados!$G:$G,H$61,base_de_dados!$H:$H,$L$1,base_de_dados!$C:$C,$A770,base_de_dados!$M:$M,"&lt;=2014",base_de_dados!$O:$O,"&gt;=42004")</f>
        <v>0</v>
      </c>
      <c r="I770" s="5">
        <f>SUMIFS(base_de_dados!$T:$T,base_de_dados!$B:$B,$B770,base_de_dados!$G:$G,I$61,base_de_dados!$H:$H,$L$1,base_de_dados!$C:$C,$A770,base_de_dados!$M:$M,"&lt;=2014",base_de_dados!$O:$O,"&gt;=42004")</f>
        <v>0</v>
      </c>
      <c r="J770" s="5">
        <f>SUMIFS(base_de_dados!$T:$T,base_de_dados!$B:$B,$B770,base_de_dados!$G:$G,J$61,base_de_dados!$H:$H,$L$1,base_de_dados!$C:$C,$A770,base_de_dados!$M:$M,"&lt;=2014",base_de_dados!$O:$O,"&gt;=42004")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SUMIFS(base_de_dados!$T:$T,base_de_dados!$B:$B,$B771,base_de_dados!$G:$G,C$61,base_de_dados!$H:$H,$L$1,base_de_dados!$C:$C,$A771,base_de_dados!$M:$M,"&lt;=2014",base_de_dados!$O:$O,"&gt;=42004")</f>
        <v>0</v>
      </c>
      <c r="D771" s="5">
        <f>SUMIFS(base_de_dados!$T:$T,base_de_dados!$B:$B,$B771,base_de_dados!$G:$G,D$61,base_de_dados!$H:$H,$L$1,base_de_dados!$C:$C,$A771,base_de_dados!$M:$M,"&lt;=2014",base_de_dados!$O:$O,"&gt;=42004")</f>
        <v>0</v>
      </c>
      <c r="E771" s="5">
        <f>SUMIFS(base_de_dados!$T:$T,base_de_dados!$B:$B,$B771,base_de_dados!$G:$G,E$61,base_de_dados!$H:$H,$L$1,base_de_dados!$C:$C,$A771,base_de_dados!$M:$M,"&lt;=2014",base_de_dados!$O:$O,"&gt;=42004")</f>
        <v>0</v>
      </c>
      <c r="F771" s="5">
        <f>SUMIFS(base_de_dados!$T:$T,base_de_dados!$B:$B,$B771,base_de_dados!$G:$G,F$61,base_de_dados!$H:$H,$L$1,base_de_dados!$C:$C,$A771,base_de_dados!$M:$M,"&lt;=2014",base_de_dados!$O:$O,"&gt;=42004")</f>
        <v>0</v>
      </c>
      <c r="G771" s="5">
        <f>SUMIFS(base_de_dados!$T:$T,base_de_dados!$B:$B,$B771,base_de_dados!$G:$G,G$61,base_de_dados!$H:$H,$L$1,base_de_dados!$C:$C,$A771,base_de_dados!$M:$M,"&lt;=2014",base_de_dados!$O:$O,"&gt;=42004")</f>
        <v>0</v>
      </c>
      <c r="H771" s="5">
        <f>SUMIFS(base_de_dados!$T:$T,base_de_dados!$B:$B,$B771,base_de_dados!$G:$G,H$61,base_de_dados!$H:$H,$L$1,base_de_dados!$C:$C,$A771,base_de_dados!$M:$M,"&lt;=2014",base_de_dados!$O:$O,"&gt;=42004")</f>
        <v>0</v>
      </c>
      <c r="I771" s="5">
        <f>SUMIFS(base_de_dados!$T:$T,base_de_dados!$B:$B,$B771,base_de_dados!$G:$G,I$61,base_de_dados!$H:$H,$L$1,base_de_dados!$C:$C,$A771,base_de_dados!$M:$M,"&lt;=2014",base_de_dados!$O:$O,"&gt;=42004")</f>
        <v>0</v>
      </c>
      <c r="J771" s="5">
        <f>SUMIFS(base_de_dados!$T:$T,base_de_dados!$B:$B,$B771,base_de_dados!$G:$G,J$61,base_de_dados!$H:$H,$L$1,base_de_dados!$C:$C,$A771,base_de_dados!$M:$M,"&lt;=2014",base_de_dados!$O:$O,"&gt;=42004")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SUMIFS(base_de_dados!$T:$T,base_de_dados!$B:$B,$B772,base_de_dados!$G:$G,C$61,base_de_dados!$H:$H,$L$1,base_de_dados!$C:$C,$A772,base_de_dados!$M:$M,"&lt;=2014",base_de_dados!$O:$O,"&gt;=42004")</f>
        <v>0</v>
      </c>
      <c r="D772" s="5">
        <f>SUMIFS(base_de_dados!$T:$T,base_de_dados!$B:$B,$B772,base_de_dados!$G:$G,D$61,base_de_dados!$H:$H,$L$1,base_de_dados!$C:$C,$A772,base_de_dados!$M:$M,"&lt;=2014",base_de_dados!$O:$O,"&gt;=42004")</f>
        <v>0</v>
      </c>
      <c r="E772" s="5">
        <f>SUMIFS(base_de_dados!$T:$T,base_de_dados!$B:$B,$B772,base_de_dados!$G:$G,E$61,base_de_dados!$H:$H,$L$1,base_de_dados!$C:$C,$A772,base_de_dados!$M:$M,"&lt;=2014",base_de_dados!$O:$O,"&gt;=42004")</f>
        <v>0</v>
      </c>
      <c r="F772" s="5">
        <f>SUMIFS(base_de_dados!$T:$T,base_de_dados!$B:$B,$B772,base_de_dados!$G:$G,F$61,base_de_dados!$H:$H,$L$1,base_de_dados!$C:$C,$A772,base_de_dados!$M:$M,"&lt;=2014",base_de_dados!$O:$O,"&gt;=42004")</f>
        <v>0</v>
      </c>
      <c r="G772" s="5">
        <f>SUMIFS(base_de_dados!$T:$T,base_de_dados!$B:$B,$B772,base_de_dados!$G:$G,G$61,base_de_dados!$H:$H,$L$1,base_de_dados!$C:$C,$A772,base_de_dados!$M:$M,"&lt;=2014",base_de_dados!$O:$O,"&gt;=42004")</f>
        <v>0</v>
      </c>
      <c r="H772" s="5">
        <f>SUMIFS(base_de_dados!$T:$T,base_de_dados!$B:$B,$B772,base_de_dados!$G:$G,H$61,base_de_dados!$H:$H,$L$1,base_de_dados!$C:$C,$A772,base_de_dados!$M:$M,"&lt;=2014",base_de_dados!$O:$O,"&gt;=42004")</f>
        <v>0</v>
      </c>
      <c r="I772" s="5">
        <f>SUMIFS(base_de_dados!$T:$T,base_de_dados!$B:$B,$B772,base_de_dados!$G:$G,I$61,base_de_dados!$H:$H,$L$1,base_de_dados!$C:$C,$A772,base_de_dados!$M:$M,"&lt;=2014",base_de_dados!$O:$O,"&gt;=42004")</f>
        <v>0</v>
      </c>
      <c r="J772" s="5">
        <f>SUMIFS(base_de_dados!$T:$T,base_de_dados!$B:$B,$B772,base_de_dados!$G:$G,J$61,base_de_dados!$H:$H,$L$1,base_de_dados!$C:$C,$A772,base_de_dados!$M:$M,"&lt;=2014",base_de_dados!$O:$O,"&gt;=42004")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SUMIFS(base_de_dados!$T:$T,base_de_dados!$B:$B,$B773,base_de_dados!$G:$G,C$61,base_de_dados!$H:$H,$L$1,base_de_dados!$C:$C,$A773,base_de_dados!$M:$M,"&lt;=2014",base_de_dados!$O:$O,"&gt;=42004")</f>
        <v>0</v>
      </c>
      <c r="D773" s="5">
        <f>SUMIFS(base_de_dados!$T:$T,base_de_dados!$B:$B,$B773,base_de_dados!$G:$G,D$61,base_de_dados!$H:$H,$L$1,base_de_dados!$C:$C,$A773,base_de_dados!$M:$M,"&lt;=2014",base_de_dados!$O:$O,"&gt;=42004")</f>
        <v>0</v>
      </c>
      <c r="E773" s="5">
        <f>SUMIFS(base_de_dados!$T:$T,base_de_dados!$B:$B,$B773,base_de_dados!$G:$G,E$61,base_de_dados!$H:$H,$L$1,base_de_dados!$C:$C,$A773,base_de_dados!$M:$M,"&lt;=2014",base_de_dados!$O:$O,"&gt;=42004")</f>
        <v>0</v>
      </c>
      <c r="F773" s="5">
        <f>SUMIFS(base_de_dados!$T:$T,base_de_dados!$B:$B,$B773,base_de_dados!$G:$G,F$61,base_de_dados!$H:$H,$L$1,base_de_dados!$C:$C,$A773,base_de_dados!$M:$M,"&lt;=2014",base_de_dados!$O:$O,"&gt;=42004")</f>
        <v>0</v>
      </c>
      <c r="G773" s="5">
        <f>SUMIFS(base_de_dados!$T:$T,base_de_dados!$B:$B,$B773,base_de_dados!$G:$G,G$61,base_de_dados!$H:$H,$L$1,base_de_dados!$C:$C,$A773,base_de_dados!$M:$M,"&lt;=2014",base_de_dados!$O:$O,"&gt;=42004")</f>
        <v>0</v>
      </c>
      <c r="H773" s="5">
        <f>SUMIFS(base_de_dados!$T:$T,base_de_dados!$B:$B,$B773,base_de_dados!$G:$G,H$61,base_de_dados!$H:$H,$L$1,base_de_dados!$C:$C,$A773,base_de_dados!$M:$M,"&lt;=2014",base_de_dados!$O:$O,"&gt;=42004")</f>
        <v>0</v>
      </c>
      <c r="I773" s="5">
        <f>SUMIFS(base_de_dados!$T:$T,base_de_dados!$B:$B,$B773,base_de_dados!$G:$G,I$61,base_de_dados!$H:$H,$L$1,base_de_dados!$C:$C,$A773,base_de_dados!$M:$M,"&lt;=2014",base_de_dados!$O:$O,"&gt;=42004")</f>
        <v>0</v>
      </c>
      <c r="J773" s="5">
        <f>SUMIFS(base_de_dados!$T:$T,base_de_dados!$B:$B,$B773,base_de_dados!$G:$G,J$61,base_de_dados!$H:$H,$L$1,base_de_dados!$C:$C,$A773,base_de_dados!$M:$M,"&lt;=2014",base_de_dados!$O:$O,"&gt;=42004")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SUMIFS(base_de_dados!$T:$T,base_de_dados!$B:$B,$B774,base_de_dados!$G:$G,C$61,base_de_dados!$H:$H,$L$1,base_de_dados!$C:$C,$A774,base_de_dados!$M:$M,"&lt;=2014",base_de_dados!$O:$O,"&gt;=42004")</f>
        <v>0</v>
      </c>
      <c r="D774" s="5">
        <f>SUMIFS(base_de_dados!$T:$T,base_de_dados!$B:$B,$B774,base_de_dados!$G:$G,D$61,base_de_dados!$H:$H,$L$1,base_de_dados!$C:$C,$A774,base_de_dados!$M:$M,"&lt;=2014",base_de_dados!$O:$O,"&gt;=42004")</f>
        <v>0</v>
      </c>
      <c r="E774" s="5">
        <f>SUMIFS(base_de_dados!$T:$T,base_de_dados!$B:$B,$B774,base_de_dados!$G:$G,E$61,base_de_dados!$H:$H,$L$1,base_de_dados!$C:$C,$A774,base_de_dados!$M:$M,"&lt;=2014",base_de_dados!$O:$O,"&gt;=42004")</f>
        <v>0</v>
      </c>
      <c r="F774" s="5">
        <f>SUMIFS(base_de_dados!$T:$T,base_de_dados!$B:$B,$B774,base_de_dados!$G:$G,F$61,base_de_dados!$H:$H,$L$1,base_de_dados!$C:$C,$A774,base_de_dados!$M:$M,"&lt;=2014",base_de_dados!$O:$O,"&gt;=42004")</f>
        <v>3.7956621004566209E-3</v>
      </c>
      <c r="G774" s="5">
        <f>SUMIFS(base_de_dados!$T:$T,base_de_dados!$B:$B,$B774,base_de_dados!$G:$G,G$61,base_de_dados!$H:$H,$L$1,base_de_dados!$C:$C,$A774,base_de_dados!$M:$M,"&lt;=2014",base_de_dados!$O:$O,"&gt;=42004")</f>
        <v>0</v>
      </c>
      <c r="H774" s="5">
        <f>SUMIFS(base_de_dados!$T:$T,base_de_dados!$B:$B,$B774,base_de_dados!$G:$G,H$61,base_de_dados!$H:$H,$L$1,base_de_dados!$C:$C,$A774,base_de_dados!$M:$M,"&lt;=2014",base_de_dados!$O:$O,"&gt;=42004")</f>
        <v>0</v>
      </c>
      <c r="I774" s="5">
        <f>SUMIFS(base_de_dados!$T:$T,base_de_dados!$B:$B,$B774,base_de_dados!$G:$G,I$61,base_de_dados!$H:$H,$L$1,base_de_dados!$C:$C,$A774,base_de_dados!$M:$M,"&lt;=2014",base_de_dados!$O:$O,"&gt;=42004")</f>
        <v>0</v>
      </c>
      <c r="J774" s="5">
        <f>SUMIFS(base_de_dados!$T:$T,base_de_dados!$B:$B,$B774,base_de_dados!$G:$G,J$61,base_de_dados!$H:$H,$L$1,base_de_dados!$C:$C,$A774,base_de_dados!$M:$M,"&lt;=2014",base_de_dados!$O:$O,"&gt;=42004")</f>
        <v>0</v>
      </c>
      <c r="K774" s="32">
        <f t="shared" si="17"/>
        <v>3.7956621004566209E-3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SUMIFS(base_de_dados!$T:$T,base_de_dados!$B:$B,$B775,base_de_dados!$G:$G,C$61,base_de_dados!$H:$H,$L$1,base_de_dados!$C:$C,$A775,base_de_dados!$M:$M,"&lt;=2014",base_de_dados!$O:$O,"&gt;=42004")</f>
        <v>0</v>
      </c>
      <c r="D775" s="5">
        <f>SUMIFS(base_de_dados!$T:$T,base_de_dados!$B:$B,$B775,base_de_dados!$G:$G,D$61,base_de_dados!$H:$H,$L$1,base_de_dados!$C:$C,$A775,base_de_dados!$M:$M,"&lt;=2014",base_de_dados!$O:$O,"&gt;=42004")</f>
        <v>0</v>
      </c>
      <c r="E775" s="5">
        <f>SUMIFS(base_de_dados!$T:$T,base_de_dados!$B:$B,$B775,base_de_dados!$G:$G,E$61,base_de_dados!$H:$H,$L$1,base_de_dados!$C:$C,$A775,base_de_dados!$M:$M,"&lt;=2014",base_de_dados!$O:$O,"&gt;=42004")</f>
        <v>0</v>
      </c>
      <c r="F775" s="5">
        <f>SUMIFS(base_de_dados!$T:$T,base_de_dados!$B:$B,$B775,base_de_dados!$G:$G,F$61,base_de_dados!$H:$H,$L$1,base_de_dados!$C:$C,$A775,base_de_dados!$M:$M,"&lt;=2014",base_de_dados!$O:$O,"&gt;=42004")</f>
        <v>0</v>
      </c>
      <c r="G775" s="5">
        <f>SUMIFS(base_de_dados!$T:$T,base_de_dados!$B:$B,$B775,base_de_dados!$G:$G,G$61,base_de_dados!$H:$H,$L$1,base_de_dados!$C:$C,$A775,base_de_dados!$M:$M,"&lt;=2014",base_de_dados!$O:$O,"&gt;=42004")</f>
        <v>0</v>
      </c>
      <c r="H775" s="5">
        <f>SUMIFS(base_de_dados!$T:$T,base_de_dados!$B:$B,$B775,base_de_dados!$G:$G,H$61,base_de_dados!$H:$H,$L$1,base_de_dados!$C:$C,$A775,base_de_dados!$M:$M,"&lt;=2014",base_de_dados!$O:$O,"&gt;=42004")</f>
        <v>0</v>
      </c>
      <c r="I775" s="5">
        <f>SUMIFS(base_de_dados!$T:$T,base_de_dados!$B:$B,$B775,base_de_dados!$G:$G,I$61,base_de_dados!$H:$H,$L$1,base_de_dados!$C:$C,$A775,base_de_dados!$M:$M,"&lt;=2014",base_de_dados!$O:$O,"&gt;=42004")</f>
        <v>0</v>
      </c>
      <c r="J775" s="5">
        <f>SUMIFS(base_de_dados!$T:$T,base_de_dados!$B:$B,$B775,base_de_dados!$G:$G,J$61,base_de_dados!$H:$H,$L$1,base_de_dados!$C:$C,$A775,base_de_dados!$M:$M,"&lt;=2014",base_de_dados!$O:$O,"&gt;=42004")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SUMIFS(base_de_dados!$T:$T,base_de_dados!$B:$B,$B776,base_de_dados!$G:$G,C$61,base_de_dados!$H:$H,$L$1,base_de_dados!$C:$C,$A776,base_de_dados!$M:$M,"&lt;=2014",base_de_dados!$O:$O,"&gt;=42004")</f>
        <v>0</v>
      </c>
      <c r="D776" s="5">
        <f>SUMIFS(base_de_dados!$T:$T,base_de_dados!$B:$B,$B776,base_de_dados!$G:$G,D$61,base_de_dados!$H:$H,$L$1,base_de_dados!$C:$C,$A776,base_de_dados!$M:$M,"&lt;=2014",base_de_dados!$O:$O,"&gt;=42004")</f>
        <v>0</v>
      </c>
      <c r="E776" s="5">
        <f>SUMIFS(base_de_dados!$T:$T,base_de_dados!$B:$B,$B776,base_de_dados!$G:$G,E$61,base_de_dados!$H:$H,$L$1,base_de_dados!$C:$C,$A776,base_de_dados!$M:$M,"&lt;=2014",base_de_dados!$O:$O,"&gt;=42004")</f>
        <v>0</v>
      </c>
      <c r="F776" s="5">
        <f>SUMIFS(base_de_dados!$T:$T,base_de_dados!$B:$B,$B776,base_de_dados!$G:$G,F$61,base_de_dados!$H:$H,$L$1,base_de_dados!$C:$C,$A776,base_de_dados!$M:$M,"&lt;=2014",base_de_dados!$O:$O,"&gt;=42004")</f>
        <v>0</v>
      </c>
      <c r="G776" s="5">
        <f>SUMIFS(base_de_dados!$T:$T,base_de_dados!$B:$B,$B776,base_de_dados!$G:$G,G$61,base_de_dados!$H:$H,$L$1,base_de_dados!$C:$C,$A776,base_de_dados!$M:$M,"&lt;=2014",base_de_dados!$O:$O,"&gt;=42004")</f>
        <v>0</v>
      </c>
      <c r="H776" s="5">
        <f>SUMIFS(base_de_dados!$T:$T,base_de_dados!$B:$B,$B776,base_de_dados!$G:$G,H$61,base_de_dados!$H:$H,$L$1,base_de_dados!$C:$C,$A776,base_de_dados!$M:$M,"&lt;=2014",base_de_dados!$O:$O,"&gt;=42004")</f>
        <v>0</v>
      </c>
      <c r="I776" s="5">
        <f>SUMIFS(base_de_dados!$T:$T,base_de_dados!$B:$B,$B776,base_de_dados!$G:$G,I$61,base_de_dados!$H:$H,$L$1,base_de_dados!$C:$C,$A776,base_de_dados!$M:$M,"&lt;=2014",base_de_dados!$O:$O,"&gt;=42004")</f>
        <v>0</v>
      </c>
      <c r="J776" s="5">
        <f>SUMIFS(base_de_dados!$T:$T,base_de_dados!$B:$B,$B776,base_de_dados!$G:$G,J$61,base_de_dados!$H:$H,$L$1,base_de_dados!$C:$C,$A776,base_de_dados!$M:$M,"&lt;=2014",base_de_dados!$O:$O,"&gt;=42004")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SUMIFS(base_de_dados!$T:$T,base_de_dados!$B:$B,$B777,base_de_dados!$G:$G,C$61,base_de_dados!$H:$H,$L$1,base_de_dados!$C:$C,$A777,base_de_dados!$M:$M,"&lt;=2014",base_de_dados!$O:$O,"&gt;=42004")</f>
        <v>0</v>
      </c>
      <c r="D777" s="5">
        <f>SUMIFS(base_de_dados!$T:$T,base_de_dados!$B:$B,$B777,base_de_dados!$G:$G,D$61,base_de_dados!$H:$H,$L$1,base_de_dados!$C:$C,$A777,base_de_dados!$M:$M,"&lt;=2014",base_de_dados!$O:$O,"&gt;=42004")</f>
        <v>0</v>
      </c>
      <c r="E777" s="5">
        <f>SUMIFS(base_de_dados!$T:$T,base_de_dados!$B:$B,$B777,base_de_dados!$G:$G,E$61,base_de_dados!$H:$H,$L$1,base_de_dados!$C:$C,$A777,base_de_dados!$M:$M,"&lt;=2014",base_de_dados!$O:$O,"&gt;=42004")</f>
        <v>0</v>
      </c>
      <c r="F777" s="5">
        <f>SUMIFS(base_de_dados!$T:$T,base_de_dados!$B:$B,$B777,base_de_dados!$G:$G,F$61,base_de_dados!$H:$H,$L$1,base_de_dados!$C:$C,$A777,base_de_dados!$M:$M,"&lt;=2014",base_de_dados!$O:$O,"&gt;=42004")</f>
        <v>0</v>
      </c>
      <c r="G777" s="5">
        <f>SUMIFS(base_de_dados!$T:$T,base_de_dados!$B:$B,$B777,base_de_dados!$G:$G,G$61,base_de_dados!$H:$H,$L$1,base_de_dados!$C:$C,$A777,base_de_dados!$M:$M,"&lt;=2014",base_de_dados!$O:$O,"&gt;=42004")</f>
        <v>0</v>
      </c>
      <c r="H777" s="5">
        <f>SUMIFS(base_de_dados!$T:$T,base_de_dados!$B:$B,$B777,base_de_dados!$G:$G,H$61,base_de_dados!$H:$H,$L$1,base_de_dados!$C:$C,$A777,base_de_dados!$M:$M,"&lt;=2014",base_de_dados!$O:$O,"&gt;=42004")</f>
        <v>0</v>
      </c>
      <c r="I777" s="5">
        <f>SUMIFS(base_de_dados!$T:$T,base_de_dados!$B:$B,$B777,base_de_dados!$G:$G,I$61,base_de_dados!$H:$H,$L$1,base_de_dados!$C:$C,$A777,base_de_dados!$M:$M,"&lt;=2014",base_de_dados!$O:$O,"&gt;=42004")</f>
        <v>0</v>
      </c>
      <c r="J777" s="5">
        <f>SUMIFS(base_de_dados!$T:$T,base_de_dados!$B:$B,$B777,base_de_dados!$G:$G,J$61,base_de_dados!$H:$H,$L$1,base_de_dados!$C:$C,$A777,base_de_dados!$M:$M,"&lt;=2014",base_de_dados!$O:$O,"&gt;=42004")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SUMIFS(base_de_dados!$T:$T,base_de_dados!$B:$B,$B778,base_de_dados!$G:$G,C$61,base_de_dados!$H:$H,$L$1,base_de_dados!$C:$C,$A778,base_de_dados!$M:$M,"&lt;=2014",base_de_dados!$O:$O,"&gt;=42004")</f>
        <v>0</v>
      </c>
      <c r="D778" s="5">
        <f>SUMIFS(base_de_dados!$T:$T,base_de_dados!$B:$B,$B778,base_de_dados!$G:$G,D$61,base_de_dados!$H:$H,$L$1,base_de_dados!$C:$C,$A778,base_de_dados!$M:$M,"&lt;=2014",base_de_dados!$O:$O,"&gt;=42004")</f>
        <v>0</v>
      </c>
      <c r="E778" s="5">
        <f>SUMIFS(base_de_dados!$T:$T,base_de_dados!$B:$B,$B778,base_de_dados!$G:$G,E$61,base_de_dados!$H:$H,$L$1,base_de_dados!$C:$C,$A778,base_de_dados!$M:$M,"&lt;=2014",base_de_dados!$O:$O,"&gt;=42004")</f>
        <v>0</v>
      </c>
      <c r="F778" s="5">
        <f>SUMIFS(base_de_dados!$T:$T,base_de_dados!$B:$B,$B778,base_de_dados!$G:$G,F$61,base_de_dados!$H:$H,$L$1,base_de_dados!$C:$C,$A778,base_de_dados!$M:$M,"&lt;=2014",base_de_dados!$O:$O,"&gt;=42004")</f>
        <v>0</v>
      </c>
      <c r="G778" s="5">
        <f>SUMIFS(base_de_dados!$T:$T,base_de_dados!$B:$B,$B778,base_de_dados!$G:$G,G$61,base_de_dados!$H:$H,$L$1,base_de_dados!$C:$C,$A778,base_de_dados!$M:$M,"&lt;=2014",base_de_dados!$O:$O,"&gt;=42004")</f>
        <v>0</v>
      </c>
      <c r="H778" s="5">
        <f>SUMIFS(base_de_dados!$T:$T,base_de_dados!$B:$B,$B778,base_de_dados!$G:$G,H$61,base_de_dados!$H:$H,$L$1,base_de_dados!$C:$C,$A778,base_de_dados!$M:$M,"&lt;=2014",base_de_dados!$O:$O,"&gt;=42004")</f>
        <v>0</v>
      </c>
      <c r="I778" s="5">
        <f>SUMIFS(base_de_dados!$T:$T,base_de_dados!$B:$B,$B778,base_de_dados!$G:$G,I$61,base_de_dados!$H:$H,$L$1,base_de_dados!$C:$C,$A778,base_de_dados!$M:$M,"&lt;=2014",base_de_dados!$O:$O,"&gt;=42004")</f>
        <v>0</v>
      </c>
      <c r="J778" s="5">
        <f>SUMIFS(base_de_dados!$T:$T,base_de_dados!$B:$B,$B778,base_de_dados!$G:$G,J$61,base_de_dados!$H:$H,$L$1,base_de_dados!$C:$C,$A778,base_de_dados!$M:$M,"&lt;=2014",base_de_dados!$O:$O,"&gt;=42004")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SUMIFS(base_de_dados!$T:$T,base_de_dados!$B:$B,$B779,base_de_dados!$G:$G,C$61,base_de_dados!$H:$H,$L$1,base_de_dados!$C:$C,$A779,base_de_dados!$M:$M,"&lt;=2014",base_de_dados!$O:$O,"&gt;=42004")</f>
        <v>0</v>
      </c>
      <c r="D779" s="5">
        <f>SUMIFS(base_de_dados!$T:$T,base_de_dados!$B:$B,$B779,base_de_dados!$G:$G,D$61,base_de_dados!$H:$H,$L$1,base_de_dados!$C:$C,$A779,base_de_dados!$M:$M,"&lt;=2014",base_de_dados!$O:$O,"&gt;=42004")</f>
        <v>0</v>
      </c>
      <c r="E779" s="5">
        <f>SUMIFS(base_de_dados!$T:$T,base_de_dados!$B:$B,$B779,base_de_dados!$G:$G,E$61,base_de_dados!$H:$H,$L$1,base_de_dados!$C:$C,$A779,base_de_dados!$M:$M,"&lt;=2014",base_de_dados!$O:$O,"&gt;=42004")</f>
        <v>0</v>
      </c>
      <c r="F779" s="5">
        <f>SUMIFS(base_de_dados!$T:$T,base_de_dados!$B:$B,$B779,base_de_dados!$G:$G,F$61,base_de_dados!$H:$H,$L$1,base_de_dados!$C:$C,$A779,base_de_dados!$M:$M,"&lt;=2014",base_de_dados!$O:$O,"&gt;=42004")</f>
        <v>0</v>
      </c>
      <c r="G779" s="5">
        <f>SUMIFS(base_de_dados!$T:$T,base_de_dados!$B:$B,$B779,base_de_dados!$G:$G,G$61,base_de_dados!$H:$H,$L$1,base_de_dados!$C:$C,$A779,base_de_dados!$M:$M,"&lt;=2014",base_de_dados!$O:$O,"&gt;=42004")</f>
        <v>0</v>
      </c>
      <c r="H779" s="5">
        <f>SUMIFS(base_de_dados!$T:$T,base_de_dados!$B:$B,$B779,base_de_dados!$G:$G,H$61,base_de_dados!$H:$H,$L$1,base_de_dados!$C:$C,$A779,base_de_dados!$M:$M,"&lt;=2014",base_de_dados!$O:$O,"&gt;=42004")</f>
        <v>0</v>
      </c>
      <c r="I779" s="5">
        <f>SUMIFS(base_de_dados!$T:$T,base_de_dados!$B:$B,$B779,base_de_dados!$G:$G,I$61,base_de_dados!$H:$H,$L$1,base_de_dados!$C:$C,$A779,base_de_dados!$M:$M,"&lt;=2014",base_de_dados!$O:$O,"&gt;=42004")</f>
        <v>0</v>
      </c>
      <c r="J779" s="5">
        <f>SUMIFS(base_de_dados!$T:$T,base_de_dados!$B:$B,$B779,base_de_dados!$G:$G,J$61,base_de_dados!$H:$H,$L$1,base_de_dados!$C:$C,$A779,base_de_dados!$M:$M,"&lt;=2014",base_de_dados!$O:$O,"&gt;=42004")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SUMIFS(base_de_dados!$T:$T,base_de_dados!$B:$B,$B780,base_de_dados!$G:$G,C$61,base_de_dados!$H:$H,$L$1,base_de_dados!$C:$C,$A780,base_de_dados!$M:$M,"&lt;=2014",base_de_dados!$O:$O,"&gt;=42004")</f>
        <v>0</v>
      </c>
      <c r="D780" s="5">
        <f>SUMIFS(base_de_dados!$T:$T,base_de_dados!$B:$B,$B780,base_de_dados!$G:$G,D$61,base_de_dados!$H:$H,$L$1,base_de_dados!$C:$C,$A780,base_de_dados!$M:$M,"&lt;=2014",base_de_dados!$O:$O,"&gt;=42004")</f>
        <v>0</v>
      </c>
      <c r="E780" s="5">
        <f>SUMIFS(base_de_dados!$T:$T,base_de_dados!$B:$B,$B780,base_de_dados!$G:$G,E$61,base_de_dados!$H:$H,$L$1,base_de_dados!$C:$C,$A780,base_de_dados!$M:$M,"&lt;=2014",base_de_dados!$O:$O,"&gt;=42004")</f>
        <v>0</v>
      </c>
      <c r="F780" s="5">
        <f>SUMIFS(base_de_dados!$T:$T,base_de_dados!$B:$B,$B780,base_de_dados!$G:$G,F$61,base_de_dados!$H:$H,$L$1,base_de_dados!$C:$C,$A780,base_de_dados!$M:$M,"&lt;=2014",base_de_dados!$O:$O,"&gt;=42004")</f>
        <v>0</v>
      </c>
      <c r="G780" s="5">
        <f>SUMIFS(base_de_dados!$T:$T,base_de_dados!$B:$B,$B780,base_de_dados!$G:$G,G$61,base_de_dados!$H:$H,$L$1,base_de_dados!$C:$C,$A780,base_de_dados!$M:$M,"&lt;=2014",base_de_dados!$O:$O,"&gt;=42004")</f>
        <v>0</v>
      </c>
      <c r="H780" s="5">
        <f>SUMIFS(base_de_dados!$T:$T,base_de_dados!$B:$B,$B780,base_de_dados!$G:$G,H$61,base_de_dados!$H:$H,$L$1,base_de_dados!$C:$C,$A780,base_de_dados!$M:$M,"&lt;=2014",base_de_dados!$O:$O,"&gt;=42004")</f>
        <v>0</v>
      </c>
      <c r="I780" s="5">
        <f>SUMIFS(base_de_dados!$T:$T,base_de_dados!$B:$B,$B780,base_de_dados!$G:$G,I$61,base_de_dados!$H:$H,$L$1,base_de_dados!$C:$C,$A780,base_de_dados!$M:$M,"&lt;=2014",base_de_dados!$O:$O,"&gt;=42004")</f>
        <v>0</v>
      </c>
      <c r="J780" s="5">
        <f>SUMIFS(base_de_dados!$T:$T,base_de_dados!$B:$B,$B780,base_de_dados!$G:$G,J$61,base_de_dados!$H:$H,$L$1,base_de_dados!$C:$C,$A780,base_de_dados!$M:$M,"&lt;=2014",base_de_dados!$O:$O,"&gt;=42004")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SUMIFS(base_de_dados!$T:$T,base_de_dados!$B:$B,$B781,base_de_dados!$G:$G,C$61,base_de_dados!$H:$H,$L$1,base_de_dados!$C:$C,$A781,base_de_dados!$M:$M,"&lt;=2014",base_de_dados!$O:$O,"&gt;=42004")</f>
        <v>0</v>
      </c>
      <c r="D781" s="5">
        <f>SUMIFS(base_de_dados!$T:$T,base_de_dados!$B:$B,$B781,base_de_dados!$G:$G,D$61,base_de_dados!$H:$H,$L$1,base_de_dados!$C:$C,$A781,base_de_dados!$M:$M,"&lt;=2014",base_de_dados!$O:$O,"&gt;=42004")</f>
        <v>0</v>
      </c>
      <c r="E781" s="5">
        <f>SUMIFS(base_de_dados!$T:$T,base_de_dados!$B:$B,$B781,base_de_dados!$G:$G,E$61,base_de_dados!$H:$H,$L$1,base_de_dados!$C:$C,$A781,base_de_dados!$M:$M,"&lt;=2014",base_de_dados!$O:$O,"&gt;=42004")</f>
        <v>0</v>
      </c>
      <c r="F781" s="5">
        <f>SUMIFS(base_de_dados!$T:$T,base_de_dados!$B:$B,$B781,base_de_dados!$G:$G,F$61,base_de_dados!$H:$H,$L$1,base_de_dados!$C:$C,$A781,base_de_dados!$M:$M,"&lt;=2014",base_de_dados!$O:$O,"&gt;=42004")</f>
        <v>0</v>
      </c>
      <c r="G781" s="5">
        <f>SUMIFS(base_de_dados!$T:$T,base_de_dados!$B:$B,$B781,base_de_dados!$G:$G,G$61,base_de_dados!$H:$H,$L$1,base_de_dados!$C:$C,$A781,base_de_dados!$M:$M,"&lt;=2014",base_de_dados!$O:$O,"&gt;=42004")</f>
        <v>0</v>
      </c>
      <c r="H781" s="5">
        <f>SUMIFS(base_de_dados!$T:$T,base_de_dados!$B:$B,$B781,base_de_dados!$G:$G,H$61,base_de_dados!$H:$H,$L$1,base_de_dados!$C:$C,$A781,base_de_dados!$M:$M,"&lt;=2014",base_de_dados!$O:$O,"&gt;=42004")</f>
        <v>0</v>
      </c>
      <c r="I781" s="5">
        <f>SUMIFS(base_de_dados!$T:$T,base_de_dados!$B:$B,$B781,base_de_dados!$G:$G,I$61,base_de_dados!$H:$H,$L$1,base_de_dados!$C:$C,$A781,base_de_dados!$M:$M,"&lt;=2014",base_de_dados!$O:$O,"&gt;=42004")</f>
        <v>0</v>
      </c>
      <c r="J781" s="5">
        <f>SUMIFS(base_de_dados!$T:$T,base_de_dados!$B:$B,$B781,base_de_dados!$G:$G,J$61,base_de_dados!$H:$H,$L$1,base_de_dados!$C:$C,$A781,base_de_dados!$M:$M,"&lt;=2014",base_de_dados!$O:$O,"&gt;=42004")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SUMIFS(base_de_dados!$T:$T,base_de_dados!$B:$B,$B782,base_de_dados!$G:$G,C$61,base_de_dados!$H:$H,$L$1,base_de_dados!$C:$C,$A782,base_de_dados!$M:$M,"&lt;=2014",base_de_dados!$O:$O,"&gt;=42004")</f>
        <v>0</v>
      </c>
      <c r="D782" s="5">
        <f>SUMIFS(base_de_dados!$T:$T,base_de_dados!$B:$B,$B782,base_de_dados!$G:$G,D$61,base_de_dados!$H:$H,$L$1,base_de_dados!$C:$C,$A782,base_de_dados!$M:$M,"&lt;=2014",base_de_dados!$O:$O,"&gt;=42004")</f>
        <v>0</v>
      </c>
      <c r="E782" s="5">
        <f>SUMIFS(base_de_dados!$T:$T,base_de_dados!$B:$B,$B782,base_de_dados!$G:$G,E$61,base_de_dados!$H:$H,$L$1,base_de_dados!$C:$C,$A782,base_de_dados!$M:$M,"&lt;=2014",base_de_dados!$O:$O,"&gt;=42004")</f>
        <v>0</v>
      </c>
      <c r="F782" s="5">
        <f>SUMIFS(base_de_dados!$T:$T,base_de_dados!$B:$B,$B782,base_de_dados!$G:$G,F$61,base_de_dados!$H:$H,$L$1,base_de_dados!$C:$C,$A782,base_de_dados!$M:$M,"&lt;=2014",base_de_dados!$O:$O,"&gt;=42004")</f>
        <v>0</v>
      </c>
      <c r="G782" s="5">
        <f>SUMIFS(base_de_dados!$T:$T,base_de_dados!$B:$B,$B782,base_de_dados!$G:$G,G$61,base_de_dados!$H:$H,$L$1,base_de_dados!$C:$C,$A782,base_de_dados!$M:$M,"&lt;=2014",base_de_dados!$O:$O,"&gt;=42004")</f>
        <v>0</v>
      </c>
      <c r="H782" s="5">
        <f>SUMIFS(base_de_dados!$T:$T,base_de_dados!$B:$B,$B782,base_de_dados!$G:$G,H$61,base_de_dados!$H:$H,$L$1,base_de_dados!$C:$C,$A782,base_de_dados!$M:$M,"&lt;=2014",base_de_dados!$O:$O,"&gt;=42004")</f>
        <v>0</v>
      </c>
      <c r="I782" s="5">
        <f>SUMIFS(base_de_dados!$T:$T,base_de_dados!$B:$B,$B782,base_de_dados!$G:$G,I$61,base_de_dados!$H:$H,$L$1,base_de_dados!$C:$C,$A782,base_de_dados!$M:$M,"&lt;=2014",base_de_dados!$O:$O,"&gt;=42004")</f>
        <v>0</v>
      </c>
      <c r="J782" s="5">
        <f>SUMIFS(base_de_dados!$T:$T,base_de_dados!$B:$B,$B782,base_de_dados!$G:$G,J$61,base_de_dados!$H:$H,$L$1,base_de_dados!$C:$C,$A782,base_de_dados!$M:$M,"&lt;=2014",base_de_dados!$O:$O,"&gt;=42004")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SUMIFS(base_de_dados!$T:$T,base_de_dados!$B:$B,$B783,base_de_dados!$G:$G,C$61,base_de_dados!$H:$H,$L$1,base_de_dados!$C:$C,$A783,base_de_dados!$M:$M,"&lt;=2014",base_de_dados!$O:$O,"&gt;=42004")</f>
        <v>0</v>
      </c>
      <c r="D783" s="5">
        <f>SUMIFS(base_de_dados!$T:$T,base_de_dados!$B:$B,$B783,base_de_dados!$G:$G,D$61,base_de_dados!$H:$H,$L$1,base_de_dados!$C:$C,$A783,base_de_dados!$M:$M,"&lt;=2014",base_de_dados!$O:$O,"&gt;=42004")</f>
        <v>0</v>
      </c>
      <c r="E783" s="5">
        <f>SUMIFS(base_de_dados!$T:$T,base_de_dados!$B:$B,$B783,base_de_dados!$G:$G,E$61,base_de_dados!$H:$H,$L$1,base_de_dados!$C:$C,$A783,base_de_dados!$M:$M,"&lt;=2014",base_de_dados!$O:$O,"&gt;=42004")</f>
        <v>0</v>
      </c>
      <c r="F783" s="5">
        <f>SUMIFS(base_de_dados!$T:$T,base_de_dados!$B:$B,$B783,base_de_dados!$G:$G,F$61,base_de_dados!$H:$H,$L$1,base_de_dados!$C:$C,$A783,base_de_dados!$M:$M,"&lt;=2014",base_de_dados!$O:$O,"&gt;=42004")</f>
        <v>0</v>
      </c>
      <c r="G783" s="5">
        <f>SUMIFS(base_de_dados!$T:$T,base_de_dados!$B:$B,$B783,base_de_dados!$G:$G,G$61,base_de_dados!$H:$H,$L$1,base_de_dados!$C:$C,$A783,base_de_dados!$M:$M,"&lt;=2014",base_de_dados!$O:$O,"&gt;=42004")</f>
        <v>0</v>
      </c>
      <c r="H783" s="5">
        <f>SUMIFS(base_de_dados!$T:$T,base_de_dados!$B:$B,$B783,base_de_dados!$G:$G,H$61,base_de_dados!$H:$H,$L$1,base_de_dados!$C:$C,$A783,base_de_dados!$M:$M,"&lt;=2014",base_de_dados!$O:$O,"&gt;=42004")</f>
        <v>0</v>
      </c>
      <c r="I783" s="5">
        <f>SUMIFS(base_de_dados!$T:$T,base_de_dados!$B:$B,$B783,base_de_dados!$G:$G,I$61,base_de_dados!$H:$H,$L$1,base_de_dados!$C:$C,$A783,base_de_dados!$M:$M,"&lt;=2014",base_de_dados!$O:$O,"&gt;=42004")</f>
        <v>0</v>
      </c>
      <c r="J783" s="5">
        <f>SUMIFS(base_de_dados!$T:$T,base_de_dados!$B:$B,$B783,base_de_dados!$G:$G,J$61,base_de_dados!$H:$H,$L$1,base_de_dados!$C:$C,$A783,base_de_dados!$M:$M,"&lt;=2014",base_de_dados!$O:$O,"&gt;=42004")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SUMIFS(base_de_dados!$T:$T,base_de_dados!$B:$B,$B784,base_de_dados!$G:$G,C$61,base_de_dados!$H:$H,$L$1,base_de_dados!$C:$C,$A784,base_de_dados!$M:$M,"&lt;=2014",base_de_dados!$O:$O,"&gt;=42004")</f>
        <v>0</v>
      </c>
      <c r="D784" s="5">
        <f>SUMIFS(base_de_dados!$T:$T,base_de_dados!$B:$B,$B784,base_de_dados!$G:$G,D$61,base_de_dados!$H:$H,$L$1,base_de_dados!$C:$C,$A784,base_de_dados!$M:$M,"&lt;=2014",base_de_dados!$O:$O,"&gt;=42004")</f>
        <v>0</v>
      </c>
      <c r="E784" s="5">
        <f>SUMIFS(base_de_dados!$T:$T,base_de_dados!$B:$B,$B784,base_de_dados!$G:$G,E$61,base_de_dados!$H:$H,$L$1,base_de_dados!$C:$C,$A784,base_de_dados!$M:$M,"&lt;=2014",base_de_dados!$O:$O,"&gt;=42004")</f>
        <v>0</v>
      </c>
      <c r="F784" s="5">
        <f>SUMIFS(base_de_dados!$T:$T,base_de_dados!$B:$B,$B784,base_de_dados!$G:$G,F$61,base_de_dados!$H:$H,$L$1,base_de_dados!$C:$C,$A784,base_de_dados!$M:$M,"&lt;=2014",base_de_dados!$O:$O,"&gt;=42004")</f>
        <v>0</v>
      </c>
      <c r="G784" s="5">
        <f>SUMIFS(base_de_dados!$T:$T,base_de_dados!$B:$B,$B784,base_de_dados!$G:$G,G$61,base_de_dados!$H:$H,$L$1,base_de_dados!$C:$C,$A784,base_de_dados!$M:$M,"&lt;=2014",base_de_dados!$O:$O,"&gt;=42004")</f>
        <v>0</v>
      </c>
      <c r="H784" s="5">
        <f>SUMIFS(base_de_dados!$T:$T,base_de_dados!$B:$B,$B784,base_de_dados!$G:$G,H$61,base_de_dados!$H:$H,$L$1,base_de_dados!$C:$C,$A784,base_de_dados!$M:$M,"&lt;=2014",base_de_dados!$O:$O,"&gt;=42004")</f>
        <v>0</v>
      </c>
      <c r="I784" s="5">
        <f>SUMIFS(base_de_dados!$T:$T,base_de_dados!$B:$B,$B784,base_de_dados!$G:$G,I$61,base_de_dados!$H:$H,$L$1,base_de_dados!$C:$C,$A784,base_de_dados!$M:$M,"&lt;=2014",base_de_dados!$O:$O,"&gt;=42004")</f>
        <v>0</v>
      </c>
      <c r="J784" s="5">
        <f>SUMIFS(base_de_dados!$T:$T,base_de_dados!$B:$B,$B784,base_de_dados!$G:$G,J$61,base_de_dados!$H:$H,$L$1,base_de_dados!$C:$C,$A784,base_de_dados!$M:$M,"&lt;=2014",base_de_dados!$O:$O,"&gt;=42004")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SUMIFS(base_de_dados!$T:$T,base_de_dados!$B:$B,$B785,base_de_dados!$G:$G,C$61,base_de_dados!$H:$H,$L$1,base_de_dados!$C:$C,$A785,base_de_dados!$M:$M,"&lt;=2014",base_de_dados!$O:$O,"&gt;=42004")</f>
        <v>0</v>
      </c>
      <c r="D785" s="5">
        <f>SUMIFS(base_de_dados!$T:$T,base_de_dados!$B:$B,$B785,base_de_dados!$G:$G,D$61,base_de_dados!$H:$H,$L$1,base_de_dados!$C:$C,$A785,base_de_dados!$M:$M,"&lt;=2014",base_de_dados!$O:$O,"&gt;=42004")</f>
        <v>0</v>
      </c>
      <c r="E785" s="5">
        <f>SUMIFS(base_de_dados!$T:$T,base_de_dados!$B:$B,$B785,base_de_dados!$G:$G,E$61,base_de_dados!$H:$H,$L$1,base_de_dados!$C:$C,$A785,base_de_dados!$M:$M,"&lt;=2014",base_de_dados!$O:$O,"&gt;=42004")</f>
        <v>0</v>
      </c>
      <c r="F785" s="5">
        <f>SUMIFS(base_de_dados!$T:$T,base_de_dados!$B:$B,$B785,base_de_dados!$G:$G,F$61,base_de_dados!$H:$H,$L$1,base_de_dados!$C:$C,$A785,base_de_dados!$M:$M,"&lt;=2014",base_de_dados!$O:$O,"&gt;=42004")</f>
        <v>0</v>
      </c>
      <c r="G785" s="5">
        <f>SUMIFS(base_de_dados!$T:$T,base_de_dados!$B:$B,$B785,base_de_dados!$G:$G,G$61,base_de_dados!$H:$H,$L$1,base_de_dados!$C:$C,$A785,base_de_dados!$M:$M,"&lt;=2014",base_de_dados!$O:$O,"&gt;=42004")</f>
        <v>0</v>
      </c>
      <c r="H785" s="5">
        <f>SUMIFS(base_de_dados!$T:$T,base_de_dados!$B:$B,$B785,base_de_dados!$G:$G,H$61,base_de_dados!$H:$H,$L$1,base_de_dados!$C:$C,$A785,base_de_dados!$M:$M,"&lt;=2014",base_de_dados!$O:$O,"&gt;=42004")</f>
        <v>0</v>
      </c>
      <c r="I785" s="5">
        <f>SUMIFS(base_de_dados!$T:$T,base_de_dados!$B:$B,$B785,base_de_dados!$G:$G,I$61,base_de_dados!$H:$H,$L$1,base_de_dados!$C:$C,$A785,base_de_dados!$M:$M,"&lt;=2014",base_de_dados!$O:$O,"&gt;=42004")</f>
        <v>0</v>
      </c>
      <c r="J785" s="5">
        <f>SUMIFS(base_de_dados!$T:$T,base_de_dados!$B:$B,$B785,base_de_dados!$G:$G,J$61,base_de_dados!$H:$H,$L$1,base_de_dados!$C:$C,$A785,base_de_dados!$M:$M,"&lt;=2014",base_de_dados!$O:$O,"&gt;=42004")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SUMIFS(base_de_dados!$T:$T,base_de_dados!$B:$B,$B786,base_de_dados!$G:$G,C$61,base_de_dados!$H:$H,$L$1,base_de_dados!$C:$C,$A786,base_de_dados!$M:$M,"&lt;=2014",base_de_dados!$O:$O,"&gt;=42004")</f>
        <v>0</v>
      </c>
      <c r="D786" s="5">
        <f>SUMIFS(base_de_dados!$T:$T,base_de_dados!$B:$B,$B786,base_de_dados!$G:$G,D$61,base_de_dados!$H:$H,$L$1,base_de_dados!$C:$C,$A786,base_de_dados!$M:$M,"&lt;=2014",base_de_dados!$O:$O,"&gt;=42004")</f>
        <v>0</v>
      </c>
      <c r="E786" s="5">
        <f>SUMIFS(base_de_dados!$T:$T,base_de_dados!$B:$B,$B786,base_de_dados!$G:$G,E$61,base_de_dados!$H:$H,$L$1,base_de_dados!$C:$C,$A786,base_de_dados!$M:$M,"&lt;=2014",base_de_dados!$O:$O,"&gt;=42004")</f>
        <v>0</v>
      </c>
      <c r="F786" s="5">
        <f>SUMIFS(base_de_dados!$T:$T,base_de_dados!$B:$B,$B786,base_de_dados!$G:$G,F$61,base_de_dados!$H:$H,$L$1,base_de_dados!$C:$C,$A786,base_de_dados!$M:$M,"&lt;=2014",base_de_dados!$O:$O,"&gt;=42004")</f>
        <v>0</v>
      </c>
      <c r="G786" s="5">
        <f>SUMIFS(base_de_dados!$T:$T,base_de_dados!$B:$B,$B786,base_de_dados!$G:$G,G$61,base_de_dados!$H:$H,$L$1,base_de_dados!$C:$C,$A786,base_de_dados!$M:$M,"&lt;=2014",base_de_dados!$O:$O,"&gt;=42004")</f>
        <v>0</v>
      </c>
      <c r="H786" s="5">
        <f>SUMIFS(base_de_dados!$T:$T,base_de_dados!$B:$B,$B786,base_de_dados!$G:$G,H$61,base_de_dados!$H:$H,$L$1,base_de_dados!$C:$C,$A786,base_de_dados!$M:$M,"&lt;=2014",base_de_dados!$O:$O,"&gt;=42004")</f>
        <v>0</v>
      </c>
      <c r="I786" s="5">
        <f>SUMIFS(base_de_dados!$T:$T,base_de_dados!$B:$B,$B786,base_de_dados!$G:$G,I$61,base_de_dados!$H:$H,$L$1,base_de_dados!$C:$C,$A786,base_de_dados!$M:$M,"&lt;=2014",base_de_dados!$O:$O,"&gt;=42004")</f>
        <v>0</v>
      </c>
      <c r="J786" s="5">
        <f>SUMIFS(base_de_dados!$T:$T,base_de_dados!$B:$B,$B786,base_de_dados!$G:$G,J$61,base_de_dados!$H:$H,$L$1,base_de_dados!$C:$C,$A786,base_de_dados!$M:$M,"&lt;=2014",base_de_dados!$O:$O,"&gt;=42004")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SUMIFS(base_de_dados!$T:$T,base_de_dados!$B:$B,$B787,base_de_dados!$G:$G,C$61,base_de_dados!$H:$H,$L$1,base_de_dados!$C:$C,$A787,base_de_dados!$M:$M,"&lt;=2014",base_de_dados!$O:$O,"&gt;=42004")</f>
        <v>0</v>
      </c>
      <c r="D787" s="5">
        <f>SUMIFS(base_de_dados!$T:$T,base_de_dados!$B:$B,$B787,base_de_dados!$G:$G,D$61,base_de_dados!$H:$H,$L$1,base_de_dados!$C:$C,$A787,base_de_dados!$M:$M,"&lt;=2014",base_de_dados!$O:$O,"&gt;=42004")</f>
        <v>0</v>
      </c>
      <c r="E787" s="5">
        <f>SUMIFS(base_de_dados!$T:$T,base_de_dados!$B:$B,$B787,base_de_dados!$G:$G,E$61,base_de_dados!$H:$H,$L$1,base_de_dados!$C:$C,$A787,base_de_dados!$M:$M,"&lt;=2014",base_de_dados!$O:$O,"&gt;=42004")</f>
        <v>0</v>
      </c>
      <c r="F787" s="5">
        <f>SUMIFS(base_de_dados!$T:$T,base_de_dados!$B:$B,$B787,base_de_dados!$G:$G,F$61,base_de_dados!$H:$H,$L$1,base_de_dados!$C:$C,$A787,base_de_dados!$M:$M,"&lt;=2014",base_de_dados!$O:$O,"&gt;=42004")</f>
        <v>0</v>
      </c>
      <c r="G787" s="5">
        <f>SUMIFS(base_de_dados!$T:$T,base_de_dados!$B:$B,$B787,base_de_dados!$G:$G,G$61,base_de_dados!$H:$H,$L$1,base_de_dados!$C:$C,$A787,base_de_dados!$M:$M,"&lt;=2014",base_de_dados!$O:$O,"&gt;=42004")</f>
        <v>0</v>
      </c>
      <c r="H787" s="5">
        <f>SUMIFS(base_de_dados!$T:$T,base_de_dados!$B:$B,$B787,base_de_dados!$G:$G,H$61,base_de_dados!$H:$H,$L$1,base_de_dados!$C:$C,$A787,base_de_dados!$M:$M,"&lt;=2014",base_de_dados!$O:$O,"&gt;=42004")</f>
        <v>0</v>
      </c>
      <c r="I787" s="5">
        <f>SUMIFS(base_de_dados!$T:$T,base_de_dados!$B:$B,$B787,base_de_dados!$G:$G,I$61,base_de_dados!$H:$H,$L$1,base_de_dados!$C:$C,$A787,base_de_dados!$M:$M,"&lt;=2014",base_de_dados!$O:$O,"&gt;=42004")</f>
        <v>0</v>
      </c>
      <c r="J787" s="5">
        <f>SUMIFS(base_de_dados!$T:$T,base_de_dados!$B:$B,$B787,base_de_dados!$G:$G,J$61,base_de_dados!$H:$H,$L$1,base_de_dados!$C:$C,$A787,base_de_dados!$M:$M,"&lt;=2014",base_de_dados!$O:$O,"&gt;=42004")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SUMIFS(base_de_dados!$T:$T,base_de_dados!$B:$B,$B788,base_de_dados!$G:$G,C$61,base_de_dados!$H:$H,$L$1,base_de_dados!$C:$C,$A788,base_de_dados!$M:$M,"&lt;=2014",base_de_dados!$O:$O,"&gt;=42004")</f>
        <v>0</v>
      </c>
      <c r="D788" s="5">
        <f>SUMIFS(base_de_dados!$T:$T,base_de_dados!$B:$B,$B788,base_de_dados!$G:$G,D$61,base_de_dados!$H:$H,$L$1,base_de_dados!$C:$C,$A788,base_de_dados!$M:$M,"&lt;=2014",base_de_dados!$O:$O,"&gt;=42004")</f>
        <v>0</v>
      </c>
      <c r="E788" s="5">
        <f>SUMIFS(base_de_dados!$T:$T,base_de_dados!$B:$B,$B788,base_de_dados!$G:$G,E$61,base_de_dados!$H:$H,$L$1,base_de_dados!$C:$C,$A788,base_de_dados!$M:$M,"&lt;=2014",base_de_dados!$O:$O,"&gt;=42004")</f>
        <v>0</v>
      </c>
      <c r="F788" s="5">
        <f>SUMIFS(base_de_dados!$T:$T,base_de_dados!$B:$B,$B788,base_de_dados!$G:$G,F$61,base_de_dados!$H:$H,$L$1,base_de_dados!$C:$C,$A788,base_de_dados!$M:$M,"&lt;=2014",base_de_dados!$O:$O,"&gt;=42004")</f>
        <v>0</v>
      </c>
      <c r="G788" s="5">
        <f>SUMIFS(base_de_dados!$T:$T,base_de_dados!$B:$B,$B788,base_de_dados!$G:$G,G$61,base_de_dados!$H:$H,$L$1,base_de_dados!$C:$C,$A788,base_de_dados!$M:$M,"&lt;=2014",base_de_dados!$O:$O,"&gt;=42004")</f>
        <v>0</v>
      </c>
      <c r="H788" s="5">
        <f>SUMIFS(base_de_dados!$T:$T,base_de_dados!$B:$B,$B788,base_de_dados!$G:$G,H$61,base_de_dados!$H:$H,$L$1,base_de_dados!$C:$C,$A788,base_de_dados!$M:$M,"&lt;=2014",base_de_dados!$O:$O,"&gt;=42004")</f>
        <v>0</v>
      </c>
      <c r="I788" s="5">
        <f>SUMIFS(base_de_dados!$T:$T,base_de_dados!$B:$B,$B788,base_de_dados!$G:$G,I$61,base_de_dados!$H:$H,$L$1,base_de_dados!$C:$C,$A788,base_de_dados!$M:$M,"&lt;=2014",base_de_dados!$O:$O,"&gt;=42004")</f>
        <v>0</v>
      </c>
      <c r="J788" s="5">
        <f>SUMIFS(base_de_dados!$T:$T,base_de_dados!$B:$B,$B788,base_de_dados!$G:$G,J$61,base_de_dados!$H:$H,$L$1,base_de_dados!$C:$C,$A788,base_de_dados!$M:$M,"&lt;=2014",base_de_dados!$O:$O,"&gt;=42004")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SUMIFS(base_de_dados!$T:$T,base_de_dados!$B:$B,$B789,base_de_dados!$G:$G,C$61,base_de_dados!$H:$H,$L$1,base_de_dados!$C:$C,$A789,base_de_dados!$M:$M,"&lt;=2014",base_de_dados!$O:$O,"&gt;=42004")</f>
        <v>0</v>
      </c>
      <c r="D789" s="5">
        <f>SUMIFS(base_de_dados!$T:$T,base_de_dados!$B:$B,$B789,base_de_dados!$G:$G,D$61,base_de_dados!$H:$H,$L$1,base_de_dados!$C:$C,$A789,base_de_dados!$M:$M,"&lt;=2014",base_de_dados!$O:$O,"&gt;=42004")</f>
        <v>0</v>
      </c>
      <c r="E789" s="5">
        <f>SUMIFS(base_de_dados!$T:$T,base_de_dados!$B:$B,$B789,base_de_dados!$G:$G,E$61,base_de_dados!$H:$H,$L$1,base_de_dados!$C:$C,$A789,base_de_dados!$M:$M,"&lt;=2014",base_de_dados!$O:$O,"&gt;=42004")</f>
        <v>0</v>
      </c>
      <c r="F789" s="5">
        <f>SUMIFS(base_de_dados!$T:$T,base_de_dados!$B:$B,$B789,base_de_dados!$G:$G,F$61,base_de_dados!$H:$H,$L$1,base_de_dados!$C:$C,$A789,base_de_dados!$M:$M,"&lt;=2014",base_de_dados!$O:$O,"&gt;=42004")</f>
        <v>0</v>
      </c>
      <c r="G789" s="5">
        <f>SUMIFS(base_de_dados!$T:$T,base_de_dados!$B:$B,$B789,base_de_dados!$G:$G,G$61,base_de_dados!$H:$H,$L$1,base_de_dados!$C:$C,$A789,base_de_dados!$M:$M,"&lt;=2014",base_de_dados!$O:$O,"&gt;=42004")</f>
        <v>0</v>
      </c>
      <c r="H789" s="5">
        <f>SUMIFS(base_de_dados!$T:$T,base_de_dados!$B:$B,$B789,base_de_dados!$G:$G,H$61,base_de_dados!$H:$H,$L$1,base_de_dados!$C:$C,$A789,base_de_dados!$M:$M,"&lt;=2014",base_de_dados!$O:$O,"&gt;=42004")</f>
        <v>0</v>
      </c>
      <c r="I789" s="5">
        <f>SUMIFS(base_de_dados!$T:$T,base_de_dados!$B:$B,$B789,base_de_dados!$G:$G,I$61,base_de_dados!$H:$H,$L$1,base_de_dados!$C:$C,$A789,base_de_dados!$M:$M,"&lt;=2014",base_de_dados!$O:$O,"&gt;=42004")</f>
        <v>0</v>
      </c>
      <c r="J789" s="5">
        <f>SUMIFS(base_de_dados!$T:$T,base_de_dados!$B:$B,$B789,base_de_dados!$G:$G,J$61,base_de_dados!$H:$H,$L$1,base_de_dados!$C:$C,$A789,base_de_dados!$M:$M,"&lt;=2014",base_de_dados!$O:$O,"&gt;=42004")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SUMIFS(base_de_dados!$T:$T,base_de_dados!$B:$B,$B790,base_de_dados!$G:$G,C$61,base_de_dados!$H:$H,$L$1,base_de_dados!$C:$C,$A790,base_de_dados!$M:$M,"&lt;=2014",base_de_dados!$O:$O,"&gt;=42004")</f>
        <v>0</v>
      </c>
      <c r="D790" s="5">
        <f>SUMIFS(base_de_dados!$T:$T,base_de_dados!$B:$B,$B790,base_de_dados!$G:$G,D$61,base_de_dados!$H:$H,$L$1,base_de_dados!$C:$C,$A790,base_de_dados!$M:$M,"&lt;=2014",base_de_dados!$O:$O,"&gt;=42004")</f>
        <v>0</v>
      </c>
      <c r="E790" s="5">
        <f>SUMIFS(base_de_dados!$T:$T,base_de_dados!$B:$B,$B790,base_de_dados!$G:$G,E$61,base_de_dados!$H:$H,$L$1,base_de_dados!$C:$C,$A790,base_de_dados!$M:$M,"&lt;=2014",base_de_dados!$O:$O,"&gt;=42004")</f>
        <v>0</v>
      </c>
      <c r="F790" s="5">
        <f>SUMIFS(base_de_dados!$T:$T,base_de_dados!$B:$B,$B790,base_de_dados!$G:$G,F$61,base_de_dados!$H:$H,$L$1,base_de_dados!$C:$C,$A790,base_de_dados!$M:$M,"&lt;=2014",base_de_dados!$O:$O,"&gt;=42004")</f>
        <v>0</v>
      </c>
      <c r="G790" s="5">
        <f>SUMIFS(base_de_dados!$T:$T,base_de_dados!$B:$B,$B790,base_de_dados!$G:$G,G$61,base_de_dados!$H:$H,$L$1,base_de_dados!$C:$C,$A790,base_de_dados!$M:$M,"&lt;=2014",base_de_dados!$O:$O,"&gt;=42004")</f>
        <v>0</v>
      </c>
      <c r="H790" s="5">
        <f>SUMIFS(base_de_dados!$T:$T,base_de_dados!$B:$B,$B790,base_de_dados!$G:$G,H$61,base_de_dados!$H:$H,$L$1,base_de_dados!$C:$C,$A790,base_de_dados!$M:$M,"&lt;=2014",base_de_dados!$O:$O,"&gt;=42004")</f>
        <v>0</v>
      </c>
      <c r="I790" s="5">
        <f>SUMIFS(base_de_dados!$T:$T,base_de_dados!$B:$B,$B790,base_de_dados!$G:$G,I$61,base_de_dados!$H:$H,$L$1,base_de_dados!$C:$C,$A790,base_de_dados!$M:$M,"&lt;=2014",base_de_dados!$O:$O,"&gt;=42004")</f>
        <v>0</v>
      </c>
      <c r="J790" s="5">
        <f>SUMIFS(base_de_dados!$T:$T,base_de_dados!$B:$B,$B790,base_de_dados!$G:$G,J$61,base_de_dados!$H:$H,$L$1,base_de_dados!$C:$C,$A790,base_de_dados!$M:$M,"&lt;=2014",base_de_dados!$O:$O,"&gt;=42004")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SUMIFS(base_de_dados!$T:$T,base_de_dados!$B:$B,$B791,base_de_dados!$G:$G,C$61,base_de_dados!$H:$H,$L$1,base_de_dados!$C:$C,$A791,base_de_dados!$M:$M,"&lt;=2014",base_de_dados!$O:$O,"&gt;=42004")</f>
        <v>0</v>
      </c>
      <c r="D791" s="5">
        <f>SUMIFS(base_de_dados!$T:$T,base_de_dados!$B:$B,$B791,base_de_dados!$G:$G,D$61,base_de_dados!$H:$H,$L$1,base_de_dados!$C:$C,$A791,base_de_dados!$M:$M,"&lt;=2014",base_de_dados!$O:$O,"&gt;=42004")</f>
        <v>0</v>
      </c>
      <c r="E791" s="5">
        <f>SUMIFS(base_de_dados!$T:$T,base_de_dados!$B:$B,$B791,base_de_dados!$G:$G,E$61,base_de_dados!$H:$H,$L$1,base_de_dados!$C:$C,$A791,base_de_dados!$M:$M,"&lt;=2014",base_de_dados!$O:$O,"&gt;=42004")</f>
        <v>0</v>
      </c>
      <c r="F791" s="5">
        <f>SUMIFS(base_de_dados!$T:$T,base_de_dados!$B:$B,$B791,base_de_dados!$G:$G,F$61,base_de_dados!$H:$H,$L$1,base_de_dados!$C:$C,$A791,base_de_dados!$M:$M,"&lt;=2014",base_de_dados!$O:$O,"&gt;=42004")</f>
        <v>0</v>
      </c>
      <c r="G791" s="5">
        <f>SUMIFS(base_de_dados!$T:$T,base_de_dados!$B:$B,$B791,base_de_dados!$G:$G,G$61,base_de_dados!$H:$H,$L$1,base_de_dados!$C:$C,$A791,base_de_dados!$M:$M,"&lt;=2014",base_de_dados!$O:$O,"&gt;=42004")</f>
        <v>0</v>
      </c>
      <c r="H791" s="5">
        <f>SUMIFS(base_de_dados!$T:$T,base_de_dados!$B:$B,$B791,base_de_dados!$G:$G,H$61,base_de_dados!$H:$H,$L$1,base_de_dados!$C:$C,$A791,base_de_dados!$M:$M,"&lt;=2014",base_de_dados!$O:$O,"&gt;=42004")</f>
        <v>0</v>
      </c>
      <c r="I791" s="5">
        <f>SUMIFS(base_de_dados!$T:$T,base_de_dados!$B:$B,$B791,base_de_dados!$G:$G,I$61,base_de_dados!$H:$H,$L$1,base_de_dados!$C:$C,$A791,base_de_dados!$M:$M,"&lt;=2014",base_de_dados!$O:$O,"&gt;=42004")</f>
        <v>0</v>
      </c>
      <c r="J791" s="5">
        <f>SUMIFS(base_de_dados!$T:$T,base_de_dados!$B:$B,$B791,base_de_dados!$G:$G,J$61,base_de_dados!$H:$H,$L$1,base_de_dados!$C:$C,$A791,base_de_dados!$M:$M,"&lt;=2014",base_de_dados!$O:$O,"&gt;=42004")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SUMIFS(base_de_dados!$T:$T,base_de_dados!$B:$B,$B792,base_de_dados!$G:$G,C$61,base_de_dados!$H:$H,$L$1,base_de_dados!$C:$C,$A792,base_de_dados!$M:$M,"&lt;=2014",base_de_dados!$O:$O,"&gt;=42004")</f>
        <v>0</v>
      </c>
      <c r="D792" s="5">
        <f>SUMIFS(base_de_dados!$T:$T,base_de_dados!$B:$B,$B792,base_de_dados!$G:$G,D$61,base_de_dados!$H:$H,$L$1,base_de_dados!$C:$C,$A792,base_de_dados!$M:$M,"&lt;=2014",base_de_dados!$O:$O,"&gt;=42004")</f>
        <v>0</v>
      </c>
      <c r="E792" s="5">
        <f>SUMIFS(base_de_dados!$T:$T,base_de_dados!$B:$B,$B792,base_de_dados!$G:$G,E$61,base_de_dados!$H:$H,$L$1,base_de_dados!$C:$C,$A792,base_de_dados!$M:$M,"&lt;=2014",base_de_dados!$O:$O,"&gt;=42004")</f>
        <v>0</v>
      </c>
      <c r="F792" s="5">
        <f>SUMIFS(base_de_dados!$T:$T,base_de_dados!$B:$B,$B792,base_de_dados!$G:$G,F$61,base_de_dados!$H:$H,$L$1,base_de_dados!$C:$C,$A792,base_de_dados!$M:$M,"&lt;=2014",base_de_dados!$O:$O,"&gt;=42004")</f>
        <v>0</v>
      </c>
      <c r="G792" s="5">
        <f>SUMIFS(base_de_dados!$T:$T,base_de_dados!$B:$B,$B792,base_de_dados!$G:$G,G$61,base_de_dados!$H:$H,$L$1,base_de_dados!$C:$C,$A792,base_de_dados!$M:$M,"&lt;=2014",base_de_dados!$O:$O,"&gt;=42004")</f>
        <v>0</v>
      </c>
      <c r="H792" s="5">
        <f>SUMIFS(base_de_dados!$T:$T,base_de_dados!$B:$B,$B792,base_de_dados!$G:$G,H$61,base_de_dados!$H:$H,$L$1,base_de_dados!$C:$C,$A792,base_de_dados!$M:$M,"&lt;=2014",base_de_dados!$O:$O,"&gt;=42004")</f>
        <v>0</v>
      </c>
      <c r="I792" s="5">
        <f>SUMIFS(base_de_dados!$T:$T,base_de_dados!$B:$B,$B792,base_de_dados!$G:$G,I$61,base_de_dados!$H:$H,$L$1,base_de_dados!$C:$C,$A792,base_de_dados!$M:$M,"&lt;=2014",base_de_dados!$O:$O,"&gt;=42004")</f>
        <v>0</v>
      </c>
      <c r="J792" s="5">
        <f>SUMIFS(base_de_dados!$T:$T,base_de_dados!$B:$B,$B792,base_de_dados!$G:$G,J$61,base_de_dados!$H:$H,$L$1,base_de_dados!$C:$C,$A792,base_de_dados!$M:$M,"&lt;=2014",base_de_dados!$O:$O,"&gt;=42004")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SUMIFS(base_de_dados!$T:$T,base_de_dados!$B:$B,$B793,base_de_dados!$G:$G,C$61,base_de_dados!$H:$H,$L$1,base_de_dados!$C:$C,$A793,base_de_dados!$M:$M,"&lt;=2014",base_de_dados!$O:$O,"&gt;=42004")</f>
        <v>0</v>
      </c>
      <c r="D793" s="5">
        <f>SUMIFS(base_de_dados!$T:$T,base_de_dados!$B:$B,$B793,base_de_dados!$G:$G,D$61,base_de_dados!$H:$H,$L$1,base_de_dados!$C:$C,$A793,base_de_dados!$M:$M,"&lt;=2014",base_de_dados!$O:$O,"&gt;=42004")</f>
        <v>0</v>
      </c>
      <c r="E793" s="5">
        <f>SUMIFS(base_de_dados!$T:$T,base_de_dados!$B:$B,$B793,base_de_dados!$G:$G,E$61,base_de_dados!$H:$H,$L$1,base_de_dados!$C:$C,$A793,base_de_dados!$M:$M,"&lt;=2014",base_de_dados!$O:$O,"&gt;=42004")</f>
        <v>0</v>
      </c>
      <c r="F793" s="5">
        <f>SUMIFS(base_de_dados!$T:$T,base_de_dados!$B:$B,$B793,base_de_dados!$G:$G,F$61,base_de_dados!$H:$H,$L$1,base_de_dados!$C:$C,$A793,base_de_dados!$M:$M,"&lt;=2014",base_de_dados!$O:$O,"&gt;=42004")</f>
        <v>0</v>
      </c>
      <c r="G793" s="5">
        <f>SUMIFS(base_de_dados!$T:$T,base_de_dados!$B:$B,$B793,base_de_dados!$G:$G,G$61,base_de_dados!$H:$H,$L$1,base_de_dados!$C:$C,$A793,base_de_dados!$M:$M,"&lt;=2014",base_de_dados!$O:$O,"&gt;=42004")</f>
        <v>0</v>
      </c>
      <c r="H793" s="5">
        <f>SUMIFS(base_de_dados!$T:$T,base_de_dados!$B:$B,$B793,base_de_dados!$G:$G,H$61,base_de_dados!$H:$H,$L$1,base_de_dados!$C:$C,$A793,base_de_dados!$M:$M,"&lt;=2014",base_de_dados!$O:$O,"&gt;=42004")</f>
        <v>0</v>
      </c>
      <c r="I793" s="5">
        <f>SUMIFS(base_de_dados!$T:$T,base_de_dados!$B:$B,$B793,base_de_dados!$G:$G,I$61,base_de_dados!$H:$H,$L$1,base_de_dados!$C:$C,$A793,base_de_dados!$M:$M,"&lt;=2014",base_de_dados!$O:$O,"&gt;=42004")</f>
        <v>0</v>
      </c>
      <c r="J793" s="5">
        <f>SUMIFS(base_de_dados!$T:$T,base_de_dados!$B:$B,$B793,base_de_dados!$G:$G,J$61,base_de_dados!$H:$H,$L$1,base_de_dados!$C:$C,$A793,base_de_dados!$M:$M,"&lt;=2014",base_de_dados!$O:$O,"&gt;=42004")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SUMIFS(base_de_dados!$T:$T,base_de_dados!$B:$B,$B794,base_de_dados!$G:$G,C$61,base_de_dados!$H:$H,$L$1,base_de_dados!$C:$C,$A794,base_de_dados!$M:$M,"&lt;=2014",base_de_dados!$O:$O,"&gt;=42004")</f>
        <v>0</v>
      </c>
      <c r="D794" s="5">
        <f>SUMIFS(base_de_dados!$T:$T,base_de_dados!$B:$B,$B794,base_de_dados!$G:$G,D$61,base_de_dados!$H:$H,$L$1,base_de_dados!$C:$C,$A794,base_de_dados!$M:$M,"&lt;=2014",base_de_dados!$O:$O,"&gt;=42004")</f>
        <v>0</v>
      </c>
      <c r="E794" s="5">
        <f>SUMIFS(base_de_dados!$T:$T,base_de_dados!$B:$B,$B794,base_de_dados!$G:$G,E$61,base_de_dados!$H:$H,$L$1,base_de_dados!$C:$C,$A794,base_de_dados!$M:$M,"&lt;=2014",base_de_dados!$O:$O,"&gt;=42004")</f>
        <v>0</v>
      </c>
      <c r="F794" s="5">
        <f>SUMIFS(base_de_dados!$T:$T,base_de_dados!$B:$B,$B794,base_de_dados!$G:$G,F$61,base_de_dados!$H:$H,$L$1,base_de_dados!$C:$C,$A794,base_de_dados!$M:$M,"&lt;=2014",base_de_dados!$O:$O,"&gt;=42004")</f>
        <v>0</v>
      </c>
      <c r="G794" s="5">
        <f>SUMIFS(base_de_dados!$T:$T,base_de_dados!$B:$B,$B794,base_de_dados!$G:$G,G$61,base_de_dados!$H:$H,$L$1,base_de_dados!$C:$C,$A794,base_de_dados!$M:$M,"&lt;=2014",base_de_dados!$O:$O,"&gt;=42004")</f>
        <v>0</v>
      </c>
      <c r="H794" s="5">
        <f>SUMIFS(base_de_dados!$T:$T,base_de_dados!$B:$B,$B794,base_de_dados!$G:$G,H$61,base_de_dados!$H:$H,$L$1,base_de_dados!$C:$C,$A794,base_de_dados!$M:$M,"&lt;=2014",base_de_dados!$O:$O,"&gt;=42004")</f>
        <v>0</v>
      </c>
      <c r="I794" s="5">
        <f>SUMIFS(base_de_dados!$T:$T,base_de_dados!$B:$B,$B794,base_de_dados!$G:$G,I$61,base_de_dados!$H:$H,$L$1,base_de_dados!$C:$C,$A794,base_de_dados!$M:$M,"&lt;=2014",base_de_dados!$O:$O,"&gt;=42004")</f>
        <v>0</v>
      </c>
      <c r="J794" s="5">
        <f>SUMIFS(base_de_dados!$T:$T,base_de_dados!$B:$B,$B794,base_de_dados!$G:$G,J$61,base_de_dados!$H:$H,$L$1,base_de_dados!$C:$C,$A794,base_de_dados!$M:$M,"&lt;=2014",base_de_dados!$O:$O,"&gt;=42004")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SUMIFS(base_de_dados!$T:$T,base_de_dados!$B:$B,$B795,base_de_dados!$G:$G,C$61,base_de_dados!$H:$H,$L$1,base_de_dados!$C:$C,$A795,base_de_dados!$M:$M,"&lt;=2014",base_de_dados!$O:$O,"&gt;=42004")</f>
        <v>0</v>
      </c>
      <c r="D795" s="5">
        <f>SUMIFS(base_de_dados!$T:$T,base_de_dados!$B:$B,$B795,base_de_dados!$G:$G,D$61,base_de_dados!$H:$H,$L$1,base_de_dados!$C:$C,$A795,base_de_dados!$M:$M,"&lt;=2014",base_de_dados!$O:$O,"&gt;=42004")</f>
        <v>0</v>
      </c>
      <c r="E795" s="5">
        <f>SUMIFS(base_de_dados!$T:$T,base_de_dados!$B:$B,$B795,base_de_dados!$G:$G,E$61,base_de_dados!$H:$H,$L$1,base_de_dados!$C:$C,$A795,base_de_dados!$M:$M,"&lt;=2014",base_de_dados!$O:$O,"&gt;=42004")</f>
        <v>0</v>
      </c>
      <c r="F795" s="5">
        <f>SUMIFS(base_de_dados!$T:$T,base_de_dados!$B:$B,$B795,base_de_dados!$G:$G,F$61,base_de_dados!$H:$H,$L$1,base_de_dados!$C:$C,$A795,base_de_dados!$M:$M,"&lt;=2014",base_de_dados!$O:$O,"&gt;=42004")</f>
        <v>0</v>
      </c>
      <c r="G795" s="5">
        <f>SUMIFS(base_de_dados!$T:$T,base_de_dados!$B:$B,$B795,base_de_dados!$G:$G,G$61,base_de_dados!$H:$H,$L$1,base_de_dados!$C:$C,$A795,base_de_dados!$M:$M,"&lt;=2014",base_de_dados!$O:$O,"&gt;=42004")</f>
        <v>0</v>
      </c>
      <c r="H795" s="5">
        <f>SUMIFS(base_de_dados!$T:$T,base_de_dados!$B:$B,$B795,base_de_dados!$G:$G,H$61,base_de_dados!$H:$H,$L$1,base_de_dados!$C:$C,$A795,base_de_dados!$M:$M,"&lt;=2014",base_de_dados!$O:$O,"&gt;=42004")</f>
        <v>0</v>
      </c>
      <c r="I795" s="5">
        <f>SUMIFS(base_de_dados!$T:$T,base_de_dados!$B:$B,$B795,base_de_dados!$G:$G,I$61,base_de_dados!$H:$H,$L$1,base_de_dados!$C:$C,$A795,base_de_dados!$M:$M,"&lt;=2014",base_de_dados!$O:$O,"&gt;=42004")</f>
        <v>0</v>
      </c>
      <c r="J795" s="5">
        <f>SUMIFS(base_de_dados!$T:$T,base_de_dados!$B:$B,$B795,base_de_dados!$G:$G,J$61,base_de_dados!$H:$H,$L$1,base_de_dados!$C:$C,$A795,base_de_dados!$M:$M,"&lt;=2014",base_de_dados!$O:$O,"&gt;=42004")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SUMIFS(base_de_dados!$T:$T,base_de_dados!$B:$B,$B796,base_de_dados!$G:$G,C$61,base_de_dados!$H:$H,$L$1,base_de_dados!$C:$C,$A796,base_de_dados!$M:$M,"&lt;=2014",base_de_dados!$O:$O,"&gt;=42004")</f>
        <v>0</v>
      </c>
      <c r="D796" s="5">
        <f>SUMIFS(base_de_dados!$T:$T,base_de_dados!$B:$B,$B796,base_de_dados!$G:$G,D$61,base_de_dados!$H:$H,$L$1,base_de_dados!$C:$C,$A796,base_de_dados!$M:$M,"&lt;=2014",base_de_dados!$O:$O,"&gt;=42004")</f>
        <v>0</v>
      </c>
      <c r="E796" s="5">
        <f>SUMIFS(base_de_dados!$T:$T,base_de_dados!$B:$B,$B796,base_de_dados!$G:$G,E$61,base_de_dados!$H:$H,$L$1,base_de_dados!$C:$C,$A796,base_de_dados!$M:$M,"&lt;=2014",base_de_dados!$O:$O,"&gt;=42004")</f>
        <v>0</v>
      </c>
      <c r="F796" s="5">
        <f>SUMIFS(base_de_dados!$T:$T,base_de_dados!$B:$B,$B796,base_de_dados!$G:$G,F$61,base_de_dados!$H:$H,$L$1,base_de_dados!$C:$C,$A796,base_de_dados!$M:$M,"&lt;=2014",base_de_dados!$O:$O,"&gt;=42004")</f>
        <v>0</v>
      </c>
      <c r="G796" s="5">
        <f>SUMIFS(base_de_dados!$T:$T,base_de_dados!$B:$B,$B796,base_de_dados!$G:$G,G$61,base_de_dados!$H:$H,$L$1,base_de_dados!$C:$C,$A796,base_de_dados!$M:$M,"&lt;=2014",base_de_dados!$O:$O,"&gt;=42004")</f>
        <v>0</v>
      </c>
      <c r="H796" s="5">
        <f>SUMIFS(base_de_dados!$T:$T,base_de_dados!$B:$B,$B796,base_de_dados!$G:$G,H$61,base_de_dados!$H:$H,$L$1,base_de_dados!$C:$C,$A796,base_de_dados!$M:$M,"&lt;=2014",base_de_dados!$O:$O,"&gt;=42004")</f>
        <v>0</v>
      </c>
      <c r="I796" s="5">
        <f>SUMIFS(base_de_dados!$T:$T,base_de_dados!$B:$B,$B796,base_de_dados!$G:$G,I$61,base_de_dados!$H:$H,$L$1,base_de_dados!$C:$C,$A796,base_de_dados!$M:$M,"&lt;=2014",base_de_dados!$O:$O,"&gt;=42004")</f>
        <v>0</v>
      </c>
      <c r="J796" s="5">
        <f>SUMIFS(base_de_dados!$T:$T,base_de_dados!$B:$B,$B796,base_de_dados!$G:$G,J$61,base_de_dados!$H:$H,$L$1,base_de_dados!$C:$C,$A796,base_de_dados!$M:$M,"&lt;=2014",base_de_dados!$O:$O,"&gt;=42004")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SUMIFS(base_de_dados!$T:$T,base_de_dados!$B:$B,$B797,base_de_dados!$G:$G,C$61,base_de_dados!$H:$H,$L$1,base_de_dados!$C:$C,$A797,base_de_dados!$M:$M,"&lt;=2014",base_de_dados!$O:$O,"&gt;=42004")</f>
        <v>0</v>
      </c>
      <c r="D797" s="5">
        <f>SUMIFS(base_de_dados!$T:$T,base_de_dados!$B:$B,$B797,base_de_dados!$G:$G,D$61,base_de_dados!$H:$H,$L$1,base_de_dados!$C:$C,$A797,base_de_dados!$M:$M,"&lt;=2014",base_de_dados!$O:$O,"&gt;=42004")</f>
        <v>0</v>
      </c>
      <c r="E797" s="5">
        <f>SUMIFS(base_de_dados!$T:$T,base_de_dados!$B:$B,$B797,base_de_dados!$G:$G,E$61,base_de_dados!$H:$H,$L$1,base_de_dados!$C:$C,$A797,base_de_dados!$M:$M,"&lt;=2014",base_de_dados!$O:$O,"&gt;=42004")</f>
        <v>0</v>
      </c>
      <c r="F797" s="5">
        <f>SUMIFS(base_de_dados!$T:$T,base_de_dados!$B:$B,$B797,base_de_dados!$G:$G,F$61,base_de_dados!$H:$H,$L$1,base_de_dados!$C:$C,$A797,base_de_dados!$M:$M,"&lt;=2014",base_de_dados!$O:$O,"&gt;=42004")</f>
        <v>0</v>
      </c>
      <c r="G797" s="5">
        <f>SUMIFS(base_de_dados!$T:$T,base_de_dados!$B:$B,$B797,base_de_dados!$G:$G,G$61,base_de_dados!$H:$H,$L$1,base_de_dados!$C:$C,$A797,base_de_dados!$M:$M,"&lt;=2014",base_de_dados!$O:$O,"&gt;=42004")</f>
        <v>0</v>
      </c>
      <c r="H797" s="5">
        <f>SUMIFS(base_de_dados!$T:$T,base_de_dados!$B:$B,$B797,base_de_dados!$G:$G,H$61,base_de_dados!$H:$H,$L$1,base_de_dados!$C:$C,$A797,base_de_dados!$M:$M,"&lt;=2014",base_de_dados!$O:$O,"&gt;=42004")</f>
        <v>0</v>
      </c>
      <c r="I797" s="5">
        <f>SUMIFS(base_de_dados!$T:$T,base_de_dados!$B:$B,$B797,base_de_dados!$G:$G,I$61,base_de_dados!$H:$H,$L$1,base_de_dados!$C:$C,$A797,base_de_dados!$M:$M,"&lt;=2014",base_de_dados!$O:$O,"&gt;=42004")</f>
        <v>0</v>
      </c>
      <c r="J797" s="5">
        <f>SUMIFS(base_de_dados!$T:$T,base_de_dados!$B:$B,$B797,base_de_dados!$G:$G,J$61,base_de_dados!$H:$H,$L$1,base_de_dados!$C:$C,$A797,base_de_dados!$M:$M,"&lt;=2014",base_de_dados!$O:$O,"&gt;=42004")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SUMIFS(base_de_dados!$T:$T,base_de_dados!$B:$B,$B798,base_de_dados!$G:$G,C$61,base_de_dados!$H:$H,$L$1,base_de_dados!$C:$C,$A798,base_de_dados!$M:$M,"&lt;=2014",base_de_dados!$O:$O,"&gt;=42004")</f>
        <v>0</v>
      </c>
      <c r="D798" s="5">
        <f>SUMIFS(base_de_dados!$T:$T,base_de_dados!$B:$B,$B798,base_de_dados!$G:$G,D$61,base_de_dados!$H:$H,$L$1,base_de_dados!$C:$C,$A798,base_de_dados!$M:$M,"&lt;=2014",base_de_dados!$O:$O,"&gt;=42004")</f>
        <v>0</v>
      </c>
      <c r="E798" s="5">
        <f>SUMIFS(base_de_dados!$T:$T,base_de_dados!$B:$B,$B798,base_de_dados!$G:$G,E$61,base_de_dados!$H:$H,$L$1,base_de_dados!$C:$C,$A798,base_de_dados!$M:$M,"&lt;=2014",base_de_dados!$O:$O,"&gt;=42004")</f>
        <v>0</v>
      </c>
      <c r="F798" s="5">
        <f>SUMIFS(base_de_dados!$T:$T,base_de_dados!$B:$B,$B798,base_de_dados!$G:$G,F$61,base_de_dados!$H:$H,$L$1,base_de_dados!$C:$C,$A798,base_de_dados!$M:$M,"&lt;=2014",base_de_dados!$O:$O,"&gt;=42004")</f>
        <v>0</v>
      </c>
      <c r="G798" s="5">
        <f>SUMIFS(base_de_dados!$T:$T,base_de_dados!$B:$B,$B798,base_de_dados!$G:$G,G$61,base_de_dados!$H:$H,$L$1,base_de_dados!$C:$C,$A798,base_de_dados!$M:$M,"&lt;=2014",base_de_dados!$O:$O,"&gt;=42004")</f>
        <v>0</v>
      </c>
      <c r="H798" s="5">
        <f>SUMIFS(base_de_dados!$T:$T,base_de_dados!$B:$B,$B798,base_de_dados!$G:$G,H$61,base_de_dados!$H:$H,$L$1,base_de_dados!$C:$C,$A798,base_de_dados!$M:$M,"&lt;=2014",base_de_dados!$O:$O,"&gt;=42004")</f>
        <v>0</v>
      </c>
      <c r="I798" s="5">
        <f>SUMIFS(base_de_dados!$T:$T,base_de_dados!$B:$B,$B798,base_de_dados!$G:$G,I$61,base_de_dados!$H:$H,$L$1,base_de_dados!$C:$C,$A798,base_de_dados!$M:$M,"&lt;=2014",base_de_dados!$O:$O,"&gt;=42004")</f>
        <v>0</v>
      </c>
      <c r="J798" s="5">
        <f>SUMIFS(base_de_dados!$T:$T,base_de_dados!$B:$B,$B798,base_de_dados!$G:$G,J$61,base_de_dados!$H:$H,$L$1,base_de_dados!$C:$C,$A798,base_de_dados!$M:$M,"&lt;=2014",base_de_dados!$O:$O,"&gt;=42004")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SUMIFS(base_de_dados!$T:$T,base_de_dados!$B:$B,$B799,base_de_dados!$G:$G,C$61,base_de_dados!$H:$H,$L$1,base_de_dados!$C:$C,$A799,base_de_dados!$M:$M,"&lt;=2014",base_de_dados!$O:$O,"&gt;=42004")</f>
        <v>0</v>
      </c>
      <c r="D799" s="5">
        <f>SUMIFS(base_de_dados!$T:$T,base_de_dados!$B:$B,$B799,base_de_dados!$G:$G,D$61,base_de_dados!$H:$H,$L$1,base_de_dados!$C:$C,$A799,base_de_dados!$M:$M,"&lt;=2014",base_de_dados!$O:$O,"&gt;=42004")</f>
        <v>0</v>
      </c>
      <c r="E799" s="5">
        <f>SUMIFS(base_de_dados!$T:$T,base_de_dados!$B:$B,$B799,base_de_dados!$G:$G,E$61,base_de_dados!$H:$H,$L$1,base_de_dados!$C:$C,$A799,base_de_dados!$M:$M,"&lt;=2014",base_de_dados!$O:$O,"&gt;=42004")</f>
        <v>0</v>
      </c>
      <c r="F799" s="5">
        <f>SUMIFS(base_de_dados!$T:$T,base_de_dados!$B:$B,$B799,base_de_dados!$G:$G,F$61,base_de_dados!$H:$H,$L$1,base_de_dados!$C:$C,$A799,base_de_dados!$M:$M,"&lt;=2014",base_de_dados!$O:$O,"&gt;=42004")</f>
        <v>0</v>
      </c>
      <c r="G799" s="5">
        <f>SUMIFS(base_de_dados!$T:$T,base_de_dados!$B:$B,$B799,base_de_dados!$G:$G,G$61,base_de_dados!$H:$H,$L$1,base_de_dados!$C:$C,$A799,base_de_dados!$M:$M,"&lt;=2014",base_de_dados!$O:$O,"&gt;=42004")</f>
        <v>0</v>
      </c>
      <c r="H799" s="5">
        <f>SUMIFS(base_de_dados!$T:$T,base_de_dados!$B:$B,$B799,base_de_dados!$G:$G,H$61,base_de_dados!$H:$H,$L$1,base_de_dados!$C:$C,$A799,base_de_dados!$M:$M,"&lt;=2014",base_de_dados!$O:$O,"&gt;=42004")</f>
        <v>0</v>
      </c>
      <c r="I799" s="5">
        <f>SUMIFS(base_de_dados!$T:$T,base_de_dados!$B:$B,$B799,base_de_dados!$G:$G,I$61,base_de_dados!$H:$H,$L$1,base_de_dados!$C:$C,$A799,base_de_dados!$M:$M,"&lt;=2014",base_de_dados!$O:$O,"&gt;=42004")</f>
        <v>0</v>
      </c>
      <c r="J799" s="5">
        <f>SUMIFS(base_de_dados!$T:$T,base_de_dados!$B:$B,$B799,base_de_dados!$G:$G,J$61,base_de_dados!$H:$H,$L$1,base_de_dados!$C:$C,$A799,base_de_dados!$M:$M,"&lt;=2014",base_de_dados!$O:$O,"&gt;=42004")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SUMIFS(base_de_dados!$T:$T,base_de_dados!$B:$B,$B800,base_de_dados!$G:$G,C$61,base_de_dados!$H:$H,$L$1,base_de_dados!$C:$C,$A800,base_de_dados!$M:$M,"&lt;=2014",base_de_dados!$O:$O,"&gt;=42004")</f>
        <v>0</v>
      </c>
      <c r="D800" s="5">
        <f>SUMIFS(base_de_dados!$T:$T,base_de_dados!$B:$B,$B800,base_de_dados!$G:$G,D$61,base_de_dados!$H:$H,$L$1,base_de_dados!$C:$C,$A800,base_de_dados!$M:$M,"&lt;=2014",base_de_dados!$O:$O,"&gt;=42004")</f>
        <v>0</v>
      </c>
      <c r="E800" s="5">
        <f>SUMIFS(base_de_dados!$T:$T,base_de_dados!$B:$B,$B800,base_de_dados!$G:$G,E$61,base_de_dados!$H:$H,$L$1,base_de_dados!$C:$C,$A800,base_de_dados!$M:$M,"&lt;=2014",base_de_dados!$O:$O,"&gt;=42004")</f>
        <v>0</v>
      </c>
      <c r="F800" s="5">
        <f>SUMIFS(base_de_dados!$T:$T,base_de_dados!$B:$B,$B800,base_de_dados!$G:$G,F$61,base_de_dados!$H:$H,$L$1,base_de_dados!$C:$C,$A800,base_de_dados!$M:$M,"&lt;=2014",base_de_dados!$O:$O,"&gt;=42004")</f>
        <v>0</v>
      </c>
      <c r="G800" s="5">
        <f>SUMIFS(base_de_dados!$T:$T,base_de_dados!$B:$B,$B800,base_de_dados!$G:$G,G$61,base_de_dados!$H:$H,$L$1,base_de_dados!$C:$C,$A800,base_de_dados!$M:$M,"&lt;=2014",base_de_dados!$O:$O,"&gt;=42004")</f>
        <v>0</v>
      </c>
      <c r="H800" s="5">
        <f>SUMIFS(base_de_dados!$T:$T,base_de_dados!$B:$B,$B800,base_de_dados!$G:$G,H$61,base_de_dados!$H:$H,$L$1,base_de_dados!$C:$C,$A800,base_de_dados!$M:$M,"&lt;=2014",base_de_dados!$O:$O,"&gt;=42004")</f>
        <v>0</v>
      </c>
      <c r="I800" s="5">
        <f>SUMIFS(base_de_dados!$T:$T,base_de_dados!$B:$B,$B800,base_de_dados!$G:$G,I$61,base_de_dados!$H:$H,$L$1,base_de_dados!$C:$C,$A800,base_de_dados!$M:$M,"&lt;=2014",base_de_dados!$O:$O,"&gt;=42004")</f>
        <v>0</v>
      </c>
      <c r="J800" s="5">
        <f>SUMIFS(base_de_dados!$T:$T,base_de_dados!$B:$B,$B800,base_de_dados!$G:$G,J$61,base_de_dados!$H:$H,$L$1,base_de_dados!$C:$C,$A800,base_de_dados!$M:$M,"&lt;=2014",base_de_dados!$O:$O,"&gt;=42004")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SUMIFS(base_de_dados!$T:$T,base_de_dados!$B:$B,$B801,base_de_dados!$G:$G,C$61,base_de_dados!$H:$H,$L$1,base_de_dados!$C:$C,$A801,base_de_dados!$M:$M,"&lt;=2014",base_de_dados!$O:$O,"&gt;=42004")</f>
        <v>0</v>
      </c>
      <c r="D801" s="5">
        <f>SUMIFS(base_de_dados!$T:$T,base_de_dados!$B:$B,$B801,base_de_dados!$G:$G,D$61,base_de_dados!$H:$H,$L$1,base_de_dados!$C:$C,$A801,base_de_dados!$M:$M,"&lt;=2014",base_de_dados!$O:$O,"&gt;=42004")</f>
        <v>0</v>
      </c>
      <c r="E801" s="5">
        <f>SUMIFS(base_de_dados!$T:$T,base_de_dados!$B:$B,$B801,base_de_dados!$G:$G,E$61,base_de_dados!$H:$H,$L$1,base_de_dados!$C:$C,$A801,base_de_dados!$M:$M,"&lt;=2014",base_de_dados!$O:$O,"&gt;=42004")</f>
        <v>0</v>
      </c>
      <c r="F801" s="5">
        <f>SUMIFS(base_de_dados!$T:$T,base_de_dados!$B:$B,$B801,base_de_dados!$G:$G,F$61,base_de_dados!$H:$H,$L$1,base_de_dados!$C:$C,$A801,base_de_dados!$M:$M,"&lt;=2014",base_de_dados!$O:$O,"&gt;=42004")</f>
        <v>0</v>
      </c>
      <c r="G801" s="5">
        <f>SUMIFS(base_de_dados!$T:$T,base_de_dados!$B:$B,$B801,base_de_dados!$G:$G,G$61,base_de_dados!$H:$H,$L$1,base_de_dados!$C:$C,$A801,base_de_dados!$M:$M,"&lt;=2014",base_de_dados!$O:$O,"&gt;=42004")</f>
        <v>0</v>
      </c>
      <c r="H801" s="5">
        <f>SUMIFS(base_de_dados!$T:$T,base_de_dados!$B:$B,$B801,base_de_dados!$G:$G,H$61,base_de_dados!$H:$H,$L$1,base_de_dados!$C:$C,$A801,base_de_dados!$M:$M,"&lt;=2014",base_de_dados!$O:$O,"&gt;=42004")</f>
        <v>0</v>
      </c>
      <c r="I801" s="5">
        <f>SUMIFS(base_de_dados!$T:$T,base_de_dados!$B:$B,$B801,base_de_dados!$G:$G,I$61,base_de_dados!$H:$H,$L$1,base_de_dados!$C:$C,$A801,base_de_dados!$M:$M,"&lt;=2014",base_de_dados!$O:$O,"&gt;=42004")</f>
        <v>0</v>
      </c>
      <c r="J801" s="5">
        <f>SUMIFS(base_de_dados!$T:$T,base_de_dados!$B:$B,$B801,base_de_dados!$G:$G,J$61,base_de_dados!$H:$H,$L$1,base_de_dados!$C:$C,$A801,base_de_dados!$M:$M,"&lt;=2014",base_de_dados!$O:$O,"&gt;=42004")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SUMIFS(base_de_dados!$T:$T,base_de_dados!$B:$B,$B802,base_de_dados!$G:$G,C$61,base_de_dados!$H:$H,$L$1,base_de_dados!$C:$C,$A802,base_de_dados!$M:$M,"&lt;=2014",base_de_dados!$O:$O,"&gt;=42004")</f>
        <v>0</v>
      </c>
      <c r="D802" s="5">
        <f>SUMIFS(base_de_dados!$T:$T,base_de_dados!$B:$B,$B802,base_de_dados!$G:$G,D$61,base_de_dados!$H:$H,$L$1,base_de_dados!$C:$C,$A802,base_de_dados!$M:$M,"&lt;=2014",base_de_dados!$O:$O,"&gt;=42004")</f>
        <v>0.29299847792998479</v>
      </c>
      <c r="E802" s="5">
        <f>SUMIFS(base_de_dados!$T:$T,base_de_dados!$B:$B,$B802,base_de_dados!$G:$G,E$61,base_de_dados!$H:$H,$L$1,base_de_dados!$C:$C,$A802,base_de_dados!$M:$M,"&lt;=2014",base_de_dados!$O:$O,"&gt;=42004")</f>
        <v>0</v>
      </c>
      <c r="F802" s="5">
        <f>SUMIFS(base_de_dados!$T:$T,base_de_dados!$B:$B,$B802,base_de_dados!$G:$G,F$61,base_de_dados!$H:$H,$L$1,base_de_dados!$C:$C,$A802,base_de_dados!$M:$M,"&lt;=2014",base_de_dados!$O:$O,"&gt;=42004")</f>
        <v>0.22622792998477931</v>
      </c>
      <c r="G802" s="5">
        <f>SUMIFS(base_de_dados!$T:$T,base_de_dados!$B:$B,$B802,base_de_dados!$G:$G,G$61,base_de_dados!$H:$H,$L$1,base_de_dados!$C:$C,$A802,base_de_dados!$M:$M,"&lt;=2014",base_de_dados!$O:$O,"&gt;=42004")</f>
        <v>0</v>
      </c>
      <c r="H802" s="5">
        <f>SUMIFS(base_de_dados!$T:$T,base_de_dados!$B:$B,$B802,base_de_dados!$G:$G,H$61,base_de_dados!$H:$H,$L$1,base_de_dados!$C:$C,$A802,base_de_dados!$M:$M,"&lt;=2014",base_de_dados!$O:$O,"&gt;=42004")</f>
        <v>0</v>
      </c>
      <c r="I802" s="5">
        <f>SUMIFS(base_de_dados!$T:$T,base_de_dados!$B:$B,$B802,base_de_dados!$G:$G,I$61,base_de_dados!$H:$H,$L$1,base_de_dados!$C:$C,$A802,base_de_dados!$M:$M,"&lt;=2014",base_de_dados!$O:$O,"&gt;=42004")</f>
        <v>0</v>
      </c>
      <c r="J802" s="5">
        <f>SUMIFS(base_de_dados!$T:$T,base_de_dados!$B:$B,$B802,base_de_dados!$G:$G,J$61,base_de_dados!$H:$H,$L$1,base_de_dados!$C:$C,$A802,base_de_dados!$M:$M,"&lt;=2014",base_de_dados!$O:$O,"&gt;=42004")</f>
        <v>0</v>
      </c>
      <c r="K802" s="32">
        <f t="shared" si="17"/>
        <v>0.51922640791476415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SUMIFS(base_de_dados!$T:$T,base_de_dados!$B:$B,$B803,base_de_dados!$G:$G,C$61,base_de_dados!$H:$H,$L$1,base_de_dados!$C:$C,$A803,base_de_dados!$M:$M,"&lt;=2014",base_de_dados!$O:$O,"&gt;=42004")</f>
        <v>0</v>
      </c>
      <c r="D803" s="5">
        <f>SUMIFS(base_de_dados!$T:$T,base_de_dados!$B:$B,$B803,base_de_dados!$G:$G,D$61,base_de_dados!$H:$H,$L$1,base_de_dados!$C:$C,$A803,base_de_dados!$M:$M,"&lt;=2014",base_de_dados!$O:$O,"&gt;=42004")</f>
        <v>0</v>
      </c>
      <c r="E803" s="5">
        <f>SUMIFS(base_de_dados!$T:$T,base_de_dados!$B:$B,$B803,base_de_dados!$G:$G,E$61,base_de_dados!$H:$H,$L$1,base_de_dados!$C:$C,$A803,base_de_dados!$M:$M,"&lt;=2014",base_de_dados!$O:$O,"&gt;=42004")</f>
        <v>0</v>
      </c>
      <c r="F803" s="5">
        <f>SUMIFS(base_de_dados!$T:$T,base_de_dados!$B:$B,$B803,base_de_dados!$G:$G,F$61,base_de_dados!$H:$H,$L$1,base_de_dados!$C:$C,$A803,base_de_dados!$M:$M,"&lt;=2014",base_de_dados!$O:$O,"&gt;=42004")</f>
        <v>0</v>
      </c>
      <c r="G803" s="5">
        <f>SUMIFS(base_de_dados!$T:$T,base_de_dados!$B:$B,$B803,base_de_dados!$G:$G,G$61,base_de_dados!$H:$H,$L$1,base_de_dados!$C:$C,$A803,base_de_dados!$M:$M,"&lt;=2014",base_de_dados!$O:$O,"&gt;=42004")</f>
        <v>0</v>
      </c>
      <c r="H803" s="5">
        <f>SUMIFS(base_de_dados!$T:$T,base_de_dados!$B:$B,$B803,base_de_dados!$G:$G,H$61,base_de_dados!$H:$H,$L$1,base_de_dados!$C:$C,$A803,base_de_dados!$M:$M,"&lt;=2014",base_de_dados!$O:$O,"&gt;=42004")</f>
        <v>0</v>
      </c>
      <c r="I803" s="5">
        <f>SUMIFS(base_de_dados!$T:$T,base_de_dados!$B:$B,$B803,base_de_dados!$G:$G,I$61,base_de_dados!$H:$H,$L$1,base_de_dados!$C:$C,$A803,base_de_dados!$M:$M,"&lt;=2014",base_de_dados!$O:$O,"&gt;=42004")</f>
        <v>0</v>
      </c>
      <c r="J803" s="5">
        <f>SUMIFS(base_de_dados!$T:$T,base_de_dados!$B:$B,$B803,base_de_dados!$G:$G,J$61,base_de_dados!$H:$H,$L$1,base_de_dados!$C:$C,$A803,base_de_dados!$M:$M,"&lt;=2014",base_de_dados!$O:$O,"&gt;=42004")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SUMIFS(base_de_dados!$T:$T,base_de_dados!$B:$B,$B804,base_de_dados!$G:$G,C$61,base_de_dados!$H:$H,$L$1,base_de_dados!$C:$C,$A804,base_de_dados!$M:$M,"&lt;=2014",base_de_dados!$O:$O,"&gt;=42004")</f>
        <v>0</v>
      </c>
      <c r="D804" s="5">
        <f>SUMIFS(base_de_dados!$T:$T,base_de_dados!$B:$B,$B804,base_de_dados!$G:$G,D$61,base_de_dados!$H:$H,$L$1,base_de_dados!$C:$C,$A804,base_de_dados!$M:$M,"&lt;=2014",base_de_dados!$O:$O,"&gt;=42004")</f>
        <v>0</v>
      </c>
      <c r="E804" s="5">
        <f>SUMIFS(base_de_dados!$T:$T,base_de_dados!$B:$B,$B804,base_de_dados!$G:$G,E$61,base_de_dados!$H:$H,$L$1,base_de_dados!$C:$C,$A804,base_de_dados!$M:$M,"&lt;=2014",base_de_dados!$O:$O,"&gt;=42004")</f>
        <v>0</v>
      </c>
      <c r="F804" s="5">
        <f>SUMIFS(base_de_dados!$T:$T,base_de_dados!$B:$B,$B804,base_de_dados!$G:$G,F$61,base_de_dados!$H:$H,$L$1,base_de_dados!$C:$C,$A804,base_de_dados!$M:$M,"&lt;=2014",base_de_dados!$O:$O,"&gt;=42004")</f>
        <v>0</v>
      </c>
      <c r="G804" s="5">
        <f>SUMIFS(base_de_dados!$T:$T,base_de_dados!$B:$B,$B804,base_de_dados!$G:$G,G$61,base_de_dados!$H:$H,$L$1,base_de_dados!$C:$C,$A804,base_de_dados!$M:$M,"&lt;=2014",base_de_dados!$O:$O,"&gt;=42004")</f>
        <v>0</v>
      </c>
      <c r="H804" s="5">
        <f>SUMIFS(base_de_dados!$T:$T,base_de_dados!$B:$B,$B804,base_de_dados!$G:$G,H$61,base_de_dados!$H:$H,$L$1,base_de_dados!$C:$C,$A804,base_de_dados!$M:$M,"&lt;=2014",base_de_dados!$O:$O,"&gt;=42004")</f>
        <v>0</v>
      </c>
      <c r="I804" s="5">
        <f>SUMIFS(base_de_dados!$T:$T,base_de_dados!$B:$B,$B804,base_de_dados!$G:$G,I$61,base_de_dados!$H:$H,$L$1,base_de_dados!$C:$C,$A804,base_de_dados!$M:$M,"&lt;=2014",base_de_dados!$O:$O,"&gt;=42004")</f>
        <v>0</v>
      </c>
      <c r="J804" s="5">
        <f>SUMIFS(base_de_dados!$T:$T,base_de_dados!$B:$B,$B804,base_de_dados!$G:$G,J$61,base_de_dados!$H:$H,$L$1,base_de_dados!$C:$C,$A804,base_de_dados!$M:$M,"&lt;=2014",base_de_dados!$O:$O,"&gt;=42004")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SUMIFS(base_de_dados!$T:$T,base_de_dados!$B:$B,$B805,base_de_dados!$G:$G,C$61,base_de_dados!$H:$H,$L$1,base_de_dados!$C:$C,$A805,base_de_dados!$M:$M,"&lt;=2014",base_de_dados!$O:$O,"&gt;=42004")</f>
        <v>0</v>
      </c>
      <c r="D805" s="5">
        <f>SUMIFS(base_de_dados!$T:$T,base_de_dados!$B:$B,$B805,base_de_dados!$G:$G,D$61,base_de_dados!$H:$H,$L$1,base_de_dados!$C:$C,$A805,base_de_dados!$M:$M,"&lt;=2014",base_de_dados!$O:$O,"&gt;=42004")</f>
        <v>0</v>
      </c>
      <c r="E805" s="5">
        <f>SUMIFS(base_de_dados!$T:$T,base_de_dados!$B:$B,$B805,base_de_dados!$G:$G,E$61,base_de_dados!$H:$H,$L$1,base_de_dados!$C:$C,$A805,base_de_dados!$M:$M,"&lt;=2014",base_de_dados!$O:$O,"&gt;=42004")</f>
        <v>0</v>
      </c>
      <c r="F805" s="5">
        <f>SUMIFS(base_de_dados!$T:$T,base_de_dados!$B:$B,$B805,base_de_dados!$G:$G,F$61,base_de_dados!$H:$H,$L$1,base_de_dados!$C:$C,$A805,base_de_dados!$M:$M,"&lt;=2014",base_de_dados!$O:$O,"&gt;=42004")</f>
        <v>0</v>
      </c>
      <c r="G805" s="5">
        <f>SUMIFS(base_de_dados!$T:$T,base_de_dados!$B:$B,$B805,base_de_dados!$G:$G,G$61,base_de_dados!$H:$H,$L$1,base_de_dados!$C:$C,$A805,base_de_dados!$M:$M,"&lt;=2014",base_de_dados!$O:$O,"&gt;=42004")</f>
        <v>0</v>
      </c>
      <c r="H805" s="5">
        <f>SUMIFS(base_de_dados!$T:$T,base_de_dados!$B:$B,$B805,base_de_dados!$G:$G,H$61,base_de_dados!$H:$H,$L$1,base_de_dados!$C:$C,$A805,base_de_dados!$M:$M,"&lt;=2014",base_de_dados!$O:$O,"&gt;=42004")</f>
        <v>0</v>
      </c>
      <c r="I805" s="5">
        <f>SUMIFS(base_de_dados!$T:$T,base_de_dados!$B:$B,$B805,base_de_dados!$G:$G,I$61,base_de_dados!$H:$H,$L$1,base_de_dados!$C:$C,$A805,base_de_dados!$M:$M,"&lt;=2014",base_de_dados!$O:$O,"&gt;=42004")</f>
        <v>0</v>
      </c>
      <c r="J805" s="5">
        <f>SUMIFS(base_de_dados!$T:$T,base_de_dados!$B:$B,$B805,base_de_dados!$G:$G,J$61,base_de_dados!$H:$H,$L$1,base_de_dados!$C:$C,$A805,base_de_dados!$M:$M,"&lt;=2014",base_de_dados!$O:$O,"&gt;=42004")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SUMIFS(base_de_dados!$T:$T,base_de_dados!$B:$B,$B806,base_de_dados!$G:$G,C$61,base_de_dados!$H:$H,$L$1,base_de_dados!$C:$C,$A806,base_de_dados!$M:$M,"&lt;=2014",base_de_dados!$O:$O,"&gt;=42004")</f>
        <v>0</v>
      </c>
      <c r="D806" s="5">
        <f>SUMIFS(base_de_dados!$T:$T,base_de_dados!$B:$B,$B806,base_de_dados!$G:$G,D$61,base_de_dados!$H:$H,$L$1,base_de_dados!$C:$C,$A806,base_de_dados!$M:$M,"&lt;=2014",base_de_dados!$O:$O,"&gt;=42004")</f>
        <v>0</v>
      </c>
      <c r="E806" s="5">
        <f>SUMIFS(base_de_dados!$T:$T,base_de_dados!$B:$B,$B806,base_de_dados!$G:$G,E$61,base_de_dados!$H:$H,$L$1,base_de_dados!$C:$C,$A806,base_de_dados!$M:$M,"&lt;=2014",base_de_dados!$O:$O,"&gt;=42004")</f>
        <v>0</v>
      </c>
      <c r="F806" s="5">
        <f>SUMIFS(base_de_dados!$T:$T,base_de_dados!$B:$B,$B806,base_de_dados!$G:$G,F$61,base_de_dados!$H:$H,$L$1,base_de_dados!$C:$C,$A806,base_de_dados!$M:$M,"&lt;=2014",base_de_dados!$O:$O,"&gt;=42004")</f>
        <v>0</v>
      </c>
      <c r="G806" s="5">
        <f>SUMIFS(base_de_dados!$T:$T,base_de_dados!$B:$B,$B806,base_de_dados!$G:$G,G$61,base_de_dados!$H:$H,$L$1,base_de_dados!$C:$C,$A806,base_de_dados!$M:$M,"&lt;=2014",base_de_dados!$O:$O,"&gt;=42004")</f>
        <v>0</v>
      </c>
      <c r="H806" s="5">
        <f>SUMIFS(base_de_dados!$T:$T,base_de_dados!$B:$B,$B806,base_de_dados!$G:$G,H$61,base_de_dados!$H:$H,$L$1,base_de_dados!$C:$C,$A806,base_de_dados!$M:$M,"&lt;=2014",base_de_dados!$O:$O,"&gt;=42004")</f>
        <v>0</v>
      </c>
      <c r="I806" s="5">
        <f>SUMIFS(base_de_dados!$T:$T,base_de_dados!$B:$B,$B806,base_de_dados!$G:$G,I$61,base_de_dados!$H:$H,$L$1,base_de_dados!$C:$C,$A806,base_de_dados!$M:$M,"&lt;=2014",base_de_dados!$O:$O,"&gt;=42004")</f>
        <v>0</v>
      </c>
      <c r="J806" s="5">
        <f>SUMIFS(base_de_dados!$T:$T,base_de_dados!$B:$B,$B806,base_de_dados!$G:$G,J$61,base_de_dados!$H:$H,$L$1,base_de_dados!$C:$C,$A806,base_de_dados!$M:$M,"&lt;=2014",base_de_dados!$O:$O,"&gt;=42004")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SUMIFS(base_de_dados!$T:$T,base_de_dados!$B:$B,$B807,base_de_dados!$G:$G,C$61,base_de_dados!$H:$H,$L$1,base_de_dados!$C:$C,$A807,base_de_dados!$M:$M,"&lt;=2014",base_de_dados!$O:$O,"&gt;=42004")</f>
        <v>0</v>
      </c>
      <c r="D807" s="5">
        <f>SUMIFS(base_de_dados!$T:$T,base_de_dados!$B:$B,$B807,base_de_dados!$G:$G,D$61,base_de_dados!$H:$H,$L$1,base_de_dados!$C:$C,$A807,base_de_dados!$M:$M,"&lt;=2014",base_de_dados!$O:$O,"&gt;=42004")</f>
        <v>0</v>
      </c>
      <c r="E807" s="5">
        <f>SUMIFS(base_de_dados!$T:$T,base_de_dados!$B:$B,$B807,base_de_dados!$G:$G,E$61,base_de_dados!$H:$H,$L$1,base_de_dados!$C:$C,$A807,base_de_dados!$M:$M,"&lt;=2014",base_de_dados!$O:$O,"&gt;=42004")</f>
        <v>0</v>
      </c>
      <c r="F807" s="5">
        <f>SUMIFS(base_de_dados!$T:$T,base_de_dados!$B:$B,$B807,base_de_dados!$G:$G,F$61,base_de_dados!$H:$H,$L$1,base_de_dados!$C:$C,$A807,base_de_dados!$M:$M,"&lt;=2014",base_de_dados!$O:$O,"&gt;=42004")</f>
        <v>0</v>
      </c>
      <c r="G807" s="5">
        <f>SUMIFS(base_de_dados!$T:$T,base_de_dados!$B:$B,$B807,base_de_dados!$G:$G,G$61,base_de_dados!$H:$H,$L$1,base_de_dados!$C:$C,$A807,base_de_dados!$M:$M,"&lt;=2014",base_de_dados!$O:$O,"&gt;=42004")</f>
        <v>0</v>
      </c>
      <c r="H807" s="5">
        <f>SUMIFS(base_de_dados!$T:$T,base_de_dados!$B:$B,$B807,base_de_dados!$G:$G,H$61,base_de_dados!$H:$H,$L$1,base_de_dados!$C:$C,$A807,base_de_dados!$M:$M,"&lt;=2014",base_de_dados!$O:$O,"&gt;=42004")</f>
        <v>0</v>
      </c>
      <c r="I807" s="5">
        <f>SUMIFS(base_de_dados!$T:$T,base_de_dados!$B:$B,$B807,base_de_dados!$G:$G,I$61,base_de_dados!$H:$H,$L$1,base_de_dados!$C:$C,$A807,base_de_dados!$M:$M,"&lt;=2014",base_de_dados!$O:$O,"&gt;=42004")</f>
        <v>0</v>
      </c>
      <c r="J807" s="5">
        <f>SUMIFS(base_de_dados!$T:$T,base_de_dados!$B:$B,$B807,base_de_dados!$G:$G,J$61,base_de_dados!$H:$H,$L$1,base_de_dados!$C:$C,$A807,base_de_dados!$M:$M,"&lt;=2014",base_de_dados!$O:$O,"&gt;=42004")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SUMIFS(base_de_dados!$T:$T,base_de_dados!$B:$B,$B808,base_de_dados!$G:$G,C$61,base_de_dados!$H:$H,$L$1,base_de_dados!$C:$C,$A808,base_de_dados!$M:$M,"&lt;=2014",base_de_dados!$O:$O,"&gt;=42004")</f>
        <v>0</v>
      </c>
      <c r="D808" s="5">
        <f>SUMIFS(base_de_dados!$T:$T,base_de_dados!$B:$B,$B808,base_de_dados!$G:$G,D$61,base_de_dados!$H:$H,$L$1,base_de_dados!$C:$C,$A808,base_de_dados!$M:$M,"&lt;=2014",base_de_dados!$O:$O,"&gt;=42004")</f>
        <v>0</v>
      </c>
      <c r="E808" s="5">
        <f>SUMIFS(base_de_dados!$T:$T,base_de_dados!$B:$B,$B808,base_de_dados!$G:$G,E$61,base_de_dados!$H:$H,$L$1,base_de_dados!$C:$C,$A808,base_de_dados!$M:$M,"&lt;=2014",base_de_dados!$O:$O,"&gt;=42004")</f>
        <v>0</v>
      </c>
      <c r="F808" s="5">
        <f>SUMIFS(base_de_dados!$T:$T,base_de_dados!$B:$B,$B808,base_de_dados!$G:$G,F$61,base_de_dados!$H:$H,$L$1,base_de_dados!$C:$C,$A808,base_de_dados!$M:$M,"&lt;=2014",base_de_dados!$O:$O,"&gt;=42004")</f>
        <v>0</v>
      </c>
      <c r="G808" s="5">
        <f>SUMIFS(base_de_dados!$T:$T,base_de_dados!$B:$B,$B808,base_de_dados!$G:$G,G$61,base_de_dados!$H:$H,$L$1,base_de_dados!$C:$C,$A808,base_de_dados!$M:$M,"&lt;=2014",base_de_dados!$O:$O,"&gt;=42004")</f>
        <v>0</v>
      </c>
      <c r="H808" s="5">
        <f>SUMIFS(base_de_dados!$T:$T,base_de_dados!$B:$B,$B808,base_de_dados!$G:$G,H$61,base_de_dados!$H:$H,$L$1,base_de_dados!$C:$C,$A808,base_de_dados!$M:$M,"&lt;=2014",base_de_dados!$O:$O,"&gt;=42004")</f>
        <v>0</v>
      </c>
      <c r="I808" s="5">
        <f>SUMIFS(base_de_dados!$T:$T,base_de_dados!$B:$B,$B808,base_de_dados!$G:$G,I$61,base_de_dados!$H:$H,$L$1,base_de_dados!$C:$C,$A808,base_de_dados!$M:$M,"&lt;=2014",base_de_dados!$O:$O,"&gt;=42004")</f>
        <v>0</v>
      </c>
      <c r="J808" s="5">
        <f>SUMIFS(base_de_dados!$T:$T,base_de_dados!$B:$B,$B808,base_de_dados!$G:$G,J$61,base_de_dados!$H:$H,$L$1,base_de_dados!$C:$C,$A808,base_de_dados!$M:$M,"&lt;=2014",base_de_dados!$O:$O,"&gt;=42004")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SUMIFS(base_de_dados!$T:$T,base_de_dados!$B:$B,$B809,base_de_dados!$G:$G,C$61,base_de_dados!$H:$H,$L$1,base_de_dados!$C:$C,$A809,base_de_dados!$M:$M,"&lt;=2014",base_de_dados!$O:$O,"&gt;=42004")</f>
        <v>0</v>
      </c>
      <c r="D809" s="5">
        <f>SUMIFS(base_de_dados!$T:$T,base_de_dados!$B:$B,$B809,base_de_dados!$G:$G,D$61,base_de_dados!$H:$H,$L$1,base_de_dados!$C:$C,$A809,base_de_dados!$M:$M,"&lt;=2014",base_de_dados!$O:$O,"&gt;=42004")</f>
        <v>0</v>
      </c>
      <c r="E809" s="5">
        <f>SUMIFS(base_de_dados!$T:$T,base_de_dados!$B:$B,$B809,base_de_dados!$G:$G,E$61,base_de_dados!$H:$H,$L$1,base_de_dados!$C:$C,$A809,base_de_dados!$M:$M,"&lt;=2014",base_de_dados!$O:$O,"&gt;=42004")</f>
        <v>0</v>
      </c>
      <c r="F809" s="5">
        <f>SUMIFS(base_de_dados!$T:$T,base_de_dados!$B:$B,$B809,base_de_dados!$G:$G,F$61,base_de_dados!$H:$H,$L$1,base_de_dados!$C:$C,$A809,base_de_dados!$M:$M,"&lt;=2014",base_de_dados!$O:$O,"&gt;=42004")</f>
        <v>0</v>
      </c>
      <c r="G809" s="5">
        <f>SUMIFS(base_de_dados!$T:$T,base_de_dados!$B:$B,$B809,base_de_dados!$G:$G,G$61,base_de_dados!$H:$H,$L$1,base_de_dados!$C:$C,$A809,base_de_dados!$M:$M,"&lt;=2014",base_de_dados!$O:$O,"&gt;=42004")</f>
        <v>0</v>
      </c>
      <c r="H809" s="5">
        <f>SUMIFS(base_de_dados!$T:$T,base_de_dados!$B:$B,$B809,base_de_dados!$G:$G,H$61,base_de_dados!$H:$H,$L$1,base_de_dados!$C:$C,$A809,base_de_dados!$M:$M,"&lt;=2014",base_de_dados!$O:$O,"&gt;=42004")</f>
        <v>0</v>
      </c>
      <c r="I809" s="5">
        <f>SUMIFS(base_de_dados!$T:$T,base_de_dados!$B:$B,$B809,base_de_dados!$G:$G,I$61,base_de_dados!$H:$H,$L$1,base_de_dados!$C:$C,$A809,base_de_dados!$M:$M,"&lt;=2014",base_de_dados!$O:$O,"&gt;=42004")</f>
        <v>0</v>
      </c>
      <c r="J809" s="5">
        <f>SUMIFS(base_de_dados!$T:$T,base_de_dados!$B:$B,$B809,base_de_dados!$G:$G,J$61,base_de_dados!$H:$H,$L$1,base_de_dados!$C:$C,$A809,base_de_dados!$M:$M,"&lt;=2014",base_de_dados!$O:$O,"&gt;=42004")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SUMIFS(base_de_dados!$T:$T,base_de_dados!$B:$B,$B810,base_de_dados!$G:$G,C$61,base_de_dados!$H:$H,$L$1,base_de_dados!$C:$C,$A810,base_de_dados!$M:$M,"&lt;=2014",base_de_dados!$O:$O,"&gt;=42004")</f>
        <v>0</v>
      </c>
      <c r="D810" s="5">
        <f>SUMIFS(base_de_dados!$T:$T,base_de_dados!$B:$B,$B810,base_de_dados!$G:$G,D$61,base_de_dados!$H:$H,$L$1,base_de_dados!$C:$C,$A810,base_de_dados!$M:$M,"&lt;=2014",base_de_dados!$O:$O,"&gt;=42004")</f>
        <v>0</v>
      </c>
      <c r="E810" s="5">
        <f>SUMIFS(base_de_dados!$T:$T,base_de_dados!$B:$B,$B810,base_de_dados!$G:$G,E$61,base_de_dados!$H:$H,$L$1,base_de_dados!$C:$C,$A810,base_de_dados!$M:$M,"&lt;=2014",base_de_dados!$O:$O,"&gt;=42004")</f>
        <v>0</v>
      </c>
      <c r="F810" s="5">
        <f>SUMIFS(base_de_dados!$T:$T,base_de_dados!$B:$B,$B810,base_de_dados!$G:$G,F$61,base_de_dados!$H:$H,$L$1,base_de_dados!$C:$C,$A810,base_de_dados!$M:$M,"&lt;=2014",base_de_dados!$O:$O,"&gt;=42004")</f>
        <v>0</v>
      </c>
      <c r="G810" s="5">
        <f>SUMIFS(base_de_dados!$T:$T,base_de_dados!$B:$B,$B810,base_de_dados!$G:$G,G$61,base_de_dados!$H:$H,$L$1,base_de_dados!$C:$C,$A810,base_de_dados!$M:$M,"&lt;=2014",base_de_dados!$O:$O,"&gt;=42004")</f>
        <v>0</v>
      </c>
      <c r="H810" s="5">
        <f>SUMIFS(base_de_dados!$T:$T,base_de_dados!$B:$B,$B810,base_de_dados!$G:$G,H$61,base_de_dados!$H:$H,$L$1,base_de_dados!$C:$C,$A810,base_de_dados!$M:$M,"&lt;=2014",base_de_dados!$O:$O,"&gt;=42004")</f>
        <v>0</v>
      </c>
      <c r="I810" s="5">
        <f>SUMIFS(base_de_dados!$T:$T,base_de_dados!$B:$B,$B810,base_de_dados!$G:$G,I$61,base_de_dados!$H:$H,$L$1,base_de_dados!$C:$C,$A810,base_de_dados!$M:$M,"&lt;=2014",base_de_dados!$O:$O,"&gt;=42004")</f>
        <v>0</v>
      </c>
      <c r="J810" s="5">
        <f>SUMIFS(base_de_dados!$T:$T,base_de_dados!$B:$B,$B810,base_de_dados!$G:$G,J$61,base_de_dados!$H:$H,$L$1,base_de_dados!$C:$C,$A810,base_de_dados!$M:$M,"&lt;=2014",base_de_dados!$O:$O,"&gt;=42004")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SUMIFS(base_de_dados!$T:$T,base_de_dados!$B:$B,$B811,base_de_dados!$G:$G,C$61,base_de_dados!$H:$H,$L$1,base_de_dados!$C:$C,$A811,base_de_dados!$M:$M,"&lt;=2014",base_de_dados!$O:$O,"&gt;=42004")</f>
        <v>0</v>
      </c>
      <c r="D811" s="5">
        <f>SUMIFS(base_de_dados!$T:$T,base_de_dados!$B:$B,$B811,base_de_dados!$G:$G,D$61,base_de_dados!$H:$H,$L$1,base_de_dados!$C:$C,$A811,base_de_dados!$M:$M,"&lt;=2014",base_de_dados!$O:$O,"&gt;=42004")</f>
        <v>0</v>
      </c>
      <c r="E811" s="5">
        <f>SUMIFS(base_de_dados!$T:$T,base_de_dados!$B:$B,$B811,base_de_dados!$G:$G,E$61,base_de_dados!$H:$H,$L$1,base_de_dados!$C:$C,$A811,base_de_dados!$M:$M,"&lt;=2014",base_de_dados!$O:$O,"&gt;=42004")</f>
        <v>0</v>
      </c>
      <c r="F811" s="5">
        <f>SUMIFS(base_de_dados!$T:$T,base_de_dados!$B:$B,$B811,base_de_dados!$G:$G,F$61,base_de_dados!$H:$H,$L$1,base_de_dados!$C:$C,$A811,base_de_dados!$M:$M,"&lt;=2014",base_de_dados!$O:$O,"&gt;=42004")</f>
        <v>0</v>
      </c>
      <c r="G811" s="5">
        <f>SUMIFS(base_de_dados!$T:$T,base_de_dados!$B:$B,$B811,base_de_dados!$G:$G,G$61,base_de_dados!$H:$H,$L$1,base_de_dados!$C:$C,$A811,base_de_dados!$M:$M,"&lt;=2014",base_de_dados!$O:$O,"&gt;=42004")</f>
        <v>0</v>
      </c>
      <c r="H811" s="5">
        <f>SUMIFS(base_de_dados!$T:$T,base_de_dados!$B:$B,$B811,base_de_dados!$G:$G,H$61,base_de_dados!$H:$H,$L$1,base_de_dados!$C:$C,$A811,base_de_dados!$M:$M,"&lt;=2014",base_de_dados!$O:$O,"&gt;=42004")</f>
        <v>0</v>
      </c>
      <c r="I811" s="5">
        <f>SUMIFS(base_de_dados!$T:$T,base_de_dados!$B:$B,$B811,base_de_dados!$G:$G,I$61,base_de_dados!$H:$H,$L$1,base_de_dados!$C:$C,$A811,base_de_dados!$M:$M,"&lt;=2014",base_de_dados!$O:$O,"&gt;=42004")</f>
        <v>0</v>
      </c>
      <c r="J811" s="5">
        <f>SUMIFS(base_de_dados!$T:$T,base_de_dados!$B:$B,$B811,base_de_dados!$G:$G,J$61,base_de_dados!$H:$H,$L$1,base_de_dados!$C:$C,$A811,base_de_dados!$M:$M,"&lt;=2014",base_de_dados!$O:$O,"&gt;=42004")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SUMIFS(base_de_dados!$T:$T,base_de_dados!$B:$B,$B812,base_de_dados!$G:$G,C$61,base_de_dados!$H:$H,$L$1,base_de_dados!$C:$C,$A812,base_de_dados!$M:$M,"&lt;=2014",base_de_dados!$O:$O,"&gt;=42004")</f>
        <v>0</v>
      </c>
      <c r="D812" s="5">
        <f>SUMIFS(base_de_dados!$T:$T,base_de_dados!$B:$B,$B812,base_de_dados!$G:$G,D$61,base_de_dados!$H:$H,$L$1,base_de_dados!$C:$C,$A812,base_de_dados!$M:$M,"&lt;=2014",base_de_dados!$O:$O,"&gt;=42004")</f>
        <v>0</v>
      </c>
      <c r="E812" s="5">
        <f>SUMIFS(base_de_dados!$T:$T,base_de_dados!$B:$B,$B812,base_de_dados!$G:$G,E$61,base_de_dados!$H:$H,$L$1,base_de_dados!$C:$C,$A812,base_de_dados!$M:$M,"&lt;=2014",base_de_dados!$O:$O,"&gt;=42004")</f>
        <v>0</v>
      </c>
      <c r="F812" s="5">
        <f>SUMIFS(base_de_dados!$T:$T,base_de_dados!$B:$B,$B812,base_de_dados!$G:$G,F$61,base_de_dados!$H:$H,$L$1,base_de_dados!$C:$C,$A812,base_de_dados!$M:$M,"&lt;=2014",base_de_dados!$O:$O,"&gt;=42004")</f>
        <v>0</v>
      </c>
      <c r="G812" s="5">
        <f>SUMIFS(base_de_dados!$T:$T,base_de_dados!$B:$B,$B812,base_de_dados!$G:$G,G$61,base_de_dados!$H:$H,$L$1,base_de_dados!$C:$C,$A812,base_de_dados!$M:$M,"&lt;=2014",base_de_dados!$O:$O,"&gt;=42004")</f>
        <v>0</v>
      </c>
      <c r="H812" s="5">
        <f>SUMIFS(base_de_dados!$T:$T,base_de_dados!$B:$B,$B812,base_de_dados!$G:$G,H$61,base_de_dados!$H:$H,$L$1,base_de_dados!$C:$C,$A812,base_de_dados!$M:$M,"&lt;=2014",base_de_dados!$O:$O,"&gt;=42004")</f>
        <v>0</v>
      </c>
      <c r="I812" s="5">
        <f>SUMIFS(base_de_dados!$T:$T,base_de_dados!$B:$B,$B812,base_de_dados!$G:$G,I$61,base_de_dados!$H:$H,$L$1,base_de_dados!$C:$C,$A812,base_de_dados!$M:$M,"&lt;=2014",base_de_dados!$O:$O,"&gt;=42004")</f>
        <v>0</v>
      </c>
      <c r="J812" s="5">
        <f>SUMIFS(base_de_dados!$T:$T,base_de_dados!$B:$B,$B812,base_de_dados!$G:$G,J$61,base_de_dados!$H:$H,$L$1,base_de_dados!$C:$C,$A812,base_de_dados!$M:$M,"&lt;=2014",base_de_dados!$O:$O,"&gt;=42004")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SUMIFS(base_de_dados!$T:$T,base_de_dados!$B:$B,$B813,base_de_dados!$G:$G,C$61,base_de_dados!$H:$H,$L$1,base_de_dados!$C:$C,$A813,base_de_dados!$M:$M,"&lt;=2014",base_de_dados!$O:$O,"&gt;=42004")</f>
        <v>0</v>
      </c>
      <c r="D813" s="5">
        <f>SUMIFS(base_de_dados!$T:$T,base_de_dados!$B:$B,$B813,base_de_dados!$G:$G,D$61,base_de_dados!$H:$H,$L$1,base_de_dados!$C:$C,$A813,base_de_dados!$M:$M,"&lt;=2014",base_de_dados!$O:$O,"&gt;=42004")</f>
        <v>0</v>
      </c>
      <c r="E813" s="5">
        <f>SUMIFS(base_de_dados!$T:$T,base_de_dados!$B:$B,$B813,base_de_dados!$G:$G,E$61,base_de_dados!$H:$H,$L$1,base_de_dados!$C:$C,$A813,base_de_dados!$M:$M,"&lt;=2014",base_de_dados!$O:$O,"&gt;=42004")</f>
        <v>0</v>
      </c>
      <c r="F813" s="5">
        <f>SUMIFS(base_de_dados!$T:$T,base_de_dados!$B:$B,$B813,base_de_dados!$G:$G,F$61,base_de_dados!$H:$H,$L$1,base_de_dados!$C:$C,$A813,base_de_dados!$M:$M,"&lt;=2014",base_de_dados!$O:$O,"&gt;=42004")</f>
        <v>0</v>
      </c>
      <c r="G813" s="5">
        <f>SUMIFS(base_de_dados!$T:$T,base_de_dados!$B:$B,$B813,base_de_dados!$G:$G,G$61,base_de_dados!$H:$H,$L$1,base_de_dados!$C:$C,$A813,base_de_dados!$M:$M,"&lt;=2014",base_de_dados!$O:$O,"&gt;=42004")</f>
        <v>0</v>
      </c>
      <c r="H813" s="5">
        <f>SUMIFS(base_de_dados!$T:$T,base_de_dados!$B:$B,$B813,base_de_dados!$G:$G,H$61,base_de_dados!$H:$H,$L$1,base_de_dados!$C:$C,$A813,base_de_dados!$M:$M,"&lt;=2014",base_de_dados!$O:$O,"&gt;=42004")</f>
        <v>0</v>
      </c>
      <c r="I813" s="5">
        <f>SUMIFS(base_de_dados!$T:$T,base_de_dados!$B:$B,$B813,base_de_dados!$G:$G,I$61,base_de_dados!$H:$H,$L$1,base_de_dados!$C:$C,$A813,base_de_dados!$M:$M,"&lt;=2014",base_de_dados!$O:$O,"&gt;=42004")</f>
        <v>0</v>
      </c>
      <c r="J813" s="5">
        <f>SUMIFS(base_de_dados!$T:$T,base_de_dados!$B:$B,$B813,base_de_dados!$G:$G,J$61,base_de_dados!$H:$H,$L$1,base_de_dados!$C:$C,$A813,base_de_dados!$M:$M,"&lt;=2014",base_de_dados!$O:$O,"&gt;=42004")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SUMIFS(base_de_dados!$T:$T,base_de_dados!$B:$B,$B814,base_de_dados!$G:$G,C$61,base_de_dados!$H:$H,$L$1,base_de_dados!$C:$C,$A814,base_de_dados!$M:$M,"&lt;=2014",base_de_dados!$O:$O,"&gt;=42004")</f>
        <v>0</v>
      </c>
      <c r="D814" s="5">
        <f>SUMIFS(base_de_dados!$T:$T,base_de_dados!$B:$B,$B814,base_de_dados!$G:$G,D$61,base_de_dados!$H:$H,$L$1,base_de_dados!$C:$C,$A814,base_de_dados!$M:$M,"&lt;=2014",base_de_dados!$O:$O,"&gt;=42004")</f>
        <v>0</v>
      </c>
      <c r="E814" s="5">
        <f>SUMIFS(base_de_dados!$T:$T,base_de_dados!$B:$B,$B814,base_de_dados!$G:$G,E$61,base_de_dados!$H:$H,$L$1,base_de_dados!$C:$C,$A814,base_de_dados!$M:$M,"&lt;=2014",base_de_dados!$O:$O,"&gt;=42004")</f>
        <v>0</v>
      </c>
      <c r="F814" s="5">
        <f>SUMIFS(base_de_dados!$T:$T,base_de_dados!$B:$B,$B814,base_de_dados!$G:$G,F$61,base_de_dados!$H:$H,$L$1,base_de_dados!$C:$C,$A814,base_de_dados!$M:$M,"&lt;=2014",base_de_dados!$O:$O,"&gt;=42004")</f>
        <v>0</v>
      </c>
      <c r="G814" s="5">
        <f>SUMIFS(base_de_dados!$T:$T,base_de_dados!$B:$B,$B814,base_de_dados!$G:$G,G$61,base_de_dados!$H:$H,$L$1,base_de_dados!$C:$C,$A814,base_de_dados!$M:$M,"&lt;=2014",base_de_dados!$O:$O,"&gt;=42004")</f>
        <v>0</v>
      </c>
      <c r="H814" s="5">
        <f>SUMIFS(base_de_dados!$T:$T,base_de_dados!$B:$B,$B814,base_de_dados!$G:$G,H$61,base_de_dados!$H:$H,$L$1,base_de_dados!$C:$C,$A814,base_de_dados!$M:$M,"&lt;=2014",base_de_dados!$O:$O,"&gt;=42004")</f>
        <v>0</v>
      </c>
      <c r="I814" s="5">
        <f>SUMIFS(base_de_dados!$T:$T,base_de_dados!$B:$B,$B814,base_de_dados!$G:$G,I$61,base_de_dados!$H:$H,$L$1,base_de_dados!$C:$C,$A814,base_de_dados!$M:$M,"&lt;=2014",base_de_dados!$O:$O,"&gt;=42004")</f>
        <v>0</v>
      </c>
      <c r="J814" s="5">
        <f>SUMIFS(base_de_dados!$T:$T,base_de_dados!$B:$B,$B814,base_de_dados!$G:$G,J$61,base_de_dados!$H:$H,$L$1,base_de_dados!$C:$C,$A814,base_de_dados!$M:$M,"&lt;=2014",base_de_dados!$O:$O,"&gt;=42004")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SUMIFS(base_de_dados!$T:$T,base_de_dados!$B:$B,$B815,base_de_dados!$G:$G,C$61,base_de_dados!$H:$H,$L$1,base_de_dados!$C:$C,$A815,base_de_dados!$M:$M,"&lt;=2014",base_de_dados!$O:$O,"&gt;=42004")</f>
        <v>0</v>
      </c>
      <c r="D815" s="5">
        <f>SUMIFS(base_de_dados!$T:$T,base_de_dados!$B:$B,$B815,base_de_dados!$G:$G,D$61,base_de_dados!$H:$H,$L$1,base_de_dados!$C:$C,$A815,base_de_dados!$M:$M,"&lt;=2014",base_de_dados!$O:$O,"&gt;=42004")</f>
        <v>0</v>
      </c>
      <c r="E815" s="5">
        <f>SUMIFS(base_de_dados!$T:$T,base_de_dados!$B:$B,$B815,base_de_dados!$G:$G,E$61,base_de_dados!$H:$H,$L$1,base_de_dados!$C:$C,$A815,base_de_dados!$M:$M,"&lt;=2014",base_de_dados!$O:$O,"&gt;=42004")</f>
        <v>0</v>
      </c>
      <c r="F815" s="5">
        <f>SUMIFS(base_de_dados!$T:$T,base_de_dados!$B:$B,$B815,base_de_dados!$G:$G,F$61,base_de_dados!$H:$H,$L$1,base_de_dados!$C:$C,$A815,base_de_dados!$M:$M,"&lt;=2014",base_de_dados!$O:$O,"&gt;=42004")</f>
        <v>7.2648420852359216E-2</v>
      </c>
      <c r="G815" s="5">
        <f>SUMIFS(base_de_dados!$T:$T,base_de_dados!$B:$B,$B815,base_de_dados!$G:$G,G$61,base_de_dados!$H:$H,$L$1,base_de_dados!$C:$C,$A815,base_de_dados!$M:$M,"&lt;=2014",base_de_dados!$O:$O,"&gt;=42004")</f>
        <v>0</v>
      </c>
      <c r="H815" s="5">
        <f>SUMIFS(base_de_dados!$T:$T,base_de_dados!$B:$B,$B815,base_de_dados!$G:$G,H$61,base_de_dados!$H:$H,$L$1,base_de_dados!$C:$C,$A815,base_de_dados!$M:$M,"&lt;=2014",base_de_dados!$O:$O,"&gt;=42004")</f>
        <v>0</v>
      </c>
      <c r="I815" s="5">
        <f>SUMIFS(base_de_dados!$T:$T,base_de_dados!$B:$B,$B815,base_de_dados!$G:$G,I$61,base_de_dados!$H:$H,$L$1,base_de_dados!$C:$C,$A815,base_de_dados!$M:$M,"&lt;=2014",base_de_dados!$O:$O,"&gt;=42004")</f>
        <v>0</v>
      </c>
      <c r="J815" s="5">
        <f>SUMIFS(base_de_dados!$T:$T,base_de_dados!$B:$B,$B815,base_de_dados!$G:$G,J$61,base_de_dados!$H:$H,$L$1,base_de_dados!$C:$C,$A815,base_de_dados!$M:$M,"&lt;=2014",base_de_dados!$O:$O,"&gt;=42004")</f>
        <v>0</v>
      </c>
      <c r="K815" s="32">
        <f t="shared" si="17"/>
        <v>7.2648420852359216E-2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SUMIFS(base_de_dados!$T:$T,base_de_dados!$B:$B,$B816,base_de_dados!$G:$G,C$61,base_de_dados!$H:$H,$L$1,base_de_dados!$C:$C,$A816,base_de_dados!$M:$M,"&lt;=2014",base_de_dados!$O:$O,"&gt;=42004")</f>
        <v>0</v>
      </c>
      <c r="D816" s="5">
        <f>SUMIFS(base_de_dados!$T:$T,base_de_dados!$B:$B,$B816,base_de_dados!$G:$G,D$61,base_de_dados!$H:$H,$L$1,base_de_dados!$C:$C,$A816,base_de_dados!$M:$M,"&lt;=2014",base_de_dados!$O:$O,"&gt;=42004")</f>
        <v>0</v>
      </c>
      <c r="E816" s="5">
        <f>SUMIFS(base_de_dados!$T:$T,base_de_dados!$B:$B,$B816,base_de_dados!$G:$G,E$61,base_de_dados!$H:$H,$L$1,base_de_dados!$C:$C,$A816,base_de_dados!$M:$M,"&lt;=2014",base_de_dados!$O:$O,"&gt;=42004")</f>
        <v>0</v>
      </c>
      <c r="F816" s="5">
        <f>SUMIFS(base_de_dados!$T:$T,base_de_dados!$B:$B,$B816,base_de_dados!$G:$G,F$61,base_de_dados!$H:$H,$L$1,base_de_dados!$C:$C,$A816,base_de_dados!$M:$M,"&lt;=2014",base_de_dados!$O:$O,"&gt;=42004")</f>
        <v>0</v>
      </c>
      <c r="G816" s="5">
        <f>SUMIFS(base_de_dados!$T:$T,base_de_dados!$B:$B,$B816,base_de_dados!$G:$G,G$61,base_de_dados!$H:$H,$L$1,base_de_dados!$C:$C,$A816,base_de_dados!$M:$M,"&lt;=2014",base_de_dados!$O:$O,"&gt;=42004")</f>
        <v>0</v>
      </c>
      <c r="H816" s="5">
        <f>SUMIFS(base_de_dados!$T:$T,base_de_dados!$B:$B,$B816,base_de_dados!$G:$G,H$61,base_de_dados!$H:$H,$L$1,base_de_dados!$C:$C,$A816,base_de_dados!$M:$M,"&lt;=2014",base_de_dados!$O:$O,"&gt;=42004")</f>
        <v>0</v>
      </c>
      <c r="I816" s="5">
        <f>SUMIFS(base_de_dados!$T:$T,base_de_dados!$B:$B,$B816,base_de_dados!$G:$G,I$61,base_de_dados!$H:$H,$L$1,base_de_dados!$C:$C,$A816,base_de_dados!$M:$M,"&lt;=2014",base_de_dados!$O:$O,"&gt;=42004")</f>
        <v>0</v>
      </c>
      <c r="J816" s="5">
        <f>SUMIFS(base_de_dados!$T:$T,base_de_dados!$B:$B,$B816,base_de_dados!$G:$G,J$61,base_de_dados!$H:$H,$L$1,base_de_dados!$C:$C,$A816,base_de_dados!$M:$M,"&lt;=2014",base_de_dados!$O:$O,"&gt;=42004")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SUMIFS(base_de_dados!$T:$T,base_de_dados!$B:$B,$B817,base_de_dados!$G:$G,C$61,base_de_dados!$H:$H,$L$1,base_de_dados!$C:$C,$A817,base_de_dados!$M:$M,"&lt;=2014",base_de_dados!$O:$O,"&gt;=42004")</f>
        <v>0</v>
      </c>
      <c r="D817" s="5">
        <f>SUMIFS(base_de_dados!$T:$T,base_de_dados!$B:$B,$B817,base_de_dados!$G:$G,D$61,base_de_dados!$H:$H,$L$1,base_de_dados!$C:$C,$A817,base_de_dados!$M:$M,"&lt;=2014",base_de_dados!$O:$O,"&gt;=42004")</f>
        <v>0</v>
      </c>
      <c r="E817" s="5">
        <f>SUMIFS(base_de_dados!$T:$T,base_de_dados!$B:$B,$B817,base_de_dados!$G:$G,E$61,base_de_dados!$H:$H,$L$1,base_de_dados!$C:$C,$A817,base_de_dados!$M:$M,"&lt;=2014",base_de_dados!$O:$O,"&gt;=42004")</f>
        <v>0</v>
      </c>
      <c r="F817" s="5">
        <f>SUMIFS(base_de_dados!$T:$T,base_de_dados!$B:$B,$B817,base_de_dados!$G:$G,F$61,base_de_dados!$H:$H,$L$1,base_de_dados!$C:$C,$A817,base_de_dados!$M:$M,"&lt;=2014",base_de_dados!$O:$O,"&gt;=42004")</f>
        <v>0</v>
      </c>
      <c r="G817" s="5">
        <f>SUMIFS(base_de_dados!$T:$T,base_de_dados!$B:$B,$B817,base_de_dados!$G:$G,G$61,base_de_dados!$H:$H,$L$1,base_de_dados!$C:$C,$A817,base_de_dados!$M:$M,"&lt;=2014",base_de_dados!$O:$O,"&gt;=42004")</f>
        <v>0</v>
      </c>
      <c r="H817" s="5">
        <f>SUMIFS(base_de_dados!$T:$T,base_de_dados!$B:$B,$B817,base_de_dados!$G:$G,H$61,base_de_dados!$H:$H,$L$1,base_de_dados!$C:$C,$A817,base_de_dados!$M:$M,"&lt;=2014",base_de_dados!$O:$O,"&gt;=42004")</f>
        <v>0</v>
      </c>
      <c r="I817" s="5">
        <f>SUMIFS(base_de_dados!$T:$T,base_de_dados!$B:$B,$B817,base_de_dados!$G:$G,I$61,base_de_dados!$H:$H,$L$1,base_de_dados!$C:$C,$A817,base_de_dados!$M:$M,"&lt;=2014",base_de_dados!$O:$O,"&gt;=42004")</f>
        <v>0</v>
      </c>
      <c r="J817" s="5">
        <f>SUMIFS(base_de_dados!$T:$T,base_de_dados!$B:$B,$B817,base_de_dados!$G:$G,J$61,base_de_dados!$H:$H,$L$1,base_de_dados!$C:$C,$A817,base_de_dados!$M:$M,"&lt;=2014",base_de_dados!$O:$O,"&gt;=42004")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SUMIFS(base_de_dados!$T:$T,base_de_dados!$B:$B,$B818,base_de_dados!$G:$G,C$61,base_de_dados!$H:$H,$L$1,base_de_dados!$C:$C,$A818,base_de_dados!$M:$M,"&lt;=2014",base_de_dados!$O:$O,"&gt;=42004")</f>
        <v>0</v>
      </c>
      <c r="D818" s="5">
        <f>SUMIFS(base_de_dados!$T:$T,base_de_dados!$B:$B,$B818,base_de_dados!$G:$G,D$61,base_de_dados!$H:$H,$L$1,base_de_dados!$C:$C,$A818,base_de_dados!$M:$M,"&lt;=2014",base_de_dados!$O:$O,"&gt;=42004")</f>
        <v>0</v>
      </c>
      <c r="E818" s="5">
        <f>SUMIFS(base_de_dados!$T:$T,base_de_dados!$B:$B,$B818,base_de_dados!$G:$G,E$61,base_de_dados!$H:$H,$L$1,base_de_dados!$C:$C,$A818,base_de_dados!$M:$M,"&lt;=2014",base_de_dados!$O:$O,"&gt;=42004")</f>
        <v>0</v>
      </c>
      <c r="F818" s="5">
        <f>SUMIFS(base_de_dados!$T:$T,base_de_dados!$B:$B,$B818,base_de_dados!$G:$G,F$61,base_de_dados!$H:$H,$L$1,base_de_dados!$C:$C,$A818,base_de_dados!$M:$M,"&lt;=2014",base_de_dados!$O:$O,"&gt;=42004")</f>
        <v>0</v>
      </c>
      <c r="G818" s="5">
        <f>SUMIFS(base_de_dados!$T:$T,base_de_dados!$B:$B,$B818,base_de_dados!$G:$G,G$61,base_de_dados!$H:$H,$L$1,base_de_dados!$C:$C,$A818,base_de_dados!$M:$M,"&lt;=2014",base_de_dados!$O:$O,"&gt;=42004")</f>
        <v>0</v>
      </c>
      <c r="H818" s="5">
        <f>SUMIFS(base_de_dados!$T:$T,base_de_dados!$B:$B,$B818,base_de_dados!$G:$G,H$61,base_de_dados!$H:$H,$L$1,base_de_dados!$C:$C,$A818,base_de_dados!$M:$M,"&lt;=2014",base_de_dados!$O:$O,"&gt;=42004")</f>
        <v>0</v>
      </c>
      <c r="I818" s="5">
        <f>SUMIFS(base_de_dados!$T:$T,base_de_dados!$B:$B,$B818,base_de_dados!$G:$G,I$61,base_de_dados!$H:$H,$L$1,base_de_dados!$C:$C,$A818,base_de_dados!$M:$M,"&lt;=2014",base_de_dados!$O:$O,"&gt;=42004")</f>
        <v>0</v>
      </c>
      <c r="J818" s="5">
        <f>SUMIFS(base_de_dados!$T:$T,base_de_dados!$B:$B,$B818,base_de_dados!$G:$G,J$61,base_de_dados!$H:$H,$L$1,base_de_dados!$C:$C,$A818,base_de_dados!$M:$M,"&lt;=2014",base_de_dados!$O:$O,"&gt;=42004")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SUMIFS(base_de_dados!$T:$T,base_de_dados!$B:$B,$B819,base_de_dados!$G:$G,C$61,base_de_dados!$H:$H,$L$1,base_de_dados!$C:$C,$A819,base_de_dados!$M:$M,"&lt;=2014",base_de_dados!$O:$O,"&gt;=42004")</f>
        <v>0</v>
      </c>
      <c r="D819" s="5">
        <f>SUMIFS(base_de_dados!$T:$T,base_de_dados!$B:$B,$B819,base_de_dados!$G:$G,D$61,base_de_dados!$H:$H,$L$1,base_de_dados!$C:$C,$A819,base_de_dados!$M:$M,"&lt;=2014",base_de_dados!$O:$O,"&gt;=42004")</f>
        <v>0</v>
      </c>
      <c r="E819" s="5">
        <f>SUMIFS(base_de_dados!$T:$T,base_de_dados!$B:$B,$B819,base_de_dados!$G:$G,E$61,base_de_dados!$H:$H,$L$1,base_de_dados!$C:$C,$A819,base_de_dados!$M:$M,"&lt;=2014",base_de_dados!$O:$O,"&gt;=42004")</f>
        <v>0</v>
      </c>
      <c r="F819" s="5">
        <f>SUMIFS(base_de_dados!$T:$T,base_de_dados!$B:$B,$B819,base_de_dados!$G:$G,F$61,base_de_dados!$H:$H,$L$1,base_de_dados!$C:$C,$A819,base_de_dados!$M:$M,"&lt;=2014",base_de_dados!$O:$O,"&gt;=42004")</f>
        <v>5.7177511415525115E-2</v>
      </c>
      <c r="G819" s="5">
        <f>SUMIFS(base_de_dados!$T:$T,base_de_dados!$B:$B,$B819,base_de_dados!$G:$G,G$61,base_de_dados!$H:$H,$L$1,base_de_dados!$C:$C,$A819,base_de_dados!$M:$M,"&lt;=2014",base_de_dados!$O:$O,"&gt;=42004")</f>
        <v>0</v>
      </c>
      <c r="H819" s="5">
        <f>SUMIFS(base_de_dados!$T:$T,base_de_dados!$B:$B,$B819,base_de_dados!$G:$G,H$61,base_de_dados!$H:$H,$L$1,base_de_dados!$C:$C,$A819,base_de_dados!$M:$M,"&lt;=2014",base_de_dados!$O:$O,"&gt;=42004")</f>
        <v>0</v>
      </c>
      <c r="I819" s="5">
        <f>SUMIFS(base_de_dados!$T:$T,base_de_dados!$B:$B,$B819,base_de_dados!$G:$G,I$61,base_de_dados!$H:$H,$L$1,base_de_dados!$C:$C,$A819,base_de_dados!$M:$M,"&lt;=2014",base_de_dados!$O:$O,"&gt;=42004")</f>
        <v>0</v>
      </c>
      <c r="J819" s="5">
        <f>SUMIFS(base_de_dados!$T:$T,base_de_dados!$B:$B,$B819,base_de_dados!$G:$G,J$61,base_de_dados!$H:$H,$L$1,base_de_dados!$C:$C,$A819,base_de_dados!$M:$M,"&lt;=2014",base_de_dados!$O:$O,"&gt;=42004")</f>
        <v>0</v>
      </c>
      <c r="K819" s="32">
        <f t="shared" si="17"/>
        <v>5.7177511415525115E-2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SUMIFS(base_de_dados!$T:$T,base_de_dados!$B:$B,$B820,base_de_dados!$G:$G,C$61,base_de_dados!$H:$H,$L$1,base_de_dados!$C:$C,$A820,base_de_dados!$M:$M,"&lt;=2014",base_de_dados!$O:$O,"&gt;=42004")</f>
        <v>0</v>
      </c>
      <c r="D820" s="5">
        <f>SUMIFS(base_de_dados!$T:$T,base_de_dados!$B:$B,$B820,base_de_dados!$G:$G,D$61,base_de_dados!$H:$H,$L$1,base_de_dados!$C:$C,$A820,base_de_dados!$M:$M,"&lt;=2014",base_de_dados!$O:$O,"&gt;=42004")</f>
        <v>0</v>
      </c>
      <c r="E820" s="5">
        <f>SUMIFS(base_de_dados!$T:$T,base_de_dados!$B:$B,$B820,base_de_dados!$G:$G,E$61,base_de_dados!$H:$H,$L$1,base_de_dados!$C:$C,$A820,base_de_dados!$M:$M,"&lt;=2014",base_de_dados!$O:$O,"&gt;=42004")</f>
        <v>0</v>
      </c>
      <c r="F820" s="5">
        <f>SUMIFS(base_de_dados!$T:$T,base_de_dados!$B:$B,$B820,base_de_dados!$G:$G,F$61,base_de_dados!$H:$H,$L$1,base_de_dados!$C:$C,$A820,base_de_dados!$M:$M,"&lt;=2014",base_de_dados!$O:$O,"&gt;=42004")</f>
        <v>0</v>
      </c>
      <c r="G820" s="5">
        <f>SUMIFS(base_de_dados!$T:$T,base_de_dados!$B:$B,$B820,base_de_dados!$G:$G,G$61,base_de_dados!$H:$H,$L$1,base_de_dados!$C:$C,$A820,base_de_dados!$M:$M,"&lt;=2014",base_de_dados!$O:$O,"&gt;=42004")</f>
        <v>0</v>
      </c>
      <c r="H820" s="5">
        <f>SUMIFS(base_de_dados!$T:$T,base_de_dados!$B:$B,$B820,base_de_dados!$G:$G,H$61,base_de_dados!$H:$H,$L$1,base_de_dados!$C:$C,$A820,base_de_dados!$M:$M,"&lt;=2014",base_de_dados!$O:$O,"&gt;=42004")</f>
        <v>0</v>
      </c>
      <c r="I820" s="5">
        <f>SUMIFS(base_de_dados!$T:$T,base_de_dados!$B:$B,$B820,base_de_dados!$G:$G,I$61,base_de_dados!$H:$H,$L$1,base_de_dados!$C:$C,$A820,base_de_dados!$M:$M,"&lt;=2014",base_de_dados!$O:$O,"&gt;=42004")</f>
        <v>0</v>
      </c>
      <c r="J820" s="5">
        <f>SUMIFS(base_de_dados!$T:$T,base_de_dados!$B:$B,$B820,base_de_dados!$G:$G,J$61,base_de_dados!$H:$H,$L$1,base_de_dados!$C:$C,$A820,base_de_dados!$M:$M,"&lt;=2014",base_de_dados!$O:$O,"&gt;=42004")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SUMIFS(base_de_dados!$T:$T,base_de_dados!$B:$B,$B821,base_de_dados!$G:$G,C$61,base_de_dados!$H:$H,$L$1,base_de_dados!$C:$C,$A821,base_de_dados!$M:$M,"&lt;=2014",base_de_dados!$O:$O,"&gt;=42004")</f>
        <v>0</v>
      </c>
      <c r="D821" s="5">
        <f>SUMIFS(base_de_dados!$T:$T,base_de_dados!$B:$B,$B821,base_de_dados!$G:$G,D$61,base_de_dados!$H:$H,$L$1,base_de_dados!$C:$C,$A821,base_de_dados!$M:$M,"&lt;=2014",base_de_dados!$O:$O,"&gt;=42004")</f>
        <v>0</v>
      </c>
      <c r="E821" s="5">
        <f>SUMIFS(base_de_dados!$T:$T,base_de_dados!$B:$B,$B821,base_de_dados!$G:$G,E$61,base_de_dados!$H:$H,$L$1,base_de_dados!$C:$C,$A821,base_de_dados!$M:$M,"&lt;=2014",base_de_dados!$O:$O,"&gt;=42004")</f>
        <v>0</v>
      </c>
      <c r="F821" s="5">
        <f>SUMIFS(base_de_dados!$T:$T,base_de_dados!$B:$B,$B821,base_de_dados!$G:$G,F$61,base_de_dados!$H:$H,$L$1,base_de_dados!$C:$C,$A821,base_de_dados!$M:$M,"&lt;=2014",base_de_dados!$O:$O,"&gt;=42004")</f>
        <v>0</v>
      </c>
      <c r="G821" s="5">
        <f>SUMIFS(base_de_dados!$T:$T,base_de_dados!$B:$B,$B821,base_de_dados!$G:$G,G$61,base_de_dados!$H:$H,$L$1,base_de_dados!$C:$C,$A821,base_de_dados!$M:$M,"&lt;=2014",base_de_dados!$O:$O,"&gt;=42004")</f>
        <v>0</v>
      </c>
      <c r="H821" s="5">
        <f>SUMIFS(base_de_dados!$T:$T,base_de_dados!$B:$B,$B821,base_de_dados!$G:$G,H$61,base_de_dados!$H:$H,$L$1,base_de_dados!$C:$C,$A821,base_de_dados!$M:$M,"&lt;=2014",base_de_dados!$O:$O,"&gt;=42004")</f>
        <v>0</v>
      </c>
      <c r="I821" s="5">
        <f>SUMIFS(base_de_dados!$T:$T,base_de_dados!$B:$B,$B821,base_de_dados!$G:$G,I$61,base_de_dados!$H:$H,$L$1,base_de_dados!$C:$C,$A821,base_de_dados!$M:$M,"&lt;=2014",base_de_dados!$O:$O,"&gt;=42004")</f>
        <v>0</v>
      </c>
      <c r="J821" s="5">
        <f>SUMIFS(base_de_dados!$T:$T,base_de_dados!$B:$B,$B821,base_de_dados!$G:$G,J$61,base_de_dados!$H:$H,$L$1,base_de_dados!$C:$C,$A821,base_de_dados!$M:$M,"&lt;=2014",base_de_dados!$O:$O,"&gt;=42004")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SUMIFS(base_de_dados!$T:$T,base_de_dados!$B:$B,$B822,base_de_dados!$G:$G,C$61,base_de_dados!$H:$H,$L$1,base_de_dados!$C:$C,$A822,base_de_dados!$M:$M,"&lt;=2014",base_de_dados!$O:$O,"&gt;=42004")</f>
        <v>0</v>
      </c>
      <c r="D822" s="5">
        <f>SUMIFS(base_de_dados!$T:$T,base_de_dados!$B:$B,$B822,base_de_dados!$G:$G,D$61,base_de_dados!$H:$H,$L$1,base_de_dados!$C:$C,$A822,base_de_dados!$M:$M,"&lt;=2014",base_de_dados!$O:$O,"&gt;=42004")</f>
        <v>0</v>
      </c>
      <c r="E822" s="5">
        <f>SUMIFS(base_de_dados!$T:$T,base_de_dados!$B:$B,$B822,base_de_dados!$G:$G,E$61,base_de_dados!$H:$H,$L$1,base_de_dados!$C:$C,$A822,base_de_dados!$M:$M,"&lt;=2014",base_de_dados!$O:$O,"&gt;=42004")</f>
        <v>0</v>
      </c>
      <c r="F822" s="5">
        <f>SUMIFS(base_de_dados!$T:$T,base_de_dados!$B:$B,$B822,base_de_dados!$G:$G,F$61,base_de_dados!$H:$H,$L$1,base_de_dados!$C:$C,$A822,base_de_dados!$M:$M,"&lt;=2014",base_de_dados!$O:$O,"&gt;=42004")</f>
        <v>0</v>
      </c>
      <c r="G822" s="5">
        <f>SUMIFS(base_de_dados!$T:$T,base_de_dados!$B:$B,$B822,base_de_dados!$G:$G,G$61,base_de_dados!$H:$H,$L$1,base_de_dados!$C:$C,$A822,base_de_dados!$M:$M,"&lt;=2014",base_de_dados!$O:$O,"&gt;=42004")</f>
        <v>0</v>
      </c>
      <c r="H822" s="5">
        <f>SUMIFS(base_de_dados!$T:$T,base_de_dados!$B:$B,$B822,base_de_dados!$G:$G,H$61,base_de_dados!$H:$H,$L$1,base_de_dados!$C:$C,$A822,base_de_dados!$M:$M,"&lt;=2014",base_de_dados!$O:$O,"&gt;=42004")</f>
        <v>0</v>
      </c>
      <c r="I822" s="5">
        <f>SUMIFS(base_de_dados!$T:$T,base_de_dados!$B:$B,$B822,base_de_dados!$G:$G,I$61,base_de_dados!$H:$H,$L$1,base_de_dados!$C:$C,$A822,base_de_dados!$M:$M,"&lt;=2014",base_de_dados!$O:$O,"&gt;=42004")</f>
        <v>0</v>
      </c>
      <c r="J822" s="5">
        <f>SUMIFS(base_de_dados!$T:$T,base_de_dados!$B:$B,$B822,base_de_dados!$G:$G,J$61,base_de_dados!$H:$H,$L$1,base_de_dados!$C:$C,$A822,base_de_dados!$M:$M,"&lt;=2014",base_de_dados!$O:$O,"&gt;=42004")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SUMIFS(base_de_dados!$T:$T,base_de_dados!$B:$B,$B823,base_de_dados!$G:$G,C$61,base_de_dados!$H:$H,$L$1,base_de_dados!$C:$C,$A823,base_de_dados!$M:$M,"&lt;=2014",base_de_dados!$O:$O,"&gt;=42004")</f>
        <v>0</v>
      </c>
      <c r="D823" s="5">
        <f>SUMIFS(base_de_dados!$T:$T,base_de_dados!$B:$B,$B823,base_de_dados!$G:$G,D$61,base_de_dados!$H:$H,$L$1,base_de_dados!$C:$C,$A823,base_de_dados!$M:$M,"&lt;=2014",base_de_dados!$O:$O,"&gt;=42004")</f>
        <v>0</v>
      </c>
      <c r="E823" s="5">
        <f>SUMIFS(base_de_dados!$T:$T,base_de_dados!$B:$B,$B823,base_de_dados!$G:$G,E$61,base_de_dados!$H:$H,$L$1,base_de_dados!$C:$C,$A823,base_de_dados!$M:$M,"&lt;=2014",base_de_dados!$O:$O,"&gt;=42004")</f>
        <v>0</v>
      </c>
      <c r="F823" s="5">
        <f>SUMIFS(base_de_dados!$T:$T,base_de_dados!$B:$B,$B823,base_de_dados!$G:$G,F$61,base_de_dados!$H:$H,$L$1,base_de_dados!$C:$C,$A823,base_de_dados!$M:$M,"&lt;=2014",base_de_dados!$O:$O,"&gt;=42004")</f>
        <v>0</v>
      </c>
      <c r="G823" s="5">
        <f>SUMIFS(base_de_dados!$T:$T,base_de_dados!$B:$B,$B823,base_de_dados!$G:$G,G$61,base_de_dados!$H:$H,$L$1,base_de_dados!$C:$C,$A823,base_de_dados!$M:$M,"&lt;=2014",base_de_dados!$O:$O,"&gt;=42004")</f>
        <v>0</v>
      </c>
      <c r="H823" s="5">
        <f>SUMIFS(base_de_dados!$T:$T,base_de_dados!$B:$B,$B823,base_de_dados!$G:$G,H$61,base_de_dados!$H:$H,$L$1,base_de_dados!$C:$C,$A823,base_de_dados!$M:$M,"&lt;=2014",base_de_dados!$O:$O,"&gt;=42004")</f>
        <v>0</v>
      </c>
      <c r="I823" s="5">
        <f>SUMIFS(base_de_dados!$T:$T,base_de_dados!$B:$B,$B823,base_de_dados!$G:$G,I$61,base_de_dados!$H:$H,$L$1,base_de_dados!$C:$C,$A823,base_de_dados!$M:$M,"&lt;=2014",base_de_dados!$O:$O,"&gt;=42004")</f>
        <v>0</v>
      </c>
      <c r="J823" s="5">
        <f>SUMIFS(base_de_dados!$T:$T,base_de_dados!$B:$B,$B823,base_de_dados!$G:$G,J$61,base_de_dados!$H:$H,$L$1,base_de_dados!$C:$C,$A823,base_de_dados!$M:$M,"&lt;=2014",base_de_dados!$O:$O,"&gt;=42004")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SUMIFS(base_de_dados!$T:$T,base_de_dados!$B:$B,$B824,base_de_dados!$G:$G,C$61,base_de_dados!$H:$H,$L$1,base_de_dados!$C:$C,$A824,base_de_dados!$M:$M,"&lt;=2014",base_de_dados!$O:$O,"&gt;=42004")</f>
        <v>0</v>
      </c>
      <c r="D824" s="5">
        <f>SUMIFS(base_de_dados!$T:$T,base_de_dados!$B:$B,$B824,base_de_dados!$G:$G,D$61,base_de_dados!$H:$H,$L$1,base_de_dados!$C:$C,$A824,base_de_dados!$M:$M,"&lt;=2014",base_de_dados!$O:$O,"&gt;=42004")</f>
        <v>0</v>
      </c>
      <c r="E824" s="5">
        <f>SUMIFS(base_de_dados!$T:$T,base_de_dados!$B:$B,$B824,base_de_dados!$G:$G,E$61,base_de_dados!$H:$H,$L$1,base_de_dados!$C:$C,$A824,base_de_dados!$M:$M,"&lt;=2014",base_de_dados!$O:$O,"&gt;=42004")</f>
        <v>0</v>
      </c>
      <c r="F824" s="5">
        <f>SUMIFS(base_de_dados!$T:$T,base_de_dados!$B:$B,$B824,base_de_dados!$G:$G,F$61,base_de_dados!$H:$H,$L$1,base_de_dados!$C:$C,$A824,base_de_dados!$M:$M,"&lt;=2014",base_de_dados!$O:$O,"&gt;=42004")</f>
        <v>0</v>
      </c>
      <c r="G824" s="5">
        <f>SUMIFS(base_de_dados!$T:$T,base_de_dados!$B:$B,$B824,base_de_dados!$G:$G,G$61,base_de_dados!$H:$H,$L$1,base_de_dados!$C:$C,$A824,base_de_dados!$M:$M,"&lt;=2014",base_de_dados!$O:$O,"&gt;=42004")</f>
        <v>0</v>
      </c>
      <c r="H824" s="5">
        <f>SUMIFS(base_de_dados!$T:$T,base_de_dados!$B:$B,$B824,base_de_dados!$G:$G,H$61,base_de_dados!$H:$H,$L$1,base_de_dados!$C:$C,$A824,base_de_dados!$M:$M,"&lt;=2014",base_de_dados!$O:$O,"&gt;=42004")</f>
        <v>0</v>
      </c>
      <c r="I824" s="5">
        <f>SUMIFS(base_de_dados!$T:$T,base_de_dados!$B:$B,$B824,base_de_dados!$G:$G,I$61,base_de_dados!$H:$H,$L$1,base_de_dados!$C:$C,$A824,base_de_dados!$M:$M,"&lt;=2014",base_de_dados!$O:$O,"&gt;=42004")</f>
        <v>0</v>
      </c>
      <c r="J824" s="5">
        <f>SUMIFS(base_de_dados!$T:$T,base_de_dados!$B:$B,$B824,base_de_dados!$G:$G,J$61,base_de_dados!$H:$H,$L$1,base_de_dados!$C:$C,$A824,base_de_dados!$M:$M,"&lt;=2014",base_de_dados!$O:$O,"&gt;=42004")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SUMIFS(base_de_dados!$T:$T,base_de_dados!$B:$B,$B825,base_de_dados!$G:$G,C$61,base_de_dados!$H:$H,$L$1,base_de_dados!$C:$C,$A825,base_de_dados!$M:$M,"&lt;=2014",base_de_dados!$O:$O,"&gt;=42004")</f>
        <v>0</v>
      </c>
      <c r="D825" s="5">
        <f>SUMIFS(base_de_dados!$T:$T,base_de_dados!$B:$B,$B825,base_de_dados!$G:$G,D$61,base_de_dados!$H:$H,$L$1,base_de_dados!$C:$C,$A825,base_de_dados!$M:$M,"&lt;=2014",base_de_dados!$O:$O,"&gt;=42004")</f>
        <v>0</v>
      </c>
      <c r="E825" s="5">
        <f>SUMIFS(base_de_dados!$T:$T,base_de_dados!$B:$B,$B825,base_de_dados!$G:$G,E$61,base_de_dados!$H:$H,$L$1,base_de_dados!$C:$C,$A825,base_de_dados!$M:$M,"&lt;=2014",base_de_dados!$O:$O,"&gt;=42004")</f>
        <v>0</v>
      </c>
      <c r="F825" s="5">
        <f>SUMIFS(base_de_dados!$T:$T,base_de_dados!$B:$B,$B825,base_de_dados!$G:$G,F$61,base_de_dados!$H:$H,$L$1,base_de_dados!$C:$C,$A825,base_de_dados!$M:$M,"&lt;=2014",base_de_dados!$O:$O,"&gt;=42004")</f>
        <v>0</v>
      </c>
      <c r="G825" s="5">
        <f>SUMIFS(base_de_dados!$T:$T,base_de_dados!$B:$B,$B825,base_de_dados!$G:$G,G$61,base_de_dados!$H:$H,$L$1,base_de_dados!$C:$C,$A825,base_de_dados!$M:$M,"&lt;=2014",base_de_dados!$O:$O,"&gt;=42004")</f>
        <v>0</v>
      </c>
      <c r="H825" s="5">
        <f>SUMIFS(base_de_dados!$T:$T,base_de_dados!$B:$B,$B825,base_de_dados!$G:$G,H$61,base_de_dados!$H:$H,$L$1,base_de_dados!$C:$C,$A825,base_de_dados!$M:$M,"&lt;=2014",base_de_dados!$O:$O,"&gt;=42004")</f>
        <v>0</v>
      </c>
      <c r="I825" s="5">
        <f>SUMIFS(base_de_dados!$T:$T,base_de_dados!$B:$B,$B825,base_de_dados!$G:$G,I$61,base_de_dados!$H:$H,$L$1,base_de_dados!$C:$C,$A825,base_de_dados!$M:$M,"&lt;=2014",base_de_dados!$O:$O,"&gt;=42004")</f>
        <v>0</v>
      </c>
      <c r="J825" s="5">
        <f>SUMIFS(base_de_dados!$T:$T,base_de_dados!$B:$B,$B825,base_de_dados!$G:$G,J$61,base_de_dados!$H:$H,$L$1,base_de_dados!$C:$C,$A825,base_de_dados!$M:$M,"&lt;=2014",base_de_dados!$O:$O,"&gt;=42004")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SUMIFS(base_de_dados!$T:$T,base_de_dados!$B:$B,$B826,base_de_dados!$G:$G,C$61,base_de_dados!$H:$H,$L$1,base_de_dados!$C:$C,$A826,base_de_dados!$M:$M,"&lt;=2014",base_de_dados!$O:$O,"&gt;=42004")</f>
        <v>0</v>
      </c>
      <c r="D826" s="5">
        <f>SUMIFS(base_de_dados!$T:$T,base_de_dados!$B:$B,$B826,base_de_dados!$G:$G,D$61,base_de_dados!$H:$H,$L$1,base_de_dados!$C:$C,$A826,base_de_dados!$M:$M,"&lt;=2014",base_de_dados!$O:$O,"&gt;=42004")</f>
        <v>0</v>
      </c>
      <c r="E826" s="5">
        <f>SUMIFS(base_de_dados!$T:$T,base_de_dados!$B:$B,$B826,base_de_dados!$G:$G,E$61,base_de_dados!$H:$H,$L$1,base_de_dados!$C:$C,$A826,base_de_dados!$M:$M,"&lt;=2014",base_de_dados!$O:$O,"&gt;=42004")</f>
        <v>0</v>
      </c>
      <c r="F826" s="5">
        <f>SUMIFS(base_de_dados!$T:$T,base_de_dados!$B:$B,$B826,base_de_dados!$G:$G,F$61,base_de_dados!$H:$H,$L$1,base_de_dados!$C:$C,$A826,base_de_dados!$M:$M,"&lt;=2014",base_de_dados!$O:$O,"&gt;=42004")</f>
        <v>0</v>
      </c>
      <c r="G826" s="5">
        <f>SUMIFS(base_de_dados!$T:$T,base_de_dados!$B:$B,$B826,base_de_dados!$G:$G,G$61,base_de_dados!$H:$H,$L$1,base_de_dados!$C:$C,$A826,base_de_dados!$M:$M,"&lt;=2014",base_de_dados!$O:$O,"&gt;=42004")</f>
        <v>0</v>
      </c>
      <c r="H826" s="5">
        <f>SUMIFS(base_de_dados!$T:$T,base_de_dados!$B:$B,$B826,base_de_dados!$G:$G,H$61,base_de_dados!$H:$H,$L$1,base_de_dados!$C:$C,$A826,base_de_dados!$M:$M,"&lt;=2014",base_de_dados!$O:$O,"&gt;=42004")</f>
        <v>0</v>
      </c>
      <c r="I826" s="5">
        <f>SUMIFS(base_de_dados!$T:$T,base_de_dados!$B:$B,$B826,base_de_dados!$G:$G,I$61,base_de_dados!$H:$H,$L$1,base_de_dados!$C:$C,$A826,base_de_dados!$M:$M,"&lt;=2014",base_de_dados!$O:$O,"&gt;=42004")</f>
        <v>0</v>
      </c>
      <c r="J826" s="5">
        <f>SUMIFS(base_de_dados!$T:$T,base_de_dados!$B:$B,$B826,base_de_dados!$G:$G,J$61,base_de_dados!$H:$H,$L$1,base_de_dados!$C:$C,$A826,base_de_dados!$M:$M,"&lt;=2014",base_de_dados!$O:$O,"&gt;=42004")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SUMIFS(base_de_dados!$T:$T,base_de_dados!$B:$B,$B827,base_de_dados!$G:$G,C$61,base_de_dados!$H:$H,$L$1,base_de_dados!$C:$C,$A827,base_de_dados!$M:$M,"&lt;=2014",base_de_dados!$O:$O,"&gt;=42004")</f>
        <v>0</v>
      </c>
      <c r="D827" s="5">
        <f>SUMIFS(base_de_dados!$T:$T,base_de_dados!$B:$B,$B827,base_de_dados!$G:$G,D$61,base_de_dados!$H:$H,$L$1,base_de_dados!$C:$C,$A827,base_de_dados!$M:$M,"&lt;=2014",base_de_dados!$O:$O,"&gt;=42004")</f>
        <v>0</v>
      </c>
      <c r="E827" s="5">
        <f>SUMIFS(base_de_dados!$T:$T,base_de_dados!$B:$B,$B827,base_de_dados!$G:$G,E$61,base_de_dados!$H:$H,$L$1,base_de_dados!$C:$C,$A827,base_de_dados!$M:$M,"&lt;=2014",base_de_dados!$O:$O,"&gt;=42004")</f>
        <v>0</v>
      </c>
      <c r="F827" s="5">
        <f>SUMIFS(base_de_dados!$T:$T,base_de_dados!$B:$B,$B827,base_de_dados!$G:$G,F$61,base_de_dados!$H:$H,$L$1,base_de_dados!$C:$C,$A827,base_de_dados!$M:$M,"&lt;=2014",base_de_dados!$O:$O,"&gt;=42004")</f>
        <v>0</v>
      </c>
      <c r="G827" s="5">
        <f>SUMIFS(base_de_dados!$T:$T,base_de_dados!$B:$B,$B827,base_de_dados!$G:$G,G$61,base_de_dados!$H:$H,$L$1,base_de_dados!$C:$C,$A827,base_de_dados!$M:$M,"&lt;=2014",base_de_dados!$O:$O,"&gt;=42004")</f>
        <v>0</v>
      </c>
      <c r="H827" s="5">
        <f>SUMIFS(base_de_dados!$T:$T,base_de_dados!$B:$B,$B827,base_de_dados!$G:$G,H$61,base_de_dados!$H:$H,$L$1,base_de_dados!$C:$C,$A827,base_de_dados!$M:$M,"&lt;=2014",base_de_dados!$O:$O,"&gt;=42004")</f>
        <v>0</v>
      </c>
      <c r="I827" s="5">
        <f>SUMIFS(base_de_dados!$T:$T,base_de_dados!$B:$B,$B827,base_de_dados!$G:$G,I$61,base_de_dados!$H:$H,$L$1,base_de_dados!$C:$C,$A827,base_de_dados!$M:$M,"&lt;=2014",base_de_dados!$O:$O,"&gt;=42004")</f>
        <v>0</v>
      </c>
      <c r="J827" s="5">
        <f>SUMIFS(base_de_dados!$T:$T,base_de_dados!$B:$B,$B827,base_de_dados!$G:$G,J$61,base_de_dados!$H:$H,$L$1,base_de_dados!$C:$C,$A827,base_de_dados!$M:$M,"&lt;=2014",base_de_dados!$O:$O,"&gt;=42004")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SUMIFS(base_de_dados!$T:$T,base_de_dados!$B:$B,$B828,base_de_dados!$G:$G,C$61,base_de_dados!$H:$H,$L$1,base_de_dados!$C:$C,$A828,base_de_dados!$M:$M,"&lt;=2014",base_de_dados!$O:$O,"&gt;=42004")</f>
        <v>0</v>
      </c>
      <c r="D828" s="5">
        <f>SUMIFS(base_de_dados!$T:$T,base_de_dados!$B:$B,$B828,base_de_dados!$G:$G,D$61,base_de_dados!$H:$H,$L$1,base_de_dados!$C:$C,$A828,base_de_dados!$M:$M,"&lt;=2014",base_de_dados!$O:$O,"&gt;=42004")</f>
        <v>0</v>
      </c>
      <c r="E828" s="5">
        <f>SUMIFS(base_de_dados!$T:$T,base_de_dados!$B:$B,$B828,base_de_dados!$G:$G,E$61,base_de_dados!$H:$H,$L$1,base_de_dados!$C:$C,$A828,base_de_dados!$M:$M,"&lt;=2014",base_de_dados!$O:$O,"&gt;=42004")</f>
        <v>0</v>
      </c>
      <c r="F828" s="5">
        <f>SUMIFS(base_de_dados!$T:$T,base_de_dados!$B:$B,$B828,base_de_dados!$G:$G,F$61,base_de_dados!$H:$H,$L$1,base_de_dados!$C:$C,$A828,base_de_dados!$M:$M,"&lt;=2014",base_de_dados!$O:$O,"&gt;=42004")</f>
        <v>0</v>
      </c>
      <c r="G828" s="5">
        <f>SUMIFS(base_de_dados!$T:$T,base_de_dados!$B:$B,$B828,base_de_dados!$G:$G,G$61,base_de_dados!$H:$H,$L$1,base_de_dados!$C:$C,$A828,base_de_dados!$M:$M,"&lt;=2014",base_de_dados!$O:$O,"&gt;=42004")</f>
        <v>0</v>
      </c>
      <c r="H828" s="5">
        <f>SUMIFS(base_de_dados!$T:$T,base_de_dados!$B:$B,$B828,base_de_dados!$G:$G,H$61,base_de_dados!$H:$H,$L$1,base_de_dados!$C:$C,$A828,base_de_dados!$M:$M,"&lt;=2014",base_de_dados!$O:$O,"&gt;=42004")</f>
        <v>0</v>
      </c>
      <c r="I828" s="5">
        <f>SUMIFS(base_de_dados!$T:$T,base_de_dados!$B:$B,$B828,base_de_dados!$G:$G,I$61,base_de_dados!$H:$H,$L$1,base_de_dados!$C:$C,$A828,base_de_dados!$M:$M,"&lt;=2014",base_de_dados!$O:$O,"&gt;=42004")</f>
        <v>0</v>
      </c>
      <c r="J828" s="5">
        <f>SUMIFS(base_de_dados!$T:$T,base_de_dados!$B:$B,$B828,base_de_dados!$G:$G,J$61,base_de_dados!$H:$H,$L$1,base_de_dados!$C:$C,$A828,base_de_dados!$M:$M,"&lt;=2014",base_de_dados!$O:$O,"&gt;=42004")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SUMIFS(base_de_dados!$T:$T,base_de_dados!$B:$B,$B829,base_de_dados!$G:$G,C$61,base_de_dados!$H:$H,$L$1,base_de_dados!$C:$C,$A829,base_de_dados!$M:$M,"&lt;=2014",base_de_dados!$O:$O,"&gt;=42004")</f>
        <v>0</v>
      </c>
      <c r="D829" s="5">
        <f>SUMIFS(base_de_dados!$T:$T,base_de_dados!$B:$B,$B829,base_de_dados!$G:$G,D$61,base_de_dados!$H:$H,$L$1,base_de_dados!$C:$C,$A829,base_de_dados!$M:$M,"&lt;=2014",base_de_dados!$O:$O,"&gt;=42004")</f>
        <v>0</v>
      </c>
      <c r="E829" s="5">
        <f>SUMIFS(base_de_dados!$T:$T,base_de_dados!$B:$B,$B829,base_de_dados!$G:$G,E$61,base_de_dados!$H:$H,$L$1,base_de_dados!$C:$C,$A829,base_de_dados!$M:$M,"&lt;=2014",base_de_dados!$O:$O,"&gt;=42004")</f>
        <v>0</v>
      </c>
      <c r="F829" s="5">
        <f>SUMIFS(base_de_dados!$T:$T,base_de_dados!$B:$B,$B829,base_de_dados!$G:$G,F$61,base_de_dados!$H:$H,$L$1,base_de_dados!$C:$C,$A829,base_de_dados!$M:$M,"&lt;=2014",base_de_dados!$O:$O,"&gt;=42004")</f>
        <v>0</v>
      </c>
      <c r="G829" s="5">
        <f>SUMIFS(base_de_dados!$T:$T,base_de_dados!$B:$B,$B829,base_de_dados!$G:$G,G$61,base_de_dados!$H:$H,$L$1,base_de_dados!$C:$C,$A829,base_de_dados!$M:$M,"&lt;=2014",base_de_dados!$O:$O,"&gt;=42004")</f>
        <v>0</v>
      </c>
      <c r="H829" s="5">
        <f>SUMIFS(base_de_dados!$T:$T,base_de_dados!$B:$B,$B829,base_de_dados!$G:$G,H$61,base_de_dados!$H:$H,$L$1,base_de_dados!$C:$C,$A829,base_de_dados!$M:$M,"&lt;=2014",base_de_dados!$O:$O,"&gt;=42004")</f>
        <v>0</v>
      </c>
      <c r="I829" s="5">
        <f>SUMIFS(base_de_dados!$T:$T,base_de_dados!$B:$B,$B829,base_de_dados!$G:$G,I$61,base_de_dados!$H:$H,$L$1,base_de_dados!$C:$C,$A829,base_de_dados!$M:$M,"&lt;=2014",base_de_dados!$O:$O,"&gt;=42004")</f>
        <v>0</v>
      </c>
      <c r="J829" s="5">
        <f>SUMIFS(base_de_dados!$T:$T,base_de_dados!$B:$B,$B829,base_de_dados!$G:$G,J$61,base_de_dados!$H:$H,$L$1,base_de_dados!$C:$C,$A829,base_de_dados!$M:$M,"&lt;=2014",base_de_dados!$O:$O,"&gt;=42004")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SUMIFS(base_de_dados!$T:$T,base_de_dados!$B:$B,$B830,base_de_dados!$G:$G,C$61,base_de_dados!$H:$H,$L$1,base_de_dados!$C:$C,$A830,base_de_dados!$M:$M,"&lt;=2014",base_de_dados!$O:$O,"&gt;=42004")</f>
        <v>0</v>
      </c>
      <c r="D830" s="5">
        <f>SUMIFS(base_de_dados!$T:$T,base_de_dados!$B:$B,$B830,base_de_dados!$G:$G,D$61,base_de_dados!$H:$H,$L$1,base_de_dados!$C:$C,$A830,base_de_dados!$M:$M,"&lt;=2014",base_de_dados!$O:$O,"&gt;=42004")</f>
        <v>0</v>
      </c>
      <c r="E830" s="5">
        <f>SUMIFS(base_de_dados!$T:$T,base_de_dados!$B:$B,$B830,base_de_dados!$G:$G,E$61,base_de_dados!$H:$H,$L$1,base_de_dados!$C:$C,$A830,base_de_dados!$M:$M,"&lt;=2014",base_de_dados!$O:$O,"&gt;=42004")</f>
        <v>0</v>
      </c>
      <c r="F830" s="5">
        <f>SUMIFS(base_de_dados!$T:$T,base_de_dados!$B:$B,$B830,base_de_dados!$G:$G,F$61,base_de_dados!$H:$H,$L$1,base_de_dados!$C:$C,$A830,base_de_dados!$M:$M,"&lt;=2014",base_de_dados!$O:$O,"&gt;=42004")</f>
        <v>0</v>
      </c>
      <c r="G830" s="5">
        <f>SUMIFS(base_de_dados!$T:$T,base_de_dados!$B:$B,$B830,base_de_dados!$G:$G,G$61,base_de_dados!$H:$H,$L$1,base_de_dados!$C:$C,$A830,base_de_dados!$M:$M,"&lt;=2014",base_de_dados!$O:$O,"&gt;=42004")</f>
        <v>0</v>
      </c>
      <c r="H830" s="5">
        <f>SUMIFS(base_de_dados!$T:$T,base_de_dados!$B:$B,$B830,base_de_dados!$G:$G,H$61,base_de_dados!$H:$H,$L$1,base_de_dados!$C:$C,$A830,base_de_dados!$M:$M,"&lt;=2014",base_de_dados!$O:$O,"&gt;=42004")</f>
        <v>0</v>
      </c>
      <c r="I830" s="5">
        <f>SUMIFS(base_de_dados!$T:$T,base_de_dados!$B:$B,$B830,base_de_dados!$G:$G,I$61,base_de_dados!$H:$H,$L$1,base_de_dados!$C:$C,$A830,base_de_dados!$M:$M,"&lt;=2014",base_de_dados!$O:$O,"&gt;=42004")</f>
        <v>0</v>
      </c>
      <c r="J830" s="5">
        <f>SUMIFS(base_de_dados!$T:$T,base_de_dados!$B:$B,$B830,base_de_dados!$G:$G,J$61,base_de_dados!$H:$H,$L$1,base_de_dados!$C:$C,$A830,base_de_dados!$M:$M,"&lt;=2014",base_de_dados!$O:$O,"&gt;=42004")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SUMIFS(base_de_dados!$T:$T,base_de_dados!$B:$B,$B831,base_de_dados!$G:$G,C$61,base_de_dados!$H:$H,$L$1,base_de_dados!$C:$C,$A831,base_de_dados!$M:$M,"&lt;=2014",base_de_dados!$O:$O,"&gt;=42004")</f>
        <v>0</v>
      </c>
      <c r="D831" s="5">
        <f>SUMIFS(base_de_dados!$T:$T,base_de_dados!$B:$B,$B831,base_de_dados!$G:$G,D$61,base_de_dados!$H:$H,$L$1,base_de_dados!$C:$C,$A831,base_de_dados!$M:$M,"&lt;=2014",base_de_dados!$O:$O,"&gt;=42004")</f>
        <v>0</v>
      </c>
      <c r="E831" s="5">
        <f>SUMIFS(base_de_dados!$T:$T,base_de_dados!$B:$B,$B831,base_de_dados!$G:$G,E$61,base_de_dados!$H:$H,$L$1,base_de_dados!$C:$C,$A831,base_de_dados!$M:$M,"&lt;=2014",base_de_dados!$O:$O,"&gt;=42004")</f>
        <v>0</v>
      </c>
      <c r="F831" s="5">
        <f>SUMIFS(base_de_dados!$T:$T,base_de_dados!$B:$B,$B831,base_de_dados!$G:$G,F$61,base_de_dados!$H:$H,$L$1,base_de_dados!$C:$C,$A831,base_de_dados!$M:$M,"&lt;=2014",base_de_dados!$O:$O,"&gt;=42004")</f>
        <v>0</v>
      </c>
      <c r="G831" s="5">
        <f>SUMIFS(base_de_dados!$T:$T,base_de_dados!$B:$B,$B831,base_de_dados!$G:$G,G$61,base_de_dados!$H:$H,$L$1,base_de_dados!$C:$C,$A831,base_de_dados!$M:$M,"&lt;=2014",base_de_dados!$O:$O,"&gt;=42004")</f>
        <v>0</v>
      </c>
      <c r="H831" s="5">
        <f>SUMIFS(base_de_dados!$T:$T,base_de_dados!$B:$B,$B831,base_de_dados!$G:$G,H$61,base_de_dados!$H:$H,$L$1,base_de_dados!$C:$C,$A831,base_de_dados!$M:$M,"&lt;=2014",base_de_dados!$O:$O,"&gt;=42004")</f>
        <v>0</v>
      </c>
      <c r="I831" s="5">
        <f>SUMIFS(base_de_dados!$T:$T,base_de_dados!$B:$B,$B831,base_de_dados!$G:$G,I$61,base_de_dados!$H:$H,$L$1,base_de_dados!$C:$C,$A831,base_de_dados!$M:$M,"&lt;=2014",base_de_dados!$O:$O,"&gt;=42004")</f>
        <v>0</v>
      </c>
      <c r="J831" s="5">
        <f>SUMIFS(base_de_dados!$T:$T,base_de_dados!$B:$B,$B831,base_de_dados!$G:$G,J$61,base_de_dados!$H:$H,$L$1,base_de_dados!$C:$C,$A831,base_de_dados!$M:$M,"&lt;=2014",base_de_dados!$O:$O,"&gt;=42004")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SUMIFS(base_de_dados!$T:$T,base_de_dados!$B:$B,$B832,base_de_dados!$G:$G,C$61,base_de_dados!$H:$H,$L$1,base_de_dados!$C:$C,$A832,base_de_dados!$M:$M,"&lt;=2014",base_de_dados!$O:$O,"&gt;=42004")</f>
        <v>0</v>
      </c>
      <c r="D832" s="5">
        <f>SUMIFS(base_de_dados!$T:$T,base_de_dados!$B:$B,$B832,base_de_dados!$G:$G,D$61,base_de_dados!$H:$H,$L$1,base_de_dados!$C:$C,$A832,base_de_dados!$M:$M,"&lt;=2014",base_de_dados!$O:$O,"&gt;=42004")</f>
        <v>0</v>
      </c>
      <c r="E832" s="5">
        <f>SUMIFS(base_de_dados!$T:$T,base_de_dados!$B:$B,$B832,base_de_dados!$G:$G,E$61,base_de_dados!$H:$H,$L$1,base_de_dados!$C:$C,$A832,base_de_dados!$M:$M,"&lt;=2014",base_de_dados!$O:$O,"&gt;=42004")</f>
        <v>0</v>
      </c>
      <c r="F832" s="5">
        <f>SUMIFS(base_de_dados!$T:$T,base_de_dados!$B:$B,$B832,base_de_dados!$G:$G,F$61,base_de_dados!$H:$H,$L$1,base_de_dados!$C:$C,$A832,base_de_dados!$M:$M,"&lt;=2014",base_de_dados!$O:$O,"&gt;=42004")</f>
        <v>0</v>
      </c>
      <c r="G832" s="5">
        <f>SUMIFS(base_de_dados!$T:$T,base_de_dados!$B:$B,$B832,base_de_dados!$G:$G,G$61,base_de_dados!$H:$H,$L$1,base_de_dados!$C:$C,$A832,base_de_dados!$M:$M,"&lt;=2014",base_de_dados!$O:$O,"&gt;=42004")</f>
        <v>0</v>
      </c>
      <c r="H832" s="5">
        <f>SUMIFS(base_de_dados!$T:$T,base_de_dados!$B:$B,$B832,base_de_dados!$G:$G,H$61,base_de_dados!$H:$H,$L$1,base_de_dados!$C:$C,$A832,base_de_dados!$M:$M,"&lt;=2014",base_de_dados!$O:$O,"&gt;=42004")</f>
        <v>0</v>
      </c>
      <c r="I832" s="5">
        <f>SUMIFS(base_de_dados!$T:$T,base_de_dados!$B:$B,$B832,base_de_dados!$G:$G,I$61,base_de_dados!$H:$H,$L$1,base_de_dados!$C:$C,$A832,base_de_dados!$M:$M,"&lt;=2014",base_de_dados!$O:$O,"&gt;=42004")</f>
        <v>0</v>
      </c>
      <c r="J832" s="5">
        <f>SUMIFS(base_de_dados!$T:$T,base_de_dados!$B:$B,$B832,base_de_dados!$G:$G,J$61,base_de_dados!$H:$H,$L$1,base_de_dados!$C:$C,$A832,base_de_dados!$M:$M,"&lt;=2014",base_de_dados!$O:$O,"&gt;=42004")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SUMIFS(base_de_dados!$T:$T,base_de_dados!$B:$B,$B833,base_de_dados!$G:$G,C$61,base_de_dados!$H:$H,$L$1,base_de_dados!$C:$C,$A833,base_de_dados!$M:$M,"&lt;=2014",base_de_dados!$O:$O,"&gt;=42004")</f>
        <v>0</v>
      </c>
      <c r="D833" s="5">
        <f>SUMIFS(base_de_dados!$T:$T,base_de_dados!$B:$B,$B833,base_de_dados!$G:$G,D$61,base_de_dados!$H:$H,$L$1,base_de_dados!$C:$C,$A833,base_de_dados!$M:$M,"&lt;=2014",base_de_dados!$O:$O,"&gt;=42004")</f>
        <v>0</v>
      </c>
      <c r="E833" s="5">
        <f>SUMIFS(base_de_dados!$T:$T,base_de_dados!$B:$B,$B833,base_de_dados!$G:$G,E$61,base_de_dados!$H:$H,$L$1,base_de_dados!$C:$C,$A833,base_de_dados!$M:$M,"&lt;=2014",base_de_dados!$O:$O,"&gt;=42004")</f>
        <v>0</v>
      </c>
      <c r="F833" s="5">
        <f>SUMIFS(base_de_dados!$T:$T,base_de_dados!$B:$B,$B833,base_de_dados!$G:$G,F$61,base_de_dados!$H:$H,$L$1,base_de_dados!$C:$C,$A833,base_de_dados!$M:$M,"&lt;=2014",base_de_dados!$O:$O,"&gt;=42004")</f>
        <v>0</v>
      </c>
      <c r="G833" s="5">
        <f>SUMIFS(base_de_dados!$T:$T,base_de_dados!$B:$B,$B833,base_de_dados!$G:$G,G$61,base_de_dados!$H:$H,$L$1,base_de_dados!$C:$C,$A833,base_de_dados!$M:$M,"&lt;=2014",base_de_dados!$O:$O,"&gt;=42004")</f>
        <v>0</v>
      </c>
      <c r="H833" s="5">
        <f>SUMIFS(base_de_dados!$T:$T,base_de_dados!$B:$B,$B833,base_de_dados!$G:$G,H$61,base_de_dados!$H:$H,$L$1,base_de_dados!$C:$C,$A833,base_de_dados!$M:$M,"&lt;=2014",base_de_dados!$O:$O,"&gt;=42004")</f>
        <v>0</v>
      </c>
      <c r="I833" s="5">
        <f>SUMIFS(base_de_dados!$T:$T,base_de_dados!$B:$B,$B833,base_de_dados!$G:$G,I$61,base_de_dados!$H:$H,$L$1,base_de_dados!$C:$C,$A833,base_de_dados!$M:$M,"&lt;=2014",base_de_dados!$O:$O,"&gt;=42004")</f>
        <v>0</v>
      </c>
      <c r="J833" s="5">
        <f>SUMIFS(base_de_dados!$T:$T,base_de_dados!$B:$B,$B833,base_de_dados!$G:$G,J$61,base_de_dados!$H:$H,$L$1,base_de_dados!$C:$C,$A833,base_de_dados!$M:$M,"&lt;=2014",base_de_dados!$O:$O,"&gt;=42004")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SUMIFS(base_de_dados!$T:$T,base_de_dados!$B:$B,$B834,base_de_dados!$G:$G,C$61,base_de_dados!$H:$H,$L$1,base_de_dados!$C:$C,$A834,base_de_dados!$M:$M,"&lt;=2014",base_de_dados!$O:$O,"&gt;=42004")</f>
        <v>0</v>
      </c>
      <c r="D834" s="5">
        <f>SUMIFS(base_de_dados!$T:$T,base_de_dados!$B:$B,$B834,base_de_dados!$G:$G,D$61,base_de_dados!$H:$H,$L$1,base_de_dados!$C:$C,$A834,base_de_dados!$M:$M,"&lt;=2014",base_de_dados!$O:$O,"&gt;=42004")</f>
        <v>0</v>
      </c>
      <c r="E834" s="5">
        <f>SUMIFS(base_de_dados!$T:$T,base_de_dados!$B:$B,$B834,base_de_dados!$G:$G,E$61,base_de_dados!$H:$H,$L$1,base_de_dados!$C:$C,$A834,base_de_dados!$M:$M,"&lt;=2014",base_de_dados!$O:$O,"&gt;=42004")</f>
        <v>0</v>
      </c>
      <c r="F834" s="5">
        <f>SUMIFS(base_de_dados!$T:$T,base_de_dados!$B:$B,$B834,base_de_dados!$G:$G,F$61,base_de_dados!$H:$H,$L$1,base_de_dados!$C:$C,$A834,base_de_dados!$M:$M,"&lt;=2014",base_de_dados!$O:$O,"&gt;=42004")</f>
        <v>0</v>
      </c>
      <c r="G834" s="5">
        <f>SUMIFS(base_de_dados!$T:$T,base_de_dados!$B:$B,$B834,base_de_dados!$G:$G,G$61,base_de_dados!$H:$H,$L$1,base_de_dados!$C:$C,$A834,base_de_dados!$M:$M,"&lt;=2014",base_de_dados!$O:$O,"&gt;=42004")</f>
        <v>0</v>
      </c>
      <c r="H834" s="5">
        <f>SUMIFS(base_de_dados!$T:$T,base_de_dados!$B:$B,$B834,base_de_dados!$G:$G,H$61,base_de_dados!$H:$H,$L$1,base_de_dados!$C:$C,$A834,base_de_dados!$M:$M,"&lt;=2014",base_de_dados!$O:$O,"&gt;=42004")</f>
        <v>0</v>
      </c>
      <c r="I834" s="5">
        <f>SUMIFS(base_de_dados!$T:$T,base_de_dados!$B:$B,$B834,base_de_dados!$G:$G,I$61,base_de_dados!$H:$H,$L$1,base_de_dados!$C:$C,$A834,base_de_dados!$M:$M,"&lt;=2014",base_de_dados!$O:$O,"&gt;=42004")</f>
        <v>0</v>
      </c>
      <c r="J834" s="5">
        <f>SUMIFS(base_de_dados!$T:$T,base_de_dados!$B:$B,$B834,base_de_dados!$G:$G,J$61,base_de_dados!$H:$H,$L$1,base_de_dados!$C:$C,$A834,base_de_dados!$M:$M,"&lt;=2014",base_de_dados!$O:$O,"&gt;=42004")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SUMIFS(base_de_dados!$T:$T,base_de_dados!$B:$B,$B835,base_de_dados!$G:$G,C$61,base_de_dados!$H:$H,$L$1,base_de_dados!$C:$C,$A835,base_de_dados!$M:$M,"&lt;=2014",base_de_dados!$O:$O,"&gt;=42004")</f>
        <v>0</v>
      </c>
      <c r="D835" s="5">
        <f>SUMIFS(base_de_dados!$T:$T,base_de_dados!$B:$B,$B835,base_de_dados!$G:$G,D$61,base_de_dados!$H:$H,$L$1,base_de_dados!$C:$C,$A835,base_de_dados!$M:$M,"&lt;=2014",base_de_dados!$O:$O,"&gt;=42004")</f>
        <v>0</v>
      </c>
      <c r="E835" s="5">
        <f>SUMIFS(base_de_dados!$T:$T,base_de_dados!$B:$B,$B835,base_de_dados!$G:$G,E$61,base_de_dados!$H:$H,$L$1,base_de_dados!$C:$C,$A835,base_de_dados!$M:$M,"&lt;=2014",base_de_dados!$O:$O,"&gt;=42004")</f>
        <v>0</v>
      </c>
      <c r="F835" s="5">
        <f>SUMIFS(base_de_dados!$T:$T,base_de_dados!$B:$B,$B835,base_de_dados!$G:$G,F$61,base_de_dados!$H:$H,$L$1,base_de_dados!$C:$C,$A835,base_de_dados!$M:$M,"&lt;=2014",base_de_dados!$O:$O,"&gt;=42004")</f>
        <v>0</v>
      </c>
      <c r="G835" s="5">
        <f>SUMIFS(base_de_dados!$T:$T,base_de_dados!$B:$B,$B835,base_de_dados!$G:$G,G$61,base_de_dados!$H:$H,$L$1,base_de_dados!$C:$C,$A835,base_de_dados!$M:$M,"&lt;=2014",base_de_dados!$O:$O,"&gt;=42004")</f>
        <v>0</v>
      </c>
      <c r="H835" s="5">
        <f>SUMIFS(base_de_dados!$T:$T,base_de_dados!$B:$B,$B835,base_de_dados!$G:$G,H$61,base_de_dados!$H:$H,$L$1,base_de_dados!$C:$C,$A835,base_de_dados!$M:$M,"&lt;=2014",base_de_dados!$O:$O,"&gt;=42004")</f>
        <v>0</v>
      </c>
      <c r="I835" s="5">
        <f>SUMIFS(base_de_dados!$T:$T,base_de_dados!$B:$B,$B835,base_de_dados!$G:$G,I$61,base_de_dados!$H:$H,$L$1,base_de_dados!$C:$C,$A835,base_de_dados!$M:$M,"&lt;=2014",base_de_dados!$O:$O,"&gt;=42004")</f>
        <v>0</v>
      </c>
      <c r="J835" s="5">
        <f>SUMIFS(base_de_dados!$T:$T,base_de_dados!$B:$B,$B835,base_de_dados!$G:$G,J$61,base_de_dados!$H:$H,$L$1,base_de_dados!$C:$C,$A835,base_de_dados!$M:$M,"&lt;=2014",base_de_dados!$O:$O,"&gt;=42004")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SUMIFS(base_de_dados!$T:$T,base_de_dados!$B:$B,$B836,base_de_dados!$G:$G,C$61,base_de_dados!$H:$H,$L$1,base_de_dados!$C:$C,$A836,base_de_dados!$M:$M,"&lt;=2014",base_de_dados!$O:$O,"&gt;=42004")</f>
        <v>0</v>
      </c>
      <c r="D836" s="5">
        <f>SUMIFS(base_de_dados!$T:$T,base_de_dados!$B:$B,$B836,base_de_dados!$G:$G,D$61,base_de_dados!$H:$H,$L$1,base_de_dados!$C:$C,$A836,base_de_dados!$M:$M,"&lt;=2014",base_de_dados!$O:$O,"&gt;=42004")</f>
        <v>0</v>
      </c>
      <c r="E836" s="5">
        <f>SUMIFS(base_de_dados!$T:$T,base_de_dados!$B:$B,$B836,base_de_dados!$G:$G,E$61,base_de_dados!$H:$H,$L$1,base_de_dados!$C:$C,$A836,base_de_dados!$M:$M,"&lt;=2014",base_de_dados!$O:$O,"&gt;=42004")</f>
        <v>0</v>
      </c>
      <c r="F836" s="5">
        <f>SUMIFS(base_de_dados!$T:$T,base_de_dados!$B:$B,$B836,base_de_dados!$G:$G,F$61,base_de_dados!$H:$H,$L$1,base_de_dados!$C:$C,$A836,base_de_dados!$M:$M,"&lt;=2014",base_de_dados!$O:$O,"&gt;=42004")</f>
        <v>0</v>
      </c>
      <c r="G836" s="5">
        <f>SUMIFS(base_de_dados!$T:$T,base_de_dados!$B:$B,$B836,base_de_dados!$G:$G,G$61,base_de_dados!$H:$H,$L$1,base_de_dados!$C:$C,$A836,base_de_dados!$M:$M,"&lt;=2014",base_de_dados!$O:$O,"&gt;=42004")</f>
        <v>0</v>
      </c>
      <c r="H836" s="5">
        <f>SUMIFS(base_de_dados!$T:$T,base_de_dados!$B:$B,$B836,base_de_dados!$G:$G,H$61,base_de_dados!$H:$H,$L$1,base_de_dados!$C:$C,$A836,base_de_dados!$M:$M,"&lt;=2014",base_de_dados!$O:$O,"&gt;=42004")</f>
        <v>0</v>
      </c>
      <c r="I836" s="5">
        <f>SUMIFS(base_de_dados!$T:$T,base_de_dados!$B:$B,$B836,base_de_dados!$G:$G,I$61,base_de_dados!$H:$H,$L$1,base_de_dados!$C:$C,$A836,base_de_dados!$M:$M,"&lt;=2014",base_de_dados!$O:$O,"&gt;=42004")</f>
        <v>0</v>
      </c>
      <c r="J836" s="5">
        <f>SUMIFS(base_de_dados!$T:$T,base_de_dados!$B:$B,$B836,base_de_dados!$G:$G,J$61,base_de_dados!$H:$H,$L$1,base_de_dados!$C:$C,$A836,base_de_dados!$M:$M,"&lt;=2014",base_de_dados!$O:$O,"&gt;=42004")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SUMIFS(base_de_dados!$T:$T,base_de_dados!$B:$B,$B837,base_de_dados!$G:$G,C$61,base_de_dados!$H:$H,$L$1,base_de_dados!$C:$C,$A837,base_de_dados!$M:$M,"&lt;=2014",base_de_dados!$O:$O,"&gt;=42004")</f>
        <v>0</v>
      </c>
      <c r="D837" s="5">
        <f>SUMIFS(base_de_dados!$T:$T,base_de_dados!$B:$B,$B837,base_de_dados!$G:$G,D$61,base_de_dados!$H:$H,$L$1,base_de_dados!$C:$C,$A837,base_de_dados!$M:$M,"&lt;=2014",base_de_dados!$O:$O,"&gt;=42004")</f>
        <v>0</v>
      </c>
      <c r="E837" s="5">
        <f>SUMIFS(base_de_dados!$T:$T,base_de_dados!$B:$B,$B837,base_de_dados!$G:$G,E$61,base_de_dados!$H:$H,$L$1,base_de_dados!$C:$C,$A837,base_de_dados!$M:$M,"&lt;=2014",base_de_dados!$O:$O,"&gt;=42004")</f>
        <v>0</v>
      </c>
      <c r="F837" s="5">
        <f>SUMIFS(base_de_dados!$T:$T,base_de_dados!$B:$B,$B837,base_de_dados!$G:$G,F$61,base_de_dados!$H:$H,$L$1,base_de_dados!$C:$C,$A837,base_de_dados!$M:$M,"&lt;=2014",base_de_dados!$O:$O,"&gt;=42004")</f>
        <v>0</v>
      </c>
      <c r="G837" s="5">
        <f>SUMIFS(base_de_dados!$T:$T,base_de_dados!$B:$B,$B837,base_de_dados!$G:$G,G$61,base_de_dados!$H:$H,$L$1,base_de_dados!$C:$C,$A837,base_de_dados!$M:$M,"&lt;=2014",base_de_dados!$O:$O,"&gt;=42004")</f>
        <v>0</v>
      </c>
      <c r="H837" s="5">
        <f>SUMIFS(base_de_dados!$T:$T,base_de_dados!$B:$B,$B837,base_de_dados!$G:$G,H$61,base_de_dados!$H:$H,$L$1,base_de_dados!$C:$C,$A837,base_de_dados!$M:$M,"&lt;=2014",base_de_dados!$O:$O,"&gt;=42004")</f>
        <v>0</v>
      </c>
      <c r="I837" s="5">
        <f>SUMIFS(base_de_dados!$T:$T,base_de_dados!$B:$B,$B837,base_de_dados!$G:$G,I$61,base_de_dados!$H:$H,$L$1,base_de_dados!$C:$C,$A837,base_de_dados!$M:$M,"&lt;=2014",base_de_dados!$O:$O,"&gt;=42004")</f>
        <v>0</v>
      </c>
      <c r="J837" s="5">
        <f>SUMIFS(base_de_dados!$T:$T,base_de_dados!$B:$B,$B837,base_de_dados!$G:$G,J$61,base_de_dados!$H:$H,$L$1,base_de_dados!$C:$C,$A837,base_de_dados!$M:$M,"&lt;=2014",base_de_dados!$O:$O,"&gt;=42004")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SUMIFS(base_de_dados!$T:$T,base_de_dados!$B:$B,$B838,base_de_dados!$G:$G,C$61,base_de_dados!$H:$H,$L$1,base_de_dados!$C:$C,$A838,base_de_dados!$M:$M,"&lt;=2014",base_de_dados!$O:$O,"&gt;=42004")</f>
        <v>0</v>
      </c>
      <c r="D838" s="5">
        <f>SUMIFS(base_de_dados!$T:$T,base_de_dados!$B:$B,$B838,base_de_dados!$G:$G,D$61,base_de_dados!$H:$H,$L$1,base_de_dados!$C:$C,$A838,base_de_dados!$M:$M,"&lt;=2014",base_de_dados!$O:$O,"&gt;=42004")</f>
        <v>0</v>
      </c>
      <c r="E838" s="5">
        <f>SUMIFS(base_de_dados!$T:$T,base_de_dados!$B:$B,$B838,base_de_dados!$G:$G,E$61,base_de_dados!$H:$H,$L$1,base_de_dados!$C:$C,$A838,base_de_dados!$M:$M,"&lt;=2014",base_de_dados!$O:$O,"&gt;=42004")</f>
        <v>0</v>
      </c>
      <c r="F838" s="5">
        <f>SUMIFS(base_de_dados!$T:$T,base_de_dados!$B:$B,$B838,base_de_dados!$G:$G,F$61,base_de_dados!$H:$H,$L$1,base_de_dados!$C:$C,$A838,base_de_dados!$M:$M,"&lt;=2014",base_de_dados!$O:$O,"&gt;=42004")</f>
        <v>0</v>
      </c>
      <c r="G838" s="5">
        <f>SUMIFS(base_de_dados!$T:$T,base_de_dados!$B:$B,$B838,base_de_dados!$G:$G,G$61,base_de_dados!$H:$H,$L$1,base_de_dados!$C:$C,$A838,base_de_dados!$M:$M,"&lt;=2014",base_de_dados!$O:$O,"&gt;=42004")</f>
        <v>0</v>
      </c>
      <c r="H838" s="5">
        <f>SUMIFS(base_de_dados!$T:$T,base_de_dados!$B:$B,$B838,base_de_dados!$G:$G,H$61,base_de_dados!$H:$H,$L$1,base_de_dados!$C:$C,$A838,base_de_dados!$M:$M,"&lt;=2014",base_de_dados!$O:$O,"&gt;=42004")</f>
        <v>0</v>
      </c>
      <c r="I838" s="5">
        <f>SUMIFS(base_de_dados!$T:$T,base_de_dados!$B:$B,$B838,base_de_dados!$G:$G,I$61,base_de_dados!$H:$H,$L$1,base_de_dados!$C:$C,$A838,base_de_dados!$M:$M,"&lt;=2014",base_de_dados!$O:$O,"&gt;=42004")</f>
        <v>0</v>
      </c>
      <c r="J838" s="5">
        <f>SUMIFS(base_de_dados!$T:$T,base_de_dados!$B:$B,$B838,base_de_dados!$G:$G,J$61,base_de_dados!$H:$H,$L$1,base_de_dados!$C:$C,$A838,base_de_dados!$M:$M,"&lt;=2014",base_de_dados!$O:$O,"&gt;=42004")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SUMIFS(base_de_dados!$T:$T,base_de_dados!$B:$B,$B839,base_de_dados!$G:$G,C$61,base_de_dados!$H:$H,$L$1,base_de_dados!$C:$C,$A839,base_de_dados!$M:$M,"&lt;=2014",base_de_dados!$O:$O,"&gt;=42004")</f>
        <v>0</v>
      </c>
      <c r="D839" s="5">
        <f>SUMIFS(base_de_dados!$T:$T,base_de_dados!$B:$B,$B839,base_de_dados!$G:$G,D$61,base_de_dados!$H:$H,$L$1,base_de_dados!$C:$C,$A839,base_de_dados!$M:$M,"&lt;=2014",base_de_dados!$O:$O,"&gt;=42004")</f>
        <v>0</v>
      </c>
      <c r="E839" s="5">
        <f>SUMIFS(base_de_dados!$T:$T,base_de_dados!$B:$B,$B839,base_de_dados!$G:$G,E$61,base_de_dados!$H:$H,$L$1,base_de_dados!$C:$C,$A839,base_de_dados!$M:$M,"&lt;=2014",base_de_dados!$O:$O,"&gt;=42004")</f>
        <v>0</v>
      </c>
      <c r="F839" s="5">
        <f>SUMIFS(base_de_dados!$T:$T,base_de_dados!$B:$B,$B839,base_de_dados!$G:$G,F$61,base_de_dados!$H:$H,$L$1,base_de_dados!$C:$C,$A839,base_de_dados!$M:$M,"&lt;=2014",base_de_dados!$O:$O,"&gt;=42004")</f>
        <v>0</v>
      </c>
      <c r="G839" s="5">
        <f>SUMIFS(base_de_dados!$T:$T,base_de_dados!$B:$B,$B839,base_de_dados!$G:$G,G$61,base_de_dados!$H:$H,$L$1,base_de_dados!$C:$C,$A839,base_de_dados!$M:$M,"&lt;=2014",base_de_dados!$O:$O,"&gt;=42004")</f>
        <v>0</v>
      </c>
      <c r="H839" s="5">
        <f>SUMIFS(base_de_dados!$T:$T,base_de_dados!$B:$B,$B839,base_de_dados!$G:$G,H$61,base_de_dados!$H:$H,$L$1,base_de_dados!$C:$C,$A839,base_de_dados!$M:$M,"&lt;=2014",base_de_dados!$O:$O,"&gt;=42004")</f>
        <v>0</v>
      </c>
      <c r="I839" s="5">
        <f>SUMIFS(base_de_dados!$T:$T,base_de_dados!$B:$B,$B839,base_de_dados!$G:$G,I$61,base_de_dados!$H:$H,$L$1,base_de_dados!$C:$C,$A839,base_de_dados!$M:$M,"&lt;=2014",base_de_dados!$O:$O,"&gt;=42004")</f>
        <v>0</v>
      </c>
      <c r="J839" s="5">
        <f>SUMIFS(base_de_dados!$T:$T,base_de_dados!$B:$B,$B839,base_de_dados!$G:$G,J$61,base_de_dados!$H:$H,$L$1,base_de_dados!$C:$C,$A839,base_de_dados!$M:$M,"&lt;=2014",base_de_dados!$O:$O,"&gt;=42004")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SUMIFS(base_de_dados!$T:$T,base_de_dados!$B:$B,$B840,base_de_dados!$G:$G,C$61,base_de_dados!$H:$H,$L$1,base_de_dados!$C:$C,$A840,base_de_dados!$M:$M,"&lt;=2014",base_de_dados!$O:$O,"&gt;=42004")</f>
        <v>0</v>
      </c>
      <c r="D840" s="5">
        <f>SUMIFS(base_de_dados!$T:$T,base_de_dados!$B:$B,$B840,base_de_dados!$G:$G,D$61,base_de_dados!$H:$H,$L$1,base_de_dados!$C:$C,$A840,base_de_dados!$M:$M,"&lt;=2014",base_de_dados!$O:$O,"&gt;=42004")</f>
        <v>0</v>
      </c>
      <c r="E840" s="5">
        <f>SUMIFS(base_de_dados!$T:$T,base_de_dados!$B:$B,$B840,base_de_dados!$G:$G,E$61,base_de_dados!$H:$H,$L$1,base_de_dados!$C:$C,$A840,base_de_dados!$M:$M,"&lt;=2014",base_de_dados!$O:$O,"&gt;=42004")</f>
        <v>0</v>
      </c>
      <c r="F840" s="5">
        <f>SUMIFS(base_de_dados!$T:$T,base_de_dados!$B:$B,$B840,base_de_dados!$G:$G,F$61,base_de_dados!$H:$H,$L$1,base_de_dados!$C:$C,$A840,base_de_dados!$M:$M,"&lt;=2014",base_de_dados!$O:$O,"&gt;=42004")</f>
        <v>0</v>
      </c>
      <c r="G840" s="5">
        <f>SUMIFS(base_de_dados!$T:$T,base_de_dados!$B:$B,$B840,base_de_dados!$G:$G,G$61,base_de_dados!$H:$H,$L$1,base_de_dados!$C:$C,$A840,base_de_dados!$M:$M,"&lt;=2014",base_de_dados!$O:$O,"&gt;=42004")</f>
        <v>0</v>
      </c>
      <c r="H840" s="5">
        <f>SUMIFS(base_de_dados!$T:$T,base_de_dados!$B:$B,$B840,base_de_dados!$G:$G,H$61,base_de_dados!$H:$H,$L$1,base_de_dados!$C:$C,$A840,base_de_dados!$M:$M,"&lt;=2014",base_de_dados!$O:$O,"&gt;=42004")</f>
        <v>0</v>
      </c>
      <c r="I840" s="5">
        <f>SUMIFS(base_de_dados!$T:$T,base_de_dados!$B:$B,$B840,base_de_dados!$G:$G,I$61,base_de_dados!$H:$H,$L$1,base_de_dados!$C:$C,$A840,base_de_dados!$M:$M,"&lt;=2014",base_de_dados!$O:$O,"&gt;=42004")</f>
        <v>0</v>
      </c>
      <c r="J840" s="5">
        <f>SUMIFS(base_de_dados!$T:$T,base_de_dados!$B:$B,$B840,base_de_dados!$G:$G,J$61,base_de_dados!$H:$H,$L$1,base_de_dados!$C:$C,$A840,base_de_dados!$M:$M,"&lt;=2014",base_de_dados!$O:$O,"&gt;=42004")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SUMIFS(base_de_dados!$T:$T,base_de_dados!$B:$B,$B841,base_de_dados!$G:$G,C$61,base_de_dados!$H:$H,$L$1,base_de_dados!$C:$C,$A841,base_de_dados!$M:$M,"&lt;=2014",base_de_dados!$O:$O,"&gt;=42004")</f>
        <v>0</v>
      </c>
      <c r="D841" s="5">
        <f>SUMIFS(base_de_dados!$T:$T,base_de_dados!$B:$B,$B841,base_de_dados!$G:$G,D$61,base_de_dados!$H:$H,$L$1,base_de_dados!$C:$C,$A841,base_de_dados!$M:$M,"&lt;=2014",base_de_dados!$O:$O,"&gt;=42004")</f>
        <v>0</v>
      </c>
      <c r="E841" s="5">
        <f>SUMIFS(base_de_dados!$T:$T,base_de_dados!$B:$B,$B841,base_de_dados!$G:$G,E$61,base_de_dados!$H:$H,$L$1,base_de_dados!$C:$C,$A841,base_de_dados!$M:$M,"&lt;=2014",base_de_dados!$O:$O,"&gt;=42004")</f>
        <v>0</v>
      </c>
      <c r="F841" s="5">
        <f>SUMIFS(base_de_dados!$T:$T,base_de_dados!$B:$B,$B841,base_de_dados!$G:$G,F$61,base_de_dados!$H:$H,$L$1,base_de_dados!$C:$C,$A841,base_de_dados!$M:$M,"&lt;=2014",base_de_dados!$O:$O,"&gt;=42004")</f>
        <v>0</v>
      </c>
      <c r="G841" s="5">
        <f>SUMIFS(base_de_dados!$T:$T,base_de_dados!$B:$B,$B841,base_de_dados!$G:$G,G$61,base_de_dados!$H:$H,$L$1,base_de_dados!$C:$C,$A841,base_de_dados!$M:$M,"&lt;=2014",base_de_dados!$O:$O,"&gt;=42004")</f>
        <v>0</v>
      </c>
      <c r="H841" s="5">
        <f>SUMIFS(base_de_dados!$T:$T,base_de_dados!$B:$B,$B841,base_de_dados!$G:$G,H$61,base_de_dados!$H:$H,$L$1,base_de_dados!$C:$C,$A841,base_de_dados!$M:$M,"&lt;=2014",base_de_dados!$O:$O,"&gt;=42004")</f>
        <v>0</v>
      </c>
      <c r="I841" s="5">
        <f>SUMIFS(base_de_dados!$T:$T,base_de_dados!$B:$B,$B841,base_de_dados!$G:$G,I$61,base_de_dados!$H:$H,$L$1,base_de_dados!$C:$C,$A841,base_de_dados!$M:$M,"&lt;=2014",base_de_dados!$O:$O,"&gt;=42004")</f>
        <v>0</v>
      </c>
      <c r="J841" s="5">
        <f>SUMIFS(base_de_dados!$T:$T,base_de_dados!$B:$B,$B841,base_de_dados!$G:$G,J$61,base_de_dados!$H:$H,$L$1,base_de_dados!$C:$C,$A841,base_de_dados!$M:$M,"&lt;=2014",base_de_dados!$O:$O,"&gt;=42004")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SUMIFS(base_de_dados!$T:$T,base_de_dados!$B:$B,$B842,base_de_dados!$G:$G,C$61,base_de_dados!$H:$H,$L$1,base_de_dados!$C:$C,$A842,base_de_dados!$M:$M,"&lt;=2014",base_de_dados!$O:$O,"&gt;=42004")</f>
        <v>0</v>
      </c>
      <c r="D842" s="5">
        <f>SUMIFS(base_de_dados!$T:$T,base_de_dados!$B:$B,$B842,base_de_dados!$G:$G,D$61,base_de_dados!$H:$H,$L$1,base_de_dados!$C:$C,$A842,base_de_dados!$M:$M,"&lt;=2014",base_de_dados!$O:$O,"&gt;=42004")</f>
        <v>0</v>
      </c>
      <c r="E842" s="5">
        <f>SUMIFS(base_de_dados!$T:$T,base_de_dados!$B:$B,$B842,base_de_dados!$G:$G,E$61,base_de_dados!$H:$H,$L$1,base_de_dados!$C:$C,$A842,base_de_dados!$M:$M,"&lt;=2014",base_de_dados!$O:$O,"&gt;=42004")</f>
        <v>0</v>
      </c>
      <c r="F842" s="5">
        <f>SUMIFS(base_de_dados!$T:$T,base_de_dados!$B:$B,$B842,base_de_dados!$G:$G,F$61,base_de_dados!$H:$H,$L$1,base_de_dados!$C:$C,$A842,base_de_dados!$M:$M,"&lt;=2014",base_de_dados!$O:$O,"&gt;=42004")</f>
        <v>0</v>
      </c>
      <c r="G842" s="5">
        <f>SUMIFS(base_de_dados!$T:$T,base_de_dados!$B:$B,$B842,base_de_dados!$G:$G,G$61,base_de_dados!$H:$H,$L$1,base_de_dados!$C:$C,$A842,base_de_dados!$M:$M,"&lt;=2014",base_de_dados!$O:$O,"&gt;=42004")</f>
        <v>0</v>
      </c>
      <c r="H842" s="5">
        <f>SUMIFS(base_de_dados!$T:$T,base_de_dados!$B:$B,$B842,base_de_dados!$G:$G,H$61,base_de_dados!$H:$H,$L$1,base_de_dados!$C:$C,$A842,base_de_dados!$M:$M,"&lt;=2014",base_de_dados!$O:$O,"&gt;=42004")</f>
        <v>0</v>
      </c>
      <c r="I842" s="5">
        <f>SUMIFS(base_de_dados!$T:$T,base_de_dados!$B:$B,$B842,base_de_dados!$G:$G,I$61,base_de_dados!$H:$H,$L$1,base_de_dados!$C:$C,$A842,base_de_dados!$M:$M,"&lt;=2014",base_de_dados!$O:$O,"&gt;=42004")</f>
        <v>0</v>
      </c>
      <c r="J842" s="5">
        <f>SUMIFS(base_de_dados!$T:$T,base_de_dados!$B:$B,$B842,base_de_dados!$G:$G,J$61,base_de_dados!$H:$H,$L$1,base_de_dados!$C:$C,$A842,base_de_dados!$M:$M,"&lt;=2014",base_de_dados!$O:$O,"&gt;=42004")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SUMIFS(base_de_dados!$T:$T,base_de_dados!$B:$B,$B843,base_de_dados!$G:$G,C$61,base_de_dados!$H:$H,$L$1,base_de_dados!$C:$C,$A843,base_de_dados!$M:$M,"&lt;=2014",base_de_dados!$O:$O,"&gt;=42004")</f>
        <v>0</v>
      </c>
      <c r="D843" s="5">
        <f>SUMIFS(base_de_dados!$T:$T,base_de_dados!$B:$B,$B843,base_de_dados!$G:$G,D$61,base_de_dados!$H:$H,$L$1,base_de_dados!$C:$C,$A843,base_de_dados!$M:$M,"&lt;=2014",base_de_dados!$O:$O,"&gt;=42004")</f>
        <v>0</v>
      </c>
      <c r="E843" s="5">
        <f>SUMIFS(base_de_dados!$T:$T,base_de_dados!$B:$B,$B843,base_de_dados!$G:$G,E$61,base_de_dados!$H:$H,$L$1,base_de_dados!$C:$C,$A843,base_de_dados!$M:$M,"&lt;=2014",base_de_dados!$O:$O,"&gt;=42004")</f>
        <v>0</v>
      </c>
      <c r="F843" s="5">
        <f>SUMIFS(base_de_dados!$T:$T,base_de_dados!$B:$B,$B843,base_de_dados!$G:$G,F$61,base_de_dados!$H:$H,$L$1,base_de_dados!$C:$C,$A843,base_de_dados!$M:$M,"&lt;=2014",base_de_dados!$O:$O,"&gt;=42004")</f>
        <v>0</v>
      </c>
      <c r="G843" s="5">
        <f>SUMIFS(base_de_dados!$T:$T,base_de_dados!$B:$B,$B843,base_de_dados!$G:$G,G$61,base_de_dados!$H:$H,$L$1,base_de_dados!$C:$C,$A843,base_de_dados!$M:$M,"&lt;=2014",base_de_dados!$O:$O,"&gt;=42004")</f>
        <v>0</v>
      </c>
      <c r="H843" s="5">
        <f>SUMIFS(base_de_dados!$T:$T,base_de_dados!$B:$B,$B843,base_de_dados!$G:$G,H$61,base_de_dados!$H:$H,$L$1,base_de_dados!$C:$C,$A843,base_de_dados!$M:$M,"&lt;=2014",base_de_dados!$O:$O,"&gt;=42004")</f>
        <v>0</v>
      </c>
      <c r="I843" s="5">
        <f>SUMIFS(base_de_dados!$T:$T,base_de_dados!$B:$B,$B843,base_de_dados!$G:$G,I$61,base_de_dados!$H:$H,$L$1,base_de_dados!$C:$C,$A843,base_de_dados!$M:$M,"&lt;=2014",base_de_dados!$O:$O,"&gt;=42004")</f>
        <v>0</v>
      </c>
      <c r="J843" s="5">
        <f>SUMIFS(base_de_dados!$T:$T,base_de_dados!$B:$B,$B843,base_de_dados!$G:$G,J$61,base_de_dados!$H:$H,$L$1,base_de_dados!$C:$C,$A843,base_de_dados!$M:$M,"&lt;=2014",base_de_dados!$O:$O,"&gt;=42004")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SUMIFS(base_de_dados!$T:$T,base_de_dados!$B:$B,$B844,base_de_dados!$G:$G,C$61,base_de_dados!$H:$H,$L$1,base_de_dados!$C:$C,$A844,base_de_dados!$M:$M,"&lt;=2014",base_de_dados!$O:$O,"&gt;=42004")</f>
        <v>0</v>
      </c>
      <c r="D844" s="5">
        <f>SUMIFS(base_de_dados!$T:$T,base_de_dados!$B:$B,$B844,base_de_dados!$G:$G,D$61,base_de_dados!$H:$H,$L$1,base_de_dados!$C:$C,$A844,base_de_dados!$M:$M,"&lt;=2014",base_de_dados!$O:$O,"&gt;=42004")</f>
        <v>0</v>
      </c>
      <c r="E844" s="5">
        <f>SUMIFS(base_de_dados!$T:$T,base_de_dados!$B:$B,$B844,base_de_dados!$G:$G,E$61,base_de_dados!$H:$H,$L$1,base_de_dados!$C:$C,$A844,base_de_dados!$M:$M,"&lt;=2014",base_de_dados!$O:$O,"&gt;=42004")</f>
        <v>0</v>
      </c>
      <c r="F844" s="5">
        <f>SUMIFS(base_de_dados!$T:$T,base_de_dados!$B:$B,$B844,base_de_dados!$G:$G,F$61,base_de_dados!$H:$H,$L$1,base_de_dados!$C:$C,$A844,base_de_dados!$M:$M,"&lt;=2014",base_de_dados!$O:$O,"&gt;=42004")</f>
        <v>0</v>
      </c>
      <c r="G844" s="5">
        <f>SUMIFS(base_de_dados!$T:$T,base_de_dados!$B:$B,$B844,base_de_dados!$G:$G,G$61,base_de_dados!$H:$H,$L$1,base_de_dados!$C:$C,$A844,base_de_dados!$M:$M,"&lt;=2014",base_de_dados!$O:$O,"&gt;=42004")</f>
        <v>0</v>
      </c>
      <c r="H844" s="5">
        <f>SUMIFS(base_de_dados!$T:$T,base_de_dados!$B:$B,$B844,base_de_dados!$G:$G,H$61,base_de_dados!$H:$H,$L$1,base_de_dados!$C:$C,$A844,base_de_dados!$M:$M,"&lt;=2014",base_de_dados!$O:$O,"&gt;=42004")</f>
        <v>0</v>
      </c>
      <c r="I844" s="5">
        <f>SUMIFS(base_de_dados!$T:$T,base_de_dados!$B:$B,$B844,base_de_dados!$G:$G,I$61,base_de_dados!$H:$H,$L$1,base_de_dados!$C:$C,$A844,base_de_dados!$M:$M,"&lt;=2014",base_de_dados!$O:$O,"&gt;=42004")</f>
        <v>0</v>
      </c>
      <c r="J844" s="5">
        <f>SUMIFS(base_de_dados!$T:$T,base_de_dados!$B:$B,$B844,base_de_dados!$G:$G,J$61,base_de_dados!$H:$H,$L$1,base_de_dados!$C:$C,$A844,base_de_dados!$M:$M,"&lt;=2014",base_de_dados!$O:$O,"&gt;=42004")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SUMIFS(base_de_dados!$T:$T,base_de_dados!$B:$B,$B845,base_de_dados!$G:$G,C$61,base_de_dados!$H:$H,$L$1,base_de_dados!$C:$C,$A845,base_de_dados!$M:$M,"&lt;=2014",base_de_dados!$O:$O,"&gt;=42004")</f>
        <v>0</v>
      </c>
      <c r="D845" s="5">
        <f>SUMIFS(base_de_dados!$T:$T,base_de_dados!$B:$B,$B845,base_de_dados!$G:$G,D$61,base_de_dados!$H:$H,$L$1,base_de_dados!$C:$C,$A845,base_de_dados!$M:$M,"&lt;=2014",base_de_dados!$O:$O,"&gt;=42004")</f>
        <v>0</v>
      </c>
      <c r="E845" s="5">
        <f>SUMIFS(base_de_dados!$T:$T,base_de_dados!$B:$B,$B845,base_de_dados!$G:$G,E$61,base_de_dados!$H:$H,$L$1,base_de_dados!$C:$C,$A845,base_de_dados!$M:$M,"&lt;=2014",base_de_dados!$O:$O,"&gt;=42004")</f>
        <v>0</v>
      </c>
      <c r="F845" s="5">
        <f>SUMIFS(base_de_dados!$T:$T,base_de_dados!$B:$B,$B845,base_de_dados!$G:$G,F$61,base_de_dados!$H:$H,$L$1,base_de_dados!$C:$C,$A845,base_de_dados!$M:$M,"&lt;=2014",base_de_dados!$O:$O,"&gt;=42004")</f>
        <v>0</v>
      </c>
      <c r="G845" s="5">
        <f>SUMIFS(base_de_dados!$T:$T,base_de_dados!$B:$B,$B845,base_de_dados!$G:$G,G$61,base_de_dados!$H:$H,$L$1,base_de_dados!$C:$C,$A845,base_de_dados!$M:$M,"&lt;=2014",base_de_dados!$O:$O,"&gt;=42004")</f>
        <v>0</v>
      </c>
      <c r="H845" s="5">
        <f>SUMIFS(base_de_dados!$T:$T,base_de_dados!$B:$B,$B845,base_de_dados!$G:$G,H$61,base_de_dados!$H:$H,$L$1,base_de_dados!$C:$C,$A845,base_de_dados!$M:$M,"&lt;=2014",base_de_dados!$O:$O,"&gt;=42004")</f>
        <v>0</v>
      </c>
      <c r="I845" s="5">
        <f>SUMIFS(base_de_dados!$T:$T,base_de_dados!$B:$B,$B845,base_de_dados!$G:$G,I$61,base_de_dados!$H:$H,$L$1,base_de_dados!$C:$C,$A845,base_de_dados!$M:$M,"&lt;=2014",base_de_dados!$O:$O,"&gt;=42004")</f>
        <v>0</v>
      </c>
      <c r="J845" s="5">
        <f>SUMIFS(base_de_dados!$T:$T,base_de_dados!$B:$B,$B845,base_de_dados!$G:$G,J$61,base_de_dados!$H:$H,$L$1,base_de_dados!$C:$C,$A845,base_de_dados!$M:$M,"&lt;=2014",base_de_dados!$O:$O,"&gt;=42004")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SUMIFS(base_de_dados!$T:$T,base_de_dados!$B:$B,$B846,base_de_dados!$G:$G,C$61,base_de_dados!$H:$H,$L$1,base_de_dados!$C:$C,$A846,base_de_dados!$M:$M,"&lt;=2014",base_de_dados!$O:$O,"&gt;=42004")</f>
        <v>0</v>
      </c>
      <c r="D846" s="5">
        <f>SUMIFS(base_de_dados!$T:$T,base_de_dados!$B:$B,$B846,base_de_dados!$G:$G,D$61,base_de_dados!$H:$H,$L$1,base_de_dados!$C:$C,$A846,base_de_dados!$M:$M,"&lt;=2014",base_de_dados!$O:$O,"&gt;=42004")</f>
        <v>0</v>
      </c>
      <c r="E846" s="5">
        <f>SUMIFS(base_de_dados!$T:$T,base_de_dados!$B:$B,$B846,base_de_dados!$G:$G,E$61,base_de_dados!$H:$H,$L$1,base_de_dados!$C:$C,$A846,base_de_dados!$M:$M,"&lt;=2014",base_de_dados!$O:$O,"&gt;=42004")</f>
        <v>0</v>
      </c>
      <c r="F846" s="5">
        <f>SUMIFS(base_de_dados!$T:$T,base_de_dados!$B:$B,$B846,base_de_dados!$G:$G,F$61,base_de_dados!$H:$H,$L$1,base_de_dados!$C:$C,$A846,base_de_dados!$M:$M,"&lt;=2014",base_de_dados!$O:$O,"&gt;=42004")</f>
        <v>0</v>
      </c>
      <c r="G846" s="5">
        <f>SUMIFS(base_de_dados!$T:$T,base_de_dados!$B:$B,$B846,base_de_dados!$G:$G,G$61,base_de_dados!$H:$H,$L$1,base_de_dados!$C:$C,$A846,base_de_dados!$M:$M,"&lt;=2014",base_de_dados!$O:$O,"&gt;=42004")</f>
        <v>0</v>
      </c>
      <c r="H846" s="5">
        <f>SUMIFS(base_de_dados!$T:$T,base_de_dados!$B:$B,$B846,base_de_dados!$G:$G,H$61,base_de_dados!$H:$H,$L$1,base_de_dados!$C:$C,$A846,base_de_dados!$M:$M,"&lt;=2014",base_de_dados!$O:$O,"&gt;=42004")</f>
        <v>0</v>
      </c>
      <c r="I846" s="5">
        <f>SUMIFS(base_de_dados!$T:$T,base_de_dados!$B:$B,$B846,base_de_dados!$G:$G,I$61,base_de_dados!$H:$H,$L$1,base_de_dados!$C:$C,$A846,base_de_dados!$M:$M,"&lt;=2014",base_de_dados!$O:$O,"&gt;=42004")</f>
        <v>0</v>
      </c>
      <c r="J846" s="5">
        <f>SUMIFS(base_de_dados!$T:$T,base_de_dados!$B:$B,$B846,base_de_dados!$G:$G,J$61,base_de_dados!$H:$H,$L$1,base_de_dados!$C:$C,$A846,base_de_dados!$M:$M,"&lt;=2014",base_de_dados!$O:$O,"&gt;=42004")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SUMIFS(base_de_dados!$T:$T,base_de_dados!$B:$B,$B847,base_de_dados!$G:$G,C$61,base_de_dados!$H:$H,$L$1,base_de_dados!$C:$C,$A847,base_de_dados!$M:$M,"&lt;=2014",base_de_dados!$O:$O,"&gt;=42004")</f>
        <v>0</v>
      </c>
      <c r="D847" s="5">
        <f>SUMIFS(base_de_dados!$T:$T,base_de_dados!$B:$B,$B847,base_de_dados!$G:$G,D$61,base_de_dados!$H:$H,$L$1,base_de_dados!$C:$C,$A847,base_de_dados!$M:$M,"&lt;=2014",base_de_dados!$O:$O,"&gt;=42004")</f>
        <v>0</v>
      </c>
      <c r="E847" s="5">
        <f>SUMIFS(base_de_dados!$T:$T,base_de_dados!$B:$B,$B847,base_de_dados!$G:$G,E$61,base_de_dados!$H:$H,$L$1,base_de_dados!$C:$C,$A847,base_de_dados!$M:$M,"&lt;=2014",base_de_dados!$O:$O,"&gt;=42004")</f>
        <v>0</v>
      </c>
      <c r="F847" s="5">
        <f>SUMIFS(base_de_dados!$T:$T,base_de_dados!$B:$B,$B847,base_de_dados!$G:$G,F$61,base_de_dados!$H:$H,$L$1,base_de_dados!$C:$C,$A847,base_de_dados!$M:$M,"&lt;=2014",base_de_dados!$O:$O,"&gt;=42004")</f>
        <v>0</v>
      </c>
      <c r="G847" s="5">
        <f>SUMIFS(base_de_dados!$T:$T,base_de_dados!$B:$B,$B847,base_de_dados!$G:$G,G$61,base_de_dados!$H:$H,$L$1,base_de_dados!$C:$C,$A847,base_de_dados!$M:$M,"&lt;=2014",base_de_dados!$O:$O,"&gt;=42004")</f>
        <v>0</v>
      </c>
      <c r="H847" s="5">
        <f>SUMIFS(base_de_dados!$T:$T,base_de_dados!$B:$B,$B847,base_de_dados!$G:$G,H$61,base_de_dados!$H:$H,$L$1,base_de_dados!$C:$C,$A847,base_de_dados!$M:$M,"&lt;=2014",base_de_dados!$O:$O,"&gt;=42004")</f>
        <v>0</v>
      </c>
      <c r="I847" s="5">
        <f>SUMIFS(base_de_dados!$T:$T,base_de_dados!$B:$B,$B847,base_de_dados!$G:$G,I$61,base_de_dados!$H:$H,$L$1,base_de_dados!$C:$C,$A847,base_de_dados!$M:$M,"&lt;=2014",base_de_dados!$O:$O,"&gt;=42004")</f>
        <v>0</v>
      </c>
      <c r="J847" s="5">
        <f>SUMIFS(base_de_dados!$T:$T,base_de_dados!$B:$B,$B847,base_de_dados!$G:$G,J$61,base_de_dados!$H:$H,$L$1,base_de_dados!$C:$C,$A847,base_de_dados!$M:$M,"&lt;=2014",base_de_dados!$O:$O,"&gt;=42004")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SUMIFS(base_de_dados!$T:$T,base_de_dados!$B:$B,$B848,base_de_dados!$G:$G,C$61,base_de_dados!$H:$H,$L$1,base_de_dados!$C:$C,$A848,base_de_dados!$M:$M,"&lt;=2014",base_de_dados!$O:$O,"&gt;=42004")</f>
        <v>0</v>
      </c>
      <c r="D848" s="5">
        <f>SUMIFS(base_de_dados!$T:$T,base_de_dados!$B:$B,$B848,base_de_dados!$G:$G,D$61,base_de_dados!$H:$H,$L$1,base_de_dados!$C:$C,$A848,base_de_dados!$M:$M,"&lt;=2014",base_de_dados!$O:$O,"&gt;=42004")</f>
        <v>0</v>
      </c>
      <c r="E848" s="5">
        <f>SUMIFS(base_de_dados!$T:$T,base_de_dados!$B:$B,$B848,base_de_dados!$G:$G,E$61,base_de_dados!$H:$H,$L$1,base_de_dados!$C:$C,$A848,base_de_dados!$M:$M,"&lt;=2014",base_de_dados!$O:$O,"&gt;=42004")</f>
        <v>0</v>
      </c>
      <c r="F848" s="5">
        <f>SUMIFS(base_de_dados!$T:$T,base_de_dados!$B:$B,$B848,base_de_dados!$G:$G,F$61,base_de_dados!$H:$H,$L$1,base_de_dados!$C:$C,$A848,base_de_dados!$M:$M,"&lt;=2014",base_de_dados!$O:$O,"&gt;=42004")</f>
        <v>0</v>
      </c>
      <c r="G848" s="5">
        <f>SUMIFS(base_de_dados!$T:$T,base_de_dados!$B:$B,$B848,base_de_dados!$G:$G,G$61,base_de_dados!$H:$H,$L$1,base_de_dados!$C:$C,$A848,base_de_dados!$M:$M,"&lt;=2014",base_de_dados!$O:$O,"&gt;=42004")</f>
        <v>0</v>
      </c>
      <c r="H848" s="5">
        <f>SUMIFS(base_de_dados!$T:$T,base_de_dados!$B:$B,$B848,base_de_dados!$G:$G,H$61,base_de_dados!$H:$H,$L$1,base_de_dados!$C:$C,$A848,base_de_dados!$M:$M,"&lt;=2014",base_de_dados!$O:$O,"&gt;=42004")</f>
        <v>0</v>
      </c>
      <c r="I848" s="5">
        <f>SUMIFS(base_de_dados!$T:$T,base_de_dados!$B:$B,$B848,base_de_dados!$G:$G,I$61,base_de_dados!$H:$H,$L$1,base_de_dados!$C:$C,$A848,base_de_dados!$M:$M,"&lt;=2014",base_de_dados!$O:$O,"&gt;=42004")</f>
        <v>0</v>
      </c>
      <c r="J848" s="5">
        <f>SUMIFS(base_de_dados!$T:$T,base_de_dados!$B:$B,$B848,base_de_dados!$G:$G,J$61,base_de_dados!$H:$H,$L$1,base_de_dados!$C:$C,$A848,base_de_dados!$M:$M,"&lt;=2014",base_de_dados!$O:$O,"&gt;=42004")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SUMIFS(base_de_dados!$T:$T,base_de_dados!$B:$B,$B849,base_de_dados!$G:$G,C$61,base_de_dados!$H:$H,$L$1,base_de_dados!$C:$C,$A849,base_de_dados!$M:$M,"&lt;=2014",base_de_dados!$O:$O,"&gt;=42004")</f>
        <v>0</v>
      </c>
      <c r="D849" s="5">
        <f>SUMIFS(base_de_dados!$T:$T,base_de_dados!$B:$B,$B849,base_de_dados!$G:$G,D$61,base_de_dados!$H:$H,$L$1,base_de_dados!$C:$C,$A849,base_de_dados!$M:$M,"&lt;=2014",base_de_dados!$O:$O,"&gt;=42004")</f>
        <v>0</v>
      </c>
      <c r="E849" s="5">
        <f>SUMIFS(base_de_dados!$T:$T,base_de_dados!$B:$B,$B849,base_de_dados!$G:$G,E$61,base_de_dados!$H:$H,$L$1,base_de_dados!$C:$C,$A849,base_de_dados!$M:$M,"&lt;=2014",base_de_dados!$O:$O,"&gt;=42004")</f>
        <v>0</v>
      </c>
      <c r="F849" s="5">
        <f>SUMIFS(base_de_dados!$T:$T,base_de_dados!$B:$B,$B849,base_de_dados!$G:$G,F$61,base_de_dados!$H:$H,$L$1,base_de_dados!$C:$C,$A849,base_de_dados!$M:$M,"&lt;=2014",base_de_dados!$O:$O,"&gt;=42004")</f>
        <v>0</v>
      </c>
      <c r="G849" s="5">
        <f>SUMIFS(base_de_dados!$T:$T,base_de_dados!$B:$B,$B849,base_de_dados!$G:$G,G$61,base_de_dados!$H:$H,$L$1,base_de_dados!$C:$C,$A849,base_de_dados!$M:$M,"&lt;=2014",base_de_dados!$O:$O,"&gt;=42004")</f>
        <v>0</v>
      </c>
      <c r="H849" s="5">
        <f>SUMIFS(base_de_dados!$T:$T,base_de_dados!$B:$B,$B849,base_de_dados!$G:$G,H$61,base_de_dados!$H:$H,$L$1,base_de_dados!$C:$C,$A849,base_de_dados!$M:$M,"&lt;=2014",base_de_dados!$O:$O,"&gt;=42004")</f>
        <v>0</v>
      </c>
      <c r="I849" s="5">
        <f>SUMIFS(base_de_dados!$T:$T,base_de_dados!$B:$B,$B849,base_de_dados!$G:$G,I$61,base_de_dados!$H:$H,$L$1,base_de_dados!$C:$C,$A849,base_de_dados!$M:$M,"&lt;=2014",base_de_dados!$O:$O,"&gt;=42004")</f>
        <v>0</v>
      </c>
      <c r="J849" s="5">
        <f>SUMIFS(base_de_dados!$T:$T,base_de_dados!$B:$B,$B849,base_de_dados!$G:$G,J$61,base_de_dados!$H:$H,$L$1,base_de_dados!$C:$C,$A849,base_de_dados!$M:$M,"&lt;=2014",base_de_dados!$O:$O,"&gt;=42004")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SUMIFS(base_de_dados!$T:$T,base_de_dados!$B:$B,$B850,base_de_dados!$G:$G,C$61,base_de_dados!$H:$H,$L$1,base_de_dados!$C:$C,$A850,base_de_dados!$M:$M,"&lt;=2014",base_de_dados!$O:$O,"&gt;=42004")</f>
        <v>0</v>
      </c>
      <c r="D850" s="5">
        <f>SUMIFS(base_de_dados!$T:$T,base_de_dados!$B:$B,$B850,base_de_dados!$G:$G,D$61,base_de_dados!$H:$H,$L$1,base_de_dados!$C:$C,$A850,base_de_dados!$M:$M,"&lt;=2014",base_de_dados!$O:$O,"&gt;=42004")</f>
        <v>0</v>
      </c>
      <c r="E850" s="5">
        <f>SUMIFS(base_de_dados!$T:$T,base_de_dados!$B:$B,$B850,base_de_dados!$G:$G,E$61,base_de_dados!$H:$H,$L$1,base_de_dados!$C:$C,$A850,base_de_dados!$M:$M,"&lt;=2014",base_de_dados!$O:$O,"&gt;=42004")</f>
        <v>0</v>
      </c>
      <c r="F850" s="5">
        <f>SUMIFS(base_de_dados!$T:$T,base_de_dados!$B:$B,$B850,base_de_dados!$G:$G,F$61,base_de_dados!$H:$H,$L$1,base_de_dados!$C:$C,$A850,base_de_dados!$M:$M,"&lt;=2014",base_de_dados!$O:$O,"&gt;=42004")</f>
        <v>0</v>
      </c>
      <c r="G850" s="5">
        <f>SUMIFS(base_de_dados!$T:$T,base_de_dados!$B:$B,$B850,base_de_dados!$G:$G,G$61,base_de_dados!$H:$H,$L$1,base_de_dados!$C:$C,$A850,base_de_dados!$M:$M,"&lt;=2014",base_de_dados!$O:$O,"&gt;=42004")</f>
        <v>0</v>
      </c>
      <c r="H850" s="5">
        <f>SUMIFS(base_de_dados!$T:$T,base_de_dados!$B:$B,$B850,base_de_dados!$G:$G,H$61,base_de_dados!$H:$H,$L$1,base_de_dados!$C:$C,$A850,base_de_dados!$M:$M,"&lt;=2014",base_de_dados!$O:$O,"&gt;=42004")</f>
        <v>0</v>
      </c>
      <c r="I850" s="5">
        <f>SUMIFS(base_de_dados!$T:$T,base_de_dados!$B:$B,$B850,base_de_dados!$G:$G,I$61,base_de_dados!$H:$H,$L$1,base_de_dados!$C:$C,$A850,base_de_dados!$M:$M,"&lt;=2014",base_de_dados!$O:$O,"&gt;=42004")</f>
        <v>0</v>
      </c>
      <c r="J850" s="5">
        <f>SUMIFS(base_de_dados!$T:$T,base_de_dados!$B:$B,$B850,base_de_dados!$G:$G,J$61,base_de_dados!$H:$H,$L$1,base_de_dados!$C:$C,$A850,base_de_dados!$M:$M,"&lt;=2014",base_de_dados!$O:$O,"&gt;=42004")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SUMIFS(base_de_dados!$T:$T,base_de_dados!$B:$B,$B851,base_de_dados!$G:$G,C$61,base_de_dados!$H:$H,$L$1,base_de_dados!$C:$C,$A851,base_de_dados!$M:$M,"&lt;=2014",base_de_dados!$O:$O,"&gt;=42004")</f>
        <v>0</v>
      </c>
      <c r="D851" s="5">
        <f>SUMIFS(base_de_dados!$T:$T,base_de_dados!$B:$B,$B851,base_de_dados!$G:$G,D$61,base_de_dados!$H:$H,$L$1,base_de_dados!$C:$C,$A851,base_de_dados!$M:$M,"&lt;=2014",base_de_dados!$O:$O,"&gt;=42004")</f>
        <v>0</v>
      </c>
      <c r="E851" s="5">
        <f>SUMIFS(base_de_dados!$T:$T,base_de_dados!$B:$B,$B851,base_de_dados!$G:$G,E$61,base_de_dados!$H:$H,$L$1,base_de_dados!$C:$C,$A851,base_de_dados!$M:$M,"&lt;=2014",base_de_dados!$O:$O,"&gt;=42004")</f>
        <v>0</v>
      </c>
      <c r="F851" s="5">
        <f>SUMIFS(base_de_dados!$T:$T,base_de_dados!$B:$B,$B851,base_de_dados!$G:$G,F$61,base_de_dados!$H:$H,$L$1,base_de_dados!$C:$C,$A851,base_de_dados!$M:$M,"&lt;=2014",base_de_dados!$O:$O,"&gt;=42004")</f>
        <v>0</v>
      </c>
      <c r="G851" s="5">
        <f>SUMIFS(base_de_dados!$T:$T,base_de_dados!$B:$B,$B851,base_de_dados!$G:$G,G$61,base_de_dados!$H:$H,$L$1,base_de_dados!$C:$C,$A851,base_de_dados!$M:$M,"&lt;=2014",base_de_dados!$O:$O,"&gt;=42004")</f>
        <v>0</v>
      </c>
      <c r="H851" s="5">
        <f>SUMIFS(base_de_dados!$T:$T,base_de_dados!$B:$B,$B851,base_de_dados!$G:$G,H$61,base_de_dados!$H:$H,$L$1,base_de_dados!$C:$C,$A851,base_de_dados!$M:$M,"&lt;=2014",base_de_dados!$O:$O,"&gt;=42004")</f>
        <v>0</v>
      </c>
      <c r="I851" s="5">
        <f>SUMIFS(base_de_dados!$T:$T,base_de_dados!$B:$B,$B851,base_de_dados!$G:$G,I$61,base_de_dados!$H:$H,$L$1,base_de_dados!$C:$C,$A851,base_de_dados!$M:$M,"&lt;=2014",base_de_dados!$O:$O,"&gt;=42004")</f>
        <v>0</v>
      </c>
      <c r="J851" s="5">
        <f>SUMIFS(base_de_dados!$T:$T,base_de_dados!$B:$B,$B851,base_de_dados!$G:$G,J$61,base_de_dados!$H:$H,$L$1,base_de_dados!$C:$C,$A851,base_de_dados!$M:$M,"&lt;=2014",base_de_dados!$O:$O,"&gt;=42004")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SUMIFS(base_de_dados!$T:$T,base_de_dados!$B:$B,$B852,base_de_dados!$G:$G,C$61,base_de_dados!$H:$H,$L$1,base_de_dados!$C:$C,$A852,base_de_dados!$M:$M,"&lt;=2014",base_de_dados!$O:$O,"&gt;=42004")</f>
        <v>0</v>
      </c>
      <c r="D852" s="5">
        <f>SUMIFS(base_de_dados!$T:$T,base_de_dados!$B:$B,$B852,base_de_dados!$G:$G,D$61,base_de_dados!$H:$H,$L$1,base_de_dados!$C:$C,$A852,base_de_dados!$M:$M,"&lt;=2014",base_de_dados!$O:$O,"&gt;=42004")</f>
        <v>0</v>
      </c>
      <c r="E852" s="5">
        <f>SUMIFS(base_de_dados!$T:$T,base_de_dados!$B:$B,$B852,base_de_dados!$G:$G,E$61,base_de_dados!$H:$H,$L$1,base_de_dados!$C:$C,$A852,base_de_dados!$M:$M,"&lt;=2014",base_de_dados!$O:$O,"&gt;=42004")</f>
        <v>0</v>
      </c>
      <c r="F852" s="5">
        <f>SUMIFS(base_de_dados!$T:$T,base_de_dados!$B:$B,$B852,base_de_dados!$G:$G,F$61,base_de_dados!$H:$H,$L$1,base_de_dados!$C:$C,$A852,base_de_dados!$M:$M,"&lt;=2014",base_de_dados!$O:$O,"&gt;=42004")</f>
        <v>0</v>
      </c>
      <c r="G852" s="5">
        <f>SUMIFS(base_de_dados!$T:$T,base_de_dados!$B:$B,$B852,base_de_dados!$G:$G,G$61,base_de_dados!$H:$H,$L$1,base_de_dados!$C:$C,$A852,base_de_dados!$M:$M,"&lt;=2014",base_de_dados!$O:$O,"&gt;=42004")</f>
        <v>0</v>
      </c>
      <c r="H852" s="5">
        <f>SUMIFS(base_de_dados!$T:$T,base_de_dados!$B:$B,$B852,base_de_dados!$G:$G,H$61,base_de_dados!$H:$H,$L$1,base_de_dados!$C:$C,$A852,base_de_dados!$M:$M,"&lt;=2014",base_de_dados!$O:$O,"&gt;=42004")</f>
        <v>0</v>
      </c>
      <c r="I852" s="5">
        <f>SUMIFS(base_de_dados!$T:$T,base_de_dados!$B:$B,$B852,base_de_dados!$G:$G,I$61,base_de_dados!$H:$H,$L$1,base_de_dados!$C:$C,$A852,base_de_dados!$M:$M,"&lt;=2014",base_de_dados!$O:$O,"&gt;=42004")</f>
        <v>0</v>
      </c>
      <c r="J852" s="5">
        <f>SUMIFS(base_de_dados!$T:$T,base_de_dados!$B:$B,$B852,base_de_dados!$G:$G,J$61,base_de_dados!$H:$H,$L$1,base_de_dados!$C:$C,$A852,base_de_dados!$M:$M,"&lt;=2014",base_de_dados!$O:$O,"&gt;=42004")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SUMIFS(base_de_dados!$T:$T,base_de_dados!$B:$B,$B853,base_de_dados!$G:$G,C$61,base_de_dados!$H:$H,$L$1,base_de_dados!$C:$C,$A853,base_de_dados!$M:$M,"&lt;=2014",base_de_dados!$O:$O,"&gt;=42004")</f>
        <v>0</v>
      </c>
      <c r="D853" s="5">
        <f>SUMIFS(base_de_dados!$T:$T,base_de_dados!$B:$B,$B853,base_de_dados!$G:$G,D$61,base_de_dados!$H:$H,$L$1,base_de_dados!$C:$C,$A853,base_de_dados!$M:$M,"&lt;=2014",base_de_dados!$O:$O,"&gt;=42004")</f>
        <v>0</v>
      </c>
      <c r="E853" s="5">
        <f>SUMIFS(base_de_dados!$T:$T,base_de_dados!$B:$B,$B853,base_de_dados!$G:$G,E$61,base_de_dados!$H:$H,$L$1,base_de_dados!$C:$C,$A853,base_de_dados!$M:$M,"&lt;=2014",base_de_dados!$O:$O,"&gt;=42004")</f>
        <v>0</v>
      </c>
      <c r="F853" s="5">
        <f>SUMIFS(base_de_dados!$T:$T,base_de_dados!$B:$B,$B853,base_de_dados!$G:$G,F$61,base_de_dados!$H:$H,$L$1,base_de_dados!$C:$C,$A853,base_de_dados!$M:$M,"&lt;=2014",base_de_dados!$O:$O,"&gt;=42004")</f>
        <v>0</v>
      </c>
      <c r="G853" s="5">
        <f>SUMIFS(base_de_dados!$T:$T,base_de_dados!$B:$B,$B853,base_de_dados!$G:$G,G$61,base_de_dados!$H:$H,$L$1,base_de_dados!$C:$C,$A853,base_de_dados!$M:$M,"&lt;=2014",base_de_dados!$O:$O,"&gt;=42004")</f>
        <v>0</v>
      </c>
      <c r="H853" s="5">
        <f>SUMIFS(base_de_dados!$T:$T,base_de_dados!$B:$B,$B853,base_de_dados!$G:$G,H$61,base_de_dados!$H:$H,$L$1,base_de_dados!$C:$C,$A853,base_de_dados!$M:$M,"&lt;=2014",base_de_dados!$O:$O,"&gt;=42004")</f>
        <v>0</v>
      </c>
      <c r="I853" s="5">
        <f>SUMIFS(base_de_dados!$T:$T,base_de_dados!$B:$B,$B853,base_de_dados!$G:$G,I$61,base_de_dados!$H:$H,$L$1,base_de_dados!$C:$C,$A853,base_de_dados!$M:$M,"&lt;=2014",base_de_dados!$O:$O,"&gt;=42004")</f>
        <v>0</v>
      </c>
      <c r="J853" s="5">
        <f>SUMIFS(base_de_dados!$T:$T,base_de_dados!$B:$B,$B853,base_de_dados!$G:$G,J$61,base_de_dados!$H:$H,$L$1,base_de_dados!$C:$C,$A853,base_de_dados!$M:$M,"&lt;=2014",base_de_dados!$O:$O,"&gt;=42004")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SUMIFS(base_de_dados!$T:$T,base_de_dados!$B:$B,$B854,base_de_dados!$G:$G,C$61,base_de_dados!$H:$H,$L$1,base_de_dados!$C:$C,$A854,base_de_dados!$M:$M,"&lt;=2014",base_de_dados!$O:$O,"&gt;=42004")</f>
        <v>0</v>
      </c>
      <c r="D854" s="5">
        <f>SUMIFS(base_de_dados!$T:$T,base_de_dados!$B:$B,$B854,base_de_dados!$G:$G,D$61,base_de_dados!$H:$H,$L$1,base_de_dados!$C:$C,$A854,base_de_dados!$M:$M,"&lt;=2014",base_de_dados!$O:$O,"&gt;=42004")</f>
        <v>0</v>
      </c>
      <c r="E854" s="5">
        <f>SUMIFS(base_de_dados!$T:$T,base_de_dados!$B:$B,$B854,base_de_dados!$G:$G,E$61,base_de_dados!$H:$H,$L$1,base_de_dados!$C:$C,$A854,base_de_dados!$M:$M,"&lt;=2014",base_de_dados!$O:$O,"&gt;=42004")</f>
        <v>0</v>
      </c>
      <c r="F854" s="5">
        <f>SUMIFS(base_de_dados!$T:$T,base_de_dados!$B:$B,$B854,base_de_dados!$G:$G,F$61,base_de_dados!$H:$H,$L$1,base_de_dados!$C:$C,$A854,base_de_dados!$M:$M,"&lt;=2014",base_de_dados!$O:$O,"&gt;=42004")</f>
        <v>0</v>
      </c>
      <c r="G854" s="5">
        <f>SUMIFS(base_de_dados!$T:$T,base_de_dados!$B:$B,$B854,base_de_dados!$G:$G,G$61,base_de_dados!$H:$H,$L$1,base_de_dados!$C:$C,$A854,base_de_dados!$M:$M,"&lt;=2014",base_de_dados!$O:$O,"&gt;=42004")</f>
        <v>0</v>
      </c>
      <c r="H854" s="5">
        <f>SUMIFS(base_de_dados!$T:$T,base_de_dados!$B:$B,$B854,base_de_dados!$G:$G,H$61,base_de_dados!$H:$H,$L$1,base_de_dados!$C:$C,$A854,base_de_dados!$M:$M,"&lt;=2014",base_de_dados!$O:$O,"&gt;=42004")</f>
        <v>0</v>
      </c>
      <c r="I854" s="5">
        <f>SUMIFS(base_de_dados!$T:$T,base_de_dados!$B:$B,$B854,base_de_dados!$G:$G,I$61,base_de_dados!$H:$H,$L$1,base_de_dados!$C:$C,$A854,base_de_dados!$M:$M,"&lt;=2014",base_de_dados!$O:$O,"&gt;=42004")</f>
        <v>0</v>
      </c>
      <c r="J854" s="5">
        <f>SUMIFS(base_de_dados!$T:$T,base_de_dados!$B:$B,$B854,base_de_dados!$G:$G,J$61,base_de_dados!$H:$H,$L$1,base_de_dados!$C:$C,$A854,base_de_dados!$M:$M,"&lt;=2014",base_de_dados!$O:$O,"&gt;=42004")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SUMIFS(base_de_dados!$T:$T,base_de_dados!$B:$B,$B855,base_de_dados!$G:$G,C$61,base_de_dados!$H:$H,$L$1,base_de_dados!$C:$C,$A855,base_de_dados!$M:$M,"&lt;=2014",base_de_dados!$O:$O,"&gt;=42004")</f>
        <v>0</v>
      </c>
      <c r="D855" s="5">
        <f>SUMIFS(base_de_dados!$T:$T,base_de_dados!$B:$B,$B855,base_de_dados!$G:$G,D$61,base_de_dados!$H:$H,$L$1,base_de_dados!$C:$C,$A855,base_de_dados!$M:$M,"&lt;=2014",base_de_dados!$O:$O,"&gt;=42004")</f>
        <v>0</v>
      </c>
      <c r="E855" s="5">
        <f>SUMIFS(base_de_dados!$T:$T,base_de_dados!$B:$B,$B855,base_de_dados!$G:$G,E$61,base_de_dados!$H:$H,$L$1,base_de_dados!$C:$C,$A855,base_de_dados!$M:$M,"&lt;=2014",base_de_dados!$O:$O,"&gt;=42004")</f>
        <v>0</v>
      </c>
      <c r="F855" s="5">
        <f>SUMIFS(base_de_dados!$T:$T,base_de_dados!$B:$B,$B855,base_de_dados!$G:$G,F$61,base_de_dados!$H:$H,$L$1,base_de_dados!$C:$C,$A855,base_de_dados!$M:$M,"&lt;=2014",base_de_dados!$O:$O,"&gt;=42004")</f>
        <v>0</v>
      </c>
      <c r="G855" s="5">
        <f>SUMIFS(base_de_dados!$T:$T,base_de_dados!$B:$B,$B855,base_de_dados!$G:$G,G$61,base_de_dados!$H:$H,$L$1,base_de_dados!$C:$C,$A855,base_de_dados!$M:$M,"&lt;=2014",base_de_dados!$O:$O,"&gt;=42004")</f>
        <v>0</v>
      </c>
      <c r="H855" s="5">
        <f>SUMIFS(base_de_dados!$T:$T,base_de_dados!$B:$B,$B855,base_de_dados!$G:$G,H$61,base_de_dados!$H:$H,$L$1,base_de_dados!$C:$C,$A855,base_de_dados!$M:$M,"&lt;=2014",base_de_dados!$O:$O,"&gt;=42004")</f>
        <v>0</v>
      </c>
      <c r="I855" s="5">
        <f>SUMIFS(base_de_dados!$T:$T,base_de_dados!$B:$B,$B855,base_de_dados!$G:$G,I$61,base_de_dados!$H:$H,$L$1,base_de_dados!$C:$C,$A855,base_de_dados!$M:$M,"&lt;=2014",base_de_dados!$O:$O,"&gt;=42004")</f>
        <v>0</v>
      </c>
      <c r="J855" s="5">
        <f>SUMIFS(base_de_dados!$T:$T,base_de_dados!$B:$B,$B855,base_de_dados!$G:$G,J$61,base_de_dados!$H:$H,$L$1,base_de_dados!$C:$C,$A855,base_de_dados!$M:$M,"&lt;=2014",base_de_dados!$O:$O,"&gt;=42004")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SUMIFS(base_de_dados!$T:$T,base_de_dados!$B:$B,$B856,base_de_dados!$G:$G,C$61,base_de_dados!$H:$H,$L$1,base_de_dados!$C:$C,$A856,base_de_dados!$M:$M,"&lt;=2014",base_de_dados!$O:$O,"&gt;=42004")</f>
        <v>0</v>
      </c>
      <c r="D856" s="5">
        <f>SUMIFS(base_de_dados!$T:$T,base_de_dados!$B:$B,$B856,base_de_dados!$G:$G,D$61,base_de_dados!$H:$H,$L$1,base_de_dados!$C:$C,$A856,base_de_dados!$M:$M,"&lt;=2014",base_de_dados!$O:$O,"&gt;=42004")</f>
        <v>0</v>
      </c>
      <c r="E856" s="5">
        <f>SUMIFS(base_de_dados!$T:$T,base_de_dados!$B:$B,$B856,base_de_dados!$G:$G,E$61,base_de_dados!$H:$H,$L$1,base_de_dados!$C:$C,$A856,base_de_dados!$M:$M,"&lt;=2014",base_de_dados!$O:$O,"&gt;=42004")</f>
        <v>0</v>
      </c>
      <c r="F856" s="5">
        <f>SUMIFS(base_de_dados!$T:$T,base_de_dados!$B:$B,$B856,base_de_dados!$G:$G,F$61,base_de_dados!$H:$H,$L$1,base_de_dados!$C:$C,$A856,base_de_dados!$M:$M,"&lt;=2014",base_de_dados!$O:$O,"&gt;=42004")</f>
        <v>0</v>
      </c>
      <c r="G856" s="5">
        <f>SUMIFS(base_de_dados!$T:$T,base_de_dados!$B:$B,$B856,base_de_dados!$G:$G,G$61,base_de_dados!$H:$H,$L$1,base_de_dados!$C:$C,$A856,base_de_dados!$M:$M,"&lt;=2014",base_de_dados!$O:$O,"&gt;=42004")</f>
        <v>0</v>
      </c>
      <c r="H856" s="5">
        <f>SUMIFS(base_de_dados!$T:$T,base_de_dados!$B:$B,$B856,base_de_dados!$G:$G,H$61,base_de_dados!$H:$H,$L$1,base_de_dados!$C:$C,$A856,base_de_dados!$M:$M,"&lt;=2014",base_de_dados!$O:$O,"&gt;=42004")</f>
        <v>0</v>
      </c>
      <c r="I856" s="5">
        <f>SUMIFS(base_de_dados!$T:$T,base_de_dados!$B:$B,$B856,base_de_dados!$G:$G,I$61,base_de_dados!$H:$H,$L$1,base_de_dados!$C:$C,$A856,base_de_dados!$M:$M,"&lt;=2014",base_de_dados!$O:$O,"&gt;=42004")</f>
        <v>0</v>
      </c>
      <c r="J856" s="5">
        <f>SUMIFS(base_de_dados!$T:$T,base_de_dados!$B:$B,$B856,base_de_dados!$G:$G,J$61,base_de_dados!$H:$H,$L$1,base_de_dados!$C:$C,$A856,base_de_dados!$M:$M,"&lt;=2014",base_de_dados!$O:$O,"&gt;=42004")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SUMIFS(base_de_dados!$T:$T,base_de_dados!$B:$B,$B857,base_de_dados!$G:$G,C$61,base_de_dados!$H:$H,$L$1,base_de_dados!$C:$C,$A857,base_de_dados!$M:$M,"&lt;=2014",base_de_dados!$O:$O,"&gt;=42004")</f>
        <v>0</v>
      </c>
      <c r="D857" s="5">
        <f>SUMIFS(base_de_dados!$T:$T,base_de_dados!$B:$B,$B857,base_de_dados!$G:$G,D$61,base_de_dados!$H:$H,$L$1,base_de_dados!$C:$C,$A857,base_de_dados!$M:$M,"&lt;=2014",base_de_dados!$O:$O,"&gt;=42004")</f>
        <v>0</v>
      </c>
      <c r="E857" s="5">
        <f>SUMIFS(base_de_dados!$T:$T,base_de_dados!$B:$B,$B857,base_de_dados!$G:$G,E$61,base_de_dados!$H:$H,$L$1,base_de_dados!$C:$C,$A857,base_de_dados!$M:$M,"&lt;=2014",base_de_dados!$O:$O,"&gt;=42004")</f>
        <v>0</v>
      </c>
      <c r="F857" s="5">
        <f>SUMIFS(base_de_dados!$T:$T,base_de_dados!$B:$B,$B857,base_de_dados!$G:$G,F$61,base_de_dados!$H:$H,$L$1,base_de_dados!$C:$C,$A857,base_de_dados!$M:$M,"&lt;=2014",base_de_dados!$O:$O,"&gt;=42004")</f>
        <v>0</v>
      </c>
      <c r="G857" s="5">
        <f>SUMIFS(base_de_dados!$T:$T,base_de_dados!$B:$B,$B857,base_de_dados!$G:$G,G$61,base_de_dados!$H:$H,$L$1,base_de_dados!$C:$C,$A857,base_de_dados!$M:$M,"&lt;=2014",base_de_dados!$O:$O,"&gt;=42004")</f>
        <v>0</v>
      </c>
      <c r="H857" s="5">
        <f>SUMIFS(base_de_dados!$T:$T,base_de_dados!$B:$B,$B857,base_de_dados!$G:$G,H$61,base_de_dados!$H:$H,$L$1,base_de_dados!$C:$C,$A857,base_de_dados!$M:$M,"&lt;=2014",base_de_dados!$O:$O,"&gt;=42004")</f>
        <v>0</v>
      </c>
      <c r="I857" s="5">
        <f>SUMIFS(base_de_dados!$T:$T,base_de_dados!$B:$B,$B857,base_de_dados!$G:$G,I$61,base_de_dados!$H:$H,$L$1,base_de_dados!$C:$C,$A857,base_de_dados!$M:$M,"&lt;=2014",base_de_dados!$O:$O,"&gt;=42004")</f>
        <v>0</v>
      </c>
      <c r="J857" s="5">
        <f>SUMIFS(base_de_dados!$T:$T,base_de_dados!$B:$B,$B857,base_de_dados!$G:$G,J$61,base_de_dados!$H:$H,$L$1,base_de_dados!$C:$C,$A857,base_de_dados!$M:$M,"&lt;=2014",base_de_dados!$O:$O,"&gt;=42004")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SUMIFS(base_de_dados!$T:$T,base_de_dados!$B:$B,$B858,base_de_dados!$G:$G,C$61,base_de_dados!$H:$H,$L$1,base_de_dados!$C:$C,$A858,base_de_dados!$M:$M,"&lt;=2014",base_de_dados!$O:$O,"&gt;=42004")</f>
        <v>0</v>
      </c>
      <c r="D858" s="5">
        <f>SUMIFS(base_de_dados!$T:$T,base_de_dados!$B:$B,$B858,base_de_dados!$G:$G,D$61,base_de_dados!$H:$H,$L$1,base_de_dados!$C:$C,$A858,base_de_dados!$M:$M,"&lt;=2014",base_de_dados!$O:$O,"&gt;=42004")</f>
        <v>0</v>
      </c>
      <c r="E858" s="5">
        <f>SUMIFS(base_de_dados!$T:$T,base_de_dados!$B:$B,$B858,base_de_dados!$G:$G,E$61,base_de_dados!$H:$H,$L$1,base_de_dados!$C:$C,$A858,base_de_dados!$M:$M,"&lt;=2014",base_de_dados!$O:$O,"&gt;=42004")</f>
        <v>0</v>
      </c>
      <c r="F858" s="5">
        <f>SUMIFS(base_de_dados!$T:$T,base_de_dados!$B:$B,$B858,base_de_dados!$G:$G,F$61,base_de_dados!$H:$H,$L$1,base_de_dados!$C:$C,$A858,base_de_dados!$M:$M,"&lt;=2014",base_de_dados!$O:$O,"&gt;=42004")</f>
        <v>0</v>
      </c>
      <c r="G858" s="5">
        <f>SUMIFS(base_de_dados!$T:$T,base_de_dados!$B:$B,$B858,base_de_dados!$G:$G,G$61,base_de_dados!$H:$H,$L$1,base_de_dados!$C:$C,$A858,base_de_dados!$M:$M,"&lt;=2014",base_de_dados!$O:$O,"&gt;=42004")</f>
        <v>0</v>
      </c>
      <c r="H858" s="5">
        <f>SUMIFS(base_de_dados!$T:$T,base_de_dados!$B:$B,$B858,base_de_dados!$G:$G,H$61,base_de_dados!$H:$H,$L$1,base_de_dados!$C:$C,$A858,base_de_dados!$M:$M,"&lt;=2014",base_de_dados!$O:$O,"&gt;=42004")</f>
        <v>0</v>
      </c>
      <c r="I858" s="5">
        <f>SUMIFS(base_de_dados!$T:$T,base_de_dados!$B:$B,$B858,base_de_dados!$G:$G,I$61,base_de_dados!$H:$H,$L$1,base_de_dados!$C:$C,$A858,base_de_dados!$M:$M,"&lt;=2014",base_de_dados!$O:$O,"&gt;=42004")</f>
        <v>0</v>
      </c>
      <c r="J858" s="5">
        <f>SUMIFS(base_de_dados!$T:$T,base_de_dados!$B:$B,$B858,base_de_dados!$G:$G,J$61,base_de_dados!$H:$H,$L$1,base_de_dados!$C:$C,$A858,base_de_dados!$M:$M,"&lt;=2014",base_de_dados!$O:$O,"&gt;=42004")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SUMIFS(base_de_dados!$T:$T,base_de_dados!$B:$B,$B859,base_de_dados!$G:$G,C$61,base_de_dados!$H:$H,$L$1,base_de_dados!$C:$C,$A859,base_de_dados!$M:$M,"&lt;=2014",base_de_dados!$O:$O,"&gt;=42004")</f>
        <v>0</v>
      </c>
      <c r="D859" s="5">
        <f>SUMIFS(base_de_dados!$T:$T,base_de_dados!$B:$B,$B859,base_de_dados!$G:$G,D$61,base_de_dados!$H:$H,$L$1,base_de_dados!$C:$C,$A859,base_de_dados!$M:$M,"&lt;=2014",base_de_dados!$O:$O,"&gt;=42004")</f>
        <v>0</v>
      </c>
      <c r="E859" s="5">
        <f>SUMIFS(base_de_dados!$T:$T,base_de_dados!$B:$B,$B859,base_de_dados!$G:$G,E$61,base_de_dados!$H:$H,$L$1,base_de_dados!$C:$C,$A859,base_de_dados!$M:$M,"&lt;=2014",base_de_dados!$O:$O,"&gt;=42004")</f>
        <v>0</v>
      </c>
      <c r="F859" s="5">
        <f>SUMIFS(base_de_dados!$T:$T,base_de_dados!$B:$B,$B859,base_de_dados!$G:$G,F$61,base_de_dados!$H:$H,$L$1,base_de_dados!$C:$C,$A859,base_de_dados!$M:$M,"&lt;=2014",base_de_dados!$O:$O,"&gt;=42004")</f>
        <v>0</v>
      </c>
      <c r="G859" s="5">
        <f>SUMIFS(base_de_dados!$T:$T,base_de_dados!$B:$B,$B859,base_de_dados!$G:$G,G$61,base_de_dados!$H:$H,$L$1,base_de_dados!$C:$C,$A859,base_de_dados!$M:$M,"&lt;=2014",base_de_dados!$O:$O,"&gt;=42004")</f>
        <v>0</v>
      </c>
      <c r="H859" s="5">
        <f>SUMIFS(base_de_dados!$T:$T,base_de_dados!$B:$B,$B859,base_de_dados!$G:$G,H$61,base_de_dados!$H:$H,$L$1,base_de_dados!$C:$C,$A859,base_de_dados!$M:$M,"&lt;=2014",base_de_dados!$O:$O,"&gt;=42004")</f>
        <v>0</v>
      </c>
      <c r="I859" s="5">
        <f>SUMIFS(base_de_dados!$T:$T,base_de_dados!$B:$B,$B859,base_de_dados!$G:$G,I$61,base_de_dados!$H:$H,$L$1,base_de_dados!$C:$C,$A859,base_de_dados!$M:$M,"&lt;=2014",base_de_dados!$O:$O,"&gt;=42004")</f>
        <v>0</v>
      </c>
      <c r="J859" s="5">
        <f>SUMIFS(base_de_dados!$T:$T,base_de_dados!$B:$B,$B859,base_de_dados!$G:$G,J$61,base_de_dados!$H:$H,$L$1,base_de_dados!$C:$C,$A859,base_de_dados!$M:$M,"&lt;=2014",base_de_dados!$O:$O,"&gt;=42004")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SUMIFS(base_de_dados!$T:$T,base_de_dados!$B:$B,$B860,base_de_dados!$G:$G,C$61,base_de_dados!$H:$H,$L$1,base_de_dados!$C:$C,$A860,base_de_dados!$M:$M,"&lt;=2014",base_de_dados!$O:$O,"&gt;=42004")</f>
        <v>0</v>
      </c>
      <c r="D860" s="5">
        <f>SUMIFS(base_de_dados!$T:$T,base_de_dados!$B:$B,$B860,base_de_dados!$G:$G,D$61,base_de_dados!$H:$H,$L$1,base_de_dados!$C:$C,$A860,base_de_dados!$M:$M,"&lt;=2014",base_de_dados!$O:$O,"&gt;=42004")</f>
        <v>0</v>
      </c>
      <c r="E860" s="5">
        <f>SUMIFS(base_de_dados!$T:$T,base_de_dados!$B:$B,$B860,base_de_dados!$G:$G,E$61,base_de_dados!$H:$H,$L$1,base_de_dados!$C:$C,$A860,base_de_dados!$M:$M,"&lt;=2014",base_de_dados!$O:$O,"&gt;=42004")</f>
        <v>0</v>
      </c>
      <c r="F860" s="5">
        <f>SUMIFS(base_de_dados!$T:$T,base_de_dados!$B:$B,$B860,base_de_dados!$G:$G,F$61,base_de_dados!$H:$H,$L$1,base_de_dados!$C:$C,$A860,base_de_dados!$M:$M,"&lt;=2014",base_de_dados!$O:$O,"&gt;=42004")</f>
        <v>0</v>
      </c>
      <c r="G860" s="5">
        <f>SUMIFS(base_de_dados!$T:$T,base_de_dados!$B:$B,$B860,base_de_dados!$G:$G,G$61,base_de_dados!$H:$H,$L$1,base_de_dados!$C:$C,$A860,base_de_dados!$M:$M,"&lt;=2014",base_de_dados!$O:$O,"&gt;=42004")</f>
        <v>0</v>
      </c>
      <c r="H860" s="5">
        <f>SUMIFS(base_de_dados!$T:$T,base_de_dados!$B:$B,$B860,base_de_dados!$G:$G,H$61,base_de_dados!$H:$H,$L$1,base_de_dados!$C:$C,$A860,base_de_dados!$M:$M,"&lt;=2014",base_de_dados!$O:$O,"&gt;=42004")</f>
        <v>0</v>
      </c>
      <c r="I860" s="5">
        <f>SUMIFS(base_de_dados!$T:$T,base_de_dados!$B:$B,$B860,base_de_dados!$G:$G,I$61,base_de_dados!$H:$H,$L$1,base_de_dados!$C:$C,$A860,base_de_dados!$M:$M,"&lt;=2014",base_de_dados!$O:$O,"&gt;=42004")</f>
        <v>0</v>
      </c>
      <c r="J860" s="5">
        <f>SUMIFS(base_de_dados!$T:$T,base_de_dados!$B:$B,$B860,base_de_dados!$G:$G,J$61,base_de_dados!$H:$H,$L$1,base_de_dados!$C:$C,$A860,base_de_dados!$M:$M,"&lt;=2014",base_de_dados!$O:$O,"&gt;=42004")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SUMIFS(base_de_dados!$T:$T,base_de_dados!$B:$B,$B861,base_de_dados!$G:$G,C$61,base_de_dados!$H:$H,$L$1,base_de_dados!$C:$C,$A861,base_de_dados!$M:$M,"&lt;=2014",base_de_dados!$O:$O,"&gt;=42004")</f>
        <v>0</v>
      </c>
      <c r="D861" s="5">
        <f>SUMIFS(base_de_dados!$T:$T,base_de_dados!$B:$B,$B861,base_de_dados!$G:$G,D$61,base_de_dados!$H:$H,$L$1,base_de_dados!$C:$C,$A861,base_de_dados!$M:$M,"&lt;=2014",base_de_dados!$O:$O,"&gt;=42004")</f>
        <v>0</v>
      </c>
      <c r="E861" s="5">
        <f>SUMIFS(base_de_dados!$T:$T,base_de_dados!$B:$B,$B861,base_de_dados!$G:$G,E$61,base_de_dados!$H:$H,$L$1,base_de_dados!$C:$C,$A861,base_de_dados!$M:$M,"&lt;=2014",base_de_dados!$O:$O,"&gt;=42004")</f>
        <v>0</v>
      </c>
      <c r="F861" s="5">
        <f>SUMIFS(base_de_dados!$T:$T,base_de_dados!$B:$B,$B861,base_de_dados!$G:$G,F$61,base_de_dados!$H:$H,$L$1,base_de_dados!$C:$C,$A861,base_de_dados!$M:$M,"&lt;=2014",base_de_dados!$O:$O,"&gt;=42004")</f>
        <v>0</v>
      </c>
      <c r="G861" s="5">
        <f>SUMIFS(base_de_dados!$T:$T,base_de_dados!$B:$B,$B861,base_de_dados!$G:$G,G$61,base_de_dados!$H:$H,$L$1,base_de_dados!$C:$C,$A861,base_de_dados!$M:$M,"&lt;=2014",base_de_dados!$O:$O,"&gt;=42004")</f>
        <v>0</v>
      </c>
      <c r="H861" s="5">
        <f>SUMIFS(base_de_dados!$T:$T,base_de_dados!$B:$B,$B861,base_de_dados!$G:$G,H$61,base_de_dados!$H:$H,$L$1,base_de_dados!$C:$C,$A861,base_de_dados!$M:$M,"&lt;=2014",base_de_dados!$O:$O,"&gt;=42004")</f>
        <v>0</v>
      </c>
      <c r="I861" s="5">
        <f>SUMIFS(base_de_dados!$T:$T,base_de_dados!$B:$B,$B861,base_de_dados!$G:$G,I$61,base_de_dados!$H:$H,$L$1,base_de_dados!$C:$C,$A861,base_de_dados!$M:$M,"&lt;=2014",base_de_dados!$O:$O,"&gt;=42004")</f>
        <v>0</v>
      </c>
      <c r="J861" s="5">
        <f>SUMIFS(base_de_dados!$T:$T,base_de_dados!$B:$B,$B861,base_de_dados!$G:$G,J$61,base_de_dados!$H:$H,$L$1,base_de_dados!$C:$C,$A861,base_de_dados!$M:$M,"&lt;=2014",base_de_dados!$O:$O,"&gt;=42004")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SUMIFS(base_de_dados!$T:$T,base_de_dados!$B:$B,$B862,base_de_dados!$G:$G,C$61,base_de_dados!$H:$H,$L$1,base_de_dados!$C:$C,$A862,base_de_dados!$M:$M,"&lt;=2014",base_de_dados!$O:$O,"&gt;=42004")</f>
        <v>0</v>
      </c>
      <c r="D862" s="5">
        <f>SUMIFS(base_de_dados!$T:$T,base_de_dados!$B:$B,$B862,base_de_dados!$G:$G,D$61,base_de_dados!$H:$H,$L$1,base_de_dados!$C:$C,$A862,base_de_dados!$M:$M,"&lt;=2014",base_de_dados!$O:$O,"&gt;=42004")</f>
        <v>0</v>
      </c>
      <c r="E862" s="5">
        <f>SUMIFS(base_de_dados!$T:$T,base_de_dados!$B:$B,$B862,base_de_dados!$G:$G,E$61,base_de_dados!$H:$H,$L$1,base_de_dados!$C:$C,$A862,base_de_dados!$M:$M,"&lt;=2014",base_de_dados!$O:$O,"&gt;=42004")</f>
        <v>0</v>
      </c>
      <c r="F862" s="5">
        <f>SUMIFS(base_de_dados!$T:$T,base_de_dados!$B:$B,$B862,base_de_dados!$G:$G,F$61,base_de_dados!$H:$H,$L$1,base_de_dados!$C:$C,$A862,base_de_dados!$M:$M,"&lt;=2014",base_de_dados!$O:$O,"&gt;=42004")</f>
        <v>0</v>
      </c>
      <c r="G862" s="5">
        <f>SUMIFS(base_de_dados!$T:$T,base_de_dados!$B:$B,$B862,base_de_dados!$G:$G,G$61,base_de_dados!$H:$H,$L$1,base_de_dados!$C:$C,$A862,base_de_dados!$M:$M,"&lt;=2014",base_de_dados!$O:$O,"&gt;=42004")</f>
        <v>0</v>
      </c>
      <c r="H862" s="5">
        <f>SUMIFS(base_de_dados!$T:$T,base_de_dados!$B:$B,$B862,base_de_dados!$G:$G,H$61,base_de_dados!$H:$H,$L$1,base_de_dados!$C:$C,$A862,base_de_dados!$M:$M,"&lt;=2014",base_de_dados!$O:$O,"&gt;=42004")</f>
        <v>0</v>
      </c>
      <c r="I862" s="5">
        <f>SUMIFS(base_de_dados!$T:$T,base_de_dados!$B:$B,$B862,base_de_dados!$G:$G,I$61,base_de_dados!$H:$H,$L$1,base_de_dados!$C:$C,$A862,base_de_dados!$M:$M,"&lt;=2014",base_de_dados!$O:$O,"&gt;=42004")</f>
        <v>0</v>
      </c>
      <c r="J862" s="5">
        <f>SUMIFS(base_de_dados!$T:$T,base_de_dados!$B:$B,$B862,base_de_dados!$G:$G,J$61,base_de_dados!$H:$H,$L$1,base_de_dados!$C:$C,$A862,base_de_dados!$M:$M,"&lt;=2014",base_de_dados!$O:$O,"&gt;=42004")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SUMIFS(base_de_dados!$T:$T,base_de_dados!$B:$B,$B863,base_de_dados!$G:$G,C$61,base_de_dados!$H:$H,$L$1,base_de_dados!$C:$C,$A863,base_de_dados!$M:$M,"&lt;=2014",base_de_dados!$O:$O,"&gt;=42004")</f>
        <v>0</v>
      </c>
      <c r="D863" s="5">
        <f>SUMIFS(base_de_dados!$T:$T,base_de_dados!$B:$B,$B863,base_de_dados!$G:$G,D$61,base_de_dados!$H:$H,$L$1,base_de_dados!$C:$C,$A863,base_de_dados!$M:$M,"&lt;=2014",base_de_dados!$O:$O,"&gt;=42004")</f>
        <v>0</v>
      </c>
      <c r="E863" s="5">
        <f>SUMIFS(base_de_dados!$T:$T,base_de_dados!$B:$B,$B863,base_de_dados!$G:$G,E$61,base_de_dados!$H:$H,$L$1,base_de_dados!$C:$C,$A863,base_de_dados!$M:$M,"&lt;=2014",base_de_dados!$O:$O,"&gt;=42004")</f>
        <v>0</v>
      </c>
      <c r="F863" s="5">
        <f>SUMIFS(base_de_dados!$T:$T,base_de_dados!$B:$B,$B863,base_de_dados!$G:$G,F$61,base_de_dados!$H:$H,$L$1,base_de_dados!$C:$C,$A863,base_de_dados!$M:$M,"&lt;=2014",base_de_dados!$O:$O,"&gt;=42004")</f>
        <v>0</v>
      </c>
      <c r="G863" s="5">
        <f>SUMIFS(base_de_dados!$T:$T,base_de_dados!$B:$B,$B863,base_de_dados!$G:$G,G$61,base_de_dados!$H:$H,$L$1,base_de_dados!$C:$C,$A863,base_de_dados!$M:$M,"&lt;=2014",base_de_dados!$O:$O,"&gt;=42004")</f>
        <v>0</v>
      </c>
      <c r="H863" s="5">
        <f>SUMIFS(base_de_dados!$T:$T,base_de_dados!$B:$B,$B863,base_de_dados!$G:$G,H$61,base_de_dados!$H:$H,$L$1,base_de_dados!$C:$C,$A863,base_de_dados!$M:$M,"&lt;=2014",base_de_dados!$O:$O,"&gt;=42004")</f>
        <v>0</v>
      </c>
      <c r="I863" s="5">
        <f>SUMIFS(base_de_dados!$T:$T,base_de_dados!$B:$B,$B863,base_de_dados!$G:$G,I$61,base_de_dados!$H:$H,$L$1,base_de_dados!$C:$C,$A863,base_de_dados!$M:$M,"&lt;=2014",base_de_dados!$O:$O,"&gt;=42004")</f>
        <v>0</v>
      </c>
      <c r="J863" s="5">
        <f>SUMIFS(base_de_dados!$T:$T,base_de_dados!$B:$B,$B863,base_de_dados!$G:$G,J$61,base_de_dados!$H:$H,$L$1,base_de_dados!$C:$C,$A863,base_de_dados!$M:$M,"&lt;=2014",base_de_dados!$O:$O,"&gt;=42004")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SUMIFS(base_de_dados!$T:$T,base_de_dados!$B:$B,$B864,base_de_dados!$G:$G,C$61,base_de_dados!$H:$H,$L$1,base_de_dados!$C:$C,$A864,base_de_dados!$M:$M,"&lt;=2014",base_de_dados!$O:$O,"&gt;=42004")</f>
        <v>0</v>
      </c>
      <c r="D864" s="5">
        <f>SUMIFS(base_de_dados!$T:$T,base_de_dados!$B:$B,$B864,base_de_dados!$G:$G,D$61,base_de_dados!$H:$H,$L$1,base_de_dados!$C:$C,$A864,base_de_dados!$M:$M,"&lt;=2014",base_de_dados!$O:$O,"&gt;=42004")</f>
        <v>0</v>
      </c>
      <c r="E864" s="5">
        <f>SUMIFS(base_de_dados!$T:$T,base_de_dados!$B:$B,$B864,base_de_dados!$G:$G,E$61,base_de_dados!$H:$H,$L$1,base_de_dados!$C:$C,$A864,base_de_dados!$M:$M,"&lt;=2014",base_de_dados!$O:$O,"&gt;=42004")</f>
        <v>0</v>
      </c>
      <c r="F864" s="5">
        <f>SUMIFS(base_de_dados!$T:$T,base_de_dados!$B:$B,$B864,base_de_dados!$G:$G,F$61,base_de_dados!$H:$H,$L$1,base_de_dados!$C:$C,$A864,base_de_dados!$M:$M,"&lt;=2014",base_de_dados!$O:$O,"&gt;=42004")</f>
        <v>0</v>
      </c>
      <c r="G864" s="5">
        <f>SUMIFS(base_de_dados!$T:$T,base_de_dados!$B:$B,$B864,base_de_dados!$G:$G,G$61,base_de_dados!$H:$H,$L$1,base_de_dados!$C:$C,$A864,base_de_dados!$M:$M,"&lt;=2014",base_de_dados!$O:$O,"&gt;=42004")</f>
        <v>0</v>
      </c>
      <c r="H864" s="5">
        <f>SUMIFS(base_de_dados!$T:$T,base_de_dados!$B:$B,$B864,base_de_dados!$G:$G,H$61,base_de_dados!$H:$H,$L$1,base_de_dados!$C:$C,$A864,base_de_dados!$M:$M,"&lt;=2014",base_de_dados!$O:$O,"&gt;=42004")</f>
        <v>0</v>
      </c>
      <c r="I864" s="5">
        <f>SUMIFS(base_de_dados!$T:$T,base_de_dados!$B:$B,$B864,base_de_dados!$G:$G,I$61,base_de_dados!$H:$H,$L$1,base_de_dados!$C:$C,$A864,base_de_dados!$M:$M,"&lt;=2014",base_de_dados!$O:$O,"&gt;=42004")</f>
        <v>0</v>
      </c>
      <c r="J864" s="5">
        <f>SUMIFS(base_de_dados!$T:$T,base_de_dados!$B:$B,$B864,base_de_dados!$G:$G,J$61,base_de_dados!$H:$H,$L$1,base_de_dados!$C:$C,$A864,base_de_dados!$M:$M,"&lt;=2014",base_de_dados!$O:$O,"&gt;=42004")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SUMIFS(base_de_dados!$T:$T,base_de_dados!$B:$B,$B865,base_de_dados!$G:$G,C$61,base_de_dados!$H:$H,$L$1,base_de_dados!$C:$C,$A865,base_de_dados!$M:$M,"&lt;=2014",base_de_dados!$O:$O,"&gt;=42004")</f>
        <v>0</v>
      </c>
      <c r="D865" s="5">
        <f>SUMIFS(base_de_dados!$T:$T,base_de_dados!$B:$B,$B865,base_de_dados!$G:$G,D$61,base_de_dados!$H:$H,$L$1,base_de_dados!$C:$C,$A865,base_de_dados!$M:$M,"&lt;=2014",base_de_dados!$O:$O,"&gt;=42004")</f>
        <v>0</v>
      </c>
      <c r="E865" s="5">
        <f>SUMIFS(base_de_dados!$T:$T,base_de_dados!$B:$B,$B865,base_de_dados!$G:$G,E$61,base_de_dados!$H:$H,$L$1,base_de_dados!$C:$C,$A865,base_de_dados!$M:$M,"&lt;=2014",base_de_dados!$O:$O,"&gt;=42004")</f>
        <v>0</v>
      </c>
      <c r="F865" s="5">
        <f>SUMIFS(base_de_dados!$T:$T,base_de_dados!$B:$B,$B865,base_de_dados!$G:$G,F$61,base_de_dados!$H:$H,$L$1,base_de_dados!$C:$C,$A865,base_de_dados!$M:$M,"&lt;=2014",base_de_dados!$O:$O,"&gt;=42004")</f>
        <v>0</v>
      </c>
      <c r="G865" s="5">
        <f>SUMIFS(base_de_dados!$T:$T,base_de_dados!$B:$B,$B865,base_de_dados!$G:$G,G$61,base_de_dados!$H:$H,$L$1,base_de_dados!$C:$C,$A865,base_de_dados!$M:$M,"&lt;=2014",base_de_dados!$O:$O,"&gt;=42004")</f>
        <v>0</v>
      </c>
      <c r="H865" s="5">
        <f>SUMIFS(base_de_dados!$T:$T,base_de_dados!$B:$B,$B865,base_de_dados!$G:$G,H$61,base_de_dados!$H:$H,$L$1,base_de_dados!$C:$C,$A865,base_de_dados!$M:$M,"&lt;=2014",base_de_dados!$O:$O,"&gt;=42004")</f>
        <v>0</v>
      </c>
      <c r="I865" s="5">
        <f>SUMIFS(base_de_dados!$T:$T,base_de_dados!$B:$B,$B865,base_de_dados!$G:$G,I$61,base_de_dados!$H:$H,$L$1,base_de_dados!$C:$C,$A865,base_de_dados!$M:$M,"&lt;=2014",base_de_dados!$O:$O,"&gt;=42004")</f>
        <v>0</v>
      </c>
      <c r="J865" s="5">
        <f>SUMIFS(base_de_dados!$T:$T,base_de_dados!$B:$B,$B865,base_de_dados!$G:$G,J$61,base_de_dados!$H:$H,$L$1,base_de_dados!$C:$C,$A865,base_de_dados!$M:$M,"&lt;=2014",base_de_dados!$O:$O,"&gt;=42004")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SUMIFS(base_de_dados!$T:$T,base_de_dados!$B:$B,$B866,base_de_dados!$G:$G,C$61,base_de_dados!$H:$H,$L$1,base_de_dados!$C:$C,$A866,base_de_dados!$M:$M,"&lt;=2014",base_de_dados!$O:$O,"&gt;=42004")</f>
        <v>0</v>
      </c>
      <c r="D866" s="5">
        <f>SUMIFS(base_de_dados!$T:$T,base_de_dados!$B:$B,$B866,base_de_dados!$G:$G,D$61,base_de_dados!$H:$H,$L$1,base_de_dados!$C:$C,$A866,base_de_dados!$M:$M,"&lt;=2014",base_de_dados!$O:$O,"&gt;=42004")</f>
        <v>0</v>
      </c>
      <c r="E866" s="5">
        <f>SUMIFS(base_de_dados!$T:$T,base_de_dados!$B:$B,$B866,base_de_dados!$G:$G,E$61,base_de_dados!$H:$H,$L$1,base_de_dados!$C:$C,$A866,base_de_dados!$M:$M,"&lt;=2014",base_de_dados!$O:$O,"&gt;=42004")</f>
        <v>0</v>
      </c>
      <c r="F866" s="5">
        <f>SUMIFS(base_de_dados!$T:$T,base_de_dados!$B:$B,$B866,base_de_dados!$G:$G,F$61,base_de_dados!$H:$H,$L$1,base_de_dados!$C:$C,$A866,base_de_dados!$M:$M,"&lt;=2014",base_de_dados!$O:$O,"&gt;=42004")</f>
        <v>0</v>
      </c>
      <c r="G866" s="5">
        <f>SUMIFS(base_de_dados!$T:$T,base_de_dados!$B:$B,$B866,base_de_dados!$G:$G,G$61,base_de_dados!$H:$H,$L$1,base_de_dados!$C:$C,$A866,base_de_dados!$M:$M,"&lt;=2014",base_de_dados!$O:$O,"&gt;=42004")</f>
        <v>0</v>
      </c>
      <c r="H866" s="5">
        <f>SUMIFS(base_de_dados!$T:$T,base_de_dados!$B:$B,$B866,base_de_dados!$G:$G,H$61,base_de_dados!$H:$H,$L$1,base_de_dados!$C:$C,$A866,base_de_dados!$M:$M,"&lt;=2014",base_de_dados!$O:$O,"&gt;=42004")</f>
        <v>0</v>
      </c>
      <c r="I866" s="5">
        <f>SUMIFS(base_de_dados!$T:$T,base_de_dados!$B:$B,$B866,base_de_dados!$G:$G,I$61,base_de_dados!$H:$H,$L$1,base_de_dados!$C:$C,$A866,base_de_dados!$M:$M,"&lt;=2014",base_de_dados!$O:$O,"&gt;=42004")</f>
        <v>0</v>
      </c>
      <c r="J866" s="5">
        <f>SUMIFS(base_de_dados!$T:$T,base_de_dados!$B:$B,$B866,base_de_dados!$G:$G,J$61,base_de_dados!$H:$H,$L$1,base_de_dados!$C:$C,$A866,base_de_dados!$M:$M,"&lt;=2014",base_de_dados!$O:$O,"&gt;=42004")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SUMIFS(base_de_dados!$T:$T,base_de_dados!$B:$B,$B867,base_de_dados!$G:$G,C$61,base_de_dados!$H:$H,$L$1,base_de_dados!$C:$C,$A867,base_de_dados!$M:$M,"&lt;=2014",base_de_dados!$O:$O,"&gt;=42004")</f>
        <v>0</v>
      </c>
      <c r="D867" s="5">
        <f>SUMIFS(base_de_dados!$T:$T,base_de_dados!$B:$B,$B867,base_de_dados!$G:$G,D$61,base_de_dados!$H:$H,$L$1,base_de_dados!$C:$C,$A867,base_de_dados!$M:$M,"&lt;=2014",base_de_dados!$O:$O,"&gt;=42004")</f>
        <v>0</v>
      </c>
      <c r="E867" s="5">
        <f>SUMIFS(base_de_dados!$T:$T,base_de_dados!$B:$B,$B867,base_de_dados!$G:$G,E$61,base_de_dados!$H:$H,$L$1,base_de_dados!$C:$C,$A867,base_de_dados!$M:$M,"&lt;=2014",base_de_dados!$O:$O,"&gt;=42004")</f>
        <v>0</v>
      </c>
      <c r="F867" s="5">
        <f>SUMIFS(base_de_dados!$T:$T,base_de_dados!$B:$B,$B867,base_de_dados!$G:$G,F$61,base_de_dados!$H:$H,$L$1,base_de_dados!$C:$C,$A867,base_de_dados!$M:$M,"&lt;=2014",base_de_dados!$O:$O,"&gt;=42004")</f>
        <v>0</v>
      </c>
      <c r="G867" s="5">
        <f>SUMIFS(base_de_dados!$T:$T,base_de_dados!$B:$B,$B867,base_de_dados!$G:$G,G$61,base_de_dados!$H:$H,$L$1,base_de_dados!$C:$C,$A867,base_de_dados!$M:$M,"&lt;=2014",base_de_dados!$O:$O,"&gt;=42004")</f>
        <v>0</v>
      </c>
      <c r="H867" s="5">
        <f>SUMIFS(base_de_dados!$T:$T,base_de_dados!$B:$B,$B867,base_de_dados!$G:$G,H$61,base_de_dados!$H:$H,$L$1,base_de_dados!$C:$C,$A867,base_de_dados!$M:$M,"&lt;=2014",base_de_dados!$O:$O,"&gt;=42004")</f>
        <v>0</v>
      </c>
      <c r="I867" s="5">
        <f>SUMIFS(base_de_dados!$T:$T,base_de_dados!$B:$B,$B867,base_de_dados!$G:$G,I$61,base_de_dados!$H:$H,$L$1,base_de_dados!$C:$C,$A867,base_de_dados!$M:$M,"&lt;=2014",base_de_dados!$O:$O,"&gt;=42004")</f>
        <v>0</v>
      </c>
      <c r="J867" s="5">
        <f>SUMIFS(base_de_dados!$T:$T,base_de_dados!$B:$B,$B867,base_de_dados!$G:$G,J$61,base_de_dados!$H:$H,$L$1,base_de_dados!$C:$C,$A867,base_de_dados!$M:$M,"&lt;=2014",base_de_dados!$O:$O,"&gt;=42004")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SUMIFS(base_de_dados!$T:$T,base_de_dados!$B:$B,$B868,base_de_dados!$G:$G,C$61,base_de_dados!$H:$H,$L$1,base_de_dados!$C:$C,$A868,base_de_dados!$M:$M,"&lt;=2014",base_de_dados!$O:$O,"&gt;=42004")</f>
        <v>0</v>
      </c>
      <c r="D868" s="5">
        <f>SUMIFS(base_de_dados!$T:$T,base_de_dados!$B:$B,$B868,base_de_dados!$G:$G,D$61,base_de_dados!$H:$H,$L$1,base_de_dados!$C:$C,$A868,base_de_dados!$M:$M,"&lt;=2014",base_de_dados!$O:$O,"&gt;=42004")</f>
        <v>0</v>
      </c>
      <c r="E868" s="5">
        <f>SUMIFS(base_de_dados!$T:$T,base_de_dados!$B:$B,$B868,base_de_dados!$G:$G,E$61,base_de_dados!$H:$H,$L$1,base_de_dados!$C:$C,$A868,base_de_dados!$M:$M,"&lt;=2014",base_de_dados!$O:$O,"&gt;=42004")</f>
        <v>0</v>
      </c>
      <c r="F868" s="5">
        <f>SUMIFS(base_de_dados!$T:$T,base_de_dados!$B:$B,$B868,base_de_dados!$G:$G,F$61,base_de_dados!$H:$H,$L$1,base_de_dados!$C:$C,$A868,base_de_dados!$M:$M,"&lt;=2014",base_de_dados!$O:$O,"&gt;=42004")</f>
        <v>0</v>
      </c>
      <c r="G868" s="5">
        <f>SUMIFS(base_de_dados!$T:$T,base_de_dados!$B:$B,$B868,base_de_dados!$G:$G,G$61,base_de_dados!$H:$H,$L$1,base_de_dados!$C:$C,$A868,base_de_dados!$M:$M,"&lt;=2014",base_de_dados!$O:$O,"&gt;=42004")</f>
        <v>0</v>
      </c>
      <c r="H868" s="5">
        <f>SUMIFS(base_de_dados!$T:$T,base_de_dados!$B:$B,$B868,base_de_dados!$G:$G,H$61,base_de_dados!$H:$H,$L$1,base_de_dados!$C:$C,$A868,base_de_dados!$M:$M,"&lt;=2014",base_de_dados!$O:$O,"&gt;=42004")</f>
        <v>0</v>
      </c>
      <c r="I868" s="5">
        <f>SUMIFS(base_de_dados!$T:$T,base_de_dados!$B:$B,$B868,base_de_dados!$G:$G,I$61,base_de_dados!$H:$H,$L$1,base_de_dados!$C:$C,$A868,base_de_dados!$M:$M,"&lt;=2014",base_de_dados!$O:$O,"&gt;=42004")</f>
        <v>0</v>
      </c>
      <c r="J868" s="5">
        <f>SUMIFS(base_de_dados!$T:$T,base_de_dados!$B:$B,$B868,base_de_dados!$G:$G,J$61,base_de_dados!$H:$H,$L$1,base_de_dados!$C:$C,$A868,base_de_dados!$M:$M,"&lt;=2014",base_de_dados!$O:$O,"&gt;=42004")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SUMIFS(base_de_dados!$T:$T,base_de_dados!$B:$B,$B869,base_de_dados!$G:$G,C$61,base_de_dados!$H:$H,$L$1,base_de_dados!$C:$C,$A869,base_de_dados!$M:$M,"&lt;=2014",base_de_dados!$O:$O,"&gt;=42004")</f>
        <v>0</v>
      </c>
      <c r="D869" s="5">
        <f>SUMIFS(base_de_dados!$T:$T,base_de_dados!$B:$B,$B869,base_de_dados!$G:$G,D$61,base_de_dados!$H:$H,$L$1,base_de_dados!$C:$C,$A869,base_de_dados!$M:$M,"&lt;=2014",base_de_dados!$O:$O,"&gt;=42004")</f>
        <v>0</v>
      </c>
      <c r="E869" s="5">
        <f>SUMIFS(base_de_dados!$T:$T,base_de_dados!$B:$B,$B869,base_de_dados!$G:$G,E$61,base_de_dados!$H:$H,$L$1,base_de_dados!$C:$C,$A869,base_de_dados!$M:$M,"&lt;=2014",base_de_dados!$O:$O,"&gt;=42004")</f>
        <v>0</v>
      </c>
      <c r="F869" s="5">
        <f>SUMIFS(base_de_dados!$T:$T,base_de_dados!$B:$B,$B869,base_de_dados!$G:$G,F$61,base_de_dados!$H:$H,$L$1,base_de_dados!$C:$C,$A869,base_de_dados!$M:$M,"&lt;=2014",base_de_dados!$O:$O,"&gt;=42004")</f>
        <v>0</v>
      </c>
      <c r="G869" s="5">
        <f>SUMIFS(base_de_dados!$T:$T,base_de_dados!$B:$B,$B869,base_de_dados!$G:$G,G$61,base_de_dados!$H:$H,$L$1,base_de_dados!$C:$C,$A869,base_de_dados!$M:$M,"&lt;=2014",base_de_dados!$O:$O,"&gt;=42004")</f>
        <v>0</v>
      </c>
      <c r="H869" s="5">
        <f>SUMIFS(base_de_dados!$T:$T,base_de_dados!$B:$B,$B869,base_de_dados!$G:$G,H$61,base_de_dados!$H:$H,$L$1,base_de_dados!$C:$C,$A869,base_de_dados!$M:$M,"&lt;=2014",base_de_dados!$O:$O,"&gt;=42004")</f>
        <v>0</v>
      </c>
      <c r="I869" s="5">
        <f>SUMIFS(base_de_dados!$T:$T,base_de_dados!$B:$B,$B869,base_de_dados!$G:$G,I$61,base_de_dados!$H:$H,$L$1,base_de_dados!$C:$C,$A869,base_de_dados!$M:$M,"&lt;=2014",base_de_dados!$O:$O,"&gt;=42004")</f>
        <v>0</v>
      </c>
      <c r="J869" s="5">
        <f>SUMIFS(base_de_dados!$T:$T,base_de_dados!$B:$B,$B869,base_de_dados!$G:$G,J$61,base_de_dados!$H:$H,$L$1,base_de_dados!$C:$C,$A869,base_de_dados!$M:$M,"&lt;=2014",base_de_dados!$O:$O,"&gt;=42004")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SUMIFS(base_de_dados!$T:$T,base_de_dados!$B:$B,$B870,base_de_dados!$G:$G,C$61,base_de_dados!$H:$H,$L$1,base_de_dados!$C:$C,$A870,base_de_dados!$M:$M,"&lt;=2014",base_de_dados!$O:$O,"&gt;=42004")</f>
        <v>0</v>
      </c>
      <c r="D870" s="5">
        <f>SUMIFS(base_de_dados!$T:$T,base_de_dados!$B:$B,$B870,base_de_dados!$G:$G,D$61,base_de_dados!$H:$H,$L$1,base_de_dados!$C:$C,$A870,base_de_dados!$M:$M,"&lt;=2014",base_de_dados!$O:$O,"&gt;=42004")</f>
        <v>0</v>
      </c>
      <c r="E870" s="5">
        <f>SUMIFS(base_de_dados!$T:$T,base_de_dados!$B:$B,$B870,base_de_dados!$G:$G,E$61,base_de_dados!$H:$H,$L$1,base_de_dados!$C:$C,$A870,base_de_dados!$M:$M,"&lt;=2014",base_de_dados!$O:$O,"&gt;=42004")</f>
        <v>0</v>
      </c>
      <c r="F870" s="5">
        <f>SUMIFS(base_de_dados!$T:$T,base_de_dados!$B:$B,$B870,base_de_dados!$G:$G,F$61,base_de_dados!$H:$H,$L$1,base_de_dados!$C:$C,$A870,base_de_dados!$M:$M,"&lt;=2014",base_de_dados!$O:$O,"&gt;=42004")</f>
        <v>0</v>
      </c>
      <c r="G870" s="5">
        <f>SUMIFS(base_de_dados!$T:$T,base_de_dados!$B:$B,$B870,base_de_dados!$G:$G,G$61,base_de_dados!$H:$H,$L$1,base_de_dados!$C:$C,$A870,base_de_dados!$M:$M,"&lt;=2014",base_de_dados!$O:$O,"&gt;=42004")</f>
        <v>0</v>
      </c>
      <c r="H870" s="5">
        <f>SUMIFS(base_de_dados!$T:$T,base_de_dados!$B:$B,$B870,base_de_dados!$G:$G,H$61,base_de_dados!$H:$H,$L$1,base_de_dados!$C:$C,$A870,base_de_dados!$M:$M,"&lt;=2014",base_de_dados!$O:$O,"&gt;=42004")</f>
        <v>0</v>
      </c>
      <c r="I870" s="5">
        <f>SUMIFS(base_de_dados!$T:$T,base_de_dados!$B:$B,$B870,base_de_dados!$G:$G,I$61,base_de_dados!$H:$H,$L$1,base_de_dados!$C:$C,$A870,base_de_dados!$M:$M,"&lt;=2014",base_de_dados!$O:$O,"&gt;=42004")</f>
        <v>0</v>
      </c>
      <c r="J870" s="5">
        <f>SUMIFS(base_de_dados!$T:$T,base_de_dados!$B:$B,$B870,base_de_dados!$G:$G,J$61,base_de_dados!$H:$H,$L$1,base_de_dados!$C:$C,$A870,base_de_dados!$M:$M,"&lt;=2014",base_de_dados!$O:$O,"&gt;=42004")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SUMIFS(base_de_dados!$T:$T,base_de_dados!$B:$B,$B871,base_de_dados!$G:$G,C$61,base_de_dados!$H:$H,$L$1,base_de_dados!$C:$C,$A871,base_de_dados!$M:$M,"&lt;=2014",base_de_dados!$O:$O,"&gt;=42004")</f>
        <v>0</v>
      </c>
      <c r="D871" s="5">
        <f>SUMIFS(base_de_dados!$T:$T,base_de_dados!$B:$B,$B871,base_de_dados!$G:$G,D$61,base_de_dados!$H:$H,$L$1,base_de_dados!$C:$C,$A871,base_de_dados!$M:$M,"&lt;=2014",base_de_dados!$O:$O,"&gt;=42004")</f>
        <v>0</v>
      </c>
      <c r="E871" s="5">
        <f>SUMIFS(base_de_dados!$T:$T,base_de_dados!$B:$B,$B871,base_de_dados!$G:$G,E$61,base_de_dados!$H:$H,$L$1,base_de_dados!$C:$C,$A871,base_de_dados!$M:$M,"&lt;=2014",base_de_dados!$O:$O,"&gt;=42004")</f>
        <v>0</v>
      </c>
      <c r="F871" s="5">
        <f>SUMIFS(base_de_dados!$T:$T,base_de_dados!$B:$B,$B871,base_de_dados!$G:$G,F$61,base_de_dados!$H:$H,$L$1,base_de_dados!$C:$C,$A871,base_de_dados!$M:$M,"&lt;=2014",base_de_dados!$O:$O,"&gt;=42004")</f>
        <v>0</v>
      </c>
      <c r="G871" s="5">
        <f>SUMIFS(base_de_dados!$T:$T,base_de_dados!$B:$B,$B871,base_de_dados!$G:$G,G$61,base_de_dados!$H:$H,$L$1,base_de_dados!$C:$C,$A871,base_de_dados!$M:$M,"&lt;=2014",base_de_dados!$O:$O,"&gt;=42004")</f>
        <v>0</v>
      </c>
      <c r="H871" s="5">
        <f>SUMIFS(base_de_dados!$T:$T,base_de_dados!$B:$B,$B871,base_de_dados!$G:$G,H$61,base_de_dados!$H:$H,$L$1,base_de_dados!$C:$C,$A871,base_de_dados!$M:$M,"&lt;=2014",base_de_dados!$O:$O,"&gt;=42004")</f>
        <v>0</v>
      </c>
      <c r="I871" s="5">
        <f>SUMIFS(base_de_dados!$T:$T,base_de_dados!$B:$B,$B871,base_de_dados!$G:$G,I$61,base_de_dados!$H:$H,$L$1,base_de_dados!$C:$C,$A871,base_de_dados!$M:$M,"&lt;=2014",base_de_dados!$O:$O,"&gt;=42004")</f>
        <v>0</v>
      </c>
      <c r="J871" s="5">
        <f>SUMIFS(base_de_dados!$T:$T,base_de_dados!$B:$B,$B871,base_de_dados!$G:$G,J$61,base_de_dados!$H:$H,$L$1,base_de_dados!$C:$C,$A871,base_de_dados!$M:$M,"&lt;=2014",base_de_dados!$O:$O,"&gt;=42004")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SUMIFS(base_de_dados!$T:$T,base_de_dados!$B:$B,$B872,base_de_dados!$G:$G,C$61,base_de_dados!$H:$H,$L$1,base_de_dados!$C:$C,$A872,base_de_dados!$M:$M,"&lt;=2014",base_de_dados!$O:$O,"&gt;=42004")</f>
        <v>0</v>
      </c>
      <c r="D872" s="5">
        <f>SUMIFS(base_de_dados!$T:$T,base_de_dados!$B:$B,$B872,base_de_dados!$G:$G,D$61,base_de_dados!$H:$H,$L$1,base_de_dados!$C:$C,$A872,base_de_dados!$M:$M,"&lt;=2014",base_de_dados!$O:$O,"&gt;=42004")</f>
        <v>0</v>
      </c>
      <c r="E872" s="5">
        <f>SUMIFS(base_de_dados!$T:$T,base_de_dados!$B:$B,$B872,base_de_dados!$G:$G,E$61,base_de_dados!$H:$H,$L$1,base_de_dados!$C:$C,$A872,base_de_dados!$M:$M,"&lt;=2014",base_de_dados!$O:$O,"&gt;=42004")</f>
        <v>0</v>
      </c>
      <c r="F872" s="5">
        <f>SUMIFS(base_de_dados!$T:$T,base_de_dados!$B:$B,$B872,base_de_dados!$G:$G,F$61,base_de_dados!$H:$H,$L$1,base_de_dados!$C:$C,$A872,base_de_dados!$M:$M,"&lt;=2014",base_de_dados!$O:$O,"&gt;=42004")</f>
        <v>0</v>
      </c>
      <c r="G872" s="5">
        <f>SUMIFS(base_de_dados!$T:$T,base_de_dados!$B:$B,$B872,base_de_dados!$G:$G,G$61,base_de_dados!$H:$H,$L$1,base_de_dados!$C:$C,$A872,base_de_dados!$M:$M,"&lt;=2014",base_de_dados!$O:$O,"&gt;=42004")</f>
        <v>0</v>
      </c>
      <c r="H872" s="5">
        <f>SUMIFS(base_de_dados!$T:$T,base_de_dados!$B:$B,$B872,base_de_dados!$G:$G,H$61,base_de_dados!$H:$H,$L$1,base_de_dados!$C:$C,$A872,base_de_dados!$M:$M,"&lt;=2014",base_de_dados!$O:$O,"&gt;=42004")</f>
        <v>0</v>
      </c>
      <c r="I872" s="5">
        <f>SUMIFS(base_de_dados!$T:$T,base_de_dados!$B:$B,$B872,base_de_dados!$G:$G,I$61,base_de_dados!$H:$H,$L$1,base_de_dados!$C:$C,$A872,base_de_dados!$M:$M,"&lt;=2014",base_de_dados!$O:$O,"&gt;=42004")</f>
        <v>0</v>
      </c>
      <c r="J872" s="5">
        <f>SUMIFS(base_de_dados!$T:$T,base_de_dados!$B:$B,$B872,base_de_dados!$G:$G,J$61,base_de_dados!$H:$H,$L$1,base_de_dados!$C:$C,$A872,base_de_dados!$M:$M,"&lt;=2014",base_de_dados!$O:$O,"&gt;=42004")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SUMIFS(base_de_dados!$T:$T,base_de_dados!$B:$B,$B873,base_de_dados!$G:$G,C$61,base_de_dados!$H:$H,$L$1,base_de_dados!$C:$C,$A873,base_de_dados!$M:$M,"&lt;=2014",base_de_dados!$O:$O,"&gt;=42004")</f>
        <v>0</v>
      </c>
      <c r="D873" s="5">
        <f>SUMIFS(base_de_dados!$T:$T,base_de_dados!$B:$B,$B873,base_de_dados!$G:$G,D$61,base_de_dados!$H:$H,$L$1,base_de_dados!$C:$C,$A873,base_de_dados!$M:$M,"&lt;=2014",base_de_dados!$O:$O,"&gt;=42004")</f>
        <v>0</v>
      </c>
      <c r="E873" s="5">
        <f>SUMIFS(base_de_dados!$T:$T,base_de_dados!$B:$B,$B873,base_de_dados!$G:$G,E$61,base_de_dados!$H:$H,$L$1,base_de_dados!$C:$C,$A873,base_de_dados!$M:$M,"&lt;=2014",base_de_dados!$O:$O,"&gt;=42004")</f>
        <v>0</v>
      </c>
      <c r="F873" s="5">
        <f>SUMIFS(base_de_dados!$T:$T,base_de_dados!$B:$B,$B873,base_de_dados!$G:$G,F$61,base_de_dados!$H:$H,$L$1,base_de_dados!$C:$C,$A873,base_de_dados!$M:$M,"&lt;=2014",base_de_dados!$O:$O,"&gt;=42004")</f>
        <v>0</v>
      </c>
      <c r="G873" s="5">
        <f>SUMIFS(base_de_dados!$T:$T,base_de_dados!$B:$B,$B873,base_de_dados!$G:$G,G$61,base_de_dados!$H:$H,$L$1,base_de_dados!$C:$C,$A873,base_de_dados!$M:$M,"&lt;=2014",base_de_dados!$O:$O,"&gt;=42004")</f>
        <v>0</v>
      </c>
      <c r="H873" s="5">
        <f>SUMIFS(base_de_dados!$T:$T,base_de_dados!$B:$B,$B873,base_de_dados!$G:$G,H$61,base_de_dados!$H:$H,$L$1,base_de_dados!$C:$C,$A873,base_de_dados!$M:$M,"&lt;=2014",base_de_dados!$O:$O,"&gt;=42004")</f>
        <v>0</v>
      </c>
      <c r="I873" s="5">
        <f>SUMIFS(base_de_dados!$T:$T,base_de_dados!$B:$B,$B873,base_de_dados!$G:$G,I$61,base_de_dados!$H:$H,$L$1,base_de_dados!$C:$C,$A873,base_de_dados!$M:$M,"&lt;=2014",base_de_dados!$O:$O,"&gt;=42004")</f>
        <v>0</v>
      </c>
      <c r="J873" s="5">
        <f>SUMIFS(base_de_dados!$T:$T,base_de_dados!$B:$B,$B873,base_de_dados!$G:$G,J$61,base_de_dados!$H:$H,$L$1,base_de_dados!$C:$C,$A873,base_de_dados!$M:$M,"&lt;=2014",base_de_dados!$O:$O,"&gt;=42004")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SUMIFS(base_de_dados!$T:$T,base_de_dados!$B:$B,$B874,base_de_dados!$G:$G,C$61,base_de_dados!$H:$H,$L$1,base_de_dados!$C:$C,$A874,base_de_dados!$M:$M,"&lt;=2014",base_de_dados!$O:$O,"&gt;=42004")</f>
        <v>0</v>
      </c>
      <c r="D874" s="5">
        <f>SUMIFS(base_de_dados!$T:$T,base_de_dados!$B:$B,$B874,base_de_dados!$G:$G,D$61,base_de_dados!$H:$H,$L$1,base_de_dados!$C:$C,$A874,base_de_dados!$M:$M,"&lt;=2014",base_de_dados!$O:$O,"&gt;=42004")</f>
        <v>0</v>
      </c>
      <c r="E874" s="5">
        <f>SUMIFS(base_de_dados!$T:$T,base_de_dados!$B:$B,$B874,base_de_dados!$G:$G,E$61,base_de_dados!$H:$H,$L$1,base_de_dados!$C:$C,$A874,base_de_dados!$M:$M,"&lt;=2014",base_de_dados!$O:$O,"&gt;=42004")</f>
        <v>0</v>
      </c>
      <c r="F874" s="5">
        <f>SUMIFS(base_de_dados!$T:$T,base_de_dados!$B:$B,$B874,base_de_dados!$G:$G,F$61,base_de_dados!$H:$H,$L$1,base_de_dados!$C:$C,$A874,base_de_dados!$M:$M,"&lt;=2014",base_de_dados!$O:$O,"&gt;=42004")</f>
        <v>0</v>
      </c>
      <c r="G874" s="5">
        <f>SUMIFS(base_de_dados!$T:$T,base_de_dados!$B:$B,$B874,base_de_dados!$G:$G,G$61,base_de_dados!$H:$H,$L$1,base_de_dados!$C:$C,$A874,base_de_dados!$M:$M,"&lt;=2014",base_de_dados!$O:$O,"&gt;=42004")</f>
        <v>0</v>
      </c>
      <c r="H874" s="5">
        <f>SUMIFS(base_de_dados!$T:$T,base_de_dados!$B:$B,$B874,base_de_dados!$G:$G,H$61,base_de_dados!$H:$H,$L$1,base_de_dados!$C:$C,$A874,base_de_dados!$M:$M,"&lt;=2014",base_de_dados!$O:$O,"&gt;=42004")</f>
        <v>0</v>
      </c>
      <c r="I874" s="5">
        <f>SUMIFS(base_de_dados!$T:$T,base_de_dados!$B:$B,$B874,base_de_dados!$G:$G,I$61,base_de_dados!$H:$H,$L$1,base_de_dados!$C:$C,$A874,base_de_dados!$M:$M,"&lt;=2014",base_de_dados!$O:$O,"&gt;=42004")</f>
        <v>0</v>
      </c>
      <c r="J874" s="5">
        <f>SUMIFS(base_de_dados!$T:$T,base_de_dados!$B:$B,$B874,base_de_dados!$G:$G,J$61,base_de_dados!$H:$H,$L$1,base_de_dados!$C:$C,$A874,base_de_dados!$M:$M,"&lt;=2014",base_de_dados!$O:$O,"&gt;=42004")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SUMIFS(base_de_dados!$T:$T,base_de_dados!$B:$B,$B875,base_de_dados!$G:$G,C$61,base_de_dados!$H:$H,$L$1,base_de_dados!$C:$C,$A875,base_de_dados!$M:$M,"&lt;=2014",base_de_dados!$O:$O,"&gt;=42004")</f>
        <v>0</v>
      </c>
      <c r="D875" s="5">
        <f>SUMIFS(base_de_dados!$T:$T,base_de_dados!$B:$B,$B875,base_de_dados!$G:$G,D$61,base_de_dados!$H:$H,$L$1,base_de_dados!$C:$C,$A875,base_de_dados!$M:$M,"&lt;=2014",base_de_dados!$O:$O,"&gt;=42004")</f>
        <v>0.10865233384069001</v>
      </c>
      <c r="E875" s="5">
        <f>SUMIFS(base_de_dados!$T:$T,base_de_dados!$B:$B,$B875,base_de_dados!$G:$G,E$61,base_de_dados!$H:$H,$L$1,base_de_dados!$C:$C,$A875,base_de_dados!$M:$M,"&lt;=2014",base_de_dados!$O:$O,"&gt;=42004")</f>
        <v>0</v>
      </c>
      <c r="F875" s="5">
        <f>SUMIFS(base_de_dados!$T:$T,base_de_dados!$B:$B,$B875,base_de_dados!$G:$G,F$61,base_de_dados!$H:$H,$L$1,base_de_dados!$C:$C,$A875,base_de_dados!$M:$M,"&lt;=2014",base_de_dados!$O:$O,"&gt;=42004")</f>
        <v>0</v>
      </c>
      <c r="G875" s="5">
        <f>SUMIFS(base_de_dados!$T:$T,base_de_dados!$B:$B,$B875,base_de_dados!$G:$G,G$61,base_de_dados!$H:$H,$L$1,base_de_dados!$C:$C,$A875,base_de_dados!$M:$M,"&lt;=2014",base_de_dados!$O:$O,"&gt;=42004")</f>
        <v>0</v>
      </c>
      <c r="H875" s="5">
        <f>SUMIFS(base_de_dados!$T:$T,base_de_dados!$B:$B,$B875,base_de_dados!$G:$G,H$61,base_de_dados!$H:$H,$L$1,base_de_dados!$C:$C,$A875,base_de_dados!$M:$M,"&lt;=2014",base_de_dados!$O:$O,"&gt;=42004")</f>
        <v>0</v>
      </c>
      <c r="I875" s="5">
        <f>SUMIFS(base_de_dados!$T:$T,base_de_dados!$B:$B,$B875,base_de_dados!$G:$G,I$61,base_de_dados!$H:$H,$L$1,base_de_dados!$C:$C,$A875,base_de_dados!$M:$M,"&lt;=2014",base_de_dados!$O:$O,"&gt;=42004")</f>
        <v>0</v>
      </c>
      <c r="J875" s="5">
        <f>SUMIFS(base_de_dados!$T:$T,base_de_dados!$B:$B,$B875,base_de_dados!$G:$G,J$61,base_de_dados!$H:$H,$L$1,base_de_dados!$C:$C,$A875,base_de_dados!$M:$M,"&lt;=2014",base_de_dados!$O:$O,"&gt;=42004")</f>
        <v>0</v>
      </c>
      <c r="K875" s="32">
        <f t="shared" si="18"/>
        <v>0.10865233384069001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SUMIFS(base_de_dados!$T:$T,base_de_dados!$B:$B,$B876,base_de_dados!$G:$G,C$61,base_de_dados!$H:$H,$L$1,base_de_dados!$C:$C,$A876,base_de_dados!$M:$M,"&lt;=2014",base_de_dados!$O:$O,"&gt;=42004")</f>
        <v>0</v>
      </c>
      <c r="D876" s="5">
        <f>SUMIFS(base_de_dados!$T:$T,base_de_dados!$B:$B,$B876,base_de_dados!$G:$G,D$61,base_de_dados!$H:$H,$L$1,base_de_dados!$C:$C,$A876,base_de_dados!$M:$M,"&lt;=2014",base_de_dados!$O:$O,"&gt;=42004")</f>
        <v>0</v>
      </c>
      <c r="E876" s="5">
        <f>SUMIFS(base_de_dados!$T:$T,base_de_dados!$B:$B,$B876,base_de_dados!$G:$G,E$61,base_de_dados!$H:$H,$L$1,base_de_dados!$C:$C,$A876,base_de_dados!$M:$M,"&lt;=2014",base_de_dados!$O:$O,"&gt;=42004")</f>
        <v>0</v>
      </c>
      <c r="F876" s="5">
        <f>SUMIFS(base_de_dados!$T:$T,base_de_dados!$B:$B,$B876,base_de_dados!$G:$G,F$61,base_de_dados!$H:$H,$L$1,base_de_dados!$C:$C,$A876,base_de_dados!$M:$M,"&lt;=2014",base_de_dados!$O:$O,"&gt;=42004")</f>
        <v>0</v>
      </c>
      <c r="G876" s="5">
        <f>SUMIFS(base_de_dados!$T:$T,base_de_dados!$B:$B,$B876,base_de_dados!$G:$G,G$61,base_de_dados!$H:$H,$L$1,base_de_dados!$C:$C,$A876,base_de_dados!$M:$M,"&lt;=2014",base_de_dados!$O:$O,"&gt;=42004")</f>
        <v>0</v>
      </c>
      <c r="H876" s="5">
        <f>SUMIFS(base_de_dados!$T:$T,base_de_dados!$B:$B,$B876,base_de_dados!$G:$G,H$61,base_de_dados!$H:$H,$L$1,base_de_dados!$C:$C,$A876,base_de_dados!$M:$M,"&lt;=2014",base_de_dados!$O:$O,"&gt;=42004")</f>
        <v>0</v>
      </c>
      <c r="I876" s="5">
        <f>SUMIFS(base_de_dados!$T:$T,base_de_dados!$B:$B,$B876,base_de_dados!$G:$G,I$61,base_de_dados!$H:$H,$L$1,base_de_dados!$C:$C,$A876,base_de_dados!$M:$M,"&lt;=2014",base_de_dados!$O:$O,"&gt;=42004")</f>
        <v>0</v>
      </c>
      <c r="J876" s="5">
        <f>SUMIFS(base_de_dados!$T:$T,base_de_dados!$B:$B,$B876,base_de_dados!$G:$G,J$61,base_de_dados!$H:$H,$L$1,base_de_dados!$C:$C,$A876,base_de_dados!$M:$M,"&lt;=2014",base_de_dados!$O:$O,"&gt;=42004")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SUMIFS(base_de_dados!$T:$T,base_de_dados!$B:$B,$B877,base_de_dados!$G:$G,C$61,base_de_dados!$H:$H,$L$1,base_de_dados!$C:$C,$A877,base_de_dados!$M:$M,"&lt;=2014",base_de_dados!$O:$O,"&gt;=42004")</f>
        <v>0</v>
      </c>
      <c r="D877" s="5">
        <f>SUMIFS(base_de_dados!$T:$T,base_de_dados!$B:$B,$B877,base_de_dados!$G:$G,D$61,base_de_dados!$H:$H,$L$1,base_de_dados!$C:$C,$A877,base_de_dados!$M:$M,"&lt;=2014",base_de_dados!$O:$O,"&gt;=42004")</f>
        <v>0</v>
      </c>
      <c r="E877" s="5">
        <f>SUMIFS(base_de_dados!$T:$T,base_de_dados!$B:$B,$B877,base_de_dados!$G:$G,E$61,base_de_dados!$H:$H,$L$1,base_de_dados!$C:$C,$A877,base_de_dados!$M:$M,"&lt;=2014",base_de_dados!$O:$O,"&gt;=42004")</f>
        <v>0</v>
      </c>
      <c r="F877" s="5">
        <f>SUMIFS(base_de_dados!$T:$T,base_de_dados!$B:$B,$B877,base_de_dados!$G:$G,F$61,base_de_dados!$H:$H,$L$1,base_de_dados!$C:$C,$A877,base_de_dados!$M:$M,"&lt;=2014",base_de_dados!$O:$O,"&gt;=42004")</f>
        <v>0</v>
      </c>
      <c r="G877" s="5">
        <f>SUMIFS(base_de_dados!$T:$T,base_de_dados!$B:$B,$B877,base_de_dados!$G:$G,G$61,base_de_dados!$H:$H,$L$1,base_de_dados!$C:$C,$A877,base_de_dados!$M:$M,"&lt;=2014",base_de_dados!$O:$O,"&gt;=42004")</f>
        <v>0</v>
      </c>
      <c r="H877" s="5">
        <f>SUMIFS(base_de_dados!$T:$T,base_de_dados!$B:$B,$B877,base_de_dados!$G:$G,H$61,base_de_dados!$H:$H,$L$1,base_de_dados!$C:$C,$A877,base_de_dados!$M:$M,"&lt;=2014",base_de_dados!$O:$O,"&gt;=42004")</f>
        <v>0</v>
      </c>
      <c r="I877" s="5">
        <f>SUMIFS(base_de_dados!$T:$T,base_de_dados!$B:$B,$B877,base_de_dados!$G:$G,I$61,base_de_dados!$H:$H,$L$1,base_de_dados!$C:$C,$A877,base_de_dados!$M:$M,"&lt;=2014",base_de_dados!$O:$O,"&gt;=42004")</f>
        <v>0</v>
      </c>
      <c r="J877" s="5">
        <f>SUMIFS(base_de_dados!$T:$T,base_de_dados!$B:$B,$B877,base_de_dados!$G:$G,J$61,base_de_dados!$H:$H,$L$1,base_de_dados!$C:$C,$A877,base_de_dados!$M:$M,"&lt;=2014",base_de_dados!$O:$O,"&gt;=42004")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SUMIFS(base_de_dados!$T:$T,base_de_dados!$B:$B,$B878,base_de_dados!$G:$G,C$61,base_de_dados!$H:$H,$L$1,base_de_dados!$C:$C,$A878,base_de_dados!$M:$M,"&lt;=2014",base_de_dados!$O:$O,"&gt;=42004")</f>
        <v>0</v>
      </c>
      <c r="D878" s="5">
        <f>SUMIFS(base_de_dados!$T:$T,base_de_dados!$B:$B,$B878,base_de_dados!$G:$G,D$61,base_de_dados!$H:$H,$L$1,base_de_dados!$C:$C,$A878,base_de_dados!$M:$M,"&lt;=2014",base_de_dados!$O:$O,"&gt;=42004")</f>
        <v>0</v>
      </c>
      <c r="E878" s="5">
        <f>SUMIFS(base_de_dados!$T:$T,base_de_dados!$B:$B,$B878,base_de_dados!$G:$G,E$61,base_de_dados!$H:$H,$L$1,base_de_dados!$C:$C,$A878,base_de_dados!$M:$M,"&lt;=2014",base_de_dados!$O:$O,"&gt;=42004")</f>
        <v>0</v>
      </c>
      <c r="F878" s="5">
        <f>SUMIFS(base_de_dados!$T:$T,base_de_dados!$B:$B,$B878,base_de_dados!$G:$G,F$61,base_de_dados!$H:$H,$L$1,base_de_dados!$C:$C,$A878,base_de_dados!$M:$M,"&lt;=2014",base_de_dados!$O:$O,"&gt;=42004")</f>
        <v>6.2416666666666669E-2</v>
      </c>
      <c r="G878" s="5">
        <f>SUMIFS(base_de_dados!$T:$T,base_de_dados!$B:$B,$B878,base_de_dados!$G:$G,G$61,base_de_dados!$H:$H,$L$1,base_de_dados!$C:$C,$A878,base_de_dados!$M:$M,"&lt;=2014",base_de_dados!$O:$O,"&gt;=42004")</f>
        <v>0</v>
      </c>
      <c r="H878" s="5">
        <f>SUMIFS(base_de_dados!$T:$T,base_de_dados!$B:$B,$B878,base_de_dados!$G:$G,H$61,base_de_dados!$H:$H,$L$1,base_de_dados!$C:$C,$A878,base_de_dados!$M:$M,"&lt;=2014",base_de_dados!$O:$O,"&gt;=42004")</f>
        <v>0</v>
      </c>
      <c r="I878" s="5">
        <f>SUMIFS(base_de_dados!$T:$T,base_de_dados!$B:$B,$B878,base_de_dados!$G:$G,I$61,base_de_dados!$H:$H,$L$1,base_de_dados!$C:$C,$A878,base_de_dados!$M:$M,"&lt;=2014",base_de_dados!$O:$O,"&gt;=42004")</f>
        <v>0</v>
      </c>
      <c r="J878" s="5">
        <f>SUMIFS(base_de_dados!$T:$T,base_de_dados!$B:$B,$B878,base_de_dados!$G:$G,J$61,base_de_dados!$H:$H,$L$1,base_de_dados!$C:$C,$A878,base_de_dados!$M:$M,"&lt;=2014",base_de_dados!$O:$O,"&gt;=42004")</f>
        <v>0</v>
      </c>
      <c r="K878" s="32">
        <f t="shared" si="18"/>
        <v>6.2416666666666669E-2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SUMIFS(base_de_dados!$T:$T,base_de_dados!$B:$B,$B879,base_de_dados!$G:$G,C$61,base_de_dados!$H:$H,$L$1,base_de_dados!$C:$C,$A879,base_de_dados!$M:$M,"&lt;=2014",base_de_dados!$O:$O,"&gt;=42004")</f>
        <v>0</v>
      </c>
      <c r="D879" s="5">
        <f>SUMIFS(base_de_dados!$T:$T,base_de_dados!$B:$B,$B879,base_de_dados!$G:$G,D$61,base_de_dados!$H:$H,$L$1,base_de_dados!$C:$C,$A879,base_de_dados!$M:$M,"&lt;=2014",base_de_dados!$O:$O,"&gt;=42004")</f>
        <v>0</v>
      </c>
      <c r="E879" s="5">
        <f>SUMIFS(base_de_dados!$T:$T,base_de_dados!$B:$B,$B879,base_de_dados!$G:$G,E$61,base_de_dados!$H:$H,$L$1,base_de_dados!$C:$C,$A879,base_de_dados!$M:$M,"&lt;=2014",base_de_dados!$O:$O,"&gt;=42004")</f>
        <v>0</v>
      </c>
      <c r="F879" s="5">
        <f>SUMIFS(base_de_dados!$T:$T,base_de_dados!$B:$B,$B879,base_de_dados!$G:$G,F$61,base_de_dados!$H:$H,$L$1,base_de_dados!$C:$C,$A879,base_de_dados!$M:$M,"&lt;=2014",base_de_dados!$O:$O,"&gt;=42004")</f>
        <v>0</v>
      </c>
      <c r="G879" s="5">
        <f>SUMIFS(base_de_dados!$T:$T,base_de_dados!$B:$B,$B879,base_de_dados!$G:$G,G$61,base_de_dados!$H:$H,$L$1,base_de_dados!$C:$C,$A879,base_de_dados!$M:$M,"&lt;=2014",base_de_dados!$O:$O,"&gt;=42004")</f>
        <v>0</v>
      </c>
      <c r="H879" s="5">
        <f>SUMIFS(base_de_dados!$T:$T,base_de_dados!$B:$B,$B879,base_de_dados!$G:$G,H$61,base_de_dados!$H:$H,$L$1,base_de_dados!$C:$C,$A879,base_de_dados!$M:$M,"&lt;=2014",base_de_dados!$O:$O,"&gt;=42004")</f>
        <v>0</v>
      </c>
      <c r="I879" s="5">
        <f>SUMIFS(base_de_dados!$T:$T,base_de_dados!$B:$B,$B879,base_de_dados!$G:$G,I$61,base_de_dados!$H:$H,$L$1,base_de_dados!$C:$C,$A879,base_de_dados!$M:$M,"&lt;=2014",base_de_dados!$O:$O,"&gt;=42004")</f>
        <v>0</v>
      </c>
      <c r="J879" s="5">
        <f>SUMIFS(base_de_dados!$T:$T,base_de_dados!$B:$B,$B879,base_de_dados!$G:$G,J$61,base_de_dados!$H:$H,$L$1,base_de_dados!$C:$C,$A879,base_de_dados!$M:$M,"&lt;=2014",base_de_dados!$O:$O,"&gt;=42004")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SUMIFS(base_de_dados!$T:$T,base_de_dados!$B:$B,$B880,base_de_dados!$G:$G,C$61,base_de_dados!$H:$H,$L$1,base_de_dados!$C:$C,$A880,base_de_dados!$M:$M,"&lt;=2014",base_de_dados!$O:$O,"&gt;=42004")</f>
        <v>0</v>
      </c>
      <c r="D880" s="5">
        <f>SUMIFS(base_de_dados!$T:$T,base_de_dados!$B:$B,$B880,base_de_dados!$G:$G,D$61,base_de_dados!$H:$H,$L$1,base_de_dados!$C:$C,$A880,base_de_dados!$M:$M,"&lt;=2014",base_de_dados!$O:$O,"&gt;=42004")</f>
        <v>0</v>
      </c>
      <c r="E880" s="5">
        <f>SUMIFS(base_de_dados!$T:$T,base_de_dados!$B:$B,$B880,base_de_dados!$G:$G,E$61,base_de_dados!$H:$H,$L$1,base_de_dados!$C:$C,$A880,base_de_dados!$M:$M,"&lt;=2014",base_de_dados!$O:$O,"&gt;=42004")</f>
        <v>0</v>
      </c>
      <c r="F880" s="5">
        <f>SUMIFS(base_de_dados!$T:$T,base_de_dados!$B:$B,$B880,base_de_dados!$G:$G,F$61,base_de_dados!$H:$H,$L$1,base_de_dados!$C:$C,$A880,base_de_dados!$M:$M,"&lt;=2014",base_de_dados!$O:$O,"&gt;=42004")</f>
        <v>0</v>
      </c>
      <c r="G880" s="5">
        <f>SUMIFS(base_de_dados!$T:$T,base_de_dados!$B:$B,$B880,base_de_dados!$G:$G,G$61,base_de_dados!$H:$H,$L$1,base_de_dados!$C:$C,$A880,base_de_dados!$M:$M,"&lt;=2014",base_de_dados!$O:$O,"&gt;=42004")</f>
        <v>0</v>
      </c>
      <c r="H880" s="5">
        <f>SUMIFS(base_de_dados!$T:$T,base_de_dados!$B:$B,$B880,base_de_dados!$G:$G,H$61,base_de_dados!$H:$H,$L$1,base_de_dados!$C:$C,$A880,base_de_dados!$M:$M,"&lt;=2014",base_de_dados!$O:$O,"&gt;=42004")</f>
        <v>0</v>
      </c>
      <c r="I880" s="5">
        <f>SUMIFS(base_de_dados!$T:$T,base_de_dados!$B:$B,$B880,base_de_dados!$G:$G,I$61,base_de_dados!$H:$H,$L$1,base_de_dados!$C:$C,$A880,base_de_dados!$M:$M,"&lt;=2014",base_de_dados!$O:$O,"&gt;=42004")</f>
        <v>0</v>
      </c>
      <c r="J880" s="5">
        <f>SUMIFS(base_de_dados!$T:$T,base_de_dados!$B:$B,$B880,base_de_dados!$G:$G,J$61,base_de_dados!$H:$H,$L$1,base_de_dados!$C:$C,$A880,base_de_dados!$M:$M,"&lt;=2014",base_de_dados!$O:$O,"&gt;=42004")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SUMIFS(base_de_dados!$T:$T,base_de_dados!$B:$B,$B881,base_de_dados!$G:$G,C$61,base_de_dados!$H:$H,$L$1,base_de_dados!$C:$C,$A881,base_de_dados!$M:$M,"&lt;=2014",base_de_dados!$O:$O,"&gt;=42004")</f>
        <v>0</v>
      </c>
      <c r="D881" s="5">
        <f>SUMIFS(base_de_dados!$T:$T,base_de_dados!$B:$B,$B881,base_de_dados!$G:$G,D$61,base_de_dados!$H:$H,$L$1,base_de_dados!$C:$C,$A881,base_de_dados!$M:$M,"&lt;=2014",base_de_dados!$O:$O,"&gt;=42004")</f>
        <v>0</v>
      </c>
      <c r="E881" s="5">
        <f>SUMIFS(base_de_dados!$T:$T,base_de_dados!$B:$B,$B881,base_de_dados!$G:$G,E$61,base_de_dados!$H:$H,$L$1,base_de_dados!$C:$C,$A881,base_de_dados!$M:$M,"&lt;=2014",base_de_dados!$O:$O,"&gt;=42004")</f>
        <v>0</v>
      </c>
      <c r="F881" s="5">
        <f>SUMIFS(base_de_dados!$T:$T,base_de_dados!$B:$B,$B881,base_de_dados!$G:$G,F$61,base_de_dados!$H:$H,$L$1,base_de_dados!$C:$C,$A881,base_de_dados!$M:$M,"&lt;=2014",base_de_dados!$O:$O,"&gt;=42004")</f>
        <v>0</v>
      </c>
      <c r="G881" s="5">
        <f>SUMIFS(base_de_dados!$T:$T,base_de_dados!$B:$B,$B881,base_de_dados!$G:$G,G$61,base_de_dados!$H:$H,$L$1,base_de_dados!$C:$C,$A881,base_de_dados!$M:$M,"&lt;=2014",base_de_dados!$O:$O,"&gt;=42004")</f>
        <v>0</v>
      </c>
      <c r="H881" s="5">
        <f>SUMIFS(base_de_dados!$T:$T,base_de_dados!$B:$B,$B881,base_de_dados!$G:$G,H$61,base_de_dados!$H:$H,$L$1,base_de_dados!$C:$C,$A881,base_de_dados!$M:$M,"&lt;=2014",base_de_dados!$O:$O,"&gt;=42004")</f>
        <v>0</v>
      </c>
      <c r="I881" s="5">
        <f>SUMIFS(base_de_dados!$T:$T,base_de_dados!$B:$B,$B881,base_de_dados!$G:$G,I$61,base_de_dados!$H:$H,$L$1,base_de_dados!$C:$C,$A881,base_de_dados!$M:$M,"&lt;=2014",base_de_dados!$O:$O,"&gt;=42004")</f>
        <v>0</v>
      </c>
      <c r="J881" s="5">
        <f>SUMIFS(base_de_dados!$T:$T,base_de_dados!$B:$B,$B881,base_de_dados!$G:$G,J$61,base_de_dados!$H:$H,$L$1,base_de_dados!$C:$C,$A881,base_de_dados!$M:$M,"&lt;=2014",base_de_dados!$O:$O,"&gt;=42004")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SUMIFS(base_de_dados!$T:$T,base_de_dados!$B:$B,$B882,base_de_dados!$G:$G,C$61,base_de_dados!$H:$H,$L$1,base_de_dados!$C:$C,$A882,base_de_dados!$M:$M,"&lt;=2014",base_de_dados!$O:$O,"&gt;=42004")</f>
        <v>0</v>
      </c>
      <c r="D882" s="5">
        <f>SUMIFS(base_de_dados!$T:$T,base_de_dados!$B:$B,$B882,base_de_dados!$G:$G,D$61,base_de_dados!$H:$H,$L$1,base_de_dados!$C:$C,$A882,base_de_dados!$M:$M,"&lt;=2014",base_de_dados!$O:$O,"&gt;=42004")</f>
        <v>0</v>
      </c>
      <c r="E882" s="5">
        <f>SUMIFS(base_de_dados!$T:$T,base_de_dados!$B:$B,$B882,base_de_dados!$G:$G,E$61,base_de_dados!$H:$H,$L$1,base_de_dados!$C:$C,$A882,base_de_dados!$M:$M,"&lt;=2014",base_de_dados!$O:$O,"&gt;=42004")</f>
        <v>0</v>
      </c>
      <c r="F882" s="5">
        <f>SUMIFS(base_de_dados!$T:$T,base_de_dados!$B:$B,$B882,base_de_dados!$G:$G,F$61,base_de_dados!$H:$H,$L$1,base_de_dados!$C:$C,$A882,base_de_dados!$M:$M,"&lt;=2014",base_de_dados!$O:$O,"&gt;=42004")</f>
        <v>0</v>
      </c>
      <c r="G882" s="5">
        <f>SUMIFS(base_de_dados!$T:$T,base_de_dados!$B:$B,$B882,base_de_dados!$G:$G,G$61,base_de_dados!$H:$H,$L$1,base_de_dados!$C:$C,$A882,base_de_dados!$M:$M,"&lt;=2014",base_de_dados!$O:$O,"&gt;=42004")</f>
        <v>0</v>
      </c>
      <c r="H882" s="5">
        <f>SUMIFS(base_de_dados!$T:$T,base_de_dados!$B:$B,$B882,base_de_dados!$G:$G,H$61,base_de_dados!$H:$H,$L$1,base_de_dados!$C:$C,$A882,base_de_dados!$M:$M,"&lt;=2014",base_de_dados!$O:$O,"&gt;=42004")</f>
        <v>0</v>
      </c>
      <c r="I882" s="5">
        <f>SUMIFS(base_de_dados!$T:$T,base_de_dados!$B:$B,$B882,base_de_dados!$G:$G,I$61,base_de_dados!$H:$H,$L$1,base_de_dados!$C:$C,$A882,base_de_dados!$M:$M,"&lt;=2014",base_de_dados!$O:$O,"&gt;=42004")</f>
        <v>0</v>
      </c>
      <c r="J882" s="5">
        <f>SUMIFS(base_de_dados!$T:$T,base_de_dados!$B:$B,$B882,base_de_dados!$G:$G,J$61,base_de_dados!$H:$H,$L$1,base_de_dados!$C:$C,$A882,base_de_dados!$M:$M,"&lt;=2014",base_de_dados!$O:$O,"&gt;=42004")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SUMIFS(base_de_dados!$T:$T,base_de_dados!$B:$B,$B883,base_de_dados!$G:$G,C$61,base_de_dados!$H:$H,$L$1,base_de_dados!$C:$C,$A883,base_de_dados!$M:$M,"&lt;=2014",base_de_dados!$O:$O,"&gt;=42004")</f>
        <v>0</v>
      </c>
      <c r="D883" s="5">
        <f>SUMIFS(base_de_dados!$T:$T,base_de_dados!$B:$B,$B883,base_de_dados!$G:$G,D$61,base_de_dados!$H:$H,$L$1,base_de_dados!$C:$C,$A883,base_de_dados!$M:$M,"&lt;=2014",base_de_dados!$O:$O,"&gt;=42004")</f>
        <v>0</v>
      </c>
      <c r="E883" s="5">
        <f>SUMIFS(base_de_dados!$T:$T,base_de_dados!$B:$B,$B883,base_de_dados!$G:$G,E$61,base_de_dados!$H:$H,$L$1,base_de_dados!$C:$C,$A883,base_de_dados!$M:$M,"&lt;=2014",base_de_dados!$O:$O,"&gt;=42004")</f>
        <v>0</v>
      </c>
      <c r="F883" s="5">
        <f>SUMIFS(base_de_dados!$T:$T,base_de_dados!$B:$B,$B883,base_de_dados!$G:$G,F$61,base_de_dados!$H:$H,$L$1,base_de_dados!$C:$C,$A883,base_de_dados!$M:$M,"&lt;=2014",base_de_dados!$O:$O,"&gt;=42004")</f>
        <v>0</v>
      </c>
      <c r="G883" s="5">
        <f>SUMIFS(base_de_dados!$T:$T,base_de_dados!$B:$B,$B883,base_de_dados!$G:$G,G$61,base_de_dados!$H:$H,$L$1,base_de_dados!$C:$C,$A883,base_de_dados!$M:$M,"&lt;=2014",base_de_dados!$O:$O,"&gt;=42004")</f>
        <v>0</v>
      </c>
      <c r="H883" s="5">
        <f>SUMIFS(base_de_dados!$T:$T,base_de_dados!$B:$B,$B883,base_de_dados!$G:$G,H$61,base_de_dados!$H:$H,$L$1,base_de_dados!$C:$C,$A883,base_de_dados!$M:$M,"&lt;=2014",base_de_dados!$O:$O,"&gt;=42004")</f>
        <v>0</v>
      </c>
      <c r="I883" s="5">
        <f>SUMIFS(base_de_dados!$T:$T,base_de_dados!$B:$B,$B883,base_de_dados!$G:$G,I$61,base_de_dados!$H:$H,$L$1,base_de_dados!$C:$C,$A883,base_de_dados!$M:$M,"&lt;=2014",base_de_dados!$O:$O,"&gt;=42004")</f>
        <v>0</v>
      </c>
      <c r="J883" s="5">
        <f>SUMIFS(base_de_dados!$T:$T,base_de_dados!$B:$B,$B883,base_de_dados!$G:$G,J$61,base_de_dados!$H:$H,$L$1,base_de_dados!$C:$C,$A883,base_de_dados!$M:$M,"&lt;=2014",base_de_dados!$O:$O,"&gt;=42004")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SUMIFS(base_de_dados!$T:$T,base_de_dados!$B:$B,$B884,base_de_dados!$G:$G,C$61,base_de_dados!$H:$H,$L$1,base_de_dados!$C:$C,$A884,base_de_dados!$M:$M,"&lt;=2014",base_de_dados!$O:$O,"&gt;=42004")</f>
        <v>0</v>
      </c>
      <c r="D884" s="5">
        <f>SUMIFS(base_de_dados!$T:$T,base_de_dados!$B:$B,$B884,base_de_dados!$G:$G,D$61,base_de_dados!$H:$H,$L$1,base_de_dados!$C:$C,$A884,base_de_dados!$M:$M,"&lt;=2014",base_de_dados!$O:$O,"&gt;=42004")</f>
        <v>0</v>
      </c>
      <c r="E884" s="5">
        <f>SUMIFS(base_de_dados!$T:$T,base_de_dados!$B:$B,$B884,base_de_dados!$G:$G,E$61,base_de_dados!$H:$H,$L$1,base_de_dados!$C:$C,$A884,base_de_dados!$M:$M,"&lt;=2014",base_de_dados!$O:$O,"&gt;=42004")</f>
        <v>0</v>
      </c>
      <c r="F884" s="5">
        <f>SUMIFS(base_de_dados!$T:$T,base_de_dados!$B:$B,$B884,base_de_dados!$G:$G,F$61,base_de_dados!$H:$H,$L$1,base_de_dados!$C:$C,$A884,base_de_dados!$M:$M,"&lt;=2014",base_de_dados!$O:$O,"&gt;=42004")</f>
        <v>0</v>
      </c>
      <c r="G884" s="5">
        <f>SUMIFS(base_de_dados!$T:$T,base_de_dados!$B:$B,$B884,base_de_dados!$G:$G,G$61,base_de_dados!$H:$H,$L$1,base_de_dados!$C:$C,$A884,base_de_dados!$M:$M,"&lt;=2014",base_de_dados!$O:$O,"&gt;=42004")</f>
        <v>0</v>
      </c>
      <c r="H884" s="5">
        <f>SUMIFS(base_de_dados!$T:$T,base_de_dados!$B:$B,$B884,base_de_dados!$G:$G,H$61,base_de_dados!$H:$H,$L$1,base_de_dados!$C:$C,$A884,base_de_dados!$M:$M,"&lt;=2014",base_de_dados!$O:$O,"&gt;=42004")</f>
        <v>0</v>
      </c>
      <c r="I884" s="5">
        <f>SUMIFS(base_de_dados!$T:$T,base_de_dados!$B:$B,$B884,base_de_dados!$G:$G,I$61,base_de_dados!$H:$H,$L$1,base_de_dados!$C:$C,$A884,base_de_dados!$M:$M,"&lt;=2014",base_de_dados!$O:$O,"&gt;=42004")</f>
        <v>0</v>
      </c>
      <c r="J884" s="5">
        <f>SUMIFS(base_de_dados!$T:$T,base_de_dados!$B:$B,$B884,base_de_dados!$G:$G,J$61,base_de_dados!$H:$H,$L$1,base_de_dados!$C:$C,$A884,base_de_dados!$M:$M,"&lt;=2014",base_de_dados!$O:$O,"&gt;=42004")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SUMIFS(base_de_dados!$T:$T,base_de_dados!$B:$B,$B885,base_de_dados!$G:$G,C$61,base_de_dados!$H:$H,$L$1,base_de_dados!$C:$C,$A885,base_de_dados!$M:$M,"&lt;=2014",base_de_dados!$O:$O,"&gt;=42004")</f>
        <v>0</v>
      </c>
      <c r="D885" s="5">
        <f>SUMIFS(base_de_dados!$T:$T,base_de_dados!$B:$B,$B885,base_de_dados!$G:$G,D$61,base_de_dados!$H:$H,$L$1,base_de_dados!$C:$C,$A885,base_de_dados!$M:$M,"&lt;=2014",base_de_dados!$O:$O,"&gt;=42004")</f>
        <v>0</v>
      </c>
      <c r="E885" s="5">
        <f>SUMIFS(base_de_dados!$T:$T,base_de_dados!$B:$B,$B885,base_de_dados!$G:$G,E$61,base_de_dados!$H:$H,$L$1,base_de_dados!$C:$C,$A885,base_de_dados!$M:$M,"&lt;=2014",base_de_dados!$O:$O,"&gt;=42004")</f>
        <v>0</v>
      </c>
      <c r="F885" s="5">
        <f>SUMIFS(base_de_dados!$T:$T,base_de_dados!$B:$B,$B885,base_de_dados!$G:$G,F$61,base_de_dados!$H:$H,$L$1,base_de_dados!$C:$C,$A885,base_de_dados!$M:$M,"&lt;=2014",base_de_dados!$O:$O,"&gt;=42004")</f>
        <v>0</v>
      </c>
      <c r="G885" s="5">
        <f>SUMIFS(base_de_dados!$T:$T,base_de_dados!$B:$B,$B885,base_de_dados!$G:$G,G$61,base_de_dados!$H:$H,$L$1,base_de_dados!$C:$C,$A885,base_de_dados!$M:$M,"&lt;=2014",base_de_dados!$O:$O,"&gt;=42004")</f>
        <v>0</v>
      </c>
      <c r="H885" s="5">
        <f>SUMIFS(base_de_dados!$T:$T,base_de_dados!$B:$B,$B885,base_de_dados!$G:$G,H$61,base_de_dados!$H:$H,$L$1,base_de_dados!$C:$C,$A885,base_de_dados!$M:$M,"&lt;=2014",base_de_dados!$O:$O,"&gt;=42004")</f>
        <v>0</v>
      </c>
      <c r="I885" s="5">
        <f>SUMIFS(base_de_dados!$T:$T,base_de_dados!$B:$B,$B885,base_de_dados!$G:$G,I$61,base_de_dados!$H:$H,$L$1,base_de_dados!$C:$C,$A885,base_de_dados!$M:$M,"&lt;=2014",base_de_dados!$O:$O,"&gt;=42004")</f>
        <v>0</v>
      </c>
      <c r="J885" s="5">
        <f>SUMIFS(base_de_dados!$T:$T,base_de_dados!$B:$B,$B885,base_de_dados!$G:$G,J$61,base_de_dados!$H:$H,$L$1,base_de_dados!$C:$C,$A885,base_de_dados!$M:$M,"&lt;=2014",base_de_dados!$O:$O,"&gt;=42004")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SUMIFS(base_de_dados!$T:$T,base_de_dados!$B:$B,$B886,base_de_dados!$G:$G,C$61,base_de_dados!$H:$H,$L$1,base_de_dados!$C:$C,$A886,base_de_dados!$M:$M,"&lt;=2014",base_de_dados!$O:$O,"&gt;=42004")</f>
        <v>0</v>
      </c>
      <c r="D886" s="5">
        <f>SUMIFS(base_de_dados!$T:$T,base_de_dados!$B:$B,$B886,base_de_dados!$G:$G,D$61,base_de_dados!$H:$H,$L$1,base_de_dados!$C:$C,$A886,base_de_dados!$M:$M,"&lt;=2014",base_de_dados!$O:$O,"&gt;=42004")</f>
        <v>0</v>
      </c>
      <c r="E886" s="5">
        <f>SUMIFS(base_de_dados!$T:$T,base_de_dados!$B:$B,$B886,base_de_dados!$G:$G,E$61,base_de_dados!$H:$H,$L$1,base_de_dados!$C:$C,$A886,base_de_dados!$M:$M,"&lt;=2014",base_de_dados!$O:$O,"&gt;=42004")</f>
        <v>0</v>
      </c>
      <c r="F886" s="5">
        <f>SUMIFS(base_de_dados!$T:$T,base_de_dados!$B:$B,$B886,base_de_dados!$G:$G,F$61,base_de_dados!$H:$H,$L$1,base_de_dados!$C:$C,$A886,base_de_dados!$M:$M,"&lt;=2014",base_de_dados!$O:$O,"&gt;=42004")</f>
        <v>0</v>
      </c>
      <c r="G886" s="5">
        <f>SUMIFS(base_de_dados!$T:$T,base_de_dados!$B:$B,$B886,base_de_dados!$G:$G,G$61,base_de_dados!$H:$H,$L$1,base_de_dados!$C:$C,$A886,base_de_dados!$M:$M,"&lt;=2014",base_de_dados!$O:$O,"&gt;=42004")</f>
        <v>0</v>
      </c>
      <c r="H886" s="5">
        <f>SUMIFS(base_de_dados!$T:$T,base_de_dados!$B:$B,$B886,base_de_dados!$G:$G,H$61,base_de_dados!$H:$H,$L$1,base_de_dados!$C:$C,$A886,base_de_dados!$M:$M,"&lt;=2014",base_de_dados!$O:$O,"&gt;=42004")</f>
        <v>0</v>
      </c>
      <c r="I886" s="5">
        <f>SUMIFS(base_de_dados!$T:$T,base_de_dados!$B:$B,$B886,base_de_dados!$G:$G,I$61,base_de_dados!$H:$H,$L$1,base_de_dados!$C:$C,$A886,base_de_dados!$M:$M,"&lt;=2014",base_de_dados!$O:$O,"&gt;=42004")</f>
        <v>0</v>
      </c>
      <c r="J886" s="5">
        <f>SUMIFS(base_de_dados!$T:$T,base_de_dados!$B:$B,$B886,base_de_dados!$G:$G,J$61,base_de_dados!$H:$H,$L$1,base_de_dados!$C:$C,$A886,base_de_dados!$M:$M,"&lt;=2014",base_de_dados!$O:$O,"&gt;=42004")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SUMIFS(base_de_dados!$T:$T,base_de_dados!$B:$B,$B887,base_de_dados!$G:$G,C$61,base_de_dados!$H:$H,$L$1,base_de_dados!$C:$C,$A887,base_de_dados!$M:$M,"&lt;=2014",base_de_dados!$O:$O,"&gt;=42004")</f>
        <v>0</v>
      </c>
      <c r="D887" s="5">
        <f>SUMIFS(base_de_dados!$T:$T,base_de_dados!$B:$B,$B887,base_de_dados!$G:$G,D$61,base_de_dados!$H:$H,$L$1,base_de_dados!$C:$C,$A887,base_de_dados!$M:$M,"&lt;=2014",base_de_dados!$O:$O,"&gt;=42004")</f>
        <v>0</v>
      </c>
      <c r="E887" s="5">
        <f>SUMIFS(base_de_dados!$T:$T,base_de_dados!$B:$B,$B887,base_de_dados!$G:$G,E$61,base_de_dados!$H:$H,$L$1,base_de_dados!$C:$C,$A887,base_de_dados!$M:$M,"&lt;=2014",base_de_dados!$O:$O,"&gt;=42004")</f>
        <v>0</v>
      </c>
      <c r="F887" s="5">
        <f>SUMIFS(base_de_dados!$T:$T,base_de_dados!$B:$B,$B887,base_de_dados!$G:$G,F$61,base_de_dados!$H:$H,$L$1,base_de_dados!$C:$C,$A887,base_de_dados!$M:$M,"&lt;=2014",base_de_dados!$O:$O,"&gt;=42004")</f>
        <v>0</v>
      </c>
      <c r="G887" s="5">
        <f>SUMIFS(base_de_dados!$T:$T,base_de_dados!$B:$B,$B887,base_de_dados!$G:$G,G$61,base_de_dados!$H:$H,$L$1,base_de_dados!$C:$C,$A887,base_de_dados!$M:$M,"&lt;=2014",base_de_dados!$O:$O,"&gt;=42004")</f>
        <v>0</v>
      </c>
      <c r="H887" s="5">
        <f>SUMIFS(base_de_dados!$T:$T,base_de_dados!$B:$B,$B887,base_de_dados!$G:$G,H$61,base_de_dados!$H:$H,$L$1,base_de_dados!$C:$C,$A887,base_de_dados!$M:$M,"&lt;=2014",base_de_dados!$O:$O,"&gt;=42004")</f>
        <v>0</v>
      </c>
      <c r="I887" s="5">
        <f>SUMIFS(base_de_dados!$T:$T,base_de_dados!$B:$B,$B887,base_de_dados!$G:$G,I$61,base_de_dados!$H:$H,$L$1,base_de_dados!$C:$C,$A887,base_de_dados!$M:$M,"&lt;=2014",base_de_dados!$O:$O,"&gt;=42004")</f>
        <v>0</v>
      </c>
      <c r="J887" s="5">
        <f>SUMIFS(base_de_dados!$T:$T,base_de_dados!$B:$B,$B887,base_de_dados!$G:$G,J$61,base_de_dados!$H:$H,$L$1,base_de_dados!$C:$C,$A887,base_de_dados!$M:$M,"&lt;=2014",base_de_dados!$O:$O,"&gt;=42004")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SUMIFS(base_de_dados!$T:$T,base_de_dados!$B:$B,$B888,base_de_dados!$G:$G,C$61,base_de_dados!$H:$H,$L$1,base_de_dados!$C:$C,$A888,base_de_dados!$M:$M,"&lt;=2014",base_de_dados!$O:$O,"&gt;=42004")</f>
        <v>0</v>
      </c>
      <c r="D888" s="5">
        <f>SUMIFS(base_de_dados!$T:$T,base_de_dados!$B:$B,$B888,base_de_dados!$G:$G,D$61,base_de_dados!$H:$H,$L$1,base_de_dados!$C:$C,$A888,base_de_dados!$M:$M,"&lt;=2014",base_de_dados!$O:$O,"&gt;=42004")</f>
        <v>0</v>
      </c>
      <c r="E888" s="5">
        <f>SUMIFS(base_de_dados!$T:$T,base_de_dados!$B:$B,$B888,base_de_dados!$G:$G,E$61,base_de_dados!$H:$H,$L$1,base_de_dados!$C:$C,$A888,base_de_dados!$M:$M,"&lt;=2014",base_de_dados!$O:$O,"&gt;=42004")</f>
        <v>0</v>
      </c>
      <c r="F888" s="5">
        <f>SUMIFS(base_de_dados!$T:$T,base_de_dados!$B:$B,$B888,base_de_dados!$G:$G,F$61,base_de_dados!$H:$H,$L$1,base_de_dados!$C:$C,$A888,base_de_dados!$M:$M,"&lt;=2014",base_de_dados!$O:$O,"&gt;=42004")</f>
        <v>0</v>
      </c>
      <c r="G888" s="5">
        <f>SUMIFS(base_de_dados!$T:$T,base_de_dados!$B:$B,$B888,base_de_dados!$G:$G,G$61,base_de_dados!$H:$H,$L$1,base_de_dados!$C:$C,$A888,base_de_dados!$M:$M,"&lt;=2014",base_de_dados!$O:$O,"&gt;=42004")</f>
        <v>0</v>
      </c>
      <c r="H888" s="5">
        <f>SUMIFS(base_de_dados!$T:$T,base_de_dados!$B:$B,$B888,base_de_dados!$G:$G,H$61,base_de_dados!$H:$H,$L$1,base_de_dados!$C:$C,$A888,base_de_dados!$M:$M,"&lt;=2014",base_de_dados!$O:$O,"&gt;=42004")</f>
        <v>0</v>
      </c>
      <c r="I888" s="5">
        <f>SUMIFS(base_de_dados!$T:$T,base_de_dados!$B:$B,$B888,base_de_dados!$G:$G,I$61,base_de_dados!$H:$H,$L$1,base_de_dados!$C:$C,$A888,base_de_dados!$M:$M,"&lt;=2014",base_de_dados!$O:$O,"&gt;=42004")</f>
        <v>0</v>
      </c>
      <c r="J888" s="5">
        <f>SUMIFS(base_de_dados!$T:$T,base_de_dados!$B:$B,$B888,base_de_dados!$G:$G,J$61,base_de_dados!$H:$H,$L$1,base_de_dados!$C:$C,$A888,base_de_dados!$M:$M,"&lt;=2014",base_de_dados!$O:$O,"&gt;=42004")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SUMIFS(base_de_dados!$T:$T,base_de_dados!$B:$B,$B889,base_de_dados!$G:$G,C$61,base_de_dados!$H:$H,$L$1,base_de_dados!$C:$C,$A889,base_de_dados!$M:$M,"&lt;=2014",base_de_dados!$O:$O,"&gt;=42004")</f>
        <v>0</v>
      </c>
      <c r="D889" s="5">
        <f>SUMIFS(base_de_dados!$T:$T,base_de_dados!$B:$B,$B889,base_de_dados!$G:$G,D$61,base_de_dados!$H:$H,$L$1,base_de_dados!$C:$C,$A889,base_de_dados!$M:$M,"&lt;=2014",base_de_dados!$O:$O,"&gt;=42004")</f>
        <v>0</v>
      </c>
      <c r="E889" s="5">
        <f>SUMIFS(base_de_dados!$T:$T,base_de_dados!$B:$B,$B889,base_de_dados!$G:$G,E$61,base_de_dados!$H:$H,$L$1,base_de_dados!$C:$C,$A889,base_de_dados!$M:$M,"&lt;=2014",base_de_dados!$O:$O,"&gt;=42004")</f>
        <v>0</v>
      </c>
      <c r="F889" s="5">
        <f>SUMIFS(base_de_dados!$T:$T,base_de_dados!$B:$B,$B889,base_de_dados!$G:$G,F$61,base_de_dados!$H:$H,$L$1,base_de_dados!$C:$C,$A889,base_de_dados!$M:$M,"&lt;=2014",base_de_dados!$O:$O,"&gt;=42004")</f>
        <v>0</v>
      </c>
      <c r="G889" s="5">
        <f>SUMIFS(base_de_dados!$T:$T,base_de_dados!$B:$B,$B889,base_de_dados!$G:$G,G$61,base_de_dados!$H:$H,$L$1,base_de_dados!$C:$C,$A889,base_de_dados!$M:$M,"&lt;=2014",base_de_dados!$O:$O,"&gt;=42004")</f>
        <v>0</v>
      </c>
      <c r="H889" s="5">
        <f>SUMIFS(base_de_dados!$T:$T,base_de_dados!$B:$B,$B889,base_de_dados!$G:$G,H$61,base_de_dados!$H:$H,$L$1,base_de_dados!$C:$C,$A889,base_de_dados!$M:$M,"&lt;=2014",base_de_dados!$O:$O,"&gt;=42004")</f>
        <v>0</v>
      </c>
      <c r="I889" s="5">
        <f>SUMIFS(base_de_dados!$T:$T,base_de_dados!$B:$B,$B889,base_de_dados!$G:$G,I$61,base_de_dados!$H:$H,$L$1,base_de_dados!$C:$C,$A889,base_de_dados!$M:$M,"&lt;=2014",base_de_dados!$O:$O,"&gt;=42004")</f>
        <v>0</v>
      </c>
      <c r="J889" s="5">
        <f>SUMIFS(base_de_dados!$T:$T,base_de_dados!$B:$B,$B889,base_de_dados!$G:$G,J$61,base_de_dados!$H:$H,$L$1,base_de_dados!$C:$C,$A889,base_de_dados!$M:$M,"&lt;=2014",base_de_dados!$O:$O,"&gt;=42004")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SUMIFS(base_de_dados!$T:$T,base_de_dados!$B:$B,$B890,base_de_dados!$G:$G,C$61,base_de_dados!$H:$H,$L$1,base_de_dados!$C:$C,$A890,base_de_dados!$M:$M,"&lt;=2014",base_de_dados!$O:$O,"&gt;=42004")</f>
        <v>0</v>
      </c>
      <c r="D890" s="5">
        <f>SUMIFS(base_de_dados!$T:$T,base_de_dados!$B:$B,$B890,base_de_dados!$G:$G,D$61,base_de_dados!$H:$H,$L$1,base_de_dados!$C:$C,$A890,base_de_dados!$M:$M,"&lt;=2014",base_de_dados!$O:$O,"&gt;=42004")</f>
        <v>0</v>
      </c>
      <c r="E890" s="5">
        <f>SUMIFS(base_de_dados!$T:$T,base_de_dados!$B:$B,$B890,base_de_dados!$G:$G,E$61,base_de_dados!$H:$H,$L$1,base_de_dados!$C:$C,$A890,base_de_dados!$M:$M,"&lt;=2014",base_de_dados!$O:$O,"&gt;=42004")</f>
        <v>0</v>
      </c>
      <c r="F890" s="5">
        <f>SUMIFS(base_de_dados!$T:$T,base_de_dados!$B:$B,$B890,base_de_dados!$G:$G,F$61,base_de_dados!$H:$H,$L$1,base_de_dados!$C:$C,$A890,base_de_dados!$M:$M,"&lt;=2014",base_de_dados!$O:$O,"&gt;=42004")</f>
        <v>0</v>
      </c>
      <c r="G890" s="5">
        <f>SUMIFS(base_de_dados!$T:$T,base_de_dados!$B:$B,$B890,base_de_dados!$G:$G,G$61,base_de_dados!$H:$H,$L$1,base_de_dados!$C:$C,$A890,base_de_dados!$M:$M,"&lt;=2014",base_de_dados!$O:$O,"&gt;=42004")</f>
        <v>0</v>
      </c>
      <c r="H890" s="5">
        <f>SUMIFS(base_de_dados!$T:$T,base_de_dados!$B:$B,$B890,base_de_dados!$G:$G,H$61,base_de_dados!$H:$H,$L$1,base_de_dados!$C:$C,$A890,base_de_dados!$M:$M,"&lt;=2014",base_de_dados!$O:$O,"&gt;=42004")</f>
        <v>0</v>
      </c>
      <c r="I890" s="5">
        <f>SUMIFS(base_de_dados!$T:$T,base_de_dados!$B:$B,$B890,base_de_dados!$G:$G,I$61,base_de_dados!$H:$H,$L$1,base_de_dados!$C:$C,$A890,base_de_dados!$M:$M,"&lt;=2014",base_de_dados!$O:$O,"&gt;=42004")</f>
        <v>0</v>
      </c>
      <c r="J890" s="5">
        <f>SUMIFS(base_de_dados!$T:$T,base_de_dados!$B:$B,$B890,base_de_dados!$G:$G,J$61,base_de_dados!$H:$H,$L$1,base_de_dados!$C:$C,$A890,base_de_dados!$M:$M,"&lt;=2014",base_de_dados!$O:$O,"&gt;=42004")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SUMIFS(base_de_dados!$T:$T,base_de_dados!$B:$B,$B891,base_de_dados!$G:$G,C$61,base_de_dados!$H:$H,$L$1,base_de_dados!$C:$C,$A891,base_de_dados!$M:$M,"&lt;=2014",base_de_dados!$O:$O,"&gt;=42004")</f>
        <v>0</v>
      </c>
      <c r="D891" s="5">
        <f>SUMIFS(base_de_dados!$T:$T,base_de_dados!$B:$B,$B891,base_de_dados!$G:$G,D$61,base_de_dados!$H:$H,$L$1,base_de_dados!$C:$C,$A891,base_de_dados!$M:$M,"&lt;=2014",base_de_dados!$O:$O,"&gt;=42004")</f>
        <v>0</v>
      </c>
      <c r="E891" s="5">
        <f>SUMIFS(base_de_dados!$T:$T,base_de_dados!$B:$B,$B891,base_de_dados!$G:$G,E$61,base_de_dados!$H:$H,$L$1,base_de_dados!$C:$C,$A891,base_de_dados!$M:$M,"&lt;=2014",base_de_dados!$O:$O,"&gt;=42004")</f>
        <v>0</v>
      </c>
      <c r="F891" s="5">
        <f>SUMIFS(base_de_dados!$T:$T,base_de_dados!$B:$B,$B891,base_de_dados!$G:$G,F$61,base_de_dados!$H:$H,$L$1,base_de_dados!$C:$C,$A891,base_de_dados!$M:$M,"&lt;=2014",base_de_dados!$O:$O,"&gt;=42004")</f>
        <v>0</v>
      </c>
      <c r="G891" s="5">
        <f>SUMIFS(base_de_dados!$T:$T,base_de_dados!$B:$B,$B891,base_de_dados!$G:$G,G$61,base_de_dados!$H:$H,$L$1,base_de_dados!$C:$C,$A891,base_de_dados!$M:$M,"&lt;=2014",base_de_dados!$O:$O,"&gt;=42004")</f>
        <v>0</v>
      </c>
      <c r="H891" s="5">
        <f>SUMIFS(base_de_dados!$T:$T,base_de_dados!$B:$B,$B891,base_de_dados!$G:$G,H$61,base_de_dados!$H:$H,$L$1,base_de_dados!$C:$C,$A891,base_de_dados!$M:$M,"&lt;=2014",base_de_dados!$O:$O,"&gt;=42004")</f>
        <v>0</v>
      </c>
      <c r="I891" s="5">
        <f>SUMIFS(base_de_dados!$T:$T,base_de_dados!$B:$B,$B891,base_de_dados!$G:$G,I$61,base_de_dados!$H:$H,$L$1,base_de_dados!$C:$C,$A891,base_de_dados!$M:$M,"&lt;=2014",base_de_dados!$O:$O,"&gt;=42004")</f>
        <v>0</v>
      </c>
      <c r="J891" s="5">
        <f>SUMIFS(base_de_dados!$T:$T,base_de_dados!$B:$B,$B891,base_de_dados!$G:$G,J$61,base_de_dados!$H:$H,$L$1,base_de_dados!$C:$C,$A891,base_de_dados!$M:$M,"&lt;=2014",base_de_dados!$O:$O,"&gt;=42004")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SUMIFS(base_de_dados!$T:$T,base_de_dados!$B:$B,$B892,base_de_dados!$G:$G,C$61,base_de_dados!$H:$H,$L$1,base_de_dados!$C:$C,$A892,base_de_dados!$M:$M,"&lt;=2014",base_de_dados!$O:$O,"&gt;=42004")</f>
        <v>0</v>
      </c>
      <c r="D892" s="5">
        <f>SUMIFS(base_de_dados!$T:$T,base_de_dados!$B:$B,$B892,base_de_dados!$G:$G,D$61,base_de_dados!$H:$H,$L$1,base_de_dados!$C:$C,$A892,base_de_dados!$M:$M,"&lt;=2014",base_de_dados!$O:$O,"&gt;=42004")</f>
        <v>0</v>
      </c>
      <c r="E892" s="5">
        <f>SUMIFS(base_de_dados!$T:$T,base_de_dados!$B:$B,$B892,base_de_dados!$G:$G,E$61,base_de_dados!$H:$H,$L$1,base_de_dados!$C:$C,$A892,base_de_dados!$M:$M,"&lt;=2014",base_de_dados!$O:$O,"&gt;=42004")</f>
        <v>0</v>
      </c>
      <c r="F892" s="5">
        <f>SUMIFS(base_de_dados!$T:$T,base_de_dados!$B:$B,$B892,base_de_dados!$G:$G,F$61,base_de_dados!$H:$H,$L$1,base_de_dados!$C:$C,$A892,base_de_dados!$M:$M,"&lt;=2014",base_de_dados!$O:$O,"&gt;=42004")</f>
        <v>0</v>
      </c>
      <c r="G892" s="5">
        <f>SUMIFS(base_de_dados!$T:$T,base_de_dados!$B:$B,$B892,base_de_dados!$G:$G,G$61,base_de_dados!$H:$H,$L$1,base_de_dados!$C:$C,$A892,base_de_dados!$M:$M,"&lt;=2014",base_de_dados!$O:$O,"&gt;=42004")</f>
        <v>0</v>
      </c>
      <c r="H892" s="5">
        <f>SUMIFS(base_de_dados!$T:$T,base_de_dados!$B:$B,$B892,base_de_dados!$G:$G,H$61,base_de_dados!$H:$H,$L$1,base_de_dados!$C:$C,$A892,base_de_dados!$M:$M,"&lt;=2014",base_de_dados!$O:$O,"&gt;=42004")</f>
        <v>0</v>
      </c>
      <c r="I892" s="5">
        <f>SUMIFS(base_de_dados!$T:$T,base_de_dados!$B:$B,$B892,base_de_dados!$G:$G,I$61,base_de_dados!$H:$H,$L$1,base_de_dados!$C:$C,$A892,base_de_dados!$M:$M,"&lt;=2014",base_de_dados!$O:$O,"&gt;=42004")</f>
        <v>0</v>
      </c>
      <c r="J892" s="5">
        <f>SUMIFS(base_de_dados!$T:$T,base_de_dados!$B:$B,$B892,base_de_dados!$G:$G,J$61,base_de_dados!$H:$H,$L$1,base_de_dados!$C:$C,$A892,base_de_dados!$M:$M,"&lt;=2014",base_de_dados!$O:$O,"&gt;=42004")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SUMIFS(base_de_dados!$T:$T,base_de_dados!$B:$B,$B893,base_de_dados!$G:$G,C$61,base_de_dados!$H:$H,$L$1,base_de_dados!$C:$C,$A893,base_de_dados!$M:$M,"&lt;=2014",base_de_dados!$O:$O,"&gt;=42004")</f>
        <v>0</v>
      </c>
      <c r="D893" s="5">
        <f>SUMIFS(base_de_dados!$T:$T,base_de_dados!$B:$B,$B893,base_de_dados!$G:$G,D$61,base_de_dados!$H:$H,$L$1,base_de_dados!$C:$C,$A893,base_de_dados!$M:$M,"&lt;=2014",base_de_dados!$O:$O,"&gt;=42004")</f>
        <v>0</v>
      </c>
      <c r="E893" s="5">
        <f>SUMIFS(base_de_dados!$T:$T,base_de_dados!$B:$B,$B893,base_de_dados!$G:$G,E$61,base_de_dados!$H:$H,$L$1,base_de_dados!$C:$C,$A893,base_de_dados!$M:$M,"&lt;=2014",base_de_dados!$O:$O,"&gt;=42004")</f>
        <v>0</v>
      </c>
      <c r="F893" s="5">
        <f>SUMIFS(base_de_dados!$T:$T,base_de_dados!$B:$B,$B893,base_de_dados!$G:$G,F$61,base_de_dados!$H:$H,$L$1,base_de_dados!$C:$C,$A893,base_de_dados!$M:$M,"&lt;=2014",base_de_dados!$O:$O,"&gt;=42004")</f>
        <v>0</v>
      </c>
      <c r="G893" s="5">
        <f>SUMIFS(base_de_dados!$T:$T,base_de_dados!$B:$B,$B893,base_de_dados!$G:$G,G$61,base_de_dados!$H:$H,$L$1,base_de_dados!$C:$C,$A893,base_de_dados!$M:$M,"&lt;=2014",base_de_dados!$O:$O,"&gt;=42004")</f>
        <v>0</v>
      </c>
      <c r="H893" s="5">
        <f>SUMIFS(base_de_dados!$T:$T,base_de_dados!$B:$B,$B893,base_de_dados!$G:$G,H$61,base_de_dados!$H:$H,$L$1,base_de_dados!$C:$C,$A893,base_de_dados!$M:$M,"&lt;=2014",base_de_dados!$O:$O,"&gt;=42004")</f>
        <v>0</v>
      </c>
      <c r="I893" s="5">
        <f>SUMIFS(base_de_dados!$T:$T,base_de_dados!$B:$B,$B893,base_de_dados!$G:$G,I$61,base_de_dados!$H:$H,$L$1,base_de_dados!$C:$C,$A893,base_de_dados!$M:$M,"&lt;=2014",base_de_dados!$O:$O,"&gt;=42004")</f>
        <v>0</v>
      </c>
      <c r="J893" s="5">
        <f>SUMIFS(base_de_dados!$T:$T,base_de_dados!$B:$B,$B893,base_de_dados!$G:$G,J$61,base_de_dados!$H:$H,$L$1,base_de_dados!$C:$C,$A893,base_de_dados!$M:$M,"&lt;=2014",base_de_dados!$O:$O,"&gt;=42004")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SUMIFS(base_de_dados!$T:$T,base_de_dados!$B:$B,$B894,base_de_dados!$G:$G,C$61,base_de_dados!$H:$H,$L$1,base_de_dados!$C:$C,$A894,base_de_dados!$M:$M,"&lt;=2014",base_de_dados!$O:$O,"&gt;=42004")</f>
        <v>0</v>
      </c>
      <c r="D894" s="5">
        <f>SUMIFS(base_de_dados!$T:$T,base_de_dados!$B:$B,$B894,base_de_dados!$G:$G,D$61,base_de_dados!$H:$H,$L$1,base_de_dados!$C:$C,$A894,base_de_dados!$M:$M,"&lt;=2014",base_de_dados!$O:$O,"&gt;=42004")</f>
        <v>0</v>
      </c>
      <c r="E894" s="5">
        <f>SUMIFS(base_de_dados!$T:$T,base_de_dados!$B:$B,$B894,base_de_dados!$G:$G,E$61,base_de_dados!$H:$H,$L$1,base_de_dados!$C:$C,$A894,base_de_dados!$M:$M,"&lt;=2014",base_de_dados!$O:$O,"&gt;=42004")</f>
        <v>0</v>
      </c>
      <c r="F894" s="5">
        <f>SUMIFS(base_de_dados!$T:$T,base_de_dados!$B:$B,$B894,base_de_dados!$G:$G,F$61,base_de_dados!$H:$H,$L$1,base_de_dados!$C:$C,$A894,base_de_dados!$M:$M,"&lt;=2014",base_de_dados!$O:$O,"&gt;=42004")</f>
        <v>0</v>
      </c>
      <c r="G894" s="5">
        <f>SUMIFS(base_de_dados!$T:$T,base_de_dados!$B:$B,$B894,base_de_dados!$G:$G,G$61,base_de_dados!$H:$H,$L$1,base_de_dados!$C:$C,$A894,base_de_dados!$M:$M,"&lt;=2014",base_de_dados!$O:$O,"&gt;=42004")</f>
        <v>0</v>
      </c>
      <c r="H894" s="5">
        <f>SUMIFS(base_de_dados!$T:$T,base_de_dados!$B:$B,$B894,base_de_dados!$G:$G,H$61,base_de_dados!$H:$H,$L$1,base_de_dados!$C:$C,$A894,base_de_dados!$M:$M,"&lt;=2014",base_de_dados!$O:$O,"&gt;=42004")</f>
        <v>0</v>
      </c>
      <c r="I894" s="5">
        <f>SUMIFS(base_de_dados!$T:$T,base_de_dados!$B:$B,$B894,base_de_dados!$G:$G,I$61,base_de_dados!$H:$H,$L$1,base_de_dados!$C:$C,$A894,base_de_dados!$M:$M,"&lt;=2014",base_de_dados!$O:$O,"&gt;=42004")</f>
        <v>0</v>
      </c>
      <c r="J894" s="5">
        <f>SUMIFS(base_de_dados!$T:$T,base_de_dados!$B:$B,$B894,base_de_dados!$G:$G,J$61,base_de_dados!$H:$H,$L$1,base_de_dados!$C:$C,$A894,base_de_dados!$M:$M,"&lt;=2014",base_de_dados!$O:$O,"&gt;=42004")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SUMIFS(base_de_dados!$T:$T,base_de_dados!$B:$B,$B895,base_de_dados!$G:$G,C$61,base_de_dados!$H:$H,$L$1,base_de_dados!$C:$C,$A895,base_de_dados!$M:$M,"&lt;=2014",base_de_dados!$O:$O,"&gt;=42004")</f>
        <v>0</v>
      </c>
      <c r="D895" s="5">
        <f>SUMIFS(base_de_dados!$T:$T,base_de_dados!$B:$B,$B895,base_de_dados!$G:$G,D$61,base_de_dados!$H:$H,$L$1,base_de_dados!$C:$C,$A895,base_de_dados!$M:$M,"&lt;=2014",base_de_dados!$O:$O,"&gt;=42004")</f>
        <v>0</v>
      </c>
      <c r="E895" s="5">
        <f>SUMIFS(base_de_dados!$T:$T,base_de_dados!$B:$B,$B895,base_de_dados!$G:$G,E$61,base_de_dados!$H:$H,$L$1,base_de_dados!$C:$C,$A895,base_de_dados!$M:$M,"&lt;=2014",base_de_dados!$O:$O,"&gt;=42004")</f>
        <v>0</v>
      </c>
      <c r="F895" s="5">
        <f>SUMIFS(base_de_dados!$T:$T,base_de_dados!$B:$B,$B895,base_de_dados!$G:$G,F$61,base_de_dados!$H:$H,$L$1,base_de_dados!$C:$C,$A895,base_de_dados!$M:$M,"&lt;=2014",base_de_dados!$O:$O,"&gt;=42004")</f>
        <v>0</v>
      </c>
      <c r="G895" s="5">
        <f>SUMIFS(base_de_dados!$T:$T,base_de_dados!$B:$B,$B895,base_de_dados!$G:$G,G$61,base_de_dados!$H:$H,$L$1,base_de_dados!$C:$C,$A895,base_de_dados!$M:$M,"&lt;=2014",base_de_dados!$O:$O,"&gt;=42004")</f>
        <v>0</v>
      </c>
      <c r="H895" s="5">
        <f>SUMIFS(base_de_dados!$T:$T,base_de_dados!$B:$B,$B895,base_de_dados!$G:$G,H$61,base_de_dados!$H:$H,$L$1,base_de_dados!$C:$C,$A895,base_de_dados!$M:$M,"&lt;=2014",base_de_dados!$O:$O,"&gt;=42004")</f>
        <v>0</v>
      </c>
      <c r="I895" s="5">
        <f>SUMIFS(base_de_dados!$T:$T,base_de_dados!$B:$B,$B895,base_de_dados!$G:$G,I$61,base_de_dados!$H:$H,$L$1,base_de_dados!$C:$C,$A895,base_de_dados!$M:$M,"&lt;=2014",base_de_dados!$O:$O,"&gt;=42004")</f>
        <v>0</v>
      </c>
      <c r="J895" s="5">
        <f>SUMIFS(base_de_dados!$T:$T,base_de_dados!$B:$B,$B895,base_de_dados!$G:$G,J$61,base_de_dados!$H:$H,$L$1,base_de_dados!$C:$C,$A895,base_de_dados!$M:$M,"&lt;=2014",base_de_dados!$O:$O,"&gt;=42004")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SUMIFS(base_de_dados!$T:$T,base_de_dados!$B:$B,$B896,base_de_dados!$G:$G,C$61,base_de_dados!$H:$H,$L$1,base_de_dados!$C:$C,$A896,base_de_dados!$M:$M,"&lt;=2014",base_de_dados!$O:$O,"&gt;=42004")</f>
        <v>0</v>
      </c>
      <c r="D896" s="5">
        <f>SUMIFS(base_de_dados!$T:$T,base_de_dados!$B:$B,$B896,base_de_dados!$G:$G,D$61,base_de_dados!$H:$H,$L$1,base_de_dados!$C:$C,$A896,base_de_dados!$M:$M,"&lt;=2014",base_de_dados!$O:$O,"&gt;=42004")</f>
        <v>0</v>
      </c>
      <c r="E896" s="5">
        <f>SUMIFS(base_de_dados!$T:$T,base_de_dados!$B:$B,$B896,base_de_dados!$G:$G,E$61,base_de_dados!$H:$H,$L$1,base_de_dados!$C:$C,$A896,base_de_dados!$M:$M,"&lt;=2014",base_de_dados!$O:$O,"&gt;=42004")</f>
        <v>0</v>
      </c>
      <c r="F896" s="5">
        <f>SUMIFS(base_de_dados!$T:$T,base_de_dados!$B:$B,$B896,base_de_dados!$G:$G,F$61,base_de_dados!$H:$H,$L$1,base_de_dados!$C:$C,$A896,base_de_dados!$M:$M,"&lt;=2014",base_de_dados!$O:$O,"&gt;=42004")</f>
        <v>0</v>
      </c>
      <c r="G896" s="5">
        <f>SUMIFS(base_de_dados!$T:$T,base_de_dados!$B:$B,$B896,base_de_dados!$G:$G,G$61,base_de_dados!$H:$H,$L$1,base_de_dados!$C:$C,$A896,base_de_dados!$M:$M,"&lt;=2014",base_de_dados!$O:$O,"&gt;=42004")</f>
        <v>0</v>
      </c>
      <c r="H896" s="5">
        <f>SUMIFS(base_de_dados!$T:$T,base_de_dados!$B:$B,$B896,base_de_dados!$G:$G,H$61,base_de_dados!$H:$H,$L$1,base_de_dados!$C:$C,$A896,base_de_dados!$M:$M,"&lt;=2014",base_de_dados!$O:$O,"&gt;=42004")</f>
        <v>0</v>
      </c>
      <c r="I896" s="5">
        <f>SUMIFS(base_de_dados!$T:$T,base_de_dados!$B:$B,$B896,base_de_dados!$G:$G,I$61,base_de_dados!$H:$H,$L$1,base_de_dados!$C:$C,$A896,base_de_dados!$M:$M,"&lt;=2014",base_de_dados!$O:$O,"&gt;=42004")</f>
        <v>0</v>
      </c>
      <c r="J896" s="5">
        <f>SUMIFS(base_de_dados!$T:$T,base_de_dados!$B:$B,$B896,base_de_dados!$G:$G,J$61,base_de_dados!$H:$H,$L$1,base_de_dados!$C:$C,$A896,base_de_dados!$M:$M,"&lt;=2014",base_de_dados!$O:$O,"&gt;=42004")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SUMIFS(base_de_dados!$T:$T,base_de_dados!$B:$B,$B897,base_de_dados!$G:$G,C$61,base_de_dados!$H:$H,$L$1,base_de_dados!$C:$C,$A897,base_de_dados!$M:$M,"&lt;=2014",base_de_dados!$O:$O,"&gt;=42004")</f>
        <v>0</v>
      </c>
      <c r="D897" s="5">
        <f>SUMIFS(base_de_dados!$T:$T,base_de_dados!$B:$B,$B897,base_de_dados!$G:$G,D$61,base_de_dados!$H:$H,$L$1,base_de_dados!$C:$C,$A897,base_de_dados!$M:$M,"&lt;=2014",base_de_dados!$O:$O,"&gt;=42004")</f>
        <v>0</v>
      </c>
      <c r="E897" s="5">
        <f>SUMIFS(base_de_dados!$T:$T,base_de_dados!$B:$B,$B897,base_de_dados!$G:$G,E$61,base_de_dados!$H:$H,$L$1,base_de_dados!$C:$C,$A897,base_de_dados!$M:$M,"&lt;=2014",base_de_dados!$O:$O,"&gt;=42004")</f>
        <v>0</v>
      </c>
      <c r="F897" s="5">
        <f>SUMIFS(base_de_dados!$T:$T,base_de_dados!$B:$B,$B897,base_de_dados!$G:$G,F$61,base_de_dados!$H:$H,$L$1,base_de_dados!$C:$C,$A897,base_de_dados!$M:$M,"&lt;=2014",base_de_dados!$O:$O,"&gt;=42004")</f>
        <v>0</v>
      </c>
      <c r="G897" s="5">
        <f>SUMIFS(base_de_dados!$T:$T,base_de_dados!$B:$B,$B897,base_de_dados!$G:$G,G$61,base_de_dados!$H:$H,$L$1,base_de_dados!$C:$C,$A897,base_de_dados!$M:$M,"&lt;=2014",base_de_dados!$O:$O,"&gt;=42004")</f>
        <v>0</v>
      </c>
      <c r="H897" s="5">
        <f>SUMIFS(base_de_dados!$T:$T,base_de_dados!$B:$B,$B897,base_de_dados!$G:$G,H$61,base_de_dados!$H:$H,$L$1,base_de_dados!$C:$C,$A897,base_de_dados!$M:$M,"&lt;=2014",base_de_dados!$O:$O,"&gt;=42004")</f>
        <v>0</v>
      </c>
      <c r="I897" s="5">
        <f>SUMIFS(base_de_dados!$T:$T,base_de_dados!$B:$B,$B897,base_de_dados!$G:$G,I$61,base_de_dados!$H:$H,$L$1,base_de_dados!$C:$C,$A897,base_de_dados!$M:$M,"&lt;=2014",base_de_dados!$O:$O,"&gt;=42004")</f>
        <v>0</v>
      </c>
      <c r="J897" s="5">
        <f>SUMIFS(base_de_dados!$T:$T,base_de_dados!$B:$B,$B897,base_de_dados!$G:$G,J$61,base_de_dados!$H:$H,$L$1,base_de_dados!$C:$C,$A897,base_de_dados!$M:$M,"&lt;=2014",base_de_dados!$O:$O,"&gt;=42004")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SUMIFS(base_de_dados!$T:$T,base_de_dados!$B:$B,$B898,base_de_dados!$G:$G,C$61,base_de_dados!$H:$H,$L$1,base_de_dados!$C:$C,$A898,base_de_dados!$M:$M,"&lt;=2014",base_de_dados!$O:$O,"&gt;=42004")</f>
        <v>0</v>
      </c>
      <c r="D898" s="5">
        <f>SUMIFS(base_de_dados!$T:$T,base_de_dados!$B:$B,$B898,base_de_dados!$G:$G,D$61,base_de_dados!$H:$H,$L$1,base_de_dados!$C:$C,$A898,base_de_dados!$M:$M,"&lt;=2014",base_de_dados!$O:$O,"&gt;=42004")</f>
        <v>0</v>
      </c>
      <c r="E898" s="5">
        <f>SUMIFS(base_de_dados!$T:$T,base_de_dados!$B:$B,$B898,base_de_dados!$G:$G,E$61,base_de_dados!$H:$H,$L$1,base_de_dados!$C:$C,$A898,base_de_dados!$M:$M,"&lt;=2014",base_de_dados!$O:$O,"&gt;=42004")</f>
        <v>0</v>
      </c>
      <c r="F898" s="5">
        <f>SUMIFS(base_de_dados!$T:$T,base_de_dados!$B:$B,$B898,base_de_dados!$G:$G,F$61,base_de_dados!$H:$H,$L$1,base_de_dados!$C:$C,$A898,base_de_dados!$M:$M,"&lt;=2014",base_de_dados!$O:$O,"&gt;=42004")</f>
        <v>0</v>
      </c>
      <c r="G898" s="5">
        <f>SUMIFS(base_de_dados!$T:$T,base_de_dados!$B:$B,$B898,base_de_dados!$G:$G,G$61,base_de_dados!$H:$H,$L$1,base_de_dados!$C:$C,$A898,base_de_dados!$M:$M,"&lt;=2014",base_de_dados!$O:$O,"&gt;=42004")</f>
        <v>0</v>
      </c>
      <c r="H898" s="5">
        <f>SUMIFS(base_de_dados!$T:$T,base_de_dados!$B:$B,$B898,base_de_dados!$G:$G,H$61,base_de_dados!$H:$H,$L$1,base_de_dados!$C:$C,$A898,base_de_dados!$M:$M,"&lt;=2014",base_de_dados!$O:$O,"&gt;=42004")</f>
        <v>0</v>
      </c>
      <c r="I898" s="5">
        <f>SUMIFS(base_de_dados!$T:$T,base_de_dados!$B:$B,$B898,base_de_dados!$G:$G,I$61,base_de_dados!$H:$H,$L$1,base_de_dados!$C:$C,$A898,base_de_dados!$M:$M,"&lt;=2014",base_de_dados!$O:$O,"&gt;=42004")</f>
        <v>0</v>
      </c>
      <c r="J898" s="5">
        <f>SUMIFS(base_de_dados!$T:$T,base_de_dados!$B:$B,$B898,base_de_dados!$G:$G,J$61,base_de_dados!$H:$H,$L$1,base_de_dados!$C:$C,$A898,base_de_dados!$M:$M,"&lt;=2014",base_de_dados!$O:$O,"&gt;=42004")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SUMIFS(base_de_dados!$T:$T,base_de_dados!$B:$B,$B899,base_de_dados!$G:$G,C$61,base_de_dados!$H:$H,$L$1,base_de_dados!$C:$C,$A899,base_de_dados!$M:$M,"&lt;=2014",base_de_dados!$O:$O,"&gt;=42004")</f>
        <v>0</v>
      </c>
      <c r="D899" s="5">
        <f>SUMIFS(base_de_dados!$T:$T,base_de_dados!$B:$B,$B899,base_de_dados!$G:$G,D$61,base_de_dados!$H:$H,$L$1,base_de_dados!$C:$C,$A899,base_de_dados!$M:$M,"&lt;=2014",base_de_dados!$O:$O,"&gt;=42004")</f>
        <v>0</v>
      </c>
      <c r="E899" s="5">
        <f>SUMIFS(base_de_dados!$T:$T,base_de_dados!$B:$B,$B899,base_de_dados!$G:$G,E$61,base_de_dados!$H:$H,$L$1,base_de_dados!$C:$C,$A899,base_de_dados!$M:$M,"&lt;=2014",base_de_dados!$O:$O,"&gt;=42004")</f>
        <v>0</v>
      </c>
      <c r="F899" s="5">
        <f>SUMIFS(base_de_dados!$T:$T,base_de_dados!$B:$B,$B899,base_de_dados!$G:$G,F$61,base_de_dados!$H:$H,$L$1,base_de_dados!$C:$C,$A899,base_de_dados!$M:$M,"&lt;=2014",base_de_dados!$O:$O,"&gt;=42004")</f>
        <v>0</v>
      </c>
      <c r="G899" s="5">
        <f>SUMIFS(base_de_dados!$T:$T,base_de_dados!$B:$B,$B899,base_de_dados!$G:$G,G$61,base_de_dados!$H:$H,$L$1,base_de_dados!$C:$C,$A899,base_de_dados!$M:$M,"&lt;=2014",base_de_dados!$O:$O,"&gt;=42004")</f>
        <v>0</v>
      </c>
      <c r="H899" s="5">
        <f>SUMIFS(base_de_dados!$T:$T,base_de_dados!$B:$B,$B899,base_de_dados!$G:$G,H$61,base_de_dados!$H:$H,$L$1,base_de_dados!$C:$C,$A899,base_de_dados!$M:$M,"&lt;=2014",base_de_dados!$O:$O,"&gt;=42004")</f>
        <v>0</v>
      </c>
      <c r="I899" s="5">
        <f>SUMIFS(base_de_dados!$T:$T,base_de_dados!$B:$B,$B899,base_de_dados!$G:$G,I$61,base_de_dados!$H:$H,$L$1,base_de_dados!$C:$C,$A899,base_de_dados!$M:$M,"&lt;=2014",base_de_dados!$O:$O,"&gt;=42004")</f>
        <v>0</v>
      </c>
      <c r="J899" s="5">
        <f>SUMIFS(base_de_dados!$T:$T,base_de_dados!$B:$B,$B899,base_de_dados!$G:$G,J$61,base_de_dados!$H:$H,$L$1,base_de_dados!$C:$C,$A899,base_de_dados!$M:$M,"&lt;=2014",base_de_dados!$O:$O,"&gt;=42004")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SUMIFS(base_de_dados!$T:$T,base_de_dados!$B:$B,$B900,base_de_dados!$G:$G,C$61,base_de_dados!$H:$H,$L$1,base_de_dados!$C:$C,$A900,base_de_dados!$M:$M,"&lt;=2014",base_de_dados!$O:$O,"&gt;=42004")</f>
        <v>0</v>
      </c>
      <c r="D900" s="5">
        <f>SUMIFS(base_de_dados!$T:$T,base_de_dados!$B:$B,$B900,base_de_dados!$G:$G,D$61,base_de_dados!$H:$H,$L$1,base_de_dados!$C:$C,$A900,base_de_dados!$M:$M,"&lt;=2014",base_de_dados!$O:$O,"&gt;=42004")</f>
        <v>0</v>
      </c>
      <c r="E900" s="5">
        <f>SUMIFS(base_de_dados!$T:$T,base_de_dados!$B:$B,$B900,base_de_dados!$G:$G,E$61,base_de_dados!$H:$H,$L$1,base_de_dados!$C:$C,$A900,base_de_dados!$M:$M,"&lt;=2014",base_de_dados!$O:$O,"&gt;=42004")</f>
        <v>0</v>
      </c>
      <c r="F900" s="5">
        <f>SUMIFS(base_de_dados!$T:$T,base_de_dados!$B:$B,$B900,base_de_dados!$G:$G,F$61,base_de_dados!$H:$H,$L$1,base_de_dados!$C:$C,$A900,base_de_dados!$M:$M,"&lt;=2014",base_de_dados!$O:$O,"&gt;=42004")</f>
        <v>0</v>
      </c>
      <c r="G900" s="5">
        <f>SUMIFS(base_de_dados!$T:$T,base_de_dados!$B:$B,$B900,base_de_dados!$G:$G,G$61,base_de_dados!$H:$H,$L$1,base_de_dados!$C:$C,$A900,base_de_dados!$M:$M,"&lt;=2014",base_de_dados!$O:$O,"&gt;=42004")</f>
        <v>0</v>
      </c>
      <c r="H900" s="5">
        <f>SUMIFS(base_de_dados!$T:$T,base_de_dados!$B:$B,$B900,base_de_dados!$G:$G,H$61,base_de_dados!$H:$H,$L$1,base_de_dados!$C:$C,$A900,base_de_dados!$M:$M,"&lt;=2014",base_de_dados!$O:$O,"&gt;=42004")</f>
        <v>0</v>
      </c>
      <c r="I900" s="5">
        <f>SUMIFS(base_de_dados!$T:$T,base_de_dados!$B:$B,$B900,base_de_dados!$G:$G,I$61,base_de_dados!$H:$H,$L$1,base_de_dados!$C:$C,$A900,base_de_dados!$M:$M,"&lt;=2014",base_de_dados!$O:$O,"&gt;=42004")</f>
        <v>0</v>
      </c>
      <c r="J900" s="5">
        <f>SUMIFS(base_de_dados!$T:$T,base_de_dados!$B:$B,$B900,base_de_dados!$G:$G,J$61,base_de_dados!$H:$H,$L$1,base_de_dados!$C:$C,$A900,base_de_dados!$M:$M,"&lt;=2014",base_de_dados!$O:$O,"&gt;=42004")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SUMIFS(base_de_dados!$T:$T,base_de_dados!$B:$B,$B901,base_de_dados!$G:$G,C$61,base_de_dados!$H:$H,$L$1,base_de_dados!$C:$C,$A901,base_de_dados!$M:$M,"&lt;=2014",base_de_dados!$O:$O,"&gt;=42004")</f>
        <v>0</v>
      </c>
      <c r="D901" s="5">
        <f>SUMIFS(base_de_dados!$T:$T,base_de_dados!$B:$B,$B901,base_de_dados!$G:$G,D$61,base_de_dados!$H:$H,$L$1,base_de_dados!$C:$C,$A901,base_de_dados!$M:$M,"&lt;=2014",base_de_dados!$O:$O,"&gt;=42004")</f>
        <v>0</v>
      </c>
      <c r="E901" s="5">
        <f>SUMIFS(base_de_dados!$T:$T,base_de_dados!$B:$B,$B901,base_de_dados!$G:$G,E$61,base_de_dados!$H:$H,$L$1,base_de_dados!$C:$C,$A901,base_de_dados!$M:$M,"&lt;=2014",base_de_dados!$O:$O,"&gt;=42004")</f>
        <v>0</v>
      </c>
      <c r="F901" s="5">
        <f>SUMIFS(base_de_dados!$T:$T,base_de_dados!$B:$B,$B901,base_de_dados!$G:$G,F$61,base_de_dados!$H:$H,$L$1,base_de_dados!$C:$C,$A901,base_de_dados!$M:$M,"&lt;=2014",base_de_dados!$O:$O,"&gt;=42004")</f>
        <v>0</v>
      </c>
      <c r="G901" s="5">
        <f>SUMIFS(base_de_dados!$T:$T,base_de_dados!$B:$B,$B901,base_de_dados!$G:$G,G$61,base_de_dados!$H:$H,$L$1,base_de_dados!$C:$C,$A901,base_de_dados!$M:$M,"&lt;=2014",base_de_dados!$O:$O,"&gt;=42004")</f>
        <v>0</v>
      </c>
      <c r="H901" s="5">
        <f>SUMIFS(base_de_dados!$T:$T,base_de_dados!$B:$B,$B901,base_de_dados!$G:$G,H$61,base_de_dados!$H:$H,$L$1,base_de_dados!$C:$C,$A901,base_de_dados!$M:$M,"&lt;=2014",base_de_dados!$O:$O,"&gt;=42004")</f>
        <v>0</v>
      </c>
      <c r="I901" s="5">
        <f>SUMIFS(base_de_dados!$T:$T,base_de_dados!$B:$B,$B901,base_de_dados!$G:$G,I$61,base_de_dados!$H:$H,$L$1,base_de_dados!$C:$C,$A901,base_de_dados!$M:$M,"&lt;=2014",base_de_dados!$O:$O,"&gt;=42004")</f>
        <v>0</v>
      </c>
      <c r="J901" s="5">
        <f>SUMIFS(base_de_dados!$T:$T,base_de_dados!$B:$B,$B901,base_de_dados!$G:$G,J$61,base_de_dados!$H:$H,$L$1,base_de_dados!$C:$C,$A901,base_de_dados!$M:$M,"&lt;=2014",base_de_dados!$O:$O,"&gt;=42004")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SUMIFS(base_de_dados!$T:$T,base_de_dados!$B:$B,$B902,base_de_dados!$G:$G,C$61,base_de_dados!$H:$H,$L$1,base_de_dados!$C:$C,$A902,base_de_dados!$M:$M,"&lt;=2014",base_de_dados!$O:$O,"&gt;=42004")</f>
        <v>0</v>
      </c>
      <c r="D902" s="5">
        <f>SUMIFS(base_de_dados!$T:$T,base_de_dados!$B:$B,$B902,base_de_dados!$G:$G,D$61,base_de_dados!$H:$H,$L$1,base_de_dados!$C:$C,$A902,base_de_dados!$M:$M,"&lt;=2014",base_de_dados!$O:$O,"&gt;=42004")</f>
        <v>0</v>
      </c>
      <c r="E902" s="5">
        <f>SUMIFS(base_de_dados!$T:$T,base_de_dados!$B:$B,$B902,base_de_dados!$G:$G,E$61,base_de_dados!$H:$H,$L$1,base_de_dados!$C:$C,$A902,base_de_dados!$M:$M,"&lt;=2014",base_de_dados!$O:$O,"&gt;=42004")</f>
        <v>0</v>
      </c>
      <c r="F902" s="5">
        <f>SUMIFS(base_de_dados!$T:$T,base_de_dados!$B:$B,$B902,base_de_dados!$G:$G,F$61,base_de_dados!$H:$H,$L$1,base_de_dados!$C:$C,$A902,base_de_dados!$M:$M,"&lt;=2014",base_de_dados!$O:$O,"&gt;=42004")</f>
        <v>0</v>
      </c>
      <c r="G902" s="5">
        <f>SUMIFS(base_de_dados!$T:$T,base_de_dados!$B:$B,$B902,base_de_dados!$G:$G,G$61,base_de_dados!$H:$H,$L$1,base_de_dados!$C:$C,$A902,base_de_dados!$M:$M,"&lt;=2014",base_de_dados!$O:$O,"&gt;=42004")</f>
        <v>0</v>
      </c>
      <c r="H902" s="5">
        <f>SUMIFS(base_de_dados!$T:$T,base_de_dados!$B:$B,$B902,base_de_dados!$G:$G,H$61,base_de_dados!$H:$H,$L$1,base_de_dados!$C:$C,$A902,base_de_dados!$M:$M,"&lt;=2014",base_de_dados!$O:$O,"&gt;=42004")</f>
        <v>0</v>
      </c>
      <c r="I902" s="5">
        <f>SUMIFS(base_de_dados!$T:$T,base_de_dados!$B:$B,$B902,base_de_dados!$G:$G,I$61,base_de_dados!$H:$H,$L$1,base_de_dados!$C:$C,$A902,base_de_dados!$M:$M,"&lt;=2014",base_de_dados!$O:$O,"&gt;=42004")</f>
        <v>0</v>
      </c>
      <c r="J902" s="5">
        <f>SUMIFS(base_de_dados!$T:$T,base_de_dados!$B:$B,$B902,base_de_dados!$G:$G,J$61,base_de_dados!$H:$H,$L$1,base_de_dados!$C:$C,$A902,base_de_dados!$M:$M,"&lt;=2014",base_de_dados!$O:$O,"&gt;=42004")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SUMIFS(base_de_dados!$T:$T,base_de_dados!$B:$B,$B903,base_de_dados!$G:$G,C$61,base_de_dados!$H:$H,$L$1,base_de_dados!$C:$C,$A903,base_de_dados!$M:$M,"&lt;=2014",base_de_dados!$O:$O,"&gt;=42004")</f>
        <v>0</v>
      </c>
      <c r="D903" s="5">
        <f>SUMIFS(base_de_dados!$T:$T,base_de_dados!$B:$B,$B903,base_de_dados!$G:$G,D$61,base_de_dados!$H:$H,$L$1,base_de_dados!$C:$C,$A903,base_de_dados!$M:$M,"&lt;=2014",base_de_dados!$O:$O,"&gt;=42004")</f>
        <v>0</v>
      </c>
      <c r="E903" s="5">
        <f>SUMIFS(base_de_dados!$T:$T,base_de_dados!$B:$B,$B903,base_de_dados!$G:$G,E$61,base_de_dados!$H:$H,$L$1,base_de_dados!$C:$C,$A903,base_de_dados!$M:$M,"&lt;=2014",base_de_dados!$O:$O,"&gt;=42004")</f>
        <v>0</v>
      </c>
      <c r="F903" s="5">
        <f>SUMIFS(base_de_dados!$T:$T,base_de_dados!$B:$B,$B903,base_de_dados!$G:$G,F$61,base_de_dados!$H:$H,$L$1,base_de_dados!$C:$C,$A903,base_de_dados!$M:$M,"&lt;=2014",base_de_dados!$O:$O,"&gt;=42004")</f>
        <v>0</v>
      </c>
      <c r="G903" s="5">
        <f>SUMIFS(base_de_dados!$T:$T,base_de_dados!$B:$B,$B903,base_de_dados!$G:$G,G$61,base_de_dados!$H:$H,$L$1,base_de_dados!$C:$C,$A903,base_de_dados!$M:$M,"&lt;=2014",base_de_dados!$O:$O,"&gt;=42004")</f>
        <v>0</v>
      </c>
      <c r="H903" s="5">
        <f>SUMIFS(base_de_dados!$T:$T,base_de_dados!$B:$B,$B903,base_de_dados!$G:$G,H$61,base_de_dados!$H:$H,$L$1,base_de_dados!$C:$C,$A903,base_de_dados!$M:$M,"&lt;=2014",base_de_dados!$O:$O,"&gt;=42004")</f>
        <v>0</v>
      </c>
      <c r="I903" s="5">
        <f>SUMIFS(base_de_dados!$T:$T,base_de_dados!$B:$B,$B903,base_de_dados!$G:$G,I$61,base_de_dados!$H:$H,$L$1,base_de_dados!$C:$C,$A903,base_de_dados!$M:$M,"&lt;=2014",base_de_dados!$O:$O,"&gt;=42004")</f>
        <v>0</v>
      </c>
      <c r="J903" s="5">
        <f>SUMIFS(base_de_dados!$T:$T,base_de_dados!$B:$B,$B903,base_de_dados!$G:$G,J$61,base_de_dados!$H:$H,$L$1,base_de_dados!$C:$C,$A903,base_de_dados!$M:$M,"&lt;=2014",base_de_dados!$O:$O,"&gt;=42004")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SUMIFS(base_de_dados!$T:$T,base_de_dados!$B:$B,$B904,base_de_dados!$G:$G,C$61,base_de_dados!$H:$H,$L$1,base_de_dados!$C:$C,$A904,base_de_dados!$M:$M,"&lt;=2014",base_de_dados!$O:$O,"&gt;=42004")</f>
        <v>0</v>
      </c>
      <c r="D904" s="5">
        <f>SUMIFS(base_de_dados!$T:$T,base_de_dados!$B:$B,$B904,base_de_dados!$G:$G,D$61,base_de_dados!$H:$H,$L$1,base_de_dados!$C:$C,$A904,base_de_dados!$M:$M,"&lt;=2014",base_de_dados!$O:$O,"&gt;=42004")</f>
        <v>0</v>
      </c>
      <c r="E904" s="5">
        <f>SUMIFS(base_de_dados!$T:$T,base_de_dados!$B:$B,$B904,base_de_dados!$G:$G,E$61,base_de_dados!$H:$H,$L$1,base_de_dados!$C:$C,$A904,base_de_dados!$M:$M,"&lt;=2014",base_de_dados!$O:$O,"&gt;=42004")</f>
        <v>0</v>
      </c>
      <c r="F904" s="5">
        <f>SUMIFS(base_de_dados!$T:$T,base_de_dados!$B:$B,$B904,base_de_dados!$G:$G,F$61,base_de_dados!$H:$H,$L$1,base_de_dados!$C:$C,$A904,base_de_dados!$M:$M,"&lt;=2014",base_de_dados!$O:$O,"&gt;=42004")</f>
        <v>0</v>
      </c>
      <c r="G904" s="5">
        <f>SUMIFS(base_de_dados!$T:$T,base_de_dados!$B:$B,$B904,base_de_dados!$G:$G,G$61,base_de_dados!$H:$H,$L$1,base_de_dados!$C:$C,$A904,base_de_dados!$M:$M,"&lt;=2014",base_de_dados!$O:$O,"&gt;=42004")</f>
        <v>0</v>
      </c>
      <c r="H904" s="5">
        <f>SUMIFS(base_de_dados!$T:$T,base_de_dados!$B:$B,$B904,base_de_dados!$G:$G,H$61,base_de_dados!$H:$H,$L$1,base_de_dados!$C:$C,$A904,base_de_dados!$M:$M,"&lt;=2014",base_de_dados!$O:$O,"&gt;=42004")</f>
        <v>0</v>
      </c>
      <c r="I904" s="5">
        <f>SUMIFS(base_de_dados!$T:$T,base_de_dados!$B:$B,$B904,base_de_dados!$G:$G,I$61,base_de_dados!$H:$H,$L$1,base_de_dados!$C:$C,$A904,base_de_dados!$M:$M,"&lt;=2014",base_de_dados!$O:$O,"&gt;=42004")</f>
        <v>0</v>
      </c>
      <c r="J904" s="5">
        <f>SUMIFS(base_de_dados!$T:$T,base_de_dados!$B:$B,$B904,base_de_dados!$G:$G,J$61,base_de_dados!$H:$H,$L$1,base_de_dados!$C:$C,$A904,base_de_dados!$M:$M,"&lt;=2014",base_de_dados!$O:$O,"&gt;=42004")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SUMIFS(base_de_dados!$T:$T,base_de_dados!$B:$B,$B905,base_de_dados!$G:$G,C$61,base_de_dados!$H:$H,$L$1,base_de_dados!$C:$C,$A905,base_de_dados!$M:$M,"&lt;=2014",base_de_dados!$O:$O,"&gt;=42004")</f>
        <v>0</v>
      </c>
      <c r="D905" s="5">
        <f>SUMIFS(base_de_dados!$T:$T,base_de_dados!$B:$B,$B905,base_de_dados!$G:$G,D$61,base_de_dados!$H:$H,$L$1,base_de_dados!$C:$C,$A905,base_de_dados!$M:$M,"&lt;=2014",base_de_dados!$O:$O,"&gt;=42004")</f>
        <v>0</v>
      </c>
      <c r="E905" s="5">
        <f>SUMIFS(base_de_dados!$T:$T,base_de_dados!$B:$B,$B905,base_de_dados!$G:$G,E$61,base_de_dados!$H:$H,$L$1,base_de_dados!$C:$C,$A905,base_de_dados!$M:$M,"&lt;=2014",base_de_dados!$O:$O,"&gt;=42004")</f>
        <v>0</v>
      </c>
      <c r="F905" s="5">
        <f>SUMIFS(base_de_dados!$T:$T,base_de_dados!$B:$B,$B905,base_de_dados!$G:$G,F$61,base_de_dados!$H:$H,$L$1,base_de_dados!$C:$C,$A905,base_de_dados!$M:$M,"&lt;=2014",base_de_dados!$O:$O,"&gt;=42004")</f>
        <v>0</v>
      </c>
      <c r="G905" s="5">
        <f>SUMIFS(base_de_dados!$T:$T,base_de_dados!$B:$B,$B905,base_de_dados!$G:$G,G$61,base_de_dados!$H:$H,$L$1,base_de_dados!$C:$C,$A905,base_de_dados!$M:$M,"&lt;=2014",base_de_dados!$O:$O,"&gt;=42004")</f>
        <v>0</v>
      </c>
      <c r="H905" s="5">
        <f>SUMIFS(base_de_dados!$T:$T,base_de_dados!$B:$B,$B905,base_de_dados!$G:$G,H$61,base_de_dados!$H:$H,$L$1,base_de_dados!$C:$C,$A905,base_de_dados!$M:$M,"&lt;=2014",base_de_dados!$O:$O,"&gt;=42004")</f>
        <v>0</v>
      </c>
      <c r="I905" s="5">
        <f>SUMIFS(base_de_dados!$T:$T,base_de_dados!$B:$B,$B905,base_de_dados!$G:$G,I$61,base_de_dados!$H:$H,$L$1,base_de_dados!$C:$C,$A905,base_de_dados!$M:$M,"&lt;=2014",base_de_dados!$O:$O,"&gt;=42004")</f>
        <v>0</v>
      </c>
      <c r="J905" s="5">
        <f>SUMIFS(base_de_dados!$T:$T,base_de_dados!$B:$B,$B905,base_de_dados!$G:$G,J$61,base_de_dados!$H:$H,$L$1,base_de_dados!$C:$C,$A905,base_de_dados!$M:$M,"&lt;=2014",base_de_dados!$O:$O,"&gt;=42004")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SUMIFS(base_de_dados!$T:$T,base_de_dados!$B:$B,$B906,base_de_dados!$G:$G,C$61,base_de_dados!$H:$H,$L$1,base_de_dados!$C:$C,$A906,base_de_dados!$M:$M,"&lt;=2014",base_de_dados!$O:$O,"&gt;=42004")</f>
        <v>0</v>
      </c>
      <c r="D906" s="5">
        <f>SUMIFS(base_de_dados!$T:$T,base_de_dados!$B:$B,$B906,base_de_dados!$G:$G,D$61,base_de_dados!$H:$H,$L$1,base_de_dados!$C:$C,$A906,base_de_dados!$M:$M,"&lt;=2014",base_de_dados!$O:$O,"&gt;=42004")</f>
        <v>0</v>
      </c>
      <c r="E906" s="5">
        <f>SUMIFS(base_de_dados!$T:$T,base_de_dados!$B:$B,$B906,base_de_dados!$G:$G,E$61,base_de_dados!$H:$H,$L$1,base_de_dados!$C:$C,$A906,base_de_dados!$M:$M,"&lt;=2014",base_de_dados!$O:$O,"&gt;=42004")</f>
        <v>0</v>
      </c>
      <c r="F906" s="5">
        <f>SUMIFS(base_de_dados!$T:$T,base_de_dados!$B:$B,$B906,base_de_dados!$G:$G,F$61,base_de_dados!$H:$H,$L$1,base_de_dados!$C:$C,$A906,base_de_dados!$M:$M,"&lt;=2014",base_de_dados!$O:$O,"&gt;=42004")</f>
        <v>0</v>
      </c>
      <c r="G906" s="5">
        <f>SUMIFS(base_de_dados!$T:$T,base_de_dados!$B:$B,$B906,base_de_dados!$G:$G,G$61,base_de_dados!$H:$H,$L$1,base_de_dados!$C:$C,$A906,base_de_dados!$M:$M,"&lt;=2014",base_de_dados!$O:$O,"&gt;=42004")</f>
        <v>0</v>
      </c>
      <c r="H906" s="5">
        <f>SUMIFS(base_de_dados!$T:$T,base_de_dados!$B:$B,$B906,base_de_dados!$G:$G,H$61,base_de_dados!$H:$H,$L$1,base_de_dados!$C:$C,$A906,base_de_dados!$M:$M,"&lt;=2014",base_de_dados!$O:$O,"&gt;=42004")</f>
        <v>0</v>
      </c>
      <c r="I906" s="5">
        <f>SUMIFS(base_de_dados!$T:$T,base_de_dados!$B:$B,$B906,base_de_dados!$G:$G,I$61,base_de_dados!$H:$H,$L$1,base_de_dados!$C:$C,$A906,base_de_dados!$M:$M,"&lt;=2014",base_de_dados!$O:$O,"&gt;=42004")</f>
        <v>0</v>
      </c>
      <c r="J906" s="5">
        <f>SUMIFS(base_de_dados!$T:$T,base_de_dados!$B:$B,$B906,base_de_dados!$G:$G,J$61,base_de_dados!$H:$H,$L$1,base_de_dados!$C:$C,$A906,base_de_dados!$M:$M,"&lt;=2014",base_de_dados!$O:$O,"&gt;=42004")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SUMIFS(base_de_dados!$T:$T,base_de_dados!$B:$B,$B907,base_de_dados!$G:$G,C$61,base_de_dados!$H:$H,$L$1,base_de_dados!$C:$C,$A907,base_de_dados!$M:$M,"&lt;=2014",base_de_dados!$O:$O,"&gt;=42004")</f>
        <v>0</v>
      </c>
      <c r="D907" s="5">
        <f>SUMIFS(base_de_dados!$T:$T,base_de_dados!$B:$B,$B907,base_de_dados!$G:$G,D$61,base_de_dados!$H:$H,$L$1,base_de_dados!$C:$C,$A907,base_de_dados!$M:$M,"&lt;=2014",base_de_dados!$O:$O,"&gt;=42004")</f>
        <v>0</v>
      </c>
      <c r="E907" s="5">
        <f>SUMIFS(base_de_dados!$T:$T,base_de_dados!$B:$B,$B907,base_de_dados!$G:$G,E$61,base_de_dados!$H:$H,$L$1,base_de_dados!$C:$C,$A907,base_de_dados!$M:$M,"&lt;=2014",base_de_dados!$O:$O,"&gt;=42004")</f>
        <v>0</v>
      </c>
      <c r="F907" s="5">
        <f>SUMIFS(base_de_dados!$T:$T,base_de_dados!$B:$B,$B907,base_de_dados!$G:$G,F$61,base_de_dados!$H:$H,$L$1,base_de_dados!$C:$C,$A907,base_de_dados!$M:$M,"&lt;=2014",base_de_dados!$O:$O,"&gt;=42004")</f>
        <v>0</v>
      </c>
      <c r="G907" s="5">
        <f>SUMIFS(base_de_dados!$T:$T,base_de_dados!$B:$B,$B907,base_de_dados!$G:$G,G$61,base_de_dados!$H:$H,$L$1,base_de_dados!$C:$C,$A907,base_de_dados!$M:$M,"&lt;=2014",base_de_dados!$O:$O,"&gt;=42004")</f>
        <v>0</v>
      </c>
      <c r="H907" s="5">
        <f>SUMIFS(base_de_dados!$T:$T,base_de_dados!$B:$B,$B907,base_de_dados!$G:$G,H$61,base_de_dados!$H:$H,$L$1,base_de_dados!$C:$C,$A907,base_de_dados!$M:$M,"&lt;=2014",base_de_dados!$O:$O,"&gt;=42004")</f>
        <v>0</v>
      </c>
      <c r="I907" s="5">
        <f>SUMIFS(base_de_dados!$T:$T,base_de_dados!$B:$B,$B907,base_de_dados!$G:$G,I$61,base_de_dados!$H:$H,$L$1,base_de_dados!$C:$C,$A907,base_de_dados!$M:$M,"&lt;=2014",base_de_dados!$O:$O,"&gt;=42004")</f>
        <v>0</v>
      </c>
      <c r="J907" s="5">
        <f>SUMIFS(base_de_dados!$T:$T,base_de_dados!$B:$B,$B907,base_de_dados!$G:$G,J$61,base_de_dados!$H:$H,$L$1,base_de_dados!$C:$C,$A907,base_de_dados!$M:$M,"&lt;=2014",base_de_dados!$O:$O,"&gt;=42004")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SUMIFS(base_de_dados!$T:$T,base_de_dados!$B:$B,$B908,base_de_dados!$G:$G,C$61,base_de_dados!$H:$H,$L$1,base_de_dados!$C:$C,$A908,base_de_dados!$M:$M,"&lt;=2014",base_de_dados!$O:$O,"&gt;=42004")</f>
        <v>0</v>
      </c>
      <c r="D908" s="5">
        <f>SUMIFS(base_de_dados!$T:$T,base_de_dados!$B:$B,$B908,base_de_dados!$G:$G,D$61,base_de_dados!$H:$H,$L$1,base_de_dados!$C:$C,$A908,base_de_dados!$M:$M,"&lt;=2014",base_de_dados!$O:$O,"&gt;=42004")</f>
        <v>0</v>
      </c>
      <c r="E908" s="5">
        <f>SUMIFS(base_de_dados!$T:$T,base_de_dados!$B:$B,$B908,base_de_dados!$G:$G,E$61,base_de_dados!$H:$H,$L$1,base_de_dados!$C:$C,$A908,base_de_dados!$M:$M,"&lt;=2014",base_de_dados!$O:$O,"&gt;=42004")</f>
        <v>0</v>
      </c>
      <c r="F908" s="5">
        <f>SUMIFS(base_de_dados!$T:$T,base_de_dados!$B:$B,$B908,base_de_dados!$G:$G,F$61,base_de_dados!$H:$H,$L$1,base_de_dados!$C:$C,$A908,base_de_dados!$M:$M,"&lt;=2014",base_de_dados!$O:$O,"&gt;=42004")</f>
        <v>0</v>
      </c>
      <c r="G908" s="5">
        <f>SUMIFS(base_de_dados!$T:$T,base_de_dados!$B:$B,$B908,base_de_dados!$G:$G,G$61,base_de_dados!$H:$H,$L$1,base_de_dados!$C:$C,$A908,base_de_dados!$M:$M,"&lt;=2014",base_de_dados!$O:$O,"&gt;=42004")</f>
        <v>0</v>
      </c>
      <c r="H908" s="5">
        <f>SUMIFS(base_de_dados!$T:$T,base_de_dados!$B:$B,$B908,base_de_dados!$G:$G,H$61,base_de_dados!$H:$H,$L$1,base_de_dados!$C:$C,$A908,base_de_dados!$M:$M,"&lt;=2014",base_de_dados!$O:$O,"&gt;=42004")</f>
        <v>0</v>
      </c>
      <c r="I908" s="5">
        <f>SUMIFS(base_de_dados!$T:$T,base_de_dados!$B:$B,$B908,base_de_dados!$G:$G,I$61,base_de_dados!$H:$H,$L$1,base_de_dados!$C:$C,$A908,base_de_dados!$M:$M,"&lt;=2014",base_de_dados!$O:$O,"&gt;=42004")</f>
        <v>0</v>
      </c>
      <c r="J908" s="5">
        <f>SUMIFS(base_de_dados!$T:$T,base_de_dados!$B:$B,$B908,base_de_dados!$G:$G,J$61,base_de_dados!$H:$H,$L$1,base_de_dados!$C:$C,$A908,base_de_dados!$M:$M,"&lt;=2014",base_de_dados!$O:$O,"&gt;=42004")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SUMIFS(base_de_dados!$T:$T,base_de_dados!$B:$B,$B909,base_de_dados!$G:$G,C$61,base_de_dados!$H:$H,$L$1,base_de_dados!$C:$C,$A909,base_de_dados!$M:$M,"&lt;=2014",base_de_dados!$O:$O,"&gt;=42004")</f>
        <v>0</v>
      </c>
      <c r="D909" s="5">
        <f>SUMIFS(base_de_dados!$T:$T,base_de_dados!$B:$B,$B909,base_de_dados!$G:$G,D$61,base_de_dados!$H:$H,$L$1,base_de_dados!$C:$C,$A909,base_de_dados!$M:$M,"&lt;=2014",base_de_dados!$O:$O,"&gt;=42004")</f>
        <v>0</v>
      </c>
      <c r="E909" s="5">
        <f>SUMIFS(base_de_dados!$T:$T,base_de_dados!$B:$B,$B909,base_de_dados!$G:$G,E$61,base_de_dados!$H:$H,$L$1,base_de_dados!$C:$C,$A909,base_de_dados!$M:$M,"&lt;=2014",base_de_dados!$O:$O,"&gt;=42004")</f>
        <v>0</v>
      </c>
      <c r="F909" s="5">
        <f>SUMIFS(base_de_dados!$T:$T,base_de_dados!$B:$B,$B909,base_de_dados!$G:$G,F$61,base_de_dados!$H:$H,$L$1,base_de_dados!$C:$C,$A909,base_de_dados!$M:$M,"&lt;=2014",base_de_dados!$O:$O,"&gt;=42004")</f>
        <v>0</v>
      </c>
      <c r="G909" s="5">
        <f>SUMIFS(base_de_dados!$T:$T,base_de_dados!$B:$B,$B909,base_de_dados!$G:$G,G$61,base_de_dados!$H:$H,$L$1,base_de_dados!$C:$C,$A909,base_de_dados!$M:$M,"&lt;=2014",base_de_dados!$O:$O,"&gt;=42004")</f>
        <v>0</v>
      </c>
      <c r="H909" s="5">
        <f>SUMIFS(base_de_dados!$T:$T,base_de_dados!$B:$B,$B909,base_de_dados!$G:$G,H$61,base_de_dados!$H:$H,$L$1,base_de_dados!$C:$C,$A909,base_de_dados!$M:$M,"&lt;=2014",base_de_dados!$O:$O,"&gt;=42004")</f>
        <v>0</v>
      </c>
      <c r="I909" s="5">
        <f>SUMIFS(base_de_dados!$T:$T,base_de_dados!$B:$B,$B909,base_de_dados!$G:$G,I$61,base_de_dados!$H:$H,$L$1,base_de_dados!$C:$C,$A909,base_de_dados!$M:$M,"&lt;=2014",base_de_dados!$O:$O,"&gt;=42004")</f>
        <v>0</v>
      </c>
      <c r="J909" s="5">
        <f>SUMIFS(base_de_dados!$T:$T,base_de_dados!$B:$B,$B909,base_de_dados!$G:$G,J$61,base_de_dados!$H:$H,$L$1,base_de_dados!$C:$C,$A909,base_de_dados!$M:$M,"&lt;=2014",base_de_dados!$O:$O,"&gt;=42004")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SUMIFS(base_de_dados!$T:$T,base_de_dados!$B:$B,$B910,base_de_dados!$G:$G,C$61,base_de_dados!$H:$H,$L$1,base_de_dados!$C:$C,$A910,base_de_dados!$M:$M,"&lt;=2014",base_de_dados!$O:$O,"&gt;=42004")</f>
        <v>0</v>
      </c>
      <c r="D910" s="5">
        <f>SUMIFS(base_de_dados!$T:$T,base_de_dados!$B:$B,$B910,base_de_dados!$G:$G,D$61,base_de_dados!$H:$H,$L$1,base_de_dados!$C:$C,$A910,base_de_dados!$M:$M,"&lt;=2014",base_de_dados!$O:$O,"&gt;=42004")</f>
        <v>0</v>
      </c>
      <c r="E910" s="5">
        <f>SUMIFS(base_de_dados!$T:$T,base_de_dados!$B:$B,$B910,base_de_dados!$G:$G,E$61,base_de_dados!$H:$H,$L$1,base_de_dados!$C:$C,$A910,base_de_dados!$M:$M,"&lt;=2014",base_de_dados!$O:$O,"&gt;=42004")</f>
        <v>0</v>
      </c>
      <c r="F910" s="5">
        <f>SUMIFS(base_de_dados!$T:$T,base_de_dados!$B:$B,$B910,base_de_dados!$G:$G,F$61,base_de_dados!$H:$H,$L$1,base_de_dados!$C:$C,$A910,base_de_dados!$M:$M,"&lt;=2014",base_de_dados!$O:$O,"&gt;=42004")</f>
        <v>0</v>
      </c>
      <c r="G910" s="5">
        <f>SUMIFS(base_de_dados!$T:$T,base_de_dados!$B:$B,$B910,base_de_dados!$G:$G,G$61,base_de_dados!$H:$H,$L$1,base_de_dados!$C:$C,$A910,base_de_dados!$M:$M,"&lt;=2014",base_de_dados!$O:$O,"&gt;=42004")</f>
        <v>0</v>
      </c>
      <c r="H910" s="5">
        <f>SUMIFS(base_de_dados!$T:$T,base_de_dados!$B:$B,$B910,base_de_dados!$G:$G,H$61,base_de_dados!$H:$H,$L$1,base_de_dados!$C:$C,$A910,base_de_dados!$M:$M,"&lt;=2014",base_de_dados!$O:$O,"&gt;=42004")</f>
        <v>0</v>
      </c>
      <c r="I910" s="5">
        <f>SUMIFS(base_de_dados!$T:$T,base_de_dados!$B:$B,$B910,base_de_dados!$G:$G,I$61,base_de_dados!$H:$H,$L$1,base_de_dados!$C:$C,$A910,base_de_dados!$M:$M,"&lt;=2014",base_de_dados!$O:$O,"&gt;=42004")</f>
        <v>0</v>
      </c>
      <c r="J910" s="5">
        <f>SUMIFS(base_de_dados!$T:$T,base_de_dados!$B:$B,$B910,base_de_dados!$G:$G,J$61,base_de_dados!$H:$H,$L$1,base_de_dados!$C:$C,$A910,base_de_dados!$M:$M,"&lt;=2014",base_de_dados!$O:$O,"&gt;=42004")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SUMIFS(base_de_dados!$T:$T,base_de_dados!$B:$B,$B911,base_de_dados!$G:$G,C$61,base_de_dados!$H:$H,$L$1,base_de_dados!$C:$C,$A911,base_de_dados!$M:$M,"&lt;=2014",base_de_dados!$O:$O,"&gt;=42004")</f>
        <v>0</v>
      </c>
      <c r="D911" s="5">
        <f>SUMIFS(base_de_dados!$T:$T,base_de_dados!$B:$B,$B911,base_de_dados!$G:$G,D$61,base_de_dados!$H:$H,$L$1,base_de_dados!$C:$C,$A911,base_de_dados!$M:$M,"&lt;=2014",base_de_dados!$O:$O,"&gt;=42004")</f>
        <v>0</v>
      </c>
      <c r="E911" s="5">
        <f>SUMIFS(base_de_dados!$T:$T,base_de_dados!$B:$B,$B911,base_de_dados!$G:$G,E$61,base_de_dados!$H:$H,$L$1,base_de_dados!$C:$C,$A911,base_de_dados!$M:$M,"&lt;=2014",base_de_dados!$O:$O,"&gt;=42004")</f>
        <v>0</v>
      </c>
      <c r="F911" s="5">
        <f>SUMIFS(base_de_dados!$T:$T,base_de_dados!$B:$B,$B911,base_de_dados!$G:$G,F$61,base_de_dados!$H:$H,$L$1,base_de_dados!$C:$C,$A911,base_de_dados!$M:$M,"&lt;=2014",base_de_dados!$O:$O,"&gt;=42004")</f>
        <v>0</v>
      </c>
      <c r="G911" s="5">
        <f>SUMIFS(base_de_dados!$T:$T,base_de_dados!$B:$B,$B911,base_de_dados!$G:$G,G$61,base_de_dados!$H:$H,$L$1,base_de_dados!$C:$C,$A911,base_de_dados!$M:$M,"&lt;=2014",base_de_dados!$O:$O,"&gt;=42004")</f>
        <v>0</v>
      </c>
      <c r="H911" s="5">
        <f>SUMIFS(base_de_dados!$T:$T,base_de_dados!$B:$B,$B911,base_de_dados!$G:$G,H$61,base_de_dados!$H:$H,$L$1,base_de_dados!$C:$C,$A911,base_de_dados!$M:$M,"&lt;=2014",base_de_dados!$O:$O,"&gt;=42004")</f>
        <v>0</v>
      </c>
      <c r="I911" s="5">
        <f>SUMIFS(base_de_dados!$T:$T,base_de_dados!$B:$B,$B911,base_de_dados!$G:$G,I$61,base_de_dados!$H:$H,$L$1,base_de_dados!$C:$C,$A911,base_de_dados!$M:$M,"&lt;=2014",base_de_dados!$O:$O,"&gt;=42004")</f>
        <v>0</v>
      </c>
      <c r="J911" s="5">
        <f>SUMIFS(base_de_dados!$T:$T,base_de_dados!$B:$B,$B911,base_de_dados!$G:$G,J$61,base_de_dados!$H:$H,$L$1,base_de_dados!$C:$C,$A911,base_de_dados!$M:$M,"&lt;=2014",base_de_dados!$O:$O,"&gt;=42004")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SUMIFS(base_de_dados!$T:$T,base_de_dados!$B:$B,$B912,base_de_dados!$G:$G,C$61,base_de_dados!$H:$H,$L$1,base_de_dados!$C:$C,$A912,base_de_dados!$M:$M,"&lt;=2014",base_de_dados!$O:$O,"&gt;=42004")</f>
        <v>0</v>
      </c>
      <c r="D912" s="5">
        <f>SUMIFS(base_de_dados!$T:$T,base_de_dados!$B:$B,$B912,base_de_dados!$G:$G,D$61,base_de_dados!$H:$H,$L$1,base_de_dados!$C:$C,$A912,base_de_dados!$M:$M,"&lt;=2014",base_de_dados!$O:$O,"&gt;=42004")</f>
        <v>0</v>
      </c>
      <c r="E912" s="5">
        <f>SUMIFS(base_de_dados!$T:$T,base_de_dados!$B:$B,$B912,base_de_dados!$G:$G,E$61,base_de_dados!$H:$H,$L$1,base_de_dados!$C:$C,$A912,base_de_dados!$M:$M,"&lt;=2014",base_de_dados!$O:$O,"&gt;=42004")</f>
        <v>0</v>
      </c>
      <c r="F912" s="5">
        <f>SUMIFS(base_de_dados!$T:$T,base_de_dados!$B:$B,$B912,base_de_dados!$G:$G,F$61,base_de_dados!$H:$H,$L$1,base_de_dados!$C:$C,$A912,base_de_dados!$M:$M,"&lt;=2014",base_de_dados!$O:$O,"&gt;=42004")</f>
        <v>0</v>
      </c>
      <c r="G912" s="5">
        <f>SUMIFS(base_de_dados!$T:$T,base_de_dados!$B:$B,$B912,base_de_dados!$G:$G,G$61,base_de_dados!$H:$H,$L$1,base_de_dados!$C:$C,$A912,base_de_dados!$M:$M,"&lt;=2014",base_de_dados!$O:$O,"&gt;=42004")</f>
        <v>0</v>
      </c>
      <c r="H912" s="5">
        <f>SUMIFS(base_de_dados!$T:$T,base_de_dados!$B:$B,$B912,base_de_dados!$G:$G,H$61,base_de_dados!$H:$H,$L$1,base_de_dados!$C:$C,$A912,base_de_dados!$M:$M,"&lt;=2014",base_de_dados!$O:$O,"&gt;=42004")</f>
        <v>0</v>
      </c>
      <c r="I912" s="5">
        <f>SUMIFS(base_de_dados!$T:$T,base_de_dados!$B:$B,$B912,base_de_dados!$G:$G,I$61,base_de_dados!$H:$H,$L$1,base_de_dados!$C:$C,$A912,base_de_dados!$M:$M,"&lt;=2014",base_de_dados!$O:$O,"&gt;=42004")</f>
        <v>0</v>
      </c>
      <c r="J912" s="5">
        <f>SUMIFS(base_de_dados!$T:$T,base_de_dados!$B:$B,$B912,base_de_dados!$G:$G,J$61,base_de_dados!$H:$H,$L$1,base_de_dados!$C:$C,$A912,base_de_dados!$M:$M,"&lt;=2014",base_de_dados!$O:$O,"&gt;=42004")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SUMIFS(base_de_dados!$T:$T,base_de_dados!$B:$B,$B913,base_de_dados!$G:$G,C$61,base_de_dados!$H:$H,$L$1,base_de_dados!$C:$C,$A913,base_de_dados!$M:$M,"&lt;=2014",base_de_dados!$O:$O,"&gt;=42004")</f>
        <v>0</v>
      </c>
      <c r="D913" s="5">
        <f>SUMIFS(base_de_dados!$T:$T,base_de_dados!$B:$B,$B913,base_de_dados!$G:$G,D$61,base_de_dados!$H:$H,$L$1,base_de_dados!$C:$C,$A913,base_de_dados!$M:$M,"&lt;=2014",base_de_dados!$O:$O,"&gt;=42004")</f>
        <v>0</v>
      </c>
      <c r="E913" s="5">
        <f>SUMIFS(base_de_dados!$T:$T,base_de_dados!$B:$B,$B913,base_de_dados!$G:$G,E$61,base_de_dados!$H:$H,$L$1,base_de_dados!$C:$C,$A913,base_de_dados!$M:$M,"&lt;=2014",base_de_dados!$O:$O,"&gt;=42004")</f>
        <v>0</v>
      </c>
      <c r="F913" s="5">
        <f>SUMIFS(base_de_dados!$T:$T,base_de_dados!$B:$B,$B913,base_de_dados!$G:$G,F$61,base_de_dados!$H:$H,$L$1,base_de_dados!$C:$C,$A913,base_de_dados!$M:$M,"&lt;=2014",base_de_dados!$O:$O,"&gt;=42004")</f>
        <v>0</v>
      </c>
      <c r="G913" s="5">
        <f>SUMIFS(base_de_dados!$T:$T,base_de_dados!$B:$B,$B913,base_de_dados!$G:$G,G$61,base_de_dados!$H:$H,$L$1,base_de_dados!$C:$C,$A913,base_de_dados!$M:$M,"&lt;=2014",base_de_dados!$O:$O,"&gt;=42004")</f>
        <v>0</v>
      </c>
      <c r="H913" s="5">
        <f>SUMIFS(base_de_dados!$T:$T,base_de_dados!$B:$B,$B913,base_de_dados!$G:$G,H$61,base_de_dados!$H:$H,$L$1,base_de_dados!$C:$C,$A913,base_de_dados!$M:$M,"&lt;=2014",base_de_dados!$O:$O,"&gt;=42004")</f>
        <v>0</v>
      </c>
      <c r="I913" s="5">
        <f>SUMIFS(base_de_dados!$T:$T,base_de_dados!$B:$B,$B913,base_de_dados!$G:$G,I$61,base_de_dados!$H:$H,$L$1,base_de_dados!$C:$C,$A913,base_de_dados!$M:$M,"&lt;=2014",base_de_dados!$O:$O,"&gt;=42004")</f>
        <v>0</v>
      </c>
      <c r="J913" s="5">
        <f>SUMIFS(base_de_dados!$T:$T,base_de_dados!$B:$B,$B913,base_de_dados!$G:$G,J$61,base_de_dados!$H:$H,$L$1,base_de_dados!$C:$C,$A913,base_de_dados!$M:$M,"&lt;=2014",base_de_dados!$O:$O,"&gt;=42004")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SUMIFS(base_de_dados!$T:$T,base_de_dados!$B:$B,$B914,base_de_dados!$G:$G,C$61,base_de_dados!$H:$H,$L$1,base_de_dados!$C:$C,$A914,base_de_dados!$M:$M,"&lt;=2014",base_de_dados!$O:$O,"&gt;=42004")</f>
        <v>0</v>
      </c>
      <c r="D914" s="5">
        <f>SUMIFS(base_de_dados!$T:$T,base_de_dados!$B:$B,$B914,base_de_dados!$G:$G,D$61,base_de_dados!$H:$H,$L$1,base_de_dados!$C:$C,$A914,base_de_dados!$M:$M,"&lt;=2014",base_de_dados!$O:$O,"&gt;=42004")</f>
        <v>0</v>
      </c>
      <c r="E914" s="5">
        <f>SUMIFS(base_de_dados!$T:$T,base_de_dados!$B:$B,$B914,base_de_dados!$G:$G,E$61,base_de_dados!$H:$H,$L$1,base_de_dados!$C:$C,$A914,base_de_dados!$M:$M,"&lt;=2014",base_de_dados!$O:$O,"&gt;=42004")</f>
        <v>0</v>
      </c>
      <c r="F914" s="5">
        <f>SUMIFS(base_de_dados!$T:$T,base_de_dados!$B:$B,$B914,base_de_dados!$G:$G,F$61,base_de_dados!$H:$H,$L$1,base_de_dados!$C:$C,$A914,base_de_dados!$M:$M,"&lt;=2014",base_de_dados!$O:$O,"&gt;=42004")</f>
        <v>0</v>
      </c>
      <c r="G914" s="5">
        <f>SUMIFS(base_de_dados!$T:$T,base_de_dados!$B:$B,$B914,base_de_dados!$G:$G,G$61,base_de_dados!$H:$H,$L$1,base_de_dados!$C:$C,$A914,base_de_dados!$M:$M,"&lt;=2014",base_de_dados!$O:$O,"&gt;=42004")</f>
        <v>0</v>
      </c>
      <c r="H914" s="5">
        <f>SUMIFS(base_de_dados!$T:$T,base_de_dados!$B:$B,$B914,base_de_dados!$G:$G,H$61,base_de_dados!$H:$H,$L$1,base_de_dados!$C:$C,$A914,base_de_dados!$M:$M,"&lt;=2014",base_de_dados!$O:$O,"&gt;=42004")</f>
        <v>0</v>
      </c>
      <c r="I914" s="5">
        <f>SUMIFS(base_de_dados!$T:$T,base_de_dados!$B:$B,$B914,base_de_dados!$G:$G,I$61,base_de_dados!$H:$H,$L$1,base_de_dados!$C:$C,$A914,base_de_dados!$M:$M,"&lt;=2014",base_de_dados!$O:$O,"&gt;=42004")</f>
        <v>0</v>
      </c>
      <c r="J914" s="5">
        <f>SUMIFS(base_de_dados!$T:$T,base_de_dados!$B:$B,$B914,base_de_dados!$G:$G,J$61,base_de_dados!$H:$H,$L$1,base_de_dados!$C:$C,$A914,base_de_dados!$M:$M,"&lt;=2014",base_de_dados!$O:$O,"&gt;=42004")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SUMIFS(base_de_dados!$T:$T,base_de_dados!$B:$B,$B915,base_de_dados!$G:$G,C$61,base_de_dados!$H:$H,$L$1,base_de_dados!$C:$C,$A915,base_de_dados!$M:$M,"&lt;=2014",base_de_dados!$O:$O,"&gt;=42004")</f>
        <v>0</v>
      </c>
      <c r="D915" s="5">
        <f>SUMIFS(base_de_dados!$T:$T,base_de_dados!$B:$B,$B915,base_de_dados!$G:$G,D$61,base_de_dados!$H:$H,$L$1,base_de_dados!$C:$C,$A915,base_de_dados!$M:$M,"&lt;=2014",base_de_dados!$O:$O,"&gt;=42004")</f>
        <v>0</v>
      </c>
      <c r="E915" s="5">
        <f>SUMIFS(base_de_dados!$T:$T,base_de_dados!$B:$B,$B915,base_de_dados!$G:$G,E$61,base_de_dados!$H:$H,$L$1,base_de_dados!$C:$C,$A915,base_de_dados!$M:$M,"&lt;=2014",base_de_dados!$O:$O,"&gt;=42004")</f>
        <v>0</v>
      </c>
      <c r="F915" s="5">
        <f>SUMIFS(base_de_dados!$T:$T,base_de_dados!$B:$B,$B915,base_de_dados!$G:$G,F$61,base_de_dados!$H:$H,$L$1,base_de_dados!$C:$C,$A915,base_de_dados!$M:$M,"&lt;=2014",base_de_dados!$O:$O,"&gt;=42004")</f>
        <v>0</v>
      </c>
      <c r="G915" s="5">
        <f>SUMIFS(base_de_dados!$T:$T,base_de_dados!$B:$B,$B915,base_de_dados!$G:$G,G$61,base_de_dados!$H:$H,$L$1,base_de_dados!$C:$C,$A915,base_de_dados!$M:$M,"&lt;=2014",base_de_dados!$O:$O,"&gt;=42004")</f>
        <v>0</v>
      </c>
      <c r="H915" s="5">
        <f>SUMIFS(base_de_dados!$T:$T,base_de_dados!$B:$B,$B915,base_de_dados!$G:$G,H$61,base_de_dados!$H:$H,$L$1,base_de_dados!$C:$C,$A915,base_de_dados!$M:$M,"&lt;=2014",base_de_dados!$O:$O,"&gt;=42004")</f>
        <v>0</v>
      </c>
      <c r="I915" s="5">
        <f>SUMIFS(base_de_dados!$T:$T,base_de_dados!$B:$B,$B915,base_de_dados!$G:$G,I$61,base_de_dados!$H:$H,$L$1,base_de_dados!$C:$C,$A915,base_de_dados!$M:$M,"&lt;=2014",base_de_dados!$O:$O,"&gt;=42004")</f>
        <v>0</v>
      </c>
      <c r="J915" s="5">
        <f>SUMIFS(base_de_dados!$T:$T,base_de_dados!$B:$B,$B915,base_de_dados!$G:$G,J$61,base_de_dados!$H:$H,$L$1,base_de_dados!$C:$C,$A915,base_de_dados!$M:$M,"&lt;=2014",base_de_dados!$O:$O,"&gt;=42004")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SUMIFS(base_de_dados!$T:$T,base_de_dados!$B:$B,$B916,base_de_dados!$G:$G,C$61,base_de_dados!$H:$H,$L$1,base_de_dados!$C:$C,$A916,base_de_dados!$M:$M,"&lt;=2014",base_de_dados!$O:$O,"&gt;=42004")</f>
        <v>0</v>
      </c>
      <c r="D916" s="5">
        <f>SUMIFS(base_de_dados!$T:$T,base_de_dados!$B:$B,$B916,base_de_dados!$G:$G,D$61,base_de_dados!$H:$H,$L$1,base_de_dados!$C:$C,$A916,base_de_dados!$M:$M,"&lt;=2014",base_de_dados!$O:$O,"&gt;=42004")</f>
        <v>0</v>
      </c>
      <c r="E916" s="5">
        <f>SUMIFS(base_de_dados!$T:$T,base_de_dados!$B:$B,$B916,base_de_dados!$G:$G,E$61,base_de_dados!$H:$H,$L$1,base_de_dados!$C:$C,$A916,base_de_dados!$M:$M,"&lt;=2014",base_de_dados!$O:$O,"&gt;=42004")</f>
        <v>0</v>
      </c>
      <c r="F916" s="5">
        <f>SUMIFS(base_de_dados!$T:$T,base_de_dados!$B:$B,$B916,base_de_dados!$G:$G,F$61,base_de_dados!$H:$H,$L$1,base_de_dados!$C:$C,$A916,base_de_dados!$M:$M,"&lt;=2014",base_de_dados!$O:$O,"&gt;=42004")</f>
        <v>0</v>
      </c>
      <c r="G916" s="5">
        <f>SUMIFS(base_de_dados!$T:$T,base_de_dados!$B:$B,$B916,base_de_dados!$G:$G,G$61,base_de_dados!$H:$H,$L$1,base_de_dados!$C:$C,$A916,base_de_dados!$M:$M,"&lt;=2014",base_de_dados!$O:$O,"&gt;=42004")</f>
        <v>0</v>
      </c>
      <c r="H916" s="5">
        <f>SUMIFS(base_de_dados!$T:$T,base_de_dados!$B:$B,$B916,base_de_dados!$G:$G,H$61,base_de_dados!$H:$H,$L$1,base_de_dados!$C:$C,$A916,base_de_dados!$M:$M,"&lt;=2014",base_de_dados!$O:$O,"&gt;=42004")</f>
        <v>0</v>
      </c>
      <c r="I916" s="5">
        <f>SUMIFS(base_de_dados!$T:$T,base_de_dados!$B:$B,$B916,base_de_dados!$G:$G,I$61,base_de_dados!$H:$H,$L$1,base_de_dados!$C:$C,$A916,base_de_dados!$M:$M,"&lt;=2014",base_de_dados!$O:$O,"&gt;=42004")</f>
        <v>0</v>
      </c>
      <c r="J916" s="5">
        <f>SUMIFS(base_de_dados!$T:$T,base_de_dados!$B:$B,$B916,base_de_dados!$G:$G,J$61,base_de_dados!$H:$H,$L$1,base_de_dados!$C:$C,$A916,base_de_dados!$M:$M,"&lt;=2014",base_de_dados!$O:$O,"&gt;=42004")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SUMIFS(base_de_dados!$T:$T,base_de_dados!$B:$B,$B917,base_de_dados!$G:$G,C$61,base_de_dados!$H:$H,$L$1,base_de_dados!$C:$C,$A917,base_de_dados!$M:$M,"&lt;=2014",base_de_dados!$O:$O,"&gt;=42004")</f>
        <v>0</v>
      </c>
      <c r="D917" s="5">
        <f>SUMIFS(base_de_dados!$T:$T,base_de_dados!$B:$B,$B917,base_de_dados!$G:$G,D$61,base_de_dados!$H:$H,$L$1,base_de_dados!$C:$C,$A917,base_de_dados!$M:$M,"&lt;=2014",base_de_dados!$O:$O,"&gt;=42004")</f>
        <v>0</v>
      </c>
      <c r="E917" s="5">
        <f>SUMIFS(base_de_dados!$T:$T,base_de_dados!$B:$B,$B917,base_de_dados!$G:$G,E$61,base_de_dados!$H:$H,$L$1,base_de_dados!$C:$C,$A917,base_de_dados!$M:$M,"&lt;=2014",base_de_dados!$O:$O,"&gt;=42004")</f>
        <v>0</v>
      </c>
      <c r="F917" s="5">
        <f>SUMIFS(base_de_dados!$T:$T,base_de_dados!$B:$B,$B917,base_de_dados!$G:$G,F$61,base_de_dados!$H:$H,$L$1,base_de_dados!$C:$C,$A917,base_de_dados!$M:$M,"&lt;=2014",base_de_dados!$O:$O,"&gt;=42004")</f>
        <v>0</v>
      </c>
      <c r="G917" s="5">
        <f>SUMIFS(base_de_dados!$T:$T,base_de_dados!$B:$B,$B917,base_de_dados!$G:$G,G$61,base_de_dados!$H:$H,$L$1,base_de_dados!$C:$C,$A917,base_de_dados!$M:$M,"&lt;=2014",base_de_dados!$O:$O,"&gt;=42004")</f>
        <v>0</v>
      </c>
      <c r="H917" s="5">
        <f>SUMIFS(base_de_dados!$T:$T,base_de_dados!$B:$B,$B917,base_de_dados!$G:$G,H$61,base_de_dados!$H:$H,$L$1,base_de_dados!$C:$C,$A917,base_de_dados!$M:$M,"&lt;=2014",base_de_dados!$O:$O,"&gt;=42004")</f>
        <v>0</v>
      </c>
      <c r="I917" s="5">
        <f>SUMIFS(base_de_dados!$T:$T,base_de_dados!$B:$B,$B917,base_de_dados!$G:$G,I$61,base_de_dados!$H:$H,$L$1,base_de_dados!$C:$C,$A917,base_de_dados!$M:$M,"&lt;=2014",base_de_dados!$O:$O,"&gt;=42004")</f>
        <v>0</v>
      </c>
      <c r="J917" s="5">
        <f>SUMIFS(base_de_dados!$T:$T,base_de_dados!$B:$B,$B917,base_de_dados!$G:$G,J$61,base_de_dados!$H:$H,$L$1,base_de_dados!$C:$C,$A917,base_de_dados!$M:$M,"&lt;=2014",base_de_dados!$O:$O,"&gt;=42004")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SUMIFS(base_de_dados!$T:$T,base_de_dados!$B:$B,$B918,base_de_dados!$G:$G,C$61,base_de_dados!$H:$H,$L$1,base_de_dados!$C:$C,$A918,base_de_dados!$M:$M,"&lt;=2014",base_de_dados!$O:$O,"&gt;=42004")</f>
        <v>0</v>
      </c>
      <c r="D918" s="5">
        <f>SUMIFS(base_de_dados!$T:$T,base_de_dados!$B:$B,$B918,base_de_dados!$G:$G,D$61,base_de_dados!$H:$H,$L$1,base_de_dados!$C:$C,$A918,base_de_dados!$M:$M,"&lt;=2014",base_de_dados!$O:$O,"&gt;=42004")</f>
        <v>0</v>
      </c>
      <c r="E918" s="5">
        <f>SUMIFS(base_de_dados!$T:$T,base_de_dados!$B:$B,$B918,base_de_dados!$G:$G,E$61,base_de_dados!$H:$H,$L$1,base_de_dados!$C:$C,$A918,base_de_dados!$M:$M,"&lt;=2014",base_de_dados!$O:$O,"&gt;=42004")</f>
        <v>0</v>
      </c>
      <c r="F918" s="5">
        <f>SUMIFS(base_de_dados!$T:$T,base_de_dados!$B:$B,$B918,base_de_dados!$G:$G,F$61,base_de_dados!$H:$H,$L$1,base_de_dados!$C:$C,$A918,base_de_dados!$M:$M,"&lt;=2014",base_de_dados!$O:$O,"&gt;=42004")</f>
        <v>0</v>
      </c>
      <c r="G918" s="5">
        <f>SUMIFS(base_de_dados!$T:$T,base_de_dados!$B:$B,$B918,base_de_dados!$G:$G,G$61,base_de_dados!$H:$H,$L$1,base_de_dados!$C:$C,$A918,base_de_dados!$M:$M,"&lt;=2014",base_de_dados!$O:$O,"&gt;=42004")</f>
        <v>0</v>
      </c>
      <c r="H918" s="5">
        <f>SUMIFS(base_de_dados!$T:$T,base_de_dados!$B:$B,$B918,base_de_dados!$G:$G,H$61,base_de_dados!$H:$H,$L$1,base_de_dados!$C:$C,$A918,base_de_dados!$M:$M,"&lt;=2014",base_de_dados!$O:$O,"&gt;=42004")</f>
        <v>0</v>
      </c>
      <c r="I918" s="5">
        <f>SUMIFS(base_de_dados!$T:$T,base_de_dados!$B:$B,$B918,base_de_dados!$G:$G,I$61,base_de_dados!$H:$H,$L$1,base_de_dados!$C:$C,$A918,base_de_dados!$M:$M,"&lt;=2014",base_de_dados!$O:$O,"&gt;=42004")</f>
        <v>0</v>
      </c>
      <c r="J918" s="5">
        <f>SUMIFS(base_de_dados!$T:$T,base_de_dados!$B:$B,$B918,base_de_dados!$G:$G,J$61,base_de_dados!$H:$H,$L$1,base_de_dados!$C:$C,$A918,base_de_dados!$M:$M,"&lt;=2014",base_de_dados!$O:$O,"&gt;=42004")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SUMIFS(base_de_dados!$T:$T,base_de_dados!$B:$B,$B919,base_de_dados!$G:$G,C$61,base_de_dados!$H:$H,$L$1,base_de_dados!$C:$C,$A919,base_de_dados!$M:$M,"&lt;=2014",base_de_dados!$O:$O,"&gt;=42004")</f>
        <v>0</v>
      </c>
      <c r="D919" s="5">
        <f>SUMIFS(base_de_dados!$T:$T,base_de_dados!$B:$B,$B919,base_de_dados!$G:$G,D$61,base_de_dados!$H:$H,$L$1,base_de_dados!$C:$C,$A919,base_de_dados!$M:$M,"&lt;=2014",base_de_dados!$O:$O,"&gt;=42004")</f>
        <v>0</v>
      </c>
      <c r="E919" s="5">
        <f>SUMIFS(base_de_dados!$T:$T,base_de_dados!$B:$B,$B919,base_de_dados!$G:$G,E$61,base_de_dados!$H:$H,$L$1,base_de_dados!$C:$C,$A919,base_de_dados!$M:$M,"&lt;=2014",base_de_dados!$O:$O,"&gt;=42004")</f>
        <v>0</v>
      </c>
      <c r="F919" s="5">
        <f>SUMIFS(base_de_dados!$T:$T,base_de_dados!$B:$B,$B919,base_de_dados!$G:$G,F$61,base_de_dados!$H:$H,$L$1,base_de_dados!$C:$C,$A919,base_de_dados!$M:$M,"&lt;=2014",base_de_dados!$O:$O,"&gt;=42004")</f>
        <v>0</v>
      </c>
      <c r="G919" s="5">
        <f>SUMIFS(base_de_dados!$T:$T,base_de_dados!$B:$B,$B919,base_de_dados!$G:$G,G$61,base_de_dados!$H:$H,$L$1,base_de_dados!$C:$C,$A919,base_de_dados!$M:$M,"&lt;=2014",base_de_dados!$O:$O,"&gt;=42004")</f>
        <v>0</v>
      </c>
      <c r="H919" s="5">
        <f>SUMIFS(base_de_dados!$T:$T,base_de_dados!$B:$B,$B919,base_de_dados!$G:$G,H$61,base_de_dados!$H:$H,$L$1,base_de_dados!$C:$C,$A919,base_de_dados!$M:$M,"&lt;=2014",base_de_dados!$O:$O,"&gt;=42004")</f>
        <v>0</v>
      </c>
      <c r="I919" s="5">
        <f>SUMIFS(base_de_dados!$T:$T,base_de_dados!$B:$B,$B919,base_de_dados!$G:$G,I$61,base_de_dados!$H:$H,$L$1,base_de_dados!$C:$C,$A919,base_de_dados!$M:$M,"&lt;=2014",base_de_dados!$O:$O,"&gt;=42004")</f>
        <v>0</v>
      </c>
      <c r="J919" s="5">
        <f>SUMIFS(base_de_dados!$T:$T,base_de_dados!$B:$B,$B919,base_de_dados!$G:$G,J$61,base_de_dados!$H:$H,$L$1,base_de_dados!$C:$C,$A919,base_de_dados!$M:$M,"&lt;=2014",base_de_dados!$O:$O,"&gt;=42004")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SUMIFS(base_de_dados!$T:$T,base_de_dados!$B:$B,$B920,base_de_dados!$G:$G,C$61,base_de_dados!$H:$H,$L$1,base_de_dados!$C:$C,$A920,base_de_dados!$M:$M,"&lt;=2014",base_de_dados!$O:$O,"&gt;=42004")</f>
        <v>0</v>
      </c>
      <c r="D920" s="5">
        <f>SUMIFS(base_de_dados!$T:$T,base_de_dados!$B:$B,$B920,base_de_dados!$G:$G,D$61,base_de_dados!$H:$H,$L$1,base_de_dados!$C:$C,$A920,base_de_dados!$M:$M,"&lt;=2014",base_de_dados!$O:$O,"&gt;=42004")</f>
        <v>0</v>
      </c>
      <c r="E920" s="5">
        <f>SUMIFS(base_de_dados!$T:$T,base_de_dados!$B:$B,$B920,base_de_dados!$G:$G,E$61,base_de_dados!$H:$H,$L$1,base_de_dados!$C:$C,$A920,base_de_dados!$M:$M,"&lt;=2014",base_de_dados!$O:$O,"&gt;=42004")</f>
        <v>0</v>
      </c>
      <c r="F920" s="5">
        <f>SUMIFS(base_de_dados!$T:$T,base_de_dados!$B:$B,$B920,base_de_dados!$G:$G,F$61,base_de_dados!$H:$H,$L$1,base_de_dados!$C:$C,$A920,base_de_dados!$M:$M,"&lt;=2014",base_de_dados!$O:$O,"&gt;=42004")</f>
        <v>0</v>
      </c>
      <c r="G920" s="5">
        <f>SUMIFS(base_de_dados!$T:$T,base_de_dados!$B:$B,$B920,base_de_dados!$G:$G,G$61,base_de_dados!$H:$H,$L$1,base_de_dados!$C:$C,$A920,base_de_dados!$M:$M,"&lt;=2014",base_de_dados!$O:$O,"&gt;=42004")</f>
        <v>0</v>
      </c>
      <c r="H920" s="5">
        <f>SUMIFS(base_de_dados!$T:$T,base_de_dados!$B:$B,$B920,base_de_dados!$G:$G,H$61,base_de_dados!$H:$H,$L$1,base_de_dados!$C:$C,$A920,base_de_dados!$M:$M,"&lt;=2014",base_de_dados!$O:$O,"&gt;=42004")</f>
        <v>0</v>
      </c>
      <c r="I920" s="5">
        <f>SUMIFS(base_de_dados!$T:$T,base_de_dados!$B:$B,$B920,base_de_dados!$G:$G,I$61,base_de_dados!$H:$H,$L$1,base_de_dados!$C:$C,$A920,base_de_dados!$M:$M,"&lt;=2014",base_de_dados!$O:$O,"&gt;=42004")</f>
        <v>0</v>
      </c>
      <c r="J920" s="5">
        <f>SUMIFS(base_de_dados!$T:$T,base_de_dados!$B:$B,$B920,base_de_dados!$G:$G,J$61,base_de_dados!$H:$H,$L$1,base_de_dados!$C:$C,$A920,base_de_dados!$M:$M,"&lt;=2014",base_de_dados!$O:$O,"&gt;=42004")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SUMIFS(base_de_dados!$T:$T,base_de_dados!$B:$B,$B921,base_de_dados!$G:$G,C$61,base_de_dados!$H:$H,$L$1,base_de_dados!$C:$C,$A921,base_de_dados!$M:$M,"&lt;=2014",base_de_dados!$O:$O,"&gt;=42004")</f>
        <v>0</v>
      </c>
      <c r="D921" s="5">
        <f>SUMIFS(base_de_dados!$T:$T,base_de_dados!$B:$B,$B921,base_de_dados!$G:$G,D$61,base_de_dados!$H:$H,$L$1,base_de_dados!$C:$C,$A921,base_de_dados!$M:$M,"&lt;=2014",base_de_dados!$O:$O,"&gt;=42004")</f>
        <v>0</v>
      </c>
      <c r="E921" s="5">
        <f>SUMIFS(base_de_dados!$T:$T,base_de_dados!$B:$B,$B921,base_de_dados!$G:$G,E$61,base_de_dados!$H:$H,$L$1,base_de_dados!$C:$C,$A921,base_de_dados!$M:$M,"&lt;=2014",base_de_dados!$O:$O,"&gt;=42004")</f>
        <v>0</v>
      </c>
      <c r="F921" s="5">
        <f>SUMIFS(base_de_dados!$T:$T,base_de_dados!$B:$B,$B921,base_de_dados!$G:$G,F$61,base_de_dados!$H:$H,$L$1,base_de_dados!$C:$C,$A921,base_de_dados!$M:$M,"&lt;=2014",base_de_dados!$O:$O,"&gt;=42004")</f>
        <v>0</v>
      </c>
      <c r="G921" s="5">
        <f>SUMIFS(base_de_dados!$T:$T,base_de_dados!$B:$B,$B921,base_de_dados!$G:$G,G$61,base_de_dados!$H:$H,$L$1,base_de_dados!$C:$C,$A921,base_de_dados!$M:$M,"&lt;=2014",base_de_dados!$O:$O,"&gt;=42004")</f>
        <v>0</v>
      </c>
      <c r="H921" s="5">
        <f>SUMIFS(base_de_dados!$T:$T,base_de_dados!$B:$B,$B921,base_de_dados!$G:$G,H$61,base_de_dados!$H:$H,$L$1,base_de_dados!$C:$C,$A921,base_de_dados!$M:$M,"&lt;=2014",base_de_dados!$O:$O,"&gt;=42004")</f>
        <v>0</v>
      </c>
      <c r="I921" s="5">
        <f>SUMIFS(base_de_dados!$T:$T,base_de_dados!$B:$B,$B921,base_de_dados!$G:$G,I$61,base_de_dados!$H:$H,$L$1,base_de_dados!$C:$C,$A921,base_de_dados!$M:$M,"&lt;=2014",base_de_dados!$O:$O,"&gt;=42004")</f>
        <v>0</v>
      </c>
      <c r="J921" s="5">
        <f>SUMIFS(base_de_dados!$T:$T,base_de_dados!$B:$B,$B921,base_de_dados!$G:$G,J$61,base_de_dados!$H:$H,$L$1,base_de_dados!$C:$C,$A921,base_de_dados!$M:$M,"&lt;=2014",base_de_dados!$O:$O,"&gt;=42004")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SUMIFS(base_de_dados!$T:$T,base_de_dados!$B:$B,$B922,base_de_dados!$G:$G,C$61,base_de_dados!$H:$H,$L$1,base_de_dados!$C:$C,$A922,base_de_dados!$M:$M,"&lt;=2014",base_de_dados!$O:$O,"&gt;=42004")</f>
        <v>0</v>
      </c>
      <c r="D922" s="5">
        <f>SUMIFS(base_de_dados!$T:$T,base_de_dados!$B:$B,$B922,base_de_dados!$G:$G,D$61,base_de_dados!$H:$H,$L$1,base_de_dados!$C:$C,$A922,base_de_dados!$M:$M,"&lt;=2014",base_de_dados!$O:$O,"&gt;=42004")</f>
        <v>0</v>
      </c>
      <c r="E922" s="5">
        <f>SUMIFS(base_de_dados!$T:$T,base_de_dados!$B:$B,$B922,base_de_dados!$G:$G,E$61,base_de_dados!$H:$H,$L$1,base_de_dados!$C:$C,$A922,base_de_dados!$M:$M,"&lt;=2014",base_de_dados!$O:$O,"&gt;=42004")</f>
        <v>0</v>
      </c>
      <c r="F922" s="5">
        <f>SUMIFS(base_de_dados!$T:$T,base_de_dados!$B:$B,$B922,base_de_dados!$G:$G,F$61,base_de_dados!$H:$H,$L$1,base_de_dados!$C:$C,$A922,base_de_dados!$M:$M,"&lt;=2014",base_de_dados!$O:$O,"&gt;=42004")</f>
        <v>0</v>
      </c>
      <c r="G922" s="5">
        <f>SUMIFS(base_de_dados!$T:$T,base_de_dados!$B:$B,$B922,base_de_dados!$G:$G,G$61,base_de_dados!$H:$H,$L$1,base_de_dados!$C:$C,$A922,base_de_dados!$M:$M,"&lt;=2014",base_de_dados!$O:$O,"&gt;=42004")</f>
        <v>0</v>
      </c>
      <c r="H922" s="5">
        <f>SUMIFS(base_de_dados!$T:$T,base_de_dados!$B:$B,$B922,base_de_dados!$G:$G,H$61,base_de_dados!$H:$H,$L$1,base_de_dados!$C:$C,$A922,base_de_dados!$M:$M,"&lt;=2014",base_de_dados!$O:$O,"&gt;=42004")</f>
        <v>0</v>
      </c>
      <c r="I922" s="5">
        <f>SUMIFS(base_de_dados!$T:$T,base_de_dados!$B:$B,$B922,base_de_dados!$G:$G,I$61,base_de_dados!$H:$H,$L$1,base_de_dados!$C:$C,$A922,base_de_dados!$M:$M,"&lt;=2014",base_de_dados!$O:$O,"&gt;=42004")</f>
        <v>0</v>
      </c>
      <c r="J922" s="5">
        <f>SUMIFS(base_de_dados!$T:$T,base_de_dados!$B:$B,$B922,base_de_dados!$G:$G,J$61,base_de_dados!$H:$H,$L$1,base_de_dados!$C:$C,$A922,base_de_dados!$M:$M,"&lt;=2014",base_de_dados!$O:$O,"&gt;=42004")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SUMIFS(base_de_dados!$T:$T,base_de_dados!$B:$B,$B923,base_de_dados!$G:$G,C$61,base_de_dados!$H:$H,$L$1,base_de_dados!$C:$C,$A923,base_de_dados!$M:$M,"&lt;=2014",base_de_dados!$O:$O,"&gt;=42004")</f>
        <v>0</v>
      </c>
      <c r="D923" s="5">
        <f>SUMIFS(base_de_dados!$T:$T,base_de_dados!$B:$B,$B923,base_de_dados!$G:$G,D$61,base_de_dados!$H:$H,$L$1,base_de_dados!$C:$C,$A923,base_de_dados!$M:$M,"&lt;=2014",base_de_dados!$O:$O,"&gt;=42004")</f>
        <v>0</v>
      </c>
      <c r="E923" s="5">
        <f>SUMIFS(base_de_dados!$T:$T,base_de_dados!$B:$B,$B923,base_de_dados!$G:$G,E$61,base_de_dados!$H:$H,$L$1,base_de_dados!$C:$C,$A923,base_de_dados!$M:$M,"&lt;=2014",base_de_dados!$O:$O,"&gt;=42004")</f>
        <v>0</v>
      </c>
      <c r="F923" s="5">
        <f>SUMIFS(base_de_dados!$T:$T,base_de_dados!$B:$B,$B923,base_de_dados!$G:$G,F$61,base_de_dados!$H:$H,$L$1,base_de_dados!$C:$C,$A923,base_de_dados!$M:$M,"&lt;=2014",base_de_dados!$O:$O,"&gt;=42004")</f>
        <v>0</v>
      </c>
      <c r="G923" s="5">
        <f>SUMIFS(base_de_dados!$T:$T,base_de_dados!$B:$B,$B923,base_de_dados!$G:$G,G$61,base_de_dados!$H:$H,$L$1,base_de_dados!$C:$C,$A923,base_de_dados!$M:$M,"&lt;=2014",base_de_dados!$O:$O,"&gt;=42004")</f>
        <v>0</v>
      </c>
      <c r="H923" s="5">
        <f>SUMIFS(base_de_dados!$T:$T,base_de_dados!$B:$B,$B923,base_de_dados!$G:$G,H$61,base_de_dados!$H:$H,$L$1,base_de_dados!$C:$C,$A923,base_de_dados!$M:$M,"&lt;=2014",base_de_dados!$O:$O,"&gt;=42004")</f>
        <v>0</v>
      </c>
      <c r="I923" s="5">
        <f>SUMIFS(base_de_dados!$T:$T,base_de_dados!$B:$B,$B923,base_de_dados!$G:$G,I$61,base_de_dados!$H:$H,$L$1,base_de_dados!$C:$C,$A923,base_de_dados!$M:$M,"&lt;=2014",base_de_dados!$O:$O,"&gt;=42004")</f>
        <v>0</v>
      </c>
      <c r="J923" s="5">
        <f>SUMIFS(base_de_dados!$T:$T,base_de_dados!$B:$B,$B923,base_de_dados!$G:$G,J$61,base_de_dados!$H:$H,$L$1,base_de_dados!$C:$C,$A923,base_de_dados!$M:$M,"&lt;=2014",base_de_dados!$O:$O,"&gt;=42004")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SUMIFS(base_de_dados!$T:$T,base_de_dados!$B:$B,$B924,base_de_dados!$G:$G,C$61,base_de_dados!$H:$H,$L$1,base_de_dados!$C:$C,$A924,base_de_dados!$M:$M,"&lt;=2014",base_de_dados!$O:$O,"&gt;=42004")</f>
        <v>0</v>
      </c>
      <c r="D924" s="5">
        <f>SUMIFS(base_de_dados!$T:$T,base_de_dados!$B:$B,$B924,base_de_dados!$G:$G,D$61,base_de_dados!$H:$H,$L$1,base_de_dados!$C:$C,$A924,base_de_dados!$M:$M,"&lt;=2014",base_de_dados!$O:$O,"&gt;=42004")</f>
        <v>0</v>
      </c>
      <c r="E924" s="5">
        <f>SUMIFS(base_de_dados!$T:$T,base_de_dados!$B:$B,$B924,base_de_dados!$G:$G,E$61,base_de_dados!$H:$H,$L$1,base_de_dados!$C:$C,$A924,base_de_dados!$M:$M,"&lt;=2014",base_de_dados!$O:$O,"&gt;=42004")</f>
        <v>0</v>
      </c>
      <c r="F924" s="5">
        <f>SUMIFS(base_de_dados!$T:$T,base_de_dados!$B:$B,$B924,base_de_dados!$G:$G,F$61,base_de_dados!$H:$H,$L$1,base_de_dados!$C:$C,$A924,base_de_dados!$M:$M,"&lt;=2014",base_de_dados!$O:$O,"&gt;=42004")</f>
        <v>0</v>
      </c>
      <c r="G924" s="5">
        <f>SUMIFS(base_de_dados!$T:$T,base_de_dados!$B:$B,$B924,base_de_dados!$G:$G,G$61,base_de_dados!$H:$H,$L$1,base_de_dados!$C:$C,$A924,base_de_dados!$M:$M,"&lt;=2014",base_de_dados!$O:$O,"&gt;=42004")</f>
        <v>0</v>
      </c>
      <c r="H924" s="5">
        <f>SUMIFS(base_de_dados!$T:$T,base_de_dados!$B:$B,$B924,base_de_dados!$G:$G,H$61,base_de_dados!$H:$H,$L$1,base_de_dados!$C:$C,$A924,base_de_dados!$M:$M,"&lt;=2014",base_de_dados!$O:$O,"&gt;=42004")</f>
        <v>0</v>
      </c>
      <c r="I924" s="5">
        <f>SUMIFS(base_de_dados!$T:$T,base_de_dados!$B:$B,$B924,base_de_dados!$G:$G,I$61,base_de_dados!$H:$H,$L$1,base_de_dados!$C:$C,$A924,base_de_dados!$M:$M,"&lt;=2014",base_de_dados!$O:$O,"&gt;=42004")</f>
        <v>0</v>
      </c>
      <c r="J924" s="5">
        <f>SUMIFS(base_de_dados!$T:$T,base_de_dados!$B:$B,$B924,base_de_dados!$G:$G,J$61,base_de_dados!$H:$H,$L$1,base_de_dados!$C:$C,$A924,base_de_dados!$M:$M,"&lt;=2014",base_de_dados!$O:$O,"&gt;=42004")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SUMIFS(base_de_dados!$T:$T,base_de_dados!$B:$B,$B925,base_de_dados!$G:$G,C$61,base_de_dados!$H:$H,$L$1,base_de_dados!$C:$C,$A925,base_de_dados!$M:$M,"&lt;=2014",base_de_dados!$O:$O,"&gt;=42004")</f>
        <v>0</v>
      </c>
      <c r="D925" s="5">
        <f>SUMIFS(base_de_dados!$T:$T,base_de_dados!$B:$B,$B925,base_de_dados!$G:$G,D$61,base_de_dados!$H:$H,$L$1,base_de_dados!$C:$C,$A925,base_de_dados!$M:$M,"&lt;=2014",base_de_dados!$O:$O,"&gt;=42004")</f>
        <v>0</v>
      </c>
      <c r="E925" s="5">
        <f>SUMIFS(base_de_dados!$T:$T,base_de_dados!$B:$B,$B925,base_de_dados!$G:$G,E$61,base_de_dados!$H:$H,$L$1,base_de_dados!$C:$C,$A925,base_de_dados!$M:$M,"&lt;=2014",base_de_dados!$O:$O,"&gt;=42004")</f>
        <v>0</v>
      </c>
      <c r="F925" s="5">
        <f>SUMIFS(base_de_dados!$T:$T,base_de_dados!$B:$B,$B925,base_de_dados!$G:$G,F$61,base_de_dados!$H:$H,$L$1,base_de_dados!$C:$C,$A925,base_de_dados!$M:$M,"&lt;=2014",base_de_dados!$O:$O,"&gt;=42004")</f>
        <v>0</v>
      </c>
      <c r="G925" s="5">
        <f>SUMIFS(base_de_dados!$T:$T,base_de_dados!$B:$B,$B925,base_de_dados!$G:$G,G$61,base_de_dados!$H:$H,$L$1,base_de_dados!$C:$C,$A925,base_de_dados!$M:$M,"&lt;=2014",base_de_dados!$O:$O,"&gt;=42004")</f>
        <v>0</v>
      </c>
      <c r="H925" s="5">
        <f>SUMIFS(base_de_dados!$T:$T,base_de_dados!$B:$B,$B925,base_de_dados!$G:$G,H$61,base_de_dados!$H:$H,$L$1,base_de_dados!$C:$C,$A925,base_de_dados!$M:$M,"&lt;=2014",base_de_dados!$O:$O,"&gt;=42004")</f>
        <v>0</v>
      </c>
      <c r="I925" s="5">
        <f>SUMIFS(base_de_dados!$T:$T,base_de_dados!$B:$B,$B925,base_de_dados!$G:$G,I$61,base_de_dados!$H:$H,$L$1,base_de_dados!$C:$C,$A925,base_de_dados!$M:$M,"&lt;=2014",base_de_dados!$O:$O,"&gt;=42004")</f>
        <v>0</v>
      </c>
      <c r="J925" s="5">
        <f>SUMIFS(base_de_dados!$T:$T,base_de_dados!$B:$B,$B925,base_de_dados!$G:$G,J$61,base_de_dados!$H:$H,$L$1,base_de_dados!$C:$C,$A925,base_de_dados!$M:$M,"&lt;=2014",base_de_dados!$O:$O,"&gt;=42004")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SUMIFS(base_de_dados!$T:$T,base_de_dados!$B:$B,$B926,base_de_dados!$G:$G,C$61,base_de_dados!$H:$H,$L$1,base_de_dados!$C:$C,$A926,base_de_dados!$M:$M,"&lt;=2014",base_de_dados!$O:$O,"&gt;=42004")</f>
        <v>0</v>
      </c>
      <c r="D926" s="5">
        <f>SUMIFS(base_de_dados!$T:$T,base_de_dados!$B:$B,$B926,base_de_dados!$G:$G,D$61,base_de_dados!$H:$H,$L$1,base_de_dados!$C:$C,$A926,base_de_dados!$M:$M,"&lt;=2014",base_de_dados!$O:$O,"&gt;=42004")</f>
        <v>0</v>
      </c>
      <c r="E926" s="5">
        <f>SUMIFS(base_de_dados!$T:$T,base_de_dados!$B:$B,$B926,base_de_dados!$G:$G,E$61,base_de_dados!$H:$H,$L$1,base_de_dados!$C:$C,$A926,base_de_dados!$M:$M,"&lt;=2014",base_de_dados!$O:$O,"&gt;=42004")</f>
        <v>0</v>
      </c>
      <c r="F926" s="5">
        <f>SUMIFS(base_de_dados!$T:$T,base_de_dados!$B:$B,$B926,base_de_dados!$G:$G,F$61,base_de_dados!$H:$H,$L$1,base_de_dados!$C:$C,$A926,base_de_dados!$M:$M,"&lt;=2014",base_de_dados!$O:$O,"&gt;=42004")</f>
        <v>0</v>
      </c>
      <c r="G926" s="5">
        <f>SUMIFS(base_de_dados!$T:$T,base_de_dados!$B:$B,$B926,base_de_dados!$G:$G,G$61,base_de_dados!$H:$H,$L$1,base_de_dados!$C:$C,$A926,base_de_dados!$M:$M,"&lt;=2014",base_de_dados!$O:$O,"&gt;=42004")</f>
        <v>0</v>
      </c>
      <c r="H926" s="5">
        <f>SUMIFS(base_de_dados!$T:$T,base_de_dados!$B:$B,$B926,base_de_dados!$G:$G,H$61,base_de_dados!$H:$H,$L$1,base_de_dados!$C:$C,$A926,base_de_dados!$M:$M,"&lt;=2014",base_de_dados!$O:$O,"&gt;=42004")</f>
        <v>0</v>
      </c>
      <c r="I926" s="5">
        <f>SUMIFS(base_de_dados!$T:$T,base_de_dados!$B:$B,$B926,base_de_dados!$G:$G,I$61,base_de_dados!$H:$H,$L$1,base_de_dados!$C:$C,$A926,base_de_dados!$M:$M,"&lt;=2014",base_de_dados!$O:$O,"&gt;=42004")</f>
        <v>0</v>
      </c>
      <c r="J926" s="5">
        <f>SUMIFS(base_de_dados!$T:$T,base_de_dados!$B:$B,$B926,base_de_dados!$G:$G,J$61,base_de_dados!$H:$H,$L$1,base_de_dados!$C:$C,$A926,base_de_dados!$M:$M,"&lt;=2014",base_de_dados!$O:$O,"&gt;=42004")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SUMIFS(base_de_dados!$T:$T,base_de_dados!$B:$B,$B927,base_de_dados!$G:$G,C$61,base_de_dados!$H:$H,$L$1,base_de_dados!$C:$C,$A927,base_de_dados!$M:$M,"&lt;=2014",base_de_dados!$O:$O,"&gt;=42004")</f>
        <v>0</v>
      </c>
      <c r="D927" s="5">
        <f>SUMIFS(base_de_dados!$T:$T,base_de_dados!$B:$B,$B927,base_de_dados!$G:$G,D$61,base_de_dados!$H:$H,$L$1,base_de_dados!$C:$C,$A927,base_de_dados!$M:$M,"&lt;=2014",base_de_dados!$O:$O,"&gt;=42004")</f>
        <v>0</v>
      </c>
      <c r="E927" s="5">
        <f>SUMIFS(base_de_dados!$T:$T,base_de_dados!$B:$B,$B927,base_de_dados!$G:$G,E$61,base_de_dados!$H:$H,$L$1,base_de_dados!$C:$C,$A927,base_de_dados!$M:$M,"&lt;=2014",base_de_dados!$O:$O,"&gt;=42004")</f>
        <v>0</v>
      </c>
      <c r="F927" s="5">
        <f>SUMIFS(base_de_dados!$T:$T,base_de_dados!$B:$B,$B927,base_de_dados!$G:$G,F$61,base_de_dados!$H:$H,$L$1,base_de_dados!$C:$C,$A927,base_de_dados!$M:$M,"&lt;=2014",base_de_dados!$O:$O,"&gt;=42004")</f>
        <v>0</v>
      </c>
      <c r="G927" s="5">
        <f>SUMIFS(base_de_dados!$T:$T,base_de_dados!$B:$B,$B927,base_de_dados!$G:$G,G$61,base_de_dados!$H:$H,$L$1,base_de_dados!$C:$C,$A927,base_de_dados!$M:$M,"&lt;=2014",base_de_dados!$O:$O,"&gt;=42004")</f>
        <v>0</v>
      </c>
      <c r="H927" s="5">
        <f>SUMIFS(base_de_dados!$T:$T,base_de_dados!$B:$B,$B927,base_de_dados!$G:$G,H$61,base_de_dados!$H:$H,$L$1,base_de_dados!$C:$C,$A927,base_de_dados!$M:$M,"&lt;=2014",base_de_dados!$O:$O,"&gt;=42004")</f>
        <v>0</v>
      </c>
      <c r="I927" s="5">
        <f>SUMIFS(base_de_dados!$T:$T,base_de_dados!$B:$B,$B927,base_de_dados!$G:$G,I$61,base_de_dados!$H:$H,$L$1,base_de_dados!$C:$C,$A927,base_de_dados!$M:$M,"&lt;=2014",base_de_dados!$O:$O,"&gt;=42004")</f>
        <v>0</v>
      </c>
      <c r="J927" s="5">
        <f>SUMIFS(base_de_dados!$T:$T,base_de_dados!$B:$B,$B927,base_de_dados!$G:$G,J$61,base_de_dados!$H:$H,$L$1,base_de_dados!$C:$C,$A927,base_de_dados!$M:$M,"&lt;=2014",base_de_dados!$O:$O,"&gt;=42004")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SUMIFS(base_de_dados!$T:$T,base_de_dados!$B:$B,$B928,base_de_dados!$G:$G,C$61,base_de_dados!$H:$H,$L$1,base_de_dados!$C:$C,$A928,base_de_dados!$M:$M,"&lt;=2014",base_de_dados!$O:$O,"&gt;=42004")</f>
        <v>0</v>
      </c>
      <c r="D928" s="5">
        <f>SUMIFS(base_de_dados!$T:$T,base_de_dados!$B:$B,$B928,base_de_dados!$G:$G,D$61,base_de_dados!$H:$H,$L$1,base_de_dados!$C:$C,$A928,base_de_dados!$M:$M,"&lt;=2014",base_de_dados!$O:$O,"&gt;=42004")</f>
        <v>0</v>
      </c>
      <c r="E928" s="5">
        <f>SUMIFS(base_de_dados!$T:$T,base_de_dados!$B:$B,$B928,base_de_dados!$G:$G,E$61,base_de_dados!$H:$H,$L$1,base_de_dados!$C:$C,$A928,base_de_dados!$M:$M,"&lt;=2014",base_de_dados!$O:$O,"&gt;=42004")</f>
        <v>0</v>
      </c>
      <c r="F928" s="5">
        <f>SUMIFS(base_de_dados!$T:$T,base_de_dados!$B:$B,$B928,base_de_dados!$G:$G,F$61,base_de_dados!$H:$H,$L$1,base_de_dados!$C:$C,$A928,base_de_dados!$M:$M,"&lt;=2014",base_de_dados!$O:$O,"&gt;=42004")</f>
        <v>0</v>
      </c>
      <c r="G928" s="5">
        <f>SUMIFS(base_de_dados!$T:$T,base_de_dados!$B:$B,$B928,base_de_dados!$G:$G,G$61,base_de_dados!$H:$H,$L$1,base_de_dados!$C:$C,$A928,base_de_dados!$M:$M,"&lt;=2014",base_de_dados!$O:$O,"&gt;=42004")</f>
        <v>0</v>
      </c>
      <c r="H928" s="5">
        <f>SUMIFS(base_de_dados!$T:$T,base_de_dados!$B:$B,$B928,base_de_dados!$G:$G,H$61,base_de_dados!$H:$H,$L$1,base_de_dados!$C:$C,$A928,base_de_dados!$M:$M,"&lt;=2014",base_de_dados!$O:$O,"&gt;=42004")</f>
        <v>0</v>
      </c>
      <c r="I928" s="5">
        <f>SUMIFS(base_de_dados!$T:$T,base_de_dados!$B:$B,$B928,base_de_dados!$G:$G,I$61,base_de_dados!$H:$H,$L$1,base_de_dados!$C:$C,$A928,base_de_dados!$M:$M,"&lt;=2014",base_de_dados!$O:$O,"&gt;=42004")</f>
        <v>0</v>
      </c>
      <c r="J928" s="5">
        <f>SUMIFS(base_de_dados!$T:$T,base_de_dados!$B:$B,$B928,base_de_dados!$G:$G,J$61,base_de_dados!$H:$H,$L$1,base_de_dados!$C:$C,$A928,base_de_dados!$M:$M,"&lt;=2014",base_de_dados!$O:$O,"&gt;=42004")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SUMIFS(base_de_dados!$T:$T,base_de_dados!$B:$B,$B929,base_de_dados!$G:$G,C$61,base_de_dados!$H:$H,$L$1,base_de_dados!$C:$C,$A929,base_de_dados!$M:$M,"&lt;=2014",base_de_dados!$O:$O,"&gt;=42004")</f>
        <v>0</v>
      </c>
      <c r="D929" s="5">
        <f>SUMIFS(base_de_dados!$T:$T,base_de_dados!$B:$B,$B929,base_de_dados!$G:$G,D$61,base_de_dados!$H:$H,$L$1,base_de_dados!$C:$C,$A929,base_de_dados!$M:$M,"&lt;=2014",base_de_dados!$O:$O,"&gt;=42004")</f>
        <v>0</v>
      </c>
      <c r="E929" s="5">
        <f>SUMIFS(base_de_dados!$T:$T,base_de_dados!$B:$B,$B929,base_de_dados!$G:$G,E$61,base_de_dados!$H:$H,$L$1,base_de_dados!$C:$C,$A929,base_de_dados!$M:$M,"&lt;=2014",base_de_dados!$O:$O,"&gt;=42004")</f>
        <v>0</v>
      </c>
      <c r="F929" s="5">
        <f>SUMIFS(base_de_dados!$T:$T,base_de_dados!$B:$B,$B929,base_de_dados!$G:$G,F$61,base_de_dados!$H:$H,$L$1,base_de_dados!$C:$C,$A929,base_de_dados!$M:$M,"&lt;=2014",base_de_dados!$O:$O,"&gt;=42004")</f>
        <v>0</v>
      </c>
      <c r="G929" s="5">
        <f>SUMIFS(base_de_dados!$T:$T,base_de_dados!$B:$B,$B929,base_de_dados!$G:$G,G$61,base_de_dados!$H:$H,$L$1,base_de_dados!$C:$C,$A929,base_de_dados!$M:$M,"&lt;=2014",base_de_dados!$O:$O,"&gt;=42004")</f>
        <v>0</v>
      </c>
      <c r="H929" s="5">
        <f>SUMIFS(base_de_dados!$T:$T,base_de_dados!$B:$B,$B929,base_de_dados!$G:$G,H$61,base_de_dados!$H:$H,$L$1,base_de_dados!$C:$C,$A929,base_de_dados!$M:$M,"&lt;=2014",base_de_dados!$O:$O,"&gt;=42004")</f>
        <v>0</v>
      </c>
      <c r="I929" s="5">
        <f>SUMIFS(base_de_dados!$T:$T,base_de_dados!$B:$B,$B929,base_de_dados!$G:$G,I$61,base_de_dados!$H:$H,$L$1,base_de_dados!$C:$C,$A929,base_de_dados!$M:$M,"&lt;=2014",base_de_dados!$O:$O,"&gt;=42004")</f>
        <v>0</v>
      </c>
      <c r="J929" s="5">
        <f>SUMIFS(base_de_dados!$T:$T,base_de_dados!$B:$B,$B929,base_de_dados!$G:$G,J$61,base_de_dados!$H:$H,$L$1,base_de_dados!$C:$C,$A929,base_de_dados!$M:$M,"&lt;=2014",base_de_dados!$O:$O,"&gt;=42004")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SUMIFS(base_de_dados!$T:$T,base_de_dados!$B:$B,$B930,base_de_dados!$G:$G,C$61,base_de_dados!$H:$H,$L$1,base_de_dados!$C:$C,$A930,base_de_dados!$M:$M,"&lt;=2014",base_de_dados!$O:$O,"&gt;=42004")</f>
        <v>0</v>
      </c>
      <c r="D930" s="5">
        <f>SUMIFS(base_de_dados!$T:$T,base_de_dados!$B:$B,$B930,base_de_dados!$G:$G,D$61,base_de_dados!$H:$H,$L$1,base_de_dados!$C:$C,$A930,base_de_dados!$M:$M,"&lt;=2014",base_de_dados!$O:$O,"&gt;=42004")</f>
        <v>0</v>
      </c>
      <c r="E930" s="5">
        <f>SUMIFS(base_de_dados!$T:$T,base_de_dados!$B:$B,$B930,base_de_dados!$G:$G,E$61,base_de_dados!$H:$H,$L$1,base_de_dados!$C:$C,$A930,base_de_dados!$M:$M,"&lt;=2014",base_de_dados!$O:$O,"&gt;=42004")</f>
        <v>0</v>
      </c>
      <c r="F930" s="5">
        <f>SUMIFS(base_de_dados!$T:$T,base_de_dados!$B:$B,$B930,base_de_dados!$G:$G,F$61,base_de_dados!$H:$H,$L$1,base_de_dados!$C:$C,$A930,base_de_dados!$M:$M,"&lt;=2014",base_de_dados!$O:$O,"&gt;=42004")</f>
        <v>0</v>
      </c>
      <c r="G930" s="5">
        <f>SUMIFS(base_de_dados!$T:$T,base_de_dados!$B:$B,$B930,base_de_dados!$G:$G,G$61,base_de_dados!$H:$H,$L$1,base_de_dados!$C:$C,$A930,base_de_dados!$M:$M,"&lt;=2014",base_de_dados!$O:$O,"&gt;=42004")</f>
        <v>0</v>
      </c>
      <c r="H930" s="5">
        <f>SUMIFS(base_de_dados!$T:$T,base_de_dados!$B:$B,$B930,base_de_dados!$G:$G,H$61,base_de_dados!$H:$H,$L$1,base_de_dados!$C:$C,$A930,base_de_dados!$M:$M,"&lt;=2014",base_de_dados!$O:$O,"&gt;=42004")</f>
        <v>0</v>
      </c>
      <c r="I930" s="5">
        <f>SUMIFS(base_de_dados!$T:$T,base_de_dados!$B:$B,$B930,base_de_dados!$G:$G,I$61,base_de_dados!$H:$H,$L$1,base_de_dados!$C:$C,$A930,base_de_dados!$M:$M,"&lt;=2014",base_de_dados!$O:$O,"&gt;=42004")</f>
        <v>0</v>
      </c>
      <c r="J930" s="5">
        <f>SUMIFS(base_de_dados!$T:$T,base_de_dados!$B:$B,$B930,base_de_dados!$G:$G,J$61,base_de_dados!$H:$H,$L$1,base_de_dados!$C:$C,$A930,base_de_dados!$M:$M,"&lt;=2014",base_de_dados!$O:$O,"&gt;=42004")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SUMIFS(base_de_dados!$T:$T,base_de_dados!$B:$B,$B931,base_de_dados!$G:$G,C$61,base_de_dados!$H:$H,$L$1,base_de_dados!$C:$C,$A931,base_de_dados!$M:$M,"&lt;=2014",base_de_dados!$O:$O,"&gt;=42004")</f>
        <v>0</v>
      </c>
      <c r="D931" s="5">
        <f>SUMIFS(base_de_dados!$T:$T,base_de_dados!$B:$B,$B931,base_de_dados!$G:$G,D$61,base_de_dados!$H:$H,$L$1,base_de_dados!$C:$C,$A931,base_de_dados!$M:$M,"&lt;=2014",base_de_dados!$O:$O,"&gt;=42004")</f>
        <v>0</v>
      </c>
      <c r="E931" s="5">
        <f>SUMIFS(base_de_dados!$T:$T,base_de_dados!$B:$B,$B931,base_de_dados!$G:$G,E$61,base_de_dados!$H:$H,$L$1,base_de_dados!$C:$C,$A931,base_de_dados!$M:$M,"&lt;=2014",base_de_dados!$O:$O,"&gt;=42004")</f>
        <v>0</v>
      </c>
      <c r="F931" s="5">
        <f>SUMIFS(base_de_dados!$T:$T,base_de_dados!$B:$B,$B931,base_de_dados!$G:$G,F$61,base_de_dados!$H:$H,$L$1,base_de_dados!$C:$C,$A931,base_de_dados!$M:$M,"&lt;=2014",base_de_dados!$O:$O,"&gt;=42004")</f>
        <v>0</v>
      </c>
      <c r="G931" s="5">
        <f>SUMIFS(base_de_dados!$T:$T,base_de_dados!$B:$B,$B931,base_de_dados!$G:$G,G$61,base_de_dados!$H:$H,$L$1,base_de_dados!$C:$C,$A931,base_de_dados!$M:$M,"&lt;=2014",base_de_dados!$O:$O,"&gt;=42004")</f>
        <v>0</v>
      </c>
      <c r="H931" s="5">
        <f>SUMIFS(base_de_dados!$T:$T,base_de_dados!$B:$B,$B931,base_de_dados!$G:$G,H$61,base_de_dados!$H:$H,$L$1,base_de_dados!$C:$C,$A931,base_de_dados!$M:$M,"&lt;=2014",base_de_dados!$O:$O,"&gt;=42004")</f>
        <v>0</v>
      </c>
      <c r="I931" s="5">
        <f>SUMIFS(base_de_dados!$T:$T,base_de_dados!$B:$B,$B931,base_de_dados!$G:$G,I$61,base_de_dados!$H:$H,$L$1,base_de_dados!$C:$C,$A931,base_de_dados!$M:$M,"&lt;=2014",base_de_dados!$O:$O,"&gt;=42004")</f>
        <v>0</v>
      </c>
      <c r="J931" s="5">
        <f>SUMIFS(base_de_dados!$T:$T,base_de_dados!$B:$B,$B931,base_de_dados!$G:$G,J$61,base_de_dados!$H:$H,$L$1,base_de_dados!$C:$C,$A931,base_de_dados!$M:$M,"&lt;=2014",base_de_dados!$O:$O,"&gt;=42004")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SUMIFS(base_de_dados!$T:$T,base_de_dados!$B:$B,$B932,base_de_dados!$G:$G,C$61,base_de_dados!$H:$H,$L$1,base_de_dados!$C:$C,$A932,base_de_dados!$M:$M,"&lt;=2014",base_de_dados!$O:$O,"&gt;=42004")</f>
        <v>0</v>
      </c>
      <c r="D932" s="5">
        <f>SUMIFS(base_de_dados!$T:$T,base_de_dados!$B:$B,$B932,base_de_dados!$G:$G,D$61,base_de_dados!$H:$H,$L$1,base_de_dados!$C:$C,$A932,base_de_dados!$M:$M,"&lt;=2014",base_de_dados!$O:$O,"&gt;=42004")</f>
        <v>0</v>
      </c>
      <c r="E932" s="5">
        <f>SUMIFS(base_de_dados!$T:$T,base_de_dados!$B:$B,$B932,base_de_dados!$G:$G,E$61,base_de_dados!$H:$H,$L$1,base_de_dados!$C:$C,$A932,base_de_dados!$M:$M,"&lt;=2014",base_de_dados!$O:$O,"&gt;=42004")</f>
        <v>0</v>
      </c>
      <c r="F932" s="5">
        <f>SUMIFS(base_de_dados!$T:$T,base_de_dados!$B:$B,$B932,base_de_dados!$G:$G,F$61,base_de_dados!$H:$H,$L$1,base_de_dados!$C:$C,$A932,base_de_dados!$M:$M,"&lt;=2014",base_de_dados!$O:$O,"&gt;=42004")</f>
        <v>0</v>
      </c>
      <c r="G932" s="5">
        <f>SUMIFS(base_de_dados!$T:$T,base_de_dados!$B:$B,$B932,base_de_dados!$G:$G,G$61,base_de_dados!$H:$H,$L$1,base_de_dados!$C:$C,$A932,base_de_dados!$M:$M,"&lt;=2014",base_de_dados!$O:$O,"&gt;=42004")</f>
        <v>0</v>
      </c>
      <c r="H932" s="5">
        <f>SUMIFS(base_de_dados!$T:$T,base_de_dados!$B:$B,$B932,base_de_dados!$G:$G,H$61,base_de_dados!$H:$H,$L$1,base_de_dados!$C:$C,$A932,base_de_dados!$M:$M,"&lt;=2014",base_de_dados!$O:$O,"&gt;=42004")</f>
        <v>0</v>
      </c>
      <c r="I932" s="5">
        <f>SUMIFS(base_de_dados!$T:$T,base_de_dados!$B:$B,$B932,base_de_dados!$G:$G,I$61,base_de_dados!$H:$H,$L$1,base_de_dados!$C:$C,$A932,base_de_dados!$M:$M,"&lt;=2014",base_de_dados!$O:$O,"&gt;=42004")</f>
        <v>0</v>
      </c>
      <c r="J932" s="5">
        <f>SUMIFS(base_de_dados!$T:$T,base_de_dados!$B:$B,$B932,base_de_dados!$G:$G,J$61,base_de_dados!$H:$H,$L$1,base_de_dados!$C:$C,$A932,base_de_dados!$M:$M,"&lt;=2014",base_de_dados!$O:$O,"&gt;=42004")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SUMIFS(base_de_dados!$T:$T,base_de_dados!$B:$B,$B933,base_de_dados!$G:$G,C$61,base_de_dados!$H:$H,$L$1,base_de_dados!$C:$C,$A933,base_de_dados!$M:$M,"&lt;=2014",base_de_dados!$O:$O,"&gt;=42004")</f>
        <v>0</v>
      </c>
      <c r="D933" s="5">
        <f>SUMIFS(base_de_dados!$T:$T,base_de_dados!$B:$B,$B933,base_de_dados!$G:$G,D$61,base_de_dados!$H:$H,$L$1,base_de_dados!$C:$C,$A933,base_de_dados!$M:$M,"&lt;=2014",base_de_dados!$O:$O,"&gt;=42004")</f>
        <v>0</v>
      </c>
      <c r="E933" s="5">
        <f>SUMIFS(base_de_dados!$T:$T,base_de_dados!$B:$B,$B933,base_de_dados!$G:$G,E$61,base_de_dados!$H:$H,$L$1,base_de_dados!$C:$C,$A933,base_de_dados!$M:$M,"&lt;=2014",base_de_dados!$O:$O,"&gt;=42004")</f>
        <v>0</v>
      </c>
      <c r="F933" s="5">
        <f>SUMIFS(base_de_dados!$T:$T,base_de_dados!$B:$B,$B933,base_de_dados!$G:$G,F$61,base_de_dados!$H:$H,$L$1,base_de_dados!$C:$C,$A933,base_de_dados!$M:$M,"&lt;=2014",base_de_dados!$O:$O,"&gt;=42004")</f>
        <v>0</v>
      </c>
      <c r="G933" s="5">
        <f>SUMIFS(base_de_dados!$T:$T,base_de_dados!$B:$B,$B933,base_de_dados!$G:$G,G$61,base_de_dados!$H:$H,$L$1,base_de_dados!$C:$C,$A933,base_de_dados!$M:$M,"&lt;=2014",base_de_dados!$O:$O,"&gt;=42004")</f>
        <v>0</v>
      </c>
      <c r="H933" s="5">
        <f>SUMIFS(base_de_dados!$T:$T,base_de_dados!$B:$B,$B933,base_de_dados!$G:$G,H$61,base_de_dados!$H:$H,$L$1,base_de_dados!$C:$C,$A933,base_de_dados!$M:$M,"&lt;=2014",base_de_dados!$O:$O,"&gt;=42004")</f>
        <v>0</v>
      </c>
      <c r="I933" s="5">
        <f>SUMIFS(base_de_dados!$T:$T,base_de_dados!$B:$B,$B933,base_de_dados!$G:$G,I$61,base_de_dados!$H:$H,$L$1,base_de_dados!$C:$C,$A933,base_de_dados!$M:$M,"&lt;=2014",base_de_dados!$O:$O,"&gt;=42004")</f>
        <v>0</v>
      </c>
      <c r="J933" s="5">
        <f>SUMIFS(base_de_dados!$T:$T,base_de_dados!$B:$B,$B933,base_de_dados!$G:$G,J$61,base_de_dados!$H:$H,$L$1,base_de_dados!$C:$C,$A933,base_de_dados!$M:$M,"&lt;=2014",base_de_dados!$O:$O,"&gt;=42004")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SUMIFS(base_de_dados!$T:$T,base_de_dados!$B:$B,$B934,base_de_dados!$G:$G,C$61,base_de_dados!$H:$H,$L$1,base_de_dados!$C:$C,$A934,base_de_dados!$M:$M,"&lt;=2014",base_de_dados!$O:$O,"&gt;=42004")</f>
        <v>0</v>
      </c>
      <c r="D934" s="5">
        <f>SUMIFS(base_de_dados!$T:$T,base_de_dados!$B:$B,$B934,base_de_dados!$G:$G,D$61,base_de_dados!$H:$H,$L$1,base_de_dados!$C:$C,$A934,base_de_dados!$M:$M,"&lt;=2014",base_de_dados!$O:$O,"&gt;=42004")</f>
        <v>0</v>
      </c>
      <c r="E934" s="5">
        <f>SUMIFS(base_de_dados!$T:$T,base_de_dados!$B:$B,$B934,base_de_dados!$G:$G,E$61,base_de_dados!$H:$H,$L$1,base_de_dados!$C:$C,$A934,base_de_dados!$M:$M,"&lt;=2014",base_de_dados!$O:$O,"&gt;=42004")</f>
        <v>0</v>
      </c>
      <c r="F934" s="5">
        <f>SUMIFS(base_de_dados!$T:$T,base_de_dados!$B:$B,$B934,base_de_dados!$G:$G,F$61,base_de_dados!$H:$H,$L$1,base_de_dados!$C:$C,$A934,base_de_dados!$M:$M,"&lt;=2014",base_de_dados!$O:$O,"&gt;=42004")</f>
        <v>0</v>
      </c>
      <c r="G934" s="5">
        <f>SUMIFS(base_de_dados!$T:$T,base_de_dados!$B:$B,$B934,base_de_dados!$G:$G,G$61,base_de_dados!$H:$H,$L$1,base_de_dados!$C:$C,$A934,base_de_dados!$M:$M,"&lt;=2014",base_de_dados!$O:$O,"&gt;=42004")</f>
        <v>0</v>
      </c>
      <c r="H934" s="5">
        <f>SUMIFS(base_de_dados!$T:$T,base_de_dados!$B:$B,$B934,base_de_dados!$G:$G,H$61,base_de_dados!$H:$H,$L$1,base_de_dados!$C:$C,$A934,base_de_dados!$M:$M,"&lt;=2014",base_de_dados!$O:$O,"&gt;=42004")</f>
        <v>0</v>
      </c>
      <c r="I934" s="5">
        <f>SUMIFS(base_de_dados!$T:$T,base_de_dados!$B:$B,$B934,base_de_dados!$G:$G,I$61,base_de_dados!$H:$H,$L$1,base_de_dados!$C:$C,$A934,base_de_dados!$M:$M,"&lt;=2014",base_de_dados!$O:$O,"&gt;=42004")</f>
        <v>0</v>
      </c>
      <c r="J934" s="5">
        <f>SUMIFS(base_de_dados!$T:$T,base_de_dados!$B:$B,$B934,base_de_dados!$G:$G,J$61,base_de_dados!$H:$H,$L$1,base_de_dados!$C:$C,$A934,base_de_dados!$M:$M,"&lt;=2014",base_de_dados!$O:$O,"&gt;=42004")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SUMIFS(base_de_dados!$T:$T,base_de_dados!$B:$B,$B935,base_de_dados!$G:$G,C$61,base_de_dados!$H:$H,$L$1,base_de_dados!$C:$C,$A935,base_de_dados!$M:$M,"&lt;=2014",base_de_dados!$O:$O,"&gt;=42004")</f>
        <v>0</v>
      </c>
      <c r="D935" s="5">
        <f>SUMIFS(base_de_dados!$T:$T,base_de_dados!$B:$B,$B935,base_de_dados!$G:$G,D$61,base_de_dados!$H:$H,$L$1,base_de_dados!$C:$C,$A935,base_de_dados!$M:$M,"&lt;=2014",base_de_dados!$O:$O,"&gt;=42004")</f>
        <v>0</v>
      </c>
      <c r="E935" s="5">
        <f>SUMIFS(base_de_dados!$T:$T,base_de_dados!$B:$B,$B935,base_de_dados!$G:$G,E$61,base_de_dados!$H:$H,$L$1,base_de_dados!$C:$C,$A935,base_de_dados!$M:$M,"&lt;=2014",base_de_dados!$O:$O,"&gt;=42004")</f>
        <v>0</v>
      </c>
      <c r="F935" s="5">
        <f>SUMIFS(base_de_dados!$T:$T,base_de_dados!$B:$B,$B935,base_de_dados!$G:$G,F$61,base_de_dados!$H:$H,$L$1,base_de_dados!$C:$C,$A935,base_de_dados!$M:$M,"&lt;=2014",base_de_dados!$O:$O,"&gt;=42004")</f>
        <v>0</v>
      </c>
      <c r="G935" s="5">
        <f>SUMIFS(base_de_dados!$T:$T,base_de_dados!$B:$B,$B935,base_de_dados!$G:$G,G$61,base_de_dados!$H:$H,$L$1,base_de_dados!$C:$C,$A935,base_de_dados!$M:$M,"&lt;=2014",base_de_dados!$O:$O,"&gt;=42004")</f>
        <v>0</v>
      </c>
      <c r="H935" s="5">
        <f>SUMIFS(base_de_dados!$T:$T,base_de_dados!$B:$B,$B935,base_de_dados!$G:$G,H$61,base_de_dados!$H:$H,$L$1,base_de_dados!$C:$C,$A935,base_de_dados!$M:$M,"&lt;=2014",base_de_dados!$O:$O,"&gt;=42004")</f>
        <v>0</v>
      </c>
      <c r="I935" s="5">
        <f>SUMIFS(base_de_dados!$T:$T,base_de_dados!$B:$B,$B935,base_de_dados!$G:$G,I$61,base_de_dados!$H:$H,$L$1,base_de_dados!$C:$C,$A935,base_de_dados!$M:$M,"&lt;=2014",base_de_dados!$O:$O,"&gt;=42004")</f>
        <v>0</v>
      </c>
      <c r="J935" s="5">
        <f>SUMIFS(base_de_dados!$T:$T,base_de_dados!$B:$B,$B935,base_de_dados!$G:$G,J$61,base_de_dados!$H:$H,$L$1,base_de_dados!$C:$C,$A935,base_de_dados!$M:$M,"&lt;=2014",base_de_dados!$O:$O,"&gt;=42004")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SUMIFS(base_de_dados!$T:$T,base_de_dados!$B:$B,$B936,base_de_dados!$G:$G,C$61,base_de_dados!$H:$H,$L$1,base_de_dados!$C:$C,$A936,base_de_dados!$M:$M,"&lt;=2014",base_de_dados!$O:$O,"&gt;=42004")</f>
        <v>0</v>
      </c>
      <c r="D936" s="5">
        <f>SUMIFS(base_de_dados!$T:$T,base_de_dados!$B:$B,$B936,base_de_dados!$G:$G,D$61,base_de_dados!$H:$H,$L$1,base_de_dados!$C:$C,$A936,base_de_dados!$M:$M,"&lt;=2014",base_de_dados!$O:$O,"&gt;=42004")</f>
        <v>0</v>
      </c>
      <c r="E936" s="5">
        <f>SUMIFS(base_de_dados!$T:$T,base_de_dados!$B:$B,$B936,base_de_dados!$G:$G,E$61,base_de_dados!$H:$H,$L$1,base_de_dados!$C:$C,$A936,base_de_dados!$M:$M,"&lt;=2014",base_de_dados!$O:$O,"&gt;=42004")</f>
        <v>1.2600000000000001E-3</v>
      </c>
      <c r="F936" s="5">
        <f>SUMIFS(base_de_dados!$T:$T,base_de_dados!$B:$B,$B936,base_de_dados!$G:$G,F$61,base_de_dados!$H:$H,$L$1,base_de_dados!$C:$C,$A936,base_de_dados!$M:$M,"&lt;=2014",base_de_dados!$O:$O,"&gt;=42004")</f>
        <v>2.1231183409436836E-2</v>
      </c>
      <c r="G936" s="5">
        <f>SUMIFS(base_de_dados!$T:$T,base_de_dados!$B:$B,$B936,base_de_dados!$G:$G,G$61,base_de_dados!$H:$H,$L$1,base_de_dados!$C:$C,$A936,base_de_dados!$M:$M,"&lt;=2014",base_de_dados!$O:$O,"&gt;=42004")</f>
        <v>0</v>
      </c>
      <c r="H936" s="5">
        <f>SUMIFS(base_de_dados!$T:$T,base_de_dados!$B:$B,$B936,base_de_dados!$G:$G,H$61,base_de_dados!$H:$H,$L$1,base_de_dados!$C:$C,$A936,base_de_dados!$M:$M,"&lt;=2014",base_de_dados!$O:$O,"&gt;=42004")</f>
        <v>0</v>
      </c>
      <c r="I936" s="5">
        <f>SUMIFS(base_de_dados!$T:$T,base_de_dados!$B:$B,$B936,base_de_dados!$G:$G,I$61,base_de_dados!$H:$H,$L$1,base_de_dados!$C:$C,$A936,base_de_dados!$M:$M,"&lt;=2014",base_de_dados!$O:$O,"&gt;=42004")</f>
        <v>0</v>
      </c>
      <c r="J936" s="5">
        <f>SUMIFS(base_de_dados!$T:$T,base_de_dados!$B:$B,$B936,base_de_dados!$G:$G,J$61,base_de_dados!$H:$H,$L$1,base_de_dados!$C:$C,$A936,base_de_dados!$M:$M,"&lt;=2014",base_de_dados!$O:$O,"&gt;=42004")</f>
        <v>0</v>
      </c>
      <c r="K936" s="32">
        <f t="shared" si="19"/>
        <v>2.2491183409436837E-2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SUMIFS(base_de_dados!$T:$T,base_de_dados!$B:$B,$B937,base_de_dados!$G:$G,C$61,base_de_dados!$H:$H,$L$1,base_de_dados!$C:$C,$A937,base_de_dados!$M:$M,"&lt;=2014",base_de_dados!$O:$O,"&gt;=42004")</f>
        <v>0</v>
      </c>
      <c r="D937" s="5">
        <f>SUMIFS(base_de_dados!$T:$T,base_de_dados!$B:$B,$B937,base_de_dados!$G:$G,D$61,base_de_dados!$H:$H,$L$1,base_de_dados!$C:$C,$A937,base_de_dados!$M:$M,"&lt;=2014",base_de_dados!$O:$O,"&gt;=42004")</f>
        <v>0</v>
      </c>
      <c r="E937" s="5">
        <f>SUMIFS(base_de_dados!$T:$T,base_de_dados!$B:$B,$B937,base_de_dados!$G:$G,E$61,base_de_dados!$H:$H,$L$1,base_de_dados!$C:$C,$A937,base_de_dados!$M:$M,"&lt;=2014",base_de_dados!$O:$O,"&gt;=42004")</f>
        <v>0</v>
      </c>
      <c r="F937" s="5">
        <f>SUMIFS(base_de_dados!$T:$T,base_de_dados!$B:$B,$B937,base_de_dados!$G:$G,F$61,base_de_dados!$H:$H,$L$1,base_de_dados!$C:$C,$A937,base_de_dados!$M:$M,"&lt;=2014",base_de_dados!$O:$O,"&gt;=42004")</f>
        <v>0</v>
      </c>
      <c r="G937" s="5">
        <f>SUMIFS(base_de_dados!$T:$T,base_de_dados!$B:$B,$B937,base_de_dados!$G:$G,G$61,base_de_dados!$H:$H,$L$1,base_de_dados!$C:$C,$A937,base_de_dados!$M:$M,"&lt;=2014",base_de_dados!$O:$O,"&gt;=42004")</f>
        <v>0</v>
      </c>
      <c r="H937" s="5">
        <f>SUMIFS(base_de_dados!$T:$T,base_de_dados!$B:$B,$B937,base_de_dados!$G:$G,H$61,base_de_dados!$H:$H,$L$1,base_de_dados!$C:$C,$A937,base_de_dados!$M:$M,"&lt;=2014",base_de_dados!$O:$O,"&gt;=42004")</f>
        <v>0</v>
      </c>
      <c r="I937" s="5">
        <f>SUMIFS(base_de_dados!$T:$T,base_de_dados!$B:$B,$B937,base_de_dados!$G:$G,I$61,base_de_dados!$H:$H,$L$1,base_de_dados!$C:$C,$A937,base_de_dados!$M:$M,"&lt;=2014",base_de_dados!$O:$O,"&gt;=42004")</f>
        <v>0</v>
      </c>
      <c r="J937" s="5">
        <f>SUMIFS(base_de_dados!$T:$T,base_de_dados!$B:$B,$B937,base_de_dados!$G:$G,J$61,base_de_dados!$H:$H,$L$1,base_de_dados!$C:$C,$A937,base_de_dados!$M:$M,"&lt;=2014",base_de_dados!$O:$O,"&gt;=42004")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SUMIFS(base_de_dados!$T:$T,base_de_dados!$B:$B,$B938,base_de_dados!$G:$G,C$61,base_de_dados!$H:$H,$L$1,base_de_dados!$C:$C,$A938,base_de_dados!$M:$M,"&lt;=2014",base_de_dados!$O:$O,"&gt;=42004")</f>
        <v>0</v>
      </c>
      <c r="D938" s="5">
        <f>SUMIFS(base_de_dados!$T:$T,base_de_dados!$B:$B,$B938,base_de_dados!$G:$G,D$61,base_de_dados!$H:$H,$L$1,base_de_dados!$C:$C,$A938,base_de_dados!$M:$M,"&lt;=2014",base_de_dados!$O:$O,"&gt;=42004")</f>
        <v>0</v>
      </c>
      <c r="E938" s="5">
        <f>SUMIFS(base_de_dados!$T:$T,base_de_dados!$B:$B,$B938,base_de_dados!$G:$G,E$61,base_de_dados!$H:$H,$L$1,base_de_dados!$C:$C,$A938,base_de_dados!$M:$M,"&lt;=2014",base_de_dados!$O:$O,"&gt;=42004")</f>
        <v>0</v>
      </c>
      <c r="F938" s="5">
        <f>SUMIFS(base_de_dados!$T:$T,base_de_dados!$B:$B,$B938,base_de_dados!$G:$G,F$61,base_de_dados!$H:$H,$L$1,base_de_dados!$C:$C,$A938,base_de_dados!$M:$M,"&lt;=2014",base_de_dados!$O:$O,"&gt;=42004")</f>
        <v>0</v>
      </c>
      <c r="G938" s="5">
        <f>SUMIFS(base_de_dados!$T:$T,base_de_dados!$B:$B,$B938,base_de_dados!$G:$G,G$61,base_de_dados!$H:$H,$L$1,base_de_dados!$C:$C,$A938,base_de_dados!$M:$M,"&lt;=2014",base_de_dados!$O:$O,"&gt;=42004")</f>
        <v>0</v>
      </c>
      <c r="H938" s="5">
        <f>SUMIFS(base_de_dados!$T:$T,base_de_dados!$B:$B,$B938,base_de_dados!$G:$G,H$61,base_de_dados!$H:$H,$L$1,base_de_dados!$C:$C,$A938,base_de_dados!$M:$M,"&lt;=2014",base_de_dados!$O:$O,"&gt;=42004")</f>
        <v>0</v>
      </c>
      <c r="I938" s="5">
        <f>SUMIFS(base_de_dados!$T:$T,base_de_dados!$B:$B,$B938,base_de_dados!$G:$G,I$61,base_de_dados!$H:$H,$L$1,base_de_dados!$C:$C,$A938,base_de_dados!$M:$M,"&lt;=2014",base_de_dados!$O:$O,"&gt;=42004")</f>
        <v>0</v>
      </c>
      <c r="J938" s="5">
        <f>SUMIFS(base_de_dados!$T:$T,base_de_dados!$B:$B,$B938,base_de_dados!$G:$G,J$61,base_de_dados!$H:$H,$L$1,base_de_dados!$C:$C,$A938,base_de_dados!$M:$M,"&lt;=2014",base_de_dados!$O:$O,"&gt;=42004")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SUMIFS(base_de_dados!$T:$T,base_de_dados!$B:$B,$B939,base_de_dados!$G:$G,C$61,base_de_dados!$H:$H,$L$1,base_de_dados!$C:$C,$A939,base_de_dados!$M:$M,"&lt;=2014",base_de_dados!$O:$O,"&gt;=42004")</f>
        <v>0</v>
      </c>
      <c r="D939" s="5">
        <f>SUMIFS(base_de_dados!$T:$T,base_de_dados!$B:$B,$B939,base_de_dados!$G:$G,D$61,base_de_dados!$H:$H,$L$1,base_de_dados!$C:$C,$A939,base_de_dados!$M:$M,"&lt;=2014",base_de_dados!$O:$O,"&gt;=42004")</f>
        <v>0</v>
      </c>
      <c r="E939" s="5">
        <f>SUMIFS(base_de_dados!$T:$T,base_de_dados!$B:$B,$B939,base_de_dados!$G:$G,E$61,base_de_dados!$H:$H,$L$1,base_de_dados!$C:$C,$A939,base_de_dados!$M:$M,"&lt;=2014",base_de_dados!$O:$O,"&gt;=42004")</f>
        <v>0</v>
      </c>
      <c r="F939" s="5">
        <f>SUMIFS(base_de_dados!$T:$T,base_de_dados!$B:$B,$B939,base_de_dados!$G:$G,F$61,base_de_dados!$H:$H,$L$1,base_de_dados!$C:$C,$A939,base_de_dados!$M:$M,"&lt;=2014",base_de_dados!$O:$O,"&gt;=42004")</f>
        <v>0</v>
      </c>
      <c r="G939" s="5">
        <f>SUMIFS(base_de_dados!$T:$T,base_de_dados!$B:$B,$B939,base_de_dados!$G:$G,G$61,base_de_dados!$H:$H,$L$1,base_de_dados!$C:$C,$A939,base_de_dados!$M:$M,"&lt;=2014",base_de_dados!$O:$O,"&gt;=42004")</f>
        <v>0</v>
      </c>
      <c r="H939" s="5">
        <f>SUMIFS(base_de_dados!$T:$T,base_de_dados!$B:$B,$B939,base_de_dados!$G:$G,H$61,base_de_dados!$H:$H,$L$1,base_de_dados!$C:$C,$A939,base_de_dados!$M:$M,"&lt;=2014",base_de_dados!$O:$O,"&gt;=42004")</f>
        <v>0</v>
      </c>
      <c r="I939" s="5">
        <f>SUMIFS(base_de_dados!$T:$T,base_de_dados!$B:$B,$B939,base_de_dados!$G:$G,I$61,base_de_dados!$H:$H,$L$1,base_de_dados!$C:$C,$A939,base_de_dados!$M:$M,"&lt;=2014",base_de_dados!$O:$O,"&gt;=42004")</f>
        <v>0</v>
      </c>
      <c r="J939" s="5">
        <f>SUMIFS(base_de_dados!$T:$T,base_de_dados!$B:$B,$B939,base_de_dados!$G:$G,J$61,base_de_dados!$H:$H,$L$1,base_de_dados!$C:$C,$A939,base_de_dados!$M:$M,"&lt;=2014",base_de_dados!$O:$O,"&gt;=42004")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SUMIFS(base_de_dados!$T:$T,base_de_dados!$B:$B,$B940,base_de_dados!$G:$G,C$61,base_de_dados!$H:$H,$L$1,base_de_dados!$C:$C,$A940,base_de_dados!$M:$M,"&lt;=2014",base_de_dados!$O:$O,"&gt;=42004")</f>
        <v>0</v>
      </c>
      <c r="D940" s="5">
        <f>SUMIFS(base_de_dados!$T:$T,base_de_dados!$B:$B,$B940,base_de_dados!$G:$G,D$61,base_de_dados!$H:$H,$L$1,base_de_dados!$C:$C,$A940,base_de_dados!$M:$M,"&lt;=2014",base_de_dados!$O:$O,"&gt;=42004")</f>
        <v>0</v>
      </c>
      <c r="E940" s="5">
        <f>SUMIFS(base_de_dados!$T:$T,base_de_dados!$B:$B,$B940,base_de_dados!$G:$G,E$61,base_de_dados!$H:$H,$L$1,base_de_dados!$C:$C,$A940,base_de_dados!$M:$M,"&lt;=2014",base_de_dados!$O:$O,"&gt;=42004")</f>
        <v>0</v>
      </c>
      <c r="F940" s="5">
        <f>SUMIFS(base_de_dados!$T:$T,base_de_dados!$B:$B,$B940,base_de_dados!$G:$G,F$61,base_de_dados!$H:$H,$L$1,base_de_dados!$C:$C,$A940,base_de_dados!$M:$M,"&lt;=2014",base_de_dados!$O:$O,"&gt;=42004")</f>
        <v>0</v>
      </c>
      <c r="G940" s="5">
        <f>SUMIFS(base_de_dados!$T:$T,base_de_dados!$B:$B,$B940,base_de_dados!$G:$G,G$61,base_de_dados!$H:$H,$L$1,base_de_dados!$C:$C,$A940,base_de_dados!$M:$M,"&lt;=2014",base_de_dados!$O:$O,"&gt;=42004")</f>
        <v>0</v>
      </c>
      <c r="H940" s="5">
        <f>SUMIFS(base_de_dados!$T:$T,base_de_dados!$B:$B,$B940,base_de_dados!$G:$G,H$61,base_de_dados!$H:$H,$L$1,base_de_dados!$C:$C,$A940,base_de_dados!$M:$M,"&lt;=2014",base_de_dados!$O:$O,"&gt;=42004")</f>
        <v>0</v>
      </c>
      <c r="I940" s="5">
        <f>SUMIFS(base_de_dados!$T:$T,base_de_dados!$B:$B,$B940,base_de_dados!$G:$G,I$61,base_de_dados!$H:$H,$L$1,base_de_dados!$C:$C,$A940,base_de_dados!$M:$M,"&lt;=2014",base_de_dados!$O:$O,"&gt;=42004")</f>
        <v>0</v>
      </c>
      <c r="J940" s="5">
        <f>SUMIFS(base_de_dados!$T:$T,base_de_dados!$B:$B,$B940,base_de_dados!$G:$G,J$61,base_de_dados!$H:$H,$L$1,base_de_dados!$C:$C,$A940,base_de_dados!$M:$M,"&lt;=2014",base_de_dados!$O:$O,"&gt;=42004")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SUMIFS(base_de_dados!$T:$T,base_de_dados!$B:$B,$B941,base_de_dados!$G:$G,C$61,base_de_dados!$H:$H,$L$1,base_de_dados!$C:$C,$A941,base_de_dados!$M:$M,"&lt;=2014",base_de_dados!$O:$O,"&gt;=42004")</f>
        <v>0</v>
      </c>
      <c r="D941" s="5">
        <f>SUMIFS(base_de_dados!$T:$T,base_de_dados!$B:$B,$B941,base_de_dados!$G:$G,D$61,base_de_dados!$H:$H,$L$1,base_de_dados!$C:$C,$A941,base_de_dados!$M:$M,"&lt;=2014",base_de_dados!$O:$O,"&gt;=42004")</f>
        <v>0</v>
      </c>
      <c r="E941" s="5">
        <f>SUMIFS(base_de_dados!$T:$T,base_de_dados!$B:$B,$B941,base_de_dados!$G:$G,E$61,base_de_dados!$H:$H,$L$1,base_de_dados!$C:$C,$A941,base_de_dados!$M:$M,"&lt;=2014",base_de_dados!$O:$O,"&gt;=42004")</f>
        <v>0</v>
      </c>
      <c r="F941" s="5">
        <f>SUMIFS(base_de_dados!$T:$T,base_de_dados!$B:$B,$B941,base_de_dados!$G:$G,F$61,base_de_dados!$H:$H,$L$1,base_de_dados!$C:$C,$A941,base_de_dados!$M:$M,"&lt;=2014",base_de_dados!$O:$O,"&gt;=42004")</f>
        <v>0</v>
      </c>
      <c r="G941" s="5">
        <f>SUMIFS(base_de_dados!$T:$T,base_de_dados!$B:$B,$B941,base_de_dados!$G:$G,G$61,base_de_dados!$H:$H,$L$1,base_de_dados!$C:$C,$A941,base_de_dados!$M:$M,"&lt;=2014",base_de_dados!$O:$O,"&gt;=42004")</f>
        <v>0</v>
      </c>
      <c r="H941" s="5">
        <f>SUMIFS(base_de_dados!$T:$T,base_de_dados!$B:$B,$B941,base_de_dados!$G:$G,H$61,base_de_dados!$H:$H,$L$1,base_de_dados!$C:$C,$A941,base_de_dados!$M:$M,"&lt;=2014",base_de_dados!$O:$O,"&gt;=42004")</f>
        <v>0</v>
      </c>
      <c r="I941" s="5">
        <f>SUMIFS(base_de_dados!$T:$T,base_de_dados!$B:$B,$B941,base_de_dados!$G:$G,I$61,base_de_dados!$H:$H,$L$1,base_de_dados!$C:$C,$A941,base_de_dados!$M:$M,"&lt;=2014",base_de_dados!$O:$O,"&gt;=42004")</f>
        <v>0</v>
      </c>
      <c r="J941" s="5">
        <f>SUMIFS(base_de_dados!$T:$T,base_de_dados!$B:$B,$B941,base_de_dados!$G:$G,J$61,base_de_dados!$H:$H,$L$1,base_de_dados!$C:$C,$A941,base_de_dados!$M:$M,"&lt;=2014",base_de_dados!$O:$O,"&gt;=42004")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SUMIFS(base_de_dados!$T:$T,base_de_dados!$B:$B,$B942,base_de_dados!$G:$G,C$61,base_de_dados!$H:$H,$L$1,base_de_dados!$C:$C,$A942,base_de_dados!$M:$M,"&lt;=2014",base_de_dados!$O:$O,"&gt;=42004")</f>
        <v>0</v>
      </c>
      <c r="D942" s="5">
        <f>SUMIFS(base_de_dados!$T:$T,base_de_dados!$B:$B,$B942,base_de_dados!$G:$G,D$61,base_de_dados!$H:$H,$L$1,base_de_dados!$C:$C,$A942,base_de_dados!$M:$M,"&lt;=2014",base_de_dados!$O:$O,"&gt;=42004")</f>
        <v>0</v>
      </c>
      <c r="E942" s="5">
        <f>SUMIFS(base_de_dados!$T:$T,base_de_dados!$B:$B,$B942,base_de_dados!$G:$G,E$61,base_de_dados!$H:$H,$L$1,base_de_dados!$C:$C,$A942,base_de_dados!$M:$M,"&lt;=2014",base_de_dados!$O:$O,"&gt;=42004")</f>
        <v>0</v>
      </c>
      <c r="F942" s="5">
        <f>SUMIFS(base_de_dados!$T:$T,base_de_dados!$B:$B,$B942,base_de_dados!$G:$G,F$61,base_de_dados!$H:$H,$L$1,base_de_dados!$C:$C,$A942,base_de_dados!$M:$M,"&lt;=2014",base_de_dados!$O:$O,"&gt;=42004")</f>
        <v>0</v>
      </c>
      <c r="G942" s="5">
        <f>SUMIFS(base_de_dados!$T:$T,base_de_dados!$B:$B,$B942,base_de_dados!$G:$G,G$61,base_de_dados!$H:$H,$L$1,base_de_dados!$C:$C,$A942,base_de_dados!$M:$M,"&lt;=2014",base_de_dados!$O:$O,"&gt;=42004")</f>
        <v>0</v>
      </c>
      <c r="H942" s="5">
        <f>SUMIFS(base_de_dados!$T:$T,base_de_dados!$B:$B,$B942,base_de_dados!$G:$G,H$61,base_de_dados!$H:$H,$L$1,base_de_dados!$C:$C,$A942,base_de_dados!$M:$M,"&lt;=2014",base_de_dados!$O:$O,"&gt;=42004")</f>
        <v>0</v>
      </c>
      <c r="I942" s="5">
        <f>SUMIFS(base_de_dados!$T:$T,base_de_dados!$B:$B,$B942,base_de_dados!$G:$G,I$61,base_de_dados!$H:$H,$L$1,base_de_dados!$C:$C,$A942,base_de_dados!$M:$M,"&lt;=2014",base_de_dados!$O:$O,"&gt;=42004")</f>
        <v>0</v>
      </c>
      <c r="J942" s="5">
        <f>SUMIFS(base_de_dados!$T:$T,base_de_dados!$B:$B,$B942,base_de_dados!$G:$G,J$61,base_de_dados!$H:$H,$L$1,base_de_dados!$C:$C,$A942,base_de_dados!$M:$M,"&lt;=2014",base_de_dados!$O:$O,"&gt;=42004")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SUMIFS(base_de_dados!$T:$T,base_de_dados!$B:$B,$B943,base_de_dados!$G:$G,C$61,base_de_dados!$H:$H,$L$1,base_de_dados!$C:$C,$A943,base_de_dados!$M:$M,"&lt;=2014",base_de_dados!$O:$O,"&gt;=42004")</f>
        <v>0</v>
      </c>
      <c r="D943" s="5">
        <f>SUMIFS(base_de_dados!$T:$T,base_de_dados!$B:$B,$B943,base_de_dados!$G:$G,D$61,base_de_dados!$H:$H,$L$1,base_de_dados!$C:$C,$A943,base_de_dados!$M:$M,"&lt;=2014",base_de_dados!$O:$O,"&gt;=42004")</f>
        <v>0</v>
      </c>
      <c r="E943" s="5">
        <f>SUMIFS(base_de_dados!$T:$T,base_de_dados!$B:$B,$B943,base_de_dados!$G:$G,E$61,base_de_dados!$H:$H,$L$1,base_de_dados!$C:$C,$A943,base_de_dados!$M:$M,"&lt;=2014",base_de_dados!$O:$O,"&gt;=42004")</f>
        <v>0</v>
      </c>
      <c r="F943" s="5">
        <f>SUMIFS(base_de_dados!$T:$T,base_de_dados!$B:$B,$B943,base_de_dados!$G:$G,F$61,base_de_dados!$H:$H,$L$1,base_de_dados!$C:$C,$A943,base_de_dados!$M:$M,"&lt;=2014",base_de_dados!$O:$O,"&gt;=42004")</f>
        <v>0</v>
      </c>
      <c r="G943" s="5">
        <f>SUMIFS(base_de_dados!$T:$T,base_de_dados!$B:$B,$B943,base_de_dados!$G:$G,G$61,base_de_dados!$H:$H,$L$1,base_de_dados!$C:$C,$A943,base_de_dados!$M:$M,"&lt;=2014",base_de_dados!$O:$O,"&gt;=42004")</f>
        <v>0</v>
      </c>
      <c r="H943" s="5">
        <f>SUMIFS(base_de_dados!$T:$T,base_de_dados!$B:$B,$B943,base_de_dados!$G:$G,H$61,base_de_dados!$H:$H,$L$1,base_de_dados!$C:$C,$A943,base_de_dados!$M:$M,"&lt;=2014",base_de_dados!$O:$O,"&gt;=42004")</f>
        <v>0</v>
      </c>
      <c r="I943" s="5">
        <f>SUMIFS(base_de_dados!$T:$T,base_de_dados!$B:$B,$B943,base_de_dados!$G:$G,I$61,base_de_dados!$H:$H,$L$1,base_de_dados!$C:$C,$A943,base_de_dados!$M:$M,"&lt;=2014",base_de_dados!$O:$O,"&gt;=42004")</f>
        <v>0</v>
      </c>
      <c r="J943" s="5">
        <f>SUMIFS(base_de_dados!$T:$T,base_de_dados!$B:$B,$B943,base_de_dados!$G:$G,J$61,base_de_dados!$H:$H,$L$1,base_de_dados!$C:$C,$A943,base_de_dados!$M:$M,"&lt;=2014",base_de_dados!$O:$O,"&gt;=42004")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SUMIFS(base_de_dados!$T:$T,base_de_dados!$B:$B,$B944,base_de_dados!$G:$G,C$61,base_de_dados!$H:$H,$L$1,base_de_dados!$C:$C,$A944,base_de_dados!$M:$M,"&lt;=2014",base_de_dados!$O:$O,"&gt;=42004")</f>
        <v>0</v>
      </c>
      <c r="D944" s="5">
        <f>SUMIFS(base_de_dados!$T:$T,base_de_dados!$B:$B,$B944,base_de_dados!$G:$G,D$61,base_de_dados!$H:$H,$L$1,base_de_dados!$C:$C,$A944,base_de_dados!$M:$M,"&lt;=2014",base_de_dados!$O:$O,"&gt;=42004")</f>
        <v>0</v>
      </c>
      <c r="E944" s="5">
        <f>SUMIFS(base_de_dados!$T:$T,base_de_dados!$B:$B,$B944,base_de_dados!$G:$G,E$61,base_de_dados!$H:$H,$L$1,base_de_dados!$C:$C,$A944,base_de_dados!$M:$M,"&lt;=2014",base_de_dados!$O:$O,"&gt;=42004")</f>
        <v>0</v>
      </c>
      <c r="F944" s="5">
        <f>SUMIFS(base_de_dados!$T:$T,base_de_dados!$B:$B,$B944,base_de_dados!$G:$G,F$61,base_de_dados!$H:$H,$L$1,base_de_dados!$C:$C,$A944,base_de_dados!$M:$M,"&lt;=2014",base_de_dados!$O:$O,"&gt;=42004")</f>
        <v>0</v>
      </c>
      <c r="G944" s="5">
        <f>SUMIFS(base_de_dados!$T:$T,base_de_dados!$B:$B,$B944,base_de_dados!$G:$G,G$61,base_de_dados!$H:$H,$L$1,base_de_dados!$C:$C,$A944,base_de_dados!$M:$M,"&lt;=2014",base_de_dados!$O:$O,"&gt;=42004")</f>
        <v>0</v>
      </c>
      <c r="H944" s="5">
        <f>SUMIFS(base_de_dados!$T:$T,base_de_dados!$B:$B,$B944,base_de_dados!$G:$G,H$61,base_de_dados!$H:$H,$L$1,base_de_dados!$C:$C,$A944,base_de_dados!$M:$M,"&lt;=2014",base_de_dados!$O:$O,"&gt;=42004")</f>
        <v>0</v>
      </c>
      <c r="I944" s="5">
        <f>SUMIFS(base_de_dados!$T:$T,base_de_dados!$B:$B,$B944,base_de_dados!$G:$G,I$61,base_de_dados!$H:$H,$L$1,base_de_dados!$C:$C,$A944,base_de_dados!$M:$M,"&lt;=2014",base_de_dados!$O:$O,"&gt;=42004")</f>
        <v>0</v>
      </c>
      <c r="J944" s="5">
        <f>SUMIFS(base_de_dados!$T:$T,base_de_dados!$B:$B,$B944,base_de_dados!$G:$G,J$61,base_de_dados!$H:$H,$L$1,base_de_dados!$C:$C,$A944,base_de_dados!$M:$M,"&lt;=2014",base_de_dados!$O:$O,"&gt;=42004")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SUMIFS(base_de_dados!$T:$T,base_de_dados!$B:$B,$B945,base_de_dados!$G:$G,C$61,base_de_dados!$H:$H,$L$1,base_de_dados!$C:$C,$A945,base_de_dados!$M:$M,"&lt;=2014",base_de_dados!$O:$O,"&gt;=42004")</f>
        <v>0</v>
      </c>
      <c r="D945" s="5">
        <f>SUMIFS(base_de_dados!$T:$T,base_de_dados!$B:$B,$B945,base_de_dados!$G:$G,D$61,base_de_dados!$H:$H,$L$1,base_de_dados!$C:$C,$A945,base_de_dados!$M:$M,"&lt;=2014",base_de_dados!$O:$O,"&gt;=42004")</f>
        <v>0</v>
      </c>
      <c r="E945" s="5">
        <f>SUMIFS(base_de_dados!$T:$T,base_de_dados!$B:$B,$B945,base_de_dados!$G:$G,E$61,base_de_dados!$H:$H,$L$1,base_de_dados!$C:$C,$A945,base_de_dados!$M:$M,"&lt;=2014",base_de_dados!$O:$O,"&gt;=42004")</f>
        <v>0</v>
      </c>
      <c r="F945" s="5">
        <f>SUMIFS(base_de_dados!$T:$T,base_de_dados!$B:$B,$B945,base_de_dados!$G:$G,F$61,base_de_dados!$H:$H,$L$1,base_de_dados!$C:$C,$A945,base_de_dados!$M:$M,"&lt;=2014",base_de_dados!$O:$O,"&gt;=42004")</f>
        <v>0</v>
      </c>
      <c r="G945" s="5">
        <f>SUMIFS(base_de_dados!$T:$T,base_de_dados!$B:$B,$B945,base_de_dados!$G:$G,G$61,base_de_dados!$H:$H,$L$1,base_de_dados!$C:$C,$A945,base_de_dados!$M:$M,"&lt;=2014",base_de_dados!$O:$O,"&gt;=42004")</f>
        <v>0</v>
      </c>
      <c r="H945" s="5">
        <f>SUMIFS(base_de_dados!$T:$T,base_de_dados!$B:$B,$B945,base_de_dados!$G:$G,H$61,base_de_dados!$H:$H,$L$1,base_de_dados!$C:$C,$A945,base_de_dados!$M:$M,"&lt;=2014",base_de_dados!$O:$O,"&gt;=42004")</f>
        <v>0</v>
      </c>
      <c r="I945" s="5">
        <f>SUMIFS(base_de_dados!$T:$T,base_de_dados!$B:$B,$B945,base_de_dados!$G:$G,I$61,base_de_dados!$H:$H,$L$1,base_de_dados!$C:$C,$A945,base_de_dados!$M:$M,"&lt;=2014",base_de_dados!$O:$O,"&gt;=42004")</f>
        <v>0</v>
      </c>
      <c r="J945" s="5">
        <f>SUMIFS(base_de_dados!$T:$T,base_de_dados!$B:$B,$B945,base_de_dados!$G:$G,J$61,base_de_dados!$H:$H,$L$1,base_de_dados!$C:$C,$A945,base_de_dados!$M:$M,"&lt;=2014",base_de_dados!$O:$O,"&gt;=42004")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SUMIFS(base_de_dados!$T:$T,base_de_dados!$B:$B,$B946,base_de_dados!$G:$G,C$61,base_de_dados!$H:$H,$L$1,base_de_dados!$C:$C,$A946,base_de_dados!$M:$M,"&lt;=2014",base_de_dados!$O:$O,"&gt;=42004")</f>
        <v>0</v>
      </c>
      <c r="D946" s="5">
        <f>SUMIFS(base_de_dados!$T:$T,base_de_dados!$B:$B,$B946,base_de_dados!$G:$G,D$61,base_de_dados!$H:$H,$L$1,base_de_dados!$C:$C,$A946,base_de_dados!$M:$M,"&lt;=2014",base_de_dados!$O:$O,"&gt;=42004")</f>
        <v>0</v>
      </c>
      <c r="E946" s="5">
        <f>SUMIFS(base_de_dados!$T:$T,base_de_dados!$B:$B,$B946,base_de_dados!$G:$G,E$61,base_de_dados!$H:$H,$L$1,base_de_dados!$C:$C,$A946,base_de_dados!$M:$M,"&lt;=2014",base_de_dados!$O:$O,"&gt;=42004")</f>
        <v>0</v>
      </c>
      <c r="F946" s="5">
        <f>SUMIFS(base_de_dados!$T:$T,base_de_dados!$B:$B,$B946,base_de_dados!$G:$G,F$61,base_de_dados!$H:$H,$L$1,base_de_dados!$C:$C,$A946,base_de_dados!$M:$M,"&lt;=2014",base_de_dados!$O:$O,"&gt;=42004")</f>
        <v>0</v>
      </c>
      <c r="G946" s="5">
        <f>SUMIFS(base_de_dados!$T:$T,base_de_dados!$B:$B,$B946,base_de_dados!$G:$G,G$61,base_de_dados!$H:$H,$L$1,base_de_dados!$C:$C,$A946,base_de_dados!$M:$M,"&lt;=2014",base_de_dados!$O:$O,"&gt;=42004")</f>
        <v>0</v>
      </c>
      <c r="H946" s="5">
        <f>SUMIFS(base_de_dados!$T:$T,base_de_dados!$B:$B,$B946,base_de_dados!$G:$G,H$61,base_de_dados!$H:$H,$L$1,base_de_dados!$C:$C,$A946,base_de_dados!$M:$M,"&lt;=2014",base_de_dados!$O:$O,"&gt;=42004")</f>
        <v>0</v>
      </c>
      <c r="I946" s="5">
        <f>SUMIFS(base_de_dados!$T:$T,base_de_dados!$B:$B,$B946,base_de_dados!$G:$G,I$61,base_de_dados!$H:$H,$L$1,base_de_dados!$C:$C,$A946,base_de_dados!$M:$M,"&lt;=2014",base_de_dados!$O:$O,"&gt;=42004")</f>
        <v>0</v>
      </c>
      <c r="J946" s="5">
        <f>SUMIFS(base_de_dados!$T:$T,base_de_dados!$B:$B,$B946,base_de_dados!$G:$G,J$61,base_de_dados!$H:$H,$L$1,base_de_dados!$C:$C,$A946,base_de_dados!$M:$M,"&lt;=2014",base_de_dados!$O:$O,"&gt;=42004")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SUMIFS(base_de_dados!$T:$T,base_de_dados!$B:$B,$B947,base_de_dados!$G:$G,C$61,base_de_dados!$H:$H,$L$1,base_de_dados!$C:$C,$A947,base_de_dados!$M:$M,"&lt;=2014",base_de_dados!$O:$O,"&gt;=42004")</f>
        <v>0</v>
      </c>
      <c r="D947" s="5">
        <f>SUMIFS(base_de_dados!$T:$T,base_de_dados!$B:$B,$B947,base_de_dados!$G:$G,D$61,base_de_dados!$H:$H,$L$1,base_de_dados!$C:$C,$A947,base_de_dados!$M:$M,"&lt;=2014",base_de_dados!$O:$O,"&gt;=42004")</f>
        <v>0</v>
      </c>
      <c r="E947" s="5">
        <f>SUMIFS(base_de_dados!$T:$T,base_de_dados!$B:$B,$B947,base_de_dados!$G:$G,E$61,base_de_dados!$H:$H,$L$1,base_de_dados!$C:$C,$A947,base_de_dados!$M:$M,"&lt;=2014",base_de_dados!$O:$O,"&gt;=42004")</f>
        <v>0</v>
      </c>
      <c r="F947" s="5">
        <f>SUMIFS(base_de_dados!$T:$T,base_de_dados!$B:$B,$B947,base_de_dados!$G:$G,F$61,base_de_dados!$H:$H,$L$1,base_de_dados!$C:$C,$A947,base_de_dados!$M:$M,"&lt;=2014",base_de_dados!$O:$O,"&gt;=42004")</f>
        <v>0</v>
      </c>
      <c r="G947" s="5">
        <f>SUMIFS(base_de_dados!$T:$T,base_de_dados!$B:$B,$B947,base_de_dados!$G:$G,G$61,base_de_dados!$H:$H,$L$1,base_de_dados!$C:$C,$A947,base_de_dados!$M:$M,"&lt;=2014",base_de_dados!$O:$O,"&gt;=42004")</f>
        <v>0</v>
      </c>
      <c r="H947" s="5">
        <f>SUMIFS(base_de_dados!$T:$T,base_de_dados!$B:$B,$B947,base_de_dados!$G:$G,H$61,base_de_dados!$H:$H,$L$1,base_de_dados!$C:$C,$A947,base_de_dados!$M:$M,"&lt;=2014",base_de_dados!$O:$O,"&gt;=42004")</f>
        <v>0</v>
      </c>
      <c r="I947" s="5">
        <f>SUMIFS(base_de_dados!$T:$T,base_de_dados!$B:$B,$B947,base_de_dados!$G:$G,I$61,base_de_dados!$H:$H,$L$1,base_de_dados!$C:$C,$A947,base_de_dados!$M:$M,"&lt;=2014",base_de_dados!$O:$O,"&gt;=42004")</f>
        <v>0</v>
      </c>
      <c r="J947" s="5">
        <f>SUMIFS(base_de_dados!$T:$T,base_de_dados!$B:$B,$B947,base_de_dados!$G:$G,J$61,base_de_dados!$H:$H,$L$1,base_de_dados!$C:$C,$A947,base_de_dados!$M:$M,"&lt;=2014",base_de_dados!$O:$O,"&gt;=42004")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SUMIFS(base_de_dados!$T:$T,base_de_dados!$B:$B,$B948,base_de_dados!$G:$G,C$61,base_de_dados!$H:$H,$L$1,base_de_dados!$C:$C,$A948,base_de_dados!$M:$M,"&lt;=2014",base_de_dados!$O:$O,"&gt;=42004")</f>
        <v>0</v>
      </c>
      <c r="D948" s="5">
        <f>SUMIFS(base_de_dados!$T:$T,base_de_dados!$B:$B,$B948,base_de_dados!$G:$G,D$61,base_de_dados!$H:$H,$L$1,base_de_dados!$C:$C,$A948,base_de_dados!$M:$M,"&lt;=2014",base_de_dados!$O:$O,"&gt;=42004")</f>
        <v>0</v>
      </c>
      <c r="E948" s="5">
        <f>SUMIFS(base_de_dados!$T:$T,base_de_dados!$B:$B,$B948,base_de_dados!$G:$G,E$61,base_de_dados!$H:$H,$L$1,base_de_dados!$C:$C,$A948,base_de_dados!$M:$M,"&lt;=2014",base_de_dados!$O:$O,"&gt;=42004")</f>
        <v>0</v>
      </c>
      <c r="F948" s="5">
        <f>SUMIFS(base_de_dados!$T:$T,base_de_dados!$B:$B,$B948,base_de_dados!$G:$G,F$61,base_de_dados!$H:$H,$L$1,base_de_dados!$C:$C,$A948,base_de_dados!$M:$M,"&lt;=2014",base_de_dados!$O:$O,"&gt;=42004")</f>
        <v>0</v>
      </c>
      <c r="G948" s="5">
        <f>SUMIFS(base_de_dados!$T:$T,base_de_dados!$B:$B,$B948,base_de_dados!$G:$G,G$61,base_de_dados!$H:$H,$L$1,base_de_dados!$C:$C,$A948,base_de_dados!$M:$M,"&lt;=2014",base_de_dados!$O:$O,"&gt;=42004")</f>
        <v>0</v>
      </c>
      <c r="H948" s="5">
        <f>SUMIFS(base_de_dados!$T:$T,base_de_dados!$B:$B,$B948,base_de_dados!$G:$G,H$61,base_de_dados!$H:$H,$L$1,base_de_dados!$C:$C,$A948,base_de_dados!$M:$M,"&lt;=2014",base_de_dados!$O:$O,"&gt;=42004")</f>
        <v>0</v>
      </c>
      <c r="I948" s="5">
        <f>SUMIFS(base_de_dados!$T:$T,base_de_dados!$B:$B,$B948,base_de_dados!$G:$G,I$61,base_de_dados!$H:$H,$L$1,base_de_dados!$C:$C,$A948,base_de_dados!$M:$M,"&lt;=2014",base_de_dados!$O:$O,"&gt;=42004")</f>
        <v>0</v>
      </c>
      <c r="J948" s="5">
        <f>SUMIFS(base_de_dados!$T:$T,base_de_dados!$B:$B,$B948,base_de_dados!$G:$G,J$61,base_de_dados!$H:$H,$L$1,base_de_dados!$C:$C,$A948,base_de_dados!$M:$M,"&lt;=2014",base_de_dados!$O:$O,"&gt;=42004")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SUMIFS(base_de_dados!$T:$T,base_de_dados!$B:$B,$B949,base_de_dados!$G:$G,C$61,base_de_dados!$H:$H,$L$1,base_de_dados!$C:$C,$A949,base_de_dados!$M:$M,"&lt;=2014",base_de_dados!$O:$O,"&gt;=42004")</f>
        <v>0</v>
      </c>
      <c r="D949" s="5">
        <f>SUMIFS(base_de_dados!$T:$T,base_de_dados!$B:$B,$B949,base_de_dados!$G:$G,D$61,base_de_dados!$H:$H,$L$1,base_de_dados!$C:$C,$A949,base_de_dados!$M:$M,"&lt;=2014",base_de_dados!$O:$O,"&gt;=42004")</f>
        <v>0</v>
      </c>
      <c r="E949" s="5">
        <f>SUMIFS(base_de_dados!$T:$T,base_de_dados!$B:$B,$B949,base_de_dados!$G:$G,E$61,base_de_dados!$H:$H,$L$1,base_de_dados!$C:$C,$A949,base_de_dados!$M:$M,"&lt;=2014",base_de_dados!$O:$O,"&gt;=42004")</f>
        <v>0</v>
      </c>
      <c r="F949" s="5">
        <f>SUMIFS(base_de_dados!$T:$T,base_de_dados!$B:$B,$B949,base_de_dados!$G:$G,F$61,base_de_dados!$H:$H,$L$1,base_de_dados!$C:$C,$A949,base_de_dados!$M:$M,"&lt;=2014",base_de_dados!$O:$O,"&gt;=42004")</f>
        <v>0</v>
      </c>
      <c r="G949" s="5">
        <f>SUMIFS(base_de_dados!$T:$T,base_de_dados!$B:$B,$B949,base_de_dados!$G:$G,G$61,base_de_dados!$H:$H,$L$1,base_de_dados!$C:$C,$A949,base_de_dados!$M:$M,"&lt;=2014",base_de_dados!$O:$O,"&gt;=42004")</f>
        <v>0</v>
      </c>
      <c r="H949" s="5">
        <f>SUMIFS(base_de_dados!$T:$T,base_de_dados!$B:$B,$B949,base_de_dados!$G:$G,H$61,base_de_dados!$H:$H,$L$1,base_de_dados!$C:$C,$A949,base_de_dados!$M:$M,"&lt;=2014",base_de_dados!$O:$O,"&gt;=42004")</f>
        <v>0</v>
      </c>
      <c r="I949" s="5">
        <f>SUMIFS(base_de_dados!$T:$T,base_de_dados!$B:$B,$B949,base_de_dados!$G:$G,I$61,base_de_dados!$H:$H,$L$1,base_de_dados!$C:$C,$A949,base_de_dados!$M:$M,"&lt;=2014",base_de_dados!$O:$O,"&gt;=42004")</f>
        <v>0</v>
      </c>
      <c r="J949" s="5">
        <f>SUMIFS(base_de_dados!$T:$T,base_de_dados!$B:$B,$B949,base_de_dados!$G:$G,J$61,base_de_dados!$H:$H,$L$1,base_de_dados!$C:$C,$A949,base_de_dados!$M:$M,"&lt;=2014",base_de_dados!$O:$O,"&gt;=42004")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SUMIFS(base_de_dados!$T:$T,base_de_dados!$B:$B,$B950,base_de_dados!$G:$G,C$61,base_de_dados!$H:$H,$L$1,base_de_dados!$C:$C,$A950,base_de_dados!$M:$M,"&lt;=2014",base_de_dados!$O:$O,"&gt;=42004")</f>
        <v>0</v>
      </c>
      <c r="D950" s="5">
        <f>SUMIFS(base_de_dados!$T:$T,base_de_dados!$B:$B,$B950,base_de_dados!$G:$G,D$61,base_de_dados!$H:$H,$L$1,base_de_dados!$C:$C,$A950,base_de_dados!$M:$M,"&lt;=2014",base_de_dados!$O:$O,"&gt;=42004")</f>
        <v>0</v>
      </c>
      <c r="E950" s="5">
        <f>SUMIFS(base_de_dados!$T:$T,base_de_dados!$B:$B,$B950,base_de_dados!$G:$G,E$61,base_de_dados!$H:$H,$L$1,base_de_dados!$C:$C,$A950,base_de_dados!$M:$M,"&lt;=2014",base_de_dados!$O:$O,"&gt;=42004")</f>
        <v>0</v>
      </c>
      <c r="F950" s="5">
        <f>SUMIFS(base_de_dados!$T:$T,base_de_dados!$B:$B,$B950,base_de_dados!$G:$G,F$61,base_de_dados!$H:$H,$L$1,base_de_dados!$C:$C,$A950,base_de_dados!$M:$M,"&lt;=2014",base_de_dados!$O:$O,"&gt;=42004")</f>
        <v>0</v>
      </c>
      <c r="G950" s="5">
        <f>SUMIFS(base_de_dados!$T:$T,base_de_dados!$B:$B,$B950,base_de_dados!$G:$G,G$61,base_de_dados!$H:$H,$L$1,base_de_dados!$C:$C,$A950,base_de_dados!$M:$M,"&lt;=2014",base_de_dados!$O:$O,"&gt;=42004")</f>
        <v>0</v>
      </c>
      <c r="H950" s="5">
        <f>SUMIFS(base_de_dados!$T:$T,base_de_dados!$B:$B,$B950,base_de_dados!$G:$G,H$61,base_de_dados!$H:$H,$L$1,base_de_dados!$C:$C,$A950,base_de_dados!$M:$M,"&lt;=2014",base_de_dados!$O:$O,"&gt;=42004")</f>
        <v>0</v>
      </c>
      <c r="I950" s="5">
        <f>SUMIFS(base_de_dados!$T:$T,base_de_dados!$B:$B,$B950,base_de_dados!$G:$G,I$61,base_de_dados!$H:$H,$L$1,base_de_dados!$C:$C,$A950,base_de_dados!$M:$M,"&lt;=2014",base_de_dados!$O:$O,"&gt;=42004")</f>
        <v>0</v>
      </c>
      <c r="J950" s="5">
        <f>SUMIFS(base_de_dados!$T:$T,base_de_dados!$B:$B,$B950,base_de_dados!$G:$G,J$61,base_de_dados!$H:$H,$L$1,base_de_dados!$C:$C,$A950,base_de_dados!$M:$M,"&lt;=2014",base_de_dados!$O:$O,"&gt;=42004")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17" priority="1" operator="equal">
      <formula>TRUE</formula>
    </cfRule>
    <cfRule type="cellIs" dxfId="16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951"/>
  <sheetViews>
    <sheetView topLeftCell="A10" workbookViewId="0">
      <selection activeCell="M61" sqref="M61"/>
    </sheetView>
  </sheetViews>
  <sheetFormatPr defaultRowHeight="15" x14ac:dyDescent="0.25"/>
  <cols>
    <col min="1" max="1" width="19.1406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x14ac:dyDescent="0.25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17" t="s">
        <v>67</v>
      </c>
      <c r="N1" s="2"/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SUMIFS(base_de_dados!$T:$T,base_de_dados!$C:$C,Info!$B2,base_de_dados!$H:$H,Info!$L$1,base_de_dados!$G:$G,Info!C$1,base_de_dados!$M:$M,"&lt;=2013",base_de_dados!$O:$O,"&gt;=41639")</f>
        <v>1.3202777777777779E-2</v>
      </c>
      <c r="D2" s="49">
        <f>SUMIFS(base_de_dados!$T:$T,base_de_dados!$C:$C,Info!$B2,base_de_dados!$H:$H,Info!$L$1,base_de_dados!$G:$G,Info!D$1,base_de_dados!$M:$M,"&lt;=2013",base_de_dados!$O:$O,"&gt;=41639")</f>
        <v>0</v>
      </c>
      <c r="E2" s="49">
        <f>SUMIFS(base_de_dados!$T:$T,base_de_dados!$C:$C,Info!$B2,base_de_dados!$H:$H,Info!$L$1,base_de_dados!$G:$G,Info!E$1,base_de_dados!$M:$M,"&lt;=2013",base_de_dados!$O:$O,"&gt;=41639")</f>
        <v>0</v>
      </c>
      <c r="F2" s="49">
        <f>SUMIFS(base_de_dados!$T:$T,base_de_dados!$C:$C,Info!$B2,base_de_dados!$H:$H,Info!$L$1,base_de_dados!$G:$G,Info!F$1,base_de_dados!$M:$M,"&lt;=2013",base_de_dados!$O:$O,"&gt;=41639")</f>
        <v>0</v>
      </c>
      <c r="G2" s="49">
        <f>SUMIFS(base_de_dados!$T:$T,base_de_dados!$C:$C,Info!$B2,base_de_dados!$H:$H,Info!$L$1,base_de_dados!$G:$G,Info!G$1,base_de_dados!$M:$M,"&lt;=2013",base_de_dados!$O:$O,"&gt;=41639")</f>
        <v>0</v>
      </c>
      <c r="H2" s="49">
        <f>SUMIFS(base_de_dados!$T:$T,base_de_dados!$C:$C,Info!$B2,base_de_dados!$H:$H,Info!$L$1,base_de_dados!$G:$G,Info!H$1,base_de_dados!$M:$M,"&lt;=2013",base_de_dados!$O:$O,"&gt;=41639")</f>
        <v>0</v>
      </c>
      <c r="I2" s="49">
        <f>SUMIFS(base_de_dados!$T:$T,base_de_dados!$C:$C,Info!$B2,base_de_dados!$H:$H,Info!$L$1,base_de_dados!$G:$G,Info!I$1,base_de_dados!$M:$M,"&lt;=2013",base_de_dados!$O:$O,"&gt;=41639")</f>
        <v>0</v>
      </c>
      <c r="J2" s="49">
        <f>SUMIFS(base_de_dados!$T:$T,base_de_dados!$C:$C,Info!$B2,base_de_dados!$H:$H,Info!$L$1,base_de_dados!$G:$G,Info!J$1,base_de_dados!$M:$M,"&lt;=2013",base_de_dados!$O:$O,"&gt;=41639")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SUMIFS(base_de_dados!$T:$T,base_de_dados!$C:$C,Info!$B3,base_de_dados!$H:$H,Info!$L$1,base_de_dados!$G:$G,Info!C$1,base_de_dados!$M:$M,"&lt;=2013",base_de_dados!$O:$O,"&gt;=41639")</f>
        <v>3.9144698888888887</v>
      </c>
      <c r="D3" s="49">
        <f>SUMIFS(base_de_dados!$T:$T,base_de_dados!$C:$C,Info!$B3,base_de_dados!$H:$H,Info!$L$1,base_de_dados!$G:$G,Info!D$1,base_de_dados!$M:$M,"&lt;=2013",base_de_dados!$O:$O,"&gt;=41639")</f>
        <v>2.7212725462962961</v>
      </c>
      <c r="E3" s="49">
        <f>SUMIFS(base_de_dados!$T:$T,base_de_dados!$C:$C,Info!$B3,base_de_dados!$H:$H,Info!$L$1,base_de_dados!$G:$G,Info!E$1,base_de_dados!$M:$M,"&lt;=2013",base_de_dados!$O:$O,"&gt;=41639")</f>
        <v>0.20131636225266356</v>
      </c>
      <c r="F3" s="49">
        <f>SUMIFS(base_de_dados!$T:$T,base_de_dados!$C:$C,Info!$B3,base_de_dados!$H:$H,Info!$L$1,base_de_dados!$G:$G,Info!F$1,base_de_dados!$M:$M,"&lt;=2013",base_de_dados!$O:$O,"&gt;=41639")</f>
        <v>0.71849779299847794</v>
      </c>
      <c r="G3" s="49">
        <f>SUMIFS(base_de_dados!$T:$T,base_de_dados!$C:$C,Info!$B3,base_de_dados!$H:$H,Info!$L$1,base_de_dados!$G:$G,Info!G$1,base_de_dados!$M:$M,"&lt;=2013",base_de_dados!$O:$O,"&gt;=41639")</f>
        <v>0</v>
      </c>
      <c r="H3" s="49">
        <f>SUMIFS(base_de_dados!$T:$T,base_de_dados!$C:$C,Info!$B3,base_de_dados!$H:$H,Info!$L$1,base_de_dados!$G:$G,Info!H$1,base_de_dados!$M:$M,"&lt;=2013",base_de_dados!$O:$O,"&gt;=41639")</f>
        <v>5.2083333333333337E-5</v>
      </c>
      <c r="I3" s="49">
        <f>SUMIFS(base_de_dados!$T:$T,base_de_dados!$C:$C,Info!$B3,base_de_dados!$H:$H,Info!$L$1,base_de_dados!$G:$G,Info!I$1,base_de_dados!$M:$M,"&lt;=2013",base_de_dados!$O:$O,"&gt;=41639")</f>
        <v>6.7030029173008624E-3</v>
      </c>
      <c r="J3" s="49">
        <f>SUMIFS(base_de_dados!$T:$T,base_de_dados!$C:$C,Info!$B3,base_de_dados!$H:$H,Info!$L$1,base_de_dados!$G:$G,Info!J$1,base_de_dados!$M:$M,"&lt;=2013",base_de_dados!$O:$O,"&gt;=41639")</f>
        <v>0.1388888888888889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SUMIFS(base_de_dados!$T:$T,base_de_dados!$C:$C,Info!$B4,base_de_dados!$H:$H,Info!$L$1,base_de_dados!$G:$G,Info!C$1,base_de_dados!$M:$M,"&lt;=2013",base_de_dados!$O:$O,"&gt;=41639")</f>
        <v>0</v>
      </c>
      <c r="D4" s="49">
        <f>SUMIFS(base_de_dados!$T:$T,base_de_dados!$C:$C,Info!$B4,base_de_dados!$H:$H,Info!$L$1,base_de_dados!$G:$G,Info!D$1,base_de_dados!$M:$M,"&lt;=2013",base_de_dados!$O:$O,"&gt;=41639")</f>
        <v>0</v>
      </c>
      <c r="E4" s="49">
        <f>SUMIFS(base_de_dados!$T:$T,base_de_dados!$C:$C,Info!$B4,base_de_dados!$H:$H,Info!$L$1,base_de_dados!$G:$G,Info!E$1,base_de_dados!$M:$M,"&lt;=2013",base_de_dados!$O:$O,"&gt;=41639")</f>
        <v>0</v>
      </c>
      <c r="F4" s="49">
        <f>SUMIFS(base_de_dados!$T:$T,base_de_dados!$C:$C,Info!$B4,base_de_dados!$H:$H,Info!$L$1,base_de_dados!$G:$G,Info!F$1,base_de_dados!$M:$M,"&lt;=2013",base_de_dados!$O:$O,"&gt;=41639")</f>
        <v>0</v>
      </c>
      <c r="G4" s="49">
        <f>SUMIFS(base_de_dados!$T:$T,base_de_dados!$C:$C,Info!$B4,base_de_dados!$H:$H,Info!$L$1,base_de_dados!$G:$G,Info!G$1,base_de_dados!$M:$M,"&lt;=2013",base_de_dados!$O:$O,"&gt;=41639")</f>
        <v>0</v>
      </c>
      <c r="H4" s="49">
        <f>SUMIFS(base_de_dados!$T:$T,base_de_dados!$C:$C,Info!$B4,base_de_dados!$H:$H,Info!$L$1,base_de_dados!$G:$G,Info!H$1,base_de_dados!$M:$M,"&lt;=2013",base_de_dados!$O:$O,"&gt;=41639")</f>
        <v>0</v>
      </c>
      <c r="I4" s="49">
        <f>SUMIFS(base_de_dados!$T:$T,base_de_dados!$C:$C,Info!$B4,base_de_dados!$H:$H,Info!$L$1,base_de_dados!$G:$G,Info!I$1,base_de_dados!$M:$M,"&lt;=2013",base_de_dados!$O:$O,"&gt;=41639")</f>
        <v>0</v>
      </c>
      <c r="J4" s="49">
        <f>SUMIFS(base_de_dados!$T:$T,base_de_dados!$C:$C,Info!$B4,base_de_dados!$H:$H,Info!$L$1,base_de_dados!$G:$G,Info!J$1,base_de_dados!$M:$M,"&lt;=2013",base_de_dados!$O:$O,"&gt;=41639")</f>
        <v>0</v>
      </c>
      <c r="L4" s="72">
        <v>41639</v>
      </c>
      <c r="M4" s="69">
        <f>DATEVALUE("31/12/2013")</f>
        <v>41639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SUMIFS(base_de_dados!$T:$T,base_de_dados!$C:$C,Info!$B5,base_de_dados!$H:$H,Info!$L$1,base_de_dados!$G:$G,Info!C$1,base_de_dados!$M:$M,"&lt;=2013",base_de_dados!$O:$O,"&gt;=41639")</f>
        <v>3.1292361111111116</v>
      </c>
      <c r="D5" s="49">
        <f>SUMIFS(base_de_dados!$T:$T,base_de_dados!$C:$C,Info!$B5,base_de_dados!$H:$H,Info!$L$1,base_de_dados!$G:$G,Info!D$1,base_de_dados!$M:$M,"&lt;=2013",base_de_dados!$O:$O,"&gt;=41639")</f>
        <v>2.3163590816844239</v>
      </c>
      <c r="E5" s="49">
        <f>SUMIFS(base_de_dados!$T:$T,base_de_dados!$C:$C,Info!$B5,base_de_dados!$H:$H,Info!$L$1,base_de_dados!$G:$G,Info!E$1,base_de_dados!$M:$M,"&lt;=2013",base_de_dados!$O:$O,"&gt;=41639")</f>
        <v>2.2110088787417558E-2</v>
      </c>
      <c r="F5" s="49">
        <f>SUMIFS(base_de_dados!$T:$T,base_de_dados!$C:$C,Info!$B5,base_de_dados!$H:$H,Info!$L$1,base_de_dados!$G:$G,Info!F$1,base_de_dados!$M:$M,"&lt;=2013",base_de_dados!$O:$O,"&gt;=41639")</f>
        <v>0.70973474759005584</v>
      </c>
      <c r="G5" s="49">
        <f>SUMIFS(base_de_dados!$T:$T,base_de_dados!$C:$C,Info!$B5,base_de_dados!$H:$H,Info!$L$1,base_de_dados!$G:$G,Info!G$1,base_de_dados!$M:$M,"&lt;=2013",base_de_dados!$O:$O,"&gt;=41639")</f>
        <v>0</v>
      </c>
      <c r="H5" s="49">
        <f>SUMIFS(base_de_dados!$T:$T,base_de_dados!$C:$C,Info!$B5,base_de_dados!$H:$H,Info!$L$1,base_de_dados!$G:$G,Info!H$1,base_de_dados!$M:$M,"&lt;=2013",base_de_dados!$O:$O,"&gt;=41639")</f>
        <v>0</v>
      </c>
      <c r="I5" s="49">
        <f>SUMIFS(base_de_dados!$T:$T,base_de_dados!$C:$C,Info!$B5,base_de_dados!$H:$H,Info!$L$1,base_de_dados!$G:$G,Info!I$1,base_de_dados!$M:$M,"&lt;=2013",base_de_dados!$O:$O,"&gt;=41639")</f>
        <v>0.14811788432267883</v>
      </c>
      <c r="J5" s="49">
        <f>SUMIFS(base_de_dados!$T:$T,base_de_dados!$C:$C,Info!$B5,base_de_dados!$H:$H,Info!$L$1,base_de_dados!$G:$G,Info!J$1,base_de_dados!$M:$M,"&lt;=2013",base_de_dados!$O:$O,"&gt;=41639")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SUMIFS(base_de_dados!$T:$T,base_de_dados!$C:$C,Info!$B6,base_de_dados!$H:$H,Info!$L$1,base_de_dados!$G:$G,Info!C$1,base_de_dados!$M:$M,"&lt;=2013",base_de_dados!$O:$O,"&gt;=41639")</f>
        <v>0</v>
      </c>
      <c r="D6" s="49">
        <f>SUMIFS(base_de_dados!$T:$T,base_de_dados!$C:$C,Info!$B6,base_de_dados!$H:$H,Info!$L$1,base_de_dados!$G:$G,Info!D$1,base_de_dados!$M:$M,"&lt;=2013",base_de_dados!$O:$O,"&gt;=41639")</f>
        <v>0</v>
      </c>
      <c r="E6" s="49">
        <f>SUMIFS(base_de_dados!$T:$T,base_de_dados!$C:$C,Info!$B6,base_de_dados!$H:$H,Info!$L$1,base_de_dados!$G:$G,Info!E$1,base_de_dados!$M:$M,"&lt;=2013",base_de_dados!$O:$O,"&gt;=41639")</f>
        <v>0</v>
      </c>
      <c r="F6" s="49">
        <f>SUMIFS(base_de_dados!$T:$T,base_de_dados!$C:$C,Info!$B6,base_de_dados!$H:$H,Info!$L$1,base_de_dados!$G:$G,Info!F$1,base_de_dados!$M:$M,"&lt;=2013",base_de_dados!$O:$O,"&gt;=41639")</f>
        <v>0</v>
      </c>
      <c r="G6" s="49">
        <f>SUMIFS(base_de_dados!$T:$T,base_de_dados!$C:$C,Info!$B6,base_de_dados!$H:$H,Info!$L$1,base_de_dados!$G:$G,Info!G$1,base_de_dados!$M:$M,"&lt;=2013",base_de_dados!$O:$O,"&gt;=41639")</f>
        <v>0</v>
      </c>
      <c r="H6" s="49">
        <f>SUMIFS(base_de_dados!$T:$T,base_de_dados!$C:$C,Info!$B6,base_de_dados!$H:$H,Info!$L$1,base_de_dados!$G:$G,Info!H$1,base_de_dados!$M:$M,"&lt;=2013",base_de_dados!$O:$O,"&gt;=41639")</f>
        <v>0</v>
      </c>
      <c r="I6" s="49">
        <f>SUMIFS(base_de_dados!$T:$T,base_de_dados!$C:$C,Info!$B6,base_de_dados!$H:$H,Info!$L$1,base_de_dados!$G:$G,Info!I$1,base_de_dados!$M:$M,"&lt;=2013",base_de_dados!$O:$O,"&gt;=41639")</f>
        <v>0</v>
      </c>
      <c r="J6" s="49">
        <f>SUMIFS(base_de_dados!$T:$T,base_de_dados!$C:$C,Info!$B6,base_de_dados!$H:$H,Info!$L$1,base_de_dados!$G:$G,Info!J$1,base_de_dados!$M:$M,"&lt;=2013",base_de_dados!$O:$O,"&gt;=41639")</f>
        <v>0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SUMIFS(base_de_dados!$T:$T,base_de_dados!$C:$C,Info!$B7,base_de_dados!$H:$H,Info!$L$1,base_de_dados!$G:$G,Info!C$1,base_de_dados!$M:$M,"&lt;=2013",base_de_dados!$O:$O,"&gt;=41639")</f>
        <v>0</v>
      </c>
      <c r="D7" s="49">
        <f>SUMIFS(base_de_dados!$T:$T,base_de_dados!$C:$C,Info!$B7,base_de_dados!$H:$H,Info!$L$1,base_de_dados!$G:$G,Info!D$1,base_de_dados!$M:$M,"&lt;=2013",base_de_dados!$O:$O,"&gt;=41639")</f>
        <v>0</v>
      </c>
      <c r="E7" s="49">
        <f>SUMIFS(base_de_dados!$T:$T,base_de_dados!$C:$C,Info!$B7,base_de_dados!$H:$H,Info!$L$1,base_de_dados!$G:$G,Info!E$1,base_de_dados!$M:$M,"&lt;=2013",base_de_dados!$O:$O,"&gt;=41639")</f>
        <v>0</v>
      </c>
      <c r="F7" s="49">
        <f>SUMIFS(base_de_dados!$T:$T,base_de_dados!$C:$C,Info!$B7,base_de_dados!$H:$H,Info!$L$1,base_de_dados!$G:$G,Info!F$1,base_de_dados!$M:$M,"&lt;=2013",base_de_dados!$O:$O,"&gt;=41639")</f>
        <v>0</v>
      </c>
      <c r="G7" s="49">
        <f>SUMIFS(base_de_dados!$T:$T,base_de_dados!$C:$C,Info!$B7,base_de_dados!$H:$H,Info!$L$1,base_de_dados!$G:$G,Info!G$1,base_de_dados!$M:$M,"&lt;=2013",base_de_dados!$O:$O,"&gt;=41639")</f>
        <v>0</v>
      </c>
      <c r="H7" s="49">
        <f>SUMIFS(base_de_dados!$T:$T,base_de_dados!$C:$C,Info!$B7,base_de_dados!$H:$H,Info!$L$1,base_de_dados!$G:$G,Info!H$1,base_de_dados!$M:$M,"&lt;=2013",base_de_dados!$O:$O,"&gt;=41639")</f>
        <v>0</v>
      </c>
      <c r="I7" s="49">
        <f>SUMIFS(base_de_dados!$T:$T,base_de_dados!$C:$C,Info!$B7,base_de_dados!$H:$H,Info!$L$1,base_de_dados!$G:$G,Info!I$1,base_de_dados!$M:$M,"&lt;=2013",base_de_dados!$O:$O,"&gt;=41639")</f>
        <v>0</v>
      </c>
      <c r="J7" s="49">
        <f>SUMIFS(base_de_dados!$T:$T,base_de_dados!$C:$C,Info!$B7,base_de_dados!$H:$H,Info!$L$1,base_de_dados!$G:$G,Info!J$1,base_de_dados!$M:$M,"&lt;=2013",base_de_dados!$O:$O,"&gt;=41639")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SUMIFS(base_de_dados!$T:$T,base_de_dados!$C:$C,Info!$B8,base_de_dados!$H:$H,Info!$L$1,base_de_dados!$G:$G,Info!C$1,base_de_dados!$M:$M,"&lt;=2013",base_de_dados!$O:$O,"&gt;=41639")</f>
        <v>0</v>
      </c>
      <c r="D8" s="49">
        <f>SUMIFS(base_de_dados!$T:$T,base_de_dados!$C:$C,Info!$B8,base_de_dados!$H:$H,Info!$L$1,base_de_dados!$G:$G,Info!D$1,base_de_dados!$M:$M,"&lt;=2013",base_de_dados!$O:$O,"&gt;=41639")</f>
        <v>0</v>
      </c>
      <c r="E8" s="49">
        <f>SUMIFS(base_de_dados!$T:$T,base_de_dados!$C:$C,Info!$B8,base_de_dados!$H:$H,Info!$L$1,base_de_dados!$G:$G,Info!E$1,base_de_dados!$M:$M,"&lt;=2013",base_de_dados!$O:$O,"&gt;=41639")</f>
        <v>0</v>
      </c>
      <c r="F8" s="49">
        <f>SUMIFS(base_de_dados!$T:$T,base_de_dados!$C:$C,Info!$B8,base_de_dados!$H:$H,Info!$L$1,base_de_dados!$G:$G,Info!F$1,base_de_dados!$M:$M,"&lt;=2013",base_de_dados!$O:$O,"&gt;=41639")</f>
        <v>0</v>
      </c>
      <c r="G8" s="49">
        <f>SUMIFS(base_de_dados!$T:$T,base_de_dados!$C:$C,Info!$B8,base_de_dados!$H:$H,Info!$L$1,base_de_dados!$G:$G,Info!G$1,base_de_dados!$M:$M,"&lt;=2013",base_de_dados!$O:$O,"&gt;=41639")</f>
        <v>0</v>
      </c>
      <c r="H8" s="49">
        <f>SUMIFS(base_de_dados!$T:$T,base_de_dados!$C:$C,Info!$B8,base_de_dados!$H:$H,Info!$L$1,base_de_dados!$G:$G,Info!H$1,base_de_dados!$M:$M,"&lt;=2013",base_de_dados!$O:$O,"&gt;=41639")</f>
        <v>0</v>
      </c>
      <c r="I8" s="49">
        <f>SUMIFS(base_de_dados!$T:$T,base_de_dados!$C:$C,Info!$B8,base_de_dados!$H:$H,Info!$L$1,base_de_dados!$G:$G,Info!I$1,base_de_dados!$M:$M,"&lt;=2013",base_de_dados!$O:$O,"&gt;=41639")</f>
        <v>0</v>
      </c>
      <c r="J8" s="49">
        <f>SUMIFS(base_de_dados!$T:$T,base_de_dados!$C:$C,Info!$B8,base_de_dados!$H:$H,Info!$L$1,base_de_dados!$G:$G,Info!J$1,base_de_dados!$M:$M,"&lt;=2013",base_de_dados!$O:$O,"&gt;=41639")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SUMIFS(base_de_dados!$T:$T,base_de_dados!$C:$C,Info!$B9,base_de_dados!$H:$H,Info!$L$1,base_de_dados!$G:$G,Info!C$1,base_de_dados!$M:$M,"&lt;=2013",base_de_dados!$O:$O,"&gt;=41639")</f>
        <v>1.4762009132420091</v>
      </c>
      <c r="D9" s="49">
        <f>SUMIFS(base_de_dados!$T:$T,base_de_dados!$C:$C,Info!$B9,base_de_dados!$H:$H,Info!$L$1,base_de_dados!$G:$G,Info!D$1,base_de_dados!$M:$M,"&lt;=2013",base_de_dados!$O:$O,"&gt;=41639")</f>
        <v>1.3562671232876711</v>
      </c>
      <c r="E9" s="49">
        <f>SUMIFS(base_de_dados!$T:$T,base_de_dados!$C:$C,Info!$B9,base_de_dados!$H:$H,Info!$L$1,base_de_dados!$G:$G,Info!E$1,base_de_dados!$M:$M,"&lt;=2013",base_de_dados!$O:$O,"&gt;=41639")</f>
        <v>4.5433744292237441E-2</v>
      </c>
      <c r="F9" s="49">
        <f>SUMIFS(base_de_dados!$T:$T,base_de_dados!$C:$C,Info!$B9,base_de_dados!$H:$H,Info!$L$1,base_de_dados!$G:$G,Info!F$1,base_de_dados!$M:$M,"&lt;=2013",base_de_dados!$O:$O,"&gt;=41639")</f>
        <v>1.2285160403982747</v>
      </c>
      <c r="G9" s="49">
        <f>SUMIFS(base_de_dados!$T:$T,base_de_dados!$C:$C,Info!$B9,base_de_dados!$H:$H,Info!$L$1,base_de_dados!$G:$G,Info!G$1,base_de_dados!$M:$M,"&lt;=2013",base_de_dados!$O:$O,"&gt;=41639")</f>
        <v>0</v>
      </c>
      <c r="H9" s="49">
        <f>SUMIFS(base_de_dados!$T:$T,base_de_dados!$C:$C,Info!$B9,base_de_dados!$H:$H,Info!$L$1,base_de_dados!$G:$G,Info!H$1,base_de_dados!$M:$M,"&lt;=2013",base_de_dados!$O:$O,"&gt;=41639")</f>
        <v>0</v>
      </c>
      <c r="I9" s="49">
        <f>SUMIFS(base_de_dados!$T:$T,base_de_dados!$C:$C,Info!$B9,base_de_dados!$H:$H,Info!$L$1,base_de_dados!$G:$G,Info!I$1,base_de_dados!$M:$M,"&lt;=2013",base_de_dados!$O:$O,"&gt;=41639")</f>
        <v>4.8111111111111115E-3</v>
      </c>
      <c r="J9" s="49">
        <f>SUMIFS(base_de_dados!$T:$T,base_de_dados!$C:$C,Info!$B9,base_de_dados!$H:$H,Info!$L$1,base_de_dados!$G:$G,Info!J$1,base_de_dados!$M:$M,"&lt;=2013",base_de_dados!$O:$O,"&gt;=41639")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SUMIFS(base_de_dados!$T:$T,base_de_dados!$C:$C,Info!$B10,base_de_dados!$H:$H,Info!$L$1,base_de_dados!$G:$G,Info!C$1,base_de_dados!$M:$M,"&lt;=2013",base_de_dados!$O:$O,"&gt;=41639")</f>
        <v>0.97881296296296294</v>
      </c>
      <c r="D10" s="49">
        <f>SUMIFS(base_de_dados!$T:$T,base_de_dados!$C:$C,Info!$B10,base_de_dados!$H:$H,Info!$L$1,base_de_dados!$G:$G,Info!D$1,base_de_dados!$M:$M,"&lt;=2013",base_de_dados!$O:$O,"&gt;=41639")</f>
        <v>4.6074647831050228</v>
      </c>
      <c r="E10" s="49">
        <f>SUMIFS(base_de_dados!$T:$T,base_de_dados!$C:$C,Info!$B10,base_de_dados!$H:$H,Info!$L$1,base_de_dados!$G:$G,Info!E$1,base_de_dados!$M:$M,"&lt;=2013",base_de_dados!$O:$O,"&gt;=41639")</f>
        <v>0.32352880910705217</v>
      </c>
      <c r="F10" s="49">
        <f>SUMIFS(base_de_dados!$T:$T,base_de_dados!$C:$C,Info!$B10,base_de_dados!$H:$H,Info!$L$1,base_de_dados!$G:$G,Info!F$1,base_de_dados!$M:$M,"&lt;=2013",base_de_dados!$O:$O,"&gt;=41639")</f>
        <v>0.84554042364282089</v>
      </c>
      <c r="G10" s="49">
        <f>SUMIFS(base_de_dados!$T:$T,base_de_dados!$C:$C,Info!$B10,base_de_dados!$H:$H,Info!$L$1,base_de_dados!$G:$G,Info!G$1,base_de_dados!$M:$M,"&lt;=2013",base_de_dados!$O:$O,"&gt;=41639")</f>
        <v>2.5875190258751904E-4</v>
      </c>
      <c r="H10" s="49">
        <f>SUMIFS(base_de_dados!$T:$T,base_de_dados!$C:$C,Info!$B10,base_de_dados!$H:$H,Info!$L$1,base_de_dados!$G:$G,Info!H$1,base_de_dados!$M:$M,"&lt;=2013",base_de_dados!$O:$O,"&gt;=41639")</f>
        <v>0</v>
      </c>
      <c r="I10" s="49">
        <f>SUMIFS(base_de_dados!$T:$T,base_de_dados!$C:$C,Info!$B10,base_de_dados!$H:$H,Info!$L$1,base_de_dados!$G:$G,Info!I$1,base_de_dados!$M:$M,"&lt;=2013",base_de_dados!$O:$O,"&gt;=41639")</f>
        <v>0</v>
      </c>
      <c r="J10" s="49">
        <f>SUMIFS(base_de_dados!$T:$T,base_de_dados!$C:$C,Info!$B10,base_de_dados!$H:$H,Info!$L$1,base_de_dados!$G:$G,Info!J$1,base_de_dados!$M:$M,"&lt;=2013",base_de_dados!$O:$O,"&gt;=41639")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SUMIFS(base_de_dados!$T:$T,base_de_dados!$C:$C,Info!$B11,base_de_dados!$H:$H,Info!$L$1,base_de_dados!$G:$G,Info!C$1,base_de_dados!$M:$M,"&lt;=2013",base_de_dados!$O:$O,"&gt;=41639")</f>
        <v>0</v>
      </c>
      <c r="D11" s="49">
        <f>SUMIFS(base_de_dados!$T:$T,base_de_dados!$C:$C,Info!$B11,base_de_dados!$H:$H,Info!$L$1,base_de_dados!$G:$G,Info!D$1,base_de_dados!$M:$M,"&lt;=2013",base_de_dados!$O:$O,"&gt;=41639")</f>
        <v>0</v>
      </c>
      <c r="E11" s="49">
        <f>SUMIFS(base_de_dados!$T:$T,base_de_dados!$C:$C,Info!$B11,base_de_dados!$H:$H,Info!$L$1,base_de_dados!$G:$G,Info!E$1,base_de_dados!$M:$M,"&lt;=2013",base_de_dados!$O:$O,"&gt;=41639")</f>
        <v>0</v>
      </c>
      <c r="F11" s="49">
        <f>SUMIFS(base_de_dados!$T:$T,base_de_dados!$C:$C,Info!$B11,base_de_dados!$H:$H,Info!$L$1,base_de_dados!$G:$G,Info!F$1,base_de_dados!$M:$M,"&lt;=2013",base_de_dados!$O:$O,"&gt;=41639")</f>
        <v>0</v>
      </c>
      <c r="G11" s="49">
        <f>SUMIFS(base_de_dados!$T:$T,base_de_dados!$C:$C,Info!$B11,base_de_dados!$H:$H,Info!$L$1,base_de_dados!$G:$G,Info!G$1,base_de_dados!$M:$M,"&lt;=2013",base_de_dados!$O:$O,"&gt;=41639")</f>
        <v>0</v>
      </c>
      <c r="H11" s="49">
        <f>SUMIFS(base_de_dados!$T:$T,base_de_dados!$C:$C,Info!$B11,base_de_dados!$H:$H,Info!$L$1,base_de_dados!$G:$G,Info!H$1,base_de_dados!$M:$M,"&lt;=2013",base_de_dados!$O:$O,"&gt;=41639")</f>
        <v>0</v>
      </c>
      <c r="I11" s="49">
        <f>SUMIFS(base_de_dados!$T:$T,base_de_dados!$C:$C,Info!$B11,base_de_dados!$H:$H,Info!$L$1,base_de_dados!$G:$G,Info!I$1,base_de_dados!$M:$M,"&lt;=2013",base_de_dados!$O:$O,"&gt;=41639")</f>
        <v>0</v>
      </c>
      <c r="J11" s="49">
        <f>SUMIFS(base_de_dados!$T:$T,base_de_dados!$C:$C,Info!$B11,base_de_dados!$H:$H,Info!$L$1,base_de_dados!$G:$G,Info!J$1,base_de_dados!$M:$M,"&lt;=2013",base_de_dados!$O:$O,"&gt;=41639")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SUMIFS(base_de_dados!$T:$T,base_de_dados!$C:$C,Info!$B12,base_de_dados!$H:$H,Info!$L$1,base_de_dados!$G:$G,Info!C$1,base_de_dados!$M:$M,"&lt;=2013",base_de_dados!$O:$O,"&gt;=41639")</f>
        <v>0.37030277777777776</v>
      </c>
      <c r="D12" s="49">
        <f>SUMIFS(base_de_dados!$T:$T,base_de_dados!$C:$C,Info!$B12,base_de_dados!$H:$H,Info!$L$1,base_de_dados!$G:$G,Info!D$1,base_de_dados!$M:$M,"&lt;=2013",base_de_dados!$O:$O,"&gt;=41639")</f>
        <v>0</v>
      </c>
      <c r="E12" s="49">
        <f>SUMIFS(base_de_dados!$T:$T,base_de_dados!$C:$C,Info!$B12,base_de_dados!$H:$H,Info!$L$1,base_de_dados!$G:$G,Info!E$1,base_de_dados!$M:$M,"&lt;=2013",base_de_dados!$O:$O,"&gt;=41639")</f>
        <v>0.11519758904109588</v>
      </c>
      <c r="F12" s="49">
        <f>SUMIFS(base_de_dados!$T:$T,base_de_dados!$C:$C,Info!$B12,base_de_dados!$H:$H,Info!$L$1,base_de_dados!$G:$G,Info!F$1,base_de_dados!$M:$M,"&lt;=2013",base_de_dados!$O:$O,"&gt;=41639")</f>
        <v>9.9441907661085738E-2</v>
      </c>
      <c r="G12" s="49">
        <f>SUMIFS(base_de_dados!$T:$T,base_de_dados!$C:$C,Info!$B12,base_de_dados!$H:$H,Info!$L$1,base_de_dados!$G:$G,Info!G$1,base_de_dados!$M:$M,"&lt;=2013",base_de_dados!$O:$O,"&gt;=41639")</f>
        <v>0</v>
      </c>
      <c r="H12" s="49">
        <f>SUMIFS(base_de_dados!$T:$T,base_de_dados!$C:$C,Info!$B12,base_de_dados!$H:$H,Info!$L$1,base_de_dados!$G:$G,Info!H$1,base_de_dados!$M:$M,"&lt;=2013",base_de_dados!$O:$O,"&gt;=41639")</f>
        <v>0</v>
      </c>
      <c r="I12" s="49">
        <f>SUMIFS(base_de_dados!$T:$T,base_de_dados!$C:$C,Info!$B12,base_de_dados!$H:$H,Info!$L$1,base_de_dados!$G:$G,Info!I$1,base_de_dados!$M:$M,"&lt;=2013",base_de_dados!$O:$O,"&gt;=41639")</f>
        <v>0</v>
      </c>
      <c r="J12" s="49">
        <f>SUMIFS(base_de_dados!$T:$T,base_de_dados!$C:$C,Info!$B12,base_de_dados!$H:$H,Info!$L$1,base_de_dados!$G:$G,Info!J$1,base_de_dados!$M:$M,"&lt;=2013",base_de_dados!$O:$O,"&gt;=41639")</f>
        <v>0</v>
      </c>
      <c r="L12" s="65" t="s">
        <v>3409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SUMIFS(base_de_dados!$T:$T,base_de_dados!$C:$C,Info!$B13,base_de_dados!$H:$H,Info!$L$1,base_de_dados!$G:$G,Info!C$1,base_de_dados!$M:$M,"&lt;=2013",base_de_dados!$O:$O,"&gt;=41639")</f>
        <v>0.57600694444444445</v>
      </c>
      <c r="D13" s="49">
        <f>SUMIFS(base_de_dados!$T:$T,base_de_dados!$C:$C,Info!$B13,base_de_dados!$H:$H,Info!$L$1,base_de_dados!$G:$G,Info!D$1,base_de_dados!$M:$M,"&lt;=2013",base_de_dados!$O:$O,"&gt;=41639")</f>
        <v>0.68044140030441402</v>
      </c>
      <c r="E13" s="49">
        <f>SUMIFS(base_de_dados!$T:$T,base_de_dados!$C:$C,Info!$B13,base_de_dados!$H:$H,Info!$L$1,base_de_dados!$G:$G,Info!E$1,base_de_dados!$M:$M,"&lt;=2013",base_de_dados!$O:$O,"&gt;=41639")</f>
        <v>8.9299847792998471E-3</v>
      </c>
      <c r="F13" s="49">
        <f>SUMIFS(base_de_dados!$T:$T,base_de_dados!$C:$C,Info!$B13,base_de_dados!$H:$H,Info!$L$1,base_de_dados!$G:$G,Info!F$1,base_de_dados!$M:$M,"&lt;=2013",base_de_dados!$O:$O,"&gt;=41639")</f>
        <v>1.9058258212836128</v>
      </c>
      <c r="G13" s="49">
        <f>SUMIFS(base_de_dados!$T:$T,base_de_dados!$C:$C,Info!$B13,base_de_dados!$H:$H,Info!$L$1,base_de_dados!$G:$G,Info!G$1,base_de_dados!$M:$M,"&lt;=2013",base_de_dados!$O:$O,"&gt;=41639")</f>
        <v>0</v>
      </c>
      <c r="H13" s="49">
        <f>SUMIFS(base_de_dados!$T:$T,base_de_dados!$C:$C,Info!$B13,base_de_dados!$H:$H,Info!$L$1,base_de_dados!$G:$G,Info!H$1,base_de_dados!$M:$M,"&lt;=2013",base_de_dados!$O:$O,"&gt;=41639")</f>
        <v>0</v>
      </c>
      <c r="I13" s="49">
        <f>SUMIFS(base_de_dados!$T:$T,base_de_dados!$C:$C,Info!$B13,base_de_dados!$H:$H,Info!$L$1,base_de_dados!$G:$G,Info!I$1,base_de_dados!$M:$M,"&lt;=2013",base_de_dados!$O:$O,"&gt;=41639")</f>
        <v>0</v>
      </c>
      <c r="J13" s="49">
        <f>SUMIFS(base_de_dados!$T:$T,base_de_dados!$C:$C,Info!$B13,base_de_dados!$H:$H,Info!$L$1,base_de_dados!$G:$G,Info!J$1,base_de_dados!$M:$M,"&lt;=2013",base_de_dados!$O:$O,"&gt;=41639")</f>
        <v>0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SUMIFS(base_de_dados!$T:$T,base_de_dados!$C:$C,Info!$B14,base_de_dados!$H:$H,Info!$L$1,base_de_dados!$G:$G,Info!C$1,base_de_dados!$M:$M,"&lt;=2013",base_de_dados!$O:$O,"&gt;=41639")</f>
        <v>0</v>
      </c>
      <c r="D14" s="49">
        <f>SUMIFS(base_de_dados!$T:$T,base_de_dados!$C:$C,Info!$B14,base_de_dados!$H:$H,Info!$L$1,base_de_dados!$G:$G,Info!D$1,base_de_dados!$M:$M,"&lt;=2013",base_de_dados!$O:$O,"&gt;=41639")</f>
        <v>0</v>
      </c>
      <c r="E14" s="49">
        <f>SUMIFS(base_de_dados!$T:$T,base_de_dados!$C:$C,Info!$B14,base_de_dados!$H:$H,Info!$L$1,base_de_dados!$G:$G,Info!E$1,base_de_dados!$M:$M,"&lt;=2013",base_de_dados!$O:$O,"&gt;=41639")</f>
        <v>0</v>
      </c>
      <c r="F14" s="49">
        <f>SUMIFS(base_de_dados!$T:$T,base_de_dados!$C:$C,Info!$B14,base_de_dados!$H:$H,Info!$L$1,base_de_dados!$G:$G,Info!F$1,base_de_dados!$M:$M,"&lt;=2013",base_de_dados!$O:$O,"&gt;=41639")</f>
        <v>0</v>
      </c>
      <c r="G14" s="49">
        <f>SUMIFS(base_de_dados!$T:$T,base_de_dados!$C:$C,Info!$B14,base_de_dados!$H:$H,Info!$L$1,base_de_dados!$G:$G,Info!G$1,base_de_dados!$M:$M,"&lt;=2013",base_de_dados!$O:$O,"&gt;=41639")</f>
        <v>0</v>
      </c>
      <c r="H14" s="49">
        <f>SUMIFS(base_de_dados!$T:$T,base_de_dados!$C:$C,Info!$B14,base_de_dados!$H:$H,Info!$L$1,base_de_dados!$G:$G,Info!H$1,base_de_dados!$M:$M,"&lt;=2013",base_de_dados!$O:$O,"&gt;=41639")</f>
        <v>0</v>
      </c>
      <c r="I14" s="49">
        <f>SUMIFS(base_de_dados!$T:$T,base_de_dados!$C:$C,Info!$B14,base_de_dados!$H:$H,Info!$L$1,base_de_dados!$G:$G,Info!I$1,base_de_dados!$M:$M,"&lt;=2013",base_de_dados!$O:$O,"&gt;=41639")</f>
        <v>0</v>
      </c>
      <c r="J14" s="49">
        <f>SUMIFS(base_de_dados!$T:$T,base_de_dados!$C:$C,Info!$B14,base_de_dados!$H:$H,Info!$L$1,base_de_dados!$G:$G,Info!J$1,base_de_dados!$M:$M,"&lt;=2013",base_de_dados!$O:$O,"&gt;=41639")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SUMIFS(base_de_dados!$T:$T,base_de_dados!$C:$C,Info!$B15,base_de_dados!$H:$H,Info!$L$1,base_de_dados!$G:$G,Info!C$1,base_de_dados!$M:$M,"&lt;=2013",base_de_dados!$O:$O,"&gt;=41639")</f>
        <v>0.30596666666666666</v>
      </c>
      <c r="D15" s="49">
        <f>SUMIFS(base_de_dados!$T:$T,base_de_dados!$C:$C,Info!$B15,base_de_dados!$H:$H,Info!$L$1,base_de_dados!$G:$G,Info!D$1,base_de_dados!$M:$M,"&lt;=2013",base_de_dados!$O:$O,"&gt;=41639")</f>
        <v>0</v>
      </c>
      <c r="E15" s="49">
        <f>SUMIFS(base_de_dados!$T:$T,base_de_dados!$C:$C,Info!$B15,base_de_dados!$H:$H,Info!$L$1,base_de_dados!$G:$G,Info!E$1,base_de_dados!$M:$M,"&lt;=2013",base_de_dados!$O:$O,"&gt;=41639")</f>
        <v>3.0916240487062402E-2</v>
      </c>
      <c r="F15" s="49">
        <f>SUMIFS(base_de_dados!$T:$T,base_de_dados!$C:$C,Info!$B15,base_de_dados!$H:$H,Info!$L$1,base_de_dados!$G:$G,Info!F$1,base_de_dados!$M:$M,"&lt;=2013",base_de_dados!$O:$O,"&gt;=41639")</f>
        <v>0.9773619082952818</v>
      </c>
      <c r="G15" s="49">
        <f>SUMIFS(base_de_dados!$T:$T,base_de_dados!$C:$C,Info!$B15,base_de_dados!$H:$H,Info!$L$1,base_de_dados!$G:$G,Info!G$1,base_de_dados!$M:$M,"&lt;=2013",base_de_dados!$O:$O,"&gt;=41639")</f>
        <v>0</v>
      </c>
      <c r="H15" s="49">
        <f>SUMIFS(base_de_dados!$T:$T,base_de_dados!$C:$C,Info!$B15,base_de_dados!$H:$H,Info!$L$1,base_de_dados!$G:$G,Info!H$1,base_de_dados!$M:$M,"&lt;=2013",base_de_dados!$O:$O,"&gt;=41639")</f>
        <v>0</v>
      </c>
      <c r="I15" s="49">
        <f>SUMIFS(base_de_dados!$T:$T,base_de_dados!$C:$C,Info!$B15,base_de_dados!$H:$H,Info!$L$1,base_de_dados!$G:$G,Info!I$1,base_de_dados!$M:$M,"&lt;=2013",base_de_dados!$O:$O,"&gt;=41639")</f>
        <v>0</v>
      </c>
      <c r="J15" s="49">
        <f>SUMIFS(base_de_dados!$T:$T,base_de_dados!$C:$C,Info!$B15,base_de_dados!$H:$H,Info!$L$1,base_de_dados!$G:$G,Info!J$1,base_de_dados!$M:$M,"&lt;=2013",base_de_dados!$O:$O,"&gt;=41639")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SUMIFS(base_de_dados!$T:$T,base_de_dados!$C:$C,Info!$B16,base_de_dados!$H:$H,Info!$L$1,base_de_dados!$G:$G,Info!C$1,base_de_dados!$M:$M,"&lt;=2013",base_de_dados!$O:$O,"&gt;=41639")</f>
        <v>3.5555555555555556E-2</v>
      </c>
      <c r="D16" s="49">
        <f>SUMIFS(base_de_dados!$T:$T,base_de_dados!$C:$C,Info!$B16,base_de_dados!$H:$H,Info!$L$1,base_de_dados!$G:$G,Info!D$1,base_de_dados!$M:$M,"&lt;=2013",base_de_dados!$O:$O,"&gt;=41639")</f>
        <v>0.27025304414003049</v>
      </c>
      <c r="E16" s="49">
        <f>SUMIFS(base_de_dados!$T:$T,base_de_dados!$C:$C,Info!$B16,base_de_dados!$H:$H,Info!$L$1,base_de_dados!$G:$G,Info!E$1,base_de_dados!$M:$M,"&lt;=2013",base_de_dados!$O:$O,"&gt;=41639")</f>
        <v>1.9705372907153729E-2</v>
      </c>
      <c r="F16" s="49">
        <f>SUMIFS(base_de_dados!$T:$T,base_de_dados!$C:$C,Info!$B16,base_de_dados!$H:$H,Info!$L$1,base_de_dados!$G:$G,Info!F$1,base_de_dados!$M:$M,"&lt;=2013",base_de_dados!$O:$O,"&gt;=41639")</f>
        <v>0.64358956747843743</v>
      </c>
      <c r="G16" s="49">
        <f>SUMIFS(base_de_dados!$T:$T,base_de_dados!$C:$C,Info!$B16,base_de_dados!$H:$H,Info!$L$1,base_de_dados!$G:$G,Info!G$1,base_de_dados!$M:$M,"&lt;=2013",base_de_dados!$O:$O,"&gt;=41639")</f>
        <v>4.0509259259259257E-3</v>
      </c>
      <c r="H16" s="49">
        <f>SUMIFS(base_de_dados!$T:$T,base_de_dados!$C:$C,Info!$B16,base_de_dados!$H:$H,Info!$L$1,base_de_dados!$G:$G,Info!H$1,base_de_dados!$M:$M,"&lt;=2013",base_de_dados!$O:$O,"&gt;=41639")</f>
        <v>0</v>
      </c>
      <c r="I16" s="49">
        <f>SUMIFS(base_de_dados!$T:$T,base_de_dados!$C:$C,Info!$B16,base_de_dados!$H:$H,Info!$L$1,base_de_dados!$G:$G,Info!I$1,base_de_dados!$M:$M,"&lt;=2013",base_de_dados!$O:$O,"&gt;=41639")</f>
        <v>0</v>
      </c>
      <c r="J16" s="49">
        <f>SUMIFS(base_de_dados!$T:$T,base_de_dados!$C:$C,Info!$B16,base_de_dados!$H:$H,Info!$L$1,base_de_dados!$G:$G,Info!J$1,base_de_dados!$M:$M,"&lt;=2013",base_de_dados!$O:$O,"&gt;=41639")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SUMIFS(base_de_dados!$T:$T,base_de_dados!$C:$C,Info!$B17,base_de_dados!$H:$H,Info!$L$1,base_de_dados!$G:$G,Info!C$1,base_de_dados!$M:$M,"&lt;=2013",base_de_dados!$O:$O,"&gt;=41639")</f>
        <v>0</v>
      </c>
      <c r="D17" s="49">
        <f>SUMIFS(base_de_dados!$T:$T,base_de_dados!$C:$C,Info!$B17,base_de_dados!$H:$H,Info!$L$1,base_de_dados!$G:$G,Info!D$1,base_de_dados!$M:$M,"&lt;=2013",base_de_dados!$O:$O,"&gt;=41639")</f>
        <v>0</v>
      </c>
      <c r="E17" s="49">
        <f>SUMIFS(base_de_dados!$T:$T,base_de_dados!$C:$C,Info!$B17,base_de_dados!$H:$H,Info!$L$1,base_de_dados!$G:$G,Info!E$1,base_de_dados!$M:$M,"&lt;=2013",base_de_dados!$O:$O,"&gt;=41639")</f>
        <v>0</v>
      </c>
      <c r="F17" s="49">
        <f>SUMIFS(base_de_dados!$T:$T,base_de_dados!$C:$C,Info!$B17,base_de_dados!$H:$H,Info!$L$1,base_de_dados!$G:$G,Info!F$1,base_de_dados!$M:$M,"&lt;=2013",base_de_dados!$O:$O,"&gt;=41639")</f>
        <v>0</v>
      </c>
      <c r="G17" s="49">
        <f>SUMIFS(base_de_dados!$T:$T,base_de_dados!$C:$C,Info!$B17,base_de_dados!$H:$H,Info!$L$1,base_de_dados!$G:$G,Info!G$1,base_de_dados!$M:$M,"&lt;=2013",base_de_dados!$O:$O,"&gt;=41639")</f>
        <v>0</v>
      </c>
      <c r="H17" s="49">
        <f>SUMIFS(base_de_dados!$T:$T,base_de_dados!$C:$C,Info!$B17,base_de_dados!$H:$H,Info!$L$1,base_de_dados!$G:$G,Info!H$1,base_de_dados!$M:$M,"&lt;=2013",base_de_dados!$O:$O,"&gt;=41639")</f>
        <v>0</v>
      </c>
      <c r="I17" s="49">
        <f>SUMIFS(base_de_dados!$T:$T,base_de_dados!$C:$C,Info!$B17,base_de_dados!$H:$H,Info!$L$1,base_de_dados!$G:$G,Info!I$1,base_de_dados!$M:$M,"&lt;=2013",base_de_dados!$O:$O,"&gt;=41639")</f>
        <v>0</v>
      </c>
      <c r="J17" s="49">
        <f>SUMIFS(base_de_dados!$T:$T,base_de_dados!$C:$C,Info!$B17,base_de_dados!$H:$H,Info!$L$1,base_de_dados!$G:$G,Info!J$1,base_de_dados!$M:$M,"&lt;=2013",base_de_dados!$O:$O,"&gt;=41639")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SUMIFS(base_de_dados!$T:$T,base_de_dados!$C:$C,Info!$B18,base_de_dados!$H:$H,Info!$L$1,base_de_dados!$G:$G,Info!C$1,base_de_dados!$M:$M,"&lt;=2013",base_de_dados!$O:$O,"&gt;=41639")</f>
        <v>1.2152777777777777E-4</v>
      </c>
      <c r="D18" s="49">
        <f>SUMIFS(base_de_dados!$T:$T,base_de_dados!$C:$C,Info!$B18,base_de_dados!$H:$H,Info!$L$1,base_de_dados!$G:$G,Info!D$1,base_de_dados!$M:$M,"&lt;=2013",base_de_dados!$O:$O,"&gt;=41639")</f>
        <v>1.4916666666666667E-2</v>
      </c>
      <c r="E18" s="49">
        <f>SUMIFS(base_de_dados!$T:$T,base_de_dados!$C:$C,Info!$B18,base_de_dados!$H:$H,Info!$L$1,base_de_dados!$G:$G,Info!E$1,base_de_dados!$M:$M,"&lt;=2013",base_de_dados!$O:$O,"&gt;=41639")</f>
        <v>1.2188736681887366E-2</v>
      </c>
      <c r="F18" s="49">
        <f>SUMIFS(base_de_dados!$T:$T,base_de_dados!$C:$C,Info!$B18,base_de_dados!$H:$H,Info!$L$1,base_de_dados!$G:$G,Info!F$1,base_de_dados!$M:$M,"&lt;=2013",base_de_dados!$O:$O,"&gt;=41639")</f>
        <v>0.31774769786910195</v>
      </c>
      <c r="G18" s="49">
        <f>SUMIFS(base_de_dados!$T:$T,base_de_dados!$C:$C,Info!$B18,base_de_dados!$H:$H,Info!$L$1,base_de_dados!$G:$G,Info!G$1,base_de_dados!$M:$M,"&lt;=2013",base_de_dados!$O:$O,"&gt;=41639")</f>
        <v>0</v>
      </c>
      <c r="H18" s="49">
        <f>SUMIFS(base_de_dados!$T:$T,base_de_dados!$C:$C,Info!$B18,base_de_dados!$H:$H,Info!$L$1,base_de_dados!$G:$G,Info!H$1,base_de_dados!$M:$M,"&lt;=2013",base_de_dados!$O:$O,"&gt;=41639")</f>
        <v>0</v>
      </c>
      <c r="I18" s="49">
        <f>SUMIFS(base_de_dados!$T:$T,base_de_dados!$C:$C,Info!$B18,base_de_dados!$H:$H,Info!$L$1,base_de_dados!$G:$G,Info!I$1,base_de_dados!$M:$M,"&lt;=2013",base_de_dados!$O:$O,"&gt;=41639")</f>
        <v>0</v>
      </c>
      <c r="J18" s="49">
        <f>SUMIFS(base_de_dados!$T:$T,base_de_dados!$C:$C,Info!$B18,base_de_dados!$H:$H,Info!$L$1,base_de_dados!$G:$G,Info!J$1,base_de_dados!$M:$M,"&lt;=2013",base_de_dados!$O:$O,"&gt;=41639")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SUMIFS(base_de_dados!$T:$T,base_de_dados!$C:$C,Info!$B19,base_de_dados!$H:$H,Info!$L$1,base_de_dados!$G:$G,Info!C$1,base_de_dados!$M:$M,"&lt;=2013",base_de_dados!$O:$O,"&gt;=41639")</f>
        <v>1.3675E-2</v>
      </c>
      <c r="D19" s="49">
        <f>SUMIFS(base_de_dados!$T:$T,base_de_dados!$C:$C,Info!$B19,base_de_dados!$H:$H,Info!$L$1,base_de_dados!$G:$G,Info!D$1,base_de_dados!$M:$M,"&lt;=2013",base_de_dados!$O:$O,"&gt;=41639")</f>
        <v>0.38437404870624048</v>
      </c>
      <c r="E19" s="49">
        <f>SUMIFS(base_de_dados!$T:$T,base_de_dados!$C:$C,Info!$B19,base_de_dados!$H:$H,Info!$L$1,base_de_dados!$G:$G,Info!E$1,base_de_dados!$M:$M,"&lt;=2013",base_de_dados!$O:$O,"&gt;=41639")</f>
        <v>3.4977168949771689E-3</v>
      </c>
      <c r="F19" s="49">
        <f>SUMIFS(base_de_dados!$T:$T,base_de_dados!$C:$C,Info!$B19,base_de_dados!$H:$H,Info!$L$1,base_de_dados!$G:$G,Info!F$1,base_de_dados!$M:$M,"&lt;=2013",base_de_dados!$O:$O,"&gt;=41639")</f>
        <v>0.21590024194571286</v>
      </c>
      <c r="G19" s="49">
        <f>SUMIFS(base_de_dados!$T:$T,base_de_dados!$C:$C,Info!$B19,base_de_dados!$H:$H,Info!$L$1,base_de_dados!$G:$G,Info!G$1,base_de_dados!$M:$M,"&lt;=2013",base_de_dados!$O:$O,"&gt;=41639")</f>
        <v>2.7270833333333334E-2</v>
      </c>
      <c r="H19" s="49">
        <f>SUMIFS(base_de_dados!$T:$T,base_de_dados!$C:$C,Info!$B19,base_de_dados!$H:$H,Info!$L$1,base_de_dados!$G:$G,Info!H$1,base_de_dados!$M:$M,"&lt;=2013",base_de_dados!$O:$O,"&gt;=41639")</f>
        <v>0</v>
      </c>
      <c r="I19" s="49">
        <f>SUMIFS(base_de_dados!$T:$T,base_de_dados!$C:$C,Info!$B19,base_de_dados!$H:$H,Info!$L$1,base_de_dados!$G:$G,Info!I$1,base_de_dados!$M:$M,"&lt;=2013",base_de_dados!$O:$O,"&gt;=41639")</f>
        <v>0</v>
      </c>
      <c r="J19" s="49">
        <f>SUMIFS(base_de_dados!$T:$T,base_de_dados!$C:$C,Info!$B19,base_de_dados!$H:$H,Info!$L$1,base_de_dados!$G:$G,Info!J$1,base_de_dados!$M:$M,"&lt;=2013",base_de_dados!$O:$O,"&gt;=41639")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SUMIFS(base_de_dados!$T:$T,base_de_dados!$C:$C,Info!$B20,base_de_dados!$H:$H,Info!$L$1,base_de_dados!$G:$G,Info!C$1,base_de_dados!$M:$M,"&lt;=2013",base_de_dados!$O:$O,"&gt;=41639")</f>
        <v>0</v>
      </c>
      <c r="D20" s="49">
        <f>SUMIFS(base_de_dados!$T:$T,base_de_dados!$C:$C,Info!$B20,base_de_dados!$H:$H,Info!$L$1,base_de_dados!$G:$G,Info!D$1,base_de_dados!$M:$M,"&lt;=2013",base_de_dados!$O:$O,"&gt;=41639")</f>
        <v>5.4628044140030439E-2</v>
      </c>
      <c r="E20" s="49">
        <f>SUMIFS(base_de_dados!$T:$T,base_de_dados!$C:$C,Info!$B20,base_de_dados!$H:$H,Info!$L$1,base_de_dados!$G:$G,Info!E$1,base_de_dados!$M:$M,"&lt;=2013",base_de_dados!$O:$O,"&gt;=41639")</f>
        <v>8.5615649923896503E-3</v>
      </c>
      <c r="F20" s="49">
        <f>SUMIFS(base_de_dados!$T:$T,base_de_dados!$C:$C,Info!$B20,base_de_dados!$H:$H,Info!$L$1,base_de_dados!$G:$G,Info!F$1,base_de_dados!$M:$M,"&lt;=2013",base_de_dados!$O:$O,"&gt;=41639")</f>
        <v>0.62680091958396755</v>
      </c>
      <c r="G20" s="49">
        <f>SUMIFS(base_de_dados!$T:$T,base_de_dados!$C:$C,Info!$B20,base_de_dados!$H:$H,Info!$L$1,base_de_dados!$G:$G,Info!G$1,base_de_dados!$M:$M,"&lt;=2013",base_de_dados!$O:$O,"&gt;=41639")</f>
        <v>0</v>
      </c>
      <c r="H20" s="49">
        <f>SUMIFS(base_de_dados!$T:$T,base_de_dados!$C:$C,Info!$B20,base_de_dados!$H:$H,Info!$L$1,base_de_dados!$G:$G,Info!H$1,base_de_dados!$M:$M,"&lt;=2013",base_de_dados!$O:$O,"&gt;=41639")</f>
        <v>0</v>
      </c>
      <c r="I20" s="49">
        <f>SUMIFS(base_de_dados!$T:$T,base_de_dados!$C:$C,Info!$B20,base_de_dados!$H:$H,Info!$L$1,base_de_dados!$G:$G,Info!I$1,base_de_dados!$M:$M,"&lt;=2013",base_de_dados!$O:$O,"&gt;=41639")</f>
        <v>0</v>
      </c>
      <c r="J20" s="49">
        <f>SUMIFS(base_de_dados!$T:$T,base_de_dados!$C:$C,Info!$B20,base_de_dados!$H:$H,Info!$L$1,base_de_dados!$G:$G,Info!J$1,base_de_dados!$M:$M,"&lt;=2013",base_de_dados!$O:$O,"&gt;=41639")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SUMIFS(base_de_dados!$T:$T,base_de_dados!$C:$C,Info!$B21,base_de_dados!$H:$H,Info!$L$1,base_de_dados!$G:$G,Info!C$1,base_de_dados!$M:$M,"&lt;=2013",base_de_dados!$O:$O,"&gt;=41639")</f>
        <v>0</v>
      </c>
      <c r="D21" s="49">
        <f>SUMIFS(base_de_dados!$T:$T,base_de_dados!$C:$C,Info!$B21,base_de_dados!$H:$H,Info!$L$1,base_de_dados!$G:$G,Info!D$1,base_de_dados!$M:$M,"&lt;=2013",base_de_dados!$O:$O,"&gt;=41639")</f>
        <v>0</v>
      </c>
      <c r="E21" s="49">
        <f>SUMIFS(base_de_dados!$T:$T,base_de_dados!$C:$C,Info!$B21,base_de_dados!$H:$H,Info!$L$1,base_de_dados!$G:$G,Info!E$1,base_de_dados!$M:$M,"&lt;=2013",base_de_dados!$O:$O,"&gt;=41639")</f>
        <v>2.2800532724505329E-2</v>
      </c>
      <c r="F21" s="49">
        <f>SUMIFS(base_de_dados!$T:$T,base_de_dados!$C:$C,Info!$B21,base_de_dados!$H:$H,Info!$L$1,base_de_dados!$G:$G,Info!F$1,base_de_dados!$M:$M,"&lt;=2013",base_de_dados!$O:$O,"&gt;=41639")</f>
        <v>6.6035641806189748E-3</v>
      </c>
      <c r="G21" s="49">
        <f>SUMIFS(base_de_dados!$T:$T,base_de_dados!$C:$C,Info!$B21,base_de_dados!$H:$H,Info!$L$1,base_de_dados!$G:$G,Info!G$1,base_de_dados!$M:$M,"&lt;=2013",base_de_dados!$O:$O,"&gt;=41639")</f>
        <v>0</v>
      </c>
      <c r="H21" s="49">
        <f>SUMIFS(base_de_dados!$T:$T,base_de_dados!$C:$C,Info!$B21,base_de_dados!$H:$H,Info!$L$1,base_de_dados!$G:$G,Info!H$1,base_de_dados!$M:$M,"&lt;=2013",base_de_dados!$O:$O,"&gt;=41639")</f>
        <v>0</v>
      </c>
      <c r="I21" s="49">
        <f>SUMIFS(base_de_dados!$T:$T,base_de_dados!$C:$C,Info!$B21,base_de_dados!$H:$H,Info!$L$1,base_de_dados!$G:$G,Info!I$1,base_de_dados!$M:$M,"&lt;=2013",base_de_dados!$O:$O,"&gt;=41639")</f>
        <v>0</v>
      </c>
      <c r="J21" s="49">
        <f>SUMIFS(base_de_dados!$T:$T,base_de_dados!$C:$C,Info!$B21,base_de_dados!$H:$H,Info!$L$1,base_de_dados!$G:$G,Info!J$1,base_de_dados!$M:$M,"&lt;=2013",base_de_dados!$O:$O,"&gt;=41639")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SUMIFS(base_de_dados!$T:$T,base_de_dados!$C:$C,Info!$B22,base_de_dados!$H:$H,Info!$L$1,base_de_dados!$G:$G,Info!C$1,base_de_dados!$M:$M,"&lt;=2013",base_de_dados!$O:$O,"&gt;=41639")</f>
        <v>0</v>
      </c>
      <c r="D22" s="49">
        <f>SUMIFS(base_de_dados!$T:$T,base_de_dados!$C:$C,Info!$B22,base_de_dados!$H:$H,Info!$L$1,base_de_dados!$G:$G,Info!D$1,base_de_dados!$M:$M,"&lt;=2013",base_de_dados!$O:$O,"&gt;=41639")</f>
        <v>0</v>
      </c>
      <c r="E22" s="49">
        <f>SUMIFS(base_de_dados!$T:$T,base_de_dados!$C:$C,Info!$B22,base_de_dados!$H:$H,Info!$L$1,base_de_dados!$G:$G,Info!E$1,base_de_dados!$M:$M,"&lt;=2013",base_de_dados!$O:$O,"&gt;=41639")</f>
        <v>1.2600000000000001E-3</v>
      </c>
      <c r="F22" s="49">
        <f>SUMIFS(base_de_dados!$T:$T,base_de_dados!$C:$C,Info!$B22,base_de_dados!$H:$H,Info!$L$1,base_de_dados!$G:$G,Info!F$1,base_de_dados!$M:$M,"&lt;=2013",base_de_dados!$O:$O,"&gt;=41639")</f>
        <v>6.8285958904109592E-3</v>
      </c>
      <c r="G22" s="49">
        <f>SUMIFS(base_de_dados!$T:$T,base_de_dados!$C:$C,Info!$B22,base_de_dados!$H:$H,Info!$L$1,base_de_dados!$G:$G,Info!G$1,base_de_dados!$M:$M,"&lt;=2013",base_de_dados!$O:$O,"&gt;=41639")</f>
        <v>0</v>
      </c>
      <c r="H22" s="49">
        <f>SUMIFS(base_de_dados!$T:$T,base_de_dados!$C:$C,Info!$B22,base_de_dados!$H:$H,Info!$L$1,base_de_dados!$G:$G,Info!H$1,base_de_dados!$M:$M,"&lt;=2013",base_de_dados!$O:$O,"&gt;=41639")</f>
        <v>0</v>
      </c>
      <c r="I22" s="49">
        <f>SUMIFS(base_de_dados!$T:$T,base_de_dados!$C:$C,Info!$B22,base_de_dados!$H:$H,Info!$L$1,base_de_dados!$G:$G,Info!I$1,base_de_dados!$M:$M,"&lt;=2013",base_de_dados!$O:$O,"&gt;=41639")</f>
        <v>0</v>
      </c>
      <c r="J22" s="49">
        <f>SUMIFS(base_de_dados!$T:$T,base_de_dados!$C:$C,Info!$B22,base_de_dados!$H:$H,Info!$L$1,base_de_dados!$G:$G,Info!J$1,base_de_dados!$M:$M,"&lt;=2013",base_de_dados!$O:$O,"&gt;=41639")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SUMIFS(base_de_dados!$T:$T,base_de_dados!$C:$C,Info!$B23,base_de_dados!$H:$H,Info!$L$1,base_de_dados!$G:$G,Info!C$1,base_de_dados!$M:$M,"&lt;=2013",base_de_dados!$O:$O,"&gt;=41639")</f>
        <v>0.10722222222222222</v>
      </c>
      <c r="D23" s="49">
        <f>SUMIFS(base_de_dados!$T:$T,base_de_dados!$C:$C,Info!$B23,base_de_dados!$H:$H,Info!$L$1,base_de_dados!$G:$G,Info!D$1,base_de_dados!$M:$M,"&lt;=2013",base_de_dados!$O:$O,"&gt;=41639")</f>
        <v>7.091641298833079E-2</v>
      </c>
      <c r="E23" s="49">
        <f>SUMIFS(base_de_dados!$T:$T,base_de_dados!$C:$C,Info!$B23,base_de_dados!$H:$H,Info!$L$1,base_de_dados!$G:$G,Info!E$1,base_de_dados!$M:$M,"&lt;=2013",base_de_dados!$O:$O,"&gt;=41639")</f>
        <v>3.6145783866057837E-2</v>
      </c>
      <c r="F23" s="49">
        <f>SUMIFS(base_de_dados!$T:$T,base_de_dados!$C:$C,Info!$B23,base_de_dados!$H:$H,Info!$L$1,base_de_dados!$G:$G,Info!F$1,base_de_dados!$M:$M,"&lt;=2013",base_de_dados!$O:$O,"&gt;=41639")</f>
        <v>0.33138365677321163</v>
      </c>
      <c r="G23" s="49">
        <f>SUMIFS(base_de_dados!$T:$T,base_de_dados!$C:$C,Info!$B23,base_de_dados!$H:$H,Info!$L$1,base_de_dados!$G:$G,Info!G$1,base_de_dados!$M:$M,"&lt;=2013",base_de_dados!$O:$O,"&gt;=41639")</f>
        <v>0</v>
      </c>
      <c r="H23" s="49">
        <f>SUMIFS(base_de_dados!$T:$T,base_de_dados!$C:$C,Info!$B23,base_de_dados!$H:$H,Info!$L$1,base_de_dados!$G:$G,Info!H$1,base_de_dados!$M:$M,"&lt;=2013",base_de_dados!$O:$O,"&gt;=41639")</f>
        <v>0</v>
      </c>
      <c r="I23" s="49">
        <f>SUMIFS(base_de_dados!$T:$T,base_de_dados!$C:$C,Info!$B23,base_de_dados!$H:$H,Info!$L$1,base_de_dados!$G:$G,Info!I$1,base_de_dados!$M:$M,"&lt;=2013",base_de_dados!$O:$O,"&gt;=41639")</f>
        <v>6.81</v>
      </c>
      <c r="J23" s="49">
        <f>SUMIFS(base_de_dados!$T:$T,base_de_dados!$C:$C,Info!$B23,base_de_dados!$H:$H,Info!$L$1,base_de_dados!$G:$G,Info!J$1,base_de_dados!$M:$M,"&lt;=2013",base_de_dados!$O:$O,"&gt;=41639")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1.3202777777777779E-2</v>
      </c>
      <c r="D32" s="37">
        <f t="shared" ref="D32:D53" si="0">SUM(D2+E2)</f>
        <v>0</v>
      </c>
      <c r="E32" s="37">
        <f t="shared" ref="E32:E53" si="1">SUM(F2:H2)</f>
        <v>0</v>
      </c>
      <c r="F32" s="37">
        <f t="shared" ref="F32:F53" si="2">SUM(I2:J2)</f>
        <v>0</v>
      </c>
      <c r="G32" s="37">
        <f t="shared" ref="G32:G53" si="3">SUM(C32:F32)</f>
        <v>1.3202777777777779E-2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3.9144698888888887</v>
      </c>
      <c r="D33" s="37">
        <f t="shared" si="0"/>
        <v>2.9225889085489598</v>
      </c>
      <c r="E33" s="37">
        <f t="shared" si="1"/>
        <v>0.71854987633181122</v>
      </c>
      <c r="F33" s="37">
        <f t="shared" si="2"/>
        <v>0.14559189180618975</v>
      </c>
      <c r="G33" s="37">
        <f t="shared" si="3"/>
        <v>7.7012005655758484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3.1292361111111116</v>
      </c>
      <c r="D35" s="37">
        <f t="shared" si="0"/>
        <v>2.3384691704718414</v>
      </c>
      <c r="E35" s="37">
        <f t="shared" si="1"/>
        <v>0.70973474759005584</v>
      </c>
      <c r="F35" s="37">
        <f t="shared" si="2"/>
        <v>0.14811788432267883</v>
      </c>
      <c r="G35" s="37">
        <f t="shared" si="3"/>
        <v>6.3255579134956879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0</v>
      </c>
      <c r="E36" s="37">
        <f t="shared" si="1"/>
        <v>0</v>
      </c>
      <c r="F36" s="37">
        <f t="shared" si="2"/>
        <v>0</v>
      </c>
      <c r="G36" s="37">
        <f t="shared" si="3"/>
        <v>0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1.4762009132420091</v>
      </c>
      <c r="D39" s="37">
        <f t="shared" si="0"/>
        <v>1.4017008675799085</v>
      </c>
      <c r="E39" s="37">
        <f t="shared" si="1"/>
        <v>1.2285160403982747</v>
      </c>
      <c r="F39" s="37">
        <f t="shared" si="2"/>
        <v>4.8111111111111115E-3</v>
      </c>
      <c r="G39" s="37">
        <f t="shared" si="3"/>
        <v>4.1112289323313043</v>
      </c>
      <c r="H39" s="12"/>
    </row>
    <row r="40" spans="2:11" x14ac:dyDescent="0.25">
      <c r="B40" s="13">
        <v>9</v>
      </c>
      <c r="C40" s="37">
        <f t="shared" si="4"/>
        <v>0.97881296296296294</v>
      </c>
      <c r="D40" s="37">
        <f t="shared" si="0"/>
        <v>4.9309935922120749</v>
      </c>
      <c r="E40" s="37">
        <f t="shared" si="1"/>
        <v>0.8457991755454084</v>
      </c>
      <c r="F40" s="37">
        <f t="shared" si="2"/>
        <v>0.46111111111111114</v>
      </c>
      <c r="G40" s="37">
        <f t="shared" si="3"/>
        <v>7.2167168418315581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0.37030277777777776</v>
      </c>
      <c r="D42" s="37">
        <f t="shared" si="0"/>
        <v>0.11519758904109588</v>
      </c>
      <c r="E42" s="37">
        <f t="shared" si="1"/>
        <v>9.9441907661085738E-2</v>
      </c>
      <c r="F42" s="37">
        <f t="shared" si="2"/>
        <v>0</v>
      </c>
      <c r="G42" s="37">
        <f t="shared" si="3"/>
        <v>0.58494227447995939</v>
      </c>
      <c r="H42" s="12"/>
    </row>
    <row r="43" spans="2:11" x14ac:dyDescent="0.25">
      <c r="B43" s="13">
        <v>12</v>
      </c>
      <c r="C43" s="37">
        <f t="shared" si="4"/>
        <v>0.57600694444444445</v>
      </c>
      <c r="D43" s="37">
        <f t="shared" si="0"/>
        <v>0.68937138508371387</v>
      </c>
      <c r="E43" s="37">
        <f t="shared" si="1"/>
        <v>1.9058258212836128</v>
      </c>
      <c r="F43" s="37">
        <f t="shared" si="2"/>
        <v>0</v>
      </c>
      <c r="G43" s="37">
        <f t="shared" si="3"/>
        <v>3.171204150811771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0.30596666666666666</v>
      </c>
      <c r="D45" s="37">
        <f t="shared" si="0"/>
        <v>3.0916240487062402E-2</v>
      </c>
      <c r="E45" s="37">
        <f t="shared" si="1"/>
        <v>0.9773619082952818</v>
      </c>
      <c r="F45" s="37">
        <f t="shared" si="2"/>
        <v>0</v>
      </c>
      <c r="G45" s="37">
        <f t="shared" si="3"/>
        <v>1.314244815449011</v>
      </c>
      <c r="H45" s="12"/>
    </row>
    <row r="46" spans="2:11" x14ac:dyDescent="0.25">
      <c r="B46" s="13">
        <v>15</v>
      </c>
      <c r="C46" s="37">
        <f t="shared" si="4"/>
        <v>3.5555555555555556E-2</v>
      </c>
      <c r="D46" s="37">
        <f t="shared" si="0"/>
        <v>0.28995841704718422</v>
      </c>
      <c r="E46" s="37">
        <f t="shared" si="1"/>
        <v>0.64764049340436336</v>
      </c>
      <c r="F46" s="37">
        <f t="shared" si="2"/>
        <v>0</v>
      </c>
      <c r="G46" s="37">
        <f t="shared" si="3"/>
        <v>0.9731544660071032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1.2152777777777777E-4</v>
      </c>
      <c r="D48" s="37">
        <f t="shared" si="0"/>
        <v>2.7105403348554033E-2</v>
      </c>
      <c r="E48" s="37">
        <f t="shared" si="1"/>
        <v>0.31774769786910195</v>
      </c>
      <c r="F48" s="37">
        <f t="shared" si="2"/>
        <v>0</v>
      </c>
      <c r="G48" s="37">
        <f t="shared" si="3"/>
        <v>0.34497462899543374</v>
      </c>
      <c r="H48" s="12"/>
    </row>
    <row r="49" spans="1:34" x14ac:dyDescent="0.25">
      <c r="B49" s="13">
        <v>18</v>
      </c>
      <c r="C49" s="37">
        <f t="shared" si="4"/>
        <v>1.3675E-2</v>
      </c>
      <c r="D49" s="37">
        <f t="shared" si="0"/>
        <v>0.38787176560121767</v>
      </c>
      <c r="E49" s="37">
        <f t="shared" si="1"/>
        <v>0.24317107527904619</v>
      </c>
      <c r="F49" s="37">
        <f t="shared" si="2"/>
        <v>0</v>
      </c>
      <c r="G49" s="37">
        <f t="shared" si="3"/>
        <v>0.64471784088026385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6.3189609132420083E-2</v>
      </c>
      <c r="E50" s="37">
        <f t="shared" si="1"/>
        <v>0.62680091958396755</v>
      </c>
      <c r="F50" s="37">
        <f t="shared" si="2"/>
        <v>0</v>
      </c>
      <c r="G50" s="37">
        <f t="shared" si="3"/>
        <v>0.68999052871638766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2.2800532724505329E-2</v>
      </c>
      <c r="E51" s="37">
        <f t="shared" si="1"/>
        <v>6.6035641806189748E-3</v>
      </c>
      <c r="F51" s="37">
        <f t="shared" si="2"/>
        <v>0</v>
      </c>
      <c r="G51" s="37">
        <f t="shared" si="3"/>
        <v>2.9404096905124303E-2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1.2600000000000001E-3</v>
      </c>
      <c r="E52" s="37">
        <f t="shared" si="1"/>
        <v>6.8285958904109592E-3</v>
      </c>
      <c r="F52" s="37">
        <f t="shared" si="2"/>
        <v>0</v>
      </c>
      <c r="G52" s="37">
        <f t="shared" si="3"/>
        <v>8.088595890410959E-3</v>
      </c>
      <c r="H52" s="12"/>
    </row>
    <row r="53" spans="1:34" x14ac:dyDescent="0.25">
      <c r="B53" s="13">
        <v>22</v>
      </c>
      <c r="C53" s="37">
        <f t="shared" si="4"/>
        <v>0.10722222222222222</v>
      </c>
      <c r="D53" s="37">
        <f t="shared" si="0"/>
        <v>0.10706219685438863</v>
      </c>
      <c r="E53" s="37">
        <f t="shared" si="1"/>
        <v>0.33138365677321163</v>
      </c>
      <c r="F53" s="37">
        <f t="shared" si="2"/>
        <v>6.81</v>
      </c>
      <c r="G53" s="37">
        <f t="shared" si="3"/>
        <v>7.3556680758498221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40.484296504997467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75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SUMIFS(base_de_dados!$T:$T,base_de_dados!$B:$B,$B62,base_de_dados!$G:$G,C$61,base_de_dados!$H:$H,$L$1,base_de_dados!$C:$C,$A62,base_de_dados!$M:$M,"&lt;=2013",base_de_dados!$O:$O,"&gt;=41639")</f>
        <v>0</v>
      </c>
      <c r="D62" s="5">
        <f>SUMIFS(base_de_dados!$T:$T,base_de_dados!$B:$B,$B62,base_de_dados!$G:$G,D$61,base_de_dados!$H:$H,$L$1,base_de_dados!$C:$C,$A62,base_de_dados!$M:$M,"&lt;=2013",base_de_dados!$O:$O,"&gt;=41639")</f>
        <v>0</v>
      </c>
      <c r="E62" s="5">
        <f>SUMIFS(base_de_dados!$T:$T,base_de_dados!$B:$B,$B62,base_de_dados!$G:$G,E$61,base_de_dados!$H:$H,$L$1,base_de_dados!$C:$C,$A62,base_de_dados!$M:$M,"&lt;=2013",base_de_dados!$O:$O,"&gt;=41639")</f>
        <v>0</v>
      </c>
      <c r="F62" s="5">
        <f>SUMIFS(base_de_dados!$T:$T,base_de_dados!$B:$B,$B62,base_de_dados!$G:$G,F$61,base_de_dados!$H:$H,$L$1,base_de_dados!$C:$C,$A62,base_de_dados!$M:$M,"&lt;=2013",base_de_dados!$O:$O,"&gt;=41639")</f>
        <v>0</v>
      </c>
      <c r="G62" s="5">
        <f>SUMIFS(base_de_dados!$T:$T,base_de_dados!$B:$B,$B62,base_de_dados!$G:$G,G$61,base_de_dados!$H:$H,$L$1,base_de_dados!$C:$C,$A62,base_de_dados!$M:$M,"&lt;=2013",base_de_dados!$O:$O,"&gt;=41639")</f>
        <v>0</v>
      </c>
      <c r="H62" s="5">
        <f>SUMIFS(base_de_dados!$T:$T,base_de_dados!$B:$B,$B62,base_de_dados!$G:$G,H$61,base_de_dados!$H:$H,$L$1,base_de_dados!$C:$C,$A62,base_de_dados!$M:$M,"&lt;=2013",base_de_dados!$O:$O,"&gt;=41639")</f>
        <v>0</v>
      </c>
      <c r="I62" s="5">
        <f>SUMIFS(base_de_dados!$T:$T,base_de_dados!$B:$B,$B62,base_de_dados!$G:$G,I$61,base_de_dados!$H:$H,$L$1,base_de_dados!$C:$C,$A62,base_de_dados!$M:$M,"&lt;=2013",base_de_dados!$O:$O,"&gt;=41639")</f>
        <v>0</v>
      </c>
      <c r="J62" s="5">
        <f>SUMIFS(base_de_dados!$T:$T,base_de_dados!$B:$B,$B62,base_de_dados!$G:$G,J$61,base_de_dados!$H:$H,$L$1,base_de_dados!$C:$C,$A62,base_de_dados!$M:$M,"&lt;=2013",base_de_dados!$O:$O,"&gt;=41639")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SUMIFS(base_de_dados!$T:$T,base_de_dados!$B:$B,$B63,base_de_dados!$G:$G,C$61,base_de_dados!$H:$H,$L$1,base_de_dados!$C:$C,$A63,base_de_dados!$M:$M,"&lt;=2013",base_de_dados!$O:$O,"&gt;=41639")</f>
        <v>0</v>
      </c>
      <c r="D63" s="5">
        <f>SUMIFS(base_de_dados!$T:$T,base_de_dados!$B:$B,$B63,base_de_dados!$G:$G,D$61,base_de_dados!$H:$H,$L$1,base_de_dados!$C:$C,$A63,base_de_dados!$M:$M,"&lt;=2013",base_de_dados!$O:$O,"&gt;=41639")</f>
        <v>0</v>
      </c>
      <c r="E63" s="5">
        <f>SUMIFS(base_de_dados!$T:$T,base_de_dados!$B:$B,$B63,base_de_dados!$G:$G,E$61,base_de_dados!$H:$H,$L$1,base_de_dados!$C:$C,$A63,base_de_dados!$M:$M,"&lt;=2013",base_de_dados!$O:$O,"&gt;=41639")</f>
        <v>0</v>
      </c>
      <c r="F63" s="5">
        <f>SUMIFS(base_de_dados!$T:$T,base_de_dados!$B:$B,$B63,base_de_dados!$G:$G,F$61,base_de_dados!$H:$H,$L$1,base_de_dados!$C:$C,$A63,base_de_dados!$M:$M,"&lt;=2013",base_de_dados!$O:$O,"&gt;=41639")</f>
        <v>0</v>
      </c>
      <c r="G63" s="5">
        <f>SUMIFS(base_de_dados!$T:$T,base_de_dados!$B:$B,$B63,base_de_dados!$G:$G,G$61,base_de_dados!$H:$H,$L$1,base_de_dados!$C:$C,$A63,base_de_dados!$M:$M,"&lt;=2013",base_de_dados!$O:$O,"&gt;=41639")</f>
        <v>0</v>
      </c>
      <c r="H63" s="5">
        <f>SUMIFS(base_de_dados!$T:$T,base_de_dados!$B:$B,$B63,base_de_dados!$G:$G,H$61,base_de_dados!$H:$H,$L$1,base_de_dados!$C:$C,$A63,base_de_dados!$M:$M,"&lt;=2013",base_de_dados!$O:$O,"&gt;=41639")</f>
        <v>0</v>
      </c>
      <c r="I63" s="5">
        <f>SUMIFS(base_de_dados!$T:$T,base_de_dados!$B:$B,$B63,base_de_dados!$G:$G,I$61,base_de_dados!$H:$H,$L$1,base_de_dados!$C:$C,$A63,base_de_dados!$M:$M,"&lt;=2013",base_de_dados!$O:$O,"&gt;=41639")</f>
        <v>0</v>
      </c>
      <c r="J63" s="5">
        <f>SUMIFS(base_de_dados!$T:$T,base_de_dados!$B:$B,$B63,base_de_dados!$G:$G,J$61,base_de_dados!$H:$H,$L$1,base_de_dados!$C:$C,$A63,base_de_dados!$M:$M,"&lt;=2013",base_de_dados!$O:$O,"&gt;=41639")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SUMIFS(base_de_dados!$T:$T,base_de_dados!$B:$B,$B64,base_de_dados!$G:$G,C$61,base_de_dados!$H:$H,$L$1,base_de_dados!$C:$C,$A64,base_de_dados!$M:$M,"&lt;=2013",base_de_dados!$O:$O,"&gt;=41639")</f>
        <v>0</v>
      </c>
      <c r="D64" s="5">
        <f>SUMIFS(base_de_dados!$T:$T,base_de_dados!$B:$B,$B64,base_de_dados!$G:$G,D$61,base_de_dados!$H:$H,$L$1,base_de_dados!$C:$C,$A64,base_de_dados!$M:$M,"&lt;=2013",base_de_dados!$O:$O,"&gt;=41639")</f>
        <v>0</v>
      </c>
      <c r="E64" s="5">
        <f>SUMIFS(base_de_dados!$T:$T,base_de_dados!$B:$B,$B64,base_de_dados!$G:$G,E$61,base_de_dados!$H:$H,$L$1,base_de_dados!$C:$C,$A64,base_de_dados!$M:$M,"&lt;=2013",base_de_dados!$O:$O,"&gt;=41639")</f>
        <v>3.4461948249619477E-2</v>
      </c>
      <c r="F64" s="5">
        <f>SUMIFS(base_de_dados!$T:$T,base_de_dados!$B:$B,$B64,base_de_dados!$G:$G,F$61,base_de_dados!$H:$H,$L$1,base_de_dados!$C:$C,$A64,base_de_dados!$M:$M,"&lt;=2013",base_de_dados!$O:$O,"&gt;=41639")</f>
        <v>8.376864535768646E-3</v>
      </c>
      <c r="G64" s="5">
        <f>SUMIFS(base_de_dados!$T:$T,base_de_dados!$B:$B,$B64,base_de_dados!$G:$G,G$61,base_de_dados!$H:$H,$L$1,base_de_dados!$C:$C,$A64,base_de_dados!$M:$M,"&lt;=2013",base_de_dados!$O:$O,"&gt;=41639")</f>
        <v>0</v>
      </c>
      <c r="H64" s="5">
        <f>SUMIFS(base_de_dados!$T:$T,base_de_dados!$B:$B,$B64,base_de_dados!$G:$G,H$61,base_de_dados!$H:$H,$L$1,base_de_dados!$C:$C,$A64,base_de_dados!$M:$M,"&lt;=2013",base_de_dados!$O:$O,"&gt;=41639")</f>
        <v>0</v>
      </c>
      <c r="I64" s="5">
        <f>SUMIFS(base_de_dados!$T:$T,base_de_dados!$B:$B,$B64,base_de_dados!$G:$G,I$61,base_de_dados!$H:$H,$L$1,base_de_dados!$C:$C,$A64,base_de_dados!$M:$M,"&lt;=2013",base_de_dados!$O:$O,"&gt;=41639")</f>
        <v>0</v>
      </c>
      <c r="J64" s="5">
        <f>SUMIFS(base_de_dados!$T:$T,base_de_dados!$B:$B,$B64,base_de_dados!$G:$G,J$61,base_de_dados!$H:$H,$L$1,base_de_dados!$C:$C,$A64,base_de_dados!$M:$M,"&lt;=2013",base_de_dados!$O:$O,"&gt;=41639")</f>
        <v>0</v>
      </c>
      <c r="K64" s="32">
        <f t="shared" si="5"/>
        <v>4.283881278538812E-2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SUMIFS(base_de_dados!$T:$T,base_de_dados!$B:$B,$B65,base_de_dados!$G:$G,C$61,base_de_dados!$H:$H,$L$1,base_de_dados!$C:$C,$A65,base_de_dados!$M:$M,"&lt;=2013",base_de_dados!$O:$O,"&gt;=41639")</f>
        <v>0</v>
      </c>
      <c r="D65" s="5">
        <f>SUMIFS(base_de_dados!$T:$T,base_de_dados!$B:$B,$B65,base_de_dados!$G:$G,D$61,base_de_dados!$H:$H,$L$1,base_de_dados!$C:$C,$A65,base_de_dados!$M:$M,"&lt;=2013",base_de_dados!$O:$O,"&gt;=41639")</f>
        <v>0</v>
      </c>
      <c r="E65" s="5">
        <f>SUMIFS(base_de_dados!$T:$T,base_de_dados!$B:$B,$B65,base_de_dados!$G:$G,E$61,base_de_dados!$H:$H,$L$1,base_de_dados!$C:$C,$A65,base_de_dados!$M:$M,"&lt;=2013",base_de_dados!$O:$O,"&gt;=41639")</f>
        <v>0</v>
      </c>
      <c r="F65" s="5">
        <f>SUMIFS(base_de_dados!$T:$T,base_de_dados!$B:$B,$B65,base_de_dados!$G:$G,F$61,base_de_dados!$H:$H,$L$1,base_de_dados!$C:$C,$A65,base_de_dados!$M:$M,"&lt;=2013",base_de_dados!$O:$O,"&gt;=41639")</f>
        <v>0</v>
      </c>
      <c r="G65" s="5">
        <f>SUMIFS(base_de_dados!$T:$T,base_de_dados!$B:$B,$B65,base_de_dados!$G:$G,G$61,base_de_dados!$H:$H,$L$1,base_de_dados!$C:$C,$A65,base_de_dados!$M:$M,"&lt;=2013",base_de_dados!$O:$O,"&gt;=41639")</f>
        <v>0</v>
      </c>
      <c r="H65" s="5">
        <f>SUMIFS(base_de_dados!$T:$T,base_de_dados!$B:$B,$B65,base_de_dados!$G:$G,H$61,base_de_dados!$H:$H,$L$1,base_de_dados!$C:$C,$A65,base_de_dados!$M:$M,"&lt;=2013",base_de_dados!$O:$O,"&gt;=41639")</f>
        <v>0</v>
      </c>
      <c r="I65" s="5">
        <f>SUMIFS(base_de_dados!$T:$T,base_de_dados!$B:$B,$B65,base_de_dados!$G:$G,I$61,base_de_dados!$H:$H,$L$1,base_de_dados!$C:$C,$A65,base_de_dados!$M:$M,"&lt;=2013",base_de_dados!$O:$O,"&gt;=41639")</f>
        <v>0</v>
      </c>
      <c r="J65" s="5">
        <f>SUMIFS(base_de_dados!$T:$T,base_de_dados!$B:$B,$B65,base_de_dados!$G:$G,J$61,base_de_dados!$H:$H,$L$1,base_de_dados!$C:$C,$A65,base_de_dados!$M:$M,"&lt;=2013",base_de_dados!$O:$O,"&gt;=41639")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SUMIFS(base_de_dados!$T:$T,base_de_dados!$B:$B,$B66,base_de_dados!$G:$G,C$61,base_de_dados!$H:$H,$L$1,base_de_dados!$C:$C,$A66,base_de_dados!$M:$M,"&lt;=2013",base_de_dados!$O:$O,"&gt;=41639")</f>
        <v>0</v>
      </c>
      <c r="D66" s="5">
        <f>SUMIFS(base_de_dados!$T:$T,base_de_dados!$B:$B,$B66,base_de_dados!$G:$G,D$61,base_de_dados!$H:$H,$L$1,base_de_dados!$C:$C,$A66,base_de_dados!$M:$M,"&lt;=2013",base_de_dados!$O:$O,"&gt;=41639")</f>
        <v>0</v>
      </c>
      <c r="E66" s="5">
        <f>SUMIFS(base_de_dados!$T:$T,base_de_dados!$B:$B,$B66,base_de_dados!$G:$G,E$61,base_de_dados!$H:$H,$L$1,base_de_dados!$C:$C,$A66,base_de_dados!$M:$M,"&lt;=2013",base_de_dados!$O:$O,"&gt;=41639")</f>
        <v>0</v>
      </c>
      <c r="F66" s="5">
        <f>SUMIFS(base_de_dados!$T:$T,base_de_dados!$B:$B,$B66,base_de_dados!$G:$G,F$61,base_de_dados!$H:$H,$L$1,base_de_dados!$C:$C,$A66,base_de_dados!$M:$M,"&lt;=2013",base_de_dados!$O:$O,"&gt;=41639")</f>
        <v>0</v>
      </c>
      <c r="G66" s="5">
        <f>SUMIFS(base_de_dados!$T:$T,base_de_dados!$B:$B,$B66,base_de_dados!$G:$G,G$61,base_de_dados!$H:$H,$L$1,base_de_dados!$C:$C,$A66,base_de_dados!$M:$M,"&lt;=2013",base_de_dados!$O:$O,"&gt;=41639")</f>
        <v>0</v>
      </c>
      <c r="H66" s="5">
        <f>SUMIFS(base_de_dados!$T:$T,base_de_dados!$B:$B,$B66,base_de_dados!$G:$G,H$61,base_de_dados!$H:$H,$L$1,base_de_dados!$C:$C,$A66,base_de_dados!$M:$M,"&lt;=2013",base_de_dados!$O:$O,"&gt;=41639")</f>
        <v>0</v>
      </c>
      <c r="I66" s="5">
        <f>SUMIFS(base_de_dados!$T:$T,base_de_dados!$B:$B,$B66,base_de_dados!$G:$G,I$61,base_de_dados!$H:$H,$L$1,base_de_dados!$C:$C,$A66,base_de_dados!$M:$M,"&lt;=2013",base_de_dados!$O:$O,"&gt;=41639")</f>
        <v>0</v>
      </c>
      <c r="J66" s="5">
        <f>SUMIFS(base_de_dados!$T:$T,base_de_dados!$B:$B,$B66,base_de_dados!$G:$G,J$61,base_de_dados!$H:$H,$L$1,base_de_dados!$C:$C,$A66,base_de_dados!$M:$M,"&lt;=2013",base_de_dados!$O:$O,"&gt;=41639")</f>
        <v>0</v>
      </c>
      <c r="K66" s="32">
        <f t="shared" si="5"/>
        <v>0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SUMIFS(base_de_dados!$T:$T,base_de_dados!$B:$B,$B67,base_de_dados!$G:$G,C$61,base_de_dados!$H:$H,$L$1,base_de_dados!$C:$C,$A67,base_de_dados!$M:$M,"&lt;=2013",base_de_dados!$O:$O,"&gt;=41639")</f>
        <v>0</v>
      </c>
      <c r="D67" s="5">
        <f>SUMIFS(base_de_dados!$T:$T,base_de_dados!$B:$B,$B67,base_de_dados!$G:$G,D$61,base_de_dados!$H:$H,$L$1,base_de_dados!$C:$C,$A67,base_de_dados!$M:$M,"&lt;=2013",base_de_dados!$O:$O,"&gt;=41639")</f>
        <v>0</v>
      </c>
      <c r="E67" s="5">
        <f>SUMIFS(base_de_dados!$T:$T,base_de_dados!$B:$B,$B67,base_de_dados!$G:$G,E$61,base_de_dados!$H:$H,$L$1,base_de_dados!$C:$C,$A67,base_de_dados!$M:$M,"&lt;=2013",base_de_dados!$O:$O,"&gt;=41639")</f>
        <v>0</v>
      </c>
      <c r="F67" s="5">
        <f>SUMIFS(base_de_dados!$T:$T,base_de_dados!$B:$B,$B67,base_de_dados!$G:$G,F$61,base_de_dados!$H:$H,$L$1,base_de_dados!$C:$C,$A67,base_de_dados!$M:$M,"&lt;=2013",base_de_dados!$O:$O,"&gt;=41639")</f>
        <v>0</v>
      </c>
      <c r="G67" s="5">
        <f>SUMIFS(base_de_dados!$T:$T,base_de_dados!$B:$B,$B67,base_de_dados!$G:$G,G$61,base_de_dados!$H:$H,$L$1,base_de_dados!$C:$C,$A67,base_de_dados!$M:$M,"&lt;=2013",base_de_dados!$O:$O,"&gt;=41639")</f>
        <v>0</v>
      </c>
      <c r="H67" s="5">
        <f>SUMIFS(base_de_dados!$T:$T,base_de_dados!$B:$B,$B67,base_de_dados!$G:$G,H$61,base_de_dados!$H:$H,$L$1,base_de_dados!$C:$C,$A67,base_de_dados!$M:$M,"&lt;=2013",base_de_dados!$O:$O,"&gt;=41639")</f>
        <v>0</v>
      </c>
      <c r="I67" s="5">
        <f>SUMIFS(base_de_dados!$T:$T,base_de_dados!$B:$B,$B67,base_de_dados!$G:$G,I$61,base_de_dados!$H:$H,$L$1,base_de_dados!$C:$C,$A67,base_de_dados!$M:$M,"&lt;=2013",base_de_dados!$O:$O,"&gt;=41639")</f>
        <v>0</v>
      </c>
      <c r="J67" s="5">
        <f>SUMIFS(base_de_dados!$T:$T,base_de_dados!$B:$B,$B67,base_de_dados!$G:$G,J$61,base_de_dados!$H:$H,$L$1,base_de_dados!$C:$C,$A67,base_de_dados!$M:$M,"&lt;=2013",base_de_dados!$O:$O,"&gt;=41639")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SUMIFS(base_de_dados!$T:$T,base_de_dados!$B:$B,$B68,base_de_dados!$G:$G,C$61,base_de_dados!$H:$H,$L$1,base_de_dados!$C:$C,$A68,base_de_dados!$M:$M,"&lt;=2013",base_de_dados!$O:$O,"&gt;=41639")</f>
        <v>0</v>
      </c>
      <c r="D68" s="5">
        <f>SUMIFS(base_de_dados!$T:$T,base_de_dados!$B:$B,$B68,base_de_dados!$G:$G,D$61,base_de_dados!$H:$H,$L$1,base_de_dados!$C:$C,$A68,base_de_dados!$M:$M,"&lt;=2013",base_de_dados!$O:$O,"&gt;=41639")</f>
        <v>0</v>
      </c>
      <c r="E68" s="5">
        <f>SUMIFS(base_de_dados!$T:$T,base_de_dados!$B:$B,$B68,base_de_dados!$G:$G,E$61,base_de_dados!$H:$H,$L$1,base_de_dados!$C:$C,$A68,base_de_dados!$M:$M,"&lt;=2013",base_de_dados!$O:$O,"&gt;=41639")</f>
        <v>0</v>
      </c>
      <c r="F68" s="5">
        <f>SUMIFS(base_de_dados!$T:$T,base_de_dados!$B:$B,$B68,base_de_dados!$G:$G,F$61,base_de_dados!$H:$H,$L$1,base_de_dados!$C:$C,$A68,base_de_dados!$M:$M,"&lt;=2013",base_de_dados!$O:$O,"&gt;=41639")</f>
        <v>0</v>
      </c>
      <c r="G68" s="5">
        <f>SUMIFS(base_de_dados!$T:$T,base_de_dados!$B:$B,$B68,base_de_dados!$G:$G,G$61,base_de_dados!$H:$H,$L$1,base_de_dados!$C:$C,$A68,base_de_dados!$M:$M,"&lt;=2013",base_de_dados!$O:$O,"&gt;=41639")</f>
        <v>0</v>
      </c>
      <c r="H68" s="5">
        <f>SUMIFS(base_de_dados!$T:$T,base_de_dados!$B:$B,$B68,base_de_dados!$G:$G,H$61,base_de_dados!$H:$H,$L$1,base_de_dados!$C:$C,$A68,base_de_dados!$M:$M,"&lt;=2013",base_de_dados!$O:$O,"&gt;=41639")</f>
        <v>0</v>
      </c>
      <c r="I68" s="5">
        <f>SUMIFS(base_de_dados!$T:$T,base_de_dados!$B:$B,$B68,base_de_dados!$G:$G,I$61,base_de_dados!$H:$H,$L$1,base_de_dados!$C:$C,$A68,base_de_dados!$M:$M,"&lt;=2013",base_de_dados!$O:$O,"&gt;=41639")</f>
        <v>0</v>
      </c>
      <c r="J68" s="5">
        <f>SUMIFS(base_de_dados!$T:$T,base_de_dados!$B:$B,$B68,base_de_dados!$G:$G,J$61,base_de_dados!$H:$H,$L$1,base_de_dados!$C:$C,$A68,base_de_dados!$M:$M,"&lt;=2013",base_de_dados!$O:$O,"&gt;=41639")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SUMIFS(base_de_dados!$T:$T,base_de_dados!$B:$B,$B69,base_de_dados!$G:$G,C$61,base_de_dados!$H:$H,$L$1,base_de_dados!$C:$C,$A69,base_de_dados!$M:$M,"&lt;=2013",base_de_dados!$O:$O,"&gt;=41639")</f>
        <v>0</v>
      </c>
      <c r="D69" s="5">
        <f>SUMIFS(base_de_dados!$T:$T,base_de_dados!$B:$B,$B69,base_de_dados!$G:$G,D$61,base_de_dados!$H:$H,$L$1,base_de_dados!$C:$C,$A69,base_de_dados!$M:$M,"&lt;=2013",base_de_dados!$O:$O,"&gt;=41639")</f>
        <v>0</v>
      </c>
      <c r="E69" s="5">
        <f>SUMIFS(base_de_dados!$T:$T,base_de_dados!$B:$B,$B69,base_de_dados!$G:$G,E$61,base_de_dados!$H:$H,$L$1,base_de_dados!$C:$C,$A69,base_de_dados!$M:$M,"&lt;=2013",base_de_dados!$O:$O,"&gt;=41639")</f>
        <v>0</v>
      </c>
      <c r="F69" s="5">
        <f>SUMIFS(base_de_dados!$T:$T,base_de_dados!$B:$B,$B69,base_de_dados!$G:$G,F$61,base_de_dados!$H:$H,$L$1,base_de_dados!$C:$C,$A69,base_de_dados!$M:$M,"&lt;=2013",base_de_dados!$O:$O,"&gt;=41639")</f>
        <v>0</v>
      </c>
      <c r="G69" s="5">
        <f>SUMIFS(base_de_dados!$T:$T,base_de_dados!$B:$B,$B69,base_de_dados!$G:$G,G$61,base_de_dados!$H:$H,$L$1,base_de_dados!$C:$C,$A69,base_de_dados!$M:$M,"&lt;=2013",base_de_dados!$O:$O,"&gt;=41639")</f>
        <v>0</v>
      </c>
      <c r="H69" s="5">
        <f>SUMIFS(base_de_dados!$T:$T,base_de_dados!$B:$B,$B69,base_de_dados!$G:$G,H$61,base_de_dados!$H:$H,$L$1,base_de_dados!$C:$C,$A69,base_de_dados!$M:$M,"&lt;=2013",base_de_dados!$O:$O,"&gt;=41639")</f>
        <v>0</v>
      </c>
      <c r="I69" s="5">
        <f>SUMIFS(base_de_dados!$T:$T,base_de_dados!$B:$B,$B69,base_de_dados!$G:$G,I$61,base_de_dados!$H:$H,$L$1,base_de_dados!$C:$C,$A69,base_de_dados!$M:$M,"&lt;=2013",base_de_dados!$O:$O,"&gt;=41639")</f>
        <v>0</v>
      </c>
      <c r="J69" s="5">
        <f>SUMIFS(base_de_dados!$T:$T,base_de_dados!$B:$B,$B69,base_de_dados!$G:$G,J$61,base_de_dados!$H:$H,$L$1,base_de_dados!$C:$C,$A69,base_de_dados!$M:$M,"&lt;=2013",base_de_dados!$O:$O,"&gt;=41639")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SUMIFS(base_de_dados!$T:$T,base_de_dados!$B:$B,$B70,base_de_dados!$G:$G,C$61,base_de_dados!$H:$H,$L$1,base_de_dados!$C:$C,$A70,base_de_dados!$M:$M,"&lt;=2013",base_de_dados!$O:$O,"&gt;=41639")</f>
        <v>0</v>
      </c>
      <c r="D70" s="5">
        <f>SUMIFS(base_de_dados!$T:$T,base_de_dados!$B:$B,$B70,base_de_dados!$G:$G,D$61,base_de_dados!$H:$H,$L$1,base_de_dados!$C:$C,$A70,base_de_dados!$M:$M,"&lt;=2013",base_de_dados!$O:$O,"&gt;=41639")</f>
        <v>0</v>
      </c>
      <c r="E70" s="5">
        <f>SUMIFS(base_de_dados!$T:$T,base_de_dados!$B:$B,$B70,base_de_dados!$G:$G,E$61,base_de_dados!$H:$H,$L$1,base_de_dados!$C:$C,$A70,base_de_dados!$M:$M,"&lt;=2013",base_de_dados!$O:$O,"&gt;=41639")</f>
        <v>0</v>
      </c>
      <c r="F70" s="5">
        <f>SUMIFS(base_de_dados!$T:$T,base_de_dados!$B:$B,$B70,base_de_dados!$G:$G,F$61,base_de_dados!$H:$H,$L$1,base_de_dados!$C:$C,$A70,base_de_dados!$M:$M,"&lt;=2013",base_de_dados!$O:$O,"&gt;=41639")</f>
        <v>0</v>
      </c>
      <c r="G70" s="5">
        <f>SUMIFS(base_de_dados!$T:$T,base_de_dados!$B:$B,$B70,base_de_dados!$G:$G,G$61,base_de_dados!$H:$H,$L$1,base_de_dados!$C:$C,$A70,base_de_dados!$M:$M,"&lt;=2013",base_de_dados!$O:$O,"&gt;=41639")</f>
        <v>0</v>
      </c>
      <c r="H70" s="5">
        <f>SUMIFS(base_de_dados!$T:$T,base_de_dados!$B:$B,$B70,base_de_dados!$G:$G,H$61,base_de_dados!$H:$H,$L$1,base_de_dados!$C:$C,$A70,base_de_dados!$M:$M,"&lt;=2013",base_de_dados!$O:$O,"&gt;=41639")</f>
        <v>0</v>
      </c>
      <c r="I70" s="5">
        <f>SUMIFS(base_de_dados!$T:$T,base_de_dados!$B:$B,$B70,base_de_dados!$G:$G,I$61,base_de_dados!$H:$H,$L$1,base_de_dados!$C:$C,$A70,base_de_dados!$M:$M,"&lt;=2013",base_de_dados!$O:$O,"&gt;=41639")</f>
        <v>0</v>
      </c>
      <c r="J70" s="5">
        <f>SUMIFS(base_de_dados!$T:$T,base_de_dados!$B:$B,$B70,base_de_dados!$G:$G,J$61,base_de_dados!$H:$H,$L$1,base_de_dados!$C:$C,$A70,base_de_dados!$M:$M,"&lt;=2013",base_de_dados!$O:$O,"&gt;=41639")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SUMIFS(base_de_dados!$T:$T,base_de_dados!$B:$B,$B71,base_de_dados!$G:$G,C$61,base_de_dados!$H:$H,$L$1,base_de_dados!$C:$C,$A71,base_de_dados!$M:$M,"&lt;=2013",base_de_dados!$O:$O,"&gt;=41639")</f>
        <v>0</v>
      </c>
      <c r="D71" s="5">
        <f>SUMIFS(base_de_dados!$T:$T,base_de_dados!$B:$B,$B71,base_de_dados!$G:$G,D$61,base_de_dados!$H:$H,$L$1,base_de_dados!$C:$C,$A71,base_de_dados!$M:$M,"&lt;=2013",base_de_dados!$O:$O,"&gt;=41639")</f>
        <v>0</v>
      </c>
      <c r="E71" s="5">
        <f>SUMIFS(base_de_dados!$T:$T,base_de_dados!$B:$B,$B71,base_de_dados!$G:$G,E$61,base_de_dados!$H:$H,$L$1,base_de_dados!$C:$C,$A71,base_de_dados!$M:$M,"&lt;=2013",base_de_dados!$O:$O,"&gt;=41639")</f>
        <v>0</v>
      </c>
      <c r="F71" s="5">
        <f>SUMIFS(base_de_dados!$T:$T,base_de_dados!$B:$B,$B71,base_de_dados!$G:$G,F$61,base_de_dados!$H:$H,$L$1,base_de_dados!$C:$C,$A71,base_de_dados!$M:$M,"&lt;=2013",base_de_dados!$O:$O,"&gt;=41639")</f>
        <v>0</v>
      </c>
      <c r="G71" s="5">
        <f>SUMIFS(base_de_dados!$T:$T,base_de_dados!$B:$B,$B71,base_de_dados!$G:$G,G$61,base_de_dados!$H:$H,$L$1,base_de_dados!$C:$C,$A71,base_de_dados!$M:$M,"&lt;=2013",base_de_dados!$O:$O,"&gt;=41639")</f>
        <v>0</v>
      </c>
      <c r="H71" s="5">
        <f>SUMIFS(base_de_dados!$T:$T,base_de_dados!$B:$B,$B71,base_de_dados!$G:$G,H$61,base_de_dados!$H:$H,$L$1,base_de_dados!$C:$C,$A71,base_de_dados!$M:$M,"&lt;=2013",base_de_dados!$O:$O,"&gt;=41639")</f>
        <v>0</v>
      </c>
      <c r="I71" s="5">
        <f>SUMIFS(base_de_dados!$T:$T,base_de_dados!$B:$B,$B71,base_de_dados!$G:$G,I$61,base_de_dados!$H:$H,$L$1,base_de_dados!$C:$C,$A71,base_de_dados!$M:$M,"&lt;=2013",base_de_dados!$O:$O,"&gt;=41639")</f>
        <v>0</v>
      </c>
      <c r="J71" s="5">
        <f>SUMIFS(base_de_dados!$T:$T,base_de_dados!$B:$B,$B71,base_de_dados!$G:$G,J$61,base_de_dados!$H:$H,$L$1,base_de_dados!$C:$C,$A71,base_de_dados!$M:$M,"&lt;=2013",base_de_dados!$O:$O,"&gt;=41639")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SUMIFS(base_de_dados!$T:$T,base_de_dados!$B:$B,$B72,base_de_dados!$G:$G,C$61,base_de_dados!$H:$H,$L$1,base_de_dados!$C:$C,$A72,base_de_dados!$M:$M,"&lt;=2013",base_de_dados!$O:$O,"&gt;=41639")</f>
        <v>0</v>
      </c>
      <c r="D72" s="5">
        <f>SUMIFS(base_de_dados!$T:$T,base_de_dados!$B:$B,$B72,base_de_dados!$G:$G,D$61,base_de_dados!$H:$H,$L$1,base_de_dados!$C:$C,$A72,base_de_dados!$M:$M,"&lt;=2013",base_de_dados!$O:$O,"&gt;=41639")</f>
        <v>0</v>
      </c>
      <c r="E72" s="5">
        <f>SUMIFS(base_de_dados!$T:$T,base_de_dados!$B:$B,$B72,base_de_dados!$G:$G,E$61,base_de_dados!$H:$H,$L$1,base_de_dados!$C:$C,$A72,base_de_dados!$M:$M,"&lt;=2013",base_de_dados!$O:$O,"&gt;=41639")</f>
        <v>0</v>
      </c>
      <c r="F72" s="5">
        <f>SUMIFS(base_de_dados!$T:$T,base_de_dados!$B:$B,$B72,base_de_dados!$G:$G,F$61,base_de_dados!$H:$H,$L$1,base_de_dados!$C:$C,$A72,base_de_dados!$M:$M,"&lt;=2013",base_de_dados!$O:$O,"&gt;=41639")</f>
        <v>0</v>
      </c>
      <c r="G72" s="5">
        <f>SUMIFS(base_de_dados!$T:$T,base_de_dados!$B:$B,$B72,base_de_dados!$G:$G,G$61,base_de_dados!$H:$H,$L$1,base_de_dados!$C:$C,$A72,base_de_dados!$M:$M,"&lt;=2013",base_de_dados!$O:$O,"&gt;=41639")</f>
        <v>0</v>
      </c>
      <c r="H72" s="5">
        <f>SUMIFS(base_de_dados!$T:$T,base_de_dados!$B:$B,$B72,base_de_dados!$G:$G,H$61,base_de_dados!$H:$H,$L$1,base_de_dados!$C:$C,$A72,base_de_dados!$M:$M,"&lt;=2013",base_de_dados!$O:$O,"&gt;=41639")</f>
        <v>0</v>
      </c>
      <c r="I72" s="5">
        <f>SUMIFS(base_de_dados!$T:$T,base_de_dados!$B:$B,$B72,base_de_dados!$G:$G,I$61,base_de_dados!$H:$H,$L$1,base_de_dados!$C:$C,$A72,base_de_dados!$M:$M,"&lt;=2013",base_de_dados!$O:$O,"&gt;=41639")</f>
        <v>0</v>
      </c>
      <c r="J72" s="5">
        <f>SUMIFS(base_de_dados!$T:$T,base_de_dados!$B:$B,$B72,base_de_dados!$G:$G,J$61,base_de_dados!$H:$H,$L$1,base_de_dados!$C:$C,$A72,base_de_dados!$M:$M,"&lt;=2013",base_de_dados!$O:$O,"&gt;=41639")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SUMIFS(base_de_dados!$T:$T,base_de_dados!$B:$B,$B73,base_de_dados!$G:$G,C$61,base_de_dados!$H:$H,$L$1,base_de_dados!$C:$C,$A73,base_de_dados!$M:$M,"&lt;=2013",base_de_dados!$O:$O,"&gt;=41639")</f>
        <v>0</v>
      </c>
      <c r="D73" s="5">
        <f>SUMIFS(base_de_dados!$T:$T,base_de_dados!$B:$B,$B73,base_de_dados!$G:$G,D$61,base_de_dados!$H:$H,$L$1,base_de_dados!$C:$C,$A73,base_de_dados!$M:$M,"&lt;=2013",base_de_dados!$O:$O,"&gt;=41639")</f>
        <v>0</v>
      </c>
      <c r="E73" s="5">
        <f>SUMIFS(base_de_dados!$T:$T,base_de_dados!$B:$B,$B73,base_de_dados!$G:$G,E$61,base_de_dados!$H:$H,$L$1,base_de_dados!$C:$C,$A73,base_de_dados!$M:$M,"&lt;=2013",base_de_dados!$O:$O,"&gt;=41639")</f>
        <v>0</v>
      </c>
      <c r="F73" s="5">
        <f>SUMIFS(base_de_dados!$T:$T,base_de_dados!$B:$B,$B73,base_de_dados!$G:$G,F$61,base_de_dados!$H:$H,$L$1,base_de_dados!$C:$C,$A73,base_de_dados!$M:$M,"&lt;=2013",base_de_dados!$O:$O,"&gt;=41639")</f>
        <v>1.7107432775240994E-3</v>
      </c>
      <c r="G73" s="5">
        <f>SUMIFS(base_de_dados!$T:$T,base_de_dados!$B:$B,$B73,base_de_dados!$G:$G,G$61,base_de_dados!$H:$H,$L$1,base_de_dados!$C:$C,$A73,base_de_dados!$M:$M,"&lt;=2013",base_de_dados!$O:$O,"&gt;=41639")</f>
        <v>0</v>
      </c>
      <c r="H73" s="5">
        <f>SUMIFS(base_de_dados!$T:$T,base_de_dados!$B:$B,$B73,base_de_dados!$G:$G,H$61,base_de_dados!$H:$H,$L$1,base_de_dados!$C:$C,$A73,base_de_dados!$M:$M,"&lt;=2013",base_de_dados!$O:$O,"&gt;=41639")</f>
        <v>0</v>
      </c>
      <c r="I73" s="5">
        <f>SUMIFS(base_de_dados!$T:$T,base_de_dados!$B:$B,$B73,base_de_dados!$G:$G,I$61,base_de_dados!$H:$H,$L$1,base_de_dados!$C:$C,$A73,base_de_dados!$M:$M,"&lt;=2013",base_de_dados!$O:$O,"&gt;=41639")</f>
        <v>0</v>
      </c>
      <c r="J73" s="5">
        <f>SUMIFS(base_de_dados!$T:$T,base_de_dados!$B:$B,$B73,base_de_dados!$G:$G,J$61,base_de_dados!$H:$H,$L$1,base_de_dados!$C:$C,$A73,base_de_dados!$M:$M,"&lt;=2013",base_de_dados!$O:$O,"&gt;=41639")</f>
        <v>0</v>
      </c>
      <c r="K73" s="32">
        <f t="shared" si="5"/>
        <v>1.7107432775240994E-3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SUMIFS(base_de_dados!$T:$T,base_de_dados!$B:$B,$B74,base_de_dados!$G:$G,C$61,base_de_dados!$H:$H,$L$1,base_de_dados!$C:$C,$A74,base_de_dados!$M:$M,"&lt;=2013",base_de_dados!$O:$O,"&gt;=41639")</f>
        <v>0</v>
      </c>
      <c r="D74" s="5">
        <f>SUMIFS(base_de_dados!$T:$T,base_de_dados!$B:$B,$B74,base_de_dados!$G:$G,D$61,base_de_dados!$H:$H,$L$1,base_de_dados!$C:$C,$A74,base_de_dados!$M:$M,"&lt;=2013",base_de_dados!$O:$O,"&gt;=41639")</f>
        <v>0</v>
      </c>
      <c r="E74" s="5">
        <f>SUMIFS(base_de_dados!$T:$T,base_de_dados!$B:$B,$B74,base_de_dados!$G:$G,E$61,base_de_dados!$H:$H,$L$1,base_de_dados!$C:$C,$A74,base_de_dados!$M:$M,"&lt;=2013",base_de_dados!$O:$O,"&gt;=41639")</f>
        <v>0</v>
      </c>
      <c r="F74" s="5">
        <f>SUMIFS(base_de_dados!$T:$T,base_de_dados!$B:$B,$B74,base_de_dados!$G:$G,F$61,base_de_dados!$H:$H,$L$1,base_de_dados!$C:$C,$A74,base_de_dados!$M:$M,"&lt;=2013",base_de_dados!$O:$O,"&gt;=41639")</f>
        <v>0</v>
      </c>
      <c r="G74" s="5">
        <f>SUMIFS(base_de_dados!$T:$T,base_de_dados!$B:$B,$B74,base_de_dados!$G:$G,G$61,base_de_dados!$H:$H,$L$1,base_de_dados!$C:$C,$A74,base_de_dados!$M:$M,"&lt;=2013",base_de_dados!$O:$O,"&gt;=41639")</f>
        <v>0</v>
      </c>
      <c r="H74" s="5">
        <f>SUMIFS(base_de_dados!$T:$T,base_de_dados!$B:$B,$B74,base_de_dados!$G:$G,H$61,base_de_dados!$H:$H,$L$1,base_de_dados!$C:$C,$A74,base_de_dados!$M:$M,"&lt;=2013",base_de_dados!$O:$O,"&gt;=41639")</f>
        <v>0</v>
      </c>
      <c r="I74" s="5">
        <f>SUMIFS(base_de_dados!$T:$T,base_de_dados!$B:$B,$B74,base_de_dados!$G:$G,I$61,base_de_dados!$H:$H,$L$1,base_de_dados!$C:$C,$A74,base_de_dados!$M:$M,"&lt;=2013",base_de_dados!$O:$O,"&gt;=41639")</f>
        <v>0</v>
      </c>
      <c r="J74" s="5">
        <f>SUMIFS(base_de_dados!$T:$T,base_de_dados!$B:$B,$B74,base_de_dados!$G:$G,J$61,base_de_dados!$H:$H,$L$1,base_de_dados!$C:$C,$A74,base_de_dados!$M:$M,"&lt;=2013",base_de_dados!$O:$O,"&gt;=41639")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SUMIFS(base_de_dados!$T:$T,base_de_dados!$B:$B,$B75,base_de_dados!$G:$G,C$61,base_de_dados!$H:$H,$L$1,base_de_dados!$C:$C,$A75,base_de_dados!$M:$M,"&lt;=2013",base_de_dados!$O:$O,"&gt;=41639")</f>
        <v>0</v>
      </c>
      <c r="D75" s="5">
        <f>SUMIFS(base_de_dados!$T:$T,base_de_dados!$B:$B,$B75,base_de_dados!$G:$G,D$61,base_de_dados!$H:$H,$L$1,base_de_dados!$C:$C,$A75,base_de_dados!$M:$M,"&lt;=2013",base_de_dados!$O:$O,"&gt;=41639")</f>
        <v>0</v>
      </c>
      <c r="E75" s="5">
        <f>SUMIFS(base_de_dados!$T:$T,base_de_dados!$B:$B,$B75,base_de_dados!$G:$G,E$61,base_de_dados!$H:$H,$L$1,base_de_dados!$C:$C,$A75,base_de_dados!$M:$M,"&lt;=2013",base_de_dados!$O:$O,"&gt;=41639")</f>
        <v>0</v>
      </c>
      <c r="F75" s="5">
        <f>SUMIFS(base_de_dados!$T:$T,base_de_dados!$B:$B,$B75,base_de_dados!$G:$G,F$61,base_de_dados!$H:$H,$L$1,base_de_dados!$C:$C,$A75,base_de_dados!$M:$M,"&lt;=2013",base_de_dados!$O:$O,"&gt;=41639")</f>
        <v>0</v>
      </c>
      <c r="G75" s="5">
        <f>SUMIFS(base_de_dados!$T:$T,base_de_dados!$B:$B,$B75,base_de_dados!$G:$G,G$61,base_de_dados!$H:$H,$L$1,base_de_dados!$C:$C,$A75,base_de_dados!$M:$M,"&lt;=2013",base_de_dados!$O:$O,"&gt;=41639")</f>
        <v>0</v>
      </c>
      <c r="H75" s="5">
        <f>SUMIFS(base_de_dados!$T:$T,base_de_dados!$B:$B,$B75,base_de_dados!$G:$G,H$61,base_de_dados!$H:$H,$L$1,base_de_dados!$C:$C,$A75,base_de_dados!$M:$M,"&lt;=2013",base_de_dados!$O:$O,"&gt;=41639")</f>
        <v>0</v>
      </c>
      <c r="I75" s="5">
        <f>SUMIFS(base_de_dados!$T:$T,base_de_dados!$B:$B,$B75,base_de_dados!$G:$G,I$61,base_de_dados!$H:$H,$L$1,base_de_dados!$C:$C,$A75,base_de_dados!$M:$M,"&lt;=2013",base_de_dados!$O:$O,"&gt;=41639")</f>
        <v>0</v>
      </c>
      <c r="J75" s="5">
        <f>SUMIFS(base_de_dados!$T:$T,base_de_dados!$B:$B,$B75,base_de_dados!$G:$G,J$61,base_de_dados!$H:$H,$L$1,base_de_dados!$C:$C,$A75,base_de_dados!$M:$M,"&lt;=2013",base_de_dados!$O:$O,"&gt;=41639")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SUMIFS(base_de_dados!$T:$T,base_de_dados!$B:$B,$B76,base_de_dados!$G:$G,C$61,base_de_dados!$H:$H,$L$1,base_de_dados!$C:$C,$A76,base_de_dados!$M:$M,"&lt;=2013",base_de_dados!$O:$O,"&gt;=41639")</f>
        <v>0</v>
      </c>
      <c r="D76" s="5">
        <f>SUMIFS(base_de_dados!$T:$T,base_de_dados!$B:$B,$B76,base_de_dados!$G:$G,D$61,base_de_dados!$H:$H,$L$1,base_de_dados!$C:$C,$A76,base_de_dados!$M:$M,"&lt;=2013",base_de_dados!$O:$O,"&gt;=41639")</f>
        <v>0</v>
      </c>
      <c r="E76" s="5">
        <f>SUMIFS(base_de_dados!$T:$T,base_de_dados!$B:$B,$B76,base_de_dados!$G:$G,E$61,base_de_dados!$H:$H,$L$1,base_de_dados!$C:$C,$A76,base_de_dados!$M:$M,"&lt;=2013",base_de_dados!$O:$O,"&gt;=41639")</f>
        <v>0</v>
      </c>
      <c r="F76" s="5">
        <f>SUMIFS(base_de_dados!$T:$T,base_de_dados!$B:$B,$B76,base_de_dados!$G:$G,F$61,base_de_dados!$H:$H,$L$1,base_de_dados!$C:$C,$A76,base_de_dados!$M:$M,"&lt;=2013",base_de_dados!$O:$O,"&gt;=41639")</f>
        <v>0</v>
      </c>
      <c r="G76" s="5">
        <f>SUMIFS(base_de_dados!$T:$T,base_de_dados!$B:$B,$B76,base_de_dados!$G:$G,G$61,base_de_dados!$H:$H,$L$1,base_de_dados!$C:$C,$A76,base_de_dados!$M:$M,"&lt;=2013",base_de_dados!$O:$O,"&gt;=41639")</f>
        <v>0</v>
      </c>
      <c r="H76" s="5">
        <f>SUMIFS(base_de_dados!$T:$T,base_de_dados!$B:$B,$B76,base_de_dados!$G:$G,H$61,base_de_dados!$H:$H,$L$1,base_de_dados!$C:$C,$A76,base_de_dados!$M:$M,"&lt;=2013",base_de_dados!$O:$O,"&gt;=41639")</f>
        <v>0</v>
      </c>
      <c r="I76" s="5">
        <f>SUMIFS(base_de_dados!$T:$T,base_de_dados!$B:$B,$B76,base_de_dados!$G:$G,I$61,base_de_dados!$H:$H,$L$1,base_de_dados!$C:$C,$A76,base_de_dados!$M:$M,"&lt;=2013",base_de_dados!$O:$O,"&gt;=41639")</f>
        <v>0</v>
      </c>
      <c r="J76" s="5">
        <f>SUMIFS(base_de_dados!$T:$T,base_de_dados!$B:$B,$B76,base_de_dados!$G:$G,J$61,base_de_dados!$H:$H,$L$1,base_de_dados!$C:$C,$A76,base_de_dados!$M:$M,"&lt;=2013",base_de_dados!$O:$O,"&gt;=41639")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SUMIFS(base_de_dados!$T:$T,base_de_dados!$B:$B,$B77,base_de_dados!$G:$G,C$61,base_de_dados!$H:$H,$L$1,base_de_dados!$C:$C,$A77,base_de_dados!$M:$M,"&lt;=2013",base_de_dados!$O:$O,"&gt;=41639")</f>
        <v>0</v>
      </c>
      <c r="D77" s="5">
        <f>SUMIFS(base_de_dados!$T:$T,base_de_dados!$B:$B,$B77,base_de_dados!$G:$G,D$61,base_de_dados!$H:$H,$L$1,base_de_dados!$C:$C,$A77,base_de_dados!$M:$M,"&lt;=2013",base_de_dados!$O:$O,"&gt;=41639")</f>
        <v>0</v>
      </c>
      <c r="E77" s="5">
        <f>SUMIFS(base_de_dados!$T:$T,base_de_dados!$B:$B,$B77,base_de_dados!$G:$G,E$61,base_de_dados!$H:$H,$L$1,base_de_dados!$C:$C,$A77,base_de_dados!$M:$M,"&lt;=2013",base_de_dados!$O:$O,"&gt;=41639")</f>
        <v>0</v>
      </c>
      <c r="F77" s="5">
        <f>SUMIFS(base_de_dados!$T:$T,base_de_dados!$B:$B,$B77,base_de_dados!$G:$G,F$61,base_de_dados!$H:$H,$L$1,base_de_dados!$C:$C,$A77,base_de_dados!$M:$M,"&lt;=2013",base_de_dados!$O:$O,"&gt;=41639")</f>
        <v>0</v>
      </c>
      <c r="G77" s="5">
        <f>SUMIFS(base_de_dados!$T:$T,base_de_dados!$B:$B,$B77,base_de_dados!$G:$G,G$61,base_de_dados!$H:$H,$L$1,base_de_dados!$C:$C,$A77,base_de_dados!$M:$M,"&lt;=2013",base_de_dados!$O:$O,"&gt;=41639")</f>
        <v>0</v>
      </c>
      <c r="H77" s="5">
        <f>SUMIFS(base_de_dados!$T:$T,base_de_dados!$B:$B,$B77,base_de_dados!$G:$G,H$61,base_de_dados!$H:$H,$L$1,base_de_dados!$C:$C,$A77,base_de_dados!$M:$M,"&lt;=2013",base_de_dados!$O:$O,"&gt;=41639")</f>
        <v>0</v>
      </c>
      <c r="I77" s="5">
        <f>SUMIFS(base_de_dados!$T:$T,base_de_dados!$B:$B,$B77,base_de_dados!$G:$G,I$61,base_de_dados!$H:$H,$L$1,base_de_dados!$C:$C,$A77,base_de_dados!$M:$M,"&lt;=2013",base_de_dados!$O:$O,"&gt;=41639")</f>
        <v>0</v>
      </c>
      <c r="J77" s="5">
        <f>SUMIFS(base_de_dados!$T:$T,base_de_dados!$B:$B,$B77,base_de_dados!$G:$G,J$61,base_de_dados!$H:$H,$L$1,base_de_dados!$C:$C,$A77,base_de_dados!$M:$M,"&lt;=2013",base_de_dados!$O:$O,"&gt;=41639")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SUMIFS(base_de_dados!$T:$T,base_de_dados!$B:$B,$B78,base_de_dados!$G:$G,C$61,base_de_dados!$H:$H,$L$1,base_de_dados!$C:$C,$A78,base_de_dados!$M:$M,"&lt;=2013",base_de_dados!$O:$O,"&gt;=41639")</f>
        <v>0</v>
      </c>
      <c r="D78" s="5">
        <f>SUMIFS(base_de_dados!$T:$T,base_de_dados!$B:$B,$B78,base_de_dados!$G:$G,D$61,base_de_dados!$H:$H,$L$1,base_de_dados!$C:$C,$A78,base_de_dados!$M:$M,"&lt;=2013",base_de_dados!$O:$O,"&gt;=41639")</f>
        <v>0</v>
      </c>
      <c r="E78" s="5">
        <f>SUMIFS(base_de_dados!$T:$T,base_de_dados!$B:$B,$B78,base_de_dados!$G:$G,E$61,base_de_dados!$H:$H,$L$1,base_de_dados!$C:$C,$A78,base_de_dados!$M:$M,"&lt;=2013",base_de_dados!$O:$O,"&gt;=41639")</f>
        <v>0</v>
      </c>
      <c r="F78" s="5">
        <f>SUMIFS(base_de_dados!$T:$T,base_de_dados!$B:$B,$B78,base_de_dados!$G:$G,F$61,base_de_dados!$H:$H,$L$1,base_de_dados!$C:$C,$A78,base_de_dados!$M:$M,"&lt;=2013",base_de_dados!$O:$O,"&gt;=41639")</f>
        <v>0</v>
      </c>
      <c r="G78" s="5">
        <f>SUMIFS(base_de_dados!$T:$T,base_de_dados!$B:$B,$B78,base_de_dados!$G:$G,G$61,base_de_dados!$H:$H,$L$1,base_de_dados!$C:$C,$A78,base_de_dados!$M:$M,"&lt;=2013",base_de_dados!$O:$O,"&gt;=41639")</f>
        <v>0</v>
      </c>
      <c r="H78" s="5">
        <f>SUMIFS(base_de_dados!$T:$T,base_de_dados!$B:$B,$B78,base_de_dados!$G:$G,H$61,base_de_dados!$H:$H,$L$1,base_de_dados!$C:$C,$A78,base_de_dados!$M:$M,"&lt;=2013",base_de_dados!$O:$O,"&gt;=41639")</f>
        <v>0</v>
      </c>
      <c r="I78" s="5">
        <f>SUMIFS(base_de_dados!$T:$T,base_de_dados!$B:$B,$B78,base_de_dados!$G:$G,I$61,base_de_dados!$H:$H,$L$1,base_de_dados!$C:$C,$A78,base_de_dados!$M:$M,"&lt;=2013",base_de_dados!$O:$O,"&gt;=41639")</f>
        <v>0</v>
      </c>
      <c r="J78" s="5">
        <f>SUMIFS(base_de_dados!$T:$T,base_de_dados!$B:$B,$B78,base_de_dados!$G:$G,J$61,base_de_dados!$H:$H,$L$1,base_de_dados!$C:$C,$A78,base_de_dados!$M:$M,"&lt;=2013",base_de_dados!$O:$O,"&gt;=41639")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SUMIFS(base_de_dados!$T:$T,base_de_dados!$B:$B,$B79,base_de_dados!$G:$G,C$61,base_de_dados!$H:$H,$L$1,base_de_dados!$C:$C,$A79,base_de_dados!$M:$M,"&lt;=2013",base_de_dados!$O:$O,"&gt;=41639")</f>
        <v>0</v>
      </c>
      <c r="D79" s="5">
        <f>SUMIFS(base_de_dados!$T:$T,base_de_dados!$B:$B,$B79,base_de_dados!$G:$G,D$61,base_de_dados!$H:$H,$L$1,base_de_dados!$C:$C,$A79,base_de_dados!$M:$M,"&lt;=2013",base_de_dados!$O:$O,"&gt;=41639")</f>
        <v>0</v>
      </c>
      <c r="E79" s="5">
        <f>SUMIFS(base_de_dados!$T:$T,base_de_dados!$B:$B,$B79,base_de_dados!$G:$G,E$61,base_de_dados!$H:$H,$L$1,base_de_dados!$C:$C,$A79,base_de_dados!$M:$M,"&lt;=2013",base_de_dados!$O:$O,"&gt;=41639")</f>
        <v>0</v>
      </c>
      <c r="F79" s="5">
        <f>SUMIFS(base_de_dados!$T:$T,base_de_dados!$B:$B,$B79,base_de_dados!$G:$G,F$61,base_de_dados!$H:$H,$L$1,base_de_dados!$C:$C,$A79,base_de_dados!$M:$M,"&lt;=2013",base_de_dados!$O:$O,"&gt;=41639")</f>
        <v>0</v>
      </c>
      <c r="G79" s="5">
        <f>SUMIFS(base_de_dados!$T:$T,base_de_dados!$B:$B,$B79,base_de_dados!$G:$G,G$61,base_de_dados!$H:$H,$L$1,base_de_dados!$C:$C,$A79,base_de_dados!$M:$M,"&lt;=2013",base_de_dados!$O:$O,"&gt;=41639")</f>
        <v>0</v>
      </c>
      <c r="H79" s="5">
        <f>SUMIFS(base_de_dados!$T:$T,base_de_dados!$B:$B,$B79,base_de_dados!$G:$G,H$61,base_de_dados!$H:$H,$L$1,base_de_dados!$C:$C,$A79,base_de_dados!$M:$M,"&lt;=2013",base_de_dados!$O:$O,"&gt;=41639")</f>
        <v>0</v>
      </c>
      <c r="I79" s="5">
        <f>SUMIFS(base_de_dados!$T:$T,base_de_dados!$B:$B,$B79,base_de_dados!$G:$G,I$61,base_de_dados!$H:$H,$L$1,base_de_dados!$C:$C,$A79,base_de_dados!$M:$M,"&lt;=2013",base_de_dados!$O:$O,"&gt;=41639")</f>
        <v>0</v>
      </c>
      <c r="J79" s="5">
        <f>SUMIFS(base_de_dados!$T:$T,base_de_dados!$B:$B,$B79,base_de_dados!$G:$G,J$61,base_de_dados!$H:$H,$L$1,base_de_dados!$C:$C,$A79,base_de_dados!$M:$M,"&lt;=2013",base_de_dados!$O:$O,"&gt;=41639")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SUMIFS(base_de_dados!$T:$T,base_de_dados!$B:$B,$B80,base_de_dados!$G:$G,C$61,base_de_dados!$H:$H,$L$1,base_de_dados!$C:$C,$A80,base_de_dados!$M:$M,"&lt;=2013",base_de_dados!$O:$O,"&gt;=41639")</f>
        <v>0</v>
      </c>
      <c r="D80" s="5">
        <f>SUMIFS(base_de_dados!$T:$T,base_de_dados!$B:$B,$B80,base_de_dados!$G:$G,D$61,base_de_dados!$H:$H,$L$1,base_de_dados!$C:$C,$A80,base_de_dados!$M:$M,"&lt;=2013",base_de_dados!$O:$O,"&gt;=41639")</f>
        <v>0</v>
      </c>
      <c r="E80" s="5">
        <f>SUMIFS(base_de_dados!$T:$T,base_de_dados!$B:$B,$B80,base_de_dados!$G:$G,E$61,base_de_dados!$H:$H,$L$1,base_de_dados!$C:$C,$A80,base_de_dados!$M:$M,"&lt;=2013",base_de_dados!$O:$O,"&gt;=41639")</f>
        <v>0</v>
      </c>
      <c r="F80" s="5">
        <f>SUMIFS(base_de_dados!$T:$T,base_de_dados!$B:$B,$B80,base_de_dados!$G:$G,F$61,base_de_dados!$H:$H,$L$1,base_de_dados!$C:$C,$A80,base_de_dados!$M:$M,"&lt;=2013",base_de_dados!$O:$O,"&gt;=41639")</f>
        <v>0</v>
      </c>
      <c r="G80" s="5">
        <f>SUMIFS(base_de_dados!$T:$T,base_de_dados!$B:$B,$B80,base_de_dados!$G:$G,G$61,base_de_dados!$H:$H,$L$1,base_de_dados!$C:$C,$A80,base_de_dados!$M:$M,"&lt;=2013",base_de_dados!$O:$O,"&gt;=41639")</f>
        <v>0</v>
      </c>
      <c r="H80" s="5">
        <f>SUMIFS(base_de_dados!$T:$T,base_de_dados!$B:$B,$B80,base_de_dados!$G:$G,H$61,base_de_dados!$H:$H,$L$1,base_de_dados!$C:$C,$A80,base_de_dados!$M:$M,"&lt;=2013",base_de_dados!$O:$O,"&gt;=41639")</f>
        <v>0</v>
      </c>
      <c r="I80" s="5">
        <f>SUMIFS(base_de_dados!$T:$T,base_de_dados!$B:$B,$B80,base_de_dados!$G:$G,I$61,base_de_dados!$H:$H,$L$1,base_de_dados!$C:$C,$A80,base_de_dados!$M:$M,"&lt;=2013",base_de_dados!$O:$O,"&gt;=41639")</f>
        <v>0</v>
      </c>
      <c r="J80" s="5">
        <f>SUMIFS(base_de_dados!$T:$T,base_de_dados!$B:$B,$B80,base_de_dados!$G:$G,J$61,base_de_dados!$H:$H,$L$1,base_de_dados!$C:$C,$A80,base_de_dados!$M:$M,"&lt;=2013",base_de_dados!$O:$O,"&gt;=41639")</f>
        <v>0</v>
      </c>
      <c r="K80" s="32">
        <f t="shared" si="5"/>
        <v>0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SUMIFS(base_de_dados!$T:$T,base_de_dados!$B:$B,$B81,base_de_dados!$G:$G,C$61,base_de_dados!$H:$H,$L$1,base_de_dados!$C:$C,$A81,base_de_dados!$M:$M,"&lt;=2013",base_de_dados!$O:$O,"&gt;=41639")</f>
        <v>0</v>
      </c>
      <c r="D81" s="5">
        <f>SUMIFS(base_de_dados!$T:$T,base_de_dados!$B:$B,$B81,base_de_dados!$G:$G,D$61,base_de_dados!$H:$H,$L$1,base_de_dados!$C:$C,$A81,base_de_dados!$M:$M,"&lt;=2013",base_de_dados!$O:$O,"&gt;=41639")</f>
        <v>0</v>
      </c>
      <c r="E81" s="5">
        <f>SUMIFS(base_de_dados!$T:$T,base_de_dados!$B:$B,$B81,base_de_dados!$G:$G,E$61,base_de_dados!$H:$H,$L$1,base_de_dados!$C:$C,$A81,base_de_dados!$M:$M,"&lt;=2013",base_de_dados!$O:$O,"&gt;=41639")</f>
        <v>0</v>
      </c>
      <c r="F81" s="5">
        <f>SUMIFS(base_de_dados!$T:$T,base_de_dados!$B:$B,$B81,base_de_dados!$G:$G,F$61,base_de_dados!$H:$H,$L$1,base_de_dados!$C:$C,$A81,base_de_dados!$M:$M,"&lt;=2013",base_de_dados!$O:$O,"&gt;=41639")</f>
        <v>0</v>
      </c>
      <c r="G81" s="5">
        <f>SUMIFS(base_de_dados!$T:$T,base_de_dados!$B:$B,$B81,base_de_dados!$G:$G,G$61,base_de_dados!$H:$H,$L$1,base_de_dados!$C:$C,$A81,base_de_dados!$M:$M,"&lt;=2013",base_de_dados!$O:$O,"&gt;=41639")</f>
        <v>0</v>
      </c>
      <c r="H81" s="5">
        <f>SUMIFS(base_de_dados!$T:$T,base_de_dados!$B:$B,$B81,base_de_dados!$G:$G,H$61,base_de_dados!$H:$H,$L$1,base_de_dados!$C:$C,$A81,base_de_dados!$M:$M,"&lt;=2013",base_de_dados!$O:$O,"&gt;=41639")</f>
        <v>0</v>
      </c>
      <c r="I81" s="5">
        <f>SUMIFS(base_de_dados!$T:$T,base_de_dados!$B:$B,$B81,base_de_dados!$G:$G,I$61,base_de_dados!$H:$H,$L$1,base_de_dados!$C:$C,$A81,base_de_dados!$M:$M,"&lt;=2013",base_de_dados!$O:$O,"&gt;=41639")</f>
        <v>0</v>
      </c>
      <c r="J81" s="5">
        <f>SUMIFS(base_de_dados!$T:$T,base_de_dados!$B:$B,$B81,base_de_dados!$G:$G,J$61,base_de_dados!$H:$H,$L$1,base_de_dados!$C:$C,$A81,base_de_dados!$M:$M,"&lt;=2013",base_de_dados!$O:$O,"&gt;=41639")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SUMIFS(base_de_dados!$T:$T,base_de_dados!$B:$B,$B82,base_de_dados!$G:$G,C$61,base_de_dados!$H:$H,$L$1,base_de_dados!$C:$C,$A82,base_de_dados!$M:$M,"&lt;=2013",base_de_dados!$O:$O,"&gt;=41639")</f>
        <v>0</v>
      </c>
      <c r="D82" s="5">
        <f>SUMIFS(base_de_dados!$T:$T,base_de_dados!$B:$B,$B82,base_de_dados!$G:$G,D$61,base_de_dados!$H:$H,$L$1,base_de_dados!$C:$C,$A82,base_de_dados!$M:$M,"&lt;=2013",base_de_dados!$O:$O,"&gt;=41639")</f>
        <v>0</v>
      </c>
      <c r="E82" s="5">
        <f>SUMIFS(base_de_dados!$T:$T,base_de_dados!$B:$B,$B82,base_de_dados!$G:$G,E$61,base_de_dados!$H:$H,$L$1,base_de_dados!$C:$C,$A82,base_de_dados!$M:$M,"&lt;=2013",base_de_dados!$O:$O,"&gt;=41639")</f>
        <v>0</v>
      </c>
      <c r="F82" s="5">
        <f>SUMIFS(base_de_dados!$T:$T,base_de_dados!$B:$B,$B82,base_de_dados!$G:$G,F$61,base_de_dados!$H:$H,$L$1,base_de_dados!$C:$C,$A82,base_de_dados!$M:$M,"&lt;=2013",base_de_dados!$O:$O,"&gt;=41639")</f>
        <v>0</v>
      </c>
      <c r="G82" s="5">
        <f>SUMIFS(base_de_dados!$T:$T,base_de_dados!$B:$B,$B82,base_de_dados!$G:$G,G$61,base_de_dados!$H:$H,$L$1,base_de_dados!$C:$C,$A82,base_de_dados!$M:$M,"&lt;=2013",base_de_dados!$O:$O,"&gt;=41639")</f>
        <v>0</v>
      </c>
      <c r="H82" s="5">
        <f>SUMIFS(base_de_dados!$T:$T,base_de_dados!$B:$B,$B82,base_de_dados!$G:$G,H$61,base_de_dados!$H:$H,$L$1,base_de_dados!$C:$C,$A82,base_de_dados!$M:$M,"&lt;=2013",base_de_dados!$O:$O,"&gt;=41639")</f>
        <v>0</v>
      </c>
      <c r="I82" s="5">
        <f>SUMIFS(base_de_dados!$T:$T,base_de_dados!$B:$B,$B82,base_de_dados!$G:$G,I$61,base_de_dados!$H:$H,$L$1,base_de_dados!$C:$C,$A82,base_de_dados!$M:$M,"&lt;=2013",base_de_dados!$O:$O,"&gt;=41639")</f>
        <v>0</v>
      </c>
      <c r="J82" s="5">
        <f>SUMIFS(base_de_dados!$T:$T,base_de_dados!$B:$B,$B82,base_de_dados!$G:$G,J$61,base_de_dados!$H:$H,$L$1,base_de_dados!$C:$C,$A82,base_de_dados!$M:$M,"&lt;=2013",base_de_dados!$O:$O,"&gt;=41639")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SUMIFS(base_de_dados!$T:$T,base_de_dados!$B:$B,$B83,base_de_dados!$G:$G,C$61,base_de_dados!$H:$H,$L$1,base_de_dados!$C:$C,$A83,base_de_dados!$M:$M,"&lt;=2013",base_de_dados!$O:$O,"&gt;=41639")</f>
        <v>0</v>
      </c>
      <c r="D83" s="5">
        <f>SUMIFS(base_de_dados!$T:$T,base_de_dados!$B:$B,$B83,base_de_dados!$G:$G,D$61,base_de_dados!$H:$H,$L$1,base_de_dados!$C:$C,$A83,base_de_dados!$M:$M,"&lt;=2013",base_de_dados!$O:$O,"&gt;=41639")</f>
        <v>0</v>
      </c>
      <c r="E83" s="5">
        <f>SUMIFS(base_de_dados!$T:$T,base_de_dados!$B:$B,$B83,base_de_dados!$G:$G,E$61,base_de_dados!$H:$H,$L$1,base_de_dados!$C:$C,$A83,base_de_dados!$M:$M,"&lt;=2013",base_de_dados!$O:$O,"&gt;=41639")</f>
        <v>0</v>
      </c>
      <c r="F83" s="5">
        <f>SUMIFS(base_de_dados!$T:$T,base_de_dados!$B:$B,$B83,base_de_dados!$G:$G,F$61,base_de_dados!$H:$H,$L$1,base_de_dados!$C:$C,$A83,base_de_dados!$M:$M,"&lt;=2013",base_de_dados!$O:$O,"&gt;=41639")</f>
        <v>0</v>
      </c>
      <c r="G83" s="5">
        <f>SUMIFS(base_de_dados!$T:$T,base_de_dados!$B:$B,$B83,base_de_dados!$G:$G,G$61,base_de_dados!$H:$H,$L$1,base_de_dados!$C:$C,$A83,base_de_dados!$M:$M,"&lt;=2013",base_de_dados!$O:$O,"&gt;=41639")</f>
        <v>0</v>
      </c>
      <c r="H83" s="5">
        <f>SUMIFS(base_de_dados!$T:$T,base_de_dados!$B:$B,$B83,base_de_dados!$G:$G,H$61,base_de_dados!$H:$H,$L$1,base_de_dados!$C:$C,$A83,base_de_dados!$M:$M,"&lt;=2013",base_de_dados!$O:$O,"&gt;=41639")</f>
        <v>0</v>
      </c>
      <c r="I83" s="5">
        <f>SUMIFS(base_de_dados!$T:$T,base_de_dados!$B:$B,$B83,base_de_dados!$G:$G,I$61,base_de_dados!$H:$H,$L$1,base_de_dados!$C:$C,$A83,base_de_dados!$M:$M,"&lt;=2013",base_de_dados!$O:$O,"&gt;=41639")</f>
        <v>0</v>
      </c>
      <c r="J83" s="5">
        <f>SUMIFS(base_de_dados!$T:$T,base_de_dados!$B:$B,$B83,base_de_dados!$G:$G,J$61,base_de_dados!$H:$H,$L$1,base_de_dados!$C:$C,$A83,base_de_dados!$M:$M,"&lt;=2013",base_de_dados!$O:$O,"&gt;=41639")</f>
        <v>0</v>
      </c>
      <c r="K83" s="32">
        <f t="shared" si="5"/>
        <v>0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SUMIFS(base_de_dados!$T:$T,base_de_dados!$B:$B,$B84,base_de_dados!$G:$G,C$61,base_de_dados!$H:$H,$L$1,base_de_dados!$C:$C,$A84,base_de_dados!$M:$M,"&lt;=2013",base_de_dados!$O:$O,"&gt;=41639")</f>
        <v>0</v>
      </c>
      <c r="D84" s="5">
        <f>SUMIFS(base_de_dados!$T:$T,base_de_dados!$B:$B,$B84,base_de_dados!$G:$G,D$61,base_de_dados!$H:$H,$L$1,base_de_dados!$C:$C,$A84,base_de_dados!$M:$M,"&lt;=2013",base_de_dados!$O:$O,"&gt;=41639")</f>
        <v>0</v>
      </c>
      <c r="E84" s="5">
        <f>SUMIFS(base_de_dados!$T:$T,base_de_dados!$B:$B,$B84,base_de_dados!$G:$G,E$61,base_de_dados!$H:$H,$L$1,base_de_dados!$C:$C,$A84,base_de_dados!$M:$M,"&lt;=2013",base_de_dados!$O:$O,"&gt;=41639")</f>
        <v>0</v>
      </c>
      <c r="F84" s="5">
        <f>SUMIFS(base_de_dados!$T:$T,base_de_dados!$B:$B,$B84,base_de_dados!$G:$G,F$61,base_de_dados!$H:$H,$L$1,base_de_dados!$C:$C,$A84,base_de_dados!$M:$M,"&lt;=2013",base_de_dados!$O:$O,"&gt;=41639")</f>
        <v>0</v>
      </c>
      <c r="G84" s="5">
        <f>SUMIFS(base_de_dados!$T:$T,base_de_dados!$B:$B,$B84,base_de_dados!$G:$G,G$61,base_de_dados!$H:$H,$L$1,base_de_dados!$C:$C,$A84,base_de_dados!$M:$M,"&lt;=2013",base_de_dados!$O:$O,"&gt;=41639")</f>
        <v>0</v>
      </c>
      <c r="H84" s="5">
        <f>SUMIFS(base_de_dados!$T:$T,base_de_dados!$B:$B,$B84,base_de_dados!$G:$G,H$61,base_de_dados!$H:$H,$L$1,base_de_dados!$C:$C,$A84,base_de_dados!$M:$M,"&lt;=2013",base_de_dados!$O:$O,"&gt;=41639")</f>
        <v>0</v>
      </c>
      <c r="I84" s="5">
        <f>SUMIFS(base_de_dados!$T:$T,base_de_dados!$B:$B,$B84,base_de_dados!$G:$G,I$61,base_de_dados!$H:$H,$L$1,base_de_dados!$C:$C,$A84,base_de_dados!$M:$M,"&lt;=2013",base_de_dados!$O:$O,"&gt;=41639")</f>
        <v>0</v>
      </c>
      <c r="J84" s="5">
        <f>SUMIFS(base_de_dados!$T:$T,base_de_dados!$B:$B,$B84,base_de_dados!$G:$G,J$61,base_de_dados!$H:$H,$L$1,base_de_dados!$C:$C,$A84,base_de_dados!$M:$M,"&lt;=2013",base_de_dados!$O:$O,"&gt;=41639")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SUMIFS(base_de_dados!$T:$T,base_de_dados!$B:$B,$B85,base_de_dados!$G:$G,C$61,base_de_dados!$H:$H,$L$1,base_de_dados!$C:$C,$A85,base_de_dados!$M:$M,"&lt;=2013",base_de_dados!$O:$O,"&gt;=41639")</f>
        <v>0</v>
      </c>
      <c r="D85" s="5">
        <f>SUMIFS(base_de_dados!$T:$T,base_de_dados!$B:$B,$B85,base_de_dados!$G:$G,D$61,base_de_dados!$H:$H,$L$1,base_de_dados!$C:$C,$A85,base_de_dados!$M:$M,"&lt;=2013",base_de_dados!$O:$O,"&gt;=41639")</f>
        <v>0</v>
      </c>
      <c r="E85" s="5">
        <f>SUMIFS(base_de_dados!$T:$T,base_de_dados!$B:$B,$B85,base_de_dados!$G:$G,E$61,base_de_dados!$H:$H,$L$1,base_de_dados!$C:$C,$A85,base_de_dados!$M:$M,"&lt;=2013",base_de_dados!$O:$O,"&gt;=41639")</f>
        <v>0</v>
      </c>
      <c r="F85" s="5">
        <f>SUMIFS(base_de_dados!$T:$T,base_de_dados!$B:$B,$B85,base_de_dados!$G:$G,F$61,base_de_dados!$H:$H,$L$1,base_de_dados!$C:$C,$A85,base_de_dados!$M:$M,"&lt;=2013",base_de_dados!$O:$O,"&gt;=41639")</f>
        <v>0</v>
      </c>
      <c r="G85" s="5">
        <f>SUMIFS(base_de_dados!$T:$T,base_de_dados!$B:$B,$B85,base_de_dados!$G:$G,G$61,base_de_dados!$H:$H,$L$1,base_de_dados!$C:$C,$A85,base_de_dados!$M:$M,"&lt;=2013",base_de_dados!$O:$O,"&gt;=41639")</f>
        <v>0</v>
      </c>
      <c r="H85" s="5">
        <f>SUMIFS(base_de_dados!$T:$T,base_de_dados!$B:$B,$B85,base_de_dados!$G:$G,H$61,base_de_dados!$H:$H,$L$1,base_de_dados!$C:$C,$A85,base_de_dados!$M:$M,"&lt;=2013",base_de_dados!$O:$O,"&gt;=41639")</f>
        <v>0</v>
      </c>
      <c r="I85" s="5">
        <f>SUMIFS(base_de_dados!$T:$T,base_de_dados!$B:$B,$B85,base_de_dados!$G:$G,I$61,base_de_dados!$H:$H,$L$1,base_de_dados!$C:$C,$A85,base_de_dados!$M:$M,"&lt;=2013",base_de_dados!$O:$O,"&gt;=41639")</f>
        <v>0</v>
      </c>
      <c r="J85" s="5">
        <f>SUMIFS(base_de_dados!$T:$T,base_de_dados!$B:$B,$B85,base_de_dados!$G:$G,J$61,base_de_dados!$H:$H,$L$1,base_de_dados!$C:$C,$A85,base_de_dados!$M:$M,"&lt;=2013",base_de_dados!$O:$O,"&gt;=41639")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SUMIFS(base_de_dados!$T:$T,base_de_dados!$B:$B,$B86,base_de_dados!$G:$G,C$61,base_de_dados!$H:$H,$L$1,base_de_dados!$C:$C,$A86,base_de_dados!$M:$M,"&lt;=2013",base_de_dados!$O:$O,"&gt;=41639")</f>
        <v>0</v>
      </c>
      <c r="D86" s="5">
        <f>SUMIFS(base_de_dados!$T:$T,base_de_dados!$B:$B,$B86,base_de_dados!$G:$G,D$61,base_de_dados!$H:$H,$L$1,base_de_dados!$C:$C,$A86,base_de_dados!$M:$M,"&lt;=2013",base_de_dados!$O:$O,"&gt;=41639")</f>
        <v>0</v>
      </c>
      <c r="E86" s="5">
        <f>SUMIFS(base_de_dados!$T:$T,base_de_dados!$B:$B,$B86,base_de_dados!$G:$G,E$61,base_de_dados!$H:$H,$L$1,base_de_dados!$C:$C,$A86,base_de_dados!$M:$M,"&lt;=2013",base_de_dados!$O:$O,"&gt;=41639")</f>
        <v>0</v>
      </c>
      <c r="F86" s="5">
        <f>SUMIFS(base_de_dados!$T:$T,base_de_dados!$B:$B,$B86,base_de_dados!$G:$G,F$61,base_de_dados!$H:$H,$L$1,base_de_dados!$C:$C,$A86,base_de_dados!$M:$M,"&lt;=2013",base_de_dados!$O:$O,"&gt;=41639")</f>
        <v>9.702755580923389E-2</v>
      </c>
      <c r="G86" s="5">
        <f>SUMIFS(base_de_dados!$T:$T,base_de_dados!$B:$B,$B86,base_de_dados!$G:$G,G$61,base_de_dados!$H:$H,$L$1,base_de_dados!$C:$C,$A86,base_de_dados!$M:$M,"&lt;=2013",base_de_dados!$O:$O,"&gt;=41639")</f>
        <v>0</v>
      </c>
      <c r="H86" s="5">
        <f>SUMIFS(base_de_dados!$T:$T,base_de_dados!$B:$B,$B86,base_de_dados!$G:$G,H$61,base_de_dados!$H:$H,$L$1,base_de_dados!$C:$C,$A86,base_de_dados!$M:$M,"&lt;=2013",base_de_dados!$O:$O,"&gt;=41639")</f>
        <v>0</v>
      </c>
      <c r="I86" s="5">
        <f>SUMIFS(base_de_dados!$T:$T,base_de_dados!$B:$B,$B86,base_de_dados!$G:$G,I$61,base_de_dados!$H:$H,$L$1,base_de_dados!$C:$C,$A86,base_de_dados!$M:$M,"&lt;=2013",base_de_dados!$O:$O,"&gt;=41639")</f>
        <v>0</v>
      </c>
      <c r="J86" s="5">
        <f>SUMIFS(base_de_dados!$T:$T,base_de_dados!$B:$B,$B86,base_de_dados!$G:$G,J$61,base_de_dados!$H:$H,$L$1,base_de_dados!$C:$C,$A86,base_de_dados!$M:$M,"&lt;=2013",base_de_dados!$O:$O,"&gt;=41639")</f>
        <v>0</v>
      </c>
      <c r="K86" s="32">
        <f t="shared" si="5"/>
        <v>9.702755580923389E-2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SUMIFS(base_de_dados!$T:$T,base_de_dados!$B:$B,$B87,base_de_dados!$G:$G,C$61,base_de_dados!$H:$H,$L$1,base_de_dados!$C:$C,$A87,base_de_dados!$M:$M,"&lt;=2013",base_de_dados!$O:$O,"&gt;=41639")</f>
        <v>0</v>
      </c>
      <c r="D87" s="5">
        <f>SUMIFS(base_de_dados!$T:$T,base_de_dados!$B:$B,$B87,base_de_dados!$G:$G,D$61,base_de_dados!$H:$H,$L$1,base_de_dados!$C:$C,$A87,base_de_dados!$M:$M,"&lt;=2013",base_de_dados!$O:$O,"&gt;=41639")</f>
        <v>0</v>
      </c>
      <c r="E87" s="5">
        <f>SUMIFS(base_de_dados!$T:$T,base_de_dados!$B:$B,$B87,base_de_dados!$G:$G,E$61,base_de_dados!$H:$H,$L$1,base_de_dados!$C:$C,$A87,base_de_dados!$M:$M,"&lt;=2013",base_de_dados!$O:$O,"&gt;=41639")</f>
        <v>0</v>
      </c>
      <c r="F87" s="5">
        <f>SUMIFS(base_de_dados!$T:$T,base_de_dados!$B:$B,$B87,base_de_dados!$G:$G,F$61,base_de_dados!$H:$H,$L$1,base_de_dados!$C:$C,$A87,base_de_dados!$M:$M,"&lt;=2013",base_de_dados!$O:$O,"&gt;=41639")</f>
        <v>0</v>
      </c>
      <c r="G87" s="5">
        <f>SUMIFS(base_de_dados!$T:$T,base_de_dados!$B:$B,$B87,base_de_dados!$G:$G,G$61,base_de_dados!$H:$H,$L$1,base_de_dados!$C:$C,$A87,base_de_dados!$M:$M,"&lt;=2013",base_de_dados!$O:$O,"&gt;=41639")</f>
        <v>0</v>
      </c>
      <c r="H87" s="5">
        <f>SUMIFS(base_de_dados!$T:$T,base_de_dados!$B:$B,$B87,base_de_dados!$G:$G,H$61,base_de_dados!$H:$H,$L$1,base_de_dados!$C:$C,$A87,base_de_dados!$M:$M,"&lt;=2013",base_de_dados!$O:$O,"&gt;=41639")</f>
        <v>0</v>
      </c>
      <c r="I87" s="5">
        <f>SUMIFS(base_de_dados!$T:$T,base_de_dados!$B:$B,$B87,base_de_dados!$G:$G,I$61,base_de_dados!$H:$H,$L$1,base_de_dados!$C:$C,$A87,base_de_dados!$M:$M,"&lt;=2013",base_de_dados!$O:$O,"&gt;=41639")</f>
        <v>0</v>
      </c>
      <c r="J87" s="5">
        <f>SUMIFS(base_de_dados!$T:$T,base_de_dados!$B:$B,$B87,base_de_dados!$G:$G,J$61,base_de_dados!$H:$H,$L$1,base_de_dados!$C:$C,$A87,base_de_dados!$M:$M,"&lt;=2013",base_de_dados!$O:$O,"&gt;=41639")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SUMIFS(base_de_dados!$T:$T,base_de_dados!$B:$B,$B88,base_de_dados!$G:$G,C$61,base_de_dados!$H:$H,$L$1,base_de_dados!$C:$C,$A88,base_de_dados!$M:$M,"&lt;=2013",base_de_dados!$O:$O,"&gt;=41639")</f>
        <v>0</v>
      </c>
      <c r="D88" s="5">
        <f>SUMIFS(base_de_dados!$T:$T,base_de_dados!$B:$B,$B88,base_de_dados!$G:$G,D$61,base_de_dados!$H:$H,$L$1,base_de_dados!$C:$C,$A88,base_de_dados!$M:$M,"&lt;=2013",base_de_dados!$O:$O,"&gt;=41639")</f>
        <v>0</v>
      </c>
      <c r="E88" s="5">
        <f>SUMIFS(base_de_dados!$T:$T,base_de_dados!$B:$B,$B88,base_de_dados!$G:$G,E$61,base_de_dados!$H:$H,$L$1,base_de_dados!$C:$C,$A88,base_de_dados!$M:$M,"&lt;=2013",base_de_dados!$O:$O,"&gt;=41639")</f>
        <v>0</v>
      </c>
      <c r="F88" s="5">
        <f>SUMIFS(base_de_dados!$T:$T,base_de_dados!$B:$B,$B88,base_de_dados!$G:$G,F$61,base_de_dados!$H:$H,$L$1,base_de_dados!$C:$C,$A88,base_de_dados!$M:$M,"&lt;=2013",base_de_dados!$O:$O,"&gt;=41639")</f>
        <v>0</v>
      </c>
      <c r="G88" s="5">
        <f>SUMIFS(base_de_dados!$T:$T,base_de_dados!$B:$B,$B88,base_de_dados!$G:$G,G$61,base_de_dados!$H:$H,$L$1,base_de_dados!$C:$C,$A88,base_de_dados!$M:$M,"&lt;=2013",base_de_dados!$O:$O,"&gt;=41639")</f>
        <v>0</v>
      </c>
      <c r="H88" s="5">
        <f>SUMIFS(base_de_dados!$T:$T,base_de_dados!$B:$B,$B88,base_de_dados!$G:$G,H$61,base_de_dados!$H:$H,$L$1,base_de_dados!$C:$C,$A88,base_de_dados!$M:$M,"&lt;=2013",base_de_dados!$O:$O,"&gt;=41639")</f>
        <v>0</v>
      </c>
      <c r="I88" s="5">
        <f>SUMIFS(base_de_dados!$T:$T,base_de_dados!$B:$B,$B88,base_de_dados!$G:$G,I$61,base_de_dados!$H:$H,$L$1,base_de_dados!$C:$C,$A88,base_de_dados!$M:$M,"&lt;=2013",base_de_dados!$O:$O,"&gt;=41639")</f>
        <v>0</v>
      </c>
      <c r="J88" s="5">
        <f>SUMIFS(base_de_dados!$T:$T,base_de_dados!$B:$B,$B88,base_de_dados!$G:$G,J$61,base_de_dados!$H:$H,$L$1,base_de_dados!$C:$C,$A88,base_de_dados!$M:$M,"&lt;=2013",base_de_dados!$O:$O,"&gt;=41639")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SUMIFS(base_de_dados!$T:$T,base_de_dados!$B:$B,$B89,base_de_dados!$G:$G,C$61,base_de_dados!$H:$H,$L$1,base_de_dados!$C:$C,$A89,base_de_dados!$M:$M,"&lt;=2013",base_de_dados!$O:$O,"&gt;=41639")</f>
        <v>7.2291666666666671E-2</v>
      </c>
      <c r="D89" s="5">
        <f>SUMIFS(base_de_dados!$T:$T,base_de_dados!$B:$B,$B89,base_de_dados!$G:$G,D$61,base_de_dados!$H:$H,$L$1,base_de_dados!$C:$C,$A89,base_de_dados!$M:$M,"&lt;=2013",base_de_dados!$O:$O,"&gt;=41639")</f>
        <v>1.7361111111111112E-2</v>
      </c>
      <c r="E89" s="5">
        <f>SUMIFS(base_de_dados!$T:$T,base_de_dados!$B:$B,$B89,base_de_dados!$G:$G,E$61,base_de_dados!$H:$H,$L$1,base_de_dados!$C:$C,$A89,base_de_dados!$M:$M,"&lt;=2013",base_de_dados!$O:$O,"&gt;=41639")</f>
        <v>8.9897260273972598E-3</v>
      </c>
      <c r="F89" s="5">
        <f>SUMIFS(base_de_dados!$T:$T,base_de_dados!$B:$B,$B89,base_de_dados!$G:$G,F$61,base_de_dados!$H:$H,$L$1,base_de_dados!$C:$C,$A89,base_de_dados!$M:$M,"&lt;=2013",base_de_dados!$O:$O,"&gt;=41639")</f>
        <v>5.5089041095890412E-2</v>
      </c>
      <c r="G89" s="5">
        <f>SUMIFS(base_de_dados!$T:$T,base_de_dados!$B:$B,$B89,base_de_dados!$G:$G,G$61,base_de_dados!$H:$H,$L$1,base_de_dados!$C:$C,$A89,base_de_dados!$M:$M,"&lt;=2013",base_de_dados!$O:$O,"&gt;=41639")</f>
        <v>0</v>
      </c>
      <c r="H89" s="5">
        <f>SUMIFS(base_de_dados!$T:$T,base_de_dados!$B:$B,$B89,base_de_dados!$G:$G,H$61,base_de_dados!$H:$H,$L$1,base_de_dados!$C:$C,$A89,base_de_dados!$M:$M,"&lt;=2013",base_de_dados!$O:$O,"&gt;=41639")</f>
        <v>0</v>
      </c>
      <c r="I89" s="5">
        <f>SUMIFS(base_de_dados!$T:$T,base_de_dados!$B:$B,$B89,base_de_dados!$G:$G,I$61,base_de_dados!$H:$H,$L$1,base_de_dados!$C:$C,$A89,base_de_dados!$M:$M,"&lt;=2013",base_de_dados!$O:$O,"&gt;=41639")</f>
        <v>0</v>
      </c>
      <c r="J89" s="5">
        <f>SUMIFS(base_de_dados!$T:$T,base_de_dados!$B:$B,$B89,base_de_dados!$G:$G,J$61,base_de_dados!$H:$H,$L$1,base_de_dados!$C:$C,$A89,base_de_dados!$M:$M,"&lt;=2013",base_de_dados!$O:$O,"&gt;=41639")</f>
        <v>0</v>
      </c>
      <c r="K89" s="32">
        <f t="shared" si="5"/>
        <v>0.15373154490106544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SUMIFS(base_de_dados!$T:$T,base_de_dados!$B:$B,$B90,base_de_dados!$G:$G,C$61,base_de_dados!$H:$H,$L$1,base_de_dados!$C:$C,$A90,base_de_dados!$M:$M,"&lt;=2013",base_de_dados!$O:$O,"&gt;=41639")</f>
        <v>0</v>
      </c>
      <c r="D90" s="5">
        <f>SUMIFS(base_de_dados!$T:$T,base_de_dados!$B:$B,$B90,base_de_dados!$G:$G,D$61,base_de_dados!$H:$H,$L$1,base_de_dados!$C:$C,$A90,base_de_dados!$M:$M,"&lt;=2013",base_de_dados!$O:$O,"&gt;=41639")</f>
        <v>0</v>
      </c>
      <c r="E90" s="5">
        <f>SUMIFS(base_de_dados!$T:$T,base_de_dados!$B:$B,$B90,base_de_dados!$G:$G,E$61,base_de_dados!$H:$H,$L$1,base_de_dados!$C:$C,$A90,base_de_dados!$M:$M,"&lt;=2013",base_de_dados!$O:$O,"&gt;=41639")</f>
        <v>0</v>
      </c>
      <c r="F90" s="5">
        <f>SUMIFS(base_de_dados!$T:$T,base_de_dados!$B:$B,$B90,base_de_dados!$G:$G,F$61,base_de_dados!$H:$H,$L$1,base_de_dados!$C:$C,$A90,base_de_dados!$M:$M,"&lt;=2013",base_de_dados!$O:$O,"&gt;=41639")</f>
        <v>0</v>
      </c>
      <c r="G90" s="5">
        <f>SUMIFS(base_de_dados!$T:$T,base_de_dados!$B:$B,$B90,base_de_dados!$G:$G,G$61,base_de_dados!$H:$H,$L$1,base_de_dados!$C:$C,$A90,base_de_dados!$M:$M,"&lt;=2013",base_de_dados!$O:$O,"&gt;=41639")</f>
        <v>0</v>
      </c>
      <c r="H90" s="5">
        <f>SUMIFS(base_de_dados!$T:$T,base_de_dados!$B:$B,$B90,base_de_dados!$G:$G,H$61,base_de_dados!$H:$H,$L$1,base_de_dados!$C:$C,$A90,base_de_dados!$M:$M,"&lt;=2013",base_de_dados!$O:$O,"&gt;=41639")</f>
        <v>0</v>
      </c>
      <c r="I90" s="5">
        <f>SUMIFS(base_de_dados!$T:$T,base_de_dados!$B:$B,$B90,base_de_dados!$G:$G,I$61,base_de_dados!$H:$H,$L$1,base_de_dados!$C:$C,$A90,base_de_dados!$M:$M,"&lt;=2013",base_de_dados!$O:$O,"&gt;=41639")</f>
        <v>0</v>
      </c>
      <c r="J90" s="5">
        <f>SUMIFS(base_de_dados!$T:$T,base_de_dados!$B:$B,$B90,base_de_dados!$G:$G,J$61,base_de_dados!$H:$H,$L$1,base_de_dados!$C:$C,$A90,base_de_dados!$M:$M,"&lt;=2013",base_de_dados!$O:$O,"&gt;=41639")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SUMIFS(base_de_dados!$T:$T,base_de_dados!$B:$B,$B91,base_de_dados!$G:$G,C$61,base_de_dados!$H:$H,$L$1,base_de_dados!$C:$C,$A91,base_de_dados!$M:$M,"&lt;=2013",base_de_dados!$O:$O,"&gt;=41639")</f>
        <v>0</v>
      </c>
      <c r="D91" s="5">
        <f>SUMIFS(base_de_dados!$T:$T,base_de_dados!$B:$B,$B91,base_de_dados!$G:$G,D$61,base_de_dados!$H:$H,$L$1,base_de_dados!$C:$C,$A91,base_de_dados!$M:$M,"&lt;=2013",base_de_dados!$O:$O,"&gt;=41639")</f>
        <v>0</v>
      </c>
      <c r="E91" s="5">
        <f>SUMIFS(base_de_dados!$T:$T,base_de_dados!$B:$B,$B91,base_de_dados!$G:$G,E$61,base_de_dados!$H:$H,$L$1,base_de_dados!$C:$C,$A91,base_de_dados!$M:$M,"&lt;=2013",base_de_dados!$O:$O,"&gt;=41639")</f>
        <v>0</v>
      </c>
      <c r="F91" s="5">
        <f>SUMIFS(base_de_dados!$T:$T,base_de_dados!$B:$B,$B91,base_de_dados!$G:$G,F$61,base_de_dados!$H:$H,$L$1,base_de_dados!$C:$C,$A91,base_de_dados!$M:$M,"&lt;=2013",base_de_dados!$O:$O,"&gt;=41639")</f>
        <v>0</v>
      </c>
      <c r="G91" s="5">
        <f>SUMIFS(base_de_dados!$T:$T,base_de_dados!$B:$B,$B91,base_de_dados!$G:$G,G$61,base_de_dados!$H:$H,$L$1,base_de_dados!$C:$C,$A91,base_de_dados!$M:$M,"&lt;=2013",base_de_dados!$O:$O,"&gt;=41639")</f>
        <v>0</v>
      </c>
      <c r="H91" s="5">
        <f>SUMIFS(base_de_dados!$T:$T,base_de_dados!$B:$B,$B91,base_de_dados!$G:$G,H$61,base_de_dados!$H:$H,$L$1,base_de_dados!$C:$C,$A91,base_de_dados!$M:$M,"&lt;=2013",base_de_dados!$O:$O,"&gt;=41639")</f>
        <v>0</v>
      </c>
      <c r="I91" s="5">
        <f>SUMIFS(base_de_dados!$T:$T,base_de_dados!$B:$B,$B91,base_de_dados!$G:$G,I$61,base_de_dados!$H:$H,$L$1,base_de_dados!$C:$C,$A91,base_de_dados!$M:$M,"&lt;=2013",base_de_dados!$O:$O,"&gt;=41639")</f>
        <v>0</v>
      </c>
      <c r="J91" s="5">
        <f>SUMIFS(base_de_dados!$T:$T,base_de_dados!$B:$B,$B91,base_de_dados!$G:$G,J$61,base_de_dados!$H:$H,$L$1,base_de_dados!$C:$C,$A91,base_de_dados!$M:$M,"&lt;=2013",base_de_dados!$O:$O,"&gt;=41639")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SUMIFS(base_de_dados!$T:$T,base_de_dados!$B:$B,$B92,base_de_dados!$G:$G,C$61,base_de_dados!$H:$H,$L$1,base_de_dados!$C:$C,$A92,base_de_dados!$M:$M,"&lt;=2013",base_de_dados!$O:$O,"&gt;=41639")</f>
        <v>0</v>
      </c>
      <c r="D92" s="5">
        <f>SUMIFS(base_de_dados!$T:$T,base_de_dados!$B:$B,$B92,base_de_dados!$G:$G,D$61,base_de_dados!$H:$H,$L$1,base_de_dados!$C:$C,$A92,base_de_dados!$M:$M,"&lt;=2013",base_de_dados!$O:$O,"&gt;=41639")</f>
        <v>0</v>
      </c>
      <c r="E92" s="5">
        <f>SUMIFS(base_de_dados!$T:$T,base_de_dados!$B:$B,$B92,base_de_dados!$G:$G,E$61,base_de_dados!$H:$H,$L$1,base_de_dados!$C:$C,$A92,base_de_dados!$M:$M,"&lt;=2013",base_de_dados!$O:$O,"&gt;=41639")</f>
        <v>0</v>
      </c>
      <c r="F92" s="5">
        <f>SUMIFS(base_de_dados!$T:$T,base_de_dados!$B:$B,$B92,base_de_dados!$G:$G,F$61,base_de_dados!$H:$H,$L$1,base_de_dados!$C:$C,$A92,base_de_dados!$M:$M,"&lt;=2013",base_de_dados!$O:$O,"&gt;=41639")</f>
        <v>0</v>
      </c>
      <c r="G92" s="5">
        <f>SUMIFS(base_de_dados!$T:$T,base_de_dados!$B:$B,$B92,base_de_dados!$G:$G,G$61,base_de_dados!$H:$H,$L$1,base_de_dados!$C:$C,$A92,base_de_dados!$M:$M,"&lt;=2013",base_de_dados!$O:$O,"&gt;=41639")</f>
        <v>0</v>
      </c>
      <c r="H92" s="5">
        <f>SUMIFS(base_de_dados!$T:$T,base_de_dados!$B:$B,$B92,base_de_dados!$G:$G,H$61,base_de_dados!$H:$H,$L$1,base_de_dados!$C:$C,$A92,base_de_dados!$M:$M,"&lt;=2013",base_de_dados!$O:$O,"&gt;=41639")</f>
        <v>0</v>
      </c>
      <c r="I92" s="5">
        <f>SUMIFS(base_de_dados!$T:$T,base_de_dados!$B:$B,$B92,base_de_dados!$G:$G,I$61,base_de_dados!$H:$H,$L$1,base_de_dados!$C:$C,$A92,base_de_dados!$M:$M,"&lt;=2013",base_de_dados!$O:$O,"&gt;=41639")</f>
        <v>0</v>
      </c>
      <c r="J92" s="5">
        <f>SUMIFS(base_de_dados!$T:$T,base_de_dados!$B:$B,$B92,base_de_dados!$G:$G,J$61,base_de_dados!$H:$H,$L$1,base_de_dados!$C:$C,$A92,base_de_dados!$M:$M,"&lt;=2013",base_de_dados!$O:$O,"&gt;=41639")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SUMIFS(base_de_dados!$T:$T,base_de_dados!$B:$B,$B93,base_de_dados!$G:$G,C$61,base_de_dados!$H:$H,$L$1,base_de_dados!$C:$C,$A93,base_de_dados!$M:$M,"&lt;=2013",base_de_dados!$O:$O,"&gt;=41639")</f>
        <v>0</v>
      </c>
      <c r="D93" s="5">
        <f>SUMIFS(base_de_dados!$T:$T,base_de_dados!$B:$B,$B93,base_de_dados!$G:$G,D$61,base_de_dados!$H:$H,$L$1,base_de_dados!$C:$C,$A93,base_de_dados!$M:$M,"&lt;=2013",base_de_dados!$O:$O,"&gt;=41639")</f>
        <v>0</v>
      </c>
      <c r="E93" s="5">
        <f>SUMIFS(base_de_dados!$T:$T,base_de_dados!$B:$B,$B93,base_de_dados!$G:$G,E$61,base_de_dados!$H:$H,$L$1,base_de_dados!$C:$C,$A93,base_de_dados!$M:$M,"&lt;=2013",base_de_dados!$O:$O,"&gt;=41639")</f>
        <v>0</v>
      </c>
      <c r="F93" s="5">
        <f>SUMIFS(base_de_dados!$T:$T,base_de_dados!$B:$B,$B93,base_de_dados!$G:$G,F$61,base_de_dados!$H:$H,$L$1,base_de_dados!$C:$C,$A93,base_de_dados!$M:$M,"&lt;=2013",base_de_dados!$O:$O,"&gt;=41639")</f>
        <v>0</v>
      </c>
      <c r="G93" s="5">
        <f>SUMIFS(base_de_dados!$T:$T,base_de_dados!$B:$B,$B93,base_de_dados!$G:$G,G$61,base_de_dados!$H:$H,$L$1,base_de_dados!$C:$C,$A93,base_de_dados!$M:$M,"&lt;=2013",base_de_dados!$O:$O,"&gt;=41639")</f>
        <v>0</v>
      </c>
      <c r="H93" s="5">
        <f>SUMIFS(base_de_dados!$T:$T,base_de_dados!$B:$B,$B93,base_de_dados!$G:$G,H$61,base_de_dados!$H:$H,$L$1,base_de_dados!$C:$C,$A93,base_de_dados!$M:$M,"&lt;=2013",base_de_dados!$O:$O,"&gt;=41639")</f>
        <v>0</v>
      </c>
      <c r="I93" s="5">
        <f>SUMIFS(base_de_dados!$T:$T,base_de_dados!$B:$B,$B93,base_de_dados!$G:$G,I$61,base_de_dados!$H:$H,$L$1,base_de_dados!$C:$C,$A93,base_de_dados!$M:$M,"&lt;=2013",base_de_dados!$O:$O,"&gt;=41639")</f>
        <v>0</v>
      </c>
      <c r="J93" s="5">
        <f>SUMIFS(base_de_dados!$T:$T,base_de_dados!$B:$B,$B93,base_de_dados!$G:$G,J$61,base_de_dados!$H:$H,$L$1,base_de_dados!$C:$C,$A93,base_de_dados!$M:$M,"&lt;=2013",base_de_dados!$O:$O,"&gt;=41639")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SUMIFS(base_de_dados!$T:$T,base_de_dados!$B:$B,$B94,base_de_dados!$G:$G,C$61,base_de_dados!$H:$H,$L$1,base_de_dados!$C:$C,$A94,base_de_dados!$M:$M,"&lt;=2013",base_de_dados!$O:$O,"&gt;=41639")</f>
        <v>0</v>
      </c>
      <c r="D94" s="5">
        <f>SUMIFS(base_de_dados!$T:$T,base_de_dados!$B:$B,$B94,base_de_dados!$G:$G,D$61,base_de_dados!$H:$H,$L$1,base_de_dados!$C:$C,$A94,base_de_dados!$M:$M,"&lt;=2013",base_de_dados!$O:$O,"&gt;=41639")</f>
        <v>0</v>
      </c>
      <c r="E94" s="5">
        <f>SUMIFS(base_de_dados!$T:$T,base_de_dados!$B:$B,$B94,base_de_dados!$G:$G,E$61,base_de_dados!$H:$H,$L$1,base_de_dados!$C:$C,$A94,base_de_dados!$M:$M,"&lt;=2013",base_de_dados!$O:$O,"&gt;=41639")</f>
        <v>0</v>
      </c>
      <c r="F94" s="5">
        <f>SUMIFS(base_de_dados!$T:$T,base_de_dados!$B:$B,$B94,base_de_dados!$G:$G,F$61,base_de_dados!$H:$H,$L$1,base_de_dados!$C:$C,$A94,base_de_dados!$M:$M,"&lt;=2013",base_de_dados!$O:$O,"&gt;=41639")</f>
        <v>0</v>
      </c>
      <c r="G94" s="5">
        <f>SUMIFS(base_de_dados!$T:$T,base_de_dados!$B:$B,$B94,base_de_dados!$G:$G,G$61,base_de_dados!$H:$H,$L$1,base_de_dados!$C:$C,$A94,base_de_dados!$M:$M,"&lt;=2013",base_de_dados!$O:$O,"&gt;=41639")</f>
        <v>0</v>
      </c>
      <c r="H94" s="5">
        <f>SUMIFS(base_de_dados!$T:$T,base_de_dados!$B:$B,$B94,base_de_dados!$G:$G,H$61,base_de_dados!$H:$H,$L$1,base_de_dados!$C:$C,$A94,base_de_dados!$M:$M,"&lt;=2013",base_de_dados!$O:$O,"&gt;=41639")</f>
        <v>0</v>
      </c>
      <c r="I94" s="5">
        <f>SUMIFS(base_de_dados!$T:$T,base_de_dados!$B:$B,$B94,base_de_dados!$G:$G,I$61,base_de_dados!$H:$H,$L$1,base_de_dados!$C:$C,$A94,base_de_dados!$M:$M,"&lt;=2013",base_de_dados!$O:$O,"&gt;=41639")</f>
        <v>0</v>
      </c>
      <c r="J94" s="5">
        <f>SUMIFS(base_de_dados!$T:$T,base_de_dados!$B:$B,$B94,base_de_dados!$G:$G,J$61,base_de_dados!$H:$H,$L$1,base_de_dados!$C:$C,$A94,base_de_dados!$M:$M,"&lt;=2013",base_de_dados!$O:$O,"&gt;=41639")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SUMIFS(base_de_dados!$T:$T,base_de_dados!$B:$B,$B95,base_de_dados!$G:$G,C$61,base_de_dados!$H:$H,$L$1,base_de_dados!$C:$C,$A95,base_de_dados!$M:$M,"&lt;=2013",base_de_dados!$O:$O,"&gt;=41639")</f>
        <v>0</v>
      </c>
      <c r="D95" s="5">
        <f>SUMIFS(base_de_dados!$T:$T,base_de_dados!$B:$B,$B95,base_de_dados!$G:$G,D$61,base_de_dados!$H:$H,$L$1,base_de_dados!$C:$C,$A95,base_de_dados!$M:$M,"&lt;=2013",base_de_dados!$O:$O,"&gt;=41639")</f>
        <v>0</v>
      </c>
      <c r="E95" s="5">
        <f>SUMIFS(base_de_dados!$T:$T,base_de_dados!$B:$B,$B95,base_de_dados!$G:$G,E$61,base_de_dados!$H:$H,$L$1,base_de_dados!$C:$C,$A95,base_de_dados!$M:$M,"&lt;=2013",base_de_dados!$O:$O,"&gt;=41639")</f>
        <v>2.3782343987823439E-3</v>
      </c>
      <c r="F95" s="5">
        <f>SUMIFS(base_de_dados!$T:$T,base_de_dados!$B:$B,$B95,base_de_dados!$G:$G,F$61,base_de_dados!$H:$H,$L$1,base_de_dados!$C:$C,$A95,base_de_dados!$M:$M,"&lt;=2013",base_de_dados!$O:$O,"&gt;=41639")</f>
        <v>0</v>
      </c>
      <c r="G95" s="5">
        <f>SUMIFS(base_de_dados!$T:$T,base_de_dados!$B:$B,$B95,base_de_dados!$G:$G,G$61,base_de_dados!$H:$H,$L$1,base_de_dados!$C:$C,$A95,base_de_dados!$M:$M,"&lt;=2013",base_de_dados!$O:$O,"&gt;=41639")</f>
        <v>0</v>
      </c>
      <c r="H95" s="5">
        <f>SUMIFS(base_de_dados!$T:$T,base_de_dados!$B:$B,$B95,base_de_dados!$G:$G,H$61,base_de_dados!$H:$H,$L$1,base_de_dados!$C:$C,$A95,base_de_dados!$M:$M,"&lt;=2013",base_de_dados!$O:$O,"&gt;=41639")</f>
        <v>0</v>
      </c>
      <c r="I95" s="5">
        <f>SUMIFS(base_de_dados!$T:$T,base_de_dados!$B:$B,$B95,base_de_dados!$G:$G,I$61,base_de_dados!$H:$H,$L$1,base_de_dados!$C:$C,$A95,base_de_dados!$M:$M,"&lt;=2013",base_de_dados!$O:$O,"&gt;=41639")</f>
        <v>0</v>
      </c>
      <c r="J95" s="5">
        <f>SUMIFS(base_de_dados!$T:$T,base_de_dados!$B:$B,$B95,base_de_dados!$G:$G,J$61,base_de_dados!$H:$H,$L$1,base_de_dados!$C:$C,$A95,base_de_dados!$M:$M,"&lt;=2013",base_de_dados!$O:$O,"&gt;=41639")</f>
        <v>0</v>
      </c>
      <c r="K95" s="32">
        <f t="shared" si="5"/>
        <v>2.3782343987823439E-3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SUMIFS(base_de_dados!$T:$T,base_de_dados!$B:$B,$B96,base_de_dados!$G:$G,C$61,base_de_dados!$H:$H,$L$1,base_de_dados!$C:$C,$A96,base_de_dados!$M:$M,"&lt;=2013",base_de_dados!$O:$O,"&gt;=41639")</f>
        <v>0</v>
      </c>
      <c r="D96" s="5">
        <f>SUMIFS(base_de_dados!$T:$T,base_de_dados!$B:$B,$B96,base_de_dados!$G:$G,D$61,base_de_dados!$H:$H,$L$1,base_de_dados!$C:$C,$A96,base_de_dados!$M:$M,"&lt;=2013",base_de_dados!$O:$O,"&gt;=41639")</f>
        <v>0</v>
      </c>
      <c r="E96" s="5">
        <f>SUMIFS(base_de_dados!$T:$T,base_de_dados!$B:$B,$B96,base_de_dados!$G:$G,E$61,base_de_dados!$H:$H,$L$1,base_de_dados!$C:$C,$A96,base_de_dados!$M:$M,"&lt;=2013",base_de_dados!$O:$O,"&gt;=41639")</f>
        <v>0</v>
      </c>
      <c r="F96" s="5">
        <f>SUMIFS(base_de_dados!$T:$T,base_de_dados!$B:$B,$B96,base_de_dados!$G:$G,F$61,base_de_dados!$H:$H,$L$1,base_de_dados!$C:$C,$A96,base_de_dados!$M:$M,"&lt;=2013",base_de_dados!$O:$O,"&gt;=41639")</f>
        <v>5.1311010908168447E-2</v>
      </c>
      <c r="G96" s="5">
        <f>SUMIFS(base_de_dados!$T:$T,base_de_dados!$B:$B,$B96,base_de_dados!$G:$G,G$61,base_de_dados!$H:$H,$L$1,base_de_dados!$C:$C,$A96,base_de_dados!$M:$M,"&lt;=2013",base_de_dados!$O:$O,"&gt;=41639")</f>
        <v>0</v>
      </c>
      <c r="H96" s="5">
        <f>SUMIFS(base_de_dados!$T:$T,base_de_dados!$B:$B,$B96,base_de_dados!$G:$G,H$61,base_de_dados!$H:$H,$L$1,base_de_dados!$C:$C,$A96,base_de_dados!$M:$M,"&lt;=2013",base_de_dados!$O:$O,"&gt;=41639")</f>
        <v>0</v>
      </c>
      <c r="I96" s="5">
        <f>SUMIFS(base_de_dados!$T:$T,base_de_dados!$B:$B,$B96,base_de_dados!$G:$G,I$61,base_de_dados!$H:$H,$L$1,base_de_dados!$C:$C,$A96,base_de_dados!$M:$M,"&lt;=2013",base_de_dados!$O:$O,"&gt;=41639")</f>
        <v>0</v>
      </c>
      <c r="J96" s="5">
        <f>SUMIFS(base_de_dados!$T:$T,base_de_dados!$B:$B,$B96,base_de_dados!$G:$G,J$61,base_de_dados!$H:$H,$L$1,base_de_dados!$C:$C,$A96,base_de_dados!$M:$M,"&lt;=2013",base_de_dados!$O:$O,"&gt;=41639")</f>
        <v>0</v>
      </c>
      <c r="K96" s="32">
        <f t="shared" si="5"/>
        <v>5.1311010908168447E-2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SUMIFS(base_de_dados!$T:$T,base_de_dados!$B:$B,$B97,base_de_dados!$G:$G,C$61,base_de_dados!$H:$H,$L$1,base_de_dados!$C:$C,$A97,base_de_dados!$M:$M,"&lt;=2013",base_de_dados!$O:$O,"&gt;=41639")</f>
        <v>0</v>
      </c>
      <c r="D97" s="5">
        <f>SUMIFS(base_de_dados!$T:$T,base_de_dados!$B:$B,$B97,base_de_dados!$G:$G,D$61,base_de_dados!$H:$H,$L$1,base_de_dados!$C:$C,$A97,base_de_dados!$M:$M,"&lt;=2013",base_de_dados!$O:$O,"&gt;=41639")</f>
        <v>0</v>
      </c>
      <c r="E97" s="5">
        <f>SUMIFS(base_de_dados!$T:$T,base_de_dados!$B:$B,$B97,base_de_dados!$G:$G,E$61,base_de_dados!$H:$H,$L$1,base_de_dados!$C:$C,$A97,base_de_dados!$M:$M,"&lt;=2013",base_de_dados!$O:$O,"&gt;=41639")</f>
        <v>0</v>
      </c>
      <c r="F97" s="5">
        <f>SUMIFS(base_de_dados!$T:$T,base_de_dados!$B:$B,$B97,base_de_dados!$G:$G,F$61,base_de_dados!$H:$H,$L$1,base_de_dados!$C:$C,$A97,base_de_dados!$M:$M,"&lt;=2013",base_de_dados!$O:$O,"&gt;=41639")</f>
        <v>0</v>
      </c>
      <c r="G97" s="5">
        <f>SUMIFS(base_de_dados!$T:$T,base_de_dados!$B:$B,$B97,base_de_dados!$G:$G,G$61,base_de_dados!$H:$H,$L$1,base_de_dados!$C:$C,$A97,base_de_dados!$M:$M,"&lt;=2013",base_de_dados!$O:$O,"&gt;=41639")</f>
        <v>0</v>
      </c>
      <c r="H97" s="5">
        <f>SUMIFS(base_de_dados!$T:$T,base_de_dados!$B:$B,$B97,base_de_dados!$G:$G,H$61,base_de_dados!$H:$H,$L$1,base_de_dados!$C:$C,$A97,base_de_dados!$M:$M,"&lt;=2013",base_de_dados!$O:$O,"&gt;=41639")</f>
        <v>0</v>
      </c>
      <c r="I97" s="5">
        <f>SUMIFS(base_de_dados!$T:$T,base_de_dados!$B:$B,$B97,base_de_dados!$G:$G,I$61,base_de_dados!$H:$H,$L$1,base_de_dados!$C:$C,$A97,base_de_dados!$M:$M,"&lt;=2013",base_de_dados!$O:$O,"&gt;=41639")</f>
        <v>8.6567732115677319E-4</v>
      </c>
      <c r="J97" s="5">
        <f>SUMIFS(base_de_dados!$T:$T,base_de_dados!$B:$B,$B97,base_de_dados!$G:$G,J$61,base_de_dados!$H:$H,$L$1,base_de_dados!$C:$C,$A97,base_de_dados!$M:$M,"&lt;=2013",base_de_dados!$O:$O,"&gt;=41639")</f>
        <v>0</v>
      </c>
      <c r="K97" s="32">
        <f t="shared" si="5"/>
        <v>8.6567732115677319E-4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SUMIFS(base_de_dados!$T:$T,base_de_dados!$B:$B,$B98,base_de_dados!$G:$G,C$61,base_de_dados!$H:$H,$L$1,base_de_dados!$C:$C,$A98,base_de_dados!$M:$M,"&lt;=2013",base_de_dados!$O:$O,"&gt;=41639")</f>
        <v>0</v>
      </c>
      <c r="D98" s="5">
        <f>SUMIFS(base_de_dados!$T:$T,base_de_dados!$B:$B,$B98,base_de_dados!$G:$G,D$61,base_de_dados!$H:$H,$L$1,base_de_dados!$C:$C,$A98,base_de_dados!$M:$M,"&lt;=2013",base_de_dados!$O:$O,"&gt;=41639")</f>
        <v>0</v>
      </c>
      <c r="E98" s="5">
        <f>SUMIFS(base_de_dados!$T:$T,base_de_dados!$B:$B,$B98,base_de_dados!$G:$G,E$61,base_de_dados!$H:$H,$L$1,base_de_dados!$C:$C,$A98,base_de_dados!$M:$M,"&lt;=2013",base_de_dados!$O:$O,"&gt;=41639")</f>
        <v>0</v>
      </c>
      <c r="F98" s="5">
        <f>SUMIFS(base_de_dados!$T:$T,base_de_dados!$B:$B,$B98,base_de_dados!$G:$G,F$61,base_de_dados!$H:$H,$L$1,base_de_dados!$C:$C,$A98,base_de_dados!$M:$M,"&lt;=2013",base_de_dados!$O:$O,"&gt;=41639")</f>
        <v>0</v>
      </c>
      <c r="G98" s="5">
        <f>SUMIFS(base_de_dados!$T:$T,base_de_dados!$B:$B,$B98,base_de_dados!$G:$G,G$61,base_de_dados!$H:$H,$L$1,base_de_dados!$C:$C,$A98,base_de_dados!$M:$M,"&lt;=2013",base_de_dados!$O:$O,"&gt;=41639")</f>
        <v>0</v>
      </c>
      <c r="H98" s="5">
        <f>SUMIFS(base_de_dados!$T:$T,base_de_dados!$B:$B,$B98,base_de_dados!$G:$G,H$61,base_de_dados!$H:$H,$L$1,base_de_dados!$C:$C,$A98,base_de_dados!$M:$M,"&lt;=2013",base_de_dados!$O:$O,"&gt;=41639")</f>
        <v>0</v>
      </c>
      <c r="I98" s="5">
        <f>SUMIFS(base_de_dados!$T:$T,base_de_dados!$B:$B,$B98,base_de_dados!$G:$G,I$61,base_de_dados!$H:$H,$L$1,base_de_dados!$C:$C,$A98,base_de_dados!$M:$M,"&lt;=2013",base_de_dados!$O:$O,"&gt;=41639")</f>
        <v>0</v>
      </c>
      <c r="J98" s="5">
        <f>SUMIFS(base_de_dados!$T:$T,base_de_dados!$B:$B,$B98,base_de_dados!$G:$G,J$61,base_de_dados!$H:$H,$L$1,base_de_dados!$C:$C,$A98,base_de_dados!$M:$M,"&lt;=2013",base_de_dados!$O:$O,"&gt;=41639")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SUMIFS(base_de_dados!$T:$T,base_de_dados!$B:$B,$B99,base_de_dados!$G:$G,C$61,base_de_dados!$H:$H,$L$1,base_de_dados!$C:$C,$A99,base_de_dados!$M:$M,"&lt;=2013",base_de_dados!$O:$O,"&gt;=41639")</f>
        <v>0</v>
      </c>
      <c r="D99" s="5">
        <f>SUMIFS(base_de_dados!$T:$T,base_de_dados!$B:$B,$B99,base_de_dados!$G:$G,D$61,base_de_dados!$H:$H,$L$1,base_de_dados!$C:$C,$A99,base_de_dados!$M:$M,"&lt;=2013",base_de_dados!$O:$O,"&gt;=41639")</f>
        <v>0</v>
      </c>
      <c r="E99" s="5">
        <f>SUMIFS(base_de_dados!$T:$T,base_de_dados!$B:$B,$B99,base_de_dados!$G:$G,E$61,base_de_dados!$H:$H,$L$1,base_de_dados!$C:$C,$A99,base_de_dados!$M:$M,"&lt;=2013",base_de_dados!$O:$O,"&gt;=41639")</f>
        <v>4.2808219178082189E-3</v>
      </c>
      <c r="F99" s="5">
        <f>SUMIFS(base_de_dados!$T:$T,base_de_dados!$B:$B,$B99,base_de_dados!$G:$G,F$61,base_de_dados!$H:$H,$L$1,base_de_dados!$C:$C,$A99,base_de_dados!$M:$M,"&lt;=2013",base_de_dados!$O:$O,"&gt;=41639")</f>
        <v>0</v>
      </c>
      <c r="G99" s="5">
        <f>SUMIFS(base_de_dados!$T:$T,base_de_dados!$B:$B,$B99,base_de_dados!$G:$G,G$61,base_de_dados!$H:$H,$L$1,base_de_dados!$C:$C,$A99,base_de_dados!$M:$M,"&lt;=2013",base_de_dados!$O:$O,"&gt;=41639")</f>
        <v>0</v>
      </c>
      <c r="H99" s="5">
        <f>SUMIFS(base_de_dados!$T:$T,base_de_dados!$B:$B,$B99,base_de_dados!$G:$G,H$61,base_de_dados!$H:$H,$L$1,base_de_dados!$C:$C,$A99,base_de_dados!$M:$M,"&lt;=2013",base_de_dados!$O:$O,"&gt;=41639")</f>
        <v>0</v>
      </c>
      <c r="I99" s="5">
        <f>SUMIFS(base_de_dados!$T:$T,base_de_dados!$B:$B,$B99,base_de_dados!$G:$G,I$61,base_de_dados!$H:$H,$L$1,base_de_dados!$C:$C,$A99,base_de_dados!$M:$M,"&lt;=2013",base_de_dados!$O:$O,"&gt;=41639")</f>
        <v>0</v>
      </c>
      <c r="J99" s="5">
        <f>SUMIFS(base_de_dados!$T:$T,base_de_dados!$B:$B,$B99,base_de_dados!$G:$G,J$61,base_de_dados!$H:$H,$L$1,base_de_dados!$C:$C,$A99,base_de_dados!$M:$M,"&lt;=2013",base_de_dados!$O:$O,"&gt;=41639")</f>
        <v>0</v>
      </c>
      <c r="K99" s="32">
        <f t="shared" si="5"/>
        <v>4.2808219178082189E-3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SUMIFS(base_de_dados!$T:$T,base_de_dados!$B:$B,$B100,base_de_dados!$G:$G,C$61,base_de_dados!$H:$H,$L$1,base_de_dados!$C:$C,$A100,base_de_dados!$M:$M,"&lt;=2013",base_de_dados!$O:$O,"&gt;=41639")</f>
        <v>0</v>
      </c>
      <c r="D100" s="5">
        <f>SUMIFS(base_de_dados!$T:$T,base_de_dados!$B:$B,$B100,base_de_dados!$G:$G,D$61,base_de_dados!$H:$H,$L$1,base_de_dados!$C:$C,$A100,base_de_dados!$M:$M,"&lt;=2013",base_de_dados!$O:$O,"&gt;=41639")</f>
        <v>0</v>
      </c>
      <c r="E100" s="5">
        <f>SUMIFS(base_de_dados!$T:$T,base_de_dados!$B:$B,$B100,base_de_dados!$G:$G,E$61,base_de_dados!$H:$H,$L$1,base_de_dados!$C:$C,$A100,base_de_dados!$M:$M,"&lt;=2013",base_de_dados!$O:$O,"&gt;=41639")</f>
        <v>0</v>
      </c>
      <c r="F100" s="5">
        <f>SUMIFS(base_de_dados!$T:$T,base_de_dados!$B:$B,$B100,base_de_dados!$G:$G,F$61,base_de_dados!$H:$H,$L$1,base_de_dados!$C:$C,$A100,base_de_dados!$M:$M,"&lt;=2013",base_de_dados!$O:$O,"&gt;=41639")</f>
        <v>0</v>
      </c>
      <c r="G100" s="5">
        <f>SUMIFS(base_de_dados!$T:$T,base_de_dados!$B:$B,$B100,base_de_dados!$G:$G,G$61,base_de_dados!$H:$H,$L$1,base_de_dados!$C:$C,$A100,base_de_dados!$M:$M,"&lt;=2013",base_de_dados!$O:$O,"&gt;=41639")</f>
        <v>0</v>
      </c>
      <c r="H100" s="5">
        <f>SUMIFS(base_de_dados!$T:$T,base_de_dados!$B:$B,$B100,base_de_dados!$G:$G,H$61,base_de_dados!$H:$H,$L$1,base_de_dados!$C:$C,$A100,base_de_dados!$M:$M,"&lt;=2013",base_de_dados!$O:$O,"&gt;=41639")</f>
        <v>0</v>
      </c>
      <c r="I100" s="5">
        <f>SUMIFS(base_de_dados!$T:$T,base_de_dados!$B:$B,$B100,base_de_dados!$G:$G,I$61,base_de_dados!$H:$H,$L$1,base_de_dados!$C:$C,$A100,base_de_dados!$M:$M,"&lt;=2013",base_de_dados!$O:$O,"&gt;=41639")</f>
        <v>0</v>
      </c>
      <c r="J100" s="5">
        <f>SUMIFS(base_de_dados!$T:$T,base_de_dados!$B:$B,$B100,base_de_dados!$G:$G,J$61,base_de_dados!$H:$H,$L$1,base_de_dados!$C:$C,$A100,base_de_dados!$M:$M,"&lt;=2013",base_de_dados!$O:$O,"&gt;=41639")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SUMIFS(base_de_dados!$T:$T,base_de_dados!$B:$B,$B101,base_de_dados!$G:$G,C$61,base_de_dados!$H:$H,$L$1,base_de_dados!$C:$C,$A101,base_de_dados!$M:$M,"&lt;=2013",base_de_dados!$O:$O,"&gt;=41639")</f>
        <v>0</v>
      </c>
      <c r="D101" s="5">
        <f>SUMIFS(base_de_dados!$T:$T,base_de_dados!$B:$B,$B101,base_de_dados!$G:$G,D$61,base_de_dados!$H:$H,$L$1,base_de_dados!$C:$C,$A101,base_de_dados!$M:$M,"&lt;=2013",base_de_dados!$O:$O,"&gt;=41639")</f>
        <v>0</v>
      </c>
      <c r="E101" s="5">
        <f>SUMIFS(base_de_dados!$T:$T,base_de_dados!$B:$B,$B101,base_de_dados!$G:$G,E$61,base_de_dados!$H:$H,$L$1,base_de_dados!$C:$C,$A101,base_de_dados!$M:$M,"&lt;=2013",base_de_dados!$O:$O,"&gt;=41639")</f>
        <v>0</v>
      </c>
      <c r="F101" s="5">
        <f>SUMIFS(base_de_dados!$T:$T,base_de_dados!$B:$B,$B101,base_de_dados!$G:$G,F$61,base_de_dados!$H:$H,$L$1,base_de_dados!$C:$C,$A101,base_de_dados!$M:$M,"&lt;=2013",base_de_dados!$O:$O,"&gt;=41639")</f>
        <v>0</v>
      </c>
      <c r="G101" s="5">
        <f>SUMIFS(base_de_dados!$T:$T,base_de_dados!$B:$B,$B101,base_de_dados!$G:$G,G$61,base_de_dados!$H:$H,$L$1,base_de_dados!$C:$C,$A101,base_de_dados!$M:$M,"&lt;=2013",base_de_dados!$O:$O,"&gt;=41639")</f>
        <v>0</v>
      </c>
      <c r="H101" s="5">
        <f>SUMIFS(base_de_dados!$T:$T,base_de_dados!$B:$B,$B101,base_de_dados!$G:$G,H$61,base_de_dados!$H:$H,$L$1,base_de_dados!$C:$C,$A101,base_de_dados!$M:$M,"&lt;=2013",base_de_dados!$O:$O,"&gt;=41639")</f>
        <v>0</v>
      </c>
      <c r="I101" s="5">
        <f>SUMIFS(base_de_dados!$T:$T,base_de_dados!$B:$B,$B101,base_de_dados!$G:$G,I$61,base_de_dados!$H:$H,$L$1,base_de_dados!$C:$C,$A101,base_de_dados!$M:$M,"&lt;=2013",base_de_dados!$O:$O,"&gt;=41639")</f>
        <v>0</v>
      </c>
      <c r="J101" s="5">
        <f>SUMIFS(base_de_dados!$T:$T,base_de_dados!$B:$B,$B101,base_de_dados!$G:$G,J$61,base_de_dados!$H:$H,$L$1,base_de_dados!$C:$C,$A101,base_de_dados!$M:$M,"&lt;=2013",base_de_dados!$O:$O,"&gt;=41639")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SUMIFS(base_de_dados!$T:$T,base_de_dados!$B:$B,$B102,base_de_dados!$G:$G,C$61,base_de_dados!$H:$H,$L$1,base_de_dados!$C:$C,$A102,base_de_dados!$M:$M,"&lt;=2013",base_de_dados!$O:$O,"&gt;=41639")</f>
        <v>6.5972222222222222E-3</v>
      </c>
      <c r="D102" s="5">
        <f>SUMIFS(base_de_dados!$T:$T,base_de_dados!$B:$B,$B102,base_de_dados!$G:$G,D$61,base_de_dados!$H:$H,$L$1,base_de_dados!$C:$C,$A102,base_de_dados!$M:$M,"&lt;=2013",base_de_dados!$O:$O,"&gt;=41639")</f>
        <v>0</v>
      </c>
      <c r="E102" s="5">
        <f>SUMIFS(base_de_dados!$T:$T,base_de_dados!$B:$B,$B102,base_de_dados!$G:$G,E$61,base_de_dados!$H:$H,$L$1,base_de_dados!$C:$C,$A102,base_de_dados!$M:$M,"&lt;=2013",base_de_dados!$O:$O,"&gt;=41639")</f>
        <v>0</v>
      </c>
      <c r="F102" s="5">
        <f>SUMIFS(base_de_dados!$T:$T,base_de_dados!$B:$B,$B102,base_de_dados!$G:$G,F$61,base_de_dados!$H:$H,$L$1,base_de_dados!$C:$C,$A102,base_de_dados!$M:$M,"&lt;=2013",base_de_dados!$O:$O,"&gt;=41639")</f>
        <v>0</v>
      </c>
      <c r="G102" s="5">
        <f>SUMIFS(base_de_dados!$T:$T,base_de_dados!$B:$B,$B102,base_de_dados!$G:$G,G$61,base_de_dados!$H:$H,$L$1,base_de_dados!$C:$C,$A102,base_de_dados!$M:$M,"&lt;=2013",base_de_dados!$O:$O,"&gt;=41639")</f>
        <v>0</v>
      </c>
      <c r="H102" s="5">
        <f>SUMIFS(base_de_dados!$T:$T,base_de_dados!$B:$B,$B102,base_de_dados!$G:$G,H$61,base_de_dados!$H:$H,$L$1,base_de_dados!$C:$C,$A102,base_de_dados!$M:$M,"&lt;=2013",base_de_dados!$O:$O,"&gt;=41639")</f>
        <v>0</v>
      </c>
      <c r="I102" s="5">
        <f>SUMIFS(base_de_dados!$T:$T,base_de_dados!$B:$B,$B102,base_de_dados!$G:$G,I$61,base_de_dados!$H:$H,$L$1,base_de_dados!$C:$C,$A102,base_de_dados!$M:$M,"&lt;=2013",base_de_dados!$O:$O,"&gt;=41639")</f>
        <v>0</v>
      </c>
      <c r="J102" s="5">
        <f>SUMIFS(base_de_dados!$T:$T,base_de_dados!$B:$B,$B102,base_de_dados!$G:$G,J$61,base_de_dados!$H:$H,$L$1,base_de_dados!$C:$C,$A102,base_de_dados!$M:$M,"&lt;=2013",base_de_dados!$O:$O,"&gt;=41639")</f>
        <v>0</v>
      </c>
      <c r="K102" s="32">
        <f t="shared" si="5"/>
        <v>6.5972222222222222E-3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SUMIFS(base_de_dados!$T:$T,base_de_dados!$B:$B,$B103,base_de_dados!$G:$G,C$61,base_de_dados!$H:$H,$L$1,base_de_dados!$C:$C,$A103,base_de_dados!$M:$M,"&lt;=2013",base_de_dados!$O:$O,"&gt;=41639")</f>
        <v>0</v>
      </c>
      <c r="D103" s="5">
        <f>SUMIFS(base_de_dados!$T:$T,base_de_dados!$B:$B,$B103,base_de_dados!$G:$G,D$61,base_de_dados!$H:$H,$L$1,base_de_dados!$C:$C,$A103,base_de_dados!$M:$M,"&lt;=2013",base_de_dados!$O:$O,"&gt;=41639")</f>
        <v>0</v>
      </c>
      <c r="E103" s="5">
        <f>SUMIFS(base_de_dados!$T:$T,base_de_dados!$B:$B,$B103,base_de_dados!$G:$G,E$61,base_de_dados!$H:$H,$L$1,base_de_dados!$C:$C,$A103,base_de_dados!$M:$M,"&lt;=2013",base_de_dados!$O:$O,"&gt;=41639")</f>
        <v>0</v>
      </c>
      <c r="F103" s="5">
        <f>SUMIFS(base_de_dados!$T:$T,base_de_dados!$B:$B,$B103,base_de_dados!$G:$G,F$61,base_de_dados!$H:$H,$L$1,base_de_dados!$C:$C,$A103,base_de_dados!$M:$M,"&lt;=2013",base_de_dados!$O:$O,"&gt;=41639")</f>
        <v>0</v>
      </c>
      <c r="G103" s="5">
        <f>SUMIFS(base_de_dados!$T:$T,base_de_dados!$B:$B,$B103,base_de_dados!$G:$G,G$61,base_de_dados!$H:$H,$L$1,base_de_dados!$C:$C,$A103,base_de_dados!$M:$M,"&lt;=2013",base_de_dados!$O:$O,"&gt;=41639")</f>
        <v>0</v>
      </c>
      <c r="H103" s="5">
        <f>SUMIFS(base_de_dados!$T:$T,base_de_dados!$B:$B,$B103,base_de_dados!$G:$G,H$61,base_de_dados!$H:$H,$L$1,base_de_dados!$C:$C,$A103,base_de_dados!$M:$M,"&lt;=2013",base_de_dados!$O:$O,"&gt;=41639")</f>
        <v>0</v>
      </c>
      <c r="I103" s="5">
        <f>SUMIFS(base_de_dados!$T:$T,base_de_dados!$B:$B,$B103,base_de_dados!$G:$G,I$61,base_de_dados!$H:$H,$L$1,base_de_dados!$C:$C,$A103,base_de_dados!$M:$M,"&lt;=2013",base_de_dados!$O:$O,"&gt;=41639")</f>
        <v>0</v>
      </c>
      <c r="J103" s="5">
        <f>SUMIFS(base_de_dados!$T:$T,base_de_dados!$B:$B,$B103,base_de_dados!$G:$G,J$61,base_de_dados!$H:$H,$L$1,base_de_dados!$C:$C,$A103,base_de_dados!$M:$M,"&lt;=2013",base_de_dados!$O:$O,"&gt;=41639")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SUMIFS(base_de_dados!$T:$T,base_de_dados!$B:$B,$B104,base_de_dados!$G:$G,C$61,base_de_dados!$H:$H,$L$1,base_de_dados!$C:$C,$A104,base_de_dados!$M:$M,"&lt;=2013",base_de_dados!$O:$O,"&gt;=41639")</f>
        <v>0</v>
      </c>
      <c r="D104" s="5">
        <f>SUMIFS(base_de_dados!$T:$T,base_de_dados!$B:$B,$B104,base_de_dados!$G:$G,D$61,base_de_dados!$H:$H,$L$1,base_de_dados!$C:$C,$A104,base_de_dados!$M:$M,"&lt;=2013",base_de_dados!$O:$O,"&gt;=41639")</f>
        <v>0</v>
      </c>
      <c r="E104" s="5">
        <f>SUMIFS(base_de_dados!$T:$T,base_de_dados!$B:$B,$B104,base_de_dados!$G:$G,E$61,base_de_dados!$H:$H,$L$1,base_de_dados!$C:$C,$A104,base_de_dados!$M:$M,"&lt;=2013",base_de_dados!$O:$O,"&gt;=41639")</f>
        <v>0</v>
      </c>
      <c r="F104" s="5">
        <f>SUMIFS(base_de_dados!$T:$T,base_de_dados!$B:$B,$B104,base_de_dados!$G:$G,F$61,base_de_dados!$H:$H,$L$1,base_de_dados!$C:$C,$A104,base_de_dados!$M:$M,"&lt;=2013",base_de_dados!$O:$O,"&gt;=41639")</f>
        <v>0</v>
      </c>
      <c r="G104" s="5">
        <f>SUMIFS(base_de_dados!$T:$T,base_de_dados!$B:$B,$B104,base_de_dados!$G:$G,G$61,base_de_dados!$H:$H,$L$1,base_de_dados!$C:$C,$A104,base_de_dados!$M:$M,"&lt;=2013",base_de_dados!$O:$O,"&gt;=41639")</f>
        <v>0</v>
      </c>
      <c r="H104" s="5">
        <f>SUMIFS(base_de_dados!$T:$T,base_de_dados!$B:$B,$B104,base_de_dados!$G:$G,H$61,base_de_dados!$H:$H,$L$1,base_de_dados!$C:$C,$A104,base_de_dados!$M:$M,"&lt;=2013",base_de_dados!$O:$O,"&gt;=41639")</f>
        <v>0</v>
      </c>
      <c r="I104" s="5">
        <f>SUMIFS(base_de_dados!$T:$T,base_de_dados!$B:$B,$B104,base_de_dados!$G:$G,I$61,base_de_dados!$H:$H,$L$1,base_de_dados!$C:$C,$A104,base_de_dados!$M:$M,"&lt;=2013",base_de_dados!$O:$O,"&gt;=41639")</f>
        <v>0</v>
      </c>
      <c r="J104" s="5">
        <f>SUMIFS(base_de_dados!$T:$T,base_de_dados!$B:$B,$B104,base_de_dados!$G:$G,J$61,base_de_dados!$H:$H,$L$1,base_de_dados!$C:$C,$A104,base_de_dados!$M:$M,"&lt;=2013",base_de_dados!$O:$O,"&gt;=41639")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SUMIFS(base_de_dados!$T:$T,base_de_dados!$B:$B,$B105,base_de_dados!$G:$G,C$61,base_de_dados!$H:$H,$L$1,base_de_dados!$C:$C,$A105,base_de_dados!$M:$M,"&lt;=2013",base_de_dados!$O:$O,"&gt;=41639")</f>
        <v>0</v>
      </c>
      <c r="D105" s="5">
        <f>SUMIFS(base_de_dados!$T:$T,base_de_dados!$B:$B,$B105,base_de_dados!$G:$G,D$61,base_de_dados!$H:$H,$L$1,base_de_dados!$C:$C,$A105,base_de_dados!$M:$M,"&lt;=2013",base_de_dados!$O:$O,"&gt;=41639")</f>
        <v>0</v>
      </c>
      <c r="E105" s="5">
        <f>SUMIFS(base_de_dados!$T:$T,base_de_dados!$B:$B,$B105,base_de_dados!$G:$G,E$61,base_de_dados!$H:$H,$L$1,base_de_dados!$C:$C,$A105,base_de_dados!$M:$M,"&lt;=2013",base_de_dados!$O:$O,"&gt;=41639")</f>
        <v>0</v>
      </c>
      <c r="F105" s="5">
        <f>SUMIFS(base_de_dados!$T:$T,base_de_dados!$B:$B,$B105,base_de_dados!$G:$G,F$61,base_de_dados!$H:$H,$L$1,base_de_dados!$C:$C,$A105,base_de_dados!$M:$M,"&lt;=2013",base_de_dados!$O:$O,"&gt;=41639")</f>
        <v>0</v>
      </c>
      <c r="G105" s="5">
        <f>SUMIFS(base_de_dados!$T:$T,base_de_dados!$B:$B,$B105,base_de_dados!$G:$G,G$61,base_de_dados!$H:$H,$L$1,base_de_dados!$C:$C,$A105,base_de_dados!$M:$M,"&lt;=2013",base_de_dados!$O:$O,"&gt;=41639")</f>
        <v>0</v>
      </c>
      <c r="H105" s="5">
        <f>SUMIFS(base_de_dados!$T:$T,base_de_dados!$B:$B,$B105,base_de_dados!$G:$G,H$61,base_de_dados!$H:$H,$L$1,base_de_dados!$C:$C,$A105,base_de_dados!$M:$M,"&lt;=2013",base_de_dados!$O:$O,"&gt;=41639")</f>
        <v>0</v>
      </c>
      <c r="I105" s="5">
        <f>SUMIFS(base_de_dados!$T:$T,base_de_dados!$B:$B,$B105,base_de_dados!$G:$G,I$61,base_de_dados!$H:$H,$L$1,base_de_dados!$C:$C,$A105,base_de_dados!$M:$M,"&lt;=2013",base_de_dados!$O:$O,"&gt;=41639")</f>
        <v>0</v>
      </c>
      <c r="J105" s="5">
        <f>SUMIFS(base_de_dados!$T:$T,base_de_dados!$B:$B,$B105,base_de_dados!$G:$G,J$61,base_de_dados!$H:$H,$L$1,base_de_dados!$C:$C,$A105,base_de_dados!$M:$M,"&lt;=2013",base_de_dados!$O:$O,"&gt;=41639")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SUMIFS(base_de_dados!$T:$T,base_de_dados!$B:$B,$B106,base_de_dados!$G:$G,C$61,base_de_dados!$H:$H,$L$1,base_de_dados!$C:$C,$A106,base_de_dados!$M:$M,"&lt;=2013",base_de_dados!$O:$O,"&gt;=41639")</f>
        <v>0</v>
      </c>
      <c r="D106" s="5">
        <f>SUMIFS(base_de_dados!$T:$T,base_de_dados!$B:$B,$B106,base_de_dados!$G:$G,D$61,base_de_dados!$H:$H,$L$1,base_de_dados!$C:$C,$A106,base_de_dados!$M:$M,"&lt;=2013",base_de_dados!$O:$O,"&gt;=41639")</f>
        <v>0</v>
      </c>
      <c r="E106" s="5">
        <f>SUMIFS(base_de_dados!$T:$T,base_de_dados!$B:$B,$B106,base_de_dados!$G:$G,E$61,base_de_dados!$H:$H,$L$1,base_de_dados!$C:$C,$A106,base_de_dados!$M:$M,"&lt;=2013",base_de_dados!$O:$O,"&gt;=41639")</f>
        <v>0</v>
      </c>
      <c r="F106" s="5">
        <f>SUMIFS(base_de_dados!$T:$T,base_de_dados!$B:$B,$B106,base_de_dados!$G:$G,F$61,base_de_dados!$H:$H,$L$1,base_de_dados!$C:$C,$A106,base_de_dados!$M:$M,"&lt;=2013",base_de_dados!$O:$O,"&gt;=41639")</f>
        <v>0</v>
      </c>
      <c r="G106" s="5">
        <f>SUMIFS(base_de_dados!$T:$T,base_de_dados!$B:$B,$B106,base_de_dados!$G:$G,G$61,base_de_dados!$H:$H,$L$1,base_de_dados!$C:$C,$A106,base_de_dados!$M:$M,"&lt;=2013",base_de_dados!$O:$O,"&gt;=41639")</f>
        <v>0</v>
      </c>
      <c r="H106" s="5">
        <f>SUMIFS(base_de_dados!$T:$T,base_de_dados!$B:$B,$B106,base_de_dados!$G:$G,H$61,base_de_dados!$H:$H,$L$1,base_de_dados!$C:$C,$A106,base_de_dados!$M:$M,"&lt;=2013",base_de_dados!$O:$O,"&gt;=41639")</f>
        <v>0</v>
      </c>
      <c r="I106" s="5">
        <f>SUMIFS(base_de_dados!$T:$T,base_de_dados!$B:$B,$B106,base_de_dados!$G:$G,I$61,base_de_dados!$H:$H,$L$1,base_de_dados!$C:$C,$A106,base_de_dados!$M:$M,"&lt;=2013",base_de_dados!$O:$O,"&gt;=41639")</f>
        <v>0</v>
      </c>
      <c r="J106" s="5">
        <f>SUMIFS(base_de_dados!$T:$T,base_de_dados!$B:$B,$B106,base_de_dados!$G:$G,J$61,base_de_dados!$H:$H,$L$1,base_de_dados!$C:$C,$A106,base_de_dados!$M:$M,"&lt;=2013",base_de_dados!$O:$O,"&gt;=41639")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SUMIFS(base_de_dados!$T:$T,base_de_dados!$B:$B,$B107,base_de_dados!$G:$G,C$61,base_de_dados!$H:$H,$L$1,base_de_dados!$C:$C,$A107,base_de_dados!$M:$M,"&lt;=2013",base_de_dados!$O:$O,"&gt;=41639")</f>
        <v>0</v>
      </c>
      <c r="D107" s="5">
        <f>SUMIFS(base_de_dados!$T:$T,base_de_dados!$B:$B,$B107,base_de_dados!$G:$G,D$61,base_de_dados!$H:$H,$L$1,base_de_dados!$C:$C,$A107,base_de_dados!$M:$M,"&lt;=2013",base_de_dados!$O:$O,"&gt;=41639")</f>
        <v>0</v>
      </c>
      <c r="E107" s="5">
        <f>SUMIFS(base_de_dados!$T:$T,base_de_dados!$B:$B,$B107,base_de_dados!$G:$G,E$61,base_de_dados!$H:$H,$L$1,base_de_dados!$C:$C,$A107,base_de_dados!$M:$M,"&lt;=2013",base_de_dados!$O:$O,"&gt;=41639")</f>
        <v>0</v>
      </c>
      <c r="F107" s="5">
        <f>SUMIFS(base_de_dados!$T:$T,base_de_dados!$B:$B,$B107,base_de_dados!$G:$G,F$61,base_de_dados!$H:$H,$L$1,base_de_dados!$C:$C,$A107,base_de_dados!$M:$M,"&lt;=2013",base_de_dados!$O:$O,"&gt;=41639")</f>
        <v>0</v>
      </c>
      <c r="G107" s="5">
        <f>SUMIFS(base_de_dados!$T:$T,base_de_dados!$B:$B,$B107,base_de_dados!$G:$G,G$61,base_de_dados!$H:$H,$L$1,base_de_dados!$C:$C,$A107,base_de_dados!$M:$M,"&lt;=2013",base_de_dados!$O:$O,"&gt;=41639")</f>
        <v>0</v>
      </c>
      <c r="H107" s="5">
        <f>SUMIFS(base_de_dados!$T:$T,base_de_dados!$B:$B,$B107,base_de_dados!$G:$G,H$61,base_de_dados!$H:$H,$L$1,base_de_dados!$C:$C,$A107,base_de_dados!$M:$M,"&lt;=2013",base_de_dados!$O:$O,"&gt;=41639")</f>
        <v>0</v>
      </c>
      <c r="I107" s="5">
        <f>SUMIFS(base_de_dados!$T:$T,base_de_dados!$B:$B,$B107,base_de_dados!$G:$G,I$61,base_de_dados!$H:$H,$L$1,base_de_dados!$C:$C,$A107,base_de_dados!$M:$M,"&lt;=2013",base_de_dados!$O:$O,"&gt;=41639")</f>
        <v>0</v>
      </c>
      <c r="J107" s="5">
        <f>SUMIFS(base_de_dados!$T:$T,base_de_dados!$B:$B,$B107,base_de_dados!$G:$G,J$61,base_de_dados!$H:$H,$L$1,base_de_dados!$C:$C,$A107,base_de_dados!$M:$M,"&lt;=2013",base_de_dados!$O:$O,"&gt;=41639")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SUMIFS(base_de_dados!$T:$T,base_de_dados!$B:$B,$B108,base_de_dados!$G:$G,C$61,base_de_dados!$H:$H,$L$1,base_de_dados!$C:$C,$A108,base_de_dados!$M:$M,"&lt;=2013",base_de_dados!$O:$O,"&gt;=41639")</f>
        <v>0</v>
      </c>
      <c r="D108" s="5">
        <f>SUMIFS(base_de_dados!$T:$T,base_de_dados!$B:$B,$B108,base_de_dados!$G:$G,D$61,base_de_dados!$H:$H,$L$1,base_de_dados!$C:$C,$A108,base_de_dados!$M:$M,"&lt;=2013",base_de_dados!$O:$O,"&gt;=41639")</f>
        <v>0</v>
      </c>
      <c r="E108" s="5">
        <f>SUMIFS(base_de_dados!$T:$T,base_de_dados!$B:$B,$B108,base_de_dados!$G:$G,E$61,base_de_dados!$H:$H,$L$1,base_de_dados!$C:$C,$A108,base_de_dados!$M:$M,"&lt;=2013",base_de_dados!$O:$O,"&gt;=41639")</f>
        <v>0</v>
      </c>
      <c r="F108" s="5">
        <f>SUMIFS(base_de_dados!$T:$T,base_de_dados!$B:$B,$B108,base_de_dados!$G:$G,F$61,base_de_dados!$H:$H,$L$1,base_de_dados!$C:$C,$A108,base_de_dados!$M:$M,"&lt;=2013",base_de_dados!$O:$O,"&gt;=41639")</f>
        <v>0</v>
      </c>
      <c r="G108" s="5">
        <f>SUMIFS(base_de_dados!$T:$T,base_de_dados!$B:$B,$B108,base_de_dados!$G:$G,G$61,base_de_dados!$H:$H,$L$1,base_de_dados!$C:$C,$A108,base_de_dados!$M:$M,"&lt;=2013",base_de_dados!$O:$O,"&gt;=41639")</f>
        <v>0</v>
      </c>
      <c r="H108" s="5">
        <f>SUMIFS(base_de_dados!$T:$T,base_de_dados!$B:$B,$B108,base_de_dados!$G:$G,H$61,base_de_dados!$H:$H,$L$1,base_de_dados!$C:$C,$A108,base_de_dados!$M:$M,"&lt;=2013",base_de_dados!$O:$O,"&gt;=41639")</f>
        <v>0</v>
      </c>
      <c r="I108" s="5">
        <f>SUMIFS(base_de_dados!$T:$T,base_de_dados!$B:$B,$B108,base_de_dados!$G:$G,I$61,base_de_dados!$H:$H,$L$1,base_de_dados!$C:$C,$A108,base_de_dados!$M:$M,"&lt;=2013",base_de_dados!$O:$O,"&gt;=41639")</f>
        <v>0</v>
      </c>
      <c r="J108" s="5">
        <f>SUMIFS(base_de_dados!$T:$T,base_de_dados!$B:$B,$B108,base_de_dados!$G:$G,J$61,base_de_dados!$H:$H,$L$1,base_de_dados!$C:$C,$A108,base_de_dados!$M:$M,"&lt;=2013",base_de_dados!$O:$O,"&gt;=41639")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SUMIFS(base_de_dados!$T:$T,base_de_dados!$B:$B,$B109,base_de_dados!$G:$G,C$61,base_de_dados!$H:$H,$L$1,base_de_dados!$C:$C,$A109,base_de_dados!$M:$M,"&lt;=2013",base_de_dados!$O:$O,"&gt;=41639")</f>
        <v>0</v>
      </c>
      <c r="D109" s="5">
        <f>SUMIFS(base_de_dados!$T:$T,base_de_dados!$B:$B,$B109,base_de_dados!$G:$G,D$61,base_de_dados!$H:$H,$L$1,base_de_dados!$C:$C,$A109,base_de_dados!$M:$M,"&lt;=2013",base_de_dados!$O:$O,"&gt;=41639")</f>
        <v>0</v>
      </c>
      <c r="E109" s="5">
        <f>SUMIFS(base_de_dados!$T:$T,base_de_dados!$B:$B,$B109,base_de_dados!$G:$G,E$61,base_de_dados!$H:$H,$L$1,base_de_dados!$C:$C,$A109,base_de_dados!$M:$M,"&lt;=2013",base_de_dados!$O:$O,"&gt;=41639")</f>
        <v>0</v>
      </c>
      <c r="F109" s="5">
        <f>SUMIFS(base_de_dados!$T:$T,base_de_dados!$B:$B,$B109,base_de_dados!$G:$G,F$61,base_de_dados!$H:$H,$L$1,base_de_dados!$C:$C,$A109,base_de_dados!$M:$M,"&lt;=2013",base_de_dados!$O:$O,"&gt;=41639")</f>
        <v>0</v>
      </c>
      <c r="G109" s="5">
        <f>SUMIFS(base_de_dados!$T:$T,base_de_dados!$B:$B,$B109,base_de_dados!$G:$G,G$61,base_de_dados!$H:$H,$L$1,base_de_dados!$C:$C,$A109,base_de_dados!$M:$M,"&lt;=2013",base_de_dados!$O:$O,"&gt;=41639")</f>
        <v>0</v>
      </c>
      <c r="H109" s="5">
        <f>SUMIFS(base_de_dados!$T:$T,base_de_dados!$B:$B,$B109,base_de_dados!$G:$G,H$61,base_de_dados!$H:$H,$L$1,base_de_dados!$C:$C,$A109,base_de_dados!$M:$M,"&lt;=2013",base_de_dados!$O:$O,"&gt;=41639")</f>
        <v>0</v>
      </c>
      <c r="I109" s="5">
        <f>SUMIFS(base_de_dados!$T:$T,base_de_dados!$B:$B,$B109,base_de_dados!$G:$G,I$61,base_de_dados!$H:$H,$L$1,base_de_dados!$C:$C,$A109,base_de_dados!$M:$M,"&lt;=2013",base_de_dados!$O:$O,"&gt;=41639")</f>
        <v>0</v>
      </c>
      <c r="J109" s="5">
        <f>SUMIFS(base_de_dados!$T:$T,base_de_dados!$B:$B,$B109,base_de_dados!$G:$G,J$61,base_de_dados!$H:$H,$L$1,base_de_dados!$C:$C,$A109,base_de_dados!$M:$M,"&lt;=2013",base_de_dados!$O:$O,"&gt;=41639")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SUMIFS(base_de_dados!$T:$T,base_de_dados!$B:$B,$B110,base_de_dados!$G:$G,C$61,base_de_dados!$H:$H,$L$1,base_de_dados!$C:$C,$A110,base_de_dados!$M:$M,"&lt;=2013",base_de_dados!$O:$O,"&gt;=41639")</f>
        <v>0</v>
      </c>
      <c r="D110" s="5">
        <f>SUMIFS(base_de_dados!$T:$T,base_de_dados!$B:$B,$B110,base_de_dados!$G:$G,D$61,base_de_dados!$H:$H,$L$1,base_de_dados!$C:$C,$A110,base_de_dados!$M:$M,"&lt;=2013",base_de_dados!$O:$O,"&gt;=41639")</f>
        <v>0</v>
      </c>
      <c r="E110" s="5">
        <f>SUMIFS(base_de_dados!$T:$T,base_de_dados!$B:$B,$B110,base_de_dados!$G:$G,E$61,base_de_dados!$H:$H,$L$1,base_de_dados!$C:$C,$A110,base_de_dados!$M:$M,"&lt;=2013",base_de_dados!$O:$O,"&gt;=41639")</f>
        <v>0</v>
      </c>
      <c r="F110" s="5">
        <f>SUMIFS(base_de_dados!$T:$T,base_de_dados!$B:$B,$B110,base_de_dados!$G:$G,F$61,base_de_dados!$H:$H,$L$1,base_de_dados!$C:$C,$A110,base_de_dados!$M:$M,"&lt;=2013",base_de_dados!$O:$O,"&gt;=41639")</f>
        <v>0</v>
      </c>
      <c r="G110" s="5">
        <f>SUMIFS(base_de_dados!$T:$T,base_de_dados!$B:$B,$B110,base_de_dados!$G:$G,G$61,base_de_dados!$H:$H,$L$1,base_de_dados!$C:$C,$A110,base_de_dados!$M:$M,"&lt;=2013",base_de_dados!$O:$O,"&gt;=41639")</f>
        <v>0</v>
      </c>
      <c r="H110" s="5">
        <f>SUMIFS(base_de_dados!$T:$T,base_de_dados!$B:$B,$B110,base_de_dados!$G:$G,H$61,base_de_dados!$H:$H,$L$1,base_de_dados!$C:$C,$A110,base_de_dados!$M:$M,"&lt;=2013",base_de_dados!$O:$O,"&gt;=41639")</f>
        <v>0</v>
      </c>
      <c r="I110" s="5">
        <f>SUMIFS(base_de_dados!$T:$T,base_de_dados!$B:$B,$B110,base_de_dados!$G:$G,I$61,base_de_dados!$H:$H,$L$1,base_de_dados!$C:$C,$A110,base_de_dados!$M:$M,"&lt;=2013",base_de_dados!$O:$O,"&gt;=41639")</f>
        <v>0</v>
      </c>
      <c r="J110" s="5">
        <f>SUMIFS(base_de_dados!$T:$T,base_de_dados!$B:$B,$B110,base_de_dados!$G:$G,J$61,base_de_dados!$H:$H,$L$1,base_de_dados!$C:$C,$A110,base_de_dados!$M:$M,"&lt;=2013",base_de_dados!$O:$O,"&gt;=41639")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SUMIFS(base_de_dados!$T:$T,base_de_dados!$B:$B,$B111,base_de_dados!$G:$G,C$61,base_de_dados!$H:$H,$L$1,base_de_dados!$C:$C,$A111,base_de_dados!$M:$M,"&lt;=2013",base_de_dados!$O:$O,"&gt;=41639")</f>
        <v>0</v>
      </c>
      <c r="D111" s="5">
        <f>SUMIFS(base_de_dados!$T:$T,base_de_dados!$B:$B,$B111,base_de_dados!$G:$G,D$61,base_de_dados!$H:$H,$L$1,base_de_dados!$C:$C,$A111,base_de_dados!$M:$M,"&lt;=2013",base_de_dados!$O:$O,"&gt;=41639")</f>
        <v>0</v>
      </c>
      <c r="E111" s="5">
        <f>SUMIFS(base_de_dados!$T:$T,base_de_dados!$B:$B,$B111,base_de_dados!$G:$G,E$61,base_de_dados!$H:$H,$L$1,base_de_dados!$C:$C,$A111,base_de_dados!$M:$M,"&lt;=2013",base_de_dados!$O:$O,"&gt;=41639")</f>
        <v>0</v>
      </c>
      <c r="F111" s="5">
        <f>SUMIFS(base_de_dados!$T:$T,base_de_dados!$B:$B,$B111,base_de_dados!$G:$G,F$61,base_de_dados!$H:$H,$L$1,base_de_dados!$C:$C,$A111,base_de_dados!$M:$M,"&lt;=2013",base_de_dados!$O:$O,"&gt;=41639")</f>
        <v>0</v>
      </c>
      <c r="G111" s="5">
        <f>SUMIFS(base_de_dados!$T:$T,base_de_dados!$B:$B,$B111,base_de_dados!$G:$G,G$61,base_de_dados!$H:$H,$L$1,base_de_dados!$C:$C,$A111,base_de_dados!$M:$M,"&lt;=2013",base_de_dados!$O:$O,"&gt;=41639")</f>
        <v>0</v>
      </c>
      <c r="H111" s="5">
        <f>SUMIFS(base_de_dados!$T:$T,base_de_dados!$B:$B,$B111,base_de_dados!$G:$G,H$61,base_de_dados!$H:$H,$L$1,base_de_dados!$C:$C,$A111,base_de_dados!$M:$M,"&lt;=2013",base_de_dados!$O:$O,"&gt;=41639")</f>
        <v>0</v>
      </c>
      <c r="I111" s="5">
        <f>SUMIFS(base_de_dados!$T:$T,base_de_dados!$B:$B,$B111,base_de_dados!$G:$G,I$61,base_de_dados!$H:$H,$L$1,base_de_dados!$C:$C,$A111,base_de_dados!$M:$M,"&lt;=2013",base_de_dados!$O:$O,"&gt;=41639")</f>
        <v>0</v>
      </c>
      <c r="J111" s="5">
        <f>SUMIFS(base_de_dados!$T:$T,base_de_dados!$B:$B,$B111,base_de_dados!$G:$G,J$61,base_de_dados!$H:$H,$L$1,base_de_dados!$C:$C,$A111,base_de_dados!$M:$M,"&lt;=2013",base_de_dados!$O:$O,"&gt;=41639")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SUMIFS(base_de_dados!$T:$T,base_de_dados!$B:$B,$B112,base_de_dados!$G:$G,C$61,base_de_dados!$H:$H,$L$1,base_de_dados!$C:$C,$A112,base_de_dados!$M:$M,"&lt;=2013",base_de_dados!$O:$O,"&gt;=41639")</f>
        <v>0</v>
      </c>
      <c r="D112" s="5">
        <f>SUMIFS(base_de_dados!$T:$T,base_de_dados!$B:$B,$B112,base_de_dados!$G:$G,D$61,base_de_dados!$H:$H,$L$1,base_de_dados!$C:$C,$A112,base_de_dados!$M:$M,"&lt;=2013",base_de_dados!$O:$O,"&gt;=41639")</f>
        <v>0</v>
      </c>
      <c r="E112" s="5">
        <f>SUMIFS(base_de_dados!$T:$T,base_de_dados!$B:$B,$B112,base_de_dados!$G:$G,E$61,base_de_dados!$H:$H,$L$1,base_de_dados!$C:$C,$A112,base_de_dados!$M:$M,"&lt;=2013",base_de_dados!$O:$O,"&gt;=41639")</f>
        <v>0</v>
      </c>
      <c r="F112" s="5">
        <f>SUMIFS(base_de_dados!$T:$T,base_de_dados!$B:$B,$B112,base_de_dados!$G:$G,F$61,base_de_dados!$H:$H,$L$1,base_de_dados!$C:$C,$A112,base_de_dados!$M:$M,"&lt;=2013",base_de_dados!$O:$O,"&gt;=41639")</f>
        <v>0</v>
      </c>
      <c r="G112" s="5">
        <f>SUMIFS(base_de_dados!$T:$T,base_de_dados!$B:$B,$B112,base_de_dados!$G:$G,G$61,base_de_dados!$H:$H,$L$1,base_de_dados!$C:$C,$A112,base_de_dados!$M:$M,"&lt;=2013",base_de_dados!$O:$O,"&gt;=41639")</f>
        <v>0</v>
      </c>
      <c r="H112" s="5">
        <f>SUMIFS(base_de_dados!$T:$T,base_de_dados!$B:$B,$B112,base_de_dados!$G:$G,H$61,base_de_dados!$H:$H,$L$1,base_de_dados!$C:$C,$A112,base_de_dados!$M:$M,"&lt;=2013",base_de_dados!$O:$O,"&gt;=41639")</f>
        <v>0</v>
      </c>
      <c r="I112" s="5">
        <f>SUMIFS(base_de_dados!$T:$T,base_de_dados!$B:$B,$B112,base_de_dados!$G:$G,I$61,base_de_dados!$H:$H,$L$1,base_de_dados!$C:$C,$A112,base_de_dados!$M:$M,"&lt;=2013",base_de_dados!$O:$O,"&gt;=41639")</f>
        <v>0</v>
      </c>
      <c r="J112" s="5">
        <f>SUMIFS(base_de_dados!$T:$T,base_de_dados!$B:$B,$B112,base_de_dados!$G:$G,J$61,base_de_dados!$H:$H,$L$1,base_de_dados!$C:$C,$A112,base_de_dados!$M:$M,"&lt;=2013",base_de_dados!$O:$O,"&gt;=41639")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SUMIFS(base_de_dados!$T:$T,base_de_dados!$B:$B,$B113,base_de_dados!$G:$G,C$61,base_de_dados!$H:$H,$L$1,base_de_dados!$C:$C,$A113,base_de_dados!$M:$M,"&lt;=2013",base_de_dados!$O:$O,"&gt;=41639")</f>
        <v>0</v>
      </c>
      <c r="D113" s="5">
        <f>SUMIFS(base_de_dados!$T:$T,base_de_dados!$B:$B,$B113,base_de_dados!$G:$G,D$61,base_de_dados!$H:$H,$L$1,base_de_dados!$C:$C,$A113,base_de_dados!$M:$M,"&lt;=2013",base_de_dados!$O:$O,"&gt;=41639")</f>
        <v>0</v>
      </c>
      <c r="E113" s="5">
        <f>SUMIFS(base_de_dados!$T:$T,base_de_dados!$B:$B,$B113,base_de_dados!$G:$G,E$61,base_de_dados!$H:$H,$L$1,base_de_dados!$C:$C,$A113,base_de_dados!$M:$M,"&lt;=2013",base_de_dados!$O:$O,"&gt;=41639")</f>
        <v>0</v>
      </c>
      <c r="F113" s="5">
        <f>SUMIFS(base_de_dados!$T:$T,base_de_dados!$B:$B,$B113,base_de_dados!$G:$G,F$61,base_de_dados!$H:$H,$L$1,base_de_dados!$C:$C,$A113,base_de_dados!$M:$M,"&lt;=2013",base_de_dados!$O:$O,"&gt;=41639")</f>
        <v>0</v>
      </c>
      <c r="G113" s="5">
        <f>SUMIFS(base_de_dados!$T:$T,base_de_dados!$B:$B,$B113,base_de_dados!$G:$G,G$61,base_de_dados!$H:$H,$L$1,base_de_dados!$C:$C,$A113,base_de_dados!$M:$M,"&lt;=2013",base_de_dados!$O:$O,"&gt;=41639")</f>
        <v>0</v>
      </c>
      <c r="H113" s="5">
        <f>SUMIFS(base_de_dados!$T:$T,base_de_dados!$B:$B,$B113,base_de_dados!$G:$G,H$61,base_de_dados!$H:$H,$L$1,base_de_dados!$C:$C,$A113,base_de_dados!$M:$M,"&lt;=2013",base_de_dados!$O:$O,"&gt;=41639")</f>
        <v>0</v>
      </c>
      <c r="I113" s="5">
        <f>SUMIFS(base_de_dados!$T:$T,base_de_dados!$B:$B,$B113,base_de_dados!$G:$G,I$61,base_de_dados!$H:$H,$L$1,base_de_dados!$C:$C,$A113,base_de_dados!$M:$M,"&lt;=2013",base_de_dados!$O:$O,"&gt;=41639")</f>
        <v>0</v>
      </c>
      <c r="J113" s="5">
        <f>SUMIFS(base_de_dados!$T:$T,base_de_dados!$B:$B,$B113,base_de_dados!$G:$G,J$61,base_de_dados!$H:$H,$L$1,base_de_dados!$C:$C,$A113,base_de_dados!$M:$M,"&lt;=2013",base_de_dados!$O:$O,"&gt;=41639")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SUMIFS(base_de_dados!$T:$T,base_de_dados!$B:$B,$B114,base_de_dados!$G:$G,C$61,base_de_dados!$H:$H,$L$1,base_de_dados!$C:$C,$A114,base_de_dados!$M:$M,"&lt;=2013",base_de_dados!$O:$O,"&gt;=41639")</f>
        <v>0</v>
      </c>
      <c r="D114" s="5">
        <f>SUMIFS(base_de_dados!$T:$T,base_de_dados!$B:$B,$B114,base_de_dados!$G:$G,D$61,base_de_dados!$H:$H,$L$1,base_de_dados!$C:$C,$A114,base_de_dados!$M:$M,"&lt;=2013",base_de_dados!$O:$O,"&gt;=41639")</f>
        <v>0</v>
      </c>
      <c r="E114" s="5">
        <f>SUMIFS(base_de_dados!$T:$T,base_de_dados!$B:$B,$B114,base_de_dados!$G:$G,E$61,base_de_dados!$H:$H,$L$1,base_de_dados!$C:$C,$A114,base_de_dados!$M:$M,"&lt;=2013",base_de_dados!$O:$O,"&gt;=41639")</f>
        <v>0</v>
      </c>
      <c r="F114" s="5">
        <f>SUMIFS(base_de_dados!$T:$T,base_de_dados!$B:$B,$B114,base_de_dados!$G:$G,F$61,base_de_dados!$H:$H,$L$1,base_de_dados!$C:$C,$A114,base_de_dados!$M:$M,"&lt;=2013",base_de_dados!$O:$O,"&gt;=41639")</f>
        <v>0</v>
      </c>
      <c r="G114" s="5">
        <f>SUMIFS(base_de_dados!$T:$T,base_de_dados!$B:$B,$B114,base_de_dados!$G:$G,G$61,base_de_dados!$H:$H,$L$1,base_de_dados!$C:$C,$A114,base_de_dados!$M:$M,"&lt;=2013",base_de_dados!$O:$O,"&gt;=41639")</f>
        <v>0</v>
      </c>
      <c r="H114" s="5">
        <f>SUMIFS(base_de_dados!$T:$T,base_de_dados!$B:$B,$B114,base_de_dados!$G:$G,H$61,base_de_dados!$H:$H,$L$1,base_de_dados!$C:$C,$A114,base_de_dados!$M:$M,"&lt;=2013",base_de_dados!$O:$O,"&gt;=41639")</f>
        <v>0</v>
      </c>
      <c r="I114" s="5">
        <f>SUMIFS(base_de_dados!$T:$T,base_de_dados!$B:$B,$B114,base_de_dados!$G:$G,I$61,base_de_dados!$H:$H,$L$1,base_de_dados!$C:$C,$A114,base_de_dados!$M:$M,"&lt;=2013",base_de_dados!$O:$O,"&gt;=41639")</f>
        <v>0</v>
      </c>
      <c r="J114" s="5">
        <f>SUMIFS(base_de_dados!$T:$T,base_de_dados!$B:$B,$B114,base_de_dados!$G:$G,J$61,base_de_dados!$H:$H,$L$1,base_de_dados!$C:$C,$A114,base_de_dados!$M:$M,"&lt;=2013",base_de_dados!$O:$O,"&gt;=41639")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SUMIFS(base_de_dados!$T:$T,base_de_dados!$B:$B,$B115,base_de_dados!$G:$G,C$61,base_de_dados!$H:$H,$L$1,base_de_dados!$C:$C,$A115,base_de_dados!$M:$M,"&lt;=2013",base_de_dados!$O:$O,"&gt;=41639")</f>
        <v>0</v>
      </c>
      <c r="D115" s="5">
        <f>SUMIFS(base_de_dados!$T:$T,base_de_dados!$B:$B,$B115,base_de_dados!$G:$G,D$61,base_de_dados!$H:$H,$L$1,base_de_dados!$C:$C,$A115,base_de_dados!$M:$M,"&lt;=2013",base_de_dados!$O:$O,"&gt;=41639")</f>
        <v>0</v>
      </c>
      <c r="E115" s="5">
        <f>SUMIFS(base_de_dados!$T:$T,base_de_dados!$B:$B,$B115,base_de_dados!$G:$G,E$61,base_de_dados!$H:$H,$L$1,base_de_dados!$C:$C,$A115,base_de_dados!$M:$M,"&lt;=2013",base_de_dados!$O:$O,"&gt;=41639")</f>
        <v>0</v>
      </c>
      <c r="F115" s="5">
        <f>SUMIFS(base_de_dados!$T:$T,base_de_dados!$B:$B,$B115,base_de_dados!$G:$G,F$61,base_de_dados!$H:$H,$L$1,base_de_dados!$C:$C,$A115,base_de_dados!$M:$M,"&lt;=2013",base_de_dados!$O:$O,"&gt;=41639")</f>
        <v>0</v>
      </c>
      <c r="G115" s="5">
        <f>SUMIFS(base_de_dados!$T:$T,base_de_dados!$B:$B,$B115,base_de_dados!$G:$G,G$61,base_de_dados!$H:$H,$L$1,base_de_dados!$C:$C,$A115,base_de_dados!$M:$M,"&lt;=2013",base_de_dados!$O:$O,"&gt;=41639")</f>
        <v>0</v>
      </c>
      <c r="H115" s="5">
        <f>SUMIFS(base_de_dados!$T:$T,base_de_dados!$B:$B,$B115,base_de_dados!$G:$G,H$61,base_de_dados!$H:$H,$L$1,base_de_dados!$C:$C,$A115,base_de_dados!$M:$M,"&lt;=2013",base_de_dados!$O:$O,"&gt;=41639")</f>
        <v>0</v>
      </c>
      <c r="I115" s="5">
        <f>SUMIFS(base_de_dados!$T:$T,base_de_dados!$B:$B,$B115,base_de_dados!$G:$G,I$61,base_de_dados!$H:$H,$L$1,base_de_dados!$C:$C,$A115,base_de_dados!$M:$M,"&lt;=2013",base_de_dados!$O:$O,"&gt;=41639")</f>
        <v>0</v>
      </c>
      <c r="J115" s="5">
        <f>SUMIFS(base_de_dados!$T:$T,base_de_dados!$B:$B,$B115,base_de_dados!$G:$G,J$61,base_de_dados!$H:$H,$L$1,base_de_dados!$C:$C,$A115,base_de_dados!$M:$M,"&lt;=2013",base_de_dados!$O:$O,"&gt;=41639")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SUMIFS(base_de_dados!$T:$T,base_de_dados!$B:$B,$B116,base_de_dados!$G:$G,C$61,base_de_dados!$H:$H,$L$1,base_de_dados!$C:$C,$A116,base_de_dados!$M:$M,"&lt;=2013",base_de_dados!$O:$O,"&gt;=41639")</f>
        <v>0</v>
      </c>
      <c r="D116" s="5">
        <f>SUMIFS(base_de_dados!$T:$T,base_de_dados!$B:$B,$B116,base_de_dados!$G:$G,D$61,base_de_dados!$H:$H,$L$1,base_de_dados!$C:$C,$A116,base_de_dados!$M:$M,"&lt;=2013",base_de_dados!$O:$O,"&gt;=41639")</f>
        <v>0</v>
      </c>
      <c r="E116" s="5">
        <f>SUMIFS(base_de_dados!$T:$T,base_de_dados!$B:$B,$B116,base_de_dados!$G:$G,E$61,base_de_dados!$H:$H,$L$1,base_de_dados!$C:$C,$A116,base_de_dados!$M:$M,"&lt;=2013",base_de_dados!$O:$O,"&gt;=41639")</f>
        <v>0</v>
      </c>
      <c r="F116" s="5">
        <f>SUMIFS(base_de_dados!$T:$T,base_de_dados!$B:$B,$B116,base_de_dados!$G:$G,F$61,base_de_dados!$H:$H,$L$1,base_de_dados!$C:$C,$A116,base_de_dados!$M:$M,"&lt;=2013",base_de_dados!$O:$O,"&gt;=41639")</f>
        <v>0</v>
      </c>
      <c r="G116" s="5">
        <f>SUMIFS(base_de_dados!$T:$T,base_de_dados!$B:$B,$B116,base_de_dados!$G:$G,G$61,base_de_dados!$H:$H,$L$1,base_de_dados!$C:$C,$A116,base_de_dados!$M:$M,"&lt;=2013",base_de_dados!$O:$O,"&gt;=41639")</f>
        <v>0</v>
      </c>
      <c r="H116" s="5">
        <f>SUMIFS(base_de_dados!$T:$T,base_de_dados!$B:$B,$B116,base_de_dados!$G:$G,H$61,base_de_dados!$H:$H,$L$1,base_de_dados!$C:$C,$A116,base_de_dados!$M:$M,"&lt;=2013",base_de_dados!$O:$O,"&gt;=41639")</f>
        <v>0</v>
      </c>
      <c r="I116" s="5">
        <f>SUMIFS(base_de_dados!$T:$T,base_de_dados!$B:$B,$B116,base_de_dados!$G:$G,I$61,base_de_dados!$H:$H,$L$1,base_de_dados!$C:$C,$A116,base_de_dados!$M:$M,"&lt;=2013",base_de_dados!$O:$O,"&gt;=41639")</f>
        <v>0</v>
      </c>
      <c r="J116" s="5">
        <f>SUMIFS(base_de_dados!$T:$T,base_de_dados!$B:$B,$B116,base_de_dados!$G:$G,J$61,base_de_dados!$H:$H,$L$1,base_de_dados!$C:$C,$A116,base_de_dados!$M:$M,"&lt;=2013",base_de_dados!$O:$O,"&gt;=41639")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SUMIFS(base_de_dados!$T:$T,base_de_dados!$B:$B,$B117,base_de_dados!$G:$G,C$61,base_de_dados!$H:$H,$L$1,base_de_dados!$C:$C,$A117,base_de_dados!$M:$M,"&lt;=2013",base_de_dados!$O:$O,"&gt;=41639")</f>
        <v>0</v>
      </c>
      <c r="D117" s="5">
        <f>SUMIFS(base_de_dados!$T:$T,base_de_dados!$B:$B,$B117,base_de_dados!$G:$G,D$61,base_de_dados!$H:$H,$L$1,base_de_dados!$C:$C,$A117,base_de_dados!$M:$M,"&lt;=2013",base_de_dados!$O:$O,"&gt;=41639")</f>
        <v>0</v>
      </c>
      <c r="E117" s="5">
        <f>SUMIFS(base_de_dados!$T:$T,base_de_dados!$B:$B,$B117,base_de_dados!$G:$G,E$61,base_de_dados!$H:$H,$L$1,base_de_dados!$C:$C,$A117,base_de_dados!$M:$M,"&lt;=2013",base_de_dados!$O:$O,"&gt;=41639")</f>
        <v>0</v>
      </c>
      <c r="F117" s="5">
        <f>SUMIFS(base_de_dados!$T:$T,base_de_dados!$B:$B,$B117,base_de_dados!$G:$G,F$61,base_de_dados!$H:$H,$L$1,base_de_dados!$C:$C,$A117,base_de_dados!$M:$M,"&lt;=2013",base_de_dados!$O:$O,"&gt;=41639")</f>
        <v>0</v>
      </c>
      <c r="G117" s="5">
        <f>SUMIFS(base_de_dados!$T:$T,base_de_dados!$B:$B,$B117,base_de_dados!$G:$G,G$61,base_de_dados!$H:$H,$L$1,base_de_dados!$C:$C,$A117,base_de_dados!$M:$M,"&lt;=2013",base_de_dados!$O:$O,"&gt;=41639")</f>
        <v>0</v>
      </c>
      <c r="H117" s="5">
        <f>SUMIFS(base_de_dados!$T:$T,base_de_dados!$B:$B,$B117,base_de_dados!$G:$G,H$61,base_de_dados!$H:$H,$L$1,base_de_dados!$C:$C,$A117,base_de_dados!$M:$M,"&lt;=2013",base_de_dados!$O:$O,"&gt;=41639")</f>
        <v>0</v>
      </c>
      <c r="I117" s="5">
        <f>SUMIFS(base_de_dados!$T:$T,base_de_dados!$B:$B,$B117,base_de_dados!$G:$G,I$61,base_de_dados!$H:$H,$L$1,base_de_dados!$C:$C,$A117,base_de_dados!$M:$M,"&lt;=2013",base_de_dados!$O:$O,"&gt;=41639")</f>
        <v>0</v>
      </c>
      <c r="J117" s="5">
        <f>SUMIFS(base_de_dados!$T:$T,base_de_dados!$B:$B,$B117,base_de_dados!$G:$G,J$61,base_de_dados!$H:$H,$L$1,base_de_dados!$C:$C,$A117,base_de_dados!$M:$M,"&lt;=2013",base_de_dados!$O:$O,"&gt;=41639")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SUMIFS(base_de_dados!$T:$T,base_de_dados!$B:$B,$B118,base_de_dados!$G:$G,C$61,base_de_dados!$H:$H,$L$1,base_de_dados!$C:$C,$A118,base_de_dados!$M:$M,"&lt;=2013",base_de_dados!$O:$O,"&gt;=41639")</f>
        <v>0</v>
      </c>
      <c r="D118" s="5">
        <f>SUMIFS(base_de_dados!$T:$T,base_de_dados!$B:$B,$B118,base_de_dados!$G:$G,D$61,base_de_dados!$H:$H,$L$1,base_de_dados!$C:$C,$A118,base_de_dados!$M:$M,"&lt;=2013",base_de_dados!$O:$O,"&gt;=41639")</f>
        <v>0</v>
      </c>
      <c r="E118" s="5">
        <f>SUMIFS(base_de_dados!$T:$T,base_de_dados!$B:$B,$B118,base_de_dados!$G:$G,E$61,base_de_dados!$H:$H,$L$1,base_de_dados!$C:$C,$A118,base_de_dados!$M:$M,"&lt;=2013",base_de_dados!$O:$O,"&gt;=41639")</f>
        <v>0</v>
      </c>
      <c r="F118" s="5">
        <f>SUMIFS(base_de_dados!$T:$T,base_de_dados!$B:$B,$B118,base_de_dados!$G:$G,F$61,base_de_dados!$H:$H,$L$1,base_de_dados!$C:$C,$A118,base_de_dados!$M:$M,"&lt;=2013",base_de_dados!$O:$O,"&gt;=41639")</f>
        <v>0</v>
      </c>
      <c r="G118" s="5">
        <f>SUMIFS(base_de_dados!$T:$T,base_de_dados!$B:$B,$B118,base_de_dados!$G:$G,G$61,base_de_dados!$H:$H,$L$1,base_de_dados!$C:$C,$A118,base_de_dados!$M:$M,"&lt;=2013",base_de_dados!$O:$O,"&gt;=41639")</f>
        <v>0</v>
      </c>
      <c r="H118" s="5">
        <f>SUMIFS(base_de_dados!$T:$T,base_de_dados!$B:$B,$B118,base_de_dados!$G:$G,H$61,base_de_dados!$H:$H,$L$1,base_de_dados!$C:$C,$A118,base_de_dados!$M:$M,"&lt;=2013",base_de_dados!$O:$O,"&gt;=41639")</f>
        <v>0</v>
      </c>
      <c r="I118" s="5">
        <f>SUMIFS(base_de_dados!$T:$T,base_de_dados!$B:$B,$B118,base_de_dados!$G:$G,I$61,base_de_dados!$H:$H,$L$1,base_de_dados!$C:$C,$A118,base_de_dados!$M:$M,"&lt;=2013",base_de_dados!$O:$O,"&gt;=41639")</f>
        <v>0</v>
      </c>
      <c r="J118" s="5">
        <f>SUMIFS(base_de_dados!$T:$T,base_de_dados!$B:$B,$B118,base_de_dados!$G:$G,J$61,base_de_dados!$H:$H,$L$1,base_de_dados!$C:$C,$A118,base_de_dados!$M:$M,"&lt;=2013",base_de_dados!$O:$O,"&gt;=41639")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SUMIFS(base_de_dados!$T:$T,base_de_dados!$B:$B,$B119,base_de_dados!$G:$G,C$61,base_de_dados!$H:$H,$L$1,base_de_dados!$C:$C,$A119,base_de_dados!$M:$M,"&lt;=2013",base_de_dados!$O:$O,"&gt;=41639")</f>
        <v>0</v>
      </c>
      <c r="D119" s="5">
        <f>SUMIFS(base_de_dados!$T:$T,base_de_dados!$B:$B,$B119,base_de_dados!$G:$G,D$61,base_de_dados!$H:$H,$L$1,base_de_dados!$C:$C,$A119,base_de_dados!$M:$M,"&lt;=2013",base_de_dados!$O:$O,"&gt;=41639")</f>
        <v>0</v>
      </c>
      <c r="E119" s="5">
        <f>SUMIFS(base_de_dados!$T:$T,base_de_dados!$B:$B,$B119,base_de_dados!$G:$G,E$61,base_de_dados!$H:$H,$L$1,base_de_dados!$C:$C,$A119,base_de_dados!$M:$M,"&lt;=2013",base_de_dados!$O:$O,"&gt;=41639")</f>
        <v>0</v>
      </c>
      <c r="F119" s="5">
        <f>SUMIFS(base_de_dados!$T:$T,base_de_dados!$B:$B,$B119,base_de_dados!$G:$G,F$61,base_de_dados!$H:$H,$L$1,base_de_dados!$C:$C,$A119,base_de_dados!$M:$M,"&lt;=2013",base_de_dados!$O:$O,"&gt;=41639")</f>
        <v>0</v>
      </c>
      <c r="G119" s="5">
        <f>SUMIFS(base_de_dados!$T:$T,base_de_dados!$B:$B,$B119,base_de_dados!$G:$G,G$61,base_de_dados!$H:$H,$L$1,base_de_dados!$C:$C,$A119,base_de_dados!$M:$M,"&lt;=2013",base_de_dados!$O:$O,"&gt;=41639")</f>
        <v>0</v>
      </c>
      <c r="H119" s="5">
        <f>SUMIFS(base_de_dados!$T:$T,base_de_dados!$B:$B,$B119,base_de_dados!$G:$G,H$61,base_de_dados!$H:$H,$L$1,base_de_dados!$C:$C,$A119,base_de_dados!$M:$M,"&lt;=2013",base_de_dados!$O:$O,"&gt;=41639")</f>
        <v>0</v>
      </c>
      <c r="I119" s="5">
        <f>SUMIFS(base_de_dados!$T:$T,base_de_dados!$B:$B,$B119,base_de_dados!$G:$G,I$61,base_de_dados!$H:$H,$L$1,base_de_dados!$C:$C,$A119,base_de_dados!$M:$M,"&lt;=2013",base_de_dados!$O:$O,"&gt;=41639")</f>
        <v>0</v>
      </c>
      <c r="J119" s="5">
        <f>SUMIFS(base_de_dados!$T:$T,base_de_dados!$B:$B,$B119,base_de_dados!$G:$G,J$61,base_de_dados!$H:$H,$L$1,base_de_dados!$C:$C,$A119,base_de_dados!$M:$M,"&lt;=2013",base_de_dados!$O:$O,"&gt;=41639")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SUMIFS(base_de_dados!$T:$T,base_de_dados!$B:$B,$B120,base_de_dados!$G:$G,C$61,base_de_dados!$H:$H,$L$1,base_de_dados!$C:$C,$A120,base_de_dados!$M:$M,"&lt;=2013",base_de_dados!$O:$O,"&gt;=41639")</f>
        <v>0</v>
      </c>
      <c r="D120" s="5">
        <f>SUMIFS(base_de_dados!$T:$T,base_de_dados!$B:$B,$B120,base_de_dados!$G:$G,D$61,base_de_dados!$H:$H,$L$1,base_de_dados!$C:$C,$A120,base_de_dados!$M:$M,"&lt;=2013",base_de_dados!$O:$O,"&gt;=41639")</f>
        <v>0</v>
      </c>
      <c r="E120" s="5">
        <f>SUMIFS(base_de_dados!$T:$T,base_de_dados!$B:$B,$B120,base_de_dados!$G:$G,E$61,base_de_dados!$H:$H,$L$1,base_de_dados!$C:$C,$A120,base_de_dados!$M:$M,"&lt;=2013",base_de_dados!$O:$O,"&gt;=41639")</f>
        <v>0</v>
      </c>
      <c r="F120" s="5">
        <f>SUMIFS(base_de_dados!$T:$T,base_de_dados!$B:$B,$B120,base_de_dados!$G:$G,F$61,base_de_dados!$H:$H,$L$1,base_de_dados!$C:$C,$A120,base_de_dados!$M:$M,"&lt;=2013",base_de_dados!$O:$O,"&gt;=41639")</f>
        <v>0</v>
      </c>
      <c r="G120" s="5">
        <f>SUMIFS(base_de_dados!$T:$T,base_de_dados!$B:$B,$B120,base_de_dados!$G:$G,G$61,base_de_dados!$H:$H,$L$1,base_de_dados!$C:$C,$A120,base_de_dados!$M:$M,"&lt;=2013",base_de_dados!$O:$O,"&gt;=41639")</f>
        <v>0</v>
      </c>
      <c r="H120" s="5">
        <f>SUMIFS(base_de_dados!$T:$T,base_de_dados!$B:$B,$B120,base_de_dados!$G:$G,H$61,base_de_dados!$H:$H,$L$1,base_de_dados!$C:$C,$A120,base_de_dados!$M:$M,"&lt;=2013",base_de_dados!$O:$O,"&gt;=41639")</f>
        <v>0</v>
      </c>
      <c r="I120" s="5">
        <f>SUMIFS(base_de_dados!$T:$T,base_de_dados!$B:$B,$B120,base_de_dados!$G:$G,I$61,base_de_dados!$H:$H,$L$1,base_de_dados!$C:$C,$A120,base_de_dados!$M:$M,"&lt;=2013",base_de_dados!$O:$O,"&gt;=41639")</f>
        <v>0</v>
      </c>
      <c r="J120" s="5">
        <f>SUMIFS(base_de_dados!$T:$T,base_de_dados!$B:$B,$B120,base_de_dados!$G:$G,J$61,base_de_dados!$H:$H,$L$1,base_de_dados!$C:$C,$A120,base_de_dados!$M:$M,"&lt;=2013",base_de_dados!$O:$O,"&gt;=41639")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SUMIFS(base_de_dados!$T:$T,base_de_dados!$B:$B,$B121,base_de_dados!$G:$G,C$61,base_de_dados!$H:$H,$L$1,base_de_dados!$C:$C,$A121,base_de_dados!$M:$M,"&lt;=2013",base_de_dados!$O:$O,"&gt;=41639")</f>
        <v>0</v>
      </c>
      <c r="D121" s="5">
        <f>SUMIFS(base_de_dados!$T:$T,base_de_dados!$B:$B,$B121,base_de_dados!$G:$G,D$61,base_de_dados!$H:$H,$L$1,base_de_dados!$C:$C,$A121,base_de_dados!$M:$M,"&lt;=2013",base_de_dados!$O:$O,"&gt;=41639")</f>
        <v>0</v>
      </c>
      <c r="E121" s="5">
        <f>SUMIFS(base_de_dados!$T:$T,base_de_dados!$B:$B,$B121,base_de_dados!$G:$G,E$61,base_de_dados!$H:$H,$L$1,base_de_dados!$C:$C,$A121,base_de_dados!$M:$M,"&lt;=2013",base_de_dados!$O:$O,"&gt;=41639")</f>
        <v>0</v>
      </c>
      <c r="F121" s="5">
        <f>SUMIFS(base_de_dados!$T:$T,base_de_dados!$B:$B,$B121,base_de_dados!$G:$G,F$61,base_de_dados!$H:$H,$L$1,base_de_dados!$C:$C,$A121,base_de_dados!$M:$M,"&lt;=2013",base_de_dados!$O:$O,"&gt;=41639")</f>
        <v>0</v>
      </c>
      <c r="G121" s="5">
        <f>SUMIFS(base_de_dados!$T:$T,base_de_dados!$B:$B,$B121,base_de_dados!$G:$G,G$61,base_de_dados!$H:$H,$L$1,base_de_dados!$C:$C,$A121,base_de_dados!$M:$M,"&lt;=2013",base_de_dados!$O:$O,"&gt;=41639")</f>
        <v>0</v>
      </c>
      <c r="H121" s="5">
        <f>SUMIFS(base_de_dados!$T:$T,base_de_dados!$B:$B,$B121,base_de_dados!$G:$G,H$61,base_de_dados!$H:$H,$L$1,base_de_dados!$C:$C,$A121,base_de_dados!$M:$M,"&lt;=2013",base_de_dados!$O:$O,"&gt;=41639")</f>
        <v>0</v>
      </c>
      <c r="I121" s="5">
        <f>SUMIFS(base_de_dados!$T:$T,base_de_dados!$B:$B,$B121,base_de_dados!$G:$G,I$61,base_de_dados!$H:$H,$L$1,base_de_dados!$C:$C,$A121,base_de_dados!$M:$M,"&lt;=2013",base_de_dados!$O:$O,"&gt;=41639")</f>
        <v>0</v>
      </c>
      <c r="J121" s="5">
        <f>SUMIFS(base_de_dados!$T:$T,base_de_dados!$B:$B,$B121,base_de_dados!$G:$G,J$61,base_de_dados!$H:$H,$L$1,base_de_dados!$C:$C,$A121,base_de_dados!$M:$M,"&lt;=2013",base_de_dados!$O:$O,"&gt;=41639")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SUMIFS(base_de_dados!$T:$T,base_de_dados!$B:$B,$B122,base_de_dados!$G:$G,C$61,base_de_dados!$H:$H,$L$1,base_de_dados!$C:$C,$A122,base_de_dados!$M:$M,"&lt;=2013",base_de_dados!$O:$O,"&gt;=41639")</f>
        <v>0</v>
      </c>
      <c r="D122" s="5">
        <f>SUMIFS(base_de_dados!$T:$T,base_de_dados!$B:$B,$B122,base_de_dados!$G:$G,D$61,base_de_dados!$H:$H,$L$1,base_de_dados!$C:$C,$A122,base_de_dados!$M:$M,"&lt;=2013",base_de_dados!$O:$O,"&gt;=41639")</f>
        <v>0</v>
      </c>
      <c r="E122" s="5">
        <f>SUMIFS(base_de_dados!$T:$T,base_de_dados!$B:$B,$B122,base_de_dados!$G:$G,E$61,base_de_dados!$H:$H,$L$1,base_de_dados!$C:$C,$A122,base_de_dados!$M:$M,"&lt;=2013",base_de_dados!$O:$O,"&gt;=41639")</f>
        <v>0</v>
      </c>
      <c r="F122" s="5">
        <f>SUMIFS(base_de_dados!$T:$T,base_de_dados!$B:$B,$B122,base_de_dados!$G:$G,F$61,base_de_dados!$H:$H,$L$1,base_de_dados!$C:$C,$A122,base_de_dados!$M:$M,"&lt;=2013",base_de_dados!$O:$O,"&gt;=41639")</f>
        <v>0</v>
      </c>
      <c r="G122" s="5">
        <f>SUMIFS(base_de_dados!$T:$T,base_de_dados!$B:$B,$B122,base_de_dados!$G:$G,G$61,base_de_dados!$H:$H,$L$1,base_de_dados!$C:$C,$A122,base_de_dados!$M:$M,"&lt;=2013",base_de_dados!$O:$O,"&gt;=41639")</f>
        <v>0</v>
      </c>
      <c r="H122" s="5">
        <f>SUMIFS(base_de_dados!$T:$T,base_de_dados!$B:$B,$B122,base_de_dados!$G:$G,H$61,base_de_dados!$H:$H,$L$1,base_de_dados!$C:$C,$A122,base_de_dados!$M:$M,"&lt;=2013",base_de_dados!$O:$O,"&gt;=41639")</f>
        <v>0</v>
      </c>
      <c r="I122" s="5">
        <f>SUMIFS(base_de_dados!$T:$T,base_de_dados!$B:$B,$B122,base_de_dados!$G:$G,I$61,base_de_dados!$H:$H,$L$1,base_de_dados!$C:$C,$A122,base_de_dados!$M:$M,"&lt;=2013",base_de_dados!$O:$O,"&gt;=41639")</f>
        <v>0</v>
      </c>
      <c r="J122" s="5">
        <f>SUMIFS(base_de_dados!$T:$T,base_de_dados!$B:$B,$B122,base_de_dados!$G:$G,J$61,base_de_dados!$H:$H,$L$1,base_de_dados!$C:$C,$A122,base_de_dados!$M:$M,"&lt;=2013",base_de_dados!$O:$O,"&gt;=41639")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SUMIFS(base_de_dados!$T:$T,base_de_dados!$B:$B,$B123,base_de_dados!$G:$G,C$61,base_de_dados!$H:$H,$L$1,base_de_dados!$C:$C,$A123,base_de_dados!$M:$M,"&lt;=2013",base_de_dados!$O:$O,"&gt;=41639")</f>
        <v>1.3130555555555557E-2</v>
      </c>
      <c r="D123" s="5">
        <f>SUMIFS(base_de_dados!$T:$T,base_de_dados!$B:$B,$B123,base_de_dados!$G:$G,D$61,base_de_dados!$H:$H,$L$1,base_de_dados!$C:$C,$A123,base_de_dados!$M:$M,"&lt;=2013",base_de_dados!$O:$O,"&gt;=41639")</f>
        <v>0</v>
      </c>
      <c r="E123" s="5">
        <f>SUMIFS(base_de_dados!$T:$T,base_de_dados!$B:$B,$B123,base_de_dados!$G:$G,E$61,base_de_dados!$H:$H,$L$1,base_de_dados!$C:$C,$A123,base_de_dados!$M:$M,"&lt;=2013",base_de_dados!$O:$O,"&gt;=41639")</f>
        <v>0</v>
      </c>
      <c r="F123" s="5">
        <f>SUMIFS(base_de_dados!$T:$T,base_de_dados!$B:$B,$B123,base_de_dados!$G:$G,F$61,base_de_dados!$H:$H,$L$1,base_de_dados!$C:$C,$A123,base_de_dados!$M:$M,"&lt;=2013",base_de_dados!$O:$O,"&gt;=41639")</f>
        <v>0</v>
      </c>
      <c r="G123" s="5">
        <f>SUMIFS(base_de_dados!$T:$T,base_de_dados!$B:$B,$B123,base_de_dados!$G:$G,G$61,base_de_dados!$H:$H,$L$1,base_de_dados!$C:$C,$A123,base_de_dados!$M:$M,"&lt;=2013",base_de_dados!$O:$O,"&gt;=41639")</f>
        <v>0</v>
      </c>
      <c r="H123" s="5">
        <f>SUMIFS(base_de_dados!$T:$T,base_de_dados!$B:$B,$B123,base_de_dados!$G:$G,H$61,base_de_dados!$H:$H,$L$1,base_de_dados!$C:$C,$A123,base_de_dados!$M:$M,"&lt;=2013",base_de_dados!$O:$O,"&gt;=41639")</f>
        <v>0</v>
      </c>
      <c r="I123" s="5">
        <f>SUMIFS(base_de_dados!$T:$T,base_de_dados!$B:$B,$B123,base_de_dados!$G:$G,I$61,base_de_dados!$H:$H,$L$1,base_de_dados!$C:$C,$A123,base_de_dados!$M:$M,"&lt;=2013",base_de_dados!$O:$O,"&gt;=41639")</f>
        <v>0</v>
      </c>
      <c r="J123" s="5">
        <f>SUMIFS(base_de_dados!$T:$T,base_de_dados!$B:$B,$B123,base_de_dados!$G:$G,J$61,base_de_dados!$H:$H,$L$1,base_de_dados!$C:$C,$A123,base_de_dados!$M:$M,"&lt;=2013",base_de_dados!$O:$O,"&gt;=41639")</f>
        <v>0</v>
      </c>
      <c r="K123" s="32">
        <f t="shared" si="5"/>
        <v>1.3130555555555557E-2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SUMIFS(base_de_dados!$T:$T,base_de_dados!$B:$B,$B124,base_de_dados!$G:$G,C$61,base_de_dados!$H:$H,$L$1,base_de_dados!$C:$C,$A124,base_de_dados!$M:$M,"&lt;=2013",base_de_dados!$O:$O,"&gt;=41639")</f>
        <v>0.56009027777777776</v>
      </c>
      <c r="D124" s="5">
        <f>SUMIFS(base_de_dados!$T:$T,base_de_dados!$B:$B,$B124,base_de_dados!$G:$G,D$61,base_de_dados!$H:$H,$L$1,base_de_dados!$C:$C,$A124,base_de_dados!$M:$M,"&lt;=2013",base_de_dados!$O:$O,"&gt;=41639")</f>
        <v>0</v>
      </c>
      <c r="E124" s="5">
        <f>SUMIFS(base_de_dados!$T:$T,base_de_dados!$B:$B,$B124,base_de_dados!$G:$G,E$61,base_de_dados!$H:$H,$L$1,base_de_dados!$C:$C,$A124,base_de_dados!$M:$M,"&lt;=2013",base_de_dados!$O:$O,"&gt;=41639")</f>
        <v>0</v>
      </c>
      <c r="F124" s="5">
        <f>SUMIFS(base_de_dados!$T:$T,base_de_dados!$B:$B,$B124,base_de_dados!$G:$G,F$61,base_de_dados!$H:$H,$L$1,base_de_dados!$C:$C,$A124,base_de_dados!$M:$M,"&lt;=2013",base_de_dados!$O:$O,"&gt;=41639")</f>
        <v>0.65138070776255708</v>
      </c>
      <c r="G124" s="5">
        <f>SUMIFS(base_de_dados!$T:$T,base_de_dados!$B:$B,$B124,base_de_dados!$G:$G,G$61,base_de_dados!$H:$H,$L$1,base_de_dados!$C:$C,$A124,base_de_dados!$M:$M,"&lt;=2013",base_de_dados!$O:$O,"&gt;=41639")</f>
        <v>0</v>
      </c>
      <c r="H124" s="5">
        <f>SUMIFS(base_de_dados!$T:$T,base_de_dados!$B:$B,$B124,base_de_dados!$G:$G,H$61,base_de_dados!$H:$H,$L$1,base_de_dados!$C:$C,$A124,base_de_dados!$M:$M,"&lt;=2013",base_de_dados!$O:$O,"&gt;=41639")</f>
        <v>0</v>
      </c>
      <c r="I124" s="5">
        <f>SUMIFS(base_de_dados!$T:$T,base_de_dados!$B:$B,$B124,base_de_dados!$G:$G,I$61,base_de_dados!$H:$H,$L$1,base_de_dados!$C:$C,$A124,base_de_dados!$M:$M,"&lt;=2013",base_de_dados!$O:$O,"&gt;=41639")</f>
        <v>0</v>
      </c>
      <c r="J124" s="5">
        <f>SUMIFS(base_de_dados!$T:$T,base_de_dados!$B:$B,$B124,base_de_dados!$G:$G,J$61,base_de_dados!$H:$H,$L$1,base_de_dados!$C:$C,$A124,base_de_dados!$M:$M,"&lt;=2013",base_de_dados!$O:$O,"&gt;=41639")</f>
        <v>0</v>
      </c>
      <c r="K124" s="32">
        <f t="shared" si="5"/>
        <v>1.2114709855403349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SUMIFS(base_de_dados!$T:$T,base_de_dados!$B:$B,$B125,base_de_dados!$G:$G,C$61,base_de_dados!$H:$H,$L$1,base_de_dados!$C:$C,$A125,base_de_dados!$M:$M,"&lt;=2013",base_de_dados!$O:$O,"&gt;=41639")</f>
        <v>0</v>
      </c>
      <c r="D125" s="5">
        <f>SUMIFS(base_de_dados!$T:$T,base_de_dados!$B:$B,$B125,base_de_dados!$G:$G,D$61,base_de_dados!$H:$H,$L$1,base_de_dados!$C:$C,$A125,base_de_dados!$M:$M,"&lt;=2013",base_de_dados!$O:$O,"&gt;=41639")</f>
        <v>0</v>
      </c>
      <c r="E125" s="5">
        <f>SUMIFS(base_de_dados!$T:$T,base_de_dados!$B:$B,$B125,base_de_dados!$G:$G,E$61,base_de_dados!$H:$H,$L$1,base_de_dados!$C:$C,$A125,base_de_dados!$M:$M,"&lt;=2013",base_de_dados!$O:$O,"&gt;=41639")</f>
        <v>0</v>
      </c>
      <c r="F125" s="5">
        <f>SUMIFS(base_de_dados!$T:$T,base_de_dados!$B:$B,$B125,base_de_dados!$G:$G,F$61,base_de_dados!$H:$H,$L$1,base_de_dados!$C:$C,$A125,base_de_dados!$M:$M,"&lt;=2013",base_de_dados!$O:$O,"&gt;=41639")</f>
        <v>0</v>
      </c>
      <c r="G125" s="5">
        <f>SUMIFS(base_de_dados!$T:$T,base_de_dados!$B:$B,$B125,base_de_dados!$G:$G,G$61,base_de_dados!$H:$H,$L$1,base_de_dados!$C:$C,$A125,base_de_dados!$M:$M,"&lt;=2013",base_de_dados!$O:$O,"&gt;=41639")</f>
        <v>0</v>
      </c>
      <c r="H125" s="5">
        <f>SUMIFS(base_de_dados!$T:$T,base_de_dados!$B:$B,$B125,base_de_dados!$G:$G,H$61,base_de_dados!$H:$H,$L$1,base_de_dados!$C:$C,$A125,base_de_dados!$M:$M,"&lt;=2013",base_de_dados!$O:$O,"&gt;=41639")</f>
        <v>0</v>
      </c>
      <c r="I125" s="5">
        <f>SUMIFS(base_de_dados!$T:$T,base_de_dados!$B:$B,$B125,base_de_dados!$G:$G,I$61,base_de_dados!$H:$H,$L$1,base_de_dados!$C:$C,$A125,base_de_dados!$M:$M,"&lt;=2013",base_de_dados!$O:$O,"&gt;=41639")</f>
        <v>0</v>
      </c>
      <c r="J125" s="5">
        <f>SUMIFS(base_de_dados!$T:$T,base_de_dados!$B:$B,$B125,base_de_dados!$G:$G,J$61,base_de_dados!$H:$H,$L$1,base_de_dados!$C:$C,$A125,base_de_dados!$M:$M,"&lt;=2013",base_de_dados!$O:$O,"&gt;=41639")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SUMIFS(base_de_dados!$T:$T,base_de_dados!$B:$B,$B126,base_de_dados!$G:$G,C$61,base_de_dados!$H:$H,$L$1,base_de_dados!$C:$C,$A126,base_de_dados!$M:$M,"&lt;=2013",base_de_dados!$O:$O,"&gt;=41639")</f>
        <v>0</v>
      </c>
      <c r="D126" s="5">
        <f>SUMIFS(base_de_dados!$T:$T,base_de_dados!$B:$B,$B126,base_de_dados!$G:$G,D$61,base_de_dados!$H:$H,$L$1,base_de_dados!$C:$C,$A126,base_de_dados!$M:$M,"&lt;=2013",base_de_dados!$O:$O,"&gt;=41639")</f>
        <v>0</v>
      </c>
      <c r="E126" s="5">
        <f>SUMIFS(base_de_dados!$T:$T,base_de_dados!$B:$B,$B126,base_de_dados!$G:$G,E$61,base_de_dados!$H:$H,$L$1,base_de_dados!$C:$C,$A126,base_de_dados!$M:$M,"&lt;=2013",base_de_dados!$O:$O,"&gt;=41639")</f>
        <v>0</v>
      </c>
      <c r="F126" s="5">
        <f>SUMIFS(base_de_dados!$T:$T,base_de_dados!$B:$B,$B126,base_de_dados!$G:$G,F$61,base_de_dados!$H:$H,$L$1,base_de_dados!$C:$C,$A126,base_de_dados!$M:$M,"&lt;=2013",base_de_dados!$O:$O,"&gt;=41639")</f>
        <v>0</v>
      </c>
      <c r="G126" s="5">
        <f>SUMIFS(base_de_dados!$T:$T,base_de_dados!$B:$B,$B126,base_de_dados!$G:$G,G$61,base_de_dados!$H:$H,$L$1,base_de_dados!$C:$C,$A126,base_de_dados!$M:$M,"&lt;=2013",base_de_dados!$O:$O,"&gt;=41639")</f>
        <v>0</v>
      </c>
      <c r="H126" s="5">
        <f>SUMIFS(base_de_dados!$T:$T,base_de_dados!$B:$B,$B126,base_de_dados!$G:$G,H$61,base_de_dados!$H:$H,$L$1,base_de_dados!$C:$C,$A126,base_de_dados!$M:$M,"&lt;=2013",base_de_dados!$O:$O,"&gt;=41639")</f>
        <v>0</v>
      </c>
      <c r="I126" s="5">
        <f>SUMIFS(base_de_dados!$T:$T,base_de_dados!$B:$B,$B126,base_de_dados!$G:$G,I$61,base_de_dados!$H:$H,$L$1,base_de_dados!$C:$C,$A126,base_de_dados!$M:$M,"&lt;=2013",base_de_dados!$O:$O,"&gt;=41639")</f>
        <v>0</v>
      </c>
      <c r="J126" s="5">
        <f>SUMIFS(base_de_dados!$T:$T,base_de_dados!$B:$B,$B126,base_de_dados!$G:$G,J$61,base_de_dados!$H:$H,$L$1,base_de_dados!$C:$C,$A126,base_de_dados!$M:$M,"&lt;=2013",base_de_dados!$O:$O,"&gt;=41639")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SUMIFS(base_de_dados!$T:$T,base_de_dados!$B:$B,$B127,base_de_dados!$G:$G,C$61,base_de_dados!$H:$H,$L$1,base_de_dados!$C:$C,$A127,base_de_dados!$M:$M,"&lt;=2013",base_de_dados!$O:$O,"&gt;=41639")</f>
        <v>0</v>
      </c>
      <c r="D127" s="5">
        <f>SUMIFS(base_de_dados!$T:$T,base_de_dados!$B:$B,$B127,base_de_dados!$G:$G,D$61,base_de_dados!$H:$H,$L$1,base_de_dados!$C:$C,$A127,base_de_dados!$M:$M,"&lt;=2013",base_de_dados!$O:$O,"&gt;=41639")</f>
        <v>0</v>
      </c>
      <c r="E127" s="5">
        <f>SUMIFS(base_de_dados!$T:$T,base_de_dados!$B:$B,$B127,base_de_dados!$G:$G,E$61,base_de_dados!$H:$H,$L$1,base_de_dados!$C:$C,$A127,base_de_dados!$M:$M,"&lt;=2013",base_de_dados!$O:$O,"&gt;=41639")</f>
        <v>0</v>
      </c>
      <c r="F127" s="5">
        <f>SUMIFS(base_de_dados!$T:$T,base_de_dados!$B:$B,$B127,base_de_dados!$G:$G,F$61,base_de_dados!$H:$H,$L$1,base_de_dados!$C:$C,$A127,base_de_dados!$M:$M,"&lt;=2013",base_de_dados!$O:$O,"&gt;=41639")</f>
        <v>0</v>
      </c>
      <c r="G127" s="5">
        <f>SUMIFS(base_de_dados!$T:$T,base_de_dados!$B:$B,$B127,base_de_dados!$G:$G,G$61,base_de_dados!$H:$H,$L$1,base_de_dados!$C:$C,$A127,base_de_dados!$M:$M,"&lt;=2013",base_de_dados!$O:$O,"&gt;=41639")</f>
        <v>0</v>
      </c>
      <c r="H127" s="5">
        <f>SUMIFS(base_de_dados!$T:$T,base_de_dados!$B:$B,$B127,base_de_dados!$G:$G,H$61,base_de_dados!$H:$H,$L$1,base_de_dados!$C:$C,$A127,base_de_dados!$M:$M,"&lt;=2013",base_de_dados!$O:$O,"&gt;=41639")</f>
        <v>0</v>
      </c>
      <c r="I127" s="5">
        <f>SUMIFS(base_de_dados!$T:$T,base_de_dados!$B:$B,$B127,base_de_dados!$G:$G,I$61,base_de_dados!$H:$H,$L$1,base_de_dados!$C:$C,$A127,base_de_dados!$M:$M,"&lt;=2013",base_de_dados!$O:$O,"&gt;=41639")</f>
        <v>0</v>
      </c>
      <c r="J127" s="5">
        <f>SUMIFS(base_de_dados!$T:$T,base_de_dados!$B:$B,$B127,base_de_dados!$G:$G,J$61,base_de_dados!$H:$H,$L$1,base_de_dados!$C:$C,$A127,base_de_dados!$M:$M,"&lt;=2013",base_de_dados!$O:$O,"&gt;=41639")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SUMIFS(base_de_dados!$T:$T,base_de_dados!$B:$B,$B128,base_de_dados!$G:$G,C$61,base_de_dados!$H:$H,$L$1,base_de_dados!$C:$C,$A128,base_de_dados!$M:$M,"&lt;=2013",base_de_dados!$O:$O,"&gt;=41639")</f>
        <v>0</v>
      </c>
      <c r="D128" s="5">
        <f>SUMIFS(base_de_dados!$T:$T,base_de_dados!$B:$B,$B128,base_de_dados!$G:$G,D$61,base_de_dados!$H:$H,$L$1,base_de_dados!$C:$C,$A128,base_de_dados!$M:$M,"&lt;=2013",base_de_dados!$O:$O,"&gt;=41639")</f>
        <v>7.0015220700152203E-2</v>
      </c>
      <c r="E128" s="5">
        <f>SUMIFS(base_de_dados!$T:$T,base_de_dados!$B:$B,$B128,base_de_dados!$G:$G,E$61,base_de_dados!$H:$H,$L$1,base_de_dados!$C:$C,$A128,base_de_dados!$M:$M,"&lt;=2013",base_de_dados!$O:$O,"&gt;=41639")</f>
        <v>3.0441400304414001E-3</v>
      </c>
      <c r="F128" s="5">
        <f>SUMIFS(base_de_dados!$T:$T,base_de_dados!$B:$B,$B128,base_de_dados!$G:$G,F$61,base_de_dados!$H:$H,$L$1,base_de_dados!$C:$C,$A128,base_de_dados!$M:$M,"&lt;=2013",base_de_dados!$O:$O,"&gt;=41639")</f>
        <v>0</v>
      </c>
      <c r="G128" s="5">
        <f>SUMIFS(base_de_dados!$T:$T,base_de_dados!$B:$B,$B128,base_de_dados!$G:$G,G$61,base_de_dados!$H:$H,$L$1,base_de_dados!$C:$C,$A128,base_de_dados!$M:$M,"&lt;=2013",base_de_dados!$O:$O,"&gt;=41639")</f>
        <v>0</v>
      </c>
      <c r="H128" s="5">
        <f>SUMIFS(base_de_dados!$T:$T,base_de_dados!$B:$B,$B128,base_de_dados!$G:$G,H$61,base_de_dados!$H:$H,$L$1,base_de_dados!$C:$C,$A128,base_de_dados!$M:$M,"&lt;=2013",base_de_dados!$O:$O,"&gt;=41639")</f>
        <v>0</v>
      </c>
      <c r="I128" s="5">
        <f>SUMIFS(base_de_dados!$T:$T,base_de_dados!$B:$B,$B128,base_de_dados!$G:$G,I$61,base_de_dados!$H:$H,$L$1,base_de_dados!$C:$C,$A128,base_de_dados!$M:$M,"&lt;=2013",base_de_dados!$O:$O,"&gt;=41639")</f>
        <v>0</v>
      </c>
      <c r="J128" s="5">
        <f>SUMIFS(base_de_dados!$T:$T,base_de_dados!$B:$B,$B128,base_de_dados!$G:$G,J$61,base_de_dados!$H:$H,$L$1,base_de_dados!$C:$C,$A128,base_de_dados!$M:$M,"&lt;=2013",base_de_dados!$O:$O,"&gt;=41639")</f>
        <v>0</v>
      </c>
      <c r="K128" s="32">
        <f t="shared" si="6"/>
        <v>7.3059360730593603E-2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SUMIFS(base_de_dados!$T:$T,base_de_dados!$B:$B,$B129,base_de_dados!$G:$G,C$61,base_de_dados!$H:$H,$L$1,base_de_dados!$C:$C,$A129,base_de_dados!$M:$M,"&lt;=2013",base_de_dados!$O:$O,"&gt;=41639")</f>
        <v>0</v>
      </c>
      <c r="D129" s="5">
        <f>SUMIFS(base_de_dados!$T:$T,base_de_dados!$B:$B,$B129,base_de_dados!$G:$G,D$61,base_de_dados!$H:$H,$L$1,base_de_dados!$C:$C,$A129,base_de_dados!$M:$M,"&lt;=2013",base_de_dados!$O:$O,"&gt;=41639")</f>
        <v>0</v>
      </c>
      <c r="E129" s="5">
        <f>SUMIFS(base_de_dados!$T:$T,base_de_dados!$B:$B,$B129,base_de_dados!$G:$G,E$61,base_de_dados!$H:$H,$L$1,base_de_dados!$C:$C,$A129,base_de_dados!$M:$M,"&lt;=2013",base_de_dados!$O:$O,"&gt;=41639")</f>
        <v>0</v>
      </c>
      <c r="F129" s="5">
        <f>SUMIFS(base_de_dados!$T:$T,base_de_dados!$B:$B,$B129,base_de_dados!$G:$G,F$61,base_de_dados!$H:$H,$L$1,base_de_dados!$C:$C,$A129,base_de_dados!$M:$M,"&lt;=2013",base_de_dados!$O:$O,"&gt;=41639")</f>
        <v>0</v>
      </c>
      <c r="G129" s="5">
        <f>SUMIFS(base_de_dados!$T:$T,base_de_dados!$B:$B,$B129,base_de_dados!$G:$G,G$61,base_de_dados!$H:$H,$L$1,base_de_dados!$C:$C,$A129,base_de_dados!$M:$M,"&lt;=2013",base_de_dados!$O:$O,"&gt;=41639")</f>
        <v>0</v>
      </c>
      <c r="H129" s="5">
        <f>SUMIFS(base_de_dados!$T:$T,base_de_dados!$B:$B,$B129,base_de_dados!$G:$G,H$61,base_de_dados!$H:$H,$L$1,base_de_dados!$C:$C,$A129,base_de_dados!$M:$M,"&lt;=2013",base_de_dados!$O:$O,"&gt;=41639")</f>
        <v>0</v>
      </c>
      <c r="I129" s="5">
        <f>SUMIFS(base_de_dados!$T:$T,base_de_dados!$B:$B,$B129,base_de_dados!$G:$G,I$61,base_de_dados!$H:$H,$L$1,base_de_dados!$C:$C,$A129,base_de_dados!$M:$M,"&lt;=2013",base_de_dados!$O:$O,"&gt;=41639")</f>
        <v>0</v>
      </c>
      <c r="J129" s="5">
        <f>SUMIFS(base_de_dados!$T:$T,base_de_dados!$B:$B,$B129,base_de_dados!$G:$G,J$61,base_de_dados!$H:$H,$L$1,base_de_dados!$C:$C,$A129,base_de_dados!$M:$M,"&lt;=2013",base_de_dados!$O:$O,"&gt;=41639")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SUMIFS(base_de_dados!$T:$T,base_de_dados!$B:$B,$B130,base_de_dados!$G:$G,C$61,base_de_dados!$H:$H,$L$1,base_de_dados!$C:$C,$A130,base_de_dados!$M:$M,"&lt;=2013",base_de_dados!$O:$O,"&gt;=41639")</f>
        <v>0</v>
      </c>
      <c r="D130" s="5">
        <f>SUMIFS(base_de_dados!$T:$T,base_de_dados!$B:$B,$B130,base_de_dados!$G:$G,D$61,base_de_dados!$H:$H,$L$1,base_de_dados!$C:$C,$A130,base_de_dados!$M:$M,"&lt;=2013",base_de_dados!$O:$O,"&gt;=41639")</f>
        <v>0</v>
      </c>
      <c r="E130" s="5">
        <f>SUMIFS(base_de_dados!$T:$T,base_de_dados!$B:$B,$B130,base_de_dados!$G:$G,E$61,base_de_dados!$H:$H,$L$1,base_de_dados!$C:$C,$A130,base_de_dados!$M:$M,"&lt;=2013",base_de_dados!$O:$O,"&gt;=41639")</f>
        <v>0</v>
      </c>
      <c r="F130" s="5">
        <f>SUMIFS(base_de_dados!$T:$T,base_de_dados!$B:$B,$B130,base_de_dados!$G:$G,F$61,base_de_dados!$H:$H,$L$1,base_de_dados!$C:$C,$A130,base_de_dados!$M:$M,"&lt;=2013",base_de_dados!$O:$O,"&gt;=41639")</f>
        <v>0</v>
      </c>
      <c r="G130" s="5">
        <f>SUMIFS(base_de_dados!$T:$T,base_de_dados!$B:$B,$B130,base_de_dados!$G:$G,G$61,base_de_dados!$H:$H,$L$1,base_de_dados!$C:$C,$A130,base_de_dados!$M:$M,"&lt;=2013",base_de_dados!$O:$O,"&gt;=41639")</f>
        <v>0</v>
      </c>
      <c r="H130" s="5">
        <f>SUMIFS(base_de_dados!$T:$T,base_de_dados!$B:$B,$B130,base_de_dados!$G:$G,H$61,base_de_dados!$H:$H,$L$1,base_de_dados!$C:$C,$A130,base_de_dados!$M:$M,"&lt;=2013",base_de_dados!$O:$O,"&gt;=41639")</f>
        <v>0</v>
      </c>
      <c r="I130" s="5">
        <f>SUMIFS(base_de_dados!$T:$T,base_de_dados!$B:$B,$B130,base_de_dados!$G:$G,I$61,base_de_dados!$H:$H,$L$1,base_de_dados!$C:$C,$A130,base_de_dados!$M:$M,"&lt;=2013",base_de_dados!$O:$O,"&gt;=41639")</f>
        <v>0</v>
      </c>
      <c r="J130" s="5">
        <f>SUMIFS(base_de_dados!$T:$T,base_de_dados!$B:$B,$B130,base_de_dados!$G:$G,J$61,base_de_dados!$H:$H,$L$1,base_de_dados!$C:$C,$A130,base_de_dados!$M:$M,"&lt;=2013",base_de_dados!$O:$O,"&gt;=41639")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SUMIFS(base_de_dados!$T:$T,base_de_dados!$B:$B,$B131,base_de_dados!$G:$G,C$61,base_de_dados!$H:$H,$L$1,base_de_dados!$C:$C,$A131,base_de_dados!$M:$M,"&lt;=2013",base_de_dados!$O:$O,"&gt;=41639")</f>
        <v>0</v>
      </c>
      <c r="D131" s="5">
        <f>SUMIFS(base_de_dados!$T:$T,base_de_dados!$B:$B,$B131,base_de_dados!$G:$G,D$61,base_de_dados!$H:$H,$L$1,base_de_dados!$C:$C,$A131,base_de_dados!$M:$M,"&lt;=2013",base_de_dados!$O:$O,"&gt;=41639")</f>
        <v>0</v>
      </c>
      <c r="E131" s="5">
        <f>SUMIFS(base_de_dados!$T:$T,base_de_dados!$B:$B,$B131,base_de_dados!$G:$G,E$61,base_de_dados!$H:$H,$L$1,base_de_dados!$C:$C,$A131,base_de_dados!$M:$M,"&lt;=2013",base_de_dados!$O:$O,"&gt;=41639")</f>
        <v>0</v>
      </c>
      <c r="F131" s="5">
        <f>SUMIFS(base_de_dados!$T:$T,base_de_dados!$B:$B,$B131,base_de_dados!$G:$G,F$61,base_de_dados!$H:$H,$L$1,base_de_dados!$C:$C,$A131,base_de_dados!$M:$M,"&lt;=2013",base_de_dados!$O:$O,"&gt;=41639")</f>
        <v>0</v>
      </c>
      <c r="G131" s="5">
        <f>SUMIFS(base_de_dados!$T:$T,base_de_dados!$B:$B,$B131,base_de_dados!$G:$G,G$61,base_de_dados!$H:$H,$L$1,base_de_dados!$C:$C,$A131,base_de_dados!$M:$M,"&lt;=2013",base_de_dados!$O:$O,"&gt;=41639")</f>
        <v>0</v>
      </c>
      <c r="H131" s="5">
        <f>SUMIFS(base_de_dados!$T:$T,base_de_dados!$B:$B,$B131,base_de_dados!$G:$G,H$61,base_de_dados!$H:$H,$L$1,base_de_dados!$C:$C,$A131,base_de_dados!$M:$M,"&lt;=2013",base_de_dados!$O:$O,"&gt;=41639")</f>
        <v>0</v>
      </c>
      <c r="I131" s="5">
        <f>SUMIFS(base_de_dados!$T:$T,base_de_dados!$B:$B,$B131,base_de_dados!$G:$G,I$61,base_de_dados!$H:$H,$L$1,base_de_dados!$C:$C,$A131,base_de_dados!$M:$M,"&lt;=2013",base_de_dados!$O:$O,"&gt;=41639")</f>
        <v>0</v>
      </c>
      <c r="J131" s="5">
        <f>SUMIFS(base_de_dados!$T:$T,base_de_dados!$B:$B,$B131,base_de_dados!$G:$G,J$61,base_de_dados!$H:$H,$L$1,base_de_dados!$C:$C,$A131,base_de_dados!$M:$M,"&lt;=2013",base_de_dados!$O:$O,"&gt;=41639")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SUMIFS(base_de_dados!$T:$T,base_de_dados!$B:$B,$B132,base_de_dados!$G:$G,C$61,base_de_dados!$H:$H,$L$1,base_de_dados!$C:$C,$A132,base_de_dados!$M:$M,"&lt;=2013",base_de_dados!$O:$O,"&gt;=41639")</f>
        <v>0</v>
      </c>
      <c r="D132" s="5">
        <f>SUMIFS(base_de_dados!$T:$T,base_de_dados!$B:$B,$B132,base_de_dados!$G:$G,D$61,base_de_dados!$H:$H,$L$1,base_de_dados!$C:$C,$A132,base_de_dados!$M:$M,"&lt;=2013",base_de_dados!$O:$O,"&gt;=41639")</f>
        <v>0</v>
      </c>
      <c r="E132" s="5">
        <f>SUMIFS(base_de_dados!$T:$T,base_de_dados!$B:$B,$B132,base_de_dados!$G:$G,E$61,base_de_dados!$H:$H,$L$1,base_de_dados!$C:$C,$A132,base_de_dados!$M:$M,"&lt;=2013",base_de_dados!$O:$O,"&gt;=41639")</f>
        <v>0</v>
      </c>
      <c r="F132" s="5">
        <f>SUMIFS(base_de_dados!$T:$T,base_de_dados!$B:$B,$B132,base_de_dados!$G:$G,F$61,base_de_dados!$H:$H,$L$1,base_de_dados!$C:$C,$A132,base_de_dados!$M:$M,"&lt;=2013",base_de_dados!$O:$O,"&gt;=41639")</f>
        <v>0</v>
      </c>
      <c r="G132" s="5">
        <f>SUMIFS(base_de_dados!$T:$T,base_de_dados!$B:$B,$B132,base_de_dados!$G:$G,G$61,base_de_dados!$H:$H,$L$1,base_de_dados!$C:$C,$A132,base_de_dados!$M:$M,"&lt;=2013",base_de_dados!$O:$O,"&gt;=41639")</f>
        <v>0</v>
      </c>
      <c r="H132" s="5">
        <f>SUMIFS(base_de_dados!$T:$T,base_de_dados!$B:$B,$B132,base_de_dados!$G:$G,H$61,base_de_dados!$H:$H,$L$1,base_de_dados!$C:$C,$A132,base_de_dados!$M:$M,"&lt;=2013",base_de_dados!$O:$O,"&gt;=41639")</f>
        <v>0</v>
      </c>
      <c r="I132" s="5">
        <f>SUMIFS(base_de_dados!$T:$T,base_de_dados!$B:$B,$B132,base_de_dados!$G:$G,I$61,base_de_dados!$H:$H,$L$1,base_de_dados!$C:$C,$A132,base_de_dados!$M:$M,"&lt;=2013",base_de_dados!$O:$O,"&gt;=41639")</f>
        <v>0</v>
      </c>
      <c r="J132" s="5">
        <f>SUMIFS(base_de_dados!$T:$T,base_de_dados!$B:$B,$B132,base_de_dados!$G:$G,J$61,base_de_dados!$H:$H,$L$1,base_de_dados!$C:$C,$A132,base_de_dados!$M:$M,"&lt;=2013",base_de_dados!$O:$O,"&gt;=41639")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SUMIFS(base_de_dados!$T:$T,base_de_dados!$B:$B,$B133,base_de_dados!$G:$G,C$61,base_de_dados!$H:$H,$L$1,base_de_dados!$C:$C,$A133,base_de_dados!$M:$M,"&lt;=2013",base_de_dados!$O:$O,"&gt;=41639")</f>
        <v>0</v>
      </c>
      <c r="D133" s="5">
        <f>SUMIFS(base_de_dados!$T:$T,base_de_dados!$B:$B,$B133,base_de_dados!$G:$G,D$61,base_de_dados!$H:$H,$L$1,base_de_dados!$C:$C,$A133,base_de_dados!$M:$M,"&lt;=2013",base_de_dados!$O:$O,"&gt;=41639")</f>
        <v>0</v>
      </c>
      <c r="E133" s="5">
        <f>SUMIFS(base_de_dados!$T:$T,base_de_dados!$B:$B,$B133,base_de_dados!$G:$G,E$61,base_de_dados!$H:$H,$L$1,base_de_dados!$C:$C,$A133,base_de_dados!$M:$M,"&lt;=2013",base_de_dados!$O:$O,"&gt;=41639")</f>
        <v>0</v>
      </c>
      <c r="F133" s="5">
        <f>SUMIFS(base_de_dados!$T:$T,base_de_dados!$B:$B,$B133,base_de_dados!$G:$G,F$61,base_de_dados!$H:$H,$L$1,base_de_dados!$C:$C,$A133,base_de_dados!$M:$M,"&lt;=2013",base_de_dados!$O:$O,"&gt;=41639")</f>
        <v>0</v>
      </c>
      <c r="G133" s="5">
        <f>SUMIFS(base_de_dados!$T:$T,base_de_dados!$B:$B,$B133,base_de_dados!$G:$G,G$61,base_de_dados!$H:$H,$L$1,base_de_dados!$C:$C,$A133,base_de_dados!$M:$M,"&lt;=2013",base_de_dados!$O:$O,"&gt;=41639")</f>
        <v>0</v>
      </c>
      <c r="H133" s="5">
        <f>SUMIFS(base_de_dados!$T:$T,base_de_dados!$B:$B,$B133,base_de_dados!$G:$G,H$61,base_de_dados!$H:$H,$L$1,base_de_dados!$C:$C,$A133,base_de_dados!$M:$M,"&lt;=2013",base_de_dados!$O:$O,"&gt;=41639")</f>
        <v>0</v>
      </c>
      <c r="I133" s="5">
        <f>SUMIFS(base_de_dados!$T:$T,base_de_dados!$B:$B,$B133,base_de_dados!$G:$G,I$61,base_de_dados!$H:$H,$L$1,base_de_dados!$C:$C,$A133,base_de_dados!$M:$M,"&lt;=2013",base_de_dados!$O:$O,"&gt;=41639")</f>
        <v>0</v>
      </c>
      <c r="J133" s="5">
        <f>SUMIFS(base_de_dados!$T:$T,base_de_dados!$B:$B,$B133,base_de_dados!$G:$G,J$61,base_de_dados!$H:$H,$L$1,base_de_dados!$C:$C,$A133,base_de_dados!$M:$M,"&lt;=2013",base_de_dados!$O:$O,"&gt;=41639")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SUMIFS(base_de_dados!$T:$T,base_de_dados!$B:$B,$B134,base_de_dados!$G:$G,C$61,base_de_dados!$H:$H,$L$1,base_de_dados!$C:$C,$A134,base_de_dados!$M:$M,"&lt;=2013",base_de_dados!$O:$O,"&gt;=41639")</f>
        <v>0</v>
      </c>
      <c r="D134" s="5">
        <f>SUMIFS(base_de_dados!$T:$T,base_de_dados!$B:$B,$B134,base_de_dados!$G:$G,D$61,base_de_dados!$H:$H,$L$1,base_de_dados!$C:$C,$A134,base_de_dados!$M:$M,"&lt;=2013",base_de_dados!$O:$O,"&gt;=41639")</f>
        <v>0</v>
      </c>
      <c r="E134" s="5">
        <f>SUMIFS(base_de_dados!$T:$T,base_de_dados!$B:$B,$B134,base_de_dados!$G:$G,E$61,base_de_dados!$H:$H,$L$1,base_de_dados!$C:$C,$A134,base_de_dados!$M:$M,"&lt;=2013",base_de_dados!$O:$O,"&gt;=41639")</f>
        <v>0</v>
      </c>
      <c r="F134" s="5">
        <f>SUMIFS(base_de_dados!$T:$T,base_de_dados!$B:$B,$B134,base_de_dados!$G:$G,F$61,base_de_dados!$H:$H,$L$1,base_de_dados!$C:$C,$A134,base_de_dados!$M:$M,"&lt;=2013",base_de_dados!$O:$O,"&gt;=41639")</f>
        <v>0</v>
      </c>
      <c r="G134" s="5">
        <f>SUMIFS(base_de_dados!$T:$T,base_de_dados!$B:$B,$B134,base_de_dados!$G:$G,G$61,base_de_dados!$H:$H,$L$1,base_de_dados!$C:$C,$A134,base_de_dados!$M:$M,"&lt;=2013",base_de_dados!$O:$O,"&gt;=41639")</f>
        <v>0</v>
      </c>
      <c r="H134" s="5">
        <f>SUMIFS(base_de_dados!$T:$T,base_de_dados!$B:$B,$B134,base_de_dados!$G:$G,H$61,base_de_dados!$H:$H,$L$1,base_de_dados!$C:$C,$A134,base_de_dados!$M:$M,"&lt;=2013",base_de_dados!$O:$O,"&gt;=41639")</f>
        <v>0</v>
      </c>
      <c r="I134" s="5">
        <f>SUMIFS(base_de_dados!$T:$T,base_de_dados!$B:$B,$B134,base_de_dados!$G:$G,I$61,base_de_dados!$H:$H,$L$1,base_de_dados!$C:$C,$A134,base_de_dados!$M:$M,"&lt;=2013",base_de_dados!$O:$O,"&gt;=41639")</f>
        <v>0</v>
      </c>
      <c r="J134" s="5">
        <f>SUMIFS(base_de_dados!$T:$T,base_de_dados!$B:$B,$B134,base_de_dados!$G:$G,J$61,base_de_dados!$H:$H,$L$1,base_de_dados!$C:$C,$A134,base_de_dados!$M:$M,"&lt;=2013",base_de_dados!$O:$O,"&gt;=41639")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SUMIFS(base_de_dados!$T:$T,base_de_dados!$B:$B,$B135,base_de_dados!$G:$G,C$61,base_de_dados!$H:$H,$L$1,base_de_dados!$C:$C,$A135,base_de_dados!$M:$M,"&lt;=2013",base_de_dados!$O:$O,"&gt;=41639")</f>
        <v>0</v>
      </c>
      <c r="D135" s="5">
        <f>SUMIFS(base_de_dados!$T:$T,base_de_dados!$B:$B,$B135,base_de_dados!$G:$G,D$61,base_de_dados!$H:$H,$L$1,base_de_dados!$C:$C,$A135,base_de_dados!$M:$M,"&lt;=2013",base_de_dados!$O:$O,"&gt;=41639")</f>
        <v>0</v>
      </c>
      <c r="E135" s="5">
        <f>SUMIFS(base_de_dados!$T:$T,base_de_dados!$B:$B,$B135,base_de_dados!$G:$G,E$61,base_de_dados!$H:$H,$L$1,base_de_dados!$C:$C,$A135,base_de_dados!$M:$M,"&lt;=2013",base_de_dados!$O:$O,"&gt;=41639")</f>
        <v>0</v>
      </c>
      <c r="F135" s="5">
        <f>SUMIFS(base_de_dados!$T:$T,base_de_dados!$B:$B,$B135,base_de_dados!$G:$G,F$61,base_de_dados!$H:$H,$L$1,base_de_dados!$C:$C,$A135,base_de_dados!$M:$M,"&lt;=2013",base_de_dados!$O:$O,"&gt;=41639")</f>
        <v>0</v>
      </c>
      <c r="G135" s="5">
        <f>SUMIFS(base_de_dados!$T:$T,base_de_dados!$B:$B,$B135,base_de_dados!$G:$G,G$61,base_de_dados!$H:$H,$L$1,base_de_dados!$C:$C,$A135,base_de_dados!$M:$M,"&lt;=2013",base_de_dados!$O:$O,"&gt;=41639")</f>
        <v>0</v>
      </c>
      <c r="H135" s="5">
        <f>SUMIFS(base_de_dados!$T:$T,base_de_dados!$B:$B,$B135,base_de_dados!$G:$G,H$61,base_de_dados!$H:$H,$L$1,base_de_dados!$C:$C,$A135,base_de_dados!$M:$M,"&lt;=2013",base_de_dados!$O:$O,"&gt;=41639")</f>
        <v>0</v>
      </c>
      <c r="I135" s="5">
        <f>SUMIFS(base_de_dados!$T:$T,base_de_dados!$B:$B,$B135,base_de_dados!$G:$G,I$61,base_de_dados!$H:$H,$L$1,base_de_dados!$C:$C,$A135,base_de_dados!$M:$M,"&lt;=2013",base_de_dados!$O:$O,"&gt;=41639")</f>
        <v>0</v>
      </c>
      <c r="J135" s="5">
        <f>SUMIFS(base_de_dados!$T:$T,base_de_dados!$B:$B,$B135,base_de_dados!$G:$G,J$61,base_de_dados!$H:$H,$L$1,base_de_dados!$C:$C,$A135,base_de_dados!$M:$M,"&lt;=2013",base_de_dados!$O:$O,"&gt;=41639")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SUMIFS(base_de_dados!$T:$T,base_de_dados!$B:$B,$B136,base_de_dados!$G:$G,C$61,base_de_dados!$H:$H,$L$1,base_de_dados!$C:$C,$A136,base_de_dados!$M:$M,"&lt;=2013",base_de_dados!$O:$O,"&gt;=41639")</f>
        <v>0</v>
      </c>
      <c r="D136" s="5">
        <f>SUMIFS(base_de_dados!$T:$T,base_de_dados!$B:$B,$B136,base_de_dados!$G:$G,D$61,base_de_dados!$H:$H,$L$1,base_de_dados!$C:$C,$A136,base_de_dados!$M:$M,"&lt;=2013",base_de_dados!$O:$O,"&gt;=41639")</f>
        <v>0</v>
      </c>
      <c r="E136" s="5">
        <f>SUMIFS(base_de_dados!$T:$T,base_de_dados!$B:$B,$B136,base_de_dados!$G:$G,E$61,base_de_dados!$H:$H,$L$1,base_de_dados!$C:$C,$A136,base_de_dados!$M:$M,"&lt;=2013",base_de_dados!$O:$O,"&gt;=41639")</f>
        <v>0</v>
      </c>
      <c r="F136" s="5">
        <f>SUMIFS(base_de_dados!$T:$T,base_de_dados!$B:$B,$B136,base_de_dados!$G:$G,F$61,base_de_dados!$H:$H,$L$1,base_de_dados!$C:$C,$A136,base_de_dados!$M:$M,"&lt;=2013",base_de_dados!$O:$O,"&gt;=41639")</f>
        <v>0</v>
      </c>
      <c r="G136" s="5">
        <f>SUMIFS(base_de_dados!$T:$T,base_de_dados!$B:$B,$B136,base_de_dados!$G:$G,G$61,base_de_dados!$H:$H,$L$1,base_de_dados!$C:$C,$A136,base_de_dados!$M:$M,"&lt;=2013",base_de_dados!$O:$O,"&gt;=41639")</f>
        <v>0</v>
      </c>
      <c r="H136" s="5">
        <f>SUMIFS(base_de_dados!$T:$T,base_de_dados!$B:$B,$B136,base_de_dados!$G:$G,H$61,base_de_dados!$H:$H,$L$1,base_de_dados!$C:$C,$A136,base_de_dados!$M:$M,"&lt;=2013",base_de_dados!$O:$O,"&gt;=41639")</f>
        <v>0</v>
      </c>
      <c r="I136" s="5">
        <f>SUMIFS(base_de_dados!$T:$T,base_de_dados!$B:$B,$B136,base_de_dados!$G:$G,I$61,base_de_dados!$H:$H,$L$1,base_de_dados!$C:$C,$A136,base_de_dados!$M:$M,"&lt;=2013",base_de_dados!$O:$O,"&gt;=41639")</f>
        <v>0</v>
      </c>
      <c r="J136" s="5">
        <f>SUMIFS(base_de_dados!$T:$T,base_de_dados!$B:$B,$B136,base_de_dados!$G:$G,J$61,base_de_dados!$H:$H,$L$1,base_de_dados!$C:$C,$A136,base_de_dados!$M:$M,"&lt;=2013",base_de_dados!$O:$O,"&gt;=41639")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SUMIFS(base_de_dados!$T:$T,base_de_dados!$B:$B,$B137,base_de_dados!$G:$G,C$61,base_de_dados!$H:$H,$L$1,base_de_dados!$C:$C,$A137,base_de_dados!$M:$M,"&lt;=2013",base_de_dados!$O:$O,"&gt;=41639")</f>
        <v>0</v>
      </c>
      <c r="D137" s="5">
        <f>SUMIFS(base_de_dados!$T:$T,base_de_dados!$B:$B,$B137,base_de_dados!$G:$G,D$61,base_de_dados!$H:$H,$L$1,base_de_dados!$C:$C,$A137,base_de_dados!$M:$M,"&lt;=2013",base_de_dados!$O:$O,"&gt;=41639")</f>
        <v>0</v>
      </c>
      <c r="E137" s="5">
        <f>SUMIFS(base_de_dados!$T:$T,base_de_dados!$B:$B,$B137,base_de_dados!$G:$G,E$61,base_de_dados!$H:$H,$L$1,base_de_dados!$C:$C,$A137,base_de_dados!$M:$M,"&lt;=2013",base_de_dados!$O:$O,"&gt;=41639")</f>
        <v>0</v>
      </c>
      <c r="F137" s="5">
        <f>SUMIFS(base_de_dados!$T:$T,base_de_dados!$B:$B,$B137,base_de_dados!$G:$G,F$61,base_de_dados!$H:$H,$L$1,base_de_dados!$C:$C,$A137,base_de_dados!$M:$M,"&lt;=2013",base_de_dados!$O:$O,"&gt;=41639")</f>
        <v>0</v>
      </c>
      <c r="G137" s="5">
        <f>SUMIFS(base_de_dados!$T:$T,base_de_dados!$B:$B,$B137,base_de_dados!$G:$G,G$61,base_de_dados!$H:$H,$L$1,base_de_dados!$C:$C,$A137,base_de_dados!$M:$M,"&lt;=2013",base_de_dados!$O:$O,"&gt;=41639")</f>
        <v>0</v>
      </c>
      <c r="H137" s="5">
        <f>SUMIFS(base_de_dados!$T:$T,base_de_dados!$B:$B,$B137,base_de_dados!$G:$G,H$61,base_de_dados!$H:$H,$L$1,base_de_dados!$C:$C,$A137,base_de_dados!$M:$M,"&lt;=2013",base_de_dados!$O:$O,"&gt;=41639")</f>
        <v>0</v>
      </c>
      <c r="I137" s="5">
        <f>SUMIFS(base_de_dados!$T:$T,base_de_dados!$B:$B,$B137,base_de_dados!$G:$G,I$61,base_de_dados!$H:$H,$L$1,base_de_dados!$C:$C,$A137,base_de_dados!$M:$M,"&lt;=2013",base_de_dados!$O:$O,"&gt;=41639")</f>
        <v>0</v>
      </c>
      <c r="J137" s="5">
        <f>SUMIFS(base_de_dados!$T:$T,base_de_dados!$B:$B,$B137,base_de_dados!$G:$G,J$61,base_de_dados!$H:$H,$L$1,base_de_dados!$C:$C,$A137,base_de_dados!$M:$M,"&lt;=2013",base_de_dados!$O:$O,"&gt;=41639")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SUMIFS(base_de_dados!$T:$T,base_de_dados!$B:$B,$B138,base_de_dados!$G:$G,C$61,base_de_dados!$H:$H,$L$1,base_de_dados!$C:$C,$A138,base_de_dados!$M:$M,"&lt;=2013",base_de_dados!$O:$O,"&gt;=41639")</f>
        <v>0</v>
      </c>
      <c r="D138" s="5">
        <f>SUMIFS(base_de_dados!$T:$T,base_de_dados!$B:$B,$B138,base_de_dados!$G:$G,D$61,base_de_dados!$H:$H,$L$1,base_de_dados!$C:$C,$A138,base_de_dados!$M:$M,"&lt;=2013",base_de_dados!$O:$O,"&gt;=41639")</f>
        <v>0</v>
      </c>
      <c r="E138" s="5">
        <f>SUMIFS(base_de_dados!$T:$T,base_de_dados!$B:$B,$B138,base_de_dados!$G:$G,E$61,base_de_dados!$H:$H,$L$1,base_de_dados!$C:$C,$A138,base_de_dados!$M:$M,"&lt;=2013",base_de_dados!$O:$O,"&gt;=41639")</f>
        <v>0</v>
      </c>
      <c r="F138" s="5">
        <f>SUMIFS(base_de_dados!$T:$T,base_de_dados!$B:$B,$B138,base_de_dados!$G:$G,F$61,base_de_dados!$H:$H,$L$1,base_de_dados!$C:$C,$A138,base_de_dados!$M:$M,"&lt;=2013",base_de_dados!$O:$O,"&gt;=41639")</f>
        <v>0</v>
      </c>
      <c r="G138" s="5">
        <f>SUMIFS(base_de_dados!$T:$T,base_de_dados!$B:$B,$B138,base_de_dados!$G:$G,G$61,base_de_dados!$H:$H,$L$1,base_de_dados!$C:$C,$A138,base_de_dados!$M:$M,"&lt;=2013",base_de_dados!$O:$O,"&gt;=41639")</f>
        <v>0</v>
      </c>
      <c r="H138" s="5">
        <f>SUMIFS(base_de_dados!$T:$T,base_de_dados!$B:$B,$B138,base_de_dados!$G:$G,H$61,base_de_dados!$H:$H,$L$1,base_de_dados!$C:$C,$A138,base_de_dados!$M:$M,"&lt;=2013",base_de_dados!$O:$O,"&gt;=41639")</f>
        <v>0</v>
      </c>
      <c r="I138" s="5">
        <f>SUMIFS(base_de_dados!$T:$T,base_de_dados!$B:$B,$B138,base_de_dados!$G:$G,I$61,base_de_dados!$H:$H,$L$1,base_de_dados!$C:$C,$A138,base_de_dados!$M:$M,"&lt;=2013",base_de_dados!$O:$O,"&gt;=41639")</f>
        <v>0</v>
      </c>
      <c r="J138" s="5">
        <f>SUMIFS(base_de_dados!$T:$T,base_de_dados!$B:$B,$B138,base_de_dados!$G:$G,J$61,base_de_dados!$H:$H,$L$1,base_de_dados!$C:$C,$A138,base_de_dados!$M:$M,"&lt;=2013",base_de_dados!$O:$O,"&gt;=41639")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SUMIFS(base_de_dados!$T:$T,base_de_dados!$B:$B,$B139,base_de_dados!$G:$G,C$61,base_de_dados!$H:$H,$L$1,base_de_dados!$C:$C,$A139,base_de_dados!$M:$M,"&lt;=2013",base_de_dados!$O:$O,"&gt;=41639")</f>
        <v>0</v>
      </c>
      <c r="D139" s="5">
        <f>SUMIFS(base_de_dados!$T:$T,base_de_dados!$B:$B,$B139,base_de_dados!$G:$G,D$61,base_de_dados!$H:$H,$L$1,base_de_dados!$C:$C,$A139,base_de_dados!$M:$M,"&lt;=2013",base_de_dados!$O:$O,"&gt;=41639")</f>
        <v>0</v>
      </c>
      <c r="E139" s="5">
        <f>SUMIFS(base_de_dados!$T:$T,base_de_dados!$B:$B,$B139,base_de_dados!$G:$G,E$61,base_de_dados!$H:$H,$L$1,base_de_dados!$C:$C,$A139,base_de_dados!$M:$M,"&lt;=2013",base_de_dados!$O:$O,"&gt;=41639")</f>
        <v>0</v>
      </c>
      <c r="F139" s="5">
        <f>SUMIFS(base_de_dados!$T:$T,base_de_dados!$B:$B,$B139,base_de_dados!$G:$G,F$61,base_de_dados!$H:$H,$L$1,base_de_dados!$C:$C,$A139,base_de_dados!$M:$M,"&lt;=2013",base_de_dados!$O:$O,"&gt;=41639")</f>
        <v>0</v>
      </c>
      <c r="G139" s="5">
        <f>SUMIFS(base_de_dados!$T:$T,base_de_dados!$B:$B,$B139,base_de_dados!$G:$G,G$61,base_de_dados!$H:$H,$L$1,base_de_dados!$C:$C,$A139,base_de_dados!$M:$M,"&lt;=2013",base_de_dados!$O:$O,"&gt;=41639")</f>
        <v>0</v>
      </c>
      <c r="H139" s="5">
        <f>SUMIFS(base_de_dados!$T:$T,base_de_dados!$B:$B,$B139,base_de_dados!$G:$G,H$61,base_de_dados!$H:$H,$L$1,base_de_dados!$C:$C,$A139,base_de_dados!$M:$M,"&lt;=2013",base_de_dados!$O:$O,"&gt;=41639")</f>
        <v>0</v>
      </c>
      <c r="I139" s="5">
        <f>SUMIFS(base_de_dados!$T:$T,base_de_dados!$B:$B,$B139,base_de_dados!$G:$G,I$61,base_de_dados!$H:$H,$L$1,base_de_dados!$C:$C,$A139,base_de_dados!$M:$M,"&lt;=2013",base_de_dados!$O:$O,"&gt;=41639")</f>
        <v>0</v>
      </c>
      <c r="J139" s="5">
        <f>SUMIFS(base_de_dados!$T:$T,base_de_dados!$B:$B,$B139,base_de_dados!$G:$G,J$61,base_de_dados!$H:$H,$L$1,base_de_dados!$C:$C,$A139,base_de_dados!$M:$M,"&lt;=2013",base_de_dados!$O:$O,"&gt;=41639")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SUMIFS(base_de_dados!$T:$T,base_de_dados!$B:$B,$B140,base_de_dados!$G:$G,C$61,base_de_dados!$H:$H,$L$1,base_de_dados!$C:$C,$A140,base_de_dados!$M:$M,"&lt;=2013",base_de_dados!$O:$O,"&gt;=41639")</f>
        <v>0</v>
      </c>
      <c r="D140" s="5">
        <f>SUMIFS(base_de_dados!$T:$T,base_de_dados!$B:$B,$B140,base_de_dados!$G:$G,D$61,base_de_dados!$H:$H,$L$1,base_de_dados!$C:$C,$A140,base_de_dados!$M:$M,"&lt;=2013",base_de_dados!$O:$O,"&gt;=41639")</f>
        <v>0</v>
      </c>
      <c r="E140" s="5">
        <f>SUMIFS(base_de_dados!$T:$T,base_de_dados!$B:$B,$B140,base_de_dados!$G:$G,E$61,base_de_dados!$H:$H,$L$1,base_de_dados!$C:$C,$A140,base_de_dados!$M:$M,"&lt;=2013",base_de_dados!$O:$O,"&gt;=41639")</f>
        <v>0</v>
      </c>
      <c r="F140" s="5">
        <f>SUMIFS(base_de_dados!$T:$T,base_de_dados!$B:$B,$B140,base_de_dados!$G:$G,F$61,base_de_dados!$H:$H,$L$1,base_de_dados!$C:$C,$A140,base_de_dados!$M:$M,"&lt;=2013",base_de_dados!$O:$O,"&gt;=41639")</f>
        <v>0</v>
      </c>
      <c r="G140" s="5">
        <f>SUMIFS(base_de_dados!$T:$T,base_de_dados!$B:$B,$B140,base_de_dados!$G:$G,G$61,base_de_dados!$H:$H,$L$1,base_de_dados!$C:$C,$A140,base_de_dados!$M:$M,"&lt;=2013",base_de_dados!$O:$O,"&gt;=41639")</f>
        <v>0</v>
      </c>
      <c r="H140" s="5">
        <f>SUMIFS(base_de_dados!$T:$T,base_de_dados!$B:$B,$B140,base_de_dados!$G:$G,H$61,base_de_dados!$H:$H,$L$1,base_de_dados!$C:$C,$A140,base_de_dados!$M:$M,"&lt;=2013",base_de_dados!$O:$O,"&gt;=41639")</f>
        <v>0</v>
      </c>
      <c r="I140" s="5">
        <f>SUMIFS(base_de_dados!$T:$T,base_de_dados!$B:$B,$B140,base_de_dados!$G:$G,I$61,base_de_dados!$H:$H,$L$1,base_de_dados!$C:$C,$A140,base_de_dados!$M:$M,"&lt;=2013",base_de_dados!$O:$O,"&gt;=41639")</f>
        <v>0</v>
      </c>
      <c r="J140" s="5">
        <f>SUMIFS(base_de_dados!$T:$T,base_de_dados!$B:$B,$B140,base_de_dados!$G:$G,J$61,base_de_dados!$H:$H,$L$1,base_de_dados!$C:$C,$A140,base_de_dados!$M:$M,"&lt;=2013",base_de_dados!$O:$O,"&gt;=41639")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SUMIFS(base_de_dados!$T:$T,base_de_dados!$B:$B,$B141,base_de_dados!$G:$G,C$61,base_de_dados!$H:$H,$L$1,base_de_dados!$C:$C,$A141,base_de_dados!$M:$M,"&lt;=2013",base_de_dados!$O:$O,"&gt;=41639")</f>
        <v>0</v>
      </c>
      <c r="D141" s="5">
        <f>SUMIFS(base_de_dados!$T:$T,base_de_dados!$B:$B,$B141,base_de_dados!$G:$G,D$61,base_de_dados!$H:$H,$L$1,base_de_dados!$C:$C,$A141,base_de_dados!$M:$M,"&lt;=2013",base_de_dados!$O:$O,"&gt;=41639")</f>
        <v>0</v>
      </c>
      <c r="E141" s="5">
        <f>SUMIFS(base_de_dados!$T:$T,base_de_dados!$B:$B,$B141,base_de_dados!$G:$G,E$61,base_de_dados!$H:$H,$L$1,base_de_dados!$C:$C,$A141,base_de_dados!$M:$M,"&lt;=2013",base_de_dados!$O:$O,"&gt;=41639")</f>
        <v>0</v>
      </c>
      <c r="F141" s="5">
        <f>SUMIFS(base_de_dados!$T:$T,base_de_dados!$B:$B,$B141,base_de_dados!$G:$G,F$61,base_de_dados!$H:$H,$L$1,base_de_dados!$C:$C,$A141,base_de_dados!$M:$M,"&lt;=2013",base_de_dados!$O:$O,"&gt;=41639")</f>
        <v>0</v>
      </c>
      <c r="G141" s="5">
        <f>SUMIFS(base_de_dados!$T:$T,base_de_dados!$B:$B,$B141,base_de_dados!$G:$G,G$61,base_de_dados!$H:$H,$L$1,base_de_dados!$C:$C,$A141,base_de_dados!$M:$M,"&lt;=2013",base_de_dados!$O:$O,"&gt;=41639")</f>
        <v>0</v>
      </c>
      <c r="H141" s="5">
        <f>SUMIFS(base_de_dados!$T:$T,base_de_dados!$B:$B,$B141,base_de_dados!$G:$G,H$61,base_de_dados!$H:$H,$L$1,base_de_dados!$C:$C,$A141,base_de_dados!$M:$M,"&lt;=2013",base_de_dados!$O:$O,"&gt;=41639")</f>
        <v>0</v>
      </c>
      <c r="I141" s="5">
        <f>SUMIFS(base_de_dados!$T:$T,base_de_dados!$B:$B,$B141,base_de_dados!$G:$G,I$61,base_de_dados!$H:$H,$L$1,base_de_dados!$C:$C,$A141,base_de_dados!$M:$M,"&lt;=2013",base_de_dados!$O:$O,"&gt;=41639")</f>
        <v>0</v>
      </c>
      <c r="J141" s="5">
        <f>SUMIFS(base_de_dados!$T:$T,base_de_dados!$B:$B,$B141,base_de_dados!$G:$G,J$61,base_de_dados!$H:$H,$L$1,base_de_dados!$C:$C,$A141,base_de_dados!$M:$M,"&lt;=2013",base_de_dados!$O:$O,"&gt;=41639")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SUMIFS(base_de_dados!$T:$T,base_de_dados!$B:$B,$B142,base_de_dados!$G:$G,C$61,base_de_dados!$H:$H,$L$1,base_de_dados!$C:$C,$A142,base_de_dados!$M:$M,"&lt;=2013",base_de_dados!$O:$O,"&gt;=41639")</f>
        <v>0</v>
      </c>
      <c r="D142" s="5">
        <f>SUMIFS(base_de_dados!$T:$T,base_de_dados!$B:$B,$B142,base_de_dados!$G:$G,D$61,base_de_dados!$H:$H,$L$1,base_de_dados!$C:$C,$A142,base_de_dados!$M:$M,"&lt;=2013",base_de_dados!$O:$O,"&gt;=41639")</f>
        <v>0</v>
      </c>
      <c r="E142" s="5">
        <f>SUMIFS(base_de_dados!$T:$T,base_de_dados!$B:$B,$B142,base_de_dados!$G:$G,E$61,base_de_dados!$H:$H,$L$1,base_de_dados!$C:$C,$A142,base_de_dados!$M:$M,"&lt;=2013",base_de_dados!$O:$O,"&gt;=41639")</f>
        <v>0</v>
      </c>
      <c r="F142" s="5">
        <f>SUMIFS(base_de_dados!$T:$T,base_de_dados!$B:$B,$B142,base_de_dados!$G:$G,F$61,base_de_dados!$H:$H,$L$1,base_de_dados!$C:$C,$A142,base_de_dados!$M:$M,"&lt;=2013",base_de_dados!$O:$O,"&gt;=41639")</f>
        <v>0</v>
      </c>
      <c r="G142" s="5">
        <f>SUMIFS(base_de_dados!$T:$T,base_de_dados!$B:$B,$B142,base_de_dados!$G:$G,G$61,base_de_dados!$H:$H,$L$1,base_de_dados!$C:$C,$A142,base_de_dados!$M:$M,"&lt;=2013",base_de_dados!$O:$O,"&gt;=41639")</f>
        <v>0</v>
      </c>
      <c r="H142" s="5">
        <f>SUMIFS(base_de_dados!$T:$T,base_de_dados!$B:$B,$B142,base_de_dados!$G:$G,H$61,base_de_dados!$H:$H,$L$1,base_de_dados!$C:$C,$A142,base_de_dados!$M:$M,"&lt;=2013",base_de_dados!$O:$O,"&gt;=41639")</f>
        <v>0</v>
      </c>
      <c r="I142" s="5">
        <f>SUMIFS(base_de_dados!$T:$T,base_de_dados!$B:$B,$B142,base_de_dados!$G:$G,I$61,base_de_dados!$H:$H,$L$1,base_de_dados!$C:$C,$A142,base_de_dados!$M:$M,"&lt;=2013",base_de_dados!$O:$O,"&gt;=41639")</f>
        <v>0</v>
      </c>
      <c r="J142" s="5">
        <f>SUMIFS(base_de_dados!$T:$T,base_de_dados!$B:$B,$B142,base_de_dados!$G:$G,J$61,base_de_dados!$H:$H,$L$1,base_de_dados!$C:$C,$A142,base_de_dados!$M:$M,"&lt;=2013",base_de_dados!$O:$O,"&gt;=41639")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SUMIFS(base_de_dados!$T:$T,base_de_dados!$B:$B,$B143,base_de_dados!$G:$G,C$61,base_de_dados!$H:$H,$L$1,base_de_dados!$C:$C,$A143,base_de_dados!$M:$M,"&lt;=2013",base_de_dados!$O:$O,"&gt;=41639")</f>
        <v>0</v>
      </c>
      <c r="D143" s="5">
        <f>SUMIFS(base_de_dados!$T:$T,base_de_dados!$B:$B,$B143,base_de_dados!$G:$G,D$61,base_de_dados!$H:$H,$L$1,base_de_dados!$C:$C,$A143,base_de_dados!$M:$M,"&lt;=2013",base_de_dados!$O:$O,"&gt;=41639")</f>
        <v>0</v>
      </c>
      <c r="E143" s="5">
        <f>SUMIFS(base_de_dados!$T:$T,base_de_dados!$B:$B,$B143,base_de_dados!$G:$G,E$61,base_de_dados!$H:$H,$L$1,base_de_dados!$C:$C,$A143,base_de_dados!$M:$M,"&lt;=2013",base_de_dados!$O:$O,"&gt;=41639")</f>
        <v>0</v>
      </c>
      <c r="F143" s="5">
        <f>SUMIFS(base_de_dados!$T:$T,base_de_dados!$B:$B,$B143,base_de_dados!$G:$G,F$61,base_de_dados!$H:$H,$L$1,base_de_dados!$C:$C,$A143,base_de_dados!$M:$M,"&lt;=2013",base_de_dados!$O:$O,"&gt;=41639")</f>
        <v>0</v>
      </c>
      <c r="G143" s="5">
        <f>SUMIFS(base_de_dados!$T:$T,base_de_dados!$B:$B,$B143,base_de_dados!$G:$G,G$61,base_de_dados!$H:$H,$L$1,base_de_dados!$C:$C,$A143,base_de_dados!$M:$M,"&lt;=2013",base_de_dados!$O:$O,"&gt;=41639")</f>
        <v>0</v>
      </c>
      <c r="H143" s="5">
        <f>SUMIFS(base_de_dados!$T:$T,base_de_dados!$B:$B,$B143,base_de_dados!$G:$G,H$61,base_de_dados!$H:$H,$L$1,base_de_dados!$C:$C,$A143,base_de_dados!$M:$M,"&lt;=2013",base_de_dados!$O:$O,"&gt;=41639")</f>
        <v>0</v>
      </c>
      <c r="I143" s="5">
        <f>SUMIFS(base_de_dados!$T:$T,base_de_dados!$B:$B,$B143,base_de_dados!$G:$G,I$61,base_de_dados!$H:$H,$L$1,base_de_dados!$C:$C,$A143,base_de_dados!$M:$M,"&lt;=2013",base_de_dados!$O:$O,"&gt;=41639")</f>
        <v>0</v>
      </c>
      <c r="J143" s="5">
        <f>SUMIFS(base_de_dados!$T:$T,base_de_dados!$B:$B,$B143,base_de_dados!$G:$G,J$61,base_de_dados!$H:$H,$L$1,base_de_dados!$C:$C,$A143,base_de_dados!$M:$M,"&lt;=2013",base_de_dados!$O:$O,"&gt;=41639")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SUMIFS(base_de_dados!$T:$T,base_de_dados!$B:$B,$B144,base_de_dados!$G:$G,C$61,base_de_dados!$H:$H,$L$1,base_de_dados!$C:$C,$A144,base_de_dados!$M:$M,"&lt;=2013",base_de_dados!$O:$O,"&gt;=41639")</f>
        <v>0</v>
      </c>
      <c r="D144" s="5">
        <f>SUMIFS(base_de_dados!$T:$T,base_de_dados!$B:$B,$B144,base_de_dados!$G:$G,D$61,base_de_dados!$H:$H,$L$1,base_de_dados!$C:$C,$A144,base_de_dados!$M:$M,"&lt;=2013",base_de_dados!$O:$O,"&gt;=41639")</f>
        <v>0</v>
      </c>
      <c r="E144" s="5">
        <f>SUMIFS(base_de_dados!$T:$T,base_de_dados!$B:$B,$B144,base_de_dados!$G:$G,E$61,base_de_dados!$H:$H,$L$1,base_de_dados!$C:$C,$A144,base_de_dados!$M:$M,"&lt;=2013",base_de_dados!$O:$O,"&gt;=41639")</f>
        <v>0</v>
      </c>
      <c r="F144" s="5">
        <f>SUMIFS(base_de_dados!$T:$T,base_de_dados!$B:$B,$B144,base_de_dados!$G:$G,F$61,base_de_dados!$H:$H,$L$1,base_de_dados!$C:$C,$A144,base_de_dados!$M:$M,"&lt;=2013",base_de_dados!$O:$O,"&gt;=41639")</f>
        <v>0</v>
      </c>
      <c r="G144" s="5">
        <f>SUMIFS(base_de_dados!$T:$T,base_de_dados!$B:$B,$B144,base_de_dados!$G:$G,G$61,base_de_dados!$H:$H,$L$1,base_de_dados!$C:$C,$A144,base_de_dados!$M:$M,"&lt;=2013",base_de_dados!$O:$O,"&gt;=41639")</f>
        <v>0</v>
      </c>
      <c r="H144" s="5">
        <f>SUMIFS(base_de_dados!$T:$T,base_de_dados!$B:$B,$B144,base_de_dados!$G:$G,H$61,base_de_dados!$H:$H,$L$1,base_de_dados!$C:$C,$A144,base_de_dados!$M:$M,"&lt;=2013",base_de_dados!$O:$O,"&gt;=41639")</f>
        <v>0</v>
      </c>
      <c r="I144" s="5">
        <f>SUMIFS(base_de_dados!$T:$T,base_de_dados!$B:$B,$B144,base_de_dados!$G:$G,I$61,base_de_dados!$H:$H,$L$1,base_de_dados!$C:$C,$A144,base_de_dados!$M:$M,"&lt;=2013",base_de_dados!$O:$O,"&gt;=41639")</f>
        <v>0</v>
      </c>
      <c r="J144" s="5">
        <f>SUMIFS(base_de_dados!$T:$T,base_de_dados!$B:$B,$B144,base_de_dados!$G:$G,J$61,base_de_dados!$H:$H,$L$1,base_de_dados!$C:$C,$A144,base_de_dados!$M:$M,"&lt;=2013",base_de_dados!$O:$O,"&gt;=41639")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SUMIFS(base_de_dados!$T:$T,base_de_dados!$B:$B,$B145,base_de_dados!$G:$G,C$61,base_de_dados!$H:$H,$L$1,base_de_dados!$C:$C,$A145,base_de_dados!$M:$M,"&lt;=2013",base_de_dados!$O:$O,"&gt;=41639")</f>
        <v>0</v>
      </c>
      <c r="D145" s="5">
        <f>SUMIFS(base_de_dados!$T:$T,base_de_dados!$B:$B,$B145,base_de_dados!$G:$G,D$61,base_de_dados!$H:$H,$L$1,base_de_dados!$C:$C,$A145,base_de_dados!$M:$M,"&lt;=2013",base_de_dados!$O:$O,"&gt;=41639")</f>
        <v>0</v>
      </c>
      <c r="E145" s="5">
        <f>SUMIFS(base_de_dados!$T:$T,base_de_dados!$B:$B,$B145,base_de_dados!$G:$G,E$61,base_de_dados!$H:$H,$L$1,base_de_dados!$C:$C,$A145,base_de_dados!$M:$M,"&lt;=2013",base_de_dados!$O:$O,"&gt;=41639")</f>
        <v>0</v>
      </c>
      <c r="F145" s="5">
        <f>SUMIFS(base_de_dados!$T:$T,base_de_dados!$B:$B,$B145,base_de_dados!$G:$G,F$61,base_de_dados!$H:$H,$L$1,base_de_dados!$C:$C,$A145,base_de_dados!$M:$M,"&lt;=2013",base_de_dados!$O:$O,"&gt;=41639")</f>
        <v>0</v>
      </c>
      <c r="G145" s="5">
        <f>SUMIFS(base_de_dados!$T:$T,base_de_dados!$B:$B,$B145,base_de_dados!$G:$G,G$61,base_de_dados!$H:$H,$L$1,base_de_dados!$C:$C,$A145,base_de_dados!$M:$M,"&lt;=2013",base_de_dados!$O:$O,"&gt;=41639")</f>
        <v>0</v>
      </c>
      <c r="H145" s="5">
        <f>SUMIFS(base_de_dados!$T:$T,base_de_dados!$B:$B,$B145,base_de_dados!$G:$G,H$61,base_de_dados!$H:$H,$L$1,base_de_dados!$C:$C,$A145,base_de_dados!$M:$M,"&lt;=2013",base_de_dados!$O:$O,"&gt;=41639")</f>
        <v>0</v>
      </c>
      <c r="I145" s="5">
        <f>SUMIFS(base_de_dados!$T:$T,base_de_dados!$B:$B,$B145,base_de_dados!$G:$G,I$61,base_de_dados!$H:$H,$L$1,base_de_dados!$C:$C,$A145,base_de_dados!$M:$M,"&lt;=2013",base_de_dados!$O:$O,"&gt;=41639")</f>
        <v>0</v>
      </c>
      <c r="J145" s="5">
        <f>SUMIFS(base_de_dados!$T:$T,base_de_dados!$B:$B,$B145,base_de_dados!$G:$G,J$61,base_de_dados!$H:$H,$L$1,base_de_dados!$C:$C,$A145,base_de_dados!$M:$M,"&lt;=2013",base_de_dados!$O:$O,"&gt;=41639")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SUMIFS(base_de_dados!$T:$T,base_de_dados!$B:$B,$B146,base_de_dados!$G:$G,C$61,base_de_dados!$H:$H,$L$1,base_de_dados!$C:$C,$A146,base_de_dados!$M:$M,"&lt;=2013",base_de_dados!$O:$O,"&gt;=41639")</f>
        <v>0</v>
      </c>
      <c r="D146" s="5">
        <f>SUMIFS(base_de_dados!$T:$T,base_de_dados!$B:$B,$B146,base_de_dados!$G:$G,D$61,base_de_dados!$H:$H,$L$1,base_de_dados!$C:$C,$A146,base_de_dados!$M:$M,"&lt;=2013",base_de_dados!$O:$O,"&gt;=41639")</f>
        <v>0</v>
      </c>
      <c r="E146" s="5">
        <f>SUMIFS(base_de_dados!$T:$T,base_de_dados!$B:$B,$B146,base_de_dados!$G:$G,E$61,base_de_dados!$H:$H,$L$1,base_de_dados!$C:$C,$A146,base_de_dados!$M:$M,"&lt;=2013",base_de_dados!$O:$O,"&gt;=41639")</f>
        <v>0</v>
      </c>
      <c r="F146" s="5">
        <f>SUMIFS(base_de_dados!$T:$T,base_de_dados!$B:$B,$B146,base_de_dados!$G:$G,F$61,base_de_dados!$H:$H,$L$1,base_de_dados!$C:$C,$A146,base_de_dados!$M:$M,"&lt;=2013",base_de_dados!$O:$O,"&gt;=41639")</f>
        <v>0</v>
      </c>
      <c r="G146" s="5">
        <f>SUMIFS(base_de_dados!$T:$T,base_de_dados!$B:$B,$B146,base_de_dados!$G:$G,G$61,base_de_dados!$H:$H,$L$1,base_de_dados!$C:$C,$A146,base_de_dados!$M:$M,"&lt;=2013",base_de_dados!$O:$O,"&gt;=41639")</f>
        <v>0</v>
      </c>
      <c r="H146" s="5">
        <f>SUMIFS(base_de_dados!$T:$T,base_de_dados!$B:$B,$B146,base_de_dados!$G:$G,H$61,base_de_dados!$H:$H,$L$1,base_de_dados!$C:$C,$A146,base_de_dados!$M:$M,"&lt;=2013",base_de_dados!$O:$O,"&gt;=41639")</f>
        <v>0</v>
      </c>
      <c r="I146" s="5">
        <f>SUMIFS(base_de_dados!$T:$T,base_de_dados!$B:$B,$B146,base_de_dados!$G:$G,I$61,base_de_dados!$H:$H,$L$1,base_de_dados!$C:$C,$A146,base_de_dados!$M:$M,"&lt;=2013",base_de_dados!$O:$O,"&gt;=41639")</f>
        <v>0</v>
      </c>
      <c r="J146" s="5">
        <f>SUMIFS(base_de_dados!$T:$T,base_de_dados!$B:$B,$B146,base_de_dados!$G:$G,J$61,base_de_dados!$H:$H,$L$1,base_de_dados!$C:$C,$A146,base_de_dados!$M:$M,"&lt;=2013",base_de_dados!$O:$O,"&gt;=41639")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SUMIFS(base_de_dados!$T:$T,base_de_dados!$B:$B,$B147,base_de_dados!$G:$G,C$61,base_de_dados!$H:$H,$L$1,base_de_dados!$C:$C,$A147,base_de_dados!$M:$M,"&lt;=2013",base_de_dados!$O:$O,"&gt;=41639")</f>
        <v>0</v>
      </c>
      <c r="D147" s="5">
        <f>SUMIFS(base_de_dados!$T:$T,base_de_dados!$B:$B,$B147,base_de_dados!$G:$G,D$61,base_de_dados!$H:$H,$L$1,base_de_dados!$C:$C,$A147,base_de_dados!$M:$M,"&lt;=2013",base_de_dados!$O:$O,"&gt;=41639")</f>
        <v>0</v>
      </c>
      <c r="E147" s="5">
        <f>SUMIFS(base_de_dados!$T:$T,base_de_dados!$B:$B,$B147,base_de_dados!$G:$G,E$61,base_de_dados!$H:$H,$L$1,base_de_dados!$C:$C,$A147,base_de_dados!$M:$M,"&lt;=2013",base_de_dados!$O:$O,"&gt;=41639")</f>
        <v>0</v>
      </c>
      <c r="F147" s="5">
        <f>SUMIFS(base_de_dados!$T:$T,base_de_dados!$B:$B,$B147,base_de_dados!$G:$G,F$61,base_de_dados!$H:$H,$L$1,base_de_dados!$C:$C,$A147,base_de_dados!$M:$M,"&lt;=2013",base_de_dados!$O:$O,"&gt;=41639")</f>
        <v>0</v>
      </c>
      <c r="G147" s="5">
        <f>SUMIFS(base_de_dados!$T:$T,base_de_dados!$B:$B,$B147,base_de_dados!$G:$G,G$61,base_de_dados!$H:$H,$L$1,base_de_dados!$C:$C,$A147,base_de_dados!$M:$M,"&lt;=2013",base_de_dados!$O:$O,"&gt;=41639")</f>
        <v>0</v>
      </c>
      <c r="H147" s="5">
        <f>SUMIFS(base_de_dados!$T:$T,base_de_dados!$B:$B,$B147,base_de_dados!$G:$G,H$61,base_de_dados!$H:$H,$L$1,base_de_dados!$C:$C,$A147,base_de_dados!$M:$M,"&lt;=2013",base_de_dados!$O:$O,"&gt;=41639")</f>
        <v>0</v>
      </c>
      <c r="I147" s="5">
        <f>SUMIFS(base_de_dados!$T:$T,base_de_dados!$B:$B,$B147,base_de_dados!$G:$G,I$61,base_de_dados!$H:$H,$L$1,base_de_dados!$C:$C,$A147,base_de_dados!$M:$M,"&lt;=2013",base_de_dados!$O:$O,"&gt;=41639")</f>
        <v>0</v>
      </c>
      <c r="J147" s="5">
        <f>SUMIFS(base_de_dados!$T:$T,base_de_dados!$B:$B,$B147,base_de_dados!$G:$G,J$61,base_de_dados!$H:$H,$L$1,base_de_dados!$C:$C,$A147,base_de_dados!$M:$M,"&lt;=2013",base_de_dados!$O:$O,"&gt;=41639")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SUMIFS(base_de_dados!$T:$T,base_de_dados!$B:$B,$B148,base_de_dados!$G:$G,C$61,base_de_dados!$H:$H,$L$1,base_de_dados!$C:$C,$A148,base_de_dados!$M:$M,"&lt;=2013",base_de_dados!$O:$O,"&gt;=41639")</f>
        <v>0</v>
      </c>
      <c r="D148" s="5">
        <f>SUMIFS(base_de_dados!$T:$T,base_de_dados!$B:$B,$B148,base_de_dados!$G:$G,D$61,base_de_dados!$H:$H,$L$1,base_de_dados!$C:$C,$A148,base_de_dados!$M:$M,"&lt;=2013",base_de_dados!$O:$O,"&gt;=41639")</f>
        <v>0</v>
      </c>
      <c r="E148" s="5">
        <f>SUMIFS(base_de_dados!$T:$T,base_de_dados!$B:$B,$B148,base_de_dados!$G:$G,E$61,base_de_dados!$H:$H,$L$1,base_de_dados!$C:$C,$A148,base_de_dados!$M:$M,"&lt;=2013",base_de_dados!$O:$O,"&gt;=41639")</f>
        <v>0</v>
      </c>
      <c r="F148" s="5">
        <f>SUMIFS(base_de_dados!$T:$T,base_de_dados!$B:$B,$B148,base_de_dados!$G:$G,F$61,base_de_dados!$H:$H,$L$1,base_de_dados!$C:$C,$A148,base_de_dados!$M:$M,"&lt;=2013",base_de_dados!$O:$O,"&gt;=41639")</f>
        <v>0</v>
      </c>
      <c r="G148" s="5">
        <f>SUMIFS(base_de_dados!$T:$T,base_de_dados!$B:$B,$B148,base_de_dados!$G:$G,G$61,base_de_dados!$H:$H,$L$1,base_de_dados!$C:$C,$A148,base_de_dados!$M:$M,"&lt;=2013",base_de_dados!$O:$O,"&gt;=41639")</f>
        <v>0</v>
      </c>
      <c r="H148" s="5">
        <f>SUMIFS(base_de_dados!$T:$T,base_de_dados!$B:$B,$B148,base_de_dados!$G:$G,H$61,base_de_dados!$H:$H,$L$1,base_de_dados!$C:$C,$A148,base_de_dados!$M:$M,"&lt;=2013",base_de_dados!$O:$O,"&gt;=41639")</f>
        <v>0</v>
      </c>
      <c r="I148" s="5">
        <f>SUMIFS(base_de_dados!$T:$T,base_de_dados!$B:$B,$B148,base_de_dados!$G:$G,I$61,base_de_dados!$H:$H,$L$1,base_de_dados!$C:$C,$A148,base_de_dados!$M:$M,"&lt;=2013",base_de_dados!$O:$O,"&gt;=41639")</f>
        <v>0</v>
      </c>
      <c r="J148" s="5">
        <f>SUMIFS(base_de_dados!$T:$T,base_de_dados!$B:$B,$B148,base_de_dados!$G:$G,J$61,base_de_dados!$H:$H,$L$1,base_de_dados!$C:$C,$A148,base_de_dados!$M:$M,"&lt;=2013",base_de_dados!$O:$O,"&gt;=41639")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SUMIFS(base_de_dados!$T:$T,base_de_dados!$B:$B,$B149,base_de_dados!$G:$G,C$61,base_de_dados!$H:$H,$L$1,base_de_dados!$C:$C,$A149,base_de_dados!$M:$M,"&lt;=2013",base_de_dados!$O:$O,"&gt;=41639")</f>
        <v>0</v>
      </c>
      <c r="D149" s="5">
        <f>SUMIFS(base_de_dados!$T:$T,base_de_dados!$B:$B,$B149,base_de_dados!$G:$G,D$61,base_de_dados!$H:$H,$L$1,base_de_dados!$C:$C,$A149,base_de_dados!$M:$M,"&lt;=2013",base_de_dados!$O:$O,"&gt;=41639")</f>
        <v>0</v>
      </c>
      <c r="E149" s="5">
        <f>SUMIFS(base_de_dados!$T:$T,base_de_dados!$B:$B,$B149,base_de_dados!$G:$G,E$61,base_de_dados!$H:$H,$L$1,base_de_dados!$C:$C,$A149,base_de_dados!$M:$M,"&lt;=2013",base_de_dados!$O:$O,"&gt;=41639")</f>
        <v>0</v>
      </c>
      <c r="F149" s="5">
        <f>SUMIFS(base_de_dados!$T:$T,base_de_dados!$B:$B,$B149,base_de_dados!$G:$G,F$61,base_de_dados!$H:$H,$L$1,base_de_dados!$C:$C,$A149,base_de_dados!$M:$M,"&lt;=2013",base_de_dados!$O:$O,"&gt;=41639")</f>
        <v>0</v>
      </c>
      <c r="G149" s="5">
        <f>SUMIFS(base_de_dados!$T:$T,base_de_dados!$B:$B,$B149,base_de_dados!$G:$G,G$61,base_de_dados!$H:$H,$L$1,base_de_dados!$C:$C,$A149,base_de_dados!$M:$M,"&lt;=2013",base_de_dados!$O:$O,"&gt;=41639")</f>
        <v>0</v>
      </c>
      <c r="H149" s="5">
        <f>SUMIFS(base_de_dados!$T:$T,base_de_dados!$B:$B,$B149,base_de_dados!$G:$G,H$61,base_de_dados!$H:$H,$L$1,base_de_dados!$C:$C,$A149,base_de_dados!$M:$M,"&lt;=2013",base_de_dados!$O:$O,"&gt;=41639")</f>
        <v>0</v>
      </c>
      <c r="I149" s="5">
        <f>SUMIFS(base_de_dados!$T:$T,base_de_dados!$B:$B,$B149,base_de_dados!$G:$G,I$61,base_de_dados!$H:$H,$L$1,base_de_dados!$C:$C,$A149,base_de_dados!$M:$M,"&lt;=2013",base_de_dados!$O:$O,"&gt;=41639")</f>
        <v>0</v>
      </c>
      <c r="J149" s="5">
        <f>SUMIFS(base_de_dados!$T:$T,base_de_dados!$B:$B,$B149,base_de_dados!$G:$G,J$61,base_de_dados!$H:$H,$L$1,base_de_dados!$C:$C,$A149,base_de_dados!$M:$M,"&lt;=2013",base_de_dados!$O:$O,"&gt;=41639")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SUMIFS(base_de_dados!$T:$T,base_de_dados!$B:$B,$B150,base_de_dados!$G:$G,C$61,base_de_dados!$H:$H,$L$1,base_de_dados!$C:$C,$A150,base_de_dados!$M:$M,"&lt;=2013",base_de_dados!$O:$O,"&gt;=41639")</f>
        <v>0</v>
      </c>
      <c r="D150" s="5">
        <f>SUMIFS(base_de_dados!$T:$T,base_de_dados!$B:$B,$B150,base_de_dados!$G:$G,D$61,base_de_dados!$H:$H,$L$1,base_de_dados!$C:$C,$A150,base_de_dados!$M:$M,"&lt;=2013",base_de_dados!$O:$O,"&gt;=41639")</f>
        <v>0</v>
      </c>
      <c r="E150" s="5">
        <f>SUMIFS(base_de_dados!$T:$T,base_de_dados!$B:$B,$B150,base_de_dados!$G:$G,E$61,base_de_dados!$H:$H,$L$1,base_de_dados!$C:$C,$A150,base_de_dados!$M:$M,"&lt;=2013",base_de_dados!$O:$O,"&gt;=41639")</f>
        <v>0</v>
      </c>
      <c r="F150" s="5">
        <f>SUMIFS(base_de_dados!$T:$T,base_de_dados!$B:$B,$B150,base_de_dados!$G:$G,F$61,base_de_dados!$H:$H,$L$1,base_de_dados!$C:$C,$A150,base_de_dados!$M:$M,"&lt;=2013",base_de_dados!$O:$O,"&gt;=41639")</f>
        <v>0</v>
      </c>
      <c r="G150" s="5">
        <f>SUMIFS(base_de_dados!$T:$T,base_de_dados!$B:$B,$B150,base_de_dados!$G:$G,G$61,base_de_dados!$H:$H,$L$1,base_de_dados!$C:$C,$A150,base_de_dados!$M:$M,"&lt;=2013",base_de_dados!$O:$O,"&gt;=41639")</f>
        <v>0</v>
      </c>
      <c r="H150" s="5">
        <f>SUMIFS(base_de_dados!$T:$T,base_de_dados!$B:$B,$B150,base_de_dados!$G:$G,H$61,base_de_dados!$H:$H,$L$1,base_de_dados!$C:$C,$A150,base_de_dados!$M:$M,"&lt;=2013",base_de_dados!$O:$O,"&gt;=41639")</f>
        <v>0</v>
      </c>
      <c r="I150" s="5">
        <f>SUMIFS(base_de_dados!$T:$T,base_de_dados!$B:$B,$B150,base_de_dados!$G:$G,I$61,base_de_dados!$H:$H,$L$1,base_de_dados!$C:$C,$A150,base_de_dados!$M:$M,"&lt;=2013",base_de_dados!$O:$O,"&gt;=41639")</f>
        <v>0</v>
      </c>
      <c r="J150" s="5">
        <f>SUMIFS(base_de_dados!$T:$T,base_de_dados!$B:$B,$B150,base_de_dados!$G:$G,J$61,base_de_dados!$H:$H,$L$1,base_de_dados!$C:$C,$A150,base_de_dados!$M:$M,"&lt;=2013",base_de_dados!$O:$O,"&gt;=41639")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SUMIFS(base_de_dados!$T:$T,base_de_dados!$B:$B,$B151,base_de_dados!$G:$G,C$61,base_de_dados!$H:$H,$L$1,base_de_dados!$C:$C,$A151,base_de_dados!$M:$M,"&lt;=2013",base_de_dados!$O:$O,"&gt;=41639")</f>
        <v>0</v>
      </c>
      <c r="D151" s="5">
        <f>SUMIFS(base_de_dados!$T:$T,base_de_dados!$B:$B,$B151,base_de_dados!$G:$G,D$61,base_de_dados!$H:$H,$L$1,base_de_dados!$C:$C,$A151,base_de_dados!$M:$M,"&lt;=2013",base_de_dados!$O:$O,"&gt;=41639")</f>
        <v>0</v>
      </c>
      <c r="E151" s="5">
        <f>SUMIFS(base_de_dados!$T:$T,base_de_dados!$B:$B,$B151,base_de_dados!$G:$G,E$61,base_de_dados!$H:$H,$L$1,base_de_dados!$C:$C,$A151,base_de_dados!$M:$M,"&lt;=2013",base_de_dados!$O:$O,"&gt;=41639")</f>
        <v>0</v>
      </c>
      <c r="F151" s="5">
        <f>SUMIFS(base_de_dados!$T:$T,base_de_dados!$B:$B,$B151,base_de_dados!$G:$G,F$61,base_de_dados!$H:$H,$L$1,base_de_dados!$C:$C,$A151,base_de_dados!$M:$M,"&lt;=2013",base_de_dados!$O:$O,"&gt;=41639")</f>
        <v>0</v>
      </c>
      <c r="G151" s="5">
        <f>SUMIFS(base_de_dados!$T:$T,base_de_dados!$B:$B,$B151,base_de_dados!$G:$G,G$61,base_de_dados!$H:$H,$L$1,base_de_dados!$C:$C,$A151,base_de_dados!$M:$M,"&lt;=2013",base_de_dados!$O:$O,"&gt;=41639")</f>
        <v>0</v>
      </c>
      <c r="H151" s="5">
        <f>SUMIFS(base_de_dados!$T:$T,base_de_dados!$B:$B,$B151,base_de_dados!$G:$G,H$61,base_de_dados!$H:$H,$L$1,base_de_dados!$C:$C,$A151,base_de_dados!$M:$M,"&lt;=2013",base_de_dados!$O:$O,"&gt;=41639")</f>
        <v>0</v>
      </c>
      <c r="I151" s="5">
        <f>SUMIFS(base_de_dados!$T:$T,base_de_dados!$B:$B,$B151,base_de_dados!$G:$G,I$61,base_de_dados!$H:$H,$L$1,base_de_dados!$C:$C,$A151,base_de_dados!$M:$M,"&lt;=2013",base_de_dados!$O:$O,"&gt;=41639")</f>
        <v>0</v>
      </c>
      <c r="J151" s="5">
        <f>SUMIFS(base_de_dados!$T:$T,base_de_dados!$B:$B,$B151,base_de_dados!$G:$G,J$61,base_de_dados!$H:$H,$L$1,base_de_dados!$C:$C,$A151,base_de_dados!$M:$M,"&lt;=2013",base_de_dados!$O:$O,"&gt;=41639")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SUMIFS(base_de_dados!$T:$T,base_de_dados!$B:$B,$B152,base_de_dados!$G:$G,C$61,base_de_dados!$H:$H,$L$1,base_de_dados!$C:$C,$A152,base_de_dados!$M:$M,"&lt;=2013",base_de_dados!$O:$O,"&gt;=41639")</f>
        <v>0</v>
      </c>
      <c r="D152" s="5">
        <f>SUMIFS(base_de_dados!$T:$T,base_de_dados!$B:$B,$B152,base_de_dados!$G:$G,D$61,base_de_dados!$H:$H,$L$1,base_de_dados!$C:$C,$A152,base_de_dados!$M:$M,"&lt;=2013",base_de_dados!$O:$O,"&gt;=41639")</f>
        <v>0</v>
      </c>
      <c r="E152" s="5">
        <f>SUMIFS(base_de_dados!$T:$T,base_de_dados!$B:$B,$B152,base_de_dados!$G:$G,E$61,base_de_dados!$H:$H,$L$1,base_de_dados!$C:$C,$A152,base_de_dados!$M:$M,"&lt;=2013",base_de_dados!$O:$O,"&gt;=41639")</f>
        <v>0</v>
      </c>
      <c r="F152" s="5">
        <f>SUMIFS(base_de_dados!$T:$T,base_de_dados!$B:$B,$B152,base_de_dados!$G:$G,F$61,base_de_dados!$H:$H,$L$1,base_de_dados!$C:$C,$A152,base_de_dados!$M:$M,"&lt;=2013",base_de_dados!$O:$O,"&gt;=41639")</f>
        <v>0</v>
      </c>
      <c r="G152" s="5">
        <f>SUMIFS(base_de_dados!$T:$T,base_de_dados!$B:$B,$B152,base_de_dados!$G:$G,G$61,base_de_dados!$H:$H,$L$1,base_de_dados!$C:$C,$A152,base_de_dados!$M:$M,"&lt;=2013",base_de_dados!$O:$O,"&gt;=41639")</f>
        <v>0</v>
      </c>
      <c r="H152" s="5">
        <f>SUMIFS(base_de_dados!$T:$T,base_de_dados!$B:$B,$B152,base_de_dados!$G:$G,H$61,base_de_dados!$H:$H,$L$1,base_de_dados!$C:$C,$A152,base_de_dados!$M:$M,"&lt;=2013",base_de_dados!$O:$O,"&gt;=41639")</f>
        <v>0</v>
      </c>
      <c r="I152" s="5">
        <f>SUMIFS(base_de_dados!$T:$T,base_de_dados!$B:$B,$B152,base_de_dados!$G:$G,I$61,base_de_dados!$H:$H,$L$1,base_de_dados!$C:$C,$A152,base_de_dados!$M:$M,"&lt;=2013",base_de_dados!$O:$O,"&gt;=41639")</f>
        <v>0</v>
      </c>
      <c r="J152" s="5">
        <f>SUMIFS(base_de_dados!$T:$T,base_de_dados!$B:$B,$B152,base_de_dados!$G:$G,J$61,base_de_dados!$H:$H,$L$1,base_de_dados!$C:$C,$A152,base_de_dados!$M:$M,"&lt;=2013",base_de_dados!$O:$O,"&gt;=41639")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SUMIFS(base_de_dados!$T:$T,base_de_dados!$B:$B,$B153,base_de_dados!$G:$G,C$61,base_de_dados!$H:$H,$L$1,base_de_dados!$C:$C,$A153,base_de_dados!$M:$M,"&lt;=2013",base_de_dados!$O:$O,"&gt;=41639")</f>
        <v>0</v>
      </c>
      <c r="D153" s="5">
        <f>SUMIFS(base_de_dados!$T:$T,base_de_dados!$B:$B,$B153,base_de_dados!$G:$G,D$61,base_de_dados!$H:$H,$L$1,base_de_dados!$C:$C,$A153,base_de_dados!$M:$M,"&lt;=2013",base_de_dados!$O:$O,"&gt;=41639")</f>
        <v>0</v>
      </c>
      <c r="E153" s="5">
        <f>SUMIFS(base_de_dados!$T:$T,base_de_dados!$B:$B,$B153,base_de_dados!$G:$G,E$61,base_de_dados!$H:$H,$L$1,base_de_dados!$C:$C,$A153,base_de_dados!$M:$M,"&lt;=2013",base_de_dados!$O:$O,"&gt;=41639")</f>
        <v>5.0228310502283104E-3</v>
      </c>
      <c r="F153" s="5">
        <f>SUMIFS(base_de_dados!$T:$T,base_de_dados!$B:$B,$B153,base_de_dados!$G:$G,F$61,base_de_dados!$H:$H,$L$1,base_de_dados!$C:$C,$A153,base_de_dados!$M:$M,"&lt;=2013",base_de_dados!$O:$O,"&gt;=41639")</f>
        <v>8.8658644089294775E-2</v>
      </c>
      <c r="G153" s="5">
        <f>SUMIFS(base_de_dados!$T:$T,base_de_dados!$B:$B,$B153,base_de_dados!$G:$G,G$61,base_de_dados!$H:$H,$L$1,base_de_dados!$C:$C,$A153,base_de_dados!$M:$M,"&lt;=2013",base_de_dados!$O:$O,"&gt;=41639")</f>
        <v>0</v>
      </c>
      <c r="H153" s="5">
        <f>SUMIFS(base_de_dados!$T:$T,base_de_dados!$B:$B,$B153,base_de_dados!$G:$G,H$61,base_de_dados!$H:$H,$L$1,base_de_dados!$C:$C,$A153,base_de_dados!$M:$M,"&lt;=2013",base_de_dados!$O:$O,"&gt;=41639")</f>
        <v>0</v>
      </c>
      <c r="I153" s="5">
        <f>SUMIFS(base_de_dados!$T:$T,base_de_dados!$B:$B,$B153,base_de_dados!$G:$G,I$61,base_de_dados!$H:$H,$L$1,base_de_dados!$C:$C,$A153,base_de_dados!$M:$M,"&lt;=2013",base_de_dados!$O:$O,"&gt;=41639")</f>
        <v>0</v>
      </c>
      <c r="J153" s="5">
        <f>SUMIFS(base_de_dados!$T:$T,base_de_dados!$B:$B,$B153,base_de_dados!$G:$G,J$61,base_de_dados!$H:$H,$L$1,base_de_dados!$C:$C,$A153,base_de_dados!$M:$M,"&lt;=2013",base_de_dados!$O:$O,"&gt;=41639")</f>
        <v>0</v>
      </c>
      <c r="K153" s="32">
        <f t="shared" si="6"/>
        <v>9.3681475139523088E-2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SUMIFS(base_de_dados!$T:$T,base_de_dados!$B:$B,$B154,base_de_dados!$G:$G,C$61,base_de_dados!$H:$H,$L$1,base_de_dados!$C:$C,$A154,base_de_dados!$M:$M,"&lt;=2013",base_de_dados!$O:$O,"&gt;=41639")</f>
        <v>0</v>
      </c>
      <c r="D154" s="5">
        <f>SUMIFS(base_de_dados!$T:$T,base_de_dados!$B:$B,$B154,base_de_dados!$G:$G,D$61,base_de_dados!$H:$H,$L$1,base_de_dados!$C:$C,$A154,base_de_dados!$M:$M,"&lt;=2013",base_de_dados!$O:$O,"&gt;=41639")</f>
        <v>0</v>
      </c>
      <c r="E154" s="5">
        <f>SUMIFS(base_de_dados!$T:$T,base_de_dados!$B:$B,$B154,base_de_dados!$G:$G,E$61,base_de_dados!$H:$H,$L$1,base_de_dados!$C:$C,$A154,base_de_dados!$M:$M,"&lt;=2013",base_de_dados!$O:$O,"&gt;=41639")</f>
        <v>0</v>
      </c>
      <c r="F154" s="5">
        <f>SUMIFS(base_de_dados!$T:$T,base_de_dados!$B:$B,$B154,base_de_dados!$G:$G,F$61,base_de_dados!$H:$H,$L$1,base_de_dados!$C:$C,$A154,base_de_dados!$M:$M,"&lt;=2013",base_de_dados!$O:$O,"&gt;=41639")</f>
        <v>0</v>
      </c>
      <c r="G154" s="5">
        <f>SUMIFS(base_de_dados!$T:$T,base_de_dados!$B:$B,$B154,base_de_dados!$G:$G,G$61,base_de_dados!$H:$H,$L$1,base_de_dados!$C:$C,$A154,base_de_dados!$M:$M,"&lt;=2013",base_de_dados!$O:$O,"&gt;=41639")</f>
        <v>0</v>
      </c>
      <c r="H154" s="5">
        <f>SUMIFS(base_de_dados!$T:$T,base_de_dados!$B:$B,$B154,base_de_dados!$G:$G,H$61,base_de_dados!$H:$H,$L$1,base_de_dados!$C:$C,$A154,base_de_dados!$M:$M,"&lt;=2013",base_de_dados!$O:$O,"&gt;=41639")</f>
        <v>0</v>
      </c>
      <c r="I154" s="5">
        <f>SUMIFS(base_de_dados!$T:$T,base_de_dados!$B:$B,$B154,base_de_dados!$G:$G,I$61,base_de_dados!$H:$H,$L$1,base_de_dados!$C:$C,$A154,base_de_dados!$M:$M,"&lt;=2013",base_de_dados!$O:$O,"&gt;=41639")</f>
        <v>0</v>
      </c>
      <c r="J154" s="5">
        <f>SUMIFS(base_de_dados!$T:$T,base_de_dados!$B:$B,$B154,base_de_dados!$G:$G,J$61,base_de_dados!$H:$H,$L$1,base_de_dados!$C:$C,$A154,base_de_dados!$M:$M,"&lt;=2013",base_de_dados!$O:$O,"&gt;=41639")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SUMIFS(base_de_dados!$T:$T,base_de_dados!$B:$B,$B155,base_de_dados!$G:$G,C$61,base_de_dados!$H:$H,$L$1,base_de_dados!$C:$C,$A155,base_de_dados!$M:$M,"&lt;=2013",base_de_dados!$O:$O,"&gt;=41639")</f>
        <v>0</v>
      </c>
      <c r="D155" s="5">
        <f>SUMIFS(base_de_dados!$T:$T,base_de_dados!$B:$B,$B155,base_de_dados!$G:$G,D$61,base_de_dados!$H:$H,$L$1,base_de_dados!$C:$C,$A155,base_de_dados!$M:$M,"&lt;=2013",base_de_dados!$O:$O,"&gt;=41639")</f>
        <v>0</v>
      </c>
      <c r="E155" s="5">
        <f>SUMIFS(base_de_dados!$T:$T,base_de_dados!$B:$B,$B155,base_de_dados!$G:$G,E$61,base_de_dados!$H:$H,$L$1,base_de_dados!$C:$C,$A155,base_de_dados!$M:$M,"&lt;=2013",base_de_dados!$O:$O,"&gt;=41639")</f>
        <v>0</v>
      </c>
      <c r="F155" s="5">
        <f>SUMIFS(base_de_dados!$T:$T,base_de_dados!$B:$B,$B155,base_de_dados!$G:$G,F$61,base_de_dados!$H:$H,$L$1,base_de_dados!$C:$C,$A155,base_de_dados!$M:$M,"&lt;=2013",base_de_dados!$O:$O,"&gt;=41639")</f>
        <v>0</v>
      </c>
      <c r="G155" s="5">
        <f>SUMIFS(base_de_dados!$T:$T,base_de_dados!$B:$B,$B155,base_de_dados!$G:$G,G$61,base_de_dados!$H:$H,$L$1,base_de_dados!$C:$C,$A155,base_de_dados!$M:$M,"&lt;=2013",base_de_dados!$O:$O,"&gt;=41639")</f>
        <v>0</v>
      </c>
      <c r="H155" s="5">
        <f>SUMIFS(base_de_dados!$T:$T,base_de_dados!$B:$B,$B155,base_de_dados!$G:$G,H$61,base_de_dados!$H:$H,$L$1,base_de_dados!$C:$C,$A155,base_de_dados!$M:$M,"&lt;=2013",base_de_dados!$O:$O,"&gt;=41639")</f>
        <v>0</v>
      </c>
      <c r="I155" s="5">
        <f>SUMIFS(base_de_dados!$T:$T,base_de_dados!$B:$B,$B155,base_de_dados!$G:$G,I$61,base_de_dados!$H:$H,$L$1,base_de_dados!$C:$C,$A155,base_de_dados!$M:$M,"&lt;=2013",base_de_dados!$O:$O,"&gt;=41639")</f>
        <v>0</v>
      </c>
      <c r="J155" s="5">
        <f>SUMIFS(base_de_dados!$T:$T,base_de_dados!$B:$B,$B155,base_de_dados!$G:$G,J$61,base_de_dados!$H:$H,$L$1,base_de_dados!$C:$C,$A155,base_de_dados!$M:$M,"&lt;=2013",base_de_dados!$O:$O,"&gt;=41639")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SUMIFS(base_de_dados!$T:$T,base_de_dados!$B:$B,$B156,base_de_dados!$G:$G,C$61,base_de_dados!$H:$H,$L$1,base_de_dados!$C:$C,$A156,base_de_dados!$M:$M,"&lt;=2013",base_de_dados!$O:$O,"&gt;=41639")</f>
        <v>0</v>
      </c>
      <c r="D156" s="5">
        <f>SUMIFS(base_de_dados!$T:$T,base_de_dados!$B:$B,$B156,base_de_dados!$G:$G,D$61,base_de_dados!$H:$H,$L$1,base_de_dados!$C:$C,$A156,base_de_dados!$M:$M,"&lt;=2013",base_de_dados!$O:$O,"&gt;=41639")</f>
        <v>0</v>
      </c>
      <c r="E156" s="5">
        <f>SUMIFS(base_de_dados!$T:$T,base_de_dados!$B:$B,$B156,base_de_dados!$G:$G,E$61,base_de_dados!$H:$H,$L$1,base_de_dados!$C:$C,$A156,base_de_dados!$M:$M,"&lt;=2013",base_de_dados!$O:$O,"&gt;=41639")</f>
        <v>0</v>
      </c>
      <c r="F156" s="5">
        <f>SUMIFS(base_de_dados!$T:$T,base_de_dados!$B:$B,$B156,base_de_dados!$G:$G,F$61,base_de_dados!$H:$H,$L$1,base_de_dados!$C:$C,$A156,base_de_dados!$M:$M,"&lt;=2013",base_de_dados!$O:$O,"&gt;=41639")</f>
        <v>0</v>
      </c>
      <c r="G156" s="5">
        <f>SUMIFS(base_de_dados!$T:$T,base_de_dados!$B:$B,$B156,base_de_dados!$G:$G,G$61,base_de_dados!$H:$H,$L$1,base_de_dados!$C:$C,$A156,base_de_dados!$M:$M,"&lt;=2013",base_de_dados!$O:$O,"&gt;=41639")</f>
        <v>0</v>
      </c>
      <c r="H156" s="5">
        <f>SUMIFS(base_de_dados!$T:$T,base_de_dados!$B:$B,$B156,base_de_dados!$G:$G,H$61,base_de_dados!$H:$H,$L$1,base_de_dados!$C:$C,$A156,base_de_dados!$M:$M,"&lt;=2013",base_de_dados!$O:$O,"&gt;=41639")</f>
        <v>0</v>
      </c>
      <c r="I156" s="5">
        <f>SUMIFS(base_de_dados!$T:$T,base_de_dados!$B:$B,$B156,base_de_dados!$G:$G,I$61,base_de_dados!$H:$H,$L$1,base_de_dados!$C:$C,$A156,base_de_dados!$M:$M,"&lt;=2013",base_de_dados!$O:$O,"&gt;=41639")</f>
        <v>0</v>
      </c>
      <c r="J156" s="5">
        <f>SUMIFS(base_de_dados!$T:$T,base_de_dados!$B:$B,$B156,base_de_dados!$G:$G,J$61,base_de_dados!$H:$H,$L$1,base_de_dados!$C:$C,$A156,base_de_dados!$M:$M,"&lt;=2013",base_de_dados!$O:$O,"&gt;=41639")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SUMIFS(base_de_dados!$T:$T,base_de_dados!$B:$B,$B157,base_de_dados!$G:$G,C$61,base_de_dados!$H:$H,$L$1,base_de_dados!$C:$C,$A157,base_de_dados!$M:$M,"&lt;=2013",base_de_dados!$O:$O,"&gt;=41639")</f>
        <v>0</v>
      </c>
      <c r="D157" s="5">
        <f>SUMIFS(base_de_dados!$T:$T,base_de_dados!$B:$B,$B157,base_de_dados!$G:$G,D$61,base_de_dados!$H:$H,$L$1,base_de_dados!$C:$C,$A157,base_de_dados!$M:$M,"&lt;=2013",base_de_dados!$O:$O,"&gt;=41639")</f>
        <v>0</v>
      </c>
      <c r="E157" s="5">
        <f>SUMIFS(base_de_dados!$T:$T,base_de_dados!$B:$B,$B157,base_de_dados!$G:$G,E$61,base_de_dados!$H:$H,$L$1,base_de_dados!$C:$C,$A157,base_de_dados!$M:$M,"&lt;=2013",base_de_dados!$O:$O,"&gt;=41639")</f>
        <v>0</v>
      </c>
      <c r="F157" s="5">
        <f>SUMIFS(base_de_dados!$T:$T,base_de_dados!$B:$B,$B157,base_de_dados!$G:$G,F$61,base_de_dados!$H:$H,$L$1,base_de_dados!$C:$C,$A157,base_de_dados!$M:$M,"&lt;=2013",base_de_dados!$O:$O,"&gt;=41639")</f>
        <v>0</v>
      </c>
      <c r="G157" s="5">
        <f>SUMIFS(base_de_dados!$T:$T,base_de_dados!$B:$B,$B157,base_de_dados!$G:$G,G$61,base_de_dados!$H:$H,$L$1,base_de_dados!$C:$C,$A157,base_de_dados!$M:$M,"&lt;=2013",base_de_dados!$O:$O,"&gt;=41639")</f>
        <v>0</v>
      </c>
      <c r="H157" s="5">
        <f>SUMIFS(base_de_dados!$T:$T,base_de_dados!$B:$B,$B157,base_de_dados!$G:$G,H$61,base_de_dados!$H:$H,$L$1,base_de_dados!$C:$C,$A157,base_de_dados!$M:$M,"&lt;=2013",base_de_dados!$O:$O,"&gt;=41639")</f>
        <v>0</v>
      </c>
      <c r="I157" s="5">
        <f>SUMIFS(base_de_dados!$T:$T,base_de_dados!$B:$B,$B157,base_de_dados!$G:$G,I$61,base_de_dados!$H:$H,$L$1,base_de_dados!$C:$C,$A157,base_de_dados!$M:$M,"&lt;=2013",base_de_dados!$O:$O,"&gt;=41639")</f>
        <v>0</v>
      </c>
      <c r="J157" s="5">
        <f>SUMIFS(base_de_dados!$T:$T,base_de_dados!$B:$B,$B157,base_de_dados!$G:$G,J$61,base_de_dados!$H:$H,$L$1,base_de_dados!$C:$C,$A157,base_de_dados!$M:$M,"&lt;=2013",base_de_dados!$O:$O,"&gt;=41639")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SUMIFS(base_de_dados!$T:$T,base_de_dados!$B:$B,$B158,base_de_dados!$G:$G,C$61,base_de_dados!$H:$H,$L$1,base_de_dados!$C:$C,$A158,base_de_dados!$M:$M,"&lt;=2013",base_de_dados!$O:$O,"&gt;=41639")</f>
        <v>0</v>
      </c>
      <c r="D158" s="5">
        <f>SUMIFS(base_de_dados!$T:$T,base_de_dados!$B:$B,$B158,base_de_dados!$G:$G,D$61,base_de_dados!$H:$H,$L$1,base_de_dados!$C:$C,$A158,base_de_dados!$M:$M,"&lt;=2013",base_de_dados!$O:$O,"&gt;=41639")</f>
        <v>0</v>
      </c>
      <c r="E158" s="5">
        <f>SUMIFS(base_de_dados!$T:$T,base_de_dados!$B:$B,$B158,base_de_dados!$G:$G,E$61,base_de_dados!$H:$H,$L$1,base_de_dados!$C:$C,$A158,base_de_dados!$M:$M,"&lt;=2013",base_de_dados!$O:$O,"&gt;=41639")</f>
        <v>2.2070015220700151E-2</v>
      </c>
      <c r="F158" s="5">
        <f>SUMIFS(base_de_dados!$T:$T,base_de_dados!$B:$B,$B158,base_de_dados!$G:$G,F$61,base_de_dados!$H:$H,$L$1,base_de_dados!$C:$C,$A158,base_de_dados!$M:$M,"&lt;=2013",base_de_dados!$O:$O,"&gt;=41639")</f>
        <v>2.2520547945205478E-2</v>
      </c>
      <c r="G158" s="5">
        <f>SUMIFS(base_de_dados!$T:$T,base_de_dados!$B:$B,$B158,base_de_dados!$G:$G,G$61,base_de_dados!$H:$H,$L$1,base_de_dados!$C:$C,$A158,base_de_dados!$M:$M,"&lt;=2013",base_de_dados!$O:$O,"&gt;=41639")</f>
        <v>0</v>
      </c>
      <c r="H158" s="5">
        <f>SUMIFS(base_de_dados!$T:$T,base_de_dados!$B:$B,$B158,base_de_dados!$G:$G,H$61,base_de_dados!$H:$H,$L$1,base_de_dados!$C:$C,$A158,base_de_dados!$M:$M,"&lt;=2013",base_de_dados!$O:$O,"&gt;=41639")</f>
        <v>0</v>
      </c>
      <c r="I158" s="5">
        <f>SUMIFS(base_de_dados!$T:$T,base_de_dados!$B:$B,$B158,base_de_dados!$G:$G,I$61,base_de_dados!$H:$H,$L$1,base_de_dados!$C:$C,$A158,base_de_dados!$M:$M,"&lt;=2013",base_de_dados!$O:$O,"&gt;=41639")</f>
        <v>0</v>
      </c>
      <c r="J158" s="5">
        <f>SUMIFS(base_de_dados!$T:$T,base_de_dados!$B:$B,$B158,base_de_dados!$G:$G,J$61,base_de_dados!$H:$H,$L$1,base_de_dados!$C:$C,$A158,base_de_dados!$M:$M,"&lt;=2013",base_de_dados!$O:$O,"&gt;=41639")</f>
        <v>0</v>
      </c>
      <c r="K158" s="32">
        <f t="shared" si="6"/>
        <v>4.4590563165905629E-2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SUMIFS(base_de_dados!$T:$T,base_de_dados!$B:$B,$B159,base_de_dados!$G:$G,C$61,base_de_dados!$H:$H,$L$1,base_de_dados!$C:$C,$A159,base_de_dados!$M:$M,"&lt;=2013",base_de_dados!$O:$O,"&gt;=41639")</f>
        <v>0</v>
      </c>
      <c r="D159" s="5">
        <f>SUMIFS(base_de_dados!$T:$T,base_de_dados!$B:$B,$B159,base_de_dados!$G:$G,D$61,base_de_dados!$H:$H,$L$1,base_de_dados!$C:$C,$A159,base_de_dados!$M:$M,"&lt;=2013",base_de_dados!$O:$O,"&gt;=41639")</f>
        <v>0</v>
      </c>
      <c r="E159" s="5">
        <f>SUMIFS(base_de_dados!$T:$T,base_de_dados!$B:$B,$B159,base_de_dados!$G:$G,E$61,base_de_dados!$H:$H,$L$1,base_de_dados!$C:$C,$A159,base_de_dados!$M:$M,"&lt;=2013",base_de_dados!$O:$O,"&gt;=41639")</f>
        <v>0</v>
      </c>
      <c r="F159" s="5">
        <f>SUMIFS(base_de_dados!$T:$T,base_de_dados!$B:$B,$B159,base_de_dados!$G:$G,F$61,base_de_dados!$H:$H,$L$1,base_de_dados!$C:$C,$A159,base_de_dados!$M:$M,"&lt;=2013",base_de_dados!$O:$O,"&gt;=41639")</f>
        <v>0</v>
      </c>
      <c r="G159" s="5">
        <f>SUMIFS(base_de_dados!$T:$T,base_de_dados!$B:$B,$B159,base_de_dados!$G:$G,G$61,base_de_dados!$H:$H,$L$1,base_de_dados!$C:$C,$A159,base_de_dados!$M:$M,"&lt;=2013",base_de_dados!$O:$O,"&gt;=41639")</f>
        <v>0</v>
      </c>
      <c r="H159" s="5">
        <f>SUMIFS(base_de_dados!$T:$T,base_de_dados!$B:$B,$B159,base_de_dados!$G:$G,H$61,base_de_dados!$H:$H,$L$1,base_de_dados!$C:$C,$A159,base_de_dados!$M:$M,"&lt;=2013",base_de_dados!$O:$O,"&gt;=41639")</f>
        <v>0</v>
      </c>
      <c r="I159" s="5">
        <f>SUMIFS(base_de_dados!$T:$T,base_de_dados!$B:$B,$B159,base_de_dados!$G:$G,I$61,base_de_dados!$H:$H,$L$1,base_de_dados!$C:$C,$A159,base_de_dados!$M:$M,"&lt;=2013",base_de_dados!$O:$O,"&gt;=41639")</f>
        <v>0</v>
      </c>
      <c r="J159" s="5">
        <f>SUMIFS(base_de_dados!$T:$T,base_de_dados!$B:$B,$B159,base_de_dados!$G:$G,J$61,base_de_dados!$H:$H,$L$1,base_de_dados!$C:$C,$A159,base_de_dados!$M:$M,"&lt;=2013",base_de_dados!$O:$O,"&gt;=41639")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SUMIFS(base_de_dados!$T:$T,base_de_dados!$B:$B,$B160,base_de_dados!$G:$G,C$61,base_de_dados!$H:$H,$L$1,base_de_dados!$C:$C,$A160,base_de_dados!$M:$M,"&lt;=2013",base_de_dados!$O:$O,"&gt;=41639")</f>
        <v>0</v>
      </c>
      <c r="D160" s="5">
        <f>SUMIFS(base_de_dados!$T:$T,base_de_dados!$B:$B,$B160,base_de_dados!$G:$G,D$61,base_de_dados!$H:$H,$L$1,base_de_dados!$C:$C,$A160,base_de_dados!$M:$M,"&lt;=2013",base_de_dados!$O:$O,"&gt;=41639")</f>
        <v>0</v>
      </c>
      <c r="E160" s="5">
        <f>SUMIFS(base_de_dados!$T:$T,base_de_dados!$B:$B,$B160,base_de_dados!$G:$G,E$61,base_de_dados!$H:$H,$L$1,base_de_dados!$C:$C,$A160,base_de_dados!$M:$M,"&lt;=2013",base_de_dados!$O:$O,"&gt;=41639")</f>
        <v>2.6849315068493149E-3</v>
      </c>
      <c r="F160" s="5">
        <f>SUMIFS(base_de_dados!$T:$T,base_de_dados!$B:$B,$B160,base_de_dados!$G:$G,F$61,base_de_dados!$H:$H,$L$1,base_de_dados!$C:$C,$A160,base_de_dados!$M:$M,"&lt;=2013",base_de_dados!$O:$O,"&gt;=41639")</f>
        <v>0</v>
      </c>
      <c r="G160" s="5">
        <f>SUMIFS(base_de_dados!$T:$T,base_de_dados!$B:$B,$B160,base_de_dados!$G:$G,G$61,base_de_dados!$H:$H,$L$1,base_de_dados!$C:$C,$A160,base_de_dados!$M:$M,"&lt;=2013",base_de_dados!$O:$O,"&gt;=41639")</f>
        <v>0</v>
      </c>
      <c r="H160" s="5">
        <f>SUMIFS(base_de_dados!$T:$T,base_de_dados!$B:$B,$B160,base_de_dados!$G:$G,H$61,base_de_dados!$H:$H,$L$1,base_de_dados!$C:$C,$A160,base_de_dados!$M:$M,"&lt;=2013",base_de_dados!$O:$O,"&gt;=41639")</f>
        <v>0</v>
      </c>
      <c r="I160" s="5">
        <f>SUMIFS(base_de_dados!$T:$T,base_de_dados!$B:$B,$B160,base_de_dados!$G:$G,I$61,base_de_dados!$H:$H,$L$1,base_de_dados!$C:$C,$A160,base_de_dados!$M:$M,"&lt;=2013",base_de_dados!$O:$O,"&gt;=41639")</f>
        <v>1.0547945205479452E-3</v>
      </c>
      <c r="J160" s="5">
        <f>SUMIFS(base_de_dados!$T:$T,base_de_dados!$B:$B,$B160,base_de_dados!$G:$G,J$61,base_de_dados!$H:$H,$L$1,base_de_dados!$C:$C,$A160,base_de_dados!$M:$M,"&lt;=2013",base_de_dados!$O:$O,"&gt;=41639")</f>
        <v>0</v>
      </c>
      <c r="K160" s="32">
        <f t="shared" si="6"/>
        <v>3.7397260273972603E-3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SUMIFS(base_de_dados!$T:$T,base_de_dados!$B:$B,$B161,base_de_dados!$G:$G,C$61,base_de_dados!$H:$H,$L$1,base_de_dados!$C:$C,$A161,base_de_dados!$M:$M,"&lt;=2013",base_de_dados!$O:$O,"&gt;=41639")</f>
        <v>0</v>
      </c>
      <c r="D161" s="5">
        <f>SUMIFS(base_de_dados!$T:$T,base_de_dados!$B:$B,$B161,base_de_dados!$G:$G,D$61,base_de_dados!$H:$H,$L$1,base_de_dados!$C:$C,$A161,base_de_dados!$M:$M,"&lt;=2013",base_de_dados!$O:$O,"&gt;=41639")</f>
        <v>0</v>
      </c>
      <c r="E161" s="5">
        <f>SUMIFS(base_de_dados!$T:$T,base_de_dados!$B:$B,$B161,base_de_dados!$G:$G,E$61,base_de_dados!$H:$H,$L$1,base_de_dados!$C:$C,$A161,base_de_dados!$M:$M,"&lt;=2013",base_de_dados!$O:$O,"&gt;=41639")</f>
        <v>0</v>
      </c>
      <c r="F161" s="5">
        <f>SUMIFS(base_de_dados!$T:$T,base_de_dados!$B:$B,$B161,base_de_dados!$G:$G,F$61,base_de_dados!$H:$H,$L$1,base_de_dados!$C:$C,$A161,base_de_dados!$M:$M,"&lt;=2013",base_de_dados!$O:$O,"&gt;=41639")</f>
        <v>0</v>
      </c>
      <c r="G161" s="5">
        <f>SUMIFS(base_de_dados!$T:$T,base_de_dados!$B:$B,$B161,base_de_dados!$G:$G,G$61,base_de_dados!$H:$H,$L$1,base_de_dados!$C:$C,$A161,base_de_dados!$M:$M,"&lt;=2013",base_de_dados!$O:$O,"&gt;=41639")</f>
        <v>0</v>
      </c>
      <c r="H161" s="5">
        <f>SUMIFS(base_de_dados!$T:$T,base_de_dados!$B:$B,$B161,base_de_dados!$G:$G,H$61,base_de_dados!$H:$H,$L$1,base_de_dados!$C:$C,$A161,base_de_dados!$M:$M,"&lt;=2013",base_de_dados!$O:$O,"&gt;=41639")</f>
        <v>0</v>
      </c>
      <c r="I161" s="5">
        <f>SUMIFS(base_de_dados!$T:$T,base_de_dados!$B:$B,$B161,base_de_dados!$G:$G,I$61,base_de_dados!$H:$H,$L$1,base_de_dados!$C:$C,$A161,base_de_dados!$M:$M,"&lt;=2013",base_de_dados!$O:$O,"&gt;=41639")</f>
        <v>0</v>
      </c>
      <c r="J161" s="5">
        <f>SUMIFS(base_de_dados!$T:$T,base_de_dados!$B:$B,$B161,base_de_dados!$G:$G,J$61,base_de_dados!$H:$H,$L$1,base_de_dados!$C:$C,$A161,base_de_dados!$M:$M,"&lt;=2013",base_de_dados!$O:$O,"&gt;=41639")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SUMIFS(base_de_dados!$T:$T,base_de_dados!$B:$B,$B162,base_de_dados!$G:$G,C$61,base_de_dados!$H:$H,$L$1,base_de_dados!$C:$C,$A162,base_de_dados!$M:$M,"&lt;=2013",base_de_dados!$O:$O,"&gt;=41639")</f>
        <v>0</v>
      </c>
      <c r="D162" s="5">
        <f>SUMIFS(base_de_dados!$T:$T,base_de_dados!$B:$B,$B162,base_de_dados!$G:$G,D$61,base_de_dados!$H:$H,$L$1,base_de_dados!$C:$C,$A162,base_de_dados!$M:$M,"&lt;=2013",base_de_dados!$O:$O,"&gt;=41639")</f>
        <v>0</v>
      </c>
      <c r="E162" s="5">
        <f>SUMIFS(base_de_dados!$T:$T,base_de_dados!$B:$B,$B162,base_de_dados!$G:$G,E$61,base_de_dados!$H:$H,$L$1,base_de_dados!$C:$C,$A162,base_de_dados!$M:$M,"&lt;=2013",base_de_dados!$O:$O,"&gt;=41639")</f>
        <v>0</v>
      </c>
      <c r="F162" s="5">
        <f>SUMIFS(base_de_dados!$T:$T,base_de_dados!$B:$B,$B162,base_de_dados!$G:$G,F$61,base_de_dados!$H:$H,$L$1,base_de_dados!$C:$C,$A162,base_de_dados!$M:$M,"&lt;=2013",base_de_dados!$O:$O,"&gt;=41639")</f>
        <v>0</v>
      </c>
      <c r="G162" s="5">
        <f>SUMIFS(base_de_dados!$T:$T,base_de_dados!$B:$B,$B162,base_de_dados!$G:$G,G$61,base_de_dados!$H:$H,$L$1,base_de_dados!$C:$C,$A162,base_de_dados!$M:$M,"&lt;=2013",base_de_dados!$O:$O,"&gt;=41639")</f>
        <v>0</v>
      </c>
      <c r="H162" s="5">
        <f>SUMIFS(base_de_dados!$T:$T,base_de_dados!$B:$B,$B162,base_de_dados!$G:$G,H$61,base_de_dados!$H:$H,$L$1,base_de_dados!$C:$C,$A162,base_de_dados!$M:$M,"&lt;=2013",base_de_dados!$O:$O,"&gt;=41639")</f>
        <v>0</v>
      </c>
      <c r="I162" s="5">
        <f>SUMIFS(base_de_dados!$T:$T,base_de_dados!$B:$B,$B162,base_de_dados!$G:$G,I$61,base_de_dados!$H:$H,$L$1,base_de_dados!$C:$C,$A162,base_de_dados!$M:$M,"&lt;=2013",base_de_dados!$O:$O,"&gt;=41639")</f>
        <v>0</v>
      </c>
      <c r="J162" s="5">
        <f>SUMIFS(base_de_dados!$T:$T,base_de_dados!$B:$B,$B162,base_de_dados!$G:$G,J$61,base_de_dados!$H:$H,$L$1,base_de_dados!$C:$C,$A162,base_de_dados!$M:$M,"&lt;=2013",base_de_dados!$O:$O,"&gt;=41639")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SUMIFS(base_de_dados!$T:$T,base_de_dados!$B:$B,$B163,base_de_dados!$G:$G,C$61,base_de_dados!$H:$H,$L$1,base_de_dados!$C:$C,$A163,base_de_dados!$M:$M,"&lt;=2013",base_de_dados!$O:$O,"&gt;=41639")</f>
        <v>0</v>
      </c>
      <c r="D163" s="5">
        <f>SUMIFS(base_de_dados!$T:$T,base_de_dados!$B:$B,$B163,base_de_dados!$G:$G,D$61,base_de_dados!$H:$H,$L$1,base_de_dados!$C:$C,$A163,base_de_dados!$M:$M,"&lt;=2013",base_de_dados!$O:$O,"&gt;=41639")</f>
        <v>0</v>
      </c>
      <c r="E163" s="5">
        <f>SUMIFS(base_de_dados!$T:$T,base_de_dados!$B:$B,$B163,base_de_dados!$G:$G,E$61,base_de_dados!$H:$H,$L$1,base_de_dados!$C:$C,$A163,base_de_dados!$M:$M,"&lt;=2013",base_de_dados!$O:$O,"&gt;=41639")</f>
        <v>0</v>
      </c>
      <c r="F163" s="5">
        <f>SUMIFS(base_de_dados!$T:$T,base_de_dados!$B:$B,$B163,base_de_dados!$G:$G,F$61,base_de_dados!$H:$H,$L$1,base_de_dados!$C:$C,$A163,base_de_dados!$M:$M,"&lt;=2013",base_de_dados!$O:$O,"&gt;=41639")</f>
        <v>0</v>
      </c>
      <c r="G163" s="5">
        <f>SUMIFS(base_de_dados!$T:$T,base_de_dados!$B:$B,$B163,base_de_dados!$G:$G,G$61,base_de_dados!$H:$H,$L$1,base_de_dados!$C:$C,$A163,base_de_dados!$M:$M,"&lt;=2013",base_de_dados!$O:$O,"&gt;=41639")</f>
        <v>0</v>
      </c>
      <c r="H163" s="5">
        <f>SUMIFS(base_de_dados!$T:$T,base_de_dados!$B:$B,$B163,base_de_dados!$G:$G,H$61,base_de_dados!$H:$H,$L$1,base_de_dados!$C:$C,$A163,base_de_dados!$M:$M,"&lt;=2013",base_de_dados!$O:$O,"&gt;=41639")</f>
        <v>0</v>
      </c>
      <c r="I163" s="5">
        <f>SUMIFS(base_de_dados!$T:$T,base_de_dados!$B:$B,$B163,base_de_dados!$G:$G,I$61,base_de_dados!$H:$H,$L$1,base_de_dados!$C:$C,$A163,base_de_dados!$M:$M,"&lt;=2013",base_de_dados!$O:$O,"&gt;=41639")</f>
        <v>0</v>
      </c>
      <c r="J163" s="5">
        <f>SUMIFS(base_de_dados!$T:$T,base_de_dados!$B:$B,$B163,base_de_dados!$G:$G,J$61,base_de_dados!$H:$H,$L$1,base_de_dados!$C:$C,$A163,base_de_dados!$M:$M,"&lt;=2013",base_de_dados!$O:$O,"&gt;=41639")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SUMIFS(base_de_dados!$T:$T,base_de_dados!$B:$B,$B164,base_de_dados!$G:$G,C$61,base_de_dados!$H:$H,$L$1,base_de_dados!$C:$C,$A164,base_de_dados!$M:$M,"&lt;=2013",base_de_dados!$O:$O,"&gt;=41639")</f>
        <v>0</v>
      </c>
      <c r="D164" s="5">
        <f>SUMIFS(base_de_dados!$T:$T,base_de_dados!$B:$B,$B164,base_de_dados!$G:$G,D$61,base_de_dados!$H:$H,$L$1,base_de_dados!$C:$C,$A164,base_de_dados!$M:$M,"&lt;=2013",base_de_dados!$O:$O,"&gt;=41639")</f>
        <v>0</v>
      </c>
      <c r="E164" s="5">
        <f>SUMIFS(base_de_dados!$T:$T,base_de_dados!$B:$B,$B164,base_de_dados!$G:$G,E$61,base_de_dados!$H:$H,$L$1,base_de_dados!$C:$C,$A164,base_de_dados!$M:$M,"&lt;=2013",base_de_dados!$O:$O,"&gt;=41639")</f>
        <v>0</v>
      </c>
      <c r="F164" s="5">
        <f>SUMIFS(base_de_dados!$T:$T,base_de_dados!$B:$B,$B164,base_de_dados!$G:$G,F$61,base_de_dados!$H:$H,$L$1,base_de_dados!$C:$C,$A164,base_de_dados!$M:$M,"&lt;=2013",base_de_dados!$O:$O,"&gt;=41639")</f>
        <v>0</v>
      </c>
      <c r="G164" s="5">
        <f>SUMIFS(base_de_dados!$T:$T,base_de_dados!$B:$B,$B164,base_de_dados!$G:$G,G$61,base_de_dados!$H:$H,$L$1,base_de_dados!$C:$C,$A164,base_de_dados!$M:$M,"&lt;=2013",base_de_dados!$O:$O,"&gt;=41639")</f>
        <v>0</v>
      </c>
      <c r="H164" s="5">
        <f>SUMIFS(base_de_dados!$T:$T,base_de_dados!$B:$B,$B164,base_de_dados!$G:$G,H$61,base_de_dados!$H:$H,$L$1,base_de_dados!$C:$C,$A164,base_de_dados!$M:$M,"&lt;=2013",base_de_dados!$O:$O,"&gt;=41639")</f>
        <v>0</v>
      </c>
      <c r="I164" s="5">
        <f>SUMIFS(base_de_dados!$T:$T,base_de_dados!$B:$B,$B164,base_de_dados!$G:$G,I$61,base_de_dados!$H:$H,$L$1,base_de_dados!$C:$C,$A164,base_de_dados!$M:$M,"&lt;=2013",base_de_dados!$O:$O,"&gt;=41639")</f>
        <v>0</v>
      </c>
      <c r="J164" s="5">
        <f>SUMIFS(base_de_dados!$T:$T,base_de_dados!$B:$B,$B164,base_de_dados!$G:$G,J$61,base_de_dados!$H:$H,$L$1,base_de_dados!$C:$C,$A164,base_de_dados!$M:$M,"&lt;=2013",base_de_dados!$O:$O,"&gt;=41639")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SUMIFS(base_de_dados!$T:$T,base_de_dados!$B:$B,$B165,base_de_dados!$G:$G,C$61,base_de_dados!$H:$H,$L$1,base_de_dados!$C:$C,$A165,base_de_dados!$M:$M,"&lt;=2013",base_de_dados!$O:$O,"&gt;=41639")</f>
        <v>0</v>
      </c>
      <c r="D165" s="5">
        <f>SUMIFS(base_de_dados!$T:$T,base_de_dados!$B:$B,$B165,base_de_dados!$G:$G,D$61,base_de_dados!$H:$H,$L$1,base_de_dados!$C:$C,$A165,base_de_dados!$M:$M,"&lt;=2013",base_de_dados!$O:$O,"&gt;=41639")</f>
        <v>0</v>
      </c>
      <c r="E165" s="5">
        <f>SUMIFS(base_de_dados!$T:$T,base_de_dados!$B:$B,$B165,base_de_dados!$G:$G,E$61,base_de_dados!$H:$H,$L$1,base_de_dados!$C:$C,$A165,base_de_dados!$M:$M,"&lt;=2013",base_de_dados!$O:$O,"&gt;=41639")</f>
        <v>0</v>
      </c>
      <c r="F165" s="5">
        <f>SUMIFS(base_de_dados!$T:$T,base_de_dados!$B:$B,$B165,base_de_dados!$G:$G,F$61,base_de_dados!$H:$H,$L$1,base_de_dados!$C:$C,$A165,base_de_dados!$M:$M,"&lt;=2013",base_de_dados!$O:$O,"&gt;=41639")</f>
        <v>0</v>
      </c>
      <c r="G165" s="5">
        <f>SUMIFS(base_de_dados!$T:$T,base_de_dados!$B:$B,$B165,base_de_dados!$G:$G,G$61,base_de_dados!$H:$H,$L$1,base_de_dados!$C:$C,$A165,base_de_dados!$M:$M,"&lt;=2013",base_de_dados!$O:$O,"&gt;=41639")</f>
        <v>0</v>
      </c>
      <c r="H165" s="5">
        <f>SUMIFS(base_de_dados!$T:$T,base_de_dados!$B:$B,$B165,base_de_dados!$G:$G,H$61,base_de_dados!$H:$H,$L$1,base_de_dados!$C:$C,$A165,base_de_dados!$M:$M,"&lt;=2013",base_de_dados!$O:$O,"&gt;=41639")</f>
        <v>0</v>
      </c>
      <c r="I165" s="5">
        <f>SUMIFS(base_de_dados!$T:$T,base_de_dados!$B:$B,$B165,base_de_dados!$G:$G,I$61,base_de_dados!$H:$H,$L$1,base_de_dados!$C:$C,$A165,base_de_dados!$M:$M,"&lt;=2013",base_de_dados!$O:$O,"&gt;=41639")</f>
        <v>0</v>
      </c>
      <c r="J165" s="5">
        <f>SUMIFS(base_de_dados!$T:$T,base_de_dados!$B:$B,$B165,base_de_dados!$G:$G,J$61,base_de_dados!$H:$H,$L$1,base_de_dados!$C:$C,$A165,base_de_dados!$M:$M,"&lt;=2013",base_de_dados!$O:$O,"&gt;=41639")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SUMIFS(base_de_dados!$T:$T,base_de_dados!$B:$B,$B166,base_de_dados!$G:$G,C$61,base_de_dados!$H:$H,$L$1,base_de_dados!$C:$C,$A166,base_de_dados!$M:$M,"&lt;=2013",base_de_dados!$O:$O,"&gt;=41639")</f>
        <v>0</v>
      </c>
      <c r="D166" s="5">
        <f>SUMIFS(base_de_dados!$T:$T,base_de_dados!$B:$B,$B166,base_de_dados!$G:$G,D$61,base_de_dados!$H:$H,$L$1,base_de_dados!$C:$C,$A166,base_de_dados!$M:$M,"&lt;=2013",base_de_dados!$O:$O,"&gt;=41639")</f>
        <v>0</v>
      </c>
      <c r="E166" s="5">
        <f>SUMIFS(base_de_dados!$T:$T,base_de_dados!$B:$B,$B166,base_de_dados!$G:$G,E$61,base_de_dados!$H:$H,$L$1,base_de_dados!$C:$C,$A166,base_de_dados!$M:$M,"&lt;=2013",base_de_dados!$O:$O,"&gt;=41639")</f>
        <v>0</v>
      </c>
      <c r="F166" s="5">
        <f>SUMIFS(base_de_dados!$T:$T,base_de_dados!$B:$B,$B166,base_de_dados!$G:$G,F$61,base_de_dados!$H:$H,$L$1,base_de_dados!$C:$C,$A166,base_de_dados!$M:$M,"&lt;=2013",base_de_dados!$O:$O,"&gt;=41639")</f>
        <v>0</v>
      </c>
      <c r="G166" s="5">
        <f>SUMIFS(base_de_dados!$T:$T,base_de_dados!$B:$B,$B166,base_de_dados!$G:$G,G$61,base_de_dados!$H:$H,$L$1,base_de_dados!$C:$C,$A166,base_de_dados!$M:$M,"&lt;=2013",base_de_dados!$O:$O,"&gt;=41639")</f>
        <v>0</v>
      </c>
      <c r="H166" s="5">
        <f>SUMIFS(base_de_dados!$T:$T,base_de_dados!$B:$B,$B166,base_de_dados!$G:$G,H$61,base_de_dados!$H:$H,$L$1,base_de_dados!$C:$C,$A166,base_de_dados!$M:$M,"&lt;=2013",base_de_dados!$O:$O,"&gt;=41639")</f>
        <v>0</v>
      </c>
      <c r="I166" s="5">
        <f>SUMIFS(base_de_dados!$T:$T,base_de_dados!$B:$B,$B166,base_de_dados!$G:$G,I$61,base_de_dados!$H:$H,$L$1,base_de_dados!$C:$C,$A166,base_de_dados!$M:$M,"&lt;=2013",base_de_dados!$O:$O,"&gt;=41639")</f>
        <v>0</v>
      </c>
      <c r="J166" s="5">
        <f>SUMIFS(base_de_dados!$T:$T,base_de_dados!$B:$B,$B166,base_de_dados!$G:$G,J$61,base_de_dados!$H:$H,$L$1,base_de_dados!$C:$C,$A166,base_de_dados!$M:$M,"&lt;=2013",base_de_dados!$O:$O,"&gt;=41639")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SUMIFS(base_de_dados!$T:$T,base_de_dados!$B:$B,$B167,base_de_dados!$G:$G,C$61,base_de_dados!$H:$H,$L$1,base_de_dados!$C:$C,$A167,base_de_dados!$M:$M,"&lt;=2013",base_de_dados!$O:$O,"&gt;=41639")</f>
        <v>0</v>
      </c>
      <c r="D167" s="5">
        <f>SUMIFS(base_de_dados!$T:$T,base_de_dados!$B:$B,$B167,base_de_dados!$G:$G,D$61,base_de_dados!$H:$H,$L$1,base_de_dados!$C:$C,$A167,base_de_dados!$M:$M,"&lt;=2013",base_de_dados!$O:$O,"&gt;=41639")</f>
        <v>0</v>
      </c>
      <c r="E167" s="5">
        <f>SUMIFS(base_de_dados!$T:$T,base_de_dados!$B:$B,$B167,base_de_dados!$G:$G,E$61,base_de_dados!$H:$H,$L$1,base_de_dados!$C:$C,$A167,base_de_dados!$M:$M,"&lt;=2013",base_de_dados!$O:$O,"&gt;=41639")</f>
        <v>0</v>
      </c>
      <c r="F167" s="5">
        <f>SUMIFS(base_de_dados!$T:$T,base_de_dados!$B:$B,$B167,base_de_dados!$G:$G,F$61,base_de_dados!$H:$H,$L$1,base_de_dados!$C:$C,$A167,base_de_dados!$M:$M,"&lt;=2013",base_de_dados!$O:$O,"&gt;=41639")</f>
        <v>0</v>
      </c>
      <c r="G167" s="5">
        <f>SUMIFS(base_de_dados!$T:$T,base_de_dados!$B:$B,$B167,base_de_dados!$G:$G,G$61,base_de_dados!$H:$H,$L$1,base_de_dados!$C:$C,$A167,base_de_dados!$M:$M,"&lt;=2013",base_de_dados!$O:$O,"&gt;=41639")</f>
        <v>0</v>
      </c>
      <c r="H167" s="5">
        <f>SUMIFS(base_de_dados!$T:$T,base_de_dados!$B:$B,$B167,base_de_dados!$G:$G,H$61,base_de_dados!$H:$H,$L$1,base_de_dados!$C:$C,$A167,base_de_dados!$M:$M,"&lt;=2013",base_de_dados!$O:$O,"&gt;=41639")</f>
        <v>0</v>
      </c>
      <c r="I167" s="5">
        <f>SUMIFS(base_de_dados!$T:$T,base_de_dados!$B:$B,$B167,base_de_dados!$G:$G,I$61,base_de_dados!$H:$H,$L$1,base_de_dados!$C:$C,$A167,base_de_dados!$M:$M,"&lt;=2013",base_de_dados!$O:$O,"&gt;=41639")</f>
        <v>0</v>
      </c>
      <c r="J167" s="5">
        <f>SUMIFS(base_de_dados!$T:$T,base_de_dados!$B:$B,$B167,base_de_dados!$G:$G,J$61,base_de_dados!$H:$H,$L$1,base_de_dados!$C:$C,$A167,base_de_dados!$M:$M,"&lt;=2013",base_de_dados!$O:$O,"&gt;=41639")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SUMIFS(base_de_dados!$T:$T,base_de_dados!$B:$B,$B168,base_de_dados!$G:$G,C$61,base_de_dados!$H:$H,$L$1,base_de_dados!$C:$C,$A168,base_de_dados!$M:$M,"&lt;=2013",base_de_dados!$O:$O,"&gt;=41639")</f>
        <v>0</v>
      </c>
      <c r="D168" s="5">
        <f>SUMIFS(base_de_dados!$T:$T,base_de_dados!$B:$B,$B168,base_de_dados!$G:$G,D$61,base_de_dados!$H:$H,$L$1,base_de_dados!$C:$C,$A168,base_de_dados!$M:$M,"&lt;=2013",base_de_dados!$O:$O,"&gt;=41639")</f>
        <v>0</v>
      </c>
      <c r="E168" s="5">
        <f>SUMIFS(base_de_dados!$T:$T,base_de_dados!$B:$B,$B168,base_de_dados!$G:$G,E$61,base_de_dados!$H:$H,$L$1,base_de_dados!$C:$C,$A168,base_de_dados!$M:$M,"&lt;=2013",base_de_dados!$O:$O,"&gt;=41639")</f>
        <v>3.4246499238964989E-3</v>
      </c>
      <c r="F168" s="5">
        <f>SUMIFS(base_de_dados!$T:$T,base_de_dados!$B:$B,$B168,base_de_dados!$G:$G,F$61,base_de_dados!$H:$H,$L$1,base_de_dados!$C:$C,$A168,base_de_dados!$M:$M,"&lt;=2013",base_de_dados!$O:$O,"&gt;=41639")</f>
        <v>0</v>
      </c>
      <c r="G168" s="5">
        <f>SUMIFS(base_de_dados!$T:$T,base_de_dados!$B:$B,$B168,base_de_dados!$G:$G,G$61,base_de_dados!$H:$H,$L$1,base_de_dados!$C:$C,$A168,base_de_dados!$M:$M,"&lt;=2013",base_de_dados!$O:$O,"&gt;=41639")</f>
        <v>0</v>
      </c>
      <c r="H168" s="5">
        <f>SUMIFS(base_de_dados!$T:$T,base_de_dados!$B:$B,$B168,base_de_dados!$G:$G,H$61,base_de_dados!$H:$H,$L$1,base_de_dados!$C:$C,$A168,base_de_dados!$M:$M,"&lt;=2013",base_de_dados!$O:$O,"&gt;=41639")</f>
        <v>0</v>
      </c>
      <c r="I168" s="5">
        <f>SUMIFS(base_de_dados!$T:$T,base_de_dados!$B:$B,$B168,base_de_dados!$G:$G,I$61,base_de_dados!$H:$H,$L$1,base_de_dados!$C:$C,$A168,base_de_dados!$M:$M,"&lt;=2013",base_de_dados!$O:$O,"&gt;=41639")</f>
        <v>0</v>
      </c>
      <c r="J168" s="5">
        <f>SUMIFS(base_de_dados!$T:$T,base_de_dados!$B:$B,$B168,base_de_dados!$G:$G,J$61,base_de_dados!$H:$H,$L$1,base_de_dados!$C:$C,$A168,base_de_dados!$M:$M,"&lt;=2013",base_de_dados!$O:$O,"&gt;=41639")</f>
        <v>0</v>
      </c>
      <c r="K168" s="32">
        <f t="shared" si="6"/>
        <v>3.4246499238964989E-3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SUMIFS(base_de_dados!$T:$T,base_de_dados!$B:$B,$B169,base_de_dados!$G:$G,C$61,base_de_dados!$H:$H,$L$1,base_de_dados!$C:$C,$A169,base_de_dados!$M:$M,"&lt;=2013",base_de_dados!$O:$O,"&gt;=41639")</f>
        <v>0</v>
      </c>
      <c r="D169" s="5">
        <f>SUMIFS(base_de_dados!$T:$T,base_de_dados!$B:$B,$B169,base_de_dados!$G:$G,D$61,base_de_dados!$H:$H,$L$1,base_de_dados!$C:$C,$A169,base_de_dados!$M:$M,"&lt;=2013",base_de_dados!$O:$O,"&gt;=41639")</f>
        <v>0</v>
      </c>
      <c r="E169" s="5">
        <f>SUMIFS(base_de_dados!$T:$T,base_de_dados!$B:$B,$B169,base_de_dados!$G:$G,E$61,base_de_dados!$H:$H,$L$1,base_de_dados!$C:$C,$A169,base_de_dados!$M:$M,"&lt;=2013",base_de_dados!$O:$O,"&gt;=41639")</f>
        <v>9.0277777777777769E-3</v>
      </c>
      <c r="F169" s="5">
        <f>SUMIFS(base_de_dados!$T:$T,base_de_dados!$B:$B,$B169,base_de_dados!$G:$G,F$61,base_de_dados!$H:$H,$L$1,base_de_dados!$C:$C,$A169,base_de_dados!$M:$M,"&lt;=2013",base_de_dados!$O:$O,"&gt;=41639")</f>
        <v>1.6501484018264838E-2</v>
      </c>
      <c r="G169" s="5">
        <f>SUMIFS(base_de_dados!$T:$T,base_de_dados!$B:$B,$B169,base_de_dados!$G:$G,G$61,base_de_dados!$H:$H,$L$1,base_de_dados!$C:$C,$A169,base_de_dados!$M:$M,"&lt;=2013",base_de_dados!$O:$O,"&gt;=41639")</f>
        <v>0</v>
      </c>
      <c r="H169" s="5">
        <f>SUMIFS(base_de_dados!$T:$T,base_de_dados!$B:$B,$B169,base_de_dados!$G:$G,H$61,base_de_dados!$H:$H,$L$1,base_de_dados!$C:$C,$A169,base_de_dados!$M:$M,"&lt;=2013",base_de_dados!$O:$O,"&gt;=41639")</f>
        <v>0</v>
      </c>
      <c r="I169" s="5">
        <f>SUMIFS(base_de_dados!$T:$T,base_de_dados!$B:$B,$B169,base_de_dados!$G:$G,I$61,base_de_dados!$H:$H,$L$1,base_de_dados!$C:$C,$A169,base_de_dados!$M:$M,"&lt;=2013",base_de_dados!$O:$O,"&gt;=41639")</f>
        <v>0</v>
      </c>
      <c r="J169" s="5">
        <f>SUMIFS(base_de_dados!$T:$T,base_de_dados!$B:$B,$B169,base_de_dados!$G:$G,J$61,base_de_dados!$H:$H,$L$1,base_de_dados!$C:$C,$A169,base_de_dados!$M:$M,"&lt;=2013",base_de_dados!$O:$O,"&gt;=41639")</f>
        <v>0</v>
      </c>
      <c r="K169" s="32">
        <f t="shared" si="6"/>
        <v>2.5529261796042615E-2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SUMIFS(base_de_dados!$T:$T,base_de_dados!$B:$B,$B170,base_de_dados!$G:$G,C$61,base_de_dados!$H:$H,$L$1,base_de_dados!$C:$C,$A170,base_de_dados!$M:$M,"&lt;=2013",base_de_dados!$O:$O,"&gt;=41639")</f>
        <v>0</v>
      </c>
      <c r="D170" s="5">
        <f>SUMIFS(base_de_dados!$T:$T,base_de_dados!$B:$B,$B170,base_de_dados!$G:$G,D$61,base_de_dados!$H:$H,$L$1,base_de_dados!$C:$C,$A170,base_de_dados!$M:$M,"&lt;=2013",base_de_dados!$O:$O,"&gt;=41639")</f>
        <v>0</v>
      </c>
      <c r="E170" s="5">
        <f>SUMIFS(base_de_dados!$T:$T,base_de_dados!$B:$B,$B170,base_de_dados!$G:$G,E$61,base_de_dados!$H:$H,$L$1,base_de_dados!$C:$C,$A170,base_de_dados!$M:$M,"&lt;=2013",base_de_dados!$O:$O,"&gt;=41639")</f>
        <v>0</v>
      </c>
      <c r="F170" s="5">
        <f>SUMIFS(base_de_dados!$T:$T,base_de_dados!$B:$B,$B170,base_de_dados!$G:$G,F$61,base_de_dados!$H:$H,$L$1,base_de_dados!$C:$C,$A170,base_de_dados!$M:$M,"&lt;=2013",base_de_dados!$O:$O,"&gt;=41639")</f>
        <v>0</v>
      </c>
      <c r="G170" s="5">
        <f>SUMIFS(base_de_dados!$T:$T,base_de_dados!$B:$B,$B170,base_de_dados!$G:$G,G$61,base_de_dados!$H:$H,$L$1,base_de_dados!$C:$C,$A170,base_de_dados!$M:$M,"&lt;=2013",base_de_dados!$O:$O,"&gt;=41639")</f>
        <v>0</v>
      </c>
      <c r="H170" s="5">
        <f>SUMIFS(base_de_dados!$T:$T,base_de_dados!$B:$B,$B170,base_de_dados!$G:$G,H$61,base_de_dados!$H:$H,$L$1,base_de_dados!$C:$C,$A170,base_de_dados!$M:$M,"&lt;=2013",base_de_dados!$O:$O,"&gt;=41639")</f>
        <v>0</v>
      </c>
      <c r="I170" s="5">
        <f>SUMIFS(base_de_dados!$T:$T,base_de_dados!$B:$B,$B170,base_de_dados!$G:$G,I$61,base_de_dados!$H:$H,$L$1,base_de_dados!$C:$C,$A170,base_de_dados!$M:$M,"&lt;=2013",base_de_dados!$O:$O,"&gt;=41639")</f>
        <v>0</v>
      </c>
      <c r="J170" s="5">
        <f>SUMIFS(base_de_dados!$T:$T,base_de_dados!$B:$B,$B170,base_de_dados!$G:$G,J$61,base_de_dados!$H:$H,$L$1,base_de_dados!$C:$C,$A170,base_de_dados!$M:$M,"&lt;=2013",base_de_dados!$O:$O,"&gt;=41639")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SUMIFS(base_de_dados!$T:$T,base_de_dados!$B:$B,$B171,base_de_dados!$G:$G,C$61,base_de_dados!$H:$H,$L$1,base_de_dados!$C:$C,$A171,base_de_dados!$M:$M,"&lt;=2013",base_de_dados!$O:$O,"&gt;=41639")</f>
        <v>0</v>
      </c>
      <c r="D171" s="5">
        <f>SUMIFS(base_de_dados!$T:$T,base_de_dados!$B:$B,$B171,base_de_dados!$G:$G,D$61,base_de_dados!$H:$H,$L$1,base_de_dados!$C:$C,$A171,base_de_dados!$M:$M,"&lt;=2013",base_de_dados!$O:$O,"&gt;=41639")</f>
        <v>0</v>
      </c>
      <c r="E171" s="5">
        <f>SUMIFS(base_de_dados!$T:$T,base_de_dados!$B:$B,$B171,base_de_dados!$G:$G,E$61,base_de_dados!$H:$H,$L$1,base_de_dados!$C:$C,$A171,base_de_dados!$M:$M,"&lt;=2013",base_de_dados!$O:$O,"&gt;=41639")</f>
        <v>0</v>
      </c>
      <c r="F171" s="5">
        <f>SUMIFS(base_de_dados!$T:$T,base_de_dados!$B:$B,$B171,base_de_dados!$G:$G,F$61,base_de_dados!$H:$H,$L$1,base_de_dados!$C:$C,$A171,base_de_dados!$M:$M,"&lt;=2013",base_de_dados!$O:$O,"&gt;=41639")</f>
        <v>0</v>
      </c>
      <c r="G171" s="5">
        <f>SUMIFS(base_de_dados!$T:$T,base_de_dados!$B:$B,$B171,base_de_dados!$G:$G,G$61,base_de_dados!$H:$H,$L$1,base_de_dados!$C:$C,$A171,base_de_dados!$M:$M,"&lt;=2013",base_de_dados!$O:$O,"&gt;=41639")</f>
        <v>0</v>
      </c>
      <c r="H171" s="5">
        <f>SUMIFS(base_de_dados!$T:$T,base_de_dados!$B:$B,$B171,base_de_dados!$G:$G,H$61,base_de_dados!$H:$H,$L$1,base_de_dados!$C:$C,$A171,base_de_dados!$M:$M,"&lt;=2013",base_de_dados!$O:$O,"&gt;=41639")</f>
        <v>0</v>
      </c>
      <c r="I171" s="5">
        <f>SUMIFS(base_de_dados!$T:$T,base_de_dados!$B:$B,$B171,base_de_dados!$G:$G,I$61,base_de_dados!$H:$H,$L$1,base_de_dados!$C:$C,$A171,base_de_dados!$M:$M,"&lt;=2013",base_de_dados!$O:$O,"&gt;=41639")</f>
        <v>0</v>
      </c>
      <c r="J171" s="5">
        <f>SUMIFS(base_de_dados!$T:$T,base_de_dados!$B:$B,$B171,base_de_dados!$G:$G,J$61,base_de_dados!$H:$H,$L$1,base_de_dados!$C:$C,$A171,base_de_dados!$M:$M,"&lt;=2013",base_de_dados!$O:$O,"&gt;=41639")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SUMIFS(base_de_dados!$T:$T,base_de_dados!$B:$B,$B172,base_de_dados!$G:$G,C$61,base_de_dados!$H:$H,$L$1,base_de_dados!$C:$C,$A172,base_de_dados!$M:$M,"&lt;=2013",base_de_dados!$O:$O,"&gt;=41639")</f>
        <v>0</v>
      </c>
      <c r="D172" s="5">
        <f>SUMIFS(base_de_dados!$T:$T,base_de_dados!$B:$B,$B172,base_de_dados!$G:$G,D$61,base_de_dados!$H:$H,$L$1,base_de_dados!$C:$C,$A172,base_de_dados!$M:$M,"&lt;=2013",base_de_dados!$O:$O,"&gt;=41639")</f>
        <v>0</v>
      </c>
      <c r="E172" s="5">
        <f>SUMIFS(base_de_dados!$T:$T,base_de_dados!$B:$B,$B172,base_de_dados!$G:$G,E$61,base_de_dados!$H:$H,$L$1,base_de_dados!$C:$C,$A172,base_de_dados!$M:$M,"&lt;=2013",base_de_dados!$O:$O,"&gt;=41639")</f>
        <v>0</v>
      </c>
      <c r="F172" s="5">
        <f>SUMIFS(base_de_dados!$T:$T,base_de_dados!$B:$B,$B172,base_de_dados!$G:$G,F$61,base_de_dados!$H:$H,$L$1,base_de_dados!$C:$C,$A172,base_de_dados!$M:$M,"&lt;=2013",base_de_dados!$O:$O,"&gt;=41639")</f>
        <v>0</v>
      </c>
      <c r="G172" s="5">
        <f>SUMIFS(base_de_dados!$T:$T,base_de_dados!$B:$B,$B172,base_de_dados!$G:$G,G$61,base_de_dados!$H:$H,$L$1,base_de_dados!$C:$C,$A172,base_de_dados!$M:$M,"&lt;=2013",base_de_dados!$O:$O,"&gt;=41639")</f>
        <v>0</v>
      </c>
      <c r="H172" s="5">
        <f>SUMIFS(base_de_dados!$T:$T,base_de_dados!$B:$B,$B172,base_de_dados!$G:$G,H$61,base_de_dados!$H:$H,$L$1,base_de_dados!$C:$C,$A172,base_de_dados!$M:$M,"&lt;=2013",base_de_dados!$O:$O,"&gt;=41639")</f>
        <v>0</v>
      </c>
      <c r="I172" s="5">
        <f>SUMIFS(base_de_dados!$T:$T,base_de_dados!$B:$B,$B172,base_de_dados!$G:$G,I$61,base_de_dados!$H:$H,$L$1,base_de_dados!$C:$C,$A172,base_de_dados!$M:$M,"&lt;=2013",base_de_dados!$O:$O,"&gt;=41639")</f>
        <v>0</v>
      </c>
      <c r="J172" s="5">
        <f>SUMIFS(base_de_dados!$T:$T,base_de_dados!$B:$B,$B172,base_de_dados!$G:$G,J$61,base_de_dados!$H:$H,$L$1,base_de_dados!$C:$C,$A172,base_de_dados!$M:$M,"&lt;=2013",base_de_dados!$O:$O,"&gt;=41639")</f>
        <v>0</v>
      </c>
      <c r="K172" s="32">
        <f t="shared" si="6"/>
        <v>0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SUMIFS(base_de_dados!$T:$T,base_de_dados!$B:$B,$B173,base_de_dados!$G:$G,C$61,base_de_dados!$H:$H,$L$1,base_de_dados!$C:$C,$A173,base_de_dados!$M:$M,"&lt;=2013",base_de_dados!$O:$O,"&gt;=41639")</f>
        <v>0</v>
      </c>
      <c r="D173" s="5">
        <f>SUMIFS(base_de_dados!$T:$T,base_de_dados!$B:$B,$B173,base_de_dados!$G:$G,D$61,base_de_dados!$H:$H,$L$1,base_de_dados!$C:$C,$A173,base_de_dados!$M:$M,"&lt;=2013",base_de_dados!$O:$O,"&gt;=41639")</f>
        <v>0</v>
      </c>
      <c r="E173" s="5">
        <f>SUMIFS(base_de_dados!$T:$T,base_de_dados!$B:$B,$B173,base_de_dados!$G:$G,E$61,base_de_dados!$H:$H,$L$1,base_de_dados!$C:$C,$A173,base_de_dados!$M:$M,"&lt;=2013",base_de_dados!$O:$O,"&gt;=41639")</f>
        <v>0</v>
      </c>
      <c r="F173" s="5">
        <f>SUMIFS(base_de_dados!$T:$T,base_de_dados!$B:$B,$B173,base_de_dados!$G:$G,F$61,base_de_dados!$H:$H,$L$1,base_de_dados!$C:$C,$A173,base_de_dados!$M:$M,"&lt;=2013",base_de_dados!$O:$O,"&gt;=41639")</f>
        <v>0</v>
      </c>
      <c r="G173" s="5">
        <f>SUMIFS(base_de_dados!$T:$T,base_de_dados!$B:$B,$B173,base_de_dados!$G:$G,G$61,base_de_dados!$H:$H,$L$1,base_de_dados!$C:$C,$A173,base_de_dados!$M:$M,"&lt;=2013",base_de_dados!$O:$O,"&gt;=41639")</f>
        <v>0</v>
      </c>
      <c r="H173" s="5">
        <f>SUMIFS(base_de_dados!$T:$T,base_de_dados!$B:$B,$B173,base_de_dados!$G:$G,H$61,base_de_dados!$H:$H,$L$1,base_de_dados!$C:$C,$A173,base_de_dados!$M:$M,"&lt;=2013",base_de_dados!$O:$O,"&gt;=41639")</f>
        <v>0</v>
      </c>
      <c r="I173" s="5">
        <f>SUMIFS(base_de_dados!$T:$T,base_de_dados!$B:$B,$B173,base_de_dados!$G:$G,I$61,base_de_dados!$H:$H,$L$1,base_de_dados!$C:$C,$A173,base_de_dados!$M:$M,"&lt;=2013",base_de_dados!$O:$O,"&gt;=41639")</f>
        <v>0</v>
      </c>
      <c r="J173" s="5">
        <f>SUMIFS(base_de_dados!$T:$T,base_de_dados!$B:$B,$B173,base_de_dados!$G:$G,J$61,base_de_dados!$H:$H,$L$1,base_de_dados!$C:$C,$A173,base_de_dados!$M:$M,"&lt;=2013",base_de_dados!$O:$O,"&gt;=41639")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SUMIFS(base_de_dados!$T:$T,base_de_dados!$B:$B,$B174,base_de_dados!$G:$G,C$61,base_de_dados!$H:$H,$L$1,base_de_dados!$C:$C,$A174,base_de_dados!$M:$M,"&lt;=2013",base_de_dados!$O:$O,"&gt;=41639")</f>
        <v>0</v>
      </c>
      <c r="D174" s="5">
        <f>SUMIFS(base_de_dados!$T:$T,base_de_dados!$B:$B,$B174,base_de_dados!$G:$G,D$61,base_de_dados!$H:$H,$L$1,base_de_dados!$C:$C,$A174,base_de_dados!$M:$M,"&lt;=2013",base_de_dados!$O:$O,"&gt;=41639")</f>
        <v>0</v>
      </c>
      <c r="E174" s="5">
        <f>SUMIFS(base_de_dados!$T:$T,base_de_dados!$B:$B,$B174,base_de_dados!$G:$G,E$61,base_de_dados!$H:$H,$L$1,base_de_dados!$C:$C,$A174,base_de_dados!$M:$M,"&lt;=2013",base_de_dados!$O:$O,"&gt;=41639")</f>
        <v>0</v>
      </c>
      <c r="F174" s="5">
        <f>SUMIFS(base_de_dados!$T:$T,base_de_dados!$B:$B,$B174,base_de_dados!$G:$G,F$61,base_de_dados!$H:$H,$L$1,base_de_dados!$C:$C,$A174,base_de_dados!$M:$M,"&lt;=2013",base_de_dados!$O:$O,"&gt;=41639")</f>
        <v>0</v>
      </c>
      <c r="G174" s="5">
        <f>SUMIFS(base_de_dados!$T:$T,base_de_dados!$B:$B,$B174,base_de_dados!$G:$G,G$61,base_de_dados!$H:$H,$L$1,base_de_dados!$C:$C,$A174,base_de_dados!$M:$M,"&lt;=2013",base_de_dados!$O:$O,"&gt;=41639")</f>
        <v>0</v>
      </c>
      <c r="H174" s="5">
        <f>SUMIFS(base_de_dados!$T:$T,base_de_dados!$B:$B,$B174,base_de_dados!$G:$G,H$61,base_de_dados!$H:$H,$L$1,base_de_dados!$C:$C,$A174,base_de_dados!$M:$M,"&lt;=2013",base_de_dados!$O:$O,"&gt;=41639")</f>
        <v>0</v>
      </c>
      <c r="I174" s="5">
        <f>SUMIFS(base_de_dados!$T:$T,base_de_dados!$B:$B,$B174,base_de_dados!$G:$G,I$61,base_de_dados!$H:$H,$L$1,base_de_dados!$C:$C,$A174,base_de_dados!$M:$M,"&lt;=2013",base_de_dados!$O:$O,"&gt;=41639")</f>
        <v>0</v>
      </c>
      <c r="J174" s="5">
        <f>SUMIFS(base_de_dados!$T:$T,base_de_dados!$B:$B,$B174,base_de_dados!$G:$G,J$61,base_de_dados!$H:$H,$L$1,base_de_dados!$C:$C,$A174,base_de_dados!$M:$M,"&lt;=2013",base_de_dados!$O:$O,"&gt;=41639")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SUMIFS(base_de_dados!$T:$T,base_de_dados!$B:$B,$B175,base_de_dados!$G:$G,C$61,base_de_dados!$H:$H,$L$1,base_de_dados!$C:$C,$A175,base_de_dados!$M:$M,"&lt;=2013",base_de_dados!$O:$O,"&gt;=41639")</f>
        <v>0</v>
      </c>
      <c r="D175" s="5">
        <f>SUMIFS(base_de_dados!$T:$T,base_de_dados!$B:$B,$B175,base_de_dados!$G:$G,D$61,base_de_dados!$H:$H,$L$1,base_de_dados!$C:$C,$A175,base_de_dados!$M:$M,"&lt;=2013",base_de_dados!$O:$O,"&gt;=41639")</f>
        <v>0</v>
      </c>
      <c r="E175" s="5">
        <f>SUMIFS(base_de_dados!$T:$T,base_de_dados!$B:$B,$B175,base_de_dados!$G:$G,E$61,base_de_dados!$H:$H,$L$1,base_de_dados!$C:$C,$A175,base_de_dados!$M:$M,"&lt;=2013",base_de_dados!$O:$O,"&gt;=41639")</f>
        <v>0</v>
      </c>
      <c r="F175" s="5">
        <f>SUMIFS(base_de_dados!$T:$T,base_de_dados!$B:$B,$B175,base_de_dados!$G:$G,F$61,base_de_dados!$H:$H,$L$1,base_de_dados!$C:$C,$A175,base_de_dados!$M:$M,"&lt;=2013",base_de_dados!$O:$O,"&gt;=41639")</f>
        <v>0</v>
      </c>
      <c r="G175" s="5">
        <f>SUMIFS(base_de_dados!$T:$T,base_de_dados!$B:$B,$B175,base_de_dados!$G:$G,G$61,base_de_dados!$H:$H,$L$1,base_de_dados!$C:$C,$A175,base_de_dados!$M:$M,"&lt;=2013",base_de_dados!$O:$O,"&gt;=41639")</f>
        <v>0</v>
      </c>
      <c r="H175" s="5">
        <f>SUMIFS(base_de_dados!$T:$T,base_de_dados!$B:$B,$B175,base_de_dados!$G:$G,H$61,base_de_dados!$H:$H,$L$1,base_de_dados!$C:$C,$A175,base_de_dados!$M:$M,"&lt;=2013",base_de_dados!$O:$O,"&gt;=41639")</f>
        <v>0</v>
      </c>
      <c r="I175" s="5">
        <f>SUMIFS(base_de_dados!$T:$T,base_de_dados!$B:$B,$B175,base_de_dados!$G:$G,I$61,base_de_dados!$H:$H,$L$1,base_de_dados!$C:$C,$A175,base_de_dados!$M:$M,"&lt;=2013",base_de_dados!$O:$O,"&gt;=41639")</f>
        <v>0</v>
      </c>
      <c r="J175" s="5">
        <f>SUMIFS(base_de_dados!$T:$T,base_de_dados!$B:$B,$B175,base_de_dados!$G:$G,J$61,base_de_dados!$H:$H,$L$1,base_de_dados!$C:$C,$A175,base_de_dados!$M:$M,"&lt;=2013",base_de_dados!$O:$O,"&gt;=41639")</f>
        <v>0.1388888888888889</v>
      </c>
      <c r="K175" s="32">
        <f t="shared" si="6"/>
        <v>0.1388888888888889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SUMIFS(base_de_dados!$T:$T,base_de_dados!$B:$B,$B176,base_de_dados!$G:$G,C$61,base_de_dados!$H:$H,$L$1,base_de_dados!$C:$C,$A176,base_de_dados!$M:$M,"&lt;=2013",base_de_dados!$O:$O,"&gt;=41639")</f>
        <v>0</v>
      </c>
      <c r="D176" s="5">
        <f>SUMIFS(base_de_dados!$T:$T,base_de_dados!$B:$B,$B176,base_de_dados!$G:$G,D$61,base_de_dados!$H:$H,$L$1,base_de_dados!$C:$C,$A176,base_de_dados!$M:$M,"&lt;=2013",base_de_dados!$O:$O,"&gt;=41639")</f>
        <v>0</v>
      </c>
      <c r="E176" s="5">
        <f>SUMIFS(base_de_dados!$T:$T,base_de_dados!$B:$B,$B176,base_de_dados!$G:$G,E$61,base_de_dados!$H:$H,$L$1,base_de_dados!$C:$C,$A176,base_de_dados!$M:$M,"&lt;=2013",base_de_dados!$O:$O,"&gt;=41639")</f>
        <v>0</v>
      </c>
      <c r="F176" s="5">
        <f>SUMIFS(base_de_dados!$T:$T,base_de_dados!$B:$B,$B176,base_de_dados!$G:$G,F$61,base_de_dados!$H:$H,$L$1,base_de_dados!$C:$C,$A176,base_de_dados!$M:$M,"&lt;=2013",base_de_dados!$O:$O,"&gt;=41639")</f>
        <v>0</v>
      </c>
      <c r="G176" s="5">
        <f>SUMIFS(base_de_dados!$T:$T,base_de_dados!$B:$B,$B176,base_de_dados!$G:$G,G$61,base_de_dados!$H:$H,$L$1,base_de_dados!$C:$C,$A176,base_de_dados!$M:$M,"&lt;=2013",base_de_dados!$O:$O,"&gt;=41639")</f>
        <v>0</v>
      </c>
      <c r="H176" s="5">
        <f>SUMIFS(base_de_dados!$T:$T,base_de_dados!$B:$B,$B176,base_de_dados!$G:$G,H$61,base_de_dados!$H:$H,$L$1,base_de_dados!$C:$C,$A176,base_de_dados!$M:$M,"&lt;=2013",base_de_dados!$O:$O,"&gt;=41639")</f>
        <v>0</v>
      </c>
      <c r="I176" s="5">
        <f>SUMIFS(base_de_dados!$T:$T,base_de_dados!$B:$B,$B176,base_de_dados!$G:$G,I$61,base_de_dados!$H:$H,$L$1,base_de_dados!$C:$C,$A176,base_de_dados!$M:$M,"&lt;=2013",base_de_dados!$O:$O,"&gt;=41639")</f>
        <v>0</v>
      </c>
      <c r="J176" s="5">
        <f>SUMIFS(base_de_dados!$T:$T,base_de_dados!$B:$B,$B176,base_de_dados!$G:$G,J$61,base_de_dados!$H:$H,$L$1,base_de_dados!$C:$C,$A176,base_de_dados!$M:$M,"&lt;=2013",base_de_dados!$O:$O,"&gt;=41639")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SUMIFS(base_de_dados!$T:$T,base_de_dados!$B:$B,$B177,base_de_dados!$G:$G,C$61,base_de_dados!$H:$H,$L$1,base_de_dados!$C:$C,$A177,base_de_dados!$M:$M,"&lt;=2013",base_de_dados!$O:$O,"&gt;=41639")</f>
        <v>0</v>
      </c>
      <c r="D177" s="5">
        <f>SUMIFS(base_de_dados!$T:$T,base_de_dados!$B:$B,$B177,base_de_dados!$G:$G,D$61,base_de_dados!$H:$H,$L$1,base_de_dados!$C:$C,$A177,base_de_dados!$M:$M,"&lt;=2013",base_de_dados!$O:$O,"&gt;=41639")</f>
        <v>0</v>
      </c>
      <c r="E177" s="5">
        <f>SUMIFS(base_de_dados!$T:$T,base_de_dados!$B:$B,$B177,base_de_dados!$G:$G,E$61,base_de_dados!$H:$H,$L$1,base_de_dados!$C:$C,$A177,base_de_dados!$M:$M,"&lt;=2013",base_de_dados!$O:$O,"&gt;=41639")</f>
        <v>0</v>
      </c>
      <c r="F177" s="5">
        <f>SUMIFS(base_de_dados!$T:$T,base_de_dados!$B:$B,$B177,base_de_dados!$G:$G,F$61,base_de_dados!$H:$H,$L$1,base_de_dados!$C:$C,$A177,base_de_dados!$M:$M,"&lt;=2013",base_de_dados!$O:$O,"&gt;=41639")</f>
        <v>0</v>
      </c>
      <c r="G177" s="5">
        <f>SUMIFS(base_de_dados!$T:$T,base_de_dados!$B:$B,$B177,base_de_dados!$G:$G,G$61,base_de_dados!$H:$H,$L$1,base_de_dados!$C:$C,$A177,base_de_dados!$M:$M,"&lt;=2013",base_de_dados!$O:$O,"&gt;=41639")</f>
        <v>0</v>
      </c>
      <c r="H177" s="5">
        <f>SUMIFS(base_de_dados!$T:$T,base_de_dados!$B:$B,$B177,base_de_dados!$G:$G,H$61,base_de_dados!$H:$H,$L$1,base_de_dados!$C:$C,$A177,base_de_dados!$M:$M,"&lt;=2013",base_de_dados!$O:$O,"&gt;=41639")</f>
        <v>0</v>
      </c>
      <c r="I177" s="5">
        <f>SUMIFS(base_de_dados!$T:$T,base_de_dados!$B:$B,$B177,base_de_dados!$G:$G,I$61,base_de_dados!$H:$H,$L$1,base_de_dados!$C:$C,$A177,base_de_dados!$M:$M,"&lt;=2013",base_de_dados!$O:$O,"&gt;=41639")</f>
        <v>0</v>
      </c>
      <c r="J177" s="5">
        <f>SUMIFS(base_de_dados!$T:$T,base_de_dados!$B:$B,$B177,base_de_dados!$G:$G,J$61,base_de_dados!$H:$H,$L$1,base_de_dados!$C:$C,$A177,base_de_dados!$M:$M,"&lt;=2013",base_de_dados!$O:$O,"&gt;=41639")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SUMIFS(base_de_dados!$T:$T,base_de_dados!$B:$B,$B178,base_de_dados!$G:$G,C$61,base_de_dados!$H:$H,$L$1,base_de_dados!$C:$C,$A178,base_de_dados!$M:$M,"&lt;=2013",base_de_dados!$O:$O,"&gt;=41639")</f>
        <v>0</v>
      </c>
      <c r="D178" s="5">
        <f>SUMIFS(base_de_dados!$T:$T,base_de_dados!$B:$B,$B178,base_de_dados!$G:$G,D$61,base_de_dados!$H:$H,$L$1,base_de_dados!$C:$C,$A178,base_de_dados!$M:$M,"&lt;=2013",base_de_dados!$O:$O,"&gt;=41639")</f>
        <v>0</v>
      </c>
      <c r="E178" s="5">
        <f>SUMIFS(base_de_dados!$T:$T,base_de_dados!$B:$B,$B178,base_de_dados!$G:$G,E$61,base_de_dados!$H:$H,$L$1,base_de_dados!$C:$C,$A178,base_de_dados!$M:$M,"&lt;=2013",base_de_dados!$O:$O,"&gt;=41639")</f>
        <v>0</v>
      </c>
      <c r="F178" s="5">
        <f>SUMIFS(base_de_dados!$T:$T,base_de_dados!$B:$B,$B178,base_de_dados!$G:$G,F$61,base_de_dados!$H:$H,$L$1,base_de_dados!$C:$C,$A178,base_de_dados!$M:$M,"&lt;=2013",base_de_dados!$O:$O,"&gt;=41639")</f>
        <v>0</v>
      </c>
      <c r="G178" s="5">
        <f>SUMIFS(base_de_dados!$T:$T,base_de_dados!$B:$B,$B178,base_de_dados!$G:$G,G$61,base_de_dados!$H:$H,$L$1,base_de_dados!$C:$C,$A178,base_de_dados!$M:$M,"&lt;=2013",base_de_dados!$O:$O,"&gt;=41639")</f>
        <v>0</v>
      </c>
      <c r="H178" s="5">
        <f>SUMIFS(base_de_dados!$T:$T,base_de_dados!$B:$B,$B178,base_de_dados!$G:$G,H$61,base_de_dados!$H:$H,$L$1,base_de_dados!$C:$C,$A178,base_de_dados!$M:$M,"&lt;=2013",base_de_dados!$O:$O,"&gt;=41639")</f>
        <v>0</v>
      </c>
      <c r="I178" s="5">
        <f>SUMIFS(base_de_dados!$T:$T,base_de_dados!$B:$B,$B178,base_de_dados!$G:$G,I$61,base_de_dados!$H:$H,$L$1,base_de_dados!$C:$C,$A178,base_de_dados!$M:$M,"&lt;=2013",base_de_dados!$O:$O,"&gt;=41639")</f>
        <v>0</v>
      </c>
      <c r="J178" s="5">
        <f>SUMIFS(base_de_dados!$T:$T,base_de_dados!$B:$B,$B178,base_de_dados!$G:$G,J$61,base_de_dados!$H:$H,$L$1,base_de_dados!$C:$C,$A178,base_de_dados!$M:$M,"&lt;=2013",base_de_dados!$O:$O,"&gt;=41639")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SUMIFS(base_de_dados!$T:$T,base_de_dados!$B:$B,$B179,base_de_dados!$G:$G,C$61,base_de_dados!$H:$H,$L$1,base_de_dados!$C:$C,$A179,base_de_dados!$M:$M,"&lt;=2013",base_de_dados!$O:$O,"&gt;=41639")</f>
        <v>0</v>
      </c>
      <c r="D179" s="5">
        <f>SUMIFS(base_de_dados!$T:$T,base_de_dados!$B:$B,$B179,base_de_dados!$G:$G,D$61,base_de_dados!$H:$H,$L$1,base_de_dados!$C:$C,$A179,base_de_dados!$M:$M,"&lt;=2013",base_de_dados!$O:$O,"&gt;=41639")</f>
        <v>0</v>
      </c>
      <c r="E179" s="5">
        <f>SUMIFS(base_de_dados!$T:$T,base_de_dados!$B:$B,$B179,base_de_dados!$G:$G,E$61,base_de_dados!$H:$H,$L$1,base_de_dados!$C:$C,$A179,base_de_dados!$M:$M,"&lt;=2013",base_de_dados!$O:$O,"&gt;=41639")</f>
        <v>0</v>
      </c>
      <c r="F179" s="5">
        <f>SUMIFS(base_de_dados!$T:$T,base_de_dados!$B:$B,$B179,base_de_dados!$G:$G,F$61,base_de_dados!$H:$H,$L$1,base_de_dados!$C:$C,$A179,base_de_dados!$M:$M,"&lt;=2013",base_de_dados!$O:$O,"&gt;=41639")</f>
        <v>0</v>
      </c>
      <c r="G179" s="5">
        <f>SUMIFS(base_de_dados!$T:$T,base_de_dados!$B:$B,$B179,base_de_dados!$G:$G,G$61,base_de_dados!$H:$H,$L$1,base_de_dados!$C:$C,$A179,base_de_dados!$M:$M,"&lt;=2013",base_de_dados!$O:$O,"&gt;=41639")</f>
        <v>0</v>
      </c>
      <c r="H179" s="5">
        <f>SUMIFS(base_de_dados!$T:$T,base_de_dados!$B:$B,$B179,base_de_dados!$G:$G,H$61,base_de_dados!$H:$H,$L$1,base_de_dados!$C:$C,$A179,base_de_dados!$M:$M,"&lt;=2013",base_de_dados!$O:$O,"&gt;=41639")</f>
        <v>0</v>
      </c>
      <c r="I179" s="5">
        <f>SUMIFS(base_de_dados!$T:$T,base_de_dados!$B:$B,$B179,base_de_dados!$G:$G,I$61,base_de_dados!$H:$H,$L$1,base_de_dados!$C:$C,$A179,base_de_dados!$M:$M,"&lt;=2013",base_de_dados!$O:$O,"&gt;=41639")</f>
        <v>0</v>
      </c>
      <c r="J179" s="5">
        <f>SUMIFS(base_de_dados!$T:$T,base_de_dados!$B:$B,$B179,base_de_dados!$G:$G,J$61,base_de_dados!$H:$H,$L$1,base_de_dados!$C:$C,$A179,base_de_dados!$M:$M,"&lt;=2013",base_de_dados!$O:$O,"&gt;=41639")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SUMIFS(base_de_dados!$T:$T,base_de_dados!$B:$B,$B180,base_de_dados!$G:$G,C$61,base_de_dados!$H:$H,$L$1,base_de_dados!$C:$C,$A180,base_de_dados!$M:$M,"&lt;=2013",base_de_dados!$O:$O,"&gt;=41639")</f>
        <v>0</v>
      </c>
      <c r="D180" s="5">
        <f>SUMIFS(base_de_dados!$T:$T,base_de_dados!$B:$B,$B180,base_de_dados!$G:$G,D$61,base_de_dados!$H:$H,$L$1,base_de_dados!$C:$C,$A180,base_de_dados!$M:$M,"&lt;=2013",base_de_dados!$O:$O,"&gt;=41639")</f>
        <v>0</v>
      </c>
      <c r="E180" s="5">
        <f>SUMIFS(base_de_dados!$T:$T,base_de_dados!$B:$B,$B180,base_de_dados!$G:$G,E$61,base_de_dados!$H:$H,$L$1,base_de_dados!$C:$C,$A180,base_de_dados!$M:$M,"&lt;=2013",base_de_dados!$O:$O,"&gt;=41639")</f>
        <v>0</v>
      </c>
      <c r="F180" s="5">
        <f>SUMIFS(base_de_dados!$T:$T,base_de_dados!$B:$B,$B180,base_de_dados!$G:$G,F$61,base_de_dados!$H:$H,$L$1,base_de_dados!$C:$C,$A180,base_de_dados!$M:$M,"&lt;=2013",base_de_dados!$O:$O,"&gt;=41639")</f>
        <v>0</v>
      </c>
      <c r="G180" s="5">
        <f>SUMIFS(base_de_dados!$T:$T,base_de_dados!$B:$B,$B180,base_de_dados!$G:$G,G$61,base_de_dados!$H:$H,$L$1,base_de_dados!$C:$C,$A180,base_de_dados!$M:$M,"&lt;=2013",base_de_dados!$O:$O,"&gt;=41639")</f>
        <v>0</v>
      </c>
      <c r="H180" s="5">
        <f>SUMIFS(base_de_dados!$T:$T,base_de_dados!$B:$B,$B180,base_de_dados!$G:$G,H$61,base_de_dados!$H:$H,$L$1,base_de_dados!$C:$C,$A180,base_de_dados!$M:$M,"&lt;=2013",base_de_dados!$O:$O,"&gt;=41639")</f>
        <v>0</v>
      </c>
      <c r="I180" s="5">
        <f>SUMIFS(base_de_dados!$T:$T,base_de_dados!$B:$B,$B180,base_de_dados!$G:$G,I$61,base_de_dados!$H:$H,$L$1,base_de_dados!$C:$C,$A180,base_de_dados!$M:$M,"&lt;=2013",base_de_dados!$O:$O,"&gt;=41639")</f>
        <v>0</v>
      </c>
      <c r="J180" s="5">
        <f>SUMIFS(base_de_dados!$T:$T,base_de_dados!$B:$B,$B180,base_de_dados!$G:$G,J$61,base_de_dados!$H:$H,$L$1,base_de_dados!$C:$C,$A180,base_de_dados!$M:$M,"&lt;=2013",base_de_dados!$O:$O,"&gt;=41639")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SUMIFS(base_de_dados!$T:$T,base_de_dados!$B:$B,$B181,base_de_dados!$G:$G,C$61,base_de_dados!$H:$H,$L$1,base_de_dados!$C:$C,$A181,base_de_dados!$M:$M,"&lt;=2013",base_de_dados!$O:$O,"&gt;=41639")</f>
        <v>0</v>
      </c>
      <c r="D181" s="5">
        <f>SUMIFS(base_de_dados!$T:$T,base_de_dados!$B:$B,$B181,base_de_dados!$G:$G,D$61,base_de_dados!$H:$H,$L$1,base_de_dados!$C:$C,$A181,base_de_dados!$M:$M,"&lt;=2013",base_de_dados!$O:$O,"&gt;=41639")</f>
        <v>0</v>
      </c>
      <c r="E181" s="5">
        <f>SUMIFS(base_de_dados!$T:$T,base_de_dados!$B:$B,$B181,base_de_dados!$G:$G,E$61,base_de_dados!$H:$H,$L$1,base_de_dados!$C:$C,$A181,base_de_dados!$M:$M,"&lt;=2013",base_de_dados!$O:$O,"&gt;=41639")</f>
        <v>0</v>
      </c>
      <c r="F181" s="5">
        <f>SUMIFS(base_de_dados!$T:$T,base_de_dados!$B:$B,$B181,base_de_dados!$G:$G,F$61,base_de_dados!$H:$H,$L$1,base_de_dados!$C:$C,$A181,base_de_dados!$M:$M,"&lt;=2013",base_de_dados!$O:$O,"&gt;=41639")</f>
        <v>0</v>
      </c>
      <c r="G181" s="5">
        <f>SUMIFS(base_de_dados!$T:$T,base_de_dados!$B:$B,$B181,base_de_dados!$G:$G,G$61,base_de_dados!$H:$H,$L$1,base_de_dados!$C:$C,$A181,base_de_dados!$M:$M,"&lt;=2013",base_de_dados!$O:$O,"&gt;=41639")</f>
        <v>0</v>
      </c>
      <c r="H181" s="5">
        <f>SUMIFS(base_de_dados!$T:$T,base_de_dados!$B:$B,$B181,base_de_dados!$G:$G,H$61,base_de_dados!$H:$H,$L$1,base_de_dados!$C:$C,$A181,base_de_dados!$M:$M,"&lt;=2013",base_de_dados!$O:$O,"&gt;=41639")</f>
        <v>0</v>
      </c>
      <c r="I181" s="5">
        <f>SUMIFS(base_de_dados!$T:$T,base_de_dados!$B:$B,$B181,base_de_dados!$G:$G,I$61,base_de_dados!$H:$H,$L$1,base_de_dados!$C:$C,$A181,base_de_dados!$M:$M,"&lt;=2013",base_de_dados!$O:$O,"&gt;=41639")</f>
        <v>0</v>
      </c>
      <c r="J181" s="5">
        <f>SUMIFS(base_de_dados!$T:$T,base_de_dados!$B:$B,$B181,base_de_dados!$G:$G,J$61,base_de_dados!$H:$H,$L$1,base_de_dados!$C:$C,$A181,base_de_dados!$M:$M,"&lt;=2013",base_de_dados!$O:$O,"&gt;=41639")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SUMIFS(base_de_dados!$T:$T,base_de_dados!$B:$B,$B182,base_de_dados!$G:$G,C$61,base_de_dados!$H:$H,$L$1,base_de_dados!$C:$C,$A182,base_de_dados!$M:$M,"&lt;=2013",base_de_dados!$O:$O,"&gt;=41639")</f>
        <v>0</v>
      </c>
      <c r="D182" s="5">
        <f>SUMIFS(base_de_dados!$T:$T,base_de_dados!$B:$B,$B182,base_de_dados!$G:$G,D$61,base_de_dados!$H:$H,$L$1,base_de_dados!$C:$C,$A182,base_de_dados!$M:$M,"&lt;=2013",base_de_dados!$O:$O,"&gt;=41639")</f>
        <v>0</v>
      </c>
      <c r="E182" s="5">
        <f>SUMIFS(base_de_dados!$T:$T,base_de_dados!$B:$B,$B182,base_de_dados!$G:$G,E$61,base_de_dados!$H:$H,$L$1,base_de_dados!$C:$C,$A182,base_de_dados!$M:$M,"&lt;=2013",base_de_dados!$O:$O,"&gt;=41639")</f>
        <v>0</v>
      </c>
      <c r="F182" s="5">
        <f>SUMIFS(base_de_dados!$T:$T,base_de_dados!$B:$B,$B182,base_de_dados!$G:$G,F$61,base_de_dados!$H:$H,$L$1,base_de_dados!$C:$C,$A182,base_de_dados!$M:$M,"&lt;=2013",base_de_dados!$O:$O,"&gt;=41639")</f>
        <v>0</v>
      </c>
      <c r="G182" s="5">
        <f>SUMIFS(base_de_dados!$T:$T,base_de_dados!$B:$B,$B182,base_de_dados!$G:$G,G$61,base_de_dados!$H:$H,$L$1,base_de_dados!$C:$C,$A182,base_de_dados!$M:$M,"&lt;=2013",base_de_dados!$O:$O,"&gt;=41639")</f>
        <v>0</v>
      </c>
      <c r="H182" s="5">
        <f>SUMIFS(base_de_dados!$T:$T,base_de_dados!$B:$B,$B182,base_de_dados!$G:$G,H$61,base_de_dados!$H:$H,$L$1,base_de_dados!$C:$C,$A182,base_de_dados!$M:$M,"&lt;=2013",base_de_dados!$O:$O,"&gt;=41639")</f>
        <v>0</v>
      </c>
      <c r="I182" s="5">
        <f>SUMIFS(base_de_dados!$T:$T,base_de_dados!$B:$B,$B182,base_de_dados!$G:$G,I$61,base_de_dados!$H:$H,$L$1,base_de_dados!$C:$C,$A182,base_de_dados!$M:$M,"&lt;=2013",base_de_dados!$O:$O,"&gt;=41639")</f>
        <v>0</v>
      </c>
      <c r="J182" s="5">
        <f>SUMIFS(base_de_dados!$T:$T,base_de_dados!$B:$B,$B182,base_de_dados!$G:$G,J$61,base_de_dados!$H:$H,$L$1,base_de_dados!$C:$C,$A182,base_de_dados!$M:$M,"&lt;=2013",base_de_dados!$O:$O,"&gt;=41639")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SUMIFS(base_de_dados!$T:$T,base_de_dados!$B:$B,$B183,base_de_dados!$G:$G,C$61,base_de_dados!$H:$H,$L$1,base_de_dados!$C:$C,$A183,base_de_dados!$M:$M,"&lt;=2013",base_de_dados!$O:$O,"&gt;=41639")</f>
        <v>0</v>
      </c>
      <c r="D183" s="5">
        <f>SUMIFS(base_de_dados!$T:$T,base_de_dados!$B:$B,$B183,base_de_dados!$G:$G,D$61,base_de_dados!$H:$H,$L$1,base_de_dados!$C:$C,$A183,base_de_dados!$M:$M,"&lt;=2013",base_de_dados!$O:$O,"&gt;=41639")</f>
        <v>0</v>
      </c>
      <c r="E183" s="5">
        <f>SUMIFS(base_de_dados!$T:$T,base_de_dados!$B:$B,$B183,base_de_dados!$G:$G,E$61,base_de_dados!$H:$H,$L$1,base_de_dados!$C:$C,$A183,base_de_dados!$M:$M,"&lt;=2013",base_de_dados!$O:$O,"&gt;=41639")</f>
        <v>0</v>
      </c>
      <c r="F183" s="5">
        <f>SUMIFS(base_de_dados!$T:$T,base_de_dados!$B:$B,$B183,base_de_dados!$G:$G,F$61,base_de_dados!$H:$H,$L$1,base_de_dados!$C:$C,$A183,base_de_dados!$M:$M,"&lt;=2013",base_de_dados!$O:$O,"&gt;=41639")</f>
        <v>0</v>
      </c>
      <c r="G183" s="5">
        <f>SUMIFS(base_de_dados!$T:$T,base_de_dados!$B:$B,$B183,base_de_dados!$G:$G,G$61,base_de_dados!$H:$H,$L$1,base_de_dados!$C:$C,$A183,base_de_dados!$M:$M,"&lt;=2013",base_de_dados!$O:$O,"&gt;=41639")</f>
        <v>0</v>
      </c>
      <c r="H183" s="5">
        <f>SUMIFS(base_de_dados!$T:$T,base_de_dados!$B:$B,$B183,base_de_dados!$G:$G,H$61,base_de_dados!$H:$H,$L$1,base_de_dados!$C:$C,$A183,base_de_dados!$M:$M,"&lt;=2013",base_de_dados!$O:$O,"&gt;=41639")</f>
        <v>0</v>
      </c>
      <c r="I183" s="5">
        <f>SUMIFS(base_de_dados!$T:$T,base_de_dados!$B:$B,$B183,base_de_dados!$G:$G,I$61,base_de_dados!$H:$H,$L$1,base_de_dados!$C:$C,$A183,base_de_dados!$M:$M,"&lt;=2013",base_de_dados!$O:$O,"&gt;=41639")</f>
        <v>0</v>
      </c>
      <c r="J183" s="5">
        <f>SUMIFS(base_de_dados!$T:$T,base_de_dados!$B:$B,$B183,base_de_dados!$G:$G,J$61,base_de_dados!$H:$H,$L$1,base_de_dados!$C:$C,$A183,base_de_dados!$M:$M,"&lt;=2013",base_de_dados!$O:$O,"&gt;=41639")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SUMIFS(base_de_dados!$T:$T,base_de_dados!$B:$B,$B184,base_de_dados!$G:$G,C$61,base_de_dados!$H:$H,$L$1,base_de_dados!$C:$C,$A184,base_de_dados!$M:$M,"&lt;=2013",base_de_dados!$O:$O,"&gt;=41639")</f>
        <v>0</v>
      </c>
      <c r="D184" s="5">
        <f>SUMIFS(base_de_dados!$T:$T,base_de_dados!$B:$B,$B184,base_de_dados!$G:$G,D$61,base_de_dados!$H:$H,$L$1,base_de_dados!$C:$C,$A184,base_de_dados!$M:$M,"&lt;=2013",base_de_dados!$O:$O,"&gt;=41639")</f>
        <v>6.0283485540334858E-2</v>
      </c>
      <c r="E184" s="5">
        <f>SUMIFS(base_de_dados!$T:$T,base_de_dados!$B:$B,$B184,base_de_dados!$G:$G,E$61,base_de_dados!$H:$H,$L$1,base_de_dados!$C:$C,$A184,base_de_dados!$M:$M,"&lt;=2013",base_de_dados!$O:$O,"&gt;=41639")</f>
        <v>0</v>
      </c>
      <c r="F184" s="5">
        <f>SUMIFS(base_de_dados!$T:$T,base_de_dados!$B:$B,$B184,base_de_dados!$G:$G,F$61,base_de_dados!$H:$H,$L$1,base_de_dados!$C:$C,$A184,base_de_dados!$M:$M,"&lt;=2013",base_de_dados!$O:$O,"&gt;=41639")</f>
        <v>0.16605796549974633</v>
      </c>
      <c r="G184" s="5">
        <f>SUMIFS(base_de_dados!$T:$T,base_de_dados!$B:$B,$B184,base_de_dados!$G:$G,G$61,base_de_dados!$H:$H,$L$1,base_de_dados!$C:$C,$A184,base_de_dados!$M:$M,"&lt;=2013",base_de_dados!$O:$O,"&gt;=41639")</f>
        <v>0</v>
      </c>
      <c r="H184" s="5">
        <f>SUMIFS(base_de_dados!$T:$T,base_de_dados!$B:$B,$B184,base_de_dados!$G:$G,H$61,base_de_dados!$H:$H,$L$1,base_de_dados!$C:$C,$A184,base_de_dados!$M:$M,"&lt;=2013",base_de_dados!$O:$O,"&gt;=41639")</f>
        <v>0</v>
      </c>
      <c r="I184" s="5">
        <f>SUMIFS(base_de_dados!$T:$T,base_de_dados!$B:$B,$B184,base_de_dados!$G:$G,I$61,base_de_dados!$H:$H,$L$1,base_de_dados!$C:$C,$A184,base_de_dados!$M:$M,"&lt;=2013",base_de_dados!$O:$O,"&gt;=41639")</f>
        <v>0</v>
      </c>
      <c r="J184" s="5">
        <f>SUMIFS(base_de_dados!$T:$T,base_de_dados!$B:$B,$B184,base_de_dados!$G:$G,J$61,base_de_dados!$H:$H,$L$1,base_de_dados!$C:$C,$A184,base_de_dados!$M:$M,"&lt;=2013",base_de_dados!$O:$O,"&gt;=41639")</f>
        <v>0</v>
      </c>
      <c r="K184" s="32">
        <f t="shared" si="6"/>
        <v>0.22634145104008119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SUMIFS(base_de_dados!$T:$T,base_de_dados!$B:$B,$B185,base_de_dados!$G:$G,C$61,base_de_dados!$H:$H,$L$1,base_de_dados!$C:$C,$A185,base_de_dados!$M:$M,"&lt;=2013",base_de_dados!$O:$O,"&gt;=41639")</f>
        <v>0</v>
      </c>
      <c r="D185" s="5">
        <f>SUMIFS(base_de_dados!$T:$T,base_de_dados!$B:$B,$B185,base_de_dados!$G:$G,D$61,base_de_dados!$H:$H,$L$1,base_de_dados!$C:$C,$A185,base_de_dados!$M:$M,"&lt;=2013",base_de_dados!$O:$O,"&gt;=41639")</f>
        <v>0</v>
      </c>
      <c r="E185" s="5">
        <f>SUMIFS(base_de_dados!$T:$T,base_de_dados!$B:$B,$B185,base_de_dados!$G:$G,E$61,base_de_dados!$H:$H,$L$1,base_de_dados!$C:$C,$A185,base_de_dados!$M:$M,"&lt;=2013",base_de_dados!$O:$O,"&gt;=41639")</f>
        <v>0</v>
      </c>
      <c r="F185" s="5">
        <f>SUMIFS(base_de_dados!$T:$T,base_de_dados!$B:$B,$B185,base_de_dados!$G:$G,F$61,base_de_dados!$H:$H,$L$1,base_de_dados!$C:$C,$A185,base_de_dados!$M:$M,"&lt;=2013",base_de_dados!$O:$O,"&gt;=41639")</f>
        <v>4.8944063926940638E-2</v>
      </c>
      <c r="G185" s="5">
        <f>SUMIFS(base_de_dados!$T:$T,base_de_dados!$B:$B,$B185,base_de_dados!$G:$G,G$61,base_de_dados!$H:$H,$L$1,base_de_dados!$C:$C,$A185,base_de_dados!$M:$M,"&lt;=2013",base_de_dados!$O:$O,"&gt;=41639")</f>
        <v>0</v>
      </c>
      <c r="H185" s="5">
        <f>SUMIFS(base_de_dados!$T:$T,base_de_dados!$B:$B,$B185,base_de_dados!$G:$G,H$61,base_de_dados!$H:$H,$L$1,base_de_dados!$C:$C,$A185,base_de_dados!$M:$M,"&lt;=2013",base_de_dados!$O:$O,"&gt;=41639")</f>
        <v>0</v>
      </c>
      <c r="I185" s="5">
        <f>SUMIFS(base_de_dados!$T:$T,base_de_dados!$B:$B,$B185,base_de_dados!$G:$G,I$61,base_de_dados!$H:$H,$L$1,base_de_dados!$C:$C,$A185,base_de_dados!$M:$M,"&lt;=2013",base_de_dados!$O:$O,"&gt;=41639")</f>
        <v>0</v>
      </c>
      <c r="J185" s="5">
        <f>SUMIFS(base_de_dados!$T:$T,base_de_dados!$B:$B,$B185,base_de_dados!$G:$G,J$61,base_de_dados!$H:$H,$L$1,base_de_dados!$C:$C,$A185,base_de_dados!$M:$M,"&lt;=2013",base_de_dados!$O:$O,"&gt;=41639")</f>
        <v>0</v>
      </c>
      <c r="K185" s="32">
        <f t="shared" si="6"/>
        <v>4.8944063926940638E-2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SUMIFS(base_de_dados!$T:$T,base_de_dados!$B:$B,$B186,base_de_dados!$G:$G,C$61,base_de_dados!$H:$H,$L$1,base_de_dados!$C:$C,$A186,base_de_dados!$M:$M,"&lt;=2013",base_de_dados!$O:$O,"&gt;=41639")</f>
        <v>0</v>
      </c>
      <c r="D186" s="5">
        <f>SUMIFS(base_de_dados!$T:$T,base_de_dados!$B:$B,$B186,base_de_dados!$G:$G,D$61,base_de_dados!$H:$H,$L$1,base_de_dados!$C:$C,$A186,base_de_dados!$M:$M,"&lt;=2013",base_de_dados!$O:$O,"&gt;=41639")</f>
        <v>0</v>
      </c>
      <c r="E186" s="5">
        <f>SUMIFS(base_de_dados!$T:$T,base_de_dados!$B:$B,$B186,base_de_dados!$G:$G,E$61,base_de_dados!$H:$H,$L$1,base_de_dados!$C:$C,$A186,base_de_dados!$M:$M,"&lt;=2013",base_de_dados!$O:$O,"&gt;=41639")</f>
        <v>0</v>
      </c>
      <c r="F186" s="5">
        <f>SUMIFS(base_de_dados!$T:$T,base_de_dados!$B:$B,$B186,base_de_dados!$G:$G,F$61,base_de_dados!$H:$H,$L$1,base_de_dados!$C:$C,$A186,base_de_dados!$M:$M,"&lt;=2013",base_de_dados!$O:$O,"&gt;=41639")</f>
        <v>0</v>
      </c>
      <c r="G186" s="5">
        <f>SUMIFS(base_de_dados!$T:$T,base_de_dados!$B:$B,$B186,base_de_dados!$G:$G,G$61,base_de_dados!$H:$H,$L$1,base_de_dados!$C:$C,$A186,base_de_dados!$M:$M,"&lt;=2013",base_de_dados!$O:$O,"&gt;=41639")</f>
        <v>0</v>
      </c>
      <c r="H186" s="5">
        <f>SUMIFS(base_de_dados!$T:$T,base_de_dados!$B:$B,$B186,base_de_dados!$G:$G,H$61,base_de_dados!$H:$H,$L$1,base_de_dados!$C:$C,$A186,base_de_dados!$M:$M,"&lt;=2013",base_de_dados!$O:$O,"&gt;=41639")</f>
        <v>0</v>
      </c>
      <c r="I186" s="5">
        <f>SUMIFS(base_de_dados!$T:$T,base_de_dados!$B:$B,$B186,base_de_dados!$G:$G,I$61,base_de_dados!$H:$H,$L$1,base_de_dados!$C:$C,$A186,base_de_dados!$M:$M,"&lt;=2013",base_de_dados!$O:$O,"&gt;=41639")</f>
        <v>0</v>
      </c>
      <c r="J186" s="5">
        <f>SUMIFS(base_de_dados!$T:$T,base_de_dados!$B:$B,$B186,base_de_dados!$G:$G,J$61,base_de_dados!$H:$H,$L$1,base_de_dados!$C:$C,$A186,base_de_dados!$M:$M,"&lt;=2013",base_de_dados!$O:$O,"&gt;=41639")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SUMIFS(base_de_dados!$T:$T,base_de_dados!$B:$B,$B187,base_de_dados!$G:$G,C$61,base_de_dados!$H:$H,$L$1,base_de_dados!$C:$C,$A187,base_de_dados!$M:$M,"&lt;=2013",base_de_dados!$O:$O,"&gt;=41639")</f>
        <v>0</v>
      </c>
      <c r="D187" s="5">
        <f>SUMIFS(base_de_dados!$T:$T,base_de_dados!$B:$B,$B187,base_de_dados!$G:$G,D$61,base_de_dados!$H:$H,$L$1,base_de_dados!$C:$C,$A187,base_de_dados!$M:$M,"&lt;=2013",base_de_dados!$O:$O,"&gt;=41639")</f>
        <v>0</v>
      </c>
      <c r="E187" s="5">
        <f>SUMIFS(base_de_dados!$T:$T,base_de_dados!$B:$B,$B187,base_de_dados!$G:$G,E$61,base_de_dados!$H:$H,$L$1,base_de_dados!$C:$C,$A187,base_de_dados!$M:$M,"&lt;=2013",base_de_dados!$O:$O,"&gt;=41639")</f>
        <v>8.5615649923896503E-3</v>
      </c>
      <c r="F187" s="5">
        <f>SUMIFS(base_de_dados!$T:$T,base_de_dados!$B:$B,$B187,base_de_dados!$G:$G,F$61,base_de_dados!$H:$H,$L$1,base_de_dados!$C:$C,$A187,base_de_dados!$M:$M,"&lt;=2013",base_de_dados!$O:$O,"&gt;=41639")</f>
        <v>0.27560102105530188</v>
      </c>
      <c r="G187" s="5">
        <f>SUMIFS(base_de_dados!$T:$T,base_de_dados!$B:$B,$B187,base_de_dados!$G:$G,G$61,base_de_dados!$H:$H,$L$1,base_de_dados!$C:$C,$A187,base_de_dados!$M:$M,"&lt;=2013",base_de_dados!$O:$O,"&gt;=41639")</f>
        <v>0</v>
      </c>
      <c r="H187" s="5">
        <f>SUMIFS(base_de_dados!$T:$T,base_de_dados!$B:$B,$B187,base_de_dados!$G:$G,H$61,base_de_dados!$H:$H,$L$1,base_de_dados!$C:$C,$A187,base_de_dados!$M:$M,"&lt;=2013",base_de_dados!$O:$O,"&gt;=41639")</f>
        <v>0</v>
      </c>
      <c r="I187" s="5">
        <f>SUMIFS(base_de_dados!$T:$T,base_de_dados!$B:$B,$B187,base_de_dados!$G:$G,I$61,base_de_dados!$H:$H,$L$1,base_de_dados!$C:$C,$A187,base_de_dados!$M:$M,"&lt;=2013",base_de_dados!$O:$O,"&gt;=41639")</f>
        <v>0</v>
      </c>
      <c r="J187" s="5">
        <f>SUMIFS(base_de_dados!$T:$T,base_de_dados!$B:$B,$B187,base_de_dados!$G:$G,J$61,base_de_dados!$H:$H,$L$1,base_de_dados!$C:$C,$A187,base_de_dados!$M:$M,"&lt;=2013",base_de_dados!$O:$O,"&gt;=41639")</f>
        <v>0</v>
      </c>
      <c r="K187" s="32">
        <f t="shared" si="6"/>
        <v>0.28416258604769151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SUMIFS(base_de_dados!$T:$T,base_de_dados!$B:$B,$B188,base_de_dados!$G:$G,C$61,base_de_dados!$H:$H,$L$1,base_de_dados!$C:$C,$A188,base_de_dados!$M:$M,"&lt;=2013",base_de_dados!$O:$O,"&gt;=41639")</f>
        <v>0</v>
      </c>
      <c r="D188" s="5">
        <f>SUMIFS(base_de_dados!$T:$T,base_de_dados!$B:$B,$B188,base_de_dados!$G:$G,D$61,base_de_dados!$H:$H,$L$1,base_de_dados!$C:$C,$A188,base_de_dados!$M:$M,"&lt;=2013",base_de_dados!$O:$O,"&gt;=41639")</f>
        <v>0</v>
      </c>
      <c r="E188" s="5">
        <f>SUMIFS(base_de_dados!$T:$T,base_de_dados!$B:$B,$B188,base_de_dados!$G:$G,E$61,base_de_dados!$H:$H,$L$1,base_de_dados!$C:$C,$A188,base_de_dados!$M:$M,"&lt;=2013",base_de_dados!$O:$O,"&gt;=41639")</f>
        <v>0</v>
      </c>
      <c r="F188" s="5">
        <f>SUMIFS(base_de_dados!$T:$T,base_de_dados!$B:$B,$B188,base_de_dados!$G:$G,F$61,base_de_dados!$H:$H,$L$1,base_de_dados!$C:$C,$A188,base_de_dados!$M:$M,"&lt;=2013",base_de_dados!$O:$O,"&gt;=41639")</f>
        <v>0</v>
      </c>
      <c r="G188" s="5">
        <f>SUMIFS(base_de_dados!$T:$T,base_de_dados!$B:$B,$B188,base_de_dados!$G:$G,G$61,base_de_dados!$H:$H,$L$1,base_de_dados!$C:$C,$A188,base_de_dados!$M:$M,"&lt;=2013",base_de_dados!$O:$O,"&gt;=41639")</f>
        <v>0</v>
      </c>
      <c r="H188" s="5">
        <f>SUMIFS(base_de_dados!$T:$T,base_de_dados!$B:$B,$B188,base_de_dados!$G:$G,H$61,base_de_dados!$H:$H,$L$1,base_de_dados!$C:$C,$A188,base_de_dados!$M:$M,"&lt;=2013",base_de_dados!$O:$O,"&gt;=41639")</f>
        <v>0</v>
      </c>
      <c r="I188" s="5">
        <f>SUMIFS(base_de_dados!$T:$T,base_de_dados!$B:$B,$B188,base_de_dados!$G:$G,I$61,base_de_dados!$H:$H,$L$1,base_de_dados!$C:$C,$A188,base_de_dados!$M:$M,"&lt;=2013",base_de_dados!$O:$O,"&gt;=41639")</f>
        <v>0</v>
      </c>
      <c r="J188" s="5">
        <f>SUMIFS(base_de_dados!$T:$T,base_de_dados!$B:$B,$B188,base_de_dados!$G:$G,J$61,base_de_dados!$H:$H,$L$1,base_de_dados!$C:$C,$A188,base_de_dados!$M:$M,"&lt;=2013",base_de_dados!$O:$O,"&gt;=41639")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SUMIFS(base_de_dados!$T:$T,base_de_dados!$B:$B,$B189,base_de_dados!$G:$G,C$61,base_de_dados!$H:$H,$L$1,base_de_dados!$C:$C,$A189,base_de_dados!$M:$M,"&lt;=2013",base_de_dados!$O:$O,"&gt;=41639")</f>
        <v>0</v>
      </c>
      <c r="D189" s="5">
        <f>SUMIFS(base_de_dados!$T:$T,base_de_dados!$B:$B,$B189,base_de_dados!$G:$G,D$61,base_de_dados!$H:$H,$L$1,base_de_dados!$C:$C,$A189,base_de_dados!$M:$M,"&lt;=2013",base_de_dados!$O:$O,"&gt;=41639")</f>
        <v>0</v>
      </c>
      <c r="E189" s="5">
        <f>SUMIFS(base_de_dados!$T:$T,base_de_dados!$B:$B,$B189,base_de_dados!$G:$G,E$61,base_de_dados!$H:$H,$L$1,base_de_dados!$C:$C,$A189,base_de_dados!$M:$M,"&lt;=2013",base_de_dados!$O:$O,"&gt;=41639")</f>
        <v>0</v>
      </c>
      <c r="F189" s="5">
        <f>SUMIFS(base_de_dados!$T:$T,base_de_dados!$B:$B,$B189,base_de_dados!$G:$G,F$61,base_de_dados!$H:$H,$L$1,base_de_dados!$C:$C,$A189,base_de_dados!$M:$M,"&lt;=2013",base_de_dados!$O:$O,"&gt;=41639")</f>
        <v>0</v>
      </c>
      <c r="G189" s="5">
        <f>SUMIFS(base_de_dados!$T:$T,base_de_dados!$B:$B,$B189,base_de_dados!$G:$G,G$61,base_de_dados!$H:$H,$L$1,base_de_dados!$C:$C,$A189,base_de_dados!$M:$M,"&lt;=2013",base_de_dados!$O:$O,"&gt;=41639")</f>
        <v>0</v>
      </c>
      <c r="H189" s="5">
        <f>SUMIFS(base_de_dados!$T:$T,base_de_dados!$B:$B,$B189,base_de_dados!$G:$G,H$61,base_de_dados!$H:$H,$L$1,base_de_dados!$C:$C,$A189,base_de_dados!$M:$M,"&lt;=2013",base_de_dados!$O:$O,"&gt;=41639")</f>
        <v>0</v>
      </c>
      <c r="I189" s="5">
        <f>SUMIFS(base_de_dados!$T:$T,base_de_dados!$B:$B,$B189,base_de_dados!$G:$G,I$61,base_de_dados!$H:$H,$L$1,base_de_dados!$C:$C,$A189,base_de_dados!$M:$M,"&lt;=2013",base_de_dados!$O:$O,"&gt;=41639")</f>
        <v>0</v>
      </c>
      <c r="J189" s="5">
        <f>SUMIFS(base_de_dados!$T:$T,base_de_dados!$B:$B,$B189,base_de_dados!$G:$G,J$61,base_de_dados!$H:$H,$L$1,base_de_dados!$C:$C,$A189,base_de_dados!$M:$M,"&lt;=2013",base_de_dados!$O:$O,"&gt;=41639")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SUMIFS(base_de_dados!$T:$T,base_de_dados!$B:$B,$B190,base_de_dados!$G:$G,C$61,base_de_dados!$H:$H,$L$1,base_de_dados!$C:$C,$A190,base_de_dados!$M:$M,"&lt;=2013",base_de_dados!$O:$O,"&gt;=41639")</f>
        <v>0</v>
      </c>
      <c r="D190" s="5">
        <f>SUMIFS(base_de_dados!$T:$T,base_de_dados!$B:$B,$B190,base_de_dados!$G:$G,D$61,base_de_dados!$H:$H,$L$1,base_de_dados!$C:$C,$A190,base_de_dados!$M:$M,"&lt;=2013",base_de_dados!$O:$O,"&gt;=41639")</f>
        <v>0</v>
      </c>
      <c r="E190" s="5">
        <f>SUMIFS(base_de_dados!$T:$T,base_de_dados!$B:$B,$B190,base_de_dados!$G:$G,E$61,base_de_dados!$H:$H,$L$1,base_de_dados!$C:$C,$A190,base_de_dados!$M:$M,"&lt;=2013",base_de_dados!$O:$O,"&gt;=41639")</f>
        <v>0</v>
      </c>
      <c r="F190" s="5">
        <f>SUMIFS(base_de_dados!$T:$T,base_de_dados!$B:$B,$B190,base_de_dados!$G:$G,F$61,base_de_dados!$H:$H,$L$1,base_de_dados!$C:$C,$A190,base_de_dados!$M:$M,"&lt;=2013",base_de_dados!$O:$O,"&gt;=41639")</f>
        <v>0</v>
      </c>
      <c r="G190" s="5">
        <f>SUMIFS(base_de_dados!$T:$T,base_de_dados!$B:$B,$B190,base_de_dados!$G:$G,G$61,base_de_dados!$H:$H,$L$1,base_de_dados!$C:$C,$A190,base_de_dados!$M:$M,"&lt;=2013",base_de_dados!$O:$O,"&gt;=41639")</f>
        <v>0</v>
      </c>
      <c r="H190" s="5">
        <f>SUMIFS(base_de_dados!$T:$T,base_de_dados!$B:$B,$B190,base_de_dados!$G:$G,H$61,base_de_dados!$H:$H,$L$1,base_de_dados!$C:$C,$A190,base_de_dados!$M:$M,"&lt;=2013",base_de_dados!$O:$O,"&gt;=41639")</f>
        <v>0</v>
      </c>
      <c r="I190" s="5">
        <f>SUMIFS(base_de_dados!$T:$T,base_de_dados!$B:$B,$B190,base_de_dados!$G:$G,I$61,base_de_dados!$H:$H,$L$1,base_de_dados!$C:$C,$A190,base_de_dados!$M:$M,"&lt;=2013",base_de_dados!$O:$O,"&gt;=41639")</f>
        <v>0</v>
      </c>
      <c r="J190" s="5">
        <f>SUMIFS(base_de_dados!$T:$T,base_de_dados!$B:$B,$B190,base_de_dados!$G:$G,J$61,base_de_dados!$H:$H,$L$1,base_de_dados!$C:$C,$A190,base_de_dados!$M:$M,"&lt;=2013",base_de_dados!$O:$O,"&gt;=41639")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SUMIFS(base_de_dados!$T:$T,base_de_dados!$B:$B,$B191,base_de_dados!$G:$G,C$61,base_de_dados!$H:$H,$L$1,base_de_dados!$C:$C,$A191,base_de_dados!$M:$M,"&lt;=2013",base_de_dados!$O:$O,"&gt;=41639")</f>
        <v>0</v>
      </c>
      <c r="D191" s="5">
        <f>SUMIFS(base_de_dados!$T:$T,base_de_dados!$B:$B,$B191,base_de_dados!$G:$G,D$61,base_de_dados!$H:$H,$L$1,base_de_dados!$C:$C,$A191,base_de_dados!$M:$M,"&lt;=2013",base_de_dados!$O:$O,"&gt;=41639")</f>
        <v>0</v>
      </c>
      <c r="E191" s="5">
        <f>SUMIFS(base_de_dados!$T:$T,base_de_dados!$B:$B,$B191,base_de_dados!$G:$G,E$61,base_de_dados!$H:$H,$L$1,base_de_dados!$C:$C,$A191,base_de_dados!$M:$M,"&lt;=2013",base_de_dados!$O:$O,"&gt;=41639")</f>
        <v>0</v>
      </c>
      <c r="F191" s="5">
        <f>SUMIFS(base_de_dados!$T:$T,base_de_dados!$B:$B,$B191,base_de_dados!$G:$G,F$61,base_de_dados!$H:$H,$L$1,base_de_dados!$C:$C,$A191,base_de_dados!$M:$M,"&lt;=2013",base_de_dados!$O:$O,"&gt;=41639")</f>
        <v>0</v>
      </c>
      <c r="G191" s="5">
        <f>SUMIFS(base_de_dados!$T:$T,base_de_dados!$B:$B,$B191,base_de_dados!$G:$G,G$61,base_de_dados!$H:$H,$L$1,base_de_dados!$C:$C,$A191,base_de_dados!$M:$M,"&lt;=2013",base_de_dados!$O:$O,"&gt;=41639")</f>
        <v>0</v>
      </c>
      <c r="H191" s="5">
        <f>SUMIFS(base_de_dados!$T:$T,base_de_dados!$B:$B,$B191,base_de_dados!$G:$G,H$61,base_de_dados!$H:$H,$L$1,base_de_dados!$C:$C,$A191,base_de_dados!$M:$M,"&lt;=2013",base_de_dados!$O:$O,"&gt;=41639")</f>
        <v>0</v>
      </c>
      <c r="I191" s="5">
        <f>SUMIFS(base_de_dados!$T:$T,base_de_dados!$B:$B,$B191,base_de_dados!$G:$G,I$61,base_de_dados!$H:$H,$L$1,base_de_dados!$C:$C,$A191,base_de_dados!$M:$M,"&lt;=2013",base_de_dados!$O:$O,"&gt;=41639")</f>
        <v>0</v>
      </c>
      <c r="J191" s="5">
        <f>SUMIFS(base_de_dados!$T:$T,base_de_dados!$B:$B,$B191,base_de_dados!$G:$G,J$61,base_de_dados!$H:$H,$L$1,base_de_dados!$C:$C,$A191,base_de_dados!$M:$M,"&lt;=2013",base_de_dados!$O:$O,"&gt;=41639")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SUMIFS(base_de_dados!$T:$T,base_de_dados!$B:$B,$B192,base_de_dados!$G:$G,C$61,base_de_dados!$H:$H,$L$1,base_de_dados!$C:$C,$A192,base_de_dados!$M:$M,"&lt;=2013",base_de_dados!$O:$O,"&gt;=41639")</f>
        <v>0</v>
      </c>
      <c r="D192" s="5">
        <f>SUMIFS(base_de_dados!$T:$T,base_de_dados!$B:$B,$B192,base_de_dados!$G:$G,D$61,base_de_dados!$H:$H,$L$1,base_de_dados!$C:$C,$A192,base_de_dados!$M:$M,"&lt;=2013",base_de_dados!$O:$O,"&gt;=41639")</f>
        <v>0</v>
      </c>
      <c r="E192" s="5">
        <f>SUMIFS(base_de_dados!$T:$T,base_de_dados!$B:$B,$B192,base_de_dados!$G:$G,E$61,base_de_dados!$H:$H,$L$1,base_de_dados!$C:$C,$A192,base_de_dados!$M:$M,"&lt;=2013",base_de_dados!$O:$O,"&gt;=41639")</f>
        <v>0</v>
      </c>
      <c r="F192" s="5">
        <f>SUMIFS(base_de_dados!$T:$T,base_de_dados!$B:$B,$B192,base_de_dados!$G:$G,F$61,base_de_dados!$H:$H,$L$1,base_de_dados!$C:$C,$A192,base_de_dados!$M:$M,"&lt;=2013",base_de_dados!$O:$O,"&gt;=41639")</f>
        <v>0</v>
      </c>
      <c r="G192" s="5">
        <f>SUMIFS(base_de_dados!$T:$T,base_de_dados!$B:$B,$B192,base_de_dados!$G:$G,G$61,base_de_dados!$H:$H,$L$1,base_de_dados!$C:$C,$A192,base_de_dados!$M:$M,"&lt;=2013",base_de_dados!$O:$O,"&gt;=41639")</f>
        <v>0</v>
      </c>
      <c r="H192" s="5">
        <f>SUMIFS(base_de_dados!$T:$T,base_de_dados!$B:$B,$B192,base_de_dados!$G:$G,H$61,base_de_dados!$H:$H,$L$1,base_de_dados!$C:$C,$A192,base_de_dados!$M:$M,"&lt;=2013",base_de_dados!$O:$O,"&gt;=41639")</f>
        <v>0</v>
      </c>
      <c r="I192" s="5">
        <f>SUMIFS(base_de_dados!$T:$T,base_de_dados!$B:$B,$B192,base_de_dados!$G:$G,I$61,base_de_dados!$H:$H,$L$1,base_de_dados!$C:$C,$A192,base_de_dados!$M:$M,"&lt;=2013",base_de_dados!$O:$O,"&gt;=41639")</f>
        <v>0</v>
      </c>
      <c r="J192" s="5">
        <f>SUMIFS(base_de_dados!$T:$T,base_de_dados!$B:$B,$B192,base_de_dados!$G:$G,J$61,base_de_dados!$H:$H,$L$1,base_de_dados!$C:$C,$A192,base_de_dados!$M:$M,"&lt;=2013",base_de_dados!$O:$O,"&gt;=41639")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SUMIFS(base_de_dados!$T:$T,base_de_dados!$B:$B,$B193,base_de_dados!$G:$G,C$61,base_de_dados!$H:$H,$L$1,base_de_dados!$C:$C,$A193,base_de_dados!$M:$M,"&lt;=2013",base_de_dados!$O:$O,"&gt;=41639")</f>
        <v>0</v>
      </c>
      <c r="D193" s="5">
        <f>SUMIFS(base_de_dados!$T:$T,base_de_dados!$B:$B,$B193,base_de_dados!$G:$G,D$61,base_de_dados!$H:$H,$L$1,base_de_dados!$C:$C,$A193,base_de_dados!$M:$M,"&lt;=2013",base_de_dados!$O:$O,"&gt;=41639")</f>
        <v>0</v>
      </c>
      <c r="E193" s="5">
        <f>SUMIFS(base_de_dados!$T:$T,base_de_dados!$B:$B,$B193,base_de_dados!$G:$G,E$61,base_de_dados!$H:$H,$L$1,base_de_dados!$C:$C,$A193,base_de_dados!$M:$M,"&lt;=2013",base_de_dados!$O:$O,"&gt;=41639")</f>
        <v>0</v>
      </c>
      <c r="F193" s="5">
        <f>SUMIFS(base_de_dados!$T:$T,base_de_dados!$B:$B,$B193,base_de_dados!$G:$G,F$61,base_de_dados!$H:$H,$L$1,base_de_dados!$C:$C,$A193,base_de_dados!$M:$M,"&lt;=2013",base_de_dados!$O:$O,"&gt;=41639")</f>
        <v>0</v>
      </c>
      <c r="G193" s="5">
        <f>SUMIFS(base_de_dados!$T:$T,base_de_dados!$B:$B,$B193,base_de_dados!$G:$G,G$61,base_de_dados!$H:$H,$L$1,base_de_dados!$C:$C,$A193,base_de_dados!$M:$M,"&lt;=2013",base_de_dados!$O:$O,"&gt;=41639")</f>
        <v>0</v>
      </c>
      <c r="H193" s="5">
        <f>SUMIFS(base_de_dados!$T:$T,base_de_dados!$B:$B,$B193,base_de_dados!$G:$G,H$61,base_de_dados!$H:$H,$L$1,base_de_dados!$C:$C,$A193,base_de_dados!$M:$M,"&lt;=2013",base_de_dados!$O:$O,"&gt;=41639")</f>
        <v>0</v>
      </c>
      <c r="I193" s="5">
        <f>SUMIFS(base_de_dados!$T:$T,base_de_dados!$B:$B,$B193,base_de_dados!$G:$G,I$61,base_de_dados!$H:$H,$L$1,base_de_dados!$C:$C,$A193,base_de_dados!$M:$M,"&lt;=2013",base_de_dados!$O:$O,"&gt;=41639")</f>
        <v>0</v>
      </c>
      <c r="J193" s="5">
        <f>SUMIFS(base_de_dados!$T:$T,base_de_dados!$B:$B,$B193,base_de_dados!$G:$G,J$61,base_de_dados!$H:$H,$L$1,base_de_dados!$C:$C,$A193,base_de_dados!$M:$M,"&lt;=2013",base_de_dados!$O:$O,"&gt;=41639")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SUMIFS(base_de_dados!$T:$T,base_de_dados!$B:$B,$B194,base_de_dados!$G:$G,C$61,base_de_dados!$H:$H,$L$1,base_de_dados!$C:$C,$A194,base_de_dados!$M:$M,"&lt;=2013",base_de_dados!$O:$O,"&gt;=41639")</f>
        <v>0</v>
      </c>
      <c r="D194" s="5">
        <f>SUMIFS(base_de_dados!$T:$T,base_de_dados!$B:$B,$B194,base_de_dados!$G:$G,D$61,base_de_dados!$H:$H,$L$1,base_de_dados!$C:$C,$A194,base_de_dados!$M:$M,"&lt;=2013",base_de_dados!$O:$O,"&gt;=41639")</f>
        <v>0</v>
      </c>
      <c r="E194" s="5">
        <f>SUMIFS(base_de_dados!$T:$T,base_de_dados!$B:$B,$B194,base_de_dados!$G:$G,E$61,base_de_dados!$H:$H,$L$1,base_de_dados!$C:$C,$A194,base_de_dados!$M:$M,"&lt;=2013",base_de_dados!$O:$O,"&gt;=41639")</f>
        <v>0</v>
      </c>
      <c r="F194" s="5">
        <f>SUMIFS(base_de_dados!$T:$T,base_de_dados!$B:$B,$B194,base_de_dados!$G:$G,F$61,base_de_dados!$H:$H,$L$1,base_de_dados!$C:$C,$A194,base_de_dados!$M:$M,"&lt;=2013",base_de_dados!$O:$O,"&gt;=41639")</f>
        <v>0</v>
      </c>
      <c r="G194" s="5">
        <f>SUMIFS(base_de_dados!$T:$T,base_de_dados!$B:$B,$B194,base_de_dados!$G:$G,G$61,base_de_dados!$H:$H,$L$1,base_de_dados!$C:$C,$A194,base_de_dados!$M:$M,"&lt;=2013",base_de_dados!$O:$O,"&gt;=41639")</f>
        <v>0</v>
      </c>
      <c r="H194" s="5">
        <f>SUMIFS(base_de_dados!$T:$T,base_de_dados!$B:$B,$B194,base_de_dados!$G:$G,H$61,base_de_dados!$H:$H,$L$1,base_de_dados!$C:$C,$A194,base_de_dados!$M:$M,"&lt;=2013",base_de_dados!$O:$O,"&gt;=41639")</f>
        <v>0</v>
      </c>
      <c r="I194" s="5">
        <f>SUMIFS(base_de_dados!$T:$T,base_de_dados!$B:$B,$B194,base_de_dados!$G:$G,I$61,base_de_dados!$H:$H,$L$1,base_de_dados!$C:$C,$A194,base_de_dados!$M:$M,"&lt;=2013",base_de_dados!$O:$O,"&gt;=41639")</f>
        <v>0</v>
      </c>
      <c r="J194" s="5">
        <f>SUMIFS(base_de_dados!$T:$T,base_de_dados!$B:$B,$B194,base_de_dados!$G:$G,J$61,base_de_dados!$H:$H,$L$1,base_de_dados!$C:$C,$A194,base_de_dados!$M:$M,"&lt;=2013",base_de_dados!$O:$O,"&gt;=41639")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SUMIFS(base_de_dados!$T:$T,base_de_dados!$B:$B,$B195,base_de_dados!$G:$G,C$61,base_de_dados!$H:$H,$L$1,base_de_dados!$C:$C,$A195,base_de_dados!$M:$M,"&lt;=2013",base_de_dados!$O:$O,"&gt;=41639")</f>
        <v>0</v>
      </c>
      <c r="D195" s="5">
        <f>SUMIFS(base_de_dados!$T:$T,base_de_dados!$B:$B,$B195,base_de_dados!$G:$G,D$61,base_de_dados!$H:$H,$L$1,base_de_dados!$C:$C,$A195,base_de_dados!$M:$M,"&lt;=2013",base_de_dados!$O:$O,"&gt;=41639")</f>
        <v>0</v>
      </c>
      <c r="E195" s="5">
        <f>SUMIFS(base_de_dados!$T:$T,base_de_dados!$B:$B,$B195,base_de_dados!$G:$G,E$61,base_de_dados!$H:$H,$L$1,base_de_dados!$C:$C,$A195,base_de_dados!$M:$M,"&lt;=2013",base_de_dados!$O:$O,"&gt;=41639")</f>
        <v>0</v>
      </c>
      <c r="F195" s="5">
        <f>SUMIFS(base_de_dados!$T:$T,base_de_dados!$B:$B,$B195,base_de_dados!$G:$G,F$61,base_de_dados!$H:$H,$L$1,base_de_dados!$C:$C,$A195,base_de_dados!$M:$M,"&lt;=2013",base_de_dados!$O:$O,"&gt;=41639")</f>
        <v>0</v>
      </c>
      <c r="G195" s="5">
        <f>SUMIFS(base_de_dados!$T:$T,base_de_dados!$B:$B,$B195,base_de_dados!$G:$G,G$61,base_de_dados!$H:$H,$L$1,base_de_dados!$C:$C,$A195,base_de_dados!$M:$M,"&lt;=2013",base_de_dados!$O:$O,"&gt;=41639")</f>
        <v>0</v>
      </c>
      <c r="H195" s="5">
        <f>SUMIFS(base_de_dados!$T:$T,base_de_dados!$B:$B,$B195,base_de_dados!$G:$G,H$61,base_de_dados!$H:$H,$L$1,base_de_dados!$C:$C,$A195,base_de_dados!$M:$M,"&lt;=2013",base_de_dados!$O:$O,"&gt;=41639")</f>
        <v>0</v>
      </c>
      <c r="I195" s="5">
        <f>SUMIFS(base_de_dados!$T:$T,base_de_dados!$B:$B,$B195,base_de_dados!$G:$G,I$61,base_de_dados!$H:$H,$L$1,base_de_dados!$C:$C,$A195,base_de_dados!$M:$M,"&lt;=2013",base_de_dados!$O:$O,"&gt;=41639")</f>
        <v>0</v>
      </c>
      <c r="J195" s="5">
        <f>SUMIFS(base_de_dados!$T:$T,base_de_dados!$B:$B,$B195,base_de_dados!$G:$G,J$61,base_de_dados!$H:$H,$L$1,base_de_dados!$C:$C,$A195,base_de_dados!$M:$M,"&lt;=2013",base_de_dados!$O:$O,"&gt;=41639")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SUMIFS(base_de_dados!$T:$T,base_de_dados!$B:$B,$B196,base_de_dados!$G:$G,C$61,base_de_dados!$H:$H,$L$1,base_de_dados!$C:$C,$A196,base_de_dados!$M:$M,"&lt;=2013",base_de_dados!$O:$O,"&gt;=41639")</f>
        <v>0</v>
      </c>
      <c r="D196" s="5">
        <f>SUMIFS(base_de_dados!$T:$T,base_de_dados!$B:$B,$B196,base_de_dados!$G:$G,D$61,base_de_dados!$H:$H,$L$1,base_de_dados!$C:$C,$A196,base_de_dados!$M:$M,"&lt;=2013",base_de_dados!$O:$O,"&gt;=41639")</f>
        <v>0</v>
      </c>
      <c r="E196" s="5">
        <f>SUMIFS(base_de_dados!$T:$T,base_de_dados!$B:$B,$B196,base_de_dados!$G:$G,E$61,base_de_dados!$H:$H,$L$1,base_de_dados!$C:$C,$A196,base_de_dados!$M:$M,"&lt;=2013",base_de_dados!$O:$O,"&gt;=41639")</f>
        <v>0</v>
      </c>
      <c r="F196" s="5">
        <f>SUMIFS(base_de_dados!$T:$T,base_de_dados!$B:$B,$B196,base_de_dados!$G:$G,F$61,base_de_dados!$H:$H,$L$1,base_de_dados!$C:$C,$A196,base_de_dados!$M:$M,"&lt;=2013",base_de_dados!$O:$O,"&gt;=41639")</f>
        <v>0</v>
      </c>
      <c r="G196" s="5">
        <f>SUMIFS(base_de_dados!$T:$T,base_de_dados!$B:$B,$B196,base_de_dados!$G:$G,G$61,base_de_dados!$H:$H,$L$1,base_de_dados!$C:$C,$A196,base_de_dados!$M:$M,"&lt;=2013",base_de_dados!$O:$O,"&gt;=41639")</f>
        <v>0</v>
      </c>
      <c r="H196" s="5">
        <f>SUMIFS(base_de_dados!$T:$T,base_de_dados!$B:$B,$B196,base_de_dados!$G:$G,H$61,base_de_dados!$H:$H,$L$1,base_de_dados!$C:$C,$A196,base_de_dados!$M:$M,"&lt;=2013",base_de_dados!$O:$O,"&gt;=41639")</f>
        <v>0</v>
      </c>
      <c r="I196" s="5">
        <f>SUMIFS(base_de_dados!$T:$T,base_de_dados!$B:$B,$B196,base_de_dados!$G:$G,I$61,base_de_dados!$H:$H,$L$1,base_de_dados!$C:$C,$A196,base_de_dados!$M:$M,"&lt;=2013",base_de_dados!$O:$O,"&gt;=41639")</f>
        <v>0</v>
      </c>
      <c r="J196" s="5">
        <f>SUMIFS(base_de_dados!$T:$T,base_de_dados!$B:$B,$B196,base_de_dados!$G:$G,J$61,base_de_dados!$H:$H,$L$1,base_de_dados!$C:$C,$A196,base_de_dados!$M:$M,"&lt;=2013",base_de_dados!$O:$O,"&gt;=41639")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SUMIFS(base_de_dados!$T:$T,base_de_dados!$B:$B,$B197,base_de_dados!$G:$G,C$61,base_de_dados!$H:$H,$L$1,base_de_dados!$C:$C,$A197,base_de_dados!$M:$M,"&lt;=2013",base_de_dados!$O:$O,"&gt;=41639")</f>
        <v>0</v>
      </c>
      <c r="D197" s="5">
        <f>SUMIFS(base_de_dados!$T:$T,base_de_dados!$B:$B,$B197,base_de_dados!$G:$G,D$61,base_de_dados!$H:$H,$L$1,base_de_dados!$C:$C,$A197,base_de_dados!$M:$M,"&lt;=2013",base_de_dados!$O:$O,"&gt;=41639")</f>
        <v>0</v>
      </c>
      <c r="E197" s="5">
        <f>SUMIFS(base_de_dados!$T:$T,base_de_dados!$B:$B,$B197,base_de_dados!$G:$G,E$61,base_de_dados!$H:$H,$L$1,base_de_dados!$C:$C,$A197,base_de_dados!$M:$M,"&lt;=2013",base_de_dados!$O:$O,"&gt;=41639")</f>
        <v>0</v>
      </c>
      <c r="F197" s="5">
        <f>SUMIFS(base_de_dados!$T:$T,base_de_dados!$B:$B,$B197,base_de_dados!$G:$G,F$61,base_de_dados!$H:$H,$L$1,base_de_dados!$C:$C,$A197,base_de_dados!$M:$M,"&lt;=2013",base_de_dados!$O:$O,"&gt;=41639")</f>
        <v>0</v>
      </c>
      <c r="G197" s="5">
        <f>SUMIFS(base_de_dados!$T:$T,base_de_dados!$B:$B,$B197,base_de_dados!$G:$G,G$61,base_de_dados!$H:$H,$L$1,base_de_dados!$C:$C,$A197,base_de_dados!$M:$M,"&lt;=2013",base_de_dados!$O:$O,"&gt;=41639")</f>
        <v>0</v>
      </c>
      <c r="H197" s="5">
        <f>SUMIFS(base_de_dados!$T:$T,base_de_dados!$B:$B,$B197,base_de_dados!$G:$G,H$61,base_de_dados!$H:$H,$L$1,base_de_dados!$C:$C,$A197,base_de_dados!$M:$M,"&lt;=2013",base_de_dados!$O:$O,"&gt;=41639")</f>
        <v>0</v>
      </c>
      <c r="I197" s="5">
        <f>SUMIFS(base_de_dados!$T:$T,base_de_dados!$B:$B,$B197,base_de_dados!$G:$G,I$61,base_de_dados!$H:$H,$L$1,base_de_dados!$C:$C,$A197,base_de_dados!$M:$M,"&lt;=2013",base_de_dados!$O:$O,"&gt;=41639")</f>
        <v>0</v>
      </c>
      <c r="J197" s="5">
        <f>SUMIFS(base_de_dados!$T:$T,base_de_dados!$B:$B,$B197,base_de_dados!$G:$G,J$61,base_de_dados!$H:$H,$L$1,base_de_dados!$C:$C,$A197,base_de_dados!$M:$M,"&lt;=2013",base_de_dados!$O:$O,"&gt;=41639")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SUMIFS(base_de_dados!$T:$T,base_de_dados!$B:$B,$B198,base_de_dados!$G:$G,C$61,base_de_dados!$H:$H,$L$1,base_de_dados!$C:$C,$A198,base_de_dados!$M:$M,"&lt;=2013",base_de_dados!$O:$O,"&gt;=41639")</f>
        <v>1.5916666666666666E-2</v>
      </c>
      <c r="D198" s="5">
        <f>SUMIFS(base_de_dados!$T:$T,base_de_dados!$B:$B,$B198,base_de_dados!$G:$G,D$61,base_de_dados!$H:$H,$L$1,base_de_dados!$C:$C,$A198,base_de_dados!$M:$M,"&lt;=2013",base_de_dados!$O:$O,"&gt;=41639")</f>
        <v>0.14029680365296804</v>
      </c>
      <c r="E198" s="5">
        <f>SUMIFS(base_de_dados!$T:$T,base_de_dados!$B:$B,$B198,base_de_dados!$G:$G,E$61,base_de_dados!$H:$H,$L$1,base_de_dados!$C:$C,$A198,base_de_dados!$M:$M,"&lt;=2013",base_de_dados!$O:$O,"&gt;=41639")</f>
        <v>5.02283105022831E-4</v>
      </c>
      <c r="F198" s="5">
        <f>SUMIFS(base_de_dados!$T:$T,base_de_dados!$B:$B,$B198,base_de_dados!$G:$G,F$61,base_de_dados!$H:$H,$L$1,base_de_dados!$C:$C,$A198,base_de_dados!$M:$M,"&lt;=2013",base_de_dados!$O:$O,"&gt;=41639")</f>
        <v>1.1336333079654997</v>
      </c>
      <c r="G198" s="5">
        <f>SUMIFS(base_de_dados!$T:$T,base_de_dados!$B:$B,$B198,base_de_dados!$G:$G,G$61,base_de_dados!$H:$H,$L$1,base_de_dados!$C:$C,$A198,base_de_dados!$M:$M,"&lt;=2013",base_de_dados!$O:$O,"&gt;=41639")</f>
        <v>0</v>
      </c>
      <c r="H198" s="5">
        <f>SUMIFS(base_de_dados!$T:$T,base_de_dados!$B:$B,$B198,base_de_dados!$G:$G,H$61,base_de_dados!$H:$H,$L$1,base_de_dados!$C:$C,$A198,base_de_dados!$M:$M,"&lt;=2013",base_de_dados!$O:$O,"&gt;=41639")</f>
        <v>0</v>
      </c>
      <c r="I198" s="5">
        <f>SUMIFS(base_de_dados!$T:$T,base_de_dados!$B:$B,$B198,base_de_dados!$G:$G,I$61,base_de_dados!$H:$H,$L$1,base_de_dados!$C:$C,$A198,base_de_dados!$M:$M,"&lt;=2013",base_de_dados!$O:$O,"&gt;=41639")</f>
        <v>0</v>
      </c>
      <c r="J198" s="5">
        <f>SUMIFS(base_de_dados!$T:$T,base_de_dados!$B:$B,$B198,base_de_dados!$G:$G,J$61,base_de_dados!$H:$H,$L$1,base_de_dados!$C:$C,$A198,base_de_dados!$M:$M,"&lt;=2013",base_de_dados!$O:$O,"&gt;=41639")</f>
        <v>0</v>
      </c>
      <c r="K198" s="32">
        <f t="shared" si="7"/>
        <v>1.2903490613901571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SUMIFS(base_de_dados!$T:$T,base_de_dados!$B:$B,$B199,base_de_dados!$G:$G,C$61,base_de_dados!$H:$H,$L$1,base_de_dados!$C:$C,$A199,base_de_dados!$M:$M,"&lt;=2013",base_de_dados!$O:$O,"&gt;=41639")</f>
        <v>0</v>
      </c>
      <c r="D199" s="5">
        <f>SUMIFS(base_de_dados!$T:$T,base_de_dados!$B:$B,$B199,base_de_dados!$G:$G,D$61,base_de_dados!$H:$H,$L$1,base_de_dados!$C:$C,$A199,base_de_dados!$M:$M,"&lt;=2013",base_de_dados!$O:$O,"&gt;=41639")</f>
        <v>0</v>
      </c>
      <c r="E199" s="5">
        <f>SUMIFS(base_de_dados!$T:$T,base_de_dados!$B:$B,$B199,base_de_dados!$G:$G,E$61,base_de_dados!$H:$H,$L$1,base_de_dados!$C:$C,$A199,base_de_dados!$M:$M,"&lt;=2013",base_de_dados!$O:$O,"&gt;=41639")</f>
        <v>4.2332572298325721E-3</v>
      </c>
      <c r="F199" s="5">
        <f>SUMIFS(base_de_dados!$T:$T,base_de_dados!$B:$B,$B199,base_de_dados!$G:$G,F$61,base_de_dados!$H:$H,$L$1,base_de_dados!$C:$C,$A199,base_de_dados!$M:$M,"&lt;=2013",base_de_dados!$O:$O,"&gt;=41639")</f>
        <v>7.4200913242009128E-3</v>
      </c>
      <c r="G199" s="5">
        <f>SUMIFS(base_de_dados!$T:$T,base_de_dados!$B:$B,$B199,base_de_dados!$G:$G,G$61,base_de_dados!$H:$H,$L$1,base_de_dados!$C:$C,$A199,base_de_dados!$M:$M,"&lt;=2013",base_de_dados!$O:$O,"&gt;=41639")</f>
        <v>0</v>
      </c>
      <c r="H199" s="5">
        <f>SUMIFS(base_de_dados!$T:$T,base_de_dados!$B:$B,$B199,base_de_dados!$G:$G,H$61,base_de_dados!$H:$H,$L$1,base_de_dados!$C:$C,$A199,base_de_dados!$M:$M,"&lt;=2013",base_de_dados!$O:$O,"&gt;=41639")</f>
        <v>0</v>
      </c>
      <c r="I199" s="5">
        <f>SUMIFS(base_de_dados!$T:$T,base_de_dados!$B:$B,$B199,base_de_dados!$G:$G,I$61,base_de_dados!$H:$H,$L$1,base_de_dados!$C:$C,$A199,base_de_dados!$M:$M,"&lt;=2013",base_de_dados!$O:$O,"&gt;=41639")</f>
        <v>0</v>
      </c>
      <c r="J199" s="5">
        <f>SUMIFS(base_de_dados!$T:$T,base_de_dados!$B:$B,$B199,base_de_dados!$G:$G,J$61,base_de_dados!$H:$H,$L$1,base_de_dados!$C:$C,$A199,base_de_dados!$M:$M,"&lt;=2013",base_de_dados!$O:$O,"&gt;=41639")</f>
        <v>0</v>
      </c>
      <c r="K199" s="32">
        <f t="shared" si="7"/>
        <v>1.1653348554033485E-2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SUMIFS(base_de_dados!$T:$T,base_de_dados!$B:$B,$B200,base_de_dados!$G:$G,C$61,base_de_dados!$H:$H,$L$1,base_de_dados!$C:$C,$A200,base_de_dados!$M:$M,"&lt;=2013",base_de_dados!$O:$O,"&gt;=41639")</f>
        <v>0</v>
      </c>
      <c r="D200" s="5">
        <f>SUMIFS(base_de_dados!$T:$T,base_de_dados!$B:$B,$B200,base_de_dados!$G:$G,D$61,base_de_dados!$H:$H,$L$1,base_de_dados!$C:$C,$A200,base_de_dados!$M:$M,"&lt;=2013",base_de_dados!$O:$O,"&gt;=41639")</f>
        <v>0</v>
      </c>
      <c r="E200" s="5">
        <f>SUMIFS(base_de_dados!$T:$T,base_de_dados!$B:$B,$B200,base_de_dados!$G:$G,E$61,base_de_dados!$H:$H,$L$1,base_de_dados!$C:$C,$A200,base_de_dados!$M:$M,"&lt;=2013",base_de_dados!$O:$O,"&gt;=41639")</f>
        <v>0</v>
      </c>
      <c r="F200" s="5">
        <f>SUMIFS(base_de_dados!$T:$T,base_de_dados!$B:$B,$B200,base_de_dados!$G:$G,F$61,base_de_dados!$H:$H,$L$1,base_de_dados!$C:$C,$A200,base_de_dados!$M:$M,"&lt;=2013",base_de_dados!$O:$O,"&gt;=41639")</f>
        <v>0</v>
      </c>
      <c r="G200" s="5">
        <f>SUMIFS(base_de_dados!$T:$T,base_de_dados!$B:$B,$B200,base_de_dados!$G:$G,G$61,base_de_dados!$H:$H,$L$1,base_de_dados!$C:$C,$A200,base_de_dados!$M:$M,"&lt;=2013",base_de_dados!$O:$O,"&gt;=41639")</f>
        <v>0</v>
      </c>
      <c r="H200" s="5">
        <f>SUMIFS(base_de_dados!$T:$T,base_de_dados!$B:$B,$B200,base_de_dados!$G:$G,H$61,base_de_dados!$H:$H,$L$1,base_de_dados!$C:$C,$A200,base_de_dados!$M:$M,"&lt;=2013",base_de_dados!$O:$O,"&gt;=41639")</f>
        <v>0</v>
      </c>
      <c r="I200" s="5">
        <f>SUMIFS(base_de_dados!$T:$T,base_de_dados!$B:$B,$B200,base_de_dados!$G:$G,I$61,base_de_dados!$H:$H,$L$1,base_de_dados!$C:$C,$A200,base_de_dados!$M:$M,"&lt;=2013",base_de_dados!$O:$O,"&gt;=41639")</f>
        <v>0</v>
      </c>
      <c r="J200" s="5">
        <f>SUMIFS(base_de_dados!$T:$T,base_de_dados!$B:$B,$B200,base_de_dados!$G:$G,J$61,base_de_dados!$H:$H,$L$1,base_de_dados!$C:$C,$A200,base_de_dados!$M:$M,"&lt;=2013",base_de_dados!$O:$O,"&gt;=41639")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SUMIFS(base_de_dados!$T:$T,base_de_dados!$B:$B,$B201,base_de_dados!$G:$G,C$61,base_de_dados!$H:$H,$L$1,base_de_dados!$C:$C,$A201,base_de_dados!$M:$M,"&lt;=2013",base_de_dados!$O:$O,"&gt;=41639")</f>
        <v>0</v>
      </c>
      <c r="D201" s="5">
        <f>SUMIFS(base_de_dados!$T:$T,base_de_dados!$B:$B,$B201,base_de_dados!$G:$G,D$61,base_de_dados!$H:$H,$L$1,base_de_dados!$C:$C,$A201,base_de_dados!$M:$M,"&lt;=2013",base_de_dados!$O:$O,"&gt;=41639")</f>
        <v>0</v>
      </c>
      <c r="E201" s="5">
        <f>SUMIFS(base_de_dados!$T:$T,base_de_dados!$B:$B,$B201,base_de_dados!$G:$G,E$61,base_de_dados!$H:$H,$L$1,base_de_dados!$C:$C,$A201,base_de_dados!$M:$M,"&lt;=2013",base_de_dados!$O:$O,"&gt;=41639")</f>
        <v>0</v>
      </c>
      <c r="F201" s="5">
        <f>SUMIFS(base_de_dados!$T:$T,base_de_dados!$B:$B,$B201,base_de_dados!$G:$G,F$61,base_de_dados!$H:$H,$L$1,base_de_dados!$C:$C,$A201,base_de_dados!$M:$M,"&lt;=2013",base_de_dados!$O:$O,"&gt;=41639")</f>
        <v>0</v>
      </c>
      <c r="G201" s="5">
        <f>SUMIFS(base_de_dados!$T:$T,base_de_dados!$B:$B,$B201,base_de_dados!$G:$G,G$61,base_de_dados!$H:$H,$L$1,base_de_dados!$C:$C,$A201,base_de_dados!$M:$M,"&lt;=2013",base_de_dados!$O:$O,"&gt;=41639")</f>
        <v>0</v>
      </c>
      <c r="H201" s="5">
        <f>SUMIFS(base_de_dados!$T:$T,base_de_dados!$B:$B,$B201,base_de_dados!$G:$G,H$61,base_de_dados!$H:$H,$L$1,base_de_dados!$C:$C,$A201,base_de_dados!$M:$M,"&lt;=2013",base_de_dados!$O:$O,"&gt;=41639")</f>
        <v>0</v>
      </c>
      <c r="I201" s="5">
        <f>SUMIFS(base_de_dados!$T:$T,base_de_dados!$B:$B,$B201,base_de_dados!$G:$G,I$61,base_de_dados!$H:$H,$L$1,base_de_dados!$C:$C,$A201,base_de_dados!$M:$M,"&lt;=2013",base_de_dados!$O:$O,"&gt;=41639")</f>
        <v>0</v>
      </c>
      <c r="J201" s="5">
        <f>SUMIFS(base_de_dados!$T:$T,base_de_dados!$B:$B,$B201,base_de_dados!$G:$G,J$61,base_de_dados!$H:$H,$L$1,base_de_dados!$C:$C,$A201,base_de_dados!$M:$M,"&lt;=2013",base_de_dados!$O:$O,"&gt;=41639")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SUMIFS(base_de_dados!$T:$T,base_de_dados!$B:$B,$B202,base_de_dados!$G:$G,C$61,base_de_dados!$H:$H,$L$1,base_de_dados!$C:$C,$A202,base_de_dados!$M:$M,"&lt;=2013",base_de_dados!$O:$O,"&gt;=41639")</f>
        <v>0</v>
      </c>
      <c r="D202" s="5">
        <f>SUMIFS(base_de_dados!$T:$T,base_de_dados!$B:$B,$B202,base_de_dados!$G:$G,D$61,base_de_dados!$H:$H,$L$1,base_de_dados!$C:$C,$A202,base_de_dados!$M:$M,"&lt;=2013",base_de_dados!$O:$O,"&gt;=41639")</f>
        <v>0</v>
      </c>
      <c r="E202" s="5">
        <f>SUMIFS(base_de_dados!$T:$T,base_de_dados!$B:$B,$B202,base_de_dados!$G:$G,E$61,base_de_dados!$H:$H,$L$1,base_de_dados!$C:$C,$A202,base_de_dados!$M:$M,"&lt;=2013",base_de_dados!$O:$O,"&gt;=41639")</f>
        <v>0</v>
      </c>
      <c r="F202" s="5">
        <f>SUMIFS(base_de_dados!$T:$T,base_de_dados!$B:$B,$B202,base_de_dados!$G:$G,F$61,base_de_dados!$H:$H,$L$1,base_de_dados!$C:$C,$A202,base_de_dados!$M:$M,"&lt;=2013",base_de_dados!$O:$O,"&gt;=41639")</f>
        <v>0</v>
      </c>
      <c r="G202" s="5">
        <f>SUMIFS(base_de_dados!$T:$T,base_de_dados!$B:$B,$B202,base_de_dados!$G:$G,G$61,base_de_dados!$H:$H,$L$1,base_de_dados!$C:$C,$A202,base_de_dados!$M:$M,"&lt;=2013",base_de_dados!$O:$O,"&gt;=41639")</f>
        <v>0</v>
      </c>
      <c r="H202" s="5">
        <f>SUMIFS(base_de_dados!$T:$T,base_de_dados!$B:$B,$B202,base_de_dados!$G:$G,H$61,base_de_dados!$H:$H,$L$1,base_de_dados!$C:$C,$A202,base_de_dados!$M:$M,"&lt;=2013",base_de_dados!$O:$O,"&gt;=41639")</f>
        <v>0</v>
      </c>
      <c r="I202" s="5">
        <f>SUMIFS(base_de_dados!$T:$T,base_de_dados!$B:$B,$B202,base_de_dados!$G:$G,I$61,base_de_dados!$H:$H,$L$1,base_de_dados!$C:$C,$A202,base_de_dados!$M:$M,"&lt;=2013",base_de_dados!$O:$O,"&gt;=41639")</f>
        <v>0</v>
      </c>
      <c r="J202" s="5">
        <f>SUMIFS(base_de_dados!$T:$T,base_de_dados!$B:$B,$B202,base_de_dados!$G:$G,J$61,base_de_dados!$H:$H,$L$1,base_de_dados!$C:$C,$A202,base_de_dados!$M:$M,"&lt;=2013",base_de_dados!$O:$O,"&gt;=41639")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SUMIFS(base_de_dados!$T:$T,base_de_dados!$B:$B,$B203,base_de_dados!$G:$G,C$61,base_de_dados!$H:$H,$L$1,base_de_dados!$C:$C,$A203,base_de_dados!$M:$M,"&lt;=2013",base_de_dados!$O:$O,"&gt;=41639")</f>
        <v>0</v>
      </c>
      <c r="D203" s="5">
        <f>SUMIFS(base_de_dados!$T:$T,base_de_dados!$B:$B,$B203,base_de_dados!$G:$G,D$61,base_de_dados!$H:$H,$L$1,base_de_dados!$C:$C,$A203,base_de_dados!$M:$M,"&lt;=2013",base_de_dados!$O:$O,"&gt;=41639")</f>
        <v>0</v>
      </c>
      <c r="E203" s="5">
        <f>SUMIFS(base_de_dados!$T:$T,base_de_dados!$B:$B,$B203,base_de_dados!$G:$G,E$61,base_de_dados!$H:$H,$L$1,base_de_dados!$C:$C,$A203,base_de_dados!$M:$M,"&lt;=2013",base_de_dados!$O:$O,"&gt;=41639")</f>
        <v>0</v>
      </c>
      <c r="F203" s="5">
        <f>SUMIFS(base_de_dados!$T:$T,base_de_dados!$B:$B,$B203,base_de_dados!$G:$G,F$61,base_de_dados!$H:$H,$L$1,base_de_dados!$C:$C,$A203,base_de_dados!$M:$M,"&lt;=2013",base_de_dados!$O:$O,"&gt;=41639")</f>
        <v>0</v>
      </c>
      <c r="G203" s="5">
        <f>SUMIFS(base_de_dados!$T:$T,base_de_dados!$B:$B,$B203,base_de_dados!$G:$G,G$61,base_de_dados!$H:$H,$L$1,base_de_dados!$C:$C,$A203,base_de_dados!$M:$M,"&lt;=2013",base_de_dados!$O:$O,"&gt;=41639")</f>
        <v>0</v>
      </c>
      <c r="H203" s="5">
        <f>SUMIFS(base_de_dados!$T:$T,base_de_dados!$B:$B,$B203,base_de_dados!$G:$G,H$61,base_de_dados!$H:$H,$L$1,base_de_dados!$C:$C,$A203,base_de_dados!$M:$M,"&lt;=2013",base_de_dados!$O:$O,"&gt;=41639")</f>
        <v>0</v>
      </c>
      <c r="I203" s="5">
        <f>SUMIFS(base_de_dados!$T:$T,base_de_dados!$B:$B,$B203,base_de_dados!$G:$G,I$61,base_de_dados!$H:$H,$L$1,base_de_dados!$C:$C,$A203,base_de_dados!$M:$M,"&lt;=2013",base_de_dados!$O:$O,"&gt;=41639")</f>
        <v>0</v>
      </c>
      <c r="J203" s="5">
        <f>SUMIFS(base_de_dados!$T:$T,base_de_dados!$B:$B,$B203,base_de_dados!$G:$G,J$61,base_de_dados!$H:$H,$L$1,base_de_dados!$C:$C,$A203,base_de_dados!$M:$M,"&lt;=2013",base_de_dados!$O:$O,"&gt;=41639")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SUMIFS(base_de_dados!$T:$T,base_de_dados!$B:$B,$B204,base_de_dados!$G:$G,C$61,base_de_dados!$H:$H,$L$1,base_de_dados!$C:$C,$A204,base_de_dados!$M:$M,"&lt;=2013",base_de_dados!$O:$O,"&gt;=41639")</f>
        <v>0</v>
      </c>
      <c r="D204" s="5">
        <f>SUMIFS(base_de_dados!$T:$T,base_de_dados!$B:$B,$B204,base_de_dados!$G:$G,D$61,base_de_dados!$H:$H,$L$1,base_de_dados!$C:$C,$A204,base_de_dados!$M:$M,"&lt;=2013",base_de_dados!$O:$O,"&gt;=41639")</f>
        <v>0</v>
      </c>
      <c r="E204" s="5">
        <f>SUMIFS(base_de_dados!$T:$T,base_de_dados!$B:$B,$B204,base_de_dados!$G:$G,E$61,base_de_dados!$H:$H,$L$1,base_de_dados!$C:$C,$A204,base_de_dados!$M:$M,"&lt;=2013",base_de_dados!$O:$O,"&gt;=41639")</f>
        <v>0</v>
      </c>
      <c r="F204" s="5">
        <f>SUMIFS(base_de_dados!$T:$T,base_de_dados!$B:$B,$B204,base_de_dados!$G:$G,F$61,base_de_dados!$H:$H,$L$1,base_de_dados!$C:$C,$A204,base_de_dados!$M:$M,"&lt;=2013",base_de_dados!$O:$O,"&gt;=41639")</f>
        <v>0</v>
      </c>
      <c r="G204" s="5">
        <f>SUMIFS(base_de_dados!$T:$T,base_de_dados!$B:$B,$B204,base_de_dados!$G:$G,G$61,base_de_dados!$H:$H,$L$1,base_de_dados!$C:$C,$A204,base_de_dados!$M:$M,"&lt;=2013",base_de_dados!$O:$O,"&gt;=41639")</f>
        <v>0</v>
      </c>
      <c r="H204" s="5">
        <f>SUMIFS(base_de_dados!$T:$T,base_de_dados!$B:$B,$B204,base_de_dados!$G:$G,H$61,base_de_dados!$H:$H,$L$1,base_de_dados!$C:$C,$A204,base_de_dados!$M:$M,"&lt;=2013",base_de_dados!$O:$O,"&gt;=41639")</f>
        <v>0</v>
      </c>
      <c r="I204" s="5">
        <f>SUMIFS(base_de_dados!$T:$T,base_de_dados!$B:$B,$B204,base_de_dados!$G:$G,I$61,base_de_dados!$H:$H,$L$1,base_de_dados!$C:$C,$A204,base_de_dados!$M:$M,"&lt;=2013",base_de_dados!$O:$O,"&gt;=41639")</f>
        <v>0</v>
      </c>
      <c r="J204" s="5">
        <f>SUMIFS(base_de_dados!$T:$T,base_de_dados!$B:$B,$B204,base_de_dados!$G:$G,J$61,base_de_dados!$H:$H,$L$1,base_de_dados!$C:$C,$A204,base_de_dados!$M:$M,"&lt;=2013",base_de_dados!$O:$O,"&gt;=41639")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SUMIFS(base_de_dados!$T:$T,base_de_dados!$B:$B,$B205,base_de_dados!$G:$G,C$61,base_de_dados!$H:$H,$L$1,base_de_dados!$C:$C,$A205,base_de_dados!$M:$M,"&lt;=2013",base_de_dados!$O:$O,"&gt;=41639")</f>
        <v>0</v>
      </c>
      <c r="D205" s="5">
        <f>SUMIFS(base_de_dados!$T:$T,base_de_dados!$B:$B,$B205,base_de_dados!$G:$G,D$61,base_de_dados!$H:$H,$L$1,base_de_dados!$C:$C,$A205,base_de_dados!$M:$M,"&lt;=2013",base_de_dados!$O:$O,"&gt;=41639")</f>
        <v>0</v>
      </c>
      <c r="E205" s="5">
        <f>SUMIFS(base_de_dados!$T:$T,base_de_dados!$B:$B,$B205,base_de_dados!$G:$G,E$61,base_de_dados!$H:$H,$L$1,base_de_dados!$C:$C,$A205,base_de_dados!$M:$M,"&lt;=2013",base_de_dados!$O:$O,"&gt;=41639")</f>
        <v>0</v>
      </c>
      <c r="F205" s="5">
        <f>SUMIFS(base_de_dados!$T:$T,base_de_dados!$B:$B,$B205,base_de_dados!$G:$G,F$61,base_de_dados!$H:$H,$L$1,base_de_dados!$C:$C,$A205,base_de_dados!$M:$M,"&lt;=2013",base_de_dados!$O:$O,"&gt;=41639")</f>
        <v>0</v>
      </c>
      <c r="G205" s="5">
        <f>SUMIFS(base_de_dados!$T:$T,base_de_dados!$B:$B,$B205,base_de_dados!$G:$G,G$61,base_de_dados!$H:$H,$L$1,base_de_dados!$C:$C,$A205,base_de_dados!$M:$M,"&lt;=2013",base_de_dados!$O:$O,"&gt;=41639")</f>
        <v>0</v>
      </c>
      <c r="H205" s="5">
        <f>SUMIFS(base_de_dados!$T:$T,base_de_dados!$B:$B,$B205,base_de_dados!$G:$G,H$61,base_de_dados!$H:$H,$L$1,base_de_dados!$C:$C,$A205,base_de_dados!$M:$M,"&lt;=2013",base_de_dados!$O:$O,"&gt;=41639")</f>
        <v>0</v>
      </c>
      <c r="I205" s="5">
        <f>SUMIFS(base_de_dados!$T:$T,base_de_dados!$B:$B,$B205,base_de_dados!$G:$G,I$61,base_de_dados!$H:$H,$L$1,base_de_dados!$C:$C,$A205,base_de_dados!$M:$M,"&lt;=2013",base_de_dados!$O:$O,"&gt;=41639")</f>
        <v>0</v>
      </c>
      <c r="J205" s="5">
        <f>SUMIFS(base_de_dados!$T:$T,base_de_dados!$B:$B,$B205,base_de_dados!$G:$G,J$61,base_de_dados!$H:$H,$L$1,base_de_dados!$C:$C,$A205,base_de_dados!$M:$M,"&lt;=2013",base_de_dados!$O:$O,"&gt;=41639")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SUMIFS(base_de_dados!$T:$T,base_de_dados!$B:$B,$B206,base_de_dados!$G:$G,C$61,base_de_dados!$H:$H,$L$1,base_de_dados!$C:$C,$A206,base_de_dados!$M:$M,"&lt;=2013",base_de_dados!$O:$O,"&gt;=41639")</f>
        <v>0</v>
      </c>
      <c r="D206" s="5">
        <f>SUMIFS(base_de_dados!$T:$T,base_de_dados!$B:$B,$B206,base_de_dados!$G:$G,D$61,base_de_dados!$H:$H,$L$1,base_de_dados!$C:$C,$A206,base_de_dados!$M:$M,"&lt;=2013",base_de_dados!$O:$O,"&gt;=41639")</f>
        <v>0</v>
      </c>
      <c r="E206" s="5">
        <f>SUMIFS(base_de_dados!$T:$T,base_de_dados!$B:$B,$B206,base_de_dados!$G:$G,E$61,base_de_dados!$H:$H,$L$1,base_de_dados!$C:$C,$A206,base_de_dados!$M:$M,"&lt;=2013",base_de_dados!$O:$O,"&gt;=41639")</f>
        <v>0</v>
      </c>
      <c r="F206" s="5">
        <f>SUMIFS(base_de_dados!$T:$T,base_de_dados!$B:$B,$B206,base_de_dados!$G:$G,F$61,base_de_dados!$H:$H,$L$1,base_de_dados!$C:$C,$A206,base_de_dados!$M:$M,"&lt;=2013",base_de_dados!$O:$O,"&gt;=41639")</f>
        <v>0</v>
      </c>
      <c r="G206" s="5">
        <f>SUMIFS(base_de_dados!$T:$T,base_de_dados!$B:$B,$B206,base_de_dados!$G:$G,G$61,base_de_dados!$H:$H,$L$1,base_de_dados!$C:$C,$A206,base_de_dados!$M:$M,"&lt;=2013",base_de_dados!$O:$O,"&gt;=41639")</f>
        <v>0</v>
      </c>
      <c r="H206" s="5">
        <f>SUMIFS(base_de_dados!$T:$T,base_de_dados!$B:$B,$B206,base_de_dados!$G:$G,H$61,base_de_dados!$H:$H,$L$1,base_de_dados!$C:$C,$A206,base_de_dados!$M:$M,"&lt;=2013",base_de_dados!$O:$O,"&gt;=41639")</f>
        <v>0</v>
      </c>
      <c r="I206" s="5">
        <f>SUMIFS(base_de_dados!$T:$T,base_de_dados!$B:$B,$B206,base_de_dados!$G:$G,I$61,base_de_dados!$H:$H,$L$1,base_de_dados!$C:$C,$A206,base_de_dados!$M:$M,"&lt;=2013",base_de_dados!$O:$O,"&gt;=41639")</f>
        <v>0</v>
      </c>
      <c r="J206" s="5">
        <f>SUMIFS(base_de_dados!$T:$T,base_de_dados!$B:$B,$B206,base_de_dados!$G:$G,J$61,base_de_dados!$H:$H,$L$1,base_de_dados!$C:$C,$A206,base_de_dados!$M:$M,"&lt;=2013",base_de_dados!$O:$O,"&gt;=41639")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SUMIFS(base_de_dados!$T:$T,base_de_dados!$B:$B,$B207,base_de_dados!$G:$G,C$61,base_de_dados!$H:$H,$L$1,base_de_dados!$C:$C,$A207,base_de_dados!$M:$M,"&lt;=2013",base_de_dados!$O:$O,"&gt;=41639")</f>
        <v>0</v>
      </c>
      <c r="D207" s="5">
        <f>SUMIFS(base_de_dados!$T:$T,base_de_dados!$B:$B,$B207,base_de_dados!$G:$G,D$61,base_de_dados!$H:$H,$L$1,base_de_dados!$C:$C,$A207,base_de_dados!$M:$M,"&lt;=2013",base_de_dados!$O:$O,"&gt;=41639")</f>
        <v>0</v>
      </c>
      <c r="E207" s="5">
        <f>SUMIFS(base_de_dados!$T:$T,base_de_dados!$B:$B,$B207,base_de_dados!$G:$G,E$61,base_de_dados!$H:$H,$L$1,base_de_dados!$C:$C,$A207,base_de_dados!$M:$M,"&lt;=2013",base_de_dados!$O:$O,"&gt;=41639")</f>
        <v>0</v>
      </c>
      <c r="F207" s="5">
        <f>SUMIFS(base_de_dados!$T:$T,base_de_dados!$B:$B,$B207,base_de_dados!$G:$G,F$61,base_de_dados!$H:$H,$L$1,base_de_dados!$C:$C,$A207,base_de_dados!$M:$M,"&lt;=2013",base_de_dados!$O:$O,"&gt;=41639")</f>
        <v>0</v>
      </c>
      <c r="G207" s="5">
        <f>SUMIFS(base_de_dados!$T:$T,base_de_dados!$B:$B,$B207,base_de_dados!$G:$G,G$61,base_de_dados!$H:$H,$L$1,base_de_dados!$C:$C,$A207,base_de_dados!$M:$M,"&lt;=2013",base_de_dados!$O:$O,"&gt;=41639")</f>
        <v>0</v>
      </c>
      <c r="H207" s="5">
        <f>SUMIFS(base_de_dados!$T:$T,base_de_dados!$B:$B,$B207,base_de_dados!$G:$G,H$61,base_de_dados!$H:$H,$L$1,base_de_dados!$C:$C,$A207,base_de_dados!$M:$M,"&lt;=2013",base_de_dados!$O:$O,"&gt;=41639")</f>
        <v>0</v>
      </c>
      <c r="I207" s="5">
        <f>SUMIFS(base_de_dados!$T:$T,base_de_dados!$B:$B,$B207,base_de_dados!$G:$G,I$61,base_de_dados!$H:$H,$L$1,base_de_dados!$C:$C,$A207,base_de_dados!$M:$M,"&lt;=2013",base_de_dados!$O:$O,"&gt;=41639")</f>
        <v>0</v>
      </c>
      <c r="J207" s="5">
        <f>SUMIFS(base_de_dados!$T:$T,base_de_dados!$B:$B,$B207,base_de_dados!$G:$G,J$61,base_de_dados!$H:$H,$L$1,base_de_dados!$C:$C,$A207,base_de_dados!$M:$M,"&lt;=2013",base_de_dados!$O:$O,"&gt;=41639")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SUMIFS(base_de_dados!$T:$T,base_de_dados!$B:$B,$B208,base_de_dados!$G:$G,C$61,base_de_dados!$H:$H,$L$1,base_de_dados!$C:$C,$A208,base_de_dados!$M:$M,"&lt;=2013",base_de_dados!$O:$O,"&gt;=41639")</f>
        <v>0</v>
      </c>
      <c r="D208" s="5">
        <f>SUMIFS(base_de_dados!$T:$T,base_de_dados!$B:$B,$B208,base_de_dados!$G:$G,D$61,base_de_dados!$H:$H,$L$1,base_de_dados!$C:$C,$A208,base_de_dados!$M:$M,"&lt;=2013",base_de_dados!$O:$O,"&gt;=41639")</f>
        <v>0</v>
      </c>
      <c r="E208" s="5">
        <f>SUMIFS(base_de_dados!$T:$T,base_de_dados!$B:$B,$B208,base_de_dados!$G:$G,E$61,base_de_dados!$H:$H,$L$1,base_de_dados!$C:$C,$A208,base_de_dados!$M:$M,"&lt;=2013",base_de_dados!$O:$O,"&gt;=41639")</f>
        <v>0</v>
      </c>
      <c r="F208" s="5">
        <f>SUMIFS(base_de_dados!$T:$T,base_de_dados!$B:$B,$B208,base_de_dados!$G:$G,F$61,base_de_dados!$H:$H,$L$1,base_de_dados!$C:$C,$A208,base_de_dados!$M:$M,"&lt;=2013",base_de_dados!$O:$O,"&gt;=41639")</f>
        <v>0</v>
      </c>
      <c r="G208" s="5">
        <f>SUMIFS(base_de_dados!$T:$T,base_de_dados!$B:$B,$B208,base_de_dados!$G:$G,G$61,base_de_dados!$H:$H,$L$1,base_de_dados!$C:$C,$A208,base_de_dados!$M:$M,"&lt;=2013",base_de_dados!$O:$O,"&gt;=41639")</f>
        <v>0</v>
      </c>
      <c r="H208" s="5">
        <f>SUMIFS(base_de_dados!$T:$T,base_de_dados!$B:$B,$B208,base_de_dados!$G:$G,H$61,base_de_dados!$H:$H,$L$1,base_de_dados!$C:$C,$A208,base_de_dados!$M:$M,"&lt;=2013",base_de_dados!$O:$O,"&gt;=41639")</f>
        <v>0</v>
      </c>
      <c r="I208" s="5">
        <f>SUMIFS(base_de_dados!$T:$T,base_de_dados!$B:$B,$B208,base_de_dados!$G:$G,I$61,base_de_dados!$H:$H,$L$1,base_de_dados!$C:$C,$A208,base_de_dados!$M:$M,"&lt;=2013",base_de_dados!$O:$O,"&gt;=41639")</f>
        <v>0</v>
      </c>
      <c r="J208" s="5">
        <f>SUMIFS(base_de_dados!$T:$T,base_de_dados!$B:$B,$B208,base_de_dados!$G:$G,J$61,base_de_dados!$H:$H,$L$1,base_de_dados!$C:$C,$A208,base_de_dados!$M:$M,"&lt;=2013",base_de_dados!$O:$O,"&gt;=41639")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SUMIFS(base_de_dados!$T:$T,base_de_dados!$B:$B,$B209,base_de_dados!$G:$G,C$61,base_de_dados!$H:$H,$L$1,base_de_dados!$C:$C,$A209,base_de_dados!$M:$M,"&lt;=2013",base_de_dados!$O:$O,"&gt;=41639")</f>
        <v>0</v>
      </c>
      <c r="D209" s="5">
        <f>SUMIFS(base_de_dados!$T:$T,base_de_dados!$B:$B,$B209,base_de_dados!$G:$G,D$61,base_de_dados!$H:$H,$L$1,base_de_dados!$C:$C,$A209,base_de_dados!$M:$M,"&lt;=2013",base_de_dados!$O:$O,"&gt;=41639")</f>
        <v>0</v>
      </c>
      <c r="E209" s="5">
        <f>SUMIFS(base_de_dados!$T:$T,base_de_dados!$B:$B,$B209,base_de_dados!$G:$G,E$61,base_de_dados!$H:$H,$L$1,base_de_dados!$C:$C,$A209,base_de_dados!$M:$M,"&lt;=2013",base_de_dados!$O:$O,"&gt;=41639")</f>
        <v>0</v>
      </c>
      <c r="F209" s="5">
        <f>SUMIFS(base_de_dados!$T:$T,base_de_dados!$B:$B,$B209,base_de_dados!$G:$G,F$61,base_de_dados!$H:$H,$L$1,base_de_dados!$C:$C,$A209,base_de_dados!$M:$M,"&lt;=2013",base_de_dados!$O:$O,"&gt;=41639")</f>
        <v>0</v>
      </c>
      <c r="G209" s="5">
        <f>SUMIFS(base_de_dados!$T:$T,base_de_dados!$B:$B,$B209,base_de_dados!$G:$G,G$61,base_de_dados!$H:$H,$L$1,base_de_dados!$C:$C,$A209,base_de_dados!$M:$M,"&lt;=2013",base_de_dados!$O:$O,"&gt;=41639")</f>
        <v>0</v>
      </c>
      <c r="H209" s="5">
        <f>SUMIFS(base_de_dados!$T:$T,base_de_dados!$B:$B,$B209,base_de_dados!$G:$G,H$61,base_de_dados!$H:$H,$L$1,base_de_dados!$C:$C,$A209,base_de_dados!$M:$M,"&lt;=2013",base_de_dados!$O:$O,"&gt;=41639")</f>
        <v>0</v>
      </c>
      <c r="I209" s="5">
        <f>SUMIFS(base_de_dados!$T:$T,base_de_dados!$B:$B,$B209,base_de_dados!$G:$G,I$61,base_de_dados!$H:$H,$L$1,base_de_dados!$C:$C,$A209,base_de_dados!$M:$M,"&lt;=2013",base_de_dados!$O:$O,"&gt;=41639")</f>
        <v>0</v>
      </c>
      <c r="J209" s="5">
        <f>SUMIFS(base_de_dados!$T:$T,base_de_dados!$B:$B,$B209,base_de_dados!$G:$G,J$61,base_de_dados!$H:$H,$L$1,base_de_dados!$C:$C,$A209,base_de_dados!$M:$M,"&lt;=2013",base_de_dados!$O:$O,"&gt;=41639")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SUMIFS(base_de_dados!$T:$T,base_de_dados!$B:$B,$B210,base_de_dados!$G:$G,C$61,base_de_dados!$H:$H,$L$1,base_de_dados!$C:$C,$A210,base_de_dados!$M:$M,"&lt;=2013",base_de_dados!$O:$O,"&gt;=41639")</f>
        <v>0</v>
      </c>
      <c r="D210" s="5">
        <f>SUMIFS(base_de_dados!$T:$T,base_de_dados!$B:$B,$B210,base_de_dados!$G:$G,D$61,base_de_dados!$H:$H,$L$1,base_de_dados!$C:$C,$A210,base_de_dados!$M:$M,"&lt;=2013",base_de_dados!$O:$O,"&gt;=41639")</f>
        <v>0</v>
      </c>
      <c r="E210" s="5">
        <f>SUMIFS(base_de_dados!$T:$T,base_de_dados!$B:$B,$B210,base_de_dados!$G:$G,E$61,base_de_dados!$H:$H,$L$1,base_de_dados!$C:$C,$A210,base_de_dados!$M:$M,"&lt;=2013",base_de_dados!$O:$O,"&gt;=41639")</f>
        <v>0</v>
      </c>
      <c r="F210" s="5">
        <f>SUMIFS(base_de_dados!$T:$T,base_de_dados!$B:$B,$B210,base_de_dados!$G:$G,F$61,base_de_dados!$H:$H,$L$1,base_de_dados!$C:$C,$A210,base_de_dados!$M:$M,"&lt;=2013",base_de_dados!$O:$O,"&gt;=41639")</f>
        <v>0.11000485159817351</v>
      </c>
      <c r="G210" s="5">
        <f>SUMIFS(base_de_dados!$T:$T,base_de_dados!$B:$B,$B210,base_de_dados!$G:$G,G$61,base_de_dados!$H:$H,$L$1,base_de_dados!$C:$C,$A210,base_de_dados!$M:$M,"&lt;=2013",base_de_dados!$O:$O,"&gt;=41639")</f>
        <v>0</v>
      </c>
      <c r="H210" s="5">
        <f>SUMIFS(base_de_dados!$T:$T,base_de_dados!$B:$B,$B210,base_de_dados!$G:$G,H$61,base_de_dados!$H:$H,$L$1,base_de_dados!$C:$C,$A210,base_de_dados!$M:$M,"&lt;=2013",base_de_dados!$O:$O,"&gt;=41639")</f>
        <v>0</v>
      </c>
      <c r="I210" s="5">
        <f>SUMIFS(base_de_dados!$T:$T,base_de_dados!$B:$B,$B210,base_de_dados!$G:$G,I$61,base_de_dados!$H:$H,$L$1,base_de_dados!$C:$C,$A210,base_de_dados!$M:$M,"&lt;=2013",base_de_dados!$O:$O,"&gt;=41639")</f>
        <v>0</v>
      </c>
      <c r="J210" s="5">
        <f>SUMIFS(base_de_dados!$T:$T,base_de_dados!$B:$B,$B210,base_de_dados!$G:$G,J$61,base_de_dados!$H:$H,$L$1,base_de_dados!$C:$C,$A210,base_de_dados!$M:$M,"&lt;=2013",base_de_dados!$O:$O,"&gt;=41639")</f>
        <v>0</v>
      </c>
      <c r="K210" s="32">
        <f t="shared" si="7"/>
        <v>0.11000485159817351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SUMIFS(base_de_dados!$T:$T,base_de_dados!$B:$B,$B211,base_de_dados!$G:$G,C$61,base_de_dados!$H:$H,$L$1,base_de_dados!$C:$C,$A211,base_de_dados!$M:$M,"&lt;=2013",base_de_dados!$O:$O,"&gt;=41639")</f>
        <v>0</v>
      </c>
      <c r="D211" s="5">
        <f>SUMIFS(base_de_dados!$T:$T,base_de_dados!$B:$B,$B211,base_de_dados!$G:$G,D$61,base_de_dados!$H:$H,$L$1,base_de_dados!$C:$C,$A211,base_de_dados!$M:$M,"&lt;=2013",base_de_dados!$O:$O,"&gt;=41639")</f>
        <v>2.8032440385591072E-2</v>
      </c>
      <c r="E211" s="5">
        <f>SUMIFS(base_de_dados!$T:$T,base_de_dados!$B:$B,$B211,base_de_dados!$G:$G,E$61,base_de_dados!$H:$H,$L$1,base_de_dados!$C:$C,$A211,base_de_dados!$M:$M,"&lt;=2013",base_de_dados!$O:$O,"&gt;=41639")</f>
        <v>0</v>
      </c>
      <c r="F211" s="5">
        <f>SUMIFS(base_de_dados!$T:$T,base_de_dados!$B:$B,$B211,base_de_dados!$G:$G,F$61,base_de_dados!$H:$H,$L$1,base_de_dados!$C:$C,$A211,base_de_dados!$M:$M,"&lt;=2013",base_de_dados!$O:$O,"&gt;=41639")</f>
        <v>0</v>
      </c>
      <c r="G211" s="5">
        <f>SUMIFS(base_de_dados!$T:$T,base_de_dados!$B:$B,$B211,base_de_dados!$G:$G,G$61,base_de_dados!$H:$H,$L$1,base_de_dados!$C:$C,$A211,base_de_dados!$M:$M,"&lt;=2013",base_de_dados!$O:$O,"&gt;=41639")</f>
        <v>0</v>
      </c>
      <c r="H211" s="5">
        <f>SUMIFS(base_de_dados!$T:$T,base_de_dados!$B:$B,$B211,base_de_dados!$G:$G,H$61,base_de_dados!$H:$H,$L$1,base_de_dados!$C:$C,$A211,base_de_dados!$M:$M,"&lt;=2013",base_de_dados!$O:$O,"&gt;=41639")</f>
        <v>0</v>
      </c>
      <c r="I211" s="5">
        <f>SUMIFS(base_de_dados!$T:$T,base_de_dados!$B:$B,$B211,base_de_dados!$G:$G,I$61,base_de_dados!$H:$H,$L$1,base_de_dados!$C:$C,$A211,base_de_dados!$M:$M,"&lt;=2013",base_de_dados!$O:$O,"&gt;=41639")</f>
        <v>1.9444444444444444E-3</v>
      </c>
      <c r="J211" s="5">
        <f>SUMIFS(base_de_dados!$T:$T,base_de_dados!$B:$B,$B211,base_de_dados!$G:$G,J$61,base_de_dados!$H:$H,$L$1,base_de_dados!$C:$C,$A211,base_de_dados!$M:$M,"&lt;=2013",base_de_dados!$O:$O,"&gt;=41639")</f>
        <v>0</v>
      </c>
      <c r="K211" s="32">
        <f t="shared" si="7"/>
        <v>2.9976884830035515E-2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SUMIFS(base_de_dados!$T:$T,base_de_dados!$B:$B,$B212,base_de_dados!$G:$G,C$61,base_de_dados!$H:$H,$L$1,base_de_dados!$C:$C,$A212,base_de_dados!$M:$M,"&lt;=2013",base_de_dados!$O:$O,"&gt;=41639")</f>
        <v>0</v>
      </c>
      <c r="D212" s="5">
        <f>SUMIFS(base_de_dados!$T:$T,base_de_dados!$B:$B,$B212,base_de_dados!$G:$G,D$61,base_de_dados!$H:$H,$L$1,base_de_dados!$C:$C,$A212,base_de_dados!$M:$M,"&lt;=2013",base_de_dados!$O:$O,"&gt;=41639")</f>
        <v>0</v>
      </c>
      <c r="E212" s="5">
        <f>SUMIFS(base_de_dados!$T:$T,base_de_dados!$B:$B,$B212,base_de_dados!$G:$G,E$61,base_de_dados!$H:$H,$L$1,base_de_dados!$C:$C,$A212,base_de_dados!$M:$M,"&lt;=2013",base_de_dados!$O:$O,"&gt;=41639")</f>
        <v>0</v>
      </c>
      <c r="F212" s="5">
        <f>SUMIFS(base_de_dados!$T:$T,base_de_dados!$B:$B,$B212,base_de_dados!$G:$G,F$61,base_de_dados!$H:$H,$L$1,base_de_dados!$C:$C,$A212,base_de_dados!$M:$M,"&lt;=2013",base_de_dados!$O:$O,"&gt;=41639")</f>
        <v>0</v>
      </c>
      <c r="G212" s="5">
        <f>SUMIFS(base_de_dados!$T:$T,base_de_dados!$B:$B,$B212,base_de_dados!$G:$G,G$61,base_de_dados!$H:$H,$L$1,base_de_dados!$C:$C,$A212,base_de_dados!$M:$M,"&lt;=2013",base_de_dados!$O:$O,"&gt;=41639")</f>
        <v>0</v>
      </c>
      <c r="H212" s="5">
        <f>SUMIFS(base_de_dados!$T:$T,base_de_dados!$B:$B,$B212,base_de_dados!$G:$G,H$61,base_de_dados!$H:$H,$L$1,base_de_dados!$C:$C,$A212,base_de_dados!$M:$M,"&lt;=2013",base_de_dados!$O:$O,"&gt;=41639")</f>
        <v>0</v>
      </c>
      <c r="I212" s="5">
        <f>SUMIFS(base_de_dados!$T:$T,base_de_dados!$B:$B,$B212,base_de_dados!$G:$G,I$61,base_de_dados!$H:$H,$L$1,base_de_dados!$C:$C,$A212,base_de_dados!$M:$M,"&lt;=2013",base_de_dados!$O:$O,"&gt;=41639")</f>
        <v>0</v>
      </c>
      <c r="J212" s="5">
        <f>SUMIFS(base_de_dados!$T:$T,base_de_dados!$B:$B,$B212,base_de_dados!$G:$G,J$61,base_de_dados!$H:$H,$L$1,base_de_dados!$C:$C,$A212,base_de_dados!$M:$M,"&lt;=2013",base_de_dados!$O:$O,"&gt;=41639")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SUMIFS(base_de_dados!$T:$T,base_de_dados!$B:$B,$B213,base_de_dados!$G:$G,C$61,base_de_dados!$H:$H,$L$1,base_de_dados!$C:$C,$A213,base_de_dados!$M:$M,"&lt;=2013",base_de_dados!$O:$O,"&gt;=41639")</f>
        <v>0</v>
      </c>
      <c r="D213" s="5">
        <f>SUMIFS(base_de_dados!$T:$T,base_de_dados!$B:$B,$B213,base_de_dados!$G:$G,D$61,base_de_dados!$H:$H,$L$1,base_de_dados!$C:$C,$A213,base_de_dados!$M:$M,"&lt;=2013",base_de_dados!$O:$O,"&gt;=41639")</f>
        <v>0</v>
      </c>
      <c r="E213" s="5">
        <f>SUMIFS(base_de_dados!$T:$T,base_de_dados!$B:$B,$B213,base_de_dados!$G:$G,E$61,base_de_dados!$H:$H,$L$1,base_de_dados!$C:$C,$A213,base_de_dados!$M:$M,"&lt;=2013",base_de_dados!$O:$O,"&gt;=41639")</f>
        <v>0</v>
      </c>
      <c r="F213" s="5">
        <f>SUMIFS(base_de_dados!$T:$T,base_de_dados!$B:$B,$B213,base_de_dados!$G:$G,F$61,base_de_dados!$H:$H,$L$1,base_de_dados!$C:$C,$A213,base_de_dados!$M:$M,"&lt;=2013",base_de_dados!$O:$O,"&gt;=41639")</f>
        <v>0</v>
      </c>
      <c r="G213" s="5">
        <f>SUMIFS(base_de_dados!$T:$T,base_de_dados!$B:$B,$B213,base_de_dados!$G:$G,G$61,base_de_dados!$H:$H,$L$1,base_de_dados!$C:$C,$A213,base_de_dados!$M:$M,"&lt;=2013",base_de_dados!$O:$O,"&gt;=41639")</f>
        <v>0</v>
      </c>
      <c r="H213" s="5">
        <f>SUMIFS(base_de_dados!$T:$T,base_de_dados!$B:$B,$B213,base_de_dados!$G:$G,H$61,base_de_dados!$H:$H,$L$1,base_de_dados!$C:$C,$A213,base_de_dados!$M:$M,"&lt;=2013",base_de_dados!$O:$O,"&gt;=41639")</f>
        <v>0</v>
      </c>
      <c r="I213" s="5">
        <f>SUMIFS(base_de_dados!$T:$T,base_de_dados!$B:$B,$B213,base_de_dados!$G:$G,I$61,base_de_dados!$H:$H,$L$1,base_de_dados!$C:$C,$A213,base_de_dados!$M:$M,"&lt;=2013",base_de_dados!$O:$O,"&gt;=41639")</f>
        <v>0</v>
      </c>
      <c r="J213" s="5">
        <f>SUMIFS(base_de_dados!$T:$T,base_de_dados!$B:$B,$B213,base_de_dados!$G:$G,J$61,base_de_dados!$H:$H,$L$1,base_de_dados!$C:$C,$A213,base_de_dados!$M:$M,"&lt;=2013",base_de_dados!$O:$O,"&gt;=41639")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SUMIFS(base_de_dados!$T:$T,base_de_dados!$B:$B,$B214,base_de_dados!$G:$G,C$61,base_de_dados!$H:$H,$L$1,base_de_dados!$C:$C,$A214,base_de_dados!$M:$M,"&lt;=2013",base_de_dados!$O:$O,"&gt;=41639")</f>
        <v>0</v>
      </c>
      <c r="D214" s="5">
        <f>SUMIFS(base_de_dados!$T:$T,base_de_dados!$B:$B,$B214,base_de_dados!$G:$G,D$61,base_de_dados!$H:$H,$L$1,base_de_dados!$C:$C,$A214,base_de_dados!$M:$M,"&lt;=2013",base_de_dados!$O:$O,"&gt;=41639")</f>
        <v>0</v>
      </c>
      <c r="E214" s="5">
        <f>SUMIFS(base_de_dados!$T:$T,base_de_dados!$B:$B,$B214,base_de_dados!$G:$G,E$61,base_de_dados!$H:$H,$L$1,base_de_dados!$C:$C,$A214,base_de_dados!$M:$M,"&lt;=2013",base_de_dados!$O:$O,"&gt;=41639")</f>
        <v>5.7077625570776253E-2</v>
      </c>
      <c r="F214" s="5">
        <f>SUMIFS(base_de_dados!$T:$T,base_de_dados!$B:$B,$B214,base_de_dados!$G:$G,F$61,base_de_dados!$H:$H,$L$1,base_de_dados!$C:$C,$A214,base_de_dados!$M:$M,"&lt;=2013",base_de_dados!$O:$O,"&gt;=41639")</f>
        <v>0</v>
      </c>
      <c r="G214" s="5">
        <f>SUMIFS(base_de_dados!$T:$T,base_de_dados!$B:$B,$B214,base_de_dados!$G:$G,G$61,base_de_dados!$H:$H,$L$1,base_de_dados!$C:$C,$A214,base_de_dados!$M:$M,"&lt;=2013",base_de_dados!$O:$O,"&gt;=41639")</f>
        <v>0</v>
      </c>
      <c r="H214" s="5">
        <f>SUMIFS(base_de_dados!$T:$T,base_de_dados!$B:$B,$B214,base_de_dados!$G:$G,H$61,base_de_dados!$H:$H,$L$1,base_de_dados!$C:$C,$A214,base_de_dados!$M:$M,"&lt;=2013",base_de_dados!$O:$O,"&gt;=41639")</f>
        <v>0</v>
      </c>
      <c r="I214" s="5">
        <f>SUMIFS(base_de_dados!$T:$T,base_de_dados!$B:$B,$B214,base_de_dados!$G:$G,I$61,base_de_dados!$H:$H,$L$1,base_de_dados!$C:$C,$A214,base_de_dados!$M:$M,"&lt;=2013",base_de_dados!$O:$O,"&gt;=41639")</f>
        <v>0</v>
      </c>
      <c r="J214" s="5">
        <f>SUMIFS(base_de_dados!$T:$T,base_de_dados!$B:$B,$B214,base_de_dados!$G:$G,J$61,base_de_dados!$H:$H,$L$1,base_de_dados!$C:$C,$A214,base_de_dados!$M:$M,"&lt;=2013",base_de_dados!$O:$O,"&gt;=41639")</f>
        <v>0</v>
      </c>
      <c r="K214" s="32">
        <f t="shared" si="7"/>
        <v>5.7077625570776253E-2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SUMIFS(base_de_dados!$T:$T,base_de_dados!$B:$B,$B215,base_de_dados!$G:$G,C$61,base_de_dados!$H:$H,$L$1,base_de_dados!$C:$C,$A215,base_de_dados!$M:$M,"&lt;=2013",base_de_dados!$O:$O,"&gt;=41639")</f>
        <v>0</v>
      </c>
      <c r="D215" s="5">
        <f>SUMIFS(base_de_dados!$T:$T,base_de_dados!$B:$B,$B215,base_de_dados!$G:$G,D$61,base_de_dados!$H:$H,$L$1,base_de_dados!$C:$C,$A215,base_de_dados!$M:$M,"&lt;=2013",base_de_dados!$O:$O,"&gt;=41639")</f>
        <v>0</v>
      </c>
      <c r="E215" s="5">
        <f>SUMIFS(base_de_dados!$T:$T,base_de_dados!$B:$B,$B215,base_de_dados!$G:$G,E$61,base_de_dados!$H:$H,$L$1,base_de_dados!$C:$C,$A215,base_de_dados!$M:$M,"&lt;=2013",base_de_dados!$O:$O,"&gt;=41639")</f>
        <v>0</v>
      </c>
      <c r="F215" s="5">
        <f>SUMIFS(base_de_dados!$T:$T,base_de_dados!$B:$B,$B215,base_de_dados!$G:$G,F$61,base_de_dados!$H:$H,$L$1,base_de_dados!$C:$C,$A215,base_de_dados!$M:$M,"&lt;=2013",base_de_dados!$O:$O,"&gt;=41639")</f>
        <v>0</v>
      </c>
      <c r="G215" s="5">
        <f>SUMIFS(base_de_dados!$T:$T,base_de_dados!$B:$B,$B215,base_de_dados!$G:$G,G$61,base_de_dados!$H:$H,$L$1,base_de_dados!$C:$C,$A215,base_de_dados!$M:$M,"&lt;=2013",base_de_dados!$O:$O,"&gt;=41639")</f>
        <v>0</v>
      </c>
      <c r="H215" s="5">
        <f>SUMIFS(base_de_dados!$T:$T,base_de_dados!$B:$B,$B215,base_de_dados!$G:$G,H$61,base_de_dados!$H:$H,$L$1,base_de_dados!$C:$C,$A215,base_de_dados!$M:$M,"&lt;=2013",base_de_dados!$O:$O,"&gt;=41639")</f>
        <v>0</v>
      </c>
      <c r="I215" s="5">
        <f>SUMIFS(base_de_dados!$T:$T,base_de_dados!$B:$B,$B215,base_de_dados!$G:$G,I$61,base_de_dados!$H:$H,$L$1,base_de_dados!$C:$C,$A215,base_de_dados!$M:$M,"&lt;=2013",base_de_dados!$O:$O,"&gt;=41639")</f>
        <v>0</v>
      </c>
      <c r="J215" s="5">
        <f>SUMIFS(base_de_dados!$T:$T,base_de_dados!$B:$B,$B215,base_de_dados!$G:$G,J$61,base_de_dados!$H:$H,$L$1,base_de_dados!$C:$C,$A215,base_de_dados!$M:$M,"&lt;=2013",base_de_dados!$O:$O,"&gt;=41639")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SUMIFS(base_de_dados!$T:$T,base_de_dados!$B:$B,$B216,base_de_dados!$G:$G,C$61,base_de_dados!$H:$H,$L$1,base_de_dados!$C:$C,$A216,base_de_dados!$M:$M,"&lt;=2013",base_de_dados!$O:$O,"&gt;=41639")</f>
        <v>0</v>
      </c>
      <c r="D216" s="5">
        <f>SUMIFS(base_de_dados!$T:$T,base_de_dados!$B:$B,$B216,base_de_dados!$G:$G,D$61,base_de_dados!$H:$H,$L$1,base_de_dados!$C:$C,$A216,base_de_dados!$M:$M,"&lt;=2013",base_de_dados!$O:$O,"&gt;=41639")</f>
        <v>0</v>
      </c>
      <c r="E216" s="5">
        <f>SUMIFS(base_de_dados!$T:$T,base_de_dados!$B:$B,$B216,base_de_dados!$G:$G,E$61,base_de_dados!$H:$H,$L$1,base_de_dados!$C:$C,$A216,base_de_dados!$M:$M,"&lt;=2013",base_de_dados!$O:$O,"&gt;=41639")</f>
        <v>0</v>
      </c>
      <c r="F216" s="5">
        <f>SUMIFS(base_de_dados!$T:$T,base_de_dados!$B:$B,$B216,base_de_dados!$G:$G,F$61,base_de_dados!$H:$H,$L$1,base_de_dados!$C:$C,$A216,base_de_dados!$M:$M,"&lt;=2013",base_de_dados!$O:$O,"&gt;=41639")</f>
        <v>0</v>
      </c>
      <c r="G216" s="5">
        <f>SUMIFS(base_de_dados!$T:$T,base_de_dados!$B:$B,$B216,base_de_dados!$G:$G,G$61,base_de_dados!$H:$H,$L$1,base_de_dados!$C:$C,$A216,base_de_dados!$M:$M,"&lt;=2013",base_de_dados!$O:$O,"&gt;=41639")</f>
        <v>0</v>
      </c>
      <c r="H216" s="5">
        <f>SUMIFS(base_de_dados!$T:$T,base_de_dados!$B:$B,$B216,base_de_dados!$G:$G,H$61,base_de_dados!$H:$H,$L$1,base_de_dados!$C:$C,$A216,base_de_dados!$M:$M,"&lt;=2013",base_de_dados!$O:$O,"&gt;=41639")</f>
        <v>0</v>
      </c>
      <c r="I216" s="5">
        <f>SUMIFS(base_de_dados!$T:$T,base_de_dados!$B:$B,$B216,base_de_dados!$G:$G,I$61,base_de_dados!$H:$H,$L$1,base_de_dados!$C:$C,$A216,base_de_dados!$M:$M,"&lt;=2013",base_de_dados!$O:$O,"&gt;=41639")</f>
        <v>0</v>
      </c>
      <c r="J216" s="5">
        <f>SUMIFS(base_de_dados!$T:$T,base_de_dados!$B:$B,$B216,base_de_dados!$G:$G,J$61,base_de_dados!$H:$H,$L$1,base_de_dados!$C:$C,$A216,base_de_dados!$M:$M,"&lt;=2013",base_de_dados!$O:$O,"&gt;=41639")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SUMIFS(base_de_dados!$T:$T,base_de_dados!$B:$B,$B217,base_de_dados!$G:$G,C$61,base_de_dados!$H:$H,$L$1,base_de_dados!$C:$C,$A217,base_de_dados!$M:$M,"&lt;=2013",base_de_dados!$O:$O,"&gt;=41639")</f>
        <v>0</v>
      </c>
      <c r="D217" s="5">
        <f>SUMIFS(base_de_dados!$T:$T,base_de_dados!$B:$B,$B217,base_de_dados!$G:$G,D$61,base_de_dados!$H:$H,$L$1,base_de_dados!$C:$C,$A217,base_de_dados!$M:$M,"&lt;=2013",base_de_dados!$O:$O,"&gt;=41639")</f>
        <v>0</v>
      </c>
      <c r="E217" s="5">
        <f>SUMIFS(base_de_dados!$T:$T,base_de_dados!$B:$B,$B217,base_de_dados!$G:$G,E$61,base_de_dados!$H:$H,$L$1,base_de_dados!$C:$C,$A217,base_de_dados!$M:$M,"&lt;=2013",base_de_dados!$O:$O,"&gt;=41639")</f>
        <v>0</v>
      </c>
      <c r="F217" s="5">
        <f>SUMIFS(base_de_dados!$T:$T,base_de_dados!$B:$B,$B217,base_de_dados!$G:$G,F$61,base_de_dados!$H:$H,$L$1,base_de_dados!$C:$C,$A217,base_de_dados!$M:$M,"&lt;=2013",base_de_dados!$O:$O,"&gt;=41639")</f>
        <v>0</v>
      </c>
      <c r="G217" s="5">
        <f>SUMIFS(base_de_dados!$T:$T,base_de_dados!$B:$B,$B217,base_de_dados!$G:$G,G$61,base_de_dados!$H:$H,$L$1,base_de_dados!$C:$C,$A217,base_de_dados!$M:$M,"&lt;=2013",base_de_dados!$O:$O,"&gt;=41639")</f>
        <v>0</v>
      </c>
      <c r="H217" s="5">
        <f>SUMIFS(base_de_dados!$T:$T,base_de_dados!$B:$B,$B217,base_de_dados!$G:$G,H$61,base_de_dados!$H:$H,$L$1,base_de_dados!$C:$C,$A217,base_de_dados!$M:$M,"&lt;=2013",base_de_dados!$O:$O,"&gt;=41639")</f>
        <v>0</v>
      </c>
      <c r="I217" s="5">
        <f>SUMIFS(base_de_dados!$T:$T,base_de_dados!$B:$B,$B217,base_de_dados!$G:$G,I$61,base_de_dados!$H:$H,$L$1,base_de_dados!$C:$C,$A217,base_de_dados!$M:$M,"&lt;=2013",base_de_dados!$O:$O,"&gt;=41639")</f>
        <v>0</v>
      </c>
      <c r="J217" s="5">
        <f>SUMIFS(base_de_dados!$T:$T,base_de_dados!$B:$B,$B217,base_de_dados!$G:$G,J$61,base_de_dados!$H:$H,$L$1,base_de_dados!$C:$C,$A217,base_de_dados!$M:$M,"&lt;=2013",base_de_dados!$O:$O,"&gt;=41639")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SUMIFS(base_de_dados!$T:$T,base_de_dados!$B:$B,$B218,base_de_dados!$G:$G,C$61,base_de_dados!$H:$H,$L$1,base_de_dados!$C:$C,$A218,base_de_dados!$M:$M,"&lt;=2013",base_de_dados!$O:$O,"&gt;=41639")</f>
        <v>0</v>
      </c>
      <c r="D218" s="5">
        <f>SUMIFS(base_de_dados!$T:$T,base_de_dados!$B:$B,$B218,base_de_dados!$G:$G,D$61,base_de_dados!$H:$H,$L$1,base_de_dados!$C:$C,$A218,base_de_dados!$M:$M,"&lt;=2013",base_de_dados!$O:$O,"&gt;=41639")</f>
        <v>0</v>
      </c>
      <c r="E218" s="5">
        <f>SUMIFS(base_de_dados!$T:$T,base_de_dados!$B:$B,$B218,base_de_dados!$G:$G,E$61,base_de_dados!$H:$H,$L$1,base_de_dados!$C:$C,$A218,base_de_dados!$M:$M,"&lt;=2013",base_de_dados!$O:$O,"&gt;=41639")</f>
        <v>0</v>
      </c>
      <c r="F218" s="5">
        <f>SUMIFS(base_de_dados!$T:$T,base_de_dados!$B:$B,$B218,base_de_dados!$G:$G,F$61,base_de_dados!$H:$H,$L$1,base_de_dados!$C:$C,$A218,base_de_dados!$M:$M,"&lt;=2013",base_de_dados!$O:$O,"&gt;=41639")</f>
        <v>0</v>
      </c>
      <c r="G218" s="5">
        <f>SUMIFS(base_de_dados!$T:$T,base_de_dados!$B:$B,$B218,base_de_dados!$G:$G,G$61,base_de_dados!$H:$H,$L$1,base_de_dados!$C:$C,$A218,base_de_dados!$M:$M,"&lt;=2013",base_de_dados!$O:$O,"&gt;=41639")</f>
        <v>0</v>
      </c>
      <c r="H218" s="5">
        <f>SUMIFS(base_de_dados!$T:$T,base_de_dados!$B:$B,$B218,base_de_dados!$G:$G,H$61,base_de_dados!$H:$H,$L$1,base_de_dados!$C:$C,$A218,base_de_dados!$M:$M,"&lt;=2013",base_de_dados!$O:$O,"&gt;=41639")</f>
        <v>0</v>
      </c>
      <c r="I218" s="5">
        <f>SUMIFS(base_de_dados!$T:$T,base_de_dados!$B:$B,$B218,base_de_dados!$G:$G,I$61,base_de_dados!$H:$H,$L$1,base_de_dados!$C:$C,$A218,base_de_dados!$M:$M,"&lt;=2013",base_de_dados!$O:$O,"&gt;=41639")</f>
        <v>0</v>
      </c>
      <c r="J218" s="5">
        <f>SUMIFS(base_de_dados!$T:$T,base_de_dados!$B:$B,$B218,base_de_dados!$G:$G,J$61,base_de_dados!$H:$H,$L$1,base_de_dados!$C:$C,$A218,base_de_dados!$M:$M,"&lt;=2013",base_de_dados!$O:$O,"&gt;=41639")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SUMIFS(base_de_dados!$T:$T,base_de_dados!$B:$B,$B219,base_de_dados!$G:$G,C$61,base_de_dados!$H:$H,$L$1,base_de_dados!$C:$C,$A219,base_de_dados!$M:$M,"&lt;=2013",base_de_dados!$O:$O,"&gt;=41639")</f>
        <v>0</v>
      </c>
      <c r="D219" s="5">
        <f>SUMIFS(base_de_dados!$T:$T,base_de_dados!$B:$B,$B219,base_de_dados!$G:$G,D$61,base_de_dados!$H:$H,$L$1,base_de_dados!$C:$C,$A219,base_de_dados!$M:$M,"&lt;=2013",base_de_dados!$O:$O,"&gt;=41639")</f>
        <v>0</v>
      </c>
      <c r="E219" s="5">
        <f>SUMIFS(base_de_dados!$T:$T,base_de_dados!$B:$B,$B219,base_de_dados!$G:$G,E$61,base_de_dados!$H:$H,$L$1,base_de_dados!$C:$C,$A219,base_de_dados!$M:$M,"&lt;=2013",base_de_dados!$O:$O,"&gt;=41639")</f>
        <v>0</v>
      </c>
      <c r="F219" s="5">
        <f>SUMIFS(base_de_dados!$T:$T,base_de_dados!$B:$B,$B219,base_de_dados!$G:$G,F$61,base_de_dados!$H:$H,$L$1,base_de_dados!$C:$C,$A219,base_de_dados!$M:$M,"&lt;=2013",base_de_dados!$O:$O,"&gt;=41639")</f>
        <v>0</v>
      </c>
      <c r="G219" s="5">
        <f>SUMIFS(base_de_dados!$T:$T,base_de_dados!$B:$B,$B219,base_de_dados!$G:$G,G$61,base_de_dados!$H:$H,$L$1,base_de_dados!$C:$C,$A219,base_de_dados!$M:$M,"&lt;=2013",base_de_dados!$O:$O,"&gt;=41639")</f>
        <v>0</v>
      </c>
      <c r="H219" s="5">
        <f>SUMIFS(base_de_dados!$T:$T,base_de_dados!$B:$B,$B219,base_de_dados!$G:$G,H$61,base_de_dados!$H:$H,$L$1,base_de_dados!$C:$C,$A219,base_de_dados!$M:$M,"&lt;=2013",base_de_dados!$O:$O,"&gt;=41639")</f>
        <v>0</v>
      </c>
      <c r="I219" s="5">
        <f>SUMIFS(base_de_dados!$T:$T,base_de_dados!$B:$B,$B219,base_de_dados!$G:$G,I$61,base_de_dados!$H:$H,$L$1,base_de_dados!$C:$C,$A219,base_de_dados!$M:$M,"&lt;=2013",base_de_dados!$O:$O,"&gt;=41639")</f>
        <v>0</v>
      </c>
      <c r="J219" s="5">
        <f>SUMIFS(base_de_dados!$T:$T,base_de_dados!$B:$B,$B219,base_de_dados!$G:$G,J$61,base_de_dados!$H:$H,$L$1,base_de_dados!$C:$C,$A219,base_de_dados!$M:$M,"&lt;=2013",base_de_dados!$O:$O,"&gt;=41639")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SUMIFS(base_de_dados!$T:$T,base_de_dados!$B:$B,$B220,base_de_dados!$G:$G,C$61,base_de_dados!$H:$H,$L$1,base_de_dados!$C:$C,$A220,base_de_dados!$M:$M,"&lt;=2013",base_de_dados!$O:$O,"&gt;=41639")</f>
        <v>0</v>
      </c>
      <c r="D220" s="5">
        <f>SUMIFS(base_de_dados!$T:$T,base_de_dados!$B:$B,$B220,base_de_dados!$G:$G,D$61,base_de_dados!$H:$H,$L$1,base_de_dados!$C:$C,$A220,base_de_dados!$M:$M,"&lt;=2013",base_de_dados!$O:$O,"&gt;=41639")</f>
        <v>0</v>
      </c>
      <c r="E220" s="5">
        <f>SUMIFS(base_de_dados!$T:$T,base_de_dados!$B:$B,$B220,base_de_dados!$G:$G,E$61,base_de_dados!$H:$H,$L$1,base_de_dados!$C:$C,$A220,base_de_dados!$M:$M,"&lt;=2013",base_de_dados!$O:$O,"&gt;=41639")</f>
        <v>0</v>
      </c>
      <c r="F220" s="5">
        <f>SUMIFS(base_de_dados!$T:$T,base_de_dados!$B:$B,$B220,base_de_dados!$G:$G,F$61,base_de_dados!$H:$H,$L$1,base_de_dados!$C:$C,$A220,base_de_dados!$M:$M,"&lt;=2013",base_de_dados!$O:$O,"&gt;=41639")</f>
        <v>0</v>
      </c>
      <c r="G220" s="5">
        <f>SUMIFS(base_de_dados!$T:$T,base_de_dados!$B:$B,$B220,base_de_dados!$G:$G,G$61,base_de_dados!$H:$H,$L$1,base_de_dados!$C:$C,$A220,base_de_dados!$M:$M,"&lt;=2013",base_de_dados!$O:$O,"&gt;=41639")</f>
        <v>0</v>
      </c>
      <c r="H220" s="5">
        <f>SUMIFS(base_de_dados!$T:$T,base_de_dados!$B:$B,$B220,base_de_dados!$G:$G,H$61,base_de_dados!$H:$H,$L$1,base_de_dados!$C:$C,$A220,base_de_dados!$M:$M,"&lt;=2013",base_de_dados!$O:$O,"&gt;=41639")</f>
        <v>0</v>
      </c>
      <c r="I220" s="5">
        <f>SUMIFS(base_de_dados!$T:$T,base_de_dados!$B:$B,$B220,base_de_dados!$G:$G,I$61,base_de_dados!$H:$H,$L$1,base_de_dados!$C:$C,$A220,base_de_dados!$M:$M,"&lt;=2013",base_de_dados!$O:$O,"&gt;=41639")</f>
        <v>0</v>
      </c>
      <c r="J220" s="5">
        <f>SUMIFS(base_de_dados!$T:$T,base_de_dados!$B:$B,$B220,base_de_dados!$G:$G,J$61,base_de_dados!$H:$H,$L$1,base_de_dados!$C:$C,$A220,base_de_dados!$M:$M,"&lt;=2013",base_de_dados!$O:$O,"&gt;=41639")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SUMIFS(base_de_dados!$T:$T,base_de_dados!$B:$B,$B221,base_de_dados!$G:$G,C$61,base_de_dados!$H:$H,$L$1,base_de_dados!$C:$C,$A221,base_de_dados!$M:$M,"&lt;=2013",base_de_dados!$O:$O,"&gt;=41639")</f>
        <v>0</v>
      </c>
      <c r="D221" s="5">
        <f>SUMIFS(base_de_dados!$T:$T,base_de_dados!$B:$B,$B221,base_de_dados!$G:$G,D$61,base_de_dados!$H:$H,$L$1,base_de_dados!$C:$C,$A221,base_de_dados!$M:$M,"&lt;=2013",base_de_dados!$O:$O,"&gt;=41639")</f>
        <v>0</v>
      </c>
      <c r="E221" s="5">
        <f>SUMIFS(base_de_dados!$T:$T,base_de_dados!$B:$B,$B221,base_de_dados!$G:$G,E$61,base_de_dados!$H:$H,$L$1,base_de_dados!$C:$C,$A221,base_de_dados!$M:$M,"&lt;=2013",base_de_dados!$O:$O,"&gt;=41639")</f>
        <v>0</v>
      </c>
      <c r="F221" s="5">
        <f>SUMIFS(base_de_dados!$T:$T,base_de_dados!$B:$B,$B221,base_de_dados!$G:$G,F$61,base_de_dados!$H:$H,$L$1,base_de_dados!$C:$C,$A221,base_de_dados!$M:$M,"&lt;=2013",base_de_dados!$O:$O,"&gt;=41639")</f>
        <v>0</v>
      </c>
      <c r="G221" s="5">
        <f>SUMIFS(base_de_dados!$T:$T,base_de_dados!$B:$B,$B221,base_de_dados!$G:$G,G$61,base_de_dados!$H:$H,$L$1,base_de_dados!$C:$C,$A221,base_de_dados!$M:$M,"&lt;=2013",base_de_dados!$O:$O,"&gt;=41639")</f>
        <v>0</v>
      </c>
      <c r="H221" s="5">
        <f>SUMIFS(base_de_dados!$T:$T,base_de_dados!$B:$B,$B221,base_de_dados!$G:$G,H$61,base_de_dados!$H:$H,$L$1,base_de_dados!$C:$C,$A221,base_de_dados!$M:$M,"&lt;=2013",base_de_dados!$O:$O,"&gt;=41639")</f>
        <v>0</v>
      </c>
      <c r="I221" s="5">
        <f>SUMIFS(base_de_dados!$T:$T,base_de_dados!$B:$B,$B221,base_de_dados!$G:$G,I$61,base_de_dados!$H:$H,$L$1,base_de_dados!$C:$C,$A221,base_de_dados!$M:$M,"&lt;=2013",base_de_dados!$O:$O,"&gt;=41639")</f>
        <v>0</v>
      </c>
      <c r="J221" s="5">
        <f>SUMIFS(base_de_dados!$T:$T,base_de_dados!$B:$B,$B221,base_de_dados!$G:$G,J$61,base_de_dados!$H:$H,$L$1,base_de_dados!$C:$C,$A221,base_de_dados!$M:$M,"&lt;=2013",base_de_dados!$O:$O,"&gt;=41639")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SUMIFS(base_de_dados!$T:$T,base_de_dados!$B:$B,$B222,base_de_dados!$G:$G,C$61,base_de_dados!$H:$H,$L$1,base_de_dados!$C:$C,$A222,base_de_dados!$M:$M,"&lt;=2013",base_de_dados!$O:$O,"&gt;=41639")</f>
        <v>0</v>
      </c>
      <c r="D222" s="5">
        <f>SUMIFS(base_de_dados!$T:$T,base_de_dados!$B:$B,$B222,base_de_dados!$G:$G,D$61,base_de_dados!$H:$H,$L$1,base_de_dados!$C:$C,$A222,base_de_dados!$M:$M,"&lt;=2013",base_de_dados!$O:$O,"&gt;=41639")</f>
        <v>0</v>
      </c>
      <c r="E222" s="5">
        <f>SUMIFS(base_de_dados!$T:$T,base_de_dados!$B:$B,$B222,base_de_dados!$G:$G,E$61,base_de_dados!$H:$H,$L$1,base_de_dados!$C:$C,$A222,base_de_dados!$M:$M,"&lt;=2013",base_de_dados!$O:$O,"&gt;=41639")</f>
        <v>0</v>
      </c>
      <c r="F222" s="5">
        <f>SUMIFS(base_de_dados!$T:$T,base_de_dados!$B:$B,$B222,base_de_dados!$G:$G,F$61,base_de_dados!$H:$H,$L$1,base_de_dados!$C:$C,$A222,base_de_dados!$M:$M,"&lt;=2013",base_de_dados!$O:$O,"&gt;=41639")</f>
        <v>0</v>
      </c>
      <c r="G222" s="5">
        <f>SUMIFS(base_de_dados!$T:$T,base_de_dados!$B:$B,$B222,base_de_dados!$G:$G,G$61,base_de_dados!$H:$H,$L$1,base_de_dados!$C:$C,$A222,base_de_dados!$M:$M,"&lt;=2013",base_de_dados!$O:$O,"&gt;=41639")</f>
        <v>0</v>
      </c>
      <c r="H222" s="5">
        <f>SUMIFS(base_de_dados!$T:$T,base_de_dados!$B:$B,$B222,base_de_dados!$G:$G,H$61,base_de_dados!$H:$H,$L$1,base_de_dados!$C:$C,$A222,base_de_dados!$M:$M,"&lt;=2013",base_de_dados!$O:$O,"&gt;=41639")</f>
        <v>0</v>
      </c>
      <c r="I222" s="5">
        <f>SUMIFS(base_de_dados!$T:$T,base_de_dados!$B:$B,$B222,base_de_dados!$G:$G,I$61,base_de_dados!$H:$H,$L$1,base_de_dados!$C:$C,$A222,base_de_dados!$M:$M,"&lt;=2013",base_de_dados!$O:$O,"&gt;=41639")</f>
        <v>0</v>
      </c>
      <c r="J222" s="5">
        <f>SUMIFS(base_de_dados!$T:$T,base_de_dados!$B:$B,$B222,base_de_dados!$G:$G,J$61,base_de_dados!$H:$H,$L$1,base_de_dados!$C:$C,$A222,base_de_dados!$M:$M,"&lt;=2013",base_de_dados!$O:$O,"&gt;=41639")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SUMIFS(base_de_dados!$T:$T,base_de_dados!$B:$B,$B223,base_de_dados!$G:$G,C$61,base_de_dados!$H:$H,$L$1,base_de_dados!$C:$C,$A223,base_de_dados!$M:$M,"&lt;=2013",base_de_dados!$O:$O,"&gt;=41639")</f>
        <v>0</v>
      </c>
      <c r="D223" s="5">
        <f>SUMIFS(base_de_dados!$T:$T,base_de_dados!$B:$B,$B223,base_de_dados!$G:$G,D$61,base_de_dados!$H:$H,$L$1,base_de_dados!$C:$C,$A223,base_de_dados!$M:$M,"&lt;=2013",base_de_dados!$O:$O,"&gt;=41639")</f>
        <v>0</v>
      </c>
      <c r="E223" s="5">
        <f>SUMIFS(base_de_dados!$T:$T,base_de_dados!$B:$B,$B223,base_de_dados!$G:$G,E$61,base_de_dados!$H:$H,$L$1,base_de_dados!$C:$C,$A223,base_de_dados!$M:$M,"&lt;=2013",base_de_dados!$O:$O,"&gt;=41639")</f>
        <v>0</v>
      </c>
      <c r="F223" s="5">
        <f>SUMIFS(base_de_dados!$T:$T,base_de_dados!$B:$B,$B223,base_de_dados!$G:$G,F$61,base_de_dados!$H:$H,$L$1,base_de_dados!$C:$C,$A223,base_de_dados!$M:$M,"&lt;=2013",base_de_dados!$O:$O,"&gt;=41639")</f>
        <v>0</v>
      </c>
      <c r="G223" s="5">
        <f>SUMIFS(base_de_dados!$T:$T,base_de_dados!$B:$B,$B223,base_de_dados!$G:$G,G$61,base_de_dados!$H:$H,$L$1,base_de_dados!$C:$C,$A223,base_de_dados!$M:$M,"&lt;=2013",base_de_dados!$O:$O,"&gt;=41639")</f>
        <v>0</v>
      </c>
      <c r="H223" s="5">
        <f>SUMIFS(base_de_dados!$T:$T,base_de_dados!$B:$B,$B223,base_de_dados!$G:$G,H$61,base_de_dados!$H:$H,$L$1,base_de_dados!$C:$C,$A223,base_de_dados!$M:$M,"&lt;=2013",base_de_dados!$O:$O,"&gt;=41639")</f>
        <v>0</v>
      </c>
      <c r="I223" s="5">
        <f>SUMIFS(base_de_dados!$T:$T,base_de_dados!$B:$B,$B223,base_de_dados!$G:$G,I$61,base_de_dados!$H:$H,$L$1,base_de_dados!$C:$C,$A223,base_de_dados!$M:$M,"&lt;=2013",base_de_dados!$O:$O,"&gt;=41639")</f>
        <v>0</v>
      </c>
      <c r="J223" s="5">
        <f>SUMIFS(base_de_dados!$T:$T,base_de_dados!$B:$B,$B223,base_de_dados!$G:$G,J$61,base_de_dados!$H:$H,$L$1,base_de_dados!$C:$C,$A223,base_de_dados!$M:$M,"&lt;=2013",base_de_dados!$O:$O,"&gt;=41639")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SUMIFS(base_de_dados!$T:$T,base_de_dados!$B:$B,$B224,base_de_dados!$G:$G,C$61,base_de_dados!$H:$H,$L$1,base_de_dados!$C:$C,$A224,base_de_dados!$M:$M,"&lt;=2013",base_de_dados!$O:$O,"&gt;=41639")</f>
        <v>0</v>
      </c>
      <c r="D224" s="5">
        <f>SUMIFS(base_de_dados!$T:$T,base_de_dados!$B:$B,$B224,base_de_dados!$G:$G,D$61,base_de_dados!$H:$H,$L$1,base_de_dados!$C:$C,$A224,base_de_dados!$M:$M,"&lt;=2013",base_de_dados!$O:$O,"&gt;=41639")</f>
        <v>0</v>
      </c>
      <c r="E224" s="5">
        <f>SUMIFS(base_de_dados!$T:$T,base_de_dados!$B:$B,$B224,base_de_dados!$G:$G,E$61,base_de_dados!$H:$H,$L$1,base_de_dados!$C:$C,$A224,base_de_dados!$M:$M,"&lt;=2013",base_de_dados!$O:$O,"&gt;=41639")</f>
        <v>0</v>
      </c>
      <c r="F224" s="5">
        <f>SUMIFS(base_de_dados!$T:$T,base_de_dados!$B:$B,$B224,base_de_dados!$G:$G,F$61,base_de_dados!$H:$H,$L$1,base_de_dados!$C:$C,$A224,base_de_dados!$M:$M,"&lt;=2013",base_de_dados!$O:$O,"&gt;=41639")</f>
        <v>0</v>
      </c>
      <c r="G224" s="5">
        <f>SUMIFS(base_de_dados!$T:$T,base_de_dados!$B:$B,$B224,base_de_dados!$G:$G,G$61,base_de_dados!$H:$H,$L$1,base_de_dados!$C:$C,$A224,base_de_dados!$M:$M,"&lt;=2013",base_de_dados!$O:$O,"&gt;=41639")</f>
        <v>0</v>
      </c>
      <c r="H224" s="5">
        <f>SUMIFS(base_de_dados!$T:$T,base_de_dados!$B:$B,$B224,base_de_dados!$G:$G,H$61,base_de_dados!$H:$H,$L$1,base_de_dados!$C:$C,$A224,base_de_dados!$M:$M,"&lt;=2013",base_de_dados!$O:$O,"&gt;=41639")</f>
        <v>0</v>
      </c>
      <c r="I224" s="5">
        <f>SUMIFS(base_de_dados!$T:$T,base_de_dados!$B:$B,$B224,base_de_dados!$G:$G,I$61,base_de_dados!$H:$H,$L$1,base_de_dados!$C:$C,$A224,base_de_dados!$M:$M,"&lt;=2013",base_de_dados!$O:$O,"&gt;=41639")</f>
        <v>0</v>
      </c>
      <c r="J224" s="5">
        <f>SUMIFS(base_de_dados!$T:$T,base_de_dados!$B:$B,$B224,base_de_dados!$G:$G,J$61,base_de_dados!$H:$H,$L$1,base_de_dados!$C:$C,$A224,base_de_dados!$M:$M,"&lt;=2013",base_de_dados!$O:$O,"&gt;=41639")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SUMIFS(base_de_dados!$T:$T,base_de_dados!$B:$B,$B225,base_de_dados!$G:$G,C$61,base_de_dados!$H:$H,$L$1,base_de_dados!$C:$C,$A225,base_de_dados!$M:$M,"&lt;=2013",base_de_dados!$O:$O,"&gt;=41639")</f>
        <v>0</v>
      </c>
      <c r="D225" s="5">
        <f>SUMIFS(base_de_dados!$T:$T,base_de_dados!$B:$B,$B225,base_de_dados!$G:$G,D$61,base_de_dados!$H:$H,$L$1,base_de_dados!$C:$C,$A225,base_de_dados!$M:$M,"&lt;=2013",base_de_dados!$O:$O,"&gt;=41639")</f>
        <v>0</v>
      </c>
      <c r="E225" s="5">
        <f>SUMIFS(base_de_dados!$T:$T,base_de_dados!$B:$B,$B225,base_de_dados!$G:$G,E$61,base_de_dados!$H:$H,$L$1,base_de_dados!$C:$C,$A225,base_de_dados!$M:$M,"&lt;=2013",base_de_dados!$O:$O,"&gt;=41639")</f>
        <v>0</v>
      </c>
      <c r="F225" s="5">
        <f>SUMIFS(base_de_dados!$T:$T,base_de_dados!$B:$B,$B225,base_de_dados!$G:$G,F$61,base_de_dados!$H:$H,$L$1,base_de_dados!$C:$C,$A225,base_de_dados!$M:$M,"&lt;=2013",base_de_dados!$O:$O,"&gt;=41639")</f>
        <v>0</v>
      </c>
      <c r="G225" s="5">
        <f>SUMIFS(base_de_dados!$T:$T,base_de_dados!$B:$B,$B225,base_de_dados!$G:$G,G$61,base_de_dados!$H:$H,$L$1,base_de_dados!$C:$C,$A225,base_de_dados!$M:$M,"&lt;=2013",base_de_dados!$O:$O,"&gt;=41639")</f>
        <v>0</v>
      </c>
      <c r="H225" s="5">
        <f>SUMIFS(base_de_dados!$T:$T,base_de_dados!$B:$B,$B225,base_de_dados!$G:$G,H$61,base_de_dados!$H:$H,$L$1,base_de_dados!$C:$C,$A225,base_de_dados!$M:$M,"&lt;=2013",base_de_dados!$O:$O,"&gt;=41639")</f>
        <v>0</v>
      </c>
      <c r="I225" s="5">
        <f>SUMIFS(base_de_dados!$T:$T,base_de_dados!$B:$B,$B225,base_de_dados!$G:$G,I$61,base_de_dados!$H:$H,$L$1,base_de_dados!$C:$C,$A225,base_de_dados!$M:$M,"&lt;=2013",base_de_dados!$O:$O,"&gt;=41639")</f>
        <v>0</v>
      </c>
      <c r="J225" s="5">
        <f>SUMIFS(base_de_dados!$T:$T,base_de_dados!$B:$B,$B225,base_de_dados!$G:$G,J$61,base_de_dados!$H:$H,$L$1,base_de_dados!$C:$C,$A225,base_de_dados!$M:$M,"&lt;=2013",base_de_dados!$O:$O,"&gt;=41639")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SUMIFS(base_de_dados!$T:$T,base_de_dados!$B:$B,$B226,base_de_dados!$G:$G,C$61,base_de_dados!$H:$H,$L$1,base_de_dados!$C:$C,$A226,base_de_dados!$M:$M,"&lt;=2013",base_de_dados!$O:$O,"&gt;=41639")</f>
        <v>1.7369444444444444E-2</v>
      </c>
      <c r="D226" s="5">
        <f>SUMIFS(base_de_dados!$T:$T,base_de_dados!$B:$B,$B226,base_de_dados!$G:$G,D$61,base_de_dados!$H:$H,$L$1,base_de_dados!$C:$C,$A226,base_de_dados!$M:$M,"&lt;=2013",base_de_dados!$O:$O,"&gt;=41639")</f>
        <v>0</v>
      </c>
      <c r="E226" s="5">
        <f>SUMIFS(base_de_dados!$T:$T,base_de_dados!$B:$B,$B226,base_de_dados!$G:$G,E$61,base_de_dados!$H:$H,$L$1,base_de_dados!$C:$C,$A226,base_de_dados!$M:$M,"&lt;=2013",base_de_dados!$O:$O,"&gt;=41639")</f>
        <v>3.1392694063926939E-3</v>
      </c>
      <c r="F226" s="5">
        <f>SUMIFS(base_de_dados!$T:$T,base_de_dados!$B:$B,$B226,base_de_dados!$G:$G,F$61,base_de_dados!$H:$H,$L$1,base_de_dados!$C:$C,$A226,base_de_dados!$M:$M,"&lt;=2013",base_de_dados!$O:$O,"&gt;=41639")</f>
        <v>0</v>
      </c>
      <c r="G226" s="5">
        <f>SUMIFS(base_de_dados!$T:$T,base_de_dados!$B:$B,$B226,base_de_dados!$G:$G,G$61,base_de_dados!$H:$H,$L$1,base_de_dados!$C:$C,$A226,base_de_dados!$M:$M,"&lt;=2013",base_de_dados!$O:$O,"&gt;=41639")</f>
        <v>0</v>
      </c>
      <c r="H226" s="5">
        <f>SUMIFS(base_de_dados!$T:$T,base_de_dados!$B:$B,$B226,base_de_dados!$G:$G,H$61,base_de_dados!$H:$H,$L$1,base_de_dados!$C:$C,$A226,base_de_dados!$M:$M,"&lt;=2013",base_de_dados!$O:$O,"&gt;=41639")</f>
        <v>0</v>
      </c>
      <c r="I226" s="5">
        <f>SUMIFS(base_de_dados!$T:$T,base_de_dados!$B:$B,$B226,base_de_dados!$G:$G,I$61,base_de_dados!$H:$H,$L$1,base_de_dados!$C:$C,$A226,base_de_dados!$M:$M,"&lt;=2013",base_de_dados!$O:$O,"&gt;=41639")</f>
        <v>0</v>
      </c>
      <c r="J226" s="5">
        <f>SUMIFS(base_de_dados!$T:$T,base_de_dados!$B:$B,$B226,base_de_dados!$G:$G,J$61,base_de_dados!$H:$H,$L$1,base_de_dados!$C:$C,$A226,base_de_dados!$M:$M,"&lt;=2013",base_de_dados!$O:$O,"&gt;=41639")</f>
        <v>0</v>
      </c>
      <c r="K226" s="32">
        <f t="shared" si="7"/>
        <v>2.0508713850837138E-2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SUMIFS(base_de_dados!$T:$T,base_de_dados!$B:$B,$B227,base_de_dados!$G:$G,C$61,base_de_dados!$H:$H,$L$1,base_de_dados!$C:$C,$A227,base_de_dados!$M:$M,"&lt;=2013",base_de_dados!$O:$O,"&gt;=41639")</f>
        <v>0</v>
      </c>
      <c r="D227" s="5">
        <f>SUMIFS(base_de_dados!$T:$T,base_de_dados!$B:$B,$B227,base_de_dados!$G:$G,D$61,base_de_dados!$H:$H,$L$1,base_de_dados!$C:$C,$A227,base_de_dados!$M:$M,"&lt;=2013",base_de_dados!$O:$O,"&gt;=41639")</f>
        <v>0</v>
      </c>
      <c r="E227" s="5">
        <f>SUMIFS(base_de_dados!$T:$T,base_de_dados!$B:$B,$B227,base_de_dados!$G:$G,E$61,base_de_dados!$H:$H,$L$1,base_de_dados!$C:$C,$A227,base_de_dados!$M:$M,"&lt;=2013",base_de_dados!$O:$O,"&gt;=41639")</f>
        <v>0</v>
      </c>
      <c r="F227" s="5">
        <f>SUMIFS(base_de_dados!$T:$T,base_de_dados!$B:$B,$B227,base_de_dados!$G:$G,F$61,base_de_dados!$H:$H,$L$1,base_de_dados!$C:$C,$A227,base_de_dados!$M:$M,"&lt;=2013",base_de_dados!$O:$O,"&gt;=41639")</f>
        <v>0</v>
      </c>
      <c r="G227" s="5">
        <f>SUMIFS(base_de_dados!$T:$T,base_de_dados!$B:$B,$B227,base_de_dados!$G:$G,G$61,base_de_dados!$H:$H,$L$1,base_de_dados!$C:$C,$A227,base_de_dados!$M:$M,"&lt;=2013",base_de_dados!$O:$O,"&gt;=41639")</f>
        <v>0</v>
      </c>
      <c r="H227" s="5">
        <f>SUMIFS(base_de_dados!$T:$T,base_de_dados!$B:$B,$B227,base_de_dados!$G:$G,H$61,base_de_dados!$H:$H,$L$1,base_de_dados!$C:$C,$A227,base_de_dados!$M:$M,"&lt;=2013",base_de_dados!$O:$O,"&gt;=41639")</f>
        <v>0</v>
      </c>
      <c r="I227" s="5">
        <f>SUMIFS(base_de_dados!$T:$T,base_de_dados!$B:$B,$B227,base_de_dados!$G:$G,I$61,base_de_dados!$H:$H,$L$1,base_de_dados!$C:$C,$A227,base_de_dados!$M:$M,"&lt;=2013",base_de_dados!$O:$O,"&gt;=41639")</f>
        <v>0</v>
      </c>
      <c r="J227" s="5">
        <f>SUMIFS(base_de_dados!$T:$T,base_de_dados!$B:$B,$B227,base_de_dados!$G:$G,J$61,base_de_dados!$H:$H,$L$1,base_de_dados!$C:$C,$A227,base_de_dados!$M:$M,"&lt;=2013",base_de_dados!$O:$O,"&gt;=41639")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SUMIFS(base_de_dados!$T:$T,base_de_dados!$B:$B,$B228,base_de_dados!$G:$G,C$61,base_de_dados!$H:$H,$L$1,base_de_dados!$C:$C,$A228,base_de_dados!$M:$M,"&lt;=2013",base_de_dados!$O:$O,"&gt;=41639")</f>
        <v>0</v>
      </c>
      <c r="D228" s="5">
        <f>SUMIFS(base_de_dados!$T:$T,base_de_dados!$B:$B,$B228,base_de_dados!$G:$G,D$61,base_de_dados!$H:$H,$L$1,base_de_dados!$C:$C,$A228,base_de_dados!$M:$M,"&lt;=2013",base_de_dados!$O:$O,"&gt;=41639")</f>
        <v>0</v>
      </c>
      <c r="E228" s="5">
        <f>SUMIFS(base_de_dados!$T:$T,base_de_dados!$B:$B,$B228,base_de_dados!$G:$G,E$61,base_de_dados!$H:$H,$L$1,base_de_dados!$C:$C,$A228,base_de_dados!$M:$M,"&lt;=2013",base_de_dados!$O:$O,"&gt;=41639")</f>
        <v>0</v>
      </c>
      <c r="F228" s="5">
        <f>SUMIFS(base_de_dados!$T:$T,base_de_dados!$B:$B,$B228,base_de_dados!$G:$G,F$61,base_de_dados!$H:$H,$L$1,base_de_dados!$C:$C,$A228,base_de_dados!$M:$M,"&lt;=2013",base_de_dados!$O:$O,"&gt;=41639")</f>
        <v>0</v>
      </c>
      <c r="G228" s="5">
        <f>SUMIFS(base_de_dados!$T:$T,base_de_dados!$B:$B,$B228,base_de_dados!$G:$G,G$61,base_de_dados!$H:$H,$L$1,base_de_dados!$C:$C,$A228,base_de_dados!$M:$M,"&lt;=2013",base_de_dados!$O:$O,"&gt;=41639")</f>
        <v>0</v>
      </c>
      <c r="H228" s="5">
        <f>SUMIFS(base_de_dados!$T:$T,base_de_dados!$B:$B,$B228,base_de_dados!$G:$G,H$61,base_de_dados!$H:$H,$L$1,base_de_dados!$C:$C,$A228,base_de_dados!$M:$M,"&lt;=2013",base_de_dados!$O:$O,"&gt;=41639")</f>
        <v>0</v>
      </c>
      <c r="I228" s="5">
        <f>SUMIFS(base_de_dados!$T:$T,base_de_dados!$B:$B,$B228,base_de_dados!$G:$G,I$61,base_de_dados!$H:$H,$L$1,base_de_dados!$C:$C,$A228,base_de_dados!$M:$M,"&lt;=2013",base_de_dados!$O:$O,"&gt;=41639")</f>
        <v>0</v>
      </c>
      <c r="J228" s="5">
        <f>SUMIFS(base_de_dados!$T:$T,base_de_dados!$B:$B,$B228,base_de_dados!$G:$G,J$61,base_de_dados!$H:$H,$L$1,base_de_dados!$C:$C,$A228,base_de_dados!$M:$M,"&lt;=2013",base_de_dados!$O:$O,"&gt;=41639")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SUMIFS(base_de_dados!$T:$T,base_de_dados!$B:$B,$B229,base_de_dados!$G:$G,C$61,base_de_dados!$H:$H,$L$1,base_de_dados!$C:$C,$A229,base_de_dados!$M:$M,"&lt;=2013",base_de_dados!$O:$O,"&gt;=41639")</f>
        <v>0</v>
      </c>
      <c r="D229" s="5">
        <f>SUMIFS(base_de_dados!$T:$T,base_de_dados!$B:$B,$B229,base_de_dados!$G:$G,D$61,base_de_dados!$H:$H,$L$1,base_de_dados!$C:$C,$A229,base_de_dados!$M:$M,"&lt;=2013",base_de_dados!$O:$O,"&gt;=41639")</f>
        <v>0</v>
      </c>
      <c r="E229" s="5">
        <f>SUMIFS(base_de_dados!$T:$T,base_de_dados!$B:$B,$B229,base_de_dados!$G:$G,E$61,base_de_dados!$H:$H,$L$1,base_de_dados!$C:$C,$A229,base_de_dados!$M:$M,"&lt;=2013",base_de_dados!$O:$O,"&gt;=41639")</f>
        <v>0</v>
      </c>
      <c r="F229" s="5">
        <f>SUMIFS(base_de_dados!$T:$T,base_de_dados!$B:$B,$B229,base_de_dados!$G:$G,F$61,base_de_dados!$H:$H,$L$1,base_de_dados!$C:$C,$A229,base_de_dados!$M:$M,"&lt;=2013",base_de_dados!$O:$O,"&gt;=41639")</f>
        <v>0</v>
      </c>
      <c r="G229" s="5">
        <f>SUMIFS(base_de_dados!$T:$T,base_de_dados!$B:$B,$B229,base_de_dados!$G:$G,G$61,base_de_dados!$H:$H,$L$1,base_de_dados!$C:$C,$A229,base_de_dados!$M:$M,"&lt;=2013",base_de_dados!$O:$O,"&gt;=41639")</f>
        <v>0</v>
      </c>
      <c r="H229" s="5">
        <f>SUMIFS(base_de_dados!$T:$T,base_de_dados!$B:$B,$B229,base_de_dados!$G:$G,H$61,base_de_dados!$H:$H,$L$1,base_de_dados!$C:$C,$A229,base_de_dados!$M:$M,"&lt;=2013",base_de_dados!$O:$O,"&gt;=41639")</f>
        <v>0</v>
      </c>
      <c r="I229" s="5">
        <f>SUMIFS(base_de_dados!$T:$T,base_de_dados!$B:$B,$B229,base_de_dados!$G:$G,I$61,base_de_dados!$H:$H,$L$1,base_de_dados!$C:$C,$A229,base_de_dados!$M:$M,"&lt;=2013",base_de_dados!$O:$O,"&gt;=41639")</f>
        <v>0</v>
      </c>
      <c r="J229" s="5">
        <f>SUMIFS(base_de_dados!$T:$T,base_de_dados!$B:$B,$B229,base_de_dados!$G:$G,J$61,base_de_dados!$H:$H,$L$1,base_de_dados!$C:$C,$A229,base_de_dados!$M:$M,"&lt;=2013",base_de_dados!$O:$O,"&gt;=41639")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SUMIFS(base_de_dados!$T:$T,base_de_dados!$B:$B,$B230,base_de_dados!$G:$G,C$61,base_de_dados!$H:$H,$L$1,base_de_dados!$C:$C,$A230,base_de_dados!$M:$M,"&lt;=2013",base_de_dados!$O:$O,"&gt;=41639")</f>
        <v>0</v>
      </c>
      <c r="D230" s="5">
        <f>SUMIFS(base_de_dados!$T:$T,base_de_dados!$B:$B,$B230,base_de_dados!$G:$G,D$61,base_de_dados!$H:$H,$L$1,base_de_dados!$C:$C,$A230,base_de_dados!$M:$M,"&lt;=2013",base_de_dados!$O:$O,"&gt;=41639")</f>
        <v>0</v>
      </c>
      <c r="E230" s="5">
        <f>SUMIFS(base_de_dados!$T:$T,base_de_dados!$B:$B,$B230,base_de_dados!$G:$G,E$61,base_de_dados!$H:$H,$L$1,base_de_dados!$C:$C,$A230,base_de_dados!$M:$M,"&lt;=2013",base_de_dados!$O:$O,"&gt;=41639")</f>
        <v>0</v>
      </c>
      <c r="F230" s="5">
        <f>SUMIFS(base_de_dados!$T:$T,base_de_dados!$B:$B,$B230,base_de_dados!$G:$G,F$61,base_de_dados!$H:$H,$L$1,base_de_dados!$C:$C,$A230,base_de_dados!$M:$M,"&lt;=2013",base_de_dados!$O:$O,"&gt;=41639")</f>
        <v>0</v>
      </c>
      <c r="G230" s="5">
        <f>SUMIFS(base_de_dados!$T:$T,base_de_dados!$B:$B,$B230,base_de_dados!$G:$G,G$61,base_de_dados!$H:$H,$L$1,base_de_dados!$C:$C,$A230,base_de_dados!$M:$M,"&lt;=2013",base_de_dados!$O:$O,"&gt;=41639")</f>
        <v>0</v>
      </c>
      <c r="H230" s="5">
        <f>SUMIFS(base_de_dados!$T:$T,base_de_dados!$B:$B,$B230,base_de_dados!$G:$G,H$61,base_de_dados!$H:$H,$L$1,base_de_dados!$C:$C,$A230,base_de_dados!$M:$M,"&lt;=2013",base_de_dados!$O:$O,"&gt;=41639")</f>
        <v>0</v>
      </c>
      <c r="I230" s="5">
        <f>SUMIFS(base_de_dados!$T:$T,base_de_dados!$B:$B,$B230,base_de_dados!$G:$G,I$61,base_de_dados!$H:$H,$L$1,base_de_dados!$C:$C,$A230,base_de_dados!$M:$M,"&lt;=2013",base_de_dados!$O:$O,"&gt;=41639")</f>
        <v>0</v>
      </c>
      <c r="J230" s="5">
        <f>SUMIFS(base_de_dados!$T:$T,base_de_dados!$B:$B,$B230,base_de_dados!$G:$G,J$61,base_de_dados!$H:$H,$L$1,base_de_dados!$C:$C,$A230,base_de_dados!$M:$M,"&lt;=2013",base_de_dados!$O:$O,"&gt;=41639")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SUMIFS(base_de_dados!$T:$T,base_de_dados!$B:$B,$B231,base_de_dados!$G:$G,C$61,base_de_dados!$H:$H,$L$1,base_de_dados!$C:$C,$A231,base_de_dados!$M:$M,"&lt;=2013",base_de_dados!$O:$O,"&gt;=41639")</f>
        <v>0</v>
      </c>
      <c r="D231" s="5">
        <f>SUMIFS(base_de_dados!$T:$T,base_de_dados!$B:$B,$B231,base_de_dados!$G:$G,D$61,base_de_dados!$H:$H,$L$1,base_de_dados!$C:$C,$A231,base_de_dados!$M:$M,"&lt;=2013",base_de_dados!$O:$O,"&gt;=41639")</f>
        <v>0</v>
      </c>
      <c r="E231" s="5">
        <f>SUMIFS(base_de_dados!$T:$T,base_de_dados!$B:$B,$B231,base_de_dados!$G:$G,E$61,base_de_dados!$H:$H,$L$1,base_de_dados!$C:$C,$A231,base_de_dados!$M:$M,"&lt;=2013",base_de_dados!$O:$O,"&gt;=41639")</f>
        <v>0</v>
      </c>
      <c r="F231" s="5">
        <f>SUMIFS(base_de_dados!$T:$T,base_de_dados!$B:$B,$B231,base_de_dados!$G:$G,F$61,base_de_dados!$H:$H,$L$1,base_de_dados!$C:$C,$A231,base_de_dados!$M:$M,"&lt;=2013",base_de_dados!$O:$O,"&gt;=41639")</f>
        <v>0</v>
      </c>
      <c r="G231" s="5">
        <f>SUMIFS(base_de_dados!$T:$T,base_de_dados!$B:$B,$B231,base_de_dados!$G:$G,G$61,base_de_dados!$H:$H,$L$1,base_de_dados!$C:$C,$A231,base_de_dados!$M:$M,"&lt;=2013",base_de_dados!$O:$O,"&gt;=41639")</f>
        <v>0</v>
      </c>
      <c r="H231" s="5">
        <f>SUMIFS(base_de_dados!$T:$T,base_de_dados!$B:$B,$B231,base_de_dados!$G:$G,H$61,base_de_dados!$H:$H,$L$1,base_de_dados!$C:$C,$A231,base_de_dados!$M:$M,"&lt;=2013",base_de_dados!$O:$O,"&gt;=41639")</f>
        <v>0</v>
      </c>
      <c r="I231" s="5">
        <f>SUMIFS(base_de_dados!$T:$T,base_de_dados!$B:$B,$B231,base_de_dados!$G:$G,I$61,base_de_dados!$H:$H,$L$1,base_de_dados!$C:$C,$A231,base_de_dados!$M:$M,"&lt;=2013",base_de_dados!$O:$O,"&gt;=41639")</f>
        <v>0</v>
      </c>
      <c r="J231" s="5">
        <f>SUMIFS(base_de_dados!$T:$T,base_de_dados!$B:$B,$B231,base_de_dados!$G:$G,J$61,base_de_dados!$H:$H,$L$1,base_de_dados!$C:$C,$A231,base_de_dados!$M:$M,"&lt;=2013",base_de_dados!$O:$O,"&gt;=41639")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SUMIFS(base_de_dados!$T:$T,base_de_dados!$B:$B,$B232,base_de_dados!$G:$G,C$61,base_de_dados!$H:$H,$L$1,base_de_dados!$C:$C,$A232,base_de_dados!$M:$M,"&lt;=2013",base_de_dados!$O:$O,"&gt;=41639")</f>
        <v>0</v>
      </c>
      <c r="D232" s="5">
        <f>SUMIFS(base_de_dados!$T:$T,base_de_dados!$B:$B,$B232,base_de_dados!$G:$G,D$61,base_de_dados!$H:$H,$L$1,base_de_dados!$C:$C,$A232,base_de_dados!$M:$M,"&lt;=2013",base_de_dados!$O:$O,"&gt;=41639")</f>
        <v>0</v>
      </c>
      <c r="E232" s="5">
        <f>SUMIFS(base_de_dados!$T:$T,base_de_dados!$B:$B,$B232,base_de_dados!$G:$G,E$61,base_de_dados!$H:$H,$L$1,base_de_dados!$C:$C,$A232,base_de_dados!$M:$M,"&lt;=2013",base_de_dados!$O:$O,"&gt;=41639")</f>
        <v>0</v>
      </c>
      <c r="F232" s="5">
        <f>SUMIFS(base_de_dados!$T:$T,base_de_dados!$B:$B,$B232,base_de_dados!$G:$G,F$61,base_de_dados!$H:$H,$L$1,base_de_dados!$C:$C,$A232,base_de_dados!$M:$M,"&lt;=2013",base_de_dados!$O:$O,"&gt;=41639")</f>
        <v>0</v>
      </c>
      <c r="G232" s="5">
        <f>SUMIFS(base_de_dados!$T:$T,base_de_dados!$B:$B,$B232,base_de_dados!$G:$G,G$61,base_de_dados!$H:$H,$L$1,base_de_dados!$C:$C,$A232,base_de_dados!$M:$M,"&lt;=2013",base_de_dados!$O:$O,"&gt;=41639")</f>
        <v>0</v>
      </c>
      <c r="H232" s="5">
        <f>SUMIFS(base_de_dados!$T:$T,base_de_dados!$B:$B,$B232,base_de_dados!$G:$G,H$61,base_de_dados!$H:$H,$L$1,base_de_dados!$C:$C,$A232,base_de_dados!$M:$M,"&lt;=2013",base_de_dados!$O:$O,"&gt;=41639")</f>
        <v>0</v>
      </c>
      <c r="I232" s="5">
        <f>SUMIFS(base_de_dados!$T:$T,base_de_dados!$B:$B,$B232,base_de_dados!$G:$G,I$61,base_de_dados!$H:$H,$L$1,base_de_dados!$C:$C,$A232,base_de_dados!$M:$M,"&lt;=2013",base_de_dados!$O:$O,"&gt;=41639")</f>
        <v>0</v>
      </c>
      <c r="J232" s="5">
        <f>SUMIFS(base_de_dados!$T:$T,base_de_dados!$B:$B,$B232,base_de_dados!$G:$G,J$61,base_de_dados!$H:$H,$L$1,base_de_dados!$C:$C,$A232,base_de_dados!$M:$M,"&lt;=2013",base_de_dados!$O:$O,"&gt;=41639")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SUMIFS(base_de_dados!$T:$T,base_de_dados!$B:$B,$B233,base_de_dados!$G:$G,C$61,base_de_dados!$H:$H,$L$1,base_de_dados!$C:$C,$A233,base_de_dados!$M:$M,"&lt;=2013",base_de_dados!$O:$O,"&gt;=41639")</f>
        <v>0</v>
      </c>
      <c r="D233" s="5">
        <f>SUMIFS(base_de_dados!$T:$T,base_de_dados!$B:$B,$B233,base_de_dados!$G:$G,D$61,base_de_dados!$H:$H,$L$1,base_de_dados!$C:$C,$A233,base_de_dados!$M:$M,"&lt;=2013",base_de_dados!$O:$O,"&gt;=41639")</f>
        <v>0</v>
      </c>
      <c r="E233" s="5">
        <f>SUMIFS(base_de_dados!$T:$T,base_de_dados!$B:$B,$B233,base_de_dados!$G:$G,E$61,base_de_dados!$H:$H,$L$1,base_de_dados!$C:$C,$A233,base_de_dados!$M:$M,"&lt;=2013",base_de_dados!$O:$O,"&gt;=41639")</f>
        <v>0</v>
      </c>
      <c r="F233" s="5">
        <f>SUMIFS(base_de_dados!$T:$T,base_de_dados!$B:$B,$B233,base_de_dados!$G:$G,F$61,base_de_dados!$H:$H,$L$1,base_de_dados!$C:$C,$A233,base_de_dados!$M:$M,"&lt;=2013",base_de_dados!$O:$O,"&gt;=41639")</f>
        <v>0</v>
      </c>
      <c r="G233" s="5">
        <f>SUMIFS(base_de_dados!$T:$T,base_de_dados!$B:$B,$B233,base_de_dados!$G:$G,G$61,base_de_dados!$H:$H,$L$1,base_de_dados!$C:$C,$A233,base_de_dados!$M:$M,"&lt;=2013",base_de_dados!$O:$O,"&gt;=41639")</f>
        <v>0</v>
      </c>
      <c r="H233" s="5">
        <f>SUMIFS(base_de_dados!$T:$T,base_de_dados!$B:$B,$B233,base_de_dados!$G:$G,H$61,base_de_dados!$H:$H,$L$1,base_de_dados!$C:$C,$A233,base_de_dados!$M:$M,"&lt;=2013",base_de_dados!$O:$O,"&gt;=41639")</f>
        <v>0</v>
      </c>
      <c r="I233" s="5">
        <f>SUMIFS(base_de_dados!$T:$T,base_de_dados!$B:$B,$B233,base_de_dados!$G:$G,I$61,base_de_dados!$H:$H,$L$1,base_de_dados!$C:$C,$A233,base_de_dados!$M:$M,"&lt;=2013",base_de_dados!$O:$O,"&gt;=41639")</f>
        <v>0</v>
      </c>
      <c r="J233" s="5">
        <f>SUMIFS(base_de_dados!$T:$T,base_de_dados!$B:$B,$B233,base_de_dados!$G:$G,J$61,base_de_dados!$H:$H,$L$1,base_de_dados!$C:$C,$A233,base_de_dados!$M:$M,"&lt;=2013",base_de_dados!$O:$O,"&gt;=41639")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SUMIFS(base_de_dados!$T:$T,base_de_dados!$B:$B,$B234,base_de_dados!$G:$G,C$61,base_de_dados!$H:$H,$L$1,base_de_dados!$C:$C,$A234,base_de_dados!$M:$M,"&lt;=2013",base_de_dados!$O:$O,"&gt;=41639")</f>
        <v>0.14068611111111112</v>
      </c>
      <c r="D234" s="5">
        <f>SUMIFS(base_de_dados!$T:$T,base_de_dados!$B:$B,$B234,base_de_dados!$G:$G,D$61,base_de_dados!$H:$H,$L$1,base_de_dados!$C:$C,$A234,base_de_dados!$M:$M,"&lt;=2013",base_de_dados!$O:$O,"&gt;=41639")</f>
        <v>0</v>
      </c>
      <c r="E234" s="5">
        <f>SUMIFS(base_de_dados!$T:$T,base_de_dados!$B:$B,$B234,base_de_dados!$G:$G,E$61,base_de_dados!$H:$H,$L$1,base_de_dados!$C:$C,$A234,base_de_dados!$M:$M,"&lt;=2013",base_de_dados!$O:$O,"&gt;=41639")</f>
        <v>4.3150684931506852E-3</v>
      </c>
      <c r="F234" s="5">
        <f>SUMIFS(base_de_dados!$T:$T,base_de_dados!$B:$B,$B234,base_de_dados!$G:$G,F$61,base_de_dados!$H:$H,$L$1,base_de_dados!$C:$C,$A234,base_de_dados!$M:$M,"&lt;=2013",base_de_dados!$O:$O,"&gt;=41639")</f>
        <v>0</v>
      </c>
      <c r="G234" s="5">
        <f>SUMIFS(base_de_dados!$T:$T,base_de_dados!$B:$B,$B234,base_de_dados!$G:$G,G$61,base_de_dados!$H:$H,$L$1,base_de_dados!$C:$C,$A234,base_de_dados!$M:$M,"&lt;=2013",base_de_dados!$O:$O,"&gt;=41639")</f>
        <v>0</v>
      </c>
      <c r="H234" s="5">
        <f>SUMIFS(base_de_dados!$T:$T,base_de_dados!$B:$B,$B234,base_de_dados!$G:$G,H$61,base_de_dados!$H:$H,$L$1,base_de_dados!$C:$C,$A234,base_de_dados!$M:$M,"&lt;=2013",base_de_dados!$O:$O,"&gt;=41639")</f>
        <v>0</v>
      </c>
      <c r="I234" s="5">
        <f>SUMIFS(base_de_dados!$T:$T,base_de_dados!$B:$B,$B234,base_de_dados!$G:$G,I$61,base_de_dados!$H:$H,$L$1,base_de_dados!$C:$C,$A234,base_de_dados!$M:$M,"&lt;=2013",base_de_dados!$O:$O,"&gt;=41639")</f>
        <v>0</v>
      </c>
      <c r="J234" s="5">
        <f>SUMIFS(base_de_dados!$T:$T,base_de_dados!$B:$B,$B234,base_de_dados!$G:$G,J$61,base_de_dados!$H:$H,$L$1,base_de_dados!$C:$C,$A234,base_de_dados!$M:$M,"&lt;=2013",base_de_dados!$O:$O,"&gt;=41639")</f>
        <v>0</v>
      </c>
      <c r="K234" s="32">
        <f t="shared" si="7"/>
        <v>0.14500117960426182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SUMIFS(base_de_dados!$T:$T,base_de_dados!$B:$B,$B235,base_de_dados!$G:$G,C$61,base_de_dados!$H:$H,$L$1,base_de_dados!$C:$C,$A235,base_de_dados!$M:$M,"&lt;=2013",base_de_dados!$O:$O,"&gt;=41639")</f>
        <v>0</v>
      </c>
      <c r="D235" s="5">
        <f>SUMIFS(base_de_dados!$T:$T,base_de_dados!$B:$B,$B235,base_de_dados!$G:$G,D$61,base_de_dados!$H:$H,$L$1,base_de_dados!$C:$C,$A235,base_de_dados!$M:$M,"&lt;=2013",base_de_dados!$O:$O,"&gt;=41639")</f>
        <v>0</v>
      </c>
      <c r="E235" s="5">
        <f>SUMIFS(base_de_dados!$T:$T,base_de_dados!$B:$B,$B235,base_de_dados!$G:$G,E$61,base_de_dados!$H:$H,$L$1,base_de_dados!$C:$C,$A235,base_de_dados!$M:$M,"&lt;=2013",base_de_dados!$O:$O,"&gt;=41639")</f>
        <v>0</v>
      </c>
      <c r="F235" s="5">
        <f>SUMIFS(base_de_dados!$T:$T,base_de_dados!$B:$B,$B235,base_de_dados!$G:$G,F$61,base_de_dados!$H:$H,$L$1,base_de_dados!$C:$C,$A235,base_de_dados!$M:$M,"&lt;=2013",base_de_dados!$O:$O,"&gt;=41639")</f>
        <v>0</v>
      </c>
      <c r="G235" s="5">
        <f>SUMIFS(base_de_dados!$T:$T,base_de_dados!$B:$B,$B235,base_de_dados!$G:$G,G$61,base_de_dados!$H:$H,$L$1,base_de_dados!$C:$C,$A235,base_de_dados!$M:$M,"&lt;=2013",base_de_dados!$O:$O,"&gt;=41639")</f>
        <v>0</v>
      </c>
      <c r="H235" s="5">
        <f>SUMIFS(base_de_dados!$T:$T,base_de_dados!$B:$B,$B235,base_de_dados!$G:$G,H$61,base_de_dados!$H:$H,$L$1,base_de_dados!$C:$C,$A235,base_de_dados!$M:$M,"&lt;=2013",base_de_dados!$O:$O,"&gt;=41639")</f>
        <v>0</v>
      </c>
      <c r="I235" s="5">
        <f>SUMIFS(base_de_dados!$T:$T,base_de_dados!$B:$B,$B235,base_de_dados!$G:$G,I$61,base_de_dados!$H:$H,$L$1,base_de_dados!$C:$C,$A235,base_de_dados!$M:$M,"&lt;=2013",base_de_dados!$O:$O,"&gt;=41639")</f>
        <v>0</v>
      </c>
      <c r="J235" s="5">
        <f>SUMIFS(base_de_dados!$T:$T,base_de_dados!$B:$B,$B235,base_de_dados!$G:$G,J$61,base_de_dados!$H:$H,$L$1,base_de_dados!$C:$C,$A235,base_de_dados!$M:$M,"&lt;=2013",base_de_dados!$O:$O,"&gt;=41639")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SUMIFS(base_de_dados!$T:$T,base_de_dados!$B:$B,$B236,base_de_dados!$G:$G,C$61,base_de_dados!$H:$H,$L$1,base_de_dados!$C:$C,$A236,base_de_dados!$M:$M,"&lt;=2013",base_de_dados!$O:$O,"&gt;=41639")</f>
        <v>0</v>
      </c>
      <c r="D236" s="5">
        <f>SUMIFS(base_de_dados!$T:$T,base_de_dados!$B:$B,$B236,base_de_dados!$G:$G,D$61,base_de_dados!$H:$H,$L$1,base_de_dados!$C:$C,$A236,base_de_dados!$M:$M,"&lt;=2013",base_de_dados!$O:$O,"&gt;=41639")</f>
        <v>0</v>
      </c>
      <c r="E236" s="5">
        <f>SUMIFS(base_de_dados!$T:$T,base_de_dados!$B:$B,$B236,base_de_dados!$G:$G,E$61,base_de_dados!$H:$H,$L$1,base_de_dados!$C:$C,$A236,base_de_dados!$M:$M,"&lt;=2013",base_de_dados!$O:$O,"&gt;=41639")</f>
        <v>0</v>
      </c>
      <c r="F236" s="5">
        <f>SUMIFS(base_de_dados!$T:$T,base_de_dados!$B:$B,$B236,base_de_dados!$G:$G,F$61,base_de_dados!$H:$H,$L$1,base_de_dados!$C:$C,$A236,base_de_dados!$M:$M,"&lt;=2013",base_de_dados!$O:$O,"&gt;=41639")</f>
        <v>0</v>
      </c>
      <c r="G236" s="5">
        <f>SUMIFS(base_de_dados!$T:$T,base_de_dados!$B:$B,$B236,base_de_dados!$G:$G,G$61,base_de_dados!$H:$H,$L$1,base_de_dados!$C:$C,$A236,base_de_dados!$M:$M,"&lt;=2013",base_de_dados!$O:$O,"&gt;=41639")</f>
        <v>0</v>
      </c>
      <c r="H236" s="5">
        <f>SUMIFS(base_de_dados!$T:$T,base_de_dados!$B:$B,$B236,base_de_dados!$G:$G,H$61,base_de_dados!$H:$H,$L$1,base_de_dados!$C:$C,$A236,base_de_dados!$M:$M,"&lt;=2013",base_de_dados!$O:$O,"&gt;=41639")</f>
        <v>0</v>
      </c>
      <c r="I236" s="5">
        <f>SUMIFS(base_de_dados!$T:$T,base_de_dados!$B:$B,$B236,base_de_dados!$G:$G,I$61,base_de_dados!$H:$H,$L$1,base_de_dados!$C:$C,$A236,base_de_dados!$M:$M,"&lt;=2013",base_de_dados!$O:$O,"&gt;=41639")</f>
        <v>0</v>
      </c>
      <c r="J236" s="5">
        <f>SUMIFS(base_de_dados!$T:$T,base_de_dados!$B:$B,$B236,base_de_dados!$G:$G,J$61,base_de_dados!$H:$H,$L$1,base_de_dados!$C:$C,$A236,base_de_dados!$M:$M,"&lt;=2013",base_de_dados!$O:$O,"&gt;=41639")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SUMIFS(base_de_dados!$T:$T,base_de_dados!$B:$B,$B237,base_de_dados!$G:$G,C$61,base_de_dados!$H:$H,$L$1,base_de_dados!$C:$C,$A237,base_de_dados!$M:$M,"&lt;=2013",base_de_dados!$O:$O,"&gt;=41639")</f>
        <v>0</v>
      </c>
      <c r="D237" s="5">
        <f>SUMIFS(base_de_dados!$T:$T,base_de_dados!$B:$B,$B237,base_de_dados!$G:$G,D$61,base_de_dados!$H:$H,$L$1,base_de_dados!$C:$C,$A237,base_de_dados!$M:$M,"&lt;=2013",base_de_dados!$O:$O,"&gt;=41639")</f>
        <v>0</v>
      </c>
      <c r="E237" s="5">
        <f>SUMIFS(base_de_dados!$T:$T,base_de_dados!$B:$B,$B237,base_de_dados!$G:$G,E$61,base_de_dados!$H:$H,$L$1,base_de_dados!$C:$C,$A237,base_de_dados!$M:$M,"&lt;=2013",base_de_dados!$O:$O,"&gt;=41639")</f>
        <v>0</v>
      </c>
      <c r="F237" s="5">
        <f>SUMIFS(base_de_dados!$T:$T,base_de_dados!$B:$B,$B237,base_de_dados!$G:$G,F$61,base_de_dados!$H:$H,$L$1,base_de_dados!$C:$C,$A237,base_de_dados!$M:$M,"&lt;=2013",base_de_dados!$O:$O,"&gt;=41639")</f>
        <v>0</v>
      </c>
      <c r="G237" s="5">
        <f>SUMIFS(base_de_dados!$T:$T,base_de_dados!$B:$B,$B237,base_de_dados!$G:$G,G$61,base_de_dados!$H:$H,$L$1,base_de_dados!$C:$C,$A237,base_de_dados!$M:$M,"&lt;=2013",base_de_dados!$O:$O,"&gt;=41639")</f>
        <v>0</v>
      </c>
      <c r="H237" s="5">
        <f>SUMIFS(base_de_dados!$T:$T,base_de_dados!$B:$B,$B237,base_de_dados!$G:$G,H$61,base_de_dados!$H:$H,$L$1,base_de_dados!$C:$C,$A237,base_de_dados!$M:$M,"&lt;=2013",base_de_dados!$O:$O,"&gt;=41639")</f>
        <v>0</v>
      </c>
      <c r="I237" s="5">
        <f>SUMIFS(base_de_dados!$T:$T,base_de_dados!$B:$B,$B237,base_de_dados!$G:$G,I$61,base_de_dados!$H:$H,$L$1,base_de_dados!$C:$C,$A237,base_de_dados!$M:$M,"&lt;=2013",base_de_dados!$O:$O,"&gt;=41639")</f>
        <v>0</v>
      </c>
      <c r="J237" s="5">
        <f>SUMIFS(base_de_dados!$T:$T,base_de_dados!$B:$B,$B237,base_de_dados!$G:$G,J$61,base_de_dados!$H:$H,$L$1,base_de_dados!$C:$C,$A237,base_de_dados!$M:$M,"&lt;=2013",base_de_dados!$O:$O,"&gt;=41639")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SUMIFS(base_de_dados!$T:$T,base_de_dados!$B:$B,$B238,base_de_dados!$G:$G,C$61,base_de_dados!$H:$H,$L$1,base_de_dados!$C:$C,$A238,base_de_dados!$M:$M,"&lt;=2013",base_de_dados!$O:$O,"&gt;=41639")</f>
        <v>0</v>
      </c>
      <c r="D238" s="5">
        <f>SUMIFS(base_de_dados!$T:$T,base_de_dados!$B:$B,$B238,base_de_dados!$G:$G,D$61,base_de_dados!$H:$H,$L$1,base_de_dados!$C:$C,$A238,base_de_dados!$M:$M,"&lt;=2013",base_de_dados!$O:$O,"&gt;=41639")</f>
        <v>0</v>
      </c>
      <c r="E238" s="5">
        <f>SUMIFS(base_de_dados!$T:$T,base_de_dados!$B:$B,$B238,base_de_dados!$G:$G,E$61,base_de_dados!$H:$H,$L$1,base_de_dados!$C:$C,$A238,base_de_dados!$M:$M,"&lt;=2013",base_de_dados!$O:$O,"&gt;=41639")</f>
        <v>0</v>
      </c>
      <c r="F238" s="5">
        <f>SUMIFS(base_de_dados!$T:$T,base_de_dados!$B:$B,$B238,base_de_dados!$G:$G,F$61,base_de_dados!$H:$H,$L$1,base_de_dados!$C:$C,$A238,base_de_dados!$M:$M,"&lt;=2013",base_de_dados!$O:$O,"&gt;=41639")</f>
        <v>0</v>
      </c>
      <c r="G238" s="5">
        <f>SUMIFS(base_de_dados!$T:$T,base_de_dados!$B:$B,$B238,base_de_dados!$G:$G,G$61,base_de_dados!$H:$H,$L$1,base_de_dados!$C:$C,$A238,base_de_dados!$M:$M,"&lt;=2013",base_de_dados!$O:$O,"&gt;=41639")</f>
        <v>0</v>
      </c>
      <c r="H238" s="5">
        <f>SUMIFS(base_de_dados!$T:$T,base_de_dados!$B:$B,$B238,base_de_dados!$G:$G,H$61,base_de_dados!$H:$H,$L$1,base_de_dados!$C:$C,$A238,base_de_dados!$M:$M,"&lt;=2013",base_de_dados!$O:$O,"&gt;=41639")</f>
        <v>0</v>
      </c>
      <c r="I238" s="5">
        <f>SUMIFS(base_de_dados!$T:$T,base_de_dados!$B:$B,$B238,base_de_dados!$G:$G,I$61,base_de_dados!$H:$H,$L$1,base_de_dados!$C:$C,$A238,base_de_dados!$M:$M,"&lt;=2013",base_de_dados!$O:$O,"&gt;=41639")</f>
        <v>0</v>
      </c>
      <c r="J238" s="5">
        <f>SUMIFS(base_de_dados!$T:$T,base_de_dados!$B:$B,$B238,base_de_dados!$G:$G,J$61,base_de_dados!$H:$H,$L$1,base_de_dados!$C:$C,$A238,base_de_dados!$M:$M,"&lt;=2013",base_de_dados!$O:$O,"&gt;=41639")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SUMIFS(base_de_dados!$T:$T,base_de_dados!$B:$B,$B239,base_de_dados!$G:$G,C$61,base_de_dados!$H:$H,$L$1,base_de_dados!$C:$C,$A239,base_de_dados!$M:$M,"&lt;=2013",base_de_dados!$O:$O,"&gt;=41639")</f>
        <v>0</v>
      </c>
      <c r="D239" s="5">
        <f>SUMIFS(base_de_dados!$T:$T,base_de_dados!$B:$B,$B239,base_de_dados!$G:$G,D$61,base_de_dados!$H:$H,$L$1,base_de_dados!$C:$C,$A239,base_de_dados!$M:$M,"&lt;=2013",base_de_dados!$O:$O,"&gt;=41639")</f>
        <v>0</v>
      </c>
      <c r="E239" s="5">
        <f>SUMIFS(base_de_dados!$T:$T,base_de_dados!$B:$B,$B239,base_de_dados!$G:$G,E$61,base_de_dados!$H:$H,$L$1,base_de_dados!$C:$C,$A239,base_de_dados!$M:$M,"&lt;=2013",base_de_dados!$O:$O,"&gt;=41639")</f>
        <v>0</v>
      </c>
      <c r="F239" s="5">
        <f>SUMIFS(base_de_dados!$T:$T,base_de_dados!$B:$B,$B239,base_de_dados!$G:$G,F$61,base_de_dados!$H:$H,$L$1,base_de_dados!$C:$C,$A239,base_de_dados!$M:$M,"&lt;=2013",base_de_dados!$O:$O,"&gt;=41639")</f>
        <v>3.428462709284627E-2</v>
      </c>
      <c r="G239" s="5">
        <f>SUMIFS(base_de_dados!$T:$T,base_de_dados!$B:$B,$B239,base_de_dados!$G:$G,G$61,base_de_dados!$H:$H,$L$1,base_de_dados!$C:$C,$A239,base_de_dados!$M:$M,"&lt;=2013",base_de_dados!$O:$O,"&gt;=41639")</f>
        <v>0</v>
      </c>
      <c r="H239" s="5">
        <f>SUMIFS(base_de_dados!$T:$T,base_de_dados!$B:$B,$B239,base_de_dados!$G:$G,H$61,base_de_dados!$H:$H,$L$1,base_de_dados!$C:$C,$A239,base_de_dados!$M:$M,"&lt;=2013",base_de_dados!$O:$O,"&gt;=41639")</f>
        <v>0</v>
      </c>
      <c r="I239" s="5">
        <f>SUMIFS(base_de_dados!$T:$T,base_de_dados!$B:$B,$B239,base_de_dados!$G:$G,I$61,base_de_dados!$H:$H,$L$1,base_de_dados!$C:$C,$A239,base_de_dados!$M:$M,"&lt;=2013",base_de_dados!$O:$O,"&gt;=41639")</f>
        <v>0</v>
      </c>
      <c r="J239" s="5">
        <f>SUMIFS(base_de_dados!$T:$T,base_de_dados!$B:$B,$B239,base_de_dados!$G:$G,J$61,base_de_dados!$H:$H,$L$1,base_de_dados!$C:$C,$A239,base_de_dados!$M:$M,"&lt;=2013",base_de_dados!$O:$O,"&gt;=41639")</f>
        <v>0</v>
      </c>
      <c r="K239" s="32">
        <f t="shared" si="7"/>
        <v>3.428462709284627E-2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SUMIFS(base_de_dados!$T:$T,base_de_dados!$B:$B,$B240,base_de_dados!$G:$G,C$61,base_de_dados!$H:$H,$L$1,base_de_dados!$C:$C,$A240,base_de_dados!$M:$M,"&lt;=2013",base_de_dados!$O:$O,"&gt;=41639")</f>
        <v>3.2777777777777781E-2</v>
      </c>
      <c r="D240" s="5">
        <f>SUMIFS(base_de_dados!$T:$T,base_de_dados!$B:$B,$B240,base_de_dados!$G:$G,D$61,base_de_dados!$H:$H,$L$1,base_de_dados!$C:$C,$A240,base_de_dados!$M:$M,"&lt;=2013",base_de_dados!$O:$O,"&gt;=41639")</f>
        <v>0</v>
      </c>
      <c r="E240" s="5">
        <f>SUMIFS(base_de_dados!$T:$T,base_de_dados!$B:$B,$B240,base_de_dados!$G:$G,E$61,base_de_dados!$H:$H,$L$1,base_de_dados!$C:$C,$A240,base_de_dados!$M:$M,"&lt;=2013",base_de_dados!$O:$O,"&gt;=41639")</f>
        <v>0</v>
      </c>
      <c r="F240" s="5">
        <f>SUMIFS(base_de_dados!$T:$T,base_de_dados!$B:$B,$B240,base_de_dados!$G:$G,F$61,base_de_dados!$H:$H,$L$1,base_de_dados!$C:$C,$A240,base_de_dados!$M:$M,"&lt;=2013",base_de_dados!$O:$O,"&gt;=41639")</f>
        <v>3.0416032470826991E-2</v>
      </c>
      <c r="G240" s="5">
        <f>SUMIFS(base_de_dados!$T:$T,base_de_dados!$B:$B,$B240,base_de_dados!$G:$G,G$61,base_de_dados!$H:$H,$L$1,base_de_dados!$C:$C,$A240,base_de_dados!$M:$M,"&lt;=2013",base_de_dados!$O:$O,"&gt;=41639")</f>
        <v>0</v>
      </c>
      <c r="H240" s="5">
        <f>SUMIFS(base_de_dados!$T:$T,base_de_dados!$B:$B,$B240,base_de_dados!$G:$G,H$61,base_de_dados!$H:$H,$L$1,base_de_dados!$C:$C,$A240,base_de_dados!$M:$M,"&lt;=2013",base_de_dados!$O:$O,"&gt;=41639")</f>
        <v>0</v>
      </c>
      <c r="I240" s="5">
        <f>SUMIFS(base_de_dados!$T:$T,base_de_dados!$B:$B,$B240,base_de_dados!$G:$G,I$61,base_de_dados!$H:$H,$L$1,base_de_dados!$C:$C,$A240,base_de_dados!$M:$M,"&lt;=2013",base_de_dados!$O:$O,"&gt;=41639")</f>
        <v>0</v>
      </c>
      <c r="J240" s="5">
        <f>SUMIFS(base_de_dados!$T:$T,base_de_dados!$B:$B,$B240,base_de_dados!$G:$G,J$61,base_de_dados!$H:$H,$L$1,base_de_dados!$C:$C,$A240,base_de_dados!$M:$M,"&lt;=2013",base_de_dados!$O:$O,"&gt;=41639")</f>
        <v>0</v>
      </c>
      <c r="K240" s="32">
        <f t="shared" si="7"/>
        <v>6.3193810248604765E-2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SUMIFS(base_de_dados!$T:$T,base_de_dados!$B:$B,$B241,base_de_dados!$G:$G,C$61,base_de_dados!$H:$H,$L$1,base_de_dados!$C:$C,$A241,base_de_dados!$M:$M,"&lt;=2013",base_de_dados!$O:$O,"&gt;=41639")</f>
        <v>0</v>
      </c>
      <c r="D241" s="5">
        <f>SUMIFS(base_de_dados!$T:$T,base_de_dados!$B:$B,$B241,base_de_dados!$G:$G,D$61,base_de_dados!$H:$H,$L$1,base_de_dados!$C:$C,$A241,base_de_dados!$M:$M,"&lt;=2013",base_de_dados!$O:$O,"&gt;=41639")</f>
        <v>0</v>
      </c>
      <c r="E241" s="5">
        <f>SUMIFS(base_de_dados!$T:$T,base_de_dados!$B:$B,$B241,base_de_dados!$G:$G,E$61,base_de_dados!$H:$H,$L$1,base_de_dados!$C:$C,$A241,base_de_dados!$M:$M,"&lt;=2013",base_de_dados!$O:$O,"&gt;=41639")</f>
        <v>0</v>
      </c>
      <c r="F241" s="5">
        <f>SUMIFS(base_de_dados!$T:$T,base_de_dados!$B:$B,$B241,base_de_dados!$G:$G,F$61,base_de_dados!$H:$H,$L$1,base_de_dados!$C:$C,$A241,base_de_dados!$M:$M,"&lt;=2013",base_de_dados!$O:$O,"&gt;=41639")</f>
        <v>0</v>
      </c>
      <c r="G241" s="5">
        <f>SUMIFS(base_de_dados!$T:$T,base_de_dados!$B:$B,$B241,base_de_dados!$G:$G,G$61,base_de_dados!$H:$H,$L$1,base_de_dados!$C:$C,$A241,base_de_dados!$M:$M,"&lt;=2013",base_de_dados!$O:$O,"&gt;=41639")</f>
        <v>0</v>
      </c>
      <c r="H241" s="5">
        <f>SUMIFS(base_de_dados!$T:$T,base_de_dados!$B:$B,$B241,base_de_dados!$G:$G,H$61,base_de_dados!$H:$H,$L$1,base_de_dados!$C:$C,$A241,base_de_dados!$M:$M,"&lt;=2013",base_de_dados!$O:$O,"&gt;=41639")</f>
        <v>0</v>
      </c>
      <c r="I241" s="5">
        <f>SUMIFS(base_de_dados!$T:$T,base_de_dados!$B:$B,$B241,base_de_dados!$G:$G,I$61,base_de_dados!$H:$H,$L$1,base_de_dados!$C:$C,$A241,base_de_dados!$M:$M,"&lt;=2013",base_de_dados!$O:$O,"&gt;=41639")</f>
        <v>0</v>
      </c>
      <c r="J241" s="5">
        <f>SUMIFS(base_de_dados!$T:$T,base_de_dados!$B:$B,$B241,base_de_dados!$G:$G,J$61,base_de_dados!$H:$H,$L$1,base_de_dados!$C:$C,$A241,base_de_dados!$M:$M,"&lt;=2013",base_de_dados!$O:$O,"&gt;=41639")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SUMIFS(base_de_dados!$T:$T,base_de_dados!$B:$B,$B242,base_de_dados!$G:$G,C$61,base_de_dados!$H:$H,$L$1,base_de_dados!$C:$C,$A242,base_de_dados!$M:$M,"&lt;=2013",base_de_dados!$O:$O,"&gt;=41639")</f>
        <v>0</v>
      </c>
      <c r="D242" s="5">
        <f>SUMIFS(base_de_dados!$T:$T,base_de_dados!$B:$B,$B242,base_de_dados!$G:$G,D$61,base_de_dados!$H:$H,$L$1,base_de_dados!$C:$C,$A242,base_de_dados!$M:$M,"&lt;=2013",base_de_dados!$O:$O,"&gt;=41639")</f>
        <v>0</v>
      </c>
      <c r="E242" s="5">
        <f>SUMIFS(base_de_dados!$T:$T,base_de_dados!$B:$B,$B242,base_de_dados!$G:$G,E$61,base_de_dados!$H:$H,$L$1,base_de_dados!$C:$C,$A242,base_de_dados!$M:$M,"&lt;=2013",base_de_dados!$O:$O,"&gt;=41639")</f>
        <v>0</v>
      </c>
      <c r="F242" s="5">
        <f>SUMIFS(base_de_dados!$T:$T,base_de_dados!$B:$B,$B242,base_de_dados!$G:$G,F$61,base_de_dados!$H:$H,$L$1,base_de_dados!$C:$C,$A242,base_de_dados!$M:$M,"&lt;=2013",base_de_dados!$O:$O,"&gt;=41639")</f>
        <v>0</v>
      </c>
      <c r="G242" s="5">
        <f>SUMIFS(base_de_dados!$T:$T,base_de_dados!$B:$B,$B242,base_de_dados!$G:$G,G$61,base_de_dados!$H:$H,$L$1,base_de_dados!$C:$C,$A242,base_de_dados!$M:$M,"&lt;=2013",base_de_dados!$O:$O,"&gt;=41639")</f>
        <v>0</v>
      </c>
      <c r="H242" s="5">
        <f>SUMIFS(base_de_dados!$T:$T,base_de_dados!$B:$B,$B242,base_de_dados!$G:$G,H$61,base_de_dados!$H:$H,$L$1,base_de_dados!$C:$C,$A242,base_de_dados!$M:$M,"&lt;=2013",base_de_dados!$O:$O,"&gt;=41639")</f>
        <v>0</v>
      </c>
      <c r="I242" s="5">
        <f>SUMIFS(base_de_dados!$T:$T,base_de_dados!$B:$B,$B242,base_de_dados!$G:$G,I$61,base_de_dados!$H:$H,$L$1,base_de_dados!$C:$C,$A242,base_de_dados!$M:$M,"&lt;=2013",base_de_dados!$O:$O,"&gt;=41639")</f>
        <v>0</v>
      </c>
      <c r="J242" s="5">
        <f>SUMIFS(base_de_dados!$T:$T,base_de_dados!$B:$B,$B242,base_de_dados!$G:$G,J$61,base_de_dados!$H:$H,$L$1,base_de_dados!$C:$C,$A242,base_de_dados!$M:$M,"&lt;=2013",base_de_dados!$O:$O,"&gt;=41639")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SUMIFS(base_de_dados!$T:$T,base_de_dados!$B:$B,$B243,base_de_dados!$G:$G,C$61,base_de_dados!$H:$H,$L$1,base_de_dados!$C:$C,$A243,base_de_dados!$M:$M,"&lt;=2013",base_de_dados!$O:$O,"&gt;=41639")</f>
        <v>0</v>
      </c>
      <c r="D243" s="5">
        <f>SUMIFS(base_de_dados!$T:$T,base_de_dados!$B:$B,$B243,base_de_dados!$G:$G,D$61,base_de_dados!$H:$H,$L$1,base_de_dados!$C:$C,$A243,base_de_dados!$M:$M,"&lt;=2013",base_de_dados!$O:$O,"&gt;=41639")</f>
        <v>0</v>
      </c>
      <c r="E243" s="5">
        <f>SUMIFS(base_de_dados!$T:$T,base_de_dados!$B:$B,$B243,base_de_dados!$G:$G,E$61,base_de_dados!$H:$H,$L$1,base_de_dados!$C:$C,$A243,base_de_dados!$M:$M,"&lt;=2013",base_de_dados!$O:$O,"&gt;=41639")</f>
        <v>0</v>
      </c>
      <c r="F243" s="5">
        <f>SUMIFS(base_de_dados!$T:$T,base_de_dados!$B:$B,$B243,base_de_dados!$G:$G,F$61,base_de_dados!$H:$H,$L$1,base_de_dados!$C:$C,$A243,base_de_dados!$M:$M,"&lt;=2013",base_de_dados!$O:$O,"&gt;=41639")</f>
        <v>0</v>
      </c>
      <c r="G243" s="5">
        <f>SUMIFS(base_de_dados!$T:$T,base_de_dados!$B:$B,$B243,base_de_dados!$G:$G,G$61,base_de_dados!$H:$H,$L$1,base_de_dados!$C:$C,$A243,base_de_dados!$M:$M,"&lt;=2013",base_de_dados!$O:$O,"&gt;=41639")</f>
        <v>0</v>
      </c>
      <c r="H243" s="5">
        <f>SUMIFS(base_de_dados!$T:$T,base_de_dados!$B:$B,$B243,base_de_dados!$G:$G,H$61,base_de_dados!$H:$H,$L$1,base_de_dados!$C:$C,$A243,base_de_dados!$M:$M,"&lt;=2013",base_de_dados!$O:$O,"&gt;=41639")</f>
        <v>0</v>
      </c>
      <c r="I243" s="5">
        <f>SUMIFS(base_de_dados!$T:$T,base_de_dados!$B:$B,$B243,base_de_dados!$G:$G,I$61,base_de_dados!$H:$H,$L$1,base_de_dados!$C:$C,$A243,base_de_dados!$M:$M,"&lt;=2013",base_de_dados!$O:$O,"&gt;=41639")</f>
        <v>0</v>
      </c>
      <c r="J243" s="5">
        <f>SUMIFS(base_de_dados!$T:$T,base_de_dados!$B:$B,$B243,base_de_dados!$G:$G,J$61,base_de_dados!$H:$H,$L$1,base_de_dados!$C:$C,$A243,base_de_dados!$M:$M,"&lt;=2013",base_de_dados!$O:$O,"&gt;=41639")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SUMIFS(base_de_dados!$T:$T,base_de_dados!$B:$B,$B244,base_de_dados!$G:$G,C$61,base_de_dados!$H:$H,$L$1,base_de_dados!$C:$C,$A244,base_de_dados!$M:$M,"&lt;=2013",base_de_dados!$O:$O,"&gt;=41639")</f>
        <v>0</v>
      </c>
      <c r="D244" s="5">
        <f>SUMIFS(base_de_dados!$T:$T,base_de_dados!$B:$B,$B244,base_de_dados!$G:$G,D$61,base_de_dados!$H:$H,$L$1,base_de_dados!$C:$C,$A244,base_de_dados!$M:$M,"&lt;=2013",base_de_dados!$O:$O,"&gt;=41639")</f>
        <v>0</v>
      </c>
      <c r="E244" s="5">
        <f>SUMIFS(base_de_dados!$T:$T,base_de_dados!$B:$B,$B244,base_de_dados!$G:$G,E$61,base_de_dados!$H:$H,$L$1,base_de_dados!$C:$C,$A244,base_de_dados!$M:$M,"&lt;=2013",base_de_dados!$O:$O,"&gt;=41639")</f>
        <v>0</v>
      </c>
      <c r="F244" s="5">
        <f>SUMIFS(base_de_dados!$T:$T,base_de_dados!$B:$B,$B244,base_de_dados!$G:$G,F$61,base_de_dados!$H:$H,$L$1,base_de_dados!$C:$C,$A244,base_de_dados!$M:$M,"&lt;=2013",base_de_dados!$O:$O,"&gt;=41639")</f>
        <v>0</v>
      </c>
      <c r="G244" s="5">
        <f>SUMIFS(base_de_dados!$T:$T,base_de_dados!$B:$B,$B244,base_de_dados!$G:$G,G$61,base_de_dados!$H:$H,$L$1,base_de_dados!$C:$C,$A244,base_de_dados!$M:$M,"&lt;=2013",base_de_dados!$O:$O,"&gt;=41639")</f>
        <v>0</v>
      </c>
      <c r="H244" s="5">
        <f>SUMIFS(base_de_dados!$T:$T,base_de_dados!$B:$B,$B244,base_de_dados!$G:$G,H$61,base_de_dados!$H:$H,$L$1,base_de_dados!$C:$C,$A244,base_de_dados!$M:$M,"&lt;=2013",base_de_dados!$O:$O,"&gt;=41639")</f>
        <v>0</v>
      </c>
      <c r="I244" s="5">
        <f>SUMIFS(base_de_dados!$T:$T,base_de_dados!$B:$B,$B244,base_de_dados!$G:$G,I$61,base_de_dados!$H:$H,$L$1,base_de_dados!$C:$C,$A244,base_de_dados!$M:$M,"&lt;=2013",base_de_dados!$O:$O,"&gt;=41639")</f>
        <v>0</v>
      </c>
      <c r="J244" s="5">
        <f>SUMIFS(base_de_dados!$T:$T,base_de_dados!$B:$B,$B244,base_de_dados!$G:$G,J$61,base_de_dados!$H:$H,$L$1,base_de_dados!$C:$C,$A244,base_de_dados!$M:$M,"&lt;=2013",base_de_dados!$O:$O,"&gt;=41639")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SUMIFS(base_de_dados!$T:$T,base_de_dados!$B:$B,$B245,base_de_dados!$G:$G,C$61,base_de_dados!$H:$H,$L$1,base_de_dados!$C:$C,$A245,base_de_dados!$M:$M,"&lt;=2013",base_de_dados!$O:$O,"&gt;=41639")</f>
        <v>0</v>
      </c>
      <c r="D245" s="5">
        <f>SUMIFS(base_de_dados!$T:$T,base_de_dados!$B:$B,$B245,base_de_dados!$G:$G,D$61,base_de_dados!$H:$H,$L$1,base_de_dados!$C:$C,$A245,base_de_dados!$M:$M,"&lt;=2013",base_de_dados!$O:$O,"&gt;=41639")</f>
        <v>0</v>
      </c>
      <c r="E245" s="5">
        <f>SUMIFS(base_de_dados!$T:$T,base_de_dados!$B:$B,$B245,base_de_dados!$G:$G,E$61,base_de_dados!$H:$H,$L$1,base_de_dados!$C:$C,$A245,base_de_dados!$M:$M,"&lt;=2013",base_de_dados!$O:$O,"&gt;=41639")</f>
        <v>0</v>
      </c>
      <c r="F245" s="5">
        <f>SUMIFS(base_de_dados!$T:$T,base_de_dados!$B:$B,$B245,base_de_dados!$G:$G,F$61,base_de_dados!$H:$H,$L$1,base_de_dados!$C:$C,$A245,base_de_dados!$M:$M,"&lt;=2013",base_de_dados!$O:$O,"&gt;=41639")</f>
        <v>0</v>
      </c>
      <c r="G245" s="5">
        <f>SUMIFS(base_de_dados!$T:$T,base_de_dados!$B:$B,$B245,base_de_dados!$G:$G,G$61,base_de_dados!$H:$H,$L$1,base_de_dados!$C:$C,$A245,base_de_dados!$M:$M,"&lt;=2013",base_de_dados!$O:$O,"&gt;=41639")</f>
        <v>0</v>
      </c>
      <c r="H245" s="5">
        <f>SUMIFS(base_de_dados!$T:$T,base_de_dados!$B:$B,$B245,base_de_dados!$G:$G,H$61,base_de_dados!$H:$H,$L$1,base_de_dados!$C:$C,$A245,base_de_dados!$M:$M,"&lt;=2013",base_de_dados!$O:$O,"&gt;=41639")</f>
        <v>0</v>
      </c>
      <c r="I245" s="5">
        <f>SUMIFS(base_de_dados!$T:$T,base_de_dados!$B:$B,$B245,base_de_dados!$G:$G,I$61,base_de_dados!$H:$H,$L$1,base_de_dados!$C:$C,$A245,base_de_dados!$M:$M,"&lt;=2013",base_de_dados!$O:$O,"&gt;=41639")</f>
        <v>0</v>
      </c>
      <c r="J245" s="5">
        <f>SUMIFS(base_de_dados!$T:$T,base_de_dados!$B:$B,$B245,base_de_dados!$G:$G,J$61,base_de_dados!$H:$H,$L$1,base_de_dados!$C:$C,$A245,base_de_dados!$M:$M,"&lt;=2013",base_de_dados!$O:$O,"&gt;=41639")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SUMIFS(base_de_dados!$T:$T,base_de_dados!$B:$B,$B246,base_de_dados!$G:$G,C$61,base_de_dados!$H:$H,$L$1,base_de_dados!$C:$C,$A246,base_de_dados!$M:$M,"&lt;=2013",base_de_dados!$O:$O,"&gt;=41639")</f>
        <v>0</v>
      </c>
      <c r="D246" s="5">
        <f>SUMIFS(base_de_dados!$T:$T,base_de_dados!$B:$B,$B246,base_de_dados!$G:$G,D$61,base_de_dados!$H:$H,$L$1,base_de_dados!$C:$C,$A246,base_de_dados!$M:$M,"&lt;=2013",base_de_dados!$O:$O,"&gt;=41639")</f>
        <v>0</v>
      </c>
      <c r="E246" s="5">
        <f>SUMIFS(base_de_dados!$T:$T,base_de_dados!$B:$B,$B246,base_de_dados!$G:$G,E$61,base_de_dados!$H:$H,$L$1,base_de_dados!$C:$C,$A246,base_de_dados!$M:$M,"&lt;=2013",base_de_dados!$O:$O,"&gt;=41639")</f>
        <v>0</v>
      </c>
      <c r="F246" s="5">
        <f>SUMIFS(base_de_dados!$T:$T,base_de_dados!$B:$B,$B246,base_de_dados!$G:$G,F$61,base_de_dados!$H:$H,$L$1,base_de_dados!$C:$C,$A246,base_de_dados!$M:$M,"&lt;=2013",base_de_dados!$O:$O,"&gt;=41639")</f>
        <v>0</v>
      </c>
      <c r="G246" s="5">
        <f>SUMIFS(base_de_dados!$T:$T,base_de_dados!$B:$B,$B246,base_de_dados!$G:$G,G$61,base_de_dados!$H:$H,$L$1,base_de_dados!$C:$C,$A246,base_de_dados!$M:$M,"&lt;=2013",base_de_dados!$O:$O,"&gt;=41639")</f>
        <v>0</v>
      </c>
      <c r="H246" s="5">
        <f>SUMIFS(base_de_dados!$T:$T,base_de_dados!$B:$B,$B246,base_de_dados!$G:$G,H$61,base_de_dados!$H:$H,$L$1,base_de_dados!$C:$C,$A246,base_de_dados!$M:$M,"&lt;=2013",base_de_dados!$O:$O,"&gt;=41639")</f>
        <v>0</v>
      </c>
      <c r="I246" s="5">
        <f>SUMIFS(base_de_dados!$T:$T,base_de_dados!$B:$B,$B246,base_de_dados!$G:$G,I$61,base_de_dados!$H:$H,$L$1,base_de_dados!$C:$C,$A246,base_de_dados!$M:$M,"&lt;=2013",base_de_dados!$O:$O,"&gt;=41639")</f>
        <v>0</v>
      </c>
      <c r="J246" s="5">
        <f>SUMIFS(base_de_dados!$T:$T,base_de_dados!$B:$B,$B246,base_de_dados!$G:$G,J$61,base_de_dados!$H:$H,$L$1,base_de_dados!$C:$C,$A246,base_de_dados!$M:$M,"&lt;=2013",base_de_dados!$O:$O,"&gt;=41639")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SUMIFS(base_de_dados!$T:$T,base_de_dados!$B:$B,$B247,base_de_dados!$G:$G,C$61,base_de_dados!$H:$H,$L$1,base_de_dados!$C:$C,$A247,base_de_dados!$M:$M,"&lt;=2013",base_de_dados!$O:$O,"&gt;=41639")</f>
        <v>0</v>
      </c>
      <c r="D247" s="5">
        <f>SUMIFS(base_de_dados!$T:$T,base_de_dados!$B:$B,$B247,base_de_dados!$G:$G,D$61,base_de_dados!$H:$H,$L$1,base_de_dados!$C:$C,$A247,base_de_dados!$M:$M,"&lt;=2013",base_de_dados!$O:$O,"&gt;=41639")</f>
        <v>0</v>
      </c>
      <c r="E247" s="5">
        <f>SUMIFS(base_de_dados!$T:$T,base_de_dados!$B:$B,$B247,base_de_dados!$G:$G,E$61,base_de_dados!$H:$H,$L$1,base_de_dados!$C:$C,$A247,base_de_dados!$M:$M,"&lt;=2013",base_de_dados!$O:$O,"&gt;=41639")</f>
        <v>0</v>
      </c>
      <c r="F247" s="5">
        <f>SUMIFS(base_de_dados!$T:$T,base_de_dados!$B:$B,$B247,base_de_dados!$G:$G,F$61,base_de_dados!$H:$H,$L$1,base_de_dados!$C:$C,$A247,base_de_dados!$M:$M,"&lt;=2013",base_de_dados!$O:$O,"&gt;=41639")</f>
        <v>0</v>
      </c>
      <c r="G247" s="5">
        <f>SUMIFS(base_de_dados!$T:$T,base_de_dados!$B:$B,$B247,base_de_dados!$G:$G,G$61,base_de_dados!$H:$H,$L$1,base_de_dados!$C:$C,$A247,base_de_dados!$M:$M,"&lt;=2013",base_de_dados!$O:$O,"&gt;=41639")</f>
        <v>0</v>
      </c>
      <c r="H247" s="5">
        <f>SUMIFS(base_de_dados!$T:$T,base_de_dados!$B:$B,$B247,base_de_dados!$G:$G,H$61,base_de_dados!$H:$H,$L$1,base_de_dados!$C:$C,$A247,base_de_dados!$M:$M,"&lt;=2013",base_de_dados!$O:$O,"&gt;=41639")</f>
        <v>0</v>
      </c>
      <c r="I247" s="5">
        <f>SUMIFS(base_de_dados!$T:$T,base_de_dados!$B:$B,$B247,base_de_dados!$G:$G,I$61,base_de_dados!$H:$H,$L$1,base_de_dados!$C:$C,$A247,base_de_dados!$M:$M,"&lt;=2013",base_de_dados!$O:$O,"&gt;=41639")</f>
        <v>0</v>
      </c>
      <c r="J247" s="5">
        <f>SUMIFS(base_de_dados!$T:$T,base_de_dados!$B:$B,$B247,base_de_dados!$G:$G,J$61,base_de_dados!$H:$H,$L$1,base_de_dados!$C:$C,$A247,base_de_dados!$M:$M,"&lt;=2013",base_de_dados!$O:$O,"&gt;=41639")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SUMIFS(base_de_dados!$T:$T,base_de_dados!$B:$B,$B248,base_de_dados!$G:$G,C$61,base_de_dados!$H:$H,$L$1,base_de_dados!$C:$C,$A248,base_de_dados!$M:$M,"&lt;=2013",base_de_dados!$O:$O,"&gt;=41639")</f>
        <v>0</v>
      </c>
      <c r="D248" s="5">
        <f>SUMIFS(base_de_dados!$T:$T,base_de_dados!$B:$B,$B248,base_de_dados!$G:$G,D$61,base_de_dados!$H:$H,$L$1,base_de_dados!$C:$C,$A248,base_de_dados!$M:$M,"&lt;=2013",base_de_dados!$O:$O,"&gt;=41639")</f>
        <v>0</v>
      </c>
      <c r="E248" s="5">
        <f>SUMIFS(base_de_dados!$T:$T,base_de_dados!$B:$B,$B248,base_de_dados!$G:$G,E$61,base_de_dados!$H:$H,$L$1,base_de_dados!$C:$C,$A248,base_de_dados!$M:$M,"&lt;=2013",base_de_dados!$O:$O,"&gt;=41639")</f>
        <v>0</v>
      </c>
      <c r="F248" s="5">
        <f>SUMIFS(base_de_dados!$T:$T,base_de_dados!$B:$B,$B248,base_de_dados!$G:$G,F$61,base_de_dados!$H:$H,$L$1,base_de_dados!$C:$C,$A248,base_de_dados!$M:$M,"&lt;=2013",base_de_dados!$O:$O,"&gt;=41639")</f>
        <v>0</v>
      </c>
      <c r="G248" s="5">
        <f>SUMIFS(base_de_dados!$T:$T,base_de_dados!$B:$B,$B248,base_de_dados!$G:$G,G$61,base_de_dados!$H:$H,$L$1,base_de_dados!$C:$C,$A248,base_de_dados!$M:$M,"&lt;=2013",base_de_dados!$O:$O,"&gt;=41639")</f>
        <v>0</v>
      </c>
      <c r="H248" s="5">
        <f>SUMIFS(base_de_dados!$T:$T,base_de_dados!$B:$B,$B248,base_de_dados!$G:$G,H$61,base_de_dados!$H:$H,$L$1,base_de_dados!$C:$C,$A248,base_de_dados!$M:$M,"&lt;=2013",base_de_dados!$O:$O,"&gt;=41639")</f>
        <v>0</v>
      </c>
      <c r="I248" s="5">
        <f>SUMIFS(base_de_dados!$T:$T,base_de_dados!$B:$B,$B248,base_de_dados!$G:$G,I$61,base_de_dados!$H:$H,$L$1,base_de_dados!$C:$C,$A248,base_de_dados!$M:$M,"&lt;=2013",base_de_dados!$O:$O,"&gt;=41639")</f>
        <v>0</v>
      </c>
      <c r="J248" s="5">
        <f>SUMIFS(base_de_dados!$T:$T,base_de_dados!$B:$B,$B248,base_de_dados!$G:$G,J$61,base_de_dados!$H:$H,$L$1,base_de_dados!$C:$C,$A248,base_de_dados!$M:$M,"&lt;=2013",base_de_dados!$O:$O,"&gt;=41639")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SUMIFS(base_de_dados!$T:$T,base_de_dados!$B:$B,$B249,base_de_dados!$G:$G,C$61,base_de_dados!$H:$H,$L$1,base_de_dados!$C:$C,$A249,base_de_dados!$M:$M,"&lt;=2013",base_de_dados!$O:$O,"&gt;=41639")</f>
        <v>0.67620091324200915</v>
      </c>
      <c r="D249" s="5">
        <f>SUMIFS(base_de_dados!$T:$T,base_de_dados!$B:$B,$B249,base_de_dados!$G:$G,D$61,base_de_dados!$H:$H,$L$1,base_de_dados!$C:$C,$A249,base_de_dados!$M:$M,"&lt;=2013",base_de_dados!$O:$O,"&gt;=41639")</f>
        <v>0</v>
      </c>
      <c r="E249" s="5">
        <f>SUMIFS(base_de_dados!$T:$T,base_de_dados!$B:$B,$B249,base_de_dados!$G:$G,E$61,base_de_dados!$H:$H,$L$1,base_de_dados!$C:$C,$A249,base_de_dados!$M:$M,"&lt;=2013",base_de_dados!$O:$O,"&gt;=41639")</f>
        <v>0</v>
      </c>
      <c r="F249" s="5">
        <f>SUMIFS(base_de_dados!$T:$T,base_de_dados!$B:$B,$B249,base_de_dados!$G:$G,F$61,base_de_dados!$H:$H,$L$1,base_de_dados!$C:$C,$A249,base_de_dados!$M:$M,"&lt;=2013",base_de_dados!$O:$O,"&gt;=41639")</f>
        <v>0</v>
      </c>
      <c r="G249" s="5">
        <f>SUMIFS(base_de_dados!$T:$T,base_de_dados!$B:$B,$B249,base_de_dados!$G:$G,G$61,base_de_dados!$H:$H,$L$1,base_de_dados!$C:$C,$A249,base_de_dados!$M:$M,"&lt;=2013",base_de_dados!$O:$O,"&gt;=41639")</f>
        <v>0</v>
      </c>
      <c r="H249" s="5">
        <f>SUMIFS(base_de_dados!$T:$T,base_de_dados!$B:$B,$B249,base_de_dados!$G:$G,H$61,base_de_dados!$H:$H,$L$1,base_de_dados!$C:$C,$A249,base_de_dados!$M:$M,"&lt;=2013",base_de_dados!$O:$O,"&gt;=41639")</f>
        <v>0</v>
      </c>
      <c r="I249" s="5">
        <f>SUMIFS(base_de_dados!$T:$T,base_de_dados!$B:$B,$B249,base_de_dados!$G:$G,I$61,base_de_dados!$H:$H,$L$1,base_de_dados!$C:$C,$A249,base_de_dados!$M:$M,"&lt;=2013",base_de_dados!$O:$O,"&gt;=41639")</f>
        <v>0</v>
      </c>
      <c r="J249" s="5">
        <f>SUMIFS(base_de_dados!$T:$T,base_de_dados!$B:$B,$B249,base_de_dados!$G:$G,J$61,base_de_dados!$H:$H,$L$1,base_de_dados!$C:$C,$A249,base_de_dados!$M:$M,"&lt;=2013",base_de_dados!$O:$O,"&gt;=41639")</f>
        <v>0</v>
      </c>
      <c r="K249" s="32">
        <f t="shared" si="7"/>
        <v>0.67620091324200915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SUMIFS(base_de_dados!$T:$T,base_de_dados!$B:$B,$B250,base_de_dados!$G:$G,C$61,base_de_dados!$H:$H,$L$1,base_de_dados!$C:$C,$A250,base_de_dados!$M:$M,"&lt;=2013",base_de_dados!$O:$O,"&gt;=41639")</f>
        <v>0</v>
      </c>
      <c r="D250" s="5">
        <f>SUMIFS(base_de_dados!$T:$T,base_de_dados!$B:$B,$B250,base_de_dados!$G:$G,D$61,base_de_dados!$H:$H,$L$1,base_de_dados!$C:$C,$A250,base_de_dados!$M:$M,"&lt;=2013",base_de_dados!$O:$O,"&gt;=41639")</f>
        <v>0</v>
      </c>
      <c r="E250" s="5">
        <f>SUMIFS(base_de_dados!$T:$T,base_de_dados!$B:$B,$B250,base_de_dados!$G:$G,E$61,base_de_dados!$H:$H,$L$1,base_de_dados!$C:$C,$A250,base_de_dados!$M:$M,"&lt;=2013",base_de_dados!$O:$O,"&gt;=41639")</f>
        <v>0</v>
      </c>
      <c r="F250" s="5">
        <f>SUMIFS(base_de_dados!$T:$T,base_de_dados!$B:$B,$B250,base_de_dados!$G:$G,F$61,base_de_dados!$H:$H,$L$1,base_de_dados!$C:$C,$A250,base_de_dados!$M:$M,"&lt;=2013",base_de_dados!$O:$O,"&gt;=41639")</f>
        <v>0</v>
      </c>
      <c r="G250" s="5">
        <f>SUMIFS(base_de_dados!$T:$T,base_de_dados!$B:$B,$B250,base_de_dados!$G:$G,G$61,base_de_dados!$H:$H,$L$1,base_de_dados!$C:$C,$A250,base_de_dados!$M:$M,"&lt;=2013",base_de_dados!$O:$O,"&gt;=41639")</f>
        <v>0</v>
      </c>
      <c r="H250" s="5">
        <f>SUMIFS(base_de_dados!$T:$T,base_de_dados!$B:$B,$B250,base_de_dados!$G:$G,H$61,base_de_dados!$H:$H,$L$1,base_de_dados!$C:$C,$A250,base_de_dados!$M:$M,"&lt;=2013",base_de_dados!$O:$O,"&gt;=41639")</f>
        <v>0</v>
      </c>
      <c r="I250" s="5">
        <f>SUMIFS(base_de_dados!$T:$T,base_de_dados!$B:$B,$B250,base_de_dados!$G:$G,I$61,base_de_dados!$H:$H,$L$1,base_de_dados!$C:$C,$A250,base_de_dados!$M:$M,"&lt;=2013",base_de_dados!$O:$O,"&gt;=41639")</f>
        <v>0</v>
      </c>
      <c r="J250" s="5">
        <f>SUMIFS(base_de_dados!$T:$T,base_de_dados!$B:$B,$B250,base_de_dados!$G:$G,J$61,base_de_dados!$H:$H,$L$1,base_de_dados!$C:$C,$A250,base_de_dados!$M:$M,"&lt;=2013",base_de_dados!$O:$O,"&gt;=41639")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SUMIFS(base_de_dados!$T:$T,base_de_dados!$B:$B,$B251,base_de_dados!$G:$G,C$61,base_de_dados!$H:$H,$L$1,base_de_dados!$C:$C,$A251,base_de_dados!$M:$M,"&lt;=2013",base_de_dados!$O:$O,"&gt;=41639")</f>
        <v>0</v>
      </c>
      <c r="D251" s="5">
        <f>SUMIFS(base_de_dados!$T:$T,base_de_dados!$B:$B,$B251,base_de_dados!$G:$G,D$61,base_de_dados!$H:$H,$L$1,base_de_dados!$C:$C,$A251,base_de_dados!$M:$M,"&lt;=2013",base_de_dados!$O:$O,"&gt;=41639")</f>
        <v>0</v>
      </c>
      <c r="E251" s="5">
        <f>SUMIFS(base_de_dados!$T:$T,base_de_dados!$B:$B,$B251,base_de_dados!$G:$G,E$61,base_de_dados!$H:$H,$L$1,base_de_dados!$C:$C,$A251,base_de_dados!$M:$M,"&lt;=2013",base_de_dados!$O:$O,"&gt;=41639")</f>
        <v>0</v>
      </c>
      <c r="F251" s="5">
        <f>SUMIFS(base_de_dados!$T:$T,base_de_dados!$B:$B,$B251,base_de_dados!$G:$G,F$61,base_de_dados!$H:$H,$L$1,base_de_dados!$C:$C,$A251,base_de_dados!$M:$M,"&lt;=2013",base_de_dados!$O:$O,"&gt;=41639")</f>
        <v>0</v>
      </c>
      <c r="G251" s="5">
        <f>SUMIFS(base_de_dados!$T:$T,base_de_dados!$B:$B,$B251,base_de_dados!$G:$G,G$61,base_de_dados!$H:$H,$L$1,base_de_dados!$C:$C,$A251,base_de_dados!$M:$M,"&lt;=2013",base_de_dados!$O:$O,"&gt;=41639")</f>
        <v>0</v>
      </c>
      <c r="H251" s="5">
        <f>SUMIFS(base_de_dados!$T:$T,base_de_dados!$B:$B,$B251,base_de_dados!$G:$G,H$61,base_de_dados!$H:$H,$L$1,base_de_dados!$C:$C,$A251,base_de_dados!$M:$M,"&lt;=2013",base_de_dados!$O:$O,"&gt;=41639")</f>
        <v>0</v>
      </c>
      <c r="I251" s="5">
        <f>SUMIFS(base_de_dados!$T:$T,base_de_dados!$B:$B,$B251,base_de_dados!$G:$G,I$61,base_de_dados!$H:$H,$L$1,base_de_dados!$C:$C,$A251,base_de_dados!$M:$M,"&lt;=2013",base_de_dados!$O:$O,"&gt;=41639")</f>
        <v>0</v>
      </c>
      <c r="J251" s="5">
        <f>SUMIFS(base_de_dados!$T:$T,base_de_dados!$B:$B,$B251,base_de_dados!$G:$G,J$61,base_de_dados!$H:$H,$L$1,base_de_dados!$C:$C,$A251,base_de_dados!$M:$M,"&lt;=2013",base_de_dados!$O:$O,"&gt;=41639")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SUMIFS(base_de_dados!$T:$T,base_de_dados!$B:$B,$B252,base_de_dados!$G:$G,C$61,base_de_dados!$H:$H,$L$1,base_de_dados!$C:$C,$A252,base_de_dados!$M:$M,"&lt;=2013",base_de_dados!$O:$O,"&gt;=41639")</f>
        <v>0</v>
      </c>
      <c r="D252" s="5">
        <f>SUMIFS(base_de_dados!$T:$T,base_de_dados!$B:$B,$B252,base_de_dados!$G:$G,D$61,base_de_dados!$H:$H,$L$1,base_de_dados!$C:$C,$A252,base_de_dados!$M:$M,"&lt;=2013",base_de_dados!$O:$O,"&gt;=41639")</f>
        <v>0</v>
      </c>
      <c r="E252" s="5">
        <f>SUMIFS(base_de_dados!$T:$T,base_de_dados!$B:$B,$B252,base_de_dados!$G:$G,E$61,base_de_dados!$H:$H,$L$1,base_de_dados!$C:$C,$A252,base_de_dados!$M:$M,"&lt;=2013",base_de_dados!$O:$O,"&gt;=41639")</f>
        <v>0</v>
      </c>
      <c r="F252" s="5">
        <f>SUMIFS(base_de_dados!$T:$T,base_de_dados!$B:$B,$B252,base_de_dados!$G:$G,F$61,base_de_dados!$H:$H,$L$1,base_de_dados!$C:$C,$A252,base_de_dados!$M:$M,"&lt;=2013",base_de_dados!$O:$O,"&gt;=41639")</f>
        <v>0</v>
      </c>
      <c r="G252" s="5">
        <f>SUMIFS(base_de_dados!$T:$T,base_de_dados!$B:$B,$B252,base_de_dados!$G:$G,G$61,base_de_dados!$H:$H,$L$1,base_de_dados!$C:$C,$A252,base_de_dados!$M:$M,"&lt;=2013",base_de_dados!$O:$O,"&gt;=41639")</f>
        <v>0</v>
      </c>
      <c r="H252" s="5">
        <f>SUMIFS(base_de_dados!$T:$T,base_de_dados!$B:$B,$B252,base_de_dados!$G:$G,H$61,base_de_dados!$H:$H,$L$1,base_de_dados!$C:$C,$A252,base_de_dados!$M:$M,"&lt;=2013",base_de_dados!$O:$O,"&gt;=41639")</f>
        <v>0</v>
      </c>
      <c r="I252" s="5">
        <f>SUMIFS(base_de_dados!$T:$T,base_de_dados!$B:$B,$B252,base_de_dados!$G:$G,I$61,base_de_dados!$H:$H,$L$1,base_de_dados!$C:$C,$A252,base_de_dados!$M:$M,"&lt;=2013",base_de_dados!$O:$O,"&gt;=41639")</f>
        <v>0</v>
      </c>
      <c r="J252" s="5">
        <f>SUMIFS(base_de_dados!$T:$T,base_de_dados!$B:$B,$B252,base_de_dados!$G:$G,J$61,base_de_dados!$H:$H,$L$1,base_de_dados!$C:$C,$A252,base_de_dados!$M:$M,"&lt;=2013",base_de_dados!$O:$O,"&gt;=41639")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SUMIFS(base_de_dados!$T:$T,base_de_dados!$B:$B,$B253,base_de_dados!$G:$G,C$61,base_de_dados!$H:$H,$L$1,base_de_dados!$C:$C,$A253,base_de_dados!$M:$M,"&lt;=2013",base_de_dados!$O:$O,"&gt;=41639")</f>
        <v>0</v>
      </c>
      <c r="D253" s="5">
        <f>SUMIFS(base_de_dados!$T:$T,base_de_dados!$B:$B,$B253,base_de_dados!$G:$G,D$61,base_de_dados!$H:$H,$L$1,base_de_dados!$C:$C,$A253,base_de_dados!$M:$M,"&lt;=2013",base_de_dados!$O:$O,"&gt;=41639")</f>
        <v>0</v>
      </c>
      <c r="E253" s="5">
        <f>SUMIFS(base_de_dados!$T:$T,base_de_dados!$B:$B,$B253,base_de_dados!$G:$G,E$61,base_de_dados!$H:$H,$L$1,base_de_dados!$C:$C,$A253,base_de_dados!$M:$M,"&lt;=2013",base_de_dados!$O:$O,"&gt;=41639")</f>
        <v>0</v>
      </c>
      <c r="F253" s="5">
        <f>SUMIFS(base_de_dados!$T:$T,base_de_dados!$B:$B,$B253,base_de_dados!$G:$G,F$61,base_de_dados!$H:$H,$L$1,base_de_dados!$C:$C,$A253,base_de_dados!$M:$M,"&lt;=2013",base_de_dados!$O:$O,"&gt;=41639")</f>
        <v>0</v>
      </c>
      <c r="G253" s="5">
        <f>SUMIFS(base_de_dados!$T:$T,base_de_dados!$B:$B,$B253,base_de_dados!$G:$G,G$61,base_de_dados!$H:$H,$L$1,base_de_dados!$C:$C,$A253,base_de_dados!$M:$M,"&lt;=2013",base_de_dados!$O:$O,"&gt;=41639")</f>
        <v>0</v>
      </c>
      <c r="H253" s="5">
        <f>SUMIFS(base_de_dados!$T:$T,base_de_dados!$B:$B,$B253,base_de_dados!$G:$G,H$61,base_de_dados!$H:$H,$L$1,base_de_dados!$C:$C,$A253,base_de_dados!$M:$M,"&lt;=2013",base_de_dados!$O:$O,"&gt;=41639")</f>
        <v>0</v>
      </c>
      <c r="I253" s="5">
        <f>SUMIFS(base_de_dados!$T:$T,base_de_dados!$B:$B,$B253,base_de_dados!$G:$G,I$61,base_de_dados!$H:$H,$L$1,base_de_dados!$C:$C,$A253,base_de_dados!$M:$M,"&lt;=2013",base_de_dados!$O:$O,"&gt;=41639")</f>
        <v>0</v>
      </c>
      <c r="J253" s="5">
        <f>SUMIFS(base_de_dados!$T:$T,base_de_dados!$B:$B,$B253,base_de_dados!$G:$G,J$61,base_de_dados!$H:$H,$L$1,base_de_dados!$C:$C,$A253,base_de_dados!$M:$M,"&lt;=2013",base_de_dados!$O:$O,"&gt;=41639")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SUMIFS(base_de_dados!$T:$T,base_de_dados!$B:$B,$B254,base_de_dados!$G:$G,C$61,base_de_dados!$H:$H,$L$1,base_de_dados!$C:$C,$A254,base_de_dados!$M:$M,"&lt;=2013",base_de_dados!$O:$O,"&gt;=41639")</f>
        <v>0</v>
      </c>
      <c r="D254" s="5">
        <f>SUMIFS(base_de_dados!$T:$T,base_de_dados!$B:$B,$B254,base_de_dados!$G:$G,D$61,base_de_dados!$H:$H,$L$1,base_de_dados!$C:$C,$A254,base_de_dados!$M:$M,"&lt;=2013",base_de_dados!$O:$O,"&gt;=41639")</f>
        <v>0</v>
      </c>
      <c r="E254" s="5">
        <f>SUMIFS(base_de_dados!$T:$T,base_de_dados!$B:$B,$B254,base_de_dados!$G:$G,E$61,base_de_dados!$H:$H,$L$1,base_de_dados!$C:$C,$A254,base_de_dados!$M:$M,"&lt;=2013",base_de_dados!$O:$O,"&gt;=41639")</f>
        <v>0</v>
      </c>
      <c r="F254" s="5">
        <f>SUMIFS(base_de_dados!$T:$T,base_de_dados!$B:$B,$B254,base_de_dados!$G:$G,F$61,base_de_dados!$H:$H,$L$1,base_de_dados!$C:$C,$A254,base_de_dados!$M:$M,"&lt;=2013",base_de_dados!$O:$O,"&gt;=41639")</f>
        <v>0</v>
      </c>
      <c r="G254" s="5">
        <f>SUMIFS(base_de_dados!$T:$T,base_de_dados!$B:$B,$B254,base_de_dados!$G:$G,G$61,base_de_dados!$H:$H,$L$1,base_de_dados!$C:$C,$A254,base_de_dados!$M:$M,"&lt;=2013",base_de_dados!$O:$O,"&gt;=41639")</f>
        <v>0</v>
      </c>
      <c r="H254" s="5">
        <f>SUMIFS(base_de_dados!$T:$T,base_de_dados!$B:$B,$B254,base_de_dados!$G:$G,H$61,base_de_dados!$H:$H,$L$1,base_de_dados!$C:$C,$A254,base_de_dados!$M:$M,"&lt;=2013",base_de_dados!$O:$O,"&gt;=41639")</f>
        <v>0</v>
      </c>
      <c r="I254" s="5">
        <f>SUMIFS(base_de_dados!$T:$T,base_de_dados!$B:$B,$B254,base_de_dados!$G:$G,I$61,base_de_dados!$H:$H,$L$1,base_de_dados!$C:$C,$A254,base_de_dados!$M:$M,"&lt;=2013",base_de_dados!$O:$O,"&gt;=41639")</f>
        <v>0</v>
      </c>
      <c r="J254" s="5">
        <f>SUMIFS(base_de_dados!$T:$T,base_de_dados!$B:$B,$B254,base_de_dados!$G:$G,J$61,base_de_dados!$H:$H,$L$1,base_de_dados!$C:$C,$A254,base_de_dados!$M:$M,"&lt;=2013",base_de_dados!$O:$O,"&gt;=41639")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SUMIFS(base_de_dados!$T:$T,base_de_dados!$B:$B,$B255,base_de_dados!$G:$G,C$61,base_de_dados!$H:$H,$L$1,base_de_dados!$C:$C,$A255,base_de_dados!$M:$M,"&lt;=2013",base_de_dados!$O:$O,"&gt;=41639")</f>
        <v>0</v>
      </c>
      <c r="D255" s="5">
        <f>SUMIFS(base_de_dados!$T:$T,base_de_dados!$B:$B,$B255,base_de_dados!$G:$G,D$61,base_de_dados!$H:$H,$L$1,base_de_dados!$C:$C,$A255,base_de_dados!$M:$M,"&lt;=2013",base_de_dados!$O:$O,"&gt;=41639")</f>
        <v>0</v>
      </c>
      <c r="E255" s="5">
        <f>SUMIFS(base_de_dados!$T:$T,base_de_dados!$B:$B,$B255,base_de_dados!$G:$G,E$61,base_de_dados!$H:$H,$L$1,base_de_dados!$C:$C,$A255,base_de_dados!$M:$M,"&lt;=2013",base_de_dados!$O:$O,"&gt;=41639")</f>
        <v>0</v>
      </c>
      <c r="F255" s="5">
        <f>SUMIFS(base_de_dados!$T:$T,base_de_dados!$B:$B,$B255,base_de_dados!$G:$G,F$61,base_de_dados!$H:$H,$L$1,base_de_dados!$C:$C,$A255,base_de_dados!$M:$M,"&lt;=2013",base_de_dados!$O:$O,"&gt;=41639")</f>
        <v>0</v>
      </c>
      <c r="G255" s="5">
        <f>SUMIFS(base_de_dados!$T:$T,base_de_dados!$B:$B,$B255,base_de_dados!$G:$G,G$61,base_de_dados!$H:$H,$L$1,base_de_dados!$C:$C,$A255,base_de_dados!$M:$M,"&lt;=2013",base_de_dados!$O:$O,"&gt;=41639")</f>
        <v>0</v>
      </c>
      <c r="H255" s="5">
        <f>SUMIFS(base_de_dados!$T:$T,base_de_dados!$B:$B,$B255,base_de_dados!$G:$G,H$61,base_de_dados!$H:$H,$L$1,base_de_dados!$C:$C,$A255,base_de_dados!$M:$M,"&lt;=2013",base_de_dados!$O:$O,"&gt;=41639")</f>
        <v>0</v>
      </c>
      <c r="I255" s="5">
        <f>SUMIFS(base_de_dados!$T:$T,base_de_dados!$B:$B,$B255,base_de_dados!$G:$G,I$61,base_de_dados!$H:$H,$L$1,base_de_dados!$C:$C,$A255,base_de_dados!$M:$M,"&lt;=2013",base_de_dados!$O:$O,"&gt;=41639")</f>
        <v>0</v>
      </c>
      <c r="J255" s="5">
        <f>SUMIFS(base_de_dados!$T:$T,base_de_dados!$B:$B,$B255,base_de_dados!$G:$G,J$61,base_de_dados!$H:$H,$L$1,base_de_dados!$C:$C,$A255,base_de_dados!$M:$M,"&lt;=2013",base_de_dados!$O:$O,"&gt;=41639")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SUMIFS(base_de_dados!$T:$T,base_de_dados!$B:$B,$B256,base_de_dados!$G:$G,C$61,base_de_dados!$H:$H,$L$1,base_de_dados!$C:$C,$A256,base_de_dados!$M:$M,"&lt;=2013",base_de_dados!$O:$O,"&gt;=41639")</f>
        <v>0</v>
      </c>
      <c r="D256" s="5">
        <f>SUMIFS(base_de_dados!$T:$T,base_de_dados!$B:$B,$B256,base_de_dados!$G:$G,D$61,base_de_dados!$H:$H,$L$1,base_de_dados!$C:$C,$A256,base_de_dados!$M:$M,"&lt;=2013",base_de_dados!$O:$O,"&gt;=41639")</f>
        <v>0</v>
      </c>
      <c r="E256" s="5">
        <f>SUMIFS(base_de_dados!$T:$T,base_de_dados!$B:$B,$B256,base_de_dados!$G:$G,E$61,base_de_dados!$H:$H,$L$1,base_de_dados!$C:$C,$A256,base_de_dados!$M:$M,"&lt;=2013",base_de_dados!$O:$O,"&gt;=41639")</f>
        <v>0</v>
      </c>
      <c r="F256" s="5">
        <f>SUMIFS(base_de_dados!$T:$T,base_de_dados!$B:$B,$B256,base_de_dados!$G:$G,F$61,base_de_dados!$H:$H,$L$1,base_de_dados!$C:$C,$A256,base_de_dados!$M:$M,"&lt;=2013",base_de_dados!$O:$O,"&gt;=41639")</f>
        <v>0</v>
      </c>
      <c r="G256" s="5">
        <f>SUMIFS(base_de_dados!$T:$T,base_de_dados!$B:$B,$B256,base_de_dados!$G:$G,G$61,base_de_dados!$H:$H,$L$1,base_de_dados!$C:$C,$A256,base_de_dados!$M:$M,"&lt;=2013",base_de_dados!$O:$O,"&gt;=41639")</f>
        <v>0</v>
      </c>
      <c r="H256" s="5">
        <f>SUMIFS(base_de_dados!$T:$T,base_de_dados!$B:$B,$B256,base_de_dados!$G:$G,H$61,base_de_dados!$H:$H,$L$1,base_de_dados!$C:$C,$A256,base_de_dados!$M:$M,"&lt;=2013",base_de_dados!$O:$O,"&gt;=41639")</f>
        <v>0</v>
      </c>
      <c r="I256" s="5">
        <f>SUMIFS(base_de_dados!$T:$T,base_de_dados!$B:$B,$B256,base_de_dados!$G:$G,I$61,base_de_dados!$H:$H,$L$1,base_de_dados!$C:$C,$A256,base_de_dados!$M:$M,"&lt;=2013",base_de_dados!$O:$O,"&gt;=41639")</f>
        <v>0</v>
      </c>
      <c r="J256" s="5">
        <f>SUMIFS(base_de_dados!$T:$T,base_de_dados!$B:$B,$B256,base_de_dados!$G:$G,J$61,base_de_dados!$H:$H,$L$1,base_de_dados!$C:$C,$A256,base_de_dados!$M:$M,"&lt;=2013",base_de_dados!$O:$O,"&gt;=41639")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SUMIFS(base_de_dados!$T:$T,base_de_dados!$B:$B,$B257,base_de_dados!$G:$G,C$61,base_de_dados!$H:$H,$L$1,base_de_dados!$C:$C,$A257,base_de_dados!$M:$M,"&lt;=2013",base_de_dados!$O:$O,"&gt;=41639")</f>
        <v>0</v>
      </c>
      <c r="D257" s="5">
        <f>SUMIFS(base_de_dados!$T:$T,base_de_dados!$B:$B,$B257,base_de_dados!$G:$G,D$61,base_de_dados!$H:$H,$L$1,base_de_dados!$C:$C,$A257,base_de_dados!$M:$M,"&lt;=2013",base_de_dados!$O:$O,"&gt;=41639")</f>
        <v>0</v>
      </c>
      <c r="E257" s="5">
        <f>SUMIFS(base_de_dados!$T:$T,base_de_dados!$B:$B,$B257,base_de_dados!$G:$G,E$61,base_de_dados!$H:$H,$L$1,base_de_dados!$C:$C,$A257,base_de_dados!$M:$M,"&lt;=2013",base_de_dados!$O:$O,"&gt;=41639")</f>
        <v>0</v>
      </c>
      <c r="F257" s="5">
        <f>SUMIFS(base_de_dados!$T:$T,base_de_dados!$B:$B,$B257,base_de_dados!$G:$G,F$61,base_de_dados!$H:$H,$L$1,base_de_dados!$C:$C,$A257,base_de_dados!$M:$M,"&lt;=2013",base_de_dados!$O:$O,"&gt;=41639")</f>
        <v>0</v>
      </c>
      <c r="G257" s="5">
        <f>SUMIFS(base_de_dados!$T:$T,base_de_dados!$B:$B,$B257,base_de_dados!$G:$G,G$61,base_de_dados!$H:$H,$L$1,base_de_dados!$C:$C,$A257,base_de_dados!$M:$M,"&lt;=2013",base_de_dados!$O:$O,"&gt;=41639")</f>
        <v>0</v>
      </c>
      <c r="H257" s="5">
        <f>SUMIFS(base_de_dados!$T:$T,base_de_dados!$B:$B,$B257,base_de_dados!$G:$G,H$61,base_de_dados!$H:$H,$L$1,base_de_dados!$C:$C,$A257,base_de_dados!$M:$M,"&lt;=2013",base_de_dados!$O:$O,"&gt;=41639")</f>
        <v>0</v>
      </c>
      <c r="I257" s="5">
        <f>SUMIFS(base_de_dados!$T:$T,base_de_dados!$B:$B,$B257,base_de_dados!$G:$G,I$61,base_de_dados!$H:$H,$L$1,base_de_dados!$C:$C,$A257,base_de_dados!$M:$M,"&lt;=2013",base_de_dados!$O:$O,"&gt;=41639")</f>
        <v>0</v>
      </c>
      <c r="J257" s="5">
        <f>SUMIFS(base_de_dados!$T:$T,base_de_dados!$B:$B,$B257,base_de_dados!$G:$G,J$61,base_de_dados!$H:$H,$L$1,base_de_dados!$C:$C,$A257,base_de_dados!$M:$M,"&lt;=2013",base_de_dados!$O:$O,"&gt;=41639")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SUMIFS(base_de_dados!$T:$T,base_de_dados!$B:$B,$B258,base_de_dados!$G:$G,C$61,base_de_dados!$H:$H,$L$1,base_de_dados!$C:$C,$A258,base_de_dados!$M:$M,"&lt;=2013",base_de_dados!$O:$O,"&gt;=41639")</f>
        <v>0</v>
      </c>
      <c r="D258" s="5">
        <f>SUMIFS(base_de_dados!$T:$T,base_de_dados!$B:$B,$B258,base_de_dados!$G:$G,D$61,base_de_dados!$H:$H,$L$1,base_de_dados!$C:$C,$A258,base_de_dados!$M:$M,"&lt;=2013",base_de_dados!$O:$O,"&gt;=41639")</f>
        <v>0</v>
      </c>
      <c r="E258" s="5">
        <f>SUMIFS(base_de_dados!$T:$T,base_de_dados!$B:$B,$B258,base_de_dados!$G:$G,E$61,base_de_dados!$H:$H,$L$1,base_de_dados!$C:$C,$A258,base_de_dados!$M:$M,"&lt;=2013",base_de_dados!$O:$O,"&gt;=41639")</f>
        <v>0</v>
      </c>
      <c r="F258" s="5">
        <f>SUMIFS(base_de_dados!$T:$T,base_de_dados!$B:$B,$B258,base_de_dados!$G:$G,F$61,base_de_dados!$H:$H,$L$1,base_de_dados!$C:$C,$A258,base_de_dados!$M:$M,"&lt;=2013",base_de_dados!$O:$O,"&gt;=41639")</f>
        <v>0</v>
      </c>
      <c r="G258" s="5">
        <f>SUMIFS(base_de_dados!$T:$T,base_de_dados!$B:$B,$B258,base_de_dados!$G:$G,G$61,base_de_dados!$H:$H,$L$1,base_de_dados!$C:$C,$A258,base_de_dados!$M:$M,"&lt;=2013",base_de_dados!$O:$O,"&gt;=41639")</f>
        <v>0</v>
      </c>
      <c r="H258" s="5">
        <f>SUMIFS(base_de_dados!$T:$T,base_de_dados!$B:$B,$B258,base_de_dados!$G:$G,H$61,base_de_dados!$H:$H,$L$1,base_de_dados!$C:$C,$A258,base_de_dados!$M:$M,"&lt;=2013",base_de_dados!$O:$O,"&gt;=41639")</f>
        <v>0</v>
      </c>
      <c r="I258" s="5">
        <f>SUMIFS(base_de_dados!$T:$T,base_de_dados!$B:$B,$B258,base_de_dados!$G:$G,I$61,base_de_dados!$H:$H,$L$1,base_de_dados!$C:$C,$A258,base_de_dados!$M:$M,"&lt;=2013",base_de_dados!$O:$O,"&gt;=41639")</f>
        <v>0</v>
      </c>
      <c r="J258" s="5">
        <f>SUMIFS(base_de_dados!$T:$T,base_de_dados!$B:$B,$B258,base_de_dados!$G:$G,J$61,base_de_dados!$H:$H,$L$1,base_de_dados!$C:$C,$A258,base_de_dados!$M:$M,"&lt;=2013",base_de_dados!$O:$O,"&gt;=41639")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SUMIFS(base_de_dados!$T:$T,base_de_dados!$B:$B,$B259,base_de_dados!$G:$G,C$61,base_de_dados!$H:$H,$L$1,base_de_dados!$C:$C,$A259,base_de_dados!$M:$M,"&lt;=2013",base_de_dados!$O:$O,"&gt;=41639")</f>
        <v>0</v>
      </c>
      <c r="D259" s="5">
        <f>SUMIFS(base_de_dados!$T:$T,base_de_dados!$B:$B,$B259,base_de_dados!$G:$G,D$61,base_de_dados!$H:$H,$L$1,base_de_dados!$C:$C,$A259,base_de_dados!$M:$M,"&lt;=2013",base_de_dados!$O:$O,"&gt;=41639")</f>
        <v>0</v>
      </c>
      <c r="E259" s="5">
        <f>SUMIFS(base_de_dados!$T:$T,base_de_dados!$B:$B,$B259,base_de_dados!$G:$G,E$61,base_de_dados!$H:$H,$L$1,base_de_dados!$C:$C,$A259,base_de_dados!$M:$M,"&lt;=2013",base_de_dados!$O:$O,"&gt;=41639")</f>
        <v>0</v>
      </c>
      <c r="F259" s="5">
        <f>SUMIFS(base_de_dados!$T:$T,base_de_dados!$B:$B,$B259,base_de_dados!$G:$G,F$61,base_de_dados!$H:$H,$L$1,base_de_dados!$C:$C,$A259,base_de_dados!$M:$M,"&lt;=2013",base_de_dados!$O:$O,"&gt;=41639")</f>
        <v>0</v>
      </c>
      <c r="G259" s="5">
        <f>SUMIFS(base_de_dados!$T:$T,base_de_dados!$B:$B,$B259,base_de_dados!$G:$G,G$61,base_de_dados!$H:$H,$L$1,base_de_dados!$C:$C,$A259,base_de_dados!$M:$M,"&lt;=2013",base_de_dados!$O:$O,"&gt;=41639")</f>
        <v>0</v>
      </c>
      <c r="H259" s="5">
        <f>SUMIFS(base_de_dados!$T:$T,base_de_dados!$B:$B,$B259,base_de_dados!$G:$G,H$61,base_de_dados!$H:$H,$L$1,base_de_dados!$C:$C,$A259,base_de_dados!$M:$M,"&lt;=2013",base_de_dados!$O:$O,"&gt;=41639")</f>
        <v>0</v>
      </c>
      <c r="I259" s="5">
        <f>SUMIFS(base_de_dados!$T:$T,base_de_dados!$B:$B,$B259,base_de_dados!$G:$G,I$61,base_de_dados!$H:$H,$L$1,base_de_dados!$C:$C,$A259,base_de_dados!$M:$M,"&lt;=2013",base_de_dados!$O:$O,"&gt;=41639")</f>
        <v>0</v>
      </c>
      <c r="J259" s="5">
        <f>SUMIFS(base_de_dados!$T:$T,base_de_dados!$B:$B,$B259,base_de_dados!$G:$G,J$61,base_de_dados!$H:$H,$L$1,base_de_dados!$C:$C,$A259,base_de_dados!$M:$M,"&lt;=2013",base_de_dados!$O:$O,"&gt;=41639")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SUMIFS(base_de_dados!$T:$T,base_de_dados!$B:$B,$B260,base_de_dados!$G:$G,C$61,base_de_dados!$H:$H,$L$1,base_de_dados!$C:$C,$A260,base_de_dados!$M:$M,"&lt;=2013",base_de_dados!$O:$O,"&gt;=41639")</f>
        <v>0</v>
      </c>
      <c r="D260" s="5">
        <f>SUMIFS(base_de_dados!$T:$T,base_de_dados!$B:$B,$B260,base_de_dados!$G:$G,D$61,base_de_dados!$H:$H,$L$1,base_de_dados!$C:$C,$A260,base_de_dados!$M:$M,"&lt;=2013",base_de_dados!$O:$O,"&gt;=41639")</f>
        <v>0</v>
      </c>
      <c r="E260" s="5">
        <f>SUMIFS(base_de_dados!$T:$T,base_de_dados!$B:$B,$B260,base_de_dados!$G:$G,E$61,base_de_dados!$H:$H,$L$1,base_de_dados!$C:$C,$A260,base_de_dados!$M:$M,"&lt;=2013",base_de_dados!$O:$O,"&gt;=41639")</f>
        <v>0</v>
      </c>
      <c r="F260" s="5">
        <f>SUMIFS(base_de_dados!$T:$T,base_de_dados!$B:$B,$B260,base_de_dados!$G:$G,F$61,base_de_dados!$H:$H,$L$1,base_de_dados!$C:$C,$A260,base_de_dados!$M:$M,"&lt;=2013",base_de_dados!$O:$O,"&gt;=41639")</f>
        <v>0</v>
      </c>
      <c r="G260" s="5">
        <f>SUMIFS(base_de_dados!$T:$T,base_de_dados!$B:$B,$B260,base_de_dados!$G:$G,G$61,base_de_dados!$H:$H,$L$1,base_de_dados!$C:$C,$A260,base_de_dados!$M:$M,"&lt;=2013",base_de_dados!$O:$O,"&gt;=41639")</f>
        <v>0</v>
      </c>
      <c r="H260" s="5">
        <f>SUMIFS(base_de_dados!$T:$T,base_de_dados!$B:$B,$B260,base_de_dados!$G:$G,H$61,base_de_dados!$H:$H,$L$1,base_de_dados!$C:$C,$A260,base_de_dados!$M:$M,"&lt;=2013",base_de_dados!$O:$O,"&gt;=41639")</f>
        <v>0</v>
      </c>
      <c r="I260" s="5">
        <f>SUMIFS(base_de_dados!$T:$T,base_de_dados!$B:$B,$B260,base_de_dados!$G:$G,I$61,base_de_dados!$H:$H,$L$1,base_de_dados!$C:$C,$A260,base_de_dados!$M:$M,"&lt;=2013",base_de_dados!$O:$O,"&gt;=41639")</f>
        <v>0</v>
      </c>
      <c r="J260" s="5">
        <f>SUMIFS(base_de_dados!$T:$T,base_de_dados!$B:$B,$B260,base_de_dados!$G:$G,J$61,base_de_dados!$H:$H,$L$1,base_de_dados!$C:$C,$A260,base_de_dados!$M:$M,"&lt;=2013",base_de_dados!$O:$O,"&gt;=41639")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SUMIFS(base_de_dados!$T:$T,base_de_dados!$B:$B,$B261,base_de_dados!$G:$G,C$61,base_de_dados!$H:$H,$L$1,base_de_dados!$C:$C,$A261,base_de_dados!$M:$M,"&lt;=2013",base_de_dados!$O:$O,"&gt;=41639")</f>
        <v>0</v>
      </c>
      <c r="D261" s="5">
        <f>SUMIFS(base_de_dados!$T:$T,base_de_dados!$B:$B,$B261,base_de_dados!$G:$G,D$61,base_de_dados!$H:$H,$L$1,base_de_dados!$C:$C,$A261,base_de_dados!$M:$M,"&lt;=2013",base_de_dados!$O:$O,"&gt;=41639")</f>
        <v>0</v>
      </c>
      <c r="E261" s="5">
        <f>SUMIFS(base_de_dados!$T:$T,base_de_dados!$B:$B,$B261,base_de_dados!$G:$G,E$61,base_de_dados!$H:$H,$L$1,base_de_dados!$C:$C,$A261,base_de_dados!$M:$M,"&lt;=2013",base_de_dados!$O:$O,"&gt;=41639")</f>
        <v>0</v>
      </c>
      <c r="F261" s="5">
        <f>SUMIFS(base_de_dados!$T:$T,base_de_dados!$B:$B,$B261,base_de_dados!$G:$G,F$61,base_de_dados!$H:$H,$L$1,base_de_dados!$C:$C,$A261,base_de_dados!$M:$M,"&lt;=2013",base_de_dados!$O:$O,"&gt;=41639")</f>
        <v>0</v>
      </c>
      <c r="G261" s="5">
        <f>SUMIFS(base_de_dados!$T:$T,base_de_dados!$B:$B,$B261,base_de_dados!$G:$G,G$61,base_de_dados!$H:$H,$L$1,base_de_dados!$C:$C,$A261,base_de_dados!$M:$M,"&lt;=2013",base_de_dados!$O:$O,"&gt;=41639")</f>
        <v>0</v>
      </c>
      <c r="H261" s="5">
        <f>SUMIFS(base_de_dados!$T:$T,base_de_dados!$B:$B,$B261,base_de_dados!$G:$G,H$61,base_de_dados!$H:$H,$L$1,base_de_dados!$C:$C,$A261,base_de_dados!$M:$M,"&lt;=2013",base_de_dados!$O:$O,"&gt;=41639")</f>
        <v>0</v>
      </c>
      <c r="I261" s="5">
        <f>SUMIFS(base_de_dados!$T:$T,base_de_dados!$B:$B,$B261,base_de_dados!$G:$G,I$61,base_de_dados!$H:$H,$L$1,base_de_dados!$C:$C,$A261,base_de_dados!$M:$M,"&lt;=2013",base_de_dados!$O:$O,"&gt;=41639")</f>
        <v>0</v>
      </c>
      <c r="J261" s="5">
        <f>SUMIFS(base_de_dados!$T:$T,base_de_dados!$B:$B,$B261,base_de_dados!$G:$G,J$61,base_de_dados!$H:$H,$L$1,base_de_dados!$C:$C,$A261,base_de_dados!$M:$M,"&lt;=2013",base_de_dados!$O:$O,"&gt;=41639")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SUMIFS(base_de_dados!$T:$T,base_de_dados!$B:$B,$B262,base_de_dados!$G:$G,C$61,base_de_dados!$H:$H,$L$1,base_de_dados!$C:$C,$A262,base_de_dados!$M:$M,"&lt;=2013",base_de_dados!$O:$O,"&gt;=41639")</f>
        <v>0</v>
      </c>
      <c r="D262" s="5">
        <f>SUMIFS(base_de_dados!$T:$T,base_de_dados!$B:$B,$B262,base_de_dados!$G:$G,D$61,base_de_dados!$H:$H,$L$1,base_de_dados!$C:$C,$A262,base_de_dados!$M:$M,"&lt;=2013",base_de_dados!$O:$O,"&gt;=41639")</f>
        <v>0.39254185692541854</v>
      </c>
      <c r="E262" s="5">
        <f>SUMIFS(base_de_dados!$T:$T,base_de_dados!$B:$B,$B262,base_de_dados!$G:$G,E$61,base_de_dados!$H:$H,$L$1,base_de_dados!$C:$C,$A262,base_de_dados!$M:$M,"&lt;=2013",base_de_dados!$O:$O,"&gt;=41639")</f>
        <v>0</v>
      </c>
      <c r="F262" s="5">
        <f>SUMIFS(base_de_dados!$T:$T,base_de_dados!$B:$B,$B262,base_de_dados!$G:$G,F$61,base_de_dados!$H:$H,$L$1,base_de_dados!$C:$C,$A262,base_de_dados!$M:$M,"&lt;=2013",base_de_dados!$O:$O,"&gt;=41639")</f>
        <v>0.35224611555048208</v>
      </c>
      <c r="G262" s="5">
        <f>SUMIFS(base_de_dados!$T:$T,base_de_dados!$B:$B,$B262,base_de_dados!$G:$G,G$61,base_de_dados!$H:$H,$L$1,base_de_dados!$C:$C,$A262,base_de_dados!$M:$M,"&lt;=2013",base_de_dados!$O:$O,"&gt;=41639")</f>
        <v>0</v>
      </c>
      <c r="H262" s="5">
        <f>SUMIFS(base_de_dados!$T:$T,base_de_dados!$B:$B,$B262,base_de_dados!$G:$G,H$61,base_de_dados!$H:$H,$L$1,base_de_dados!$C:$C,$A262,base_de_dados!$M:$M,"&lt;=2013",base_de_dados!$O:$O,"&gt;=41639")</f>
        <v>0</v>
      </c>
      <c r="I262" s="5">
        <f>SUMIFS(base_de_dados!$T:$T,base_de_dados!$B:$B,$B262,base_de_dados!$G:$G,I$61,base_de_dados!$H:$H,$L$1,base_de_dados!$C:$C,$A262,base_de_dados!$M:$M,"&lt;=2013",base_de_dados!$O:$O,"&gt;=41639")</f>
        <v>0</v>
      </c>
      <c r="J262" s="5">
        <f>SUMIFS(base_de_dados!$T:$T,base_de_dados!$B:$B,$B262,base_de_dados!$G:$G,J$61,base_de_dados!$H:$H,$L$1,base_de_dados!$C:$C,$A262,base_de_dados!$M:$M,"&lt;=2013",base_de_dados!$O:$O,"&gt;=41639")</f>
        <v>0</v>
      </c>
      <c r="K262" s="32">
        <f t="shared" si="8"/>
        <v>0.74478797247590056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SUMIFS(base_de_dados!$T:$T,base_de_dados!$B:$B,$B263,base_de_dados!$G:$G,C$61,base_de_dados!$H:$H,$L$1,base_de_dados!$C:$C,$A263,base_de_dados!$M:$M,"&lt;=2013",base_de_dados!$O:$O,"&gt;=41639")</f>
        <v>0</v>
      </c>
      <c r="D263" s="5">
        <f>SUMIFS(base_de_dados!$T:$T,base_de_dados!$B:$B,$B263,base_de_dados!$G:$G,D$61,base_de_dados!$H:$H,$L$1,base_de_dados!$C:$C,$A263,base_de_dados!$M:$M,"&lt;=2013",base_de_dados!$O:$O,"&gt;=41639")</f>
        <v>0</v>
      </c>
      <c r="E263" s="5">
        <f>SUMIFS(base_de_dados!$T:$T,base_de_dados!$B:$B,$B263,base_de_dados!$G:$G,E$61,base_de_dados!$H:$H,$L$1,base_de_dados!$C:$C,$A263,base_de_dados!$M:$M,"&lt;=2013",base_de_dados!$O:$O,"&gt;=41639")</f>
        <v>0</v>
      </c>
      <c r="F263" s="5">
        <f>SUMIFS(base_de_dados!$T:$T,base_de_dados!$B:$B,$B263,base_de_dados!$G:$G,F$61,base_de_dados!$H:$H,$L$1,base_de_dados!$C:$C,$A263,base_de_dados!$M:$M,"&lt;=2013",base_de_dados!$O:$O,"&gt;=41639")</f>
        <v>0</v>
      </c>
      <c r="G263" s="5">
        <f>SUMIFS(base_de_dados!$T:$T,base_de_dados!$B:$B,$B263,base_de_dados!$G:$G,G$61,base_de_dados!$H:$H,$L$1,base_de_dados!$C:$C,$A263,base_de_dados!$M:$M,"&lt;=2013",base_de_dados!$O:$O,"&gt;=41639")</f>
        <v>0</v>
      </c>
      <c r="H263" s="5">
        <f>SUMIFS(base_de_dados!$T:$T,base_de_dados!$B:$B,$B263,base_de_dados!$G:$G,H$61,base_de_dados!$H:$H,$L$1,base_de_dados!$C:$C,$A263,base_de_dados!$M:$M,"&lt;=2013",base_de_dados!$O:$O,"&gt;=41639")</f>
        <v>0</v>
      </c>
      <c r="I263" s="5">
        <f>SUMIFS(base_de_dados!$T:$T,base_de_dados!$B:$B,$B263,base_de_dados!$G:$G,I$61,base_de_dados!$H:$H,$L$1,base_de_dados!$C:$C,$A263,base_de_dados!$M:$M,"&lt;=2013",base_de_dados!$O:$O,"&gt;=41639")</f>
        <v>0</v>
      </c>
      <c r="J263" s="5">
        <f>SUMIFS(base_de_dados!$T:$T,base_de_dados!$B:$B,$B263,base_de_dados!$G:$G,J$61,base_de_dados!$H:$H,$L$1,base_de_dados!$C:$C,$A263,base_de_dados!$M:$M,"&lt;=2013",base_de_dados!$O:$O,"&gt;=41639")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SUMIFS(base_de_dados!$T:$T,base_de_dados!$B:$B,$B264,base_de_dados!$G:$G,C$61,base_de_dados!$H:$H,$L$1,base_de_dados!$C:$C,$A264,base_de_dados!$M:$M,"&lt;=2013",base_de_dados!$O:$O,"&gt;=41639")</f>
        <v>0</v>
      </c>
      <c r="D264" s="5">
        <f>SUMIFS(base_de_dados!$T:$T,base_de_dados!$B:$B,$B264,base_de_dados!$G:$G,D$61,base_de_dados!$H:$H,$L$1,base_de_dados!$C:$C,$A264,base_de_dados!$M:$M,"&lt;=2013",base_de_dados!$O:$O,"&gt;=41639")</f>
        <v>0</v>
      </c>
      <c r="E264" s="5">
        <f>SUMIFS(base_de_dados!$T:$T,base_de_dados!$B:$B,$B264,base_de_dados!$G:$G,E$61,base_de_dados!$H:$H,$L$1,base_de_dados!$C:$C,$A264,base_de_dados!$M:$M,"&lt;=2013",base_de_dados!$O:$O,"&gt;=41639")</f>
        <v>0</v>
      </c>
      <c r="F264" s="5">
        <f>SUMIFS(base_de_dados!$T:$T,base_de_dados!$B:$B,$B264,base_de_dados!$G:$G,F$61,base_de_dados!$H:$H,$L$1,base_de_dados!$C:$C,$A264,base_de_dados!$M:$M,"&lt;=2013",base_de_dados!$O:$O,"&gt;=41639")</f>
        <v>0</v>
      </c>
      <c r="G264" s="5">
        <f>SUMIFS(base_de_dados!$T:$T,base_de_dados!$B:$B,$B264,base_de_dados!$G:$G,G$61,base_de_dados!$H:$H,$L$1,base_de_dados!$C:$C,$A264,base_de_dados!$M:$M,"&lt;=2013",base_de_dados!$O:$O,"&gt;=41639")</f>
        <v>0</v>
      </c>
      <c r="H264" s="5">
        <f>SUMIFS(base_de_dados!$T:$T,base_de_dados!$B:$B,$B264,base_de_dados!$G:$G,H$61,base_de_dados!$H:$H,$L$1,base_de_dados!$C:$C,$A264,base_de_dados!$M:$M,"&lt;=2013",base_de_dados!$O:$O,"&gt;=41639")</f>
        <v>0</v>
      </c>
      <c r="I264" s="5">
        <f>SUMIFS(base_de_dados!$T:$T,base_de_dados!$B:$B,$B264,base_de_dados!$G:$G,I$61,base_de_dados!$H:$H,$L$1,base_de_dados!$C:$C,$A264,base_de_dados!$M:$M,"&lt;=2013",base_de_dados!$O:$O,"&gt;=41639")</f>
        <v>0</v>
      </c>
      <c r="J264" s="5">
        <f>SUMIFS(base_de_dados!$T:$T,base_de_dados!$B:$B,$B264,base_de_dados!$G:$G,J$61,base_de_dados!$H:$H,$L$1,base_de_dados!$C:$C,$A264,base_de_dados!$M:$M,"&lt;=2013",base_de_dados!$O:$O,"&gt;=41639")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SUMIFS(base_de_dados!$T:$T,base_de_dados!$B:$B,$B265,base_de_dados!$G:$G,C$61,base_de_dados!$H:$H,$L$1,base_de_dados!$C:$C,$A265,base_de_dados!$M:$M,"&lt;=2013",base_de_dados!$O:$O,"&gt;=41639")</f>
        <v>0</v>
      </c>
      <c r="D265" s="5">
        <f>SUMIFS(base_de_dados!$T:$T,base_de_dados!$B:$B,$B265,base_de_dados!$G:$G,D$61,base_de_dados!$H:$H,$L$1,base_de_dados!$C:$C,$A265,base_de_dados!$M:$M,"&lt;=2013",base_de_dados!$O:$O,"&gt;=41639")</f>
        <v>0</v>
      </c>
      <c r="E265" s="5">
        <f>SUMIFS(base_de_dados!$T:$T,base_de_dados!$B:$B,$B265,base_de_dados!$G:$G,E$61,base_de_dados!$H:$H,$L$1,base_de_dados!$C:$C,$A265,base_de_dados!$M:$M,"&lt;=2013",base_de_dados!$O:$O,"&gt;=41639")</f>
        <v>0</v>
      </c>
      <c r="F265" s="5">
        <f>SUMIFS(base_de_dados!$T:$T,base_de_dados!$B:$B,$B265,base_de_dados!$G:$G,F$61,base_de_dados!$H:$H,$L$1,base_de_dados!$C:$C,$A265,base_de_dados!$M:$M,"&lt;=2013",base_de_dados!$O:$O,"&gt;=41639")</f>
        <v>0</v>
      </c>
      <c r="G265" s="5">
        <f>SUMIFS(base_de_dados!$T:$T,base_de_dados!$B:$B,$B265,base_de_dados!$G:$G,G$61,base_de_dados!$H:$H,$L$1,base_de_dados!$C:$C,$A265,base_de_dados!$M:$M,"&lt;=2013",base_de_dados!$O:$O,"&gt;=41639")</f>
        <v>0</v>
      </c>
      <c r="H265" s="5">
        <f>SUMIFS(base_de_dados!$T:$T,base_de_dados!$B:$B,$B265,base_de_dados!$G:$G,H$61,base_de_dados!$H:$H,$L$1,base_de_dados!$C:$C,$A265,base_de_dados!$M:$M,"&lt;=2013",base_de_dados!$O:$O,"&gt;=41639")</f>
        <v>0</v>
      </c>
      <c r="I265" s="5">
        <f>SUMIFS(base_de_dados!$T:$T,base_de_dados!$B:$B,$B265,base_de_dados!$G:$G,I$61,base_de_dados!$H:$H,$L$1,base_de_dados!$C:$C,$A265,base_de_dados!$M:$M,"&lt;=2013",base_de_dados!$O:$O,"&gt;=41639")</f>
        <v>2.4055555555555557E-3</v>
      </c>
      <c r="J265" s="5">
        <f>SUMIFS(base_de_dados!$T:$T,base_de_dados!$B:$B,$B265,base_de_dados!$G:$G,J$61,base_de_dados!$H:$H,$L$1,base_de_dados!$C:$C,$A265,base_de_dados!$M:$M,"&lt;=2013",base_de_dados!$O:$O,"&gt;=41639")</f>
        <v>0</v>
      </c>
      <c r="K265" s="32">
        <f t="shared" si="8"/>
        <v>2.4055555555555557E-3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SUMIFS(base_de_dados!$T:$T,base_de_dados!$B:$B,$B266,base_de_dados!$G:$G,C$61,base_de_dados!$H:$H,$L$1,base_de_dados!$C:$C,$A266,base_de_dados!$M:$M,"&lt;=2013",base_de_dados!$O:$O,"&gt;=41639")</f>
        <v>0</v>
      </c>
      <c r="D266" s="5">
        <f>SUMIFS(base_de_dados!$T:$T,base_de_dados!$B:$B,$B266,base_de_dados!$G:$G,D$61,base_de_dados!$H:$H,$L$1,base_de_dados!$C:$C,$A266,base_de_dados!$M:$M,"&lt;=2013",base_de_dados!$O:$O,"&gt;=41639")</f>
        <v>0</v>
      </c>
      <c r="E266" s="5">
        <f>SUMIFS(base_de_dados!$T:$T,base_de_dados!$B:$B,$B266,base_de_dados!$G:$G,E$61,base_de_dados!$H:$H,$L$1,base_de_dados!$C:$C,$A266,base_de_dados!$M:$M,"&lt;=2013",base_de_dados!$O:$O,"&gt;=41639")</f>
        <v>0</v>
      </c>
      <c r="F266" s="5">
        <f>SUMIFS(base_de_dados!$T:$T,base_de_dados!$B:$B,$B266,base_de_dados!$G:$G,F$61,base_de_dados!$H:$H,$L$1,base_de_dados!$C:$C,$A266,base_de_dados!$M:$M,"&lt;=2013",base_de_dados!$O:$O,"&gt;=41639")</f>
        <v>0</v>
      </c>
      <c r="G266" s="5">
        <f>SUMIFS(base_de_dados!$T:$T,base_de_dados!$B:$B,$B266,base_de_dados!$G:$G,G$61,base_de_dados!$H:$H,$L$1,base_de_dados!$C:$C,$A266,base_de_dados!$M:$M,"&lt;=2013",base_de_dados!$O:$O,"&gt;=41639")</f>
        <v>0</v>
      </c>
      <c r="H266" s="5">
        <f>SUMIFS(base_de_dados!$T:$T,base_de_dados!$B:$B,$B266,base_de_dados!$G:$G,H$61,base_de_dados!$H:$H,$L$1,base_de_dados!$C:$C,$A266,base_de_dados!$M:$M,"&lt;=2013",base_de_dados!$O:$O,"&gt;=41639")</f>
        <v>0</v>
      </c>
      <c r="I266" s="5">
        <f>SUMIFS(base_de_dados!$T:$T,base_de_dados!$B:$B,$B266,base_de_dados!$G:$G,I$61,base_de_dados!$H:$H,$L$1,base_de_dados!$C:$C,$A266,base_de_dados!$M:$M,"&lt;=2013",base_de_dados!$O:$O,"&gt;=41639")</f>
        <v>0</v>
      </c>
      <c r="J266" s="5">
        <f>SUMIFS(base_de_dados!$T:$T,base_de_dados!$B:$B,$B266,base_de_dados!$G:$G,J$61,base_de_dados!$H:$H,$L$1,base_de_dados!$C:$C,$A266,base_de_dados!$M:$M,"&lt;=2013",base_de_dados!$O:$O,"&gt;=41639")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SUMIFS(base_de_dados!$T:$T,base_de_dados!$B:$B,$B267,base_de_dados!$G:$G,C$61,base_de_dados!$H:$H,$L$1,base_de_dados!$C:$C,$A267,base_de_dados!$M:$M,"&lt;=2013",base_de_dados!$O:$O,"&gt;=41639")</f>
        <v>0</v>
      </c>
      <c r="D267" s="5">
        <f>SUMIFS(base_de_dados!$T:$T,base_de_dados!$B:$B,$B267,base_de_dados!$G:$G,D$61,base_de_dados!$H:$H,$L$1,base_de_dados!$C:$C,$A267,base_de_dados!$M:$M,"&lt;=2013",base_de_dados!$O:$O,"&gt;=41639")</f>
        <v>0.24714611872146119</v>
      </c>
      <c r="E267" s="5">
        <f>SUMIFS(base_de_dados!$T:$T,base_de_dados!$B:$B,$B267,base_de_dados!$G:$G,E$61,base_de_dados!$H:$H,$L$1,base_de_dados!$C:$C,$A267,base_de_dados!$M:$M,"&lt;=2013",base_de_dados!$O:$O,"&gt;=41639")</f>
        <v>4.0136986301369856E-3</v>
      </c>
      <c r="F267" s="5">
        <f>SUMIFS(base_de_dados!$T:$T,base_de_dados!$B:$B,$B267,base_de_dados!$G:$G,F$61,base_de_dados!$H:$H,$L$1,base_de_dados!$C:$C,$A267,base_de_dados!$M:$M,"&lt;=2013",base_de_dados!$O:$O,"&gt;=41639")</f>
        <v>2.0057077625570775E-2</v>
      </c>
      <c r="G267" s="5">
        <f>SUMIFS(base_de_dados!$T:$T,base_de_dados!$B:$B,$B267,base_de_dados!$G:$G,G$61,base_de_dados!$H:$H,$L$1,base_de_dados!$C:$C,$A267,base_de_dados!$M:$M,"&lt;=2013",base_de_dados!$O:$O,"&gt;=41639")</f>
        <v>0</v>
      </c>
      <c r="H267" s="5">
        <f>SUMIFS(base_de_dados!$T:$T,base_de_dados!$B:$B,$B267,base_de_dados!$G:$G,H$61,base_de_dados!$H:$H,$L$1,base_de_dados!$C:$C,$A267,base_de_dados!$M:$M,"&lt;=2013",base_de_dados!$O:$O,"&gt;=41639")</f>
        <v>0</v>
      </c>
      <c r="I267" s="5">
        <f>SUMIFS(base_de_dados!$T:$T,base_de_dados!$B:$B,$B267,base_de_dados!$G:$G,I$61,base_de_dados!$H:$H,$L$1,base_de_dados!$C:$C,$A267,base_de_dados!$M:$M,"&lt;=2013",base_de_dados!$O:$O,"&gt;=41639")</f>
        <v>0</v>
      </c>
      <c r="J267" s="5">
        <f>SUMIFS(base_de_dados!$T:$T,base_de_dados!$B:$B,$B267,base_de_dados!$G:$G,J$61,base_de_dados!$H:$H,$L$1,base_de_dados!$C:$C,$A267,base_de_dados!$M:$M,"&lt;=2013",base_de_dados!$O:$O,"&gt;=41639")</f>
        <v>0</v>
      </c>
      <c r="K267" s="32">
        <f t="shared" si="8"/>
        <v>0.271216894977169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SUMIFS(base_de_dados!$T:$T,base_de_dados!$B:$B,$B268,base_de_dados!$G:$G,C$61,base_de_dados!$H:$H,$L$1,base_de_dados!$C:$C,$A268,base_de_dados!$M:$M,"&lt;=2013",base_de_dados!$O:$O,"&gt;=41639")</f>
        <v>0</v>
      </c>
      <c r="D268" s="5">
        <f>SUMIFS(base_de_dados!$T:$T,base_de_dados!$B:$B,$B268,base_de_dados!$G:$G,D$61,base_de_dados!$H:$H,$L$1,base_de_dados!$C:$C,$A268,base_de_dados!$M:$M,"&lt;=2013",base_de_dados!$O:$O,"&gt;=41639")</f>
        <v>0</v>
      </c>
      <c r="E268" s="5">
        <f>SUMIFS(base_de_dados!$T:$T,base_de_dados!$B:$B,$B268,base_de_dados!$G:$G,E$61,base_de_dados!$H:$H,$L$1,base_de_dados!$C:$C,$A268,base_de_dados!$M:$M,"&lt;=2013",base_de_dados!$O:$O,"&gt;=41639")</f>
        <v>0</v>
      </c>
      <c r="F268" s="5">
        <f>SUMIFS(base_de_dados!$T:$T,base_de_dados!$B:$B,$B268,base_de_dados!$G:$G,F$61,base_de_dados!$H:$H,$L$1,base_de_dados!$C:$C,$A268,base_de_dados!$M:$M,"&lt;=2013",base_de_dados!$O:$O,"&gt;=41639")</f>
        <v>0</v>
      </c>
      <c r="G268" s="5">
        <f>SUMIFS(base_de_dados!$T:$T,base_de_dados!$B:$B,$B268,base_de_dados!$G:$G,G$61,base_de_dados!$H:$H,$L$1,base_de_dados!$C:$C,$A268,base_de_dados!$M:$M,"&lt;=2013",base_de_dados!$O:$O,"&gt;=41639")</f>
        <v>0</v>
      </c>
      <c r="H268" s="5">
        <f>SUMIFS(base_de_dados!$T:$T,base_de_dados!$B:$B,$B268,base_de_dados!$G:$G,H$61,base_de_dados!$H:$H,$L$1,base_de_dados!$C:$C,$A268,base_de_dados!$M:$M,"&lt;=2013",base_de_dados!$O:$O,"&gt;=41639")</f>
        <v>0</v>
      </c>
      <c r="I268" s="5">
        <f>SUMIFS(base_de_dados!$T:$T,base_de_dados!$B:$B,$B268,base_de_dados!$G:$G,I$61,base_de_dados!$H:$H,$L$1,base_de_dados!$C:$C,$A268,base_de_dados!$M:$M,"&lt;=2013",base_de_dados!$O:$O,"&gt;=41639")</f>
        <v>0</v>
      </c>
      <c r="J268" s="5">
        <f>SUMIFS(base_de_dados!$T:$T,base_de_dados!$B:$B,$B268,base_de_dados!$G:$G,J$61,base_de_dados!$H:$H,$L$1,base_de_dados!$C:$C,$A268,base_de_dados!$M:$M,"&lt;=2013",base_de_dados!$O:$O,"&gt;=41639")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SUMIFS(base_de_dados!$T:$T,base_de_dados!$B:$B,$B269,base_de_dados!$G:$G,C$61,base_de_dados!$H:$H,$L$1,base_de_dados!$C:$C,$A269,base_de_dados!$M:$M,"&lt;=2013",base_de_dados!$O:$O,"&gt;=41639")</f>
        <v>0</v>
      </c>
      <c r="D269" s="5">
        <f>SUMIFS(base_de_dados!$T:$T,base_de_dados!$B:$B,$B269,base_de_dados!$G:$G,D$61,base_de_dados!$H:$H,$L$1,base_de_dados!$C:$C,$A269,base_de_dados!$M:$M,"&lt;=2013",base_de_dados!$O:$O,"&gt;=41639")</f>
        <v>0</v>
      </c>
      <c r="E269" s="5">
        <f>SUMIFS(base_de_dados!$T:$T,base_de_dados!$B:$B,$B269,base_de_dados!$G:$G,E$61,base_de_dados!$H:$H,$L$1,base_de_dados!$C:$C,$A269,base_de_dados!$M:$M,"&lt;=2013",base_de_dados!$O:$O,"&gt;=41639")</f>
        <v>0</v>
      </c>
      <c r="F269" s="5">
        <f>SUMIFS(base_de_dados!$T:$T,base_de_dados!$B:$B,$B269,base_de_dados!$G:$G,F$61,base_de_dados!$H:$H,$L$1,base_de_dados!$C:$C,$A269,base_de_dados!$M:$M,"&lt;=2013",base_de_dados!$O:$O,"&gt;=41639")</f>
        <v>0</v>
      </c>
      <c r="G269" s="5">
        <f>SUMIFS(base_de_dados!$T:$T,base_de_dados!$B:$B,$B269,base_de_dados!$G:$G,G$61,base_de_dados!$H:$H,$L$1,base_de_dados!$C:$C,$A269,base_de_dados!$M:$M,"&lt;=2013",base_de_dados!$O:$O,"&gt;=41639")</f>
        <v>0</v>
      </c>
      <c r="H269" s="5">
        <f>SUMIFS(base_de_dados!$T:$T,base_de_dados!$B:$B,$B269,base_de_dados!$G:$G,H$61,base_de_dados!$H:$H,$L$1,base_de_dados!$C:$C,$A269,base_de_dados!$M:$M,"&lt;=2013",base_de_dados!$O:$O,"&gt;=41639")</f>
        <v>0</v>
      </c>
      <c r="I269" s="5">
        <f>SUMIFS(base_de_dados!$T:$T,base_de_dados!$B:$B,$B269,base_de_dados!$G:$G,I$61,base_de_dados!$H:$H,$L$1,base_de_dados!$C:$C,$A269,base_de_dados!$M:$M,"&lt;=2013",base_de_dados!$O:$O,"&gt;=41639")</f>
        <v>0</v>
      </c>
      <c r="J269" s="5">
        <f>SUMIFS(base_de_dados!$T:$T,base_de_dados!$B:$B,$B269,base_de_dados!$G:$G,J$61,base_de_dados!$H:$H,$L$1,base_de_dados!$C:$C,$A269,base_de_dados!$M:$M,"&lt;=2013",base_de_dados!$O:$O,"&gt;=41639")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SUMIFS(base_de_dados!$T:$T,base_de_dados!$B:$B,$B270,base_de_dados!$G:$G,C$61,base_de_dados!$H:$H,$L$1,base_de_dados!$C:$C,$A270,base_de_dados!$M:$M,"&lt;=2013",base_de_dados!$O:$O,"&gt;=41639")</f>
        <v>0</v>
      </c>
      <c r="D270" s="5">
        <f>SUMIFS(base_de_dados!$T:$T,base_de_dados!$B:$B,$B270,base_de_dados!$G:$G,D$61,base_de_dados!$H:$H,$L$1,base_de_dados!$C:$C,$A270,base_de_dados!$M:$M,"&lt;=2013",base_de_dados!$O:$O,"&gt;=41639")</f>
        <v>0</v>
      </c>
      <c r="E270" s="5">
        <f>SUMIFS(base_de_dados!$T:$T,base_de_dados!$B:$B,$B270,base_de_dados!$G:$G,E$61,base_de_dados!$H:$H,$L$1,base_de_dados!$C:$C,$A270,base_de_dados!$M:$M,"&lt;=2013",base_de_dados!$O:$O,"&gt;=41639")</f>
        <v>0</v>
      </c>
      <c r="F270" s="5">
        <f>SUMIFS(base_de_dados!$T:$T,base_de_dados!$B:$B,$B270,base_de_dados!$G:$G,F$61,base_de_dados!$H:$H,$L$1,base_de_dados!$C:$C,$A270,base_de_dados!$M:$M,"&lt;=2013",base_de_dados!$O:$O,"&gt;=41639")</f>
        <v>0</v>
      </c>
      <c r="G270" s="5">
        <f>SUMIFS(base_de_dados!$T:$T,base_de_dados!$B:$B,$B270,base_de_dados!$G:$G,G$61,base_de_dados!$H:$H,$L$1,base_de_dados!$C:$C,$A270,base_de_dados!$M:$M,"&lt;=2013",base_de_dados!$O:$O,"&gt;=41639")</f>
        <v>0</v>
      </c>
      <c r="H270" s="5">
        <f>SUMIFS(base_de_dados!$T:$T,base_de_dados!$B:$B,$B270,base_de_dados!$G:$G,H$61,base_de_dados!$H:$H,$L$1,base_de_dados!$C:$C,$A270,base_de_dados!$M:$M,"&lt;=2013",base_de_dados!$O:$O,"&gt;=41639")</f>
        <v>0</v>
      </c>
      <c r="I270" s="5">
        <f>SUMIFS(base_de_dados!$T:$T,base_de_dados!$B:$B,$B270,base_de_dados!$G:$G,I$61,base_de_dados!$H:$H,$L$1,base_de_dados!$C:$C,$A270,base_de_dados!$M:$M,"&lt;=2013",base_de_dados!$O:$O,"&gt;=41639")</f>
        <v>0</v>
      </c>
      <c r="J270" s="5">
        <f>SUMIFS(base_de_dados!$T:$T,base_de_dados!$B:$B,$B270,base_de_dados!$G:$G,J$61,base_de_dados!$H:$H,$L$1,base_de_dados!$C:$C,$A270,base_de_dados!$M:$M,"&lt;=2013",base_de_dados!$O:$O,"&gt;=41639")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SUMIFS(base_de_dados!$T:$T,base_de_dados!$B:$B,$B271,base_de_dados!$G:$G,C$61,base_de_dados!$H:$H,$L$1,base_de_dados!$C:$C,$A271,base_de_dados!$M:$M,"&lt;=2013",base_de_dados!$O:$O,"&gt;=41639")</f>
        <v>0.11706666666666667</v>
      </c>
      <c r="D271" s="5">
        <f>SUMIFS(base_de_dados!$T:$T,base_de_dados!$B:$B,$B271,base_de_dados!$G:$G,D$61,base_de_dados!$H:$H,$L$1,base_de_dados!$C:$C,$A271,base_de_dados!$M:$M,"&lt;=2013",base_de_dados!$O:$O,"&gt;=41639")</f>
        <v>1.3923287671232878E-3</v>
      </c>
      <c r="E271" s="5">
        <f>SUMIFS(base_de_dados!$T:$T,base_de_dados!$B:$B,$B271,base_de_dados!$G:$G,E$61,base_de_dados!$H:$H,$L$1,base_de_dados!$C:$C,$A271,base_de_dados!$M:$M,"&lt;=2013",base_de_dados!$O:$O,"&gt;=41639")</f>
        <v>6.6666666666666666E-2</v>
      </c>
      <c r="F271" s="5">
        <f>SUMIFS(base_de_dados!$T:$T,base_de_dados!$B:$B,$B271,base_de_dados!$G:$G,F$61,base_de_dados!$H:$H,$L$1,base_de_dados!$C:$C,$A271,base_de_dados!$M:$M,"&lt;=2013",base_de_dados!$O:$O,"&gt;=41639")</f>
        <v>2.100456621004566E-3</v>
      </c>
      <c r="G271" s="5">
        <f>SUMIFS(base_de_dados!$T:$T,base_de_dados!$B:$B,$B271,base_de_dados!$G:$G,G$61,base_de_dados!$H:$H,$L$1,base_de_dados!$C:$C,$A271,base_de_dados!$M:$M,"&lt;=2013",base_de_dados!$O:$O,"&gt;=41639")</f>
        <v>0</v>
      </c>
      <c r="H271" s="5">
        <f>SUMIFS(base_de_dados!$T:$T,base_de_dados!$B:$B,$B271,base_de_dados!$G:$G,H$61,base_de_dados!$H:$H,$L$1,base_de_dados!$C:$C,$A271,base_de_dados!$M:$M,"&lt;=2013",base_de_dados!$O:$O,"&gt;=41639")</f>
        <v>0</v>
      </c>
      <c r="I271" s="5">
        <f>SUMIFS(base_de_dados!$T:$T,base_de_dados!$B:$B,$B271,base_de_dados!$G:$G,I$61,base_de_dados!$H:$H,$L$1,base_de_dados!$C:$C,$A271,base_de_dados!$M:$M,"&lt;=2013",base_de_dados!$O:$O,"&gt;=41639")</f>
        <v>0</v>
      </c>
      <c r="J271" s="5">
        <f>SUMIFS(base_de_dados!$T:$T,base_de_dados!$B:$B,$B271,base_de_dados!$G:$G,J$61,base_de_dados!$H:$H,$L$1,base_de_dados!$C:$C,$A271,base_de_dados!$M:$M,"&lt;=2013",base_de_dados!$O:$O,"&gt;=41639")</f>
        <v>0</v>
      </c>
      <c r="K271" s="32">
        <f t="shared" si="8"/>
        <v>0.18722611872146117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SUMIFS(base_de_dados!$T:$T,base_de_dados!$B:$B,$B272,base_de_dados!$G:$G,C$61,base_de_dados!$H:$H,$L$1,base_de_dados!$C:$C,$A272,base_de_dados!$M:$M,"&lt;=2013",base_de_dados!$O:$O,"&gt;=41639")</f>
        <v>0</v>
      </c>
      <c r="D272" s="5">
        <f>SUMIFS(base_de_dados!$T:$T,base_de_dados!$B:$B,$B272,base_de_dados!$G:$G,D$61,base_de_dados!$H:$H,$L$1,base_de_dados!$C:$C,$A272,base_de_dados!$M:$M,"&lt;=2013",base_de_dados!$O:$O,"&gt;=41639")</f>
        <v>0.16086377473363772</v>
      </c>
      <c r="E272" s="5">
        <f>SUMIFS(base_de_dados!$T:$T,base_de_dados!$B:$B,$B272,base_de_dados!$G:$G,E$61,base_de_dados!$H:$H,$L$1,base_de_dados!$C:$C,$A272,base_de_dados!$M:$M,"&lt;=2013",base_de_dados!$O:$O,"&gt;=41639")</f>
        <v>0</v>
      </c>
      <c r="F272" s="5">
        <f>SUMIFS(base_de_dados!$T:$T,base_de_dados!$B:$B,$B272,base_de_dados!$G:$G,F$61,base_de_dados!$H:$H,$L$1,base_de_dados!$C:$C,$A272,base_de_dados!$M:$M,"&lt;=2013",base_de_dados!$O:$O,"&gt;=41639")</f>
        <v>1.1746575342465752E-2</v>
      </c>
      <c r="G272" s="5">
        <f>SUMIFS(base_de_dados!$T:$T,base_de_dados!$B:$B,$B272,base_de_dados!$G:$G,G$61,base_de_dados!$H:$H,$L$1,base_de_dados!$C:$C,$A272,base_de_dados!$M:$M,"&lt;=2013",base_de_dados!$O:$O,"&gt;=41639")</f>
        <v>0</v>
      </c>
      <c r="H272" s="5">
        <f>SUMIFS(base_de_dados!$T:$T,base_de_dados!$B:$B,$B272,base_de_dados!$G:$G,H$61,base_de_dados!$H:$H,$L$1,base_de_dados!$C:$C,$A272,base_de_dados!$M:$M,"&lt;=2013",base_de_dados!$O:$O,"&gt;=41639")</f>
        <v>0</v>
      </c>
      <c r="I272" s="5">
        <f>SUMIFS(base_de_dados!$T:$T,base_de_dados!$B:$B,$B272,base_de_dados!$G:$G,I$61,base_de_dados!$H:$H,$L$1,base_de_dados!$C:$C,$A272,base_de_dados!$M:$M,"&lt;=2013",base_de_dados!$O:$O,"&gt;=41639")</f>
        <v>0</v>
      </c>
      <c r="J272" s="5">
        <f>SUMIFS(base_de_dados!$T:$T,base_de_dados!$B:$B,$B272,base_de_dados!$G:$G,J$61,base_de_dados!$H:$H,$L$1,base_de_dados!$C:$C,$A272,base_de_dados!$M:$M,"&lt;=2013",base_de_dados!$O:$O,"&gt;=41639")</f>
        <v>0</v>
      </c>
      <c r="K272" s="32">
        <f t="shared" si="8"/>
        <v>0.17261035007610348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SUMIFS(base_de_dados!$T:$T,base_de_dados!$B:$B,$B273,base_de_dados!$G:$G,C$61,base_de_dados!$H:$H,$L$1,base_de_dados!$C:$C,$A273,base_de_dados!$M:$M,"&lt;=2013",base_de_dados!$O:$O,"&gt;=41639")</f>
        <v>0</v>
      </c>
      <c r="D273" s="5">
        <f>SUMIFS(base_de_dados!$T:$T,base_de_dados!$B:$B,$B273,base_de_dados!$G:$G,D$61,base_de_dados!$H:$H,$L$1,base_de_dados!$C:$C,$A273,base_de_dados!$M:$M,"&lt;=2013",base_de_dados!$O:$O,"&gt;=41639")</f>
        <v>0</v>
      </c>
      <c r="E273" s="5">
        <f>SUMIFS(base_de_dados!$T:$T,base_de_dados!$B:$B,$B273,base_de_dados!$G:$G,E$61,base_de_dados!$H:$H,$L$1,base_de_dados!$C:$C,$A273,base_de_dados!$M:$M,"&lt;=2013",base_de_dados!$O:$O,"&gt;=41639")</f>
        <v>0</v>
      </c>
      <c r="F273" s="5">
        <f>SUMIFS(base_de_dados!$T:$T,base_de_dados!$B:$B,$B273,base_de_dados!$G:$G,F$61,base_de_dados!$H:$H,$L$1,base_de_dados!$C:$C,$A273,base_de_dados!$M:$M,"&lt;=2013",base_de_dados!$O:$O,"&gt;=41639")</f>
        <v>0</v>
      </c>
      <c r="G273" s="5">
        <f>SUMIFS(base_de_dados!$T:$T,base_de_dados!$B:$B,$B273,base_de_dados!$G:$G,G$61,base_de_dados!$H:$H,$L$1,base_de_dados!$C:$C,$A273,base_de_dados!$M:$M,"&lt;=2013",base_de_dados!$O:$O,"&gt;=41639")</f>
        <v>0</v>
      </c>
      <c r="H273" s="5">
        <f>SUMIFS(base_de_dados!$T:$T,base_de_dados!$B:$B,$B273,base_de_dados!$G:$G,H$61,base_de_dados!$H:$H,$L$1,base_de_dados!$C:$C,$A273,base_de_dados!$M:$M,"&lt;=2013",base_de_dados!$O:$O,"&gt;=41639")</f>
        <v>0</v>
      </c>
      <c r="I273" s="5">
        <f>SUMIFS(base_de_dados!$T:$T,base_de_dados!$B:$B,$B273,base_de_dados!$G:$G,I$61,base_de_dados!$H:$H,$L$1,base_de_dados!$C:$C,$A273,base_de_dados!$M:$M,"&lt;=2013",base_de_dados!$O:$O,"&gt;=41639")</f>
        <v>0</v>
      </c>
      <c r="J273" s="5">
        <f>SUMIFS(base_de_dados!$T:$T,base_de_dados!$B:$B,$B273,base_de_dados!$G:$G,J$61,base_de_dados!$H:$H,$L$1,base_de_dados!$C:$C,$A273,base_de_dados!$M:$M,"&lt;=2013",base_de_dados!$O:$O,"&gt;=41639")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SUMIFS(base_de_dados!$T:$T,base_de_dados!$B:$B,$B274,base_de_dados!$G:$G,C$61,base_de_dados!$H:$H,$L$1,base_de_dados!$C:$C,$A274,base_de_dados!$M:$M,"&lt;=2013",base_de_dados!$O:$O,"&gt;=41639")</f>
        <v>0</v>
      </c>
      <c r="D274" s="5">
        <f>SUMIFS(base_de_dados!$T:$T,base_de_dados!$B:$B,$B274,base_de_dados!$G:$G,D$61,base_de_dados!$H:$H,$L$1,base_de_dados!$C:$C,$A274,base_de_dados!$M:$M,"&lt;=2013",base_de_dados!$O:$O,"&gt;=41639")</f>
        <v>0</v>
      </c>
      <c r="E274" s="5">
        <f>SUMIFS(base_de_dados!$T:$T,base_de_dados!$B:$B,$B274,base_de_dados!$G:$G,E$61,base_de_dados!$H:$H,$L$1,base_de_dados!$C:$C,$A274,base_de_dados!$M:$M,"&lt;=2013",base_de_dados!$O:$O,"&gt;=41639")</f>
        <v>9.5890258751902581E-3</v>
      </c>
      <c r="F274" s="5">
        <f>SUMIFS(base_de_dados!$T:$T,base_de_dados!$B:$B,$B274,base_de_dados!$G:$G,F$61,base_de_dados!$H:$H,$L$1,base_de_dados!$C:$C,$A274,base_de_dados!$M:$M,"&lt;=2013",base_de_dados!$O:$O,"&gt;=41639")</f>
        <v>0</v>
      </c>
      <c r="G274" s="5">
        <f>SUMIFS(base_de_dados!$T:$T,base_de_dados!$B:$B,$B274,base_de_dados!$G:$G,G$61,base_de_dados!$H:$H,$L$1,base_de_dados!$C:$C,$A274,base_de_dados!$M:$M,"&lt;=2013",base_de_dados!$O:$O,"&gt;=41639")</f>
        <v>0</v>
      </c>
      <c r="H274" s="5">
        <f>SUMIFS(base_de_dados!$T:$T,base_de_dados!$B:$B,$B274,base_de_dados!$G:$G,H$61,base_de_dados!$H:$H,$L$1,base_de_dados!$C:$C,$A274,base_de_dados!$M:$M,"&lt;=2013",base_de_dados!$O:$O,"&gt;=41639")</f>
        <v>0</v>
      </c>
      <c r="I274" s="5">
        <f>SUMIFS(base_de_dados!$T:$T,base_de_dados!$B:$B,$B274,base_de_dados!$G:$G,I$61,base_de_dados!$H:$H,$L$1,base_de_dados!$C:$C,$A274,base_de_dados!$M:$M,"&lt;=2013",base_de_dados!$O:$O,"&gt;=41639")</f>
        <v>0</v>
      </c>
      <c r="J274" s="5">
        <f>SUMIFS(base_de_dados!$T:$T,base_de_dados!$B:$B,$B274,base_de_dados!$G:$G,J$61,base_de_dados!$H:$H,$L$1,base_de_dados!$C:$C,$A274,base_de_dados!$M:$M,"&lt;=2013",base_de_dados!$O:$O,"&gt;=41639")</f>
        <v>0</v>
      </c>
      <c r="K274" s="32">
        <f t="shared" si="8"/>
        <v>9.5890258751902581E-3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SUMIFS(base_de_dados!$T:$T,base_de_dados!$B:$B,$B275,base_de_dados!$G:$G,C$61,base_de_dados!$H:$H,$L$1,base_de_dados!$C:$C,$A275,base_de_dados!$M:$M,"&lt;=2013",base_de_dados!$O:$O,"&gt;=41639")</f>
        <v>0</v>
      </c>
      <c r="D275" s="5">
        <f>SUMIFS(base_de_dados!$T:$T,base_de_dados!$B:$B,$B275,base_de_dados!$G:$G,D$61,base_de_dados!$H:$H,$L$1,base_de_dados!$C:$C,$A275,base_de_dados!$M:$M,"&lt;=2013",base_de_dados!$O:$O,"&gt;=41639")</f>
        <v>0</v>
      </c>
      <c r="E275" s="5">
        <f>SUMIFS(base_de_dados!$T:$T,base_de_dados!$B:$B,$B275,base_de_dados!$G:$G,E$61,base_de_dados!$H:$H,$L$1,base_de_dados!$C:$C,$A275,base_de_dados!$M:$M,"&lt;=2013",base_de_dados!$O:$O,"&gt;=41639")</f>
        <v>0</v>
      </c>
      <c r="F275" s="5">
        <f>SUMIFS(base_de_dados!$T:$T,base_de_dados!$B:$B,$B275,base_de_dados!$G:$G,F$61,base_de_dados!$H:$H,$L$1,base_de_dados!$C:$C,$A275,base_de_dados!$M:$M,"&lt;=2013",base_de_dados!$O:$O,"&gt;=41639")</f>
        <v>0</v>
      </c>
      <c r="G275" s="5">
        <f>SUMIFS(base_de_dados!$T:$T,base_de_dados!$B:$B,$B275,base_de_dados!$G:$G,G$61,base_de_dados!$H:$H,$L$1,base_de_dados!$C:$C,$A275,base_de_dados!$M:$M,"&lt;=2013",base_de_dados!$O:$O,"&gt;=41639")</f>
        <v>0</v>
      </c>
      <c r="H275" s="5">
        <f>SUMIFS(base_de_dados!$T:$T,base_de_dados!$B:$B,$B275,base_de_dados!$G:$G,H$61,base_de_dados!$H:$H,$L$1,base_de_dados!$C:$C,$A275,base_de_dados!$M:$M,"&lt;=2013",base_de_dados!$O:$O,"&gt;=41639")</f>
        <v>0</v>
      </c>
      <c r="I275" s="5">
        <f>SUMIFS(base_de_dados!$T:$T,base_de_dados!$B:$B,$B275,base_de_dados!$G:$G,I$61,base_de_dados!$H:$H,$L$1,base_de_dados!$C:$C,$A275,base_de_dados!$M:$M,"&lt;=2013",base_de_dados!$O:$O,"&gt;=41639")</f>
        <v>0</v>
      </c>
      <c r="J275" s="5">
        <f>SUMIFS(base_de_dados!$T:$T,base_de_dados!$B:$B,$B275,base_de_dados!$G:$G,J$61,base_de_dados!$H:$H,$L$1,base_de_dados!$C:$C,$A275,base_de_dados!$M:$M,"&lt;=2013",base_de_dados!$O:$O,"&gt;=41639")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SUMIFS(base_de_dados!$T:$T,base_de_dados!$B:$B,$B276,base_de_dados!$G:$G,C$61,base_de_dados!$H:$H,$L$1,base_de_dados!$C:$C,$A276,base_de_dados!$M:$M,"&lt;=2013",base_de_dados!$O:$O,"&gt;=41639")</f>
        <v>0</v>
      </c>
      <c r="D276" s="5">
        <f>SUMIFS(base_de_dados!$T:$T,base_de_dados!$B:$B,$B276,base_de_dados!$G:$G,D$61,base_de_dados!$H:$H,$L$1,base_de_dados!$C:$C,$A276,base_de_dados!$M:$M,"&lt;=2013",base_de_dados!$O:$O,"&gt;=41639")</f>
        <v>0</v>
      </c>
      <c r="E276" s="5">
        <f>SUMIFS(base_de_dados!$T:$T,base_de_dados!$B:$B,$B276,base_de_dados!$G:$G,E$61,base_de_dados!$H:$H,$L$1,base_de_dados!$C:$C,$A276,base_de_dados!$M:$M,"&lt;=2013",base_de_dados!$O:$O,"&gt;=41639")</f>
        <v>0</v>
      </c>
      <c r="F276" s="5">
        <f>SUMIFS(base_de_dados!$T:$T,base_de_dados!$B:$B,$B276,base_de_dados!$G:$G,F$61,base_de_dados!$H:$H,$L$1,base_de_dados!$C:$C,$A276,base_de_dados!$M:$M,"&lt;=2013",base_de_dados!$O:$O,"&gt;=41639")</f>
        <v>0</v>
      </c>
      <c r="G276" s="5">
        <f>SUMIFS(base_de_dados!$T:$T,base_de_dados!$B:$B,$B276,base_de_dados!$G:$G,G$61,base_de_dados!$H:$H,$L$1,base_de_dados!$C:$C,$A276,base_de_dados!$M:$M,"&lt;=2013",base_de_dados!$O:$O,"&gt;=41639")</f>
        <v>0</v>
      </c>
      <c r="H276" s="5">
        <f>SUMIFS(base_de_dados!$T:$T,base_de_dados!$B:$B,$B276,base_de_dados!$G:$G,H$61,base_de_dados!$H:$H,$L$1,base_de_dados!$C:$C,$A276,base_de_dados!$M:$M,"&lt;=2013",base_de_dados!$O:$O,"&gt;=41639")</f>
        <v>0</v>
      </c>
      <c r="I276" s="5">
        <f>SUMIFS(base_de_dados!$T:$T,base_de_dados!$B:$B,$B276,base_de_dados!$G:$G,I$61,base_de_dados!$H:$H,$L$1,base_de_dados!$C:$C,$A276,base_de_dados!$M:$M,"&lt;=2013",base_de_dados!$O:$O,"&gt;=41639")</f>
        <v>0</v>
      </c>
      <c r="J276" s="5">
        <f>SUMIFS(base_de_dados!$T:$T,base_de_dados!$B:$B,$B276,base_de_dados!$G:$G,J$61,base_de_dados!$H:$H,$L$1,base_de_dados!$C:$C,$A276,base_de_dados!$M:$M,"&lt;=2013",base_de_dados!$O:$O,"&gt;=41639")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SUMIFS(base_de_dados!$T:$T,base_de_dados!$B:$B,$B277,base_de_dados!$G:$G,C$61,base_de_dados!$H:$H,$L$1,base_de_dados!$C:$C,$A277,base_de_dados!$M:$M,"&lt;=2013",base_de_dados!$O:$O,"&gt;=41639")</f>
        <v>0</v>
      </c>
      <c r="D277" s="5">
        <f>SUMIFS(base_de_dados!$T:$T,base_de_dados!$B:$B,$B277,base_de_dados!$G:$G,D$61,base_de_dados!$H:$H,$L$1,base_de_dados!$C:$C,$A277,base_de_dados!$M:$M,"&lt;=2013",base_de_dados!$O:$O,"&gt;=41639")</f>
        <v>0</v>
      </c>
      <c r="E277" s="5">
        <f>SUMIFS(base_de_dados!$T:$T,base_de_dados!$B:$B,$B277,base_de_dados!$G:$G,E$61,base_de_dados!$H:$H,$L$1,base_de_dados!$C:$C,$A277,base_de_dados!$M:$M,"&lt;=2013",base_de_dados!$O:$O,"&gt;=41639")</f>
        <v>7.914764079147641E-3</v>
      </c>
      <c r="F277" s="5">
        <f>SUMIFS(base_de_dados!$T:$T,base_de_dados!$B:$B,$B277,base_de_dados!$G:$G,F$61,base_de_dados!$H:$H,$L$1,base_de_dados!$C:$C,$A277,base_de_dados!$M:$M,"&lt;=2013",base_de_dados!$O:$O,"&gt;=41639")</f>
        <v>1.1493214104515474E-2</v>
      </c>
      <c r="G277" s="5">
        <f>SUMIFS(base_de_dados!$T:$T,base_de_dados!$B:$B,$B277,base_de_dados!$G:$G,G$61,base_de_dados!$H:$H,$L$1,base_de_dados!$C:$C,$A277,base_de_dados!$M:$M,"&lt;=2013",base_de_dados!$O:$O,"&gt;=41639")</f>
        <v>0</v>
      </c>
      <c r="H277" s="5">
        <f>SUMIFS(base_de_dados!$T:$T,base_de_dados!$B:$B,$B277,base_de_dados!$G:$G,H$61,base_de_dados!$H:$H,$L$1,base_de_dados!$C:$C,$A277,base_de_dados!$M:$M,"&lt;=2013",base_de_dados!$O:$O,"&gt;=41639")</f>
        <v>0</v>
      </c>
      <c r="I277" s="5">
        <f>SUMIFS(base_de_dados!$T:$T,base_de_dados!$B:$B,$B277,base_de_dados!$G:$G,I$61,base_de_dados!$H:$H,$L$1,base_de_dados!$C:$C,$A277,base_de_dados!$M:$M,"&lt;=2013",base_de_dados!$O:$O,"&gt;=41639")</f>
        <v>0</v>
      </c>
      <c r="J277" s="5">
        <f>SUMIFS(base_de_dados!$T:$T,base_de_dados!$B:$B,$B277,base_de_dados!$G:$G,J$61,base_de_dados!$H:$H,$L$1,base_de_dados!$C:$C,$A277,base_de_dados!$M:$M,"&lt;=2013",base_de_dados!$O:$O,"&gt;=41639")</f>
        <v>0</v>
      </c>
      <c r="K277" s="32">
        <f t="shared" si="8"/>
        <v>1.9407978183663115E-2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SUMIFS(base_de_dados!$T:$T,base_de_dados!$B:$B,$B278,base_de_dados!$G:$G,C$61,base_de_dados!$H:$H,$L$1,base_de_dados!$C:$C,$A278,base_de_dados!$M:$M,"&lt;=2013",base_de_dados!$O:$O,"&gt;=41639")</f>
        <v>0</v>
      </c>
      <c r="D278" s="5">
        <f>SUMIFS(base_de_dados!$T:$T,base_de_dados!$B:$B,$B278,base_de_dados!$G:$G,D$61,base_de_dados!$H:$H,$L$1,base_de_dados!$C:$C,$A278,base_de_dados!$M:$M,"&lt;=2013",base_de_dados!$O:$O,"&gt;=41639")</f>
        <v>0</v>
      </c>
      <c r="E278" s="5">
        <f>SUMIFS(base_de_dados!$T:$T,base_de_dados!$B:$B,$B278,base_de_dados!$G:$G,E$61,base_de_dados!$H:$H,$L$1,base_de_dados!$C:$C,$A278,base_de_dados!$M:$M,"&lt;=2013",base_de_dados!$O:$O,"&gt;=41639")</f>
        <v>0</v>
      </c>
      <c r="F278" s="5">
        <f>SUMIFS(base_de_dados!$T:$T,base_de_dados!$B:$B,$B278,base_de_dados!$G:$G,F$61,base_de_dados!$H:$H,$L$1,base_de_dados!$C:$C,$A278,base_de_dados!$M:$M,"&lt;=2013",base_de_dados!$O:$O,"&gt;=41639")</f>
        <v>0</v>
      </c>
      <c r="G278" s="5">
        <f>SUMIFS(base_de_dados!$T:$T,base_de_dados!$B:$B,$B278,base_de_dados!$G:$G,G$61,base_de_dados!$H:$H,$L$1,base_de_dados!$C:$C,$A278,base_de_dados!$M:$M,"&lt;=2013",base_de_dados!$O:$O,"&gt;=41639")</f>
        <v>0</v>
      </c>
      <c r="H278" s="5">
        <f>SUMIFS(base_de_dados!$T:$T,base_de_dados!$B:$B,$B278,base_de_dados!$G:$G,H$61,base_de_dados!$H:$H,$L$1,base_de_dados!$C:$C,$A278,base_de_dados!$M:$M,"&lt;=2013",base_de_dados!$O:$O,"&gt;=41639")</f>
        <v>0</v>
      </c>
      <c r="I278" s="5">
        <f>SUMIFS(base_de_dados!$T:$T,base_de_dados!$B:$B,$B278,base_de_dados!$G:$G,I$61,base_de_dados!$H:$H,$L$1,base_de_dados!$C:$C,$A278,base_de_dados!$M:$M,"&lt;=2013",base_de_dados!$O:$O,"&gt;=41639")</f>
        <v>0</v>
      </c>
      <c r="J278" s="5">
        <f>SUMIFS(base_de_dados!$T:$T,base_de_dados!$B:$B,$B278,base_de_dados!$G:$G,J$61,base_de_dados!$H:$H,$L$1,base_de_dados!$C:$C,$A278,base_de_dados!$M:$M,"&lt;=2013",base_de_dados!$O:$O,"&gt;=41639")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SUMIFS(base_de_dados!$T:$T,base_de_dados!$B:$B,$B279,base_de_dados!$G:$G,C$61,base_de_dados!$H:$H,$L$1,base_de_dados!$C:$C,$A279,base_de_dados!$M:$M,"&lt;=2013",base_de_dados!$O:$O,"&gt;=41639")</f>
        <v>0</v>
      </c>
      <c r="D279" s="5">
        <f>SUMIFS(base_de_dados!$T:$T,base_de_dados!$B:$B,$B279,base_de_dados!$G:$G,D$61,base_de_dados!$H:$H,$L$1,base_de_dados!$C:$C,$A279,base_de_dados!$M:$M,"&lt;=2013",base_de_dados!$O:$O,"&gt;=41639")</f>
        <v>0</v>
      </c>
      <c r="E279" s="5">
        <f>SUMIFS(base_de_dados!$T:$T,base_de_dados!$B:$B,$B279,base_de_dados!$G:$G,E$61,base_de_dados!$H:$H,$L$1,base_de_dados!$C:$C,$A279,base_de_dados!$M:$M,"&lt;=2013",base_de_dados!$O:$O,"&gt;=41639")</f>
        <v>0</v>
      </c>
      <c r="F279" s="5">
        <f>SUMIFS(base_de_dados!$T:$T,base_de_dados!$B:$B,$B279,base_de_dados!$G:$G,F$61,base_de_dados!$H:$H,$L$1,base_de_dados!$C:$C,$A279,base_de_dados!$M:$M,"&lt;=2013",base_de_dados!$O:$O,"&gt;=41639")</f>
        <v>0</v>
      </c>
      <c r="G279" s="5">
        <f>SUMIFS(base_de_dados!$T:$T,base_de_dados!$B:$B,$B279,base_de_dados!$G:$G,G$61,base_de_dados!$H:$H,$L$1,base_de_dados!$C:$C,$A279,base_de_dados!$M:$M,"&lt;=2013",base_de_dados!$O:$O,"&gt;=41639")</f>
        <v>0</v>
      </c>
      <c r="H279" s="5">
        <f>SUMIFS(base_de_dados!$T:$T,base_de_dados!$B:$B,$B279,base_de_dados!$G:$G,H$61,base_de_dados!$H:$H,$L$1,base_de_dados!$C:$C,$A279,base_de_dados!$M:$M,"&lt;=2013",base_de_dados!$O:$O,"&gt;=41639")</f>
        <v>0</v>
      </c>
      <c r="I279" s="5">
        <f>SUMIFS(base_de_dados!$T:$T,base_de_dados!$B:$B,$B279,base_de_dados!$G:$G,I$61,base_de_dados!$H:$H,$L$1,base_de_dados!$C:$C,$A279,base_de_dados!$M:$M,"&lt;=2013",base_de_dados!$O:$O,"&gt;=41639")</f>
        <v>0</v>
      </c>
      <c r="J279" s="5">
        <f>SUMIFS(base_de_dados!$T:$T,base_de_dados!$B:$B,$B279,base_de_dados!$G:$G,J$61,base_de_dados!$H:$H,$L$1,base_de_dados!$C:$C,$A279,base_de_dados!$M:$M,"&lt;=2013",base_de_dados!$O:$O,"&gt;=41639")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SUMIFS(base_de_dados!$T:$T,base_de_dados!$B:$B,$B280,base_de_dados!$G:$G,C$61,base_de_dados!$H:$H,$L$1,base_de_dados!$C:$C,$A280,base_de_dados!$M:$M,"&lt;=2013",base_de_dados!$O:$O,"&gt;=41639")</f>
        <v>0</v>
      </c>
      <c r="D280" s="5">
        <f>SUMIFS(base_de_dados!$T:$T,base_de_dados!$B:$B,$B280,base_de_dados!$G:$G,D$61,base_de_dados!$H:$H,$L$1,base_de_dados!$C:$C,$A280,base_de_dados!$M:$M,"&lt;=2013",base_de_dados!$O:$O,"&gt;=41639")</f>
        <v>0</v>
      </c>
      <c r="E280" s="5">
        <f>SUMIFS(base_de_dados!$T:$T,base_de_dados!$B:$B,$B280,base_de_dados!$G:$G,E$61,base_de_dados!$H:$H,$L$1,base_de_dados!$C:$C,$A280,base_de_dados!$M:$M,"&lt;=2013",base_de_dados!$O:$O,"&gt;=41639")</f>
        <v>0</v>
      </c>
      <c r="F280" s="5">
        <f>SUMIFS(base_de_dados!$T:$T,base_de_dados!$B:$B,$B280,base_de_dados!$G:$G,F$61,base_de_dados!$H:$H,$L$1,base_de_dados!$C:$C,$A280,base_de_dados!$M:$M,"&lt;=2013",base_de_dados!$O:$O,"&gt;=41639")</f>
        <v>0</v>
      </c>
      <c r="G280" s="5">
        <f>SUMIFS(base_de_dados!$T:$T,base_de_dados!$B:$B,$B280,base_de_dados!$G:$G,G$61,base_de_dados!$H:$H,$L$1,base_de_dados!$C:$C,$A280,base_de_dados!$M:$M,"&lt;=2013",base_de_dados!$O:$O,"&gt;=41639")</f>
        <v>0</v>
      </c>
      <c r="H280" s="5">
        <f>SUMIFS(base_de_dados!$T:$T,base_de_dados!$B:$B,$B280,base_de_dados!$G:$G,H$61,base_de_dados!$H:$H,$L$1,base_de_dados!$C:$C,$A280,base_de_dados!$M:$M,"&lt;=2013",base_de_dados!$O:$O,"&gt;=41639")</f>
        <v>0</v>
      </c>
      <c r="I280" s="5">
        <f>SUMIFS(base_de_dados!$T:$T,base_de_dados!$B:$B,$B280,base_de_dados!$G:$G,I$61,base_de_dados!$H:$H,$L$1,base_de_dados!$C:$C,$A280,base_de_dados!$M:$M,"&lt;=2013",base_de_dados!$O:$O,"&gt;=41639")</f>
        <v>0</v>
      </c>
      <c r="J280" s="5">
        <f>SUMIFS(base_de_dados!$T:$T,base_de_dados!$B:$B,$B280,base_de_dados!$G:$G,J$61,base_de_dados!$H:$H,$L$1,base_de_dados!$C:$C,$A280,base_de_dados!$M:$M,"&lt;=2013",base_de_dados!$O:$O,"&gt;=41639")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SUMIFS(base_de_dados!$T:$T,base_de_dados!$B:$B,$B281,base_de_dados!$G:$G,C$61,base_de_dados!$H:$H,$L$1,base_de_dados!$C:$C,$A281,base_de_dados!$M:$M,"&lt;=2013",base_de_dados!$O:$O,"&gt;=41639")</f>
        <v>0</v>
      </c>
      <c r="D281" s="5">
        <f>SUMIFS(base_de_dados!$T:$T,base_de_dados!$B:$B,$B281,base_de_dados!$G:$G,D$61,base_de_dados!$H:$H,$L$1,base_de_dados!$C:$C,$A281,base_de_dados!$M:$M,"&lt;=2013",base_de_dados!$O:$O,"&gt;=41639")</f>
        <v>0</v>
      </c>
      <c r="E281" s="5">
        <f>SUMIFS(base_de_dados!$T:$T,base_de_dados!$B:$B,$B281,base_de_dados!$G:$G,E$61,base_de_dados!$H:$H,$L$1,base_de_dados!$C:$C,$A281,base_de_dados!$M:$M,"&lt;=2013",base_de_dados!$O:$O,"&gt;=41639")</f>
        <v>0</v>
      </c>
      <c r="F281" s="5">
        <f>SUMIFS(base_de_dados!$T:$T,base_de_dados!$B:$B,$B281,base_de_dados!$G:$G,F$61,base_de_dados!$H:$H,$L$1,base_de_dados!$C:$C,$A281,base_de_dados!$M:$M,"&lt;=2013",base_de_dados!$O:$O,"&gt;=41639")</f>
        <v>0</v>
      </c>
      <c r="G281" s="5">
        <f>SUMIFS(base_de_dados!$T:$T,base_de_dados!$B:$B,$B281,base_de_dados!$G:$G,G$61,base_de_dados!$H:$H,$L$1,base_de_dados!$C:$C,$A281,base_de_dados!$M:$M,"&lt;=2013",base_de_dados!$O:$O,"&gt;=41639")</f>
        <v>0</v>
      </c>
      <c r="H281" s="5">
        <f>SUMIFS(base_de_dados!$T:$T,base_de_dados!$B:$B,$B281,base_de_dados!$G:$G,H$61,base_de_dados!$H:$H,$L$1,base_de_dados!$C:$C,$A281,base_de_dados!$M:$M,"&lt;=2013",base_de_dados!$O:$O,"&gt;=41639")</f>
        <v>0</v>
      </c>
      <c r="I281" s="5">
        <f>SUMIFS(base_de_dados!$T:$T,base_de_dados!$B:$B,$B281,base_de_dados!$G:$G,I$61,base_de_dados!$H:$H,$L$1,base_de_dados!$C:$C,$A281,base_de_dados!$M:$M,"&lt;=2013",base_de_dados!$O:$O,"&gt;=41639")</f>
        <v>0</v>
      </c>
      <c r="J281" s="5">
        <f>SUMIFS(base_de_dados!$T:$T,base_de_dados!$B:$B,$B281,base_de_dados!$G:$G,J$61,base_de_dados!$H:$H,$L$1,base_de_dados!$C:$C,$A281,base_de_dados!$M:$M,"&lt;=2013",base_de_dados!$O:$O,"&gt;=41639")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SUMIFS(base_de_dados!$T:$T,base_de_dados!$B:$B,$B282,base_de_dados!$G:$G,C$61,base_de_dados!$H:$H,$L$1,base_de_dados!$C:$C,$A282,base_de_dados!$M:$M,"&lt;=2013",base_de_dados!$O:$O,"&gt;=41639")</f>
        <v>0</v>
      </c>
      <c r="D282" s="5">
        <f>SUMIFS(base_de_dados!$T:$T,base_de_dados!$B:$B,$B282,base_de_dados!$G:$G,D$61,base_de_dados!$H:$H,$L$1,base_de_dados!$C:$C,$A282,base_de_dados!$M:$M,"&lt;=2013",base_de_dados!$O:$O,"&gt;=41639")</f>
        <v>0</v>
      </c>
      <c r="E282" s="5">
        <f>SUMIFS(base_de_dados!$T:$T,base_de_dados!$B:$B,$B282,base_de_dados!$G:$G,E$61,base_de_dados!$H:$H,$L$1,base_de_dados!$C:$C,$A282,base_de_dados!$M:$M,"&lt;=2013",base_de_dados!$O:$O,"&gt;=41639")</f>
        <v>0</v>
      </c>
      <c r="F282" s="5">
        <f>SUMIFS(base_de_dados!$T:$T,base_de_dados!$B:$B,$B282,base_de_dados!$G:$G,F$61,base_de_dados!$H:$H,$L$1,base_de_dados!$C:$C,$A282,base_de_dados!$M:$M,"&lt;=2013",base_de_dados!$O:$O,"&gt;=41639")</f>
        <v>0</v>
      </c>
      <c r="G282" s="5">
        <f>SUMIFS(base_de_dados!$T:$T,base_de_dados!$B:$B,$B282,base_de_dados!$G:$G,G$61,base_de_dados!$H:$H,$L$1,base_de_dados!$C:$C,$A282,base_de_dados!$M:$M,"&lt;=2013",base_de_dados!$O:$O,"&gt;=41639")</f>
        <v>0</v>
      </c>
      <c r="H282" s="5">
        <f>SUMIFS(base_de_dados!$T:$T,base_de_dados!$B:$B,$B282,base_de_dados!$G:$G,H$61,base_de_dados!$H:$H,$L$1,base_de_dados!$C:$C,$A282,base_de_dados!$M:$M,"&lt;=2013",base_de_dados!$O:$O,"&gt;=41639")</f>
        <v>0</v>
      </c>
      <c r="I282" s="5">
        <f>SUMIFS(base_de_dados!$T:$T,base_de_dados!$B:$B,$B282,base_de_dados!$G:$G,I$61,base_de_dados!$H:$H,$L$1,base_de_dados!$C:$C,$A282,base_de_dados!$M:$M,"&lt;=2013",base_de_dados!$O:$O,"&gt;=41639")</f>
        <v>0</v>
      </c>
      <c r="J282" s="5">
        <f>SUMIFS(base_de_dados!$T:$T,base_de_dados!$B:$B,$B282,base_de_dados!$G:$G,J$61,base_de_dados!$H:$H,$L$1,base_de_dados!$C:$C,$A282,base_de_dados!$M:$M,"&lt;=2013",base_de_dados!$O:$O,"&gt;=41639")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SUMIFS(base_de_dados!$T:$T,base_de_dados!$B:$B,$B283,base_de_dados!$G:$G,C$61,base_de_dados!$H:$H,$L$1,base_de_dados!$C:$C,$A283,base_de_dados!$M:$M,"&lt;=2013",base_de_dados!$O:$O,"&gt;=41639")</f>
        <v>0</v>
      </c>
      <c r="D283" s="5">
        <f>SUMIFS(base_de_dados!$T:$T,base_de_dados!$B:$B,$B283,base_de_dados!$G:$G,D$61,base_de_dados!$H:$H,$L$1,base_de_dados!$C:$C,$A283,base_de_dados!$M:$M,"&lt;=2013",base_de_dados!$O:$O,"&gt;=41639")</f>
        <v>0</v>
      </c>
      <c r="E283" s="5">
        <f>SUMIFS(base_de_dados!$T:$T,base_de_dados!$B:$B,$B283,base_de_dados!$G:$G,E$61,base_de_dados!$H:$H,$L$1,base_de_dados!$C:$C,$A283,base_de_dados!$M:$M,"&lt;=2013",base_de_dados!$O:$O,"&gt;=41639")</f>
        <v>0</v>
      </c>
      <c r="F283" s="5">
        <f>SUMIFS(base_de_dados!$T:$T,base_de_dados!$B:$B,$B283,base_de_dados!$G:$G,F$61,base_de_dados!$H:$H,$L$1,base_de_dados!$C:$C,$A283,base_de_dados!$M:$M,"&lt;=2013",base_de_dados!$O:$O,"&gt;=41639")</f>
        <v>0</v>
      </c>
      <c r="G283" s="5">
        <f>SUMIFS(base_de_dados!$T:$T,base_de_dados!$B:$B,$B283,base_de_dados!$G:$G,G$61,base_de_dados!$H:$H,$L$1,base_de_dados!$C:$C,$A283,base_de_dados!$M:$M,"&lt;=2013",base_de_dados!$O:$O,"&gt;=41639")</f>
        <v>0</v>
      </c>
      <c r="H283" s="5">
        <f>SUMIFS(base_de_dados!$T:$T,base_de_dados!$B:$B,$B283,base_de_dados!$G:$G,H$61,base_de_dados!$H:$H,$L$1,base_de_dados!$C:$C,$A283,base_de_dados!$M:$M,"&lt;=2013",base_de_dados!$O:$O,"&gt;=41639")</f>
        <v>0</v>
      </c>
      <c r="I283" s="5">
        <f>SUMIFS(base_de_dados!$T:$T,base_de_dados!$B:$B,$B283,base_de_dados!$G:$G,I$61,base_de_dados!$H:$H,$L$1,base_de_dados!$C:$C,$A283,base_de_dados!$M:$M,"&lt;=2013",base_de_dados!$O:$O,"&gt;=41639")</f>
        <v>0</v>
      </c>
      <c r="J283" s="5">
        <f>SUMIFS(base_de_dados!$T:$T,base_de_dados!$B:$B,$B283,base_de_dados!$G:$G,J$61,base_de_dados!$H:$H,$L$1,base_de_dados!$C:$C,$A283,base_de_dados!$M:$M,"&lt;=2013",base_de_dados!$O:$O,"&gt;=41639")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SUMIFS(base_de_dados!$T:$T,base_de_dados!$B:$B,$B284,base_de_dados!$G:$G,C$61,base_de_dados!$H:$H,$L$1,base_de_dados!$C:$C,$A284,base_de_dados!$M:$M,"&lt;=2013",base_de_dados!$O:$O,"&gt;=41639")</f>
        <v>0</v>
      </c>
      <c r="D284" s="5">
        <f>SUMIFS(base_de_dados!$T:$T,base_de_dados!$B:$B,$B284,base_de_dados!$G:$G,D$61,base_de_dados!$H:$H,$L$1,base_de_dados!$C:$C,$A284,base_de_dados!$M:$M,"&lt;=2013",base_de_dados!$O:$O,"&gt;=41639")</f>
        <v>0</v>
      </c>
      <c r="E284" s="5">
        <f>SUMIFS(base_de_dados!$T:$T,base_de_dados!$B:$B,$B284,base_de_dados!$G:$G,E$61,base_de_dados!$H:$H,$L$1,base_de_dados!$C:$C,$A284,base_de_dados!$M:$M,"&lt;=2013",base_de_dados!$O:$O,"&gt;=41639")</f>
        <v>0</v>
      </c>
      <c r="F284" s="5">
        <f>SUMIFS(base_de_dados!$T:$T,base_de_dados!$B:$B,$B284,base_de_dados!$G:$G,F$61,base_de_dados!$H:$H,$L$1,base_de_dados!$C:$C,$A284,base_de_dados!$M:$M,"&lt;=2013",base_de_dados!$O:$O,"&gt;=41639")</f>
        <v>0</v>
      </c>
      <c r="G284" s="5">
        <f>SUMIFS(base_de_dados!$T:$T,base_de_dados!$B:$B,$B284,base_de_dados!$G:$G,G$61,base_de_dados!$H:$H,$L$1,base_de_dados!$C:$C,$A284,base_de_dados!$M:$M,"&lt;=2013",base_de_dados!$O:$O,"&gt;=41639")</f>
        <v>0</v>
      </c>
      <c r="H284" s="5">
        <f>SUMIFS(base_de_dados!$T:$T,base_de_dados!$B:$B,$B284,base_de_dados!$G:$G,H$61,base_de_dados!$H:$H,$L$1,base_de_dados!$C:$C,$A284,base_de_dados!$M:$M,"&lt;=2013",base_de_dados!$O:$O,"&gt;=41639")</f>
        <v>0</v>
      </c>
      <c r="I284" s="5">
        <f>SUMIFS(base_de_dados!$T:$T,base_de_dados!$B:$B,$B284,base_de_dados!$G:$G,I$61,base_de_dados!$H:$H,$L$1,base_de_dados!$C:$C,$A284,base_de_dados!$M:$M,"&lt;=2013",base_de_dados!$O:$O,"&gt;=41639")</f>
        <v>0</v>
      </c>
      <c r="J284" s="5">
        <f>SUMIFS(base_de_dados!$T:$T,base_de_dados!$B:$B,$B284,base_de_dados!$G:$G,J$61,base_de_dados!$H:$H,$L$1,base_de_dados!$C:$C,$A284,base_de_dados!$M:$M,"&lt;=2013",base_de_dados!$O:$O,"&gt;=41639")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SUMIFS(base_de_dados!$T:$T,base_de_dados!$B:$B,$B285,base_de_dados!$G:$G,C$61,base_de_dados!$H:$H,$L$1,base_de_dados!$C:$C,$A285,base_de_dados!$M:$M,"&lt;=2013",base_de_dados!$O:$O,"&gt;=41639")</f>
        <v>0</v>
      </c>
      <c r="D285" s="5">
        <f>SUMIFS(base_de_dados!$T:$T,base_de_dados!$B:$B,$B285,base_de_dados!$G:$G,D$61,base_de_dados!$H:$H,$L$1,base_de_dados!$C:$C,$A285,base_de_dados!$M:$M,"&lt;=2013",base_de_dados!$O:$O,"&gt;=41639")</f>
        <v>0</v>
      </c>
      <c r="E285" s="5">
        <f>SUMIFS(base_de_dados!$T:$T,base_de_dados!$B:$B,$B285,base_de_dados!$G:$G,E$61,base_de_dados!$H:$H,$L$1,base_de_dados!$C:$C,$A285,base_de_dados!$M:$M,"&lt;=2013",base_de_dados!$O:$O,"&gt;=41639")</f>
        <v>0</v>
      </c>
      <c r="F285" s="5">
        <f>SUMIFS(base_de_dados!$T:$T,base_de_dados!$B:$B,$B285,base_de_dados!$G:$G,F$61,base_de_dados!$H:$H,$L$1,base_de_dados!$C:$C,$A285,base_de_dados!$M:$M,"&lt;=2013",base_de_dados!$O:$O,"&gt;=41639")</f>
        <v>0</v>
      </c>
      <c r="G285" s="5">
        <f>SUMIFS(base_de_dados!$T:$T,base_de_dados!$B:$B,$B285,base_de_dados!$G:$G,G$61,base_de_dados!$H:$H,$L$1,base_de_dados!$C:$C,$A285,base_de_dados!$M:$M,"&lt;=2013",base_de_dados!$O:$O,"&gt;=41639")</f>
        <v>0</v>
      </c>
      <c r="H285" s="5">
        <f>SUMIFS(base_de_dados!$T:$T,base_de_dados!$B:$B,$B285,base_de_dados!$G:$G,H$61,base_de_dados!$H:$H,$L$1,base_de_dados!$C:$C,$A285,base_de_dados!$M:$M,"&lt;=2013",base_de_dados!$O:$O,"&gt;=41639")</f>
        <v>0</v>
      </c>
      <c r="I285" s="5">
        <f>SUMIFS(base_de_dados!$T:$T,base_de_dados!$B:$B,$B285,base_de_dados!$G:$G,I$61,base_de_dados!$H:$H,$L$1,base_de_dados!$C:$C,$A285,base_de_dados!$M:$M,"&lt;=2013",base_de_dados!$O:$O,"&gt;=41639")</f>
        <v>0</v>
      </c>
      <c r="J285" s="5">
        <f>SUMIFS(base_de_dados!$T:$T,base_de_dados!$B:$B,$B285,base_de_dados!$G:$G,J$61,base_de_dados!$H:$H,$L$1,base_de_dados!$C:$C,$A285,base_de_dados!$M:$M,"&lt;=2013",base_de_dados!$O:$O,"&gt;=41639")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SUMIFS(base_de_dados!$T:$T,base_de_dados!$B:$B,$B286,base_de_dados!$G:$G,C$61,base_de_dados!$H:$H,$L$1,base_de_dados!$C:$C,$A286,base_de_dados!$M:$M,"&lt;=2013",base_de_dados!$O:$O,"&gt;=41639")</f>
        <v>0</v>
      </c>
      <c r="D286" s="5">
        <f>SUMIFS(base_de_dados!$T:$T,base_de_dados!$B:$B,$B286,base_de_dados!$G:$G,D$61,base_de_dados!$H:$H,$L$1,base_de_dados!$C:$C,$A286,base_de_dados!$M:$M,"&lt;=2013",base_de_dados!$O:$O,"&gt;=41639")</f>
        <v>0</v>
      </c>
      <c r="E286" s="5">
        <f>SUMIFS(base_de_dados!$T:$T,base_de_dados!$B:$B,$B286,base_de_dados!$G:$G,E$61,base_de_dados!$H:$H,$L$1,base_de_dados!$C:$C,$A286,base_de_dados!$M:$M,"&lt;=2013",base_de_dados!$O:$O,"&gt;=41639")</f>
        <v>0</v>
      </c>
      <c r="F286" s="5">
        <f>SUMIFS(base_de_dados!$T:$T,base_de_dados!$B:$B,$B286,base_de_dados!$G:$G,F$61,base_de_dados!$H:$H,$L$1,base_de_dados!$C:$C,$A286,base_de_dados!$M:$M,"&lt;=2013",base_de_dados!$O:$O,"&gt;=41639")</f>
        <v>0</v>
      </c>
      <c r="G286" s="5">
        <f>SUMIFS(base_de_dados!$T:$T,base_de_dados!$B:$B,$B286,base_de_dados!$G:$G,G$61,base_de_dados!$H:$H,$L$1,base_de_dados!$C:$C,$A286,base_de_dados!$M:$M,"&lt;=2013",base_de_dados!$O:$O,"&gt;=41639")</f>
        <v>0</v>
      </c>
      <c r="H286" s="5">
        <f>SUMIFS(base_de_dados!$T:$T,base_de_dados!$B:$B,$B286,base_de_dados!$G:$G,H$61,base_de_dados!$H:$H,$L$1,base_de_dados!$C:$C,$A286,base_de_dados!$M:$M,"&lt;=2013",base_de_dados!$O:$O,"&gt;=41639")</f>
        <v>0</v>
      </c>
      <c r="I286" s="5">
        <f>SUMIFS(base_de_dados!$T:$T,base_de_dados!$B:$B,$B286,base_de_dados!$G:$G,I$61,base_de_dados!$H:$H,$L$1,base_de_dados!$C:$C,$A286,base_de_dados!$M:$M,"&lt;=2013",base_de_dados!$O:$O,"&gt;=41639")</f>
        <v>0</v>
      </c>
      <c r="J286" s="5">
        <f>SUMIFS(base_de_dados!$T:$T,base_de_dados!$B:$B,$B286,base_de_dados!$G:$G,J$61,base_de_dados!$H:$H,$L$1,base_de_dados!$C:$C,$A286,base_de_dados!$M:$M,"&lt;=2013",base_de_dados!$O:$O,"&gt;=41639")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SUMIFS(base_de_dados!$T:$T,base_de_dados!$B:$B,$B287,base_de_dados!$G:$G,C$61,base_de_dados!$H:$H,$L$1,base_de_dados!$C:$C,$A287,base_de_dados!$M:$M,"&lt;=2013",base_de_dados!$O:$O,"&gt;=41639")</f>
        <v>0</v>
      </c>
      <c r="D287" s="5">
        <f>SUMIFS(base_de_dados!$T:$T,base_de_dados!$B:$B,$B287,base_de_dados!$G:$G,D$61,base_de_dados!$H:$H,$L$1,base_de_dados!$C:$C,$A287,base_de_dados!$M:$M,"&lt;=2013",base_de_dados!$O:$O,"&gt;=41639")</f>
        <v>0</v>
      </c>
      <c r="E287" s="5">
        <f>SUMIFS(base_de_dados!$T:$T,base_de_dados!$B:$B,$B287,base_de_dados!$G:$G,E$61,base_de_dados!$H:$H,$L$1,base_de_dados!$C:$C,$A287,base_de_dados!$M:$M,"&lt;=2013",base_de_dados!$O:$O,"&gt;=41639")</f>
        <v>0</v>
      </c>
      <c r="F287" s="5">
        <f>SUMIFS(base_de_dados!$T:$T,base_de_dados!$B:$B,$B287,base_de_dados!$G:$G,F$61,base_de_dados!$H:$H,$L$1,base_de_dados!$C:$C,$A287,base_de_dados!$M:$M,"&lt;=2013",base_de_dados!$O:$O,"&gt;=41639")</f>
        <v>0</v>
      </c>
      <c r="G287" s="5">
        <f>SUMIFS(base_de_dados!$T:$T,base_de_dados!$B:$B,$B287,base_de_dados!$G:$G,G$61,base_de_dados!$H:$H,$L$1,base_de_dados!$C:$C,$A287,base_de_dados!$M:$M,"&lt;=2013",base_de_dados!$O:$O,"&gt;=41639")</f>
        <v>0</v>
      </c>
      <c r="H287" s="5">
        <f>SUMIFS(base_de_dados!$T:$T,base_de_dados!$B:$B,$B287,base_de_dados!$G:$G,H$61,base_de_dados!$H:$H,$L$1,base_de_dados!$C:$C,$A287,base_de_dados!$M:$M,"&lt;=2013",base_de_dados!$O:$O,"&gt;=41639")</f>
        <v>0</v>
      </c>
      <c r="I287" s="5">
        <f>SUMIFS(base_de_dados!$T:$T,base_de_dados!$B:$B,$B287,base_de_dados!$G:$G,I$61,base_de_dados!$H:$H,$L$1,base_de_dados!$C:$C,$A287,base_de_dados!$M:$M,"&lt;=2013",base_de_dados!$O:$O,"&gt;=41639")</f>
        <v>0</v>
      </c>
      <c r="J287" s="5">
        <f>SUMIFS(base_de_dados!$T:$T,base_de_dados!$B:$B,$B287,base_de_dados!$G:$G,J$61,base_de_dados!$H:$H,$L$1,base_de_dados!$C:$C,$A287,base_de_dados!$M:$M,"&lt;=2013",base_de_dados!$O:$O,"&gt;=41639")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SUMIFS(base_de_dados!$T:$T,base_de_dados!$B:$B,$B288,base_de_dados!$G:$G,C$61,base_de_dados!$H:$H,$L$1,base_de_dados!$C:$C,$A288,base_de_dados!$M:$M,"&lt;=2013",base_de_dados!$O:$O,"&gt;=41639")</f>
        <v>0</v>
      </c>
      <c r="D288" s="5">
        <f>SUMIFS(base_de_dados!$T:$T,base_de_dados!$B:$B,$B288,base_de_dados!$G:$G,D$61,base_de_dados!$H:$H,$L$1,base_de_dados!$C:$C,$A288,base_de_dados!$M:$M,"&lt;=2013",base_de_dados!$O:$O,"&gt;=41639")</f>
        <v>0</v>
      </c>
      <c r="E288" s="5">
        <f>SUMIFS(base_de_dados!$T:$T,base_de_dados!$B:$B,$B288,base_de_dados!$G:$G,E$61,base_de_dados!$H:$H,$L$1,base_de_dados!$C:$C,$A288,base_de_dados!$M:$M,"&lt;=2013",base_de_dados!$O:$O,"&gt;=41639")</f>
        <v>0</v>
      </c>
      <c r="F288" s="5">
        <f>SUMIFS(base_de_dados!$T:$T,base_de_dados!$B:$B,$B288,base_de_dados!$G:$G,F$61,base_de_dados!$H:$H,$L$1,base_de_dados!$C:$C,$A288,base_de_dados!$M:$M,"&lt;=2013",base_de_dados!$O:$O,"&gt;=41639")</f>
        <v>0</v>
      </c>
      <c r="G288" s="5">
        <f>SUMIFS(base_de_dados!$T:$T,base_de_dados!$B:$B,$B288,base_de_dados!$G:$G,G$61,base_de_dados!$H:$H,$L$1,base_de_dados!$C:$C,$A288,base_de_dados!$M:$M,"&lt;=2013",base_de_dados!$O:$O,"&gt;=41639")</f>
        <v>0</v>
      </c>
      <c r="H288" s="5">
        <f>SUMIFS(base_de_dados!$T:$T,base_de_dados!$B:$B,$B288,base_de_dados!$G:$G,H$61,base_de_dados!$H:$H,$L$1,base_de_dados!$C:$C,$A288,base_de_dados!$M:$M,"&lt;=2013",base_de_dados!$O:$O,"&gt;=41639")</f>
        <v>0</v>
      </c>
      <c r="I288" s="5">
        <f>SUMIFS(base_de_dados!$T:$T,base_de_dados!$B:$B,$B288,base_de_dados!$G:$G,I$61,base_de_dados!$H:$H,$L$1,base_de_dados!$C:$C,$A288,base_de_dados!$M:$M,"&lt;=2013",base_de_dados!$O:$O,"&gt;=41639")</f>
        <v>0</v>
      </c>
      <c r="J288" s="5">
        <f>SUMIFS(base_de_dados!$T:$T,base_de_dados!$B:$B,$B288,base_de_dados!$G:$G,J$61,base_de_dados!$H:$H,$L$1,base_de_dados!$C:$C,$A288,base_de_dados!$M:$M,"&lt;=2013",base_de_dados!$O:$O,"&gt;=41639")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SUMIFS(base_de_dados!$T:$T,base_de_dados!$B:$B,$B289,base_de_dados!$G:$G,C$61,base_de_dados!$H:$H,$L$1,base_de_dados!$C:$C,$A289,base_de_dados!$M:$M,"&lt;=2013",base_de_dados!$O:$O,"&gt;=41639")</f>
        <v>0</v>
      </c>
      <c r="D289" s="5">
        <f>SUMIFS(base_de_dados!$T:$T,base_de_dados!$B:$B,$B289,base_de_dados!$G:$G,D$61,base_de_dados!$H:$H,$L$1,base_de_dados!$C:$C,$A289,base_de_dados!$M:$M,"&lt;=2013",base_de_dados!$O:$O,"&gt;=41639")</f>
        <v>0</v>
      </c>
      <c r="E289" s="5">
        <f>SUMIFS(base_de_dados!$T:$T,base_de_dados!$B:$B,$B289,base_de_dados!$G:$G,E$61,base_de_dados!$H:$H,$L$1,base_de_dados!$C:$C,$A289,base_de_dados!$M:$M,"&lt;=2013",base_de_dados!$O:$O,"&gt;=41639")</f>
        <v>0</v>
      </c>
      <c r="F289" s="5">
        <f>SUMIFS(base_de_dados!$T:$T,base_de_dados!$B:$B,$B289,base_de_dados!$G:$G,F$61,base_de_dados!$H:$H,$L$1,base_de_dados!$C:$C,$A289,base_de_dados!$M:$M,"&lt;=2013",base_de_dados!$O:$O,"&gt;=41639")</f>
        <v>0</v>
      </c>
      <c r="G289" s="5">
        <f>SUMIFS(base_de_dados!$T:$T,base_de_dados!$B:$B,$B289,base_de_dados!$G:$G,G$61,base_de_dados!$H:$H,$L$1,base_de_dados!$C:$C,$A289,base_de_dados!$M:$M,"&lt;=2013",base_de_dados!$O:$O,"&gt;=41639")</f>
        <v>0</v>
      </c>
      <c r="H289" s="5">
        <f>SUMIFS(base_de_dados!$T:$T,base_de_dados!$B:$B,$B289,base_de_dados!$G:$G,H$61,base_de_dados!$H:$H,$L$1,base_de_dados!$C:$C,$A289,base_de_dados!$M:$M,"&lt;=2013",base_de_dados!$O:$O,"&gt;=41639")</f>
        <v>0</v>
      </c>
      <c r="I289" s="5">
        <f>SUMIFS(base_de_dados!$T:$T,base_de_dados!$B:$B,$B289,base_de_dados!$G:$G,I$61,base_de_dados!$H:$H,$L$1,base_de_dados!$C:$C,$A289,base_de_dados!$M:$M,"&lt;=2013",base_de_dados!$O:$O,"&gt;=41639")</f>
        <v>0</v>
      </c>
      <c r="J289" s="5">
        <f>SUMIFS(base_de_dados!$T:$T,base_de_dados!$B:$B,$B289,base_de_dados!$G:$G,J$61,base_de_dados!$H:$H,$L$1,base_de_dados!$C:$C,$A289,base_de_dados!$M:$M,"&lt;=2013",base_de_dados!$O:$O,"&gt;=41639")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SUMIFS(base_de_dados!$T:$T,base_de_dados!$B:$B,$B290,base_de_dados!$G:$G,C$61,base_de_dados!$H:$H,$L$1,base_de_dados!$C:$C,$A290,base_de_dados!$M:$M,"&lt;=2013",base_de_dados!$O:$O,"&gt;=41639")</f>
        <v>0</v>
      </c>
      <c r="D290" s="5">
        <f>SUMIFS(base_de_dados!$T:$T,base_de_dados!$B:$B,$B290,base_de_dados!$G:$G,D$61,base_de_dados!$H:$H,$L$1,base_de_dados!$C:$C,$A290,base_de_dados!$M:$M,"&lt;=2013",base_de_dados!$O:$O,"&gt;=41639")</f>
        <v>0</v>
      </c>
      <c r="E290" s="5">
        <f>SUMIFS(base_de_dados!$T:$T,base_de_dados!$B:$B,$B290,base_de_dados!$G:$G,E$61,base_de_dados!$H:$H,$L$1,base_de_dados!$C:$C,$A290,base_de_dados!$M:$M,"&lt;=2013",base_de_dados!$O:$O,"&gt;=41639")</f>
        <v>2.7397260273972603E-3</v>
      </c>
      <c r="F290" s="5">
        <f>SUMIFS(base_de_dados!$T:$T,base_de_dados!$B:$B,$B290,base_de_dados!$G:$G,F$61,base_de_dados!$H:$H,$L$1,base_de_dados!$C:$C,$A290,base_de_dados!$M:$M,"&lt;=2013",base_de_dados!$O:$O,"&gt;=41639")</f>
        <v>1.8973335235920853E-2</v>
      </c>
      <c r="G290" s="5">
        <f>SUMIFS(base_de_dados!$T:$T,base_de_dados!$B:$B,$B290,base_de_dados!$G:$G,G$61,base_de_dados!$H:$H,$L$1,base_de_dados!$C:$C,$A290,base_de_dados!$M:$M,"&lt;=2013",base_de_dados!$O:$O,"&gt;=41639")</f>
        <v>0</v>
      </c>
      <c r="H290" s="5">
        <f>SUMIFS(base_de_dados!$T:$T,base_de_dados!$B:$B,$B290,base_de_dados!$G:$G,H$61,base_de_dados!$H:$H,$L$1,base_de_dados!$C:$C,$A290,base_de_dados!$M:$M,"&lt;=2013",base_de_dados!$O:$O,"&gt;=41639")</f>
        <v>0</v>
      </c>
      <c r="I290" s="5">
        <f>SUMIFS(base_de_dados!$T:$T,base_de_dados!$B:$B,$B290,base_de_dados!$G:$G,I$61,base_de_dados!$H:$H,$L$1,base_de_dados!$C:$C,$A290,base_de_dados!$M:$M,"&lt;=2013",base_de_dados!$O:$O,"&gt;=41639")</f>
        <v>0</v>
      </c>
      <c r="J290" s="5">
        <f>SUMIFS(base_de_dados!$T:$T,base_de_dados!$B:$B,$B290,base_de_dados!$G:$G,J$61,base_de_dados!$H:$H,$L$1,base_de_dados!$C:$C,$A290,base_de_dados!$M:$M,"&lt;=2013",base_de_dados!$O:$O,"&gt;=41639")</f>
        <v>0</v>
      </c>
      <c r="K290" s="32">
        <f t="shared" si="8"/>
        <v>2.1713061263318113E-2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SUMIFS(base_de_dados!$T:$T,base_de_dados!$B:$B,$B291,base_de_dados!$G:$G,C$61,base_de_dados!$H:$H,$L$1,base_de_dados!$C:$C,$A291,base_de_dados!$M:$M,"&lt;=2013",base_de_dados!$O:$O,"&gt;=41639")</f>
        <v>0</v>
      </c>
      <c r="D291" s="5">
        <f>SUMIFS(base_de_dados!$T:$T,base_de_dados!$B:$B,$B291,base_de_dados!$G:$G,D$61,base_de_dados!$H:$H,$L$1,base_de_dados!$C:$C,$A291,base_de_dados!$M:$M,"&lt;=2013",base_de_dados!$O:$O,"&gt;=41639")</f>
        <v>0</v>
      </c>
      <c r="E291" s="5">
        <f>SUMIFS(base_de_dados!$T:$T,base_de_dados!$B:$B,$B291,base_de_dados!$G:$G,E$61,base_de_dados!$H:$H,$L$1,base_de_dados!$C:$C,$A291,base_de_dados!$M:$M,"&lt;=2013",base_de_dados!$O:$O,"&gt;=41639")</f>
        <v>0</v>
      </c>
      <c r="F291" s="5">
        <f>SUMIFS(base_de_dados!$T:$T,base_de_dados!$B:$B,$B291,base_de_dados!$G:$G,F$61,base_de_dados!$H:$H,$L$1,base_de_dados!$C:$C,$A291,base_de_dados!$M:$M,"&lt;=2013",base_de_dados!$O:$O,"&gt;=41639")</f>
        <v>0.24077926813800105</v>
      </c>
      <c r="G291" s="5">
        <f>SUMIFS(base_de_dados!$T:$T,base_de_dados!$B:$B,$B291,base_de_dados!$G:$G,G$61,base_de_dados!$H:$H,$L$1,base_de_dados!$C:$C,$A291,base_de_dados!$M:$M,"&lt;=2013",base_de_dados!$O:$O,"&gt;=41639")</f>
        <v>0</v>
      </c>
      <c r="H291" s="5">
        <f>SUMIFS(base_de_dados!$T:$T,base_de_dados!$B:$B,$B291,base_de_dados!$G:$G,H$61,base_de_dados!$H:$H,$L$1,base_de_dados!$C:$C,$A291,base_de_dados!$M:$M,"&lt;=2013",base_de_dados!$O:$O,"&gt;=41639")</f>
        <v>0</v>
      </c>
      <c r="I291" s="5">
        <f>SUMIFS(base_de_dados!$T:$T,base_de_dados!$B:$B,$B291,base_de_dados!$G:$G,I$61,base_de_dados!$H:$H,$L$1,base_de_dados!$C:$C,$A291,base_de_dados!$M:$M,"&lt;=2013",base_de_dados!$O:$O,"&gt;=41639")</f>
        <v>0</v>
      </c>
      <c r="J291" s="5">
        <f>SUMIFS(base_de_dados!$T:$T,base_de_dados!$B:$B,$B291,base_de_dados!$G:$G,J$61,base_de_dados!$H:$H,$L$1,base_de_dados!$C:$C,$A291,base_de_dados!$M:$M,"&lt;=2013",base_de_dados!$O:$O,"&gt;=41639")</f>
        <v>0</v>
      </c>
      <c r="K291" s="32">
        <f t="shared" si="8"/>
        <v>0.24077926813800105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SUMIFS(base_de_dados!$T:$T,base_de_dados!$B:$B,$B292,base_de_dados!$G:$G,C$61,base_de_dados!$H:$H,$L$1,base_de_dados!$C:$C,$A292,base_de_dados!$M:$M,"&lt;=2013",base_de_dados!$O:$O,"&gt;=41639")</f>
        <v>0</v>
      </c>
      <c r="D292" s="5">
        <f>SUMIFS(base_de_dados!$T:$T,base_de_dados!$B:$B,$B292,base_de_dados!$G:$G,D$61,base_de_dados!$H:$H,$L$1,base_de_dados!$C:$C,$A292,base_de_dados!$M:$M,"&lt;=2013",base_de_dados!$O:$O,"&gt;=41639")</f>
        <v>0</v>
      </c>
      <c r="E292" s="5">
        <f>SUMIFS(base_de_dados!$T:$T,base_de_dados!$B:$B,$B292,base_de_dados!$G:$G,E$61,base_de_dados!$H:$H,$L$1,base_de_dados!$C:$C,$A292,base_de_dados!$M:$M,"&lt;=2013",base_de_dados!$O:$O,"&gt;=41639")</f>
        <v>0</v>
      </c>
      <c r="F292" s="5">
        <f>SUMIFS(base_de_dados!$T:$T,base_de_dados!$B:$B,$B292,base_de_dados!$G:$G,F$61,base_de_dados!$H:$H,$L$1,base_de_dados!$C:$C,$A292,base_de_dados!$M:$M,"&lt;=2013",base_de_dados!$O:$O,"&gt;=41639")</f>
        <v>0</v>
      </c>
      <c r="G292" s="5">
        <f>SUMIFS(base_de_dados!$T:$T,base_de_dados!$B:$B,$B292,base_de_dados!$G:$G,G$61,base_de_dados!$H:$H,$L$1,base_de_dados!$C:$C,$A292,base_de_dados!$M:$M,"&lt;=2013",base_de_dados!$O:$O,"&gt;=41639")</f>
        <v>0</v>
      </c>
      <c r="H292" s="5">
        <f>SUMIFS(base_de_dados!$T:$T,base_de_dados!$B:$B,$B292,base_de_dados!$G:$G,H$61,base_de_dados!$H:$H,$L$1,base_de_dados!$C:$C,$A292,base_de_dados!$M:$M,"&lt;=2013",base_de_dados!$O:$O,"&gt;=41639")</f>
        <v>0</v>
      </c>
      <c r="I292" s="5">
        <f>SUMIFS(base_de_dados!$T:$T,base_de_dados!$B:$B,$B292,base_de_dados!$G:$G,I$61,base_de_dados!$H:$H,$L$1,base_de_dados!$C:$C,$A292,base_de_dados!$M:$M,"&lt;=2013",base_de_dados!$O:$O,"&gt;=41639")</f>
        <v>0</v>
      </c>
      <c r="J292" s="5">
        <f>SUMIFS(base_de_dados!$T:$T,base_de_dados!$B:$B,$B292,base_de_dados!$G:$G,J$61,base_de_dados!$H:$H,$L$1,base_de_dados!$C:$C,$A292,base_de_dados!$M:$M,"&lt;=2013",base_de_dados!$O:$O,"&gt;=41639")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SUMIFS(base_de_dados!$T:$T,base_de_dados!$B:$B,$B293,base_de_dados!$G:$G,C$61,base_de_dados!$H:$H,$L$1,base_de_dados!$C:$C,$A293,base_de_dados!$M:$M,"&lt;=2013",base_de_dados!$O:$O,"&gt;=41639")</f>
        <v>0</v>
      </c>
      <c r="D293" s="5">
        <f>SUMIFS(base_de_dados!$T:$T,base_de_dados!$B:$B,$B293,base_de_dados!$G:$G,D$61,base_de_dados!$H:$H,$L$1,base_de_dados!$C:$C,$A293,base_de_dados!$M:$M,"&lt;=2013",base_de_dados!$O:$O,"&gt;=41639")</f>
        <v>0.60787671232876705</v>
      </c>
      <c r="E293" s="5">
        <f>SUMIFS(base_de_dados!$T:$T,base_de_dados!$B:$B,$B293,base_de_dados!$G:$G,E$61,base_de_dados!$H:$H,$L$1,base_de_dados!$C:$C,$A293,base_de_dados!$M:$M,"&lt;=2013",base_de_dados!$O:$O,"&gt;=41639")</f>
        <v>1.9920045662100459E-2</v>
      </c>
      <c r="F293" s="5">
        <f>SUMIFS(base_de_dados!$T:$T,base_de_dados!$B:$B,$B293,base_de_dados!$G:$G,F$61,base_de_dados!$H:$H,$L$1,base_de_dados!$C:$C,$A293,base_de_dados!$M:$M,"&lt;=2013",base_de_dados!$O:$O,"&gt;=41639")</f>
        <v>0</v>
      </c>
      <c r="G293" s="5">
        <f>SUMIFS(base_de_dados!$T:$T,base_de_dados!$B:$B,$B293,base_de_dados!$G:$G,G$61,base_de_dados!$H:$H,$L$1,base_de_dados!$C:$C,$A293,base_de_dados!$M:$M,"&lt;=2013",base_de_dados!$O:$O,"&gt;=41639")</f>
        <v>0</v>
      </c>
      <c r="H293" s="5">
        <f>SUMIFS(base_de_dados!$T:$T,base_de_dados!$B:$B,$B293,base_de_dados!$G:$G,H$61,base_de_dados!$H:$H,$L$1,base_de_dados!$C:$C,$A293,base_de_dados!$M:$M,"&lt;=2013",base_de_dados!$O:$O,"&gt;=41639")</f>
        <v>0</v>
      </c>
      <c r="I293" s="5">
        <f>SUMIFS(base_de_dados!$T:$T,base_de_dados!$B:$B,$B293,base_de_dados!$G:$G,I$61,base_de_dados!$H:$H,$L$1,base_de_dados!$C:$C,$A293,base_de_dados!$M:$M,"&lt;=2013",base_de_dados!$O:$O,"&gt;=41639")</f>
        <v>2.4055555555555557E-3</v>
      </c>
      <c r="J293" s="5">
        <f>SUMIFS(base_de_dados!$T:$T,base_de_dados!$B:$B,$B293,base_de_dados!$G:$G,J$61,base_de_dados!$H:$H,$L$1,base_de_dados!$C:$C,$A293,base_de_dados!$M:$M,"&lt;=2013",base_de_dados!$O:$O,"&gt;=41639")</f>
        <v>0</v>
      </c>
      <c r="K293" s="32">
        <f t="shared" si="8"/>
        <v>0.63020231354642309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SUMIFS(base_de_dados!$T:$T,base_de_dados!$B:$B,$B294,base_de_dados!$G:$G,C$61,base_de_dados!$H:$H,$L$1,base_de_dados!$C:$C,$A294,base_de_dados!$M:$M,"&lt;=2013",base_de_dados!$O:$O,"&gt;=41639")</f>
        <v>0</v>
      </c>
      <c r="D294" s="5">
        <f>SUMIFS(base_de_dados!$T:$T,base_de_dados!$B:$B,$B294,base_de_dados!$G:$G,D$61,base_de_dados!$H:$H,$L$1,base_de_dados!$C:$C,$A294,base_de_dados!$M:$M,"&lt;=2013",base_de_dados!$O:$O,"&gt;=41639")</f>
        <v>0</v>
      </c>
      <c r="E294" s="5">
        <f>SUMIFS(base_de_dados!$T:$T,base_de_dados!$B:$B,$B294,base_de_dados!$G:$G,E$61,base_de_dados!$H:$H,$L$1,base_de_dados!$C:$C,$A294,base_de_dados!$M:$M,"&lt;=2013",base_de_dados!$O:$O,"&gt;=41639")</f>
        <v>0</v>
      </c>
      <c r="F294" s="5">
        <f>SUMIFS(base_de_dados!$T:$T,base_de_dados!$B:$B,$B294,base_de_dados!$G:$G,F$61,base_de_dados!$H:$H,$L$1,base_de_dados!$C:$C,$A294,base_de_dados!$M:$M,"&lt;=2013",base_de_dados!$O:$O,"&gt;=41639")</f>
        <v>0</v>
      </c>
      <c r="G294" s="5">
        <f>SUMIFS(base_de_dados!$T:$T,base_de_dados!$B:$B,$B294,base_de_dados!$G:$G,G$61,base_de_dados!$H:$H,$L$1,base_de_dados!$C:$C,$A294,base_de_dados!$M:$M,"&lt;=2013",base_de_dados!$O:$O,"&gt;=41639")</f>
        <v>0</v>
      </c>
      <c r="H294" s="5">
        <f>SUMIFS(base_de_dados!$T:$T,base_de_dados!$B:$B,$B294,base_de_dados!$G:$G,H$61,base_de_dados!$H:$H,$L$1,base_de_dados!$C:$C,$A294,base_de_dados!$M:$M,"&lt;=2013",base_de_dados!$O:$O,"&gt;=41639")</f>
        <v>0</v>
      </c>
      <c r="I294" s="5">
        <f>SUMIFS(base_de_dados!$T:$T,base_de_dados!$B:$B,$B294,base_de_dados!$G:$G,I$61,base_de_dados!$H:$H,$L$1,base_de_dados!$C:$C,$A294,base_de_dados!$M:$M,"&lt;=2013",base_de_dados!$O:$O,"&gt;=41639")</f>
        <v>0</v>
      </c>
      <c r="J294" s="5">
        <f>SUMIFS(base_de_dados!$T:$T,base_de_dados!$B:$B,$B294,base_de_dados!$G:$G,J$61,base_de_dados!$H:$H,$L$1,base_de_dados!$C:$C,$A294,base_de_dados!$M:$M,"&lt;=2013",base_de_dados!$O:$O,"&gt;=41639")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SUMIFS(base_de_dados!$T:$T,base_de_dados!$B:$B,$B295,base_de_dados!$G:$G,C$61,base_de_dados!$H:$H,$L$1,base_de_dados!$C:$C,$A295,base_de_dados!$M:$M,"&lt;=2013",base_de_dados!$O:$O,"&gt;=41639")</f>
        <v>0.17040277777777776</v>
      </c>
      <c r="D295" s="5">
        <f>SUMIFS(base_de_dados!$T:$T,base_de_dados!$B:$B,$B295,base_de_dados!$G:$G,D$61,base_de_dados!$H:$H,$L$1,base_de_dados!$C:$C,$A295,base_de_dados!$M:$M,"&lt;=2013",base_de_dados!$O:$O,"&gt;=41639")</f>
        <v>0</v>
      </c>
      <c r="E295" s="5">
        <f>SUMIFS(base_de_dados!$T:$T,base_de_dados!$B:$B,$B295,base_de_dados!$G:$G,E$61,base_de_dados!$H:$H,$L$1,base_de_dados!$C:$C,$A295,base_de_dados!$M:$M,"&lt;=2013",base_de_dados!$O:$O,"&gt;=41639")</f>
        <v>7.8744596651445977E-3</v>
      </c>
      <c r="F295" s="5">
        <f>SUMIFS(base_de_dados!$T:$T,base_de_dados!$B:$B,$B295,base_de_dados!$G:$G,F$61,base_de_dados!$H:$H,$L$1,base_de_dados!$C:$C,$A295,base_de_dados!$M:$M,"&lt;=2013",base_de_dados!$O:$O,"&gt;=41639")</f>
        <v>0</v>
      </c>
      <c r="G295" s="5">
        <f>SUMIFS(base_de_dados!$T:$T,base_de_dados!$B:$B,$B295,base_de_dados!$G:$G,G$61,base_de_dados!$H:$H,$L$1,base_de_dados!$C:$C,$A295,base_de_dados!$M:$M,"&lt;=2013",base_de_dados!$O:$O,"&gt;=41639")</f>
        <v>0</v>
      </c>
      <c r="H295" s="5">
        <f>SUMIFS(base_de_dados!$T:$T,base_de_dados!$B:$B,$B295,base_de_dados!$G:$G,H$61,base_de_dados!$H:$H,$L$1,base_de_dados!$C:$C,$A295,base_de_dados!$M:$M,"&lt;=2013",base_de_dados!$O:$O,"&gt;=41639")</f>
        <v>0</v>
      </c>
      <c r="I295" s="5">
        <f>SUMIFS(base_de_dados!$T:$T,base_de_dados!$B:$B,$B295,base_de_dados!$G:$G,I$61,base_de_dados!$H:$H,$L$1,base_de_dados!$C:$C,$A295,base_de_dados!$M:$M,"&lt;=2013",base_de_dados!$O:$O,"&gt;=41639")</f>
        <v>0</v>
      </c>
      <c r="J295" s="5">
        <f>SUMIFS(base_de_dados!$T:$T,base_de_dados!$B:$B,$B295,base_de_dados!$G:$G,J$61,base_de_dados!$H:$H,$L$1,base_de_dados!$C:$C,$A295,base_de_dados!$M:$M,"&lt;=2013",base_de_dados!$O:$O,"&gt;=41639")</f>
        <v>0</v>
      </c>
      <c r="K295" s="32">
        <f t="shared" si="8"/>
        <v>0.17827723744292237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SUMIFS(base_de_dados!$T:$T,base_de_dados!$B:$B,$B296,base_de_dados!$G:$G,C$61,base_de_dados!$H:$H,$L$1,base_de_dados!$C:$C,$A296,base_de_dados!$M:$M,"&lt;=2013",base_de_dados!$O:$O,"&gt;=41639")</f>
        <v>0</v>
      </c>
      <c r="D296" s="5">
        <f>SUMIFS(base_de_dados!$T:$T,base_de_dados!$B:$B,$B296,base_de_dados!$G:$G,D$61,base_de_dados!$H:$H,$L$1,base_de_dados!$C:$C,$A296,base_de_dados!$M:$M,"&lt;=2013",base_de_dados!$O:$O,"&gt;=41639")</f>
        <v>0</v>
      </c>
      <c r="E296" s="5">
        <f>SUMIFS(base_de_dados!$T:$T,base_de_dados!$B:$B,$B296,base_de_dados!$G:$G,E$61,base_de_dados!$H:$H,$L$1,base_de_dados!$C:$C,$A296,base_de_dados!$M:$M,"&lt;=2013",base_de_dados!$O:$O,"&gt;=41639")</f>
        <v>0</v>
      </c>
      <c r="F296" s="5">
        <f>SUMIFS(base_de_dados!$T:$T,base_de_dados!$B:$B,$B296,base_de_dados!$G:$G,F$61,base_de_dados!$H:$H,$L$1,base_de_dados!$C:$C,$A296,base_de_dados!$M:$M,"&lt;=2013",base_de_dados!$O:$O,"&gt;=41639")</f>
        <v>0</v>
      </c>
      <c r="G296" s="5">
        <f>SUMIFS(base_de_dados!$T:$T,base_de_dados!$B:$B,$B296,base_de_dados!$G:$G,G$61,base_de_dados!$H:$H,$L$1,base_de_dados!$C:$C,$A296,base_de_dados!$M:$M,"&lt;=2013",base_de_dados!$O:$O,"&gt;=41639")</f>
        <v>0</v>
      </c>
      <c r="H296" s="5">
        <f>SUMIFS(base_de_dados!$T:$T,base_de_dados!$B:$B,$B296,base_de_dados!$G:$G,H$61,base_de_dados!$H:$H,$L$1,base_de_dados!$C:$C,$A296,base_de_dados!$M:$M,"&lt;=2013",base_de_dados!$O:$O,"&gt;=41639")</f>
        <v>0</v>
      </c>
      <c r="I296" s="5">
        <f>SUMIFS(base_de_dados!$T:$T,base_de_dados!$B:$B,$B296,base_de_dados!$G:$G,I$61,base_de_dados!$H:$H,$L$1,base_de_dados!$C:$C,$A296,base_de_dados!$M:$M,"&lt;=2013",base_de_dados!$O:$O,"&gt;=41639")</f>
        <v>0</v>
      </c>
      <c r="J296" s="5">
        <f>SUMIFS(base_de_dados!$T:$T,base_de_dados!$B:$B,$B296,base_de_dados!$G:$G,J$61,base_de_dados!$H:$H,$L$1,base_de_dados!$C:$C,$A296,base_de_dados!$M:$M,"&lt;=2013",base_de_dados!$O:$O,"&gt;=41639")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SUMIFS(base_de_dados!$T:$T,base_de_dados!$B:$B,$B297,base_de_dados!$G:$G,C$61,base_de_dados!$H:$H,$L$1,base_de_dados!$C:$C,$A297,base_de_dados!$M:$M,"&lt;=2013",base_de_dados!$O:$O,"&gt;=41639")</f>
        <v>0</v>
      </c>
      <c r="D297" s="5">
        <f>SUMIFS(base_de_dados!$T:$T,base_de_dados!$B:$B,$B297,base_de_dados!$G:$G,D$61,base_de_dados!$H:$H,$L$1,base_de_dados!$C:$C,$A297,base_de_dados!$M:$M,"&lt;=2013",base_de_dados!$O:$O,"&gt;=41639")</f>
        <v>0.21422628107559613</v>
      </c>
      <c r="E297" s="5">
        <f>SUMIFS(base_de_dados!$T:$T,base_de_dados!$B:$B,$B297,base_de_dados!$G:$G,E$61,base_de_dados!$H:$H,$L$1,base_de_dados!$C:$C,$A297,base_de_dados!$M:$M,"&lt;=2013",base_de_dados!$O:$O,"&gt;=41639")</f>
        <v>1.5951293759512938E-3</v>
      </c>
      <c r="F297" s="5">
        <f>SUMIFS(base_de_dados!$T:$T,base_de_dados!$B:$B,$B297,base_de_dados!$G:$G,F$61,base_de_dados!$H:$H,$L$1,base_de_dados!$C:$C,$A297,base_de_dados!$M:$M,"&lt;=2013",base_de_dados!$O:$O,"&gt;=41639")</f>
        <v>0</v>
      </c>
      <c r="G297" s="5">
        <f>SUMIFS(base_de_dados!$T:$T,base_de_dados!$B:$B,$B297,base_de_dados!$G:$G,G$61,base_de_dados!$H:$H,$L$1,base_de_dados!$C:$C,$A297,base_de_dados!$M:$M,"&lt;=2013",base_de_dados!$O:$O,"&gt;=41639")</f>
        <v>0</v>
      </c>
      <c r="H297" s="5">
        <f>SUMIFS(base_de_dados!$T:$T,base_de_dados!$B:$B,$B297,base_de_dados!$G:$G,H$61,base_de_dados!$H:$H,$L$1,base_de_dados!$C:$C,$A297,base_de_dados!$M:$M,"&lt;=2013",base_de_dados!$O:$O,"&gt;=41639")</f>
        <v>0</v>
      </c>
      <c r="I297" s="5">
        <f>SUMIFS(base_de_dados!$T:$T,base_de_dados!$B:$B,$B297,base_de_dados!$G:$G,I$61,base_de_dados!$H:$H,$L$1,base_de_dados!$C:$C,$A297,base_de_dados!$M:$M,"&lt;=2013",base_de_dados!$O:$O,"&gt;=41639")</f>
        <v>0</v>
      </c>
      <c r="J297" s="5">
        <f>SUMIFS(base_de_dados!$T:$T,base_de_dados!$B:$B,$B297,base_de_dados!$G:$G,J$61,base_de_dados!$H:$H,$L$1,base_de_dados!$C:$C,$A297,base_de_dados!$M:$M,"&lt;=2013",base_de_dados!$O:$O,"&gt;=41639")</f>
        <v>0</v>
      </c>
      <c r="K297" s="32">
        <f t="shared" si="8"/>
        <v>0.21582141045154743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SUMIFS(base_de_dados!$T:$T,base_de_dados!$B:$B,$B298,base_de_dados!$G:$G,C$61,base_de_dados!$H:$H,$L$1,base_de_dados!$C:$C,$A298,base_de_dados!$M:$M,"&lt;=2013",base_de_dados!$O:$O,"&gt;=41639")</f>
        <v>0</v>
      </c>
      <c r="D298" s="5">
        <f>SUMIFS(base_de_dados!$T:$T,base_de_dados!$B:$B,$B298,base_de_dados!$G:$G,D$61,base_de_dados!$H:$H,$L$1,base_de_dados!$C:$C,$A298,base_de_dados!$M:$M,"&lt;=2013",base_de_dados!$O:$O,"&gt;=41639")</f>
        <v>0</v>
      </c>
      <c r="E298" s="5">
        <f>SUMIFS(base_de_dados!$T:$T,base_de_dados!$B:$B,$B298,base_de_dados!$G:$G,E$61,base_de_dados!$H:$H,$L$1,base_de_dados!$C:$C,$A298,base_de_dados!$M:$M,"&lt;=2013",base_de_dados!$O:$O,"&gt;=41639")</f>
        <v>0</v>
      </c>
      <c r="F298" s="5">
        <f>SUMIFS(base_de_dados!$T:$T,base_de_dados!$B:$B,$B298,base_de_dados!$G:$G,F$61,base_de_dados!$H:$H,$L$1,base_de_dados!$C:$C,$A298,base_de_dados!$M:$M,"&lt;=2013",base_de_dados!$O:$O,"&gt;=41639")</f>
        <v>0</v>
      </c>
      <c r="G298" s="5">
        <f>SUMIFS(base_de_dados!$T:$T,base_de_dados!$B:$B,$B298,base_de_dados!$G:$G,G$61,base_de_dados!$H:$H,$L$1,base_de_dados!$C:$C,$A298,base_de_dados!$M:$M,"&lt;=2013",base_de_dados!$O:$O,"&gt;=41639")</f>
        <v>0</v>
      </c>
      <c r="H298" s="5">
        <f>SUMIFS(base_de_dados!$T:$T,base_de_dados!$B:$B,$B298,base_de_dados!$G:$G,H$61,base_de_dados!$H:$H,$L$1,base_de_dados!$C:$C,$A298,base_de_dados!$M:$M,"&lt;=2013",base_de_dados!$O:$O,"&gt;=41639")</f>
        <v>0</v>
      </c>
      <c r="I298" s="5">
        <f>SUMIFS(base_de_dados!$T:$T,base_de_dados!$B:$B,$B298,base_de_dados!$G:$G,I$61,base_de_dados!$H:$H,$L$1,base_de_dados!$C:$C,$A298,base_de_dados!$M:$M,"&lt;=2013",base_de_dados!$O:$O,"&gt;=41639")</f>
        <v>0</v>
      </c>
      <c r="J298" s="5">
        <f>SUMIFS(base_de_dados!$T:$T,base_de_dados!$B:$B,$B298,base_de_dados!$G:$G,J$61,base_de_dados!$H:$H,$L$1,base_de_dados!$C:$C,$A298,base_de_dados!$M:$M,"&lt;=2013",base_de_dados!$O:$O,"&gt;=41639")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SUMIFS(base_de_dados!$T:$T,base_de_dados!$B:$B,$B299,base_de_dados!$G:$G,C$61,base_de_dados!$H:$H,$L$1,base_de_dados!$C:$C,$A299,base_de_dados!$M:$M,"&lt;=2013",base_de_dados!$O:$O,"&gt;=41639")</f>
        <v>0</v>
      </c>
      <c r="D299" s="5">
        <f>SUMIFS(base_de_dados!$T:$T,base_de_dados!$B:$B,$B299,base_de_dados!$G:$G,D$61,base_de_dados!$H:$H,$L$1,base_de_dados!$C:$C,$A299,base_de_dados!$M:$M,"&lt;=2013",base_de_dados!$O:$O,"&gt;=41639")</f>
        <v>0</v>
      </c>
      <c r="E299" s="5">
        <f>SUMIFS(base_de_dados!$T:$T,base_de_dados!$B:$B,$B299,base_de_dados!$G:$G,E$61,base_de_dados!$H:$H,$L$1,base_de_dados!$C:$C,$A299,base_de_dados!$M:$M,"&lt;=2013",base_de_dados!$O:$O,"&gt;=41639")</f>
        <v>0</v>
      </c>
      <c r="F299" s="5">
        <f>SUMIFS(base_de_dados!$T:$T,base_de_dados!$B:$B,$B299,base_de_dados!$G:$G,F$61,base_de_dados!$H:$H,$L$1,base_de_dados!$C:$C,$A299,base_de_dados!$M:$M,"&lt;=2013",base_de_dados!$O:$O,"&gt;=41639")</f>
        <v>0</v>
      </c>
      <c r="G299" s="5">
        <f>SUMIFS(base_de_dados!$T:$T,base_de_dados!$B:$B,$B299,base_de_dados!$G:$G,G$61,base_de_dados!$H:$H,$L$1,base_de_dados!$C:$C,$A299,base_de_dados!$M:$M,"&lt;=2013",base_de_dados!$O:$O,"&gt;=41639")</f>
        <v>0</v>
      </c>
      <c r="H299" s="5">
        <f>SUMIFS(base_de_dados!$T:$T,base_de_dados!$B:$B,$B299,base_de_dados!$G:$G,H$61,base_de_dados!$H:$H,$L$1,base_de_dados!$C:$C,$A299,base_de_dados!$M:$M,"&lt;=2013",base_de_dados!$O:$O,"&gt;=41639")</f>
        <v>0</v>
      </c>
      <c r="I299" s="5">
        <f>SUMIFS(base_de_dados!$T:$T,base_de_dados!$B:$B,$B299,base_de_dados!$G:$G,I$61,base_de_dados!$H:$H,$L$1,base_de_dados!$C:$C,$A299,base_de_dados!$M:$M,"&lt;=2013",base_de_dados!$O:$O,"&gt;=41639")</f>
        <v>0</v>
      </c>
      <c r="J299" s="5">
        <f>SUMIFS(base_de_dados!$T:$T,base_de_dados!$B:$B,$B299,base_de_dados!$G:$G,J$61,base_de_dados!$H:$H,$L$1,base_de_dados!$C:$C,$A299,base_de_dados!$M:$M,"&lt;=2013",base_de_dados!$O:$O,"&gt;=41639")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SUMIFS(base_de_dados!$T:$T,base_de_dados!$B:$B,$B300,base_de_dados!$G:$G,C$61,base_de_dados!$H:$H,$L$1,base_de_dados!$C:$C,$A300,base_de_dados!$M:$M,"&lt;=2013",base_de_dados!$O:$O,"&gt;=41639")</f>
        <v>0</v>
      </c>
      <c r="D300" s="5">
        <f>SUMIFS(base_de_dados!$T:$T,base_de_dados!$B:$B,$B300,base_de_dados!$G:$G,D$61,base_de_dados!$H:$H,$L$1,base_de_dados!$C:$C,$A300,base_de_dados!$M:$M,"&lt;=2013",base_de_dados!$O:$O,"&gt;=41639")</f>
        <v>0</v>
      </c>
      <c r="E300" s="5">
        <f>SUMIFS(base_de_dados!$T:$T,base_de_dados!$B:$B,$B300,base_de_dados!$G:$G,E$61,base_de_dados!$H:$H,$L$1,base_de_dados!$C:$C,$A300,base_de_dados!$M:$M,"&lt;=2013",base_de_dados!$O:$O,"&gt;=41639")</f>
        <v>0</v>
      </c>
      <c r="F300" s="5">
        <f>SUMIFS(base_de_dados!$T:$T,base_de_dados!$B:$B,$B300,base_de_dados!$G:$G,F$61,base_de_dados!$H:$H,$L$1,base_de_dados!$C:$C,$A300,base_de_dados!$M:$M,"&lt;=2013",base_de_dados!$O:$O,"&gt;=41639")</f>
        <v>0</v>
      </c>
      <c r="G300" s="5">
        <f>SUMIFS(base_de_dados!$T:$T,base_de_dados!$B:$B,$B300,base_de_dados!$G:$G,G$61,base_de_dados!$H:$H,$L$1,base_de_dados!$C:$C,$A300,base_de_dados!$M:$M,"&lt;=2013",base_de_dados!$O:$O,"&gt;=41639")</f>
        <v>0</v>
      </c>
      <c r="H300" s="5">
        <f>SUMIFS(base_de_dados!$T:$T,base_de_dados!$B:$B,$B300,base_de_dados!$G:$G,H$61,base_de_dados!$H:$H,$L$1,base_de_dados!$C:$C,$A300,base_de_dados!$M:$M,"&lt;=2013",base_de_dados!$O:$O,"&gt;=41639")</f>
        <v>0</v>
      </c>
      <c r="I300" s="5">
        <f>SUMIFS(base_de_dados!$T:$T,base_de_dados!$B:$B,$B300,base_de_dados!$G:$G,I$61,base_de_dados!$H:$H,$L$1,base_de_dados!$C:$C,$A300,base_de_dados!$M:$M,"&lt;=2013",base_de_dados!$O:$O,"&gt;=41639")</f>
        <v>0</v>
      </c>
      <c r="J300" s="5">
        <f>SUMIFS(base_de_dados!$T:$T,base_de_dados!$B:$B,$B300,base_de_dados!$G:$G,J$61,base_de_dados!$H:$H,$L$1,base_de_dados!$C:$C,$A300,base_de_dados!$M:$M,"&lt;=2013",base_de_dados!$O:$O,"&gt;=41639")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SUMIFS(base_de_dados!$T:$T,base_de_dados!$B:$B,$B301,base_de_dados!$G:$G,C$61,base_de_dados!$H:$H,$L$1,base_de_dados!$C:$C,$A301,base_de_dados!$M:$M,"&lt;=2013",base_de_dados!$O:$O,"&gt;=41639")</f>
        <v>0</v>
      </c>
      <c r="D301" s="5">
        <f>SUMIFS(base_de_dados!$T:$T,base_de_dados!$B:$B,$B301,base_de_dados!$G:$G,D$61,base_de_dados!$H:$H,$L$1,base_de_dados!$C:$C,$A301,base_de_dados!$M:$M,"&lt;=2013",base_de_dados!$O:$O,"&gt;=41639")</f>
        <v>0</v>
      </c>
      <c r="E301" s="5">
        <f>SUMIFS(base_de_dados!$T:$T,base_de_dados!$B:$B,$B301,base_de_dados!$G:$G,E$61,base_de_dados!$H:$H,$L$1,base_de_dados!$C:$C,$A301,base_de_dados!$M:$M,"&lt;=2013",base_de_dados!$O:$O,"&gt;=41639")</f>
        <v>0</v>
      </c>
      <c r="F301" s="5">
        <f>SUMIFS(base_de_dados!$T:$T,base_de_dados!$B:$B,$B301,base_de_dados!$G:$G,F$61,base_de_dados!$H:$H,$L$1,base_de_dados!$C:$C,$A301,base_de_dados!$M:$M,"&lt;=2013",base_de_dados!$O:$O,"&gt;=41639")</f>
        <v>0</v>
      </c>
      <c r="G301" s="5">
        <f>SUMIFS(base_de_dados!$T:$T,base_de_dados!$B:$B,$B301,base_de_dados!$G:$G,G$61,base_de_dados!$H:$H,$L$1,base_de_dados!$C:$C,$A301,base_de_dados!$M:$M,"&lt;=2013",base_de_dados!$O:$O,"&gt;=41639")</f>
        <v>0</v>
      </c>
      <c r="H301" s="5">
        <f>SUMIFS(base_de_dados!$T:$T,base_de_dados!$B:$B,$B301,base_de_dados!$G:$G,H$61,base_de_dados!$H:$H,$L$1,base_de_dados!$C:$C,$A301,base_de_dados!$M:$M,"&lt;=2013",base_de_dados!$O:$O,"&gt;=41639")</f>
        <v>0</v>
      </c>
      <c r="I301" s="5">
        <f>SUMIFS(base_de_dados!$T:$T,base_de_dados!$B:$B,$B301,base_de_dados!$G:$G,I$61,base_de_dados!$H:$H,$L$1,base_de_dados!$C:$C,$A301,base_de_dados!$M:$M,"&lt;=2013",base_de_dados!$O:$O,"&gt;=41639")</f>
        <v>0</v>
      </c>
      <c r="J301" s="5">
        <f>SUMIFS(base_de_dados!$T:$T,base_de_dados!$B:$B,$B301,base_de_dados!$G:$G,J$61,base_de_dados!$H:$H,$L$1,base_de_dados!$C:$C,$A301,base_de_dados!$M:$M,"&lt;=2013",base_de_dados!$O:$O,"&gt;=41639")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SUMIFS(base_de_dados!$T:$T,base_de_dados!$B:$B,$B302,base_de_dados!$G:$G,C$61,base_de_dados!$H:$H,$L$1,base_de_dados!$C:$C,$A302,base_de_dados!$M:$M,"&lt;=2013",base_de_dados!$O:$O,"&gt;=41639")</f>
        <v>0</v>
      </c>
      <c r="D302" s="5">
        <f>SUMIFS(base_de_dados!$T:$T,base_de_dados!$B:$B,$B302,base_de_dados!$G:$G,D$61,base_de_dados!$H:$H,$L$1,base_de_dados!$C:$C,$A302,base_de_dados!$M:$M,"&lt;=2013",base_de_dados!$O:$O,"&gt;=41639")</f>
        <v>0</v>
      </c>
      <c r="E302" s="5">
        <f>SUMIFS(base_de_dados!$T:$T,base_de_dados!$B:$B,$B302,base_de_dados!$G:$G,E$61,base_de_dados!$H:$H,$L$1,base_de_dados!$C:$C,$A302,base_de_dados!$M:$M,"&lt;=2013",base_de_dados!$O:$O,"&gt;=41639")</f>
        <v>0</v>
      </c>
      <c r="F302" s="5">
        <f>SUMIFS(base_de_dados!$T:$T,base_de_dados!$B:$B,$B302,base_de_dados!$G:$G,F$61,base_de_dados!$H:$H,$L$1,base_de_dados!$C:$C,$A302,base_de_dados!$M:$M,"&lt;=2013",base_de_dados!$O:$O,"&gt;=41639")</f>
        <v>0</v>
      </c>
      <c r="G302" s="5">
        <f>SUMIFS(base_de_dados!$T:$T,base_de_dados!$B:$B,$B302,base_de_dados!$G:$G,G$61,base_de_dados!$H:$H,$L$1,base_de_dados!$C:$C,$A302,base_de_dados!$M:$M,"&lt;=2013",base_de_dados!$O:$O,"&gt;=41639")</f>
        <v>0</v>
      </c>
      <c r="H302" s="5">
        <f>SUMIFS(base_de_dados!$T:$T,base_de_dados!$B:$B,$B302,base_de_dados!$G:$G,H$61,base_de_dados!$H:$H,$L$1,base_de_dados!$C:$C,$A302,base_de_dados!$M:$M,"&lt;=2013",base_de_dados!$O:$O,"&gt;=41639")</f>
        <v>0</v>
      </c>
      <c r="I302" s="5">
        <f>SUMIFS(base_de_dados!$T:$T,base_de_dados!$B:$B,$B302,base_de_dados!$G:$G,I$61,base_de_dados!$H:$H,$L$1,base_de_dados!$C:$C,$A302,base_de_dados!$M:$M,"&lt;=2013",base_de_dados!$O:$O,"&gt;=41639")</f>
        <v>0</v>
      </c>
      <c r="J302" s="5">
        <f>SUMIFS(base_de_dados!$T:$T,base_de_dados!$B:$B,$B302,base_de_dados!$G:$G,J$61,base_de_dados!$H:$H,$L$1,base_de_dados!$C:$C,$A302,base_de_dados!$M:$M,"&lt;=2013",base_de_dados!$O:$O,"&gt;=41639")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SUMIFS(base_de_dados!$T:$T,base_de_dados!$B:$B,$B303,base_de_dados!$G:$G,C$61,base_de_dados!$H:$H,$L$1,base_de_dados!$C:$C,$A303,base_de_dados!$M:$M,"&lt;=2013",base_de_dados!$O:$O,"&gt;=41639")</f>
        <v>0</v>
      </c>
      <c r="D303" s="5">
        <f>SUMIFS(base_de_dados!$T:$T,base_de_dados!$B:$B,$B303,base_de_dados!$G:$G,D$61,base_de_dados!$H:$H,$L$1,base_de_dados!$C:$C,$A303,base_de_dados!$M:$M,"&lt;=2013",base_de_dados!$O:$O,"&gt;=41639")</f>
        <v>0</v>
      </c>
      <c r="E303" s="5">
        <f>SUMIFS(base_de_dados!$T:$T,base_de_dados!$B:$B,$B303,base_de_dados!$G:$G,E$61,base_de_dados!$H:$H,$L$1,base_de_dados!$C:$C,$A303,base_de_dados!$M:$M,"&lt;=2013",base_de_dados!$O:$O,"&gt;=41639")</f>
        <v>0</v>
      </c>
      <c r="F303" s="5">
        <f>SUMIFS(base_de_dados!$T:$T,base_de_dados!$B:$B,$B303,base_de_dados!$G:$G,F$61,base_de_dados!$H:$H,$L$1,base_de_dados!$C:$C,$A303,base_de_dados!$M:$M,"&lt;=2013",base_de_dados!$O:$O,"&gt;=41639")</f>
        <v>0</v>
      </c>
      <c r="G303" s="5">
        <f>SUMIFS(base_de_dados!$T:$T,base_de_dados!$B:$B,$B303,base_de_dados!$G:$G,G$61,base_de_dados!$H:$H,$L$1,base_de_dados!$C:$C,$A303,base_de_dados!$M:$M,"&lt;=2013",base_de_dados!$O:$O,"&gt;=41639")</f>
        <v>0</v>
      </c>
      <c r="H303" s="5">
        <f>SUMIFS(base_de_dados!$T:$T,base_de_dados!$B:$B,$B303,base_de_dados!$G:$G,H$61,base_de_dados!$H:$H,$L$1,base_de_dados!$C:$C,$A303,base_de_dados!$M:$M,"&lt;=2013",base_de_dados!$O:$O,"&gt;=41639")</f>
        <v>0</v>
      </c>
      <c r="I303" s="5">
        <f>SUMIFS(base_de_dados!$T:$T,base_de_dados!$B:$B,$B303,base_de_dados!$G:$G,I$61,base_de_dados!$H:$H,$L$1,base_de_dados!$C:$C,$A303,base_de_dados!$M:$M,"&lt;=2013",base_de_dados!$O:$O,"&gt;=41639")</f>
        <v>0</v>
      </c>
      <c r="J303" s="5">
        <f>SUMIFS(base_de_dados!$T:$T,base_de_dados!$B:$B,$B303,base_de_dados!$G:$G,J$61,base_de_dados!$H:$H,$L$1,base_de_dados!$C:$C,$A303,base_de_dados!$M:$M,"&lt;=2013",base_de_dados!$O:$O,"&gt;=41639")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SUMIFS(base_de_dados!$T:$T,base_de_dados!$B:$B,$B304,base_de_dados!$G:$G,C$61,base_de_dados!$H:$H,$L$1,base_de_dados!$C:$C,$A304,base_de_dados!$M:$M,"&lt;=2013",base_de_dados!$O:$O,"&gt;=41639")</f>
        <v>0</v>
      </c>
      <c r="D304" s="5">
        <f>SUMIFS(base_de_dados!$T:$T,base_de_dados!$B:$B,$B304,base_de_dados!$G:$G,D$61,base_de_dados!$H:$H,$L$1,base_de_dados!$C:$C,$A304,base_de_dados!$M:$M,"&lt;=2013",base_de_dados!$O:$O,"&gt;=41639")</f>
        <v>0</v>
      </c>
      <c r="E304" s="5">
        <f>SUMIFS(base_de_dados!$T:$T,base_de_dados!$B:$B,$B304,base_de_dados!$G:$G,E$61,base_de_dados!$H:$H,$L$1,base_de_dados!$C:$C,$A304,base_de_dados!$M:$M,"&lt;=2013",base_de_dados!$O:$O,"&gt;=41639")</f>
        <v>0</v>
      </c>
      <c r="F304" s="5">
        <f>SUMIFS(base_de_dados!$T:$T,base_de_dados!$B:$B,$B304,base_de_dados!$G:$G,F$61,base_de_dados!$H:$H,$L$1,base_de_dados!$C:$C,$A304,base_de_dados!$M:$M,"&lt;=2013",base_de_dados!$O:$O,"&gt;=41639")</f>
        <v>0</v>
      </c>
      <c r="G304" s="5">
        <f>SUMIFS(base_de_dados!$T:$T,base_de_dados!$B:$B,$B304,base_de_dados!$G:$G,G$61,base_de_dados!$H:$H,$L$1,base_de_dados!$C:$C,$A304,base_de_dados!$M:$M,"&lt;=2013",base_de_dados!$O:$O,"&gt;=41639")</f>
        <v>0</v>
      </c>
      <c r="H304" s="5">
        <f>SUMIFS(base_de_dados!$T:$T,base_de_dados!$B:$B,$B304,base_de_dados!$G:$G,H$61,base_de_dados!$H:$H,$L$1,base_de_dados!$C:$C,$A304,base_de_dados!$M:$M,"&lt;=2013",base_de_dados!$O:$O,"&gt;=41639")</f>
        <v>0</v>
      </c>
      <c r="I304" s="5">
        <f>SUMIFS(base_de_dados!$T:$T,base_de_dados!$B:$B,$B304,base_de_dados!$G:$G,I$61,base_de_dados!$H:$H,$L$1,base_de_dados!$C:$C,$A304,base_de_dados!$M:$M,"&lt;=2013",base_de_dados!$O:$O,"&gt;=41639")</f>
        <v>0</v>
      </c>
      <c r="J304" s="5">
        <f>SUMIFS(base_de_dados!$T:$T,base_de_dados!$B:$B,$B304,base_de_dados!$G:$G,J$61,base_de_dados!$H:$H,$L$1,base_de_dados!$C:$C,$A304,base_de_dados!$M:$M,"&lt;=2013",base_de_dados!$O:$O,"&gt;=41639")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SUMIFS(base_de_dados!$T:$T,base_de_dados!$B:$B,$B305,base_de_dados!$G:$G,C$61,base_de_dados!$H:$H,$L$1,base_de_dados!$C:$C,$A305,base_de_dados!$M:$M,"&lt;=2013",base_de_dados!$O:$O,"&gt;=41639")</f>
        <v>0</v>
      </c>
      <c r="D305" s="5">
        <f>SUMIFS(base_de_dados!$T:$T,base_de_dados!$B:$B,$B305,base_de_dados!$G:$G,D$61,base_de_dados!$H:$H,$L$1,base_de_dados!$C:$C,$A305,base_de_dados!$M:$M,"&lt;=2013",base_de_dados!$O:$O,"&gt;=41639")</f>
        <v>0</v>
      </c>
      <c r="E305" s="5">
        <f>SUMIFS(base_de_dados!$T:$T,base_de_dados!$B:$B,$B305,base_de_dados!$G:$G,E$61,base_de_dados!$H:$H,$L$1,base_de_dados!$C:$C,$A305,base_de_dados!$M:$M,"&lt;=2013",base_de_dados!$O:$O,"&gt;=41639")</f>
        <v>0</v>
      </c>
      <c r="F305" s="5">
        <f>SUMIFS(base_de_dados!$T:$T,base_de_dados!$B:$B,$B305,base_de_dados!$G:$G,F$61,base_de_dados!$H:$H,$L$1,base_de_dados!$C:$C,$A305,base_de_dados!$M:$M,"&lt;=2013",base_de_dados!$O:$O,"&gt;=41639")</f>
        <v>0</v>
      </c>
      <c r="G305" s="5">
        <f>SUMIFS(base_de_dados!$T:$T,base_de_dados!$B:$B,$B305,base_de_dados!$G:$G,G$61,base_de_dados!$H:$H,$L$1,base_de_dados!$C:$C,$A305,base_de_dados!$M:$M,"&lt;=2013",base_de_dados!$O:$O,"&gt;=41639")</f>
        <v>0</v>
      </c>
      <c r="H305" s="5">
        <f>SUMIFS(base_de_dados!$T:$T,base_de_dados!$B:$B,$B305,base_de_dados!$G:$G,H$61,base_de_dados!$H:$H,$L$1,base_de_dados!$C:$C,$A305,base_de_dados!$M:$M,"&lt;=2013",base_de_dados!$O:$O,"&gt;=41639")</f>
        <v>0</v>
      </c>
      <c r="I305" s="5">
        <f>SUMIFS(base_de_dados!$T:$T,base_de_dados!$B:$B,$B305,base_de_dados!$G:$G,I$61,base_de_dados!$H:$H,$L$1,base_de_dados!$C:$C,$A305,base_de_dados!$M:$M,"&lt;=2013",base_de_dados!$O:$O,"&gt;=41639")</f>
        <v>0</v>
      </c>
      <c r="J305" s="5">
        <f>SUMIFS(base_de_dados!$T:$T,base_de_dados!$B:$B,$B305,base_de_dados!$G:$G,J$61,base_de_dados!$H:$H,$L$1,base_de_dados!$C:$C,$A305,base_de_dados!$M:$M,"&lt;=2013",base_de_dados!$O:$O,"&gt;=41639")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SUMIFS(base_de_dados!$T:$T,base_de_dados!$B:$B,$B306,base_de_dados!$G:$G,C$61,base_de_dados!$H:$H,$L$1,base_de_dados!$C:$C,$A306,base_de_dados!$M:$M,"&lt;=2013",base_de_dados!$O:$O,"&gt;=41639")</f>
        <v>0</v>
      </c>
      <c r="D306" s="5">
        <f>SUMIFS(base_de_dados!$T:$T,base_de_dados!$B:$B,$B306,base_de_dados!$G:$G,D$61,base_de_dados!$H:$H,$L$1,base_de_dados!$C:$C,$A306,base_de_dados!$M:$M,"&lt;=2013",base_de_dados!$O:$O,"&gt;=41639")</f>
        <v>0</v>
      </c>
      <c r="E306" s="5">
        <f>SUMIFS(base_de_dados!$T:$T,base_de_dados!$B:$B,$B306,base_de_dados!$G:$G,E$61,base_de_dados!$H:$H,$L$1,base_de_dados!$C:$C,$A306,base_de_dados!$M:$M,"&lt;=2013",base_de_dados!$O:$O,"&gt;=41639")</f>
        <v>0</v>
      </c>
      <c r="F306" s="5">
        <f>SUMIFS(base_de_dados!$T:$T,base_de_dados!$B:$B,$B306,base_de_dados!$G:$G,F$61,base_de_dados!$H:$H,$L$1,base_de_dados!$C:$C,$A306,base_de_dados!$M:$M,"&lt;=2013",base_de_dados!$O:$O,"&gt;=41639")</f>
        <v>0</v>
      </c>
      <c r="G306" s="5">
        <f>SUMIFS(base_de_dados!$T:$T,base_de_dados!$B:$B,$B306,base_de_dados!$G:$G,G$61,base_de_dados!$H:$H,$L$1,base_de_dados!$C:$C,$A306,base_de_dados!$M:$M,"&lt;=2013",base_de_dados!$O:$O,"&gt;=41639")</f>
        <v>0</v>
      </c>
      <c r="H306" s="5">
        <f>SUMIFS(base_de_dados!$T:$T,base_de_dados!$B:$B,$B306,base_de_dados!$G:$G,H$61,base_de_dados!$H:$H,$L$1,base_de_dados!$C:$C,$A306,base_de_dados!$M:$M,"&lt;=2013",base_de_dados!$O:$O,"&gt;=41639")</f>
        <v>0</v>
      </c>
      <c r="I306" s="5">
        <f>SUMIFS(base_de_dados!$T:$T,base_de_dados!$B:$B,$B306,base_de_dados!$G:$G,I$61,base_de_dados!$H:$H,$L$1,base_de_dados!$C:$C,$A306,base_de_dados!$M:$M,"&lt;=2013",base_de_dados!$O:$O,"&gt;=41639")</f>
        <v>0</v>
      </c>
      <c r="J306" s="5">
        <f>SUMIFS(base_de_dados!$T:$T,base_de_dados!$B:$B,$B306,base_de_dados!$G:$G,J$61,base_de_dados!$H:$H,$L$1,base_de_dados!$C:$C,$A306,base_de_dados!$M:$M,"&lt;=2013",base_de_dados!$O:$O,"&gt;=41639")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SUMIFS(base_de_dados!$T:$T,base_de_dados!$B:$B,$B307,base_de_dados!$G:$G,C$61,base_de_dados!$H:$H,$L$1,base_de_dados!$C:$C,$A307,base_de_dados!$M:$M,"&lt;=2013",base_de_dados!$O:$O,"&gt;=41639")</f>
        <v>0</v>
      </c>
      <c r="D307" s="5">
        <f>SUMIFS(base_de_dados!$T:$T,base_de_dados!$B:$B,$B307,base_de_dados!$G:$G,D$61,base_de_dados!$H:$H,$L$1,base_de_dados!$C:$C,$A307,base_de_dados!$M:$M,"&lt;=2013",base_de_dados!$O:$O,"&gt;=41639")</f>
        <v>0</v>
      </c>
      <c r="E307" s="5">
        <f>SUMIFS(base_de_dados!$T:$T,base_de_dados!$B:$B,$B307,base_de_dados!$G:$G,E$61,base_de_dados!$H:$H,$L$1,base_de_dados!$C:$C,$A307,base_de_dados!$M:$M,"&lt;=2013",base_de_dados!$O:$O,"&gt;=41639")</f>
        <v>0</v>
      </c>
      <c r="F307" s="5">
        <f>SUMIFS(base_de_dados!$T:$T,base_de_dados!$B:$B,$B307,base_de_dados!$G:$G,F$61,base_de_dados!$H:$H,$L$1,base_de_dados!$C:$C,$A307,base_de_dados!$M:$M,"&lt;=2013",base_de_dados!$O:$O,"&gt;=41639")</f>
        <v>0</v>
      </c>
      <c r="G307" s="5">
        <f>SUMIFS(base_de_dados!$T:$T,base_de_dados!$B:$B,$B307,base_de_dados!$G:$G,G$61,base_de_dados!$H:$H,$L$1,base_de_dados!$C:$C,$A307,base_de_dados!$M:$M,"&lt;=2013",base_de_dados!$O:$O,"&gt;=41639")</f>
        <v>0</v>
      </c>
      <c r="H307" s="5">
        <f>SUMIFS(base_de_dados!$T:$T,base_de_dados!$B:$B,$B307,base_de_dados!$G:$G,H$61,base_de_dados!$H:$H,$L$1,base_de_dados!$C:$C,$A307,base_de_dados!$M:$M,"&lt;=2013",base_de_dados!$O:$O,"&gt;=41639")</f>
        <v>0</v>
      </c>
      <c r="I307" s="5">
        <f>SUMIFS(base_de_dados!$T:$T,base_de_dados!$B:$B,$B307,base_de_dados!$G:$G,I$61,base_de_dados!$H:$H,$L$1,base_de_dados!$C:$C,$A307,base_de_dados!$M:$M,"&lt;=2013",base_de_dados!$O:$O,"&gt;=41639")</f>
        <v>0</v>
      </c>
      <c r="J307" s="5">
        <f>SUMIFS(base_de_dados!$T:$T,base_de_dados!$B:$B,$B307,base_de_dados!$G:$G,J$61,base_de_dados!$H:$H,$L$1,base_de_dados!$C:$C,$A307,base_de_dados!$M:$M,"&lt;=2013",base_de_dados!$O:$O,"&gt;=41639")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SUMIFS(base_de_dados!$T:$T,base_de_dados!$B:$B,$B308,base_de_dados!$G:$G,C$61,base_de_dados!$H:$H,$L$1,base_de_dados!$C:$C,$A308,base_de_dados!$M:$M,"&lt;=2013",base_de_dados!$O:$O,"&gt;=41639")</f>
        <v>0</v>
      </c>
      <c r="D308" s="5">
        <f>SUMIFS(base_de_dados!$T:$T,base_de_dados!$B:$B,$B308,base_de_dados!$G:$G,D$61,base_de_dados!$H:$H,$L$1,base_de_dados!$C:$C,$A308,base_de_dados!$M:$M,"&lt;=2013",base_de_dados!$O:$O,"&gt;=41639")</f>
        <v>0</v>
      </c>
      <c r="E308" s="5">
        <f>SUMIFS(base_de_dados!$T:$T,base_de_dados!$B:$B,$B308,base_de_dados!$G:$G,E$61,base_de_dados!$H:$H,$L$1,base_de_dados!$C:$C,$A308,base_de_dados!$M:$M,"&lt;=2013",base_de_dados!$O:$O,"&gt;=41639")</f>
        <v>0</v>
      </c>
      <c r="F308" s="5">
        <f>SUMIFS(base_de_dados!$T:$T,base_de_dados!$B:$B,$B308,base_de_dados!$G:$G,F$61,base_de_dados!$H:$H,$L$1,base_de_dados!$C:$C,$A308,base_de_dados!$M:$M,"&lt;=2013",base_de_dados!$O:$O,"&gt;=41639")</f>
        <v>7.3059360730593605E-3</v>
      </c>
      <c r="G308" s="5">
        <f>SUMIFS(base_de_dados!$T:$T,base_de_dados!$B:$B,$B308,base_de_dados!$G:$G,G$61,base_de_dados!$H:$H,$L$1,base_de_dados!$C:$C,$A308,base_de_dados!$M:$M,"&lt;=2013",base_de_dados!$O:$O,"&gt;=41639")</f>
        <v>0</v>
      </c>
      <c r="H308" s="5">
        <f>SUMIFS(base_de_dados!$T:$T,base_de_dados!$B:$B,$B308,base_de_dados!$G:$G,H$61,base_de_dados!$H:$H,$L$1,base_de_dados!$C:$C,$A308,base_de_dados!$M:$M,"&lt;=2013",base_de_dados!$O:$O,"&gt;=41639")</f>
        <v>0</v>
      </c>
      <c r="I308" s="5">
        <f>SUMIFS(base_de_dados!$T:$T,base_de_dados!$B:$B,$B308,base_de_dados!$G:$G,I$61,base_de_dados!$H:$H,$L$1,base_de_dados!$C:$C,$A308,base_de_dados!$M:$M,"&lt;=2013",base_de_dados!$O:$O,"&gt;=41639")</f>
        <v>0</v>
      </c>
      <c r="J308" s="5">
        <f>SUMIFS(base_de_dados!$T:$T,base_de_dados!$B:$B,$B308,base_de_dados!$G:$G,J$61,base_de_dados!$H:$H,$L$1,base_de_dados!$C:$C,$A308,base_de_dados!$M:$M,"&lt;=2013",base_de_dados!$O:$O,"&gt;=41639")</f>
        <v>0</v>
      </c>
      <c r="K308" s="32">
        <f t="shared" si="8"/>
        <v>7.3059360730593605E-3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SUMIFS(base_de_dados!$T:$T,base_de_dados!$B:$B,$B309,base_de_dados!$G:$G,C$61,base_de_dados!$H:$H,$L$1,base_de_dados!$C:$C,$A309,base_de_dados!$M:$M,"&lt;=2013",base_de_dados!$O:$O,"&gt;=41639")</f>
        <v>0</v>
      </c>
      <c r="D309" s="5">
        <f>SUMIFS(base_de_dados!$T:$T,base_de_dados!$B:$B,$B309,base_de_dados!$G:$G,D$61,base_de_dados!$H:$H,$L$1,base_de_dados!$C:$C,$A309,base_de_dados!$M:$M,"&lt;=2013",base_de_dados!$O:$O,"&gt;=41639")</f>
        <v>0</v>
      </c>
      <c r="E309" s="5">
        <f>SUMIFS(base_de_dados!$T:$T,base_de_dados!$B:$B,$B309,base_de_dados!$G:$G,E$61,base_de_dados!$H:$H,$L$1,base_de_dados!$C:$C,$A309,base_de_dados!$M:$M,"&lt;=2013",base_de_dados!$O:$O,"&gt;=41639")</f>
        <v>0</v>
      </c>
      <c r="F309" s="5">
        <f>SUMIFS(base_de_dados!$T:$T,base_de_dados!$B:$B,$B309,base_de_dados!$G:$G,F$61,base_de_dados!$H:$H,$L$1,base_de_dados!$C:$C,$A309,base_de_dados!$M:$M,"&lt;=2013",base_de_dados!$O:$O,"&gt;=41639")</f>
        <v>0</v>
      </c>
      <c r="G309" s="5">
        <f>SUMIFS(base_de_dados!$T:$T,base_de_dados!$B:$B,$B309,base_de_dados!$G:$G,G$61,base_de_dados!$H:$H,$L$1,base_de_dados!$C:$C,$A309,base_de_dados!$M:$M,"&lt;=2013",base_de_dados!$O:$O,"&gt;=41639")</f>
        <v>0</v>
      </c>
      <c r="H309" s="5">
        <f>SUMIFS(base_de_dados!$T:$T,base_de_dados!$B:$B,$B309,base_de_dados!$G:$G,H$61,base_de_dados!$H:$H,$L$1,base_de_dados!$C:$C,$A309,base_de_dados!$M:$M,"&lt;=2013",base_de_dados!$O:$O,"&gt;=41639")</f>
        <v>0</v>
      </c>
      <c r="I309" s="5">
        <f>SUMIFS(base_de_dados!$T:$T,base_de_dados!$B:$B,$B309,base_de_dados!$G:$G,I$61,base_de_dados!$H:$H,$L$1,base_de_dados!$C:$C,$A309,base_de_dados!$M:$M,"&lt;=2013",base_de_dados!$O:$O,"&gt;=41639")</f>
        <v>0</v>
      </c>
      <c r="J309" s="5">
        <f>SUMIFS(base_de_dados!$T:$T,base_de_dados!$B:$B,$B309,base_de_dados!$G:$G,J$61,base_de_dados!$H:$H,$L$1,base_de_dados!$C:$C,$A309,base_de_dados!$M:$M,"&lt;=2013",base_de_dados!$O:$O,"&gt;=41639")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SUMIFS(base_de_dados!$T:$T,base_de_dados!$B:$B,$B310,base_de_dados!$G:$G,C$61,base_de_dados!$H:$H,$L$1,base_de_dados!$C:$C,$A310,base_de_dados!$M:$M,"&lt;=2013",base_de_dados!$O:$O,"&gt;=41639")</f>
        <v>0</v>
      </c>
      <c r="D310" s="5">
        <f>SUMIFS(base_de_dados!$T:$T,base_de_dados!$B:$B,$B310,base_de_dados!$G:$G,D$61,base_de_dados!$H:$H,$L$1,base_de_dados!$C:$C,$A310,base_de_dados!$M:$M,"&lt;=2013",base_de_dados!$O:$O,"&gt;=41639")</f>
        <v>0</v>
      </c>
      <c r="E310" s="5">
        <f>SUMIFS(base_de_dados!$T:$T,base_de_dados!$B:$B,$B310,base_de_dados!$G:$G,E$61,base_de_dados!$H:$H,$L$1,base_de_dados!$C:$C,$A310,base_de_dados!$M:$M,"&lt;=2013",base_de_dados!$O:$O,"&gt;=41639")</f>
        <v>0</v>
      </c>
      <c r="F310" s="5">
        <f>SUMIFS(base_de_dados!$T:$T,base_de_dados!$B:$B,$B310,base_de_dados!$G:$G,F$61,base_de_dados!$H:$H,$L$1,base_de_dados!$C:$C,$A310,base_de_dados!$M:$M,"&lt;=2013",base_de_dados!$O:$O,"&gt;=41639")</f>
        <v>0</v>
      </c>
      <c r="G310" s="5">
        <f>SUMIFS(base_de_dados!$T:$T,base_de_dados!$B:$B,$B310,base_de_dados!$G:$G,G$61,base_de_dados!$H:$H,$L$1,base_de_dados!$C:$C,$A310,base_de_dados!$M:$M,"&lt;=2013",base_de_dados!$O:$O,"&gt;=41639")</f>
        <v>0</v>
      </c>
      <c r="H310" s="5">
        <f>SUMIFS(base_de_dados!$T:$T,base_de_dados!$B:$B,$B310,base_de_dados!$G:$G,H$61,base_de_dados!$H:$H,$L$1,base_de_dados!$C:$C,$A310,base_de_dados!$M:$M,"&lt;=2013",base_de_dados!$O:$O,"&gt;=41639")</f>
        <v>0</v>
      </c>
      <c r="I310" s="5">
        <f>SUMIFS(base_de_dados!$T:$T,base_de_dados!$B:$B,$B310,base_de_dados!$G:$G,I$61,base_de_dados!$H:$H,$L$1,base_de_dados!$C:$C,$A310,base_de_dados!$M:$M,"&lt;=2013",base_de_dados!$O:$O,"&gt;=41639")</f>
        <v>0</v>
      </c>
      <c r="J310" s="5">
        <f>SUMIFS(base_de_dados!$T:$T,base_de_dados!$B:$B,$B310,base_de_dados!$G:$G,J$61,base_de_dados!$H:$H,$L$1,base_de_dados!$C:$C,$A310,base_de_dados!$M:$M,"&lt;=2013",base_de_dados!$O:$O,"&gt;=41639")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SUMIFS(base_de_dados!$T:$T,base_de_dados!$B:$B,$B311,base_de_dados!$G:$G,C$61,base_de_dados!$H:$H,$L$1,base_de_dados!$C:$C,$A311,base_de_dados!$M:$M,"&lt;=2013",base_de_dados!$O:$O,"&gt;=41639")</f>
        <v>0</v>
      </c>
      <c r="D311" s="5">
        <f>SUMIFS(base_de_dados!$T:$T,base_de_dados!$B:$B,$B311,base_de_dados!$G:$G,D$61,base_de_dados!$H:$H,$L$1,base_de_dados!$C:$C,$A311,base_de_dados!$M:$M,"&lt;=2013",base_de_dados!$O:$O,"&gt;=41639")</f>
        <v>0</v>
      </c>
      <c r="E311" s="5">
        <f>SUMIFS(base_de_dados!$T:$T,base_de_dados!$B:$B,$B311,base_de_dados!$G:$G,E$61,base_de_dados!$H:$H,$L$1,base_de_dados!$C:$C,$A311,base_de_dados!$M:$M,"&lt;=2013",base_de_dados!$O:$O,"&gt;=41639")</f>
        <v>0</v>
      </c>
      <c r="F311" s="5">
        <f>SUMIFS(base_de_dados!$T:$T,base_de_dados!$B:$B,$B311,base_de_dados!$G:$G,F$61,base_de_dados!$H:$H,$L$1,base_de_dados!$C:$C,$A311,base_de_dados!$M:$M,"&lt;=2013",base_de_dados!$O:$O,"&gt;=41639")</f>
        <v>0</v>
      </c>
      <c r="G311" s="5">
        <f>SUMIFS(base_de_dados!$T:$T,base_de_dados!$B:$B,$B311,base_de_dados!$G:$G,G$61,base_de_dados!$H:$H,$L$1,base_de_dados!$C:$C,$A311,base_de_dados!$M:$M,"&lt;=2013",base_de_dados!$O:$O,"&gt;=41639")</f>
        <v>0</v>
      </c>
      <c r="H311" s="5">
        <f>SUMIFS(base_de_dados!$T:$T,base_de_dados!$B:$B,$B311,base_de_dados!$G:$G,H$61,base_de_dados!$H:$H,$L$1,base_de_dados!$C:$C,$A311,base_de_dados!$M:$M,"&lt;=2013",base_de_dados!$O:$O,"&gt;=41639")</f>
        <v>0</v>
      </c>
      <c r="I311" s="5">
        <f>SUMIFS(base_de_dados!$T:$T,base_de_dados!$B:$B,$B311,base_de_dados!$G:$G,I$61,base_de_dados!$H:$H,$L$1,base_de_dados!$C:$C,$A311,base_de_dados!$M:$M,"&lt;=2013",base_de_dados!$O:$O,"&gt;=41639")</f>
        <v>0</v>
      </c>
      <c r="J311" s="5">
        <f>SUMIFS(base_de_dados!$T:$T,base_de_dados!$B:$B,$B311,base_de_dados!$G:$G,J$61,base_de_dados!$H:$H,$L$1,base_de_dados!$C:$C,$A311,base_de_dados!$M:$M,"&lt;=2013",base_de_dados!$O:$O,"&gt;=41639")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SUMIFS(base_de_dados!$T:$T,base_de_dados!$B:$B,$B312,base_de_dados!$G:$G,C$61,base_de_dados!$H:$H,$L$1,base_de_dados!$C:$C,$A312,base_de_dados!$M:$M,"&lt;=2013",base_de_dados!$O:$O,"&gt;=41639")</f>
        <v>0</v>
      </c>
      <c r="D312" s="5">
        <f>SUMIFS(base_de_dados!$T:$T,base_de_dados!$B:$B,$B312,base_de_dados!$G:$G,D$61,base_de_dados!$H:$H,$L$1,base_de_dados!$C:$C,$A312,base_de_dados!$M:$M,"&lt;=2013",base_de_dados!$O:$O,"&gt;=41639")</f>
        <v>0</v>
      </c>
      <c r="E312" s="5">
        <f>SUMIFS(base_de_dados!$T:$T,base_de_dados!$B:$B,$B312,base_de_dados!$G:$G,E$61,base_de_dados!$H:$H,$L$1,base_de_dados!$C:$C,$A312,base_de_dados!$M:$M,"&lt;=2013",base_de_dados!$O:$O,"&gt;=41639")</f>
        <v>0</v>
      </c>
      <c r="F312" s="5">
        <f>SUMIFS(base_de_dados!$T:$T,base_de_dados!$B:$B,$B312,base_de_dados!$G:$G,F$61,base_de_dados!$H:$H,$L$1,base_de_dados!$C:$C,$A312,base_de_dados!$M:$M,"&lt;=2013",base_de_dados!$O:$O,"&gt;=41639")</f>
        <v>0</v>
      </c>
      <c r="G312" s="5">
        <f>SUMIFS(base_de_dados!$T:$T,base_de_dados!$B:$B,$B312,base_de_dados!$G:$G,G$61,base_de_dados!$H:$H,$L$1,base_de_dados!$C:$C,$A312,base_de_dados!$M:$M,"&lt;=2013",base_de_dados!$O:$O,"&gt;=41639")</f>
        <v>0</v>
      </c>
      <c r="H312" s="5">
        <f>SUMIFS(base_de_dados!$T:$T,base_de_dados!$B:$B,$B312,base_de_dados!$G:$G,H$61,base_de_dados!$H:$H,$L$1,base_de_dados!$C:$C,$A312,base_de_dados!$M:$M,"&lt;=2013",base_de_dados!$O:$O,"&gt;=41639")</f>
        <v>0</v>
      </c>
      <c r="I312" s="5">
        <f>SUMIFS(base_de_dados!$T:$T,base_de_dados!$B:$B,$B312,base_de_dados!$G:$G,I$61,base_de_dados!$H:$H,$L$1,base_de_dados!$C:$C,$A312,base_de_dados!$M:$M,"&lt;=2013",base_de_dados!$O:$O,"&gt;=41639")</f>
        <v>0</v>
      </c>
      <c r="J312" s="5">
        <f>SUMIFS(base_de_dados!$T:$T,base_de_dados!$B:$B,$B312,base_de_dados!$G:$G,J$61,base_de_dados!$H:$H,$L$1,base_de_dados!$C:$C,$A312,base_de_dados!$M:$M,"&lt;=2013",base_de_dados!$O:$O,"&gt;=41639")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SUMIFS(base_de_dados!$T:$T,base_de_dados!$B:$B,$B313,base_de_dados!$G:$G,C$61,base_de_dados!$H:$H,$L$1,base_de_dados!$C:$C,$A313,base_de_dados!$M:$M,"&lt;=2013",base_de_dados!$O:$O,"&gt;=41639")</f>
        <v>0</v>
      </c>
      <c r="D313" s="5">
        <f>SUMIFS(base_de_dados!$T:$T,base_de_dados!$B:$B,$B313,base_de_dados!$G:$G,D$61,base_de_dados!$H:$H,$L$1,base_de_dados!$C:$C,$A313,base_de_dados!$M:$M,"&lt;=2013",base_de_dados!$O:$O,"&gt;=41639")</f>
        <v>0</v>
      </c>
      <c r="E313" s="5">
        <f>SUMIFS(base_de_dados!$T:$T,base_de_dados!$B:$B,$B313,base_de_dados!$G:$G,E$61,base_de_dados!$H:$H,$L$1,base_de_dados!$C:$C,$A313,base_de_dados!$M:$M,"&lt;=2013",base_de_dados!$O:$O,"&gt;=41639")</f>
        <v>5.2054794520547945E-3</v>
      </c>
      <c r="F313" s="5">
        <f>SUMIFS(base_de_dados!$T:$T,base_de_dados!$B:$B,$B313,base_de_dados!$G:$G,F$61,base_de_dados!$H:$H,$L$1,base_de_dados!$C:$C,$A313,base_de_dados!$M:$M,"&lt;=2013",base_de_dados!$O:$O,"&gt;=41639")</f>
        <v>0.21434695585996957</v>
      </c>
      <c r="G313" s="5">
        <f>SUMIFS(base_de_dados!$T:$T,base_de_dados!$B:$B,$B313,base_de_dados!$G:$G,G$61,base_de_dados!$H:$H,$L$1,base_de_dados!$C:$C,$A313,base_de_dados!$M:$M,"&lt;=2013",base_de_dados!$O:$O,"&gt;=41639")</f>
        <v>0</v>
      </c>
      <c r="H313" s="5">
        <f>SUMIFS(base_de_dados!$T:$T,base_de_dados!$B:$B,$B313,base_de_dados!$G:$G,H$61,base_de_dados!$H:$H,$L$1,base_de_dados!$C:$C,$A313,base_de_dados!$M:$M,"&lt;=2013",base_de_dados!$O:$O,"&gt;=41639")</f>
        <v>0</v>
      </c>
      <c r="I313" s="5">
        <f>SUMIFS(base_de_dados!$T:$T,base_de_dados!$B:$B,$B313,base_de_dados!$G:$G,I$61,base_de_dados!$H:$H,$L$1,base_de_dados!$C:$C,$A313,base_de_dados!$M:$M,"&lt;=2013",base_de_dados!$O:$O,"&gt;=41639")</f>
        <v>0</v>
      </c>
      <c r="J313" s="5">
        <f>SUMIFS(base_de_dados!$T:$T,base_de_dados!$B:$B,$B313,base_de_dados!$G:$G,J$61,base_de_dados!$H:$H,$L$1,base_de_dados!$C:$C,$A313,base_de_dados!$M:$M,"&lt;=2013",base_de_dados!$O:$O,"&gt;=41639")</f>
        <v>0</v>
      </c>
      <c r="K313" s="32">
        <f t="shared" si="8"/>
        <v>0.21955243531202437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SUMIFS(base_de_dados!$T:$T,base_de_dados!$B:$B,$B314,base_de_dados!$G:$G,C$61,base_de_dados!$H:$H,$L$1,base_de_dados!$C:$C,$A314,base_de_dados!$M:$M,"&lt;=2013",base_de_dados!$O:$O,"&gt;=41639")</f>
        <v>0</v>
      </c>
      <c r="D314" s="5">
        <f>SUMIFS(base_de_dados!$T:$T,base_de_dados!$B:$B,$B314,base_de_dados!$G:$G,D$61,base_de_dados!$H:$H,$L$1,base_de_dados!$C:$C,$A314,base_de_dados!$M:$M,"&lt;=2013",base_de_dados!$O:$O,"&gt;=41639")</f>
        <v>0</v>
      </c>
      <c r="E314" s="5">
        <f>SUMIFS(base_de_dados!$T:$T,base_de_dados!$B:$B,$B314,base_de_dados!$G:$G,E$61,base_de_dados!$H:$H,$L$1,base_de_dados!$C:$C,$A314,base_de_dados!$M:$M,"&lt;=2013",base_de_dados!$O:$O,"&gt;=41639")</f>
        <v>0</v>
      </c>
      <c r="F314" s="5">
        <f>SUMIFS(base_de_dados!$T:$T,base_de_dados!$B:$B,$B314,base_de_dados!$G:$G,F$61,base_de_dados!$H:$H,$L$1,base_de_dados!$C:$C,$A314,base_de_dados!$M:$M,"&lt;=2013",base_de_dados!$O:$O,"&gt;=41639")</f>
        <v>0</v>
      </c>
      <c r="G314" s="5">
        <f>SUMIFS(base_de_dados!$T:$T,base_de_dados!$B:$B,$B314,base_de_dados!$G:$G,G$61,base_de_dados!$H:$H,$L$1,base_de_dados!$C:$C,$A314,base_de_dados!$M:$M,"&lt;=2013",base_de_dados!$O:$O,"&gt;=41639")</f>
        <v>0</v>
      </c>
      <c r="H314" s="5">
        <f>SUMIFS(base_de_dados!$T:$T,base_de_dados!$B:$B,$B314,base_de_dados!$G:$G,H$61,base_de_dados!$H:$H,$L$1,base_de_dados!$C:$C,$A314,base_de_dados!$M:$M,"&lt;=2013",base_de_dados!$O:$O,"&gt;=41639")</f>
        <v>0</v>
      </c>
      <c r="I314" s="5">
        <f>SUMIFS(base_de_dados!$T:$T,base_de_dados!$B:$B,$B314,base_de_dados!$G:$G,I$61,base_de_dados!$H:$H,$L$1,base_de_dados!$C:$C,$A314,base_de_dados!$M:$M,"&lt;=2013",base_de_dados!$O:$O,"&gt;=41639")</f>
        <v>0</v>
      </c>
      <c r="J314" s="5">
        <f>SUMIFS(base_de_dados!$T:$T,base_de_dados!$B:$B,$B314,base_de_dados!$G:$G,J$61,base_de_dados!$H:$H,$L$1,base_de_dados!$C:$C,$A314,base_de_dados!$M:$M,"&lt;=2013",base_de_dados!$O:$O,"&gt;=41639")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SUMIFS(base_de_dados!$T:$T,base_de_dados!$B:$B,$B315,base_de_dados!$G:$G,C$61,base_de_dados!$H:$H,$L$1,base_de_dados!$C:$C,$A315,base_de_dados!$M:$M,"&lt;=2013",base_de_dados!$O:$O,"&gt;=41639")</f>
        <v>0</v>
      </c>
      <c r="D315" s="5">
        <f>SUMIFS(base_de_dados!$T:$T,base_de_dados!$B:$B,$B315,base_de_dados!$G:$G,D$61,base_de_dados!$H:$H,$L$1,base_de_dados!$C:$C,$A315,base_de_dados!$M:$M,"&lt;=2013",base_de_dados!$O:$O,"&gt;=41639")</f>
        <v>0</v>
      </c>
      <c r="E315" s="5">
        <f>SUMIFS(base_de_dados!$T:$T,base_de_dados!$B:$B,$B315,base_de_dados!$G:$G,E$61,base_de_dados!$H:$H,$L$1,base_de_dados!$C:$C,$A315,base_de_dados!$M:$M,"&lt;=2013",base_de_dados!$O:$O,"&gt;=41639")</f>
        <v>0</v>
      </c>
      <c r="F315" s="5">
        <f>SUMIFS(base_de_dados!$T:$T,base_de_dados!$B:$B,$B315,base_de_dados!$G:$G,F$61,base_de_dados!$H:$H,$L$1,base_de_dados!$C:$C,$A315,base_de_dados!$M:$M,"&lt;=2013",base_de_dados!$O:$O,"&gt;=41639")</f>
        <v>0</v>
      </c>
      <c r="G315" s="5">
        <f>SUMIFS(base_de_dados!$T:$T,base_de_dados!$B:$B,$B315,base_de_dados!$G:$G,G$61,base_de_dados!$H:$H,$L$1,base_de_dados!$C:$C,$A315,base_de_dados!$M:$M,"&lt;=2013",base_de_dados!$O:$O,"&gt;=41639")</f>
        <v>0</v>
      </c>
      <c r="H315" s="5">
        <f>SUMIFS(base_de_dados!$T:$T,base_de_dados!$B:$B,$B315,base_de_dados!$G:$G,H$61,base_de_dados!$H:$H,$L$1,base_de_dados!$C:$C,$A315,base_de_dados!$M:$M,"&lt;=2013",base_de_dados!$O:$O,"&gt;=41639")</f>
        <v>0</v>
      </c>
      <c r="I315" s="5">
        <f>SUMIFS(base_de_dados!$T:$T,base_de_dados!$B:$B,$B315,base_de_dados!$G:$G,I$61,base_de_dados!$H:$H,$L$1,base_de_dados!$C:$C,$A315,base_de_dados!$M:$M,"&lt;=2013",base_de_dados!$O:$O,"&gt;=41639")</f>
        <v>0</v>
      </c>
      <c r="J315" s="5">
        <f>SUMIFS(base_de_dados!$T:$T,base_de_dados!$B:$B,$B315,base_de_dados!$G:$G,J$61,base_de_dados!$H:$H,$L$1,base_de_dados!$C:$C,$A315,base_de_dados!$M:$M,"&lt;=2013",base_de_dados!$O:$O,"&gt;=41639")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SUMIFS(base_de_dados!$T:$T,base_de_dados!$B:$B,$B316,base_de_dados!$G:$G,C$61,base_de_dados!$H:$H,$L$1,base_de_dados!$C:$C,$A316,base_de_dados!$M:$M,"&lt;=2013",base_de_dados!$O:$O,"&gt;=41639")</f>
        <v>0</v>
      </c>
      <c r="D316" s="5">
        <f>SUMIFS(base_de_dados!$T:$T,base_de_dados!$B:$B,$B316,base_de_dados!$G:$G,D$61,base_de_dados!$H:$H,$L$1,base_de_dados!$C:$C,$A316,base_de_dados!$M:$M,"&lt;=2013",base_de_dados!$O:$O,"&gt;=41639")</f>
        <v>0</v>
      </c>
      <c r="E316" s="5">
        <f>SUMIFS(base_de_dados!$T:$T,base_de_dados!$B:$B,$B316,base_de_dados!$G:$G,E$61,base_de_dados!$H:$H,$L$1,base_de_dados!$C:$C,$A316,base_de_dados!$M:$M,"&lt;=2013",base_de_dados!$O:$O,"&gt;=41639")</f>
        <v>0</v>
      </c>
      <c r="F316" s="5">
        <f>SUMIFS(base_de_dados!$T:$T,base_de_dados!$B:$B,$B316,base_de_dados!$G:$G,F$61,base_de_dados!$H:$H,$L$1,base_de_dados!$C:$C,$A316,base_de_dados!$M:$M,"&lt;=2013",base_de_dados!$O:$O,"&gt;=41639")</f>
        <v>0</v>
      </c>
      <c r="G316" s="5">
        <f>SUMIFS(base_de_dados!$T:$T,base_de_dados!$B:$B,$B316,base_de_dados!$G:$G,G$61,base_de_dados!$H:$H,$L$1,base_de_dados!$C:$C,$A316,base_de_dados!$M:$M,"&lt;=2013",base_de_dados!$O:$O,"&gt;=41639")</f>
        <v>0</v>
      </c>
      <c r="H316" s="5">
        <f>SUMIFS(base_de_dados!$T:$T,base_de_dados!$B:$B,$B316,base_de_dados!$G:$G,H$61,base_de_dados!$H:$H,$L$1,base_de_dados!$C:$C,$A316,base_de_dados!$M:$M,"&lt;=2013",base_de_dados!$O:$O,"&gt;=41639")</f>
        <v>0</v>
      </c>
      <c r="I316" s="5">
        <f>SUMIFS(base_de_dados!$T:$T,base_de_dados!$B:$B,$B316,base_de_dados!$G:$G,I$61,base_de_dados!$H:$H,$L$1,base_de_dados!$C:$C,$A316,base_de_dados!$M:$M,"&lt;=2013",base_de_dados!$O:$O,"&gt;=41639")</f>
        <v>0</v>
      </c>
      <c r="J316" s="5">
        <f>SUMIFS(base_de_dados!$T:$T,base_de_dados!$B:$B,$B316,base_de_dados!$G:$G,J$61,base_de_dados!$H:$H,$L$1,base_de_dados!$C:$C,$A316,base_de_dados!$M:$M,"&lt;=2013",base_de_dados!$O:$O,"&gt;=41639")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SUMIFS(base_de_dados!$T:$T,base_de_dados!$B:$B,$B317,base_de_dados!$G:$G,C$61,base_de_dados!$H:$H,$L$1,base_de_dados!$C:$C,$A317,base_de_dados!$M:$M,"&lt;=2013",base_de_dados!$O:$O,"&gt;=41639")</f>
        <v>0</v>
      </c>
      <c r="D317" s="5">
        <f>SUMIFS(base_de_dados!$T:$T,base_de_dados!$B:$B,$B317,base_de_dados!$G:$G,D$61,base_de_dados!$H:$H,$L$1,base_de_dados!$C:$C,$A317,base_de_dados!$M:$M,"&lt;=2013",base_de_dados!$O:$O,"&gt;=41639")</f>
        <v>0</v>
      </c>
      <c r="E317" s="5">
        <f>SUMIFS(base_de_dados!$T:$T,base_de_dados!$B:$B,$B317,base_de_dados!$G:$G,E$61,base_de_dados!$H:$H,$L$1,base_de_dados!$C:$C,$A317,base_de_dados!$M:$M,"&lt;=2013",base_de_dados!$O:$O,"&gt;=41639")</f>
        <v>0</v>
      </c>
      <c r="F317" s="5">
        <f>SUMIFS(base_de_dados!$T:$T,base_de_dados!$B:$B,$B317,base_de_dados!$G:$G,F$61,base_de_dados!$H:$H,$L$1,base_de_dados!$C:$C,$A317,base_de_dados!$M:$M,"&lt;=2013",base_de_dados!$O:$O,"&gt;=41639")</f>
        <v>0</v>
      </c>
      <c r="G317" s="5">
        <f>SUMIFS(base_de_dados!$T:$T,base_de_dados!$B:$B,$B317,base_de_dados!$G:$G,G$61,base_de_dados!$H:$H,$L$1,base_de_dados!$C:$C,$A317,base_de_dados!$M:$M,"&lt;=2013",base_de_dados!$O:$O,"&gt;=41639")</f>
        <v>0</v>
      </c>
      <c r="H317" s="5">
        <f>SUMIFS(base_de_dados!$T:$T,base_de_dados!$B:$B,$B317,base_de_dados!$G:$G,H$61,base_de_dados!$H:$H,$L$1,base_de_dados!$C:$C,$A317,base_de_dados!$M:$M,"&lt;=2013",base_de_dados!$O:$O,"&gt;=41639")</f>
        <v>0</v>
      </c>
      <c r="I317" s="5">
        <f>SUMIFS(base_de_dados!$T:$T,base_de_dados!$B:$B,$B317,base_de_dados!$G:$G,I$61,base_de_dados!$H:$H,$L$1,base_de_dados!$C:$C,$A317,base_de_dados!$M:$M,"&lt;=2013",base_de_dados!$O:$O,"&gt;=41639")</f>
        <v>0</v>
      </c>
      <c r="J317" s="5">
        <f>SUMIFS(base_de_dados!$T:$T,base_de_dados!$B:$B,$B317,base_de_dados!$G:$G,J$61,base_de_dados!$H:$H,$L$1,base_de_dados!$C:$C,$A317,base_de_dados!$M:$M,"&lt;=2013",base_de_dados!$O:$O,"&gt;=41639")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SUMIFS(base_de_dados!$T:$T,base_de_dados!$B:$B,$B318,base_de_dados!$G:$G,C$61,base_de_dados!$H:$H,$L$1,base_de_dados!$C:$C,$A318,base_de_dados!$M:$M,"&lt;=2013",base_de_dados!$O:$O,"&gt;=41639")</f>
        <v>0</v>
      </c>
      <c r="D318" s="5">
        <f>SUMIFS(base_de_dados!$T:$T,base_de_dados!$B:$B,$B318,base_de_dados!$G:$G,D$61,base_de_dados!$H:$H,$L$1,base_de_dados!$C:$C,$A318,base_de_dados!$M:$M,"&lt;=2013",base_de_dados!$O:$O,"&gt;=41639")</f>
        <v>0</v>
      </c>
      <c r="E318" s="5">
        <f>SUMIFS(base_de_dados!$T:$T,base_de_dados!$B:$B,$B318,base_de_dados!$G:$G,E$61,base_de_dados!$H:$H,$L$1,base_de_dados!$C:$C,$A318,base_de_dados!$M:$M,"&lt;=2013",base_de_dados!$O:$O,"&gt;=41639")</f>
        <v>0</v>
      </c>
      <c r="F318" s="5">
        <f>SUMIFS(base_de_dados!$T:$T,base_de_dados!$B:$B,$B318,base_de_dados!$G:$G,F$61,base_de_dados!$H:$H,$L$1,base_de_dados!$C:$C,$A318,base_de_dados!$M:$M,"&lt;=2013",base_de_dados!$O:$O,"&gt;=41639")</f>
        <v>0</v>
      </c>
      <c r="G318" s="5">
        <f>SUMIFS(base_de_dados!$T:$T,base_de_dados!$B:$B,$B318,base_de_dados!$G:$G,G$61,base_de_dados!$H:$H,$L$1,base_de_dados!$C:$C,$A318,base_de_dados!$M:$M,"&lt;=2013",base_de_dados!$O:$O,"&gt;=41639")</f>
        <v>0</v>
      </c>
      <c r="H318" s="5">
        <f>SUMIFS(base_de_dados!$T:$T,base_de_dados!$B:$B,$B318,base_de_dados!$G:$G,H$61,base_de_dados!$H:$H,$L$1,base_de_dados!$C:$C,$A318,base_de_dados!$M:$M,"&lt;=2013",base_de_dados!$O:$O,"&gt;=41639")</f>
        <v>0</v>
      </c>
      <c r="I318" s="5">
        <f>SUMIFS(base_de_dados!$T:$T,base_de_dados!$B:$B,$B318,base_de_dados!$G:$G,I$61,base_de_dados!$H:$H,$L$1,base_de_dados!$C:$C,$A318,base_de_dados!$M:$M,"&lt;=2013",base_de_dados!$O:$O,"&gt;=41639")</f>
        <v>0</v>
      </c>
      <c r="J318" s="5">
        <f>SUMIFS(base_de_dados!$T:$T,base_de_dados!$B:$B,$B318,base_de_dados!$G:$G,J$61,base_de_dados!$H:$H,$L$1,base_de_dados!$C:$C,$A318,base_de_dados!$M:$M,"&lt;=2013",base_de_dados!$O:$O,"&gt;=41639")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SUMIFS(base_de_dados!$T:$T,base_de_dados!$B:$B,$B319,base_de_dados!$G:$G,C$61,base_de_dados!$H:$H,$L$1,base_de_dados!$C:$C,$A319,base_de_dados!$M:$M,"&lt;=2013",base_de_dados!$O:$O,"&gt;=41639")</f>
        <v>0</v>
      </c>
      <c r="D319" s="5">
        <f>SUMIFS(base_de_dados!$T:$T,base_de_dados!$B:$B,$B319,base_de_dados!$G:$G,D$61,base_de_dados!$H:$H,$L$1,base_de_dados!$C:$C,$A319,base_de_dados!$M:$M,"&lt;=2013",base_de_dados!$O:$O,"&gt;=41639")</f>
        <v>0</v>
      </c>
      <c r="E319" s="5">
        <f>SUMIFS(base_de_dados!$T:$T,base_de_dados!$B:$B,$B319,base_de_dados!$G:$G,E$61,base_de_dados!$H:$H,$L$1,base_de_dados!$C:$C,$A319,base_de_dados!$M:$M,"&lt;=2013",base_de_dados!$O:$O,"&gt;=41639")</f>
        <v>0</v>
      </c>
      <c r="F319" s="5">
        <f>SUMIFS(base_de_dados!$T:$T,base_de_dados!$B:$B,$B319,base_de_dados!$G:$G,F$61,base_de_dados!$H:$H,$L$1,base_de_dados!$C:$C,$A319,base_de_dados!$M:$M,"&lt;=2013",base_de_dados!$O:$O,"&gt;=41639")</f>
        <v>0</v>
      </c>
      <c r="G319" s="5">
        <f>SUMIFS(base_de_dados!$T:$T,base_de_dados!$B:$B,$B319,base_de_dados!$G:$G,G$61,base_de_dados!$H:$H,$L$1,base_de_dados!$C:$C,$A319,base_de_dados!$M:$M,"&lt;=2013",base_de_dados!$O:$O,"&gt;=41639")</f>
        <v>0</v>
      </c>
      <c r="H319" s="5">
        <f>SUMIFS(base_de_dados!$T:$T,base_de_dados!$B:$B,$B319,base_de_dados!$G:$G,H$61,base_de_dados!$H:$H,$L$1,base_de_dados!$C:$C,$A319,base_de_dados!$M:$M,"&lt;=2013",base_de_dados!$O:$O,"&gt;=41639")</f>
        <v>0</v>
      </c>
      <c r="I319" s="5">
        <f>SUMIFS(base_de_dados!$T:$T,base_de_dados!$B:$B,$B319,base_de_dados!$G:$G,I$61,base_de_dados!$H:$H,$L$1,base_de_dados!$C:$C,$A319,base_de_dados!$M:$M,"&lt;=2013",base_de_dados!$O:$O,"&gt;=41639")</f>
        <v>0</v>
      </c>
      <c r="J319" s="5">
        <f>SUMIFS(base_de_dados!$T:$T,base_de_dados!$B:$B,$B319,base_de_dados!$G:$G,J$61,base_de_dados!$H:$H,$L$1,base_de_dados!$C:$C,$A319,base_de_dados!$M:$M,"&lt;=2013",base_de_dados!$O:$O,"&gt;=41639")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SUMIFS(base_de_dados!$T:$T,base_de_dados!$B:$B,$B320,base_de_dados!$G:$G,C$61,base_de_dados!$H:$H,$L$1,base_de_dados!$C:$C,$A320,base_de_dados!$M:$M,"&lt;=2013",base_de_dados!$O:$O,"&gt;=41639")</f>
        <v>0</v>
      </c>
      <c r="D320" s="5">
        <f>SUMIFS(base_de_dados!$T:$T,base_de_dados!$B:$B,$B320,base_de_dados!$G:$G,D$61,base_de_dados!$H:$H,$L$1,base_de_dados!$C:$C,$A320,base_de_dados!$M:$M,"&lt;=2013",base_de_dados!$O:$O,"&gt;=41639")</f>
        <v>0</v>
      </c>
      <c r="E320" s="5">
        <f>SUMIFS(base_de_dados!$T:$T,base_de_dados!$B:$B,$B320,base_de_dados!$G:$G,E$61,base_de_dados!$H:$H,$L$1,base_de_dados!$C:$C,$A320,base_de_dados!$M:$M,"&lt;=2013",base_de_dados!$O:$O,"&gt;=41639")</f>
        <v>0</v>
      </c>
      <c r="F320" s="5">
        <f>SUMIFS(base_de_dados!$T:$T,base_de_dados!$B:$B,$B320,base_de_dados!$G:$G,F$61,base_de_dados!$H:$H,$L$1,base_de_dados!$C:$C,$A320,base_de_dados!$M:$M,"&lt;=2013",base_de_dados!$O:$O,"&gt;=41639")</f>
        <v>0</v>
      </c>
      <c r="G320" s="5">
        <f>SUMIFS(base_de_dados!$T:$T,base_de_dados!$B:$B,$B320,base_de_dados!$G:$G,G$61,base_de_dados!$H:$H,$L$1,base_de_dados!$C:$C,$A320,base_de_dados!$M:$M,"&lt;=2013",base_de_dados!$O:$O,"&gt;=41639")</f>
        <v>0</v>
      </c>
      <c r="H320" s="5">
        <f>SUMIFS(base_de_dados!$T:$T,base_de_dados!$B:$B,$B320,base_de_dados!$G:$G,H$61,base_de_dados!$H:$H,$L$1,base_de_dados!$C:$C,$A320,base_de_dados!$M:$M,"&lt;=2013",base_de_dados!$O:$O,"&gt;=41639")</f>
        <v>0</v>
      </c>
      <c r="I320" s="5">
        <f>SUMIFS(base_de_dados!$T:$T,base_de_dados!$B:$B,$B320,base_de_dados!$G:$G,I$61,base_de_dados!$H:$H,$L$1,base_de_dados!$C:$C,$A320,base_de_dados!$M:$M,"&lt;=2013",base_de_dados!$O:$O,"&gt;=41639")</f>
        <v>0</v>
      </c>
      <c r="J320" s="5">
        <f>SUMIFS(base_de_dados!$T:$T,base_de_dados!$B:$B,$B320,base_de_dados!$G:$G,J$61,base_de_dados!$H:$H,$L$1,base_de_dados!$C:$C,$A320,base_de_dados!$M:$M,"&lt;=2013",base_de_dados!$O:$O,"&gt;=41639")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SUMIFS(base_de_dados!$T:$T,base_de_dados!$B:$B,$B321,base_de_dados!$G:$G,C$61,base_de_dados!$H:$H,$L$1,base_de_dados!$C:$C,$A321,base_de_dados!$M:$M,"&lt;=2013",base_de_dados!$O:$O,"&gt;=41639")</f>
        <v>0</v>
      </c>
      <c r="D321" s="5">
        <f>SUMIFS(base_de_dados!$T:$T,base_de_dados!$B:$B,$B321,base_de_dados!$G:$G,D$61,base_de_dados!$H:$H,$L$1,base_de_dados!$C:$C,$A321,base_de_dados!$M:$M,"&lt;=2013",base_de_dados!$O:$O,"&gt;=41639")</f>
        <v>0</v>
      </c>
      <c r="E321" s="5">
        <f>SUMIFS(base_de_dados!$T:$T,base_de_dados!$B:$B,$B321,base_de_dados!$G:$G,E$61,base_de_dados!$H:$H,$L$1,base_de_dados!$C:$C,$A321,base_de_dados!$M:$M,"&lt;=2013",base_de_dados!$O:$O,"&gt;=41639")</f>
        <v>0</v>
      </c>
      <c r="F321" s="5">
        <f>SUMIFS(base_de_dados!$T:$T,base_de_dados!$B:$B,$B321,base_de_dados!$G:$G,F$61,base_de_dados!$H:$H,$L$1,base_de_dados!$C:$C,$A321,base_de_dados!$M:$M,"&lt;=2013",base_de_dados!$O:$O,"&gt;=41639")</f>
        <v>0</v>
      </c>
      <c r="G321" s="5">
        <f>SUMIFS(base_de_dados!$T:$T,base_de_dados!$B:$B,$B321,base_de_dados!$G:$G,G$61,base_de_dados!$H:$H,$L$1,base_de_dados!$C:$C,$A321,base_de_dados!$M:$M,"&lt;=2013",base_de_dados!$O:$O,"&gt;=41639")</f>
        <v>0</v>
      </c>
      <c r="H321" s="5">
        <f>SUMIFS(base_de_dados!$T:$T,base_de_dados!$B:$B,$B321,base_de_dados!$G:$G,H$61,base_de_dados!$H:$H,$L$1,base_de_dados!$C:$C,$A321,base_de_dados!$M:$M,"&lt;=2013",base_de_dados!$O:$O,"&gt;=41639")</f>
        <v>0</v>
      </c>
      <c r="I321" s="5">
        <f>SUMIFS(base_de_dados!$T:$T,base_de_dados!$B:$B,$B321,base_de_dados!$G:$G,I$61,base_de_dados!$H:$H,$L$1,base_de_dados!$C:$C,$A321,base_de_dados!$M:$M,"&lt;=2013",base_de_dados!$O:$O,"&gt;=41639")</f>
        <v>0</v>
      </c>
      <c r="J321" s="5">
        <f>SUMIFS(base_de_dados!$T:$T,base_de_dados!$B:$B,$B321,base_de_dados!$G:$G,J$61,base_de_dados!$H:$H,$L$1,base_de_dados!$C:$C,$A321,base_de_dados!$M:$M,"&lt;=2013",base_de_dados!$O:$O,"&gt;=41639")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SUMIFS(base_de_dados!$T:$T,base_de_dados!$B:$B,$B322,base_de_dados!$G:$G,C$61,base_de_dados!$H:$H,$L$1,base_de_dados!$C:$C,$A322,base_de_dados!$M:$M,"&lt;=2013",base_de_dados!$O:$O,"&gt;=41639")</f>
        <v>0</v>
      </c>
      <c r="D322" s="5">
        <f>SUMIFS(base_de_dados!$T:$T,base_de_dados!$B:$B,$B322,base_de_dados!$G:$G,D$61,base_de_dados!$H:$H,$L$1,base_de_dados!$C:$C,$A322,base_de_dados!$M:$M,"&lt;=2013",base_de_dados!$O:$O,"&gt;=41639")</f>
        <v>0.21944398148148148</v>
      </c>
      <c r="E322" s="5">
        <f>SUMIFS(base_de_dados!$T:$T,base_de_dados!$B:$B,$B322,base_de_dados!$G:$G,E$61,base_de_dados!$H:$H,$L$1,base_de_dados!$C:$C,$A322,base_de_dados!$M:$M,"&lt;=2013",base_de_dados!$O:$O,"&gt;=41639")</f>
        <v>2.0738381532217149E-2</v>
      </c>
      <c r="F322" s="5">
        <f>SUMIFS(base_de_dados!$T:$T,base_de_dados!$B:$B,$B322,base_de_dados!$G:$G,F$61,base_de_dados!$H:$H,$L$1,base_de_dados!$C:$C,$A322,base_de_dados!$M:$M,"&lt;=2013",base_de_dados!$O:$O,"&gt;=41639")</f>
        <v>0</v>
      </c>
      <c r="G322" s="5">
        <f>SUMIFS(base_de_dados!$T:$T,base_de_dados!$B:$B,$B322,base_de_dados!$G:$G,G$61,base_de_dados!$H:$H,$L$1,base_de_dados!$C:$C,$A322,base_de_dados!$M:$M,"&lt;=2013",base_de_dados!$O:$O,"&gt;=41639")</f>
        <v>0</v>
      </c>
      <c r="H322" s="5">
        <f>SUMIFS(base_de_dados!$T:$T,base_de_dados!$B:$B,$B322,base_de_dados!$G:$G,H$61,base_de_dados!$H:$H,$L$1,base_de_dados!$C:$C,$A322,base_de_dados!$M:$M,"&lt;=2013",base_de_dados!$O:$O,"&gt;=41639")</f>
        <v>0</v>
      </c>
      <c r="I322" s="5">
        <f>SUMIFS(base_de_dados!$T:$T,base_de_dados!$B:$B,$B322,base_de_dados!$G:$G,I$61,base_de_dados!$H:$H,$L$1,base_de_dados!$C:$C,$A322,base_de_dados!$M:$M,"&lt;=2013",base_de_dados!$O:$O,"&gt;=41639")</f>
        <v>0</v>
      </c>
      <c r="J322" s="5">
        <f>SUMIFS(base_de_dados!$T:$T,base_de_dados!$B:$B,$B322,base_de_dados!$G:$G,J$61,base_de_dados!$H:$H,$L$1,base_de_dados!$C:$C,$A322,base_de_dados!$M:$M,"&lt;=2013",base_de_dados!$O:$O,"&gt;=41639")</f>
        <v>0</v>
      </c>
      <c r="K322" s="32">
        <f t="shared" si="9"/>
        <v>0.24018236301369864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SUMIFS(base_de_dados!$T:$T,base_de_dados!$B:$B,$B323,base_de_dados!$G:$G,C$61,base_de_dados!$H:$H,$L$1,base_de_dados!$C:$C,$A323,base_de_dados!$M:$M,"&lt;=2013",base_de_dados!$O:$O,"&gt;=41639")</f>
        <v>0</v>
      </c>
      <c r="D323" s="5">
        <f>SUMIFS(base_de_dados!$T:$T,base_de_dados!$B:$B,$B323,base_de_dados!$G:$G,D$61,base_de_dados!$H:$H,$L$1,base_de_dados!$C:$C,$A323,base_de_dados!$M:$M,"&lt;=2013",base_de_dados!$O:$O,"&gt;=41639")</f>
        <v>0</v>
      </c>
      <c r="E323" s="5">
        <f>SUMIFS(base_de_dados!$T:$T,base_de_dados!$B:$B,$B323,base_de_dados!$G:$G,E$61,base_de_dados!$H:$H,$L$1,base_de_dados!$C:$C,$A323,base_de_dados!$M:$M,"&lt;=2013",base_de_dados!$O:$O,"&gt;=41639")</f>
        <v>0</v>
      </c>
      <c r="F323" s="5">
        <f>SUMIFS(base_de_dados!$T:$T,base_de_dados!$B:$B,$B323,base_de_dados!$G:$G,F$61,base_de_dados!$H:$H,$L$1,base_de_dados!$C:$C,$A323,base_de_dados!$M:$M,"&lt;=2013",base_de_dados!$O:$O,"&gt;=41639")</f>
        <v>0</v>
      </c>
      <c r="G323" s="5">
        <f>SUMIFS(base_de_dados!$T:$T,base_de_dados!$B:$B,$B323,base_de_dados!$G:$G,G$61,base_de_dados!$H:$H,$L$1,base_de_dados!$C:$C,$A323,base_de_dados!$M:$M,"&lt;=2013",base_de_dados!$O:$O,"&gt;=41639")</f>
        <v>0</v>
      </c>
      <c r="H323" s="5">
        <f>SUMIFS(base_de_dados!$T:$T,base_de_dados!$B:$B,$B323,base_de_dados!$G:$G,H$61,base_de_dados!$H:$H,$L$1,base_de_dados!$C:$C,$A323,base_de_dados!$M:$M,"&lt;=2013",base_de_dados!$O:$O,"&gt;=41639")</f>
        <v>0</v>
      </c>
      <c r="I323" s="5">
        <f>SUMIFS(base_de_dados!$T:$T,base_de_dados!$B:$B,$B323,base_de_dados!$G:$G,I$61,base_de_dados!$H:$H,$L$1,base_de_dados!$C:$C,$A323,base_de_dados!$M:$M,"&lt;=2013",base_de_dados!$O:$O,"&gt;=41639")</f>
        <v>0</v>
      </c>
      <c r="J323" s="5">
        <f>SUMIFS(base_de_dados!$T:$T,base_de_dados!$B:$B,$B323,base_de_dados!$G:$G,J$61,base_de_dados!$H:$H,$L$1,base_de_dados!$C:$C,$A323,base_de_dados!$M:$M,"&lt;=2013",base_de_dados!$O:$O,"&gt;=41639")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SUMIFS(base_de_dados!$T:$T,base_de_dados!$B:$B,$B324,base_de_dados!$G:$G,C$61,base_de_dados!$H:$H,$L$1,base_de_dados!$C:$C,$A324,base_de_dados!$M:$M,"&lt;=2013",base_de_dados!$O:$O,"&gt;=41639")</f>
        <v>0</v>
      </c>
      <c r="D324" s="5">
        <f>SUMIFS(base_de_dados!$T:$T,base_de_dados!$B:$B,$B324,base_de_dados!$G:$G,D$61,base_de_dados!$H:$H,$L$1,base_de_dados!$C:$C,$A324,base_de_dados!$M:$M,"&lt;=2013",base_de_dados!$O:$O,"&gt;=41639")</f>
        <v>0</v>
      </c>
      <c r="E324" s="5">
        <f>SUMIFS(base_de_dados!$T:$T,base_de_dados!$B:$B,$B324,base_de_dados!$G:$G,E$61,base_de_dados!$H:$H,$L$1,base_de_dados!$C:$C,$A324,base_de_dados!$M:$M,"&lt;=2013",base_de_dados!$O:$O,"&gt;=41639")</f>
        <v>0</v>
      </c>
      <c r="F324" s="5">
        <f>SUMIFS(base_de_dados!$T:$T,base_de_dados!$B:$B,$B324,base_de_dados!$G:$G,F$61,base_de_dados!$H:$H,$L$1,base_de_dados!$C:$C,$A324,base_de_dados!$M:$M,"&lt;=2013",base_de_dados!$O:$O,"&gt;=41639")</f>
        <v>0</v>
      </c>
      <c r="G324" s="5">
        <f>SUMIFS(base_de_dados!$T:$T,base_de_dados!$B:$B,$B324,base_de_dados!$G:$G,G$61,base_de_dados!$H:$H,$L$1,base_de_dados!$C:$C,$A324,base_de_dados!$M:$M,"&lt;=2013",base_de_dados!$O:$O,"&gt;=41639")</f>
        <v>0</v>
      </c>
      <c r="H324" s="5">
        <f>SUMIFS(base_de_dados!$T:$T,base_de_dados!$B:$B,$B324,base_de_dados!$G:$G,H$61,base_de_dados!$H:$H,$L$1,base_de_dados!$C:$C,$A324,base_de_dados!$M:$M,"&lt;=2013",base_de_dados!$O:$O,"&gt;=41639")</f>
        <v>0</v>
      </c>
      <c r="I324" s="5">
        <f>SUMIFS(base_de_dados!$T:$T,base_de_dados!$B:$B,$B324,base_de_dados!$G:$G,I$61,base_de_dados!$H:$H,$L$1,base_de_dados!$C:$C,$A324,base_de_dados!$M:$M,"&lt;=2013",base_de_dados!$O:$O,"&gt;=41639")</f>
        <v>0</v>
      </c>
      <c r="J324" s="5">
        <f>SUMIFS(base_de_dados!$T:$T,base_de_dados!$B:$B,$B324,base_de_dados!$G:$G,J$61,base_de_dados!$H:$H,$L$1,base_de_dados!$C:$C,$A324,base_de_dados!$M:$M,"&lt;=2013",base_de_dados!$O:$O,"&gt;=41639")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SUMIFS(base_de_dados!$T:$T,base_de_dados!$B:$B,$B325,base_de_dados!$G:$G,C$61,base_de_dados!$H:$H,$L$1,base_de_dados!$C:$C,$A325,base_de_dados!$M:$M,"&lt;=2013",base_de_dados!$O:$O,"&gt;=41639")</f>
        <v>0</v>
      </c>
      <c r="D325" s="5">
        <f>SUMIFS(base_de_dados!$T:$T,base_de_dados!$B:$B,$B325,base_de_dados!$G:$G,D$61,base_de_dados!$H:$H,$L$1,base_de_dados!$C:$C,$A325,base_de_dados!$M:$M,"&lt;=2013",base_de_dados!$O:$O,"&gt;=41639")</f>
        <v>0</v>
      </c>
      <c r="E325" s="5">
        <f>SUMIFS(base_de_dados!$T:$T,base_de_dados!$B:$B,$B325,base_de_dados!$G:$G,E$61,base_de_dados!$H:$H,$L$1,base_de_dados!$C:$C,$A325,base_de_dados!$M:$M,"&lt;=2013",base_de_dados!$O:$O,"&gt;=41639")</f>
        <v>3.4155251141552512E-3</v>
      </c>
      <c r="F325" s="5">
        <f>SUMIFS(base_de_dados!$T:$T,base_de_dados!$B:$B,$B325,base_de_dados!$G:$G,F$61,base_de_dados!$H:$H,$L$1,base_de_dados!$C:$C,$A325,base_de_dados!$M:$M,"&lt;=2013",base_de_dados!$O:$O,"&gt;=41639")</f>
        <v>0</v>
      </c>
      <c r="G325" s="5">
        <f>SUMIFS(base_de_dados!$T:$T,base_de_dados!$B:$B,$B325,base_de_dados!$G:$G,G$61,base_de_dados!$H:$H,$L$1,base_de_dados!$C:$C,$A325,base_de_dados!$M:$M,"&lt;=2013",base_de_dados!$O:$O,"&gt;=41639")</f>
        <v>0</v>
      </c>
      <c r="H325" s="5">
        <f>SUMIFS(base_de_dados!$T:$T,base_de_dados!$B:$B,$B325,base_de_dados!$G:$G,H$61,base_de_dados!$H:$H,$L$1,base_de_dados!$C:$C,$A325,base_de_dados!$M:$M,"&lt;=2013",base_de_dados!$O:$O,"&gt;=41639")</f>
        <v>0</v>
      </c>
      <c r="I325" s="5">
        <f>SUMIFS(base_de_dados!$T:$T,base_de_dados!$B:$B,$B325,base_de_dados!$G:$G,I$61,base_de_dados!$H:$H,$L$1,base_de_dados!$C:$C,$A325,base_de_dados!$M:$M,"&lt;=2013",base_de_dados!$O:$O,"&gt;=41639")</f>
        <v>0</v>
      </c>
      <c r="J325" s="5">
        <f>SUMIFS(base_de_dados!$T:$T,base_de_dados!$B:$B,$B325,base_de_dados!$G:$G,J$61,base_de_dados!$H:$H,$L$1,base_de_dados!$C:$C,$A325,base_de_dados!$M:$M,"&lt;=2013",base_de_dados!$O:$O,"&gt;=41639")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SUMIFS(base_de_dados!$T:$T,base_de_dados!$B:$B,$B326,base_de_dados!$G:$G,C$61,base_de_dados!$H:$H,$L$1,base_de_dados!$C:$C,$A326,base_de_dados!$M:$M,"&lt;=2013",base_de_dados!$O:$O,"&gt;=41639")</f>
        <v>0</v>
      </c>
      <c r="D326" s="5">
        <f>SUMIFS(base_de_dados!$T:$T,base_de_dados!$B:$B,$B326,base_de_dados!$G:$G,D$61,base_de_dados!$H:$H,$L$1,base_de_dados!$C:$C,$A326,base_de_dados!$M:$M,"&lt;=2013",base_de_dados!$O:$O,"&gt;=41639")</f>
        <v>0</v>
      </c>
      <c r="E326" s="5">
        <f>SUMIFS(base_de_dados!$T:$T,base_de_dados!$B:$B,$B326,base_de_dados!$G:$G,E$61,base_de_dados!$H:$H,$L$1,base_de_dados!$C:$C,$A326,base_de_dados!$M:$M,"&lt;=2013",base_de_dados!$O:$O,"&gt;=41639")</f>
        <v>0</v>
      </c>
      <c r="F326" s="5">
        <f>SUMIFS(base_de_dados!$T:$T,base_de_dados!$B:$B,$B326,base_de_dados!$G:$G,F$61,base_de_dados!$H:$H,$L$1,base_de_dados!$C:$C,$A326,base_de_dados!$M:$M,"&lt;=2013",base_de_dados!$O:$O,"&gt;=41639")</f>
        <v>0</v>
      </c>
      <c r="G326" s="5">
        <f>SUMIFS(base_de_dados!$T:$T,base_de_dados!$B:$B,$B326,base_de_dados!$G:$G,G$61,base_de_dados!$H:$H,$L$1,base_de_dados!$C:$C,$A326,base_de_dados!$M:$M,"&lt;=2013",base_de_dados!$O:$O,"&gt;=41639")</f>
        <v>0</v>
      </c>
      <c r="H326" s="5">
        <f>SUMIFS(base_de_dados!$T:$T,base_de_dados!$B:$B,$B326,base_de_dados!$G:$G,H$61,base_de_dados!$H:$H,$L$1,base_de_dados!$C:$C,$A326,base_de_dados!$M:$M,"&lt;=2013",base_de_dados!$O:$O,"&gt;=41639")</f>
        <v>0</v>
      </c>
      <c r="I326" s="5">
        <f>SUMIFS(base_de_dados!$T:$T,base_de_dados!$B:$B,$B326,base_de_dados!$G:$G,I$61,base_de_dados!$H:$H,$L$1,base_de_dados!$C:$C,$A326,base_de_dados!$M:$M,"&lt;=2013",base_de_dados!$O:$O,"&gt;=41639")</f>
        <v>0</v>
      </c>
      <c r="J326" s="5">
        <f>SUMIFS(base_de_dados!$T:$T,base_de_dados!$B:$B,$B326,base_de_dados!$G:$G,J$61,base_de_dados!$H:$H,$L$1,base_de_dados!$C:$C,$A326,base_de_dados!$M:$M,"&lt;=2013",base_de_dados!$O:$O,"&gt;=41639")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SUMIFS(base_de_dados!$T:$T,base_de_dados!$B:$B,$B327,base_de_dados!$G:$G,C$61,base_de_dados!$H:$H,$L$1,base_de_dados!$C:$C,$A327,base_de_dados!$M:$M,"&lt;=2013",base_de_dados!$O:$O,"&gt;=41639")</f>
        <v>0</v>
      </c>
      <c r="D327" s="5">
        <f>SUMIFS(base_de_dados!$T:$T,base_de_dados!$B:$B,$B327,base_de_dados!$G:$G,D$61,base_de_dados!$H:$H,$L$1,base_de_dados!$C:$C,$A327,base_de_dados!$M:$M,"&lt;=2013",base_de_dados!$O:$O,"&gt;=41639")</f>
        <v>5.4628044140030439E-2</v>
      </c>
      <c r="E327" s="5">
        <f>SUMIFS(base_de_dados!$T:$T,base_de_dados!$B:$B,$B327,base_de_dados!$G:$G,E$61,base_de_dados!$H:$H,$L$1,base_de_dados!$C:$C,$A327,base_de_dados!$M:$M,"&lt;=2013",base_de_dados!$O:$O,"&gt;=41639")</f>
        <v>0</v>
      </c>
      <c r="F327" s="5">
        <f>SUMIFS(base_de_dados!$T:$T,base_de_dados!$B:$B,$B327,base_de_dados!$G:$G,F$61,base_de_dados!$H:$H,$L$1,base_de_dados!$C:$C,$A327,base_de_dados!$M:$M,"&lt;=2013",base_de_dados!$O:$O,"&gt;=41639")</f>
        <v>0.35119989852866568</v>
      </c>
      <c r="G327" s="5">
        <f>SUMIFS(base_de_dados!$T:$T,base_de_dados!$B:$B,$B327,base_de_dados!$G:$G,G$61,base_de_dados!$H:$H,$L$1,base_de_dados!$C:$C,$A327,base_de_dados!$M:$M,"&lt;=2013",base_de_dados!$O:$O,"&gt;=41639")</f>
        <v>0</v>
      </c>
      <c r="H327" s="5">
        <f>SUMIFS(base_de_dados!$T:$T,base_de_dados!$B:$B,$B327,base_de_dados!$G:$G,H$61,base_de_dados!$H:$H,$L$1,base_de_dados!$C:$C,$A327,base_de_dados!$M:$M,"&lt;=2013",base_de_dados!$O:$O,"&gt;=41639")</f>
        <v>0</v>
      </c>
      <c r="I327" s="5">
        <f>SUMIFS(base_de_dados!$T:$T,base_de_dados!$B:$B,$B327,base_de_dados!$G:$G,I$61,base_de_dados!$H:$H,$L$1,base_de_dados!$C:$C,$A327,base_de_dados!$M:$M,"&lt;=2013",base_de_dados!$O:$O,"&gt;=41639")</f>
        <v>0</v>
      </c>
      <c r="J327" s="5">
        <f>SUMIFS(base_de_dados!$T:$T,base_de_dados!$B:$B,$B327,base_de_dados!$G:$G,J$61,base_de_dados!$H:$H,$L$1,base_de_dados!$C:$C,$A327,base_de_dados!$M:$M,"&lt;=2013",base_de_dados!$O:$O,"&gt;=41639")</f>
        <v>0</v>
      </c>
      <c r="K327" s="32">
        <f t="shared" si="9"/>
        <v>0.4058279426686961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SUMIFS(base_de_dados!$T:$T,base_de_dados!$B:$B,$B328,base_de_dados!$G:$G,C$61,base_de_dados!$H:$H,$L$1,base_de_dados!$C:$C,$A328,base_de_dados!$M:$M,"&lt;=2013",base_de_dados!$O:$O,"&gt;=41639")</f>
        <v>0</v>
      </c>
      <c r="D328" s="5">
        <f>SUMIFS(base_de_dados!$T:$T,base_de_dados!$B:$B,$B328,base_de_dados!$G:$G,D$61,base_de_dados!$H:$H,$L$1,base_de_dados!$C:$C,$A328,base_de_dados!$M:$M,"&lt;=2013",base_de_dados!$O:$O,"&gt;=41639")</f>
        <v>0</v>
      </c>
      <c r="E328" s="5">
        <f>SUMIFS(base_de_dados!$T:$T,base_de_dados!$B:$B,$B328,base_de_dados!$G:$G,E$61,base_de_dados!$H:$H,$L$1,base_de_dados!$C:$C,$A328,base_de_dados!$M:$M,"&lt;=2013",base_de_dados!$O:$O,"&gt;=41639")</f>
        <v>0</v>
      </c>
      <c r="F328" s="5">
        <f>SUMIFS(base_de_dados!$T:$T,base_de_dados!$B:$B,$B328,base_de_dados!$G:$G,F$61,base_de_dados!$H:$H,$L$1,base_de_dados!$C:$C,$A328,base_de_dados!$M:$M,"&lt;=2013",base_de_dados!$O:$O,"&gt;=41639")</f>
        <v>0</v>
      </c>
      <c r="G328" s="5">
        <f>SUMIFS(base_de_dados!$T:$T,base_de_dados!$B:$B,$B328,base_de_dados!$G:$G,G$61,base_de_dados!$H:$H,$L$1,base_de_dados!$C:$C,$A328,base_de_dados!$M:$M,"&lt;=2013",base_de_dados!$O:$O,"&gt;=41639")</f>
        <v>0</v>
      </c>
      <c r="H328" s="5">
        <f>SUMIFS(base_de_dados!$T:$T,base_de_dados!$B:$B,$B328,base_de_dados!$G:$G,H$61,base_de_dados!$H:$H,$L$1,base_de_dados!$C:$C,$A328,base_de_dados!$M:$M,"&lt;=2013",base_de_dados!$O:$O,"&gt;=41639")</f>
        <v>0</v>
      </c>
      <c r="I328" s="5">
        <f>SUMIFS(base_de_dados!$T:$T,base_de_dados!$B:$B,$B328,base_de_dados!$G:$G,I$61,base_de_dados!$H:$H,$L$1,base_de_dados!$C:$C,$A328,base_de_dados!$M:$M,"&lt;=2013",base_de_dados!$O:$O,"&gt;=41639")</f>
        <v>0</v>
      </c>
      <c r="J328" s="5">
        <f>SUMIFS(base_de_dados!$T:$T,base_de_dados!$B:$B,$B328,base_de_dados!$G:$G,J$61,base_de_dados!$H:$H,$L$1,base_de_dados!$C:$C,$A328,base_de_dados!$M:$M,"&lt;=2013",base_de_dados!$O:$O,"&gt;=41639")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SUMIFS(base_de_dados!$T:$T,base_de_dados!$B:$B,$B329,base_de_dados!$G:$G,C$61,base_de_dados!$H:$H,$L$1,base_de_dados!$C:$C,$A329,base_de_dados!$M:$M,"&lt;=2013",base_de_dados!$O:$O,"&gt;=41639")</f>
        <v>9.4169444444444445E-2</v>
      </c>
      <c r="D329" s="5">
        <f>SUMIFS(base_de_dados!$T:$T,base_de_dados!$B:$B,$B329,base_de_dados!$G:$G,D$61,base_de_dados!$H:$H,$L$1,base_de_dados!$C:$C,$A329,base_de_dados!$M:$M,"&lt;=2013",base_de_dados!$O:$O,"&gt;=41639")</f>
        <v>0</v>
      </c>
      <c r="E329" s="5">
        <f>SUMIFS(base_de_dados!$T:$T,base_de_dados!$B:$B,$B329,base_de_dados!$G:$G,E$61,base_de_dados!$H:$H,$L$1,base_de_dados!$C:$C,$A329,base_de_dados!$M:$M,"&lt;=2013",base_de_dados!$O:$O,"&gt;=41639")</f>
        <v>0</v>
      </c>
      <c r="F329" s="5">
        <f>SUMIFS(base_de_dados!$T:$T,base_de_dados!$B:$B,$B329,base_de_dados!$G:$G,F$61,base_de_dados!$H:$H,$L$1,base_de_dados!$C:$C,$A329,base_de_dados!$M:$M,"&lt;=2013",base_de_dados!$O:$O,"&gt;=41639")</f>
        <v>0</v>
      </c>
      <c r="G329" s="5">
        <f>SUMIFS(base_de_dados!$T:$T,base_de_dados!$B:$B,$B329,base_de_dados!$G:$G,G$61,base_de_dados!$H:$H,$L$1,base_de_dados!$C:$C,$A329,base_de_dados!$M:$M,"&lt;=2013",base_de_dados!$O:$O,"&gt;=41639")</f>
        <v>0</v>
      </c>
      <c r="H329" s="5">
        <f>SUMIFS(base_de_dados!$T:$T,base_de_dados!$B:$B,$B329,base_de_dados!$G:$G,H$61,base_de_dados!$H:$H,$L$1,base_de_dados!$C:$C,$A329,base_de_dados!$M:$M,"&lt;=2013",base_de_dados!$O:$O,"&gt;=41639")</f>
        <v>0</v>
      </c>
      <c r="I329" s="5">
        <f>SUMIFS(base_de_dados!$T:$T,base_de_dados!$B:$B,$B329,base_de_dados!$G:$G,I$61,base_de_dados!$H:$H,$L$1,base_de_dados!$C:$C,$A329,base_de_dados!$M:$M,"&lt;=2013",base_de_dados!$O:$O,"&gt;=41639")</f>
        <v>0</v>
      </c>
      <c r="J329" s="5">
        <f>SUMIFS(base_de_dados!$T:$T,base_de_dados!$B:$B,$B329,base_de_dados!$G:$G,J$61,base_de_dados!$H:$H,$L$1,base_de_dados!$C:$C,$A329,base_de_dados!$M:$M,"&lt;=2013",base_de_dados!$O:$O,"&gt;=41639")</f>
        <v>0</v>
      </c>
      <c r="K329" s="32">
        <f t="shared" si="9"/>
        <v>9.4169444444444445E-2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SUMIFS(base_de_dados!$T:$T,base_de_dados!$B:$B,$B330,base_de_dados!$G:$G,C$61,base_de_dados!$H:$H,$L$1,base_de_dados!$C:$C,$A330,base_de_dados!$M:$M,"&lt;=2013",base_de_dados!$O:$O,"&gt;=41639")</f>
        <v>0</v>
      </c>
      <c r="D330" s="5">
        <f>SUMIFS(base_de_dados!$T:$T,base_de_dados!$B:$B,$B330,base_de_dados!$G:$G,D$61,base_de_dados!$H:$H,$L$1,base_de_dados!$C:$C,$A330,base_de_dados!$M:$M,"&lt;=2013",base_de_dados!$O:$O,"&gt;=41639")</f>
        <v>0</v>
      </c>
      <c r="E330" s="5">
        <f>SUMIFS(base_de_dados!$T:$T,base_de_dados!$B:$B,$B330,base_de_dados!$G:$G,E$61,base_de_dados!$H:$H,$L$1,base_de_dados!$C:$C,$A330,base_de_dados!$M:$M,"&lt;=2013",base_de_dados!$O:$O,"&gt;=41639")</f>
        <v>0</v>
      </c>
      <c r="F330" s="5">
        <f>SUMIFS(base_de_dados!$T:$T,base_de_dados!$B:$B,$B330,base_de_dados!$G:$G,F$61,base_de_dados!$H:$H,$L$1,base_de_dados!$C:$C,$A330,base_de_dados!$M:$M,"&lt;=2013",base_de_dados!$O:$O,"&gt;=41639")</f>
        <v>0</v>
      </c>
      <c r="G330" s="5">
        <f>SUMIFS(base_de_dados!$T:$T,base_de_dados!$B:$B,$B330,base_de_dados!$G:$G,G$61,base_de_dados!$H:$H,$L$1,base_de_dados!$C:$C,$A330,base_de_dados!$M:$M,"&lt;=2013",base_de_dados!$O:$O,"&gt;=41639")</f>
        <v>0</v>
      </c>
      <c r="H330" s="5">
        <f>SUMIFS(base_de_dados!$T:$T,base_de_dados!$B:$B,$B330,base_de_dados!$G:$G,H$61,base_de_dados!$H:$H,$L$1,base_de_dados!$C:$C,$A330,base_de_dados!$M:$M,"&lt;=2013",base_de_dados!$O:$O,"&gt;=41639")</f>
        <v>0</v>
      </c>
      <c r="I330" s="5">
        <f>SUMIFS(base_de_dados!$T:$T,base_de_dados!$B:$B,$B330,base_de_dados!$G:$G,I$61,base_de_dados!$H:$H,$L$1,base_de_dados!$C:$C,$A330,base_de_dados!$M:$M,"&lt;=2013",base_de_dados!$O:$O,"&gt;=41639")</f>
        <v>0</v>
      </c>
      <c r="J330" s="5">
        <f>SUMIFS(base_de_dados!$T:$T,base_de_dados!$B:$B,$B330,base_de_dados!$G:$G,J$61,base_de_dados!$H:$H,$L$1,base_de_dados!$C:$C,$A330,base_de_dados!$M:$M,"&lt;=2013",base_de_dados!$O:$O,"&gt;=41639")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SUMIFS(base_de_dados!$T:$T,base_de_dados!$B:$B,$B331,base_de_dados!$G:$G,C$61,base_de_dados!$H:$H,$L$1,base_de_dados!$C:$C,$A331,base_de_dados!$M:$M,"&lt;=2013",base_de_dados!$O:$O,"&gt;=41639")</f>
        <v>0</v>
      </c>
      <c r="D331" s="5">
        <f>SUMIFS(base_de_dados!$T:$T,base_de_dados!$B:$B,$B331,base_de_dados!$G:$G,D$61,base_de_dados!$H:$H,$L$1,base_de_dados!$C:$C,$A331,base_de_dados!$M:$M,"&lt;=2013",base_de_dados!$O:$O,"&gt;=41639")</f>
        <v>0</v>
      </c>
      <c r="E331" s="5">
        <f>SUMIFS(base_de_dados!$T:$T,base_de_dados!$B:$B,$B331,base_de_dados!$G:$G,E$61,base_de_dados!$H:$H,$L$1,base_de_dados!$C:$C,$A331,base_de_dados!$M:$M,"&lt;=2013",base_de_dados!$O:$O,"&gt;=41639")</f>
        <v>0</v>
      </c>
      <c r="F331" s="5">
        <f>SUMIFS(base_de_dados!$T:$T,base_de_dados!$B:$B,$B331,base_de_dados!$G:$G,F$61,base_de_dados!$H:$H,$L$1,base_de_dados!$C:$C,$A331,base_de_dados!$M:$M,"&lt;=2013",base_de_dados!$O:$O,"&gt;=41639")</f>
        <v>0</v>
      </c>
      <c r="G331" s="5">
        <f>SUMIFS(base_de_dados!$T:$T,base_de_dados!$B:$B,$B331,base_de_dados!$G:$G,G$61,base_de_dados!$H:$H,$L$1,base_de_dados!$C:$C,$A331,base_de_dados!$M:$M,"&lt;=2013",base_de_dados!$O:$O,"&gt;=41639")</f>
        <v>0</v>
      </c>
      <c r="H331" s="5">
        <f>SUMIFS(base_de_dados!$T:$T,base_de_dados!$B:$B,$B331,base_de_dados!$G:$G,H$61,base_de_dados!$H:$H,$L$1,base_de_dados!$C:$C,$A331,base_de_dados!$M:$M,"&lt;=2013",base_de_dados!$O:$O,"&gt;=41639")</f>
        <v>0</v>
      </c>
      <c r="I331" s="5">
        <f>SUMIFS(base_de_dados!$T:$T,base_de_dados!$B:$B,$B331,base_de_dados!$G:$G,I$61,base_de_dados!$H:$H,$L$1,base_de_dados!$C:$C,$A331,base_de_dados!$M:$M,"&lt;=2013",base_de_dados!$O:$O,"&gt;=41639")</f>
        <v>0</v>
      </c>
      <c r="J331" s="5">
        <f>SUMIFS(base_de_dados!$T:$T,base_de_dados!$B:$B,$B331,base_de_dados!$G:$G,J$61,base_de_dados!$H:$H,$L$1,base_de_dados!$C:$C,$A331,base_de_dados!$M:$M,"&lt;=2013",base_de_dados!$O:$O,"&gt;=41639")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SUMIFS(base_de_dados!$T:$T,base_de_dados!$B:$B,$B332,base_de_dados!$G:$G,C$61,base_de_dados!$H:$H,$L$1,base_de_dados!$C:$C,$A332,base_de_dados!$M:$M,"&lt;=2013",base_de_dados!$O:$O,"&gt;=41639")</f>
        <v>0</v>
      </c>
      <c r="D332" s="5">
        <f>SUMIFS(base_de_dados!$T:$T,base_de_dados!$B:$B,$B332,base_de_dados!$G:$G,D$61,base_de_dados!$H:$H,$L$1,base_de_dados!$C:$C,$A332,base_de_dados!$M:$M,"&lt;=2013",base_de_dados!$O:$O,"&gt;=41639")</f>
        <v>0</v>
      </c>
      <c r="E332" s="5">
        <f>SUMIFS(base_de_dados!$T:$T,base_de_dados!$B:$B,$B332,base_de_dados!$G:$G,E$61,base_de_dados!$H:$H,$L$1,base_de_dados!$C:$C,$A332,base_de_dados!$M:$M,"&lt;=2013",base_de_dados!$O:$O,"&gt;=41639")</f>
        <v>0</v>
      </c>
      <c r="F332" s="5">
        <f>SUMIFS(base_de_dados!$T:$T,base_de_dados!$B:$B,$B332,base_de_dados!$G:$G,F$61,base_de_dados!$H:$H,$L$1,base_de_dados!$C:$C,$A332,base_de_dados!$M:$M,"&lt;=2013",base_de_dados!$O:$O,"&gt;=41639")</f>
        <v>0</v>
      </c>
      <c r="G332" s="5">
        <f>SUMIFS(base_de_dados!$T:$T,base_de_dados!$B:$B,$B332,base_de_dados!$G:$G,G$61,base_de_dados!$H:$H,$L$1,base_de_dados!$C:$C,$A332,base_de_dados!$M:$M,"&lt;=2013",base_de_dados!$O:$O,"&gt;=41639")</f>
        <v>0</v>
      </c>
      <c r="H332" s="5">
        <f>SUMIFS(base_de_dados!$T:$T,base_de_dados!$B:$B,$B332,base_de_dados!$G:$G,H$61,base_de_dados!$H:$H,$L$1,base_de_dados!$C:$C,$A332,base_de_dados!$M:$M,"&lt;=2013",base_de_dados!$O:$O,"&gt;=41639")</f>
        <v>0</v>
      </c>
      <c r="I332" s="5">
        <f>SUMIFS(base_de_dados!$T:$T,base_de_dados!$B:$B,$B332,base_de_dados!$G:$G,I$61,base_de_dados!$H:$H,$L$1,base_de_dados!$C:$C,$A332,base_de_dados!$M:$M,"&lt;=2013",base_de_dados!$O:$O,"&gt;=41639")</f>
        <v>0</v>
      </c>
      <c r="J332" s="5">
        <f>SUMIFS(base_de_dados!$T:$T,base_de_dados!$B:$B,$B332,base_de_dados!$G:$G,J$61,base_de_dados!$H:$H,$L$1,base_de_dados!$C:$C,$A332,base_de_dados!$M:$M,"&lt;=2013",base_de_dados!$O:$O,"&gt;=41639")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SUMIFS(base_de_dados!$T:$T,base_de_dados!$B:$B,$B333,base_de_dados!$G:$G,C$61,base_de_dados!$H:$H,$L$1,base_de_dados!$C:$C,$A333,base_de_dados!$M:$M,"&lt;=2013",base_de_dados!$O:$O,"&gt;=41639")</f>
        <v>0</v>
      </c>
      <c r="D333" s="5">
        <f>SUMIFS(base_de_dados!$T:$T,base_de_dados!$B:$B,$B333,base_de_dados!$G:$G,D$61,base_de_dados!$H:$H,$L$1,base_de_dados!$C:$C,$A333,base_de_dados!$M:$M,"&lt;=2013",base_de_dados!$O:$O,"&gt;=41639")</f>
        <v>0</v>
      </c>
      <c r="E333" s="5">
        <f>SUMIFS(base_de_dados!$T:$T,base_de_dados!$B:$B,$B333,base_de_dados!$G:$G,E$61,base_de_dados!$H:$H,$L$1,base_de_dados!$C:$C,$A333,base_de_dados!$M:$M,"&lt;=2013",base_de_dados!$O:$O,"&gt;=41639")</f>
        <v>0</v>
      </c>
      <c r="F333" s="5">
        <f>SUMIFS(base_de_dados!$T:$T,base_de_dados!$B:$B,$B333,base_de_dados!$G:$G,F$61,base_de_dados!$H:$H,$L$1,base_de_dados!$C:$C,$A333,base_de_dados!$M:$M,"&lt;=2013",base_de_dados!$O:$O,"&gt;=41639")</f>
        <v>0</v>
      </c>
      <c r="G333" s="5">
        <f>SUMIFS(base_de_dados!$T:$T,base_de_dados!$B:$B,$B333,base_de_dados!$G:$G,G$61,base_de_dados!$H:$H,$L$1,base_de_dados!$C:$C,$A333,base_de_dados!$M:$M,"&lt;=2013",base_de_dados!$O:$O,"&gt;=41639")</f>
        <v>0</v>
      </c>
      <c r="H333" s="5">
        <f>SUMIFS(base_de_dados!$T:$T,base_de_dados!$B:$B,$B333,base_de_dados!$G:$G,H$61,base_de_dados!$H:$H,$L$1,base_de_dados!$C:$C,$A333,base_de_dados!$M:$M,"&lt;=2013",base_de_dados!$O:$O,"&gt;=41639")</f>
        <v>0</v>
      </c>
      <c r="I333" s="5">
        <f>SUMIFS(base_de_dados!$T:$T,base_de_dados!$B:$B,$B333,base_de_dados!$G:$G,I$61,base_de_dados!$H:$H,$L$1,base_de_dados!$C:$C,$A333,base_de_dados!$M:$M,"&lt;=2013",base_de_dados!$O:$O,"&gt;=41639")</f>
        <v>0</v>
      </c>
      <c r="J333" s="5">
        <f>SUMIFS(base_de_dados!$T:$T,base_de_dados!$B:$B,$B333,base_de_dados!$G:$G,J$61,base_de_dados!$H:$H,$L$1,base_de_dados!$C:$C,$A333,base_de_dados!$M:$M,"&lt;=2013",base_de_dados!$O:$O,"&gt;=41639")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SUMIFS(base_de_dados!$T:$T,base_de_dados!$B:$B,$B334,base_de_dados!$G:$G,C$61,base_de_dados!$H:$H,$L$1,base_de_dados!$C:$C,$A334,base_de_dados!$M:$M,"&lt;=2013",base_de_dados!$O:$O,"&gt;=41639")</f>
        <v>0</v>
      </c>
      <c r="D334" s="5">
        <f>SUMIFS(base_de_dados!$T:$T,base_de_dados!$B:$B,$B334,base_de_dados!$G:$G,D$61,base_de_dados!$H:$H,$L$1,base_de_dados!$C:$C,$A334,base_de_dados!$M:$M,"&lt;=2013",base_de_dados!$O:$O,"&gt;=41639")</f>
        <v>0</v>
      </c>
      <c r="E334" s="5">
        <f>SUMIFS(base_de_dados!$T:$T,base_de_dados!$B:$B,$B334,base_de_dados!$G:$G,E$61,base_de_dados!$H:$H,$L$1,base_de_dados!$C:$C,$A334,base_de_dados!$M:$M,"&lt;=2013",base_de_dados!$O:$O,"&gt;=41639")</f>
        <v>0</v>
      </c>
      <c r="F334" s="5">
        <f>SUMIFS(base_de_dados!$T:$T,base_de_dados!$B:$B,$B334,base_de_dados!$G:$G,F$61,base_de_dados!$H:$H,$L$1,base_de_dados!$C:$C,$A334,base_de_dados!$M:$M,"&lt;=2013",base_de_dados!$O:$O,"&gt;=41639")</f>
        <v>0</v>
      </c>
      <c r="G334" s="5">
        <f>SUMIFS(base_de_dados!$T:$T,base_de_dados!$B:$B,$B334,base_de_dados!$G:$G,G$61,base_de_dados!$H:$H,$L$1,base_de_dados!$C:$C,$A334,base_de_dados!$M:$M,"&lt;=2013",base_de_dados!$O:$O,"&gt;=41639")</f>
        <v>0</v>
      </c>
      <c r="H334" s="5">
        <f>SUMIFS(base_de_dados!$T:$T,base_de_dados!$B:$B,$B334,base_de_dados!$G:$G,H$61,base_de_dados!$H:$H,$L$1,base_de_dados!$C:$C,$A334,base_de_dados!$M:$M,"&lt;=2013",base_de_dados!$O:$O,"&gt;=41639")</f>
        <v>0</v>
      </c>
      <c r="I334" s="5">
        <f>SUMIFS(base_de_dados!$T:$T,base_de_dados!$B:$B,$B334,base_de_dados!$G:$G,I$61,base_de_dados!$H:$H,$L$1,base_de_dados!$C:$C,$A334,base_de_dados!$M:$M,"&lt;=2013",base_de_dados!$O:$O,"&gt;=41639")</f>
        <v>0</v>
      </c>
      <c r="J334" s="5">
        <f>SUMIFS(base_de_dados!$T:$T,base_de_dados!$B:$B,$B334,base_de_dados!$G:$G,J$61,base_de_dados!$H:$H,$L$1,base_de_dados!$C:$C,$A334,base_de_dados!$M:$M,"&lt;=2013",base_de_dados!$O:$O,"&gt;=41639")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SUMIFS(base_de_dados!$T:$T,base_de_dados!$B:$B,$B335,base_de_dados!$G:$G,C$61,base_de_dados!$H:$H,$L$1,base_de_dados!$C:$C,$A335,base_de_dados!$M:$M,"&lt;=2013",base_de_dados!$O:$O,"&gt;=41639")</f>
        <v>0</v>
      </c>
      <c r="D335" s="5">
        <f>SUMIFS(base_de_dados!$T:$T,base_de_dados!$B:$B,$B335,base_de_dados!$G:$G,D$61,base_de_dados!$H:$H,$L$1,base_de_dados!$C:$C,$A335,base_de_dados!$M:$M,"&lt;=2013",base_de_dados!$O:$O,"&gt;=41639")</f>
        <v>0</v>
      </c>
      <c r="E335" s="5">
        <f>SUMIFS(base_de_dados!$T:$T,base_de_dados!$B:$B,$B335,base_de_dados!$G:$G,E$61,base_de_dados!$H:$H,$L$1,base_de_dados!$C:$C,$A335,base_de_dados!$M:$M,"&lt;=2013",base_de_dados!$O:$O,"&gt;=41639")</f>
        <v>0</v>
      </c>
      <c r="F335" s="5">
        <f>SUMIFS(base_de_dados!$T:$T,base_de_dados!$B:$B,$B335,base_de_dados!$G:$G,F$61,base_de_dados!$H:$H,$L$1,base_de_dados!$C:$C,$A335,base_de_dados!$M:$M,"&lt;=2013",base_de_dados!$O:$O,"&gt;=41639")</f>
        <v>0</v>
      </c>
      <c r="G335" s="5">
        <f>SUMIFS(base_de_dados!$T:$T,base_de_dados!$B:$B,$B335,base_de_dados!$G:$G,G$61,base_de_dados!$H:$H,$L$1,base_de_dados!$C:$C,$A335,base_de_dados!$M:$M,"&lt;=2013",base_de_dados!$O:$O,"&gt;=41639")</f>
        <v>0</v>
      </c>
      <c r="H335" s="5">
        <f>SUMIFS(base_de_dados!$T:$T,base_de_dados!$B:$B,$B335,base_de_dados!$G:$G,H$61,base_de_dados!$H:$H,$L$1,base_de_dados!$C:$C,$A335,base_de_dados!$M:$M,"&lt;=2013",base_de_dados!$O:$O,"&gt;=41639")</f>
        <v>0</v>
      </c>
      <c r="I335" s="5">
        <f>SUMIFS(base_de_dados!$T:$T,base_de_dados!$B:$B,$B335,base_de_dados!$G:$G,I$61,base_de_dados!$H:$H,$L$1,base_de_dados!$C:$C,$A335,base_de_dados!$M:$M,"&lt;=2013",base_de_dados!$O:$O,"&gt;=41639")</f>
        <v>0</v>
      </c>
      <c r="J335" s="5">
        <f>SUMIFS(base_de_dados!$T:$T,base_de_dados!$B:$B,$B335,base_de_dados!$G:$G,J$61,base_de_dados!$H:$H,$L$1,base_de_dados!$C:$C,$A335,base_de_dados!$M:$M,"&lt;=2013",base_de_dados!$O:$O,"&gt;=41639")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SUMIFS(base_de_dados!$T:$T,base_de_dados!$B:$B,$B336,base_de_dados!$G:$G,C$61,base_de_dados!$H:$H,$L$1,base_de_dados!$C:$C,$A336,base_de_dados!$M:$M,"&lt;=2013",base_de_dados!$O:$O,"&gt;=41639")</f>
        <v>0</v>
      </c>
      <c r="D336" s="5">
        <f>SUMIFS(base_de_dados!$T:$T,base_de_dados!$B:$B,$B336,base_de_dados!$G:$G,D$61,base_de_dados!$H:$H,$L$1,base_de_dados!$C:$C,$A336,base_de_dados!$M:$M,"&lt;=2013",base_de_dados!$O:$O,"&gt;=41639")</f>
        <v>0</v>
      </c>
      <c r="E336" s="5">
        <f>SUMIFS(base_de_dados!$T:$T,base_de_dados!$B:$B,$B336,base_de_dados!$G:$G,E$61,base_de_dados!$H:$H,$L$1,base_de_dados!$C:$C,$A336,base_de_dados!$M:$M,"&lt;=2013",base_de_dados!$O:$O,"&gt;=41639")</f>
        <v>0</v>
      </c>
      <c r="F336" s="5">
        <f>SUMIFS(base_de_dados!$T:$T,base_de_dados!$B:$B,$B336,base_de_dados!$G:$G,F$61,base_de_dados!$H:$H,$L$1,base_de_dados!$C:$C,$A336,base_de_dados!$M:$M,"&lt;=2013",base_de_dados!$O:$O,"&gt;=41639")</f>
        <v>0</v>
      </c>
      <c r="G336" s="5">
        <f>SUMIFS(base_de_dados!$T:$T,base_de_dados!$B:$B,$B336,base_de_dados!$G:$G,G$61,base_de_dados!$H:$H,$L$1,base_de_dados!$C:$C,$A336,base_de_dados!$M:$M,"&lt;=2013",base_de_dados!$O:$O,"&gt;=41639")</f>
        <v>0</v>
      </c>
      <c r="H336" s="5">
        <f>SUMIFS(base_de_dados!$T:$T,base_de_dados!$B:$B,$B336,base_de_dados!$G:$G,H$61,base_de_dados!$H:$H,$L$1,base_de_dados!$C:$C,$A336,base_de_dados!$M:$M,"&lt;=2013",base_de_dados!$O:$O,"&gt;=41639")</f>
        <v>0</v>
      </c>
      <c r="I336" s="5">
        <f>SUMIFS(base_de_dados!$T:$T,base_de_dados!$B:$B,$B336,base_de_dados!$G:$G,I$61,base_de_dados!$H:$H,$L$1,base_de_dados!$C:$C,$A336,base_de_dados!$M:$M,"&lt;=2013",base_de_dados!$O:$O,"&gt;=41639")</f>
        <v>0</v>
      </c>
      <c r="J336" s="5">
        <f>SUMIFS(base_de_dados!$T:$T,base_de_dados!$B:$B,$B336,base_de_dados!$G:$G,J$61,base_de_dados!$H:$H,$L$1,base_de_dados!$C:$C,$A336,base_de_dados!$M:$M,"&lt;=2013",base_de_dados!$O:$O,"&gt;=41639")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SUMIFS(base_de_dados!$T:$T,base_de_dados!$B:$B,$B337,base_de_dados!$G:$G,C$61,base_de_dados!$H:$H,$L$1,base_de_dados!$C:$C,$A337,base_de_dados!$M:$M,"&lt;=2013",base_de_dados!$O:$O,"&gt;=41639")</f>
        <v>0</v>
      </c>
      <c r="D337" s="5">
        <f>SUMIFS(base_de_dados!$T:$T,base_de_dados!$B:$B,$B337,base_de_dados!$G:$G,D$61,base_de_dados!$H:$H,$L$1,base_de_dados!$C:$C,$A337,base_de_dados!$M:$M,"&lt;=2013",base_de_dados!$O:$O,"&gt;=41639")</f>
        <v>0</v>
      </c>
      <c r="E337" s="5">
        <f>SUMIFS(base_de_dados!$T:$T,base_de_dados!$B:$B,$B337,base_de_dados!$G:$G,E$61,base_de_dados!$H:$H,$L$1,base_de_dados!$C:$C,$A337,base_de_dados!$M:$M,"&lt;=2013",base_de_dados!$O:$O,"&gt;=41639")</f>
        <v>0</v>
      </c>
      <c r="F337" s="5">
        <f>SUMIFS(base_de_dados!$T:$T,base_de_dados!$B:$B,$B337,base_de_dados!$G:$G,F$61,base_de_dados!$H:$H,$L$1,base_de_dados!$C:$C,$A337,base_de_dados!$M:$M,"&lt;=2013",base_de_dados!$O:$O,"&gt;=41639")</f>
        <v>0</v>
      </c>
      <c r="G337" s="5">
        <f>SUMIFS(base_de_dados!$T:$T,base_de_dados!$B:$B,$B337,base_de_dados!$G:$G,G$61,base_de_dados!$H:$H,$L$1,base_de_dados!$C:$C,$A337,base_de_dados!$M:$M,"&lt;=2013",base_de_dados!$O:$O,"&gt;=41639")</f>
        <v>0</v>
      </c>
      <c r="H337" s="5">
        <f>SUMIFS(base_de_dados!$T:$T,base_de_dados!$B:$B,$B337,base_de_dados!$G:$G,H$61,base_de_dados!$H:$H,$L$1,base_de_dados!$C:$C,$A337,base_de_dados!$M:$M,"&lt;=2013",base_de_dados!$O:$O,"&gt;=41639")</f>
        <v>0</v>
      </c>
      <c r="I337" s="5">
        <f>SUMIFS(base_de_dados!$T:$T,base_de_dados!$B:$B,$B337,base_de_dados!$G:$G,I$61,base_de_dados!$H:$H,$L$1,base_de_dados!$C:$C,$A337,base_de_dados!$M:$M,"&lt;=2013",base_de_dados!$O:$O,"&gt;=41639")</f>
        <v>0</v>
      </c>
      <c r="J337" s="5">
        <f>SUMIFS(base_de_dados!$T:$T,base_de_dados!$B:$B,$B337,base_de_dados!$G:$G,J$61,base_de_dados!$H:$H,$L$1,base_de_dados!$C:$C,$A337,base_de_dados!$M:$M,"&lt;=2013",base_de_dados!$O:$O,"&gt;=41639")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SUMIFS(base_de_dados!$T:$T,base_de_dados!$B:$B,$B338,base_de_dados!$G:$G,C$61,base_de_dados!$H:$H,$L$1,base_de_dados!$C:$C,$A338,base_de_dados!$M:$M,"&lt;=2013",base_de_dados!$O:$O,"&gt;=41639")</f>
        <v>0</v>
      </c>
      <c r="D338" s="5">
        <f>SUMIFS(base_de_dados!$T:$T,base_de_dados!$B:$B,$B338,base_de_dados!$G:$G,D$61,base_de_dados!$H:$H,$L$1,base_de_dados!$C:$C,$A338,base_de_dados!$M:$M,"&lt;=2013",base_de_dados!$O:$O,"&gt;=41639")</f>
        <v>0</v>
      </c>
      <c r="E338" s="5">
        <f>SUMIFS(base_de_dados!$T:$T,base_de_dados!$B:$B,$B338,base_de_dados!$G:$G,E$61,base_de_dados!$H:$H,$L$1,base_de_dados!$C:$C,$A338,base_de_dados!$M:$M,"&lt;=2013",base_de_dados!$O:$O,"&gt;=41639")</f>
        <v>0</v>
      </c>
      <c r="F338" s="5">
        <f>SUMIFS(base_de_dados!$T:$T,base_de_dados!$B:$B,$B338,base_de_dados!$G:$G,F$61,base_de_dados!$H:$H,$L$1,base_de_dados!$C:$C,$A338,base_de_dados!$M:$M,"&lt;=2013",base_de_dados!$O:$O,"&gt;=41639")</f>
        <v>0</v>
      </c>
      <c r="G338" s="5">
        <f>SUMIFS(base_de_dados!$T:$T,base_de_dados!$B:$B,$B338,base_de_dados!$G:$G,G$61,base_de_dados!$H:$H,$L$1,base_de_dados!$C:$C,$A338,base_de_dados!$M:$M,"&lt;=2013",base_de_dados!$O:$O,"&gt;=41639")</f>
        <v>0</v>
      </c>
      <c r="H338" s="5">
        <f>SUMIFS(base_de_dados!$T:$T,base_de_dados!$B:$B,$B338,base_de_dados!$G:$G,H$61,base_de_dados!$H:$H,$L$1,base_de_dados!$C:$C,$A338,base_de_dados!$M:$M,"&lt;=2013",base_de_dados!$O:$O,"&gt;=41639")</f>
        <v>0</v>
      </c>
      <c r="I338" s="5">
        <f>SUMIFS(base_de_dados!$T:$T,base_de_dados!$B:$B,$B338,base_de_dados!$G:$G,I$61,base_de_dados!$H:$H,$L$1,base_de_dados!$C:$C,$A338,base_de_dados!$M:$M,"&lt;=2013",base_de_dados!$O:$O,"&gt;=41639")</f>
        <v>0</v>
      </c>
      <c r="J338" s="5">
        <f>SUMIFS(base_de_dados!$T:$T,base_de_dados!$B:$B,$B338,base_de_dados!$G:$G,J$61,base_de_dados!$H:$H,$L$1,base_de_dados!$C:$C,$A338,base_de_dados!$M:$M,"&lt;=2013",base_de_dados!$O:$O,"&gt;=41639")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SUMIFS(base_de_dados!$T:$T,base_de_dados!$B:$B,$B339,base_de_dados!$G:$G,C$61,base_de_dados!$H:$H,$L$1,base_de_dados!$C:$C,$A339,base_de_dados!$M:$M,"&lt;=2013",base_de_dados!$O:$O,"&gt;=41639")</f>
        <v>0</v>
      </c>
      <c r="D339" s="5">
        <f>SUMIFS(base_de_dados!$T:$T,base_de_dados!$B:$B,$B339,base_de_dados!$G:$G,D$61,base_de_dados!$H:$H,$L$1,base_de_dados!$C:$C,$A339,base_de_dados!$M:$M,"&lt;=2013",base_de_dados!$O:$O,"&gt;=41639")</f>
        <v>0</v>
      </c>
      <c r="E339" s="5">
        <f>SUMIFS(base_de_dados!$T:$T,base_de_dados!$B:$B,$B339,base_de_dados!$G:$G,E$61,base_de_dados!$H:$H,$L$1,base_de_dados!$C:$C,$A339,base_de_dados!$M:$M,"&lt;=2013",base_de_dados!$O:$O,"&gt;=41639")</f>
        <v>1.6742770167427702E-3</v>
      </c>
      <c r="F339" s="5">
        <f>SUMIFS(base_de_dados!$T:$T,base_de_dados!$B:$B,$B339,base_de_dados!$G:$G,F$61,base_de_dados!$H:$H,$L$1,base_de_dados!$C:$C,$A339,base_de_dados!$M:$M,"&lt;=2013",base_de_dados!$O:$O,"&gt;=41639")</f>
        <v>3.5157724505327247E-2</v>
      </c>
      <c r="G339" s="5">
        <f>SUMIFS(base_de_dados!$T:$T,base_de_dados!$B:$B,$B339,base_de_dados!$G:$G,G$61,base_de_dados!$H:$H,$L$1,base_de_dados!$C:$C,$A339,base_de_dados!$M:$M,"&lt;=2013",base_de_dados!$O:$O,"&gt;=41639")</f>
        <v>0</v>
      </c>
      <c r="H339" s="5">
        <f>SUMIFS(base_de_dados!$T:$T,base_de_dados!$B:$B,$B339,base_de_dados!$G:$G,H$61,base_de_dados!$H:$H,$L$1,base_de_dados!$C:$C,$A339,base_de_dados!$M:$M,"&lt;=2013",base_de_dados!$O:$O,"&gt;=41639")</f>
        <v>0</v>
      </c>
      <c r="I339" s="5">
        <f>SUMIFS(base_de_dados!$T:$T,base_de_dados!$B:$B,$B339,base_de_dados!$G:$G,I$61,base_de_dados!$H:$H,$L$1,base_de_dados!$C:$C,$A339,base_de_dados!$M:$M,"&lt;=2013",base_de_dados!$O:$O,"&gt;=41639")</f>
        <v>0</v>
      </c>
      <c r="J339" s="5">
        <f>SUMIFS(base_de_dados!$T:$T,base_de_dados!$B:$B,$B339,base_de_dados!$G:$G,J$61,base_de_dados!$H:$H,$L$1,base_de_dados!$C:$C,$A339,base_de_dados!$M:$M,"&lt;=2013",base_de_dados!$O:$O,"&gt;=41639")</f>
        <v>0</v>
      </c>
      <c r="K339" s="32">
        <f t="shared" si="9"/>
        <v>3.6832001522070015E-2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SUMIFS(base_de_dados!$T:$T,base_de_dados!$B:$B,$B340,base_de_dados!$G:$G,C$61,base_de_dados!$H:$H,$L$1,base_de_dados!$C:$C,$A340,base_de_dados!$M:$M,"&lt;=2013",base_de_dados!$O:$O,"&gt;=41639")</f>
        <v>0</v>
      </c>
      <c r="D340" s="5">
        <f>SUMIFS(base_de_dados!$T:$T,base_de_dados!$B:$B,$B340,base_de_dados!$G:$G,D$61,base_de_dados!$H:$H,$L$1,base_de_dados!$C:$C,$A340,base_de_dados!$M:$M,"&lt;=2013",base_de_dados!$O:$O,"&gt;=41639")</f>
        <v>0</v>
      </c>
      <c r="E340" s="5">
        <f>SUMIFS(base_de_dados!$T:$T,base_de_dados!$B:$B,$B340,base_de_dados!$G:$G,E$61,base_de_dados!$H:$H,$L$1,base_de_dados!$C:$C,$A340,base_de_dados!$M:$M,"&lt;=2013",base_de_dados!$O:$O,"&gt;=41639")</f>
        <v>0</v>
      </c>
      <c r="F340" s="5">
        <f>SUMIFS(base_de_dados!$T:$T,base_de_dados!$B:$B,$B340,base_de_dados!$G:$G,F$61,base_de_dados!$H:$H,$L$1,base_de_dados!$C:$C,$A340,base_de_dados!$M:$M,"&lt;=2013",base_de_dados!$O:$O,"&gt;=41639")</f>
        <v>5.5136986301369866E-2</v>
      </c>
      <c r="G340" s="5">
        <f>SUMIFS(base_de_dados!$T:$T,base_de_dados!$B:$B,$B340,base_de_dados!$G:$G,G$61,base_de_dados!$H:$H,$L$1,base_de_dados!$C:$C,$A340,base_de_dados!$M:$M,"&lt;=2013",base_de_dados!$O:$O,"&gt;=41639")</f>
        <v>0</v>
      </c>
      <c r="H340" s="5">
        <f>SUMIFS(base_de_dados!$T:$T,base_de_dados!$B:$B,$B340,base_de_dados!$G:$G,H$61,base_de_dados!$H:$H,$L$1,base_de_dados!$C:$C,$A340,base_de_dados!$M:$M,"&lt;=2013",base_de_dados!$O:$O,"&gt;=41639")</f>
        <v>0</v>
      </c>
      <c r="I340" s="5">
        <f>SUMIFS(base_de_dados!$T:$T,base_de_dados!$B:$B,$B340,base_de_dados!$G:$G,I$61,base_de_dados!$H:$H,$L$1,base_de_dados!$C:$C,$A340,base_de_dados!$M:$M,"&lt;=2013",base_de_dados!$O:$O,"&gt;=41639")</f>
        <v>0</v>
      </c>
      <c r="J340" s="5">
        <f>SUMIFS(base_de_dados!$T:$T,base_de_dados!$B:$B,$B340,base_de_dados!$G:$G,J$61,base_de_dados!$H:$H,$L$1,base_de_dados!$C:$C,$A340,base_de_dados!$M:$M,"&lt;=2013",base_de_dados!$O:$O,"&gt;=41639")</f>
        <v>0</v>
      </c>
      <c r="K340" s="32">
        <f t="shared" si="9"/>
        <v>5.5136986301369866E-2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SUMIFS(base_de_dados!$T:$T,base_de_dados!$B:$B,$B341,base_de_dados!$G:$G,C$61,base_de_dados!$H:$H,$L$1,base_de_dados!$C:$C,$A341,base_de_dados!$M:$M,"&lt;=2013",base_de_dados!$O:$O,"&gt;=41639")</f>
        <v>0.79305555555555551</v>
      </c>
      <c r="D341" s="5">
        <f>SUMIFS(base_de_dados!$T:$T,base_de_dados!$B:$B,$B341,base_de_dados!$G:$G,D$61,base_de_dados!$H:$H,$L$1,base_de_dados!$C:$C,$A341,base_de_dados!$M:$M,"&lt;=2013",base_de_dados!$O:$O,"&gt;=41639")</f>
        <v>1.4526202435312021</v>
      </c>
      <c r="E341" s="5">
        <f>SUMIFS(base_de_dados!$T:$T,base_de_dados!$B:$B,$B341,base_de_dados!$G:$G,E$61,base_de_dados!$H:$H,$L$1,base_de_dados!$C:$C,$A341,base_de_dados!$M:$M,"&lt;=2013",base_de_dados!$O:$O,"&gt;=41639")</f>
        <v>0</v>
      </c>
      <c r="F341" s="5">
        <f>SUMIFS(base_de_dados!$T:$T,base_de_dados!$B:$B,$B341,base_de_dados!$G:$G,F$61,base_de_dados!$H:$H,$L$1,base_de_dados!$C:$C,$A341,base_de_dados!$M:$M,"&lt;=2013",base_de_dados!$O:$O,"&gt;=41639")</f>
        <v>0</v>
      </c>
      <c r="G341" s="5">
        <f>SUMIFS(base_de_dados!$T:$T,base_de_dados!$B:$B,$B341,base_de_dados!$G:$G,G$61,base_de_dados!$H:$H,$L$1,base_de_dados!$C:$C,$A341,base_de_dados!$M:$M,"&lt;=2013",base_de_dados!$O:$O,"&gt;=41639")</f>
        <v>0</v>
      </c>
      <c r="H341" s="5">
        <f>SUMIFS(base_de_dados!$T:$T,base_de_dados!$B:$B,$B341,base_de_dados!$G:$G,H$61,base_de_dados!$H:$H,$L$1,base_de_dados!$C:$C,$A341,base_de_dados!$M:$M,"&lt;=2013",base_de_dados!$O:$O,"&gt;=41639")</f>
        <v>0</v>
      </c>
      <c r="I341" s="5">
        <f>SUMIFS(base_de_dados!$T:$T,base_de_dados!$B:$B,$B341,base_de_dados!$G:$G,I$61,base_de_dados!$H:$H,$L$1,base_de_dados!$C:$C,$A341,base_de_dados!$M:$M,"&lt;=2013",base_de_dados!$O:$O,"&gt;=41639")</f>
        <v>0</v>
      </c>
      <c r="J341" s="5">
        <f>SUMIFS(base_de_dados!$T:$T,base_de_dados!$B:$B,$B341,base_de_dados!$G:$G,J$61,base_de_dados!$H:$H,$L$1,base_de_dados!$C:$C,$A341,base_de_dados!$M:$M,"&lt;=2013",base_de_dados!$O:$O,"&gt;=41639")</f>
        <v>0</v>
      </c>
      <c r="K341" s="32">
        <f t="shared" si="9"/>
        <v>2.2456757990867575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SUMIFS(base_de_dados!$T:$T,base_de_dados!$B:$B,$B342,base_de_dados!$G:$G,C$61,base_de_dados!$H:$H,$L$1,base_de_dados!$C:$C,$A342,base_de_dados!$M:$M,"&lt;=2013",base_de_dados!$O:$O,"&gt;=41639")</f>
        <v>0</v>
      </c>
      <c r="D342" s="5">
        <f>SUMIFS(base_de_dados!$T:$T,base_de_dados!$B:$B,$B342,base_de_dados!$G:$G,D$61,base_de_dados!$H:$H,$L$1,base_de_dados!$C:$C,$A342,base_de_dados!$M:$M,"&lt;=2013",base_de_dados!$O:$O,"&gt;=41639")</f>
        <v>0</v>
      </c>
      <c r="E342" s="5">
        <f>SUMIFS(base_de_dados!$T:$T,base_de_dados!$B:$B,$B342,base_de_dados!$G:$G,E$61,base_de_dados!$H:$H,$L$1,base_de_dados!$C:$C,$A342,base_de_dados!$M:$M,"&lt;=2013",base_de_dados!$O:$O,"&gt;=41639")</f>
        <v>0</v>
      </c>
      <c r="F342" s="5">
        <f>SUMIFS(base_de_dados!$T:$T,base_de_dados!$B:$B,$B342,base_de_dados!$G:$G,F$61,base_de_dados!$H:$H,$L$1,base_de_dados!$C:$C,$A342,base_de_dados!$M:$M,"&lt;=2013",base_de_dados!$O:$O,"&gt;=41639")</f>
        <v>0</v>
      </c>
      <c r="G342" s="5">
        <f>SUMIFS(base_de_dados!$T:$T,base_de_dados!$B:$B,$B342,base_de_dados!$G:$G,G$61,base_de_dados!$H:$H,$L$1,base_de_dados!$C:$C,$A342,base_de_dados!$M:$M,"&lt;=2013",base_de_dados!$O:$O,"&gt;=41639")</f>
        <v>0</v>
      </c>
      <c r="H342" s="5">
        <f>SUMIFS(base_de_dados!$T:$T,base_de_dados!$B:$B,$B342,base_de_dados!$G:$G,H$61,base_de_dados!$H:$H,$L$1,base_de_dados!$C:$C,$A342,base_de_dados!$M:$M,"&lt;=2013",base_de_dados!$O:$O,"&gt;=41639")</f>
        <v>0</v>
      </c>
      <c r="I342" s="5">
        <f>SUMIFS(base_de_dados!$T:$T,base_de_dados!$B:$B,$B342,base_de_dados!$G:$G,I$61,base_de_dados!$H:$H,$L$1,base_de_dados!$C:$C,$A342,base_de_dados!$M:$M,"&lt;=2013",base_de_dados!$O:$O,"&gt;=41639")</f>
        <v>0</v>
      </c>
      <c r="J342" s="5">
        <f>SUMIFS(base_de_dados!$T:$T,base_de_dados!$B:$B,$B342,base_de_dados!$G:$G,J$61,base_de_dados!$H:$H,$L$1,base_de_dados!$C:$C,$A342,base_de_dados!$M:$M,"&lt;=2013",base_de_dados!$O:$O,"&gt;=41639")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SUMIFS(base_de_dados!$T:$T,base_de_dados!$B:$B,$B343,base_de_dados!$G:$G,C$61,base_de_dados!$H:$H,$L$1,base_de_dados!$C:$C,$A343,base_de_dados!$M:$M,"&lt;=2013",base_de_dados!$O:$O,"&gt;=41639")</f>
        <v>0</v>
      </c>
      <c r="D343" s="5">
        <f>SUMIFS(base_de_dados!$T:$T,base_de_dados!$B:$B,$B343,base_de_dados!$G:$G,D$61,base_de_dados!$H:$H,$L$1,base_de_dados!$C:$C,$A343,base_de_dados!$M:$M,"&lt;=2013",base_de_dados!$O:$O,"&gt;=41639")</f>
        <v>0</v>
      </c>
      <c r="E343" s="5">
        <f>SUMIFS(base_de_dados!$T:$T,base_de_dados!$B:$B,$B343,base_de_dados!$G:$G,E$61,base_de_dados!$H:$H,$L$1,base_de_dados!$C:$C,$A343,base_de_dados!$M:$M,"&lt;=2013",base_de_dados!$O:$O,"&gt;=41639")</f>
        <v>0</v>
      </c>
      <c r="F343" s="5">
        <f>SUMIFS(base_de_dados!$T:$T,base_de_dados!$B:$B,$B343,base_de_dados!$G:$G,F$61,base_de_dados!$H:$H,$L$1,base_de_dados!$C:$C,$A343,base_de_dados!$M:$M,"&lt;=2013",base_de_dados!$O:$O,"&gt;=41639")</f>
        <v>0</v>
      </c>
      <c r="G343" s="5">
        <f>SUMIFS(base_de_dados!$T:$T,base_de_dados!$B:$B,$B343,base_de_dados!$G:$G,G$61,base_de_dados!$H:$H,$L$1,base_de_dados!$C:$C,$A343,base_de_dados!$M:$M,"&lt;=2013",base_de_dados!$O:$O,"&gt;=41639")</f>
        <v>0</v>
      </c>
      <c r="H343" s="5">
        <f>SUMIFS(base_de_dados!$T:$T,base_de_dados!$B:$B,$B343,base_de_dados!$G:$G,H$61,base_de_dados!$H:$H,$L$1,base_de_dados!$C:$C,$A343,base_de_dados!$M:$M,"&lt;=2013",base_de_dados!$O:$O,"&gt;=41639")</f>
        <v>0</v>
      </c>
      <c r="I343" s="5">
        <f>SUMIFS(base_de_dados!$T:$T,base_de_dados!$B:$B,$B343,base_de_dados!$G:$G,I$61,base_de_dados!$H:$H,$L$1,base_de_dados!$C:$C,$A343,base_de_dados!$M:$M,"&lt;=2013",base_de_dados!$O:$O,"&gt;=41639")</f>
        <v>0</v>
      </c>
      <c r="J343" s="5">
        <f>SUMIFS(base_de_dados!$T:$T,base_de_dados!$B:$B,$B343,base_de_dados!$G:$G,J$61,base_de_dados!$H:$H,$L$1,base_de_dados!$C:$C,$A343,base_de_dados!$M:$M,"&lt;=2013",base_de_dados!$O:$O,"&gt;=41639")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SUMIFS(base_de_dados!$T:$T,base_de_dados!$B:$B,$B344,base_de_dados!$G:$G,C$61,base_de_dados!$H:$H,$L$1,base_de_dados!$C:$C,$A344,base_de_dados!$M:$M,"&lt;=2013",base_de_dados!$O:$O,"&gt;=41639")</f>
        <v>0</v>
      </c>
      <c r="D344" s="5">
        <f>SUMIFS(base_de_dados!$T:$T,base_de_dados!$B:$B,$B344,base_de_dados!$G:$G,D$61,base_de_dados!$H:$H,$L$1,base_de_dados!$C:$C,$A344,base_de_dados!$M:$M,"&lt;=2013",base_de_dados!$O:$O,"&gt;=41639")</f>
        <v>0</v>
      </c>
      <c r="E344" s="5">
        <f>SUMIFS(base_de_dados!$T:$T,base_de_dados!$B:$B,$B344,base_de_dados!$G:$G,E$61,base_de_dados!$H:$H,$L$1,base_de_dados!$C:$C,$A344,base_de_dados!$M:$M,"&lt;=2013",base_de_dados!$O:$O,"&gt;=41639")</f>
        <v>0</v>
      </c>
      <c r="F344" s="5">
        <f>SUMIFS(base_de_dados!$T:$T,base_de_dados!$B:$B,$B344,base_de_dados!$G:$G,F$61,base_de_dados!$H:$H,$L$1,base_de_dados!$C:$C,$A344,base_de_dados!$M:$M,"&lt;=2013",base_de_dados!$O:$O,"&gt;=41639")</f>
        <v>0</v>
      </c>
      <c r="G344" s="5">
        <f>SUMIFS(base_de_dados!$T:$T,base_de_dados!$B:$B,$B344,base_de_dados!$G:$G,G$61,base_de_dados!$H:$H,$L$1,base_de_dados!$C:$C,$A344,base_de_dados!$M:$M,"&lt;=2013",base_de_dados!$O:$O,"&gt;=41639")</f>
        <v>0</v>
      </c>
      <c r="H344" s="5">
        <f>SUMIFS(base_de_dados!$T:$T,base_de_dados!$B:$B,$B344,base_de_dados!$G:$G,H$61,base_de_dados!$H:$H,$L$1,base_de_dados!$C:$C,$A344,base_de_dados!$M:$M,"&lt;=2013",base_de_dados!$O:$O,"&gt;=41639")</f>
        <v>0</v>
      </c>
      <c r="I344" s="5">
        <f>SUMIFS(base_de_dados!$T:$T,base_de_dados!$B:$B,$B344,base_de_dados!$G:$G,I$61,base_de_dados!$H:$H,$L$1,base_de_dados!$C:$C,$A344,base_de_dados!$M:$M,"&lt;=2013",base_de_dados!$O:$O,"&gt;=41639")</f>
        <v>0</v>
      </c>
      <c r="J344" s="5">
        <f>SUMIFS(base_de_dados!$T:$T,base_de_dados!$B:$B,$B344,base_de_dados!$G:$G,J$61,base_de_dados!$H:$H,$L$1,base_de_dados!$C:$C,$A344,base_de_dados!$M:$M,"&lt;=2013",base_de_dados!$O:$O,"&gt;=41639")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SUMIFS(base_de_dados!$T:$T,base_de_dados!$B:$B,$B345,base_de_dados!$G:$G,C$61,base_de_dados!$H:$H,$L$1,base_de_dados!$C:$C,$A345,base_de_dados!$M:$M,"&lt;=2013",base_de_dados!$O:$O,"&gt;=41639")</f>
        <v>0</v>
      </c>
      <c r="D345" s="5">
        <f>SUMIFS(base_de_dados!$T:$T,base_de_dados!$B:$B,$B345,base_de_dados!$G:$G,D$61,base_de_dados!$H:$H,$L$1,base_de_dados!$C:$C,$A345,base_de_dados!$M:$M,"&lt;=2013",base_de_dados!$O:$O,"&gt;=41639")</f>
        <v>0</v>
      </c>
      <c r="E345" s="5">
        <f>SUMIFS(base_de_dados!$T:$T,base_de_dados!$B:$B,$B345,base_de_dados!$G:$G,E$61,base_de_dados!$H:$H,$L$1,base_de_dados!$C:$C,$A345,base_de_dados!$M:$M,"&lt;=2013",base_de_dados!$O:$O,"&gt;=41639")</f>
        <v>0</v>
      </c>
      <c r="F345" s="5">
        <f>SUMIFS(base_de_dados!$T:$T,base_de_dados!$B:$B,$B345,base_de_dados!$G:$G,F$61,base_de_dados!$H:$H,$L$1,base_de_dados!$C:$C,$A345,base_de_dados!$M:$M,"&lt;=2013",base_de_dados!$O:$O,"&gt;=41639")</f>
        <v>0</v>
      </c>
      <c r="G345" s="5">
        <f>SUMIFS(base_de_dados!$T:$T,base_de_dados!$B:$B,$B345,base_de_dados!$G:$G,G$61,base_de_dados!$H:$H,$L$1,base_de_dados!$C:$C,$A345,base_de_dados!$M:$M,"&lt;=2013",base_de_dados!$O:$O,"&gt;=41639")</f>
        <v>0</v>
      </c>
      <c r="H345" s="5">
        <f>SUMIFS(base_de_dados!$T:$T,base_de_dados!$B:$B,$B345,base_de_dados!$G:$G,H$61,base_de_dados!$H:$H,$L$1,base_de_dados!$C:$C,$A345,base_de_dados!$M:$M,"&lt;=2013",base_de_dados!$O:$O,"&gt;=41639")</f>
        <v>0</v>
      </c>
      <c r="I345" s="5">
        <f>SUMIFS(base_de_dados!$T:$T,base_de_dados!$B:$B,$B345,base_de_dados!$G:$G,I$61,base_de_dados!$H:$H,$L$1,base_de_dados!$C:$C,$A345,base_de_dados!$M:$M,"&lt;=2013",base_de_dados!$O:$O,"&gt;=41639")</f>
        <v>0</v>
      </c>
      <c r="J345" s="5">
        <f>SUMIFS(base_de_dados!$T:$T,base_de_dados!$B:$B,$B345,base_de_dados!$G:$G,J$61,base_de_dados!$H:$H,$L$1,base_de_dados!$C:$C,$A345,base_de_dados!$M:$M,"&lt;=2013",base_de_dados!$O:$O,"&gt;=41639")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SUMIFS(base_de_dados!$T:$T,base_de_dados!$B:$B,$B346,base_de_dados!$G:$G,C$61,base_de_dados!$H:$H,$L$1,base_de_dados!$C:$C,$A346,base_de_dados!$M:$M,"&lt;=2013",base_de_dados!$O:$O,"&gt;=41639")</f>
        <v>0</v>
      </c>
      <c r="D346" s="5">
        <f>SUMIFS(base_de_dados!$T:$T,base_de_dados!$B:$B,$B346,base_de_dados!$G:$G,D$61,base_de_dados!$H:$H,$L$1,base_de_dados!$C:$C,$A346,base_de_dados!$M:$M,"&lt;=2013",base_de_dados!$O:$O,"&gt;=41639")</f>
        <v>0</v>
      </c>
      <c r="E346" s="5">
        <f>SUMIFS(base_de_dados!$T:$T,base_de_dados!$B:$B,$B346,base_de_dados!$G:$G,E$61,base_de_dados!$H:$H,$L$1,base_de_dados!$C:$C,$A346,base_de_dados!$M:$M,"&lt;=2013",base_de_dados!$O:$O,"&gt;=41639")</f>
        <v>0</v>
      </c>
      <c r="F346" s="5">
        <f>SUMIFS(base_de_dados!$T:$T,base_de_dados!$B:$B,$B346,base_de_dados!$G:$G,F$61,base_de_dados!$H:$H,$L$1,base_de_dados!$C:$C,$A346,base_de_dados!$M:$M,"&lt;=2013",base_de_dados!$O:$O,"&gt;=41639")</f>
        <v>0</v>
      </c>
      <c r="G346" s="5">
        <f>SUMIFS(base_de_dados!$T:$T,base_de_dados!$B:$B,$B346,base_de_dados!$G:$G,G$61,base_de_dados!$H:$H,$L$1,base_de_dados!$C:$C,$A346,base_de_dados!$M:$M,"&lt;=2013",base_de_dados!$O:$O,"&gt;=41639")</f>
        <v>0</v>
      </c>
      <c r="H346" s="5">
        <f>SUMIFS(base_de_dados!$T:$T,base_de_dados!$B:$B,$B346,base_de_dados!$G:$G,H$61,base_de_dados!$H:$H,$L$1,base_de_dados!$C:$C,$A346,base_de_dados!$M:$M,"&lt;=2013",base_de_dados!$O:$O,"&gt;=41639")</f>
        <v>0</v>
      </c>
      <c r="I346" s="5">
        <f>SUMIFS(base_de_dados!$T:$T,base_de_dados!$B:$B,$B346,base_de_dados!$G:$G,I$61,base_de_dados!$H:$H,$L$1,base_de_dados!$C:$C,$A346,base_de_dados!$M:$M,"&lt;=2013",base_de_dados!$O:$O,"&gt;=41639")</f>
        <v>0</v>
      </c>
      <c r="J346" s="5">
        <f>SUMIFS(base_de_dados!$T:$T,base_de_dados!$B:$B,$B346,base_de_dados!$G:$G,J$61,base_de_dados!$H:$H,$L$1,base_de_dados!$C:$C,$A346,base_de_dados!$M:$M,"&lt;=2013",base_de_dados!$O:$O,"&gt;=41639")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SUMIFS(base_de_dados!$T:$T,base_de_dados!$B:$B,$B347,base_de_dados!$G:$G,C$61,base_de_dados!$H:$H,$L$1,base_de_dados!$C:$C,$A347,base_de_dados!$M:$M,"&lt;=2013",base_de_dados!$O:$O,"&gt;=41639")</f>
        <v>0</v>
      </c>
      <c r="D347" s="5">
        <f>SUMIFS(base_de_dados!$T:$T,base_de_dados!$B:$B,$B347,base_de_dados!$G:$G,D$61,base_de_dados!$H:$H,$L$1,base_de_dados!$C:$C,$A347,base_de_dados!$M:$M,"&lt;=2013",base_de_dados!$O:$O,"&gt;=41639")</f>
        <v>0</v>
      </c>
      <c r="E347" s="5">
        <f>SUMIFS(base_de_dados!$T:$T,base_de_dados!$B:$B,$B347,base_de_dados!$G:$G,E$61,base_de_dados!$H:$H,$L$1,base_de_dados!$C:$C,$A347,base_de_dados!$M:$M,"&lt;=2013",base_de_dados!$O:$O,"&gt;=41639")</f>
        <v>0</v>
      </c>
      <c r="F347" s="5">
        <f>SUMIFS(base_de_dados!$T:$T,base_de_dados!$B:$B,$B347,base_de_dados!$G:$G,F$61,base_de_dados!$H:$H,$L$1,base_de_dados!$C:$C,$A347,base_de_dados!$M:$M,"&lt;=2013",base_de_dados!$O:$O,"&gt;=41639")</f>
        <v>0</v>
      </c>
      <c r="G347" s="5">
        <f>SUMIFS(base_de_dados!$T:$T,base_de_dados!$B:$B,$B347,base_de_dados!$G:$G,G$61,base_de_dados!$H:$H,$L$1,base_de_dados!$C:$C,$A347,base_de_dados!$M:$M,"&lt;=2013",base_de_dados!$O:$O,"&gt;=41639")</f>
        <v>0</v>
      </c>
      <c r="H347" s="5">
        <f>SUMIFS(base_de_dados!$T:$T,base_de_dados!$B:$B,$B347,base_de_dados!$G:$G,H$61,base_de_dados!$H:$H,$L$1,base_de_dados!$C:$C,$A347,base_de_dados!$M:$M,"&lt;=2013",base_de_dados!$O:$O,"&gt;=41639")</f>
        <v>0</v>
      </c>
      <c r="I347" s="5">
        <f>SUMIFS(base_de_dados!$T:$T,base_de_dados!$B:$B,$B347,base_de_dados!$G:$G,I$61,base_de_dados!$H:$H,$L$1,base_de_dados!$C:$C,$A347,base_de_dados!$M:$M,"&lt;=2013",base_de_dados!$O:$O,"&gt;=41639")</f>
        <v>0</v>
      </c>
      <c r="J347" s="5">
        <f>SUMIFS(base_de_dados!$T:$T,base_de_dados!$B:$B,$B347,base_de_dados!$G:$G,J$61,base_de_dados!$H:$H,$L$1,base_de_dados!$C:$C,$A347,base_de_dados!$M:$M,"&lt;=2013",base_de_dados!$O:$O,"&gt;=41639")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SUMIFS(base_de_dados!$T:$T,base_de_dados!$B:$B,$B348,base_de_dados!$G:$G,C$61,base_de_dados!$H:$H,$L$1,base_de_dados!$C:$C,$A348,base_de_dados!$M:$M,"&lt;=2013",base_de_dados!$O:$O,"&gt;=41639")</f>
        <v>0</v>
      </c>
      <c r="D348" s="5">
        <f>SUMIFS(base_de_dados!$T:$T,base_de_dados!$B:$B,$B348,base_de_dados!$G:$G,D$61,base_de_dados!$H:$H,$L$1,base_de_dados!$C:$C,$A348,base_de_dados!$M:$M,"&lt;=2013",base_de_dados!$O:$O,"&gt;=41639")</f>
        <v>0</v>
      </c>
      <c r="E348" s="5">
        <f>SUMIFS(base_de_dados!$T:$T,base_de_dados!$B:$B,$B348,base_de_dados!$G:$G,E$61,base_de_dados!$H:$H,$L$1,base_de_dados!$C:$C,$A348,base_de_dados!$M:$M,"&lt;=2013",base_de_dados!$O:$O,"&gt;=41639")</f>
        <v>0</v>
      </c>
      <c r="F348" s="5">
        <f>SUMIFS(base_de_dados!$T:$T,base_de_dados!$B:$B,$B348,base_de_dados!$G:$G,F$61,base_de_dados!$H:$H,$L$1,base_de_dados!$C:$C,$A348,base_de_dados!$M:$M,"&lt;=2013",base_de_dados!$O:$O,"&gt;=41639")</f>
        <v>2.1920979198376458E-2</v>
      </c>
      <c r="G348" s="5">
        <f>SUMIFS(base_de_dados!$T:$T,base_de_dados!$B:$B,$B348,base_de_dados!$G:$G,G$61,base_de_dados!$H:$H,$L$1,base_de_dados!$C:$C,$A348,base_de_dados!$M:$M,"&lt;=2013",base_de_dados!$O:$O,"&gt;=41639")</f>
        <v>0</v>
      </c>
      <c r="H348" s="5">
        <f>SUMIFS(base_de_dados!$T:$T,base_de_dados!$B:$B,$B348,base_de_dados!$G:$G,H$61,base_de_dados!$H:$H,$L$1,base_de_dados!$C:$C,$A348,base_de_dados!$M:$M,"&lt;=2013",base_de_dados!$O:$O,"&gt;=41639")</f>
        <v>0</v>
      </c>
      <c r="I348" s="5">
        <f>SUMIFS(base_de_dados!$T:$T,base_de_dados!$B:$B,$B348,base_de_dados!$G:$G,I$61,base_de_dados!$H:$H,$L$1,base_de_dados!$C:$C,$A348,base_de_dados!$M:$M,"&lt;=2013",base_de_dados!$O:$O,"&gt;=41639")</f>
        <v>2.4055555555555557E-3</v>
      </c>
      <c r="J348" s="5">
        <f>SUMIFS(base_de_dados!$T:$T,base_de_dados!$B:$B,$B348,base_de_dados!$G:$G,J$61,base_de_dados!$H:$H,$L$1,base_de_dados!$C:$C,$A348,base_de_dados!$M:$M,"&lt;=2013",base_de_dados!$O:$O,"&gt;=41639")</f>
        <v>0</v>
      </c>
      <c r="K348" s="32">
        <f t="shared" si="9"/>
        <v>2.4326534753932014E-2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SUMIFS(base_de_dados!$T:$T,base_de_dados!$B:$B,$B349,base_de_dados!$G:$G,C$61,base_de_dados!$H:$H,$L$1,base_de_dados!$C:$C,$A349,base_de_dados!$M:$M,"&lt;=2013",base_de_dados!$O:$O,"&gt;=41639")</f>
        <v>0</v>
      </c>
      <c r="D349" s="5">
        <f>SUMIFS(base_de_dados!$T:$T,base_de_dados!$B:$B,$B349,base_de_dados!$G:$G,D$61,base_de_dados!$H:$H,$L$1,base_de_dados!$C:$C,$A349,base_de_dados!$M:$M,"&lt;=2013",base_de_dados!$O:$O,"&gt;=41639")</f>
        <v>0</v>
      </c>
      <c r="E349" s="5">
        <f>SUMIFS(base_de_dados!$T:$T,base_de_dados!$B:$B,$B349,base_de_dados!$G:$G,E$61,base_de_dados!$H:$H,$L$1,base_de_dados!$C:$C,$A349,base_de_dados!$M:$M,"&lt;=2013",base_de_dados!$O:$O,"&gt;=41639")</f>
        <v>0</v>
      </c>
      <c r="F349" s="5">
        <f>SUMIFS(base_de_dados!$T:$T,base_de_dados!$B:$B,$B349,base_de_dados!$G:$G,F$61,base_de_dados!$H:$H,$L$1,base_de_dados!$C:$C,$A349,base_de_dados!$M:$M,"&lt;=2013",base_de_dados!$O:$O,"&gt;=41639")</f>
        <v>0</v>
      </c>
      <c r="G349" s="5">
        <f>SUMIFS(base_de_dados!$T:$T,base_de_dados!$B:$B,$B349,base_de_dados!$G:$G,G$61,base_de_dados!$H:$H,$L$1,base_de_dados!$C:$C,$A349,base_de_dados!$M:$M,"&lt;=2013",base_de_dados!$O:$O,"&gt;=41639")</f>
        <v>0</v>
      </c>
      <c r="H349" s="5">
        <f>SUMIFS(base_de_dados!$T:$T,base_de_dados!$B:$B,$B349,base_de_dados!$G:$G,H$61,base_de_dados!$H:$H,$L$1,base_de_dados!$C:$C,$A349,base_de_dados!$M:$M,"&lt;=2013",base_de_dados!$O:$O,"&gt;=41639")</f>
        <v>0</v>
      </c>
      <c r="I349" s="5">
        <f>SUMIFS(base_de_dados!$T:$T,base_de_dados!$B:$B,$B349,base_de_dados!$G:$G,I$61,base_de_dados!$H:$H,$L$1,base_de_dados!$C:$C,$A349,base_de_dados!$M:$M,"&lt;=2013",base_de_dados!$O:$O,"&gt;=41639")</f>
        <v>0</v>
      </c>
      <c r="J349" s="5">
        <f>SUMIFS(base_de_dados!$T:$T,base_de_dados!$B:$B,$B349,base_de_dados!$G:$G,J$61,base_de_dados!$H:$H,$L$1,base_de_dados!$C:$C,$A349,base_de_dados!$M:$M,"&lt;=2013",base_de_dados!$O:$O,"&gt;=41639")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SUMIFS(base_de_dados!$T:$T,base_de_dados!$B:$B,$B350,base_de_dados!$G:$G,C$61,base_de_dados!$H:$H,$L$1,base_de_dados!$C:$C,$A350,base_de_dados!$M:$M,"&lt;=2013",base_de_dados!$O:$O,"&gt;=41639")</f>
        <v>0</v>
      </c>
      <c r="D350" s="5">
        <f>SUMIFS(base_de_dados!$T:$T,base_de_dados!$B:$B,$B350,base_de_dados!$G:$G,D$61,base_de_dados!$H:$H,$L$1,base_de_dados!$C:$C,$A350,base_de_dados!$M:$M,"&lt;=2013",base_de_dados!$O:$O,"&gt;=41639")</f>
        <v>0</v>
      </c>
      <c r="E350" s="5">
        <f>SUMIFS(base_de_dados!$T:$T,base_de_dados!$B:$B,$B350,base_de_dados!$G:$G,E$61,base_de_dados!$H:$H,$L$1,base_de_dados!$C:$C,$A350,base_de_dados!$M:$M,"&lt;=2013",base_de_dados!$O:$O,"&gt;=41639")</f>
        <v>0</v>
      </c>
      <c r="F350" s="5">
        <f>SUMIFS(base_de_dados!$T:$T,base_de_dados!$B:$B,$B350,base_de_dados!$G:$G,F$61,base_de_dados!$H:$H,$L$1,base_de_dados!$C:$C,$A350,base_de_dados!$M:$M,"&lt;=2013",base_de_dados!$O:$O,"&gt;=41639")</f>
        <v>0</v>
      </c>
      <c r="G350" s="5">
        <f>SUMIFS(base_de_dados!$T:$T,base_de_dados!$B:$B,$B350,base_de_dados!$G:$G,G$61,base_de_dados!$H:$H,$L$1,base_de_dados!$C:$C,$A350,base_de_dados!$M:$M,"&lt;=2013",base_de_dados!$O:$O,"&gt;=41639")</f>
        <v>0</v>
      </c>
      <c r="H350" s="5">
        <f>SUMIFS(base_de_dados!$T:$T,base_de_dados!$B:$B,$B350,base_de_dados!$G:$G,H$61,base_de_dados!$H:$H,$L$1,base_de_dados!$C:$C,$A350,base_de_dados!$M:$M,"&lt;=2013",base_de_dados!$O:$O,"&gt;=41639")</f>
        <v>0</v>
      </c>
      <c r="I350" s="5">
        <f>SUMIFS(base_de_dados!$T:$T,base_de_dados!$B:$B,$B350,base_de_dados!$G:$G,I$61,base_de_dados!$H:$H,$L$1,base_de_dados!$C:$C,$A350,base_de_dados!$M:$M,"&lt;=2013",base_de_dados!$O:$O,"&gt;=41639")</f>
        <v>0</v>
      </c>
      <c r="J350" s="5">
        <f>SUMIFS(base_de_dados!$T:$T,base_de_dados!$B:$B,$B350,base_de_dados!$G:$G,J$61,base_de_dados!$H:$H,$L$1,base_de_dados!$C:$C,$A350,base_de_dados!$M:$M,"&lt;=2013",base_de_dados!$O:$O,"&gt;=41639")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SUMIFS(base_de_dados!$T:$T,base_de_dados!$B:$B,$B351,base_de_dados!$G:$G,C$61,base_de_dados!$H:$H,$L$1,base_de_dados!$C:$C,$A351,base_de_dados!$M:$M,"&lt;=2013",base_de_dados!$O:$O,"&gt;=41639")</f>
        <v>0</v>
      </c>
      <c r="D351" s="5">
        <f>SUMIFS(base_de_dados!$T:$T,base_de_dados!$B:$B,$B351,base_de_dados!$G:$G,D$61,base_de_dados!$H:$H,$L$1,base_de_dados!$C:$C,$A351,base_de_dados!$M:$M,"&lt;=2013",base_de_dados!$O:$O,"&gt;=41639")</f>
        <v>0</v>
      </c>
      <c r="E351" s="5">
        <f>SUMIFS(base_de_dados!$T:$T,base_de_dados!$B:$B,$B351,base_de_dados!$G:$G,E$61,base_de_dados!$H:$H,$L$1,base_de_dados!$C:$C,$A351,base_de_dados!$M:$M,"&lt;=2013",base_de_dados!$O:$O,"&gt;=41639")</f>
        <v>0</v>
      </c>
      <c r="F351" s="5">
        <f>SUMIFS(base_de_dados!$T:$T,base_de_dados!$B:$B,$B351,base_de_dados!$G:$G,F$61,base_de_dados!$H:$H,$L$1,base_de_dados!$C:$C,$A351,base_de_dados!$M:$M,"&lt;=2013",base_de_dados!$O:$O,"&gt;=41639")</f>
        <v>0</v>
      </c>
      <c r="G351" s="5">
        <f>SUMIFS(base_de_dados!$T:$T,base_de_dados!$B:$B,$B351,base_de_dados!$G:$G,G$61,base_de_dados!$H:$H,$L$1,base_de_dados!$C:$C,$A351,base_de_dados!$M:$M,"&lt;=2013",base_de_dados!$O:$O,"&gt;=41639")</f>
        <v>0</v>
      </c>
      <c r="H351" s="5">
        <f>SUMIFS(base_de_dados!$T:$T,base_de_dados!$B:$B,$B351,base_de_dados!$G:$G,H$61,base_de_dados!$H:$H,$L$1,base_de_dados!$C:$C,$A351,base_de_dados!$M:$M,"&lt;=2013",base_de_dados!$O:$O,"&gt;=41639")</f>
        <v>0</v>
      </c>
      <c r="I351" s="5">
        <f>SUMIFS(base_de_dados!$T:$T,base_de_dados!$B:$B,$B351,base_de_dados!$G:$G,I$61,base_de_dados!$H:$H,$L$1,base_de_dados!$C:$C,$A351,base_de_dados!$M:$M,"&lt;=2013",base_de_dados!$O:$O,"&gt;=41639")</f>
        <v>0</v>
      </c>
      <c r="J351" s="5">
        <f>SUMIFS(base_de_dados!$T:$T,base_de_dados!$B:$B,$B351,base_de_dados!$G:$G,J$61,base_de_dados!$H:$H,$L$1,base_de_dados!$C:$C,$A351,base_de_dados!$M:$M,"&lt;=2013",base_de_dados!$O:$O,"&gt;=41639")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SUMIFS(base_de_dados!$T:$T,base_de_dados!$B:$B,$B352,base_de_dados!$G:$G,C$61,base_de_dados!$H:$H,$L$1,base_de_dados!$C:$C,$A352,base_de_dados!$M:$M,"&lt;=2013",base_de_dados!$O:$O,"&gt;=41639")</f>
        <v>0</v>
      </c>
      <c r="D352" s="5">
        <f>SUMIFS(base_de_dados!$T:$T,base_de_dados!$B:$B,$B352,base_de_dados!$G:$G,D$61,base_de_dados!$H:$H,$L$1,base_de_dados!$C:$C,$A352,base_de_dados!$M:$M,"&lt;=2013",base_de_dados!$O:$O,"&gt;=41639")</f>
        <v>0</v>
      </c>
      <c r="E352" s="5">
        <f>SUMIFS(base_de_dados!$T:$T,base_de_dados!$B:$B,$B352,base_de_dados!$G:$G,E$61,base_de_dados!$H:$H,$L$1,base_de_dados!$C:$C,$A352,base_de_dados!$M:$M,"&lt;=2013",base_de_dados!$O:$O,"&gt;=41639")</f>
        <v>0</v>
      </c>
      <c r="F352" s="5">
        <f>SUMIFS(base_de_dados!$T:$T,base_de_dados!$B:$B,$B352,base_de_dados!$G:$G,F$61,base_de_dados!$H:$H,$L$1,base_de_dados!$C:$C,$A352,base_de_dados!$M:$M,"&lt;=2013",base_de_dados!$O:$O,"&gt;=41639")</f>
        <v>0</v>
      </c>
      <c r="G352" s="5">
        <f>SUMIFS(base_de_dados!$T:$T,base_de_dados!$B:$B,$B352,base_de_dados!$G:$G,G$61,base_de_dados!$H:$H,$L$1,base_de_dados!$C:$C,$A352,base_de_dados!$M:$M,"&lt;=2013",base_de_dados!$O:$O,"&gt;=41639")</f>
        <v>0</v>
      </c>
      <c r="H352" s="5">
        <f>SUMIFS(base_de_dados!$T:$T,base_de_dados!$B:$B,$B352,base_de_dados!$G:$G,H$61,base_de_dados!$H:$H,$L$1,base_de_dados!$C:$C,$A352,base_de_dados!$M:$M,"&lt;=2013",base_de_dados!$O:$O,"&gt;=41639")</f>
        <v>0</v>
      </c>
      <c r="I352" s="5">
        <f>SUMIFS(base_de_dados!$T:$T,base_de_dados!$B:$B,$B352,base_de_dados!$G:$G,I$61,base_de_dados!$H:$H,$L$1,base_de_dados!$C:$C,$A352,base_de_dados!$M:$M,"&lt;=2013",base_de_dados!$O:$O,"&gt;=41639")</f>
        <v>0</v>
      </c>
      <c r="J352" s="5">
        <f>SUMIFS(base_de_dados!$T:$T,base_de_dados!$B:$B,$B352,base_de_dados!$G:$G,J$61,base_de_dados!$H:$H,$L$1,base_de_dados!$C:$C,$A352,base_de_dados!$M:$M,"&lt;=2013",base_de_dados!$O:$O,"&gt;=41639")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SUMIFS(base_de_dados!$T:$T,base_de_dados!$B:$B,$B353,base_de_dados!$G:$G,C$61,base_de_dados!$H:$H,$L$1,base_de_dados!$C:$C,$A353,base_de_dados!$M:$M,"&lt;=2013",base_de_dados!$O:$O,"&gt;=41639")</f>
        <v>0</v>
      </c>
      <c r="D353" s="5">
        <f>SUMIFS(base_de_dados!$T:$T,base_de_dados!$B:$B,$B353,base_de_dados!$G:$G,D$61,base_de_dados!$H:$H,$L$1,base_de_dados!$C:$C,$A353,base_de_dados!$M:$M,"&lt;=2013",base_de_dados!$O:$O,"&gt;=41639")</f>
        <v>0</v>
      </c>
      <c r="E353" s="5">
        <f>SUMIFS(base_de_dados!$T:$T,base_de_dados!$B:$B,$B353,base_de_dados!$G:$G,E$61,base_de_dados!$H:$H,$L$1,base_de_dados!$C:$C,$A353,base_de_dados!$M:$M,"&lt;=2013",base_de_dados!$O:$O,"&gt;=41639")</f>
        <v>0</v>
      </c>
      <c r="F353" s="5">
        <f>SUMIFS(base_de_dados!$T:$T,base_de_dados!$B:$B,$B353,base_de_dados!$G:$G,F$61,base_de_dados!$H:$H,$L$1,base_de_dados!$C:$C,$A353,base_de_dados!$M:$M,"&lt;=2013",base_de_dados!$O:$O,"&gt;=41639")</f>
        <v>0</v>
      </c>
      <c r="G353" s="5">
        <f>SUMIFS(base_de_dados!$T:$T,base_de_dados!$B:$B,$B353,base_de_dados!$G:$G,G$61,base_de_dados!$H:$H,$L$1,base_de_dados!$C:$C,$A353,base_de_dados!$M:$M,"&lt;=2013",base_de_dados!$O:$O,"&gt;=41639")</f>
        <v>0</v>
      </c>
      <c r="H353" s="5">
        <f>SUMIFS(base_de_dados!$T:$T,base_de_dados!$B:$B,$B353,base_de_dados!$G:$G,H$61,base_de_dados!$H:$H,$L$1,base_de_dados!$C:$C,$A353,base_de_dados!$M:$M,"&lt;=2013",base_de_dados!$O:$O,"&gt;=41639")</f>
        <v>0</v>
      </c>
      <c r="I353" s="5">
        <f>SUMIFS(base_de_dados!$T:$T,base_de_dados!$B:$B,$B353,base_de_dados!$G:$G,I$61,base_de_dados!$H:$H,$L$1,base_de_dados!$C:$C,$A353,base_de_dados!$M:$M,"&lt;=2013",base_de_dados!$O:$O,"&gt;=41639")</f>
        <v>0</v>
      </c>
      <c r="J353" s="5">
        <f>SUMIFS(base_de_dados!$T:$T,base_de_dados!$B:$B,$B353,base_de_dados!$G:$G,J$61,base_de_dados!$H:$H,$L$1,base_de_dados!$C:$C,$A353,base_de_dados!$M:$M,"&lt;=2013",base_de_dados!$O:$O,"&gt;=41639")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SUMIFS(base_de_dados!$T:$T,base_de_dados!$B:$B,$B354,base_de_dados!$G:$G,C$61,base_de_dados!$H:$H,$L$1,base_de_dados!$C:$C,$A354,base_de_dados!$M:$M,"&lt;=2013",base_de_dados!$O:$O,"&gt;=41639")</f>
        <v>0</v>
      </c>
      <c r="D354" s="5">
        <f>SUMIFS(base_de_dados!$T:$T,base_de_dados!$B:$B,$B354,base_de_dados!$G:$G,D$61,base_de_dados!$H:$H,$L$1,base_de_dados!$C:$C,$A354,base_de_dados!$M:$M,"&lt;=2013",base_de_dados!$O:$O,"&gt;=41639")</f>
        <v>0</v>
      </c>
      <c r="E354" s="5">
        <f>SUMIFS(base_de_dados!$T:$T,base_de_dados!$B:$B,$B354,base_de_dados!$G:$G,E$61,base_de_dados!$H:$H,$L$1,base_de_dados!$C:$C,$A354,base_de_dados!$M:$M,"&lt;=2013",base_de_dados!$O:$O,"&gt;=41639")</f>
        <v>0</v>
      </c>
      <c r="F354" s="5">
        <f>SUMIFS(base_de_dados!$T:$T,base_de_dados!$B:$B,$B354,base_de_dados!$G:$G,F$61,base_de_dados!$H:$H,$L$1,base_de_dados!$C:$C,$A354,base_de_dados!$M:$M,"&lt;=2013",base_de_dados!$O:$O,"&gt;=41639")</f>
        <v>0</v>
      </c>
      <c r="G354" s="5">
        <f>SUMIFS(base_de_dados!$T:$T,base_de_dados!$B:$B,$B354,base_de_dados!$G:$G,G$61,base_de_dados!$H:$H,$L$1,base_de_dados!$C:$C,$A354,base_de_dados!$M:$M,"&lt;=2013",base_de_dados!$O:$O,"&gt;=41639")</f>
        <v>0</v>
      </c>
      <c r="H354" s="5">
        <f>SUMIFS(base_de_dados!$T:$T,base_de_dados!$B:$B,$B354,base_de_dados!$G:$G,H$61,base_de_dados!$H:$H,$L$1,base_de_dados!$C:$C,$A354,base_de_dados!$M:$M,"&lt;=2013",base_de_dados!$O:$O,"&gt;=41639")</f>
        <v>0</v>
      </c>
      <c r="I354" s="5">
        <f>SUMIFS(base_de_dados!$T:$T,base_de_dados!$B:$B,$B354,base_de_dados!$G:$G,I$61,base_de_dados!$H:$H,$L$1,base_de_dados!$C:$C,$A354,base_de_dados!$M:$M,"&lt;=2013",base_de_dados!$O:$O,"&gt;=41639")</f>
        <v>0</v>
      </c>
      <c r="J354" s="5">
        <f>SUMIFS(base_de_dados!$T:$T,base_de_dados!$B:$B,$B354,base_de_dados!$G:$G,J$61,base_de_dados!$H:$H,$L$1,base_de_dados!$C:$C,$A354,base_de_dados!$M:$M,"&lt;=2013",base_de_dados!$O:$O,"&gt;=41639")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SUMIFS(base_de_dados!$T:$T,base_de_dados!$B:$B,$B355,base_de_dados!$G:$G,C$61,base_de_dados!$H:$H,$L$1,base_de_dados!$C:$C,$A355,base_de_dados!$M:$M,"&lt;=2013",base_de_dados!$O:$O,"&gt;=41639")</f>
        <v>0</v>
      </c>
      <c r="D355" s="5">
        <f>SUMIFS(base_de_dados!$T:$T,base_de_dados!$B:$B,$B355,base_de_dados!$G:$G,D$61,base_de_dados!$H:$H,$L$1,base_de_dados!$C:$C,$A355,base_de_dados!$M:$M,"&lt;=2013",base_de_dados!$O:$O,"&gt;=41639")</f>
        <v>0</v>
      </c>
      <c r="E355" s="5">
        <f>SUMIFS(base_de_dados!$T:$T,base_de_dados!$B:$B,$B355,base_de_dados!$G:$G,E$61,base_de_dados!$H:$H,$L$1,base_de_dados!$C:$C,$A355,base_de_dados!$M:$M,"&lt;=2013",base_de_dados!$O:$O,"&gt;=41639")</f>
        <v>0</v>
      </c>
      <c r="F355" s="5">
        <f>SUMIFS(base_de_dados!$T:$T,base_de_dados!$B:$B,$B355,base_de_dados!$G:$G,F$61,base_de_dados!$H:$H,$L$1,base_de_dados!$C:$C,$A355,base_de_dados!$M:$M,"&lt;=2013",base_de_dados!$O:$O,"&gt;=41639")</f>
        <v>0</v>
      </c>
      <c r="G355" s="5">
        <f>SUMIFS(base_de_dados!$T:$T,base_de_dados!$B:$B,$B355,base_de_dados!$G:$G,G$61,base_de_dados!$H:$H,$L$1,base_de_dados!$C:$C,$A355,base_de_dados!$M:$M,"&lt;=2013",base_de_dados!$O:$O,"&gt;=41639")</f>
        <v>0</v>
      </c>
      <c r="H355" s="5">
        <f>SUMIFS(base_de_dados!$T:$T,base_de_dados!$B:$B,$B355,base_de_dados!$G:$G,H$61,base_de_dados!$H:$H,$L$1,base_de_dados!$C:$C,$A355,base_de_dados!$M:$M,"&lt;=2013",base_de_dados!$O:$O,"&gt;=41639")</f>
        <v>0</v>
      </c>
      <c r="I355" s="5">
        <f>SUMIFS(base_de_dados!$T:$T,base_de_dados!$B:$B,$B355,base_de_dados!$G:$G,I$61,base_de_dados!$H:$H,$L$1,base_de_dados!$C:$C,$A355,base_de_dados!$M:$M,"&lt;=2013",base_de_dados!$O:$O,"&gt;=41639")</f>
        <v>0</v>
      </c>
      <c r="J355" s="5">
        <f>SUMIFS(base_de_dados!$T:$T,base_de_dados!$B:$B,$B355,base_de_dados!$G:$G,J$61,base_de_dados!$H:$H,$L$1,base_de_dados!$C:$C,$A355,base_de_dados!$M:$M,"&lt;=2013",base_de_dados!$O:$O,"&gt;=41639")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SUMIFS(base_de_dados!$T:$T,base_de_dados!$B:$B,$B356,base_de_dados!$G:$G,C$61,base_de_dados!$H:$H,$L$1,base_de_dados!$C:$C,$A356,base_de_dados!$M:$M,"&lt;=2013",base_de_dados!$O:$O,"&gt;=41639")</f>
        <v>0</v>
      </c>
      <c r="D356" s="5">
        <f>SUMIFS(base_de_dados!$T:$T,base_de_dados!$B:$B,$B356,base_de_dados!$G:$G,D$61,base_de_dados!$H:$H,$L$1,base_de_dados!$C:$C,$A356,base_de_dados!$M:$M,"&lt;=2013",base_de_dados!$O:$O,"&gt;=41639")</f>
        <v>0</v>
      </c>
      <c r="E356" s="5">
        <f>SUMIFS(base_de_dados!$T:$T,base_de_dados!$B:$B,$B356,base_de_dados!$G:$G,E$61,base_de_dados!$H:$H,$L$1,base_de_dados!$C:$C,$A356,base_de_dados!$M:$M,"&lt;=2013",base_de_dados!$O:$O,"&gt;=41639")</f>
        <v>0</v>
      </c>
      <c r="F356" s="5">
        <f>SUMIFS(base_de_dados!$T:$T,base_de_dados!$B:$B,$B356,base_de_dados!$G:$G,F$61,base_de_dados!$H:$H,$L$1,base_de_dados!$C:$C,$A356,base_de_dados!$M:$M,"&lt;=2013",base_de_dados!$O:$O,"&gt;=41639")</f>
        <v>0</v>
      </c>
      <c r="G356" s="5">
        <f>SUMIFS(base_de_dados!$T:$T,base_de_dados!$B:$B,$B356,base_de_dados!$G:$G,G$61,base_de_dados!$H:$H,$L$1,base_de_dados!$C:$C,$A356,base_de_dados!$M:$M,"&lt;=2013",base_de_dados!$O:$O,"&gt;=41639")</f>
        <v>0</v>
      </c>
      <c r="H356" s="5">
        <f>SUMIFS(base_de_dados!$T:$T,base_de_dados!$B:$B,$B356,base_de_dados!$G:$G,H$61,base_de_dados!$H:$H,$L$1,base_de_dados!$C:$C,$A356,base_de_dados!$M:$M,"&lt;=2013",base_de_dados!$O:$O,"&gt;=41639")</f>
        <v>0</v>
      </c>
      <c r="I356" s="5">
        <f>SUMIFS(base_de_dados!$T:$T,base_de_dados!$B:$B,$B356,base_de_dados!$G:$G,I$61,base_de_dados!$H:$H,$L$1,base_de_dados!$C:$C,$A356,base_de_dados!$M:$M,"&lt;=2013",base_de_dados!$O:$O,"&gt;=41639")</f>
        <v>0</v>
      </c>
      <c r="J356" s="5">
        <f>SUMIFS(base_de_dados!$T:$T,base_de_dados!$B:$B,$B356,base_de_dados!$G:$G,J$61,base_de_dados!$H:$H,$L$1,base_de_dados!$C:$C,$A356,base_de_dados!$M:$M,"&lt;=2013",base_de_dados!$O:$O,"&gt;=41639")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SUMIFS(base_de_dados!$T:$T,base_de_dados!$B:$B,$B357,base_de_dados!$G:$G,C$61,base_de_dados!$H:$H,$L$1,base_de_dados!$C:$C,$A357,base_de_dados!$M:$M,"&lt;=2013",base_de_dados!$O:$O,"&gt;=41639")</f>
        <v>0</v>
      </c>
      <c r="D357" s="5">
        <f>SUMIFS(base_de_dados!$T:$T,base_de_dados!$B:$B,$B357,base_de_dados!$G:$G,D$61,base_de_dados!$H:$H,$L$1,base_de_dados!$C:$C,$A357,base_de_dados!$M:$M,"&lt;=2013",base_de_dados!$O:$O,"&gt;=41639")</f>
        <v>0</v>
      </c>
      <c r="E357" s="5">
        <f>SUMIFS(base_de_dados!$T:$T,base_de_dados!$B:$B,$B357,base_de_dados!$G:$G,E$61,base_de_dados!$H:$H,$L$1,base_de_dados!$C:$C,$A357,base_de_dados!$M:$M,"&lt;=2013",base_de_dados!$O:$O,"&gt;=41639")</f>
        <v>0</v>
      </c>
      <c r="F357" s="5">
        <f>SUMIFS(base_de_dados!$T:$T,base_de_dados!$B:$B,$B357,base_de_dados!$G:$G,F$61,base_de_dados!$H:$H,$L$1,base_de_dados!$C:$C,$A357,base_de_dados!$M:$M,"&lt;=2013",base_de_dados!$O:$O,"&gt;=41639")</f>
        <v>0</v>
      </c>
      <c r="G357" s="5">
        <f>SUMIFS(base_de_dados!$T:$T,base_de_dados!$B:$B,$B357,base_de_dados!$G:$G,G$61,base_de_dados!$H:$H,$L$1,base_de_dados!$C:$C,$A357,base_de_dados!$M:$M,"&lt;=2013",base_de_dados!$O:$O,"&gt;=41639")</f>
        <v>0</v>
      </c>
      <c r="H357" s="5">
        <f>SUMIFS(base_de_dados!$T:$T,base_de_dados!$B:$B,$B357,base_de_dados!$G:$G,H$61,base_de_dados!$H:$H,$L$1,base_de_dados!$C:$C,$A357,base_de_dados!$M:$M,"&lt;=2013",base_de_dados!$O:$O,"&gt;=41639")</f>
        <v>0</v>
      </c>
      <c r="I357" s="5">
        <f>SUMIFS(base_de_dados!$T:$T,base_de_dados!$B:$B,$B357,base_de_dados!$G:$G,I$61,base_de_dados!$H:$H,$L$1,base_de_dados!$C:$C,$A357,base_de_dados!$M:$M,"&lt;=2013",base_de_dados!$O:$O,"&gt;=41639")</f>
        <v>0</v>
      </c>
      <c r="J357" s="5">
        <f>SUMIFS(base_de_dados!$T:$T,base_de_dados!$B:$B,$B357,base_de_dados!$G:$G,J$61,base_de_dados!$H:$H,$L$1,base_de_dados!$C:$C,$A357,base_de_dados!$M:$M,"&lt;=2013",base_de_dados!$O:$O,"&gt;=41639")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SUMIFS(base_de_dados!$T:$T,base_de_dados!$B:$B,$B358,base_de_dados!$G:$G,C$61,base_de_dados!$H:$H,$L$1,base_de_dados!$C:$C,$A358,base_de_dados!$M:$M,"&lt;=2013",base_de_dados!$O:$O,"&gt;=41639")</f>
        <v>0</v>
      </c>
      <c r="D358" s="5">
        <f>SUMIFS(base_de_dados!$T:$T,base_de_dados!$B:$B,$B358,base_de_dados!$G:$G,D$61,base_de_dados!$H:$H,$L$1,base_de_dados!$C:$C,$A358,base_de_dados!$M:$M,"&lt;=2013",base_de_dados!$O:$O,"&gt;=41639")</f>
        <v>0</v>
      </c>
      <c r="E358" s="5">
        <f>SUMIFS(base_de_dados!$T:$T,base_de_dados!$B:$B,$B358,base_de_dados!$G:$G,E$61,base_de_dados!$H:$H,$L$1,base_de_dados!$C:$C,$A358,base_de_dados!$M:$M,"&lt;=2013",base_de_dados!$O:$O,"&gt;=41639")</f>
        <v>0</v>
      </c>
      <c r="F358" s="5">
        <f>SUMIFS(base_de_dados!$T:$T,base_de_dados!$B:$B,$B358,base_de_dados!$G:$G,F$61,base_de_dados!$H:$H,$L$1,base_de_dados!$C:$C,$A358,base_de_dados!$M:$M,"&lt;=2013",base_de_dados!$O:$O,"&gt;=41639")</f>
        <v>0</v>
      </c>
      <c r="G358" s="5">
        <f>SUMIFS(base_de_dados!$T:$T,base_de_dados!$B:$B,$B358,base_de_dados!$G:$G,G$61,base_de_dados!$H:$H,$L$1,base_de_dados!$C:$C,$A358,base_de_dados!$M:$M,"&lt;=2013",base_de_dados!$O:$O,"&gt;=41639")</f>
        <v>0</v>
      </c>
      <c r="H358" s="5">
        <f>SUMIFS(base_de_dados!$T:$T,base_de_dados!$B:$B,$B358,base_de_dados!$G:$G,H$61,base_de_dados!$H:$H,$L$1,base_de_dados!$C:$C,$A358,base_de_dados!$M:$M,"&lt;=2013",base_de_dados!$O:$O,"&gt;=41639")</f>
        <v>0</v>
      </c>
      <c r="I358" s="5">
        <f>SUMIFS(base_de_dados!$T:$T,base_de_dados!$B:$B,$B358,base_de_dados!$G:$G,I$61,base_de_dados!$H:$H,$L$1,base_de_dados!$C:$C,$A358,base_de_dados!$M:$M,"&lt;=2013",base_de_dados!$O:$O,"&gt;=41639")</f>
        <v>0</v>
      </c>
      <c r="J358" s="5">
        <f>SUMIFS(base_de_dados!$T:$T,base_de_dados!$B:$B,$B358,base_de_dados!$G:$G,J$61,base_de_dados!$H:$H,$L$1,base_de_dados!$C:$C,$A358,base_de_dados!$M:$M,"&lt;=2013",base_de_dados!$O:$O,"&gt;=41639")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SUMIFS(base_de_dados!$T:$T,base_de_dados!$B:$B,$B359,base_de_dados!$G:$G,C$61,base_de_dados!$H:$H,$L$1,base_de_dados!$C:$C,$A359,base_de_dados!$M:$M,"&lt;=2013",base_de_dados!$O:$O,"&gt;=41639")</f>
        <v>0</v>
      </c>
      <c r="D359" s="5">
        <f>SUMIFS(base_de_dados!$T:$T,base_de_dados!$B:$B,$B359,base_de_dados!$G:$G,D$61,base_de_dados!$H:$H,$L$1,base_de_dados!$C:$C,$A359,base_de_dados!$M:$M,"&lt;=2013",base_de_dados!$O:$O,"&gt;=41639")</f>
        <v>0</v>
      </c>
      <c r="E359" s="5">
        <f>SUMIFS(base_de_dados!$T:$T,base_de_dados!$B:$B,$B359,base_de_dados!$G:$G,E$61,base_de_dados!$H:$H,$L$1,base_de_dados!$C:$C,$A359,base_de_dados!$M:$M,"&lt;=2013",base_de_dados!$O:$O,"&gt;=41639")</f>
        <v>0</v>
      </c>
      <c r="F359" s="5">
        <f>SUMIFS(base_de_dados!$T:$T,base_de_dados!$B:$B,$B359,base_de_dados!$G:$G,F$61,base_de_dados!$H:$H,$L$1,base_de_dados!$C:$C,$A359,base_de_dados!$M:$M,"&lt;=2013",base_de_dados!$O:$O,"&gt;=41639")</f>
        <v>0</v>
      </c>
      <c r="G359" s="5">
        <f>SUMIFS(base_de_dados!$T:$T,base_de_dados!$B:$B,$B359,base_de_dados!$G:$G,G$61,base_de_dados!$H:$H,$L$1,base_de_dados!$C:$C,$A359,base_de_dados!$M:$M,"&lt;=2013",base_de_dados!$O:$O,"&gt;=41639")</f>
        <v>0</v>
      </c>
      <c r="H359" s="5">
        <f>SUMIFS(base_de_dados!$T:$T,base_de_dados!$B:$B,$B359,base_de_dados!$G:$G,H$61,base_de_dados!$H:$H,$L$1,base_de_dados!$C:$C,$A359,base_de_dados!$M:$M,"&lt;=2013",base_de_dados!$O:$O,"&gt;=41639")</f>
        <v>0</v>
      </c>
      <c r="I359" s="5">
        <f>SUMIFS(base_de_dados!$T:$T,base_de_dados!$B:$B,$B359,base_de_dados!$G:$G,I$61,base_de_dados!$H:$H,$L$1,base_de_dados!$C:$C,$A359,base_de_dados!$M:$M,"&lt;=2013",base_de_dados!$O:$O,"&gt;=41639")</f>
        <v>0</v>
      </c>
      <c r="J359" s="5">
        <f>SUMIFS(base_de_dados!$T:$T,base_de_dados!$B:$B,$B359,base_de_dados!$G:$G,J$61,base_de_dados!$H:$H,$L$1,base_de_dados!$C:$C,$A359,base_de_dados!$M:$M,"&lt;=2013",base_de_dados!$O:$O,"&gt;=41639")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SUMIFS(base_de_dados!$T:$T,base_de_dados!$B:$B,$B360,base_de_dados!$G:$G,C$61,base_de_dados!$H:$H,$L$1,base_de_dados!$C:$C,$A360,base_de_dados!$M:$M,"&lt;=2013",base_de_dados!$O:$O,"&gt;=41639")</f>
        <v>0</v>
      </c>
      <c r="D360" s="5">
        <f>SUMIFS(base_de_dados!$T:$T,base_de_dados!$B:$B,$B360,base_de_dados!$G:$G,D$61,base_de_dados!$H:$H,$L$1,base_de_dados!$C:$C,$A360,base_de_dados!$M:$M,"&lt;=2013",base_de_dados!$O:$O,"&gt;=41639")</f>
        <v>0</v>
      </c>
      <c r="E360" s="5">
        <f>SUMIFS(base_de_dados!$T:$T,base_de_dados!$B:$B,$B360,base_de_dados!$G:$G,E$61,base_de_dados!$H:$H,$L$1,base_de_dados!$C:$C,$A360,base_de_dados!$M:$M,"&lt;=2013",base_de_dados!$O:$O,"&gt;=41639")</f>
        <v>0</v>
      </c>
      <c r="F360" s="5">
        <f>SUMIFS(base_de_dados!$T:$T,base_de_dados!$B:$B,$B360,base_de_dados!$G:$G,F$61,base_de_dados!$H:$H,$L$1,base_de_dados!$C:$C,$A360,base_de_dados!$M:$M,"&lt;=2013",base_de_dados!$O:$O,"&gt;=41639")</f>
        <v>0</v>
      </c>
      <c r="G360" s="5">
        <f>SUMIFS(base_de_dados!$T:$T,base_de_dados!$B:$B,$B360,base_de_dados!$G:$G,G$61,base_de_dados!$H:$H,$L$1,base_de_dados!$C:$C,$A360,base_de_dados!$M:$M,"&lt;=2013",base_de_dados!$O:$O,"&gt;=41639")</f>
        <v>0</v>
      </c>
      <c r="H360" s="5">
        <f>SUMIFS(base_de_dados!$T:$T,base_de_dados!$B:$B,$B360,base_de_dados!$G:$G,H$61,base_de_dados!$H:$H,$L$1,base_de_dados!$C:$C,$A360,base_de_dados!$M:$M,"&lt;=2013",base_de_dados!$O:$O,"&gt;=41639")</f>
        <v>0</v>
      </c>
      <c r="I360" s="5">
        <f>SUMIFS(base_de_dados!$T:$T,base_de_dados!$B:$B,$B360,base_de_dados!$G:$G,I$61,base_de_dados!$H:$H,$L$1,base_de_dados!$C:$C,$A360,base_de_dados!$M:$M,"&lt;=2013",base_de_dados!$O:$O,"&gt;=41639")</f>
        <v>0</v>
      </c>
      <c r="J360" s="5">
        <f>SUMIFS(base_de_dados!$T:$T,base_de_dados!$B:$B,$B360,base_de_dados!$G:$G,J$61,base_de_dados!$H:$H,$L$1,base_de_dados!$C:$C,$A360,base_de_dados!$M:$M,"&lt;=2013",base_de_dados!$O:$O,"&gt;=41639")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SUMIFS(base_de_dados!$T:$T,base_de_dados!$B:$B,$B361,base_de_dados!$G:$G,C$61,base_de_dados!$H:$H,$L$1,base_de_dados!$C:$C,$A361,base_de_dados!$M:$M,"&lt;=2013",base_de_dados!$O:$O,"&gt;=41639")</f>
        <v>0</v>
      </c>
      <c r="D361" s="5">
        <f>SUMIFS(base_de_dados!$T:$T,base_de_dados!$B:$B,$B361,base_de_dados!$G:$G,D$61,base_de_dados!$H:$H,$L$1,base_de_dados!$C:$C,$A361,base_de_dados!$M:$M,"&lt;=2013",base_de_dados!$O:$O,"&gt;=41639")</f>
        <v>0</v>
      </c>
      <c r="E361" s="5">
        <f>SUMIFS(base_de_dados!$T:$T,base_de_dados!$B:$B,$B361,base_de_dados!$G:$G,E$61,base_de_dados!$H:$H,$L$1,base_de_dados!$C:$C,$A361,base_de_dados!$M:$M,"&lt;=2013",base_de_dados!$O:$O,"&gt;=41639")</f>
        <v>9.3302891933028931E-3</v>
      </c>
      <c r="F361" s="5">
        <f>SUMIFS(base_de_dados!$T:$T,base_de_dados!$B:$B,$B361,base_de_dados!$G:$G,F$61,base_de_dados!$H:$H,$L$1,base_de_dados!$C:$C,$A361,base_de_dados!$M:$M,"&lt;=2013",base_de_dados!$O:$O,"&gt;=41639")</f>
        <v>0</v>
      </c>
      <c r="G361" s="5">
        <f>SUMIFS(base_de_dados!$T:$T,base_de_dados!$B:$B,$B361,base_de_dados!$G:$G,G$61,base_de_dados!$H:$H,$L$1,base_de_dados!$C:$C,$A361,base_de_dados!$M:$M,"&lt;=2013",base_de_dados!$O:$O,"&gt;=41639")</f>
        <v>0</v>
      </c>
      <c r="H361" s="5">
        <f>SUMIFS(base_de_dados!$T:$T,base_de_dados!$B:$B,$B361,base_de_dados!$G:$G,H$61,base_de_dados!$H:$H,$L$1,base_de_dados!$C:$C,$A361,base_de_dados!$M:$M,"&lt;=2013",base_de_dados!$O:$O,"&gt;=41639")</f>
        <v>0</v>
      </c>
      <c r="I361" s="5">
        <f>SUMIFS(base_de_dados!$T:$T,base_de_dados!$B:$B,$B361,base_de_dados!$G:$G,I$61,base_de_dados!$H:$H,$L$1,base_de_dados!$C:$C,$A361,base_de_dados!$M:$M,"&lt;=2013",base_de_dados!$O:$O,"&gt;=41639")</f>
        <v>0</v>
      </c>
      <c r="J361" s="5">
        <f>SUMIFS(base_de_dados!$T:$T,base_de_dados!$B:$B,$B361,base_de_dados!$G:$G,J$61,base_de_dados!$H:$H,$L$1,base_de_dados!$C:$C,$A361,base_de_dados!$M:$M,"&lt;=2013",base_de_dados!$O:$O,"&gt;=41639")</f>
        <v>0</v>
      </c>
      <c r="K361" s="32">
        <f t="shared" si="9"/>
        <v>9.3302891933028931E-3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SUMIFS(base_de_dados!$T:$T,base_de_dados!$B:$B,$B362,base_de_dados!$G:$G,C$61,base_de_dados!$H:$H,$L$1,base_de_dados!$C:$C,$A362,base_de_dados!$M:$M,"&lt;=2013",base_de_dados!$O:$O,"&gt;=41639")</f>
        <v>0</v>
      </c>
      <c r="D362" s="5">
        <f>SUMIFS(base_de_dados!$T:$T,base_de_dados!$B:$B,$B362,base_de_dados!$G:$G,D$61,base_de_dados!$H:$H,$L$1,base_de_dados!$C:$C,$A362,base_de_dados!$M:$M,"&lt;=2013",base_de_dados!$O:$O,"&gt;=41639")</f>
        <v>0</v>
      </c>
      <c r="E362" s="5">
        <f>SUMIFS(base_de_dados!$T:$T,base_de_dados!$B:$B,$B362,base_de_dados!$G:$G,E$61,base_de_dados!$H:$H,$L$1,base_de_dados!$C:$C,$A362,base_de_dados!$M:$M,"&lt;=2013",base_de_dados!$O:$O,"&gt;=41639")</f>
        <v>0</v>
      </c>
      <c r="F362" s="5">
        <f>SUMIFS(base_de_dados!$T:$T,base_de_dados!$B:$B,$B362,base_de_dados!$G:$G,F$61,base_de_dados!$H:$H,$L$1,base_de_dados!$C:$C,$A362,base_de_dados!$M:$M,"&lt;=2013",base_de_dados!$O:$O,"&gt;=41639")</f>
        <v>0</v>
      </c>
      <c r="G362" s="5">
        <f>SUMIFS(base_de_dados!$T:$T,base_de_dados!$B:$B,$B362,base_de_dados!$G:$G,G$61,base_de_dados!$H:$H,$L$1,base_de_dados!$C:$C,$A362,base_de_dados!$M:$M,"&lt;=2013",base_de_dados!$O:$O,"&gt;=41639")</f>
        <v>0</v>
      </c>
      <c r="H362" s="5">
        <f>SUMIFS(base_de_dados!$T:$T,base_de_dados!$B:$B,$B362,base_de_dados!$G:$G,H$61,base_de_dados!$H:$H,$L$1,base_de_dados!$C:$C,$A362,base_de_dados!$M:$M,"&lt;=2013",base_de_dados!$O:$O,"&gt;=41639")</f>
        <v>0</v>
      </c>
      <c r="I362" s="5">
        <f>SUMIFS(base_de_dados!$T:$T,base_de_dados!$B:$B,$B362,base_de_dados!$G:$G,I$61,base_de_dados!$H:$H,$L$1,base_de_dados!$C:$C,$A362,base_de_dados!$M:$M,"&lt;=2013",base_de_dados!$O:$O,"&gt;=41639")</f>
        <v>0</v>
      </c>
      <c r="J362" s="5">
        <f>SUMIFS(base_de_dados!$T:$T,base_de_dados!$B:$B,$B362,base_de_dados!$G:$G,J$61,base_de_dados!$H:$H,$L$1,base_de_dados!$C:$C,$A362,base_de_dados!$M:$M,"&lt;=2013",base_de_dados!$O:$O,"&gt;=41639")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SUMIFS(base_de_dados!$T:$T,base_de_dados!$B:$B,$B363,base_de_dados!$G:$G,C$61,base_de_dados!$H:$H,$L$1,base_de_dados!$C:$C,$A363,base_de_dados!$M:$M,"&lt;=2013",base_de_dados!$O:$O,"&gt;=41639")</f>
        <v>0</v>
      </c>
      <c r="D363" s="5">
        <f>SUMIFS(base_de_dados!$T:$T,base_de_dados!$B:$B,$B363,base_de_dados!$G:$G,D$61,base_de_dados!$H:$H,$L$1,base_de_dados!$C:$C,$A363,base_de_dados!$M:$M,"&lt;=2013",base_de_dados!$O:$O,"&gt;=41639")</f>
        <v>0</v>
      </c>
      <c r="E363" s="5">
        <f>SUMIFS(base_de_dados!$T:$T,base_de_dados!$B:$B,$B363,base_de_dados!$G:$G,E$61,base_de_dados!$H:$H,$L$1,base_de_dados!$C:$C,$A363,base_de_dados!$M:$M,"&lt;=2013",base_de_dados!$O:$O,"&gt;=41639")</f>
        <v>0</v>
      </c>
      <c r="F363" s="5">
        <f>SUMIFS(base_de_dados!$T:$T,base_de_dados!$B:$B,$B363,base_de_dados!$G:$G,F$61,base_de_dados!$H:$H,$L$1,base_de_dados!$C:$C,$A363,base_de_dados!$M:$M,"&lt;=2013",base_de_dados!$O:$O,"&gt;=41639")</f>
        <v>0</v>
      </c>
      <c r="G363" s="5">
        <f>SUMIFS(base_de_dados!$T:$T,base_de_dados!$B:$B,$B363,base_de_dados!$G:$G,G$61,base_de_dados!$H:$H,$L$1,base_de_dados!$C:$C,$A363,base_de_dados!$M:$M,"&lt;=2013",base_de_dados!$O:$O,"&gt;=41639")</f>
        <v>0</v>
      </c>
      <c r="H363" s="5">
        <f>SUMIFS(base_de_dados!$T:$T,base_de_dados!$B:$B,$B363,base_de_dados!$G:$G,H$61,base_de_dados!$H:$H,$L$1,base_de_dados!$C:$C,$A363,base_de_dados!$M:$M,"&lt;=2013",base_de_dados!$O:$O,"&gt;=41639")</f>
        <v>0</v>
      </c>
      <c r="I363" s="5">
        <f>SUMIFS(base_de_dados!$T:$T,base_de_dados!$B:$B,$B363,base_de_dados!$G:$G,I$61,base_de_dados!$H:$H,$L$1,base_de_dados!$C:$C,$A363,base_de_dados!$M:$M,"&lt;=2013",base_de_dados!$O:$O,"&gt;=41639")</f>
        <v>0</v>
      </c>
      <c r="J363" s="5">
        <f>SUMIFS(base_de_dados!$T:$T,base_de_dados!$B:$B,$B363,base_de_dados!$G:$G,J$61,base_de_dados!$H:$H,$L$1,base_de_dados!$C:$C,$A363,base_de_dados!$M:$M,"&lt;=2013",base_de_dados!$O:$O,"&gt;=41639")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SUMIFS(base_de_dados!$T:$T,base_de_dados!$B:$B,$B364,base_de_dados!$G:$G,C$61,base_de_dados!$H:$H,$L$1,base_de_dados!$C:$C,$A364,base_de_dados!$M:$M,"&lt;=2013",base_de_dados!$O:$O,"&gt;=41639")</f>
        <v>0</v>
      </c>
      <c r="D364" s="5">
        <f>SUMIFS(base_de_dados!$T:$T,base_de_dados!$B:$B,$B364,base_de_dados!$G:$G,D$61,base_de_dados!$H:$H,$L$1,base_de_dados!$C:$C,$A364,base_de_dados!$M:$M,"&lt;=2013",base_de_dados!$O:$O,"&gt;=41639")</f>
        <v>0</v>
      </c>
      <c r="E364" s="5">
        <f>SUMIFS(base_de_dados!$T:$T,base_de_dados!$B:$B,$B364,base_de_dados!$G:$G,E$61,base_de_dados!$H:$H,$L$1,base_de_dados!$C:$C,$A364,base_de_dados!$M:$M,"&lt;=2013",base_de_dados!$O:$O,"&gt;=41639")</f>
        <v>0</v>
      </c>
      <c r="F364" s="5">
        <f>SUMIFS(base_de_dados!$T:$T,base_de_dados!$B:$B,$B364,base_de_dados!$G:$G,F$61,base_de_dados!$H:$H,$L$1,base_de_dados!$C:$C,$A364,base_de_dados!$M:$M,"&lt;=2013",base_de_dados!$O:$O,"&gt;=41639")</f>
        <v>0</v>
      </c>
      <c r="G364" s="5">
        <f>SUMIFS(base_de_dados!$T:$T,base_de_dados!$B:$B,$B364,base_de_dados!$G:$G,G$61,base_de_dados!$H:$H,$L$1,base_de_dados!$C:$C,$A364,base_de_dados!$M:$M,"&lt;=2013",base_de_dados!$O:$O,"&gt;=41639")</f>
        <v>0</v>
      </c>
      <c r="H364" s="5">
        <f>SUMIFS(base_de_dados!$T:$T,base_de_dados!$B:$B,$B364,base_de_dados!$G:$G,H$61,base_de_dados!$H:$H,$L$1,base_de_dados!$C:$C,$A364,base_de_dados!$M:$M,"&lt;=2013",base_de_dados!$O:$O,"&gt;=41639")</f>
        <v>0</v>
      </c>
      <c r="I364" s="5">
        <f>SUMIFS(base_de_dados!$T:$T,base_de_dados!$B:$B,$B364,base_de_dados!$G:$G,I$61,base_de_dados!$H:$H,$L$1,base_de_dados!$C:$C,$A364,base_de_dados!$M:$M,"&lt;=2013",base_de_dados!$O:$O,"&gt;=41639")</f>
        <v>0</v>
      </c>
      <c r="J364" s="5">
        <f>SUMIFS(base_de_dados!$T:$T,base_de_dados!$B:$B,$B364,base_de_dados!$G:$G,J$61,base_de_dados!$H:$H,$L$1,base_de_dados!$C:$C,$A364,base_de_dados!$M:$M,"&lt;=2013",base_de_dados!$O:$O,"&gt;=41639")</f>
        <v>0</v>
      </c>
      <c r="K364" s="32">
        <f t="shared" si="9"/>
        <v>0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SUMIFS(base_de_dados!$T:$T,base_de_dados!$B:$B,$B365,base_de_dados!$G:$G,C$61,base_de_dados!$H:$H,$L$1,base_de_dados!$C:$C,$A365,base_de_dados!$M:$M,"&lt;=2013",base_de_dados!$O:$O,"&gt;=41639")</f>
        <v>0</v>
      </c>
      <c r="D365" s="5">
        <f>SUMIFS(base_de_dados!$T:$T,base_de_dados!$B:$B,$B365,base_de_dados!$G:$G,D$61,base_de_dados!$H:$H,$L$1,base_de_dados!$C:$C,$A365,base_de_dados!$M:$M,"&lt;=2013",base_de_dados!$O:$O,"&gt;=41639")</f>
        <v>0.1132775240994419</v>
      </c>
      <c r="E365" s="5">
        <f>SUMIFS(base_de_dados!$T:$T,base_de_dados!$B:$B,$B365,base_de_dados!$G:$G,E$61,base_de_dados!$H:$H,$L$1,base_de_dados!$C:$C,$A365,base_de_dados!$M:$M,"&lt;=2013",base_de_dados!$O:$O,"&gt;=41639")</f>
        <v>0</v>
      </c>
      <c r="F365" s="5">
        <f>SUMIFS(base_de_dados!$T:$T,base_de_dados!$B:$B,$B365,base_de_dados!$G:$G,F$61,base_de_dados!$H:$H,$L$1,base_de_dados!$C:$C,$A365,base_de_dados!$M:$M,"&lt;=2013",base_de_dados!$O:$O,"&gt;=41639")</f>
        <v>0.27543759512937593</v>
      </c>
      <c r="G365" s="5">
        <f>SUMIFS(base_de_dados!$T:$T,base_de_dados!$B:$B,$B365,base_de_dados!$G:$G,G$61,base_de_dados!$H:$H,$L$1,base_de_dados!$C:$C,$A365,base_de_dados!$M:$M,"&lt;=2013",base_de_dados!$O:$O,"&gt;=41639")</f>
        <v>2.5875190258751904E-4</v>
      </c>
      <c r="H365" s="5">
        <f>SUMIFS(base_de_dados!$T:$T,base_de_dados!$B:$B,$B365,base_de_dados!$G:$G,H$61,base_de_dados!$H:$H,$L$1,base_de_dados!$C:$C,$A365,base_de_dados!$M:$M,"&lt;=2013",base_de_dados!$O:$O,"&gt;=41639")</f>
        <v>0</v>
      </c>
      <c r="I365" s="5">
        <f>SUMIFS(base_de_dados!$T:$T,base_de_dados!$B:$B,$B365,base_de_dados!$G:$G,I$61,base_de_dados!$H:$H,$L$1,base_de_dados!$C:$C,$A365,base_de_dados!$M:$M,"&lt;=2013",base_de_dados!$O:$O,"&gt;=41639")</f>
        <v>0</v>
      </c>
      <c r="J365" s="5">
        <f>SUMIFS(base_de_dados!$T:$T,base_de_dados!$B:$B,$B365,base_de_dados!$G:$G,J$61,base_de_dados!$H:$H,$L$1,base_de_dados!$C:$C,$A365,base_de_dados!$M:$M,"&lt;=2013",base_de_dados!$O:$O,"&gt;=41639")</f>
        <v>0</v>
      </c>
      <c r="K365" s="32">
        <f t="shared" si="9"/>
        <v>0.38897387113140536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SUMIFS(base_de_dados!$T:$T,base_de_dados!$B:$B,$B366,base_de_dados!$G:$G,C$61,base_de_dados!$H:$H,$L$1,base_de_dados!$C:$C,$A366,base_de_dados!$M:$M,"&lt;=2013",base_de_dados!$O:$O,"&gt;=41639")</f>
        <v>0</v>
      </c>
      <c r="D366" s="5">
        <f>SUMIFS(base_de_dados!$T:$T,base_de_dados!$B:$B,$B366,base_de_dados!$G:$G,D$61,base_de_dados!$H:$H,$L$1,base_de_dados!$C:$C,$A366,base_de_dados!$M:$M,"&lt;=2013",base_de_dados!$O:$O,"&gt;=41639")</f>
        <v>0</v>
      </c>
      <c r="E366" s="5">
        <f>SUMIFS(base_de_dados!$T:$T,base_de_dados!$B:$B,$B366,base_de_dados!$G:$G,E$61,base_de_dados!$H:$H,$L$1,base_de_dados!$C:$C,$A366,base_de_dados!$M:$M,"&lt;=2013",base_de_dados!$O:$O,"&gt;=41639")</f>
        <v>0</v>
      </c>
      <c r="F366" s="5">
        <f>SUMIFS(base_de_dados!$T:$T,base_de_dados!$B:$B,$B366,base_de_dados!$G:$G,F$61,base_de_dados!$H:$H,$L$1,base_de_dados!$C:$C,$A366,base_de_dados!$M:$M,"&lt;=2013",base_de_dados!$O:$O,"&gt;=41639")</f>
        <v>0</v>
      </c>
      <c r="G366" s="5">
        <f>SUMIFS(base_de_dados!$T:$T,base_de_dados!$B:$B,$B366,base_de_dados!$G:$G,G$61,base_de_dados!$H:$H,$L$1,base_de_dados!$C:$C,$A366,base_de_dados!$M:$M,"&lt;=2013",base_de_dados!$O:$O,"&gt;=41639")</f>
        <v>0</v>
      </c>
      <c r="H366" s="5">
        <f>SUMIFS(base_de_dados!$T:$T,base_de_dados!$B:$B,$B366,base_de_dados!$G:$G,H$61,base_de_dados!$H:$H,$L$1,base_de_dados!$C:$C,$A366,base_de_dados!$M:$M,"&lt;=2013",base_de_dados!$O:$O,"&gt;=41639")</f>
        <v>0</v>
      </c>
      <c r="I366" s="5">
        <f>SUMIFS(base_de_dados!$T:$T,base_de_dados!$B:$B,$B366,base_de_dados!$G:$G,I$61,base_de_dados!$H:$H,$L$1,base_de_dados!$C:$C,$A366,base_de_dados!$M:$M,"&lt;=2013",base_de_dados!$O:$O,"&gt;=41639")</f>
        <v>0</v>
      </c>
      <c r="J366" s="5">
        <f>SUMIFS(base_de_dados!$T:$T,base_de_dados!$B:$B,$B366,base_de_dados!$G:$G,J$61,base_de_dados!$H:$H,$L$1,base_de_dados!$C:$C,$A366,base_de_dados!$M:$M,"&lt;=2013",base_de_dados!$O:$O,"&gt;=41639")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SUMIFS(base_de_dados!$T:$T,base_de_dados!$B:$B,$B367,base_de_dados!$G:$G,C$61,base_de_dados!$H:$H,$L$1,base_de_dados!$C:$C,$A367,base_de_dados!$M:$M,"&lt;=2013",base_de_dados!$O:$O,"&gt;=41639")</f>
        <v>0</v>
      </c>
      <c r="D367" s="5">
        <f>SUMIFS(base_de_dados!$T:$T,base_de_dados!$B:$B,$B367,base_de_dados!$G:$G,D$61,base_de_dados!$H:$H,$L$1,base_de_dados!$C:$C,$A367,base_de_dados!$M:$M,"&lt;=2013",base_de_dados!$O:$O,"&gt;=41639")</f>
        <v>0</v>
      </c>
      <c r="E367" s="5">
        <f>SUMIFS(base_de_dados!$T:$T,base_de_dados!$B:$B,$B367,base_de_dados!$G:$G,E$61,base_de_dados!$H:$H,$L$1,base_de_dados!$C:$C,$A367,base_de_dados!$M:$M,"&lt;=2013",base_de_dados!$O:$O,"&gt;=41639")</f>
        <v>0</v>
      </c>
      <c r="F367" s="5">
        <f>SUMIFS(base_de_dados!$T:$T,base_de_dados!$B:$B,$B367,base_de_dados!$G:$G,F$61,base_de_dados!$H:$H,$L$1,base_de_dados!$C:$C,$A367,base_de_dados!$M:$M,"&lt;=2013",base_de_dados!$O:$O,"&gt;=41639")</f>
        <v>0</v>
      </c>
      <c r="G367" s="5">
        <f>SUMIFS(base_de_dados!$T:$T,base_de_dados!$B:$B,$B367,base_de_dados!$G:$G,G$61,base_de_dados!$H:$H,$L$1,base_de_dados!$C:$C,$A367,base_de_dados!$M:$M,"&lt;=2013",base_de_dados!$O:$O,"&gt;=41639")</f>
        <v>0</v>
      </c>
      <c r="H367" s="5">
        <f>SUMIFS(base_de_dados!$T:$T,base_de_dados!$B:$B,$B367,base_de_dados!$G:$G,H$61,base_de_dados!$H:$H,$L$1,base_de_dados!$C:$C,$A367,base_de_dados!$M:$M,"&lt;=2013",base_de_dados!$O:$O,"&gt;=41639")</f>
        <v>0</v>
      </c>
      <c r="I367" s="5">
        <f>SUMIFS(base_de_dados!$T:$T,base_de_dados!$B:$B,$B367,base_de_dados!$G:$G,I$61,base_de_dados!$H:$H,$L$1,base_de_dados!$C:$C,$A367,base_de_dados!$M:$M,"&lt;=2013",base_de_dados!$O:$O,"&gt;=41639")</f>
        <v>0</v>
      </c>
      <c r="J367" s="5">
        <f>SUMIFS(base_de_dados!$T:$T,base_de_dados!$B:$B,$B367,base_de_dados!$G:$G,J$61,base_de_dados!$H:$H,$L$1,base_de_dados!$C:$C,$A367,base_de_dados!$M:$M,"&lt;=2013",base_de_dados!$O:$O,"&gt;=41639")</f>
        <v>0</v>
      </c>
      <c r="K367" s="32">
        <f t="shared" si="9"/>
        <v>0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SUMIFS(base_de_dados!$T:$T,base_de_dados!$B:$B,$B368,base_de_dados!$G:$G,C$61,base_de_dados!$H:$H,$L$1,base_de_dados!$C:$C,$A368,base_de_dados!$M:$M,"&lt;=2013",base_de_dados!$O:$O,"&gt;=41639")</f>
        <v>0</v>
      </c>
      <c r="D368" s="5">
        <f>SUMIFS(base_de_dados!$T:$T,base_de_dados!$B:$B,$B368,base_de_dados!$G:$G,D$61,base_de_dados!$H:$H,$L$1,base_de_dados!$C:$C,$A368,base_de_dados!$M:$M,"&lt;=2013",base_de_dados!$O:$O,"&gt;=41639")</f>
        <v>0</v>
      </c>
      <c r="E368" s="5">
        <f>SUMIFS(base_de_dados!$T:$T,base_de_dados!$B:$B,$B368,base_de_dados!$G:$G,E$61,base_de_dados!$H:$H,$L$1,base_de_dados!$C:$C,$A368,base_de_dados!$M:$M,"&lt;=2013",base_de_dados!$O:$O,"&gt;=41639")</f>
        <v>0</v>
      </c>
      <c r="F368" s="5">
        <f>SUMIFS(base_de_dados!$T:$T,base_de_dados!$B:$B,$B368,base_de_dados!$G:$G,F$61,base_de_dados!$H:$H,$L$1,base_de_dados!$C:$C,$A368,base_de_dados!$M:$M,"&lt;=2013",base_de_dados!$O:$O,"&gt;=41639")</f>
        <v>0</v>
      </c>
      <c r="G368" s="5">
        <f>SUMIFS(base_de_dados!$T:$T,base_de_dados!$B:$B,$B368,base_de_dados!$G:$G,G$61,base_de_dados!$H:$H,$L$1,base_de_dados!$C:$C,$A368,base_de_dados!$M:$M,"&lt;=2013",base_de_dados!$O:$O,"&gt;=41639")</f>
        <v>0</v>
      </c>
      <c r="H368" s="5">
        <f>SUMIFS(base_de_dados!$T:$T,base_de_dados!$B:$B,$B368,base_de_dados!$G:$G,H$61,base_de_dados!$H:$H,$L$1,base_de_dados!$C:$C,$A368,base_de_dados!$M:$M,"&lt;=2013",base_de_dados!$O:$O,"&gt;=41639")</f>
        <v>0</v>
      </c>
      <c r="I368" s="5">
        <f>SUMIFS(base_de_dados!$T:$T,base_de_dados!$B:$B,$B368,base_de_dados!$G:$G,I$61,base_de_dados!$H:$H,$L$1,base_de_dados!$C:$C,$A368,base_de_dados!$M:$M,"&lt;=2013",base_de_dados!$O:$O,"&gt;=41639")</f>
        <v>0</v>
      </c>
      <c r="J368" s="5">
        <f>SUMIFS(base_de_dados!$T:$T,base_de_dados!$B:$B,$B368,base_de_dados!$G:$G,J$61,base_de_dados!$H:$H,$L$1,base_de_dados!$C:$C,$A368,base_de_dados!$M:$M,"&lt;=2013",base_de_dados!$O:$O,"&gt;=41639")</f>
        <v>0</v>
      </c>
      <c r="K368" s="32">
        <f t="shared" si="9"/>
        <v>0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SUMIFS(base_de_dados!$T:$T,base_de_dados!$B:$B,$B369,base_de_dados!$G:$G,C$61,base_de_dados!$H:$H,$L$1,base_de_dados!$C:$C,$A369,base_de_dados!$M:$M,"&lt;=2013",base_de_dados!$O:$O,"&gt;=41639")</f>
        <v>0</v>
      </c>
      <c r="D369" s="5">
        <f>SUMIFS(base_de_dados!$T:$T,base_de_dados!$B:$B,$B369,base_de_dados!$G:$G,D$61,base_de_dados!$H:$H,$L$1,base_de_dados!$C:$C,$A369,base_de_dados!$M:$M,"&lt;=2013",base_de_dados!$O:$O,"&gt;=41639")</f>
        <v>0</v>
      </c>
      <c r="E369" s="5">
        <f>SUMIFS(base_de_dados!$T:$T,base_de_dados!$B:$B,$B369,base_de_dados!$G:$G,E$61,base_de_dados!$H:$H,$L$1,base_de_dados!$C:$C,$A369,base_de_dados!$M:$M,"&lt;=2013",base_de_dados!$O:$O,"&gt;=41639")</f>
        <v>0</v>
      </c>
      <c r="F369" s="5">
        <f>SUMIFS(base_de_dados!$T:$T,base_de_dados!$B:$B,$B369,base_de_dados!$G:$G,F$61,base_de_dados!$H:$H,$L$1,base_de_dados!$C:$C,$A369,base_de_dados!$M:$M,"&lt;=2013",base_de_dados!$O:$O,"&gt;=41639")</f>
        <v>0</v>
      </c>
      <c r="G369" s="5">
        <f>SUMIFS(base_de_dados!$T:$T,base_de_dados!$B:$B,$B369,base_de_dados!$G:$G,G$61,base_de_dados!$H:$H,$L$1,base_de_dados!$C:$C,$A369,base_de_dados!$M:$M,"&lt;=2013",base_de_dados!$O:$O,"&gt;=41639")</f>
        <v>0</v>
      </c>
      <c r="H369" s="5">
        <f>SUMIFS(base_de_dados!$T:$T,base_de_dados!$B:$B,$B369,base_de_dados!$G:$G,H$61,base_de_dados!$H:$H,$L$1,base_de_dados!$C:$C,$A369,base_de_dados!$M:$M,"&lt;=2013",base_de_dados!$O:$O,"&gt;=41639")</f>
        <v>0</v>
      </c>
      <c r="I369" s="5">
        <f>SUMIFS(base_de_dados!$T:$T,base_de_dados!$B:$B,$B369,base_de_dados!$G:$G,I$61,base_de_dados!$H:$H,$L$1,base_de_dados!$C:$C,$A369,base_de_dados!$M:$M,"&lt;=2013",base_de_dados!$O:$O,"&gt;=41639")</f>
        <v>0</v>
      </c>
      <c r="J369" s="5">
        <f>SUMIFS(base_de_dados!$T:$T,base_de_dados!$B:$B,$B369,base_de_dados!$G:$G,J$61,base_de_dados!$H:$H,$L$1,base_de_dados!$C:$C,$A369,base_de_dados!$M:$M,"&lt;=2013",base_de_dados!$O:$O,"&gt;=41639")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SUMIFS(base_de_dados!$T:$T,base_de_dados!$B:$B,$B370,base_de_dados!$G:$G,C$61,base_de_dados!$H:$H,$L$1,base_de_dados!$C:$C,$A370,base_de_dados!$M:$M,"&lt;=2013",base_de_dados!$O:$O,"&gt;=41639")</f>
        <v>0</v>
      </c>
      <c r="D370" s="5">
        <f>SUMIFS(base_de_dados!$T:$T,base_de_dados!$B:$B,$B370,base_de_dados!$G:$G,D$61,base_de_dados!$H:$H,$L$1,base_de_dados!$C:$C,$A370,base_de_dados!$M:$M,"&lt;=2013",base_de_dados!$O:$O,"&gt;=41639")</f>
        <v>0</v>
      </c>
      <c r="E370" s="5">
        <f>SUMIFS(base_de_dados!$T:$T,base_de_dados!$B:$B,$B370,base_de_dados!$G:$G,E$61,base_de_dados!$H:$H,$L$1,base_de_dados!$C:$C,$A370,base_de_dados!$M:$M,"&lt;=2013",base_de_dados!$O:$O,"&gt;=41639")</f>
        <v>1.315068493150685E-2</v>
      </c>
      <c r="F370" s="5">
        <f>SUMIFS(base_de_dados!$T:$T,base_de_dados!$B:$B,$B370,base_de_dados!$G:$G,F$61,base_de_dados!$H:$H,$L$1,base_de_dados!$C:$C,$A370,base_de_dados!$M:$M,"&lt;=2013",base_de_dados!$O:$O,"&gt;=41639")</f>
        <v>6.8366311516996459E-2</v>
      </c>
      <c r="G370" s="5">
        <f>SUMIFS(base_de_dados!$T:$T,base_de_dados!$B:$B,$B370,base_de_dados!$G:$G,G$61,base_de_dados!$H:$H,$L$1,base_de_dados!$C:$C,$A370,base_de_dados!$M:$M,"&lt;=2013",base_de_dados!$O:$O,"&gt;=41639")</f>
        <v>0</v>
      </c>
      <c r="H370" s="5">
        <f>SUMIFS(base_de_dados!$T:$T,base_de_dados!$B:$B,$B370,base_de_dados!$G:$G,H$61,base_de_dados!$H:$H,$L$1,base_de_dados!$C:$C,$A370,base_de_dados!$M:$M,"&lt;=2013",base_de_dados!$O:$O,"&gt;=41639")</f>
        <v>0</v>
      </c>
      <c r="I370" s="5">
        <f>SUMIFS(base_de_dados!$T:$T,base_de_dados!$B:$B,$B370,base_de_dados!$G:$G,I$61,base_de_dados!$H:$H,$L$1,base_de_dados!$C:$C,$A370,base_de_dados!$M:$M,"&lt;=2013",base_de_dados!$O:$O,"&gt;=41639")</f>
        <v>0</v>
      </c>
      <c r="J370" s="5">
        <f>SUMIFS(base_de_dados!$T:$T,base_de_dados!$B:$B,$B370,base_de_dados!$G:$G,J$61,base_de_dados!$H:$H,$L$1,base_de_dados!$C:$C,$A370,base_de_dados!$M:$M,"&lt;=2013",base_de_dados!$O:$O,"&gt;=41639")</f>
        <v>0</v>
      </c>
      <c r="K370" s="32">
        <f t="shared" si="9"/>
        <v>8.1516996448503312E-2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SUMIFS(base_de_dados!$T:$T,base_de_dados!$B:$B,$B371,base_de_dados!$G:$G,C$61,base_de_dados!$H:$H,$L$1,base_de_dados!$C:$C,$A371,base_de_dados!$M:$M,"&lt;=2013",base_de_dados!$O:$O,"&gt;=41639")</f>
        <v>0</v>
      </c>
      <c r="D371" s="5">
        <f>SUMIFS(base_de_dados!$T:$T,base_de_dados!$B:$B,$B371,base_de_dados!$G:$G,D$61,base_de_dados!$H:$H,$L$1,base_de_dados!$C:$C,$A371,base_de_dados!$M:$M,"&lt;=2013",base_de_dados!$O:$O,"&gt;=41639")</f>
        <v>0</v>
      </c>
      <c r="E371" s="5">
        <f>SUMIFS(base_de_dados!$T:$T,base_de_dados!$B:$B,$B371,base_de_dados!$G:$G,E$61,base_de_dados!$H:$H,$L$1,base_de_dados!$C:$C,$A371,base_de_dados!$M:$M,"&lt;=2013",base_de_dados!$O:$O,"&gt;=41639")</f>
        <v>0</v>
      </c>
      <c r="F371" s="5">
        <f>SUMIFS(base_de_dados!$T:$T,base_de_dados!$B:$B,$B371,base_de_dados!$G:$G,F$61,base_de_dados!$H:$H,$L$1,base_de_dados!$C:$C,$A371,base_de_dados!$M:$M,"&lt;=2013",base_de_dados!$O:$O,"&gt;=41639")</f>
        <v>0</v>
      </c>
      <c r="G371" s="5">
        <f>SUMIFS(base_de_dados!$T:$T,base_de_dados!$B:$B,$B371,base_de_dados!$G:$G,G$61,base_de_dados!$H:$H,$L$1,base_de_dados!$C:$C,$A371,base_de_dados!$M:$M,"&lt;=2013",base_de_dados!$O:$O,"&gt;=41639")</f>
        <v>0</v>
      </c>
      <c r="H371" s="5">
        <f>SUMIFS(base_de_dados!$T:$T,base_de_dados!$B:$B,$B371,base_de_dados!$G:$G,H$61,base_de_dados!$H:$H,$L$1,base_de_dados!$C:$C,$A371,base_de_dados!$M:$M,"&lt;=2013",base_de_dados!$O:$O,"&gt;=41639")</f>
        <v>0</v>
      </c>
      <c r="I371" s="5">
        <f>SUMIFS(base_de_dados!$T:$T,base_de_dados!$B:$B,$B371,base_de_dados!$G:$G,I$61,base_de_dados!$H:$H,$L$1,base_de_dados!$C:$C,$A371,base_de_dados!$M:$M,"&lt;=2013",base_de_dados!$O:$O,"&gt;=41639")</f>
        <v>0</v>
      </c>
      <c r="J371" s="5">
        <f>SUMIFS(base_de_dados!$T:$T,base_de_dados!$B:$B,$B371,base_de_dados!$G:$G,J$61,base_de_dados!$H:$H,$L$1,base_de_dados!$C:$C,$A371,base_de_dados!$M:$M,"&lt;=2013",base_de_dados!$O:$O,"&gt;=41639")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SUMIFS(base_de_dados!$T:$T,base_de_dados!$B:$B,$B372,base_de_dados!$G:$G,C$61,base_de_dados!$H:$H,$L$1,base_de_dados!$C:$C,$A372,base_de_dados!$M:$M,"&lt;=2013",base_de_dados!$O:$O,"&gt;=41639")</f>
        <v>0</v>
      </c>
      <c r="D372" s="5">
        <f>SUMIFS(base_de_dados!$T:$T,base_de_dados!$B:$B,$B372,base_de_dados!$G:$G,D$61,base_de_dados!$H:$H,$L$1,base_de_dados!$C:$C,$A372,base_de_dados!$M:$M,"&lt;=2013",base_de_dados!$O:$O,"&gt;=41639")</f>
        <v>0</v>
      </c>
      <c r="E372" s="5">
        <f>SUMIFS(base_de_dados!$T:$T,base_de_dados!$B:$B,$B372,base_de_dados!$G:$G,E$61,base_de_dados!$H:$H,$L$1,base_de_dados!$C:$C,$A372,base_de_dados!$M:$M,"&lt;=2013",base_de_dados!$O:$O,"&gt;=41639")</f>
        <v>0</v>
      </c>
      <c r="F372" s="5">
        <f>SUMIFS(base_de_dados!$T:$T,base_de_dados!$B:$B,$B372,base_de_dados!$G:$G,F$61,base_de_dados!$H:$H,$L$1,base_de_dados!$C:$C,$A372,base_de_dados!$M:$M,"&lt;=2013",base_de_dados!$O:$O,"&gt;=41639")</f>
        <v>0</v>
      </c>
      <c r="G372" s="5">
        <f>SUMIFS(base_de_dados!$T:$T,base_de_dados!$B:$B,$B372,base_de_dados!$G:$G,G$61,base_de_dados!$H:$H,$L$1,base_de_dados!$C:$C,$A372,base_de_dados!$M:$M,"&lt;=2013",base_de_dados!$O:$O,"&gt;=41639")</f>
        <v>0</v>
      </c>
      <c r="H372" s="5">
        <f>SUMIFS(base_de_dados!$T:$T,base_de_dados!$B:$B,$B372,base_de_dados!$G:$G,H$61,base_de_dados!$H:$H,$L$1,base_de_dados!$C:$C,$A372,base_de_dados!$M:$M,"&lt;=2013",base_de_dados!$O:$O,"&gt;=41639")</f>
        <v>0</v>
      </c>
      <c r="I372" s="5">
        <f>SUMIFS(base_de_dados!$T:$T,base_de_dados!$B:$B,$B372,base_de_dados!$G:$G,I$61,base_de_dados!$H:$H,$L$1,base_de_dados!$C:$C,$A372,base_de_dados!$M:$M,"&lt;=2013",base_de_dados!$O:$O,"&gt;=41639")</f>
        <v>0</v>
      </c>
      <c r="J372" s="5">
        <f>SUMIFS(base_de_dados!$T:$T,base_de_dados!$B:$B,$B372,base_de_dados!$G:$G,J$61,base_de_dados!$H:$H,$L$1,base_de_dados!$C:$C,$A372,base_de_dados!$M:$M,"&lt;=2013",base_de_dados!$O:$O,"&gt;=41639")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SUMIFS(base_de_dados!$T:$T,base_de_dados!$B:$B,$B373,base_de_dados!$G:$G,C$61,base_de_dados!$H:$H,$L$1,base_de_dados!$C:$C,$A373,base_de_dados!$M:$M,"&lt;=2013",base_de_dados!$O:$O,"&gt;=41639")</f>
        <v>0</v>
      </c>
      <c r="D373" s="5">
        <f>SUMIFS(base_de_dados!$T:$T,base_de_dados!$B:$B,$B373,base_de_dados!$G:$G,D$61,base_de_dados!$H:$H,$L$1,base_de_dados!$C:$C,$A373,base_de_dados!$M:$M,"&lt;=2013",base_de_dados!$O:$O,"&gt;=41639")</f>
        <v>0</v>
      </c>
      <c r="E373" s="5">
        <f>SUMIFS(base_de_dados!$T:$T,base_de_dados!$B:$B,$B373,base_de_dados!$G:$G,E$61,base_de_dados!$H:$H,$L$1,base_de_dados!$C:$C,$A373,base_de_dados!$M:$M,"&lt;=2013",base_de_dados!$O:$O,"&gt;=41639")</f>
        <v>0</v>
      </c>
      <c r="F373" s="5">
        <f>SUMIFS(base_de_dados!$T:$T,base_de_dados!$B:$B,$B373,base_de_dados!$G:$G,F$61,base_de_dados!$H:$H,$L$1,base_de_dados!$C:$C,$A373,base_de_dados!$M:$M,"&lt;=2013",base_de_dados!$O:$O,"&gt;=41639")</f>
        <v>0</v>
      </c>
      <c r="G373" s="5">
        <f>SUMIFS(base_de_dados!$T:$T,base_de_dados!$B:$B,$B373,base_de_dados!$G:$G,G$61,base_de_dados!$H:$H,$L$1,base_de_dados!$C:$C,$A373,base_de_dados!$M:$M,"&lt;=2013",base_de_dados!$O:$O,"&gt;=41639")</f>
        <v>0</v>
      </c>
      <c r="H373" s="5">
        <f>SUMIFS(base_de_dados!$T:$T,base_de_dados!$B:$B,$B373,base_de_dados!$G:$G,H$61,base_de_dados!$H:$H,$L$1,base_de_dados!$C:$C,$A373,base_de_dados!$M:$M,"&lt;=2013",base_de_dados!$O:$O,"&gt;=41639")</f>
        <v>0</v>
      </c>
      <c r="I373" s="5">
        <f>SUMIFS(base_de_dados!$T:$T,base_de_dados!$B:$B,$B373,base_de_dados!$G:$G,I$61,base_de_dados!$H:$H,$L$1,base_de_dados!$C:$C,$A373,base_de_dados!$M:$M,"&lt;=2013",base_de_dados!$O:$O,"&gt;=41639")</f>
        <v>0</v>
      </c>
      <c r="J373" s="5">
        <f>SUMIFS(base_de_dados!$T:$T,base_de_dados!$B:$B,$B373,base_de_dados!$G:$G,J$61,base_de_dados!$H:$H,$L$1,base_de_dados!$C:$C,$A373,base_de_dados!$M:$M,"&lt;=2013",base_de_dados!$O:$O,"&gt;=41639")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SUMIFS(base_de_dados!$T:$T,base_de_dados!$B:$B,$B374,base_de_dados!$G:$G,C$61,base_de_dados!$H:$H,$L$1,base_de_dados!$C:$C,$A374,base_de_dados!$M:$M,"&lt;=2013",base_de_dados!$O:$O,"&gt;=41639")</f>
        <v>0</v>
      </c>
      <c r="D374" s="5">
        <f>SUMIFS(base_de_dados!$T:$T,base_de_dados!$B:$B,$B374,base_de_dados!$G:$G,D$61,base_de_dados!$H:$H,$L$1,base_de_dados!$C:$C,$A374,base_de_dados!$M:$M,"&lt;=2013",base_de_dados!$O:$O,"&gt;=41639")</f>
        <v>0</v>
      </c>
      <c r="E374" s="5">
        <f>SUMIFS(base_de_dados!$T:$T,base_de_dados!$B:$B,$B374,base_de_dados!$G:$G,E$61,base_de_dados!$H:$H,$L$1,base_de_dados!$C:$C,$A374,base_de_dados!$M:$M,"&lt;=2013",base_de_dados!$O:$O,"&gt;=41639")</f>
        <v>0</v>
      </c>
      <c r="F374" s="5">
        <f>SUMIFS(base_de_dados!$T:$T,base_de_dados!$B:$B,$B374,base_de_dados!$G:$G,F$61,base_de_dados!$H:$H,$L$1,base_de_dados!$C:$C,$A374,base_de_dados!$M:$M,"&lt;=2013",base_de_dados!$O:$O,"&gt;=41639")</f>
        <v>0</v>
      </c>
      <c r="G374" s="5">
        <f>SUMIFS(base_de_dados!$T:$T,base_de_dados!$B:$B,$B374,base_de_dados!$G:$G,G$61,base_de_dados!$H:$H,$L$1,base_de_dados!$C:$C,$A374,base_de_dados!$M:$M,"&lt;=2013",base_de_dados!$O:$O,"&gt;=41639")</f>
        <v>0</v>
      </c>
      <c r="H374" s="5">
        <f>SUMIFS(base_de_dados!$T:$T,base_de_dados!$B:$B,$B374,base_de_dados!$G:$G,H$61,base_de_dados!$H:$H,$L$1,base_de_dados!$C:$C,$A374,base_de_dados!$M:$M,"&lt;=2013",base_de_dados!$O:$O,"&gt;=41639")</f>
        <v>0</v>
      </c>
      <c r="I374" s="5">
        <f>SUMIFS(base_de_dados!$T:$T,base_de_dados!$B:$B,$B374,base_de_dados!$G:$G,I$61,base_de_dados!$H:$H,$L$1,base_de_dados!$C:$C,$A374,base_de_dados!$M:$M,"&lt;=2013",base_de_dados!$O:$O,"&gt;=41639")</f>
        <v>0</v>
      </c>
      <c r="J374" s="5">
        <f>SUMIFS(base_de_dados!$T:$T,base_de_dados!$B:$B,$B374,base_de_dados!$G:$G,J$61,base_de_dados!$H:$H,$L$1,base_de_dados!$C:$C,$A374,base_de_dados!$M:$M,"&lt;=2013",base_de_dados!$O:$O,"&gt;=41639")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SUMIFS(base_de_dados!$T:$T,base_de_dados!$B:$B,$B375,base_de_dados!$G:$G,C$61,base_de_dados!$H:$H,$L$1,base_de_dados!$C:$C,$A375,base_de_dados!$M:$M,"&lt;=2013",base_de_dados!$O:$O,"&gt;=41639")</f>
        <v>0</v>
      </c>
      <c r="D375" s="5">
        <f>SUMIFS(base_de_dados!$T:$T,base_de_dados!$B:$B,$B375,base_de_dados!$G:$G,D$61,base_de_dados!$H:$H,$L$1,base_de_dados!$C:$C,$A375,base_de_dados!$M:$M,"&lt;=2013",base_de_dados!$O:$O,"&gt;=41639")</f>
        <v>0.87083333333333335</v>
      </c>
      <c r="E375" s="5">
        <f>SUMIFS(base_de_dados!$T:$T,base_de_dados!$B:$B,$B375,base_de_dados!$G:$G,E$61,base_de_dados!$H:$H,$L$1,base_de_dados!$C:$C,$A375,base_de_dados!$M:$M,"&lt;=2013",base_de_dados!$O:$O,"&gt;=41639")</f>
        <v>2.7391171993911721E-3</v>
      </c>
      <c r="F375" s="5">
        <f>SUMIFS(base_de_dados!$T:$T,base_de_dados!$B:$B,$B375,base_de_dados!$G:$G,F$61,base_de_dados!$H:$H,$L$1,base_de_dados!$C:$C,$A375,base_de_dados!$M:$M,"&lt;=2013",base_de_dados!$O:$O,"&gt;=41639")</f>
        <v>0</v>
      </c>
      <c r="G375" s="5">
        <f>SUMIFS(base_de_dados!$T:$T,base_de_dados!$B:$B,$B375,base_de_dados!$G:$G,G$61,base_de_dados!$H:$H,$L$1,base_de_dados!$C:$C,$A375,base_de_dados!$M:$M,"&lt;=2013",base_de_dados!$O:$O,"&gt;=41639")</f>
        <v>0</v>
      </c>
      <c r="H375" s="5">
        <f>SUMIFS(base_de_dados!$T:$T,base_de_dados!$B:$B,$B375,base_de_dados!$G:$G,H$61,base_de_dados!$H:$H,$L$1,base_de_dados!$C:$C,$A375,base_de_dados!$M:$M,"&lt;=2013",base_de_dados!$O:$O,"&gt;=41639")</f>
        <v>0</v>
      </c>
      <c r="I375" s="5">
        <f>SUMIFS(base_de_dados!$T:$T,base_de_dados!$B:$B,$B375,base_de_dados!$G:$G,I$61,base_de_dados!$H:$H,$L$1,base_de_dados!$C:$C,$A375,base_de_dados!$M:$M,"&lt;=2013",base_de_dados!$O:$O,"&gt;=41639")</f>
        <v>0</v>
      </c>
      <c r="J375" s="5">
        <f>SUMIFS(base_de_dados!$T:$T,base_de_dados!$B:$B,$B375,base_de_dados!$G:$G,J$61,base_de_dados!$H:$H,$L$1,base_de_dados!$C:$C,$A375,base_de_dados!$M:$M,"&lt;=2013",base_de_dados!$O:$O,"&gt;=41639")</f>
        <v>0</v>
      </c>
      <c r="K375" s="32">
        <f t="shared" si="9"/>
        <v>0.87357245053272448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SUMIFS(base_de_dados!$T:$T,base_de_dados!$B:$B,$B376,base_de_dados!$G:$G,C$61,base_de_dados!$H:$H,$L$1,base_de_dados!$C:$C,$A376,base_de_dados!$M:$M,"&lt;=2013",base_de_dados!$O:$O,"&gt;=41639")</f>
        <v>0</v>
      </c>
      <c r="D376" s="5">
        <f>SUMIFS(base_de_dados!$T:$T,base_de_dados!$B:$B,$B376,base_de_dados!$G:$G,D$61,base_de_dados!$H:$H,$L$1,base_de_dados!$C:$C,$A376,base_de_dados!$M:$M,"&lt;=2013",base_de_dados!$O:$O,"&gt;=41639")</f>
        <v>0</v>
      </c>
      <c r="E376" s="5">
        <f>SUMIFS(base_de_dados!$T:$T,base_de_dados!$B:$B,$B376,base_de_dados!$G:$G,E$61,base_de_dados!$H:$H,$L$1,base_de_dados!$C:$C,$A376,base_de_dados!$M:$M,"&lt;=2013",base_de_dados!$O:$O,"&gt;=41639")</f>
        <v>0</v>
      </c>
      <c r="F376" s="5">
        <f>SUMIFS(base_de_dados!$T:$T,base_de_dados!$B:$B,$B376,base_de_dados!$G:$G,F$61,base_de_dados!$H:$H,$L$1,base_de_dados!$C:$C,$A376,base_de_dados!$M:$M,"&lt;=2013",base_de_dados!$O:$O,"&gt;=41639")</f>
        <v>0</v>
      </c>
      <c r="G376" s="5">
        <f>SUMIFS(base_de_dados!$T:$T,base_de_dados!$B:$B,$B376,base_de_dados!$G:$G,G$61,base_de_dados!$H:$H,$L$1,base_de_dados!$C:$C,$A376,base_de_dados!$M:$M,"&lt;=2013",base_de_dados!$O:$O,"&gt;=41639")</f>
        <v>0</v>
      </c>
      <c r="H376" s="5">
        <f>SUMIFS(base_de_dados!$T:$T,base_de_dados!$B:$B,$B376,base_de_dados!$G:$G,H$61,base_de_dados!$H:$H,$L$1,base_de_dados!$C:$C,$A376,base_de_dados!$M:$M,"&lt;=2013",base_de_dados!$O:$O,"&gt;=41639")</f>
        <v>0</v>
      </c>
      <c r="I376" s="5">
        <f>SUMIFS(base_de_dados!$T:$T,base_de_dados!$B:$B,$B376,base_de_dados!$G:$G,I$61,base_de_dados!$H:$H,$L$1,base_de_dados!$C:$C,$A376,base_de_dados!$M:$M,"&lt;=2013",base_de_dados!$O:$O,"&gt;=41639")</f>
        <v>0</v>
      </c>
      <c r="J376" s="5">
        <f>SUMIFS(base_de_dados!$T:$T,base_de_dados!$B:$B,$B376,base_de_dados!$G:$G,J$61,base_de_dados!$H:$H,$L$1,base_de_dados!$C:$C,$A376,base_de_dados!$M:$M,"&lt;=2013",base_de_dados!$O:$O,"&gt;=41639")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SUMIFS(base_de_dados!$T:$T,base_de_dados!$B:$B,$B377,base_de_dados!$G:$G,C$61,base_de_dados!$H:$H,$L$1,base_de_dados!$C:$C,$A377,base_de_dados!$M:$M,"&lt;=2013",base_de_dados!$O:$O,"&gt;=41639")</f>
        <v>0</v>
      </c>
      <c r="D377" s="5">
        <f>SUMIFS(base_de_dados!$T:$T,base_de_dados!$B:$B,$B377,base_de_dados!$G:$G,D$61,base_de_dados!$H:$H,$L$1,base_de_dados!$C:$C,$A377,base_de_dados!$M:$M,"&lt;=2013",base_de_dados!$O:$O,"&gt;=41639")</f>
        <v>0</v>
      </c>
      <c r="E377" s="5">
        <f>SUMIFS(base_de_dados!$T:$T,base_de_dados!$B:$B,$B377,base_de_dados!$G:$G,E$61,base_de_dados!$H:$H,$L$1,base_de_dados!$C:$C,$A377,base_de_dados!$M:$M,"&lt;=2013",base_de_dados!$O:$O,"&gt;=41639")</f>
        <v>0</v>
      </c>
      <c r="F377" s="5">
        <f>SUMIFS(base_de_dados!$T:$T,base_de_dados!$B:$B,$B377,base_de_dados!$G:$G,F$61,base_de_dados!$H:$H,$L$1,base_de_dados!$C:$C,$A377,base_de_dados!$M:$M,"&lt;=2013",base_de_dados!$O:$O,"&gt;=41639")</f>
        <v>0</v>
      </c>
      <c r="G377" s="5">
        <f>SUMIFS(base_de_dados!$T:$T,base_de_dados!$B:$B,$B377,base_de_dados!$G:$G,G$61,base_de_dados!$H:$H,$L$1,base_de_dados!$C:$C,$A377,base_de_dados!$M:$M,"&lt;=2013",base_de_dados!$O:$O,"&gt;=41639")</f>
        <v>0</v>
      </c>
      <c r="H377" s="5">
        <f>SUMIFS(base_de_dados!$T:$T,base_de_dados!$B:$B,$B377,base_de_dados!$G:$G,H$61,base_de_dados!$H:$H,$L$1,base_de_dados!$C:$C,$A377,base_de_dados!$M:$M,"&lt;=2013",base_de_dados!$O:$O,"&gt;=41639")</f>
        <v>0</v>
      </c>
      <c r="I377" s="5">
        <f>SUMIFS(base_de_dados!$T:$T,base_de_dados!$B:$B,$B377,base_de_dados!$G:$G,I$61,base_de_dados!$H:$H,$L$1,base_de_dados!$C:$C,$A377,base_de_dados!$M:$M,"&lt;=2013",base_de_dados!$O:$O,"&gt;=41639")</f>
        <v>0</v>
      </c>
      <c r="J377" s="5">
        <f>SUMIFS(base_de_dados!$T:$T,base_de_dados!$B:$B,$B377,base_de_dados!$G:$G,J$61,base_de_dados!$H:$H,$L$1,base_de_dados!$C:$C,$A377,base_de_dados!$M:$M,"&lt;=2013",base_de_dados!$O:$O,"&gt;=41639")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SUMIFS(base_de_dados!$T:$T,base_de_dados!$B:$B,$B378,base_de_dados!$G:$G,C$61,base_de_dados!$H:$H,$L$1,base_de_dados!$C:$C,$A378,base_de_dados!$M:$M,"&lt;=2013",base_de_dados!$O:$O,"&gt;=41639")</f>
        <v>0</v>
      </c>
      <c r="D378" s="5">
        <f>SUMIFS(base_de_dados!$T:$T,base_de_dados!$B:$B,$B378,base_de_dados!$G:$G,D$61,base_de_dados!$H:$H,$L$1,base_de_dados!$C:$C,$A378,base_de_dados!$M:$M,"&lt;=2013",base_de_dados!$O:$O,"&gt;=41639")</f>
        <v>0</v>
      </c>
      <c r="E378" s="5">
        <f>SUMIFS(base_de_dados!$T:$T,base_de_dados!$B:$B,$B378,base_de_dados!$G:$G,E$61,base_de_dados!$H:$H,$L$1,base_de_dados!$C:$C,$A378,base_de_dados!$M:$M,"&lt;=2013",base_de_dados!$O:$O,"&gt;=41639")</f>
        <v>0</v>
      </c>
      <c r="F378" s="5">
        <f>SUMIFS(base_de_dados!$T:$T,base_de_dados!$B:$B,$B378,base_de_dados!$G:$G,F$61,base_de_dados!$H:$H,$L$1,base_de_dados!$C:$C,$A378,base_de_dados!$M:$M,"&lt;=2013",base_de_dados!$O:$O,"&gt;=41639")</f>
        <v>0</v>
      </c>
      <c r="G378" s="5">
        <f>SUMIFS(base_de_dados!$T:$T,base_de_dados!$B:$B,$B378,base_de_dados!$G:$G,G$61,base_de_dados!$H:$H,$L$1,base_de_dados!$C:$C,$A378,base_de_dados!$M:$M,"&lt;=2013",base_de_dados!$O:$O,"&gt;=41639")</f>
        <v>0</v>
      </c>
      <c r="H378" s="5">
        <f>SUMIFS(base_de_dados!$T:$T,base_de_dados!$B:$B,$B378,base_de_dados!$G:$G,H$61,base_de_dados!$H:$H,$L$1,base_de_dados!$C:$C,$A378,base_de_dados!$M:$M,"&lt;=2013",base_de_dados!$O:$O,"&gt;=41639")</f>
        <v>0</v>
      </c>
      <c r="I378" s="5">
        <f>SUMIFS(base_de_dados!$T:$T,base_de_dados!$B:$B,$B378,base_de_dados!$G:$G,I$61,base_de_dados!$H:$H,$L$1,base_de_dados!$C:$C,$A378,base_de_dados!$M:$M,"&lt;=2013",base_de_dados!$O:$O,"&gt;=41639")</f>
        <v>0</v>
      </c>
      <c r="J378" s="5">
        <f>SUMIFS(base_de_dados!$T:$T,base_de_dados!$B:$B,$B378,base_de_dados!$G:$G,J$61,base_de_dados!$H:$H,$L$1,base_de_dados!$C:$C,$A378,base_de_dados!$M:$M,"&lt;=2013",base_de_dados!$O:$O,"&gt;=41639")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SUMIFS(base_de_dados!$T:$T,base_de_dados!$B:$B,$B379,base_de_dados!$G:$G,C$61,base_de_dados!$H:$H,$L$1,base_de_dados!$C:$C,$A379,base_de_dados!$M:$M,"&lt;=2013",base_de_dados!$O:$O,"&gt;=41639")</f>
        <v>0</v>
      </c>
      <c r="D379" s="5">
        <f>SUMIFS(base_de_dados!$T:$T,base_de_dados!$B:$B,$B379,base_de_dados!$G:$G,D$61,base_de_dados!$H:$H,$L$1,base_de_dados!$C:$C,$A379,base_de_dados!$M:$M,"&lt;=2013",base_de_dados!$O:$O,"&gt;=41639")</f>
        <v>0</v>
      </c>
      <c r="E379" s="5">
        <f>SUMIFS(base_de_dados!$T:$T,base_de_dados!$B:$B,$B379,base_de_dados!$G:$G,E$61,base_de_dados!$H:$H,$L$1,base_de_dados!$C:$C,$A379,base_de_dados!$M:$M,"&lt;=2013",base_de_dados!$O:$O,"&gt;=41639")</f>
        <v>0</v>
      </c>
      <c r="F379" s="5">
        <f>SUMIFS(base_de_dados!$T:$T,base_de_dados!$B:$B,$B379,base_de_dados!$G:$G,F$61,base_de_dados!$H:$H,$L$1,base_de_dados!$C:$C,$A379,base_de_dados!$M:$M,"&lt;=2013",base_de_dados!$O:$O,"&gt;=41639")</f>
        <v>0</v>
      </c>
      <c r="G379" s="5">
        <f>SUMIFS(base_de_dados!$T:$T,base_de_dados!$B:$B,$B379,base_de_dados!$G:$G,G$61,base_de_dados!$H:$H,$L$1,base_de_dados!$C:$C,$A379,base_de_dados!$M:$M,"&lt;=2013",base_de_dados!$O:$O,"&gt;=41639")</f>
        <v>0</v>
      </c>
      <c r="H379" s="5">
        <f>SUMIFS(base_de_dados!$T:$T,base_de_dados!$B:$B,$B379,base_de_dados!$G:$G,H$61,base_de_dados!$H:$H,$L$1,base_de_dados!$C:$C,$A379,base_de_dados!$M:$M,"&lt;=2013",base_de_dados!$O:$O,"&gt;=41639")</f>
        <v>0</v>
      </c>
      <c r="I379" s="5">
        <f>SUMIFS(base_de_dados!$T:$T,base_de_dados!$B:$B,$B379,base_de_dados!$G:$G,I$61,base_de_dados!$H:$H,$L$1,base_de_dados!$C:$C,$A379,base_de_dados!$M:$M,"&lt;=2013",base_de_dados!$O:$O,"&gt;=41639")</f>
        <v>0</v>
      </c>
      <c r="J379" s="5">
        <f>SUMIFS(base_de_dados!$T:$T,base_de_dados!$B:$B,$B379,base_de_dados!$G:$G,J$61,base_de_dados!$H:$H,$L$1,base_de_dados!$C:$C,$A379,base_de_dados!$M:$M,"&lt;=2013",base_de_dados!$O:$O,"&gt;=41639")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SUMIFS(base_de_dados!$T:$T,base_de_dados!$B:$B,$B380,base_de_dados!$G:$G,C$61,base_de_dados!$H:$H,$L$1,base_de_dados!$C:$C,$A380,base_de_dados!$M:$M,"&lt;=2013",base_de_dados!$O:$O,"&gt;=41639")</f>
        <v>0</v>
      </c>
      <c r="D380" s="5">
        <f>SUMIFS(base_de_dados!$T:$T,base_de_dados!$B:$B,$B380,base_de_dados!$G:$G,D$61,base_de_dados!$H:$H,$L$1,base_de_dados!$C:$C,$A380,base_de_dados!$M:$M,"&lt;=2013",base_de_dados!$O:$O,"&gt;=41639")</f>
        <v>0</v>
      </c>
      <c r="E380" s="5">
        <f>SUMIFS(base_de_dados!$T:$T,base_de_dados!$B:$B,$B380,base_de_dados!$G:$G,E$61,base_de_dados!$H:$H,$L$1,base_de_dados!$C:$C,$A380,base_de_dados!$M:$M,"&lt;=2013",base_de_dados!$O:$O,"&gt;=41639")</f>
        <v>0</v>
      </c>
      <c r="F380" s="5">
        <f>SUMIFS(base_de_dados!$T:$T,base_de_dados!$B:$B,$B380,base_de_dados!$G:$G,F$61,base_de_dados!$H:$H,$L$1,base_de_dados!$C:$C,$A380,base_de_dados!$M:$M,"&lt;=2013",base_de_dados!$O:$O,"&gt;=41639")</f>
        <v>0</v>
      </c>
      <c r="G380" s="5">
        <f>SUMIFS(base_de_dados!$T:$T,base_de_dados!$B:$B,$B380,base_de_dados!$G:$G,G$61,base_de_dados!$H:$H,$L$1,base_de_dados!$C:$C,$A380,base_de_dados!$M:$M,"&lt;=2013",base_de_dados!$O:$O,"&gt;=41639")</f>
        <v>0</v>
      </c>
      <c r="H380" s="5">
        <f>SUMIFS(base_de_dados!$T:$T,base_de_dados!$B:$B,$B380,base_de_dados!$G:$G,H$61,base_de_dados!$H:$H,$L$1,base_de_dados!$C:$C,$A380,base_de_dados!$M:$M,"&lt;=2013",base_de_dados!$O:$O,"&gt;=41639")</f>
        <v>0</v>
      </c>
      <c r="I380" s="5">
        <f>SUMIFS(base_de_dados!$T:$T,base_de_dados!$B:$B,$B380,base_de_dados!$G:$G,I$61,base_de_dados!$H:$H,$L$1,base_de_dados!$C:$C,$A380,base_de_dados!$M:$M,"&lt;=2013",base_de_dados!$O:$O,"&gt;=41639")</f>
        <v>0</v>
      </c>
      <c r="J380" s="5">
        <f>SUMIFS(base_de_dados!$T:$T,base_de_dados!$B:$B,$B380,base_de_dados!$G:$G,J$61,base_de_dados!$H:$H,$L$1,base_de_dados!$C:$C,$A380,base_de_dados!$M:$M,"&lt;=2013",base_de_dados!$O:$O,"&gt;=41639")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SUMIFS(base_de_dados!$T:$T,base_de_dados!$B:$B,$B381,base_de_dados!$G:$G,C$61,base_de_dados!$H:$H,$L$1,base_de_dados!$C:$C,$A381,base_de_dados!$M:$M,"&lt;=2013",base_de_dados!$O:$O,"&gt;=41639")</f>
        <v>0</v>
      </c>
      <c r="D381" s="5">
        <f>SUMIFS(base_de_dados!$T:$T,base_de_dados!$B:$B,$B381,base_de_dados!$G:$G,D$61,base_de_dados!$H:$H,$L$1,base_de_dados!$C:$C,$A381,base_de_dados!$M:$M,"&lt;=2013",base_de_dados!$O:$O,"&gt;=41639")</f>
        <v>0</v>
      </c>
      <c r="E381" s="5">
        <f>SUMIFS(base_de_dados!$T:$T,base_de_dados!$B:$B,$B381,base_de_dados!$G:$G,E$61,base_de_dados!$H:$H,$L$1,base_de_dados!$C:$C,$A381,base_de_dados!$M:$M,"&lt;=2013",base_de_dados!$O:$O,"&gt;=41639")</f>
        <v>0</v>
      </c>
      <c r="F381" s="5">
        <f>SUMIFS(base_de_dados!$T:$T,base_de_dados!$B:$B,$B381,base_de_dados!$G:$G,F$61,base_de_dados!$H:$H,$L$1,base_de_dados!$C:$C,$A381,base_de_dados!$M:$M,"&lt;=2013",base_de_dados!$O:$O,"&gt;=41639")</f>
        <v>0</v>
      </c>
      <c r="G381" s="5">
        <f>SUMIFS(base_de_dados!$T:$T,base_de_dados!$B:$B,$B381,base_de_dados!$G:$G,G$61,base_de_dados!$H:$H,$L$1,base_de_dados!$C:$C,$A381,base_de_dados!$M:$M,"&lt;=2013",base_de_dados!$O:$O,"&gt;=41639")</f>
        <v>0</v>
      </c>
      <c r="H381" s="5">
        <f>SUMIFS(base_de_dados!$T:$T,base_de_dados!$B:$B,$B381,base_de_dados!$G:$G,H$61,base_de_dados!$H:$H,$L$1,base_de_dados!$C:$C,$A381,base_de_dados!$M:$M,"&lt;=2013",base_de_dados!$O:$O,"&gt;=41639")</f>
        <v>0</v>
      </c>
      <c r="I381" s="5">
        <f>SUMIFS(base_de_dados!$T:$T,base_de_dados!$B:$B,$B381,base_de_dados!$G:$G,I$61,base_de_dados!$H:$H,$L$1,base_de_dados!$C:$C,$A381,base_de_dados!$M:$M,"&lt;=2013",base_de_dados!$O:$O,"&gt;=41639")</f>
        <v>0</v>
      </c>
      <c r="J381" s="5">
        <f>SUMIFS(base_de_dados!$T:$T,base_de_dados!$B:$B,$B381,base_de_dados!$G:$G,J$61,base_de_dados!$H:$H,$L$1,base_de_dados!$C:$C,$A381,base_de_dados!$M:$M,"&lt;=2013",base_de_dados!$O:$O,"&gt;=41639")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SUMIFS(base_de_dados!$T:$T,base_de_dados!$B:$B,$B382,base_de_dados!$G:$G,C$61,base_de_dados!$H:$H,$L$1,base_de_dados!$C:$C,$A382,base_de_dados!$M:$M,"&lt;=2013",base_de_dados!$O:$O,"&gt;=41639")</f>
        <v>0</v>
      </c>
      <c r="D382" s="5">
        <f>SUMIFS(base_de_dados!$T:$T,base_de_dados!$B:$B,$B382,base_de_dados!$G:$G,D$61,base_de_dados!$H:$H,$L$1,base_de_dados!$C:$C,$A382,base_de_dados!$M:$M,"&lt;=2013",base_de_dados!$O:$O,"&gt;=41639")</f>
        <v>0</v>
      </c>
      <c r="E382" s="5">
        <f>SUMIFS(base_de_dados!$T:$T,base_de_dados!$B:$B,$B382,base_de_dados!$G:$G,E$61,base_de_dados!$H:$H,$L$1,base_de_dados!$C:$C,$A382,base_de_dados!$M:$M,"&lt;=2013",base_de_dados!$O:$O,"&gt;=41639")</f>
        <v>0</v>
      </c>
      <c r="F382" s="5">
        <f>SUMIFS(base_de_dados!$T:$T,base_de_dados!$B:$B,$B382,base_de_dados!$G:$G,F$61,base_de_dados!$H:$H,$L$1,base_de_dados!$C:$C,$A382,base_de_dados!$M:$M,"&lt;=2013",base_de_dados!$O:$O,"&gt;=41639")</f>
        <v>0</v>
      </c>
      <c r="G382" s="5">
        <f>SUMIFS(base_de_dados!$T:$T,base_de_dados!$B:$B,$B382,base_de_dados!$G:$G,G$61,base_de_dados!$H:$H,$L$1,base_de_dados!$C:$C,$A382,base_de_dados!$M:$M,"&lt;=2013",base_de_dados!$O:$O,"&gt;=41639")</f>
        <v>0</v>
      </c>
      <c r="H382" s="5">
        <f>SUMIFS(base_de_dados!$T:$T,base_de_dados!$B:$B,$B382,base_de_dados!$G:$G,H$61,base_de_dados!$H:$H,$L$1,base_de_dados!$C:$C,$A382,base_de_dados!$M:$M,"&lt;=2013",base_de_dados!$O:$O,"&gt;=41639")</f>
        <v>0</v>
      </c>
      <c r="I382" s="5">
        <f>SUMIFS(base_de_dados!$T:$T,base_de_dados!$B:$B,$B382,base_de_dados!$G:$G,I$61,base_de_dados!$H:$H,$L$1,base_de_dados!$C:$C,$A382,base_de_dados!$M:$M,"&lt;=2013",base_de_dados!$O:$O,"&gt;=41639")</f>
        <v>0</v>
      </c>
      <c r="J382" s="5">
        <f>SUMIFS(base_de_dados!$T:$T,base_de_dados!$B:$B,$B382,base_de_dados!$G:$G,J$61,base_de_dados!$H:$H,$L$1,base_de_dados!$C:$C,$A382,base_de_dados!$M:$M,"&lt;=2013",base_de_dados!$O:$O,"&gt;=41639")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SUMIFS(base_de_dados!$T:$T,base_de_dados!$B:$B,$B383,base_de_dados!$G:$G,C$61,base_de_dados!$H:$H,$L$1,base_de_dados!$C:$C,$A383,base_de_dados!$M:$M,"&lt;=2013",base_de_dados!$O:$O,"&gt;=41639")</f>
        <v>0</v>
      </c>
      <c r="D383" s="5">
        <f>SUMIFS(base_de_dados!$T:$T,base_de_dados!$B:$B,$B383,base_de_dados!$G:$G,D$61,base_de_dados!$H:$H,$L$1,base_de_dados!$C:$C,$A383,base_de_dados!$M:$M,"&lt;=2013",base_de_dados!$O:$O,"&gt;=41639")</f>
        <v>0</v>
      </c>
      <c r="E383" s="5">
        <f>SUMIFS(base_de_dados!$T:$T,base_de_dados!$B:$B,$B383,base_de_dados!$G:$G,E$61,base_de_dados!$H:$H,$L$1,base_de_dados!$C:$C,$A383,base_de_dados!$M:$M,"&lt;=2013",base_de_dados!$O:$O,"&gt;=41639")</f>
        <v>0</v>
      </c>
      <c r="F383" s="5">
        <f>SUMIFS(base_de_dados!$T:$T,base_de_dados!$B:$B,$B383,base_de_dados!$G:$G,F$61,base_de_dados!$H:$H,$L$1,base_de_dados!$C:$C,$A383,base_de_dados!$M:$M,"&lt;=2013",base_de_dados!$O:$O,"&gt;=41639")</f>
        <v>0</v>
      </c>
      <c r="G383" s="5">
        <f>SUMIFS(base_de_dados!$T:$T,base_de_dados!$B:$B,$B383,base_de_dados!$G:$G,G$61,base_de_dados!$H:$H,$L$1,base_de_dados!$C:$C,$A383,base_de_dados!$M:$M,"&lt;=2013",base_de_dados!$O:$O,"&gt;=41639")</f>
        <v>0</v>
      </c>
      <c r="H383" s="5">
        <f>SUMIFS(base_de_dados!$T:$T,base_de_dados!$B:$B,$B383,base_de_dados!$G:$G,H$61,base_de_dados!$H:$H,$L$1,base_de_dados!$C:$C,$A383,base_de_dados!$M:$M,"&lt;=2013",base_de_dados!$O:$O,"&gt;=41639")</f>
        <v>0</v>
      </c>
      <c r="I383" s="5">
        <f>SUMIFS(base_de_dados!$T:$T,base_de_dados!$B:$B,$B383,base_de_dados!$G:$G,I$61,base_de_dados!$H:$H,$L$1,base_de_dados!$C:$C,$A383,base_de_dados!$M:$M,"&lt;=2013",base_de_dados!$O:$O,"&gt;=41639")</f>
        <v>0</v>
      </c>
      <c r="J383" s="5">
        <f>SUMIFS(base_de_dados!$T:$T,base_de_dados!$B:$B,$B383,base_de_dados!$G:$G,J$61,base_de_dados!$H:$H,$L$1,base_de_dados!$C:$C,$A383,base_de_dados!$M:$M,"&lt;=2013",base_de_dados!$O:$O,"&gt;=41639")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SUMIFS(base_de_dados!$T:$T,base_de_dados!$B:$B,$B384,base_de_dados!$G:$G,C$61,base_de_dados!$H:$H,$L$1,base_de_dados!$C:$C,$A384,base_de_dados!$M:$M,"&lt;=2013",base_de_dados!$O:$O,"&gt;=41639")</f>
        <v>0</v>
      </c>
      <c r="D384" s="5">
        <f>SUMIFS(base_de_dados!$T:$T,base_de_dados!$B:$B,$B384,base_de_dados!$G:$G,D$61,base_de_dados!$H:$H,$L$1,base_de_dados!$C:$C,$A384,base_de_dados!$M:$M,"&lt;=2013",base_de_dados!$O:$O,"&gt;=41639")</f>
        <v>0</v>
      </c>
      <c r="E384" s="5">
        <f>SUMIFS(base_de_dados!$T:$T,base_de_dados!$B:$B,$B384,base_de_dados!$G:$G,E$61,base_de_dados!$H:$H,$L$1,base_de_dados!$C:$C,$A384,base_de_dados!$M:$M,"&lt;=2013",base_de_dados!$O:$O,"&gt;=41639")</f>
        <v>0</v>
      </c>
      <c r="F384" s="5">
        <f>SUMIFS(base_de_dados!$T:$T,base_de_dados!$B:$B,$B384,base_de_dados!$G:$G,F$61,base_de_dados!$H:$H,$L$1,base_de_dados!$C:$C,$A384,base_de_dados!$M:$M,"&lt;=2013",base_de_dados!$O:$O,"&gt;=41639")</f>
        <v>0</v>
      </c>
      <c r="G384" s="5">
        <f>SUMIFS(base_de_dados!$T:$T,base_de_dados!$B:$B,$B384,base_de_dados!$G:$G,G$61,base_de_dados!$H:$H,$L$1,base_de_dados!$C:$C,$A384,base_de_dados!$M:$M,"&lt;=2013",base_de_dados!$O:$O,"&gt;=41639")</f>
        <v>0</v>
      </c>
      <c r="H384" s="5">
        <f>SUMIFS(base_de_dados!$T:$T,base_de_dados!$B:$B,$B384,base_de_dados!$G:$G,H$61,base_de_dados!$H:$H,$L$1,base_de_dados!$C:$C,$A384,base_de_dados!$M:$M,"&lt;=2013",base_de_dados!$O:$O,"&gt;=41639")</f>
        <v>0</v>
      </c>
      <c r="I384" s="5">
        <f>SUMIFS(base_de_dados!$T:$T,base_de_dados!$B:$B,$B384,base_de_dados!$G:$G,I$61,base_de_dados!$H:$H,$L$1,base_de_dados!$C:$C,$A384,base_de_dados!$M:$M,"&lt;=2013",base_de_dados!$O:$O,"&gt;=41639")</f>
        <v>0</v>
      </c>
      <c r="J384" s="5">
        <f>SUMIFS(base_de_dados!$T:$T,base_de_dados!$B:$B,$B384,base_de_dados!$G:$G,J$61,base_de_dados!$H:$H,$L$1,base_de_dados!$C:$C,$A384,base_de_dados!$M:$M,"&lt;=2013",base_de_dados!$O:$O,"&gt;=41639")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SUMIFS(base_de_dados!$T:$T,base_de_dados!$B:$B,$B385,base_de_dados!$G:$G,C$61,base_de_dados!$H:$H,$L$1,base_de_dados!$C:$C,$A385,base_de_dados!$M:$M,"&lt;=2013",base_de_dados!$O:$O,"&gt;=41639")</f>
        <v>0</v>
      </c>
      <c r="D385" s="5">
        <f>SUMIFS(base_de_dados!$T:$T,base_de_dados!$B:$B,$B385,base_de_dados!$G:$G,D$61,base_de_dados!$H:$H,$L$1,base_de_dados!$C:$C,$A385,base_de_dados!$M:$M,"&lt;=2013",base_de_dados!$O:$O,"&gt;=41639")</f>
        <v>0</v>
      </c>
      <c r="E385" s="5">
        <f>SUMIFS(base_de_dados!$T:$T,base_de_dados!$B:$B,$B385,base_de_dados!$G:$G,E$61,base_de_dados!$H:$H,$L$1,base_de_dados!$C:$C,$A385,base_de_dados!$M:$M,"&lt;=2013",base_de_dados!$O:$O,"&gt;=41639")</f>
        <v>0</v>
      </c>
      <c r="F385" s="5">
        <f>SUMIFS(base_de_dados!$T:$T,base_de_dados!$B:$B,$B385,base_de_dados!$G:$G,F$61,base_de_dados!$H:$H,$L$1,base_de_dados!$C:$C,$A385,base_de_dados!$M:$M,"&lt;=2013",base_de_dados!$O:$O,"&gt;=41639")</f>
        <v>0</v>
      </c>
      <c r="G385" s="5">
        <f>SUMIFS(base_de_dados!$T:$T,base_de_dados!$B:$B,$B385,base_de_dados!$G:$G,G$61,base_de_dados!$H:$H,$L$1,base_de_dados!$C:$C,$A385,base_de_dados!$M:$M,"&lt;=2013",base_de_dados!$O:$O,"&gt;=41639")</f>
        <v>0</v>
      </c>
      <c r="H385" s="5">
        <f>SUMIFS(base_de_dados!$T:$T,base_de_dados!$B:$B,$B385,base_de_dados!$G:$G,H$61,base_de_dados!$H:$H,$L$1,base_de_dados!$C:$C,$A385,base_de_dados!$M:$M,"&lt;=2013",base_de_dados!$O:$O,"&gt;=41639")</f>
        <v>0</v>
      </c>
      <c r="I385" s="5">
        <f>SUMIFS(base_de_dados!$T:$T,base_de_dados!$B:$B,$B385,base_de_dados!$G:$G,I$61,base_de_dados!$H:$H,$L$1,base_de_dados!$C:$C,$A385,base_de_dados!$M:$M,"&lt;=2013",base_de_dados!$O:$O,"&gt;=41639")</f>
        <v>0</v>
      </c>
      <c r="J385" s="5">
        <f>SUMIFS(base_de_dados!$T:$T,base_de_dados!$B:$B,$B385,base_de_dados!$G:$G,J$61,base_de_dados!$H:$H,$L$1,base_de_dados!$C:$C,$A385,base_de_dados!$M:$M,"&lt;=2013",base_de_dados!$O:$O,"&gt;=41639")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SUMIFS(base_de_dados!$T:$T,base_de_dados!$B:$B,$B386,base_de_dados!$G:$G,C$61,base_de_dados!$H:$H,$L$1,base_de_dados!$C:$C,$A386,base_de_dados!$M:$M,"&lt;=2013",base_de_dados!$O:$O,"&gt;=41639")</f>
        <v>0</v>
      </c>
      <c r="D386" s="5">
        <f>SUMIFS(base_de_dados!$T:$T,base_de_dados!$B:$B,$B386,base_de_dados!$G:$G,D$61,base_de_dados!$H:$H,$L$1,base_de_dados!$C:$C,$A386,base_de_dados!$M:$M,"&lt;=2013",base_de_dados!$O:$O,"&gt;=41639")</f>
        <v>0</v>
      </c>
      <c r="E386" s="5">
        <f>SUMIFS(base_de_dados!$T:$T,base_de_dados!$B:$B,$B386,base_de_dados!$G:$G,E$61,base_de_dados!$H:$H,$L$1,base_de_dados!$C:$C,$A386,base_de_dados!$M:$M,"&lt;=2013",base_de_dados!$O:$O,"&gt;=41639")</f>
        <v>0</v>
      </c>
      <c r="F386" s="5">
        <f>SUMIFS(base_de_dados!$T:$T,base_de_dados!$B:$B,$B386,base_de_dados!$G:$G,F$61,base_de_dados!$H:$H,$L$1,base_de_dados!$C:$C,$A386,base_de_dados!$M:$M,"&lt;=2013",base_de_dados!$O:$O,"&gt;=41639")</f>
        <v>0</v>
      </c>
      <c r="G386" s="5">
        <f>SUMIFS(base_de_dados!$T:$T,base_de_dados!$B:$B,$B386,base_de_dados!$G:$G,G$61,base_de_dados!$H:$H,$L$1,base_de_dados!$C:$C,$A386,base_de_dados!$M:$M,"&lt;=2013",base_de_dados!$O:$O,"&gt;=41639")</f>
        <v>0</v>
      </c>
      <c r="H386" s="5">
        <f>SUMIFS(base_de_dados!$T:$T,base_de_dados!$B:$B,$B386,base_de_dados!$G:$G,H$61,base_de_dados!$H:$H,$L$1,base_de_dados!$C:$C,$A386,base_de_dados!$M:$M,"&lt;=2013",base_de_dados!$O:$O,"&gt;=41639")</f>
        <v>0</v>
      </c>
      <c r="I386" s="5">
        <f>SUMIFS(base_de_dados!$T:$T,base_de_dados!$B:$B,$B386,base_de_dados!$G:$G,I$61,base_de_dados!$H:$H,$L$1,base_de_dados!$C:$C,$A386,base_de_dados!$M:$M,"&lt;=2013",base_de_dados!$O:$O,"&gt;=41639")</f>
        <v>0</v>
      </c>
      <c r="J386" s="5">
        <f>SUMIFS(base_de_dados!$T:$T,base_de_dados!$B:$B,$B386,base_de_dados!$G:$G,J$61,base_de_dados!$H:$H,$L$1,base_de_dados!$C:$C,$A386,base_de_dados!$M:$M,"&lt;=2013",base_de_dados!$O:$O,"&gt;=41639")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SUMIFS(base_de_dados!$T:$T,base_de_dados!$B:$B,$B387,base_de_dados!$G:$G,C$61,base_de_dados!$H:$H,$L$1,base_de_dados!$C:$C,$A387,base_de_dados!$M:$M,"&lt;=2013",base_de_dados!$O:$O,"&gt;=41639")</f>
        <v>0</v>
      </c>
      <c r="D387" s="5">
        <f>SUMIFS(base_de_dados!$T:$T,base_de_dados!$B:$B,$B387,base_de_dados!$G:$G,D$61,base_de_dados!$H:$H,$L$1,base_de_dados!$C:$C,$A387,base_de_dados!$M:$M,"&lt;=2013",base_de_dados!$O:$O,"&gt;=41639")</f>
        <v>0</v>
      </c>
      <c r="E387" s="5">
        <f>SUMIFS(base_de_dados!$T:$T,base_de_dados!$B:$B,$B387,base_de_dados!$G:$G,E$61,base_de_dados!$H:$H,$L$1,base_de_dados!$C:$C,$A387,base_de_dados!$M:$M,"&lt;=2013",base_de_dados!$O:$O,"&gt;=41639")</f>
        <v>0</v>
      </c>
      <c r="F387" s="5">
        <f>SUMIFS(base_de_dados!$T:$T,base_de_dados!$B:$B,$B387,base_de_dados!$G:$G,F$61,base_de_dados!$H:$H,$L$1,base_de_dados!$C:$C,$A387,base_de_dados!$M:$M,"&lt;=2013",base_de_dados!$O:$O,"&gt;=41639")</f>
        <v>0.16755847285641806</v>
      </c>
      <c r="G387" s="5">
        <f>SUMIFS(base_de_dados!$T:$T,base_de_dados!$B:$B,$B387,base_de_dados!$G:$G,G$61,base_de_dados!$H:$H,$L$1,base_de_dados!$C:$C,$A387,base_de_dados!$M:$M,"&lt;=2013",base_de_dados!$O:$O,"&gt;=41639")</f>
        <v>0</v>
      </c>
      <c r="H387" s="5">
        <f>SUMIFS(base_de_dados!$T:$T,base_de_dados!$B:$B,$B387,base_de_dados!$G:$G,H$61,base_de_dados!$H:$H,$L$1,base_de_dados!$C:$C,$A387,base_de_dados!$M:$M,"&lt;=2013",base_de_dados!$O:$O,"&gt;=41639")</f>
        <v>0</v>
      </c>
      <c r="I387" s="5">
        <f>SUMIFS(base_de_dados!$T:$T,base_de_dados!$B:$B,$B387,base_de_dados!$G:$G,I$61,base_de_dados!$H:$H,$L$1,base_de_dados!$C:$C,$A387,base_de_dados!$M:$M,"&lt;=2013",base_de_dados!$O:$O,"&gt;=41639")</f>
        <v>0</v>
      </c>
      <c r="J387" s="5">
        <f>SUMIFS(base_de_dados!$T:$T,base_de_dados!$B:$B,$B387,base_de_dados!$G:$G,J$61,base_de_dados!$H:$H,$L$1,base_de_dados!$C:$C,$A387,base_de_dados!$M:$M,"&lt;=2013",base_de_dados!$O:$O,"&gt;=41639")</f>
        <v>0</v>
      </c>
      <c r="K387" s="32">
        <f t="shared" si="10"/>
        <v>0.16755847285641806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SUMIFS(base_de_dados!$T:$T,base_de_dados!$B:$B,$B388,base_de_dados!$G:$G,C$61,base_de_dados!$H:$H,$L$1,base_de_dados!$C:$C,$A388,base_de_dados!$M:$M,"&lt;=2013",base_de_dados!$O:$O,"&gt;=41639")</f>
        <v>0</v>
      </c>
      <c r="D388" s="5">
        <f>SUMIFS(base_de_dados!$T:$T,base_de_dados!$B:$B,$B388,base_de_dados!$G:$G,D$61,base_de_dados!$H:$H,$L$1,base_de_dados!$C:$C,$A388,base_de_dados!$M:$M,"&lt;=2013",base_de_dados!$O:$O,"&gt;=41639")</f>
        <v>0</v>
      </c>
      <c r="E388" s="5">
        <f>SUMIFS(base_de_dados!$T:$T,base_de_dados!$B:$B,$B388,base_de_dados!$G:$G,E$61,base_de_dados!$H:$H,$L$1,base_de_dados!$C:$C,$A388,base_de_dados!$M:$M,"&lt;=2013",base_de_dados!$O:$O,"&gt;=41639")</f>
        <v>0</v>
      </c>
      <c r="F388" s="5">
        <f>SUMIFS(base_de_dados!$T:$T,base_de_dados!$B:$B,$B388,base_de_dados!$G:$G,F$61,base_de_dados!$H:$H,$L$1,base_de_dados!$C:$C,$A388,base_de_dados!$M:$M,"&lt;=2013",base_de_dados!$O:$O,"&gt;=41639")</f>
        <v>0</v>
      </c>
      <c r="G388" s="5">
        <f>SUMIFS(base_de_dados!$T:$T,base_de_dados!$B:$B,$B388,base_de_dados!$G:$G,G$61,base_de_dados!$H:$H,$L$1,base_de_dados!$C:$C,$A388,base_de_dados!$M:$M,"&lt;=2013",base_de_dados!$O:$O,"&gt;=41639")</f>
        <v>0</v>
      </c>
      <c r="H388" s="5">
        <f>SUMIFS(base_de_dados!$T:$T,base_de_dados!$B:$B,$B388,base_de_dados!$G:$G,H$61,base_de_dados!$H:$H,$L$1,base_de_dados!$C:$C,$A388,base_de_dados!$M:$M,"&lt;=2013",base_de_dados!$O:$O,"&gt;=41639")</f>
        <v>0</v>
      </c>
      <c r="I388" s="5">
        <f>SUMIFS(base_de_dados!$T:$T,base_de_dados!$B:$B,$B388,base_de_dados!$G:$G,I$61,base_de_dados!$H:$H,$L$1,base_de_dados!$C:$C,$A388,base_de_dados!$M:$M,"&lt;=2013",base_de_dados!$O:$O,"&gt;=41639")</f>
        <v>0</v>
      </c>
      <c r="J388" s="5">
        <f>SUMIFS(base_de_dados!$T:$T,base_de_dados!$B:$B,$B388,base_de_dados!$G:$G,J$61,base_de_dados!$H:$H,$L$1,base_de_dados!$C:$C,$A388,base_de_dados!$M:$M,"&lt;=2013",base_de_dados!$O:$O,"&gt;=41639")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SUMIFS(base_de_dados!$T:$T,base_de_dados!$B:$B,$B389,base_de_dados!$G:$G,C$61,base_de_dados!$H:$H,$L$1,base_de_dados!$C:$C,$A389,base_de_dados!$M:$M,"&lt;=2013",base_de_dados!$O:$O,"&gt;=41639")</f>
        <v>0</v>
      </c>
      <c r="D389" s="5">
        <f>SUMIFS(base_de_dados!$T:$T,base_de_dados!$B:$B,$B389,base_de_dados!$G:$G,D$61,base_de_dados!$H:$H,$L$1,base_de_dados!$C:$C,$A389,base_de_dados!$M:$M,"&lt;=2013",base_de_dados!$O:$O,"&gt;=41639")</f>
        <v>0</v>
      </c>
      <c r="E389" s="5">
        <f>SUMIFS(base_de_dados!$T:$T,base_de_dados!$B:$B,$B389,base_de_dados!$G:$G,E$61,base_de_dados!$H:$H,$L$1,base_de_dados!$C:$C,$A389,base_de_dados!$M:$M,"&lt;=2013",base_de_dados!$O:$O,"&gt;=41639")</f>
        <v>0</v>
      </c>
      <c r="F389" s="5">
        <f>SUMIFS(base_de_dados!$T:$T,base_de_dados!$B:$B,$B389,base_de_dados!$G:$G,F$61,base_de_dados!$H:$H,$L$1,base_de_dados!$C:$C,$A389,base_de_dados!$M:$M,"&lt;=2013",base_de_dados!$O:$O,"&gt;=41639")</f>
        <v>0</v>
      </c>
      <c r="G389" s="5">
        <f>SUMIFS(base_de_dados!$T:$T,base_de_dados!$B:$B,$B389,base_de_dados!$G:$G,G$61,base_de_dados!$H:$H,$L$1,base_de_dados!$C:$C,$A389,base_de_dados!$M:$M,"&lt;=2013",base_de_dados!$O:$O,"&gt;=41639")</f>
        <v>0</v>
      </c>
      <c r="H389" s="5">
        <f>SUMIFS(base_de_dados!$T:$T,base_de_dados!$B:$B,$B389,base_de_dados!$G:$G,H$61,base_de_dados!$H:$H,$L$1,base_de_dados!$C:$C,$A389,base_de_dados!$M:$M,"&lt;=2013",base_de_dados!$O:$O,"&gt;=41639")</f>
        <v>0</v>
      </c>
      <c r="I389" s="5">
        <f>SUMIFS(base_de_dados!$T:$T,base_de_dados!$B:$B,$B389,base_de_dados!$G:$G,I$61,base_de_dados!$H:$H,$L$1,base_de_dados!$C:$C,$A389,base_de_dados!$M:$M,"&lt;=2013",base_de_dados!$O:$O,"&gt;=41639")</f>
        <v>0</v>
      </c>
      <c r="J389" s="5">
        <f>SUMIFS(base_de_dados!$T:$T,base_de_dados!$B:$B,$B389,base_de_dados!$G:$G,J$61,base_de_dados!$H:$H,$L$1,base_de_dados!$C:$C,$A389,base_de_dados!$M:$M,"&lt;=2013",base_de_dados!$O:$O,"&gt;=41639")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SUMIFS(base_de_dados!$T:$T,base_de_dados!$B:$B,$B390,base_de_dados!$G:$G,C$61,base_de_dados!$H:$H,$L$1,base_de_dados!$C:$C,$A390,base_de_dados!$M:$M,"&lt;=2013",base_de_dados!$O:$O,"&gt;=41639")</f>
        <v>0</v>
      </c>
      <c r="D390" s="5">
        <f>SUMIFS(base_de_dados!$T:$T,base_de_dados!$B:$B,$B390,base_de_dados!$G:$G,D$61,base_de_dados!$H:$H,$L$1,base_de_dados!$C:$C,$A390,base_de_dados!$M:$M,"&lt;=2013",base_de_dados!$O:$O,"&gt;=41639")</f>
        <v>0</v>
      </c>
      <c r="E390" s="5">
        <f>SUMIFS(base_de_dados!$T:$T,base_de_dados!$B:$B,$B390,base_de_dados!$G:$G,E$61,base_de_dados!$H:$H,$L$1,base_de_dados!$C:$C,$A390,base_de_dados!$M:$M,"&lt;=2013",base_de_dados!$O:$O,"&gt;=41639")</f>
        <v>0</v>
      </c>
      <c r="F390" s="5">
        <f>SUMIFS(base_de_dados!$T:$T,base_de_dados!$B:$B,$B390,base_de_dados!$G:$G,F$61,base_de_dados!$H:$H,$L$1,base_de_dados!$C:$C,$A390,base_de_dados!$M:$M,"&lt;=2013",base_de_dados!$O:$O,"&gt;=41639")</f>
        <v>0</v>
      </c>
      <c r="G390" s="5">
        <f>SUMIFS(base_de_dados!$T:$T,base_de_dados!$B:$B,$B390,base_de_dados!$G:$G,G$61,base_de_dados!$H:$H,$L$1,base_de_dados!$C:$C,$A390,base_de_dados!$M:$M,"&lt;=2013",base_de_dados!$O:$O,"&gt;=41639")</f>
        <v>0</v>
      </c>
      <c r="H390" s="5">
        <f>SUMIFS(base_de_dados!$T:$T,base_de_dados!$B:$B,$B390,base_de_dados!$G:$G,H$61,base_de_dados!$H:$H,$L$1,base_de_dados!$C:$C,$A390,base_de_dados!$M:$M,"&lt;=2013",base_de_dados!$O:$O,"&gt;=41639")</f>
        <v>0</v>
      </c>
      <c r="I390" s="5">
        <f>SUMIFS(base_de_dados!$T:$T,base_de_dados!$B:$B,$B390,base_de_dados!$G:$G,I$61,base_de_dados!$H:$H,$L$1,base_de_dados!$C:$C,$A390,base_de_dados!$M:$M,"&lt;=2013",base_de_dados!$O:$O,"&gt;=41639")</f>
        <v>0</v>
      </c>
      <c r="J390" s="5">
        <f>SUMIFS(base_de_dados!$T:$T,base_de_dados!$B:$B,$B390,base_de_dados!$G:$G,J$61,base_de_dados!$H:$H,$L$1,base_de_dados!$C:$C,$A390,base_de_dados!$M:$M,"&lt;=2013",base_de_dados!$O:$O,"&gt;=41639")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SUMIFS(base_de_dados!$T:$T,base_de_dados!$B:$B,$B391,base_de_dados!$G:$G,C$61,base_de_dados!$H:$H,$L$1,base_de_dados!$C:$C,$A391,base_de_dados!$M:$M,"&lt;=2013",base_de_dados!$O:$O,"&gt;=41639")</f>
        <v>0</v>
      </c>
      <c r="D391" s="5">
        <f>SUMIFS(base_de_dados!$T:$T,base_de_dados!$B:$B,$B391,base_de_dados!$G:$G,D$61,base_de_dados!$H:$H,$L$1,base_de_dados!$C:$C,$A391,base_de_dados!$M:$M,"&lt;=2013",base_de_dados!$O:$O,"&gt;=41639")</f>
        <v>0</v>
      </c>
      <c r="E391" s="5">
        <f>SUMIFS(base_de_dados!$T:$T,base_de_dados!$B:$B,$B391,base_de_dados!$G:$G,E$61,base_de_dados!$H:$H,$L$1,base_de_dados!$C:$C,$A391,base_de_dados!$M:$M,"&lt;=2013",base_de_dados!$O:$O,"&gt;=41639")</f>
        <v>0</v>
      </c>
      <c r="F391" s="5">
        <f>SUMIFS(base_de_dados!$T:$T,base_de_dados!$B:$B,$B391,base_de_dados!$G:$G,F$61,base_de_dados!$H:$H,$L$1,base_de_dados!$C:$C,$A391,base_de_dados!$M:$M,"&lt;=2013",base_de_dados!$O:$O,"&gt;=41639")</f>
        <v>0</v>
      </c>
      <c r="G391" s="5">
        <f>SUMIFS(base_de_dados!$T:$T,base_de_dados!$B:$B,$B391,base_de_dados!$G:$G,G$61,base_de_dados!$H:$H,$L$1,base_de_dados!$C:$C,$A391,base_de_dados!$M:$M,"&lt;=2013",base_de_dados!$O:$O,"&gt;=41639")</f>
        <v>0</v>
      </c>
      <c r="H391" s="5">
        <f>SUMIFS(base_de_dados!$T:$T,base_de_dados!$B:$B,$B391,base_de_dados!$G:$G,H$61,base_de_dados!$H:$H,$L$1,base_de_dados!$C:$C,$A391,base_de_dados!$M:$M,"&lt;=2013",base_de_dados!$O:$O,"&gt;=41639")</f>
        <v>0</v>
      </c>
      <c r="I391" s="5">
        <f>SUMIFS(base_de_dados!$T:$T,base_de_dados!$B:$B,$B391,base_de_dados!$G:$G,I$61,base_de_dados!$H:$H,$L$1,base_de_dados!$C:$C,$A391,base_de_dados!$M:$M,"&lt;=2013",base_de_dados!$O:$O,"&gt;=41639")</f>
        <v>0</v>
      </c>
      <c r="J391" s="5">
        <f>SUMIFS(base_de_dados!$T:$T,base_de_dados!$B:$B,$B391,base_de_dados!$G:$G,J$61,base_de_dados!$H:$H,$L$1,base_de_dados!$C:$C,$A391,base_de_dados!$M:$M,"&lt;=2013",base_de_dados!$O:$O,"&gt;=41639")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SUMIFS(base_de_dados!$T:$T,base_de_dados!$B:$B,$B392,base_de_dados!$G:$G,C$61,base_de_dados!$H:$H,$L$1,base_de_dados!$C:$C,$A392,base_de_dados!$M:$M,"&lt;=2013",base_de_dados!$O:$O,"&gt;=41639")</f>
        <v>0</v>
      </c>
      <c r="D392" s="5">
        <f>SUMIFS(base_de_dados!$T:$T,base_de_dados!$B:$B,$B392,base_de_dados!$G:$G,D$61,base_de_dados!$H:$H,$L$1,base_de_dados!$C:$C,$A392,base_de_dados!$M:$M,"&lt;=2013",base_de_dados!$O:$O,"&gt;=41639")</f>
        <v>0</v>
      </c>
      <c r="E392" s="5">
        <f>SUMIFS(base_de_dados!$T:$T,base_de_dados!$B:$B,$B392,base_de_dados!$G:$G,E$61,base_de_dados!$H:$H,$L$1,base_de_dados!$C:$C,$A392,base_de_dados!$M:$M,"&lt;=2013",base_de_dados!$O:$O,"&gt;=41639")</f>
        <v>0</v>
      </c>
      <c r="F392" s="5">
        <f>SUMIFS(base_de_dados!$T:$T,base_de_dados!$B:$B,$B392,base_de_dados!$G:$G,F$61,base_de_dados!$H:$H,$L$1,base_de_dados!$C:$C,$A392,base_de_dados!$M:$M,"&lt;=2013",base_de_dados!$O:$O,"&gt;=41639")</f>
        <v>0</v>
      </c>
      <c r="G392" s="5">
        <f>SUMIFS(base_de_dados!$T:$T,base_de_dados!$B:$B,$B392,base_de_dados!$G:$G,G$61,base_de_dados!$H:$H,$L$1,base_de_dados!$C:$C,$A392,base_de_dados!$M:$M,"&lt;=2013",base_de_dados!$O:$O,"&gt;=41639")</f>
        <v>0</v>
      </c>
      <c r="H392" s="5">
        <f>SUMIFS(base_de_dados!$T:$T,base_de_dados!$B:$B,$B392,base_de_dados!$G:$G,H$61,base_de_dados!$H:$H,$L$1,base_de_dados!$C:$C,$A392,base_de_dados!$M:$M,"&lt;=2013",base_de_dados!$O:$O,"&gt;=41639")</f>
        <v>0</v>
      </c>
      <c r="I392" s="5">
        <f>SUMIFS(base_de_dados!$T:$T,base_de_dados!$B:$B,$B392,base_de_dados!$G:$G,I$61,base_de_dados!$H:$H,$L$1,base_de_dados!$C:$C,$A392,base_de_dados!$M:$M,"&lt;=2013",base_de_dados!$O:$O,"&gt;=41639")</f>
        <v>0</v>
      </c>
      <c r="J392" s="5">
        <f>SUMIFS(base_de_dados!$T:$T,base_de_dados!$B:$B,$B392,base_de_dados!$G:$G,J$61,base_de_dados!$H:$H,$L$1,base_de_dados!$C:$C,$A392,base_de_dados!$M:$M,"&lt;=2013",base_de_dados!$O:$O,"&gt;=41639")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SUMIFS(base_de_dados!$T:$T,base_de_dados!$B:$B,$B393,base_de_dados!$G:$G,C$61,base_de_dados!$H:$H,$L$1,base_de_dados!$C:$C,$A393,base_de_dados!$M:$M,"&lt;=2013",base_de_dados!$O:$O,"&gt;=41639")</f>
        <v>0</v>
      </c>
      <c r="D393" s="5">
        <f>SUMIFS(base_de_dados!$T:$T,base_de_dados!$B:$B,$B393,base_de_dados!$G:$G,D$61,base_de_dados!$H:$H,$L$1,base_de_dados!$C:$C,$A393,base_de_dados!$M:$M,"&lt;=2013",base_de_dados!$O:$O,"&gt;=41639")</f>
        <v>0</v>
      </c>
      <c r="E393" s="5">
        <f>SUMIFS(base_de_dados!$T:$T,base_de_dados!$B:$B,$B393,base_de_dados!$G:$G,E$61,base_de_dados!$H:$H,$L$1,base_de_dados!$C:$C,$A393,base_de_dados!$M:$M,"&lt;=2013",base_de_dados!$O:$O,"&gt;=41639")</f>
        <v>0</v>
      </c>
      <c r="F393" s="5">
        <f>SUMIFS(base_de_dados!$T:$T,base_de_dados!$B:$B,$B393,base_de_dados!$G:$G,F$61,base_de_dados!$H:$H,$L$1,base_de_dados!$C:$C,$A393,base_de_dados!$M:$M,"&lt;=2013",base_de_dados!$O:$O,"&gt;=41639")</f>
        <v>0</v>
      </c>
      <c r="G393" s="5">
        <f>SUMIFS(base_de_dados!$T:$T,base_de_dados!$B:$B,$B393,base_de_dados!$G:$G,G$61,base_de_dados!$H:$H,$L$1,base_de_dados!$C:$C,$A393,base_de_dados!$M:$M,"&lt;=2013",base_de_dados!$O:$O,"&gt;=41639")</f>
        <v>0</v>
      </c>
      <c r="H393" s="5">
        <f>SUMIFS(base_de_dados!$T:$T,base_de_dados!$B:$B,$B393,base_de_dados!$G:$G,H$61,base_de_dados!$H:$H,$L$1,base_de_dados!$C:$C,$A393,base_de_dados!$M:$M,"&lt;=2013",base_de_dados!$O:$O,"&gt;=41639")</f>
        <v>0</v>
      </c>
      <c r="I393" s="5">
        <f>SUMIFS(base_de_dados!$T:$T,base_de_dados!$B:$B,$B393,base_de_dados!$G:$G,I$61,base_de_dados!$H:$H,$L$1,base_de_dados!$C:$C,$A393,base_de_dados!$M:$M,"&lt;=2013",base_de_dados!$O:$O,"&gt;=41639")</f>
        <v>0</v>
      </c>
      <c r="J393" s="5">
        <f>SUMIFS(base_de_dados!$T:$T,base_de_dados!$B:$B,$B393,base_de_dados!$G:$G,J$61,base_de_dados!$H:$H,$L$1,base_de_dados!$C:$C,$A393,base_de_dados!$M:$M,"&lt;=2013",base_de_dados!$O:$O,"&gt;=41639")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SUMIFS(base_de_dados!$T:$T,base_de_dados!$B:$B,$B394,base_de_dados!$G:$G,C$61,base_de_dados!$H:$H,$L$1,base_de_dados!$C:$C,$A394,base_de_dados!$M:$M,"&lt;=2013",base_de_dados!$O:$O,"&gt;=41639")</f>
        <v>0</v>
      </c>
      <c r="D394" s="5">
        <f>SUMIFS(base_de_dados!$T:$T,base_de_dados!$B:$B,$B394,base_de_dados!$G:$G,D$61,base_de_dados!$H:$H,$L$1,base_de_dados!$C:$C,$A394,base_de_dados!$M:$M,"&lt;=2013",base_de_dados!$O:$O,"&gt;=41639")</f>
        <v>0</v>
      </c>
      <c r="E394" s="5">
        <f>SUMIFS(base_de_dados!$T:$T,base_de_dados!$B:$B,$B394,base_de_dados!$G:$G,E$61,base_de_dados!$H:$H,$L$1,base_de_dados!$C:$C,$A394,base_de_dados!$M:$M,"&lt;=2013",base_de_dados!$O:$O,"&gt;=41639")</f>
        <v>0</v>
      </c>
      <c r="F394" s="5">
        <f>SUMIFS(base_de_dados!$T:$T,base_de_dados!$B:$B,$B394,base_de_dados!$G:$G,F$61,base_de_dados!$H:$H,$L$1,base_de_dados!$C:$C,$A394,base_de_dados!$M:$M,"&lt;=2013",base_de_dados!$O:$O,"&gt;=41639")</f>
        <v>0</v>
      </c>
      <c r="G394" s="5">
        <f>SUMIFS(base_de_dados!$T:$T,base_de_dados!$B:$B,$B394,base_de_dados!$G:$G,G$61,base_de_dados!$H:$H,$L$1,base_de_dados!$C:$C,$A394,base_de_dados!$M:$M,"&lt;=2013",base_de_dados!$O:$O,"&gt;=41639")</f>
        <v>0</v>
      </c>
      <c r="H394" s="5">
        <f>SUMIFS(base_de_dados!$T:$T,base_de_dados!$B:$B,$B394,base_de_dados!$G:$G,H$61,base_de_dados!$H:$H,$L$1,base_de_dados!$C:$C,$A394,base_de_dados!$M:$M,"&lt;=2013",base_de_dados!$O:$O,"&gt;=41639")</f>
        <v>0</v>
      </c>
      <c r="I394" s="5">
        <f>SUMIFS(base_de_dados!$T:$T,base_de_dados!$B:$B,$B394,base_de_dados!$G:$G,I$61,base_de_dados!$H:$H,$L$1,base_de_dados!$C:$C,$A394,base_de_dados!$M:$M,"&lt;=2013",base_de_dados!$O:$O,"&gt;=41639")</f>
        <v>0</v>
      </c>
      <c r="J394" s="5">
        <f>SUMIFS(base_de_dados!$T:$T,base_de_dados!$B:$B,$B394,base_de_dados!$G:$G,J$61,base_de_dados!$H:$H,$L$1,base_de_dados!$C:$C,$A394,base_de_dados!$M:$M,"&lt;=2013",base_de_dados!$O:$O,"&gt;=41639")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SUMIFS(base_de_dados!$T:$T,base_de_dados!$B:$B,$B395,base_de_dados!$G:$G,C$61,base_de_dados!$H:$H,$L$1,base_de_dados!$C:$C,$A395,base_de_dados!$M:$M,"&lt;=2013",base_de_dados!$O:$O,"&gt;=41639")</f>
        <v>0</v>
      </c>
      <c r="D395" s="5">
        <f>SUMIFS(base_de_dados!$T:$T,base_de_dados!$B:$B,$B395,base_de_dados!$G:$G,D$61,base_de_dados!$H:$H,$L$1,base_de_dados!$C:$C,$A395,base_de_dados!$M:$M,"&lt;=2013",base_de_dados!$O:$O,"&gt;=41639")</f>
        <v>0</v>
      </c>
      <c r="E395" s="5">
        <f>SUMIFS(base_de_dados!$T:$T,base_de_dados!$B:$B,$B395,base_de_dados!$G:$G,E$61,base_de_dados!$H:$H,$L$1,base_de_dados!$C:$C,$A395,base_de_dados!$M:$M,"&lt;=2013",base_de_dados!$O:$O,"&gt;=41639")</f>
        <v>0</v>
      </c>
      <c r="F395" s="5">
        <f>SUMIFS(base_de_dados!$T:$T,base_de_dados!$B:$B,$B395,base_de_dados!$G:$G,F$61,base_de_dados!$H:$H,$L$1,base_de_dados!$C:$C,$A395,base_de_dados!$M:$M,"&lt;=2013",base_de_dados!$O:$O,"&gt;=41639")</f>
        <v>0</v>
      </c>
      <c r="G395" s="5">
        <f>SUMIFS(base_de_dados!$T:$T,base_de_dados!$B:$B,$B395,base_de_dados!$G:$G,G$61,base_de_dados!$H:$H,$L$1,base_de_dados!$C:$C,$A395,base_de_dados!$M:$M,"&lt;=2013",base_de_dados!$O:$O,"&gt;=41639")</f>
        <v>0</v>
      </c>
      <c r="H395" s="5">
        <f>SUMIFS(base_de_dados!$T:$T,base_de_dados!$B:$B,$B395,base_de_dados!$G:$G,H$61,base_de_dados!$H:$H,$L$1,base_de_dados!$C:$C,$A395,base_de_dados!$M:$M,"&lt;=2013",base_de_dados!$O:$O,"&gt;=41639")</f>
        <v>0</v>
      </c>
      <c r="I395" s="5">
        <f>SUMIFS(base_de_dados!$T:$T,base_de_dados!$B:$B,$B395,base_de_dados!$G:$G,I$61,base_de_dados!$H:$H,$L$1,base_de_dados!$C:$C,$A395,base_de_dados!$M:$M,"&lt;=2013",base_de_dados!$O:$O,"&gt;=41639")</f>
        <v>0</v>
      </c>
      <c r="J395" s="5">
        <f>SUMIFS(base_de_dados!$T:$T,base_de_dados!$B:$B,$B395,base_de_dados!$G:$G,J$61,base_de_dados!$H:$H,$L$1,base_de_dados!$C:$C,$A395,base_de_dados!$M:$M,"&lt;=2013",base_de_dados!$O:$O,"&gt;=41639")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SUMIFS(base_de_dados!$T:$T,base_de_dados!$B:$B,$B396,base_de_dados!$G:$G,C$61,base_de_dados!$H:$H,$L$1,base_de_dados!$C:$C,$A396,base_de_dados!$M:$M,"&lt;=2013",base_de_dados!$O:$O,"&gt;=41639")</f>
        <v>0</v>
      </c>
      <c r="D396" s="5">
        <f>SUMIFS(base_de_dados!$T:$T,base_de_dados!$B:$B,$B396,base_de_dados!$G:$G,D$61,base_de_dados!$H:$H,$L$1,base_de_dados!$C:$C,$A396,base_de_dados!$M:$M,"&lt;=2013",base_de_dados!$O:$O,"&gt;=41639")</f>
        <v>0</v>
      </c>
      <c r="E396" s="5">
        <f>SUMIFS(base_de_dados!$T:$T,base_de_dados!$B:$B,$B396,base_de_dados!$G:$G,E$61,base_de_dados!$H:$H,$L$1,base_de_dados!$C:$C,$A396,base_de_dados!$M:$M,"&lt;=2013",base_de_dados!$O:$O,"&gt;=41639")</f>
        <v>0</v>
      </c>
      <c r="F396" s="5">
        <f>SUMIFS(base_de_dados!$T:$T,base_de_dados!$B:$B,$B396,base_de_dados!$G:$G,F$61,base_de_dados!$H:$H,$L$1,base_de_dados!$C:$C,$A396,base_de_dados!$M:$M,"&lt;=2013",base_de_dados!$O:$O,"&gt;=41639")</f>
        <v>0</v>
      </c>
      <c r="G396" s="5">
        <f>SUMIFS(base_de_dados!$T:$T,base_de_dados!$B:$B,$B396,base_de_dados!$G:$G,G$61,base_de_dados!$H:$H,$L$1,base_de_dados!$C:$C,$A396,base_de_dados!$M:$M,"&lt;=2013",base_de_dados!$O:$O,"&gt;=41639")</f>
        <v>0</v>
      </c>
      <c r="H396" s="5">
        <f>SUMIFS(base_de_dados!$T:$T,base_de_dados!$B:$B,$B396,base_de_dados!$G:$G,H$61,base_de_dados!$H:$H,$L$1,base_de_dados!$C:$C,$A396,base_de_dados!$M:$M,"&lt;=2013",base_de_dados!$O:$O,"&gt;=41639")</f>
        <v>0</v>
      </c>
      <c r="I396" s="5">
        <f>SUMIFS(base_de_dados!$T:$T,base_de_dados!$B:$B,$B396,base_de_dados!$G:$G,I$61,base_de_dados!$H:$H,$L$1,base_de_dados!$C:$C,$A396,base_de_dados!$M:$M,"&lt;=2013",base_de_dados!$O:$O,"&gt;=41639")</f>
        <v>0</v>
      </c>
      <c r="J396" s="5">
        <f>SUMIFS(base_de_dados!$T:$T,base_de_dados!$B:$B,$B396,base_de_dados!$G:$G,J$61,base_de_dados!$H:$H,$L$1,base_de_dados!$C:$C,$A396,base_de_dados!$M:$M,"&lt;=2013",base_de_dados!$O:$O,"&gt;=41639")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SUMIFS(base_de_dados!$T:$T,base_de_dados!$B:$B,$B397,base_de_dados!$G:$G,C$61,base_de_dados!$H:$H,$L$1,base_de_dados!$C:$C,$A397,base_de_dados!$M:$M,"&lt;=2013",base_de_dados!$O:$O,"&gt;=41639")</f>
        <v>0</v>
      </c>
      <c r="D397" s="5">
        <f>SUMIFS(base_de_dados!$T:$T,base_de_dados!$B:$B,$B397,base_de_dados!$G:$G,D$61,base_de_dados!$H:$H,$L$1,base_de_dados!$C:$C,$A397,base_de_dados!$M:$M,"&lt;=2013",base_de_dados!$O:$O,"&gt;=41639")</f>
        <v>0</v>
      </c>
      <c r="E397" s="5">
        <f>SUMIFS(base_de_dados!$T:$T,base_de_dados!$B:$B,$B397,base_de_dados!$G:$G,E$61,base_de_dados!$H:$H,$L$1,base_de_dados!$C:$C,$A397,base_de_dados!$M:$M,"&lt;=2013",base_de_dados!$O:$O,"&gt;=41639")</f>
        <v>0</v>
      </c>
      <c r="F397" s="5">
        <f>SUMIFS(base_de_dados!$T:$T,base_de_dados!$B:$B,$B397,base_de_dados!$G:$G,F$61,base_de_dados!$H:$H,$L$1,base_de_dados!$C:$C,$A397,base_de_dados!$M:$M,"&lt;=2013",base_de_dados!$O:$O,"&gt;=41639")</f>
        <v>1.1484018264840183E-2</v>
      </c>
      <c r="G397" s="5">
        <f>SUMIFS(base_de_dados!$T:$T,base_de_dados!$B:$B,$B397,base_de_dados!$G:$G,G$61,base_de_dados!$H:$H,$L$1,base_de_dados!$C:$C,$A397,base_de_dados!$M:$M,"&lt;=2013",base_de_dados!$O:$O,"&gt;=41639")</f>
        <v>0</v>
      </c>
      <c r="H397" s="5">
        <f>SUMIFS(base_de_dados!$T:$T,base_de_dados!$B:$B,$B397,base_de_dados!$G:$G,H$61,base_de_dados!$H:$H,$L$1,base_de_dados!$C:$C,$A397,base_de_dados!$M:$M,"&lt;=2013",base_de_dados!$O:$O,"&gt;=41639")</f>
        <v>0</v>
      </c>
      <c r="I397" s="5">
        <f>SUMIFS(base_de_dados!$T:$T,base_de_dados!$B:$B,$B397,base_de_dados!$G:$G,I$61,base_de_dados!$H:$H,$L$1,base_de_dados!$C:$C,$A397,base_de_dados!$M:$M,"&lt;=2013",base_de_dados!$O:$O,"&gt;=41639")</f>
        <v>0</v>
      </c>
      <c r="J397" s="5">
        <f>SUMIFS(base_de_dados!$T:$T,base_de_dados!$B:$B,$B397,base_de_dados!$G:$G,J$61,base_de_dados!$H:$H,$L$1,base_de_dados!$C:$C,$A397,base_de_dados!$M:$M,"&lt;=2013",base_de_dados!$O:$O,"&gt;=41639")</f>
        <v>0</v>
      </c>
      <c r="K397" s="32">
        <f t="shared" si="10"/>
        <v>1.1484018264840183E-2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SUMIFS(base_de_dados!$T:$T,base_de_dados!$B:$B,$B398,base_de_dados!$G:$G,C$61,base_de_dados!$H:$H,$L$1,base_de_dados!$C:$C,$A398,base_de_dados!$M:$M,"&lt;=2013",base_de_dados!$O:$O,"&gt;=41639")</f>
        <v>0</v>
      </c>
      <c r="D398" s="5">
        <f>SUMIFS(base_de_dados!$T:$T,base_de_dados!$B:$B,$B398,base_de_dados!$G:$G,D$61,base_de_dados!$H:$H,$L$1,base_de_dados!$C:$C,$A398,base_de_dados!$M:$M,"&lt;=2013",base_de_dados!$O:$O,"&gt;=41639")</f>
        <v>0</v>
      </c>
      <c r="E398" s="5">
        <f>SUMIFS(base_de_dados!$T:$T,base_de_dados!$B:$B,$B398,base_de_dados!$G:$G,E$61,base_de_dados!$H:$H,$L$1,base_de_dados!$C:$C,$A398,base_de_dados!$M:$M,"&lt;=2013",base_de_dados!$O:$O,"&gt;=41639")</f>
        <v>2.0091324200913242E-2</v>
      </c>
      <c r="F398" s="5">
        <f>SUMIFS(base_de_dados!$T:$T,base_de_dados!$B:$B,$B398,base_de_dados!$G:$G,F$61,base_de_dados!$H:$H,$L$1,base_de_dados!$C:$C,$A398,base_de_dados!$M:$M,"&lt;=2013",base_de_dados!$O:$O,"&gt;=41639")</f>
        <v>0.84193963565448993</v>
      </c>
      <c r="G398" s="5">
        <f>SUMIFS(base_de_dados!$T:$T,base_de_dados!$B:$B,$B398,base_de_dados!$G:$G,G$61,base_de_dados!$H:$H,$L$1,base_de_dados!$C:$C,$A398,base_de_dados!$M:$M,"&lt;=2013",base_de_dados!$O:$O,"&gt;=41639")</f>
        <v>0</v>
      </c>
      <c r="H398" s="5">
        <f>SUMIFS(base_de_dados!$T:$T,base_de_dados!$B:$B,$B398,base_de_dados!$G:$G,H$61,base_de_dados!$H:$H,$L$1,base_de_dados!$C:$C,$A398,base_de_dados!$M:$M,"&lt;=2013",base_de_dados!$O:$O,"&gt;=41639")</f>
        <v>0</v>
      </c>
      <c r="I398" s="5">
        <f>SUMIFS(base_de_dados!$T:$T,base_de_dados!$B:$B,$B398,base_de_dados!$G:$G,I$61,base_de_dados!$H:$H,$L$1,base_de_dados!$C:$C,$A398,base_de_dados!$M:$M,"&lt;=2013",base_de_dados!$O:$O,"&gt;=41639")</f>
        <v>0</v>
      </c>
      <c r="J398" s="5">
        <f>SUMIFS(base_de_dados!$T:$T,base_de_dados!$B:$B,$B398,base_de_dados!$G:$G,J$61,base_de_dados!$H:$H,$L$1,base_de_dados!$C:$C,$A398,base_de_dados!$M:$M,"&lt;=2013",base_de_dados!$O:$O,"&gt;=41639")</f>
        <v>0</v>
      </c>
      <c r="K398" s="32">
        <f t="shared" si="10"/>
        <v>0.86203095985540312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SUMIFS(base_de_dados!$T:$T,base_de_dados!$B:$B,$B399,base_de_dados!$G:$G,C$61,base_de_dados!$H:$H,$L$1,base_de_dados!$C:$C,$A399,base_de_dados!$M:$M,"&lt;=2013",base_de_dados!$O:$O,"&gt;=41639")</f>
        <v>0</v>
      </c>
      <c r="D399" s="5">
        <f>SUMIFS(base_de_dados!$T:$T,base_de_dados!$B:$B,$B399,base_de_dados!$G:$G,D$61,base_de_dados!$H:$H,$L$1,base_de_dados!$C:$C,$A399,base_de_dados!$M:$M,"&lt;=2013",base_de_dados!$O:$O,"&gt;=41639")</f>
        <v>0</v>
      </c>
      <c r="E399" s="5">
        <f>SUMIFS(base_de_dados!$T:$T,base_de_dados!$B:$B,$B399,base_de_dados!$G:$G,E$61,base_de_dados!$H:$H,$L$1,base_de_dados!$C:$C,$A399,base_de_dados!$M:$M,"&lt;=2013",base_de_dados!$O:$O,"&gt;=41639")</f>
        <v>0</v>
      </c>
      <c r="F399" s="5">
        <f>SUMIFS(base_de_dados!$T:$T,base_de_dados!$B:$B,$B399,base_de_dados!$G:$G,F$61,base_de_dados!$H:$H,$L$1,base_de_dados!$C:$C,$A399,base_de_dados!$M:$M,"&lt;=2013",base_de_dados!$O:$O,"&gt;=41639")</f>
        <v>0</v>
      </c>
      <c r="G399" s="5">
        <f>SUMIFS(base_de_dados!$T:$T,base_de_dados!$B:$B,$B399,base_de_dados!$G:$G,G$61,base_de_dados!$H:$H,$L$1,base_de_dados!$C:$C,$A399,base_de_dados!$M:$M,"&lt;=2013",base_de_dados!$O:$O,"&gt;=41639")</f>
        <v>0</v>
      </c>
      <c r="H399" s="5">
        <f>SUMIFS(base_de_dados!$T:$T,base_de_dados!$B:$B,$B399,base_de_dados!$G:$G,H$61,base_de_dados!$H:$H,$L$1,base_de_dados!$C:$C,$A399,base_de_dados!$M:$M,"&lt;=2013",base_de_dados!$O:$O,"&gt;=41639")</f>
        <v>0</v>
      </c>
      <c r="I399" s="5">
        <f>SUMIFS(base_de_dados!$T:$T,base_de_dados!$B:$B,$B399,base_de_dados!$G:$G,I$61,base_de_dados!$H:$H,$L$1,base_de_dados!$C:$C,$A399,base_de_dados!$M:$M,"&lt;=2013",base_de_dados!$O:$O,"&gt;=41639")</f>
        <v>0</v>
      </c>
      <c r="J399" s="5">
        <f>SUMIFS(base_de_dados!$T:$T,base_de_dados!$B:$B,$B399,base_de_dados!$G:$G,J$61,base_de_dados!$H:$H,$L$1,base_de_dados!$C:$C,$A399,base_de_dados!$M:$M,"&lt;=2013",base_de_dados!$O:$O,"&gt;=41639")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SUMIFS(base_de_dados!$T:$T,base_de_dados!$B:$B,$B400,base_de_dados!$G:$G,C$61,base_de_dados!$H:$H,$L$1,base_de_dados!$C:$C,$A400,base_de_dados!$M:$M,"&lt;=2013",base_de_dados!$O:$O,"&gt;=41639")</f>
        <v>0</v>
      </c>
      <c r="D400" s="5">
        <f>SUMIFS(base_de_dados!$T:$T,base_de_dados!$B:$B,$B400,base_de_dados!$G:$G,D$61,base_de_dados!$H:$H,$L$1,base_de_dados!$C:$C,$A400,base_de_dados!$M:$M,"&lt;=2013",base_de_dados!$O:$O,"&gt;=41639")</f>
        <v>0</v>
      </c>
      <c r="E400" s="5">
        <f>SUMIFS(base_de_dados!$T:$T,base_de_dados!$B:$B,$B400,base_de_dados!$G:$G,E$61,base_de_dados!$H:$H,$L$1,base_de_dados!$C:$C,$A400,base_de_dados!$M:$M,"&lt;=2013",base_de_dados!$O:$O,"&gt;=41639")</f>
        <v>5.7806392694063928E-3</v>
      </c>
      <c r="F400" s="5">
        <f>SUMIFS(base_de_dados!$T:$T,base_de_dados!$B:$B,$B400,base_de_dados!$G:$G,F$61,base_de_dados!$H:$H,$L$1,base_de_dados!$C:$C,$A400,base_de_dados!$M:$M,"&lt;=2013",base_de_dados!$O:$O,"&gt;=41639")</f>
        <v>2.4275653221714866E-2</v>
      </c>
      <c r="G400" s="5">
        <f>SUMIFS(base_de_dados!$T:$T,base_de_dados!$B:$B,$B400,base_de_dados!$G:$G,G$61,base_de_dados!$H:$H,$L$1,base_de_dados!$C:$C,$A400,base_de_dados!$M:$M,"&lt;=2013",base_de_dados!$O:$O,"&gt;=41639")</f>
        <v>0</v>
      </c>
      <c r="H400" s="5">
        <f>SUMIFS(base_de_dados!$T:$T,base_de_dados!$B:$B,$B400,base_de_dados!$G:$G,H$61,base_de_dados!$H:$H,$L$1,base_de_dados!$C:$C,$A400,base_de_dados!$M:$M,"&lt;=2013",base_de_dados!$O:$O,"&gt;=41639")</f>
        <v>0</v>
      </c>
      <c r="I400" s="5">
        <f>SUMIFS(base_de_dados!$T:$T,base_de_dados!$B:$B,$B400,base_de_dados!$G:$G,I$61,base_de_dados!$H:$H,$L$1,base_de_dados!$C:$C,$A400,base_de_dados!$M:$M,"&lt;=2013",base_de_dados!$O:$O,"&gt;=41639")</f>
        <v>0</v>
      </c>
      <c r="J400" s="5">
        <f>SUMIFS(base_de_dados!$T:$T,base_de_dados!$B:$B,$B400,base_de_dados!$G:$G,J$61,base_de_dados!$H:$H,$L$1,base_de_dados!$C:$C,$A400,base_de_dados!$M:$M,"&lt;=2013",base_de_dados!$O:$O,"&gt;=41639")</f>
        <v>0</v>
      </c>
      <c r="K400" s="32">
        <f t="shared" si="10"/>
        <v>3.005629249112126E-2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SUMIFS(base_de_dados!$T:$T,base_de_dados!$B:$B,$B401,base_de_dados!$G:$G,C$61,base_de_dados!$H:$H,$L$1,base_de_dados!$C:$C,$A401,base_de_dados!$M:$M,"&lt;=2013",base_de_dados!$O:$O,"&gt;=41639")</f>
        <v>0</v>
      </c>
      <c r="D401" s="5">
        <f>SUMIFS(base_de_dados!$T:$T,base_de_dados!$B:$B,$B401,base_de_dados!$G:$G,D$61,base_de_dados!$H:$H,$L$1,base_de_dados!$C:$C,$A401,base_de_dados!$M:$M,"&lt;=2013",base_de_dados!$O:$O,"&gt;=41639")</f>
        <v>0</v>
      </c>
      <c r="E401" s="5">
        <f>SUMIFS(base_de_dados!$T:$T,base_de_dados!$B:$B,$B401,base_de_dados!$G:$G,E$61,base_de_dados!$H:$H,$L$1,base_de_dados!$C:$C,$A401,base_de_dados!$M:$M,"&lt;=2013",base_de_dados!$O:$O,"&gt;=41639")</f>
        <v>0</v>
      </c>
      <c r="F401" s="5">
        <f>SUMIFS(base_de_dados!$T:$T,base_de_dados!$B:$B,$B401,base_de_dados!$G:$G,F$61,base_de_dados!$H:$H,$L$1,base_de_dados!$C:$C,$A401,base_de_dados!$M:$M,"&lt;=2013",base_de_dados!$O:$O,"&gt;=41639")</f>
        <v>0</v>
      </c>
      <c r="G401" s="5">
        <f>SUMIFS(base_de_dados!$T:$T,base_de_dados!$B:$B,$B401,base_de_dados!$G:$G,G$61,base_de_dados!$H:$H,$L$1,base_de_dados!$C:$C,$A401,base_de_dados!$M:$M,"&lt;=2013",base_de_dados!$O:$O,"&gt;=41639")</f>
        <v>0</v>
      </c>
      <c r="H401" s="5">
        <f>SUMIFS(base_de_dados!$T:$T,base_de_dados!$B:$B,$B401,base_de_dados!$G:$G,H$61,base_de_dados!$H:$H,$L$1,base_de_dados!$C:$C,$A401,base_de_dados!$M:$M,"&lt;=2013",base_de_dados!$O:$O,"&gt;=41639")</f>
        <v>0</v>
      </c>
      <c r="I401" s="5">
        <f>SUMIFS(base_de_dados!$T:$T,base_de_dados!$B:$B,$B401,base_de_dados!$G:$G,I$61,base_de_dados!$H:$H,$L$1,base_de_dados!$C:$C,$A401,base_de_dados!$M:$M,"&lt;=2013",base_de_dados!$O:$O,"&gt;=41639")</f>
        <v>0</v>
      </c>
      <c r="J401" s="5">
        <f>SUMIFS(base_de_dados!$T:$T,base_de_dados!$B:$B,$B401,base_de_dados!$G:$G,J$61,base_de_dados!$H:$H,$L$1,base_de_dados!$C:$C,$A401,base_de_dados!$M:$M,"&lt;=2013",base_de_dados!$O:$O,"&gt;=41639")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SUMIFS(base_de_dados!$T:$T,base_de_dados!$B:$B,$B402,base_de_dados!$G:$G,C$61,base_de_dados!$H:$H,$L$1,base_de_dados!$C:$C,$A402,base_de_dados!$M:$M,"&lt;=2013",base_de_dados!$O:$O,"&gt;=41639")</f>
        <v>0</v>
      </c>
      <c r="D402" s="5">
        <f>SUMIFS(base_de_dados!$T:$T,base_de_dados!$B:$B,$B402,base_de_dados!$G:$G,D$61,base_de_dados!$H:$H,$L$1,base_de_dados!$C:$C,$A402,base_de_dados!$M:$M,"&lt;=2013",base_de_dados!$O:$O,"&gt;=41639")</f>
        <v>0</v>
      </c>
      <c r="E402" s="5">
        <f>SUMIFS(base_de_dados!$T:$T,base_de_dados!$B:$B,$B402,base_de_dados!$G:$G,E$61,base_de_dados!$H:$H,$L$1,base_de_dados!$C:$C,$A402,base_de_dados!$M:$M,"&lt;=2013",base_de_dados!$O:$O,"&gt;=41639")</f>
        <v>0</v>
      </c>
      <c r="F402" s="5">
        <f>SUMIFS(base_de_dados!$T:$T,base_de_dados!$B:$B,$B402,base_de_dados!$G:$G,F$61,base_de_dados!$H:$H,$L$1,base_de_dados!$C:$C,$A402,base_de_dados!$M:$M,"&lt;=2013",base_de_dados!$O:$O,"&gt;=41639")</f>
        <v>0</v>
      </c>
      <c r="G402" s="5">
        <f>SUMIFS(base_de_dados!$T:$T,base_de_dados!$B:$B,$B402,base_de_dados!$G:$G,G$61,base_de_dados!$H:$H,$L$1,base_de_dados!$C:$C,$A402,base_de_dados!$M:$M,"&lt;=2013",base_de_dados!$O:$O,"&gt;=41639")</f>
        <v>0</v>
      </c>
      <c r="H402" s="5">
        <f>SUMIFS(base_de_dados!$T:$T,base_de_dados!$B:$B,$B402,base_de_dados!$G:$G,H$61,base_de_dados!$H:$H,$L$1,base_de_dados!$C:$C,$A402,base_de_dados!$M:$M,"&lt;=2013",base_de_dados!$O:$O,"&gt;=41639")</f>
        <v>0</v>
      </c>
      <c r="I402" s="5">
        <f>SUMIFS(base_de_dados!$T:$T,base_de_dados!$B:$B,$B402,base_de_dados!$G:$G,I$61,base_de_dados!$H:$H,$L$1,base_de_dados!$C:$C,$A402,base_de_dados!$M:$M,"&lt;=2013",base_de_dados!$O:$O,"&gt;=41639")</f>
        <v>0</v>
      </c>
      <c r="J402" s="5">
        <f>SUMIFS(base_de_dados!$T:$T,base_de_dados!$B:$B,$B402,base_de_dados!$G:$G,J$61,base_de_dados!$H:$H,$L$1,base_de_dados!$C:$C,$A402,base_de_dados!$M:$M,"&lt;=2013",base_de_dados!$O:$O,"&gt;=41639")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SUMIFS(base_de_dados!$T:$T,base_de_dados!$B:$B,$B403,base_de_dados!$G:$G,C$61,base_de_dados!$H:$H,$L$1,base_de_dados!$C:$C,$A403,base_de_dados!$M:$M,"&lt;=2013",base_de_dados!$O:$O,"&gt;=41639")</f>
        <v>0</v>
      </c>
      <c r="D403" s="5">
        <f>SUMIFS(base_de_dados!$T:$T,base_de_dados!$B:$B,$B403,base_de_dados!$G:$G,D$61,base_de_dados!$H:$H,$L$1,base_de_dados!$C:$C,$A403,base_de_dados!$M:$M,"&lt;=2013",base_de_dados!$O:$O,"&gt;=41639")</f>
        <v>0</v>
      </c>
      <c r="E403" s="5">
        <f>SUMIFS(base_de_dados!$T:$T,base_de_dados!$B:$B,$B403,base_de_dados!$G:$G,E$61,base_de_dados!$H:$H,$L$1,base_de_dados!$C:$C,$A403,base_de_dados!$M:$M,"&lt;=2013",base_de_dados!$O:$O,"&gt;=41639")</f>
        <v>0</v>
      </c>
      <c r="F403" s="5">
        <f>SUMIFS(base_de_dados!$T:$T,base_de_dados!$B:$B,$B403,base_de_dados!$G:$G,F$61,base_de_dados!$H:$H,$L$1,base_de_dados!$C:$C,$A403,base_de_dados!$M:$M,"&lt;=2013",base_de_dados!$O:$O,"&gt;=41639")</f>
        <v>0</v>
      </c>
      <c r="G403" s="5">
        <f>SUMIFS(base_de_dados!$T:$T,base_de_dados!$B:$B,$B403,base_de_dados!$G:$G,G$61,base_de_dados!$H:$H,$L$1,base_de_dados!$C:$C,$A403,base_de_dados!$M:$M,"&lt;=2013",base_de_dados!$O:$O,"&gt;=41639")</f>
        <v>0</v>
      </c>
      <c r="H403" s="5">
        <f>SUMIFS(base_de_dados!$T:$T,base_de_dados!$B:$B,$B403,base_de_dados!$G:$G,H$61,base_de_dados!$H:$H,$L$1,base_de_dados!$C:$C,$A403,base_de_dados!$M:$M,"&lt;=2013",base_de_dados!$O:$O,"&gt;=41639")</f>
        <v>0</v>
      </c>
      <c r="I403" s="5">
        <f>SUMIFS(base_de_dados!$T:$T,base_de_dados!$B:$B,$B403,base_de_dados!$G:$G,I$61,base_de_dados!$H:$H,$L$1,base_de_dados!$C:$C,$A403,base_de_dados!$M:$M,"&lt;=2013",base_de_dados!$O:$O,"&gt;=41639")</f>
        <v>0</v>
      </c>
      <c r="J403" s="5">
        <f>SUMIFS(base_de_dados!$T:$T,base_de_dados!$B:$B,$B403,base_de_dados!$G:$G,J$61,base_de_dados!$H:$H,$L$1,base_de_dados!$C:$C,$A403,base_de_dados!$M:$M,"&lt;=2013",base_de_dados!$O:$O,"&gt;=41639")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SUMIFS(base_de_dados!$T:$T,base_de_dados!$B:$B,$B404,base_de_dados!$G:$G,C$61,base_de_dados!$H:$H,$L$1,base_de_dados!$C:$C,$A404,base_de_dados!$M:$M,"&lt;=2013",base_de_dados!$O:$O,"&gt;=41639")</f>
        <v>0</v>
      </c>
      <c r="D404" s="5">
        <f>SUMIFS(base_de_dados!$T:$T,base_de_dados!$B:$B,$B404,base_de_dados!$G:$G,D$61,base_de_dados!$H:$H,$L$1,base_de_dados!$C:$C,$A404,base_de_dados!$M:$M,"&lt;=2013",base_de_dados!$O:$O,"&gt;=41639")</f>
        <v>0</v>
      </c>
      <c r="E404" s="5">
        <f>SUMIFS(base_de_dados!$T:$T,base_de_dados!$B:$B,$B404,base_de_dados!$G:$G,E$61,base_de_dados!$H:$H,$L$1,base_de_dados!$C:$C,$A404,base_de_dados!$M:$M,"&lt;=2013",base_de_dados!$O:$O,"&gt;=41639")</f>
        <v>0</v>
      </c>
      <c r="F404" s="5">
        <f>SUMIFS(base_de_dados!$T:$T,base_de_dados!$B:$B,$B404,base_de_dados!$G:$G,F$61,base_de_dados!$H:$H,$L$1,base_de_dados!$C:$C,$A404,base_de_dados!$M:$M,"&lt;=2013",base_de_dados!$O:$O,"&gt;=41639")</f>
        <v>0</v>
      </c>
      <c r="G404" s="5">
        <f>SUMIFS(base_de_dados!$T:$T,base_de_dados!$B:$B,$B404,base_de_dados!$G:$G,G$61,base_de_dados!$H:$H,$L$1,base_de_dados!$C:$C,$A404,base_de_dados!$M:$M,"&lt;=2013",base_de_dados!$O:$O,"&gt;=41639")</f>
        <v>0</v>
      </c>
      <c r="H404" s="5">
        <f>SUMIFS(base_de_dados!$T:$T,base_de_dados!$B:$B,$B404,base_de_dados!$G:$G,H$61,base_de_dados!$H:$H,$L$1,base_de_dados!$C:$C,$A404,base_de_dados!$M:$M,"&lt;=2013",base_de_dados!$O:$O,"&gt;=41639")</f>
        <v>0</v>
      </c>
      <c r="I404" s="5">
        <f>SUMIFS(base_de_dados!$T:$T,base_de_dados!$B:$B,$B404,base_de_dados!$G:$G,I$61,base_de_dados!$H:$H,$L$1,base_de_dados!$C:$C,$A404,base_de_dados!$M:$M,"&lt;=2013",base_de_dados!$O:$O,"&gt;=41639")</f>
        <v>0</v>
      </c>
      <c r="J404" s="5">
        <f>SUMIFS(base_de_dados!$T:$T,base_de_dados!$B:$B,$B404,base_de_dados!$G:$G,J$61,base_de_dados!$H:$H,$L$1,base_de_dados!$C:$C,$A404,base_de_dados!$M:$M,"&lt;=2013",base_de_dados!$O:$O,"&gt;=41639")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SUMIFS(base_de_dados!$T:$T,base_de_dados!$B:$B,$B405,base_de_dados!$G:$G,C$61,base_de_dados!$H:$H,$L$1,base_de_dados!$C:$C,$A405,base_de_dados!$M:$M,"&lt;=2013",base_de_dados!$O:$O,"&gt;=41639")</f>
        <v>0</v>
      </c>
      <c r="D405" s="5">
        <f>SUMIFS(base_de_dados!$T:$T,base_de_dados!$B:$B,$B405,base_de_dados!$G:$G,D$61,base_de_dados!$H:$H,$L$1,base_de_dados!$C:$C,$A405,base_de_dados!$M:$M,"&lt;=2013",base_de_dados!$O:$O,"&gt;=41639")</f>
        <v>0</v>
      </c>
      <c r="E405" s="5">
        <f>SUMIFS(base_de_dados!$T:$T,base_de_dados!$B:$B,$B405,base_de_dados!$G:$G,E$61,base_de_dados!$H:$H,$L$1,base_de_dados!$C:$C,$A405,base_de_dados!$M:$M,"&lt;=2013",base_de_dados!$O:$O,"&gt;=41639")</f>
        <v>0</v>
      </c>
      <c r="F405" s="5">
        <f>SUMIFS(base_de_dados!$T:$T,base_de_dados!$B:$B,$B405,base_de_dados!$G:$G,F$61,base_de_dados!$H:$H,$L$1,base_de_dados!$C:$C,$A405,base_de_dados!$M:$M,"&lt;=2013",base_de_dados!$O:$O,"&gt;=41639")</f>
        <v>0</v>
      </c>
      <c r="G405" s="5">
        <f>SUMIFS(base_de_dados!$T:$T,base_de_dados!$B:$B,$B405,base_de_dados!$G:$G,G$61,base_de_dados!$H:$H,$L$1,base_de_dados!$C:$C,$A405,base_de_dados!$M:$M,"&lt;=2013",base_de_dados!$O:$O,"&gt;=41639")</f>
        <v>0</v>
      </c>
      <c r="H405" s="5">
        <f>SUMIFS(base_de_dados!$T:$T,base_de_dados!$B:$B,$B405,base_de_dados!$G:$G,H$61,base_de_dados!$H:$H,$L$1,base_de_dados!$C:$C,$A405,base_de_dados!$M:$M,"&lt;=2013",base_de_dados!$O:$O,"&gt;=41639")</f>
        <v>0</v>
      </c>
      <c r="I405" s="5">
        <f>SUMIFS(base_de_dados!$T:$T,base_de_dados!$B:$B,$B405,base_de_dados!$G:$G,I$61,base_de_dados!$H:$H,$L$1,base_de_dados!$C:$C,$A405,base_de_dados!$M:$M,"&lt;=2013",base_de_dados!$O:$O,"&gt;=41639")</f>
        <v>0</v>
      </c>
      <c r="J405" s="5">
        <f>SUMIFS(base_de_dados!$T:$T,base_de_dados!$B:$B,$B405,base_de_dados!$G:$G,J$61,base_de_dados!$H:$H,$L$1,base_de_dados!$C:$C,$A405,base_de_dados!$M:$M,"&lt;=2013",base_de_dados!$O:$O,"&gt;=41639")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SUMIFS(base_de_dados!$T:$T,base_de_dados!$B:$B,$B406,base_de_dados!$G:$G,C$61,base_de_dados!$H:$H,$L$1,base_de_dados!$C:$C,$A406,base_de_dados!$M:$M,"&lt;=2013",base_de_dados!$O:$O,"&gt;=41639")</f>
        <v>0.16888888888888889</v>
      </c>
      <c r="D406" s="5">
        <f>SUMIFS(base_de_dados!$T:$T,base_de_dados!$B:$B,$B406,base_de_dados!$G:$G,D$61,base_de_dados!$H:$H,$L$1,base_de_dados!$C:$C,$A406,base_de_dados!$M:$M,"&lt;=2013",base_de_dados!$O:$O,"&gt;=41639")</f>
        <v>8.3333333333333329E-2</v>
      </c>
      <c r="E406" s="5">
        <f>SUMIFS(base_de_dados!$T:$T,base_de_dados!$B:$B,$B406,base_de_dados!$G:$G,E$61,base_de_dados!$H:$H,$L$1,base_de_dados!$C:$C,$A406,base_de_dados!$M:$M,"&lt;=2013",base_de_dados!$O:$O,"&gt;=41639")</f>
        <v>8.4687975646879758E-4</v>
      </c>
      <c r="F406" s="5">
        <f>SUMIFS(base_de_dados!$T:$T,base_de_dados!$B:$B,$B406,base_de_dados!$G:$G,F$61,base_de_dados!$H:$H,$L$1,base_de_dados!$C:$C,$A406,base_de_dados!$M:$M,"&lt;=2013",base_de_dados!$O:$O,"&gt;=41639")</f>
        <v>0.36023607940131908</v>
      </c>
      <c r="G406" s="5">
        <f>SUMIFS(base_de_dados!$T:$T,base_de_dados!$B:$B,$B406,base_de_dados!$G:$G,G$61,base_de_dados!$H:$H,$L$1,base_de_dados!$C:$C,$A406,base_de_dados!$M:$M,"&lt;=2013",base_de_dados!$O:$O,"&gt;=41639")</f>
        <v>0</v>
      </c>
      <c r="H406" s="5">
        <f>SUMIFS(base_de_dados!$T:$T,base_de_dados!$B:$B,$B406,base_de_dados!$G:$G,H$61,base_de_dados!$H:$H,$L$1,base_de_dados!$C:$C,$A406,base_de_dados!$M:$M,"&lt;=2013",base_de_dados!$O:$O,"&gt;=41639")</f>
        <v>0</v>
      </c>
      <c r="I406" s="5">
        <f>SUMIFS(base_de_dados!$T:$T,base_de_dados!$B:$B,$B406,base_de_dados!$G:$G,I$61,base_de_dados!$H:$H,$L$1,base_de_dados!$C:$C,$A406,base_de_dados!$M:$M,"&lt;=2013",base_de_dados!$O:$O,"&gt;=41639")</f>
        <v>0</v>
      </c>
      <c r="J406" s="5">
        <f>SUMIFS(base_de_dados!$T:$T,base_de_dados!$B:$B,$B406,base_de_dados!$G:$G,J$61,base_de_dados!$H:$H,$L$1,base_de_dados!$C:$C,$A406,base_de_dados!$M:$M,"&lt;=2013",base_de_dados!$O:$O,"&gt;=41639")</f>
        <v>0</v>
      </c>
      <c r="K406" s="32">
        <f t="shared" si="10"/>
        <v>0.61330518138001011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SUMIFS(base_de_dados!$T:$T,base_de_dados!$B:$B,$B407,base_de_dados!$G:$G,C$61,base_de_dados!$H:$H,$L$1,base_de_dados!$C:$C,$A407,base_de_dados!$M:$M,"&lt;=2013",base_de_dados!$O:$O,"&gt;=41639")</f>
        <v>0</v>
      </c>
      <c r="D407" s="5">
        <f>SUMIFS(base_de_dados!$T:$T,base_de_dados!$B:$B,$B407,base_de_dados!$G:$G,D$61,base_de_dados!$H:$H,$L$1,base_de_dados!$C:$C,$A407,base_de_dados!$M:$M,"&lt;=2013",base_de_dados!$O:$O,"&gt;=41639")</f>
        <v>0</v>
      </c>
      <c r="E407" s="5">
        <f>SUMIFS(base_de_dados!$T:$T,base_de_dados!$B:$B,$B407,base_de_dados!$G:$G,E$61,base_de_dados!$H:$H,$L$1,base_de_dados!$C:$C,$A407,base_de_dados!$M:$M,"&lt;=2013",base_de_dados!$O:$O,"&gt;=41639")</f>
        <v>0</v>
      </c>
      <c r="F407" s="5">
        <f>SUMIFS(base_de_dados!$T:$T,base_de_dados!$B:$B,$B407,base_de_dados!$G:$G,F$61,base_de_dados!$H:$H,$L$1,base_de_dados!$C:$C,$A407,base_de_dados!$M:$M,"&lt;=2013",base_de_dados!$O:$O,"&gt;=41639")</f>
        <v>0</v>
      </c>
      <c r="G407" s="5">
        <f>SUMIFS(base_de_dados!$T:$T,base_de_dados!$B:$B,$B407,base_de_dados!$G:$G,G$61,base_de_dados!$H:$H,$L$1,base_de_dados!$C:$C,$A407,base_de_dados!$M:$M,"&lt;=2013",base_de_dados!$O:$O,"&gt;=41639")</f>
        <v>0</v>
      </c>
      <c r="H407" s="5">
        <f>SUMIFS(base_de_dados!$T:$T,base_de_dados!$B:$B,$B407,base_de_dados!$G:$G,H$61,base_de_dados!$H:$H,$L$1,base_de_dados!$C:$C,$A407,base_de_dados!$M:$M,"&lt;=2013",base_de_dados!$O:$O,"&gt;=41639")</f>
        <v>0</v>
      </c>
      <c r="I407" s="5">
        <f>SUMIFS(base_de_dados!$T:$T,base_de_dados!$B:$B,$B407,base_de_dados!$G:$G,I$61,base_de_dados!$H:$H,$L$1,base_de_dados!$C:$C,$A407,base_de_dados!$M:$M,"&lt;=2013",base_de_dados!$O:$O,"&gt;=41639")</f>
        <v>0</v>
      </c>
      <c r="J407" s="5">
        <f>SUMIFS(base_de_dados!$T:$T,base_de_dados!$B:$B,$B407,base_de_dados!$G:$G,J$61,base_de_dados!$H:$H,$L$1,base_de_dados!$C:$C,$A407,base_de_dados!$M:$M,"&lt;=2013",base_de_dados!$O:$O,"&gt;=41639")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SUMIFS(base_de_dados!$T:$T,base_de_dados!$B:$B,$B408,base_de_dados!$G:$G,C$61,base_de_dados!$H:$H,$L$1,base_de_dados!$C:$C,$A408,base_de_dados!$M:$M,"&lt;=2013",base_de_dados!$O:$O,"&gt;=41639")</f>
        <v>0.50592962962962962</v>
      </c>
      <c r="D408" s="5">
        <f>SUMIFS(base_de_dados!$T:$T,base_de_dados!$B:$B,$B408,base_de_dados!$G:$G,D$61,base_de_dados!$H:$H,$L$1,base_de_dados!$C:$C,$A408,base_de_dados!$M:$M,"&lt;=2013",base_de_dados!$O:$O,"&gt;=41639")</f>
        <v>0.98333333333333339</v>
      </c>
      <c r="E408" s="5">
        <f>SUMIFS(base_de_dados!$T:$T,base_de_dados!$B:$B,$B408,base_de_dados!$G:$G,E$61,base_de_dados!$H:$H,$L$1,base_de_dados!$C:$C,$A408,base_de_dados!$M:$M,"&lt;=2013",base_de_dados!$O:$O,"&gt;=41639")</f>
        <v>2.9042998477929984E-2</v>
      </c>
      <c r="F408" s="5">
        <f>SUMIFS(base_de_dados!$T:$T,base_de_dados!$B:$B,$B408,base_de_dados!$G:$G,F$61,base_de_dados!$H:$H,$L$1,base_de_dados!$C:$C,$A408,base_de_dados!$M:$M,"&lt;=2013",base_de_dados!$O:$O,"&gt;=41639")</f>
        <v>0.31114250380517505</v>
      </c>
      <c r="G408" s="5">
        <f>SUMIFS(base_de_dados!$T:$T,base_de_dados!$B:$B,$B408,base_de_dados!$G:$G,G$61,base_de_dados!$H:$H,$L$1,base_de_dados!$C:$C,$A408,base_de_dados!$M:$M,"&lt;=2013",base_de_dados!$O:$O,"&gt;=41639")</f>
        <v>0</v>
      </c>
      <c r="H408" s="5">
        <f>SUMIFS(base_de_dados!$T:$T,base_de_dados!$B:$B,$B408,base_de_dados!$G:$G,H$61,base_de_dados!$H:$H,$L$1,base_de_dados!$C:$C,$A408,base_de_dados!$M:$M,"&lt;=2013",base_de_dados!$O:$O,"&gt;=41639")</f>
        <v>0</v>
      </c>
      <c r="I408" s="5">
        <f>SUMIFS(base_de_dados!$T:$T,base_de_dados!$B:$B,$B408,base_de_dados!$G:$G,I$61,base_de_dados!$H:$H,$L$1,base_de_dados!$C:$C,$A408,base_de_dados!$M:$M,"&lt;=2013",base_de_dados!$O:$O,"&gt;=41639")</f>
        <v>0</v>
      </c>
      <c r="J408" s="5">
        <f>SUMIFS(base_de_dados!$T:$T,base_de_dados!$B:$B,$B408,base_de_dados!$G:$G,J$61,base_de_dados!$H:$H,$L$1,base_de_dados!$C:$C,$A408,base_de_dados!$M:$M,"&lt;=2013",base_de_dados!$O:$O,"&gt;=41639")</f>
        <v>0</v>
      </c>
      <c r="K408" s="32">
        <f t="shared" si="10"/>
        <v>1.8294484652460681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SUMIFS(base_de_dados!$T:$T,base_de_dados!$B:$B,$B409,base_de_dados!$G:$G,C$61,base_de_dados!$H:$H,$L$1,base_de_dados!$C:$C,$A409,base_de_dados!$M:$M,"&lt;=2013",base_de_dados!$O:$O,"&gt;=41639")</f>
        <v>0</v>
      </c>
      <c r="D409" s="5">
        <f>SUMIFS(base_de_dados!$T:$T,base_de_dados!$B:$B,$B409,base_de_dados!$G:$G,D$61,base_de_dados!$H:$H,$L$1,base_de_dados!$C:$C,$A409,base_de_dados!$M:$M,"&lt;=2013",base_de_dados!$O:$O,"&gt;=41639")</f>
        <v>0.01</v>
      </c>
      <c r="E409" s="5">
        <f>SUMIFS(base_de_dados!$T:$T,base_de_dados!$B:$B,$B409,base_de_dados!$G:$G,E$61,base_de_dados!$H:$H,$L$1,base_de_dados!$C:$C,$A409,base_de_dados!$M:$M,"&lt;=2013",base_de_dados!$O:$O,"&gt;=41639")</f>
        <v>3.1012176560121767E-3</v>
      </c>
      <c r="F409" s="5">
        <f>SUMIFS(base_de_dados!$T:$T,base_de_dados!$B:$B,$B409,base_de_dados!$G:$G,F$61,base_de_dados!$H:$H,$L$1,base_de_dados!$C:$C,$A409,base_de_dados!$M:$M,"&lt;=2013",base_de_dados!$O:$O,"&gt;=41639")</f>
        <v>1.8721461187214611E-3</v>
      </c>
      <c r="G409" s="5">
        <f>SUMIFS(base_de_dados!$T:$T,base_de_dados!$B:$B,$B409,base_de_dados!$G:$G,G$61,base_de_dados!$H:$H,$L$1,base_de_dados!$C:$C,$A409,base_de_dados!$M:$M,"&lt;=2013",base_de_dados!$O:$O,"&gt;=41639")</f>
        <v>0</v>
      </c>
      <c r="H409" s="5">
        <f>SUMIFS(base_de_dados!$T:$T,base_de_dados!$B:$B,$B409,base_de_dados!$G:$G,H$61,base_de_dados!$H:$H,$L$1,base_de_dados!$C:$C,$A409,base_de_dados!$M:$M,"&lt;=2013",base_de_dados!$O:$O,"&gt;=41639")</f>
        <v>0</v>
      </c>
      <c r="I409" s="5">
        <f>SUMIFS(base_de_dados!$T:$T,base_de_dados!$B:$B,$B409,base_de_dados!$G:$G,I$61,base_de_dados!$H:$H,$L$1,base_de_dados!$C:$C,$A409,base_de_dados!$M:$M,"&lt;=2013",base_de_dados!$O:$O,"&gt;=41639")</f>
        <v>0</v>
      </c>
      <c r="J409" s="5">
        <f>SUMIFS(base_de_dados!$T:$T,base_de_dados!$B:$B,$B409,base_de_dados!$G:$G,J$61,base_de_dados!$H:$H,$L$1,base_de_dados!$C:$C,$A409,base_de_dados!$M:$M,"&lt;=2013",base_de_dados!$O:$O,"&gt;=41639")</f>
        <v>0.46111111111111114</v>
      </c>
      <c r="K409" s="32">
        <f t="shared" si="10"/>
        <v>0.47608447488584477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SUMIFS(base_de_dados!$T:$T,base_de_dados!$B:$B,$B410,base_de_dados!$G:$G,C$61,base_de_dados!$H:$H,$L$1,base_de_dados!$C:$C,$A410,base_de_dados!$M:$M,"&lt;=2013",base_de_dados!$O:$O,"&gt;=41639")</f>
        <v>0</v>
      </c>
      <c r="D410" s="5">
        <f>SUMIFS(base_de_dados!$T:$T,base_de_dados!$B:$B,$B410,base_de_dados!$G:$G,D$61,base_de_dados!$H:$H,$L$1,base_de_dados!$C:$C,$A410,base_de_dados!$M:$M,"&lt;=2013",base_de_dados!$O:$O,"&gt;=41639")</f>
        <v>0</v>
      </c>
      <c r="E410" s="5">
        <f>SUMIFS(base_de_dados!$T:$T,base_de_dados!$B:$B,$B410,base_de_dados!$G:$G,E$61,base_de_dados!$H:$H,$L$1,base_de_dados!$C:$C,$A410,base_de_dados!$M:$M,"&lt;=2013",base_de_dados!$O:$O,"&gt;=41639")</f>
        <v>0</v>
      </c>
      <c r="F410" s="5">
        <f>SUMIFS(base_de_dados!$T:$T,base_de_dados!$B:$B,$B410,base_de_dados!$G:$G,F$61,base_de_dados!$H:$H,$L$1,base_de_dados!$C:$C,$A410,base_de_dados!$M:$M,"&lt;=2013",base_de_dados!$O:$O,"&gt;=41639")</f>
        <v>0</v>
      </c>
      <c r="G410" s="5">
        <f>SUMIFS(base_de_dados!$T:$T,base_de_dados!$B:$B,$B410,base_de_dados!$G:$G,G$61,base_de_dados!$H:$H,$L$1,base_de_dados!$C:$C,$A410,base_de_dados!$M:$M,"&lt;=2013",base_de_dados!$O:$O,"&gt;=41639")</f>
        <v>0</v>
      </c>
      <c r="H410" s="5">
        <f>SUMIFS(base_de_dados!$T:$T,base_de_dados!$B:$B,$B410,base_de_dados!$G:$G,H$61,base_de_dados!$H:$H,$L$1,base_de_dados!$C:$C,$A410,base_de_dados!$M:$M,"&lt;=2013",base_de_dados!$O:$O,"&gt;=41639")</f>
        <v>0</v>
      </c>
      <c r="I410" s="5">
        <f>SUMIFS(base_de_dados!$T:$T,base_de_dados!$B:$B,$B410,base_de_dados!$G:$G,I$61,base_de_dados!$H:$H,$L$1,base_de_dados!$C:$C,$A410,base_de_dados!$M:$M,"&lt;=2013",base_de_dados!$O:$O,"&gt;=41639")</f>
        <v>0</v>
      </c>
      <c r="J410" s="5">
        <f>SUMIFS(base_de_dados!$T:$T,base_de_dados!$B:$B,$B410,base_de_dados!$G:$G,J$61,base_de_dados!$H:$H,$L$1,base_de_dados!$C:$C,$A410,base_de_dados!$M:$M,"&lt;=2013",base_de_dados!$O:$O,"&gt;=41639")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SUMIFS(base_de_dados!$T:$T,base_de_dados!$B:$B,$B411,base_de_dados!$G:$G,C$61,base_de_dados!$H:$H,$L$1,base_de_dados!$C:$C,$A411,base_de_dados!$M:$M,"&lt;=2013",base_de_dados!$O:$O,"&gt;=41639")</f>
        <v>0</v>
      </c>
      <c r="D411" s="5">
        <f>SUMIFS(base_de_dados!$T:$T,base_de_dados!$B:$B,$B411,base_de_dados!$G:$G,D$61,base_de_dados!$H:$H,$L$1,base_de_dados!$C:$C,$A411,base_de_dados!$M:$M,"&lt;=2013",base_de_dados!$O:$O,"&gt;=41639")</f>
        <v>0</v>
      </c>
      <c r="E411" s="5">
        <f>SUMIFS(base_de_dados!$T:$T,base_de_dados!$B:$B,$B411,base_de_dados!$G:$G,E$61,base_de_dados!$H:$H,$L$1,base_de_dados!$C:$C,$A411,base_de_dados!$M:$M,"&lt;=2013",base_de_dados!$O:$O,"&gt;=41639")</f>
        <v>0</v>
      </c>
      <c r="F411" s="5">
        <f>SUMIFS(base_de_dados!$T:$T,base_de_dados!$B:$B,$B411,base_de_dados!$G:$G,F$61,base_de_dados!$H:$H,$L$1,base_de_dados!$C:$C,$A411,base_de_dados!$M:$M,"&lt;=2013",base_de_dados!$O:$O,"&gt;=41639")</f>
        <v>0</v>
      </c>
      <c r="G411" s="5">
        <f>SUMIFS(base_de_dados!$T:$T,base_de_dados!$B:$B,$B411,base_de_dados!$G:$G,G$61,base_de_dados!$H:$H,$L$1,base_de_dados!$C:$C,$A411,base_de_dados!$M:$M,"&lt;=2013",base_de_dados!$O:$O,"&gt;=41639")</f>
        <v>0</v>
      </c>
      <c r="H411" s="5">
        <f>SUMIFS(base_de_dados!$T:$T,base_de_dados!$B:$B,$B411,base_de_dados!$G:$G,H$61,base_de_dados!$H:$H,$L$1,base_de_dados!$C:$C,$A411,base_de_dados!$M:$M,"&lt;=2013",base_de_dados!$O:$O,"&gt;=41639")</f>
        <v>0</v>
      </c>
      <c r="I411" s="5">
        <f>SUMIFS(base_de_dados!$T:$T,base_de_dados!$B:$B,$B411,base_de_dados!$G:$G,I$61,base_de_dados!$H:$H,$L$1,base_de_dados!$C:$C,$A411,base_de_dados!$M:$M,"&lt;=2013",base_de_dados!$O:$O,"&gt;=41639")</f>
        <v>0</v>
      </c>
      <c r="J411" s="5">
        <f>SUMIFS(base_de_dados!$T:$T,base_de_dados!$B:$B,$B411,base_de_dados!$G:$G,J$61,base_de_dados!$H:$H,$L$1,base_de_dados!$C:$C,$A411,base_de_dados!$M:$M,"&lt;=2013",base_de_dados!$O:$O,"&gt;=41639")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SUMIFS(base_de_dados!$T:$T,base_de_dados!$B:$B,$B412,base_de_dados!$G:$G,C$61,base_de_dados!$H:$H,$L$1,base_de_dados!$C:$C,$A412,base_de_dados!$M:$M,"&lt;=2013",base_de_dados!$O:$O,"&gt;=41639")</f>
        <v>0</v>
      </c>
      <c r="D412" s="5">
        <f>SUMIFS(base_de_dados!$T:$T,base_de_dados!$B:$B,$B412,base_de_dados!$G:$G,D$61,base_de_dados!$H:$H,$L$1,base_de_dados!$C:$C,$A412,base_de_dados!$M:$M,"&lt;=2013",base_de_dados!$O:$O,"&gt;=41639")</f>
        <v>0</v>
      </c>
      <c r="E412" s="5">
        <f>SUMIFS(base_de_dados!$T:$T,base_de_dados!$B:$B,$B412,base_de_dados!$G:$G,E$61,base_de_dados!$H:$H,$L$1,base_de_dados!$C:$C,$A412,base_de_dados!$M:$M,"&lt;=2013",base_de_dados!$O:$O,"&gt;=41639")</f>
        <v>0</v>
      </c>
      <c r="F412" s="5">
        <f>SUMIFS(base_de_dados!$T:$T,base_de_dados!$B:$B,$B412,base_de_dados!$G:$G,F$61,base_de_dados!$H:$H,$L$1,base_de_dados!$C:$C,$A412,base_de_dados!$M:$M,"&lt;=2013",base_de_dados!$O:$O,"&gt;=41639")</f>
        <v>0</v>
      </c>
      <c r="G412" s="5">
        <f>SUMIFS(base_de_dados!$T:$T,base_de_dados!$B:$B,$B412,base_de_dados!$G:$G,G$61,base_de_dados!$H:$H,$L$1,base_de_dados!$C:$C,$A412,base_de_dados!$M:$M,"&lt;=2013",base_de_dados!$O:$O,"&gt;=41639")</f>
        <v>0</v>
      </c>
      <c r="H412" s="5">
        <f>SUMIFS(base_de_dados!$T:$T,base_de_dados!$B:$B,$B412,base_de_dados!$G:$G,H$61,base_de_dados!$H:$H,$L$1,base_de_dados!$C:$C,$A412,base_de_dados!$M:$M,"&lt;=2013",base_de_dados!$O:$O,"&gt;=41639")</f>
        <v>0</v>
      </c>
      <c r="I412" s="5">
        <f>SUMIFS(base_de_dados!$T:$T,base_de_dados!$B:$B,$B412,base_de_dados!$G:$G,I$61,base_de_dados!$H:$H,$L$1,base_de_dados!$C:$C,$A412,base_de_dados!$M:$M,"&lt;=2013",base_de_dados!$O:$O,"&gt;=41639")</f>
        <v>0</v>
      </c>
      <c r="J412" s="5">
        <f>SUMIFS(base_de_dados!$T:$T,base_de_dados!$B:$B,$B412,base_de_dados!$G:$G,J$61,base_de_dados!$H:$H,$L$1,base_de_dados!$C:$C,$A412,base_de_dados!$M:$M,"&lt;=2013",base_de_dados!$O:$O,"&gt;=41639")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SUMIFS(base_de_dados!$T:$T,base_de_dados!$B:$B,$B413,base_de_dados!$G:$G,C$61,base_de_dados!$H:$H,$L$1,base_de_dados!$C:$C,$A413,base_de_dados!$M:$M,"&lt;=2013",base_de_dados!$O:$O,"&gt;=41639")</f>
        <v>0</v>
      </c>
      <c r="D413" s="5">
        <f>SUMIFS(base_de_dados!$T:$T,base_de_dados!$B:$B,$B413,base_de_dados!$G:$G,D$61,base_de_dados!$H:$H,$L$1,base_de_dados!$C:$C,$A413,base_de_dados!$M:$M,"&lt;=2013",base_de_dados!$O:$O,"&gt;=41639")</f>
        <v>0</v>
      </c>
      <c r="E413" s="5">
        <f>SUMIFS(base_de_dados!$T:$T,base_de_dados!$B:$B,$B413,base_de_dados!$G:$G,E$61,base_de_dados!$H:$H,$L$1,base_de_dados!$C:$C,$A413,base_de_dados!$M:$M,"&lt;=2013",base_de_dados!$O:$O,"&gt;=41639")</f>
        <v>0</v>
      </c>
      <c r="F413" s="5">
        <f>SUMIFS(base_de_dados!$T:$T,base_de_dados!$B:$B,$B413,base_de_dados!$G:$G,F$61,base_de_dados!$H:$H,$L$1,base_de_dados!$C:$C,$A413,base_de_dados!$M:$M,"&lt;=2013",base_de_dados!$O:$O,"&gt;=41639")</f>
        <v>0</v>
      </c>
      <c r="G413" s="5">
        <f>SUMIFS(base_de_dados!$T:$T,base_de_dados!$B:$B,$B413,base_de_dados!$G:$G,G$61,base_de_dados!$H:$H,$L$1,base_de_dados!$C:$C,$A413,base_de_dados!$M:$M,"&lt;=2013",base_de_dados!$O:$O,"&gt;=41639")</f>
        <v>0</v>
      </c>
      <c r="H413" s="5">
        <f>SUMIFS(base_de_dados!$T:$T,base_de_dados!$B:$B,$B413,base_de_dados!$G:$G,H$61,base_de_dados!$H:$H,$L$1,base_de_dados!$C:$C,$A413,base_de_dados!$M:$M,"&lt;=2013",base_de_dados!$O:$O,"&gt;=41639")</f>
        <v>0</v>
      </c>
      <c r="I413" s="5">
        <f>SUMIFS(base_de_dados!$T:$T,base_de_dados!$B:$B,$B413,base_de_dados!$G:$G,I$61,base_de_dados!$H:$H,$L$1,base_de_dados!$C:$C,$A413,base_de_dados!$M:$M,"&lt;=2013",base_de_dados!$O:$O,"&gt;=41639")</f>
        <v>0</v>
      </c>
      <c r="J413" s="5">
        <f>SUMIFS(base_de_dados!$T:$T,base_de_dados!$B:$B,$B413,base_de_dados!$G:$G,J$61,base_de_dados!$H:$H,$L$1,base_de_dados!$C:$C,$A413,base_de_dados!$M:$M,"&lt;=2013",base_de_dados!$O:$O,"&gt;=41639")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SUMIFS(base_de_dados!$T:$T,base_de_dados!$B:$B,$B414,base_de_dados!$G:$G,C$61,base_de_dados!$H:$H,$L$1,base_de_dados!$C:$C,$A414,base_de_dados!$M:$M,"&lt;=2013",base_de_dados!$O:$O,"&gt;=41639")</f>
        <v>0</v>
      </c>
      <c r="D414" s="5">
        <f>SUMIFS(base_de_dados!$T:$T,base_de_dados!$B:$B,$B414,base_de_dados!$G:$G,D$61,base_de_dados!$H:$H,$L$1,base_de_dados!$C:$C,$A414,base_de_dados!$M:$M,"&lt;=2013",base_de_dados!$O:$O,"&gt;=41639")</f>
        <v>0</v>
      </c>
      <c r="E414" s="5">
        <f>SUMIFS(base_de_dados!$T:$T,base_de_dados!$B:$B,$B414,base_de_dados!$G:$G,E$61,base_de_dados!$H:$H,$L$1,base_de_dados!$C:$C,$A414,base_de_dados!$M:$M,"&lt;=2013",base_de_dados!$O:$O,"&gt;=41639")</f>
        <v>0</v>
      </c>
      <c r="F414" s="5">
        <f>SUMIFS(base_de_dados!$T:$T,base_de_dados!$B:$B,$B414,base_de_dados!$G:$G,F$61,base_de_dados!$H:$H,$L$1,base_de_dados!$C:$C,$A414,base_de_dados!$M:$M,"&lt;=2013",base_de_dados!$O:$O,"&gt;=41639")</f>
        <v>0</v>
      </c>
      <c r="G414" s="5">
        <f>SUMIFS(base_de_dados!$T:$T,base_de_dados!$B:$B,$B414,base_de_dados!$G:$G,G$61,base_de_dados!$H:$H,$L$1,base_de_dados!$C:$C,$A414,base_de_dados!$M:$M,"&lt;=2013",base_de_dados!$O:$O,"&gt;=41639")</f>
        <v>0</v>
      </c>
      <c r="H414" s="5">
        <f>SUMIFS(base_de_dados!$T:$T,base_de_dados!$B:$B,$B414,base_de_dados!$G:$G,H$61,base_de_dados!$H:$H,$L$1,base_de_dados!$C:$C,$A414,base_de_dados!$M:$M,"&lt;=2013",base_de_dados!$O:$O,"&gt;=41639")</f>
        <v>0</v>
      </c>
      <c r="I414" s="5">
        <f>SUMIFS(base_de_dados!$T:$T,base_de_dados!$B:$B,$B414,base_de_dados!$G:$G,I$61,base_de_dados!$H:$H,$L$1,base_de_dados!$C:$C,$A414,base_de_dados!$M:$M,"&lt;=2013",base_de_dados!$O:$O,"&gt;=41639")</f>
        <v>0</v>
      </c>
      <c r="J414" s="5">
        <f>SUMIFS(base_de_dados!$T:$T,base_de_dados!$B:$B,$B414,base_de_dados!$G:$G,J$61,base_de_dados!$H:$H,$L$1,base_de_dados!$C:$C,$A414,base_de_dados!$M:$M,"&lt;=2013",base_de_dados!$O:$O,"&gt;=41639")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SUMIFS(base_de_dados!$T:$T,base_de_dados!$B:$B,$B415,base_de_dados!$G:$G,C$61,base_de_dados!$H:$H,$L$1,base_de_dados!$C:$C,$A415,base_de_dados!$M:$M,"&lt;=2013",base_de_dados!$O:$O,"&gt;=41639")</f>
        <v>0</v>
      </c>
      <c r="D415" s="5">
        <f>SUMIFS(base_de_dados!$T:$T,base_de_dados!$B:$B,$B415,base_de_dados!$G:$G,D$61,base_de_dados!$H:$H,$L$1,base_de_dados!$C:$C,$A415,base_de_dados!$M:$M,"&lt;=2013",base_de_dados!$O:$O,"&gt;=41639")</f>
        <v>0</v>
      </c>
      <c r="E415" s="5">
        <f>SUMIFS(base_de_dados!$T:$T,base_de_dados!$B:$B,$B415,base_de_dados!$G:$G,E$61,base_de_dados!$H:$H,$L$1,base_de_dados!$C:$C,$A415,base_de_dados!$M:$M,"&lt;=2013",base_de_dados!$O:$O,"&gt;=41639")</f>
        <v>0</v>
      </c>
      <c r="F415" s="5">
        <f>SUMIFS(base_de_dados!$T:$T,base_de_dados!$B:$B,$B415,base_de_dados!$G:$G,F$61,base_de_dados!$H:$H,$L$1,base_de_dados!$C:$C,$A415,base_de_dados!$M:$M,"&lt;=2013",base_de_dados!$O:$O,"&gt;=41639")</f>
        <v>0</v>
      </c>
      <c r="G415" s="5">
        <f>SUMIFS(base_de_dados!$T:$T,base_de_dados!$B:$B,$B415,base_de_dados!$G:$G,G$61,base_de_dados!$H:$H,$L$1,base_de_dados!$C:$C,$A415,base_de_dados!$M:$M,"&lt;=2013",base_de_dados!$O:$O,"&gt;=41639")</f>
        <v>0</v>
      </c>
      <c r="H415" s="5">
        <f>SUMIFS(base_de_dados!$T:$T,base_de_dados!$B:$B,$B415,base_de_dados!$G:$G,H$61,base_de_dados!$H:$H,$L$1,base_de_dados!$C:$C,$A415,base_de_dados!$M:$M,"&lt;=2013",base_de_dados!$O:$O,"&gt;=41639")</f>
        <v>0</v>
      </c>
      <c r="I415" s="5">
        <f>SUMIFS(base_de_dados!$T:$T,base_de_dados!$B:$B,$B415,base_de_dados!$G:$G,I$61,base_de_dados!$H:$H,$L$1,base_de_dados!$C:$C,$A415,base_de_dados!$M:$M,"&lt;=2013",base_de_dados!$O:$O,"&gt;=41639")</f>
        <v>0</v>
      </c>
      <c r="J415" s="5">
        <f>SUMIFS(base_de_dados!$T:$T,base_de_dados!$B:$B,$B415,base_de_dados!$G:$G,J$61,base_de_dados!$H:$H,$L$1,base_de_dados!$C:$C,$A415,base_de_dados!$M:$M,"&lt;=2013",base_de_dados!$O:$O,"&gt;=41639")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SUMIFS(base_de_dados!$T:$T,base_de_dados!$B:$B,$B416,base_de_dados!$G:$G,C$61,base_de_dados!$H:$H,$L$1,base_de_dados!$C:$C,$A416,base_de_dados!$M:$M,"&lt;=2013",base_de_dados!$O:$O,"&gt;=41639")</f>
        <v>0</v>
      </c>
      <c r="D416" s="5">
        <f>SUMIFS(base_de_dados!$T:$T,base_de_dados!$B:$B,$B416,base_de_dados!$G:$G,D$61,base_de_dados!$H:$H,$L$1,base_de_dados!$C:$C,$A416,base_de_dados!$M:$M,"&lt;=2013",base_de_dados!$O:$O,"&gt;=41639")</f>
        <v>0</v>
      </c>
      <c r="E416" s="5">
        <f>SUMIFS(base_de_dados!$T:$T,base_de_dados!$B:$B,$B416,base_de_dados!$G:$G,E$61,base_de_dados!$H:$H,$L$1,base_de_dados!$C:$C,$A416,base_de_dados!$M:$M,"&lt;=2013",base_de_dados!$O:$O,"&gt;=41639")</f>
        <v>0</v>
      </c>
      <c r="F416" s="5">
        <f>SUMIFS(base_de_dados!$T:$T,base_de_dados!$B:$B,$B416,base_de_dados!$G:$G,F$61,base_de_dados!$H:$H,$L$1,base_de_dados!$C:$C,$A416,base_de_dados!$M:$M,"&lt;=2013",base_de_dados!$O:$O,"&gt;=41639")</f>
        <v>0</v>
      </c>
      <c r="G416" s="5">
        <f>SUMIFS(base_de_dados!$T:$T,base_de_dados!$B:$B,$B416,base_de_dados!$G:$G,G$61,base_de_dados!$H:$H,$L$1,base_de_dados!$C:$C,$A416,base_de_dados!$M:$M,"&lt;=2013",base_de_dados!$O:$O,"&gt;=41639")</f>
        <v>0</v>
      </c>
      <c r="H416" s="5">
        <f>SUMIFS(base_de_dados!$T:$T,base_de_dados!$B:$B,$B416,base_de_dados!$G:$G,H$61,base_de_dados!$H:$H,$L$1,base_de_dados!$C:$C,$A416,base_de_dados!$M:$M,"&lt;=2013",base_de_dados!$O:$O,"&gt;=41639")</f>
        <v>0</v>
      </c>
      <c r="I416" s="5">
        <f>SUMIFS(base_de_dados!$T:$T,base_de_dados!$B:$B,$B416,base_de_dados!$G:$G,I$61,base_de_dados!$H:$H,$L$1,base_de_dados!$C:$C,$A416,base_de_dados!$M:$M,"&lt;=2013",base_de_dados!$O:$O,"&gt;=41639")</f>
        <v>0</v>
      </c>
      <c r="J416" s="5">
        <f>SUMIFS(base_de_dados!$T:$T,base_de_dados!$B:$B,$B416,base_de_dados!$G:$G,J$61,base_de_dados!$H:$H,$L$1,base_de_dados!$C:$C,$A416,base_de_dados!$M:$M,"&lt;=2013",base_de_dados!$O:$O,"&gt;=41639")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SUMIFS(base_de_dados!$T:$T,base_de_dados!$B:$B,$B417,base_de_dados!$G:$G,C$61,base_de_dados!$H:$H,$L$1,base_de_dados!$C:$C,$A417,base_de_dados!$M:$M,"&lt;=2013",base_de_dados!$O:$O,"&gt;=41639")</f>
        <v>0</v>
      </c>
      <c r="D417" s="5">
        <f>SUMIFS(base_de_dados!$T:$T,base_de_dados!$B:$B,$B417,base_de_dados!$G:$G,D$61,base_de_dados!$H:$H,$L$1,base_de_dados!$C:$C,$A417,base_de_dados!$M:$M,"&lt;=2013",base_de_dados!$O:$O,"&gt;=41639")</f>
        <v>0</v>
      </c>
      <c r="E417" s="5">
        <f>SUMIFS(base_de_dados!$T:$T,base_de_dados!$B:$B,$B417,base_de_dados!$G:$G,E$61,base_de_dados!$H:$H,$L$1,base_de_dados!$C:$C,$A417,base_de_dados!$M:$M,"&lt;=2013",base_de_dados!$O:$O,"&gt;=41639")</f>
        <v>0</v>
      </c>
      <c r="F417" s="5">
        <f>SUMIFS(base_de_dados!$T:$T,base_de_dados!$B:$B,$B417,base_de_dados!$G:$G,F$61,base_de_dados!$H:$H,$L$1,base_de_dados!$C:$C,$A417,base_de_dados!$M:$M,"&lt;=2013",base_de_dados!$O:$O,"&gt;=41639")</f>
        <v>0</v>
      </c>
      <c r="G417" s="5">
        <f>SUMIFS(base_de_dados!$T:$T,base_de_dados!$B:$B,$B417,base_de_dados!$G:$G,G$61,base_de_dados!$H:$H,$L$1,base_de_dados!$C:$C,$A417,base_de_dados!$M:$M,"&lt;=2013",base_de_dados!$O:$O,"&gt;=41639")</f>
        <v>0</v>
      </c>
      <c r="H417" s="5">
        <f>SUMIFS(base_de_dados!$T:$T,base_de_dados!$B:$B,$B417,base_de_dados!$G:$G,H$61,base_de_dados!$H:$H,$L$1,base_de_dados!$C:$C,$A417,base_de_dados!$M:$M,"&lt;=2013",base_de_dados!$O:$O,"&gt;=41639")</f>
        <v>0</v>
      </c>
      <c r="I417" s="5">
        <f>SUMIFS(base_de_dados!$T:$T,base_de_dados!$B:$B,$B417,base_de_dados!$G:$G,I$61,base_de_dados!$H:$H,$L$1,base_de_dados!$C:$C,$A417,base_de_dados!$M:$M,"&lt;=2013",base_de_dados!$O:$O,"&gt;=41639")</f>
        <v>0</v>
      </c>
      <c r="J417" s="5">
        <f>SUMIFS(base_de_dados!$T:$T,base_de_dados!$B:$B,$B417,base_de_dados!$G:$G,J$61,base_de_dados!$H:$H,$L$1,base_de_dados!$C:$C,$A417,base_de_dados!$M:$M,"&lt;=2013",base_de_dados!$O:$O,"&gt;=41639")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SUMIFS(base_de_dados!$T:$T,base_de_dados!$B:$B,$B418,base_de_dados!$G:$G,C$61,base_de_dados!$H:$H,$L$1,base_de_dados!$C:$C,$A418,base_de_dados!$M:$M,"&lt;=2013",base_de_dados!$O:$O,"&gt;=41639")</f>
        <v>0</v>
      </c>
      <c r="D418" s="5">
        <f>SUMIFS(base_de_dados!$T:$T,base_de_dados!$B:$B,$B418,base_de_dados!$G:$G,D$61,base_de_dados!$H:$H,$L$1,base_de_dados!$C:$C,$A418,base_de_dados!$M:$M,"&lt;=2013",base_de_dados!$O:$O,"&gt;=41639")</f>
        <v>0</v>
      </c>
      <c r="E418" s="5">
        <f>SUMIFS(base_de_dados!$T:$T,base_de_dados!$B:$B,$B418,base_de_dados!$G:$G,E$61,base_de_dados!$H:$H,$L$1,base_de_dados!$C:$C,$A418,base_de_dados!$M:$M,"&lt;=2013",base_de_dados!$O:$O,"&gt;=41639")</f>
        <v>0</v>
      </c>
      <c r="F418" s="5">
        <f>SUMIFS(base_de_dados!$T:$T,base_de_dados!$B:$B,$B418,base_de_dados!$G:$G,F$61,base_de_dados!$H:$H,$L$1,base_de_dados!$C:$C,$A418,base_de_dados!$M:$M,"&lt;=2013",base_de_dados!$O:$O,"&gt;=41639")</f>
        <v>0</v>
      </c>
      <c r="G418" s="5">
        <f>SUMIFS(base_de_dados!$T:$T,base_de_dados!$B:$B,$B418,base_de_dados!$G:$G,G$61,base_de_dados!$H:$H,$L$1,base_de_dados!$C:$C,$A418,base_de_dados!$M:$M,"&lt;=2013",base_de_dados!$O:$O,"&gt;=41639")</f>
        <v>0</v>
      </c>
      <c r="H418" s="5">
        <f>SUMIFS(base_de_dados!$T:$T,base_de_dados!$B:$B,$B418,base_de_dados!$G:$G,H$61,base_de_dados!$H:$H,$L$1,base_de_dados!$C:$C,$A418,base_de_dados!$M:$M,"&lt;=2013",base_de_dados!$O:$O,"&gt;=41639")</f>
        <v>0</v>
      </c>
      <c r="I418" s="5">
        <f>SUMIFS(base_de_dados!$T:$T,base_de_dados!$B:$B,$B418,base_de_dados!$G:$G,I$61,base_de_dados!$H:$H,$L$1,base_de_dados!$C:$C,$A418,base_de_dados!$M:$M,"&lt;=2013",base_de_dados!$O:$O,"&gt;=41639")</f>
        <v>0</v>
      </c>
      <c r="J418" s="5">
        <f>SUMIFS(base_de_dados!$T:$T,base_de_dados!$B:$B,$B418,base_de_dados!$G:$G,J$61,base_de_dados!$H:$H,$L$1,base_de_dados!$C:$C,$A418,base_de_dados!$M:$M,"&lt;=2013",base_de_dados!$O:$O,"&gt;=41639")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SUMIFS(base_de_dados!$T:$T,base_de_dados!$B:$B,$B419,base_de_dados!$G:$G,C$61,base_de_dados!$H:$H,$L$1,base_de_dados!$C:$C,$A419,base_de_dados!$M:$M,"&lt;=2013",base_de_dados!$O:$O,"&gt;=41639")</f>
        <v>0</v>
      </c>
      <c r="D419" s="5">
        <f>SUMIFS(base_de_dados!$T:$T,base_de_dados!$B:$B,$B419,base_de_dados!$G:$G,D$61,base_de_dados!$H:$H,$L$1,base_de_dados!$C:$C,$A419,base_de_dados!$M:$M,"&lt;=2013",base_de_dados!$O:$O,"&gt;=41639")</f>
        <v>0</v>
      </c>
      <c r="E419" s="5">
        <f>SUMIFS(base_de_dados!$T:$T,base_de_dados!$B:$B,$B419,base_de_dados!$G:$G,E$61,base_de_dados!$H:$H,$L$1,base_de_dados!$C:$C,$A419,base_de_dados!$M:$M,"&lt;=2013",base_de_dados!$O:$O,"&gt;=41639")</f>
        <v>0</v>
      </c>
      <c r="F419" s="5">
        <f>SUMIFS(base_de_dados!$T:$T,base_de_dados!$B:$B,$B419,base_de_dados!$G:$G,F$61,base_de_dados!$H:$H,$L$1,base_de_dados!$C:$C,$A419,base_de_dados!$M:$M,"&lt;=2013",base_de_dados!$O:$O,"&gt;=41639")</f>
        <v>0</v>
      </c>
      <c r="G419" s="5">
        <f>SUMIFS(base_de_dados!$T:$T,base_de_dados!$B:$B,$B419,base_de_dados!$G:$G,G$61,base_de_dados!$H:$H,$L$1,base_de_dados!$C:$C,$A419,base_de_dados!$M:$M,"&lt;=2013",base_de_dados!$O:$O,"&gt;=41639")</f>
        <v>0</v>
      </c>
      <c r="H419" s="5">
        <f>SUMIFS(base_de_dados!$T:$T,base_de_dados!$B:$B,$B419,base_de_dados!$G:$G,H$61,base_de_dados!$H:$H,$L$1,base_de_dados!$C:$C,$A419,base_de_dados!$M:$M,"&lt;=2013",base_de_dados!$O:$O,"&gt;=41639")</f>
        <v>0</v>
      </c>
      <c r="I419" s="5">
        <f>SUMIFS(base_de_dados!$T:$T,base_de_dados!$B:$B,$B419,base_de_dados!$G:$G,I$61,base_de_dados!$H:$H,$L$1,base_de_dados!$C:$C,$A419,base_de_dados!$M:$M,"&lt;=2013",base_de_dados!$O:$O,"&gt;=41639")</f>
        <v>0</v>
      </c>
      <c r="J419" s="5">
        <f>SUMIFS(base_de_dados!$T:$T,base_de_dados!$B:$B,$B419,base_de_dados!$G:$G,J$61,base_de_dados!$H:$H,$L$1,base_de_dados!$C:$C,$A419,base_de_dados!$M:$M,"&lt;=2013",base_de_dados!$O:$O,"&gt;=41639")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SUMIFS(base_de_dados!$T:$T,base_de_dados!$B:$B,$B420,base_de_dados!$G:$G,C$61,base_de_dados!$H:$H,$L$1,base_de_dados!$C:$C,$A420,base_de_dados!$M:$M,"&lt;=2013",base_de_dados!$O:$O,"&gt;=41639")</f>
        <v>0</v>
      </c>
      <c r="D420" s="5">
        <f>SUMIFS(base_de_dados!$T:$T,base_de_dados!$B:$B,$B420,base_de_dados!$G:$G,D$61,base_de_dados!$H:$H,$L$1,base_de_dados!$C:$C,$A420,base_de_dados!$M:$M,"&lt;=2013",base_de_dados!$O:$O,"&gt;=41639")</f>
        <v>0</v>
      </c>
      <c r="E420" s="5">
        <f>SUMIFS(base_de_dados!$T:$T,base_de_dados!$B:$B,$B420,base_de_dados!$G:$G,E$61,base_de_dados!$H:$H,$L$1,base_de_dados!$C:$C,$A420,base_de_dados!$M:$M,"&lt;=2013",base_de_dados!$O:$O,"&gt;=41639")</f>
        <v>0</v>
      </c>
      <c r="F420" s="5">
        <f>SUMIFS(base_de_dados!$T:$T,base_de_dados!$B:$B,$B420,base_de_dados!$G:$G,F$61,base_de_dados!$H:$H,$L$1,base_de_dados!$C:$C,$A420,base_de_dados!$M:$M,"&lt;=2013",base_de_dados!$O:$O,"&gt;=41639")</f>
        <v>0</v>
      </c>
      <c r="G420" s="5">
        <f>SUMIFS(base_de_dados!$T:$T,base_de_dados!$B:$B,$B420,base_de_dados!$G:$G,G$61,base_de_dados!$H:$H,$L$1,base_de_dados!$C:$C,$A420,base_de_dados!$M:$M,"&lt;=2013",base_de_dados!$O:$O,"&gt;=41639")</f>
        <v>0</v>
      </c>
      <c r="H420" s="5">
        <f>SUMIFS(base_de_dados!$T:$T,base_de_dados!$B:$B,$B420,base_de_dados!$G:$G,H$61,base_de_dados!$H:$H,$L$1,base_de_dados!$C:$C,$A420,base_de_dados!$M:$M,"&lt;=2013",base_de_dados!$O:$O,"&gt;=41639")</f>
        <v>0</v>
      </c>
      <c r="I420" s="5">
        <f>SUMIFS(base_de_dados!$T:$T,base_de_dados!$B:$B,$B420,base_de_dados!$G:$G,I$61,base_de_dados!$H:$H,$L$1,base_de_dados!$C:$C,$A420,base_de_dados!$M:$M,"&lt;=2013",base_de_dados!$O:$O,"&gt;=41639")</f>
        <v>0</v>
      </c>
      <c r="J420" s="5">
        <f>SUMIFS(base_de_dados!$T:$T,base_de_dados!$B:$B,$B420,base_de_dados!$G:$G,J$61,base_de_dados!$H:$H,$L$1,base_de_dados!$C:$C,$A420,base_de_dados!$M:$M,"&lt;=2013",base_de_dados!$O:$O,"&gt;=41639")</f>
        <v>0</v>
      </c>
      <c r="K420" s="32">
        <f t="shared" si="10"/>
        <v>0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SUMIFS(base_de_dados!$T:$T,base_de_dados!$B:$B,$B421,base_de_dados!$G:$G,C$61,base_de_dados!$H:$H,$L$1,base_de_dados!$C:$C,$A421,base_de_dados!$M:$M,"&lt;=2013",base_de_dados!$O:$O,"&gt;=41639")</f>
        <v>0</v>
      </c>
      <c r="D421" s="5">
        <f>SUMIFS(base_de_dados!$T:$T,base_de_dados!$B:$B,$B421,base_de_dados!$G:$G,D$61,base_de_dados!$H:$H,$L$1,base_de_dados!$C:$C,$A421,base_de_dados!$M:$M,"&lt;=2013",base_de_dados!$O:$O,"&gt;=41639")</f>
        <v>0</v>
      </c>
      <c r="E421" s="5">
        <f>SUMIFS(base_de_dados!$T:$T,base_de_dados!$B:$B,$B421,base_de_dados!$G:$G,E$61,base_de_dados!$H:$H,$L$1,base_de_dados!$C:$C,$A421,base_de_dados!$M:$M,"&lt;=2013",base_de_dados!$O:$O,"&gt;=41639")</f>
        <v>0</v>
      </c>
      <c r="F421" s="5">
        <f>SUMIFS(base_de_dados!$T:$T,base_de_dados!$B:$B,$B421,base_de_dados!$G:$G,F$61,base_de_dados!$H:$H,$L$1,base_de_dados!$C:$C,$A421,base_de_dados!$M:$M,"&lt;=2013",base_de_dados!$O:$O,"&gt;=41639")</f>
        <v>0</v>
      </c>
      <c r="G421" s="5">
        <f>SUMIFS(base_de_dados!$T:$T,base_de_dados!$B:$B,$B421,base_de_dados!$G:$G,G$61,base_de_dados!$H:$H,$L$1,base_de_dados!$C:$C,$A421,base_de_dados!$M:$M,"&lt;=2013",base_de_dados!$O:$O,"&gt;=41639")</f>
        <v>0</v>
      </c>
      <c r="H421" s="5">
        <f>SUMIFS(base_de_dados!$T:$T,base_de_dados!$B:$B,$B421,base_de_dados!$G:$G,H$61,base_de_dados!$H:$H,$L$1,base_de_dados!$C:$C,$A421,base_de_dados!$M:$M,"&lt;=2013",base_de_dados!$O:$O,"&gt;=41639")</f>
        <v>0</v>
      </c>
      <c r="I421" s="5">
        <f>SUMIFS(base_de_dados!$T:$T,base_de_dados!$B:$B,$B421,base_de_dados!$G:$G,I$61,base_de_dados!$H:$H,$L$1,base_de_dados!$C:$C,$A421,base_de_dados!$M:$M,"&lt;=2013",base_de_dados!$O:$O,"&gt;=41639")</f>
        <v>0</v>
      </c>
      <c r="J421" s="5">
        <f>SUMIFS(base_de_dados!$T:$T,base_de_dados!$B:$B,$B421,base_de_dados!$G:$G,J$61,base_de_dados!$H:$H,$L$1,base_de_dados!$C:$C,$A421,base_de_dados!$M:$M,"&lt;=2013",base_de_dados!$O:$O,"&gt;=41639")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SUMIFS(base_de_dados!$T:$T,base_de_dados!$B:$B,$B422,base_de_dados!$G:$G,C$61,base_de_dados!$H:$H,$L$1,base_de_dados!$C:$C,$A422,base_de_dados!$M:$M,"&lt;=2013",base_de_dados!$O:$O,"&gt;=41639")</f>
        <v>0</v>
      </c>
      <c r="D422" s="5">
        <f>SUMIFS(base_de_dados!$T:$T,base_de_dados!$B:$B,$B422,base_de_dados!$G:$G,D$61,base_de_dados!$H:$H,$L$1,base_de_dados!$C:$C,$A422,base_de_dados!$M:$M,"&lt;=2013",base_de_dados!$O:$O,"&gt;=41639")</f>
        <v>0</v>
      </c>
      <c r="E422" s="5">
        <f>SUMIFS(base_de_dados!$T:$T,base_de_dados!$B:$B,$B422,base_de_dados!$G:$G,E$61,base_de_dados!$H:$H,$L$1,base_de_dados!$C:$C,$A422,base_de_dados!$M:$M,"&lt;=2013",base_de_dados!$O:$O,"&gt;=41639")</f>
        <v>0</v>
      </c>
      <c r="F422" s="5">
        <f>SUMIFS(base_de_dados!$T:$T,base_de_dados!$B:$B,$B422,base_de_dados!$G:$G,F$61,base_de_dados!$H:$H,$L$1,base_de_dados!$C:$C,$A422,base_de_dados!$M:$M,"&lt;=2013",base_de_dados!$O:$O,"&gt;=41639")</f>
        <v>0</v>
      </c>
      <c r="G422" s="5">
        <f>SUMIFS(base_de_dados!$T:$T,base_de_dados!$B:$B,$B422,base_de_dados!$G:$G,G$61,base_de_dados!$H:$H,$L$1,base_de_dados!$C:$C,$A422,base_de_dados!$M:$M,"&lt;=2013",base_de_dados!$O:$O,"&gt;=41639")</f>
        <v>0</v>
      </c>
      <c r="H422" s="5">
        <f>SUMIFS(base_de_dados!$T:$T,base_de_dados!$B:$B,$B422,base_de_dados!$G:$G,H$61,base_de_dados!$H:$H,$L$1,base_de_dados!$C:$C,$A422,base_de_dados!$M:$M,"&lt;=2013",base_de_dados!$O:$O,"&gt;=41639")</f>
        <v>0</v>
      </c>
      <c r="I422" s="5">
        <f>SUMIFS(base_de_dados!$T:$T,base_de_dados!$B:$B,$B422,base_de_dados!$G:$G,I$61,base_de_dados!$H:$H,$L$1,base_de_dados!$C:$C,$A422,base_de_dados!$M:$M,"&lt;=2013",base_de_dados!$O:$O,"&gt;=41639")</f>
        <v>0</v>
      </c>
      <c r="J422" s="5">
        <f>SUMIFS(base_de_dados!$T:$T,base_de_dados!$B:$B,$B422,base_de_dados!$G:$G,J$61,base_de_dados!$H:$H,$L$1,base_de_dados!$C:$C,$A422,base_de_dados!$M:$M,"&lt;=2013",base_de_dados!$O:$O,"&gt;=41639")</f>
        <v>0</v>
      </c>
      <c r="K422" s="32">
        <f t="shared" si="10"/>
        <v>0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SUMIFS(base_de_dados!$T:$T,base_de_dados!$B:$B,$B423,base_de_dados!$G:$G,C$61,base_de_dados!$H:$H,$L$1,base_de_dados!$C:$C,$A423,base_de_dados!$M:$M,"&lt;=2013",base_de_dados!$O:$O,"&gt;=41639")</f>
        <v>0</v>
      </c>
      <c r="D423" s="5">
        <f>SUMIFS(base_de_dados!$T:$T,base_de_dados!$B:$B,$B423,base_de_dados!$G:$G,D$61,base_de_dados!$H:$H,$L$1,base_de_dados!$C:$C,$A423,base_de_dados!$M:$M,"&lt;=2013",base_de_dados!$O:$O,"&gt;=41639")</f>
        <v>0</v>
      </c>
      <c r="E423" s="5">
        <f>SUMIFS(base_de_dados!$T:$T,base_de_dados!$B:$B,$B423,base_de_dados!$G:$G,E$61,base_de_dados!$H:$H,$L$1,base_de_dados!$C:$C,$A423,base_de_dados!$M:$M,"&lt;=2013",base_de_dados!$O:$O,"&gt;=41639")</f>
        <v>0</v>
      </c>
      <c r="F423" s="5">
        <f>SUMIFS(base_de_dados!$T:$T,base_de_dados!$B:$B,$B423,base_de_dados!$G:$G,F$61,base_de_dados!$H:$H,$L$1,base_de_dados!$C:$C,$A423,base_de_dados!$M:$M,"&lt;=2013",base_de_dados!$O:$O,"&gt;=41639")</f>
        <v>0</v>
      </c>
      <c r="G423" s="5">
        <f>SUMIFS(base_de_dados!$T:$T,base_de_dados!$B:$B,$B423,base_de_dados!$G:$G,G$61,base_de_dados!$H:$H,$L$1,base_de_dados!$C:$C,$A423,base_de_dados!$M:$M,"&lt;=2013",base_de_dados!$O:$O,"&gt;=41639")</f>
        <v>0</v>
      </c>
      <c r="H423" s="5">
        <f>SUMIFS(base_de_dados!$T:$T,base_de_dados!$B:$B,$B423,base_de_dados!$G:$G,H$61,base_de_dados!$H:$H,$L$1,base_de_dados!$C:$C,$A423,base_de_dados!$M:$M,"&lt;=2013",base_de_dados!$O:$O,"&gt;=41639")</f>
        <v>0</v>
      </c>
      <c r="I423" s="5">
        <f>SUMIFS(base_de_dados!$T:$T,base_de_dados!$B:$B,$B423,base_de_dados!$G:$G,I$61,base_de_dados!$H:$H,$L$1,base_de_dados!$C:$C,$A423,base_de_dados!$M:$M,"&lt;=2013",base_de_dados!$O:$O,"&gt;=41639")</f>
        <v>0</v>
      </c>
      <c r="J423" s="5">
        <f>SUMIFS(base_de_dados!$T:$T,base_de_dados!$B:$B,$B423,base_de_dados!$G:$G,J$61,base_de_dados!$H:$H,$L$1,base_de_dados!$C:$C,$A423,base_de_dados!$M:$M,"&lt;=2013",base_de_dados!$O:$O,"&gt;=41639")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SUMIFS(base_de_dados!$T:$T,base_de_dados!$B:$B,$B424,base_de_dados!$G:$G,C$61,base_de_dados!$H:$H,$L$1,base_de_dados!$C:$C,$A424,base_de_dados!$M:$M,"&lt;=2013",base_de_dados!$O:$O,"&gt;=41639")</f>
        <v>0</v>
      </c>
      <c r="D424" s="5">
        <f>SUMIFS(base_de_dados!$T:$T,base_de_dados!$B:$B,$B424,base_de_dados!$G:$G,D$61,base_de_dados!$H:$H,$L$1,base_de_dados!$C:$C,$A424,base_de_dados!$M:$M,"&lt;=2013",base_de_dados!$O:$O,"&gt;=41639")</f>
        <v>0</v>
      </c>
      <c r="E424" s="5">
        <f>SUMIFS(base_de_dados!$T:$T,base_de_dados!$B:$B,$B424,base_de_dados!$G:$G,E$61,base_de_dados!$H:$H,$L$1,base_de_dados!$C:$C,$A424,base_de_dados!$M:$M,"&lt;=2013",base_de_dados!$O:$O,"&gt;=41639")</f>
        <v>0</v>
      </c>
      <c r="F424" s="5">
        <f>SUMIFS(base_de_dados!$T:$T,base_de_dados!$B:$B,$B424,base_de_dados!$G:$G,F$61,base_de_dados!$H:$H,$L$1,base_de_dados!$C:$C,$A424,base_de_dados!$M:$M,"&lt;=2013",base_de_dados!$O:$O,"&gt;=41639")</f>
        <v>0</v>
      </c>
      <c r="G424" s="5">
        <f>SUMIFS(base_de_dados!$T:$T,base_de_dados!$B:$B,$B424,base_de_dados!$G:$G,G$61,base_de_dados!$H:$H,$L$1,base_de_dados!$C:$C,$A424,base_de_dados!$M:$M,"&lt;=2013",base_de_dados!$O:$O,"&gt;=41639")</f>
        <v>0</v>
      </c>
      <c r="H424" s="5">
        <f>SUMIFS(base_de_dados!$T:$T,base_de_dados!$B:$B,$B424,base_de_dados!$G:$G,H$61,base_de_dados!$H:$H,$L$1,base_de_dados!$C:$C,$A424,base_de_dados!$M:$M,"&lt;=2013",base_de_dados!$O:$O,"&gt;=41639")</f>
        <v>0</v>
      </c>
      <c r="I424" s="5">
        <f>SUMIFS(base_de_dados!$T:$T,base_de_dados!$B:$B,$B424,base_de_dados!$G:$G,I$61,base_de_dados!$H:$H,$L$1,base_de_dados!$C:$C,$A424,base_de_dados!$M:$M,"&lt;=2013",base_de_dados!$O:$O,"&gt;=41639")</f>
        <v>0</v>
      </c>
      <c r="J424" s="5">
        <f>SUMIFS(base_de_dados!$T:$T,base_de_dados!$B:$B,$B424,base_de_dados!$G:$G,J$61,base_de_dados!$H:$H,$L$1,base_de_dados!$C:$C,$A424,base_de_dados!$M:$M,"&lt;=2013",base_de_dados!$O:$O,"&gt;=41639")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SUMIFS(base_de_dados!$T:$T,base_de_dados!$B:$B,$B425,base_de_dados!$G:$G,C$61,base_de_dados!$H:$H,$L$1,base_de_dados!$C:$C,$A425,base_de_dados!$M:$M,"&lt;=2013",base_de_dados!$O:$O,"&gt;=41639")</f>
        <v>0</v>
      </c>
      <c r="D425" s="5">
        <f>SUMIFS(base_de_dados!$T:$T,base_de_dados!$B:$B,$B425,base_de_dados!$G:$G,D$61,base_de_dados!$H:$H,$L$1,base_de_dados!$C:$C,$A425,base_de_dados!$M:$M,"&lt;=2013",base_de_dados!$O:$O,"&gt;=41639")</f>
        <v>4.6806823947234906E-2</v>
      </c>
      <c r="E425" s="5">
        <f>SUMIFS(base_de_dados!$T:$T,base_de_dados!$B:$B,$B425,base_de_dados!$G:$G,E$61,base_de_dados!$H:$H,$L$1,base_de_dados!$C:$C,$A425,base_de_dados!$M:$M,"&lt;=2013",base_de_dados!$O:$O,"&gt;=41639")</f>
        <v>0</v>
      </c>
      <c r="F425" s="5">
        <f>SUMIFS(base_de_dados!$T:$T,base_de_dados!$B:$B,$B425,base_de_dados!$G:$G,F$61,base_de_dados!$H:$H,$L$1,base_de_dados!$C:$C,$A425,base_de_dados!$M:$M,"&lt;=2013",base_de_dados!$O:$O,"&gt;=41639")</f>
        <v>0</v>
      </c>
      <c r="G425" s="5">
        <f>SUMIFS(base_de_dados!$T:$T,base_de_dados!$B:$B,$B425,base_de_dados!$G:$G,G$61,base_de_dados!$H:$H,$L$1,base_de_dados!$C:$C,$A425,base_de_dados!$M:$M,"&lt;=2013",base_de_dados!$O:$O,"&gt;=41639")</f>
        <v>0</v>
      </c>
      <c r="H425" s="5">
        <f>SUMIFS(base_de_dados!$T:$T,base_de_dados!$B:$B,$B425,base_de_dados!$G:$G,H$61,base_de_dados!$H:$H,$L$1,base_de_dados!$C:$C,$A425,base_de_dados!$M:$M,"&lt;=2013",base_de_dados!$O:$O,"&gt;=41639")</f>
        <v>0</v>
      </c>
      <c r="I425" s="5">
        <f>SUMIFS(base_de_dados!$T:$T,base_de_dados!$B:$B,$B425,base_de_dados!$G:$G,I$61,base_de_dados!$H:$H,$L$1,base_de_dados!$C:$C,$A425,base_de_dados!$M:$M,"&lt;=2013",base_de_dados!$O:$O,"&gt;=41639")</f>
        <v>0</v>
      </c>
      <c r="J425" s="5">
        <f>SUMIFS(base_de_dados!$T:$T,base_de_dados!$B:$B,$B425,base_de_dados!$G:$G,J$61,base_de_dados!$H:$H,$L$1,base_de_dados!$C:$C,$A425,base_de_dados!$M:$M,"&lt;=2013",base_de_dados!$O:$O,"&gt;=41639")</f>
        <v>0</v>
      </c>
      <c r="K425" s="32">
        <f t="shared" si="10"/>
        <v>4.6806823947234906E-2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SUMIFS(base_de_dados!$T:$T,base_de_dados!$B:$B,$B426,base_de_dados!$G:$G,C$61,base_de_dados!$H:$H,$L$1,base_de_dados!$C:$C,$A426,base_de_dados!$M:$M,"&lt;=2013",base_de_dados!$O:$O,"&gt;=41639")</f>
        <v>0</v>
      </c>
      <c r="D426" s="5">
        <f>SUMIFS(base_de_dados!$T:$T,base_de_dados!$B:$B,$B426,base_de_dados!$G:$G,D$61,base_de_dados!$H:$H,$L$1,base_de_dados!$C:$C,$A426,base_de_dados!$M:$M,"&lt;=2013",base_de_dados!$O:$O,"&gt;=41639")</f>
        <v>0</v>
      </c>
      <c r="E426" s="5">
        <f>SUMIFS(base_de_dados!$T:$T,base_de_dados!$B:$B,$B426,base_de_dados!$G:$G,E$61,base_de_dados!$H:$H,$L$1,base_de_dados!$C:$C,$A426,base_de_dados!$M:$M,"&lt;=2013",base_de_dados!$O:$O,"&gt;=41639")</f>
        <v>1.3156164383561644E-2</v>
      </c>
      <c r="F426" s="5">
        <f>SUMIFS(base_de_dados!$T:$T,base_de_dados!$B:$B,$B426,base_de_dados!$G:$G,F$61,base_de_dados!$H:$H,$L$1,base_de_dados!$C:$C,$A426,base_de_dados!$M:$M,"&lt;=2013",base_de_dados!$O:$O,"&gt;=41639")</f>
        <v>0</v>
      </c>
      <c r="G426" s="5">
        <f>SUMIFS(base_de_dados!$T:$T,base_de_dados!$B:$B,$B426,base_de_dados!$G:$G,G$61,base_de_dados!$H:$H,$L$1,base_de_dados!$C:$C,$A426,base_de_dados!$M:$M,"&lt;=2013",base_de_dados!$O:$O,"&gt;=41639")</f>
        <v>0</v>
      </c>
      <c r="H426" s="5">
        <f>SUMIFS(base_de_dados!$T:$T,base_de_dados!$B:$B,$B426,base_de_dados!$G:$G,H$61,base_de_dados!$H:$H,$L$1,base_de_dados!$C:$C,$A426,base_de_dados!$M:$M,"&lt;=2013",base_de_dados!$O:$O,"&gt;=41639")</f>
        <v>0</v>
      </c>
      <c r="I426" s="5">
        <f>SUMIFS(base_de_dados!$T:$T,base_de_dados!$B:$B,$B426,base_de_dados!$G:$G,I$61,base_de_dados!$H:$H,$L$1,base_de_dados!$C:$C,$A426,base_de_dados!$M:$M,"&lt;=2013",base_de_dados!$O:$O,"&gt;=41639")</f>
        <v>0</v>
      </c>
      <c r="J426" s="5">
        <f>SUMIFS(base_de_dados!$T:$T,base_de_dados!$B:$B,$B426,base_de_dados!$G:$G,J$61,base_de_dados!$H:$H,$L$1,base_de_dados!$C:$C,$A426,base_de_dados!$M:$M,"&lt;=2013",base_de_dados!$O:$O,"&gt;=41639")</f>
        <v>0</v>
      </c>
      <c r="K426" s="32">
        <f t="shared" si="10"/>
        <v>1.3156164383561644E-2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SUMIFS(base_de_dados!$T:$T,base_de_dados!$B:$B,$B427,base_de_dados!$G:$G,C$61,base_de_dados!$H:$H,$L$1,base_de_dados!$C:$C,$A427,base_de_dados!$M:$M,"&lt;=2013",base_de_dados!$O:$O,"&gt;=41639")</f>
        <v>0</v>
      </c>
      <c r="D427" s="5">
        <f>SUMIFS(base_de_dados!$T:$T,base_de_dados!$B:$B,$B427,base_de_dados!$G:$G,D$61,base_de_dados!$H:$H,$L$1,base_de_dados!$C:$C,$A427,base_de_dados!$M:$M,"&lt;=2013",base_de_dados!$O:$O,"&gt;=41639")</f>
        <v>0</v>
      </c>
      <c r="E427" s="5">
        <f>SUMIFS(base_de_dados!$T:$T,base_de_dados!$B:$B,$B427,base_de_dados!$G:$G,E$61,base_de_dados!$H:$H,$L$1,base_de_dados!$C:$C,$A427,base_de_dados!$M:$M,"&lt;=2013",base_de_dados!$O:$O,"&gt;=41639")</f>
        <v>0</v>
      </c>
      <c r="F427" s="5">
        <f>SUMIFS(base_de_dados!$T:$T,base_de_dados!$B:$B,$B427,base_de_dados!$G:$G,F$61,base_de_dados!$H:$H,$L$1,base_de_dados!$C:$C,$A427,base_de_dados!$M:$M,"&lt;=2013",base_de_dados!$O:$O,"&gt;=41639")</f>
        <v>0</v>
      </c>
      <c r="G427" s="5">
        <f>SUMIFS(base_de_dados!$T:$T,base_de_dados!$B:$B,$B427,base_de_dados!$G:$G,G$61,base_de_dados!$H:$H,$L$1,base_de_dados!$C:$C,$A427,base_de_dados!$M:$M,"&lt;=2013",base_de_dados!$O:$O,"&gt;=41639")</f>
        <v>0</v>
      </c>
      <c r="H427" s="5">
        <f>SUMIFS(base_de_dados!$T:$T,base_de_dados!$B:$B,$B427,base_de_dados!$G:$G,H$61,base_de_dados!$H:$H,$L$1,base_de_dados!$C:$C,$A427,base_de_dados!$M:$M,"&lt;=2013",base_de_dados!$O:$O,"&gt;=41639")</f>
        <v>0</v>
      </c>
      <c r="I427" s="5">
        <f>SUMIFS(base_de_dados!$T:$T,base_de_dados!$B:$B,$B427,base_de_dados!$G:$G,I$61,base_de_dados!$H:$H,$L$1,base_de_dados!$C:$C,$A427,base_de_dados!$M:$M,"&lt;=2013",base_de_dados!$O:$O,"&gt;=41639")</f>
        <v>0</v>
      </c>
      <c r="J427" s="5">
        <f>SUMIFS(base_de_dados!$T:$T,base_de_dados!$B:$B,$B427,base_de_dados!$G:$G,J$61,base_de_dados!$H:$H,$L$1,base_de_dados!$C:$C,$A427,base_de_dados!$M:$M,"&lt;=2013",base_de_dados!$O:$O,"&gt;=41639")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SUMIFS(base_de_dados!$T:$T,base_de_dados!$B:$B,$B428,base_de_dados!$G:$G,C$61,base_de_dados!$H:$H,$L$1,base_de_dados!$C:$C,$A428,base_de_dados!$M:$M,"&lt;=2013",base_de_dados!$O:$O,"&gt;=41639")</f>
        <v>0</v>
      </c>
      <c r="D428" s="5">
        <f>SUMIFS(base_de_dados!$T:$T,base_de_dados!$B:$B,$B428,base_de_dados!$G:$G,D$61,base_de_dados!$H:$H,$L$1,base_de_dados!$C:$C,$A428,base_de_dados!$M:$M,"&lt;=2013",base_de_dados!$O:$O,"&gt;=41639")</f>
        <v>0</v>
      </c>
      <c r="E428" s="5">
        <f>SUMIFS(base_de_dados!$T:$T,base_de_dados!$B:$B,$B428,base_de_dados!$G:$G,E$61,base_de_dados!$H:$H,$L$1,base_de_dados!$C:$C,$A428,base_de_dados!$M:$M,"&lt;=2013",base_de_dados!$O:$O,"&gt;=41639")</f>
        <v>0</v>
      </c>
      <c r="F428" s="5">
        <f>SUMIFS(base_de_dados!$T:$T,base_de_dados!$B:$B,$B428,base_de_dados!$G:$G,F$61,base_de_dados!$H:$H,$L$1,base_de_dados!$C:$C,$A428,base_de_dados!$M:$M,"&lt;=2013",base_de_dados!$O:$O,"&gt;=41639")</f>
        <v>0</v>
      </c>
      <c r="G428" s="5">
        <f>SUMIFS(base_de_dados!$T:$T,base_de_dados!$B:$B,$B428,base_de_dados!$G:$G,G$61,base_de_dados!$H:$H,$L$1,base_de_dados!$C:$C,$A428,base_de_dados!$M:$M,"&lt;=2013",base_de_dados!$O:$O,"&gt;=41639")</f>
        <v>0</v>
      </c>
      <c r="H428" s="5">
        <f>SUMIFS(base_de_dados!$T:$T,base_de_dados!$B:$B,$B428,base_de_dados!$G:$G,H$61,base_de_dados!$H:$H,$L$1,base_de_dados!$C:$C,$A428,base_de_dados!$M:$M,"&lt;=2013",base_de_dados!$O:$O,"&gt;=41639")</f>
        <v>0</v>
      </c>
      <c r="I428" s="5">
        <f>SUMIFS(base_de_dados!$T:$T,base_de_dados!$B:$B,$B428,base_de_dados!$G:$G,I$61,base_de_dados!$H:$H,$L$1,base_de_dados!$C:$C,$A428,base_de_dados!$M:$M,"&lt;=2013",base_de_dados!$O:$O,"&gt;=41639")</f>
        <v>0</v>
      </c>
      <c r="J428" s="5">
        <f>SUMIFS(base_de_dados!$T:$T,base_de_dados!$B:$B,$B428,base_de_dados!$G:$G,J$61,base_de_dados!$H:$H,$L$1,base_de_dados!$C:$C,$A428,base_de_dados!$M:$M,"&lt;=2013",base_de_dados!$O:$O,"&gt;=41639")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SUMIFS(base_de_dados!$T:$T,base_de_dados!$B:$B,$B429,base_de_dados!$G:$G,C$61,base_de_dados!$H:$H,$L$1,base_de_dados!$C:$C,$A429,base_de_dados!$M:$M,"&lt;=2013",base_de_dados!$O:$O,"&gt;=41639")</f>
        <v>0</v>
      </c>
      <c r="D429" s="5">
        <f>SUMIFS(base_de_dados!$T:$T,base_de_dados!$B:$B,$B429,base_de_dados!$G:$G,D$61,base_de_dados!$H:$H,$L$1,base_de_dados!$C:$C,$A429,base_de_dados!$M:$M,"&lt;=2013",base_de_dados!$O:$O,"&gt;=41639")</f>
        <v>0</v>
      </c>
      <c r="E429" s="5">
        <f>SUMIFS(base_de_dados!$T:$T,base_de_dados!$B:$B,$B429,base_de_dados!$G:$G,E$61,base_de_dados!$H:$H,$L$1,base_de_dados!$C:$C,$A429,base_de_dados!$M:$M,"&lt;=2013",base_de_dados!$O:$O,"&gt;=41639")</f>
        <v>0</v>
      </c>
      <c r="F429" s="5">
        <f>SUMIFS(base_de_dados!$T:$T,base_de_dados!$B:$B,$B429,base_de_dados!$G:$G,F$61,base_de_dados!$H:$H,$L$1,base_de_dados!$C:$C,$A429,base_de_dados!$M:$M,"&lt;=2013",base_de_dados!$O:$O,"&gt;=41639")</f>
        <v>0</v>
      </c>
      <c r="G429" s="5">
        <f>SUMIFS(base_de_dados!$T:$T,base_de_dados!$B:$B,$B429,base_de_dados!$G:$G,G$61,base_de_dados!$H:$H,$L$1,base_de_dados!$C:$C,$A429,base_de_dados!$M:$M,"&lt;=2013",base_de_dados!$O:$O,"&gt;=41639")</f>
        <v>0</v>
      </c>
      <c r="H429" s="5">
        <f>SUMIFS(base_de_dados!$T:$T,base_de_dados!$B:$B,$B429,base_de_dados!$G:$G,H$61,base_de_dados!$H:$H,$L$1,base_de_dados!$C:$C,$A429,base_de_dados!$M:$M,"&lt;=2013",base_de_dados!$O:$O,"&gt;=41639")</f>
        <v>0</v>
      </c>
      <c r="I429" s="5">
        <f>SUMIFS(base_de_dados!$T:$T,base_de_dados!$B:$B,$B429,base_de_dados!$G:$G,I$61,base_de_dados!$H:$H,$L$1,base_de_dados!$C:$C,$A429,base_de_dados!$M:$M,"&lt;=2013",base_de_dados!$O:$O,"&gt;=41639")</f>
        <v>0</v>
      </c>
      <c r="J429" s="5">
        <f>SUMIFS(base_de_dados!$T:$T,base_de_dados!$B:$B,$B429,base_de_dados!$G:$G,J$61,base_de_dados!$H:$H,$L$1,base_de_dados!$C:$C,$A429,base_de_dados!$M:$M,"&lt;=2013",base_de_dados!$O:$O,"&gt;=41639")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SUMIFS(base_de_dados!$T:$T,base_de_dados!$B:$B,$B430,base_de_dados!$G:$G,C$61,base_de_dados!$H:$H,$L$1,base_de_dados!$C:$C,$A430,base_de_dados!$M:$M,"&lt;=2013",base_de_dados!$O:$O,"&gt;=41639")</f>
        <v>0</v>
      </c>
      <c r="D430" s="5">
        <f>SUMIFS(base_de_dados!$T:$T,base_de_dados!$B:$B,$B430,base_de_dados!$G:$G,D$61,base_de_dados!$H:$H,$L$1,base_de_dados!$C:$C,$A430,base_de_dados!$M:$M,"&lt;=2013",base_de_dados!$O:$O,"&gt;=41639")</f>
        <v>0</v>
      </c>
      <c r="E430" s="5">
        <f>SUMIFS(base_de_dados!$T:$T,base_de_dados!$B:$B,$B430,base_de_dados!$G:$G,E$61,base_de_dados!$H:$H,$L$1,base_de_dados!$C:$C,$A430,base_de_dados!$M:$M,"&lt;=2013",base_de_dados!$O:$O,"&gt;=41639")</f>
        <v>0</v>
      </c>
      <c r="F430" s="5">
        <f>SUMIFS(base_de_dados!$T:$T,base_de_dados!$B:$B,$B430,base_de_dados!$G:$G,F$61,base_de_dados!$H:$H,$L$1,base_de_dados!$C:$C,$A430,base_de_dados!$M:$M,"&lt;=2013",base_de_dados!$O:$O,"&gt;=41639")</f>
        <v>0</v>
      </c>
      <c r="G430" s="5">
        <f>SUMIFS(base_de_dados!$T:$T,base_de_dados!$B:$B,$B430,base_de_dados!$G:$G,G$61,base_de_dados!$H:$H,$L$1,base_de_dados!$C:$C,$A430,base_de_dados!$M:$M,"&lt;=2013",base_de_dados!$O:$O,"&gt;=41639")</f>
        <v>0</v>
      </c>
      <c r="H430" s="5">
        <f>SUMIFS(base_de_dados!$T:$T,base_de_dados!$B:$B,$B430,base_de_dados!$G:$G,H$61,base_de_dados!$H:$H,$L$1,base_de_dados!$C:$C,$A430,base_de_dados!$M:$M,"&lt;=2013",base_de_dados!$O:$O,"&gt;=41639")</f>
        <v>0</v>
      </c>
      <c r="I430" s="5">
        <f>SUMIFS(base_de_dados!$T:$T,base_de_dados!$B:$B,$B430,base_de_dados!$G:$G,I$61,base_de_dados!$H:$H,$L$1,base_de_dados!$C:$C,$A430,base_de_dados!$M:$M,"&lt;=2013",base_de_dados!$O:$O,"&gt;=41639")</f>
        <v>0</v>
      </c>
      <c r="J430" s="5">
        <f>SUMIFS(base_de_dados!$T:$T,base_de_dados!$B:$B,$B430,base_de_dados!$G:$G,J$61,base_de_dados!$H:$H,$L$1,base_de_dados!$C:$C,$A430,base_de_dados!$M:$M,"&lt;=2013",base_de_dados!$O:$O,"&gt;=41639")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SUMIFS(base_de_dados!$T:$T,base_de_dados!$B:$B,$B431,base_de_dados!$G:$G,C$61,base_de_dados!$H:$H,$L$1,base_de_dados!$C:$C,$A431,base_de_dados!$M:$M,"&lt;=2013",base_de_dados!$O:$O,"&gt;=41639")</f>
        <v>0</v>
      </c>
      <c r="D431" s="5">
        <f>SUMIFS(base_de_dados!$T:$T,base_de_dados!$B:$B,$B431,base_de_dados!$G:$G,D$61,base_de_dados!$H:$H,$L$1,base_de_dados!$C:$C,$A431,base_de_dados!$M:$M,"&lt;=2013",base_de_dados!$O:$O,"&gt;=41639")</f>
        <v>0</v>
      </c>
      <c r="E431" s="5">
        <f>SUMIFS(base_de_dados!$T:$T,base_de_dados!$B:$B,$B431,base_de_dados!$G:$G,E$61,base_de_dados!$H:$H,$L$1,base_de_dados!$C:$C,$A431,base_de_dados!$M:$M,"&lt;=2013",base_de_dados!$O:$O,"&gt;=41639")</f>
        <v>0</v>
      </c>
      <c r="F431" s="5">
        <f>SUMIFS(base_de_dados!$T:$T,base_de_dados!$B:$B,$B431,base_de_dados!$G:$G,F$61,base_de_dados!$H:$H,$L$1,base_de_dados!$C:$C,$A431,base_de_dados!$M:$M,"&lt;=2013",base_de_dados!$O:$O,"&gt;=41639")</f>
        <v>0</v>
      </c>
      <c r="G431" s="5">
        <f>SUMIFS(base_de_dados!$T:$T,base_de_dados!$B:$B,$B431,base_de_dados!$G:$G,G$61,base_de_dados!$H:$H,$L$1,base_de_dados!$C:$C,$A431,base_de_dados!$M:$M,"&lt;=2013",base_de_dados!$O:$O,"&gt;=41639")</f>
        <v>0</v>
      </c>
      <c r="H431" s="5">
        <f>SUMIFS(base_de_dados!$T:$T,base_de_dados!$B:$B,$B431,base_de_dados!$G:$G,H$61,base_de_dados!$H:$H,$L$1,base_de_dados!$C:$C,$A431,base_de_dados!$M:$M,"&lt;=2013",base_de_dados!$O:$O,"&gt;=41639")</f>
        <v>0</v>
      </c>
      <c r="I431" s="5">
        <f>SUMIFS(base_de_dados!$T:$T,base_de_dados!$B:$B,$B431,base_de_dados!$G:$G,I$61,base_de_dados!$H:$H,$L$1,base_de_dados!$C:$C,$A431,base_de_dados!$M:$M,"&lt;=2013",base_de_dados!$O:$O,"&gt;=41639")</f>
        <v>0</v>
      </c>
      <c r="J431" s="5">
        <f>SUMIFS(base_de_dados!$T:$T,base_de_dados!$B:$B,$B431,base_de_dados!$G:$G,J$61,base_de_dados!$H:$H,$L$1,base_de_dados!$C:$C,$A431,base_de_dados!$M:$M,"&lt;=2013",base_de_dados!$O:$O,"&gt;=41639")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SUMIFS(base_de_dados!$T:$T,base_de_dados!$B:$B,$B432,base_de_dados!$G:$G,C$61,base_de_dados!$H:$H,$L$1,base_de_dados!$C:$C,$A432,base_de_dados!$M:$M,"&lt;=2013",base_de_dados!$O:$O,"&gt;=41639")</f>
        <v>0</v>
      </c>
      <c r="D432" s="5">
        <f>SUMIFS(base_de_dados!$T:$T,base_de_dados!$B:$B,$B432,base_de_dados!$G:$G,D$61,base_de_dados!$H:$H,$L$1,base_de_dados!$C:$C,$A432,base_de_dados!$M:$M,"&lt;=2013",base_de_dados!$O:$O,"&gt;=41639")</f>
        <v>0</v>
      </c>
      <c r="E432" s="5">
        <f>SUMIFS(base_de_dados!$T:$T,base_de_dados!$B:$B,$B432,base_de_dados!$G:$G,E$61,base_de_dados!$H:$H,$L$1,base_de_dados!$C:$C,$A432,base_de_dados!$M:$M,"&lt;=2013",base_de_dados!$O:$O,"&gt;=41639")</f>
        <v>0</v>
      </c>
      <c r="F432" s="5">
        <f>SUMIFS(base_de_dados!$T:$T,base_de_dados!$B:$B,$B432,base_de_dados!$G:$G,F$61,base_de_dados!$H:$H,$L$1,base_de_dados!$C:$C,$A432,base_de_dados!$M:$M,"&lt;=2013",base_de_dados!$O:$O,"&gt;=41639")</f>
        <v>0</v>
      </c>
      <c r="G432" s="5">
        <f>SUMIFS(base_de_dados!$T:$T,base_de_dados!$B:$B,$B432,base_de_dados!$G:$G,G$61,base_de_dados!$H:$H,$L$1,base_de_dados!$C:$C,$A432,base_de_dados!$M:$M,"&lt;=2013",base_de_dados!$O:$O,"&gt;=41639")</f>
        <v>0</v>
      </c>
      <c r="H432" s="5">
        <f>SUMIFS(base_de_dados!$T:$T,base_de_dados!$B:$B,$B432,base_de_dados!$G:$G,H$61,base_de_dados!$H:$H,$L$1,base_de_dados!$C:$C,$A432,base_de_dados!$M:$M,"&lt;=2013",base_de_dados!$O:$O,"&gt;=41639")</f>
        <v>0</v>
      </c>
      <c r="I432" s="5">
        <f>SUMIFS(base_de_dados!$T:$T,base_de_dados!$B:$B,$B432,base_de_dados!$G:$G,I$61,base_de_dados!$H:$H,$L$1,base_de_dados!$C:$C,$A432,base_de_dados!$M:$M,"&lt;=2013",base_de_dados!$O:$O,"&gt;=41639")</f>
        <v>0</v>
      </c>
      <c r="J432" s="5">
        <f>SUMIFS(base_de_dados!$T:$T,base_de_dados!$B:$B,$B432,base_de_dados!$G:$G,J$61,base_de_dados!$H:$H,$L$1,base_de_dados!$C:$C,$A432,base_de_dados!$M:$M,"&lt;=2013",base_de_dados!$O:$O,"&gt;=41639")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SUMIFS(base_de_dados!$T:$T,base_de_dados!$B:$B,$B433,base_de_dados!$G:$G,C$61,base_de_dados!$H:$H,$L$1,base_de_dados!$C:$C,$A433,base_de_dados!$M:$M,"&lt;=2013",base_de_dados!$O:$O,"&gt;=41639")</f>
        <v>0</v>
      </c>
      <c r="D433" s="5">
        <f>SUMIFS(base_de_dados!$T:$T,base_de_dados!$B:$B,$B433,base_de_dados!$G:$G,D$61,base_de_dados!$H:$H,$L$1,base_de_dados!$C:$C,$A433,base_de_dados!$M:$M,"&lt;=2013",base_de_dados!$O:$O,"&gt;=41639")</f>
        <v>0</v>
      </c>
      <c r="E433" s="5">
        <f>SUMIFS(base_de_dados!$T:$T,base_de_dados!$B:$B,$B433,base_de_dados!$G:$G,E$61,base_de_dados!$H:$H,$L$1,base_de_dados!$C:$C,$A433,base_de_dados!$M:$M,"&lt;=2013",base_de_dados!$O:$O,"&gt;=41639")</f>
        <v>0</v>
      </c>
      <c r="F433" s="5">
        <f>SUMIFS(base_de_dados!$T:$T,base_de_dados!$B:$B,$B433,base_de_dados!$G:$G,F$61,base_de_dados!$H:$H,$L$1,base_de_dados!$C:$C,$A433,base_de_dados!$M:$M,"&lt;=2013",base_de_dados!$O:$O,"&gt;=41639")</f>
        <v>0</v>
      </c>
      <c r="G433" s="5">
        <f>SUMIFS(base_de_dados!$T:$T,base_de_dados!$B:$B,$B433,base_de_dados!$G:$G,G$61,base_de_dados!$H:$H,$L$1,base_de_dados!$C:$C,$A433,base_de_dados!$M:$M,"&lt;=2013",base_de_dados!$O:$O,"&gt;=41639")</f>
        <v>0</v>
      </c>
      <c r="H433" s="5">
        <f>SUMIFS(base_de_dados!$T:$T,base_de_dados!$B:$B,$B433,base_de_dados!$G:$G,H$61,base_de_dados!$H:$H,$L$1,base_de_dados!$C:$C,$A433,base_de_dados!$M:$M,"&lt;=2013",base_de_dados!$O:$O,"&gt;=41639")</f>
        <v>0</v>
      </c>
      <c r="I433" s="5">
        <f>SUMIFS(base_de_dados!$T:$T,base_de_dados!$B:$B,$B433,base_de_dados!$G:$G,I$61,base_de_dados!$H:$H,$L$1,base_de_dados!$C:$C,$A433,base_de_dados!$M:$M,"&lt;=2013",base_de_dados!$O:$O,"&gt;=41639")</f>
        <v>0</v>
      </c>
      <c r="J433" s="5">
        <f>SUMIFS(base_de_dados!$T:$T,base_de_dados!$B:$B,$B433,base_de_dados!$G:$G,J$61,base_de_dados!$H:$H,$L$1,base_de_dados!$C:$C,$A433,base_de_dados!$M:$M,"&lt;=2013",base_de_dados!$O:$O,"&gt;=41639")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SUMIFS(base_de_dados!$T:$T,base_de_dados!$B:$B,$B434,base_de_dados!$G:$G,C$61,base_de_dados!$H:$H,$L$1,base_de_dados!$C:$C,$A434,base_de_dados!$M:$M,"&lt;=2013",base_de_dados!$O:$O,"&gt;=41639")</f>
        <v>0</v>
      </c>
      <c r="D434" s="5">
        <f>SUMIFS(base_de_dados!$T:$T,base_de_dados!$B:$B,$B434,base_de_dados!$G:$G,D$61,base_de_dados!$H:$H,$L$1,base_de_dados!$C:$C,$A434,base_de_dados!$M:$M,"&lt;=2013",base_de_dados!$O:$O,"&gt;=41639")</f>
        <v>0</v>
      </c>
      <c r="E434" s="5">
        <f>SUMIFS(base_de_dados!$T:$T,base_de_dados!$B:$B,$B434,base_de_dados!$G:$G,E$61,base_de_dados!$H:$H,$L$1,base_de_dados!$C:$C,$A434,base_de_dados!$M:$M,"&lt;=2013",base_de_dados!$O:$O,"&gt;=41639")</f>
        <v>0</v>
      </c>
      <c r="F434" s="5">
        <f>SUMIFS(base_de_dados!$T:$T,base_de_dados!$B:$B,$B434,base_de_dados!$G:$G,F$61,base_de_dados!$H:$H,$L$1,base_de_dados!$C:$C,$A434,base_de_dados!$M:$M,"&lt;=2013",base_de_dados!$O:$O,"&gt;=41639")</f>
        <v>0</v>
      </c>
      <c r="G434" s="5">
        <f>SUMIFS(base_de_dados!$T:$T,base_de_dados!$B:$B,$B434,base_de_dados!$G:$G,G$61,base_de_dados!$H:$H,$L$1,base_de_dados!$C:$C,$A434,base_de_dados!$M:$M,"&lt;=2013",base_de_dados!$O:$O,"&gt;=41639")</f>
        <v>0</v>
      </c>
      <c r="H434" s="5">
        <f>SUMIFS(base_de_dados!$T:$T,base_de_dados!$B:$B,$B434,base_de_dados!$G:$G,H$61,base_de_dados!$H:$H,$L$1,base_de_dados!$C:$C,$A434,base_de_dados!$M:$M,"&lt;=2013",base_de_dados!$O:$O,"&gt;=41639")</f>
        <v>0</v>
      </c>
      <c r="I434" s="5">
        <f>SUMIFS(base_de_dados!$T:$T,base_de_dados!$B:$B,$B434,base_de_dados!$G:$G,I$61,base_de_dados!$H:$H,$L$1,base_de_dados!$C:$C,$A434,base_de_dados!$M:$M,"&lt;=2013",base_de_dados!$O:$O,"&gt;=41639")</f>
        <v>0</v>
      </c>
      <c r="J434" s="5">
        <f>SUMIFS(base_de_dados!$T:$T,base_de_dados!$B:$B,$B434,base_de_dados!$G:$G,J$61,base_de_dados!$H:$H,$L$1,base_de_dados!$C:$C,$A434,base_de_dados!$M:$M,"&lt;=2013",base_de_dados!$O:$O,"&gt;=41639")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SUMIFS(base_de_dados!$T:$T,base_de_dados!$B:$B,$B435,base_de_dados!$G:$G,C$61,base_de_dados!$H:$H,$L$1,base_de_dados!$C:$C,$A435,base_de_dados!$M:$M,"&lt;=2013",base_de_dados!$O:$O,"&gt;=41639")</f>
        <v>0</v>
      </c>
      <c r="D435" s="5">
        <f>SUMIFS(base_de_dados!$T:$T,base_de_dados!$B:$B,$B435,base_de_dados!$G:$G,D$61,base_de_dados!$H:$H,$L$1,base_de_dados!$C:$C,$A435,base_de_dados!$M:$M,"&lt;=2013",base_de_dados!$O:$O,"&gt;=41639")</f>
        <v>0</v>
      </c>
      <c r="E435" s="5">
        <f>SUMIFS(base_de_dados!$T:$T,base_de_dados!$B:$B,$B435,base_de_dados!$G:$G,E$61,base_de_dados!$H:$H,$L$1,base_de_dados!$C:$C,$A435,base_de_dados!$M:$M,"&lt;=2013",base_de_dados!$O:$O,"&gt;=41639")</f>
        <v>0</v>
      </c>
      <c r="F435" s="5">
        <f>SUMIFS(base_de_dados!$T:$T,base_de_dados!$B:$B,$B435,base_de_dados!$G:$G,F$61,base_de_dados!$H:$H,$L$1,base_de_dados!$C:$C,$A435,base_de_dados!$M:$M,"&lt;=2013",base_de_dados!$O:$O,"&gt;=41639")</f>
        <v>0</v>
      </c>
      <c r="G435" s="5">
        <f>SUMIFS(base_de_dados!$T:$T,base_de_dados!$B:$B,$B435,base_de_dados!$G:$G,G$61,base_de_dados!$H:$H,$L$1,base_de_dados!$C:$C,$A435,base_de_dados!$M:$M,"&lt;=2013",base_de_dados!$O:$O,"&gt;=41639")</f>
        <v>0</v>
      </c>
      <c r="H435" s="5">
        <f>SUMIFS(base_de_dados!$T:$T,base_de_dados!$B:$B,$B435,base_de_dados!$G:$G,H$61,base_de_dados!$H:$H,$L$1,base_de_dados!$C:$C,$A435,base_de_dados!$M:$M,"&lt;=2013",base_de_dados!$O:$O,"&gt;=41639")</f>
        <v>0</v>
      </c>
      <c r="I435" s="5">
        <f>SUMIFS(base_de_dados!$T:$T,base_de_dados!$B:$B,$B435,base_de_dados!$G:$G,I$61,base_de_dados!$H:$H,$L$1,base_de_dados!$C:$C,$A435,base_de_dados!$M:$M,"&lt;=2013",base_de_dados!$O:$O,"&gt;=41639")</f>
        <v>0</v>
      </c>
      <c r="J435" s="5">
        <f>SUMIFS(base_de_dados!$T:$T,base_de_dados!$B:$B,$B435,base_de_dados!$G:$G,J$61,base_de_dados!$H:$H,$L$1,base_de_dados!$C:$C,$A435,base_de_dados!$M:$M,"&lt;=2013",base_de_dados!$O:$O,"&gt;=41639")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SUMIFS(base_de_dados!$T:$T,base_de_dados!$B:$B,$B436,base_de_dados!$G:$G,C$61,base_de_dados!$H:$H,$L$1,base_de_dados!$C:$C,$A436,base_de_dados!$M:$M,"&lt;=2013",base_de_dados!$O:$O,"&gt;=41639")</f>
        <v>0</v>
      </c>
      <c r="D436" s="5">
        <f>SUMIFS(base_de_dados!$T:$T,base_de_dados!$B:$B,$B436,base_de_dados!$G:$G,D$61,base_de_dados!$H:$H,$L$1,base_de_dados!$C:$C,$A436,base_de_dados!$M:$M,"&lt;=2013",base_de_dados!$O:$O,"&gt;=41639")</f>
        <v>0</v>
      </c>
      <c r="E436" s="5">
        <f>SUMIFS(base_de_dados!$T:$T,base_de_dados!$B:$B,$B436,base_de_dados!$G:$G,E$61,base_de_dados!$H:$H,$L$1,base_de_dados!$C:$C,$A436,base_de_dados!$M:$M,"&lt;=2013",base_de_dados!$O:$O,"&gt;=41639")</f>
        <v>0</v>
      </c>
      <c r="F436" s="5">
        <f>SUMIFS(base_de_dados!$T:$T,base_de_dados!$B:$B,$B436,base_de_dados!$G:$G,F$61,base_de_dados!$H:$H,$L$1,base_de_dados!$C:$C,$A436,base_de_dados!$M:$M,"&lt;=2013",base_de_dados!$O:$O,"&gt;=41639")</f>
        <v>0</v>
      </c>
      <c r="G436" s="5">
        <f>SUMIFS(base_de_dados!$T:$T,base_de_dados!$B:$B,$B436,base_de_dados!$G:$G,G$61,base_de_dados!$H:$H,$L$1,base_de_dados!$C:$C,$A436,base_de_dados!$M:$M,"&lt;=2013",base_de_dados!$O:$O,"&gt;=41639")</f>
        <v>0</v>
      </c>
      <c r="H436" s="5">
        <f>SUMIFS(base_de_dados!$T:$T,base_de_dados!$B:$B,$B436,base_de_dados!$G:$G,H$61,base_de_dados!$H:$H,$L$1,base_de_dados!$C:$C,$A436,base_de_dados!$M:$M,"&lt;=2013",base_de_dados!$O:$O,"&gt;=41639")</f>
        <v>0</v>
      </c>
      <c r="I436" s="5">
        <f>SUMIFS(base_de_dados!$T:$T,base_de_dados!$B:$B,$B436,base_de_dados!$G:$G,I$61,base_de_dados!$H:$H,$L$1,base_de_dados!$C:$C,$A436,base_de_dados!$M:$M,"&lt;=2013",base_de_dados!$O:$O,"&gt;=41639")</f>
        <v>0</v>
      </c>
      <c r="J436" s="5">
        <f>SUMIFS(base_de_dados!$T:$T,base_de_dados!$B:$B,$B436,base_de_dados!$G:$G,J$61,base_de_dados!$H:$H,$L$1,base_de_dados!$C:$C,$A436,base_de_dados!$M:$M,"&lt;=2013",base_de_dados!$O:$O,"&gt;=41639")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SUMIFS(base_de_dados!$T:$T,base_de_dados!$B:$B,$B437,base_de_dados!$G:$G,C$61,base_de_dados!$H:$H,$L$1,base_de_dados!$C:$C,$A437,base_de_dados!$M:$M,"&lt;=2013",base_de_dados!$O:$O,"&gt;=41639")</f>
        <v>0</v>
      </c>
      <c r="D437" s="5">
        <f>SUMIFS(base_de_dados!$T:$T,base_de_dados!$B:$B,$B437,base_de_dados!$G:$G,D$61,base_de_dados!$H:$H,$L$1,base_de_dados!$C:$C,$A437,base_de_dados!$M:$M,"&lt;=2013",base_de_dados!$O:$O,"&gt;=41639")</f>
        <v>0</v>
      </c>
      <c r="E437" s="5">
        <f>SUMIFS(base_de_dados!$T:$T,base_de_dados!$B:$B,$B437,base_de_dados!$G:$G,E$61,base_de_dados!$H:$H,$L$1,base_de_dados!$C:$C,$A437,base_de_dados!$M:$M,"&lt;=2013",base_de_dados!$O:$O,"&gt;=41639")</f>
        <v>0</v>
      </c>
      <c r="F437" s="5">
        <f>SUMIFS(base_de_dados!$T:$T,base_de_dados!$B:$B,$B437,base_de_dados!$G:$G,F$61,base_de_dados!$H:$H,$L$1,base_de_dados!$C:$C,$A437,base_de_dados!$M:$M,"&lt;=2013",base_de_dados!$O:$O,"&gt;=41639")</f>
        <v>0</v>
      </c>
      <c r="G437" s="5">
        <f>SUMIFS(base_de_dados!$T:$T,base_de_dados!$B:$B,$B437,base_de_dados!$G:$G,G$61,base_de_dados!$H:$H,$L$1,base_de_dados!$C:$C,$A437,base_de_dados!$M:$M,"&lt;=2013",base_de_dados!$O:$O,"&gt;=41639")</f>
        <v>0</v>
      </c>
      <c r="H437" s="5">
        <f>SUMIFS(base_de_dados!$T:$T,base_de_dados!$B:$B,$B437,base_de_dados!$G:$G,H$61,base_de_dados!$H:$H,$L$1,base_de_dados!$C:$C,$A437,base_de_dados!$M:$M,"&lt;=2013",base_de_dados!$O:$O,"&gt;=41639")</f>
        <v>0</v>
      </c>
      <c r="I437" s="5">
        <f>SUMIFS(base_de_dados!$T:$T,base_de_dados!$B:$B,$B437,base_de_dados!$G:$G,I$61,base_de_dados!$H:$H,$L$1,base_de_dados!$C:$C,$A437,base_de_dados!$M:$M,"&lt;=2013",base_de_dados!$O:$O,"&gt;=41639")</f>
        <v>0</v>
      </c>
      <c r="J437" s="5">
        <f>SUMIFS(base_de_dados!$T:$T,base_de_dados!$B:$B,$B437,base_de_dados!$G:$G,J$61,base_de_dados!$H:$H,$L$1,base_de_dados!$C:$C,$A437,base_de_dados!$M:$M,"&lt;=2013",base_de_dados!$O:$O,"&gt;=41639")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SUMIFS(base_de_dados!$T:$T,base_de_dados!$B:$B,$B438,base_de_dados!$G:$G,C$61,base_de_dados!$H:$H,$L$1,base_de_dados!$C:$C,$A438,base_de_dados!$M:$M,"&lt;=2013",base_de_dados!$O:$O,"&gt;=41639")</f>
        <v>0</v>
      </c>
      <c r="D438" s="5">
        <f>SUMIFS(base_de_dados!$T:$T,base_de_dados!$B:$B,$B438,base_de_dados!$G:$G,D$61,base_de_dados!$H:$H,$L$1,base_de_dados!$C:$C,$A438,base_de_dados!$M:$M,"&lt;=2013",base_de_dados!$O:$O,"&gt;=41639")</f>
        <v>0</v>
      </c>
      <c r="E438" s="5">
        <f>SUMIFS(base_de_dados!$T:$T,base_de_dados!$B:$B,$B438,base_de_dados!$G:$G,E$61,base_de_dados!$H:$H,$L$1,base_de_dados!$C:$C,$A438,base_de_dados!$M:$M,"&lt;=2013",base_de_dados!$O:$O,"&gt;=41639")</f>
        <v>0</v>
      </c>
      <c r="F438" s="5">
        <f>SUMIFS(base_de_dados!$T:$T,base_de_dados!$B:$B,$B438,base_de_dados!$G:$G,F$61,base_de_dados!$H:$H,$L$1,base_de_dados!$C:$C,$A438,base_de_dados!$M:$M,"&lt;=2013",base_de_dados!$O:$O,"&gt;=41639")</f>
        <v>0</v>
      </c>
      <c r="G438" s="5">
        <f>SUMIFS(base_de_dados!$T:$T,base_de_dados!$B:$B,$B438,base_de_dados!$G:$G,G$61,base_de_dados!$H:$H,$L$1,base_de_dados!$C:$C,$A438,base_de_dados!$M:$M,"&lt;=2013",base_de_dados!$O:$O,"&gt;=41639")</f>
        <v>0</v>
      </c>
      <c r="H438" s="5">
        <f>SUMIFS(base_de_dados!$T:$T,base_de_dados!$B:$B,$B438,base_de_dados!$G:$G,H$61,base_de_dados!$H:$H,$L$1,base_de_dados!$C:$C,$A438,base_de_dados!$M:$M,"&lt;=2013",base_de_dados!$O:$O,"&gt;=41639")</f>
        <v>0</v>
      </c>
      <c r="I438" s="5">
        <f>SUMIFS(base_de_dados!$T:$T,base_de_dados!$B:$B,$B438,base_de_dados!$G:$G,I$61,base_de_dados!$H:$H,$L$1,base_de_dados!$C:$C,$A438,base_de_dados!$M:$M,"&lt;=2013",base_de_dados!$O:$O,"&gt;=41639")</f>
        <v>0</v>
      </c>
      <c r="J438" s="5">
        <f>SUMIFS(base_de_dados!$T:$T,base_de_dados!$B:$B,$B438,base_de_dados!$G:$G,J$61,base_de_dados!$H:$H,$L$1,base_de_dados!$C:$C,$A438,base_de_dados!$M:$M,"&lt;=2013",base_de_dados!$O:$O,"&gt;=41639")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SUMIFS(base_de_dados!$T:$T,base_de_dados!$B:$B,$B439,base_de_dados!$G:$G,C$61,base_de_dados!$H:$H,$L$1,base_de_dados!$C:$C,$A439,base_de_dados!$M:$M,"&lt;=2013",base_de_dados!$O:$O,"&gt;=41639")</f>
        <v>0</v>
      </c>
      <c r="D439" s="5">
        <f>SUMIFS(base_de_dados!$T:$T,base_de_dados!$B:$B,$B439,base_de_dados!$G:$G,D$61,base_de_dados!$H:$H,$L$1,base_de_dados!$C:$C,$A439,base_de_dados!$M:$M,"&lt;=2013",base_de_dados!$O:$O,"&gt;=41639")</f>
        <v>0</v>
      </c>
      <c r="E439" s="5">
        <f>SUMIFS(base_de_dados!$T:$T,base_de_dados!$B:$B,$B439,base_de_dados!$G:$G,E$61,base_de_dados!$H:$H,$L$1,base_de_dados!$C:$C,$A439,base_de_dados!$M:$M,"&lt;=2013",base_de_dados!$O:$O,"&gt;=41639")</f>
        <v>0</v>
      </c>
      <c r="F439" s="5">
        <f>SUMIFS(base_de_dados!$T:$T,base_de_dados!$B:$B,$B439,base_de_dados!$G:$G,F$61,base_de_dados!$H:$H,$L$1,base_de_dados!$C:$C,$A439,base_de_dados!$M:$M,"&lt;=2013",base_de_dados!$O:$O,"&gt;=41639")</f>
        <v>0</v>
      </c>
      <c r="G439" s="5">
        <f>SUMIFS(base_de_dados!$T:$T,base_de_dados!$B:$B,$B439,base_de_dados!$G:$G,G$61,base_de_dados!$H:$H,$L$1,base_de_dados!$C:$C,$A439,base_de_dados!$M:$M,"&lt;=2013",base_de_dados!$O:$O,"&gt;=41639")</f>
        <v>0</v>
      </c>
      <c r="H439" s="5">
        <f>SUMIFS(base_de_dados!$T:$T,base_de_dados!$B:$B,$B439,base_de_dados!$G:$G,H$61,base_de_dados!$H:$H,$L$1,base_de_dados!$C:$C,$A439,base_de_dados!$M:$M,"&lt;=2013",base_de_dados!$O:$O,"&gt;=41639")</f>
        <v>0</v>
      </c>
      <c r="I439" s="5">
        <f>SUMIFS(base_de_dados!$T:$T,base_de_dados!$B:$B,$B439,base_de_dados!$G:$G,I$61,base_de_dados!$H:$H,$L$1,base_de_dados!$C:$C,$A439,base_de_dados!$M:$M,"&lt;=2013",base_de_dados!$O:$O,"&gt;=41639")</f>
        <v>0</v>
      </c>
      <c r="J439" s="5">
        <f>SUMIFS(base_de_dados!$T:$T,base_de_dados!$B:$B,$B439,base_de_dados!$G:$G,J$61,base_de_dados!$H:$H,$L$1,base_de_dados!$C:$C,$A439,base_de_dados!$M:$M,"&lt;=2013",base_de_dados!$O:$O,"&gt;=41639")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SUMIFS(base_de_dados!$T:$T,base_de_dados!$B:$B,$B440,base_de_dados!$G:$G,C$61,base_de_dados!$H:$H,$L$1,base_de_dados!$C:$C,$A440,base_de_dados!$M:$M,"&lt;=2013",base_de_dados!$O:$O,"&gt;=41639")</f>
        <v>0</v>
      </c>
      <c r="D440" s="5">
        <f>SUMIFS(base_de_dados!$T:$T,base_de_dados!$B:$B,$B440,base_de_dados!$G:$G,D$61,base_de_dados!$H:$H,$L$1,base_de_dados!$C:$C,$A440,base_de_dados!$M:$M,"&lt;=2013",base_de_dados!$O:$O,"&gt;=41639")</f>
        <v>0</v>
      </c>
      <c r="E440" s="5">
        <f>SUMIFS(base_de_dados!$T:$T,base_de_dados!$B:$B,$B440,base_de_dados!$G:$G,E$61,base_de_dados!$H:$H,$L$1,base_de_dados!$C:$C,$A440,base_de_dados!$M:$M,"&lt;=2013",base_de_dados!$O:$O,"&gt;=41639")</f>
        <v>0</v>
      </c>
      <c r="F440" s="5">
        <f>SUMIFS(base_de_dados!$T:$T,base_de_dados!$B:$B,$B440,base_de_dados!$G:$G,F$61,base_de_dados!$H:$H,$L$1,base_de_dados!$C:$C,$A440,base_de_dados!$M:$M,"&lt;=2013",base_de_dados!$O:$O,"&gt;=41639")</f>
        <v>0</v>
      </c>
      <c r="G440" s="5">
        <f>SUMIFS(base_de_dados!$T:$T,base_de_dados!$B:$B,$B440,base_de_dados!$G:$G,G$61,base_de_dados!$H:$H,$L$1,base_de_dados!$C:$C,$A440,base_de_dados!$M:$M,"&lt;=2013",base_de_dados!$O:$O,"&gt;=41639")</f>
        <v>0</v>
      </c>
      <c r="H440" s="5">
        <f>SUMIFS(base_de_dados!$T:$T,base_de_dados!$B:$B,$B440,base_de_dados!$G:$G,H$61,base_de_dados!$H:$H,$L$1,base_de_dados!$C:$C,$A440,base_de_dados!$M:$M,"&lt;=2013",base_de_dados!$O:$O,"&gt;=41639")</f>
        <v>0</v>
      </c>
      <c r="I440" s="5">
        <f>SUMIFS(base_de_dados!$T:$T,base_de_dados!$B:$B,$B440,base_de_dados!$G:$G,I$61,base_de_dados!$H:$H,$L$1,base_de_dados!$C:$C,$A440,base_de_dados!$M:$M,"&lt;=2013",base_de_dados!$O:$O,"&gt;=41639")</f>
        <v>0</v>
      </c>
      <c r="J440" s="5">
        <f>SUMIFS(base_de_dados!$T:$T,base_de_dados!$B:$B,$B440,base_de_dados!$G:$G,J$61,base_de_dados!$H:$H,$L$1,base_de_dados!$C:$C,$A440,base_de_dados!$M:$M,"&lt;=2013",base_de_dados!$O:$O,"&gt;=41639")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SUMIFS(base_de_dados!$T:$T,base_de_dados!$B:$B,$B441,base_de_dados!$G:$G,C$61,base_de_dados!$H:$H,$L$1,base_de_dados!$C:$C,$A441,base_de_dados!$M:$M,"&lt;=2013",base_de_dados!$O:$O,"&gt;=41639")</f>
        <v>0</v>
      </c>
      <c r="D441" s="5">
        <f>SUMIFS(base_de_dados!$T:$T,base_de_dados!$B:$B,$B441,base_de_dados!$G:$G,D$61,base_de_dados!$H:$H,$L$1,base_de_dados!$C:$C,$A441,base_de_dados!$M:$M,"&lt;=2013",base_de_dados!$O:$O,"&gt;=41639")</f>
        <v>0</v>
      </c>
      <c r="E441" s="5">
        <f>SUMIFS(base_de_dados!$T:$T,base_de_dados!$B:$B,$B441,base_de_dados!$G:$G,E$61,base_de_dados!$H:$H,$L$1,base_de_dados!$C:$C,$A441,base_de_dados!$M:$M,"&lt;=2013",base_de_dados!$O:$O,"&gt;=41639")</f>
        <v>0</v>
      </c>
      <c r="F441" s="5">
        <f>SUMIFS(base_de_dados!$T:$T,base_de_dados!$B:$B,$B441,base_de_dados!$G:$G,F$61,base_de_dados!$H:$H,$L$1,base_de_dados!$C:$C,$A441,base_de_dados!$M:$M,"&lt;=2013",base_de_dados!$O:$O,"&gt;=41639")</f>
        <v>0</v>
      </c>
      <c r="G441" s="5">
        <f>SUMIFS(base_de_dados!$T:$T,base_de_dados!$B:$B,$B441,base_de_dados!$G:$G,G$61,base_de_dados!$H:$H,$L$1,base_de_dados!$C:$C,$A441,base_de_dados!$M:$M,"&lt;=2013",base_de_dados!$O:$O,"&gt;=41639")</f>
        <v>0</v>
      </c>
      <c r="H441" s="5">
        <f>SUMIFS(base_de_dados!$T:$T,base_de_dados!$B:$B,$B441,base_de_dados!$G:$G,H$61,base_de_dados!$H:$H,$L$1,base_de_dados!$C:$C,$A441,base_de_dados!$M:$M,"&lt;=2013",base_de_dados!$O:$O,"&gt;=41639")</f>
        <v>0</v>
      </c>
      <c r="I441" s="5">
        <f>SUMIFS(base_de_dados!$T:$T,base_de_dados!$B:$B,$B441,base_de_dados!$G:$G,I$61,base_de_dados!$H:$H,$L$1,base_de_dados!$C:$C,$A441,base_de_dados!$M:$M,"&lt;=2013",base_de_dados!$O:$O,"&gt;=41639")</f>
        <v>0</v>
      </c>
      <c r="J441" s="5">
        <f>SUMIFS(base_de_dados!$T:$T,base_de_dados!$B:$B,$B441,base_de_dados!$G:$G,J$61,base_de_dados!$H:$H,$L$1,base_de_dados!$C:$C,$A441,base_de_dados!$M:$M,"&lt;=2013",base_de_dados!$O:$O,"&gt;=41639")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SUMIFS(base_de_dados!$T:$T,base_de_dados!$B:$B,$B442,base_de_dados!$G:$G,C$61,base_de_dados!$H:$H,$L$1,base_de_dados!$C:$C,$A442,base_de_dados!$M:$M,"&lt;=2013",base_de_dados!$O:$O,"&gt;=41639")</f>
        <v>0</v>
      </c>
      <c r="D442" s="5">
        <f>SUMIFS(base_de_dados!$T:$T,base_de_dados!$B:$B,$B442,base_de_dados!$G:$G,D$61,base_de_dados!$H:$H,$L$1,base_de_dados!$C:$C,$A442,base_de_dados!$M:$M,"&lt;=2013",base_de_dados!$O:$O,"&gt;=41639")</f>
        <v>0</v>
      </c>
      <c r="E442" s="5">
        <f>SUMIFS(base_de_dados!$T:$T,base_de_dados!$B:$B,$B442,base_de_dados!$G:$G,E$61,base_de_dados!$H:$H,$L$1,base_de_dados!$C:$C,$A442,base_de_dados!$M:$M,"&lt;=2013",base_de_dados!$O:$O,"&gt;=41639")</f>
        <v>0</v>
      </c>
      <c r="F442" s="5">
        <f>SUMIFS(base_de_dados!$T:$T,base_de_dados!$B:$B,$B442,base_de_dados!$G:$G,F$61,base_de_dados!$H:$H,$L$1,base_de_dados!$C:$C,$A442,base_de_dados!$M:$M,"&lt;=2013",base_de_dados!$O:$O,"&gt;=41639")</f>
        <v>0</v>
      </c>
      <c r="G442" s="5">
        <f>SUMIFS(base_de_dados!$T:$T,base_de_dados!$B:$B,$B442,base_de_dados!$G:$G,G$61,base_de_dados!$H:$H,$L$1,base_de_dados!$C:$C,$A442,base_de_dados!$M:$M,"&lt;=2013",base_de_dados!$O:$O,"&gt;=41639")</f>
        <v>0</v>
      </c>
      <c r="H442" s="5">
        <f>SUMIFS(base_de_dados!$T:$T,base_de_dados!$B:$B,$B442,base_de_dados!$G:$G,H$61,base_de_dados!$H:$H,$L$1,base_de_dados!$C:$C,$A442,base_de_dados!$M:$M,"&lt;=2013",base_de_dados!$O:$O,"&gt;=41639")</f>
        <v>0</v>
      </c>
      <c r="I442" s="5">
        <f>SUMIFS(base_de_dados!$T:$T,base_de_dados!$B:$B,$B442,base_de_dados!$G:$G,I$61,base_de_dados!$H:$H,$L$1,base_de_dados!$C:$C,$A442,base_de_dados!$M:$M,"&lt;=2013",base_de_dados!$O:$O,"&gt;=41639")</f>
        <v>0</v>
      </c>
      <c r="J442" s="5">
        <f>SUMIFS(base_de_dados!$T:$T,base_de_dados!$B:$B,$B442,base_de_dados!$G:$G,J$61,base_de_dados!$H:$H,$L$1,base_de_dados!$C:$C,$A442,base_de_dados!$M:$M,"&lt;=2013",base_de_dados!$O:$O,"&gt;=41639")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SUMIFS(base_de_dados!$T:$T,base_de_dados!$B:$B,$B443,base_de_dados!$G:$G,C$61,base_de_dados!$H:$H,$L$1,base_de_dados!$C:$C,$A443,base_de_dados!$M:$M,"&lt;=2013",base_de_dados!$O:$O,"&gt;=41639")</f>
        <v>0</v>
      </c>
      <c r="D443" s="5">
        <f>SUMIFS(base_de_dados!$T:$T,base_de_dados!$B:$B,$B443,base_de_dados!$G:$G,D$61,base_de_dados!$H:$H,$L$1,base_de_dados!$C:$C,$A443,base_de_dados!$M:$M,"&lt;=2013",base_de_dados!$O:$O,"&gt;=41639")</f>
        <v>0</v>
      </c>
      <c r="E443" s="5">
        <f>SUMIFS(base_de_dados!$T:$T,base_de_dados!$B:$B,$B443,base_de_dados!$G:$G,E$61,base_de_dados!$H:$H,$L$1,base_de_dados!$C:$C,$A443,base_de_dados!$M:$M,"&lt;=2013",base_de_dados!$O:$O,"&gt;=41639")</f>
        <v>0</v>
      </c>
      <c r="F443" s="5">
        <f>SUMIFS(base_de_dados!$T:$T,base_de_dados!$B:$B,$B443,base_de_dados!$G:$G,F$61,base_de_dados!$H:$H,$L$1,base_de_dados!$C:$C,$A443,base_de_dados!$M:$M,"&lt;=2013",base_de_dados!$O:$O,"&gt;=41639")</f>
        <v>8.9783105022831055E-3</v>
      </c>
      <c r="G443" s="5">
        <f>SUMIFS(base_de_dados!$T:$T,base_de_dados!$B:$B,$B443,base_de_dados!$G:$G,G$61,base_de_dados!$H:$H,$L$1,base_de_dados!$C:$C,$A443,base_de_dados!$M:$M,"&lt;=2013",base_de_dados!$O:$O,"&gt;=41639")</f>
        <v>0</v>
      </c>
      <c r="H443" s="5">
        <f>SUMIFS(base_de_dados!$T:$T,base_de_dados!$B:$B,$B443,base_de_dados!$G:$G,H$61,base_de_dados!$H:$H,$L$1,base_de_dados!$C:$C,$A443,base_de_dados!$M:$M,"&lt;=2013",base_de_dados!$O:$O,"&gt;=41639")</f>
        <v>0</v>
      </c>
      <c r="I443" s="5">
        <f>SUMIFS(base_de_dados!$T:$T,base_de_dados!$B:$B,$B443,base_de_dados!$G:$G,I$61,base_de_dados!$H:$H,$L$1,base_de_dados!$C:$C,$A443,base_de_dados!$M:$M,"&lt;=2013",base_de_dados!$O:$O,"&gt;=41639")</f>
        <v>0</v>
      </c>
      <c r="J443" s="5">
        <f>SUMIFS(base_de_dados!$T:$T,base_de_dados!$B:$B,$B443,base_de_dados!$G:$G,J$61,base_de_dados!$H:$H,$L$1,base_de_dados!$C:$C,$A443,base_de_dados!$M:$M,"&lt;=2013",base_de_dados!$O:$O,"&gt;=41639")</f>
        <v>0</v>
      </c>
      <c r="K443" s="32">
        <f t="shared" si="10"/>
        <v>8.9783105022831055E-3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SUMIFS(base_de_dados!$T:$T,base_de_dados!$B:$B,$B444,base_de_dados!$G:$G,C$61,base_de_dados!$H:$H,$L$1,base_de_dados!$C:$C,$A444,base_de_dados!$M:$M,"&lt;=2013",base_de_dados!$O:$O,"&gt;=41639")</f>
        <v>0</v>
      </c>
      <c r="D444" s="5">
        <f>SUMIFS(base_de_dados!$T:$T,base_de_dados!$B:$B,$B444,base_de_dados!$G:$G,D$61,base_de_dados!$H:$H,$L$1,base_de_dados!$C:$C,$A444,base_de_dados!$M:$M,"&lt;=2013",base_de_dados!$O:$O,"&gt;=41639")</f>
        <v>0</v>
      </c>
      <c r="E444" s="5">
        <f>SUMIFS(base_de_dados!$T:$T,base_de_dados!$B:$B,$B444,base_de_dados!$G:$G,E$61,base_de_dados!$H:$H,$L$1,base_de_dados!$C:$C,$A444,base_de_dados!$M:$M,"&lt;=2013",base_de_dados!$O:$O,"&gt;=41639")</f>
        <v>0</v>
      </c>
      <c r="F444" s="5">
        <f>SUMIFS(base_de_dados!$T:$T,base_de_dados!$B:$B,$B444,base_de_dados!$G:$G,F$61,base_de_dados!$H:$H,$L$1,base_de_dados!$C:$C,$A444,base_de_dados!$M:$M,"&lt;=2013",base_de_dados!$O:$O,"&gt;=41639")</f>
        <v>0</v>
      </c>
      <c r="G444" s="5">
        <f>SUMIFS(base_de_dados!$T:$T,base_de_dados!$B:$B,$B444,base_de_dados!$G:$G,G$61,base_de_dados!$H:$H,$L$1,base_de_dados!$C:$C,$A444,base_de_dados!$M:$M,"&lt;=2013",base_de_dados!$O:$O,"&gt;=41639")</f>
        <v>0</v>
      </c>
      <c r="H444" s="5">
        <f>SUMIFS(base_de_dados!$T:$T,base_de_dados!$B:$B,$B444,base_de_dados!$G:$G,H$61,base_de_dados!$H:$H,$L$1,base_de_dados!$C:$C,$A444,base_de_dados!$M:$M,"&lt;=2013",base_de_dados!$O:$O,"&gt;=41639")</f>
        <v>0</v>
      </c>
      <c r="I444" s="5">
        <f>SUMIFS(base_de_dados!$T:$T,base_de_dados!$B:$B,$B444,base_de_dados!$G:$G,I$61,base_de_dados!$H:$H,$L$1,base_de_dados!$C:$C,$A444,base_de_dados!$M:$M,"&lt;=2013",base_de_dados!$O:$O,"&gt;=41639")</f>
        <v>0</v>
      </c>
      <c r="J444" s="5">
        <f>SUMIFS(base_de_dados!$T:$T,base_de_dados!$B:$B,$B444,base_de_dados!$G:$G,J$61,base_de_dados!$H:$H,$L$1,base_de_dados!$C:$C,$A444,base_de_dados!$M:$M,"&lt;=2013",base_de_dados!$O:$O,"&gt;=41639")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SUMIFS(base_de_dados!$T:$T,base_de_dados!$B:$B,$B445,base_de_dados!$G:$G,C$61,base_de_dados!$H:$H,$L$1,base_de_dados!$C:$C,$A445,base_de_dados!$M:$M,"&lt;=2013",base_de_dados!$O:$O,"&gt;=41639")</f>
        <v>0</v>
      </c>
      <c r="D445" s="5">
        <f>SUMIFS(base_de_dados!$T:$T,base_de_dados!$B:$B,$B445,base_de_dados!$G:$G,D$61,base_de_dados!$H:$H,$L$1,base_de_dados!$C:$C,$A445,base_de_dados!$M:$M,"&lt;=2013",base_de_dados!$O:$O,"&gt;=41639")</f>
        <v>0</v>
      </c>
      <c r="E445" s="5">
        <f>SUMIFS(base_de_dados!$T:$T,base_de_dados!$B:$B,$B445,base_de_dados!$G:$G,E$61,base_de_dados!$H:$H,$L$1,base_de_dados!$C:$C,$A445,base_de_dados!$M:$M,"&lt;=2013",base_de_dados!$O:$O,"&gt;=41639")</f>
        <v>0</v>
      </c>
      <c r="F445" s="5">
        <f>SUMIFS(base_de_dados!$T:$T,base_de_dados!$B:$B,$B445,base_de_dados!$G:$G,F$61,base_de_dados!$H:$H,$L$1,base_de_dados!$C:$C,$A445,base_de_dados!$M:$M,"&lt;=2013",base_de_dados!$O:$O,"&gt;=41639")</f>
        <v>0</v>
      </c>
      <c r="G445" s="5">
        <f>SUMIFS(base_de_dados!$T:$T,base_de_dados!$B:$B,$B445,base_de_dados!$G:$G,G$61,base_de_dados!$H:$H,$L$1,base_de_dados!$C:$C,$A445,base_de_dados!$M:$M,"&lt;=2013",base_de_dados!$O:$O,"&gt;=41639")</f>
        <v>0</v>
      </c>
      <c r="H445" s="5">
        <f>SUMIFS(base_de_dados!$T:$T,base_de_dados!$B:$B,$B445,base_de_dados!$G:$G,H$61,base_de_dados!$H:$H,$L$1,base_de_dados!$C:$C,$A445,base_de_dados!$M:$M,"&lt;=2013",base_de_dados!$O:$O,"&gt;=41639")</f>
        <v>0</v>
      </c>
      <c r="I445" s="5">
        <f>SUMIFS(base_de_dados!$T:$T,base_de_dados!$B:$B,$B445,base_de_dados!$G:$G,I$61,base_de_dados!$H:$H,$L$1,base_de_dados!$C:$C,$A445,base_de_dados!$M:$M,"&lt;=2013",base_de_dados!$O:$O,"&gt;=41639")</f>
        <v>0</v>
      </c>
      <c r="J445" s="5">
        <f>SUMIFS(base_de_dados!$T:$T,base_de_dados!$B:$B,$B445,base_de_dados!$G:$G,J$61,base_de_dados!$H:$H,$L$1,base_de_dados!$C:$C,$A445,base_de_dados!$M:$M,"&lt;=2013",base_de_dados!$O:$O,"&gt;=41639")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SUMIFS(base_de_dados!$T:$T,base_de_dados!$B:$B,$B446,base_de_dados!$G:$G,C$61,base_de_dados!$H:$H,$L$1,base_de_dados!$C:$C,$A446,base_de_dados!$M:$M,"&lt;=2013",base_de_dados!$O:$O,"&gt;=41639")</f>
        <v>0</v>
      </c>
      <c r="D446" s="5">
        <f>SUMIFS(base_de_dados!$T:$T,base_de_dados!$B:$B,$B446,base_de_dados!$G:$G,D$61,base_de_dados!$H:$H,$L$1,base_de_dados!$C:$C,$A446,base_de_dados!$M:$M,"&lt;=2013",base_de_dados!$O:$O,"&gt;=41639")</f>
        <v>0</v>
      </c>
      <c r="E446" s="5">
        <f>SUMIFS(base_de_dados!$T:$T,base_de_dados!$B:$B,$B446,base_de_dados!$G:$G,E$61,base_de_dados!$H:$H,$L$1,base_de_dados!$C:$C,$A446,base_de_dados!$M:$M,"&lt;=2013",base_de_dados!$O:$O,"&gt;=41639")</f>
        <v>0</v>
      </c>
      <c r="F446" s="5">
        <f>SUMIFS(base_de_dados!$T:$T,base_de_dados!$B:$B,$B446,base_de_dados!$G:$G,F$61,base_de_dados!$H:$H,$L$1,base_de_dados!$C:$C,$A446,base_de_dados!$M:$M,"&lt;=2013",base_de_dados!$O:$O,"&gt;=41639")</f>
        <v>0</v>
      </c>
      <c r="G446" s="5">
        <f>SUMIFS(base_de_dados!$T:$T,base_de_dados!$B:$B,$B446,base_de_dados!$G:$G,G$61,base_de_dados!$H:$H,$L$1,base_de_dados!$C:$C,$A446,base_de_dados!$M:$M,"&lt;=2013",base_de_dados!$O:$O,"&gt;=41639")</f>
        <v>0</v>
      </c>
      <c r="H446" s="5">
        <f>SUMIFS(base_de_dados!$T:$T,base_de_dados!$B:$B,$B446,base_de_dados!$G:$G,H$61,base_de_dados!$H:$H,$L$1,base_de_dados!$C:$C,$A446,base_de_dados!$M:$M,"&lt;=2013",base_de_dados!$O:$O,"&gt;=41639")</f>
        <v>0</v>
      </c>
      <c r="I446" s="5">
        <f>SUMIFS(base_de_dados!$T:$T,base_de_dados!$B:$B,$B446,base_de_dados!$G:$G,I$61,base_de_dados!$H:$H,$L$1,base_de_dados!$C:$C,$A446,base_de_dados!$M:$M,"&lt;=2013",base_de_dados!$O:$O,"&gt;=41639")</f>
        <v>0</v>
      </c>
      <c r="J446" s="5">
        <f>SUMIFS(base_de_dados!$T:$T,base_de_dados!$B:$B,$B446,base_de_dados!$G:$G,J$61,base_de_dados!$H:$H,$L$1,base_de_dados!$C:$C,$A446,base_de_dados!$M:$M,"&lt;=2013",base_de_dados!$O:$O,"&gt;=41639")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SUMIFS(base_de_dados!$T:$T,base_de_dados!$B:$B,$B447,base_de_dados!$G:$G,C$61,base_de_dados!$H:$H,$L$1,base_de_dados!$C:$C,$A447,base_de_dados!$M:$M,"&lt;=2013",base_de_dados!$O:$O,"&gt;=41639")</f>
        <v>0</v>
      </c>
      <c r="D447" s="5">
        <f>SUMIFS(base_de_dados!$T:$T,base_de_dados!$B:$B,$B447,base_de_dados!$G:$G,D$61,base_de_dados!$H:$H,$L$1,base_de_dados!$C:$C,$A447,base_de_dados!$M:$M,"&lt;=2013",base_de_dados!$O:$O,"&gt;=41639")</f>
        <v>0</v>
      </c>
      <c r="E447" s="5">
        <f>SUMIFS(base_de_dados!$T:$T,base_de_dados!$B:$B,$B447,base_de_dados!$G:$G,E$61,base_de_dados!$H:$H,$L$1,base_de_dados!$C:$C,$A447,base_de_dados!$M:$M,"&lt;=2013",base_de_dados!$O:$O,"&gt;=41639")</f>
        <v>0</v>
      </c>
      <c r="F447" s="5">
        <f>SUMIFS(base_de_dados!$T:$T,base_de_dados!$B:$B,$B447,base_de_dados!$G:$G,F$61,base_de_dados!$H:$H,$L$1,base_de_dados!$C:$C,$A447,base_de_dados!$M:$M,"&lt;=2013",base_de_dados!$O:$O,"&gt;=41639")</f>
        <v>0</v>
      </c>
      <c r="G447" s="5">
        <f>SUMIFS(base_de_dados!$T:$T,base_de_dados!$B:$B,$B447,base_de_dados!$G:$G,G$61,base_de_dados!$H:$H,$L$1,base_de_dados!$C:$C,$A447,base_de_dados!$M:$M,"&lt;=2013",base_de_dados!$O:$O,"&gt;=41639")</f>
        <v>0</v>
      </c>
      <c r="H447" s="5">
        <f>SUMIFS(base_de_dados!$T:$T,base_de_dados!$B:$B,$B447,base_de_dados!$G:$G,H$61,base_de_dados!$H:$H,$L$1,base_de_dados!$C:$C,$A447,base_de_dados!$M:$M,"&lt;=2013",base_de_dados!$O:$O,"&gt;=41639")</f>
        <v>0</v>
      </c>
      <c r="I447" s="5">
        <f>SUMIFS(base_de_dados!$T:$T,base_de_dados!$B:$B,$B447,base_de_dados!$G:$G,I$61,base_de_dados!$H:$H,$L$1,base_de_dados!$C:$C,$A447,base_de_dados!$M:$M,"&lt;=2013",base_de_dados!$O:$O,"&gt;=41639")</f>
        <v>0</v>
      </c>
      <c r="J447" s="5">
        <f>SUMIFS(base_de_dados!$T:$T,base_de_dados!$B:$B,$B447,base_de_dados!$G:$G,J$61,base_de_dados!$H:$H,$L$1,base_de_dados!$C:$C,$A447,base_de_dados!$M:$M,"&lt;=2013",base_de_dados!$O:$O,"&gt;=41639")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SUMIFS(base_de_dados!$T:$T,base_de_dados!$B:$B,$B448,base_de_dados!$G:$G,C$61,base_de_dados!$H:$H,$L$1,base_de_dados!$C:$C,$A448,base_de_dados!$M:$M,"&lt;=2013",base_de_dados!$O:$O,"&gt;=41639")</f>
        <v>0</v>
      </c>
      <c r="D448" s="5">
        <f>SUMIFS(base_de_dados!$T:$T,base_de_dados!$B:$B,$B448,base_de_dados!$G:$G,D$61,base_de_dados!$H:$H,$L$1,base_de_dados!$C:$C,$A448,base_de_dados!$M:$M,"&lt;=2013",base_de_dados!$O:$O,"&gt;=41639")</f>
        <v>0</v>
      </c>
      <c r="E448" s="5">
        <f>SUMIFS(base_de_dados!$T:$T,base_de_dados!$B:$B,$B448,base_de_dados!$G:$G,E$61,base_de_dados!$H:$H,$L$1,base_de_dados!$C:$C,$A448,base_de_dados!$M:$M,"&lt;=2013",base_de_dados!$O:$O,"&gt;=41639")</f>
        <v>0</v>
      </c>
      <c r="F448" s="5">
        <f>SUMIFS(base_de_dados!$T:$T,base_de_dados!$B:$B,$B448,base_de_dados!$G:$G,F$61,base_de_dados!$H:$H,$L$1,base_de_dados!$C:$C,$A448,base_de_dados!$M:$M,"&lt;=2013",base_de_dados!$O:$O,"&gt;=41639")</f>
        <v>0</v>
      </c>
      <c r="G448" s="5">
        <f>SUMIFS(base_de_dados!$T:$T,base_de_dados!$B:$B,$B448,base_de_dados!$G:$G,G$61,base_de_dados!$H:$H,$L$1,base_de_dados!$C:$C,$A448,base_de_dados!$M:$M,"&lt;=2013",base_de_dados!$O:$O,"&gt;=41639")</f>
        <v>0</v>
      </c>
      <c r="H448" s="5">
        <f>SUMIFS(base_de_dados!$T:$T,base_de_dados!$B:$B,$B448,base_de_dados!$G:$G,H$61,base_de_dados!$H:$H,$L$1,base_de_dados!$C:$C,$A448,base_de_dados!$M:$M,"&lt;=2013",base_de_dados!$O:$O,"&gt;=41639")</f>
        <v>0</v>
      </c>
      <c r="I448" s="5">
        <f>SUMIFS(base_de_dados!$T:$T,base_de_dados!$B:$B,$B448,base_de_dados!$G:$G,I$61,base_de_dados!$H:$H,$L$1,base_de_dados!$C:$C,$A448,base_de_dados!$M:$M,"&lt;=2013",base_de_dados!$O:$O,"&gt;=41639")</f>
        <v>0</v>
      </c>
      <c r="J448" s="5">
        <f>SUMIFS(base_de_dados!$T:$T,base_de_dados!$B:$B,$B448,base_de_dados!$G:$G,J$61,base_de_dados!$H:$H,$L$1,base_de_dados!$C:$C,$A448,base_de_dados!$M:$M,"&lt;=2013",base_de_dados!$O:$O,"&gt;=41639")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SUMIFS(base_de_dados!$T:$T,base_de_dados!$B:$B,$B449,base_de_dados!$G:$G,C$61,base_de_dados!$H:$H,$L$1,base_de_dados!$C:$C,$A449,base_de_dados!$M:$M,"&lt;=2013",base_de_dados!$O:$O,"&gt;=41639")</f>
        <v>0</v>
      </c>
      <c r="D449" s="5">
        <f>SUMIFS(base_de_dados!$T:$T,base_de_dados!$B:$B,$B449,base_de_dados!$G:$G,D$61,base_de_dados!$H:$H,$L$1,base_de_dados!$C:$C,$A449,base_de_dados!$M:$M,"&lt;=2013",base_de_dados!$O:$O,"&gt;=41639")</f>
        <v>0</v>
      </c>
      <c r="E449" s="5">
        <f>SUMIFS(base_de_dados!$T:$T,base_de_dados!$B:$B,$B449,base_de_dados!$G:$G,E$61,base_de_dados!$H:$H,$L$1,base_de_dados!$C:$C,$A449,base_de_dados!$M:$M,"&lt;=2013",base_de_dados!$O:$O,"&gt;=41639")</f>
        <v>4.5487062404870621E-3</v>
      </c>
      <c r="F449" s="5">
        <f>SUMIFS(base_de_dados!$T:$T,base_de_dados!$B:$B,$B449,base_de_dados!$G:$G,F$61,base_de_dados!$H:$H,$L$1,base_de_dados!$C:$C,$A449,base_de_dados!$M:$M,"&lt;=2013",base_de_dados!$O:$O,"&gt;=41639")</f>
        <v>7.6254490106544906E-2</v>
      </c>
      <c r="G449" s="5">
        <f>SUMIFS(base_de_dados!$T:$T,base_de_dados!$B:$B,$B449,base_de_dados!$G:$G,G$61,base_de_dados!$H:$H,$L$1,base_de_dados!$C:$C,$A449,base_de_dados!$M:$M,"&lt;=2013",base_de_dados!$O:$O,"&gt;=41639")</f>
        <v>0</v>
      </c>
      <c r="H449" s="5">
        <f>SUMIFS(base_de_dados!$T:$T,base_de_dados!$B:$B,$B449,base_de_dados!$G:$G,H$61,base_de_dados!$H:$H,$L$1,base_de_dados!$C:$C,$A449,base_de_dados!$M:$M,"&lt;=2013",base_de_dados!$O:$O,"&gt;=41639")</f>
        <v>0</v>
      </c>
      <c r="I449" s="5">
        <f>SUMIFS(base_de_dados!$T:$T,base_de_dados!$B:$B,$B449,base_de_dados!$G:$G,I$61,base_de_dados!$H:$H,$L$1,base_de_dados!$C:$C,$A449,base_de_dados!$M:$M,"&lt;=2013",base_de_dados!$O:$O,"&gt;=41639")</f>
        <v>0</v>
      </c>
      <c r="J449" s="5">
        <f>SUMIFS(base_de_dados!$T:$T,base_de_dados!$B:$B,$B449,base_de_dados!$G:$G,J$61,base_de_dados!$H:$H,$L$1,base_de_dados!$C:$C,$A449,base_de_dados!$M:$M,"&lt;=2013",base_de_dados!$O:$O,"&gt;=41639")</f>
        <v>0</v>
      </c>
      <c r="K449" s="32">
        <f t="shared" si="11"/>
        <v>8.0803196347031966E-2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SUMIFS(base_de_dados!$T:$T,base_de_dados!$B:$B,$B450,base_de_dados!$G:$G,C$61,base_de_dados!$H:$H,$L$1,base_de_dados!$C:$C,$A450,base_de_dados!$M:$M,"&lt;=2013",base_de_dados!$O:$O,"&gt;=41639")</f>
        <v>0</v>
      </c>
      <c r="D450" s="5">
        <f>SUMIFS(base_de_dados!$T:$T,base_de_dados!$B:$B,$B450,base_de_dados!$G:$G,D$61,base_de_dados!$H:$H,$L$1,base_de_dados!$C:$C,$A450,base_de_dados!$M:$M,"&lt;=2013",base_de_dados!$O:$O,"&gt;=41639")</f>
        <v>0</v>
      </c>
      <c r="E450" s="5">
        <f>SUMIFS(base_de_dados!$T:$T,base_de_dados!$B:$B,$B450,base_de_dados!$G:$G,E$61,base_de_dados!$H:$H,$L$1,base_de_dados!$C:$C,$A450,base_de_dados!$M:$M,"&lt;=2013",base_de_dados!$O:$O,"&gt;=41639")</f>
        <v>0</v>
      </c>
      <c r="F450" s="5">
        <f>SUMIFS(base_de_dados!$T:$T,base_de_dados!$B:$B,$B450,base_de_dados!$G:$G,F$61,base_de_dados!$H:$H,$L$1,base_de_dados!$C:$C,$A450,base_de_dados!$M:$M,"&lt;=2013",base_de_dados!$O:$O,"&gt;=41639")</f>
        <v>0</v>
      </c>
      <c r="G450" s="5">
        <f>SUMIFS(base_de_dados!$T:$T,base_de_dados!$B:$B,$B450,base_de_dados!$G:$G,G$61,base_de_dados!$H:$H,$L$1,base_de_dados!$C:$C,$A450,base_de_dados!$M:$M,"&lt;=2013",base_de_dados!$O:$O,"&gt;=41639")</f>
        <v>0</v>
      </c>
      <c r="H450" s="5">
        <f>SUMIFS(base_de_dados!$T:$T,base_de_dados!$B:$B,$B450,base_de_dados!$G:$G,H$61,base_de_dados!$H:$H,$L$1,base_de_dados!$C:$C,$A450,base_de_dados!$M:$M,"&lt;=2013",base_de_dados!$O:$O,"&gt;=41639")</f>
        <v>0</v>
      </c>
      <c r="I450" s="5">
        <f>SUMIFS(base_de_dados!$T:$T,base_de_dados!$B:$B,$B450,base_de_dados!$G:$G,I$61,base_de_dados!$H:$H,$L$1,base_de_dados!$C:$C,$A450,base_de_dados!$M:$M,"&lt;=2013",base_de_dados!$O:$O,"&gt;=41639")</f>
        <v>0</v>
      </c>
      <c r="J450" s="5">
        <f>SUMIFS(base_de_dados!$T:$T,base_de_dados!$B:$B,$B450,base_de_dados!$G:$G,J$61,base_de_dados!$H:$H,$L$1,base_de_dados!$C:$C,$A450,base_de_dados!$M:$M,"&lt;=2013",base_de_dados!$O:$O,"&gt;=41639")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SUMIFS(base_de_dados!$T:$T,base_de_dados!$B:$B,$B451,base_de_dados!$G:$G,C$61,base_de_dados!$H:$H,$L$1,base_de_dados!$C:$C,$A451,base_de_dados!$M:$M,"&lt;=2013",base_de_dados!$O:$O,"&gt;=41639")</f>
        <v>0</v>
      </c>
      <c r="D451" s="5">
        <f>SUMIFS(base_de_dados!$T:$T,base_de_dados!$B:$B,$B451,base_de_dados!$G:$G,D$61,base_de_dados!$H:$H,$L$1,base_de_dados!$C:$C,$A451,base_de_dados!$M:$M,"&lt;=2013",base_de_dados!$O:$O,"&gt;=41639")</f>
        <v>0</v>
      </c>
      <c r="E451" s="5">
        <f>SUMIFS(base_de_dados!$T:$T,base_de_dados!$B:$B,$B451,base_de_dados!$G:$G,E$61,base_de_dados!$H:$H,$L$1,base_de_dados!$C:$C,$A451,base_de_dados!$M:$M,"&lt;=2013",base_de_dados!$O:$O,"&gt;=41639")</f>
        <v>0</v>
      </c>
      <c r="F451" s="5">
        <f>SUMIFS(base_de_dados!$T:$T,base_de_dados!$B:$B,$B451,base_de_dados!$G:$G,F$61,base_de_dados!$H:$H,$L$1,base_de_dados!$C:$C,$A451,base_de_dados!$M:$M,"&lt;=2013",base_de_dados!$O:$O,"&gt;=41639")</f>
        <v>0</v>
      </c>
      <c r="G451" s="5">
        <f>SUMIFS(base_de_dados!$T:$T,base_de_dados!$B:$B,$B451,base_de_dados!$G:$G,G$61,base_de_dados!$H:$H,$L$1,base_de_dados!$C:$C,$A451,base_de_dados!$M:$M,"&lt;=2013",base_de_dados!$O:$O,"&gt;=41639")</f>
        <v>0</v>
      </c>
      <c r="H451" s="5">
        <f>SUMIFS(base_de_dados!$T:$T,base_de_dados!$B:$B,$B451,base_de_dados!$G:$G,H$61,base_de_dados!$H:$H,$L$1,base_de_dados!$C:$C,$A451,base_de_dados!$M:$M,"&lt;=2013",base_de_dados!$O:$O,"&gt;=41639")</f>
        <v>0</v>
      </c>
      <c r="I451" s="5">
        <f>SUMIFS(base_de_dados!$T:$T,base_de_dados!$B:$B,$B451,base_de_dados!$G:$G,I$61,base_de_dados!$H:$H,$L$1,base_de_dados!$C:$C,$A451,base_de_dados!$M:$M,"&lt;=2013",base_de_dados!$O:$O,"&gt;=41639")</f>
        <v>0</v>
      </c>
      <c r="J451" s="5">
        <f>SUMIFS(base_de_dados!$T:$T,base_de_dados!$B:$B,$B451,base_de_dados!$G:$G,J$61,base_de_dados!$H:$H,$L$1,base_de_dados!$C:$C,$A451,base_de_dados!$M:$M,"&lt;=2013",base_de_dados!$O:$O,"&gt;=41639")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SUMIFS(base_de_dados!$T:$T,base_de_dados!$B:$B,$B452,base_de_dados!$G:$G,C$61,base_de_dados!$H:$H,$L$1,base_de_dados!$C:$C,$A452,base_de_dados!$M:$M,"&lt;=2013",base_de_dados!$O:$O,"&gt;=41639")</f>
        <v>0</v>
      </c>
      <c r="D452" s="5">
        <f>SUMIFS(base_de_dados!$T:$T,base_de_dados!$B:$B,$B452,base_de_dados!$G:$G,D$61,base_de_dados!$H:$H,$L$1,base_de_dados!$C:$C,$A452,base_de_dados!$M:$M,"&lt;=2013",base_de_dados!$O:$O,"&gt;=41639")</f>
        <v>0</v>
      </c>
      <c r="E452" s="5">
        <f>SUMIFS(base_de_dados!$T:$T,base_de_dados!$B:$B,$B452,base_de_dados!$G:$G,E$61,base_de_dados!$H:$H,$L$1,base_de_dados!$C:$C,$A452,base_de_dados!$M:$M,"&lt;=2013",base_de_dados!$O:$O,"&gt;=41639")</f>
        <v>0</v>
      </c>
      <c r="F452" s="5">
        <f>SUMIFS(base_de_dados!$T:$T,base_de_dados!$B:$B,$B452,base_de_dados!$G:$G,F$61,base_de_dados!$H:$H,$L$1,base_de_dados!$C:$C,$A452,base_de_dados!$M:$M,"&lt;=2013",base_de_dados!$O:$O,"&gt;=41639")</f>
        <v>0</v>
      </c>
      <c r="G452" s="5">
        <f>SUMIFS(base_de_dados!$T:$T,base_de_dados!$B:$B,$B452,base_de_dados!$G:$G,G$61,base_de_dados!$H:$H,$L$1,base_de_dados!$C:$C,$A452,base_de_dados!$M:$M,"&lt;=2013",base_de_dados!$O:$O,"&gt;=41639")</f>
        <v>0</v>
      </c>
      <c r="H452" s="5">
        <f>SUMIFS(base_de_dados!$T:$T,base_de_dados!$B:$B,$B452,base_de_dados!$G:$G,H$61,base_de_dados!$H:$H,$L$1,base_de_dados!$C:$C,$A452,base_de_dados!$M:$M,"&lt;=2013",base_de_dados!$O:$O,"&gt;=41639")</f>
        <v>0</v>
      </c>
      <c r="I452" s="5">
        <f>SUMIFS(base_de_dados!$T:$T,base_de_dados!$B:$B,$B452,base_de_dados!$G:$G,I$61,base_de_dados!$H:$H,$L$1,base_de_dados!$C:$C,$A452,base_de_dados!$M:$M,"&lt;=2013",base_de_dados!$O:$O,"&gt;=41639")</f>
        <v>0</v>
      </c>
      <c r="J452" s="5">
        <f>SUMIFS(base_de_dados!$T:$T,base_de_dados!$B:$B,$B452,base_de_dados!$G:$G,J$61,base_de_dados!$H:$H,$L$1,base_de_dados!$C:$C,$A452,base_de_dados!$M:$M,"&lt;=2013",base_de_dados!$O:$O,"&gt;=41639")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SUMIFS(base_de_dados!$T:$T,base_de_dados!$B:$B,$B453,base_de_dados!$G:$G,C$61,base_de_dados!$H:$H,$L$1,base_de_dados!$C:$C,$A453,base_de_dados!$M:$M,"&lt;=2013",base_de_dados!$O:$O,"&gt;=41639")</f>
        <v>0</v>
      </c>
      <c r="D453" s="5">
        <f>SUMIFS(base_de_dados!$T:$T,base_de_dados!$B:$B,$B453,base_de_dados!$G:$G,D$61,base_de_dados!$H:$H,$L$1,base_de_dados!$C:$C,$A453,base_de_dados!$M:$M,"&lt;=2013",base_de_dados!$O:$O,"&gt;=41639")</f>
        <v>0</v>
      </c>
      <c r="E453" s="5">
        <f>SUMIFS(base_de_dados!$T:$T,base_de_dados!$B:$B,$B453,base_de_dados!$G:$G,E$61,base_de_dados!$H:$H,$L$1,base_de_dados!$C:$C,$A453,base_de_dados!$M:$M,"&lt;=2013",base_de_dados!$O:$O,"&gt;=41639")</f>
        <v>0</v>
      </c>
      <c r="F453" s="5">
        <f>SUMIFS(base_de_dados!$T:$T,base_de_dados!$B:$B,$B453,base_de_dados!$G:$G,F$61,base_de_dados!$H:$H,$L$1,base_de_dados!$C:$C,$A453,base_de_dados!$M:$M,"&lt;=2013",base_de_dados!$O:$O,"&gt;=41639")</f>
        <v>0</v>
      </c>
      <c r="G453" s="5">
        <f>SUMIFS(base_de_dados!$T:$T,base_de_dados!$B:$B,$B453,base_de_dados!$G:$G,G$61,base_de_dados!$H:$H,$L$1,base_de_dados!$C:$C,$A453,base_de_dados!$M:$M,"&lt;=2013",base_de_dados!$O:$O,"&gt;=41639")</f>
        <v>0</v>
      </c>
      <c r="H453" s="5">
        <f>SUMIFS(base_de_dados!$T:$T,base_de_dados!$B:$B,$B453,base_de_dados!$G:$G,H$61,base_de_dados!$H:$H,$L$1,base_de_dados!$C:$C,$A453,base_de_dados!$M:$M,"&lt;=2013",base_de_dados!$O:$O,"&gt;=41639")</f>
        <v>0</v>
      </c>
      <c r="I453" s="5">
        <f>SUMIFS(base_de_dados!$T:$T,base_de_dados!$B:$B,$B453,base_de_dados!$G:$G,I$61,base_de_dados!$H:$H,$L$1,base_de_dados!$C:$C,$A453,base_de_dados!$M:$M,"&lt;=2013",base_de_dados!$O:$O,"&gt;=41639")</f>
        <v>0</v>
      </c>
      <c r="J453" s="5">
        <f>SUMIFS(base_de_dados!$T:$T,base_de_dados!$B:$B,$B453,base_de_dados!$G:$G,J$61,base_de_dados!$H:$H,$L$1,base_de_dados!$C:$C,$A453,base_de_dados!$M:$M,"&lt;=2013",base_de_dados!$O:$O,"&gt;=41639")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SUMIFS(base_de_dados!$T:$T,base_de_dados!$B:$B,$B454,base_de_dados!$G:$G,C$61,base_de_dados!$H:$H,$L$1,base_de_dados!$C:$C,$A454,base_de_dados!$M:$M,"&lt;=2013",base_de_dados!$O:$O,"&gt;=41639")</f>
        <v>0</v>
      </c>
      <c r="D454" s="5">
        <f>SUMIFS(base_de_dados!$T:$T,base_de_dados!$B:$B,$B454,base_de_dados!$G:$G,D$61,base_de_dados!$H:$H,$L$1,base_de_dados!$C:$C,$A454,base_de_dados!$M:$M,"&lt;=2013",base_de_dados!$O:$O,"&gt;=41639")</f>
        <v>1.4916666666666667E-2</v>
      </c>
      <c r="E454" s="5">
        <f>SUMIFS(base_de_dados!$T:$T,base_de_dados!$B:$B,$B454,base_de_dados!$G:$G,E$61,base_de_dados!$H:$H,$L$1,base_de_dados!$C:$C,$A454,base_de_dados!$M:$M,"&lt;=2013",base_de_dados!$O:$O,"&gt;=41639")</f>
        <v>0</v>
      </c>
      <c r="F454" s="5">
        <f>SUMIFS(base_de_dados!$T:$T,base_de_dados!$B:$B,$B454,base_de_dados!$G:$G,F$61,base_de_dados!$H:$H,$L$1,base_de_dados!$C:$C,$A454,base_de_dados!$M:$M,"&lt;=2013",base_de_dados!$O:$O,"&gt;=41639")</f>
        <v>0</v>
      </c>
      <c r="G454" s="5">
        <f>SUMIFS(base_de_dados!$T:$T,base_de_dados!$B:$B,$B454,base_de_dados!$G:$G,G$61,base_de_dados!$H:$H,$L$1,base_de_dados!$C:$C,$A454,base_de_dados!$M:$M,"&lt;=2013",base_de_dados!$O:$O,"&gt;=41639")</f>
        <v>0</v>
      </c>
      <c r="H454" s="5">
        <f>SUMIFS(base_de_dados!$T:$T,base_de_dados!$B:$B,$B454,base_de_dados!$G:$G,H$61,base_de_dados!$H:$H,$L$1,base_de_dados!$C:$C,$A454,base_de_dados!$M:$M,"&lt;=2013",base_de_dados!$O:$O,"&gt;=41639")</f>
        <v>0</v>
      </c>
      <c r="I454" s="5">
        <f>SUMIFS(base_de_dados!$T:$T,base_de_dados!$B:$B,$B454,base_de_dados!$G:$G,I$61,base_de_dados!$H:$H,$L$1,base_de_dados!$C:$C,$A454,base_de_dados!$M:$M,"&lt;=2013",base_de_dados!$O:$O,"&gt;=41639")</f>
        <v>0</v>
      </c>
      <c r="J454" s="5">
        <f>SUMIFS(base_de_dados!$T:$T,base_de_dados!$B:$B,$B454,base_de_dados!$G:$G,J$61,base_de_dados!$H:$H,$L$1,base_de_dados!$C:$C,$A454,base_de_dados!$M:$M,"&lt;=2013",base_de_dados!$O:$O,"&gt;=41639")</f>
        <v>0</v>
      </c>
      <c r="K454" s="32">
        <f t="shared" si="11"/>
        <v>1.4916666666666667E-2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SUMIFS(base_de_dados!$T:$T,base_de_dados!$B:$B,$B455,base_de_dados!$G:$G,C$61,base_de_dados!$H:$H,$L$1,base_de_dados!$C:$C,$A455,base_de_dados!$M:$M,"&lt;=2013",base_de_dados!$O:$O,"&gt;=41639")</f>
        <v>0</v>
      </c>
      <c r="D455" s="5">
        <f>SUMIFS(base_de_dados!$T:$T,base_de_dados!$B:$B,$B455,base_de_dados!$G:$G,D$61,base_de_dados!$H:$H,$L$1,base_de_dados!$C:$C,$A455,base_de_dados!$M:$M,"&lt;=2013",base_de_dados!$O:$O,"&gt;=41639")</f>
        <v>0</v>
      </c>
      <c r="E455" s="5">
        <f>SUMIFS(base_de_dados!$T:$T,base_de_dados!$B:$B,$B455,base_de_dados!$G:$G,E$61,base_de_dados!$H:$H,$L$1,base_de_dados!$C:$C,$A455,base_de_dados!$M:$M,"&lt;=2013",base_de_dados!$O:$O,"&gt;=41639")</f>
        <v>0</v>
      </c>
      <c r="F455" s="5">
        <f>SUMIFS(base_de_dados!$T:$T,base_de_dados!$B:$B,$B455,base_de_dados!$G:$G,F$61,base_de_dados!$H:$H,$L$1,base_de_dados!$C:$C,$A455,base_de_dados!$M:$M,"&lt;=2013",base_de_dados!$O:$O,"&gt;=41639")</f>
        <v>0</v>
      </c>
      <c r="G455" s="5">
        <f>SUMIFS(base_de_dados!$T:$T,base_de_dados!$B:$B,$B455,base_de_dados!$G:$G,G$61,base_de_dados!$H:$H,$L$1,base_de_dados!$C:$C,$A455,base_de_dados!$M:$M,"&lt;=2013",base_de_dados!$O:$O,"&gt;=41639")</f>
        <v>0</v>
      </c>
      <c r="H455" s="5">
        <f>SUMIFS(base_de_dados!$T:$T,base_de_dados!$B:$B,$B455,base_de_dados!$G:$G,H$61,base_de_dados!$H:$H,$L$1,base_de_dados!$C:$C,$A455,base_de_dados!$M:$M,"&lt;=2013",base_de_dados!$O:$O,"&gt;=41639")</f>
        <v>0</v>
      </c>
      <c r="I455" s="5">
        <f>SUMIFS(base_de_dados!$T:$T,base_de_dados!$B:$B,$B455,base_de_dados!$G:$G,I$61,base_de_dados!$H:$H,$L$1,base_de_dados!$C:$C,$A455,base_de_dados!$M:$M,"&lt;=2013",base_de_dados!$O:$O,"&gt;=41639")</f>
        <v>0</v>
      </c>
      <c r="J455" s="5">
        <f>SUMIFS(base_de_dados!$T:$T,base_de_dados!$B:$B,$B455,base_de_dados!$G:$G,J$61,base_de_dados!$H:$H,$L$1,base_de_dados!$C:$C,$A455,base_de_dados!$M:$M,"&lt;=2013",base_de_dados!$O:$O,"&gt;=41639")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SUMIFS(base_de_dados!$T:$T,base_de_dados!$B:$B,$B456,base_de_dados!$G:$G,C$61,base_de_dados!$H:$H,$L$1,base_de_dados!$C:$C,$A456,base_de_dados!$M:$M,"&lt;=2013",base_de_dados!$O:$O,"&gt;=41639")</f>
        <v>0</v>
      </c>
      <c r="D456" s="5">
        <f>SUMIFS(base_de_dados!$T:$T,base_de_dados!$B:$B,$B456,base_de_dados!$G:$G,D$61,base_de_dados!$H:$H,$L$1,base_de_dados!$C:$C,$A456,base_de_dados!$M:$M,"&lt;=2013",base_de_dados!$O:$O,"&gt;=41639")</f>
        <v>0</v>
      </c>
      <c r="E456" s="5">
        <f>SUMIFS(base_de_dados!$T:$T,base_de_dados!$B:$B,$B456,base_de_dados!$G:$G,E$61,base_de_dados!$H:$H,$L$1,base_de_dados!$C:$C,$A456,base_de_dados!$M:$M,"&lt;=2013",base_de_dados!$O:$O,"&gt;=41639")</f>
        <v>0</v>
      </c>
      <c r="F456" s="5">
        <f>SUMIFS(base_de_dados!$T:$T,base_de_dados!$B:$B,$B456,base_de_dados!$G:$G,F$61,base_de_dados!$H:$H,$L$1,base_de_dados!$C:$C,$A456,base_de_dados!$M:$M,"&lt;=2013",base_de_dados!$O:$O,"&gt;=41639")</f>
        <v>4.9572171486555044E-2</v>
      </c>
      <c r="G456" s="5">
        <f>SUMIFS(base_de_dados!$T:$T,base_de_dados!$B:$B,$B456,base_de_dados!$G:$G,G$61,base_de_dados!$H:$H,$L$1,base_de_dados!$C:$C,$A456,base_de_dados!$M:$M,"&lt;=2013",base_de_dados!$O:$O,"&gt;=41639")</f>
        <v>0</v>
      </c>
      <c r="H456" s="5">
        <f>SUMIFS(base_de_dados!$T:$T,base_de_dados!$B:$B,$B456,base_de_dados!$G:$G,H$61,base_de_dados!$H:$H,$L$1,base_de_dados!$C:$C,$A456,base_de_dados!$M:$M,"&lt;=2013",base_de_dados!$O:$O,"&gt;=41639")</f>
        <v>0</v>
      </c>
      <c r="I456" s="5">
        <f>SUMIFS(base_de_dados!$T:$T,base_de_dados!$B:$B,$B456,base_de_dados!$G:$G,I$61,base_de_dados!$H:$H,$L$1,base_de_dados!$C:$C,$A456,base_de_dados!$M:$M,"&lt;=2013",base_de_dados!$O:$O,"&gt;=41639")</f>
        <v>0</v>
      </c>
      <c r="J456" s="5">
        <f>SUMIFS(base_de_dados!$T:$T,base_de_dados!$B:$B,$B456,base_de_dados!$G:$G,J$61,base_de_dados!$H:$H,$L$1,base_de_dados!$C:$C,$A456,base_de_dados!$M:$M,"&lt;=2013",base_de_dados!$O:$O,"&gt;=41639")</f>
        <v>0</v>
      </c>
      <c r="K456" s="32">
        <f t="shared" si="11"/>
        <v>4.9572171486555044E-2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SUMIFS(base_de_dados!$T:$T,base_de_dados!$B:$B,$B457,base_de_dados!$G:$G,C$61,base_de_dados!$H:$H,$L$1,base_de_dados!$C:$C,$A457,base_de_dados!$M:$M,"&lt;=2013",base_de_dados!$O:$O,"&gt;=41639")</f>
        <v>0</v>
      </c>
      <c r="D457" s="5">
        <f>SUMIFS(base_de_dados!$T:$T,base_de_dados!$B:$B,$B457,base_de_dados!$G:$G,D$61,base_de_dados!$H:$H,$L$1,base_de_dados!$C:$C,$A457,base_de_dados!$M:$M,"&lt;=2013",base_de_dados!$O:$O,"&gt;=41639")</f>
        <v>0</v>
      </c>
      <c r="E457" s="5">
        <f>SUMIFS(base_de_dados!$T:$T,base_de_dados!$B:$B,$B457,base_de_dados!$G:$G,E$61,base_de_dados!$H:$H,$L$1,base_de_dados!$C:$C,$A457,base_de_dados!$M:$M,"&lt;=2013",base_de_dados!$O:$O,"&gt;=41639")</f>
        <v>0</v>
      </c>
      <c r="F457" s="5">
        <f>SUMIFS(base_de_dados!$T:$T,base_de_dados!$B:$B,$B457,base_de_dados!$G:$G,F$61,base_de_dados!$H:$H,$L$1,base_de_dados!$C:$C,$A457,base_de_dados!$M:$M,"&lt;=2013",base_de_dados!$O:$O,"&gt;=41639")</f>
        <v>0</v>
      </c>
      <c r="G457" s="5">
        <f>SUMIFS(base_de_dados!$T:$T,base_de_dados!$B:$B,$B457,base_de_dados!$G:$G,G$61,base_de_dados!$H:$H,$L$1,base_de_dados!$C:$C,$A457,base_de_dados!$M:$M,"&lt;=2013",base_de_dados!$O:$O,"&gt;=41639")</f>
        <v>0</v>
      </c>
      <c r="H457" s="5">
        <f>SUMIFS(base_de_dados!$T:$T,base_de_dados!$B:$B,$B457,base_de_dados!$G:$G,H$61,base_de_dados!$H:$H,$L$1,base_de_dados!$C:$C,$A457,base_de_dados!$M:$M,"&lt;=2013",base_de_dados!$O:$O,"&gt;=41639")</f>
        <v>0</v>
      </c>
      <c r="I457" s="5">
        <f>SUMIFS(base_de_dados!$T:$T,base_de_dados!$B:$B,$B457,base_de_dados!$G:$G,I$61,base_de_dados!$H:$H,$L$1,base_de_dados!$C:$C,$A457,base_de_dados!$M:$M,"&lt;=2013",base_de_dados!$O:$O,"&gt;=41639")</f>
        <v>0</v>
      </c>
      <c r="J457" s="5">
        <f>SUMIFS(base_de_dados!$T:$T,base_de_dados!$B:$B,$B457,base_de_dados!$G:$G,J$61,base_de_dados!$H:$H,$L$1,base_de_dados!$C:$C,$A457,base_de_dados!$M:$M,"&lt;=2013",base_de_dados!$O:$O,"&gt;=41639")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SUMIFS(base_de_dados!$T:$T,base_de_dados!$B:$B,$B458,base_de_dados!$G:$G,C$61,base_de_dados!$H:$H,$L$1,base_de_dados!$C:$C,$A458,base_de_dados!$M:$M,"&lt;=2013",base_de_dados!$O:$O,"&gt;=41639")</f>
        <v>0</v>
      </c>
      <c r="D458" s="5">
        <f>SUMIFS(base_de_dados!$T:$T,base_de_dados!$B:$B,$B458,base_de_dados!$G:$G,D$61,base_de_dados!$H:$H,$L$1,base_de_dados!$C:$C,$A458,base_de_dados!$M:$M,"&lt;=2013",base_de_dados!$O:$O,"&gt;=41639")</f>
        <v>0</v>
      </c>
      <c r="E458" s="5">
        <f>SUMIFS(base_de_dados!$T:$T,base_de_dados!$B:$B,$B458,base_de_dados!$G:$G,E$61,base_de_dados!$H:$H,$L$1,base_de_dados!$C:$C,$A458,base_de_dados!$M:$M,"&lt;=2013",base_de_dados!$O:$O,"&gt;=41639")</f>
        <v>0</v>
      </c>
      <c r="F458" s="5">
        <f>SUMIFS(base_de_dados!$T:$T,base_de_dados!$B:$B,$B458,base_de_dados!$G:$G,F$61,base_de_dados!$H:$H,$L$1,base_de_dados!$C:$C,$A458,base_de_dados!$M:$M,"&lt;=2013",base_de_dados!$O:$O,"&gt;=41639")</f>
        <v>0</v>
      </c>
      <c r="G458" s="5">
        <f>SUMIFS(base_de_dados!$T:$T,base_de_dados!$B:$B,$B458,base_de_dados!$G:$G,G$61,base_de_dados!$H:$H,$L$1,base_de_dados!$C:$C,$A458,base_de_dados!$M:$M,"&lt;=2013",base_de_dados!$O:$O,"&gt;=41639")</f>
        <v>0</v>
      </c>
      <c r="H458" s="5">
        <f>SUMIFS(base_de_dados!$T:$T,base_de_dados!$B:$B,$B458,base_de_dados!$G:$G,H$61,base_de_dados!$H:$H,$L$1,base_de_dados!$C:$C,$A458,base_de_dados!$M:$M,"&lt;=2013",base_de_dados!$O:$O,"&gt;=41639")</f>
        <v>0</v>
      </c>
      <c r="I458" s="5">
        <f>SUMIFS(base_de_dados!$T:$T,base_de_dados!$B:$B,$B458,base_de_dados!$G:$G,I$61,base_de_dados!$H:$H,$L$1,base_de_dados!$C:$C,$A458,base_de_dados!$M:$M,"&lt;=2013",base_de_dados!$O:$O,"&gt;=41639")</f>
        <v>0</v>
      </c>
      <c r="J458" s="5">
        <f>SUMIFS(base_de_dados!$T:$T,base_de_dados!$B:$B,$B458,base_de_dados!$G:$G,J$61,base_de_dados!$H:$H,$L$1,base_de_dados!$C:$C,$A458,base_de_dados!$M:$M,"&lt;=2013",base_de_dados!$O:$O,"&gt;=41639")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SUMIFS(base_de_dados!$T:$T,base_de_dados!$B:$B,$B459,base_de_dados!$G:$G,C$61,base_de_dados!$H:$H,$L$1,base_de_dados!$C:$C,$A459,base_de_dados!$M:$M,"&lt;=2013",base_de_dados!$O:$O,"&gt;=41639")</f>
        <v>0</v>
      </c>
      <c r="D459" s="5">
        <f>SUMIFS(base_de_dados!$T:$T,base_de_dados!$B:$B,$B459,base_de_dados!$G:$G,D$61,base_de_dados!$H:$H,$L$1,base_de_dados!$C:$C,$A459,base_de_dados!$M:$M,"&lt;=2013",base_de_dados!$O:$O,"&gt;=41639")</f>
        <v>0</v>
      </c>
      <c r="E459" s="5">
        <f>SUMIFS(base_de_dados!$T:$T,base_de_dados!$B:$B,$B459,base_de_dados!$G:$G,E$61,base_de_dados!$H:$H,$L$1,base_de_dados!$C:$C,$A459,base_de_dados!$M:$M,"&lt;=2013",base_de_dados!$O:$O,"&gt;=41639")</f>
        <v>0</v>
      </c>
      <c r="F459" s="5">
        <f>SUMIFS(base_de_dados!$T:$T,base_de_dados!$B:$B,$B459,base_de_dados!$G:$G,F$61,base_de_dados!$H:$H,$L$1,base_de_dados!$C:$C,$A459,base_de_dados!$M:$M,"&lt;=2013",base_de_dados!$O:$O,"&gt;=41639")</f>
        <v>0</v>
      </c>
      <c r="G459" s="5">
        <f>SUMIFS(base_de_dados!$T:$T,base_de_dados!$B:$B,$B459,base_de_dados!$G:$G,G$61,base_de_dados!$H:$H,$L$1,base_de_dados!$C:$C,$A459,base_de_dados!$M:$M,"&lt;=2013",base_de_dados!$O:$O,"&gt;=41639")</f>
        <v>0</v>
      </c>
      <c r="H459" s="5">
        <f>SUMIFS(base_de_dados!$T:$T,base_de_dados!$B:$B,$B459,base_de_dados!$G:$G,H$61,base_de_dados!$H:$H,$L$1,base_de_dados!$C:$C,$A459,base_de_dados!$M:$M,"&lt;=2013",base_de_dados!$O:$O,"&gt;=41639")</f>
        <v>0</v>
      </c>
      <c r="I459" s="5">
        <f>SUMIFS(base_de_dados!$T:$T,base_de_dados!$B:$B,$B459,base_de_dados!$G:$G,I$61,base_de_dados!$H:$H,$L$1,base_de_dados!$C:$C,$A459,base_de_dados!$M:$M,"&lt;=2013",base_de_dados!$O:$O,"&gt;=41639")</f>
        <v>0</v>
      </c>
      <c r="J459" s="5">
        <f>SUMIFS(base_de_dados!$T:$T,base_de_dados!$B:$B,$B459,base_de_dados!$G:$G,J$61,base_de_dados!$H:$H,$L$1,base_de_dados!$C:$C,$A459,base_de_dados!$M:$M,"&lt;=2013",base_de_dados!$O:$O,"&gt;=41639")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SUMIFS(base_de_dados!$T:$T,base_de_dados!$B:$B,$B460,base_de_dados!$G:$G,C$61,base_de_dados!$H:$H,$L$1,base_de_dados!$C:$C,$A460,base_de_dados!$M:$M,"&lt;=2013",base_de_dados!$O:$O,"&gt;=41639")</f>
        <v>0</v>
      </c>
      <c r="D460" s="5">
        <f>SUMIFS(base_de_dados!$T:$T,base_de_dados!$B:$B,$B460,base_de_dados!$G:$G,D$61,base_de_dados!$H:$H,$L$1,base_de_dados!$C:$C,$A460,base_de_dados!$M:$M,"&lt;=2013",base_de_dados!$O:$O,"&gt;=41639")</f>
        <v>0</v>
      </c>
      <c r="E460" s="5">
        <f>SUMIFS(base_de_dados!$T:$T,base_de_dados!$B:$B,$B460,base_de_dados!$G:$G,E$61,base_de_dados!$H:$H,$L$1,base_de_dados!$C:$C,$A460,base_de_dados!$M:$M,"&lt;=2013",base_de_dados!$O:$O,"&gt;=41639")</f>
        <v>0</v>
      </c>
      <c r="F460" s="5">
        <f>SUMIFS(base_de_dados!$T:$T,base_de_dados!$B:$B,$B460,base_de_dados!$G:$G,F$61,base_de_dados!$H:$H,$L$1,base_de_dados!$C:$C,$A460,base_de_dados!$M:$M,"&lt;=2013",base_de_dados!$O:$O,"&gt;=41639")</f>
        <v>2.1797945205479452E-2</v>
      </c>
      <c r="G460" s="5">
        <f>SUMIFS(base_de_dados!$T:$T,base_de_dados!$B:$B,$B460,base_de_dados!$G:$G,G$61,base_de_dados!$H:$H,$L$1,base_de_dados!$C:$C,$A460,base_de_dados!$M:$M,"&lt;=2013",base_de_dados!$O:$O,"&gt;=41639")</f>
        <v>0</v>
      </c>
      <c r="H460" s="5">
        <f>SUMIFS(base_de_dados!$T:$T,base_de_dados!$B:$B,$B460,base_de_dados!$G:$G,H$61,base_de_dados!$H:$H,$L$1,base_de_dados!$C:$C,$A460,base_de_dados!$M:$M,"&lt;=2013",base_de_dados!$O:$O,"&gt;=41639")</f>
        <v>0</v>
      </c>
      <c r="I460" s="5">
        <f>SUMIFS(base_de_dados!$T:$T,base_de_dados!$B:$B,$B460,base_de_dados!$G:$G,I$61,base_de_dados!$H:$H,$L$1,base_de_dados!$C:$C,$A460,base_de_dados!$M:$M,"&lt;=2013",base_de_dados!$O:$O,"&gt;=41639")</f>
        <v>0</v>
      </c>
      <c r="J460" s="5">
        <f>SUMIFS(base_de_dados!$T:$T,base_de_dados!$B:$B,$B460,base_de_dados!$G:$G,J$61,base_de_dados!$H:$H,$L$1,base_de_dados!$C:$C,$A460,base_de_dados!$M:$M,"&lt;=2013",base_de_dados!$O:$O,"&gt;=41639")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SUMIFS(base_de_dados!$T:$T,base_de_dados!$B:$B,$B461,base_de_dados!$G:$G,C$61,base_de_dados!$H:$H,$L$1,base_de_dados!$C:$C,$A461,base_de_dados!$M:$M,"&lt;=2013",base_de_dados!$O:$O,"&gt;=41639")</f>
        <v>1.2152777777777777E-4</v>
      </c>
      <c r="D461" s="5">
        <f>SUMIFS(base_de_dados!$T:$T,base_de_dados!$B:$B,$B461,base_de_dados!$G:$G,D$61,base_de_dados!$H:$H,$L$1,base_de_dados!$C:$C,$A461,base_de_dados!$M:$M,"&lt;=2013",base_de_dados!$O:$O,"&gt;=41639")</f>
        <v>0</v>
      </c>
      <c r="E461" s="5">
        <f>SUMIFS(base_de_dados!$T:$T,base_de_dados!$B:$B,$B461,base_de_dados!$G:$G,E$61,base_de_dados!$H:$H,$L$1,base_de_dados!$C:$C,$A461,base_de_dados!$M:$M,"&lt;=2013",base_de_dados!$O:$O,"&gt;=41639")</f>
        <v>0</v>
      </c>
      <c r="F461" s="5">
        <f>SUMIFS(base_de_dados!$T:$T,base_de_dados!$B:$B,$B461,base_de_dados!$G:$G,F$61,base_de_dados!$H:$H,$L$1,base_de_dados!$C:$C,$A461,base_de_dados!$M:$M,"&lt;=2013",base_de_dados!$O:$O,"&gt;=41639")</f>
        <v>0</v>
      </c>
      <c r="G461" s="5">
        <f>SUMIFS(base_de_dados!$T:$T,base_de_dados!$B:$B,$B461,base_de_dados!$G:$G,G$61,base_de_dados!$H:$H,$L$1,base_de_dados!$C:$C,$A461,base_de_dados!$M:$M,"&lt;=2013",base_de_dados!$O:$O,"&gt;=41639")</f>
        <v>0</v>
      </c>
      <c r="H461" s="5">
        <f>SUMIFS(base_de_dados!$T:$T,base_de_dados!$B:$B,$B461,base_de_dados!$G:$G,H$61,base_de_dados!$H:$H,$L$1,base_de_dados!$C:$C,$A461,base_de_dados!$M:$M,"&lt;=2013",base_de_dados!$O:$O,"&gt;=41639")</f>
        <v>0</v>
      </c>
      <c r="I461" s="5">
        <f>SUMIFS(base_de_dados!$T:$T,base_de_dados!$B:$B,$B461,base_de_dados!$G:$G,I$61,base_de_dados!$H:$H,$L$1,base_de_dados!$C:$C,$A461,base_de_dados!$M:$M,"&lt;=2013",base_de_dados!$O:$O,"&gt;=41639")</f>
        <v>0</v>
      </c>
      <c r="J461" s="5">
        <f>SUMIFS(base_de_dados!$T:$T,base_de_dados!$B:$B,$B461,base_de_dados!$G:$G,J$61,base_de_dados!$H:$H,$L$1,base_de_dados!$C:$C,$A461,base_de_dados!$M:$M,"&lt;=2013",base_de_dados!$O:$O,"&gt;=41639")</f>
        <v>0</v>
      </c>
      <c r="K461" s="32">
        <f t="shared" si="11"/>
        <v>1.2152777777777777E-4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SUMIFS(base_de_dados!$T:$T,base_de_dados!$B:$B,$B462,base_de_dados!$G:$G,C$61,base_de_dados!$H:$H,$L$1,base_de_dados!$C:$C,$A462,base_de_dados!$M:$M,"&lt;=2013",base_de_dados!$O:$O,"&gt;=41639")</f>
        <v>0</v>
      </c>
      <c r="D462" s="5">
        <f>SUMIFS(base_de_dados!$T:$T,base_de_dados!$B:$B,$B462,base_de_dados!$G:$G,D$61,base_de_dados!$H:$H,$L$1,base_de_dados!$C:$C,$A462,base_de_dados!$M:$M,"&lt;=2013",base_de_dados!$O:$O,"&gt;=41639")</f>
        <v>0</v>
      </c>
      <c r="E462" s="5">
        <f>SUMIFS(base_de_dados!$T:$T,base_de_dados!$B:$B,$B462,base_de_dados!$G:$G,E$61,base_de_dados!$H:$H,$L$1,base_de_dados!$C:$C,$A462,base_de_dados!$M:$M,"&lt;=2013",base_de_dados!$O:$O,"&gt;=41639")</f>
        <v>1.0606925418569254E-2</v>
      </c>
      <c r="F462" s="5">
        <f>SUMIFS(base_de_dados!$T:$T,base_de_dados!$B:$B,$B462,base_de_dados!$G:$G,F$61,base_de_dados!$H:$H,$L$1,base_de_dados!$C:$C,$A462,base_de_dados!$M:$M,"&lt;=2013",base_de_dados!$O:$O,"&gt;=41639")</f>
        <v>0</v>
      </c>
      <c r="G462" s="5">
        <f>SUMIFS(base_de_dados!$T:$T,base_de_dados!$B:$B,$B462,base_de_dados!$G:$G,G$61,base_de_dados!$H:$H,$L$1,base_de_dados!$C:$C,$A462,base_de_dados!$M:$M,"&lt;=2013",base_de_dados!$O:$O,"&gt;=41639")</f>
        <v>0</v>
      </c>
      <c r="H462" s="5">
        <f>SUMIFS(base_de_dados!$T:$T,base_de_dados!$B:$B,$B462,base_de_dados!$G:$G,H$61,base_de_dados!$H:$H,$L$1,base_de_dados!$C:$C,$A462,base_de_dados!$M:$M,"&lt;=2013",base_de_dados!$O:$O,"&gt;=41639")</f>
        <v>0</v>
      </c>
      <c r="I462" s="5">
        <f>SUMIFS(base_de_dados!$T:$T,base_de_dados!$B:$B,$B462,base_de_dados!$G:$G,I$61,base_de_dados!$H:$H,$L$1,base_de_dados!$C:$C,$A462,base_de_dados!$M:$M,"&lt;=2013",base_de_dados!$O:$O,"&gt;=41639")</f>
        <v>0</v>
      </c>
      <c r="J462" s="5">
        <f>SUMIFS(base_de_dados!$T:$T,base_de_dados!$B:$B,$B462,base_de_dados!$G:$G,J$61,base_de_dados!$H:$H,$L$1,base_de_dados!$C:$C,$A462,base_de_dados!$M:$M,"&lt;=2013",base_de_dados!$O:$O,"&gt;=41639")</f>
        <v>0</v>
      </c>
      <c r="K462" s="32">
        <f t="shared" si="11"/>
        <v>1.0606925418569254E-2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SUMIFS(base_de_dados!$T:$T,base_de_dados!$B:$B,$B463,base_de_dados!$G:$G,C$61,base_de_dados!$H:$H,$L$1,base_de_dados!$C:$C,$A463,base_de_dados!$M:$M,"&lt;=2013",base_de_dados!$O:$O,"&gt;=41639")</f>
        <v>0</v>
      </c>
      <c r="D463" s="5">
        <f>SUMIFS(base_de_dados!$T:$T,base_de_dados!$B:$B,$B463,base_de_dados!$G:$G,D$61,base_de_dados!$H:$H,$L$1,base_de_dados!$C:$C,$A463,base_de_dados!$M:$M,"&lt;=2013",base_de_dados!$O:$O,"&gt;=41639")</f>
        <v>0</v>
      </c>
      <c r="E463" s="5">
        <f>SUMIFS(base_de_dados!$T:$T,base_de_dados!$B:$B,$B463,base_de_dados!$G:$G,E$61,base_de_dados!$H:$H,$L$1,base_de_dados!$C:$C,$A463,base_de_dados!$M:$M,"&lt;=2013",base_de_dados!$O:$O,"&gt;=41639")</f>
        <v>0</v>
      </c>
      <c r="F463" s="5">
        <f>SUMIFS(base_de_dados!$T:$T,base_de_dados!$B:$B,$B463,base_de_dados!$G:$G,F$61,base_de_dados!$H:$H,$L$1,base_de_dados!$C:$C,$A463,base_de_dados!$M:$M,"&lt;=2013",base_de_dados!$O:$O,"&gt;=41639")</f>
        <v>0</v>
      </c>
      <c r="G463" s="5">
        <f>SUMIFS(base_de_dados!$T:$T,base_de_dados!$B:$B,$B463,base_de_dados!$G:$G,G$61,base_de_dados!$H:$H,$L$1,base_de_dados!$C:$C,$A463,base_de_dados!$M:$M,"&lt;=2013",base_de_dados!$O:$O,"&gt;=41639")</f>
        <v>0</v>
      </c>
      <c r="H463" s="5">
        <f>SUMIFS(base_de_dados!$T:$T,base_de_dados!$B:$B,$B463,base_de_dados!$G:$G,H$61,base_de_dados!$H:$H,$L$1,base_de_dados!$C:$C,$A463,base_de_dados!$M:$M,"&lt;=2013",base_de_dados!$O:$O,"&gt;=41639")</f>
        <v>0</v>
      </c>
      <c r="I463" s="5">
        <f>SUMIFS(base_de_dados!$T:$T,base_de_dados!$B:$B,$B463,base_de_dados!$G:$G,I$61,base_de_dados!$H:$H,$L$1,base_de_dados!$C:$C,$A463,base_de_dados!$M:$M,"&lt;=2013",base_de_dados!$O:$O,"&gt;=41639")</f>
        <v>0</v>
      </c>
      <c r="J463" s="5">
        <f>SUMIFS(base_de_dados!$T:$T,base_de_dados!$B:$B,$B463,base_de_dados!$G:$G,J$61,base_de_dados!$H:$H,$L$1,base_de_dados!$C:$C,$A463,base_de_dados!$M:$M,"&lt;=2013",base_de_dados!$O:$O,"&gt;=41639")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SUMIFS(base_de_dados!$T:$T,base_de_dados!$B:$B,$B464,base_de_dados!$G:$G,C$61,base_de_dados!$H:$H,$L$1,base_de_dados!$C:$C,$A464,base_de_dados!$M:$M,"&lt;=2013",base_de_dados!$O:$O,"&gt;=41639")</f>
        <v>0</v>
      </c>
      <c r="D464" s="5">
        <f>SUMIFS(base_de_dados!$T:$T,base_de_dados!$B:$B,$B464,base_de_dados!$G:$G,D$61,base_de_dados!$H:$H,$L$1,base_de_dados!$C:$C,$A464,base_de_dados!$M:$M,"&lt;=2013",base_de_dados!$O:$O,"&gt;=41639")</f>
        <v>0</v>
      </c>
      <c r="E464" s="5">
        <f>SUMIFS(base_de_dados!$T:$T,base_de_dados!$B:$B,$B464,base_de_dados!$G:$G,E$61,base_de_dados!$H:$H,$L$1,base_de_dados!$C:$C,$A464,base_de_dados!$M:$M,"&lt;=2013",base_de_dados!$O:$O,"&gt;=41639")</f>
        <v>0</v>
      </c>
      <c r="F464" s="5">
        <f>SUMIFS(base_de_dados!$T:$T,base_de_dados!$B:$B,$B464,base_de_dados!$G:$G,F$61,base_de_dados!$H:$H,$L$1,base_de_dados!$C:$C,$A464,base_de_dados!$M:$M,"&lt;=2013",base_de_dados!$O:$O,"&gt;=41639")</f>
        <v>0</v>
      </c>
      <c r="G464" s="5">
        <f>SUMIFS(base_de_dados!$T:$T,base_de_dados!$B:$B,$B464,base_de_dados!$G:$G,G$61,base_de_dados!$H:$H,$L$1,base_de_dados!$C:$C,$A464,base_de_dados!$M:$M,"&lt;=2013",base_de_dados!$O:$O,"&gt;=41639")</f>
        <v>0</v>
      </c>
      <c r="H464" s="5">
        <f>SUMIFS(base_de_dados!$T:$T,base_de_dados!$B:$B,$B464,base_de_dados!$G:$G,H$61,base_de_dados!$H:$H,$L$1,base_de_dados!$C:$C,$A464,base_de_dados!$M:$M,"&lt;=2013",base_de_dados!$O:$O,"&gt;=41639")</f>
        <v>0</v>
      </c>
      <c r="I464" s="5">
        <f>SUMIFS(base_de_dados!$T:$T,base_de_dados!$B:$B,$B464,base_de_dados!$G:$G,I$61,base_de_dados!$H:$H,$L$1,base_de_dados!$C:$C,$A464,base_de_dados!$M:$M,"&lt;=2013",base_de_dados!$O:$O,"&gt;=41639")</f>
        <v>0</v>
      </c>
      <c r="J464" s="5">
        <f>SUMIFS(base_de_dados!$T:$T,base_de_dados!$B:$B,$B464,base_de_dados!$G:$G,J$61,base_de_dados!$H:$H,$L$1,base_de_dados!$C:$C,$A464,base_de_dados!$M:$M,"&lt;=2013",base_de_dados!$O:$O,"&gt;=41639")</f>
        <v>0</v>
      </c>
      <c r="K464" s="32">
        <f t="shared" si="11"/>
        <v>0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SUMIFS(base_de_dados!$T:$T,base_de_dados!$B:$B,$B465,base_de_dados!$G:$G,C$61,base_de_dados!$H:$H,$L$1,base_de_dados!$C:$C,$A465,base_de_dados!$M:$M,"&lt;=2013",base_de_dados!$O:$O,"&gt;=41639")</f>
        <v>0</v>
      </c>
      <c r="D465" s="5">
        <f>SUMIFS(base_de_dados!$T:$T,base_de_dados!$B:$B,$B465,base_de_dados!$G:$G,D$61,base_de_dados!$H:$H,$L$1,base_de_dados!$C:$C,$A465,base_de_dados!$M:$M,"&lt;=2013",base_de_dados!$O:$O,"&gt;=41639")</f>
        <v>0</v>
      </c>
      <c r="E465" s="5">
        <f>SUMIFS(base_de_dados!$T:$T,base_de_dados!$B:$B,$B465,base_de_dados!$G:$G,E$61,base_de_dados!$H:$H,$L$1,base_de_dados!$C:$C,$A465,base_de_dados!$M:$M,"&lt;=2013",base_de_dados!$O:$O,"&gt;=41639")</f>
        <v>0</v>
      </c>
      <c r="F465" s="5">
        <f>SUMIFS(base_de_dados!$T:$T,base_de_dados!$B:$B,$B465,base_de_dados!$G:$G,F$61,base_de_dados!$H:$H,$L$1,base_de_dados!$C:$C,$A465,base_de_dados!$M:$M,"&lt;=2013",base_de_dados!$O:$O,"&gt;=41639")</f>
        <v>0</v>
      </c>
      <c r="G465" s="5">
        <f>SUMIFS(base_de_dados!$T:$T,base_de_dados!$B:$B,$B465,base_de_dados!$G:$G,G$61,base_de_dados!$H:$H,$L$1,base_de_dados!$C:$C,$A465,base_de_dados!$M:$M,"&lt;=2013",base_de_dados!$O:$O,"&gt;=41639")</f>
        <v>0</v>
      </c>
      <c r="H465" s="5">
        <f>SUMIFS(base_de_dados!$T:$T,base_de_dados!$B:$B,$B465,base_de_dados!$G:$G,H$61,base_de_dados!$H:$H,$L$1,base_de_dados!$C:$C,$A465,base_de_dados!$M:$M,"&lt;=2013",base_de_dados!$O:$O,"&gt;=41639")</f>
        <v>0</v>
      </c>
      <c r="I465" s="5">
        <f>SUMIFS(base_de_dados!$T:$T,base_de_dados!$B:$B,$B465,base_de_dados!$G:$G,I$61,base_de_dados!$H:$H,$L$1,base_de_dados!$C:$C,$A465,base_de_dados!$M:$M,"&lt;=2013",base_de_dados!$O:$O,"&gt;=41639")</f>
        <v>0</v>
      </c>
      <c r="J465" s="5">
        <f>SUMIFS(base_de_dados!$T:$T,base_de_dados!$B:$B,$B465,base_de_dados!$G:$G,J$61,base_de_dados!$H:$H,$L$1,base_de_dados!$C:$C,$A465,base_de_dados!$M:$M,"&lt;=2013",base_de_dados!$O:$O,"&gt;=41639")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SUMIFS(base_de_dados!$T:$T,base_de_dados!$B:$B,$B466,base_de_dados!$G:$G,C$61,base_de_dados!$H:$H,$L$1,base_de_dados!$C:$C,$A466,base_de_dados!$M:$M,"&lt;=2013",base_de_dados!$O:$O,"&gt;=41639")</f>
        <v>4.1388888888888892E-2</v>
      </c>
      <c r="D466" s="5">
        <f>SUMIFS(base_de_dados!$T:$T,base_de_dados!$B:$B,$B466,base_de_dados!$G:$G,D$61,base_de_dados!$H:$H,$L$1,base_de_dados!$C:$C,$A466,base_de_dados!$M:$M,"&lt;=2013",base_de_dados!$O:$O,"&gt;=41639")</f>
        <v>0</v>
      </c>
      <c r="E466" s="5">
        <f>SUMIFS(base_de_dados!$T:$T,base_de_dados!$B:$B,$B466,base_de_dados!$G:$G,E$61,base_de_dados!$H:$H,$L$1,base_de_dados!$C:$C,$A466,base_de_dados!$M:$M,"&lt;=2013",base_de_dados!$O:$O,"&gt;=41639")</f>
        <v>1.5220700152207001E-3</v>
      </c>
      <c r="F466" s="5">
        <f>SUMIFS(base_de_dados!$T:$T,base_de_dados!$B:$B,$B466,base_de_dados!$G:$G,F$61,base_de_dados!$H:$H,$L$1,base_de_dados!$C:$C,$A466,base_de_dados!$M:$M,"&lt;=2013",base_de_dados!$O:$O,"&gt;=41639")</f>
        <v>0.27928856227803139</v>
      </c>
      <c r="G466" s="5">
        <f>SUMIFS(base_de_dados!$T:$T,base_de_dados!$B:$B,$B466,base_de_dados!$G:$G,G$61,base_de_dados!$H:$H,$L$1,base_de_dados!$C:$C,$A466,base_de_dados!$M:$M,"&lt;=2013",base_de_dados!$O:$O,"&gt;=41639")</f>
        <v>0</v>
      </c>
      <c r="H466" s="5">
        <f>SUMIFS(base_de_dados!$T:$T,base_de_dados!$B:$B,$B466,base_de_dados!$G:$G,H$61,base_de_dados!$H:$H,$L$1,base_de_dados!$C:$C,$A466,base_de_dados!$M:$M,"&lt;=2013",base_de_dados!$O:$O,"&gt;=41639")</f>
        <v>0</v>
      </c>
      <c r="I466" s="5">
        <f>SUMIFS(base_de_dados!$T:$T,base_de_dados!$B:$B,$B466,base_de_dados!$G:$G,I$61,base_de_dados!$H:$H,$L$1,base_de_dados!$C:$C,$A466,base_de_dados!$M:$M,"&lt;=2013",base_de_dados!$O:$O,"&gt;=41639")</f>
        <v>0</v>
      </c>
      <c r="J466" s="5">
        <f>SUMIFS(base_de_dados!$T:$T,base_de_dados!$B:$B,$B466,base_de_dados!$G:$G,J$61,base_de_dados!$H:$H,$L$1,base_de_dados!$C:$C,$A466,base_de_dados!$M:$M,"&lt;=2013",base_de_dados!$O:$O,"&gt;=41639")</f>
        <v>0</v>
      </c>
      <c r="K466" s="32">
        <f t="shared" si="11"/>
        <v>0.32219952118214101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SUMIFS(base_de_dados!$T:$T,base_de_dados!$B:$B,$B467,base_de_dados!$G:$G,C$61,base_de_dados!$H:$H,$L$1,base_de_dados!$C:$C,$A467,base_de_dados!$M:$M,"&lt;=2013",base_de_dados!$O:$O,"&gt;=41639")</f>
        <v>0</v>
      </c>
      <c r="D467" s="5">
        <f>SUMIFS(base_de_dados!$T:$T,base_de_dados!$B:$B,$B467,base_de_dados!$G:$G,D$61,base_de_dados!$H:$H,$L$1,base_de_dados!$C:$C,$A467,base_de_dados!$M:$M,"&lt;=2013",base_de_dados!$O:$O,"&gt;=41639")</f>
        <v>0</v>
      </c>
      <c r="E467" s="5">
        <f>SUMIFS(base_de_dados!$T:$T,base_de_dados!$B:$B,$B467,base_de_dados!$G:$G,E$61,base_de_dados!$H:$H,$L$1,base_de_dados!$C:$C,$A467,base_de_dados!$M:$M,"&lt;=2013",base_de_dados!$O:$O,"&gt;=41639")</f>
        <v>0</v>
      </c>
      <c r="F467" s="5">
        <f>SUMIFS(base_de_dados!$T:$T,base_de_dados!$B:$B,$B467,base_de_dados!$G:$G,F$61,base_de_dados!$H:$H,$L$1,base_de_dados!$C:$C,$A467,base_de_dados!$M:$M,"&lt;=2013",base_de_dados!$O:$O,"&gt;=41639")</f>
        <v>0</v>
      </c>
      <c r="G467" s="5">
        <f>SUMIFS(base_de_dados!$T:$T,base_de_dados!$B:$B,$B467,base_de_dados!$G:$G,G$61,base_de_dados!$H:$H,$L$1,base_de_dados!$C:$C,$A467,base_de_dados!$M:$M,"&lt;=2013",base_de_dados!$O:$O,"&gt;=41639")</f>
        <v>0</v>
      </c>
      <c r="H467" s="5">
        <f>SUMIFS(base_de_dados!$T:$T,base_de_dados!$B:$B,$B467,base_de_dados!$G:$G,H$61,base_de_dados!$H:$H,$L$1,base_de_dados!$C:$C,$A467,base_de_dados!$M:$M,"&lt;=2013",base_de_dados!$O:$O,"&gt;=41639")</f>
        <v>0</v>
      </c>
      <c r="I467" s="5">
        <f>SUMIFS(base_de_dados!$T:$T,base_de_dados!$B:$B,$B467,base_de_dados!$G:$G,I$61,base_de_dados!$H:$H,$L$1,base_de_dados!$C:$C,$A467,base_de_dados!$M:$M,"&lt;=2013",base_de_dados!$O:$O,"&gt;=41639")</f>
        <v>0</v>
      </c>
      <c r="J467" s="5">
        <f>SUMIFS(base_de_dados!$T:$T,base_de_dados!$B:$B,$B467,base_de_dados!$G:$G,J$61,base_de_dados!$H:$H,$L$1,base_de_dados!$C:$C,$A467,base_de_dados!$M:$M,"&lt;=2013",base_de_dados!$O:$O,"&gt;=41639")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SUMIFS(base_de_dados!$T:$T,base_de_dados!$B:$B,$B468,base_de_dados!$G:$G,C$61,base_de_dados!$H:$H,$L$1,base_de_dados!$C:$C,$A468,base_de_dados!$M:$M,"&lt;=2013",base_de_dados!$O:$O,"&gt;=41639")</f>
        <v>0</v>
      </c>
      <c r="D468" s="5">
        <f>SUMIFS(base_de_dados!$T:$T,base_de_dados!$B:$B,$B468,base_de_dados!$G:$G,D$61,base_de_dados!$H:$H,$L$1,base_de_dados!$C:$C,$A468,base_de_dados!$M:$M,"&lt;=2013",base_de_dados!$O:$O,"&gt;=41639")</f>
        <v>0</v>
      </c>
      <c r="E468" s="5">
        <f>SUMIFS(base_de_dados!$T:$T,base_de_dados!$B:$B,$B468,base_de_dados!$G:$G,E$61,base_de_dados!$H:$H,$L$1,base_de_dados!$C:$C,$A468,base_de_dados!$M:$M,"&lt;=2013",base_de_dados!$O:$O,"&gt;=41639")</f>
        <v>0</v>
      </c>
      <c r="F468" s="5">
        <f>SUMIFS(base_de_dados!$T:$T,base_de_dados!$B:$B,$B468,base_de_dados!$G:$G,F$61,base_de_dados!$H:$H,$L$1,base_de_dados!$C:$C,$A468,base_de_dados!$M:$M,"&lt;=2013",base_de_dados!$O:$O,"&gt;=41639")</f>
        <v>0</v>
      </c>
      <c r="G468" s="5">
        <f>SUMIFS(base_de_dados!$T:$T,base_de_dados!$B:$B,$B468,base_de_dados!$G:$G,G$61,base_de_dados!$H:$H,$L$1,base_de_dados!$C:$C,$A468,base_de_dados!$M:$M,"&lt;=2013",base_de_dados!$O:$O,"&gt;=41639")</f>
        <v>0</v>
      </c>
      <c r="H468" s="5">
        <f>SUMIFS(base_de_dados!$T:$T,base_de_dados!$B:$B,$B468,base_de_dados!$G:$G,H$61,base_de_dados!$H:$H,$L$1,base_de_dados!$C:$C,$A468,base_de_dados!$M:$M,"&lt;=2013",base_de_dados!$O:$O,"&gt;=41639")</f>
        <v>0</v>
      </c>
      <c r="I468" s="5">
        <f>SUMIFS(base_de_dados!$T:$T,base_de_dados!$B:$B,$B468,base_de_dados!$G:$G,I$61,base_de_dados!$H:$H,$L$1,base_de_dados!$C:$C,$A468,base_de_dados!$M:$M,"&lt;=2013",base_de_dados!$O:$O,"&gt;=41639")</f>
        <v>0</v>
      </c>
      <c r="J468" s="5">
        <f>SUMIFS(base_de_dados!$T:$T,base_de_dados!$B:$B,$B468,base_de_dados!$G:$G,J$61,base_de_dados!$H:$H,$L$1,base_de_dados!$C:$C,$A468,base_de_dados!$M:$M,"&lt;=2013",base_de_dados!$O:$O,"&gt;=41639")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SUMIFS(base_de_dados!$T:$T,base_de_dados!$B:$B,$B469,base_de_dados!$G:$G,C$61,base_de_dados!$H:$H,$L$1,base_de_dados!$C:$C,$A469,base_de_dados!$M:$M,"&lt;=2013",base_de_dados!$O:$O,"&gt;=41639")</f>
        <v>0</v>
      </c>
      <c r="D469" s="5">
        <f>SUMIFS(base_de_dados!$T:$T,base_de_dados!$B:$B,$B469,base_de_dados!$G:$G,D$61,base_de_dados!$H:$H,$L$1,base_de_dados!$C:$C,$A469,base_de_dados!$M:$M,"&lt;=2013",base_de_dados!$O:$O,"&gt;=41639")</f>
        <v>0</v>
      </c>
      <c r="E469" s="5">
        <f>SUMIFS(base_de_dados!$T:$T,base_de_dados!$B:$B,$B469,base_de_dados!$G:$G,E$61,base_de_dados!$H:$H,$L$1,base_de_dados!$C:$C,$A469,base_de_dados!$M:$M,"&lt;=2013",base_de_dados!$O:$O,"&gt;=41639")</f>
        <v>0</v>
      </c>
      <c r="F469" s="5">
        <f>SUMIFS(base_de_dados!$T:$T,base_de_dados!$B:$B,$B469,base_de_dados!$G:$G,F$61,base_de_dados!$H:$H,$L$1,base_de_dados!$C:$C,$A469,base_de_dados!$M:$M,"&lt;=2013",base_de_dados!$O:$O,"&gt;=41639")</f>
        <v>0</v>
      </c>
      <c r="G469" s="5">
        <f>SUMIFS(base_de_dados!$T:$T,base_de_dados!$B:$B,$B469,base_de_dados!$G:$G,G$61,base_de_dados!$H:$H,$L$1,base_de_dados!$C:$C,$A469,base_de_dados!$M:$M,"&lt;=2013",base_de_dados!$O:$O,"&gt;=41639")</f>
        <v>0</v>
      </c>
      <c r="H469" s="5">
        <f>SUMIFS(base_de_dados!$T:$T,base_de_dados!$B:$B,$B469,base_de_dados!$G:$G,H$61,base_de_dados!$H:$H,$L$1,base_de_dados!$C:$C,$A469,base_de_dados!$M:$M,"&lt;=2013",base_de_dados!$O:$O,"&gt;=41639")</f>
        <v>0</v>
      </c>
      <c r="I469" s="5">
        <f>SUMIFS(base_de_dados!$T:$T,base_de_dados!$B:$B,$B469,base_de_dados!$G:$G,I$61,base_de_dados!$H:$H,$L$1,base_de_dados!$C:$C,$A469,base_de_dados!$M:$M,"&lt;=2013",base_de_dados!$O:$O,"&gt;=41639")</f>
        <v>0</v>
      </c>
      <c r="J469" s="5">
        <f>SUMIFS(base_de_dados!$T:$T,base_de_dados!$B:$B,$B469,base_de_dados!$G:$G,J$61,base_de_dados!$H:$H,$L$1,base_de_dados!$C:$C,$A469,base_de_dados!$M:$M,"&lt;=2013",base_de_dados!$O:$O,"&gt;=41639")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SUMIFS(base_de_dados!$T:$T,base_de_dados!$B:$B,$B470,base_de_dados!$G:$G,C$61,base_de_dados!$H:$H,$L$1,base_de_dados!$C:$C,$A470,base_de_dados!$M:$M,"&lt;=2013",base_de_dados!$O:$O,"&gt;=41639")</f>
        <v>0</v>
      </c>
      <c r="D470" s="5">
        <f>SUMIFS(base_de_dados!$T:$T,base_de_dados!$B:$B,$B470,base_de_dados!$G:$G,D$61,base_de_dados!$H:$H,$L$1,base_de_dados!$C:$C,$A470,base_de_dados!$M:$M,"&lt;=2013",base_de_dados!$O:$O,"&gt;=41639")</f>
        <v>0</v>
      </c>
      <c r="E470" s="5">
        <f>SUMIFS(base_de_dados!$T:$T,base_de_dados!$B:$B,$B470,base_de_dados!$G:$G,E$61,base_de_dados!$H:$H,$L$1,base_de_dados!$C:$C,$A470,base_de_dados!$M:$M,"&lt;=2013",base_de_dados!$O:$O,"&gt;=41639")</f>
        <v>0</v>
      </c>
      <c r="F470" s="5">
        <f>SUMIFS(base_de_dados!$T:$T,base_de_dados!$B:$B,$B470,base_de_dados!$G:$G,F$61,base_de_dados!$H:$H,$L$1,base_de_dados!$C:$C,$A470,base_de_dados!$M:$M,"&lt;=2013",base_de_dados!$O:$O,"&gt;=41639")</f>
        <v>0</v>
      </c>
      <c r="G470" s="5">
        <f>SUMIFS(base_de_dados!$T:$T,base_de_dados!$B:$B,$B470,base_de_dados!$G:$G,G$61,base_de_dados!$H:$H,$L$1,base_de_dados!$C:$C,$A470,base_de_dados!$M:$M,"&lt;=2013",base_de_dados!$O:$O,"&gt;=41639")</f>
        <v>0</v>
      </c>
      <c r="H470" s="5">
        <f>SUMIFS(base_de_dados!$T:$T,base_de_dados!$B:$B,$B470,base_de_dados!$G:$G,H$61,base_de_dados!$H:$H,$L$1,base_de_dados!$C:$C,$A470,base_de_dados!$M:$M,"&lt;=2013",base_de_dados!$O:$O,"&gt;=41639")</f>
        <v>0</v>
      </c>
      <c r="I470" s="5">
        <f>SUMIFS(base_de_dados!$T:$T,base_de_dados!$B:$B,$B470,base_de_dados!$G:$G,I$61,base_de_dados!$H:$H,$L$1,base_de_dados!$C:$C,$A470,base_de_dados!$M:$M,"&lt;=2013",base_de_dados!$O:$O,"&gt;=41639")</f>
        <v>0</v>
      </c>
      <c r="J470" s="5">
        <f>SUMIFS(base_de_dados!$T:$T,base_de_dados!$B:$B,$B470,base_de_dados!$G:$G,J$61,base_de_dados!$H:$H,$L$1,base_de_dados!$C:$C,$A470,base_de_dados!$M:$M,"&lt;=2013",base_de_dados!$O:$O,"&gt;=41639")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SUMIFS(base_de_dados!$T:$T,base_de_dados!$B:$B,$B471,base_de_dados!$G:$G,C$61,base_de_dados!$H:$H,$L$1,base_de_dados!$C:$C,$A471,base_de_dados!$M:$M,"&lt;=2013",base_de_dados!$O:$O,"&gt;=41639")</f>
        <v>0</v>
      </c>
      <c r="D471" s="5">
        <f>SUMIFS(base_de_dados!$T:$T,base_de_dados!$B:$B,$B471,base_de_dados!$G:$G,D$61,base_de_dados!$H:$H,$L$1,base_de_dados!$C:$C,$A471,base_de_dados!$M:$M,"&lt;=2013",base_de_dados!$O:$O,"&gt;=41639")</f>
        <v>0</v>
      </c>
      <c r="E471" s="5">
        <f>SUMIFS(base_de_dados!$T:$T,base_de_dados!$B:$B,$B471,base_de_dados!$G:$G,E$61,base_de_dados!$H:$H,$L$1,base_de_dados!$C:$C,$A471,base_de_dados!$M:$M,"&lt;=2013",base_de_dados!$O:$O,"&gt;=41639")</f>
        <v>0</v>
      </c>
      <c r="F471" s="5">
        <f>SUMIFS(base_de_dados!$T:$T,base_de_dados!$B:$B,$B471,base_de_dados!$G:$G,F$61,base_de_dados!$H:$H,$L$1,base_de_dados!$C:$C,$A471,base_de_dados!$M:$M,"&lt;=2013",base_de_dados!$O:$O,"&gt;=41639")</f>
        <v>0</v>
      </c>
      <c r="G471" s="5">
        <f>SUMIFS(base_de_dados!$T:$T,base_de_dados!$B:$B,$B471,base_de_dados!$G:$G,G$61,base_de_dados!$H:$H,$L$1,base_de_dados!$C:$C,$A471,base_de_dados!$M:$M,"&lt;=2013",base_de_dados!$O:$O,"&gt;=41639")</f>
        <v>0</v>
      </c>
      <c r="H471" s="5">
        <f>SUMIFS(base_de_dados!$T:$T,base_de_dados!$B:$B,$B471,base_de_dados!$G:$G,H$61,base_de_dados!$H:$H,$L$1,base_de_dados!$C:$C,$A471,base_de_dados!$M:$M,"&lt;=2013",base_de_dados!$O:$O,"&gt;=41639")</f>
        <v>0</v>
      </c>
      <c r="I471" s="5">
        <f>SUMIFS(base_de_dados!$T:$T,base_de_dados!$B:$B,$B471,base_de_dados!$G:$G,I$61,base_de_dados!$H:$H,$L$1,base_de_dados!$C:$C,$A471,base_de_dados!$M:$M,"&lt;=2013",base_de_dados!$O:$O,"&gt;=41639")</f>
        <v>0</v>
      </c>
      <c r="J471" s="5">
        <f>SUMIFS(base_de_dados!$T:$T,base_de_dados!$B:$B,$B471,base_de_dados!$G:$G,J$61,base_de_dados!$H:$H,$L$1,base_de_dados!$C:$C,$A471,base_de_dados!$M:$M,"&lt;=2013",base_de_dados!$O:$O,"&gt;=41639")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SUMIFS(base_de_dados!$T:$T,base_de_dados!$B:$B,$B472,base_de_dados!$G:$G,C$61,base_de_dados!$H:$H,$L$1,base_de_dados!$C:$C,$A472,base_de_dados!$M:$M,"&lt;=2013",base_de_dados!$O:$O,"&gt;=41639")</f>
        <v>0.8</v>
      </c>
      <c r="D472" s="5">
        <f>SUMIFS(base_de_dados!$T:$T,base_de_dados!$B:$B,$B472,base_de_dados!$G:$G,D$61,base_de_dados!$H:$H,$L$1,base_de_dados!$C:$C,$A472,base_de_dados!$M:$M,"&lt;=2013",base_de_dados!$O:$O,"&gt;=41639")</f>
        <v>8.0555555555555554E-3</v>
      </c>
      <c r="E472" s="5">
        <f>SUMIFS(base_de_dados!$T:$T,base_de_dados!$B:$B,$B472,base_de_dados!$G:$G,E$61,base_de_dados!$H:$H,$L$1,base_de_dados!$C:$C,$A472,base_de_dados!$M:$M,"&lt;=2013",base_de_dados!$O:$O,"&gt;=41639")</f>
        <v>0</v>
      </c>
      <c r="F472" s="5">
        <f>SUMIFS(base_de_dados!$T:$T,base_de_dados!$B:$B,$B472,base_de_dados!$G:$G,F$61,base_de_dados!$H:$H,$L$1,base_de_dados!$C:$C,$A472,base_de_dados!$M:$M,"&lt;=2013",base_de_dados!$O:$O,"&gt;=41639")</f>
        <v>0</v>
      </c>
      <c r="G472" s="5">
        <f>SUMIFS(base_de_dados!$T:$T,base_de_dados!$B:$B,$B472,base_de_dados!$G:$G,G$61,base_de_dados!$H:$H,$L$1,base_de_dados!$C:$C,$A472,base_de_dados!$M:$M,"&lt;=2013",base_de_dados!$O:$O,"&gt;=41639")</f>
        <v>0</v>
      </c>
      <c r="H472" s="5">
        <f>SUMIFS(base_de_dados!$T:$T,base_de_dados!$B:$B,$B472,base_de_dados!$G:$G,H$61,base_de_dados!$H:$H,$L$1,base_de_dados!$C:$C,$A472,base_de_dados!$M:$M,"&lt;=2013",base_de_dados!$O:$O,"&gt;=41639")</f>
        <v>0</v>
      </c>
      <c r="I472" s="5">
        <f>SUMIFS(base_de_dados!$T:$T,base_de_dados!$B:$B,$B472,base_de_dados!$G:$G,I$61,base_de_dados!$H:$H,$L$1,base_de_dados!$C:$C,$A472,base_de_dados!$M:$M,"&lt;=2013",base_de_dados!$O:$O,"&gt;=41639")</f>
        <v>0</v>
      </c>
      <c r="J472" s="5">
        <f>SUMIFS(base_de_dados!$T:$T,base_de_dados!$B:$B,$B472,base_de_dados!$G:$G,J$61,base_de_dados!$H:$H,$L$1,base_de_dados!$C:$C,$A472,base_de_dados!$M:$M,"&lt;=2013",base_de_dados!$O:$O,"&gt;=41639")</f>
        <v>0</v>
      </c>
      <c r="K472" s="32">
        <f t="shared" si="11"/>
        <v>0.80805555555555564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SUMIFS(base_de_dados!$T:$T,base_de_dados!$B:$B,$B473,base_de_dados!$G:$G,C$61,base_de_dados!$H:$H,$L$1,base_de_dados!$C:$C,$A473,base_de_dados!$M:$M,"&lt;=2013",base_de_dados!$O:$O,"&gt;=41639")</f>
        <v>0</v>
      </c>
      <c r="D473" s="5">
        <f>SUMIFS(base_de_dados!$T:$T,base_de_dados!$B:$B,$B473,base_de_dados!$G:$G,D$61,base_de_dados!$H:$H,$L$1,base_de_dados!$C:$C,$A473,base_de_dados!$M:$M,"&lt;=2013",base_de_dados!$O:$O,"&gt;=41639")</f>
        <v>0</v>
      </c>
      <c r="E473" s="5">
        <f>SUMIFS(base_de_dados!$T:$T,base_de_dados!$B:$B,$B473,base_de_dados!$G:$G,E$61,base_de_dados!$H:$H,$L$1,base_de_dados!$C:$C,$A473,base_de_dados!$M:$M,"&lt;=2013",base_de_dados!$O:$O,"&gt;=41639")</f>
        <v>1.2193607305936074E-2</v>
      </c>
      <c r="F473" s="5">
        <f>SUMIFS(base_de_dados!$T:$T,base_de_dados!$B:$B,$B473,base_de_dados!$G:$G,F$61,base_de_dados!$H:$H,$L$1,base_de_dados!$C:$C,$A473,base_de_dados!$M:$M,"&lt;=2013",base_de_dados!$O:$O,"&gt;=41639")</f>
        <v>6.6035641806189748E-3</v>
      </c>
      <c r="G473" s="5">
        <f>SUMIFS(base_de_dados!$T:$T,base_de_dados!$B:$B,$B473,base_de_dados!$G:$G,G$61,base_de_dados!$H:$H,$L$1,base_de_dados!$C:$C,$A473,base_de_dados!$M:$M,"&lt;=2013",base_de_dados!$O:$O,"&gt;=41639")</f>
        <v>0</v>
      </c>
      <c r="H473" s="5">
        <f>SUMIFS(base_de_dados!$T:$T,base_de_dados!$B:$B,$B473,base_de_dados!$G:$G,H$61,base_de_dados!$H:$H,$L$1,base_de_dados!$C:$C,$A473,base_de_dados!$M:$M,"&lt;=2013",base_de_dados!$O:$O,"&gt;=41639")</f>
        <v>0</v>
      </c>
      <c r="I473" s="5">
        <f>SUMIFS(base_de_dados!$T:$T,base_de_dados!$B:$B,$B473,base_de_dados!$G:$G,I$61,base_de_dados!$H:$H,$L$1,base_de_dados!$C:$C,$A473,base_de_dados!$M:$M,"&lt;=2013",base_de_dados!$O:$O,"&gt;=41639")</f>
        <v>0</v>
      </c>
      <c r="J473" s="5">
        <f>SUMIFS(base_de_dados!$T:$T,base_de_dados!$B:$B,$B473,base_de_dados!$G:$G,J$61,base_de_dados!$H:$H,$L$1,base_de_dados!$C:$C,$A473,base_de_dados!$M:$M,"&lt;=2013",base_de_dados!$O:$O,"&gt;=41639")</f>
        <v>0</v>
      </c>
      <c r="K473" s="32">
        <f t="shared" si="11"/>
        <v>1.8797171486555048E-2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SUMIFS(base_de_dados!$T:$T,base_de_dados!$B:$B,$B474,base_de_dados!$G:$G,C$61,base_de_dados!$H:$H,$L$1,base_de_dados!$C:$C,$A474,base_de_dados!$M:$M,"&lt;=2013",base_de_dados!$O:$O,"&gt;=41639")</f>
        <v>0</v>
      </c>
      <c r="D474" s="5">
        <f>SUMIFS(base_de_dados!$T:$T,base_de_dados!$B:$B,$B474,base_de_dados!$G:$G,D$61,base_de_dados!$H:$H,$L$1,base_de_dados!$C:$C,$A474,base_de_dados!$M:$M,"&lt;=2013",base_de_dados!$O:$O,"&gt;=41639")</f>
        <v>0</v>
      </c>
      <c r="E474" s="5">
        <f>SUMIFS(base_de_dados!$T:$T,base_de_dados!$B:$B,$B474,base_de_dados!$G:$G,E$61,base_de_dados!$H:$H,$L$1,base_de_dados!$C:$C,$A474,base_de_dados!$M:$M,"&lt;=2013",base_de_dados!$O:$O,"&gt;=41639")</f>
        <v>0</v>
      </c>
      <c r="F474" s="5">
        <f>SUMIFS(base_de_dados!$T:$T,base_de_dados!$B:$B,$B474,base_de_dados!$G:$G,F$61,base_de_dados!$H:$H,$L$1,base_de_dados!$C:$C,$A474,base_de_dados!$M:$M,"&lt;=2013",base_de_dados!$O:$O,"&gt;=41639")</f>
        <v>0</v>
      </c>
      <c r="G474" s="5">
        <f>SUMIFS(base_de_dados!$T:$T,base_de_dados!$B:$B,$B474,base_de_dados!$G:$G,G$61,base_de_dados!$H:$H,$L$1,base_de_dados!$C:$C,$A474,base_de_dados!$M:$M,"&lt;=2013",base_de_dados!$O:$O,"&gt;=41639")</f>
        <v>0</v>
      </c>
      <c r="H474" s="5">
        <f>SUMIFS(base_de_dados!$T:$T,base_de_dados!$B:$B,$B474,base_de_dados!$G:$G,H$61,base_de_dados!$H:$H,$L$1,base_de_dados!$C:$C,$A474,base_de_dados!$M:$M,"&lt;=2013",base_de_dados!$O:$O,"&gt;=41639")</f>
        <v>0</v>
      </c>
      <c r="I474" s="5">
        <f>SUMIFS(base_de_dados!$T:$T,base_de_dados!$B:$B,$B474,base_de_dados!$G:$G,I$61,base_de_dados!$H:$H,$L$1,base_de_dados!$C:$C,$A474,base_de_dados!$M:$M,"&lt;=2013",base_de_dados!$O:$O,"&gt;=41639")</f>
        <v>0</v>
      </c>
      <c r="J474" s="5">
        <f>SUMIFS(base_de_dados!$T:$T,base_de_dados!$B:$B,$B474,base_de_dados!$G:$G,J$61,base_de_dados!$H:$H,$L$1,base_de_dados!$C:$C,$A474,base_de_dados!$M:$M,"&lt;=2013",base_de_dados!$O:$O,"&gt;=41639")</f>
        <v>0</v>
      </c>
      <c r="K474" s="32">
        <f t="shared" si="11"/>
        <v>0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SUMIFS(base_de_dados!$T:$T,base_de_dados!$B:$B,$B475,base_de_dados!$G:$G,C$61,base_de_dados!$H:$H,$L$1,base_de_dados!$C:$C,$A475,base_de_dados!$M:$M,"&lt;=2013",base_de_dados!$O:$O,"&gt;=41639")</f>
        <v>0</v>
      </c>
      <c r="D475" s="5">
        <f>SUMIFS(base_de_dados!$T:$T,base_de_dados!$B:$B,$B475,base_de_dados!$G:$G,D$61,base_de_dados!$H:$H,$L$1,base_de_dados!$C:$C,$A475,base_de_dados!$M:$M,"&lt;=2013",base_de_dados!$O:$O,"&gt;=41639")</f>
        <v>0</v>
      </c>
      <c r="E475" s="5">
        <f>SUMIFS(base_de_dados!$T:$T,base_de_dados!$B:$B,$B475,base_de_dados!$G:$G,E$61,base_de_dados!$H:$H,$L$1,base_de_dados!$C:$C,$A475,base_de_dados!$M:$M,"&lt;=2013",base_de_dados!$O:$O,"&gt;=41639")</f>
        <v>0</v>
      </c>
      <c r="F475" s="5">
        <f>SUMIFS(base_de_dados!$T:$T,base_de_dados!$B:$B,$B475,base_de_dados!$G:$G,F$61,base_de_dados!$H:$H,$L$1,base_de_dados!$C:$C,$A475,base_de_dados!$M:$M,"&lt;=2013",base_de_dados!$O:$O,"&gt;=41639")</f>
        <v>0</v>
      </c>
      <c r="G475" s="5">
        <f>SUMIFS(base_de_dados!$T:$T,base_de_dados!$B:$B,$B475,base_de_dados!$G:$G,G$61,base_de_dados!$H:$H,$L$1,base_de_dados!$C:$C,$A475,base_de_dados!$M:$M,"&lt;=2013",base_de_dados!$O:$O,"&gt;=41639")</f>
        <v>0</v>
      </c>
      <c r="H475" s="5">
        <f>SUMIFS(base_de_dados!$T:$T,base_de_dados!$B:$B,$B475,base_de_dados!$G:$G,H$61,base_de_dados!$H:$H,$L$1,base_de_dados!$C:$C,$A475,base_de_dados!$M:$M,"&lt;=2013",base_de_dados!$O:$O,"&gt;=41639")</f>
        <v>0</v>
      </c>
      <c r="I475" s="5">
        <f>SUMIFS(base_de_dados!$T:$T,base_de_dados!$B:$B,$B475,base_de_dados!$G:$G,I$61,base_de_dados!$H:$H,$L$1,base_de_dados!$C:$C,$A475,base_de_dados!$M:$M,"&lt;=2013",base_de_dados!$O:$O,"&gt;=41639")</f>
        <v>0</v>
      </c>
      <c r="J475" s="5">
        <f>SUMIFS(base_de_dados!$T:$T,base_de_dados!$B:$B,$B475,base_de_dados!$G:$G,J$61,base_de_dados!$H:$H,$L$1,base_de_dados!$C:$C,$A475,base_de_dados!$M:$M,"&lt;=2013",base_de_dados!$O:$O,"&gt;=41639")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SUMIFS(base_de_dados!$T:$T,base_de_dados!$B:$B,$B476,base_de_dados!$G:$G,C$61,base_de_dados!$H:$H,$L$1,base_de_dados!$C:$C,$A476,base_de_dados!$M:$M,"&lt;=2013",base_de_dados!$O:$O,"&gt;=41639")</f>
        <v>0</v>
      </c>
      <c r="D476" s="5">
        <f>SUMIFS(base_de_dados!$T:$T,base_de_dados!$B:$B,$B476,base_de_dados!$G:$G,D$61,base_de_dados!$H:$H,$L$1,base_de_dados!$C:$C,$A476,base_de_dados!$M:$M,"&lt;=2013",base_de_dados!$O:$O,"&gt;=41639")</f>
        <v>0</v>
      </c>
      <c r="E476" s="5">
        <f>SUMIFS(base_de_dados!$T:$T,base_de_dados!$B:$B,$B476,base_de_dados!$G:$G,E$61,base_de_dados!$H:$H,$L$1,base_de_dados!$C:$C,$A476,base_de_dados!$M:$M,"&lt;=2013",base_de_dados!$O:$O,"&gt;=41639")</f>
        <v>9.4977168949771692E-4</v>
      </c>
      <c r="F476" s="5">
        <f>SUMIFS(base_de_dados!$T:$T,base_de_dados!$B:$B,$B476,base_de_dados!$G:$G,F$61,base_de_dados!$H:$H,$L$1,base_de_dados!$C:$C,$A476,base_de_dados!$M:$M,"&lt;=2013",base_de_dados!$O:$O,"&gt;=41639")</f>
        <v>0.14429223744292238</v>
      </c>
      <c r="G476" s="5">
        <f>SUMIFS(base_de_dados!$T:$T,base_de_dados!$B:$B,$B476,base_de_dados!$G:$G,G$61,base_de_dados!$H:$H,$L$1,base_de_dados!$C:$C,$A476,base_de_dados!$M:$M,"&lt;=2013",base_de_dados!$O:$O,"&gt;=41639")</f>
        <v>0</v>
      </c>
      <c r="H476" s="5">
        <f>SUMIFS(base_de_dados!$T:$T,base_de_dados!$B:$B,$B476,base_de_dados!$G:$G,H$61,base_de_dados!$H:$H,$L$1,base_de_dados!$C:$C,$A476,base_de_dados!$M:$M,"&lt;=2013",base_de_dados!$O:$O,"&gt;=41639")</f>
        <v>0</v>
      </c>
      <c r="I476" s="5">
        <f>SUMIFS(base_de_dados!$T:$T,base_de_dados!$B:$B,$B476,base_de_dados!$G:$G,I$61,base_de_dados!$H:$H,$L$1,base_de_dados!$C:$C,$A476,base_de_dados!$M:$M,"&lt;=2013",base_de_dados!$O:$O,"&gt;=41639")</f>
        <v>0</v>
      </c>
      <c r="J476" s="5">
        <f>SUMIFS(base_de_dados!$T:$T,base_de_dados!$B:$B,$B476,base_de_dados!$G:$G,J$61,base_de_dados!$H:$H,$L$1,base_de_dados!$C:$C,$A476,base_de_dados!$M:$M,"&lt;=2013",base_de_dados!$O:$O,"&gt;=41639")</f>
        <v>0</v>
      </c>
      <c r="K476" s="32">
        <f t="shared" si="11"/>
        <v>0.14524200913242011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SUMIFS(base_de_dados!$T:$T,base_de_dados!$B:$B,$B477,base_de_dados!$G:$G,C$61,base_de_dados!$H:$H,$L$1,base_de_dados!$C:$C,$A477,base_de_dados!$M:$M,"&lt;=2013",base_de_dados!$O:$O,"&gt;=41639")</f>
        <v>0</v>
      </c>
      <c r="D477" s="5">
        <f>SUMIFS(base_de_dados!$T:$T,base_de_dados!$B:$B,$B477,base_de_dados!$G:$G,D$61,base_de_dados!$H:$H,$L$1,base_de_dados!$C:$C,$A477,base_de_dados!$M:$M,"&lt;=2013",base_de_dados!$O:$O,"&gt;=41639")</f>
        <v>0</v>
      </c>
      <c r="E477" s="5">
        <f>SUMIFS(base_de_dados!$T:$T,base_de_dados!$B:$B,$B477,base_de_dados!$G:$G,E$61,base_de_dados!$H:$H,$L$1,base_de_dados!$C:$C,$A477,base_de_dados!$M:$M,"&lt;=2013",base_de_dados!$O:$O,"&gt;=41639")</f>
        <v>0</v>
      </c>
      <c r="F477" s="5">
        <f>SUMIFS(base_de_dados!$T:$T,base_de_dados!$B:$B,$B477,base_de_dados!$G:$G,F$61,base_de_dados!$H:$H,$L$1,base_de_dados!$C:$C,$A477,base_de_dados!$M:$M,"&lt;=2013",base_de_dados!$O:$O,"&gt;=41639")</f>
        <v>0</v>
      </c>
      <c r="G477" s="5">
        <f>SUMIFS(base_de_dados!$T:$T,base_de_dados!$B:$B,$B477,base_de_dados!$G:$G,G$61,base_de_dados!$H:$H,$L$1,base_de_dados!$C:$C,$A477,base_de_dados!$M:$M,"&lt;=2013",base_de_dados!$O:$O,"&gt;=41639")</f>
        <v>0</v>
      </c>
      <c r="H477" s="5">
        <f>SUMIFS(base_de_dados!$T:$T,base_de_dados!$B:$B,$B477,base_de_dados!$G:$G,H$61,base_de_dados!$H:$H,$L$1,base_de_dados!$C:$C,$A477,base_de_dados!$M:$M,"&lt;=2013",base_de_dados!$O:$O,"&gt;=41639")</f>
        <v>0</v>
      </c>
      <c r="I477" s="5">
        <f>SUMIFS(base_de_dados!$T:$T,base_de_dados!$B:$B,$B477,base_de_dados!$G:$G,I$61,base_de_dados!$H:$H,$L$1,base_de_dados!$C:$C,$A477,base_de_dados!$M:$M,"&lt;=2013",base_de_dados!$O:$O,"&gt;=41639")</f>
        <v>0</v>
      </c>
      <c r="J477" s="5">
        <f>SUMIFS(base_de_dados!$T:$T,base_de_dados!$B:$B,$B477,base_de_dados!$G:$G,J$61,base_de_dados!$H:$H,$L$1,base_de_dados!$C:$C,$A477,base_de_dados!$M:$M,"&lt;=2013",base_de_dados!$O:$O,"&gt;=41639")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SUMIFS(base_de_dados!$T:$T,base_de_dados!$B:$B,$B478,base_de_dados!$G:$G,C$61,base_de_dados!$H:$H,$L$1,base_de_dados!$C:$C,$A478,base_de_dados!$M:$M,"&lt;=2013",base_de_dados!$O:$O,"&gt;=41639")</f>
        <v>0</v>
      </c>
      <c r="D478" s="5">
        <f>SUMIFS(base_de_dados!$T:$T,base_de_dados!$B:$B,$B478,base_de_dados!$G:$G,D$61,base_de_dados!$H:$H,$L$1,base_de_dados!$C:$C,$A478,base_de_dados!$M:$M,"&lt;=2013",base_de_dados!$O:$O,"&gt;=41639")</f>
        <v>0</v>
      </c>
      <c r="E478" s="5">
        <f>SUMIFS(base_de_dados!$T:$T,base_de_dados!$B:$B,$B478,base_de_dados!$G:$G,E$61,base_de_dados!$H:$H,$L$1,base_de_dados!$C:$C,$A478,base_de_dados!$M:$M,"&lt;=2013",base_de_dados!$O:$O,"&gt;=41639")</f>
        <v>0</v>
      </c>
      <c r="F478" s="5">
        <f>SUMIFS(base_de_dados!$T:$T,base_de_dados!$B:$B,$B478,base_de_dados!$G:$G,F$61,base_de_dados!$H:$H,$L$1,base_de_dados!$C:$C,$A478,base_de_dados!$M:$M,"&lt;=2013",base_de_dados!$O:$O,"&gt;=41639")</f>
        <v>0</v>
      </c>
      <c r="G478" s="5">
        <f>SUMIFS(base_de_dados!$T:$T,base_de_dados!$B:$B,$B478,base_de_dados!$G:$G,G$61,base_de_dados!$H:$H,$L$1,base_de_dados!$C:$C,$A478,base_de_dados!$M:$M,"&lt;=2013",base_de_dados!$O:$O,"&gt;=41639")</f>
        <v>0</v>
      </c>
      <c r="H478" s="5">
        <f>SUMIFS(base_de_dados!$T:$T,base_de_dados!$B:$B,$B478,base_de_dados!$G:$G,H$61,base_de_dados!$H:$H,$L$1,base_de_dados!$C:$C,$A478,base_de_dados!$M:$M,"&lt;=2013",base_de_dados!$O:$O,"&gt;=41639")</f>
        <v>0</v>
      </c>
      <c r="I478" s="5">
        <f>SUMIFS(base_de_dados!$T:$T,base_de_dados!$B:$B,$B478,base_de_dados!$G:$G,I$61,base_de_dados!$H:$H,$L$1,base_de_dados!$C:$C,$A478,base_de_dados!$M:$M,"&lt;=2013",base_de_dados!$O:$O,"&gt;=41639")</f>
        <v>0</v>
      </c>
      <c r="J478" s="5">
        <f>SUMIFS(base_de_dados!$T:$T,base_de_dados!$B:$B,$B478,base_de_dados!$G:$G,J$61,base_de_dados!$H:$H,$L$1,base_de_dados!$C:$C,$A478,base_de_dados!$M:$M,"&lt;=2013",base_de_dados!$O:$O,"&gt;=41639")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SUMIFS(base_de_dados!$T:$T,base_de_dados!$B:$B,$B479,base_de_dados!$G:$G,C$61,base_de_dados!$H:$H,$L$1,base_de_dados!$C:$C,$A479,base_de_dados!$M:$M,"&lt;=2013",base_de_dados!$O:$O,"&gt;=41639")</f>
        <v>0</v>
      </c>
      <c r="D479" s="5">
        <f>SUMIFS(base_de_dados!$T:$T,base_de_dados!$B:$B,$B479,base_de_dados!$G:$G,D$61,base_de_dados!$H:$H,$L$1,base_de_dados!$C:$C,$A479,base_de_dados!$M:$M,"&lt;=2013",base_de_dados!$O:$O,"&gt;=41639")</f>
        <v>0</v>
      </c>
      <c r="E479" s="5">
        <f>SUMIFS(base_de_dados!$T:$T,base_de_dados!$B:$B,$B479,base_de_dados!$G:$G,E$61,base_de_dados!$H:$H,$L$1,base_de_dados!$C:$C,$A479,base_de_dados!$M:$M,"&lt;=2013",base_de_dados!$O:$O,"&gt;=41639")</f>
        <v>0</v>
      </c>
      <c r="F479" s="5">
        <f>SUMIFS(base_de_dados!$T:$T,base_de_dados!$B:$B,$B479,base_de_dados!$G:$G,F$61,base_de_dados!$H:$H,$L$1,base_de_dados!$C:$C,$A479,base_de_dados!$M:$M,"&lt;=2013",base_de_dados!$O:$O,"&gt;=41639")</f>
        <v>8.6047691527143585E-3</v>
      </c>
      <c r="G479" s="5">
        <f>SUMIFS(base_de_dados!$T:$T,base_de_dados!$B:$B,$B479,base_de_dados!$G:$G,G$61,base_de_dados!$H:$H,$L$1,base_de_dados!$C:$C,$A479,base_de_dados!$M:$M,"&lt;=2013",base_de_dados!$O:$O,"&gt;=41639")</f>
        <v>0</v>
      </c>
      <c r="H479" s="5">
        <f>SUMIFS(base_de_dados!$T:$T,base_de_dados!$B:$B,$B479,base_de_dados!$G:$G,H$61,base_de_dados!$H:$H,$L$1,base_de_dados!$C:$C,$A479,base_de_dados!$M:$M,"&lt;=2013",base_de_dados!$O:$O,"&gt;=41639")</f>
        <v>0</v>
      </c>
      <c r="I479" s="5">
        <f>SUMIFS(base_de_dados!$T:$T,base_de_dados!$B:$B,$B479,base_de_dados!$G:$G,I$61,base_de_dados!$H:$H,$L$1,base_de_dados!$C:$C,$A479,base_de_dados!$M:$M,"&lt;=2013",base_de_dados!$O:$O,"&gt;=41639")</f>
        <v>0</v>
      </c>
      <c r="J479" s="5">
        <f>SUMIFS(base_de_dados!$T:$T,base_de_dados!$B:$B,$B479,base_de_dados!$G:$G,J$61,base_de_dados!$H:$H,$L$1,base_de_dados!$C:$C,$A479,base_de_dados!$M:$M,"&lt;=2013",base_de_dados!$O:$O,"&gt;=41639")</f>
        <v>0</v>
      </c>
      <c r="K479" s="32">
        <f t="shared" si="11"/>
        <v>8.6047691527143585E-3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SUMIFS(base_de_dados!$T:$T,base_de_dados!$B:$B,$B480,base_de_dados!$G:$G,C$61,base_de_dados!$H:$H,$L$1,base_de_dados!$C:$C,$A480,base_de_dados!$M:$M,"&lt;=2013",base_de_dados!$O:$O,"&gt;=41639")</f>
        <v>0</v>
      </c>
      <c r="D480" s="5">
        <f>SUMIFS(base_de_dados!$T:$T,base_de_dados!$B:$B,$B480,base_de_dados!$G:$G,D$61,base_de_dados!$H:$H,$L$1,base_de_dados!$C:$C,$A480,base_de_dados!$M:$M,"&lt;=2013",base_de_dados!$O:$O,"&gt;=41639")</f>
        <v>0</v>
      </c>
      <c r="E480" s="5">
        <f>SUMIFS(base_de_dados!$T:$T,base_de_dados!$B:$B,$B480,base_de_dados!$G:$G,E$61,base_de_dados!$H:$H,$L$1,base_de_dados!$C:$C,$A480,base_de_dados!$M:$M,"&lt;=2013",base_de_dados!$O:$O,"&gt;=41639")</f>
        <v>0</v>
      </c>
      <c r="F480" s="5">
        <f>SUMIFS(base_de_dados!$T:$T,base_de_dados!$B:$B,$B480,base_de_dados!$G:$G,F$61,base_de_dados!$H:$H,$L$1,base_de_dados!$C:$C,$A480,base_de_dados!$M:$M,"&lt;=2013",base_de_dados!$O:$O,"&gt;=41639")</f>
        <v>6.392694063926941E-3</v>
      </c>
      <c r="G480" s="5">
        <f>SUMIFS(base_de_dados!$T:$T,base_de_dados!$B:$B,$B480,base_de_dados!$G:$G,G$61,base_de_dados!$H:$H,$L$1,base_de_dados!$C:$C,$A480,base_de_dados!$M:$M,"&lt;=2013",base_de_dados!$O:$O,"&gt;=41639")</f>
        <v>0</v>
      </c>
      <c r="H480" s="5">
        <f>SUMIFS(base_de_dados!$T:$T,base_de_dados!$B:$B,$B480,base_de_dados!$G:$G,H$61,base_de_dados!$H:$H,$L$1,base_de_dados!$C:$C,$A480,base_de_dados!$M:$M,"&lt;=2013",base_de_dados!$O:$O,"&gt;=41639")</f>
        <v>0</v>
      </c>
      <c r="I480" s="5">
        <f>SUMIFS(base_de_dados!$T:$T,base_de_dados!$B:$B,$B480,base_de_dados!$G:$G,I$61,base_de_dados!$H:$H,$L$1,base_de_dados!$C:$C,$A480,base_de_dados!$M:$M,"&lt;=2013",base_de_dados!$O:$O,"&gt;=41639")</f>
        <v>0</v>
      </c>
      <c r="J480" s="5">
        <f>SUMIFS(base_de_dados!$T:$T,base_de_dados!$B:$B,$B480,base_de_dados!$G:$G,J$61,base_de_dados!$H:$H,$L$1,base_de_dados!$C:$C,$A480,base_de_dados!$M:$M,"&lt;=2013",base_de_dados!$O:$O,"&gt;=41639")</f>
        <v>0</v>
      </c>
      <c r="K480" s="32">
        <f t="shared" si="11"/>
        <v>6.392694063926941E-3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SUMIFS(base_de_dados!$T:$T,base_de_dados!$B:$B,$B481,base_de_dados!$G:$G,C$61,base_de_dados!$H:$H,$L$1,base_de_dados!$C:$C,$A481,base_de_dados!$M:$M,"&lt;=2013",base_de_dados!$O:$O,"&gt;=41639")</f>
        <v>0</v>
      </c>
      <c r="D481" s="5">
        <f>SUMIFS(base_de_dados!$T:$T,base_de_dados!$B:$B,$B481,base_de_dados!$G:$G,D$61,base_de_dados!$H:$H,$L$1,base_de_dados!$C:$C,$A481,base_de_dados!$M:$M,"&lt;=2013",base_de_dados!$O:$O,"&gt;=41639")</f>
        <v>0</v>
      </c>
      <c r="E481" s="5">
        <f>SUMIFS(base_de_dados!$T:$T,base_de_dados!$B:$B,$B481,base_de_dados!$G:$G,E$61,base_de_dados!$H:$H,$L$1,base_de_dados!$C:$C,$A481,base_de_dados!$M:$M,"&lt;=2013",base_de_dados!$O:$O,"&gt;=41639")</f>
        <v>0</v>
      </c>
      <c r="F481" s="5">
        <f>SUMIFS(base_de_dados!$T:$T,base_de_dados!$B:$B,$B481,base_de_dados!$G:$G,F$61,base_de_dados!$H:$H,$L$1,base_de_dados!$C:$C,$A481,base_de_dados!$M:$M,"&lt;=2013",base_de_dados!$O:$O,"&gt;=41639")</f>
        <v>0</v>
      </c>
      <c r="G481" s="5">
        <f>SUMIFS(base_de_dados!$T:$T,base_de_dados!$B:$B,$B481,base_de_dados!$G:$G,G$61,base_de_dados!$H:$H,$L$1,base_de_dados!$C:$C,$A481,base_de_dados!$M:$M,"&lt;=2013",base_de_dados!$O:$O,"&gt;=41639")</f>
        <v>0</v>
      </c>
      <c r="H481" s="5">
        <f>SUMIFS(base_de_dados!$T:$T,base_de_dados!$B:$B,$B481,base_de_dados!$G:$G,H$61,base_de_dados!$H:$H,$L$1,base_de_dados!$C:$C,$A481,base_de_dados!$M:$M,"&lt;=2013",base_de_dados!$O:$O,"&gt;=41639")</f>
        <v>0</v>
      </c>
      <c r="I481" s="5">
        <f>SUMIFS(base_de_dados!$T:$T,base_de_dados!$B:$B,$B481,base_de_dados!$G:$G,I$61,base_de_dados!$H:$H,$L$1,base_de_dados!$C:$C,$A481,base_de_dados!$M:$M,"&lt;=2013",base_de_dados!$O:$O,"&gt;=41639")</f>
        <v>0</v>
      </c>
      <c r="J481" s="5">
        <f>SUMIFS(base_de_dados!$T:$T,base_de_dados!$B:$B,$B481,base_de_dados!$G:$G,J$61,base_de_dados!$H:$H,$L$1,base_de_dados!$C:$C,$A481,base_de_dados!$M:$M,"&lt;=2013",base_de_dados!$O:$O,"&gt;=41639")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SUMIFS(base_de_dados!$T:$T,base_de_dados!$B:$B,$B482,base_de_dados!$G:$G,C$61,base_de_dados!$H:$H,$L$1,base_de_dados!$C:$C,$A482,base_de_dados!$M:$M,"&lt;=2013",base_de_dados!$O:$O,"&gt;=41639")</f>
        <v>0</v>
      </c>
      <c r="D482" s="5">
        <f>SUMIFS(base_de_dados!$T:$T,base_de_dados!$B:$B,$B482,base_de_dados!$G:$G,D$61,base_de_dados!$H:$H,$L$1,base_de_dados!$C:$C,$A482,base_de_dados!$M:$M,"&lt;=2013",base_de_dados!$O:$O,"&gt;=41639")</f>
        <v>0</v>
      </c>
      <c r="E482" s="5">
        <f>SUMIFS(base_de_dados!$T:$T,base_de_dados!$B:$B,$B482,base_de_dados!$G:$G,E$61,base_de_dados!$H:$H,$L$1,base_de_dados!$C:$C,$A482,base_de_dados!$M:$M,"&lt;=2013",base_de_dados!$O:$O,"&gt;=41639")</f>
        <v>0</v>
      </c>
      <c r="F482" s="5">
        <f>SUMIFS(base_de_dados!$T:$T,base_de_dados!$B:$B,$B482,base_de_dados!$G:$G,F$61,base_de_dados!$H:$H,$L$1,base_de_dados!$C:$C,$A482,base_de_dados!$M:$M,"&lt;=2013",base_de_dados!$O:$O,"&gt;=41639")</f>
        <v>4.0184373414510401E-2</v>
      </c>
      <c r="G482" s="5">
        <f>SUMIFS(base_de_dados!$T:$T,base_de_dados!$B:$B,$B482,base_de_dados!$G:$G,G$61,base_de_dados!$H:$H,$L$1,base_de_dados!$C:$C,$A482,base_de_dados!$M:$M,"&lt;=2013",base_de_dados!$O:$O,"&gt;=41639")</f>
        <v>0</v>
      </c>
      <c r="H482" s="5">
        <f>SUMIFS(base_de_dados!$T:$T,base_de_dados!$B:$B,$B482,base_de_dados!$G:$G,H$61,base_de_dados!$H:$H,$L$1,base_de_dados!$C:$C,$A482,base_de_dados!$M:$M,"&lt;=2013",base_de_dados!$O:$O,"&gt;=41639")</f>
        <v>0</v>
      </c>
      <c r="I482" s="5">
        <f>SUMIFS(base_de_dados!$T:$T,base_de_dados!$B:$B,$B482,base_de_dados!$G:$G,I$61,base_de_dados!$H:$H,$L$1,base_de_dados!$C:$C,$A482,base_de_dados!$M:$M,"&lt;=2013",base_de_dados!$O:$O,"&gt;=41639")</f>
        <v>0</v>
      </c>
      <c r="J482" s="5">
        <f>SUMIFS(base_de_dados!$T:$T,base_de_dados!$B:$B,$B482,base_de_dados!$G:$G,J$61,base_de_dados!$H:$H,$L$1,base_de_dados!$C:$C,$A482,base_de_dados!$M:$M,"&lt;=2013",base_de_dados!$O:$O,"&gt;=41639")</f>
        <v>0</v>
      </c>
      <c r="K482" s="32">
        <f t="shared" si="11"/>
        <v>4.0184373414510401E-2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SUMIFS(base_de_dados!$T:$T,base_de_dados!$B:$B,$B483,base_de_dados!$G:$G,C$61,base_de_dados!$H:$H,$L$1,base_de_dados!$C:$C,$A483,base_de_dados!$M:$M,"&lt;=2013",base_de_dados!$O:$O,"&gt;=41639")</f>
        <v>0</v>
      </c>
      <c r="D483" s="5">
        <f>SUMIFS(base_de_dados!$T:$T,base_de_dados!$B:$B,$B483,base_de_dados!$G:$G,D$61,base_de_dados!$H:$H,$L$1,base_de_dados!$C:$C,$A483,base_de_dados!$M:$M,"&lt;=2013",base_de_dados!$O:$O,"&gt;=41639")</f>
        <v>0</v>
      </c>
      <c r="E483" s="5">
        <f>SUMIFS(base_de_dados!$T:$T,base_de_dados!$B:$B,$B483,base_de_dados!$G:$G,E$61,base_de_dados!$H:$H,$L$1,base_de_dados!$C:$C,$A483,base_de_dados!$M:$M,"&lt;=2013",base_de_dados!$O:$O,"&gt;=41639")</f>
        <v>0</v>
      </c>
      <c r="F483" s="5">
        <f>SUMIFS(base_de_dados!$T:$T,base_de_dados!$B:$B,$B483,base_de_dados!$G:$G,F$61,base_de_dados!$H:$H,$L$1,base_de_dados!$C:$C,$A483,base_de_dados!$M:$M,"&lt;=2013",base_de_dados!$O:$O,"&gt;=41639")</f>
        <v>0</v>
      </c>
      <c r="G483" s="5">
        <f>SUMIFS(base_de_dados!$T:$T,base_de_dados!$B:$B,$B483,base_de_dados!$G:$G,G$61,base_de_dados!$H:$H,$L$1,base_de_dados!$C:$C,$A483,base_de_dados!$M:$M,"&lt;=2013",base_de_dados!$O:$O,"&gt;=41639")</f>
        <v>0</v>
      </c>
      <c r="H483" s="5">
        <f>SUMIFS(base_de_dados!$T:$T,base_de_dados!$B:$B,$B483,base_de_dados!$G:$G,H$61,base_de_dados!$H:$H,$L$1,base_de_dados!$C:$C,$A483,base_de_dados!$M:$M,"&lt;=2013",base_de_dados!$O:$O,"&gt;=41639")</f>
        <v>0</v>
      </c>
      <c r="I483" s="5">
        <f>SUMIFS(base_de_dados!$T:$T,base_de_dados!$B:$B,$B483,base_de_dados!$G:$G,I$61,base_de_dados!$H:$H,$L$1,base_de_dados!$C:$C,$A483,base_de_dados!$M:$M,"&lt;=2013",base_de_dados!$O:$O,"&gt;=41639")</f>
        <v>0</v>
      </c>
      <c r="J483" s="5">
        <f>SUMIFS(base_de_dados!$T:$T,base_de_dados!$B:$B,$B483,base_de_dados!$G:$G,J$61,base_de_dados!$H:$H,$L$1,base_de_dados!$C:$C,$A483,base_de_dados!$M:$M,"&lt;=2013",base_de_dados!$O:$O,"&gt;=41639")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SUMIFS(base_de_dados!$T:$T,base_de_dados!$B:$B,$B484,base_de_dados!$G:$G,C$61,base_de_dados!$H:$H,$L$1,base_de_dados!$C:$C,$A484,base_de_dados!$M:$M,"&lt;=2013",base_de_dados!$O:$O,"&gt;=41639")</f>
        <v>0</v>
      </c>
      <c r="D484" s="5">
        <f>SUMIFS(base_de_dados!$T:$T,base_de_dados!$B:$B,$B484,base_de_dados!$G:$G,D$61,base_de_dados!$H:$H,$L$1,base_de_dados!$C:$C,$A484,base_de_dados!$M:$M,"&lt;=2013",base_de_dados!$O:$O,"&gt;=41639")</f>
        <v>0</v>
      </c>
      <c r="E484" s="5">
        <f>SUMIFS(base_de_dados!$T:$T,base_de_dados!$B:$B,$B484,base_de_dados!$G:$G,E$61,base_de_dados!$H:$H,$L$1,base_de_dados!$C:$C,$A484,base_de_dados!$M:$M,"&lt;=2013",base_de_dados!$O:$O,"&gt;=41639")</f>
        <v>0</v>
      </c>
      <c r="F484" s="5">
        <f>SUMIFS(base_de_dados!$T:$T,base_de_dados!$B:$B,$B484,base_de_dados!$G:$G,F$61,base_de_dados!$H:$H,$L$1,base_de_dados!$C:$C,$A484,base_de_dados!$M:$M,"&lt;=2013",base_de_dados!$O:$O,"&gt;=41639")</f>
        <v>0</v>
      </c>
      <c r="G484" s="5">
        <f>SUMIFS(base_de_dados!$T:$T,base_de_dados!$B:$B,$B484,base_de_dados!$G:$G,G$61,base_de_dados!$H:$H,$L$1,base_de_dados!$C:$C,$A484,base_de_dados!$M:$M,"&lt;=2013",base_de_dados!$O:$O,"&gt;=41639")</f>
        <v>0</v>
      </c>
      <c r="H484" s="5">
        <f>SUMIFS(base_de_dados!$T:$T,base_de_dados!$B:$B,$B484,base_de_dados!$G:$G,H$61,base_de_dados!$H:$H,$L$1,base_de_dados!$C:$C,$A484,base_de_dados!$M:$M,"&lt;=2013",base_de_dados!$O:$O,"&gt;=41639")</f>
        <v>0</v>
      </c>
      <c r="I484" s="5">
        <f>SUMIFS(base_de_dados!$T:$T,base_de_dados!$B:$B,$B484,base_de_dados!$G:$G,I$61,base_de_dados!$H:$H,$L$1,base_de_dados!$C:$C,$A484,base_de_dados!$M:$M,"&lt;=2013",base_de_dados!$O:$O,"&gt;=41639")</f>
        <v>0</v>
      </c>
      <c r="J484" s="5">
        <f>SUMIFS(base_de_dados!$T:$T,base_de_dados!$B:$B,$B484,base_de_dados!$G:$G,J$61,base_de_dados!$H:$H,$L$1,base_de_dados!$C:$C,$A484,base_de_dados!$M:$M,"&lt;=2013",base_de_dados!$O:$O,"&gt;=41639")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SUMIFS(base_de_dados!$T:$T,base_de_dados!$B:$B,$B485,base_de_dados!$G:$G,C$61,base_de_dados!$H:$H,$L$1,base_de_dados!$C:$C,$A485,base_de_dados!$M:$M,"&lt;=2013",base_de_dados!$O:$O,"&gt;=41639")</f>
        <v>0</v>
      </c>
      <c r="D485" s="5">
        <f>SUMIFS(base_de_dados!$T:$T,base_de_dados!$B:$B,$B485,base_de_dados!$G:$G,D$61,base_de_dados!$H:$H,$L$1,base_de_dados!$C:$C,$A485,base_de_dados!$M:$M,"&lt;=2013",base_de_dados!$O:$O,"&gt;=41639")</f>
        <v>0</v>
      </c>
      <c r="E485" s="5">
        <f>SUMIFS(base_de_dados!$T:$T,base_de_dados!$B:$B,$B485,base_de_dados!$G:$G,E$61,base_de_dados!$H:$H,$L$1,base_de_dados!$C:$C,$A485,base_de_dados!$M:$M,"&lt;=2013",base_de_dados!$O:$O,"&gt;=41639")</f>
        <v>0</v>
      </c>
      <c r="F485" s="5">
        <f>SUMIFS(base_de_dados!$T:$T,base_de_dados!$B:$B,$B485,base_de_dados!$G:$G,F$61,base_de_dados!$H:$H,$L$1,base_de_dados!$C:$C,$A485,base_de_dados!$M:$M,"&lt;=2013",base_de_dados!$O:$O,"&gt;=41639")</f>
        <v>0</v>
      </c>
      <c r="G485" s="5">
        <f>SUMIFS(base_de_dados!$T:$T,base_de_dados!$B:$B,$B485,base_de_dados!$G:$G,G$61,base_de_dados!$H:$H,$L$1,base_de_dados!$C:$C,$A485,base_de_dados!$M:$M,"&lt;=2013",base_de_dados!$O:$O,"&gt;=41639")</f>
        <v>0</v>
      </c>
      <c r="H485" s="5">
        <f>SUMIFS(base_de_dados!$T:$T,base_de_dados!$B:$B,$B485,base_de_dados!$G:$G,H$61,base_de_dados!$H:$H,$L$1,base_de_dados!$C:$C,$A485,base_de_dados!$M:$M,"&lt;=2013",base_de_dados!$O:$O,"&gt;=41639")</f>
        <v>0</v>
      </c>
      <c r="I485" s="5">
        <f>SUMIFS(base_de_dados!$T:$T,base_de_dados!$B:$B,$B485,base_de_dados!$G:$G,I$61,base_de_dados!$H:$H,$L$1,base_de_dados!$C:$C,$A485,base_de_dados!$M:$M,"&lt;=2013",base_de_dados!$O:$O,"&gt;=41639")</f>
        <v>0</v>
      </c>
      <c r="J485" s="5">
        <f>SUMIFS(base_de_dados!$T:$T,base_de_dados!$B:$B,$B485,base_de_dados!$G:$G,J$61,base_de_dados!$H:$H,$L$1,base_de_dados!$C:$C,$A485,base_de_dados!$M:$M,"&lt;=2013",base_de_dados!$O:$O,"&gt;=41639")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SUMIFS(base_de_dados!$T:$T,base_de_dados!$B:$B,$B486,base_de_dados!$G:$G,C$61,base_de_dados!$H:$H,$L$1,base_de_dados!$C:$C,$A486,base_de_dados!$M:$M,"&lt;=2013",base_de_dados!$O:$O,"&gt;=41639")</f>
        <v>0</v>
      </c>
      <c r="D486" s="5">
        <f>SUMIFS(base_de_dados!$T:$T,base_de_dados!$B:$B,$B486,base_de_dados!$G:$G,D$61,base_de_dados!$H:$H,$L$1,base_de_dados!$C:$C,$A486,base_de_dados!$M:$M,"&lt;=2013",base_de_dados!$O:$O,"&gt;=41639")</f>
        <v>0</v>
      </c>
      <c r="E486" s="5">
        <f>SUMIFS(base_de_dados!$T:$T,base_de_dados!$B:$B,$B486,base_de_dados!$G:$G,E$61,base_de_dados!$H:$H,$L$1,base_de_dados!$C:$C,$A486,base_de_dados!$M:$M,"&lt;=2013",base_de_dados!$O:$O,"&gt;=41639")</f>
        <v>0</v>
      </c>
      <c r="F486" s="5">
        <f>SUMIFS(base_de_dados!$T:$T,base_de_dados!$B:$B,$B486,base_de_dados!$G:$G,F$61,base_de_dados!$H:$H,$L$1,base_de_dados!$C:$C,$A486,base_de_dados!$M:$M,"&lt;=2013",base_de_dados!$O:$O,"&gt;=41639")</f>
        <v>0</v>
      </c>
      <c r="G486" s="5">
        <f>SUMIFS(base_de_dados!$T:$T,base_de_dados!$B:$B,$B486,base_de_dados!$G:$G,G$61,base_de_dados!$H:$H,$L$1,base_de_dados!$C:$C,$A486,base_de_dados!$M:$M,"&lt;=2013",base_de_dados!$O:$O,"&gt;=41639")</f>
        <v>0</v>
      </c>
      <c r="H486" s="5">
        <f>SUMIFS(base_de_dados!$T:$T,base_de_dados!$B:$B,$B486,base_de_dados!$G:$G,H$61,base_de_dados!$H:$H,$L$1,base_de_dados!$C:$C,$A486,base_de_dados!$M:$M,"&lt;=2013",base_de_dados!$O:$O,"&gt;=41639")</f>
        <v>0</v>
      </c>
      <c r="I486" s="5">
        <f>SUMIFS(base_de_dados!$T:$T,base_de_dados!$B:$B,$B486,base_de_dados!$G:$G,I$61,base_de_dados!$H:$H,$L$1,base_de_dados!$C:$C,$A486,base_de_dados!$M:$M,"&lt;=2013",base_de_dados!$O:$O,"&gt;=41639")</f>
        <v>0</v>
      </c>
      <c r="J486" s="5">
        <f>SUMIFS(base_de_dados!$T:$T,base_de_dados!$B:$B,$B486,base_de_dados!$G:$G,J$61,base_de_dados!$H:$H,$L$1,base_de_dados!$C:$C,$A486,base_de_dados!$M:$M,"&lt;=2013",base_de_dados!$O:$O,"&gt;=41639")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SUMIFS(base_de_dados!$T:$T,base_de_dados!$B:$B,$B487,base_de_dados!$G:$G,C$61,base_de_dados!$H:$H,$L$1,base_de_dados!$C:$C,$A487,base_de_dados!$M:$M,"&lt;=2013",base_de_dados!$O:$O,"&gt;=41639")</f>
        <v>0</v>
      </c>
      <c r="D487" s="5">
        <f>SUMIFS(base_de_dados!$T:$T,base_de_dados!$B:$B,$B487,base_de_dados!$G:$G,D$61,base_de_dados!$H:$H,$L$1,base_de_dados!$C:$C,$A487,base_de_dados!$M:$M,"&lt;=2013",base_de_dados!$O:$O,"&gt;=41639")</f>
        <v>0</v>
      </c>
      <c r="E487" s="5">
        <f>SUMIFS(base_de_dados!$T:$T,base_de_dados!$B:$B,$B487,base_de_dados!$G:$G,E$61,base_de_dados!$H:$H,$L$1,base_de_dados!$C:$C,$A487,base_de_dados!$M:$M,"&lt;=2013",base_de_dados!$O:$O,"&gt;=41639")</f>
        <v>0</v>
      </c>
      <c r="F487" s="5">
        <f>SUMIFS(base_de_dados!$T:$T,base_de_dados!$B:$B,$B487,base_de_dados!$G:$G,F$61,base_de_dados!$H:$H,$L$1,base_de_dados!$C:$C,$A487,base_de_dados!$M:$M,"&lt;=2013",base_de_dados!$O:$O,"&gt;=41639")</f>
        <v>0</v>
      </c>
      <c r="G487" s="5">
        <f>SUMIFS(base_de_dados!$T:$T,base_de_dados!$B:$B,$B487,base_de_dados!$G:$G,G$61,base_de_dados!$H:$H,$L$1,base_de_dados!$C:$C,$A487,base_de_dados!$M:$M,"&lt;=2013",base_de_dados!$O:$O,"&gt;=41639")</f>
        <v>0</v>
      </c>
      <c r="H487" s="5">
        <f>SUMIFS(base_de_dados!$T:$T,base_de_dados!$B:$B,$B487,base_de_dados!$G:$G,H$61,base_de_dados!$H:$H,$L$1,base_de_dados!$C:$C,$A487,base_de_dados!$M:$M,"&lt;=2013",base_de_dados!$O:$O,"&gt;=41639")</f>
        <v>0</v>
      </c>
      <c r="I487" s="5">
        <f>SUMIFS(base_de_dados!$T:$T,base_de_dados!$B:$B,$B487,base_de_dados!$G:$G,I$61,base_de_dados!$H:$H,$L$1,base_de_dados!$C:$C,$A487,base_de_dados!$M:$M,"&lt;=2013",base_de_dados!$O:$O,"&gt;=41639")</f>
        <v>0</v>
      </c>
      <c r="J487" s="5">
        <f>SUMIFS(base_de_dados!$T:$T,base_de_dados!$B:$B,$B487,base_de_dados!$G:$G,J$61,base_de_dados!$H:$H,$L$1,base_de_dados!$C:$C,$A487,base_de_dados!$M:$M,"&lt;=2013",base_de_dados!$O:$O,"&gt;=41639")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SUMIFS(base_de_dados!$T:$T,base_de_dados!$B:$B,$B488,base_de_dados!$G:$G,C$61,base_de_dados!$H:$H,$L$1,base_de_dados!$C:$C,$A488,base_de_dados!$M:$M,"&lt;=2013",base_de_dados!$O:$O,"&gt;=41639")</f>
        <v>0</v>
      </c>
      <c r="D488" s="5">
        <f>SUMIFS(base_de_dados!$T:$T,base_de_dados!$B:$B,$B488,base_de_dados!$G:$G,D$61,base_de_dados!$H:$H,$L$1,base_de_dados!$C:$C,$A488,base_de_dados!$M:$M,"&lt;=2013",base_de_dados!$O:$O,"&gt;=41639")</f>
        <v>0</v>
      </c>
      <c r="E488" s="5">
        <f>SUMIFS(base_de_dados!$T:$T,base_de_dados!$B:$B,$B488,base_de_dados!$G:$G,E$61,base_de_dados!$H:$H,$L$1,base_de_dados!$C:$C,$A488,base_de_dados!$M:$M,"&lt;=2013",base_de_dados!$O:$O,"&gt;=41639")</f>
        <v>0</v>
      </c>
      <c r="F488" s="5">
        <f>SUMIFS(base_de_dados!$T:$T,base_de_dados!$B:$B,$B488,base_de_dados!$G:$G,F$61,base_de_dados!$H:$H,$L$1,base_de_dados!$C:$C,$A488,base_de_dados!$M:$M,"&lt;=2013",base_de_dados!$O:$O,"&gt;=41639")</f>
        <v>0</v>
      </c>
      <c r="G488" s="5">
        <f>SUMIFS(base_de_dados!$T:$T,base_de_dados!$B:$B,$B488,base_de_dados!$G:$G,G$61,base_de_dados!$H:$H,$L$1,base_de_dados!$C:$C,$A488,base_de_dados!$M:$M,"&lt;=2013",base_de_dados!$O:$O,"&gt;=41639")</f>
        <v>0</v>
      </c>
      <c r="H488" s="5">
        <f>SUMIFS(base_de_dados!$T:$T,base_de_dados!$B:$B,$B488,base_de_dados!$G:$G,H$61,base_de_dados!$H:$H,$L$1,base_de_dados!$C:$C,$A488,base_de_dados!$M:$M,"&lt;=2013",base_de_dados!$O:$O,"&gt;=41639")</f>
        <v>0</v>
      </c>
      <c r="I488" s="5">
        <f>SUMIFS(base_de_dados!$T:$T,base_de_dados!$B:$B,$B488,base_de_dados!$G:$G,I$61,base_de_dados!$H:$H,$L$1,base_de_dados!$C:$C,$A488,base_de_dados!$M:$M,"&lt;=2013",base_de_dados!$O:$O,"&gt;=41639")</f>
        <v>0</v>
      </c>
      <c r="J488" s="5">
        <f>SUMIFS(base_de_dados!$T:$T,base_de_dados!$B:$B,$B488,base_de_dados!$G:$G,J$61,base_de_dados!$H:$H,$L$1,base_de_dados!$C:$C,$A488,base_de_dados!$M:$M,"&lt;=2013",base_de_dados!$O:$O,"&gt;=41639")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SUMIFS(base_de_dados!$T:$T,base_de_dados!$B:$B,$B489,base_de_dados!$G:$G,C$61,base_de_dados!$H:$H,$L$1,base_de_dados!$C:$C,$A489,base_de_dados!$M:$M,"&lt;=2013",base_de_dados!$O:$O,"&gt;=41639")</f>
        <v>0</v>
      </c>
      <c r="D489" s="5">
        <f>SUMIFS(base_de_dados!$T:$T,base_de_dados!$B:$B,$B489,base_de_dados!$G:$G,D$61,base_de_dados!$H:$H,$L$1,base_de_dados!$C:$C,$A489,base_de_dados!$M:$M,"&lt;=2013",base_de_dados!$O:$O,"&gt;=41639")</f>
        <v>0</v>
      </c>
      <c r="E489" s="5">
        <f>SUMIFS(base_de_dados!$T:$T,base_de_dados!$B:$B,$B489,base_de_dados!$G:$G,E$61,base_de_dados!$H:$H,$L$1,base_de_dados!$C:$C,$A489,base_de_dados!$M:$M,"&lt;=2013",base_de_dados!$O:$O,"&gt;=41639")</f>
        <v>0</v>
      </c>
      <c r="F489" s="5">
        <f>SUMIFS(base_de_dados!$T:$T,base_de_dados!$B:$B,$B489,base_de_dados!$G:$G,F$61,base_de_dados!$H:$H,$L$1,base_de_dados!$C:$C,$A489,base_de_dados!$M:$M,"&lt;=2013",base_de_dados!$O:$O,"&gt;=41639")</f>
        <v>0</v>
      </c>
      <c r="G489" s="5">
        <f>SUMIFS(base_de_dados!$T:$T,base_de_dados!$B:$B,$B489,base_de_dados!$G:$G,G$61,base_de_dados!$H:$H,$L$1,base_de_dados!$C:$C,$A489,base_de_dados!$M:$M,"&lt;=2013",base_de_dados!$O:$O,"&gt;=41639")</f>
        <v>0</v>
      </c>
      <c r="H489" s="5">
        <f>SUMIFS(base_de_dados!$T:$T,base_de_dados!$B:$B,$B489,base_de_dados!$G:$G,H$61,base_de_dados!$H:$H,$L$1,base_de_dados!$C:$C,$A489,base_de_dados!$M:$M,"&lt;=2013",base_de_dados!$O:$O,"&gt;=41639")</f>
        <v>0</v>
      </c>
      <c r="I489" s="5">
        <f>SUMIFS(base_de_dados!$T:$T,base_de_dados!$B:$B,$B489,base_de_dados!$G:$G,I$61,base_de_dados!$H:$H,$L$1,base_de_dados!$C:$C,$A489,base_de_dados!$M:$M,"&lt;=2013",base_de_dados!$O:$O,"&gt;=41639")</f>
        <v>0</v>
      </c>
      <c r="J489" s="5">
        <f>SUMIFS(base_de_dados!$T:$T,base_de_dados!$B:$B,$B489,base_de_dados!$G:$G,J$61,base_de_dados!$H:$H,$L$1,base_de_dados!$C:$C,$A489,base_de_dados!$M:$M,"&lt;=2013",base_de_dados!$O:$O,"&gt;=41639")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SUMIFS(base_de_dados!$T:$T,base_de_dados!$B:$B,$B490,base_de_dados!$G:$G,C$61,base_de_dados!$H:$H,$L$1,base_de_dados!$C:$C,$A490,base_de_dados!$M:$M,"&lt;=2013",base_de_dados!$O:$O,"&gt;=41639")</f>
        <v>0</v>
      </c>
      <c r="D490" s="5">
        <f>SUMIFS(base_de_dados!$T:$T,base_de_dados!$B:$B,$B490,base_de_dados!$G:$G,D$61,base_de_dados!$H:$H,$L$1,base_de_dados!$C:$C,$A490,base_de_dados!$M:$M,"&lt;=2013",base_de_dados!$O:$O,"&gt;=41639")</f>
        <v>0</v>
      </c>
      <c r="E490" s="5">
        <f>SUMIFS(base_de_dados!$T:$T,base_de_dados!$B:$B,$B490,base_de_dados!$G:$G,E$61,base_de_dados!$H:$H,$L$1,base_de_dados!$C:$C,$A490,base_de_dados!$M:$M,"&lt;=2013",base_de_dados!$O:$O,"&gt;=41639")</f>
        <v>0</v>
      </c>
      <c r="F490" s="5">
        <f>SUMIFS(base_de_dados!$T:$T,base_de_dados!$B:$B,$B490,base_de_dados!$G:$G,F$61,base_de_dados!$H:$H,$L$1,base_de_dados!$C:$C,$A490,base_de_dados!$M:$M,"&lt;=2013",base_de_dados!$O:$O,"&gt;=41639")</f>
        <v>0</v>
      </c>
      <c r="G490" s="5">
        <f>SUMIFS(base_de_dados!$T:$T,base_de_dados!$B:$B,$B490,base_de_dados!$G:$G,G$61,base_de_dados!$H:$H,$L$1,base_de_dados!$C:$C,$A490,base_de_dados!$M:$M,"&lt;=2013",base_de_dados!$O:$O,"&gt;=41639")</f>
        <v>0</v>
      </c>
      <c r="H490" s="5">
        <f>SUMIFS(base_de_dados!$T:$T,base_de_dados!$B:$B,$B490,base_de_dados!$G:$G,H$61,base_de_dados!$H:$H,$L$1,base_de_dados!$C:$C,$A490,base_de_dados!$M:$M,"&lt;=2013",base_de_dados!$O:$O,"&gt;=41639")</f>
        <v>0</v>
      </c>
      <c r="I490" s="5">
        <f>SUMIFS(base_de_dados!$T:$T,base_de_dados!$B:$B,$B490,base_de_dados!$G:$G,I$61,base_de_dados!$H:$H,$L$1,base_de_dados!$C:$C,$A490,base_de_dados!$M:$M,"&lt;=2013",base_de_dados!$O:$O,"&gt;=41639")</f>
        <v>0</v>
      </c>
      <c r="J490" s="5">
        <f>SUMIFS(base_de_dados!$T:$T,base_de_dados!$B:$B,$B490,base_de_dados!$G:$G,J$61,base_de_dados!$H:$H,$L$1,base_de_dados!$C:$C,$A490,base_de_dados!$M:$M,"&lt;=2013",base_de_dados!$O:$O,"&gt;=41639")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SUMIFS(base_de_dados!$T:$T,base_de_dados!$B:$B,$B491,base_de_dados!$G:$G,C$61,base_de_dados!$H:$H,$L$1,base_de_dados!$C:$C,$A491,base_de_dados!$M:$M,"&lt;=2013",base_de_dados!$O:$O,"&gt;=41639")</f>
        <v>0.5326805555555556</v>
      </c>
      <c r="D491" s="5">
        <f>SUMIFS(base_de_dados!$T:$T,base_de_dados!$B:$B,$B491,base_de_dados!$G:$G,D$61,base_de_dados!$H:$H,$L$1,base_de_dados!$C:$C,$A491,base_de_dados!$M:$M,"&lt;=2013",base_de_dados!$O:$O,"&gt;=41639")</f>
        <v>3.8166666666666668E-2</v>
      </c>
      <c r="E491" s="5">
        <f>SUMIFS(base_de_dados!$T:$T,base_de_dados!$B:$B,$B491,base_de_dados!$G:$G,E$61,base_de_dados!$H:$H,$L$1,base_de_dados!$C:$C,$A491,base_de_dados!$M:$M,"&lt;=2013",base_de_dados!$O:$O,"&gt;=41639")</f>
        <v>0</v>
      </c>
      <c r="F491" s="5">
        <f>SUMIFS(base_de_dados!$T:$T,base_de_dados!$B:$B,$B491,base_de_dados!$G:$G,F$61,base_de_dados!$H:$H,$L$1,base_de_dados!$C:$C,$A491,base_de_dados!$M:$M,"&lt;=2013",base_de_dados!$O:$O,"&gt;=41639")</f>
        <v>0.2668791222729579</v>
      </c>
      <c r="G491" s="5">
        <f>SUMIFS(base_de_dados!$T:$T,base_de_dados!$B:$B,$B491,base_de_dados!$G:$G,G$61,base_de_dados!$H:$H,$L$1,base_de_dados!$C:$C,$A491,base_de_dados!$M:$M,"&lt;=2013",base_de_dados!$O:$O,"&gt;=41639")</f>
        <v>0</v>
      </c>
      <c r="H491" s="5">
        <f>SUMIFS(base_de_dados!$T:$T,base_de_dados!$B:$B,$B491,base_de_dados!$G:$G,H$61,base_de_dados!$H:$H,$L$1,base_de_dados!$C:$C,$A491,base_de_dados!$M:$M,"&lt;=2013",base_de_dados!$O:$O,"&gt;=41639")</f>
        <v>5.2083333333333337E-5</v>
      </c>
      <c r="I491" s="5">
        <f>SUMIFS(base_de_dados!$T:$T,base_de_dados!$B:$B,$B491,base_de_dados!$G:$G,I$61,base_de_dados!$H:$H,$L$1,base_de_dados!$C:$C,$A491,base_de_dados!$M:$M,"&lt;=2013",base_de_dados!$O:$O,"&gt;=41639")</f>
        <v>0</v>
      </c>
      <c r="J491" s="5">
        <f>SUMIFS(base_de_dados!$T:$T,base_de_dados!$B:$B,$B491,base_de_dados!$G:$G,J$61,base_de_dados!$H:$H,$L$1,base_de_dados!$C:$C,$A491,base_de_dados!$M:$M,"&lt;=2013",base_de_dados!$O:$O,"&gt;=41639")</f>
        <v>0</v>
      </c>
      <c r="K491" s="32">
        <f t="shared" si="11"/>
        <v>0.83777842782851342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SUMIFS(base_de_dados!$T:$T,base_de_dados!$B:$B,$B492,base_de_dados!$G:$G,C$61,base_de_dados!$H:$H,$L$1,base_de_dados!$C:$C,$A492,base_de_dados!$M:$M,"&lt;=2013",base_de_dados!$O:$O,"&gt;=41639")</f>
        <v>0</v>
      </c>
      <c r="D492" s="5">
        <f>SUMIFS(base_de_dados!$T:$T,base_de_dados!$B:$B,$B492,base_de_dados!$G:$G,D$61,base_de_dados!$H:$H,$L$1,base_de_dados!$C:$C,$A492,base_de_dados!$M:$M,"&lt;=2013",base_de_dados!$O:$O,"&gt;=41639")</f>
        <v>0</v>
      </c>
      <c r="E492" s="5">
        <f>SUMIFS(base_de_dados!$T:$T,base_de_dados!$B:$B,$B492,base_de_dados!$G:$G,E$61,base_de_dados!$H:$H,$L$1,base_de_dados!$C:$C,$A492,base_de_dados!$M:$M,"&lt;=2013",base_de_dados!$O:$O,"&gt;=41639")</f>
        <v>0</v>
      </c>
      <c r="F492" s="5">
        <f>SUMIFS(base_de_dados!$T:$T,base_de_dados!$B:$B,$B492,base_de_dados!$G:$G,F$61,base_de_dados!$H:$H,$L$1,base_de_dados!$C:$C,$A492,base_de_dados!$M:$M,"&lt;=2013",base_de_dados!$O:$O,"&gt;=41639")</f>
        <v>0</v>
      </c>
      <c r="G492" s="5">
        <f>SUMIFS(base_de_dados!$T:$T,base_de_dados!$B:$B,$B492,base_de_dados!$G:$G,G$61,base_de_dados!$H:$H,$L$1,base_de_dados!$C:$C,$A492,base_de_dados!$M:$M,"&lt;=2013",base_de_dados!$O:$O,"&gt;=41639")</f>
        <v>0</v>
      </c>
      <c r="H492" s="5">
        <f>SUMIFS(base_de_dados!$T:$T,base_de_dados!$B:$B,$B492,base_de_dados!$G:$G,H$61,base_de_dados!$H:$H,$L$1,base_de_dados!$C:$C,$A492,base_de_dados!$M:$M,"&lt;=2013",base_de_dados!$O:$O,"&gt;=41639")</f>
        <v>0</v>
      </c>
      <c r="I492" s="5">
        <f>SUMIFS(base_de_dados!$T:$T,base_de_dados!$B:$B,$B492,base_de_dados!$G:$G,I$61,base_de_dados!$H:$H,$L$1,base_de_dados!$C:$C,$A492,base_de_dados!$M:$M,"&lt;=2013",base_de_dados!$O:$O,"&gt;=41639")</f>
        <v>0</v>
      </c>
      <c r="J492" s="5">
        <f>SUMIFS(base_de_dados!$T:$T,base_de_dados!$B:$B,$B492,base_de_dados!$G:$G,J$61,base_de_dados!$H:$H,$L$1,base_de_dados!$C:$C,$A492,base_de_dados!$M:$M,"&lt;=2013",base_de_dados!$O:$O,"&gt;=41639")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SUMIFS(base_de_dados!$T:$T,base_de_dados!$B:$B,$B493,base_de_dados!$G:$G,C$61,base_de_dados!$H:$H,$L$1,base_de_dados!$C:$C,$A493,base_de_dados!$M:$M,"&lt;=2013",base_de_dados!$O:$O,"&gt;=41639")</f>
        <v>0</v>
      </c>
      <c r="D493" s="5">
        <f>SUMIFS(base_de_dados!$T:$T,base_de_dados!$B:$B,$B493,base_de_dados!$G:$G,D$61,base_de_dados!$H:$H,$L$1,base_de_dados!$C:$C,$A493,base_de_dados!$M:$M,"&lt;=2013",base_de_dados!$O:$O,"&gt;=41639")</f>
        <v>0</v>
      </c>
      <c r="E493" s="5">
        <f>SUMIFS(base_de_dados!$T:$T,base_de_dados!$B:$B,$B493,base_de_dados!$G:$G,E$61,base_de_dados!$H:$H,$L$1,base_de_dados!$C:$C,$A493,base_de_dados!$M:$M,"&lt;=2013",base_de_dados!$O:$O,"&gt;=41639")</f>
        <v>0</v>
      </c>
      <c r="F493" s="5">
        <f>SUMIFS(base_de_dados!$T:$T,base_de_dados!$B:$B,$B493,base_de_dados!$G:$G,F$61,base_de_dados!$H:$H,$L$1,base_de_dados!$C:$C,$A493,base_de_dados!$M:$M,"&lt;=2013",base_de_dados!$O:$O,"&gt;=41639")</f>
        <v>0</v>
      </c>
      <c r="G493" s="5">
        <f>SUMIFS(base_de_dados!$T:$T,base_de_dados!$B:$B,$B493,base_de_dados!$G:$G,G$61,base_de_dados!$H:$H,$L$1,base_de_dados!$C:$C,$A493,base_de_dados!$M:$M,"&lt;=2013",base_de_dados!$O:$O,"&gt;=41639")</f>
        <v>0</v>
      </c>
      <c r="H493" s="5">
        <f>SUMIFS(base_de_dados!$T:$T,base_de_dados!$B:$B,$B493,base_de_dados!$G:$G,H$61,base_de_dados!$H:$H,$L$1,base_de_dados!$C:$C,$A493,base_de_dados!$M:$M,"&lt;=2013",base_de_dados!$O:$O,"&gt;=41639")</f>
        <v>0</v>
      </c>
      <c r="I493" s="5">
        <f>SUMIFS(base_de_dados!$T:$T,base_de_dados!$B:$B,$B493,base_de_dados!$G:$G,I$61,base_de_dados!$H:$H,$L$1,base_de_dados!$C:$C,$A493,base_de_dados!$M:$M,"&lt;=2013",base_de_dados!$O:$O,"&gt;=41639")</f>
        <v>0</v>
      </c>
      <c r="J493" s="5">
        <f>SUMIFS(base_de_dados!$T:$T,base_de_dados!$B:$B,$B493,base_de_dados!$G:$G,J$61,base_de_dados!$H:$H,$L$1,base_de_dados!$C:$C,$A493,base_de_dados!$M:$M,"&lt;=2013",base_de_dados!$O:$O,"&gt;=41639")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SUMIFS(base_de_dados!$T:$T,base_de_dados!$B:$B,$B494,base_de_dados!$G:$G,C$61,base_de_dados!$H:$H,$L$1,base_de_dados!$C:$C,$A494,base_de_dados!$M:$M,"&lt;=2013",base_de_dados!$O:$O,"&gt;=41639")</f>
        <v>0</v>
      </c>
      <c r="D494" s="5">
        <f>SUMIFS(base_de_dados!$T:$T,base_de_dados!$B:$B,$B494,base_de_dados!$G:$G,D$61,base_de_dados!$H:$H,$L$1,base_de_dados!$C:$C,$A494,base_de_dados!$M:$M,"&lt;=2013",base_de_dados!$O:$O,"&gt;=41639")</f>
        <v>0</v>
      </c>
      <c r="E494" s="5">
        <f>SUMIFS(base_de_dados!$T:$T,base_de_dados!$B:$B,$B494,base_de_dados!$G:$G,E$61,base_de_dados!$H:$H,$L$1,base_de_dados!$C:$C,$A494,base_de_dados!$M:$M,"&lt;=2013",base_de_dados!$O:$O,"&gt;=41639")</f>
        <v>0</v>
      </c>
      <c r="F494" s="5">
        <f>SUMIFS(base_de_dados!$T:$T,base_de_dados!$B:$B,$B494,base_de_dados!$G:$G,F$61,base_de_dados!$H:$H,$L$1,base_de_dados!$C:$C,$A494,base_de_dados!$M:$M,"&lt;=2013",base_de_dados!$O:$O,"&gt;=41639")</f>
        <v>0</v>
      </c>
      <c r="G494" s="5">
        <f>SUMIFS(base_de_dados!$T:$T,base_de_dados!$B:$B,$B494,base_de_dados!$G:$G,G$61,base_de_dados!$H:$H,$L$1,base_de_dados!$C:$C,$A494,base_de_dados!$M:$M,"&lt;=2013",base_de_dados!$O:$O,"&gt;=41639")</f>
        <v>0</v>
      </c>
      <c r="H494" s="5">
        <f>SUMIFS(base_de_dados!$T:$T,base_de_dados!$B:$B,$B494,base_de_dados!$G:$G,H$61,base_de_dados!$H:$H,$L$1,base_de_dados!$C:$C,$A494,base_de_dados!$M:$M,"&lt;=2013",base_de_dados!$O:$O,"&gt;=41639")</f>
        <v>0</v>
      </c>
      <c r="I494" s="5">
        <f>SUMIFS(base_de_dados!$T:$T,base_de_dados!$B:$B,$B494,base_de_dados!$G:$G,I$61,base_de_dados!$H:$H,$L$1,base_de_dados!$C:$C,$A494,base_de_dados!$M:$M,"&lt;=2013",base_de_dados!$O:$O,"&gt;=41639")</f>
        <v>0</v>
      </c>
      <c r="J494" s="5">
        <f>SUMIFS(base_de_dados!$T:$T,base_de_dados!$B:$B,$B494,base_de_dados!$G:$G,J$61,base_de_dados!$H:$H,$L$1,base_de_dados!$C:$C,$A494,base_de_dados!$M:$M,"&lt;=2013",base_de_dados!$O:$O,"&gt;=41639")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SUMIFS(base_de_dados!$T:$T,base_de_dados!$B:$B,$B495,base_de_dados!$G:$G,C$61,base_de_dados!$H:$H,$L$1,base_de_dados!$C:$C,$A495,base_de_dados!$M:$M,"&lt;=2013",base_de_dados!$O:$O,"&gt;=41639")</f>
        <v>0</v>
      </c>
      <c r="D495" s="5">
        <f>SUMIFS(base_de_dados!$T:$T,base_de_dados!$B:$B,$B495,base_de_dados!$G:$G,D$61,base_de_dados!$H:$H,$L$1,base_de_dados!$C:$C,$A495,base_de_dados!$M:$M,"&lt;=2013",base_de_dados!$O:$O,"&gt;=41639")</f>
        <v>0</v>
      </c>
      <c r="E495" s="5">
        <f>SUMIFS(base_de_dados!$T:$T,base_de_dados!$B:$B,$B495,base_de_dados!$G:$G,E$61,base_de_dados!$H:$H,$L$1,base_de_dados!$C:$C,$A495,base_de_dados!$M:$M,"&lt;=2013",base_de_dados!$O:$O,"&gt;=41639")</f>
        <v>0</v>
      </c>
      <c r="F495" s="5">
        <f>SUMIFS(base_de_dados!$T:$T,base_de_dados!$B:$B,$B495,base_de_dados!$G:$G,F$61,base_de_dados!$H:$H,$L$1,base_de_dados!$C:$C,$A495,base_de_dados!$M:$M,"&lt;=2013",base_de_dados!$O:$O,"&gt;=41639")</f>
        <v>0</v>
      </c>
      <c r="G495" s="5">
        <f>SUMIFS(base_de_dados!$T:$T,base_de_dados!$B:$B,$B495,base_de_dados!$G:$G,G$61,base_de_dados!$H:$H,$L$1,base_de_dados!$C:$C,$A495,base_de_dados!$M:$M,"&lt;=2013",base_de_dados!$O:$O,"&gt;=41639")</f>
        <v>0</v>
      </c>
      <c r="H495" s="5">
        <f>SUMIFS(base_de_dados!$T:$T,base_de_dados!$B:$B,$B495,base_de_dados!$G:$G,H$61,base_de_dados!$H:$H,$L$1,base_de_dados!$C:$C,$A495,base_de_dados!$M:$M,"&lt;=2013",base_de_dados!$O:$O,"&gt;=41639")</f>
        <v>0</v>
      </c>
      <c r="I495" s="5">
        <f>SUMIFS(base_de_dados!$T:$T,base_de_dados!$B:$B,$B495,base_de_dados!$G:$G,I$61,base_de_dados!$H:$H,$L$1,base_de_dados!$C:$C,$A495,base_de_dados!$M:$M,"&lt;=2013",base_de_dados!$O:$O,"&gt;=41639")</f>
        <v>0</v>
      </c>
      <c r="J495" s="5">
        <f>SUMIFS(base_de_dados!$T:$T,base_de_dados!$B:$B,$B495,base_de_dados!$G:$G,J$61,base_de_dados!$H:$H,$L$1,base_de_dados!$C:$C,$A495,base_de_dados!$M:$M,"&lt;=2013",base_de_dados!$O:$O,"&gt;=41639")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SUMIFS(base_de_dados!$T:$T,base_de_dados!$B:$B,$B496,base_de_dados!$G:$G,C$61,base_de_dados!$H:$H,$L$1,base_de_dados!$C:$C,$A496,base_de_dados!$M:$M,"&lt;=2013",base_de_dados!$O:$O,"&gt;=41639")</f>
        <v>0</v>
      </c>
      <c r="D496" s="5">
        <f>SUMIFS(base_de_dados!$T:$T,base_de_dados!$B:$B,$B496,base_de_dados!$G:$G,D$61,base_de_dados!$H:$H,$L$1,base_de_dados!$C:$C,$A496,base_de_dados!$M:$M,"&lt;=2013",base_de_dados!$O:$O,"&gt;=41639")</f>
        <v>0</v>
      </c>
      <c r="E496" s="5">
        <f>SUMIFS(base_de_dados!$T:$T,base_de_dados!$B:$B,$B496,base_de_dados!$G:$G,E$61,base_de_dados!$H:$H,$L$1,base_de_dados!$C:$C,$A496,base_de_dados!$M:$M,"&lt;=2013",base_de_dados!$O:$O,"&gt;=41639")</f>
        <v>0</v>
      </c>
      <c r="F496" s="5">
        <f>SUMIFS(base_de_dados!$T:$T,base_de_dados!$B:$B,$B496,base_de_dados!$G:$G,F$61,base_de_dados!$H:$H,$L$1,base_de_dados!$C:$C,$A496,base_de_dados!$M:$M,"&lt;=2013",base_de_dados!$O:$O,"&gt;=41639")</f>
        <v>0</v>
      </c>
      <c r="G496" s="5">
        <f>SUMIFS(base_de_dados!$T:$T,base_de_dados!$B:$B,$B496,base_de_dados!$G:$G,G$61,base_de_dados!$H:$H,$L$1,base_de_dados!$C:$C,$A496,base_de_dados!$M:$M,"&lt;=2013",base_de_dados!$O:$O,"&gt;=41639")</f>
        <v>0</v>
      </c>
      <c r="H496" s="5">
        <f>SUMIFS(base_de_dados!$T:$T,base_de_dados!$B:$B,$B496,base_de_dados!$G:$G,H$61,base_de_dados!$H:$H,$L$1,base_de_dados!$C:$C,$A496,base_de_dados!$M:$M,"&lt;=2013",base_de_dados!$O:$O,"&gt;=41639")</f>
        <v>0</v>
      </c>
      <c r="I496" s="5">
        <f>SUMIFS(base_de_dados!$T:$T,base_de_dados!$B:$B,$B496,base_de_dados!$G:$G,I$61,base_de_dados!$H:$H,$L$1,base_de_dados!$C:$C,$A496,base_de_dados!$M:$M,"&lt;=2013",base_de_dados!$O:$O,"&gt;=41639")</f>
        <v>0</v>
      </c>
      <c r="J496" s="5">
        <f>SUMIFS(base_de_dados!$T:$T,base_de_dados!$B:$B,$B496,base_de_dados!$G:$G,J$61,base_de_dados!$H:$H,$L$1,base_de_dados!$C:$C,$A496,base_de_dados!$M:$M,"&lt;=2013",base_de_dados!$O:$O,"&gt;=41639")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SUMIFS(base_de_dados!$T:$T,base_de_dados!$B:$B,$B497,base_de_dados!$G:$G,C$61,base_de_dados!$H:$H,$L$1,base_de_dados!$C:$C,$A497,base_de_dados!$M:$M,"&lt;=2013",base_de_dados!$O:$O,"&gt;=41639")</f>
        <v>0</v>
      </c>
      <c r="D497" s="5">
        <f>SUMIFS(base_de_dados!$T:$T,base_de_dados!$B:$B,$B497,base_de_dados!$G:$G,D$61,base_de_dados!$H:$H,$L$1,base_de_dados!$C:$C,$A497,base_de_dados!$M:$M,"&lt;=2013",base_de_dados!$O:$O,"&gt;=41639")</f>
        <v>0</v>
      </c>
      <c r="E497" s="5">
        <f>SUMIFS(base_de_dados!$T:$T,base_de_dados!$B:$B,$B497,base_de_dados!$G:$G,E$61,base_de_dados!$H:$H,$L$1,base_de_dados!$C:$C,$A497,base_de_dados!$M:$M,"&lt;=2013",base_de_dados!$O:$O,"&gt;=41639")</f>
        <v>0</v>
      </c>
      <c r="F497" s="5">
        <f>SUMIFS(base_de_dados!$T:$T,base_de_dados!$B:$B,$B497,base_de_dados!$G:$G,F$61,base_de_dados!$H:$H,$L$1,base_de_dados!$C:$C,$A497,base_de_dados!$M:$M,"&lt;=2013",base_de_dados!$O:$O,"&gt;=41639")</f>
        <v>0</v>
      </c>
      <c r="G497" s="5">
        <f>SUMIFS(base_de_dados!$T:$T,base_de_dados!$B:$B,$B497,base_de_dados!$G:$G,G$61,base_de_dados!$H:$H,$L$1,base_de_dados!$C:$C,$A497,base_de_dados!$M:$M,"&lt;=2013",base_de_dados!$O:$O,"&gt;=41639")</f>
        <v>0</v>
      </c>
      <c r="H497" s="5">
        <f>SUMIFS(base_de_dados!$T:$T,base_de_dados!$B:$B,$B497,base_de_dados!$G:$G,H$61,base_de_dados!$H:$H,$L$1,base_de_dados!$C:$C,$A497,base_de_dados!$M:$M,"&lt;=2013",base_de_dados!$O:$O,"&gt;=41639")</f>
        <v>0</v>
      </c>
      <c r="I497" s="5">
        <f>SUMIFS(base_de_dados!$T:$T,base_de_dados!$B:$B,$B497,base_de_dados!$G:$G,I$61,base_de_dados!$H:$H,$L$1,base_de_dados!$C:$C,$A497,base_de_dados!$M:$M,"&lt;=2013",base_de_dados!$O:$O,"&gt;=41639")</f>
        <v>0</v>
      </c>
      <c r="J497" s="5">
        <f>SUMIFS(base_de_dados!$T:$T,base_de_dados!$B:$B,$B497,base_de_dados!$G:$G,J$61,base_de_dados!$H:$H,$L$1,base_de_dados!$C:$C,$A497,base_de_dados!$M:$M,"&lt;=2013",base_de_dados!$O:$O,"&gt;=41639")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SUMIFS(base_de_dados!$T:$T,base_de_dados!$B:$B,$B498,base_de_dados!$G:$G,C$61,base_de_dados!$H:$H,$L$1,base_de_dados!$C:$C,$A498,base_de_dados!$M:$M,"&lt;=2013",base_de_dados!$O:$O,"&gt;=41639")</f>
        <v>7.4999999999999997E-2</v>
      </c>
      <c r="D498" s="5">
        <f>SUMIFS(base_de_dados!$T:$T,base_de_dados!$B:$B,$B498,base_de_dados!$G:$G,D$61,base_de_dados!$H:$H,$L$1,base_de_dados!$C:$C,$A498,base_de_dados!$M:$M,"&lt;=2013",base_de_dados!$O:$O,"&gt;=41639")</f>
        <v>0</v>
      </c>
      <c r="E498" s="5">
        <f>SUMIFS(base_de_dados!$T:$T,base_de_dados!$B:$B,$B498,base_de_dados!$G:$G,E$61,base_de_dados!$H:$H,$L$1,base_de_dados!$C:$C,$A498,base_de_dados!$M:$M,"&lt;=2013",base_de_dados!$O:$O,"&gt;=41639")</f>
        <v>6.7225570776255697E-3</v>
      </c>
      <c r="F498" s="5">
        <f>SUMIFS(base_de_dados!$T:$T,base_de_dados!$B:$B,$B498,base_de_dados!$G:$G,F$61,base_de_dados!$H:$H,$L$1,base_de_dados!$C:$C,$A498,base_de_dados!$M:$M,"&lt;=2013",base_de_dados!$O:$O,"&gt;=41639")</f>
        <v>2.4556062912227295E-3</v>
      </c>
      <c r="G498" s="5">
        <f>SUMIFS(base_de_dados!$T:$T,base_de_dados!$B:$B,$B498,base_de_dados!$G:$G,G$61,base_de_dados!$H:$H,$L$1,base_de_dados!$C:$C,$A498,base_de_dados!$M:$M,"&lt;=2013",base_de_dados!$O:$O,"&gt;=41639")</f>
        <v>0</v>
      </c>
      <c r="H498" s="5">
        <f>SUMIFS(base_de_dados!$T:$T,base_de_dados!$B:$B,$B498,base_de_dados!$G:$G,H$61,base_de_dados!$H:$H,$L$1,base_de_dados!$C:$C,$A498,base_de_dados!$M:$M,"&lt;=2013",base_de_dados!$O:$O,"&gt;=41639")</f>
        <v>0</v>
      </c>
      <c r="I498" s="5">
        <f>SUMIFS(base_de_dados!$T:$T,base_de_dados!$B:$B,$B498,base_de_dados!$G:$G,I$61,base_de_dados!$H:$H,$L$1,base_de_dados!$C:$C,$A498,base_de_dados!$M:$M,"&lt;=2013",base_de_dados!$O:$O,"&gt;=41639")</f>
        <v>0</v>
      </c>
      <c r="J498" s="5">
        <f>SUMIFS(base_de_dados!$T:$T,base_de_dados!$B:$B,$B498,base_de_dados!$G:$G,J$61,base_de_dados!$H:$H,$L$1,base_de_dados!$C:$C,$A498,base_de_dados!$M:$M,"&lt;=2013",base_de_dados!$O:$O,"&gt;=41639")</f>
        <v>0</v>
      </c>
      <c r="K498" s="32">
        <f t="shared" si="11"/>
        <v>8.4178163368848299E-2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SUMIFS(base_de_dados!$T:$T,base_de_dados!$B:$B,$B499,base_de_dados!$G:$G,C$61,base_de_dados!$H:$H,$L$1,base_de_dados!$C:$C,$A499,base_de_dados!$M:$M,"&lt;=2013",base_de_dados!$O:$O,"&gt;=41639")</f>
        <v>0</v>
      </c>
      <c r="D499" s="5">
        <f>SUMIFS(base_de_dados!$T:$T,base_de_dados!$B:$B,$B499,base_de_dados!$G:$G,D$61,base_de_dados!$H:$H,$L$1,base_de_dados!$C:$C,$A499,base_de_dados!$M:$M,"&lt;=2013",base_de_dados!$O:$O,"&gt;=41639")</f>
        <v>0</v>
      </c>
      <c r="E499" s="5">
        <f>SUMIFS(base_de_dados!$T:$T,base_de_dados!$B:$B,$B499,base_de_dados!$G:$G,E$61,base_de_dados!$H:$H,$L$1,base_de_dados!$C:$C,$A499,base_de_dados!$M:$M,"&lt;=2013",base_de_dados!$O:$O,"&gt;=41639")</f>
        <v>0</v>
      </c>
      <c r="F499" s="5">
        <f>SUMIFS(base_de_dados!$T:$T,base_de_dados!$B:$B,$B499,base_de_dados!$G:$G,F$61,base_de_dados!$H:$H,$L$1,base_de_dados!$C:$C,$A499,base_de_dados!$M:$M,"&lt;=2013",base_de_dados!$O:$O,"&gt;=41639")</f>
        <v>0</v>
      </c>
      <c r="G499" s="5">
        <f>SUMIFS(base_de_dados!$T:$T,base_de_dados!$B:$B,$B499,base_de_dados!$G:$G,G$61,base_de_dados!$H:$H,$L$1,base_de_dados!$C:$C,$A499,base_de_dados!$M:$M,"&lt;=2013",base_de_dados!$O:$O,"&gt;=41639")</f>
        <v>0</v>
      </c>
      <c r="H499" s="5">
        <f>SUMIFS(base_de_dados!$T:$T,base_de_dados!$B:$B,$B499,base_de_dados!$G:$G,H$61,base_de_dados!$H:$H,$L$1,base_de_dados!$C:$C,$A499,base_de_dados!$M:$M,"&lt;=2013",base_de_dados!$O:$O,"&gt;=41639")</f>
        <v>0</v>
      </c>
      <c r="I499" s="5">
        <f>SUMIFS(base_de_dados!$T:$T,base_de_dados!$B:$B,$B499,base_de_dados!$G:$G,I$61,base_de_dados!$H:$H,$L$1,base_de_dados!$C:$C,$A499,base_de_dados!$M:$M,"&lt;=2013",base_de_dados!$O:$O,"&gt;=41639")</f>
        <v>0</v>
      </c>
      <c r="J499" s="5">
        <f>SUMIFS(base_de_dados!$T:$T,base_de_dados!$B:$B,$B499,base_de_dados!$G:$G,J$61,base_de_dados!$H:$H,$L$1,base_de_dados!$C:$C,$A499,base_de_dados!$M:$M,"&lt;=2013",base_de_dados!$O:$O,"&gt;=41639")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SUMIFS(base_de_dados!$T:$T,base_de_dados!$B:$B,$B500,base_de_dados!$G:$G,C$61,base_de_dados!$H:$H,$L$1,base_de_dados!$C:$C,$A500,base_de_dados!$M:$M,"&lt;=2013",base_de_dados!$O:$O,"&gt;=41639")</f>
        <v>0</v>
      </c>
      <c r="D500" s="5">
        <f>SUMIFS(base_de_dados!$T:$T,base_de_dados!$B:$B,$B500,base_de_dados!$G:$G,D$61,base_de_dados!$H:$H,$L$1,base_de_dados!$C:$C,$A500,base_de_dados!$M:$M,"&lt;=2013",base_de_dados!$O:$O,"&gt;=41639")</f>
        <v>0</v>
      </c>
      <c r="E500" s="5">
        <f>SUMIFS(base_de_dados!$T:$T,base_de_dados!$B:$B,$B500,base_de_dados!$G:$G,E$61,base_de_dados!$H:$H,$L$1,base_de_dados!$C:$C,$A500,base_de_dados!$M:$M,"&lt;=2013",base_de_dados!$O:$O,"&gt;=41639")</f>
        <v>0</v>
      </c>
      <c r="F500" s="5">
        <f>SUMIFS(base_de_dados!$T:$T,base_de_dados!$B:$B,$B500,base_de_dados!$G:$G,F$61,base_de_dados!$H:$H,$L$1,base_de_dados!$C:$C,$A500,base_de_dados!$M:$M,"&lt;=2013",base_de_dados!$O:$O,"&gt;=41639")</f>
        <v>0</v>
      </c>
      <c r="G500" s="5">
        <f>SUMIFS(base_de_dados!$T:$T,base_de_dados!$B:$B,$B500,base_de_dados!$G:$G,G$61,base_de_dados!$H:$H,$L$1,base_de_dados!$C:$C,$A500,base_de_dados!$M:$M,"&lt;=2013",base_de_dados!$O:$O,"&gt;=41639")</f>
        <v>0</v>
      </c>
      <c r="H500" s="5">
        <f>SUMIFS(base_de_dados!$T:$T,base_de_dados!$B:$B,$B500,base_de_dados!$G:$G,H$61,base_de_dados!$H:$H,$L$1,base_de_dados!$C:$C,$A500,base_de_dados!$M:$M,"&lt;=2013",base_de_dados!$O:$O,"&gt;=41639")</f>
        <v>0</v>
      </c>
      <c r="I500" s="5">
        <f>SUMIFS(base_de_dados!$T:$T,base_de_dados!$B:$B,$B500,base_de_dados!$G:$G,I$61,base_de_dados!$H:$H,$L$1,base_de_dados!$C:$C,$A500,base_de_dados!$M:$M,"&lt;=2013",base_de_dados!$O:$O,"&gt;=41639")</f>
        <v>0</v>
      </c>
      <c r="J500" s="5">
        <f>SUMIFS(base_de_dados!$T:$T,base_de_dados!$B:$B,$B500,base_de_dados!$G:$G,J$61,base_de_dados!$H:$H,$L$1,base_de_dados!$C:$C,$A500,base_de_dados!$M:$M,"&lt;=2013",base_de_dados!$O:$O,"&gt;=41639")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SUMIFS(base_de_dados!$T:$T,base_de_dados!$B:$B,$B501,base_de_dados!$G:$G,C$61,base_de_dados!$H:$H,$L$1,base_de_dados!$C:$C,$A501,base_de_dados!$M:$M,"&lt;=2013",base_de_dados!$O:$O,"&gt;=41639")</f>
        <v>0</v>
      </c>
      <c r="D501" s="5">
        <f>SUMIFS(base_de_dados!$T:$T,base_de_dados!$B:$B,$B501,base_de_dados!$G:$G,D$61,base_de_dados!$H:$H,$L$1,base_de_dados!$C:$C,$A501,base_de_dados!$M:$M,"&lt;=2013",base_de_dados!$O:$O,"&gt;=41639")</f>
        <v>0</v>
      </c>
      <c r="E501" s="5">
        <f>SUMIFS(base_de_dados!$T:$T,base_de_dados!$B:$B,$B501,base_de_dados!$G:$G,E$61,base_de_dados!$H:$H,$L$1,base_de_dados!$C:$C,$A501,base_de_dados!$M:$M,"&lt;=2013",base_de_dados!$O:$O,"&gt;=41639")</f>
        <v>0</v>
      </c>
      <c r="F501" s="5">
        <f>SUMIFS(base_de_dados!$T:$T,base_de_dados!$B:$B,$B501,base_de_dados!$G:$G,F$61,base_de_dados!$H:$H,$L$1,base_de_dados!$C:$C,$A501,base_de_dados!$M:$M,"&lt;=2013",base_de_dados!$O:$O,"&gt;=41639")</f>
        <v>0</v>
      </c>
      <c r="G501" s="5">
        <f>SUMIFS(base_de_dados!$T:$T,base_de_dados!$B:$B,$B501,base_de_dados!$G:$G,G$61,base_de_dados!$H:$H,$L$1,base_de_dados!$C:$C,$A501,base_de_dados!$M:$M,"&lt;=2013",base_de_dados!$O:$O,"&gt;=41639")</f>
        <v>0</v>
      </c>
      <c r="H501" s="5">
        <f>SUMIFS(base_de_dados!$T:$T,base_de_dados!$B:$B,$B501,base_de_dados!$G:$G,H$61,base_de_dados!$H:$H,$L$1,base_de_dados!$C:$C,$A501,base_de_dados!$M:$M,"&lt;=2013",base_de_dados!$O:$O,"&gt;=41639")</f>
        <v>0</v>
      </c>
      <c r="I501" s="5">
        <f>SUMIFS(base_de_dados!$T:$T,base_de_dados!$B:$B,$B501,base_de_dados!$G:$G,I$61,base_de_dados!$H:$H,$L$1,base_de_dados!$C:$C,$A501,base_de_dados!$M:$M,"&lt;=2013",base_de_dados!$O:$O,"&gt;=41639")</f>
        <v>0</v>
      </c>
      <c r="J501" s="5">
        <f>SUMIFS(base_de_dados!$T:$T,base_de_dados!$B:$B,$B501,base_de_dados!$G:$G,J$61,base_de_dados!$H:$H,$L$1,base_de_dados!$C:$C,$A501,base_de_dados!$M:$M,"&lt;=2013",base_de_dados!$O:$O,"&gt;=41639")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SUMIFS(base_de_dados!$T:$T,base_de_dados!$B:$B,$B502,base_de_dados!$G:$G,C$61,base_de_dados!$H:$H,$L$1,base_de_dados!$C:$C,$A502,base_de_dados!$M:$M,"&lt;=2013",base_de_dados!$O:$O,"&gt;=41639")</f>
        <v>0</v>
      </c>
      <c r="D502" s="5">
        <f>SUMIFS(base_de_dados!$T:$T,base_de_dados!$B:$B,$B502,base_de_dados!$G:$G,D$61,base_de_dados!$H:$H,$L$1,base_de_dados!$C:$C,$A502,base_de_dados!$M:$M,"&lt;=2013",base_de_dados!$O:$O,"&gt;=41639")</f>
        <v>0</v>
      </c>
      <c r="E502" s="5">
        <f>SUMIFS(base_de_dados!$T:$T,base_de_dados!$B:$B,$B502,base_de_dados!$G:$G,E$61,base_de_dados!$H:$H,$L$1,base_de_dados!$C:$C,$A502,base_de_dados!$M:$M,"&lt;=2013",base_de_dados!$O:$O,"&gt;=41639")</f>
        <v>0</v>
      </c>
      <c r="F502" s="5">
        <f>SUMIFS(base_de_dados!$T:$T,base_de_dados!$B:$B,$B502,base_de_dados!$G:$G,F$61,base_de_dados!$H:$H,$L$1,base_de_dados!$C:$C,$A502,base_de_dados!$M:$M,"&lt;=2013",base_de_dados!$O:$O,"&gt;=41639")</f>
        <v>0</v>
      </c>
      <c r="G502" s="5">
        <f>SUMIFS(base_de_dados!$T:$T,base_de_dados!$B:$B,$B502,base_de_dados!$G:$G,G$61,base_de_dados!$H:$H,$L$1,base_de_dados!$C:$C,$A502,base_de_dados!$M:$M,"&lt;=2013",base_de_dados!$O:$O,"&gt;=41639")</f>
        <v>0</v>
      </c>
      <c r="H502" s="5">
        <f>SUMIFS(base_de_dados!$T:$T,base_de_dados!$B:$B,$B502,base_de_dados!$G:$G,H$61,base_de_dados!$H:$H,$L$1,base_de_dados!$C:$C,$A502,base_de_dados!$M:$M,"&lt;=2013",base_de_dados!$O:$O,"&gt;=41639")</f>
        <v>0</v>
      </c>
      <c r="I502" s="5">
        <f>SUMIFS(base_de_dados!$T:$T,base_de_dados!$B:$B,$B502,base_de_dados!$G:$G,I$61,base_de_dados!$H:$H,$L$1,base_de_dados!$C:$C,$A502,base_de_dados!$M:$M,"&lt;=2013",base_de_dados!$O:$O,"&gt;=41639")</f>
        <v>0</v>
      </c>
      <c r="J502" s="5">
        <f>SUMIFS(base_de_dados!$T:$T,base_de_dados!$B:$B,$B502,base_de_dados!$G:$G,J$61,base_de_dados!$H:$H,$L$1,base_de_dados!$C:$C,$A502,base_de_dados!$M:$M,"&lt;=2013",base_de_dados!$O:$O,"&gt;=41639")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SUMIFS(base_de_dados!$T:$T,base_de_dados!$B:$B,$B503,base_de_dados!$G:$G,C$61,base_de_dados!$H:$H,$L$1,base_de_dados!$C:$C,$A503,base_de_dados!$M:$M,"&lt;=2013",base_de_dados!$O:$O,"&gt;=41639")</f>
        <v>0</v>
      </c>
      <c r="D503" s="5">
        <f>SUMIFS(base_de_dados!$T:$T,base_de_dados!$B:$B,$B503,base_de_dados!$G:$G,D$61,base_de_dados!$H:$H,$L$1,base_de_dados!$C:$C,$A503,base_de_dados!$M:$M,"&lt;=2013",base_de_dados!$O:$O,"&gt;=41639")</f>
        <v>0.18581430745814306</v>
      </c>
      <c r="E503" s="5">
        <f>SUMIFS(base_de_dados!$T:$T,base_de_dados!$B:$B,$B503,base_de_dados!$G:$G,E$61,base_de_dados!$H:$H,$L$1,base_de_dados!$C:$C,$A503,base_de_dados!$M:$M,"&lt;=2013",base_de_dados!$O:$O,"&gt;=41639")</f>
        <v>8.7043378995433785E-3</v>
      </c>
      <c r="F503" s="5">
        <f>SUMIFS(base_de_dados!$T:$T,base_de_dados!$B:$B,$B503,base_de_dados!$G:$G,F$61,base_de_dados!$H:$H,$L$1,base_de_dados!$C:$C,$A503,base_de_dados!$M:$M,"&lt;=2013",base_de_dados!$O:$O,"&gt;=41639")</f>
        <v>5.9233574327752413E-2</v>
      </c>
      <c r="G503" s="5">
        <f>SUMIFS(base_de_dados!$T:$T,base_de_dados!$B:$B,$B503,base_de_dados!$G:$G,G$61,base_de_dados!$H:$H,$L$1,base_de_dados!$C:$C,$A503,base_de_dados!$M:$M,"&lt;=2013",base_de_dados!$O:$O,"&gt;=41639")</f>
        <v>0</v>
      </c>
      <c r="H503" s="5">
        <f>SUMIFS(base_de_dados!$T:$T,base_de_dados!$B:$B,$B503,base_de_dados!$G:$G,H$61,base_de_dados!$H:$H,$L$1,base_de_dados!$C:$C,$A503,base_de_dados!$M:$M,"&lt;=2013",base_de_dados!$O:$O,"&gt;=41639")</f>
        <v>0</v>
      </c>
      <c r="I503" s="5">
        <f>SUMIFS(base_de_dados!$T:$T,base_de_dados!$B:$B,$B503,base_de_dados!$G:$G,I$61,base_de_dados!$H:$H,$L$1,base_de_dados!$C:$C,$A503,base_de_dados!$M:$M,"&lt;=2013",base_de_dados!$O:$O,"&gt;=41639")</f>
        <v>0</v>
      </c>
      <c r="J503" s="5">
        <f>SUMIFS(base_de_dados!$T:$T,base_de_dados!$B:$B,$B503,base_de_dados!$G:$G,J$61,base_de_dados!$H:$H,$L$1,base_de_dados!$C:$C,$A503,base_de_dados!$M:$M,"&lt;=2013",base_de_dados!$O:$O,"&gt;=41639")</f>
        <v>0</v>
      </c>
      <c r="K503" s="32">
        <f t="shared" si="11"/>
        <v>0.25375221968543887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SUMIFS(base_de_dados!$T:$T,base_de_dados!$B:$B,$B504,base_de_dados!$G:$G,C$61,base_de_dados!$H:$H,$L$1,base_de_dados!$C:$C,$A504,base_de_dados!$M:$M,"&lt;=2013",base_de_dados!$O:$O,"&gt;=41639")</f>
        <v>0</v>
      </c>
      <c r="D504" s="5">
        <f>SUMIFS(base_de_dados!$T:$T,base_de_dados!$B:$B,$B504,base_de_dados!$G:$G,D$61,base_de_dados!$H:$H,$L$1,base_de_dados!$C:$C,$A504,base_de_dados!$M:$M,"&lt;=2013",base_de_dados!$O:$O,"&gt;=41639")</f>
        <v>0</v>
      </c>
      <c r="E504" s="5">
        <f>SUMIFS(base_de_dados!$T:$T,base_de_dados!$B:$B,$B504,base_de_dados!$G:$G,E$61,base_de_dados!$H:$H,$L$1,base_de_dados!$C:$C,$A504,base_de_dados!$M:$M,"&lt;=2013",base_de_dados!$O:$O,"&gt;=41639")</f>
        <v>0</v>
      </c>
      <c r="F504" s="5">
        <f>SUMIFS(base_de_dados!$T:$T,base_de_dados!$B:$B,$B504,base_de_dados!$G:$G,F$61,base_de_dados!$H:$H,$L$1,base_de_dados!$C:$C,$A504,base_de_dados!$M:$M,"&lt;=2013",base_de_dados!$O:$O,"&gt;=41639")</f>
        <v>0</v>
      </c>
      <c r="G504" s="5">
        <f>SUMIFS(base_de_dados!$T:$T,base_de_dados!$B:$B,$B504,base_de_dados!$G:$G,G$61,base_de_dados!$H:$H,$L$1,base_de_dados!$C:$C,$A504,base_de_dados!$M:$M,"&lt;=2013",base_de_dados!$O:$O,"&gt;=41639")</f>
        <v>0</v>
      </c>
      <c r="H504" s="5">
        <f>SUMIFS(base_de_dados!$T:$T,base_de_dados!$B:$B,$B504,base_de_dados!$G:$G,H$61,base_de_dados!$H:$H,$L$1,base_de_dados!$C:$C,$A504,base_de_dados!$M:$M,"&lt;=2013",base_de_dados!$O:$O,"&gt;=41639")</f>
        <v>0</v>
      </c>
      <c r="I504" s="5">
        <f>SUMIFS(base_de_dados!$T:$T,base_de_dados!$B:$B,$B504,base_de_dados!$G:$G,I$61,base_de_dados!$H:$H,$L$1,base_de_dados!$C:$C,$A504,base_de_dados!$M:$M,"&lt;=2013",base_de_dados!$O:$O,"&gt;=41639")</f>
        <v>0</v>
      </c>
      <c r="J504" s="5">
        <f>SUMIFS(base_de_dados!$T:$T,base_de_dados!$B:$B,$B504,base_de_dados!$G:$G,J$61,base_de_dados!$H:$H,$L$1,base_de_dados!$C:$C,$A504,base_de_dados!$M:$M,"&lt;=2013",base_de_dados!$O:$O,"&gt;=41639")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SUMIFS(base_de_dados!$T:$T,base_de_dados!$B:$B,$B505,base_de_dados!$G:$G,C$61,base_de_dados!$H:$H,$L$1,base_de_dados!$C:$C,$A505,base_de_dados!$M:$M,"&lt;=2013",base_de_dados!$O:$O,"&gt;=41639")</f>
        <v>0</v>
      </c>
      <c r="D505" s="5">
        <f>SUMIFS(base_de_dados!$T:$T,base_de_dados!$B:$B,$B505,base_de_dados!$G:$G,D$61,base_de_dados!$H:$H,$L$1,base_de_dados!$C:$C,$A505,base_de_dados!$M:$M,"&lt;=2013",base_de_dados!$O:$O,"&gt;=41639")</f>
        <v>0</v>
      </c>
      <c r="E505" s="5">
        <f>SUMIFS(base_de_dados!$T:$T,base_de_dados!$B:$B,$B505,base_de_dados!$G:$G,E$61,base_de_dados!$H:$H,$L$1,base_de_dados!$C:$C,$A505,base_de_dados!$M:$M,"&lt;=2013",base_de_dados!$O:$O,"&gt;=41639")</f>
        <v>0</v>
      </c>
      <c r="F505" s="5">
        <f>SUMIFS(base_de_dados!$T:$T,base_de_dados!$B:$B,$B505,base_de_dados!$G:$G,F$61,base_de_dados!$H:$H,$L$1,base_de_dados!$C:$C,$A505,base_de_dados!$M:$M,"&lt;=2013",base_de_dados!$O:$O,"&gt;=41639")</f>
        <v>1.264269406392694E-2</v>
      </c>
      <c r="G505" s="5">
        <f>SUMIFS(base_de_dados!$T:$T,base_de_dados!$B:$B,$B505,base_de_dados!$G:$G,G$61,base_de_dados!$H:$H,$L$1,base_de_dados!$C:$C,$A505,base_de_dados!$M:$M,"&lt;=2013",base_de_dados!$O:$O,"&gt;=41639")</f>
        <v>0</v>
      </c>
      <c r="H505" s="5">
        <f>SUMIFS(base_de_dados!$T:$T,base_de_dados!$B:$B,$B505,base_de_dados!$G:$G,H$61,base_de_dados!$H:$H,$L$1,base_de_dados!$C:$C,$A505,base_de_dados!$M:$M,"&lt;=2013",base_de_dados!$O:$O,"&gt;=41639")</f>
        <v>0</v>
      </c>
      <c r="I505" s="5">
        <f>SUMIFS(base_de_dados!$T:$T,base_de_dados!$B:$B,$B505,base_de_dados!$G:$G,I$61,base_de_dados!$H:$H,$L$1,base_de_dados!$C:$C,$A505,base_de_dados!$M:$M,"&lt;=2013",base_de_dados!$O:$O,"&gt;=41639")</f>
        <v>0</v>
      </c>
      <c r="J505" s="5">
        <f>SUMIFS(base_de_dados!$T:$T,base_de_dados!$B:$B,$B505,base_de_dados!$G:$G,J$61,base_de_dados!$H:$H,$L$1,base_de_dados!$C:$C,$A505,base_de_dados!$M:$M,"&lt;=2013",base_de_dados!$O:$O,"&gt;=41639")</f>
        <v>0</v>
      </c>
      <c r="K505" s="32">
        <f t="shared" si="11"/>
        <v>1.264269406392694E-2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SUMIFS(base_de_dados!$T:$T,base_de_dados!$B:$B,$B506,base_de_dados!$G:$G,C$61,base_de_dados!$H:$H,$L$1,base_de_dados!$C:$C,$A506,base_de_dados!$M:$M,"&lt;=2013",base_de_dados!$O:$O,"&gt;=41639")</f>
        <v>0</v>
      </c>
      <c r="D506" s="5">
        <f>SUMIFS(base_de_dados!$T:$T,base_de_dados!$B:$B,$B506,base_de_dados!$G:$G,D$61,base_de_dados!$H:$H,$L$1,base_de_dados!$C:$C,$A506,base_de_dados!$M:$M,"&lt;=2013",base_de_dados!$O:$O,"&gt;=41639")</f>
        <v>0</v>
      </c>
      <c r="E506" s="5">
        <f>SUMIFS(base_de_dados!$T:$T,base_de_dados!$B:$B,$B506,base_de_dados!$G:$G,E$61,base_de_dados!$H:$H,$L$1,base_de_dados!$C:$C,$A506,base_de_dados!$M:$M,"&lt;=2013",base_de_dados!$O:$O,"&gt;=41639")</f>
        <v>0</v>
      </c>
      <c r="F506" s="5">
        <f>SUMIFS(base_de_dados!$T:$T,base_de_dados!$B:$B,$B506,base_de_dados!$G:$G,F$61,base_de_dados!$H:$H,$L$1,base_de_dados!$C:$C,$A506,base_de_dados!$M:$M,"&lt;=2013",base_de_dados!$O:$O,"&gt;=41639")</f>
        <v>0</v>
      </c>
      <c r="G506" s="5">
        <f>SUMIFS(base_de_dados!$T:$T,base_de_dados!$B:$B,$B506,base_de_dados!$G:$G,G$61,base_de_dados!$H:$H,$L$1,base_de_dados!$C:$C,$A506,base_de_dados!$M:$M,"&lt;=2013",base_de_dados!$O:$O,"&gt;=41639")</f>
        <v>0</v>
      </c>
      <c r="H506" s="5">
        <f>SUMIFS(base_de_dados!$T:$T,base_de_dados!$B:$B,$B506,base_de_dados!$G:$G,H$61,base_de_dados!$H:$H,$L$1,base_de_dados!$C:$C,$A506,base_de_dados!$M:$M,"&lt;=2013",base_de_dados!$O:$O,"&gt;=41639")</f>
        <v>0</v>
      </c>
      <c r="I506" s="5">
        <f>SUMIFS(base_de_dados!$T:$T,base_de_dados!$B:$B,$B506,base_de_dados!$G:$G,I$61,base_de_dados!$H:$H,$L$1,base_de_dados!$C:$C,$A506,base_de_dados!$M:$M,"&lt;=2013",base_de_dados!$O:$O,"&gt;=41639")</f>
        <v>0</v>
      </c>
      <c r="J506" s="5">
        <f>SUMIFS(base_de_dados!$T:$T,base_de_dados!$B:$B,$B506,base_de_dados!$G:$G,J$61,base_de_dados!$H:$H,$L$1,base_de_dados!$C:$C,$A506,base_de_dados!$M:$M,"&lt;=2013",base_de_dados!$O:$O,"&gt;=41639")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SUMIFS(base_de_dados!$T:$T,base_de_dados!$B:$B,$B507,base_de_dados!$G:$G,C$61,base_de_dados!$H:$H,$L$1,base_de_dados!$C:$C,$A507,base_de_dados!$M:$M,"&lt;=2013",base_de_dados!$O:$O,"&gt;=41639")</f>
        <v>0</v>
      </c>
      <c r="D507" s="5">
        <f>SUMIFS(base_de_dados!$T:$T,base_de_dados!$B:$B,$B507,base_de_dados!$G:$G,D$61,base_de_dados!$H:$H,$L$1,base_de_dados!$C:$C,$A507,base_de_dados!$M:$M,"&lt;=2013",base_de_dados!$O:$O,"&gt;=41639")</f>
        <v>0</v>
      </c>
      <c r="E507" s="5">
        <f>SUMIFS(base_de_dados!$T:$T,base_de_dados!$B:$B,$B507,base_de_dados!$G:$G,E$61,base_de_dados!$H:$H,$L$1,base_de_dados!$C:$C,$A507,base_de_dados!$M:$M,"&lt;=2013",base_de_dados!$O:$O,"&gt;=41639")</f>
        <v>0</v>
      </c>
      <c r="F507" s="5">
        <f>SUMIFS(base_de_dados!$T:$T,base_de_dados!$B:$B,$B507,base_de_dados!$G:$G,F$61,base_de_dados!$H:$H,$L$1,base_de_dados!$C:$C,$A507,base_de_dados!$M:$M,"&lt;=2013",base_de_dados!$O:$O,"&gt;=41639")</f>
        <v>0</v>
      </c>
      <c r="G507" s="5">
        <f>SUMIFS(base_de_dados!$T:$T,base_de_dados!$B:$B,$B507,base_de_dados!$G:$G,G$61,base_de_dados!$H:$H,$L$1,base_de_dados!$C:$C,$A507,base_de_dados!$M:$M,"&lt;=2013",base_de_dados!$O:$O,"&gt;=41639")</f>
        <v>0</v>
      </c>
      <c r="H507" s="5">
        <f>SUMIFS(base_de_dados!$T:$T,base_de_dados!$B:$B,$B507,base_de_dados!$G:$G,H$61,base_de_dados!$H:$H,$L$1,base_de_dados!$C:$C,$A507,base_de_dados!$M:$M,"&lt;=2013",base_de_dados!$O:$O,"&gt;=41639")</f>
        <v>0</v>
      </c>
      <c r="I507" s="5">
        <f>SUMIFS(base_de_dados!$T:$T,base_de_dados!$B:$B,$B507,base_de_dados!$G:$G,I$61,base_de_dados!$H:$H,$L$1,base_de_dados!$C:$C,$A507,base_de_dados!$M:$M,"&lt;=2013",base_de_dados!$O:$O,"&gt;=41639")</f>
        <v>0</v>
      </c>
      <c r="J507" s="5">
        <f>SUMIFS(base_de_dados!$T:$T,base_de_dados!$B:$B,$B507,base_de_dados!$G:$G,J$61,base_de_dados!$H:$H,$L$1,base_de_dados!$C:$C,$A507,base_de_dados!$M:$M,"&lt;=2013",base_de_dados!$O:$O,"&gt;=41639")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SUMIFS(base_de_dados!$T:$T,base_de_dados!$B:$B,$B508,base_de_dados!$G:$G,C$61,base_de_dados!$H:$H,$L$1,base_de_dados!$C:$C,$A508,base_de_dados!$M:$M,"&lt;=2013",base_de_dados!$O:$O,"&gt;=41639")</f>
        <v>0</v>
      </c>
      <c r="D508" s="5">
        <f>SUMIFS(base_de_dados!$T:$T,base_de_dados!$B:$B,$B508,base_de_dados!$G:$G,D$61,base_de_dados!$H:$H,$L$1,base_de_dados!$C:$C,$A508,base_de_dados!$M:$M,"&lt;=2013",base_de_dados!$O:$O,"&gt;=41639")</f>
        <v>0</v>
      </c>
      <c r="E508" s="5">
        <f>SUMIFS(base_de_dados!$T:$T,base_de_dados!$B:$B,$B508,base_de_dados!$G:$G,E$61,base_de_dados!$H:$H,$L$1,base_de_dados!$C:$C,$A508,base_de_dados!$M:$M,"&lt;=2013",base_de_dados!$O:$O,"&gt;=41639")</f>
        <v>0</v>
      </c>
      <c r="F508" s="5">
        <f>SUMIFS(base_de_dados!$T:$T,base_de_dados!$B:$B,$B508,base_de_dados!$G:$G,F$61,base_de_dados!$H:$H,$L$1,base_de_dados!$C:$C,$A508,base_de_dados!$M:$M,"&lt;=2013",base_de_dados!$O:$O,"&gt;=41639")</f>
        <v>0</v>
      </c>
      <c r="G508" s="5">
        <f>SUMIFS(base_de_dados!$T:$T,base_de_dados!$B:$B,$B508,base_de_dados!$G:$G,G$61,base_de_dados!$H:$H,$L$1,base_de_dados!$C:$C,$A508,base_de_dados!$M:$M,"&lt;=2013",base_de_dados!$O:$O,"&gt;=41639")</f>
        <v>0</v>
      </c>
      <c r="H508" s="5">
        <f>SUMIFS(base_de_dados!$T:$T,base_de_dados!$B:$B,$B508,base_de_dados!$G:$G,H$61,base_de_dados!$H:$H,$L$1,base_de_dados!$C:$C,$A508,base_de_dados!$M:$M,"&lt;=2013",base_de_dados!$O:$O,"&gt;=41639")</f>
        <v>0</v>
      </c>
      <c r="I508" s="5">
        <f>SUMIFS(base_de_dados!$T:$T,base_de_dados!$B:$B,$B508,base_de_dados!$G:$G,I$61,base_de_dados!$H:$H,$L$1,base_de_dados!$C:$C,$A508,base_de_dados!$M:$M,"&lt;=2013",base_de_dados!$O:$O,"&gt;=41639")</f>
        <v>0</v>
      </c>
      <c r="J508" s="5">
        <f>SUMIFS(base_de_dados!$T:$T,base_de_dados!$B:$B,$B508,base_de_dados!$G:$G,J$61,base_de_dados!$H:$H,$L$1,base_de_dados!$C:$C,$A508,base_de_dados!$M:$M,"&lt;=2013",base_de_dados!$O:$O,"&gt;=41639")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SUMIFS(base_de_dados!$T:$T,base_de_dados!$B:$B,$B509,base_de_dados!$G:$G,C$61,base_de_dados!$H:$H,$L$1,base_de_dados!$C:$C,$A509,base_de_dados!$M:$M,"&lt;=2013",base_de_dados!$O:$O,"&gt;=41639")</f>
        <v>0</v>
      </c>
      <c r="D509" s="5">
        <f>SUMIFS(base_de_dados!$T:$T,base_de_dados!$B:$B,$B509,base_de_dados!$G:$G,D$61,base_de_dados!$H:$H,$L$1,base_de_dados!$C:$C,$A509,base_de_dados!$M:$M,"&lt;=2013",base_de_dados!$O:$O,"&gt;=41639")</f>
        <v>0</v>
      </c>
      <c r="E509" s="5">
        <f>SUMIFS(base_de_dados!$T:$T,base_de_dados!$B:$B,$B509,base_de_dados!$G:$G,E$61,base_de_dados!$H:$H,$L$1,base_de_dados!$C:$C,$A509,base_de_dados!$M:$M,"&lt;=2013",base_de_dados!$O:$O,"&gt;=41639")</f>
        <v>0</v>
      </c>
      <c r="F509" s="5">
        <f>SUMIFS(base_de_dados!$T:$T,base_de_dados!$B:$B,$B509,base_de_dados!$G:$G,F$61,base_de_dados!$H:$H,$L$1,base_de_dados!$C:$C,$A509,base_de_dados!$M:$M,"&lt;=2013",base_de_dados!$O:$O,"&gt;=41639")</f>
        <v>0</v>
      </c>
      <c r="G509" s="5">
        <f>SUMIFS(base_de_dados!$T:$T,base_de_dados!$B:$B,$B509,base_de_dados!$G:$G,G$61,base_de_dados!$H:$H,$L$1,base_de_dados!$C:$C,$A509,base_de_dados!$M:$M,"&lt;=2013",base_de_dados!$O:$O,"&gt;=41639")</f>
        <v>0</v>
      </c>
      <c r="H509" s="5">
        <f>SUMIFS(base_de_dados!$T:$T,base_de_dados!$B:$B,$B509,base_de_dados!$G:$G,H$61,base_de_dados!$H:$H,$L$1,base_de_dados!$C:$C,$A509,base_de_dados!$M:$M,"&lt;=2013",base_de_dados!$O:$O,"&gt;=41639")</f>
        <v>0</v>
      </c>
      <c r="I509" s="5">
        <f>SUMIFS(base_de_dados!$T:$T,base_de_dados!$B:$B,$B509,base_de_dados!$G:$G,I$61,base_de_dados!$H:$H,$L$1,base_de_dados!$C:$C,$A509,base_de_dados!$M:$M,"&lt;=2013",base_de_dados!$O:$O,"&gt;=41639")</f>
        <v>0</v>
      </c>
      <c r="J509" s="5">
        <f>SUMIFS(base_de_dados!$T:$T,base_de_dados!$B:$B,$B509,base_de_dados!$G:$G,J$61,base_de_dados!$H:$H,$L$1,base_de_dados!$C:$C,$A509,base_de_dados!$M:$M,"&lt;=2013",base_de_dados!$O:$O,"&gt;=41639")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SUMIFS(base_de_dados!$T:$T,base_de_dados!$B:$B,$B510,base_de_dados!$G:$G,C$61,base_de_dados!$H:$H,$L$1,base_de_dados!$C:$C,$A510,base_de_dados!$M:$M,"&lt;=2013",base_de_dados!$O:$O,"&gt;=41639")</f>
        <v>0</v>
      </c>
      <c r="D510" s="5">
        <f>SUMIFS(base_de_dados!$T:$T,base_de_dados!$B:$B,$B510,base_de_dados!$G:$G,D$61,base_de_dados!$H:$H,$L$1,base_de_dados!$C:$C,$A510,base_de_dados!$M:$M,"&lt;=2013",base_de_dados!$O:$O,"&gt;=41639")</f>
        <v>0</v>
      </c>
      <c r="E510" s="5">
        <f>SUMIFS(base_de_dados!$T:$T,base_de_dados!$B:$B,$B510,base_de_dados!$G:$G,E$61,base_de_dados!$H:$H,$L$1,base_de_dados!$C:$C,$A510,base_de_dados!$M:$M,"&lt;=2013",base_de_dados!$O:$O,"&gt;=41639")</f>
        <v>0</v>
      </c>
      <c r="F510" s="5">
        <f>SUMIFS(base_de_dados!$T:$T,base_de_dados!$B:$B,$B510,base_de_dados!$G:$G,F$61,base_de_dados!$H:$H,$L$1,base_de_dados!$C:$C,$A510,base_de_dados!$M:$M,"&lt;=2013",base_de_dados!$O:$O,"&gt;=41639")</f>
        <v>0</v>
      </c>
      <c r="G510" s="5">
        <f>SUMIFS(base_de_dados!$T:$T,base_de_dados!$B:$B,$B510,base_de_dados!$G:$G,G$61,base_de_dados!$H:$H,$L$1,base_de_dados!$C:$C,$A510,base_de_dados!$M:$M,"&lt;=2013",base_de_dados!$O:$O,"&gt;=41639")</f>
        <v>0</v>
      </c>
      <c r="H510" s="5">
        <f>SUMIFS(base_de_dados!$T:$T,base_de_dados!$B:$B,$B510,base_de_dados!$G:$G,H$61,base_de_dados!$H:$H,$L$1,base_de_dados!$C:$C,$A510,base_de_dados!$M:$M,"&lt;=2013",base_de_dados!$O:$O,"&gt;=41639")</f>
        <v>0</v>
      </c>
      <c r="I510" s="5">
        <f>SUMIFS(base_de_dados!$T:$T,base_de_dados!$B:$B,$B510,base_de_dados!$G:$G,I$61,base_de_dados!$H:$H,$L$1,base_de_dados!$C:$C,$A510,base_de_dados!$M:$M,"&lt;=2013",base_de_dados!$O:$O,"&gt;=41639")</f>
        <v>0</v>
      </c>
      <c r="J510" s="5">
        <f>SUMIFS(base_de_dados!$T:$T,base_de_dados!$B:$B,$B510,base_de_dados!$G:$G,J$61,base_de_dados!$H:$H,$L$1,base_de_dados!$C:$C,$A510,base_de_dados!$M:$M,"&lt;=2013",base_de_dados!$O:$O,"&gt;=41639")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SUMIFS(base_de_dados!$T:$T,base_de_dados!$B:$B,$B511,base_de_dados!$G:$G,C$61,base_de_dados!$H:$H,$L$1,base_de_dados!$C:$C,$A511,base_de_dados!$M:$M,"&lt;=2013",base_de_dados!$O:$O,"&gt;=41639")</f>
        <v>0</v>
      </c>
      <c r="D511" s="5">
        <f>SUMIFS(base_de_dados!$T:$T,base_de_dados!$B:$B,$B511,base_de_dados!$G:$G,D$61,base_de_dados!$H:$H,$L$1,base_de_dados!$C:$C,$A511,base_de_dados!$M:$M,"&lt;=2013",base_de_dados!$O:$O,"&gt;=41639")</f>
        <v>0</v>
      </c>
      <c r="E511" s="5">
        <f>SUMIFS(base_de_dados!$T:$T,base_de_dados!$B:$B,$B511,base_de_dados!$G:$G,E$61,base_de_dados!$H:$H,$L$1,base_de_dados!$C:$C,$A511,base_de_dados!$M:$M,"&lt;=2013",base_de_dados!$O:$O,"&gt;=41639")</f>
        <v>0</v>
      </c>
      <c r="F511" s="5">
        <f>SUMIFS(base_de_dados!$T:$T,base_de_dados!$B:$B,$B511,base_de_dados!$G:$G,F$61,base_de_dados!$H:$H,$L$1,base_de_dados!$C:$C,$A511,base_de_dados!$M:$M,"&lt;=2013",base_de_dados!$O:$O,"&gt;=41639")</f>
        <v>0</v>
      </c>
      <c r="G511" s="5">
        <f>SUMIFS(base_de_dados!$T:$T,base_de_dados!$B:$B,$B511,base_de_dados!$G:$G,G$61,base_de_dados!$H:$H,$L$1,base_de_dados!$C:$C,$A511,base_de_dados!$M:$M,"&lt;=2013",base_de_dados!$O:$O,"&gt;=41639")</f>
        <v>0</v>
      </c>
      <c r="H511" s="5">
        <f>SUMIFS(base_de_dados!$T:$T,base_de_dados!$B:$B,$B511,base_de_dados!$G:$G,H$61,base_de_dados!$H:$H,$L$1,base_de_dados!$C:$C,$A511,base_de_dados!$M:$M,"&lt;=2013",base_de_dados!$O:$O,"&gt;=41639")</f>
        <v>0</v>
      </c>
      <c r="I511" s="5">
        <f>SUMIFS(base_de_dados!$T:$T,base_de_dados!$B:$B,$B511,base_de_dados!$G:$G,I$61,base_de_dados!$H:$H,$L$1,base_de_dados!$C:$C,$A511,base_de_dados!$M:$M,"&lt;=2013",base_de_dados!$O:$O,"&gt;=41639")</f>
        <v>0</v>
      </c>
      <c r="J511" s="5">
        <f>SUMIFS(base_de_dados!$T:$T,base_de_dados!$B:$B,$B511,base_de_dados!$G:$G,J$61,base_de_dados!$H:$H,$L$1,base_de_dados!$C:$C,$A511,base_de_dados!$M:$M,"&lt;=2013",base_de_dados!$O:$O,"&gt;=41639")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SUMIFS(base_de_dados!$T:$T,base_de_dados!$B:$B,$B512,base_de_dados!$G:$G,C$61,base_de_dados!$H:$H,$L$1,base_de_dados!$C:$C,$A512,base_de_dados!$M:$M,"&lt;=2013",base_de_dados!$O:$O,"&gt;=41639")</f>
        <v>0</v>
      </c>
      <c r="D512" s="5">
        <f>SUMIFS(base_de_dados!$T:$T,base_de_dados!$B:$B,$B512,base_de_dados!$G:$G,D$61,base_de_dados!$H:$H,$L$1,base_de_dados!$C:$C,$A512,base_de_dados!$M:$M,"&lt;=2013",base_de_dados!$O:$O,"&gt;=41639")</f>
        <v>0</v>
      </c>
      <c r="E512" s="5">
        <f>SUMIFS(base_de_dados!$T:$T,base_de_dados!$B:$B,$B512,base_de_dados!$G:$G,E$61,base_de_dados!$H:$H,$L$1,base_de_dados!$C:$C,$A512,base_de_dados!$M:$M,"&lt;=2013",base_de_dados!$O:$O,"&gt;=41639")</f>
        <v>0</v>
      </c>
      <c r="F512" s="5">
        <f>SUMIFS(base_de_dados!$T:$T,base_de_dados!$B:$B,$B512,base_de_dados!$G:$G,F$61,base_de_dados!$H:$H,$L$1,base_de_dados!$C:$C,$A512,base_de_dados!$M:$M,"&lt;=2013",base_de_dados!$O:$O,"&gt;=41639")</f>
        <v>0</v>
      </c>
      <c r="G512" s="5">
        <f>SUMIFS(base_de_dados!$T:$T,base_de_dados!$B:$B,$B512,base_de_dados!$G:$G,G$61,base_de_dados!$H:$H,$L$1,base_de_dados!$C:$C,$A512,base_de_dados!$M:$M,"&lt;=2013",base_de_dados!$O:$O,"&gt;=41639")</f>
        <v>0</v>
      </c>
      <c r="H512" s="5">
        <f>SUMIFS(base_de_dados!$T:$T,base_de_dados!$B:$B,$B512,base_de_dados!$G:$G,H$61,base_de_dados!$H:$H,$L$1,base_de_dados!$C:$C,$A512,base_de_dados!$M:$M,"&lt;=2013",base_de_dados!$O:$O,"&gt;=41639")</f>
        <v>0</v>
      </c>
      <c r="I512" s="5">
        <f>SUMIFS(base_de_dados!$T:$T,base_de_dados!$B:$B,$B512,base_de_dados!$G:$G,I$61,base_de_dados!$H:$H,$L$1,base_de_dados!$C:$C,$A512,base_de_dados!$M:$M,"&lt;=2013",base_de_dados!$O:$O,"&gt;=41639")</f>
        <v>0</v>
      </c>
      <c r="J512" s="5">
        <f>SUMIFS(base_de_dados!$T:$T,base_de_dados!$B:$B,$B512,base_de_dados!$G:$G,J$61,base_de_dados!$H:$H,$L$1,base_de_dados!$C:$C,$A512,base_de_dados!$M:$M,"&lt;=2013",base_de_dados!$O:$O,"&gt;=41639")</f>
        <v>0</v>
      </c>
      <c r="K512" s="32">
        <f t="shared" si="12"/>
        <v>0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SUMIFS(base_de_dados!$T:$T,base_de_dados!$B:$B,$B513,base_de_dados!$G:$G,C$61,base_de_dados!$H:$H,$L$1,base_de_dados!$C:$C,$A513,base_de_dados!$M:$M,"&lt;=2013",base_de_dados!$O:$O,"&gt;=41639")</f>
        <v>0</v>
      </c>
      <c r="D513" s="5">
        <f>SUMIFS(base_de_dados!$T:$T,base_de_dados!$B:$B,$B513,base_de_dados!$G:$G,D$61,base_de_dados!$H:$H,$L$1,base_de_dados!$C:$C,$A513,base_de_dados!$M:$M,"&lt;=2013",base_de_dados!$O:$O,"&gt;=41639")</f>
        <v>0</v>
      </c>
      <c r="E513" s="5">
        <f>SUMIFS(base_de_dados!$T:$T,base_de_dados!$B:$B,$B513,base_de_dados!$G:$G,E$61,base_de_dados!$H:$H,$L$1,base_de_dados!$C:$C,$A513,base_de_dados!$M:$M,"&lt;=2013",base_de_dados!$O:$O,"&gt;=41639")</f>
        <v>0</v>
      </c>
      <c r="F513" s="5">
        <f>SUMIFS(base_de_dados!$T:$T,base_de_dados!$B:$B,$B513,base_de_dados!$G:$G,F$61,base_de_dados!$H:$H,$L$1,base_de_dados!$C:$C,$A513,base_de_dados!$M:$M,"&lt;=2013",base_de_dados!$O:$O,"&gt;=41639")</f>
        <v>0</v>
      </c>
      <c r="G513" s="5">
        <f>SUMIFS(base_de_dados!$T:$T,base_de_dados!$B:$B,$B513,base_de_dados!$G:$G,G$61,base_de_dados!$H:$H,$L$1,base_de_dados!$C:$C,$A513,base_de_dados!$M:$M,"&lt;=2013",base_de_dados!$O:$O,"&gt;=41639")</f>
        <v>0</v>
      </c>
      <c r="H513" s="5">
        <f>SUMIFS(base_de_dados!$T:$T,base_de_dados!$B:$B,$B513,base_de_dados!$G:$G,H$61,base_de_dados!$H:$H,$L$1,base_de_dados!$C:$C,$A513,base_de_dados!$M:$M,"&lt;=2013",base_de_dados!$O:$O,"&gt;=41639")</f>
        <v>0</v>
      </c>
      <c r="I513" s="5">
        <f>SUMIFS(base_de_dados!$T:$T,base_de_dados!$B:$B,$B513,base_de_dados!$G:$G,I$61,base_de_dados!$H:$H,$L$1,base_de_dados!$C:$C,$A513,base_de_dados!$M:$M,"&lt;=2013",base_de_dados!$O:$O,"&gt;=41639")</f>
        <v>0</v>
      </c>
      <c r="J513" s="5">
        <f>SUMIFS(base_de_dados!$T:$T,base_de_dados!$B:$B,$B513,base_de_dados!$G:$G,J$61,base_de_dados!$H:$H,$L$1,base_de_dados!$C:$C,$A513,base_de_dados!$M:$M,"&lt;=2013",base_de_dados!$O:$O,"&gt;=41639")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SUMIFS(base_de_dados!$T:$T,base_de_dados!$B:$B,$B514,base_de_dados!$G:$G,C$61,base_de_dados!$H:$H,$L$1,base_de_dados!$C:$C,$A514,base_de_dados!$M:$M,"&lt;=2013",base_de_dados!$O:$O,"&gt;=41639")</f>
        <v>0</v>
      </c>
      <c r="D514" s="5">
        <f>SUMIFS(base_de_dados!$T:$T,base_de_dados!$B:$B,$B514,base_de_dados!$G:$G,D$61,base_de_dados!$H:$H,$L$1,base_de_dados!$C:$C,$A514,base_de_dados!$M:$M,"&lt;=2013",base_de_dados!$O:$O,"&gt;=41639")</f>
        <v>0.2099695585996956</v>
      </c>
      <c r="E514" s="5">
        <f>SUMIFS(base_de_dados!$T:$T,base_de_dados!$B:$B,$B514,base_de_dados!$G:$G,E$61,base_de_dados!$H:$H,$L$1,base_de_dados!$C:$C,$A514,base_de_dados!$M:$M,"&lt;=2013",base_de_dados!$O:$O,"&gt;=41639")</f>
        <v>0</v>
      </c>
      <c r="F514" s="5">
        <f>SUMIFS(base_de_dados!$T:$T,base_de_dados!$B:$B,$B514,base_de_dados!$G:$G,F$61,base_de_dados!$H:$H,$L$1,base_de_dados!$C:$C,$A514,base_de_dados!$M:$M,"&lt;=2013",base_de_dados!$O:$O,"&gt;=41639")</f>
        <v>9.2719431760527646E-2</v>
      </c>
      <c r="G514" s="5">
        <f>SUMIFS(base_de_dados!$T:$T,base_de_dados!$B:$B,$B514,base_de_dados!$G:$G,G$61,base_de_dados!$H:$H,$L$1,base_de_dados!$C:$C,$A514,base_de_dados!$M:$M,"&lt;=2013",base_de_dados!$O:$O,"&gt;=41639")</f>
        <v>0</v>
      </c>
      <c r="H514" s="5">
        <f>SUMIFS(base_de_dados!$T:$T,base_de_dados!$B:$B,$B514,base_de_dados!$G:$G,H$61,base_de_dados!$H:$H,$L$1,base_de_dados!$C:$C,$A514,base_de_dados!$M:$M,"&lt;=2013",base_de_dados!$O:$O,"&gt;=41639")</f>
        <v>0</v>
      </c>
      <c r="I514" s="5">
        <f>SUMIFS(base_de_dados!$T:$T,base_de_dados!$B:$B,$B514,base_de_dados!$G:$G,I$61,base_de_dados!$H:$H,$L$1,base_de_dados!$C:$C,$A514,base_de_dados!$M:$M,"&lt;=2013",base_de_dados!$O:$O,"&gt;=41639")</f>
        <v>0</v>
      </c>
      <c r="J514" s="5">
        <f>SUMIFS(base_de_dados!$T:$T,base_de_dados!$B:$B,$B514,base_de_dados!$G:$G,J$61,base_de_dados!$H:$H,$L$1,base_de_dados!$C:$C,$A514,base_de_dados!$M:$M,"&lt;=2013",base_de_dados!$O:$O,"&gt;=41639")</f>
        <v>0</v>
      </c>
      <c r="K514" s="32">
        <f t="shared" si="12"/>
        <v>0.30268899036022323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SUMIFS(base_de_dados!$T:$T,base_de_dados!$B:$B,$B515,base_de_dados!$G:$G,C$61,base_de_dados!$H:$H,$L$1,base_de_dados!$C:$C,$A515,base_de_dados!$M:$M,"&lt;=2013",base_de_dados!$O:$O,"&gt;=41639")</f>
        <v>0</v>
      </c>
      <c r="D515" s="5">
        <f>SUMIFS(base_de_dados!$T:$T,base_de_dados!$B:$B,$B515,base_de_dados!$G:$G,D$61,base_de_dados!$H:$H,$L$1,base_de_dados!$C:$C,$A515,base_de_dados!$M:$M,"&lt;=2013",base_de_dados!$O:$O,"&gt;=41639")</f>
        <v>0</v>
      </c>
      <c r="E515" s="5">
        <f>SUMIFS(base_de_dados!$T:$T,base_de_dados!$B:$B,$B515,base_de_dados!$G:$G,E$61,base_de_dados!$H:$H,$L$1,base_de_dados!$C:$C,$A515,base_de_dados!$M:$M,"&lt;=2013",base_de_dados!$O:$O,"&gt;=41639")</f>
        <v>1.7102739726027397E-3</v>
      </c>
      <c r="F515" s="5">
        <f>SUMIFS(base_de_dados!$T:$T,base_de_dados!$B:$B,$B515,base_de_dados!$G:$G,F$61,base_de_dados!$H:$H,$L$1,base_de_dados!$C:$C,$A515,base_de_dados!$M:$M,"&lt;=2013",base_de_dados!$O:$O,"&gt;=41639")</f>
        <v>0</v>
      </c>
      <c r="G515" s="5">
        <f>SUMIFS(base_de_dados!$T:$T,base_de_dados!$B:$B,$B515,base_de_dados!$G:$G,G$61,base_de_dados!$H:$H,$L$1,base_de_dados!$C:$C,$A515,base_de_dados!$M:$M,"&lt;=2013",base_de_dados!$O:$O,"&gt;=41639")</f>
        <v>0</v>
      </c>
      <c r="H515" s="5">
        <f>SUMIFS(base_de_dados!$T:$T,base_de_dados!$B:$B,$B515,base_de_dados!$G:$G,H$61,base_de_dados!$H:$H,$L$1,base_de_dados!$C:$C,$A515,base_de_dados!$M:$M,"&lt;=2013",base_de_dados!$O:$O,"&gt;=41639")</f>
        <v>0</v>
      </c>
      <c r="I515" s="5">
        <f>SUMIFS(base_de_dados!$T:$T,base_de_dados!$B:$B,$B515,base_de_dados!$G:$G,I$61,base_de_dados!$H:$H,$L$1,base_de_dados!$C:$C,$A515,base_de_dados!$M:$M,"&lt;=2013",base_de_dados!$O:$O,"&gt;=41639")</f>
        <v>0</v>
      </c>
      <c r="J515" s="5">
        <f>SUMIFS(base_de_dados!$T:$T,base_de_dados!$B:$B,$B515,base_de_dados!$G:$G,J$61,base_de_dados!$H:$H,$L$1,base_de_dados!$C:$C,$A515,base_de_dados!$M:$M,"&lt;=2013",base_de_dados!$O:$O,"&gt;=41639")</f>
        <v>0</v>
      </c>
      <c r="K515" s="32">
        <f t="shared" si="12"/>
        <v>1.7102739726027397E-3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SUMIFS(base_de_dados!$T:$T,base_de_dados!$B:$B,$B516,base_de_dados!$G:$G,C$61,base_de_dados!$H:$H,$L$1,base_de_dados!$C:$C,$A516,base_de_dados!$M:$M,"&lt;=2013",base_de_dados!$O:$O,"&gt;=41639")</f>
        <v>0</v>
      </c>
      <c r="D516" s="5">
        <f>SUMIFS(base_de_dados!$T:$T,base_de_dados!$B:$B,$B516,base_de_dados!$G:$G,D$61,base_de_dados!$H:$H,$L$1,base_de_dados!$C:$C,$A516,base_de_dados!$M:$M,"&lt;=2013",base_de_dados!$O:$O,"&gt;=41639")</f>
        <v>0</v>
      </c>
      <c r="E516" s="5">
        <f>SUMIFS(base_de_dados!$T:$T,base_de_dados!$B:$B,$B516,base_de_dados!$G:$G,E$61,base_de_dados!$H:$H,$L$1,base_de_dados!$C:$C,$A516,base_de_dados!$M:$M,"&lt;=2013",base_de_dados!$O:$O,"&gt;=41639")</f>
        <v>0</v>
      </c>
      <c r="F516" s="5">
        <f>SUMIFS(base_de_dados!$T:$T,base_de_dados!$B:$B,$B516,base_de_dados!$G:$G,F$61,base_de_dados!$H:$H,$L$1,base_de_dados!$C:$C,$A516,base_de_dados!$M:$M,"&lt;=2013",base_de_dados!$O:$O,"&gt;=41639")</f>
        <v>0</v>
      </c>
      <c r="G516" s="5">
        <f>SUMIFS(base_de_dados!$T:$T,base_de_dados!$B:$B,$B516,base_de_dados!$G:$G,G$61,base_de_dados!$H:$H,$L$1,base_de_dados!$C:$C,$A516,base_de_dados!$M:$M,"&lt;=2013",base_de_dados!$O:$O,"&gt;=41639")</f>
        <v>0</v>
      </c>
      <c r="H516" s="5">
        <f>SUMIFS(base_de_dados!$T:$T,base_de_dados!$B:$B,$B516,base_de_dados!$G:$G,H$61,base_de_dados!$H:$H,$L$1,base_de_dados!$C:$C,$A516,base_de_dados!$M:$M,"&lt;=2013",base_de_dados!$O:$O,"&gt;=41639")</f>
        <v>0</v>
      </c>
      <c r="I516" s="5">
        <f>SUMIFS(base_de_dados!$T:$T,base_de_dados!$B:$B,$B516,base_de_dados!$G:$G,I$61,base_de_dados!$H:$H,$L$1,base_de_dados!$C:$C,$A516,base_de_dados!$M:$M,"&lt;=2013",base_de_dados!$O:$O,"&gt;=41639")</f>
        <v>0</v>
      </c>
      <c r="J516" s="5">
        <f>SUMIFS(base_de_dados!$T:$T,base_de_dados!$B:$B,$B516,base_de_dados!$G:$G,J$61,base_de_dados!$H:$H,$L$1,base_de_dados!$C:$C,$A516,base_de_dados!$M:$M,"&lt;=2013",base_de_dados!$O:$O,"&gt;=41639")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SUMIFS(base_de_dados!$T:$T,base_de_dados!$B:$B,$B517,base_de_dados!$G:$G,C$61,base_de_dados!$H:$H,$L$1,base_de_dados!$C:$C,$A517,base_de_dados!$M:$M,"&lt;=2013",base_de_dados!$O:$O,"&gt;=41639")</f>
        <v>0</v>
      </c>
      <c r="D517" s="5">
        <f>SUMIFS(base_de_dados!$T:$T,base_de_dados!$B:$B,$B517,base_de_dados!$G:$G,D$61,base_de_dados!$H:$H,$L$1,base_de_dados!$C:$C,$A517,base_de_dados!$M:$M,"&lt;=2013",base_de_dados!$O:$O,"&gt;=41639")</f>
        <v>0</v>
      </c>
      <c r="E517" s="5">
        <f>SUMIFS(base_de_dados!$T:$T,base_de_dados!$B:$B,$B517,base_de_dados!$G:$G,E$61,base_de_dados!$H:$H,$L$1,base_de_dados!$C:$C,$A517,base_de_dados!$M:$M,"&lt;=2013",base_de_dados!$O:$O,"&gt;=41639")</f>
        <v>0</v>
      </c>
      <c r="F517" s="5">
        <f>SUMIFS(base_de_dados!$T:$T,base_de_dados!$B:$B,$B517,base_de_dados!$G:$G,F$61,base_de_dados!$H:$H,$L$1,base_de_dados!$C:$C,$A517,base_de_dados!$M:$M,"&lt;=2013",base_de_dados!$O:$O,"&gt;=41639")</f>
        <v>0</v>
      </c>
      <c r="G517" s="5">
        <f>SUMIFS(base_de_dados!$T:$T,base_de_dados!$B:$B,$B517,base_de_dados!$G:$G,G$61,base_de_dados!$H:$H,$L$1,base_de_dados!$C:$C,$A517,base_de_dados!$M:$M,"&lt;=2013",base_de_dados!$O:$O,"&gt;=41639")</f>
        <v>0</v>
      </c>
      <c r="H517" s="5">
        <f>SUMIFS(base_de_dados!$T:$T,base_de_dados!$B:$B,$B517,base_de_dados!$G:$G,H$61,base_de_dados!$H:$H,$L$1,base_de_dados!$C:$C,$A517,base_de_dados!$M:$M,"&lt;=2013",base_de_dados!$O:$O,"&gt;=41639")</f>
        <v>0</v>
      </c>
      <c r="I517" s="5">
        <f>SUMIFS(base_de_dados!$T:$T,base_de_dados!$B:$B,$B517,base_de_dados!$G:$G,I$61,base_de_dados!$H:$H,$L$1,base_de_dados!$C:$C,$A517,base_de_dados!$M:$M,"&lt;=2013",base_de_dados!$O:$O,"&gt;=41639")</f>
        <v>0</v>
      </c>
      <c r="J517" s="5">
        <f>SUMIFS(base_de_dados!$T:$T,base_de_dados!$B:$B,$B517,base_de_dados!$G:$G,J$61,base_de_dados!$H:$H,$L$1,base_de_dados!$C:$C,$A517,base_de_dados!$M:$M,"&lt;=2013",base_de_dados!$O:$O,"&gt;=41639")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SUMIFS(base_de_dados!$T:$T,base_de_dados!$B:$B,$B518,base_de_dados!$G:$G,C$61,base_de_dados!$H:$H,$L$1,base_de_dados!$C:$C,$A518,base_de_dados!$M:$M,"&lt;=2013",base_de_dados!$O:$O,"&gt;=41639")</f>
        <v>0</v>
      </c>
      <c r="D518" s="5">
        <f>SUMIFS(base_de_dados!$T:$T,base_de_dados!$B:$B,$B518,base_de_dados!$G:$G,D$61,base_de_dados!$H:$H,$L$1,base_de_dados!$C:$C,$A518,base_de_dados!$M:$M,"&lt;=2013",base_de_dados!$O:$O,"&gt;=41639")</f>
        <v>5.7870370370370371E-2</v>
      </c>
      <c r="E518" s="5">
        <f>SUMIFS(base_de_dados!$T:$T,base_de_dados!$B:$B,$B518,base_de_dados!$G:$G,E$61,base_de_dados!$H:$H,$L$1,base_de_dados!$C:$C,$A518,base_de_dados!$M:$M,"&lt;=2013",base_de_dados!$O:$O,"&gt;=41639")</f>
        <v>8.7519025875190258E-4</v>
      </c>
      <c r="F518" s="5">
        <f>SUMIFS(base_de_dados!$T:$T,base_de_dados!$B:$B,$B518,base_de_dados!$G:$G,F$61,base_de_dados!$H:$H,$L$1,base_de_dados!$C:$C,$A518,base_de_dados!$M:$M,"&lt;=2013",base_de_dados!$O:$O,"&gt;=41639")</f>
        <v>1.5149353120243531E-2</v>
      </c>
      <c r="G518" s="5">
        <f>SUMIFS(base_de_dados!$T:$T,base_de_dados!$B:$B,$B518,base_de_dados!$G:$G,G$61,base_de_dados!$H:$H,$L$1,base_de_dados!$C:$C,$A518,base_de_dados!$M:$M,"&lt;=2013",base_de_dados!$O:$O,"&gt;=41639")</f>
        <v>0</v>
      </c>
      <c r="H518" s="5">
        <f>SUMIFS(base_de_dados!$T:$T,base_de_dados!$B:$B,$B518,base_de_dados!$G:$G,H$61,base_de_dados!$H:$H,$L$1,base_de_dados!$C:$C,$A518,base_de_dados!$M:$M,"&lt;=2013",base_de_dados!$O:$O,"&gt;=41639")</f>
        <v>0</v>
      </c>
      <c r="I518" s="5">
        <f>SUMIFS(base_de_dados!$T:$T,base_de_dados!$B:$B,$B518,base_de_dados!$G:$G,I$61,base_de_dados!$H:$H,$L$1,base_de_dados!$C:$C,$A518,base_de_dados!$M:$M,"&lt;=2013",base_de_dados!$O:$O,"&gt;=41639")</f>
        <v>0</v>
      </c>
      <c r="J518" s="5">
        <f>SUMIFS(base_de_dados!$T:$T,base_de_dados!$B:$B,$B518,base_de_dados!$G:$G,J$61,base_de_dados!$H:$H,$L$1,base_de_dados!$C:$C,$A518,base_de_dados!$M:$M,"&lt;=2013",base_de_dados!$O:$O,"&gt;=41639")</f>
        <v>0</v>
      </c>
      <c r="K518" s="32">
        <f t="shared" si="12"/>
        <v>7.3894913749365798E-2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SUMIFS(base_de_dados!$T:$T,base_de_dados!$B:$B,$B519,base_de_dados!$G:$G,C$61,base_de_dados!$H:$H,$L$1,base_de_dados!$C:$C,$A519,base_de_dados!$M:$M,"&lt;=2013",base_de_dados!$O:$O,"&gt;=41639")</f>
        <v>0</v>
      </c>
      <c r="D519" s="5">
        <f>SUMIFS(base_de_dados!$T:$T,base_de_dados!$B:$B,$B519,base_de_dados!$G:$G,D$61,base_de_dados!$H:$H,$L$1,base_de_dados!$C:$C,$A519,base_de_dados!$M:$M,"&lt;=2013",base_de_dados!$O:$O,"&gt;=41639")</f>
        <v>8.371385083713851E-4</v>
      </c>
      <c r="E519" s="5">
        <f>SUMIFS(base_de_dados!$T:$T,base_de_dados!$B:$B,$B519,base_de_dados!$G:$G,E$61,base_de_dados!$H:$H,$L$1,base_de_dados!$C:$C,$A519,base_de_dados!$M:$M,"&lt;=2013",base_de_dados!$O:$O,"&gt;=41639")</f>
        <v>0</v>
      </c>
      <c r="F519" s="5">
        <f>SUMIFS(base_de_dados!$T:$T,base_de_dados!$B:$B,$B519,base_de_dados!$G:$G,F$61,base_de_dados!$H:$H,$L$1,base_de_dados!$C:$C,$A519,base_de_dados!$M:$M,"&lt;=2013",base_de_dados!$O:$O,"&gt;=41639")</f>
        <v>3.1963470319634705E-3</v>
      </c>
      <c r="G519" s="5">
        <f>SUMIFS(base_de_dados!$T:$T,base_de_dados!$B:$B,$B519,base_de_dados!$G:$G,G$61,base_de_dados!$H:$H,$L$1,base_de_dados!$C:$C,$A519,base_de_dados!$M:$M,"&lt;=2013",base_de_dados!$O:$O,"&gt;=41639")</f>
        <v>0</v>
      </c>
      <c r="H519" s="5">
        <f>SUMIFS(base_de_dados!$T:$T,base_de_dados!$B:$B,$B519,base_de_dados!$G:$G,H$61,base_de_dados!$H:$H,$L$1,base_de_dados!$C:$C,$A519,base_de_dados!$M:$M,"&lt;=2013",base_de_dados!$O:$O,"&gt;=41639")</f>
        <v>0</v>
      </c>
      <c r="I519" s="5">
        <f>SUMIFS(base_de_dados!$T:$T,base_de_dados!$B:$B,$B519,base_de_dados!$G:$G,I$61,base_de_dados!$H:$H,$L$1,base_de_dados!$C:$C,$A519,base_de_dados!$M:$M,"&lt;=2013",base_de_dados!$O:$O,"&gt;=41639")</f>
        <v>0</v>
      </c>
      <c r="J519" s="5">
        <f>SUMIFS(base_de_dados!$T:$T,base_de_dados!$B:$B,$B519,base_de_dados!$G:$G,J$61,base_de_dados!$H:$H,$L$1,base_de_dados!$C:$C,$A519,base_de_dados!$M:$M,"&lt;=2013",base_de_dados!$O:$O,"&gt;=41639")</f>
        <v>0</v>
      </c>
      <c r="K519" s="32">
        <f t="shared" si="12"/>
        <v>4.0334855403348557E-3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SUMIFS(base_de_dados!$T:$T,base_de_dados!$B:$B,$B520,base_de_dados!$G:$G,C$61,base_de_dados!$H:$H,$L$1,base_de_dados!$C:$C,$A520,base_de_dados!$M:$M,"&lt;=2013",base_de_dados!$O:$O,"&gt;=41639")</f>
        <v>0</v>
      </c>
      <c r="D520" s="5">
        <f>SUMIFS(base_de_dados!$T:$T,base_de_dados!$B:$B,$B520,base_de_dados!$G:$G,D$61,base_de_dados!$H:$H,$L$1,base_de_dados!$C:$C,$A520,base_de_dados!$M:$M,"&lt;=2013",base_de_dados!$O:$O,"&gt;=41639")</f>
        <v>0</v>
      </c>
      <c r="E520" s="5">
        <f>SUMIFS(base_de_dados!$T:$T,base_de_dados!$B:$B,$B520,base_de_dados!$G:$G,E$61,base_de_dados!$H:$H,$L$1,base_de_dados!$C:$C,$A520,base_de_dados!$M:$M,"&lt;=2013",base_de_dados!$O:$O,"&gt;=41639")</f>
        <v>0</v>
      </c>
      <c r="F520" s="5">
        <f>SUMIFS(base_de_dados!$T:$T,base_de_dados!$B:$B,$B520,base_de_dados!$G:$G,F$61,base_de_dados!$H:$H,$L$1,base_de_dados!$C:$C,$A520,base_de_dados!$M:$M,"&lt;=2013",base_de_dados!$O:$O,"&gt;=41639")</f>
        <v>0</v>
      </c>
      <c r="G520" s="5">
        <f>SUMIFS(base_de_dados!$T:$T,base_de_dados!$B:$B,$B520,base_de_dados!$G:$G,G$61,base_de_dados!$H:$H,$L$1,base_de_dados!$C:$C,$A520,base_de_dados!$M:$M,"&lt;=2013",base_de_dados!$O:$O,"&gt;=41639")</f>
        <v>0</v>
      </c>
      <c r="H520" s="5">
        <f>SUMIFS(base_de_dados!$T:$T,base_de_dados!$B:$B,$B520,base_de_dados!$G:$G,H$61,base_de_dados!$H:$H,$L$1,base_de_dados!$C:$C,$A520,base_de_dados!$M:$M,"&lt;=2013",base_de_dados!$O:$O,"&gt;=41639")</f>
        <v>0</v>
      </c>
      <c r="I520" s="5">
        <f>SUMIFS(base_de_dados!$T:$T,base_de_dados!$B:$B,$B520,base_de_dados!$G:$G,I$61,base_de_dados!$H:$H,$L$1,base_de_dados!$C:$C,$A520,base_de_dados!$M:$M,"&lt;=2013",base_de_dados!$O:$O,"&gt;=41639")</f>
        <v>0</v>
      </c>
      <c r="J520" s="5">
        <f>SUMIFS(base_de_dados!$T:$T,base_de_dados!$B:$B,$B520,base_de_dados!$G:$G,J$61,base_de_dados!$H:$H,$L$1,base_de_dados!$C:$C,$A520,base_de_dados!$M:$M,"&lt;=2013",base_de_dados!$O:$O,"&gt;=41639")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SUMIFS(base_de_dados!$T:$T,base_de_dados!$B:$B,$B521,base_de_dados!$G:$G,C$61,base_de_dados!$H:$H,$L$1,base_de_dados!$C:$C,$A521,base_de_dados!$M:$M,"&lt;=2013",base_de_dados!$O:$O,"&gt;=41639")</f>
        <v>0</v>
      </c>
      <c r="D521" s="5">
        <f>SUMIFS(base_de_dados!$T:$T,base_de_dados!$B:$B,$B521,base_de_dados!$G:$G,D$61,base_de_dados!$H:$H,$L$1,base_de_dados!$C:$C,$A521,base_de_dados!$M:$M,"&lt;=2013",base_de_dados!$O:$O,"&gt;=41639")</f>
        <v>0</v>
      </c>
      <c r="E521" s="5">
        <f>SUMIFS(base_de_dados!$T:$T,base_de_dados!$B:$B,$B521,base_de_dados!$G:$G,E$61,base_de_dados!$H:$H,$L$1,base_de_dados!$C:$C,$A521,base_de_dados!$M:$M,"&lt;=2013",base_de_dados!$O:$O,"&gt;=41639")</f>
        <v>0</v>
      </c>
      <c r="F521" s="5">
        <f>SUMIFS(base_de_dados!$T:$T,base_de_dados!$B:$B,$B521,base_de_dados!$G:$G,F$61,base_de_dados!$H:$H,$L$1,base_de_dados!$C:$C,$A521,base_de_dados!$M:$M,"&lt;=2013",base_de_dados!$O:$O,"&gt;=41639")</f>
        <v>0</v>
      </c>
      <c r="G521" s="5">
        <f>SUMIFS(base_de_dados!$T:$T,base_de_dados!$B:$B,$B521,base_de_dados!$G:$G,G$61,base_de_dados!$H:$H,$L$1,base_de_dados!$C:$C,$A521,base_de_dados!$M:$M,"&lt;=2013",base_de_dados!$O:$O,"&gt;=41639")</f>
        <v>0</v>
      </c>
      <c r="H521" s="5">
        <f>SUMIFS(base_de_dados!$T:$T,base_de_dados!$B:$B,$B521,base_de_dados!$G:$G,H$61,base_de_dados!$H:$H,$L$1,base_de_dados!$C:$C,$A521,base_de_dados!$M:$M,"&lt;=2013",base_de_dados!$O:$O,"&gt;=41639")</f>
        <v>0</v>
      </c>
      <c r="I521" s="5">
        <f>SUMIFS(base_de_dados!$T:$T,base_de_dados!$B:$B,$B521,base_de_dados!$G:$G,I$61,base_de_dados!$H:$H,$L$1,base_de_dados!$C:$C,$A521,base_de_dados!$M:$M,"&lt;=2013",base_de_dados!$O:$O,"&gt;=41639")</f>
        <v>0</v>
      </c>
      <c r="J521" s="5">
        <f>SUMIFS(base_de_dados!$T:$T,base_de_dados!$B:$B,$B521,base_de_dados!$G:$G,J$61,base_de_dados!$H:$H,$L$1,base_de_dados!$C:$C,$A521,base_de_dados!$M:$M,"&lt;=2013",base_de_dados!$O:$O,"&gt;=41639")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SUMIFS(base_de_dados!$T:$T,base_de_dados!$B:$B,$B522,base_de_dados!$G:$G,C$61,base_de_dados!$H:$H,$L$1,base_de_dados!$C:$C,$A522,base_de_dados!$M:$M,"&lt;=2013",base_de_dados!$O:$O,"&gt;=41639")</f>
        <v>0</v>
      </c>
      <c r="D522" s="5">
        <f>SUMIFS(base_de_dados!$T:$T,base_de_dados!$B:$B,$B522,base_de_dados!$G:$G,D$61,base_de_dados!$H:$H,$L$1,base_de_dados!$C:$C,$A522,base_de_dados!$M:$M,"&lt;=2013",base_de_dados!$O:$O,"&gt;=41639")</f>
        <v>1.3603500761035008</v>
      </c>
      <c r="E522" s="5">
        <f>SUMIFS(base_de_dados!$T:$T,base_de_dados!$B:$B,$B522,base_de_dados!$G:$G,E$61,base_de_dados!$H:$H,$L$1,base_de_dados!$C:$C,$A522,base_de_dados!$M:$M,"&lt;=2013",base_de_dados!$O:$O,"&gt;=41639")</f>
        <v>0</v>
      </c>
      <c r="F522" s="5">
        <f>SUMIFS(base_de_dados!$T:$T,base_de_dados!$B:$B,$B522,base_de_dados!$G:$G,F$61,base_de_dados!$H:$H,$L$1,base_de_dados!$C:$C,$A522,base_de_dados!$M:$M,"&lt;=2013",base_de_dados!$O:$O,"&gt;=41639")</f>
        <v>0</v>
      </c>
      <c r="G522" s="5">
        <f>SUMIFS(base_de_dados!$T:$T,base_de_dados!$B:$B,$B522,base_de_dados!$G:$G,G$61,base_de_dados!$H:$H,$L$1,base_de_dados!$C:$C,$A522,base_de_dados!$M:$M,"&lt;=2013",base_de_dados!$O:$O,"&gt;=41639")</f>
        <v>0</v>
      </c>
      <c r="H522" s="5">
        <f>SUMIFS(base_de_dados!$T:$T,base_de_dados!$B:$B,$B522,base_de_dados!$G:$G,H$61,base_de_dados!$H:$H,$L$1,base_de_dados!$C:$C,$A522,base_de_dados!$M:$M,"&lt;=2013",base_de_dados!$O:$O,"&gt;=41639")</f>
        <v>0</v>
      </c>
      <c r="I522" s="5">
        <f>SUMIFS(base_de_dados!$T:$T,base_de_dados!$B:$B,$B522,base_de_dados!$G:$G,I$61,base_de_dados!$H:$H,$L$1,base_de_dados!$C:$C,$A522,base_de_dados!$M:$M,"&lt;=2013",base_de_dados!$O:$O,"&gt;=41639")</f>
        <v>0</v>
      </c>
      <c r="J522" s="5">
        <f>SUMIFS(base_de_dados!$T:$T,base_de_dados!$B:$B,$B522,base_de_dados!$G:$G,J$61,base_de_dados!$H:$H,$L$1,base_de_dados!$C:$C,$A522,base_de_dados!$M:$M,"&lt;=2013",base_de_dados!$O:$O,"&gt;=41639")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SUMIFS(base_de_dados!$T:$T,base_de_dados!$B:$B,$B523,base_de_dados!$G:$G,C$61,base_de_dados!$H:$H,$L$1,base_de_dados!$C:$C,$A523,base_de_dados!$M:$M,"&lt;=2013",base_de_dados!$O:$O,"&gt;=41639")</f>
        <v>0</v>
      </c>
      <c r="D523" s="5">
        <f>SUMIFS(base_de_dados!$T:$T,base_de_dados!$B:$B,$B523,base_de_dados!$G:$G,D$61,base_de_dados!$H:$H,$L$1,base_de_dados!$C:$C,$A523,base_de_dados!$M:$M,"&lt;=2013",base_de_dados!$O:$O,"&gt;=41639")</f>
        <v>0</v>
      </c>
      <c r="E523" s="5">
        <f>SUMIFS(base_de_dados!$T:$T,base_de_dados!$B:$B,$B523,base_de_dados!$G:$G,E$61,base_de_dados!$H:$H,$L$1,base_de_dados!$C:$C,$A523,base_de_dados!$M:$M,"&lt;=2013",base_de_dados!$O:$O,"&gt;=41639")</f>
        <v>0</v>
      </c>
      <c r="F523" s="5">
        <f>SUMIFS(base_de_dados!$T:$T,base_de_dados!$B:$B,$B523,base_de_dados!$G:$G,F$61,base_de_dados!$H:$H,$L$1,base_de_dados!$C:$C,$A523,base_de_dados!$M:$M,"&lt;=2013",base_de_dados!$O:$O,"&gt;=41639")</f>
        <v>0</v>
      </c>
      <c r="G523" s="5">
        <f>SUMIFS(base_de_dados!$T:$T,base_de_dados!$B:$B,$B523,base_de_dados!$G:$G,G$61,base_de_dados!$H:$H,$L$1,base_de_dados!$C:$C,$A523,base_de_dados!$M:$M,"&lt;=2013",base_de_dados!$O:$O,"&gt;=41639")</f>
        <v>0</v>
      </c>
      <c r="H523" s="5">
        <f>SUMIFS(base_de_dados!$T:$T,base_de_dados!$B:$B,$B523,base_de_dados!$G:$G,H$61,base_de_dados!$H:$H,$L$1,base_de_dados!$C:$C,$A523,base_de_dados!$M:$M,"&lt;=2013",base_de_dados!$O:$O,"&gt;=41639")</f>
        <v>0</v>
      </c>
      <c r="I523" s="5">
        <f>SUMIFS(base_de_dados!$T:$T,base_de_dados!$B:$B,$B523,base_de_dados!$G:$G,I$61,base_de_dados!$H:$H,$L$1,base_de_dados!$C:$C,$A523,base_de_dados!$M:$M,"&lt;=2013",base_de_dados!$O:$O,"&gt;=41639")</f>
        <v>0</v>
      </c>
      <c r="J523" s="5">
        <f>SUMIFS(base_de_dados!$T:$T,base_de_dados!$B:$B,$B523,base_de_dados!$G:$G,J$61,base_de_dados!$H:$H,$L$1,base_de_dados!$C:$C,$A523,base_de_dados!$M:$M,"&lt;=2013",base_de_dados!$O:$O,"&gt;=41639")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SUMIFS(base_de_dados!$T:$T,base_de_dados!$B:$B,$B524,base_de_dados!$G:$G,C$61,base_de_dados!$H:$H,$L$1,base_de_dados!$C:$C,$A524,base_de_dados!$M:$M,"&lt;=2013",base_de_dados!$O:$O,"&gt;=41639")</f>
        <v>0</v>
      </c>
      <c r="D524" s="5">
        <f>SUMIFS(base_de_dados!$T:$T,base_de_dados!$B:$B,$B524,base_de_dados!$G:$G,D$61,base_de_dados!$H:$H,$L$1,base_de_dados!$C:$C,$A524,base_de_dados!$M:$M,"&lt;=2013",base_de_dados!$O:$O,"&gt;=41639")</f>
        <v>0</v>
      </c>
      <c r="E524" s="5">
        <f>SUMIFS(base_de_dados!$T:$T,base_de_dados!$B:$B,$B524,base_de_dados!$G:$G,E$61,base_de_dados!$H:$H,$L$1,base_de_dados!$C:$C,$A524,base_de_dados!$M:$M,"&lt;=2013",base_de_dados!$O:$O,"&gt;=41639")</f>
        <v>0</v>
      </c>
      <c r="F524" s="5">
        <f>SUMIFS(base_de_dados!$T:$T,base_de_dados!$B:$B,$B524,base_de_dados!$G:$G,F$61,base_de_dados!$H:$H,$L$1,base_de_dados!$C:$C,$A524,base_de_dados!$M:$M,"&lt;=2013",base_de_dados!$O:$O,"&gt;=41639")</f>
        <v>0</v>
      </c>
      <c r="G524" s="5">
        <f>SUMIFS(base_de_dados!$T:$T,base_de_dados!$B:$B,$B524,base_de_dados!$G:$G,G$61,base_de_dados!$H:$H,$L$1,base_de_dados!$C:$C,$A524,base_de_dados!$M:$M,"&lt;=2013",base_de_dados!$O:$O,"&gt;=41639")</f>
        <v>0</v>
      </c>
      <c r="H524" s="5">
        <f>SUMIFS(base_de_dados!$T:$T,base_de_dados!$B:$B,$B524,base_de_dados!$G:$G,H$61,base_de_dados!$H:$H,$L$1,base_de_dados!$C:$C,$A524,base_de_dados!$M:$M,"&lt;=2013",base_de_dados!$O:$O,"&gt;=41639")</f>
        <v>0</v>
      </c>
      <c r="I524" s="5">
        <f>SUMIFS(base_de_dados!$T:$T,base_de_dados!$B:$B,$B524,base_de_dados!$G:$G,I$61,base_de_dados!$H:$H,$L$1,base_de_dados!$C:$C,$A524,base_de_dados!$M:$M,"&lt;=2013",base_de_dados!$O:$O,"&gt;=41639")</f>
        <v>0</v>
      </c>
      <c r="J524" s="5">
        <f>SUMIFS(base_de_dados!$T:$T,base_de_dados!$B:$B,$B524,base_de_dados!$G:$G,J$61,base_de_dados!$H:$H,$L$1,base_de_dados!$C:$C,$A524,base_de_dados!$M:$M,"&lt;=2013",base_de_dados!$O:$O,"&gt;=41639")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SUMIFS(base_de_dados!$T:$T,base_de_dados!$B:$B,$B525,base_de_dados!$G:$G,C$61,base_de_dados!$H:$H,$L$1,base_de_dados!$C:$C,$A525,base_de_dados!$M:$M,"&lt;=2013",base_de_dados!$O:$O,"&gt;=41639")</f>
        <v>0</v>
      </c>
      <c r="D525" s="5">
        <f>SUMIFS(base_de_dados!$T:$T,base_de_dados!$B:$B,$B525,base_de_dados!$G:$G,D$61,base_de_dados!$H:$H,$L$1,base_de_dados!$C:$C,$A525,base_de_dados!$M:$M,"&lt;=2013",base_de_dados!$O:$O,"&gt;=41639")</f>
        <v>0</v>
      </c>
      <c r="E525" s="5">
        <f>SUMIFS(base_de_dados!$T:$T,base_de_dados!$B:$B,$B525,base_de_dados!$G:$G,E$61,base_de_dados!$H:$H,$L$1,base_de_dados!$C:$C,$A525,base_de_dados!$M:$M,"&lt;=2013",base_de_dados!$O:$O,"&gt;=41639")</f>
        <v>0</v>
      </c>
      <c r="F525" s="5">
        <f>SUMIFS(base_de_dados!$T:$T,base_de_dados!$B:$B,$B525,base_de_dados!$G:$G,F$61,base_de_dados!$H:$H,$L$1,base_de_dados!$C:$C,$A525,base_de_dados!$M:$M,"&lt;=2013",base_de_dados!$O:$O,"&gt;=41639")</f>
        <v>0</v>
      </c>
      <c r="G525" s="5">
        <f>SUMIFS(base_de_dados!$T:$T,base_de_dados!$B:$B,$B525,base_de_dados!$G:$G,G$61,base_de_dados!$H:$H,$L$1,base_de_dados!$C:$C,$A525,base_de_dados!$M:$M,"&lt;=2013",base_de_dados!$O:$O,"&gt;=41639")</f>
        <v>0</v>
      </c>
      <c r="H525" s="5">
        <f>SUMIFS(base_de_dados!$T:$T,base_de_dados!$B:$B,$B525,base_de_dados!$G:$G,H$61,base_de_dados!$H:$H,$L$1,base_de_dados!$C:$C,$A525,base_de_dados!$M:$M,"&lt;=2013",base_de_dados!$O:$O,"&gt;=41639")</f>
        <v>0</v>
      </c>
      <c r="I525" s="5">
        <f>SUMIFS(base_de_dados!$T:$T,base_de_dados!$B:$B,$B525,base_de_dados!$G:$G,I$61,base_de_dados!$H:$H,$L$1,base_de_dados!$C:$C,$A525,base_de_dados!$M:$M,"&lt;=2013",base_de_dados!$O:$O,"&gt;=41639")</f>
        <v>0</v>
      </c>
      <c r="J525" s="5">
        <f>SUMIFS(base_de_dados!$T:$T,base_de_dados!$B:$B,$B525,base_de_dados!$G:$G,J$61,base_de_dados!$H:$H,$L$1,base_de_dados!$C:$C,$A525,base_de_dados!$M:$M,"&lt;=2013",base_de_dados!$O:$O,"&gt;=41639")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SUMIFS(base_de_dados!$T:$T,base_de_dados!$B:$B,$B526,base_de_dados!$G:$G,C$61,base_de_dados!$H:$H,$L$1,base_de_dados!$C:$C,$A526,base_de_dados!$M:$M,"&lt;=2013",base_de_dados!$O:$O,"&gt;=41639")</f>
        <v>0</v>
      </c>
      <c r="D526" s="5">
        <f>SUMIFS(base_de_dados!$T:$T,base_de_dados!$B:$B,$B526,base_de_dados!$G:$G,D$61,base_de_dados!$H:$H,$L$1,base_de_dados!$C:$C,$A526,base_de_dados!$M:$M,"&lt;=2013",base_de_dados!$O:$O,"&gt;=41639")</f>
        <v>0</v>
      </c>
      <c r="E526" s="5">
        <f>SUMIFS(base_de_dados!$T:$T,base_de_dados!$B:$B,$B526,base_de_dados!$G:$G,E$61,base_de_dados!$H:$H,$L$1,base_de_dados!$C:$C,$A526,base_de_dados!$M:$M,"&lt;=2013",base_de_dados!$O:$O,"&gt;=41639")</f>
        <v>0</v>
      </c>
      <c r="F526" s="5">
        <f>SUMIFS(base_de_dados!$T:$T,base_de_dados!$B:$B,$B526,base_de_dados!$G:$G,F$61,base_de_dados!$H:$H,$L$1,base_de_dados!$C:$C,$A526,base_de_dados!$M:$M,"&lt;=2013",base_de_dados!$O:$O,"&gt;=41639")</f>
        <v>0</v>
      </c>
      <c r="G526" s="5">
        <f>SUMIFS(base_de_dados!$T:$T,base_de_dados!$B:$B,$B526,base_de_dados!$G:$G,G$61,base_de_dados!$H:$H,$L$1,base_de_dados!$C:$C,$A526,base_de_dados!$M:$M,"&lt;=2013",base_de_dados!$O:$O,"&gt;=41639")</f>
        <v>0</v>
      </c>
      <c r="H526" s="5">
        <f>SUMIFS(base_de_dados!$T:$T,base_de_dados!$B:$B,$B526,base_de_dados!$G:$G,H$61,base_de_dados!$H:$H,$L$1,base_de_dados!$C:$C,$A526,base_de_dados!$M:$M,"&lt;=2013",base_de_dados!$O:$O,"&gt;=41639")</f>
        <v>0</v>
      </c>
      <c r="I526" s="5">
        <f>SUMIFS(base_de_dados!$T:$T,base_de_dados!$B:$B,$B526,base_de_dados!$G:$G,I$61,base_de_dados!$H:$H,$L$1,base_de_dados!$C:$C,$A526,base_de_dados!$M:$M,"&lt;=2013",base_de_dados!$O:$O,"&gt;=41639")</f>
        <v>0</v>
      </c>
      <c r="J526" s="5">
        <f>SUMIFS(base_de_dados!$T:$T,base_de_dados!$B:$B,$B526,base_de_dados!$G:$G,J$61,base_de_dados!$H:$H,$L$1,base_de_dados!$C:$C,$A526,base_de_dados!$M:$M,"&lt;=2013",base_de_dados!$O:$O,"&gt;=41639")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SUMIFS(base_de_dados!$T:$T,base_de_dados!$B:$B,$B527,base_de_dados!$G:$G,C$61,base_de_dados!$H:$H,$L$1,base_de_dados!$C:$C,$A527,base_de_dados!$M:$M,"&lt;=2013",base_de_dados!$O:$O,"&gt;=41639")</f>
        <v>0.10722222222222222</v>
      </c>
      <c r="D527" s="5">
        <f>SUMIFS(base_de_dados!$T:$T,base_de_dados!$B:$B,$B527,base_de_dados!$G:$G,D$61,base_de_dados!$H:$H,$L$1,base_de_dados!$C:$C,$A527,base_de_dados!$M:$M,"&lt;=2013",base_de_dados!$O:$O,"&gt;=41639")</f>
        <v>2.4109589041095891E-2</v>
      </c>
      <c r="E527" s="5">
        <f>SUMIFS(base_de_dados!$T:$T,base_de_dados!$B:$B,$B527,base_de_dados!$G:$G,E$61,base_de_dados!$H:$H,$L$1,base_de_dados!$C:$C,$A527,base_de_dados!$M:$M,"&lt;=2013",base_de_dados!$O:$O,"&gt;=41639")</f>
        <v>2.3208249619482497E-2</v>
      </c>
      <c r="F527" s="5">
        <f>SUMIFS(base_de_dados!$T:$T,base_de_dados!$B:$B,$B527,base_de_dados!$G:$G,F$61,base_de_dados!$H:$H,$L$1,base_de_dados!$C:$C,$A527,base_de_dados!$M:$M,"&lt;=2013",base_de_dados!$O:$O,"&gt;=41639")</f>
        <v>0</v>
      </c>
      <c r="G527" s="5">
        <f>SUMIFS(base_de_dados!$T:$T,base_de_dados!$B:$B,$B527,base_de_dados!$G:$G,G$61,base_de_dados!$H:$H,$L$1,base_de_dados!$C:$C,$A527,base_de_dados!$M:$M,"&lt;=2013",base_de_dados!$O:$O,"&gt;=41639")</f>
        <v>0</v>
      </c>
      <c r="H527" s="5">
        <f>SUMIFS(base_de_dados!$T:$T,base_de_dados!$B:$B,$B527,base_de_dados!$G:$G,H$61,base_de_dados!$H:$H,$L$1,base_de_dados!$C:$C,$A527,base_de_dados!$M:$M,"&lt;=2013",base_de_dados!$O:$O,"&gt;=41639")</f>
        <v>0</v>
      </c>
      <c r="I527" s="5">
        <f>SUMIFS(base_de_dados!$T:$T,base_de_dados!$B:$B,$B527,base_de_dados!$G:$G,I$61,base_de_dados!$H:$H,$L$1,base_de_dados!$C:$C,$A527,base_de_dados!$M:$M,"&lt;=2013",base_de_dados!$O:$O,"&gt;=41639")</f>
        <v>0</v>
      </c>
      <c r="J527" s="5">
        <f>SUMIFS(base_de_dados!$T:$T,base_de_dados!$B:$B,$B527,base_de_dados!$G:$G,J$61,base_de_dados!$H:$H,$L$1,base_de_dados!$C:$C,$A527,base_de_dados!$M:$M,"&lt;=2013",base_de_dados!$O:$O,"&gt;=41639")</f>
        <v>0</v>
      </c>
      <c r="K527" s="32">
        <f t="shared" si="12"/>
        <v>0.15454006088280062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SUMIFS(base_de_dados!$T:$T,base_de_dados!$B:$B,$B528,base_de_dados!$G:$G,C$61,base_de_dados!$H:$H,$L$1,base_de_dados!$C:$C,$A528,base_de_dados!$M:$M,"&lt;=2013",base_de_dados!$O:$O,"&gt;=41639")</f>
        <v>0</v>
      </c>
      <c r="D528" s="5">
        <f>SUMIFS(base_de_dados!$T:$T,base_de_dados!$B:$B,$B528,base_de_dados!$G:$G,D$61,base_de_dados!$H:$H,$L$1,base_de_dados!$C:$C,$A528,base_de_dados!$M:$M,"&lt;=2013",base_de_dados!$O:$O,"&gt;=41639")</f>
        <v>0</v>
      </c>
      <c r="E528" s="5">
        <f>SUMIFS(base_de_dados!$T:$T,base_de_dados!$B:$B,$B528,base_de_dados!$G:$G,E$61,base_de_dados!$H:$H,$L$1,base_de_dados!$C:$C,$A528,base_de_dados!$M:$M,"&lt;=2013",base_de_dados!$O:$O,"&gt;=41639")</f>
        <v>0</v>
      </c>
      <c r="F528" s="5">
        <f>SUMIFS(base_de_dados!$T:$T,base_de_dados!$B:$B,$B528,base_de_dados!$G:$G,F$61,base_de_dados!$H:$H,$L$1,base_de_dados!$C:$C,$A528,base_de_dados!$M:$M,"&lt;=2013",base_de_dados!$O:$O,"&gt;=41639")</f>
        <v>0</v>
      </c>
      <c r="G528" s="5">
        <f>SUMIFS(base_de_dados!$T:$T,base_de_dados!$B:$B,$B528,base_de_dados!$G:$G,G$61,base_de_dados!$H:$H,$L$1,base_de_dados!$C:$C,$A528,base_de_dados!$M:$M,"&lt;=2013",base_de_dados!$O:$O,"&gt;=41639")</f>
        <v>0</v>
      </c>
      <c r="H528" s="5">
        <f>SUMIFS(base_de_dados!$T:$T,base_de_dados!$B:$B,$B528,base_de_dados!$G:$G,H$61,base_de_dados!$H:$H,$L$1,base_de_dados!$C:$C,$A528,base_de_dados!$M:$M,"&lt;=2013",base_de_dados!$O:$O,"&gt;=41639")</f>
        <v>0</v>
      </c>
      <c r="I528" s="5">
        <f>SUMIFS(base_de_dados!$T:$T,base_de_dados!$B:$B,$B528,base_de_dados!$G:$G,I$61,base_de_dados!$H:$H,$L$1,base_de_dados!$C:$C,$A528,base_de_dados!$M:$M,"&lt;=2013",base_de_dados!$O:$O,"&gt;=41639")</f>
        <v>0</v>
      </c>
      <c r="J528" s="5">
        <f>SUMIFS(base_de_dados!$T:$T,base_de_dados!$B:$B,$B528,base_de_dados!$G:$G,J$61,base_de_dados!$H:$H,$L$1,base_de_dados!$C:$C,$A528,base_de_dados!$M:$M,"&lt;=2013",base_de_dados!$O:$O,"&gt;=41639")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SUMIFS(base_de_dados!$T:$T,base_de_dados!$B:$B,$B529,base_de_dados!$G:$G,C$61,base_de_dados!$H:$H,$L$1,base_de_dados!$C:$C,$A529,base_de_dados!$M:$M,"&lt;=2013",base_de_dados!$O:$O,"&gt;=41639")</f>
        <v>0</v>
      </c>
      <c r="D529" s="5">
        <f>SUMIFS(base_de_dados!$T:$T,base_de_dados!$B:$B,$B529,base_de_dados!$G:$G,D$61,base_de_dados!$H:$H,$L$1,base_de_dados!$C:$C,$A529,base_de_dados!$M:$M,"&lt;=2013",base_de_dados!$O:$O,"&gt;=41639")</f>
        <v>0</v>
      </c>
      <c r="E529" s="5">
        <f>SUMIFS(base_de_dados!$T:$T,base_de_dados!$B:$B,$B529,base_de_dados!$G:$G,E$61,base_de_dados!$H:$H,$L$1,base_de_dados!$C:$C,$A529,base_de_dados!$M:$M,"&lt;=2013",base_de_dados!$O:$O,"&gt;=41639")</f>
        <v>0</v>
      </c>
      <c r="F529" s="5">
        <f>SUMIFS(base_de_dados!$T:$T,base_de_dados!$B:$B,$B529,base_de_dados!$G:$G,F$61,base_de_dados!$H:$H,$L$1,base_de_dados!$C:$C,$A529,base_de_dados!$M:$M,"&lt;=2013",base_de_dados!$O:$O,"&gt;=41639")</f>
        <v>0</v>
      </c>
      <c r="G529" s="5">
        <f>SUMIFS(base_de_dados!$T:$T,base_de_dados!$B:$B,$B529,base_de_dados!$G:$G,G$61,base_de_dados!$H:$H,$L$1,base_de_dados!$C:$C,$A529,base_de_dados!$M:$M,"&lt;=2013",base_de_dados!$O:$O,"&gt;=41639")</f>
        <v>0</v>
      </c>
      <c r="H529" s="5">
        <f>SUMIFS(base_de_dados!$T:$T,base_de_dados!$B:$B,$B529,base_de_dados!$G:$G,H$61,base_de_dados!$H:$H,$L$1,base_de_dados!$C:$C,$A529,base_de_dados!$M:$M,"&lt;=2013",base_de_dados!$O:$O,"&gt;=41639")</f>
        <v>0</v>
      </c>
      <c r="I529" s="5">
        <f>SUMIFS(base_de_dados!$T:$T,base_de_dados!$B:$B,$B529,base_de_dados!$G:$G,I$61,base_de_dados!$H:$H,$L$1,base_de_dados!$C:$C,$A529,base_de_dados!$M:$M,"&lt;=2013",base_de_dados!$O:$O,"&gt;=41639")</f>
        <v>0</v>
      </c>
      <c r="J529" s="5">
        <f>SUMIFS(base_de_dados!$T:$T,base_de_dados!$B:$B,$B529,base_de_dados!$G:$G,J$61,base_de_dados!$H:$H,$L$1,base_de_dados!$C:$C,$A529,base_de_dados!$M:$M,"&lt;=2013",base_de_dados!$O:$O,"&gt;=41639")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SUMIFS(base_de_dados!$T:$T,base_de_dados!$B:$B,$B530,base_de_dados!$G:$G,C$61,base_de_dados!$H:$H,$L$1,base_de_dados!$C:$C,$A530,base_de_dados!$M:$M,"&lt;=2013",base_de_dados!$O:$O,"&gt;=41639")</f>
        <v>0</v>
      </c>
      <c r="D530" s="5">
        <f>SUMIFS(base_de_dados!$T:$T,base_de_dados!$B:$B,$B530,base_de_dados!$G:$G,D$61,base_de_dados!$H:$H,$L$1,base_de_dados!$C:$C,$A530,base_de_dados!$M:$M,"&lt;=2013",base_de_dados!$O:$O,"&gt;=41639")</f>
        <v>0</v>
      </c>
      <c r="E530" s="5">
        <f>SUMIFS(base_de_dados!$T:$T,base_de_dados!$B:$B,$B530,base_de_dados!$G:$G,E$61,base_de_dados!$H:$H,$L$1,base_de_dados!$C:$C,$A530,base_de_dados!$M:$M,"&lt;=2013",base_de_dados!$O:$O,"&gt;=41639")</f>
        <v>0</v>
      </c>
      <c r="F530" s="5">
        <f>SUMIFS(base_de_dados!$T:$T,base_de_dados!$B:$B,$B530,base_de_dados!$G:$G,F$61,base_de_dados!$H:$H,$L$1,base_de_dados!$C:$C,$A530,base_de_dados!$M:$M,"&lt;=2013",base_de_dados!$O:$O,"&gt;=41639")</f>
        <v>0</v>
      </c>
      <c r="G530" s="5">
        <f>SUMIFS(base_de_dados!$T:$T,base_de_dados!$B:$B,$B530,base_de_dados!$G:$G,G$61,base_de_dados!$H:$H,$L$1,base_de_dados!$C:$C,$A530,base_de_dados!$M:$M,"&lt;=2013",base_de_dados!$O:$O,"&gt;=41639")</f>
        <v>0</v>
      </c>
      <c r="H530" s="5">
        <f>SUMIFS(base_de_dados!$T:$T,base_de_dados!$B:$B,$B530,base_de_dados!$G:$G,H$61,base_de_dados!$H:$H,$L$1,base_de_dados!$C:$C,$A530,base_de_dados!$M:$M,"&lt;=2013",base_de_dados!$O:$O,"&gt;=41639")</f>
        <v>0</v>
      </c>
      <c r="I530" s="5">
        <f>SUMIFS(base_de_dados!$T:$T,base_de_dados!$B:$B,$B530,base_de_dados!$G:$G,I$61,base_de_dados!$H:$H,$L$1,base_de_dados!$C:$C,$A530,base_de_dados!$M:$M,"&lt;=2013",base_de_dados!$O:$O,"&gt;=41639")</f>
        <v>0</v>
      </c>
      <c r="J530" s="5">
        <f>SUMIFS(base_de_dados!$T:$T,base_de_dados!$B:$B,$B530,base_de_dados!$G:$G,J$61,base_de_dados!$H:$H,$L$1,base_de_dados!$C:$C,$A530,base_de_dados!$M:$M,"&lt;=2013",base_de_dados!$O:$O,"&gt;=41639")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SUMIFS(base_de_dados!$T:$T,base_de_dados!$B:$B,$B531,base_de_dados!$G:$G,C$61,base_de_dados!$H:$H,$L$1,base_de_dados!$C:$C,$A531,base_de_dados!$M:$M,"&lt;=2013",base_de_dados!$O:$O,"&gt;=41639")</f>
        <v>0</v>
      </c>
      <c r="D531" s="5">
        <f>SUMIFS(base_de_dados!$T:$T,base_de_dados!$B:$B,$B531,base_de_dados!$G:$G,D$61,base_de_dados!$H:$H,$L$1,base_de_dados!$C:$C,$A531,base_de_dados!$M:$M,"&lt;=2013",base_de_dados!$O:$O,"&gt;=41639")</f>
        <v>0</v>
      </c>
      <c r="E531" s="5">
        <f>SUMIFS(base_de_dados!$T:$T,base_de_dados!$B:$B,$B531,base_de_dados!$G:$G,E$61,base_de_dados!$H:$H,$L$1,base_de_dados!$C:$C,$A531,base_de_dados!$M:$M,"&lt;=2013",base_de_dados!$O:$O,"&gt;=41639")</f>
        <v>0</v>
      </c>
      <c r="F531" s="5">
        <f>SUMIFS(base_de_dados!$T:$T,base_de_dados!$B:$B,$B531,base_de_dados!$G:$G,F$61,base_de_dados!$H:$H,$L$1,base_de_dados!$C:$C,$A531,base_de_dados!$M:$M,"&lt;=2013",base_de_dados!$O:$O,"&gt;=41639")</f>
        <v>0</v>
      </c>
      <c r="G531" s="5">
        <f>SUMIFS(base_de_dados!$T:$T,base_de_dados!$B:$B,$B531,base_de_dados!$G:$G,G$61,base_de_dados!$H:$H,$L$1,base_de_dados!$C:$C,$A531,base_de_dados!$M:$M,"&lt;=2013",base_de_dados!$O:$O,"&gt;=41639")</f>
        <v>0</v>
      </c>
      <c r="H531" s="5">
        <f>SUMIFS(base_de_dados!$T:$T,base_de_dados!$B:$B,$B531,base_de_dados!$G:$G,H$61,base_de_dados!$H:$H,$L$1,base_de_dados!$C:$C,$A531,base_de_dados!$M:$M,"&lt;=2013",base_de_dados!$O:$O,"&gt;=41639")</f>
        <v>0</v>
      </c>
      <c r="I531" s="5">
        <f>SUMIFS(base_de_dados!$T:$T,base_de_dados!$B:$B,$B531,base_de_dados!$G:$G,I$61,base_de_dados!$H:$H,$L$1,base_de_dados!$C:$C,$A531,base_de_dados!$M:$M,"&lt;=2013",base_de_dados!$O:$O,"&gt;=41639")</f>
        <v>0</v>
      </c>
      <c r="J531" s="5">
        <f>SUMIFS(base_de_dados!$T:$T,base_de_dados!$B:$B,$B531,base_de_dados!$G:$G,J$61,base_de_dados!$H:$H,$L$1,base_de_dados!$C:$C,$A531,base_de_dados!$M:$M,"&lt;=2013",base_de_dados!$O:$O,"&gt;=41639")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SUMIFS(base_de_dados!$T:$T,base_de_dados!$B:$B,$B532,base_de_dados!$G:$G,C$61,base_de_dados!$H:$H,$L$1,base_de_dados!$C:$C,$A532,base_de_dados!$M:$M,"&lt;=2013",base_de_dados!$O:$O,"&gt;=41639")</f>
        <v>0</v>
      </c>
      <c r="D532" s="5">
        <f>SUMIFS(base_de_dados!$T:$T,base_de_dados!$B:$B,$B532,base_de_dados!$G:$G,D$61,base_de_dados!$H:$H,$L$1,base_de_dados!$C:$C,$A532,base_de_dados!$M:$M,"&lt;=2013",base_de_dados!$O:$O,"&gt;=41639")</f>
        <v>0</v>
      </c>
      <c r="E532" s="5">
        <f>SUMIFS(base_de_dados!$T:$T,base_de_dados!$B:$B,$B532,base_de_dados!$G:$G,E$61,base_de_dados!$H:$H,$L$1,base_de_dados!$C:$C,$A532,base_de_dados!$M:$M,"&lt;=2013",base_de_dados!$O:$O,"&gt;=41639")</f>
        <v>0</v>
      </c>
      <c r="F532" s="5">
        <f>SUMIFS(base_de_dados!$T:$T,base_de_dados!$B:$B,$B532,base_de_dados!$G:$G,F$61,base_de_dados!$H:$H,$L$1,base_de_dados!$C:$C,$A532,base_de_dados!$M:$M,"&lt;=2013",base_de_dados!$O:$O,"&gt;=41639")</f>
        <v>0</v>
      </c>
      <c r="G532" s="5">
        <f>SUMIFS(base_de_dados!$T:$T,base_de_dados!$B:$B,$B532,base_de_dados!$G:$G,G$61,base_de_dados!$H:$H,$L$1,base_de_dados!$C:$C,$A532,base_de_dados!$M:$M,"&lt;=2013",base_de_dados!$O:$O,"&gt;=41639")</f>
        <v>0</v>
      </c>
      <c r="H532" s="5">
        <f>SUMIFS(base_de_dados!$T:$T,base_de_dados!$B:$B,$B532,base_de_dados!$G:$G,H$61,base_de_dados!$H:$H,$L$1,base_de_dados!$C:$C,$A532,base_de_dados!$M:$M,"&lt;=2013",base_de_dados!$O:$O,"&gt;=41639")</f>
        <v>0</v>
      </c>
      <c r="I532" s="5">
        <f>SUMIFS(base_de_dados!$T:$T,base_de_dados!$B:$B,$B532,base_de_dados!$G:$G,I$61,base_de_dados!$H:$H,$L$1,base_de_dados!$C:$C,$A532,base_de_dados!$M:$M,"&lt;=2013",base_de_dados!$O:$O,"&gt;=41639")</f>
        <v>0</v>
      </c>
      <c r="J532" s="5">
        <f>SUMIFS(base_de_dados!$T:$T,base_de_dados!$B:$B,$B532,base_de_dados!$G:$G,J$61,base_de_dados!$H:$H,$L$1,base_de_dados!$C:$C,$A532,base_de_dados!$M:$M,"&lt;=2013",base_de_dados!$O:$O,"&gt;=41639")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SUMIFS(base_de_dados!$T:$T,base_de_dados!$B:$B,$B533,base_de_dados!$G:$G,C$61,base_de_dados!$H:$H,$L$1,base_de_dados!$C:$C,$A533,base_de_dados!$M:$M,"&lt;=2013",base_de_dados!$O:$O,"&gt;=41639")</f>
        <v>0</v>
      </c>
      <c r="D533" s="5">
        <f>SUMIFS(base_de_dados!$T:$T,base_de_dados!$B:$B,$B533,base_de_dados!$G:$G,D$61,base_de_dados!$H:$H,$L$1,base_de_dados!$C:$C,$A533,base_de_dados!$M:$M,"&lt;=2013",base_de_dados!$O:$O,"&gt;=41639")</f>
        <v>0</v>
      </c>
      <c r="E533" s="5">
        <f>SUMIFS(base_de_dados!$T:$T,base_de_dados!$B:$B,$B533,base_de_dados!$G:$G,E$61,base_de_dados!$H:$H,$L$1,base_de_dados!$C:$C,$A533,base_de_dados!$M:$M,"&lt;=2013",base_de_dados!$O:$O,"&gt;=41639")</f>
        <v>0</v>
      </c>
      <c r="F533" s="5">
        <f>SUMIFS(base_de_dados!$T:$T,base_de_dados!$B:$B,$B533,base_de_dados!$G:$G,F$61,base_de_dados!$H:$H,$L$1,base_de_dados!$C:$C,$A533,base_de_dados!$M:$M,"&lt;=2013",base_de_dados!$O:$O,"&gt;=41639")</f>
        <v>0</v>
      </c>
      <c r="G533" s="5">
        <f>SUMIFS(base_de_dados!$T:$T,base_de_dados!$B:$B,$B533,base_de_dados!$G:$G,G$61,base_de_dados!$H:$H,$L$1,base_de_dados!$C:$C,$A533,base_de_dados!$M:$M,"&lt;=2013",base_de_dados!$O:$O,"&gt;=41639")</f>
        <v>0</v>
      </c>
      <c r="H533" s="5">
        <f>SUMIFS(base_de_dados!$T:$T,base_de_dados!$B:$B,$B533,base_de_dados!$G:$G,H$61,base_de_dados!$H:$H,$L$1,base_de_dados!$C:$C,$A533,base_de_dados!$M:$M,"&lt;=2013",base_de_dados!$O:$O,"&gt;=41639")</f>
        <v>0</v>
      </c>
      <c r="I533" s="5">
        <f>SUMIFS(base_de_dados!$T:$T,base_de_dados!$B:$B,$B533,base_de_dados!$G:$G,I$61,base_de_dados!$H:$H,$L$1,base_de_dados!$C:$C,$A533,base_de_dados!$M:$M,"&lt;=2013",base_de_dados!$O:$O,"&gt;=41639")</f>
        <v>0</v>
      </c>
      <c r="J533" s="5">
        <f>SUMIFS(base_de_dados!$T:$T,base_de_dados!$B:$B,$B533,base_de_dados!$G:$G,J$61,base_de_dados!$H:$H,$L$1,base_de_dados!$C:$C,$A533,base_de_dados!$M:$M,"&lt;=2013",base_de_dados!$O:$O,"&gt;=41639")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SUMIFS(base_de_dados!$T:$T,base_de_dados!$B:$B,$B534,base_de_dados!$G:$G,C$61,base_de_dados!$H:$H,$L$1,base_de_dados!$C:$C,$A534,base_de_dados!$M:$M,"&lt;=2013",base_de_dados!$O:$O,"&gt;=41639")</f>
        <v>0</v>
      </c>
      <c r="D534" s="5">
        <f>SUMIFS(base_de_dados!$T:$T,base_de_dados!$B:$B,$B534,base_de_dados!$G:$G,D$61,base_de_dados!$H:$H,$L$1,base_de_dados!$C:$C,$A534,base_de_dados!$M:$M,"&lt;=2013",base_de_dados!$O:$O,"&gt;=41639")</f>
        <v>0</v>
      </c>
      <c r="E534" s="5">
        <f>SUMIFS(base_de_dados!$T:$T,base_de_dados!$B:$B,$B534,base_de_dados!$G:$G,E$61,base_de_dados!$H:$H,$L$1,base_de_dados!$C:$C,$A534,base_de_dados!$M:$M,"&lt;=2013",base_de_dados!$O:$O,"&gt;=41639")</f>
        <v>0</v>
      </c>
      <c r="F534" s="5">
        <f>SUMIFS(base_de_dados!$T:$T,base_de_dados!$B:$B,$B534,base_de_dados!$G:$G,F$61,base_de_dados!$H:$H,$L$1,base_de_dados!$C:$C,$A534,base_de_dados!$M:$M,"&lt;=2013",base_de_dados!$O:$O,"&gt;=41639")</f>
        <v>0</v>
      </c>
      <c r="G534" s="5">
        <f>SUMIFS(base_de_dados!$T:$T,base_de_dados!$B:$B,$B534,base_de_dados!$G:$G,G$61,base_de_dados!$H:$H,$L$1,base_de_dados!$C:$C,$A534,base_de_dados!$M:$M,"&lt;=2013",base_de_dados!$O:$O,"&gt;=41639")</f>
        <v>0</v>
      </c>
      <c r="H534" s="5">
        <f>SUMIFS(base_de_dados!$T:$T,base_de_dados!$B:$B,$B534,base_de_dados!$G:$G,H$61,base_de_dados!$H:$H,$L$1,base_de_dados!$C:$C,$A534,base_de_dados!$M:$M,"&lt;=2013",base_de_dados!$O:$O,"&gt;=41639")</f>
        <v>0</v>
      </c>
      <c r="I534" s="5">
        <f>SUMIFS(base_de_dados!$T:$T,base_de_dados!$B:$B,$B534,base_de_dados!$G:$G,I$61,base_de_dados!$H:$H,$L$1,base_de_dados!$C:$C,$A534,base_de_dados!$M:$M,"&lt;=2013",base_de_dados!$O:$O,"&gt;=41639")</f>
        <v>2.1308980213089802E-3</v>
      </c>
      <c r="J534" s="5">
        <f>SUMIFS(base_de_dados!$T:$T,base_de_dados!$B:$B,$B534,base_de_dados!$G:$G,J$61,base_de_dados!$H:$H,$L$1,base_de_dados!$C:$C,$A534,base_de_dados!$M:$M,"&lt;=2013",base_de_dados!$O:$O,"&gt;=41639")</f>
        <v>0</v>
      </c>
      <c r="K534" s="32">
        <f t="shared" si="12"/>
        <v>2.1308980213089802E-3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SUMIFS(base_de_dados!$T:$T,base_de_dados!$B:$B,$B535,base_de_dados!$G:$G,C$61,base_de_dados!$H:$H,$L$1,base_de_dados!$C:$C,$A535,base_de_dados!$M:$M,"&lt;=2013",base_de_dados!$O:$O,"&gt;=41639")</f>
        <v>0</v>
      </c>
      <c r="D535" s="5">
        <f>SUMIFS(base_de_dados!$T:$T,base_de_dados!$B:$B,$B535,base_de_dados!$G:$G,D$61,base_de_dados!$H:$H,$L$1,base_de_dados!$C:$C,$A535,base_de_dados!$M:$M,"&lt;=2013",base_de_dados!$O:$O,"&gt;=41639")</f>
        <v>0</v>
      </c>
      <c r="E535" s="5">
        <f>SUMIFS(base_de_dados!$T:$T,base_de_dados!$B:$B,$B535,base_de_dados!$G:$G,E$61,base_de_dados!$H:$H,$L$1,base_de_dados!$C:$C,$A535,base_de_dados!$M:$M,"&lt;=2013",base_de_dados!$O:$O,"&gt;=41639")</f>
        <v>0</v>
      </c>
      <c r="F535" s="5">
        <f>SUMIFS(base_de_dados!$T:$T,base_de_dados!$B:$B,$B535,base_de_dados!$G:$G,F$61,base_de_dados!$H:$H,$L$1,base_de_dados!$C:$C,$A535,base_de_dados!$M:$M,"&lt;=2013",base_de_dados!$O:$O,"&gt;=41639")</f>
        <v>0</v>
      </c>
      <c r="G535" s="5">
        <f>SUMIFS(base_de_dados!$T:$T,base_de_dados!$B:$B,$B535,base_de_dados!$G:$G,G$61,base_de_dados!$H:$H,$L$1,base_de_dados!$C:$C,$A535,base_de_dados!$M:$M,"&lt;=2013",base_de_dados!$O:$O,"&gt;=41639")</f>
        <v>0</v>
      </c>
      <c r="H535" s="5">
        <f>SUMIFS(base_de_dados!$T:$T,base_de_dados!$B:$B,$B535,base_de_dados!$G:$G,H$61,base_de_dados!$H:$H,$L$1,base_de_dados!$C:$C,$A535,base_de_dados!$M:$M,"&lt;=2013",base_de_dados!$O:$O,"&gt;=41639")</f>
        <v>0</v>
      </c>
      <c r="I535" s="5">
        <f>SUMIFS(base_de_dados!$T:$T,base_de_dados!$B:$B,$B535,base_de_dados!$G:$G,I$61,base_de_dados!$H:$H,$L$1,base_de_dados!$C:$C,$A535,base_de_dados!$M:$M,"&lt;=2013",base_de_dados!$O:$O,"&gt;=41639")</f>
        <v>0</v>
      </c>
      <c r="J535" s="5">
        <f>SUMIFS(base_de_dados!$T:$T,base_de_dados!$B:$B,$B535,base_de_dados!$G:$G,J$61,base_de_dados!$H:$H,$L$1,base_de_dados!$C:$C,$A535,base_de_dados!$M:$M,"&lt;=2013",base_de_dados!$O:$O,"&gt;=41639")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SUMIFS(base_de_dados!$T:$T,base_de_dados!$B:$B,$B536,base_de_dados!$G:$G,C$61,base_de_dados!$H:$H,$L$1,base_de_dados!$C:$C,$A536,base_de_dados!$M:$M,"&lt;=2013",base_de_dados!$O:$O,"&gt;=41639")</f>
        <v>0</v>
      </c>
      <c r="D536" s="5">
        <f>SUMIFS(base_de_dados!$T:$T,base_de_dados!$B:$B,$B536,base_de_dados!$G:$G,D$61,base_de_dados!$H:$H,$L$1,base_de_dados!$C:$C,$A536,base_de_dados!$M:$M,"&lt;=2013",base_de_dados!$O:$O,"&gt;=41639")</f>
        <v>0</v>
      </c>
      <c r="E536" s="5">
        <f>SUMIFS(base_de_dados!$T:$T,base_de_dados!$B:$B,$B536,base_de_dados!$G:$G,E$61,base_de_dados!$H:$H,$L$1,base_de_dados!$C:$C,$A536,base_de_dados!$M:$M,"&lt;=2013",base_de_dados!$O:$O,"&gt;=41639")</f>
        <v>0</v>
      </c>
      <c r="F536" s="5">
        <f>SUMIFS(base_de_dados!$T:$T,base_de_dados!$B:$B,$B536,base_de_dados!$G:$G,F$61,base_de_dados!$H:$H,$L$1,base_de_dados!$C:$C,$A536,base_de_dados!$M:$M,"&lt;=2013",base_de_dados!$O:$O,"&gt;=41639")</f>
        <v>0</v>
      </c>
      <c r="G536" s="5">
        <f>SUMIFS(base_de_dados!$T:$T,base_de_dados!$B:$B,$B536,base_de_dados!$G:$G,G$61,base_de_dados!$H:$H,$L$1,base_de_dados!$C:$C,$A536,base_de_dados!$M:$M,"&lt;=2013",base_de_dados!$O:$O,"&gt;=41639")</f>
        <v>0</v>
      </c>
      <c r="H536" s="5">
        <f>SUMIFS(base_de_dados!$T:$T,base_de_dados!$B:$B,$B536,base_de_dados!$G:$G,H$61,base_de_dados!$H:$H,$L$1,base_de_dados!$C:$C,$A536,base_de_dados!$M:$M,"&lt;=2013",base_de_dados!$O:$O,"&gt;=41639")</f>
        <v>0</v>
      </c>
      <c r="I536" s="5">
        <f>SUMIFS(base_de_dados!$T:$T,base_de_dados!$B:$B,$B536,base_de_dados!$G:$G,I$61,base_de_dados!$H:$H,$L$1,base_de_dados!$C:$C,$A536,base_de_dados!$M:$M,"&lt;=2013",base_de_dados!$O:$O,"&gt;=41639")</f>
        <v>0</v>
      </c>
      <c r="J536" s="5">
        <f>SUMIFS(base_de_dados!$T:$T,base_de_dados!$B:$B,$B536,base_de_dados!$G:$G,J$61,base_de_dados!$H:$H,$L$1,base_de_dados!$C:$C,$A536,base_de_dados!$M:$M,"&lt;=2013",base_de_dados!$O:$O,"&gt;=41639")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SUMIFS(base_de_dados!$T:$T,base_de_dados!$B:$B,$B537,base_de_dados!$G:$G,C$61,base_de_dados!$H:$H,$L$1,base_de_dados!$C:$C,$A537,base_de_dados!$M:$M,"&lt;=2013",base_de_dados!$O:$O,"&gt;=41639")</f>
        <v>0</v>
      </c>
      <c r="D537" s="5">
        <f>SUMIFS(base_de_dados!$T:$T,base_de_dados!$B:$B,$B537,base_de_dados!$G:$G,D$61,base_de_dados!$H:$H,$L$1,base_de_dados!$C:$C,$A537,base_de_dados!$M:$M,"&lt;=2013",base_de_dados!$O:$O,"&gt;=41639")</f>
        <v>0</v>
      </c>
      <c r="E537" s="5">
        <f>SUMIFS(base_de_dados!$T:$T,base_de_dados!$B:$B,$B537,base_de_dados!$G:$G,E$61,base_de_dados!$H:$H,$L$1,base_de_dados!$C:$C,$A537,base_de_dados!$M:$M,"&lt;=2013",base_de_dados!$O:$O,"&gt;=41639")</f>
        <v>0</v>
      </c>
      <c r="F537" s="5">
        <f>SUMIFS(base_de_dados!$T:$T,base_de_dados!$B:$B,$B537,base_de_dados!$G:$G,F$61,base_de_dados!$H:$H,$L$1,base_de_dados!$C:$C,$A537,base_de_dados!$M:$M,"&lt;=2013",base_de_dados!$O:$O,"&gt;=41639")</f>
        <v>0</v>
      </c>
      <c r="G537" s="5">
        <f>SUMIFS(base_de_dados!$T:$T,base_de_dados!$B:$B,$B537,base_de_dados!$G:$G,G$61,base_de_dados!$H:$H,$L$1,base_de_dados!$C:$C,$A537,base_de_dados!$M:$M,"&lt;=2013",base_de_dados!$O:$O,"&gt;=41639")</f>
        <v>0</v>
      </c>
      <c r="H537" s="5">
        <f>SUMIFS(base_de_dados!$T:$T,base_de_dados!$B:$B,$B537,base_de_dados!$G:$G,H$61,base_de_dados!$H:$H,$L$1,base_de_dados!$C:$C,$A537,base_de_dados!$M:$M,"&lt;=2013",base_de_dados!$O:$O,"&gt;=41639")</f>
        <v>0</v>
      </c>
      <c r="I537" s="5">
        <f>SUMIFS(base_de_dados!$T:$T,base_de_dados!$B:$B,$B537,base_de_dados!$G:$G,I$61,base_de_dados!$H:$H,$L$1,base_de_dados!$C:$C,$A537,base_de_dados!$M:$M,"&lt;=2013",base_de_dados!$O:$O,"&gt;=41639")</f>
        <v>0</v>
      </c>
      <c r="J537" s="5">
        <f>SUMIFS(base_de_dados!$T:$T,base_de_dados!$B:$B,$B537,base_de_dados!$G:$G,J$61,base_de_dados!$H:$H,$L$1,base_de_dados!$C:$C,$A537,base_de_dados!$M:$M,"&lt;=2013",base_de_dados!$O:$O,"&gt;=41639")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SUMIFS(base_de_dados!$T:$T,base_de_dados!$B:$B,$B538,base_de_dados!$G:$G,C$61,base_de_dados!$H:$H,$L$1,base_de_dados!$C:$C,$A538,base_de_dados!$M:$M,"&lt;=2013",base_de_dados!$O:$O,"&gt;=41639")</f>
        <v>2.0972222222222221E-3</v>
      </c>
      <c r="D538" s="5">
        <f>SUMIFS(base_de_dados!$T:$T,base_de_dados!$B:$B,$B538,base_de_dados!$G:$G,D$61,base_de_dados!$H:$H,$L$1,base_de_dados!$C:$C,$A538,base_de_dados!$M:$M,"&lt;=2013",base_de_dados!$O:$O,"&gt;=41639")</f>
        <v>0</v>
      </c>
      <c r="E538" s="5">
        <f>SUMIFS(base_de_dados!$T:$T,base_de_dados!$B:$B,$B538,base_de_dados!$G:$G,E$61,base_de_dados!$H:$H,$L$1,base_de_dados!$C:$C,$A538,base_de_dados!$M:$M,"&lt;=2013",base_de_dados!$O:$O,"&gt;=41639")</f>
        <v>0</v>
      </c>
      <c r="F538" s="5">
        <f>SUMIFS(base_de_dados!$T:$T,base_de_dados!$B:$B,$B538,base_de_dados!$G:$G,F$61,base_de_dados!$H:$H,$L$1,base_de_dados!$C:$C,$A538,base_de_dados!$M:$M,"&lt;=2013",base_de_dados!$O:$O,"&gt;=41639")</f>
        <v>0</v>
      </c>
      <c r="G538" s="5">
        <f>SUMIFS(base_de_dados!$T:$T,base_de_dados!$B:$B,$B538,base_de_dados!$G:$G,G$61,base_de_dados!$H:$H,$L$1,base_de_dados!$C:$C,$A538,base_de_dados!$M:$M,"&lt;=2013",base_de_dados!$O:$O,"&gt;=41639")</f>
        <v>0</v>
      </c>
      <c r="H538" s="5">
        <f>SUMIFS(base_de_dados!$T:$T,base_de_dados!$B:$B,$B538,base_de_dados!$G:$G,H$61,base_de_dados!$H:$H,$L$1,base_de_dados!$C:$C,$A538,base_de_dados!$M:$M,"&lt;=2013",base_de_dados!$O:$O,"&gt;=41639")</f>
        <v>0</v>
      </c>
      <c r="I538" s="5">
        <f>SUMIFS(base_de_dados!$T:$T,base_de_dados!$B:$B,$B538,base_de_dados!$G:$G,I$61,base_de_dados!$H:$H,$L$1,base_de_dados!$C:$C,$A538,base_de_dados!$M:$M,"&lt;=2013",base_de_dados!$O:$O,"&gt;=41639")</f>
        <v>0</v>
      </c>
      <c r="J538" s="5">
        <f>SUMIFS(base_de_dados!$T:$T,base_de_dados!$B:$B,$B538,base_de_dados!$G:$G,J$61,base_de_dados!$H:$H,$L$1,base_de_dados!$C:$C,$A538,base_de_dados!$M:$M,"&lt;=2013",base_de_dados!$O:$O,"&gt;=41639")</f>
        <v>0</v>
      </c>
      <c r="K538" s="32">
        <f t="shared" si="12"/>
        <v>2.0972222222222221E-3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SUMIFS(base_de_dados!$T:$T,base_de_dados!$B:$B,$B539,base_de_dados!$G:$G,C$61,base_de_dados!$H:$H,$L$1,base_de_dados!$C:$C,$A539,base_de_dados!$M:$M,"&lt;=2013",base_de_dados!$O:$O,"&gt;=41639")</f>
        <v>0</v>
      </c>
      <c r="D539" s="5">
        <f>SUMIFS(base_de_dados!$T:$T,base_de_dados!$B:$B,$B539,base_de_dados!$G:$G,D$61,base_de_dados!$H:$H,$L$1,base_de_dados!$C:$C,$A539,base_de_dados!$M:$M,"&lt;=2013",base_de_dados!$O:$O,"&gt;=41639")</f>
        <v>0</v>
      </c>
      <c r="E539" s="5">
        <f>SUMIFS(base_de_dados!$T:$T,base_de_dados!$B:$B,$B539,base_de_dados!$G:$G,E$61,base_de_dados!$H:$H,$L$1,base_de_dados!$C:$C,$A539,base_de_dados!$M:$M,"&lt;=2013",base_de_dados!$O:$O,"&gt;=41639")</f>
        <v>0</v>
      </c>
      <c r="F539" s="5">
        <f>SUMIFS(base_de_dados!$T:$T,base_de_dados!$B:$B,$B539,base_de_dados!$G:$G,F$61,base_de_dados!$H:$H,$L$1,base_de_dados!$C:$C,$A539,base_de_dados!$M:$M,"&lt;=2013",base_de_dados!$O:$O,"&gt;=41639")</f>
        <v>0</v>
      </c>
      <c r="G539" s="5">
        <f>SUMIFS(base_de_dados!$T:$T,base_de_dados!$B:$B,$B539,base_de_dados!$G:$G,G$61,base_de_dados!$H:$H,$L$1,base_de_dados!$C:$C,$A539,base_de_dados!$M:$M,"&lt;=2013",base_de_dados!$O:$O,"&gt;=41639")</f>
        <v>0</v>
      </c>
      <c r="H539" s="5">
        <f>SUMIFS(base_de_dados!$T:$T,base_de_dados!$B:$B,$B539,base_de_dados!$G:$G,H$61,base_de_dados!$H:$H,$L$1,base_de_dados!$C:$C,$A539,base_de_dados!$M:$M,"&lt;=2013",base_de_dados!$O:$O,"&gt;=41639")</f>
        <v>0</v>
      </c>
      <c r="I539" s="5">
        <f>SUMIFS(base_de_dados!$T:$T,base_de_dados!$B:$B,$B539,base_de_dados!$G:$G,I$61,base_de_dados!$H:$H,$L$1,base_de_dados!$C:$C,$A539,base_de_dados!$M:$M,"&lt;=2013",base_de_dados!$O:$O,"&gt;=41639")</f>
        <v>0</v>
      </c>
      <c r="J539" s="5">
        <f>SUMIFS(base_de_dados!$T:$T,base_de_dados!$B:$B,$B539,base_de_dados!$G:$G,J$61,base_de_dados!$H:$H,$L$1,base_de_dados!$C:$C,$A539,base_de_dados!$M:$M,"&lt;=2013",base_de_dados!$O:$O,"&gt;=41639")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SUMIFS(base_de_dados!$T:$T,base_de_dados!$B:$B,$B540,base_de_dados!$G:$G,C$61,base_de_dados!$H:$H,$L$1,base_de_dados!$C:$C,$A540,base_de_dados!$M:$M,"&lt;=2013",base_de_dados!$O:$O,"&gt;=41639")</f>
        <v>0</v>
      </c>
      <c r="D540" s="5">
        <f>SUMIFS(base_de_dados!$T:$T,base_de_dados!$B:$B,$B540,base_de_dados!$G:$G,D$61,base_de_dados!$H:$H,$L$1,base_de_dados!$C:$C,$A540,base_de_dados!$M:$M,"&lt;=2013",base_de_dados!$O:$O,"&gt;=41639")</f>
        <v>0</v>
      </c>
      <c r="E540" s="5">
        <f>SUMIFS(base_de_dados!$T:$T,base_de_dados!$B:$B,$B540,base_de_dados!$G:$G,E$61,base_de_dados!$H:$H,$L$1,base_de_dados!$C:$C,$A540,base_de_dados!$M:$M,"&lt;=2013",base_de_dados!$O:$O,"&gt;=41639")</f>
        <v>0</v>
      </c>
      <c r="F540" s="5">
        <f>SUMIFS(base_de_dados!$T:$T,base_de_dados!$B:$B,$B540,base_de_dados!$G:$G,F$61,base_de_dados!$H:$H,$L$1,base_de_dados!$C:$C,$A540,base_de_dados!$M:$M,"&lt;=2013",base_de_dados!$O:$O,"&gt;=41639")</f>
        <v>0</v>
      </c>
      <c r="G540" s="5">
        <f>SUMIFS(base_de_dados!$T:$T,base_de_dados!$B:$B,$B540,base_de_dados!$G:$G,G$61,base_de_dados!$H:$H,$L$1,base_de_dados!$C:$C,$A540,base_de_dados!$M:$M,"&lt;=2013",base_de_dados!$O:$O,"&gt;=41639")</f>
        <v>0</v>
      </c>
      <c r="H540" s="5">
        <f>SUMIFS(base_de_dados!$T:$T,base_de_dados!$B:$B,$B540,base_de_dados!$G:$G,H$61,base_de_dados!$H:$H,$L$1,base_de_dados!$C:$C,$A540,base_de_dados!$M:$M,"&lt;=2013",base_de_dados!$O:$O,"&gt;=41639")</f>
        <v>0</v>
      </c>
      <c r="I540" s="5">
        <f>SUMIFS(base_de_dados!$T:$T,base_de_dados!$B:$B,$B540,base_de_dados!$G:$G,I$61,base_de_dados!$H:$H,$L$1,base_de_dados!$C:$C,$A540,base_de_dados!$M:$M,"&lt;=2013",base_de_dados!$O:$O,"&gt;=41639")</f>
        <v>0</v>
      </c>
      <c r="J540" s="5">
        <f>SUMIFS(base_de_dados!$T:$T,base_de_dados!$B:$B,$B540,base_de_dados!$G:$G,J$61,base_de_dados!$H:$H,$L$1,base_de_dados!$C:$C,$A540,base_de_dados!$M:$M,"&lt;=2013",base_de_dados!$O:$O,"&gt;=41639")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SUMIFS(base_de_dados!$T:$T,base_de_dados!$B:$B,$B541,base_de_dados!$G:$G,C$61,base_de_dados!$H:$H,$L$1,base_de_dados!$C:$C,$A541,base_de_dados!$M:$M,"&lt;=2013",base_de_dados!$O:$O,"&gt;=41639")</f>
        <v>0.1388888888888889</v>
      </c>
      <c r="D541" s="5">
        <f>SUMIFS(base_de_dados!$T:$T,base_de_dados!$B:$B,$B541,base_de_dados!$G:$G,D$61,base_de_dados!$H:$H,$L$1,base_de_dados!$C:$C,$A541,base_de_dados!$M:$M,"&lt;=2013",base_de_dados!$O:$O,"&gt;=41639")</f>
        <v>0</v>
      </c>
      <c r="E541" s="5">
        <f>SUMIFS(base_de_dados!$T:$T,base_de_dados!$B:$B,$B541,base_de_dados!$G:$G,E$61,base_de_dados!$H:$H,$L$1,base_de_dados!$C:$C,$A541,base_de_dados!$M:$M,"&lt;=2013",base_de_dados!$O:$O,"&gt;=41639")</f>
        <v>7.4903190258751889E-2</v>
      </c>
      <c r="F541" s="5">
        <f>SUMIFS(base_de_dados!$T:$T,base_de_dados!$B:$B,$B541,base_de_dados!$G:$G,F$61,base_de_dados!$H:$H,$L$1,base_de_dados!$C:$C,$A541,base_de_dados!$M:$M,"&lt;=2013",base_de_dados!$O:$O,"&gt;=41639")</f>
        <v>1.4967021816336884E-2</v>
      </c>
      <c r="G541" s="5">
        <f>SUMIFS(base_de_dados!$T:$T,base_de_dados!$B:$B,$B541,base_de_dados!$G:$G,G$61,base_de_dados!$H:$H,$L$1,base_de_dados!$C:$C,$A541,base_de_dados!$M:$M,"&lt;=2013",base_de_dados!$O:$O,"&gt;=41639")</f>
        <v>0</v>
      </c>
      <c r="H541" s="5">
        <f>SUMIFS(base_de_dados!$T:$T,base_de_dados!$B:$B,$B541,base_de_dados!$G:$G,H$61,base_de_dados!$H:$H,$L$1,base_de_dados!$C:$C,$A541,base_de_dados!$M:$M,"&lt;=2013",base_de_dados!$O:$O,"&gt;=41639")</f>
        <v>0</v>
      </c>
      <c r="I541" s="5">
        <f>SUMIFS(base_de_dados!$T:$T,base_de_dados!$B:$B,$B541,base_de_dados!$G:$G,I$61,base_de_dados!$H:$H,$L$1,base_de_dados!$C:$C,$A541,base_de_dados!$M:$M,"&lt;=2013",base_de_dados!$O:$O,"&gt;=41639")</f>
        <v>0</v>
      </c>
      <c r="J541" s="5">
        <f>SUMIFS(base_de_dados!$T:$T,base_de_dados!$B:$B,$B541,base_de_dados!$G:$G,J$61,base_de_dados!$H:$H,$L$1,base_de_dados!$C:$C,$A541,base_de_dados!$M:$M,"&lt;=2013",base_de_dados!$O:$O,"&gt;=41639")</f>
        <v>0</v>
      </c>
      <c r="K541" s="32">
        <f t="shared" si="12"/>
        <v>0.22875910096397767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SUMIFS(base_de_dados!$T:$T,base_de_dados!$B:$B,$B542,base_de_dados!$G:$G,C$61,base_de_dados!$H:$H,$L$1,base_de_dados!$C:$C,$A542,base_de_dados!$M:$M,"&lt;=2013",base_de_dados!$O:$O,"&gt;=41639")</f>
        <v>0</v>
      </c>
      <c r="D542" s="5">
        <f>SUMIFS(base_de_dados!$T:$T,base_de_dados!$B:$B,$B542,base_de_dados!$G:$G,D$61,base_de_dados!$H:$H,$L$1,base_de_dados!$C:$C,$A542,base_de_dados!$M:$M,"&lt;=2013",base_de_dados!$O:$O,"&gt;=41639")</f>
        <v>0</v>
      </c>
      <c r="E542" s="5">
        <f>SUMIFS(base_de_dados!$T:$T,base_de_dados!$B:$B,$B542,base_de_dados!$G:$G,E$61,base_de_dados!$H:$H,$L$1,base_de_dados!$C:$C,$A542,base_de_dados!$M:$M,"&lt;=2013",base_de_dados!$O:$O,"&gt;=41639")</f>
        <v>0</v>
      </c>
      <c r="F542" s="5">
        <f>SUMIFS(base_de_dados!$T:$T,base_de_dados!$B:$B,$B542,base_de_dados!$G:$G,F$61,base_de_dados!$H:$H,$L$1,base_de_dados!$C:$C,$A542,base_de_dados!$M:$M,"&lt;=2013",base_de_dados!$O:$O,"&gt;=41639")</f>
        <v>0</v>
      </c>
      <c r="G542" s="5">
        <f>SUMIFS(base_de_dados!$T:$T,base_de_dados!$B:$B,$B542,base_de_dados!$G:$G,G$61,base_de_dados!$H:$H,$L$1,base_de_dados!$C:$C,$A542,base_de_dados!$M:$M,"&lt;=2013",base_de_dados!$O:$O,"&gt;=41639")</f>
        <v>0</v>
      </c>
      <c r="H542" s="5">
        <f>SUMIFS(base_de_dados!$T:$T,base_de_dados!$B:$B,$B542,base_de_dados!$G:$G,H$61,base_de_dados!$H:$H,$L$1,base_de_dados!$C:$C,$A542,base_de_dados!$M:$M,"&lt;=2013",base_de_dados!$O:$O,"&gt;=41639")</f>
        <v>0</v>
      </c>
      <c r="I542" s="5">
        <f>SUMIFS(base_de_dados!$T:$T,base_de_dados!$B:$B,$B542,base_de_dados!$G:$G,I$61,base_de_dados!$H:$H,$L$1,base_de_dados!$C:$C,$A542,base_de_dados!$M:$M,"&lt;=2013",base_de_dados!$O:$O,"&gt;=41639")</f>
        <v>0</v>
      </c>
      <c r="J542" s="5">
        <f>SUMIFS(base_de_dados!$T:$T,base_de_dados!$B:$B,$B542,base_de_dados!$G:$G,J$61,base_de_dados!$H:$H,$L$1,base_de_dados!$C:$C,$A542,base_de_dados!$M:$M,"&lt;=2013",base_de_dados!$O:$O,"&gt;=41639")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SUMIFS(base_de_dados!$T:$T,base_de_dados!$B:$B,$B543,base_de_dados!$G:$G,C$61,base_de_dados!$H:$H,$L$1,base_de_dados!$C:$C,$A543,base_de_dados!$M:$M,"&lt;=2013",base_de_dados!$O:$O,"&gt;=41639")</f>
        <v>3.8833333333333333E-3</v>
      </c>
      <c r="D543" s="5">
        <f>SUMIFS(base_de_dados!$T:$T,base_de_dados!$B:$B,$B543,base_de_dados!$G:$G,D$61,base_de_dados!$H:$H,$L$1,base_de_dados!$C:$C,$A543,base_de_dados!$M:$M,"&lt;=2013",base_de_dados!$O:$O,"&gt;=41639")</f>
        <v>0</v>
      </c>
      <c r="E543" s="5">
        <f>SUMIFS(base_de_dados!$T:$T,base_de_dados!$B:$B,$B543,base_de_dados!$G:$G,E$61,base_de_dados!$H:$H,$L$1,base_de_dados!$C:$C,$A543,base_de_dados!$M:$M,"&lt;=2013",base_de_dados!$O:$O,"&gt;=41639")</f>
        <v>0</v>
      </c>
      <c r="F543" s="5">
        <f>SUMIFS(base_de_dados!$T:$T,base_de_dados!$B:$B,$B543,base_de_dados!$G:$G,F$61,base_de_dados!$H:$H,$L$1,base_de_dados!$C:$C,$A543,base_de_dados!$M:$M,"&lt;=2013",base_de_dados!$O:$O,"&gt;=41639")</f>
        <v>0</v>
      </c>
      <c r="G543" s="5">
        <f>SUMIFS(base_de_dados!$T:$T,base_de_dados!$B:$B,$B543,base_de_dados!$G:$G,G$61,base_de_dados!$H:$H,$L$1,base_de_dados!$C:$C,$A543,base_de_dados!$M:$M,"&lt;=2013",base_de_dados!$O:$O,"&gt;=41639")</f>
        <v>0</v>
      </c>
      <c r="H543" s="5">
        <f>SUMIFS(base_de_dados!$T:$T,base_de_dados!$B:$B,$B543,base_de_dados!$G:$G,H$61,base_de_dados!$H:$H,$L$1,base_de_dados!$C:$C,$A543,base_de_dados!$M:$M,"&lt;=2013",base_de_dados!$O:$O,"&gt;=41639")</f>
        <v>0</v>
      </c>
      <c r="I543" s="5">
        <f>SUMIFS(base_de_dados!$T:$T,base_de_dados!$B:$B,$B543,base_de_dados!$G:$G,I$61,base_de_dados!$H:$H,$L$1,base_de_dados!$C:$C,$A543,base_de_dados!$M:$M,"&lt;=2013",base_de_dados!$O:$O,"&gt;=41639")</f>
        <v>0</v>
      </c>
      <c r="J543" s="5">
        <f>SUMIFS(base_de_dados!$T:$T,base_de_dados!$B:$B,$B543,base_de_dados!$G:$G,J$61,base_de_dados!$H:$H,$L$1,base_de_dados!$C:$C,$A543,base_de_dados!$M:$M,"&lt;=2013",base_de_dados!$O:$O,"&gt;=41639")</f>
        <v>0</v>
      </c>
      <c r="K543" s="32">
        <f t="shared" si="12"/>
        <v>3.8833333333333333E-3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SUMIFS(base_de_dados!$T:$T,base_de_dados!$B:$B,$B544,base_de_dados!$G:$G,C$61,base_de_dados!$H:$H,$L$1,base_de_dados!$C:$C,$A544,base_de_dados!$M:$M,"&lt;=2013",base_de_dados!$O:$O,"&gt;=41639")</f>
        <v>0</v>
      </c>
      <c r="D544" s="5">
        <f>SUMIFS(base_de_dados!$T:$T,base_de_dados!$B:$B,$B544,base_de_dados!$G:$G,D$61,base_de_dados!$H:$H,$L$1,base_de_dados!$C:$C,$A544,base_de_dados!$M:$M,"&lt;=2013",base_de_dados!$O:$O,"&gt;=41639")</f>
        <v>0</v>
      </c>
      <c r="E544" s="5">
        <f>SUMIFS(base_de_dados!$T:$T,base_de_dados!$B:$B,$B544,base_de_dados!$G:$G,E$61,base_de_dados!$H:$H,$L$1,base_de_dados!$C:$C,$A544,base_de_dados!$M:$M,"&lt;=2013",base_de_dados!$O:$O,"&gt;=41639")</f>
        <v>0</v>
      </c>
      <c r="F544" s="5">
        <f>SUMIFS(base_de_dados!$T:$T,base_de_dados!$B:$B,$B544,base_de_dados!$G:$G,F$61,base_de_dados!$H:$H,$L$1,base_de_dados!$C:$C,$A544,base_de_dados!$M:$M,"&lt;=2013",base_de_dados!$O:$O,"&gt;=41639")</f>
        <v>0</v>
      </c>
      <c r="G544" s="5">
        <f>SUMIFS(base_de_dados!$T:$T,base_de_dados!$B:$B,$B544,base_de_dados!$G:$G,G$61,base_de_dados!$H:$H,$L$1,base_de_dados!$C:$C,$A544,base_de_dados!$M:$M,"&lt;=2013",base_de_dados!$O:$O,"&gt;=41639")</f>
        <v>0</v>
      </c>
      <c r="H544" s="5">
        <f>SUMIFS(base_de_dados!$T:$T,base_de_dados!$B:$B,$B544,base_de_dados!$G:$G,H$61,base_de_dados!$H:$H,$L$1,base_de_dados!$C:$C,$A544,base_de_dados!$M:$M,"&lt;=2013",base_de_dados!$O:$O,"&gt;=41639")</f>
        <v>0</v>
      </c>
      <c r="I544" s="5">
        <f>SUMIFS(base_de_dados!$T:$T,base_de_dados!$B:$B,$B544,base_de_dados!$G:$G,I$61,base_de_dados!$H:$H,$L$1,base_de_dados!$C:$C,$A544,base_de_dados!$M:$M,"&lt;=2013",base_de_dados!$O:$O,"&gt;=41639")</f>
        <v>0</v>
      </c>
      <c r="J544" s="5">
        <f>SUMIFS(base_de_dados!$T:$T,base_de_dados!$B:$B,$B544,base_de_dados!$G:$G,J$61,base_de_dados!$H:$H,$L$1,base_de_dados!$C:$C,$A544,base_de_dados!$M:$M,"&lt;=2013",base_de_dados!$O:$O,"&gt;=41639")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SUMIFS(base_de_dados!$T:$T,base_de_dados!$B:$B,$B545,base_de_dados!$G:$G,C$61,base_de_dados!$H:$H,$L$1,base_de_dados!$C:$C,$A545,base_de_dados!$M:$M,"&lt;=2013",base_de_dados!$O:$O,"&gt;=41639")</f>
        <v>0</v>
      </c>
      <c r="D545" s="5">
        <f>SUMIFS(base_de_dados!$T:$T,base_de_dados!$B:$B,$B545,base_de_dados!$G:$G,D$61,base_de_dados!$H:$H,$L$1,base_de_dados!$C:$C,$A545,base_de_dados!$M:$M,"&lt;=2013",base_de_dados!$O:$O,"&gt;=41639")</f>
        <v>0</v>
      </c>
      <c r="E545" s="5">
        <f>SUMIFS(base_de_dados!$T:$T,base_de_dados!$B:$B,$B545,base_de_dados!$G:$G,E$61,base_de_dados!$H:$H,$L$1,base_de_dados!$C:$C,$A545,base_de_dados!$M:$M,"&lt;=2013",base_de_dados!$O:$O,"&gt;=41639")</f>
        <v>0</v>
      </c>
      <c r="F545" s="5">
        <f>SUMIFS(base_de_dados!$T:$T,base_de_dados!$B:$B,$B545,base_de_dados!$G:$G,F$61,base_de_dados!$H:$H,$L$1,base_de_dados!$C:$C,$A545,base_de_dados!$M:$M,"&lt;=2013",base_de_dados!$O:$O,"&gt;=41639")</f>
        <v>0</v>
      </c>
      <c r="G545" s="5">
        <f>SUMIFS(base_de_dados!$T:$T,base_de_dados!$B:$B,$B545,base_de_dados!$G:$G,G$61,base_de_dados!$H:$H,$L$1,base_de_dados!$C:$C,$A545,base_de_dados!$M:$M,"&lt;=2013",base_de_dados!$O:$O,"&gt;=41639")</f>
        <v>0</v>
      </c>
      <c r="H545" s="5">
        <f>SUMIFS(base_de_dados!$T:$T,base_de_dados!$B:$B,$B545,base_de_dados!$G:$G,H$61,base_de_dados!$H:$H,$L$1,base_de_dados!$C:$C,$A545,base_de_dados!$M:$M,"&lt;=2013",base_de_dados!$O:$O,"&gt;=41639")</f>
        <v>0</v>
      </c>
      <c r="I545" s="5">
        <f>SUMIFS(base_de_dados!$T:$T,base_de_dados!$B:$B,$B545,base_de_dados!$G:$G,I$61,base_de_dados!$H:$H,$L$1,base_de_dados!$C:$C,$A545,base_de_dados!$M:$M,"&lt;=2013",base_de_dados!$O:$O,"&gt;=41639")</f>
        <v>0</v>
      </c>
      <c r="J545" s="5">
        <f>SUMIFS(base_de_dados!$T:$T,base_de_dados!$B:$B,$B545,base_de_dados!$G:$G,J$61,base_de_dados!$H:$H,$L$1,base_de_dados!$C:$C,$A545,base_de_dados!$M:$M,"&lt;=2013",base_de_dados!$O:$O,"&gt;=41639")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SUMIFS(base_de_dados!$T:$T,base_de_dados!$B:$B,$B546,base_de_dados!$G:$G,C$61,base_de_dados!$H:$H,$L$1,base_de_dados!$C:$C,$A546,base_de_dados!$M:$M,"&lt;=2013",base_de_dados!$O:$O,"&gt;=41639")</f>
        <v>0</v>
      </c>
      <c r="D546" s="5">
        <f>SUMIFS(base_de_dados!$T:$T,base_de_dados!$B:$B,$B546,base_de_dados!$G:$G,D$61,base_de_dados!$H:$H,$L$1,base_de_dados!$C:$C,$A546,base_de_dados!$M:$M,"&lt;=2013",base_de_dados!$O:$O,"&gt;=41639")</f>
        <v>0</v>
      </c>
      <c r="E546" s="5">
        <f>SUMIFS(base_de_dados!$T:$T,base_de_dados!$B:$B,$B546,base_de_dados!$G:$G,E$61,base_de_dados!$H:$H,$L$1,base_de_dados!$C:$C,$A546,base_de_dados!$M:$M,"&lt;=2013",base_de_dados!$O:$O,"&gt;=41639")</f>
        <v>0</v>
      </c>
      <c r="F546" s="5">
        <f>SUMIFS(base_de_dados!$T:$T,base_de_dados!$B:$B,$B546,base_de_dados!$G:$G,F$61,base_de_dados!$H:$H,$L$1,base_de_dados!$C:$C,$A546,base_de_dados!$M:$M,"&lt;=2013",base_de_dados!$O:$O,"&gt;=41639")</f>
        <v>0</v>
      </c>
      <c r="G546" s="5">
        <f>SUMIFS(base_de_dados!$T:$T,base_de_dados!$B:$B,$B546,base_de_dados!$G:$G,G$61,base_de_dados!$H:$H,$L$1,base_de_dados!$C:$C,$A546,base_de_dados!$M:$M,"&lt;=2013",base_de_dados!$O:$O,"&gt;=41639")</f>
        <v>0</v>
      </c>
      <c r="H546" s="5">
        <f>SUMIFS(base_de_dados!$T:$T,base_de_dados!$B:$B,$B546,base_de_dados!$G:$G,H$61,base_de_dados!$H:$H,$L$1,base_de_dados!$C:$C,$A546,base_de_dados!$M:$M,"&lt;=2013",base_de_dados!$O:$O,"&gt;=41639")</f>
        <v>0</v>
      </c>
      <c r="I546" s="5">
        <f>SUMIFS(base_de_dados!$T:$T,base_de_dados!$B:$B,$B546,base_de_dados!$G:$G,I$61,base_de_dados!$H:$H,$L$1,base_de_dados!$C:$C,$A546,base_de_dados!$M:$M,"&lt;=2013",base_de_dados!$O:$O,"&gt;=41639")</f>
        <v>0</v>
      </c>
      <c r="J546" s="5">
        <f>SUMIFS(base_de_dados!$T:$T,base_de_dados!$B:$B,$B546,base_de_dados!$G:$G,J$61,base_de_dados!$H:$H,$L$1,base_de_dados!$C:$C,$A546,base_de_dados!$M:$M,"&lt;=2013",base_de_dados!$O:$O,"&gt;=41639")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SUMIFS(base_de_dados!$T:$T,base_de_dados!$B:$B,$B547,base_de_dados!$G:$G,C$61,base_de_dados!$H:$H,$L$1,base_de_dados!$C:$C,$A547,base_de_dados!$M:$M,"&lt;=2013",base_de_dados!$O:$O,"&gt;=41639")</f>
        <v>0</v>
      </c>
      <c r="D547" s="5">
        <f>SUMIFS(base_de_dados!$T:$T,base_de_dados!$B:$B,$B547,base_de_dados!$G:$G,D$61,base_de_dados!$H:$H,$L$1,base_de_dados!$C:$C,$A547,base_de_dados!$M:$M,"&lt;=2013",base_de_dados!$O:$O,"&gt;=41639")</f>
        <v>0</v>
      </c>
      <c r="E547" s="5">
        <f>SUMIFS(base_de_dados!$T:$T,base_de_dados!$B:$B,$B547,base_de_dados!$G:$G,E$61,base_de_dados!$H:$H,$L$1,base_de_dados!$C:$C,$A547,base_de_dados!$M:$M,"&lt;=2013",base_de_dados!$O:$O,"&gt;=41639")</f>
        <v>0</v>
      </c>
      <c r="F547" s="5">
        <f>SUMIFS(base_de_dados!$T:$T,base_de_dados!$B:$B,$B547,base_de_dados!$G:$G,F$61,base_de_dados!$H:$H,$L$1,base_de_dados!$C:$C,$A547,base_de_dados!$M:$M,"&lt;=2013",base_de_dados!$O:$O,"&gt;=41639")</f>
        <v>0</v>
      </c>
      <c r="G547" s="5">
        <f>SUMIFS(base_de_dados!$T:$T,base_de_dados!$B:$B,$B547,base_de_dados!$G:$G,G$61,base_de_dados!$H:$H,$L$1,base_de_dados!$C:$C,$A547,base_de_dados!$M:$M,"&lt;=2013",base_de_dados!$O:$O,"&gt;=41639")</f>
        <v>0</v>
      </c>
      <c r="H547" s="5">
        <f>SUMIFS(base_de_dados!$T:$T,base_de_dados!$B:$B,$B547,base_de_dados!$G:$G,H$61,base_de_dados!$H:$H,$L$1,base_de_dados!$C:$C,$A547,base_de_dados!$M:$M,"&lt;=2013",base_de_dados!$O:$O,"&gt;=41639")</f>
        <v>0</v>
      </c>
      <c r="I547" s="5">
        <f>SUMIFS(base_de_dados!$T:$T,base_de_dados!$B:$B,$B547,base_de_dados!$G:$G,I$61,base_de_dados!$H:$H,$L$1,base_de_dados!$C:$C,$A547,base_de_dados!$M:$M,"&lt;=2013",base_de_dados!$O:$O,"&gt;=41639")</f>
        <v>0</v>
      </c>
      <c r="J547" s="5">
        <f>SUMIFS(base_de_dados!$T:$T,base_de_dados!$B:$B,$B547,base_de_dados!$G:$G,J$61,base_de_dados!$H:$H,$L$1,base_de_dados!$C:$C,$A547,base_de_dados!$M:$M,"&lt;=2013",base_de_dados!$O:$O,"&gt;=41639")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SUMIFS(base_de_dados!$T:$T,base_de_dados!$B:$B,$B548,base_de_dados!$G:$G,C$61,base_de_dados!$H:$H,$L$1,base_de_dados!$C:$C,$A548,base_de_dados!$M:$M,"&lt;=2013",base_de_dados!$O:$O,"&gt;=41639")</f>
        <v>0</v>
      </c>
      <c r="D548" s="5">
        <f>SUMIFS(base_de_dados!$T:$T,base_de_dados!$B:$B,$B548,base_de_dados!$G:$G,D$61,base_de_dados!$H:$H,$L$1,base_de_dados!$C:$C,$A548,base_de_dados!$M:$M,"&lt;=2013",base_de_dados!$O:$O,"&gt;=41639")</f>
        <v>0</v>
      </c>
      <c r="E548" s="5">
        <f>SUMIFS(base_de_dados!$T:$T,base_de_dados!$B:$B,$B548,base_de_dados!$G:$G,E$61,base_de_dados!$H:$H,$L$1,base_de_dados!$C:$C,$A548,base_de_dados!$M:$M,"&lt;=2013",base_de_dados!$O:$O,"&gt;=41639")</f>
        <v>0</v>
      </c>
      <c r="F548" s="5">
        <f>SUMIFS(base_de_dados!$T:$T,base_de_dados!$B:$B,$B548,base_de_dados!$G:$G,F$61,base_de_dados!$H:$H,$L$1,base_de_dados!$C:$C,$A548,base_de_dados!$M:$M,"&lt;=2013",base_de_dados!$O:$O,"&gt;=41639")</f>
        <v>0</v>
      </c>
      <c r="G548" s="5">
        <f>SUMIFS(base_de_dados!$T:$T,base_de_dados!$B:$B,$B548,base_de_dados!$G:$G,G$61,base_de_dados!$H:$H,$L$1,base_de_dados!$C:$C,$A548,base_de_dados!$M:$M,"&lt;=2013",base_de_dados!$O:$O,"&gt;=41639")</f>
        <v>0</v>
      </c>
      <c r="H548" s="5">
        <f>SUMIFS(base_de_dados!$T:$T,base_de_dados!$B:$B,$B548,base_de_dados!$G:$G,H$61,base_de_dados!$H:$H,$L$1,base_de_dados!$C:$C,$A548,base_de_dados!$M:$M,"&lt;=2013",base_de_dados!$O:$O,"&gt;=41639")</f>
        <v>0</v>
      </c>
      <c r="I548" s="5">
        <f>SUMIFS(base_de_dados!$T:$T,base_de_dados!$B:$B,$B548,base_de_dados!$G:$G,I$61,base_de_dados!$H:$H,$L$1,base_de_dados!$C:$C,$A548,base_de_dados!$M:$M,"&lt;=2013",base_de_dados!$O:$O,"&gt;=41639")</f>
        <v>0</v>
      </c>
      <c r="J548" s="5">
        <f>SUMIFS(base_de_dados!$T:$T,base_de_dados!$B:$B,$B548,base_de_dados!$G:$G,J$61,base_de_dados!$H:$H,$L$1,base_de_dados!$C:$C,$A548,base_de_dados!$M:$M,"&lt;=2013",base_de_dados!$O:$O,"&gt;=41639")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SUMIFS(base_de_dados!$T:$T,base_de_dados!$B:$B,$B549,base_de_dados!$G:$G,C$61,base_de_dados!$H:$H,$L$1,base_de_dados!$C:$C,$A549,base_de_dados!$M:$M,"&lt;=2013",base_de_dados!$O:$O,"&gt;=41639")</f>
        <v>0</v>
      </c>
      <c r="D549" s="5">
        <f>SUMIFS(base_de_dados!$T:$T,base_de_dados!$B:$B,$B549,base_de_dados!$G:$G,D$61,base_de_dados!$H:$H,$L$1,base_de_dados!$C:$C,$A549,base_de_dados!$M:$M,"&lt;=2013",base_de_dados!$O:$O,"&gt;=41639")</f>
        <v>0</v>
      </c>
      <c r="E549" s="5">
        <f>SUMIFS(base_de_dados!$T:$T,base_de_dados!$B:$B,$B549,base_de_dados!$G:$G,E$61,base_de_dados!$H:$H,$L$1,base_de_dados!$C:$C,$A549,base_de_dados!$M:$M,"&lt;=2013",base_de_dados!$O:$O,"&gt;=41639")</f>
        <v>0</v>
      </c>
      <c r="F549" s="5">
        <f>SUMIFS(base_de_dados!$T:$T,base_de_dados!$B:$B,$B549,base_de_dados!$G:$G,F$61,base_de_dados!$H:$H,$L$1,base_de_dados!$C:$C,$A549,base_de_dados!$M:$M,"&lt;=2013",base_de_dados!$O:$O,"&gt;=41639")</f>
        <v>0</v>
      </c>
      <c r="G549" s="5">
        <f>SUMIFS(base_de_dados!$T:$T,base_de_dados!$B:$B,$B549,base_de_dados!$G:$G,G$61,base_de_dados!$H:$H,$L$1,base_de_dados!$C:$C,$A549,base_de_dados!$M:$M,"&lt;=2013",base_de_dados!$O:$O,"&gt;=41639")</f>
        <v>0</v>
      </c>
      <c r="H549" s="5">
        <f>SUMIFS(base_de_dados!$T:$T,base_de_dados!$B:$B,$B549,base_de_dados!$G:$G,H$61,base_de_dados!$H:$H,$L$1,base_de_dados!$C:$C,$A549,base_de_dados!$M:$M,"&lt;=2013",base_de_dados!$O:$O,"&gt;=41639")</f>
        <v>0</v>
      </c>
      <c r="I549" s="5">
        <f>SUMIFS(base_de_dados!$T:$T,base_de_dados!$B:$B,$B549,base_de_dados!$G:$G,I$61,base_de_dados!$H:$H,$L$1,base_de_dados!$C:$C,$A549,base_de_dados!$M:$M,"&lt;=2013",base_de_dados!$O:$O,"&gt;=41639")</f>
        <v>0</v>
      </c>
      <c r="J549" s="5">
        <f>SUMIFS(base_de_dados!$T:$T,base_de_dados!$B:$B,$B549,base_de_dados!$G:$G,J$61,base_de_dados!$H:$H,$L$1,base_de_dados!$C:$C,$A549,base_de_dados!$M:$M,"&lt;=2013",base_de_dados!$O:$O,"&gt;=41639")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SUMIFS(base_de_dados!$T:$T,base_de_dados!$B:$B,$B550,base_de_dados!$G:$G,C$61,base_de_dados!$H:$H,$L$1,base_de_dados!$C:$C,$A550,base_de_dados!$M:$M,"&lt;=2013",base_de_dados!$O:$O,"&gt;=41639")</f>
        <v>0</v>
      </c>
      <c r="D550" s="5">
        <f>SUMIFS(base_de_dados!$T:$T,base_de_dados!$B:$B,$B550,base_de_dados!$G:$G,D$61,base_de_dados!$H:$H,$L$1,base_de_dados!$C:$C,$A550,base_de_dados!$M:$M,"&lt;=2013",base_de_dados!$O:$O,"&gt;=41639")</f>
        <v>0</v>
      </c>
      <c r="E550" s="5">
        <f>SUMIFS(base_de_dados!$T:$T,base_de_dados!$B:$B,$B550,base_de_dados!$G:$G,E$61,base_de_dados!$H:$H,$L$1,base_de_dados!$C:$C,$A550,base_de_dados!$M:$M,"&lt;=2013",base_de_dados!$O:$O,"&gt;=41639")</f>
        <v>0</v>
      </c>
      <c r="F550" s="5">
        <f>SUMIFS(base_de_dados!$T:$T,base_de_dados!$B:$B,$B550,base_de_dados!$G:$G,F$61,base_de_dados!$H:$H,$L$1,base_de_dados!$C:$C,$A550,base_de_dados!$M:$M,"&lt;=2013",base_de_dados!$O:$O,"&gt;=41639")</f>
        <v>0</v>
      </c>
      <c r="G550" s="5">
        <f>SUMIFS(base_de_dados!$T:$T,base_de_dados!$B:$B,$B550,base_de_dados!$G:$G,G$61,base_de_dados!$H:$H,$L$1,base_de_dados!$C:$C,$A550,base_de_dados!$M:$M,"&lt;=2013",base_de_dados!$O:$O,"&gt;=41639")</f>
        <v>0</v>
      </c>
      <c r="H550" s="5">
        <f>SUMIFS(base_de_dados!$T:$T,base_de_dados!$B:$B,$B550,base_de_dados!$G:$G,H$61,base_de_dados!$H:$H,$L$1,base_de_dados!$C:$C,$A550,base_de_dados!$M:$M,"&lt;=2013",base_de_dados!$O:$O,"&gt;=41639")</f>
        <v>0</v>
      </c>
      <c r="I550" s="5">
        <f>SUMIFS(base_de_dados!$T:$T,base_de_dados!$B:$B,$B550,base_de_dados!$G:$G,I$61,base_de_dados!$H:$H,$L$1,base_de_dados!$C:$C,$A550,base_de_dados!$M:$M,"&lt;=2013",base_de_dados!$O:$O,"&gt;=41639")</f>
        <v>0</v>
      </c>
      <c r="J550" s="5">
        <f>SUMIFS(base_de_dados!$T:$T,base_de_dados!$B:$B,$B550,base_de_dados!$G:$G,J$61,base_de_dados!$H:$H,$L$1,base_de_dados!$C:$C,$A550,base_de_dados!$M:$M,"&lt;=2013",base_de_dados!$O:$O,"&gt;=41639")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SUMIFS(base_de_dados!$T:$T,base_de_dados!$B:$B,$B551,base_de_dados!$G:$G,C$61,base_de_dados!$H:$H,$L$1,base_de_dados!$C:$C,$A551,base_de_dados!$M:$M,"&lt;=2013",base_de_dados!$O:$O,"&gt;=41639")</f>
        <v>2.625</v>
      </c>
      <c r="D551" s="5">
        <f>SUMIFS(base_de_dados!$T:$T,base_de_dados!$B:$B,$B551,base_de_dados!$G:$G,D$61,base_de_dados!$H:$H,$L$1,base_de_dados!$C:$C,$A551,base_de_dados!$M:$M,"&lt;=2013",base_de_dados!$O:$O,"&gt;=41639")</f>
        <v>0</v>
      </c>
      <c r="E551" s="5">
        <f>SUMIFS(base_de_dados!$T:$T,base_de_dados!$B:$B,$B551,base_de_dados!$G:$G,E$61,base_de_dados!$H:$H,$L$1,base_de_dados!$C:$C,$A551,base_de_dados!$M:$M,"&lt;=2013",base_de_dados!$O:$O,"&gt;=41639")</f>
        <v>0</v>
      </c>
      <c r="F551" s="5">
        <f>SUMIFS(base_de_dados!$T:$T,base_de_dados!$B:$B,$B551,base_de_dados!$G:$G,F$61,base_de_dados!$H:$H,$L$1,base_de_dados!$C:$C,$A551,base_de_dados!$M:$M,"&lt;=2013",base_de_dados!$O:$O,"&gt;=41639")</f>
        <v>0</v>
      </c>
      <c r="G551" s="5">
        <f>SUMIFS(base_de_dados!$T:$T,base_de_dados!$B:$B,$B551,base_de_dados!$G:$G,G$61,base_de_dados!$H:$H,$L$1,base_de_dados!$C:$C,$A551,base_de_dados!$M:$M,"&lt;=2013",base_de_dados!$O:$O,"&gt;=41639")</f>
        <v>0</v>
      </c>
      <c r="H551" s="5">
        <f>SUMIFS(base_de_dados!$T:$T,base_de_dados!$B:$B,$B551,base_de_dados!$G:$G,H$61,base_de_dados!$H:$H,$L$1,base_de_dados!$C:$C,$A551,base_de_dados!$M:$M,"&lt;=2013",base_de_dados!$O:$O,"&gt;=41639")</f>
        <v>0</v>
      </c>
      <c r="I551" s="5">
        <f>SUMIFS(base_de_dados!$T:$T,base_de_dados!$B:$B,$B551,base_de_dados!$G:$G,I$61,base_de_dados!$H:$H,$L$1,base_de_dados!$C:$C,$A551,base_de_dados!$M:$M,"&lt;=2013",base_de_dados!$O:$O,"&gt;=41639")</f>
        <v>0</v>
      </c>
      <c r="J551" s="5">
        <f>SUMIFS(base_de_dados!$T:$T,base_de_dados!$B:$B,$B551,base_de_dados!$G:$G,J$61,base_de_dados!$H:$H,$L$1,base_de_dados!$C:$C,$A551,base_de_dados!$M:$M,"&lt;=2013",base_de_dados!$O:$O,"&gt;=41639")</f>
        <v>0</v>
      </c>
      <c r="K551" s="32">
        <f t="shared" si="12"/>
        <v>2.625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SUMIFS(base_de_dados!$T:$T,base_de_dados!$B:$B,$B552,base_de_dados!$G:$G,C$61,base_de_dados!$H:$H,$L$1,base_de_dados!$C:$C,$A552,base_de_dados!$M:$M,"&lt;=2013",base_de_dados!$O:$O,"&gt;=41639")</f>
        <v>0</v>
      </c>
      <c r="D552" s="5">
        <f>SUMIFS(base_de_dados!$T:$T,base_de_dados!$B:$B,$B552,base_de_dados!$G:$G,D$61,base_de_dados!$H:$H,$L$1,base_de_dados!$C:$C,$A552,base_de_dados!$M:$M,"&lt;=2013",base_de_dados!$O:$O,"&gt;=41639")</f>
        <v>0</v>
      </c>
      <c r="E552" s="5">
        <f>SUMIFS(base_de_dados!$T:$T,base_de_dados!$B:$B,$B552,base_de_dados!$G:$G,E$61,base_de_dados!$H:$H,$L$1,base_de_dados!$C:$C,$A552,base_de_dados!$M:$M,"&lt;=2013",base_de_dados!$O:$O,"&gt;=41639")</f>
        <v>0</v>
      </c>
      <c r="F552" s="5">
        <f>SUMIFS(base_de_dados!$T:$T,base_de_dados!$B:$B,$B552,base_de_dados!$G:$G,F$61,base_de_dados!$H:$H,$L$1,base_de_dados!$C:$C,$A552,base_de_dados!$M:$M,"&lt;=2013",base_de_dados!$O:$O,"&gt;=41639")</f>
        <v>0</v>
      </c>
      <c r="G552" s="5">
        <f>SUMIFS(base_de_dados!$T:$T,base_de_dados!$B:$B,$B552,base_de_dados!$G:$G,G$61,base_de_dados!$H:$H,$L$1,base_de_dados!$C:$C,$A552,base_de_dados!$M:$M,"&lt;=2013",base_de_dados!$O:$O,"&gt;=41639")</f>
        <v>0</v>
      </c>
      <c r="H552" s="5">
        <f>SUMIFS(base_de_dados!$T:$T,base_de_dados!$B:$B,$B552,base_de_dados!$G:$G,H$61,base_de_dados!$H:$H,$L$1,base_de_dados!$C:$C,$A552,base_de_dados!$M:$M,"&lt;=2013",base_de_dados!$O:$O,"&gt;=41639")</f>
        <v>0</v>
      </c>
      <c r="I552" s="5">
        <f>SUMIFS(base_de_dados!$T:$T,base_de_dados!$B:$B,$B552,base_de_dados!$G:$G,I$61,base_de_dados!$H:$H,$L$1,base_de_dados!$C:$C,$A552,base_de_dados!$M:$M,"&lt;=2013",base_de_dados!$O:$O,"&gt;=41639")</f>
        <v>0</v>
      </c>
      <c r="J552" s="5">
        <f>SUMIFS(base_de_dados!$T:$T,base_de_dados!$B:$B,$B552,base_de_dados!$G:$G,J$61,base_de_dados!$H:$H,$L$1,base_de_dados!$C:$C,$A552,base_de_dados!$M:$M,"&lt;=2013",base_de_dados!$O:$O,"&gt;=41639")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SUMIFS(base_de_dados!$T:$T,base_de_dados!$B:$B,$B553,base_de_dados!$G:$G,C$61,base_de_dados!$H:$H,$L$1,base_de_dados!$C:$C,$A553,base_de_dados!$M:$M,"&lt;=2013",base_de_dados!$O:$O,"&gt;=41639")</f>
        <v>0</v>
      </c>
      <c r="D553" s="5">
        <f>SUMIFS(base_de_dados!$T:$T,base_de_dados!$B:$B,$B553,base_de_dados!$G:$G,D$61,base_de_dados!$H:$H,$L$1,base_de_dados!$C:$C,$A553,base_de_dados!$M:$M,"&lt;=2013",base_de_dados!$O:$O,"&gt;=41639")</f>
        <v>0</v>
      </c>
      <c r="E553" s="5">
        <f>SUMIFS(base_de_dados!$T:$T,base_de_dados!$B:$B,$B553,base_de_dados!$G:$G,E$61,base_de_dados!$H:$H,$L$1,base_de_dados!$C:$C,$A553,base_de_dados!$M:$M,"&lt;=2013",base_de_dados!$O:$O,"&gt;=41639")</f>
        <v>2.8964861872146114E-2</v>
      </c>
      <c r="F553" s="5">
        <f>SUMIFS(base_de_dados!$T:$T,base_de_dados!$B:$B,$B553,base_de_dados!$G:$G,F$61,base_de_dados!$H:$H,$L$1,base_de_dados!$C:$C,$A553,base_de_dados!$M:$M,"&lt;=2013",base_de_dados!$O:$O,"&gt;=41639")</f>
        <v>0</v>
      </c>
      <c r="G553" s="5">
        <f>SUMIFS(base_de_dados!$T:$T,base_de_dados!$B:$B,$B553,base_de_dados!$G:$G,G$61,base_de_dados!$H:$H,$L$1,base_de_dados!$C:$C,$A553,base_de_dados!$M:$M,"&lt;=2013",base_de_dados!$O:$O,"&gt;=41639")</f>
        <v>0</v>
      </c>
      <c r="H553" s="5">
        <f>SUMIFS(base_de_dados!$T:$T,base_de_dados!$B:$B,$B553,base_de_dados!$G:$G,H$61,base_de_dados!$H:$H,$L$1,base_de_dados!$C:$C,$A553,base_de_dados!$M:$M,"&lt;=2013",base_de_dados!$O:$O,"&gt;=41639")</f>
        <v>0</v>
      </c>
      <c r="I553" s="5">
        <f>SUMIFS(base_de_dados!$T:$T,base_de_dados!$B:$B,$B553,base_de_dados!$G:$G,I$61,base_de_dados!$H:$H,$L$1,base_de_dados!$C:$C,$A553,base_de_dados!$M:$M,"&lt;=2013",base_de_dados!$O:$O,"&gt;=41639")</f>
        <v>0</v>
      </c>
      <c r="J553" s="5">
        <f>SUMIFS(base_de_dados!$T:$T,base_de_dados!$B:$B,$B553,base_de_dados!$G:$G,J$61,base_de_dados!$H:$H,$L$1,base_de_dados!$C:$C,$A553,base_de_dados!$M:$M,"&lt;=2013",base_de_dados!$O:$O,"&gt;=41639")</f>
        <v>0</v>
      </c>
      <c r="K553" s="32">
        <f t="shared" si="12"/>
        <v>2.8964861872146114E-2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SUMIFS(base_de_dados!$T:$T,base_de_dados!$B:$B,$B554,base_de_dados!$G:$G,C$61,base_de_dados!$H:$H,$L$1,base_de_dados!$C:$C,$A554,base_de_dados!$M:$M,"&lt;=2013",base_de_dados!$O:$O,"&gt;=41639")</f>
        <v>0</v>
      </c>
      <c r="D554" s="5">
        <f>SUMIFS(base_de_dados!$T:$T,base_de_dados!$B:$B,$B554,base_de_dados!$G:$G,D$61,base_de_dados!$H:$H,$L$1,base_de_dados!$C:$C,$A554,base_de_dados!$M:$M,"&lt;=2013",base_de_dados!$O:$O,"&gt;=41639")</f>
        <v>0</v>
      </c>
      <c r="E554" s="5">
        <f>SUMIFS(base_de_dados!$T:$T,base_de_dados!$B:$B,$B554,base_de_dados!$G:$G,E$61,base_de_dados!$H:$H,$L$1,base_de_dados!$C:$C,$A554,base_de_dados!$M:$M,"&lt;=2013",base_de_dados!$O:$O,"&gt;=41639")</f>
        <v>0</v>
      </c>
      <c r="F554" s="5">
        <f>SUMIFS(base_de_dados!$T:$T,base_de_dados!$B:$B,$B554,base_de_dados!$G:$G,F$61,base_de_dados!$H:$H,$L$1,base_de_dados!$C:$C,$A554,base_de_dados!$M:$M,"&lt;=2013",base_de_dados!$O:$O,"&gt;=41639")</f>
        <v>0</v>
      </c>
      <c r="G554" s="5">
        <f>SUMIFS(base_de_dados!$T:$T,base_de_dados!$B:$B,$B554,base_de_dados!$G:$G,G$61,base_de_dados!$H:$H,$L$1,base_de_dados!$C:$C,$A554,base_de_dados!$M:$M,"&lt;=2013",base_de_dados!$O:$O,"&gt;=41639")</f>
        <v>0</v>
      </c>
      <c r="H554" s="5">
        <f>SUMIFS(base_de_dados!$T:$T,base_de_dados!$B:$B,$B554,base_de_dados!$G:$G,H$61,base_de_dados!$H:$H,$L$1,base_de_dados!$C:$C,$A554,base_de_dados!$M:$M,"&lt;=2013",base_de_dados!$O:$O,"&gt;=41639")</f>
        <v>0</v>
      </c>
      <c r="I554" s="5">
        <f>SUMIFS(base_de_dados!$T:$T,base_de_dados!$B:$B,$B554,base_de_dados!$G:$G,I$61,base_de_dados!$H:$H,$L$1,base_de_dados!$C:$C,$A554,base_de_dados!$M:$M,"&lt;=2013",base_de_dados!$O:$O,"&gt;=41639")</f>
        <v>0</v>
      </c>
      <c r="J554" s="5">
        <f>SUMIFS(base_de_dados!$T:$T,base_de_dados!$B:$B,$B554,base_de_dados!$G:$G,J$61,base_de_dados!$H:$H,$L$1,base_de_dados!$C:$C,$A554,base_de_dados!$M:$M,"&lt;=2013",base_de_dados!$O:$O,"&gt;=41639")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SUMIFS(base_de_dados!$T:$T,base_de_dados!$B:$B,$B555,base_de_dados!$G:$G,C$61,base_de_dados!$H:$H,$L$1,base_de_dados!$C:$C,$A555,base_de_dados!$M:$M,"&lt;=2013",base_de_dados!$O:$O,"&gt;=41639")</f>
        <v>0</v>
      </c>
      <c r="D555" s="5">
        <f>SUMIFS(base_de_dados!$T:$T,base_de_dados!$B:$B,$B555,base_de_dados!$G:$G,D$61,base_de_dados!$H:$H,$L$1,base_de_dados!$C:$C,$A555,base_de_dados!$M:$M,"&lt;=2013",base_de_dados!$O:$O,"&gt;=41639")</f>
        <v>0</v>
      </c>
      <c r="E555" s="5">
        <f>SUMIFS(base_de_dados!$T:$T,base_de_dados!$B:$B,$B555,base_de_dados!$G:$G,E$61,base_de_dados!$H:$H,$L$1,base_de_dados!$C:$C,$A555,base_de_dados!$M:$M,"&lt;=2013",base_de_dados!$O:$O,"&gt;=41639")</f>
        <v>0</v>
      </c>
      <c r="F555" s="5">
        <f>SUMIFS(base_de_dados!$T:$T,base_de_dados!$B:$B,$B555,base_de_dados!$G:$G,F$61,base_de_dados!$H:$H,$L$1,base_de_dados!$C:$C,$A555,base_de_dados!$M:$M,"&lt;=2013",base_de_dados!$O:$O,"&gt;=41639")</f>
        <v>0</v>
      </c>
      <c r="G555" s="5">
        <f>SUMIFS(base_de_dados!$T:$T,base_de_dados!$B:$B,$B555,base_de_dados!$G:$G,G$61,base_de_dados!$H:$H,$L$1,base_de_dados!$C:$C,$A555,base_de_dados!$M:$M,"&lt;=2013",base_de_dados!$O:$O,"&gt;=41639")</f>
        <v>0</v>
      </c>
      <c r="H555" s="5">
        <f>SUMIFS(base_de_dados!$T:$T,base_de_dados!$B:$B,$B555,base_de_dados!$G:$G,H$61,base_de_dados!$H:$H,$L$1,base_de_dados!$C:$C,$A555,base_de_dados!$M:$M,"&lt;=2013",base_de_dados!$O:$O,"&gt;=41639")</f>
        <v>0</v>
      </c>
      <c r="I555" s="5">
        <f>SUMIFS(base_de_dados!$T:$T,base_de_dados!$B:$B,$B555,base_de_dados!$G:$G,I$61,base_de_dados!$H:$H,$L$1,base_de_dados!$C:$C,$A555,base_de_dados!$M:$M,"&lt;=2013",base_de_dados!$O:$O,"&gt;=41639")</f>
        <v>0</v>
      </c>
      <c r="J555" s="5">
        <f>SUMIFS(base_de_dados!$T:$T,base_de_dados!$B:$B,$B555,base_de_dados!$G:$G,J$61,base_de_dados!$H:$H,$L$1,base_de_dados!$C:$C,$A555,base_de_dados!$M:$M,"&lt;=2013",base_de_dados!$O:$O,"&gt;=41639")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SUMIFS(base_de_dados!$T:$T,base_de_dados!$B:$B,$B556,base_de_dados!$G:$G,C$61,base_de_dados!$H:$H,$L$1,base_de_dados!$C:$C,$A556,base_de_dados!$M:$M,"&lt;=2013",base_de_dados!$O:$O,"&gt;=41639")</f>
        <v>0</v>
      </c>
      <c r="D556" s="5">
        <f>SUMIFS(base_de_dados!$T:$T,base_de_dados!$B:$B,$B556,base_de_dados!$G:$G,D$61,base_de_dados!$H:$H,$L$1,base_de_dados!$C:$C,$A556,base_de_dados!$M:$M,"&lt;=2013",base_de_dados!$O:$O,"&gt;=41639")</f>
        <v>0</v>
      </c>
      <c r="E556" s="5">
        <f>SUMIFS(base_de_dados!$T:$T,base_de_dados!$B:$B,$B556,base_de_dados!$G:$G,E$61,base_de_dados!$H:$H,$L$1,base_de_dados!$C:$C,$A556,base_de_dados!$M:$M,"&lt;=2013",base_de_dados!$O:$O,"&gt;=41639")</f>
        <v>0</v>
      </c>
      <c r="F556" s="5">
        <f>SUMIFS(base_de_dados!$T:$T,base_de_dados!$B:$B,$B556,base_de_dados!$G:$G,F$61,base_de_dados!$H:$H,$L$1,base_de_dados!$C:$C,$A556,base_de_dados!$M:$M,"&lt;=2013",base_de_dados!$O:$O,"&gt;=41639")</f>
        <v>0</v>
      </c>
      <c r="G556" s="5">
        <f>SUMIFS(base_de_dados!$T:$T,base_de_dados!$B:$B,$B556,base_de_dados!$G:$G,G$61,base_de_dados!$H:$H,$L$1,base_de_dados!$C:$C,$A556,base_de_dados!$M:$M,"&lt;=2013",base_de_dados!$O:$O,"&gt;=41639")</f>
        <v>0</v>
      </c>
      <c r="H556" s="5">
        <f>SUMIFS(base_de_dados!$T:$T,base_de_dados!$B:$B,$B556,base_de_dados!$G:$G,H$61,base_de_dados!$H:$H,$L$1,base_de_dados!$C:$C,$A556,base_de_dados!$M:$M,"&lt;=2013",base_de_dados!$O:$O,"&gt;=41639")</f>
        <v>0</v>
      </c>
      <c r="I556" s="5">
        <f>SUMIFS(base_de_dados!$T:$T,base_de_dados!$B:$B,$B556,base_de_dados!$G:$G,I$61,base_de_dados!$H:$H,$L$1,base_de_dados!$C:$C,$A556,base_de_dados!$M:$M,"&lt;=2013",base_de_dados!$O:$O,"&gt;=41639")</f>
        <v>0</v>
      </c>
      <c r="J556" s="5">
        <f>SUMIFS(base_de_dados!$T:$T,base_de_dados!$B:$B,$B556,base_de_dados!$G:$G,J$61,base_de_dados!$H:$H,$L$1,base_de_dados!$C:$C,$A556,base_de_dados!$M:$M,"&lt;=2013",base_de_dados!$O:$O,"&gt;=41639")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SUMIFS(base_de_dados!$T:$T,base_de_dados!$B:$B,$B557,base_de_dados!$G:$G,C$61,base_de_dados!$H:$H,$L$1,base_de_dados!$C:$C,$A557,base_de_dados!$M:$M,"&lt;=2013",base_de_dados!$O:$O,"&gt;=41639")</f>
        <v>0</v>
      </c>
      <c r="D557" s="5">
        <f>SUMIFS(base_de_dados!$T:$T,base_de_dados!$B:$B,$B557,base_de_dados!$G:$G,D$61,base_de_dados!$H:$H,$L$1,base_de_dados!$C:$C,$A557,base_de_dados!$M:$M,"&lt;=2013",base_de_dados!$O:$O,"&gt;=41639")</f>
        <v>0</v>
      </c>
      <c r="E557" s="5">
        <f>SUMIFS(base_de_dados!$T:$T,base_de_dados!$B:$B,$B557,base_de_dados!$G:$G,E$61,base_de_dados!$H:$H,$L$1,base_de_dados!$C:$C,$A557,base_de_dados!$M:$M,"&lt;=2013",base_de_dados!$O:$O,"&gt;=41639")</f>
        <v>0</v>
      </c>
      <c r="F557" s="5">
        <f>SUMIFS(base_de_dados!$T:$T,base_de_dados!$B:$B,$B557,base_de_dados!$G:$G,F$61,base_de_dados!$H:$H,$L$1,base_de_dados!$C:$C,$A557,base_de_dados!$M:$M,"&lt;=2013",base_de_dados!$O:$O,"&gt;=41639")</f>
        <v>0</v>
      </c>
      <c r="G557" s="5">
        <f>SUMIFS(base_de_dados!$T:$T,base_de_dados!$B:$B,$B557,base_de_dados!$G:$G,G$61,base_de_dados!$H:$H,$L$1,base_de_dados!$C:$C,$A557,base_de_dados!$M:$M,"&lt;=2013",base_de_dados!$O:$O,"&gt;=41639")</f>
        <v>0</v>
      </c>
      <c r="H557" s="5">
        <f>SUMIFS(base_de_dados!$T:$T,base_de_dados!$B:$B,$B557,base_de_dados!$G:$G,H$61,base_de_dados!$H:$H,$L$1,base_de_dados!$C:$C,$A557,base_de_dados!$M:$M,"&lt;=2013",base_de_dados!$O:$O,"&gt;=41639")</f>
        <v>0</v>
      </c>
      <c r="I557" s="5">
        <f>SUMIFS(base_de_dados!$T:$T,base_de_dados!$B:$B,$B557,base_de_dados!$G:$G,I$61,base_de_dados!$H:$H,$L$1,base_de_dados!$C:$C,$A557,base_de_dados!$M:$M,"&lt;=2013",base_de_dados!$O:$O,"&gt;=41639")</f>
        <v>0</v>
      </c>
      <c r="J557" s="5">
        <f>SUMIFS(base_de_dados!$T:$T,base_de_dados!$B:$B,$B557,base_de_dados!$G:$G,J$61,base_de_dados!$H:$H,$L$1,base_de_dados!$C:$C,$A557,base_de_dados!$M:$M,"&lt;=2013",base_de_dados!$O:$O,"&gt;=41639")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SUMIFS(base_de_dados!$T:$T,base_de_dados!$B:$B,$B558,base_de_dados!$G:$G,C$61,base_de_dados!$H:$H,$L$1,base_de_dados!$C:$C,$A558,base_de_dados!$M:$M,"&lt;=2013",base_de_dados!$O:$O,"&gt;=41639")</f>
        <v>3.5555555555555556E-2</v>
      </c>
      <c r="D558" s="5">
        <f>SUMIFS(base_de_dados!$T:$T,base_de_dados!$B:$B,$B558,base_de_dados!$G:$G,D$61,base_de_dados!$H:$H,$L$1,base_de_dados!$C:$C,$A558,base_de_dados!$M:$M,"&lt;=2013",base_de_dados!$O:$O,"&gt;=41639")</f>
        <v>0</v>
      </c>
      <c r="E558" s="5">
        <f>SUMIFS(base_de_dados!$T:$T,base_de_dados!$B:$B,$B558,base_de_dados!$G:$G,E$61,base_de_dados!$H:$H,$L$1,base_de_dados!$C:$C,$A558,base_de_dados!$M:$M,"&lt;=2013",base_de_dados!$O:$O,"&gt;=41639")</f>
        <v>2.2831050228310501E-3</v>
      </c>
      <c r="F558" s="5">
        <f>SUMIFS(base_de_dados!$T:$T,base_de_dados!$B:$B,$B558,base_de_dados!$G:$G,F$61,base_de_dados!$H:$H,$L$1,base_de_dados!$C:$C,$A558,base_de_dados!$M:$M,"&lt;=2013",base_de_dados!$O:$O,"&gt;=41639")</f>
        <v>4.7092529173008622E-2</v>
      </c>
      <c r="G558" s="5">
        <f>SUMIFS(base_de_dados!$T:$T,base_de_dados!$B:$B,$B558,base_de_dados!$G:$G,G$61,base_de_dados!$H:$H,$L$1,base_de_dados!$C:$C,$A558,base_de_dados!$M:$M,"&lt;=2013",base_de_dados!$O:$O,"&gt;=41639")</f>
        <v>0</v>
      </c>
      <c r="H558" s="5">
        <f>SUMIFS(base_de_dados!$T:$T,base_de_dados!$B:$B,$B558,base_de_dados!$G:$G,H$61,base_de_dados!$H:$H,$L$1,base_de_dados!$C:$C,$A558,base_de_dados!$M:$M,"&lt;=2013",base_de_dados!$O:$O,"&gt;=41639")</f>
        <v>0</v>
      </c>
      <c r="I558" s="5">
        <f>SUMIFS(base_de_dados!$T:$T,base_de_dados!$B:$B,$B558,base_de_dados!$G:$G,I$61,base_de_dados!$H:$H,$L$1,base_de_dados!$C:$C,$A558,base_de_dados!$M:$M,"&lt;=2013",base_de_dados!$O:$O,"&gt;=41639")</f>
        <v>0</v>
      </c>
      <c r="J558" s="5">
        <f>SUMIFS(base_de_dados!$T:$T,base_de_dados!$B:$B,$B558,base_de_dados!$G:$G,J$61,base_de_dados!$H:$H,$L$1,base_de_dados!$C:$C,$A558,base_de_dados!$M:$M,"&lt;=2013",base_de_dados!$O:$O,"&gt;=41639")</f>
        <v>0</v>
      </c>
      <c r="K558" s="32">
        <f t="shared" si="12"/>
        <v>8.4931189751395228E-2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SUMIFS(base_de_dados!$T:$T,base_de_dados!$B:$B,$B559,base_de_dados!$G:$G,C$61,base_de_dados!$H:$H,$L$1,base_de_dados!$C:$C,$A559,base_de_dados!$M:$M,"&lt;=2013",base_de_dados!$O:$O,"&gt;=41639")</f>
        <v>0</v>
      </c>
      <c r="D559" s="5">
        <f>SUMIFS(base_de_dados!$T:$T,base_de_dados!$B:$B,$B559,base_de_dados!$G:$G,D$61,base_de_dados!$H:$H,$L$1,base_de_dados!$C:$C,$A559,base_de_dados!$M:$M,"&lt;=2013",base_de_dados!$O:$O,"&gt;=41639")</f>
        <v>0</v>
      </c>
      <c r="E559" s="5">
        <f>SUMIFS(base_de_dados!$T:$T,base_de_dados!$B:$B,$B559,base_de_dados!$G:$G,E$61,base_de_dados!$H:$H,$L$1,base_de_dados!$C:$C,$A559,base_de_dados!$M:$M,"&lt;=2013",base_de_dados!$O:$O,"&gt;=41639")</f>
        <v>0</v>
      </c>
      <c r="F559" s="5">
        <f>SUMIFS(base_de_dados!$T:$T,base_de_dados!$B:$B,$B559,base_de_dados!$G:$G,F$61,base_de_dados!$H:$H,$L$1,base_de_dados!$C:$C,$A559,base_de_dados!$M:$M,"&lt;=2013",base_de_dados!$O:$O,"&gt;=41639")</f>
        <v>0</v>
      </c>
      <c r="G559" s="5">
        <f>SUMIFS(base_de_dados!$T:$T,base_de_dados!$B:$B,$B559,base_de_dados!$G:$G,G$61,base_de_dados!$H:$H,$L$1,base_de_dados!$C:$C,$A559,base_de_dados!$M:$M,"&lt;=2013",base_de_dados!$O:$O,"&gt;=41639")</f>
        <v>0</v>
      </c>
      <c r="H559" s="5">
        <f>SUMIFS(base_de_dados!$T:$T,base_de_dados!$B:$B,$B559,base_de_dados!$G:$G,H$61,base_de_dados!$H:$H,$L$1,base_de_dados!$C:$C,$A559,base_de_dados!$M:$M,"&lt;=2013",base_de_dados!$O:$O,"&gt;=41639")</f>
        <v>0</v>
      </c>
      <c r="I559" s="5">
        <f>SUMIFS(base_de_dados!$T:$T,base_de_dados!$B:$B,$B559,base_de_dados!$G:$G,I$61,base_de_dados!$H:$H,$L$1,base_de_dados!$C:$C,$A559,base_de_dados!$M:$M,"&lt;=2013",base_de_dados!$O:$O,"&gt;=41639")</f>
        <v>0</v>
      </c>
      <c r="J559" s="5">
        <f>SUMIFS(base_de_dados!$T:$T,base_de_dados!$B:$B,$B559,base_de_dados!$G:$G,J$61,base_de_dados!$H:$H,$L$1,base_de_dados!$C:$C,$A559,base_de_dados!$M:$M,"&lt;=2013",base_de_dados!$O:$O,"&gt;=41639")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SUMIFS(base_de_dados!$T:$T,base_de_dados!$B:$B,$B560,base_de_dados!$G:$G,C$61,base_de_dados!$H:$H,$L$1,base_de_dados!$C:$C,$A560,base_de_dados!$M:$M,"&lt;=2013",base_de_dados!$O:$O,"&gt;=41639")</f>
        <v>0</v>
      </c>
      <c r="D560" s="5">
        <f>SUMIFS(base_de_dados!$T:$T,base_de_dados!$B:$B,$B560,base_de_dados!$G:$G,D$61,base_de_dados!$H:$H,$L$1,base_de_dados!$C:$C,$A560,base_de_dados!$M:$M,"&lt;=2013",base_de_dados!$O:$O,"&gt;=41639")</f>
        <v>0</v>
      </c>
      <c r="E560" s="5">
        <f>SUMIFS(base_de_dados!$T:$T,base_de_dados!$B:$B,$B560,base_de_dados!$G:$G,E$61,base_de_dados!$H:$H,$L$1,base_de_dados!$C:$C,$A560,base_de_dados!$M:$M,"&lt;=2013",base_de_dados!$O:$O,"&gt;=41639")</f>
        <v>1.2937534246575342E-2</v>
      </c>
      <c r="F560" s="5">
        <f>SUMIFS(base_de_dados!$T:$T,base_de_dados!$B:$B,$B560,base_de_dados!$G:$G,F$61,base_de_dados!$H:$H,$L$1,base_de_dados!$C:$C,$A560,base_de_dados!$M:$M,"&lt;=2013",base_de_dados!$O:$O,"&gt;=41639")</f>
        <v>2.8732242516489093E-2</v>
      </c>
      <c r="G560" s="5">
        <f>SUMIFS(base_de_dados!$T:$T,base_de_dados!$B:$B,$B560,base_de_dados!$G:$G,G$61,base_de_dados!$H:$H,$L$1,base_de_dados!$C:$C,$A560,base_de_dados!$M:$M,"&lt;=2013",base_de_dados!$O:$O,"&gt;=41639")</f>
        <v>0</v>
      </c>
      <c r="H560" s="5">
        <f>SUMIFS(base_de_dados!$T:$T,base_de_dados!$B:$B,$B560,base_de_dados!$G:$G,H$61,base_de_dados!$H:$H,$L$1,base_de_dados!$C:$C,$A560,base_de_dados!$M:$M,"&lt;=2013",base_de_dados!$O:$O,"&gt;=41639")</f>
        <v>0</v>
      </c>
      <c r="I560" s="5">
        <f>SUMIFS(base_de_dados!$T:$T,base_de_dados!$B:$B,$B560,base_de_dados!$G:$G,I$61,base_de_dados!$H:$H,$L$1,base_de_dados!$C:$C,$A560,base_de_dados!$M:$M,"&lt;=2013",base_de_dados!$O:$O,"&gt;=41639")</f>
        <v>0</v>
      </c>
      <c r="J560" s="5">
        <f>SUMIFS(base_de_dados!$T:$T,base_de_dados!$B:$B,$B560,base_de_dados!$G:$G,J$61,base_de_dados!$H:$H,$L$1,base_de_dados!$C:$C,$A560,base_de_dados!$M:$M,"&lt;=2013",base_de_dados!$O:$O,"&gt;=41639")</f>
        <v>0</v>
      </c>
      <c r="K560" s="32">
        <f t="shared" si="12"/>
        <v>4.1669776763064437E-2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SUMIFS(base_de_dados!$T:$T,base_de_dados!$B:$B,$B561,base_de_dados!$G:$G,C$61,base_de_dados!$H:$H,$L$1,base_de_dados!$C:$C,$A561,base_de_dados!$M:$M,"&lt;=2013",base_de_dados!$O:$O,"&gt;=41639")</f>
        <v>0</v>
      </c>
      <c r="D561" s="5">
        <f>SUMIFS(base_de_dados!$T:$T,base_de_dados!$B:$B,$B561,base_de_dados!$G:$G,D$61,base_de_dados!$H:$H,$L$1,base_de_dados!$C:$C,$A561,base_de_dados!$M:$M,"&lt;=2013",base_de_dados!$O:$O,"&gt;=41639")</f>
        <v>0</v>
      </c>
      <c r="E561" s="5">
        <f>SUMIFS(base_de_dados!$T:$T,base_de_dados!$B:$B,$B561,base_de_dados!$G:$G,E$61,base_de_dados!$H:$H,$L$1,base_de_dados!$C:$C,$A561,base_de_dados!$M:$M,"&lt;=2013",base_de_dados!$O:$O,"&gt;=41639")</f>
        <v>2.4383561643835615E-2</v>
      </c>
      <c r="F561" s="5">
        <f>SUMIFS(base_de_dados!$T:$T,base_de_dados!$B:$B,$B561,base_de_dados!$G:$G,F$61,base_de_dados!$H:$H,$L$1,base_de_dados!$C:$C,$A561,base_de_dados!$M:$M,"&lt;=2013",base_de_dados!$O:$O,"&gt;=41639")</f>
        <v>0.21150684931506852</v>
      </c>
      <c r="G561" s="5">
        <f>SUMIFS(base_de_dados!$T:$T,base_de_dados!$B:$B,$B561,base_de_dados!$G:$G,G$61,base_de_dados!$H:$H,$L$1,base_de_dados!$C:$C,$A561,base_de_dados!$M:$M,"&lt;=2013",base_de_dados!$O:$O,"&gt;=41639")</f>
        <v>0</v>
      </c>
      <c r="H561" s="5">
        <f>SUMIFS(base_de_dados!$T:$T,base_de_dados!$B:$B,$B561,base_de_dados!$G:$G,H$61,base_de_dados!$H:$H,$L$1,base_de_dados!$C:$C,$A561,base_de_dados!$M:$M,"&lt;=2013",base_de_dados!$O:$O,"&gt;=41639")</f>
        <v>0</v>
      </c>
      <c r="I561" s="5">
        <f>SUMIFS(base_de_dados!$T:$T,base_de_dados!$B:$B,$B561,base_de_dados!$G:$G,I$61,base_de_dados!$H:$H,$L$1,base_de_dados!$C:$C,$A561,base_de_dados!$M:$M,"&lt;=2013",base_de_dados!$O:$O,"&gt;=41639")</f>
        <v>0</v>
      </c>
      <c r="J561" s="5">
        <f>SUMIFS(base_de_dados!$T:$T,base_de_dados!$B:$B,$B561,base_de_dados!$G:$G,J$61,base_de_dados!$H:$H,$L$1,base_de_dados!$C:$C,$A561,base_de_dados!$M:$M,"&lt;=2013",base_de_dados!$O:$O,"&gt;=41639")</f>
        <v>0</v>
      </c>
      <c r="K561" s="32">
        <f t="shared" si="12"/>
        <v>0.23589041095890415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SUMIFS(base_de_dados!$T:$T,base_de_dados!$B:$B,$B562,base_de_dados!$G:$G,C$61,base_de_dados!$H:$H,$L$1,base_de_dados!$C:$C,$A562,base_de_dados!$M:$M,"&lt;=2013",base_de_dados!$O:$O,"&gt;=41639")</f>
        <v>0</v>
      </c>
      <c r="D562" s="5">
        <f>SUMIFS(base_de_dados!$T:$T,base_de_dados!$B:$B,$B562,base_de_dados!$G:$G,D$61,base_de_dados!$H:$H,$L$1,base_de_dados!$C:$C,$A562,base_de_dados!$M:$M,"&lt;=2013",base_de_dados!$O:$O,"&gt;=41639")</f>
        <v>0</v>
      </c>
      <c r="E562" s="5">
        <f>SUMIFS(base_de_dados!$T:$T,base_de_dados!$B:$B,$B562,base_de_dados!$G:$G,E$61,base_de_dados!$H:$H,$L$1,base_de_dados!$C:$C,$A562,base_de_dados!$M:$M,"&lt;=2013",base_de_dados!$O:$O,"&gt;=41639")</f>
        <v>0</v>
      </c>
      <c r="F562" s="5">
        <f>SUMIFS(base_de_dados!$T:$T,base_de_dados!$B:$B,$B562,base_de_dados!$G:$G,F$61,base_de_dados!$H:$H,$L$1,base_de_dados!$C:$C,$A562,base_de_dados!$M:$M,"&lt;=2013",base_de_dados!$O:$O,"&gt;=41639")</f>
        <v>0</v>
      </c>
      <c r="G562" s="5">
        <f>SUMIFS(base_de_dados!$T:$T,base_de_dados!$B:$B,$B562,base_de_dados!$G:$G,G$61,base_de_dados!$H:$H,$L$1,base_de_dados!$C:$C,$A562,base_de_dados!$M:$M,"&lt;=2013",base_de_dados!$O:$O,"&gt;=41639")</f>
        <v>0</v>
      </c>
      <c r="H562" s="5">
        <f>SUMIFS(base_de_dados!$T:$T,base_de_dados!$B:$B,$B562,base_de_dados!$G:$G,H$61,base_de_dados!$H:$H,$L$1,base_de_dados!$C:$C,$A562,base_de_dados!$M:$M,"&lt;=2013",base_de_dados!$O:$O,"&gt;=41639")</f>
        <v>0</v>
      </c>
      <c r="I562" s="5">
        <f>SUMIFS(base_de_dados!$T:$T,base_de_dados!$B:$B,$B562,base_de_dados!$G:$G,I$61,base_de_dados!$H:$H,$L$1,base_de_dados!$C:$C,$A562,base_de_dados!$M:$M,"&lt;=2013",base_de_dados!$O:$O,"&gt;=41639")</f>
        <v>0</v>
      </c>
      <c r="J562" s="5">
        <f>SUMIFS(base_de_dados!$T:$T,base_de_dados!$B:$B,$B562,base_de_dados!$G:$G,J$61,base_de_dados!$H:$H,$L$1,base_de_dados!$C:$C,$A562,base_de_dados!$M:$M,"&lt;=2013",base_de_dados!$O:$O,"&gt;=41639")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SUMIFS(base_de_dados!$T:$T,base_de_dados!$B:$B,$B563,base_de_dados!$G:$G,C$61,base_de_dados!$H:$H,$L$1,base_de_dados!$C:$C,$A563,base_de_dados!$M:$M,"&lt;=2013",base_de_dados!$O:$O,"&gt;=41639")</f>
        <v>1.3675E-2</v>
      </c>
      <c r="D563" s="5">
        <f>SUMIFS(base_de_dados!$T:$T,base_de_dados!$B:$B,$B563,base_de_dados!$G:$G,D$61,base_de_dados!$H:$H,$L$1,base_de_dados!$C:$C,$A563,base_de_dados!$M:$M,"&lt;=2013",base_de_dados!$O:$O,"&gt;=41639")</f>
        <v>0</v>
      </c>
      <c r="E563" s="5">
        <f>SUMIFS(base_de_dados!$T:$T,base_de_dados!$B:$B,$B563,base_de_dados!$G:$G,E$61,base_de_dados!$H:$H,$L$1,base_de_dados!$C:$C,$A563,base_de_dados!$M:$M,"&lt;=2013",base_de_dados!$O:$O,"&gt;=41639")</f>
        <v>1.9025875190258751E-3</v>
      </c>
      <c r="F563" s="5">
        <f>SUMIFS(base_de_dados!$T:$T,base_de_dados!$B:$B,$B563,base_de_dados!$G:$G,F$61,base_de_dados!$H:$H,$L$1,base_de_dados!$C:$C,$A563,base_de_dados!$M:$M,"&lt;=2013",base_de_dados!$O:$O,"&gt;=41639")</f>
        <v>0</v>
      </c>
      <c r="G563" s="5">
        <f>SUMIFS(base_de_dados!$T:$T,base_de_dados!$B:$B,$B563,base_de_dados!$G:$G,G$61,base_de_dados!$H:$H,$L$1,base_de_dados!$C:$C,$A563,base_de_dados!$M:$M,"&lt;=2013",base_de_dados!$O:$O,"&gt;=41639")</f>
        <v>2.7270833333333334E-2</v>
      </c>
      <c r="H563" s="5">
        <f>SUMIFS(base_de_dados!$T:$T,base_de_dados!$B:$B,$B563,base_de_dados!$G:$G,H$61,base_de_dados!$H:$H,$L$1,base_de_dados!$C:$C,$A563,base_de_dados!$M:$M,"&lt;=2013",base_de_dados!$O:$O,"&gt;=41639")</f>
        <v>0</v>
      </c>
      <c r="I563" s="5">
        <f>SUMIFS(base_de_dados!$T:$T,base_de_dados!$B:$B,$B563,base_de_dados!$G:$G,I$61,base_de_dados!$H:$H,$L$1,base_de_dados!$C:$C,$A563,base_de_dados!$M:$M,"&lt;=2013",base_de_dados!$O:$O,"&gt;=41639")</f>
        <v>0</v>
      </c>
      <c r="J563" s="5">
        <f>SUMIFS(base_de_dados!$T:$T,base_de_dados!$B:$B,$B563,base_de_dados!$G:$G,J$61,base_de_dados!$H:$H,$L$1,base_de_dados!$C:$C,$A563,base_de_dados!$M:$M,"&lt;=2013",base_de_dados!$O:$O,"&gt;=41639")</f>
        <v>0</v>
      </c>
      <c r="K563" s="32">
        <f t="shared" si="12"/>
        <v>4.2848420852359209E-2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SUMIFS(base_de_dados!$T:$T,base_de_dados!$B:$B,$B564,base_de_dados!$G:$G,C$61,base_de_dados!$H:$H,$L$1,base_de_dados!$C:$C,$A564,base_de_dados!$M:$M,"&lt;=2013",base_de_dados!$O:$O,"&gt;=41639")</f>
        <v>0</v>
      </c>
      <c r="D564" s="5">
        <f>SUMIFS(base_de_dados!$T:$T,base_de_dados!$B:$B,$B564,base_de_dados!$G:$G,D$61,base_de_dados!$H:$H,$L$1,base_de_dados!$C:$C,$A564,base_de_dados!$M:$M,"&lt;=2013",base_de_dados!$O:$O,"&gt;=41639")</f>
        <v>0</v>
      </c>
      <c r="E564" s="5">
        <f>SUMIFS(base_de_dados!$T:$T,base_de_dados!$B:$B,$B564,base_de_dados!$G:$G,E$61,base_de_dados!$H:$H,$L$1,base_de_dados!$C:$C,$A564,base_de_dados!$M:$M,"&lt;=2013",base_de_dados!$O:$O,"&gt;=41639")</f>
        <v>0</v>
      </c>
      <c r="F564" s="5">
        <f>SUMIFS(base_de_dados!$T:$T,base_de_dados!$B:$B,$B564,base_de_dados!$G:$G,F$61,base_de_dados!$H:$H,$L$1,base_de_dados!$C:$C,$A564,base_de_dados!$M:$M,"&lt;=2013",base_de_dados!$O:$O,"&gt;=41639")</f>
        <v>0</v>
      </c>
      <c r="G564" s="5">
        <f>SUMIFS(base_de_dados!$T:$T,base_de_dados!$B:$B,$B564,base_de_dados!$G:$G,G$61,base_de_dados!$H:$H,$L$1,base_de_dados!$C:$C,$A564,base_de_dados!$M:$M,"&lt;=2013",base_de_dados!$O:$O,"&gt;=41639")</f>
        <v>0</v>
      </c>
      <c r="H564" s="5">
        <f>SUMIFS(base_de_dados!$T:$T,base_de_dados!$B:$B,$B564,base_de_dados!$G:$G,H$61,base_de_dados!$H:$H,$L$1,base_de_dados!$C:$C,$A564,base_de_dados!$M:$M,"&lt;=2013",base_de_dados!$O:$O,"&gt;=41639")</f>
        <v>0</v>
      </c>
      <c r="I564" s="5">
        <f>SUMIFS(base_de_dados!$T:$T,base_de_dados!$B:$B,$B564,base_de_dados!$G:$G,I$61,base_de_dados!$H:$H,$L$1,base_de_dados!$C:$C,$A564,base_de_dados!$M:$M,"&lt;=2013",base_de_dados!$O:$O,"&gt;=41639")</f>
        <v>0</v>
      </c>
      <c r="J564" s="5">
        <f>SUMIFS(base_de_dados!$T:$T,base_de_dados!$B:$B,$B564,base_de_dados!$G:$G,J$61,base_de_dados!$H:$H,$L$1,base_de_dados!$C:$C,$A564,base_de_dados!$M:$M,"&lt;=2013",base_de_dados!$O:$O,"&gt;=41639")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SUMIFS(base_de_dados!$T:$T,base_de_dados!$B:$B,$B565,base_de_dados!$G:$G,C$61,base_de_dados!$H:$H,$L$1,base_de_dados!$C:$C,$A565,base_de_dados!$M:$M,"&lt;=2013",base_de_dados!$O:$O,"&gt;=41639")</f>
        <v>0</v>
      </c>
      <c r="D565" s="5">
        <f>SUMIFS(base_de_dados!$T:$T,base_de_dados!$B:$B,$B565,base_de_dados!$G:$G,D$61,base_de_dados!$H:$H,$L$1,base_de_dados!$C:$C,$A565,base_de_dados!$M:$M,"&lt;=2013",base_de_dados!$O:$O,"&gt;=41639")</f>
        <v>0</v>
      </c>
      <c r="E565" s="5">
        <f>SUMIFS(base_de_dados!$T:$T,base_de_dados!$B:$B,$B565,base_de_dados!$G:$G,E$61,base_de_dados!$H:$H,$L$1,base_de_dados!$C:$C,$A565,base_de_dados!$M:$M,"&lt;=2013",base_de_dados!$O:$O,"&gt;=41639")</f>
        <v>0</v>
      </c>
      <c r="F565" s="5">
        <f>SUMIFS(base_de_dados!$T:$T,base_de_dados!$B:$B,$B565,base_de_dados!$G:$G,F$61,base_de_dados!$H:$H,$L$1,base_de_dados!$C:$C,$A565,base_de_dados!$M:$M,"&lt;=2013",base_de_dados!$O:$O,"&gt;=41639")</f>
        <v>0</v>
      </c>
      <c r="G565" s="5">
        <f>SUMIFS(base_de_dados!$T:$T,base_de_dados!$B:$B,$B565,base_de_dados!$G:$G,G$61,base_de_dados!$H:$H,$L$1,base_de_dados!$C:$C,$A565,base_de_dados!$M:$M,"&lt;=2013",base_de_dados!$O:$O,"&gt;=41639")</f>
        <v>0</v>
      </c>
      <c r="H565" s="5">
        <f>SUMIFS(base_de_dados!$T:$T,base_de_dados!$B:$B,$B565,base_de_dados!$G:$G,H$61,base_de_dados!$H:$H,$L$1,base_de_dados!$C:$C,$A565,base_de_dados!$M:$M,"&lt;=2013",base_de_dados!$O:$O,"&gt;=41639")</f>
        <v>0</v>
      </c>
      <c r="I565" s="5">
        <f>SUMIFS(base_de_dados!$T:$T,base_de_dados!$B:$B,$B565,base_de_dados!$G:$G,I$61,base_de_dados!$H:$H,$L$1,base_de_dados!$C:$C,$A565,base_de_dados!$M:$M,"&lt;=2013",base_de_dados!$O:$O,"&gt;=41639")</f>
        <v>0</v>
      </c>
      <c r="J565" s="5">
        <f>SUMIFS(base_de_dados!$T:$T,base_de_dados!$B:$B,$B565,base_de_dados!$G:$G,J$61,base_de_dados!$H:$H,$L$1,base_de_dados!$C:$C,$A565,base_de_dados!$M:$M,"&lt;=2013",base_de_dados!$O:$O,"&gt;=41639")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SUMIFS(base_de_dados!$T:$T,base_de_dados!$B:$B,$B566,base_de_dados!$G:$G,C$61,base_de_dados!$H:$H,$L$1,base_de_dados!$C:$C,$A566,base_de_dados!$M:$M,"&lt;=2013",base_de_dados!$O:$O,"&gt;=41639")</f>
        <v>0</v>
      </c>
      <c r="D566" s="5">
        <f>SUMIFS(base_de_dados!$T:$T,base_de_dados!$B:$B,$B566,base_de_dados!$G:$G,D$61,base_de_dados!$H:$H,$L$1,base_de_dados!$C:$C,$A566,base_de_dados!$M:$M,"&lt;=2013",base_de_dados!$O:$O,"&gt;=41639")</f>
        <v>0</v>
      </c>
      <c r="E566" s="5">
        <f>SUMIFS(base_de_dados!$T:$T,base_de_dados!$B:$B,$B566,base_de_dados!$G:$G,E$61,base_de_dados!$H:$H,$L$1,base_de_dados!$C:$C,$A566,base_de_dados!$M:$M,"&lt;=2013",base_de_dados!$O:$O,"&gt;=41639")</f>
        <v>0</v>
      </c>
      <c r="F566" s="5">
        <f>SUMIFS(base_de_dados!$T:$T,base_de_dados!$B:$B,$B566,base_de_dados!$G:$G,F$61,base_de_dados!$H:$H,$L$1,base_de_dados!$C:$C,$A566,base_de_dados!$M:$M,"&lt;=2013",base_de_dados!$O:$O,"&gt;=41639")</f>
        <v>0</v>
      </c>
      <c r="G566" s="5">
        <f>SUMIFS(base_de_dados!$T:$T,base_de_dados!$B:$B,$B566,base_de_dados!$G:$G,G$61,base_de_dados!$H:$H,$L$1,base_de_dados!$C:$C,$A566,base_de_dados!$M:$M,"&lt;=2013",base_de_dados!$O:$O,"&gt;=41639")</f>
        <v>0</v>
      </c>
      <c r="H566" s="5">
        <f>SUMIFS(base_de_dados!$T:$T,base_de_dados!$B:$B,$B566,base_de_dados!$G:$G,H$61,base_de_dados!$H:$H,$L$1,base_de_dados!$C:$C,$A566,base_de_dados!$M:$M,"&lt;=2013",base_de_dados!$O:$O,"&gt;=41639")</f>
        <v>0</v>
      </c>
      <c r="I566" s="5">
        <f>SUMIFS(base_de_dados!$T:$T,base_de_dados!$B:$B,$B566,base_de_dados!$G:$G,I$61,base_de_dados!$H:$H,$L$1,base_de_dados!$C:$C,$A566,base_de_dados!$M:$M,"&lt;=2013",base_de_dados!$O:$O,"&gt;=41639")</f>
        <v>0</v>
      </c>
      <c r="J566" s="5">
        <f>SUMIFS(base_de_dados!$T:$T,base_de_dados!$B:$B,$B566,base_de_dados!$G:$G,J$61,base_de_dados!$H:$H,$L$1,base_de_dados!$C:$C,$A566,base_de_dados!$M:$M,"&lt;=2013",base_de_dados!$O:$O,"&gt;=41639")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SUMIFS(base_de_dados!$T:$T,base_de_dados!$B:$B,$B567,base_de_dados!$G:$G,C$61,base_de_dados!$H:$H,$L$1,base_de_dados!$C:$C,$A567,base_de_dados!$M:$M,"&lt;=2013",base_de_dados!$O:$O,"&gt;=41639")</f>
        <v>0</v>
      </c>
      <c r="D567" s="5">
        <f>SUMIFS(base_de_dados!$T:$T,base_de_dados!$B:$B,$B567,base_de_dados!$G:$G,D$61,base_de_dados!$H:$H,$L$1,base_de_dados!$C:$C,$A567,base_de_dados!$M:$M,"&lt;=2013",base_de_dados!$O:$O,"&gt;=41639")</f>
        <v>0</v>
      </c>
      <c r="E567" s="5">
        <f>SUMIFS(base_de_dados!$T:$T,base_de_dados!$B:$B,$B567,base_de_dados!$G:$G,E$61,base_de_dados!$H:$H,$L$1,base_de_dados!$C:$C,$A567,base_de_dados!$M:$M,"&lt;=2013",base_de_dados!$O:$O,"&gt;=41639")</f>
        <v>0</v>
      </c>
      <c r="F567" s="5">
        <f>SUMIFS(base_de_dados!$T:$T,base_de_dados!$B:$B,$B567,base_de_dados!$G:$G,F$61,base_de_dados!$H:$H,$L$1,base_de_dados!$C:$C,$A567,base_de_dados!$M:$M,"&lt;=2013",base_de_dados!$O:$O,"&gt;=41639")</f>
        <v>0</v>
      </c>
      <c r="G567" s="5">
        <f>SUMIFS(base_de_dados!$T:$T,base_de_dados!$B:$B,$B567,base_de_dados!$G:$G,G$61,base_de_dados!$H:$H,$L$1,base_de_dados!$C:$C,$A567,base_de_dados!$M:$M,"&lt;=2013",base_de_dados!$O:$O,"&gt;=41639")</f>
        <v>0</v>
      </c>
      <c r="H567" s="5">
        <f>SUMIFS(base_de_dados!$T:$T,base_de_dados!$B:$B,$B567,base_de_dados!$G:$G,H$61,base_de_dados!$H:$H,$L$1,base_de_dados!$C:$C,$A567,base_de_dados!$M:$M,"&lt;=2013",base_de_dados!$O:$O,"&gt;=41639")</f>
        <v>0</v>
      </c>
      <c r="I567" s="5">
        <f>SUMIFS(base_de_dados!$T:$T,base_de_dados!$B:$B,$B567,base_de_dados!$G:$G,I$61,base_de_dados!$H:$H,$L$1,base_de_dados!$C:$C,$A567,base_de_dados!$M:$M,"&lt;=2013",base_de_dados!$O:$O,"&gt;=41639")</f>
        <v>0</v>
      </c>
      <c r="J567" s="5">
        <f>SUMIFS(base_de_dados!$T:$T,base_de_dados!$B:$B,$B567,base_de_dados!$G:$G,J$61,base_de_dados!$H:$H,$L$1,base_de_dados!$C:$C,$A567,base_de_dados!$M:$M,"&lt;=2013",base_de_dados!$O:$O,"&gt;=41639")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SUMIFS(base_de_dados!$T:$T,base_de_dados!$B:$B,$B568,base_de_dados!$G:$G,C$61,base_de_dados!$H:$H,$L$1,base_de_dados!$C:$C,$A568,base_de_dados!$M:$M,"&lt;=2013",base_de_dados!$O:$O,"&gt;=41639")</f>
        <v>0</v>
      </c>
      <c r="D568" s="5">
        <f>SUMIFS(base_de_dados!$T:$T,base_de_dados!$B:$B,$B568,base_de_dados!$G:$G,D$61,base_de_dados!$H:$H,$L$1,base_de_dados!$C:$C,$A568,base_de_dados!$M:$M,"&lt;=2013",base_de_dados!$O:$O,"&gt;=41639")</f>
        <v>0</v>
      </c>
      <c r="E568" s="5">
        <f>SUMIFS(base_de_dados!$T:$T,base_de_dados!$B:$B,$B568,base_de_dados!$G:$G,E$61,base_de_dados!$H:$H,$L$1,base_de_dados!$C:$C,$A568,base_de_dados!$M:$M,"&lt;=2013",base_de_dados!$O:$O,"&gt;=41639")</f>
        <v>0</v>
      </c>
      <c r="F568" s="5">
        <f>SUMIFS(base_de_dados!$T:$T,base_de_dados!$B:$B,$B568,base_de_dados!$G:$G,F$61,base_de_dados!$H:$H,$L$1,base_de_dados!$C:$C,$A568,base_de_dados!$M:$M,"&lt;=2013",base_de_dados!$O:$O,"&gt;=41639")</f>
        <v>0</v>
      </c>
      <c r="G568" s="5">
        <f>SUMIFS(base_de_dados!$T:$T,base_de_dados!$B:$B,$B568,base_de_dados!$G:$G,G$61,base_de_dados!$H:$H,$L$1,base_de_dados!$C:$C,$A568,base_de_dados!$M:$M,"&lt;=2013",base_de_dados!$O:$O,"&gt;=41639")</f>
        <v>0</v>
      </c>
      <c r="H568" s="5">
        <f>SUMIFS(base_de_dados!$T:$T,base_de_dados!$B:$B,$B568,base_de_dados!$G:$G,H$61,base_de_dados!$H:$H,$L$1,base_de_dados!$C:$C,$A568,base_de_dados!$M:$M,"&lt;=2013",base_de_dados!$O:$O,"&gt;=41639")</f>
        <v>0</v>
      </c>
      <c r="I568" s="5">
        <f>SUMIFS(base_de_dados!$T:$T,base_de_dados!$B:$B,$B568,base_de_dados!$G:$G,I$61,base_de_dados!$H:$H,$L$1,base_de_dados!$C:$C,$A568,base_de_dados!$M:$M,"&lt;=2013",base_de_dados!$O:$O,"&gt;=41639")</f>
        <v>0</v>
      </c>
      <c r="J568" s="5">
        <f>SUMIFS(base_de_dados!$T:$T,base_de_dados!$B:$B,$B568,base_de_dados!$G:$G,J$61,base_de_dados!$H:$H,$L$1,base_de_dados!$C:$C,$A568,base_de_dados!$M:$M,"&lt;=2013",base_de_dados!$O:$O,"&gt;=41639")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SUMIFS(base_de_dados!$T:$T,base_de_dados!$B:$B,$B569,base_de_dados!$G:$G,C$61,base_de_dados!$H:$H,$L$1,base_de_dados!$C:$C,$A569,base_de_dados!$M:$M,"&lt;=2013",base_de_dados!$O:$O,"&gt;=41639")</f>
        <v>0</v>
      </c>
      <c r="D569" s="5">
        <f>SUMIFS(base_de_dados!$T:$T,base_de_dados!$B:$B,$B569,base_de_dados!$G:$G,D$61,base_de_dados!$H:$H,$L$1,base_de_dados!$C:$C,$A569,base_de_dados!$M:$M,"&lt;=2013",base_de_dados!$O:$O,"&gt;=41639")</f>
        <v>0</v>
      </c>
      <c r="E569" s="5">
        <f>SUMIFS(base_de_dados!$T:$T,base_de_dados!$B:$B,$B569,base_de_dados!$G:$G,E$61,base_de_dados!$H:$H,$L$1,base_de_dados!$C:$C,$A569,base_de_dados!$M:$M,"&lt;=2013",base_de_dados!$O:$O,"&gt;=41639")</f>
        <v>0</v>
      </c>
      <c r="F569" s="5">
        <f>SUMIFS(base_de_dados!$T:$T,base_de_dados!$B:$B,$B569,base_de_dados!$G:$G,F$61,base_de_dados!$H:$H,$L$1,base_de_dados!$C:$C,$A569,base_de_dados!$M:$M,"&lt;=2013",base_de_dados!$O:$O,"&gt;=41639")</f>
        <v>0</v>
      </c>
      <c r="G569" s="5">
        <f>SUMIFS(base_de_dados!$T:$T,base_de_dados!$B:$B,$B569,base_de_dados!$G:$G,G$61,base_de_dados!$H:$H,$L$1,base_de_dados!$C:$C,$A569,base_de_dados!$M:$M,"&lt;=2013",base_de_dados!$O:$O,"&gt;=41639")</f>
        <v>0</v>
      </c>
      <c r="H569" s="5">
        <f>SUMIFS(base_de_dados!$T:$T,base_de_dados!$B:$B,$B569,base_de_dados!$G:$G,H$61,base_de_dados!$H:$H,$L$1,base_de_dados!$C:$C,$A569,base_de_dados!$M:$M,"&lt;=2013",base_de_dados!$O:$O,"&gt;=41639")</f>
        <v>0</v>
      </c>
      <c r="I569" s="5">
        <f>SUMIFS(base_de_dados!$T:$T,base_de_dados!$B:$B,$B569,base_de_dados!$G:$G,I$61,base_de_dados!$H:$H,$L$1,base_de_dados!$C:$C,$A569,base_de_dados!$M:$M,"&lt;=2013",base_de_dados!$O:$O,"&gt;=41639")</f>
        <v>0</v>
      </c>
      <c r="J569" s="5">
        <f>SUMIFS(base_de_dados!$T:$T,base_de_dados!$B:$B,$B569,base_de_dados!$G:$G,J$61,base_de_dados!$H:$H,$L$1,base_de_dados!$C:$C,$A569,base_de_dados!$M:$M,"&lt;=2013",base_de_dados!$O:$O,"&gt;=41639")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SUMIFS(base_de_dados!$T:$T,base_de_dados!$B:$B,$B570,base_de_dados!$G:$G,C$61,base_de_dados!$H:$H,$L$1,base_de_dados!$C:$C,$A570,base_de_dados!$M:$M,"&lt;=2013",base_de_dados!$O:$O,"&gt;=41639")</f>
        <v>0</v>
      </c>
      <c r="D570" s="5">
        <f>SUMIFS(base_de_dados!$T:$T,base_de_dados!$B:$B,$B570,base_de_dados!$G:$G,D$61,base_de_dados!$H:$H,$L$1,base_de_dados!$C:$C,$A570,base_de_dados!$M:$M,"&lt;=2013",base_de_dados!$O:$O,"&gt;=41639")</f>
        <v>0</v>
      </c>
      <c r="E570" s="5">
        <f>SUMIFS(base_de_dados!$T:$T,base_de_dados!$B:$B,$B570,base_de_dados!$G:$G,E$61,base_de_dados!$H:$H,$L$1,base_de_dados!$C:$C,$A570,base_de_dados!$M:$M,"&lt;=2013",base_de_dados!$O:$O,"&gt;=41639")</f>
        <v>0</v>
      </c>
      <c r="F570" s="5">
        <f>SUMIFS(base_de_dados!$T:$T,base_de_dados!$B:$B,$B570,base_de_dados!$G:$G,F$61,base_de_dados!$H:$H,$L$1,base_de_dados!$C:$C,$A570,base_de_dados!$M:$M,"&lt;=2013",base_de_dados!$O:$O,"&gt;=41639")</f>
        <v>0</v>
      </c>
      <c r="G570" s="5">
        <f>SUMIFS(base_de_dados!$T:$T,base_de_dados!$B:$B,$B570,base_de_dados!$G:$G,G$61,base_de_dados!$H:$H,$L$1,base_de_dados!$C:$C,$A570,base_de_dados!$M:$M,"&lt;=2013",base_de_dados!$O:$O,"&gt;=41639")</f>
        <v>0</v>
      </c>
      <c r="H570" s="5">
        <f>SUMIFS(base_de_dados!$T:$T,base_de_dados!$B:$B,$B570,base_de_dados!$G:$G,H$61,base_de_dados!$H:$H,$L$1,base_de_dados!$C:$C,$A570,base_de_dados!$M:$M,"&lt;=2013",base_de_dados!$O:$O,"&gt;=41639")</f>
        <v>0</v>
      </c>
      <c r="I570" s="5">
        <f>SUMIFS(base_de_dados!$T:$T,base_de_dados!$B:$B,$B570,base_de_dados!$G:$G,I$61,base_de_dados!$H:$H,$L$1,base_de_dados!$C:$C,$A570,base_de_dados!$M:$M,"&lt;=2013",base_de_dados!$O:$O,"&gt;=41639")</f>
        <v>0</v>
      </c>
      <c r="J570" s="5">
        <f>SUMIFS(base_de_dados!$T:$T,base_de_dados!$B:$B,$B570,base_de_dados!$G:$G,J$61,base_de_dados!$H:$H,$L$1,base_de_dados!$C:$C,$A570,base_de_dados!$M:$M,"&lt;=2013",base_de_dados!$O:$O,"&gt;=41639")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SUMIFS(base_de_dados!$T:$T,base_de_dados!$B:$B,$B571,base_de_dados!$G:$G,C$61,base_de_dados!$H:$H,$L$1,base_de_dados!$C:$C,$A571,base_de_dados!$M:$M,"&lt;=2013",base_de_dados!$O:$O,"&gt;=41639")</f>
        <v>0</v>
      </c>
      <c r="D571" s="5">
        <f>SUMIFS(base_de_dados!$T:$T,base_de_dados!$B:$B,$B571,base_de_dados!$G:$G,D$61,base_de_dados!$H:$H,$L$1,base_de_dados!$C:$C,$A571,base_de_dados!$M:$M,"&lt;=2013",base_de_dados!$O:$O,"&gt;=41639")</f>
        <v>0</v>
      </c>
      <c r="E571" s="5">
        <f>SUMIFS(base_de_dados!$T:$T,base_de_dados!$B:$B,$B571,base_de_dados!$G:$G,E$61,base_de_dados!$H:$H,$L$1,base_de_dados!$C:$C,$A571,base_de_dados!$M:$M,"&lt;=2013",base_de_dados!$O:$O,"&gt;=41639")</f>
        <v>0</v>
      </c>
      <c r="F571" s="5">
        <f>SUMIFS(base_de_dados!$T:$T,base_de_dados!$B:$B,$B571,base_de_dados!$G:$G,F$61,base_de_dados!$H:$H,$L$1,base_de_dados!$C:$C,$A571,base_de_dados!$M:$M,"&lt;=2013",base_de_dados!$O:$O,"&gt;=41639")</f>
        <v>0</v>
      </c>
      <c r="G571" s="5">
        <f>SUMIFS(base_de_dados!$T:$T,base_de_dados!$B:$B,$B571,base_de_dados!$G:$G,G$61,base_de_dados!$H:$H,$L$1,base_de_dados!$C:$C,$A571,base_de_dados!$M:$M,"&lt;=2013",base_de_dados!$O:$O,"&gt;=41639")</f>
        <v>0</v>
      </c>
      <c r="H571" s="5">
        <f>SUMIFS(base_de_dados!$T:$T,base_de_dados!$B:$B,$B571,base_de_dados!$G:$G,H$61,base_de_dados!$H:$H,$L$1,base_de_dados!$C:$C,$A571,base_de_dados!$M:$M,"&lt;=2013",base_de_dados!$O:$O,"&gt;=41639")</f>
        <v>0</v>
      </c>
      <c r="I571" s="5">
        <f>SUMIFS(base_de_dados!$T:$T,base_de_dados!$B:$B,$B571,base_de_dados!$G:$G,I$61,base_de_dados!$H:$H,$L$1,base_de_dados!$C:$C,$A571,base_de_dados!$M:$M,"&lt;=2013",base_de_dados!$O:$O,"&gt;=41639")</f>
        <v>0</v>
      </c>
      <c r="J571" s="5">
        <f>SUMIFS(base_de_dados!$T:$T,base_de_dados!$B:$B,$B571,base_de_dados!$G:$G,J$61,base_de_dados!$H:$H,$L$1,base_de_dados!$C:$C,$A571,base_de_dados!$M:$M,"&lt;=2013",base_de_dados!$O:$O,"&gt;=41639")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SUMIFS(base_de_dados!$T:$T,base_de_dados!$B:$B,$B572,base_de_dados!$G:$G,C$61,base_de_dados!$H:$H,$L$1,base_de_dados!$C:$C,$A572,base_de_dados!$M:$M,"&lt;=2013",base_de_dados!$O:$O,"&gt;=41639")</f>
        <v>0</v>
      </c>
      <c r="D572" s="5">
        <f>SUMIFS(base_de_dados!$T:$T,base_de_dados!$B:$B,$B572,base_de_dados!$G:$G,D$61,base_de_dados!$H:$H,$L$1,base_de_dados!$C:$C,$A572,base_de_dados!$M:$M,"&lt;=2013",base_de_dados!$O:$O,"&gt;=41639")</f>
        <v>0</v>
      </c>
      <c r="E572" s="5">
        <f>SUMIFS(base_de_dados!$T:$T,base_de_dados!$B:$B,$B572,base_de_dados!$G:$G,E$61,base_de_dados!$H:$H,$L$1,base_de_dados!$C:$C,$A572,base_de_dados!$M:$M,"&lt;=2013",base_de_dados!$O:$O,"&gt;=41639")</f>
        <v>0</v>
      </c>
      <c r="F572" s="5">
        <f>SUMIFS(base_de_dados!$T:$T,base_de_dados!$B:$B,$B572,base_de_dados!$G:$G,F$61,base_de_dados!$H:$H,$L$1,base_de_dados!$C:$C,$A572,base_de_dados!$M:$M,"&lt;=2013",base_de_dados!$O:$O,"&gt;=41639")</f>
        <v>0</v>
      </c>
      <c r="G572" s="5">
        <f>SUMIFS(base_de_dados!$T:$T,base_de_dados!$B:$B,$B572,base_de_dados!$G:$G,G$61,base_de_dados!$H:$H,$L$1,base_de_dados!$C:$C,$A572,base_de_dados!$M:$M,"&lt;=2013",base_de_dados!$O:$O,"&gt;=41639")</f>
        <v>0</v>
      </c>
      <c r="H572" s="5">
        <f>SUMIFS(base_de_dados!$T:$T,base_de_dados!$B:$B,$B572,base_de_dados!$G:$G,H$61,base_de_dados!$H:$H,$L$1,base_de_dados!$C:$C,$A572,base_de_dados!$M:$M,"&lt;=2013",base_de_dados!$O:$O,"&gt;=41639")</f>
        <v>0</v>
      </c>
      <c r="I572" s="5">
        <f>SUMIFS(base_de_dados!$T:$T,base_de_dados!$B:$B,$B572,base_de_dados!$G:$G,I$61,base_de_dados!$H:$H,$L$1,base_de_dados!$C:$C,$A572,base_de_dados!$M:$M,"&lt;=2013",base_de_dados!$O:$O,"&gt;=41639")</f>
        <v>0</v>
      </c>
      <c r="J572" s="5">
        <f>SUMIFS(base_de_dados!$T:$T,base_de_dados!$B:$B,$B572,base_de_dados!$G:$G,J$61,base_de_dados!$H:$H,$L$1,base_de_dados!$C:$C,$A572,base_de_dados!$M:$M,"&lt;=2013",base_de_dados!$O:$O,"&gt;=41639")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SUMIFS(base_de_dados!$T:$T,base_de_dados!$B:$B,$B573,base_de_dados!$G:$G,C$61,base_de_dados!$H:$H,$L$1,base_de_dados!$C:$C,$A573,base_de_dados!$M:$M,"&lt;=2013",base_de_dados!$O:$O,"&gt;=41639")</f>
        <v>0</v>
      </c>
      <c r="D573" s="5">
        <f>SUMIFS(base_de_dados!$T:$T,base_de_dados!$B:$B,$B573,base_de_dados!$G:$G,D$61,base_de_dados!$H:$H,$L$1,base_de_dados!$C:$C,$A573,base_de_dados!$M:$M,"&lt;=2013",base_de_dados!$O:$O,"&gt;=41639")</f>
        <v>0</v>
      </c>
      <c r="E573" s="5">
        <f>SUMIFS(base_de_dados!$T:$T,base_de_dados!$B:$B,$B573,base_de_dados!$G:$G,E$61,base_de_dados!$H:$H,$L$1,base_de_dados!$C:$C,$A573,base_de_dados!$M:$M,"&lt;=2013",base_de_dados!$O:$O,"&gt;=41639")</f>
        <v>1.2188736681887366E-2</v>
      </c>
      <c r="F573" s="5">
        <f>SUMIFS(base_de_dados!$T:$T,base_de_dados!$B:$B,$B573,base_de_dados!$G:$G,F$61,base_de_dados!$H:$H,$L$1,base_de_dados!$C:$C,$A573,base_de_dados!$M:$M,"&lt;=2013",base_de_dados!$O:$O,"&gt;=41639")</f>
        <v>0</v>
      </c>
      <c r="G573" s="5">
        <f>SUMIFS(base_de_dados!$T:$T,base_de_dados!$B:$B,$B573,base_de_dados!$G:$G,G$61,base_de_dados!$H:$H,$L$1,base_de_dados!$C:$C,$A573,base_de_dados!$M:$M,"&lt;=2013",base_de_dados!$O:$O,"&gt;=41639")</f>
        <v>0</v>
      </c>
      <c r="H573" s="5">
        <f>SUMIFS(base_de_dados!$T:$T,base_de_dados!$B:$B,$B573,base_de_dados!$G:$G,H$61,base_de_dados!$H:$H,$L$1,base_de_dados!$C:$C,$A573,base_de_dados!$M:$M,"&lt;=2013",base_de_dados!$O:$O,"&gt;=41639")</f>
        <v>0</v>
      </c>
      <c r="I573" s="5">
        <f>SUMIFS(base_de_dados!$T:$T,base_de_dados!$B:$B,$B573,base_de_dados!$G:$G,I$61,base_de_dados!$H:$H,$L$1,base_de_dados!$C:$C,$A573,base_de_dados!$M:$M,"&lt;=2013",base_de_dados!$O:$O,"&gt;=41639")</f>
        <v>0</v>
      </c>
      <c r="J573" s="5">
        <f>SUMIFS(base_de_dados!$T:$T,base_de_dados!$B:$B,$B573,base_de_dados!$G:$G,J$61,base_de_dados!$H:$H,$L$1,base_de_dados!$C:$C,$A573,base_de_dados!$M:$M,"&lt;=2013",base_de_dados!$O:$O,"&gt;=41639")</f>
        <v>0</v>
      </c>
      <c r="K573" s="32">
        <f t="shared" si="12"/>
        <v>1.2188736681887366E-2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SUMIFS(base_de_dados!$T:$T,base_de_dados!$B:$B,$B574,base_de_dados!$G:$G,C$61,base_de_dados!$H:$H,$L$1,base_de_dados!$C:$C,$A574,base_de_dados!$M:$M,"&lt;=2013",base_de_dados!$O:$O,"&gt;=41639")</f>
        <v>0</v>
      </c>
      <c r="D574" s="5">
        <f>SUMIFS(base_de_dados!$T:$T,base_de_dados!$B:$B,$B574,base_de_dados!$G:$G,D$61,base_de_dados!$H:$H,$L$1,base_de_dados!$C:$C,$A574,base_de_dados!$M:$M,"&lt;=2013",base_de_dados!$O:$O,"&gt;=41639")</f>
        <v>0</v>
      </c>
      <c r="E574" s="5">
        <f>SUMIFS(base_de_dados!$T:$T,base_de_dados!$B:$B,$B574,base_de_dados!$G:$G,E$61,base_de_dados!$H:$H,$L$1,base_de_dados!$C:$C,$A574,base_de_dados!$M:$M,"&lt;=2013",base_de_dados!$O:$O,"&gt;=41639")</f>
        <v>0</v>
      </c>
      <c r="F574" s="5">
        <f>SUMIFS(base_de_dados!$T:$T,base_de_dados!$B:$B,$B574,base_de_dados!$G:$G,F$61,base_de_dados!$H:$H,$L$1,base_de_dados!$C:$C,$A574,base_de_dados!$M:$M,"&lt;=2013",base_de_dados!$O:$O,"&gt;=41639")</f>
        <v>0</v>
      </c>
      <c r="G574" s="5">
        <f>SUMIFS(base_de_dados!$T:$T,base_de_dados!$B:$B,$B574,base_de_dados!$G:$G,G$61,base_de_dados!$H:$H,$L$1,base_de_dados!$C:$C,$A574,base_de_dados!$M:$M,"&lt;=2013",base_de_dados!$O:$O,"&gt;=41639")</f>
        <v>0</v>
      </c>
      <c r="H574" s="5">
        <f>SUMIFS(base_de_dados!$T:$T,base_de_dados!$B:$B,$B574,base_de_dados!$G:$G,H$61,base_de_dados!$H:$H,$L$1,base_de_dados!$C:$C,$A574,base_de_dados!$M:$M,"&lt;=2013",base_de_dados!$O:$O,"&gt;=41639")</f>
        <v>0</v>
      </c>
      <c r="I574" s="5">
        <f>SUMIFS(base_de_dados!$T:$T,base_de_dados!$B:$B,$B574,base_de_dados!$G:$G,I$61,base_de_dados!$H:$H,$L$1,base_de_dados!$C:$C,$A574,base_de_dados!$M:$M,"&lt;=2013",base_de_dados!$O:$O,"&gt;=41639")</f>
        <v>0</v>
      </c>
      <c r="J574" s="5">
        <f>SUMIFS(base_de_dados!$T:$T,base_de_dados!$B:$B,$B574,base_de_dados!$G:$G,J$61,base_de_dados!$H:$H,$L$1,base_de_dados!$C:$C,$A574,base_de_dados!$M:$M,"&lt;=2013",base_de_dados!$O:$O,"&gt;=41639")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SUMIFS(base_de_dados!$T:$T,base_de_dados!$B:$B,$B575,base_de_dados!$G:$G,C$61,base_de_dados!$H:$H,$L$1,base_de_dados!$C:$C,$A575,base_de_dados!$M:$M,"&lt;=2013",base_de_dados!$O:$O,"&gt;=41639")</f>
        <v>0</v>
      </c>
      <c r="D575" s="5">
        <f>SUMIFS(base_de_dados!$T:$T,base_de_dados!$B:$B,$B575,base_de_dados!$G:$G,D$61,base_de_dados!$H:$H,$L$1,base_de_dados!$C:$C,$A575,base_de_dados!$M:$M,"&lt;=2013",base_de_dados!$O:$O,"&gt;=41639")</f>
        <v>0</v>
      </c>
      <c r="E575" s="5">
        <f>SUMIFS(base_de_dados!$T:$T,base_de_dados!$B:$B,$B575,base_de_dados!$G:$G,E$61,base_de_dados!$H:$H,$L$1,base_de_dados!$C:$C,$A575,base_de_dados!$M:$M,"&lt;=2013",base_de_dados!$O:$O,"&gt;=41639")</f>
        <v>0</v>
      </c>
      <c r="F575" s="5">
        <f>SUMIFS(base_de_dados!$T:$T,base_de_dados!$B:$B,$B575,base_de_dados!$G:$G,F$61,base_de_dados!$H:$H,$L$1,base_de_dados!$C:$C,$A575,base_de_dados!$M:$M,"&lt;=2013",base_de_dados!$O:$O,"&gt;=41639")</f>
        <v>0</v>
      </c>
      <c r="G575" s="5">
        <f>SUMIFS(base_de_dados!$T:$T,base_de_dados!$B:$B,$B575,base_de_dados!$G:$G,G$61,base_de_dados!$H:$H,$L$1,base_de_dados!$C:$C,$A575,base_de_dados!$M:$M,"&lt;=2013",base_de_dados!$O:$O,"&gt;=41639")</f>
        <v>0</v>
      </c>
      <c r="H575" s="5">
        <f>SUMIFS(base_de_dados!$T:$T,base_de_dados!$B:$B,$B575,base_de_dados!$G:$G,H$61,base_de_dados!$H:$H,$L$1,base_de_dados!$C:$C,$A575,base_de_dados!$M:$M,"&lt;=2013",base_de_dados!$O:$O,"&gt;=41639")</f>
        <v>0</v>
      </c>
      <c r="I575" s="5">
        <f>SUMIFS(base_de_dados!$T:$T,base_de_dados!$B:$B,$B575,base_de_dados!$G:$G,I$61,base_de_dados!$H:$H,$L$1,base_de_dados!$C:$C,$A575,base_de_dados!$M:$M,"&lt;=2013",base_de_dados!$O:$O,"&gt;=41639")</f>
        <v>0</v>
      </c>
      <c r="J575" s="5">
        <f>SUMIFS(base_de_dados!$T:$T,base_de_dados!$B:$B,$B575,base_de_dados!$G:$G,J$61,base_de_dados!$H:$H,$L$1,base_de_dados!$C:$C,$A575,base_de_dados!$M:$M,"&lt;=2013",base_de_dados!$O:$O,"&gt;=41639")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SUMIFS(base_de_dados!$T:$T,base_de_dados!$B:$B,$B576,base_de_dados!$G:$G,C$61,base_de_dados!$H:$H,$L$1,base_de_dados!$C:$C,$A576,base_de_dados!$M:$M,"&lt;=2013",base_de_dados!$O:$O,"&gt;=41639")</f>
        <v>0</v>
      </c>
      <c r="D576" s="5">
        <f>SUMIFS(base_de_dados!$T:$T,base_de_dados!$B:$B,$B576,base_de_dados!$G:$G,D$61,base_de_dados!$H:$H,$L$1,base_de_dados!$C:$C,$A576,base_de_dados!$M:$M,"&lt;=2013",base_de_dados!$O:$O,"&gt;=41639")</f>
        <v>0</v>
      </c>
      <c r="E576" s="5">
        <f>SUMIFS(base_de_dados!$T:$T,base_de_dados!$B:$B,$B576,base_de_dados!$G:$G,E$61,base_de_dados!$H:$H,$L$1,base_de_dados!$C:$C,$A576,base_de_dados!$M:$M,"&lt;=2013",base_de_dados!$O:$O,"&gt;=41639")</f>
        <v>2.5333333333333336E-3</v>
      </c>
      <c r="F576" s="5">
        <f>SUMIFS(base_de_dados!$T:$T,base_de_dados!$B:$B,$B576,base_de_dados!$G:$G,F$61,base_de_dados!$H:$H,$L$1,base_de_dados!$C:$C,$A576,base_de_dados!$M:$M,"&lt;=2013",base_de_dados!$O:$O,"&gt;=41639")</f>
        <v>0</v>
      </c>
      <c r="G576" s="5">
        <f>SUMIFS(base_de_dados!$T:$T,base_de_dados!$B:$B,$B576,base_de_dados!$G:$G,G$61,base_de_dados!$H:$H,$L$1,base_de_dados!$C:$C,$A576,base_de_dados!$M:$M,"&lt;=2013",base_de_dados!$O:$O,"&gt;=41639")</f>
        <v>0</v>
      </c>
      <c r="H576" s="5">
        <f>SUMIFS(base_de_dados!$T:$T,base_de_dados!$B:$B,$B576,base_de_dados!$G:$G,H$61,base_de_dados!$H:$H,$L$1,base_de_dados!$C:$C,$A576,base_de_dados!$M:$M,"&lt;=2013",base_de_dados!$O:$O,"&gt;=41639")</f>
        <v>0</v>
      </c>
      <c r="I576" s="5">
        <f>SUMIFS(base_de_dados!$T:$T,base_de_dados!$B:$B,$B576,base_de_dados!$G:$G,I$61,base_de_dados!$H:$H,$L$1,base_de_dados!$C:$C,$A576,base_de_dados!$M:$M,"&lt;=2013",base_de_dados!$O:$O,"&gt;=41639")</f>
        <v>0</v>
      </c>
      <c r="J576" s="5">
        <f>SUMIFS(base_de_dados!$T:$T,base_de_dados!$B:$B,$B576,base_de_dados!$G:$G,J$61,base_de_dados!$H:$H,$L$1,base_de_dados!$C:$C,$A576,base_de_dados!$M:$M,"&lt;=2013",base_de_dados!$O:$O,"&gt;=41639")</f>
        <v>0</v>
      </c>
      <c r="K576" s="32">
        <f t="shared" si="13"/>
        <v>2.5333333333333336E-3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SUMIFS(base_de_dados!$T:$T,base_de_dados!$B:$B,$B577,base_de_dados!$G:$G,C$61,base_de_dados!$H:$H,$L$1,base_de_dados!$C:$C,$A577,base_de_dados!$M:$M,"&lt;=2013",base_de_dados!$O:$O,"&gt;=41639")</f>
        <v>0</v>
      </c>
      <c r="D577" s="5">
        <f>SUMIFS(base_de_dados!$T:$T,base_de_dados!$B:$B,$B577,base_de_dados!$G:$G,D$61,base_de_dados!$H:$H,$L$1,base_de_dados!$C:$C,$A577,base_de_dados!$M:$M,"&lt;=2013",base_de_dados!$O:$O,"&gt;=41639")</f>
        <v>0</v>
      </c>
      <c r="E577" s="5">
        <f>SUMIFS(base_de_dados!$T:$T,base_de_dados!$B:$B,$B577,base_de_dados!$G:$G,E$61,base_de_dados!$H:$H,$L$1,base_de_dados!$C:$C,$A577,base_de_dados!$M:$M,"&lt;=2013",base_de_dados!$O:$O,"&gt;=41639")</f>
        <v>0</v>
      </c>
      <c r="F577" s="5">
        <f>SUMIFS(base_de_dados!$T:$T,base_de_dados!$B:$B,$B577,base_de_dados!$G:$G,F$61,base_de_dados!$H:$H,$L$1,base_de_dados!$C:$C,$A577,base_de_dados!$M:$M,"&lt;=2013",base_de_dados!$O:$O,"&gt;=41639")</f>
        <v>0</v>
      </c>
      <c r="G577" s="5">
        <f>SUMIFS(base_de_dados!$T:$T,base_de_dados!$B:$B,$B577,base_de_dados!$G:$G,G$61,base_de_dados!$H:$H,$L$1,base_de_dados!$C:$C,$A577,base_de_dados!$M:$M,"&lt;=2013",base_de_dados!$O:$O,"&gt;=41639")</f>
        <v>0</v>
      </c>
      <c r="H577" s="5">
        <f>SUMIFS(base_de_dados!$T:$T,base_de_dados!$B:$B,$B577,base_de_dados!$G:$G,H$61,base_de_dados!$H:$H,$L$1,base_de_dados!$C:$C,$A577,base_de_dados!$M:$M,"&lt;=2013",base_de_dados!$O:$O,"&gt;=41639")</f>
        <v>0</v>
      </c>
      <c r="I577" s="5">
        <f>SUMIFS(base_de_dados!$T:$T,base_de_dados!$B:$B,$B577,base_de_dados!$G:$G,I$61,base_de_dados!$H:$H,$L$1,base_de_dados!$C:$C,$A577,base_de_dados!$M:$M,"&lt;=2013",base_de_dados!$O:$O,"&gt;=41639")</f>
        <v>0</v>
      </c>
      <c r="J577" s="5">
        <f>SUMIFS(base_de_dados!$T:$T,base_de_dados!$B:$B,$B577,base_de_dados!$G:$G,J$61,base_de_dados!$H:$H,$L$1,base_de_dados!$C:$C,$A577,base_de_dados!$M:$M,"&lt;=2013",base_de_dados!$O:$O,"&gt;=41639")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SUMIFS(base_de_dados!$T:$T,base_de_dados!$B:$B,$B578,base_de_dados!$G:$G,C$61,base_de_dados!$H:$H,$L$1,base_de_dados!$C:$C,$A578,base_de_dados!$M:$M,"&lt;=2013",base_de_dados!$O:$O,"&gt;=41639")</f>
        <v>0.04</v>
      </c>
      <c r="D578" s="5">
        <f>SUMIFS(base_de_dados!$T:$T,base_de_dados!$B:$B,$B578,base_de_dados!$G:$G,D$61,base_de_dados!$H:$H,$L$1,base_de_dados!$C:$C,$A578,base_de_dados!$M:$M,"&lt;=2013",base_de_dados!$O:$O,"&gt;=41639")</f>
        <v>2.1998842592592591E-2</v>
      </c>
      <c r="E578" s="5">
        <f>SUMIFS(base_de_dados!$T:$T,base_de_dados!$B:$B,$B578,base_de_dados!$G:$G,E$61,base_de_dados!$H:$H,$L$1,base_de_dados!$C:$C,$A578,base_de_dados!$M:$M,"&lt;=2013",base_de_dados!$O:$O,"&gt;=41639")</f>
        <v>0</v>
      </c>
      <c r="F578" s="5">
        <f>SUMIFS(base_de_dados!$T:$T,base_de_dados!$B:$B,$B578,base_de_dados!$G:$G,F$61,base_de_dados!$H:$H,$L$1,base_de_dados!$C:$C,$A578,base_de_dados!$M:$M,"&lt;=2013",base_de_dados!$O:$O,"&gt;=41639")</f>
        <v>0</v>
      </c>
      <c r="G578" s="5">
        <f>SUMIFS(base_de_dados!$T:$T,base_de_dados!$B:$B,$B578,base_de_dados!$G:$G,G$61,base_de_dados!$H:$H,$L$1,base_de_dados!$C:$C,$A578,base_de_dados!$M:$M,"&lt;=2013",base_de_dados!$O:$O,"&gt;=41639")</f>
        <v>0</v>
      </c>
      <c r="H578" s="5">
        <f>SUMIFS(base_de_dados!$T:$T,base_de_dados!$B:$B,$B578,base_de_dados!$G:$G,H$61,base_de_dados!$H:$H,$L$1,base_de_dados!$C:$C,$A578,base_de_dados!$M:$M,"&lt;=2013",base_de_dados!$O:$O,"&gt;=41639")</f>
        <v>0</v>
      </c>
      <c r="I578" s="5">
        <f>SUMIFS(base_de_dados!$T:$T,base_de_dados!$B:$B,$B578,base_de_dados!$G:$G,I$61,base_de_dados!$H:$H,$L$1,base_de_dados!$C:$C,$A578,base_de_dados!$M:$M,"&lt;=2013",base_de_dados!$O:$O,"&gt;=41639")</f>
        <v>0</v>
      </c>
      <c r="J578" s="5">
        <f>SUMIFS(base_de_dados!$T:$T,base_de_dados!$B:$B,$B578,base_de_dados!$G:$G,J$61,base_de_dados!$H:$H,$L$1,base_de_dados!$C:$C,$A578,base_de_dados!$M:$M,"&lt;=2013",base_de_dados!$O:$O,"&gt;=41639")</f>
        <v>0</v>
      </c>
      <c r="K578" s="32">
        <f t="shared" si="13"/>
        <v>6.1998842592592592E-2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SUMIFS(base_de_dados!$T:$T,base_de_dados!$B:$B,$B579,base_de_dados!$G:$G,C$61,base_de_dados!$H:$H,$L$1,base_de_dados!$C:$C,$A579,base_de_dados!$M:$M,"&lt;=2013",base_de_dados!$O:$O,"&gt;=41639")</f>
        <v>0</v>
      </c>
      <c r="D579" s="5">
        <f>SUMIFS(base_de_dados!$T:$T,base_de_dados!$B:$B,$B579,base_de_dados!$G:$G,D$61,base_de_dados!$H:$H,$L$1,base_de_dados!$C:$C,$A579,base_de_dados!$M:$M,"&lt;=2013",base_de_dados!$O:$O,"&gt;=41639")</f>
        <v>0</v>
      </c>
      <c r="E579" s="5">
        <f>SUMIFS(base_de_dados!$T:$T,base_de_dados!$B:$B,$B579,base_de_dados!$G:$G,E$61,base_de_dados!$H:$H,$L$1,base_de_dados!$C:$C,$A579,base_de_dados!$M:$M,"&lt;=2013",base_de_dados!$O:$O,"&gt;=41639")</f>
        <v>1.8995433789954338E-3</v>
      </c>
      <c r="F579" s="5">
        <f>SUMIFS(base_de_dados!$T:$T,base_de_dados!$B:$B,$B579,base_de_dados!$G:$G,F$61,base_de_dados!$H:$H,$L$1,base_de_dados!$C:$C,$A579,base_de_dados!$M:$M,"&lt;=2013",base_de_dados!$O:$O,"&gt;=41639")</f>
        <v>2.3236301369863013E-2</v>
      </c>
      <c r="G579" s="5">
        <f>SUMIFS(base_de_dados!$T:$T,base_de_dados!$B:$B,$B579,base_de_dados!$G:$G,G$61,base_de_dados!$H:$H,$L$1,base_de_dados!$C:$C,$A579,base_de_dados!$M:$M,"&lt;=2013",base_de_dados!$O:$O,"&gt;=41639")</f>
        <v>4.0509259259259257E-3</v>
      </c>
      <c r="H579" s="5">
        <f>SUMIFS(base_de_dados!$T:$T,base_de_dados!$B:$B,$B579,base_de_dados!$G:$G,H$61,base_de_dados!$H:$H,$L$1,base_de_dados!$C:$C,$A579,base_de_dados!$M:$M,"&lt;=2013",base_de_dados!$O:$O,"&gt;=41639")</f>
        <v>0</v>
      </c>
      <c r="I579" s="5">
        <f>SUMIFS(base_de_dados!$T:$T,base_de_dados!$B:$B,$B579,base_de_dados!$G:$G,I$61,base_de_dados!$H:$H,$L$1,base_de_dados!$C:$C,$A579,base_de_dados!$M:$M,"&lt;=2013",base_de_dados!$O:$O,"&gt;=41639")</f>
        <v>0</v>
      </c>
      <c r="J579" s="5">
        <f>SUMIFS(base_de_dados!$T:$T,base_de_dados!$B:$B,$B579,base_de_dados!$G:$G,J$61,base_de_dados!$H:$H,$L$1,base_de_dados!$C:$C,$A579,base_de_dados!$M:$M,"&lt;=2013",base_de_dados!$O:$O,"&gt;=41639")</f>
        <v>0</v>
      </c>
      <c r="K579" s="32">
        <f t="shared" si="13"/>
        <v>2.9186770674784372E-2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SUMIFS(base_de_dados!$T:$T,base_de_dados!$B:$B,$B580,base_de_dados!$G:$G,C$61,base_de_dados!$H:$H,$L$1,base_de_dados!$C:$C,$A580,base_de_dados!$M:$M,"&lt;=2013",base_de_dados!$O:$O,"&gt;=41639")</f>
        <v>0</v>
      </c>
      <c r="D580" s="5">
        <f>SUMIFS(base_de_dados!$T:$T,base_de_dados!$B:$B,$B580,base_de_dados!$G:$G,D$61,base_de_dados!$H:$H,$L$1,base_de_dados!$C:$C,$A580,base_de_dados!$M:$M,"&lt;=2013",base_de_dados!$O:$O,"&gt;=41639")</f>
        <v>0</v>
      </c>
      <c r="E580" s="5">
        <f>SUMIFS(base_de_dados!$T:$T,base_de_dados!$B:$B,$B580,base_de_dados!$G:$G,E$61,base_de_dados!$H:$H,$L$1,base_de_dados!$C:$C,$A580,base_de_dados!$M:$M,"&lt;=2013",base_de_dados!$O:$O,"&gt;=41639")</f>
        <v>0</v>
      </c>
      <c r="F580" s="5">
        <f>SUMIFS(base_de_dados!$T:$T,base_de_dados!$B:$B,$B580,base_de_dados!$G:$G,F$61,base_de_dados!$H:$H,$L$1,base_de_dados!$C:$C,$A580,base_de_dados!$M:$M,"&lt;=2013",base_de_dados!$O:$O,"&gt;=41639")</f>
        <v>0</v>
      </c>
      <c r="G580" s="5">
        <f>SUMIFS(base_de_dados!$T:$T,base_de_dados!$B:$B,$B580,base_de_dados!$G:$G,G$61,base_de_dados!$H:$H,$L$1,base_de_dados!$C:$C,$A580,base_de_dados!$M:$M,"&lt;=2013",base_de_dados!$O:$O,"&gt;=41639")</f>
        <v>0</v>
      </c>
      <c r="H580" s="5">
        <f>SUMIFS(base_de_dados!$T:$T,base_de_dados!$B:$B,$B580,base_de_dados!$G:$G,H$61,base_de_dados!$H:$H,$L$1,base_de_dados!$C:$C,$A580,base_de_dados!$M:$M,"&lt;=2013",base_de_dados!$O:$O,"&gt;=41639")</f>
        <v>0</v>
      </c>
      <c r="I580" s="5">
        <f>SUMIFS(base_de_dados!$T:$T,base_de_dados!$B:$B,$B580,base_de_dados!$G:$G,I$61,base_de_dados!$H:$H,$L$1,base_de_dados!$C:$C,$A580,base_de_dados!$M:$M,"&lt;=2013",base_de_dados!$O:$O,"&gt;=41639")</f>
        <v>0</v>
      </c>
      <c r="J580" s="5">
        <f>SUMIFS(base_de_dados!$T:$T,base_de_dados!$B:$B,$B580,base_de_dados!$G:$G,J$61,base_de_dados!$H:$H,$L$1,base_de_dados!$C:$C,$A580,base_de_dados!$M:$M,"&lt;=2013",base_de_dados!$O:$O,"&gt;=41639")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SUMIFS(base_de_dados!$T:$T,base_de_dados!$B:$B,$B581,base_de_dados!$G:$G,C$61,base_de_dados!$H:$H,$L$1,base_de_dados!$C:$C,$A581,base_de_dados!$M:$M,"&lt;=2013",base_de_dados!$O:$O,"&gt;=41639")</f>
        <v>0</v>
      </c>
      <c r="D581" s="5">
        <f>SUMIFS(base_de_dados!$T:$T,base_de_dados!$B:$B,$B581,base_de_dados!$G:$G,D$61,base_de_dados!$H:$H,$L$1,base_de_dados!$C:$C,$A581,base_de_dados!$M:$M,"&lt;=2013",base_de_dados!$O:$O,"&gt;=41639")</f>
        <v>0</v>
      </c>
      <c r="E581" s="5">
        <f>SUMIFS(base_de_dados!$T:$T,base_de_dados!$B:$B,$B581,base_de_dados!$G:$G,E$61,base_de_dados!$H:$H,$L$1,base_de_dados!$C:$C,$A581,base_de_dados!$M:$M,"&lt;=2013",base_de_dados!$O:$O,"&gt;=41639")</f>
        <v>0</v>
      </c>
      <c r="F581" s="5">
        <f>SUMIFS(base_de_dados!$T:$T,base_de_dados!$B:$B,$B581,base_de_dados!$G:$G,F$61,base_de_dados!$H:$H,$L$1,base_de_dados!$C:$C,$A581,base_de_dados!$M:$M,"&lt;=2013",base_de_dados!$O:$O,"&gt;=41639")</f>
        <v>0</v>
      </c>
      <c r="G581" s="5">
        <f>SUMIFS(base_de_dados!$T:$T,base_de_dados!$B:$B,$B581,base_de_dados!$G:$G,G$61,base_de_dados!$H:$H,$L$1,base_de_dados!$C:$C,$A581,base_de_dados!$M:$M,"&lt;=2013",base_de_dados!$O:$O,"&gt;=41639")</f>
        <v>0</v>
      </c>
      <c r="H581" s="5">
        <f>SUMIFS(base_de_dados!$T:$T,base_de_dados!$B:$B,$B581,base_de_dados!$G:$G,H$61,base_de_dados!$H:$H,$L$1,base_de_dados!$C:$C,$A581,base_de_dados!$M:$M,"&lt;=2013",base_de_dados!$O:$O,"&gt;=41639")</f>
        <v>0</v>
      </c>
      <c r="I581" s="5">
        <f>SUMIFS(base_de_dados!$T:$T,base_de_dados!$B:$B,$B581,base_de_dados!$G:$G,I$61,base_de_dados!$H:$H,$L$1,base_de_dados!$C:$C,$A581,base_de_dados!$M:$M,"&lt;=2013",base_de_dados!$O:$O,"&gt;=41639")</f>
        <v>0</v>
      </c>
      <c r="J581" s="5">
        <f>SUMIFS(base_de_dados!$T:$T,base_de_dados!$B:$B,$B581,base_de_dados!$G:$G,J$61,base_de_dados!$H:$H,$L$1,base_de_dados!$C:$C,$A581,base_de_dados!$M:$M,"&lt;=2013",base_de_dados!$O:$O,"&gt;=41639")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SUMIFS(base_de_dados!$T:$T,base_de_dados!$B:$B,$B582,base_de_dados!$G:$G,C$61,base_de_dados!$H:$H,$L$1,base_de_dados!$C:$C,$A582,base_de_dados!$M:$M,"&lt;=2013",base_de_dados!$O:$O,"&gt;=41639")</f>
        <v>0</v>
      </c>
      <c r="D582" s="5">
        <f>SUMIFS(base_de_dados!$T:$T,base_de_dados!$B:$B,$B582,base_de_dados!$G:$G,D$61,base_de_dados!$H:$H,$L$1,base_de_dados!$C:$C,$A582,base_de_dados!$M:$M,"&lt;=2013",base_de_dados!$O:$O,"&gt;=41639")</f>
        <v>0</v>
      </c>
      <c r="E582" s="5">
        <f>SUMIFS(base_de_dados!$T:$T,base_de_dados!$B:$B,$B582,base_de_dados!$G:$G,E$61,base_de_dados!$H:$H,$L$1,base_de_dados!$C:$C,$A582,base_de_dados!$M:$M,"&lt;=2013",base_de_dados!$O:$O,"&gt;=41639")</f>
        <v>0</v>
      </c>
      <c r="F582" s="5">
        <f>SUMIFS(base_de_dados!$T:$T,base_de_dados!$B:$B,$B582,base_de_dados!$G:$G,F$61,base_de_dados!$H:$H,$L$1,base_de_dados!$C:$C,$A582,base_de_dados!$M:$M,"&lt;=2013",base_de_dados!$O:$O,"&gt;=41639")</f>
        <v>0</v>
      </c>
      <c r="G582" s="5">
        <f>SUMIFS(base_de_dados!$T:$T,base_de_dados!$B:$B,$B582,base_de_dados!$G:$G,G$61,base_de_dados!$H:$H,$L$1,base_de_dados!$C:$C,$A582,base_de_dados!$M:$M,"&lt;=2013",base_de_dados!$O:$O,"&gt;=41639")</f>
        <v>0</v>
      </c>
      <c r="H582" s="5">
        <f>SUMIFS(base_de_dados!$T:$T,base_de_dados!$B:$B,$B582,base_de_dados!$G:$G,H$61,base_de_dados!$H:$H,$L$1,base_de_dados!$C:$C,$A582,base_de_dados!$M:$M,"&lt;=2013",base_de_dados!$O:$O,"&gt;=41639")</f>
        <v>0</v>
      </c>
      <c r="I582" s="5">
        <f>SUMIFS(base_de_dados!$T:$T,base_de_dados!$B:$B,$B582,base_de_dados!$G:$G,I$61,base_de_dados!$H:$H,$L$1,base_de_dados!$C:$C,$A582,base_de_dados!$M:$M,"&lt;=2013",base_de_dados!$O:$O,"&gt;=41639")</f>
        <v>0</v>
      </c>
      <c r="J582" s="5">
        <f>SUMIFS(base_de_dados!$T:$T,base_de_dados!$B:$B,$B582,base_de_dados!$G:$G,J$61,base_de_dados!$H:$H,$L$1,base_de_dados!$C:$C,$A582,base_de_dados!$M:$M,"&lt;=2013",base_de_dados!$O:$O,"&gt;=41639")</f>
        <v>0</v>
      </c>
      <c r="K582" s="32">
        <f t="shared" si="13"/>
        <v>0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SUMIFS(base_de_dados!$T:$T,base_de_dados!$B:$B,$B583,base_de_dados!$G:$G,C$61,base_de_dados!$H:$H,$L$1,base_de_dados!$C:$C,$A583,base_de_dados!$M:$M,"&lt;=2013",base_de_dados!$O:$O,"&gt;=41639")</f>
        <v>0</v>
      </c>
      <c r="D583" s="5">
        <f>SUMIFS(base_de_dados!$T:$T,base_de_dados!$B:$B,$B583,base_de_dados!$G:$G,D$61,base_de_dados!$H:$H,$L$1,base_de_dados!$C:$C,$A583,base_de_dados!$M:$M,"&lt;=2013",base_de_dados!$O:$O,"&gt;=41639")</f>
        <v>0</v>
      </c>
      <c r="E583" s="5">
        <f>SUMIFS(base_de_dados!$T:$T,base_de_dados!$B:$B,$B583,base_de_dados!$G:$G,E$61,base_de_dados!$H:$H,$L$1,base_de_dados!$C:$C,$A583,base_de_dados!$M:$M,"&lt;=2013",base_de_dados!$O:$O,"&gt;=41639")</f>
        <v>0</v>
      </c>
      <c r="F583" s="5">
        <f>SUMIFS(base_de_dados!$T:$T,base_de_dados!$B:$B,$B583,base_de_dados!$G:$G,F$61,base_de_dados!$H:$H,$L$1,base_de_dados!$C:$C,$A583,base_de_dados!$M:$M,"&lt;=2013",base_de_dados!$O:$O,"&gt;=41639")</f>
        <v>0</v>
      </c>
      <c r="G583" s="5">
        <f>SUMIFS(base_de_dados!$T:$T,base_de_dados!$B:$B,$B583,base_de_dados!$G:$G,G$61,base_de_dados!$H:$H,$L$1,base_de_dados!$C:$C,$A583,base_de_dados!$M:$M,"&lt;=2013",base_de_dados!$O:$O,"&gt;=41639")</f>
        <v>0</v>
      </c>
      <c r="H583" s="5">
        <f>SUMIFS(base_de_dados!$T:$T,base_de_dados!$B:$B,$B583,base_de_dados!$G:$G,H$61,base_de_dados!$H:$H,$L$1,base_de_dados!$C:$C,$A583,base_de_dados!$M:$M,"&lt;=2013",base_de_dados!$O:$O,"&gt;=41639")</f>
        <v>0</v>
      </c>
      <c r="I583" s="5">
        <f>SUMIFS(base_de_dados!$T:$T,base_de_dados!$B:$B,$B583,base_de_dados!$G:$G,I$61,base_de_dados!$H:$H,$L$1,base_de_dados!$C:$C,$A583,base_de_dados!$M:$M,"&lt;=2013",base_de_dados!$O:$O,"&gt;=41639")</f>
        <v>0</v>
      </c>
      <c r="J583" s="5">
        <f>SUMIFS(base_de_dados!$T:$T,base_de_dados!$B:$B,$B583,base_de_dados!$G:$G,J$61,base_de_dados!$H:$H,$L$1,base_de_dados!$C:$C,$A583,base_de_dados!$M:$M,"&lt;=2013",base_de_dados!$O:$O,"&gt;=41639")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SUMIFS(base_de_dados!$T:$T,base_de_dados!$B:$B,$B584,base_de_dados!$G:$G,C$61,base_de_dados!$H:$H,$L$1,base_de_dados!$C:$C,$A584,base_de_dados!$M:$M,"&lt;=2013",base_de_dados!$O:$O,"&gt;=41639")</f>
        <v>0</v>
      </c>
      <c r="D584" s="5">
        <f>SUMIFS(base_de_dados!$T:$T,base_de_dados!$B:$B,$B584,base_de_dados!$G:$G,D$61,base_de_dados!$H:$H,$L$1,base_de_dados!$C:$C,$A584,base_de_dados!$M:$M,"&lt;=2013",base_de_dados!$O:$O,"&gt;=41639")</f>
        <v>0</v>
      </c>
      <c r="E584" s="5">
        <f>SUMIFS(base_de_dados!$T:$T,base_de_dados!$B:$B,$B584,base_de_dados!$G:$G,E$61,base_de_dados!$H:$H,$L$1,base_de_dados!$C:$C,$A584,base_de_dados!$M:$M,"&lt;=2013",base_de_dados!$O:$O,"&gt;=41639")</f>
        <v>0</v>
      </c>
      <c r="F584" s="5">
        <f>SUMIFS(base_de_dados!$T:$T,base_de_dados!$B:$B,$B584,base_de_dados!$G:$G,F$61,base_de_dados!$H:$H,$L$1,base_de_dados!$C:$C,$A584,base_de_dados!$M:$M,"&lt;=2013",base_de_dados!$O:$O,"&gt;=41639")</f>
        <v>0</v>
      </c>
      <c r="G584" s="5">
        <f>SUMIFS(base_de_dados!$T:$T,base_de_dados!$B:$B,$B584,base_de_dados!$G:$G,G$61,base_de_dados!$H:$H,$L$1,base_de_dados!$C:$C,$A584,base_de_dados!$M:$M,"&lt;=2013",base_de_dados!$O:$O,"&gt;=41639")</f>
        <v>0</v>
      </c>
      <c r="H584" s="5">
        <f>SUMIFS(base_de_dados!$T:$T,base_de_dados!$B:$B,$B584,base_de_dados!$G:$G,H$61,base_de_dados!$H:$H,$L$1,base_de_dados!$C:$C,$A584,base_de_dados!$M:$M,"&lt;=2013",base_de_dados!$O:$O,"&gt;=41639")</f>
        <v>0</v>
      </c>
      <c r="I584" s="5">
        <f>SUMIFS(base_de_dados!$T:$T,base_de_dados!$B:$B,$B584,base_de_dados!$G:$G,I$61,base_de_dados!$H:$H,$L$1,base_de_dados!$C:$C,$A584,base_de_dados!$M:$M,"&lt;=2013",base_de_dados!$O:$O,"&gt;=41639")</f>
        <v>0</v>
      </c>
      <c r="J584" s="5">
        <f>SUMIFS(base_de_dados!$T:$T,base_de_dados!$B:$B,$B584,base_de_dados!$G:$G,J$61,base_de_dados!$H:$H,$L$1,base_de_dados!$C:$C,$A584,base_de_dados!$M:$M,"&lt;=2013",base_de_dados!$O:$O,"&gt;=41639")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SUMIFS(base_de_dados!$T:$T,base_de_dados!$B:$B,$B585,base_de_dados!$G:$G,C$61,base_de_dados!$H:$H,$L$1,base_de_dados!$C:$C,$A585,base_de_dados!$M:$M,"&lt;=2013",base_de_dados!$O:$O,"&gt;=41639")</f>
        <v>0</v>
      </c>
      <c r="D585" s="5">
        <f>SUMIFS(base_de_dados!$T:$T,base_de_dados!$B:$B,$B585,base_de_dados!$G:$G,D$61,base_de_dados!$H:$H,$L$1,base_de_dados!$C:$C,$A585,base_de_dados!$M:$M,"&lt;=2013",base_de_dados!$O:$O,"&gt;=41639")</f>
        <v>0</v>
      </c>
      <c r="E585" s="5">
        <f>SUMIFS(base_de_dados!$T:$T,base_de_dados!$B:$B,$B585,base_de_dados!$G:$G,E$61,base_de_dados!$H:$H,$L$1,base_de_dados!$C:$C,$A585,base_de_dados!$M:$M,"&lt;=2013",base_de_dados!$O:$O,"&gt;=41639")</f>
        <v>0</v>
      </c>
      <c r="F585" s="5">
        <f>SUMIFS(base_de_dados!$T:$T,base_de_dados!$B:$B,$B585,base_de_dados!$G:$G,F$61,base_de_dados!$H:$H,$L$1,base_de_dados!$C:$C,$A585,base_de_dados!$M:$M,"&lt;=2013",base_de_dados!$O:$O,"&gt;=41639")</f>
        <v>3.5430739472349065E-2</v>
      </c>
      <c r="G585" s="5">
        <f>SUMIFS(base_de_dados!$T:$T,base_de_dados!$B:$B,$B585,base_de_dados!$G:$G,G$61,base_de_dados!$H:$H,$L$1,base_de_dados!$C:$C,$A585,base_de_dados!$M:$M,"&lt;=2013",base_de_dados!$O:$O,"&gt;=41639")</f>
        <v>0</v>
      </c>
      <c r="H585" s="5">
        <f>SUMIFS(base_de_dados!$T:$T,base_de_dados!$B:$B,$B585,base_de_dados!$G:$G,H$61,base_de_dados!$H:$H,$L$1,base_de_dados!$C:$C,$A585,base_de_dados!$M:$M,"&lt;=2013",base_de_dados!$O:$O,"&gt;=41639")</f>
        <v>0</v>
      </c>
      <c r="I585" s="5">
        <f>SUMIFS(base_de_dados!$T:$T,base_de_dados!$B:$B,$B585,base_de_dados!$G:$G,I$61,base_de_dados!$H:$H,$L$1,base_de_dados!$C:$C,$A585,base_de_dados!$M:$M,"&lt;=2013",base_de_dados!$O:$O,"&gt;=41639")</f>
        <v>0</v>
      </c>
      <c r="J585" s="5">
        <f>SUMIFS(base_de_dados!$T:$T,base_de_dados!$B:$B,$B585,base_de_dados!$G:$G,J$61,base_de_dados!$H:$H,$L$1,base_de_dados!$C:$C,$A585,base_de_dados!$M:$M,"&lt;=2013",base_de_dados!$O:$O,"&gt;=41639")</f>
        <v>0</v>
      </c>
      <c r="K585" s="32">
        <f t="shared" si="13"/>
        <v>3.5430739472349065E-2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SUMIFS(base_de_dados!$T:$T,base_de_dados!$B:$B,$B586,base_de_dados!$G:$G,C$61,base_de_dados!$H:$H,$L$1,base_de_dados!$C:$C,$A586,base_de_dados!$M:$M,"&lt;=2013",base_de_dados!$O:$O,"&gt;=41639")</f>
        <v>0</v>
      </c>
      <c r="D586" s="5">
        <f>SUMIFS(base_de_dados!$T:$T,base_de_dados!$B:$B,$B586,base_de_dados!$G:$G,D$61,base_de_dados!$H:$H,$L$1,base_de_dados!$C:$C,$A586,base_de_dados!$M:$M,"&lt;=2013",base_de_dados!$O:$O,"&gt;=41639")</f>
        <v>0</v>
      </c>
      <c r="E586" s="5">
        <f>SUMIFS(base_de_dados!$T:$T,base_de_dados!$B:$B,$B586,base_de_dados!$G:$G,E$61,base_de_dados!$H:$H,$L$1,base_de_dados!$C:$C,$A586,base_de_dados!$M:$M,"&lt;=2013",base_de_dados!$O:$O,"&gt;=41639")</f>
        <v>0</v>
      </c>
      <c r="F586" s="5">
        <f>SUMIFS(base_de_dados!$T:$T,base_de_dados!$B:$B,$B586,base_de_dados!$G:$G,F$61,base_de_dados!$H:$H,$L$1,base_de_dados!$C:$C,$A586,base_de_dados!$M:$M,"&lt;=2013",base_de_dados!$O:$O,"&gt;=41639")</f>
        <v>0</v>
      </c>
      <c r="G586" s="5">
        <f>SUMIFS(base_de_dados!$T:$T,base_de_dados!$B:$B,$B586,base_de_dados!$G:$G,G$61,base_de_dados!$H:$H,$L$1,base_de_dados!$C:$C,$A586,base_de_dados!$M:$M,"&lt;=2013",base_de_dados!$O:$O,"&gt;=41639")</f>
        <v>0</v>
      </c>
      <c r="H586" s="5">
        <f>SUMIFS(base_de_dados!$T:$T,base_de_dados!$B:$B,$B586,base_de_dados!$G:$G,H$61,base_de_dados!$H:$H,$L$1,base_de_dados!$C:$C,$A586,base_de_dados!$M:$M,"&lt;=2013",base_de_dados!$O:$O,"&gt;=41639")</f>
        <v>0</v>
      </c>
      <c r="I586" s="5">
        <f>SUMIFS(base_de_dados!$T:$T,base_de_dados!$B:$B,$B586,base_de_dados!$G:$G,I$61,base_de_dados!$H:$H,$L$1,base_de_dados!$C:$C,$A586,base_de_dados!$M:$M,"&lt;=2013",base_de_dados!$O:$O,"&gt;=41639")</f>
        <v>0</v>
      </c>
      <c r="J586" s="5">
        <f>SUMIFS(base_de_dados!$T:$T,base_de_dados!$B:$B,$B586,base_de_dados!$G:$G,J$61,base_de_dados!$H:$H,$L$1,base_de_dados!$C:$C,$A586,base_de_dados!$M:$M,"&lt;=2013",base_de_dados!$O:$O,"&gt;=41639")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SUMIFS(base_de_dados!$T:$T,base_de_dados!$B:$B,$B587,base_de_dados!$G:$G,C$61,base_de_dados!$H:$H,$L$1,base_de_dados!$C:$C,$A587,base_de_dados!$M:$M,"&lt;=2013",base_de_dados!$O:$O,"&gt;=41639")</f>
        <v>0</v>
      </c>
      <c r="D587" s="5">
        <f>SUMIFS(base_de_dados!$T:$T,base_de_dados!$B:$B,$B587,base_de_dados!$G:$G,D$61,base_de_dados!$H:$H,$L$1,base_de_dados!$C:$C,$A587,base_de_dados!$M:$M,"&lt;=2013",base_de_dados!$O:$O,"&gt;=41639")</f>
        <v>0</v>
      </c>
      <c r="E587" s="5">
        <f>SUMIFS(base_de_dados!$T:$T,base_de_dados!$B:$B,$B587,base_de_dados!$G:$G,E$61,base_de_dados!$H:$H,$L$1,base_de_dados!$C:$C,$A587,base_de_dados!$M:$M,"&lt;=2013",base_de_dados!$O:$O,"&gt;=41639")</f>
        <v>0</v>
      </c>
      <c r="F587" s="5">
        <f>SUMIFS(base_de_dados!$T:$T,base_de_dados!$B:$B,$B587,base_de_dados!$G:$G,F$61,base_de_dados!$H:$H,$L$1,base_de_dados!$C:$C,$A587,base_de_dados!$M:$M,"&lt;=2013",base_de_dados!$O:$O,"&gt;=41639")</f>
        <v>0</v>
      </c>
      <c r="G587" s="5">
        <f>SUMIFS(base_de_dados!$T:$T,base_de_dados!$B:$B,$B587,base_de_dados!$G:$G,G$61,base_de_dados!$H:$H,$L$1,base_de_dados!$C:$C,$A587,base_de_dados!$M:$M,"&lt;=2013",base_de_dados!$O:$O,"&gt;=41639")</f>
        <v>0</v>
      </c>
      <c r="H587" s="5">
        <f>SUMIFS(base_de_dados!$T:$T,base_de_dados!$B:$B,$B587,base_de_dados!$G:$G,H$61,base_de_dados!$H:$H,$L$1,base_de_dados!$C:$C,$A587,base_de_dados!$M:$M,"&lt;=2013",base_de_dados!$O:$O,"&gt;=41639")</f>
        <v>0</v>
      </c>
      <c r="I587" s="5">
        <f>SUMIFS(base_de_dados!$T:$T,base_de_dados!$B:$B,$B587,base_de_dados!$G:$G,I$61,base_de_dados!$H:$H,$L$1,base_de_dados!$C:$C,$A587,base_de_dados!$M:$M,"&lt;=2013",base_de_dados!$O:$O,"&gt;=41639")</f>
        <v>0</v>
      </c>
      <c r="J587" s="5">
        <f>SUMIFS(base_de_dados!$T:$T,base_de_dados!$B:$B,$B587,base_de_dados!$G:$G,J$61,base_de_dados!$H:$H,$L$1,base_de_dados!$C:$C,$A587,base_de_dados!$M:$M,"&lt;=2013",base_de_dados!$O:$O,"&gt;=41639")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SUMIFS(base_de_dados!$T:$T,base_de_dados!$B:$B,$B588,base_de_dados!$G:$G,C$61,base_de_dados!$H:$H,$L$1,base_de_dados!$C:$C,$A588,base_de_dados!$M:$M,"&lt;=2013",base_de_dados!$O:$O,"&gt;=41639")</f>
        <v>0</v>
      </c>
      <c r="D588" s="5">
        <f>SUMIFS(base_de_dados!$T:$T,base_de_dados!$B:$B,$B588,base_de_dados!$G:$G,D$61,base_de_dados!$H:$H,$L$1,base_de_dados!$C:$C,$A588,base_de_dados!$M:$M,"&lt;=2013",base_de_dados!$O:$O,"&gt;=41639")</f>
        <v>0</v>
      </c>
      <c r="E588" s="5">
        <f>SUMIFS(base_de_dados!$T:$T,base_de_dados!$B:$B,$B588,base_de_dados!$G:$G,E$61,base_de_dados!$H:$H,$L$1,base_de_dados!$C:$C,$A588,base_de_dados!$M:$M,"&lt;=2013",base_de_dados!$O:$O,"&gt;=41639")</f>
        <v>0</v>
      </c>
      <c r="F588" s="5">
        <f>SUMIFS(base_de_dados!$T:$T,base_de_dados!$B:$B,$B588,base_de_dados!$G:$G,F$61,base_de_dados!$H:$H,$L$1,base_de_dados!$C:$C,$A588,base_de_dados!$M:$M,"&lt;=2013",base_de_dados!$O:$O,"&gt;=41639")</f>
        <v>0</v>
      </c>
      <c r="G588" s="5">
        <f>SUMIFS(base_de_dados!$T:$T,base_de_dados!$B:$B,$B588,base_de_dados!$G:$G,G$61,base_de_dados!$H:$H,$L$1,base_de_dados!$C:$C,$A588,base_de_dados!$M:$M,"&lt;=2013",base_de_dados!$O:$O,"&gt;=41639")</f>
        <v>0</v>
      </c>
      <c r="H588" s="5">
        <f>SUMIFS(base_de_dados!$T:$T,base_de_dados!$B:$B,$B588,base_de_dados!$G:$G,H$61,base_de_dados!$H:$H,$L$1,base_de_dados!$C:$C,$A588,base_de_dados!$M:$M,"&lt;=2013",base_de_dados!$O:$O,"&gt;=41639")</f>
        <v>0</v>
      </c>
      <c r="I588" s="5">
        <f>SUMIFS(base_de_dados!$T:$T,base_de_dados!$B:$B,$B588,base_de_dados!$G:$G,I$61,base_de_dados!$H:$H,$L$1,base_de_dados!$C:$C,$A588,base_de_dados!$M:$M,"&lt;=2013",base_de_dados!$O:$O,"&gt;=41639")</f>
        <v>0</v>
      </c>
      <c r="J588" s="5">
        <f>SUMIFS(base_de_dados!$T:$T,base_de_dados!$B:$B,$B588,base_de_dados!$G:$G,J$61,base_de_dados!$H:$H,$L$1,base_de_dados!$C:$C,$A588,base_de_dados!$M:$M,"&lt;=2013",base_de_dados!$O:$O,"&gt;=41639")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SUMIFS(base_de_dados!$T:$T,base_de_dados!$B:$B,$B589,base_de_dados!$G:$G,C$61,base_de_dados!$H:$H,$L$1,base_de_dados!$C:$C,$A589,base_de_dados!$M:$M,"&lt;=2013",base_de_dados!$O:$O,"&gt;=41639")</f>
        <v>0</v>
      </c>
      <c r="D589" s="5">
        <f>SUMIFS(base_de_dados!$T:$T,base_de_dados!$B:$B,$B589,base_de_dados!$G:$G,D$61,base_de_dados!$H:$H,$L$1,base_de_dados!$C:$C,$A589,base_de_dados!$M:$M,"&lt;=2013",base_de_dados!$O:$O,"&gt;=41639")</f>
        <v>0</v>
      </c>
      <c r="E589" s="5">
        <f>SUMIFS(base_de_dados!$T:$T,base_de_dados!$B:$B,$B589,base_de_dados!$G:$G,E$61,base_de_dados!$H:$H,$L$1,base_de_dados!$C:$C,$A589,base_de_dados!$M:$M,"&lt;=2013",base_de_dados!$O:$O,"&gt;=41639")</f>
        <v>0</v>
      </c>
      <c r="F589" s="5">
        <f>SUMIFS(base_de_dados!$T:$T,base_de_dados!$B:$B,$B589,base_de_dados!$G:$G,F$61,base_de_dados!$H:$H,$L$1,base_de_dados!$C:$C,$A589,base_de_dados!$M:$M,"&lt;=2013",base_de_dados!$O:$O,"&gt;=41639")</f>
        <v>0</v>
      </c>
      <c r="G589" s="5">
        <f>SUMIFS(base_de_dados!$T:$T,base_de_dados!$B:$B,$B589,base_de_dados!$G:$G,G$61,base_de_dados!$H:$H,$L$1,base_de_dados!$C:$C,$A589,base_de_dados!$M:$M,"&lt;=2013",base_de_dados!$O:$O,"&gt;=41639")</f>
        <v>0</v>
      </c>
      <c r="H589" s="5">
        <f>SUMIFS(base_de_dados!$T:$T,base_de_dados!$B:$B,$B589,base_de_dados!$G:$G,H$61,base_de_dados!$H:$H,$L$1,base_de_dados!$C:$C,$A589,base_de_dados!$M:$M,"&lt;=2013",base_de_dados!$O:$O,"&gt;=41639")</f>
        <v>0</v>
      </c>
      <c r="I589" s="5">
        <f>SUMIFS(base_de_dados!$T:$T,base_de_dados!$B:$B,$B589,base_de_dados!$G:$G,I$61,base_de_dados!$H:$H,$L$1,base_de_dados!$C:$C,$A589,base_de_dados!$M:$M,"&lt;=2013",base_de_dados!$O:$O,"&gt;=41639")</f>
        <v>0</v>
      </c>
      <c r="J589" s="5">
        <f>SUMIFS(base_de_dados!$T:$T,base_de_dados!$B:$B,$B589,base_de_dados!$G:$G,J$61,base_de_dados!$H:$H,$L$1,base_de_dados!$C:$C,$A589,base_de_dados!$M:$M,"&lt;=2013",base_de_dados!$O:$O,"&gt;=41639")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SUMIFS(base_de_dados!$T:$T,base_de_dados!$B:$B,$B590,base_de_dados!$G:$G,C$61,base_de_dados!$H:$H,$L$1,base_de_dados!$C:$C,$A590,base_de_dados!$M:$M,"&lt;=2013",base_de_dados!$O:$O,"&gt;=41639")</f>
        <v>0</v>
      </c>
      <c r="D590" s="5">
        <f>SUMIFS(base_de_dados!$T:$T,base_de_dados!$B:$B,$B590,base_de_dados!$G:$G,D$61,base_de_dados!$H:$H,$L$1,base_de_dados!$C:$C,$A590,base_de_dados!$M:$M,"&lt;=2013",base_de_dados!$O:$O,"&gt;=41639")</f>
        <v>0</v>
      </c>
      <c r="E590" s="5">
        <f>SUMIFS(base_de_dados!$T:$T,base_de_dados!$B:$B,$B590,base_de_dados!$G:$G,E$61,base_de_dados!$H:$H,$L$1,base_de_dados!$C:$C,$A590,base_de_dados!$M:$M,"&lt;=2013",base_de_dados!$O:$O,"&gt;=41639")</f>
        <v>0</v>
      </c>
      <c r="F590" s="5">
        <f>SUMIFS(base_de_dados!$T:$T,base_de_dados!$B:$B,$B590,base_de_dados!$G:$G,F$61,base_de_dados!$H:$H,$L$1,base_de_dados!$C:$C,$A590,base_de_dados!$M:$M,"&lt;=2013",base_de_dados!$O:$O,"&gt;=41639")</f>
        <v>0</v>
      </c>
      <c r="G590" s="5">
        <f>SUMIFS(base_de_dados!$T:$T,base_de_dados!$B:$B,$B590,base_de_dados!$G:$G,G$61,base_de_dados!$H:$H,$L$1,base_de_dados!$C:$C,$A590,base_de_dados!$M:$M,"&lt;=2013",base_de_dados!$O:$O,"&gt;=41639")</f>
        <v>0</v>
      </c>
      <c r="H590" s="5">
        <f>SUMIFS(base_de_dados!$T:$T,base_de_dados!$B:$B,$B590,base_de_dados!$G:$G,H$61,base_de_dados!$H:$H,$L$1,base_de_dados!$C:$C,$A590,base_de_dados!$M:$M,"&lt;=2013",base_de_dados!$O:$O,"&gt;=41639")</f>
        <v>0</v>
      </c>
      <c r="I590" s="5">
        <f>SUMIFS(base_de_dados!$T:$T,base_de_dados!$B:$B,$B590,base_de_dados!$G:$G,I$61,base_de_dados!$H:$H,$L$1,base_de_dados!$C:$C,$A590,base_de_dados!$M:$M,"&lt;=2013",base_de_dados!$O:$O,"&gt;=41639")</f>
        <v>0</v>
      </c>
      <c r="J590" s="5">
        <f>SUMIFS(base_de_dados!$T:$T,base_de_dados!$B:$B,$B590,base_de_dados!$G:$G,J$61,base_de_dados!$H:$H,$L$1,base_de_dados!$C:$C,$A590,base_de_dados!$M:$M,"&lt;=2013",base_de_dados!$O:$O,"&gt;=41639")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SUMIFS(base_de_dados!$T:$T,base_de_dados!$B:$B,$B591,base_de_dados!$G:$G,C$61,base_de_dados!$H:$H,$L$1,base_de_dados!$C:$C,$A591,base_de_dados!$M:$M,"&lt;=2013",base_de_dados!$O:$O,"&gt;=41639")</f>
        <v>0</v>
      </c>
      <c r="D591" s="5">
        <f>SUMIFS(base_de_dados!$T:$T,base_de_dados!$B:$B,$B591,base_de_dados!$G:$G,D$61,base_de_dados!$H:$H,$L$1,base_de_dados!$C:$C,$A591,base_de_dados!$M:$M,"&lt;=2013",base_de_dados!$O:$O,"&gt;=41639")</f>
        <v>0</v>
      </c>
      <c r="E591" s="5">
        <f>SUMIFS(base_de_dados!$T:$T,base_de_dados!$B:$B,$B591,base_de_dados!$G:$G,E$61,base_de_dados!$H:$H,$L$1,base_de_dados!$C:$C,$A591,base_de_dados!$M:$M,"&lt;=2013",base_de_dados!$O:$O,"&gt;=41639")</f>
        <v>6.8310502283105024E-4</v>
      </c>
      <c r="F591" s="5">
        <f>SUMIFS(base_de_dados!$T:$T,base_de_dados!$B:$B,$B591,base_de_dados!$G:$G,F$61,base_de_dados!$H:$H,$L$1,base_de_dados!$C:$C,$A591,base_de_dados!$M:$M,"&lt;=2013",base_de_dados!$O:$O,"&gt;=41639")</f>
        <v>0</v>
      </c>
      <c r="G591" s="5">
        <f>SUMIFS(base_de_dados!$T:$T,base_de_dados!$B:$B,$B591,base_de_dados!$G:$G,G$61,base_de_dados!$H:$H,$L$1,base_de_dados!$C:$C,$A591,base_de_dados!$M:$M,"&lt;=2013",base_de_dados!$O:$O,"&gt;=41639")</f>
        <v>0</v>
      </c>
      <c r="H591" s="5">
        <f>SUMIFS(base_de_dados!$T:$T,base_de_dados!$B:$B,$B591,base_de_dados!$G:$G,H$61,base_de_dados!$H:$H,$L$1,base_de_dados!$C:$C,$A591,base_de_dados!$M:$M,"&lt;=2013",base_de_dados!$O:$O,"&gt;=41639")</f>
        <v>0</v>
      </c>
      <c r="I591" s="5">
        <f>SUMIFS(base_de_dados!$T:$T,base_de_dados!$B:$B,$B591,base_de_dados!$G:$G,I$61,base_de_dados!$H:$H,$L$1,base_de_dados!$C:$C,$A591,base_de_dados!$M:$M,"&lt;=2013",base_de_dados!$O:$O,"&gt;=41639")</f>
        <v>0</v>
      </c>
      <c r="J591" s="5">
        <f>SUMIFS(base_de_dados!$T:$T,base_de_dados!$B:$B,$B591,base_de_dados!$G:$G,J$61,base_de_dados!$H:$H,$L$1,base_de_dados!$C:$C,$A591,base_de_dados!$M:$M,"&lt;=2013",base_de_dados!$O:$O,"&gt;=41639")</f>
        <v>0</v>
      </c>
      <c r="K591" s="32">
        <f t="shared" si="13"/>
        <v>6.8310502283105024E-4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SUMIFS(base_de_dados!$T:$T,base_de_dados!$B:$B,$B592,base_de_dados!$G:$G,C$61,base_de_dados!$H:$H,$L$1,base_de_dados!$C:$C,$A592,base_de_dados!$M:$M,"&lt;=2013",base_de_dados!$O:$O,"&gt;=41639")</f>
        <v>0</v>
      </c>
      <c r="D592" s="5">
        <f>SUMIFS(base_de_dados!$T:$T,base_de_dados!$B:$B,$B592,base_de_dados!$G:$G,D$61,base_de_dados!$H:$H,$L$1,base_de_dados!$C:$C,$A592,base_de_dados!$M:$M,"&lt;=2013",base_de_dados!$O:$O,"&gt;=41639")</f>
        <v>0</v>
      </c>
      <c r="E592" s="5">
        <f>SUMIFS(base_de_dados!$T:$T,base_de_dados!$B:$B,$B592,base_de_dados!$G:$G,E$61,base_de_dados!$H:$H,$L$1,base_de_dados!$C:$C,$A592,base_de_dados!$M:$M,"&lt;=2013",base_de_dados!$O:$O,"&gt;=41639")</f>
        <v>0</v>
      </c>
      <c r="F592" s="5">
        <f>SUMIFS(base_de_dados!$T:$T,base_de_dados!$B:$B,$B592,base_de_dados!$G:$G,F$61,base_de_dados!$H:$H,$L$1,base_de_dados!$C:$C,$A592,base_de_dados!$M:$M,"&lt;=2013",base_de_dados!$O:$O,"&gt;=41639")</f>
        <v>0</v>
      </c>
      <c r="G592" s="5">
        <f>SUMIFS(base_de_dados!$T:$T,base_de_dados!$B:$B,$B592,base_de_dados!$G:$G,G$61,base_de_dados!$H:$H,$L$1,base_de_dados!$C:$C,$A592,base_de_dados!$M:$M,"&lt;=2013",base_de_dados!$O:$O,"&gt;=41639")</f>
        <v>0</v>
      </c>
      <c r="H592" s="5">
        <f>SUMIFS(base_de_dados!$T:$T,base_de_dados!$B:$B,$B592,base_de_dados!$G:$G,H$61,base_de_dados!$H:$H,$L$1,base_de_dados!$C:$C,$A592,base_de_dados!$M:$M,"&lt;=2013",base_de_dados!$O:$O,"&gt;=41639")</f>
        <v>0</v>
      </c>
      <c r="I592" s="5">
        <f>SUMIFS(base_de_dados!$T:$T,base_de_dados!$B:$B,$B592,base_de_dados!$G:$G,I$61,base_de_dados!$H:$H,$L$1,base_de_dados!$C:$C,$A592,base_de_dados!$M:$M,"&lt;=2013",base_de_dados!$O:$O,"&gt;=41639")</f>
        <v>0</v>
      </c>
      <c r="J592" s="5">
        <f>SUMIFS(base_de_dados!$T:$T,base_de_dados!$B:$B,$B592,base_de_dados!$G:$G,J$61,base_de_dados!$H:$H,$L$1,base_de_dados!$C:$C,$A592,base_de_dados!$M:$M,"&lt;=2013",base_de_dados!$O:$O,"&gt;=41639")</f>
        <v>0</v>
      </c>
      <c r="K592" s="32">
        <f t="shared" si="13"/>
        <v>0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SUMIFS(base_de_dados!$T:$T,base_de_dados!$B:$B,$B593,base_de_dados!$G:$G,C$61,base_de_dados!$H:$H,$L$1,base_de_dados!$C:$C,$A593,base_de_dados!$M:$M,"&lt;=2013",base_de_dados!$O:$O,"&gt;=41639")</f>
        <v>0</v>
      </c>
      <c r="D593" s="5">
        <f>SUMIFS(base_de_dados!$T:$T,base_de_dados!$B:$B,$B593,base_de_dados!$G:$G,D$61,base_de_dados!$H:$H,$L$1,base_de_dados!$C:$C,$A593,base_de_dados!$M:$M,"&lt;=2013",base_de_dados!$O:$O,"&gt;=41639")</f>
        <v>6.9444444444444448E-2</v>
      </c>
      <c r="E593" s="5">
        <f>SUMIFS(base_de_dados!$T:$T,base_de_dados!$B:$B,$B593,base_de_dados!$G:$G,E$61,base_de_dados!$H:$H,$L$1,base_de_dados!$C:$C,$A593,base_de_dados!$M:$M,"&lt;=2013",base_de_dados!$O:$O,"&gt;=41639")</f>
        <v>9.4977168949771692E-4</v>
      </c>
      <c r="F593" s="5">
        <f>SUMIFS(base_de_dados!$T:$T,base_de_dados!$B:$B,$B593,base_de_dados!$G:$G,F$61,base_de_dados!$H:$H,$L$1,base_de_dados!$C:$C,$A593,base_de_dados!$M:$M,"&lt;=2013",base_de_dados!$O:$O,"&gt;=41639")</f>
        <v>0</v>
      </c>
      <c r="G593" s="5">
        <f>SUMIFS(base_de_dados!$T:$T,base_de_dados!$B:$B,$B593,base_de_dados!$G:$G,G$61,base_de_dados!$H:$H,$L$1,base_de_dados!$C:$C,$A593,base_de_dados!$M:$M,"&lt;=2013",base_de_dados!$O:$O,"&gt;=41639")</f>
        <v>0</v>
      </c>
      <c r="H593" s="5">
        <f>SUMIFS(base_de_dados!$T:$T,base_de_dados!$B:$B,$B593,base_de_dados!$G:$G,H$61,base_de_dados!$H:$H,$L$1,base_de_dados!$C:$C,$A593,base_de_dados!$M:$M,"&lt;=2013",base_de_dados!$O:$O,"&gt;=41639")</f>
        <v>0</v>
      </c>
      <c r="I593" s="5">
        <f>SUMIFS(base_de_dados!$T:$T,base_de_dados!$B:$B,$B593,base_de_dados!$G:$G,I$61,base_de_dados!$H:$H,$L$1,base_de_dados!$C:$C,$A593,base_de_dados!$M:$M,"&lt;=2013",base_de_dados!$O:$O,"&gt;=41639")</f>
        <v>0.14465753424657535</v>
      </c>
      <c r="J593" s="5">
        <f>SUMIFS(base_de_dados!$T:$T,base_de_dados!$B:$B,$B593,base_de_dados!$G:$G,J$61,base_de_dados!$H:$H,$L$1,base_de_dados!$C:$C,$A593,base_de_dados!$M:$M,"&lt;=2013",base_de_dados!$O:$O,"&gt;=41639")</f>
        <v>0</v>
      </c>
      <c r="K593" s="32">
        <f t="shared" si="13"/>
        <v>0.21505175038051749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SUMIFS(base_de_dados!$T:$T,base_de_dados!$B:$B,$B594,base_de_dados!$G:$G,C$61,base_de_dados!$H:$H,$L$1,base_de_dados!$C:$C,$A594,base_de_dados!$M:$M,"&lt;=2013",base_de_dados!$O:$O,"&gt;=41639")</f>
        <v>0</v>
      </c>
      <c r="D594" s="5">
        <f>SUMIFS(base_de_dados!$T:$T,base_de_dados!$B:$B,$B594,base_de_dados!$G:$G,D$61,base_de_dados!$H:$H,$L$1,base_de_dados!$C:$C,$A594,base_de_dados!$M:$M,"&lt;=2013",base_de_dados!$O:$O,"&gt;=41639")</f>
        <v>0</v>
      </c>
      <c r="E594" s="5">
        <f>SUMIFS(base_de_dados!$T:$T,base_de_dados!$B:$B,$B594,base_de_dados!$G:$G,E$61,base_de_dados!$H:$H,$L$1,base_de_dados!$C:$C,$A594,base_de_dados!$M:$M,"&lt;=2013",base_de_dados!$O:$O,"&gt;=41639")</f>
        <v>0</v>
      </c>
      <c r="F594" s="5">
        <f>SUMIFS(base_de_dados!$T:$T,base_de_dados!$B:$B,$B594,base_de_dados!$G:$G,F$61,base_de_dados!$H:$H,$L$1,base_de_dados!$C:$C,$A594,base_de_dados!$M:$M,"&lt;=2013",base_de_dados!$O:$O,"&gt;=41639")</f>
        <v>0</v>
      </c>
      <c r="G594" s="5">
        <f>SUMIFS(base_de_dados!$T:$T,base_de_dados!$B:$B,$B594,base_de_dados!$G:$G,G$61,base_de_dados!$H:$H,$L$1,base_de_dados!$C:$C,$A594,base_de_dados!$M:$M,"&lt;=2013",base_de_dados!$O:$O,"&gt;=41639")</f>
        <v>0</v>
      </c>
      <c r="H594" s="5">
        <f>SUMIFS(base_de_dados!$T:$T,base_de_dados!$B:$B,$B594,base_de_dados!$G:$G,H$61,base_de_dados!$H:$H,$L$1,base_de_dados!$C:$C,$A594,base_de_dados!$M:$M,"&lt;=2013",base_de_dados!$O:$O,"&gt;=41639")</f>
        <v>0</v>
      </c>
      <c r="I594" s="5">
        <f>SUMIFS(base_de_dados!$T:$T,base_de_dados!$B:$B,$B594,base_de_dados!$G:$G,I$61,base_de_dados!$H:$H,$L$1,base_de_dados!$C:$C,$A594,base_de_dados!$M:$M,"&lt;=2013",base_de_dados!$O:$O,"&gt;=41639")</f>
        <v>0</v>
      </c>
      <c r="J594" s="5">
        <f>SUMIFS(base_de_dados!$T:$T,base_de_dados!$B:$B,$B594,base_de_dados!$G:$G,J$61,base_de_dados!$H:$H,$L$1,base_de_dados!$C:$C,$A594,base_de_dados!$M:$M,"&lt;=2013",base_de_dados!$O:$O,"&gt;=41639")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SUMIFS(base_de_dados!$T:$T,base_de_dados!$B:$B,$B595,base_de_dados!$G:$G,C$61,base_de_dados!$H:$H,$L$1,base_de_dados!$C:$C,$A595,base_de_dados!$M:$M,"&lt;=2013",base_de_dados!$O:$O,"&gt;=41639")</f>
        <v>0</v>
      </c>
      <c r="D595" s="5">
        <f>SUMIFS(base_de_dados!$T:$T,base_de_dados!$B:$B,$B595,base_de_dados!$G:$G,D$61,base_de_dados!$H:$H,$L$1,base_de_dados!$C:$C,$A595,base_de_dados!$M:$M,"&lt;=2013",base_de_dados!$O:$O,"&gt;=41639")</f>
        <v>6.3428462709284622E-2</v>
      </c>
      <c r="E595" s="5">
        <f>SUMIFS(base_de_dados!$T:$T,base_de_dados!$B:$B,$B595,base_de_dados!$G:$G,E$61,base_de_dados!$H:$H,$L$1,base_de_dados!$C:$C,$A595,base_de_dados!$M:$M,"&lt;=2013",base_de_dados!$O:$O,"&gt;=41639")</f>
        <v>0</v>
      </c>
      <c r="F595" s="5">
        <f>SUMIFS(base_de_dados!$T:$T,base_de_dados!$B:$B,$B595,base_de_dados!$G:$G,F$61,base_de_dados!$H:$H,$L$1,base_de_dados!$C:$C,$A595,base_de_dados!$M:$M,"&lt;=2013",base_de_dados!$O:$O,"&gt;=41639")</f>
        <v>0</v>
      </c>
      <c r="G595" s="5">
        <f>SUMIFS(base_de_dados!$T:$T,base_de_dados!$B:$B,$B595,base_de_dados!$G:$G,G$61,base_de_dados!$H:$H,$L$1,base_de_dados!$C:$C,$A595,base_de_dados!$M:$M,"&lt;=2013",base_de_dados!$O:$O,"&gt;=41639")</f>
        <v>0</v>
      </c>
      <c r="H595" s="5">
        <f>SUMIFS(base_de_dados!$T:$T,base_de_dados!$B:$B,$B595,base_de_dados!$G:$G,H$61,base_de_dados!$H:$H,$L$1,base_de_dados!$C:$C,$A595,base_de_dados!$M:$M,"&lt;=2013",base_de_dados!$O:$O,"&gt;=41639")</f>
        <v>0</v>
      </c>
      <c r="I595" s="5">
        <f>SUMIFS(base_de_dados!$T:$T,base_de_dados!$B:$B,$B595,base_de_dados!$G:$G,I$61,base_de_dados!$H:$H,$L$1,base_de_dados!$C:$C,$A595,base_de_dados!$M:$M,"&lt;=2013",base_de_dados!$O:$O,"&gt;=41639")</f>
        <v>0</v>
      </c>
      <c r="J595" s="5">
        <f>SUMIFS(base_de_dados!$T:$T,base_de_dados!$B:$B,$B595,base_de_dados!$G:$G,J$61,base_de_dados!$H:$H,$L$1,base_de_dados!$C:$C,$A595,base_de_dados!$M:$M,"&lt;=2013",base_de_dados!$O:$O,"&gt;=41639")</f>
        <v>0</v>
      </c>
      <c r="K595" s="32">
        <f t="shared" si="13"/>
        <v>6.3428462709284622E-2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SUMIFS(base_de_dados!$T:$T,base_de_dados!$B:$B,$B596,base_de_dados!$G:$G,C$61,base_de_dados!$H:$H,$L$1,base_de_dados!$C:$C,$A596,base_de_dados!$M:$M,"&lt;=2013",base_de_dados!$O:$O,"&gt;=41639")</f>
        <v>0</v>
      </c>
      <c r="D596" s="5">
        <f>SUMIFS(base_de_dados!$T:$T,base_de_dados!$B:$B,$B596,base_de_dados!$G:$G,D$61,base_de_dados!$H:$H,$L$1,base_de_dados!$C:$C,$A596,base_de_dados!$M:$M,"&lt;=2013",base_de_dados!$O:$O,"&gt;=41639")</f>
        <v>0</v>
      </c>
      <c r="E596" s="5">
        <f>SUMIFS(base_de_dados!$T:$T,base_de_dados!$B:$B,$B596,base_de_dados!$G:$G,E$61,base_de_dados!$H:$H,$L$1,base_de_dados!$C:$C,$A596,base_de_dados!$M:$M,"&lt;=2013",base_de_dados!$O:$O,"&gt;=41639")</f>
        <v>0</v>
      </c>
      <c r="F596" s="5">
        <f>SUMIFS(base_de_dados!$T:$T,base_de_dados!$B:$B,$B596,base_de_dados!$G:$G,F$61,base_de_dados!$H:$H,$L$1,base_de_dados!$C:$C,$A596,base_de_dados!$M:$M,"&lt;=2013",base_de_dados!$O:$O,"&gt;=41639")</f>
        <v>0</v>
      </c>
      <c r="G596" s="5">
        <f>SUMIFS(base_de_dados!$T:$T,base_de_dados!$B:$B,$B596,base_de_dados!$G:$G,G$61,base_de_dados!$H:$H,$L$1,base_de_dados!$C:$C,$A596,base_de_dados!$M:$M,"&lt;=2013",base_de_dados!$O:$O,"&gt;=41639")</f>
        <v>0</v>
      </c>
      <c r="H596" s="5">
        <f>SUMIFS(base_de_dados!$T:$T,base_de_dados!$B:$B,$B596,base_de_dados!$G:$G,H$61,base_de_dados!$H:$H,$L$1,base_de_dados!$C:$C,$A596,base_de_dados!$M:$M,"&lt;=2013",base_de_dados!$O:$O,"&gt;=41639")</f>
        <v>0</v>
      </c>
      <c r="I596" s="5">
        <f>SUMIFS(base_de_dados!$T:$T,base_de_dados!$B:$B,$B596,base_de_dados!$G:$G,I$61,base_de_dados!$H:$H,$L$1,base_de_dados!$C:$C,$A596,base_de_dados!$M:$M,"&lt;=2013",base_de_dados!$O:$O,"&gt;=41639")</f>
        <v>0</v>
      </c>
      <c r="J596" s="5">
        <f>SUMIFS(base_de_dados!$T:$T,base_de_dados!$B:$B,$B596,base_de_dados!$G:$G,J$61,base_de_dados!$H:$H,$L$1,base_de_dados!$C:$C,$A596,base_de_dados!$M:$M,"&lt;=2013",base_de_dados!$O:$O,"&gt;=41639")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SUMIFS(base_de_dados!$T:$T,base_de_dados!$B:$B,$B597,base_de_dados!$G:$G,C$61,base_de_dados!$H:$H,$L$1,base_de_dados!$C:$C,$A597,base_de_dados!$M:$M,"&lt;=2013",base_de_dados!$O:$O,"&gt;=41639")</f>
        <v>0</v>
      </c>
      <c r="D597" s="5">
        <f>SUMIFS(base_de_dados!$T:$T,base_de_dados!$B:$B,$B597,base_de_dados!$G:$G,D$61,base_de_dados!$H:$H,$L$1,base_de_dados!$C:$C,$A597,base_de_dados!$M:$M,"&lt;=2013",base_de_dados!$O:$O,"&gt;=41639")</f>
        <v>0</v>
      </c>
      <c r="E597" s="5">
        <f>SUMIFS(base_de_dados!$T:$T,base_de_dados!$B:$B,$B597,base_de_dados!$G:$G,E$61,base_de_dados!$H:$H,$L$1,base_de_dados!$C:$C,$A597,base_de_dados!$M:$M,"&lt;=2013",base_de_dados!$O:$O,"&gt;=41639")</f>
        <v>0</v>
      </c>
      <c r="F597" s="5">
        <f>SUMIFS(base_de_dados!$T:$T,base_de_dados!$B:$B,$B597,base_de_dados!$G:$G,F$61,base_de_dados!$H:$H,$L$1,base_de_dados!$C:$C,$A597,base_de_dados!$M:$M,"&lt;=2013",base_de_dados!$O:$O,"&gt;=41639")</f>
        <v>0</v>
      </c>
      <c r="G597" s="5">
        <f>SUMIFS(base_de_dados!$T:$T,base_de_dados!$B:$B,$B597,base_de_dados!$G:$G,G$61,base_de_dados!$H:$H,$L$1,base_de_dados!$C:$C,$A597,base_de_dados!$M:$M,"&lt;=2013",base_de_dados!$O:$O,"&gt;=41639")</f>
        <v>0</v>
      </c>
      <c r="H597" s="5">
        <f>SUMIFS(base_de_dados!$T:$T,base_de_dados!$B:$B,$B597,base_de_dados!$G:$G,H$61,base_de_dados!$H:$H,$L$1,base_de_dados!$C:$C,$A597,base_de_dados!$M:$M,"&lt;=2013",base_de_dados!$O:$O,"&gt;=41639")</f>
        <v>0</v>
      </c>
      <c r="I597" s="5">
        <f>SUMIFS(base_de_dados!$T:$T,base_de_dados!$B:$B,$B597,base_de_dados!$G:$G,I$61,base_de_dados!$H:$H,$L$1,base_de_dados!$C:$C,$A597,base_de_dados!$M:$M,"&lt;=2013",base_de_dados!$O:$O,"&gt;=41639")</f>
        <v>0</v>
      </c>
      <c r="J597" s="5">
        <f>SUMIFS(base_de_dados!$T:$T,base_de_dados!$B:$B,$B597,base_de_dados!$G:$G,J$61,base_de_dados!$H:$H,$L$1,base_de_dados!$C:$C,$A597,base_de_dados!$M:$M,"&lt;=2013",base_de_dados!$O:$O,"&gt;=41639")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SUMIFS(base_de_dados!$T:$T,base_de_dados!$B:$B,$B598,base_de_dados!$G:$G,C$61,base_de_dados!$H:$H,$L$1,base_de_dados!$C:$C,$A598,base_de_dados!$M:$M,"&lt;=2013",base_de_dados!$O:$O,"&gt;=41639")</f>
        <v>0</v>
      </c>
      <c r="D598" s="5">
        <f>SUMIFS(base_de_dados!$T:$T,base_de_dados!$B:$B,$B598,base_de_dados!$G:$G,D$61,base_de_dados!$H:$H,$L$1,base_de_dados!$C:$C,$A598,base_de_dados!$M:$M,"&lt;=2013",base_de_dados!$O:$O,"&gt;=41639")</f>
        <v>0</v>
      </c>
      <c r="E598" s="5">
        <f>SUMIFS(base_de_dados!$T:$T,base_de_dados!$B:$B,$B598,base_de_dados!$G:$G,E$61,base_de_dados!$H:$H,$L$1,base_de_dados!$C:$C,$A598,base_de_dados!$M:$M,"&lt;=2013",base_de_dados!$O:$O,"&gt;=41639")</f>
        <v>0</v>
      </c>
      <c r="F598" s="5">
        <f>SUMIFS(base_de_dados!$T:$T,base_de_dados!$B:$B,$B598,base_de_dados!$G:$G,F$61,base_de_dados!$H:$H,$L$1,base_de_dados!$C:$C,$A598,base_de_dados!$M:$M,"&lt;=2013",base_de_dados!$O:$O,"&gt;=41639")</f>
        <v>0</v>
      </c>
      <c r="G598" s="5">
        <f>SUMIFS(base_de_dados!$T:$T,base_de_dados!$B:$B,$B598,base_de_dados!$G:$G,G$61,base_de_dados!$H:$H,$L$1,base_de_dados!$C:$C,$A598,base_de_dados!$M:$M,"&lt;=2013",base_de_dados!$O:$O,"&gt;=41639")</f>
        <v>0</v>
      </c>
      <c r="H598" s="5">
        <f>SUMIFS(base_de_dados!$T:$T,base_de_dados!$B:$B,$B598,base_de_dados!$G:$G,H$61,base_de_dados!$H:$H,$L$1,base_de_dados!$C:$C,$A598,base_de_dados!$M:$M,"&lt;=2013",base_de_dados!$O:$O,"&gt;=41639")</f>
        <v>0</v>
      </c>
      <c r="I598" s="5">
        <f>SUMIFS(base_de_dados!$T:$T,base_de_dados!$B:$B,$B598,base_de_dados!$G:$G,I$61,base_de_dados!$H:$H,$L$1,base_de_dados!$C:$C,$A598,base_de_dados!$M:$M,"&lt;=2013",base_de_dados!$O:$O,"&gt;=41639")</f>
        <v>0</v>
      </c>
      <c r="J598" s="5">
        <f>SUMIFS(base_de_dados!$T:$T,base_de_dados!$B:$B,$B598,base_de_dados!$G:$G,J$61,base_de_dados!$H:$H,$L$1,base_de_dados!$C:$C,$A598,base_de_dados!$M:$M,"&lt;=2013",base_de_dados!$O:$O,"&gt;=41639")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SUMIFS(base_de_dados!$T:$T,base_de_dados!$B:$B,$B599,base_de_dados!$G:$G,C$61,base_de_dados!$H:$H,$L$1,base_de_dados!$C:$C,$A599,base_de_dados!$M:$M,"&lt;=2013",base_de_dados!$O:$O,"&gt;=41639")</f>
        <v>0</v>
      </c>
      <c r="D599" s="5">
        <f>SUMIFS(base_de_dados!$T:$T,base_de_dados!$B:$B,$B599,base_de_dados!$G:$G,D$61,base_de_dados!$H:$H,$L$1,base_de_dados!$C:$C,$A599,base_de_dados!$M:$M,"&lt;=2013",base_de_dados!$O:$O,"&gt;=41639")</f>
        <v>0</v>
      </c>
      <c r="E599" s="5">
        <f>SUMIFS(base_de_dados!$T:$T,base_de_dados!$B:$B,$B599,base_de_dados!$G:$G,E$61,base_de_dados!$H:$H,$L$1,base_de_dados!$C:$C,$A599,base_de_dados!$M:$M,"&lt;=2013",base_de_dados!$O:$O,"&gt;=41639")</f>
        <v>0</v>
      </c>
      <c r="F599" s="5">
        <f>SUMIFS(base_de_dados!$T:$T,base_de_dados!$B:$B,$B599,base_de_dados!$G:$G,F$61,base_de_dados!$H:$H,$L$1,base_de_dados!$C:$C,$A599,base_de_dados!$M:$M,"&lt;=2013",base_de_dados!$O:$O,"&gt;=41639")</f>
        <v>1.1653348554033487E-2</v>
      </c>
      <c r="G599" s="5">
        <f>SUMIFS(base_de_dados!$T:$T,base_de_dados!$B:$B,$B599,base_de_dados!$G:$G,G$61,base_de_dados!$H:$H,$L$1,base_de_dados!$C:$C,$A599,base_de_dados!$M:$M,"&lt;=2013",base_de_dados!$O:$O,"&gt;=41639")</f>
        <v>0</v>
      </c>
      <c r="H599" s="5">
        <f>SUMIFS(base_de_dados!$T:$T,base_de_dados!$B:$B,$B599,base_de_dados!$G:$G,H$61,base_de_dados!$H:$H,$L$1,base_de_dados!$C:$C,$A599,base_de_dados!$M:$M,"&lt;=2013",base_de_dados!$O:$O,"&gt;=41639")</f>
        <v>0</v>
      </c>
      <c r="I599" s="5">
        <f>SUMIFS(base_de_dados!$T:$T,base_de_dados!$B:$B,$B599,base_de_dados!$G:$G,I$61,base_de_dados!$H:$H,$L$1,base_de_dados!$C:$C,$A599,base_de_dados!$M:$M,"&lt;=2013",base_de_dados!$O:$O,"&gt;=41639")</f>
        <v>0</v>
      </c>
      <c r="J599" s="5">
        <f>SUMIFS(base_de_dados!$T:$T,base_de_dados!$B:$B,$B599,base_de_dados!$G:$G,J$61,base_de_dados!$H:$H,$L$1,base_de_dados!$C:$C,$A599,base_de_dados!$M:$M,"&lt;=2013",base_de_dados!$O:$O,"&gt;=41639")</f>
        <v>0</v>
      </c>
      <c r="K599" s="32">
        <f t="shared" si="13"/>
        <v>1.1653348554033487E-2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SUMIFS(base_de_dados!$T:$T,base_de_dados!$B:$B,$B600,base_de_dados!$G:$G,C$61,base_de_dados!$H:$H,$L$1,base_de_dados!$C:$C,$A600,base_de_dados!$M:$M,"&lt;=2013",base_de_dados!$O:$O,"&gt;=41639")</f>
        <v>0</v>
      </c>
      <c r="D600" s="5">
        <f>SUMIFS(base_de_dados!$T:$T,base_de_dados!$B:$B,$B600,base_de_dados!$G:$G,D$61,base_de_dados!$H:$H,$L$1,base_de_dados!$C:$C,$A600,base_de_dados!$M:$M,"&lt;=2013",base_de_dados!$O:$O,"&gt;=41639")</f>
        <v>0</v>
      </c>
      <c r="E600" s="5">
        <f>SUMIFS(base_de_dados!$T:$T,base_de_dados!$B:$B,$B600,base_de_dados!$G:$G,E$61,base_de_dados!$H:$H,$L$1,base_de_dados!$C:$C,$A600,base_de_dados!$M:$M,"&lt;=2013",base_de_dados!$O:$O,"&gt;=41639")</f>
        <v>0</v>
      </c>
      <c r="F600" s="5">
        <f>SUMIFS(base_de_dados!$T:$T,base_de_dados!$B:$B,$B600,base_de_dados!$G:$G,F$61,base_de_dados!$H:$H,$L$1,base_de_dados!$C:$C,$A600,base_de_dados!$M:$M,"&lt;=2013",base_de_dados!$O:$O,"&gt;=41639")</f>
        <v>0</v>
      </c>
      <c r="G600" s="5">
        <f>SUMIFS(base_de_dados!$T:$T,base_de_dados!$B:$B,$B600,base_de_dados!$G:$G,G$61,base_de_dados!$H:$H,$L$1,base_de_dados!$C:$C,$A600,base_de_dados!$M:$M,"&lt;=2013",base_de_dados!$O:$O,"&gt;=41639")</f>
        <v>0</v>
      </c>
      <c r="H600" s="5">
        <f>SUMIFS(base_de_dados!$T:$T,base_de_dados!$B:$B,$B600,base_de_dados!$G:$G,H$61,base_de_dados!$H:$H,$L$1,base_de_dados!$C:$C,$A600,base_de_dados!$M:$M,"&lt;=2013",base_de_dados!$O:$O,"&gt;=41639")</f>
        <v>0</v>
      </c>
      <c r="I600" s="5">
        <f>SUMIFS(base_de_dados!$T:$T,base_de_dados!$B:$B,$B600,base_de_dados!$G:$G,I$61,base_de_dados!$H:$H,$L$1,base_de_dados!$C:$C,$A600,base_de_dados!$M:$M,"&lt;=2013",base_de_dados!$O:$O,"&gt;=41639")</f>
        <v>0</v>
      </c>
      <c r="J600" s="5">
        <f>SUMIFS(base_de_dados!$T:$T,base_de_dados!$B:$B,$B600,base_de_dados!$G:$G,J$61,base_de_dados!$H:$H,$L$1,base_de_dados!$C:$C,$A600,base_de_dados!$M:$M,"&lt;=2013",base_de_dados!$O:$O,"&gt;=41639")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SUMIFS(base_de_dados!$T:$T,base_de_dados!$B:$B,$B601,base_de_dados!$G:$G,C$61,base_de_dados!$H:$H,$L$1,base_de_dados!$C:$C,$A601,base_de_dados!$M:$M,"&lt;=2013",base_de_dados!$O:$O,"&gt;=41639")</f>
        <v>0</v>
      </c>
      <c r="D601" s="5">
        <f>SUMIFS(base_de_dados!$T:$T,base_de_dados!$B:$B,$B601,base_de_dados!$G:$G,D$61,base_de_dados!$H:$H,$L$1,base_de_dados!$C:$C,$A601,base_de_dados!$M:$M,"&lt;=2013",base_de_dados!$O:$O,"&gt;=41639")</f>
        <v>0</v>
      </c>
      <c r="E601" s="5">
        <f>SUMIFS(base_de_dados!$T:$T,base_de_dados!$B:$B,$B601,base_de_dados!$G:$G,E$61,base_de_dados!$H:$H,$L$1,base_de_dados!$C:$C,$A601,base_de_dados!$M:$M,"&lt;=2013",base_de_dados!$O:$O,"&gt;=41639")</f>
        <v>0</v>
      </c>
      <c r="F601" s="5">
        <f>SUMIFS(base_de_dados!$T:$T,base_de_dados!$B:$B,$B601,base_de_dados!$G:$G,F$61,base_de_dados!$H:$H,$L$1,base_de_dados!$C:$C,$A601,base_de_dados!$M:$M,"&lt;=2013",base_de_dados!$O:$O,"&gt;=41639")</f>
        <v>0</v>
      </c>
      <c r="G601" s="5">
        <f>SUMIFS(base_de_dados!$T:$T,base_de_dados!$B:$B,$B601,base_de_dados!$G:$G,G$61,base_de_dados!$H:$H,$L$1,base_de_dados!$C:$C,$A601,base_de_dados!$M:$M,"&lt;=2013",base_de_dados!$O:$O,"&gt;=41639")</f>
        <v>0</v>
      </c>
      <c r="H601" s="5">
        <f>SUMIFS(base_de_dados!$T:$T,base_de_dados!$B:$B,$B601,base_de_dados!$G:$G,H$61,base_de_dados!$H:$H,$L$1,base_de_dados!$C:$C,$A601,base_de_dados!$M:$M,"&lt;=2013",base_de_dados!$O:$O,"&gt;=41639")</f>
        <v>0</v>
      </c>
      <c r="I601" s="5">
        <f>SUMIFS(base_de_dados!$T:$T,base_de_dados!$B:$B,$B601,base_de_dados!$G:$G,I$61,base_de_dados!$H:$H,$L$1,base_de_dados!$C:$C,$A601,base_de_dados!$M:$M,"&lt;=2013",base_de_dados!$O:$O,"&gt;=41639")</f>
        <v>0</v>
      </c>
      <c r="J601" s="5">
        <f>SUMIFS(base_de_dados!$T:$T,base_de_dados!$B:$B,$B601,base_de_dados!$G:$G,J$61,base_de_dados!$H:$H,$L$1,base_de_dados!$C:$C,$A601,base_de_dados!$M:$M,"&lt;=2013",base_de_dados!$O:$O,"&gt;=41639")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SUMIFS(base_de_dados!$T:$T,base_de_dados!$B:$B,$B602,base_de_dados!$G:$G,C$61,base_de_dados!$H:$H,$L$1,base_de_dados!$C:$C,$A602,base_de_dados!$M:$M,"&lt;=2013",base_de_dados!$O:$O,"&gt;=41639")</f>
        <v>0</v>
      </c>
      <c r="D602" s="5">
        <f>SUMIFS(base_de_dados!$T:$T,base_de_dados!$B:$B,$B602,base_de_dados!$G:$G,D$61,base_de_dados!$H:$H,$L$1,base_de_dados!$C:$C,$A602,base_de_dados!$M:$M,"&lt;=2013",base_de_dados!$O:$O,"&gt;=41639")</f>
        <v>0</v>
      </c>
      <c r="E602" s="5">
        <f>SUMIFS(base_de_dados!$T:$T,base_de_dados!$B:$B,$B602,base_de_dados!$G:$G,E$61,base_de_dados!$H:$H,$L$1,base_de_dados!$C:$C,$A602,base_de_dados!$M:$M,"&lt;=2013",base_de_dados!$O:$O,"&gt;=41639")</f>
        <v>2.8158295281582951E-2</v>
      </c>
      <c r="F602" s="5">
        <f>SUMIFS(base_de_dados!$T:$T,base_de_dados!$B:$B,$B602,base_de_dados!$G:$G,F$61,base_de_dados!$H:$H,$L$1,base_de_dados!$C:$C,$A602,base_de_dados!$M:$M,"&lt;=2013",base_de_dados!$O:$O,"&gt;=41639")</f>
        <v>8.8077118214104511E-3</v>
      </c>
      <c r="G602" s="5">
        <f>SUMIFS(base_de_dados!$T:$T,base_de_dados!$B:$B,$B602,base_de_dados!$G:$G,G$61,base_de_dados!$H:$H,$L$1,base_de_dados!$C:$C,$A602,base_de_dados!$M:$M,"&lt;=2013",base_de_dados!$O:$O,"&gt;=41639")</f>
        <v>0</v>
      </c>
      <c r="H602" s="5">
        <f>SUMIFS(base_de_dados!$T:$T,base_de_dados!$B:$B,$B602,base_de_dados!$G:$G,H$61,base_de_dados!$H:$H,$L$1,base_de_dados!$C:$C,$A602,base_de_dados!$M:$M,"&lt;=2013",base_de_dados!$O:$O,"&gt;=41639")</f>
        <v>0</v>
      </c>
      <c r="I602" s="5">
        <f>SUMIFS(base_de_dados!$T:$T,base_de_dados!$B:$B,$B602,base_de_dados!$G:$G,I$61,base_de_dados!$H:$H,$L$1,base_de_dados!$C:$C,$A602,base_de_dados!$M:$M,"&lt;=2013",base_de_dados!$O:$O,"&gt;=41639")</f>
        <v>0</v>
      </c>
      <c r="J602" s="5">
        <f>SUMIFS(base_de_dados!$T:$T,base_de_dados!$B:$B,$B602,base_de_dados!$G:$G,J$61,base_de_dados!$H:$H,$L$1,base_de_dados!$C:$C,$A602,base_de_dados!$M:$M,"&lt;=2013",base_de_dados!$O:$O,"&gt;=41639")</f>
        <v>0</v>
      </c>
      <c r="K602" s="32">
        <f t="shared" si="13"/>
        <v>3.6966007102993401E-2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SUMIFS(base_de_dados!$T:$T,base_de_dados!$B:$B,$B603,base_de_dados!$G:$G,C$61,base_de_dados!$H:$H,$L$1,base_de_dados!$C:$C,$A603,base_de_dados!$M:$M,"&lt;=2013",base_de_dados!$O:$O,"&gt;=41639")</f>
        <v>1.3202777777777779E-2</v>
      </c>
      <c r="D603" s="5">
        <f>SUMIFS(base_de_dados!$T:$T,base_de_dados!$B:$B,$B603,base_de_dados!$G:$G,D$61,base_de_dados!$H:$H,$L$1,base_de_dados!$C:$C,$A603,base_de_dados!$M:$M,"&lt;=2013",base_de_dados!$O:$O,"&gt;=41639")</f>
        <v>0</v>
      </c>
      <c r="E603" s="5">
        <f>SUMIFS(base_de_dados!$T:$T,base_de_dados!$B:$B,$B603,base_de_dados!$G:$G,E$61,base_de_dados!$H:$H,$L$1,base_de_dados!$C:$C,$A603,base_de_dados!$M:$M,"&lt;=2013",base_de_dados!$O:$O,"&gt;=41639")</f>
        <v>0</v>
      </c>
      <c r="F603" s="5">
        <f>SUMIFS(base_de_dados!$T:$T,base_de_dados!$B:$B,$B603,base_de_dados!$G:$G,F$61,base_de_dados!$H:$H,$L$1,base_de_dados!$C:$C,$A603,base_de_dados!$M:$M,"&lt;=2013",base_de_dados!$O:$O,"&gt;=41639")</f>
        <v>0</v>
      </c>
      <c r="G603" s="5">
        <f>SUMIFS(base_de_dados!$T:$T,base_de_dados!$B:$B,$B603,base_de_dados!$G:$G,G$61,base_de_dados!$H:$H,$L$1,base_de_dados!$C:$C,$A603,base_de_dados!$M:$M,"&lt;=2013",base_de_dados!$O:$O,"&gt;=41639")</f>
        <v>0</v>
      </c>
      <c r="H603" s="5">
        <f>SUMIFS(base_de_dados!$T:$T,base_de_dados!$B:$B,$B603,base_de_dados!$G:$G,H$61,base_de_dados!$H:$H,$L$1,base_de_dados!$C:$C,$A603,base_de_dados!$M:$M,"&lt;=2013",base_de_dados!$O:$O,"&gt;=41639")</f>
        <v>0</v>
      </c>
      <c r="I603" s="5">
        <f>SUMIFS(base_de_dados!$T:$T,base_de_dados!$B:$B,$B603,base_de_dados!$G:$G,I$61,base_de_dados!$H:$H,$L$1,base_de_dados!$C:$C,$A603,base_de_dados!$M:$M,"&lt;=2013",base_de_dados!$O:$O,"&gt;=41639")</f>
        <v>0</v>
      </c>
      <c r="J603" s="5">
        <f>SUMIFS(base_de_dados!$T:$T,base_de_dados!$B:$B,$B603,base_de_dados!$G:$G,J$61,base_de_dados!$H:$H,$L$1,base_de_dados!$C:$C,$A603,base_de_dados!$M:$M,"&lt;=2013",base_de_dados!$O:$O,"&gt;=41639")</f>
        <v>0</v>
      </c>
      <c r="K603" s="32">
        <f t="shared" si="13"/>
        <v>1.3202777777777779E-2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SUMIFS(base_de_dados!$T:$T,base_de_dados!$B:$B,$B604,base_de_dados!$G:$G,C$61,base_de_dados!$H:$H,$L$1,base_de_dados!$C:$C,$A604,base_de_dados!$M:$M,"&lt;=2013",base_de_dados!$O:$O,"&gt;=41639")</f>
        <v>0</v>
      </c>
      <c r="D604" s="5">
        <f>SUMIFS(base_de_dados!$T:$T,base_de_dados!$B:$B,$B604,base_de_dados!$G:$G,D$61,base_de_dados!$H:$H,$L$1,base_de_dados!$C:$C,$A604,base_de_dados!$M:$M,"&lt;=2013",base_de_dados!$O:$O,"&gt;=41639")</f>
        <v>0</v>
      </c>
      <c r="E604" s="5">
        <f>SUMIFS(base_de_dados!$T:$T,base_de_dados!$B:$B,$B604,base_de_dados!$G:$G,E$61,base_de_dados!$H:$H,$L$1,base_de_dados!$C:$C,$A604,base_de_dados!$M:$M,"&lt;=2013",base_de_dados!$O:$O,"&gt;=41639")</f>
        <v>0</v>
      </c>
      <c r="F604" s="5">
        <f>SUMIFS(base_de_dados!$T:$T,base_de_dados!$B:$B,$B604,base_de_dados!$G:$G,F$61,base_de_dados!$H:$H,$L$1,base_de_dados!$C:$C,$A604,base_de_dados!$M:$M,"&lt;=2013",base_de_dados!$O:$O,"&gt;=41639")</f>
        <v>0</v>
      </c>
      <c r="G604" s="5">
        <f>SUMIFS(base_de_dados!$T:$T,base_de_dados!$B:$B,$B604,base_de_dados!$G:$G,G$61,base_de_dados!$H:$H,$L$1,base_de_dados!$C:$C,$A604,base_de_dados!$M:$M,"&lt;=2013",base_de_dados!$O:$O,"&gt;=41639")</f>
        <v>0</v>
      </c>
      <c r="H604" s="5">
        <f>SUMIFS(base_de_dados!$T:$T,base_de_dados!$B:$B,$B604,base_de_dados!$G:$G,H$61,base_de_dados!$H:$H,$L$1,base_de_dados!$C:$C,$A604,base_de_dados!$M:$M,"&lt;=2013",base_de_dados!$O:$O,"&gt;=41639")</f>
        <v>0</v>
      </c>
      <c r="I604" s="5">
        <f>SUMIFS(base_de_dados!$T:$T,base_de_dados!$B:$B,$B604,base_de_dados!$G:$G,I$61,base_de_dados!$H:$H,$L$1,base_de_dados!$C:$C,$A604,base_de_dados!$M:$M,"&lt;=2013",base_de_dados!$O:$O,"&gt;=41639")</f>
        <v>0</v>
      </c>
      <c r="J604" s="5">
        <f>SUMIFS(base_de_dados!$T:$T,base_de_dados!$B:$B,$B604,base_de_dados!$G:$G,J$61,base_de_dados!$H:$H,$L$1,base_de_dados!$C:$C,$A604,base_de_dados!$M:$M,"&lt;=2013",base_de_dados!$O:$O,"&gt;=41639")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SUMIFS(base_de_dados!$T:$T,base_de_dados!$B:$B,$B605,base_de_dados!$G:$G,C$61,base_de_dados!$H:$H,$L$1,base_de_dados!$C:$C,$A605,base_de_dados!$M:$M,"&lt;=2013",base_de_dados!$O:$O,"&gt;=41639")</f>
        <v>0</v>
      </c>
      <c r="D605" s="5">
        <f>SUMIFS(base_de_dados!$T:$T,base_de_dados!$B:$B,$B605,base_de_dados!$G:$G,D$61,base_de_dados!$H:$H,$L$1,base_de_dados!$C:$C,$A605,base_de_dados!$M:$M,"&lt;=2013",base_de_dados!$O:$O,"&gt;=41639")</f>
        <v>0</v>
      </c>
      <c r="E605" s="5">
        <f>SUMIFS(base_de_dados!$T:$T,base_de_dados!$B:$B,$B605,base_de_dados!$G:$G,E$61,base_de_dados!$H:$H,$L$1,base_de_dados!$C:$C,$A605,base_de_dados!$M:$M,"&lt;=2013",base_de_dados!$O:$O,"&gt;=41639")</f>
        <v>0</v>
      </c>
      <c r="F605" s="5">
        <f>SUMIFS(base_de_dados!$T:$T,base_de_dados!$B:$B,$B605,base_de_dados!$G:$G,F$61,base_de_dados!$H:$H,$L$1,base_de_dados!$C:$C,$A605,base_de_dados!$M:$M,"&lt;=2013",base_de_dados!$O:$O,"&gt;=41639")</f>
        <v>0</v>
      </c>
      <c r="G605" s="5">
        <f>SUMIFS(base_de_dados!$T:$T,base_de_dados!$B:$B,$B605,base_de_dados!$G:$G,G$61,base_de_dados!$H:$H,$L$1,base_de_dados!$C:$C,$A605,base_de_dados!$M:$M,"&lt;=2013",base_de_dados!$O:$O,"&gt;=41639")</f>
        <v>0</v>
      </c>
      <c r="H605" s="5">
        <f>SUMIFS(base_de_dados!$T:$T,base_de_dados!$B:$B,$B605,base_de_dados!$G:$G,H$61,base_de_dados!$H:$H,$L$1,base_de_dados!$C:$C,$A605,base_de_dados!$M:$M,"&lt;=2013",base_de_dados!$O:$O,"&gt;=41639")</f>
        <v>0</v>
      </c>
      <c r="I605" s="5">
        <f>SUMIFS(base_de_dados!$T:$T,base_de_dados!$B:$B,$B605,base_de_dados!$G:$G,I$61,base_de_dados!$H:$H,$L$1,base_de_dados!$C:$C,$A605,base_de_dados!$M:$M,"&lt;=2013",base_de_dados!$O:$O,"&gt;=41639")</f>
        <v>0</v>
      </c>
      <c r="J605" s="5">
        <f>SUMIFS(base_de_dados!$T:$T,base_de_dados!$B:$B,$B605,base_de_dados!$G:$G,J$61,base_de_dados!$H:$H,$L$1,base_de_dados!$C:$C,$A605,base_de_dados!$M:$M,"&lt;=2013",base_de_dados!$O:$O,"&gt;=41639")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SUMIFS(base_de_dados!$T:$T,base_de_dados!$B:$B,$B606,base_de_dados!$G:$G,C$61,base_de_dados!$H:$H,$L$1,base_de_dados!$C:$C,$A606,base_de_dados!$M:$M,"&lt;=2013",base_de_dados!$O:$O,"&gt;=41639")</f>
        <v>0</v>
      </c>
      <c r="D606" s="5">
        <f>SUMIFS(base_de_dados!$T:$T,base_de_dados!$B:$B,$B606,base_de_dados!$G:$G,D$61,base_de_dados!$H:$H,$L$1,base_de_dados!$C:$C,$A606,base_de_dados!$M:$M,"&lt;=2013",base_de_dados!$O:$O,"&gt;=41639")</f>
        <v>0</v>
      </c>
      <c r="E606" s="5">
        <f>SUMIFS(base_de_dados!$T:$T,base_de_dados!$B:$B,$B606,base_de_dados!$G:$G,E$61,base_de_dados!$H:$H,$L$1,base_de_dados!$C:$C,$A606,base_de_dados!$M:$M,"&lt;=2013",base_de_dados!$O:$O,"&gt;=41639")</f>
        <v>0</v>
      </c>
      <c r="F606" s="5">
        <f>SUMIFS(base_de_dados!$T:$T,base_de_dados!$B:$B,$B606,base_de_dados!$G:$G,F$61,base_de_dados!$H:$H,$L$1,base_de_dados!$C:$C,$A606,base_de_dados!$M:$M,"&lt;=2013",base_de_dados!$O:$O,"&gt;=41639")</f>
        <v>0</v>
      </c>
      <c r="G606" s="5">
        <f>SUMIFS(base_de_dados!$T:$T,base_de_dados!$B:$B,$B606,base_de_dados!$G:$G,G$61,base_de_dados!$H:$H,$L$1,base_de_dados!$C:$C,$A606,base_de_dados!$M:$M,"&lt;=2013",base_de_dados!$O:$O,"&gt;=41639")</f>
        <v>0</v>
      </c>
      <c r="H606" s="5">
        <f>SUMIFS(base_de_dados!$T:$T,base_de_dados!$B:$B,$B606,base_de_dados!$G:$G,H$61,base_de_dados!$H:$H,$L$1,base_de_dados!$C:$C,$A606,base_de_dados!$M:$M,"&lt;=2013",base_de_dados!$O:$O,"&gt;=41639")</f>
        <v>0</v>
      </c>
      <c r="I606" s="5">
        <f>SUMIFS(base_de_dados!$T:$T,base_de_dados!$B:$B,$B606,base_de_dados!$G:$G,I$61,base_de_dados!$H:$H,$L$1,base_de_dados!$C:$C,$A606,base_de_dados!$M:$M,"&lt;=2013",base_de_dados!$O:$O,"&gt;=41639")</f>
        <v>0</v>
      </c>
      <c r="J606" s="5">
        <f>SUMIFS(base_de_dados!$T:$T,base_de_dados!$B:$B,$B606,base_de_dados!$G:$G,J$61,base_de_dados!$H:$H,$L$1,base_de_dados!$C:$C,$A606,base_de_dados!$M:$M,"&lt;=2013",base_de_dados!$O:$O,"&gt;=41639")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SUMIFS(base_de_dados!$T:$T,base_de_dados!$B:$B,$B607,base_de_dados!$G:$G,C$61,base_de_dados!$H:$H,$L$1,base_de_dados!$C:$C,$A607,base_de_dados!$M:$M,"&lt;=2013",base_de_dados!$O:$O,"&gt;=41639")</f>
        <v>0</v>
      </c>
      <c r="D607" s="5">
        <f>SUMIFS(base_de_dados!$T:$T,base_de_dados!$B:$B,$B607,base_de_dados!$G:$G,D$61,base_de_dados!$H:$H,$L$1,base_de_dados!$C:$C,$A607,base_de_dados!$M:$M,"&lt;=2013",base_de_dados!$O:$O,"&gt;=41639")</f>
        <v>0</v>
      </c>
      <c r="E607" s="5">
        <f>SUMIFS(base_de_dados!$T:$T,base_de_dados!$B:$B,$B607,base_de_dados!$G:$G,E$61,base_de_dados!$H:$H,$L$1,base_de_dados!$C:$C,$A607,base_de_dados!$M:$M,"&lt;=2013",base_de_dados!$O:$O,"&gt;=41639")</f>
        <v>0</v>
      </c>
      <c r="F607" s="5">
        <f>SUMIFS(base_de_dados!$T:$T,base_de_dados!$B:$B,$B607,base_de_dados!$G:$G,F$61,base_de_dados!$H:$H,$L$1,base_de_dados!$C:$C,$A607,base_de_dados!$M:$M,"&lt;=2013",base_de_dados!$O:$O,"&gt;=41639")</f>
        <v>0</v>
      </c>
      <c r="G607" s="5">
        <f>SUMIFS(base_de_dados!$T:$T,base_de_dados!$B:$B,$B607,base_de_dados!$G:$G,G$61,base_de_dados!$H:$H,$L$1,base_de_dados!$C:$C,$A607,base_de_dados!$M:$M,"&lt;=2013",base_de_dados!$O:$O,"&gt;=41639")</f>
        <v>0</v>
      </c>
      <c r="H607" s="5">
        <f>SUMIFS(base_de_dados!$T:$T,base_de_dados!$B:$B,$B607,base_de_dados!$G:$G,H$61,base_de_dados!$H:$H,$L$1,base_de_dados!$C:$C,$A607,base_de_dados!$M:$M,"&lt;=2013",base_de_dados!$O:$O,"&gt;=41639")</f>
        <v>0</v>
      </c>
      <c r="I607" s="5">
        <f>SUMIFS(base_de_dados!$T:$T,base_de_dados!$B:$B,$B607,base_de_dados!$G:$G,I$61,base_de_dados!$H:$H,$L$1,base_de_dados!$C:$C,$A607,base_de_dados!$M:$M,"&lt;=2013",base_de_dados!$O:$O,"&gt;=41639")</f>
        <v>0</v>
      </c>
      <c r="J607" s="5">
        <f>SUMIFS(base_de_dados!$T:$T,base_de_dados!$B:$B,$B607,base_de_dados!$G:$G,J$61,base_de_dados!$H:$H,$L$1,base_de_dados!$C:$C,$A607,base_de_dados!$M:$M,"&lt;=2013",base_de_dados!$O:$O,"&gt;=41639")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SUMIFS(base_de_dados!$T:$T,base_de_dados!$B:$B,$B608,base_de_dados!$G:$G,C$61,base_de_dados!$H:$H,$L$1,base_de_dados!$C:$C,$A608,base_de_dados!$M:$M,"&lt;=2013",base_de_dados!$O:$O,"&gt;=41639")</f>
        <v>0</v>
      </c>
      <c r="D608" s="5">
        <f>SUMIFS(base_de_dados!$T:$T,base_de_dados!$B:$B,$B608,base_de_dados!$G:$G,D$61,base_de_dados!$H:$H,$L$1,base_de_dados!$C:$C,$A608,base_de_dados!$M:$M,"&lt;=2013",base_de_dados!$O:$O,"&gt;=41639")</f>
        <v>0</v>
      </c>
      <c r="E608" s="5">
        <f>SUMIFS(base_de_dados!$T:$T,base_de_dados!$B:$B,$B608,base_de_dados!$G:$G,E$61,base_de_dados!$H:$H,$L$1,base_de_dados!$C:$C,$A608,base_de_dados!$M:$M,"&lt;=2013",base_de_dados!$O:$O,"&gt;=41639")</f>
        <v>0</v>
      </c>
      <c r="F608" s="5">
        <f>SUMIFS(base_de_dados!$T:$T,base_de_dados!$B:$B,$B608,base_de_dados!$G:$G,F$61,base_de_dados!$H:$H,$L$1,base_de_dados!$C:$C,$A608,base_de_dados!$M:$M,"&lt;=2013",base_de_dados!$O:$O,"&gt;=41639")</f>
        <v>0</v>
      </c>
      <c r="G608" s="5">
        <f>SUMIFS(base_de_dados!$T:$T,base_de_dados!$B:$B,$B608,base_de_dados!$G:$G,G$61,base_de_dados!$H:$H,$L$1,base_de_dados!$C:$C,$A608,base_de_dados!$M:$M,"&lt;=2013",base_de_dados!$O:$O,"&gt;=41639")</f>
        <v>0</v>
      </c>
      <c r="H608" s="5">
        <f>SUMIFS(base_de_dados!$T:$T,base_de_dados!$B:$B,$B608,base_de_dados!$G:$G,H$61,base_de_dados!$H:$H,$L$1,base_de_dados!$C:$C,$A608,base_de_dados!$M:$M,"&lt;=2013",base_de_dados!$O:$O,"&gt;=41639")</f>
        <v>0</v>
      </c>
      <c r="I608" s="5">
        <f>SUMIFS(base_de_dados!$T:$T,base_de_dados!$B:$B,$B608,base_de_dados!$G:$G,I$61,base_de_dados!$H:$H,$L$1,base_de_dados!$C:$C,$A608,base_de_dados!$M:$M,"&lt;=2013",base_de_dados!$O:$O,"&gt;=41639")</f>
        <v>0</v>
      </c>
      <c r="J608" s="5">
        <f>SUMIFS(base_de_dados!$T:$T,base_de_dados!$B:$B,$B608,base_de_dados!$G:$G,J$61,base_de_dados!$H:$H,$L$1,base_de_dados!$C:$C,$A608,base_de_dados!$M:$M,"&lt;=2013",base_de_dados!$O:$O,"&gt;=41639")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SUMIFS(base_de_dados!$T:$T,base_de_dados!$B:$B,$B609,base_de_dados!$G:$G,C$61,base_de_dados!$H:$H,$L$1,base_de_dados!$C:$C,$A609,base_de_dados!$M:$M,"&lt;=2013",base_de_dados!$O:$O,"&gt;=41639")</f>
        <v>0</v>
      </c>
      <c r="D609" s="5">
        <f>SUMIFS(base_de_dados!$T:$T,base_de_dados!$B:$B,$B609,base_de_dados!$G:$G,D$61,base_de_dados!$H:$H,$L$1,base_de_dados!$C:$C,$A609,base_de_dados!$M:$M,"&lt;=2013",base_de_dados!$O:$O,"&gt;=41639")</f>
        <v>0</v>
      </c>
      <c r="E609" s="5">
        <f>SUMIFS(base_de_dados!$T:$T,base_de_dados!$B:$B,$B609,base_de_dados!$G:$G,E$61,base_de_dados!$H:$H,$L$1,base_de_dados!$C:$C,$A609,base_de_dados!$M:$M,"&lt;=2013",base_de_dados!$O:$O,"&gt;=41639")</f>
        <v>0</v>
      </c>
      <c r="F609" s="5">
        <f>SUMIFS(base_de_dados!$T:$T,base_de_dados!$B:$B,$B609,base_de_dados!$G:$G,F$61,base_de_dados!$H:$H,$L$1,base_de_dados!$C:$C,$A609,base_de_dados!$M:$M,"&lt;=2013",base_de_dados!$O:$O,"&gt;=41639")</f>
        <v>0</v>
      </c>
      <c r="G609" s="5">
        <f>SUMIFS(base_de_dados!$T:$T,base_de_dados!$B:$B,$B609,base_de_dados!$G:$G,G$61,base_de_dados!$H:$H,$L$1,base_de_dados!$C:$C,$A609,base_de_dados!$M:$M,"&lt;=2013",base_de_dados!$O:$O,"&gt;=41639")</f>
        <v>0</v>
      </c>
      <c r="H609" s="5">
        <f>SUMIFS(base_de_dados!$T:$T,base_de_dados!$B:$B,$B609,base_de_dados!$G:$G,H$61,base_de_dados!$H:$H,$L$1,base_de_dados!$C:$C,$A609,base_de_dados!$M:$M,"&lt;=2013",base_de_dados!$O:$O,"&gt;=41639")</f>
        <v>0</v>
      </c>
      <c r="I609" s="5">
        <f>SUMIFS(base_de_dados!$T:$T,base_de_dados!$B:$B,$B609,base_de_dados!$G:$G,I$61,base_de_dados!$H:$H,$L$1,base_de_dados!$C:$C,$A609,base_de_dados!$M:$M,"&lt;=2013",base_de_dados!$O:$O,"&gt;=41639")</f>
        <v>0</v>
      </c>
      <c r="J609" s="5">
        <f>SUMIFS(base_de_dados!$T:$T,base_de_dados!$B:$B,$B609,base_de_dados!$G:$G,J$61,base_de_dados!$H:$H,$L$1,base_de_dados!$C:$C,$A609,base_de_dados!$M:$M,"&lt;=2013",base_de_dados!$O:$O,"&gt;=41639")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SUMIFS(base_de_dados!$T:$T,base_de_dados!$B:$B,$B610,base_de_dados!$G:$G,C$61,base_de_dados!$H:$H,$L$1,base_de_dados!$C:$C,$A610,base_de_dados!$M:$M,"&lt;=2013",base_de_dados!$O:$O,"&gt;=41639")</f>
        <v>0</v>
      </c>
      <c r="D610" s="5">
        <f>SUMIFS(base_de_dados!$T:$T,base_de_dados!$B:$B,$B610,base_de_dados!$G:$G,D$61,base_de_dados!$H:$H,$L$1,base_de_dados!$C:$C,$A610,base_de_dados!$M:$M,"&lt;=2013",base_de_dados!$O:$O,"&gt;=41639")</f>
        <v>0</v>
      </c>
      <c r="E610" s="5">
        <f>SUMIFS(base_de_dados!$T:$T,base_de_dados!$B:$B,$B610,base_de_dados!$G:$G,E$61,base_de_dados!$H:$H,$L$1,base_de_dados!$C:$C,$A610,base_de_dados!$M:$M,"&lt;=2013",base_de_dados!$O:$O,"&gt;=41639")</f>
        <v>0</v>
      </c>
      <c r="F610" s="5">
        <f>SUMIFS(base_de_dados!$T:$T,base_de_dados!$B:$B,$B610,base_de_dados!$G:$G,F$61,base_de_dados!$H:$H,$L$1,base_de_dados!$C:$C,$A610,base_de_dados!$M:$M,"&lt;=2013",base_de_dados!$O:$O,"&gt;=41639")</f>
        <v>0</v>
      </c>
      <c r="G610" s="5">
        <f>SUMIFS(base_de_dados!$T:$T,base_de_dados!$B:$B,$B610,base_de_dados!$G:$G,G$61,base_de_dados!$H:$H,$L$1,base_de_dados!$C:$C,$A610,base_de_dados!$M:$M,"&lt;=2013",base_de_dados!$O:$O,"&gt;=41639")</f>
        <v>0</v>
      </c>
      <c r="H610" s="5">
        <f>SUMIFS(base_de_dados!$T:$T,base_de_dados!$B:$B,$B610,base_de_dados!$G:$G,H$61,base_de_dados!$H:$H,$L$1,base_de_dados!$C:$C,$A610,base_de_dados!$M:$M,"&lt;=2013",base_de_dados!$O:$O,"&gt;=41639")</f>
        <v>0</v>
      </c>
      <c r="I610" s="5">
        <f>SUMIFS(base_de_dados!$T:$T,base_de_dados!$B:$B,$B610,base_de_dados!$G:$G,I$61,base_de_dados!$H:$H,$L$1,base_de_dados!$C:$C,$A610,base_de_dados!$M:$M,"&lt;=2013",base_de_dados!$O:$O,"&gt;=41639")</f>
        <v>0</v>
      </c>
      <c r="J610" s="5">
        <f>SUMIFS(base_de_dados!$T:$T,base_de_dados!$B:$B,$B610,base_de_dados!$G:$G,J$61,base_de_dados!$H:$H,$L$1,base_de_dados!$C:$C,$A610,base_de_dados!$M:$M,"&lt;=2013",base_de_dados!$O:$O,"&gt;=41639")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SUMIFS(base_de_dados!$T:$T,base_de_dados!$B:$B,$B611,base_de_dados!$G:$G,C$61,base_de_dados!$H:$H,$L$1,base_de_dados!$C:$C,$A611,base_de_dados!$M:$M,"&lt;=2013",base_de_dados!$O:$O,"&gt;=41639")</f>
        <v>0</v>
      </c>
      <c r="D611" s="5">
        <f>SUMIFS(base_de_dados!$T:$T,base_de_dados!$B:$B,$B611,base_de_dados!$G:$G,D$61,base_de_dados!$H:$H,$L$1,base_de_dados!$C:$C,$A611,base_de_dados!$M:$M,"&lt;=2013",base_de_dados!$O:$O,"&gt;=41639")</f>
        <v>0</v>
      </c>
      <c r="E611" s="5">
        <f>SUMIFS(base_de_dados!$T:$T,base_de_dados!$B:$B,$B611,base_de_dados!$G:$G,E$61,base_de_dados!$H:$H,$L$1,base_de_dados!$C:$C,$A611,base_de_dados!$M:$M,"&lt;=2013",base_de_dados!$O:$O,"&gt;=41639")</f>
        <v>0</v>
      </c>
      <c r="F611" s="5">
        <f>SUMIFS(base_de_dados!$T:$T,base_de_dados!$B:$B,$B611,base_de_dados!$G:$G,F$61,base_de_dados!$H:$H,$L$1,base_de_dados!$C:$C,$A611,base_de_dados!$M:$M,"&lt;=2013",base_de_dados!$O:$O,"&gt;=41639")</f>
        <v>0</v>
      </c>
      <c r="G611" s="5">
        <f>SUMIFS(base_de_dados!$T:$T,base_de_dados!$B:$B,$B611,base_de_dados!$G:$G,G$61,base_de_dados!$H:$H,$L$1,base_de_dados!$C:$C,$A611,base_de_dados!$M:$M,"&lt;=2013",base_de_dados!$O:$O,"&gt;=41639")</f>
        <v>0</v>
      </c>
      <c r="H611" s="5">
        <f>SUMIFS(base_de_dados!$T:$T,base_de_dados!$B:$B,$B611,base_de_dados!$G:$G,H$61,base_de_dados!$H:$H,$L$1,base_de_dados!$C:$C,$A611,base_de_dados!$M:$M,"&lt;=2013",base_de_dados!$O:$O,"&gt;=41639")</f>
        <v>0</v>
      </c>
      <c r="I611" s="5">
        <f>SUMIFS(base_de_dados!$T:$T,base_de_dados!$B:$B,$B611,base_de_dados!$G:$G,I$61,base_de_dados!$H:$H,$L$1,base_de_dados!$C:$C,$A611,base_de_dados!$M:$M,"&lt;=2013",base_de_dados!$O:$O,"&gt;=41639")</f>
        <v>0</v>
      </c>
      <c r="J611" s="5">
        <f>SUMIFS(base_de_dados!$T:$T,base_de_dados!$B:$B,$B611,base_de_dados!$G:$G,J$61,base_de_dados!$H:$H,$L$1,base_de_dados!$C:$C,$A611,base_de_dados!$M:$M,"&lt;=2013",base_de_dados!$O:$O,"&gt;=41639")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SUMIFS(base_de_dados!$T:$T,base_de_dados!$B:$B,$B612,base_de_dados!$G:$G,C$61,base_de_dados!$H:$H,$L$1,base_de_dados!$C:$C,$A612,base_de_dados!$M:$M,"&lt;=2013",base_de_dados!$O:$O,"&gt;=41639")</f>
        <v>0.26027777777777777</v>
      </c>
      <c r="D612" s="5">
        <f>SUMIFS(base_de_dados!$T:$T,base_de_dados!$B:$B,$B612,base_de_dados!$G:$G,D$61,base_de_dados!$H:$H,$L$1,base_de_dados!$C:$C,$A612,base_de_dados!$M:$M,"&lt;=2013",base_de_dados!$O:$O,"&gt;=41639")</f>
        <v>0.80654185692541858</v>
      </c>
      <c r="E612" s="5">
        <f>SUMIFS(base_de_dados!$T:$T,base_de_dados!$B:$B,$B612,base_de_dados!$G:$G,E$61,base_de_dados!$H:$H,$L$1,base_de_dados!$C:$C,$A612,base_de_dados!$M:$M,"&lt;=2013",base_de_dados!$O:$O,"&gt;=41639")</f>
        <v>3.5075900558092336E-2</v>
      </c>
      <c r="F612" s="5">
        <f>SUMIFS(base_de_dados!$T:$T,base_de_dados!$B:$B,$B612,base_de_dados!$G:$G,F$61,base_de_dados!$H:$H,$L$1,base_de_dados!$C:$C,$A612,base_de_dados!$M:$M,"&lt;=2013",base_de_dados!$O:$O,"&gt;=41639")</f>
        <v>2.7429287163876204E-2</v>
      </c>
      <c r="G612" s="5">
        <f>SUMIFS(base_de_dados!$T:$T,base_de_dados!$B:$B,$B612,base_de_dados!$G:$G,G$61,base_de_dados!$H:$H,$L$1,base_de_dados!$C:$C,$A612,base_de_dados!$M:$M,"&lt;=2013",base_de_dados!$O:$O,"&gt;=41639")</f>
        <v>0</v>
      </c>
      <c r="H612" s="5">
        <f>SUMIFS(base_de_dados!$T:$T,base_de_dados!$B:$B,$B612,base_de_dados!$G:$G,H$61,base_de_dados!$H:$H,$L$1,base_de_dados!$C:$C,$A612,base_de_dados!$M:$M,"&lt;=2013",base_de_dados!$O:$O,"&gt;=41639")</f>
        <v>0</v>
      </c>
      <c r="I612" s="5">
        <f>SUMIFS(base_de_dados!$T:$T,base_de_dados!$B:$B,$B612,base_de_dados!$G:$G,I$61,base_de_dados!$H:$H,$L$1,base_de_dados!$C:$C,$A612,base_de_dados!$M:$M,"&lt;=2013",base_de_dados!$O:$O,"&gt;=41639")</f>
        <v>0</v>
      </c>
      <c r="J612" s="5">
        <f>SUMIFS(base_de_dados!$T:$T,base_de_dados!$B:$B,$B612,base_de_dados!$G:$G,J$61,base_de_dados!$H:$H,$L$1,base_de_dados!$C:$C,$A612,base_de_dados!$M:$M,"&lt;=2013",base_de_dados!$O:$O,"&gt;=41639")</f>
        <v>0</v>
      </c>
      <c r="K612" s="32">
        <f t="shared" si="13"/>
        <v>1.1293248224251649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SUMIFS(base_de_dados!$T:$T,base_de_dados!$B:$B,$B613,base_de_dados!$G:$G,C$61,base_de_dados!$H:$H,$L$1,base_de_dados!$C:$C,$A613,base_de_dados!$M:$M,"&lt;=2013",base_de_dados!$O:$O,"&gt;=41639")</f>
        <v>0</v>
      </c>
      <c r="D613" s="5">
        <f>SUMIFS(base_de_dados!$T:$T,base_de_dados!$B:$B,$B613,base_de_dados!$G:$G,D$61,base_de_dados!$H:$H,$L$1,base_de_dados!$C:$C,$A613,base_de_dados!$M:$M,"&lt;=2013",base_de_dados!$O:$O,"&gt;=41639")</f>
        <v>0</v>
      </c>
      <c r="E613" s="5">
        <f>SUMIFS(base_de_dados!$T:$T,base_de_dados!$B:$B,$B613,base_de_dados!$G:$G,E$61,base_de_dados!$H:$H,$L$1,base_de_dados!$C:$C,$A613,base_de_dados!$M:$M,"&lt;=2013",base_de_dados!$O:$O,"&gt;=41639")</f>
        <v>0</v>
      </c>
      <c r="F613" s="5">
        <f>SUMIFS(base_de_dados!$T:$T,base_de_dados!$B:$B,$B613,base_de_dados!$G:$G,F$61,base_de_dados!$H:$H,$L$1,base_de_dados!$C:$C,$A613,base_de_dados!$M:$M,"&lt;=2013",base_de_dados!$O:$O,"&gt;=41639")</f>
        <v>0</v>
      </c>
      <c r="G613" s="5">
        <f>SUMIFS(base_de_dados!$T:$T,base_de_dados!$B:$B,$B613,base_de_dados!$G:$G,G$61,base_de_dados!$H:$H,$L$1,base_de_dados!$C:$C,$A613,base_de_dados!$M:$M,"&lt;=2013",base_de_dados!$O:$O,"&gt;=41639")</f>
        <v>0</v>
      </c>
      <c r="H613" s="5">
        <f>SUMIFS(base_de_dados!$T:$T,base_de_dados!$B:$B,$B613,base_de_dados!$G:$G,H$61,base_de_dados!$H:$H,$L$1,base_de_dados!$C:$C,$A613,base_de_dados!$M:$M,"&lt;=2013",base_de_dados!$O:$O,"&gt;=41639")</f>
        <v>0</v>
      </c>
      <c r="I613" s="5">
        <f>SUMIFS(base_de_dados!$T:$T,base_de_dados!$B:$B,$B613,base_de_dados!$G:$G,I$61,base_de_dados!$H:$H,$L$1,base_de_dados!$C:$C,$A613,base_de_dados!$M:$M,"&lt;=2013",base_de_dados!$O:$O,"&gt;=41639")</f>
        <v>0</v>
      </c>
      <c r="J613" s="5">
        <f>SUMIFS(base_de_dados!$T:$T,base_de_dados!$B:$B,$B613,base_de_dados!$G:$G,J$61,base_de_dados!$H:$H,$L$1,base_de_dados!$C:$C,$A613,base_de_dados!$M:$M,"&lt;=2013",base_de_dados!$O:$O,"&gt;=41639")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SUMIFS(base_de_dados!$T:$T,base_de_dados!$B:$B,$B614,base_de_dados!$G:$G,C$61,base_de_dados!$H:$H,$L$1,base_de_dados!$C:$C,$A614,base_de_dados!$M:$M,"&lt;=2013",base_de_dados!$O:$O,"&gt;=41639")</f>
        <v>0</v>
      </c>
      <c r="D614" s="5">
        <f>SUMIFS(base_de_dados!$T:$T,base_de_dados!$B:$B,$B614,base_de_dados!$G:$G,D$61,base_de_dados!$H:$H,$L$1,base_de_dados!$C:$C,$A614,base_de_dados!$M:$M,"&lt;=2013",base_de_dados!$O:$O,"&gt;=41639")</f>
        <v>0</v>
      </c>
      <c r="E614" s="5">
        <f>SUMIFS(base_de_dados!$T:$T,base_de_dados!$B:$B,$B614,base_de_dados!$G:$G,E$61,base_de_dados!$H:$H,$L$1,base_de_dados!$C:$C,$A614,base_de_dados!$M:$M,"&lt;=2013",base_de_dados!$O:$O,"&gt;=41639")</f>
        <v>0</v>
      </c>
      <c r="F614" s="5">
        <f>SUMIFS(base_de_dados!$T:$T,base_de_dados!$B:$B,$B614,base_de_dados!$G:$G,F$61,base_de_dados!$H:$H,$L$1,base_de_dados!$C:$C,$A614,base_de_dados!$M:$M,"&lt;=2013",base_de_dados!$O:$O,"&gt;=41639")</f>
        <v>0</v>
      </c>
      <c r="G614" s="5">
        <f>SUMIFS(base_de_dados!$T:$T,base_de_dados!$B:$B,$B614,base_de_dados!$G:$G,G$61,base_de_dados!$H:$H,$L$1,base_de_dados!$C:$C,$A614,base_de_dados!$M:$M,"&lt;=2013",base_de_dados!$O:$O,"&gt;=41639")</f>
        <v>0</v>
      </c>
      <c r="H614" s="5">
        <f>SUMIFS(base_de_dados!$T:$T,base_de_dados!$B:$B,$B614,base_de_dados!$G:$G,H$61,base_de_dados!$H:$H,$L$1,base_de_dados!$C:$C,$A614,base_de_dados!$M:$M,"&lt;=2013",base_de_dados!$O:$O,"&gt;=41639")</f>
        <v>0</v>
      </c>
      <c r="I614" s="5">
        <f>SUMIFS(base_de_dados!$T:$T,base_de_dados!$B:$B,$B614,base_de_dados!$G:$G,I$61,base_de_dados!$H:$H,$L$1,base_de_dados!$C:$C,$A614,base_de_dados!$M:$M,"&lt;=2013",base_de_dados!$O:$O,"&gt;=41639")</f>
        <v>0</v>
      </c>
      <c r="J614" s="5">
        <f>SUMIFS(base_de_dados!$T:$T,base_de_dados!$B:$B,$B614,base_de_dados!$G:$G,J$61,base_de_dados!$H:$H,$L$1,base_de_dados!$C:$C,$A614,base_de_dados!$M:$M,"&lt;=2013",base_de_dados!$O:$O,"&gt;=41639")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SUMIFS(base_de_dados!$T:$T,base_de_dados!$B:$B,$B615,base_de_dados!$G:$G,C$61,base_de_dados!$H:$H,$L$1,base_de_dados!$C:$C,$A615,base_de_dados!$M:$M,"&lt;=2013",base_de_dados!$O:$O,"&gt;=41639")</f>
        <v>0</v>
      </c>
      <c r="D615" s="5">
        <f>SUMIFS(base_de_dados!$T:$T,base_de_dados!$B:$B,$B615,base_de_dados!$G:$G,D$61,base_de_dados!$H:$H,$L$1,base_de_dados!$C:$C,$A615,base_de_dados!$M:$M,"&lt;=2013",base_de_dados!$O:$O,"&gt;=41639")</f>
        <v>0</v>
      </c>
      <c r="E615" s="5">
        <f>SUMIFS(base_de_dados!$T:$T,base_de_dados!$B:$B,$B615,base_de_dados!$G:$G,E$61,base_de_dados!$H:$H,$L$1,base_de_dados!$C:$C,$A615,base_de_dados!$M:$M,"&lt;=2013",base_de_dados!$O:$O,"&gt;=41639")</f>
        <v>0</v>
      </c>
      <c r="F615" s="5">
        <f>SUMIFS(base_de_dados!$T:$T,base_de_dados!$B:$B,$B615,base_de_dados!$G:$G,F$61,base_de_dados!$H:$H,$L$1,base_de_dados!$C:$C,$A615,base_de_dados!$M:$M,"&lt;=2013",base_de_dados!$O:$O,"&gt;=41639")</f>
        <v>0</v>
      </c>
      <c r="G615" s="5">
        <f>SUMIFS(base_de_dados!$T:$T,base_de_dados!$B:$B,$B615,base_de_dados!$G:$G,G$61,base_de_dados!$H:$H,$L$1,base_de_dados!$C:$C,$A615,base_de_dados!$M:$M,"&lt;=2013",base_de_dados!$O:$O,"&gt;=41639")</f>
        <v>0</v>
      </c>
      <c r="H615" s="5">
        <f>SUMIFS(base_de_dados!$T:$T,base_de_dados!$B:$B,$B615,base_de_dados!$G:$G,H$61,base_de_dados!$H:$H,$L$1,base_de_dados!$C:$C,$A615,base_de_dados!$M:$M,"&lt;=2013",base_de_dados!$O:$O,"&gt;=41639")</f>
        <v>0</v>
      </c>
      <c r="I615" s="5">
        <f>SUMIFS(base_de_dados!$T:$T,base_de_dados!$B:$B,$B615,base_de_dados!$G:$G,I$61,base_de_dados!$H:$H,$L$1,base_de_dados!$C:$C,$A615,base_de_dados!$M:$M,"&lt;=2013",base_de_dados!$O:$O,"&gt;=41639")</f>
        <v>0</v>
      </c>
      <c r="J615" s="5">
        <f>SUMIFS(base_de_dados!$T:$T,base_de_dados!$B:$B,$B615,base_de_dados!$G:$G,J$61,base_de_dados!$H:$H,$L$1,base_de_dados!$C:$C,$A615,base_de_dados!$M:$M,"&lt;=2013",base_de_dados!$O:$O,"&gt;=41639")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SUMIFS(base_de_dados!$T:$T,base_de_dados!$B:$B,$B616,base_de_dados!$G:$G,C$61,base_de_dados!$H:$H,$L$1,base_de_dados!$C:$C,$A616,base_de_dados!$M:$M,"&lt;=2013",base_de_dados!$O:$O,"&gt;=41639")</f>
        <v>0</v>
      </c>
      <c r="D616" s="5">
        <f>SUMIFS(base_de_dados!$T:$T,base_de_dados!$B:$B,$B616,base_de_dados!$G:$G,D$61,base_de_dados!$H:$H,$L$1,base_de_dados!$C:$C,$A616,base_de_dados!$M:$M,"&lt;=2013",base_de_dados!$O:$O,"&gt;=41639")</f>
        <v>0.27777777777777779</v>
      </c>
      <c r="E616" s="5">
        <f>SUMIFS(base_de_dados!$T:$T,base_de_dados!$B:$B,$B616,base_de_dados!$G:$G,E$61,base_de_dados!$H:$H,$L$1,base_de_dados!$C:$C,$A616,base_de_dados!$M:$M,"&lt;=2013",base_de_dados!$O:$O,"&gt;=41639")</f>
        <v>0</v>
      </c>
      <c r="F616" s="5">
        <f>SUMIFS(base_de_dados!$T:$T,base_de_dados!$B:$B,$B616,base_de_dados!$G:$G,F$61,base_de_dados!$H:$H,$L$1,base_de_dados!$C:$C,$A616,base_de_dados!$M:$M,"&lt;=2013",base_de_dados!$O:$O,"&gt;=41639")</f>
        <v>0</v>
      </c>
      <c r="G616" s="5">
        <f>SUMIFS(base_de_dados!$T:$T,base_de_dados!$B:$B,$B616,base_de_dados!$G:$G,G$61,base_de_dados!$H:$H,$L$1,base_de_dados!$C:$C,$A616,base_de_dados!$M:$M,"&lt;=2013",base_de_dados!$O:$O,"&gt;=41639")</f>
        <v>0</v>
      </c>
      <c r="H616" s="5">
        <f>SUMIFS(base_de_dados!$T:$T,base_de_dados!$B:$B,$B616,base_de_dados!$G:$G,H$61,base_de_dados!$H:$H,$L$1,base_de_dados!$C:$C,$A616,base_de_dados!$M:$M,"&lt;=2013",base_de_dados!$O:$O,"&gt;=41639")</f>
        <v>0</v>
      </c>
      <c r="I616" s="5">
        <f>SUMIFS(base_de_dados!$T:$T,base_de_dados!$B:$B,$B616,base_de_dados!$G:$G,I$61,base_de_dados!$H:$H,$L$1,base_de_dados!$C:$C,$A616,base_de_dados!$M:$M,"&lt;=2013",base_de_dados!$O:$O,"&gt;=41639")</f>
        <v>0</v>
      </c>
      <c r="J616" s="5">
        <f>SUMIFS(base_de_dados!$T:$T,base_de_dados!$B:$B,$B616,base_de_dados!$G:$G,J$61,base_de_dados!$H:$H,$L$1,base_de_dados!$C:$C,$A616,base_de_dados!$M:$M,"&lt;=2013",base_de_dados!$O:$O,"&gt;=41639")</f>
        <v>0</v>
      </c>
      <c r="K616" s="32">
        <f t="shared" si="13"/>
        <v>0.27777777777777779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SUMIFS(base_de_dados!$T:$T,base_de_dados!$B:$B,$B617,base_de_dados!$G:$G,C$61,base_de_dados!$H:$H,$L$1,base_de_dados!$C:$C,$A617,base_de_dados!$M:$M,"&lt;=2013",base_de_dados!$O:$O,"&gt;=41639")</f>
        <v>0</v>
      </c>
      <c r="D617" s="5">
        <f>SUMIFS(base_de_dados!$T:$T,base_de_dados!$B:$B,$B617,base_de_dados!$G:$G,D$61,base_de_dados!$H:$H,$L$1,base_de_dados!$C:$C,$A617,base_de_dados!$M:$M,"&lt;=2013",base_de_dados!$O:$O,"&gt;=41639")</f>
        <v>0</v>
      </c>
      <c r="E617" s="5">
        <f>SUMIFS(base_de_dados!$T:$T,base_de_dados!$B:$B,$B617,base_de_dados!$G:$G,E$61,base_de_dados!$H:$H,$L$1,base_de_dados!$C:$C,$A617,base_de_dados!$M:$M,"&lt;=2013",base_de_dados!$O:$O,"&gt;=41639")</f>
        <v>0</v>
      </c>
      <c r="F617" s="5">
        <f>SUMIFS(base_de_dados!$T:$T,base_de_dados!$B:$B,$B617,base_de_dados!$G:$G,F$61,base_de_dados!$H:$H,$L$1,base_de_dados!$C:$C,$A617,base_de_dados!$M:$M,"&lt;=2013",base_de_dados!$O:$O,"&gt;=41639")</f>
        <v>0</v>
      </c>
      <c r="G617" s="5">
        <f>SUMIFS(base_de_dados!$T:$T,base_de_dados!$B:$B,$B617,base_de_dados!$G:$G,G$61,base_de_dados!$H:$H,$L$1,base_de_dados!$C:$C,$A617,base_de_dados!$M:$M,"&lt;=2013",base_de_dados!$O:$O,"&gt;=41639")</f>
        <v>0</v>
      </c>
      <c r="H617" s="5">
        <f>SUMIFS(base_de_dados!$T:$T,base_de_dados!$B:$B,$B617,base_de_dados!$G:$G,H$61,base_de_dados!$H:$H,$L$1,base_de_dados!$C:$C,$A617,base_de_dados!$M:$M,"&lt;=2013",base_de_dados!$O:$O,"&gt;=41639")</f>
        <v>0</v>
      </c>
      <c r="I617" s="5">
        <f>SUMIFS(base_de_dados!$T:$T,base_de_dados!$B:$B,$B617,base_de_dados!$G:$G,I$61,base_de_dados!$H:$H,$L$1,base_de_dados!$C:$C,$A617,base_de_dados!$M:$M,"&lt;=2013",base_de_dados!$O:$O,"&gt;=41639")</f>
        <v>0</v>
      </c>
      <c r="J617" s="5">
        <f>SUMIFS(base_de_dados!$T:$T,base_de_dados!$B:$B,$B617,base_de_dados!$G:$G,J$61,base_de_dados!$H:$H,$L$1,base_de_dados!$C:$C,$A617,base_de_dados!$M:$M,"&lt;=2013",base_de_dados!$O:$O,"&gt;=41639")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SUMIFS(base_de_dados!$T:$T,base_de_dados!$B:$B,$B618,base_de_dados!$G:$G,C$61,base_de_dados!$H:$H,$L$1,base_de_dados!$C:$C,$A618,base_de_dados!$M:$M,"&lt;=2013",base_de_dados!$O:$O,"&gt;=41639")</f>
        <v>0</v>
      </c>
      <c r="D618" s="5">
        <f>SUMIFS(base_de_dados!$T:$T,base_de_dados!$B:$B,$B618,base_de_dados!$G:$G,D$61,base_de_dados!$H:$H,$L$1,base_de_dados!$C:$C,$A618,base_de_dados!$M:$M,"&lt;=2013",base_de_dados!$O:$O,"&gt;=41639")</f>
        <v>0</v>
      </c>
      <c r="E618" s="5">
        <f>SUMIFS(base_de_dados!$T:$T,base_de_dados!$B:$B,$B618,base_de_dados!$G:$G,E$61,base_de_dados!$H:$H,$L$1,base_de_dados!$C:$C,$A618,base_de_dados!$M:$M,"&lt;=2013",base_de_dados!$O:$O,"&gt;=41639")</f>
        <v>0</v>
      </c>
      <c r="F618" s="5">
        <f>SUMIFS(base_de_dados!$T:$T,base_de_dados!$B:$B,$B618,base_de_dados!$G:$G,F$61,base_de_dados!$H:$H,$L$1,base_de_dados!$C:$C,$A618,base_de_dados!$M:$M,"&lt;=2013",base_de_dados!$O:$O,"&gt;=41639")</f>
        <v>0</v>
      </c>
      <c r="G618" s="5">
        <f>SUMIFS(base_de_dados!$T:$T,base_de_dados!$B:$B,$B618,base_de_dados!$G:$G,G$61,base_de_dados!$H:$H,$L$1,base_de_dados!$C:$C,$A618,base_de_dados!$M:$M,"&lt;=2013",base_de_dados!$O:$O,"&gt;=41639")</f>
        <v>0</v>
      </c>
      <c r="H618" s="5">
        <f>SUMIFS(base_de_dados!$T:$T,base_de_dados!$B:$B,$B618,base_de_dados!$G:$G,H$61,base_de_dados!$H:$H,$L$1,base_de_dados!$C:$C,$A618,base_de_dados!$M:$M,"&lt;=2013",base_de_dados!$O:$O,"&gt;=41639")</f>
        <v>0</v>
      </c>
      <c r="I618" s="5">
        <f>SUMIFS(base_de_dados!$T:$T,base_de_dados!$B:$B,$B618,base_de_dados!$G:$G,I$61,base_de_dados!$H:$H,$L$1,base_de_dados!$C:$C,$A618,base_de_dados!$M:$M,"&lt;=2013",base_de_dados!$O:$O,"&gt;=41639")</f>
        <v>0</v>
      </c>
      <c r="J618" s="5">
        <f>SUMIFS(base_de_dados!$T:$T,base_de_dados!$B:$B,$B618,base_de_dados!$G:$G,J$61,base_de_dados!$H:$H,$L$1,base_de_dados!$C:$C,$A618,base_de_dados!$M:$M,"&lt;=2013",base_de_dados!$O:$O,"&gt;=41639")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SUMIFS(base_de_dados!$T:$T,base_de_dados!$B:$B,$B619,base_de_dados!$G:$G,C$61,base_de_dados!$H:$H,$L$1,base_de_dados!$C:$C,$A619,base_de_dados!$M:$M,"&lt;=2013",base_de_dados!$O:$O,"&gt;=41639")</f>
        <v>0.33534722222222224</v>
      </c>
      <c r="D619" s="5">
        <f>SUMIFS(base_de_dados!$T:$T,base_de_dados!$B:$B,$B619,base_de_dados!$G:$G,D$61,base_de_dados!$H:$H,$L$1,base_de_dados!$C:$C,$A619,base_de_dados!$M:$M,"&lt;=2013",base_de_dados!$O:$O,"&gt;=41639")</f>
        <v>3.3333333333333333E-2</v>
      </c>
      <c r="E619" s="5">
        <f>SUMIFS(base_de_dados!$T:$T,base_de_dados!$B:$B,$B619,base_de_dados!$G:$G,E$61,base_de_dados!$H:$H,$L$1,base_de_dados!$C:$C,$A619,base_de_dados!$M:$M,"&lt;=2013",base_de_dados!$O:$O,"&gt;=41639")</f>
        <v>1.2404870624048705E-3</v>
      </c>
      <c r="F619" s="5">
        <f>SUMIFS(base_de_dados!$T:$T,base_de_dados!$B:$B,$B619,base_de_dados!$G:$G,F$61,base_de_dados!$H:$H,$L$1,base_de_dados!$C:$C,$A619,base_de_dados!$M:$M,"&lt;=2013",base_de_dados!$O:$O,"&gt;=41639")</f>
        <v>3.2026889903602231E-2</v>
      </c>
      <c r="G619" s="5">
        <f>SUMIFS(base_de_dados!$T:$T,base_de_dados!$B:$B,$B619,base_de_dados!$G:$G,G$61,base_de_dados!$H:$H,$L$1,base_de_dados!$C:$C,$A619,base_de_dados!$M:$M,"&lt;=2013",base_de_dados!$O:$O,"&gt;=41639")</f>
        <v>0</v>
      </c>
      <c r="H619" s="5">
        <f>SUMIFS(base_de_dados!$T:$T,base_de_dados!$B:$B,$B619,base_de_dados!$G:$G,H$61,base_de_dados!$H:$H,$L$1,base_de_dados!$C:$C,$A619,base_de_dados!$M:$M,"&lt;=2013",base_de_dados!$O:$O,"&gt;=41639")</f>
        <v>0</v>
      </c>
      <c r="I619" s="5">
        <f>SUMIFS(base_de_dados!$T:$T,base_de_dados!$B:$B,$B619,base_de_dados!$G:$G,I$61,base_de_dados!$H:$H,$L$1,base_de_dados!$C:$C,$A619,base_de_dados!$M:$M,"&lt;=2013",base_de_dados!$O:$O,"&gt;=41639")</f>
        <v>0</v>
      </c>
      <c r="J619" s="5">
        <f>SUMIFS(base_de_dados!$T:$T,base_de_dados!$B:$B,$B619,base_de_dados!$G:$G,J$61,base_de_dados!$H:$H,$L$1,base_de_dados!$C:$C,$A619,base_de_dados!$M:$M,"&lt;=2013",base_de_dados!$O:$O,"&gt;=41639")</f>
        <v>0</v>
      </c>
      <c r="K619" s="32">
        <f t="shared" si="13"/>
        <v>0.40194793252156269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SUMIFS(base_de_dados!$T:$T,base_de_dados!$B:$B,$B620,base_de_dados!$G:$G,C$61,base_de_dados!$H:$H,$L$1,base_de_dados!$C:$C,$A620,base_de_dados!$M:$M,"&lt;=2013",base_de_dados!$O:$O,"&gt;=41639")</f>
        <v>0</v>
      </c>
      <c r="D620" s="5">
        <f>SUMIFS(base_de_dados!$T:$T,base_de_dados!$B:$B,$B620,base_de_dados!$G:$G,D$61,base_de_dados!$H:$H,$L$1,base_de_dados!$C:$C,$A620,base_de_dados!$M:$M,"&lt;=2013",base_de_dados!$O:$O,"&gt;=41639")</f>
        <v>0</v>
      </c>
      <c r="E620" s="5">
        <f>SUMIFS(base_de_dados!$T:$T,base_de_dados!$B:$B,$B620,base_de_dados!$G:$G,E$61,base_de_dados!$H:$H,$L$1,base_de_dados!$C:$C,$A620,base_de_dados!$M:$M,"&lt;=2013",base_de_dados!$O:$O,"&gt;=41639")</f>
        <v>0</v>
      </c>
      <c r="F620" s="5">
        <f>SUMIFS(base_de_dados!$T:$T,base_de_dados!$B:$B,$B620,base_de_dados!$G:$G,F$61,base_de_dados!$H:$H,$L$1,base_de_dados!$C:$C,$A620,base_de_dados!$M:$M,"&lt;=2013",base_de_dados!$O:$O,"&gt;=41639")</f>
        <v>0</v>
      </c>
      <c r="G620" s="5">
        <f>SUMIFS(base_de_dados!$T:$T,base_de_dados!$B:$B,$B620,base_de_dados!$G:$G,G$61,base_de_dados!$H:$H,$L$1,base_de_dados!$C:$C,$A620,base_de_dados!$M:$M,"&lt;=2013",base_de_dados!$O:$O,"&gt;=41639")</f>
        <v>0</v>
      </c>
      <c r="H620" s="5">
        <f>SUMIFS(base_de_dados!$T:$T,base_de_dados!$B:$B,$B620,base_de_dados!$G:$G,H$61,base_de_dados!$H:$H,$L$1,base_de_dados!$C:$C,$A620,base_de_dados!$M:$M,"&lt;=2013",base_de_dados!$O:$O,"&gt;=41639")</f>
        <v>0</v>
      </c>
      <c r="I620" s="5">
        <f>SUMIFS(base_de_dados!$T:$T,base_de_dados!$B:$B,$B620,base_de_dados!$G:$G,I$61,base_de_dados!$H:$H,$L$1,base_de_dados!$C:$C,$A620,base_de_dados!$M:$M,"&lt;=2013",base_de_dados!$O:$O,"&gt;=41639")</f>
        <v>0</v>
      </c>
      <c r="J620" s="5">
        <f>SUMIFS(base_de_dados!$T:$T,base_de_dados!$B:$B,$B620,base_de_dados!$G:$G,J$61,base_de_dados!$H:$H,$L$1,base_de_dados!$C:$C,$A620,base_de_dados!$M:$M,"&lt;=2013",base_de_dados!$O:$O,"&gt;=41639")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SUMIFS(base_de_dados!$T:$T,base_de_dados!$B:$B,$B621,base_de_dados!$G:$G,C$61,base_de_dados!$H:$H,$L$1,base_de_dados!$C:$C,$A621,base_de_dados!$M:$M,"&lt;=2013",base_de_dados!$O:$O,"&gt;=41639")</f>
        <v>1.1805555555555556</v>
      </c>
      <c r="D621" s="5">
        <f>SUMIFS(base_de_dados!$T:$T,base_de_dados!$B:$B,$B621,base_de_dados!$G:$G,D$61,base_de_dados!$H:$H,$L$1,base_de_dados!$C:$C,$A621,base_de_dados!$M:$M,"&lt;=2013",base_de_dados!$O:$O,"&gt;=41639")</f>
        <v>0.95</v>
      </c>
      <c r="E621" s="5">
        <f>SUMIFS(base_de_dados!$T:$T,base_de_dados!$B:$B,$B621,base_de_dados!$G:$G,E$61,base_de_dados!$H:$H,$L$1,base_de_dados!$C:$C,$A621,base_de_dados!$M:$M,"&lt;=2013",base_de_dados!$O:$O,"&gt;=41639")</f>
        <v>0</v>
      </c>
      <c r="F621" s="5">
        <f>SUMIFS(base_de_dados!$T:$T,base_de_dados!$B:$B,$B621,base_de_dados!$G:$G,F$61,base_de_dados!$H:$H,$L$1,base_de_dados!$C:$C,$A621,base_de_dados!$M:$M,"&lt;=2013",base_de_dados!$O:$O,"&gt;=41639")</f>
        <v>7.4528158295281588E-2</v>
      </c>
      <c r="G621" s="5">
        <f>SUMIFS(base_de_dados!$T:$T,base_de_dados!$B:$B,$B621,base_de_dados!$G:$G,G$61,base_de_dados!$H:$H,$L$1,base_de_dados!$C:$C,$A621,base_de_dados!$M:$M,"&lt;=2013",base_de_dados!$O:$O,"&gt;=41639")</f>
        <v>0</v>
      </c>
      <c r="H621" s="5">
        <f>SUMIFS(base_de_dados!$T:$T,base_de_dados!$B:$B,$B621,base_de_dados!$G:$G,H$61,base_de_dados!$H:$H,$L$1,base_de_dados!$C:$C,$A621,base_de_dados!$M:$M,"&lt;=2013",base_de_dados!$O:$O,"&gt;=41639")</f>
        <v>0</v>
      </c>
      <c r="I621" s="5">
        <f>SUMIFS(base_de_dados!$T:$T,base_de_dados!$B:$B,$B621,base_de_dados!$G:$G,I$61,base_de_dados!$H:$H,$L$1,base_de_dados!$C:$C,$A621,base_de_dados!$M:$M,"&lt;=2013",base_de_dados!$O:$O,"&gt;=41639")</f>
        <v>1.7619831303906646E-3</v>
      </c>
      <c r="J621" s="5">
        <f>SUMIFS(base_de_dados!$T:$T,base_de_dados!$B:$B,$B621,base_de_dados!$G:$G,J$61,base_de_dados!$H:$H,$L$1,base_de_dados!$C:$C,$A621,base_de_dados!$M:$M,"&lt;=2013",base_de_dados!$O:$O,"&gt;=41639")</f>
        <v>0</v>
      </c>
      <c r="K621" s="32">
        <f t="shared" si="13"/>
        <v>2.2068456969812278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SUMIFS(base_de_dados!$T:$T,base_de_dados!$B:$B,$B622,base_de_dados!$G:$G,C$61,base_de_dados!$H:$H,$L$1,base_de_dados!$C:$C,$A622,base_de_dados!$M:$M,"&lt;=2013",base_de_dados!$O:$O,"&gt;=41639")</f>
        <v>0</v>
      </c>
      <c r="D622" s="5">
        <f>SUMIFS(base_de_dados!$T:$T,base_de_dados!$B:$B,$B622,base_de_dados!$G:$G,D$61,base_de_dados!$H:$H,$L$1,base_de_dados!$C:$C,$A622,base_de_dados!$M:$M,"&lt;=2013",base_de_dados!$O:$O,"&gt;=41639")</f>
        <v>0</v>
      </c>
      <c r="E622" s="5">
        <f>SUMIFS(base_de_dados!$T:$T,base_de_dados!$B:$B,$B622,base_de_dados!$G:$G,E$61,base_de_dados!$H:$H,$L$1,base_de_dados!$C:$C,$A622,base_de_dados!$M:$M,"&lt;=2013",base_de_dados!$O:$O,"&gt;=41639")</f>
        <v>0</v>
      </c>
      <c r="F622" s="5">
        <f>SUMIFS(base_de_dados!$T:$T,base_de_dados!$B:$B,$B622,base_de_dados!$G:$G,F$61,base_de_dados!$H:$H,$L$1,base_de_dados!$C:$C,$A622,base_de_dados!$M:$M,"&lt;=2013",base_de_dados!$O:$O,"&gt;=41639")</f>
        <v>0</v>
      </c>
      <c r="G622" s="5">
        <f>SUMIFS(base_de_dados!$T:$T,base_de_dados!$B:$B,$B622,base_de_dados!$G:$G,G$61,base_de_dados!$H:$H,$L$1,base_de_dados!$C:$C,$A622,base_de_dados!$M:$M,"&lt;=2013",base_de_dados!$O:$O,"&gt;=41639")</f>
        <v>0</v>
      </c>
      <c r="H622" s="5">
        <f>SUMIFS(base_de_dados!$T:$T,base_de_dados!$B:$B,$B622,base_de_dados!$G:$G,H$61,base_de_dados!$H:$H,$L$1,base_de_dados!$C:$C,$A622,base_de_dados!$M:$M,"&lt;=2013",base_de_dados!$O:$O,"&gt;=41639")</f>
        <v>0</v>
      </c>
      <c r="I622" s="5">
        <f>SUMIFS(base_de_dados!$T:$T,base_de_dados!$B:$B,$B622,base_de_dados!$G:$G,I$61,base_de_dados!$H:$H,$L$1,base_de_dados!$C:$C,$A622,base_de_dados!$M:$M,"&lt;=2013",base_de_dados!$O:$O,"&gt;=41639")</f>
        <v>0</v>
      </c>
      <c r="J622" s="5">
        <f>SUMIFS(base_de_dados!$T:$T,base_de_dados!$B:$B,$B622,base_de_dados!$G:$G,J$61,base_de_dados!$H:$H,$L$1,base_de_dados!$C:$C,$A622,base_de_dados!$M:$M,"&lt;=2013",base_de_dados!$O:$O,"&gt;=41639")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SUMIFS(base_de_dados!$T:$T,base_de_dados!$B:$B,$B623,base_de_dados!$G:$G,C$61,base_de_dados!$H:$H,$L$1,base_de_dados!$C:$C,$A623,base_de_dados!$M:$M,"&lt;=2013",base_de_dados!$O:$O,"&gt;=41639")</f>
        <v>2.4072666666666669E-2</v>
      </c>
      <c r="D623" s="5">
        <f>SUMIFS(base_de_dados!$T:$T,base_de_dados!$B:$B,$B623,base_de_dados!$G:$G,D$61,base_de_dados!$H:$H,$L$1,base_de_dados!$C:$C,$A623,base_de_dados!$M:$M,"&lt;=2013",base_de_dados!$O:$O,"&gt;=41639")</f>
        <v>0</v>
      </c>
      <c r="E623" s="5">
        <f>SUMIFS(base_de_dados!$T:$T,base_de_dados!$B:$B,$B623,base_de_dados!$G:$G,E$61,base_de_dados!$H:$H,$L$1,base_de_dados!$C:$C,$A623,base_de_dados!$M:$M,"&lt;=2013",base_de_dados!$O:$O,"&gt;=41639")</f>
        <v>0</v>
      </c>
      <c r="F623" s="5">
        <f>SUMIFS(base_de_dados!$T:$T,base_de_dados!$B:$B,$B623,base_de_dados!$G:$G,F$61,base_de_dados!$H:$H,$L$1,base_de_dados!$C:$C,$A623,base_de_dados!$M:$M,"&lt;=2013",base_de_dados!$O:$O,"&gt;=41639")</f>
        <v>0</v>
      </c>
      <c r="G623" s="5">
        <f>SUMIFS(base_de_dados!$T:$T,base_de_dados!$B:$B,$B623,base_de_dados!$G:$G,G$61,base_de_dados!$H:$H,$L$1,base_de_dados!$C:$C,$A623,base_de_dados!$M:$M,"&lt;=2013",base_de_dados!$O:$O,"&gt;=41639")</f>
        <v>0</v>
      </c>
      <c r="H623" s="5">
        <f>SUMIFS(base_de_dados!$T:$T,base_de_dados!$B:$B,$B623,base_de_dados!$G:$G,H$61,base_de_dados!$H:$H,$L$1,base_de_dados!$C:$C,$A623,base_de_dados!$M:$M,"&lt;=2013",base_de_dados!$O:$O,"&gt;=41639")</f>
        <v>0</v>
      </c>
      <c r="I623" s="5">
        <f>SUMIFS(base_de_dados!$T:$T,base_de_dados!$B:$B,$B623,base_de_dados!$G:$G,I$61,base_de_dados!$H:$H,$L$1,base_de_dados!$C:$C,$A623,base_de_dados!$M:$M,"&lt;=2013",base_de_dados!$O:$O,"&gt;=41639")</f>
        <v>0</v>
      </c>
      <c r="J623" s="5">
        <f>SUMIFS(base_de_dados!$T:$T,base_de_dados!$B:$B,$B623,base_de_dados!$G:$G,J$61,base_de_dados!$H:$H,$L$1,base_de_dados!$C:$C,$A623,base_de_dados!$M:$M,"&lt;=2013",base_de_dados!$O:$O,"&gt;=41639")</f>
        <v>0</v>
      </c>
      <c r="K623" s="32">
        <f t="shared" si="13"/>
        <v>2.4072666666666669E-2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SUMIFS(base_de_dados!$T:$T,base_de_dados!$B:$B,$B624,base_de_dados!$G:$G,C$61,base_de_dados!$H:$H,$L$1,base_de_dados!$C:$C,$A624,base_de_dados!$M:$M,"&lt;=2013",base_de_dados!$O:$O,"&gt;=41639")</f>
        <v>0</v>
      </c>
      <c r="D624" s="5">
        <f>SUMIFS(base_de_dados!$T:$T,base_de_dados!$B:$B,$B624,base_de_dados!$G:$G,D$61,base_de_dados!$H:$H,$L$1,base_de_dados!$C:$C,$A624,base_de_dados!$M:$M,"&lt;=2013",base_de_dados!$O:$O,"&gt;=41639")</f>
        <v>0</v>
      </c>
      <c r="E624" s="5">
        <f>SUMIFS(base_de_dados!$T:$T,base_de_dados!$B:$B,$B624,base_de_dados!$G:$G,E$61,base_de_dados!$H:$H,$L$1,base_de_dados!$C:$C,$A624,base_de_dados!$M:$M,"&lt;=2013",base_de_dados!$O:$O,"&gt;=41639")</f>
        <v>0</v>
      </c>
      <c r="F624" s="5">
        <f>SUMIFS(base_de_dados!$T:$T,base_de_dados!$B:$B,$B624,base_de_dados!$G:$G,F$61,base_de_dados!$H:$H,$L$1,base_de_dados!$C:$C,$A624,base_de_dados!$M:$M,"&lt;=2013",base_de_dados!$O:$O,"&gt;=41639")</f>
        <v>0</v>
      </c>
      <c r="G624" s="5">
        <f>SUMIFS(base_de_dados!$T:$T,base_de_dados!$B:$B,$B624,base_de_dados!$G:$G,G$61,base_de_dados!$H:$H,$L$1,base_de_dados!$C:$C,$A624,base_de_dados!$M:$M,"&lt;=2013",base_de_dados!$O:$O,"&gt;=41639")</f>
        <v>0</v>
      </c>
      <c r="H624" s="5">
        <f>SUMIFS(base_de_dados!$T:$T,base_de_dados!$B:$B,$B624,base_de_dados!$G:$G,H$61,base_de_dados!$H:$H,$L$1,base_de_dados!$C:$C,$A624,base_de_dados!$M:$M,"&lt;=2013",base_de_dados!$O:$O,"&gt;=41639")</f>
        <v>0</v>
      </c>
      <c r="I624" s="5">
        <f>SUMIFS(base_de_dados!$T:$T,base_de_dados!$B:$B,$B624,base_de_dados!$G:$G,I$61,base_de_dados!$H:$H,$L$1,base_de_dados!$C:$C,$A624,base_de_dados!$M:$M,"&lt;=2013",base_de_dados!$O:$O,"&gt;=41639")</f>
        <v>0</v>
      </c>
      <c r="J624" s="5">
        <f>SUMIFS(base_de_dados!$T:$T,base_de_dados!$B:$B,$B624,base_de_dados!$G:$G,J$61,base_de_dados!$H:$H,$L$1,base_de_dados!$C:$C,$A624,base_de_dados!$M:$M,"&lt;=2013",base_de_dados!$O:$O,"&gt;=41639")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SUMIFS(base_de_dados!$T:$T,base_de_dados!$B:$B,$B625,base_de_dados!$G:$G,C$61,base_de_dados!$H:$H,$L$1,base_de_dados!$C:$C,$A625,base_de_dados!$M:$M,"&lt;=2013",base_de_dados!$O:$O,"&gt;=41639")</f>
        <v>0</v>
      </c>
      <c r="D625" s="5">
        <f>SUMIFS(base_de_dados!$T:$T,base_de_dados!$B:$B,$B625,base_de_dados!$G:$G,D$61,base_de_dados!$H:$H,$L$1,base_de_dados!$C:$C,$A625,base_de_dados!$M:$M,"&lt;=2013",base_de_dados!$O:$O,"&gt;=41639")</f>
        <v>0</v>
      </c>
      <c r="E625" s="5">
        <f>SUMIFS(base_de_dados!$T:$T,base_de_dados!$B:$B,$B625,base_de_dados!$G:$G,E$61,base_de_dados!$H:$H,$L$1,base_de_dados!$C:$C,$A625,base_de_dados!$M:$M,"&lt;=2013",base_de_dados!$O:$O,"&gt;=41639")</f>
        <v>0</v>
      </c>
      <c r="F625" s="5">
        <f>SUMIFS(base_de_dados!$T:$T,base_de_dados!$B:$B,$B625,base_de_dados!$G:$G,F$61,base_de_dados!$H:$H,$L$1,base_de_dados!$C:$C,$A625,base_de_dados!$M:$M,"&lt;=2013",base_de_dados!$O:$O,"&gt;=41639")</f>
        <v>0</v>
      </c>
      <c r="G625" s="5">
        <f>SUMIFS(base_de_dados!$T:$T,base_de_dados!$B:$B,$B625,base_de_dados!$G:$G,G$61,base_de_dados!$H:$H,$L$1,base_de_dados!$C:$C,$A625,base_de_dados!$M:$M,"&lt;=2013",base_de_dados!$O:$O,"&gt;=41639")</f>
        <v>0</v>
      </c>
      <c r="H625" s="5">
        <f>SUMIFS(base_de_dados!$T:$T,base_de_dados!$B:$B,$B625,base_de_dados!$G:$G,H$61,base_de_dados!$H:$H,$L$1,base_de_dados!$C:$C,$A625,base_de_dados!$M:$M,"&lt;=2013",base_de_dados!$O:$O,"&gt;=41639")</f>
        <v>0</v>
      </c>
      <c r="I625" s="5">
        <f>SUMIFS(base_de_dados!$T:$T,base_de_dados!$B:$B,$B625,base_de_dados!$G:$G,I$61,base_de_dados!$H:$H,$L$1,base_de_dados!$C:$C,$A625,base_de_dados!$M:$M,"&lt;=2013",base_de_dados!$O:$O,"&gt;=41639")</f>
        <v>0</v>
      </c>
      <c r="J625" s="5">
        <f>SUMIFS(base_de_dados!$T:$T,base_de_dados!$B:$B,$B625,base_de_dados!$G:$G,J$61,base_de_dados!$H:$H,$L$1,base_de_dados!$C:$C,$A625,base_de_dados!$M:$M,"&lt;=2013",base_de_dados!$O:$O,"&gt;=41639")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SUMIFS(base_de_dados!$T:$T,base_de_dados!$B:$B,$B626,base_de_dados!$G:$G,C$61,base_de_dados!$H:$H,$L$1,base_de_dados!$C:$C,$A626,base_de_dados!$M:$M,"&lt;=2013",base_de_dados!$O:$O,"&gt;=41639")</f>
        <v>0</v>
      </c>
      <c r="D626" s="5">
        <f>SUMIFS(base_de_dados!$T:$T,base_de_dados!$B:$B,$B626,base_de_dados!$G:$G,D$61,base_de_dados!$H:$H,$L$1,base_de_dados!$C:$C,$A626,base_de_dados!$M:$M,"&lt;=2013",base_de_dados!$O:$O,"&gt;=41639")</f>
        <v>0</v>
      </c>
      <c r="E626" s="5">
        <f>SUMIFS(base_de_dados!$T:$T,base_de_dados!$B:$B,$B626,base_de_dados!$G:$G,E$61,base_de_dados!$H:$H,$L$1,base_de_dados!$C:$C,$A626,base_de_dados!$M:$M,"&lt;=2013",base_de_dados!$O:$O,"&gt;=41639")</f>
        <v>0</v>
      </c>
      <c r="F626" s="5">
        <f>SUMIFS(base_de_dados!$T:$T,base_de_dados!$B:$B,$B626,base_de_dados!$G:$G,F$61,base_de_dados!$H:$H,$L$1,base_de_dados!$C:$C,$A626,base_de_dados!$M:$M,"&lt;=2013",base_de_dados!$O:$O,"&gt;=41639")</f>
        <v>0</v>
      </c>
      <c r="G626" s="5">
        <f>SUMIFS(base_de_dados!$T:$T,base_de_dados!$B:$B,$B626,base_de_dados!$G:$G,G$61,base_de_dados!$H:$H,$L$1,base_de_dados!$C:$C,$A626,base_de_dados!$M:$M,"&lt;=2013",base_de_dados!$O:$O,"&gt;=41639")</f>
        <v>0</v>
      </c>
      <c r="H626" s="5">
        <f>SUMIFS(base_de_dados!$T:$T,base_de_dados!$B:$B,$B626,base_de_dados!$G:$G,H$61,base_de_dados!$H:$H,$L$1,base_de_dados!$C:$C,$A626,base_de_dados!$M:$M,"&lt;=2013",base_de_dados!$O:$O,"&gt;=41639")</f>
        <v>0</v>
      </c>
      <c r="I626" s="5">
        <f>SUMIFS(base_de_dados!$T:$T,base_de_dados!$B:$B,$B626,base_de_dados!$G:$G,I$61,base_de_dados!$H:$H,$L$1,base_de_dados!$C:$C,$A626,base_de_dados!$M:$M,"&lt;=2013",base_de_dados!$O:$O,"&gt;=41639")</f>
        <v>0</v>
      </c>
      <c r="J626" s="5">
        <f>SUMIFS(base_de_dados!$T:$T,base_de_dados!$B:$B,$B626,base_de_dados!$G:$G,J$61,base_de_dados!$H:$H,$L$1,base_de_dados!$C:$C,$A626,base_de_dados!$M:$M,"&lt;=2013",base_de_dados!$O:$O,"&gt;=41639")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SUMIFS(base_de_dados!$T:$T,base_de_dados!$B:$B,$B627,base_de_dados!$G:$G,C$61,base_de_dados!$H:$H,$L$1,base_de_dados!$C:$C,$A627,base_de_dados!$M:$M,"&lt;=2013",base_de_dados!$O:$O,"&gt;=41639")</f>
        <v>0</v>
      </c>
      <c r="D627" s="5">
        <f>SUMIFS(base_de_dados!$T:$T,base_de_dados!$B:$B,$B627,base_de_dados!$G:$G,D$61,base_de_dados!$H:$H,$L$1,base_de_dados!$C:$C,$A627,base_de_dados!$M:$M,"&lt;=2013",base_de_dados!$O:$O,"&gt;=41639")</f>
        <v>0</v>
      </c>
      <c r="E627" s="5">
        <f>SUMIFS(base_de_dados!$T:$T,base_de_dados!$B:$B,$B627,base_de_dados!$G:$G,E$61,base_de_dados!$H:$H,$L$1,base_de_dados!$C:$C,$A627,base_de_dados!$M:$M,"&lt;=2013",base_de_dados!$O:$O,"&gt;=41639")</f>
        <v>0</v>
      </c>
      <c r="F627" s="5">
        <f>SUMIFS(base_de_dados!$T:$T,base_de_dados!$B:$B,$B627,base_de_dados!$G:$G,F$61,base_de_dados!$H:$H,$L$1,base_de_dados!$C:$C,$A627,base_de_dados!$M:$M,"&lt;=2013",base_de_dados!$O:$O,"&gt;=41639")</f>
        <v>0</v>
      </c>
      <c r="G627" s="5">
        <f>SUMIFS(base_de_dados!$T:$T,base_de_dados!$B:$B,$B627,base_de_dados!$G:$G,G$61,base_de_dados!$H:$H,$L$1,base_de_dados!$C:$C,$A627,base_de_dados!$M:$M,"&lt;=2013",base_de_dados!$O:$O,"&gt;=41639")</f>
        <v>0</v>
      </c>
      <c r="H627" s="5">
        <f>SUMIFS(base_de_dados!$T:$T,base_de_dados!$B:$B,$B627,base_de_dados!$G:$G,H$61,base_de_dados!$H:$H,$L$1,base_de_dados!$C:$C,$A627,base_de_dados!$M:$M,"&lt;=2013",base_de_dados!$O:$O,"&gt;=41639")</f>
        <v>0</v>
      </c>
      <c r="I627" s="5">
        <f>SUMIFS(base_de_dados!$T:$T,base_de_dados!$B:$B,$B627,base_de_dados!$G:$G,I$61,base_de_dados!$H:$H,$L$1,base_de_dados!$C:$C,$A627,base_de_dados!$M:$M,"&lt;=2013",base_de_dados!$O:$O,"&gt;=41639")</f>
        <v>0</v>
      </c>
      <c r="J627" s="5">
        <f>SUMIFS(base_de_dados!$T:$T,base_de_dados!$B:$B,$B627,base_de_dados!$G:$G,J$61,base_de_dados!$H:$H,$L$1,base_de_dados!$C:$C,$A627,base_de_dados!$M:$M,"&lt;=2013",base_de_dados!$O:$O,"&gt;=41639")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SUMIFS(base_de_dados!$T:$T,base_de_dados!$B:$B,$B628,base_de_dados!$G:$G,C$61,base_de_dados!$H:$H,$L$1,base_de_dados!$C:$C,$A628,base_de_dados!$M:$M,"&lt;=2013",base_de_dados!$O:$O,"&gt;=41639")</f>
        <v>0</v>
      </c>
      <c r="D628" s="5">
        <f>SUMIFS(base_de_dados!$T:$T,base_de_dados!$B:$B,$B628,base_de_dados!$G:$G,D$61,base_de_dados!$H:$H,$L$1,base_de_dados!$C:$C,$A628,base_de_dados!$M:$M,"&lt;=2013",base_de_dados!$O:$O,"&gt;=41639")</f>
        <v>0</v>
      </c>
      <c r="E628" s="5">
        <f>SUMIFS(base_de_dados!$T:$T,base_de_dados!$B:$B,$B628,base_de_dados!$G:$G,E$61,base_de_dados!$H:$H,$L$1,base_de_dados!$C:$C,$A628,base_de_dados!$M:$M,"&lt;=2013",base_de_dados!$O:$O,"&gt;=41639")</f>
        <v>0</v>
      </c>
      <c r="F628" s="5">
        <f>SUMIFS(base_de_dados!$T:$T,base_de_dados!$B:$B,$B628,base_de_dados!$G:$G,F$61,base_de_dados!$H:$H,$L$1,base_de_dados!$C:$C,$A628,base_de_dados!$M:$M,"&lt;=2013",base_de_dados!$O:$O,"&gt;=41639")</f>
        <v>0</v>
      </c>
      <c r="G628" s="5">
        <f>SUMIFS(base_de_dados!$T:$T,base_de_dados!$B:$B,$B628,base_de_dados!$G:$G,G$61,base_de_dados!$H:$H,$L$1,base_de_dados!$C:$C,$A628,base_de_dados!$M:$M,"&lt;=2013",base_de_dados!$O:$O,"&gt;=41639")</f>
        <v>0</v>
      </c>
      <c r="H628" s="5">
        <f>SUMIFS(base_de_dados!$T:$T,base_de_dados!$B:$B,$B628,base_de_dados!$G:$G,H$61,base_de_dados!$H:$H,$L$1,base_de_dados!$C:$C,$A628,base_de_dados!$M:$M,"&lt;=2013",base_de_dados!$O:$O,"&gt;=41639")</f>
        <v>0</v>
      </c>
      <c r="I628" s="5">
        <f>SUMIFS(base_de_dados!$T:$T,base_de_dados!$B:$B,$B628,base_de_dados!$G:$G,I$61,base_de_dados!$H:$H,$L$1,base_de_dados!$C:$C,$A628,base_de_dados!$M:$M,"&lt;=2013",base_de_dados!$O:$O,"&gt;=41639")</f>
        <v>0</v>
      </c>
      <c r="J628" s="5">
        <f>SUMIFS(base_de_dados!$T:$T,base_de_dados!$B:$B,$B628,base_de_dados!$G:$G,J$61,base_de_dados!$H:$H,$L$1,base_de_dados!$C:$C,$A628,base_de_dados!$M:$M,"&lt;=2013",base_de_dados!$O:$O,"&gt;=41639")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SUMIFS(base_de_dados!$T:$T,base_de_dados!$B:$B,$B629,base_de_dados!$G:$G,C$61,base_de_dados!$H:$H,$L$1,base_de_dados!$C:$C,$A629,base_de_dados!$M:$M,"&lt;=2013",base_de_dados!$O:$O,"&gt;=41639")</f>
        <v>0</v>
      </c>
      <c r="D629" s="5">
        <f>SUMIFS(base_de_dados!$T:$T,base_de_dados!$B:$B,$B629,base_de_dados!$G:$G,D$61,base_de_dados!$H:$H,$L$1,base_de_dados!$C:$C,$A629,base_de_dados!$M:$M,"&lt;=2013",base_de_dados!$O:$O,"&gt;=41639")</f>
        <v>0</v>
      </c>
      <c r="E629" s="5">
        <f>SUMIFS(base_de_dados!$T:$T,base_de_dados!$B:$B,$B629,base_de_dados!$G:$G,E$61,base_de_dados!$H:$H,$L$1,base_de_dados!$C:$C,$A629,base_de_dados!$M:$M,"&lt;=2013",base_de_dados!$O:$O,"&gt;=41639")</f>
        <v>0</v>
      </c>
      <c r="F629" s="5">
        <f>SUMIFS(base_de_dados!$T:$T,base_de_dados!$B:$B,$B629,base_de_dados!$G:$G,F$61,base_de_dados!$H:$H,$L$1,base_de_dados!$C:$C,$A629,base_de_dados!$M:$M,"&lt;=2013",base_de_dados!$O:$O,"&gt;=41639")</f>
        <v>0</v>
      </c>
      <c r="G629" s="5">
        <f>SUMIFS(base_de_dados!$T:$T,base_de_dados!$B:$B,$B629,base_de_dados!$G:$G,G$61,base_de_dados!$H:$H,$L$1,base_de_dados!$C:$C,$A629,base_de_dados!$M:$M,"&lt;=2013",base_de_dados!$O:$O,"&gt;=41639")</f>
        <v>0</v>
      </c>
      <c r="H629" s="5">
        <f>SUMIFS(base_de_dados!$T:$T,base_de_dados!$B:$B,$B629,base_de_dados!$G:$G,H$61,base_de_dados!$H:$H,$L$1,base_de_dados!$C:$C,$A629,base_de_dados!$M:$M,"&lt;=2013",base_de_dados!$O:$O,"&gt;=41639")</f>
        <v>0</v>
      </c>
      <c r="I629" s="5">
        <f>SUMIFS(base_de_dados!$T:$T,base_de_dados!$B:$B,$B629,base_de_dados!$G:$G,I$61,base_de_dados!$H:$H,$L$1,base_de_dados!$C:$C,$A629,base_de_dados!$M:$M,"&lt;=2013",base_de_dados!$O:$O,"&gt;=41639")</f>
        <v>0</v>
      </c>
      <c r="J629" s="5">
        <f>SUMIFS(base_de_dados!$T:$T,base_de_dados!$B:$B,$B629,base_de_dados!$G:$G,J$61,base_de_dados!$H:$H,$L$1,base_de_dados!$C:$C,$A629,base_de_dados!$M:$M,"&lt;=2013",base_de_dados!$O:$O,"&gt;=41639")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SUMIFS(base_de_dados!$T:$T,base_de_dados!$B:$B,$B630,base_de_dados!$G:$G,C$61,base_de_dados!$H:$H,$L$1,base_de_dados!$C:$C,$A630,base_de_dados!$M:$M,"&lt;=2013",base_de_dados!$O:$O,"&gt;=41639")</f>
        <v>0</v>
      </c>
      <c r="D630" s="5">
        <f>SUMIFS(base_de_dados!$T:$T,base_de_dados!$B:$B,$B630,base_de_dados!$G:$G,D$61,base_de_dados!$H:$H,$L$1,base_de_dados!$C:$C,$A630,base_de_dados!$M:$M,"&lt;=2013",base_de_dados!$O:$O,"&gt;=41639")</f>
        <v>0</v>
      </c>
      <c r="E630" s="5">
        <f>SUMIFS(base_de_dados!$T:$T,base_de_dados!$B:$B,$B630,base_de_dados!$G:$G,E$61,base_de_dados!$H:$H,$L$1,base_de_dados!$C:$C,$A630,base_de_dados!$M:$M,"&lt;=2013",base_de_dados!$O:$O,"&gt;=41639")</f>
        <v>0</v>
      </c>
      <c r="F630" s="5">
        <f>SUMIFS(base_de_dados!$T:$T,base_de_dados!$B:$B,$B630,base_de_dados!$G:$G,F$61,base_de_dados!$H:$H,$L$1,base_de_dados!$C:$C,$A630,base_de_dados!$M:$M,"&lt;=2013",base_de_dados!$O:$O,"&gt;=41639")</f>
        <v>0</v>
      </c>
      <c r="G630" s="5">
        <f>SUMIFS(base_de_dados!$T:$T,base_de_dados!$B:$B,$B630,base_de_dados!$G:$G,G$61,base_de_dados!$H:$H,$L$1,base_de_dados!$C:$C,$A630,base_de_dados!$M:$M,"&lt;=2013",base_de_dados!$O:$O,"&gt;=41639")</f>
        <v>0</v>
      </c>
      <c r="H630" s="5">
        <f>SUMIFS(base_de_dados!$T:$T,base_de_dados!$B:$B,$B630,base_de_dados!$G:$G,H$61,base_de_dados!$H:$H,$L$1,base_de_dados!$C:$C,$A630,base_de_dados!$M:$M,"&lt;=2013",base_de_dados!$O:$O,"&gt;=41639")</f>
        <v>0</v>
      </c>
      <c r="I630" s="5">
        <f>SUMIFS(base_de_dados!$T:$T,base_de_dados!$B:$B,$B630,base_de_dados!$G:$G,I$61,base_de_dados!$H:$H,$L$1,base_de_dados!$C:$C,$A630,base_de_dados!$M:$M,"&lt;=2013",base_de_dados!$O:$O,"&gt;=41639")</f>
        <v>0</v>
      </c>
      <c r="J630" s="5">
        <f>SUMIFS(base_de_dados!$T:$T,base_de_dados!$B:$B,$B630,base_de_dados!$G:$G,J$61,base_de_dados!$H:$H,$L$1,base_de_dados!$C:$C,$A630,base_de_dados!$M:$M,"&lt;=2013",base_de_dados!$O:$O,"&gt;=41639")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SUMIFS(base_de_dados!$T:$T,base_de_dados!$B:$B,$B631,base_de_dados!$G:$G,C$61,base_de_dados!$H:$H,$L$1,base_de_dados!$C:$C,$A631,base_de_dados!$M:$M,"&lt;=2013",base_de_dados!$O:$O,"&gt;=41639")</f>
        <v>0</v>
      </c>
      <c r="D631" s="5">
        <f>SUMIFS(base_de_dados!$T:$T,base_de_dados!$B:$B,$B631,base_de_dados!$G:$G,D$61,base_de_dados!$H:$H,$L$1,base_de_dados!$C:$C,$A631,base_de_dados!$M:$M,"&lt;=2013",base_de_dados!$O:$O,"&gt;=41639")</f>
        <v>0</v>
      </c>
      <c r="E631" s="5">
        <f>SUMIFS(base_de_dados!$T:$T,base_de_dados!$B:$B,$B631,base_de_dados!$G:$G,E$61,base_de_dados!$H:$H,$L$1,base_de_dados!$C:$C,$A631,base_de_dados!$M:$M,"&lt;=2013",base_de_dados!$O:$O,"&gt;=41639")</f>
        <v>0</v>
      </c>
      <c r="F631" s="5">
        <f>SUMIFS(base_de_dados!$T:$T,base_de_dados!$B:$B,$B631,base_de_dados!$G:$G,F$61,base_de_dados!$H:$H,$L$1,base_de_dados!$C:$C,$A631,base_de_dados!$M:$M,"&lt;=2013",base_de_dados!$O:$O,"&gt;=41639")</f>
        <v>0</v>
      </c>
      <c r="G631" s="5">
        <f>SUMIFS(base_de_dados!$T:$T,base_de_dados!$B:$B,$B631,base_de_dados!$G:$G,G$61,base_de_dados!$H:$H,$L$1,base_de_dados!$C:$C,$A631,base_de_dados!$M:$M,"&lt;=2013",base_de_dados!$O:$O,"&gt;=41639")</f>
        <v>0</v>
      </c>
      <c r="H631" s="5">
        <f>SUMIFS(base_de_dados!$T:$T,base_de_dados!$B:$B,$B631,base_de_dados!$G:$G,H$61,base_de_dados!$H:$H,$L$1,base_de_dados!$C:$C,$A631,base_de_dados!$M:$M,"&lt;=2013",base_de_dados!$O:$O,"&gt;=41639")</f>
        <v>0</v>
      </c>
      <c r="I631" s="5">
        <f>SUMIFS(base_de_dados!$T:$T,base_de_dados!$B:$B,$B631,base_de_dados!$G:$G,I$61,base_de_dados!$H:$H,$L$1,base_de_dados!$C:$C,$A631,base_de_dados!$M:$M,"&lt;=2013",base_de_dados!$O:$O,"&gt;=41639")</f>
        <v>0</v>
      </c>
      <c r="J631" s="5">
        <f>SUMIFS(base_de_dados!$T:$T,base_de_dados!$B:$B,$B631,base_de_dados!$G:$G,J$61,base_de_dados!$H:$H,$L$1,base_de_dados!$C:$C,$A631,base_de_dados!$M:$M,"&lt;=2013",base_de_dados!$O:$O,"&gt;=41639")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SUMIFS(base_de_dados!$T:$T,base_de_dados!$B:$B,$B632,base_de_dados!$G:$G,C$61,base_de_dados!$H:$H,$L$1,base_de_dados!$C:$C,$A632,base_de_dados!$M:$M,"&lt;=2013",base_de_dados!$O:$O,"&gt;=41639")</f>
        <v>0</v>
      </c>
      <c r="D632" s="5">
        <f>SUMIFS(base_de_dados!$T:$T,base_de_dados!$B:$B,$B632,base_de_dados!$G:$G,D$61,base_de_dados!$H:$H,$L$1,base_de_dados!$C:$C,$A632,base_de_dados!$M:$M,"&lt;=2013",base_de_dados!$O:$O,"&gt;=41639")</f>
        <v>0</v>
      </c>
      <c r="E632" s="5">
        <f>SUMIFS(base_de_dados!$T:$T,base_de_dados!$B:$B,$B632,base_de_dados!$G:$G,E$61,base_de_dados!$H:$H,$L$1,base_de_dados!$C:$C,$A632,base_de_dados!$M:$M,"&lt;=2013",base_de_dados!$O:$O,"&gt;=41639")</f>
        <v>0</v>
      </c>
      <c r="F632" s="5">
        <f>SUMIFS(base_de_dados!$T:$T,base_de_dados!$B:$B,$B632,base_de_dados!$G:$G,F$61,base_de_dados!$H:$H,$L$1,base_de_dados!$C:$C,$A632,base_de_dados!$M:$M,"&lt;=2013",base_de_dados!$O:$O,"&gt;=41639")</f>
        <v>0</v>
      </c>
      <c r="G632" s="5">
        <f>SUMIFS(base_de_dados!$T:$T,base_de_dados!$B:$B,$B632,base_de_dados!$G:$G,G$61,base_de_dados!$H:$H,$L$1,base_de_dados!$C:$C,$A632,base_de_dados!$M:$M,"&lt;=2013",base_de_dados!$O:$O,"&gt;=41639")</f>
        <v>0</v>
      </c>
      <c r="H632" s="5">
        <f>SUMIFS(base_de_dados!$T:$T,base_de_dados!$B:$B,$B632,base_de_dados!$G:$G,H$61,base_de_dados!$H:$H,$L$1,base_de_dados!$C:$C,$A632,base_de_dados!$M:$M,"&lt;=2013",base_de_dados!$O:$O,"&gt;=41639")</f>
        <v>0</v>
      </c>
      <c r="I632" s="5">
        <f>SUMIFS(base_de_dados!$T:$T,base_de_dados!$B:$B,$B632,base_de_dados!$G:$G,I$61,base_de_dados!$H:$H,$L$1,base_de_dados!$C:$C,$A632,base_de_dados!$M:$M,"&lt;=2013",base_de_dados!$O:$O,"&gt;=41639")</f>
        <v>0</v>
      </c>
      <c r="J632" s="5">
        <f>SUMIFS(base_de_dados!$T:$T,base_de_dados!$B:$B,$B632,base_de_dados!$G:$G,J$61,base_de_dados!$H:$H,$L$1,base_de_dados!$C:$C,$A632,base_de_dados!$M:$M,"&lt;=2013",base_de_dados!$O:$O,"&gt;=41639")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SUMIFS(base_de_dados!$T:$T,base_de_dados!$B:$B,$B633,base_de_dados!$G:$G,C$61,base_de_dados!$H:$H,$L$1,base_de_dados!$C:$C,$A633,base_de_dados!$M:$M,"&lt;=2013",base_de_dados!$O:$O,"&gt;=41639")</f>
        <v>0</v>
      </c>
      <c r="D633" s="5">
        <f>SUMIFS(base_de_dados!$T:$T,base_de_dados!$B:$B,$B633,base_de_dados!$G:$G,D$61,base_de_dados!$H:$H,$L$1,base_de_dados!$C:$C,$A633,base_de_dados!$M:$M,"&lt;=2013",base_de_dados!$O:$O,"&gt;=41639")</f>
        <v>0</v>
      </c>
      <c r="E633" s="5">
        <f>SUMIFS(base_de_dados!$T:$T,base_de_dados!$B:$B,$B633,base_de_dados!$G:$G,E$61,base_de_dados!$H:$H,$L$1,base_de_dados!$C:$C,$A633,base_de_dados!$M:$M,"&lt;=2013",base_de_dados!$O:$O,"&gt;=41639")</f>
        <v>0</v>
      </c>
      <c r="F633" s="5">
        <f>SUMIFS(base_de_dados!$T:$T,base_de_dados!$B:$B,$B633,base_de_dados!$G:$G,F$61,base_de_dados!$H:$H,$L$1,base_de_dados!$C:$C,$A633,base_de_dados!$M:$M,"&lt;=2013",base_de_dados!$O:$O,"&gt;=41639")</f>
        <v>0</v>
      </c>
      <c r="G633" s="5">
        <f>SUMIFS(base_de_dados!$T:$T,base_de_dados!$B:$B,$B633,base_de_dados!$G:$G,G$61,base_de_dados!$H:$H,$L$1,base_de_dados!$C:$C,$A633,base_de_dados!$M:$M,"&lt;=2013",base_de_dados!$O:$O,"&gt;=41639")</f>
        <v>0</v>
      </c>
      <c r="H633" s="5">
        <f>SUMIFS(base_de_dados!$T:$T,base_de_dados!$B:$B,$B633,base_de_dados!$G:$G,H$61,base_de_dados!$H:$H,$L$1,base_de_dados!$C:$C,$A633,base_de_dados!$M:$M,"&lt;=2013",base_de_dados!$O:$O,"&gt;=41639")</f>
        <v>0</v>
      </c>
      <c r="I633" s="5">
        <f>SUMIFS(base_de_dados!$T:$T,base_de_dados!$B:$B,$B633,base_de_dados!$G:$G,I$61,base_de_dados!$H:$H,$L$1,base_de_dados!$C:$C,$A633,base_de_dados!$M:$M,"&lt;=2013",base_de_dados!$O:$O,"&gt;=41639")</f>
        <v>0</v>
      </c>
      <c r="J633" s="5">
        <f>SUMIFS(base_de_dados!$T:$T,base_de_dados!$B:$B,$B633,base_de_dados!$G:$G,J$61,base_de_dados!$H:$H,$L$1,base_de_dados!$C:$C,$A633,base_de_dados!$M:$M,"&lt;=2013",base_de_dados!$O:$O,"&gt;=41639")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SUMIFS(base_de_dados!$T:$T,base_de_dados!$B:$B,$B634,base_de_dados!$G:$G,C$61,base_de_dados!$H:$H,$L$1,base_de_dados!$C:$C,$A634,base_de_dados!$M:$M,"&lt;=2013",base_de_dados!$O:$O,"&gt;=41639")</f>
        <v>0</v>
      </c>
      <c r="D634" s="5">
        <f>SUMIFS(base_de_dados!$T:$T,base_de_dados!$B:$B,$B634,base_de_dados!$G:$G,D$61,base_de_dados!$H:$H,$L$1,base_de_dados!$C:$C,$A634,base_de_dados!$M:$M,"&lt;=2013",base_de_dados!$O:$O,"&gt;=41639")</f>
        <v>0</v>
      </c>
      <c r="E634" s="5">
        <f>SUMIFS(base_de_dados!$T:$T,base_de_dados!$B:$B,$B634,base_de_dados!$G:$G,E$61,base_de_dados!$H:$H,$L$1,base_de_dados!$C:$C,$A634,base_de_dados!$M:$M,"&lt;=2013",base_de_dados!$O:$O,"&gt;=41639")</f>
        <v>0</v>
      </c>
      <c r="F634" s="5">
        <f>SUMIFS(base_de_dados!$T:$T,base_de_dados!$B:$B,$B634,base_de_dados!$G:$G,F$61,base_de_dados!$H:$H,$L$1,base_de_dados!$C:$C,$A634,base_de_dados!$M:$M,"&lt;=2013",base_de_dados!$O:$O,"&gt;=41639")</f>
        <v>0</v>
      </c>
      <c r="G634" s="5">
        <f>SUMIFS(base_de_dados!$T:$T,base_de_dados!$B:$B,$B634,base_de_dados!$G:$G,G$61,base_de_dados!$H:$H,$L$1,base_de_dados!$C:$C,$A634,base_de_dados!$M:$M,"&lt;=2013",base_de_dados!$O:$O,"&gt;=41639")</f>
        <v>0</v>
      </c>
      <c r="H634" s="5">
        <f>SUMIFS(base_de_dados!$T:$T,base_de_dados!$B:$B,$B634,base_de_dados!$G:$G,H$61,base_de_dados!$H:$H,$L$1,base_de_dados!$C:$C,$A634,base_de_dados!$M:$M,"&lt;=2013",base_de_dados!$O:$O,"&gt;=41639")</f>
        <v>0</v>
      </c>
      <c r="I634" s="5">
        <f>SUMIFS(base_de_dados!$T:$T,base_de_dados!$B:$B,$B634,base_de_dados!$G:$G,I$61,base_de_dados!$H:$H,$L$1,base_de_dados!$C:$C,$A634,base_de_dados!$M:$M,"&lt;=2013",base_de_dados!$O:$O,"&gt;=41639")</f>
        <v>0</v>
      </c>
      <c r="J634" s="5">
        <f>SUMIFS(base_de_dados!$T:$T,base_de_dados!$B:$B,$B634,base_de_dados!$G:$G,J$61,base_de_dados!$H:$H,$L$1,base_de_dados!$C:$C,$A634,base_de_dados!$M:$M,"&lt;=2013",base_de_dados!$O:$O,"&gt;=41639")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SUMIFS(base_de_dados!$T:$T,base_de_dados!$B:$B,$B635,base_de_dados!$G:$G,C$61,base_de_dados!$H:$H,$L$1,base_de_dados!$C:$C,$A635,base_de_dados!$M:$M,"&lt;=2013",base_de_dados!$O:$O,"&gt;=41639")</f>
        <v>0</v>
      </c>
      <c r="D635" s="5">
        <f>SUMIFS(base_de_dados!$T:$T,base_de_dados!$B:$B,$B635,base_de_dados!$G:$G,D$61,base_de_dados!$H:$H,$L$1,base_de_dados!$C:$C,$A635,base_de_dados!$M:$M,"&lt;=2013",base_de_dados!$O:$O,"&gt;=41639")</f>
        <v>0</v>
      </c>
      <c r="E635" s="5">
        <f>SUMIFS(base_de_dados!$T:$T,base_de_dados!$B:$B,$B635,base_de_dados!$G:$G,E$61,base_de_dados!$H:$H,$L$1,base_de_dados!$C:$C,$A635,base_de_dados!$M:$M,"&lt;=2013",base_de_dados!$O:$O,"&gt;=41639")</f>
        <v>0</v>
      </c>
      <c r="F635" s="5">
        <f>SUMIFS(base_de_dados!$T:$T,base_de_dados!$B:$B,$B635,base_de_dados!$G:$G,F$61,base_de_dados!$H:$H,$L$1,base_de_dados!$C:$C,$A635,base_de_dados!$M:$M,"&lt;=2013",base_de_dados!$O:$O,"&gt;=41639")</f>
        <v>0</v>
      </c>
      <c r="G635" s="5">
        <f>SUMIFS(base_de_dados!$T:$T,base_de_dados!$B:$B,$B635,base_de_dados!$G:$G,G$61,base_de_dados!$H:$H,$L$1,base_de_dados!$C:$C,$A635,base_de_dados!$M:$M,"&lt;=2013",base_de_dados!$O:$O,"&gt;=41639")</f>
        <v>0</v>
      </c>
      <c r="H635" s="5">
        <f>SUMIFS(base_de_dados!$T:$T,base_de_dados!$B:$B,$B635,base_de_dados!$G:$G,H$61,base_de_dados!$H:$H,$L$1,base_de_dados!$C:$C,$A635,base_de_dados!$M:$M,"&lt;=2013",base_de_dados!$O:$O,"&gt;=41639")</f>
        <v>0</v>
      </c>
      <c r="I635" s="5">
        <f>SUMIFS(base_de_dados!$T:$T,base_de_dados!$B:$B,$B635,base_de_dados!$G:$G,I$61,base_de_dados!$H:$H,$L$1,base_de_dados!$C:$C,$A635,base_de_dados!$M:$M,"&lt;=2013",base_de_dados!$O:$O,"&gt;=41639")</f>
        <v>0</v>
      </c>
      <c r="J635" s="5">
        <f>SUMIFS(base_de_dados!$T:$T,base_de_dados!$B:$B,$B635,base_de_dados!$G:$G,J$61,base_de_dados!$H:$H,$L$1,base_de_dados!$C:$C,$A635,base_de_dados!$M:$M,"&lt;=2013",base_de_dados!$O:$O,"&gt;=41639")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SUMIFS(base_de_dados!$T:$T,base_de_dados!$B:$B,$B636,base_de_dados!$G:$G,C$61,base_de_dados!$H:$H,$L$1,base_de_dados!$C:$C,$A636,base_de_dados!$M:$M,"&lt;=2013",base_de_dados!$O:$O,"&gt;=41639")</f>
        <v>0</v>
      </c>
      <c r="D636" s="5">
        <f>SUMIFS(base_de_dados!$T:$T,base_de_dados!$B:$B,$B636,base_de_dados!$G:$G,D$61,base_de_dados!$H:$H,$L$1,base_de_dados!$C:$C,$A636,base_de_dados!$M:$M,"&lt;=2013",base_de_dados!$O:$O,"&gt;=41639")</f>
        <v>0</v>
      </c>
      <c r="E636" s="5">
        <f>SUMIFS(base_de_dados!$T:$T,base_de_dados!$B:$B,$B636,base_de_dados!$G:$G,E$61,base_de_dados!$H:$H,$L$1,base_de_dados!$C:$C,$A636,base_de_dados!$M:$M,"&lt;=2013",base_de_dados!$O:$O,"&gt;=41639")</f>
        <v>0</v>
      </c>
      <c r="F636" s="5">
        <f>SUMIFS(base_de_dados!$T:$T,base_de_dados!$B:$B,$B636,base_de_dados!$G:$G,F$61,base_de_dados!$H:$H,$L$1,base_de_dados!$C:$C,$A636,base_de_dados!$M:$M,"&lt;=2013",base_de_dados!$O:$O,"&gt;=41639")</f>
        <v>0</v>
      </c>
      <c r="G636" s="5">
        <f>SUMIFS(base_de_dados!$T:$T,base_de_dados!$B:$B,$B636,base_de_dados!$G:$G,G$61,base_de_dados!$H:$H,$L$1,base_de_dados!$C:$C,$A636,base_de_dados!$M:$M,"&lt;=2013",base_de_dados!$O:$O,"&gt;=41639")</f>
        <v>0</v>
      </c>
      <c r="H636" s="5">
        <f>SUMIFS(base_de_dados!$T:$T,base_de_dados!$B:$B,$B636,base_de_dados!$G:$G,H$61,base_de_dados!$H:$H,$L$1,base_de_dados!$C:$C,$A636,base_de_dados!$M:$M,"&lt;=2013",base_de_dados!$O:$O,"&gt;=41639")</f>
        <v>0</v>
      </c>
      <c r="I636" s="5">
        <f>SUMIFS(base_de_dados!$T:$T,base_de_dados!$B:$B,$B636,base_de_dados!$G:$G,I$61,base_de_dados!$H:$H,$L$1,base_de_dados!$C:$C,$A636,base_de_dados!$M:$M,"&lt;=2013",base_de_dados!$O:$O,"&gt;=41639")</f>
        <v>0</v>
      </c>
      <c r="J636" s="5">
        <f>SUMIFS(base_de_dados!$T:$T,base_de_dados!$B:$B,$B636,base_de_dados!$G:$G,J$61,base_de_dados!$H:$H,$L$1,base_de_dados!$C:$C,$A636,base_de_dados!$M:$M,"&lt;=2013",base_de_dados!$O:$O,"&gt;=41639")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SUMIFS(base_de_dados!$T:$T,base_de_dados!$B:$B,$B637,base_de_dados!$G:$G,C$61,base_de_dados!$H:$H,$L$1,base_de_dados!$C:$C,$A637,base_de_dados!$M:$M,"&lt;=2013",base_de_dados!$O:$O,"&gt;=41639")</f>
        <v>0</v>
      </c>
      <c r="D637" s="5">
        <f>SUMIFS(base_de_dados!$T:$T,base_de_dados!$B:$B,$B637,base_de_dados!$G:$G,D$61,base_de_dados!$H:$H,$L$1,base_de_dados!$C:$C,$A637,base_de_dados!$M:$M,"&lt;=2013",base_de_dados!$O:$O,"&gt;=41639")</f>
        <v>0</v>
      </c>
      <c r="E637" s="5">
        <f>SUMIFS(base_de_dados!$T:$T,base_de_dados!$B:$B,$B637,base_de_dados!$G:$G,E$61,base_de_dados!$H:$H,$L$1,base_de_dados!$C:$C,$A637,base_de_dados!$M:$M,"&lt;=2013",base_de_dados!$O:$O,"&gt;=41639")</f>
        <v>3.6794520547945202E-3</v>
      </c>
      <c r="F637" s="5">
        <f>SUMIFS(base_de_dados!$T:$T,base_de_dados!$B:$B,$B637,base_de_dados!$G:$G,F$61,base_de_dados!$H:$H,$L$1,base_de_dados!$C:$C,$A637,base_de_dados!$M:$M,"&lt;=2013",base_de_dados!$O:$O,"&gt;=41639")</f>
        <v>0</v>
      </c>
      <c r="G637" s="5">
        <f>SUMIFS(base_de_dados!$T:$T,base_de_dados!$B:$B,$B637,base_de_dados!$G:$G,G$61,base_de_dados!$H:$H,$L$1,base_de_dados!$C:$C,$A637,base_de_dados!$M:$M,"&lt;=2013",base_de_dados!$O:$O,"&gt;=41639")</f>
        <v>0</v>
      </c>
      <c r="H637" s="5">
        <f>SUMIFS(base_de_dados!$T:$T,base_de_dados!$B:$B,$B637,base_de_dados!$G:$G,H$61,base_de_dados!$H:$H,$L$1,base_de_dados!$C:$C,$A637,base_de_dados!$M:$M,"&lt;=2013",base_de_dados!$O:$O,"&gt;=41639")</f>
        <v>0</v>
      </c>
      <c r="I637" s="5">
        <f>SUMIFS(base_de_dados!$T:$T,base_de_dados!$B:$B,$B637,base_de_dados!$G:$G,I$61,base_de_dados!$H:$H,$L$1,base_de_dados!$C:$C,$A637,base_de_dados!$M:$M,"&lt;=2013",base_de_dados!$O:$O,"&gt;=41639")</f>
        <v>0</v>
      </c>
      <c r="J637" s="5">
        <f>SUMIFS(base_de_dados!$T:$T,base_de_dados!$B:$B,$B637,base_de_dados!$G:$G,J$61,base_de_dados!$H:$H,$L$1,base_de_dados!$C:$C,$A637,base_de_dados!$M:$M,"&lt;=2013",base_de_dados!$O:$O,"&gt;=41639")</f>
        <v>0</v>
      </c>
      <c r="K637" s="32">
        <f t="shared" si="13"/>
        <v>3.6794520547945202E-3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SUMIFS(base_de_dados!$T:$T,base_de_dados!$B:$B,$B638,base_de_dados!$G:$G,C$61,base_de_dados!$H:$H,$L$1,base_de_dados!$C:$C,$A638,base_de_dados!$M:$M,"&lt;=2013",base_de_dados!$O:$O,"&gt;=41639")</f>
        <v>0</v>
      </c>
      <c r="D638" s="5">
        <f>SUMIFS(base_de_dados!$T:$T,base_de_dados!$B:$B,$B638,base_de_dados!$G:$G,D$61,base_de_dados!$H:$H,$L$1,base_de_dados!$C:$C,$A638,base_de_dados!$M:$M,"&lt;=2013",base_de_dados!$O:$O,"&gt;=41639")</f>
        <v>0</v>
      </c>
      <c r="E638" s="5">
        <f>SUMIFS(base_de_dados!$T:$T,base_de_dados!$B:$B,$B638,base_de_dados!$G:$G,E$61,base_de_dados!$H:$H,$L$1,base_de_dados!$C:$C,$A638,base_de_dados!$M:$M,"&lt;=2013",base_de_dados!$O:$O,"&gt;=41639")</f>
        <v>0</v>
      </c>
      <c r="F638" s="5">
        <f>SUMIFS(base_de_dados!$T:$T,base_de_dados!$B:$B,$B638,base_de_dados!$G:$G,F$61,base_de_dados!$H:$H,$L$1,base_de_dados!$C:$C,$A638,base_de_dados!$M:$M,"&lt;=2013",base_de_dados!$O:$O,"&gt;=41639")</f>
        <v>0</v>
      </c>
      <c r="G638" s="5">
        <f>SUMIFS(base_de_dados!$T:$T,base_de_dados!$B:$B,$B638,base_de_dados!$G:$G,G$61,base_de_dados!$H:$H,$L$1,base_de_dados!$C:$C,$A638,base_de_dados!$M:$M,"&lt;=2013",base_de_dados!$O:$O,"&gt;=41639")</f>
        <v>0</v>
      </c>
      <c r="H638" s="5">
        <f>SUMIFS(base_de_dados!$T:$T,base_de_dados!$B:$B,$B638,base_de_dados!$G:$G,H$61,base_de_dados!$H:$H,$L$1,base_de_dados!$C:$C,$A638,base_de_dados!$M:$M,"&lt;=2013",base_de_dados!$O:$O,"&gt;=41639")</f>
        <v>0</v>
      </c>
      <c r="I638" s="5">
        <f>SUMIFS(base_de_dados!$T:$T,base_de_dados!$B:$B,$B638,base_de_dados!$G:$G,I$61,base_de_dados!$H:$H,$L$1,base_de_dados!$C:$C,$A638,base_de_dados!$M:$M,"&lt;=2013",base_de_dados!$O:$O,"&gt;=41639")</f>
        <v>0</v>
      </c>
      <c r="J638" s="5">
        <f>SUMIFS(base_de_dados!$T:$T,base_de_dados!$B:$B,$B638,base_de_dados!$G:$G,J$61,base_de_dados!$H:$H,$L$1,base_de_dados!$C:$C,$A638,base_de_dados!$M:$M,"&lt;=2013",base_de_dados!$O:$O,"&gt;=41639")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SUMIFS(base_de_dados!$T:$T,base_de_dados!$B:$B,$B639,base_de_dados!$G:$G,C$61,base_de_dados!$H:$H,$L$1,base_de_dados!$C:$C,$A639,base_de_dados!$M:$M,"&lt;=2013",base_de_dados!$O:$O,"&gt;=41639")</f>
        <v>0</v>
      </c>
      <c r="D639" s="5">
        <f>SUMIFS(base_de_dados!$T:$T,base_de_dados!$B:$B,$B639,base_de_dados!$G:$G,D$61,base_de_dados!$H:$H,$L$1,base_de_dados!$C:$C,$A639,base_de_dados!$M:$M,"&lt;=2013",base_de_dados!$O:$O,"&gt;=41639")</f>
        <v>1.5342465753424657</v>
      </c>
      <c r="E639" s="5">
        <f>SUMIFS(base_de_dados!$T:$T,base_de_dados!$B:$B,$B639,base_de_dados!$G:$G,E$61,base_de_dados!$H:$H,$L$1,base_de_dados!$C:$C,$A639,base_de_dados!$M:$M,"&lt;=2013",base_de_dados!$O:$O,"&gt;=41639")</f>
        <v>0</v>
      </c>
      <c r="F639" s="5">
        <f>SUMIFS(base_de_dados!$T:$T,base_de_dados!$B:$B,$B639,base_de_dados!$G:$G,F$61,base_de_dados!$H:$H,$L$1,base_de_dados!$C:$C,$A639,base_de_dados!$M:$M,"&lt;=2013",base_de_dados!$O:$O,"&gt;=41639")</f>
        <v>0</v>
      </c>
      <c r="G639" s="5">
        <f>SUMIFS(base_de_dados!$T:$T,base_de_dados!$B:$B,$B639,base_de_dados!$G:$G,G$61,base_de_dados!$H:$H,$L$1,base_de_dados!$C:$C,$A639,base_de_dados!$M:$M,"&lt;=2013",base_de_dados!$O:$O,"&gt;=41639")</f>
        <v>0</v>
      </c>
      <c r="H639" s="5">
        <f>SUMIFS(base_de_dados!$T:$T,base_de_dados!$B:$B,$B639,base_de_dados!$G:$G,H$61,base_de_dados!$H:$H,$L$1,base_de_dados!$C:$C,$A639,base_de_dados!$M:$M,"&lt;=2013",base_de_dados!$O:$O,"&gt;=41639")</f>
        <v>0</v>
      </c>
      <c r="I639" s="5">
        <f>SUMIFS(base_de_dados!$T:$T,base_de_dados!$B:$B,$B639,base_de_dados!$G:$G,I$61,base_de_dados!$H:$H,$L$1,base_de_dados!$C:$C,$A639,base_de_dados!$M:$M,"&lt;=2013",base_de_dados!$O:$O,"&gt;=41639")</f>
        <v>0</v>
      </c>
      <c r="J639" s="5">
        <f>SUMIFS(base_de_dados!$T:$T,base_de_dados!$B:$B,$B639,base_de_dados!$G:$G,J$61,base_de_dados!$H:$H,$L$1,base_de_dados!$C:$C,$A639,base_de_dados!$M:$M,"&lt;=2013",base_de_dados!$O:$O,"&gt;=41639")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SUMIFS(base_de_dados!$T:$T,base_de_dados!$B:$B,$B640,base_de_dados!$G:$G,C$61,base_de_dados!$H:$H,$L$1,base_de_dados!$C:$C,$A640,base_de_dados!$M:$M,"&lt;=2013",base_de_dados!$O:$O,"&gt;=41639")</f>
        <v>0</v>
      </c>
      <c r="D640" s="5">
        <f>SUMIFS(base_de_dados!$T:$T,base_de_dados!$B:$B,$B640,base_de_dados!$G:$G,D$61,base_de_dados!$H:$H,$L$1,base_de_dados!$C:$C,$A640,base_de_dados!$M:$M,"&lt;=2013",base_de_dados!$O:$O,"&gt;=41639")</f>
        <v>0</v>
      </c>
      <c r="E640" s="5">
        <f>SUMIFS(base_de_dados!$T:$T,base_de_dados!$B:$B,$B640,base_de_dados!$G:$G,E$61,base_de_dados!$H:$H,$L$1,base_de_dados!$C:$C,$A640,base_de_dados!$M:$M,"&lt;=2013",base_de_dados!$O:$O,"&gt;=41639")</f>
        <v>0</v>
      </c>
      <c r="F640" s="5">
        <f>SUMIFS(base_de_dados!$T:$T,base_de_dados!$B:$B,$B640,base_de_dados!$G:$G,F$61,base_de_dados!$H:$H,$L$1,base_de_dados!$C:$C,$A640,base_de_dados!$M:$M,"&lt;=2013",base_de_dados!$O:$O,"&gt;=41639")</f>
        <v>4.7602739726027396E-2</v>
      </c>
      <c r="G640" s="5">
        <f>SUMIFS(base_de_dados!$T:$T,base_de_dados!$B:$B,$B640,base_de_dados!$G:$G,G$61,base_de_dados!$H:$H,$L$1,base_de_dados!$C:$C,$A640,base_de_dados!$M:$M,"&lt;=2013",base_de_dados!$O:$O,"&gt;=41639")</f>
        <v>0</v>
      </c>
      <c r="H640" s="5">
        <f>SUMIFS(base_de_dados!$T:$T,base_de_dados!$B:$B,$B640,base_de_dados!$G:$G,H$61,base_de_dados!$H:$H,$L$1,base_de_dados!$C:$C,$A640,base_de_dados!$M:$M,"&lt;=2013",base_de_dados!$O:$O,"&gt;=41639")</f>
        <v>0</v>
      </c>
      <c r="I640" s="5">
        <f>SUMIFS(base_de_dados!$T:$T,base_de_dados!$B:$B,$B640,base_de_dados!$G:$G,I$61,base_de_dados!$H:$H,$L$1,base_de_dados!$C:$C,$A640,base_de_dados!$M:$M,"&lt;=2013",base_de_dados!$O:$O,"&gt;=41639")</f>
        <v>0</v>
      </c>
      <c r="J640" s="5">
        <f>SUMIFS(base_de_dados!$T:$T,base_de_dados!$B:$B,$B640,base_de_dados!$G:$G,J$61,base_de_dados!$H:$H,$L$1,base_de_dados!$C:$C,$A640,base_de_dados!$M:$M,"&lt;=2013",base_de_dados!$O:$O,"&gt;=41639")</f>
        <v>0</v>
      </c>
      <c r="K640" s="32">
        <f t="shared" si="14"/>
        <v>4.7602739726027396E-2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SUMIFS(base_de_dados!$T:$T,base_de_dados!$B:$B,$B641,base_de_dados!$G:$G,C$61,base_de_dados!$H:$H,$L$1,base_de_dados!$C:$C,$A641,base_de_dados!$M:$M,"&lt;=2013",base_de_dados!$O:$O,"&gt;=41639")</f>
        <v>2.6627777777777778E-2</v>
      </c>
      <c r="D641" s="5">
        <f>SUMIFS(base_de_dados!$T:$T,base_de_dados!$B:$B,$B641,base_de_dados!$G:$G,D$61,base_de_dados!$H:$H,$L$1,base_de_dados!$C:$C,$A641,base_de_dados!$M:$M,"&lt;=2013",base_de_dados!$O:$O,"&gt;=41639")</f>
        <v>0</v>
      </c>
      <c r="E641" s="5">
        <f>SUMIFS(base_de_dados!$T:$T,base_de_dados!$B:$B,$B641,base_de_dados!$G:$G,E$61,base_de_dados!$H:$H,$L$1,base_de_dados!$C:$C,$A641,base_de_dados!$M:$M,"&lt;=2013",base_de_dados!$O:$O,"&gt;=41639")</f>
        <v>2.9280669710806694E-2</v>
      </c>
      <c r="F641" s="5">
        <f>SUMIFS(base_de_dados!$T:$T,base_de_dados!$B:$B,$B641,base_de_dados!$G:$G,F$61,base_de_dados!$H:$H,$L$1,base_de_dados!$C:$C,$A641,base_de_dados!$M:$M,"&lt;=2013",base_de_dados!$O:$O,"&gt;=41639")</f>
        <v>8.4474885844748854E-2</v>
      </c>
      <c r="G641" s="5">
        <f>SUMIFS(base_de_dados!$T:$T,base_de_dados!$B:$B,$B641,base_de_dados!$G:$G,G$61,base_de_dados!$H:$H,$L$1,base_de_dados!$C:$C,$A641,base_de_dados!$M:$M,"&lt;=2013",base_de_dados!$O:$O,"&gt;=41639")</f>
        <v>0</v>
      </c>
      <c r="H641" s="5">
        <f>SUMIFS(base_de_dados!$T:$T,base_de_dados!$B:$B,$B641,base_de_dados!$G:$G,H$61,base_de_dados!$H:$H,$L$1,base_de_dados!$C:$C,$A641,base_de_dados!$M:$M,"&lt;=2013",base_de_dados!$O:$O,"&gt;=41639")</f>
        <v>0</v>
      </c>
      <c r="I641" s="5">
        <f>SUMIFS(base_de_dados!$T:$T,base_de_dados!$B:$B,$B641,base_de_dados!$G:$G,I$61,base_de_dados!$H:$H,$L$1,base_de_dados!$C:$C,$A641,base_de_dados!$M:$M,"&lt;=2013",base_de_dados!$O:$O,"&gt;=41639")</f>
        <v>0</v>
      </c>
      <c r="J641" s="5">
        <f>SUMIFS(base_de_dados!$T:$T,base_de_dados!$B:$B,$B641,base_de_dados!$G:$G,J$61,base_de_dados!$H:$H,$L$1,base_de_dados!$C:$C,$A641,base_de_dados!$M:$M,"&lt;=2013",base_de_dados!$O:$O,"&gt;=41639")</f>
        <v>0</v>
      </c>
      <c r="K641" s="32">
        <f t="shared" si="14"/>
        <v>0.14038333333333333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SUMIFS(base_de_dados!$T:$T,base_de_dados!$B:$B,$B642,base_de_dados!$G:$G,C$61,base_de_dados!$H:$H,$L$1,base_de_dados!$C:$C,$A642,base_de_dados!$M:$M,"&lt;=2013",base_de_dados!$O:$O,"&gt;=41639")</f>
        <v>0</v>
      </c>
      <c r="D642" s="5">
        <f>SUMIFS(base_de_dados!$T:$T,base_de_dados!$B:$B,$B642,base_de_dados!$G:$G,D$61,base_de_dados!$H:$H,$L$1,base_de_dados!$C:$C,$A642,base_de_dados!$M:$M,"&lt;=2013",base_de_dados!$O:$O,"&gt;=41639")</f>
        <v>0</v>
      </c>
      <c r="E642" s="5">
        <f>SUMIFS(base_de_dados!$T:$T,base_de_dados!$B:$B,$B642,base_de_dados!$G:$G,E$61,base_de_dados!$H:$H,$L$1,base_de_dados!$C:$C,$A642,base_de_dados!$M:$M,"&lt;=2013",base_de_dados!$O:$O,"&gt;=41639")</f>
        <v>0</v>
      </c>
      <c r="F642" s="5">
        <f>SUMIFS(base_de_dados!$T:$T,base_de_dados!$B:$B,$B642,base_de_dados!$G:$G,F$61,base_de_dados!$H:$H,$L$1,base_de_dados!$C:$C,$A642,base_de_dados!$M:$M,"&lt;=2013",base_de_dados!$O:$O,"&gt;=41639")</f>
        <v>0</v>
      </c>
      <c r="G642" s="5">
        <f>SUMIFS(base_de_dados!$T:$T,base_de_dados!$B:$B,$B642,base_de_dados!$G:$G,G$61,base_de_dados!$H:$H,$L$1,base_de_dados!$C:$C,$A642,base_de_dados!$M:$M,"&lt;=2013",base_de_dados!$O:$O,"&gt;=41639")</f>
        <v>0</v>
      </c>
      <c r="H642" s="5">
        <f>SUMIFS(base_de_dados!$T:$T,base_de_dados!$B:$B,$B642,base_de_dados!$G:$G,H$61,base_de_dados!$H:$H,$L$1,base_de_dados!$C:$C,$A642,base_de_dados!$M:$M,"&lt;=2013",base_de_dados!$O:$O,"&gt;=41639")</f>
        <v>0</v>
      </c>
      <c r="I642" s="5">
        <f>SUMIFS(base_de_dados!$T:$T,base_de_dados!$B:$B,$B642,base_de_dados!$G:$G,I$61,base_de_dados!$H:$H,$L$1,base_de_dados!$C:$C,$A642,base_de_dados!$M:$M,"&lt;=2013",base_de_dados!$O:$O,"&gt;=41639")</f>
        <v>0</v>
      </c>
      <c r="J642" s="5">
        <f>SUMIFS(base_de_dados!$T:$T,base_de_dados!$B:$B,$B642,base_de_dados!$G:$G,J$61,base_de_dados!$H:$H,$L$1,base_de_dados!$C:$C,$A642,base_de_dados!$M:$M,"&lt;=2013",base_de_dados!$O:$O,"&gt;=41639")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SUMIFS(base_de_dados!$T:$T,base_de_dados!$B:$B,$B643,base_de_dados!$G:$G,C$61,base_de_dados!$H:$H,$L$1,base_de_dados!$C:$C,$A643,base_de_dados!$M:$M,"&lt;=2013",base_de_dados!$O:$O,"&gt;=41639")</f>
        <v>0</v>
      </c>
      <c r="D643" s="5">
        <f>SUMIFS(base_de_dados!$T:$T,base_de_dados!$B:$B,$B643,base_de_dados!$G:$G,D$61,base_de_dados!$H:$H,$L$1,base_de_dados!$C:$C,$A643,base_de_dados!$M:$M,"&lt;=2013",base_de_dados!$O:$O,"&gt;=41639")</f>
        <v>0</v>
      </c>
      <c r="E643" s="5">
        <f>SUMIFS(base_de_dados!$T:$T,base_de_dados!$B:$B,$B643,base_de_dados!$G:$G,E$61,base_de_dados!$H:$H,$L$1,base_de_dados!$C:$C,$A643,base_de_dados!$M:$M,"&lt;=2013",base_de_dados!$O:$O,"&gt;=41639")</f>
        <v>0</v>
      </c>
      <c r="F643" s="5">
        <f>SUMIFS(base_de_dados!$T:$T,base_de_dados!$B:$B,$B643,base_de_dados!$G:$G,F$61,base_de_dados!$H:$H,$L$1,base_de_dados!$C:$C,$A643,base_de_dados!$M:$M,"&lt;=2013",base_de_dados!$O:$O,"&gt;=41639")</f>
        <v>0</v>
      </c>
      <c r="G643" s="5">
        <f>SUMIFS(base_de_dados!$T:$T,base_de_dados!$B:$B,$B643,base_de_dados!$G:$G,G$61,base_de_dados!$H:$H,$L$1,base_de_dados!$C:$C,$A643,base_de_dados!$M:$M,"&lt;=2013",base_de_dados!$O:$O,"&gt;=41639")</f>
        <v>0</v>
      </c>
      <c r="H643" s="5">
        <f>SUMIFS(base_de_dados!$T:$T,base_de_dados!$B:$B,$B643,base_de_dados!$G:$G,H$61,base_de_dados!$H:$H,$L$1,base_de_dados!$C:$C,$A643,base_de_dados!$M:$M,"&lt;=2013",base_de_dados!$O:$O,"&gt;=41639")</f>
        <v>0</v>
      </c>
      <c r="I643" s="5">
        <f>SUMIFS(base_de_dados!$T:$T,base_de_dados!$B:$B,$B643,base_de_dados!$G:$G,I$61,base_de_dados!$H:$H,$L$1,base_de_dados!$C:$C,$A643,base_de_dados!$M:$M,"&lt;=2013",base_de_dados!$O:$O,"&gt;=41639")</f>
        <v>0</v>
      </c>
      <c r="J643" s="5">
        <f>SUMIFS(base_de_dados!$T:$T,base_de_dados!$B:$B,$B643,base_de_dados!$G:$G,J$61,base_de_dados!$H:$H,$L$1,base_de_dados!$C:$C,$A643,base_de_dados!$M:$M,"&lt;=2013",base_de_dados!$O:$O,"&gt;=41639")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SUMIFS(base_de_dados!$T:$T,base_de_dados!$B:$B,$B644,base_de_dados!$G:$G,C$61,base_de_dados!$H:$H,$L$1,base_de_dados!$C:$C,$A644,base_de_dados!$M:$M,"&lt;=2013",base_de_dados!$O:$O,"&gt;=41639")</f>
        <v>7.1919444444444453E-2</v>
      </c>
      <c r="D644" s="5">
        <f>SUMIFS(base_de_dados!$T:$T,base_de_dados!$B:$B,$B644,base_de_dados!$G:$G,D$61,base_de_dados!$H:$H,$L$1,base_de_dados!$C:$C,$A644,base_de_dados!$M:$M,"&lt;=2013",base_de_dados!$O:$O,"&gt;=41639")</f>
        <v>0</v>
      </c>
      <c r="E644" s="5">
        <f>SUMIFS(base_de_dados!$T:$T,base_de_dados!$B:$B,$B644,base_de_dados!$G:$G,E$61,base_de_dados!$H:$H,$L$1,base_de_dados!$C:$C,$A644,base_de_dados!$M:$M,"&lt;=2013",base_de_dados!$O:$O,"&gt;=41639")</f>
        <v>7.7366818873668185E-3</v>
      </c>
      <c r="F644" s="5">
        <f>SUMIFS(base_de_dados!$T:$T,base_de_dados!$B:$B,$B644,base_de_dados!$G:$G,F$61,base_de_dados!$H:$H,$L$1,base_de_dados!$C:$C,$A644,base_de_dados!$M:$M,"&lt;=2013",base_de_dados!$O:$O,"&gt;=41639")</f>
        <v>0</v>
      </c>
      <c r="G644" s="5">
        <f>SUMIFS(base_de_dados!$T:$T,base_de_dados!$B:$B,$B644,base_de_dados!$G:$G,G$61,base_de_dados!$H:$H,$L$1,base_de_dados!$C:$C,$A644,base_de_dados!$M:$M,"&lt;=2013",base_de_dados!$O:$O,"&gt;=41639")</f>
        <v>0</v>
      </c>
      <c r="H644" s="5">
        <f>SUMIFS(base_de_dados!$T:$T,base_de_dados!$B:$B,$B644,base_de_dados!$G:$G,H$61,base_de_dados!$H:$H,$L$1,base_de_dados!$C:$C,$A644,base_de_dados!$M:$M,"&lt;=2013",base_de_dados!$O:$O,"&gt;=41639")</f>
        <v>0</v>
      </c>
      <c r="I644" s="5">
        <f>SUMIFS(base_de_dados!$T:$T,base_de_dados!$B:$B,$B644,base_de_dados!$G:$G,I$61,base_de_dados!$H:$H,$L$1,base_de_dados!$C:$C,$A644,base_de_dados!$M:$M,"&lt;=2013",base_de_dados!$O:$O,"&gt;=41639")</f>
        <v>0</v>
      </c>
      <c r="J644" s="5">
        <f>SUMIFS(base_de_dados!$T:$T,base_de_dados!$B:$B,$B644,base_de_dados!$G:$G,J$61,base_de_dados!$H:$H,$L$1,base_de_dados!$C:$C,$A644,base_de_dados!$M:$M,"&lt;=2013",base_de_dados!$O:$O,"&gt;=41639")</f>
        <v>0</v>
      </c>
      <c r="K644" s="32">
        <f t="shared" si="14"/>
        <v>7.9656126331811267E-2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SUMIFS(base_de_dados!$T:$T,base_de_dados!$B:$B,$B645,base_de_dados!$G:$G,C$61,base_de_dados!$H:$H,$L$1,base_de_dados!$C:$C,$A645,base_de_dados!$M:$M,"&lt;=2013",base_de_dados!$O:$O,"&gt;=41639")</f>
        <v>0</v>
      </c>
      <c r="D645" s="5">
        <f>SUMIFS(base_de_dados!$T:$T,base_de_dados!$B:$B,$B645,base_de_dados!$G:$G,D$61,base_de_dados!$H:$H,$L$1,base_de_dados!$C:$C,$A645,base_de_dados!$M:$M,"&lt;=2013",base_de_dados!$O:$O,"&gt;=41639")</f>
        <v>0</v>
      </c>
      <c r="E645" s="5">
        <f>SUMIFS(base_de_dados!$T:$T,base_de_dados!$B:$B,$B645,base_de_dados!$G:$G,E$61,base_de_dados!$H:$H,$L$1,base_de_dados!$C:$C,$A645,base_de_dados!$M:$M,"&lt;=2013",base_de_dados!$O:$O,"&gt;=41639")</f>
        <v>0</v>
      </c>
      <c r="F645" s="5">
        <f>SUMIFS(base_de_dados!$T:$T,base_de_dados!$B:$B,$B645,base_de_dados!$G:$G,F$61,base_de_dados!$H:$H,$L$1,base_de_dados!$C:$C,$A645,base_de_dados!$M:$M,"&lt;=2013",base_de_dados!$O:$O,"&gt;=41639")</f>
        <v>0</v>
      </c>
      <c r="G645" s="5">
        <f>SUMIFS(base_de_dados!$T:$T,base_de_dados!$B:$B,$B645,base_de_dados!$G:$G,G$61,base_de_dados!$H:$H,$L$1,base_de_dados!$C:$C,$A645,base_de_dados!$M:$M,"&lt;=2013",base_de_dados!$O:$O,"&gt;=41639")</f>
        <v>0</v>
      </c>
      <c r="H645" s="5">
        <f>SUMIFS(base_de_dados!$T:$T,base_de_dados!$B:$B,$B645,base_de_dados!$G:$G,H$61,base_de_dados!$H:$H,$L$1,base_de_dados!$C:$C,$A645,base_de_dados!$M:$M,"&lt;=2013",base_de_dados!$O:$O,"&gt;=41639")</f>
        <v>0</v>
      </c>
      <c r="I645" s="5">
        <f>SUMIFS(base_de_dados!$T:$T,base_de_dados!$B:$B,$B645,base_de_dados!$G:$G,I$61,base_de_dados!$H:$H,$L$1,base_de_dados!$C:$C,$A645,base_de_dados!$M:$M,"&lt;=2013",base_de_dados!$O:$O,"&gt;=41639")</f>
        <v>0</v>
      </c>
      <c r="J645" s="5">
        <f>SUMIFS(base_de_dados!$T:$T,base_de_dados!$B:$B,$B645,base_de_dados!$G:$G,J$61,base_de_dados!$H:$H,$L$1,base_de_dados!$C:$C,$A645,base_de_dados!$M:$M,"&lt;=2013",base_de_dados!$O:$O,"&gt;=41639")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SUMIFS(base_de_dados!$T:$T,base_de_dados!$B:$B,$B646,base_de_dados!$G:$G,C$61,base_de_dados!$H:$H,$L$1,base_de_dados!$C:$C,$A646,base_de_dados!$M:$M,"&lt;=2013",base_de_dados!$O:$O,"&gt;=41639")</f>
        <v>0</v>
      </c>
      <c r="D646" s="5">
        <f>SUMIFS(base_de_dados!$T:$T,base_de_dados!$B:$B,$B646,base_de_dados!$G:$G,D$61,base_de_dados!$H:$H,$L$1,base_de_dados!$C:$C,$A646,base_de_dados!$M:$M,"&lt;=2013",base_de_dados!$O:$O,"&gt;=41639")</f>
        <v>0</v>
      </c>
      <c r="E646" s="5">
        <f>SUMIFS(base_de_dados!$T:$T,base_de_dados!$B:$B,$B646,base_de_dados!$G:$G,E$61,base_de_dados!$H:$H,$L$1,base_de_dados!$C:$C,$A646,base_de_dados!$M:$M,"&lt;=2013",base_de_dados!$O:$O,"&gt;=41639")</f>
        <v>0</v>
      </c>
      <c r="F646" s="5">
        <f>SUMIFS(base_de_dados!$T:$T,base_de_dados!$B:$B,$B646,base_de_dados!$G:$G,F$61,base_de_dados!$H:$H,$L$1,base_de_dados!$C:$C,$A646,base_de_dados!$M:$M,"&lt;=2013",base_de_dados!$O:$O,"&gt;=41639")</f>
        <v>0</v>
      </c>
      <c r="G646" s="5">
        <f>SUMIFS(base_de_dados!$T:$T,base_de_dados!$B:$B,$B646,base_de_dados!$G:$G,G$61,base_de_dados!$H:$H,$L$1,base_de_dados!$C:$C,$A646,base_de_dados!$M:$M,"&lt;=2013",base_de_dados!$O:$O,"&gt;=41639")</f>
        <v>0</v>
      </c>
      <c r="H646" s="5">
        <f>SUMIFS(base_de_dados!$T:$T,base_de_dados!$B:$B,$B646,base_de_dados!$G:$G,H$61,base_de_dados!$H:$H,$L$1,base_de_dados!$C:$C,$A646,base_de_dados!$M:$M,"&lt;=2013",base_de_dados!$O:$O,"&gt;=41639")</f>
        <v>0</v>
      </c>
      <c r="I646" s="5">
        <f>SUMIFS(base_de_dados!$T:$T,base_de_dados!$B:$B,$B646,base_de_dados!$G:$G,I$61,base_de_dados!$H:$H,$L$1,base_de_dados!$C:$C,$A646,base_de_dados!$M:$M,"&lt;=2013",base_de_dados!$O:$O,"&gt;=41639")</f>
        <v>0</v>
      </c>
      <c r="J646" s="5">
        <f>SUMIFS(base_de_dados!$T:$T,base_de_dados!$B:$B,$B646,base_de_dados!$G:$G,J$61,base_de_dados!$H:$H,$L$1,base_de_dados!$C:$C,$A646,base_de_dados!$M:$M,"&lt;=2013",base_de_dados!$O:$O,"&gt;=41639")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SUMIFS(base_de_dados!$T:$T,base_de_dados!$B:$B,$B647,base_de_dados!$G:$G,C$61,base_de_dados!$H:$H,$L$1,base_de_dados!$C:$C,$A647,base_de_dados!$M:$M,"&lt;=2013",base_de_dados!$O:$O,"&gt;=41639")</f>
        <v>0</v>
      </c>
      <c r="D647" s="5">
        <f>SUMIFS(base_de_dados!$T:$T,base_de_dados!$B:$B,$B647,base_de_dados!$G:$G,D$61,base_de_dados!$H:$H,$L$1,base_de_dados!$C:$C,$A647,base_de_dados!$M:$M,"&lt;=2013",base_de_dados!$O:$O,"&gt;=41639")</f>
        <v>0</v>
      </c>
      <c r="E647" s="5">
        <f>SUMIFS(base_de_dados!$T:$T,base_de_dados!$B:$B,$B647,base_de_dados!$G:$G,E$61,base_de_dados!$H:$H,$L$1,base_de_dados!$C:$C,$A647,base_de_dados!$M:$M,"&lt;=2013",base_de_dados!$O:$O,"&gt;=41639")</f>
        <v>0</v>
      </c>
      <c r="F647" s="5">
        <f>SUMIFS(base_de_dados!$T:$T,base_de_dados!$B:$B,$B647,base_de_dados!$G:$G,F$61,base_de_dados!$H:$H,$L$1,base_de_dados!$C:$C,$A647,base_de_dados!$M:$M,"&lt;=2013",base_de_dados!$O:$O,"&gt;=41639")</f>
        <v>0</v>
      </c>
      <c r="G647" s="5">
        <f>SUMIFS(base_de_dados!$T:$T,base_de_dados!$B:$B,$B647,base_de_dados!$G:$G,G$61,base_de_dados!$H:$H,$L$1,base_de_dados!$C:$C,$A647,base_de_dados!$M:$M,"&lt;=2013",base_de_dados!$O:$O,"&gt;=41639")</f>
        <v>0</v>
      </c>
      <c r="H647" s="5">
        <f>SUMIFS(base_de_dados!$T:$T,base_de_dados!$B:$B,$B647,base_de_dados!$G:$G,H$61,base_de_dados!$H:$H,$L$1,base_de_dados!$C:$C,$A647,base_de_dados!$M:$M,"&lt;=2013",base_de_dados!$O:$O,"&gt;=41639")</f>
        <v>0</v>
      </c>
      <c r="I647" s="5">
        <f>SUMIFS(base_de_dados!$T:$T,base_de_dados!$B:$B,$B647,base_de_dados!$G:$G,I$61,base_de_dados!$H:$H,$L$1,base_de_dados!$C:$C,$A647,base_de_dados!$M:$M,"&lt;=2013",base_de_dados!$O:$O,"&gt;=41639")</f>
        <v>0</v>
      </c>
      <c r="J647" s="5">
        <f>SUMIFS(base_de_dados!$T:$T,base_de_dados!$B:$B,$B647,base_de_dados!$G:$G,J$61,base_de_dados!$H:$H,$L$1,base_de_dados!$C:$C,$A647,base_de_dados!$M:$M,"&lt;=2013",base_de_dados!$O:$O,"&gt;=41639")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SUMIFS(base_de_dados!$T:$T,base_de_dados!$B:$B,$B648,base_de_dados!$G:$G,C$61,base_de_dados!$H:$H,$L$1,base_de_dados!$C:$C,$A648,base_de_dados!$M:$M,"&lt;=2013",base_de_dados!$O:$O,"&gt;=41639")</f>
        <v>0</v>
      </c>
      <c r="D648" s="5">
        <f>SUMIFS(base_de_dados!$T:$T,base_de_dados!$B:$B,$B648,base_de_dados!$G:$G,D$61,base_de_dados!$H:$H,$L$1,base_de_dados!$C:$C,$A648,base_de_dados!$M:$M,"&lt;=2013",base_de_dados!$O:$O,"&gt;=41639")</f>
        <v>0</v>
      </c>
      <c r="E648" s="5">
        <f>SUMIFS(base_de_dados!$T:$T,base_de_dados!$B:$B,$B648,base_de_dados!$G:$G,E$61,base_de_dados!$H:$H,$L$1,base_de_dados!$C:$C,$A648,base_de_dados!$M:$M,"&lt;=2013",base_de_dados!$O:$O,"&gt;=41639")</f>
        <v>0</v>
      </c>
      <c r="F648" s="5">
        <f>SUMIFS(base_de_dados!$T:$T,base_de_dados!$B:$B,$B648,base_de_dados!$G:$G,F$61,base_de_dados!$H:$H,$L$1,base_de_dados!$C:$C,$A648,base_de_dados!$M:$M,"&lt;=2013",base_de_dados!$O:$O,"&gt;=41639")</f>
        <v>9.1785458840690004E-2</v>
      </c>
      <c r="G648" s="5">
        <f>SUMIFS(base_de_dados!$T:$T,base_de_dados!$B:$B,$B648,base_de_dados!$G:$G,G$61,base_de_dados!$H:$H,$L$1,base_de_dados!$C:$C,$A648,base_de_dados!$M:$M,"&lt;=2013",base_de_dados!$O:$O,"&gt;=41639")</f>
        <v>0</v>
      </c>
      <c r="H648" s="5">
        <f>SUMIFS(base_de_dados!$T:$T,base_de_dados!$B:$B,$B648,base_de_dados!$G:$G,H$61,base_de_dados!$H:$H,$L$1,base_de_dados!$C:$C,$A648,base_de_dados!$M:$M,"&lt;=2013",base_de_dados!$O:$O,"&gt;=41639")</f>
        <v>0</v>
      </c>
      <c r="I648" s="5">
        <f>SUMIFS(base_de_dados!$T:$T,base_de_dados!$B:$B,$B648,base_de_dados!$G:$G,I$61,base_de_dados!$H:$H,$L$1,base_de_dados!$C:$C,$A648,base_de_dados!$M:$M,"&lt;=2013",base_de_dados!$O:$O,"&gt;=41639")</f>
        <v>0</v>
      </c>
      <c r="J648" s="5">
        <f>SUMIFS(base_de_dados!$T:$T,base_de_dados!$B:$B,$B648,base_de_dados!$G:$G,J$61,base_de_dados!$H:$H,$L$1,base_de_dados!$C:$C,$A648,base_de_dados!$M:$M,"&lt;=2013",base_de_dados!$O:$O,"&gt;=41639")</f>
        <v>0</v>
      </c>
      <c r="K648" s="32">
        <f t="shared" si="14"/>
        <v>9.1785458840690004E-2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SUMIFS(base_de_dados!$T:$T,base_de_dados!$B:$B,$B649,base_de_dados!$G:$G,C$61,base_de_dados!$H:$H,$L$1,base_de_dados!$C:$C,$A649,base_de_dados!$M:$M,"&lt;=2013",base_de_dados!$O:$O,"&gt;=41639")</f>
        <v>0</v>
      </c>
      <c r="D649" s="5">
        <f>SUMIFS(base_de_dados!$T:$T,base_de_dados!$B:$B,$B649,base_de_dados!$G:$G,D$61,base_de_dados!$H:$H,$L$1,base_de_dados!$C:$C,$A649,base_de_dados!$M:$M,"&lt;=2013",base_de_dados!$O:$O,"&gt;=41639")</f>
        <v>0</v>
      </c>
      <c r="E649" s="5">
        <f>SUMIFS(base_de_dados!$T:$T,base_de_dados!$B:$B,$B649,base_de_dados!$G:$G,E$61,base_de_dados!$H:$H,$L$1,base_de_dados!$C:$C,$A649,base_de_dados!$M:$M,"&lt;=2013",base_de_dados!$O:$O,"&gt;=41639")</f>
        <v>0</v>
      </c>
      <c r="F649" s="5">
        <f>SUMIFS(base_de_dados!$T:$T,base_de_dados!$B:$B,$B649,base_de_dados!$G:$G,F$61,base_de_dados!$H:$H,$L$1,base_de_dados!$C:$C,$A649,base_de_dados!$M:$M,"&lt;=2013",base_de_dados!$O:$O,"&gt;=41639")</f>
        <v>0</v>
      </c>
      <c r="G649" s="5">
        <f>SUMIFS(base_de_dados!$T:$T,base_de_dados!$B:$B,$B649,base_de_dados!$G:$G,G$61,base_de_dados!$H:$H,$L$1,base_de_dados!$C:$C,$A649,base_de_dados!$M:$M,"&lt;=2013",base_de_dados!$O:$O,"&gt;=41639")</f>
        <v>0</v>
      </c>
      <c r="H649" s="5">
        <f>SUMIFS(base_de_dados!$T:$T,base_de_dados!$B:$B,$B649,base_de_dados!$G:$G,H$61,base_de_dados!$H:$H,$L$1,base_de_dados!$C:$C,$A649,base_de_dados!$M:$M,"&lt;=2013",base_de_dados!$O:$O,"&gt;=41639")</f>
        <v>0</v>
      </c>
      <c r="I649" s="5">
        <f>SUMIFS(base_de_dados!$T:$T,base_de_dados!$B:$B,$B649,base_de_dados!$G:$G,I$61,base_de_dados!$H:$H,$L$1,base_de_dados!$C:$C,$A649,base_de_dados!$M:$M,"&lt;=2013",base_de_dados!$O:$O,"&gt;=41639")</f>
        <v>0</v>
      </c>
      <c r="J649" s="5">
        <f>SUMIFS(base_de_dados!$T:$T,base_de_dados!$B:$B,$B649,base_de_dados!$G:$G,J$61,base_de_dados!$H:$H,$L$1,base_de_dados!$C:$C,$A649,base_de_dados!$M:$M,"&lt;=2013",base_de_dados!$O:$O,"&gt;=41639")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SUMIFS(base_de_dados!$T:$T,base_de_dados!$B:$B,$B650,base_de_dados!$G:$G,C$61,base_de_dados!$H:$H,$L$1,base_de_dados!$C:$C,$A650,base_de_dados!$M:$M,"&lt;=2013",base_de_dados!$O:$O,"&gt;=41639")</f>
        <v>0</v>
      </c>
      <c r="D650" s="5">
        <f>SUMIFS(base_de_dados!$T:$T,base_de_dados!$B:$B,$B650,base_de_dados!$G:$G,D$61,base_de_dados!$H:$H,$L$1,base_de_dados!$C:$C,$A650,base_de_dados!$M:$M,"&lt;=2013",base_de_dados!$O:$O,"&gt;=41639")</f>
        <v>0</v>
      </c>
      <c r="E650" s="5">
        <f>SUMIFS(base_de_dados!$T:$T,base_de_dados!$B:$B,$B650,base_de_dados!$G:$G,E$61,base_de_dados!$H:$H,$L$1,base_de_dados!$C:$C,$A650,base_de_dados!$M:$M,"&lt;=2013",base_de_dados!$O:$O,"&gt;=41639")</f>
        <v>0</v>
      </c>
      <c r="F650" s="5">
        <f>SUMIFS(base_de_dados!$T:$T,base_de_dados!$B:$B,$B650,base_de_dados!$G:$G,F$61,base_de_dados!$H:$H,$L$1,base_de_dados!$C:$C,$A650,base_de_dados!$M:$M,"&lt;=2013",base_de_dados!$O:$O,"&gt;=41639")</f>
        <v>0</v>
      </c>
      <c r="G650" s="5">
        <f>SUMIFS(base_de_dados!$T:$T,base_de_dados!$B:$B,$B650,base_de_dados!$G:$G,G$61,base_de_dados!$H:$H,$L$1,base_de_dados!$C:$C,$A650,base_de_dados!$M:$M,"&lt;=2013",base_de_dados!$O:$O,"&gt;=41639")</f>
        <v>0</v>
      </c>
      <c r="H650" s="5">
        <f>SUMIFS(base_de_dados!$T:$T,base_de_dados!$B:$B,$B650,base_de_dados!$G:$G,H$61,base_de_dados!$H:$H,$L$1,base_de_dados!$C:$C,$A650,base_de_dados!$M:$M,"&lt;=2013",base_de_dados!$O:$O,"&gt;=41639")</f>
        <v>0</v>
      </c>
      <c r="I650" s="5">
        <f>SUMIFS(base_de_dados!$T:$T,base_de_dados!$B:$B,$B650,base_de_dados!$G:$G,I$61,base_de_dados!$H:$H,$L$1,base_de_dados!$C:$C,$A650,base_de_dados!$M:$M,"&lt;=2013",base_de_dados!$O:$O,"&gt;=41639")</f>
        <v>0</v>
      </c>
      <c r="J650" s="5">
        <f>SUMIFS(base_de_dados!$T:$T,base_de_dados!$B:$B,$B650,base_de_dados!$G:$G,J$61,base_de_dados!$H:$H,$L$1,base_de_dados!$C:$C,$A650,base_de_dados!$M:$M,"&lt;=2013",base_de_dados!$O:$O,"&gt;=41639")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SUMIFS(base_de_dados!$T:$T,base_de_dados!$B:$B,$B651,base_de_dados!$G:$G,C$61,base_de_dados!$H:$H,$L$1,base_de_dados!$C:$C,$A651,base_de_dados!$M:$M,"&lt;=2013",base_de_dados!$O:$O,"&gt;=41639")</f>
        <v>0</v>
      </c>
      <c r="D651" s="5">
        <f>SUMIFS(base_de_dados!$T:$T,base_de_dados!$B:$B,$B651,base_de_dados!$G:$G,D$61,base_de_dados!$H:$H,$L$1,base_de_dados!$C:$C,$A651,base_de_dados!$M:$M,"&lt;=2013",base_de_dados!$O:$O,"&gt;=41639")</f>
        <v>0</v>
      </c>
      <c r="E651" s="5">
        <f>SUMIFS(base_de_dados!$T:$T,base_de_dados!$B:$B,$B651,base_de_dados!$G:$G,E$61,base_de_dados!$H:$H,$L$1,base_de_dados!$C:$C,$A651,base_de_dados!$M:$M,"&lt;=2013",base_de_dados!$O:$O,"&gt;=41639")</f>
        <v>0</v>
      </c>
      <c r="F651" s="5">
        <f>SUMIFS(base_de_dados!$T:$T,base_de_dados!$B:$B,$B651,base_de_dados!$G:$G,F$61,base_de_dados!$H:$H,$L$1,base_de_dados!$C:$C,$A651,base_de_dados!$M:$M,"&lt;=2013",base_de_dados!$O:$O,"&gt;=41639")</f>
        <v>0</v>
      </c>
      <c r="G651" s="5">
        <f>SUMIFS(base_de_dados!$T:$T,base_de_dados!$B:$B,$B651,base_de_dados!$G:$G,G$61,base_de_dados!$H:$H,$L$1,base_de_dados!$C:$C,$A651,base_de_dados!$M:$M,"&lt;=2013",base_de_dados!$O:$O,"&gt;=41639")</f>
        <v>0</v>
      </c>
      <c r="H651" s="5">
        <f>SUMIFS(base_de_dados!$T:$T,base_de_dados!$B:$B,$B651,base_de_dados!$G:$G,H$61,base_de_dados!$H:$H,$L$1,base_de_dados!$C:$C,$A651,base_de_dados!$M:$M,"&lt;=2013",base_de_dados!$O:$O,"&gt;=41639")</f>
        <v>0</v>
      </c>
      <c r="I651" s="5">
        <f>SUMIFS(base_de_dados!$T:$T,base_de_dados!$B:$B,$B651,base_de_dados!$G:$G,I$61,base_de_dados!$H:$H,$L$1,base_de_dados!$C:$C,$A651,base_de_dados!$M:$M,"&lt;=2013",base_de_dados!$O:$O,"&gt;=41639")</f>
        <v>0</v>
      </c>
      <c r="J651" s="5">
        <f>SUMIFS(base_de_dados!$T:$T,base_de_dados!$B:$B,$B651,base_de_dados!$G:$G,J$61,base_de_dados!$H:$H,$L$1,base_de_dados!$C:$C,$A651,base_de_dados!$M:$M,"&lt;=2013",base_de_dados!$O:$O,"&gt;=41639")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SUMIFS(base_de_dados!$T:$T,base_de_dados!$B:$B,$B652,base_de_dados!$G:$G,C$61,base_de_dados!$H:$H,$L$1,base_de_dados!$C:$C,$A652,base_de_dados!$M:$M,"&lt;=2013",base_de_dados!$O:$O,"&gt;=41639")</f>
        <v>0</v>
      </c>
      <c r="D652" s="5">
        <f>SUMIFS(base_de_dados!$T:$T,base_de_dados!$B:$B,$B652,base_de_dados!$G:$G,D$61,base_de_dados!$H:$H,$L$1,base_de_dados!$C:$C,$A652,base_de_dados!$M:$M,"&lt;=2013",base_de_dados!$O:$O,"&gt;=41639")</f>
        <v>0</v>
      </c>
      <c r="E652" s="5">
        <f>SUMIFS(base_de_dados!$T:$T,base_de_dados!$B:$B,$B652,base_de_dados!$G:$G,E$61,base_de_dados!$H:$H,$L$1,base_de_dados!$C:$C,$A652,base_de_dados!$M:$M,"&lt;=2013",base_de_dados!$O:$O,"&gt;=41639")</f>
        <v>0</v>
      </c>
      <c r="F652" s="5">
        <f>SUMIFS(base_de_dados!$T:$T,base_de_dados!$B:$B,$B652,base_de_dados!$G:$G,F$61,base_de_dados!$H:$H,$L$1,base_de_dados!$C:$C,$A652,base_de_dados!$M:$M,"&lt;=2013",base_de_dados!$O:$O,"&gt;=41639")</f>
        <v>0</v>
      </c>
      <c r="G652" s="5">
        <f>SUMIFS(base_de_dados!$T:$T,base_de_dados!$B:$B,$B652,base_de_dados!$G:$G,G$61,base_de_dados!$H:$H,$L$1,base_de_dados!$C:$C,$A652,base_de_dados!$M:$M,"&lt;=2013",base_de_dados!$O:$O,"&gt;=41639")</f>
        <v>0</v>
      </c>
      <c r="H652" s="5">
        <f>SUMIFS(base_de_dados!$T:$T,base_de_dados!$B:$B,$B652,base_de_dados!$G:$G,H$61,base_de_dados!$H:$H,$L$1,base_de_dados!$C:$C,$A652,base_de_dados!$M:$M,"&lt;=2013",base_de_dados!$O:$O,"&gt;=41639")</f>
        <v>0</v>
      </c>
      <c r="I652" s="5">
        <f>SUMIFS(base_de_dados!$T:$T,base_de_dados!$B:$B,$B652,base_de_dados!$G:$G,I$61,base_de_dados!$H:$H,$L$1,base_de_dados!$C:$C,$A652,base_de_dados!$M:$M,"&lt;=2013",base_de_dados!$O:$O,"&gt;=41639")</f>
        <v>0</v>
      </c>
      <c r="J652" s="5">
        <f>SUMIFS(base_de_dados!$T:$T,base_de_dados!$B:$B,$B652,base_de_dados!$G:$G,J$61,base_de_dados!$H:$H,$L$1,base_de_dados!$C:$C,$A652,base_de_dados!$M:$M,"&lt;=2013",base_de_dados!$O:$O,"&gt;=41639")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SUMIFS(base_de_dados!$T:$T,base_de_dados!$B:$B,$B653,base_de_dados!$G:$G,C$61,base_de_dados!$H:$H,$L$1,base_de_dados!$C:$C,$A653,base_de_dados!$M:$M,"&lt;=2013",base_de_dados!$O:$O,"&gt;=41639")</f>
        <v>0</v>
      </c>
      <c r="D653" s="5">
        <f>SUMIFS(base_de_dados!$T:$T,base_de_dados!$B:$B,$B653,base_de_dados!$G:$G,D$61,base_de_dados!$H:$H,$L$1,base_de_dados!$C:$C,$A653,base_de_dados!$M:$M,"&lt;=2013",base_de_dados!$O:$O,"&gt;=41639")</f>
        <v>0</v>
      </c>
      <c r="E653" s="5">
        <f>SUMIFS(base_de_dados!$T:$T,base_de_dados!$B:$B,$B653,base_de_dados!$G:$G,E$61,base_de_dados!$H:$H,$L$1,base_de_dados!$C:$C,$A653,base_de_dados!$M:$M,"&lt;=2013",base_de_dados!$O:$O,"&gt;=41639")</f>
        <v>0</v>
      </c>
      <c r="F653" s="5">
        <f>SUMIFS(base_de_dados!$T:$T,base_de_dados!$B:$B,$B653,base_de_dados!$G:$G,F$61,base_de_dados!$H:$H,$L$1,base_de_dados!$C:$C,$A653,base_de_dados!$M:$M,"&lt;=2013",base_de_dados!$O:$O,"&gt;=41639")</f>
        <v>0</v>
      </c>
      <c r="G653" s="5">
        <f>SUMIFS(base_de_dados!$T:$T,base_de_dados!$B:$B,$B653,base_de_dados!$G:$G,G$61,base_de_dados!$H:$H,$L$1,base_de_dados!$C:$C,$A653,base_de_dados!$M:$M,"&lt;=2013",base_de_dados!$O:$O,"&gt;=41639")</f>
        <v>0</v>
      </c>
      <c r="H653" s="5">
        <f>SUMIFS(base_de_dados!$T:$T,base_de_dados!$B:$B,$B653,base_de_dados!$G:$G,H$61,base_de_dados!$H:$H,$L$1,base_de_dados!$C:$C,$A653,base_de_dados!$M:$M,"&lt;=2013",base_de_dados!$O:$O,"&gt;=41639")</f>
        <v>0</v>
      </c>
      <c r="I653" s="5">
        <f>SUMIFS(base_de_dados!$T:$T,base_de_dados!$B:$B,$B653,base_de_dados!$G:$G,I$61,base_de_dados!$H:$H,$L$1,base_de_dados!$C:$C,$A653,base_de_dados!$M:$M,"&lt;=2013",base_de_dados!$O:$O,"&gt;=41639")</f>
        <v>0</v>
      </c>
      <c r="J653" s="5">
        <f>SUMIFS(base_de_dados!$T:$T,base_de_dados!$B:$B,$B653,base_de_dados!$G:$G,J$61,base_de_dados!$H:$H,$L$1,base_de_dados!$C:$C,$A653,base_de_dados!$M:$M,"&lt;=2013",base_de_dados!$O:$O,"&gt;=41639")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SUMIFS(base_de_dados!$T:$T,base_de_dados!$B:$B,$B654,base_de_dados!$G:$G,C$61,base_de_dados!$H:$H,$L$1,base_de_dados!$C:$C,$A654,base_de_dados!$M:$M,"&lt;=2013",base_de_dados!$O:$O,"&gt;=41639")</f>
        <v>0</v>
      </c>
      <c r="D654" s="5">
        <f>SUMIFS(base_de_dados!$T:$T,base_de_dados!$B:$B,$B654,base_de_dados!$G:$G,D$61,base_de_dados!$H:$H,$L$1,base_de_dados!$C:$C,$A654,base_de_dados!$M:$M,"&lt;=2013",base_de_dados!$O:$O,"&gt;=41639")</f>
        <v>0</v>
      </c>
      <c r="E654" s="5">
        <f>SUMIFS(base_de_dados!$T:$T,base_de_dados!$B:$B,$B654,base_de_dados!$G:$G,E$61,base_de_dados!$H:$H,$L$1,base_de_dados!$C:$C,$A654,base_de_dados!$M:$M,"&lt;=2013",base_de_dados!$O:$O,"&gt;=41639")</f>
        <v>0</v>
      </c>
      <c r="F654" s="5">
        <f>SUMIFS(base_de_dados!$T:$T,base_de_dados!$B:$B,$B654,base_de_dados!$G:$G,F$61,base_de_dados!$H:$H,$L$1,base_de_dados!$C:$C,$A654,base_de_dados!$M:$M,"&lt;=2013",base_de_dados!$O:$O,"&gt;=41639")</f>
        <v>0</v>
      </c>
      <c r="G654" s="5">
        <f>SUMIFS(base_de_dados!$T:$T,base_de_dados!$B:$B,$B654,base_de_dados!$G:$G,G$61,base_de_dados!$H:$H,$L$1,base_de_dados!$C:$C,$A654,base_de_dados!$M:$M,"&lt;=2013",base_de_dados!$O:$O,"&gt;=41639")</f>
        <v>0</v>
      </c>
      <c r="H654" s="5">
        <f>SUMIFS(base_de_dados!$T:$T,base_de_dados!$B:$B,$B654,base_de_dados!$G:$G,H$61,base_de_dados!$H:$H,$L$1,base_de_dados!$C:$C,$A654,base_de_dados!$M:$M,"&lt;=2013",base_de_dados!$O:$O,"&gt;=41639")</f>
        <v>0</v>
      </c>
      <c r="I654" s="5">
        <f>SUMIFS(base_de_dados!$T:$T,base_de_dados!$B:$B,$B654,base_de_dados!$G:$G,I$61,base_de_dados!$H:$H,$L$1,base_de_dados!$C:$C,$A654,base_de_dados!$M:$M,"&lt;=2013",base_de_dados!$O:$O,"&gt;=41639")</f>
        <v>0</v>
      </c>
      <c r="J654" s="5">
        <f>SUMIFS(base_de_dados!$T:$T,base_de_dados!$B:$B,$B654,base_de_dados!$G:$G,J$61,base_de_dados!$H:$H,$L$1,base_de_dados!$C:$C,$A654,base_de_dados!$M:$M,"&lt;=2013",base_de_dados!$O:$O,"&gt;=41639")</f>
        <v>0</v>
      </c>
      <c r="K654" s="32">
        <f t="shared" si="14"/>
        <v>0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SUMIFS(base_de_dados!$T:$T,base_de_dados!$B:$B,$B655,base_de_dados!$G:$G,C$61,base_de_dados!$H:$H,$L$1,base_de_dados!$C:$C,$A655,base_de_dados!$M:$M,"&lt;=2013",base_de_dados!$O:$O,"&gt;=41639")</f>
        <v>0</v>
      </c>
      <c r="D655" s="5">
        <f>SUMIFS(base_de_dados!$T:$T,base_de_dados!$B:$B,$B655,base_de_dados!$G:$G,D$61,base_de_dados!$H:$H,$L$1,base_de_dados!$C:$C,$A655,base_de_dados!$M:$M,"&lt;=2013",base_de_dados!$O:$O,"&gt;=41639")</f>
        <v>0</v>
      </c>
      <c r="E655" s="5">
        <f>SUMIFS(base_de_dados!$T:$T,base_de_dados!$B:$B,$B655,base_de_dados!$G:$G,E$61,base_de_dados!$H:$H,$L$1,base_de_dados!$C:$C,$A655,base_de_dados!$M:$M,"&lt;=2013",base_de_dados!$O:$O,"&gt;=41639")</f>
        <v>0</v>
      </c>
      <c r="F655" s="5">
        <f>SUMIFS(base_de_dados!$T:$T,base_de_dados!$B:$B,$B655,base_de_dados!$G:$G,F$61,base_de_dados!$H:$H,$L$1,base_de_dados!$C:$C,$A655,base_de_dados!$M:$M,"&lt;=2013",base_de_dados!$O:$O,"&gt;=41639")</f>
        <v>0</v>
      </c>
      <c r="G655" s="5">
        <f>SUMIFS(base_de_dados!$T:$T,base_de_dados!$B:$B,$B655,base_de_dados!$G:$G,G$61,base_de_dados!$H:$H,$L$1,base_de_dados!$C:$C,$A655,base_de_dados!$M:$M,"&lt;=2013",base_de_dados!$O:$O,"&gt;=41639")</f>
        <v>0</v>
      </c>
      <c r="H655" s="5">
        <f>SUMIFS(base_de_dados!$T:$T,base_de_dados!$B:$B,$B655,base_de_dados!$G:$G,H$61,base_de_dados!$H:$H,$L$1,base_de_dados!$C:$C,$A655,base_de_dados!$M:$M,"&lt;=2013",base_de_dados!$O:$O,"&gt;=41639")</f>
        <v>0</v>
      </c>
      <c r="I655" s="5">
        <f>SUMIFS(base_de_dados!$T:$T,base_de_dados!$B:$B,$B655,base_de_dados!$G:$G,I$61,base_de_dados!$H:$H,$L$1,base_de_dados!$C:$C,$A655,base_de_dados!$M:$M,"&lt;=2013",base_de_dados!$O:$O,"&gt;=41639")</f>
        <v>0</v>
      </c>
      <c r="J655" s="5">
        <f>SUMIFS(base_de_dados!$T:$T,base_de_dados!$B:$B,$B655,base_de_dados!$G:$G,J$61,base_de_dados!$H:$H,$L$1,base_de_dados!$C:$C,$A655,base_de_dados!$M:$M,"&lt;=2013",base_de_dados!$O:$O,"&gt;=41639")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SUMIFS(base_de_dados!$T:$T,base_de_dados!$B:$B,$B656,base_de_dados!$G:$G,C$61,base_de_dados!$H:$H,$L$1,base_de_dados!$C:$C,$A656,base_de_dados!$M:$M,"&lt;=2013",base_de_dados!$O:$O,"&gt;=41639")</f>
        <v>0</v>
      </c>
      <c r="D656" s="5">
        <f>SUMIFS(base_de_dados!$T:$T,base_de_dados!$B:$B,$B656,base_de_dados!$G:$G,D$61,base_de_dados!$H:$H,$L$1,base_de_dados!$C:$C,$A656,base_de_dados!$M:$M,"&lt;=2013",base_de_dados!$O:$O,"&gt;=41639")</f>
        <v>0</v>
      </c>
      <c r="E656" s="5">
        <f>SUMIFS(base_de_dados!$T:$T,base_de_dados!$B:$B,$B656,base_de_dados!$G:$G,E$61,base_de_dados!$H:$H,$L$1,base_de_dados!$C:$C,$A656,base_de_dados!$M:$M,"&lt;=2013",base_de_dados!$O:$O,"&gt;=41639")</f>
        <v>0</v>
      </c>
      <c r="F656" s="5">
        <f>SUMIFS(base_de_dados!$T:$T,base_de_dados!$B:$B,$B656,base_de_dados!$G:$G,F$61,base_de_dados!$H:$H,$L$1,base_de_dados!$C:$C,$A656,base_de_dados!$M:$M,"&lt;=2013",base_de_dados!$O:$O,"&gt;=41639")</f>
        <v>0</v>
      </c>
      <c r="G656" s="5">
        <f>SUMIFS(base_de_dados!$T:$T,base_de_dados!$B:$B,$B656,base_de_dados!$G:$G,G$61,base_de_dados!$H:$H,$L$1,base_de_dados!$C:$C,$A656,base_de_dados!$M:$M,"&lt;=2013",base_de_dados!$O:$O,"&gt;=41639")</f>
        <v>0</v>
      </c>
      <c r="H656" s="5">
        <f>SUMIFS(base_de_dados!$T:$T,base_de_dados!$B:$B,$B656,base_de_dados!$G:$G,H$61,base_de_dados!$H:$H,$L$1,base_de_dados!$C:$C,$A656,base_de_dados!$M:$M,"&lt;=2013",base_de_dados!$O:$O,"&gt;=41639")</f>
        <v>0</v>
      </c>
      <c r="I656" s="5">
        <f>SUMIFS(base_de_dados!$T:$T,base_de_dados!$B:$B,$B656,base_de_dados!$G:$G,I$61,base_de_dados!$H:$H,$L$1,base_de_dados!$C:$C,$A656,base_de_dados!$M:$M,"&lt;=2013",base_de_dados!$O:$O,"&gt;=41639")</f>
        <v>0</v>
      </c>
      <c r="J656" s="5">
        <f>SUMIFS(base_de_dados!$T:$T,base_de_dados!$B:$B,$B656,base_de_dados!$G:$G,J$61,base_de_dados!$H:$H,$L$1,base_de_dados!$C:$C,$A656,base_de_dados!$M:$M,"&lt;=2013",base_de_dados!$O:$O,"&gt;=41639")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SUMIFS(base_de_dados!$T:$T,base_de_dados!$B:$B,$B657,base_de_dados!$G:$G,C$61,base_de_dados!$H:$H,$L$1,base_de_dados!$C:$C,$A657,base_de_dados!$M:$M,"&lt;=2013",base_de_dados!$O:$O,"&gt;=41639")</f>
        <v>0</v>
      </c>
      <c r="D657" s="5">
        <f>SUMIFS(base_de_dados!$T:$T,base_de_dados!$B:$B,$B657,base_de_dados!$G:$G,D$61,base_de_dados!$H:$H,$L$1,base_de_dados!$C:$C,$A657,base_de_dados!$M:$M,"&lt;=2013",base_de_dados!$O:$O,"&gt;=41639")</f>
        <v>0</v>
      </c>
      <c r="E657" s="5">
        <f>SUMIFS(base_de_dados!$T:$T,base_de_dados!$B:$B,$B657,base_de_dados!$G:$G,E$61,base_de_dados!$H:$H,$L$1,base_de_dados!$C:$C,$A657,base_de_dados!$M:$M,"&lt;=2013",base_de_dados!$O:$O,"&gt;=41639")</f>
        <v>8.8082699137493666E-3</v>
      </c>
      <c r="F657" s="5">
        <f>SUMIFS(base_de_dados!$T:$T,base_de_dados!$B:$B,$B657,base_de_dados!$G:$G,F$61,base_de_dados!$H:$H,$L$1,base_de_dados!$C:$C,$A657,base_de_dados!$M:$M,"&lt;=2013",base_de_dados!$O:$O,"&gt;=41639")</f>
        <v>0.24489599188229327</v>
      </c>
      <c r="G657" s="5">
        <f>SUMIFS(base_de_dados!$T:$T,base_de_dados!$B:$B,$B657,base_de_dados!$G:$G,G$61,base_de_dados!$H:$H,$L$1,base_de_dados!$C:$C,$A657,base_de_dados!$M:$M,"&lt;=2013",base_de_dados!$O:$O,"&gt;=41639")</f>
        <v>0</v>
      </c>
      <c r="H657" s="5">
        <f>SUMIFS(base_de_dados!$T:$T,base_de_dados!$B:$B,$B657,base_de_dados!$G:$G,H$61,base_de_dados!$H:$H,$L$1,base_de_dados!$C:$C,$A657,base_de_dados!$M:$M,"&lt;=2013",base_de_dados!$O:$O,"&gt;=41639")</f>
        <v>0</v>
      </c>
      <c r="I657" s="5">
        <f>SUMIFS(base_de_dados!$T:$T,base_de_dados!$B:$B,$B657,base_de_dados!$G:$G,I$61,base_de_dados!$H:$H,$L$1,base_de_dados!$C:$C,$A657,base_de_dados!$M:$M,"&lt;=2013",base_de_dados!$O:$O,"&gt;=41639")</f>
        <v>0</v>
      </c>
      <c r="J657" s="5">
        <f>SUMIFS(base_de_dados!$T:$T,base_de_dados!$B:$B,$B657,base_de_dados!$G:$G,J$61,base_de_dados!$H:$H,$L$1,base_de_dados!$C:$C,$A657,base_de_dados!$M:$M,"&lt;=2013",base_de_dados!$O:$O,"&gt;=41639")</f>
        <v>0</v>
      </c>
      <c r="K657" s="32">
        <f t="shared" si="14"/>
        <v>0.25370426179604266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SUMIFS(base_de_dados!$T:$T,base_de_dados!$B:$B,$B658,base_de_dados!$G:$G,C$61,base_de_dados!$H:$H,$L$1,base_de_dados!$C:$C,$A658,base_de_dados!$M:$M,"&lt;=2013",base_de_dados!$O:$O,"&gt;=41639")</f>
        <v>0</v>
      </c>
      <c r="D658" s="5">
        <f>SUMIFS(base_de_dados!$T:$T,base_de_dados!$B:$B,$B658,base_de_dados!$G:$G,D$61,base_de_dados!$H:$H,$L$1,base_de_dados!$C:$C,$A658,base_de_dados!$M:$M,"&lt;=2013",base_de_dados!$O:$O,"&gt;=41639")</f>
        <v>0</v>
      </c>
      <c r="E658" s="5">
        <f>SUMIFS(base_de_dados!$T:$T,base_de_dados!$B:$B,$B658,base_de_dados!$G:$G,E$61,base_de_dados!$H:$H,$L$1,base_de_dados!$C:$C,$A658,base_de_dados!$M:$M,"&lt;=2013",base_de_dados!$O:$O,"&gt;=41639")</f>
        <v>0</v>
      </c>
      <c r="F658" s="5">
        <f>SUMIFS(base_de_dados!$T:$T,base_de_dados!$B:$B,$B658,base_de_dados!$G:$G,F$61,base_de_dados!$H:$H,$L$1,base_de_dados!$C:$C,$A658,base_de_dados!$M:$M,"&lt;=2013",base_de_dados!$O:$O,"&gt;=41639")</f>
        <v>0</v>
      </c>
      <c r="G658" s="5">
        <f>SUMIFS(base_de_dados!$T:$T,base_de_dados!$B:$B,$B658,base_de_dados!$G:$G,G$61,base_de_dados!$H:$H,$L$1,base_de_dados!$C:$C,$A658,base_de_dados!$M:$M,"&lt;=2013",base_de_dados!$O:$O,"&gt;=41639")</f>
        <v>0</v>
      </c>
      <c r="H658" s="5">
        <f>SUMIFS(base_de_dados!$T:$T,base_de_dados!$B:$B,$B658,base_de_dados!$G:$G,H$61,base_de_dados!$H:$H,$L$1,base_de_dados!$C:$C,$A658,base_de_dados!$M:$M,"&lt;=2013",base_de_dados!$O:$O,"&gt;=41639")</f>
        <v>0</v>
      </c>
      <c r="I658" s="5">
        <f>SUMIFS(base_de_dados!$T:$T,base_de_dados!$B:$B,$B658,base_de_dados!$G:$G,I$61,base_de_dados!$H:$H,$L$1,base_de_dados!$C:$C,$A658,base_de_dados!$M:$M,"&lt;=2013",base_de_dados!$O:$O,"&gt;=41639")</f>
        <v>0</v>
      </c>
      <c r="J658" s="5">
        <f>SUMIFS(base_de_dados!$T:$T,base_de_dados!$B:$B,$B658,base_de_dados!$G:$G,J$61,base_de_dados!$H:$H,$L$1,base_de_dados!$C:$C,$A658,base_de_dados!$M:$M,"&lt;=2013",base_de_dados!$O:$O,"&gt;=41639")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SUMIFS(base_de_dados!$T:$T,base_de_dados!$B:$B,$B659,base_de_dados!$G:$G,C$61,base_de_dados!$H:$H,$L$1,base_de_dados!$C:$C,$A659,base_de_dados!$M:$M,"&lt;=2013",base_de_dados!$O:$O,"&gt;=41639")</f>
        <v>0</v>
      </c>
      <c r="D659" s="5">
        <f>SUMIFS(base_de_dados!$T:$T,base_de_dados!$B:$B,$B659,base_de_dados!$G:$G,D$61,base_de_dados!$H:$H,$L$1,base_de_dados!$C:$C,$A659,base_de_dados!$M:$M,"&lt;=2013",base_de_dados!$O:$O,"&gt;=41639")</f>
        <v>0</v>
      </c>
      <c r="E659" s="5">
        <f>SUMIFS(base_de_dados!$T:$T,base_de_dados!$B:$B,$B659,base_de_dados!$G:$G,E$61,base_de_dados!$H:$H,$L$1,base_de_dados!$C:$C,$A659,base_de_dados!$M:$M,"&lt;=2013",base_de_dados!$O:$O,"&gt;=41639")</f>
        <v>0</v>
      </c>
      <c r="F659" s="5">
        <f>SUMIFS(base_de_dados!$T:$T,base_de_dados!$B:$B,$B659,base_de_dados!$G:$G,F$61,base_de_dados!$H:$H,$L$1,base_de_dados!$C:$C,$A659,base_de_dados!$M:$M,"&lt;=2013",base_de_dados!$O:$O,"&gt;=41639")</f>
        <v>0</v>
      </c>
      <c r="G659" s="5">
        <f>SUMIFS(base_de_dados!$T:$T,base_de_dados!$B:$B,$B659,base_de_dados!$G:$G,G$61,base_de_dados!$H:$H,$L$1,base_de_dados!$C:$C,$A659,base_de_dados!$M:$M,"&lt;=2013",base_de_dados!$O:$O,"&gt;=41639")</f>
        <v>0</v>
      </c>
      <c r="H659" s="5">
        <f>SUMIFS(base_de_dados!$T:$T,base_de_dados!$B:$B,$B659,base_de_dados!$G:$G,H$61,base_de_dados!$H:$H,$L$1,base_de_dados!$C:$C,$A659,base_de_dados!$M:$M,"&lt;=2013",base_de_dados!$O:$O,"&gt;=41639")</f>
        <v>0</v>
      </c>
      <c r="I659" s="5">
        <f>SUMIFS(base_de_dados!$T:$T,base_de_dados!$B:$B,$B659,base_de_dados!$G:$G,I$61,base_de_dados!$H:$H,$L$1,base_de_dados!$C:$C,$A659,base_de_dados!$M:$M,"&lt;=2013",base_de_dados!$O:$O,"&gt;=41639")</f>
        <v>0</v>
      </c>
      <c r="J659" s="5">
        <f>SUMIFS(base_de_dados!$T:$T,base_de_dados!$B:$B,$B659,base_de_dados!$G:$G,J$61,base_de_dados!$H:$H,$L$1,base_de_dados!$C:$C,$A659,base_de_dados!$M:$M,"&lt;=2013",base_de_dados!$O:$O,"&gt;=41639")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SUMIFS(base_de_dados!$T:$T,base_de_dados!$B:$B,$B660,base_de_dados!$G:$G,C$61,base_de_dados!$H:$H,$L$1,base_de_dados!$C:$C,$A660,base_de_dados!$M:$M,"&lt;=2013",base_de_dados!$O:$O,"&gt;=41639")</f>
        <v>0</v>
      </c>
      <c r="D660" s="5">
        <f>SUMIFS(base_de_dados!$T:$T,base_de_dados!$B:$B,$B660,base_de_dados!$G:$G,D$61,base_de_dados!$H:$H,$L$1,base_de_dados!$C:$C,$A660,base_de_dados!$M:$M,"&lt;=2013",base_de_dados!$O:$O,"&gt;=41639")</f>
        <v>0</v>
      </c>
      <c r="E660" s="5">
        <f>SUMIFS(base_de_dados!$T:$T,base_de_dados!$B:$B,$B660,base_de_dados!$G:$G,E$61,base_de_dados!$H:$H,$L$1,base_de_dados!$C:$C,$A660,base_de_dados!$M:$M,"&lt;=2013",base_de_dados!$O:$O,"&gt;=41639")</f>
        <v>4.7564687975646877E-4</v>
      </c>
      <c r="F660" s="5">
        <f>SUMIFS(base_de_dados!$T:$T,base_de_dados!$B:$B,$B660,base_de_dados!$G:$G,F$61,base_de_dados!$H:$H,$L$1,base_de_dados!$C:$C,$A660,base_de_dados!$M:$M,"&lt;=2013",base_de_dados!$O:$O,"&gt;=41639")</f>
        <v>0</v>
      </c>
      <c r="G660" s="5">
        <f>SUMIFS(base_de_dados!$T:$T,base_de_dados!$B:$B,$B660,base_de_dados!$G:$G,G$61,base_de_dados!$H:$H,$L$1,base_de_dados!$C:$C,$A660,base_de_dados!$M:$M,"&lt;=2013",base_de_dados!$O:$O,"&gt;=41639")</f>
        <v>0</v>
      </c>
      <c r="H660" s="5">
        <f>SUMIFS(base_de_dados!$T:$T,base_de_dados!$B:$B,$B660,base_de_dados!$G:$G,H$61,base_de_dados!$H:$H,$L$1,base_de_dados!$C:$C,$A660,base_de_dados!$M:$M,"&lt;=2013",base_de_dados!$O:$O,"&gt;=41639")</f>
        <v>0</v>
      </c>
      <c r="I660" s="5">
        <f>SUMIFS(base_de_dados!$T:$T,base_de_dados!$B:$B,$B660,base_de_dados!$G:$G,I$61,base_de_dados!$H:$H,$L$1,base_de_dados!$C:$C,$A660,base_de_dados!$M:$M,"&lt;=2013",base_de_dados!$O:$O,"&gt;=41639")</f>
        <v>0</v>
      </c>
      <c r="J660" s="5">
        <f>SUMIFS(base_de_dados!$T:$T,base_de_dados!$B:$B,$B660,base_de_dados!$G:$G,J$61,base_de_dados!$H:$H,$L$1,base_de_dados!$C:$C,$A660,base_de_dados!$M:$M,"&lt;=2013",base_de_dados!$O:$O,"&gt;=41639")</f>
        <v>0</v>
      </c>
      <c r="K660" s="32">
        <f t="shared" si="14"/>
        <v>4.7564687975646877E-4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SUMIFS(base_de_dados!$T:$T,base_de_dados!$B:$B,$B661,base_de_dados!$G:$G,C$61,base_de_dados!$H:$H,$L$1,base_de_dados!$C:$C,$A661,base_de_dados!$M:$M,"&lt;=2013",base_de_dados!$O:$O,"&gt;=41639")</f>
        <v>0</v>
      </c>
      <c r="D661" s="5">
        <f>SUMIFS(base_de_dados!$T:$T,base_de_dados!$B:$B,$B661,base_de_dados!$G:$G,D$61,base_de_dados!$H:$H,$L$1,base_de_dados!$C:$C,$A661,base_de_dados!$M:$M,"&lt;=2013",base_de_dados!$O:$O,"&gt;=41639")</f>
        <v>0</v>
      </c>
      <c r="E661" s="5">
        <f>SUMIFS(base_de_dados!$T:$T,base_de_dados!$B:$B,$B661,base_de_dados!$G:$G,E$61,base_de_dados!$H:$H,$L$1,base_de_dados!$C:$C,$A661,base_de_dados!$M:$M,"&lt;=2013",base_de_dados!$O:$O,"&gt;=41639")</f>
        <v>0</v>
      </c>
      <c r="F661" s="5">
        <f>SUMIFS(base_de_dados!$T:$T,base_de_dados!$B:$B,$B661,base_de_dados!$G:$G,F$61,base_de_dados!$H:$H,$L$1,base_de_dados!$C:$C,$A661,base_de_dados!$M:$M,"&lt;=2013",base_de_dados!$O:$O,"&gt;=41639")</f>
        <v>0</v>
      </c>
      <c r="G661" s="5">
        <f>SUMIFS(base_de_dados!$T:$T,base_de_dados!$B:$B,$B661,base_de_dados!$G:$G,G$61,base_de_dados!$H:$H,$L$1,base_de_dados!$C:$C,$A661,base_de_dados!$M:$M,"&lt;=2013",base_de_dados!$O:$O,"&gt;=41639")</f>
        <v>0</v>
      </c>
      <c r="H661" s="5">
        <f>SUMIFS(base_de_dados!$T:$T,base_de_dados!$B:$B,$B661,base_de_dados!$G:$G,H$61,base_de_dados!$H:$H,$L$1,base_de_dados!$C:$C,$A661,base_de_dados!$M:$M,"&lt;=2013",base_de_dados!$O:$O,"&gt;=41639")</f>
        <v>0</v>
      </c>
      <c r="I661" s="5">
        <f>SUMIFS(base_de_dados!$T:$T,base_de_dados!$B:$B,$B661,base_de_dados!$G:$G,I$61,base_de_dados!$H:$H,$L$1,base_de_dados!$C:$C,$A661,base_de_dados!$M:$M,"&lt;=2013",base_de_dados!$O:$O,"&gt;=41639")</f>
        <v>0</v>
      </c>
      <c r="J661" s="5">
        <f>SUMIFS(base_de_dados!$T:$T,base_de_dados!$B:$B,$B661,base_de_dados!$G:$G,J$61,base_de_dados!$H:$H,$L$1,base_de_dados!$C:$C,$A661,base_de_dados!$M:$M,"&lt;=2013",base_de_dados!$O:$O,"&gt;=41639")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SUMIFS(base_de_dados!$T:$T,base_de_dados!$B:$B,$B662,base_de_dados!$G:$G,C$61,base_de_dados!$H:$H,$L$1,base_de_dados!$C:$C,$A662,base_de_dados!$M:$M,"&lt;=2013",base_de_dados!$O:$O,"&gt;=41639")</f>
        <v>0</v>
      </c>
      <c r="D662" s="5">
        <f>SUMIFS(base_de_dados!$T:$T,base_de_dados!$B:$B,$B662,base_de_dados!$G:$G,D$61,base_de_dados!$H:$H,$L$1,base_de_dados!$C:$C,$A662,base_de_dados!$M:$M,"&lt;=2013",base_de_dados!$O:$O,"&gt;=41639")</f>
        <v>0</v>
      </c>
      <c r="E662" s="5">
        <f>SUMIFS(base_de_dados!$T:$T,base_de_dados!$B:$B,$B662,base_de_dados!$G:$G,E$61,base_de_dados!$H:$H,$L$1,base_de_dados!$C:$C,$A662,base_de_dados!$M:$M,"&lt;=2013",base_de_dados!$O:$O,"&gt;=41639")</f>
        <v>0</v>
      </c>
      <c r="F662" s="5">
        <f>SUMIFS(base_de_dados!$T:$T,base_de_dados!$B:$B,$B662,base_de_dados!$G:$G,F$61,base_de_dados!$H:$H,$L$1,base_de_dados!$C:$C,$A662,base_de_dados!$M:$M,"&lt;=2013",base_de_dados!$O:$O,"&gt;=41639")</f>
        <v>0</v>
      </c>
      <c r="G662" s="5">
        <f>SUMIFS(base_de_dados!$T:$T,base_de_dados!$B:$B,$B662,base_de_dados!$G:$G,G$61,base_de_dados!$H:$H,$L$1,base_de_dados!$C:$C,$A662,base_de_dados!$M:$M,"&lt;=2013",base_de_dados!$O:$O,"&gt;=41639")</f>
        <v>0</v>
      </c>
      <c r="H662" s="5">
        <f>SUMIFS(base_de_dados!$T:$T,base_de_dados!$B:$B,$B662,base_de_dados!$G:$G,H$61,base_de_dados!$H:$H,$L$1,base_de_dados!$C:$C,$A662,base_de_dados!$M:$M,"&lt;=2013",base_de_dados!$O:$O,"&gt;=41639")</f>
        <v>0</v>
      </c>
      <c r="I662" s="5">
        <f>SUMIFS(base_de_dados!$T:$T,base_de_dados!$B:$B,$B662,base_de_dados!$G:$G,I$61,base_de_dados!$H:$H,$L$1,base_de_dados!$C:$C,$A662,base_de_dados!$M:$M,"&lt;=2013",base_de_dados!$O:$O,"&gt;=41639")</f>
        <v>0</v>
      </c>
      <c r="J662" s="5">
        <f>SUMIFS(base_de_dados!$T:$T,base_de_dados!$B:$B,$B662,base_de_dados!$G:$G,J$61,base_de_dados!$H:$H,$L$1,base_de_dados!$C:$C,$A662,base_de_dados!$M:$M,"&lt;=2013",base_de_dados!$O:$O,"&gt;=41639")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SUMIFS(base_de_dados!$T:$T,base_de_dados!$B:$B,$B663,base_de_dados!$G:$G,C$61,base_de_dados!$H:$H,$L$1,base_de_dados!$C:$C,$A663,base_de_dados!$M:$M,"&lt;=2013",base_de_dados!$O:$O,"&gt;=41639")</f>
        <v>6.263055555555555E-2</v>
      </c>
      <c r="D663" s="5">
        <f>SUMIFS(base_de_dados!$T:$T,base_de_dados!$B:$B,$B663,base_de_dados!$G:$G,D$61,base_de_dados!$H:$H,$L$1,base_de_dados!$C:$C,$A663,base_de_dados!$M:$M,"&lt;=2013",base_de_dados!$O:$O,"&gt;=41639")</f>
        <v>0</v>
      </c>
      <c r="E663" s="5">
        <f>SUMIFS(base_de_dados!$T:$T,base_de_dados!$B:$B,$B663,base_de_dados!$G:$G,E$61,base_de_dados!$H:$H,$L$1,base_de_dados!$C:$C,$A663,base_de_dados!$M:$M,"&lt;=2013",base_de_dados!$O:$O,"&gt;=41639")</f>
        <v>0</v>
      </c>
      <c r="F663" s="5">
        <f>SUMIFS(base_de_dados!$T:$T,base_de_dados!$B:$B,$B663,base_de_dados!$G:$G,F$61,base_de_dados!$H:$H,$L$1,base_de_dados!$C:$C,$A663,base_de_dados!$M:$M,"&lt;=2013",base_de_dados!$O:$O,"&gt;=41639")</f>
        <v>6.2564370877727038E-2</v>
      </c>
      <c r="G663" s="5">
        <f>SUMIFS(base_de_dados!$T:$T,base_de_dados!$B:$B,$B663,base_de_dados!$G:$G,G$61,base_de_dados!$H:$H,$L$1,base_de_dados!$C:$C,$A663,base_de_dados!$M:$M,"&lt;=2013",base_de_dados!$O:$O,"&gt;=41639")</f>
        <v>0</v>
      </c>
      <c r="H663" s="5">
        <f>SUMIFS(base_de_dados!$T:$T,base_de_dados!$B:$B,$B663,base_de_dados!$G:$G,H$61,base_de_dados!$H:$H,$L$1,base_de_dados!$C:$C,$A663,base_de_dados!$M:$M,"&lt;=2013",base_de_dados!$O:$O,"&gt;=41639")</f>
        <v>0</v>
      </c>
      <c r="I663" s="5">
        <f>SUMIFS(base_de_dados!$T:$T,base_de_dados!$B:$B,$B663,base_de_dados!$G:$G,I$61,base_de_dados!$H:$H,$L$1,base_de_dados!$C:$C,$A663,base_de_dados!$M:$M,"&lt;=2013",base_de_dados!$O:$O,"&gt;=41639")</f>
        <v>0</v>
      </c>
      <c r="J663" s="5">
        <f>SUMIFS(base_de_dados!$T:$T,base_de_dados!$B:$B,$B663,base_de_dados!$G:$G,J$61,base_de_dados!$H:$H,$L$1,base_de_dados!$C:$C,$A663,base_de_dados!$M:$M,"&lt;=2013",base_de_dados!$O:$O,"&gt;=41639")</f>
        <v>0</v>
      </c>
      <c r="K663" s="32">
        <f t="shared" si="14"/>
        <v>0.12519492643328259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SUMIFS(base_de_dados!$T:$T,base_de_dados!$B:$B,$B664,base_de_dados!$G:$G,C$61,base_de_dados!$H:$H,$L$1,base_de_dados!$C:$C,$A664,base_de_dados!$M:$M,"&lt;=2013",base_de_dados!$O:$O,"&gt;=41639")</f>
        <v>0</v>
      </c>
      <c r="D664" s="5">
        <f>SUMIFS(base_de_dados!$T:$T,base_de_dados!$B:$B,$B664,base_de_dados!$G:$G,D$61,base_de_dados!$H:$H,$L$1,base_de_dados!$C:$C,$A664,base_de_dados!$M:$M,"&lt;=2013",base_de_dados!$O:$O,"&gt;=41639")</f>
        <v>0</v>
      </c>
      <c r="E664" s="5">
        <f>SUMIFS(base_de_dados!$T:$T,base_de_dados!$B:$B,$B664,base_de_dados!$G:$G,E$61,base_de_dados!$H:$H,$L$1,base_de_dados!$C:$C,$A664,base_de_dados!$M:$M,"&lt;=2013",base_de_dados!$O:$O,"&gt;=41639")</f>
        <v>0</v>
      </c>
      <c r="F664" s="5">
        <f>SUMIFS(base_de_dados!$T:$T,base_de_dados!$B:$B,$B664,base_de_dados!$G:$G,F$61,base_de_dados!$H:$H,$L$1,base_de_dados!$C:$C,$A664,base_de_dados!$M:$M,"&lt;=2013",base_de_dados!$O:$O,"&gt;=41639")</f>
        <v>0</v>
      </c>
      <c r="G664" s="5">
        <f>SUMIFS(base_de_dados!$T:$T,base_de_dados!$B:$B,$B664,base_de_dados!$G:$G,G$61,base_de_dados!$H:$H,$L$1,base_de_dados!$C:$C,$A664,base_de_dados!$M:$M,"&lt;=2013",base_de_dados!$O:$O,"&gt;=41639")</f>
        <v>0</v>
      </c>
      <c r="H664" s="5">
        <f>SUMIFS(base_de_dados!$T:$T,base_de_dados!$B:$B,$B664,base_de_dados!$G:$G,H$61,base_de_dados!$H:$H,$L$1,base_de_dados!$C:$C,$A664,base_de_dados!$M:$M,"&lt;=2013",base_de_dados!$O:$O,"&gt;=41639")</f>
        <v>0</v>
      </c>
      <c r="I664" s="5">
        <f>SUMIFS(base_de_dados!$T:$T,base_de_dados!$B:$B,$B664,base_de_dados!$G:$G,I$61,base_de_dados!$H:$H,$L$1,base_de_dados!$C:$C,$A664,base_de_dados!$M:$M,"&lt;=2013",base_de_dados!$O:$O,"&gt;=41639")</f>
        <v>0</v>
      </c>
      <c r="J664" s="5">
        <f>SUMIFS(base_de_dados!$T:$T,base_de_dados!$B:$B,$B664,base_de_dados!$G:$G,J$61,base_de_dados!$H:$H,$L$1,base_de_dados!$C:$C,$A664,base_de_dados!$M:$M,"&lt;=2013",base_de_dados!$O:$O,"&gt;=41639")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SUMIFS(base_de_dados!$T:$T,base_de_dados!$B:$B,$B665,base_de_dados!$G:$G,C$61,base_de_dados!$H:$H,$L$1,base_de_dados!$C:$C,$A665,base_de_dados!$M:$M,"&lt;=2013",base_de_dados!$O:$O,"&gt;=41639")</f>
        <v>0</v>
      </c>
      <c r="D665" s="5">
        <f>SUMIFS(base_de_dados!$T:$T,base_de_dados!$B:$B,$B665,base_de_dados!$G:$G,D$61,base_de_dados!$H:$H,$L$1,base_de_dados!$C:$C,$A665,base_de_dados!$M:$M,"&lt;=2013",base_de_dados!$O:$O,"&gt;=41639")</f>
        <v>0</v>
      </c>
      <c r="E665" s="5">
        <f>SUMIFS(base_de_dados!$T:$T,base_de_dados!$B:$B,$B665,base_de_dados!$G:$G,E$61,base_de_dados!$H:$H,$L$1,base_de_dados!$C:$C,$A665,base_de_dados!$M:$M,"&lt;=2013",base_de_dados!$O:$O,"&gt;=41639")</f>
        <v>0</v>
      </c>
      <c r="F665" s="5">
        <f>SUMIFS(base_de_dados!$T:$T,base_de_dados!$B:$B,$B665,base_de_dados!$G:$G,F$61,base_de_dados!$H:$H,$L$1,base_de_dados!$C:$C,$A665,base_de_dados!$M:$M,"&lt;=2013",base_de_dados!$O:$O,"&gt;=41639")</f>
        <v>0</v>
      </c>
      <c r="G665" s="5">
        <f>SUMIFS(base_de_dados!$T:$T,base_de_dados!$B:$B,$B665,base_de_dados!$G:$G,G$61,base_de_dados!$H:$H,$L$1,base_de_dados!$C:$C,$A665,base_de_dados!$M:$M,"&lt;=2013",base_de_dados!$O:$O,"&gt;=41639")</f>
        <v>0</v>
      </c>
      <c r="H665" s="5">
        <f>SUMIFS(base_de_dados!$T:$T,base_de_dados!$B:$B,$B665,base_de_dados!$G:$G,H$61,base_de_dados!$H:$H,$L$1,base_de_dados!$C:$C,$A665,base_de_dados!$M:$M,"&lt;=2013",base_de_dados!$O:$O,"&gt;=41639")</f>
        <v>0</v>
      </c>
      <c r="I665" s="5">
        <f>SUMIFS(base_de_dados!$T:$T,base_de_dados!$B:$B,$B665,base_de_dados!$G:$G,I$61,base_de_dados!$H:$H,$L$1,base_de_dados!$C:$C,$A665,base_de_dados!$M:$M,"&lt;=2013",base_de_dados!$O:$O,"&gt;=41639")</f>
        <v>0</v>
      </c>
      <c r="J665" s="5">
        <f>SUMIFS(base_de_dados!$T:$T,base_de_dados!$B:$B,$B665,base_de_dados!$G:$G,J$61,base_de_dados!$H:$H,$L$1,base_de_dados!$C:$C,$A665,base_de_dados!$M:$M,"&lt;=2013",base_de_dados!$O:$O,"&gt;=41639")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SUMIFS(base_de_dados!$T:$T,base_de_dados!$B:$B,$B666,base_de_dados!$G:$G,C$61,base_de_dados!$H:$H,$L$1,base_de_dados!$C:$C,$A666,base_de_dados!$M:$M,"&lt;=2013",base_de_dados!$O:$O,"&gt;=41639")</f>
        <v>0</v>
      </c>
      <c r="D666" s="5">
        <f>SUMIFS(base_de_dados!$T:$T,base_de_dados!$B:$B,$B666,base_de_dados!$G:$G,D$61,base_de_dados!$H:$H,$L$1,base_de_dados!$C:$C,$A666,base_de_dados!$M:$M,"&lt;=2013",base_de_dados!$O:$O,"&gt;=41639")</f>
        <v>0</v>
      </c>
      <c r="E666" s="5">
        <f>SUMIFS(base_de_dados!$T:$T,base_de_dados!$B:$B,$B666,base_de_dados!$G:$G,E$61,base_de_dados!$H:$H,$L$1,base_de_dados!$C:$C,$A666,base_de_dados!$M:$M,"&lt;=2013",base_de_dados!$O:$O,"&gt;=41639")</f>
        <v>0</v>
      </c>
      <c r="F666" s="5">
        <f>SUMIFS(base_de_dados!$T:$T,base_de_dados!$B:$B,$B666,base_de_dados!$G:$G,F$61,base_de_dados!$H:$H,$L$1,base_de_dados!$C:$C,$A666,base_de_dados!$M:$M,"&lt;=2013",base_de_dados!$O:$O,"&gt;=41639")</f>
        <v>0</v>
      </c>
      <c r="G666" s="5">
        <f>SUMIFS(base_de_dados!$T:$T,base_de_dados!$B:$B,$B666,base_de_dados!$G:$G,G$61,base_de_dados!$H:$H,$L$1,base_de_dados!$C:$C,$A666,base_de_dados!$M:$M,"&lt;=2013",base_de_dados!$O:$O,"&gt;=41639")</f>
        <v>0</v>
      </c>
      <c r="H666" s="5">
        <f>SUMIFS(base_de_dados!$T:$T,base_de_dados!$B:$B,$B666,base_de_dados!$G:$G,H$61,base_de_dados!$H:$H,$L$1,base_de_dados!$C:$C,$A666,base_de_dados!$M:$M,"&lt;=2013",base_de_dados!$O:$O,"&gt;=41639")</f>
        <v>0</v>
      </c>
      <c r="I666" s="5">
        <f>SUMIFS(base_de_dados!$T:$T,base_de_dados!$B:$B,$B666,base_de_dados!$G:$G,I$61,base_de_dados!$H:$H,$L$1,base_de_dados!$C:$C,$A666,base_de_dados!$M:$M,"&lt;=2013",base_de_dados!$O:$O,"&gt;=41639")</f>
        <v>0</v>
      </c>
      <c r="J666" s="5">
        <f>SUMIFS(base_de_dados!$T:$T,base_de_dados!$B:$B,$B666,base_de_dados!$G:$G,J$61,base_de_dados!$H:$H,$L$1,base_de_dados!$C:$C,$A666,base_de_dados!$M:$M,"&lt;=2013",base_de_dados!$O:$O,"&gt;=41639")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SUMIFS(base_de_dados!$T:$T,base_de_dados!$B:$B,$B667,base_de_dados!$G:$G,C$61,base_de_dados!$H:$H,$L$1,base_de_dados!$C:$C,$A667,base_de_dados!$M:$M,"&lt;=2013",base_de_dados!$O:$O,"&gt;=41639")</f>
        <v>0</v>
      </c>
      <c r="D667" s="5">
        <f>SUMIFS(base_de_dados!$T:$T,base_de_dados!$B:$B,$B667,base_de_dados!$G:$G,D$61,base_de_dados!$H:$H,$L$1,base_de_dados!$C:$C,$A667,base_de_dados!$M:$M,"&lt;=2013",base_de_dados!$O:$O,"&gt;=41639")</f>
        <v>0</v>
      </c>
      <c r="E667" s="5">
        <f>SUMIFS(base_de_dados!$T:$T,base_de_dados!$B:$B,$B667,base_de_dados!$G:$G,E$61,base_de_dados!$H:$H,$L$1,base_de_dados!$C:$C,$A667,base_de_dados!$M:$M,"&lt;=2013",base_de_dados!$O:$O,"&gt;=41639")</f>
        <v>0</v>
      </c>
      <c r="F667" s="5">
        <f>SUMIFS(base_de_dados!$T:$T,base_de_dados!$B:$B,$B667,base_de_dados!$G:$G,F$61,base_de_dados!$H:$H,$L$1,base_de_dados!$C:$C,$A667,base_de_dados!$M:$M,"&lt;=2013",base_de_dados!$O:$O,"&gt;=41639")</f>
        <v>0</v>
      </c>
      <c r="G667" s="5">
        <f>SUMIFS(base_de_dados!$T:$T,base_de_dados!$B:$B,$B667,base_de_dados!$G:$G,G$61,base_de_dados!$H:$H,$L$1,base_de_dados!$C:$C,$A667,base_de_dados!$M:$M,"&lt;=2013",base_de_dados!$O:$O,"&gt;=41639")</f>
        <v>0</v>
      </c>
      <c r="H667" s="5">
        <f>SUMIFS(base_de_dados!$T:$T,base_de_dados!$B:$B,$B667,base_de_dados!$G:$G,H$61,base_de_dados!$H:$H,$L$1,base_de_dados!$C:$C,$A667,base_de_dados!$M:$M,"&lt;=2013",base_de_dados!$O:$O,"&gt;=41639")</f>
        <v>0</v>
      </c>
      <c r="I667" s="5">
        <f>SUMIFS(base_de_dados!$T:$T,base_de_dados!$B:$B,$B667,base_de_dados!$G:$G,I$61,base_de_dados!$H:$H,$L$1,base_de_dados!$C:$C,$A667,base_de_dados!$M:$M,"&lt;=2013",base_de_dados!$O:$O,"&gt;=41639")</f>
        <v>0</v>
      </c>
      <c r="J667" s="5">
        <f>SUMIFS(base_de_dados!$T:$T,base_de_dados!$B:$B,$B667,base_de_dados!$G:$G,J$61,base_de_dados!$H:$H,$L$1,base_de_dados!$C:$C,$A667,base_de_dados!$M:$M,"&lt;=2013",base_de_dados!$O:$O,"&gt;=41639")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SUMIFS(base_de_dados!$T:$T,base_de_dados!$B:$B,$B668,base_de_dados!$G:$G,C$61,base_de_dados!$H:$H,$L$1,base_de_dados!$C:$C,$A668,base_de_dados!$M:$M,"&lt;=2013",base_de_dados!$O:$O,"&gt;=41639")</f>
        <v>0</v>
      </c>
      <c r="D668" s="5">
        <f>SUMIFS(base_de_dados!$T:$T,base_de_dados!$B:$B,$B668,base_de_dados!$G:$G,D$61,base_de_dados!$H:$H,$L$1,base_de_dados!$C:$C,$A668,base_de_dados!$M:$M,"&lt;=2013",base_de_dados!$O:$O,"&gt;=41639")</f>
        <v>4.3055555555555555E-2</v>
      </c>
      <c r="E668" s="5">
        <f>SUMIFS(base_de_dados!$T:$T,base_de_dados!$B:$B,$B668,base_de_dados!$G:$G,E$61,base_de_dados!$H:$H,$L$1,base_de_dados!$C:$C,$A668,base_de_dados!$M:$M,"&lt;=2013",base_de_dados!$O:$O,"&gt;=41639")</f>
        <v>2.7397260273972601E-2</v>
      </c>
      <c r="F668" s="5">
        <f>SUMIFS(base_de_dados!$T:$T,base_de_dados!$B:$B,$B668,base_de_dados!$G:$G,F$61,base_de_dados!$H:$H,$L$1,base_de_dados!$C:$C,$A668,base_de_dados!$M:$M,"&lt;=2013",base_de_dados!$O:$O,"&gt;=41639")</f>
        <v>2.5643835616438355E-3</v>
      </c>
      <c r="G668" s="5">
        <f>SUMIFS(base_de_dados!$T:$T,base_de_dados!$B:$B,$B668,base_de_dados!$G:$G,G$61,base_de_dados!$H:$H,$L$1,base_de_dados!$C:$C,$A668,base_de_dados!$M:$M,"&lt;=2013",base_de_dados!$O:$O,"&gt;=41639")</f>
        <v>0</v>
      </c>
      <c r="H668" s="5">
        <f>SUMIFS(base_de_dados!$T:$T,base_de_dados!$B:$B,$B668,base_de_dados!$G:$G,H$61,base_de_dados!$H:$H,$L$1,base_de_dados!$C:$C,$A668,base_de_dados!$M:$M,"&lt;=2013",base_de_dados!$O:$O,"&gt;=41639")</f>
        <v>0</v>
      </c>
      <c r="I668" s="5">
        <f>SUMIFS(base_de_dados!$T:$T,base_de_dados!$B:$B,$B668,base_de_dados!$G:$G,I$61,base_de_dados!$H:$H,$L$1,base_de_dados!$C:$C,$A668,base_de_dados!$M:$M,"&lt;=2013",base_de_dados!$O:$O,"&gt;=41639")</f>
        <v>0</v>
      </c>
      <c r="J668" s="5">
        <f>SUMIFS(base_de_dados!$T:$T,base_de_dados!$B:$B,$B668,base_de_dados!$G:$G,J$61,base_de_dados!$H:$H,$L$1,base_de_dados!$C:$C,$A668,base_de_dados!$M:$M,"&lt;=2013",base_de_dados!$O:$O,"&gt;=41639")</f>
        <v>0</v>
      </c>
      <c r="K668" s="32">
        <f t="shared" si="14"/>
        <v>7.3017199391171989E-2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SUMIFS(base_de_dados!$T:$T,base_de_dados!$B:$B,$B669,base_de_dados!$G:$G,C$61,base_de_dados!$H:$H,$L$1,base_de_dados!$C:$C,$A669,base_de_dados!$M:$M,"&lt;=2013",base_de_dados!$O:$O,"&gt;=41639")</f>
        <v>0</v>
      </c>
      <c r="D669" s="5">
        <f>SUMIFS(base_de_dados!$T:$T,base_de_dados!$B:$B,$B669,base_de_dados!$G:$G,D$61,base_de_dados!$H:$H,$L$1,base_de_dados!$C:$C,$A669,base_de_dados!$M:$M,"&lt;=2013",base_de_dados!$O:$O,"&gt;=41639")</f>
        <v>0</v>
      </c>
      <c r="E669" s="5">
        <f>SUMIFS(base_de_dados!$T:$T,base_de_dados!$B:$B,$B669,base_de_dados!$G:$G,E$61,base_de_dados!$H:$H,$L$1,base_de_dados!$C:$C,$A669,base_de_dados!$M:$M,"&lt;=2013",base_de_dados!$O:$O,"&gt;=41639")</f>
        <v>0</v>
      </c>
      <c r="F669" s="5">
        <f>SUMIFS(base_de_dados!$T:$T,base_de_dados!$B:$B,$B669,base_de_dados!$G:$G,F$61,base_de_dados!$H:$H,$L$1,base_de_dados!$C:$C,$A669,base_de_dados!$M:$M,"&lt;=2013",base_de_dados!$O:$O,"&gt;=41639")</f>
        <v>0</v>
      </c>
      <c r="G669" s="5">
        <f>SUMIFS(base_de_dados!$T:$T,base_de_dados!$B:$B,$B669,base_de_dados!$G:$G,G$61,base_de_dados!$H:$H,$L$1,base_de_dados!$C:$C,$A669,base_de_dados!$M:$M,"&lt;=2013",base_de_dados!$O:$O,"&gt;=41639")</f>
        <v>0</v>
      </c>
      <c r="H669" s="5">
        <f>SUMIFS(base_de_dados!$T:$T,base_de_dados!$B:$B,$B669,base_de_dados!$G:$G,H$61,base_de_dados!$H:$H,$L$1,base_de_dados!$C:$C,$A669,base_de_dados!$M:$M,"&lt;=2013",base_de_dados!$O:$O,"&gt;=41639")</f>
        <v>0</v>
      </c>
      <c r="I669" s="5">
        <f>SUMIFS(base_de_dados!$T:$T,base_de_dados!$B:$B,$B669,base_de_dados!$G:$G,I$61,base_de_dados!$H:$H,$L$1,base_de_dados!$C:$C,$A669,base_de_dados!$M:$M,"&lt;=2013",base_de_dados!$O:$O,"&gt;=41639")</f>
        <v>0</v>
      </c>
      <c r="J669" s="5">
        <f>SUMIFS(base_de_dados!$T:$T,base_de_dados!$B:$B,$B669,base_de_dados!$G:$G,J$61,base_de_dados!$H:$H,$L$1,base_de_dados!$C:$C,$A669,base_de_dados!$M:$M,"&lt;=2013",base_de_dados!$O:$O,"&gt;=41639")</f>
        <v>0</v>
      </c>
      <c r="K669" s="32">
        <f t="shared" si="14"/>
        <v>0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SUMIFS(base_de_dados!$T:$T,base_de_dados!$B:$B,$B670,base_de_dados!$G:$G,C$61,base_de_dados!$H:$H,$L$1,base_de_dados!$C:$C,$A670,base_de_dados!$M:$M,"&lt;=2013",base_de_dados!$O:$O,"&gt;=41639")</f>
        <v>0</v>
      </c>
      <c r="D670" s="5">
        <f>SUMIFS(base_de_dados!$T:$T,base_de_dados!$B:$B,$B670,base_de_dados!$G:$G,D$61,base_de_dados!$H:$H,$L$1,base_de_dados!$C:$C,$A670,base_de_dados!$M:$M,"&lt;=2013",base_de_dados!$O:$O,"&gt;=41639")</f>
        <v>0</v>
      </c>
      <c r="E670" s="5">
        <f>SUMIFS(base_de_dados!$T:$T,base_de_dados!$B:$B,$B670,base_de_dados!$G:$G,E$61,base_de_dados!$H:$H,$L$1,base_de_dados!$C:$C,$A670,base_de_dados!$M:$M,"&lt;=2013",base_de_dados!$O:$O,"&gt;=41639")</f>
        <v>0</v>
      </c>
      <c r="F670" s="5">
        <f>SUMIFS(base_de_dados!$T:$T,base_de_dados!$B:$B,$B670,base_de_dados!$G:$G,F$61,base_de_dados!$H:$H,$L$1,base_de_dados!$C:$C,$A670,base_de_dados!$M:$M,"&lt;=2013",base_de_dados!$O:$O,"&gt;=41639")</f>
        <v>2.7587519025875189E-2</v>
      </c>
      <c r="G670" s="5">
        <f>SUMIFS(base_de_dados!$T:$T,base_de_dados!$B:$B,$B670,base_de_dados!$G:$G,G$61,base_de_dados!$H:$H,$L$1,base_de_dados!$C:$C,$A670,base_de_dados!$M:$M,"&lt;=2013",base_de_dados!$O:$O,"&gt;=41639")</f>
        <v>0</v>
      </c>
      <c r="H670" s="5">
        <f>SUMIFS(base_de_dados!$T:$T,base_de_dados!$B:$B,$B670,base_de_dados!$G:$G,H$61,base_de_dados!$H:$H,$L$1,base_de_dados!$C:$C,$A670,base_de_dados!$M:$M,"&lt;=2013",base_de_dados!$O:$O,"&gt;=41639")</f>
        <v>0</v>
      </c>
      <c r="I670" s="5">
        <f>SUMIFS(base_de_dados!$T:$T,base_de_dados!$B:$B,$B670,base_de_dados!$G:$G,I$61,base_de_dados!$H:$H,$L$1,base_de_dados!$C:$C,$A670,base_de_dados!$M:$M,"&lt;=2013",base_de_dados!$O:$O,"&gt;=41639")</f>
        <v>6.81</v>
      </c>
      <c r="J670" s="5">
        <f>SUMIFS(base_de_dados!$T:$T,base_de_dados!$B:$B,$B670,base_de_dados!$G:$G,J$61,base_de_dados!$H:$H,$L$1,base_de_dados!$C:$C,$A670,base_de_dados!$M:$M,"&lt;=2013",base_de_dados!$O:$O,"&gt;=41639")</f>
        <v>0</v>
      </c>
      <c r="K670" s="32">
        <f t="shared" si="14"/>
        <v>6.8375875190258748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SUMIFS(base_de_dados!$T:$T,base_de_dados!$B:$B,$B671,base_de_dados!$G:$G,C$61,base_de_dados!$H:$H,$L$1,base_de_dados!$C:$C,$A671,base_de_dados!$M:$M,"&lt;=2013",base_de_dados!$O:$O,"&gt;=41639")</f>
        <v>0</v>
      </c>
      <c r="D671" s="5">
        <f>SUMIFS(base_de_dados!$T:$T,base_de_dados!$B:$B,$B671,base_de_dados!$G:$G,D$61,base_de_dados!$H:$H,$L$1,base_de_dados!$C:$C,$A671,base_de_dados!$M:$M,"&lt;=2013",base_de_dados!$O:$O,"&gt;=41639")</f>
        <v>0</v>
      </c>
      <c r="E671" s="5">
        <f>SUMIFS(base_de_dados!$T:$T,base_de_dados!$B:$B,$B671,base_de_dados!$G:$G,E$61,base_de_dados!$H:$H,$L$1,base_de_dados!$C:$C,$A671,base_de_dados!$M:$M,"&lt;=2013",base_de_dados!$O:$O,"&gt;=41639")</f>
        <v>0</v>
      </c>
      <c r="F671" s="5">
        <f>SUMIFS(base_de_dados!$T:$T,base_de_dados!$B:$B,$B671,base_de_dados!$G:$G,F$61,base_de_dados!$H:$H,$L$1,base_de_dados!$C:$C,$A671,base_de_dados!$M:$M,"&lt;=2013",base_de_dados!$O:$O,"&gt;=41639")</f>
        <v>0</v>
      </c>
      <c r="G671" s="5">
        <f>SUMIFS(base_de_dados!$T:$T,base_de_dados!$B:$B,$B671,base_de_dados!$G:$G,G$61,base_de_dados!$H:$H,$L$1,base_de_dados!$C:$C,$A671,base_de_dados!$M:$M,"&lt;=2013",base_de_dados!$O:$O,"&gt;=41639")</f>
        <v>0</v>
      </c>
      <c r="H671" s="5">
        <f>SUMIFS(base_de_dados!$T:$T,base_de_dados!$B:$B,$B671,base_de_dados!$G:$G,H$61,base_de_dados!$H:$H,$L$1,base_de_dados!$C:$C,$A671,base_de_dados!$M:$M,"&lt;=2013",base_de_dados!$O:$O,"&gt;=41639")</f>
        <v>0</v>
      </c>
      <c r="I671" s="5">
        <f>SUMIFS(base_de_dados!$T:$T,base_de_dados!$B:$B,$B671,base_de_dados!$G:$G,I$61,base_de_dados!$H:$H,$L$1,base_de_dados!$C:$C,$A671,base_de_dados!$M:$M,"&lt;=2013",base_de_dados!$O:$O,"&gt;=41639")</f>
        <v>0</v>
      </c>
      <c r="J671" s="5">
        <f>SUMIFS(base_de_dados!$T:$T,base_de_dados!$B:$B,$B671,base_de_dados!$G:$G,J$61,base_de_dados!$H:$H,$L$1,base_de_dados!$C:$C,$A671,base_de_dados!$M:$M,"&lt;=2013",base_de_dados!$O:$O,"&gt;=41639")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SUMIFS(base_de_dados!$T:$T,base_de_dados!$B:$B,$B672,base_de_dados!$G:$G,C$61,base_de_dados!$H:$H,$L$1,base_de_dados!$C:$C,$A672,base_de_dados!$M:$M,"&lt;=2013",base_de_dados!$O:$O,"&gt;=41639")</f>
        <v>0</v>
      </c>
      <c r="D672" s="5">
        <f>SUMIFS(base_de_dados!$T:$T,base_de_dados!$B:$B,$B672,base_de_dados!$G:$G,D$61,base_de_dados!$H:$H,$L$1,base_de_dados!$C:$C,$A672,base_de_dados!$M:$M,"&lt;=2013",base_de_dados!$O:$O,"&gt;=41639")</f>
        <v>0</v>
      </c>
      <c r="E672" s="5">
        <f>SUMIFS(base_de_dados!$T:$T,base_de_dados!$B:$B,$B672,base_de_dados!$G:$G,E$61,base_de_dados!$H:$H,$L$1,base_de_dados!$C:$C,$A672,base_de_dados!$M:$M,"&lt;=2013",base_de_dados!$O:$O,"&gt;=41639")</f>
        <v>0</v>
      </c>
      <c r="F672" s="5">
        <f>SUMIFS(base_de_dados!$T:$T,base_de_dados!$B:$B,$B672,base_de_dados!$G:$G,F$61,base_de_dados!$H:$H,$L$1,base_de_dados!$C:$C,$A672,base_de_dados!$M:$M,"&lt;=2013",base_de_dados!$O:$O,"&gt;=41639")</f>
        <v>0</v>
      </c>
      <c r="G672" s="5">
        <f>SUMIFS(base_de_dados!$T:$T,base_de_dados!$B:$B,$B672,base_de_dados!$G:$G,G$61,base_de_dados!$H:$H,$L$1,base_de_dados!$C:$C,$A672,base_de_dados!$M:$M,"&lt;=2013",base_de_dados!$O:$O,"&gt;=41639")</f>
        <v>0</v>
      </c>
      <c r="H672" s="5">
        <f>SUMIFS(base_de_dados!$T:$T,base_de_dados!$B:$B,$B672,base_de_dados!$G:$G,H$61,base_de_dados!$H:$H,$L$1,base_de_dados!$C:$C,$A672,base_de_dados!$M:$M,"&lt;=2013",base_de_dados!$O:$O,"&gt;=41639")</f>
        <v>0</v>
      </c>
      <c r="I672" s="5">
        <f>SUMIFS(base_de_dados!$T:$T,base_de_dados!$B:$B,$B672,base_de_dados!$G:$G,I$61,base_de_dados!$H:$H,$L$1,base_de_dados!$C:$C,$A672,base_de_dados!$M:$M,"&lt;=2013",base_de_dados!$O:$O,"&gt;=41639")</f>
        <v>0</v>
      </c>
      <c r="J672" s="5">
        <f>SUMIFS(base_de_dados!$T:$T,base_de_dados!$B:$B,$B672,base_de_dados!$G:$G,J$61,base_de_dados!$H:$H,$L$1,base_de_dados!$C:$C,$A672,base_de_dados!$M:$M,"&lt;=2013",base_de_dados!$O:$O,"&gt;=41639")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SUMIFS(base_de_dados!$T:$T,base_de_dados!$B:$B,$B673,base_de_dados!$G:$G,C$61,base_de_dados!$H:$H,$L$1,base_de_dados!$C:$C,$A673,base_de_dados!$M:$M,"&lt;=2013",base_de_dados!$O:$O,"&gt;=41639")</f>
        <v>0</v>
      </c>
      <c r="D673" s="5">
        <f>SUMIFS(base_de_dados!$T:$T,base_de_dados!$B:$B,$B673,base_de_dados!$G:$G,D$61,base_de_dados!$H:$H,$L$1,base_de_dados!$C:$C,$A673,base_de_dados!$M:$M,"&lt;=2013",base_de_dados!$O:$O,"&gt;=41639")</f>
        <v>0</v>
      </c>
      <c r="E673" s="5">
        <f>SUMIFS(base_de_dados!$T:$T,base_de_dados!$B:$B,$B673,base_de_dados!$G:$G,E$61,base_de_dados!$H:$H,$L$1,base_de_dados!$C:$C,$A673,base_de_dados!$M:$M,"&lt;=2013",base_de_dados!$O:$O,"&gt;=41639")</f>
        <v>0</v>
      </c>
      <c r="F673" s="5">
        <f>SUMIFS(base_de_dados!$T:$T,base_de_dados!$B:$B,$B673,base_de_dados!$G:$G,F$61,base_de_dados!$H:$H,$L$1,base_de_dados!$C:$C,$A673,base_de_dados!$M:$M,"&lt;=2013",base_de_dados!$O:$O,"&gt;=41639")</f>
        <v>6.2143264840182649E-2</v>
      </c>
      <c r="G673" s="5">
        <f>SUMIFS(base_de_dados!$T:$T,base_de_dados!$B:$B,$B673,base_de_dados!$G:$G,G$61,base_de_dados!$H:$H,$L$1,base_de_dados!$C:$C,$A673,base_de_dados!$M:$M,"&lt;=2013",base_de_dados!$O:$O,"&gt;=41639")</f>
        <v>0</v>
      </c>
      <c r="H673" s="5">
        <f>SUMIFS(base_de_dados!$T:$T,base_de_dados!$B:$B,$B673,base_de_dados!$G:$G,H$61,base_de_dados!$H:$H,$L$1,base_de_dados!$C:$C,$A673,base_de_dados!$M:$M,"&lt;=2013",base_de_dados!$O:$O,"&gt;=41639")</f>
        <v>0</v>
      </c>
      <c r="I673" s="5">
        <f>SUMIFS(base_de_dados!$T:$T,base_de_dados!$B:$B,$B673,base_de_dados!$G:$G,I$61,base_de_dados!$H:$H,$L$1,base_de_dados!$C:$C,$A673,base_de_dados!$M:$M,"&lt;=2013",base_de_dados!$O:$O,"&gt;=41639")</f>
        <v>0</v>
      </c>
      <c r="J673" s="5">
        <f>SUMIFS(base_de_dados!$T:$T,base_de_dados!$B:$B,$B673,base_de_dados!$G:$G,J$61,base_de_dados!$H:$H,$L$1,base_de_dados!$C:$C,$A673,base_de_dados!$M:$M,"&lt;=2013",base_de_dados!$O:$O,"&gt;=41639")</f>
        <v>0</v>
      </c>
      <c r="K673" s="32">
        <f t="shared" si="14"/>
        <v>6.2143264840182649E-2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SUMIFS(base_de_dados!$T:$T,base_de_dados!$B:$B,$B674,base_de_dados!$G:$G,C$61,base_de_dados!$H:$H,$L$1,base_de_dados!$C:$C,$A674,base_de_dados!$M:$M,"&lt;=2013",base_de_dados!$O:$O,"&gt;=41639")</f>
        <v>0</v>
      </c>
      <c r="D674" s="5">
        <f>SUMIFS(base_de_dados!$T:$T,base_de_dados!$B:$B,$B674,base_de_dados!$G:$G,D$61,base_de_dados!$H:$H,$L$1,base_de_dados!$C:$C,$A674,base_de_dados!$M:$M,"&lt;=2013",base_de_dados!$O:$O,"&gt;=41639")</f>
        <v>0</v>
      </c>
      <c r="E674" s="5">
        <f>SUMIFS(base_de_dados!$T:$T,base_de_dados!$B:$B,$B674,base_de_dados!$G:$G,E$61,base_de_dados!$H:$H,$L$1,base_de_dados!$C:$C,$A674,base_de_dados!$M:$M,"&lt;=2013",base_de_dados!$O:$O,"&gt;=41639")</f>
        <v>0</v>
      </c>
      <c r="F674" s="5">
        <f>SUMIFS(base_de_dados!$T:$T,base_de_dados!$B:$B,$B674,base_de_dados!$G:$G,F$61,base_de_dados!$H:$H,$L$1,base_de_dados!$C:$C,$A674,base_de_dados!$M:$M,"&lt;=2013",base_de_dados!$O:$O,"&gt;=41639")</f>
        <v>0</v>
      </c>
      <c r="G674" s="5">
        <f>SUMIFS(base_de_dados!$T:$T,base_de_dados!$B:$B,$B674,base_de_dados!$G:$G,G$61,base_de_dados!$H:$H,$L$1,base_de_dados!$C:$C,$A674,base_de_dados!$M:$M,"&lt;=2013",base_de_dados!$O:$O,"&gt;=41639")</f>
        <v>0</v>
      </c>
      <c r="H674" s="5">
        <f>SUMIFS(base_de_dados!$T:$T,base_de_dados!$B:$B,$B674,base_de_dados!$G:$G,H$61,base_de_dados!$H:$H,$L$1,base_de_dados!$C:$C,$A674,base_de_dados!$M:$M,"&lt;=2013",base_de_dados!$O:$O,"&gt;=41639")</f>
        <v>0</v>
      </c>
      <c r="I674" s="5">
        <f>SUMIFS(base_de_dados!$T:$T,base_de_dados!$B:$B,$B674,base_de_dados!$G:$G,I$61,base_de_dados!$H:$H,$L$1,base_de_dados!$C:$C,$A674,base_de_dados!$M:$M,"&lt;=2013",base_de_dados!$O:$O,"&gt;=41639")</f>
        <v>0</v>
      </c>
      <c r="J674" s="5">
        <f>SUMIFS(base_de_dados!$T:$T,base_de_dados!$B:$B,$B674,base_de_dados!$G:$G,J$61,base_de_dados!$H:$H,$L$1,base_de_dados!$C:$C,$A674,base_de_dados!$M:$M,"&lt;=2013",base_de_dados!$O:$O,"&gt;=41639")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SUMIFS(base_de_dados!$T:$T,base_de_dados!$B:$B,$B675,base_de_dados!$G:$G,C$61,base_de_dados!$H:$H,$L$1,base_de_dados!$C:$C,$A675,base_de_dados!$M:$M,"&lt;=2013",base_de_dados!$O:$O,"&gt;=41639")</f>
        <v>0</v>
      </c>
      <c r="D675" s="5">
        <f>SUMIFS(base_de_dados!$T:$T,base_de_dados!$B:$B,$B675,base_de_dados!$G:$G,D$61,base_de_dados!$H:$H,$L$1,base_de_dados!$C:$C,$A675,base_de_dados!$M:$M,"&lt;=2013",base_de_dados!$O:$O,"&gt;=41639")</f>
        <v>0</v>
      </c>
      <c r="E675" s="5">
        <f>SUMIFS(base_de_dados!$T:$T,base_de_dados!$B:$B,$B675,base_de_dados!$G:$G,E$61,base_de_dados!$H:$H,$L$1,base_de_dados!$C:$C,$A675,base_de_dados!$M:$M,"&lt;=2013",base_de_dados!$O:$O,"&gt;=41639")</f>
        <v>0</v>
      </c>
      <c r="F675" s="5">
        <f>SUMIFS(base_de_dados!$T:$T,base_de_dados!$B:$B,$B675,base_de_dados!$G:$G,F$61,base_de_dados!$H:$H,$L$1,base_de_dados!$C:$C,$A675,base_de_dados!$M:$M,"&lt;=2013",base_de_dados!$O:$O,"&gt;=41639")</f>
        <v>0</v>
      </c>
      <c r="G675" s="5">
        <f>SUMIFS(base_de_dados!$T:$T,base_de_dados!$B:$B,$B675,base_de_dados!$G:$G,G$61,base_de_dados!$H:$H,$L$1,base_de_dados!$C:$C,$A675,base_de_dados!$M:$M,"&lt;=2013",base_de_dados!$O:$O,"&gt;=41639")</f>
        <v>0</v>
      </c>
      <c r="H675" s="5">
        <f>SUMIFS(base_de_dados!$T:$T,base_de_dados!$B:$B,$B675,base_de_dados!$G:$G,H$61,base_de_dados!$H:$H,$L$1,base_de_dados!$C:$C,$A675,base_de_dados!$M:$M,"&lt;=2013",base_de_dados!$O:$O,"&gt;=41639")</f>
        <v>0</v>
      </c>
      <c r="I675" s="5">
        <f>SUMIFS(base_de_dados!$T:$T,base_de_dados!$B:$B,$B675,base_de_dados!$G:$G,I$61,base_de_dados!$H:$H,$L$1,base_de_dados!$C:$C,$A675,base_de_dados!$M:$M,"&lt;=2013",base_de_dados!$O:$O,"&gt;=41639")</f>
        <v>0</v>
      </c>
      <c r="J675" s="5">
        <f>SUMIFS(base_de_dados!$T:$T,base_de_dados!$B:$B,$B675,base_de_dados!$G:$G,J$61,base_de_dados!$H:$H,$L$1,base_de_dados!$C:$C,$A675,base_de_dados!$M:$M,"&lt;=2013",base_de_dados!$O:$O,"&gt;=41639")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SUMIFS(base_de_dados!$T:$T,base_de_dados!$B:$B,$B676,base_de_dados!$G:$G,C$61,base_de_dados!$H:$H,$L$1,base_de_dados!$C:$C,$A676,base_de_dados!$M:$M,"&lt;=2013",base_de_dados!$O:$O,"&gt;=41639")</f>
        <v>0</v>
      </c>
      <c r="D676" s="5">
        <f>SUMIFS(base_de_dados!$T:$T,base_de_dados!$B:$B,$B676,base_de_dados!$G:$G,D$61,base_de_dados!$H:$H,$L$1,base_de_dados!$C:$C,$A676,base_de_dados!$M:$M,"&lt;=2013",base_de_dados!$O:$O,"&gt;=41639")</f>
        <v>0</v>
      </c>
      <c r="E676" s="5">
        <f>SUMIFS(base_de_dados!$T:$T,base_de_dados!$B:$B,$B676,base_de_dados!$G:$G,E$61,base_de_dados!$H:$H,$L$1,base_de_dados!$C:$C,$A676,base_de_dados!$M:$M,"&lt;=2013",base_de_dados!$O:$O,"&gt;=41639")</f>
        <v>0</v>
      </c>
      <c r="F676" s="5">
        <f>SUMIFS(base_de_dados!$T:$T,base_de_dados!$B:$B,$B676,base_de_dados!$G:$G,F$61,base_de_dados!$H:$H,$L$1,base_de_dados!$C:$C,$A676,base_de_dados!$M:$M,"&lt;=2013",base_de_dados!$O:$O,"&gt;=41639")</f>
        <v>0</v>
      </c>
      <c r="G676" s="5">
        <f>SUMIFS(base_de_dados!$T:$T,base_de_dados!$B:$B,$B676,base_de_dados!$G:$G,G$61,base_de_dados!$H:$H,$L$1,base_de_dados!$C:$C,$A676,base_de_dados!$M:$M,"&lt;=2013",base_de_dados!$O:$O,"&gt;=41639")</f>
        <v>0</v>
      </c>
      <c r="H676" s="5">
        <f>SUMIFS(base_de_dados!$T:$T,base_de_dados!$B:$B,$B676,base_de_dados!$G:$G,H$61,base_de_dados!$H:$H,$L$1,base_de_dados!$C:$C,$A676,base_de_dados!$M:$M,"&lt;=2013",base_de_dados!$O:$O,"&gt;=41639")</f>
        <v>0</v>
      </c>
      <c r="I676" s="5">
        <f>SUMIFS(base_de_dados!$T:$T,base_de_dados!$B:$B,$B676,base_de_dados!$G:$G,I$61,base_de_dados!$H:$H,$L$1,base_de_dados!$C:$C,$A676,base_de_dados!$M:$M,"&lt;=2013",base_de_dados!$O:$O,"&gt;=41639")</f>
        <v>0</v>
      </c>
      <c r="J676" s="5">
        <f>SUMIFS(base_de_dados!$T:$T,base_de_dados!$B:$B,$B676,base_de_dados!$G:$G,J$61,base_de_dados!$H:$H,$L$1,base_de_dados!$C:$C,$A676,base_de_dados!$M:$M,"&lt;=2013",base_de_dados!$O:$O,"&gt;=41639")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SUMIFS(base_de_dados!$T:$T,base_de_dados!$B:$B,$B677,base_de_dados!$G:$G,C$61,base_de_dados!$H:$H,$L$1,base_de_dados!$C:$C,$A677,base_de_dados!$M:$M,"&lt;=2013",base_de_dados!$O:$O,"&gt;=41639")</f>
        <v>1.1460527777777778</v>
      </c>
      <c r="D677" s="5">
        <f>SUMIFS(base_de_dados!$T:$T,base_de_dados!$B:$B,$B677,base_de_dados!$G:$G,D$61,base_de_dados!$H:$H,$L$1,base_de_dados!$C:$C,$A677,base_de_dados!$M:$M,"&lt;=2013",base_de_dados!$O:$O,"&gt;=41639")</f>
        <v>6.9444444444444441E-3</v>
      </c>
      <c r="E677" s="5">
        <f>SUMIFS(base_de_dados!$T:$T,base_de_dados!$B:$B,$B677,base_de_dados!$G:$G,E$61,base_de_dados!$H:$H,$L$1,base_de_dados!$C:$C,$A677,base_de_dados!$M:$M,"&lt;=2013",base_de_dados!$O:$O,"&gt;=41639")</f>
        <v>1.6171993911719938E-2</v>
      </c>
      <c r="F677" s="5">
        <f>SUMIFS(base_de_dados!$T:$T,base_de_dados!$B:$B,$B677,base_de_dados!$G:$G,F$61,base_de_dados!$H:$H,$L$1,base_de_dados!$C:$C,$A677,base_de_dados!$M:$M,"&lt;=2013",base_de_dados!$O:$O,"&gt;=41639")</f>
        <v>0</v>
      </c>
      <c r="G677" s="5">
        <f>SUMIFS(base_de_dados!$T:$T,base_de_dados!$B:$B,$B677,base_de_dados!$G:$G,G$61,base_de_dados!$H:$H,$L$1,base_de_dados!$C:$C,$A677,base_de_dados!$M:$M,"&lt;=2013",base_de_dados!$O:$O,"&gt;=41639")</f>
        <v>0</v>
      </c>
      <c r="H677" s="5">
        <f>SUMIFS(base_de_dados!$T:$T,base_de_dados!$B:$B,$B677,base_de_dados!$G:$G,H$61,base_de_dados!$H:$H,$L$1,base_de_dados!$C:$C,$A677,base_de_dados!$M:$M,"&lt;=2013",base_de_dados!$O:$O,"&gt;=41639")</f>
        <v>0</v>
      </c>
      <c r="I677" s="5">
        <f>SUMIFS(base_de_dados!$T:$T,base_de_dados!$B:$B,$B677,base_de_dados!$G:$G,I$61,base_de_dados!$H:$H,$L$1,base_de_dados!$C:$C,$A677,base_de_dados!$M:$M,"&lt;=2013",base_de_dados!$O:$O,"&gt;=41639")</f>
        <v>0</v>
      </c>
      <c r="J677" s="5">
        <f>SUMIFS(base_de_dados!$T:$T,base_de_dados!$B:$B,$B677,base_de_dados!$G:$G,J$61,base_de_dados!$H:$H,$L$1,base_de_dados!$C:$C,$A677,base_de_dados!$M:$M,"&lt;=2013",base_de_dados!$O:$O,"&gt;=41639")</f>
        <v>0</v>
      </c>
      <c r="K677" s="32">
        <f t="shared" si="14"/>
        <v>1.1691692161339422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SUMIFS(base_de_dados!$T:$T,base_de_dados!$B:$B,$B678,base_de_dados!$G:$G,C$61,base_de_dados!$H:$H,$L$1,base_de_dados!$C:$C,$A678,base_de_dados!$M:$M,"&lt;=2013",base_de_dados!$O:$O,"&gt;=41639")</f>
        <v>0</v>
      </c>
      <c r="D678" s="5">
        <f>SUMIFS(base_de_dados!$T:$T,base_de_dados!$B:$B,$B678,base_de_dados!$G:$G,D$61,base_de_dados!$H:$H,$L$1,base_de_dados!$C:$C,$A678,base_de_dados!$M:$M,"&lt;=2013",base_de_dados!$O:$O,"&gt;=41639")</f>
        <v>0</v>
      </c>
      <c r="E678" s="5">
        <f>SUMIFS(base_de_dados!$T:$T,base_de_dados!$B:$B,$B678,base_de_dados!$G:$G,E$61,base_de_dados!$H:$H,$L$1,base_de_dados!$C:$C,$A678,base_de_dados!$M:$M,"&lt;=2013",base_de_dados!$O:$O,"&gt;=41639")</f>
        <v>0</v>
      </c>
      <c r="F678" s="5">
        <f>SUMIFS(base_de_dados!$T:$T,base_de_dados!$B:$B,$B678,base_de_dados!$G:$G,F$61,base_de_dados!$H:$H,$L$1,base_de_dados!$C:$C,$A678,base_de_dados!$M:$M,"&lt;=2013",base_de_dados!$O:$O,"&gt;=41639")</f>
        <v>6.6886098427194313E-2</v>
      </c>
      <c r="G678" s="5">
        <f>SUMIFS(base_de_dados!$T:$T,base_de_dados!$B:$B,$B678,base_de_dados!$G:$G,G$61,base_de_dados!$H:$H,$L$1,base_de_dados!$C:$C,$A678,base_de_dados!$M:$M,"&lt;=2013",base_de_dados!$O:$O,"&gt;=41639")</f>
        <v>0</v>
      </c>
      <c r="H678" s="5">
        <f>SUMIFS(base_de_dados!$T:$T,base_de_dados!$B:$B,$B678,base_de_dados!$G:$G,H$61,base_de_dados!$H:$H,$L$1,base_de_dados!$C:$C,$A678,base_de_dados!$M:$M,"&lt;=2013",base_de_dados!$O:$O,"&gt;=41639")</f>
        <v>0</v>
      </c>
      <c r="I678" s="5">
        <f>SUMIFS(base_de_dados!$T:$T,base_de_dados!$B:$B,$B678,base_de_dados!$G:$G,I$61,base_de_dados!$H:$H,$L$1,base_de_dados!$C:$C,$A678,base_de_dados!$M:$M,"&lt;=2013",base_de_dados!$O:$O,"&gt;=41639")</f>
        <v>0</v>
      </c>
      <c r="J678" s="5">
        <f>SUMIFS(base_de_dados!$T:$T,base_de_dados!$B:$B,$B678,base_de_dados!$G:$G,J$61,base_de_dados!$H:$H,$L$1,base_de_dados!$C:$C,$A678,base_de_dados!$M:$M,"&lt;=2013",base_de_dados!$O:$O,"&gt;=41639")</f>
        <v>0</v>
      </c>
      <c r="K678" s="32">
        <f t="shared" si="14"/>
        <v>6.6886098427194313E-2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SUMIFS(base_de_dados!$T:$T,base_de_dados!$B:$B,$B679,base_de_dados!$G:$G,C$61,base_de_dados!$H:$H,$L$1,base_de_dados!$C:$C,$A679,base_de_dados!$M:$M,"&lt;=2013",base_de_dados!$O:$O,"&gt;=41639")</f>
        <v>0</v>
      </c>
      <c r="D679" s="5">
        <f>SUMIFS(base_de_dados!$T:$T,base_de_dados!$B:$B,$B679,base_de_dados!$G:$G,D$61,base_de_dados!$H:$H,$L$1,base_de_dados!$C:$C,$A679,base_de_dados!$M:$M,"&lt;=2013",base_de_dados!$O:$O,"&gt;=41639")</f>
        <v>0</v>
      </c>
      <c r="E679" s="5">
        <f>SUMIFS(base_de_dados!$T:$T,base_de_dados!$B:$B,$B679,base_de_dados!$G:$G,E$61,base_de_dados!$H:$H,$L$1,base_de_dados!$C:$C,$A679,base_de_dados!$M:$M,"&lt;=2013",base_de_dados!$O:$O,"&gt;=41639")</f>
        <v>0</v>
      </c>
      <c r="F679" s="5">
        <f>SUMIFS(base_de_dados!$T:$T,base_de_dados!$B:$B,$B679,base_de_dados!$G:$G,F$61,base_de_dados!$H:$H,$L$1,base_de_dados!$C:$C,$A679,base_de_dados!$M:$M,"&lt;=2013",base_de_dados!$O:$O,"&gt;=41639")</f>
        <v>0</v>
      </c>
      <c r="G679" s="5">
        <f>SUMIFS(base_de_dados!$T:$T,base_de_dados!$B:$B,$B679,base_de_dados!$G:$G,G$61,base_de_dados!$H:$H,$L$1,base_de_dados!$C:$C,$A679,base_de_dados!$M:$M,"&lt;=2013",base_de_dados!$O:$O,"&gt;=41639")</f>
        <v>0</v>
      </c>
      <c r="H679" s="5">
        <f>SUMIFS(base_de_dados!$T:$T,base_de_dados!$B:$B,$B679,base_de_dados!$G:$G,H$61,base_de_dados!$H:$H,$L$1,base_de_dados!$C:$C,$A679,base_de_dados!$M:$M,"&lt;=2013",base_de_dados!$O:$O,"&gt;=41639")</f>
        <v>0</v>
      </c>
      <c r="I679" s="5">
        <f>SUMIFS(base_de_dados!$T:$T,base_de_dados!$B:$B,$B679,base_de_dados!$G:$G,I$61,base_de_dados!$H:$H,$L$1,base_de_dados!$C:$C,$A679,base_de_dados!$M:$M,"&lt;=2013",base_de_dados!$O:$O,"&gt;=41639")</f>
        <v>0</v>
      </c>
      <c r="J679" s="5">
        <f>SUMIFS(base_de_dados!$T:$T,base_de_dados!$B:$B,$B679,base_de_dados!$G:$G,J$61,base_de_dados!$H:$H,$L$1,base_de_dados!$C:$C,$A679,base_de_dados!$M:$M,"&lt;=2013",base_de_dados!$O:$O,"&gt;=41639")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SUMIFS(base_de_dados!$T:$T,base_de_dados!$B:$B,$B680,base_de_dados!$G:$G,C$61,base_de_dados!$H:$H,$L$1,base_de_dados!$C:$C,$A680,base_de_dados!$M:$M,"&lt;=2013",base_de_dados!$O:$O,"&gt;=41639")</f>
        <v>0</v>
      </c>
      <c r="D680" s="5">
        <f>SUMIFS(base_de_dados!$T:$T,base_de_dados!$B:$B,$B680,base_de_dados!$G:$G,D$61,base_de_dados!$H:$H,$L$1,base_de_dados!$C:$C,$A680,base_de_dados!$M:$M,"&lt;=2013",base_de_dados!$O:$O,"&gt;=41639")</f>
        <v>0</v>
      </c>
      <c r="E680" s="5">
        <f>SUMIFS(base_de_dados!$T:$T,base_de_dados!$B:$B,$B680,base_de_dados!$G:$G,E$61,base_de_dados!$H:$H,$L$1,base_de_dados!$C:$C,$A680,base_de_dados!$M:$M,"&lt;=2013",base_de_dados!$O:$O,"&gt;=41639")</f>
        <v>0</v>
      </c>
      <c r="F680" s="5">
        <f>SUMIFS(base_de_dados!$T:$T,base_de_dados!$B:$B,$B680,base_de_dados!$G:$G,F$61,base_de_dados!$H:$H,$L$1,base_de_dados!$C:$C,$A680,base_de_dados!$M:$M,"&lt;=2013",base_de_dados!$O:$O,"&gt;=41639")</f>
        <v>0</v>
      </c>
      <c r="G680" s="5">
        <f>SUMIFS(base_de_dados!$T:$T,base_de_dados!$B:$B,$B680,base_de_dados!$G:$G,G$61,base_de_dados!$H:$H,$L$1,base_de_dados!$C:$C,$A680,base_de_dados!$M:$M,"&lt;=2013",base_de_dados!$O:$O,"&gt;=41639")</f>
        <v>0</v>
      </c>
      <c r="H680" s="5">
        <f>SUMIFS(base_de_dados!$T:$T,base_de_dados!$B:$B,$B680,base_de_dados!$G:$G,H$61,base_de_dados!$H:$H,$L$1,base_de_dados!$C:$C,$A680,base_de_dados!$M:$M,"&lt;=2013",base_de_dados!$O:$O,"&gt;=41639")</f>
        <v>0</v>
      </c>
      <c r="I680" s="5">
        <f>SUMIFS(base_de_dados!$T:$T,base_de_dados!$B:$B,$B680,base_de_dados!$G:$G,I$61,base_de_dados!$H:$H,$L$1,base_de_dados!$C:$C,$A680,base_de_dados!$M:$M,"&lt;=2013",base_de_dados!$O:$O,"&gt;=41639")</f>
        <v>0</v>
      </c>
      <c r="J680" s="5">
        <f>SUMIFS(base_de_dados!$T:$T,base_de_dados!$B:$B,$B680,base_de_dados!$G:$G,J$61,base_de_dados!$H:$H,$L$1,base_de_dados!$C:$C,$A680,base_de_dados!$M:$M,"&lt;=2013",base_de_dados!$O:$O,"&gt;=41639")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SUMIFS(base_de_dados!$T:$T,base_de_dados!$B:$B,$B681,base_de_dados!$G:$G,C$61,base_de_dados!$H:$H,$L$1,base_de_dados!$C:$C,$A681,base_de_dados!$M:$M,"&lt;=2013",base_de_dados!$O:$O,"&gt;=41639")</f>
        <v>0</v>
      </c>
      <c r="D681" s="5">
        <f>SUMIFS(base_de_dados!$T:$T,base_de_dados!$B:$B,$B681,base_de_dados!$G:$G,D$61,base_de_dados!$H:$H,$L$1,base_de_dados!$C:$C,$A681,base_de_dados!$M:$M,"&lt;=2013",base_de_dados!$O:$O,"&gt;=41639")</f>
        <v>0</v>
      </c>
      <c r="E681" s="5">
        <f>SUMIFS(base_de_dados!$T:$T,base_de_dados!$B:$B,$B681,base_de_dados!$G:$G,E$61,base_de_dados!$H:$H,$L$1,base_de_dados!$C:$C,$A681,base_de_dados!$M:$M,"&lt;=2013",base_de_dados!$O:$O,"&gt;=41639")</f>
        <v>0</v>
      </c>
      <c r="F681" s="5">
        <f>SUMIFS(base_de_dados!$T:$T,base_de_dados!$B:$B,$B681,base_de_dados!$G:$G,F$61,base_de_dados!$H:$H,$L$1,base_de_dados!$C:$C,$A681,base_de_dados!$M:$M,"&lt;=2013",base_de_dados!$O:$O,"&gt;=41639")</f>
        <v>0</v>
      </c>
      <c r="G681" s="5">
        <f>SUMIFS(base_de_dados!$T:$T,base_de_dados!$B:$B,$B681,base_de_dados!$G:$G,G$61,base_de_dados!$H:$H,$L$1,base_de_dados!$C:$C,$A681,base_de_dados!$M:$M,"&lt;=2013",base_de_dados!$O:$O,"&gt;=41639")</f>
        <v>0</v>
      </c>
      <c r="H681" s="5">
        <f>SUMIFS(base_de_dados!$T:$T,base_de_dados!$B:$B,$B681,base_de_dados!$G:$G,H$61,base_de_dados!$H:$H,$L$1,base_de_dados!$C:$C,$A681,base_de_dados!$M:$M,"&lt;=2013",base_de_dados!$O:$O,"&gt;=41639")</f>
        <v>0</v>
      </c>
      <c r="I681" s="5">
        <f>SUMIFS(base_de_dados!$T:$T,base_de_dados!$B:$B,$B681,base_de_dados!$G:$G,I$61,base_de_dados!$H:$H,$L$1,base_de_dados!$C:$C,$A681,base_de_dados!$M:$M,"&lt;=2013",base_de_dados!$O:$O,"&gt;=41639")</f>
        <v>0</v>
      </c>
      <c r="J681" s="5">
        <f>SUMIFS(base_de_dados!$T:$T,base_de_dados!$B:$B,$B681,base_de_dados!$G:$G,J$61,base_de_dados!$H:$H,$L$1,base_de_dados!$C:$C,$A681,base_de_dados!$M:$M,"&lt;=2013",base_de_dados!$O:$O,"&gt;=41639")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SUMIFS(base_de_dados!$T:$T,base_de_dados!$B:$B,$B682,base_de_dados!$G:$G,C$61,base_de_dados!$H:$H,$L$1,base_de_dados!$C:$C,$A682,base_de_dados!$M:$M,"&lt;=2013",base_de_dados!$O:$O,"&gt;=41639")</f>
        <v>0</v>
      </c>
      <c r="D682" s="5">
        <f>SUMIFS(base_de_dados!$T:$T,base_de_dados!$B:$B,$B682,base_de_dados!$G:$G,D$61,base_de_dados!$H:$H,$L$1,base_de_dados!$C:$C,$A682,base_de_dados!$M:$M,"&lt;=2013",base_de_dados!$O:$O,"&gt;=41639")</f>
        <v>0</v>
      </c>
      <c r="E682" s="5">
        <f>SUMIFS(base_de_dados!$T:$T,base_de_dados!$B:$B,$B682,base_de_dados!$G:$G,E$61,base_de_dados!$H:$H,$L$1,base_de_dados!$C:$C,$A682,base_de_dados!$M:$M,"&lt;=2013",base_de_dados!$O:$O,"&gt;=41639")</f>
        <v>0</v>
      </c>
      <c r="F682" s="5">
        <f>SUMIFS(base_de_dados!$T:$T,base_de_dados!$B:$B,$B682,base_de_dados!$G:$G,F$61,base_de_dados!$H:$H,$L$1,base_de_dados!$C:$C,$A682,base_de_dados!$M:$M,"&lt;=2013",base_de_dados!$O:$O,"&gt;=41639")</f>
        <v>0</v>
      </c>
      <c r="G682" s="5">
        <f>SUMIFS(base_de_dados!$T:$T,base_de_dados!$B:$B,$B682,base_de_dados!$G:$G,G$61,base_de_dados!$H:$H,$L$1,base_de_dados!$C:$C,$A682,base_de_dados!$M:$M,"&lt;=2013",base_de_dados!$O:$O,"&gt;=41639")</f>
        <v>0</v>
      </c>
      <c r="H682" s="5">
        <f>SUMIFS(base_de_dados!$T:$T,base_de_dados!$B:$B,$B682,base_de_dados!$G:$G,H$61,base_de_dados!$H:$H,$L$1,base_de_dados!$C:$C,$A682,base_de_dados!$M:$M,"&lt;=2013",base_de_dados!$O:$O,"&gt;=41639")</f>
        <v>0</v>
      </c>
      <c r="I682" s="5">
        <f>SUMIFS(base_de_dados!$T:$T,base_de_dados!$B:$B,$B682,base_de_dados!$G:$G,I$61,base_de_dados!$H:$H,$L$1,base_de_dados!$C:$C,$A682,base_de_dados!$M:$M,"&lt;=2013",base_de_dados!$O:$O,"&gt;=41639")</f>
        <v>0</v>
      </c>
      <c r="J682" s="5">
        <f>SUMIFS(base_de_dados!$T:$T,base_de_dados!$B:$B,$B682,base_de_dados!$G:$G,J$61,base_de_dados!$H:$H,$L$1,base_de_dados!$C:$C,$A682,base_de_dados!$M:$M,"&lt;=2013",base_de_dados!$O:$O,"&gt;=41639")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SUMIFS(base_de_dados!$T:$T,base_de_dados!$B:$B,$B683,base_de_dados!$G:$G,C$61,base_de_dados!$H:$H,$L$1,base_de_dados!$C:$C,$A683,base_de_dados!$M:$M,"&lt;=2013",base_de_dados!$O:$O,"&gt;=41639")</f>
        <v>0</v>
      </c>
      <c r="D683" s="5">
        <f>SUMIFS(base_de_dados!$T:$T,base_de_dados!$B:$B,$B683,base_de_dados!$G:$G,D$61,base_de_dados!$H:$H,$L$1,base_de_dados!$C:$C,$A683,base_de_dados!$M:$M,"&lt;=2013",base_de_dados!$O:$O,"&gt;=41639")</f>
        <v>0</v>
      </c>
      <c r="E683" s="5">
        <f>SUMIFS(base_de_dados!$T:$T,base_de_dados!$B:$B,$B683,base_de_dados!$G:$G,E$61,base_de_dados!$H:$H,$L$1,base_de_dados!$C:$C,$A683,base_de_dados!$M:$M,"&lt;=2013",base_de_dados!$O:$O,"&gt;=41639")</f>
        <v>0</v>
      </c>
      <c r="F683" s="5">
        <f>SUMIFS(base_de_dados!$T:$T,base_de_dados!$B:$B,$B683,base_de_dados!$G:$G,F$61,base_de_dados!$H:$H,$L$1,base_de_dados!$C:$C,$A683,base_de_dados!$M:$M,"&lt;=2013",base_de_dados!$O:$O,"&gt;=41639")</f>
        <v>0</v>
      </c>
      <c r="G683" s="5">
        <f>SUMIFS(base_de_dados!$T:$T,base_de_dados!$B:$B,$B683,base_de_dados!$G:$G,G$61,base_de_dados!$H:$H,$L$1,base_de_dados!$C:$C,$A683,base_de_dados!$M:$M,"&lt;=2013",base_de_dados!$O:$O,"&gt;=41639")</f>
        <v>0</v>
      </c>
      <c r="H683" s="5">
        <f>SUMIFS(base_de_dados!$T:$T,base_de_dados!$B:$B,$B683,base_de_dados!$G:$G,H$61,base_de_dados!$H:$H,$L$1,base_de_dados!$C:$C,$A683,base_de_dados!$M:$M,"&lt;=2013",base_de_dados!$O:$O,"&gt;=41639")</f>
        <v>0</v>
      </c>
      <c r="I683" s="5">
        <f>SUMIFS(base_de_dados!$T:$T,base_de_dados!$B:$B,$B683,base_de_dados!$G:$G,I$61,base_de_dados!$H:$H,$L$1,base_de_dados!$C:$C,$A683,base_de_dados!$M:$M,"&lt;=2013",base_de_dados!$O:$O,"&gt;=41639")</f>
        <v>0</v>
      </c>
      <c r="J683" s="5">
        <f>SUMIFS(base_de_dados!$T:$T,base_de_dados!$B:$B,$B683,base_de_dados!$G:$G,J$61,base_de_dados!$H:$H,$L$1,base_de_dados!$C:$C,$A683,base_de_dados!$M:$M,"&lt;=2013",base_de_dados!$O:$O,"&gt;=41639")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SUMIFS(base_de_dados!$T:$T,base_de_dados!$B:$B,$B684,base_de_dados!$G:$G,C$61,base_de_dados!$H:$H,$L$1,base_de_dados!$C:$C,$A684,base_de_dados!$M:$M,"&lt;=2013",base_de_dados!$O:$O,"&gt;=41639")</f>
        <v>0</v>
      </c>
      <c r="D684" s="5">
        <f>SUMIFS(base_de_dados!$T:$T,base_de_dados!$B:$B,$B684,base_de_dados!$G:$G,D$61,base_de_dados!$H:$H,$L$1,base_de_dados!$C:$C,$A684,base_de_dados!$M:$M,"&lt;=2013",base_de_dados!$O:$O,"&gt;=41639")</f>
        <v>0</v>
      </c>
      <c r="E684" s="5">
        <f>SUMIFS(base_de_dados!$T:$T,base_de_dados!$B:$B,$B684,base_de_dados!$G:$G,E$61,base_de_dados!$H:$H,$L$1,base_de_dados!$C:$C,$A684,base_de_dados!$M:$M,"&lt;=2013",base_de_dados!$O:$O,"&gt;=41639")</f>
        <v>0</v>
      </c>
      <c r="F684" s="5">
        <f>SUMIFS(base_de_dados!$T:$T,base_de_dados!$B:$B,$B684,base_de_dados!$G:$G,F$61,base_de_dados!$H:$H,$L$1,base_de_dados!$C:$C,$A684,base_de_dados!$M:$M,"&lt;=2013",base_de_dados!$O:$O,"&gt;=41639")</f>
        <v>0</v>
      </c>
      <c r="G684" s="5">
        <f>SUMIFS(base_de_dados!$T:$T,base_de_dados!$B:$B,$B684,base_de_dados!$G:$G,G$61,base_de_dados!$H:$H,$L$1,base_de_dados!$C:$C,$A684,base_de_dados!$M:$M,"&lt;=2013",base_de_dados!$O:$O,"&gt;=41639")</f>
        <v>0</v>
      </c>
      <c r="H684" s="5">
        <f>SUMIFS(base_de_dados!$T:$T,base_de_dados!$B:$B,$B684,base_de_dados!$G:$G,H$61,base_de_dados!$H:$H,$L$1,base_de_dados!$C:$C,$A684,base_de_dados!$M:$M,"&lt;=2013",base_de_dados!$O:$O,"&gt;=41639")</f>
        <v>0</v>
      </c>
      <c r="I684" s="5">
        <f>SUMIFS(base_de_dados!$T:$T,base_de_dados!$B:$B,$B684,base_de_dados!$G:$G,I$61,base_de_dados!$H:$H,$L$1,base_de_dados!$C:$C,$A684,base_de_dados!$M:$M,"&lt;=2013",base_de_dados!$O:$O,"&gt;=41639")</f>
        <v>0</v>
      </c>
      <c r="J684" s="5">
        <f>SUMIFS(base_de_dados!$T:$T,base_de_dados!$B:$B,$B684,base_de_dados!$G:$G,J$61,base_de_dados!$H:$H,$L$1,base_de_dados!$C:$C,$A684,base_de_dados!$M:$M,"&lt;=2013",base_de_dados!$O:$O,"&gt;=41639")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SUMIFS(base_de_dados!$T:$T,base_de_dados!$B:$B,$B685,base_de_dados!$G:$G,C$61,base_de_dados!$H:$H,$L$1,base_de_dados!$C:$C,$A685,base_de_dados!$M:$M,"&lt;=2013",base_de_dados!$O:$O,"&gt;=41639")</f>
        <v>0</v>
      </c>
      <c r="D685" s="5">
        <f>SUMIFS(base_de_dados!$T:$T,base_de_dados!$B:$B,$B685,base_de_dados!$G:$G,D$61,base_de_dados!$H:$H,$L$1,base_de_dados!$C:$C,$A685,base_de_dados!$M:$M,"&lt;=2013",base_de_dados!$O:$O,"&gt;=41639")</f>
        <v>0</v>
      </c>
      <c r="E685" s="5">
        <f>SUMIFS(base_de_dados!$T:$T,base_de_dados!$B:$B,$B685,base_de_dados!$G:$G,E$61,base_de_dados!$H:$H,$L$1,base_de_dados!$C:$C,$A685,base_de_dados!$M:$M,"&lt;=2013",base_de_dados!$O:$O,"&gt;=41639")</f>
        <v>0</v>
      </c>
      <c r="F685" s="5">
        <f>SUMIFS(base_de_dados!$T:$T,base_de_dados!$B:$B,$B685,base_de_dados!$G:$G,F$61,base_de_dados!$H:$H,$L$1,base_de_dados!$C:$C,$A685,base_de_dados!$M:$M,"&lt;=2013",base_de_dados!$O:$O,"&gt;=41639")</f>
        <v>0</v>
      </c>
      <c r="G685" s="5">
        <f>SUMIFS(base_de_dados!$T:$T,base_de_dados!$B:$B,$B685,base_de_dados!$G:$G,G$61,base_de_dados!$H:$H,$L$1,base_de_dados!$C:$C,$A685,base_de_dados!$M:$M,"&lt;=2013",base_de_dados!$O:$O,"&gt;=41639")</f>
        <v>0</v>
      </c>
      <c r="H685" s="5">
        <f>SUMIFS(base_de_dados!$T:$T,base_de_dados!$B:$B,$B685,base_de_dados!$G:$G,H$61,base_de_dados!$H:$H,$L$1,base_de_dados!$C:$C,$A685,base_de_dados!$M:$M,"&lt;=2013",base_de_dados!$O:$O,"&gt;=41639")</f>
        <v>0</v>
      </c>
      <c r="I685" s="5">
        <f>SUMIFS(base_de_dados!$T:$T,base_de_dados!$B:$B,$B685,base_de_dados!$G:$G,I$61,base_de_dados!$H:$H,$L$1,base_de_dados!$C:$C,$A685,base_de_dados!$M:$M,"&lt;=2013",base_de_dados!$O:$O,"&gt;=41639")</f>
        <v>0</v>
      </c>
      <c r="J685" s="5">
        <f>SUMIFS(base_de_dados!$T:$T,base_de_dados!$B:$B,$B685,base_de_dados!$G:$G,J$61,base_de_dados!$H:$H,$L$1,base_de_dados!$C:$C,$A685,base_de_dados!$M:$M,"&lt;=2013",base_de_dados!$O:$O,"&gt;=41639")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SUMIFS(base_de_dados!$T:$T,base_de_dados!$B:$B,$B686,base_de_dados!$G:$G,C$61,base_de_dados!$H:$H,$L$1,base_de_dados!$C:$C,$A686,base_de_dados!$M:$M,"&lt;=2013",base_de_dados!$O:$O,"&gt;=41639")</f>
        <v>0</v>
      </c>
      <c r="D686" s="5">
        <f>SUMIFS(base_de_dados!$T:$T,base_de_dados!$B:$B,$B686,base_de_dados!$G:$G,D$61,base_de_dados!$H:$H,$L$1,base_de_dados!$C:$C,$A686,base_de_dados!$M:$M,"&lt;=2013",base_de_dados!$O:$O,"&gt;=41639")</f>
        <v>0</v>
      </c>
      <c r="E686" s="5">
        <f>SUMIFS(base_de_dados!$T:$T,base_de_dados!$B:$B,$B686,base_de_dados!$G:$G,E$61,base_de_dados!$H:$H,$L$1,base_de_dados!$C:$C,$A686,base_de_dados!$M:$M,"&lt;=2013",base_de_dados!$O:$O,"&gt;=41639")</f>
        <v>0</v>
      </c>
      <c r="F686" s="5">
        <f>SUMIFS(base_de_dados!$T:$T,base_de_dados!$B:$B,$B686,base_de_dados!$G:$G,F$61,base_de_dados!$H:$H,$L$1,base_de_dados!$C:$C,$A686,base_de_dados!$M:$M,"&lt;=2013",base_de_dados!$O:$O,"&gt;=41639")</f>
        <v>0</v>
      </c>
      <c r="G686" s="5">
        <f>SUMIFS(base_de_dados!$T:$T,base_de_dados!$B:$B,$B686,base_de_dados!$G:$G,G$61,base_de_dados!$H:$H,$L$1,base_de_dados!$C:$C,$A686,base_de_dados!$M:$M,"&lt;=2013",base_de_dados!$O:$O,"&gt;=41639")</f>
        <v>0</v>
      </c>
      <c r="H686" s="5">
        <f>SUMIFS(base_de_dados!$T:$T,base_de_dados!$B:$B,$B686,base_de_dados!$G:$G,H$61,base_de_dados!$H:$H,$L$1,base_de_dados!$C:$C,$A686,base_de_dados!$M:$M,"&lt;=2013",base_de_dados!$O:$O,"&gt;=41639")</f>
        <v>0</v>
      </c>
      <c r="I686" s="5">
        <f>SUMIFS(base_de_dados!$T:$T,base_de_dados!$B:$B,$B686,base_de_dados!$G:$G,I$61,base_de_dados!$H:$H,$L$1,base_de_dados!$C:$C,$A686,base_de_dados!$M:$M,"&lt;=2013",base_de_dados!$O:$O,"&gt;=41639")</f>
        <v>0</v>
      </c>
      <c r="J686" s="5">
        <f>SUMIFS(base_de_dados!$T:$T,base_de_dados!$B:$B,$B686,base_de_dados!$G:$G,J$61,base_de_dados!$H:$H,$L$1,base_de_dados!$C:$C,$A686,base_de_dados!$M:$M,"&lt;=2013",base_de_dados!$O:$O,"&gt;=41639")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SUMIFS(base_de_dados!$T:$T,base_de_dados!$B:$B,$B687,base_de_dados!$G:$G,C$61,base_de_dados!$H:$H,$L$1,base_de_dados!$C:$C,$A687,base_de_dados!$M:$M,"&lt;=2013",base_de_dados!$O:$O,"&gt;=41639")</f>
        <v>0</v>
      </c>
      <c r="D687" s="5">
        <f>SUMIFS(base_de_dados!$T:$T,base_de_dados!$B:$B,$B687,base_de_dados!$G:$G,D$61,base_de_dados!$H:$H,$L$1,base_de_dados!$C:$C,$A687,base_de_dados!$M:$M,"&lt;=2013",base_de_dados!$O:$O,"&gt;=41639")</f>
        <v>0</v>
      </c>
      <c r="E687" s="5">
        <f>SUMIFS(base_de_dados!$T:$T,base_de_dados!$B:$B,$B687,base_de_dados!$G:$G,E$61,base_de_dados!$H:$H,$L$1,base_de_dados!$C:$C,$A687,base_de_dados!$M:$M,"&lt;=2013",base_de_dados!$O:$O,"&gt;=41639")</f>
        <v>0</v>
      </c>
      <c r="F687" s="5">
        <f>SUMIFS(base_de_dados!$T:$T,base_de_dados!$B:$B,$B687,base_de_dados!$G:$G,F$61,base_de_dados!$H:$H,$L$1,base_de_dados!$C:$C,$A687,base_de_dados!$M:$M,"&lt;=2013",base_de_dados!$O:$O,"&gt;=41639")</f>
        <v>0</v>
      </c>
      <c r="G687" s="5">
        <f>SUMIFS(base_de_dados!$T:$T,base_de_dados!$B:$B,$B687,base_de_dados!$G:$G,G$61,base_de_dados!$H:$H,$L$1,base_de_dados!$C:$C,$A687,base_de_dados!$M:$M,"&lt;=2013",base_de_dados!$O:$O,"&gt;=41639")</f>
        <v>0</v>
      </c>
      <c r="H687" s="5">
        <f>SUMIFS(base_de_dados!$T:$T,base_de_dados!$B:$B,$B687,base_de_dados!$G:$G,H$61,base_de_dados!$H:$H,$L$1,base_de_dados!$C:$C,$A687,base_de_dados!$M:$M,"&lt;=2013",base_de_dados!$O:$O,"&gt;=41639")</f>
        <v>0</v>
      </c>
      <c r="I687" s="5">
        <f>SUMIFS(base_de_dados!$T:$T,base_de_dados!$B:$B,$B687,base_de_dados!$G:$G,I$61,base_de_dados!$H:$H,$L$1,base_de_dados!$C:$C,$A687,base_de_dados!$M:$M,"&lt;=2013",base_de_dados!$O:$O,"&gt;=41639")</f>
        <v>0</v>
      </c>
      <c r="J687" s="5">
        <f>SUMIFS(base_de_dados!$T:$T,base_de_dados!$B:$B,$B687,base_de_dados!$G:$G,J$61,base_de_dados!$H:$H,$L$1,base_de_dados!$C:$C,$A687,base_de_dados!$M:$M,"&lt;=2013",base_de_dados!$O:$O,"&gt;=41639")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SUMIFS(base_de_dados!$T:$T,base_de_dados!$B:$B,$B688,base_de_dados!$G:$G,C$61,base_de_dados!$H:$H,$L$1,base_de_dados!$C:$C,$A688,base_de_dados!$M:$M,"&lt;=2013",base_de_dados!$O:$O,"&gt;=41639")</f>
        <v>0</v>
      </c>
      <c r="D688" s="5">
        <f>SUMIFS(base_de_dados!$T:$T,base_de_dados!$B:$B,$B688,base_de_dados!$G:$G,D$61,base_de_dados!$H:$H,$L$1,base_de_dados!$C:$C,$A688,base_de_dados!$M:$M,"&lt;=2013",base_de_dados!$O:$O,"&gt;=41639")</f>
        <v>0</v>
      </c>
      <c r="E688" s="5">
        <f>SUMIFS(base_de_dados!$T:$T,base_de_dados!$B:$B,$B688,base_de_dados!$G:$G,E$61,base_de_dados!$H:$H,$L$1,base_de_dados!$C:$C,$A688,base_de_dados!$M:$M,"&lt;=2013",base_de_dados!$O:$O,"&gt;=41639")</f>
        <v>0</v>
      </c>
      <c r="F688" s="5">
        <f>SUMIFS(base_de_dados!$T:$T,base_de_dados!$B:$B,$B688,base_de_dados!$G:$G,F$61,base_de_dados!$H:$H,$L$1,base_de_dados!$C:$C,$A688,base_de_dados!$M:$M,"&lt;=2013",base_de_dados!$O:$O,"&gt;=41639")</f>
        <v>0</v>
      </c>
      <c r="G688" s="5">
        <f>SUMIFS(base_de_dados!$T:$T,base_de_dados!$B:$B,$B688,base_de_dados!$G:$G,G$61,base_de_dados!$H:$H,$L$1,base_de_dados!$C:$C,$A688,base_de_dados!$M:$M,"&lt;=2013",base_de_dados!$O:$O,"&gt;=41639")</f>
        <v>0</v>
      </c>
      <c r="H688" s="5">
        <f>SUMIFS(base_de_dados!$T:$T,base_de_dados!$B:$B,$B688,base_de_dados!$G:$G,H$61,base_de_dados!$H:$H,$L$1,base_de_dados!$C:$C,$A688,base_de_dados!$M:$M,"&lt;=2013",base_de_dados!$O:$O,"&gt;=41639")</f>
        <v>0</v>
      </c>
      <c r="I688" s="5">
        <f>SUMIFS(base_de_dados!$T:$T,base_de_dados!$B:$B,$B688,base_de_dados!$G:$G,I$61,base_de_dados!$H:$H,$L$1,base_de_dados!$C:$C,$A688,base_de_dados!$M:$M,"&lt;=2013",base_de_dados!$O:$O,"&gt;=41639")</f>
        <v>0</v>
      </c>
      <c r="J688" s="5">
        <f>SUMIFS(base_de_dados!$T:$T,base_de_dados!$B:$B,$B688,base_de_dados!$G:$G,J$61,base_de_dados!$H:$H,$L$1,base_de_dados!$C:$C,$A688,base_de_dados!$M:$M,"&lt;=2013",base_de_dados!$O:$O,"&gt;=41639")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SUMIFS(base_de_dados!$T:$T,base_de_dados!$B:$B,$B689,base_de_dados!$G:$G,C$61,base_de_dados!$H:$H,$L$1,base_de_dados!$C:$C,$A689,base_de_dados!$M:$M,"&lt;=2013",base_de_dados!$O:$O,"&gt;=41639")</f>
        <v>0</v>
      </c>
      <c r="D689" s="5">
        <f>SUMIFS(base_de_dados!$T:$T,base_de_dados!$B:$B,$B689,base_de_dados!$G:$G,D$61,base_de_dados!$H:$H,$L$1,base_de_dados!$C:$C,$A689,base_de_dados!$M:$M,"&lt;=2013",base_de_dados!$O:$O,"&gt;=41639")</f>
        <v>0</v>
      </c>
      <c r="E689" s="5">
        <f>SUMIFS(base_de_dados!$T:$T,base_de_dados!$B:$B,$B689,base_de_dados!$G:$G,E$61,base_de_dados!$H:$H,$L$1,base_de_dados!$C:$C,$A689,base_de_dados!$M:$M,"&lt;=2013",base_de_dados!$O:$O,"&gt;=41639")</f>
        <v>0</v>
      </c>
      <c r="F689" s="5">
        <f>SUMIFS(base_de_dados!$T:$T,base_de_dados!$B:$B,$B689,base_de_dados!$G:$G,F$61,base_de_dados!$H:$H,$L$1,base_de_dados!$C:$C,$A689,base_de_dados!$M:$M,"&lt;=2013",base_de_dados!$O:$O,"&gt;=41639")</f>
        <v>0</v>
      </c>
      <c r="G689" s="5">
        <f>SUMIFS(base_de_dados!$T:$T,base_de_dados!$B:$B,$B689,base_de_dados!$G:$G,G$61,base_de_dados!$H:$H,$L$1,base_de_dados!$C:$C,$A689,base_de_dados!$M:$M,"&lt;=2013",base_de_dados!$O:$O,"&gt;=41639")</f>
        <v>0</v>
      </c>
      <c r="H689" s="5">
        <f>SUMIFS(base_de_dados!$T:$T,base_de_dados!$B:$B,$B689,base_de_dados!$G:$G,H$61,base_de_dados!$H:$H,$L$1,base_de_dados!$C:$C,$A689,base_de_dados!$M:$M,"&lt;=2013",base_de_dados!$O:$O,"&gt;=41639")</f>
        <v>0</v>
      </c>
      <c r="I689" s="5">
        <f>SUMIFS(base_de_dados!$T:$T,base_de_dados!$B:$B,$B689,base_de_dados!$G:$G,I$61,base_de_dados!$H:$H,$L$1,base_de_dados!$C:$C,$A689,base_de_dados!$M:$M,"&lt;=2013",base_de_dados!$O:$O,"&gt;=41639")</f>
        <v>0</v>
      </c>
      <c r="J689" s="5">
        <f>SUMIFS(base_de_dados!$T:$T,base_de_dados!$B:$B,$B689,base_de_dados!$G:$G,J$61,base_de_dados!$H:$H,$L$1,base_de_dados!$C:$C,$A689,base_de_dados!$M:$M,"&lt;=2013",base_de_dados!$O:$O,"&gt;=41639")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SUMIFS(base_de_dados!$T:$T,base_de_dados!$B:$B,$B690,base_de_dados!$G:$G,C$61,base_de_dados!$H:$H,$L$1,base_de_dados!$C:$C,$A690,base_de_dados!$M:$M,"&lt;=2013",base_de_dados!$O:$O,"&gt;=41639")</f>
        <v>0</v>
      </c>
      <c r="D690" s="5">
        <f>SUMIFS(base_de_dados!$T:$T,base_de_dados!$B:$B,$B690,base_de_dados!$G:$G,D$61,base_de_dados!$H:$H,$L$1,base_de_dados!$C:$C,$A690,base_de_dados!$M:$M,"&lt;=2013",base_de_dados!$O:$O,"&gt;=41639")</f>
        <v>0</v>
      </c>
      <c r="E690" s="5">
        <f>SUMIFS(base_de_dados!$T:$T,base_de_dados!$B:$B,$B690,base_de_dados!$G:$G,E$61,base_de_dados!$H:$H,$L$1,base_de_dados!$C:$C,$A690,base_de_dados!$M:$M,"&lt;=2013",base_de_dados!$O:$O,"&gt;=41639")</f>
        <v>0</v>
      </c>
      <c r="F690" s="5">
        <f>SUMIFS(base_de_dados!$T:$T,base_de_dados!$B:$B,$B690,base_de_dados!$G:$G,F$61,base_de_dados!$H:$H,$L$1,base_de_dados!$C:$C,$A690,base_de_dados!$M:$M,"&lt;=2013",base_de_dados!$O:$O,"&gt;=41639")</f>
        <v>0</v>
      </c>
      <c r="G690" s="5">
        <f>SUMIFS(base_de_dados!$T:$T,base_de_dados!$B:$B,$B690,base_de_dados!$G:$G,G$61,base_de_dados!$H:$H,$L$1,base_de_dados!$C:$C,$A690,base_de_dados!$M:$M,"&lt;=2013",base_de_dados!$O:$O,"&gt;=41639")</f>
        <v>0</v>
      </c>
      <c r="H690" s="5">
        <f>SUMIFS(base_de_dados!$T:$T,base_de_dados!$B:$B,$B690,base_de_dados!$G:$G,H$61,base_de_dados!$H:$H,$L$1,base_de_dados!$C:$C,$A690,base_de_dados!$M:$M,"&lt;=2013",base_de_dados!$O:$O,"&gt;=41639")</f>
        <v>0</v>
      </c>
      <c r="I690" s="5">
        <f>SUMIFS(base_de_dados!$T:$T,base_de_dados!$B:$B,$B690,base_de_dados!$G:$G,I$61,base_de_dados!$H:$H,$L$1,base_de_dados!$C:$C,$A690,base_de_dados!$M:$M,"&lt;=2013",base_de_dados!$O:$O,"&gt;=41639")</f>
        <v>0</v>
      </c>
      <c r="J690" s="5">
        <f>SUMIFS(base_de_dados!$T:$T,base_de_dados!$B:$B,$B690,base_de_dados!$G:$G,J$61,base_de_dados!$H:$H,$L$1,base_de_dados!$C:$C,$A690,base_de_dados!$M:$M,"&lt;=2013",base_de_dados!$O:$O,"&gt;=41639")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SUMIFS(base_de_dados!$T:$T,base_de_dados!$B:$B,$B691,base_de_dados!$G:$G,C$61,base_de_dados!$H:$H,$L$1,base_de_dados!$C:$C,$A691,base_de_dados!$M:$M,"&lt;=2013",base_de_dados!$O:$O,"&gt;=41639")</f>
        <v>0</v>
      </c>
      <c r="D691" s="5">
        <f>SUMIFS(base_de_dados!$T:$T,base_de_dados!$B:$B,$B691,base_de_dados!$G:$G,D$61,base_de_dados!$H:$H,$L$1,base_de_dados!$C:$C,$A691,base_de_dados!$M:$M,"&lt;=2013",base_de_dados!$O:$O,"&gt;=41639")</f>
        <v>0</v>
      </c>
      <c r="E691" s="5">
        <f>SUMIFS(base_de_dados!$T:$T,base_de_dados!$B:$B,$B691,base_de_dados!$G:$G,E$61,base_de_dados!$H:$H,$L$1,base_de_dados!$C:$C,$A691,base_de_dados!$M:$M,"&lt;=2013",base_de_dados!$O:$O,"&gt;=41639")</f>
        <v>0</v>
      </c>
      <c r="F691" s="5">
        <f>SUMIFS(base_de_dados!$T:$T,base_de_dados!$B:$B,$B691,base_de_dados!$G:$G,F$61,base_de_dados!$H:$H,$L$1,base_de_dados!$C:$C,$A691,base_de_dados!$M:$M,"&lt;=2013",base_de_dados!$O:$O,"&gt;=41639")</f>
        <v>0</v>
      </c>
      <c r="G691" s="5">
        <f>SUMIFS(base_de_dados!$T:$T,base_de_dados!$B:$B,$B691,base_de_dados!$G:$G,G$61,base_de_dados!$H:$H,$L$1,base_de_dados!$C:$C,$A691,base_de_dados!$M:$M,"&lt;=2013",base_de_dados!$O:$O,"&gt;=41639")</f>
        <v>0</v>
      </c>
      <c r="H691" s="5">
        <f>SUMIFS(base_de_dados!$T:$T,base_de_dados!$B:$B,$B691,base_de_dados!$G:$G,H$61,base_de_dados!$H:$H,$L$1,base_de_dados!$C:$C,$A691,base_de_dados!$M:$M,"&lt;=2013",base_de_dados!$O:$O,"&gt;=41639")</f>
        <v>0</v>
      </c>
      <c r="I691" s="5">
        <f>SUMIFS(base_de_dados!$T:$T,base_de_dados!$B:$B,$B691,base_de_dados!$G:$G,I$61,base_de_dados!$H:$H,$L$1,base_de_dados!$C:$C,$A691,base_de_dados!$M:$M,"&lt;=2013",base_de_dados!$O:$O,"&gt;=41639")</f>
        <v>0</v>
      </c>
      <c r="J691" s="5">
        <f>SUMIFS(base_de_dados!$T:$T,base_de_dados!$B:$B,$B691,base_de_dados!$G:$G,J$61,base_de_dados!$H:$H,$L$1,base_de_dados!$C:$C,$A691,base_de_dados!$M:$M,"&lt;=2013",base_de_dados!$O:$O,"&gt;=41639")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SUMIFS(base_de_dados!$T:$T,base_de_dados!$B:$B,$B692,base_de_dados!$G:$G,C$61,base_de_dados!$H:$H,$L$1,base_de_dados!$C:$C,$A692,base_de_dados!$M:$M,"&lt;=2013",base_de_dados!$O:$O,"&gt;=41639")</f>
        <v>0</v>
      </c>
      <c r="D692" s="5">
        <f>SUMIFS(base_de_dados!$T:$T,base_de_dados!$B:$B,$B692,base_de_dados!$G:$G,D$61,base_de_dados!$H:$H,$L$1,base_de_dados!$C:$C,$A692,base_de_dados!$M:$M,"&lt;=2013",base_de_dados!$O:$O,"&gt;=41639")</f>
        <v>0</v>
      </c>
      <c r="E692" s="5">
        <f>SUMIFS(base_de_dados!$T:$T,base_de_dados!$B:$B,$B692,base_de_dados!$G:$G,E$61,base_de_dados!$H:$H,$L$1,base_de_dados!$C:$C,$A692,base_de_dados!$M:$M,"&lt;=2013",base_de_dados!$O:$O,"&gt;=41639")</f>
        <v>0</v>
      </c>
      <c r="F692" s="5">
        <f>SUMIFS(base_de_dados!$T:$T,base_de_dados!$B:$B,$B692,base_de_dados!$G:$G,F$61,base_de_dados!$H:$H,$L$1,base_de_dados!$C:$C,$A692,base_de_dados!$M:$M,"&lt;=2013",base_de_dados!$O:$O,"&gt;=41639")</f>
        <v>0</v>
      </c>
      <c r="G692" s="5">
        <f>SUMIFS(base_de_dados!$T:$T,base_de_dados!$B:$B,$B692,base_de_dados!$G:$G,G$61,base_de_dados!$H:$H,$L$1,base_de_dados!$C:$C,$A692,base_de_dados!$M:$M,"&lt;=2013",base_de_dados!$O:$O,"&gt;=41639")</f>
        <v>0</v>
      </c>
      <c r="H692" s="5">
        <f>SUMIFS(base_de_dados!$T:$T,base_de_dados!$B:$B,$B692,base_de_dados!$G:$G,H$61,base_de_dados!$H:$H,$L$1,base_de_dados!$C:$C,$A692,base_de_dados!$M:$M,"&lt;=2013",base_de_dados!$O:$O,"&gt;=41639")</f>
        <v>0</v>
      </c>
      <c r="I692" s="5">
        <f>SUMIFS(base_de_dados!$T:$T,base_de_dados!$B:$B,$B692,base_de_dados!$G:$G,I$61,base_de_dados!$H:$H,$L$1,base_de_dados!$C:$C,$A692,base_de_dados!$M:$M,"&lt;=2013",base_de_dados!$O:$O,"&gt;=41639")</f>
        <v>0</v>
      </c>
      <c r="J692" s="5">
        <f>SUMIFS(base_de_dados!$T:$T,base_de_dados!$B:$B,$B692,base_de_dados!$G:$G,J$61,base_de_dados!$H:$H,$L$1,base_de_dados!$C:$C,$A692,base_de_dados!$M:$M,"&lt;=2013",base_de_dados!$O:$O,"&gt;=41639")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SUMIFS(base_de_dados!$T:$T,base_de_dados!$B:$B,$B693,base_de_dados!$G:$G,C$61,base_de_dados!$H:$H,$L$1,base_de_dados!$C:$C,$A693,base_de_dados!$M:$M,"&lt;=2013",base_de_dados!$O:$O,"&gt;=41639")</f>
        <v>0</v>
      </c>
      <c r="D693" s="5">
        <f>SUMIFS(base_de_dados!$T:$T,base_de_dados!$B:$B,$B693,base_de_dados!$G:$G,D$61,base_de_dados!$H:$H,$L$1,base_de_dados!$C:$C,$A693,base_de_dados!$M:$M,"&lt;=2013",base_de_dados!$O:$O,"&gt;=41639")</f>
        <v>0</v>
      </c>
      <c r="E693" s="5">
        <f>SUMIFS(base_de_dados!$T:$T,base_de_dados!$B:$B,$B693,base_de_dados!$G:$G,E$61,base_de_dados!$H:$H,$L$1,base_de_dados!$C:$C,$A693,base_de_dados!$M:$M,"&lt;=2013",base_de_dados!$O:$O,"&gt;=41639")</f>
        <v>0</v>
      </c>
      <c r="F693" s="5">
        <f>SUMIFS(base_de_dados!$T:$T,base_de_dados!$B:$B,$B693,base_de_dados!$G:$G,F$61,base_de_dados!$H:$H,$L$1,base_de_dados!$C:$C,$A693,base_de_dados!$M:$M,"&lt;=2013",base_de_dados!$O:$O,"&gt;=41639")</f>
        <v>0</v>
      </c>
      <c r="G693" s="5">
        <f>SUMIFS(base_de_dados!$T:$T,base_de_dados!$B:$B,$B693,base_de_dados!$G:$G,G$61,base_de_dados!$H:$H,$L$1,base_de_dados!$C:$C,$A693,base_de_dados!$M:$M,"&lt;=2013",base_de_dados!$O:$O,"&gt;=41639")</f>
        <v>0</v>
      </c>
      <c r="H693" s="5">
        <f>SUMIFS(base_de_dados!$T:$T,base_de_dados!$B:$B,$B693,base_de_dados!$G:$G,H$61,base_de_dados!$H:$H,$L$1,base_de_dados!$C:$C,$A693,base_de_dados!$M:$M,"&lt;=2013",base_de_dados!$O:$O,"&gt;=41639")</f>
        <v>0</v>
      </c>
      <c r="I693" s="5">
        <f>SUMIFS(base_de_dados!$T:$T,base_de_dados!$B:$B,$B693,base_de_dados!$G:$G,I$61,base_de_dados!$H:$H,$L$1,base_de_dados!$C:$C,$A693,base_de_dados!$M:$M,"&lt;=2013",base_de_dados!$O:$O,"&gt;=41639")</f>
        <v>0</v>
      </c>
      <c r="J693" s="5">
        <f>SUMIFS(base_de_dados!$T:$T,base_de_dados!$B:$B,$B693,base_de_dados!$G:$G,J$61,base_de_dados!$H:$H,$L$1,base_de_dados!$C:$C,$A693,base_de_dados!$M:$M,"&lt;=2013",base_de_dados!$O:$O,"&gt;=41639")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SUMIFS(base_de_dados!$T:$T,base_de_dados!$B:$B,$B694,base_de_dados!$G:$G,C$61,base_de_dados!$H:$H,$L$1,base_de_dados!$C:$C,$A694,base_de_dados!$M:$M,"&lt;=2013",base_de_dados!$O:$O,"&gt;=41639")</f>
        <v>0</v>
      </c>
      <c r="D694" s="5">
        <f>SUMIFS(base_de_dados!$T:$T,base_de_dados!$B:$B,$B694,base_de_dados!$G:$G,D$61,base_de_dados!$H:$H,$L$1,base_de_dados!$C:$C,$A694,base_de_dados!$M:$M,"&lt;=2013",base_de_dados!$O:$O,"&gt;=41639")</f>
        <v>0</v>
      </c>
      <c r="E694" s="5">
        <f>SUMIFS(base_de_dados!$T:$T,base_de_dados!$B:$B,$B694,base_de_dados!$G:$G,E$61,base_de_dados!$H:$H,$L$1,base_de_dados!$C:$C,$A694,base_de_dados!$M:$M,"&lt;=2013",base_de_dados!$O:$O,"&gt;=41639")</f>
        <v>0</v>
      </c>
      <c r="F694" s="5">
        <f>SUMIFS(base_de_dados!$T:$T,base_de_dados!$B:$B,$B694,base_de_dados!$G:$G,F$61,base_de_dados!$H:$H,$L$1,base_de_dados!$C:$C,$A694,base_de_dados!$M:$M,"&lt;=2013",base_de_dados!$O:$O,"&gt;=41639")</f>
        <v>0</v>
      </c>
      <c r="G694" s="5">
        <f>SUMIFS(base_de_dados!$T:$T,base_de_dados!$B:$B,$B694,base_de_dados!$G:$G,G$61,base_de_dados!$H:$H,$L$1,base_de_dados!$C:$C,$A694,base_de_dados!$M:$M,"&lt;=2013",base_de_dados!$O:$O,"&gt;=41639")</f>
        <v>0</v>
      </c>
      <c r="H694" s="5">
        <f>SUMIFS(base_de_dados!$T:$T,base_de_dados!$B:$B,$B694,base_de_dados!$G:$G,H$61,base_de_dados!$H:$H,$L$1,base_de_dados!$C:$C,$A694,base_de_dados!$M:$M,"&lt;=2013",base_de_dados!$O:$O,"&gt;=41639")</f>
        <v>0</v>
      </c>
      <c r="I694" s="5">
        <f>SUMIFS(base_de_dados!$T:$T,base_de_dados!$B:$B,$B694,base_de_dados!$G:$G,I$61,base_de_dados!$H:$H,$L$1,base_de_dados!$C:$C,$A694,base_de_dados!$M:$M,"&lt;=2013",base_de_dados!$O:$O,"&gt;=41639")</f>
        <v>0</v>
      </c>
      <c r="J694" s="5">
        <f>SUMIFS(base_de_dados!$T:$T,base_de_dados!$B:$B,$B694,base_de_dados!$G:$G,J$61,base_de_dados!$H:$H,$L$1,base_de_dados!$C:$C,$A694,base_de_dados!$M:$M,"&lt;=2013",base_de_dados!$O:$O,"&gt;=41639")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SUMIFS(base_de_dados!$T:$T,base_de_dados!$B:$B,$B695,base_de_dados!$G:$G,C$61,base_de_dados!$H:$H,$L$1,base_de_dados!$C:$C,$A695,base_de_dados!$M:$M,"&lt;=2013",base_de_dados!$O:$O,"&gt;=41639")</f>
        <v>0</v>
      </c>
      <c r="D695" s="5">
        <f>SUMIFS(base_de_dados!$T:$T,base_de_dados!$B:$B,$B695,base_de_dados!$G:$G,D$61,base_de_dados!$H:$H,$L$1,base_de_dados!$C:$C,$A695,base_de_dados!$M:$M,"&lt;=2013",base_de_dados!$O:$O,"&gt;=41639")</f>
        <v>0</v>
      </c>
      <c r="E695" s="5">
        <f>SUMIFS(base_de_dados!$T:$T,base_de_dados!$B:$B,$B695,base_de_dados!$G:$G,E$61,base_de_dados!$H:$H,$L$1,base_de_dados!$C:$C,$A695,base_de_dados!$M:$M,"&lt;=2013",base_de_dados!$O:$O,"&gt;=41639")</f>
        <v>0</v>
      </c>
      <c r="F695" s="5">
        <f>SUMIFS(base_de_dados!$T:$T,base_de_dados!$B:$B,$B695,base_de_dados!$G:$G,F$61,base_de_dados!$H:$H,$L$1,base_de_dados!$C:$C,$A695,base_de_dados!$M:$M,"&lt;=2013",base_de_dados!$O:$O,"&gt;=41639")</f>
        <v>0</v>
      </c>
      <c r="G695" s="5">
        <f>SUMIFS(base_de_dados!$T:$T,base_de_dados!$B:$B,$B695,base_de_dados!$G:$G,G$61,base_de_dados!$H:$H,$L$1,base_de_dados!$C:$C,$A695,base_de_dados!$M:$M,"&lt;=2013",base_de_dados!$O:$O,"&gt;=41639")</f>
        <v>0</v>
      </c>
      <c r="H695" s="5">
        <f>SUMIFS(base_de_dados!$T:$T,base_de_dados!$B:$B,$B695,base_de_dados!$G:$G,H$61,base_de_dados!$H:$H,$L$1,base_de_dados!$C:$C,$A695,base_de_dados!$M:$M,"&lt;=2013",base_de_dados!$O:$O,"&gt;=41639")</f>
        <v>0</v>
      </c>
      <c r="I695" s="5">
        <f>SUMIFS(base_de_dados!$T:$T,base_de_dados!$B:$B,$B695,base_de_dados!$G:$G,I$61,base_de_dados!$H:$H,$L$1,base_de_dados!$C:$C,$A695,base_de_dados!$M:$M,"&lt;=2013",base_de_dados!$O:$O,"&gt;=41639")</f>
        <v>0</v>
      </c>
      <c r="J695" s="5">
        <f>SUMIFS(base_de_dados!$T:$T,base_de_dados!$B:$B,$B695,base_de_dados!$G:$G,J$61,base_de_dados!$H:$H,$L$1,base_de_dados!$C:$C,$A695,base_de_dados!$M:$M,"&lt;=2013",base_de_dados!$O:$O,"&gt;=41639")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SUMIFS(base_de_dados!$T:$T,base_de_dados!$B:$B,$B696,base_de_dados!$G:$G,C$61,base_de_dados!$H:$H,$L$1,base_de_dados!$C:$C,$A696,base_de_dados!$M:$M,"&lt;=2013",base_de_dados!$O:$O,"&gt;=41639")</f>
        <v>0</v>
      </c>
      <c r="D696" s="5">
        <f>SUMIFS(base_de_dados!$T:$T,base_de_dados!$B:$B,$B696,base_de_dados!$G:$G,D$61,base_de_dados!$H:$H,$L$1,base_de_dados!$C:$C,$A696,base_de_dados!$M:$M,"&lt;=2013",base_de_dados!$O:$O,"&gt;=41639")</f>
        <v>0</v>
      </c>
      <c r="E696" s="5">
        <f>SUMIFS(base_de_dados!$T:$T,base_de_dados!$B:$B,$B696,base_de_dados!$G:$G,E$61,base_de_dados!$H:$H,$L$1,base_de_dados!$C:$C,$A696,base_de_dados!$M:$M,"&lt;=2013",base_de_dados!$O:$O,"&gt;=41639")</f>
        <v>0</v>
      </c>
      <c r="F696" s="5">
        <f>SUMIFS(base_de_dados!$T:$T,base_de_dados!$B:$B,$B696,base_de_dados!$G:$G,F$61,base_de_dados!$H:$H,$L$1,base_de_dados!$C:$C,$A696,base_de_dados!$M:$M,"&lt;=2013",base_de_dados!$O:$O,"&gt;=41639")</f>
        <v>0</v>
      </c>
      <c r="G696" s="5">
        <f>SUMIFS(base_de_dados!$T:$T,base_de_dados!$B:$B,$B696,base_de_dados!$G:$G,G$61,base_de_dados!$H:$H,$L$1,base_de_dados!$C:$C,$A696,base_de_dados!$M:$M,"&lt;=2013",base_de_dados!$O:$O,"&gt;=41639")</f>
        <v>0</v>
      </c>
      <c r="H696" s="5">
        <f>SUMIFS(base_de_dados!$T:$T,base_de_dados!$B:$B,$B696,base_de_dados!$G:$G,H$61,base_de_dados!$H:$H,$L$1,base_de_dados!$C:$C,$A696,base_de_dados!$M:$M,"&lt;=2013",base_de_dados!$O:$O,"&gt;=41639")</f>
        <v>0</v>
      </c>
      <c r="I696" s="5">
        <f>SUMIFS(base_de_dados!$T:$T,base_de_dados!$B:$B,$B696,base_de_dados!$G:$G,I$61,base_de_dados!$H:$H,$L$1,base_de_dados!$C:$C,$A696,base_de_dados!$M:$M,"&lt;=2013",base_de_dados!$O:$O,"&gt;=41639")</f>
        <v>0</v>
      </c>
      <c r="J696" s="5">
        <f>SUMIFS(base_de_dados!$T:$T,base_de_dados!$B:$B,$B696,base_de_dados!$G:$G,J$61,base_de_dados!$H:$H,$L$1,base_de_dados!$C:$C,$A696,base_de_dados!$M:$M,"&lt;=2013",base_de_dados!$O:$O,"&gt;=41639")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SUMIFS(base_de_dados!$T:$T,base_de_dados!$B:$B,$B697,base_de_dados!$G:$G,C$61,base_de_dados!$H:$H,$L$1,base_de_dados!$C:$C,$A697,base_de_dados!$M:$M,"&lt;=2013",base_de_dados!$O:$O,"&gt;=41639")</f>
        <v>0</v>
      </c>
      <c r="D697" s="5">
        <f>SUMIFS(base_de_dados!$T:$T,base_de_dados!$B:$B,$B697,base_de_dados!$G:$G,D$61,base_de_dados!$H:$H,$L$1,base_de_dados!$C:$C,$A697,base_de_dados!$M:$M,"&lt;=2013",base_de_dados!$O:$O,"&gt;=41639")</f>
        <v>0</v>
      </c>
      <c r="E697" s="5">
        <f>SUMIFS(base_de_dados!$T:$T,base_de_dados!$B:$B,$B697,base_de_dados!$G:$G,E$61,base_de_dados!$H:$H,$L$1,base_de_dados!$C:$C,$A697,base_de_dados!$M:$M,"&lt;=2013",base_de_dados!$O:$O,"&gt;=41639")</f>
        <v>0</v>
      </c>
      <c r="F697" s="5">
        <f>SUMIFS(base_de_dados!$T:$T,base_de_dados!$B:$B,$B697,base_de_dados!$G:$G,F$61,base_de_dados!$H:$H,$L$1,base_de_dados!$C:$C,$A697,base_de_dados!$M:$M,"&lt;=2013",base_de_dados!$O:$O,"&gt;=41639")</f>
        <v>0</v>
      </c>
      <c r="G697" s="5">
        <f>SUMIFS(base_de_dados!$T:$T,base_de_dados!$B:$B,$B697,base_de_dados!$G:$G,G$61,base_de_dados!$H:$H,$L$1,base_de_dados!$C:$C,$A697,base_de_dados!$M:$M,"&lt;=2013",base_de_dados!$O:$O,"&gt;=41639")</f>
        <v>0</v>
      </c>
      <c r="H697" s="5">
        <f>SUMIFS(base_de_dados!$T:$T,base_de_dados!$B:$B,$B697,base_de_dados!$G:$G,H$61,base_de_dados!$H:$H,$L$1,base_de_dados!$C:$C,$A697,base_de_dados!$M:$M,"&lt;=2013",base_de_dados!$O:$O,"&gt;=41639")</f>
        <v>0</v>
      </c>
      <c r="I697" s="5">
        <f>SUMIFS(base_de_dados!$T:$T,base_de_dados!$B:$B,$B697,base_de_dados!$G:$G,I$61,base_de_dados!$H:$H,$L$1,base_de_dados!$C:$C,$A697,base_de_dados!$M:$M,"&lt;=2013",base_de_dados!$O:$O,"&gt;=41639")</f>
        <v>0</v>
      </c>
      <c r="J697" s="5">
        <f>SUMIFS(base_de_dados!$T:$T,base_de_dados!$B:$B,$B697,base_de_dados!$G:$G,J$61,base_de_dados!$H:$H,$L$1,base_de_dados!$C:$C,$A697,base_de_dados!$M:$M,"&lt;=2013",base_de_dados!$O:$O,"&gt;=41639")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SUMIFS(base_de_dados!$T:$T,base_de_dados!$B:$B,$B698,base_de_dados!$G:$G,C$61,base_de_dados!$H:$H,$L$1,base_de_dados!$C:$C,$A698,base_de_dados!$M:$M,"&lt;=2013",base_de_dados!$O:$O,"&gt;=41639")</f>
        <v>0</v>
      </c>
      <c r="D698" s="5">
        <f>SUMIFS(base_de_dados!$T:$T,base_de_dados!$B:$B,$B698,base_de_dados!$G:$G,D$61,base_de_dados!$H:$H,$L$1,base_de_dados!$C:$C,$A698,base_de_dados!$M:$M,"&lt;=2013",base_de_dados!$O:$O,"&gt;=41639")</f>
        <v>0</v>
      </c>
      <c r="E698" s="5">
        <f>SUMIFS(base_de_dados!$T:$T,base_de_dados!$B:$B,$B698,base_de_dados!$G:$G,E$61,base_de_dados!$H:$H,$L$1,base_de_dados!$C:$C,$A698,base_de_dados!$M:$M,"&lt;=2013",base_de_dados!$O:$O,"&gt;=41639")</f>
        <v>0</v>
      </c>
      <c r="F698" s="5">
        <f>SUMIFS(base_de_dados!$T:$T,base_de_dados!$B:$B,$B698,base_de_dados!$G:$G,F$61,base_de_dados!$H:$H,$L$1,base_de_dados!$C:$C,$A698,base_de_dados!$M:$M,"&lt;=2013",base_de_dados!$O:$O,"&gt;=41639")</f>
        <v>0</v>
      </c>
      <c r="G698" s="5">
        <f>SUMIFS(base_de_dados!$T:$T,base_de_dados!$B:$B,$B698,base_de_dados!$G:$G,G$61,base_de_dados!$H:$H,$L$1,base_de_dados!$C:$C,$A698,base_de_dados!$M:$M,"&lt;=2013",base_de_dados!$O:$O,"&gt;=41639")</f>
        <v>0</v>
      </c>
      <c r="H698" s="5">
        <f>SUMIFS(base_de_dados!$T:$T,base_de_dados!$B:$B,$B698,base_de_dados!$G:$G,H$61,base_de_dados!$H:$H,$L$1,base_de_dados!$C:$C,$A698,base_de_dados!$M:$M,"&lt;=2013",base_de_dados!$O:$O,"&gt;=41639")</f>
        <v>0</v>
      </c>
      <c r="I698" s="5">
        <f>SUMIFS(base_de_dados!$T:$T,base_de_dados!$B:$B,$B698,base_de_dados!$G:$G,I$61,base_de_dados!$H:$H,$L$1,base_de_dados!$C:$C,$A698,base_de_dados!$M:$M,"&lt;=2013",base_de_dados!$O:$O,"&gt;=41639")</f>
        <v>0</v>
      </c>
      <c r="J698" s="5">
        <f>SUMIFS(base_de_dados!$T:$T,base_de_dados!$B:$B,$B698,base_de_dados!$G:$G,J$61,base_de_dados!$H:$H,$L$1,base_de_dados!$C:$C,$A698,base_de_dados!$M:$M,"&lt;=2013",base_de_dados!$O:$O,"&gt;=41639")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SUMIFS(base_de_dados!$T:$T,base_de_dados!$B:$B,$B699,base_de_dados!$G:$G,C$61,base_de_dados!$H:$H,$L$1,base_de_dados!$C:$C,$A699,base_de_dados!$M:$M,"&lt;=2013",base_de_dados!$O:$O,"&gt;=41639")</f>
        <v>0</v>
      </c>
      <c r="D699" s="5">
        <f>SUMIFS(base_de_dados!$T:$T,base_de_dados!$B:$B,$B699,base_de_dados!$G:$G,D$61,base_de_dados!$H:$H,$L$1,base_de_dados!$C:$C,$A699,base_de_dados!$M:$M,"&lt;=2013",base_de_dados!$O:$O,"&gt;=41639")</f>
        <v>0</v>
      </c>
      <c r="E699" s="5">
        <f>SUMIFS(base_de_dados!$T:$T,base_de_dados!$B:$B,$B699,base_de_dados!$G:$G,E$61,base_de_dados!$H:$H,$L$1,base_de_dados!$C:$C,$A699,base_de_dados!$M:$M,"&lt;=2013",base_de_dados!$O:$O,"&gt;=41639")</f>
        <v>0</v>
      </c>
      <c r="F699" s="5">
        <f>SUMIFS(base_de_dados!$T:$T,base_de_dados!$B:$B,$B699,base_de_dados!$G:$G,F$61,base_de_dados!$H:$H,$L$1,base_de_dados!$C:$C,$A699,base_de_dados!$M:$M,"&lt;=2013",base_de_dados!$O:$O,"&gt;=41639")</f>
        <v>0</v>
      </c>
      <c r="G699" s="5">
        <f>SUMIFS(base_de_dados!$T:$T,base_de_dados!$B:$B,$B699,base_de_dados!$G:$G,G$61,base_de_dados!$H:$H,$L$1,base_de_dados!$C:$C,$A699,base_de_dados!$M:$M,"&lt;=2013",base_de_dados!$O:$O,"&gt;=41639")</f>
        <v>0</v>
      </c>
      <c r="H699" s="5">
        <f>SUMIFS(base_de_dados!$T:$T,base_de_dados!$B:$B,$B699,base_de_dados!$G:$G,H$61,base_de_dados!$H:$H,$L$1,base_de_dados!$C:$C,$A699,base_de_dados!$M:$M,"&lt;=2013",base_de_dados!$O:$O,"&gt;=41639")</f>
        <v>0</v>
      </c>
      <c r="I699" s="5">
        <f>SUMIFS(base_de_dados!$T:$T,base_de_dados!$B:$B,$B699,base_de_dados!$G:$G,I$61,base_de_dados!$H:$H,$L$1,base_de_dados!$C:$C,$A699,base_de_dados!$M:$M,"&lt;=2013",base_de_dados!$O:$O,"&gt;=41639")</f>
        <v>0</v>
      </c>
      <c r="J699" s="5">
        <f>SUMIFS(base_de_dados!$T:$T,base_de_dados!$B:$B,$B699,base_de_dados!$G:$G,J$61,base_de_dados!$H:$H,$L$1,base_de_dados!$C:$C,$A699,base_de_dados!$M:$M,"&lt;=2013",base_de_dados!$O:$O,"&gt;=41639")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SUMIFS(base_de_dados!$T:$T,base_de_dados!$B:$B,$B700,base_de_dados!$G:$G,C$61,base_de_dados!$H:$H,$L$1,base_de_dados!$C:$C,$A700,base_de_dados!$M:$M,"&lt;=2013",base_de_dados!$O:$O,"&gt;=41639")</f>
        <v>0</v>
      </c>
      <c r="D700" s="5">
        <f>SUMIFS(base_de_dados!$T:$T,base_de_dados!$B:$B,$B700,base_de_dados!$G:$G,D$61,base_de_dados!$H:$H,$L$1,base_de_dados!$C:$C,$A700,base_de_dados!$M:$M,"&lt;=2013",base_de_dados!$O:$O,"&gt;=41639")</f>
        <v>0</v>
      </c>
      <c r="E700" s="5">
        <f>SUMIFS(base_de_dados!$T:$T,base_de_dados!$B:$B,$B700,base_de_dados!$G:$G,E$61,base_de_dados!$H:$H,$L$1,base_de_dados!$C:$C,$A700,base_de_dados!$M:$M,"&lt;=2013",base_de_dados!$O:$O,"&gt;=41639")</f>
        <v>0</v>
      </c>
      <c r="F700" s="5">
        <f>SUMIFS(base_de_dados!$T:$T,base_de_dados!$B:$B,$B700,base_de_dados!$G:$G,F$61,base_de_dados!$H:$H,$L$1,base_de_dados!$C:$C,$A700,base_de_dados!$M:$M,"&lt;=2013",base_de_dados!$O:$O,"&gt;=41639")</f>
        <v>0</v>
      </c>
      <c r="G700" s="5">
        <f>SUMIFS(base_de_dados!$T:$T,base_de_dados!$B:$B,$B700,base_de_dados!$G:$G,G$61,base_de_dados!$H:$H,$L$1,base_de_dados!$C:$C,$A700,base_de_dados!$M:$M,"&lt;=2013",base_de_dados!$O:$O,"&gt;=41639")</f>
        <v>0</v>
      </c>
      <c r="H700" s="5">
        <f>SUMIFS(base_de_dados!$T:$T,base_de_dados!$B:$B,$B700,base_de_dados!$G:$G,H$61,base_de_dados!$H:$H,$L$1,base_de_dados!$C:$C,$A700,base_de_dados!$M:$M,"&lt;=2013",base_de_dados!$O:$O,"&gt;=41639")</f>
        <v>0</v>
      </c>
      <c r="I700" s="5">
        <f>SUMIFS(base_de_dados!$T:$T,base_de_dados!$B:$B,$B700,base_de_dados!$G:$G,I$61,base_de_dados!$H:$H,$L$1,base_de_dados!$C:$C,$A700,base_de_dados!$M:$M,"&lt;=2013",base_de_dados!$O:$O,"&gt;=41639")</f>
        <v>0</v>
      </c>
      <c r="J700" s="5">
        <f>SUMIFS(base_de_dados!$T:$T,base_de_dados!$B:$B,$B700,base_de_dados!$G:$G,J$61,base_de_dados!$H:$H,$L$1,base_de_dados!$C:$C,$A700,base_de_dados!$M:$M,"&lt;=2013",base_de_dados!$O:$O,"&gt;=41639")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SUMIFS(base_de_dados!$T:$T,base_de_dados!$B:$B,$B701,base_de_dados!$G:$G,C$61,base_de_dados!$H:$H,$L$1,base_de_dados!$C:$C,$A701,base_de_dados!$M:$M,"&lt;=2013",base_de_dados!$O:$O,"&gt;=41639")</f>
        <v>0</v>
      </c>
      <c r="D701" s="5">
        <f>SUMIFS(base_de_dados!$T:$T,base_de_dados!$B:$B,$B701,base_de_dados!$G:$G,D$61,base_de_dados!$H:$H,$L$1,base_de_dados!$C:$C,$A701,base_de_dados!$M:$M,"&lt;=2013",base_de_dados!$O:$O,"&gt;=41639")</f>
        <v>0</v>
      </c>
      <c r="E701" s="5">
        <f>SUMIFS(base_de_dados!$T:$T,base_de_dados!$B:$B,$B701,base_de_dados!$G:$G,E$61,base_de_dados!$H:$H,$L$1,base_de_dados!$C:$C,$A701,base_de_dados!$M:$M,"&lt;=2013",base_de_dados!$O:$O,"&gt;=41639")</f>
        <v>0</v>
      </c>
      <c r="F701" s="5">
        <f>SUMIFS(base_de_dados!$T:$T,base_de_dados!$B:$B,$B701,base_de_dados!$G:$G,F$61,base_de_dados!$H:$H,$L$1,base_de_dados!$C:$C,$A701,base_de_dados!$M:$M,"&lt;=2013",base_de_dados!$O:$O,"&gt;=41639")</f>
        <v>0</v>
      </c>
      <c r="G701" s="5">
        <f>SUMIFS(base_de_dados!$T:$T,base_de_dados!$B:$B,$B701,base_de_dados!$G:$G,G$61,base_de_dados!$H:$H,$L$1,base_de_dados!$C:$C,$A701,base_de_dados!$M:$M,"&lt;=2013",base_de_dados!$O:$O,"&gt;=41639")</f>
        <v>0</v>
      </c>
      <c r="H701" s="5">
        <f>SUMIFS(base_de_dados!$T:$T,base_de_dados!$B:$B,$B701,base_de_dados!$G:$G,H$61,base_de_dados!$H:$H,$L$1,base_de_dados!$C:$C,$A701,base_de_dados!$M:$M,"&lt;=2013",base_de_dados!$O:$O,"&gt;=41639")</f>
        <v>0</v>
      </c>
      <c r="I701" s="5">
        <f>SUMIFS(base_de_dados!$T:$T,base_de_dados!$B:$B,$B701,base_de_dados!$G:$G,I$61,base_de_dados!$H:$H,$L$1,base_de_dados!$C:$C,$A701,base_de_dados!$M:$M,"&lt;=2013",base_de_dados!$O:$O,"&gt;=41639")</f>
        <v>0</v>
      </c>
      <c r="J701" s="5">
        <f>SUMIFS(base_de_dados!$T:$T,base_de_dados!$B:$B,$B701,base_de_dados!$G:$G,J$61,base_de_dados!$H:$H,$L$1,base_de_dados!$C:$C,$A701,base_de_dados!$M:$M,"&lt;=2013",base_de_dados!$O:$O,"&gt;=41639")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SUMIFS(base_de_dados!$T:$T,base_de_dados!$B:$B,$B702,base_de_dados!$G:$G,C$61,base_de_dados!$H:$H,$L$1,base_de_dados!$C:$C,$A702,base_de_dados!$M:$M,"&lt;=2013",base_de_dados!$O:$O,"&gt;=41639")</f>
        <v>0</v>
      </c>
      <c r="D702" s="5">
        <f>SUMIFS(base_de_dados!$T:$T,base_de_dados!$B:$B,$B702,base_de_dados!$G:$G,D$61,base_de_dados!$H:$H,$L$1,base_de_dados!$C:$C,$A702,base_de_dados!$M:$M,"&lt;=2013",base_de_dados!$O:$O,"&gt;=41639")</f>
        <v>0</v>
      </c>
      <c r="E702" s="5">
        <f>SUMIFS(base_de_dados!$T:$T,base_de_dados!$B:$B,$B702,base_de_dados!$G:$G,E$61,base_de_dados!$H:$H,$L$1,base_de_dados!$C:$C,$A702,base_de_dados!$M:$M,"&lt;=2013",base_de_dados!$O:$O,"&gt;=41639")</f>
        <v>0</v>
      </c>
      <c r="F702" s="5">
        <f>SUMIFS(base_de_dados!$T:$T,base_de_dados!$B:$B,$B702,base_de_dados!$G:$G,F$61,base_de_dados!$H:$H,$L$1,base_de_dados!$C:$C,$A702,base_de_dados!$M:$M,"&lt;=2013",base_de_dados!$O:$O,"&gt;=41639")</f>
        <v>0</v>
      </c>
      <c r="G702" s="5">
        <f>SUMIFS(base_de_dados!$T:$T,base_de_dados!$B:$B,$B702,base_de_dados!$G:$G,G$61,base_de_dados!$H:$H,$L$1,base_de_dados!$C:$C,$A702,base_de_dados!$M:$M,"&lt;=2013",base_de_dados!$O:$O,"&gt;=41639")</f>
        <v>0</v>
      </c>
      <c r="H702" s="5">
        <f>SUMIFS(base_de_dados!$T:$T,base_de_dados!$B:$B,$B702,base_de_dados!$G:$G,H$61,base_de_dados!$H:$H,$L$1,base_de_dados!$C:$C,$A702,base_de_dados!$M:$M,"&lt;=2013",base_de_dados!$O:$O,"&gt;=41639")</f>
        <v>0</v>
      </c>
      <c r="I702" s="5">
        <f>SUMIFS(base_de_dados!$T:$T,base_de_dados!$B:$B,$B702,base_de_dados!$G:$G,I$61,base_de_dados!$H:$H,$L$1,base_de_dados!$C:$C,$A702,base_de_dados!$M:$M,"&lt;=2013",base_de_dados!$O:$O,"&gt;=41639")</f>
        <v>0</v>
      </c>
      <c r="J702" s="5">
        <f>SUMIFS(base_de_dados!$T:$T,base_de_dados!$B:$B,$B702,base_de_dados!$G:$G,J$61,base_de_dados!$H:$H,$L$1,base_de_dados!$C:$C,$A702,base_de_dados!$M:$M,"&lt;=2013",base_de_dados!$O:$O,"&gt;=41639")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SUMIFS(base_de_dados!$T:$T,base_de_dados!$B:$B,$B703,base_de_dados!$G:$G,C$61,base_de_dados!$H:$H,$L$1,base_de_dados!$C:$C,$A703,base_de_dados!$M:$M,"&lt;=2013",base_de_dados!$O:$O,"&gt;=41639")</f>
        <v>0</v>
      </c>
      <c r="D703" s="5">
        <f>SUMIFS(base_de_dados!$T:$T,base_de_dados!$B:$B,$B703,base_de_dados!$G:$G,D$61,base_de_dados!$H:$H,$L$1,base_de_dados!$C:$C,$A703,base_de_dados!$M:$M,"&lt;=2013",base_de_dados!$O:$O,"&gt;=41639")</f>
        <v>0</v>
      </c>
      <c r="E703" s="5">
        <f>SUMIFS(base_de_dados!$T:$T,base_de_dados!$B:$B,$B703,base_de_dados!$G:$G,E$61,base_de_dados!$H:$H,$L$1,base_de_dados!$C:$C,$A703,base_de_dados!$M:$M,"&lt;=2013",base_de_dados!$O:$O,"&gt;=41639")</f>
        <v>0</v>
      </c>
      <c r="F703" s="5">
        <f>SUMIFS(base_de_dados!$T:$T,base_de_dados!$B:$B,$B703,base_de_dados!$G:$G,F$61,base_de_dados!$H:$H,$L$1,base_de_dados!$C:$C,$A703,base_de_dados!$M:$M,"&lt;=2013",base_de_dados!$O:$O,"&gt;=41639")</f>
        <v>0</v>
      </c>
      <c r="G703" s="5">
        <f>SUMIFS(base_de_dados!$T:$T,base_de_dados!$B:$B,$B703,base_de_dados!$G:$G,G$61,base_de_dados!$H:$H,$L$1,base_de_dados!$C:$C,$A703,base_de_dados!$M:$M,"&lt;=2013",base_de_dados!$O:$O,"&gt;=41639")</f>
        <v>0</v>
      </c>
      <c r="H703" s="5">
        <f>SUMIFS(base_de_dados!$T:$T,base_de_dados!$B:$B,$B703,base_de_dados!$G:$G,H$61,base_de_dados!$H:$H,$L$1,base_de_dados!$C:$C,$A703,base_de_dados!$M:$M,"&lt;=2013",base_de_dados!$O:$O,"&gt;=41639")</f>
        <v>0</v>
      </c>
      <c r="I703" s="5">
        <f>SUMIFS(base_de_dados!$T:$T,base_de_dados!$B:$B,$B703,base_de_dados!$G:$G,I$61,base_de_dados!$H:$H,$L$1,base_de_dados!$C:$C,$A703,base_de_dados!$M:$M,"&lt;=2013",base_de_dados!$O:$O,"&gt;=41639")</f>
        <v>0</v>
      </c>
      <c r="J703" s="5">
        <f>SUMIFS(base_de_dados!$T:$T,base_de_dados!$B:$B,$B703,base_de_dados!$G:$G,J$61,base_de_dados!$H:$H,$L$1,base_de_dados!$C:$C,$A703,base_de_dados!$M:$M,"&lt;=2013",base_de_dados!$O:$O,"&gt;=41639")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SUMIFS(base_de_dados!$T:$T,base_de_dados!$B:$B,$B704,base_de_dados!$G:$G,C$61,base_de_dados!$H:$H,$L$1,base_de_dados!$C:$C,$A704,base_de_dados!$M:$M,"&lt;=2013",base_de_dados!$O:$O,"&gt;=41639")</f>
        <v>0</v>
      </c>
      <c r="D704" s="5">
        <f>SUMIFS(base_de_dados!$T:$T,base_de_dados!$B:$B,$B704,base_de_dados!$G:$G,D$61,base_de_dados!$H:$H,$L$1,base_de_dados!$C:$C,$A704,base_de_dados!$M:$M,"&lt;=2013",base_de_dados!$O:$O,"&gt;=41639")</f>
        <v>0</v>
      </c>
      <c r="E704" s="5">
        <f>SUMIFS(base_de_dados!$T:$T,base_de_dados!$B:$B,$B704,base_de_dados!$G:$G,E$61,base_de_dados!$H:$H,$L$1,base_de_dados!$C:$C,$A704,base_de_dados!$M:$M,"&lt;=2013",base_de_dados!$O:$O,"&gt;=41639")</f>
        <v>0</v>
      </c>
      <c r="F704" s="5">
        <f>SUMIFS(base_de_dados!$T:$T,base_de_dados!$B:$B,$B704,base_de_dados!$G:$G,F$61,base_de_dados!$H:$H,$L$1,base_de_dados!$C:$C,$A704,base_de_dados!$M:$M,"&lt;=2013",base_de_dados!$O:$O,"&gt;=41639")</f>
        <v>0</v>
      </c>
      <c r="G704" s="5">
        <f>SUMIFS(base_de_dados!$T:$T,base_de_dados!$B:$B,$B704,base_de_dados!$G:$G,G$61,base_de_dados!$H:$H,$L$1,base_de_dados!$C:$C,$A704,base_de_dados!$M:$M,"&lt;=2013",base_de_dados!$O:$O,"&gt;=41639")</f>
        <v>0</v>
      </c>
      <c r="H704" s="5">
        <f>SUMIFS(base_de_dados!$T:$T,base_de_dados!$B:$B,$B704,base_de_dados!$G:$G,H$61,base_de_dados!$H:$H,$L$1,base_de_dados!$C:$C,$A704,base_de_dados!$M:$M,"&lt;=2013",base_de_dados!$O:$O,"&gt;=41639")</f>
        <v>0</v>
      </c>
      <c r="I704" s="5">
        <f>SUMIFS(base_de_dados!$T:$T,base_de_dados!$B:$B,$B704,base_de_dados!$G:$G,I$61,base_de_dados!$H:$H,$L$1,base_de_dados!$C:$C,$A704,base_de_dados!$M:$M,"&lt;=2013",base_de_dados!$O:$O,"&gt;=41639")</f>
        <v>0</v>
      </c>
      <c r="J704" s="5">
        <f>SUMIFS(base_de_dados!$T:$T,base_de_dados!$B:$B,$B704,base_de_dados!$G:$G,J$61,base_de_dados!$H:$H,$L$1,base_de_dados!$C:$C,$A704,base_de_dados!$M:$M,"&lt;=2013",base_de_dados!$O:$O,"&gt;=41639")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SUMIFS(base_de_dados!$T:$T,base_de_dados!$B:$B,$B705,base_de_dados!$G:$G,C$61,base_de_dados!$H:$H,$L$1,base_de_dados!$C:$C,$A705,base_de_dados!$M:$M,"&lt;=2013",base_de_dados!$O:$O,"&gt;=41639")</f>
        <v>0</v>
      </c>
      <c r="D705" s="5">
        <f>SUMIFS(base_de_dados!$T:$T,base_de_dados!$B:$B,$B705,base_de_dados!$G:$G,D$61,base_de_dados!$H:$H,$L$1,base_de_dados!$C:$C,$A705,base_de_dados!$M:$M,"&lt;=2013",base_de_dados!$O:$O,"&gt;=41639")</f>
        <v>0</v>
      </c>
      <c r="E705" s="5">
        <f>SUMIFS(base_de_dados!$T:$T,base_de_dados!$B:$B,$B705,base_de_dados!$G:$G,E$61,base_de_dados!$H:$H,$L$1,base_de_dados!$C:$C,$A705,base_de_dados!$M:$M,"&lt;=2013",base_de_dados!$O:$O,"&gt;=41639")</f>
        <v>0</v>
      </c>
      <c r="F705" s="5">
        <f>SUMIFS(base_de_dados!$T:$T,base_de_dados!$B:$B,$B705,base_de_dados!$G:$G,F$61,base_de_dados!$H:$H,$L$1,base_de_dados!$C:$C,$A705,base_de_dados!$M:$M,"&lt;=2013",base_de_dados!$O:$O,"&gt;=41639")</f>
        <v>0</v>
      </c>
      <c r="G705" s="5">
        <f>SUMIFS(base_de_dados!$T:$T,base_de_dados!$B:$B,$B705,base_de_dados!$G:$G,G$61,base_de_dados!$H:$H,$L$1,base_de_dados!$C:$C,$A705,base_de_dados!$M:$M,"&lt;=2013",base_de_dados!$O:$O,"&gt;=41639")</f>
        <v>0</v>
      </c>
      <c r="H705" s="5">
        <f>SUMIFS(base_de_dados!$T:$T,base_de_dados!$B:$B,$B705,base_de_dados!$G:$G,H$61,base_de_dados!$H:$H,$L$1,base_de_dados!$C:$C,$A705,base_de_dados!$M:$M,"&lt;=2013",base_de_dados!$O:$O,"&gt;=41639")</f>
        <v>0</v>
      </c>
      <c r="I705" s="5">
        <f>SUMIFS(base_de_dados!$T:$T,base_de_dados!$B:$B,$B705,base_de_dados!$G:$G,I$61,base_de_dados!$H:$H,$L$1,base_de_dados!$C:$C,$A705,base_de_dados!$M:$M,"&lt;=2013",base_de_dados!$O:$O,"&gt;=41639")</f>
        <v>0</v>
      </c>
      <c r="J705" s="5">
        <f>SUMIFS(base_de_dados!$T:$T,base_de_dados!$B:$B,$B705,base_de_dados!$G:$G,J$61,base_de_dados!$H:$H,$L$1,base_de_dados!$C:$C,$A705,base_de_dados!$M:$M,"&lt;=2013",base_de_dados!$O:$O,"&gt;=41639")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SUMIFS(base_de_dados!$T:$T,base_de_dados!$B:$B,$B706,base_de_dados!$G:$G,C$61,base_de_dados!$H:$H,$L$1,base_de_dados!$C:$C,$A706,base_de_dados!$M:$M,"&lt;=2013",base_de_dados!$O:$O,"&gt;=41639")</f>
        <v>0</v>
      </c>
      <c r="D706" s="5">
        <f>SUMIFS(base_de_dados!$T:$T,base_de_dados!$B:$B,$B706,base_de_dados!$G:$G,D$61,base_de_dados!$H:$H,$L$1,base_de_dados!$C:$C,$A706,base_de_dados!$M:$M,"&lt;=2013",base_de_dados!$O:$O,"&gt;=41639")</f>
        <v>0</v>
      </c>
      <c r="E706" s="5">
        <f>SUMIFS(base_de_dados!$T:$T,base_de_dados!$B:$B,$B706,base_de_dados!$G:$G,E$61,base_de_dados!$H:$H,$L$1,base_de_dados!$C:$C,$A706,base_de_dados!$M:$M,"&lt;=2013",base_de_dados!$O:$O,"&gt;=41639")</f>
        <v>0</v>
      </c>
      <c r="F706" s="5">
        <f>SUMIFS(base_de_dados!$T:$T,base_de_dados!$B:$B,$B706,base_de_dados!$G:$G,F$61,base_de_dados!$H:$H,$L$1,base_de_dados!$C:$C,$A706,base_de_dados!$M:$M,"&lt;=2013",base_de_dados!$O:$O,"&gt;=41639")</f>
        <v>0</v>
      </c>
      <c r="G706" s="5">
        <f>SUMIFS(base_de_dados!$T:$T,base_de_dados!$B:$B,$B706,base_de_dados!$G:$G,G$61,base_de_dados!$H:$H,$L$1,base_de_dados!$C:$C,$A706,base_de_dados!$M:$M,"&lt;=2013",base_de_dados!$O:$O,"&gt;=41639")</f>
        <v>0</v>
      </c>
      <c r="H706" s="5">
        <f>SUMIFS(base_de_dados!$T:$T,base_de_dados!$B:$B,$B706,base_de_dados!$G:$G,H$61,base_de_dados!$H:$H,$L$1,base_de_dados!$C:$C,$A706,base_de_dados!$M:$M,"&lt;=2013",base_de_dados!$O:$O,"&gt;=41639")</f>
        <v>0</v>
      </c>
      <c r="I706" s="5">
        <f>SUMIFS(base_de_dados!$T:$T,base_de_dados!$B:$B,$B706,base_de_dados!$G:$G,I$61,base_de_dados!$H:$H,$L$1,base_de_dados!$C:$C,$A706,base_de_dados!$M:$M,"&lt;=2013",base_de_dados!$O:$O,"&gt;=41639")</f>
        <v>0</v>
      </c>
      <c r="J706" s="5">
        <f>SUMIFS(base_de_dados!$T:$T,base_de_dados!$B:$B,$B706,base_de_dados!$G:$G,J$61,base_de_dados!$H:$H,$L$1,base_de_dados!$C:$C,$A706,base_de_dados!$M:$M,"&lt;=2013",base_de_dados!$O:$O,"&gt;=41639")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7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SUMIFS(base_de_dados!$T:$T,base_de_dados!$B:$B,$B709,base_de_dados!$G:$G,C$61,base_de_dados!$H:$H,$L$1,base_de_dados!$C:$C,$A709,base_de_dados!$M:$M,"&lt;=2013",base_de_dados!$O:$O,"&gt;=41639")</f>
        <v>0</v>
      </c>
      <c r="D709" s="5">
        <f>SUMIFS(base_de_dados!$T:$T,base_de_dados!$B:$B,$B709,base_de_dados!$G:$G,D$61,base_de_dados!$H:$H,$L$1,base_de_dados!$C:$C,$A709,base_de_dados!$M:$M,"&lt;=2013",base_de_dados!$O:$O,"&gt;=41639")</f>
        <v>0</v>
      </c>
      <c r="E709" s="5">
        <f>SUMIFS(base_de_dados!$T:$T,base_de_dados!$B:$B,$B709,base_de_dados!$G:$G,E$61,base_de_dados!$H:$H,$L$1,base_de_dados!$C:$C,$A709,base_de_dados!$M:$M,"&lt;=2013",base_de_dados!$O:$O,"&gt;=41639")</f>
        <v>0</v>
      </c>
      <c r="F709" s="5">
        <f>SUMIFS(base_de_dados!$T:$T,base_de_dados!$B:$B,$B709,base_de_dados!$G:$G,F$61,base_de_dados!$H:$H,$L$1,base_de_dados!$C:$C,$A709,base_de_dados!$M:$M,"&lt;=2013",base_de_dados!$O:$O,"&gt;=41639")</f>
        <v>0</v>
      </c>
      <c r="G709" s="5">
        <f>SUMIFS(base_de_dados!$T:$T,base_de_dados!$B:$B,$B709,base_de_dados!$G:$G,G$61,base_de_dados!$H:$H,$L$1,base_de_dados!$C:$C,$A709,base_de_dados!$M:$M,"&lt;=2013",base_de_dados!$O:$O,"&gt;=41639")</f>
        <v>0</v>
      </c>
      <c r="H709" s="5">
        <f>SUMIFS(base_de_dados!$T:$T,base_de_dados!$B:$B,$B709,base_de_dados!$G:$G,H$61,base_de_dados!$H:$H,$L$1,base_de_dados!$C:$C,$A709,base_de_dados!$M:$M,"&lt;=2013",base_de_dados!$O:$O,"&gt;=41639")</f>
        <v>0</v>
      </c>
      <c r="I709" s="5">
        <f>SUMIFS(base_de_dados!$T:$T,base_de_dados!$B:$B,$B709,base_de_dados!$G:$G,I$61,base_de_dados!$H:$H,$L$1,base_de_dados!$C:$C,$A709,base_de_dados!$M:$M,"&lt;=2013",base_de_dados!$O:$O,"&gt;=41639")</f>
        <v>0</v>
      </c>
      <c r="J709" s="5">
        <f>SUMIFS(base_de_dados!$T:$T,base_de_dados!$B:$B,$B709,base_de_dados!$G:$G,J$61,base_de_dados!$H:$H,$L$1,base_de_dados!$C:$C,$A709,base_de_dados!$M:$M,"&lt;=2013",base_de_dados!$O:$O,"&gt;=41639")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SUMIFS(base_de_dados!$T:$T,base_de_dados!$B:$B,$B710,base_de_dados!$G:$G,C$61,base_de_dados!$H:$H,$L$1,base_de_dados!$C:$C,$A710,base_de_dados!$M:$M,"&lt;=2013",base_de_dados!$O:$O,"&gt;=41639")</f>
        <v>0</v>
      </c>
      <c r="D710" s="5">
        <f>SUMIFS(base_de_dados!$T:$T,base_de_dados!$B:$B,$B710,base_de_dados!$G:$G,D$61,base_de_dados!$H:$H,$L$1,base_de_dados!$C:$C,$A710,base_de_dados!$M:$M,"&lt;=2013",base_de_dados!$O:$O,"&gt;=41639")</f>
        <v>0</v>
      </c>
      <c r="E710" s="5">
        <f>SUMIFS(base_de_dados!$T:$T,base_de_dados!$B:$B,$B710,base_de_dados!$G:$G,E$61,base_de_dados!$H:$H,$L$1,base_de_dados!$C:$C,$A710,base_de_dados!$M:$M,"&lt;=2013",base_de_dados!$O:$O,"&gt;=41639")</f>
        <v>0</v>
      </c>
      <c r="F710" s="5">
        <f>SUMIFS(base_de_dados!$T:$T,base_de_dados!$B:$B,$B710,base_de_dados!$G:$G,F$61,base_de_dados!$H:$H,$L$1,base_de_dados!$C:$C,$A710,base_de_dados!$M:$M,"&lt;=2013",base_de_dados!$O:$O,"&gt;=41639")</f>
        <v>0</v>
      </c>
      <c r="G710" s="5">
        <f>SUMIFS(base_de_dados!$T:$T,base_de_dados!$B:$B,$B710,base_de_dados!$G:$G,G$61,base_de_dados!$H:$H,$L$1,base_de_dados!$C:$C,$A710,base_de_dados!$M:$M,"&lt;=2013",base_de_dados!$O:$O,"&gt;=41639")</f>
        <v>0</v>
      </c>
      <c r="H710" s="5">
        <f>SUMIFS(base_de_dados!$T:$T,base_de_dados!$B:$B,$B710,base_de_dados!$G:$G,H$61,base_de_dados!$H:$H,$L$1,base_de_dados!$C:$C,$A710,base_de_dados!$M:$M,"&lt;=2013",base_de_dados!$O:$O,"&gt;=41639")</f>
        <v>0</v>
      </c>
      <c r="I710" s="5">
        <f>SUMIFS(base_de_dados!$T:$T,base_de_dados!$B:$B,$B710,base_de_dados!$G:$G,I$61,base_de_dados!$H:$H,$L$1,base_de_dados!$C:$C,$A710,base_de_dados!$M:$M,"&lt;=2013",base_de_dados!$O:$O,"&gt;=41639")</f>
        <v>0</v>
      </c>
      <c r="J710" s="5">
        <f>SUMIFS(base_de_dados!$T:$T,base_de_dados!$B:$B,$B710,base_de_dados!$G:$G,J$61,base_de_dados!$H:$H,$L$1,base_de_dados!$C:$C,$A710,base_de_dados!$M:$M,"&lt;=2013",base_de_dados!$O:$O,"&gt;=41639")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SUMIFS(base_de_dados!$T:$T,base_de_dados!$B:$B,$B711,base_de_dados!$G:$G,C$61,base_de_dados!$H:$H,$L$1,base_de_dados!$C:$C,$A711,base_de_dados!$M:$M,"&lt;=2013",base_de_dados!$O:$O,"&gt;=41639")</f>
        <v>0</v>
      </c>
      <c r="D711" s="5">
        <f>SUMIFS(base_de_dados!$T:$T,base_de_dados!$B:$B,$B711,base_de_dados!$G:$G,D$61,base_de_dados!$H:$H,$L$1,base_de_dados!$C:$C,$A711,base_de_dados!$M:$M,"&lt;=2013",base_de_dados!$O:$O,"&gt;=41639")</f>
        <v>0</v>
      </c>
      <c r="E711" s="5">
        <f>SUMIFS(base_de_dados!$T:$T,base_de_dados!$B:$B,$B711,base_de_dados!$G:$G,E$61,base_de_dados!$H:$H,$L$1,base_de_dados!$C:$C,$A711,base_de_dados!$M:$M,"&lt;=2013",base_de_dados!$O:$O,"&gt;=41639")</f>
        <v>0</v>
      </c>
      <c r="F711" s="5">
        <f>SUMIFS(base_de_dados!$T:$T,base_de_dados!$B:$B,$B711,base_de_dados!$G:$G,F$61,base_de_dados!$H:$H,$L$1,base_de_dados!$C:$C,$A711,base_de_dados!$M:$M,"&lt;=2013",base_de_dados!$O:$O,"&gt;=41639")</f>
        <v>0</v>
      </c>
      <c r="G711" s="5">
        <f>SUMIFS(base_de_dados!$T:$T,base_de_dados!$B:$B,$B711,base_de_dados!$G:$G,G$61,base_de_dados!$H:$H,$L$1,base_de_dados!$C:$C,$A711,base_de_dados!$M:$M,"&lt;=2013",base_de_dados!$O:$O,"&gt;=41639")</f>
        <v>0</v>
      </c>
      <c r="H711" s="5">
        <f>SUMIFS(base_de_dados!$T:$T,base_de_dados!$B:$B,$B711,base_de_dados!$G:$G,H$61,base_de_dados!$H:$H,$L$1,base_de_dados!$C:$C,$A711,base_de_dados!$M:$M,"&lt;=2013",base_de_dados!$O:$O,"&gt;=41639")</f>
        <v>0</v>
      </c>
      <c r="I711" s="5">
        <f>SUMIFS(base_de_dados!$T:$T,base_de_dados!$B:$B,$B711,base_de_dados!$G:$G,I$61,base_de_dados!$H:$H,$L$1,base_de_dados!$C:$C,$A711,base_de_dados!$M:$M,"&lt;=2013",base_de_dados!$O:$O,"&gt;=41639")</f>
        <v>0</v>
      </c>
      <c r="J711" s="5">
        <f>SUMIFS(base_de_dados!$T:$T,base_de_dados!$B:$B,$B711,base_de_dados!$G:$G,J$61,base_de_dados!$H:$H,$L$1,base_de_dados!$C:$C,$A711,base_de_dados!$M:$M,"&lt;=2013",base_de_dados!$O:$O,"&gt;=41639")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SUMIFS(base_de_dados!$T:$T,base_de_dados!$B:$B,$B712,base_de_dados!$G:$G,C$61,base_de_dados!$H:$H,$L$1,base_de_dados!$C:$C,$A712,base_de_dados!$M:$M,"&lt;=2013",base_de_dados!$O:$O,"&gt;=41639")</f>
        <v>0</v>
      </c>
      <c r="D712" s="5">
        <f>SUMIFS(base_de_dados!$T:$T,base_de_dados!$B:$B,$B712,base_de_dados!$G:$G,D$61,base_de_dados!$H:$H,$L$1,base_de_dados!$C:$C,$A712,base_de_dados!$M:$M,"&lt;=2013",base_de_dados!$O:$O,"&gt;=41639")</f>
        <v>0</v>
      </c>
      <c r="E712" s="5">
        <f>SUMIFS(base_de_dados!$T:$T,base_de_dados!$B:$B,$B712,base_de_dados!$G:$G,E$61,base_de_dados!$H:$H,$L$1,base_de_dados!$C:$C,$A712,base_de_dados!$M:$M,"&lt;=2013",base_de_dados!$O:$O,"&gt;=41639")</f>
        <v>0</v>
      </c>
      <c r="F712" s="5">
        <f>SUMIFS(base_de_dados!$T:$T,base_de_dados!$B:$B,$B712,base_de_dados!$G:$G,F$61,base_de_dados!$H:$H,$L$1,base_de_dados!$C:$C,$A712,base_de_dados!$M:$M,"&lt;=2013",base_de_dados!$O:$O,"&gt;=41639")</f>
        <v>0</v>
      </c>
      <c r="G712" s="5">
        <f>SUMIFS(base_de_dados!$T:$T,base_de_dados!$B:$B,$B712,base_de_dados!$G:$G,G$61,base_de_dados!$H:$H,$L$1,base_de_dados!$C:$C,$A712,base_de_dados!$M:$M,"&lt;=2013",base_de_dados!$O:$O,"&gt;=41639")</f>
        <v>0</v>
      </c>
      <c r="H712" s="5">
        <f>SUMIFS(base_de_dados!$T:$T,base_de_dados!$B:$B,$B712,base_de_dados!$G:$G,H$61,base_de_dados!$H:$H,$L$1,base_de_dados!$C:$C,$A712,base_de_dados!$M:$M,"&lt;=2013",base_de_dados!$O:$O,"&gt;=41639")</f>
        <v>0</v>
      </c>
      <c r="I712" s="5">
        <f>SUMIFS(base_de_dados!$T:$T,base_de_dados!$B:$B,$B712,base_de_dados!$G:$G,I$61,base_de_dados!$H:$H,$L$1,base_de_dados!$C:$C,$A712,base_de_dados!$M:$M,"&lt;=2013",base_de_dados!$O:$O,"&gt;=41639")</f>
        <v>0</v>
      </c>
      <c r="J712" s="5">
        <f>SUMIFS(base_de_dados!$T:$T,base_de_dados!$B:$B,$B712,base_de_dados!$G:$G,J$61,base_de_dados!$H:$H,$L$1,base_de_dados!$C:$C,$A712,base_de_dados!$M:$M,"&lt;=2013",base_de_dados!$O:$O,"&gt;=41639")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SUMIFS(base_de_dados!$T:$T,base_de_dados!$B:$B,$B713,base_de_dados!$G:$G,C$61,base_de_dados!$H:$H,$L$1,base_de_dados!$C:$C,$A713,base_de_dados!$M:$M,"&lt;=2013",base_de_dados!$O:$O,"&gt;=41639")</f>
        <v>0</v>
      </c>
      <c r="D713" s="5">
        <f>SUMIFS(base_de_dados!$T:$T,base_de_dados!$B:$B,$B713,base_de_dados!$G:$G,D$61,base_de_dados!$H:$H,$L$1,base_de_dados!$C:$C,$A713,base_de_dados!$M:$M,"&lt;=2013",base_de_dados!$O:$O,"&gt;=41639")</f>
        <v>0</v>
      </c>
      <c r="E713" s="5">
        <f>SUMIFS(base_de_dados!$T:$T,base_de_dados!$B:$B,$B713,base_de_dados!$G:$G,E$61,base_de_dados!$H:$H,$L$1,base_de_dados!$C:$C,$A713,base_de_dados!$M:$M,"&lt;=2013",base_de_dados!$O:$O,"&gt;=41639")</f>
        <v>0</v>
      </c>
      <c r="F713" s="5">
        <f>SUMIFS(base_de_dados!$T:$T,base_de_dados!$B:$B,$B713,base_de_dados!$G:$G,F$61,base_de_dados!$H:$H,$L$1,base_de_dados!$C:$C,$A713,base_de_dados!$M:$M,"&lt;=2013",base_de_dados!$O:$O,"&gt;=41639")</f>
        <v>0</v>
      </c>
      <c r="G713" s="5">
        <f>SUMIFS(base_de_dados!$T:$T,base_de_dados!$B:$B,$B713,base_de_dados!$G:$G,G$61,base_de_dados!$H:$H,$L$1,base_de_dados!$C:$C,$A713,base_de_dados!$M:$M,"&lt;=2013",base_de_dados!$O:$O,"&gt;=41639")</f>
        <v>0</v>
      </c>
      <c r="H713" s="5">
        <f>SUMIFS(base_de_dados!$T:$T,base_de_dados!$B:$B,$B713,base_de_dados!$G:$G,H$61,base_de_dados!$H:$H,$L$1,base_de_dados!$C:$C,$A713,base_de_dados!$M:$M,"&lt;=2013",base_de_dados!$O:$O,"&gt;=41639")</f>
        <v>0</v>
      </c>
      <c r="I713" s="5">
        <f>SUMIFS(base_de_dados!$T:$T,base_de_dados!$B:$B,$B713,base_de_dados!$G:$G,I$61,base_de_dados!$H:$H,$L$1,base_de_dados!$C:$C,$A713,base_de_dados!$M:$M,"&lt;=2013",base_de_dados!$O:$O,"&gt;=41639")</f>
        <v>0</v>
      </c>
      <c r="J713" s="5">
        <f>SUMIFS(base_de_dados!$T:$T,base_de_dados!$B:$B,$B713,base_de_dados!$G:$G,J$61,base_de_dados!$H:$H,$L$1,base_de_dados!$C:$C,$A713,base_de_dados!$M:$M,"&lt;=2013",base_de_dados!$O:$O,"&gt;=41639")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SUMIFS(base_de_dados!$T:$T,base_de_dados!$B:$B,$B714,base_de_dados!$G:$G,C$61,base_de_dados!$H:$H,$L$1,base_de_dados!$C:$C,$A714,base_de_dados!$M:$M,"&lt;=2013",base_de_dados!$O:$O,"&gt;=41639")</f>
        <v>0</v>
      </c>
      <c r="D714" s="5">
        <f>SUMIFS(base_de_dados!$T:$T,base_de_dados!$B:$B,$B714,base_de_dados!$G:$G,D$61,base_de_dados!$H:$H,$L$1,base_de_dados!$C:$C,$A714,base_de_dados!$M:$M,"&lt;=2013",base_de_dados!$O:$O,"&gt;=41639")</f>
        <v>0</v>
      </c>
      <c r="E714" s="5">
        <f>SUMIFS(base_de_dados!$T:$T,base_de_dados!$B:$B,$B714,base_de_dados!$G:$G,E$61,base_de_dados!$H:$H,$L$1,base_de_dados!$C:$C,$A714,base_de_dados!$M:$M,"&lt;=2013",base_de_dados!$O:$O,"&gt;=41639")</f>
        <v>0</v>
      </c>
      <c r="F714" s="5">
        <f>SUMIFS(base_de_dados!$T:$T,base_de_dados!$B:$B,$B714,base_de_dados!$G:$G,F$61,base_de_dados!$H:$H,$L$1,base_de_dados!$C:$C,$A714,base_de_dados!$M:$M,"&lt;=2013",base_de_dados!$O:$O,"&gt;=41639")</f>
        <v>0</v>
      </c>
      <c r="G714" s="5">
        <f>SUMIFS(base_de_dados!$T:$T,base_de_dados!$B:$B,$B714,base_de_dados!$G:$G,G$61,base_de_dados!$H:$H,$L$1,base_de_dados!$C:$C,$A714,base_de_dados!$M:$M,"&lt;=2013",base_de_dados!$O:$O,"&gt;=41639")</f>
        <v>0</v>
      </c>
      <c r="H714" s="5">
        <f>SUMIFS(base_de_dados!$T:$T,base_de_dados!$B:$B,$B714,base_de_dados!$G:$G,H$61,base_de_dados!$H:$H,$L$1,base_de_dados!$C:$C,$A714,base_de_dados!$M:$M,"&lt;=2013",base_de_dados!$O:$O,"&gt;=41639")</f>
        <v>0</v>
      </c>
      <c r="I714" s="5">
        <f>SUMIFS(base_de_dados!$T:$T,base_de_dados!$B:$B,$B714,base_de_dados!$G:$G,I$61,base_de_dados!$H:$H,$L$1,base_de_dados!$C:$C,$A714,base_de_dados!$M:$M,"&lt;=2013",base_de_dados!$O:$O,"&gt;=41639")</f>
        <v>0</v>
      </c>
      <c r="J714" s="5">
        <f>SUMIFS(base_de_dados!$T:$T,base_de_dados!$B:$B,$B714,base_de_dados!$G:$G,J$61,base_de_dados!$H:$H,$L$1,base_de_dados!$C:$C,$A714,base_de_dados!$M:$M,"&lt;=2013",base_de_dados!$O:$O,"&gt;=41639")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SUMIFS(base_de_dados!$T:$T,base_de_dados!$B:$B,$B715,base_de_dados!$G:$G,C$61,base_de_dados!$H:$H,$L$1,base_de_dados!$C:$C,$A715,base_de_dados!$M:$M,"&lt;=2013",base_de_dados!$O:$O,"&gt;=41639")</f>
        <v>0</v>
      </c>
      <c r="D715" s="5">
        <f>SUMIFS(base_de_dados!$T:$T,base_de_dados!$B:$B,$B715,base_de_dados!$G:$G,D$61,base_de_dados!$H:$H,$L$1,base_de_dados!$C:$C,$A715,base_de_dados!$M:$M,"&lt;=2013",base_de_dados!$O:$O,"&gt;=41639")</f>
        <v>0</v>
      </c>
      <c r="E715" s="5">
        <f>SUMIFS(base_de_dados!$T:$T,base_de_dados!$B:$B,$B715,base_de_dados!$G:$G,E$61,base_de_dados!$H:$H,$L$1,base_de_dados!$C:$C,$A715,base_de_dados!$M:$M,"&lt;=2013",base_de_dados!$O:$O,"&gt;=41639")</f>
        <v>0</v>
      </c>
      <c r="F715" s="5">
        <f>SUMIFS(base_de_dados!$T:$T,base_de_dados!$B:$B,$B715,base_de_dados!$G:$G,F$61,base_de_dados!$H:$H,$L$1,base_de_dados!$C:$C,$A715,base_de_dados!$M:$M,"&lt;=2013",base_de_dados!$O:$O,"&gt;=41639")</f>
        <v>0</v>
      </c>
      <c r="G715" s="5">
        <f>SUMIFS(base_de_dados!$T:$T,base_de_dados!$B:$B,$B715,base_de_dados!$G:$G,G$61,base_de_dados!$H:$H,$L$1,base_de_dados!$C:$C,$A715,base_de_dados!$M:$M,"&lt;=2013",base_de_dados!$O:$O,"&gt;=41639")</f>
        <v>0</v>
      </c>
      <c r="H715" s="5">
        <f>SUMIFS(base_de_dados!$T:$T,base_de_dados!$B:$B,$B715,base_de_dados!$G:$G,H$61,base_de_dados!$H:$H,$L$1,base_de_dados!$C:$C,$A715,base_de_dados!$M:$M,"&lt;=2013",base_de_dados!$O:$O,"&gt;=41639")</f>
        <v>0</v>
      </c>
      <c r="I715" s="5">
        <f>SUMIFS(base_de_dados!$T:$T,base_de_dados!$B:$B,$B715,base_de_dados!$G:$G,I$61,base_de_dados!$H:$H,$L$1,base_de_dados!$C:$C,$A715,base_de_dados!$M:$M,"&lt;=2013",base_de_dados!$O:$O,"&gt;=41639")</f>
        <v>0</v>
      </c>
      <c r="J715" s="5">
        <f>SUMIFS(base_de_dados!$T:$T,base_de_dados!$B:$B,$B715,base_de_dados!$G:$G,J$61,base_de_dados!$H:$H,$L$1,base_de_dados!$C:$C,$A715,base_de_dados!$M:$M,"&lt;=2013",base_de_dados!$O:$O,"&gt;=41639")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SUMIFS(base_de_dados!$T:$T,base_de_dados!$B:$B,$B716,base_de_dados!$G:$G,C$61,base_de_dados!$H:$H,$L$1,base_de_dados!$C:$C,$A716,base_de_dados!$M:$M,"&lt;=2013",base_de_dados!$O:$O,"&gt;=41639")</f>
        <v>0</v>
      </c>
      <c r="D716" s="5">
        <f>SUMIFS(base_de_dados!$T:$T,base_de_dados!$B:$B,$B716,base_de_dados!$G:$G,D$61,base_de_dados!$H:$H,$L$1,base_de_dados!$C:$C,$A716,base_de_dados!$M:$M,"&lt;=2013",base_de_dados!$O:$O,"&gt;=41639")</f>
        <v>0</v>
      </c>
      <c r="E716" s="5">
        <f>SUMIFS(base_de_dados!$T:$T,base_de_dados!$B:$B,$B716,base_de_dados!$G:$G,E$61,base_de_dados!$H:$H,$L$1,base_de_dados!$C:$C,$A716,base_de_dados!$M:$M,"&lt;=2013",base_de_dados!$O:$O,"&gt;=41639")</f>
        <v>0</v>
      </c>
      <c r="F716" s="5">
        <f>SUMIFS(base_de_dados!$T:$T,base_de_dados!$B:$B,$B716,base_de_dados!$G:$G,F$61,base_de_dados!$H:$H,$L$1,base_de_dados!$C:$C,$A716,base_de_dados!$M:$M,"&lt;=2013",base_de_dados!$O:$O,"&gt;=41639")</f>
        <v>0</v>
      </c>
      <c r="G716" s="5">
        <f>SUMIFS(base_de_dados!$T:$T,base_de_dados!$B:$B,$B716,base_de_dados!$G:$G,G$61,base_de_dados!$H:$H,$L$1,base_de_dados!$C:$C,$A716,base_de_dados!$M:$M,"&lt;=2013",base_de_dados!$O:$O,"&gt;=41639")</f>
        <v>0</v>
      </c>
      <c r="H716" s="5">
        <f>SUMIFS(base_de_dados!$T:$T,base_de_dados!$B:$B,$B716,base_de_dados!$G:$G,H$61,base_de_dados!$H:$H,$L$1,base_de_dados!$C:$C,$A716,base_de_dados!$M:$M,"&lt;=2013",base_de_dados!$O:$O,"&gt;=41639")</f>
        <v>0</v>
      </c>
      <c r="I716" s="5">
        <f>SUMIFS(base_de_dados!$T:$T,base_de_dados!$B:$B,$B716,base_de_dados!$G:$G,I$61,base_de_dados!$H:$H,$L$1,base_de_dados!$C:$C,$A716,base_de_dados!$M:$M,"&lt;=2013",base_de_dados!$O:$O,"&gt;=41639")</f>
        <v>0</v>
      </c>
      <c r="J716" s="5">
        <f>SUMIFS(base_de_dados!$T:$T,base_de_dados!$B:$B,$B716,base_de_dados!$G:$G,J$61,base_de_dados!$H:$H,$L$1,base_de_dados!$C:$C,$A716,base_de_dados!$M:$M,"&lt;=2013",base_de_dados!$O:$O,"&gt;=41639")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SUMIFS(base_de_dados!$T:$T,base_de_dados!$B:$B,$B717,base_de_dados!$G:$G,C$61,base_de_dados!$H:$H,$L$1,base_de_dados!$C:$C,$A717,base_de_dados!$M:$M,"&lt;=2013",base_de_dados!$O:$O,"&gt;=41639")</f>
        <v>0</v>
      </c>
      <c r="D717" s="5">
        <f>SUMIFS(base_de_dados!$T:$T,base_de_dados!$B:$B,$B717,base_de_dados!$G:$G,D$61,base_de_dados!$H:$H,$L$1,base_de_dados!$C:$C,$A717,base_de_dados!$M:$M,"&lt;=2013",base_de_dados!$O:$O,"&gt;=41639")</f>
        <v>0</v>
      </c>
      <c r="E717" s="5">
        <f>SUMIFS(base_de_dados!$T:$T,base_de_dados!$B:$B,$B717,base_de_dados!$G:$G,E$61,base_de_dados!$H:$H,$L$1,base_de_dados!$C:$C,$A717,base_de_dados!$M:$M,"&lt;=2013",base_de_dados!$O:$O,"&gt;=41639")</f>
        <v>0</v>
      </c>
      <c r="F717" s="5">
        <f>SUMIFS(base_de_dados!$T:$T,base_de_dados!$B:$B,$B717,base_de_dados!$G:$G,F$61,base_de_dados!$H:$H,$L$1,base_de_dados!$C:$C,$A717,base_de_dados!$M:$M,"&lt;=2013",base_de_dados!$O:$O,"&gt;=41639")</f>
        <v>0</v>
      </c>
      <c r="G717" s="5">
        <f>SUMIFS(base_de_dados!$T:$T,base_de_dados!$B:$B,$B717,base_de_dados!$G:$G,G$61,base_de_dados!$H:$H,$L$1,base_de_dados!$C:$C,$A717,base_de_dados!$M:$M,"&lt;=2013",base_de_dados!$O:$O,"&gt;=41639")</f>
        <v>0</v>
      </c>
      <c r="H717" s="5">
        <f>SUMIFS(base_de_dados!$T:$T,base_de_dados!$B:$B,$B717,base_de_dados!$G:$G,H$61,base_de_dados!$H:$H,$L$1,base_de_dados!$C:$C,$A717,base_de_dados!$M:$M,"&lt;=2013",base_de_dados!$O:$O,"&gt;=41639")</f>
        <v>0</v>
      </c>
      <c r="I717" s="5">
        <f>SUMIFS(base_de_dados!$T:$T,base_de_dados!$B:$B,$B717,base_de_dados!$G:$G,I$61,base_de_dados!$H:$H,$L$1,base_de_dados!$C:$C,$A717,base_de_dados!$M:$M,"&lt;=2013",base_de_dados!$O:$O,"&gt;=41639")</f>
        <v>0</v>
      </c>
      <c r="J717" s="5">
        <f>SUMIFS(base_de_dados!$T:$T,base_de_dados!$B:$B,$B717,base_de_dados!$G:$G,J$61,base_de_dados!$H:$H,$L$1,base_de_dados!$C:$C,$A717,base_de_dados!$M:$M,"&lt;=2013",base_de_dados!$O:$O,"&gt;=41639")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SUMIFS(base_de_dados!$T:$T,base_de_dados!$B:$B,$B718,base_de_dados!$G:$G,C$61,base_de_dados!$H:$H,$L$1,base_de_dados!$C:$C,$A718,base_de_dados!$M:$M,"&lt;=2013",base_de_dados!$O:$O,"&gt;=41639")</f>
        <v>0</v>
      </c>
      <c r="D718" s="5">
        <f>SUMIFS(base_de_dados!$T:$T,base_de_dados!$B:$B,$B718,base_de_dados!$G:$G,D$61,base_de_dados!$H:$H,$L$1,base_de_dados!$C:$C,$A718,base_de_dados!$M:$M,"&lt;=2013",base_de_dados!$O:$O,"&gt;=41639")</f>
        <v>0</v>
      </c>
      <c r="E718" s="5">
        <f>SUMIFS(base_de_dados!$T:$T,base_de_dados!$B:$B,$B718,base_de_dados!$G:$G,E$61,base_de_dados!$H:$H,$L$1,base_de_dados!$C:$C,$A718,base_de_dados!$M:$M,"&lt;=2013",base_de_dados!$O:$O,"&gt;=41639")</f>
        <v>0</v>
      </c>
      <c r="F718" s="5">
        <f>SUMIFS(base_de_dados!$T:$T,base_de_dados!$B:$B,$B718,base_de_dados!$G:$G,F$61,base_de_dados!$H:$H,$L$1,base_de_dados!$C:$C,$A718,base_de_dados!$M:$M,"&lt;=2013",base_de_dados!$O:$O,"&gt;=41639")</f>
        <v>0</v>
      </c>
      <c r="G718" s="5">
        <f>SUMIFS(base_de_dados!$T:$T,base_de_dados!$B:$B,$B718,base_de_dados!$G:$G,G$61,base_de_dados!$H:$H,$L$1,base_de_dados!$C:$C,$A718,base_de_dados!$M:$M,"&lt;=2013",base_de_dados!$O:$O,"&gt;=41639")</f>
        <v>0</v>
      </c>
      <c r="H718" s="5">
        <f>SUMIFS(base_de_dados!$T:$T,base_de_dados!$B:$B,$B718,base_de_dados!$G:$G,H$61,base_de_dados!$H:$H,$L$1,base_de_dados!$C:$C,$A718,base_de_dados!$M:$M,"&lt;=2013",base_de_dados!$O:$O,"&gt;=41639")</f>
        <v>0</v>
      </c>
      <c r="I718" s="5">
        <f>SUMIFS(base_de_dados!$T:$T,base_de_dados!$B:$B,$B718,base_de_dados!$G:$G,I$61,base_de_dados!$H:$H,$L$1,base_de_dados!$C:$C,$A718,base_de_dados!$M:$M,"&lt;=2013",base_de_dados!$O:$O,"&gt;=41639")</f>
        <v>0</v>
      </c>
      <c r="J718" s="5">
        <f>SUMIFS(base_de_dados!$T:$T,base_de_dados!$B:$B,$B718,base_de_dados!$G:$G,J$61,base_de_dados!$H:$H,$L$1,base_de_dados!$C:$C,$A718,base_de_dados!$M:$M,"&lt;=2013",base_de_dados!$O:$O,"&gt;=41639")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SUMIFS(base_de_dados!$T:$T,base_de_dados!$B:$B,$B719,base_de_dados!$G:$G,C$61,base_de_dados!$H:$H,$L$1,base_de_dados!$C:$C,$A719,base_de_dados!$M:$M,"&lt;=2013",base_de_dados!$O:$O,"&gt;=41639")</f>
        <v>0</v>
      </c>
      <c r="D719" s="5">
        <f>SUMIFS(base_de_dados!$T:$T,base_de_dados!$B:$B,$B719,base_de_dados!$G:$G,D$61,base_de_dados!$H:$H,$L$1,base_de_dados!$C:$C,$A719,base_de_dados!$M:$M,"&lt;=2013",base_de_dados!$O:$O,"&gt;=41639")</f>
        <v>0.28576864535768642</v>
      </c>
      <c r="E719" s="5">
        <f>SUMIFS(base_de_dados!$T:$T,base_de_dados!$B:$B,$B719,base_de_dados!$G:$G,E$61,base_de_dados!$H:$H,$L$1,base_de_dados!$C:$C,$A719,base_de_dados!$M:$M,"&lt;=2013",base_de_dados!$O:$O,"&gt;=41639")</f>
        <v>0</v>
      </c>
      <c r="F719" s="5">
        <f>SUMIFS(base_de_dados!$T:$T,base_de_dados!$B:$B,$B719,base_de_dados!$G:$G,F$61,base_de_dados!$H:$H,$L$1,base_de_dados!$C:$C,$A719,base_de_dados!$M:$M,"&lt;=2013",base_de_dados!$O:$O,"&gt;=41639")</f>
        <v>0</v>
      </c>
      <c r="G719" s="5">
        <f>SUMIFS(base_de_dados!$T:$T,base_de_dados!$B:$B,$B719,base_de_dados!$G:$G,G$61,base_de_dados!$H:$H,$L$1,base_de_dados!$C:$C,$A719,base_de_dados!$M:$M,"&lt;=2013",base_de_dados!$O:$O,"&gt;=41639")</f>
        <v>0</v>
      </c>
      <c r="H719" s="5">
        <f>SUMIFS(base_de_dados!$T:$T,base_de_dados!$B:$B,$B719,base_de_dados!$G:$G,H$61,base_de_dados!$H:$H,$L$1,base_de_dados!$C:$C,$A719,base_de_dados!$M:$M,"&lt;=2013",base_de_dados!$O:$O,"&gt;=41639")</f>
        <v>0</v>
      </c>
      <c r="I719" s="5">
        <f>SUMIFS(base_de_dados!$T:$T,base_de_dados!$B:$B,$B719,base_de_dados!$G:$G,I$61,base_de_dados!$H:$H,$L$1,base_de_dados!$C:$C,$A719,base_de_dados!$M:$M,"&lt;=2013",base_de_dados!$O:$O,"&gt;=41639")</f>
        <v>0</v>
      </c>
      <c r="J719" s="5">
        <f>SUMIFS(base_de_dados!$T:$T,base_de_dados!$B:$B,$B719,base_de_dados!$G:$G,J$61,base_de_dados!$H:$H,$L$1,base_de_dados!$C:$C,$A719,base_de_dados!$M:$M,"&lt;=2013",base_de_dados!$O:$O,"&gt;=41639")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SUMIFS(base_de_dados!$T:$T,base_de_dados!$B:$B,$B720,base_de_dados!$G:$G,C$61,base_de_dados!$H:$H,$L$1,base_de_dados!$C:$C,$A720,base_de_dados!$M:$M,"&lt;=2013",base_de_dados!$O:$O,"&gt;=41639")</f>
        <v>0</v>
      </c>
      <c r="D720" s="5">
        <f>SUMIFS(base_de_dados!$T:$T,base_de_dados!$B:$B,$B720,base_de_dados!$G:$G,D$61,base_de_dados!$H:$H,$L$1,base_de_dados!$C:$C,$A720,base_de_dados!$M:$M,"&lt;=2013",base_de_dados!$O:$O,"&gt;=41639")</f>
        <v>0</v>
      </c>
      <c r="E720" s="5">
        <f>SUMIFS(base_de_dados!$T:$T,base_de_dados!$B:$B,$B720,base_de_dados!$G:$G,E$61,base_de_dados!$H:$H,$L$1,base_de_dados!$C:$C,$A720,base_de_dados!$M:$M,"&lt;=2013",base_de_dados!$O:$O,"&gt;=41639")</f>
        <v>0</v>
      </c>
      <c r="F720" s="5">
        <f>SUMIFS(base_de_dados!$T:$T,base_de_dados!$B:$B,$B720,base_de_dados!$G:$G,F$61,base_de_dados!$H:$H,$L$1,base_de_dados!$C:$C,$A720,base_de_dados!$M:$M,"&lt;=2013",base_de_dados!$O:$O,"&gt;=41639")</f>
        <v>0</v>
      </c>
      <c r="G720" s="5">
        <f>SUMIFS(base_de_dados!$T:$T,base_de_dados!$B:$B,$B720,base_de_dados!$G:$G,G$61,base_de_dados!$H:$H,$L$1,base_de_dados!$C:$C,$A720,base_de_dados!$M:$M,"&lt;=2013",base_de_dados!$O:$O,"&gt;=41639")</f>
        <v>0</v>
      </c>
      <c r="H720" s="5">
        <f>SUMIFS(base_de_dados!$T:$T,base_de_dados!$B:$B,$B720,base_de_dados!$G:$G,H$61,base_de_dados!$H:$H,$L$1,base_de_dados!$C:$C,$A720,base_de_dados!$M:$M,"&lt;=2013",base_de_dados!$O:$O,"&gt;=41639")</f>
        <v>0</v>
      </c>
      <c r="I720" s="5">
        <f>SUMIFS(base_de_dados!$T:$T,base_de_dados!$B:$B,$B720,base_de_dados!$G:$G,I$61,base_de_dados!$H:$H,$L$1,base_de_dados!$C:$C,$A720,base_de_dados!$M:$M,"&lt;=2013",base_de_dados!$O:$O,"&gt;=41639")</f>
        <v>0</v>
      </c>
      <c r="J720" s="5">
        <f>SUMIFS(base_de_dados!$T:$T,base_de_dados!$B:$B,$B720,base_de_dados!$G:$G,J$61,base_de_dados!$H:$H,$L$1,base_de_dados!$C:$C,$A720,base_de_dados!$M:$M,"&lt;=2013",base_de_dados!$O:$O,"&gt;=41639")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SUMIFS(base_de_dados!$T:$T,base_de_dados!$B:$B,$B721,base_de_dados!$G:$G,C$61,base_de_dados!$H:$H,$L$1,base_de_dados!$C:$C,$A721,base_de_dados!$M:$M,"&lt;=2013",base_de_dados!$O:$O,"&gt;=41639")</f>
        <v>0</v>
      </c>
      <c r="D721" s="5">
        <f>SUMIFS(base_de_dados!$T:$T,base_de_dados!$B:$B,$B721,base_de_dados!$G:$G,D$61,base_de_dados!$H:$H,$L$1,base_de_dados!$C:$C,$A721,base_de_dados!$M:$M,"&lt;=2013",base_de_dados!$O:$O,"&gt;=41639")</f>
        <v>0</v>
      </c>
      <c r="E721" s="5">
        <f>SUMIFS(base_de_dados!$T:$T,base_de_dados!$B:$B,$B721,base_de_dados!$G:$G,E$61,base_de_dados!$H:$H,$L$1,base_de_dados!$C:$C,$A721,base_de_dados!$M:$M,"&lt;=2013",base_de_dados!$O:$O,"&gt;=41639")</f>
        <v>0</v>
      </c>
      <c r="F721" s="5">
        <f>SUMIFS(base_de_dados!$T:$T,base_de_dados!$B:$B,$B721,base_de_dados!$G:$G,F$61,base_de_dados!$H:$H,$L$1,base_de_dados!$C:$C,$A721,base_de_dados!$M:$M,"&lt;=2013",base_de_dados!$O:$O,"&gt;=41639")</f>
        <v>0</v>
      </c>
      <c r="G721" s="5">
        <f>SUMIFS(base_de_dados!$T:$T,base_de_dados!$B:$B,$B721,base_de_dados!$G:$G,G$61,base_de_dados!$H:$H,$L$1,base_de_dados!$C:$C,$A721,base_de_dados!$M:$M,"&lt;=2013",base_de_dados!$O:$O,"&gt;=41639")</f>
        <v>0</v>
      </c>
      <c r="H721" s="5">
        <f>SUMIFS(base_de_dados!$T:$T,base_de_dados!$B:$B,$B721,base_de_dados!$G:$G,H$61,base_de_dados!$H:$H,$L$1,base_de_dados!$C:$C,$A721,base_de_dados!$M:$M,"&lt;=2013",base_de_dados!$O:$O,"&gt;=41639")</f>
        <v>0</v>
      </c>
      <c r="I721" s="5">
        <f>SUMIFS(base_de_dados!$T:$T,base_de_dados!$B:$B,$B721,base_de_dados!$G:$G,I$61,base_de_dados!$H:$H,$L$1,base_de_dados!$C:$C,$A721,base_de_dados!$M:$M,"&lt;=2013",base_de_dados!$O:$O,"&gt;=41639")</f>
        <v>0</v>
      </c>
      <c r="J721" s="5">
        <f>SUMIFS(base_de_dados!$T:$T,base_de_dados!$B:$B,$B721,base_de_dados!$G:$G,J$61,base_de_dados!$H:$H,$L$1,base_de_dados!$C:$C,$A721,base_de_dados!$M:$M,"&lt;=2013",base_de_dados!$O:$O,"&gt;=41639")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SUMIFS(base_de_dados!$T:$T,base_de_dados!$B:$B,$B722,base_de_dados!$G:$G,C$61,base_de_dados!$H:$H,$L$1,base_de_dados!$C:$C,$A722,base_de_dados!$M:$M,"&lt;=2013",base_de_dados!$O:$O,"&gt;=41639")</f>
        <v>0</v>
      </c>
      <c r="D722" s="5">
        <f>SUMIFS(base_de_dados!$T:$T,base_de_dados!$B:$B,$B722,base_de_dados!$G:$G,D$61,base_de_dados!$H:$H,$L$1,base_de_dados!$C:$C,$A722,base_de_dados!$M:$M,"&lt;=2013",base_de_dados!$O:$O,"&gt;=41639")</f>
        <v>0</v>
      </c>
      <c r="E722" s="5">
        <f>SUMIFS(base_de_dados!$T:$T,base_de_dados!$B:$B,$B722,base_de_dados!$G:$G,E$61,base_de_dados!$H:$H,$L$1,base_de_dados!$C:$C,$A722,base_de_dados!$M:$M,"&lt;=2013",base_de_dados!$O:$O,"&gt;=41639")</f>
        <v>0</v>
      </c>
      <c r="F722" s="5">
        <f>SUMIFS(base_de_dados!$T:$T,base_de_dados!$B:$B,$B722,base_de_dados!$G:$G,F$61,base_de_dados!$H:$H,$L$1,base_de_dados!$C:$C,$A722,base_de_dados!$M:$M,"&lt;=2013",base_de_dados!$O:$O,"&gt;=41639")</f>
        <v>0</v>
      </c>
      <c r="G722" s="5">
        <f>SUMIFS(base_de_dados!$T:$T,base_de_dados!$B:$B,$B722,base_de_dados!$G:$G,G$61,base_de_dados!$H:$H,$L$1,base_de_dados!$C:$C,$A722,base_de_dados!$M:$M,"&lt;=2013",base_de_dados!$O:$O,"&gt;=41639")</f>
        <v>0</v>
      </c>
      <c r="H722" s="5">
        <f>SUMIFS(base_de_dados!$T:$T,base_de_dados!$B:$B,$B722,base_de_dados!$G:$G,H$61,base_de_dados!$H:$H,$L$1,base_de_dados!$C:$C,$A722,base_de_dados!$M:$M,"&lt;=2013",base_de_dados!$O:$O,"&gt;=41639")</f>
        <v>0</v>
      </c>
      <c r="I722" s="5">
        <f>SUMIFS(base_de_dados!$T:$T,base_de_dados!$B:$B,$B722,base_de_dados!$G:$G,I$61,base_de_dados!$H:$H,$L$1,base_de_dados!$C:$C,$A722,base_de_dados!$M:$M,"&lt;=2013",base_de_dados!$O:$O,"&gt;=41639")</f>
        <v>0</v>
      </c>
      <c r="J722" s="5">
        <f>SUMIFS(base_de_dados!$T:$T,base_de_dados!$B:$B,$B722,base_de_dados!$G:$G,J$61,base_de_dados!$H:$H,$L$1,base_de_dados!$C:$C,$A722,base_de_dados!$M:$M,"&lt;=2013",base_de_dados!$O:$O,"&gt;=41639")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SUMIFS(base_de_dados!$T:$T,base_de_dados!$B:$B,$B723,base_de_dados!$G:$G,C$61,base_de_dados!$H:$H,$L$1,base_de_dados!$C:$C,$A723,base_de_dados!$M:$M,"&lt;=2013",base_de_dados!$O:$O,"&gt;=41639")</f>
        <v>0</v>
      </c>
      <c r="D723" s="5">
        <f>SUMIFS(base_de_dados!$T:$T,base_de_dados!$B:$B,$B723,base_de_dados!$G:$G,D$61,base_de_dados!$H:$H,$L$1,base_de_dados!$C:$C,$A723,base_de_dados!$M:$M,"&lt;=2013",base_de_dados!$O:$O,"&gt;=41639")</f>
        <v>0.31023274987316085</v>
      </c>
      <c r="E723" s="5">
        <f>SUMIFS(base_de_dados!$T:$T,base_de_dados!$B:$B,$B723,base_de_dados!$G:$G,E$61,base_de_dados!$H:$H,$L$1,base_de_dados!$C:$C,$A723,base_de_dados!$M:$M,"&lt;=2013",base_de_dados!$O:$O,"&gt;=41639")</f>
        <v>0</v>
      </c>
      <c r="F723" s="5">
        <f>SUMIFS(base_de_dados!$T:$T,base_de_dados!$B:$B,$B723,base_de_dados!$G:$G,F$61,base_de_dados!$H:$H,$L$1,base_de_dados!$C:$C,$A723,base_de_dados!$M:$M,"&lt;=2013",base_de_dados!$O:$O,"&gt;=41639")</f>
        <v>0</v>
      </c>
      <c r="G723" s="5">
        <f>SUMIFS(base_de_dados!$T:$T,base_de_dados!$B:$B,$B723,base_de_dados!$G:$G,G$61,base_de_dados!$H:$H,$L$1,base_de_dados!$C:$C,$A723,base_de_dados!$M:$M,"&lt;=2013",base_de_dados!$O:$O,"&gt;=41639")</f>
        <v>0</v>
      </c>
      <c r="H723" s="5">
        <f>SUMIFS(base_de_dados!$T:$T,base_de_dados!$B:$B,$B723,base_de_dados!$G:$G,H$61,base_de_dados!$H:$H,$L$1,base_de_dados!$C:$C,$A723,base_de_dados!$M:$M,"&lt;=2013",base_de_dados!$O:$O,"&gt;=41639")</f>
        <v>0</v>
      </c>
      <c r="I723" s="5">
        <f>SUMIFS(base_de_dados!$T:$T,base_de_dados!$B:$B,$B723,base_de_dados!$G:$G,I$61,base_de_dados!$H:$H,$L$1,base_de_dados!$C:$C,$A723,base_de_dados!$M:$M,"&lt;=2013",base_de_dados!$O:$O,"&gt;=41639")</f>
        <v>0</v>
      </c>
      <c r="J723" s="5">
        <f>SUMIFS(base_de_dados!$T:$T,base_de_dados!$B:$B,$B723,base_de_dados!$G:$G,J$61,base_de_dados!$H:$H,$L$1,base_de_dados!$C:$C,$A723,base_de_dados!$M:$M,"&lt;=2013",base_de_dados!$O:$O,"&gt;=41639")</f>
        <v>0</v>
      </c>
      <c r="K723" s="32">
        <f t="shared" si="16"/>
        <v>0.31023274987316085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SUMIFS(base_de_dados!$T:$T,base_de_dados!$B:$B,$B724,base_de_dados!$G:$G,C$61,base_de_dados!$H:$H,$L$1,base_de_dados!$C:$C,$A724,base_de_dados!$M:$M,"&lt;=2013",base_de_dados!$O:$O,"&gt;=41639")</f>
        <v>0</v>
      </c>
      <c r="D724" s="5">
        <f>SUMIFS(base_de_dados!$T:$T,base_de_dados!$B:$B,$B724,base_de_dados!$G:$G,D$61,base_de_dados!$H:$H,$L$1,base_de_dados!$C:$C,$A724,base_de_dados!$M:$M,"&lt;=2013",base_de_dados!$O:$O,"&gt;=41639")</f>
        <v>0</v>
      </c>
      <c r="E724" s="5">
        <f>SUMIFS(base_de_dados!$T:$T,base_de_dados!$B:$B,$B724,base_de_dados!$G:$G,E$61,base_de_dados!$H:$H,$L$1,base_de_dados!$C:$C,$A724,base_de_dados!$M:$M,"&lt;=2013",base_de_dados!$O:$O,"&gt;=41639")</f>
        <v>0</v>
      </c>
      <c r="F724" s="5">
        <f>SUMIFS(base_de_dados!$T:$T,base_de_dados!$B:$B,$B724,base_de_dados!$G:$G,F$61,base_de_dados!$H:$H,$L$1,base_de_dados!$C:$C,$A724,base_de_dados!$M:$M,"&lt;=2013",base_de_dados!$O:$O,"&gt;=41639")</f>
        <v>0</v>
      </c>
      <c r="G724" s="5">
        <f>SUMIFS(base_de_dados!$T:$T,base_de_dados!$B:$B,$B724,base_de_dados!$G:$G,G$61,base_de_dados!$H:$H,$L$1,base_de_dados!$C:$C,$A724,base_de_dados!$M:$M,"&lt;=2013",base_de_dados!$O:$O,"&gt;=41639")</f>
        <v>0</v>
      </c>
      <c r="H724" s="5">
        <f>SUMIFS(base_de_dados!$T:$T,base_de_dados!$B:$B,$B724,base_de_dados!$G:$G,H$61,base_de_dados!$H:$H,$L$1,base_de_dados!$C:$C,$A724,base_de_dados!$M:$M,"&lt;=2013",base_de_dados!$O:$O,"&gt;=41639")</f>
        <v>0</v>
      </c>
      <c r="I724" s="5">
        <f>SUMIFS(base_de_dados!$T:$T,base_de_dados!$B:$B,$B724,base_de_dados!$G:$G,I$61,base_de_dados!$H:$H,$L$1,base_de_dados!$C:$C,$A724,base_de_dados!$M:$M,"&lt;=2013",base_de_dados!$O:$O,"&gt;=41639")</f>
        <v>0</v>
      </c>
      <c r="J724" s="5">
        <f>SUMIFS(base_de_dados!$T:$T,base_de_dados!$B:$B,$B724,base_de_dados!$G:$G,J$61,base_de_dados!$H:$H,$L$1,base_de_dados!$C:$C,$A724,base_de_dados!$M:$M,"&lt;=2013",base_de_dados!$O:$O,"&gt;=41639")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SUMIFS(base_de_dados!$T:$T,base_de_dados!$B:$B,$B725,base_de_dados!$G:$G,C$61,base_de_dados!$H:$H,$L$1,base_de_dados!$C:$C,$A725,base_de_dados!$M:$M,"&lt;=2013",base_de_dados!$O:$O,"&gt;=41639")</f>
        <v>0</v>
      </c>
      <c r="D725" s="5">
        <f>SUMIFS(base_de_dados!$T:$T,base_de_dados!$B:$B,$B725,base_de_dados!$G:$G,D$61,base_de_dados!$H:$H,$L$1,base_de_dados!$C:$C,$A725,base_de_dados!$M:$M,"&lt;=2013",base_de_dados!$O:$O,"&gt;=41639")</f>
        <v>0</v>
      </c>
      <c r="E725" s="5">
        <f>SUMIFS(base_de_dados!$T:$T,base_de_dados!$B:$B,$B725,base_de_dados!$G:$G,E$61,base_de_dados!$H:$H,$L$1,base_de_dados!$C:$C,$A725,base_de_dados!$M:$M,"&lt;=2013",base_de_dados!$O:$O,"&gt;=41639")</f>
        <v>0</v>
      </c>
      <c r="F725" s="5">
        <f>SUMIFS(base_de_dados!$T:$T,base_de_dados!$B:$B,$B725,base_de_dados!$G:$G,F$61,base_de_dados!$H:$H,$L$1,base_de_dados!$C:$C,$A725,base_de_dados!$M:$M,"&lt;=2013",base_de_dados!$O:$O,"&gt;=41639")</f>
        <v>0</v>
      </c>
      <c r="G725" s="5">
        <f>SUMIFS(base_de_dados!$T:$T,base_de_dados!$B:$B,$B725,base_de_dados!$G:$G,G$61,base_de_dados!$H:$H,$L$1,base_de_dados!$C:$C,$A725,base_de_dados!$M:$M,"&lt;=2013",base_de_dados!$O:$O,"&gt;=41639")</f>
        <v>0</v>
      </c>
      <c r="H725" s="5">
        <f>SUMIFS(base_de_dados!$T:$T,base_de_dados!$B:$B,$B725,base_de_dados!$G:$G,H$61,base_de_dados!$H:$H,$L$1,base_de_dados!$C:$C,$A725,base_de_dados!$M:$M,"&lt;=2013",base_de_dados!$O:$O,"&gt;=41639")</f>
        <v>0</v>
      </c>
      <c r="I725" s="5">
        <f>SUMIFS(base_de_dados!$T:$T,base_de_dados!$B:$B,$B725,base_de_dados!$G:$G,I$61,base_de_dados!$H:$H,$L$1,base_de_dados!$C:$C,$A725,base_de_dados!$M:$M,"&lt;=2013",base_de_dados!$O:$O,"&gt;=41639")</f>
        <v>0</v>
      </c>
      <c r="J725" s="5">
        <f>SUMIFS(base_de_dados!$T:$T,base_de_dados!$B:$B,$B725,base_de_dados!$G:$G,J$61,base_de_dados!$H:$H,$L$1,base_de_dados!$C:$C,$A725,base_de_dados!$M:$M,"&lt;=2013",base_de_dados!$O:$O,"&gt;=41639")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SUMIFS(base_de_dados!$T:$T,base_de_dados!$B:$B,$B726,base_de_dados!$G:$G,C$61,base_de_dados!$H:$H,$L$1,base_de_dados!$C:$C,$A726,base_de_dados!$M:$M,"&lt;=2013",base_de_dados!$O:$O,"&gt;=41639")</f>
        <v>0</v>
      </c>
      <c r="D726" s="5">
        <f>SUMIFS(base_de_dados!$T:$T,base_de_dados!$B:$B,$B726,base_de_dados!$G:$G,D$61,base_de_dados!$H:$H,$L$1,base_de_dados!$C:$C,$A726,base_de_dados!$M:$M,"&lt;=2013",base_de_dados!$O:$O,"&gt;=41639")</f>
        <v>0</v>
      </c>
      <c r="E726" s="5">
        <f>SUMIFS(base_de_dados!$T:$T,base_de_dados!$B:$B,$B726,base_de_dados!$G:$G,E$61,base_de_dados!$H:$H,$L$1,base_de_dados!$C:$C,$A726,base_de_dados!$M:$M,"&lt;=2013",base_de_dados!$O:$O,"&gt;=41639")</f>
        <v>0</v>
      </c>
      <c r="F726" s="5">
        <f>SUMIFS(base_de_dados!$T:$T,base_de_dados!$B:$B,$B726,base_de_dados!$G:$G,F$61,base_de_dados!$H:$H,$L$1,base_de_dados!$C:$C,$A726,base_de_dados!$M:$M,"&lt;=2013",base_de_dados!$O:$O,"&gt;=41639")</f>
        <v>0</v>
      </c>
      <c r="G726" s="5">
        <f>SUMIFS(base_de_dados!$T:$T,base_de_dados!$B:$B,$B726,base_de_dados!$G:$G,G$61,base_de_dados!$H:$H,$L$1,base_de_dados!$C:$C,$A726,base_de_dados!$M:$M,"&lt;=2013",base_de_dados!$O:$O,"&gt;=41639")</f>
        <v>0</v>
      </c>
      <c r="H726" s="5">
        <f>SUMIFS(base_de_dados!$T:$T,base_de_dados!$B:$B,$B726,base_de_dados!$G:$G,H$61,base_de_dados!$H:$H,$L$1,base_de_dados!$C:$C,$A726,base_de_dados!$M:$M,"&lt;=2013",base_de_dados!$O:$O,"&gt;=41639")</f>
        <v>0</v>
      </c>
      <c r="I726" s="5">
        <f>SUMIFS(base_de_dados!$T:$T,base_de_dados!$B:$B,$B726,base_de_dados!$G:$G,I$61,base_de_dados!$H:$H,$L$1,base_de_dados!$C:$C,$A726,base_de_dados!$M:$M,"&lt;=2013",base_de_dados!$O:$O,"&gt;=41639")</f>
        <v>0</v>
      </c>
      <c r="J726" s="5">
        <f>SUMIFS(base_de_dados!$T:$T,base_de_dados!$B:$B,$B726,base_de_dados!$G:$G,J$61,base_de_dados!$H:$H,$L$1,base_de_dados!$C:$C,$A726,base_de_dados!$M:$M,"&lt;=2013",base_de_dados!$O:$O,"&gt;=41639")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SUMIFS(base_de_dados!$T:$T,base_de_dados!$B:$B,$B727,base_de_dados!$G:$G,C$61,base_de_dados!$H:$H,$L$1,base_de_dados!$C:$C,$A727,base_de_dados!$M:$M,"&lt;=2013",base_de_dados!$O:$O,"&gt;=41639")</f>
        <v>0</v>
      </c>
      <c r="D727" s="5">
        <f>SUMIFS(base_de_dados!$T:$T,base_de_dados!$B:$B,$B727,base_de_dados!$G:$G,D$61,base_de_dados!$H:$H,$L$1,base_de_dados!$C:$C,$A727,base_de_dados!$M:$M,"&lt;=2013",base_de_dados!$O:$O,"&gt;=41639")</f>
        <v>0</v>
      </c>
      <c r="E727" s="5">
        <f>SUMIFS(base_de_dados!$T:$T,base_de_dados!$B:$B,$B727,base_de_dados!$G:$G,E$61,base_de_dados!$H:$H,$L$1,base_de_dados!$C:$C,$A727,base_de_dados!$M:$M,"&lt;=2013",base_de_dados!$O:$O,"&gt;=41639")</f>
        <v>0</v>
      </c>
      <c r="F727" s="5">
        <f>SUMIFS(base_de_dados!$T:$T,base_de_dados!$B:$B,$B727,base_de_dados!$G:$G,F$61,base_de_dados!$H:$H,$L$1,base_de_dados!$C:$C,$A727,base_de_dados!$M:$M,"&lt;=2013",base_de_dados!$O:$O,"&gt;=41639")</f>
        <v>0</v>
      </c>
      <c r="G727" s="5">
        <f>SUMIFS(base_de_dados!$T:$T,base_de_dados!$B:$B,$B727,base_de_dados!$G:$G,G$61,base_de_dados!$H:$H,$L$1,base_de_dados!$C:$C,$A727,base_de_dados!$M:$M,"&lt;=2013",base_de_dados!$O:$O,"&gt;=41639")</f>
        <v>0</v>
      </c>
      <c r="H727" s="5">
        <f>SUMIFS(base_de_dados!$T:$T,base_de_dados!$B:$B,$B727,base_de_dados!$G:$G,H$61,base_de_dados!$H:$H,$L$1,base_de_dados!$C:$C,$A727,base_de_dados!$M:$M,"&lt;=2013",base_de_dados!$O:$O,"&gt;=41639")</f>
        <v>0</v>
      </c>
      <c r="I727" s="5">
        <f>SUMIFS(base_de_dados!$T:$T,base_de_dados!$B:$B,$B727,base_de_dados!$G:$G,I$61,base_de_dados!$H:$H,$L$1,base_de_dados!$C:$C,$A727,base_de_dados!$M:$M,"&lt;=2013",base_de_dados!$O:$O,"&gt;=41639")</f>
        <v>0</v>
      </c>
      <c r="J727" s="5">
        <f>SUMIFS(base_de_dados!$T:$T,base_de_dados!$B:$B,$B727,base_de_dados!$G:$G,J$61,base_de_dados!$H:$H,$L$1,base_de_dados!$C:$C,$A727,base_de_dados!$M:$M,"&lt;=2013",base_de_dados!$O:$O,"&gt;=41639")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SUMIFS(base_de_dados!$T:$T,base_de_dados!$B:$B,$B728,base_de_dados!$G:$G,C$61,base_de_dados!$H:$H,$L$1,base_de_dados!$C:$C,$A728,base_de_dados!$M:$M,"&lt;=2013",base_de_dados!$O:$O,"&gt;=41639")</f>
        <v>0</v>
      </c>
      <c r="D728" s="5">
        <f>SUMIFS(base_de_dados!$T:$T,base_de_dados!$B:$B,$B728,base_de_dados!$G:$G,D$61,base_de_dados!$H:$H,$L$1,base_de_dados!$C:$C,$A728,base_de_dados!$M:$M,"&lt;=2013",base_de_dados!$O:$O,"&gt;=41639")</f>
        <v>0</v>
      </c>
      <c r="E728" s="5">
        <f>SUMIFS(base_de_dados!$T:$T,base_de_dados!$B:$B,$B728,base_de_dados!$G:$G,E$61,base_de_dados!$H:$H,$L$1,base_de_dados!$C:$C,$A728,base_de_dados!$M:$M,"&lt;=2013",base_de_dados!$O:$O,"&gt;=41639")</f>
        <v>0</v>
      </c>
      <c r="F728" s="5">
        <f>SUMIFS(base_de_dados!$T:$T,base_de_dados!$B:$B,$B728,base_de_dados!$G:$G,F$61,base_de_dados!$H:$H,$L$1,base_de_dados!$C:$C,$A728,base_de_dados!$M:$M,"&lt;=2013",base_de_dados!$O:$O,"&gt;=41639")</f>
        <v>0</v>
      </c>
      <c r="G728" s="5">
        <f>SUMIFS(base_de_dados!$T:$T,base_de_dados!$B:$B,$B728,base_de_dados!$G:$G,G$61,base_de_dados!$H:$H,$L$1,base_de_dados!$C:$C,$A728,base_de_dados!$M:$M,"&lt;=2013",base_de_dados!$O:$O,"&gt;=41639")</f>
        <v>0</v>
      </c>
      <c r="H728" s="5">
        <f>SUMIFS(base_de_dados!$T:$T,base_de_dados!$B:$B,$B728,base_de_dados!$G:$G,H$61,base_de_dados!$H:$H,$L$1,base_de_dados!$C:$C,$A728,base_de_dados!$M:$M,"&lt;=2013",base_de_dados!$O:$O,"&gt;=41639")</f>
        <v>0</v>
      </c>
      <c r="I728" s="5">
        <f>SUMIFS(base_de_dados!$T:$T,base_de_dados!$B:$B,$B728,base_de_dados!$G:$G,I$61,base_de_dados!$H:$H,$L$1,base_de_dados!$C:$C,$A728,base_de_dados!$M:$M,"&lt;=2013",base_de_dados!$O:$O,"&gt;=41639")</f>
        <v>0</v>
      </c>
      <c r="J728" s="5">
        <f>SUMIFS(base_de_dados!$T:$T,base_de_dados!$B:$B,$B728,base_de_dados!$G:$G,J$61,base_de_dados!$H:$H,$L$1,base_de_dados!$C:$C,$A728,base_de_dados!$M:$M,"&lt;=2013",base_de_dados!$O:$O,"&gt;=41639")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SUMIFS(base_de_dados!$T:$T,base_de_dados!$B:$B,$B729,base_de_dados!$G:$G,C$61,base_de_dados!$H:$H,$L$1,base_de_dados!$C:$C,$A729,base_de_dados!$M:$M,"&lt;=2013",base_de_dados!$O:$O,"&gt;=41639")</f>
        <v>0</v>
      </c>
      <c r="D729" s="5">
        <f>SUMIFS(base_de_dados!$T:$T,base_de_dados!$B:$B,$B729,base_de_dados!$G:$G,D$61,base_de_dados!$H:$H,$L$1,base_de_dados!$C:$C,$A729,base_de_dados!$M:$M,"&lt;=2013",base_de_dados!$O:$O,"&gt;=41639")</f>
        <v>0</v>
      </c>
      <c r="E729" s="5">
        <f>SUMIFS(base_de_dados!$T:$T,base_de_dados!$B:$B,$B729,base_de_dados!$G:$G,E$61,base_de_dados!$H:$H,$L$1,base_de_dados!$C:$C,$A729,base_de_dados!$M:$M,"&lt;=2013",base_de_dados!$O:$O,"&gt;=41639")</f>
        <v>0</v>
      </c>
      <c r="F729" s="5">
        <f>SUMIFS(base_de_dados!$T:$T,base_de_dados!$B:$B,$B729,base_de_dados!$G:$G,F$61,base_de_dados!$H:$H,$L$1,base_de_dados!$C:$C,$A729,base_de_dados!$M:$M,"&lt;=2013",base_de_dados!$O:$O,"&gt;=41639")</f>
        <v>0</v>
      </c>
      <c r="G729" s="5">
        <f>SUMIFS(base_de_dados!$T:$T,base_de_dados!$B:$B,$B729,base_de_dados!$G:$G,G$61,base_de_dados!$H:$H,$L$1,base_de_dados!$C:$C,$A729,base_de_dados!$M:$M,"&lt;=2013",base_de_dados!$O:$O,"&gt;=41639")</f>
        <v>0</v>
      </c>
      <c r="H729" s="5">
        <f>SUMIFS(base_de_dados!$T:$T,base_de_dados!$B:$B,$B729,base_de_dados!$G:$G,H$61,base_de_dados!$H:$H,$L$1,base_de_dados!$C:$C,$A729,base_de_dados!$M:$M,"&lt;=2013",base_de_dados!$O:$O,"&gt;=41639")</f>
        <v>0</v>
      </c>
      <c r="I729" s="5">
        <f>SUMIFS(base_de_dados!$T:$T,base_de_dados!$B:$B,$B729,base_de_dados!$G:$G,I$61,base_de_dados!$H:$H,$L$1,base_de_dados!$C:$C,$A729,base_de_dados!$M:$M,"&lt;=2013",base_de_dados!$O:$O,"&gt;=41639")</f>
        <v>0</v>
      </c>
      <c r="J729" s="5">
        <f>SUMIFS(base_de_dados!$T:$T,base_de_dados!$B:$B,$B729,base_de_dados!$G:$G,J$61,base_de_dados!$H:$H,$L$1,base_de_dados!$C:$C,$A729,base_de_dados!$M:$M,"&lt;=2013",base_de_dados!$O:$O,"&gt;=41639")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SUMIFS(base_de_dados!$T:$T,base_de_dados!$B:$B,$B730,base_de_dados!$G:$G,C$61,base_de_dados!$H:$H,$L$1,base_de_dados!$C:$C,$A730,base_de_dados!$M:$M,"&lt;=2013",base_de_dados!$O:$O,"&gt;=41639")</f>
        <v>0</v>
      </c>
      <c r="D730" s="5">
        <f>SUMIFS(base_de_dados!$T:$T,base_de_dados!$B:$B,$B730,base_de_dados!$G:$G,D$61,base_de_dados!$H:$H,$L$1,base_de_dados!$C:$C,$A730,base_de_dados!$M:$M,"&lt;=2013",base_de_dados!$O:$O,"&gt;=41639")</f>
        <v>0</v>
      </c>
      <c r="E730" s="5">
        <f>SUMIFS(base_de_dados!$T:$T,base_de_dados!$B:$B,$B730,base_de_dados!$G:$G,E$61,base_de_dados!$H:$H,$L$1,base_de_dados!$C:$C,$A730,base_de_dados!$M:$M,"&lt;=2013",base_de_dados!$O:$O,"&gt;=41639")</f>
        <v>0</v>
      </c>
      <c r="F730" s="5">
        <f>SUMIFS(base_de_dados!$T:$T,base_de_dados!$B:$B,$B730,base_de_dados!$G:$G,F$61,base_de_dados!$H:$H,$L$1,base_de_dados!$C:$C,$A730,base_de_dados!$M:$M,"&lt;=2013",base_de_dados!$O:$O,"&gt;=41639")</f>
        <v>0</v>
      </c>
      <c r="G730" s="5">
        <f>SUMIFS(base_de_dados!$T:$T,base_de_dados!$B:$B,$B730,base_de_dados!$G:$G,G$61,base_de_dados!$H:$H,$L$1,base_de_dados!$C:$C,$A730,base_de_dados!$M:$M,"&lt;=2013",base_de_dados!$O:$O,"&gt;=41639")</f>
        <v>0</v>
      </c>
      <c r="H730" s="5">
        <f>SUMIFS(base_de_dados!$T:$T,base_de_dados!$B:$B,$B730,base_de_dados!$G:$G,H$61,base_de_dados!$H:$H,$L$1,base_de_dados!$C:$C,$A730,base_de_dados!$M:$M,"&lt;=2013",base_de_dados!$O:$O,"&gt;=41639")</f>
        <v>0</v>
      </c>
      <c r="I730" s="5">
        <f>SUMIFS(base_de_dados!$T:$T,base_de_dados!$B:$B,$B730,base_de_dados!$G:$G,I$61,base_de_dados!$H:$H,$L$1,base_de_dados!$C:$C,$A730,base_de_dados!$M:$M,"&lt;=2013",base_de_dados!$O:$O,"&gt;=41639")</f>
        <v>0</v>
      </c>
      <c r="J730" s="5">
        <f>SUMIFS(base_de_dados!$T:$T,base_de_dados!$B:$B,$B730,base_de_dados!$G:$G,J$61,base_de_dados!$H:$H,$L$1,base_de_dados!$C:$C,$A730,base_de_dados!$M:$M,"&lt;=2013",base_de_dados!$O:$O,"&gt;=41639")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SUMIFS(base_de_dados!$T:$T,base_de_dados!$B:$B,$B731,base_de_dados!$G:$G,C$61,base_de_dados!$H:$H,$L$1,base_de_dados!$C:$C,$A731,base_de_dados!$M:$M,"&lt;=2013",base_de_dados!$O:$O,"&gt;=41639")</f>
        <v>0</v>
      </c>
      <c r="D731" s="5">
        <f>SUMIFS(base_de_dados!$T:$T,base_de_dados!$B:$B,$B731,base_de_dados!$G:$G,D$61,base_de_dados!$H:$H,$L$1,base_de_dados!$C:$C,$A731,base_de_dados!$M:$M,"&lt;=2013",base_de_dados!$O:$O,"&gt;=41639")</f>
        <v>0</v>
      </c>
      <c r="E731" s="5">
        <f>SUMIFS(base_de_dados!$T:$T,base_de_dados!$B:$B,$B731,base_de_dados!$G:$G,E$61,base_de_dados!$H:$H,$L$1,base_de_dados!$C:$C,$A731,base_de_dados!$M:$M,"&lt;=2013",base_de_dados!$O:$O,"&gt;=41639")</f>
        <v>0</v>
      </c>
      <c r="F731" s="5">
        <f>SUMIFS(base_de_dados!$T:$T,base_de_dados!$B:$B,$B731,base_de_dados!$G:$G,F$61,base_de_dados!$H:$H,$L$1,base_de_dados!$C:$C,$A731,base_de_dados!$M:$M,"&lt;=2013",base_de_dados!$O:$O,"&gt;=41639")</f>
        <v>0</v>
      </c>
      <c r="G731" s="5">
        <f>SUMIFS(base_de_dados!$T:$T,base_de_dados!$B:$B,$B731,base_de_dados!$G:$G,G$61,base_de_dados!$H:$H,$L$1,base_de_dados!$C:$C,$A731,base_de_dados!$M:$M,"&lt;=2013",base_de_dados!$O:$O,"&gt;=41639")</f>
        <v>0</v>
      </c>
      <c r="H731" s="5">
        <f>SUMIFS(base_de_dados!$T:$T,base_de_dados!$B:$B,$B731,base_de_dados!$G:$G,H$61,base_de_dados!$H:$H,$L$1,base_de_dados!$C:$C,$A731,base_de_dados!$M:$M,"&lt;=2013",base_de_dados!$O:$O,"&gt;=41639")</f>
        <v>0</v>
      </c>
      <c r="I731" s="5">
        <f>SUMIFS(base_de_dados!$T:$T,base_de_dados!$B:$B,$B731,base_de_dados!$G:$G,I$61,base_de_dados!$H:$H,$L$1,base_de_dados!$C:$C,$A731,base_de_dados!$M:$M,"&lt;=2013",base_de_dados!$O:$O,"&gt;=41639")</f>
        <v>0</v>
      </c>
      <c r="J731" s="5">
        <f>SUMIFS(base_de_dados!$T:$T,base_de_dados!$B:$B,$B731,base_de_dados!$G:$G,J$61,base_de_dados!$H:$H,$L$1,base_de_dados!$C:$C,$A731,base_de_dados!$M:$M,"&lt;=2013",base_de_dados!$O:$O,"&gt;=41639")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SUMIFS(base_de_dados!$T:$T,base_de_dados!$B:$B,$B732,base_de_dados!$G:$G,C$61,base_de_dados!$H:$H,$L$1,base_de_dados!$C:$C,$A732,base_de_dados!$M:$M,"&lt;=2013",base_de_dados!$O:$O,"&gt;=41639")</f>
        <v>0</v>
      </c>
      <c r="D732" s="5">
        <f>SUMIFS(base_de_dados!$T:$T,base_de_dados!$B:$B,$B732,base_de_dados!$G:$G,D$61,base_de_dados!$H:$H,$L$1,base_de_dados!$C:$C,$A732,base_de_dados!$M:$M,"&lt;=2013",base_de_dados!$O:$O,"&gt;=41639")</f>
        <v>0</v>
      </c>
      <c r="E732" s="5">
        <f>SUMIFS(base_de_dados!$T:$T,base_de_dados!$B:$B,$B732,base_de_dados!$G:$G,E$61,base_de_dados!$H:$H,$L$1,base_de_dados!$C:$C,$A732,base_de_dados!$M:$M,"&lt;=2013",base_de_dados!$O:$O,"&gt;=41639")</f>
        <v>0</v>
      </c>
      <c r="F732" s="5">
        <f>SUMIFS(base_de_dados!$T:$T,base_de_dados!$B:$B,$B732,base_de_dados!$G:$G,F$61,base_de_dados!$H:$H,$L$1,base_de_dados!$C:$C,$A732,base_de_dados!$M:$M,"&lt;=2013",base_de_dados!$O:$O,"&gt;=41639")</f>
        <v>0</v>
      </c>
      <c r="G732" s="5">
        <f>SUMIFS(base_de_dados!$T:$T,base_de_dados!$B:$B,$B732,base_de_dados!$G:$G,G$61,base_de_dados!$H:$H,$L$1,base_de_dados!$C:$C,$A732,base_de_dados!$M:$M,"&lt;=2013",base_de_dados!$O:$O,"&gt;=41639")</f>
        <v>0</v>
      </c>
      <c r="H732" s="5">
        <f>SUMIFS(base_de_dados!$T:$T,base_de_dados!$B:$B,$B732,base_de_dados!$G:$G,H$61,base_de_dados!$H:$H,$L$1,base_de_dados!$C:$C,$A732,base_de_dados!$M:$M,"&lt;=2013",base_de_dados!$O:$O,"&gt;=41639")</f>
        <v>0</v>
      </c>
      <c r="I732" s="5">
        <f>SUMIFS(base_de_dados!$T:$T,base_de_dados!$B:$B,$B732,base_de_dados!$G:$G,I$61,base_de_dados!$H:$H,$L$1,base_de_dados!$C:$C,$A732,base_de_dados!$M:$M,"&lt;=2013",base_de_dados!$O:$O,"&gt;=41639")</f>
        <v>0</v>
      </c>
      <c r="J732" s="5">
        <f>SUMIFS(base_de_dados!$T:$T,base_de_dados!$B:$B,$B732,base_de_dados!$G:$G,J$61,base_de_dados!$H:$H,$L$1,base_de_dados!$C:$C,$A732,base_de_dados!$M:$M,"&lt;=2013",base_de_dados!$O:$O,"&gt;=41639")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SUMIFS(base_de_dados!$T:$T,base_de_dados!$B:$B,$B733,base_de_dados!$G:$G,C$61,base_de_dados!$H:$H,$L$1,base_de_dados!$C:$C,$A733,base_de_dados!$M:$M,"&lt;=2013",base_de_dados!$O:$O,"&gt;=41639")</f>
        <v>0</v>
      </c>
      <c r="D733" s="5">
        <f>SUMIFS(base_de_dados!$T:$T,base_de_dados!$B:$B,$B733,base_de_dados!$G:$G,D$61,base_de_dados!$H:$H,$L$1,base_de_dados!$C:$C,$A733,base_de_dados!$M:$M,"&lt;=2013",base_de_dados!$O:$O,"&gt;=41639")</f>
        <v>0</v>
      </c>
      <c r="E733" s="5">
        <f>SUMIFS(base_de_dados!$T:$T,base_de_dados!$B:$B,$B733,base_de_dados!$G:$G,E$61,base_de_dados!$H:$H,$L$1,base_de_dados!$C:$C,$A733,base_de_dados!$M:$M,"&lt;=2013",base_de_dados!$O:$O,"&gt;=41639")</f>
        <v>0</v>
      </c>
      <c r="F733" s="5">
        <f>SUMIFS(base_de_dados!$T:$T,base_de_dados!$B:$B,$B733,base_de_dados!$G:$G,F$61,base_de_dados!$H:$H,$L$1,base_de_dados!$C:$C,$A733,base_de_dados!$M:$M,"&lt;=2013",base_de_dados!$O:$O,"&gt;=41639")</f>
        <v>0</v>
      </c>
      <c r="G733" s="5">
        <f>SUMIFS(base_de_dados!$T:$T,base_de_dados!$B:$B,$B733,base_de_dados!$G:$G,G$61,base_de_dados!$H:$H,$L$1,base_de_dados!$C:$C,$A733,base_de_dados!$M:$M,"&lt;=2013",base_de_dados!$O:$O,"&gt;=41639")</f>
        <v>0</v>
      </c>
      <c r="H733" s="5">
        <f>SUMIFS(base_de_dados!$T:$T,base_de_dados!$B:$B,$B733,base_de_dados!$G:$G,H$61,base_de_dados!$H:$H,$L$1,base_de_dados!$C:$C,$A733,base_de_dados!$M:$M,"&lt;=2013",base_de_dados!$O:$O,"&gt;=41639")</f>
        <v>0</v>
      </c>
      <c r="I733" s="5">
        <f>SUMIFS(base_de_dados!$T:$T,base_de_dados!$B:$B,$B733,base_de_dados!$G:$G,I$61,base_de_dados!$H:$H,$L$1,base_de_dados!$C:$C,$A733,base_de_dados!$M:$M,"&lt;=2013",base_de_dados!$O:$O,"&gt;=41639")</f>
        <v>0</v>
      </c>
      <c r="J733" s="5">
        <f>SUMIFS(base_de_dados!$T:$T,base_de_dados!$B:$B,$B733,base_de_dados!$G:$G,J$61,base_de_dados!$H:$H,$L$1,base_de_dados!$C:$C,$A733,base_de_dados!$M:$M,"&lt;=2013",base_de_dados!$O:$O,"&gt;=41639")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SUMIFS(base_de_dados!$T:$T,base_de_dados!$B:$B,$B734,base_de_dados!$G:$G,C$61,base_de_dados!$H:$H,$L$1,base_de_dados!$C:$C,$A734,base_de_dados!$M:$M,"&lt;=2013",base_de_dados!$O:$O,"&gt;=41639")</f>
        <v>0</v>
      </c>
      <c r="D734" s="5">
        <f>SUMIFS(base_de_dados!$T:$T,base_de_dados!$B:$B,$B734,base_de_dados!$G:$G,D$61,base_de_dados!$H:$H,$L$1,base_de_dados!$C:$C,$A734,base_de_dados!$M:$M,"&lt;=2013",base_de_dados!$O:$O,"&gt;=41639")</f>
        <v>0</v>
      </c>
      <c r="E734" s="5">
        <f>SUMIFS(base_de_dados!$T:$T,base_de_dados!$B:$B,$B734,base_de_dados!$G:$G,E$61,base_de_dados!$H:$H,$L$1,base_de_dados!$C:$C,$A734,base_de_dados!$M:$M,"&lt;=2013",base_de_dados!$O:$O,"&gt;=41639")</f>
        <v>0</v>
      </c>
      <c r="F734" s="5">
        <f>SUMIFS(base_de_dados!$T:$T,base_de_dados!$B:$B,$B734,base_de_dados!$G:$G,F$61,base_de_dados!$H:$H,$L$1,base_de_dados!$C:$C,$A734,base_de_dados!$M:$M,"&lt;=2013",base_de_dados!$O:$O,"&gt;=41639")</f>
        <v>0</v>
      </c>
      <c r="G734" s="5">
        <f>SUMIFS(base_de_dados!$T:$T,base_de_dados!$B:$B,$B734,base_de_dados!$G:$G,G$61,base_de_dados!$H:$H,$L$1,base_de_dados!$C:$C,$A734,base_de_dados!$M:$M,"&lt;=2013",base_de_dados!$O:$O,"&gt;=41639")</f>
        <v>0</v>
      </c>
      <c r="H734" s="5">
        <f>SUMIFS(base_de_dados!$T:$T,base_de_dados!$B:$B,$B734,base_de_dados!$G:$G,H$61,base_de_dados!$H:$H,$L$1,base_de_dados!$C:$C,$A734,base_de_dados!$M:$M,"&lt;=2013",base_de_dados!$O:$O,"&gt;=41639")</f>
        <v>0</v>
      </c>
      <c r="I734" s="5">
        <f>SUMIFS(base_de_dados!$T:$T,base_de_dados!$B:$B,$B734,base_de_dados!$G:$G,I$61,base_de_dados!$H:$H,$L$1,base_de_dados!$C:$C,$A734,base_de_dados!$M:$M,"&lt;=2013",base_de_dados!$O:$O,"&gt;=41639")</f>
        <v>0</v>
      </c>
      <c r="J734" s="5">
        <f>SUMIFS(base_de_dados!$T:$T,base_de_dados!$B:$B,$B734,base_de_dados!$G:$G,J$61,base_de_dados!$H:$H,$L$1,base_de_dados!$C:$C,$A734,base_de_dados!$M:$M,"&lt;=2013",base_de_dados!$O:$O,"&gt;=41639")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SUMIFS(base_de_dados!$T:$T,base_de_dados!$B:$B,$B735,base_de_dados!$G:$G,C$61,base_de_dados!$H:$H,$L$1,base_de_dados!$C:$C,$A735,base_de_dados!$M:$M,"&lt;=2013",base_de_dados!$O:$O,"&gt;=41639")</f>
        <v>0</v>
      </c>
      <c r="D735" s="5">
        <f>SUMIFS(base_de_dados!$T:$T,base_de_dados!$B:$B,$B735,base_de_dados!$G:$G,D$61,base_de_dados!$H:$H,$L$1,base_de_dados!$C:$C,$A735,base_de_dados!$M:$M,"&lt;=2013",base_de_dados!$O:$O,"&gt;=41639")</f>
        <v>0</v>
      </c>
      <c r="E735" s="5">
        <f>SUMIFS(base_de_dados!$T:$T,base_de_dados!$B:$B,$B735,base_de_dados!$G:$G,E$61,base_de_dados!$H:$H,$L$1,base_de_dados!$C:$C,$A735,base_de_dados!$M:$M,"&lt;=2013",base_de_dados!$O:$O,"&gt;=41639")</f>
        <v>0</v>
      </c>
      <c r="F735" s="5">
        <f>SUMIFS(base_de_dados!$T:$T,base_de_dados!$B:$B,$B735,base_de_dados!$G:$G,F$61,base_de_dados!$H:$H,$L$1,base_de_dados!$C:$C,$A735,base_de_dados!$M:$M,"&lt;=2013",base_de_dados!$O:$O,"&gt;=41639")</f>
        <v>0</v>
      </c>
      <c r="G735" s="5">
        <f>SUMIFS(base_de_dados!$T:$T,base_de_dados!$B:$B,$B735,base_de_dados!$G:$G,G$61,base_de_dados!$H:$H,$L$1,base_de_dados!$C:$C,$A735,base_de_dados!$M:$M,"&lt;=2013",base_de_dados!$O:$O,"&gt;=41639")</f>
        <v>0</v>
      </c>
      <c r="H735" s="5">
        <f>SUMIFS(base_de_dados!$T:$T,base_de_dados!$B:$B,$B735,base_de_dados!$G:$G,H$61,base_de_dados!$H:$H,$L$1,base_de_dados!$C:$C,$A735,base_de_dados!$M:$M,"&lt;=2013",base_de_dados!$O:$O,"&gt;=41639")</f>
        <v>0</v>
      </c>
      <c r="I735" s="5">
        <f>SUMIFS(base_de_dados!$T:$T,base_de_dados!$B:$B,$B735,base_de_dados!$G:$G,I$61,base_de_dados!$H:$H,$L$1,base_de_dados!$C:$C,$A735,base_de_dados!$M:$M,"&lt;=2013",base_de_dados!$O:$O,"&gt;=41639")</f>
        <v>0</v>
      </c>
      <c r="J735" s="5">
        <f>SUMIFS(base_de_dados!$T:$T,base_de_dados!$B:$B,$B735,base_de_dados!$G:$G,J$61,base_de_dados!$H:$H,$L$1,base_de_dados!$C:$C,$A735,base_de_dados!$M:$M,"&lt;=2013",base_de_dados!$O:$O,"&gt;=41639")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SUMIFS(base_de_dados!$T:$T,base_de_dados!$B:$B,$B736,base_de_dados!$G:$G,C$61,base_de_dados!$H:$H,$L$1,base_de_dados!$C:$C,$A736,base_de_dados!$M:$M,"&lt;=2013",base_de_dados!$O:$O,"&gt;=41639")</f>
        <v>0</v>
      </c>
      <c r="D736" s="5">
        <f>SUMIFS(base_de_dados!$T:$T,base_de_dados!$B:$B,$B736,base_de_dados!$G:$G,D$61,base_de_dados!$H:$H,$L$1,base_de_dados!$C:$C,$A736,base_de_dados!$M:$M,"&lt;=2013",base_de_dados!$O:$O,"&gt;=41639")</f>
        <v>0</v>
      </c>
      <c r="E736" s="5">
        <f>SUMIFS(base_de_dados!$T:$T,base_de_dados!$B:$B,$B736,base_de_dados!$G:$G,E$61,base_de_dados!$H:$H,$L$1,base_de_dados!$C:$C,$A736,base_de_dados!$M:$M,"&lt;=2013",base_de_dados!$O:$O,"&gt;=41639")</f>
        <v>0</v>
      </c>
      <c r="F736" s="5">
        <f>SUMIFS(base_de_dados!$T:$T,base_de_dados!$B:$B,$B736,base_de_dados!$G:$G,F$61,base_de_dados!$H:$H,$L$1,base_de_dados!$C:$C,$A736,base_de_dados!$M:$M,"&lt;=2013",base_de_dados!$O:$O,"&gt;=41639")</f>
        <v>0</v>
      </c>
      <c r="G736" s="5">
        <f>SUMIFS(base_de_dados!$T:$T,base_de_dados!$B:$B,$B736,base_de_dados!$G:$G,G$61,base_de_dados!$H:$H,$L$1,base_de_dados!$C:$C,$A736,base_de_dados!$M:$M,"&lt;=2013",base_de_dados!$O:$O,"&gt;=41639")</f>
        <v>0</v>
      </c>
      <c r="H736" s="5">
        <f>SUMIFS(base_de_dados!$T:$T,base_de_dados!$B:$B,$B736,base_de_dados!$G:$G,H$61,base_de_dados!$H:$H,$L$1,base_de_dados!$C:$C,$A736,base_de_dados!$M:$M,"&lt;=2013",base_de_dados!$O:$O,"&gt;=41639")</f>
        <v>0</v>
      </c>
      <c r="I736" s="5">
        <f>SUMIFS(base_de_dados!$T:$T,base_de_dados!$B:$B,$B736,base_de_dados!$G:$G,I$61,base_de_dados!$H:$H,$L$1,base_de_dados!$C:$C,$A736,base_de_dados!$M:$M,"&lt;=2013",base_de_dados!$O:$O,"&gt;=41639")</f>
        <v>0</v>
      </c>
      <c r="J736" s="5">
        <f>SUMIFS(base_de_dados!$T:$T,base_de_dados!$B:$B,$B736,base_de_dados!$G:$G,J$61,base_de_dados!$H:$H,$L$1,base_de_dados!$C:$C,$A736,base_de_dados!$M:$M,"&lt;=2013",base_de_dados!$O:$O,"&gt;=41639")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SUMIFS(base_de_dados!$T:$T,base_de_dados!$B:$B,$B737,base_de_dados!$G:$G,C$61,base_de_dados!$H:$H,$L$1,base_de_dados!$C:$C,$A737,base_de_dados!$M:$M,"&lt;=2013",base_de_dados!$O:$O,"&gt;=41639")</f>
        <v>0</v>
      </c>
      <c r="D737" s="5">
        <f>SUMIFS(base_de_dados!$T:$T,base_de_dados!$B:$B,$B737,base_de_dados!$G:$G,D$61,base_de_dados!$H:$H,$L$1,base_de_dados!$C:$C,$A737,base_de_dados!$M:$M,"&lt;=2013",base_de_dados!$O:$O,"&gt;=41639")</f>
        <v>0</v>
      </c>
      <c r="E737" s="5">
        <f>SUMIFS(base_de_dados!$T:$T,base_de_dados!$B:$B,$B737,base_de_dados!$G:$G,E$61,base_de_dados!$H:$H,$L$1,base_de_dados!$C:$C,$A737,base_de_dados!$M:$M,"&lt;=2013",base_de_dados!$O:$O,"&gt;=41639")</f>
        <v>0</v>
      </c>
      <c r="F737" s="5">
        <f>SUMIFS(base_de_dados!$T:$T,base_de_dados!$B:$B,$B737,base_de_dados!$G:$G,F$61,base_de_dados!$H:$H,$L$1,base_de_dados!$C:$C,$A737,base_de_dados!$M:$M,"&lt;=2013",base_de_dados!$O:$O,"&gt;=41639")</f>
        <v>0</v>
      </c>
      <c r="G737" s="5">
        <f>SUMIFS(base_de_dados!$T:$T,base_de_dados!$B:$B,$B737,base_de_dados!$G:$G,G$61,base_de_dados!$H:$H,$L$1,base_de_dados!$C:$C,$A737,base_de_dados!$M:$M,"&lt;=2013",base_de_dados!$O:$O,"&gt;=41639")</f>
        <v>0</v>
      </c>
      <c r="H737" s="5">
        <f>SUMIFS(base_de_dados!$T:$T,base_de_dados!$B:$B,$B737,base_de_dados!$G:$G,H$61,base_de_dados!$H:$H,$L$1,base_de_dados!$C:$C,$A737,base_de_dados!$M:$M,"&lt;=2013",base_de_dados!$O:$O,"&gt;=41639")</f>
        <v>0</v>
      </c>
      <c r="I737" s="5">
        <f>SUMIFS(base_de_dados!$T:$T,base_de_dados!$B:$B,$B737,base_de_dados!$G:$G,I$61,base_de_dados!$H:$H,$L$1,base_de_dados!$C:$C,$A737,base_de_dados!$M:$M,"&lt;=2013",base_de_dados!$O:$O,"&gt;=41639")</f>
        <v>0</v>
      </c>
      <c r="J737" s="5">
        <f>SUMIFS(base_de_dados!$T:$T,base_de_dados!$B:$B,$B737,base_de_dados!$G:$G,J$61,base_de_dados!$H:$H,$L$1,base_de_dados!$C:$C,$A737,base_de_dados!$M:$M,"&lt;=2013",base_de_dados!$O:$O,"&gt;=41639")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SUMIFS(base_de_dados!$T:$T,base_de_dados!$B:$B,$B738,base_de_dados!$G:$G,C$61,base_de_dados!$H:$H,$L$1,base_de_dados!$C:$C,$A738,base_de_dados!$M:$M,"&lt;=2013",base_de_dados!$O:$O,"&gt;=41639")</f>
        <v>0</v>
      </c>
      <c r="D738" s="5">
        <f>SUMIFS(base_de_dados!$T:$T,base_de_dados!$B:$B,$B738,base_de_dados!$G:$G,D$61,base_de_dados!$H:$H,$L$1,base_de_dados!$C:$C,$A738,base_de_dados!$M:$M,"&lt;=2013",base_de_dados!$O:$O,"&gt;=41639")</f>
        <v>0</v>
      </c>
      <c r="E738" s="5">
        <f>SUMIFS(base_de_dados!$T:$T,base_de_dados!$B:$B,$B738,base_de_dados!$G:$G,E$61,base_de_dados!$H:$H,$L$1,base_de_dados!$C:$C,$A738,base_de_dados!$M:$M,"&lt;=2013",base_de_dados!$O:$O,"&gt;=41639")</f>
        <v>0</v>
      </c>
      <c r="F738" s="5">
        <f>SUMIFS(base_de_dados!$T:$T,base_de_dados!$B:$B,$B738,base_de_dados!$G:$G,F$61,base_de_dados!$H:$H,$L$1,base_de_dados!$C:$C,$A738,base_de_dados!$M:$M,"&lt;=2013",base_de_dados!$O:$O,"&gt;=41639")</f>
        <v>0</v>
      </c>
      <c r="G738" s="5">
        <f>SUMIFS(base_de_dados!$T:$T,base_de_dados!$B:$B,$B738,base_de_dados!$G:$G,G$61,base_de_dados!$H:$H,$L$1,base_de_dados!$C:$C,$A738,base_de_dados!$M:$M,"&lt;=2013",base_de_dados!$O:$O,"&gt;=41639")</f>
        <v>0</v>
      </c>
      <c r="H738" s="5">
        <f>SUMIFS(base_de_dados!$T:$T,base_de_dados!$B:$B,$B738,base_de_dados!$G:$G,H$61,base_de_dados!$H:$H,$L$1,base_de_dados!$C:$C,$A738,base_de_dados!$M:$M,"&lt;=2013",base_de_dados!$O:$O,"&gt;=41639")</f>
        <v>0</v>
      </c>
      <c r="I738" s="5">
        <f>SUMIFS(base_de_dados!$T:$T,base_de_dados!$B:$B,$B738,base_de_dados!$G:$G,I$61,base_de_dados!$H:$H,$L$1,base_de_dados!$C:$C,$A738,base_de_dados!$M:$M,"&lt;=2013",base_de_dados!$O:$O,"&gt;=41639")</f>
        <v>0</v>
      </c>
      <c r="J738" s="5">
        <f>SUMIFS(base_de_dados!$T:$T,base_de_dados!$B:$B,$B738,base_de_dados!$G:$G,J$61,base_de_dados!$H:$H,$L$1,base_de_dados!$C:$C,$A738,base_de_dados!$M:$M,"&lt;=2013",base_de_dados!$O:$O,"&gt;=41639")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SUMIFS(base_de_dados!$T:$T,base_de_dados!$B:$B,$B739,base_de_dados!$G:$G,C$61,base_de_dados!$H:$H,$L$1,base_de_dados!$C:$C,$A739,base_de_dados!$M:$M,"&lt;=2013",base_de_dados!$O:$O,"&gt;=41639")</f>
        <v>0</v>
      </c>
      <c r="D739" s="5">
        <f>SUMIFS(base_de_dados!$T:$T,base_de_dados!$B:$B,$B739,base_de_dados!$G:$G,D$61,base_de_dados!$H:$H,$L$1,base_de_dados!$C:$C,$A739,base_de_dados!$M:$M,"&lt;=2013",base_de_dados!$O:$O,"&gt;=41639")</f>
        <v>0</v>
      </c>
      <c r="E739" s="5">
        <f>SUMIFS(base_de_dados!$T:$T,base_de_dados!$B:$B,$B739,base_de_dados!$G:$G,E$61,base_de_dados!$H:$H,$L$1,base_de_dados!$C:$C,$A739,base_de_dados!$M:$M,"&lt;=2013",base_de_dados!$O:$O,"&gt;=41639")</f>
        <v>0</v>
      </c>
      <c r="F739" s="5">
        <f>SUMIFS(base_de_dados!$T:$T,base_de_dados!$B:$B,$B739,base_de_dados!$G:$G,F$61,base_de_dados!$H:$H,$L$1,base_de_dados!$C:$C,$A739,base_de_dados!$M:$M,"&lt;=2013",base_de_dados!$O:$O,"&gt;=41639")</f>
        <v>0</v>
      </c>
      <c r="G739" s="5">
        <f>SUMIFS(base_de_dados!$T:$T,base_de_dados!$B:$B,$B739,base_de_dados!$G:$G,G$61,base_de_dados!$H:$H,$L$1,base_de_dados!$C:$C,$A739,base_de_dados!$M:$M,"&lt;=2013",base_de_dados!$O:$O,"&gt;=41639")</f>
        <v>0</v>
      </c>
      <c r="H739" s="5">
        <f>SUMIFS(base_de_dados!$T:$T,base_de_dados!$B:$B,$B739,base_de_dados!$G:$G,H$61,base_de_dados!$H:$H,$L$1,base_de_dados!$C:$C,$A739,base_de_dados!$M:$M,"&lt;=2013",base_de_dados!$O:$O,"&gt;=41639")</f>
        <v>0</v>
      </c>
      <c r="I739" s="5">
        <f>SUMIFS(base_de_dados!$T:$T,base_de_dados!$B:$B,$B739,base_de_dados!$G:$G,I$61,base_de_dados!$H:$H,$L$1,base_de_dados!$C:$C,$A739,base_de_dados!$M:$M,"&lt;=2013",base_de_dados!$O:$O,"&gt;=41639")</f>
        <v>0</v>
      </c>
      <c r="J739" s="5">
        <f>SUMIFS(base_de_dados!$T:$T,base_de_dados!$B:$B,$B739,base_de_dados!$G:$G,J$61,base_de_dados!$H:$H,$L$1,base_de_dados!$C:$C,$A739,base_de_dados!$M:$M,"&lt;=2013",base_de_dados!$O:$O,"&gt;=41639")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SUMIFS(base_de_dados!$T:$T,base_de_dados!$B:$B,$B740,base_de_dados!$G:$G,C$61,base_de_dados!$H:$H,$L$1,base_de_dados!$C:$C,$A740,base_de_dados!$M:$M,"&lt;=2013",base_de_dados!$O:$O,"&gt;=41639")</f>
        <v>0</v>
      </c>
      <c r="D740" s="5">
        <f>SUMIFS(base_de_dados!$T:$T,base_de_dados!$B:$B,$B740,base_de_dados!$G:$G,D$61,base_de_dados!$H:$H,$L$1,base_de_dados!$C:$C,$A740,base_de_dados!$M:$M,"&lt;=2013",base_de_dados!$O:$O,"&gt;=41639")</f>
        <v>0</v>
      </c>
      <c r="E740" s="5">
        <f>SUMIFS(base_de_dados!$T:$T,base_de_dados!$B:$B,$B740,base_de_dados!$G:$G,E$61,base_de_dados!$H:$H,$L$1,base_de_dados!$C:$C,$A740,base_de_dados!$M:$M,"&lt;=2013",base_de_dados!$O:$O,"&gt;=41639")</f>
        <v>0</v>
      </c>
      <c r="F740" s="5">
        <f>SUMIFS(base_de_dados!$T:$T,base_de_dados!$B:$B,$B740,base_de_dados!$G:$G,F$61,base_de_dados!$H:$H,$L$1,base_de_dados!$C:$C,$A740,base_de_dados!$M:$M,"&lt;=2013",base_de_dados!$O:$O,"&gt;=41639")</f>
        <v>0</v>
      </c>
      <c r="G740" s="5">
        <f>SUMIFS(base_de_dados!$T:$T,base_de_dados!$B:$B,$B740,base_de_dados!$G:$G,G$61,base_de_dados!$H:$H,$L$1,base_de_dados!$C:$C,$A740,base_de_dados!$M:$M,"&lt;=2013",base_de_dados!$O:$O,"&gt;=41639")</f>
        <v>0</v>
      </c>
      <c r="H740" s="5">
        <f>SUMIFS(base_de_dados!$T:$T,base_de_dados!$B:$B,$B740,base_de_dados!$G:$G,H$61,base_de_dados!$H:$H,$L$1,base_de_dados!$C:$C,$A740,base_de_dados!$M:$M,"&lt;=2013",base_de_dados!$O:$O,"&gt;=41639")</f>
        <v>0</v>
      </c>
      <c r="I740" s="5">
        <f>SUMIFS(base_de_dados!$T:$T,base_de_dados!$B:$B,$B740,base_de_dados!$G:$G,I$61,base_de_dados!$H:$H,$L$1,base_de_dados!$C:$C,$A740,base_de_dados!$M:$M,"&lt;=2013",base_de_dados!$O:$O,"&gt;=41639")</f>
        <v>0</v>
      </c>
      <c r="J740" s="5">
        <f>SUMIFS(base_de_dados!$T:$T,base_de_dados!$B:$B,$B740,base_de_dados!$G:$G,J$61,base_de_dados!$H:$H,$L$1,base_de_dados!$C:$C,$A740,base_de_dados!$M:$M,"&lt;=2013",base_de_dados!$O:$O,"&gt;=41639")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SUMIFS(base_de_dados!$T:$T,base_de_dados!$B:$B,$B741,base_de_dados!$G:$G,C$61,base_de_dados!$H:$H,$L$1,base_de_dados!$C:$C,$A741,base_de_dados!$M:$M,"&lt;=2013",base_de_dados!$O:$O,"&gt;=41639")</f>
        <v>0</v>
      </c>
      <c r="D741" s="5">
        <f>SUMIFS(base_de_dados!$T:$T,base_de_dados!$B:$B,$B741,base_de_dados!$G:$G,D$61,base_de_dados!$H:$H,$L$1,base_de_dados!$C:$C,$A741,base_de_dados!$M:$M,"&lt;=2013",base_de_dados!$O:$O,"&gt;=41639")</f>
        <v>0</v>
      </c>
      <c r="E741" s="5">
        <f>SUMIFS(base_de_dados!$T:$T,base_de_dados!$B:$B,$B741,base_de_dados!$G:$G,E$61,base_de_dados!$H:$H,$L$1,base_de_dados!$C:$C,$A741,base_de_dados!$M:$M,"&lt;=2013",base_de_dados!$O:$O,"&gt;=41639")</f>
        <v>0</v>
      </c>
      <c r="F741" s="5">
        <f>SUMIFS(base_de_dados!$T:$T,base_de_dados!$B:$B,$B741,base_de_dados!$G:$G,F$61,base_de_dados!$H:$H,$L$1,base_de_dados!$C:$C,$A741,base_de_dados!$M:$M,"&lt;=2013",base_de_dados!$O:$O,"&gt;=41639")</f>
        <v>0</v>
      </c>
      <c r="G741" s="5">
        <f>SUMIFS(base_de_dados!$T:$T,base_de_dados!$B:$B,$B741,base_de_dados!$G:$G,G$61,base_de_dados!$H:$H,$L$1,base_de_dados!$C:$C,$A741,base_de_dados!$M:$M,"&lt;=2013",base_de_dados!$O:$O,"&gt;=41639")</f>
        <v>0</v>
      </c>
      <c r="H741" s="5">
        <f>SUMIFS(base_de_dados!$T:$T,base_de_dados!$B:$B,$B741,base_de_dados!$G:$G,H$61,base_de_dados!$H:$H,$L$1,base_de_dados!$C:$C,$A741,base_de_dados!$M:$M,"&lt;=2013",base_de_dados!$O:$O,"&gt;=41639")</f>
        <v>0</v>
      </c>
      <c r="I741" s="5">
        <f>SUMIFS(base_de_dados!$T:$T,base_de_dados!$B:$B,$B741,base_de_dados!$G:$G,I$61,base_de_dados!$H:$H,$L$1,base_de_dados!$C:$C,$A741,base_de_dados!$M:$M,"&lt;=2013",base_de_dados!$O:$O,"&gt;=41639")</f>
        <v>0</v>
      </c>
      <c r="J741" s="5">
        <f>SUMIFS(base_de_dados!$T:$T,base_de_dados!$B:$B,$B741,base_de_dados!$G:$G,J$61,base_de_dados!$H:$H,$L$1,base_de_dados!$C:$C,$A741,base_de_dados!$M:$M,"&lt;=2013",base_de_dados!$O:$O,"&gt;=41639")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SUMIFS(base_de_dados!$T:$T,base_de_dados!$B:$B,$B742,base_de_dados!$G:$G,C$61,base_de_dados!$H:$H,$L$1,base_de_dados!$C:$C,$A742,base_de_dados!$M:$M,"&lt;=2013",base_de_dados!$O:$O,"&gt;=41639")</f>
        <v>0</v>
      </c>
      <c r="D742" s="5">
        <f>SUMIFS(base_de_dados!$T:$T,base_de_dados!$B:$B,$B742,base_de_dados!$G:$G,D$61,base_de_dados!$H:$H,$L$1,base_de_dados!$C:$C,$A742,base_de_dados!$M:$M,"&lt;=2013",base_de_dados!$O:$O,"&gt;=41639")</f>
        <v>0</v>
      </c>
      <c r="E742" s="5">
        <f>SUMIFS(base_de_dados!$T:$T,base_de_dados!$B:$B,$B742,base_de_dados!$G:$G,E$61,base_de_dados!$H:$H,$L$1,base_de_dados!$C:$C,$A742,base_de_dados!$M:$M,"&lt;=2013",base_de_dados!$O:$O,"&gt;=41639")</f>
        <v>0</v>
      </c>
      <c r="F742" s="5">
        <f>SUMIFS(base_de_dados!$T:$T,base_de_dados!$B:$B,$B742,base_de_dados!$G:$G,F$61,base_de_dados!$H:$H,$L$1,base_de_dados!$C:$C,$A742,base_de_dados!$M:$M,"&lt;=2013",base_de_dados!$O:$O,"&gt;=41639")</f>
        <v>0</v>
      </c>
      <c r="G742" s="5">
        <f>SUMIFS(base_de_dados!$T:$T,base_de_dados!$B:$B,$B742,base_de_dados!$G:$G,G$61,base_de_dados!$H:$H,$L$1,base_de_dados!$C:$C,$A742,base_de_dados!$M:$M,"&lt;=2013",base_de_dados!$O:$O,"&gt;=41639")</f>
        <v>0</v>
      </c>
      <c r="H742" s="5">
        <f>SUMIFS(base_de_dados!$T:$T,base_de_dados!$B:$B,$B742,base_de_dados!$G:$G,H$61,base_de_dados!$H:$H,$L$1,base_de_dados!$C:$C,$A742,base_de_dados!$M:$M,"&lt;=2013",base_de_dados!$O:$O,"&gt;=41639")</f>
        <v>0</v>
      </c>
      <c r="I742" s="5">
        <f>SUMIFS(base_de_dados!$T:$T,base_de_dados!$B:$B,$B742,base_de_dados!$G:$G,I$61,base_de_dados!$H:$H,$L$1,base_de_dados!$C:$C,$A742,base_de_dados!$M:$M,"&lt;=2013",base_de_dados!$O:$O,"&gt;=41639")</f>
        <v>0</v>
      </c>
      <c r="J742" s="5">
        <f>SUMIFS(base_de_dados!$T:$T,base_de_dados!$B:$B,$B742,base_de_dados!$G:$G,J$61,base_de_dados!$H:$H,$L$1,base_de_dados!$C:$C,$A742,base_de_dados!$M:$M,"&lt;=2013",base_de_dados!$O:$O,"&gt;=41639")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SUMIFS(base_de_dados!$T:$T,base_de_dados!$B:$B,$B743,base_de_dados!$G:$G,C$61,base_de_dados!$H:$H,$L$1,base_de_dados!$C:$C,$A743,base_de_dados!$M:$M,"&lt;=2013",base_de_dados!$O:$O,"&gt;=41639")</f>
        <v>0</v>
      </c>
      <c r="D743" s="5">
        <f>SUMIFS(base_de_dados!$T:$T,base_de_dados!$B:$B,$B743,base_de_dados!$G:$G,D$61,base_de_dados!$H:$H,$L$1,base_de_dados!$C:$C,$A743,base_de_dados!$M:$M,"&lt;=2013",base_de_dados!$O:$O,"&gt;=41639")</f>
        <v>0</v>
      </c>
      <c r="E743" s="5">
        <f>SUMIFS(base_de_dados!$T:$T,base_de_dados!$B:$B,$B743,base_de_dados!$G:$G,E$61,base_de_dados!$H:$H,$L$1,base_de_dados!$C:$C,$A743,base_de_dados!$M:$M,"&lt;=2013",base_de_dados!$O:$O,"&gt;=41639")</f>
        <v>0</v>
      </c>
      <c r="F743" s="5">
        <f>SUMIFS(base_de_dados!$T:$T,base_de_dados!$B:$B,$B743,base_de_dados!$G:$G,F$61,base_de_dados!$H:$H,$L$1,base_de_dados!$C:$C,$A743,base_de_dados!$M:$M,"&lt;=2013",base_de_dados!$O:$O,"&gt;=41639")</f>
        <v>0</v>
      </c>
      <c r="G743" s="5">
        <f>SUMIFS(base_de_dados!$T:$T,base_de_dados!$B:$B,$B743,base_de_dados!$G:$G,G$61,base_de_dados!$H:$H,$L$1,base_de_dados!$C:$C,$A743,base_de_dados!$M:$M,"&lt;=2013",base_de_dados!$O:$O,"&gt;=41639")</f>
        <v>0</v>
      </c>
      <c r="H743" s="5">
        <f>SUMIFS(base_de_dados!$T:$T,base_de_dados!$B:$B,$B743,base_de_dados!$G:$G,H$61,base_de_dados!$H:$H,$L$1,base_de_dados!$C:$C,$A743,base_de_dados!$M:$M,"&lt;=2013",base_de_dados!$O:$O,"&gt;=41639")</f>
        <v>0</v>
      </c>
      <c r="I743" s="5">
        <f>SUMIFS(base_de_dados!$T:$T,base_de_dados!$B:$B,$B743,base_de_dados!$G:$G,I$61,base_de_dados!$H:$H,$L$1,base_de_dados!$C:$C,$A743,base_de_dados!$M:$M,"&lt;=2013",base_de_dados!$O:$O,"&gt;=41639")</f>
        <v>0</v>
      </c>
      <c r="J743" s="5">
        <f>SUMIFS(base_de_dados!$T:$T,base_de_dados!$B:$B,$B743,base_de_dados!$G:$G,J$61,base_de_dados!$H:$H,$L$1,base_de_dados!$C:$C,$A743,base_de_dados!$M:$M,"&lt;=2013",base_de_dados!$O:$O,"&gt;=41639")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SUMIFS(base_de_dados!$T:$T,base_de_dados!$B:$B,$B744,base_de_dados!$G:$G,C$61,base_de_dados!$H:$H,$L$1,base_de_dados!$C:$C,$A744,base_de_dados!$M:$M,"&lt;=2013",base_de_dados!$O:$O,"&gt;=41639")</f>
        <v>0</v>
      </c>
      <c r="D744" s="5">
        <f>SUMIFS(base_de_dados!$T:$T,base_de_dados!$B:$B,$B744,base_de_dados!$G:$G,D$61,base_de_dados!$H:$H,$L$1,base_de_dados!$C:$C,$A744,base_de_dados!$M:$M,"&lt;=2013",base_de_dados!$O:$O,"&gt;=41639")</f>
        <v>0</v>
      </c>
      <c r="E744" s="5">
        <f>SUMIFS(base_de_dados!$T:$T,base_de_dados!$B:$B,$B744,base_de_dados!$G:$G,E$61,base_de_dados!$H:$H,$L$1,base_de_dados!$C:$C,$A744,base_de_dados!$M:$M,"&lt;=2013",base_de_dados!$O:$O,"&gt;=41639")</f>
        <v>0</v>
      </c>
      <c r="F744" s="5">
        <f>SUMIFS(base_de_dados!$T:$T,base_de_dados!$B:$B,$B744,base_de_dados!$G:$G,F$61,base_de_dados!$H:$H,$L$1,base_de_dados!$C:$C,$A744,base_de_dados!$M:$M,"&lt;=2013",base_de_dados!$O:$O,"&gt;=41639")</f>
        <v>0</v>
      </c>
      <c r="G744" s="5">
        <f>SUMIFS(base_de_dados!$T:$T,base_de_dados!$B:$B,$B744,base_de_dados!$G:$G,G$61,base_de_dados!$H:$H,$L$1,base_de_dados!$C:$C,$A744,base_de_dados!$M:$M,"&lt;=2013",base_de_dados!$O:$O,"&gt;=41639")</f>
        <v>0</v>
      </c>
      <c r="H744" s="5">
        <f>SUMIFS(base_de_dados!$T:$T,base_de_dados!$B:$B,$B744,base_de_dados!$G:$G,H$61,base_de_dados!$H:$H,$L$1,base_de_dados!$C:$C,$A744,base_de_dados!$M:$M,"&lt;=2013",base_de_dados!$O:$O,"&gt;=41639")</f>
        <v>0</v>
      </c>
      <c r="I744" s="5">
        <f>SUMIFS(base_de_dados!$T:$T,base_de_dados!$B:$B,$B744,base_de_dados!$G:$G,I$61,base_de_dados!$H:$H,$L$1,base_de_dados!$C:$C,$A744,base_de_dados!$M:$M,"&lt;=2013",base_de_dados!$O:$O,"&gt;=41639")</f>
        <v>0</v>
      </c>
      <c r="J744" s="5">
        <f>SUMIFS(base_de_dados!$T:$T,base_de_dados!$B:$B,$B744,base_de_dados!$G:$G,J$61,base_de_dados!$H:$H,$L$1,base_de_dados!$C:$C,$A744,base_de_dados!$M:$M,"&lt;=2013",base_de_dados!$O:$O,"&gt;=41639")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SUMIFS(base_de_dados!$T:$T,base_de_dados!$B:$B,$B745,base_de_dados!$G:$G,C$61,base_de_dados!$H:$H,$L$1,base_de_dados!$C:$C,$A745,base_de_dados!$M:$M,"&lt;=2013",base_de_dados!$O:$O,"&gt;=41639")</f>
        <v>0</v>
      </c>
      <c r="D745" s="5">
        <f>SUMIFS(base_de_dados!$T:$T,base_de_dados!$B:$B,$B745,base_de_dados!$G:$G,D$61,base_de_dados!$H:$H,$L$1,base_de_dados!$C:$C,$A745,base_de_dados!$M:$M,"&lt;=2013",base_de_dados!$O:$O,"&gt;=41639")</f>
        <v>0</v>
      </c>
      <c r="E745" s="5">
        <f>SUMIFS(base_de_dados!$T:$T,base_de_dados!$B:$B,$B745,base_de_dados!$G:$G,E$61,base_de_dados!$H:$H,$L$1,base_de_dados!$C:$C,$A745,base_de_dados!$M:$M,"&lt;=2013",base_de_dados!$O:$O,"&gt;=41639")</f>
        <v>0</v>
      </c>
      <c r="F745" s="5">
        <f>SUMIFS(base_de_dados!$T:$T,base_de_dados!$B:$B,$B745,base_de_dados!$G:$G,F$61,base_de_dados!$H:$H,$L$1,base_de_dados!$C:$C,$A745,base_de_dados!$M:$M,"&lt;=2013",base_de_dados!$O:$O,"&gt;=41639")</f>
        <v>0</v>
      </c>
      <c r="G745" s="5">
        <f>SUMIFS(base_de_dados!$T:$T,base_de_dados!$B:$B,$B745,base_de_dados!$G:$G,G$61,base_de_dados!$H:$H,$L$1,base_de_dados!$C:$C,$A745,base_de_dados!$M:$M,"&lt;=2013",base_de_dados!$O:$O,"&gt;=41639")</f>
        <v>0</v>
      </c>
      <c r="H745" s="5">
        <f>SUMIFS(base_de_dados!$T:$T,base_de_dados!$B:$B,$B745,base_de_dados!$G:$G,H$61,base_de_dados!$H:$H,$L$1,base_de_dados!$C:$C,$A745,base_de_dados!$M:$M,"&lt;=2013",base_de_dados!$O:$O,"&gt;=41639")</f>
        <v>0</v>
      </c>
      <c r="I745" s="5">
        <f>SUMIFS(base_de_dados!$T:$T,base_de_dados!$B:$B,$B745,base_de_dados!$G:$G,I$61,base_de_dados!$H:$H,$L$1,base_de_dados!$C:$C,$A745,base_de_dados!$M:$M,"&lt;=2013",base_de_dados!$O:$O,"&gt;=41639")</f>
        <v>0</v>
      </c>
      <c r="J745" s="5">
        <f>SUMIFS(base_de_dados!$T:$T,base_de_dados!$B:$B,$B745,base_de_dados!$G:$G,J$61,base_de_dados!$H:$H,$L$1,base_de_dados!$C:$C,$A745,base_de_dados!$M:$M,"&lt;=2013",base_de_dados!$O:$O,"&gt;=41639")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SUMIFS(base_de_dados!$T:$T,base_de_dados!$B:$B,$B746,base_de_dados!$G:$G,C$61,base_de_dados!$H:$H,$L$1,base_de_dados!$C:$C,$A746,base_de_dados!$M:$M,"&lt;=2013",base_de_dados!$O:$O,"&gt;=41639")</f>
        <v>0</v>
      </c>
      <c r="D746" s="5">
        <f>SUMIFS(base_de_dados!$T:$T,base_de_dados!$B:$B,$B746,base_de_dados!$G:$G,D$61,base_de_dados!$H:$H,$L$1,base_de_dados!$C:$C,$A746,base_de_dados!$M:$M,"&lt;=2013",base_de_dados!$O:$O,"&gt;=41639")</f>
        <v>0</v>
      </c>
      <c r="E746" s="5">
        <f>SUMIFS(base_de_dados!$T:$T,base_de_dados!$B:$B,$B746,base_de_dados!$G:$G,E$61,base_de_dados!$H:$H,$L$1,base_de_dados!$C:$C,$A746,base_de_dados!$M:$M,"&lt;=2013",base_de_dados!$O:$O,"&gt;=41639")</f>
        <v>0</v>
      </c>
      <c r="F746" s="5">
        <f>SUMIFS(base_de_dados!$T:$T,base_de_dados!$B:$B,$B746,base_de_dados!$G:$G,F$61,base_de_dados!$H:$H,$L$1,base_de_dados!$C:$C,$A746,base_de_dados!$M:$M,"&lt;=2013",base_de_dados!$O:$O,"&gt;=41639")</f>
        <v>0</v>
      </c>
      <c r="G746" s="5">
        <f>SUMIFS(base_de_dados!$T:$T,base_de_dados!$B:$B,$B746,base_de_dados!$G:$G,G$61,base_de_dados!$H:$H,$L$1,base_de_dados!$C:$C,$A746,base_de_dados!$M:$M,"&lt;=2013",base_de_dados!$O:$O,"&gt;=41639")</f>
        <v>0</v>
      </c>
      <c r="H746" s="5">
        <f>SUMIFS(base_de_dados!$T:$T,base_de_dados!$B:$B,$B746,base_de_dados!$G:$G,H$61,base_de_dados!$H:$H,$L$1,base_de_dados!$C:$C,$A746,base_de_dados!$M:$M,"&lt;=2013",base_de_dados!$O:$O,"&gt;=41639")</f>
        <v>0</v>
      </c>
      <c r="I746" s="5">
        <f>SUMIFS(base_de_dados!$T:$T,base_de_dados!$B:$B,$B746,base_de_dados!$G:$G,I$61,base_de_dados!$H:$H,$L$1,base_de_dados!$C:$C,$A746,base_de_dados!$M:$M,"&lt;=2013",base_de_dados!$O:$O,"&gt;=41639")</f>
        <v>0</v>
      </c>
      <c r="J746" s="5">
        <f>SUMIFS(base_de_dados!$T:$T,base_de_dados!$B:$B,$B746,base_de_dados!$G:$G,J$61,base_de_dados!$H:$H,$L$1,base_de_dados!$C:$C,$A746,base_de_dados!$M:$M,"&lt;=2013",base_de_dados!$O:$O,"&gt;=41639")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SUMIFS(base_de_dados!$T:$T,base_de_dados!$B:$B,$B747,base_de_dados!$G:$G,C$61,base_de_dados!$H:$H,$L$1,base_de_dados!$C:$C,$A747,base_de_dados!$M:$M,"&lt;=2013",base_de_dados!$O:$O,"&gt;=41639")</f>
        <v>0</v>
      </c>
      <c r="D747" s="5">
        <f>SUMIFS(base_de_dados!$T:$T,base_de_dados!$B:$B,$B747,base_de_dados!$G:$G,D$61,base_de_dados!$H:$H,$L$1,base_de_dados!$C:$C,$A747,base_de_dados!$M:$M,"&lt;=2013",base_de_dados!$O:$O,"&gt;=41639")</f>
        <v>0</v>
      </c>
      <c r="E747" s="5">
        <f>SUMIFS(base_de_dados!$T:$T,base_de_dados!$B:$B,$B747,base_de_dados!$G:$G,E$61,base_de_dados!$H:$H,$L$1,base_de_dados!$C:$C,$A747,base_de_dados!$M:$M,"&lt;=2013",base_de_dados!$O:$O,"&gt;=41639")</f>
        <v>0</v>
      </c>
      <c r="F747" s="5">
        <f>SUMIFS(base_de_dados!$T:$T,base_de_dados!$B:$B,$B747,base_de_dados!$G:$G,F$61,base_de_dados!$H:$H,$L$1,base_de_dados!$C:$C,$A747,base_de_dados!$M:$M,"&lt;=2013",base_de_dados!$O:$O,"&gt;=41639")</f>
        <v>0</v>
      </c>
      <c r="G747" s="5">
        <f>SUMIFS(base_de_dados!$T:$T,base_de_dados!$B:$B,$B747,base_de_dados!$G:$G,G$61,base_de_dados!$H:$H,$L$1,base_de_dados!$C:$C,$A747,base_de_dados!$M:$M,"&lt;=2013",base_de_dados!$O:$O,"&gt;=41639")</f>
        <v>0</v>
      </c>
      <c r="H747" s="5">
        <f>SUMIFS(base_de_dados!$T:$T,base_de_dados!$B:$B,$B747,base_de_dados!$G:$G,H$61,base_de_dados!$H:$H,$L$1,base_de_dados!$C:$C,$A747,base_de_dados!$M:$M,"&lt;=2013",base_de_dados!$O:$O,"&gt;=41639")</f>
        <v>0</v>
      </c>
      <c r="I747" s="5">
        <f>SUMIFS(base_de_dados!$T:$T,base_de_dados!$B:$B,$B747,base_de_dados!$G:$G,I$61,base_de_dados!$H:$H,$L$1,base_de_dados!$C:$C,$A747,base_de_dados!$M:$M,"&lt;=2013",base_de_dados!$O:$O,"&gt;=41639")</f>
        <v>0</v>
      </c>
      <c r="J747" s="5">
        <f>SUMIFS(base_de_dados!$T:$T,base_de_dados!$B:$B,$B747,base_de_dados!$G:$G,J$61,base_de_dados!$H:$H,$L$1,base_de_dados!$C:$C,$A747,base_de_dados!$M:$M,"&lt;=2013",base_de_dados!$O:$O,"&gt;=41639")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SUMIFS(base_de_dados!$T:$T,base_de_dados!$B:$B,$B748,base_de_dados!$G:$G,C$61,base_de_dados!$H:$H,$L$1,base_de_dados!$C:$C,$A748,base_de_dados!$M:$M,"&lt;=2013",base_de_dados!$O:$O,"&gt;=41639")</f>
        <v>0</v>
      </c>
      <c r="D748" s="5">
        <f>SUMIFS(base_de_dados!$T:$T,base_de_dados!$B:$B,$B748,base_de_dados!$G:$G,D$61,base_de_dados!$H:$H,$L$1,base_de_dados!$C:$C,$A748,base_de_dados!$M:$M,"&lt;=2013",base_de_dados!$O:$O,"&gt;=41639")</f>
        <v>0</v>
      </c>
      <c r="E748" s="5">
        <f>SUMIFS(base_de_dados!$T:$T,base_de_dados!$B:$B,$B748,base_de_dados!$G:$G,E$61,base_de_dados!$H:$H,$L$1,base_de_dados!$C:$C,$A748,base_de_dados!$M:$M,"&lt;=2013",base_de_dados!$O:$O,"&gt;=41639")</f>
        <v>0</v>
      </c>
      <c r="F748" s="5">
        <f>SUMIFS(base_de_dados!$T:$T,base_de_dados!$B:$B,$B748,base_de_dados!$G:$G,F$61,base_de_dados!$H:$H,$L$1,base_de_dados!$C:$C,$A748,base_de_dados!$M:$M,"&lt;=2013",base_de_dados!$O:$O,"&gt;=41639")</f>
        <v>0</v>
      </c>
      <c r="G748" s="5">
        <f>SUMIFS(base_de_dados!$T:$T,base_de_dados!$B:$B,$B748,base_de_dados!$G:$G,G$61,base_de_dados!$H:$H,$L$1,base_de_dados!$C:$C,$A748,base_de_dados!$M:$M,"&lt;=2013",base_de_dados!$O:$O,"&gt;=41639")</f>
        <v>0</v>
      </c>
      <c r="H748" s="5">
        <f>SUMIFS(base_de_dados!$T:$T,base_de_dados!$B:$B,$B748,base_de_dados!$G:$G,H$61,base_de_dados!$H:$H,$L$1,base_de_dados!$C:$C,$A748,base_de_dados!$M:$M,"&lt;=2013",base_de_dados!$O:$O,"&gt;=41639")</f>
        <v>0</v>
      </c>
      <c r="I748" s="5">
        <f>SUMIFS(base_de_dados!$T:$T,base_de_dados!$B:$B,$B748,base_de_dados!$G:$G,I$61,base_de_dados!$H:$H,$L$1,base_de_dados!$C:$C,$A748,base_de_dados!$M:$M,"&lt;=2013",base_de_dados!$O:$O,"&gt;=41639")</f>
        <v>0</v>
      </c>
      <c r="J748" s="5">
        <f>SUMIFS(base_de_dados!$T:$T,base_de_dados!$B:$B,$B748,base_de_dados!$G:$G,J$61,base_de_dados!$H:$H,$L$1,base_de_dados!$C:$C,$A748,base_de_dados!$M:$M,"&lt;=2013",base_de_dados!$O:$O,"&gt;=41639")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SUMIFS(base_de_dados!$T:$T,base_de_dados!$B:$B,$B749,base_de_dados!$G:$G,C$61,base_de_dados!$H:$H,$L$1,base_de_dados!$C:$C,$A749,base_de_dados!$M:$M,"&lt;=2013",base_de_dados!$O:$O,"&gt;=41639")</f>
        <v>0</v>
      </c>
      <c r="D749" s="5">
        <f>SUMIFS(base_de_dados!$T:$T,base_de_dados!$B:$B,$B749,base_de_dados!$G:$G,D$61,base_de_dados!$H:$H,$L$1,base_de_dados!$C:$C,$A749,base_de_dados!$M:$M,"&lt;=2013",base_de_dados!$O:$O,"&gt;=41639")</f>
        <v>0</v>
      </c>
      <c r="E749" s="5">
        <f>SUMIFS(base_de_dados!$T:$T,base_de_dados!$B:$B,$B749,base_de_dados!$G:$G,E$61,base_de_dados!$H:$H,$L$1,base_de_dados!$C:$C,$A749,base_de_dados!$M:$M,"&lt;=2013",base_de_dados!$O:$O,"&gt;=41639")</f>
        <v>0</v>
      </c>
      <c r="F749" s="5">
        <f>SUMIFS(base_de_dados!$T:$T,base_de_dados!$B:$B,$B749,base_de_dados!$G:$G,F$61,base_de_dados!$H:$H,$L$1,base_de_dados!$C:$C,$A749,base_de_dados!$M:$M,"&lt;=2013",base_de_dados!$O:$O,"&gt;=41639")</f>
        <v>0</v>
      </c>
      <c r="G749" s="5">
        <f>SUMIFS(base_de_dados!$T:$T,base_de_dados!$B:$B,$B749,base_de_dados!$G:$G,G$61,base_de_dados!$H:$H,$L$1,base_de_dados!$C:$C,$A749,base_de_dados!$M:$M,"&lt;=2013",base_de_dados!$O:$O,"&gt;=41639")</f>
        <v>0</v>
      </c>
      <c r="H749" s="5">
        <f>SUMIFS(base_de_dados!$T:$T,base_de_dados!$B:$B,$B749,base_de_dados!$G:$G,H$61,base_de_dados!$H:$H,$L$1,base_de_dados!$C:$C,$A749,base_de_dados!$M:$M,"&lt;=2013",base_de_dados!$O:$O,"&gt;=41639")</f>
        <v>0</v>
      </c>
      <c r="I749" s="5">
        <f>SUMIFS(base_de_dados!$T:$T,base_de_dados!$B:$B,$B749,base_de_dados!$G:$G,I$61,base_de_dados!$H:$H,$L$1,base_de_dados!$C:$C,$A749,base_de_dados!$M:$M,"&lt;=2013",base_de_dados!$O:$O,"&gt;=41639")</f>
        <v>0</v>
      </c>
      <c r="J749" s="5">
        <f>SUMIFS(base_de_dados!$T:$T,base_de_dados!$B:$B,$B749,base_de_dados!$G:$G,J$61,base_de_dados!$H:$H,$L$1,base_de_dados!$C:$C,$A749,base_de_dados!$M:$M,"&lt;=2013",base_de_dados!$O:$O,"&gt;=41639")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SUMIFS(base_de_dados!$T:$T,base_de_dados!$B:$B,$B750,base_de_dados!$G:$G,C$61,base_de_dados!$H:$H,$L$1,base_de_dados!$C:$C,$A750,base_de_dados!$M:$M,"&lt;=2013",base_de_dados!$O:$O,"&gt;=41639")</f>
        <v>0</v>
      </c>
      <c r="D750" s="5">
        <f>SUMIFS(base_de_dados!$T:$T,base_de_dados!$B:$B,$B750,base_de_dados!$G:$G,D$61,base_de_dados!$H:$H,$L$1,base_de_dados!$C:$C,$A750,base_de_dados!$M:$M,"&lt;=2013",base_de_dados!$O:$O,"&gt;=41639")</f>
        <v>0</v>
      </c>
      <c r="E750" s="5">
        <f>SUMIFS(base_de_dados!$T:$T,base_de_dados!$B:$B,$B750,base_de_dados!$G:$G,E$61,base_de_dados!$H:$H,$L$1,base_de_dados!$C:$C,$A750,base_de_dados!$M:$M,"&lt;=2013",base_de_dados!$O:$O,"&gt;=41639")</f>
        <v>0</v>
      </c>
      <c r="F750" s="5">
        <f>SUMIFS(base_de_dados!$T:$T,base_de_dados!$B:$B,$B750,base_de_dados!$G:$G,F$61,base_de_dados!$H:$H,$L$1,base_de_dados!$C:$C,$A750,base_de_dados!$M:$M,"&lt;=2013",base_de_dados!$O:$O,"&gt;=41639")</f>
        <v>0</v>
      </c>
      <c r="G750" s="5">
        <f>SUMIFS(base_de_dados!$T:$T,base_de_dados!$B:$B,$B750,base_de_dados!$G:$G,G$61,base_de_dados!$H:$H,$L$1,base_de_dados!$C:$C,$A750,base_de_dados!$M:$M,"&lt;=2013",base_de_dados!$O:$O,"&gt;=41639")</f>
        <v>0</v>
      </c>
      <c r="H750" s="5">
        <f>SUMIFS(base_de_dados!$T:$T,base_de_dados!$B:$B,$B750,base_de_dados!$G:$G,H$61,base_de_dados!$H:$H,$L$1,base_de_dados!$C:$C,$A750,base_de_dados!$M:$M,"&lt;=2013",base_de_dados!$O:$O,"&gt;=41639")</f>
        <v>0</v>
      </c>
      <c r="I750" s="5">
        <f>SUMIFS(base_de_dados!$T:$T,base_de_dados!$B:$B,$B750,base_de_dados!$G:$G,I$61,base_de_dados!$H:$H,$L$1,base_de_dados!$C:$C,$A750,base_de_dados!$M:$M,"&lt;=2013",base_de_dados!$O:$O,"&gt;=41639")</f>
        <v>0</v>
      </c>
      <c r="J750" s="5">
        <f>SUMIFS(base_de_dados!$T:$T,base_de_dados!$B:$B,$B750,base_de_dados!$G:$G,J$61,base_de_dados!$H:$H,$L$1,base_de_dados!$C:$C,$A750,base_de_dados!$M:$M,"&lt;=2013",base_de_dados!$O:$O,"&gt;=41639")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SUMIFS(base_de_dados!$T:$T,base_de_dados!$B:$B,$B751,base_de_dados!$G:$G,C$61,base_de_dados!$H:$H,$L$1,base_de_dados!$C:$C,$A751,base_de_dados!$M:$M,"&lt;=2013",base_de_dados!$O:$O,"&gt;=41639")</f>
        <v>0</v>
      </c>
      <c r="D751" s="5">
        <f>SUMIFS(base_de_dados!$T:$T,base_de_dados!$B:$B,$B751,base_de_dados!$G:$G,D$61,base_de_dados!$H:$H,$L$1,base_de_dados!$C:$C,$A751,base_de_dados!$M:$M,"&lt;=2013",base_de_dados!$O:$O,"&gt;=41639")</f>
        <v>0</v>
      </c>
      <c r="E751" s="5">
        <f>SUMIFS(base_de_dados!$T:$T,base_de_dados!$B:$B,$B751,base_de_dados!$G:$G,E$61,base_de_dados!$H:$H,$L$1,base_de_dados!$C:$C,$A751,base_de_dados!$M:$M,"&lt;=2013",base_de_dados!$O:$O,"&gt;=41639")</f>
        <v>0</v>
      </c>
      <c r="F751" s="5">
        <f>SUMIFS(base_de_dados!$T:$T,base_de_dados!$B:$B,$B751,base_de_dados!$G:$G,F$61,base_de_dados!$H:$H,$L$1,base_de_dados!$C:$C,$A751,base_de_dados!$M:$M,"&lt;=2013",base_de_dados!$O:$O,"&gt;=41639")</f>
        <v>0</v>
      </c>
      <c r="G751" s="5">
        <f>SUMIFS(base_de_dados!$T:$T,base_de_dados!$B:$B,$B751,base_de_dados!$G:$G,G$61,base_de_dados!$H:$H,$L$1,base_de_dados!$C:$C,$A751,base_de_dados!$M:$M,"&lt;=2013",base_de_dados!$O:$O,"&gt;=41639")</f>
        <v>0</v>
      </c>
      <c r="H751" s="5">
        <f>SUMIFS(base_de_dados!$T:$T,base_de_dados!$B:$B,$B751,base_de_dados!$G:$G,H$61,base_de_dados!$H:$H,$L$1,base_de_dados!$C:$C,$A751,base_de_dados!$M:$M,"&lt;=2013",base_de_dados!$O:$O,"&gt;=41639")</f>
        <v>0</v>
      </c>
      <c r="I751" s="5">
        <f>SUMIFS(base_de_dados!$T:$T,base_de_dados!$B:$B,$B751,base_de_dados!$G:$G,I$61,base_de_dados!$H:$H,$L$1,base_de_dados!$C:$C,$A751,base_de_dados!$M:$M,"&lt;=2013",base_de_dados!$O:$O,"&gt;=41639")</f>
        <v>0</v>
      </c>
      <c r="J751" s="5">
        <f>SUMIFS(base_de_dados!$T:$T,base_de_dados!$B:$B,$B751,base_de_dados!$G:$G,J$61,base_de_dados!$H:$H,$L$1,base_de_dados!$C:$C,$A751,base_de_dados!$M:$M,"&lt;=2013",base_de_dados!$O:$O,"&gt;=41639")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SUMIFS(base_de_dados!$T:$T,base_de_dados!$B:$B,$B752,base_de_dados!$G:$G,C$61,base_de_dados!$H:$H,$L$1,base_de_dados!$C:$C,$A752,base_de_dados!$M:$M,"&lt;=2013",base_de_dados!$O:$O,"&gt;=41639")</f>
        <v>0</v>
      </c>
      <c r="D752" s="5">
        <f>SUMIFS(base_de_dados!$T:$T,base_de_dados!$B:$B,$B752,base_de_dados!$G:$G,D$61,base_de_dados!$H:$H,$L$1,base_de_dados!$C:$C,$A752,base_de_dados!$M:$M,"&lt;=2013",base_de_dados!$O:$O,"&gt;=41639")</f>
        <v>0</v>
      </c>
      <c r="E752" s="5">
        <f>SUMIFS(base_de_dados!$T:$T,base_de_dados!$B:$B,$B752,base_de_dados!$G:$G,E$61,base_de_dados!$H:$H,$L$1,base_de_dados!$C:$C,$A752,base_de_dados!$M:$M,"&lt;=2013",base_de_dados!$O:$O,"&gt;=41639")</f>
        <v>0</v>
      </c>
      <c r="F752" s="5">
        <f>SUMIFS(base_de_dados!$T:$T,base_de_dados!$B:$B,$B752,base_de_dados!$G:$G,F$61,base_de_dados!$H:$H,$L$1,base_de_dados!$C:$C,$A752,base_de_dados!$M:$M,"&lt;=2013",base_de_dados!$O:$O,"&gt;=41639")</f>
        <v>0</v>
      </c>
      <c r="G752" s="5">
        <f>SUMIFS(base_de_dados!$T:$T,base_de_dados!$B:$B,$B752,base_de_dados!$G:$G,G$61,base_de_dados!$H:$H,$L$1,base_de_dados!$C:$C,$A752,base_de_dados!$M:$M,"&lt;=2013",base_de_dados!$O:$O,"&gt;=41639")</f>
        <v>0</v>
      </c>
      <c r="H752" s="5">
        <f>SUMIFS(base_de_dados!$T:$T,base_de_dados!$B:$B,$B752,base_de_dados!$G:$G,H$61,base_de_dados!$H:$H,$L$1,base_de_dados!$C:$C,$A752,base_de_dados!$M:$M,"&lt;=2013",base_de_dados!$O:$O,"&gt;=41639")</f>
        <v>0</v>
      </c>
      <c r="I752" s="5">
        <f>SUMIFS(base_de_dados!$T:$T,base_de_dados!$B:$B,$B752,base_de_dados!$G:$G,I$61,base_de_dados!$H:$H,$L$1,base_de_dados!$C:$C,$A752,base_de_dados!$M:$M,"&lt;=2013",base_de_dados!$O:$O,"&gt;=41639")</f>
        <v>0</v>
      </c>
      <c r="J752" s="5">
        <f>SUMIFS(base_de_dados!$T:$T,base_de_dados!$B:$B,$B752,base_de_dados!$G:$G,J$61,base_de_dados!$H:$H,$L$1,base_de_dados!$C:$C,$A752,base_de_dados!$M:$M,"&lt;=2013",base_de_dados!$O:$O,"&gt;=41639")</f>
        <v>0</v>
      </c>
      <c r="K752" s="32">
        <f t="shared" si="16"/>
        <v>0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SUMIFS(base_de_dados!$T:$T,base_de_dados!$B:$B,$B753,base_de_dados!$G:$G,C$61,base_de_dados!$H:$H,$L$1,base_de_dados!$C:$C,$A753,base_de_dados!$M:$M,"&lt;=2013",base_de_dados!$O:$O,"&gt;=41639")</f>
        <v>0</v>
      </c>
      <c r="D753" s="5">
        <f>SUMIFS(base_de_dados!$T:$T,base_de_dados!$B:$B,$B753,base_de_dados!$G:$G,D$61,base_de_dados!$H:$H,$L$1,base_de_dados!$C:$C,$A753,base_de_dados!$M:$M,"&lt;=2013",base_de_dados!$O:$O,"&gt;=41639")</f>
        <v>0</v>
      </c>
      <c r="E753" s="5">
        <f>SUMIFS(base_de_dados!$T:$T,base_de_dados!$B:$B,$B753,base_de_dados!$G:$G,E$61,base_de_dados!$H:$H,$L$1,base_de_dados!$C:$C,$A753,base_de_dados!$M:$M,"&lt;=2013",base_de_dados!$O:$O,"&gt;=41639")</f>
        <v>0</v>
      </c>
      <c r="F753" s="5">
        <f>SUMIFS(base_de_dados!$T:$T,base_de_dados!$B:$B,$B753,base_de_dados!$G:$G,F$61,base_de_dados!$H:$H,$L$1,base_de_dados!$C:$C,$A753,base_de_dados!$M:$M,"&lt;=2013",base_de_dados!$O:$O,"&gt;=41639")</f>
        <v>0</v>
      </c>
      <c r="G753" s="5">
        <f>SUMIFS(base_de_dados!$T:$T,base_de_dados!$B:$B,$B753,base_de_dados!$G:$G,G$61,base_de_dados!$H:$H,$L$1,base_de_dados!$C:$C,$A753,base_de_dados!$M:$M,"&lt;=2013",base_de_dados!$O:$O,"&gt;=41639")</f>
        <v>0</v>
      </c>
      <c r="H753" s="5">
        <f>SUMIFS(base_de_dados!$T:$T,base_de_dados!$B:$B,$B753,base_de_dados!$G:$G,H$61,base_de_dados!$H:$H,$L$1,base_de_dados!$C:$C,$A753,base_de_dados!$M:$M,"&lt;=2013",base_de_dados!$O:$O,"&gt;=41639")</f>
        <v>0</v>
      </c>
      <c r="I753" s="5">
        <f>SUMIFS(base_de_dados!$T:$T,base_de_dados!$B:$B,$B753,base_de_dados!$G:$G,I$61,base_de_dados!$H:$H,$L$1,base_de_dados!$C:$C,$A753,base_de_dados!$M:$M,"&lt;=2013",base_de_dados!$O:$O,"&gt;=41639")</f>
        <v>0</v>
      </c>
      <c r="J753" s="5">
        <f>SUMIFS(base_de_dados!$T:$T,base_de_dados!$B:$B,$B753,base_de_dados!$G:$G,J$61,base_de_dados!$H:$H,$L$1,base_de_dados!$C:$C,$A753,base_de_dados!$M:$M,"&lt;=2013",base_de_dados!$O:$O,"&gt;=41639")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SUMIFS(base_de_dados!$T:$T,base_de_dados!$B:$B,$B754,base_de_dados!$G:$G,C$61,base_de_dados!$H:$H,$L$1,base_de_dados!$C:$C,$A754,base_de_dados!$M:$M,"&lt;=2013",base_de_dados!$O:$O,"&gt;=41639")</f>
        <v>0</v>
      </c>
      <c r="D754" s="5">
        <f>SUMIFS(base_de_dados!$T:$T,base_de_dados!$B:$B,$B754,base_de_dados!$G:$G,D$61,base_de_dados!$H:$H,$L$1,base_de_dados!$C:$C,$A754,base_de_dados!$M:$M,"&lt;=2013",base_de_dados!$O:$O,"&gt;=41639")</f>
        <v>0</v>
      </c>
      <c r="E754" s="5">
        <f>SUMIFS(base_de_dados!$T:$T,base_de_dados!$B:$B,$B754,base_de_dados!$G:$G,E$61,base_de_dados!$H:$H,$L$1,base_de_dados!$C:$C,$A754,base_de_dados!$M:$M,"&lt;=2013",base_de_dados!$O:$O,"&gt;=41639")</f>
        <v>0</v>
      </c>
      <c r="F754" s="5">
        <f>SUMIFS(base_de_dados!$T:$T,base_de_dados!$B:$B,$B754,base_de_dados!$G:$G,F$61,base_de_dados!$H:$H,$L$1,base_de_dados!$C:$C,$A754,base_de_dados!$M:$M,"&lt;=2013",base_de_dados!$O:$O,"&gt;=41639")</f>
        <v>0</v>
      </c>
      <c r="G754" s="5">
        <f>SUMIFS(base_de_dados!$T:$T,base_de_dados!$B:$B,$B754,base_de_dados!$G:$G,G$61,base_de_dados!$H:$H,$L$1,base_de_dados!$C:$C,$A754,base_de_dados!$M:$M,"&lt;=2013",base_de_dados!$O:$O,"&gt;=41639")</f>
        <v>0</v>
      </c>
      <c r="H754" s="5">
        <f>SUMIFS(base_de_dados!$T:$T,base_de_dados!$B:$B,$B754,base_de_dados!$G:$G,H$61,base_de_dados!$H:$H,$L$1,base_de_dados!$C:$C,$A754,base_de_dados!$M:$M,"&lt;=2013",base_de_dados!$O:$O,"&gt;=41639")</f>
        <v>0</v>
      </c>
      <c r="I754" s="5">
        <f>SUMIFS(base_de_dados!$T:$T,base_de_dados!$B:$B,$B754,base_de_dados!$G:$G,I$61,base_de_dados!$H:$H,$L$1,base_de_dados!$C:$C,$A754,base_de_dados!$M:$M,"&lt;=2013",base_de_dados!$O:$O,"&gt;=41639")</f>
        <v>0</v>
      </c>
      <c r="J754" s="5">
        <f>SUMIFS(base_de_dados!$T:$T,base_de_dados!$B:$B,$B754,base_de_dados!$G:$G,J$61,base_de_dados!$H:$H,$L$1,base_de_dados!$C:$C,$A754,base_de_dados!$M:$M,"&lt;=2013",base_de_dados!$O:$O,"&gt;=41639")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SUMIFS(base_de_dados!$T:$T,base_de_dados!$B:$B,$B755,base_de_dados!$G:$G,C$61,base_de_dados!$H:$H,$L$1,base_de_dados!$C:$C,$A755,base_de_dados!$M:$M,"&lt;=2013",base_de_dados!$O:$O,"&gt;=41639")</f>
        <v>0</v>
      </c>
      <c r="D755" s="5">
        <f>SUMIFS(base_de_dados!$T:$T,base_de_dados!$B:$B,$B755,base_de_dados!$G:$G,D$61,base_de_dados!$H:$H,$L$1,base_de_dados!$C:$C,$A755,base_de_dados!$M:$M,"&lt;=2013",base_de_dados!$O:$O,"&gt;=41639")</f>
        <v>0</v>
      </c>
      <c r="E755" s="5">
        <f>SUMIFS(base_de_dados!$T:$T,base_de_dados!$B:$B,$B755,base_de_dados!$G:$G,E$61,base_de_dados!$H:$H,$L$1,base_de_dados!$C:$C,$A755,base_de_dados!$M:$M,"&lt;=2013",base_de_dados!$O:$O,"&gt;=41639")</f>
        <v>0</v>
      </c>
      <c r="F755" s="5">
        <f>SUMIFS(base_de_dados!$T:$T,base_de_dados!$B:$B,$B755,base_de_dados!$G:$G,F$61,base_de_dados!$H:$H,$L$1,base_de_dados!$C:$C,$A755,base_de_dados!$M:$M,"&lt;=2013",base_de_dados!$O:$O,"&gt;=41639")</f>
        <v>0</v>
      </c>
      <c r="G755" s="5">
        <f>SUMIFS(base_de_dados!$T:$T,base_de_dados!$B:$B,$B755,base_de_dados!$G:$G,G$61,base_de_dados!$H:$H,$L$1,base_de_dados!$C:$C,$A755,base_de_dados!$M:$M,"&lt;=2013",base_de_dados!$O:$O,"&gt;=41639")</f>
        <v>0</v>
      </c>
      <c r="H755" s="5">
        <f>SUMIFS(base_de_dados!$T:$T,base_de_dados!$B:$B,$B755,base_de_dados!$G:$G,H$61,base_de_dados!$H:$H,$L$1,base_de_dados!$C:$C,$A755,base_de_dados!$M:$M,"&lt;=2013",base_de_dados!$O:$O,"&gt;=41639")</f>
        <v>0</v>
      </c>
      <c r="I755" s="5">
        <f>SUMIFS(base_de_dados!$T:$T,base_de_dados!$B:$B,$B755,base_de_dados!$G:$G,I$61,base_de_dados!$H:$H,$L$1,base_de_dados!$C:$C,$A755,base_de_dados!$M:$M,"&lt;=2013",base_de_dados!$O:$O,"&gt;=41639")</f>
        <v>0</v>
      </c>
      <c r="J755" s="5">
        <f>SUMIFS(base_de_dados!$T:$T,base_de_dados!$B:$B,$B755,base_de_dados!$G:$G,J$61,base_de_dados!$H:$H,$L$1,base_de_dados!$C:$C,$A755,base_de_dados!$M:$M,"&lt;=2013",base_de_dados!$O:$O,"&gt;=41639")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SUMIFS(base_de_dados!$T:$T,base_de_dados!$B:$B,$B756,base_de_dados!$G:$G,C$61,base_de_dados!$H:$H,$L$1,base_de_dados!$C:$C,$A756,base_de_dados!$M:$M,"&lt;=2013",base_de_dados!$O:$O,"&gt;=41639")</f>
        <v>0</v>
      </c>
      <c r="D756" s="5">
        <f>SUMIFS(base_de_dados!$T:$T,base_de_dados!$B:$B,$B756,base_de_dados!$G:$G,D$61,base_de_dados!$H:$H,$L$1,base_de_dados!$C:$C,$A756,base_de_dados!$M:$M,"&lt;=2013",base_de_dados!$O:$O,"&gt;=41639")</f>
        <v>0</v>
      </c>
      <c r="E756" s="5">
        <f>SUMIFS(base_de_dados!$T:$T,base_de_dados!$B:$B,$B756,base_de_dados!$G:$G,E$61,base_de_dados!$H:$H,$L$1,base_de_dados!$C:$C,$A756,base_de_dados!$M:$M,"&lt;=2013",base_de_dados!$O:$O,"&gt;=41639")</f>
        <v>0</v>
      </c>
      <c r="F756" s="5">
        <f>SUMIFS(base_de_dados!$T:$T,base_de_dados!$B:$B,$B756,base_de_dados!$G:$G,F$61,base_de_dados!$H:$H,$L$1,base_de_dados!$C:$C,$A756,base_de_dados!$M:$M,"&lt;=2013",base_de_dados!$O:$O,"&gt;=41639")</f>
        <v>0</v>
      </c>
      <c r="G756" s="5">
        <f>SUMIFS(base_de_dados!$T:$T,base_de_dados!$B:$B,$B756,base_de_dados!$G:$G,G$61,base_de_dados!$H:$H,$L$1,base_de_dados!$C:$C,$A756,base_de_dados!$M:$M,"&lt;=2013",base_de_dados!$O:$O,"&gt;=41639")</f>
        <v>0</v>
      </c>
      <c r="H756" s="5">
        <f>SUMIFS(base_de_dados!$T:$T,base_de_dados!$B:$B,$B756,base_de_dados!$G:$G,H$61,base_de_dados!$H:$H,$L$1,base_de_dados!$C:$C,$A756,base_de_dados!$M:$M,"&lt;=2013",base_de_dados!$O:$O,"&gt;=41639")</f>
        <v>0</v>
      </c>
      <c r="I756" s="5">
        <f>SUMIFS(base_de_dados!$T:$T,base_de_dados!$B:$B,$B756,base_de_dados!$G:$G,I$61,base_de_dados!$H:$H,$L$1,base_de_dados!$C:$C,$A756,base_de_dados!$M:$M,"&lt;=2013",base_de_dados!$O:$O,"&gt;=41639")</f>
        <v>0</v>
      </c>
      <c r="J756" s="5">
        <f>SUMIFS(base_de_dados!$T:$T,base_de_dados!$B:$B,$B756,base_de_dados!$G:$G,J$61,base_de_dados!$H:$H,$L$1,base_de_dados!$C:$C,$A756,base_de_dados!$M:$M,"&lt;=2013",base_de_dados!$O:$O,"&gt;=41639")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SUMIFS(base_de_dados!$T:$T,base_de_dados!$B:$B,$B757,base_de_dados!$G:$G,C$61,base_de_dados!$H:$H,$L$1,base_de_dados!$C:$C,$A757,base_de_dados!$M:$M,"&lt;=2013",base_de_dados!$O:$O,"&gt;=41639")</f>
        <v>0</v>
      </c>
      <c r="D757" s="5">
        <f>SUMIFS(base_de_dados!$T:$T,base_de_dados!$B:$B,$B757,base_de_dados!$G:$G,D$61,base_de_dados!$H:$H,$L$1,base_de_dados!$C:$C,$A757,base_de_dados!$M:$M,"&lt;=2013",base_de_dados!$O:$O,"&gt;=41639")</f>
        <v>0</v>
      </c>
      <c r="E757" s="5">
        <f>SUMIFS(base_de_dados!$T:$T,base_de_dados!$B:$B,$B757,base_de_dados!$G:$G,E$61,base_de_dados!$H:$H,$L$1,base_de_dados!$C:$C,$A757,base_de_dados!$M:$M,"&lt;=2013",base_de_dados!$O:$O,"&gt;=41639")</f>
        <v>0</v>
      </c>
      <c r="F757" s="5">
        <f>SUMIFS(base_de_dados!$T:$T,base_de_dados!$B:$B,$B757,base_de_dados!$G:$G,F$61,base_de_dados!$H:$H,$L$1,base_de_dados!$C:$C,$A757,base_de_dados!$M:$M,"&lt;=2013",base_de_dados!$O:$O,"&gt;=41639")</f>
        <v>0</v>
      </c>
      <c r="G757" s="5">
        <f>SUMIFS(base_de_dados!$T:$T,base_de_dados!$B:$B,$B757,base_de_dados!$G:$G,G$61,base_de_dados!$H:$H,$L$1,base_de_dados!$C:$C,$A757,base_de_dados!$M:$M,"&lt;=2013",base_de_dados!$O:$O,"&gt;=41639")</f>
        <v>0</v>
      </c>
      <c r="H757" s="5">
        <f>SUMIFS(base_de_dados!$T:$T,base_de_dados!$B:$B,$B757,base_de_dados!$G:$G,H$61,base_de_dados!$H:$H,$L$1,base_de_dados!$C:$C,$A757,base_de_dados!$M:$M,"&lt;=2013",base_de_dados!$O:$O,"&gt;=41639")</f>
        <v>0</v>
      </c>
      <c r="I757" s="5">
        <f>SUMIFS(base_de_dados!$T:$T,base_de_dados!$B:$B,$B757,base_de_dados!$G:$G,I$61,base_de_dados!$H:$H,$L$1,base_de_dados!$C:$C,$A757,base_de_dados!$M:$M,"&lt;=2013",base_de_dados!$O:$O,"&gt;=41639")</f>
        <v>0</v>
      </c>
      <c r="J757" s="5">
        <f>SUMIFS(base_de_dados!$T:$T,base_de_dados!$B:$B,$B757,base_de_dados!$G:$G,J$61,base_de_dados!$H:$H,$L$1,base_de_dados!$C:$C,$A757,base_de_dados!$M:$M,"&lt;=2013",base_de_dados!$O:$O,"&gt;=41639")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SUMIFS(base_de_dados!$T:$T,base_de_dados!$B:$B,$B758,base_de_dados!$G:$G,C$61,base_de_dados!$H:$H,$L$1,base_de_dados!$C:$C,$A758,base_de_dados!$M:$M,"&lt;=2013",base_de_dados!$O:$O,"&gt;=41639")</f>
        <v>0</v>
      </c>
      <c r="D758" s="5">
        <f>SUMIFS(base_de_dados!$T:$T,base_de_dados!$B:$B,$B758,base_de_dados!$G:$G,D$61,base_de_dados!$H:$H,$L$1,base_de_dados!$C:$C,$A758,base_de_dados!$M:$M,"&lt;=2013",base_de_dados!$O:$O,"&gt;=41639")</f>
        <v>0</v>
      </c>
      <c r="E758" s="5">
        <f>SUMIFS(base_de_dados!$T:$T,base_de_dados!$B:$B,$B758,base_de_dados!$G:$G,E$61,base_de_dados!$H:$H,$L$1,base_de_dados!$C:$C,$A758,base_de_dados!$M:$M,"&lt;=2013",base_de_dados!$O:$O,"&gt;=41639")</f>
        <v>1.3880304414003043E-2</v>
      </c>
      <c r="F758" s="5">
        <f>SUMIFS(base_de_dados!$T:$T,base_de_dados!$B:$B,$B758,base_de_dados!$G:$G,F$61,base_de_dados!$H:$H,$L$1,base_de_dados!$C:$C,$A758,base_de_dados!$M:$M,"&lt;=2013",base_de_dados!$O:$O,"&gt;=41639")</f>
        <v>0</v>
      </c>
      <c r="G758" s="5">
        <f>SUMIFS(base_de_dados!$T:$T,base_de_dados!$B:$B,$B758,base_de_dados!$G:$G,G$61,base_de_dados!$H:$H,$L$1,base_de_dados!$C:$C,$A758,base_de_dados!$M:$M,"&lt;=2013",base_de_dados!$O:$O,"&gt;=41639")</f>
        <v>0</v>
      </c>
      <c r="H758" s="5">
        <f>SUMIFS(base_de_dados!$T:$T,base_de_dados!$B:$B,$B758,base_de_dados!$G:$G,H$61,base_de_dados!$H:$H,$L$1,base_de_dados!$C:$C,$A758,base_de_dados!$M:$M,"&lt;=2013",base_de_dados!$O:$O,"&gt;=41639")</f>
        <v>0</v>
      </c>
      <c r="I758" s="5">
        <f>SUMIFS(base_de_dados!$T:$T,base_de_dados!$B:$B,$B758,base_de_dados!$G:$G,I$61,base_de_dados!$H:$H,$L$1,base_de_dados!$C:$C,$A758,base_de_dados!$M:$M,"&lt;=2013",base_de_dados!$O:$O,"&gt;=41639")</f>
        <v>0</v>
      </c>
      <c r="J758" s="5">
        <f>SUMIFS(base_de_dados!$T:$T,base_de_dados!$B:$B,$B758,base_de_dados!$G:$G,J$61,base_de_dados!$H:$H,$L$1,base_de_dados!$C:$C,$A758,base_de_dados!$M:$M,"&lt;=2013",base_de_dados!$O:$O,"&gt;=41639")</f>
        <v>0</v>
      </c>
      <c r="K758" s="32">
        <f t="shared" si="16"/>
        <v>1.3880304414003043E-2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SUMIFS(base_de_dados!$T:$T,base_de_dados!$B:$B,$B759,base_de_dados!$G:$G,C$61,base_de_dados!$H:$H,$L$1,base_de_dados!$C:$C,$A759,base_de_dados!$M:$M,"&lt;=2013",base_de_dados!$O:$O,"&gt;=41639")</f>
        <v>0</v>
      </c>
      <c r="D759" s="5">
        <f>SUMIFS(base_de_dados!$T:$T,base_de_dados!$B:$B,$B759,base_de_dados!$G:$G,D$61,base_de_dados!$H:$H,$L$1,base_de_dados!$C:$C,$A759,base_de_dados!$M:$M,"&lt;=2013",base_de_dados!$O:$O,"&gt;=41639")</f>
        <v>0</v>
      </c>
      <c r="E759" s="5">
        <f>SUMIFS(base_de_dados!$T:$T,base_de_dados!$B:$B,$B759,base_de_dados!$G:$G,E$61,base_de_dados!$H:$H,$L$1,base_de_dados!$C:$C,$A759,base_de_dados!$M:$M,"&lt;=2013",base_de_dados!$O:$O,"&gt;=41639")</f>
        <v>0</v>
      </c>
      <c r="F759" s="5">
        <f>SUMIFS(base_de_dados!$T:$T,base_de_dados!$B:$B,$B759,base_de_dados!$G:$G,F$61,base_de_dados!$H:$H,$L$1,base_de_dados!$C:$C,$A759,base_de_dados!$M:$M,"&lt;=2013",base_de_dados!$O:$O,"&gt;=41639")</f>
        <v>0</v>
      </c>
      <c r="G759" s="5">
        <f>SUMIFS(base_de_dados!$T:$T,base_de_dados!$B:$B,$B759,base_de_dados!$G:$G,G$61,base_de_dados!$H:$H,$L$1,base_de_dados!$C:$C,$A759,base_de_dados!$M:$M,"&lt;=2013",base_de_dados!$O:$O,"&gt;=41639")</f>
        <v>0</v>
      </c>
      <c r="H759" s="5">
        <f>SUMIFS(base_de_dados!$T:$T,base_de_dados!$B:$B,$B759,base_de_dados!$G:$G,H$61,base_de_dados!$H:$H,$L$1,base_de_dados!$C:$C,$A759,base_de_dados!$M:$M,"&lt;=2013",base_de_dados!$O:$O,"&gt;=41639")</f>
        <v>0</v>
      </c>
      <c r="I759" s="5">
        <f>SUMIFS(base_de_dados!$T:$T,base_de_dados!$B:$B,$B759,base_de_dados!$G:$G,I$61,base_de_dados!$H:$H,$L$1,base_de_dados!$C:$C,$A759,base_de_dados!$M:$M,"&lt;=2013",base_de_dados!$O:$O,"&gt;=41639")</f>
        <v>0</v>
      </c>
      <c r="J759" s="5">
        <f>SUMIFS(base_de_dados!$T:$T,base_de_dados!$B:$B,$B759,base_de_dados!$G:$G,J$61,base_de_dados!$H:$H,$L$1,base_de_dados!$C:$C,$A759,base_de_dados!$M:$M,"&lt;=2013",base_de_dados!$O:$O,"&gt;=41639")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SUMIFS(base_de_dados!$T:$T,base_de_dados!$B:$B,$B760,base_de_dados!$G:$G,C$61,base_de_dados!$H:$H,$L$1,base_de_dados!$C:$C,$A760,base_de_dados!$M:$M,"&lt;=2013",base_de_dados!$O:$O,"&gt;=41639")</f>
        <v>0</v>
      </c>
      <c r="D760" s="5">
        <f>SUMIFS(base_de_dados!$T:$T,base_de_dados!$B:$B,$B760,base_de_dados!$G:$G,D$61,base_de_dados!$H:$H,$L$1,base_de_dados!$C:$C,$A760,base_de_dados!$M:$M,"&lt;=2013",base_de_dados!$O:$O,"&gt;=41639")</f>
        <v>0</v>
      </c>
      <c r="E760" s="5">
        <f>SUMIFS(base_de_dados!$T:$T,base_de_dados!$B:$B,$B760,base_de_dados!$G:$G,E$61,base_de_dados!$H:$H,$L$1,base_de_dados!$C:$C,$A760,base_de_dados!$M:$M,"&lt;=2013",base_de_dados!$O:$O,"&gt;=41639")</f>
        <v>0</v>
      </c>
      <c r="F760" s="5">
        <f>SUMIFS(base_de_dados!$T:$T,base_de_dados!$B:$B,$B760,base_de_dados!$G:$G,F$61,base_de_dados!$H:$H,$L$1,base_de_dados!$C:$C,$A760,base_de_dados!$M:$M,"&lt;=2013",base_de_dados!$O:$O,"&gt;=41639")</f>
        <v>0</v>
      </c>
      <c r="G760" s="5">
        <f>SUMIFS(base_de_dados!$T:$T,base_de_dados!$B:$B,$B760,base_de_dados!$G:$G,G$61,base_de_dados!$H:$H,$L$1,base_de_dados!$C:$C,$A760,base_de_dados!$M:$M,"&lt;=2013",base_de_dados!$O:$O,"&gt;=41639")</f>
        <v>0</v>
      </c>
      <c r="H760" s="5">
        <f>SUMIFS(base_de_dados!$T:$T,base_de_dados!$B:$B,$B760,base_de_dados!$G:$G,H$61,base_de_dados!$H:$H,$L$1,base_de_dados!$C:$C,$A760,base_de_dados!$M:$M,"&lt;=2013",base_de_dados!$O:$O,"&gt;=41639")</f>
        <v>0</v>
      </c>
      <c r="I760" s="5">
        <f>SUMIFS(base_de_dados!$T:$T,base_de_dados!$B:$B,$B760,base_de_dados!$G:$G,I$61,base_de_dados!$H:$H,$L$1,base_de_dados!$C:$C,$A760,base_de_dados!$M:$M,"&lt;=2013",base_de_dados!$O:$O,"&gt;=41639")</f>
        <v>0</v>
      </c>
      <c r="J760" s="5">
        <f>SUMIFS(base_de_dados!$T:$T,base_de_dados!$B:$B,$B760,base_de_dados!$G:$G,J$61,base_de_dados!$H:$H,$L$1,base_de_dados!$C:$C,$A760,base_de_dados!$M:$M,"&lt;=2013",base_de_dados!$O:$O,"&gt;=41639")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SUMIFS(base_de_dados!$T:$T,base_de_dados!$B:$B,$B761,base_de_dados!$G:$G,C$61,base_de_dados!$H:$H,$L$1,base_de_dados!$C:$C,$A761,base_de_dados!$M:$M,"&lt;=2013",base_de_dados!$O:$O,"&gt;=41639")</f>
        <v>0</v>
      </c>
      <c r="D761" s="5">
        <f>SUMIFS(base_de_dados!$T:$T,base_de_dados!$B:$B,$B761,base_de_dados!$G:$G,D$61,base_de_dados!$H:$H,$L$1,base_de_dados!$C:$C,$A761,base_de_dados!$M:$M,"&lt;=2013",base_de_dados!$O:$O,"&gt;=41639")</f>
        <v>0</v>
      </c>
      <c r="E761" s="5">
        <f>SUMIFS(base_de_dados!$T:$T,base_de_dados!$B:$B,$B761,base_de_dados!$G:$G,E$61,base_de_dados!$H:$H,$L$1,base_de_dados!$C:$C,$A761,base_de_dados!$M:$M,"&lt;=2013",base_de_dados!$O:$O,"&gt;=41639")</f>
        <v>0</v>
      </c>
      <c r="F761" s="5">
        <f>SUMIFS(base_de_dados!$T:$T,base_de_dados!$B:$B,$B761,base_de_dados!$G:$G,F$61,base_de_dados!$H:$H,$L$1,base_de_dados!$C:$C,$A761,base_de_dados!$M:$M,"&lt;=2013",base_de_dados!$O:$O,"&gt;=41639")</f>
        <v>0</v>
      </c>
      <c r="G761" s="5">
        <f>SUMIFS(base_de_dados!$T:$T,base_de_dados!$B:$B,$B761,base_de_dados!$G:$G,G$61,base_de_dados!$H:$H,$L$1,base_de_dados!$C:$C,$A761,base_de_dados!$M:$M,"&lt;=2013",base_de_dados!$O:$O,"&gt;=41639")</f>
        <v>0</v>
      </c>
      <c r="H761" s="5">
        <f>SUMIFS(base_de_dados!$T:$T,base_de_dados!$B:$B,$B761,base_de_dados!$G:$G,H$61,base_de_dados!$H:$H,$L$1,base_de_dados!$C:$C,$A761,base_de_dados!$M:$M,"&lt;=2013",base_de_dados!$O:$O,"&gt;=41639")</f>
        <v>0</v>
      </c>
      <c r="I761" s="5">
        <f>SUMIFS(base_de_dados!$T:$T,base_de_dados!$B:$B,$B761,base_de_dados!$G:$G,I$61,base_de_dados!$H:$H,$L$1,base_de_dados!$C:$C,$A761,base_de_dados!$M:$M,"&lt;=2013",base_de_dados!$O:$O,"&gt;=41639")</f>
        <v>0</v>
      </c>
      <c r="J761" s="5">
        <f>SUMIFS(base_de_dados!$T:$T,base_de_dados!$B:$B,$B761,base_de_dados!$G:$G,J$61,base_de_dados!$H:$H,$L$1,base_de_dados!$C:$C,$A761,base_de_dados!$M:$M,"&lt;=2013",base_de_dados!$O:$O,"&gt;=41639")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SUMIFS(base_de_dados!$T:$T,base_de_dados!$B:$B,$B762,base_de_dados!$G:$G,C$61,base_de_dados!$H:$H,$L$1,base_de_dados!$C:$C,$A762,base_de_dados!$M:$M,"&lt;=2013",base_de_dados!$O:$O,"&gt;=41639")</f>
        <v>0</v>
      </c>
      <c r="D762" s="5">
        <f>SUMIFS(base_de_dados!$T:$T,base_de_dados!$B:$B,$B762,base_de_dados!$G:$G,D$61,base_de_dados!$H:$H,$L$1,base_de_dados!$C:$C,$A762,base_de_dados!$M:$M,"&lt;=2013",base_de_dados!$O:$O,"&gt;=41639")</f>
        <v>0</v>
      </c>
      <c r="E762" s="5">
        <f>SUMIFS(base_de_dados!$T:$T,base_de_dados!$B:$B,$B762,base_de_dados!$G:$G,E$61,base_de_dados!$H:$H,$L$1,base_de_dados!$C:$C,$A762,base_de_dados!$M:$M,"&lt;=2013",base_de_dados!$O:$O,"&gt;=41639")</f>
        <v>0</v>
      </c>
      <c r="F762" s="5">
        <f>SUMIFS(base_de_dados!$T:$T,base_de_dados!$B:$B,$B762,base_de_dados!$G:$G,F$61,base_de_dados!$H:$H,$L$1,base_de_dados!$C:$C,$A762,base_de_dados!$M:$M,"&lt;=2013",base_de_dados!$O:$O,"&gt;=41639")</f>
        <v>0</v>
      </c>
      <c r="G762" s="5">
        <f>SUMIFS(base_de_dados!$T:$T,base_de_dados!$B:$B,$B762,base_de_dados!$G:$G,G$61,base_de_dados!$H:$H,$L$1,base_de_dados!$C:$C,$A762,base_de_dados!$M:$M,"&lt;=2013",base_de_dados!$O:$O,"&gt;=41639")</f>
        <v>0</v>
      </c>
      <c r="H762" s="5">
        <f>SUMIFS(base_de_dados!$T:$T,base_de_dados!$B:$B,$B762,base_de_dados!$G:$G,H$61,base_de_dados!$H:$H,$L$1,base_de_dados!$C:$C,$A762,base_de_dados!$M:$M,"&lt;=2013",base_de_dados!$O:$O,"&gt;=41639")</f>
        <v>0</v>
      </c>
      <c r="I762" s="5">
        <f>SUMIFS(base_de_dados!$T:$T,base_de_dados!$B:$B,$B762,base_de_dados!$G:$G,I$61,base_de_dados!$H:$H,$L$1,base_de_dados!$C:$C,$A762,base_de_dados!$M:$M,"&lt;=2013",base_de_dados!$O:$O,"&gt;=41639")</f>
        <v>0</v>
      </c>
      <c r="J762" s="5">
        <f>SUMIFS(base_de_dados!$T:$T,base_de_dados!$B:$B,$B762,base_de_dados!$G:$G,J$61,base_de_dados!$H:$H,$L$1,base_de_dados!$C:$C,$A762,base_de_dados!$M:$M,"&lt;=2013",base_de_dados!$O:$O,"&gt;=41639")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SUMIFS(base_de_dados!$T:$T,base_de_dados!$B:$B,$B763,base_de_dados!$G:$G,C$61,base_de_dados!$H:$H,$L$1,base_de_dados!$C:$C,$A763,base_de_dados!$M:$M,"&lt;=2013",base_de_dados!$O:$O,"&gt;=41639")</f>
        <v>0</v>
      </c>
      <c r="D763" s="5">
        <f>SUMIFS(base_de_dados!$T:$T,base_de_dados!$B:$B,$B763,base_de_dados!$G:$G,D$61,base_de_dados!$H:$H,$L$1,base_de_dados!$C:$C,$A763,base_de_dados!$M:$M,"&lt;=2013",base_de_dados!$O:$O,"&gt;=41639")</f>
        <v>0</v>
      </c>
      <c r="E763" s="5">
        <f>SUMIFS(base_de_dados!$T:$T,base_de_dados!$B:$B,$B763,base_de_dados!$G:$G,E$61,base_de_dados!$H:$H,$L$1,base_de_dados!$C:$C,$A763,base_de_dados!$M:$M,"&lt;=2013",base_de_dados!$O:$O,"&gt;=41639")</f>
        <v>0</v>
      </c>
      <c r="F763" s="5">
        <f>SUMIFS(base_de_dados!$T:$T,base_de_dados!$B:$B,$B763,base_de_dados!$G:$G,F$61,base_de_dados!$H:$H,$L$1,base_de_dados!$C:$C,$A763,base_de_dados!$M:$M,"&lt;=2013",base_de_dados!$O:$O,"&gt;=41639")</f>
        <v>0</v>
      </c>
      <c r="G763" s="5">
        <f>SUMIFS(base_de_dados!$T:$T,base_de_dados!$B:$B,$B763,base_de_dados!$G:$G,G$61,base_de_dados!$H:$H,$L$1,base_de_dados!$C:$C,$A763,base_de_dados!$M:$M,"&lt;=2013",base_de_dados!$O:$O,"&gt;=41639")</f>
        <v>0</v>
      </c>
      <c r="H763" s="5">
        <f>SUMIFS(base_de_dados!$T:$T,base_de_dados!$B:$B,$B763,base_de_dados!$G:$G,H$61,base_de_dados!$H:$H,$L$1,base_de_dados!$C:$C,$A763,base_de_dados!$M:$M,"&lt;=2013",base_de_dados!$O:$O,"&gt;=41639")</f>
        <v>0</v>
      </c>
      <c r="I763" s="5">
        <f>SUMIFS(base_de_dados!$T:$T,base_de_dados!$B:$B,$B763,base_de_dados!$G:$G,I$61,base_de_dados!$H:$H,$L$1,base_de_dados!$C:$C,$A763,base_de_dados!$M:$M,"&lt;=2013",base_de_dados!$O:$O,"&gt;=41639")</f>
        <v>0</v>
      </c>
      <c r="J763" s="5">
        <f>SUMIFS(base_de_dados!$T:$T,base_de_dados!$B:$B,$B763,base_de_dados!$G:$G,J$61,base_de_dados!$H:$H,$L$1,base_de_dados!$C:$C,$A763,base_de_dados!$M:$M,"&lt;=2013",base_de_dados!$O:$O,"&gt;=41639")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SUMIFS(base_de_dados!$T:$T,base_de_dados!$B:$B,$B764,base_de_dados!$G:$G,C$61,base_de_dados!$H:$H,$L$1,base_de_dados!$C:$C,$A764,base_de_dados!$M:$M,"&lt;=2013",base_de_dados!$O:$O,"&gt;=41639")</f>
        <v>0</v>
      </c>
      <c r="D764" s="5">
        <f>SUMIFS(base_de_dados!$T:$T,base_de_dados!$B:$B,$B764,base_de_dados!$G:$G,D$61,base_de_dados!$H:$H,$L$1,base_de_dados!$C:$C,$A764,base_de_dados!$M:$M,"&lt;=2013",base_de_dados!$O:$O,"&gt;=41639")</f>
        <v>0</v>
      </c>
      <c r="E764" s="5">
        <f>SUMIFS(base_de_dados!$T:$T,base_de_dados!$B:$B,$B764,base_de_dados!$G:$G,E$61,base_de_dados!$H:$H,$L$1,base_de_dados!$C:$C,$A764,base_de_dados!$M:$M,"&lt;=2013",base_de_dados!$O:$O,"&gt;=41639")</f>
        <v>0</v>
      </c>
      <c r="F764" s="5">
        <f>SUMIFS(base_de_dados!$T:$T,base_de_dados!$B:$B,$B764,base_de_dados!$G:$G,F$61,base_de_dados!$H:$H,$L$1,base_de_dados!$C:$C,$A764,base_de_dados!$M:$M,"&lt;=2013",base_de_dados!$O:$O,"&gt;=41639")</f>
        <v>0</v>
      </c>
      <c r="G764" s="5">
        <f>SUMIFS(base_de_dados!$T:$T,base_de_dados!$B:$B,$B764,base_de_dados!$G:$G,G$61,base_de_dados!$H:$H,$L$1,base_de_dados!$C:$C,$A764,base_de_dados!$M:$M,"&lt;=2013",base_de_dados!$O:$O,"&gt;=41639")</f>
        <v>0</v>
      </c>
      <c r="H764" s="5">
        <f>SUMIFS(base_de_dados!$T:$T,base_de_dados!$B:$B,$B764,base_de_dados!$G:$G,H$61,base_de_dados!$H:$H,$L$1,base_de_dados!$C:$C,$A764,base_de_dados!$M:$M,"&lt;=2013",base_de_dados!$O:$O,"&gt;=41639")</f>
        <v>0</v>
      </c>
      <c r="I764" s="5">
        <f>SUMIFS(base_de_dados!$T:$T,base_de_dados!$B:$B,$B764,base_de_dados!$G:$G,I$61,base_de_dados!$H:$H,$L$1,base_de_dados!$C:$C,$A764,base_de_dados!$M:$M,"&lt;=2013",base_de_dados!$O:$O,"&gt;=41639")</f>
        <v>0</v>
      </c>
      <c r="J764" s="5">
        <f>SUMIFS(base_de_dados!$T:$T,base_de_dados!$B:$B,$B764,base_de_dados!$G:$G,J$61,base_de_dados!$H:$H,$L$1,base_de_dados!$C:$C,$A764,base_de_dados!$M:$M,"&lt;=2013",base_de_dados!$O:$O,"&gt;=41639")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SUMIFS(base_de_dados!$T:$T,base_de_dados!$B:$B,$B765,base_de_dados!$G:$G,C$61,base_de_dados!$H:$H,$L$1,base_de_dados!$C:$C,$A765,base_de_dados!$M:$M,"&lt;=2013",base_de_dados!$O:$O,"&gt;=41639")</f>
        <v>0</v>
      </c>
      <c r="D765" s="5">
        <f>SUMIFS(base_de_dados!$T:$T,base_de_dados!$B:$B,$B765,base_de_dados!$G:$G,D$61,base_de_dados!$H:$H,$L$1,base_de_dados!$C:$C,$A765,base_de_dados!$M:$M,"&lt;=2013",base_de_dados!$O:$O,"&gt;=41639")</f>
        <v>0</v>
      </c>
      <c r="E765" s="5">
        <f>SUMIFS(base_de_dados!$T:$T,base_de_dados!$B:$B,$B765,base_de_dados!$G:$G,E$61,base_de_dados!$H:$H,$L$1,base_de_dados!$C:$C,$A765,base_de_dados!$M:$M,"&lt;=2013",base_de_dados!$O:$O,"&gt;=41639")</f>
        <v>0</v>
      </c>
      <c r="F765" s="5">
        <f>SUMIFS(base_de_dados!$T:$T,base_de_dados!$B:$B,$B765,base_de_dados!$G:$G,F$61,base_de_dados!$H:$H,$L$1,base_de_dados!$C:$C,$A765,base_de_dados!$M:$M,"&lt;=2013",base_de_dados!$O:$O,"&gt;=41639")</f>
        <v>0</v>
      </c>
      <c r="G765" s="5">
        <f>SUMIFS(base_de_dados!$T:$T,base_de_dados!$B:$B,$B765,base_de_dados!$G:$G,G$61,base_de_dados!$H:$H,$L$1,base_de_dados!$C:$C,$A765,base_de_dados!$M:$M,"&lt;=2013",base_de_dados!$O:$O,"&gt;=41639")</f>
        <v>0</v>
      </c>
      <c r="H765" s="5">
        <f>SUMIFS(base_de_dados!$T:$T,base_de_dados!$B:$B,$B765,base_de_dados!$G:$G,H$61,base_de_dados!$H:$H,$L$1,base_de_dados!$C:$C,$A765,base_de_dados!$M:$M,"&lt;=2013",base_de_dados!$O:$O,"&gt;=41639")</f>
        <v>0</v>
      </c>
      <c r="I765" s="5">
        <f>SUMIFS(base_de_dados!$T:$T,base_de_dados!$B:$B,$B765,base_de_dados!$G:$G,I$61,base_de_dados!$H:$H,$L$1,base_de_dados!$C:$C,$A765,base_de_dados!$M:$M,"&lt;=2013",base_de_dados!$O:$O,"&gt;=41639")</f>
        <v>0</v>
      </c>
      <c r="J765" s="5">
        <f>SUMIFS(base_de_dados!$T:$T,base_de_dados!$B:$B,$B765,base_de_dados!$G:$G,J$61,base_de_dados!$H:$H,$L$1,base_de_dados!$C:$C,$A765,base_de_dados!$M:$M,"&lt;=2013",base_de_dados!$O:$O,"&gt;=41639")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SUMIFS(base_de_dados!$T:$T,base_de_dados!$B:$B,$B766,base_de_dados!$G:$G,C$61,base_de_dados!$H:$H,$L$1,base_de_dados!$C:$C,$A766,base_de_dados!$M:$M,"&lt;=2013",base_de_dados!$O:$O,"&gt;=41639")</f>
        <v>0</v>
      </c>
      <c r="D766" s="5">
        <f>SUMIFS(base_de_dados!$T:$T,base_de_dados!$B:$B,$B766,base_de_dados!$G:$G,D$61,base_de_dados!$H:$H,$L$1,base_de_dados!$C:$C,$A766,base_de_dados!$M:$M,"&lt;=2013",base_de_dados!$O:$O,"&gt;=41639")</f>
        <v>0</v>
      </c>
      <c r="E766" s="5">
        <f>SUMIFS(base_de_dados!$T:$T,base_de_dados!$B:$B,$B766,base_de_dados!$G:$G,E$61,base_de_dados!$H:$H,$L$1,base_de_dados!$C:$C,$A766,base_de_dados!$M:$M,"&lt;=2013",base_de_dados!$O:$O,"&gt;=41639")</f>
        <v>0</v>
      </c>
      <c r="F766" s="5">
        <f>SUMIFS(base_de_dados!$T:$T,base_de_dados!$B:$B,$B766,base_de_dados!$G:$G,F$61,base_de_dados!$H:$H,$L$1,base_de_dados!$C:$C,$A766,base_de_dados!$M:$M,"&lt;=2013",base_de_dados!$O:$O,"&gt;=41639")</f>
        <v>0</v>
      </c>
      <c r="G766" s="5">
        <f>SUMIFS(base_de_dados!$T:$T,base_de_dados!$B:$B,$B766,base_de_dados!$G:$G,G$61,base_de_dados!$H:$H,$L$1,base_de_dados!$C:$C,$A766,base_de_dados!$M:$M,"&lt;=2013",base_de_dados!$O:$O,"&gt;=41639")</f>
        <v>0</v>
      </c>
      <c r="H766" s="5">
        <f>SUMIFS(base_de_dados!$T:$T,base_de_dados!$B:$B,$B766,base_de_dados!$G:$G,H$61,base_de_dados!$H:$H,$L$1,base_de_dados!$C:$C,$A766,base_de_dados!$M:$M,"&lt;=2013",base_de_dados!$O:$O,"&gt;=41639")</f>
        <v>0</v>
      </c>
      <c r="I766" s="5">
        <f>SUMIFS(base_de_dados!$T:$T,base_de_dados!$B:$B,$B766,base_de_dados!$G:$G,I$61,base_de_dados!$H:$H,$L$1,base_de_dados!$C:$C,$A766,base_de_dados!$M:$M,"&lt;=2013",base_de_dados!$O:$O,"&gt;=41639")</f>
        <v>0</v>
      </c>
      <c r="J766" s="5">
        <f>SUMIFS(base_de_dados!$T:$T,base_de_dados!$B:$B,$B766,base_de_dados!$G:$G,J$61,base_de_dados!$H:$H,$L$1,base_de_dados!$C:$C,$A766,base_de_dados!$M:$M,"&lt;=2013",base_de_dados!$O:$O,"&gt;=41639")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SUMIFS(base_de_dados!$T:$T,base_de_dados!$B:$B,$B767,base_de_dados!$G:$G,C$61,base_de_dados!$H:$H,$L$1,base_de_dados!$C:$C,$A767,base_de_dados!$M:$M,"&lt;=2013",base_de_dados!$O:$O,"&gt;=41639")</f>
        <v>0</v>
      </c>
      <c r="D767" s="5">
        <f>SUMIFS(base_de_dados!$T:$T,base_de_dados!$B:$B,$B767,base_de_dados!$G:$G,D$61,base_de_dados!$H:$H,$L$1,base_de_dados!$C:$C,$A767,base_de_dados!$M:$M,"&lt;=2013",base_de_dados!$O:$O,"&gt;=41639")</f>
        <v>0</v>
      </c>
      <c r="E767" s="5">
        <f>SUMIFS(base_de_dados!$T:$T,base_de_dados!$B:$B,$B767,base_de_dados!$G:$G,E$61,base_de_dados!$H:$H,$L$1,base_de_dados!$C:$C,$A767,base_de_dados!$M:$M,"&lt;=2013",base_de_dados!$O:$O,"&gt;=41639")</f>
        <v>0</v>
      </c>
      <c r="F767" s="5">
        <f>SUMIFS(base_de_dados!$T:$T,base_de_dados!$B:$B,$B767,base_de_dados!$G:$G,F$61,base_de_dados!$H:$H,$L$1,base_de_dados!$C:$C,$A767,base_de_dados!$M:$M,"&lt;=2013",base_de_dados!$O:$O,"&gt;=41639")</f>
        <v>0</v>
      </c>
      <c r="G767" s="5">
        <f>SUMIFS(base_de_dados!$T:$T,base_de_dados!$B:$B,$B767,base_de_dados!$G:$G,G$61,base_de_dados!$H:$H,$L$1,base_de_dados!$C:$C,$A767,base_de_dados!$M:$M,"&lt;=2013",base_de_dados!$O:$O,"&gt;=41639")</f>
        <v>0</v>
      </c>
      <c r="H767" s="5">
        <f>SUMIFS(base_de_dados!$T:$T,base_de_dados!$B:$B,$B767,base_de_dados!$G:$G,H$61,base_de_dados!$H:$H,$L$1,base_de_dados!$C:$C,$A767,base_de_dados!$M:$M,"&lt;=2013",base_de_dados!$O:$O,"&gt;=41639")</f>
        <v>0</v>
      </c>
      <c r="I767" s="5">
        <f>SUMIFS(base_de_dados!$T:$T,base_de_dados!$B:$B,$B767,base_de_dados!$G:$G,I$61,base_de_dados!$H:$H,$L$1,base_de_dados!$C:$C,$A767,base_de_dados!$M:$M,"&lt;=2013",base_de_dados!$O:$O,"&gt;=41639")</f>
        <v>0</v>
      </c>
      <c r="J767" s="5">
        <f>SUMIFS(base_de_dados!$T:$T,base_de_dados!$B:$B,$B767,base_de_dados!$G:$G,J$61,base_de_dados!$H:$H,$L$1,base_de_dados!$C:$C,$A767,base_de_dados!$M:$M,"&lt;=2013",base_de_dados!$O:$O,"&gt;=41639")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SUMIFS(base_de_dados!$T:$T,base_de_dados!$B:$B,$B768,base_de_dados!$G:$G,C$61,base_de_dados!$H:$H,$L$1,base_de_dados!$C:$C,$A768,base_de_dados!$M:$M,"&lt;=2013",base_de_dados!$O:$O,"&gt;=41639")</f>
        <v>0</v>
      </c>
      <c r="D768" s="5">
        <f>SUMIFS(base_de_dados!$T:$T,base_de_dados!$B:$B,$B768,base_de_dados!$G:$G,D$61,base_de_dados!$H:$H,$L$1,base_de_dados!$C:$C,$A768,base_de_dados!$M:$M,"&lt;=2013",base_de_dados!$O:$O,"&gt;=41639")</f>
        <v>0</v>
      </c>
      <c r="E768" s="5">
        <f>SUMIFS(base_de_dados!$T:$T,base_de_dados!$B:$B,$B768,base_de_dados!$G:$G,E$61,base_de_dados!$H:$H,$L$1,base_de_dados!$C:$C,$A768,base_de_dados!$M:$M,"&lt;=2013",base_de_dados!$O:$O,"&gt;=41639")</f>
        <v>0</v>
      </c>
      <c r="F768" s="5">
        <f>SUMIFS(base_de_dados!$T:$T,base_de_dados!$B:$B,$B768,base_de_dados!$G:$G,F$61,base_de_dados!$H:$H,$L$1,base_de_dados!$C:$C,$A768,base_de_dados!$M:$M,"&lt;=2013",base_de_dados!$O:$O,"&gt;=41639")</f>
        <v>0</v>
      </c>
      <c r="G768" s="5">
        <f>SUMIFS(base_de_dados!$T:$T,base_de_dados!$B:$B,$B768,base_de_dados!$G:$G,G$61,base_de_dados!$H:$H,$L$1,base_de_dados!$C:$C,$A768,base_de_dados!$M:$M,"&lt;=2013",base_de_dados!$O:$O,"&gt;=41639")</f>
        <v>0</v>
      </c>
      <c r="H768" s="5">
        <f>SUMIFS(base_de_dados!$T:$T,base_de_dados!$B:$B,$B768,base_de_dados!$G:$G,H$61,base_de_dados!$H:$H,$L$1,base_de_dados!$C:$C,$A768,base_de_dados!$M:$M,"&lt;=2013",base_de_dados!$O:$O,"&gt;=41639")</f>
        <v>0</v>
      </c>
      <c r="I768" s="5">
        <f>SUMIFS(base_de_dados!$T:$T,base_de_dados!$B:$B,$B768,base_de_dados!$G:$G,I$61,base_de_dados!$H:$H,$L$1,base_de_dados!$C:$C,$A768,base_de_dados!$M:$M,"&lt;=2013",base_de_dados!$O:$O,"&gt;=41639")</f>
        <v>0</v>
      </c>
      <c r="J768" s="5">
        <f>SUMIFS(base_de_dados!$T:$T,base_de_dados!$B:$B,$B768,base_de_dados!$G:$G,J$61,base_de_dados!$H:$H,$L$1,base_de_dados!$C:$C,$A768,base_de_dados!$M:$M,"&lt;=2013",base_de_dados!$O:$O,"&gt;=41639")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SUMIFS(base_de_dados!$T:$T,base_de_dados!$B:$B,$B769,base_de_dados!$G:$G,C$61,base_de_dados!$H:$H,$L$1,base_de_dados!$C:$C,$A769,base_de_dados!$M:$M,"&lt;=2013",base_de_dados!$O:$O,"&gt;=41639")</f>
        <v>0</v>
      </c>
      <c r="D769" s="5">
        <f>SUMIFS(base_de_dados!$T:$T,base_de_dados!$B:$B,$B769,base_de_dados!$G:$G,D$61,base_de_dados!$H:$H,$L$1,base_de_dados!$C:$C,$A769,base_de_dados!$M:$M,"&lt;=2013",base_de_dados!$O:$O,"&gt;=41639")</f>
        <v>0</v>
      </c>
      <c r="E769" s="5">
        <f>SUMIFS(base_de_dados!$T:$T,base_de_dados!$B:$B,$B769,base_de_dados!$G:$G,E$61,base_de_dados!$H:$H,$L$1,base_de_dados!$C:$C,$A769,base_de_dados!$M:$M,"&lt;=2013",base_de_dados!$O:$O,"&gt;=41639")</f>
        <v>2.1955905631659056E-2</v>
      </c>
      <c r="F769" s="5">
        <f>SUMIFS(base_de_dados!$T:$T,base_de_dados!$B:$B,$B769,base_de_dados!$G:$G,F$61,base_de_dados!$H:$H,$L$1,base_de_dados!$C:$C,$A769,base_de_dados!$M:$M,"&lt;=2013",base_de_dados!$O:$O,"&gt;=41639")</f>
        <v>0</v>
      </c>
      <c r="G769" s="5">
        <f>SUMIFS(base_de_dados!$T:$T,base_de_dados!$B:$B,$B769,base_de_dados!$G:$G,G$61,base_de_dados!$H:$H,$L$1,base_de_dados!$C:$C,$A769,base_de_dados!$M:$M,"&lt;=2013",base_de_dados!$O:$O,"&gt;=41639")</f>
        <v>0</v>
      </c>
      <c r="H769" s="5">
        <f>SUMIFS(base_de_dados!$T:$T,base_de_dados!$B:$B,$B769,base_de_dados!$G:$G,H$61,base_de_dados!$H:$H,$L$1,base_de_dados!$C:$C,$A769,base_de_dados!$M:$M,"&lt;=2013",base_de_dados!$O:$O,"&gt;=41639")</f>
        <v>0</v>
      </c>
      <c r="I769" s="5">
        <f>SUMIFS(base_de_dados!$T:$T,base_de_dados!$B:$B,$B769,base_de_dados!$G:$G,I$61,base_de_dados!$H:$H,$L$1,base_de_dados!$C:$C,$A769,base_de_dados!$M:$M,"&lt;=2013",base_de_dados!$O:$O,"&gt;=41639")</f>
        <v>0</v>
      </c>
      <c r="J769" s="5">
        <f>SUMIFS(base_de_dados!$T:$T,base_de_dados!$B:$B,$B769,base_de_dados!$G:$G,J$61,base_de_dados!$H:$H,$L$1,base_de_dados!$C:$C,$A769,base_de_dados!$M:$M,"&lt;=2013",base_de_dados!$O:$O,"&gt;=41639")</f>
        <v>0</v>
      </c>
      <c r="K769" s="32">
        <f t="shared" si="16"/>
        <v>2.1955905631659056E-2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SUMIFS(base_de_dados!$T:$T,base_de_dados!$B:$B,$B770,base_de_dados!$G:$G,C$61,base_de_dados!$H:$H,$L$1,base_de_dados!$C:$C,$A770,base_de_dados!$M:$M,"&lt;=2013",base_de_dados!$O:$O,"&gt;=41639")</f>
        <v>0</v>
      </c>
      <c r="D770" s="5">
        <f>SUMIFS(base_de_dados!$T:$T,base_de_dados!$B:$B,$B770,base_de_dados!$G:$G,D$61,base_de_dados!$H:$H,$L$1,base_de_dados!$C:$C,$A770,base_de_dados!$M:$M,"&lt;=2013",base_de_dados!$O:$O,"&gt;=41639")</f>
        <v>0</v>
      </c>
      <c r="E770" s="5">
        <f>SUMIFS(base_de_dados!$T:$T,base_de_dados!$B:$B,$B770,base_de_dados!$G:$G,E$61,base_de_dados!$H:$H,$L$1,base_de_dados!$C:$C,$A770,base_de_dados!$M:$M,"&lt;=2013",base_de_dados!$O:$O,"&gt;=41639")</f>
        <v>0</v>
      </c>
      <c r="F770" s="5">
        <f>SUMIFS(base_de_dados!$T:$T,base_de_dados!$B:$B,$B770,base_de_dados!$G:$G,F$61,base_de_dados!$H:$H,$L$1,base_de_dados!$C:$C,$A770,base_de_dados!$M:$M,"&lt;=2013",base_de_dados!$O:$O,"&gt;=41639")</f>
        <v>0</v>
      </c>
      <c r="G770" s="5">
        <f>SUMIFS(base_de_dados!$T:$T,base_de_dados!$B:$B,$B770,base_de_dados!$G:$G,G$61,base_de_dados!$H:$H,$L$1,base_de_dados!$C:$C,$A770,base_de_dados!$M:$M,"&lt;=2013",base_de_dados!$O:$O,"&gt;=41639")</f>
        <v>0</v>
      </c>
      <c r="H770" s="5">
        <f>SUMIFS(base_de_dados!$T:$T,base_de_dados!$B:$B,$B770,base_de_dados!$G:$G,H$61,base_de_dados!$H:$H,$L$1,base_de_dados!$C:$C,$A770,base_de_dados!$M:$M,"&lt;=2013",base_de_dados!$O:$O,"&gt;=41639")</f>
        <v>0</v>
      </c>
      <c r="I770" s="5">
        <f>SUMIFS(base_de_dados!$T:$T,base_de_dados!$B:$B,$B770,base_de_dados!$G:$G,I$61,base_de_dados!$H:$H,$L$1,base_de_dados!$C:$C,$A770,base_de_dados!$M:$M,"&lt;=2013",base_de_dados!$O:$O,"&gt;=41639")</f>
        <v>0</v>
      </c>
      <c r="J770" s="5">
        <f>SUMIFS(base_de_dados!$T:$T,base_de_dados!$B:$B,$B770,base_de_dados!$G:$G,J$61,base_de_dados!$H:$H,$L$1,base_de_dados!$C:$C,$A770,base_de_dados!$M:$M,"&lt;=2013",base_de_dados!$O:$O,"&gt;=41639")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SUMIFS(base_de_dados!$T:$T,base_de_dados!$B:$B,$B771,base_de_dados!$G:$G,C$61,base_de_dados!$H:$H,$L$1,base_de_dados!$C:$C,$A771,base_de_dados!$M:$M,"&lt;=2013",base_de_dados!$O:$O,"&gt;=41639")</f>
        <v>0</v>
      </c>
      <c r="D771" s="5">
        <f>SUMIFS(base_de_dados!$T:$T,base_de_dados!$B:$B,$B771,base_de_dados!$G:$G,D$61,base_de_dados!$H:$H,$L$1,base_de_dados!$C:$C,$A771,base_de_dados!$M:$M,"&lt;=2013",base_de_dados!$O:$O,"&gt;=41639")</f>
        <v>0</v>
      </c>
      <c r="E771" s="5">
        <f>SUMIFS(base_de_dados!$T:$T,base_de_dados!$B:$B,$B771,base_de_dados!$G:$G,E$61,base_de_dados!$H:$H,$L$1,base_de_dados!$C:$C,$A771,base_de_dados!$M:$M,"&lt;=2013",base_de_dados!$O:$O,"&gt;=41639")</f>
        <v>0</v>
      </c>
      <c r="F771" s="5">
        <f>SUMIFS(base_de_dados!$T:$T,base_de_dados!$B:$B,$B771,base_de_dados!$G:$G,F$61,base_de_dados!$H:$H,$L$1,base_de_dados!$C:$C,$A771,base_de_dados!$M:$M,"&lt;=2013",base_de_dados!$O:$O,"&gt;=41639")</f>
        <v>0</v>
      </c>
      <c r="G771" s="5">
        <f>SUMIFS(base_de_dados!$T:$T,base_de_dados!$B:$B,$B771,base_de_dados!$G:$G,G$61,base_de_dados!$H:$H,$L$1,base_de_dados!$C:$C,$A771,base_de_dados!$M:$M,"&lt;=2013",base_de_dados!$O:$O,"&gt;=41639")</f>
        <v>0</v>
      </c>
      <c r="H771" s="5">
        <f>SUMIFS(base_de_dados!$T:$T,base_de_dados!$B:$B,$B771,base_de_dados!$G:$G,H$61,base_de_dados!$H:$H,$L$1,base_de_dados!$C:$C,$A771,base_de_dados!$M:$M,"&lt;=2013",base_de_dados!$O:$O,"&gt;=41639")</f>
        <v>0</v>
      </c>
      <c r="I771" s="5">
        <f>SUMIFS(base_de_dados!$T:$T,base_de_dados!$B:$B,$B771,base_de_dados!$G:$G,I$61,base_de_dados!$H:$H,$L$1,base_de_dados!$C:$C,$A771,base_de_dados!$M:$M,"&lt;=2013",base_de_dados!$O:$O,"&gt;=41639")</f>
        <v>0</v>
      </c>
      <c r="J771" s="5">
        <f>SUMIFS(base_de_dados!$T:$T,base_de_dados!$B:$B,$B771,base_de_dados!$G:$G,J$61,base_de_dados!$H:$H,$L$1,base_de_dados!$C:$C,$A771,base_de_dados!$M:$M,"&lt;=2013",base_de_dados!$O:$O,"&gt;=41639")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SUMIFS(base_de_dados!$T:$T,base_de_dados!$B:$B,$B772,base_de_dados!$G:$G,C$61,base_de_dados!$H:$H,$L$1,base_de_dados!$C:$C,$A772,base_de_dados!$M:$M,"&lt;=2013",base_de_dados!$O:$O,"&gt;=41639")</f>
        <v>0</v>
      </c>
      <c r="D772" s="5">
        <f>SUMIFS(base_de_dados!$T:$T,base_de_dados!$B:$B,$B772,base_de_dados!$G:$G,D$61,base_de_dados!$H:$H,$L$1,base_de_dados!$C:$C,$A772,base_de_dados!$M:$M,"&lt;=2013",base_de_dados!$O:$O,"&gt;=41639")</f>
        <v>0</v>
      </c>
      <c r="E772" s="5">
        <f>SUMIFS(base_de_dados!$T:$T,base_de_dados!$B:$B,$B772,base_de_dados!$G:$G,E$61,base_de_dados!$H:$H,$L$1,base_de_dados!$C:$C,$A772,base_de_dados!$M:$M,"&lt;=2013",base_de_dados!$O:$O,"&gt;=41639")</f>
        <v>0</v>
      </c>
      <c r="F772" s="5">
        <f>SUMIFS(base_de_dados!$T:$T,base_de_dados!$B:$B,$B772,base_de_dados!$G:$G,F$61,base_de_dados!$H:$H,$L$1,base_de_dados!$C:$C,$A772,base_de_dados!$M:$M,"&lt;=2013",base_de_dados!$O:$O,"&gt;=41639")</f>
        <v>0</v>
      </c>
      <c r="G772" s="5">
        <f>SUMIFS(base_de_dados!$T:$T,base_de_dados!$B:$B,$B772,base_de_dados!$G:$G,G$61,base_de_dados!$H:$H,$L$1,base_de_dados!$C:$C,$A772,base_de_dados!$M:$M,"&lt;=2013",base_de_dados!$O:$O,"&gt;=41639")</f>
        <v>0</v>
      </c>
      <c r="H772" s="5">
        <f>SUMIFS(base_de_dados!$T:$T,base_de_dados!$B:$B,$B772,base_de_dados!$G:$G,H$61,base_de_dados!$H:$H,$L$1,base_de_dados!$C:$C,$A772,base_de_dados!$M:$M,"&lt;=2013",base_de_dados!$O:$O,"&gt;=41639")</f>
        <v>0</v>
      </c>
      <c r="I772" s="5">
        <f>SUMIFS(base_de_dados!$T:$T,base_de_dados!$B:$B,$B772,base_de_dados!$G:$G,I$61,base_de_dados!$H:$H,$L$1,base_de_dados!$C:$C,$A772,base_de_dados!$M:$M,"&lt;=2013",base_de_dados!$O:$O,"&gt;=41639")</f>
        <v>0</v>
      </c>
      <c r="J772" s="5">
        <f>SUMIFS(base_de_dados!$T:$T,base_de_dados!$B:$B,$B772,base_de_dados!$G:$G,J$61,base_de_dados!$H:$H,$L$1,base_de_dados!$C:$C,$A772,base_de_dados!$M:$M,"&lt;=2013",base_de_dados!$O:$O,"&gt;=41639")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SUMIFS(base_de_dados!$T:$T,base_de_dados!$B:$B,$B773,base_de_dados!$G:$G,C$61,base_de_dados!$H:$H,$L$1,base_de_dados!$C:$C,$A773,base_de_dados!$M:$M,"&lt;=2013",base_de_dados!$O:$O,"&gt;=41639")</f>
        <v>0</v>
      </c>
      <c r="D773" s="5">
        <f>SUMIFS(base_de_dados!$T:$T,base_de_dados!$B:$B,$B773,base_de_dados!$G:$G,D$61,base_de_dados!$H:$H,$L$1,base_de_dados!$C:$C,$A773,base_de_dados!$M:$M,"&lt;=2013",base_de_dados!$O:$O,"&gt;=41639")</f>
        <v>0</v>
      </c>
      <c r="E773" s="5">
        <f>SUMIFS(base_de_dados!$T:$T,base_de_dados!$B:$B,$B773,base_de_dados!$G:$G,E$61,base_de_dados!$H:$H,$L$1,base_de_dados!$C:$C,$A773,base_de_dados!$M:$M,"&lt;=2013",base_de_dados!$O:$O,"&gt;=41639")</f>
        <v>0</v>
      </c>
      <c r="F773" s="5">
        <f>SUMIFS(base_de_dados!$T:$T,base_de_dados!$B:$B,$B773,base_de_dados!$G:$G,F$61,base_de_dados!$H:$H,$L$1,base_de_dados!$C:$C,$A773,base_de_dados!$M:$M,"&lt;=2013",base_de_dados!$O:$O,"&gt;=41639")</f>
        <v>0</v>
      </c>
      <c r="G773" s="5">
        <f>SUMIFS(base_de_dados!$T:$T,base_de_dados!$B:$B,$B773,base_de_dados!$G:$G,G$61,base_de_dados!$H:$H,$L$1,base_de_dados!$C:$C,$A773,base_de_dados!$M:$M,"&lt;=2013",base_de_dados!$O:$O,"&gt;=41639")</f>
        <v>0</v>
      </c>
      <c r="H773" s="5">
        <f>SUMIFS(base_de_dados!$T:$T,base_de_dados!$B:$B,$B773,base_de_dados!$G:$G,H$61,base_de_dados!$H:$H,$L$1,base_de_dados!$C:$C,$A773,base_de_dados!$M:$M,"&lt;=2013",base_de_dados!$O:$O,"&gt;=41639")</f>
        <v>0</v>
      </c>
      <c r="I773" s="5">
        <f>SUMIFS(base_de_dados!$T:$T,base_de_dados!$B:$B,$B773,base_de_dados!$G:$G,I$61,base_de_dados!$H:$H,$L$1,base_de_dados!$C:$C,$A773,base_de_dados!$M:$M,"&lt;=2013",base_de_dados!$O:$O,"&gt;=41639")</f>
        <v>0</v>
      </c>
      <c r="J773" s="5">
        <f>SUMIFS(base_de_dados!$T:$T,base_de_dados!$B:$B,$B773,base_de_dados!$G:$G,J$61,base_de_dados!$H:$H,$L$1,base_de_dados!$C:$C,$A773,base_de_dados!$M:$M,"&lt;=2013",base_de_dados!$O:$O,"&gt;=41639")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SUMIFS(base_de_dados!$T:$T,base_de_dados!$B:$B,$B774,base_de_dados!$G:$G,C$61,base_de_dados!$H:$H,$L$1,base_de_dados!$C:$C,$A774,base_de_dados!$M:$M,"&lt;=2013",base_de_dados!$O:$O,"&gt;=41639")</f>
        <v>0</v>
      </c>
      <c r="D774" s="5">
        <f>SUMIFS(base_de_dados!$T:$T,base_de_dados!$B:$B,$B774,base_de_dados!$G:$G,D$61,base_de_dados!$H:$H,$L$1,base_de_dados!$C:$C,$A774,base_de_dados!$M:$M,"&lt;=2013",base_de_dados!$O:$O,"&gt;=41639")</f>
        <v>0</v>
      </c>
      <c r="E774" s="5">
        <f>SUMIFS(base_de_dados!$T:$T,base_de_dados!$B:$B,$B774,base_de_dados!$G:$G,E$61,base_de_dados!$H:$H,$L$1,base_de_dados!$C:$C,$A774,base_de_dados!$M:$M,"&lt;=2013",base_de_dados!$O:$O,"&gt;=41639")</f>
        <v>0</v>
      </c>
      <c r="F774" s="5">
        <f>SUMIFS(base_de_dados!$T:$T,base_de_dados!$B:$B,$B774,base_de_dados!$G:$G,F$61,base_de_dados!$H:$H,$L$1,base_de_dados!$C:$C,$A774,base_de_dados!$M:$M,"&lt;=2013",base_de_dados!$O:$O,"&gt;=41639")</f>
        <v>3.7956621004566209E-3</v>
      </c>
      <c r="G774" s="5">
        <f>SUMIFS(base_de_dados!$T:$T,base_de_dados!$B:$B,$B774,base_de_dados!$G:$G,G$61,base_de_dados!$H:$H,$L$1,base_de_dados!$C:$C,$A774,base_de_dados!$M:$M,"&lt;=2013",base_de_dados!$O:$O,"&gt;=41639")</f>
        <v>0</v>
      </c>
      <c r="H774" s="5">
        <f>SUMIFS(base_de_dados!$T:$T,base_de_dados!$B:$B,$B774,base_de_dados!$G:$G,H$61,base_de_dados!$H:$H,$L$1,base_de_dados!$C:$C,$A774,base_de_dados!$M:$M,"&lt;=2013",base_de_dados!$O:$O,"&gt;=41639")</f>
        <v>0</v>
      </c>
      <c r="I774" s="5">
        <f>SUMIFS(base_de_dados!$T:$T,base_de_dados!$B:$B,$B774,base_de_dados!$G:$G,I$61,base_de_dados!$H:$H,$L$1,base_de_dados!$C:$C,$A774,base_de_dados!$M:$M,"&lt;=2013",base_de_dados!$O:$O,"&gt;=41639")</f>
        <v>0</v>
      </c>
      <c r="J774" s="5">
        <f>SUMIFS(base_de_dados!$T:$T,base_de_dados!$B:$B,$B774,base_de_dados!$G:$G,J$61,base_de_dados!$H:$H,$L$1,base_de_dados!$C:$C,$A774,base_de_dados!$M:$M,"&lt;=2013",base_de_dados!$O:$O,"&gt;=41639")</f>
        <v>0</v>
      </c>
      <c r="K774" s="32">
        <f t="shared" si="17"/>
        <v>3.7956621004566209E-3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SUMIFS(base_de_dados!$T:$T,base_de_dados!$B:$B,$B775,base_de_dados!$G:$G,C$61,base_de_dados!$H:$H,$L$1,base_de_dados!$C:$C,$A775,base_de_dados!$M:$M,"&lt;=2013",base_de_dados!$O:$O,"&gt;=41639")</f>
        <v>0</v>
      </c>
      <c r="D775" s="5">
        <f>SUMIFS(base_de_dados!$T:$T,base_de_dados!$B:$B,$B775,base_de_dados!$G:$G,D$61,base_de_dados!$H:$H,$L$1,base_de_dados!$C:$C,$A775,base_de_dados!$M:$M,"&lt;=2013",base_de_dados!$O:$O,"&gt;=41639")</f>
        <v>0</v>
      </c>
      <c r="E775" s="5">
        <f>SUMIFS(base_de_dados!$T:$T,base_de_dados!$B:$B,$B775,base_de_dados!$G:$G,E$61,base_de_dados!$H:$H,$L$1,base_de_dados!$C:$C,$A775,base_de_dados!$M:$M,"&lt;=2013",base_de_dados!$O:$O,"&gt;=41639")</f>
        <v>0</v>
      </c>
      <c r="F775" s="5">
        <f>SUMIFS(base_de_dados!$T:$T,base_de_dados!$B:$B,$B775,base_de_dados!$G:$G,F$61,base_de_dados!$H:$H,$L$1,base_de_dados!$C:$C,$A775,base_de_dados!$M:$M,"&lt;=2013",base_de_dados!$O:$O,"&gt;=41639")</f>
        <v>0</v>
      </c>
      <c r="G775" s="5">
        <f>SUMIFS(base_de_dados!$T:$T,base_de_dados!$B:$B,$B775,base_de_dados!$G:$G,G$61,base_de_dados!$H:$H,$L$1,base_de_dados!$C:$C,$A775,base_de_dados!$M:$M,"&lt;=2013",base_de_dados!$O:$O,"&gt;=41639")</f>
        <v>0</v>
      </c>
      <c r="H775" s="5">
        <f>SUMIFS(base_de_dados!$T:$T,base_de_dados!$B:$B,$B775,base_de_dados!$G:$G,H$61,base_de_dados!$H:$H,$L$1,base_de_dados!$C:$C,$A775,base_de_dados!$M:$M,"&lt;=2013",base_de_dados!$O:$O,"&gt;=41639")</f>
        <v>0</v>
      </c>
      <c r="I775" s="5">
        <f>SUMIFS(base_de_dados!$T:$T,base_de_dados!$B:$B,$B775,base_de_dados!$G:$G,I$61,base_de_dados!$H:$H,$L$1,base_de_dados!$C:$C,$A775,base_de_dados!$M:$M,"&lt;=2013",base_de_dados!$O:$O,"&gt;=41639")</f>
        <v>0</v>
      </c>
      <c r="J775" s="5">
        <f>SUMIFS(base_de_dados!$T:$T,base_de_dados!$B:$B,$B775,base_de_dados!$G:$G,J$61,base_de_dados!$H:$H,$L$1,base_de_dados!$C:$C,$A775,base_de_dados!$M:$M,"&lt;=2013",base_de_dados!$O:$O,"&gt;=41639")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SUMIFS(base_de_dados!$T:$T,base_de_dados!$B:$B,$B776,base_de_dados!$G:$G,C$61,base_de_dados!$H:$H,$L$1,base_de_dados!$C:$C,$A776,base_de_dados!$M:$M,"&lt;=2013",base_de_dados!$O:$O,"&gt;=41639")</f>
        <v>0</v>
      </c>
      <c r="D776" s="5">
        <f>SUMIFS(base_de_dados!$T:$T,base_de_dados!$B:$B,$B776,base_de_dados!$G:$G,D$61,base_de_dados!$H:$H,$L$1,base_de_dados!$C:$C,$A776,base_de_dados!$M:$M,"&lt;=2013",base_de_dados!$O:$O,"&gt;=41639")</f>
        <v>0</v>
      </c>
      <c r="E776" s="5">
        <f>SUMIFS(base_de_dados!$T:$T,base_de_dados!$B:$B,$B776,base_de_dados!$G:$G,E$61,base_de_dados!$H:$H,$L$1,base_de_dados!$C:$C,$A776,base_de_dados!$M:$M,"&lt;=2013",base_de_dados!$O:$O,"&gt;=41639")</f>
        <v>0</v>
      </c>
      <c r="F776" s="5">
        <f>SUMIFS(base_de_dados!$T:$T,base_de_dados!$B:$B,$B776,base_de_dados!$G:$G,F$61,base_de_dados!$H:$H,$L$1,base_de_dados!$C:$C,$A776,base_de_dados!$M:$M,"&lt;=2013",base_de_dados!$O:$O,"&gt;=41639")</f>
        <v>0</v>
      </c>
      <c r="G776" s="5">
        <f>SUMIFS(base_de_dados!$T:$T,base_de_dados!$B:$B,$B776,base_de_dados!$G:$G,G$61,base_de_dados!$H:$H,$L$1,base_de_dados!$C:$C,$A776,base_de_dados!$M:$M,"&lt;=2013",base_de_dados!$O:$O,"&gt;=41639")</f>
        <v>0</v>
      </c>
      <c r="H776" s="5">
        <f>SUMIFS(base_de_dados!$T:$T,base_de_dados!$B:$B,$B776,base_de_dados!$G:$G,H$61,base_de_dados!$H:$H,$L$1,base_de_dados!$C:$C,$A776,base_de_dados!$M:$M,"&lt;=2013",base_de_dados!$O:$O,"&gt;=41639")</f>
        <v>0</v>
      </c>
      <c r="I776" s="5">
        <f>SUMIFS(base_de_dados!$T:$T,base_de_dados!$B:$B,$B776,base_de_dados!$G:$G,I$61,base_de_dados!$H:$H,$L$1,base_de_dados!$C:$C,$A776,base_de_dados!$M:$M,"&lt;=2013",base_de_dados!$O:$O,"&gt;=41639")</f>
        <v>0</v>
      </c>
      <c r="J776" s="5">
        <f>SUMIFS(base_de_dados!$T:$T,base_de_dados!$B:$B,$B776,base_de_dados!$G:$G,J$61,base_de_dados!$H:$H,$L$1,base_de_dados!$C:$C,$A776,base_de_dados!$M:$M,"&lt;=2013",base_de_dados!$O:$O,"&gt;=41639")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SUMIFS(base_de_dados!$T:$T,base_de_dados!$B:$B,$B777,base_de_dados!$G:$G,C$61,base_de_dados!$H:$H,$L$1,base_de_dados!$C:$C,$A777,base_de_dados!$M:$M,"&lt;=2013",base_de_dados!$O:$O,"&gt;=41639")</f>
        <v>0</v>
      </c>
      <c r="D777" s="5">
        <f>SUMIFS(base_de_dados!$T:$T,base_de_dados!$B:$B,$B777,base_de_dados!$G:$G,D$61,base_de_dados!$H:$H,$L$1,base_de_dados!$C:$C,$A777,base_de_dados!$M:$M,"&lt;=2013",base_de_dados!$O:$O,"&gt;=41639")</f>
        <v>0</v>
      </c>
      <c r="E777" s="5">
        <f>SUMIFS(base_de_dados!$T:$T,base_de_dados!$B:$B,$B777,base_de_dados!$G:$G,E$61,base_de_dados!$H:$H,$L$1,base_de_dados!$C:$C,$A777,base_de_dados!$M:$M,"&lt;=2013",base_de_dados!$O:$O,"&gt;=41639")</f>
        <v>0</v>
      </c>
      <c r="F777" s="5">
        <f>SUMIFS(base_de_dados!$T:$T,base_de_dados!$B:$B,$B777,base_de_dados!$G:$G,F$61,base_de_dados!$H:$H,$L$1,base_de_dados!$C:$C,$A777,base_de_dados!$M:$M,"&lt;=2013",base_de_dados!$O:$O,"&gt;=41639")</f>
        <v>0</v>
      </c>
      <c r="G777" s="5">
        <f>SUMIFS(base_de_dados!$T:$T,base_de_dados!$B:$B,$B777,base_de_dados!$G:$G,G$61,base_de_dados!$H:$H,$L$1,base_de_dados!$C:$C,$A777,base_de_dados!$M:$M,"&lt;=2013",base_de_dados!$O:$O,"&gt;=41639")</f>
        <v>0</v>
      </c>
      <c r="H777" s="5">
        <f>SUMIFS(base_de_dados!$T:$T,base_de_dados!$B:$B,$B777,base_de_dados!$G:$G,H$61,base_de_dados!$H:$H,$L$1,base_de_dados!$C:$C,$A777,base_de_dados!$M:$M,"&lt;=2013",base_de_dados!$O:$O,"&gt;=41639")</f>
        <v>0</v>
      </c>
      <c r="I777" s="5">
        <f>SUMIFS(base_de_dados!$T:$T,base_de_dados!$B:$B,$B777,base_de_dados!$G:$G,I$61,base_de_dados!$H:$H,$L$1,base_de_dados!$C:$C,$A777,base_de_dados!$M:$M,"&lt;=2013",base_de_dados!$O:$O,"&gt;=41639")</f>
        <v>0</v>
      </c>
      <c r="J777" s="5">
        <f>SUMIFS(base_de_dados!$T:$T,base_de_dados!$B:$B,$B777,base_de_dados!$G:$G,J$61,base_de_dados!$H:$H,$L$1,base_de_dados!$C:$C,$A777,base_de_dados!$M:$M,"&lt;=2013",base_de_dados!$O:$O,"&gt;=41639")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SUMIFS(base_de_dados!$T:$T,base_de_dados!$B:$B,$B778,base_de_dados!$G:$G,C$61,base_de_dados!$H:$H,$L$1,base_de_dados!$C:$C,$A778,base_de_dados!$M:$M,"&lt;=2013",base_de_dados!$O:$O,"&gt;=41639")</f>
        <v>0</v>
      </c>
      <c r="D778" s="5">
        <f>SUMIFS(base_de_dados!$T:$T,base_de_dados!$B:$B,$B778,base_de_dados!$G:$G,D$61,base_de_dados!$H:$H,$L$1,base_de_dados!$C:$C,$A778,base_de_dados!$M:$M,"&lt;=2013",base_de_dados!$O:$O,"&gt;=41639")</f>
        <v>0</v>
      </c>
      <c r="E778" s="5">
        <f>SUMIFS(base_de_dados!$T:$T,base_de_dados!$B:$B,$B778,base_de_dados!$G:$G,E$61,base_de_dados!$H:$H,$L$1,base_de_dados!$C:$C,$A778,base_de_dados!$M:$M,"&lt;=2013",base_de_dados!$O:$O,"&gt;=41639")</f>
        <v>0</v>
      </c>
      <c r="F778" s="5">
        <f>SUMIFS(base_de_dados!$T:$T,base_de_dados!$B:$B,$B778,base_de_dados!$G:$G,F$61,base_de_dados!$H:$H,$L$1,base_de_dados!$C:$C,$A778,base_de_dados!$M:$M,"&lt;=2013",base_de_dados!$O:$O,"&gt;=41639")</f>
        <v>0</v>
      </c>
      <c r="G778" s="5">
        <f>SUMIFS(base_de_dados!$T:$T,base_de_dados!$B:$B,$B778,base_de_dados!$G:$G,G$61,base_de_dados!$H:$H,$L$1,base_de_dados!$C:$C,$A778,base_de_dados!$M:$M,"&lt;=2013",base_de_dados!$O:$O,"&gt;=41639")</f>
        <v>0</v>
      </c>
      <c r="H778" s="5">
        <f>SUMIFS(base_de_dados!$T:$T,base_de_dados!$B:$B,$B778,base_de_dados!$G:$G,H$61,base_de_dados!$H:$H,$L$1,base_de_dados!$C:$C,$A778,base_de_dados!$M:$M,"&lt;=2013",base_de_dados!$O:$O,"&gt;=41639")</f>
        <v>0</v>
      </c>
      <c r="I778" s="5">
        <f>SUMIFS(base_de_dados!$T:$T,base_de_dados!$B:$B,$B778,base_de_dados!$G:$G,I$61,base_de_dados!$H:$H,$L$1,base_de_dados!$C:$C,$A778,base_de_dados!$M:$M,"&lt;=2013",base_de_dados!$O:$O,"&gt;=41639")</f>
        <v>0</v>
      </c>
      <c r="J778" s="5">
        <f>SUMIFS(base_de_dados!$T:$T,base_de_dados!$B:$B,$B778,base_de_dados!$G:$G,J$61,base_de_dados!$H:$H,$L$1,base_de_dados!$C:$C,$A778,base_de_dados!$M:$M,"&lt;=2013",base_de_dados!$O:$O,"&gt;=41639")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SUMIFS(base_de_dados!$T:$T,base_de_dados!$B:$B,$B779,base_de_dados!$G:$G,C$61,base_de_dados!$H:$H,$L$1,base_de_dados!$C:$C,$A779,base_de_dados!$M:$M,"&lt;=2013",base_de_dados!$O:$O,"&gt;=41639")</f>
        <v>0</v>
      </c>
      <c r="D779" s="5">
        <f>SUMIFS(base_de_dados!$T:$T,base_de_dados!$B:$B,$B779,base_de_dados!$G:$G,D$61,base_de_dados!$H:$H,$L$1,base_de_dados!$C:$C,$A779,base_de_dados!$M:$M,"&lt;=2013",base_de_dados!$O:$O,"&gt;=41639")</f>
        <v>0</v>
      </c>
      <c r="E779" s="5">
        <f>SUMIFS(base_de_dados!$T:$T,base_de_dados!$B:$B,$B779,base_de_dados!$G:$G,E$61,base_de_dados!$H:$H,$L$1,base_de_dados!$C:$C,$A779,base_de_dados!$M:$M,"&lt;=2013",base_de_dados!$O:$O,"&gt;=41639")</f>
        <v>0</v>
      </c>
      <c r="F779" s="5">
        <f>SUMIFS(base_de_dados!$T:$T,base_de_dados!$B:$B,$B779,base_de_dados!$G:$G,F$61,base_de_dados!$H:$H,$L$1,base_de_dados!$C:$C,$A779,base_de_dados!$M:$M,"&lt;=2013",base_de_dados!$O:$O,"&gt;=41639")</f>
        <v>0</v>
      </c>
      <c r="G779" s="5">
        <f>SUMIFS(base_de_dados!$T:$T,base_de_dados!$B:$B,$B779,base_de_dados!$G:$G,G$61,base_de_dados!$H:$H,$L$1,base_de_dados!$C:$C,$A779,base_de_dados!$M:$M,"&lt;=2013",base_de_dados!$O:$O,"&gt;=41639")</f>
        <v>0</v>
      </c>
      <c r="H779" s="5">
        <f>SUMIFS(base_de_dados!$T:$T,base_de_dados!$B:$B,$B779,base_de_dados!$G:$G,H$61,base_de_dados!$H:$H,$L$1,base_de_dados!$C:$C,$A779,base_de_dados!$M:$M,"&lt;=2013",base_de_dados!$O:$O,"&gt;=41639")</f>
        <v>0</v>
      </c>
      <c r="I779" s="5">
        <f>SUMIFS(base_de_dados!$T:$T,base_de_dados!$B:$B,$B779,base_de_dados!$G:$G,I$61,base_de_dados!$H:$H,$L$1,base_de_dados!$C:$C,$A779,base_de_dados!$M:$M,"&lt;=2013",base_de_dados!$O:$O,"&gt;=41639")</f>
        <v>0</v>
      </c>
      <c r="J779" s="5">
        <f>SUMIFS(base_de_dados!$T:$T,base_de_dados!$B:$B,$B779,base_de_dados!$G:$G,J$61,base_de_dados!$H:$H,$L$1,base_de_dados!$C:$C,$A779,base_de_dados!$M:$M,"&lt;=2013",base_de_dados!$O:$O,"&gt;=41639")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SUMIFS(base_de_dados!$T:$T,base_de_dados!$B:$B,$B780,base_de_dados!$G:$G,C$61,base_de_dados!$H:$H,$L$1,base_de_dados!$C:$C,$A780,base_de_dados!$M:$M,"&lt;=2013",base_de_dados!$O:$O,"&gt;=41639")</f>
        <v>0</v>
      </c>
      <c r="D780" s="5">
        <f>SUMIFS(base_de_dados!$T:$T,base_de_dados!$B:$B,$B780,base_de_dados!$G:$G,D$61,base_de_dados!$H:$H,$L$1,base_de_dados!$C:$C,$A780,base_de_dados!$M:$M,"&lt;=2013",base_de_dados!$O:$O,"&gt;=41639")</f>
        <v>0</v>
      </c>
      <c r="E780" s="5">
        <f>SUMIFS(base_de_dados!$T:$T,base_de_dados!$B:$B,$B780,base_de_dados!$G:$G,E$61,base_de_dados!$H:$H,$L$1,base_de_dados!$C:$C,$A780,base_de_dados!$M:$M,"&lt;=2013",base_de_dados!$O:$O,"&gt;=41639")</f>
        <v>0</v>
      </c>
      <c r="F780" s="5">
        <f>SUMIFS(base_de_dados!$T:$T,base_de_dados!$B:$B,$B780,base_de_dados!$G:$G,F$61,base_de_dados!$H:$H,$L$1,base_de_dados!$C:$C,$A780,base_de_dados!$M:$M,"&lt;=2013",base_de_dados!$O:$O,"&gt;=41639")</f>
        <v>0</v>
      </c>
      <c r="G780" s="5">
        <f>SUMIFS(base_de_dados!$T:$T,base_de_dados!$B:$B,$B780,base_de_dados!$G:$G,G$61,base_de_dados!$H:$H,$L$1,base_de_dados!$C:$C,$A780,base_de_dados!$M:$M,"&lt;=2013",base_de_dados!$O:$O,"&gt;=41639")</f>
        <v>0</v>
      </c>
      <c r="H780" s="5">
        <f>SUMIFS(base_de_dados!$T:$T,base_de_dados!$B:$B,$B780,base_de_dados!$G:$G,H$61,base_de_dados!$H:$H,$L$1,base_de_dados!$C:$C,$A780,base_de_dados!$M:$M,"&lt;=2013",base_de_dados!$O:$O,"&gt;=41639")</f>
        <v>0</v>
      </c>
      <c r="I780" s="5">
        <f>SUMIFS(base_de_dados!$T:$T,base_de_dados!$B:$B,$B780,base_de_dados!$G:$G,I$61,base_de_dados!$H:$H,$L$1,base_de_dados!$C:$C,$A780,base_de_dados!$M:$M,"&lt;=2013",base_de_dados!$O:$O,"&gt;=41639")</f>
        <v>0</v>
      </c>
      <c r="J780" s="5">
        <f>SUMIFS(base_de_dados!$T:$T,base_de_dados!$B:$B,$B780,base_de_dados!$G:$G,J$61,base_de_dados!$H:$H,$L$1,base_de_dados!$C:$C,$A780,base_de_dados!$M:$M,"&lt;=2013",base_de_dados!$O:$O,"&gt;=41639")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SUMIFS(base_de_dados!$T:$T,base_de_dados!$B:$B,$B781,base_de_dados!$G:$G,C$61,base_de_dados!$H:$H,$L$1,base_de_dados!$C:$C,$A781,base_de_dados!$M:$M,"&lt;=2013",base_de_dados!$O:$O,"&gt;=41639")</f>
        <v>0</v>
      </c>
      <c r="D781" s="5">
        <f>SUMIFS(base_de_dados!$T:$T,base_de_dados!$B:$B,$B781,base_de_dados!$G:$G,D$61,base_de_dados!$H:$H,$L$1,base_de_dados!$C:$C,$A781,base_de_dados!$M:$M,"&lt;=2013",base_de_dados!$O:$O,"&gt;=41639")</f>
        <v>0</v>
      </c>
      <c r="E781" s="5">
        <f>SUMIFS(base_de_dados!$T:$T,base_de_dados!$B:$B,$B781,base_de_dados!$G:$G,E$61,base_de_dados!$H:$H,$L$1,base_de_dados!$C:$C,$A781,base_de_dados!$M:$M,"&lt;=2013",base_de_dados!$O:$O,"&gt;=41639")</f>
        <v>0</v>
      </c>
      <c r="F781" s="5">
        <f>SUMIFS(base_de_dados!$T:$T,base_de_dados!$B:$B,$B781,base_de_dados!$G:$G,F$61,base_de_dados!$H:$H,$L$1,base_de_dados!$C:$C,$A781,base_de_dados!$M:$M,"&lt;=2013",base_de_dados!$O:$O,"&gt;=41639")</f>
        <v>0</v>
      </c>
      <c r="G781" s="5">
        <f>SUMIFS(base_de_dados!$T:$T,base_de_dados!$B:$B,$B781,base_de_dados!$G:$G,G$61,base_de_dados!$H:$H,$L$1,base_de_dados!$C:$C,$A781,base_de_dados!$M:$M,"&lt;=2013",base_de_dados!$O:$O,"&gt;=41639")</f>
        <v>0</v>
      </c>
      <c r="H781" s="5">
        <f>SUMIFS(base_de_dados!$T:$T,base_de_dados!$B:$B,$B781,base_de_dados!$G:$G,H$61,base_de_dados!$H:$H,$L$1,base_de_dados!$C:$C,$A781,base_de_dados!$M:$M,"&lt;=2013",base_de_dados!$O:$O,"&gt;=41639")</f>
        <v>0</v>
      </c>
      <c r="I781" s="5">
        <f>SUMIFS(base_de_dados!$T:$T,base_de_dados!$B:$B,$B781,base_de_dados!$G:$G,I$61,base_de_dados!$H:$H,$L$1,base_de_dados!$C:$C,$A781,base_de_dados!$M:$M,"&lt;=2013",base_de_dados!$O:$O,"&gt;=41639")</f>
        <v>0</v>
      </c>
      <c r="J781" s="5">
        <f>SUMIFS(base_de_dados!$T:$T,base_de_dados!$B:$B,$B781,base_de_dados!$G:$G,J$61,base_de_dados!$H:$H,$L$1,base_de_dados!$C:$C,$A781,base_de_dados!$M:$M,"&lt;=2013",base_de_dados!$O:$O,"&gt;=41639")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SUMIFS(base_de_dados!$T:$T,base_de_dados!$B:$B,$B782,base_de_dados!$G:$G,C$61,base_de_dados!$H:$H,$L$1,base_de_dados!$C:$C,$A782,base_de_dados!$M:$M,"&lt;=2013",base_de_dados!$O:$O,"&gt;=41639")</f>
        <v>0</v>
      </c>
      <c r="D782" s="5">
        <f>SUMIFS(base_de_dados!$T:$T,base_de_dados!$B:$B,$B782,base_de_dados!$G:$G,D$61,base_de_dados!$H:$H,$L$1,base_de_dados!$C:$C,$A782,base_de_dados!$M:$M,"&lt;=2013",base_de_dados!$O:$O,"&gt;=41639")</f>
        <v>0</v>
      </c>
      <c r="E782" s="5">
        <f>SUMIFS(base_de_dados!$T:$T,base_de_dados!$B:$B,$B782,base_de_dados!$G:$G,E$61,base_de_dados!$H:$H,$L$1,base_de_dados!$C:$C,$A782,base_de_dados!$M:$M,"&lt;=2013",base_de_dados!$O:$O,"&gt;=41639")</f>
        <v>0</v>
      </c>
      <c r="F782" s="5">
        <f>SUMIFS(base_de_dados!$T:$T,base_de_dados!$B:$B,$B782,base_de_dados!$G:$G,F$61,base_de_dados!$H:$H,$L$1,base_de_dados!$C:$C,$A782,base_de_dados!$M:$M,"&lt;=2013",base_de_dados!$O:$O,"&gt;=41639")</f>
        <v>0</v>
      </c>
      <c r="G782" s="5">
        <f>SUMIFS(base_de_dados!$T:$T,base_de_dados!$B:$B,$B782,base_de_dados!$G:$G,G$61,base_de_dados!$H:$H,$L$1,base_de_dados!$C:$C,$A782,base_de_dados!$M:$M,"&lt;=2013",base_de_dados!$O:$O,"&gt;=41639")</f>
        <v>0</v>
      </c>
      <c r="H782" s="5">
        <f>SUMIFS(base_de_dados!$T:$T,base_de_dados!$B:$B,$B782,base_de_dados!$G:$G,H$61,base_de_dados!$H:$H,$L$1,base_de_dados!$C:$C,$A782,base_de_dados!$M:$M,"&lt;=2013",base_de_dados!$O:$O,"&gt;=41639")</f>
        <v>0</v>
      </c>
      <c r="I782" s="5">
        <f>SUMIFS(base_de_dados!$T:$T,base_de_dados!$B:$B,$B782,base_de_dados!$G:$G,I$61,base_de_dados!$H:$H,$L$1,base_de_dados!$C:$C,$A782,base_de_dados!$M:$M,"&lt;=2013",base_de_dados!$O:$O,"&gt;=41639")</f>
        <v>0</v>
      </c>
      <c r="J782" s="5">
        <f>SUMIFS(base_de_dados!$T:$T,base_de_dados!$B:$B,$B782,base_de_dados!$G:$G,J$61,base_de_dados!$H:$H,$L$1,base_de_dados!$C:$C,$A782,base_de_dados!$M:$M,"&lt;=2013",base_de_dados!$O:$O,"&gt;=41639")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SUMIFS(base_de_dados!$T:$T,base_de_dados!$B:$B,$B783,base_de_dados!$G:$G,C$61,base_de_dados!$H:$H,$L$1,base_de_dados!$C:$C,$A783,base_de_dados!$M:$M,"&lt;=2013",base_de_dados!$O:$O,"&gt;=41639")</f>
        <v>0</v>
      </c>
      <c r="D783" s="5">
        <f>SUMIFS(base_de_dados!$T:$T,base_de_dados!$B:$B,$B783,base_de_dados!$G:$G,D$61,base_de_dados!$H:$H,$L$1,base_de_dados!$C:$C,$A783,base_de_dados!$M:$M,"&lt;=2013",base_de_dados!$O:$O,"&gt;=41639")</f>
        <v>0</v>
      </c>
      <c r="E783" s="5">
        <f>SUMIFS(base_de_dados!$T:$T,base_de_dados!$B:$B,$B783,base_de_dados!$G:$G,E$61,base_de_dados!$H:$H,$L$1,base_de_dados!$C:$C,$A783,base_de_dados!$M:$M,"&lt;=2013",base_de_dados!$O:$O,"&gt;=41639")</f>
        <v>0</v>
      </c>
      <c r="F783" s="5">
        <f>SUMIFS(base_de_dados!$T:$T,base_de_dados!$B:$B,$B783,base_de_dados!$G:$G,F$61,base_de_dados!$H:$H,$L$1,base_de_dados!$C:$C,$A783,base_de_dados!$M:$M,"&lt;=2013",base_de_dados!$O:$O,"&gt;=41639")</f>
        <v>0</v>
      </c>
      <c r="G783" s="5">
        <f>SUMIFS(base_de_dados!$T:$T,base_de_dados!$B:$B,$B783,base_de_dados!$G:$G,G$61,base_de_dados!$H:$H,$L$1,base_de_dados!$C:$C,$A783,base_de_dados!$M:$M,"&lt;=2013",base_de_dados!$O:$O,"&gt;=41639")</f>
        <v>0</v>
      </c>
      <c r="H783" s="5">
        <f>SUMIFS(base_de_dados!$T:$T,base_de_dados!$B:$B,$B783,base_de_dados!$G:$G,H$61,base_de_dados!$H:$H,$L$1,base_de_dados!$C:$C,$A783,base_de_dados!$M:$M,"&lt;=2013",base_de_dados!$O:$O,"&gt;=41639")</f>
        <v>0</v>
      </c>
      <c r="I783" s="5">
        <f>SUMIFS(base_de_dados!$T:$T,base_de_dados!$B:$B,$B783,base_de_dados!$G:$G,I$61,base_de_dados!$H:$H,$L$1,base_de_dados!$C:$C,$A783,base_de_dados!$M:$M,"&lt;=2013",base_de_dados!$O:$O,"&gt;=41639")</f>
        <v>0</v>
      </c>
      <c r="J783" s="5">
        <f>SUMIFS(base_de_dados!$T:$T,base_de_dados!$B:$B,$B783,base_de_dados!$G:$G,J$61,base_de_dados!$H:$H,$L$1,base_de_dados!$C:$C,$A783,base_de_dados!$M:$M,"&lt;=2013",base_de_dados!$O:$O,"&gt;=41639")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SUMIFS(base_de_dados!$T:$T,base_de_dados!$B:$B,$B784,base_de_dados!$G:$G,C$61,base_de_dados!$H:$H,$L$1,base_de_dados!$C:$C,$A784,base_de_dados!$M:$M,"&lt;=2013",base_de_dados!$O:$O,"&gt;=41639")</f>
        <v>0</v>
      </c>
      <c r="D784" s="5">
        <f>SUMIFS(base_de_dados!$T:$T,base_de_dados!$B:$B,$B784,base_de_dados!$G:$G,D$61,base_de_dados!$H:$H,$L$1,base_de_dados!$C:$C,$A784,base_de_dados!$M:$M,"&lt;=2013",base_de_dados!$O:$O,"&gt;=41639")</f>
        <v>0</v>
      </c>
      <c r="E784" s="5">
        <f>SUMIFS(base_de_dados!$T:$T,base_de_dados!$B:$B,$B784,base_de_dados!$G:$G,E$61,base_de_dados!$H:$H,$L$1,base_de_dados!$C:$C,$A784,base_de_dados!$M:$M,"&lt;=2013",base_de_dados!$O:$O,"&gt;=41639")</f>
        <v>0</v>
      </c>
      <c r="F784" s="5">
        <f>SUMIFS(base_de_dados!$T:$T,base_de_dados!$B:$B,$B784,base_de_dados!$G:$G,F$61,base_de_dados!$H:$H,$L$1,base_de_dados!$C:$C,$A784,base_de_dados!$M:$M,"&lt;=2013",base_de_dados!$O:$O,"&gt;=41639")</f>
        <v>0</v>
      </c>
      <c r="G784" s="5">
        <f>SUMIFS(base_de_dados!$T:$T,base_de_dados!$B:$B,$B784,base_de_dados!$G:$G,G$61,base_de_dados!$H:$H,$L$1,base_de_dados!$C:$C,$A784,base_de_dados!$M:$M,"&lt;=2013",base_de_dados!$O:$O,"&gt;=41639")</f>
        <v>0</v>
      </c>
      <c r="H784" s="5">
        <f>SUMIFS(base_de_dados!$T:$T,base_de_dados!$B:$B,$B784,base_de_dados!$G:$G,H$61,base_de_dados!$H:$H,$L$1,base_de_dados!$C:$C,$A784,base_de_dados!$M:$M,"&lt;=2013",base_de_dados!$O:$O,"&gt;=41639")</f>
        <v>0</v>
      </c>
      <c r="I784" s="5">
        <f>SUMIFS(base_de_dados!$T:$T,base_de_dados!$B:$B,$B784,base_de_dados!$G:$G,I$61,base_de_dados!$H:$H,$L$1,base_de_dados!$C:$C,$A784,base_de_dados!$M:$M,"&lt;=2013",base_de_dados!$O:$O,"&gt;=41639")</f>
        <v>0</v>
      </c>
      <c r="J784" s="5">
        <f>SUMIFS(base_de_dados!$T:$T,base_de_dados!$B:$B,$B784,base_de_dados!$G:$G,J$61,base_de_dados!$H:$H,$L$1,base_de_dados!$C:$C,$A784,base_de_dados!$M:$M,"&lt;=2013",base_de_dados!$O:$O,"&gt;=41639")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SUMIFS(base_de_dados!$T:$T,base_de_dados!$B:$B,$B785,base_de_dados!$G:$G,C$61,base_de_dados!$H:$H,$L$1,base_de_dados!$C:$C,$A785,base_de_dados!$M:$M,"&lt;=2013",base_de_dados!$O:$O,"&gt;=41639")</f>
        <v>0</v>
      </c>
      <c r="D785" s="5">
        <f>SUMIFS(base_de_dados!$T:$T,base_de_dados!$B:$B,$B785,base_de_dados!$G:$G,D$61,base_de_dados!$H:$H,$L$1,base_de_dados!$C:$C,$A785,base_de_dados!$M:$M,"&lt;=2013",base_de_dados!$O:$O,"&gt;=41639")</f>
        <v>0</v>
      </c>
      <c r="E785" s="5">
        <f>SUMIFS(base_de_dados!$T:$T,base_de_dados!$B:$B,$B785,base_de_dados!$G:$G,E$61,base_de_dados!$H:$H,$L$1,base_de_dados!$C:$C,$A785,base_de_dados!$M:$M,"&lt;=2013",base_de_dados!$O:$O,"&gt;=41639")</f>
        <v>0</v>
      </c>
      <c r="F785" s="5">
        <f>SUMIFS(base_de_dados!$T:$T,base_de_dados!$B:$B,$B785,base_de_dados!$G:$G,F$61,base_de_dados!$H:$H,$L$1,base_de_dados!$C:$C,$A785,base_de_dados!$M:$M,"&lt;=2013",base_de_dados!$O:$O,"&gt;=41639")</f>
        <v>0</v>
      </c>
      <c r="G785" s="5">
        <f>SUMIFS(base_de_dados!$T:$T,base_de_dados!$B:$B,$B785,base_de_dados!$G:$G,G$61,base_de_dados!$H:$H,$L$1,base_de_dados!$C:$C,$A785,base_de_dados!$M:$M,"&lt;=2013",base_de_dados!$O:$O,"&gt;=41639")</f>
        <v>0</v>
      </c>
      <c r="H785" s="5">
        <f>SUMIFS(base_de_dados!$T:$T,base_de_dados!$B:$B,$B785,base_de_dados!$G:$G,H$61,base_de_dados!$H:$H,$L$1,base_de_dados!$C:$C,$A785,base_de_dados!$M:$M,"&lt;=2013",base_de_dados!$O:$O,"&gt;=41639")</f>
        <v>0</v>
      </c>
      <c r="I785" s="5">
        <f>SUMIFS(base_de_dados!$T:$T,base_de_dados!$B:$B,$B785,base_de_dados!$G:$G,I$61,base_de_dados!$H:$H,$L$1,base_de_dados!$C:$C,$A785,base_de_dados!$M:$M,"&lt;=2013",base_de_dados!$O:$O,"&gt;=41639")</f>
        <v>0</v>
      </c>
      <c r="J785" s="5">
        <f>SUMIFS(base_de_dados!$T:$T,base_de_dados!$B:$B,$B785,base_de_dados!$G:$G,J$61,base_de_dados!$H:$H,$L$1,base_de_dados!$C:$C,$A785,base_de_dados!$M:$M,"&lt;=2013",base_de_dados!$O:$O,"&gt;=41639")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SUMIFS(base_de_dados!$T:$T,base_de_dados!$B:$B,$B786,base_de_dados!$G:$G,C$61,base_de_dados!$H:$H,$L$1,base_de_dados!$C:$C,$A786,base_de_dados!$M:$M,"&lt;=2013",base_de_dados!$O:$O,"&gt;=41639")</f>
        <v>0</v>
      </c>
      <c r="D786" s="5">
        <f>SUMIFS(base_de_dados!$T:$T,base_de_dados!$B:$B,$B786,base_de_dados!$G:$G,D$61,base_de_dados!$H:$H,$L$1,base_de_dados!$C:$C,$A786,base_de_dados!$M:$M,"&lt;=2013",base_de_dados!$O:$O,"&gt;=41639")</f>
        <v>0</v>
      </c>
      <c r="E786" s="5">
        <f>SUMIFS(base_de_dados!$T:$T,base_de_dados!$B:$B,$B786,base_de_dados!$G:$G,E$61,base_de_dados!$H:$H,$L$1,base_de_dados!$C:$C,$A786,base_de_dados!$M:$M,"&lt;=2013",base_de_dados!$O:$O,"&gt;=41639")</f>
        <v>0</v>
      </c>
      <c r="F786" s="5">
        <f>SUMIFS(base_de_dados!$T:$T,base_de_dados!$B:$B,$B786,base_de_dados!$G:$G,F$61,base_de_dados!$H:$H,$L$1,base_de_dados!$C:$C,$A786,base_de_dados!$M:$M,"&lt;=2013",base_de_dados!$O:$O,"&gt;=41639")</f>
        <v>0</v>
      </c>
      <c r="G786" s="5">
        <f>SUMIFS(base_de_dados!$T:$T,base_de_dados!$B:$B,$B786,base_de_dados!$G:$G,G$61,base_de_dados!$H:$H,$L$1,base_de_dados!$C:$C,$A786,base_de_dados!$M:$M,"&lt;=2013",base_de_dados!$O:$O,"&gt;=41639")</f>
        <v>0</v>
      </c>
      <c r="H786" s="5">
        <f>SUMIFS(base_de_dados!$T:$T,base_de_dados!$B:$B,$B786,base_de_dados!$G:$G,H$61,base_de_dados!$H:$H,$L$1,base_de_dados!$C:$C,$A786,base_de_dados!$M:$M,"&lt;=2013",base_de_dados!$O:$O,"&gt;=41639")</f>
        <v>0</v>
      </c>
      <c r="I786" s="5">
        <f>SUMIFS(base_de_dados!$T:$T,base_de_dados!$B:$B,$B786,base_de_dados!$G:$G,I$61,base_de_dados!$H:$H,$L$1,base_de_dados!$C:$C,$A786,base_de_dados!$M:$M,"&lt;=2013",base_de_dados!$O:$O,"&gt;=41639")</f>
        <v>0</v>
      </c>
      <c r="J786" s="5">
        <f>SUMIFS(base_de_dados!$T:$T,base_de_dados!$B:$B,$B786,base_de_dados!$G:$G,J$61,base_de_dados!$H:$H,$L$1,base_de_dados!$C:$C,$A786,base_de_dados!$M:$M,"&lt;=2013",base_de_dados!$O:$O,"&gt;=41639")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SUMIFS(base_de_dados!$T:$T,base_de_dados!$B:$B,$B787,base_de_dados!$G:$G,C$61,base_de_dados!$H:$H,$L$1,base_de_dados!$C:$C,$A787,base_de_dados!$M:$M,"&lt;=2013",base_de_dados!$O:$O,"&gt;=41639")</f>
        <v>0</v>
      </c>
      <c r="D787" s="5">
        <f>SUMIFS(base_de_dados!$T:$T,base_de_dados!$B:$B,$B787,base_de_dados!$G:$G,D$61,base_de_dados!$H:$H,$L$1,base_de_dados!$C:$C,$A787,base_de_dados!$M:$M,"&lt;=2013",base_de_dados!$O:$O,"&gt;=41639")</f>
        <v>0</v>
      </c>
      <c r="E787" s="5">
        <f>SUMIFS(base_de_dados!$T:$T,base_de_dados!$B:$B,$B787,base_de_dados!$G:$G,E$61,base_de_dados!$H:$H,$L$1,base_de_dados!$C:$C,$A787,base_de_dados!$M:$M,"&lt;=2013",base_de_dados!$O:$O,"&gt;=41639")</f>
        <v>0</v>
      </c>
      <c r="F787" s="5">
        <f>SUMIFS(base_de_dados!$T:$T,base_de_dados!$B:$B,$B787,base_de_dados!$G:$G,F$61,base_de_dados!$H:$H,$L$1,base_de_dados!$C:$C,$A787,base_de_dados!$M:$M,"&lt;=2013",base_de_dados!$O:$O,"&gt;=41639")</f>
        <v>0</v>
      </c>
      <c r="G787" s="5">
        <f>SUMIFS(base_de_dados!$T:$T,base_de_dados!$B:$B,$B787,base_de_dados!$G:$G,G$61,base_de_dados!$H:$H,$L$1,base_de_dados!$C:$C,$A787,base_de_dados!$M:$M,"&lt;=2013",base_de_dados!$O:$O,"&gt;=41639")</f>
        <v>0</v>
      </c>
      <c r="H787" s="5">
        <f>SUMIFS(base_de_dados!$T:$T,base_de_dados!$B:$B,$B787,base_de_dados!$G:$G,H$61,base_de_dados!$H:$H,$L$1,base_de_dados!$C:$C,$A787,base_de_dados!$M:$M,"&lt;=2013",base_de_dados!$O:$O,"&gt;=41639")</f>
        <v>0</v>
      </c>
      <c r="I787" s="5">
        <f>SUMIFS(base_de_dados!$T:$T,base_de_dados!$B:$B,$B787,base_de_dados!$G:$G,I$61,base_de_dados!$H:$H,$L$1,base_de_dados!$C:$C,$A787,base_de_dados!$M:$M,"&lt;=2013",base_de_dados!$O:$O,"&gt;=41639")</f>
        <v>0</v>
      </c>
      <c r="J787" s="5">
        <f>SUMIFS(base_de_dados!$T:$T,base_de_dados!$B:$B,$B787,base_de_dados!$G:$G,J$61,base_de_dados!$H:$H,$L$1,base_de_dados!$C:$C,$A787,base_de_dados!$M:$M,"&lt;=2013",base_de_dados!$O:$O,"&gt;=41639")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SUMIFS(base_de_dados!$T:$T,base_de_dados!$B:$B,$B788,base_de_dados!$G:$G,C$61,base_de_dados!$H:$H,$L$1,base_de_dados!$C:$C,$A788,base_de_dados!$M:$M,"&lt;=2013",base_de_dados!$O:$O,"&gt;=41639")</f>
        <v>0</v>
      </c>
      <c r="D788" s="5">
        <f>SUMIFS(base_de_dados!$T:$T,base_de_dados!$B:$B,$B788,base_de_dados!$G:$G,D$61,base_de_dados!$H:$H,$L$1,base_de_dados!$C:$C,$A788,base_de_dados!$M:$M,"&lt;=2013",base_de_dados!$O:$O,"&gt;=41639")</f>
        <v>0</v>
      </c>
      <c r="E788" s="5">
        <f>SUMIFS(base_de_dados!$T:$T,base_de_dados!$B:$B,$B788,base_de_dados!$G:$G,E$61,base_de_dados!$H:$H,$L$1,base_de_dados!$C:$C,$A788,base_de_dados!$M:$M,"&lt;=2013",base_de_dados!$O:$O,"&gt;=41639")</f>
        <v>0</v>
      </c>
      <c r="F788" s="5">
        <f>SUMIFS(base_de_dados!$T:$T,base_de_dados!$B:$B,$B788,base_de_dados!$G:$G,F$61,base_de_dados!$H:$H,$L$1,base_de_dados!$C:$C,$A788,base_de_dados!$M:$M,"&lt;=2013",base_de_dados!$O:$O,"&gt;=41639")</f>
        <v>0</v>
      </c>
      <c r="G788" s="5">
        <f>SUMIFS(base_de_dados!$T:$T,base_de_dados!$B:$B,$B788,base_de_dados!$G:$G,G$61,base_de_dados!$H:$H,$L$1,base_de_dados!$C:$C,$A788,base_de_dados!$M:$M,"&lt;=2013",base_de_dados!$O:$O,"&gt;=41639")</f>
        <v>0</v>
      </c>
      <c r="H788" s="5">
        <f>SUMIFS(base_de_dados!$T:$T,base_de_dados!$B:$B,$B788,base_de_dados!$G:$G,H$61,base_de_dados!$H:$H,$L$1,base_de_dados!$C:$C,$A788,base_de_dados!$M:$M,"&lt;=2013",base_de_dados!$O:$O,"&gt;=41639")</f>
        <v>0</v>
      </c>
      <c r="I788" s="5">
        <f>SUMIFS(base_de_dados!$T:$T,base_de_dados!$B:$B,$B788,base_de_dados!$G:$G,I$61,base_de_dados!$H:$H,$L$1,base_de_dados!$C:$C,$A788,base_de_dados!$M:$M,"&lt;=2013",base_de_dados!$O:$O,"&gt;=41639")</f>
        <v>0</v>
      </c>
      <c r="J788" s="5">
        <f>SUMIFS(base_de_dados!$T:$T,base_de_dados!$B:$B,$B788,base_de_dados!$G:$G,J$61,base_de_dados!$H:$H,$L$1,base_de_dados!$C:$C,$A788,base_de_dados!$M:$M,"&lt;=2013",base_de_dados!$O:$O,"&gt;=41639")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SUMIFS(base_de_dados!$T:$T,base_de_dados!$B:$B,$B789,base_de_dados!$G:$G,C$61,base_de_dados!$H:$H,$L$1,base_de_dados!$C:$C,$A789,base_de_dados!$M:$M,"&lt;=2013",base_de_dados!$O:$O,"&gt;=41639")</f>
        <v>0</v>
      </c>
      <c r="D789" s="5">
        <f>SUMIFS(base_de_dados!$T:$T,base_de_dados!$B:$B,$B789,base_de_dados!$G:$G,D$61,base_de_dados!$H:$H,$L$1,base_de_dados!$C:$C,$A789,base_de_dados!$M:$M,"&lt;=2013",base_de_dados!$O:$O,"&gt;=41639")</f>
        <v>0</v>
      </c>
      <c r="E789" s="5">
        <f>SUMIFS(base_de_dados!$T:$T,base_de_dados!$B:$B,$B789,base_de_dados!$G:$G,E$61,base_de_dados!$H:$H,$L$1,base_de_dados!$C:$C,$A789,base_de_dados!$M:$M,"&lt;=2013",base_de_dados!$O:$O,"&gt;=41639")</f>
        <v>0</v>
      </c>
      <c r="F789" s="5">
        <f>SUMIFS(base_de_dados!$T:$T,base_de_dados!$B:$B,$B789,base_de_dados!$G:$G,F$61,base_de_dados!$H:$H,$L$1,base_de_dados!$C:$C,$A789,base_de_dados!$M:$M,"&lt;=2013",base_de_dados!$O:$O,"&gt;=41639")</f>
        <v>0</v>
      </c>
      <c r="G789" s="5">
        <f>SUMIFS(base_de_dados!$T:$T,base_de_dados!$B:$B,$B789,base_de_dados!$G:$G,G$61,base_de_dados!$H:$H,$L$1,base_de_dados!$C:$C,$A789,base_de_dados!$M:$M,"&lt;=2013",base_de_dados!$O:$O,"&gt;=41639")</f>
        <v>0</v>
      </c>
      <c r="H789" s="5">
        <f>SUMIFS(base_de_dados!$T:$T,base_de_dados!$B:$B,$B789,base_de_dados!$G:$G,H$61,base_de_dados!$H:$H,$L$1,base_de_dados!$C:$C,$A789,base_de_dados!$M:$M,"&lt;=2013",base_de_dados!$O:$O,"&gt;=41639")</f>
        <v>0</v>
      </c>
      <c r="I789" s="5">
        <f>SUMIFS(base_de_dados!$T:$T,base_de_dados!$B:$B,$B789,base_de_dados!$G:$G,I$61,base_de_dados!$H:$H,$L$1,base_de_dados!$C:$C,$A789,base_de_dados!$M:$M,"&lt;=2013",base_de_dados!$O:$O,"&gt;=41639")</f>
        <v>0</v>
      </c>
      <c r="J789" s="5">
        <f>SUMIFS(base_de_dados!$T:$T,base_de_dados!$B:$B,$B789,base_de_dados!$G:$G,J$61,base_de_dados!$H:$H,$L$1,base_de_dados!$C:$C,$A789,base_de_dados!$M:$M,"&lt;=2013",base_de_dados!$O:$O,"&gt;=41639")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SUMIFS(base_de_dados!$T:$T,base_de_dados!$B:$B,$B790,base_de_dados!$G:$G,C$61,base_de_dados!$H:$H,$L$1,base_de_dados!$C:$C,$A790,base_de_dados!$M:$M,"&lt;=2013",base_de_dados!$O:$O,"&gt;=41639")</f>
        <v>0</v>
      </c>
      <c r="D790" s="5">
        <f>SUMIFS(base_de_dados!$T:$T,base_de_dados!$B:$B,$B790,base_de_dados!$G:$G,D$61,base_de_dados!$H:$H,$L$1,base_de_dados!$C:$C,$A790,base_de_dados!$M:$M,"&lt;=2013",base_de_dados!$O:$O,"&gt;=41639")</f>
        <v>0</v>
      </c>
      <c r="E790" s="5">
        <f>SUMIFS(base_de_dados!$T:$T,base_de_dados!$B:$B,$B790,base_de_dados!$G:$G,E$61,base_de_dados!$H:$H,$L$1,base_de_dados!$C:$C,$A790,base_de_dados!$M:$M,"&lt;=2013",base_de_dados!$O:$O,"&gt;=41639")</f>
        <v>0</v>
      </c>
      <c r="F790" s="5">
        <f>SUMIFS(base_de_dados!$T:$T,base_de_dados!$B:$B,$B790,base_de_dados!$G:$G,F$61,base_de_dados!$H:$H,$L$1,base_de_dados!$C:$C,$A790,base_de_dados!$M:$M,"&lt;=2013",base_de_dados!$O:$O,"&gt;=41639")</f>
        <v>0</v>
      </c>
      <c r="G790" s="5">
        <f>SUMIFS(base_de_dados!$T:$T,base_de_dados!$B:$B,$B790,base_de_dados!$G:$G,G$61,base_de_dados!$H:$H,$L$1,base_de_dados!$C:$C,$A790,base_de_dados!$M:$M,"&lt;=2013",base_de_dados!$O:$O,"&gt;=41639")</f>
        <v>0</v>
      </c>
      <c r="H790" s="5">
        <f>SUMIFS(base_de_dados!$T:$T,base_de_dados!$B:$B,$B790,base_de_dados!$G:$G,H$61,base_de_dados!$H:$H,$L$1,base_de_dados!$C:$C,$A790,base_de_dados!$M:$M,"&lt;=2013",base_de_dados!$O:$O,"&gt;=41639")</f>
        <v>0</v>
      </c>
      <c r="I790" s="5">
        <f>SUMIFS(base_de_dados!$T:$T,base_de_dados!$B:$B,$B790,base_de_dados!$G:$G,I$61,base_de_dados!$H:$H,$L$1,base_de_dados!$C:$C,$A790,base_de_dados!$M:$M,"&lt;=2013",base_de_dados!$O:$O,"&gt;=41639")</f>
        <v>0</v>
      </c>
      <c r="J790" s="5">
        <f>SUMIFS(base_de_dados!$T:$T,base_de_dados!$B:$B,$B790,base_de_dados!$G:$G,J$61,base_de_dados!$H:$H,$L$1,base_de_dados!$C:$C,$A790,base_de_dados!$M:$M,"&lt;=2013",base_de_dados!$O:$O,"&gt;=41639")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SUMIFS(base_de_dados!$T:$T,base_de_dados!$B:$B,$B791,base_de_dados!$G:$G,C$61,base_de_dados!$H:$H,$L$1,base_de_dados!$C:$C,$A791,base_de_dados!$M:$M,"&lt;=2013",base_de_dados!$O:$O,"&gt;=41639")</f>
        <v>0</v>
      </c>
      <c r="D791" s="5">
        <f>SUMIFS(base_de_dados!$T:$T,base_de_dados!$B:$B,$B791,base_de_dados!$G:$G,D$61,base_de_dados!$H:$H,$L$1,base_de_dados!$C:$C,$A791,base_de_dados!$M:$M,"&lt;=2013",base_de_dados!$O:$O,"&gt;=41639")</f>
        <v>0</v>
      </c>
      <c r="E791" s="5">
        <f>SUMIFS(base_de_dados!$T:$T,base_de_dados!$B:$B,$B791,base_de_dados!$G:$G,E$61,base_de_dados!$H:$H,$L$1,base_de_dados!$C:$C,$A791,base_de_dados!$M:$M,"&lt;=2013",base_de_dados!$O:$O,"&gt;=41639")</f>
        <v>0</v>
      </c>
      <c r="F791" s="5">
        <f>SUMIFS(base_de_dados!$T:$T,base_de_dados!$B:$B,$B791,base_de_dados!$G:$G,F$61,base_de_dados!$H:$H,$L$1,base_de_dados!$C:$C,$A791,base_de_dados!$M:$M,"&lt;=2013",base_de_dados!$O:$O,"&gt;=41639")</f>
        <v>0</v>
      </c>
      <c r="G791" s="5">
        <f>SUMIFS(base_de_dados!$T:$T,base_de_dados!$B:$B,$B791,base_de_dados!$G:$G,G$61,base_de_dados!$H:$H,$L$1,base_de_dados!$C:$C,$A791,base_de_dados!$M:$M,"&lt;=2013",base_de_dados!$O:$O,"&gt;=41639")</f>
        <v>0</v>
      </c>
      <c r="H791" s="5">
        <f>SUMIFS(base_de_dados!$T:$T,base_de_dados!$B:$B,$B791,base_de_dados!$G:$G,H$61,base_de_dados!$H:$H,$L$1,base_de_dados!$C:$C,$A791,base_de_dados!$M:$M,"&lt;=2013",base_de_dados!$O:$O,"&gt;=41639")</f>
        <v>0</v>
      </c>
      <c r="I791" s="5">
        <f>SUMIFS(base_de_dados!$T:$T,base_de_dados!$B:$B,$B791,base_de_dados!$G:$G,I$61,base_de_dados!$H:$H,$L$1,base_de_dados!$C:$C,$A791,base_de_dados!$M:$M,"&lt;=2013",base_de_dados!$O:$O,"&gt;=41639")</f>
        <v>0</v>
      </c>
      <c r="J791" s="5">
        <f>SUMIFS(base_de_dados!$T:$T,base_de_dados!$B:$B,$B791,base_de_dados!$G:$G,J$61,base_de_dados!$H:$H,$L$1,base_de_dados!$C:$C,$A791,base_de_dados!$M:$M,"&lt;=2013",base_de_dados!$O:$O,"&gt;=41639")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SUMIFS(base_de_dados!$T:$T,base_de_dados!$B:$B,$B792,base_de_dados!$G:$G,C$61,base_de_dados!$H:$H,$L$1,base_de_dados!$C:$C,$A792,base_de_dados!$M:$M,"&lt;=2013",base_de_dados!$O:$O,"&gt;=41639")</f>
        <v>0</v>
      </c>
      <c r="D792" s="5">
        <f>SUMIFS(base_de_dados!$T:$T,base_de_dados!$B:$B,$B792,base_de_dados!$G:$G,D$61,base_de_dados!$H:$H,$L$1,base_de_dados!$C:$C,$A792,base_de_dados!$M:$M,"&lt;=2013",base_de_dados!$O:$O,"&gt;=41639")</f>
        <v>0</v>
      </c>
      <c r="E792" s="5">
        <f>SUMIFS(base_de_dados!$T:$T,base_de_dados!$B:$B,$B792,base_de_dados!$G:$G,E$61,base_de_dados!$H:$H,$L$1,base_de_dados!$C:$C,$A792,base_de_dados!$M:$M,"&lt;=2013",base_de_dados!$O:$O,"&gt;=41639")</f>
        <v>0</v>
      </c>
      <c r="F792" s="5">
        <f>SUMIFS(base_de_dados!$T:$T,base_de_dados!$B:$B,$B792,base_de_dados!$G:$G,F$61,base_de_dados!$H:$H,$L$1,base_de_dados!$C:$C,$A792,base_de_dados!$M:$M,"&lt;=2013",base_de_dados!$O:$O,"&gt;=41639")</f>
        <v>0</v>
      </c>
      <c r="G792" s="5">
        <f>SUMIFS(base_de_dados!$T:$T,base_de_dados!$B:$B,$B792,base_de_dados!$G:$G,G$61,base_de_dados!$H:$H,$L$1,base_de_dados!$C:$C,$A792,base_de_dados!$M:$M,"&lt;=2013",base_de_dados!$O:$O,"&gt;=41639")</f>
        <v>0</v>
      </c>
      <c r="H792" s="5">
        <f>SUMIFS(base_de_dados!$T:$T,base_de_dados!$B:$B,$B792,base_de_dados!$G:$G,H$61,base_de_dados!$H:$H,$L$1,base_de_dados!$C:$C,$A792,base_de_dados!$M:$M,"&lt;=2013",base_de_dados!$O:$O,"&gt;=41639")</f>
        <v>0</v>
      </c>
      <c r="I792" s="5">
        <f>SUMIFS(base_de_dados!$T:$T,base_de_dados!$B:$B,$B792,base_de_dados!$G:$G,I$61,base_de_dados!$H:$H,$L$1,base_de_dados!$C:$C,$A792,base_de_dados!$M:$M,"&lt;=2013",base_de_dados!$O:$O,"&gt;=41639")</f>
        <v>0</v>
      </c>
      <c r="J792" s="5">
        <f>SUMIFS(base_de_dados!$T:$T,base_de_dados!$B:$B,$B792,base_de_dados!$G:$G,J$61,base_de_dados!$H:$H,$L$1,base_de_dados!$C:$C,$A792,base_de_dados!$M:$M,"&lt;=2013",base_de_dados!$O:$O,"&gt;=41639")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SUMIFS(base_de_dados!$T:$T,base_de_dados!$B:$B,$B793,base_de_dados!$G:$G,C$61,base_de_dados!$H:$H,$L$1,base_de_dados!$C:$C,$A793,base_de_dados!$M:$M,"&lt;=2013",base_de_dados!$O:$O,"&gt;=41639")</f>
        <v>0</v>
      </c>
      <c r="D793" s="5">
        <f>SUMIFS(base_de_dados!$T:$T,base_de_dados!$B:$B,$B793,base_de_dados!$G:$G,D$61,base_de_dados!$H:$H,$L$1,base_de_dados!$C:$C,$A793,base_de_dados!$M:$M,"&lt;=2013",base_de_dados!$O:$O,"&gt;=41639")</f>
        <v>0</v>
      </c>
      <c r="E793" s="5">
        <f>SUMIFS(base_de_dados!$T:$T,base_de_dados!$B:$B,$B793,base_de_dados!$G:$G,E$61,base_de_dados!$H:$H,$L$1,base_de_dados!$C:$C,$A793,base_de_dados!$M:$M,"&lt;=2013",base_de_dados!$O:$O,"&gt;=41639")</f>
        <v>0</v>
      </c>
      <c r="F793" s="5">
        <f>SUMIFS(base_de_dados!$T:$T,base_de_dados!$B:$B,$B793,base_de_dados!$G:$G,F$61,base_de_dados!$H:$H,$L$1,base_de_dados!$C:$C,$A793,base_de_dados!$M:$M,"&lt;=2013",base_de_dados!$O:$O,"&gt;=41639")</f>
        <v>0</v>
      </c>
      <c r="G793" s="5">
        <f>SUMIFS(base_de_dados!$T:$T,base_de_dados!$B:$B,$B793,base_de_dados!$G:$G,G$61,base_de_dados!$H:$H,$L$1,base_de_dados!$C:$C,$A793,base_de_dados!$M:$M,"&lt;=2013",base_de_dados!$O:$O,"&gt;=41639")</f>
        <v>0</v>
      </c>
      <c r="H793" s="5">
        <f>SUMIFS(base_de_dados!$T:$T,base_de_dados!$B:$B,$B793,base_de_dados!$G:$G,H$61,base_de_dados!$H:$H,$L$1,base_de_dados!$C:$C,$A793,base_de_dados!$M:$M,"&lt;=2013",base_de_dados!$O:$O,"&gt;=41639")</f>
        <v>0</v>
      </c>
      <c r="I793" s="5">
        <f>SUMIFS(base_de_dados!$T:$T,base_de_dados!$B:$B,$B793,base_de_dados!$G:$G,I$61,base_de_dados!$H:$H,$L$1,base_de_dados!$C:$C,$A793,base_de_dados!$M:$M,"&lt;=2013",base_de_dados!$O:$O,"&gt;=41639")</f>
        <v>0</v>
      </c>
      <c r="J793" s="5">
        <f>SUMIFS(base_de_dados!$T:$T,base_de_dados!$B:$B,$B793,base_de_dados!$G:$G,J$61,base_de_dados!$H:$H,$L$1,base_de_dados!$C:$C,$A793,base_de_dados!$M:$M,"&lt;=2013",base_de_dados!$O:$O,"&gt;=41639")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SUMIFS(base_de_dados!$T:$T,base_de_dados!$B:$B,$B794,base_de_dados!$G:$G,C$61,base_de_dados!$H:$H,$L$1,base_de_dados!$C:$C,$A794,base_de_dados!$M:$M,"&lt;=2013",base_de_dados!$O:$O,"&gt;=41639")</f>
        <v>0</v>
      </c>
      <c r="D794" s="5">
        <f>SUMIFS(base_de_dados!$T:$T,base_de_dados!$B:$B,$B794,base_de_dados!$G:$G,D$61,base_de_dados!$H:$H,$L$1,base_de_dados!$C:$C,$A794,base_de_dados!$M:$M,"&lt;=2013",base_de_dados!$O:$O,"&gt;=41639")</f>
        <v>0</v>
      </c>
      <c r="E794" s="5">
        <f>SUMIFS(base_de_dados!$T:$T,base_de_dados!$B:$B,$B794,base_de_dados!$G:$G,E$61,base_de_dados!$H:$H,$L$1,base_de_dados!$C:$C,$A794,base_de_dados!$M:$M,"&lt;=2013",base_de_dados!$O:$O,"&gt;=41639")</f>
        <v>0</v>
      </c>
      <c r="F794" s="5">
        <f>SUMIFS(base_de_dados!$T:$T,base_de_dados!$B:$B,$B794,base_de_dados!$G:$G,F$61,base_de_dados!$H:$H,$L$1,base_de_dados!$C:$C,$A794,base_de_dados!$M:$M,"&lt;=2013",base_de_dados!$O:$O,"&gt;=41639")</f>
        <v>0</v>
      </c>
      <c r="G794" s="5">
        <f>SUMIFS(base_de_dados!$T:$T,base_de_dados!$B:$B,$B794,base_de_dados!$G:$G,G$61,base_de_dados!$H:$H,$L$1,base_de_dados!$C:$C,$A794,base_de_dados!$M:$M,"&lt;=2013",base_de_dados!$O:$O,"&gt;=41639")</f>
        <v>0</v>
      </c>
      <c r="H794" s="5">
        <f>SUMIFS(base_de_dados!$T:$T,base_de_dados!$B:$B,$B794,base_de_dados!$G:$G,H$61,base_de_dados!$H:$H,$L$1,base_de_dados!$C:$C,$A794,base_de_dados!$M:$M,"&lt;=2013",base_de_dados!$O:$O,"&gt;=41639")</f>
        <v>0</v>
      </c>
      <c r="I794" s="5">
        <f>SUMIFS(base_de_dados!$T:$T,base_de_dados!$B:$B,$B794,base_de_dados!$G:$G,I$61,base_de_dados!$H:$H,$L$1,base_de_dados!$C:$C,$A794,base_de_dados!$M:$M,"&lt;=2013",base_de_dados!$O:$O,"&gt;=41639")</f>
        <v>0</v>
      </c>
      <c r="J794" s="5">
        <f>SUMIFS(base_de_dados!$T:$T,base_de_dados!$B:$B,$B794,base_de_dados!$G:$G,J$61,base_de_dados!$H:$H,$L$1,base_de_dados!$C:$C,$A794,base_de_dados!$M:$M,"&lt;=2013",base_de_dados!$O:$O,"&gt;=41639")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SUMIFS(base_de_dados!$T:$T,base_de_dados!$B:$B,$B795,base_de_dados!$G:$G,C$61,base_de_dados!$H:$H,$L$1,base_de_dados!$C:$C,$A795,base_de_dados!$M:$M,"&lt;=2013",base_de_dados!$O:$O,"&gt;=41639")</f>
        <v>0</v>
      </c>
      <c r="D795" s="5">
        <f>SUMIFS(base_de_dados!$T:$T,base_de_dados!$B:$B,$B795,base_de_dados!$G:$G,D$61,base_de_dados!$H:$H,$L$1,base_de_dados!$C:$C,$A795,base_de_dados!$M:$M,"&lt;=2013",base_de_dados!$O:$O,"&gt;=41639")</f>
        <v>0</v>
      </c>
      <c r="E795" s="5">
        <f>SUMIFS(base_de_dados!$T:$T,base_de_dados!$B:$B,$B795,base_de_dados!$G:$G,E$61,base_de_dados!$H:$H,$L$1,base_de_dados!$C:$C,$A795,base_de_dados!$M:$M,"&lt;=2013",base_de_dados!$O:$O,"&gt;=41639")</f>
        <v>0</v>
      </c>
      <c r="F795" s="5">
        <f>SUMIFS(base_de_dados!$T:$T,base_de_dados!$B:$B,$B795,base_de_dados!$G:$G,F$61,base_de_dados!$H:$H,$L$1,base_de_dados!$C:$C,$A795,base_de_dados!$M:$M,"&lt;=2013",base_de_dados!$O:$O,"&gt;=41639")</f>
        <v>0</v>
      </c>
      <c r="G795" s="5">
        <f>SUMIFS(base_de_dados!$T:$T,base_de_dados!$B:$B,$B795,base_de_dados!$G:$G,G$61,base_de_dados!$H:$H,$L$1,base_de_dados!$C:$C,$A795,base_de_dados!$M:$M,"&lt;=2013",base_de_dados!$O:$O,"&gt;=41639")</f>
        <v>0</v>
      </c>
      <c r="H795" s="5">
        <f>SUMIFS(base_de_dados!$T:$T,base_de_dados!$B:$B,$B795,base_de_dados!$G:$G,H$61,base_de_dados!$H:$H,$L$1,base_de_dados!$C:$C,$A795,base_de_dados!$M:$M,"&lt;=2013",base_de_dados!$O:$O,"&gt;=41639")</f>
        <v>0</v>
      </c>
      <c r="I795" s="5">
        <f>SUMIFS(base_de_dados!$T:$T,base_de_dados!$B:$B,$B795,base_de_dados!$G:$G,I$61,base_de_dados!$H:$H,$L$1,base_de_dados!$C:$C,$A795,base_de_dados!$M:$M,"&lt;=2013",base_de_dados!$O:$O,"&gt;=41639")</f>
        <v>0</v>
      </c>
      <c r="J795" s="5">
        <f>SUMIFS(base_de_dados!$T:$T,base_de_dados!$B:$B,$B795,base_de_dados!$G:$G,J$61,base_de_dados!$H:$H,$L$1,base_de_dados!$C:$C,$A795,base_de_dados!$M:$M,"&lt;=2013",base_de_dados!$O:$O,"&gt;=41639")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SUMIFS(base_de_dados!$T:$T,base_de_dados!$B:$B,$B796,base_de_dados!$G:$G,C$61,base_de_dados!$H:$H,$L$1,base_de_dados!$C:$C,$A796,base_de_dados!$M:$M,"&lt;=2013",base_de_dados!$O:$O,"&gt;=41639")</f>
        <v>0</v>
      </c>
      <c r="D796" s="5">
        <f>SUMIFS(base_de_dados!$T:$T,base_de_dados!$B:$B,$B796,base_de_dados!$G:$G,D$61,base_de_dados!$H:$H,$L$1,base_de_dados!$C:$C,$A796,base_de_dados!$M:$M,"&lt;=2013",base_de_dados!$O:$O,"&gt;=41639")</f>
        <v>0</v>
      </c>
      <c r="E796" s="5">
        <f>SUMIFS(base_de_dados!$T:$T,base_de_dados!$B:$B,$B796,base_de_dados!$G:$G,E$61,base_de_dados!$H:$H,$L$1,base_de_dados!$C:$C,$A796,base_de_dados!$M:$M,"&lt;=2013",base_de_dados!$O:$O,"&gt;=41639")</f>
        <v>0</v>
      </c>
      <c r="F796" s="5">
        <f>SUMIFS(base_de_dados!$T:$T,base_de_dados!$B:$B,$B796,base_de_dados!$G:$G,F$61,base_de_dados!$H:$H,$L$1,base_de_dados!$C:$C,$A796,base_de_dados!$M:$M,"&lt;=2013",base_de_dados!$O:$O,"&gt;=41639")</f>
        <v>0</v>
      </c>
      <c r="G796" s="5">
        <f>SUMIFS(base_de_dados!$T:$T,base_de_dados!$B:$B,$B796,base_de_dados!$G:$G,G$61,base_de_dados!$H:$H,$L$1,base_de_dados!$C:$C,$A796,base_de_dados!$M:$M,"&lt;=2013",base_de_dados!$O:$O,"&gt;=41639")</f>
        <v>0</v>
      </c>
      <c r="H796" s="5">
        <f>SUMIFS(base_de_dados!$T:$T,base_de_dados!$B:$B,$B796,base_de_dados!$G:$G,H$61,base_de_dados!$H:$H,$L$1,base_de_dados!$C:$C,$A796,base_de_dados!$M:$M,"&lt;=2013",base_de_dados!$O:$O,"&gt;=41639")</f>
        <v>0</v>
      </c>
      <c r="I796" s="5">
        <f>SUMIFS(base_de_dados!$T:$T,base_de_dados!$B:$B,$B796,base_de_dados!$G:$G,I$61,base_de_dados!$H:$H,$L$1,base_de_dados!$C:$C,$A796,base_de_dados!$M:$M,"&lt;=2013",base_de_dados!$O:$O,"&gt;=41639")</f>
        <v>0</v>
      </c>
      <c r="J796" s="5">
        <f>SUMIFS(base_de_dados!$T:$T,base_de_dados!$B:$B,$B796,base_de_dados!$G:$G,J$61,base_de_dados!$H:$H,$L$1,base_de_dados!$C:$C,$A796,base_de_dados!$M:$M,"&lt;=2013",base_de_dados!$O:$O,"&gt;=41639")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SUMIFS(base_de_dados!$T:$T,base_de_dados!$B:$B,$B797,base_de_dados!$G:$G,C$61,base_de_dados!$H:$H,$L$1,base_de_dados!$C:$C,$A797,base_de_dados!$M:$M,"&lt;=2013",base_de_dados!$O:$O,"&gt;=41639")</f>
        <v>0</v>
      </c>
      <c r="D797" s="5">
        <f>SUMIFS(base_de_dados!$T:$T,base_de_dados!$B:$B,$B797,base_de_dados!$G:$G,D$61,base_de_dados!$H:$H,$L$1,base_de_dados!$C:$C,$A797,base_de_dados!$M:$M,"&lt;=2013",base_de_dados!$O:$O,"&gt;=41639")</f>
        <v>0</v>
      </c>
      <c r="E797" s="5">
        <f>SUMIFS(base_de_dados!$T:$T,base_de_dados!$B:$B,$B797,base_de_dados!$G:$G,E$61,base_de_dados!$H:$H,$L$1,base_de_dados!$C:$C,$A797,base_de_dados!$M:$M,"&lt;=2013",base_de_dados!$O:$O,"&gt;=41639")</f>
        <v>0</v>
      </c>
      <c r="F797" s="5">
        <f>SUMIFS(base_de_dados!$T:$T,base_de_dados!$B:$B,$B797,base_de_dados!$G:$G,F$61,base_de_dados!$H:$H,$L$1,base_de_dados!$C:$C,$A797,base_de_dados!$M:$M,"&lt;=2013",base_de_dados!$O:$O,"&gt;=41639")</f>
        <v>0</v>
      </c>
      <c r="G797" s="5">
        <f>SUMIFS(base_de_dados!$T:$T,base_de_dados!$B:$B,$B797,base_de_dados!$G:$G,G$61,base_de_dados!$H:$H,$L$1,base_de_dados!$C:$C,$A797,base_de_dados!$M:$M,"&lt;=2013",base_de_dados!$O:$O,"&gt;=41639")</f>
        <v>0</v>
      </c>
      <c r="H797" s="5">
        <f>SUMIFS(base_de_dados!$T:$T,base_de_dados!$B:$B,$B797,base_de_dados!$G:$G,H$61,base_de_dados!$H:$H,$L$1,base_de_dados!$C:$C,$A797,base_de_dados!$M:$M,"&lt;=2013",base_de_dados!$O:$O,"&gt;=41639")</f>
        <v>0</v>
      </c>
      <c r="I797" s="5">
        <f>SUMIFS(base_de_dados!$T:$T,base_de_dados!$B:$B,$B797,base_de_dados!$G:$G,I$61,base_de_dados!$H:$H,$L$1,base_de_dados!$C:$C,$A797,base_de_dados!$M:$M,"&lt;=2013",base_de_dados!$O:$O,"&gt;=41639")</f>
        <v>0</v>
      </c>
      <c r="J797" s="5">
        <f>SUMIFS(base_de_dados!$T:$T,base_de_dados!$B:$B,$B797,base_de_dados!$G:$G,J$61,base_de_dados!$H:$H,$L$1,base_de_dados!$C:$C,$A797,base_de_dados!$M:$M,"&lt;=2013",base_de_dados!$O:$O,"&gt;=41639")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SUMIFS(base_de_dados!$T:$T,base_de_dados!$B:$B,$B798,base_de_dados!$G:$G,C$61,base_de_dados!$H:$H,$L$1,base_de_dados!$C:$C,$A798,base_de_dados!$M:$M,"&lt;=2013",base_de_dados!$O:$O,"&gt;=41639")</f>
        <v>0</v>
      </c>
      <c r="D798" s="5">
        <f>SUMIFS(base_de_dados!$T:$T,base_de_dados!$B:$B,$B798,base_de_dados!$G:$G,D$61,base_de_dados!$H:$H,$L$1,base_de_dados!$C:$C,$A798,base_de_dados!$M:$M,"&lt;=2013",base_de_dados!$O:$O,"&gt;=41639")</f>
        <v>0</v>
      </c>
      <c r="E798" s="5">
        <f>SUMIFS(base_de_dados!$T:$T,base_de_dados!$B:$B,$B798,base_de_dados!$G:$G,E$61,base_de_dados!$H:$H,$L$1,base_de_dados!$C:$C,$A798,base_de_dados!$M:$M,"&lt;=2013",base_de_dados!$O:$O,"&gt;=41639")</f>
        <v>0</v>
      </c>
      <c r="F798" s="5">
        <f>SUMIFS(base_de_dados!$T:$T,base_de_dados!$B:$B,$B798,base_de_dados!$G:$G,F$61,base_de_dados!$H:$H,$L$1,base_de_dados!$C:$C,$A798,base_de_dados!$M:$M,"&lt;=2013",base_de_dados!$O:$O,"&gt;=41639")</f>
        <v>0</v>
      </c>
      <c r="G798" s="5">
        <f>SUMIFS(base_de_dados!$T:$T,base_de_dados!$B:$B,$B798,base_de_dados!$G:$G,G$61,base_de_dados!$H:$H,$L$1,base_de_dados!$C:$C,$A798,base_de_dados!$M:$M,"&lt;=2013",base_de_dados!$O:$O,"&gt;=41639")</f>
        <v>0</v>
      </c>
      <c r="H798" s="5">
        <f>SUMIFS(base_de_dados!$T:$T,base_de_dados!$B:$B,$B798,base_de_dados!$G:$G,H$61,base_de_dados!$H:$H,$L$1,base_de_dados!$C:$C,$A798,base_de_dados!$M:$M,"&lt;=2013",base_de_dados!$O:$O,"&gt;=41639")</f>
        <v>0</v>
      </c>
      <c r="I798" s="5">
        <f>SUMIFS(base_de_dados!$T:$T,base_de_dados!$B:$B,$B798,base_de_dados!$G:$G,I$61,base_de_dados!$H:$H,$L$1,base_de_dados!$C:$C,$A798,base_de_dados!$M:$M,"&lt;=2013",base_de_dados!$O:$O,"&gt;=41639")</f>
        <v>0</v>
      </c>
      <c r="J798" s="5">
        <f>SUMIFS(base_de_dados!$T:$T,base_de_dados!$B:$B,$B798,base_de_dados!$G:$G,J$61,base_de_dados!$H:$H,$L$1,base_de_dados!$C:$C,$A798,base_de_dados!$M:$M,"&lt;=2013",base_de_dados!$O:$O,"&gt;=41639")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SUMIFS(base_de_dados!$T:$T,base_de_dados!$B:$B,$B799,base_de_dados!$G:$G,C$61,base_de_dados!$H:$H,$L$1,base_de_dados!$C:$C,$A799,base_de_dados!$M:$M,"&lt;=2013",base_de_dados!$O:$O,"&gt;=41639")</f>
        <v>0</v>
      </c>
      <c r="D799" s="5">
        <f>SUMIFS(base_de_dados!$T:$T,base_de_dados!$B:$B,$B799,base_de_dados!$G:$G,D$61,base_de_dados!$H:$H,$L$1,base_de_dados!$C:$C,$A799,base_de_dados!$M:$M,"&lt;=2013",base_de_dados!$O:$O,"&gt;=41639")</f>
        <v>0</v>
      </c>
      <c r="E799" s="5">
        <f>SUMIFS(base_de_dados!$T:$T,base_de_dados!$B:$B,$B799,base_de_dados!$G:$G,E$61,base_de_dados!$H:$H,$L$1,base_de_dados!$C:$C,$A799,base_de_dados!$M:$M,"&lt;=2013",base_de_dados!$O:$O,"&gt;=41639")</f>
        <v>0</v>
      </c>
      <c r="F799" s="5">
        <f>SUMIFS(base_de_dados!$T:$T,base_de_dados!$B:$B,$B799,base_de_dados!$G:$G,F$61,base_de_dados!$H:$H,$L$1,base_de_dados!$C:$C,$A799,base_de_dados!$M:$M,"&lt;=2013",base_de_dados!$O:$O,"&gt;=41639")</f>
        <v>0</v>
      </c>
      <c r="G799" s="5">
        <f>SUMIFS(base_de_dados!$T:$T,base_de_dados!$B:$B,$B799,base_de_dados!$G:$G,G$61,base_de_dados!$H:$H,$L$1,base_de_dados!$C:$C,$A799,base_de_dados!$M:$M,"&lt;=2013",base_de_dados!$O:$O,"&gt;=41639")</f>
        <v>0</v>
      </c>
      <c r="H799" s="5">
        <f>SUMIFS(base_de_dados!$T:$T,base_de_dados!$B:$B,$B799,base_de_dados!$G:$G,H$61,base_de_dados!$H:$H,$L$1,base_de_dados!$C:$C,$A799,base_de_dados!$M:$M,"&lt;=2013",base_de_dados!$O:$O,"&gt;=41639")</f>
        <v>0</v>
      </c>
      <c r="I799" s="5">
        <f>SUMIFS(base_de_dados!$T:$T,base_de_dados!$B:$B,$B799,base_de_dados!$G:$G,I$61,base_de_dados!$H:$H,$L$1,base_de_dados!$C:$C,$A799,base_de_dados!$M:$M,"&lt;=2013",base_de_dados!$O:$O,"&gt;=41639")</f>
        <v>0</v>
      </c>
      <c r="J799" s="5">
        <f>SUMIFS(base_de_dados!$T:$T,base_de_dados!$B:$B,$B799,base_de_dados!$G:$G,J$61,base_de_dados!$H:$H,$L$1,base_de_dados!$C:$C,$A799,base_de_dados!$M:$M,"&lt;=2013",base_de_dados!$O:$O,"&gt;=41639")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SUMIFS(base_de_dados!$T:$T,base_de_dados!$B:$B,$B800,base_de_dados!$G:$G,C$61,base_de_dados!$H:$H,$L$1,base_de_dados!$C:$C,$A800,base_de_dados!$M:$M,"&lt;=2013",base_de_dados!$O:$O,"&gt;=41639")</f>
        <v>0</v>
      </c>
      <c r="D800" s="5">
        <f>SUMIFS(base_de_dados!$T:$T,base_de_dados!$B:$B,$B800,base_de_dados!$G:$G,D$61,base_de_dados!$H:$H,$L$1,base_de_dados!$C:$C,$A800,base_de_dados!$M:$M,"&lt;=2013",base_de_dados!$O:$O,"&gt;=41639")</f>
        <v>0</v>
      </c>
      <c r="E800" s="5">
        <f>SUMIFS(base_de_dados!$T:$T,base_de_dados!$B:$B,$B800,base_de_dados!$G:$G,E$61,base_de_dados!$H:$H,$L$1,base_de_dados!$C:$C,$A800,base_de_dados!$M:$M,"&lt;=2013",base_de_dados!$O:$O,"&gt;=41639")</f>
        <v>0</v>
      </c>
      <c r="F800" s="5">
        <f>SUMIFS(base_de_dados!$T:$T,base_de_dados!$B:$B,$B800,base_de_dados!$G:$G,F$61,base_de_dados!$H:$H,$L$1,base_de_dados!$C:$C,$A800,base_de_dados!$M:$M,"&lt;=2013",base_de_dados!$O:$O,"&gt;=41639")</f>
        <v>0</v>
      </c>
      <c r="G800" s="5">
        <f>SUMIFS(base_de_dados!$T:$T,base_de_dados!$B:$B,$B800,base_de_dados!$G:$G,G$61,base_de_dados!$H:$H,$L$1,base_de_dados!$C:$C,$A800,base_de_dados!$M:$M,"&lt;=2013",base_de_dados!$O:$O,"&gt;=41639")</f>
        <v>0</v>
      </c>
      <c r="H800" s="5">
        <f>SUMIFS(base_de_dados!$T:$T,base_de_dados!$B:$B,$B800,base_de_dados!$G:$G,H$61,base_de_dados!$H:$H,$L$1,base_de_dados!$C:$C,$A800,base_de_dados!$M:$M,"&lt;=2013",base_de_dados!$O:$O,"&gt;=41639")</f>
        <v>0</v>
      </c>
      <c r="I800" s="5">
        <f>SUMIFS(base_de_dados!$T:$T,base_de_dados!$B:$B,$B800,base_de_dados!$G:$G,I$61,base_de_dados!$H:$H,$L$1,base_de_dados!$C:$C,$A800,base_de_dados!$M:$M,"&lt;=2013",base_de_dados!$O:$O,"&gt;=41639")</f>
        <v>0</v>
      </c>
      <c r="J800" s="5">
        <f>SUMIFS(base_de_dados!$T:$T,base_de_dados!$B:$B,$B800,base_de_dados!$G:$G,J$61,base_de_dados!$H:$H,$L$1,base_de_dados!$C:$C,$A800,base_de_dados!$M:$M,"&lt;=2013",base_de_dados!$O:$O,"&gt;=41639")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SUMIFS(base_de_dados!$T:$T,base_de_dados!$B:$B,$B801,base_de_dados!$G:$G,C$61,base_de_dados!$H:$H,$L$1,base_de_dados!$C:$C,$A801,base_de_dados!$M:$M,"&lt;=2013",base_de_dados!$O:$O,"&gt;=41639")</f>
        <v>0</v>
      </c>
      <c r="D801" s="5">
        <f>SUMIFS(base_de_dados!$T:$T,base_de_dados!$B:$B,$B801,base_de_dados!$G:$G,D$61,base_de_dados!$H:$H,$L$1,base_de_dados!$C:$C,$A801,base_de_dados!$M:$M,"&lt;=2013",base_de_dados!$O:$O,"&gt;=41639")</f>
        <v>0</v>
      </c>
      <c r="E801" s="5">
        <f>SUMIFS(base_de_dados!$T:$T,base_de_dados!$B:$B,$B801,base_de_dados!$G:$G,E$61,base_de_dados!$H:$H,$L$1,base_de_dados!$C:$C,$A801,base_de_dados!$M:$M,"&lt;=2013",base_de_dados!$O:$O,"&gt;=41639")</f>
        <v>0</v>
      </c>
      <c r="F801" s="5">
        <f>SUMIFS(base_de_dados!$T:$T,base_de_dados!$B:$B,$B801,base_de_dados!$G:$G,F$61,base_de_dados!$H:$H,$L$1,base_de_dados!$C:$C,$A801,base_de_dados!$M:$M,"&lt;=2013",base_de_dados!$O:$O,"&gt;=41639")</f>
        <v>0</v>
      </c>
      <c r="G801" s="5">
        <f>SUMIFS(base_de_dados!$T:$T,base_de_dados!$B:$B,$B801,base_de_dados!$G:$G,G$61,base_de_dados!$H:$H,$L$1,base_de_dados!$C:$C,$A801,base_de_dados!$M:$M,"&lt;=2013",base_de_dados!$O:$O,"&gt;=41639")</f>
        <v>0</v>
      </c>
      <c r="H801" s="5">
        <f>SUMIFS(base_de_dados!$T:$T,base_de_dados!$B:$B,$B801,base_de_dados!$G:$G,H$61,base_de_dados!$H:$H,$L$1,base_de_dados!$C:$C,$A801,base_de_dados!$M:$M,"&lt;=2013",base_de_dados!$O:$O,"&gt;=41639")</f>
        <v>0</v>
      </c>
      <c r="I801" s="5">
        <f>SUMIFS(base_de_dados!$T:$T,base_de_dados!$B:$B,$B801,base_de_dados!$G:$G,I$61,base_de_dados!$H:$H,$L$1,base_de_dados!$C:$C,$A801,base_de_dados!$M:$M,"&lt;=2013",base_de_dados!$O:$O,"&gt;=41639")</f>
        <v>0</v>
      </c>
      <c r="J801" s="5">
        <f>SUMIFS(base_de_dados!$T:$T,base_de_dados!$B:$B,$B801,base_de_dados!$G:$G,J$61,base_de_dados!$H:$H,$L$1,base_de_dados!$C:$C,$A801,base_de_dados!$M:$M,"&lt;=2013",base_de_dados!$O:$O,"&gt;=41639")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SUMIFS(base_de_dados!$T:$T,base_de_dados!$B:$B,$B802,base_de_dados!$G:$G,C$61,base_de_dados!$H:$H,$L$1,base_de_dados!$C:$C,$A802,base_de_dados!$M:$M,"&lt;=2013",base_de_dados!$O:$O,"&gt;=41639")</f>
        <v>0</v>
      </c>
      <c r="D802" s="5">
        <f>SUMIFS(base_de_dados!$T:$T,base_de_dados!$B:$B,$B802,base_de_dados!$G:$G,D$61,base_de_dados!$H:$H,$L$1,base_de_dados!$C:$C,$A802,base_de_dados!$M:$M,"&lt;=2013",base_de_dados!$O:$O,"&gt;=41639")</f>
        <v>0.29299847792998479</v>
      </c>
      <c r="E802" s="5">
        <f>SUMIFS(base_de_dados!$T:$T,base_de_dados!$B:$B,$B802,base_de_dados!$G:$G,E$61,base_de_dados!$H:$H,$L$1,base_de_dados!$C:$C,$A802,base_de_dados!$M:$M,"&lt;=2013",base_de_dados!$O:$O,"&gt;=41639")</f>
        <v>0</v>
      </c>
      <c r="F802" s="5">
        <f>SUMIFS(base_de_dados!$T:$T,base_de_dados!$B:$B,$B802,base_de_dados!$G:$G,F$61,base_de_dados!$H:$H,$L$1,base_de_dados!$C:$C,$A802,base_de_dados!$M:$M,"&lt;=2013",base_de_dados!$O:$O,"&gt;=41639")</f>
        <v>4.6623668188736679E-2</v>
      </c>
      <c r="G802" s="5">
        <f>SUMIFS(base_de_dados!$T:$T,base_de_dados!$B:$B,$B802,base_de_dados!$G:$G,G$61,base_de_dados!$H:$H,$L$1,base_de_dados!$C:$C,$A802,base_de_dados!$M:$M,"&lt;=2013",base_de_dados!$O:$O,"&gt;=41639")</f>
        <v>0</v>
      </c>
      <c r="H802" s="5">
        <f>SUMIFS(base_de_dados!$T:$T,base_de_dados!$B:$B,$B802,base_de_dados!$G:$G,H$61,base_de_dados!$H:$H,$L$1,base_de_dados!$C:$C,$A802,base_de_dados!$M:$M,"&lt;=2013",base_de_dados!$O:$O,"&gt;=41639")</f>
        <v>0</v>
      </c>
      <c r="I802" s="5">
        <f>SUMIFS(base_de_dados!$T:$T,base_de_dados!$B:$B,$B802,base_de_dados!$G:$G,I$61,base_de_dados!$H:$H,$L$1,base_de_dados!$C:$C,$A802,base_de_dados!$M:$M,"&lt;=2013",base_de_dados!$O:$O,"&gt;=41639")</f>
        <v>0</v>
      </c>
      <c r="J802" s="5">
        <f>SUMIFS(base_de_dados!$T:$T,base_de_dados!$B:$B,$B802,base_de_dados!$G:$G,J$61,base_de_dados!$H:$H,$L$1,base_de_dados!$C:$C,$A802,base_de_dados!$M:$M,"&lt;=2013",base_de_dados!$O:$O,"&gt;=41639")</f>
        <v>0</v>
      </c>
      <c r="K802" s="32">
        <f t="shared" si="17"/>
        <v>0.33962214611872149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SUMIFS(base_de_dados!$T:$T,base_de_dados!$B:$B,$B803,base_de_dados!$G:$G,C$61,base_de_dados!$H:$H,$L$1,base_de_dados!$C:$C,$A803,base_de_dados!$M:$M,"&lt;=2013",base_de_dados!$O:$O,"&gt;=41639")</f>
        <v>0</v>
      </c>
      <c r="D803" s="5">
        <f>SUMIFS(base_de_dados!$T:$T,base_de_dados!$B:$B,$B803,base_de_dados!$G:$G,D$61,base_de_dados!$H:$H,$L$1,base_de_dados!$C:$C,$A803,base_de_dados!$M:$M,"&lt;=2013",base_de_dados!$O:$O,"&gt;=41639")</f>
        <v>0</v>
      </c>
      <c r="E803" s="5">
        <f>SUMIFS(base_de_dados!$T:$T,base_de_dados!$B:$B,$B803,base_de_dados!$G:$G,E$61,base_de_dados!$H:$H,$L$1,base_de_dados!$C:$C,$A803,base_de_dados!$M:$M,"&lt;=2013",base_de_dados!$O:$O,"&gt;=41639")</f>
        <v>0</v>
      </c>
      <c r="F803" s="5">
        <f>SUMIFS(base_de_dados!$T:$T,base_de_dados!$B:$B,$B803,base_de_dados!$G:$G,F$61,base_de_dados!$H:$H,$L$1,base_de_dados!$C:$C,$A803,base_de_dados!$M:$M,"&lt;=2013",base_de_dados!$O:$O,"&gt;=41639")</f>
        <v>0</v>
      </c>
      <c r="G803" s="5">
        <f>SUMIFS(base_de_dados!$T:$T,base_de_dados!$B:$B,$B803,base_de_dados!$G:$G,G$61,base_de_dados!$H:$H,$L$1,base_de_dados!$C:$C,$A803,base_de_dados!$M:$M,"&lt;=2013",base_de_dados!$O:$O,"&gt;=41639")</f>
        <v>0</v>
      </c>
      <c r="H803" s="5">
        <f>SUMIFS(base_de_dados!$T:$T,base_de_dados!$B:$B,$B803,base_de_dados!$G:$G,H$61,base_de_dados!$H:$H,$L$1,base_de_dados!$C:$C,$A803,base_de_dados!$M:$M,"&lt;=2013",base_de_dados!$O:$O,"&gt;=41639")</f>
        <v>0</v>
      </c>
      <c r="I803" s="5">
        <f>SUMIFS(base_de_dados!$T:$T,base_de_dados!$B:$B,$B803,base_de_dados!$G:$G,I$61,base_de_dados!$H:$H,$L$1,base_de_dados!$C:$C,$A803,base_de_dados!$M:$M,"&lt;=2013",base_de_dados!$O:$O,"&gt;=41639")</f>
        <v>0</v>
      </c>
      <c r="J803" s="5">
        <f>SUMIFS(base_de_dados!$T:$T,base_de_dados!$B:$B,$B803,base_de_dados!$G:$G,J$61,base_de_dados!$H:$H,$L$1,base_de_dados!$C:$C,$A803,base_de_dados!$M:$M,"&lt;=2013",base_de_dados!$O:$O,"&gt;=41639")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SUMIFS(base_de_dados!$T:$T,base_de_dados!$B:$B,$B804,base_de_dados!$G:$G,C$61,base_de_dados!$H:$H,$L$1,base_de_dados!$C:$C,$A804,base_de_dados!$M:$M,"&lt;=2013",base_de_dados!$O:$O,"&gt;=41639")</f>
        <v>0</v>
      </c>
      <c r="D804" s="5">
        <f>SUMIFS(base_de_dados!$T:$T,base_de_dados!$B:$B,$B804,base_de_dados!$G:$G,D$61,base_de_dados!$H:$H,$L$1,base_de_dados!$C:$C,$A804,base_de_dados!$M:$M,"&lt;=2013",base_de_dados!$O:$O,"&gt;=41639")</f>
        <v>0</v>
      </c>
      <c r="E804" s="5">
        <f>SUMIFS(base_de_dados!$T:$T,base_de_dados!$B:$B,$B804,base_de_dados!$G:$G,E$61,base_de_dados!$H:$H,$L$1,base_de_dados!$C:$C,$A804,base_de_dados!$M:$M,"&lt;=2013",base_de_dados!$O:$O,"&gt;=41639")</f>
        <v>0</v>
      </c>
      <c r="F804" s="5">
        <f>SUMIFS(base_de_dados!$T:$T,base_de_dados!$B:$B,$B804,base_de_dados!$G:$G,F$61,base_de_dados!$H:$H,$L$1,base_de_dados!$C:$C,$A804,base_de_dados!$M:$M,"&lt;=2013",base_de_dados!$O:$O,"&gt;=41639")</f>
        <v>0</v>
      </c>
      <c r="G804" s="5">
        <f>SUMIFS(base_de_dados!$T:$T,base_de_dados!$B:$B,$B804,base_de_dados!$G:$G,G$61,base_de_dados!$H:$H,$L$1,base_de_dados!$C:$C,$A804,base_de_dados!$M:$M,"&lt;=2013",base_de_dados!$O:$O,"&gt;=41639")</f>
        <v>0</v>
      </c>
      <c r="H804" s="5">
        <f>SUMIFS(base_de_dados!$T:$T,base_de_dados!$B:$B,$B804,base_de_dados!$G:$G,H$61,base_de_dados!$H:$H,$L$1,base_de_dados!$C:$C,$A804,base_de_dados!$M:$M,"&lt;=2013",base_de_dados!$O:$O,"&gt;=41639")</f>
        <v>0</v>
      </c>
      <c r="I804" s="5">
        <f>SUMIFS(base_de_dados!$T:$T,base_de_dados!$B:$B,$B804,base_de_dados!$G:$G,I$61,base_de_dados!$H:$H,$L$1,base_de_dados!$C:$C,$A804,base_de_dados!$M:$M,"&lt;=2013",base_de_dados!$O:$O,"&gt;=41639")</f>
        <v>0</v>
      </c>
      <c r="J804" s="5">
        <f>SUMIFS(base_de_dados!$T:$T,base_de_dados!$B:$B,$B804,base_de_dados!$G:$G,J$61,base_de_dados!$H:$H,$L$1,base_de_dados!$C:$C,$A804,base_de_dados!$M:$M,"&lt;=2013",base_de_dados!$O:$O,"&gt;=41639")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SUMIFS(base_de_dados!$T:$T,base_de_dados!$B:$B,$B805,base_de_dados!$G:$G,C$61,base_de_dados!$H:$H,$L$1,base_de_dados!$C:$C,$A805,base_de_dados!$M:$M,"&lt;=2013",base_de_dados!$O:$O,"&gt;=41639")</f>
        <v>0</v>
      </c>
      <c r="D805" s="5">
        <f>SUMIFS(base_de_dados!$T:$T,base_de_dados!$B:$B,$B805,base_de_dados!$G:$G,D$61,base_de_dados!$H:$H,$L$1,base_de_dados!$C:$C,$A805,base_de_dados!$M:$M,"&lt;=2013",base_de_dados!$O:$O,"&gt;=41639")</f>
        <v>0</v>
      </c>
      <c r="E805" s="5">
        <f>SUMIFS(base_de_dados!$T:$T,base_de_dados!$B:$B,$B805,base_de_dados!$G:$G,E$61,base_de_dados!$H:$H,$L$1,base_de_dados!$C:$C,$A805,base_de_dados!$M:$M,"&lt;=2013",base_de_dados!$O:$O,"&gt;=41639")</f>
        <v>0</v>
      </c>
      <c r="F805" s="5">
        <f>SUMIFS(base_de_dados!$T:$T,base_de_dados!$B:$B,$B805,base_de_dados!$G:$G,F$61,base_de_dados!$H:$H,$L$1,base_de_dados!$C:$C,$A805,base_de_dados!$M:$M,"&lt;=2013",base_de_dados!$O:$O,"&gt;=41639")</f>
        <v>0</v>
      </c>
      <c r="G805" s="5">
        <f>SUMIFS(base_de_dados!$T:$T,base_de_dados!$B:$B,$B805,base_de_dados!$G:$G,G$61,base_de_dados!$H:$H,$L$1,base_de_dados!$C:$C,$A805,base_de_dados!$M:$M,"&lt;=2013",base_de_dados!$O:$O,"&gt;=41639")</f>
        <v>0</v>
      </c>
      <c r="H805" s="5">
        <f>SUMIFS(base_de_dados!$T:$T,base_de_dados!$B:$B,$B805,base_de_dados!$G:$G,H$61,base_de_dados!$H:$H,$L$1,base_de_dados!$C:$C,$A805,base_de_dados!$M:$M,"&lt;=2013",base_de_dados!$O:$O,"&gt;=41639")</f>
        <v>0</v>
      </c>
      <c r="I805" s="5">
        <f>SUMIFS(base_de_dados!$T:$T,base_de_dados!$B:$B,$B805,base_de_dados!$G:$G,I$61,base_de_dados!$H:$H,$L$1,base_de_dados!$C:$C,$A805,base_de_dados!$M:$M,"&lt;=2013",base_de_dados!$O:$O,"&gt;=41639")</f>
        <v>0</v>
      </c>
      <c r="J805" s="5">
        <f>SUMIFS(base_de_dados!$T:$T,base_de_dados!$B:$B,$B805,base_de_dados!$G:$G,J$61,base_de_dados!$H:$H,$L$1,base_de_dados!$C:$C,$A805,base_de_dados!$M:$M,"&lt;=2013",base_de_dados!$O:$O,"&gt;=41639")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SUMIFS(base_de_dados!$T:$T,base_de_dados!$B:$B,$B806,base_de_dados!$G:$G,C$61,base_de_dados!$H:$H,$L$1,base_de_dados!$C:$C,$A806,base_de_dados!$M:$M,"&lt;=2013",base_de_dados!$O:$O,"&gt;=41639")</f>
        <v>0</v>
      </c>
      <c r="D806" s="5">
        <f>SUMIFS(base_de_dados!$T:$T,base_de_dados!$B:$B,$B806,base_de_dados!$G:$G,D$61,base_de_dados!$H:$H,$L$1,base_de_dados!$C:$C,$A806,base_de_dados!$M:$M,"&lt;=2013",base_de_dados!$O:$O,"&gt;=41639")</f>
        <v>0</v>
      </c>
      <c r="E806" s="5">
        <f>SUMIFS(base_de_dados!$T:$T,base_de_dados!$B:$B,$B806,base_de_dados!$G:$G,E$61,base_de_dados!$H:$H,$L$1,base_de_dados!$C:$C,$A806,base_de_dados!$M:$M,"&lt;=2013",base_de_dados!$O:$O,"&gt;=41639")</f>
        <v>0</v>
      </c>
      <c r="F806" s="5">
        <f>SUMIFS(base_de_dados!$T:$T,base_de_dados!$B:$B,$B806,base_de_dados!$G:$G,F$61,base_de_dados!$H:$H,$L$1,base_de_dados!$C:$C,$A806,base_de_dados!$M:$M,"&lt;=2013",base_de_dados!$O:$O,"&gt;=41639")</f>
        <v>0</v>
      </c>
      <c r="G806" s="5">
        <f>SUMIFS(base_de_dados!$T:$T,base_de_dados!$B:$B,$B806,base_de_dados!$G:$G,G$61,base_de_dados!$H:$H,$L$1,base_de_dados!$C:$C,$A806,base_de_dados!$M:$M,"&lt;=2013",base_de_dados!$O:$O,"&gt;=41639")</f>
        <v>0</v>
      </c>
      <c r="H806" s="5">
        <f>SUMIFS(base_de_dados!$T:$T,base_de_dados!$B:$B,$B806,base_de_dados!$G:$G,H$61,base_de_dados!$H:$H,$L$1,base_de_dados!$C:$C,$A806,base_de_dados!$M:$M,"&lt;=2013",base_de_dados!$O:$O,"&gt;=41639")</f>
        <v>0</v>
      </c>
      <c r="I806" s="5">
        <f>SUMIFS(base_de_dados!$T:$T,base_de_dados!$B:$B,$B806,base_de_dados!$G:$G,I$61,base_de_dados!$H:$H,$L$1,base_de_dados!$C:$C,$A806,base_de_dados!$M:$M,"&lt;=2013",base_de_dados!$O:$O,"&gt;=41639")</f>
        <v>0</v>
      </c>
      <c r="J806" s="5">
        <f>SUMIFS(base_de_dados!$T:$T,base_de_dados!$B:$B,$B806,base_de_dados!$G:$G,J$61,base_de_dados!$H:$H,$L$1,base_de_dados!$C:$C,$A806,base_de_dados!$M:$M,"&lt;=2013",base_de_dados!$O:$O,"&gt;=41639")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SUMIFS(base_de_dados!$T:$T,base_de_dados!$B:$B,$B807,base_de_dados!$G:$G,C$61,base_de_dados!$H:$H,$L$1,base_de_dados!$C:$C,$A807,base_de_dados!$M:$M,"&lt;=2013",base_de_dados!$O:$O,"&gt;=41639")</f>
        <v>0</v>
      </c>
      <c r="D807" s="5">
        <f>SUMIFS(base_de_dados!$T:$T,base_de_dados!$B:$B,$B807,base_de_dados!$G:$G,D$61,base_de_dados!$H:$H,$L$1,base_de_dados!$C:$C,$A807,base_de_dados!$M:$M,"&lt;=2013",base_de_dados!$O:$O,"&gt;=41639")</f>
        <v>0</v>
      </c>
      <c r="E807" s="5">
        <f>SUMIFS(base_de_dados!$T:$T,base_de_dados!$B:$B,$B807,base_de_dados!$G:$G,E$61,base_de_dados!$H:$H,$L$1,base_de_dados!$C:$C,$A807,base_de_dados!$M:$M,"&lt;=2013",base_de_dados!$O:$O,"&gt;=41639")</f>
        <v>0</v>
      </c>
      <c r="F807" s="5">
        <f>SUMIFS(base_de_dados!$T:$T,base_de_dados!$B:$B,$B807,base_de_dados!$G:$G,F$61,base_de_dados!$H:$H,$L$1,base_de_dados!$C:$C,$A807,base_de_dados!$M:$M,"&lt;=2013",base_de_dados!$O:$O,"&gt;=41639")</f>
        <v>0</v>
      </c>
      <c r="G807" s="5">
        <f>SUMIFS(base_de_dados!$T:$T,base_de_dados!$B:$B,$B807,base_de_dados!$G:$G,G$61,base_de_dados!$H:$H,$L$1,base_de_dados!$C:$C,$A807,base_de_dados!$M:$M,"&lt;=2013",base_de_dados!$O:$O,"&gt;=41639")</f>
        <v>0</v>
      </c>
      <c r="H807" s="5">
        <f>SUMIFS(base_de_dados!$T:$T,base_de_dados!$B:$B,$B807,base_de_dados!$G:$G,H$61,base_de_dados!$H:$H,$L$1,base_de_dados!$C:$C,$A807,base_de_dados!$M:$M,"&lt;=2013",base_de_dados!$O:$O,"&gt;=41639")</f>
        <v>0</v>
      </c>
      <c r="I807" s="5">
        <f>SUMIFS(base_de_dados!$T:$T,base_de_dados!$B:$B,$B807,base_de_dados!$G:$G,I$61,base_de_dados!$H:$H,$L$1,base_de_dados!$C:$C,$A807,base_de_dados!$M:$M,"&lt;=2013",base_de_dados!$O:$O,"&gt;=41639")</f>
        <v>0</v>
      </c>
      <c r="J807" s="5">
        <f>SUMIFS(base_de_dados!$T:$T,base_de_dados!$B:$B,$B807,base_de_dados!$G:$G,J$61,base_de_dados!$H:$H,$L$1,base_de_dados!$C:$C,$A807,base_de_dados!$M:$M,"&lt;=2013",base_de_dados!$O:$O,"&gt;=41639")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SUMIFS(base_de_dados!$T:$T,base_de_dados!$B:$B,$B808,base_de_dados!$G:$G,C$61,base_de_dados!$H:$H,$L$1,base_de_dados!$C:$C,$A808,base_de_dados!$M:$M,"&lt;=2013",base_de_dados!$O:$O,"&gt;=41639")</f>
        <v>0</v>
      </c>
      <c r="D808" s="5">
        <f>SUMIFS(base_de_dados!$T:$T,base_de_dados!$B:$B,$B808,base_de_dados!$G:$G,D$61,base_de_dados!$H:$H,$L$1,base_de_dados!$C:$C,$A808,base_de_dados!$M:$M,"&lt;=2013",base_de_dados!$O:$O,"&gt;=41639")</f>
        <v>0</v>
      </c>
      <c r="E808" s="5">
        <f>SUMIFS(base_de_dados!$T:$T,base_de_dados!$B:$B,$B808,base_de_dados!$G:$G,E$61,base_de_dados!$H:$H,$L$1,base_de_dados!$C:$C,$A808,base_de_dados!$M:$M,"&lt;=2013",base_de_dados!$O:$O,"&gt;=41639")</f>
        <v>0</v>
      </c>
      <c r="F808" s="5">
        <f>SUMIFS(base_de_dados!$T:$T,base_de_dados!$B:$B,$B808,base_de_dados!$G:$G,F$61,base_de_dados!$H:$H,$L$1,base_de_dados!$C:$C,$A808,base_de_dados!$M:$M,"&lt;=2013",base_de_dados!$O:$O,"&gt;=41639")</f>
        <v>0</v>
      </c>
      <c r="G808" s="5">
        <f>SUMIFS(base_de_dados!$T:$T,base_de_dados!$B:$B,$B808,base_de_dados!$G:$G,G$61,base_de_dados!$H:$H,$L$1,base_de_dados!$C:$C,$A808,base_de_dados!$M:$M,"&lt;=2013",base_de_dados!$O:$O,"&gt;=41639")</f>
        <v>0</v>
      </c>
      <c r="H808" s="5">
        <f>SUMIFS(base_de_dados!$T:$T,base_de_dados!$B:$B,$B808,base_de_dados!$G:$G,H$61,base_de_dados!$H:$H,$L$1,base_de_dados!$C:$C,$A808,base_de_dados!$M:$M,"&lt;=2013",base_de_dados!$O:$O,"&gt;=41639")</f>
        <v>0</v>
      </c>
      <c r="I808" s="5">
        <f>SUMIFS(base_de_dados!$T:$T,base_de_dados!$B:$B,$B808,base_de_dados!$G:$G,I$61,base_de_dados!$H:$H,$L$1,base_de_dados!$C:$C,$A808,base_de_dados!$M:$M,"&lt;=2013",base_de_dados!$O:$O,"&gt;=41639")</f>
        <v>0</v>
      </c>
      <c r="J808" s="5">
        <f>SUMIFS(base_de_dados!$T:$T,base_de_dados!$B:$B,$B808,base_de_dados!$G:$G,J$61,base_de_dados!$H:$H,$L$1,base_de_dados!$C:$C,$A808,base_de_dados!$M:$M,"&lt;=2013",base_de_dados!$O:$O,"&gt;=41639")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SUMIFS(base_de_dados!$T:$T,base_de_dados!$B:$B,$B809,base_de_dados!$G:$G,C$61,base_de_dados!$H:$H,$L$1,base_de_dados!$C:$C,$A809,base_de_dados!$M:$M,"&lt;=2013",base_de_dados!$O:$O,"&gt;=41639")</f>
        <v>0</v>
      </c>
      <c r="D809" s="5">
        <f>SUMIFS(base_de_dados!$T:$T,base_de_dados!$B:$B,$B809,base_de_dados!$G:$G,D$61,base_de_dados!$H:$H,$L$1,base_de_dados!$C:$C,$A809,base_de_dados!$M:$M,"&lt;=2013",base_de_dados!$O:$O,"&gt;=41639")</f>
        <v>0</v>
      </c>
      <c r="E809" s="5">
        <f>SUMIFS(base_de_dados!$T:$T,base_de_dados!$B:$B,$B809,base_de_dados!$G:$G,E$61,base_de_dados!$H:$H,$L$1,base_de_dados!$C:$C,$A809,base_de_dados!$M:$M,"&lt;=2013",base_de_dados!$O:$O,"&gt;=41639")</f>
        <v>0</v>
      </c>
      <c r="F809" s="5">
        <f>SUMIFS(base_de_dados!$T:$T,base_de_dados!$B:$B,$B809,base_de_dados!$G:$G,F$61,base_de_dados!$H:$H,$L$1,base_de_dados!$C:$C,$A809,base_de_dados!$M:$M,"&lt;=2013",base_de_dados!$O:$O,"&gt;=41639")</f>
        <v>0</v>
      </c>
      <c r="G809" s="5">
        <f>SUMIFS(base_de_dados!$T:$T,base_de_dados!$B:$B,$B809,base_de_dados!$G:$G,G$61,base_de_dados!$H:$H,$L$1,base_de_dados!$C:$C,$A809,base_de_dados!$M:$M,"&lt;=2013",base_de_dados!$O:$O,"&gt;=41639")</f>
        <v>0</v>
      </c>
      <c r="H809" s="5">
        <f>SUMIFS(base_de_dados!$T:$T,base_de_dados!$B:$B,$B809,base_de_dados!$G:$G,H$61,base_de_dados!$H:$H,$L$1,base_de_dados!$C:$C,$A809,base_de_dados!$M:$M,"&lt;=2013",base_de_dados!$O:$O,"&gt;=41639")</f>
        <v>0</v>
      </c>
      <c r="I809" s="5">
        <f>SUMIFS(base_de_dados!$T:$T,base_de_dados!$B:$B,$B809,base_de_dados!$G:$G,I$61,base_de_dados!$H:$H,$L$1,base_de_dados!$C:$C,$A809,base_de_dados!$M:$M,"&lt;=2013",base_de_dados!$O:$O,"&gt;=41639")</f>
        <v>0</v>
      </c>
      <c r="J809" s="5">
        <f>SUMIFS(base_de_dados!$T:$T,base_de_dados!$B:$B,$B809,base_de_dados!$G:$G,J$61,base_de_dados!$H:$H,$L$1,base_de_dados!$C:$C,$A809,base_de_dados!$M:$M,"&lt;=2013",base_de_dados!$O:$O,"&gt;=41639")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SUMIFS(base_de_dados!$T:$T,base_de_dados!$B:$B,$B810,base_de_dados!$G:$G,C$61,base_de_dados!$H:$H,$L$1,base_de_dados!$C:$C,$A810,base_de_dados!$M:$M,"&lt;=2013",base_de_dados!$O:$O,"&gt;=41639")</f>
        <v>0</v>
      </c>
      <c r="D810" s="5">
        <f>SUMIFS(base_de_dados!$T:$T,base_de_dados!$B:$B,$B810,base_de_dados!$G:$G,D$61,base_de_dados!$H:$H,$L$1,base_de_dados!$C:$C,$A810,base_de_dados!$M:$M,"&lt;=2013",base_de_dados!$O:$O,"&gt;=41639")</f>
        <v>0</v>
      </c>
      <c r="E810" s="5">
        <f>SUMIFS(base_de_dados!$T:$T,base_de_dados!$B:$B,$B810,base_de_dados!$G:$G,E$61,base_de_dados!$H:$H,$L$1,base_de_dados!$C:$C,$A810,base_de_dados!$M:$M,"&lt;=2013",base_de_dados!$O:$O,"&gt;=41639")</f>
        <v>0</v>
      </c>
      <c r="F810" s="5">
        <f>SUMIFS(base_de_dados!$T:$T,base_de_dados!$B:$B,$B810,base_de_dados!$G:$G,F$61,base_de_dados!$H:$H,$L$1,base_de_dados!$C:$C,$A810,base_de_dados!$M:$M,"&lt;=2013",base_de_dados!$O:$O,"&gt;=41639")</f>
        <v>0</v>
      </c>
      <c r="G810" s="5">
        <f>SUMIFS(base_de_dados!$T:$T,base_de_dados!$B:$B,$B810,base_de_dados!$G:$G,G$61,base_de_dados!$H:$H,$L$1,base_de_dados!$C:$C,$A810,base_de_dados!$M:$M,"&lt;=2013",base_de_dados!$O:$O,"&gt;=41639")</f>
        <v>0</v>
      </c>
      <c r="H810" s="5">
        <f>SUMIFS(base_de_dados!$T:$T,base_de_dados!$B:$B,$B810,base_de_dados!$G:$G,H$61,base_de_dados!$H:$H,$L$1,base_de_dados!$C:$C,$A810,base_de_dados!$M:$M,"&lt;=2013",base_de_dados!$O:$O,"&gt;=41639")</f>
        <v>0</v>
      </c>
      <c r="I810" s="5">
        <f>SUMIFS(base_de_dados!$T:$T,base_de_dados!$B:$B,$B810,base_de_dados!$G:$G,I$61,base_de_dados!$H:$H,$L$1,base_de_dados!$C:$C,$A810,base_de_dados!$M:$M,"&lt;=2013",base_de_dados!$O:$O,"&gt;=41639")</f>
        <v>0</v>
      </c>
      <c r="J810" s="5">
        <f>SUMIFS(base_de_dados!$T:$T,base_de_dados!$B:$B,$B810,base_de_dados!$G:$G,J$61,base_de_dados!$H:$H,$L$1,base_de_dados!$C:$C,$A810,base_de_dados!$M:$M,"&lt;=2013",base_de_dados!$O:$O,"&gt;=41639")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SUMIFS(base_de_dados!$T:$T,base_de_dados!$B:$B,$B811,base_de_dados!$G:$G,C$61,base_de_dados!$H:$H,$L$1,base_de_dados!$C:$C,$A811,base_de_dados!$M:$M,"&lt;=2013",base_de_dados!$O:$O,"&gt;=41639")</f>
        <v>0</v>
      </c>
      <c r="D811" s="5">
        <f>SUMIFS(base_de_dados!$T:$T,base_de_dados!$B:$B,$B811,base_de_dados!$G:$G,D$61,base_de_dados!$H:$H,$L$1,base_de_dados!$C:$C,$A811,base_de_dados!$M:$M,"&lt;=2013",base_de_dados!$O:$O,"&gt;=41639")</f>
        <v>0</v>
      </c>
      <c r="E811" s="5">
        <f>SUMIFS(base_de_dados!$T:$T,base_de_dados!$B:$B,$B811,base_de_dados!$G:$G,E$61,base_de_dados!$H:$H,$L$1,base_de_dados!$C:$C,$A811,base_de_dados!$M:$M,"&lt;=2013",base_de_dados!$O:$O,"&gt;=41639")</f>
        <v>0</v>
      </c>
      <c r="F811" s="5">
        <f>SUMIFS(base_de_dados!$T:$T,base_de_dados!$B:$B,$B811,base_de_dados!$G:$G,F$61,base_de_dados!$H:$H,$L$1,base_de_dados!$C:$C,$A811,base_de_dados!$M:$M,"&lt;=2013",base_de_dados!$O:$O,"&gt;=41639")</f>
        <v>0</v>
      </c>
      <c r="G811" s="5">
        <f>SUMIFS(base_de_dados!$T:$T,base_de_dados!$B:$B,$B811,base_de_dados!$G:$G,G$61,base_de_dados!$H:$H,$L$1,base_de_dados!$C:$C,$A811,base_de_dados!$M:$M,"&lt;=2013",base_de_dados!$O:$O,"&gt;=41639")</f>
        <v>0</v>
      </c>
      <c r="H811" s="5">
        <f>SUMIFS(base_de_dados!$T:$T,base_de_dados!$B:$B,$B811,base_de_dados!$G:$G,H$61,base_de_dados!$H:$H,$L$1,base_de_dados!$C:$C,$A811,base_de_dados!$M:$M,"&lt;=2013",base_de_dados!$O:$O,"&gt;=41639")</f>
        <v>0</v>
      </c>
      <c r="I811" s="5">
        <f>SUMIFS(base_de_dados!$T:$T,base_de_dados!$B:$B,$B811,base_de_dados!$G:$G,I$61,base_de_dados!$H:$H,$L$1,base_de_dados!$C:$C,$A811,base_de_dados!$M:$M,"&lt;=2013",base_de_dados!$O:$O,"&gt;=41639")</f>
        <v>0</v>
      </c>
      <c r="J811" s="5">
        <f>SUMIFS(base_de_dados!$T:$T,base_de_dados!$B:$B,$B811,base_de_dados!$G:$G,J$61,base_de_dados!$H:$H,$L$1,base_de_dados!$C:$C,$A811,base_de_dados!$M:$M,"&lt;=2013",base_de_dados!$O:$O,"&gt;=41639")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SUMIFS(base_de_dados!$T:$T,base_de_dados!$B:$B,$B812,base_de_dados!$G:$G,C$61,base_de_dados!$H:$H,$L$1,base_de_dados!$C:$C,$A812,base_de_dados!$M:$M,"&lt;=2013",base_de_dados!$O:$O,"&gt;=41639")</f>
        <v>0</v>
      </c>
      <c r="D812" s="5">
        <f>SUMIFS(base_de_dados!$T:$T,base_de_dados!$B:$B,$B812,base_de_dados!$G:$G,D$61,base_de_dados!$H:$H,$L$1,base_de_dados!$C:$C,$A812,base_de_dados!$M:$M,"&lt;=2013",base_de_dados!$O:$O,"&gt;=41639")</f>
        <v>0</v>
      </c>
      <c r="E812" s="5">
        <f>SUMIFS(base_de_dados!$T:$T,base_de_dados!$B:$B,$B812,base_de_dados!$G:$G,E$61,base_de_dados!$H:$H,$L$1,base_de_dados!$C:$C,$A812,base_de_dados!$M:$M,"&lt;=2013",base_de_dados!$O:$O,"&gt;=41639")</f>
        <v>0</v>
      </c>
      <c r="F812" s="5">
        <f>SUMIFS(base_de_dados!$T:$T,base_de_dados!$B:$B,$B812,base_de_dados!$G:$G,F$61,base_de_dados!$H:$H,$L$1,base_de_dados!$C:$C,$A812,base_de_dados!$M:$M,"&lt;=2013",base_de_dados!$O:$O,"&gt;=41639")</f>
        <v>0</v>
      </c>
      <c r="G812" s="5">
        <f>SUMIFS(base_de_dados!$T:$T,base_de_dados!$B:$B,$B812,base_de_dados!$G:$G,G$61,base_de_dados!$H:$H,$L$1,base_de_dados!$C:$C,$A812,base_de_dados!$M:$M,"&lt;=2013",base_de_dados!$O:$O,"&gt;=41639")</f>
        <v>0</v>
      </c>
      <c r="H812" s="5">
        <f>SUMIFS(base_de_dados!$T:$T,base_de_dados!$B:$B,$B812,base_de_dados!$G:$G,H$61,base_de_dados!$H:$H,$L$1,base_de_dados!$C:$C,$A812,base_de_dados!$M:$M,"&lt;=2013",base_de_dados!$O:$O,"&gt;=41639")</f>
        <v>0</v>
      </c>
      <c r="I812" s="5">
        <f>SUMIFS(base_de_dados!$T:$T,base_de_dados!$B:$B,$B812,base_de_dados!$G:$G,I$61,base_de_dados!$H:$H,$L$1,base_de_dados!$C:$C,$A812,base_de_dados!$M:$M,"&lt;=2013",base_de_dados!$O:$O,"&gt;=41639")</f>
        <v>0</v>
      </c>
      <c r="J812" s="5">
        <f>SUMIFS(base_de_dados!$T:$T,base_de_dados!$B:$B,$B812,base_de_dados!$G:$G,J$61,base_de_dados!$H:$H,$L$1,base_de_dados!$C:$C,$A812,base_de_dados!$M:$M,"&lt;=2013",base_de_dados!$O:$O,"&gt;=41639")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SUMIFS(base_de_dados!$T:$T,base_de_dados!$B:$B,$B813,base_de_dados!$G:$G,C$61,base_de_dados!$H:$H,$L$1,base_de_dados!$C:$C,$A813,base_de_dados!$M:$M,"&lt;=2013",base_de_dados!$O:$O,"&gt;=41639")</f>
        <v>0</v>
      </c>
      <c r="D813" s="5">
        <f>SUMIFS(base_de_dados!$T:$T,base_de_dados!$B:$B,$B813,base_de_dados!$G:$G,D$61,base_de_dados!$H:$H,$L$1,base_de_dados!$C:$C,$A813,base_de_dados!$M:$M,"&lt;=2013",base_de_dados!$O:$O,"&gt;=41639")</f>
        <v>0</v>
      </c>
      <c r="E813" s="5">
        <f>SUMIFS(base_de_dados!$T:$T,base_de_dados!$B:$B,$B813,base_de_dados!$G:$G,E$61,base_de_dados!$H:$H,$L$1,base_de_dados!$C:$C,$A813,base_de_dados!$M:$M,"&lt;=2013",base_de_dados!$O:$O,"&gt;=41639")</f>
        <v>0</v>
      </c>
      <c r="F813" s="5">
        <f>SUMIFS(base_de_dados!$T:$T,base_de_dados!$B:$B,$B813,base_de_dados!$G:$G,F$61,base_de_dados!$H:$H,$L$1,base_de_dados!$C:$C,$A813,base_de_dados!$M:$M,"&lt;=2013",base_de_dados!$O:$O,"&gt;=41639")</f>
        <v>0</v>
      </c>
      <c r="G813" s="5">
        <f>SUMIFS(base_de_dados!$T:$T,base_de_dados!$B:$B,$B813,base_de_dados!$G:$G,G$61,base_de_dados!$H:$H,$L$1,base_de_dados!$C:$C,$A813,base_de_dados!$M:$M,"&lt;=2013",base_de_dados!$O:$O,"&gt;=41639")</f>
        <v>0</v>
      </c>
      <c r="H813" s="5">
        <f>SUMIFS(base_de_dados!$T:$T,base_de_dados!$B:$B,$B813,base_de_dados!$G:$G,H$61,base_de_dados!$H:$H,$L$1,base_de_dados!$C:$C,$A813,base_de_dados!$M:$M,"&lt;=2013",base_de_dados!$O:$O,"&gt;=41639")</f>
        <v>0</v>
      </c>
      <c r="I813" s="5">
        <f>SUMIFS(base_de_dados!$T:$T,base_de_dados!$B:$B,$B813,base_de_dados!$G:$G,I$61,base_de_dados!$H:$H,$L$1,base_de_dados!$C:$C,$A813,base_de_dados!$M:$M,"&lt;=2013",base_de_dados!$O:$O,"&gt;=41639")</f>
        <v>0</v>
      </c>
      <c r="J813" s="5">
        <f>SUMIFS(base_de_dados!$T:$T,base_de_dados!$B:$B,$B813,base_de_dados!$G:$G,J$61,base_de_dados!$H:$H,$L$1,base_de_dados!$C:$C,$A813,base_de_dados!$M:$M,"&lt;=2013",base_de_dados!$O:$O,"&gt;=41639")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SUMIFS(base_de_dados!$T:$T,base_de_dados!$B:$B,$B814,base_de_dados!$G:$G,C$61,base_de_dados!$H:$H,$L$1,base_de_dados!$C:$C,$A814,base_de_dados!$M:$M,"&lt;=2013",base_de_dados!$O:$O,"&gt;=41639")</f>
        <v>0</v>
      </c>
      <c r="D814" s="5">
        <f>SUMIFS(base_de_dados!$T:$T,base_de_dados!$B:$B,$B814,base_de_dados!$G:$G,D$61,base_de_dados!$H:$H,$L$1,base_de_dados!$C:$C,$A814,base_de_dados!$M:$M,"&lt;=2013",base_de_dados!$O:$O,"&gt;=41639")</f>
        <v>0</v>
      </c>
      <c r="E814" s="5">
        <f>SUMIFS(base_de_dados!$T:$T,base_de_dados!$B:$B,$B814,base_de_dados!$G:$G,E$61,base_de_dados!$H:$H,$L$1,base_de_dados!$C:$C,$A814,base_de_dados!$M:$M,"&lt;=2013",base_de_dados!$O:$O,"&gt;=41639")</f>
        <v>0</v>
      </c>
      <c r="F814" s="5">
        <f>SUMIFS(base_de_dados!$T:$T,base_de_dados!$B:$B,$B814,base_de_dados!$G:$G,F$61,base_de_dados!$H:$H,$L$1,base_de_dados!$C:$C,$A814,base_de_dados!$M:$M,"&lt;=2013",base_de_dados!$O:$O,"&gt;=41639")</f>
        <v>0</v>
      </c>
      <c r="G814" s="5">
        <f>SUMIFS(base_de_dados!$T:$T,base_de_dados!$B:$B,$B814,base_de_dados!$G:$G,G$61,base_de_dados!$H:$H,$L$1,base_de_dados!$C:$C,$A814,base_de_dados!$M:$M,"&lt;=2013",base_de_dados!$O:$O,"&gt;=41639")</f>
        <v>0</v>
      </c>
      <c r="H814" s="5">
        <f>SUMIFS(base_de_dados!$T:$T,base_de_dados!$B:$B,$B814,base_de_dados!$G:$G,H$61,base_de_dados!$H:$H,$L$1,base_de_dados!$C:$C,$A814,base_de_dados!$M:$M,"&lt;=2013",base_de_dados!$O:$O,"&gt;=41639")</f>
        <v>0</v>
      </c>
      <c r="I814" s="5">
        <f>SUMIFS(base_de_dados!$T:$T,base_de_dados!$B:$B,$B814,base_de_dados!$G:$G,I$61,base_de_dados!$H:$H,$L$1,base_de_dados!$C:$C,$A814,base_de_dados!$M:$M,"&lt;=2013",base_de_dados!$O:$O,"&gt;=41639")</f>
        <v>0</v>
      </c>
      <c r="J814" s="5">
        <f>SUMIFS(base_de_dados!$T:$T,base_de_dados!$B:$B,$B814,base_de_dados!$G:$G,J$61,base_de_dados!$H:$H,$L$1,base_de_dados!$C:$C,$A814,base_de_dados!$M:$M,"&lt;=2013",base_de_dados!$O:$O,"&gt;=41639")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SUMIFS(base_de_dados!$T:$T,base_de_dados!$B:$B,$B815,base_de_dados!$G:$G,C$61,base_de_dados!$H:$H,$L$1,base_de_dados!$C:$C,$A815,base_de_dados!$M:$M,"&lt;=2013",base_de_dados!$O:$O,"&gt;=41639")</f>
        <v>0</v>
      </c>
      <c r="D815" s="5">
        <f>SUMIFS(base_de_dados!$T:$T,base_de_dados!$B:$B,$B815,base_de_dados!$G:$G,D$61,base_de_dados!$H:$H,$L$1,base_de_dados!$C:$C,$A815,base_de_dados!$M:$M,"&lt;=2013",base_de_dados!$O:$O,"&gt;=41639")</f>
        <v>0</v>
      </c>
      <c r="E815" s="5">
        <f>SUMIFS(base_de_dados!$T:$T,base_de_dados!$B:$B,$B815,base_de_dados!$G:$G,E$61,base_de_dados!$H:$H,$L$1,base_de_dados!$C:$C,$A815,base_de_dados!$M:$M,"&lt;=2013",base_de_dados!$O:$O,"&gt;=41639")</f>
        <v>0</v>
      </c>
      <c r="F815" s="5">
        <f>SUMIFS(base_de_dados!$T:$T,base_de_dados!$B:$B,$B815,base_de_dados!$G:$G,F$61,base_de_dados!$H:$H,$L$1,base_de_dados!$C:$C,$A815,base_de_dados!$M:$M,"&lt;=2013",base_de_dados!$O:$O,"&gt;=41639")</f>
        <v>7.2648420852359216E-2</v>
      </c>
      <c r="G815" s="5">
        <f>SUMIFS(base_de_dados!$T:$T,base_de_dados!$B:$B,$B815,base_de_dados!$G:$G,G$61,base_de_dados!$H:$H,$L$1,base_de_dados!$C:$C,$A815,base_de_dados!$M:$M,"&lt;=2013",base_de_dados!$O:$O,"&gt;=41639")</f>
        <v>0</v>
      </c>
      <c r="H815" s="5">
        <f>SUMIFS(base_de_dados!$T:$T,base_de_dados!$B:$B,$B815,base_de_dados!$G:$G,H$61,base_de_dados!$H:$H,$L$1,base_de_dados!$C:$C,$A815,base_de_dados!$M:$M,"&lt;=2013",base_de_dados!$O:$O,"&gt;=41639")</f>
        <v>0</v>
      </c>
      <c r="I815" s="5">
        <f>SUMIFS(base_de_dados!$T:$T,base_de_dados!$B:$B,$B815,base_de_dados!$G:$G,I$61,base_de_dados!$H:$H,$L$1,base_de_dados!$C:$C,$A815,base_de_dados!$M:$M,"&lt;=2013",base_de_dados!$O:$O,"&gt;=41639")</f>
        <v>0</v>
      </c>
      <c r="J815" s="5">
        <f>SUMIFS(base_de_dados!$T:$T,base_de_dados!$B:$B,$B815,base_de_dados!$G:$G,J$61,base_de_dados!$H:$H,$L$1,base_de_dados!$C:$C,$A815,base_de_dados!$M:$M,"&lt;=2013",base_de_dados!$O:$O,"&gt;=41639")</f>
        <v>0</v>
      </c>
      <c r="K815" s="32">
        <f t="shared" si="17"/>
        <v>7.2648420852359216E-2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SUMIFS(base_de_dados!$T:$T,base_de_dados!$B:$B,$B816,base_de_dados!$G:$G,C$61,base_de_dados!$H:$H,$L$1,base_de_dados!$C:$C,$A816,base_de_dados!$M:$M,"&lt;=2013",base_de_dados!$O:$O,"&gt;=41639")</f>
        <v>0</v>
      </c>
      <c r="D816" s="5">
        <f>SUMIFS(base_de_dados!$T:$T,base_de_dados!$B:$B,$B816,base_de_dados!$G:$G,D$61,base_de_dados!$H:$H,$L$1,base_de_dados!$C:$C,$A816,base_de_dados!$M:$M,"&lt;=2013",base_de_dados!$O:$O,"&gt;=41639")</f>
        <v>0</v>
      </c>
      <c r="E816" s="5">
        <f>SUMIFS(base_de_dados!$T:$T,base_de_dados!$B:$B,$B816,base_de_dados!$G:$G,E$61,base_de_dados!$H:$H,$L$1,base_de_dados!$C:$C,$A816,base_de_dados!$M:$M,"&lt;=2013",base_de_dados!$O:$O,"&gt;=41639")</f>
        <v>0</v>
      </c>
      <c r="F816" s="5">
        <f>SUMIFS(base_de_dados!$T:$T,base_de_dados!$B:$B,$B816,base_de_dados!$G:$G,F$61,base_de_dados!$H:$H,$L$1,base_de_dados!$C:$C,$A816,base_de_dados!$M:$M,"&lt;=2013",base_de_dados!$O:$O,"&gt;=41639")</f>
        <v>0</v>
      </c>
      <c r="G816" s="5">
        <f>SUMIFS(base_de_dados!$T:$T,base_de_dados!$B:$B,$B816,base_de_dados!$G:$G,G$61,base_de_dados!$H:$H,$L$1,base_de_dados!$C:$C,$A816,base_de_dados!$M:$M,"&lt;=2013",base_de_dados!$O:$O,"&gt;=41639")</f>
        <v>0</v>
      </c>
      <c r="H816" s="5">
        <f>SUMIFS(base_de_dados!$T:$T,base_de_dados!$B:$B,$B816,base_de_dados!$G:$G,H$61,base_de_dados!$H:$H,$L$1,base_de_dados!$C:$C,$A816,base_de_dados!$M:$M,"&lt;=2013",base_de_dados!$O:$O,"&gt;=41639")</f>
        <v>0</v>
      </c>
      <c r="I816" s="5">
        <f>SUMIFS(base_de_dados!$T:$T,base_de_dados!$B:$B,$B816,base_de_dados!$G:$G,I$61,base_de_dados!$H:$H,$L$1,base_de_dados!$C:$C,$A816,base_de_dados!$M:$M,"&lt;=2013",base_de_dados!$O:$O,"&gt;=41639")</f>
        <v>0</v>
      </c>
      <c r="J816" s="5">
        <f>SUMIFS(base_de_dados!$T:$T,base_de_dados!$B:$B,$B816,base_de_dados!$G:$G,J$61,base_de_dados!$H:$H,$L$1,base_de_dados!$C:$C,$A816,base_de_dados!$M:$M,"&lt;=2013",base_de_dados!$O:$O,"&gt;=41639")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SUMIFS(base_de_dados!$T:$T,base_de_dados!$B:$B,$B817,base_de_dados!$G:$G,C$61,base_de_dados!$H:$H,$L$1,base_de_dados!$C:$C,$A817,base_de_dados!$M:$M,"&lt;=2013",base_de_dados!$O:$O,"&gt;=41639")</f>
        <v>0</v>
      </c>
      <c r="D817" s="5">
        <f>SUMIFS(base_de_dados!$T:$T,base_de_dados!$B:$B,$B817,base_de_dados!$G:$G,D$61,base_de_dados!$H:$H,$L$1,base_de_dados!$C:$C,$A817,base_de_dados!$M:$M,"&lt;=2013",base_de_dados!$O:$O,"&gt;=41639")</f>
        <v>0</v>
      </c>
      <c r="E817" s="5">
        <f>SUMIFS(base_de_dados!$T:$T,base_de_dados!$B:$B,$B817,base_de_dados!$G:$G,E$61,base_de_dados!$H:$H,$L$1,base_de_dados!$C:$C,$A817,base_de_dados!$M:$M,"&lt;=2013",base_de_dados!$O:$O,"&gt;=41639")</f>
        <v>0</v>
      </c>
      <c r="F817" s="5">
        <f>SUMIFS(base_de_dados!$T:$T,base_de_dados!$B:$B,$B817,base_de_dados!$G:$G,F$61,base_de_dados!$H:$H,$L$1,base_de_dados!$C:$C,$A817,base_de_dados!$M:$M,"&lt;=2013",base_de_dados!$O:$O,"&gt;=41639")</f>
        <v>0</v>
      </c>
      <c r="G817" s="5">
        <f>SUMIFS(base_de_dados!$T:$T,base_de_dados!$B:$B,$B817,base_de_dados!$G:$G,G$61,base_de_dados!$H:$H,$L$1,base_de_dados!$C:$C,$A817,base_de_dados!$M:$M,"&lt;=2013",base_de_dados!$O:$O,"&gt;=41639")</f>
        <v>0</v>
      </c>
      <c r="H817" s="5">
        <f>SUMIFS(base_de_dados!$T:$T,base_de_dados!$B:$B,$B817,base_de_dados!$G:$G,H$61,base_de_dados!$H:$H,$L$1,base_de_dados!$C:$C,$A817,base_de_dados!$M:$M,"&lt;=2013",base_de_dados!$O:$O,"&gt;=41639")</f>
        <v>0</v>
      </c>
      <c r="I817" s="5">
        <f>SUMIFS(base_de_dados!$T:$T,base_de_dados!$B:$B,$B817,base_de_dados!$G:$G,I$61,base_de_dados!$H:$H,$L$1,base_de_dados!$C:$C,$A817,base_de_dados!$M:$M,"&lt;=2013",base_de_dados!$O:$O,"&gt;=41639")</f>
        <v>0</v>
      </c>
      <c r="J817" s="5">
        <f>SUMIFS(base_de_dados!$T:$T,base_de_dados!$B:$B,$B817,base_de_dados!$G:$G,J$61,base_de_dados!$H:$H,$L$1,base_de_dados!$C:$C,$A817,base_de_dados!$M:$M,"&lt;=2013",base_de_dados!$O:$O,"&gt;=41639")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SUMIFS(base_de_dados!$T:$T,base_de_dados!$B:$B,$B818,base_de_dados!$G:$G,C$61,base_de_dados!$H:$H,$L$1,base_de_dados!$C:$C,$A818,base_de_dados!$M:$M,"&lt;=2013",base_de_dados!$O:$O,"&gt;=41639")</f>
        <v>0</v>
      </c>
      <c r="D818" s="5">
        <f>SUMIFS(base_de_dados!$T:$T,base_de_dados!$B:$B,$B818,base_de_dados!$G:$G,D$61,base_de_dados!$H:$H,$L$1,base_de_dados!$C:$C,$A818,base_de_dados!$M:$M,"&lt;=2013",base_de_dados!$O:$O,"&gt;=41639")</f>
        <v>0</v>
      </c>
      <c r="E818" s="5">
        <f>SUMIFS(base_de_dados!$T:$T,base_de_dados!$B:$B,$B818,base_de_dados!$G:$G,E$61,base_de_dados!$H:$H,$L$1,base_de_dados!$C:$C,$A818,base_de_dados!$M:$M,"&lt;=2013",base_de_dados!$O:$O,"&gt;=41639")</f>
        <v>0</v>
      </c>
      <c r="F818" s="5">
        <f>SUMIFS(base_de_dados!$T:$T,base_de_dados!$B:$B,$B818,base_de_dados!$G:$G,F$61,base_de_dados!$H:$H,$L$1,base_de_dados!$C:$C,$A818,base_de_dados!$M:$M,"&lt;=2013",base_de_dados!$O:$O,"&gt;=41639")</f>
        <v>0</v>
      </c>
      <c r="G818" s="5">
        <f>SUMIFS(base_de_dados!$T:$T,base_de_dados!$B:$B,$B818,base_de_dados!$G:$G,G$61,base_de_dados!$H:$H,$L$1,base_de_dados!$C:$C,$A818,base_de_dados!$M:$M,"&lt;=2013",base_de_dados!$O:$O,"&gt;=41639")</f>
        <v>0</v>
      </c>
      <c r="H818" s="5">
        <f>SUMIFS(base_de_dados!$T:$T,base_de_dados!$B:$B,$B818,base_de_dados!$G:$G,H$61,base_de_dados!$H:$H,$L$1,base_de_dados!$C:$C,$A818,base_de_dados!$M:$M,"&lt;=2013",base_de_dados!$O:$O,"&gt;=41639")</f>
        <v>0</v>
      </c>
      <c r="I818" s="5">
        <f>SUMIFS(base_de_dados!$T:$T,base_de_dados!$B:$B,$B818,base_de_dados!$G:$G,I$61,base_de_dados!$H:$H,$L$1,base_de_dados!$C:$C,$A818,base_de_dados!$M:$M,"&lt;=2013",base_de_dados!$O:$O,"&gt;=41639")</f>
        <v>0</v>
      </c>
      <c r="J818" s="5">
        <f>SUMIFS(base_de_dados!$T:$T,base_de_dados!$B:$B,$B818,base_de_dados!$G:$G,J$61,base_de_dados!$H:$H,$L$1,base_de_dados!$C:$C,$A818,base_de_dados!$M:$M,"&lt;=2013",base_de_dados!$O:$O,"&gt;=41639")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SUMIFS(base_de_dados!$T:$T,base_de_dados!$B:$B,$B819,base_de_dados!$G:$G,C$61,base_de_dados!$H:$H,$L$1,base_de_dados!$C:$C,$A819,base_de_dados!$M:$M,"&lt;=2013",base_de_dados!$O:$O,"&gt;=41639")</f>
        <v>0</v>
      </c>
      <c r="D819" s="5">
        <f>SUMIFS(base_de_dados!$T:$T,base_de_dados!$B:$B,$B819,base_de_dados!$G:$G,D$61,base_de_dados!$H:$H,$L$1,base_de_dados!$C:$C,$A819,base_de_dados!$M:$M,"&lt;=2013",base_de_dados!$O:$O,"&gt;=41639")</f>
        <v>0</v>
      </c>
      <c r="E819" s="5">
        <f>SUMIFS(base_de_dados!$T:$T,base_de_dados!$B:$B,$B819,base_de_dados!$G:$G,E$61,base_de_dados!$H:$H,$L$1,base_de_dados!$C:$C,$A819,base_de_dados!$M:$M,"&lt;=2013",base_de_dados!$O:$O,"&gt;=41639")</f>
        <v>0</v>
      </c>
      <c r="F819" s="5">
        <f>SUMIFS(base_de_dados!$T:$T,base_de_dados!$B:$B,$B819,base_de_dados!$G:$G,F$61,base_de_dados!$H:$H,$L$1,base_de_dados!$C:$C,$A819,base_de_dados!$M:$M,"&lt;=2013",base_de_dados!$O:$O,"&gt;=41639")</f>
        <v>0</v>
      </c>
      <c r="G819" s="5">
        <f>SUMIFS(base_de_dados!$T:$T,base_de_dados!$B:$B,$B819,base_de_dados!$G:$G,G$61,base_de_dados!$H:$H,$L$1,base_de_dados!$C:$C,$A819,base_de_dados!$M:$M,"&lt;=2013",base_de_dados!$O:$O,"&gt;=41639")</f>
        <v>0</v>
      </c>
      <c r="H819" s="5">
        <f>SUMIFS(base_de_dados!$T:$T,base_de_dados!$B:$B,$B819,base_de_dados!$G:$G,H$61,base_de_dados!$H:$H,$L$1,base_de_dados!$C:$C,$A819,base_de_dados!$M:$M,"&lt;=2013",base_de_dados!$O:$O,"&gt;=41639")</f>
        <v>0</v>
      </c>
      <c r="I819" s="5">
        <f>SUMIFS(base_de_dados!$T:$T,base_de_dados!$B:$B,$B819,base_de_dados!$G:$G,I$61,base_de_dados!$H:$H,$L$1,base_de_dados!$C:$C,$A819,base_de_dados!$M:$M,"&lt;=2013",base_de_dados!$O:$O,"&gt;=41639")</f>
        <v>0</v>
      </c>
      <c r="J819" s="5">
        <f>SUMIFS(base_de_dados!$T:$T,base_de_dados!$B:$B,$B819,base_de_dados!$G:$G,J$61,base_de_dados!$H:$H,$L$1,base_de_dados!$C:$C,$A819,base_de_dados!$M:$M,"&lt;=2013",base_de_dados!$O:$O,"&gt;=41639")</f>
        <v>0</v>
      </c>
      <c r="K819" s="32">
        <f t="shared" si="17"/>
        <v>0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SUMIFS(base_de_dados!$T:$T,base_de_dados!$B:$B,$B820,base_de_dados!$G:$G,C$61,base_de_dados!$H:$H,$L$1,base_de_dados!$C:$C,$A820,base_de_dados!$M:$M,"&lt;=2013",base_de_dados!$O:$O,"&gt;=41639")</f>
        <v>0</v>
      </c>
      <c r="D820" s="5">
        <f>SUMIFS(base_de_dados!$T:$T,base_de_dados!$B:$B,$B820,base_de_dados!$G:$G,D$61,base_de_dados!$H:$H,$L$1,base_de_dados!$C:$C,$A820,base_de_dados!$M:$M,"&lt;=2013",base_de_dados!$O:$O,"&gt;=41639")</f>
        <v>0</v>
      </c>
      <c r="E820" s="5">
        <f>SUMIFS(base_de_dados!$T:$T,base_de_dados!$B:$B,$B820,base_de_dados!$G:$G,E$61,base_de_dados!$H:$H,$L$1,base_de_dados!$C:$C,$A820,base_de_dados!$M:$M,"&lt;=2013",base_de_dados!$O:$O,"&gt;=41639")</f>
        <v>0</v>
      </c>
      <c r="F820" s="5">
        <f>SUMIFS(base_de_dados!$T:$T,base_de_dados!$B:$B,$B820,base_de_dados!$G:$G,F$61,base_de_dados!$H:$H,$L$1,base_de_dados!$C:$C,$A820,base_de_dados!$M:$M,"&lt;=2013",base_de_dados!$O:$O,"&gt;=41639")</f>
        <v>0</v>
      </c>
      <c r="G820" s="5">
        <f>SUMIFS(base_de_dados!$T:$T,base_de_dados!$B:$B,$B820,base_de_dados!$G:$G,G$61,base_de_dados!$H:$H,$L$1,base_de_dados!$C:$C,$A820,base_de_dados!$M:$M,"&lt;=2013",base_de_dados!$O:$O,"&gt;=41639")</f>
        <v>0</v>
      </c>
      <c r="H820" s="5">
        <f>SUMIFS(base_de_dados!$T:$T,base_de_dados!$B:$B,$B820,base_de_dados!$G:$G,H$61,base_de_dados!$H:$H,$L$1,base_de_dados!$C:$C,$A820,base_de_dados!$M:$M,"&lt;=2013",base_de_dados!$O:$O,"&gt;=41639")</f>
        <v>0</v>
      </c>
      <c r="I820" s="5">
        <f>SUMIFS(base_de_dados!$T:$T,base_de_dados!$B:$B,$B820,base_de_dados!$G:$G,I$61,base_de_dados!$H:$H,$L$1,base_de_dados!$C:$C,$A820,base_de_dados!$M:$M,"&lt;=2013",base_de_dados!$O:$O,"&gt;=41639")</f>
        <v>0</v>
      </c>
      <c r="J820" s="5">
        <f>SUMIFS(base_de_dados!$T:$T,base_de_dados!$B:$B,$B820,base_de_dados!$G:$G,J$61,base_de_dados!$H:$H,$L$1,base_de_dados!$C:$C,$A820,base_de_dados!$M:$M,"&lt;=2013",base_de_dados!$O:$O,"&gt;=41639")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SUMIFS(base_de_dados!$T:$T,base_de_dados!$B:$B,$B821,base_de_dados!$G:$G,C$61,base_de_dados!$H:$H,$L$1,base_de_dados!$C:$C,$A821,base_de_dados!$M:$M,"&lt;=2013",base_de_dados!$O:$O,"&gt;=41639")</f>
        <v>0</v>
      </c>
      <c r="D821" s="5">
        <f>SUMIFS(base_de_dados!$T:$T,base_de_dados!$B:$B,$B821,base_de_dados!$G:$G,D$61,base_de_dados!$H:$H,$L$1,base_de_dados!$C:$C,$A821,base_de_dados!$M:$M,"&lt;=2013",base_de_dados!$O:$O,"&gt;=41639")</f>
        <v>0</v>
      </c>
      <c r="E821" s="5">
        <f>SUMIFS(base_de_dados!$T:$T,base_de_dados!$B:$B,$B821,base_de_dados!$G:$G,E$61,base_de_dados!$H:$H,$L$1,base_de_dados!$C:$C,$A821,base_de_dados!$M:$M,"&lt;=2013",base_de_dados!$O:$O,"&gt;=41639")</f>
        <v>0</v>
      </c>
      <c r="F821" s="5">
        <f>SUMIFS(base_de_dados!$T:$T,base_de_dados!$B:$B,$B821,base_de_dados!$G:$G,F$61,base_de_dados!$H:$H,$L$1,base_de_dados!$C:$C,$A821,base_de_dados!$M:$M,"&lt;=2013",base_de_dados!$O:$O,"&gt;=41639")</f>
        <v>0</v>
      </c>
      <c r="G821" s="5">
        <f>SUMIFS(base_de_dados!$T:$T,base_de_dados!$B:$B,$B821,base_de_dados!$G:$G,G$61,base_de_dados!$H:$H,$L$1,base_de_dados!$C:$C,$A821,base_de_dados!$M:$M,"&lt;=2013",base_de_dados!$O:$O,"&gt;=41639")</f>
        <v>0</v>
      </c>
      <c r="H821" s="5">
        <f>SUMIFS(base_de_dados!$T:$T,base_de_dados!$B:$B,$B821,base_de_dados!$G:$G,H$61,base_de_dados!$H:$H,$L$1,base_de_dados!$C:$C,$A821,base_de_dados!$M:$M,"&lt;=2013",base_de_dados!$O:$O,"&gt;=41639")</f>
        <v>0</v>
      </c>
      <c r="I821" s="5">
        <f>SUMIFS(base_de_dados!$T:$T,base_de_dados!$B:$B,$B821,base_de_dados!$G:$G,I$61,base_de_dados!$H:$H,$L$1,base_de_dados!$C:$C,$A821,base_de_dados!$M:$M,"&lt;=2013",base_de_dados!$O:$O,"&gt;=41639")</f>
        <v>0</v>
      </c>
      <c r="J821" s="5">
        <f>SUMIFS(base_de_dados!$T:$T,base_de_dados!$B:$B,$B821,base_de_dados!$G:$G,J$61,base_de_dados!$H:$H,$L$1,base_de_dados!$C:$C,$A821,base_de_dados!$M:$M,"&lt;=2013",base_de_dados!$O:$O,"&gt;=41639")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SUMIFS(base_de_dados!$T:$T,base_de_dados!$B:$B,$B822,base_de_dados!$G:$G,C$61,base_de_dados!$H:$H,$L$1,base_de_dados!$C:$C,$A822,base_de_dados!$M:$M,"&lt;=2013",base_de_dados!$O:$O,"&gt;=41639")</f>
        <v>0</v>
      </c>
      <c r="D822" s="5">
        <f>SUMIFS(base_de_dados!$T:$T,base_de_dados!$B:$B,$B822,base_de_dados!$G:$G,D$61,base_de_dados!$H:$H,$L$1,base_de_dados!$C:$C,$A822,base_de_dados!$M:$M,"&lt;=2013",base_de_dados!$O:$O,"&gt;=41639")</f>
        <v>0</v>
      </c>
      <c r="E822" s="5">
        <f>SUMIFS(base_de_dados!$T:$T,base_de_dados!$B:$B,$B822,base_de_dados!$G:$G,E$61,base_de_dados!$H:$H,$L$1,base_de_dados!$C:$C,$A822,base_de_dados!$M:$M,"&lt;=2013",base_de_dados!$O:$O,"&gt;=41639")</f>
        <v>0</v>
      </c>
      <c r="F822" s="5">
        <f>SUMIFS(base_de_dados!$T:$T,base_de_dados!$B:$B,$B822,base_de_dados!$G:$G,F$61,base_de_dados!$H:$H,$L$1,base_de_dados!$C:$C,$A822,base_de_dados!$M:$M,"&lt;=2013",base_de_dados!$O:$O,"&gt;=41639")</f>
        <v>0</v>
      </c>
      <c r="G822" s="5">
        <f>SUMIFS(base_de_dados!$T:$T,base_de_dados!$B:$B,$B822,base_de_dados!$G:$G,G$61,base_de_dados!$H:$H,$L$1,base_de_dados!$C:$C,$A822,base_de_dados!$M:$M,"&lt;=2013",base_de_dados!$O:$O,"&gt;=41639")</f>
        <v>0</v>
      </c>
      <c r="H822" s="5">
        <f>SUMIFS(base_de_dados!$T:$T,base_de_dados!$B:$B,$B822,base_de_dados!$G:$G,H$61,base_de_dados!$H:$H,$L$1,base_de_dados!$C:$C,$A822,base_de_dados!$M:$M,"&lt;=2013",base_de_dados!$O:$O,"&gt;=41639")</f>
        <v>0</v>
      </c>
      <c r="I822" s="5">
        <f>SUMIFS(base_de_dados!$T:$T,base_de_dados!$B:$B,$B822,base_de_dados!$G:$G,I$61,base_de_dados!$H:$H,$L$1,base_de_dados!$C:$C,$A822,base_de_dados!$M:$M,"&lt;=2013",base_de_dados!$O:$O,"&gt;=41639")</f>
        <v>0</v>
      </c>
      <c r="J822" s="5">
        <f>SUMIFS(base_de_dados!$T:$T,base_de_dados!$B:$B,$B822,base_de_dados!$G:$G,J$61,base_de_dados!$H:$H,$L$1,base_de_dados!$C:$C,$A822,base_de_dados!$M:$M,"&lt;=2013",base_de_dados!$O:$O,"&gt;=41639")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SUMIFS(base_de_dados!$T:$T,base_de_dados!$B:$B,$B823,base_de_dados!$G:$G,C$61,base_de_dados!$H:$H,$L$1,base_de_dados!$C:$C,$A823,base_de_dados!$M:$M,"&lt;=2013",base_de_dados!$O:$O,"&gt;=41639")</f>
        <v>0</v>
      </c>
      <c r="D823" s="5">
        <f>SUMIFS(base_de_dados!$T:$T,base_de_dados!$B:$B,$B823,base_de_dados!$G:$G,D$61,base_de_dados!$H:$H,$L$1,base_de_dados!$C:$C,$A823,base_de_dados!$M:$M,"&lt;=2013",base_de_dados!$O:$O,"&gt;=41639")</f>
        <v>0</v>
      </c>
      <c r="E823" s="5">
        <f>SUMIFS(base_de_dados!$T:$T,base_de_dados!$B:$B,$B823,base_de_dados!$G:$G,E$61,base_de_dados!$H:$H,$L$1,base_de_dados!$C:$C,$A823,base_de_dados!$M:$M,"&lt;=2013",base_de_dados!$O:$O,"&gt;=41639")</f>
        <v>0</v>
      </c>
      <c r="F823" s="5">
        <f>SUMIFS(base_de_dados!$T:$T,base_de_dados!$B:$B,$B823,base_de_dados!$G:$G,F$61,base_de_dados!$H:$H,$L$1,base_de_dados!$C:$C,$A823,base_de_dados!$M:$M,"&lt;=2013",base_de_dados!$O:$O,"&gt;=41639")</f>
        <v>0</v>
      </c>
      <c r="G823" s="5">
        <f>SUMIFS(base_de_dados!$T:$T,base_de_dados!$B:$B,$B823,base_de_dados!$G:$G,G$61,base_de_dados!$H:$H,$L$1,base_de_dados!$C:$C,$A823,base_de_dados!$M:$M,"&lt;=2013",base_de_dados!$O:$O,"&gt;=41639")</f>
        <v>0</v>
      </c>
      <c r="H823" s="5">
        <f>SUMIFS(base_de_dados!$T:$T,base_de_dados!$B:$B,$B823,base_de_dados!$G:$G,H$61,base_de_dados!$H:$H,$L$1,base_de_dados!$C:$C,$A823,base_de_dados!$M:$M,"&lt;=2013",base_de_dados!$O:$O,"&gt;=41639")</f>
        <v>0</v>
      </c>
      <c r="I823" s="5">
        <f>SUMIFS(base_de_dados!$T:$T,base_de_dados!$B:$B,$B823,base_de_dados!$G:$G,I$61,base_de_dados!$H:$H,$L$1,base_de_dados!$C:$C,$A823,base_de_dados!$M:$M,"&lt;=2013",base_de_dados!$O:$O,"&gt;=41639")</f>
        <v>0</v>
      </c>
      <c r="J823" s="5">
        <f>SUMIFS(base_de_dados!$T:$T,base_de_dados!$B:$B,$B823,base_de_dados!$G:$G,J$61,base_de_dados!$H:$H,$L$1,base_de_dados!$C:$C,$A823,base_de_dados!$M:$M,"&lt;=2013",base_de_dados!$O:$O,"&gt;=41639")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SUMIFS(base_de_dados!$T:$T,base_de_dados!$B:$B,$B824,base_de_dados!$G:$G,C$61,base_de_dados!$H:$H,$L$1,base_de_dados!$C:$C,$A824,base_de_dados!$M:$M,"&lt;=2013",base_de_dados!$O:$O,"&gt;=41639")</f>
        <v>0</v>
      </c>
      <c r="D824" s="5">
        <f>SUMIFS(base_de_dados!$T:$T,base_de_dados!$B:$B,$B824,base_de_dados!$G:$G,D$61,base_de_dados!$H:$H,$L$1,base_de_dados!$C:$C,$A824,base_de_dados!$M:$M,"&lt;=2013",base_de_dados!$O:$O,"&gt;=41639")</f>
        <v>0</v>
      </c>
      <c r="E824" s="5">
        <f>SUMIFS(base_de_dados!$T:$T,base_de_dados!$B:$B,$B824,base_de_dados!$G:$G,E$61,base_de_dados!$H:$H,$L$1,base_de_dados!$C:$C,$A824,base_de_dados!$M:$M,"&lt;=2013",base_de_dados!$O:$O,"&gt;=41639")</f>
        <v>0</v>
      </c>
      <c r="F824" s="5">
        <f>SUMIFS(base_de_dados!$T:$T,base_de_dados!$B:$B,$B824,base_de_dados!$G:$G,F$61,base_de_dados!$H:$H,$L$1,base_de_dados!$C:$C,$A824,base_de_dados!$M:$M,"&lt;=2013",base_de_dados!$O:$O,"&gt;=41639")</f>
        <v>0</v>
      </c>
      <c r="G824" s="5">
        <f>SUMIFS(base_de_dados!$T:$T,base_de_dados!$B:$B,$B824,base_de_dados!$G:$G,G$61,base_de_dados!$H:$H,$L$1,base_de_dados!$C:$C,$A824,base_de_dados!$M:$M,"&lt;=2013",base_de_dados!$O:$O,"&gt;=41639")</f>
        <v>0</v>
      </c>
      <c r="H824" s="5">
        <f>SUMIFS(base_de_dados!$T:$T,base_de_dados!$B:$B,$B824,base_de_dados!$G:$G,H$61,base_de_dados!$H:$H,$L$1,base_de_dados!$C:$C,$A824,base_de_dados!$M:$M,"&lt;=2013",base_de_dados!$O:$O,"&gt;=41639")</f>
        <v>0</v>
      </c>
      <c r="I824" s="5">
        <f>SUMIFS(base_de_dados!$T:$T,base_de_dados!$B:$B,$B824,base_de_dados!$G:$G,I$61,base_de_dados!$H:$H,$L$1,base_de_dados!$C:$C,$A824,base_de_dados!$M:$M,"&lt;=2013",base_de_dados!$O:$O,"&gt;=41639")</f>
        <v>0</v>
      </c>
      <c r="J824" s="5">
        <f>SUMIFS(base_de_dados!$T:$T,base_de_dados!$B:$B,$B824,base_de_dados!$G:$G,J$61,base_de_dados!$H:$H,$L$1,base_de_dados!$C:$C,$A824,base_de_dados!$M:$M,"&lt;=2013",base_de_dados!$O:$O,"&gt;=41639")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SUMIFS(base_de_dados!$T:$T,base_de_dados!$B:$B,$B825,base_de_dados!$G:$G,C$61,base_de_dados!$H:$H,$L$1,base_de_dados!$C:$C,$A825,base_de_dados!$M:$M,"&lt;=2013",base_de_dados!$O:$O,"&gt;=41639")</f>
        <v>0</v>
      </c>
      <c r="D825" s="5">
        <f>SUMIFS(base_de_dados!$T:$T,base_de_dados!$B:$B,$B825,base_de_dados!$G:$G,D$61,base_de_dados!$H:$H,$L$1,base_de_dados!$C:$C,$A825,base_de_dados!$M:$M,"&lt;=2013",base_de_dados!$O:$O,"&gt;=41639")</f>
        <v>0</v>
      </c>
      <c r="E825" s="5">
        <f>SUMIFS(base_de_dados!$T:$T,base_de_dados!$B:$B,$B825,base_de_dados!$G:$G,E$61,base_de_dados!$H:$H,$L$1,base_de_dados!$C:$C,$A825,base_de_dados!$M:$M,"&lt;=2013",base_de_dados!$O:$O,"&gt;=41639")</f>
        <v>0</v>
      </c>
      <c r="F825" s="5">
        <f>SUMIFS(base_de_dados!$T:$T,base_de_dados!$B:$B,$B825,base_de_dados!$G:$G,F$61,base_de_dados!$H:$H,$L$1,base_de_dados!$C:$C,$A825,base_de_dados!$M:$M,"&lt;=2013",base_de_dados!$O:$O,"&gt;=41639")</f>
        <v>0</v>
      </c>
      <c r="G825" s="5">
        <f>SUMIFS(base_de_dados!$T:$T,base_de_dados!$B:$B,$B825,base_de_dados!$G:$G,G$61,base_de_dados!$H:$H,$L$1,base_de_dados!$C:$C,$A825,base_de_dados!$M:$M,"&lt;=2013",base_de_dados!$O:$O,"&gt;=41639")</f>
        <v>0</v>
      </c>
      <c r="H825" s="5">
        <f>SUMIFS(base_de_dados!$T:$T,base_de_dados!$B:$B,$B825,base_de_dados!$G:$G,H$61,base_de_dados!$H:$H,$L$1,base_de_dados!$C:$C,$A825,base_de_dados!$M:$M,"&lt;=2013",base_de_dados!$O:$O,"&gt;=41639")</f>
        <v>0</v>
      </c>
      <c r="I825" s="5">
        <f>SUMIFS(base_de_dados!$T:$T,base_de_dados!$B:$B,$B825,base_de_dados!$G:$G,I$61,base_de_dados!$H:$H,$L$1,base_de_dados!$C:$C,$A825,base_de_dados!$M:$M,"&lt;=2013",base_de_dados!$O:$O,"&gt;=41639")</f>
        <v>0</v>
      </c>
      <c r="J825" s="5">
        <f>SUMIFS(base_de_dados!$T:$T,base_de_dados!$B:$B,$B825,base_de_dados!$G:$G,J$61,base_de_dados!$H:$H,$L$1,base_de_dados!$C:$C,$A825,base_de_dados!$M:$M,"&lt;=2013",base_de_dados!$O:$O,"&gt;=41639")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SUMIFS(base_de_dados!$T:$T,base_de_dados!$B:$B,$B826,base_de_dados!$G:$G,C$61,base_de_dados!$H:$H,$L$1,base_de_dados!$C:$C,$A826,base_de_dados!$M:$M,"&lt;=2013",base_de_dados!$O:$O,"&gt;=41639")</f>
        <v>0</v>
      </c>
      <c r="D826" s="5">
        <f>SUMIFS(base_de_dados!$T:$T,base_de_dados!$B:$B,$B826,base_de_dados!$G:$G,D$61,base_de_dados!$H:$H,$L$1,base_de_dados!$C:$C,$A826,base_de_dados!$M:$M,"&lt;=2013",base_de_dados!$O:$O,"&gt;=41639")</f>
        <v>0</v>
      </c>
      <c r="E826" s="5">
        <f>SUMIFS(base_de_dados!$T:$T,base_de_dados!$B:$B,$B826,base_de_dados!$G:$G,E$61,base_de_dados!$H:$H,$L$1,base_de_dados!$C:$C,$A826,base_de_dados!$M:$M,"&lt;=2013",base_de_dados!$O:$O,"&gt;=41639")</f>
        <v>0</v>
      </c>
      <c r="F826" s="5">
        <f>SUMIFS(base_de_dados!$T:$T,base_de_dados!$B:$B,$B826,base_de_dados!$G:$G,F$61,base_de_dados!$H:$H,$L$1,base_de_dados!$C:$C,$A826,base_de_dados!$M:$M,"&lt;=2013",base_de_dados!$O:$O,"&gt;=41639")</f>
        <v>0</v>
      </c>
      <c r="G826" s="5">
        <f>SUMIFS(base_de_dados!$T:$T,base_de_dados!$B:$B,$B826,base_de_dados!$G:$G,G$61,base_de_dados!$H:$H,$L$1,base_de_dados!$C:$C,$A826,base_de_dados!$M:$M,"&lt;=2013",base_de_dados!$O:$O,"&gt;=41639")</f>
        <v>0</v>
      </c>
      <c r="H826" s="5">
        <f>SUMIFS(base_de_dados!$T:$T,base_de_dados!$B:$B,$B826,base_de_dados!$G:$G,H$61,base_de_dados!$H:$H,$L$1,base_de_dados!$C:$C,$A826,base_de_dados!$M:$M,"&lt;=2013",base_de_dados!$O:$O,"&gt;=41639")</f>
        <v>0</v>
      </c>
      <c r="I826" s="5">
        <f>SUMIFS(base_de_dados!$T:$T,base_de_dados!$B:$B,$B826,base_de_dados!$G:$G,I$61,base_de_dados!$H:$H,$L$1,base_de_dados!$C:$C,$A826,base_de_dados!$M:$M,"&lt;=2013",base_de_dados!$O:$O,"&gt;=41639")</f>
        <v>0</v>
      </c>
      <c r="J826" s="5">
        <f>SUMIFS(base_de_dados!$T:$T,base_de_dados!$B:$B,$B826,base_de_dados!$G:$G,J$61,base_de_dados!$H:$H,$L$1,base_de_dados!$C:$C,$A826,base_de_dados!$M:$M,"&lt;=2013",base_de_dados!$O:$O,"&gt;=41639")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SUMIFS(base_de_dados!$T:$T,base_de_dados!$B:$B,$B827,base_de_dados!$G:$G,C$61,base_de_dados!$H:$H,$L$1,base_de_dados!$C:$C,$A827,base_de_dados!$M:$M,"&lt;=2013",base_de_dados!$O:$O,"&gt;=41639")</f>
        <v>0</v>
      </c>
      <c r="D827" s="5">
        <f>SUMIFS(base_de_dados!$T:$T,base_de_dados!$B:$B,$B827,base_de_dados!$G:$G,D$61,base_de_dados!$H:$H,$L$1,base_de_dados!$C:$C,$A827,base_de_dados!$M:$M,"&lt;=2013",base_de_dados!$O:$O,"&gt;=41639")</f>
        <v>0</v>
      </c>
      <c r="E827" s="5">
        <f>SUMIFS(base_de_dados!$T:$T,base_de_dados!$B:$B,$B827,base_de_dados!$G:$G,E$61,base_de_dados!$H:$H,$L$1,base_de_dados!$C:$C,$A827,base_de_dados!$M:$M,"&lt;=2013",base_de_dados!$O:$O,"&gt;=41639")</f>
        <v>0</v>
      </c>
      <c r="F827" s="5">
        <f>SUMIFS(base_de_dados!$T:$T,base_de_dados!$B:$B,$B827,base_de_dados!$G:$G,F$61,base_de_dados!$H:$H,$L$1,base_de_dados!$C:$C,$A827,base_de_dados!$M:$M,"&lt;=2013",base_de_dados!$O:$O,"&gt;=41639")</f>
        <v>0</v>
      </c>
      <c r="G827" s="5">
        <f>SUMIFS(base_de_dados!$T:$T,base_de_dados!$B:$B,$B827,base_de_dados!$G:$G,G$61,base_de_dados!$H:$H,$L$1,base_de_dados!$C:$C,$A827,base_de_dados!$M:$M,"&lt;=2013",base_de_dados!$O:$O,"&gt;=41639")</f>
        <v>0</v>
      </c>
      <c r="H827" s="5">
        <f>SUMIFS(base_de_dados!$T:$T,base_de_dados!$B:$B,$B827,base_de_dados!$G:$G,H$61,base_de_dados!$H:$H,$L$1,base_de_dados!$C:$C,$A827,base_de_dados!$M:$M,"&lt;=2013",base_de_dados!$O:$O,"&gt;=41639")</f>
        <v>0</v>
      </c>
      <c r="I827" s="5">
        <f>SUMIFS(base_de_dados!$T:$T,base_de_dados!$B:$B,$B827,base_de_dados!$G:$G,I$61,base_de_dados!$H:$H,$L$1,base_de_dados!$C:$C,$A827,base_de_dados!$M:$M,"&lt;=2013",base_de_dados!$O:$O,"&gt;=41639")</f>
        <v>0</v>
      </c>
      <c r="J827" s="5">
        <f>SUMIFS(base_de_dados!$T:$T,base_de_dados!$B:$B,$B827,base_de_dados!$G:$G,J$61,base_de_dados!$H:$H,$L$1,base_de_dados!$C:$C,$A827,base_de_dados!$M:$M,"&lt;=2013",base_de_dados!$O:$O,"&gt;=41639")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SUMIFS(base_de_dados!$T:$T,base_de_dados!$B:$B,$B828,base_de_dados!$G:$G,C$61,base_de_dados!$H:$H,$L$1,base_de_dados!$C:$C,$A828,base_de_dados!$M:$M,"&lt;=2013",base_de_dados!$O:$O,"&gt;=41639")</f>
        <v>0</v>
      </c>
      <c r="D828" s="5">
        <f>SUMIFS(base_de_dados!$T:$T,base_de_dados!$B:$B,$B828,base_de_dados!$G:$G,D$61,base_de_dados!$H:$H,$L$1,base_de_dados!$C:$C,$A828,base_de_dados!$M:$M,"&lt;=2013",base_de_dados!$O:$O,"&gt;=41639")</f>
        <v>0</v>
      </c>
      <c r="E828" s="5">
        <f>SUMIFS(base_de_dados!$T:$T,base_de_dados!$B:$B,$B828,base_de_dados!$G:$G,E$61,base_de_dados!$H:$H,$L$1,base_de_dados!$C:$C,$A828,base_de_dados!$M:$M,"&lt;=2013",base_de_dados!$O:$O,"&gt;=41639")</f>
        <v>0</v>
      </c>
      <c r="F828" s="5">
        <f>SUMIFS(base_de_dados!$T:$T,base_de_dados!$B:$B,$B828,base_de_dados!$G:$G,F$61,base_de_dados!$H:$H,$L$1,base_de_dados!$C:$C,$A828,base_de_dados!$M:$M,"&lt;=2013",base_de_dados!$O:$O,"&gt;=41639")</f>
        <v>0</v>
      </c>
      <c r="G828" s="5">
        <f>SUMIFS(base_de_dados!$T:$T,base_de_dados!$B:$B,$B828,base_de_dados!$G:$G,G$61,base_de_dados!$H:$H,$L$1,base_de_dados!$C:$C,$A828,base_de_dados!$M:$M,"&lt;=2013",base_de_dados!$O:$O,"&gt;=41639")</f>
        <v>0</v>
      </c>
      <c r="H828" s="5">
        <f>SUMIFS(base_de_dados!$T:$T,base_de_dados!$B:$B,$B828,base_de_dados!$G:$G,H$61,base_de_dados!$H:$H,$L$1,base_de_dados!$C:$C,$A828,base_de_dados!$M:$M,"&lt;=2013",base_de_dados!$O:$O,"&gt;=41639")</f>
        <v>0</v>
      </c>
      <c r="I828" s="5">
        <f>SUMIFS(base_de_dados!$T:$T,base_de_dados!$B:$B,$B828,base_de_dados!$G:$G,I$61,base_de_dados!$H:$H,$L$1,base_de_dados!$C:$C,$A828,base_de_dados!$M:$M,"&lt;=2013",base_de_dados!$O:$O,"&gt;=41639")</f>
        <v>0</v>
      </c>
      <c r="J828" s="5">
        <f>SUMIFS(base_de_dados!$T:$T,base_de_dados!$B:$B,$B828,base_de_dados!$G:$G,J$61,base_de_dados!$H:$H,$L$1,base_de_dados!$C:$C,$A828,base_de_dados!$M:$M,"&lt;=2013",base_de_dados!$O:$O,"&gt;=41639")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SUMIFS(base_de_dados!$T:$T,base_de_dados!$B:$B,$B829,base_de_dados!$G:$G,C$61,base_de_dados!$H:$H,$L$1,base_de_dados!$C:$C,$A829,base_de_dados!$M:$M,"&lt;=2013",base_de_dados!$O:$O,"&gt;=41639")</f>
        <v>0</v>
      </c>
      <c r="D829" s="5">
        <f>SUMIFS(base_de_dados!$T:$T,base_de_dados!$B:$B,$B829,base_de_dados!$G:$G,D$61,base_de_dados!$H:$H,$L$1,base_de_dados!$C:$C,$A829,base_de_dados!$M:$M,"&lt;=2013",base_de_dados!$O:$O,"&gt;=41639")</f>
        <v>0</v>
      </c>
      <c r="E829" s="5">
        <f>SUMIFS(base_de_dados!$T:$T,base_de_dados!$B:$B,$B829,base_de_dados!$G:$G,E$61,base_de_dados!$H:$H,$L$1,base_de_dados!$C:$C,$A829,base_de_dados!$M:$M,"&lt;=2013",base_de_dados!$O:$O,"&gt;=41639")</f>
        <v>0</v>
      </c>
      <c r="F829" s="5">
        <f>SUMIFS(base_de_dados!$T:$T,base_de_dados!$B:$B,$B829,base_de_dados!$G:$G,F$61,base_de_dados!$H:$H,$L$1,base_de_dados!$C:$C,$A829,base_de_dados!$M:$M,"&lt;=2013",base_de_dados!$O:$O,"&gt;=41639")</f>
        <v>0</v>
      </c>
      <c r="G829" s="5">
        <f>SUMIFS(base_de_dados!$T:$T,base_de_dados!$B:$B,$B829,base_de_dados!$G:$G,G$61,base_de_dados!$H:$H,$L$1,base_de_dados!$C:$C,$A829,base_de_dados!$M:$M,"&lt;=2013",base_de_dados!$O:$O,"&gt;=41639")</f>
        <v>0</v>
      </c>
      <c r="H829" s="5">
        <f>SUMIFS(base_de_dados!$T:$T,base_de_dados!$B:$B,$B829,base_de_dados!$G:$G,H$61,base_de_dados!$H:$H,$L$1,base_de_dados!$C:$C,$A829,base_de_dados!$M:$M,"&lt;=2013",base_de_dados!$O:$O,"&gt;=41639")</f>
        <v>0</v>
      </c>
      <c r="I829" s="5">
        <f>SUMIFS(base_de_dados!$T:$T,base_de_dados!$B:$B,$B829,base_de_dados!$G:$G,I$61,base_de_dados!$H:$H,$L$1,base_de_dados!$C:$C,$A829,base_de_dados!$M:$M,"&lt;=2013",base_de_dados!$O:$O,"&gt;=41639")</f>
        <v>0</v>
      </c>
      <c r="J829" s="5">
        <f>SUMIFS(base_de_dados!$T:$T,base_de_dados!$B:$B,$B829,base_de_dados!$G:$G,J$61,base_de_dados!$H:$H,$L$1,base_de_dados!$C:$C,$A829,base_de_dados!$M:$M,"&lt;=2013",base_de_dados!$O:$O,"&gt;=41639")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SUMIFS(base_de_dados!$T:$T,base_de_dados!$B:$B,$B830,base_de_dados!$G:$G,C$61,base_de_dados!$H:$H,$L$1,base_de_dados!$C:$C,$A830,base_de_dados!$M:$M,"&lt;=2013",base_de_dados!$O:$O,"&gt;=41639")</f>
        <v>0</v>
      </c>
      <c r="D830" s="5">
        <f>SUMIFS(base_de_dados!$T:$T,base_de_dados!$B:$B,$B830,base_de_dados!$G:$G,D$61,base_de_dados!$H:$H,$L$1,base_de_dados!$C:$C,$A830,base_de_dados!$M:$M,"&lt;=2013",base_de_dados!$O:$O,"&gt;=41639")</f>
        <v>0</v>
      </c>
      <c r="E830" s="5">
        <f>SUMIFS(base_de_dados!$T:$T,base_de_dados!$B:$B,$B830,base_de_dados!$G:$G,E$61,base_de_dados!$H:$H,$L$1,base_de_dados!$C:$C,$A830,base_de_dados!$M:$M,"&lt;=2013",base_de_dados!$O:$O,"&gt;=41639")</f>
        <v>0</v>
      </c>
      <c r="F830" s="5">
        <f>SUMIFS(base_de_dados!$T:$T,base_de_dados!$B:$B,$B830,base_de_dados!$G:$G,F$61,base_de_dados!$H:$H,$L$1,base_de_dados!$C:$C,$A830,base_de_dados!$M:$M,"&lt;=2013",base_de_dados!$O:$O,"&gt;=41639")</f>
        <v>0</v>
      </c>
      <c r="G830" s="5">
        <f>SUMIFS(base_de_dados!$T:$T,base_de_dados!$B:$B,$B830,base_de_dados!$G:$G,G$61,base_de_dados!$H:$H,$L$1,base_de_dados!$C:$C,$A830,base_de_dados!$M:$M,"&lt;=2013",base_de_dados!$O:$O,"&gt;=41639")</f>
        <v>0</v>
      </c>
      <c r="H830" s="5">
        <f>SUMIFS(base_de_dados!$T:$T,base_de_dados!$B:$B,$B830,base_de_dados!$G:$G,H$61,base_de_dados!$H:$H,$L$1,base_de_dados!$C:$C,$A830,base_de_dados!$M:$M,"&lt;=2013",base_de_dados!$O:$O,"&gt;=41639")</f>
        <v>0</v>
      </c>
      <c r="I830" s="5">
        <f>SUMIFS(base_de_dados!$T:$T,base_de_dados!$B:$B,$B830,base_de_dados!$G:$G,I$61,base_de_dados!$H:$H,$L$1,base_de_dados!$C:$C,$A830,base_de_dados!$M:$M,"&lt;=2013",base_de_dados!$O:$O,"&gt;=41639")</f>
        <v>0</v>
      </c>
      <c r="J830" s="5">
        <f>SUMIFS(base_de_dados!$T:$T,base_de_dados!$B:$B,$B830,base_de_dados!$G:$G,J$61,base_de_dados!$H:$H,$L$1,base_de_dados!$C:$C,$A830,base_de_dados!$M:$M,"&lt;=2013",base_de_dados!$O:$O,"&gt;=41639")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SUMIFS(base_de_dados!$T:$T,base_de_dados!$B:$B,$B831,base_de_dados!$G:$G,C$61,base_de_dados!$H:$H,$L$1,base_de_dados!$C:$C,$A831,base_de_dados!$M:$M,"&lt;=2013",base_de_dados!$O:$O,"&gt;=41639")</f>
        <v>0</v>
      </c>
      <c r="D831" s="5">
        <f>SUMIFS(base_de_dados!$T:$T,base_de_dados!$B:$B,$B831,base_de_dados!$G:$G,D$61,base_de_dados!$H:$H,$L$1,base_de_dados!$C:$C,$A831,base_de_dados!$M:$M,"&lt;=2013",base_de_dados!$O:$O,"&gt;=41639")</f>
        <v>0</v>
      </c>
      <c r="E831" s="5">
        <f>SUMIFS(base_de_dados!$T:$T,base_de_dados!$B:$B,$B831,base_de_dados!$G:$G,E$61,base_de_dados!$H:$H,$L$1,base_de_dados!$C:$C,$A831,base_de_dados!$M:$M,"&lt;=2013",base_de_dados!$O:$O,"&gt;=41639")</f>
        <v>0</v>
      </c>
      <c r="F831" s="5">
        <f>SUMIFS(base_de_dados!$T:$T,base_de_dados!$B:$B,$B831,base_de_dados!$G:$G,F$61,base_de_dados!$H:$H,$L$1,base_de_dados!$C:$C,$A831,base_de_dados!$M:$M,"&lt;=2013",base_de_dados!$O:$O,"&gt;=41639")</f>
        <v>0</v>
      </c>
      <c r="G831" s="5">
        <f>SUMIFS(base_de_dados!$T:$T,base_de_dados!$B:$B,$B831,base_de_dados!$G:$G,G$61,base_de_dados!$H:$H,$L$1,base_de_dados!$C:$C,$A831,base_de_dados!$M:$M,"&lt;=2013",base_de_dados!$O:$O,"&gt;=41639")</f>
        <v>0</v>
      </c>
      <c r="H831" s="5">
        <f>SUMIFS(base_de_dados!$T:$T,base_de_dados!$B:$B,$B831,base_de_dados!$G:$G,H$61,base_de_dados!$H:$H,$L$1,base_de_dados!$C:$C,$A831,base_de_dados!$M:$M,"&lt;=2013",base_de_dados!$O:$O,"&gt;=41639")</f>
        <v>0</v>
      </c>
      <c r="I831" s="5">
        <f>SUMIFS(base_de_dados!$T:$T,base_de_dados!$B:$B,$B831,base_de_dados!$G:$G,I$61,base_de_dados!$H:$H,$L$1,base_de_dados!$C:$C,$A831,base_de_dados!$M:$M,"&lt;=2013",base_de_dados!$O:$O,"&gt;=41639")</f>
        <v>0</v>
      </c>
      <c r="J831" s="5">
        <f>SUMIFS(base_de_dados!$T:$T,base_de_dados!$B:$B,$B831,base_de_dados!$G:$G,J$61,base_de_dados!$H:$H,$L$1,base_de_dados!$C:$C,$A831,base_de_dados!$M:$M,"&lt;=2013",base_de_dados!$O:$O,"&gt;=41639")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SUMIFS(base_de_dados!$T:$T,base_de_dados!$B:$B,$B832,base_de_dados!$G:$G,C$61,base_de_dados!$H:$H,$L$1,base_de_dados!$C:$C,$A832,base_de_dados!$M:$M,"&lt;=2013",base_de_dados!$O:$O,"&gt;=41639")</f>
        <v>0</v>
      </c>
      <c r="D832" s="5">
        <f>SUMIFS(base_de_dados!$T:$T,base_de_dados!$B:$B,$B832,base_de_dados!$G:$G,D$61,base_de_dados!$H:$H,$L$1,base_de_dados!$C:$C,$A832,base_de_dados!$M:$M,"&lt;=2013",base_de_dados!$O:$O,"&gt;=41639")</f>
        <v>0</v>
      </c>
      <c r="E832" s="5">
        <f>SUMIFS(base_de_dados!$T:$T,base_de_dados!$B:$B,$B832,base_de_dados!$G:$G,E$61,base_de_dados!$H:$H,$L$1,base_de_dados!$C:$C,$A832,base_de_dados!$M:$M,"&lt;=2013",base_de_dados!$O:$O,"&gt;=41639")</f>
        <v>0</v>
      </c>
      <c r="F832" s="5">
        <f>SUMIFS(base_de_dados!$T:$T,base_de_dados!$B:$B,$B832,base_de_dados!$G:$G,F$61,base_de_dados!$H:$H,$L$1,base_de_dados!$C:$C,$A832,base_de_dados!$M:$M,"&lt;=2013",base_de_dados!$O:$O,"&gt;=41639")</f>
        <v>0</v>
      </c>
      <c r="G832" s="5">
        <f>SUMIFS(base_de_dados!$T:$T,base_de_dados!$B:$B,$B832,base_de_dados!$G:$G,G$61,base_de_dados!$H:$H,$L$1,base_de_dados!$C:$C,$A832,base_de_dados!$M:$M,"&lt;=2013",base_de_dados!$O:$O,"&gt;=41639")</f>
        <v>0</v>
      </c>
      <c r="H832" s="5">
        <f>SUMIFS(base_de_dados!$T:$T,base_de_dados!$B:$B,$B832,base_de_dados!$G:$G,H$61,base_de_dados!$H:$H,$L$1,base_de_dados!$C:$C,$A832,base_de_dados!$M:$M,"&lt;=2013",base_de_dados!$O:$O,"&gt;=41639")</f>
        <v>0</v>
      </c>
      <c r="I832" s="5">
        <f>SUMIFS(base_de_dados!$T:$T,base_de_dados!$B:$B,$B832,base_de_dados!$G:$G,I$61,base_de_dados!$H:$H,$L$1,base_de_dados!$C:$C,$A832,base_de_dados!$M:$M,"&lt;=2013",base_de_dados!$O:$O,"&gt;=41639")</f>
        <v>0</v>
      </c>
      <c r="J832" s="5">
        <f>SUMIFS(base_de_dados!$T:$T,base_de_dados!$B:$B,$B832,base_de_dados!$G:$G,J$61,base_de_dados!$H:$H,$L$1,base_de_dados!$C:$C,$A832,base_de_dados!$M:$M,"&lt;=2013",base_de_dados!$O:$O,"&gt;=41639")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SUMIFS(base_de_dados!$T:$T,base_de_dados!$B:$B,$B833,base_de_dados!$G:$G,C$61,base_de_dados!$H:$H,$L$1,base_de_dados!$C:$C,$A833,base_de_dados!$M:$M,"&lt;=2013",base_de_dados!$O:$O,"&gt;=41639")</f>
        <v>0</v>
      </c>
      <c r="D833" s="5">
        <f>SUMIFS(base_de_dados!$T:$T,base_de_dados!$B:$B,$B833,base_de_dados!$G:$G,D$61,base_de_dados!$H:$H,$L$1,base_de_dados!$C:$C,$A833,base_de_dados!$M:$M,"&lt;=2013",base_de_dados!$O:$O,"&gt;=41639")</f>
        <v>0</v>
      </c>
      <c r="E833" s="5">
        <f>SUMIFS(base_de_dados!$T:$T,base_de_dados!$B:$B,$B833,base_de_dados!$G:$G,E$61,base_de_dados!$H:$H,$L$1,base_de_dados!$C:$C,$A833,base_de_dados!$M:$M,"&lt;=2013",base_de_dados!$O:$O,"&gt;=41639")</f>
        <v>0</v>
      </c>
      <c r="F833" s="5">
        <f>SUMIFS(base_de_dados!$T:$T,base_de_dados!$B:$B,$B833,base_de_dados!$G:$G,F$61,base_de_dados!$H:$H,$L$1,base_de_dados!$C:$C,$A833,base_de_dados!$M:$M,"&lt;=2013",base_de_dados!$O:$O,"&gt;=41639")</f>
        <v>0</v>
      </c>
      <c r="G833" s="5">
        <f>SUMIFS(base_de_dados!$T:$T,base_de_dados!$B:$B,$B833,base_de_dados!$G:$G,G$61,base_de_dados!$H:$H,$L$1,base_de_dados!$C:$C,$A833,base_de_dados!$M:$M,"&lt;=2013",base_de_dados!$O:$O,"&gt;=41639")</f>
        <v>0</v>
      </c>
      <c r="H833" s="5">
        <f>SUMIFS(base_de_dados!$T:$T,base_de_dados!$B:$B,$B833,base_de_dados!$G:$G,H$61,base_de_dados!$H:$H,$L$1,base_de_dados!$C:$C,$A833,base_de_dados!$M:$M,"&lt;=2013",base_de_dados!$O:$O,"&gt;=41639")</f>
        <v>0</v>
      </c>
      <c r="I833" s="5">
        <f>SUMIFS(base_de_dados!$T:$T,base_de_dados!$B:$B,$B833,base_de_dados!$G:$G,I$61,base_de_dados!$H:$H,$L$1,base_de_dados!$C:$C,$A833,base_de_dados!$M:$M,"&lt;=2013",base_de_dados!$O:$O,"&gt;=41639")</f>
        <v>0</v>
      </c>
      <c r="J833" s="5">
        <f>SUMIFS(base_de_dados!$T:$T,base_de_dados!$B:$B,$B833,base_de_dados!$G:$G,J$61,base_de_dados!$H:$H,$L$1,base_de_dados!$C:$C,$A833,base_de_dados!$M:$M,"&lt;=2013",base_de_dados!$O:$O,"&gt;=41639")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SUMIFS(base_de_dados!$T:$T,base_de_dados!$B:$B,$B834,base_de_dados!$G:$G,C$61,base_de_dados!$H:$H,$L$1,base_de_dados!$C:$C,$A834,base_de_dados!$M:$M,"&lt;=2013",base_de_dados!$O:$O,"&gt;=41639")</f>
        <v>0</v>
      </c>
      <c r="D834" s="5">
        <f>SUMIFS(base_de_dados!$T:$T,base_de_dados!$B:$B,$B834,base_de_dados!$G:$G,D$61,base_de_dados!$H:$H,$L$1,base_de_dados!$C:$C,$A834,base_de_dados!$M:$M,"&lt;=2013",base_de_dados!$O:$O,"&gt;=41639")</f>
        <v>0</v>
      </c>
      <c r="E834" s="5">
        <f>SUMIFS(base_de_dados!$T:$T,base_de_dados!$B:$B,$B834,base_de_dados!$G:$G,E$61,base_de_dados!$H:$H,$L$1,base_de_dados!$C:$C,$A834,base_de_dados!$M:$M,"&lt;=2013",base_de_dados!$O:$O,"&gt;=41639")</f>
        <v>0</v>
      </c>
      <c r="F834" s="5">
        <f>SUMIFS(base_de_dados!$T:$T,base_de_dados!$B:$B,$B834,base_de_dados!$G:$G,F$61,base_de_dados!$H:$H,$L$1,base_de_dados!$C:$C,$A834,base_de_dados!$M:$M,"&lt;=2013",base_de_dados!$O:$O,"&gt;=41639")</f>
        <v>0</v>
      </c>
      <c r="G834" s="5">
        <f>SUMIFS(base_de_dados!$T:$T,base_de_dados!$B:$B,$B834,base_de_dados!$G:$G,G$61,base_de_dados!$H:$H,$L$1,base_de_dados!$C:$C,$A834,base_de_dados!$M:$M,"&lt;=2013",base_de_dados!$O:$O,"&gt;=41639")</f>
        <v>0</v>
      </c>
      <c r="H834" s="5">
        <f>SUMIFS(base_de_dados!$T:$T,base_de_dados!$B:$B,$B834,base_de_dados!$G:$G,H$61,base_de_dados!$H:$H,$L$1,base_de_dados!$C:$C,$A834,base_de_dados!$M:$M,"&lt;=2013",base_de_dados!$O:$O,"&gt;=41639")</f>
        <v>0</v>
      </c>
      <c r="I834" s="5">
        <f>SUMIFS(base_de_dados!$T:$T,base_de_dados!$B:$B,$B834,base_de_dados!$G:$G,I$61,base_de_dados!$H:$H,$L$1,base_de_dados!$C:$C,$A834,base_de_dados!$M:$M,"&lt;=2013",base_de_dados!$O:$O,"&gt;=41639")</f>
        <v>0</v>
      </c>
      <c r="J834" s="5">
        <f>SUMIFS(base_de_dados!$T:$T,base_de_dados!$B:$B,$B834,base_de_dados!$G:$G,J$61,base_de_dados!$H:$H,$L$1,base_de_dados!$C:$C,$A834,base_de_dados!$M:$M,"&lt;=2013",base_de_dados!$O:$O,"&gt;=41639")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SUMIFS(base_de_dados!$T:$T,base_de_dados!$B:$B,$B835,base_de_dados!$G:$G,C$61,base_de_dados!$H:$H,$L$1,base_de_dados!$C:$C,$A835,base_de_dados!$M:$M,"&lt;=2013",base_de_dados!$O:$O,"&gt;=41639")</f>
        <v>0</v>
      </c>
      <c r="D835" s="5">
        <f>SUMIFS(base_de_dados!$T:$T,base_de_dados!$B:$B,$B835,base_de_dados!$G:$G,D$61,base_de_dados!$H:$H,$L$1,base_de_dados!$C:$C,$A835,base_de_dados!$M:$M,"&lt;=2013",base_de_dados!$O:$O,"&gt;=41639")</f>
        <v>0</v>
      </c>
      <c r="E835" s="5">
        <f>SUMIFS(base_de_dados!$T:$T,base_de_dados!$B:$B,$B835,base_de_dados!$G:$G,E$61,base_de_dados!$H:$H,$L$1,base_de_dados!$C:$C,$A835,base_de_dados!$M:$M,"&lt;=2013",base_de_dados!$O:$O,"&gt;=41639")</f>
        <v>0</v>
      </c>
      <c r="F835" s="5">
        <f>SUMIFS(base_de_dados!$T:$T,base_de_dados!$B:$B,$B835,base_de_dados!$G:$G,F$61,base_de_dados!$H:$H,$L$1,base_de_dados!$C:$C,$A835,base_de_dados!$M:$M,"&lt;=2013",base_de_dados!$O:$O,"&gt;=41639")</f>
        <v>0</v>
      </c>
      <c r="G835" s="5">
        <f>SUMIFS(base_de_dados!$T:$T,base_de_dados!$B:$B,$B835,base_de_dados!$G:$G,G$61,base_de_dados!$H:$H,$L$1,base_de_dados!$C:$C,$A835,base_de_dados!$M:$M,"&lt;=2013",base_de_dados!$O:$O,"&gt;=41639")</f>
        <v>0</v>
      </c>
      <c r="H835" s="5">
        <f>SUMIFS(base_de_dados!$T:$T,base_de_dados!$B:$B,$B835,base_de_dados!$G:$G,H$61,base_de_dados!$H:$H,$L$1,base_de_dados!$C:$C,$A835,base_de_dados!$M:$M,"&lt;=2013",base_de_dados!$O:$O,"&gt;=41639")</f>
        <v>0</v>
      </c>
      <c r="I835" s="5">
        <f>SUMIFS(base_de_dados!$T:$T,base_de_dados!$B:$B,$B835,base_de_dados!$G:$G,I$61,base_de_dados!$H:$H,$L$1,base_de_dados!$C:$C,$A835,base_de_dados!$M:$M,"&lt;=2013",base_de_dados!$O:$O,"&gt;=41639")</f>
        <v>0</v>
      </c>
      <c r="J835" s="5">
        <f>SUMIFS(base_de_dados!$T:$T,base_de_dados!$B:$B,$B835,base_de_dados!$G:$G,J$61,base_de_dados!$H:$H,$L$1,base_de_dados!$C:$C,$A835,base_de_dados!$M:$M,"&lt;=2013",base_de_dados!$O:$O,"&gt;=41639")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SUMIFS(base_de_dados!$T:$T,base_de_dados!$B:$B,$B836,base_de_dados!$G:$G,C$61,base_de_dados!$H:$H,$L$1,base_de_dados!$C:$C,$A836,base_de_dados!$M:$M,"&lt;=2013",base_de_dados!$O:$O,"&gt;=41639")</f>
        <v>0</v>
      </c>
      <c r="D836" s="5">
        <f>SUMIFS(base_de_dados!$T:$T,base_de_dados!$B:$B,$B836,base_de_dados!$G:$G,D$61,base_de_dados!$H:$H,$L$1,base_de_dados!$C:$C,$A836,base_de_dados!$M:$M,"&lt;=2013",base_de_dados!$O:$O,"&gt;=41639")</f>
        <v>0</v>
      </c>
      <c r="E836" s="5">
        <f>SUMIFS(base_de_dados!$T:$T,base_de_dados!$B:$B,$B836,base_de_dados!$G:$G,E$61,base_de_dados!$H:$H,$L$1,base_de_dados!$C:$C,$A836,base_de_dados!$M:$M,"&lt;=2013",base_de_dados!$O:$O,"&gt;=41639")</f>
        <v>0</v>
      </c>
      <c r="F836" s="5">
        <f>SUMIFS(base_de_dados!$T:$T,base_de_dados!$B:$B,$B836,base_de_dados!$G:$G,F$61,base_de_dados!$H:$H,$L$1,base_de_dados!$C:$C,$A836,base_de_dados!$M:$M,"&lt;=2013",base_de_dados!$O:$O,"&gt;=41639")</f>
        <v>0</v>
      </c>
      <c r="G836" s="5">
        <f>SUMIFS(base_de_dados!$T:$T,base_de_dados!$B:$B,$B836,base_de_dados!$G:$G,G$61,base_de_dados!$H:$H,$L$1,base_de_dados!$C:$C,$A836,base_de_dados!$M:$M,"&lt;=2013",base_de_dados!$O:$O,"&gt;=41639")</f>
        <v>0</v>
      </c>
      <c r="H836" s="5">
        <f>SUMIFS(base_de_dados!$T:$T,base_de_dados!$B:$B,$B836,base_de_dados!$G:$G,H$61,base_de_dados!$H:$H,$L$1,base_de_dados!$C:$C,$A836,base_de_dados!$M:$M,"&lt;=2013",base_de_dados!$O:$O,"&gt;=41639")</f>
        <v>0</v>
      </c>
      <c r="I836" s="5">
        <f>SUMIFS(base_de_dados!$T:$T,base_de_dados!$B:$B,$B836,base_de_dados!$G:$G,I$61,base_de_dados!$H:$H,$L$1,base_de_dados!$C:$C,$A836,base_de_dados!$M:$M,"&lt;=2013",base_de_dados!$O:$O,"&gt;=41639")</f>
        <v>0</v>
      </c>
      <c r="J836" s="5">
        <f>SUMIFS(base_de_dados!$T:$T,base_de_dados!$B:$B,$B836,base_de_dados!$G:$G,J$61,base_de_dados!$H:$H,$L$1,base_de_dados!$C:$C,$A836,base_de_dados!$M:$M,"&lt;=2013",base_de_dados!$O:$O,"&gt;=41639")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SUMIFS(base_de_dados!$T:$T,base_de_dados!$B:$B,$B837,base_de_dados!$G:$G,C$61,base_de_dados!$H:$H,$L$1,base_de_dados!$C:$C,$A837,base_de_dados!$M:$M,"&lt;=2013",base_de_dados!$O:$O,"&gt;=41639")</f>
        <v>0</v>
      </c>
      <c r="D837" s="5">
        <f>SUMIFS(base_de_dados!$T:$T,base_de_dados!$B:$B,$B837,base_de_dados!$G:$G,D$61,base_de_dados!$H:$H,$L$1,base_de_dados!$C:$C,$A837,base_de_dados!$M:$M,"&lt;=2013",base_de_dados!$O:$O,"&gt;=41639")</f>
        <v>0</v>
      </c>
      <c r="E837" s="5">
        <f>SUMIFS(base_de_dados!$T:$T,base_de_dados!$B:$B,$B837,base_de_dados!$G:$G,E$61,base_de_dados!$H:$H,$L$1,base_de_dados!$C:$C,$A837,base_de_dados!$M:$M,"&lt;=2013",base_de_dados!$O:$O,"&gt;=41639")</f>
        <v>0</v>
      </c>
      <c r="F837" s="5">
        <f>SUMIFS(base_de_dados!$T:$T,base_de_dados!$B:$B,$B837,base_de_dados!$G:$G,F$61,base_de_dados!$H:$H,$L$1,base_de_dados!$C:$C,$A837,base_de_dados!$M:$M,"&lt;=2013",base_de_dados!$O:$O,"&gt;=41639")</f>
        <v>0</v>
      </c>
      <c r="G837" s="5">
        <f>SUMIFS(base_de_dados!$T:$T,base_de_dados!$B:$B,$B837,base_de_dados!$G:$G,G$61,base_de_dados!$H:$H,$L$1,base_de_dados!$C:$C,$A837,base_de_dados!$M:$M,"&lt;=2013",base_de_dados!$O:$O,"&gt;=41639")</f>
        <v>0</v>
      </c>
      <c r="H837" s="5">
        <f>SUMIFS(base_de_dados!$T:$T,base_de_dados!$B:$B,$B837,base_de_dados!$G:$G,H$61,base_de_dados!$H:$H,$L$1,base_de_dados!$C:$C,$A837,base_de_dados!$M:$M,"&lt;=2013",base_de_dados!$O:$O,"&gt;=41639")</f>
        <v>0</v>
      </c>
      <c r="I837" s="5">
        <f>SUMIFS(base_de_dados!$T:$T,base_de_dados!$B:$B,$B837,base_de_dados!$G:$G,I$61,base_de_dados!$H:$H,$L$1,base_de_dados!$C:$C,$A837,base_de_dados!$M:$M,"&lt;=2013",base_de_dados!$O:$O,"&gt;=41639")</f>
        <v>0</v>
      </c>
      <c r="J837" s="5">
        <f>SUMIFS(base_de_dados!$T:$T,base_de_dados!$B:$B,$B837,base_de_dados!$G:$G,J$61,base_de_dados!$H:$H,$L$1,base_de_dados!$C:$C,$A837,base_de_dados!$M:$M,"&lt;=2013",base_de_dados!$O:$O,"&gt;=41639")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SUMIFS(base_de_dados!$T:$T,base_de_dados!$B:$B,$B838,base_de_dados!$G:$G,C$61,base_de_dados!$H:$H,$L$1,base_de_dados!$C:$C,$A838,base_de_dados!$M:$M,"&lt;=2013",base_de_dados!$O:$O,"&gt;=41639")</f>
        <v>0</v>
      </c>
      <c r="D838" s="5">
        <f>SUMIFS(base_de_dados!$T:$T,base_de_dados!$B:$B,$B838,base_de_dados!$G:$G,D$61,base_de_dados!$H:$H,$L$1,base_de_dados!$C:$C,$A838,base_de_dados!$M:$M,"&lt;=2013",base_de_dados!$O:$O,"&gt;=41639")</f>
        <v>0</v>
      </c>
      <c r="E838" s="5">
        <f>SUMIFS(base_de_dados!$T:$T,base_de_dados!$B:$B,$B838,base_de_dados!$G:$G,E$61,base_de_dados!$H:$H,$L$1,base_de_dados!$C:$C,$A838,base_de_dados!$M:$M,"&lt;=2013",base_de_dados!$O:$O,"&gt;=41639")</f>
        <v>0</v>
      </c>
      <c r="F838" s="5">
        <f>SUMIFS(base_de_dados!$T:$T,base_de_dados!$B:$B,$B838,base_de_dados!$G:$G,F$61,base_de_dados!$H:$H,$L$1,base_de_dados!$C:$C,$A838,base_de_dados!$M:$M,"&lt;=2013",base_de_dados!$O:$O,"&gt;=41639")</f>
        <v>0</v>
      </c>
      <c r="G838" s="5">
        <f>SUMIFS(base_de_dados!$T:$T,base_de_dados!$B:$B,$B838,base_de_dados!$G:$G,G$61,base_de_dados!$H:$H,$L$1,base_de_dados!$C:$C,$A838,base_de_dados!$M:$M,"&lt;=2013",base_de_dados!$O:$O,"&gt;=41639")</f>
        <v>0</v>
      </c>
      <c r="H838" s="5">
        <f>SUMIFS(base_de_dados!$T:$T,base_de_dados!$B:$B,$B838,base_de_dados!$G:$G,H$61,base_de_dados!$H:$H,$L$1,base_de_dados!$C:$C,$A838,base_de_dados!$M:$M,"&lt;=2013",base_de_dados!$O:$O,"&gt;=41639")</f>
        <v>0</v>
      </c>
      <c r="I838" s="5">
        <f>SUMIFS(base_de_dados!$T:$T,base_de_dados!$B:$B,$B838,base_de_dados!$G:$G,I$61,base_de_dados!$H:$H,$L$1,base_de_dados!$C:$C,$A838,base_de_dados!$M:$M,"&lt;=2013",base_de_dados!$O:$O,"&gt;=41639")</f>
        <v>0</v>
      </c>
      <c r="J838" s="5">
        <f>SUMIFS(base_de_dados!$T:$T,base_de_dados!$B:$B,$B838,base_de_dados!$G:$G,J$61,base_de_dados!$H:$H,$L$1,base_de_dados!$C:$C,$A838,base_de_dados!$M:$M,"&lt;=2013",base_de_dados!$O:$O,"&gt;=41639")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SUMIFS(base_de_dados!$T:$T,base_de_dados!$B:$B,$B839,base_de_dados!$G:$G,C$61,base_de_dados!$H:$H,$L$1,base_de_dados!$C:$C,$A839,base_de_dados!$M:$M,"&lt;=2013",base_de_dados!$O:$O,"&gt;=41639")</f>
        <v>0</v>
      </c>
      <c r="D839" s="5">
        <f>SUMIFS(base_de_dados!$T:$T,base_de_dados!$B:$B,$B839,base_de_dados!$G:$G,D$61,base_de_dados!$H:$H,$L$1,base_de_dados!$C:$C,$A839,base_de_dados!$M:$M,"&lt;=2013",base_de_dados!$O:$O,"&gt;=41639")</f>
        <v>0</v>
      </c>
      <c r="E839" s="5">
        <f>SUMIFS(base_de_dados!$T:$T,base_de_dados!$B:$B,$B839,base_de_dados!$G:$G,E$61,base_de_dados!$H:$H,$L$1,base_de_dados!$C:$C,$A839,base_de_dados!$M:$M,"&lt;=2013",base_de_dados!$O:$O,"&gt;=41639")</f>
        <v>0</v>
      </c>
      <c r="F839" s="5">
        <f>SUMIFS(base_de_dados!$T:$T,base_de_dados!$B:$B,$B839,base_de_dados!$G:$G,F$61,base_de_dados!$H:$H,$L$1,base_de_dados!$C:$C,$A839,base_de_dados!$M:$M,"&lt;=2013",base_de_dados!$O:$O,"&gt;=41639")</f>
        <v>0</v>
      </c>
      <c r="G839" s="5">
        <f>SUMIFS(base_de_dados!$T:$T,base_de_dados!$B:$B,$B839,base_de_dados!$G:$G,G$61,base_de_dados!$H:$H,$L$1,base_de_dados!$C:$C,$A839,base_de_dados!$M:$M,"&lt;=2013",base_de_dados!$O:$O,"&gt;=41639")</f>
        <v>0</v>
      </c>
      <c r="H839" s="5">
        <f>SUMIFS(base_de_dados!$T:$T,base_de_dados!$B:$B,$B839,base_de_dados!$G:$G,H$61,base_de_dados!$H:$H,$L$1,base_de_dados!$C:$C,$A839,base_de_dados!$M:$M,"&lt;=2013",base_de_dados!$O:$O,"&gt;=41639")</f>
        <v>0</v>
      </c>
      <c r="I839" s="5">
        <f>SUMIFS(base_de_dados!$T:$T,base_de_dados!$B:$B,$B839,base_de_dados!$G:$G,I$61,base_de_dados!$H:$H,$L$1,base_de_dados!$C:$C,$A839,base_de_dados!$M:$M,"&lt;=2013",base_de_dados!$O:$O,"&gt;=41639")</f>
        <v>0</v>
      </c>
      <c r="J839" s="5">
        <f>SUMIFS(base_de_dados!$T:$T,base_de_dados!$B:$B,$B839,base_de_dados!$G:$G,J$61,base_de_dados!$H:$H,$L$1,base_de_dados!$C:$C,$A839,base_de_dados!$M:$M,"&lt;=2013",base_de_dados!$O:$O,"&gt;=41639")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SUMIFS(base_de_dados!$T:$T,base_de_dados!$B:$B,$B840,base_de_dados!$G:$G,C$61,base_de_dados!$H:$H,$L$1,base_de_dados!$C:$C,$A840,base_de_dados!$M:$M,"&lt;=2013",base_de_dados!$O:$O,"&gt;=41639")</f>
        <v>0</v>
      </c>
      <c r="D840" s="5">
        <f>SUMIFS(base_de_dados!$T:$T,base_de_dados!$B:$B,$B840,base_de_dados!$G:$G,D$61,base_de_dados!$H:$H,$L$1,base_de_dados!$C:$C,$A840,base_de_dados!$M:$M,"&lt;=2013",base_de_dados!$O:$O,"&gt;=41639")</f>
        <v>0</v>
      </c>
      <c r="E840" s="5">
        <f>SUMIFS(base_de_dados!$T:$T,base_de_dados!$B:$B,$B840,base_de_dados!$G:$G,E$61,base_de_dados!$H:$H,$L$1,base_de_dados!$C:$C,$A840,base_de_dados!$M:$M,"&lt;=2013",base_de_dados!$O:$O,"&gt;=41639")</f>
        <v>0</v>
      </c>
      <c r="F840" s="5">
        <f>SUMIFS(base_de_dados!$T:$T,base_de_dados!$B:$B,$B840,base_de_dados!$G:$G,F$61,base_de_dados!$H:$H,$L$1,base_de_dados!$C:$C,$A840,base_de_dados!$M:$M,"&lt;=2013",base_de_dados!$O:$O,"&gt;=41639")</f>
        <v>0</v>
      </c>
      <c r="G840" s="5">
        <f>SUMIFS(base_de_dados!$T:$T,base_de_dados!$B:$B,$B840,base_de_dados!$G:$G,G$61,base_de_dados!$H:$H,$L$1,base_de_dados!$C:$C,$A840,base_de_dados!$M:$M,"&lt;=2013",base_de_dados!$O:$O,"&gt;=41639")</f>
        <v>0</v>
      </c>
      <c r="H840" s="5">
        <f>SUMIFS(base_de_dados!$T:$T,base_de_dados!$B:$B,$B840,base_de_dados!$G:$G,H$61,base_de_dados!$H:$H,$L$1,base_de_dados!$C:$C,$A840,base_de_dados!$M:$M,"&lt;=2013",base_de_dados!$O:$O,"&gt;=41639")</f>
        <v>0</v>
      </c>
      <c r="I840" s="5">
        <f>SUMIFS(base_de_dados!$T:$T,base_de_dados!$B:$B,$B840,base_de_dados!$G:$G,I$61,base_de_dados!$H:$H,$L$1,base_de_dados!$C:$C,$A840,base_de_dados!$M:$M,"&lt;=2013",base_de_dados!$O:$O,"&gt;=41639")</f>
        <v>0</v>
      </c>
      <c r="J840" s="5">
        <f>SUMIFS(base_de_dados!$T:$T,base_de_dados!$B:$B,$B840,base_de_dados!$G:$G,J$61,base_de_dados!$H:$H,$L$1,base_de_dados!$C:$C,$A840,base_de_dados!$M:$M,"&lt;=2013",base_de_dados!$O:$O,"&gt;=41639")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SUMIFS(base_de_dados!$T:$T,base_de_dados!$B:$B,$B841,base_de_dados!$G:$G,C$61,base_de_dados!$H:$H,$L$1,base_de_dados!$C:$C,$A841,base_de_dados!$M:$M,"&lt;=2013",base_de_dados!$O:$O,"&gt;=41639")</f>
        <v>0</v>
      </c>
      <c r="D841" s="5">
        <f>SUMIFS(base_de_dados!$T:$T,base_de_dados!$B:$B,$B841,base_de_dados!$G:$G,D$61,base_de_dados!$H:$H,$L$1,base_de_dados!$C:$C,$A841,base_de_dados!$M:$M,"&lt;=2013",base_de_dados!$O:$O,"&gt;=41639")</f>
        <v>0</v>
      </c>
      <c r="E841" s="5">
        <f>SUMIFS(base_de_dados!$T:$T,base_de_dados!$B:$B,$B841,base_de_dados!$G:$G,E$61,base_de_dados!$H:$H,$L$1,base_de_dados!$C:$C,$A841,base_de_dados!$M:$M,"&lt;=2013",base_de_dados!$O:$O,"&gt;=41639")</f>
        <v>0</v>
      </c>
      <c r="F841" s="5">
        <f>SUMIFS(base_de_dados!$T:$T,base_de_dados!$B:$B,$B841,base_de_dados!$G:$G,F$61,base_de_dados!$H:$H,$L$1,base_de_dados!$C:$C,$A841,base_de_dados!$M:$M,"&lt;=2013",base_de_dados!$O:$O,"&gt;=41639")</f>
        <v>0</v>
      </c>
      <c r="G841" s="5">
        <f>SUMIFS(base_de_dados!$T:$T,base_de_dados!$B:$B,$B841,base_de_dados!$G:$G,G$61,base_de_dados!$H:$H,$L$1,base_de_dados!$C:$C,$A841,base_de_dados!$M:$M,"&lt;=2013",base_de_dados!$O:$O,"&gt;=41639")</f>
        <v>0</v>
      </c>
      <c r="H841" s="5">
        <f>SUMIFS(base_de_dados!$T:$T,base_de_dados!$B:$B,$B841,base_de_dados!$G:$G,H$61,base_de_dados!$H:$H,$L$1,base_de_dados!$C:$C,$A841,base_de_dados!$M:$M,"&lt;=2013",base_de_dados!$O:$O,"&gt;=41639")</f>
        <v>0</v>
      </c>
      <c r="I841" s="5">
        <f>SUMIFS(base_de_dados!$T:$T,base_de_dados!$B:$B,$B841,base_de_dados!$G:$G,I$61,base_de_dados!$H:$H,$L$1,base_de_dados!$C:$C,$A841,base_de_dados!$M:$M,"&lt;=2013",base_de_dados!$O:$O,"&gt;=41639")</f>
        <v>0</v>
      </c>
      <c r="J841" s="5">
        <f>SUMIFS(base_de_dados!$T:$T,base_de_dados!$B:$B,$B841,base_de_dados!$G:$G,J$61,base_de_dados!$H:$H,$L$1,base_de_dados!$C:$C,$A841,base_de_dados!$M:$M,"&lt;=2013",base_de_dados!$O:$O,"&gt;=41639")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SUMIFS(base_de_dados!$T:$T,base_de_dados!$B:$B,$B842,base_de_dados!$G:$G,C$61,base_de_dados!$H:$H,$L$1,base_de_dados!$C:$C,$A842,base_de_dados!$M:$M,"&lt;=2013",base_de_dados!$O:$O,"&gt;=41639")</f>
        <v>0</v>
      </c>
      <c r="D842" s="5">
        <f>SUMIFS(base_de_dados!$T:$T,base_de_dados!$B:$B,$B842,base_de_dados!$G:$G,D$61,base_de_dados!$H:$H,$L$1,base_de_dados!$C:$C,$A842,base_de_dados!$M:$M,"&lt;=2013",base_de_dados!$O:$O,"&gt;=41639")</f>
        <v>0</v>
      </c>
      <c r="E842" s="5">
        <f>SUMIFS(base_de_dados!$T:$T,base_de_dados!$B:$B,$B842,base_de_dados!$G:$G,E$61,base_de_dados!$H:$H,$L$1,base_de_dados!$C:$C,$A842,base_de_dados!$M:$M,"&lt;=2013",base_de_dados!$O:$O,"&gt;=41639")</f>
        <v>0</v>
      </c>
      <c r="F842" s="5">
        <f>SUMIFS(base_de_dados!$T:$T,base_de_dados!$B:$B,$B842,base_de_dados!$G:$G,F$61,base_de_dados!$H:$H,$L$1,base_de_dados!$C:$C,$A842,base_de_dados!$M:$M,"&lt;=2013",base_de_dados!$O:$O,"&gt;=41639")</f>
        <v>0</v>
      </c>
      <c r="G842" s="5">
        <f>SUMIFS(base_de_dados!$T:$T,base_de_dados!$B:$B,$B842,base_de_dados!$G:$G,G$61,base_de_dados!$H:$H,$L$1,base_de_dados!$C:$C,$A842,base_de_dados!$M:$M,"&lt;=2013",base_de_dados!$O:$O,"&gt;=41639")</f>
        <v>0</v>
      </c>
      <c r="H842" s="5">
        <f>SUMIFS(base_de_dados!$T:$T,base_de_dados!$B:$B,$B842,base_de_dados!$G:$G,H$61,base_de_dados!$H:$H,$L$1,base_de_dados!$C:$C,$A842,base_de_dados!$M:$M,"&lt;=2013",base_de_dados!$O:$O,"&gt;=41639")</f>
        <v>0</v>
      </c>
      <c r="I842" s="5">
        <f>SUMIFS(base_de_dados!$T:$T,base_de_dados!$B:$B,$B842,base_de_dados!$G:$G,I$61,base_de_dados!$H:$H,$L$1,base_de_dados!$C:$C,$A842,base_de_dados!$M:$M,"&lt;=2013",base_de_dados!$O:$O,"&gt;=41639")</f>
        <v>0</v>
      </c>
      <c r="J842" s="5">
        <f>SUMIFS(base_de_dados!$T:$T,base_de_dados!$B:$B,$B842,base_de_dados!$G:$G,J$61,base_de_dados!$H:$H,$L$1,base_de_dados!$C:$C,$A842,base_de_dados!$M:$M,"&lt;=2013",base_de_dados!$O:$O,"&gt;=41639")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SUMIFS(base_de_dados!$T:$T,base_de_dados!$B:$B,$B843,base_de_dados!$G:$G,C$61,base_de_dados!$H:$H,$L$1,base_de_dados!$C:$C,$A843,base_de_dados!$M:$M,"&lt;=2013",base_de_dados!$O:$O,"&gt;=41639")</f>
        <v>0</v>
      </c>
      <c r="D843" s="5">
        <f>SUMIFS(base_de_dados!$T:$T,base_de_dados!$B:$B,$B843,base_de_dados!$G:$G,D$61,base_de_dados!$H:$H,$L$1,base_de_dados!$C:$C,$A843,base_de_dados!$M:$M,"&lt;=2013",base_de_dados!$O:$O,"&gt;=41639")</f>
        <v>0</v>
      </c>
      <c r="E843" s="5">
        <f>SUMIFS(base_de_dados!$T:$T,base_de_dados!$B:$B,$B843,base_de_dados!$G:$G,E$61,base_de_dados!$H:$H,$L$1,base_de_dados!$C:$C,$A843,base_de_dados!$M:$M,"&lt;=2013",base_de_dados!$O:$O,"&gt;=41639")</f>
        <v>0</v>
      </c>
      <c r="F843" s="5">
        <f>SUMIFS(base_de_dados!$T:$T,base_de_dados!$B:$B,$B843,base_de_dados!$G:$G,F$61,base_de_dados!$H:$H,$L$1,base_de_dados!$C:$C,$A843,base_de_dados!$M:$M,"&lt;=2013",base_de_dados!$O:$O,"&gt;=41639")</f>
        <v>0</v>
      </c>
      <c r="G843" s="5">
        <f>SUMIFS(base_de_dados!$T:$T,base_de_dados!$B:$B,$B843,base_de_dados!$G:$G,G$61,base_de_dados!$H:$H,$L$1,base_de_dados!$C:$C,$A843,base_de_dados!$M:$M,"&lt;=2013",base_de_dados!$O:$O,"&gt;=41639")</f>
        <v>0</v>
      </c>
      <c r="H843" s="5">
        <f>SUMIFS(base_de_dados!$T:$T,base_de_dados!$B:$B,$B843,base_de_dados!$G:$G,H$61,base_de_dados!$H:$H,$L$1,base_de_dados!$C:$C,$A843,base_de_dados!$M:$M,"&lt;=2013",base_de_dados!$O:$O,"&gt;=41639")</f>
        <v>0</v>
      </c>
      <c r="I843" s="5">
        <f>SUMIFS(base_de_dados!$T:$T,base_de_dados!$B:$B,$B843,base_de_dados!$G:$G,I$61,base_de_dados!$H:$H,$L$1,base_de_dados!$C:$C,$A843,base_de_dados!$M:$M,"&lt;=2013",base_de_dados!$O:$O,"&gt;=41639")</f>
        <v>0</v>
      </c>
      <c r="J843" s="5">
        <f>SUMIFS(base_de_dados!$T:$T,base_de_dados!$B:$B,$B843,base_de_dados!$G:$G,J$61,base_de_dados!$H:$H,$L$1,base_de_dados!$C:$C,$A843,base_de_dados!$M:$M,"&lt;=2013",base_de_dados!$O:$O,"&gt;=41639")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SUMIFS(base_de_dados!$T:$T,base_de_dados!$B:$B,$B844,base_de_dados!$G:$G,C$61,base_de_dados!$H:$H,$L$1,base_de_dados!$C:$C,$A844,base_de_dados!$M:$M,"&lt;=2013",base_de_dados!$O:$O,"&gt;=41639")</f>
        <v>0</v>
      </c>
      <c r="D844" s="5">
        <f>SUMIFS(base_de_dados!$T:$T,base_de_dados!$B:$B,$B844,base_de_dados!$G:$G,D$61,base_de_dados!$H:$H,$L$1,base_de_dados!$C:$C,$A844,base_de_dados!$M:$M,"&lt;=2013",base_de_dados!$O:$O,"&gt;=41639")</f>
        <v>0</v>
      </c>
      <c r="E844" s="5">
        <f>SUMIFS(base_de_dados!$T:$T,base_de_dados!$B:$B,$B844,base_de_dados!$G:$G,E$61,base_de_dados!$H:$H,$L$1,base_de_dados!$C:$C,$A844,base_de_dados!$M:$M,"&lt;=2013",base_de_dados!$O:$O,"&gt;=41639")</f>
        <v>0</v>
      </c>
      <c r="F844" s="5">
        <f>SUMIFS(base_de_dados!$T:$T,base_de_dados!$B:$B,$B844,base_de_dados!$G:$G,F$61,base_de_dados!$H:$H,$L$1,base_de_dados!$C:$C,$A844,base_de_dados!$M:$M,"&lt;=2013",base_de_dados!$O:$O,"&gt;=41639")</f>
        <v>0</v>
      </c>
      <c r="G844" s="5">
        <f>SUMIFS(base_de_dados!$T:$T,base_de_dados!$B:$B,$B844,base_de_dados!$G:$G,G$61,base_de_dados!$H:$H,$L$1,base_de_dados!$C:$C,$A844,base_de_dados!$M:$M,"&lt;=2013",base_de_dados!$O:$O,"&gt;=41639")</f>
        <v>0</v>
      </c>
      <c r="H844" s="5">
        <f>SUMIFS(base_de_dados!$T:$T,base_de_dados!$B:$B,$B844,base_de_dados!$G:$G,H$61,base_de_dados!$H:$H,$L$1,base_de_dados!$C:$C,$A844,base_de_dados!$M:$M,"&lt;=2013",base_de_dados!$O:$O,"&gt;=41639")</f>
        <v>0</v>
      </c>
      <c r="I844" s="5">
        <f>SUMIFS(base_de_dados!$T:$T,base_de_dados!$B:$B,$B844,base_de_dados!$G:$G,I$61,base_de_dados!$H:$H,$L$1,base_de_dados!$C:$C,$A844,base_de_dados!$M:$M,"&lt;=2013",base_de_dados!$O:$O,"&gt;=41639")</f>
        <v>0</v>
      </c>
      <c r="J844" s="5">
        <f>SUMIFS(base_de_dados!$T:$T,base_de_dados!$B:$B,$B844,base_de_dados!$G:$G,J$61,base_de_dados!$H:$H,$L$1,base_de_dados!$C:$C,$A844,base_de_dados!$M:$M,"&lt;=2013",base_de_dados!$O:$O,"&gt;=41639")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SUMIFS(base_de_dados!$T:$T,base_de_dados!$B:$B,$B845,base_de_dados!$G:$G,C$61,base_de_dados!$H:$H,$L$1,base_de_dados!$C:$C,$A845,base_de_dados!$M:$M,"&lt;=2013",base_de_dados!$O:$O,"&gt;=41639")</f>
        <v>0</v>
      </c>
      <c r="D845" s="5">
        <f>SUMIFS(base_de_dados!$T:$T,base_de_dados!$B:$B,$B845,base_de_dados!$G:$G,D$61,base_de_dados!$H:$H,$L$1,base_de_dados!$C:$C,$A845,base_de_dados!$M:$M,"&lt;=2013",base_de_dados!$O:$O,"&gt;=41639")</f>
        <v>0</v>
      </c>
      <c r="E845" s="5">
        <f>SUMIFS(base_de_dados!$T:$T,base_de_dados!$B:$B,$B845,base_de_dados!$G:$G,E$61,base_de_dados!$H:$H,$L$1,base_de_dados!$C:$C,$A845,base_de_dados!$M:$M,"&lt;=2013",base_de_dados!$O:$O,"&gt;=41639")</f>
        <v>0</v>
      </c>
      <c r="F845" s="5">
        <f>SUMIFS(base_de_dados!$T:$T,base_de_dados!$B:$B,$B845,base_de_dados!$G:$G,F$61,base_de_dados!$H:$H,$L$1,base_de_dados!$C:$C,$A845,base_de_dados!$M:$M,"&lt;=2013",base_de_dados!$O:$O,"&gt;=41639")</f>
        <v>0</v>
      </c>
      <c r="G845" s="5">
        <f>SUMIFS(base_de_dados!$T:$T,base_de_dados!$B:$B,$B845,base_de_dados!$G:$G,G$61,base_de_dados!$H:$H,$L$1,base_de_dados!$C:$C,$A845,base_de_dados!$M:$M,"&lt;=2013",base_de_dados!$O:$O,"&gt;=41639")</f>
        <v>0</v>
      </c>
      <c r="H845" s="5">
        <f>SUMIFS(base_de_dados!$T:$T,base_de_dados!$B:$B,$B845,base_de_dados!$G:$G,H$61,base_de_dados!$H:$H,$L$1,base_de_dados!$C:$C,$A845,base_de_dados!$M:$M,"&lt;=2013",base_de_dados!$O:$O,"&gt;=41639")</f>
        <v>0</v>
      </c>
      <c r="I845" s="5">
        <f>SUMIFS(base_de_dados!$T:$T,base_de_dados!$B:$B,$B845,base_de_dados!$G:$G,I$61,base_de_dados!$H:$H,$L$1,base_de_dados!$C:$C,$A845,base_de_dados!$M:$M,"&lt;=2013",base_de_dados!$O:$O,"&gt;=41639")</f>
        <v>0</v>
      </c>
      <c r="J845" s="5">
        <f>SUMIFS(base_de_dados!$T:$T,base_de_dados!$B:$B,$B845,base_de_dados!$G:$G,J$61,base_de_dados!$H:$H,$L$1,base_de_dados!$C:$C,$A845,base_de_dados!$M:$M,"&lt;=2013",base_de_dados!$O:$O,"&gt;=41639")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SUMIFS(base_de_dados!$T:$T,base_de_dados!$B:$B,$B846,base_de_dados!$G:$G,C$61,base_de_dados!$H:$H,$L$1,base_de_dados!$C:$C,$A846,base_de_dados!$M:$M,"&lt;=2013",base_de_dados!$O:$O,"&gt;=41639")</f>
        <v>0</v>
      </c>
      <c r="D846" s="5">
        <f>SUMIFS(base_de_dados!$T:$T,base_de_dados!$B:$B,$B846,base_de_dados!$G:$G,D$61,base_de_dados!$H:$H,$L$1,base_de_dados!$C:$C,$A846,base_de_dados!$M:$M,"&lt;=2013",base_de_dados!$O:$O,"&gt;=41639")</f>
        <v>0</v>
      </c>
      <c r="E846" s="5">
        <f>SUMIFS(base_de_dados!$T:$T,base_de_dados!$B:$B,$B846,base_de_dados!$G:$G,E$61,base_de_dados!$H:$H,$L$1,base_de_dados!$C:$C,$A846,base_de_dados!$M:$M,"&lt;=2013",base_de_dados!$O:$O,"&gt;=41639")</f>
        <v>0</v>
      </c>
      <c r="F846" s="5">
        <f>SUMIFS(base_de_dados!$T:$T,base_de_dados!$B:$B,$B846,base_de_dados!$G:$G,F$61,base_de_dados!$H:$H,$L$1,base_de_dados!$C:$C,$A846,base_de_dados!$M:$M,"&lt;=2013",base_de_dados!$O:$O,"&gt;=41639")</f>
        <v>0</v>
      </c>
      <c r="G846" s="5">
        <f>SUMIFS(base_de_dados!$T:$T,base_de_dados!$B:$B,$B846,base_de_dados!$G:$G,G$61,base_de_dados!$H:$H,$L$1,base_de_dados!$C:$C,$A846,base_de_dados!$M:$M,"&lt;=2013",base_de_dados!$O:$O,"&gt;=41639")</f>
        <v>0</v>
      </c>
      <c r="H846" s="5">
        <f>SUMIFS(base_de_dados!$T:$T,base_de_dados!$B:$B,$B846,base_de_dados!$G:$G,H$61,base_de_dados!$H:$H,$L$1,base_de_dados!$C:$C,$A846,base_de_dados!$M:$M,"&lt;=2013",base_de_dados!$O:$O,"&gt;=41639")</f>
        <v>0</v>
      </c>
      <c r="I846" s="5">
        <f>SUMIFS(base_de_dados!$T:$T,base_de_dados!$B:$B,$B846,base_de_dados!$G:$G,I$61,base_de_dados!$H:$H,$L$1,base_de_dados!$C:$C,$A846,base_de_dados!$M:$M,"&lt;=2013",base_de_dados!$O:$O,"&gt;=41639")</f>
        <v>0</v>
      </c>
      <c r="J846" s="5">
        <f>SUMIFS(base_de_dados!$T:$T,base_de_dados!$B:$B,$B846,base_de_dados!$G:$G,J$61,base_de_dados!$H:$H,$L$1,base_de_dados!$C:$C,$A846,base_de_dados!$M:$M,"&lt;=2013",base_de_dados!$O:$O,"&gt;=41639")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SUMIFS(base_de_dados!$T:$T,base_de_dados!$B:$B,$B847,base_de_dados!$G:$G,C$61,base_de_dados!$H:$H,$L$1,base_de_dados!$C:$C,$A847,base_de_dados!$M:$M,"&lt;=2013",base_de_dados!$O:$O,"&gt;=41639")</f>
        <v>0</v>
      </c>
      <c r="D847" s="5">
        <f>SUMIFS(base_de_dados!$T:$T,base_de_dados!$B:$B,$B847,base_de_dados!$G:$G,D$61,base_de_dados!$H:$H,$L$1,base_de_dados!$C:$C,$A847,base_de_dados!$M:$M,"&lt;=2013",base_de_dados!$O:$O,"&gt;=41639")</f>
        <v>0</v>
      </c>
      <c r="E847" s="5">
        <f>SUMIFS(base_de_dados!$T:$T,base_de_dados!$B:$B,$B847,base_de_dados!$G:$G,E$61,base_de_dados!$H:$H,$L$1,base_de_dados!$C:$C,$A847,base_de_dados!$M:$M,"&lt;=2013",base_de_dados!$O:$O,"&gt;=41639")</f>
        <v>0</v>
      </c>
      <c r="F847" s="5">
        <f>SUMIFS(base_de_dados!$T:$T,base_de_dados!$B:$B,$B847,base_de_dados!$G:$G,F$61,base_de_dados!$H:$H,$L$1,base_de_dados!$C:$C,$A847,base_de_dados!$M:$M,"&lt;=2013",base_de_dados!$O:$O,"&gt;=41639")</f>
        <v>0</v>
      </c>
      <c r="G847" s="5">
        <f>SUMIFS(base_de_dados!$T:$T,base_de_dados!$B:$B,$B847,base_de_dados!$G:$G,G$61,base_de_dados!$H:$H,$L$1,base_de_dados!$C:$C,$A847,base_de_dados!$M:$M,"&lt;=2013",base_de_dados!$O:$O,"&gt;=41639")</f>
        <v>0</v>
      </c>
      <c r="H847" s="5">
        <f>SUMIFS(base_de_dados!$T:$T,base_de_dados!$B:$B,$B847,base_de_dados!$G:$G,H$61,base_de_dados!$H:$H,$L$1,base_de_dados!$C:$C,$A847,base_de_dados!$M:$M,"&lt;=2013",base_de_dados!$O:$O,"&gt;=41639")</f>
        <v>0</v>
      </c>
      <c r="I847" s="5">
        <f>SUMIFS(base_de_dados!$T:$T,base_de_dados!$B:$B,$B847,base_de_dados!$G:$G,I$61,base_de_dados!$H:$H,$L$1,base_de_dados!$C:$C,$A847,base_de_dados!$M:$M,"&lt;=2013",base_de_dados!$O:$O,"&gt;=41639")</f>
        <v>0</v>
      </c>
      <c r="J847" s="5">
        <f>SUMIFS(base_de_dados!$T:$T,base_de_dados!$B:$B,$B847,base_de_dados!$G:$G,J$61,base_de_dados!$H:$H,$L$1,base_de_dados!$C:$C,$A847,base_de_dados!$M:$M,"&lt;=2013",base_de_dados!$O:$O,"&gt;=41639")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SUMIFS(base_de_dados!$T:$T,base_de_dados!$B:$B,$B848,base_de_dados!$G:$G,C$61,base_de_dados!$H:$H,$L$1,base_de_dados!$C:$C,$A848,base_de_dados!$M:$M,"&lt;=2013",base_de_dados!$O:$O,"&gt;=41639")</f>
        <v>0</v>
      </c>
      <c r="D848" s="5">
        <f>SUMIFS(base_de_dados!$T:$T,base_de_dados!$B:$B,$B848,base_de_dados!$G:$G,D$61,base_de_dados!$H:$H,$L$1,base_de_dados!$C:$C,$A848,base_de_dados!$M:$M,"&lt;=2013",base_de_dados!$O:$O,"&gt;=41639")</f>
        <v>0</v>
      </c>
      <c r="E848" s="5">
        <f>SUMIFS(base_de_dados!$T:$T,base_de_dados!$B:$B,$B848,base_de_dados!$G:$G,E$61,base_de_dados!$H:$H,$L$1,base_de_dados!$C:$C,$A848,base_de_dados!$M:$M,"&lt;=2013",base_de_dados!$O:$O,"&gt;=41639")</f>
        <v>0</v>
      </c>
      <c r="F848" s="5">
        <f>SUMIFS(base_de_dados!$T:$T,base_de_dados!$B:$B,$B848,base_de_dados!$G:$G,F$61,base_de_dados!$H:$H,$L$1,base_de_dados!$C:$C,$A848,base_de_dados!$M:$M,"&lt;=2013",base_de_dados!$O:$O,"&gt;=41639")</f>
        <v>0</v>
      </c>
      <c r="G848" s="5">
        <f>SUMIFS(base_de_dados!$T:$T,base_de_dados!$B:$B,$B848,base_de_dados!$G:$G,G$61,base_de_dados!$H:$H,$L$1,base_de_dados!$C:$C,$A848,base_de_dados!$M:$M,"&lt;=2013",base_de_dados!$O:$O,"&gt;=41639")</f>
        <v>0</v>
      </c>
      <c r="H848" s="5">
        <f>SUMIFS(base_de_dados!$T:$T,base_de_dados!$B:$B,$B848,base_de_dados!$G:$G,H$61,base_de_dados!$H:$H,$L$1,base_de_dados!$C:$C,$A848,base_de_dados!$M:$M,"&lt;=2013",base_de_dados!$O:$O,"&gt;=41639")</f>
        <v>0</v>
      </c>
      <c r="I848" s="5">
        <f>SUMIFS(base_de_dados!$T:$T,base_de_dados!$B:$B,$B848,base_de_dados!$G:$G,I$61,base_de_dados!$H:$H,$L$1,base_de_dados!$C:$C,$A848,base_de_dados!$M:$M,"&lt;=2013",base_de_dados!$O:$O,"&gt;=41639")</f>
        <v>0</v>
      </c>
      <c r="J848" s="5">
        <f>SUMIFS(base_de_dados!$T:$T,base_de_dados!$B:$B,$B848,base_de_dados!$G:$G,J$61,base_de_dados!$H:$H,$L$1,base_de_dados!$C:$C,$A848,base_de_dados!$M:$M,"&lt;=2013",base_de_dados!$O:$O,"&gt;=41639")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SUMIFS(base_de_dados!$T:$T,base_de_dados!$B:$B,$B849,base_de_dados!$G:$G,C$61,base_de_dados!$H:$H,$L$1,base_de_dados!$C:$C,$A849,base_de_dados!$M:$M,"&lt;=2013",base_de_dados!$O:$O,"&gt;=41639")</f>
        <v>0</v>
      </c>
      <c r="D849" s="5">
        <f>SUMIFS(base_de_dados!$T:$T,base_de_dados!$B:$B,$B849,base_de_dados!$G:$G,D$61,base_de_dados!$H:$H,$L$1,base_de_dados!$C:$C,$A849,base_de_dados!$M:$M,"&lt;=2013",base_de_dados!$O:$O,"&gt;=41639")</f>
        <v>0</v>
      </c>
      <c r="E849" s="5">
        <f>SUMIFS(base_de_dados!$T:$T,base_de_dados!$B:$B,$B849,base_de_dados!$G:$G,E$61,base_de_dados!$H:$H,$L$1,base_de_dados!$C:$C,$A849,base_de_dados!$M:$M,"&lt;=2013",base_de_dados!$O:$O,"&gt;=41639")</f>
        <v>0</v>
      </c>
      <c r="F849" s="5">
        <f>SUMIFS(base_de_dados!$T:$T,base_de_dados!$B:$B,$B849,base_de_dados!$G:$G,F$61,base_de_dados!$H:$H,$L$1,base_de_dados!$C:$C,$A849,base_de_dados!$M:$M,"&lt;=2013",base_de_dados!$O:$O,"&gt;=41639")</f>
        <v>0</v>
      </c>
      <c r="G849" s="5">
        <f>SUMIFS(base_de_dados!$T:$T,base_de_dados!$B:$B,$B849,base_de_dados!$G:$G,G$61,base_de_dados!$H:$H,$L$1,base_de_dados!$C:$C,$A849,base_de_dados!$M:$M,"&lt;=2013",base_de_dados!$O:$O,"&gt;=41639")</f>
        <v>0</v>
      </c>
      <c r="H849" s="5">
        <f>SUMIFS(base_de_dados!$T:$T,base_de_dados!$B:$B,$B849,base_de_dados!$G:$G,H$61,base_de_dados!$H:$H,$L$1,base_de_dados!$C:$C,$A849,base_de_dados!$M:$M,"&lt;=2013",base_de_dados!$O:$O,"&gt;=41639")</f>
        <v>0</v>
      </c>
      <c r="I849" s="5">
        <f>SUMIFS(base_de_dados!$T:$T,base_de_dados!$B:$B,$B849,base_de_dados!$G:$G,I$61,base_de_dados!$H:$H,$L$1,base_de_dados!$C:$C,$A849,base_de_dados!$M:$M,"&lt;=2013",base_de_dados!$O:$O,"&gt;=41639")</f>
        <v>0</v>
      </c>
      <c r="J849" s="5">
        <f>SUMIFS(base_de_dados!$T:$T,base_de_dados!$B:$B,$B849,base_de_dados!$G:$G,J$61,base_de_dados!$H:$H,$L$1,base_de_dados!$C:$C,$A849,base_de_dados!$M:$M,"&lt;=2013",base_de_dados!$O:$O,"&gt;=41639")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SUMIFS(base_de_dados!$T:$T,base_de_dados!$B:$B,$B850,base_de_dados!$G:$G,C$61,base_de_dados!$H:$H,$L$1,base_de_dados!$C:$C,$A850,base_de_dados!$M:$M,"&lt;=2013",base_de_dados!$O:$O,"&gt;=41639")</f>
        <v>0</v>
      </c>
      <c r="D850" s="5">
        <f>SUMIFS(base_de_dados!$T:$T,base_de_dados!$B:$B,$B850,base_de_dados!$G:$G,D$61,base_de_dados!$H:$H,$L$1,base_de_dados!$C:$C,$A850,base_de_dados!$M:$M,"&lt;=2013",base_de_dados!$O:$O,"&gt;=41639")</f>
        <v>0</v>
      </c>
      <c r="E850" s="5">
        <f>SUMIFS(base_de_dados!$T:$T,base_de_dados!$B:$B,$B850,base_de_dados!$G:$G,E$61,base_de_dados!$H:$H,$L$1,base_de_dados!$C:$C,$A850,base_de_dados!$M:$M,"&lt;=2013",base_de_dados!$O:$O,"&gt;=41639")</f>
        <v>0</v>
      </c>
      <c r="F850" s="5">
        <f>SUMIFS(base_de_dados!$T:$T,base_de_dados!$B:$B,$B850,base_de_dados!$G:$G,F$61,base_de_dados!$H:$H,$L$1,base_de_dados!$C:$C,$A850,base_de_dados!$M:$M,"&lt;=2013",base_de_dados!$O:$O,"&gt;=41639")</f>
        <v>0</v>
      </c>
      <c r="G850" s="5">
        <f>SUMIFS(base_de_dados!$T:$T,base_de_dados!$B:$B,$B850,base_de_dados!$G:$G,G$61,base_de_dados!$H:$H,$L$1,base_de_dados!$C:$C,$A850,base_de_dados!$M:$M,"&lt;=2013",base_de_dados!$O:$O,"&gt;=41639")</f>
        <v>0</v>
      </c>
      <c r="H850" s="5">
        <f>SUMIFS(base_de_dados!$T:$T,base_de_dados!$B:$B,$B850,base_de_dados!$G:$G,H$61,base_de_dados!$H:$H,$L$1,base_de_dados!$C:$C,$A850,base_de_dados!$M:$M,"&lt;=2013",base_de_dados!$O:$O,"&gt;=41639")</f>
        <v>0</v>
      </c>
      <c r="I850" s="5">
        <f>SUMIFS(base_de_dados!$T:$T,base_de_dados!$B:$B,$B850,base_de_dados!$G:$G,I$61,base_de_dados!$H:$H,$L$1,base_de_dados!$C:$C,$A850,base_de_dados!$M:$M,"&lt;=2013",base_de_dados!$O:$O,"&gt;=41639")</f>
        <v>0</v>
      </c>
      <c r="J850" s="5">
        <f>SUMIFS(base_de_dados!$T:$T,base_de_dados!$B:$B,$B850,base_de_dados!$G:$G,J$61,base_de_dados!$H:$H,$L$1,base_de_dados!$C:$C,$A850,base_de_dados!$M:$M,"&lt;=2013",base_de_dados!$O:$O,"&gt;=41639")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SUMIFS(base_de_dados!$T:$T,base_de_dados!$B:$B,$B851,base_de_dados!$G:$G,C$61,base_de_dados!$H:$H,$L$1,base_de_dados!$C:$C,$A851,base_de_dados!$M:$M,"&lt;=2013",base_de_dados!$O:$O,"&gt;=41639")</f>
        <v>0</v>
      </c>
      <c r="D851" s="5">
        <f>SUMIFS(base_de_dados!$T:$T,base_de_dados!$B:$B,$B851,base_de_dados!$G:$G,D$61,base_de_dados!$H:$H,$L$1,base_de_dados!$C:$C,$A851,base_de_dados!$M:$M,"&lt;=2013",base_de_dados!$O:$O,"&gt;=41639")</f>
        <v>0</v>
      </c>
      <c r="E851" s="5">
        <f>SUMIFS(base_de_dados!$T:$T,base_de_dados!$B:$B,$B851,base_de_dados!$G:$G,E$61,base_de_dados!$H:$H,$L$1,base_de_dados!$C:$C,$A851,base_de_dados!$M:$M,"&lt;=2013",base_de_dados!$O:$O,"&gt;=41639")</f>
        <v>0</v>
      </c>
      <c r="F851" s="5">
        <f>SUMIFS(base_de_dados!$T:$T,base_de_dados!$B:$B,$B851,base_de_dados!$G:$G,F$61,base_de_dados!$H:$H,$L$1,base_de_dados!$C:$C,$A851,base_de_dados!$M:$M,"&lt;=2013",base_de_dados!$O:$O,"&gt;=41639")</f>
        <v>0</v>
      </c>
      <c r="G851" s="5">
        <f>SUMIFS(base_de_dados!$T:$T,base_de_dados!$B:$B,$B851,base_de_dados!$G:$G,G$61,base_de_dados!$H:$H,$L$1,base_de_dados!$C:$C,$A851,base_de_dados!$M:$M,"&lt;=2013",base_de_dados!$O:$O,"&gt;=41639")</f>
        <v>0</v>
      </c>
      <c r="H851" s="5">
        <f>SUMIFS(base_de_dados!$T:$T,base_de_dados!$B:$B,$B851,base_de_dados!$G:$G,H$61,base_de_dados!$H:$H,$L$1,base_de_dados!$C:$C,$A851,base_de_dados!$M:$M,"&lt;=2013",base_de_dados!$O:$O,"&gt;=41639")</f>
        <v>0</v>
      </c>
      <c r="I851" s="5">
        <f>SUMIFS(base_de_dados!$T:$T,base_de_dados!$B:$B,$B851,base_de_dados!$G:$G,I$61,base_de_dados!$H:$H,$L$1,base_de_dados!$C:$C,$A851,base_de_dados!$M:$M,"&lt;=2013",base_de_dados!$O:$O,"&gt;=41639")</f>
        <v>0</v>
      </c>
      <c r="J851" s="5">
        <f>SUMIFS(base_de_dados!$T:$T,base_de_dados!$B:$B,$B851,base_de_dados!$G:$G,J$61,base_de_dados!$H:$H,$L$1,base_de_dados!$C:$C,$A851,base_de_dados!$M:$M,"&lt;=2013",base_de_dados!$O:$O,"&gt;=41639")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SUMIFS(base_de_dados!$T:$T,base_de_dados!$B:$B,$B852,base_de_dados!$G:$G,C$61,base_de_dados!$H:$H,$L$1,base_de_dados!$C:$C,$A852,base_de_dados!$M:$M,"&lt;=2013",base_de_dados!$O:$O,"&gt;=41639")</f>
        <v>0</v>
      </c>
      <c r="D852" s="5">
        <f>SUMIFS(base_de_dados!$T:$T,base_de_dados!$B:$B,$B852,base_de_dados!$G:$G,D$61,base_de_dados!$H:$H,$L$1,base_de_dados!$C:$C,$A852,base_de_dados!$M:$M,"&lt;=2013",base_de_dados!$O:$O,"&gt;=41639")</f>
        <v>0</v>
      </c>
      <c r="E852" s="5">
        <f>SUMIFS(base_de_dados!$T:$T,base_de_dados!$B:$B,$B852,base_de_dados!$G:$G,E$61,base_de_dados!$H:$H,$L$1,base_de_dados!$C:$C,$A852,base_de_dados!$M:$M,"&lt;=2013",base_de_dados!$O:$O,"&gt;=41639")</f>
        <v>0</v>
      </c>
      <c r="F852" s="5">
        <f>SUMIFS(base_de_dados!$T:$T,base_de_dados!$B:$B,$B852,base_de_dados!$G:$G,F$61,base_de_dados!$H:$H,$L$1,base_de_dados!$C:$C,$A852,base_de_dados!$M:$M,"&lt;=2013",base_de_dados!$O:$O,"&gt;=41639")</f>
        <v>0</v>
      </c>
      <c r="G852" s="5">
        <f>SUMIFS(base_de_dados!$T:$T,base_de_dados!$B:$B,$B852,base_de_dados!$G:$G,G$61,base_de_dados!$H:$H,$L$1,base_de_dados!$C:$C,$A852,base_de_dados!$M:$M,"&lt;=2013",base_de_dados!$O:$O,"&gt;=41639")</f>
        <v>0</v>
      </c>
      <c r="H852" s="5">
        <f>SUMIFS(base_de_dados!$T:$T,base_de_dados!$B:$B,$B852,base_de_dados!$G:$G,H$61,base_de_dados!$H:$H,$L$1,base_de_dados!$C:$C,$A852,base_de_dados!$M:$M,"&lt;=2013",base_de_dados!$O:$O,"&gt;=41639")</f>
        <v>0</v>
      </c>
      <c r="I852" s="5">
        <f>SUMIFS(base_de_dados!$T:$T,base_de_dados!$B:$B,$B852,base_de_dados!$G:$G,I$61,base_de_dados!$H:$H,$L$1,base_de_dados!$C:$C,$A852,base_de_dados!$M:$M,"&lt;=2013",base_de_dados!$O:$O,"&gt;=41639")</f>
        <v>0</v>
      </c>
      <c r="J852" s="5">
        <f>SUMIFS(base_de_dados!$T:$T,base_de_dados!$B:$B,$B852,base_de_dados!$G:$G,J$61,base_de_dados!$H:$H,$L$1,base_de_dados!$C:$C,$A852,base_de_dados!$M:$M,"&lt;=2013",base_de_dados!$O:$O,"&gt;=41639")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SUMIFS(base_de_dados!$T:$T,base_de_dados!$B:$B,$B853,base_de_dados!$G:$G,C$61,base_de_dados!$H:$H,$L$1,base_de_dados!$C:$C,$A853,base_de_dados!$M:$M,"&lt;=2013",base_de_dados!$O:$O,"&gt;=41639")</f>
        <v>0</v>
      </c>
      <c r="D853" s="5">
        <f>SUMIFS(base_de_dados!$T:$T,base_de_dados!$B:$B,$B853,base_de_dados!$G:$G,D$61,base_de_dados!$H:$H,$L$1,base_de_dados!$C:$C,$A853,base_de_dados!$M:$M,"&lt;=2013",base_de_dados!$O:$O,"&gt;=41639")</f>
        <v>0</v>
      </c>
      <c r="E853" s="5">
        <f>SUMIFS(base_de_dados!$T:$T,base_de_dados!$B:$B,$B853,base_de_dados!$G:$G,E$61,base_de_dados!$H:$H,$L$1,base_de_dados!$C:$C,$A853,base_de_dados!$M:$M,"&lt;=2013",base_de_dados!$O:$O,"&gt;=41639")</f>
        <v>0</v>
      </c>
      <c r="F853" s="5">
        <f>SUMIFS(base_de_dados!$T:$T,base_de_dados!$B:$B,$B853,base_de_dados!$G:$G,F$61,base_de_dados!$H:$H,$L$1,base_de_dados!$C:$C,$A853,base_de_dados!$M:$M,"&lt;=2013",base_de_dados!$O:$O,"&gt;=41639")</f>
        <v>0</v>
      </c>
      <c r="G853" s="5">
        <f>SUMIFS(base_de_dados!$T:$T,base_de_dados!$B:$B,$B853,base_de_dados!$G:$G,G$61,base_de_dados!$H:$H,$L$1,base_de_dados!$C:$C,$A853,base_de_dados!$M:$M,"&lt;=2013",base_de_dados!$O:$O,"&gt;=41639")</f>
        <v>0</v>
      </c>
      <c r="H853" s="5">
        <f>SUMIFS(base_de_dados!$T:$T,base_de_dados!$B:$B,$B853,base_de_dados!$G:$G,H$61,base_de_dados!$H:$H,$L$1,base_de_dados!$C:$C,$A853,base_de_dados!$M:$M,"&lt;=2013",base_de_dados!$O:$O,"&gt;=41639")</f>
        <v>0</v>
      </c>
      <c r="I853" s="5">
        <f>SUMIFS(base_de_dados!$T:$T,base_de_dados!$B:$B,$B853,base_de_dados!$G:$G,I$61,base_de_dados!$H:$H,$L$1,base_de_dados!$C:$C,$A853,base_de_dados!$M:$M,"&lt;=2013",base_de_dados!$O:$O,"&gt;=41639")</f>
        <v>0</v>
      </c>
      <c r="J853" s="5">
        <f>SUMIFS(base_de_dados!$T:$T,base_de_dados!$B:$B,$B853,base_de_dados!$G:$G,J$61,base_de_dados!$H:$H,$L$1,base_de_dados!$C:$C,$A853,base_de_dados!$M:$M,"&lt;=2013",base_de_dados!$O:$O,"&gt;=41639")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SUMIFS(base_de_dados!$T:$T,base_de_dados!$B:$B,$B854,base_de_dados!$G:$G,C$61,base_de_dados!$H:$H,$L$1,base_de_dados!$C:$C,$A854,base_de_dados!$M:$M,"&lt;=2013",base_de_dados!$O:$O,"&gt;=41639")</f>
        <v>0</v>
      </c>
      <c r="D854" s="5">
        <f>SUMIFS(base_de_dados!$T:$T,base_de_dados!$B:$B,$B854,base_de_dados!$G:$G,D$61,base_de_dados!$H:$H,$L$1,base_de_dados!$C:$C,$A854,base_de_dados!$M:$M,"&lt;=2013",base_de_dados!$O:$O,"&gt;=41639")</f>
        <v>0</v>
      </c>
      <c r="E854" s="5">
        <f>SUMIFS(base_de_dados!$T:$T,base_de_dados!$B:$B,$B854,base_de_dados!$G:$G,E$61,base_de_dados!$H:$H,$L$1,base_de_dados!$C:$C,$A854,base_de_dados!$M:$M,"&lt;=2013",base_de_dados!$O:$O,"&gt;=41639")</f>
        <v>0</v>
      </c>
      <c r="F854" s="5">
        <f>SUMIFS(base_de_dados!$T:$T,base_de_dados!$B:$B,$B854,base_de_dados!$G:$G,F$61,base_de_dados!$H:$H,$L$1,base_de_dados!$C:$C,$A854,base_de_dados!$M:$M,"&lt;=2013",base_de_dados!$O:$O,"&gt;=41639")</f>
        <v>0</v>
      </c>
      <c r="G854" s="5">
        <f>SUMIFS(base_de_dados!$T:$T,base_de_dados!$B:$B,$B854,base_de_dados!$G:$G,G$61,base_de_dados!$H:$H,$L$1,base_de_dados!$C:$C,$A854,base_de_dados!$M:$M,"&lt;=2013",base_de_dados!$O:$O,"&gt;=41639")</f>
        <v>0</v>
      </c>
      <c r="H854" s="5">
        <f>SUMIFS(base_de_dados!$T:$T,base_de_dados!$B:$B,$B854,base_de_dados!$G:$G,H$61,base_de_dados!$H:$H,$L$1,base_de_dados!$C:$C,$A854,base_de_dados!$M:$M,"&lt;=2013",base_de_dados!$O:$O,"&gt;=41639")</f>
        <v>0</v>
      </c>
      <c r="I854" s="5">
        <f>SUMIFS(base_de_dados!$T:$T,base_de_dados!$B:$B,$B854,base_de_dados!$G:$G,I$61,base_de_dados!$H:$H,$L$1,base_de_dados!$C:$C,$A854,base_de_dados!$M:$M,"&lt;=2013",base_de_dados!$O:$O,"&gt;=41639")</f>
        <v>0</v>
      </c>
      <c r="J854" s="5">
        <f>SUMIFS(base_de_dados!$T:$T,base_de_dados!$B:$B,$B854,base_de_dados!$G:$G,J$61,base_de_dados!$H:$H,$L$1,base_de_dados!$C:$C,$A854,base_de_dados!$M:$M,"&lt;=2013",base_de_dados!$O:$O,"&gt;=41639")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SUMIFS(base_de_dados!$T:$T,base_de_dados!$B:$B,$B855,base_de_dados!$G:$G,C$61,base_de_dados!$H:$H,$L$1,base_de_dados!$C:$C,$A855,base_de_dados!$M:$M,"&lt;=2013",base_de_dados!$O:$O,"&gt;=41639")</f>
        <v>0</v>
      </c>
      <c r="D855" s="5">
        <f>SUMIFS(base_de_dados!$T:$T,base_de_dados!$B:$B,$B855,base_de_dados!$G:$G,D$61,base_de_dados!$H:$H,$L$1,base_de_dados!$C:$C,$A855,base_de_dados!$M:$M,"&lt;=2013",base_de_dados!$O:$O,"&gt;=41639")</f>
        <v>0</v>
      </c>
      <c r="E855" s="5">
        <f>SUMIFS(base_de_dados!$T:$T,base_de_dados!$B:$B,$B855,base_de_dados!$G:$G,E$61,base_de_dados!$H:$H,$L$1,base_de_dados!$C:$C,$A855,base_de_dados!$M:$M,"&lt;=2013",base_de_dados!$O:$O,"&gt;=41639")</f>
        <v>0</v>
      </c>
      <c r="F855" s="5">
        <f>SUMIFS(base_de_dados!$T:$T,base_de_dados!$B:$B,$B855,base_de_dados!$G:$G,F$61,base_de_dados!$H:$H,$L$1,base_de_dados!$C:$C,$A855,base_de_dados!$M:$M,"&lt;=2013",base_de_dados!$O:$O,"&gt;=41639")</f>
        <v>0</v>
      </c>
      <c r="G855" s="5">
        <f>SUMIFS(base_de_dados!$T:$T,base_de_dados!$B:$B,$B855,base_de_dados!$G:$G,G$61,base_de_dados!$H:$H,$L$1,base_de_dados!$C:$C,$A855,base_de_dados!$M:$M,"&lt;=2013",base_de_dados!$O:$O,"&gt;=41639")</f>
        <v>0</v>
      </c>
      <c r="H855" s="5">
        <f>SUMIFS(base_de_dados!$T:$T,base_de_dados!$B:$B,$B855,base_de_dados!$G:$G,H$61,base_de_dados!$H:$H,$L$1,base_de_dados!$C:$C,$A855,base_de_dados!$M:$M,"&lt;=2013",base_de_dados!$O:$O,"&gt;=41639")</f>
        <v>0</v>
      </c>
      <c r="I855" s="5">
        <f>SUMIFS(base_de_dados!$T:$T,base_de_dados!$B:$B,$B855,base_de_dados!$G:$G,I$61,base_de_dados!$H:$H,$L$1,base_de_dados!$C:$C,$A855,base_de_dados!$M:$M,"&lt;=2013",base_de_dados!$O:$O,"&gt;=41639")</f>
        <v>0</v>
      </c>
      <c r="J855" s="5">
        <f>SUMIFS(base_de_dados!$T:$T,base_de_dados!$B:$B,$B855,base_de_dados!$G:$G,J$61,base_de_dados!$H:$H,$L$1,base_de_dados!$C:$C,$A855,base_de_dados!$M:$M,"&lt;=2013",base_de_dados!$O:$O,"&gt;=41639")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SUMIFS(base_de_dados!$T:$T,base_de_dados!$B:$B,$B856,base_de_dados!$G:$G,C$61,base_de_dados!$H:$H,$L$1,base_de_dados!$C:$C,$A856,base_de_dados!$M:$M,"&lt;=2013",base_de_dados!$O:$O,"&gt;=41639")</f>
        <v>0</v>
      </c>
      <c r="D856" s="5">
        <f>SUMIFS(base_de_dados!$T:$T,base_de_dados!$B:$B,$B856,base_de_dados!$G:$G,D$61,base_de_dados!$H:$H,$L$1,base_de_dados!$C:$C,$A856,base_de_dados!$M:$M,"&lt;=2013",base_de_dados!$O:$O,"&gt;=41639")</f>
        <v>0</v>
      </c>
      <c r="E856" s="5">
        <f>SUMIFS(base_de_dados!$T:$T,base_de_dados!$B:$B,$B856,base_de_dados!$G:$G,E$61,base_de_dados!$H:$H,$L$1,base_de_dados!$C:$C,$A856,base_de_dados!$M:$M,"&lt;=2013",base_de_dados!$O:$O,"&gt;=41639")</f>
        <v>0</v>
      </c>
      <c r="F856" s="5">
        <f>SUMIFS(base_de_dados!$T:$T,base_de_dados!$B:$B,$B856,base_de_dados!$G:$G,F$61,base_de_dados!$H:$H,$L$1,base_de_dados!$C:$C,$A856,base_de_dados!$M:$M,"&lt;=2013",base_de_dados!$O:$O,"&gt;=41639")</f>
        <v>0</v>
      </c>
      <c r="G856" s="5">
        <f>SUMIFS(base_de_dados!$T:$T,base_de_dados!$B:$B,$B856,base_de_dados!$G:$G,G$61,base_de_dados!$H:$H,$L$1,base_de_dados!$C:$C,$A856,base_de_dados!$M:$M,"&lt;=2013",base_de_dados!$O:$O,"&gt;=41639")</f>
        <v>0</v>
      </c>
      <c r="H856" s="5">
        <f>SUMIFS(base_de_dados!$T:$T,base_de_dados!$B:$B,$B856,base_de_dados!$G:$G,H$61,base_de_dados!$H:$H,$L$1,base_de_dados!$C:$C,$A856,base_de_dados!$M:$M,"&lt;=2013",base_de_dados!$O:$O,"&gt;=41639")</f>
        <v>0</v>
      </c>
      <c r="I856" s="5">
        <f>SUMIFS(base_de_dados!$T:$T,base_de_dados!$B:$B,$B856,base_de_dados!$G:$G,I$61,base_de_dados!$H:$H,$L$1,base_de_dados!$C:$C,$A856,base_de_dados!$M:$M,"&lt;=2013",base_de_dados!$O:$O,"&gt;=41639")</f>
        <v>0</v>
      </c>
      <c r="J856" s="5">
        <f>SUMIFS(base_de_dados!$T:$T,base_de_dados!$B:$B,$B856,base_de_dados!$G:$G,J$61,base_de_dados!$H:$H,$L$1,base_de_dados!$C:$C,$A856,base_de_dados!$M:$M,"&lt;=2013",base_de_dados!$O:$O,"&gt;=41639")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SUMIFS(base_de_dados!$T:$T,base_de_dados!$B:$B,$B857,base_de_dados!$G:$G,C$61,base_de_dados!$H:$H,$L$1,base_de_dados!$C:$C,$A857,base_de_dados!$M:$M,"&lt;=2013",base_de_dados!$O:$O,"&gt;=41639")</f>
        <v>0</v>
      </c>
      <c r="D857" s="5">
        <f>SUMIFS(base_de_dados!$T:$T,base_de_dados!$B:$B,$B857,base_de_dados!$G:$G,D$61,base_de_dados!$H:$H,$L$1,base_de_dados!$C:$C,$A857,base_de_dados!$M:$M,"&lt;=2013",base_de_dados!$O:$O,"&gt;=41639")</f>
        <v>0</v>
      </c>
      <c r="E857" s="5">
        <f>SUMIFS(base_de_dados!$T:$T,base_de_dados!$B:$B,$B857,base_de_dados!$G:$G,E$61,base_de_dados!$H:$H,$L$1,base_de_dados!$C:$C,$A857,base_de_dados!$M:$M,"&lt;=2013",base_de_dados!$O:$O,"&gt;=41639")</f>
        <v>0</v>
      </c>
      <c r="F857" s="5">
        <f>SUMIFS(base_de_dados!$T:$T,base_de_dados!$B:$B,$B857,base_de_dados!$G:$G,F$61,base_de_dados!$H:$H,$L$1,base_de_dados!$C:$C,$A857,base_de_dados!$M:$M,"&lt;=2013",base_de_dados!$O:$O,"&gt;=41639")</f>
        <v>0</v>
      </c>
      <c r="G857" s="5">
        <f>SUMIFS(base_de_dados!$T:$T,base_de_dados!$B:$B,$B857,base_de_dados!$G:$G,G$61,base_de_dados!$H:$H,$L$1,base_de_dados!$C:$C,$A857,base_de_dados!$M:$M,"&lt;=2013",base_de_dados!$O:$O,"&gt;=41639")</f>
        <v>0</v>
      </c>
      <c r="H857" s="5">
        <f>SUMIFS(base_de_dados!$T:$T,base_de_dados!$B:$B,$B857,base_de_dados!$G:$G,H$61,base_de_dados!$H:$H,$L$1,base_de_dados!$C:$C,$A857,base_de_dados!$M:$M,"&lt;=2013",base_de_dados!$O:$O,"&gt;=41639")</f>
        <v>0</v>
      </c>
      <c r="I857" s="5">
        <f>SUMIFS(base_de_dados!$T:$T,base_de_dados!$B:$B,$B857,base_de_dados!$G:$G,I$61,base_de_dados!$H:$H,$L$1,base_de_dados!$C:$C,$A857,base_de_dados!$M:$M,"&lt;=2013",base_de_dados!$O:$O,"&gt;=41639")</f>
        <v>0</v>
      </c>
      <c r="J857" s="5">
        <f>SUMIFS(base_de_dados!$T:$T,base_de_dados!$B:$B,$B857,base_de_dados!$G:$G,J$61,base_de_dados!$H:$H,$L$1,base_de_dados!$C:$C,$A857,base_de_dados!$M:$M,"&lt;=2013",base_de_dados!$O:$O,"&gt;=41639")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SUMIFS(base_de_dados!$T:$T,base_de_dados!$B:$B,$B858,base_de_dados!$G:$G,C$61,base_de_dados!$H:$H,$L$1,base_de_dados!$C:$C,$A858,base_de_dados!$M:$M,"&lt;=2013",base_de_dados!$O:$O,"&gt;=41639")</f>
        <v>0</v>
      </c>
      <c r="D858" s="5">
        <f>SUMIFS(base_de_dados!$T:$T,base_de_dados!$B:$B,$B858,base_de_dados!$G:$G,D$61,base_de_dados!$H:$H,$L$1,base_de_dados!$C:$C,$A858,base_de_dados!$M:$M,"&lt;=2013",base_de_dados!$O:$O,"&gt;=41639")</f>
        <v>0</v>
      </c>
      <c r="E858" s="5">
        <f>SUMIFS(base_de_dados!$T:$T,base_de_dados!$B:$B,$B858,base_de_dados!$G:$G,E$61,base_de_dados!$H:$H,$L$1,base_de_dados!$C:$C,$A858,base_de_dados!$M:$M,"&lt;=2013",base_de_dados!$O:$O,"&gt;=41639")</f>
        <v>0</v>
      </c>
      <c r="F858" s="5">
        <f>SUMIFS(base_de_dados!$T:$T,base_de_dados!$B:$B,$B858,base_de_dados!$G:$G,F$61,base_de_dados!$H:$H,$L$1,base_de_dados!$C:$C,$A858,base_de_dados!$M:$M,"&lt;=2013",base_de_dados!$O:$O,"&gt;=41639")</f>
        <v>0</v>
      </c>
      <c r="G858" s="5">
        <f>SUMIFS(base_de_dados!$T:$T,base_de_dados!$B:$B,$B858,base_de_dados!$G:$G,G$61,base_de_dados!$H:$H,$L$1,base_de_dados!$C:$C,$A858,base_de_dados!$M:$M,"&lt;=2013",base_de_dados!$O:$O,"&gt;=41639")</f>
        <v>0</v>
      </c>
      <c r="H858" s="5">
        <f>SUMIFS(base_de_dados!$T:$T,base_de_dados!$B:$B,$B858,base_de_dados!$G:$G,H$61,base_de_dados!$H:$H,$L$1,base_de_dados!$C:$C,$A858,base_de_dados!$M:$M,"&lt;=2013",base_de_dados!$O:$O,"&gt;=41639")</f>
        <v>0</v>
      </c>
      <c r="I858" s="5">
        <f>SUMIFS(base_de_dados!$T:$T,base_de_dados!$B:$B,$B858,base_de_dados!$G:$G,I$61,base_de_dados!$H:$H,$L$1,base_de_dados!$C:$C,$A858,base_de_dados!$M:$M,"&lt;=2013",base_de_dados!$O:$O,"&gt;=41639")</f>
        <v>0</v>
      </c>
      <c r="J858" s="5">
        <f>SUMIFS(base_de_dados!$T:$T,base_de_dados!$B:$B,$B858,base_de_dados!$G:$G,J$61,base_de_dados!$H:$H,$L$1,base_de_dados!$C:$C,$A858,base_de_dados!$M:$M,"&lt;=2013",base_de_dados!$O:$O,"&gt;=41639")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SUMIFS(base_de_dados!$T:$T,base_de_dados!$B:$B,$B859,base_de_dados!$G:$G,C$61,base_de_dados!$H:$H,$L$1,base_de_dados!$C:$C,$A859,base_de_dados!$M:$M,"&lt;=2013",base_de_dados!$O:$O,"&gt;=41639")</f>
        <v>0</v>
      </c>
      <c r="D859" s="5">
        <f>SUMIFS(base_de_dados!$T:$T,base_de_dados!$B:$B,$B859,base_de_dados!$G:$G,D$61,base_de_dados!$H:$H,$L$1,base_de_dados!$C:$C,$A859,base_de_dados!$M:$M,"&lt;=2013",base_de_dados!$O:$O,"&gt;=41639")</f>
        <v>0</v>
      </c>
      <c r="E859" s="5">
        <f>SUMIFS(base_de_dados!$T:$T,base_de_dados!$B:$B,$B859,base_de_dados!$G:$G,E$61,base_de_dados!$H:$H,$L$1,base_de_dados!$C:$C,$A859,base_de_dados!$M:$M,"&lt;=2013",base_de_dados!$O:$O,"&gt;=41639")</f>
        <v>0</v>
      </c>
      <c r="F859" s="5">
        <f>SUMIFS(base_de_dados!$T:$T,base_de_dados!$B:$B,$B859,base_de_dados!$G:$G,F$61,base_de_dados!$H:$H,$L$1,base_de_dados!$C:$C,$A859,base_de_dados!$M:$M,"&lt;=2013",base_de_dados!$O:$O,"&gt;=41639")</f>
        <v>0</v>
      </c>
      <c r="G859" s="5">
        <f>SUMIFS(base_de_dados!$T:$T,base_de_dados!$B:$B,$B859,base_de_dados!$G:$G,G$61,base_de_dados!$H:$H,$L$1,base_de_dados!$C:$C,$A859,base_de_dados!$M:$M,"&lt;=2013",base_de_dados!$O:$O,"&gt;=41639")</f>
        <v>0</v>
      </c>
      <c r="H859" s="5">
        <f>SUMIFS(base_de_dados!$T:$T,base_de_dados!$B:$B,$B859,base_de_dados!$G:$G,H$61,base_de_dados!$H:$H,$L$1,base_de_dados!$C:$C,$A859,base_de_dados!$M:$M,"&lt;=2013",base_de_dados!$O:$O,"&gt;=41639")</f>
        <v>0</v>
      </c>
      <c r="I859" s="5">
        <f>SUMIFS(base_de_dados!$T:$T,base_de_dados!$B:$B,$B859,base_de_dados!$G:$G,I$61,base_de_dados!$H:$H,$L$1,base_de_dados!$C:$C,$A859,base_de_dados!$M:$M,"&lt;=2013",base_de_dados!$O:$O,"&gt;=41639")</f>
        <v>0</v>
      </c>
      <c r="J859" s="5">
        <f>SUMIFS(base_de_dados!$T:$T,base_de_dados!$B:$B,$B859,base_de_dados!$G:$G,J$61,base_de_dados!$H:$H,$L$1,base_de_dados!$C:$C,$A859,base_de_dados!$M:$M,"&lt;=2013",base_de_dados!$O:$O,"&gt;=41639")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SUMIFS(base_de_dados!$T:$T,base_de_dados!$B:$B,$B860,base_de_dados!$G:$G,C$61,base_de_dados!$H:$H,$L$1,base_de_dados!$C:$C,$A860,base_de_dados!$M:$M,"&lt;=2013",base_de_dados!$O:$O,"&gt;=41639")</f>
        <v>0</v>
      </c>
      <c r="D860" s="5">
        <f>SUMIFS(base_de_dados!$T:$T,base_de_dados!$B:$B,$B860,base_de_dados!$G:$G,D$61,base_de_dados!$H:$H,$L$1,base_de_dados!$C:$C,$A860,base_de_dados!$M:$M,"&lt;=2013",base_de_dados!$O:$O,"&gt;=41639")</f>
        <v>0</v>
      </c>
      <c r="E860" s="5">
        <f>SUMIFS(base_de_dados!$T:$T,base_de_dados!$B:$B,$B860,base_de_dados!$G:$G,E$61,base_de_dados!$H:$H,$L$1,base_de_dados!$C:$C,$A860,base_de_dados!$M:$M,"&lt;=2013",base_de_dados!$O:$O,"&gt;=41639")</f>
        <v>0</v>
      </c>
      <c r="F860" s="5">
        <f>SUMIFS(base_de_dados!$T:$T,base_de_dados!$B:$B,$B860,base_de_dados!$G:$G,F$61,base_de_dados!$H:$H,$L$1,base_de_dados!$C:$C,$A860,base_de_dados!$M:$M,"&lt;=2013",base_de_dados!$O:$O,"&gt;=41639")</f>
        <v>0</v>
      </c>
      <c r="G860" s="5">
        <f>SUMIFS(base_de_dados!$T:$T,base_de_dados!$B:$B,$B860,base_de_dados!$G:$G,G$61,base_de_dados!$H:$H,$L$1,base_de_dados!$C:$C,$A860,base_de_dados!$M:$M,"&lt;=2013",base_de_dados!$O:$O,"&gt;=41639")</f>
        <v>0</v>
      </c>
      <c r="H860" s="5">
        <f>SUMIFS(base_de_dados!$T:$T,base_de_dados!$B:$B,$B860,base_de_dados!$G:$G,H$61,base_de_dados!$H:$H,$L$1,base_de_dados!$C:$C,$A860,base_de_dados!$M:$M,"&lt;=2013",base_de_dados!$O:$O,"&gt;=41639")</f>
        <v>0</v>
      </c>
      <c r="I860" s="5">
        <f>SUMIFS(base_de_dados!$T:$T,base_de_dados!$B:$B,$B860,base_de_dados!$G:$G,I$61,base_de_dados!$H:$H,$L$1,base_de_dados!$C:$C,$A860,base_de_dados!$M:$M,"&lt;=2013",base_de_dados!$O:$O,"&gt;=41639")</f>
        <v>0</v>
      </c>
      <c r="J860" s="5">
        <f>SUMIFS(base_de_dados!$T:$T,base_de_dados!$B:$B,$B860,base_de_dados!$G:$G,J$61,base_de_dados!$H:$H,$L$1,base_de_dados!$C:$C,$A860,base_de_dados!$M:$M,"&lt;=2013",base_de_dados!$O:$O,"&gt;=41639")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SUMIFS(base_de_dados!$T:$T,base_de_dados!$B:$B,$B861,base_de_dados!$G:$G,C$61,base_de_dados!$H:$H,$L$1,base_de_dados!$C:$C,$A861,base_de_dados!$M:$M,"&lt;=2013",base_de_dados!$O:$O,"&gt;=41639")</f>
        <v>0</v>
      </c>
      <c r="D861" s="5">
        <f>SUMIFS(base_de_dados!$T:$T,base_de_dados!$B:$B,$B861,base_de_dados!$G:$G,D$61,base_de_dados!$H:$H,$L$1,base_de_dados!$C:$C,$A861,base_de_dados!$M:$M,"&lt;=2013",base_de_dados!$O:$O,"&gt;=41639")</f>
        <v>0</v>
      </c>
      <c r="E861" s="5">
        <f>SUMIFS(base_de_dados!$T:$T,base_de_dados!$B:$B,$B861,base_de_dados!$G:$G,E$61,base_de_dados!$H:$H,$L$1,base_de_dados!$C:$C,$A861,base_de_dados!$M:$M,"&lt;=2013",base_de_dados!$O:$O,"&gt;=41639")</f>
        <v>0</v>
      </c>
      <c r="F861" s="5">
        <f>SUMIFS(base_de_dados!$T:$T,base_de_dados!$B:$B,$B861,base_de_dados!$G:$G,F$61,base_de_dados!$H:$H,$L$1,base_de_dados!$C:$C,$A861,base_de_dados!$M:$M,"&lt;=2013",base_de_dados!$O:$O,"&gt;=41639")</f>
        <v>0</v>
      </c>
      <c r="G861" s="5">
        <f>SUMIFS(base_de_dados!$T:$T,base_de_dados!$B:$B,$B861,base_de_dados!$G:$G,G$61,base_de_dados!$H:$H,$L$1,base_de_dados!$C:$C,$A861,base_de_dados!$M:$M,"&lt;=2013",base_de_dados!$O:$O,"&gt;=41639")</f>
        <v>0</v>
      </c>
      <c r="H861" s="5">
        <f>SUMIFS(base_de_dados!$T:$T,base_de_dados!$B:$B,$B861,base_de_dados!$G:$G,H$61,base_de_dados!$H:$H,$L$1,base_de_dados!$C:$C,$A861,base_de_dados!$M:$M,"&lt;=2013",base_de_dados!$O:$O,"&gt;=41639")</f>
        <v>0</v>
      </c>
      <c r="I861" s="5">
        <f>SUMIFS(base_de_dados!$T:$T,base_de_dados!$B:$B,$B861,base_de_dados!$G:$G,I$61,base_de_dados!$H:$H,$L$1,base_de_dados!$C:$C,$A861,base_de_dados!$M:$M,"&lt;=2013",base_de_dados!$O:$O,"&gt;=41639")</f>
        <v>0</v>
      </c>
      <c r="J861" s="5">
        <f>SUMIFS(base_de_dados!$T:$T,base_de_dados!$B:$B,$B861,base_de_dados!$G:$G,J$61,base_de_dados!$H:$H,$L$1,base_de_dados!$C:$C,$A861,base_de_dados!$M:$M,"&lt;=2013",base_de_dados!$O:$O,"&gt;=41639")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SUMIFS(base_de_dados!$T:$T,base_de_dados!$B:$B,$B862,base_de_dados!$G:$G,C$61,base_de_dados!$H:$H,$L$1,base_de_dados!$C:$C,$A862,base_de_dados!$M:$M,"&lt;=2013",base_de_dados!$O:$O,"&gt;=41639")</f>
        <v>0</v>
      </c>
      <c r="D862" s="5">
        <f>SUMIFS(base_de_dados!$T:$T,base_de_dados!$B:$B,$B862,base_de_dados!$G:$G,D$61,base_de_dados!$H:$H,$L$1,base_de_dados!$C:$C,$A862,base_de_dados!$M:$M,"&lt;=2013",base_de_dados!$O:$O,"&gt;=41639")</f>
        <v>0</v>
      </c>
      <c r="E862" s="5">
        <f>SUMIFS(base_de_dados!$T:$T,base_de_dados!$B:$B,$B862,base_de_dados!$G:$G,E$61,base_de_dados!$H:$H,$L$1,base_de_dados!$C:$C,$A862,base_de_dados!$M:$M,"&lt;=2013",base_de_dados!$O:$O,"&gt;=41639")</f>
        <v>0</v>
      </c>
      <c r="F862" s="5">
        <f>SUMIFS(base_de_dados!$T:$T,base_de_dados!$B:$B,$B862,base_de_dados!$G:$G,F$61,base_de_dados!$H:$H,$L$1,base_de_dados!$C:$C,$A862,base_de_dados!$M:$M,"&lt;=2013",base_de_dados!$O:$O,"&gt;=41639")</f>
        <v>0</v>
      </c>
      <c r="G862" s="5">
        <f>SUMIFS(base_de_dados!$T:$T,base_de_dados!$B:$B,$B862,base_de_dados!$G:$G,G$61,base_de_dados!$H:$H,$L$1,base_de_dados!$C:$C,$A862,base_de_dados!$M:$M,"&lt;=2013",base_de_dados!$O:$O,"&gt;=41639")</f>
        <v>0</v>
      </c>
      <c r="H862" s="5">
        <f>SUMIFS(base_de_dados!$T:$T,base_de_dados!$B:$B,$B862,base_de_dados!$G:$G,H$61,base_de_dados!$H:$H,$L$1,base_de_dados!$C:$C,$A862,base_de_dados!$M:$M,"&lt;=2013",base_de_dados!$O:$O,"&gt;=41639")</f>
        <v>0</v>
      </c>
      <c r="I862" s="5">
        <f>SUMIFS(base_de_dados!$T:$T,base_de_dados!$B:$B,$B862,base_de_dados!$G:$G,I$61,base_de_dados!$H:$H,$L$1,base_de_dados!$C:$C,$A862,base_de_dados!$M:$M,"&lt;=2013",base_de_dados!$O:$O,"&gt;=41639")</f>
        <v>0</v>
      </c>
      <c r="J862" s="5">
        <f>SUMIFS(base_de_dados!$T:$T,base_de_dados!$B:$B,$B862,base_de_dados!$G:$G,J$61,base_de_dados!$H:$H,$L$1,base_de_dados!$C:$C,$A862,base_de_dados!$M:$M,"&lt;=2013",base_de_dados!$O:$O,"&gt;=41639")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SUMIFS(base_de_dados!$T:$T,base_de_dados!$B:$B,$B863,base_de_dados!$G:$G,C$61,base_de_dados!$H:$H,$L$1,base_de_dados!$C:$C,$A863,base_de_dados!$M:$M,"&lt;=2013",base_de_dados!$O:$O,"&gt;=41639")</f>
        <v>0</v>
      </c>
      <c r="D863" s="5">
        <f>SUMIFS(base_de_dados!$T:$T,base_de_dados!$B:$B,$B863,base_de_dados!$G:$G,D$61,base_de_dados!$H:$H,$L$1,base_de_dados!$C:$C,$A863,base_de_dados!$M:$M,"&lt;=2013",base_de_dados!$O:$O,"&gt;=41639")</f>
        <v>0</v>
      </c>
      <c r="E863" s="5">
        <f>SUMIFS(base_de_dados!$T:$T,base_de_dados!$B:$B,$B863,base_de_dados!$G:$G,E$61,base_de_dados!$H:$H,$L$1,base_de_dados!$C:$C,$A863,base_de_dados!$M:$M,"&lt;=2013",base_de_dados!$O:$O,"&gt;=41639")</f>
        <v>0</v>
      </c>
      <c r="F863" s="5">
        <f>SUMIFS(base_de_dados!$T:$T,base_de_dados!$B:$B,$B863,base_de_dados!$G:$G,F$61,base_de_dados!$H:$H,$L$1,base_de_dados!$C:$C,$A863,base_de_dados!$M:$M,"&lt;=2013",base_de_dados!$O:$O,"&gt;=41639")</f>
        <v>0</v>
      </c>
      <c r="G863" s="5">
        <f>SUMIFS(base_de_dados!$T:$T,base_de_dados!$B:$B,$B863,base_de_dados!$G:$G,G$61,base_de_dados!$H:$H,$L$1,base_de_dados!$C:$C,$A863,base_de_dados!$M:$M,"&lt;=2013",base_de_dados!$O:$O,"&gt;=41639")</f>
        <v>0</v>
      </c>
      <c r="H863" s="5">
        <f>SUMIFS(base_de_dados!$T:$T,base_de_dados!$B:$B,$B863,base_de_dados!$G:$G,H$61,base_de_dados!$H:$H,$L$1,base_de_dados!$C:$C,$A863,base_de_dados!$M:$M,"&lt;=2013",base_de_dados!$O:$O,"&gt;=41639")</f>
        <v>0</v>
      </c>
      <c r="I863" s="5">
        <f>SUMIFS(base_de_dados!$T:$T,base_de_dados!$B:$B,$B863,base_de_dados!$G:$G,I$61,base_de_dados!$H:$H,$L$1,base_de_dados!$C:$C,$A863,base_de_dados!$M:$M,"&lt;=2013",base_de_dados!$O:$O,"&gt;=41639")</f>
        <v>0</v>
      </c>
      <c r="J863" s="5">
        <f>SUMIFS(base_de_dados!$T:$T,base_de_dados!$B:$B,$B863,base_de_dados!$G:$G,J$61,base_de_dados!$H:$H,$L$1,base_de_dados!$C:$C,$A863,base_de_dados!$M:$M,"&lt;=2013",base_de_dados!$O:$O,"&gt;=41639")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SUMIFS(base_de_dados!$T:$T,base_de_dados!$B:$B,$B864,base_de_dados!$G:$G,C$61,base_de_dados!$H:$H,$L$1,base_de_dados!$C:$C,$A864,base_de_dados!$M:$M,"&lt;=2013",base_de_dados!$O:$O,"&gt;=41639")</f>
        <v>0</v>
      </c>
      <c r="D864" s="5">
        <f>SUMIFS(base_de_dados!$T:$T,base_de_dados!$B:$B,$B864,base_de_dados!$G:$G,D$61,base_de_dados!$H:$H,$L$1,base_de_dados!$C:$C,$A864,base_de_dados!$M:$M,"&lt;=2013",base_de_dados!$O:$O,"&gt;=41639")</f>
        <v>0</v>
      </c>
      <c r="E864" s="5">
        <f>SUMIFS(base_de_dados!$T:$T,base_de_dados!$B:$B,$B864,base_de_dados!$G:$G,E$61,base_de_dados!$H:$H,$L$1,base_de_dados!$C:$C,$A864,base_de_dados!$M:$M,"&lt;=2013",base_de_dados!$O:$O,"&gt;=41639")</f>
        <v>0</v>
      </c>
      <c r="F864" s="5">
        <f>SUMIFS(base_de_dados!$T:$T,base_de_dados!$B:$B,$B864,base_de_dados!$G:$G,F$61,base_de_dados!$H:$H,$L$1,base_de_dados!$C:$C,$A864,base_de_dados!$M:$M,"&lt;=2013",base_de_dados!$O:$O,"&gt;=41639")</f>
        <v>0</v>
      </c>
      <c r="G864" s="5">
        <f>SUMIFS(base_de_dados!$T:$T,base_de_dados!$B:$B,$B864,base_de_dados!$G:$G,G$61,base_de_dados!$H:$H,$L$1,base_de_dados!$C:$C,$A864,base_de_dados!$M:$M,"&lt;=2013",base_de_dados!$O:$O,"&gt;=41639")</f>
        <v>0</v>
      </c>
      <c r="H864" s="5">
        <f>SUMIFS(base_de_dados!$T:$T,base_de_dados!$B:$B,$B864,base_de_dados!$G:$G,H$61,base_de_dados!$H:$H,$L$1,base_de_dados!$C:$C,$A864,base_de_dados!$M:$M,"&lt;=2013",base_de_dados!$O:$O,"&gt;=41639")</f>
        <v>0</v>
      </c>
      <c r="I864" s="5">
        <f>SUMIFS(base_de_dados!$T:$T,base_de_dados!$B:$B,$B864,base_de_dados!$G:$G,I$61,base_de_dados!$H:$H,$L$1,base_de_dados!$C:$C,$A864,base_de_dados!$M:$M,"&lt;=2013",base_de_dados!$O:$O,"&gt;=41639")</f>
        <v>0</v>
      </c>
      <c r="J864" s="5">
        <f>SUMIFS(base_de_dados!$T:$T,base_de_dados!$B:$B,$B864,base_de_dados!$G:$G,J$61,base_de_dados!$H:$H,$L$1,base_de_dados!$C:$C,$A864,base_de_dados!$M:$M,"&lt;=2013",base_de_dados!$O:$O,"&gt;=41639")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SUMIFS(base_de_dados!$T:$T,base_de_dados!$B:$B,$B865,base_de_dados!$G:$G,C$61,base_de_dados!$H:$H,$L$1,base_de_dados!$C:$C,$A865,base_de_dados!$M:$M,"&lt;=2013",base_de_dados!$O:$O,"&gt;=41639")</f>
        <v>0</v>
      </c>
      <c r="D865" s="5">
        <f>SUMIFS(base_de_dados!$T:$T,base_de_dados!$B:$B,$B865,base_de_dados!$G:$G,D$61,base_de_dados!$H:$H,$L$1,base_de_dados!$C:$C,$A865,base_de_dados!$M:$M,"&lt;=2013",base_de_dados!$O:$O,"&gt;=41639")</f>
        <v>0</v>
      </c>
      <c r="E865" s="5">
        <f>SUMIFS(base_de_dados!$T:$T,base_de_dados!$B:$B,$B865,base_de_dados!$G:$G,E$61,base_de_dados!$H:$H,$L$1,base_de_dados!$C:$C,$A865,base_de_dados!$M:$M,"&lt;=2013",base_de_dados!$O:$O,"&gt;=41639")</f>
        <v>0</v>
      </c>
      <c r="F865" s="5">
        <f>SUMIFS(base_de_dados!$T:$T,base_de_dados!$B:$B,$B865,base_de_dados!$G:$G,F$61,base_de_dados!$H:$H,$L$1,base_de_dados!$C:$C,$A865,base_de_dados!$M:$M,"&lt;=2013",base_de_dados!$O:$O,"&gt;=41639")</f>
        <v>0</v>
      </c>
      <c r="G865" s="5">
        <f>SUMIFS(base_de_dados!$T:$T,base_de_dados!$B:$B,$B865,base_de_dados!$G:$G,G$61,base_de_dados!$H:$H,$L$1,base_de_dados!$C:$C,$A865,base_de_dados!$M:$M,"&lt;=2013",base_de_dados!$O:$O,"&gt;=41639")</f>
        <v>0</v>
      </c>
      <c r="H865" s="5">
        <f>SUMIFS(base_de_dados!$T:$T,base_de_dados!$B:$B,$B865,base_de_dados!$G:$G,H$61,base_de_dados!$H:$H,$L$1,base_de_dados!$C:$C,$A865,base_de_dados!$M:$M,"&lt;=2013",base_de_dados!$O:$O,"&gt;=41639")</f>
        <v>0</v>
      </c>
      <c r="I865" s="5">
        <f>SUMIFS(base_de_dados!$T:$T,base_de_dados!$B:$B,$B865,base_de_dados!$G:$G,I$61,base_de_dados!$H:$H,$L$1,base_de_dados!$C:$C,$A865,base_de_dados!$M:$M,"&lt;=2013",base_de_dados!$O:$O,"&gt;=41639")</f>
        <v>0</v>
      </c>
      <c r="J865" s="5">
        <f>SUMIFS(base_de_dados!$T:$T,base_de_dados!$B:$B,$B865,base_de_dados!$G:$G,J$61,base_de_dados!$H:$H,$L$1,base_de_dados!$C:$C,$A865,base_de_dados!$M:$M,"&lt;=2013",base_de_dados!$O:$O,"&gt;=41639")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SUMIFS(base_de_dados!$T:$T,base_de_dados!$B:$B,$B866,base_de_dados!$G:$G,C$61,base_de_dados!$H:$H,$L$1,base_de_dados!$C:$C,$A866,base_de_dados!$M:$M,"&lt;=2013",base_de_dados!$O:$O,"&gt;=41639")</f>
        <v>0</v>
      </c>
      <c r="D866" s="5">
        <f>SUMIFS(base_de_dados!$T:$T,base_de_dados!$B:$B,$B866,base_de_dados!$G:$G,D$61,base_de_dados!$H:$H,$L$1,base_de_dados!$C:$C,$A866,base_de_dados!$M:$M,"&lt;=2013",base_de_dados!$O:$O,"&gt;=41639")</f>
        <v>0</v>
      </c>
      <c r="E866" s="5">
        <f>SUMIFS(base_de_dados!$T:$T,base_de_dados!$B:$B,$B866,base_de_dados!$G:$G,E$61,base_de_dados!$H:$H,$L$1,base_de_dados!$C:$C,$A866,base_de_dados!$M:$M,"&lt;=2013",base_de_dados!$O:$O,"&gt;=41639")</f>
        <v>0</v>
      </c>
      <c r="F866" s="5">
        <f>SUMIFS(base_de_dados!$T:$T,base_de_dados!$B:$B,$B866,base_de_dados!$G:$G,F$61,base_de_dados!$H:$H,$L$1,base_de_dados!$C:$C,$A866,base_de_dados!$M:$M,"&lt;=2013",base_de_dados!$O:$O,"&gt;=41639")</f>
        <v>0</v>
      </c>
      <c r="G866" s="5">
        <f>SUMIFS(base_de_dados!$T:$T,base_de_dados!$B:$B,$B866,base_de_dados!$G:$G,G$61,base_de_dados!$H:$H,$L$1,base_de_dados!$C:$C,$A866,base_de_dados!$M:$M,"&lt;=2013",base_de_dados!$O:$O,"&gt;=41639")</f>
        <v>0</v>
      </c>
      <c r="H866" s="5">
        <f>SUMIFS(base_de_dados!$T:$T,base_de_dados!$B:$B,$B866,base_de_dados!$G:$G,H$61,base_de_dados!$H:$H,$L$1,base_de_dados!$C:$C,$A866,base_de_dados!$M:$M,"&lt;=2013",base_de_dados!$O:$O,"&gt;=41639")</f>
        <v>0</v>
      </c>
      <c r="I866" s="5">
        <f>SUMIFS(base_de_dados!$T:$T,base_de_dados!$B:$B,$B866,base_de_dados!$G:$G,I$61,base_de_dados!$H:$H,$L$1,base_de_dados!$C:$C,$A866,base_de_dados!$M:$M,"&lt;=2013",base_de_dados!$O:$O,"&gt;=41639")</f>
        <v>0</v>
      </c>
      <c r="J866" s="5">
        <f>SUMIFS(base_de_dados!$T:$T,base_de_dados!$B:$B,$B866,base_de_dados!$G:$G,J$61,base_de_dados!$H:$H,$L$1,base_de_dados!$C:$C,$A866,base_de_dados!$M:$M,"&lt;=2013",base_de_dados!$O:$O,"&gt;=41639")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SUMIFS(base_de_dados!$T:$T,base_de_dados!$B:$B,$B867,base_de_dados!$G:$G,C$61,base_de_dados!$H:$H,$L$1,base_de_dados!$C:$C,$A867,base_de_dados!$M:$M,"&lt;=2013",base_de_dados!$O:$O,"&gt;=41639")</f>
        <v>0</v>
      </c>
      <c r="D867" s="5">
        <f>SUMIFS(base_de_dados!$T:$T,base_de_dados!$B:$B,$B867,base_de_dados!$G:$G,D$61,base_de_dados!$H:$H,$L$1,base_de_dados!$C:$C,$A867,base_de_dados!$M:$M,"&lt;=2013",base_de_dados!$O:$O,"&gt;=41639")</f>
        <v>0</v>
      </c>
      <c r="E867" s="5">
        <f>SUMIFS(base_de_dados!$T:$T,base_de_dados!$B:$B,$B867,base_de_dados!$G:$G,E$61,base_de_dados!$H:$H,$L$1,base_de_dados!$C:$C,$A867,base_de_dados!$M:$M,"&lt;=2013",base_de_dados!$O:$O,"&gt;=41639")</f>
        <v>0</v>
      </c>
      <c r="F867" s="5">
        <f>SUMIFS(base_de_dados!$T:$T,base_de_dados!$B:$B,$B867,base_de_dados!$G:$G,F$61,base_de_dados!$H:$H,$L$1,base_de_dados!$C:$C,$A867,base_de_dados!$M:$M,"&lt;=2013",base_de_dados!$O:$O,"&gt;=41639")</f>
        <v>0</v>
      </c>
      <c r="G867" s="5">
        <f>SUMIFS(base_de_dados!$T:$T,base_de_dados!$B:$B,$B867,base_de_dados!$G:$G,G$61,base_de_dados!$H:$H,$L$1,base_de_dados!$C:$C,$A867,base_de_dados!$M:$M,"&lt;=2013",base_de_dados!$O:$O,"&gt;=41639")</f>
        <v>0</v>
      </c>
      <c r="H867" s="5">
        <f>SUMIFS(base_de_dados!$T:$T,base_de_dados!$B:$B,$B867,base_de_dados!$G:$G,H$61,base_de_dados!$H:$H,$L$1,base_de_dados!$C:$C,$A867,base_de_dados!$M:$M,"&lt;=2013",base_de_dados!$O:$O,"&gt;=41639")</f>
        <v>0</v>
      </c>
      <c r="I867" s="5">
        <f>SUMIFS(base_de_dados!$T:$T,base_de_dados!$B:$B,$B867,base_de_dados!$G:$G,I$61,base_de_dados!$H:$H,$L$1,base_de_dados!$C:$C,$A867,base_de_dados!$M:$M,"&lt;=2013",base_de_dados!$O:$O,"&gt;=41639")</f>
        <v>0</v>
      </c>
      <c r="J867" s="5">
        <f>SUMIFS(base_de_dados!$T:$T,base_de_dados!$B:$B,$B867,base_de_dados!$G:$G,J$61,base_de_dados!$H:$H,$L$1,base_de_dados!$C:$C,$A867,base_de_dados!$M:$M,"&lt;=2013",base_de_dados!$O:$O,"&gt;=41639")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SUMIFS(base_de_dados!$T:$T,base_de_dados!$B:$B,$B868,base_de_dados!$G:$G,C$61,base_de_dados!$H:$H,$L$1,base_de_dados!$C:$C,$A868,base_de_dados!$M:$M,"&lt;=2013",base_de_dados!$O:$O,"&gt;=41639")</f>
        <v>0</v>
      </c>
      <c r="D868" s="5">
        <f>SUMIFS(base_de_dados!$T:$T,base_de_dados!$B:$B,$B868,base_de_dados!$G:$G,D$61,base_de_dados!$H:$H,$L$1,base_de_dados!$C:$C,$A868,base_de_dados!$M:$M,"&lt;=2013",base_de_dados!$O:$O,"&gt;=41639")</f>
        <v>0</v>
      </c>
      <c r="E868" s="5">
        <f>SUMIFS(base_de_dados!$T:$T,base_de_dados!$B:$B,$B868,base_de_dados!$G:$G,E$61,base_de_dados!$H:$H,$L$1,base_de_dados!$C:$C,$A868,base_de_dados!$M:$M,"&lt;=2013",base_de_dados!$O:$O,"&gt;=41639")</f>
        <v>0</v>
      </c>
      <c r="F868" s="5">
        <f>SUMIFS(base_de_dados!$T:$T,base_de_dados!$B:$B,$B868,base_de_dados!$G:$G,F$61,base_de_dados!$H:$H,$L$1,base_de_dados!$C:$C,$A868,base_de_dados!$M:$M,"&lt;=2013",base_de_dados!$O:$O,"&gt;=41639")</f>
        <v>0</v>
      </c>
      <c r="G868" s="5">
        <f>SUMIFS(base_de_dados!$T:$T,base_de_dados!$B:$B,$B868,base_de_dados!$G:$G,G$61,base_de_dados!$H:$H,$L$1,base_de_dados!$C:$C,$A868,base_de_dados!$M:$M,"&lt;=2013",base_de_dados!$O:$O,"&gt;=41639")</f>
        <v>0</v>
      </c>
      <c r="H868" s="5">
        <f>SUMIFS(base_de_dados!$T:$T,base_de_dados!$B:$B,$B868,base_de_dados!$G:$G,H$61,base_de_dados!$H:$H,$L$1,base_de_dados!$C:$C,$A868,base_de_dados!$M:$M,"&lt;=2013",base_de_dados!$O:$O,"&gt;=41639")</f>
        <v>0</v>
      </c>
      <c r="I868" s="5">
        <f>SUMIFS(base_de_dados!$T:$T,base_de_dados!$B:$B,$B868,base_de_dados!$G:$G,I$61,base_de_dados!$H:$H,$L$1,base_de_dados!$C:$C,$A868,base_de_dados!$M:$M,"&lt;=2013",base_de_dados!$O:$O,"&gt;=41639")</f>
        <v>0</v>
      </c>
      <c r="J868" s="5">
        <f>SUMIFS(base_de_dados!$T:$T,base_de_dados!$B:$B,$B868,base_de_dados!$G:$G,J$61,base_de_dados!$H:$H,$L$1,base_de_dados!$C:$C,$A868,base_de_dados!$M:$M,"&lt;=2013",base_de_dados!$O:$O,"&gt;=41639")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SUMIFS(base_de_dados!$T:$T,base_de_dados!$B:$B,$B869,base_de_dados!$G:$G,C$61,base_de_dados!$H:$H,$L$1,base_de_dados!$C:$C,$A869,base_de_dados!$M:$M,"&lt;=2013",base_de_dados!$O:$O,"&gt;=41639")</f>
        <v>0</v>
      </c>
      <c r="D869" s="5">
        <f>SUMIFS(base_de_dados!$T:$T,base_de_dados!$B:$B,$B869,base_de_dados!$G:$G,D$61,base_de_dados!$H:$H,$L$1,base_de_dados!$C:$C,$A869,base_de_dados!$M:$M,"&lt;=2013",base_de_dados!$O:$O,"&gt;=41639")</f>
        <v>0</v>
      </c>
      <c r="E869" s="5">
        <f>SUMIFS(base_de_dados!$T:$T,base_de_dados!$B:$B,$B869,base_de_dados!$G:$G,E$61,base_de_dados!$H:$H,$L$1,base_de_dados!$C:$C,$A869,base_de_dados!$M:$M,"&lt;=2013",base_de_dados!$O:$O,"&gt;=41639")</f>
        <v>0</v>
      </c>
      <c r="F869" s="5">
        <f>SUMIFS(base_de_dados!$T:$T,base_de_dados!$B:$B,$B869,base_de_dados!$G:$G,F$61,base_de_dados!$H:$H,$L$1,base_de_dados!$C:$C,$A869,base_de_dados!$M:$M,"&lt;=2013",base_de_dados!$O:$O,"&gt;=41639")</f>
        <v>0</v>
      </c>
      <c r="G869" s="5">
        <f>SUMIFS(base_de_dados!$T:$T,base_de_dados!$B:$B,$B869,base_de_dados!$G:$G,G$61,base_de_dados!$H:$H,$L$1,base_de_dados!$C:$C,$A869,base_de_dados!$M:$M,"&lt;=2013",base_de_dados!$O:$O,"&gt;=41639")</f>
        <v>0</v>
      </c>
      <c r="H869" s="5">
        <f>SUMIFS(base_de_dados!$T:$T,base_de_dados!$B:$B,$B869,base_de_dados!$G:$G,H$61,base_de_dados!$H:$H,$L$1,base_de_dados!$C:$C,$A869,base_de_dados!$M:$M,"&lt;=2013",base_de_dados!$O:$O,"&gt;=41639")</f>
        <v>0</v>
      </c>
      <c r="I869" s="5">
        <f>SUMIFS(base_de_dados!$T:$T,base_de_dados!$B:$B,$B869,base_de_dados!$G:$G,I$61,base_de_dados!$H:$H,$L$1,base_de_dados!$C:$C,$A869,base_de_dados!$M:$M,"&lt;=2013",base_de_dados!$O:$O,"&gt;=41639")</f>
        <v>0</v>
      </c>
      <c r="J869" s="5">
        <f>SUMIFS(base_de_dados!$T:$T,base_de_dados!$B:$B,$B869,base_de_dados!$G:$G,J$61,base_de_dados!$H:$H,$L$1,base_de_dados!$C:$C,$A869,base_de_dados!$M:$M,"&lt;=2013",base_de_dados!$O:$O,"&gt;=41639")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SUMIFS(base_de_dados!$T:$T,base_de_dados!$B:$B,$B870,base_de_dados!$G:$G,C$61,base_de_dados!$H:$H,$L$1,base_de_dados!$C:$C,$A870,base_de_dados!$M:$M,"&lt;=2013",base_de_dados!$O:$O,"&gt;=41639")</f>
        <v>0</v>
      </c>
      <c r="D870" s="5">
        <f>SUMIFS(base_de_dados!$T:$T,base_de_dados!$B:$B,$B870,base_de_dados!$G:$G,D$61,base_de_dados!$H:$H,$L$1,base_de_dados!$C:$C,$A870,base_de_dados!$M:$M,"&lt;=2013",base_de_dados!$O:$O,"&gt;=41639")</f>
        <v>0</v>
      </c>
      <c r="E870" s="5">
        <f>SUMIFS(base_de_dados!$T:$T,base_de_dados!$B:$B,$B870,base_de_dados!$G:$G,E$61,base_de_dados!$H:$H,$L$1,base_de_dados!$C:$C,$A870,base_de_dados!$M:$M,"&lt;=2013",base_de_dados!$O:$O,"&gt;=41639")</f>
        <v>0</v>
      </c>
      <c r="F870" s="5">
        <f>SUMIFS(base_de_dados!$T:$T,base_de_dados!$B:$B,$B870,base_de_dados!$G:$G,F$61,base_de_dados!$H:$H,$L$1,base_de_dados!$C:$C,$A870,base_de_dados!$M:$M,"&lt;=2013",base_de_dados!$O:$O,"&gt;=41639")</f>
        <v>0</v>
      </c>
      <c r="G870" s="5">
        <f>SUMIFS(base_de_dados!$T:$T,base_de_dados!$B:$B,$B870,base_de_dados!$G:$G,G$61,base_de_dados!$H:$H,$L$1,base_de_dados!$C:$C,$A870,base_de_dados!$M:$M,"&lt;=2013",base_de_dados!$O:$O,"&gt;=41639")</f>
        <v>0</v>
      </c>
      <c r="H870" s="5">
        <f>SUMIFS(base_de_dados!$T:$T,base_de_dados!$B:$B,$B870,base_de_dados!$G:$G,H$61,base_de_dados!$H:$H,$L$1,base_de_dados!$C:$C,$A870,base_de_dados!$M:$M,"&lt;=2013",base_de_dados!$O:$O,"&gt;=41639")</f>
        <v>0</v>
      </c>
      <c r="I870" s="5">
        <f>SUMIFS(base_de_dados!$T:$T,base_de_dados!$B:$B,$B870,base_de_dados!$G:$G,I$61,base_de_dados!$H:$H,$L$1,base_de_dados!$C:$C,$A870,base_de_dados!$M:$M,"&lt;=2013",base_de_dados!$O:$O,"&gt;=41639")</f>
        <v>0</v>
      </c>
      <c r="J870" s="5">
        <f>SUMIFS(base_de_dados!$T:$T,base_de_dados!$B:$B,$B870,base_de_dados!$G:$G,J$61,base_de_dados!$H:$H,$L$1,base_de_dados!$C:$C,$A870,base_de_dados!$M:$M,"&lt;=2013",base_de_dados!$O:$O,"&gt;=41639")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SUMIFS(base_de_dados!$T:$T,base_de_dados!$B:$B,$B871,base_de_dados!$G:$G,C$61,base_de_dados!$H:$H,$L$1,base_de_dados!$C:$C,$A871,base_de_dados!$M:$M,"&lt;=2013",base_de_dados!$O:$O,"&gt;=41639")</f>
        <v>0</v>
      </c>
      <c r="D871" s="5">
        <f>SUMIFS(base_de_dados!$T:$T,base_de_dados!$B:$B,$B871,base_de_dados!$G:$G,D$61,base_de_dados!$H:$H,$L$1,base_de_dados!$C:$C,$A871,base_de_dados!$M:$M,"&lt;=2013",base_de_dados!$O:$O,"&gt;=41639")</f>
        <v>0</v>
      </c>
      <c r="E871" s="5">
        <f>SUMIFS(base_de_dados!$T:$T,base_de_dados!$B:$B,$B871,base_de_dados!$G:$G,E$61,base_de_dados!$H:$H,$L$1,base_de_dados!$C:$C,$A871,base_de_dados!$M:$M,"&lt;=2013",base_de_dados!$O:$O,"&gt;=41639")</f>
        <v>0</v>
      </c>
      <c r="F871" s="5">
        <f>SUMIFS(base_de_dados!$T:$T,base_de_dados!$B:$B,$B871,base_de_dados!$G:$G,F$61,base_de_dados!$H:$H,$L$1,base_de_dados!$C:$C,$A871,base_de_dados!$M:$M,"&lt;=2013",base_de_dados!$O:$O,"&gt;=41639")</f>
        <v>0</v>
      </c>
      <c r="G871" s="5">
        <f>SUMIFS(base_de_dados!$T:$T,base_de_dados!$B:$B,$B871,base_de_dados!$G:$G,G$61,base_de_dados!$H:$H,$L$1,base_de_dados!$C:$C,$A871,base_de_dados!$M:$M,"&lt;=2013",base_de_dados!$O:$O,"&gt;=41639")</f>
        <v>0</v>
      </c>
      <c r="H871" s="5">
        <f>SUMIFS(base_de_dados!$T:$T,base_de_dados!$B:$B,$B871,base_de_dados!$G:$G,H$61,base_de_dados!$H:$H,$L$1,base_de_dados!$C:$C,$A871,base_de_dados!$M:$M,"&lt;=2013",base_de_dados!$O:$O,"&gt;=41639")</f>
        <v>0</v>
      </c>
      <c r="I871" s="5">
        <f>SUMIFS(base_de_dados!$T:$T,base_de_dados!$B:$B,$B871,base_de_dados!$G:$G,I$61,base_de_dados!$H:$H,$L$1,base_de_dados!$C:$C,$A871,base_de_dados!$M:$M,"&lt;=2013",base_de_dados!$O:$O,"&gt;=41639")</f>
        <v>0</v>
      </c>
      <c r="J871" s="5">
        <f>SUMIFS(base_de_dados!$T:$T,base_de_dados!$B:$B,$B871,base_de_dados!$G:$G,J$61,base_de_dados!$H:$H,$L$1,base_de_dados!$C:$C,$A871,base_de_dados!$M:$M,"&lt;=2013",base_de_dados!$O:$O,"&gt;=41639")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SUMIFS(base_de_dados!$T:$T,base_de_dados!$B:$B,$B872,base_de_dados!$G:$G,C$61,base_de_dados!$H:$H,$L$1,base_de_dados!$C:$C,$A872,base_de_dados!$M:$M,"&lt;=2013",base_de_dados!$O:$O,"&gt;=41639")</f>
        <v>0</v>
      </c>
      <c r="D872" s="5">
        <f>SUMIFS(base_de_dados!$T:$T,base_de_dados!$B:$B,$B872,base_de_dados!$G:$G,D$61,base_de_dados!$H:$H,$L$1,base_de_dados!$C:$C,$A872,base_de_dados!$M:$M,"&lt;=2013",base_de_dados!$O:$O,"&gt;=41639")</f>
        <v>0</v>
      </c>
      <c r="E872" s="5">
        <f>SUMIFS(base_de_dados!$T:$T,base_de_dados!$B:$B,$B872,base_de_dados!$G:$G,E$61,base_de_dados!$H:$H,$L$1,base_de_dados!$C:$C,$A872,base_de_dados!$M:$M,"&lt;=2013",base_de_dados!$O:$O,"&gt;=41639")</f>
        <v>0</v>
      </c>
      <c r="F872" s="5">
        <f>SUMIFS(base_de_dados!$T:$T,base_de_dados!$B:$B,$B872,base_de_dados!$G:$G,F$61,base_de_dados!$H:$H,$L$1,base_de_dados!$C:$C,$A872,base_de_dados!$M:$M,"&lt;=2013",base_de_dados!$O:$O,"&gt;=41639")</f>
        <v>0</v>
      </c>
      <c r="G872" s="5">
        <f>SUMIFS(base_de_dados!$T:$T,base_de_dados!$B:$B,$B872,base_de_dados!$G:$G,G$61,base_de_dados!$H:$H,$L$1,base_de_dados!$C:$C,$A872,base_de_dados!$M:$M,"&lt;=2013",base_de_dados!$O:$O,"&gt;=41639")</f>
        <v>0</v>
      </c>
      <c r="H872" s="5">
        <f>SUMIFS(base_de_dados!$T:$T,base_de_dados!$B:$B,$B872,base_de_dados!$G:$G,H$61,base_de_dados!$H:$H,$L$1,base_de_dados!$C:$C,$A872,base_de_dados!$M:$M,"&lt;=2013",base_de_dados!$O:$O,"&gt;=41639")</f>
        <v>0</v>
      </c>
      <c r="I872" s="5">
        <f>SUMIFS(base_de_dados!$T:$T,base_de_dados!$B:$B,$B872,base_de_dados!$G:$G,I$61,base_de_dados!$H:$H,$L$1,base_de_dados!$C:$C,$A872,base_de_dados!$M:$M,"&lt;=2013",base_de_dados!$O:$O,"&gt;=41639")</f>
        <v>0</v>
      </c>
      <c r="J872" s="5">
        <f>SUMIFS(base_de_dados!$T:$T,base_de_dados!$B:$B,$B872,base_de_dados!$G:$G,J$61,base_de_dados!$H:$H,$L$1,base_de_dados!$C:$C,$A872,base_de_dados!$M:$M,"&lt;=2013",base_de_dados!$O:$O,"&gt;=41639")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SUMIFS(base_de_dados!$T:$T,base_de_dados!$B:$B,$B873,base_de_dados!$G:$G,C$61,base_de_dados!$H:$H,$L$1,base_de_dados!$C:$C,$A873,base_de_dados!$M:$M,"&lt;=2013",base_de_dados!$O:$O,"&gt;=41639")</f>
        <v>0</v>
      </c>
      <c r="D873" s="5">
        <f>SUMIFS(base_de_dados!$T:$T,base_de_dados!$B:$B,$B873,base_de_dados!$G:$G,D$61,base_de_dados!$H:$H,$L$1,base_de_dados!$C:$C,$A873,base_de_dados!$M:$M,"&lt;=2013",base_de_dados!$O:$O,"&gt;=41639")</f>
        <v>0</v>
      </c>
      <c r="E873" s="5">
        <f>SUMIFS(base_de_dados!$T:$T,base_de_dados!$B:$B,$B873,base_de_dados!$G:$G,E$61,base_de_dados!$H:$H,$L$1,base_de_dados!$C:$C,$A873,base_de_dados!$M:$M,"&lt;=2013",base_de_dados!$O:$O,"&gt;=41639")</f>
        <v>0</v>
      </c>
      <c r="F873" s="5">
        <f>SUMIFS(base_de_dados!$T:$T,base_de_dados!$B:$B,$B873,base_de_dados!$G:$G,F$61,base_de_dados!$H:$H,$L$1,base_de_dados!$C:$C,$A873,base_de_dados!$M:$M,"&lt;=2013",base_de_dados!$O:$O,"&gt;=41639")</f>
        <v>0</v>
      </c>
      <c r="G873" s="5">
        <f>SUMIFS(base_de_dados!$T:$T,base_de_dados!$B:$B,$B873,base_de_dados!$G:$G,G$61,base_de_dados!$H:$H,$L$1,base_de_dados!$C:$C,$A873,base_de_dados!$M:$M,"&lt;=2013",base_de_dados!$O:$O,"&gt;=41639")</f>
        <v>0</v>
      </c>
      <c r="H873" s="5">
        <f>SUMIFS(base_de_dados!$T:$T,base_de_dados!$B:$B,$B873,base_de_dados!$G:$G,H$61,base_de_dados!$H:$H,$L$1,base_de_dados!$C:$C,$A873,base_de_dados!$M:$M,"&lt;=2013",base_de_dados!$O:$O,"&gt;=41639")</f>
        <v>0</v>
      </c>
      <c r="I873" s="5">
        <f>SUMIFS(base_de_dados!$T:$T,base_de_dados!$B:$B,$B873,base_de_dados!$G:$G,I$61,base_de_dados!$H:$H,$L$1,base_de_dados!$C:$C,$A873,base_de_dados!$M:$M,"&lt;=2013",base_de_dados!$O:$O,"&gt;=41639")</f>
        <v>0</v>
      </c>
      <c r="J873" s="5">
        <f>SUMIFS(base_de_dados!$T:$T,base_de_dados!$B:$B,$B873,base_de_dados!$G:$G,J$61,base_de_dados!$H:$H,$L$1,base_de_dados!$C:$C,$A873,base_de_dados!$M:$M,"&lt;=2013",base_de_dados!$O:$O,"&gt;=41639")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SUMIFS(base_de_dados!$T:$T,base_de_dados!$B:$B,$B874,base_de_dados!$G:$G,C$61,base_de_dados!$H:$H,$L$1,base_de_dados!$C:$C,$A874,base_de_dados!$M:$M,"&lt;=2013",base_de_dados!$O:$O,"&gt;=41639")</f>
        <v>0</v>
      </c>
      <c r="D874" s="5">
        <f>SUMIFS(base_de_dados!$T:$T,base_de_dados!$B:$B,$B874,base_de_dados!$G:$G,D$61,base_de_dados!$H:$H,$L$1,base_de_dados!$C:$C,$A874,base_de_dados!$M:$M,"&lt;=2013",base_de_dados!$O:$O,"&gt;=41639")</f>
        <v>0</v>
      </c>
      <c r="E874" s="5">
        <f>SUMIFS(base_de_dados!$T:$T,base_de_dados!$B:$B,$B874,base_de_dados!$G:$G,E$61,base_de_dados!$H:$H,$L$1,base_de_dados!$C:$C,$A874,base_de_dados!$M:$M,"&lt;=2013",base_de_dados!$O:$O,"&gt;=41639")</f>
        <v>0</v>
      </c>
      <c r="F874" s="5">
        <f>SUMIFS(base_de_dados!$T:$T,base_de_dados!$B:$B,$B874,base_de_dados!$G:$G,F$61,base_de_dados!$H:$H,$L$1,base_de_dados!$C:$C,$A874,base_de_dados!$M:$M,"&lt;=2013",base_de_dados!$O:$O,"&gt;=41639")</f>
        <v>0</v>
      </c>
      <c r="G874" s="5">
        <f>SUMIFS(base_de_dados!$T:$T,base_de_dados!$B:$B,$B874,base_de_dados!$G:$G,G$61,base_de_dados!$H:$H,$L$1,base_de_dados!$C:$C,$A874,base_de_dados!$M:$M,"&lt;=2013",base_de_dados!$O:$O,"&gt;=41639")</f>
        <v>0</v>
      </c>
      <c r="H874" s="5">
        <f>SUMIFS(base_de_dados!$T:$T,base_de_dados!$B:$B,$B874,base_de_dados!$G:$G,H$61,base_de_dados!$H:$H,$L$1,base_de_dados!$C:$C,$A874,base_de_dados!$M:$M,"&lt;=2013",base_de_dados!$O:$O,"&gt;=41639")</f>
        <v>0</v>
      </c>
      <c r="I874" s="5">
        <f>SUMIFS(base_de_dados!$T:$T,base_de_dados!$B:$B,$B874,base_de_dados!$G:$G,I$61,base_de_dados!$H:$H,$L$1,base_de_dados!$C:$C,$A874,base_de_dados!$M:$M,"&lt;=2013",base_de_dados!$O:$O,"&gt;=41639")</f>
        <v>0</v>
      </c>
      <c r="J874" s="5">
        <f>SUMIFS(base_de_dados!$T:$T,base_de_dados!$B:$B,$B874,base_de_dados!$G:$G,J$61,base_de_dados!$H:$H,$L$1,base_de_dados!$C:$C,$A874,base_de_dados!$M:$M,"&lt;=2013",base_de_dados!$O:$O,"&gt;=41639")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SUMIFS(base_de_dados!$T:$T,base_de_dados!$B:$B,$B875,base_de_dados!$G:$G,C$61,base_de_dados!$H:$H,$L$1,base_de_dados!$C:$C,$A875,base_de_dados!$M:$M,"&lt;=2013",base_de_dados!$O:$O,"&gt;=41639")</f>
        <v>0</v>
      </c>
      <c r="D875" s="5">
        <f>SUMIFS(base_de_dados!$T:$T,base_de_dados!$B:$B,$B875,base_de_dados!$G:$G,D$61,base_de_dados!$H:$H,$L$1,base_de_dados!$C:$C,$A875,base_de_dados!$M:$M,"&lt;=2013",base_de_dados!$O:$O,"&gt;=41639")</f>
        <v>0.10671930492135971</v>
      </c>
      <c r="E875" s="5">
        <f>SUMIFS(base_de_dados!$T:$T,base_de_dados!$B:$B,$B875,base_de_dados!$G:$G,E$61,base_de_dados!$H:$H,$L$1,base_de_dados!$C:$C,$A875,base_de_dados!$M:$M,"&lt;=2013",base_de_dados!$O:$O,"&gt;=41639")</f>
        <v>0</v>
      </c>
      <c r="F875" s="5">
        <f>SUMIFS(base_de_dados!$T:$T,base_de_dados!$B:$B,$B875,base_de_dados!$G:$G,F$61,base_de_dados!$H:$H,$L$1,base_de_dados!$C:$C,$A875,base_de_dados!$M:$M,"&lt;=2013",base_de_dados!$O:$O,"&gt;=41639")</f>
        <v>0</v>
      </c>
      <c r="G875" s="5">
        <f>SUMIFS(base_de_dados!$T:$T,base_de_dados!$B:$B,$B875,base_de_dados!$G:$G,G$61,base_de_dados!$H:$H,$L$1,base_de_dados!$C:$C,$A875,base_de_dados!$M:$M,"&lt;=2013",base_de_dados!$O:$O,"&gt;=41639")</f>
        <v>0</v>
      </c>
      <c r="H875" s="5">
        <f>SUMIFS(base_de_dados!$T:$T,base_de_dados!$B:$B,$B875,base_de_dados!$G:$G,H$61,base_de_dados!$H:$H,$L$1,base_de_dados!$C:$C,$A875,base_de_dados!$M:$M,"&lt;=2013",base_de_dados!$O:$O,"&gt;=41639")</f>
        <v>0</v>
      </c>
      <c r="I875" s="5">
        <f>SUMIFS(base_de_dados!$T:$T,base_de_dados!$B:$B,$B875,base_de_dados!$G:$G,I$61,base_de_dados!$H:$H,$L$1,base_de_dados!$C:$C,$A875,base_de_dados!$M:$M,"&lt;=2013",base_de_dados!$O:$O,"&gt;=41639")</f>
        <v>0</v>
      </c>
      <c r="J875" s="5">
        <f>SUMIFS(base_de_dados!$T:$T,base_de_dados!$B:$B,$B875,base_de_dados!$G:$G,J$61,base_de_dados!$H:$H,$L$1,base_de_dados!$C:$C,$A875,base_de_dados!$M:$M,"&lt;=2013",base_de_dados!$O:$O,"&gt;=41639")</f>
        <v>0</v>
      </c>
      <c r="K875" s="32">
        <f t="shared" si="18"/>
        <v>0.10671930492135971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SUMIFS(base_de_dados!$T:$T,base_de_dados!$B:$B,$B876,base_de_dados!$G:$G,C$61,base_de_dados!$H:$H,$L$1,base_de_dados!$C:$C,$A876,base_de_dados!$M:$M,"&lt;=2013",base_de_dados!$O:$O,"&gt;=41639")</f>
        <v>0</v>
      </c>
      <c r="D876" s="5">
        <f>SUMIFS(base_de_dados!$T:$T,base_de_dados!$B:$B,$B876,base_de_dados!$G:$G,D$61,base_de_dados!$H:$H,$L$1,base_de_dados!$C:$C,$A876,base_de_dados!$M:$M,"&lt;=2013",base_de_dados!$O:$O,"&gt;=41639")</f>
        <v>0</v>
      </c>
      <c r="E876" s="5">
        <f>SUMIFS(base_de_dados!$T:$T,base_de_dados!$B:$B,$B876,base_de_dados!$G:$G,E$61,base_de_dados!$H:$H,$L$1,base_de_dados!$C:$C,$A876,base_de_dados!$M:$M,"&lt;=2013",base_de_dados!$O:$O,"&gt;=41639")</f>
        <v>0</v>
      </c>
      <c r="F876" s="5">
        <f>SUMIFS(base_de_dados!$T:$T,base_de_dados!$B:$B,$B876,base_de_dados!$G:$G,F$61,base_de_dados!$H:$H,$L$1,base_de_dados!$C:$C,$A876,base_de_dados!$M:$M,"&lt;=2013",base_de_dados!$O:$O,"&gt;=41639")</f>
        <v>0</v>
      </c>
      <c r="G876" s="5">
        <f>SUMIFS(base_de_dados!$T:$T,base_de_dados!$B:$B,$B876,base_de_dados!$G:$G,G$61,base_de_dados!$H:$H,$L$1,base_de_dados!$C:$C,$A876,base_de_dados!$M:$M,"&lt;=2013",base_de_dados!$O:$O,"&gt;=41639")</f>
        <v>0</v>
      </c>
      <c r="H876" s="5">
        <f>SUMIFS(base_de_dados!$T:$T,base_de_dados!$B:$B,$B876,base_de_dados!$G:$G,H$61,base_de_dados!$H:$H,$L$1,base_de_dados!$C:$C,$A876,base_de_dados!$M:$M,"&lt;=2013",base_de_dados!$O:$O,"&gt;=41639")</f>
        <v>0</v>
      </c>
      <c r="I876" s="5">
        <f>SUMIFS(base_de_dados!$T:$T,base_de_dados!$B:$B,$B876,base_de_dados!$G:$G,I$61,base_de_dados!$H:$H,$L$1,base_de_dados!$C:$C,$A876,base_de_dados!$M:$M,"&lt;=2013",base_de_dados!$O:$O,"&gt;=41639")</f>
        <v>0</v>
      </c>
      <c r="J876" s="5">
        <f>SUMIFS(base_de_dados!$T:$T,base_de_dados!$B:$B,$B876,base_de_dados!$G:$G,J$61,base_de_dados!$H:$H,$L$1,base_de_dados!$C:$C,$A876,base_de_dados!$M:$M,"&lt;=2013",base_de_dados!$O:$O,"&gt;=41639")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SUMIFS(base_de_dados!$T:$T,base_de_dados!$B:$B,$B877,base_de_dados!$G:$G,C$61,base_de_dados!$H:$H,$L$1,base_de_dados!$C:$C,$A877,base_de_dados!$M:$M,"&lt;=2013",base_de_dados!$O:$O,"&gt;=41639")</f>
        <v>0</v>
      </c>
      <c r="D877" s="5">
        <f>SUMIFS(base_de_dados!$T:$T,base_de_dados!$B:$B,$B877,base_de_dados!$G:$G,D$61,base_de_dados!$H:$H,$L$1,base_de_dados!$C:$C,$A877,base_de_dados!$M:$M,"&lt;=2013",base_de_dados!$O:$O,"&gt;=41639")</f>
        <v>0</v>
      </c>
      <c r="E877" s="5">
        <f>SUMIFS(base_de_dados!$T:$T,base_de_dados!$B:$B,$B877,base_de_dados!$G:$G,E$61,base_de_dados!$H:$H,$L$1,base_de_dados!$C:$C,$A877,base_de_dados!$M:$M,"&lt;=2013",base_de_dados!$O:$O,"&gt;=41639")</f>
        <v>0</v>
      </c>
      <c r="F877" s="5">
        <f>SUMIFS(base_de_dados!$T:$T,base_de_dados!$B:$B,$B877,base_de_dados!$G:$G,F$61,base_de_dados!$H:$H,$L$1,base_de_dados!$C:$C,$A877,base_de_dados!$M:$M,"&lt;=2013",base_de_dados!$O:$O,"&gt;=41639")</f>
        <v>0</v>
      </c>
      <c r="G877" s="5">
        <f>SUMIFS(base_de_dados!$T:$T,base_de_dados!$B:$B,$B877,base_de_dados!$G:$G,G$61,base_de_dados!$H:$H,$L$1,base_de_dados!$C:$C,$A877,base_de_dados!$M:$M,"&lt;=2013",base_de_dados!$O:$O,"&gt;=41639")</f>
        <v>0</v>
      </c>
      <c r="H877" s="5">
        <f>SUMIFS(base_de_dados!$T:$T,base_de_dados!$B:$B,$B877,base_de_dados!$G:$G,H$61,base_de_dados!$H:$H,$L$1,base_de_dados!$C:$C,$A877,base_de_dados!$M:$M,"&lt;=2013",base_de_dados!$O:$O,"&gt;=41639")</f>
        <v>0</v>
      </c>
      <c r="I877" s="5">
        <f>SUMIFS(base_de_dados!$T:$T,base_de_dados!$B:$B,$B877,base_de_dados!$G:$G,I$61,base_de_dados!$H:$H,$L$1,base_de_dados!$C:$C,$A877,base_de_dados!$M:$M,"&lt;=2013",base_de_dados!$O:$O,"&gt;=41639")</f>
        <v>0</v>
      </c>
      <c r="J877" s="5">
        <f>SUMIFS(base_de_dados!$T:$T,base_de_dados!$B:$B,$B877,base_de_dados!$G:$G,J$61,base_de_dados!$H:$H,$L$1,base_de_dados!$C:$C,$A877,base_de_dados!$M:$M,"&lt;=2013",base_de_dados!$O:$O,"&gt;=41639")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SUMIFS(base_de_dados!$T:$T,base_de_dados!$B:$B,$B878,base_de_dados!$G:$G,C$61,base_de_dados!$H:$H,$L$1,base_de_dados!$C:$C,$A878,base_de_dados!$M:$M,"&lt;=2013",base_de_dados!$O:$O,"&gt;=41639")</f>
        <v>0</v>
      </c>
      <c r="D878" s="5">
        <f>SUMIFS(base_de_dados!$T:$T,base_de_dados!$B:$B,$B878,base_de_dados!$G:$G,D$61,base_de_dados!$H:$H,$L$1,base_de_dados!$C:$C,$A878,base_de_dados!$M:$M,"&lt;=2013",base_de_dados!$O:$O,"&gt;=41639")</f>
        <v>0</v>
      </c>
      <c r="E878" s="5">
        <f>SUMIFS(base_de_dados!$T:$T,base_de_dados!$B:$B,$B878,base_de_dados!$G:$G,E$61,base_de_dados!$H:$H,$L$1,base_de_dados!$C:$C,$A878,base_de_dados!$M:$M,"&lt;=2013",base_de_dados!$O:$O,"&gt;=41639")</f>
        <v>0</v>
      </c>
      <c r="F878" s="5">
        <f>SUMIFS(base_de_dados!$T:$T,base_de_dados!$B:$B,$B878,base_de_dados!$G:$G,F$61,base_de_dados!$H:$H,$L$1,base_de_dados!$C:$C,$A878,base_de_dados!$M:$M,"&lt;=2013",base_de_dados!$O:$O,"&gt;=41639")</f>
        <v>0</v>
      </c>
      <c r="G878" s="5">
        <f>SUMIFS(base_de_dados!$T:$T,base_de_dados!$B:$B,$B878,base_de_dados!$G:$G,G$61,base_de_dados!$H:$H,$L$1,base_de_dados!$C:$C,$A878,base_de_dados!$M:$M,"&lt;=2013",base_de_dados!$O:$O,"&gt;=41639")</f>
        <v>0</v>
      </c>
      <c r="H878" s="5">
        <f>SUMIFS(base_de_dados!$T:$T,base_de_dados!$B:$B,$B878,base_de_dados!$G:$G,H$61,base_de_dados!$H:$H,$L$1,base_de_dados!$C:$C,$A878,base_de_dados!$M:$M,"&lt;=2013",base_de_dados!$O:$O,"&gt;=41639")</f>
        <v>0</v>
      </c>
      <c r="I878" s="5">
        <f>SUMIFS(base_de_dados!$T:$T,base_de_dados!$B:$B,$B878,base_de_dados!$G:$G,I$61,base_de_dados!$H:$H,$L$1,base_de_dados!$C:$C,$A878,base_de_dados!$M:$M,"&lt;=2013",base_de_dados!$O:$O,"&gt;=41639")</f>
        <v>0</v>
      </c>
      <c r="J878" s="5">
        <f>SUMIFS(base_de_dados!$T:$T,base_de_dados!$B:$B,$B878,base_de_dados!$G:$G,J$61,base_de_dados!$H:$H,$L$1,base_de_dados!$C:$C,$A878,base_de_dados!$M:$M,"&lt;=2013",base_de_dados!$O:$O,"&gt;=41639")</f>
        <v>0</v>
      </c>
      <c r="K878" s="32">
        <f t="shared" si="18"/>
        <v>0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SUMIFS(base_de_dados!$T:$T,base_de_dados!$B:$B,$B879,base_de_dados!$G:$G,C$61,base_de_dados!$H:$H,$L$1,base_de_dados!$C:$C,$A879,base_de_dados!$M:$M,"&lt;=2013",base_de_dados!$O:$O,"&gt;=41639")</f>
        <v>0</v>
      </c>
      <c r="D879" s="5">
        <f>SUMIFS(base_de_dados!$T:$T,base_de_dados!$B:$B,$B879,base_de_dados!$G:$G,D$61,base_de_dados!$H:$H,$L$1,base_de_dados!$C:$C,$A879,base_de_dados!$M:$M,"&lt;=2013",base_de_dados!$O:$O,"&gt;=41639")</f>
        <v>0</v>
      </c>
      <c r="E879" s="5">
        <f>SUMIFS(base_de_dados!$T:$T,base_de_dados!$B:$B,$B879,base_de_dados!$G:$G,E$61,base_de_dados!$H:$H,$L$1,base_de_dados!$C:$C,$A879,base_de_dados!$M:$M,"&lt;=2013",base_de_dados!$O:$O,"&gt;=41639")</f>
        <v>0</v>
      </c>
      <c r="F879" s="5">
        <f>SUMIFS(base_de_dados!$T:$T,base_de_dados!$B:$B,$B879,base_de_dados!$G:$G,F$61,base_de_dados!$H:$H,$L$1,base_de_dados!$C:$C,$A879,base_de_dados!$M:$M,"&lt;=2013",base_de_dados!$O:$O,"&gt;=41639")</f>
        <v>0</v>
      </c>
      <c r="G879" s="5">
        <f>SUMIFS(base_de_dados!$T:$T,base_de_dados!$B:$B,$B879,base_de_dados!$G:$G,G$61,base_de_dados!$H:$H,$L$1,base_de_dados!$C:$C,$A879,base_de_dados!$M:$M,"&lt;=2013",base_de_dados!$O:$O,"&gt;=41639")</f>
        <v>0</v>
      </c>
      <c r="H879" s="5">
        <f>SUMIFS(base_de_dados!$T:$T,base_de_dados!$B:$B,$B879,base_de_dados!$G:$G,H$61,base_de_dados!$H:$H,$L$1,base_de_dados!$C:$C,$A879,base_de_dados!$M:$M,"&lt;=2013",base_de_dados!$O:$O,"&gt;=41639")</f>
        <v>0</v>
      </c>
      <c r="I879" s="5">
        <f>SUMIFS(base_de_dados!$T:$T,base_de_dados!$B:$B,$B879,base_de_dados!$G:$G,I$61,base_de_dados!$H:$H,$L$1,base_de_dados!$C:$C,$A879,base_de_dados!$M:$M,"&lt;=2013",base_de_dados!$O:$O,"&gt;=41639")</f>
        <v>0</v>
      </c>
      <c r="J879" s="5">
        <f>SUMIFS(base_de_dados!$T:$T,base_de_dados!$B:$B,$B879,base_de_dados!$G:$G,J$61,base_de_dados!$H:$H,$L$1,base_de_dados!$C:$C,$A879,base_de_dados!$M:$M,"&lt;=2013",base_de_dados!$O:$O,"&gt;=41639")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SUMIFS(base_de_dados!$T:$T,base_de_dados!$B:$B,$B880,base_de_dados!$G:$G,C$61,base_de_dados!$H:$H,$L$1,base_de_dados!$C:$C,$A880,base_de_dados!$M:$M,"&lt;=2013",base_de_dados!$O:$O,"&gt;=41639")</f>
        <v>0</v>
      </c>
      <c r="D880" s="5">
        <f>SUMIFS(base_de_dados!$T:$T,base_de_dados!$B:$B,$B880,base_de_dados!$G:$G,D$61,base_de_dados!$H:$H,$L$1,base_de_dados!$C:$C,$A880,base_de_dados!$M:$M,"&lt;=2013",base_de_dados!$O:$O,"&gt;=41639")</f>
        <v>0</v>
      </c>
      <c r="E880" s="5">
        <f>SUMIFS(base_de_dados!$T:$T,base_de_dados!$B:$B,$B880,base_de_dados!$G:$G,E$61,base_de_dados!$H:$H,$L$1,base_de_dados!$C:$C,$A880,base_de_dados!$M:$M,"&lt;=2013",base_de_dados!$O:$O,"&gt;=41639")</f>
        <v>0</v>
      </c>
      <c r="F880" s="5">
        <f>SUMIFS(base_de_dados!$T:$T,base_de_dados!$B:$B,$B880,base_de_dados!$G:$G,F$61,base_de_dados!$H:$H,$L$1,base_de_dados!$C:$C,$A880,base_de_dados!$M:$M,"&lt;=2013",base_de_dados!$O:$O,"&gt;=41639")</f>
        <v>0</v>
      </c>
      <c r="G880" s="5">
        <f>SUMIFS(base_de_dados!$T:$T,base_de_dados!$B:$B,$B880,base_de_dados!$G:$G,G$61,base_de_dados!$H:$H,$L$1,base_de_dados!$C:$C,$A880,base_de_dados!$M:$M,"&lt;=2013",base_de_dados!$O:$O,"&gt;=41639")</f>
        <v>0</v>
      </c>
      <c r="H880" s="5">
        <f>SUMIFS(base_de_dados!$T:$T,base_de_dados!$B:$B,$B880,base_de_dados!$G:$G,H$61,base_de_dados!$H:$H,$L$1,base_de_dados!$C:$C,$A880,base_de_dados!$M:$M,"&lt;=2013",base_de_dados!$O:$O,"&gt;=41639")</f>
        <v>0</v>
      </c>
      <c r="I880" s="5">
        <f>SUMIFS(base_de_dados!$T:$T,base_de_dados!$B:$B,$B880,base_de_dados!$G:$G,I$61,base_de_dados!$H:$H,$L$1,base_de_dados!$C:$C,$A880,base_de_dados!$M:$M,"&lt;=2013",base_de_dados!$O:$O,"&gt;=41639")</f>
        <v>0</v>
      </c>
      <c r="J880" s="5">
        <f>SUMIFS(base_de_dados!$T:$T,base_de_dados!$B:$B,$B880,base_de_dados!$G:$G,J$61,base_de_dados!$H:$H,$L$1,base_de_dados!$C:$C,$A880,base_de_dados!$M:$M,"&lt;=2013",base_de_dados!$O:$O,"&gt;=41639")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SUMIFS(base_de_dados!$T:$T,base_de_dados!$B:$B,$B881,base_de_dados!$G:$G,C$61,base_de_dados!$H:$H,$L$1,base_de_dados!$C:$C,$A881,base_de_dados!$M:$M,"&lt;=2013",base_de_dados!$O:$O,"&gt;=41639")</f>
        <v>0</v>
      </c>
      <c r="D881" s="5">
        <f>SUMIFS(base_de_dados!$T:$T,base_de_dados!$B:$B,$B881,base_de_dados!$G:$G,D$61,base_de_dados!$H:$H,$L$1,base_de_dados!$C:$C,$A881,base_de_dados!$M:$M,"&lt;=2013",base_de_dados!$O:$O,"&gt;=41639")</f>
        <v>0</v>
      </c>
      <c r="E881" s="5">
        <f>SUMIFS(base_de_dados!$T:$T,base_de_dados!$B:$B,$B881,base_de_dados!$G:$G,E$61,base_de_dados!$H:$H,$L$1,base_de_dados!$C:$C,$A881,base_de_dados!$M:$M,"&lt;=2013",base_de_dados!$O:$O,"&gt;=41639")</f>
        <v>0</v>
      </c>
      <c r="F881" s="5">
        <f>SUMIFS(base_de_dados!$T:$T,base_de_dados!$B:$B,$B881,base_de_dados!$G:$G,F$61,base_de_dados!$H:$H,$L$1,base_de_dados!$C:$C,$A881,base_de_dados!$M:$M,"&lt;=2013",base_de_dados!$O:$O,"&gt;=41639")</f>
        <v>0</v>
      </c>
      <c r="G881" s="5">
        <f>SUMIFS(base_de_dados!$T:$T,base_de_dados!$B:$B,$B881,base_de_dados!$G:$G,G$61,base_de_dados!$H:$H,$L$1,base_de_dados!$C:$C,$A881,base_de_dados!$M:$M,"&lt;=2013",base_de_dados!$O:$O,"&gt;=41639")</f>
        <v>0</v>
      </c>
      <c r="H881" s="5">
        <f>SUMIFS(base_de_dados!$T:$T,base_de_dados!$B:$B,$B881,base_de_dados!$G:$G,H$61,base_de_dados!$H:$H,$L$1,base_de_dados!$C:$C,$A881,base_de_dados!$M:$M,"&lt;=2013",base_de_dados!$O:$O,"&gt;=41639")</f>
        <v>0</v>
      </c>
      <c r="I881" s="5">
        <f>SUMIFS(base_de_dados!$T:$T,base_de_dados!$B:$B,$B881,base_de_dados!$G:$G,I$61,base_de_dados!$H:$H,$L$1,base_de_dados!$C:$C,$A881,base_de_dados!$M:$M,"&lt;=2013",base_de_dados!$O:$O,"&gt;=41639")</f>
        <v>0</v>
      </c>
      <c r="J881" s="5">
        <f>SUMIFS(base_de_dados!$T:$T,base_de_dados!$B:$B,$B881,base_de_dados!$G:$G,J$61,base_de_dados!$H:$H,$L$1,base_de_dados!$C:$C,$A881,base_de_dados!$M:$M,"&lt;=2013",base_de_dados!$O:$O,"&gt;=41639")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SUMIFS(base_de_dados!$T:$T,base_de_dados!$B:$B,$B882,base_de_dados!$G:$G,C$61,base_de_dados!$H:$H,$L$1,base_de_dados!$C:$C,$A882,base_de_dados!$M:$M,"&lt;=2013",base_de_dados!$O:$O,"&gt;=41639")</f>
        <v>0</v>
      </c>
      <c r="D882" s="5">
        <f>SUMIFS(base_de_dados!$T:$T,base_de_dados!$B:$B,$B882,base_de_dados!$G:$G,D$61,base_de_dados!$H:$H,$L$1,base_de_dados!$C:$C,$A882,base_de_dados!$M:$M,"&lt;=2013",base_de_dados!$O:$O,"&gt;=41639")</f>
        <v>0</v>
      </c>
      <c r="E882" s="5">
        <f>SUMIFS(base_de_dados!$T:$T,base_de_dados!$B:$B,$B882,base_de_dados!$G:$G,E$61,base_de_dados!$H:$H,$L$1,base_de_dados!$C:$C,$A882,base_de_dados!$M:$M,"&lt;=2013",base_de_dados!$O:$O,"&gt;=41639")</f>
        <v>0</v>
      </c>
      <c r="F882" s="5">
        <f>SUMIFS(base_de_dados!$T:$T,base_de_dados!$B:$B,$B882,base_de_dados!$G:$G,F$61,base_de_dados!$H:$H,$L$1,base_de_dados!$C:$C,$A882,base_de_dados!$M:$M,"&lt;=2013",base_de_dados!$O:$O,"&gt;=41639")</f>
        <v>0</v>
      </c>
      <c r="G882" s="5">
        <f>SUMIFS(base_de_dados!$T:$T,base_de_dados!$B:$B,$B882,base_de_dados!$G:$G,G$61,base_de_dados!$H:$H,$L$1,base_de_dados!$C:$C,$A882,base_de_dados!$M:$M,"&lt;=2013",base_de_dados!$O:$O,"&gt;=41639")</f>
        <v>0</v>
      </c>
      <c r="H882" s="5">
        <f>SUMIFS(base_de_dados!$T:$T,base_de_dados!$B:$B,$B882,base_de_dados!$G:$G,H$61,base_de_dados!$H:$H,$L$1,base_de_dados!$C:$C,$A882,base_de_dados!$M:$M,"&lt;=2013",base_de_dados!$O:$O,"&gt;=41639")</f>
        <v>0</v>
      </c>
      <c r="I882" s="5">
        <f>SUMIFS(base_de_dados!$T:$T,base_de_dados!$B:$B,$B882,base_de_dados!$G:$G,I$61,base_de_dados!$H:$H,$L$1,base_de_dados!$C:$C,$A882,base_de_dados!$M:$M,"&lt;=2013",base_de_dados!$O:$O,"&gt;=41639")</f>
        <v>0</v>
      </c>
      <c r="J882" s="5">
        <f>SUMIFS(base_de_dados!$T:$T,base_de_dados!$B:$B,$B882,base_de_dados!$G:$G,J$61,base_de_dados!$H:$H,$L$1,base_de_dados!$C:$C,$A882,base_de_dados!$M:$M,"&lt;=2013",base_de_dados!$O:$O,"&gt;=41639")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SUMIFS(base_de_dados!$T:$T,base_de_dados!$B:$B,$B883,base_de_dados!$G:$G,C$61,base_de_dados!$H:$H,$L$1,base_de_dados!$C:$C,$A883,base_de_dados!$M:$M,"&lt;=2013",base_de_dados!$O:$O,"&gt;=41639")</f>
        <v>0</v>
      </c>
      <c r="D883" s="5">
        <f>SUMIFS(base_de_dados!$T:$T,base_de_dados!$B:$B,$B883,base_de_dados!$G:$G,D$61,base_de_dados!$H:$H,$L$1,base_de_dados!$C:$C,$A883,base_de_dados!$M:$M,"&lt;=2013",base_de_dados!$O:$O,"&gt;=41639")</f>
        <v>0</v>
      </c>
      <c r="E883" s="5">
        <f>SUMIFS(base_de_dados!$T:$T,base_de_dados!$B:$B,$B883,base_de_dados!$G:$G,E$61,base_de_dados!$H:$H,$L$1,base_de_dados!$C:$C,$A883,base_de_dados!$M:$M,"&lt;=2013",base_de_dados!$O:$O,"&gt;=41639")</f>
        <v>0</v>
      </c>
      <c r="F883" s="5">
        <f>SUMIFS(base_de_dados!$T:$T,base_de_dados!$B:$B,$B883,base_de_dados!$G:$G,F$61,base_de_dados!$H:$H,$L$1,base_de_dados!$C:$C,$A883,base_de_dados!$M:$M,"&lt;=2013",base_de_dados!$O:$O,"&gt;=41639")</f>
        <v>0</v>
      </c>
      <c r="G883" s="5">
        <f>SUMIFS(base_de_dados!$T:$T,base_de_dados!$B:$B,$B883,base_de_dados!$G:$G,G$61,base_de_dados!$H:$H,$L$1,base_de_dados!$C:$C,$A883,base_de_dados!$M:$M,"&lt;=2013",base_de_dados!$O:$O,"&gt;=41639")</f>
        <v>0</v>
      </c>
      <c r="H883" s="5">
        <f>SUMIFS(base_de_dados!$T:$T,base_de_dados!$B:$B,$B883,base_de_dados!$G:$G,H$61,base_de_dados!$H:$H,$L$1,base_de_dados!$C:$C,$A883,base_de_dados!$M:$M,"&lt;=2013",base_de_dados!$O:$O,"&gt;=41639")</f>
        <v>0</v>
      </c>
      <c r="I883" s="5">
        <f>SUMIFS(base_de_dados!$T:$T,base_de_dados!$B:$B,$B883,base_de_dados!$G:$G,I$61,base_de_dados!$H:$H,$L$1,base_de_dados!$C:$C,$A883,base_de_dados!$M:$M,"&lt;=2013",base_de_dados!$O:$O,"&gt;=41639")</f>
        <v>0</v>
      </c>
      <c r="J883" s="5">
        <f>SUMIFS(base_de_dados!$T:$T,base_de_dados!$B:$B,$B883,base_de_dados!$G:$G,J$61,base_de_dados!$H:$H,$L$1,base_de_dados!$C:$C,$A883,base_de_dados!$M:$M,"&lt;=2013",base_de_dados!$O:$O,"&gt;=41639")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SUMIFS(base_de_dados!$T:$T,base_de_dados!$B:$B,$B884,base_de_dados!$G:$G,C$61,base_de_dados!$H:$H,$L$1,base_de_dados!$C:$C,$A884,base_de_dados!$M:$M,"&lt;=2013",base_de_dados!$O:$O,"&gt;=41639")</f>
        <v>0</v>
      </c>
      <c r="D884" s="5">
        <f>SUMIFS(base_de_dados!$T:$T,base_de_dados!$B:$B,$B884,base_de_dados!$G:$G,D$61,base_de_dados!$H:$H,$L$1,base_de_dados!$C:$C,$A884,base_de_dados!$M:$M,"&lt;=2013",base_de_dados!$O:$O,"&gt;=41639")</f>
        <v>0</v>
      </c>
      <c r="E884" s="5">
        <f>SUMIFS(base_de_dados!$T:$T,base_de_dados!$B:$B,$B884,base_de_dados!$G:$G,E$61,base_de_dados!$H:$H,$L$1,base_de_dados!$C:$C,$A884,base_de_dados!$M:$M,"&lt;=2013",base_de_dados!$O:$O,"&gt;=41639")</f>
        <v>0</v>
      </c>
      <c r="F884" s="5">
        <f>SUMIFS(base_de_dados!$T:$T,base_de_dados!$B:$B,$B884,base_de_dados!$G:$G,F$61,base_de_dados!$H:$H,$L$1,base_de_dados!$C:$C,$A884,base_de_dados!$M:$M,"&lt;=2013",base_de_dados!$O:$O,"&gt;=41639")</f>
        <v>0</v>
      </c>
      <c r="G884" s="5">
        <f>SUMIFS(base_de_dados!$T:$T,base_de_dados!$B:$B,$B884,base_de_dados!$G:$G,G$61,base_de_dados!$H:$H,$L$1,base_de_dados!$C:$C,$A884,base_de_dados!$M:$M,"&lt;=2013",base_de_dados!$O:$O,"&gt;=41639")</f>
        <v>0</v>
      </c>
      <c r="H884" s="5">
        <f>SUMIFS(base_de_dados!$T:$T,base_de_dados!$B:$B,$B884,base_de_dados!$G:$G,H$61,base_de_dados!$H:$H,$L$1,base_de_dados!$C:$C,$A884,base_de_dados!$M:$M,"&lt;=2013",base_de_dados!$O:$O,"&gt;=41639")</f>
        <v>0</v>
      </c>
      <c r="I884" s="5">
        <f>SUMIFS(base_de_dados!$T:$T,base_de_dados!$B:$B,$B884,base_de_dados!$G:$G,I$61,base_de_dados!$H:$H,$L$1,base_de_dados!$C:$C,$A884,base_de_dados!$M:$M,"&lt;=2013",base_de_dados!$O:$O,"&gt;=41639")</f>
        <v>0</v>
      </c>
      <c r="J884" s="5">
        <f>SUMIFS(base_de_dados!$T:$T,base_de_dados!$B:$B,$B884,base_de_dados!$G:$G,J$61,base_de_dados!$H:$H,$L$1,base_de_dados!$C:$C,$A884,base_de_dados!$M:$M,"&lt;=2013",base_de_dados!$O:$O,"&gt;=41639")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SUMIFS(base_de_dados!$T:$T,base_de_dados!$B:$B,$B885,base_de_dados!$G:$G,C$61,base_de_dados!$H:$H,$L$1,base_de_dados!$C:$C,$A885,base_de_dados!$M:$M,"&lt;=2013",base_de_dados!$O:$O,"&gt;=41639")</f>
        <v>0</v>
      </c>
      <c r="D885" s="5">
        <f>SUMIFS(base_de_dados!$T:$T,base_de_dados!$B:$B,$B885,base_de_dados!$G:$G,D$61,base_de_dados!$H:$H,$L$1,base_de_dados!$C:$C,$A885,base_de_dados!$M:$M,"&lt;=2013",base_de_dados!$O:$O,"&gt;=41639")</f>
        <v>0</v>
      </c>
      <c r="E885" s="5">
        <f>SUMIFS(base_de_dados!$T:$T,base_de_dados!$B:$B,$B885,base_de_dados!$G:$G,E$61,base_de_dados!$H:$H,$L$1,base_de_dados!$C:$C,$A885,base_de_dados!$M:$M,"&lt;=2013",base_de_dados!$O:$O,"&gt;=41639")</f>
        <v>0</v>
      </c>
      <c r="F885" s="5">
        <f>SUMIFS(base_de_dados!$T:$T,base_de_dados!$B:$B,$B885,base_de_dados!$G:$G,F$61,base_de_dados!$H:$H,$L$1,base_de_dados!$C:$C,$A885,base_de_dados!$M:$M,"&lt;=2013",base_de_dados!$O:$O,"&gt;=41639")</f>
        <v>0</v>
      </c>
      <c r="G885" s="5">
        <f>SUMIFS(base_de_dados!$T:$T,base_de_dados!$B:$B,$B885,base_de_dados!$G:$G,G$61,base_de_dados!$H:$H,$L$1,base_de_dados!$C:$C,$A885,base_de_dados!$M:$M,"&lt;=2013",base_de_dados!$O:$O,"&gt;=41639")</f>
        <v>0</v>
      </c>
      <c r="H885" s="5">
        <f>SUMIFS(base_de_dados!$T:$T,base_de_dados!$B:$B,$B885,base_de_dados!$G:$G,H$61,base_de_dados!$H:$H,$L$1,base_de_dados!$C:$C,$A885,base_de_dados!$M:$M,"&lt;=2013",base_de_dados!$O:$O,"&gt;=41639")</f>
        <v>0</v>
      </c>
      <c r="I885" s="5">
        <f>SUMIFS(base_de_dados!$T:$T,base_de_dados!$B:$B,$B885,base_de_dados!$G:$G,I$61,base_de_dados!$H:$H,$L$1,base_de_dados!$C:$C,$A885,base_de_dados!$M:$M,"&lt;=2013",base_de_dados!$O:$O,"&gt;=41639")</f>
        <v>0</v>
      </c>
      <c r="J885" s="5">
        <f>SUMIFS(base_de_dados!$T:$T,base_de_dados!$B:$B,$B885,base_de_dados!$G:$G,J$61,base_de_dados!$H:$H,$L$1,base_de_dados!$C:$C,$A885,base_de_dados!$M:$M,"&lt;=2013",base_de_dados!$O:$O,"&gt;=41639")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SUMIFS(base_de_dados!$T:$T,base_de_dados!$B:$B,$B886,base_de_dados!$G:$G,C$61,base_de_dados!$H:$H,$L$1,base_de_dados!$C:$C,$A886,base_de_dados!$M:$M,"&lt;=2013",base_de_dados!$O:$O,"&gt;=41639")</f>
        <v>0</v>
      </c>
      <c r="D886" s="5">
        <f>SUMIFS(base_de_dados!$T:$T,base_de_dados!$B:$B,$B886,base_de_dados!$G:$G,D$61,base_de_dados!$H:$H,$L$1,base_de_dados!$C:$C,$A886,base_de_dados!$M:$M,"&lt;=2013",base_de_dados!$O:$O,"&gt;=41639")</f>
        <v>0</v>
      </c>
      <c r="E886" s="5">
        <f>SUMIFS(base_de_dados!$T:$T,base_de_dados!$B:$B,$B886,base_de_dados!$G:$G,E$61,base_de_dados!$H:$H,$L$1,base_de_dados!$C:$C,$A886,base_de_dados!$M:$M,"&lt;=2013",base_de_dados!$O:$O,"&gt;=41639")</f>
        <v>0</v>
      </c>
      <c r="F886" s="5">
        <f>SUMIFS(base_de_dados!$T:$T,base_de_dados!$B:$B,$B886,base_de_dados!$G:$G,F$61,base_de_dados!$H:$H,$L$1,base_de_dados!$C:$C,$A886,base_de_dados!$M:$M,"&lt;=2013",base_de_dados!$O:$O,"&gt;=41639")</f>
        <v>0</v>
      </c>
      <c r="G886" s="5">
        <f>SUMIFS(base_de_dados!$T:$T,base_de_dados!$B:$B,$B886,base_de_dados!$G:$G,G$61,base_de_dados!$H:$H,$L$1,base_de_dados!$C:$C,$A886,base_de_dados!$M:$M,"&lt;=2013",base_de_dados!$O:$O,"&gt;=41639")</f>
        <v>0</v>
      </c>
      <c r="H886" s="5">
        <f>SUMIFS(base_de_dados!$T:$T,base_de_dados!$B:$B,$B886,base_de_dados!$G:$G,H$61,base_de_dados!$H:$H,$L$1,base_de_dados!$C:$C,$A886,base_de_dados!$M:$M,"&lt;=2013",base_de_dados!$O:$O,"&gt;=41639")</f>
        <v>0</v>
      </c>
      <c r="I886" s="5">
        <f>SUMIFS(base_de_dados!$T:$T,base_de_dados!$B:$B,$B886,base_de_dados!$G:$G,I$61,base_de_dados!$H:$H,$L$1,base_de_dados!$C:$C,$A886,base_de_dados!$M:$M,"&lt;=2013",base_de_dados!$O:$O,"&gt;=41639")</f>
        <v>0</v>
      </c>
      <c r="J886" s="5">
        <f>SUMIFS(base_de_dados!$T:$T,base_de_dados!$B:$B,$B886,base_de_dados!$G:$G,J$61,base_de_dados!$H:$H,$L$1,base_de_dados!$C:$C,$A886,base_de_dados!$M:$M,"&lt;=2013",base_de_dados!$O:$O,"&gt;=41639")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SUMIFS(base_de_dados!$T:$T,base_de_dados!$B:$B,$B887,base_de_dados!$G:$G,C$61,base_de_dados!$H:$H,$L$1,base_de_dados!$C:$C,$A887,base_de_dados!$M:$M,"&lt;=2013",base_de_dados!$O:$O,"&gt;=41639")</f>
        <v>0</v>
      </c>
      <c r="D887" s="5">
        <f>SUMIFS(base_de_dados!$T:$T,base_de_dados!$B:$B,$B887,base_de_dados!$G:$G,D$61,base_de_dados!$H:$H,$L$1,base_de_dados!$C:$C,$A887,base_de_dados!$M:$M,"&lt;=2013",base_de_dados!$O:$O,"&gt;=41639")</f>
        <v>0</v>
      </c>
      <c r="E887" s="5">
        <f>SUMIFS(base_de_dados!$T:$T,base_de_dados!$B:$B,$B887,base_de_dados!$G:$G,E$61,base_de_dados!$H:$H,$L$1,base_de_dados!$C:$C,$A887,base_de_dados!$M:$M,"&lt;=2013",base_de_dados!$O:$O,"&gt;=41639")</f>
        <v>0</v>
      </c>
      <c r="F887" s="5">
        <f>SUMIFS(base_de_dados!$T:$T,base_de_dados!$B:$B,$B887,base_de_dados!$G:$G,F$61,base_de_dados!$H:$H,$L$1,base_de_dados!$C:$C,$A887,base_de_dados!$M:$M,"&lt;=2013",base_de_dados!$O:$O,"&gt;=41639")</f>
        <v>0</v>
      </c>
      <c r="G887" s="5">
        <f>SUMIFS(base_de_dados!$T:$T,base_de_dados!$B:$B,$B887,base_de_dados!$G:$G,G$61,base_de_dados!$H:$H,$L$1,base_de_dados!$C:$C,$A887,base_de_dados!$M:$M,"&lt;=2013",base_de_dados!$O:$O,"&gt;=41639")</f>
        <v>0</v>
      </c>
      <c r="H887" s="5">
        <f>SUMIFS(base_de_dados!$T:$T,base_de_dados!$B:$B,$B887,base_de_dados!$G:$G,H$61,base_de_dados!$H:$H,$L$1,base_de_dados!$C:$C,$A887,base_de_dados!$M:$M,"&lt;=2013",base_de_dados!$O:$O,"&gt;=41639")</f>
        <v>0</v>
      </c>
      <c r="I887" s="5">
        <f>SUMIFS(base_de_dados!$T:$T,base_de_dados!$B:$B,$B887,base_de_dados!$G:$G,I$61,base_de_dados!$H:$H,$L$1,base_de_dados!$C:$C,$A887,base_de_dados!$M:$M,"&lt;=2013",base_de_dados!$O:$O,"&gt;=41639")</f>
        <v>0</v>
      </c>
      <c r="J887" s="5">
        <f>SUMIFS(base_de_dados!$T:$T,base_de_dados!$B:$B,$B887,base_de_dados!$G:$G,J$61,base_de_dados!$H:$H,$L$1,base_de_dados!$C:$C,$A887,base_de_dados!$M:$M,"&lt;=2013",base_de_dados!$O:$O,"&gt;=41639")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SUMIFS(base_de_dados!$T:$T,base_de_dados!$B:$B,$B888,base_de_dados!$G:$G,C$61,base_de_dados!$H:$H,$L$1,base_de_dados!$C:$C,$A888,base_de_dados!$M:$M,"&lt;=2013",base_de_dados!$O:$O,"&gt;=41639")</f>
        <v>0</v>
      </c>
      <c r="D888" s="5">
        <f>SUMIFS(base_de_dados!$T:$T,base_de_dados!$B:$B,$B888,base_de_dados!$G:$G,D$61,base_de_dados!$H:$H,$L$1,base_de_dados!$C:$C,$A888,base_de_dados!$M:$M,"&lt;=2013",base_de_dados!$O:$O,"&gt;=41639")</f>
        <v>0</v>
      </c>
      <c r="E888" s="5">
        <f>SUMIFS(base_de_dados!$T:$T,base_de_dados!$B:$B,$B888,base_de_dados!$G:$G,E$61,base_de_dados!$H:$H,$L$1,base_de_dados!$C:$C,$A888,base_de_dados!$M:$M,"&lt;=2013",base_de_dados!$O:$O,"&gt;=41639")</f>
        <v>0</v>
      </c>
      <c r="F888" s="5">
        <f>SUMIFS(base_de_dados!$T:$T,base_de_dados!$B:$B,$B888,base_de_dados!$G:$G,F$61,base_de_dados!$H:$H,$L$1,base_de_dados!$C:$C,$A888,base_de_dados!$M:$M,"&lt;=2013",base_de_dados!$O:$O,"&gt;=41639")</f>
        <v>0</v>
      </c>
      <c r="G888" s="5">
        <f>SUMIFS(base_de_dados!$T:$T,base_de_dados!$B:$B,$B888,base_de_dados!$G:$G,G$61,base_de_dados!$H:$H,$L$1,base_de_dados!$C:$C,$A888,base_de_dados!$M:$M,"&lt;=2013",base_de_dados!$O:$O,"&gt;=41639")</f>
        <v>0</v>
      </c>
      <c r="H888" s="5">
        <f>SUMIFS(base_de_dados!$T:$T,base_de_dados!$B:$B,$B888,base_de_dados!$G:$G,H$61,base_de_dados!$H:$H,$L$1,base_de_dados!$C:$C,$A888,base_de_dados!$M:$M,"&lt;=2013",base_de_dados!$O:$O,"&gt;=41639")</f>
        <v>0</v>
      </c>
      <c r="I888" s="5">
        <f>SUMIFS(base_de_dados!$T:$T,base_de_dados!$B:$B,$B888,base_de_dados!$G:$G,I$61,base_de_dados!$H:$H,$L$1,base_de_dados!$C:$C,$A888,base_de_dados!$M:$M,"&lt;=2013",base_de_dados!$O:$O,"&gt;=41639")</f>
        <v>0</v>
      </c>
      <c r="J888" s="5">
        <f>SUMIFS(base_de_dados!$T:$T,base_de_dados!$B:$B,$B888,base_de_dados!$G:$G,J$61,base_de_dados!$H:$H,$L$1,base_de_dados!$C:$C,$A888,base_de_dados!$M:$M,"&lt;=2013",base_de_dados!$O:$O,"&gt;=41639")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SUMIFS(base_de_dados!$T:$T,base_de_dados!$B:$B,$B889,base_de_dados!$G:$G,C$61,base_de_dados!$H:$H,$L$1,base_de_dados!$C:$C,$A889,base_de_dados!$M:$M,"&lt;=2013",base_de_dados!$O:$O,"&gt;=41639")</f>
        <v>0</v>
      </c>
      <c r="D889" s="5">
        <f>SUMIFS(base_de_dados!$T:$T,base_de_dados!$B:$B,$B889,base_de_dados!$G:$G,D$61,base_de_dados!$H:$H,$L$1,base_de_dados!$C:$C,$A889,base_de_dados!$M:$M,"&lt;=2013",base_de_dados!$O:$O,"&gt;=41639")</f>
        <v>0</v>
      </c>
      <c r="E889" s="5">
        <f>SUMIFS(base_de_dados!$T:$T,base_de_dados!$B:$B,$B889,base_de_dados!$G:$G,E$61,base_de_dados!$H:$H,$L$1,base_de_dados!$C:$C,$A889,base_de_dados!$M:$M,"&lt;=2013",base_de_dados!$O:$O,"&gt;=41639")</f>
        <v>0</v>
      </c>
      <c r="F889" s="5">
        <f>SUMIFS(base_de_dados!$T:$T,base_de_dados!$B:$B,$B889,base_de_dados!$G:$G,F$61,base_de_dados!$H:$H,$L$1,base_de_dados!$C:$C,$A889,base_de_dados!$M:$M,"&lt;=2013",base_de_dados!$O:$O,"&gt;=41639")</f>
        <v>0</v>
      </c>
      <c r="G889" s="5">
        <f>SUMIFS(base_de_dados!$T:$T,base_de_dados!$B:$B,$B889,base_de_dados!$G:$G,G$61,base_de_dados!$H:$H,$L$1,base_de_dados!$C:$C,$A889,base_de_dados!$M:$M,"&lt;=2013",base_de_dados!$O:$O,"&gt;=41639")</f>
        <v>0</v>
      </c>
      <c r="H889" s="5">
        <f>SUMIFS(base_de_dados!$T:$T,base_de_dados!$B:$B,$B889,base_de_dados!$G:$G,H$61,base_de_dados!$H:$H,$L$1,base_de_dados!$C:$C,$A889,base_de_dados!$M:$M,"&lt;=2013",base_de_dados!$O:$O,"&gt;=41639")</f>
        <v>0</v>
      </c>
      <c r="I889" s="5">
        <f>SUMIFS(base_de_dados!$T:$T,base_de_dados!$B:$B,$B889,base_de_dados!$G:$G,I$61,base_de_dados!$H:$H,$L$1,base_de_dados!$C:$C,$A889,base_de_dados!$M:$M,"&lt;=2013",base_de_dados!$O:$O,"&gt;=41639")</f>
        <v>0</v>
      </c>
      <c r="J889" s="5">
        <f>SUMIFS(base_de_dados!$T:$T,base_de_dados!$B:$B,$B889,base_de_dados!$G:$G,J$61,base_de_dados!$H:$H,$L$1,base_de_dados!$C:$C,$A889,base_de_dados!$M:$M,"&lt;=2013",base_de_dados!$O:$O,"&gt;=41639")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SUMIFS(base_de_dados!$T:$T,base_de_dados!$B:$B,$B890,base_de_dados!$G:$G,C$61,base_de_dados!$H:$H,$L$1,base_de_dados!$C:$C,$A890,base_de_dados!$M:$M,"&lt;=2013",base_de_dados!$O:$O,"&gt;=41639")</f>
        <v>0</v>
      </c>
      <c r="D890" s="5">
        <f>SUMIFS(base_de_dados!$T:$T,base_de_dados!$B:$B,$B890,base_de_dados!$G:$G,D$61,base_de_dados!$H:$H,$L$1,base_de_dados!$C:$C,$A890,base_de_dados!$M:$M,"&lt;=2013",base_de_dados!$O:$O,"&gt;=41639")</f>
        <v>0</v>
      </c>
      <c r="E890" s="5">
        <f>SUMIFS(base_de_dados!$T:$T,base_de_dados!$B:$B,$B890,base_de_dados!$G:$G,E$61,base_de_dados!$H:$H,$L$1,base_de_dados!$C:$C,$A890,base_de_dados!$M:$M,"&lt;=2013",base_de_dados!$O:$O,"&gt;=41639")</f>
        <v>0</v>
      </c>
      <c r="F890" s="5">
        <f>SUMIFS(base_de_dados!$T:$T,base_de_dados!$B:$B,$B890,base_de_dados!$G:$G,F$61,base_de_dados!$H:$H,$L$1,base_de_dados!$C:$C,$A890,base_de_dados!$M:$M,"&lt;=2013",base_de_dados!$O:$O,"&gt;=41639")</f>
        <v>0</v>
      </c>
      <c r="G890" s="5">
        <f>SUMIFS(base_de_dados!$T:$T,base_de_dados!$B:$B,$B890,base_de_dados!$G:$G,G$61,base_de_dados!$H:$H,$L$1,base_de_dados!$C:$C,$A890,base_de_dados!$M:$M,"&lt;=2013",base_de_dados!$O:$O,"&gt;=41639")</f>
        <v>0</v>
      </c>
      <c r="H890" s="5">
        <f>SUMIFS(base_de_dados!$T:$T,base_de_dados!$B:$B,$B890,base_de_dados!$G:$G,H$61,base_de_dados!$H:$H,$L$1,base_de_dados!$C:$C,$A890,base_de_dados!$M:$M,"&lt;=2013",base_de_dados!$O:$O,"&gt;=41639")</f>
        <v>0</v>
      </c>
      <c r="I890" s="5">
        <f>SUMIFS(base_de_dados!$T:$T,base_de_dados!$B:$B,$B890,base_de_dados!$G:$G,I$61,base_de_dados!$H:$H,$L$1,base_de_dados!$C:$C,$A890,base_de_dados!$M:$M,"&lt;=2013",base_de_dados!$O:$O,"&gt;=41639")</f>
        <v>0</v>
      </c>
      <c r="J890" s="5">
        <f>SUMIFS(base_de_dados!$T:$T,base_de_dados!$B:$B,$B890,base_de_dados!$G:$G,J$61,base_de_dados!$H:$H,$L$1,base_de_dados!$C:$C,$A890,base_de_dados!$M:$M,"&lt;=2013",base_de_dados!$O:$O,"&gt;=41639")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SUMIFS(base_de_dados!$T:$T,base_de_dados!$B:$B,$B891,base_de_dados!$G:$G,C$61,base_de_dados!$H:$H,$L$1,base_de_dados!$C:$C,$A891,base_de_dados!$M:$M,"&lt;=2013",base_de_dados!$O:$O,"&gt;=41639")</f>
        <v>0</v>
      </c>
      <c r="D891" s="5">
        <f>SUMIFS(base_de_dados!$T:$T,base_de_dados!$B:$B,$B891,base_de_dados!$G:$G,D$61,base_de_dados!$H:$H,$L$1,base_de_dados!$C:$C,$A891,base_de_dados!$M:$M,"&lt;=2013",base_de_dados!$O:$O,"&gt;=41639")</f>
        <v>0</v>
      </c>
      <c r="E891" s="5">
        <f>SUMIFS(base_de_dados!$T:$T,base_de_dados!$B:$B,$B891,base_de_dados!$G:$G,E$61,base_de_dados!$H:$H,$L$1,base_de_dados!$C:$C,$A891,base_de_dados!$M:$M,"&lt;=2013",base_de_dados!$O:$O,"&gt;=41639")</f>
        <v>0</v>
      </c>
      <c r="F891" s="5">
        <f>SUMIFS(base_de_dados!$T:$T,base_de_dados!$B:$B,$B891,base_de_dados!$G:$G,F$61,base_de_dados!$H:$H,$L$1,base_de_dados!$C:$C,$A891,base_de_dados!$M:$M,"&lt;=2013",base_de_dados!$O:$O,"&gt;=41639")</f>
        <v>0</v>
      </c>
      <c r="G891" s="5">
        <f>SUMIFS(base_de_dados!$T:$T,base_de_dados!$B:$B,$B891,base_de_dados!$G:$G,G$61,base_de_dados!$H:$H,$L$1,base_de_dados!$C:$C,$A891,base_de_dados!$M:$M,"&lt;=2013",base_de_dados!$O:$O,"&gt;=41639")</f>
        <v>0</v>
      </c>
      <c r="H891" s="5">
        <f>SUMIFS(base_de_dados!$T:$T,base_de_dados!$B:$B,$B891,base_de_dados!$G:$G,H$61,base_de_dados!$H:$H,$L$1,base_de_dados!$C:$C,$A891,base_de_dados!$M:$M,"&lt;=2013",base_de_dados!$O:$O,"&gt;=41639")</f>
        <v>0</v>
      </c>
      <c r="I891" s="5">
        <f>SUMIFS(base_de_dados!$T:$T,base_de_dados!$B:$B,$B891,base_de_dados!$G:$G,I$61,base_de_dados!$H:$H,$L$1,base_de_dados!$C:$C,$A891,base_de_dados!$M:$M,"&lt;=2013",base_de_dados!$O:$O,"&gt;=41639")</f>
        <v>0</v>
      </c>
      <c r="J891" s="5">
        <f>SUMIFS(base_de_dados!$T:$T,base_de_dados!$B:$B,$B891,base_de_dados!$G:$G,J$61,base_de_dados!$H:$H,$L$1,base_de_dados!$C:$C,$A891,base_de_dados!$M:$M,"&lt;=2013",base_de_dados!$O:$O,"&gt;=41639")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SUMIFS(base_de_dados!$T:$T,base_de_dados!$B:$B,$B892,base_de_dados!$G:$G,C$61,base_de_dados!$H:$H,$L$1,base_de_dados!$C:$C,$A892,base_de_dados!$M:$M,"&lt;=2013",base_de_dados!$O:$O,"&gt;=41639")</f>
        <v>0</v>
      </c>
      <c r="D892" s="5">
        <f>SUMIFS(base_de_dados!$T:$T,base_de_dados!$B:$B,$B892,base_de_dados!$G:$G,D$61,base_de_dados!$H:$H,$L$1,base_de_dados!$C:$C,$A892,base_de_dados!$M:$M,"&lt;=2013",base_de_dados!$O:$O,"&gt;=41639")</f>
        <v>0</v>
      </c>
      <c r="E892" s="5">
        <f>SUMIFS(base_de_dados!$T:$T,base_de_dados!$B:$B,$B892,base_de_dados!$G:$G,E$61,base_de_dados!$H:$H,$L$1,base_de_dados!$C:$C,$A892,base_de_dados!$M:$M,"&lt;=2013",base_de_dados!$O:$O,"&gt;=41639")</f>
        <v>0</v>
      </c>
      <c r="F892" s="5">
        <f>SUMIFS(base_de_dados!$T:$T,base_de_dados!$B:$B,$B892,base_de_dados!$G:$G,F$61,base_de_dados!$H:$H,$L$1,base_de_dados!$C:$C,$A892,base_de_dados!$M:$M,"&lt;=2013",base_de_dados!$O:$O,"&gt;=41639")</f>
        <v>0</v>
      </c>
      <c r="G892" s="5">
        <f>SUMIFS(base_de_dados!$T:$T,base_de_dados!$B:$B,$B892,base_de_dados!$G:$G,G$61,base_de_dados!$H:$H,$L$1,base_de_dados!$C:$C,$A892,base_de_dados!$M:$M,"&lt;=2013",base_de_dados!$O:$O,"&gt;=41639")</f>
        <v>0</v>
      </c>
      <c r="H892" s="5">
        <f>SUMIFS(base_de_dados!$T:$T,base_de_dados!$B:$B,$B892,base_de_dados!$G:$G,H$61,base_de_dados!$H:$H,$L$1,base_de_dados!$C:$C,$A892,base_de_dados!$M:$M,"&lt;=2013",base_de_dados!$O:$O,"&gt;=41639")</f>
        <v>0</v>
      </c>
      <c r="I892" s="5">
        <f>SUMIFS(base_de_dados!$T:$T,base_de_dados!$B:$B,$B892,base_de_dados!$G:$G,I$61,base_de_dados!$H:$H,$L$1,base_de_dados!$C:$C,$A892,base_de_dados!$M:$M,"&lt;=2013",base_de_dados!$O:$O,"&gt;=41639")</f>
        <v>0</v>
      </c>
      <c r="J892" s="5">
        <f>SUMIFS(base_de_dados!$T:$T,base_de_dados!$B:$B,$B892,base_de_dados!$G:$G,J$61,base_de_dados!$H:$H,$L$1,base_de_dados!$C:$C,$A892,base_de_dados!$M:$M,"&lt;=2013",base_de_dados!$O:$O,"&gt;=41639")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SUMIFS(base_de_dados!$T:$T,base_de_dados!$B:$B,$B893,base_de_dados!$G:$G,C$61,base_de_dados!$H:$H,$L$1,base_de_dados!$C:$C,$A893,base_de_dados!$M:$M,"&lt;=2013",base_de_dados!$O:$O,"&gt;=41639")</f>
        <v>0</v>
      </c>
      <c r="D893" s="5">
        <f>SUMIFS(base_de_dados!$T:$T,base_de_dados!$B:$B,$B893,base_de_dados!$G:$G,D$61,base_de_dados!$H:$H,$L$1,base_de_dados!$C:$C,$A893,base_de_dados!$M:$M,"&lt;=2013",base_de_dados!$O:$O,"&gt;=41639")</f>
        <v>0</v>
      </c>
      <c r="E893" s="5">
        <f>SUMIFS(base_de_dados!$T:$T,base_de_dados!$B:$B,$B893,base_de_dados!$G:$G,E$61,base_de_dados!$H:$H,$L$1,base_de_dados!$C:$C,$A893,base_de_dados!$M:$M,"&lt;=2013",base_de_dados!$O:$O,"&gt;=41639")</f>
        <v>0</v>
      </c>
      <c r="F893" s="5">
        <f>SUMIFS(base_de_dados!$T:$T,base_de_dados!$B:$B,$B893,base_de_dados!$G:$G,F$61,base_de_dados!$H:$H,$L$1,base_de_dados!$C:$C,$A893,base_de_dados!$M:$M,"&lt;=2013",base_de_dados!$O:$O,"&gt;=41639")</f>
        <v>0</v>
      </c>
      <c r="G893" s="5">
        <f>SUMIFS(base_de_dados!$T:$T,base_de_dados!$B:$B,$B893,base_de_dados!$G:$G,G$61,base_de_dados!$H:$H,$L$1,base_de_dados!$C:$C,$A893,base_de_dados!$M:$M,"&lt;=2013",base_de_dados!$O:$O,"&gt;=41639")</f>
        <v>0</v>
      </c>
      <c r="H893" s="5">
        <f>SUMIFS(base_de_dados!$T:$T,base_de_dados!$B:$B,$B893,base_de_dados!$G:$G,H$61,base_de_dados!$H:$H,$L$1,base_de_dados!$C:$C,$A893,base_de_dados!$M:$M,"&lt;=2013",base_de_dados!$O:$O,"&gt;=41639")</f>
        <v>0</v>
      </c>
      <c r="I893" s="5">
        <f>SUMIFS(base_de_dados!$T:$T,base_de_dados!$B:$B,$B893,base_de_dados!$G:$G,I$61,base_de_dados!$H:$H,$L$1,base_de_dados!$C:$C,$A893,base_de_dados!$M:$M,"&lt;=2013",base_de_dados!$O:$O,"&gt;=41639")</f>
        <v>0</v>
      </c>
      <c r="J893" s="5">
        <f>SUMIFS(base_de_dados!$T:$T,base_de_dados!$B:$B,$B893,base_de_dados!$G:$G,J$61,base_de_dados!$H:$H,$L$1,base_de_dados!$C:$C,$A893,base_de_dados!$M:$M,"&lt;=2013",base_de_dados!$O:$O,"&gt;=41639")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SUMIFS(base_de_dados!$T:$T,base_de_dados!$B:$B,$B894,base_de_dados!$G:$G,C$61,base_de_dados!$H:$H,$L$1,base_de_dados!$C:$C,$A894,base_de_dados!$M:$M,"&lt;=2013",base_de_dados!$O:$O,"&gt;=41639")</f>
        <v>0</v>
      </c>
      <c r="D894" s="5">
        <f>SUMIFS(base_de_dados!$T:$T,base_de_dados!$B:$B,$B894,base_de_dados!$G:$G,D$61,base_de_dados!$H:$H,$L$1,base_de_dados!$C:$C,$A894,base_de_dados!$M:$M,"&lt;=2013",base_de_dados!$O:$O,"&gt;=41639")</f>
        <v>0</v>
      </c>
      <c r="E894" s="5">
        <f>SUMIFS(base_de_dados!$T:$T,base_de_dados!$B:$B,$B894,base_de_dados!$G:$G,E$61,base_de_dados!$H:$H,$L$1,base_de_dados!$C:$C,$A894,base_de_dados!$M:$M,"&lt;=2013",base_de_dados!$O:$O,"&gt;=41639")</f>
        <v>0</v>
      </c>
      <c r="F894" s="5">
        <f>SUMIFS(base_de_dados!$T:$T,base_de_dados!$B:$B,$B894,base_de_dados!$G:$G,F$61,base_de_dados!$H:$H,$L$1,base_de_dados!$C:$C,$A894,base_de_dados!$M:$M,"&lt;=2013",base_de_dados!$O:$O,"&gt;=41639")</f>
        <v>0</v>
      </c>
      <c r="G894" s="5">
        <f>SUMIFS(base_de_dados!$T:$T,base_de_dados!$B:$B,$B894,base_de_dados!$G:$G,G$61,base_de_dados!$H:$H,$L$1,base_de_dados!$C:$C,$A894,base_de_dados!$M:$M,"&lt;=2013",base_de_dados!$O:$O,"&gt;=41639")</f>
        <v>0</v>
      </c>
      <c r="H894" s="5">
        <f>SUMIFS(base_de_dados!$T:$T,base_de_dados!$B:$B,$B894,base_de_dados!$G:$G,H$61,base_de_dados!$H:$H,$L$1,base_de_dados!$C:$C,$A894,base_de_dados!$M:$M,"&lt;=2013",base_de_dados!$O:$O,"&gt;=41639")</f>
        <v>0</v>
      </c>
      <c r="I894" s="5">
        <f>SUMIFS(base_de_dados!$T:$T,base_de_dados!$B:$B,$B894,base_de_dados!$G:$G,I$61,base_de_dados!$H:$H,$L$1,base_de_dados!$C:$C,$A894,base_de_dados!$M:$M,"&lt;=2013",base_de_dados!$O:$O,"&gt;=41639")</f>
        <v>0</v>
      </c>
      <c r="J894" s="5">
        <f>SUMIFS(base_de_dados!$T:$T,base_de_dados!$B:$B,$B894,base_de_dados!$G:$G,J$61,base_de_dados!$H:$H,$L$1,base_de_dados!$C:$C,$A894,base_de_dados!$M:$M,"&lt;=2013",base_de_dados!$O:$O,"&gt;=41639")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SUMIFS(base_de_dados!$T:$T,base_de_dados!$B:$B,$B895,base_de_dados!$G:$G,C$61,base_de_dados!$H:$H,$L$1,base_de_dados!$C:$C,$A895,base_de_dados!$M:$M,"&lt;=2013",base_de_dados!$O:$O,"&gt;=41639")</f>
        <v>0</v>
      </c>
      <c r="D895" s="5">
        <f>SUMIFS(base_de_dados!$T:$T,base_de_dados!$B:$B,$B895,base_de_dados!$G:$G,D$61,base_de_dados!$H:$H,$L$1,base_de_dados!$C:$C,$A895,base_de_dados!$M:$M,"&lt;=2013",base_de_dados!$O:$O,"&gt;=41639")</f>
        <v>0</v>
      </c>
      <c r="E895" s="5">
        <f>SUMIFS(base_de_dados!$T:$T,base_de_dados!$B:$B,$B895,base_de_dados!$G:$G,E$61,base_de_dados!$H:$H,$L$1,base_de_dados!$C:$C,$A895,base_de_dados!$M:$M,"&lt;=2013",base_de_dados!$O:$O,"&gt;=41639")</f>
        <v>0</v>
      </c>
      <c r="F895" s="5">
        <f>SUMIFS(base_de_dados!$T:$T,base_de_dados!$B:$B,$B895,base_de_dados!$G:$G,F$61,base_de_dados!$H:$H,$L$1,base_de_dados!$C:$C,$A895,base_de_dados!$M:$M,"&lt;=2013",base_de_dados!$O:$O,"&gt;=41639")</f>
        <v>0</v>
      </c>
      <c r="G895" s="5">
        <f>SUMIFS(base_de_dados!$T:$T,base_de_dados!$B:$B,$B895,base_de_dados!$G:$G,G$61,base_de_dados!$H:$H,$L$1,base_de_dados!$C:$C,$A895,base_de_dados!$M:$M,"&lt;=2013",base_de_dados!$O:$O,"&gt;=41639")</f>
        <v>0</v>
      </c>
      <c r="H895" s="5">
        <f>SUMIFS(base_de_dados!$T:$T,base_de_dados!$B:$B,$B895,base_de_dados!$G:$G,H$61,base_de_dados!$H:$H,$L$1,base_de_dados!$C:$C,$A895,base_de_dados!$M:$M,"&lt;=2013",base_de_dados!$O:$O,"&gt;=41639")</f>
        <v>0</v>
      </c>
      <c r="I895" s="5">
        <f>SUMIFS(base_de_dados!$T:$T,base_de_dados!$B:$B,$B895,base_de_dados!$G:$G,I$61,base_de_dados!$H:$H,$L$1,base_de_dados!$C:$C,$A895,base_de_dados!$M:$M,"&lt;=2013",base_de_dados!$O:$O,"&gt;=41639")</f>
        <v>0</v>
      </c>
      <c r="J895" s="5">
        <f>SUMIFS(base_de_dados!$T:$T,base_de_dados!$B:$B,$B895,base_de_dados!$G:$G,J$61,base_de_dados!$H:$H,$L$1,base_de_dados!$C:$C,$A895,base_de_dados!$M:$M,"&lt;=2013",base_de_dados!$O:$O,"&gt;=41639")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SUMIFS(base_de_dados!$T:$T,base_de_dados!$B:$B,$B896,base_de_dados!$G:$G,C$61,base_de_dados!$H:$H,$L$1,base_de_dados!$C:$C,$A896,base_de_dados!$M:$M,"&lt;=2013",base_de_dados!$O:$O,"&gt;=41639")</f>
        <v>0</v>
      </c>
      <c r="D896" s="5">
        <f>SUMIFS(base_de_dados!$T:$T,base_de_dados!$B:$B,$B896,base_de_dados!$G:$G,D$61,base_de_dados!$H:$H,$L$1,base_de_dados!$C:$C,$A896,base_de_dados!$M:$M,"&lt;=2013",base_de_dados!$O:$O,"&gt;=41639")</f>
        <v>0</v>
      </c>
      <c r="E896" s="5">
        <f>SUMIFS(base_de_dados!$T:$T,base_de_dados!$B:$B,$B896,base_de_dados!$G:$G,E$61,base_de_dados!$H:$H,$L$1,base_de_dados!$C:$C,$A896,base_de_dados!$M:$M,"&lt;=2013",base_de_dados!$O:$O,"&gt;=41639")</f>
        <v>0</v>
      </c>
      <c r="F896" s="5">
        <f>SUMIFS(base_de_dados!$T:$T,base_de_dados!$B:$B,$B896,base_de_dados!$G:$G,F$61,base_de_dados!$H:$H,$L$1,base_de_dados!$C:$C,$A896,base_de_dados!$M:$M,"&lt;=2013",base_de_dados!$O:$O,"&gt;=41639")</f>
        <v>0</v>
      </c>
      <c r="G896" s="5">
        <f>SUMIFS(base_de_dados!$T:$T,base_de_dados!$B:$B,$B896,base_de_dados!$G:$G,G$61,base_de_dados!$H:$H,$L$1,base_de_dados!$C:$C,$A896,base_de_dados!$M:$M,"&lt;=2013",base_de_dados!$O:$O,"&gt;=41639")</f>
        <v>0</v>
      </c>
      <c r="H896" s="5">
        <f>SUMIFS(base_de_dados!$T:$T,base_de_dados!$B:$B,$B896,base_de_dados!$G:$G,H$61,base_de_dados!$H:$H,$L$1,base_de_dados!$C:$C,$A896,base_de_dados!$M:$M,"&lt;=2013",base_de_dados!$O:$O,"&gt;=41639")</f>
        <v>0</v>
      </c>
      <c r="I896" s="5">
        <f>SUMIFS(base_de_dados!$T:$T,base_de_dados!$B:$B,$B896,base_de_dados!$G:$G,I$61,base_de_dados!$H:$H,$L$1,base_de_dados!$C:$C,$A896,base_de_dados!$M:$M,"&lt;=2013",base_de_dados!$O:$O,"&gt;=41639")</f>
        <v>0</v>
      </c>
      <c r="J896" s="5">
        <f>SUMIFS(base_de_dados!$T:$T,base_de_dados!$B:$B,$B896,base_de_dados!$G:$G,J$61,base_de_dados!$H:$H,$L$1,base_de_dados!$C:$C,$A896,base_de_dados!$M:$M,"&lt;=2013",base_de_dados!$O:$O,"&gt;=41639")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SUMIFS(base_de_dados!$T:$T,base_de_dados!$B:$B,$B897,base_de_dados!$G:$G,C$61,base_de_dados!$H:$H,$L$1,base_de_dados!$C:$C,$A897,base_de_dados!$M:$M,"&lt;=2013",base_de_dados!$O:$O,"&gt;=41639")</f>
        <v>0</v>
      </c>
      <c r="D897" s="5">
        <f>SUMIFS(base_de_dados!$T:$T,base_de_dados!$B:$B,$B897,base_de_dados!$G:$G,D$61,base_de_dados!$H:$H,$L$1,base_de_dados!$C:$C,$A897,base_de_dados!$M:$M,"&lt;=2013",base_de_dados!$O:$O,"&gt;=41639")</f>
        <v>0</v>
      </c>
      <c r="E897" s="5">
        <f>SUMIFS(base_de_dados!$T:$T,base_de_dados!$B:$B,$B897,base_de_dados!$G:$G,E$61,base_de_dados!$H:$H,$L$1,base_de_dados!$C:$C,$A897,base_de_dados!$M:$M,"&lt;=2013",base_de_dados!$O:$O,"&gt;=41639")</f>
        <v>0</v>
      </c>
      <c r="F897" s="5">
        <f>SUMIFS(base_de_dados!$T:$T,base_de_dados!$B:$B,$B897,base_de_dados!$G:$G,F$61,base_de_dados!$H:$H,$L$1,base_de_dados!$C:$C,$A897,base_de_dados!$M:$M,"&lt;=2013",base_de_dados!$O:$O,"&gt;=41639")</f>
        <v>0</v>
      </c>
      <c r="G897" s="5">
        <f>SUMIFS(base_de_dados!$T:$T,base_de_dados!$B:$B,$B897,base_de_dados!$G:$G,G$61,base_de_dados!$H:$H,$L$1,base_de_dados!$C:$C,$A897,base_de_dados!$M:$M,"&lt;=2013",base_de_dados!$O:$O,"&gt;=41639")</f>
        <v>0</v>
      </c>
      <c r="H897" s="5">
        <f>SUMIFS(base_de_dados!$T:$T,base_de_dados!$B:$B,$B897,base_de_dados!$G:$G,H$61,base_de_dados!$H:$H,$L$1,base_de_dados!$C:$C,$A897,base_de_dados!$M:$M,"&lt;=2013",base_de_dados!$O:$O,"&gt;=41639")</f>
        <v>0</v>
      </c>
      <c r="I897" s="5">
        <f>SUMIFS(base_de_dados!$T:$T,base_de_dados!$B:$B,$B897,base_de_dados!$G:$G,I$61,base_de_dados!$H:$H,$L$1,base_de_dados!$C:$C,$A897,base_de_dados!$M:$M,"&lt;=2013",base_de_dados!$O:$O,"&gt;=41639")</f>
        <v>0</v>
      </c>
      <c r="J897" s="5">
        <f>SUMIFS(base_de_dados!$T:$T,base_de_dados!$B:$B,$B897,base_de_dados!$G:$G,J$61,base_de_dados!$H:$H,$L$1,base_de_dados!$C:$C,$A897,base_de_dados!$M:$M,"&lt;=2013",base_de_dados!$O:$O,"&gt;=41639")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SUMIFS(base_de_dados!$T:$T,base_de_dados!$B:$B,$B898,base_de_dados!$G:$G,C$61,base_de_dados!$H:$H,$L$1,base_de_dados!$C:$C,$A898,base_de_dados!$M:$M,"&lt;=2013",base_de_dados!$O:$O,"&gt;=41639")</f>
        <v>0</v>
      </c>
      <c r="D898" s="5">
        <f>SUMIFS(base_de_dados!$T:$T,base_de_dados!$B:$B,$B898,base_de_dados!$G:$G,D$61,base_de_dados!$H:$H,$L$1,base_de_dados!$C:$C,$A898,base_de_dados!$M:$M,"&lt;=2013",base_de_dados!$O:$O,"&gt;=41639")</f>
        <v>0</v>
      </c>
      <c r="E898" s="5">
        <f>SUMIFS(base_de_dados!$T:$T,base_de_dados!$B:$B,$B898,base_de_dados!$G:$G,E$61,base_de_dados!$H:$H,$L$1,base_de_dados!$C:$C,$A898,base_de_dados!$M:$M,"&lt;=2013",base_de_dados!$O:$O,"&gt;=41639")</f>
        <v>0</v>
      </c>
      <c r="F898" s="5">
        <f>SUMIFS(base_de_dados!$T:$T,base_de_dados!$B:$B,$B898,base_de_dados!$G:$G,F$61,base_de_dados!$H:$H,$L$1,base_de_dados!$C:$C,$A898,base_de_dados!$M:$M,"&lt;=2013",base_de_dados!$O:$O,"&gt;=41639")</f>
        <v>0</v>
      </c>
      <c r="G898" s="5">
        <f>SUMIFS(base_de_dados!$T:$T,base_de_dados!$B:$B,$B898,base_de_dados!$G:$G,G$61,base_de_dados!$H:$H,$L$1,base_de_dados!$C:$C,$A898,base_de_dados!$M:$M,"&lt;=2013",base_de_dados!$O:$O,"&gt;=41639")</f>
        <v>0</v>
      </c>
      <c r="H898" s="5">
        <f>SUMIFS(base_de_dados!$T:$T,base_de_dados!$B:$B,$B898,base_de_dados!$G:$G,H$61,base_de_dados!$H:$H,$L$1,base_de_dados!$C:$C,$A898,base_de_dados!$M:$M,"&lt;=2013",base_de_dados!$O:$O,"&gt;=41639")</f>
        <v>0</v>
      </c>
      <c r="I898" s="5">
        <f>SUMIFS(base_de_dados!$T:$T,base_de_dados!$B:$B,$B898,base_de_dados!$G:$G,I$61,base_de_dados!$H:$H,$L$1,base_de_dados!$C:$C,$A898,base_de_dados!$M:$M,"&lt;=2013",base_de_dados!$O:$O,"&gt;=41639")</f>
        <v>0</v>
      </c>
      <c r="J898" s="5">
        <f>SUMIFS(base_de_dados!$T:$T,base_de_dados!$B:$B,$B898,base_de_dados!$G:$G,J$61,base_de_dados!$H:$H,$L$1,base_de_dados!$C:$C,$A898,base_de_dados!$M:$M,"&lt;=2013",base_de_dados!$O:$O,"&gt;=41639")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SUMIFS(base_de_dados!$T:$T,base_de_dados!$B:$B,$B899,base_de_dados!$G:$G,C$61,base_de_dados!$H:$H,$L$1,base_de_dados!$C:$C,$A899,base_de_dados!$M:$M,"&lt;=2013",base_de_dados!$O:$O,"&gt;=41639")</f>
        <v>0</v>
      </c>
      <c r="D899" s="5">
        <f>SUMIFS(base_de_dados!$T:$T,base_de_dados!$B:$B,$B899,base_de_dados!$G:$G,D$61,base_de_dados!$H:$H,$L$1,base_de_dados!$C:$C,$A899,base_de_dados!$M:$M,"&lt;=2013",base_de_dados!$O:$O,"&gt;=41639")</f>
        <v>0</v>
      </c>
      <c r="E899" s="5">
        <f>SUMIFS(base_de_dados!$T:$T,base_de_dados!$B:$B,$B899,base_de_dados!$G:$G,E$61,base_de_dados!$H:$H,$L$1,base_de_dados!$C:$C,$A899,base_de_dados!$M:$M,"&lt;=2013",base_de_dados!$O:$O,"&gt;=41639")</f>
        <v>0</v>
      </c>
      <c r="F899" s="5">
        <f>SUMIFS(base_de_dados!$T:$T,base_de_dados!$B:$B,$B899,base_de_dados!$G:$G,F$61,base_de_dados!$H:$H,$L$1,base_de_dados!$C:$C,$A899,base_de_dados!$M:$M,"&lt;=2013",base_de_dados!$O:$O,"&gt;=41639")</f>
        <v>0</v>
      </c>
      <c r="G899" s="5">
        <f>SUMIFS(base_de_dados!$T:$T,base_de_dados!$B:$B,$B899,base_de_dados!$G:$G,G$61,base_de_dados!$H:$H,$L$1,base_de_dados!$C:$C,$A899,base_de_dados!$M:$M,"&lt;=2013",base_de_dados!$O:$O,"&gt;=41639")</f>
        <v>0</v>
      </c>
      <c r="H899" s="5">
        <f>SUMIFS(base_de_dados!$T:$T,base_de_dados!$B:$B,$B899,base_de_dados!$G:$G,H$61,base_de_dados!$H:$H,$L$1,base_de_dados!$C:$C,$A899,base_de_dados!$M:$M,"&lt;=2013",base_de_dados!$O:$O,"&gt;=41639")</f>
        <v>0</v>
      </c>
      <c r="I899" s="5">
        <f>SUMIFS(base_de_dados!$T:$T,base_de_dados!$B:$B,$B899,base_de_dados!$G:$G,I$61,base_de_dados!$H:$H,$L$1,base_de_dados!$C:$C,$A899,base_de_dados!$M:$M,"&lt;=2013",base_de_dados!$O:$O,"&gt;=41639")</f>
        <v>0</v>
      </c>
      <c r="J899" s="5">
        <f>SUMIFS(base_de_dados!$T:$T,base_de_dados!$B:$B,$B899,base_de_dados!$G:$G,J$61,base_de_dados!$H:$H,$L$1,base_de_dados!$C:$C,$A899,base_de_dados!$M:$M,"&lt;=2013",base_de_dados!$O:$O,"&gt;=41639")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SUMIFS(base_de_dados!$T:$T,base_de_dados!$B:$B,$B900,base_de_dados!$G:$G,C$61,base_de_dados!$H:$H,$L$1,base_de_dados!$C:$C,$A900,base_de_dados!$M:$M,"&lt;=2013",base_de_dados!$O:$O,"&gt;=41639")</f>
        <v>0</v>
      </c>
      <c r="D900" s="5">
        <f>SUMIFS(base_de_dados!$T:$T,base_de_dados!$B:$B,$B900,base_de_dados!$G:$G,D$61,base_de_dados!$H:$H,$L$1,base_de_dados!$C:$C,$A900,base_de_dados!$M:$M,"&lt;=2013",base_de_dados!$O:$O,"&gt;=41639")</f>
        <v>0</v>
      </c>
      <c r="E900" s="5">
        <f>SUMIFS(base_de_dados!$T:$T,base_de_dados!$B:$B,$B900,base_de_dados!$G:$G,E$61,base_de_dados!$H:$H,$L$1,base_de_dados!$C:$C,$A900,base_de_dados!$M:$M,"&lt;=2013",base_de_dados!$O:$O,"&gt;=41639")</f>
        <v>0</v>
      </c>
      <c r="F900" s="5">
        <f>SUMIFS(base_de_dados!$T:$T,base_de_dados!$B:$B,$B900,base_de_dados!$G:$G,F$61,base_de_dados!$H:$H,$L$1,base_de_dados!$C:$C,$A900,base_de_dados!$M:$M,"&lt;=2013",base_de_dados!$O:$O,"&gt;=41639")</f>
        <v>0</v>
      </c>
      <c r="G900" s="5">
        <f>SUMIFS(base_de_dados!$T:$T,base_de_dados!$B:$B,$B900,base_de_dados!$G:$G,G$61,base_de_dados!$H:$H,$L$1,base_de_dados!$C:$C,$A900,base_de_dados!$M:$M,"&lt;=2013",base_de_dados!$O:$O,"&gt;=41639")</f>
        <v>0</v>
      </c>
      <c r="H900" s="5">
        <f>SUMIFS(base_de_dados!$T:$T,base_de_dados!$B:$B,$B900,base_de_dados!$G:$G,H$61,base_de_dados!$H:$H,$L$1,base_de_dados!$C:$C,$A900,base_de_dados!$M:$M,"&lt;=2013",base_de_dados!$O:$O,"&gt;=41639")</f>
        <v>0</v>
      </c>
      <c r="I900" s="5">
        <f>SUMIFS(base_de_dados!$T:$T,base_de_dados!$B:$B,$B900,base_de_dados!$G:$G,I$61,base_de_dados!$H:$H,$L$1,base_de_dados!$C:$C,$A900,base_de_dados!$M:$M,"&lt;=2013",base_de_dados!$O:$O,"&gt;=41639")</f>
        <v>0</v>
      </c>
      <c r="J900" s="5">
        <f>SUMIFS(base_de_dados!$T:$T,base_de_dados!$B:$B,$B900,base_de_dados!$G:$G,J$61,base_de_dados!$H:$H,$L$1,base_de_dados!$C:$C,$A900,base_de_dados!$M:$M,"&lt;=2013",base_de_dados!$O:$O,"&gt;=41639")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SUMIFS(base_de_dados!$T:$T,base_de_dados!$B:$B,$B901,base_de_dados!$G:$G,C$61,base_de_dados!$H:$H,$L$1,base_de_dados!$C:$C,$A901,base_de_dados!$M:$M,"&lt;=2013",base_de_dados!$O:$O,"&gt;=41639")</f>
        <v>0</v>
      </c>
      <c r="D901" s="5">
        <f>SUMIFS(base_de_dados!$T:$T,base_de_dados!$B:$B,$B901,base_de_dados!$G:$G,D$61,base_de_dados!$H:$H,$L$1,base_de_dados!$C:$C,$A901,base_de_dados!$M:$M,"&lt;=2013",base_de_dados!$O:$O,"&gt;=41639")</f>
        <v>0</v>
      </c>
      <c r="E901" s="5">
        <f>SUMIFS(base_de_dados!$T:$T,base_de_dados!$B:$B,$B901,base_de_dados!$G:$G,E$61,base_de_dados!$H:$H,$L$1,base_de_dados!$C:$C,$A901,base_de_dados!$M:$M,"&lt;=2013",base_de_dados!$O:$O,"&gt;=41639")</f>
        <v>0</v>
      </c>
      <c r="F901" s="5">
        <f>SUMIFS(base_de_dados!$T:$T,base_de_dados!$B:$B,$B901,base_de_dados!$G:$G,F$61,base_de_dados!$H:$H,$L$1,base_de_dados!$C:$C,$A901,base_de_dados!$M:$M,"&lt;=2013",base_de_dados!$O:$O,"&gt;=41639")</f>
        <v>0</v>
      </c>
      <c r="G901" s="5">
        <f>SUMIFS(base_de_dados!$T:$T,base_de_dados!$B:$B,$B901,base_de_dados!$G:$G,G$61,base_de_dados!$H:$H,$L$1,base_de_dados!$C:$C,$A901,base_de_dados!$M:$M,"&lt;=2013",base_de_dados!$O:$O,"&gt;=41639")</f>
        <v>0</v>
      </c>
      <c r="H901" s="5">
        <f>SUMIFS(base_de_dados!$T:$T,base_de_dados!$B:$B,$B901,base_de_dados!$G:$G,H$61,base_de_dados!$H:$H,$L$1,base_de_dados!$C:$C,$A901,base_de_dados!$M:$M,"&lt;=2013",base_de_dados!$O:$O,"&gt;=41639")</f>
        <v>0</v>
      </c>
      <c r="I901" s="5">
        <f>SUMIFS(base_de_dados!$T:$T,base_de_dados!$B:$B,$B901,base_de_dados!$G:$G,I$61,base_de_dados!$H:$H,$L$1,base_de_dados!$C:$C,$A901,base_de_dados!$M:$M,"&lt;=2013",base_de_dados!$O:$O,"&gt;=41639")</f>
        <v>0</v>
      </c>
      <c r="J901" s="5">
        <f>SUMIFS(base_de_dados!$T:$T,base_de_dados!$B:$B,$B901,base_de_dados!$G:$G,J$61,base_de_dados!$H:$H,$L$1,base_de_dados!$C:$C,$A901,base_de_dados!$M:$M,"&lt;=2013",base_de_dados!$O:$O,"&gt;=41639")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SUMIFS(base_de_dados!$T:$T,base_de_dados!$B:$B,$B902,base_de_dados!$G:$G,C$61,base_de_dados!$H:$H,$L$1,base_de_dados!$C:$C,$A902,base_de_dados!$M:$M,"&lt;=2013",base_de_dados!$O:$O,"&gt;=41639")</f>
        <v>0</v>
      </c>
      <c r="D902" s="5">
        <f>SUMIFS(base_de_dados!$T:$T,base_de_dados!$B:$B,$B902,base_de_dados!$G:$G,D$61,base_de_dados!$H:$H,$L$1,base_de_dados!$C:$C,$A902,base_de_dados!$M:$M,"&lt;=2013",base_de_dados!$O:$O,"&gt;=41639")</f>
        <v>0</v>
      </c>
      <c r="E902" s="5">
        <f>SUMIFS(base_de_dados!$T:$T,base_de_dados!$B:$B,$B902,base_de_dados!$G:$G,E$61,base_de_dados!$H:$H,$L$1,base_de_dados!$C:$C,$A902,base_de_dados!$M:$M,"&lt;=2013",base_de_dados!$O:$O,"&gt;=41639")</f>
        <v>0</v>
      </c>
      <c r="F902" s="5">
        <f>SUMIFS(base_de_dados!$T:$T,base_de_dados!$B:$B,$B902,base_de_dados!$G:$G,F$61,base_de_dados!$H:$H,$L$1,base_de_dados!$C:$C,$A902,base_de_dados!$M:$M,"&lt;=2013",base_de_dados!$O:$O,"&gt;=41639")</f>
        <v>0</v>
      </c>
      <c r="G902" s="5">
        <f>SUMIFS(base_de_dados!$T:$T,base_de_dados!$B:$B,$B902,base_de_dados!$G:$G,G$61,base_de_dados!$H:$H,$L$1,base_de_dados!$C:$C,$A902,base_de_dados!$M:$M,"&lt;=2013",base_de_dados!$O:$O,"&gt;=41639")</f>
        <v>0</v>
      </c>
      <c r="H902" s="5">
        <f>SUMIFS(base_de_dados!$T:$T,base_de_dados!$B:$B,$B902,base_de_dados!$G:$G,H$61,base_de_dados!$H:$H,$L$1,base_de_dados!$C:$C,$A902,base_de_dados!$M:$M,"&lt;=2013",base_de_dados!$O:$O,"&gt;=41639")</f>
        <v>0</v>
      </c>
      <c r="I902" s="5">
        <f>SUMIFS(base_de_dados!$T:$T,base_de_dados!$B:$B,$B902,base_de_dados!$G:$G,I$61,base_de_dados!$H:$H,$L$1,base_de_dados!$C:$C,$A902,base_de_dados!$M:$M,"&lt;=2013",base_de_dados!$O:$O,"&gt;=41639")</f>
        <v>0</v>
      </c>
      <c r="J902" s="5">
        <f>SUMIFS(base_de_dados!$T:$T,base_de_dados!$B:$B,$B902,base_de_dados!$G:$G,J$61,base_de_dados!$H:$H,$L$1,base_de_dados!$C:$C,$A902,base_de_dados!$M:$M,"&lt;=2013",base_de_dados!$O:$O,"&gt;=41639")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SUMIFS(base_de_dados!$T:$T,base_de_dados!$B:$B,$B903,base_de_dados!$G:$G,C$61,base_de_dados!$H:$H,$L$1,base_de_dados!$C:$C,$A903,base_de_dados!$M:$M,"&lt;=2013",base_de_dados!$O:$O,"&gt;=41639")</f>
        <v>0</v>
      </c>
      <c r="D903" s="5">
        <f>SUMIFS(base_de_dados!$T:$T,base_de_dados!$B:$B,$B903,base_de_dados!$G:$G,D$61,base_de_dados!$H:$H,$L$1,base_de_dados!$C:$C,$A903,base_de_dados!$M:$M,"&lt;=2013",base_de_dados!$O:$O,"&gt;=41639")</f>
        <v>0</v>
      </c>
      <c r="E903" s="5">
        <f>SUMIFS(base_de_dados!$T:$T,base_de_dados!$B:$B,$B903,base_de_dados!$G:$G,E$61,base_de_dados!$H:$H,$L$1,base_de_dados!$C:$C,$A903,base_de_dados!$M:$M,"&lt;=2013",base_de_dados!$O:$O,"&gt;=41639")</f>
        <v>0</v>
      </c>
      <c r="F903" s="5">
        <f>SUMIFS(base_de_dados!$T:$T,base_de_dados!$B:$B,$B903,base_de_dados!$G:$G,F$61,base_de_dados!$H:$H,$L$1,base_de_dados!$C:$C,$A903,base_de_dados!$M:$M,"&lt;=2013",base_de_dados!$O:$O,"&gt;=41639")</f>
        <v>0</v>
      </c>
      <c r="G903" s="5">
        <f>SUMIFS(base_de_dados!$T:$T,base_de_dados!$B:$B,$B903,base_de_dados!$G:$G,G$61,base_de_dados!$H:$H,$L$1,base_de_dados!$C:$C,$A903,base_de_dados!$M:$M,"&lt;=2013",base_de_dados!$O:$O,"&gt;=41639")</f>
        <v>0</v>
      </c>
      <c r="H903" s="5">
        <f>SUMIFS(base_de_dados!$T:$T,base_de_dados!$B:$B,$B903,base_de_dados!$G:$G,H$61,base_de_dados!$H:$H,$L$1,base_de_dados!$C:$C,$A903,base_de_dados!$M:$M,"&lt;=2013",base_de_dados!$O:$O,"&gt;=41639")</f>
        <v>0</v>
      </c>
      <c r="I903" s="5">
        <f>SUMIFS(base_de_dados!$T:$T,base_de_dados!$B:$B,$B903,base_de_dados!$G:$G,I$61,base_de_dados!$H:$H,$L$1,base_de_dados!$C:$C,$A903,base_de_dados!$M:$M,"&lt;=2013",base_de_dados!$O:$O,"&gt;=41639")</f>
        <v>0</v>
      </c>
      <c r="J903" s="5">
        <f>SUMIFS(base_de_dados!$T:$T,base_de_dados!$B:$B,$B903,base_de_dados!$G:$G,J$61,base_de_dados!$H:$H,$L$1,base_de_dados!$C:$C,$A903,base_de_dados!$M:$M,"&lt;=2013",base_de_dados!$O:$O,"&gt;=41639")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SUMIFS(base_de_dados!$T:$T,base_de_dados!$B:$B,$B904,base_de_dados!$G:$G,C$61,base_de_dados!$H:$H,$L$1,base_de_dados!$C:$C,$A904,base_de_dados!$M:$M,"&lt;=2013",base_de_dados!$O:$O,"&gt;=41639")</f>
        <v>0</v>
      </c>
      <c r="D904" s="5">
        <f>SUMIFS(base_de_dados!$T:$T,base_de_dados!$B:$B,$B904,base_de_dados!$G:$G,D$61,base_de_dados!$H:$H,$L$1,base_de_dados!$C:$C,$A904,base_de_dados!$M:$M,"&lt;=2013",base_de_dados!$O:$O,"&gt;=41639")</f>
        <v>0</v>
      </c>
      <c r="E904" s="5">
        <f>SUMIFS(base_de_dados!$T:$T,base_de_dados!$B:$B,$B904,base_de_dados!$G:$G,E$61,base_de_dados!$H:$H,$L$1,base_de_dados!$C:$C,$A904,base_de_dados!$M:$M,"&lt;=2013",base_de_dados!$O:$O,"&gt;=41639")</f>
        <v>0</v>
      </c>
      <c r="F904" s="5">
        <f>SUMIFS(base_de_dados!$T:$T,base_de_dados!$B:$B,$B904,base_de_dados!$G:$G,F$61,base_de_dados!$H:$H,$L$1,base_de_dados!$C:$C,$A904,base_de_dados!$M:$M,"&lt;=2013",base_de_dados!$O:$O,"&gt;=41639")</f>
        <v>0</v>
      </c>
      <c r="G904" s="5">
        <f>SUMIFS(base_de_dados!$T:$T,base_de_dados!$B:$B,$B904,base_de_dados!$G:$G,G$61,base_de_dados!$H:$H,$L$1,base_de_dados!$C:$C,$A904,base_de_dados!$M:$M,"&lt;=2013",base_de_dados!$O:$O,"&gt;=41639")</f>
        <v>0</v>
      </c>
      <c r="H904" s="5">
        <f>SUMIFS(base_de_dados!$T:$T,base_de_dados!$B:$B,$B904,base_de_dados!$G:$G,H$61,base_de_dados!$H:$H,$L$1,base_de_dados!$C:$C,$A904,base_de_dados!$M:$M,"&lt;=2013",base_de_dados!$O:$O,"&gt;=41639")</f>
        <v>0</v>
      </c>
      <c r="I904" s="5">
        <f>SUMIFS(base_de_dados!$T:$T,base_de_dados!$B:$B,$B904,base_de_dados!$G:$G,I$61,base_de_dados!$H:$H,$L$1,base_de_dados!$C:$C,$A904,base_de_dados!$M:$M,"&lt;=2013",base_de_dados!$O:$O,"&gt;=41639")</f>
        <v>0</v>
      </c>
      <c r="J904" s="5">
        <f>SUMIFS(base_de_dados!$T:$T,base_de_dados!$B:$B,$B904,base_de_dados!$G:$G,J$61,base_de_dados!$H:$H,$L$1,base_de_dados!$C:$C,$A904,base_de_dados!$M:$M,"&lt;=2013",base_de_dados!$O:$O,"&gt;=41639")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SUMIFS(base_de_dados!$T:$T,base_de_dados!$B:$B,$B905,base_de_dados!$G:$G,C$61,base_de_dados!$H:$H,$L$1,base_de_dados!$C:$C,$A905,base_de_dados!$M:$M,"&lt;=2013",base_de_dados!$O:$O,"&gt;=41639")</f>
        <v>0</v>
      </c>
      <c r="D905" s="5">
        <f>SUMIFS(base_de_dados!$T:$T,base_de_dados!$B:$B,$B905,base_de_dados!$G:$G,D$61,base_de_dados!$H:$H,$L$1,base_de_dados!$C:$C,$A905,base_de_dados!$M:$M,"&lt;=2013",base_de_dados!$O:$O,"&gt;=41639")</f>
        <v>0</v>
      </c>
      <c r="E905" s="5">
        <f>SUMIFS(base_de_dados!$T:$T,base_de_dados!$B:$B,$B905,base_de_dados!$G:$G,E$61,base_de_dados!$H:$H,$L$1,base_de_dados!$C:$C,$A905,base_de_dados!$M:$M,"&lt;=2013",base_de_dados!$O:$O,"&gt;=41639")</f>
        <v>0</v>
      </c>
      <c r="F905" s="5">
        <f>SUMIFS(base_de_dados!$T:$T,base_de_dados!$B:$B,$B905,base_de_dados!$G:$G,F$61,base_de_dados!$H:$H,$L$1,base_de_dados!$C:$C,$A905,base_de_dados!$M:$M,"&lt;=2013",base_de_dados!$O:$O,"&gt;=41639")</f>
        <v>0</v>
      </c>
      <c r="G905" s="5">
        <f>SUMIFS(base_de_dados!$T:$T,base_de_dados!$B:$B,$B905,base_de_dados!$G:$G,G$61,base_de_dados!$H:$H,$L$1,base_de_dados!$C:$C,$A905,base_de_dados!$M:$M,"&lt;=2013",base_de_dados!$O:$O,"&gt;=41639")</f>
        <v>0</v>
      </c>
      <c r="H905" s="5">
        <f>SUMIFS(base_de_dados!$T:$T,base_de_dados!$B:$B,$B905,base_de_dados!$G:$G,H$61,base_de_dados!$H:$H,$L$1,base_de_dados!$C:$C,$A905,base_de_dados!$M:$M,"&lt;=2013",base_de_dados!$O:$O,"&gt;=41639")</f>
        <v>0</v>
      </c>
      <c r="I905" s="5">
        <f>SUMIFS(base_de_dados!$T:$T,base_de_dados!$B:$B,$B905,base_de_dados!$G:$G,I$61,base_de_dados!$H:$H,$L$1,base_de_dados!$C:$C,$A905,base_de_dados!$M:$M,"&lt;=2013",base_de_dados!$O:$O,"&gt;=41639")</f>
        <v>0</v>
      </c>
      <c r="J905" s="5">
        <f>SUMIFS(base_de_dados!$T:$T,base_de_dados!$B:$B,$B905,base_de_dados!$G:$G,J$61,base_de_dados!$H:$H,$L$1,base_de_dados!$C:$C,$A905,base_de_dados!$M:$M,"&lt;=2013",base_de_dados!$O:$O,"&gt;=41639")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SUMIFS(base_de_dados!$T:$T,base_de_dados!$B:$B,$B906,base_de_dados!$G:$G,C$61,base_de_dados!$H:$H,$L$1,base_de_dados!$C:$C,$A906,base_de_dados!$M:$M,"&lt;=2013",base_de_dados!$O:$O,"&gt;=41639")</f>
        <v>0</v>
      </c>
      <c r="D906" s="5">
        <f>SUMIFS(base_de_dados!$T:$T,base_de_dados!$B:$B,$B906,base_de_dados!$G:$G,D$61,base_de_dados!$H:$H,$L$1,base_de_dados!$C:$C,$A906,base_de_dados!$M:$M,"&lt;=2013",base_de_dados!$O:$O,"&gt;=41639")</f>
        <v>0</v>
      </c>
      <c r="E906" s="5">
        <f>SUMIFS(base_de_dados!$T:$T,base_de_dados!$B:$B,$B906,base_de_dados!$G:$G,E$61,base_de_dados!$H:$H,$L$1,base_de_dados!$C:$C,$A906,base_de_dados!$M:$M,"&lt;=2013",base_de_dados!$O:$O,"&gt;=41639")</f>
        <v>0</v>
      </c>
      <c r="F906" s="5">
        <f>SUMIFS(base_de_dados!$T:$T,base_de_dados!$B:$B,$B906,base_de_dados!$G:$G,F$61,base_de_dados!$H:$H,$L$1,base_de_dados!$C:$C,$A906,base_de_dados!$M:$M,"&lt;=2013",base_de_dados!$O:$O,"&gt;=41639")</f>
        <v>0</v>
      </c>
      <c r="G906" s="5">
        <f>SUMIFS(base_de_dados!$T:$T,base_de_dados!$B:$B,$B906,base_de_dados!$G:$G,G$61,base_de_dados!$H:$H,$L$1,base_de_dados!$C:$C,$A906,base_de_dados!$M:$M,"&lt;=2013",base_de_dados!$O:$O,"&gt;=41639")</f>
        <v>0</v>
      </c>
      <c r="H906" s="5">
        <f>SUMIFS(base_de_dados!$T:$T,base_de_dados!$B:$B,$B906,base_de_dados!$G:$G,H$61,base_de_dados!$H:$H,$L$1,base_de_dados!$C:$C,$A906,base_de_dados!$M:$M,"&lt;=2013",base_de_dados!$O:$O,"&gt;=41639")</f>
        <v>0</v>
      </c>
      <c r="I906" s="5">
        <f>SUMIFS(base_de_dados!$T:$T,base_de_dados!$B:$B,$B906,base_de_dados!$G:$G,I$61,base_de_dados!$H:$H,$L$1,base_de_dados!$C:$C,$A906,base_de_dados!$M:$M,"&lt;=2013",base_de_dados!$O:$O,"&gt;=41639")</f>
        <v>0</v>
      </c>
      <c r="J906" s="5">
        <f>SUMIFS(base_de_dados!$T:$T,base_de_dados!$B:$B,$B906,base_de_dados!$G:$G,J$61,base_de_dados!$H:$H,$L$1,base_de_dados!$C:$C,$A906,base_de_dados!$M:$M,"&lt;=2013",base_de_dados!$O:$O,"&gt;=41639")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SUMIFS(base_de_dados!$T:$T,base_de_dados!$B:$B,$B907,base_de_dados!$G:$G,C$61,base_de_dados!$H:$H,$L$1,base_de_dados!$C:$C,$A907,base_de_dados!$M:$M,"&lt;=2013",base_de_dados!$O:$O,"&gt;=41639")</f>
        <v>0</v>
      </c>
      <c r="D907" s="5">
        <f>SUMIFS(base_de_dados!$T:$T,base_de_dados!$B:$B,$B907,base_de_dados!$G:$G,D$61,base_de_dados!$H:$H,$L$1,base_de_dados!$C:$C,$A907,base_de_dados!$M:$M,"&lt;=2013",base_de_dados!$O:$O,"&gt;=41639")</f>
        <v>0</v>
      </c>
      <c r="E907" s="5">
        <f>SUMIFS(base_de_dados!$T:$T,base_de_dados!$B:$B,$B907,base_de_dados!$G:$G,E$61,base_de_dados!$H:$H,$L$1,base_de_dados!$C:$C,$A907,base_de_dados!$M:$M,"&lt;=2013",base_de_dados!$O:$O,"&gt;=41639")</f>
        <v>0</v>
      </c>
      <c r="F907" s="5">
        <f>SUMIFS(base_de_dados!$T:$T,base_de_dados!$B:$B,$B907,base_de_dados!$G:$G,F$61,base_de_dados!$H:$H,$L$1,base_de_dados!$C:$C,$A907,base_de_dados!$M:$M,"&lt;=2013",base_de_dados!$O:$O,"&gt;=41639")</f>
        <v>0</v>
      </c>
      <c r="G907" s="5">
        <f>SUMIFS(base_de_dados!$T:$T,base_de_dados!$B:$B,$B907,base_de_dados!$G:$G,G$61,base_de_dados!$H:$H,$L$1,base_de_dados!$C:$C,$A907,base_de_dados!$M:$M,"&lt;=2013",base_de_dados!$O:$O,"&gt;=41639")</f>
        <v>0</v>
      </c>
      <c r="H907" s="5">
        <f>SUMIFS(base_de_dados!$T:$T,base_de_dados!$B:$B,$B907,base_de_dados!$G:$G,H$61,base_de_dados!$H:$H,$L$1,base_de_dados!$C:$C,$A907,base_de_dados!$M:$M,"&lt;=2013",base_de_dados!$O:$O,"&gt;=41639")</f>
        <v>0</v>
      </c>
      <c r="I907" s="5">
        <f>SUMIFS(base_de_dados!$T:$T,base_de_dados!$B:$B,$B907,base_de_dados!$G:$G,I$61,base_de_dados!$H:$H,$L$1,base_de_dados!$C:$C,$A907,base_de_dados!$M:$M,"&lt;=2013",base_de_dados!$O:$O,"&gt;=41639")</f>
        <v>0</v>
      </c>
      <c r="J907" s="5">
        <f>SUMIFS(base_de_dados!$T:$T,base_de_dados!$B:$B,$B907,base_de_dados!$G:$G,J$61,base_de_dados!$H:$H,$L$1,base_de_dados!$C:$C,$A907,base_de_dados!$M:$M,"&lt;=2013",base_de_dados!$O:$O,"&gt;=41639")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SUMIFS(base_de_dados!$T:$T,base_de_dados!$B:$B,$B908,base_de_dados!$G:$G,C$61,base_de_dados!$H:$H,$L$1,base_de_dados!$C:$C,$A908,base_de_dados!$M:$M,"&lt;=2013",base_de_dados!$O:$O,"&gt;=41639")</f>
        <v>0</v>
      </c>
      <c r="D908" s="5">
        <f>SUMIFS(base_de_dados!$T:$T,base_de_dados!$B:$B,$B908,base_de_dados!$G:$G,D$61,base_de_dados!$H:$H,$L$1,base_de_dados!$C:$C,$A908,base_de_dados!$M:$M,"&lt;=2013",base_de_dados!$O:$O,"&gt;=41639")</f>
        <v>0</v>
      </c>
      <c r="E908" s="5">
        <f>SUMIFS(base_de_dados!$T:$T,base_de_dados!$B:$B,$B908,base_de_dados!$G:$G,E$61,base_de_dados!$H:$H,$L$1,base_de_dados!$C:$C,$A908,base_de_dados!$M:$M,"&lt;=2013",base_de_dados!$O:$O,"&gt;=41639")</f>
        <v>0</v>
      </c>
      <c r="F908" s="5">
        <f>SUMIFS(base_de_dados!$T:$T,base_de_dados!$B:$B,$B908,base_de_dados!$G:$G,F$61,base_de_dados!$H:$H,$L$1,base_de_dados!$C:$C,$A908,base_de_dados!$M:$M,"&lt;=2013",base_de_dados!$O:$O,"&gt;=41639")</f>
        <v>0</v>
      </c>
      <c r="G908" s="5">
        <f>SUMIFS(base_de_dados!$T:$T,base_de_dados!$B:$B,$B908,base_de_dados!$G:$G,G$61,base_de_dados!$H:$H,$L$1,base_de_dados!$C:$C,$A908,base_de_dados!$M:$M,"&lt;=2013",base_de_dados!$O:$O,"&gt;=41639")</f>
        <v>0</v>
      </c>
      <c r="H908" s="5">
        <f>SUMIFS(base_de_dados!$T:$T,base_de_dados!$B:$B,$B908,base_de_dados!$G:$G,H$61,base_de_dados!$H:$H,$L$1,base_de_dados!$C:$C,$A908,base_de_dados!$M:$M,"&lt;=2013",base_de_dados!$O:$O,"&gt;=41639")</f>
        <v>0</v>
      </c>
      <c r="I908" s="5">
        <f>SUMIFS(base_de_dados!$T:$T,base_de_dados!$B:$B,$B908,base_de_dados!$G:$G,I$61,base_de_dados!$H:$H,$L$1,base_de_dados!$C:$C,$A908,base_de_dados!$M:$M,"&lt;=2013",base_de_dados!$O:$O,"&gt;=41639")</f>
        <v>0</v>
      </c>
      <c r="J908" s="5">
        <f>SUMIFS(base_de_dados!$T:$T,base_de_dados!$B:$B,$B908,base_de_dados!$G:$G,J$61,base_de_dados!$H:$H,$L$1,base_de_dados!$C:$C,$A908,base_de_dados!$M:$M,"&lt;=2013",base_de_dados!$O:$O,"&gt;=41639")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SUMIFS(base_de_dados!$T:$T,base_de_dados!$B:$B,$B909,base_de_dados!$G:$G,C$61,base_de_dados!$H:$H,$L$1,base_de_dados!$C:$C,$A909,base_de_dados!$M:$M,"&lt;=2013",base_de_dados!$O:$O,"&gt;=41639")</f>
        <v>0</v>
      </c>
      <c r="D909" s="5">
        <f>SUMIFS(base_de_dados!$T:$T,base_de_dados!$B:$B,$B909,base_de_dados!$G:$G,D$61,base_de_dados!$H:$H,$L$1,base_de_dados!$C:$C,$A909,base_de_dados!$M:$M,"&lt;=2013",base_de_dados!$O:$O,"&gt;=41639")</f>
        <v>0</v>
      </c>
      <c r="E909" s="5">
        <f>SUMIFS(base_de_dados!$T:$T,base_de_dados!$B:$B,$B909,base_de_dados!$G:$G,E$61,base_de_dados!$H:$H,$L$1,base_de_dados!$C:$C,$A909,base_de_dados!$M:$M,"&lt;=2013",base_de_dados!$O:$O,"&gt;=41639")</f>
        <v>0</v>
      </c>
      <c r="F909" s="5">
        <f>SUMIFS(base_de_dados!$T:$T,base_de_dados!$B:$B,$B909,base_de_dados!$G:$G,F$61,base_de_dados!$H:$H,$L$1,base_de_dados!$C:$C,$A909,base_de_dados!$M:$M,"&lt;=2013",base_de_dados!$O:$O,"&gt;=41639")</f>
        <v>0</v>
      </c>
      <c r="G909" s="5">
        <f>SUMIFS(base_de_dados!$T:$T,base_de_dados!$B:$B,$B909,base_de_dados!$G:$G,G$61,base_de_dados!$H:$H,$L$1,base_de_dados!$C:$C,$A909,base_de_dados!$M:$M,"&lt;=2013",base_de_dados!$O:$O,"&gt;=41639")</f>
        <v>0</v>
      </c>
      <c r="H909" s="5">
        <f>SUMIFS(base_de_dados!$T:$T,base_de_dados!$B:$B,$B909,base_de_dados!$G:$G,H$61,base_de_dados!$H:$H,$L$1,base_de_dados!$C:$C,$A909,base_de_dados!$M:$M,"&lt;=2013",base_de_dados!$O:$O,"&gt;=41639")</f>
        <v>0</v>
      </c>
      <c r="I909" s="5">
        <f>SUMIFS(base_de_dados!$T:$T,base_de_dados!$B:$B,$B909,base_de_dados!$G:$G,I$61,base_de_dados!$H:$H,$L$1,base_de_dados!$C:$C,$A909,base_de_dados!$M:$M,"&lt;=2013",base_de_dados!$O:$O,"&gt;=41639")</f>
        <v>0</v>
      </c>
      <c r="J909" s="5">
        <f>SUMIFS(base_de_dados!$T:$T,base_de_dados!$B:$B,$B909,base_de_dados!$G:$G,J$61,base_de_dados!$H:$H,$L$1,base_de_dados!$C:$C,$A909,base_de_dados!$M:$M,"&lt;=2013",base_de_dados!$O:$O,"&gt;=41639")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SUMIFS(base_de_dados!$T:$T,base_de_dados!$B:$B,$B910,base_de_dados!$G:$G,C$61,base_de_dados!$H:$H,$L$1,base_de_dados!$C:$C,$A910,base_de_dados!$M:$M,"&lt;=2013",base_de_dados!$O:$O,"&gt;=41639")</f>
        <v>0</v>
      </c>
      <c r="D910" s="5">
        <f>SUMIFS(base_de_dados!$T:$T,base_de_dados!$B:$B,$B910,base_de_dados!$G:$G,D$61,base_de_dados!$H:$H,$L$1,base_de_dados!$C:$C,$A910,base_de_dados!$M:$M,"&lt;=2013",base_de_dados!$O:$O,"&gt;=41639")</f>
        <v>0</v>
      </c>
      <c r="E910" s="5">
        <f>SUMIFS(base_de_dados!$T:$T,base_de_dados!$B:$B,$B910,base_de_dados!$G:$G,E$61,base_de_dados!$H:$H,$L$1,base_de_dados!$C:$C,$A910,base_de_dados!$M:$M,"&lt;=2013",base_de_dados!$O:$O,"&gt;=41639")</f>
        <v>0</v>
      </c>
      <c r="F910" s="5">
        <f>SUMIFS(base_de_dados!$T:$T,base_de_dados!$B:$B,$B910,base_de_dados!$G:$G,F$61,base_de_dados!$H:$H,$L$1,base_de_dados!$C:$C,$A910,base_de_dados!$M:$M,"&lt;=2013",base_de_dados!$O:$O,"&gt;=41639")</f>
        <v>0</v>
      </c>
      <c r="G910" s="5">
        <f>SUMIFS(base_de_dados!$T:$T,base_de_dados!$B:$B,$B910,base_de_dados!$G:$G,G$61,base_de_dados!$H:$H,$L$1,base_de_dados!$C:$C,$A910,base_de_dados!$M:$M,"&lt;=2013",base_de_dados!$O:$O,"&gt;=41639")</f>
        <v>0</v>
      </c>
      <c r="H910" s="5">
        <f>SUMIFS(base_de_dados!$T:$T,base_de_dados!$B:$B,$B910,base_de_dados!$G:$G,H$61,base_de_dados!$H:$H,$L$1,base_de_dados!$C:$C,$A910,base_de_dados!$M:$M,"&lt;=2013",base_de_dados!$O:$O,"&gt;=41639")</f>
        <v>0</v>
      </c>
      <c r="I910" s="5">
        <f>SUMIFS(base_de_dados!$T:$T,base_de_dados!$B:$B,$B910,base_de_dados!$G:$G,I$61,base_de_dados!$H:$H,$L$1,base_de_dados!$C:$C,$A910,base_de_dados!$M:$M,"&lt;=2013",base_de_dados!$O:$O,"&gt;=41639")</f>
        <v>0</v>
      </c>
      <c r="J910" s="5">
        <f>SUMIFS(base_de_dados!$T:$T,base_de_dados!$B:$B,$B910,base_de_dados!$G:$G,J$61,base_de_dados!$H:$H,$L$1,base_de_dados!$C:$C,$A910,base_de_dados!$M:$M,"&lt;=2013",base_de_dados!$O:$O,"&gt;=41639")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SUMIFS(base_de_dados!$T:$T,base_de_dados!$B:$B,$B911,base_de_dados!$G:$G,C$61,base_de_dados!$H:$H,$L$1,base_de_dados!$C:$C,$A911,base_de_dados!$M:$M,"&lt;=2013",base_de_dados!$O:$O,"&gt;=41639")</f>
        <v>0</v>
      </c>
      <c r="D911" s="5">
        <f>SUMIFS(base_de_dados!$T:$T,base_de_dados!$B:$B,$B911,base_de_dados!$G:$G,D$61,base_de_dados!$H:$H,$L$1,base_de_dados!$C:$C,$A911,base_de_dados!$M:$M,"&lt;=2013",base_de_dados!$O:$O,"&gt;=41639")</f>
        <v>0</v>
      </c>
      <c r="E911" s="5">
        <f>SUMIFS(base_de_dados!$T:$T,base_de_dados!$B:$B,$B911,base_de_dados!$G:$G,E$61,base_de_dados!$H:$H,$L$1,base_de_dados!$C:$C,$A911,base_de_dados!$M:$M,"&lt;=2013",base_de_dados!$O:$O,"&gt;=41639")</f>
        <v>0</v>
      </c>
      <c r="F911" s="5">
        <f>SUMIFS(base_de_dados!$T:$T,base_de_dados!$B:$B,$B911,base_de_dados!$G:$G,F$61,base_de_dados!$H:$H,$L$1,base_de_dados!$C:$C,$A911,base_de_dados!$M:$M,"&lt;=2013",base_de_dados!$O:$O,"&gt;=41639")</f>
        <v>0</v>
      </c>
      <c r="G911" s="5">
        <f>SUMIFS(base_de_dados!$T:$T,base_de_dados!$B:$B,$B911,base_de_dados!$G:$G,G$61,base_de_dados!$H:$H,$L$1,base_de_dados!$C:$C,$A911,base_de_dados!$M:$M,"&lt;=2013",base_de_dados!$O:$O,"&gt;=41639")</f>
        <v>0</v>
      </c>
      <c r="H911" s="5">
        <f>SUMIFS(base_de_dados!$T:$T,base_de_dados!$B:$B,$B911,base_de_dados!$G:$G,H$61,base_de_dados!$H:$H,$L$1,base_de_dados!$C:$C,$A911,base_de_dados!$M:$M,"&lt;=2013",base_de_dados!$O:$O,"&gt;=41639")</f>
        <v>0</v>
      </c>
      <c r="I911" s="5">
        <f>SUMIFS(base_de_dados!$T:$T,base_de_dados!$B:$B,$B911,base_de_dados!$G:$G,I$61,base_de_dados!$H:$H,$L$1,base_de_dados!$C:$C,$A911,base_de_dados!$M:$M,"&lt;=2013",base_de_dados!$O:$O,"&gt;=41639")</f>
        <v>0</v>
      </c>
      <c r="J911" s="5">
        <f>SUMIFS(base_de_dados!$T:$T,base_de_dados!$B:$B,$B911,base_de_dados!$G:$G,J$61,base_de_dados!$H:$H,$L$1,base_de_dados!$C:$C,$A911,base_de_dados!$M:$M,"&lt;=2013",base_de_dados!$O:$O,"&gt;=41639")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SUMIFS(base_de_dados!$T:$T,base_de_dados!$B:$B,$B912,base_de_dados!$G:$G,C$61,base_de_dados!$H:$H,$L$1,base_de_dados!$C:$C,$A912,base_de_dados!$M:$M,"&lt;=2013",base_de_dados!$O:$O,"&gt;=41639")</f>
        <v>0</v>
      </c>
      <c r="D912" s="5">
        <f>SUMIFS(base_de_dados!$T:$T,base_de_dados!$B:$B,$B912,base_de_dados!$G:$G,D$61,base_de_dados!$H:$H,$L$1,base_de_dados!$C:$C,$A912,base_de_dados!$M:$M,"&lt;=2013",base_de_dados!$O:$O,"&gt;=41639")</f>
        <v>0</v>
      </c>
      <c r="E912" s="5">
        <f>SUMIFS(base_de_dados!$T:$T,base_de_dados!$B:$B,$B912,base_de_dados!$G:$G,E$61,base_de_dados!$H:$H,$L$1,base_de_dados!$C:$C,$A912,base_de_dados!$M:$M,"&lt;=2013",base_de_dados!$O:$O,"&gt;=41639")</f>
        <v>0</v>
      </c>
      <c r="F912" s="5">
        <f>SUMIFS(base_de_dados!$T:$T,base_de_dados!$B:$B,$B912,base_de_dados!$G:$G,F$61,base_de_dados!$H:$H,$L$1,base_de_dados!$C:$C,$A912,base_de_dados!$M:$M,"&lt;=2013",base_de_dados!$O:$O,"&gt;=41639")</f>
        <v>0</v>
      </c>
      <c r="G912" s="5">
        <f>SUMIFS(base_de_dados!$T:$T,base_de_dados!$B:$B,$B912,base_de_dados!$G:$G,G$61,base_de_dados!$H:$H,$L$1,base_de_dados!$C:$C,$A912,base_de_dados!$M:$M,"&lt;=2013",base_de_dados!$O:$O,"&gt;=41639")</f>
        <v>0</v>
      </c>
      <c r="H912" s="5">
        <f>SUMIFS(base_de_dados!$T:$T,base_de_dados!$B:$B,$B912,base_de_dados!$G:$G,H$61,base_de_dados!$H:$H,$L$1,base_de_dados!$C:$C,$A912,base_de_dados!$M:$M,"&lt;=2013",base_de_dados!$O:$O,"&gt;=41639")</f>
        <v>0</v>
      </c>
      <c r="I912" s="5">
        <f>SUMIFS(base_de_dados!$T:$T,base_de_dados!$B:$B,$B912,base_de_dados!$G:$G,I$61,base_de_dados!$H:$H,$L$1,base_de_dados!$C:$C,$A912,base_de_dados!$M:$M,"&lt;=2013",base_de_dados!$O:$O,"&gt;=41639")</f>
        <v>0</v>
      </c>
      <c r="J912" s="5">
        <f>SUMIFS(base_de_dados!$T:$T,base_de_dados!$B:$B,$B912,base_de_dados!$G:$G,J$61,base_de_dados!$H:$H,$L$1,base_de_dados!$C:$C,$A912,base_de_dados!$M:$M,"&lt;=2013",base_de_dados!$O:$O,"&gt;=41639")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SUMIFS(base_de_dados!$T:$T,base_de_dados!$B:$B,$B913,base_de_dados!$G:$G,C$61,base_de_dados!$H:$H,$L$1,base_de_dados!$C:$C,$A913,base_de_dados!$M:$M,"&lt;=2013",base_de_dados!$O:$O,"&gt;=41639")</f>
        <v>0</v>
      </c>
      <c r="D913" s="5">
        <f>SUMIFS(base_de_dados!$T:$T,base_de_dados!$B:$B,$B913,base_de_dados!$G:$G,D$61,base_de_dados!$H:$H,$L$1,base_de_dados!$C:$C,$A913,base_de_dados!$M:$M,"&lt;=2013",base_de_dados!$O:$O,"&gt;=41639")</f>
        <v>0</v>
      </c>
      <c r="E913" s="5">
        <f>SUMIFS(base_de_dados!$T:$T,base_de_dados!$B:$B,$B913,base_de_dados!$G:$G,E$61,base_de_dados!$H:$H,$L$1,base_de_dados!$C:$C,$A913,base_de_dados!$M:$M,"&lt;=2013",base_de_dados!$O:$O,"&gt;=41639")</f>
        <v>0</v>
      </c>
      <c r="F913" s="5">
        <f>SUMIFS(base_de_dados!$T:$T,base_de_dados!$B:$B,$B913,base_de_dados!$G:$G,F$61,base_de_dados!$H:$H,$L$1,base_de_dados!$C:$C,$A913,base_de_dados!$M:$M,"&lt;=2013",base_de_dados!$O:$O,"&gt;=41639")</f>
        <v>0</v>
      </c>
      <c r="G913" s="5">
        <f>SUMIFS(base_de_dados!$T:$T,base_de_dados!$B:$B,$B913,base_de_dados!$G:$G,G$61,base_de_dados!$H:$H,$L$1,base_de_dados!$C:$C,$A913,base_de_dados!$M:$M,"&lt;=2013",base_de_dados!$O:$O,"&gt;=41639")</f>
        <v>0</v>
      </c>
      <c r="H913" s="5">
        <f>SUMIFS(base_de_dados!$T:$T,base_de_dados!$B:$B,$B913,base_de_dados!$G:$G,H$61,base_de_dados!$H:$H,$L$1,base_de_dados!$C:$C,$A913,base_de_dados!$M:$M,"&lt;=2013",base_de_dados!$O:$O,"&gt;=41639")</f>
        <v>0</v>
      </c>
      <c r="I913" s="5">
        <f>SUMIFS(base_de_dados!$T:$T,base_de_dados!$B:$B,$B913,base_de_dados!$G:$G,I$61,base_de_dados!$H:$H,$L$1,base_de_dados!$C:$C,$A913,base_de_dados!$M:$M,"&lt;=2013",base_de_dados!$O:$O,"&gt;=41639")</f>
        <v>0</v>
      </c>
      <c r="J913" s="5">
        <f>SUMIFS(base_de_dados!$T:$T,base_de_dados!$B:$B,$B913,base_de_dados!$G:$G,J$61,base_de_dados!$H:$H,$L$1,base_de_dados!$C:$C,$A913,base_de_dados!$M:$M,"&lt;=2013",base_de_dados!$O:$O,"&gt;=41639")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SUMIFS(base_de_dados!$T:$T,base_de_dados!$B:$B,$B914,base_de_dados!$G:$G,C$61,base_de_dados!$H:$H,$L$1,base_de_dados!$C:$C,$A914,base_de_dados!$M:$M,"&lt;=2013",base_de_dados!$O:$O,"&gt;=41639")</f>
        <v>0</v>
      </c>
      <c r="D914" s="5">
        <f>SUMIFS(base_de_dados!$T:$T,base_de_dados!$B:$B,$B914,base_de_dados!$G:$G,D$61,base_de_dados!$H:$H,$L$1,base_de_dados!$C:$C,$A914,base_de_dados!$M:$M,"&lt;=2013",base_de_dados!$O:$O,"&gt;=41639")</f>
        <v>0</v>
      </c>
      <c r="E914" s="5">
        <f>SUMIFS(base_de_dados!$T:$T,base_de_dados!$B:$B,$B914,base_de_dados!$G:$G,E$61,base_de_dados!$H:$H,$L$1,base_de_dados!$C:$C,$A914,base_de_dados!$M:$M,"&lt;=2013",base_de_dados!$O:$O,"&gt;=41639")</f>
        <v>0</v>
      </c>
      <c r="F914" s="5">
        <f>SUMIFS(base_de_dados!$T:$T,base_de_dados!$B:$B,$B914,base_de_dados!$G:$G,F$61,base_de_dados!$H:$H,$L$1,base_de_dados!$C:$C,$A914,base_de_dados!$M:$M,"&lt;=2013",base_de_dados!$O:$O,"&gt;=41639")</f>
        <v>0</v>
      </c>
      <c r="G914" s="5">
        <f>SUMIFS(base_de_dados!$T:$T,base_de_dados!$B:$B,$B914,base_de_dados!$G:$G,G$61,base_de_dados!$H:$H,$L$1,base_de_dados!$C:$C,$A914,base_de_dados!$M:$M,"&lt;=2013",base_de_dados!$O:$O,"&gt;=41639")</f>
        <v>0</v>
      </c>
      <c r="H914" s="5">
        <f>SUMIFS(base_de_dados!$T:$T,base_de_dados!$B:$B,$B914,base_de_dados!$G:$G,H$61,base_de_dados!$H:$H,$L$1,base_de_dados!$C:$C,$A914,base_de_dados!$M:$M,"&lt;=2013",base_de_dados!$O:$O,"&gt;=41639")</f>
        <v>0</v>
      </c>
      <c r="I914" s="5">
        <f>SUMIFS(base_de_dados!$T:$T,base_de_dados!$B:$B,$B914,base_de_dados!$G:$G,I$61,base_de_dados!$H:$H,$L$1,base_de_dados!$C:$C,$A914,base_de_dados!$M:$M,"&lt;=2013",base_de_dados!$O:$O,"&gt;=41639")</f>
        <v>0</v>
      </c>
      <c r="J914" s="5">
        <f>SUMIFS(base_de_dados!$T:$T,base_de_dados!$B:$B,$B914,base_de_dados!$G:$G,J$61,base_de_dados!$H:$H,$L$1,base_de_dados!$C:$C,$A914,base_de_dados!$M:$M,"&lt;=2013",base_de_dados!$O:$O,"&gt;=41639")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SUMIFS(base_de_dados!$T:$T,base_de_dados!$B:$B,$B915,base_de_dados!$G:$G,C$61,base_de_dados!$H:$H,$L$1,base_de_dados!$C:$C,$A915,base_de_dados!$M:$M,"&lt;=2013",base_de_dados!$O:$O,"&gt;=41639")</f>
        <v>0</v>
      </c>
      <c r="D915" s="5">
        <f>SUMIFS(base_de_dados!$T:$T,base_de_dados!$B:$B,$B915,base_de_dados!$G:$G,D$61,base_de_dados!$H:$H,$L$1,base_de_dados!$C:$C,$A915,base_de_dados!$M:$M,"&lt;=2013",base_de_dados!$O:$O,"&gt;=41639")</f>
        <v>0</v>
      </c>
      <c r="E915" s="5">
        <f>SUMIFS(base_de_dados!$T:$T,base_de_dados!$B:$B,$B915,base_de_dados!$G:$G,E$61,base_de_dados!$H:$H,$L$1,base_de_dados!$C:$C,$A915,base_de_dados!$M:$M,"&lt;=2013",base_de_dados!$O:$O,"&gt;=41639")</f>
        <v>0</v>
      </c>
      <c r="F915" s="5">
        <f>SUMIFS(base_de_dados!$T:$T,base_de_dados!$B:$B,$B915,base_de_dados!$G:$G,F$61,base_de_dados!$H:$H,$L$1,base_de_dados!$C:$C,$A915,base_de_dados!$M:$M,"&lt;=2013",base_de_dados!$O:$O,"&gt;=41639")</f>
        <v>0</v>
      </c>
      <c r="G915" s="5">
        <f>SUMIFS(base_de_dados!$T:$T,base_de_dados!$B:$B,$B915,base_de_dados!$G:$G,G$61,base_de_dados!$H:$H,$L$1,base_de_dados!$C:$C,$A915,base_de_dados!$M:$M,"&lt;=2013",base_de_dados!$O:$O,"&gt;=41639")</f>
        <v>0</v>
      </c>
      <c r="H915" s="5">
        <f>SUMIFS(base_de_dados!$T:$T,base_de_dados!$B:$B,$B915,base_de_dados!$G:$G,H$61,base_de_dados!$H:$H,$L$1,base_de_dados!$C:$C,$A915,base_de_dados!$M:$M,"&lt;=2013",base_de_dados!$O:$O,"&gt;=41639")</f>
        <v>0</v>
      </c>
      <c r="I915" s="5">
        <f>SUMIFS(base_de_dados!$T:$T,base_de_dados!$B:$B,$B915,base_de_dados!$G:$G,I$61,base_de_dados!$H:$H,$L$1,base_de_dados!$C:$C,$A915,base_de_dados!$M:$M,"&lt;=2013",base_de_dados!$O:$O,"&gt;=41639")</f>
        <v>0</v>
      </c>
      <c r="J915" s="5">
        <f>SUMIFS(base_de_dados!$T:$T,base_de_dados!$B:$B,$B915,base_de_dados!$G:$G,J$61,base_de_dados!$H:$H,$L$1,base_de_dados!$C:$C,$A915,base_de_dados!$M:$M,"&lt;=2013",base_de_dados!$O:$O,"&gt;=41639")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SUMIFS(base_de_dados!$T:$T,base_de_dados!$B:$B,$B916,base_de_dados!$G:$G,C$61,base_de_dados!$H:$H,$L$1,base_de_dados!$C:$C,$A916,base_de_dados!$M:$M,"&lt;=2013",base_de_dados!$O:$O,"&gt;=41639")</f>
        <v>0</v>
      </c>
      <c r="D916" s="5">
        <f>SUMIFS(base_de_dados!$T:$T,base_de_dados!$B:$B,$B916,base_de_dados!$G:$G,D$61,base_de_dados!$H:$H,$L$1,base_de_dados!$C:$C,$A916,base_de_dados!$M:$M,"&lt;=2013",base_de_dados!$O:$O,"&gt;=41639")</f>
        <v>0</v>
      </c>
      <c r="E916" s="5">
        <f>SUMIFS(base_de_dados!$T:$T,base_de_dados!$B:$B,$B916,base_de_dados!$G:$G,E$61,base_de_dados!$H:$H,$L$1,base_de_dados!$C:$C,$A916,base_de_dados!$M:$M,"&lt;=2013",base_de_dados!$O:$O,"&gt;=41639")</f>
        <v>0</v>
      </c>
      <c r="F916" s="5">
        <f>SUMIFS(base_de_dados!$T:$T,base_de_dados!$B:$B,$B916,base_de_dados!$G:$G,F$61,base_de_dados!$H:$H,$L$1,base_de_dados!$C:$C,$A916,base_de_dados!$M:$M,"&lt;=2013",base_de_dados!$O:$O,"&gt;=41639")</f>
        <v>0</v>
      </c>
      <c r="G916" s="5">
        <f>SUMIFS(base_de_dados!$T:$T,base_de_dados!$B:$B,$B916,base_de_dados!$G:$G,G$61,base_de_dados!$H:$H,$L$1,base_de_dados!$C:$C,$A916,base_de_dados!$M:$M,"&lt;=2013",base_de_dados!$O:$O,"&gt;=41639")</f>
        <v>0</v>
      </c>
      <c r="H916" s="5">
        <f>SUMIFS(base_de_dados!$T:$T,base_de_dados!$B:$B,$B916,base_de_dados!$G:$G,H$61,base_de_dados!$H:$H,$L$1,base_de_dados!$C:$C,$A916,base_de_dados!$M:$M,"&lt;=2013",base_de_dados!$O:$O,"&gt;=41639")</f>
        <v>0</v>
      </c>
      <c r="I916" s="5">
        <f>SUMIFS(base_de_dados!$T:$T,base_de_dados!$B:$B,$B916,base_de_dados!$G:$G,I$61,base_de_dados!$H:$H,$L$1,base_de_dados!$C:$C,$A916,base_de_dados!$M:$M,"&lt;=2013",base_de_dados!$O:$O,"&gt;=41639")</f>
        <v>0</v>
      </c>
      <c r="J916" s="5">
        <f>SUMIFS(base_de_dados!$T:$T,base_de_dados!$B:$B,$B916,base_de_dados!$G:$G,J$61,base_de_dados!$H:$H,$L$1,base_de_dados!$C:$C,$A916,base_de_dados!$M:$M,"&lt;=2013",base_de_dados!$O:$O,"&gt;=41639")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SUMIFS(base_de_dados!$T:$T,base_de_dados!$B:$B,$B917,base_de_dados!$G:$G,C$61,base_de_dados!$H:$H,$L$1,base_de_dados!$C:$C,$A917,base_de_dados!$M:$M,"&lt;=2013",base_de_dados!$O:$O,"&gt;=41639")</f>
        <v>0</v>
      </c>
      <c r="D917" s="5">
        <f>SUMIFS(base_de_dados!$T:$T,base_de_dados!$B:$B,$B917,base_de_dados!$G:$G,D$61,base_de_dados!$H:$H,$L$1,base_de_dados!$C:$C,$A917,base_de_dados!$M:$M,"&lt;=2013",base_de_dados!$O:$O,"&gt;=41639")</f>
        <v>0</v>
      </c>
      <c r="E917" s="5">
        <f>SUMIFS(base_de_dados!$T:$T,base_de_dados!$B:$B,$B917,base_de_dados!$G:$G,E$61,base_de_dados!$H:$H,$L$1,base_de_dados!$C:$C,$A917,base_de_dados!$M:$M,"&lt;=2013",base_de_dados!$O:$O,"&gt;=41639")</f>
        <v>0</v>
      </c>
      <c r="F917" s="5">
        <f>SUMIFS(base_de_dados!$T:$T,base_de_dados!$B:$B,$B917,base_de_dados!$G:$G,F$61,base_de_dados!$H:$H,$L$1,base_de_dados!$C:$C,$A917,base_de_dados!$M:$M,"&lt;=2013",base_de_dados!$O:$O,"&gt;=41639")</f>
        <v>0</v>
      </c>
      <c r="G917" s="5">
        <f>SUMIFS(base_de_dados!$T:$T,base_de_dados!$B:$B,$B917,base_de_dados!$G:$G,G$61,base_de_dados!$H:$H,$L$1,base_de_dados!$C:$C,$A917,base_de_dados!$M:$M,"&lt;=2013",base_de_dados!$O:$O,"&gt;=41639")</f>
        <v>0</v>
      </c>
      <c r="H917" s="5">
        <f>SUMIFS(base_de_dados!$T:$T,base_de_dados!$B:$B,$B917,base_de_dados!$G:$G,H$61,base_de_dados!$H:$H,$L$1,base_de_dados!$C:$C,$A917,base_de_dados!$M:$M,"&lt;=2013",base_de_dados!$O:$O,"&gt;=41639")</f>
        <v>0</v>
      </c>
      <c r="I917" s="5">
        <f>SUMIFS(base_de_dados!$T:$T,base_de_dados!$B:$B,$B917,base_de_dados!$G:$G,I$61,base_de_dados!$H:$H,$L$1,base_de_dados!$C:$C,$A917,base_de_dados!$M:$M,"&lt;=2013",base_de_dados!$O:$O,"&gt;=41639")</f>
        <v>0</v>
      </c>
      <c r="J917" s="5">
        <f>SUMIFS(base_de_dados!$T:$T,base_de_dados!$B:$B,$B917,base_de_dados!$G:$G,J$61,base_de_dados!$H:$H,$L$1,base_de_dados!$C:$C,$A917,base_de_dados!$M:$M,"&lt;=2013",base_de_dados!$O:$O,"&gt;=41639")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SUMIFS(base_de_dados!$T:$T,base_de_dados!$B:$B,$B918,base_de_dados!$G:$G,C$61,base_de_dados!$H:$H,$L$1,base_de_dados!$C:$C,$A918,base_de_dados!$M:$M,"&lt;=2013",base_de_dados!$O:$O,"&gt;=41639")</f>
        <v>0</v>
      </c>
      <c r="D918" s="5">
        <f>SUMIFS(base_de_dados!$T:$T,base_de_dados!$B:$B,$B918,base_de_dados!$G:$G,D$61,base_de_dados!$H:$H,$L$1,base_de_dados!$C:$C,$A918,base_de_dados!$M:$M,"&lt;=2013",base_de_dados!$O:$O,"&gt;=41639")</f>
        <v>0</v>
      </c>
      <c r="E918" s="5">
        <f>SUMIFS(base_de_dados!$T:$T,base_de_dados!$B:$B,$B918,base_de_dados!$G:$G,E$61,base_de_dados!$H:$H,$L$1,base_de_dados!$C:$C,$A918,base_de_dados!$M:$M,"&lt;=2013",base_de_dados!$O:$O,"&gt;=41639")</f>
        <v>0</v>
      </c>
      <c r="F918" s="5">
        <f>SUMIFS(base_de_dados!$T:$T,base_de_dados!$B:$B,$B918,base_de_dados!$G:$G,F$61,base_de_dados!$H:$H,$L$1,base_de_dados!$C:$C,$A918,base_de_dados!$M:$M,"&lt;=2013",base_de_dados!$O:$O,"&gt;=41639")</f>
        <v>0</v>
      </c>
      <c r="G918" s="5">
        <f>SUMIFS(base_de_dados!$T:$T,base_de_dados!$B:$B,$B918,base_de_dados!$G:$G,G$61,base_de_dados!$H:$H,$L$1,base_de_dados!$C:$C,$A918,base_de_dados!$M:$M,"&lt;=2013",base_de_dados!$O:$O,"&gt;=41639")</f>
        <v>0</v>
      </c>
      <c r="H918" s="5">
        <f>SUMIFS(base_de_dados!$T:$T,base_de_dados!$B:$B,$B918,base_de_dados!$G:$G,H$61,base_de_dados!$H:$H,$L$1,base_de_dados!$C:$C,$A918,base_de_dados!$M:$M,"&lt;=2013",base_de_dados!$O:$O,"&gt;=41639")</f>
        <v>0</v>
      </c>
      <c r="I918" s="5">
        <f>SUMIFS(base_de_dados!$T:$T,base_de_dados!$B:$B,$B918,base_de_dados!$G:$G,I$61,base_de_dados!$H:$H,$L$1,base_de_dados!$C:$C,$A918,base_de_dados!$M:$M,"&lt;=2013",base_de_dados!$O:$O,"&gt;=41639")</f>
        <v>0</v>
      </c>
      <c r="J918" s="5">
        <f>SUMIFS(base_de_dados!$T:$T,base_de_dados!$B:$B,$B918,base_de_dados!$G:$G,J$61,base_de_dados!$H:$H,$L$1,base_de_dados!$C:$C,$A918,base_de_dados!$M:$M,"&lt;=2013",base_de_dados!$O:$O,"&gt;=41639")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SUMIFS(base_de_dados!$T:$T,base_de_dados!$B:$B,$B919,base_de_dados!$G:$G,C$61,base_de_dados!$H:$H,$L$1,base_de_dados!$C:$C,$A919,base_de_dados!$M:$M,"&lt;=2013",base_de_dados!$O:$O,"&gt;=41639")</f>
        <v>0</v>
      </c>
      <c r="D919" s="5">
        <f>SUMIFS(base_de_dados!$T:$T,base_de_dados!$B:$B,$B919,base_de_dados!$G:$G,D$61,base_de_dados!$H:$H,$L$1,base_de_dados!$C:$C,$A919,base_de_dados!$M:$M,"&lt;=2013",base_de_dados!$O:$O,"&gt;=41639")</f>
        <v>0</v>
      </c>
      <c r="E919" s="5">
        <f>SUMIFS(base_de_dados!$T:$T,base_de_dados!$B:$B,$B919,base_de_dados!$G:$G,E$61,base_de_dados!$H:$H,$L$1,base_de_dados!$C:$C,$A919,base_de_dados!$M:$M,"&lt;=2013",base_de_dados!$O:$O,"&gt;=41639")</f>
        <v>0</v>
      </c>
      <c r="F919" s="5">
        <f>SUMIFS(base_de_dados!$T:$T,base_de_dados!$B:$B,$B919,base_de_dados!$G:$G,F$61,base_de_dados!$H:$H,$L$1,base_de_dados!$C:$C,$A919,base_de_dados!$M:$M,"&lt;=2013",base_de_dados!$O:$O,"&gt;=41639")</f>
        <v>0</v>
      </c>
      <c r="G919" s="5">
        <f>SUMIFS(base_de_dados!$T:$T,base_de_dados!$B:$B,$B919,base_de_dados!$G:$G,G$61,base_de_dados!$H:$H,$L$1,base_de_dados!$C:$C,$A919,base_de_dados!$M:$M,"&lt;=2013",base_de_dados!$O:$O,"&gt;=41639")</f>
        <v>0</v>
      </c>
      <c r="H919" s="5">
        <f>SUMIFS(base_de_dados!$T:$T,base_de_dados!$B:$B,$B919,base_de_dados!$G:$G,H$61,base_de_dados!$H:$H,$L$1,base_de_dados!$C:$C,$A919,base_de_dados!$M:$M,"&lt;=2013",base_de_dados!$O:$O,"&gt;=41639")</f>
        <v>0</v>
      </c>
      <c r="I919" s="5">
        <f>SUMIFS(base_de_dados!$T:$T,base_de_dados!$B:$B,$B919,base_de_dados!$G:$G,I$61,base_de_dados!$H:$H,$L$1,base_de_dados!$C:$C,$A919,base_de_dados!$M:$M,"&lt;=2013",base_de_dados!$O:$O,"&gt;=41639")</f>
        <v>0</v>
      </c>
      <c r="J919" s="5">
        <f>SUMIFS(base_de_dados!$T:$T,base_de_dados!$B:$B,$B919,base_de_dados!$G:$G,J$61,base_de_dados!$H:$H,$L$1,base_de_dados!$C:$C,$A919,base_de_dados!$M:$M,"&lt;=2013",base_de_dados!$O:$O,"&gt;=41639")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SUMIFS(base_de_dados!$T:$T,base_de_dados!$B:$B,$B920,base_de_dados!$G:$G,C$61,base_de_dados!$H:$H,$L$1,base_de_dados!$C:$C,$A920,base_de_dados!$M:$M,"&lt;=2013",base_de_dados!$O:$O,"&gt;=41639")</f>
        <v>0</v>
      </c>
      <c r="D920" s="5">
        <f>SUMIFS(base_de_dados!$T:$T,base_de_dados!$B:$B,$B920,base_de_dados!$G:$G,D$61,base_de_dados!$H:$H,$L$1,base_de_dados!$C:$C,$A920,base_de_dados!$M:$M,"&lt;=2013",base_de_dados!$O:$O,"&gt;=41639")</f>
        <v>0</v>
      </c>
      <c r="E920" s="5">
        <f>SUMIFS(base_de_dados!$T:$T,base_de_dados!$B:$B,$B920,base_de_dados!$G:$G,E$61,base_de_dados!$H:$H,$L$1,base_de_dados!$C:$C,$A920,base_de_dados!$M:$M,"&lt;=2013",base_de_dados!$O:$O,"&gt;=41639")</f>
        <v>0</v>
      </c>
      <c r="F920" s="5">
        <f>SUMIFS(base_de_dados!$T:$T,base_de_dados!$B:$B,$B920,base_de_dados!$G:$G,F$61,base_de_dados!$H:$H,$L$1,base_de_dados!$C:$C,$A920,base_de_dados!$M:$M,"&lt;=2013",base_de_dados!$O:$O,"&gt;=41639")</f>
        <v>0</v>
      </c>
      <c r="G920" s="5">
        <f>SUMIFS(base_de_dados!$T:$T,base_de_dados!$B:$B,$B920,base_de_dados!$G:$G,G$61,base_de_dados!$H:$H,$L$1,base_de_dados!$C:$C,$A920,base_de_dados!$M:$M,"&lt;=2013",base_de_dados!$O:$O,"&gt;=41639")</f>
        <v>0</v>
      </c>
      <c r="H920" s="5">
        <f>SUMIFS(base_de_dados!$T:$T,base_de_dados!$B:$B,$B920,base_de_dados!$G:$G,H$61,base_de_dados!$H:$H,$L$1,base_de_dados!$C:$C,$A920,base_de_dados!$M:$M,"&lt;=2013",base_de_dados!$O:$O,"&gt;=41639")</f>
        <v>0</v>
      </c>
      <c r="I920" s="5">
        <f>SUMIFS(base_de_dados!$T:$T,base_de_dados!$B:$B,$B920,base_de_dados!$G:$G,I$61,base_de_dados!$H:$H,$L$1,base_de_dados!$C:$C,$A920,base_de_dados!$M:$M,"&lt;=2013",base_de_dados!$O:$O,"&gt;=41639")</f>
        <v>0</v>
      </c>
      <c r="J920" s="5">
        <f>SUMIFS(base_de_dados!$T:$T,base_de_dados!$B:$B,$B920,base_de_dados!$G:$G,J$61,base_de_dados!$H:$H,$L$1,base_de_dados!$C:$C,$A920,base_de_dados!$M:$M,"&lt;=2013",base_de_dados!$O:$O,"&gt;=41639")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SUMIFS(base_de_dados!$T:$T,base_de_dados!$B:$B,$B921,base_de_dados!$G:$G,C$61,base_de_dados!$H:$H,$L$1,base_de_dados!$C:$C,$A921,base_de_dados!$M:$M,"&lt;=2013",base_de_dados!$O:$O,"&gt;=41639")</f>
        <v>0</v>
      </c>
      <c r="D921" s="5">
        <f>SUMIFS(base_de_dados!$T:$T,base_de_dados!$B:$B,$B921,base_de_dados!$G:$G,D$61,base_de_dados!$H:$H,$L$1,base_de_dados!$C:$C,$A921,base_de_dados!$M:$M,"&lt;=2013",base_de_dados!$O:$O,"&gt;=41639")</f>
        <v>0</v>
      </c>
      <c r="E921" s="5">
        <f>SUMIFS(base_de_dados!$T:$T,base_de_dados!$B:$B,$B921,base_de_dados!$G:$G,E$61,base_de_dados!$H:$H,$L$1,base_de_dados!$C:$C,$A921,base_de_dados!$M:$M,"&lt;=2013",base_de_dados!$O:$O,"&gt;=41639")</f>
        <v>0</v>
      </c>
      <c r="F921" s="5">
        <f>SUMIFS(base_de_dados!$T:$T,base_de_dados!$B:$B,$B921,base_de_dados!$G:$G,F$61,base_de_dados!$H:$H,$L$1,base_de_dados!$C:$C,$A921,base_de_dados!$M:$M,"&lt;=2013",base_de_dados!$O:$O,"&gt;=41639")</f>
        <v>0</v>
      </c>
      <c r="G921" s="5">
        <f>SUMIFS(base_de_dados!$T:$T,base_de_dados!$B:$B,$B921,base_de_dados!$G:$G,G$61,base_de_dados!$H:$H,$L$1,base_de_dados!$C:$C,$A921,base_de_dados!$M:$M,"&lt;=2013",base_de_dados!$O:$O,"&gt;=41639")</f>
        <v>0</v>
      </c>
      <c r="H921" s="5">
        <f>SUMIFS(base_de_dados!$T:$T,base_de_dados!$B:$B,$B921,base_de_dados!$G:$G,H$61,base_de_dados!$H:$H,$L$1,base_de_dados!$C:$C,$A921,base_de_dados!$M:$M,"&lt;=2013",base_de_dados!$O:$O,"&gt;=41639")</f>
        <v>0</v>
      </c>
      <c r="I921" s="5">
        <f>SUMIFS(base_de_dados!$T:$T,base_de_dados!$B:$B,$B921,base_de_dados!$G:$G,I$61,base_de_dados!$H:$H,$L$1,base_de_dados!$C:$C,$A921,base_de_dados!$M:$M,"&lt;=2013",base_de_dados!$O:$O,"&gt;=41639")</f>
        <v>0</v>
      </c>
      <c r="J921" s="5">
        <f>SUMIFS(base_de_dados!$T:$T,base_de_dados!$B:$B,$B921,base_de_dados!$G:$G,J$61,base_de_dados!$H:$H,$L$1,base_de_dados!$C:$C,$A921,base_de_dados!$M:$M,"&lt;=2013",base_de_dados!$O:$O,"&gt;=41639")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SUMIFS(base_de_dados!$T:$T,base_de_dados!$B:$B,$B922,base_de_dados!$G:$G,C$61,base_de_dados!$H:$H,$L$1,base_de_dados!$C:$C,$A922,base_de_dados!$M:$M,"&lt;=2013",base_de_dados!$O:$O,"&gt;=41639")</f>
        <v>0</v>
      </c>
      <c r="D922" s="5">
        <f>SUMIFS(base_de_dados!$T:$T,base_de_dados!$B:$B,$B922,base_de_dados!$G:$G,D$61,base_de_dados!$H:$H,$L$1,base_de_dados!$C:$C,$A922,base_de_dados!$M:$M,"&lt;=2013",base_de_dados!$O:$O,"&gt;=41639")</f>
        <v>0</v>
      </c>
      <c r="E922" s="5">
        <f>SUMIFS(base_de_dados!$T:$T,base_de_dados!$B:$B,$B922,base_de_dados!$G:$G,E$61,base_de_dados!$H:$H,$L$1,base_de_dados!$C:$C,$A922,base_de_dados!$M:$M,"&lt;=2013",base_de_dados!$O:$O,"&gt;=41639")</f>
        <v>0</v>
      </c>
      <c r="F922" s="5">
        <f>SUMIFS(base_de_dados!$T:$T,base_de_dados!$B:$B,$B922,base_de_dados!$G:$G,F$61,base_de_dados!$H:$H,$L$1,base_de_dados!$C:$C,$A922,base_de_dados!$M:$M,"&lt;=2013",base_de_dados!$O:$O,"&gt;=41639")</f>
        <v>0</v>
      </c>
      <c r="G922" s="5">
        <f>SUMIFS(base_de_dados!$T:$T,base_de_dados!$B:$B,$B922,base_de_dados!$G:$G,G$61,base_de_dados!$H:$H,$L$1,base_de_dados!$C:$C,$A922,base_de_dados!$M:$M,"&lt;=2013",base_de_dados!$O:$O,"&gt;=41639")</f>
        <v>0</v>
      </c>
      <c r="H922" s="5">
        <f>SUMIFS(base_de_dados!$T:$T,base_de_dados!$B:$B,$B922,base_de_dados!$G:$G,H$61,base_de_dados!$H:$H,$L$1,base_de_dados!$C:$C,$A922,base_de_dados!$M:$M,"&lt;=2013",base_de_dados!$O:$O,"&gt;=41639")</f>
        <v>0</v>
      </c>
      <c r="I922" s="5">
        <f>SUMIFS(base_de_dados!$T:$T,base_de_dados!$B:$B,$B922,base_de_dados!$G:$G,I$61,base_de_dados!$H:$H,$L$1,base_de_dados!$C:$C,$A922,base_de_dados!$M:$M,"&lt;=2013",base_de_dados!$O:$O,"&gt;=41639")</f>
        <v>0</v>
      </c>
      <c r="J922" s="5">
        <f>SUMIFS(base_de_dados!$T:$T,base_de_dados!$B:$B,$B922,base_de_dados!$G:$G,J$61,base_de_dados!$H:$H,$L$1,base_de_dados!$C:$C,$A922,base_de_dados!$M:$M,"&lt;=2013",base_de_dados!$O:$O,"&gt;=41639")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SUMIFS(base_de_dados!$T:$T,base_de_dados!$B:$B,$B923,base_de_dados!$G:$G,C$61,base_de_dados!$H:$H,$L$1,base_de_dados!$C:$C,$A923,base_de_dados!$M:$M,"&lt;=2013",base_de_dados!$O:$O,"&gt;=41639")</f>
        <v>0</v>
      </c>
      <c r="D923" s="5">
        <f>SUMIFS(base_de_dados!$T:$T,base_de_dados!$B:$B,$B923,base_de_dados!$G:$G,D$61,base_de_dados!$H:$H,$L$1,base_de_dados!$C:$C,$A923,base_de_dados!$M:$M,"&lt;=2013",base_de_dados!$O:$O,"&gt;=41639")</f>
        <v>0</v>
      </c>
      <c r="E923" s="5">
        <f>SUMIFS(base_de_dados!$T:$T,base_de_dados!$B:$B,$B923,base_de_dados!$G:$G,E$61,base_de_dados!$H:$H,$L$1,base_de_dados!$C:$C,$A923,base_de_dados!$M:$M,"&lt;=2013",base_de_dados!$O:$O,"&gt;=41639")</f>
        <v>0</v>
      </c>
      <c r="F923" s="5">
        <f>SUMIFS(base_de_dados!$T:$T,base_de_dados!$B:$B,$B923,base_de_dados!$G:$G,F$61,base_de_dados!$H:$H,$L$1,base_de_dados!$C:$C,$A923,base_de_dados!$M:$M,"&lt;=2013",base_de_dados!$O:$O,"&gt;=41639")</f>
        <v>0</v>
      </c>
      <c r="G923" s="5">
        <f>SUMIFS(base_de_dados!$T:$T,base_de_dados!$B:$B,$B923,base_de_dados!$G:$G,G$61,base_de_dados!$H:$H,$L$1,base_de_dados!$C:$C,$A923,base_de_dados!$M:$M,"&lt;=2013",base_de_dados!$O:$O,"&gt;=41639")</f>
        <v>0</v>
      </c>
      <c r="H923" s="5">
        <f>SUMIFS(base_de_dados!$T:$T,base_de_dados!$B:$B,$B923,base_de_dados!$G:$G,H$61,base_de_dados!$H:$H,$L$1,base_de_dados!$C:$C,$A923,base_de_dados!$M:$M,"&lt;=2013",base_de_dados!$O:$O,"&gt;=41639")</f>
        <v>0</v>
      </c>
      <c r="I923" s="5">
        <f>SUMIFS(base_de_dados!$T:$T,base_de_dados!$B:$B,$B923,base_de_dados!$G:$G,I$61,base_de_dados!$H:$H,$L$1,base_de_dados!$C:$C,$A923,base_de_dados!$M:$M,"&lt;=2013",base_de_dados!$O:$O,"&gt;=41639")</f>
        <v>0</v>
      </c>
      <c r="J923" s="5">
        <f>SUMIFS(base_de_dados!$T:$T,base_de_dados!$B:$B,$B923,base_de_dados!$G:$G,J$61,base_de_dados!$H:$H,$L$1,base_de_dados!$C:$C,$A923,base_de_dados!$M:$M,"&lt;=2013",base_de_dados!$O:$O,"&gt;=41639")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SUMIFS(base_de_dados!$T:$T,base_de_dados!$B:$B,$B924,base_de_dados!$G:$G,C$61,base_de_dados!$H:$H,$L$1,base_de_dados!$C:$C,$A924,base_de_dados!$M:$M,"&lt;=2013",base_de_dados!$O:$O,"&gt;=41639")</f>
        <v>0</v>
      </c>
      <c r="D924" s="5">
        <f>SUMIFS(base_de_dados!$T:$T,base_de_dados!$B:$B,$B924,base_de_dados!$G:$G,D$61,base_de_dados!$H:$H,$L$1,base_de_dados!$C:$C,$A924,base_de_dados!$M:$M,"&lt;=2013",base_de_dados!$O:$O,"&gt;=41639")</f>
        <v>0</v>
      </c>
      <c r="E924" s="5">
        <f>SUMIFS(base_de_dados!$T:$T,base_de_dados!$B:$B,$B924,base_de_dados!$G:$G,E$61,base_de_dados!$H:$H,$L$1,base_de_dados!$C:$C,$A924,base_de_dados!$M:$M,"&lt;=2013",base_de_dados!$O:$O,"&gt;=41639")</f>
        <v>0</v>
      </c>
      <c r="F924" s="5">
        <f>SUMIFS(base_de_dados!$T:$T,base_de_dados!$B:$B,$B924,base_de_dados!$G:$G,F$61,base_de_dados!$H:$H,$L$1,base_de_dados!$C:$C,$A924,base_de_dados!$M:$M,"&lt;=2013",base_de_dados!$O:$O,"&gt;=41639")</f>
        <v>0</v>
      </c>
      <c r="G924" s="5">
        <f>SUMIFS(base_de_dados!$T:$T,base_de_dados!$B:$B,$B924,base_de_dados!$G:$G,G$61,base_de_dados!$H:$H,$L$1,base_de_dados!$C:$C,$A924,base_de_dados!$M:$M,"&lt;=2013",base_de_dados!$O:$O,"&gt;=41639")</f>
        <v>0</v>
      </c>
      <c r="H924" s="5">
        <f>SUMIFS(base_de_dados!$T:$T,base_de_dados!$B:$B,$B924,base_de_dados!$G:$G,H$61,base_de_dados!$H:$H,$L$1,base_de_dados!$C:$C,$A924,base_de_dados!$M:$M,"&lt;=2013",base_de_dados!$O:$O,"&gt;=41639")</f>
        <v>0</v>
      </c>
      <c r="I924" s="5">
        <f>SUMIFS(base_de_dados!$T:$T,base_de_dados!$B:$B,$B924,base_de_dados!$G:$G,I$61,base_de_dados!$H:$H,$L$1,base_de_dados!$C:$C,$A924,base_de_dados!$M:$M,"&lt;=2013",base_de_dados!$O:$O,"&gt;=41639")</f>
        <v>0</v>
      </c>
      <c r="J924" s="5">
        <f>SUMIFS(base_de_dados!$T:$T,base_de_dados!$B:$B,$B924,base_de_dados!$G:$G,J$61,base_de_dados!$H:$H,$L$1,base_de_dados!$C:$C,$A924,base_de_dados!$M:$M,"&lt;=2013",base_de_dados!$O:$O,"&gt;=41639")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SUMIFS(base_de_dados!$T:$T,base_de_dados!$B:$B,$B925,base_de_dados!$G:$G,C$61,base_de_dados!$H:$H,$L$1,base_de_dados!$C:$C,$A925,base_de_dados!$M:$M,"&lt;=2013",base_de_dados!$O:$O,"&gt;=41639")</f>
        <v>0</v>
      </c>
      <c r="D925" s="5">
        <f>SUMIFS(base_de_dados!$T:$T,base_de_dados!$B:$B,$B925,base_de_dados!$G:$G,D$61,base_de_dados!$H:$H,$L$1,base_de_dados!$C:$C,$A925,base_de_dados!$M:$M,"&lt;=2013",base_de_dados!$O:$O,"&gt;=41639")</f>
        <v>0</v>
      </c>
      <c r="E925" s="5">
        <f>SUMIFS(base_de_dados!$T:$T,base_de_dados!$B:$B,$B925,base_de_dados!$G:$G,E$61,base_de_dados!$H:$H,$L$1,base_de_dados!$C:$C,$A925,base_de_dados!$M:$M,"&lt;=2013",base_de_dados!$O:$O,"&gt;=41639")</f>
        <v>0</v>
      </c>
      <c r="F925" s="5">
        <f>SUMIFS(base_de_dados!$T:$T,base_de_dados!$B:$B,$B925,base_de_dados!$G:$G,F$61,base_de_dados!$H:$H,$L$1,base_de_dados!$C:$C,$A925,base_de_dados!$M:$M,"&lt;=2013",base_de_dados!$O:$O,"&gt;=41639")</f>
        <v>0</v>
      </c>
      <c r="G925" s="5">
        <f>SUMIFS(base_de_dados!$T:$T,base_de_dados!$B:$B,$B925,base_de_dados!$G:$G,G$61,base_de_dados!$H:$H,$L$1,base_de_dados!$C:$C,$A925,base_de_dados!$M:$M,"&lt;=2013",base_de_dados!$O:$O,"&gt;=41639")</f>
        <v>0</v>
      </c>
      <c r="H925" s="5">
        <f>SUMIFS(base_de_dados!$T:$T,base_de_dados!$B:$B,$B925,base_de_dados!$G:$G,H$61,base_de_dados!$H:$H,$L$1,base_de_dados!$C:$C,$A925,base_de_dados!$M:$M,"&lt;=2013",base_de_dados!$O:$O,"&gt;=41639")</f>
        <v>0</v>
      </c>
      <c r="I925" s="5">
        <f>SUMIFS(base_de_dados!$T:$T,base_de_dados!$B:$B,$B925,base_de_dados!$G:$G,I$61,base_de_dados!$H:$H,$L$1,base_de_dados!$C:$C,$A925,base_de_dados!$M:$M,"&lt;=2013",base_de_dados!$O:$O,"&gt;=41639")</f>
        <v>0</v>
      </c>
      <c r="J925" s="5">
        <f>SUMIFS(base_de_dados!$T:$T,base_de_dados!$B:$B,$B925,base_de_dados!$G:$G,J$61,base_de_dados!$H:$H,$L$1,base_de_dados!$C:$C,$A925,base_de_dados!$M:$M,"&lt;=2013",base_de_dados!$O:$O,"&gt;=41639")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SUMIFS(base_de_dados!$T:$T,base_de_dados!$B:$B,$B926,base_de_dados!$G:$G,C$61,base_de_dados!$H:$H,$L$1,base_de_dados!$C:$C,$A926,base_de_dados!$M:$M,"&lt;=2013",base_de_dados!$O:$O,"&gt;=41639")</f>
        <v>0</v>
      </c>
      <c r="D926" s="5">
        <f>SUMIFS(base_de_dados!$T:$T,base_de_dados!$B:$B,$B926,base_de_dados!$G:$G,D$61,base_de_dados!$H:$H,$L$1,base_de_dados!$C:$C,$A926,base_de_dados!$M:$M,"&lt;=2013",base_de_dados!$O:$O,"&gt;=41639")</f>
        <v>0</v>
      </c>
      <c r="E926" s="5">
        <f>SUMIFS(base_de_dados!$T:$T,base_de_dados!$B:$B,$B926,base_de_dados!$G:$G,E$61,base_de_dados!$H:$H,$L$1,base_de_dados!$C:$C,$A926,base_de_dados!$M:$M,"&lt;=2013",base_de_dados!$O:$O,"&gt;=41639")</f>
        <v>0</v>
      </c>
      <c r="F926" s="5">
        <f>SUMIFS(base_de_dados!$T:$T,base_de_dados!$B:$B,$B926,base_de_dados!$G:$G,F$61,base_de_dados!$H:$H,$L$1,base_de_dados!$C:$C,$A926,base_de_dados!$M:$M,"&lt;=2013",base_de_dados!$O:$O,"&gt;=41639")</f>
        <v>0</v>
      </c>
      <c r="G926" s="5">
        <f>SUMIFS(base_de_dados!$T:$T,base_de_dados!$B:$B,$B926,base_de_dados!$G:$G,G$61,base_de_dados!$H:$H,$L$1,base_de_dados!$C:$C,$A926,base_de_dados!$M:$M,"&lt;=2013",base_de_dados!$O:$O,"&gt;=41639")</f>
        <v>0</v>
      </c>
      <c r="H926" s="5">
        <f>SUMIFS(base_de_dados!$T:$T,base_de_dados!$B:$B,$B926,base_de_dados!$G:$G,H$61,base_de_dados!$H:$H,$L$1,base_de_dados!$C:$C,$A926,base_de_dados!$M:$M,"&lt;=2013",base_de_dados!$O:$O,"&gt;=41639")</f>
        <v>0</v>
      </c>
      <c r="I926" s="5">
        <f>SUMIFS(base_de_dados!$T:$T,base_de_dados!$B:$B,$B926,base_de_dados!$G:$G,I$61,base_de_dados!$H:$H,$L$1,base_de_dados!$C:$C,$A926,base_de_dados!$M:$M,"&lt;=2013",base_de_dados!$O:$O,"&gt;=41639")</f>
        <v>0</v>
      </c>
      <c r="J926" s="5">
        <f>SUMIFS(base_de_dados!$T:$T,base_de_dados!$B:$B,$B926,base_de_dados!$G:$G,J$61,base_de_dados!$H:$H,$L$1,base_de_dados!$C:$C,$A926,base_de_dados!$M:$M,"&lt;=2013",base_de_dados!$O:$O,"&gt;=41639")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SUMIFS(base_de_dados!$T:$T,base_de_dados!$B:$B,$B927,base_de_dados!$G:$G,C$61,base_de_dados!$H:$H,$L$1,base_de_dados!$C:$C,$A927,base_de_dados!$M:$M,"&lt;=2013",base_de_dados!$O:$O,"&gt;=41639")</f>
        <v>0</v>
      </c>
      <c r="D927" s="5">
        <f>SUMIFS(base_de_dados!$T:$T,base_de_dados!$B:$B,$B927,base_de_dados!$G:$G,D$61,base_de_dados!$H:$H,$L$1,base_de_dados!$C:$C,$A927,base_de_dados!$M:$M,"&lt;=2013",base_de_dados!$O:$O,"&gt;=41639")</f>
        <v>0</v>
      </c>
      <c r="E927" s="5">
        <f>SUMIFS(base_de_dados!$T:$T,base_de_dados!$B:$B,$B927,base_de_dados!$G:$G,E$61,base_de_dados!$H:$H,$L$1,base_de_dados!$C:$C,$A927,base_de_dados!$M:$M,"&lt;=2013",base_de_dados!$O:$O,"&gt;=41639")</f>
        <v>0</v>
      </c>
      <c r="F927" s="5">
        <f>SUMIFS(base_de_dados!$T:$T,base_de_dados!$B:$B,$B927,base_de_dados!$G:$G,F$61,base_de_dados!$H:$H,$L$1,base_de_dados!$C:$C,$A927,base_de_dados!$M:$M,"&lt;=2013",base_de_dados!$O:$O,"&gt;=41639")</f>
        <v>0</v>
      </c>
      <c r="G927" s="5">
        <f>SUMIFS(base_de_dados!$T:$T,base_de_dados!$B:$B,$B927,base_de_dados!$G:$G,G$61,base_de_dados!$H:$H,$L$1,base_de_dados!$C:$C,$A927,base_de_dados!$M:$M,"&lt;=2013",base_de_dados!$O:$O,"&gt;=41639")</f>
        <v>0</v>
      </c>
      <c r="H927" s="5">
        <f>SUMIFS(base_de_dados!$T:$T,base_de_dados!$B:$B,$B927,base_de_dados!$G:$G,H$61,base_de_dados!$H:$H,$L$1,base_de_dados!$C:$C,$A927,base_de_dados!$M:$M,"&lt;=2013",base_de_dados!$O:$O,"&gt;=41639")</f>
        <v>0</v>
      </c>
      <c r="I927" s="5">
        <f>SUMIFS(base_de_dados!$T:$T,base_de_dados!$B:$B,$B927,base_de_dados!$G:$G,I$61,base_de_dados!$H:$H,$L$1,base_de_dados!$C:$C,$A927,base_de_dados!$M:$M,"&lt;=2013",base_de_dados!$O:$O,"&gt;=41639")</f>
        <v>0</v>
      </c>
      <c r="J927" s="5">
        <f>SUMIFS(base_de_dados!$T:$T,base_de_dados!$B:$B,$B927,base_de_dados!$G:$G,J$61,base_de_dados!$H:$H,$L$1,base_de_dados!$C:$C,$A927,base_de_dados!$M:$M,"&lt;=2013",base_de_dados!$O:$O,"&gt;=41639")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SUMIFS(base_de_dados!$T:$T,base_de_dados!$B:$B,$B928,base_de_dados!$G:$G,C$61,base_de_dados!$H:$H,$L$1,base_de_dados!$C:$C,$A928,base_de_dados!$M:$M,"&lt;=2013",base_de_dados!$O:$O,"&gt;=41639")</f>
        <v>0</v>
      </c>
      <c r="D928" s="5">
        <f>SUMIFS(base_de_dados!$T:$T,base_de_dados!$B:$B,$B928,base_de_dados!$G:$G,D$61,base_de_dados!$H:$H,$L$1,base_de_dados!$C:$C,$A928,base_de_dados!$M:$M,"&lt;=2013",base_de_dados!$O:$O,"&gt;=41639")</f>
        <v>0</v>
      </c>
      <c r="E928" s="5">
        <f>SUMIFS(base_de_dados!$T:$T,base_de_dados!$B:$B,$B928,base_de_dados!$G:$G,E$61,base_de_dados!$H:$H,$L$1,base_de_dados!$C:$C,$A928,base_de_dados!$M:$M,"&lt;=2013",base_de_dados!$O:$O,"&gt;=41639")</f>
        <v>0</v>
      </c>
      <c r="F928" s="5">
        <f>SUMIFS(base_de_dados!$T:$T,base_de_dados!$B:$B,$B928,base_de_dados!$G:$G,F$61,base_de_dados!$H:$H,$L$1,base_de_dados!$C:$C,$A928,base_de_dados!$M:$M,"&lt;=2013",base_de_dados!$O:$O,"&gt;=41639")</f>
        <v>0</v>
      </c>
      <c r="G928" s="5">
        <f>SUMIFS(base_de_dados!$T:$T,base_de_dados!$B:$B,$B928,base_de_dados!$G:$G,G$61,base_de_dados!$H:$H,$L$1,base_de_dados!$C:$C,$A928,base_de_dados!$M:$M,"&lt;=2013",base_de_dados!$O:$O,"&gt;=41639")</f>
        <v>0</v>
      </c>
      <c r="H928" s="5">
        <f>SUMIFS(base_de_dados!$T:$T,base_de_dados!$B:$B,$B928,base_de_dados!$G:$G,H$61,base_de_dados!$H:$H,$L$1,base_de_dados!$C:$C,$A928,base_de_dados!$M:$M,"&lt;=2013",base_de_dados!$O:$O,"&gt;=41639")</f>
        <v>0</v>
      </c>
      <c r="I928" s="5">
        <f>SUMIFS(base_de_dados!$T:$T,base_de_dados!$B:$B,$B928,base_de_dados!$G:$G,I$61,base_de_dados!$H:$H,$L$1,base_de_dados!$C:$C,$A928,base_de_dados!$M:$M,"&lt;=2013",base_de_dados!$O:$O,"&gt;=41639")</f>
        <v>0</v>
      </c>
      <c r="J928" s="5">
        <f>SUMIFS(base_de_dados!$T:$T,base_de_dados!$B:$B,$B928,base_de_dados!$G:$G,J$61,base_de_dados!$H:$H,$L$1,base_de_dados!$C:$C,$A928,base_de_dados!$M:$M,"&lt;=2013",base_de_dados!$O:$O,"&gt;=41639")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SUMIFS(base_de_dados!$T:$T,base_de_dados!$B:$B,$B929,base_de_dados!$G:$G,C$61,base_de_dados!$H:$H,$L$1,base_de_dados!$C:$C,$A929,base_de_dados!$M:$M,"&lt;=2013",base_de_dados!$O:$O,"&gt;=41639")</f>
        <v>0</v>
      </c>
      <c r="D929" s="5">
        <f>SUMIFS(base_de_dados!$T:$T,base_de_dados!$B:$B,$B929,base_de_dados!$G:$G,D$61,base_de_dados!$H:$H,$L$1,base_de_dados!$C:$C,$A929,base_de_dados!$M:$M,"&lt;=2013",base_de_dados!$O:$O,"&gt;=41639")</f>
        <v>0</v>
      </c>
      <c r="E929" s="5">
        <f>SUMIFS(base_de_dados!$T:$T,base_de_dados!$B:$B,$B929,base_de_dados!$G:$G,E$61,base_de_dados!$H:$H,$L$1,base_de_dados!$C:$C,$A929,base_de_dados!$M:$M,"&lt;=2013",base_de_dados!$O:$O,"&gt;=41639")</f>
        <v>0</v>
      </c>
      <c r="F929" s="5">
        <f>SUMIFS(base_de_dados!$T:$T,base_de_dados!$B:$B,$B929,base_de_dados!$G:$G,F$61,base_de_dados!$H:$H,$L$1,base_de_dados!$C:$C,$A929,base_de_dados!$M:$M,"&lt;=2013",base_de_dados!$O:$O,"&gt;=41639")</f>
        <v>0</v>
      </c>
      <c r="G929" s="5">
        <f>SUMIFS(base_de_dados!$T:$T,base_de_dados!$B:$B,$B929,base_de_dados!$G:$G,G$61,base_de_dados!$H:$H,$L$1,base_de_dados!$C:$C,$A929,base_de_dados!$M:$M,"&lt;=2013",base_de_dados!$O:$O,"&gt;=41639")</f>
        <v>0</v>
      </c>
      <c r="H929" s="5">
        <f>SUMIFS(base_de_dados!$T:$T,base_de_dados!$B:$B,$B929,base_de_dados!$G:$G,H$61,base_de_dados!$H:$H,$L$1,base_de_dados!$C:$C,$A929,base_de_dados!$M:$M,"&lt;=2013",base_de_dados!$O:$O,"&gt;=41639")</f>
        <v>0</v>
      </c>
      <c r="I929" s="5">
        <f>SUMIFS(base_de_dados!$T:$T,base_de_dados!$B:$B,$B929,base_de_dados!$G:$G,I$61,base_de_dados!$H:$H,$L$1,base_de_dados!$C:$C,$A929,base_de_dados!$M:$M,"&lt;=2013",base_de_dados!$O:$O,"&gt;=41639")</f>
        <v>0</v>
      </c>
      <c r="J929" s="5">
        <f>SUMIFS(base_de_dados!$T:$T,base_de_dados!$B:$B,$B929,base_de_dados!$G:$G,J$61,base_de_dados!$H:$H,$L$1,base_de_dados!$C:$C,$A929,base_de_dados!$M:$M,"&lt;=2013",base_de_dados!$O:$O,"&gt;=41639")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SUMIFS(base_de_dados!$T:$T,base_de_dados!$B:$B,$B930,base_de_dados!$G:$G,C$61,base_de_dados!$H:$H,$L$1,base_de_dados!$C:$C,$A930,base_de_dados!$M:$M,"&lt;=2013",base_de_dados!$O:$O,"&gt;=41639")</f>
        <v>0</v>
      </c>
      <c r="D930" s="5">
        <f>SUMIFS(base_de_dados!$T:$T,base_de_dados!$B:$B,$B930,base_de_dados!$G:$G,D$61,base_de_dados!$H:$H,$L$1,base_de_dados!$C:$C,$A930,base_de_dados!$M:$M,"&lt;=2013",base_de_dados!$O:$O,"&gt;=41639")</f>
        <v>0</v>
      </c>
      <c r="E930" s="5">
        <f>SUMIFS(base_de_dados!$T:$T,base_de_dados!$B:$B,$B930,base_de_dados!$G:$G,E$61,base_de_dados!$H:$H,$L$1,base_de_dados!$C:$C,$A930,base_de_dados!$M:$M,"&lt;=2013",base_de_dados!$O:$O,"&gt;=41639")</f>
        <v>0</v>
      </c>
      <c r="F930" s="5">
        <f>SUMIFS(base_de_dados!$T:$T,base_de_dados!$B:$B,$B930,base_de_dados!$G:$G,F$61,base_de_dados!$H:$H,$L$1,base_de_dados!$C:$C,$A930,base_de_dados!$M:$M,"&lt;=2013",base_de_dados!$O:$O,"&gt;=41639")</f>
        <v>0</v>
      </c>
      <c r="G930" s="5">
        <f>SUMIFS(base_de_dados!$T:$T,base_de_dados!$B:$B,$B930,base_de_dados!$G:$G,G$61,base_de_dados!$H:$H,$L$1,base_de_dados!$C:$C,$A930,base_de_dados!$M:$M,"&lt;=2013",base_de_dados!$O:$O,"&gt;=41639")</f>
        <v>0</v>
      </c>
      <c r="H930" s="5">
        <f>SUMIFS(base_de_dados!$T:$T,base_de_dados!$B:$B,$B930,base_de_dados!$G:$G,H$61,base_de_dados!$H:$H,$L$1,base_de_dados!$C:$C,$A930,base_de_dados!$M:$M,"&lt;=2013",base_de_dados!$O:$O,"&gt;=41639")</f>
        <v>0</v>
      </c>
      <c r="I930" s="5">
        <f>SUMIFS(base_de_dados!$T:$T,base_de_dados!$B:$B,$B930,base_de_dados!$G:$G,I$61,base_de_dados!$H:$H,$L$1,base_de_dados!$C:$C,$A930,base_de_dados!$M:$M,"&lt;=2013",base_de_dados!$O:$O,"&gt;=41639")</f>
        <v>0</v>
      </c>
      <c r="J930" s="5">
        <f>SUMIFS(base_de_dados!$T:$T,base_de_dados!$B:$B,$B930,base_de_dados!$G:$G,J$61,base_de_dados!$H:$H,$L$1,base_de_dados!$C:$C,$A930,base_de_dados!$M:$M,"&lt;=2013",base_de_dados!$O:$O,"&gt;=41639")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SUMIFS(base_de_dados!$T:$T,base_de_dados!$B:$B,$B931,base_de_dados!$G:$G,C$61,base_de_dados!$H:$H,$L$1,base_de_dados!$C:$C,$A931,base_de_dados!$M:$M,"&lt;=2013",base_de_dados!$O:$O,"&gt;=41639")</f>
        <v>0</v>
      </c>
      <c r="D931" s="5">
        <f>SUMIFS(base_de_dados!$T:$T,base_de_dados!$B:$B,$B931,base_de_dados!$G:$G,D$61,base_de_dados!$H:$H,$L$1,base_de_dados!$C:$C,$A931,base_de_dados!$M:$M,"&lt;=2013",base_de_dados!$O:$O,"&gt;=41639")</f>
        <v>0</v>
      </c>
      <c r="E931" s="5">
        <f>SUMIFS(base_de_dados!$T:$T,base_de_dados!$B:$B,$B931,base_de_dados!$G:$G,E$61,base_de_dados!$H:$H,$L$1,base_de_dados!$C:$C,$A931,base_de_dados!$M:$M,"&lt;=2013",base_de_dados!$O:$O,"&gt;=41639")</f>
        <v>0</v>
      </c>
      <c r="F931" s="5">
        <f>SUMIFS(base_de_dados!$T:$T,base_de_dados!$B:$B,$B931,base_de_dados!$G:$G,F$61,base_de_dados!$H:$H,$L$1,base_de_dados!$C:$C,$A931,base_de_dados!$M:$M,"&lt;=2013",base_de_dados!$O:$O,"&gt;=41639")</f>
        <v>0</v>
      </c>
      <c r="G931" s="5">
        <f>SUMIFS(base_de_dados!$T:$T,base_de_dados!$B:$B,$B931,base_de_dados!$G:$G,G$61,base_de_dados!$H:$H,$L$1,base_de_dados!$C:$C,$A931,base_de_dados!$M:$M,"&lt;=2013",base_de_dados!$O:$O,"&gt;=41639")</f>
        <v>0</v>
      </c>
      <c r="H931" s="5">
        <f>SUMIFS(base_de_dados!$T:$T,base_de_dados!$B:$B,$B931,base_de_dados!$G:$G,H$61,base_de_dados!$H:$H,$L$1,base_de_dados!$C:$C,$A931,base_de_dados!$M:$M,"&lt;=2013",base_de_dados!$O:$O,"&gt;=41639")</f>
        <v>0</v>
      </c>
      <c r="I931" s="5">
        <f>SUMIFS(base_de_dados!$T:$T,base_de_dados!$B:$B,$B931,base_de_dados!$G:$G,I$61,base_de_dados!$H:$H,$L$1,base_de_dados!$C:$C,$A931,base_de_dados!$M:$M,"&lt;=2013",base_de_dados!$O:$O,"&gt;=41639")</f>
        <v>0</v>
      </c>
      <c r="J931" s="5">
        <f>SUMIFS(base_de_dados!$T:$T,base_de_dados!$B:$B,$B931,base_de_dados!$G:$G,J$61,base_de_dados!$H:$H,$L$1,base_de_dados!$C:$C,$A931,base_de_dados!$M:$M,"&lt;=2013",base_de_dados!$O:$O,"&gt;=41639")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SUMIFS(base_de_dados!$T:$T,base_de_dados!$B:$B,$B932,base_de_dados!$G:$G,C$61,base_de_dados!$H:$H,$L$1,base_de_dados!$C:$C,$A932,base_de_dados!$M:$M,"&lt;=2013",base_de_dados!$O:$O,"&gt;=41639")</f>
        <v>0</v>
      </c>
      <c r="D932" s="5">
        <f>SUMIFS(base_de_dados!$T:$T,base_de_dados!$B:$B,$B932,base_de_dados!$G:$G,D$61,base_de_dados!$H:$H,$L$1,base_de_dados!$C:$C,$A932,base_de_dados!$M:$M,"&lt;=2013",base_de_dados!$O:$O,"&gt;=41639")</f>
        <v>0</v>
      </c>
      <c r="E932" s="5">
        <f>SUMIFS(base_de_dados!$T:$T,base_de_dados!$B:$B,$B932,base_de_dados!$G:$G,E$61,base_de_dados!$H:$H,$L$1,base_de_dados!$C:$C,$A932,base_de_dados!$M:$M,"&lt;=2013",base_de_dados!$O:$O,"&gt;=41639")</f>
        <v>0</v>
      </c>
      <c r="F932" s="5">
        <f>SUMIFS(base_de_dados!$T:$T,base_de_dados!$B:$B,$B932,base_de_dados!$G:$G,F$61,base_de_dados!$H:$H,$L$1,base_de_dados!$C:$C,$A932,base_de_dados!$M:$M,"&lt;=2013",base_de_dados!$O:$O,"&gt;=41639")</f>
        <v>0</v>
      </c>
      <c r="G932" s="5">
        <f>SUMIFS(base_de_dados!$T:$T,base_de_dados!$B:$B,$B932,base_de_dados!$G:$G,G$61,base_de_dados!$H:$H,$L$1,base_de_dados!$C:$C,$A932,base_de_dados!$M:$M,"&lt;=2013",base_de_dados!$O:$O,"&gt;=41639")</f>
        <v>0</v>
      </c>
      <c r="H932" s="5">
        <f>SUMIFS(base_de_dados!$T:$T,base_de_dados!$B:$B,$B932,base_de_dados!$G:$G,H$61,base_de_dados!$H:$H,$L$1,base_de_dados!$C:$C,$A932,base_de_dados!$M:$M,"&lt;=2013",base_de_dados!$O:$O,"&gt;=41639")</f>
        <v>0</v>
      </c>
      <c r="I932" s="5">
        <f>SUMIFS(base_de_dados!$T:$T,base_de_dados!$B:$B,$B932,base_de_dados!$G:$G,I$61,base_de_dados!$H:$H,$L$1,base_de_dados!$C:$C,$A932,base_de_dados!$M:$M,"&lt;=2013",base_de_dados!$O:$O,"&gt;=41639")</f>
        <v>0</v>
      </c>
      <c r="J932" s="5">
        <f>SUMIFS(base_de_dados!$T:$T,base_de_dados!$B:$B,$B932,base_de_dados!$G:$G,J$61,base_de_dados!$H:$H,$L$1,base_de_dados!$C:$C,$A932,base_de_dados!$M:$M,"&lt;=2013",base_de_dados!$O:$O,"&gt;=41639")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SUMIFS(base_de_dados!$T:$T,base_de_dados!$B:$B,$B933,base_de_dados!$G:$G,C$61,base_de_dados!$H:$H,$L$1,base_de_dados!$C:$C,$A933,base_de_dados!$M:$M,"&lt;=2013",base_de_dados!$O:$O,"&gt;=41639")</f>
        <v>0</v>
      </c>
      <c r="D933" s="5">
        <f>SUMIFS(base_de_dados!$T:$T,base_de_dados!$B:$B,$B933,base_de_dados!$G:$G,D$61,base_de_dados!$H:$H,$L$1,base_de_dados!$C:$C,$A933,base_de_dados!$M:$M,"&lt;=2013",base_de_dados!$O:$O,"&gt;=41639")</f>
        <v>0</v>
      </c>
      <c r="E933" s="5">
        <f>SUMIFS(base_de_dados!$T:$T,base_de_dados!$B:$B,$B933,base_de_dados!$G:$G,E$61,base_de_dados!$H:$H,$L$1,base_de_dados!$C:$C,$A933,base_de_dados!$M:$M,"&lt;=2013",base_de_dados!$O:$O,"&gt;=41639")</f>
        <v>0</v>
      </c>
      <c r="F933" s="5">
        <f>SUMIFS(base_de_dados!$T:$T,base_de_dados!$B:$B,$B933,base_de_dados!$G:$G,F$61,base_de_dados!$H:$H,$L$1,base_de_dados!$C:$C,$A933,base_de_dados!$M:$M,"&lt;=2013",base_de_dados!$O:$O,"&gt;=41639")</f>
        <v>0</v>
      </c>
      <c r="G933" s="5">
        <f>SUMIFS(base_de_dados!$T:$T,base_de_dados!$B:$B,$B933,base_de_dados!$G:$G,G$61,base_de_dados!$H:$H,$L$1,base_de_dados!$C:$C,$A933,base_de_dados!$M:$M,"&lt;=2013",base_de_dados!$O:$O,"&gt;=41639")</f>
        <v>0</v>
      </c>
      <c r="H933" s="5">
        <f>SUMIFS(base_de_dados!$T:$T,base_de_dados!$B:$B,$B933,base_de_dados!$G:$G,H$61,base_de_dados!$H:$H,$L$1,base_de_dados!$C:$C,$A933,base_de_dados!$M:$M,"&lt;=2013",base_de_dados!$O:$O,"&gt;=41639")</f>
        <v>0</v>
      </c>
      <c r="I933" s="5">
        <f>SUMIFS(base_de_dados!$T:$T,base_de_dados!$B:$B,$B933,base_de_dados!$G:$G,I$61,base_de_dados!$H:$H,$L$1,base_de_dados!$C:$C,$A933,base_de_dados!$M:$M,"&lt;=2013",base_de_dados!$O:$O,"&gt;=41639")</f>
        <v>0</v>
      </c>
      <c r="J933" s="5">
        <f>SUMIFS(base_de_dados!$T:$T,base_de_dados!$B:$B,$B933,base_de_dados!$G:$G,J$61,base_de_dados!$H:$H,$L$1,base_de_dados!$C:$C,$A933,base_de_dados!$M:$M,"&lt;=2013",base_de_dados!$O:$O,"&gt;=41639")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SUMIFS(base_de_dados!$T:$T,base_de_dados!$B:$B,$B934,base_de_dados!$G:$G,C$61,base_de_dados!$H:$H,$L$1,base_de_dados!$C:$C,$A934,base_de_dados!$M:$M,"&lt;=2013",base_de_dados!$O:$O,"&gt;=41639")</f>
        <v>0</v>
      </c>
      <c r="D934" s="5">
        <f>SUMIFS(base_de_dados!$T:$T,base_de_dados!$B:$B,$B934,base_de_dados!$G:$G,D$61,base_de_dados!$H:$H,$L$1,base_de_dados!$C:$C,$A934,base_de_dados!$M:$M,"&lt;=2013",base_de_dados!$O:$O,"&gt;=41639")</f>
        <v>0</v>
      </c>
      <c r="E934" s="5">
        <f>SUMIFS(base_de_dados!$T:$T,base_de_dados!$B:$B,$B934,base_de_dados!$G:$G,E$61,base_de_dados!$H:$H,$L$1,base_de_dados!$C:$C,$A934,base_de_dados!$M:$M,"&lt;=2013",base_de_dados!$O:$O,"&gt;=41639")</f>
        <v>0</v>
      </c>
      <c r="F934" s="5">
        <f>SUMIFS(base_de_dados!$T:$T,base_de_dados!$B:$B,$B934,base_de_dados!$G:$G,F$61,base_de_dados!$H:$H,$L$1,base_de_dados!$C:$C,$A934,base_de_dados!$M:$M,"&lt;=2013",base_de_dados!$O:$O,"&gt;=41639")</f>
        <v>0</v>
      </c>
      <c r="G934" s="5">
        <f>SUMIFS(base_de_dados!$T:$T,base_de_dados!$B:$B,$B934,base_de_dados!$G:$G,G$61,base_de_dados!$H:$H,$L$1,base_de_dados!$C:$C,$A934,base_de_dados!$M:$M,"&lt;=2013",base_de_dados!$O:$O,"&gt;=41639")</f>
        <v>0</v>
      </c>
      <c r="H934" s="5">
        <f>SUMIFS(base_de_dados!$T:$T,base_de_dados!$B:$B,$B934,base_de_dados!$G:$G,H$61,base_de_dados!$H:$H,$L$1,base_de_dados!$C:$C,$A934,base_de_dados!$M:$M,"&lt;=2013",base_de_dados!$O:$O,"&gt;=41639")</f>
        <v>0</v>
      </c>
      <c r="I934" s="5">
        <f>SUMIFS(base_de_dados!$T:$T,base_de_dados!$B:$B,$B934,base_de_dados!$G:$G,I$61,base_de_dados!$H:$H,$L$1,base_de_dados!$C:$C,$A934,base_de_dados!$M:$M,"&lt;=2013",base_de_dados!$O:$O,"&gt;=41639")</f>
        <v>0</v>
      </c>
      <c r="J934" s="5">
        <f>SUMIFS(base_de_dados!$T:$T,base_de_dados!$B:$B,$B934,base_de_dados!$G:$G,J$61,base_de_dados!$H:$H,$L$1,base_de_dados!$C:$C,$A934,base_de_dados!$M:$M,"&lt;=2013",base_de_dados!$O:$O,"&gt;=41639")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SUMIFS(base_de_dados!$T:$T,base_de_dados!$B:$B,$B935,base_de_dados!$G:$G,C$61,base_de_dados!$H:$H,$L$1,base_de_dados!$C:$C,$A935,base_de_dados!$M:$M,"&lt;=2013",base_de_dados!$O:$O,"&gt;=41639")</f>
        <v>0</v>
      </c>
      <c r="D935" s="5">
        <f>SUMIFS(base_de_dados!$T:$T,base_de_dados!$B:$B,$B935,base_de_dados!$G:$G,D$61,base_de_dados!$H:$H,$L$1,base_de_dados!$C:$C,$A935,base_de_dados!$M:$M,"&lt;=2013",base_de_dados!$O:$O,"&gt;=41639")</f>
        <v>0</v>
      </c>
      <c r="E935" s="5">
        <f>SUMIFS(base_de_dados!$T:$T,base_de_dados!$B:$B,$B935,base_de_dados!$G:$G,E$61,base_de_dados!$H:$H,$L$1,base_de_dados!$C:$C,$A935,base_de_dados!$M:$M,"&lt;=2013",base_de_dados!$O:$O,"&gt;=41639")</f>
        <v>0</v>
      </c>
      <c r="F935" s="5">
        <f>SUMIFS(base_de_dados!$T:$T,base_de_dados!$B:$B,$B935,base_de_dados!$G:$G,F$61,base_de_dados!$H:$H,$L$1,base_de_dados!$C:$C,$A935,base_de_dados!$M:$M,"&lt;=2013",base_de_dados!$O:$O,"&gt;=41639")</f>
        <v>0</v>
      </c>
      <c r="G935" s="5">
        <f>SUMIFS(base_de_dados!$T:$T,base_de_dados!$B:$B,$B935,base_de_dados!$G:$G,G$61,base_de_dados!$H:$H,$L$1,base_de_dados!$C:$C,$A935,base_de_dados!$M:$M,"&lt;=2013",base_de_dados!$O:$O,"&gt;=41639")</f>
        <v>0</v>
      </c>
      <c r="H935" s="5">
        <f>SUMIFS(base_de_dados!$T:$T,base_de_dados!$B:$B,$B935,base_de_dados!$G:$G,H$61,base_de_dados!$H:$H,$L$1,base_de_dados!$C:$C,$A935,base_de_dados!$M:$M,"&lt;=2013",base_de_dados!$O:$O,"&gt;=41639")</f>
        <v>0</v>
      </c>
      <c r="I935" s="5">
        <f>SUMIFS(base_de_dados!$T:$T,base_de_dados!$B:$B,$B935,base_de_dados!$G:$G,I$61,base_de_dados!$H:$H,$L$1,base_de_dados!$C:$C,$A935,base_de_dados!$M:$M,"&lt;=2013",base_de_dados!$O:$O,"&gt;=41639")</f>
        <v>0</v>
      </c>
      <c r="J935" s="5">
        <f>SUMIFS(base_de_dados!$T:$T,base_de_dados!$B:$B,$B935,base_de_dados!$G:$G,J$61,base_de_dados!$H:$H,$L$1,base_de_dados!$C:$C,$A935,base_de_dados!$M:$M,"&lt;=2013",base_de_dados!$O:$O,"&gt;=41639")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SUMIFS(base_de_dados!$T:$T,base_de_dados!$B:$B,$B936,base_de_dados!$G:$G,C$61,base_de_dados!$H:$H,$L$1,base_de_dados!$C:$C,$A936,base_de_dados!$M:$M,"&lt;=2013",base_de_dados!$O:$O,"&gt;=41639")</f>
        <v>0</v>
      </c>
      <c r="D936" s="5">
        <f>SUMIFS(base_de_dados!$T:$T,base_de_dados!$B:$B,$B936,base_de_dados!$G:$G,D$61,base_de_dados!$H:$H,$L$1,base_de_dados!$C:$C,$A936,base_de_dados!$M:$M,"&lt;=2013",base_de_dados!$O:$O,"&gt;=41639")</f>
        <v>0</v>
      </c>
      <c r="E936" s="5">
        <f>SUMIFS(base_de_dados!$T:$T,base_de_dados!$B:$B,$B936,base_de_dados!$G:$G,E$61,base_de_dados!$H:$H,$L$1,base_de_dados!$C:$C,$A936,base_de_dados!$M:$M,"&lt;=2013",base_de_dados!$O:$O,"&gt;=41639")</f>
        <v>1.2600000000000001E-3</v>
      </c>
      <c r="F936" s="5">
        <f>SUMIFS(base_de_dados!$T:$T,base_de_dados!$B:$B,$B936,base_de_dados!$G:$G,F$61,base_de_dados!$H:$H,$L$1,base_de_dados!$C:$C,$A936,base_de_dados!$M:$M,"&lt;=2013",base_de_dados!$O:$O,"&gt;=41639")</f>
        <v>6.8285958904109592E-3</v>
      </c>
      <c r="G936" s="5">
        <f>SUMIFS(base_de_dados!$T:$T,base_de_dados!$B:$B,$B936,base_de_dados!$G:$G,G$61,base_de_dados!$H:$H,$L$1,base_de_dados!$C:$C,$A936,base_de_dados!$M:$M,"&lt;=2013",base_de_dados!$O:$O,"&gt;=41639")</f>
        <v>0</v>
      </c>
      <c r="H936" s="5">
        <f>SUMIFS(base_de_dados!$T:$T,base_de_dados!$B:$B,$B936,base_de_dados!$G:$G,H$61,base_de_dados!$H:$H,$L$1,base_de_dados!$C:$C,$A936,base_de_dados!$M:$M,"&lt;=2013",base_de_dados!$O:$O,"&gt;=41639")</f>
        <v>0</v>
      </c>
      <c r="I936" s="5">
        <f>SUMIFS(base_de_dados!$T:$T,base_de_dados!$B:$B,$B936,base_de_dados!$G:$G,I$61,base_de_dados!$H:$H,$L$1,base_de_dados!$C:$C,$A936,base_de_dados!$M:$M,"&lt;=2013",base_de_dados!$O:$O,"&gt;=41639")</f>
        <v>0</v>
      </c>
      <c r="J936" s="5">
        <f>SUMIFS(base_de_dados!$T:$T,base_de_dados!$B:$B,$B936,base_de_dados!$G:$G,J$61,base_de_dados!$H:$H,$L$1,base_de_dados!$C:$C,$A936,base_de_dados!$M:$M,"&lt;=2013",base_de_dados!$O:$O,"&gt;=41639")</f>
        <v>0</v>
      </c>
      <c r="K936" s="32">
        <f t="shared" si="19"/>
        <v>8.088595890410959E-3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SUMIFS(base_de_dados!$T:$T,base_de_dados!$B:$B,$B937,base_de_dados!$G:$G,C$61,base_de_dados!$H:$H,$L$1,base_de_dados!$C:$C,$A937,base_de_dados!$M:$M,"&lt;=2013",base_de_dados!$O:$O,"&gt;=41639")</f>
        <v>0</v>
      </c>
      <c r="D937" s="5">
        <f>SUMIFS(base_de_dados!$T:$T,base_de_dados!$B:$B,$B937,base_de_dados!$G:$G,D$61,base_de_dados!$H:$H,$L$1,base_de_dados!$C:$C,$A937,base_de_dados!$M:$M,"&lt;=2013",base_de_dados!$O:$O,"&gt;=41639")</f>
        <v>0</v>
      </c>
      <c r="E937" s="5">
        <f>SUMIFS(base_de_dados!$T:$T,base_de_dados!$B:$B,$B937,base_de_dados!$G:$G,E$61,base_de_dados!$H:$H,$L$1,base_de_dados!$C:$C,$A937,base_de_dados!$M:$M,"&lt;=2013",base_de_dados!$O:$O,"&gt;=41639")</f>
        <v>0</v>
      </c>
      <c r="F937" s="5">
        <f>SUMIFS(base_de_dados!$T:$T,base_de_dados!$B:$B,$B937,base_de_dados!$G:$G,F$61,base_de_dados!$H:$H,$L$1,base_de_dados!$C:$C,$A937,base_de_dados!$M:$M,"&lt;=2013",base_de_dados!$O:$O,"&gt;=41639")</f>
        <v>0</v>
      </c>
      <c r="G937" s="5">
        <f>SUMIFS(base_de_dados!$T:$T,base_de_dados!$B:$B,$B937,base_de_dados!$G:$G,G$61,base_de_dados!$H:$H,$L$1,base_de_dados!$C:$C,$A937,base_de_dados!$M:$M,"&lt;=2013",base_de_dados!$O:$O,"&gt;=41639")</f>
        <v>0</v>
      </c>
      <c r="H937" s="5">
        <f>SUMIFS(base_de_dados!$T:$T,base_de_dados!$B:$B,$B937,base_de_dados!$G:$G,H$61,base_de_dados!$H:$H,$L$1,base_de_dados!$C:$C,$A937,base_de_dados!$M:$M,"&lt;=2013",base_de_dados!$O:$O,"&gt;=41639")</f>
        <v>0</v>
      </c>
      <c r="I937" s="5">
        <f>SUMIFS(base_de_dados!$T:$T,base_de_dados!$B:$B,$B937,base_de_dados!$G:$G,I$61,base_de_dados!$H:$H,$L$1,base_de_dados!$C:$C,$A937,base_de_dados!$M:$M,"&lt;=2013",base_de_dados!$O:$O,"&gt;=41639")</f>
        <v>0</v>
      </c>
      <c r="J937" s="5">
        <f>SUMIFS(base_de_dados!$T:$T,base_de_dados!$B:$B,$B937,base_de_dados!$G:$G,J$61,base_de_dados!$H:$H,$L$1,base_de_dados!$C:$C,$A937,base_de_dados!$M:$M,"&lt;=2013",base_de_dados!$O:$O,"&gt;=41639")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SUMIFS(base_de_dados!$T:$T,base_de_dados!$B:$B,$B938,base_de_dados!$G:$G,C$61,base_de_dados!$H:$H,$L$1,base_de_dados!$C:$C,$A938,base_de_dados!$M:$M,"&lt;=2013",base_de_dados!$O:$O,"&gt;=41639")</f>
        <v>0</v>
      </c>
      <c r="D938" s="5">
        <f>SUMIFS(base_de_dados!$T:$T,base_de_dados!$B:$B,$B938,base_de_dados!$G:$G,D$61,base_de_dados!$H:$H,$L$1,base_de_dados!$C:$C,$A938,base_de_dados!$M:$M,"&lt;=2013",base_de_dados!$O:$O,"&gt;=41639")</f>
        <v>0</v>
      </c>
      <c r="E938" s="5">
        <f>SUMIFS(base_de_dados!$T:$T,base_de_dados!$B:$B,$B938,base_de_dados!$G:$G,E$61,base_de_dados!$H:$H,$L$1,base_de_dados!$C:$C,$A938,base_de_dados!$M:$M,"&lt;=2013",base_de_dados!$O:$O,"&gt;=41639")</f>
        <v>0</v>
      </c>
      <c r="F938" s="5">
        <f>SUMIFS(base_de_dados!$T:$T,base_de_dados!$B:$B,$B938,base_de_dados!$G:$G,F$61,base_de_dados!$H:$H,$L$1,base_de_dados!$C:$C,$A938,base_de_dados!$M:$M,"&lt;=2013",base_de_dados!$O:$O,"&gt;=41639")</f>
        <v>0</v>
      </c>
      <c r="G938" s="5">
        <f>SUMIFS(base_de_dados!$T:$T,base_de_dados!$B:$B,$B938,base_de_dados!$G:$G,G$61,base_de_dados!$H:$H,$L$1,base_de_dados!$C:$C,$A938,base_de_dados!$M:$M,"&lt;=2013",base_de_dados!$O:$O,"&gt;=41639")</f>
        <v>0</v>
      </c>
      <c r="H938" s="5">
        <f>SUMIFS(base_de_dados!$T:$T,base_de_dados!$B:$B,$B938,base_de_dados!$G:$G,H$61,base_de_dados!$H:$H,$L$1,base_de_dados!$C:$C,$A938,base_de_dados!$M:$M,"&lt;=2013",base_de_dados!$O:$O,"&gt;=41639")</f>
        <v>0</v>
      </c>
      <c r="I938" s="5">
        <f>SUMIFS(base_de_dados!$T:$T,base_de_dados!$B:$B,$B938,base_de_dados!$G:$G,I$61,base_de_dados!$H:$H,$L$1,base_de_dados!$C:$C,$A938,base_de_dados!$M:$M,"&lt;=2013",base_de_dados!$O:$O,"&gt;=41639")</f>
        <v>0</v>
      </c>
      <c r="J938" s="5">
        <f>SUMIFS(base_de_dados!$T:$T,base_de_dados!$B:$B,$B938,base_de_dados!$G:$G,J$61,base_de_dados!$H:$H,$L$1,base_de_dados!$C:$C,$A938,base_de_dados!$M:$M,"&lt;=2013",base_de_dados!$O:$O,"&gt;=41639")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SUMIFS(base_de_dados!$T:$T,base_de_dados!$B:$B,$B939,base_de_dados!$G:$G,C$61,base_de_dados!$H:$H,$L$1,base_de_dados!$C:$C,$A939,base_de_dados!$M:$M,"&lt;=2013",base_de_dados!$O:$O,"&gt;=41639")</f>
        <v>0</v>
      </c>
      <c r="D939" s="5">
        <f>SUMIFS(base_de_dados!$T:$T,base_de_dados!$B:$B,$B939,base_de_dados!$G:$G,D$61,base_de_dados!$H:$H,$L$1,base_de_dados!$C:$C,$A939,base_de_dados!$M:$M,"&lt;=2013",base_de_dados!$O:$O,"&gt;=41639")</f>
        <v>0</v>
      </c>
      <c r="E939" s="5">
        <f>SUMIFS(base_de_dados!$T:$T,base_de_dados!$B:$B,$B939,base_de_dados!$G:$G,E$61,base_de_dados!$H:$H,$L$1,base_de_dados!$C:$C,$A939,base_de_dados!$M:$M,"&lt;=2013",base_de_dados!$O:$O,"&gt;=41639")</f>
        <v>0</v>
      </c>
      <c r="F939" s="5">
        <f>SUMIFS(base_de_dados!$T:$T,base_de_dados!$B:$B,$B939,base_de_dados!$G:$G,F$61,base_de_dados!$H:$H,$L$1,base_de_dados!$C:$C,$A939,base_de_dados!$M:$M,"&lt;=2013",base_de_dados!$O:$O,"&gt;=41639")</f>
        <v>0</v>
      </c>
      <c r="G939" s="5">
        <f>SUMIFS(base_de_dados!$T:$T,base_de_dados!$B:$B,$B939,base_de_dados!$G:$G,G$61,base_de_dados!$H:$H,$L$1,base_de_dados!$C:$C,$A939,base_de_dados!$M:$M,"&lt;=2013",base_de_dados!$O:$O,"&gt;=41639")</f>
        <v>0</v>
      </c>
      <c r="H939" s="5">
        <f>SUMIFS(base_de_dados!$T:$T,base_de_dados!$B:$B,$B939,base_de_dados!$G:$G,H$61,base_de_dados!$H:$H,$L$1,base_de_dados!$C:$C,$A939,base_de_dados!$M:$M,"&lt;=2013",base_de_dados!$O:$O,"&gt;=41639")</f>
        <v>0</v>
      </c>
      <c r="I939" s="5">
        <f>SUMIFS(base_de_dados!$T:$T,base_de_dados!$B:$B,$B939,base_de_dados!$G:$G,I$61,base_de_dados!$H:$H,$L$1,base_de_dados!$C:$C,$A939,base_de_dados!$M:$M,"&lt;=2013",base_de_dados!$O:$O,"&gt;=41639")</f>
        <v>0</v>
      </c>
      <c r="J939" s="5">
        <f>SUMIFS(base_de_dados!$T:$T,base_de_dados!$B:$B,$B939,base_de_dados!$G:$G,J$61,base_de_dados!$H:$H,$L$1,base_de_dados!$C:$C,$A939,base_de_dados!$M:$M,"&lt;=2013",base_de_dados!$O:$O,"&gt;=41639")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SUMIFS(base_de_dados!$T:$T,base_de_dados!$B:$B,$B940,base_de_dados!$G:$G,C$61,base_de_dados!$H:$H,$L$1,base_de_dados!$C:$C,$A940,base_de_dados!$M:$M,"&lt;=2013",base_de_dados!$O:$O,"&gt;=41639")</f>
        <v>0</v>
      </c>
      <c r="D940" s="5">
        <f>SUMIFS(base_de_dados!$T:$T,base_de_dados!$B:$B,$B940,base_de_dados!$G:$G,D$61,base_de_dados!$H:$H,$L$1,base_de_dados!$C:$C,$A940,base_de_dados!$M:$M,"&lt;=2013",base_de_dados!$O:$O,"&gt;=41639")</f>
        <v>0</v>
      </c>
      <c r="E940" s="5">
        <f>SUMIFS(base_de_dados!$T:$T,base_de_dados!$B:$B,$B940,base_de_dados!$G:$G,E$61,base_de_dados!$H:$H,$L$1,base_de_dados!$C:$C,$A940,base_de_dados!$M:$M,"&lt;=2013",base_de_dados!$O:$O,"&gt;=41639")</f>
        <v>0</v>
      </c>
      <c r="F940" s="5">
        <f>SUMIFS(base_de_dados!$T:$T,base_de_dados!$B:$B,$B940,base_de_dados!$G:$G,F$61,base_de_dados!$H:$H,$L$1,base_de_dados!$C:$C,$A940,base_de_dados!$M:$M,"&lt;=2013",base_de_dados!$O:$O,"&gt;=41639")</f>
        <v>0</v>
      </c>
      <c r="G940" s="5">
        <f>SUMIFS(base_de_dados!$T:$T,base_de_dados!$B:$B,$B940,base_de_dados!$G:$G,G$61,base_de_dados!$H:$H,$L$1,base_de_dados!$C:$C,$A940,base_de_dados!$M:$M,"&lt;=2013",base_de_dados!$O:$O,"&gt;=41639")</f>
        <v>0</v>
      </c>
      <c r="H940" s="5">
        <f>SUMIFS(base_de_dados!$T:$T,base_de_dados!$B:$B,$B940,base_de_dados!$G:$G,H$61,base_de_dados!$H:$H,$L$1,base_de_dados!$C:$C,$A940,base_de_dados!$M:$M,"&lt;=2013",base_de_dados!$O:$O,"&gt;=41639")</f>
        <v>0</v>
      </c>
      <c r="I940" s="5">
        <f>SUMIFS(base_de_dados!$T:$T,base_de_dados!$B:$B,$B940,base_de_dados!$G:$G,I$61,base_de_dados!$H:$H,$L$1,base_de_dados!$C:$C,$A940,base_de_dados!$M:$M,"&lt;=2013",base_de_dados!$O:$O,"&gt;=41639")</f>
        <v>0</v>
      </c>
      <c r="J940" s="5">
        <f>SUMIFS(base_de_dados!$T:$T,base_de_dados!$B:$B,$B940,base_de_dados!$G:$G,J$61,base_de_dados!$H:$H,$L$1,base_de_dados!$C:$C,$A940,base_de_dados!$M:$M,"&lt;=2013",base_de_dados!$O:$O,"&gt;=41639")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SUMIFS(base_de_dados!$T:$T,base_de_dados!$B:$B,$B941,base_de_dados!$G:$G,C$61,base_de_dados!$H:$H,$L$1,base_de_dados!$C:$C,$A941,base_de_dados!$M:$M,"&lt;=2013",base_de_dados!$O:$O,"&gt;=41639")</f>
        <v>0</v>
      </c>
      <c r="D941" s="5">
        <f>SUMIFS(base_de_dados!$T:$T,base_de_dados!$B:$B,$B941,base_de_dados!$G:$G,D$61,base_de_dados!$H:$H,$L$1,base_de_dados!$C:$C,$A941,base_de_dados!$M:$M,"&lt;=2013",base_de_dados!$O:$O,"&gt;=41639")</f>
        <v>0</v>
      </c>
      <c r="E941" s="5">
        <f>SUMIFS(base_de_dados!$T:$T,base_de_dados!$B:$B,$B941,base_de_dados!$G:$G,E$61,base_de_dados!$H:$H,$L$1,base_de_dados!$C:$C,$A941,base_de_dados!$M:$M,"&lt;=2013",base_de_dados!$O:$O,"&gt;=41639")</f>
        <v>0</v>
      </c>
      <c r="F941" s="5">
        <f>SUMIFS(base_de_dados!$T:$T,base_de_dados!$B:$B,$B941,base_de_dados!$G:$G,F$61,base_de_dados!$H:$H,$L$1,base_de_dados!$C:$C,$A941,base_de_dados!$M:$M,"&lt;=2013",base_de_dados!$O:$O,"&gt;=41639")</f>
        <v>0</v>
      </c>
      <c r="G941" s="5">
        <f>SUMIFS(base_de_dados!$T:$T,base_de_dados!$B:$B,$B941,base_de_dados!$G:$G,G$61,base_de_dados!$H:$H,$L$1,base_de_dados!$C:$C,$A941,base_de_dados!$M:$M,"&lt;=2013",base_de_dados!$O:$O,"&gt;=41639")</f>
        <v>0</v>
      </c>
      <c r="H941" s="5">
        <f>SUMIFS(base_de_dados!$T:$T,base_de_dados!$B:$B,$B941,base_de_dados!$G:$G,H$61,base_de_dados!$H:$H,$L$1,base_de_dados!$C:$C,$A941,base_de_dados!$M:$M,"&lt;=2013",base_de_dados!$O:$O,"&gt;=41639")</f>
        <v>0</v>
      </c>
      <c r="I941" s="5">
        <f>SUMIFS(base_de_dados!$T:$T,base_de_dados!$B:$B,$B941,base_de_dados!$G:$G,I$61,base_de_dados!$H:$H,$L$1,base_de_dados!$C:$C,$A941,base_de_dados!$M:$M,"&lt;=2013",base_de_dados!$O:$O,"&gt;=41639")</f>
        <v>0</v>
      </c>
      <c r="J941" s="5">
        <f>SUMIFS(base_de_dados!$T:$T,base_de_dados!$B:$B,$B941,base_de_dados!$G:$G,J$61,base_de_dados!$H:$H,$L$1,base_de_dados!$C:$C,$A941,base_de_dados!$M:$M,"&lt;=2013",base_de_dados!$O:$O,"&gt;=41639")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SUMIFS(base_de_dados!$T:$T,base_de_dados!$B:$B,$B942,base_de_dados!$G:$G,C$61,base_de_dados!$H:$H,$L$1,base_de_dados!$C:$C,$A942,base_de_dados!$M:$M,"&lt;=2013",base_de_dados!$O:$O,"&gt;=41639")</f>
        <v>0</v>
      </c>
      <c r="D942" s="5">
        <f>SUMIFS(base_de_dados!$T:$T,base_de_dados!$B:$B,$B942,base_de_dados!$G:$G,D$61,base_de_dados!$H:$H,$L$1,base_de_dados!$C:$C,$A942,base_de_dados!$M:$M,"&lt;=2013",base_de_dados!$O:$O,"&gt;=41639")</f>
        <v>0</v>
      </c>
      <c r="E942" s="5">
        <f>SUMIFS(base_de_dados!$T:$T,base_de_dados!$B:$B,$B942,base_de_dados!$G:$G,E$61,base_de_dados!$H:$H,$L$1,base_de_dados!$C:$C,$A942,base_de_dados!$M:$M,"&lt;=2013",base_de_dados!$O:$O,"&gt;=41639")</f>
        <v>0</v>
      </c>
      <c r="F942" s="5">
        <f>SUMIFS(base_de_dados!$T:$T,base_de_dados!$B:$B,$B942,base_de_dados!$G:$G,F$61,base_de_dados!$H:$H,$L$1,base_de_dados!$C:$C,$A942,base_de_dados!$M:$M,"&lt;=2013",base_de_dados!$O:$O,"&gt;=41639")</f>
        <v>0</v>
      </c>
      <c r="G942" s="5">
        <f>SUMIFS(base_de_dados!$T:$T,base_de_dados!$B:$B,$B942,base_de_dados!$G:$G,G$61,base_de_dados!$H:$H,$L$1,base_de_dados!$C:$C,$A942,base_de_dados!$M:$M,"&lt;=2013",base_de_dados!$O:$O,"&gt;=41639")</f>
        <v>0</v>
      </c>
      <c r="H942" s="5">
        <f>SUMIFS(base_de_dados!$T:$T,base_de_dados!$B:$B,$B942,base_de_dados!$G:$G,H$61,base_de_dados!$H:$H,$L$1,base_de_dados!$C:$C,$A942,base_de_dados!$M:$M,"&lt;=2013",base_de_dados!$O:$O,"&gt;=41639")</f>
        <v>0</v>
      </c>
      <c r="I942" s="5">
        <f>SUMIFS(base_de_dados!$T:$T,base_de_dados!$B:$B,$B942,base_de_dados!$G:$G,I$61,base_de_dados!$H:$H,$L$1,base_de_dados!$C:$C,$A942,base_de_dados!$M:$M,"&lt;=2013",base_de_dados!$O:$O,"&gt;=41639")</f>
        <v>0</v>
      </c>
      <c r="J942" s="5">
        <f>SUMIFS(base_de_dados!$T:$T,base_de_dados!$B:$B,$B942,base_de_dados!$G:$G,J$61,base_de_dados!$H:$H,$L$1,base_de_dados!$C:$C,$A942,base_de_dados!$M:$M,"&lt;=2013",base_de_dados!$O:$O,"&gt;=41639")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SUMIFS(base_de_dados!$T:$T,base_de_dados!$B:$B,$B943,base_de_dados!$G:$G,C$61,base_de_dados!$H:$H,$L$1,base_de_dados!$C:$C,$A943,base_de_dados!$M:$M,"&lt;=2013",base_de_dados!$O:$O,"&gt;=41639")</f>
        <v>0</v>
      </c>
      <c r="D943" s="5">
        <f>SUMIFS(base_de_dados!$T:$T,base_de_dados!$B:$B,$B943,base_de_dados!$G:$G,D$61,base_de_dados!$H:$H,$L$1,base_de_dados!$C:$C,$A943,base_de_dados!$M:$M,"&lt;=2013",base_de_dados!$O:$O,"&gt;=41639")</f>
        <v>0</v>
      </c>
      <c r="E943" s="5">
        <f>SUMIFS(base_de_dados!$T:$T,base_de_dados!$B:$B,$B943,base_de_dados!$G:$G,E$61,base_de_dados!$H:$H,$L$1,base_de_dados!$C:$C,$A943,base_de_dados!$M:$M,"&lt;=2013",base_de_dados!$O:$O,"&gt;=41639")</f>
        <v>0</v>
      </c>
      <c r="F943" s="5">
        <f>SUMIFS(base_de_dados!$T:$T,base_de_dados!$B:$B,$B943,base_de_dados!$G:$G,F$61,base_de_dados!$H:$H,$L$1,base_de_dados!$C:$C,$A943,base_de_dados!$M:$M,"&lt;=2013",base_de_dados!$O:$O,"&gt;=41639")</f>
        <v>0</v>
      </c>
      <c r="G943" s="5">
        <f>SUMIFS(base_de_dados!$T:$T,base_de_dados!$B:$B,$B943,base_de_dados!$G:$G,G$61,base_de_dados!$H:$H,$L$1,base_de_dados!$C:$C,$A943,base_de_dados!$M:$M,"&lt;=2013",base_de_dados!$O:$O,"&gt;=41639")</f>
        <v>0</v>
      </c>
      <c r="H943" s="5">
        <f>SUMIFS(base_de_dados!$T:$T,base_de_dados!$B:$B,$B943,base_de_dados!$G:$G,H$61,base_de_dados!$H:$H,$L$1,base_de_dados!$C:$C,$A943,base_de_dados!$M:$M,"&lt;=2013",base_de_dados!$O:$O,"&gt;=41639")</f>
        <v>0</v>
      </c>
      <c r="I943" s="5">
        <f>SUMIFS(base_de_dados!$T:$T,base_de_dados!$B:$B,$B943,base_de_dados!$G:$G,I$61,base_de_dados!$H:$H,$L$1,base_de_dados!$C:$C,$A943,base_de_dados!$M:$M,"&lt;=2013",base_de_dados!$O:$O,"&gt;=41639")</f>
        <v>0</v>
      </c>
      <c r="J943" s="5">
        <f>SUMIFS(base_de_dados!$T:$T,base_de_dados!$B:$B,$B943,base_de_dados!$G:$G,J$61,base_de_dados!$H:$H,$L$1,base_de_dados!$C:$C,$A943,base_de_dados!$M:$M,"&lt;=2013",base_de_dados!$O:$O,"&gt;=41639")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SUMIFS(base_de_dados!$T:$T,base_de_dados!$B:$B,$B944,base_de_dados!$G:$G,C$61,base_de_dados!$H:$H,$L$1,base_de_dados!$C:$C,$A944,base_de_dados!$M:$M,"&lt;=2013",base_de_dados!$O:$O,"&gt;=41639")</f>
        <v>0</v>
      </c>
      <c r="D944" s="5">
        <f>SUMIFS(base_de_dados!$T:$T,base_de_dados!$B:$B,$B944,base_de_dados!$G:$G,D$61,base_de_dados!$H:$H,$L$1,base_de_dados!$C:$C,$A944,base_de_dados!$M:$M,"&lt;=2013",base_de_dados!$O:$O,"&gt;=41639")</f>
        <v>0</v>
      </c>
      <c r="E944" s="5">
        <f>SUMIFS(base_de_dados!$T:$T,base_de_dados!$B:$B,$B944,base_de_dados!$G:$G,E$61,base_de_dados!$H:$H,$L$1,base_de_dados!$C:$C,$A944,base_de_dados!$M:$M,"&lt;=2013",base_de_dados!$O:$O,"&gt;=41639")</f>
        <v>0</v>
      </c>
      <c r="F944" s="5">
        <f>SUMIFS(base_de_dados!$T:$T,base_de_dados!$B:$B,$B944,base_de_dados!$G:$G,F$61,base_de_dados!$H:$H,$L$1,base_de_dados!$C:$C,$A944,base_de_dados!$M:$M,"&lt;=2013",base_de_dados!$O:$O,"&gt;=41639")</f>
        <v>0</v>
      </c>
      <c r="G944" s="5">
        <f>SUMIFS(base_de_dados!$T:$T,base_de_dados!$B:$B,$B944,base_de_dados!$G:$G,G$61,base_de_dados!$H:$H,$L$1,base_de_dados!$C:$C,$A944,base_de_dados!$M:$M,"&lt;=2013",base_de_dados!$O:$O,"&gt;=41639")</f>
        <v>0</v>
      </c>
      <c r="H944" s="5">
        <f>SUMIFS(base_de_dados!$T:$T,base_de_dados!$B:$B,$B944,base_de_dados!$G:$G,H$61,base_de_dados!$H:$H,$L$1,base_de_dados!$C:$C,$A944,base_de_dados!$M:$M,"&lt;=2013",base_de_dados!$O:$O,"&gt;=41639")</f>
        <v>0</v>
      </c>
      <c r="I944" s="5">
        <f>SUMIFS(base_de_dados!$T:$T,base_de_dados!$B:$B,$B944,base_de_dados!$G:$G,I$61,base_de_dados!$H:$H,$L$1,base_de_dados!$C:$C,$A944,base_de_dados!$M:$M,"&lt;=2013",base_de_dados!$O:$O,"&gt;=41639")</f>
        <v>0</v>
      </c>
      <c r="J944" s="5">
        <f>SUMIFS(base_de_dados!$T:$T,base_de_dados!$B:$B,$B944,base_de_dados!$G:$G,J$61,base_de_dados!$H:$H,$L$1,base_de_dados!$C:$C,$A944,base_de_dados!$M:$M,"&lt;=2013",base_de_dados!$O:$O,"&gt;=41639")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SUMIFS(base_de_dados!$T:$T,base_de_dados!$B:$B,$B945,base_de_dados!$G:$G,C$61,base_de_dados!$H:$H,$L$1,base_de_dados!$C:$C,$A945,base_de_dados!$M:$M,"&lt;=2013",base_de_dados!$O:$O,"&gt;=41639")</f>
        <v>0</v>
      </c>
      <c r="D945" s="5">
        <f>SUMIFS(base_de_dados!$T:$T,base_de_dados!$B:$B,$B945,base_de_dados!$G:$G,D$61,base_de_dados!$H:$H,$L$1,base_de_dados!$C:$C,$A945,base_de_dados!$M:$M,"&lt;=2013",base_de_dados!$O:$O,"&gt;=41639")</f>
        <v>0</v>
      </c>
      <c r="E945" s="5">
        <f>SUMIFS(base_de_dados!$T:$T,base_de_dados!$B:$B,$B945,base_de_dados!$G:$G,E$61,base_de_dados!$H:$H,$L$1,base_de_dados!$C:$C,$A945,base_de_dados!$M:$M,"&lt;=2013",base_de_dados!$O:$O,"&gt;=41639")</f>
        <v>0</v>
      </c>
      <c r="F945" s="5">
        <f>SUMIFS(base_de_dados!$T:$T,base_de_dados!$B:$B,$B945,base_de_dados!$G:$G,F$61,base_de_dados!$H:$H,$L$1,base_de_dados!$C:$C,$A945,base_de_dados!$M:$M,"&lt;=2013",base_de_dados!$O:$O,"&gt;=41639")</f>
        <v>0</v>
      </c>
      <c r="G945" s="5">
        <f>SUMIFS(base_de_dados!$T:$T,base_de_dados!$B:$B,$B945,base_de_dados!$G:$G,G$61,base_de_dados!$H:$H,$L$1,base_de_dados!$C:$C,$A945,base_de_dados!$M:$M,"&lt;=2013",base_de_dados!$O:$O,"&gt;=41639")</f>
        <v>0</v>
      </c>
      <c r="H945" s="5">
        <f>SUMIFS(base_de_dados!$T:$T,base_de_dados!$B:$B,$B945,base_de_dados!$G:$G,H$61,base_de_dados!$H:$H,$L$1,base_de_dados!$C:$C,$A945,base_de_dados!$M:$M,"&lt;=2013",base_de_dados!$O:$O,"&gt;=41639")</f>
        <v>0</v>
      </c>
      <c r="I945" s="5">
        <f>SUMIFS(base_de_dados!$T:$T,base_de_dados!$B:$B,$B945,base_de_dados!$G:$G,I$61,base_de_dados!$H:$H,$L$1,base_de_dados!$C:$C,$A945,base_de_dados!$M:$M,"&lt;=2013",base_de_dados!$O:$O,"&gt;=41639")</f>
        <v>0</v>
      </c>
      <c r="J945" s="5">
        <f>SUMIFS(base_de_dados!$T:$T,base_de_dados!$B:$B,$B945,base_de_dados!$G:$G,J$61,base_de_dados!$H:$H,$L$1,base_de_dados!$C:$C,$A945,base_de_dados!$M:$M,"&lt;=2013",base_de_dados!$O:$O,"&gt;=41639")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SUMIFS(base_de_dados!$T:$T,base_de_dados!$B:$B,$B946,base_de_dados!$G:$G,C$61,base_de_dados!$H:$H,$L$1,base_de_dados!$C:$C,$A946,base_de_dados!$M:$M,"&lt;=2013",base_de_dados!$O:$O,"&gt;=41639")</f>
        <v>0</v>
      </c>
      <c r="D946" s="5">
        <f>SUMIFS(base_de_dados!$T:$T,base_de_dados!$B:$B,$B946,base_de_dados!$G:$G,D$61,base_de_dados!$H:$H,$L$1,base_de_dados!$C:$C,$A946,base_de_dados!$M:$M,"&lt;=2013",base_de_dados!$O:$O,"&gt;=41639")</f>
        <v>0</v>
      </c>
      <c r="E946" s="5">
        <f>SUMIFS(base_de_dados!$T:$T,base_de_dados!$B:$B,$B946,base_de_dados!$G:$G,E$61,base_de_dados!$H:$H,$L$1,base_de_dados!$C:$C,$A946,base_de_dados!$M:$M,"&lt;=2013",base_de_dados!$O:$O,"&gt;=41639")</f>
        <v>0</v>
      </c>
      <c r="F946" s="5">
        <f>SUMIFS(base_de_dados!$T:$T,base_de_dados!$B:$B,$B946,base_de_dados!$G:$G,F$61,base_de_dados!$H:$H,$L$1,base_de_dados!$C:$C,$A946,base_de_dados!$M:$M,"&lt;=2013",base_de_dados!$O:$O,"&gt;=41639")</f>
        <v>0</v>
      </c>
      <c r="G946" s="5">
        <f>SUMIFS(base_de_dados!$T:$T,base_de_dados!$B:$B,$B946,base_de_dados!$G:$G,G$61,base_de_dados!$H:$H,$L$1,base_de_dados!$C:$C,$A946,base_de_dados!$M:$M,"&lt;=2013",base_de_dados!$O:$O,"&gt;=41639")</f>
        <v>0</v>
      </c>
      <c r="H946" s="5">
        <f>SUMIFS(base_de_dados!$T:$T,base_de_dados!$B:$B,$B946,base_de_dados!$G:$G,H$61,base_de_dados!$H:$H,$L$1,base_de_dados!$C:$C,$A946,base_de_dados!$M:$M,"&lt;=2013",base_de_dados!$O:$O,"&gt;=41639")</f>
        <v>0</v>
      </c>
      <c r="I946" s="5">
        <f>SUMIFS(base_de_dados!$T:$T,base_de_dados!$B:$B,$B946,base_de_dados!$G:$G,I$61,base_de_dados!$H:$H,$L$1,base_de_dados!$C:$C,$A946,base_de_dados!$M:$M,"&lt;=2013",base_de_dados!$O:$O,"&gt;=41639")</f>
        <v>0</v>
      </c>
      <c r="J946" s="5">
        <f>SUMIFS(base_de_dados!$T:$T,base_de_dados!$B:$B,$B946,base_de_dados!$G:$G,J$61,base_de_dados!$H:$H,$L$1,base_de_dados!$C:$C,$A946,base_de_dados!$M:$M,"&lt;=2013",base_de_dados!$O:$O,"&gt;=41639")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SUMIFS(base_de_dados!$T:$T,base_de_dados!$B:$B,$B947,base_de_dados!$G:$G,C$61,base_de_dados!$H:$H,$L$1,base_de_dados!$C:$C,$A947,base_de_dados!$M:$M,"&lt;=2013",base_de_dados!$O:$O,"&gt;=41639")</f>
        <v>0</v>
      </c>
      <c r="D947" s="5">
        <f>SUMIFS(base_de_dados!$T:$T,base_de_dados!$B:$B,$B947,base_de_dados!$G:$G,D$61,base_de_dados!$H:$H,$L$1,base_de_dados!$C:$C,$A947,base_de_dados!$M:$M,"&lt;=2013",base_de_dados!$O:$O,"&gt;=41639")</f>
        <v>0</v>
      </c>
      <c r="E947" s="5">
        <f>SUMIFS(base_de_dados!$T:$T,base_de_dados!$B:$B,$B947,base_de_dados!$G:$G,E$61,base_de_dados!$H:$H,$L$1,base_de_dados!$C:$C,$A947,base_de_dados!$M:$M,"&lt;=2013",base_de_dados!$O:$O,"&gt;=41639")</f>
        <v>0</v>
      </c>
      <c r="F947" s="5">
        <f>SUMIFS(base_de_dados!$T:$T,base_de_dados!$B:$B,$B947,base_de_dados!$G:$G,F$61,base_de_dados!$H:$H,$L$1,base_de_dados!$C:$C,$A947,base_de_dados!$M:$M,"&lt;=2013",base_de_dados!$O:$O,"&gt;=41639")</f>
        <v>0</v>
      </c>
      <c r="G947" s="5">
        <f>SUMIFS(base_de_dados!$T:$T,base_de_dados!$B:$B,$B947,base_de_dados!$G:$G,G$61,base_de_dados!$H:$H,$L$1,base_de_dados!$C:$C,$A947,base_de_dados!$M:$M,"&lt;=2013",base_de_dados!$O:$O,"&gt;=41639")</f>
        <v>0</v>
      </c>
      <c r="H947" s="5">
        <f>SUMIFS(base_de_dados!$T:$T,base_de_dados!$B:$B,$B947,base_de_dados!$G:$G,H$61,base_de_dados!$H:$H,$L$1,base_de_dados!$C:$C,$A947,base_de_dados!$M:$M,"&lt;=2013",base_de_dados!$O:$O,"&gt;=41639")</f>
        <v>0</v>
      </c>
      <c r="I947" s="5">
        <f>SUMIFS(base_de_dados!$T:$T,base_de_dados!$B:$B,$B947,base_de_dados!$G:$G,I$61,base_de_dados!$H:$H,$L$1,base_de_dados!$C:$C,$A947,base_de_dados!$M:$M,"&lt;=2013",base_de_dados!$O:$O,"&gt;=41639")</f>
        <v>0</v>
      </c>
      <c r="J947" s="5">
        <f>SUMIFS(base_de_dados!$T:$T,base_de_dados!$B:$B,$B947,base_de_dados!$G:$G,J$61,base_de_dados!$H:$H,$L$1,base_de_dados!$C:$C,$A947,base_de_dados!$M:$M,"&lt;=2013",base_de_dados!$O:$O,"&gt;=41639")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SUMIFS(base_de_dados!$T:$T,base_de_dados!$B:$B,$B948,base_de_dados!$G:$G,C$61,base_de_dados!$H:$H,$L$1,base_de_dados!$C:$C,$A948,base_de_dados!$M:$M,"&lt;=2013",base_de_dados!$O:$O,"&gt;=41639")</f>
        <v>0</v>
      </c>
      <c r="D948" s="5">
        <f>SUMIFS(base_de_dados!$T:$T,base_de_dados!$B:$B,$B948,base_de_dados!$G:$G,D$61,base_de_dados!$H:$H,$L$1,base_de_dados!$C:$C,$A948,base_de_dados!$M:$M,"&lt;=2013",base_de_dados!$O:$O,"&gt;=41639")</f>
        <v>0</v>
      </c>
      <c r="E948" s="5">
        <f>SUMIFS(base_de_dados!$T:$T,base_de_dados!$B:$B,$B948,base_de_dados!$G:$G,E$61,base_de_dados!$H:$H,$L$1,base_de_dados!$C:$C,$A948,base_de_dados!$M:$M,"&lt;=2013",base_de_dados!$O:$O,"&gt;=41639")</f>
        <v>0</v>
      </c>
      <c r="F948" s="5">
        <f>SUMIFS(base_de_dados!$T:$T,base_de_dados!$B:$B,$B948,base_de_dados!$G:$G,F$61,base_de_dados!$H:$H,$L$1,base_de_dados!$C:$C,$A948,base_de_dados!$M:$M,"&lt;=2013",base_de_dados!$O:$O,"&gt;=41639")</f>
        <v>0</v>
      </c>
      <c r="G948" s="5">
        <f>SUMIFS(base_de_dados!$T:$T,base_de_dados!$B:$B,$B948,base_de_dados!$G:$G,G$61,base_de_dados!$H:$H,$L$1,base_de_dados!$C:$C,$A948,base_de_dados!$M:$M,"&lt;=2013",base_de_dados!$O:$O,"&gt;=41639")</f>
        <v>0</v>
      </c>
      <c r="H948" s="5">
        <f>SUMIFS(base_de_dados!$T:$T,base_de_dados!$B:$B,$B948,base_de_dados!$G:$G,H$61,base_de_dados!$H:$H,$L$1,base_de_dados!$C:$C,$A948,base_de_dados!$M:$M,"&lt;=2013",base_de_dados!$O:$O,"&gt;=41639")</f>
        <v>0</v>
      </c>
      <c r="I948" s="5">
        <f>SUMIFS(base_de_dados!$T:$T,base_de_dados!$B:$B,$B948,base_de_dados!$G:$G,I$61,base_de_dados!$H:$H,$L$1,base_de_dados!$C:$C,$A948,base_de_dados!$M:$M,"&lt;=2013",base_de_dados!$O:$O,"&gt;=41639")</f>
        <v>0</v>
      </c>
      <c r="J948" s="5">
        <f>SUMIFS(base_de_dados!$T:$T,base_de_dados!$B:$B,$B948,base_de_dados!$G:$G,J$61,base_de_dados!$H:$H,$L$1,base_de_dados!$C:$C,$A948,base_de_dados!$M:$M,"&lt;=2013",base_de_dados!$O:$O,"&gt;=41639")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SUMIFS(base_de_dados!$T:$T,base_de_dados!$B:$B,$B949,base_de_dados!$G:$G,C$61,base_de_dados!$H:$H,$L$1,base_de_dados!$C:$C,$A949,base_de_dados!$M:$M,"&lt;=2013",base_de_dados!$O:$O,"&gt;=41639")</f>
        <v>0</v>
      </c>
      <c r="D949" s="5">
        <f>SUMIFS(base_de_dados!$T:$T,base_de_dados!$B:$B,$B949,base_de_dados!$G:$G,D$61,base_de_dados!$H:$H,$L$1,base_de_dados!$C:$C,$A949,base_de_dados!$M:$M,"&lt;=2013",base_de_dados!$O:$O,"&gt;=41639")</f>
        <v>0</v>
      </c>
      <c r="E949" s="5">
        <f>SUMIFS(base_de_dados!$T:$T,base_de_dados!$B:$B,$B949,base_de_dados!$G:$G,E$61,base_de_dados!$H:$H,$L$1,base_de_dados!$C:$C,$A949,base_de_dados!$M:$M,"&lt;=2013",base_de_dados!$O:$O,"&gt;=41639")</f>
        <v>0</v>
      </c>
      <c r="F949" s="5">
        <f>SUMIFS(base_de_dados!$T:$T,base_de_dados!$B:$B,$B949,base_de_dados!$G:$G,F$61,base_de_dados!$H:$H,$L$1,base_de_dados!$C:$C,$A949,base_de_dados!$M:$M,"&lt;=2013",base_de_dados!$O:$O,"&gt;=41639")</f>
        <v>0</v>
      </c>
      <c r="G949" s="5">
        <f>SUMIFS(base_de_dados!$T:$T,base_de_dados!$B:$B,$B949,base_de_dados!$G:$G,G$61,base_de_dados!$H:$H,$L$1,base_de_dados!$C:$C,$A949,base_de_dados!$M:$M,"&lt;=2013",base_de_dados!$O:$O,"&gt;=41639")</f>
        <v>0</v>
      </c>
      <c r="H949" s="5">
        <f>SUMIFS(base_de_dados!$T:$T,base_de_dados!$B:$B,$B949,base_de_dados!$G:$G,H$61,base_de_dados!$H:$H,$L$1,base_de_dados!$C:$C,$A949,base_de_dados!$M:$M,"&lt;=2013",base_de_dados!$O:$O,"&gt;=41639")</f>
        <v>0</v>
      </c>
      <c r="I949" s="5">
        <f>SUMIFS(base_de_dados!$T:$T,base_de_dados!$B:$B,$B949,base_de_dados!$G:$G,I$61,base_de_dados!$H:$H,$L$1,base_de_dados!$C:$C,$A949,base_de_dados!$M:$M,"&lt;=2013",base_de_dados!$O:$O,"&gt;=41639")</f>
        <v>0</v>
      </c>
      <c r="J949" s="5">
        <f>SUMIFS(base_de_dados!$T:$T,base_de_dados!$B:$B,$B949,base_de_dados!$G:$G,J$61,base_de_dados!$H:$H,$L$1,base_de_dados!$C:$C,$A949,base_de_dados!$M:$M,"&lt;=2013",base_de_dados!$O:$O,"&gt;=41639")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SUMIFS(base_de_dados!$T:$T,base_de_dados!$B:$B,$B950,base_de_dados!$G:$G,C$61,base_de_dados!$H:$H,$L$1,base_de_dados!$C:$C,$A950,base_de_dados!$M:$M,"&lt;=2013",base_de_dados!$O:$O,"&gt;=41639")</f>
        <v>0</v>
      </c>
      <c r="D950" s="5">
        <f>SUMIFS(base_de_dados!$T:$T,base_de_dados!$B:$B,$B950,base_de_dados!$G:$G,D$61,base_de_dados!$H:$H,$L$1,base_de_dados!$C:$C,$A950,base_de_dados!$M:$M,"&lt;=2013",base_de_dados!$O:$O,"&gt;=41639")</f>
        <v>0</v>
      </c>
      <c r="E950" s="5">
        <f>SUMIFS(base_de_dados!$T:$T,base_de_dados!$B:$B,$B950,base_de_dados!$G:$G,E$61,base_de_dados!$H:$H,$L$1,base_de_dados!$C:$C,$A950,base_de_dados!$M:$M,"&lt;=2013",base_de_dados!$O:$O,"&gt;=41639")</f>
        <v>0</v>
      </c>
      <c r="F950" s="5">
        <f>SUMIFS(base_de_dados!$T:$T,base_de_dados!$B:$B,$B950,base_de_dados!$G:$G,F$61,base_de_dados!$H:$H,$L$1,base_de_dados!$C:$C,$A950,base_de_dados!$M:$M,"&lt;=2013",base_de_dados!$O:$O,"&gt;=41639")</f>
        <v>0</v>
      </c>
      <c r="G950" s="5">
        <f>SUMIFS(base_de_dados!$T:$T,base_de_dados!$B:$B,$B950,base_de_dados!$G:$G,G$61,base_de_dados!$H:$H,$L$1,base_de_dados!$C:$C,$A950,base_de_dados!$M:$M,"&lt;=2013",base_de_dados!$O:$O,"&gt;=41639")</f>
        <v>0</v>
      </c>
      <c r="H950" s="5">
        <f>SUMIFS(base_de_dados!$T:$T,base_de_dados!$B:$B,$B950,base_de_dados!$G:$G,H$61,base_de_dados!$H:$H,$L$1,base_de_dados!$C:$C,$A950,base_de_dados!$M:$M,"&lt;=2013",base_de_dados!$O:$O,"&gt;=41639")</f>
        <v>0</v>
      </c>
      <c r="I950" s="5">
        <f>SUMIFS(base_de_dados!$T:$T,base_de_dados!$B:$B,$B950,base_de_dados!$G:$G,I$61,base_de_dados!$H:$H,$L$1,base_de_dados!$C:$C,$A950,base_de_dados!$M:$M,"&lt;=2013",base_de_dados!$O:$O,"&gt;=41639")</f>
        <v>0</v>
      </c>
      <c r="J950" s="5">
        <f>SUMIFS(base_de_dados!$T:$T,base_de_dados!$B:$B,$B950,base_de_dados!$G:$G,J$61,base_de_dados!$H:$H,$L$1,base_de_dados!$C:$C,$A950,base_de_dados!$M:$M,"&lt;=2013",base_de_dados!$O:$O,"&gt;=41639")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15" priority="1" operator="equal">
      <formula>TRUE</formula>
    </cfRule>
    <cfRule type="cellIs" dxfId="14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H951"/>
  <sheetViews>
    <sheetView topLeftCell="A16" workbookViewId="0">
      <selection activeCell="B29" sqref="B29"/>
    </sheetView>
  </sheetViews>
  <sheetFormatPr defaultRowHeight="15" x14ac:dyDescent="0.25"/>
  <cols>
    <col min="1" max="1" width="19.1406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ht="15.75" thickBot="1" x14ac:dyDescent="0.3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70" t="s">
        <v>67</v>
      </c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SUMIFS(base_de_dados!$T:$T,base_de_dados!$C:$C,Info!$B2,base_de_dados!$H:$H,Info!$L$1,base_de_dados!$G:$G,Info!C$1,base_de_dados!$M:$M,"&lt;=2012",base_de_dados!$O:$O,"&gt;=41274")</f>
        <v>0</v>
      </c>
      <c r="D2" s="49">
        <f>SUMIFS(base_de_dados!$T:$T,base_de_dados!$C:$C,Info!$B2,base_de_dados!$H:$H,Info!$L$1,base_de_dados!$G:$G,Info!D$1,base_de_dados!$M:$M,"&lt;=2012",base_de_dados!$O:$O,"&gt;=41274")</f>
        <v>0</v>
      </c>
      <c r="E2" s="49">
        <f>SUMIFS(base_de_dados!$T:$T,base_de_dados!$C:$C,Info!$B2,base_de_dados!$H:$H,Info!$L$1,base_de_dados!$G:$G,Info!E$1,base_de_dados!$M:$M,"&lt;=2012",base_de_dados!$O:$O,"&gt;=41274")</f>
        <v>0</v>
      </c>
      <c r="F2" s="49">
        <f>SUMIFS(base_de_dados!$T:$T,base_de_dados!$C:$C,Info!$B2,base_de_dados!$H:$H,Info!$L$1,base_de_dados!$G:$G,Info!F$1,base_de_dados!$M:$M,"&lt;=2012",base_de_dados!$O:$O,"&gt;=41274")</f>
        <v>1.4466007102993405E-2</v>
      </c>
      <c r="G2" s="49">
        <f>SUMIFS(base_de_dados!$T:$T,base_de_dados!$C:$C,Info!$B2,base_de_dados!$H:$H,Info!$L$1,base_de_dados!$G:$G,Info!G$1,base_de_dados!$M:$M,"&lt;=2012",base_de_dados!$O:$O,"&gt;=41274")</f>
        <v>0</v>
      </c>
      <c r="H2" s="49">
        <f>SUMIFS(base_de_dados!$T:$T,base_de_dados!$C:$C,Info!$B2,base_de_dados!$H:$H,Info!$L$1,base_de_dados!$G:$G,Info!H$1,base_de_dados!$M:$M,"&lt;=2012",base_de_dados!$O:$O,"&gt;=41274")</f>
        <v>0</v>
      </c>
      <c r="I2" s="49">
        <f>SUMIFS(base_de_dados!$T:$T,base_de_dados!$C:$C,Info!$B2,base_de_dados!$H:$H,Info!$L$1,base_de_dados!$G:$G,Info!I$1,base_de_dados!$M:$M,"&lt;=2012",base_de_dados!$O:$O,"&gt;=41274")</f>
        <v>0</v>
      </c>
      <c r="J2" s="49">
        <f>SUMIFS(base_de_dados!$T:$T,base_de_dados!$C:$C,Info!$B2,base_de_dados!$H:$H,Info!$L$1,base_de_dados!$G:$G,Info!J$1,base_de_dados!$M:$M,"&lt;=2012",base_de_dados!$O:$O,"&gt;=41274")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SUMIFS(base_de_dados!$T:$T,base_de_dados!$C:$C,Info!$B3,base_de_dados!$H:$H,Info!$L$1,base_de_dados!$G:$G,Info!C$1,base_de_dados!$M:$M,"&lt;=2012",base_de_dados!$O:$O,"&gt;=41274")</f>
        <v>3.1716472222222221</v>
      </c>
      <c r="D3" s="49">
        <f>SUMIFS(base_de_dados!$T:$T,base_de_dados!$C:$C,Info!$B3,base_de_dados!$H:$H,Info!$L$1,base_de_dados!$G:$G,Info!D$1,base_de_dados!$M:$M,"&lt;=2012",base_de_dados!$O:$O,"&gt;=41274")</f>
        <v>2.7455781018518519</v>
      </c>
      <c r="E3" s="49">
        <f>SUMIFS(base_de_dados!$T:$T,base_de_dados!$C:$C,Info!$B3,base_de_dados!$H:$H,Info!$L$1,base_de_dados!$G:$G,Info!E$1,base_de_dados!$M:$M,"&lt;=2012",base_de_dados!$O:$O,"&gt;=41274")</f>
        <v>0.10937024353120242</v>
      </c>
      <c r="F3" s="49">
        <f>SUMIFS(base_de_dados!$T:$T,base_de_dados!$C:$C,Info!$B3,base_de_dados!$H:$H,Info!$L$1,base_de_dados!$G:$G,Info!F$1,base_de_dados!$M:$M,"&lt;=2012",base_de_dados!$O:$O,"&gt;=41274")</f>
        <v>0.58280712836123805</v>
      </c>
      <c r="G3" s="49">
        <f>SUMIFS(base_de_dados!$T:$T,base_de_dados!$C:$C,Info!$B3,base_de_dados!$H:$H,Info!$L$1,base_de_dados!$G:$G,Info!G$1,base_de_dados!$M:$M,"&lt;=2012",base_de_dados!$O:$O,"&gt;=41274")</f>
        <v>0</v>
      </c>
      <c r="H3" s="49">
        <f>SUMIFS(base_de_dados!$T:$T,base_de_dados!$C:$C,Info!$B3,base_de_dados!$H:$H,Info!$L$1,base_de_dados!$G:$G,Info!H$1,base_de_dados!$M:$M,"&lt;=2012",base_de_dados!$O:$O,"&gt;=41274")</f>
        <v>5.2083333333333337E-5</v>
      </c>
      <c r="I3" s="49">
        <f>SUMIFS(base_de_dados!$T:$T,base_de_dados!$C:$C,Info!$B3,base_de_dados!$H:$H,Info!$L$1,base_de_dados!$G:$G,Info!I$1,base_de_dados!$M:$M,"&lt;=2012",base_de_dados!$O:$O,"&gt;=41274")</f>
        <v>6.7030029173008624E-3</v>
      </c>
      <c r="J3" s="49">
        <f>SUMIFS(base_de_dados!$T:$T,base_de_dados!$C:$C,Info!$B3,base_de_dados!$H:$H,Info!$L$1,base_de_dados!$G:$G,Info!J$1,base_de_dados!$M:$M,"&lt;=2012",base_de_dados!$O:$O,"&gt;=41274")</f>
        <v>0.1388888888888889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SUMIFS(base_de_dados!$T:$T,base_de_dados!$C:$C,Info!$B4,base_de_dados!$H:$H,Info!$L$1,base_de_dados!$G:$G,Info!C$1,base_de_dados!$M:$M,"&lt;=2012",base_de_dados!$O:$O,"&gt;=41274")</f>
        <v>0</v>
      </c>
      <c r="D4" s="49">
        <f>SUMIFS(base_de_dados!$T:$T,base_de_dados!$C:$C,Info!$B4,base_de_dados!$H:$H,Info!$L$1,base_de_dados!$G:$G,Info!D$1,base_de_dados!$M:$M,"&lt;=2012",base_de_dados!$O:$O,"&gt;=41274")</f>
        <v>0</v>
      </c>
      <c r="E4" s="49">
        <f>SUMIFS(base_de_dados!$T:$T,base_de_dados!$C:$C,Info!$B4,base_de_dados!$H:$H,Info!$L$1,base_de_dados!$G:$G,Info!E$1,base_de_dados!$M:$M,"&lt;=2012",base_de_dados!$O:$O,"&gt;=41274")</f>
        <v>0</v>
      </c>
      <c r="F4" s="49">
        <f>SUMIFS(base_de_dados!$T:$T,base_de_dados!$C:$C,Info!$B4,base_de_dados!$H:$H,Info!$L$1,base_de_dados!$G:$G,Info!F$1,base_de_dados!$M:$M,"&lt;=2012",base_de_dados!$O:$O,"&gt;=41274")</f>
        <v>0</v>
      </c>
      <c r="G4" s="49">
        <f>SUMIFS(base_de_dados!$T:$T,base_de_dados!$C:$C,Info!$B4,base_de_dados!$H:$H,Info!$L$1,base_de_dados!$G:$G,Info!G$1,base_de_dados!$M:$M,"&lt;=2012",base_de_dados!$O:$O,"&gt;=41274")</f>
        <v>0</v>
      </c>
      <c r="H4" s="49">
        <f>SUMIFS(base_de_dados!$T:$T,base_de_dados!$C:$C,Info!$B4,base_de_dados!$H:$H,Info!$L$1,base_de_dados!$G:$G,Info!H$1,base_de_dados!$M:$M,"&lt;=2012",base_de_dados!$O:$O,"&gt;=41274")</f>
        <v>0</v>
      </c>
      <c r="I4" s="49">
        <f>SUMIFS(base_de_dados!$T:$T,base_de_dados!$C:$C,Info!$B4,base_de_dados!$H:$H,Info!$L$1,base_de_dados!$G:$G,Info!I$1,base_de_dados!$M:$M,"&lt;=2012",base_de_dados!$O:$O,"&gt;=41274")</f>
        <v>0</v>
      </c>
      <c r="J4" s="49">
        <f>SUMIFS(base_de_dados!$T:$T,base_de_dados!$C:$C,Info!$B4,base_de_dados!$H:$H,Info!$L$1,base_de_dados!$G:$G,Info!J$1,base_de_dados!$M:$M,"&lt;=2012",base_de_dados!$O:$O,"&gt;=41274")</f>
        <v>0</v>
      </c>
      <c r="L4" s="72">
        <v>41274</v>
      </c>
      <c r="M4" s="69">
        <f>DATEVALUE("31/12/2012")</f>
        <v>41274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SUMIFS(base_de_dados!$T:$T,base_de_dados!$C:$C,Info!$B5,base_de_dados!$H:$H,Info!$L$1,base_de_dados!$G:$G,Info!C$1,base_de_dados!$M:$M,"&lt;=2012",base_de_dados!$O:$O,"&gt;=41274")</f>
        <v>0.5054833333333334</v>
      </c>
      <c r="D5" s="49">
        <f>SUMIFS(base_de_dados!$T:$T,base_de_dados!$C:$C,Info!$B5,base_de_dados!$H:$H,Info!$L$1,base_de_dados!$G:$G,Info!D$1,base_de_dados!$M:$M,"&lt;=2012",base_de_dados!$O:$O,"&gt;=41274")</f>
        <v>2.3163590816844239</v>
      </c>
      <c r="E5" s="49">
        <f>SUMIFS(base_de_dados!$T:$T,base_de_dados!$C:$C,Info!$B5,base_de_dados!$H:$H,Info!$L$1,base_de_dados!$G:$G,Info!E$1,base_de_dados!$M:$M,"&lt;=2012",base_de_dados!$O:$O,"&gt;=41274")</f>
        <v>1.6090461694571283E-2</v>
      </c>
      <c r="F5" s="49">
        <f>SUMIFS(base_de_dados!$T:$T,base_de_dados!$C:$C,Info!$B5,base_de_dados!$H:$H,Info!$L$1,base_de_dados!$G:$G,Info!F$1,base_de_dados!$M:$M,"&lt;=2012",base_de_dados!$O:$O,"&gt;=41274")</f>
        <v>0.5129184107052257</v>
      </c>
      <c r="G5" s="49">
        <f>SUMIFS(base_de_dados!$T:$T,base_de_dados!$C:$C,Info!$B5,base_de_dados!$H:$H,Info!$L$1,base_de_dados!$G:$G,Info!G$1,base_de_dados!$M:$M,"&lt;=2012",base_de_dados!$O:$O,"&gt;=41274")</f>
        <v>0</v>
      </c>
      <c r="H5" s="49">
        <f>SUMIFS(base_de_dados!$T:$T,base_de_dados!$C:$C,Info!$B5,base_de_dados!$H:$H,Info!$L$1,base_de_dados!$G:$G,Info!H$1,base_de_dados!$M:$M,"&lt;=2012",base_de_dados!$O:$O,"&gt;=41274")</f>
        <v>0</v>
      </c>
      <c r="I5" s="49">
        <f>SUMIFS(base_de_dados!$T:$T,base_de_dados!$C:$C,Info!$B5,base_de_dados!$H:$H,Info!$L$1,base_de_dados!$G:$G,Info!I$1,base_de_dados!$M:$M,"&lt;=2012",base_de_dados!$O:$O,"&gt;=41274")</f>
        <v>0.14571232876712328</v>
      </c>
      <c r="J5" s="49">
        <f>SUMIFS(base_de_dados!$T:$T,base_de_dados!$C:$C,Info!$B5,base_de_dados!$H:$H,Info!$L$1,base_de_dados!$G:$G,Info!J$1,base_de_dados!$M:$M,"&lt;=2012",base_de_dados!$O:$O,"&gt;=41274")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SUMIFS(base_de_dados!$T:$T,base_de_dados!$C:$C,Info!$B6,base_de_dados!$H:$H,Info!$L$1,base_de_dados!$G:$G,Info!C$1,base_de_dados!$M:$M,"&lt;=2012",base_de_dados!$O:$O,"&gt;=41274")</f>
        <v>0</v>
      </c>
      <c r="D6" s="49">
        <f>SUMIFS(base_de_dados!$T:$T,base_de_dados!$C:$C,Info!$B6,base_de_dados!$H:$H,Info!$L$1,base_de_dados!$G:$G,Info!D$1,base_de_dados!$M:$M,"&lt;=2012",base_de_dados!$O:$O,"&gt;=41274")</f>
        <v>0</v>
      </c>
      <c r="E6" s="49">
        <f>SUMIFS(base_de_dados!$T:$T,base_de_dados!$C:$C,Info!$B6,base_de_dados!$H:$H,Info!$L$1,base_de_dados!$G:$G,Info!E$1,base_de_dados!$M:$M,"&lt;=2012",base_de_dados!$O:$O,"&gt;=41274")</f>
        <v>0</v>
      </c>
      <c r="F6" s="49">
        <f>SUMIFS(base_de_dados!$T:$T,base_de_dados!$C:$C,Info!$B6,base_de_dados!$H:$H,Info!$L$1,base_de_dados!$G:$G,Info!F$1,base_de_dados!$M:$M,"&lt;=2012",base_de_dados!$O:$O,"&gt;=41274")</f>
        <v>0</v>
      </c>
      <c r="G6" s="49">
        <f>SUMIFS(base_de_dados!$T:$T,base_de_dados!$C:$C,Info!$B6,base_de_dados!$H:$H,Info!$L$1,base_de_dados!$G:$G,Info!G$1,base_de_dados!$M:$M,"&lt;=2012",base_de_dados!$O:$O,"&gt;=41274")</f>
        <v>0</v>
      </c>
      <c r="H6" s="49">
        <f>SUMIFS(base_de_dados!$T:$T,base_de_dados!$C:$C,Info!$B6,base_de_dados!$H:$H,Info!$L$1,base_de_dados!$G:$G,Info!H$1,base_de_dados!$M:$M,"&lt;=2012",base_de_dados!$O:$O,"&gt;=41274")</f>
        <v>0</v>
      </c>
      <c r="I6" s="49">
        <f>SUMIFS(base_de_dados!$T:$T,base_de_dados!$C:$C,Info!$B6,base_de_dados!$H:$H,Info!$L$1,base_de_dados!$G:$G,Info!I$1,base_de_dados!$M:$M,"&lt;=2012",base_de_dados!$O:$O,"&gt;=41274")</f>
        <v>0</v>
      </c>
      <c r="J6" s="49">
        <f>SUMIFS(base_de_dados!$T:$T,base_de_dados!$C:$C,Info!$B6,base_de_dados!$H:$H,Info!$L$1,base_de_dados!$G:$G,Info!J$1,base_de_dados!$M:$M,"&lt;=2012",base_de_dados!$O:$O,"&gt;=41274")</f>
        <v>0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SUMIFS(base_de_dados!$T:$T,base_de_dados!$C:$C,Info!$B7,base_de_dados!$H:$H,Info!$L$1,base_de_dados!$G:$G,Info!C$1,base_de_dados!$M:$M,"&lt;=2012",base_de_dados!$O:$O,"&gt;=41274")</f>
        <v>0</v>
      </c>
      <c r="D7" s="49">
        <f>SUMIFS(base_de_dados!$T:$T,base_de_dados!$C:$C,Info!$B7,base_de_dados!$H:$H,Info!$L$1,base_de_dados!$G:$G,Info!D$1,base_de_dados!$M:$M,"&lt;=2012",base_de_dados!$O:$O,"&gt;=41274")</f>
        <v>0</v>
      </c>
      <c r="E7" s="49">
        <f>SUMIFS(base_de_dados!$T:$T,base_de_dados!$C:$C,Info!$B7,base_de_dados!$H:$H,Info!$L$1,base_de_dados!$G:$G,Info!E$1,base_de_dados!$M:$M,"&lt;=2012",base_de_dados!$O:$O,"&gt;=41274")</f>
        <v>0</v>
      </c>
      <c r="F7" s="49">
        <f>SUMIFS(base_de_dados!$T:$T,base_de_dados!$C:$C,Info!$B7,base_de_dados!$H:$H,Info!$L$1,base_de_dados!$G:$G,Info!F$1,base_de_dados!$M:$M,"&lt;=2012",base_de_dados!$O:$O,"&gt;=41274")</f>
        <v>0</v>
      </c>
      <c r="G7" s="49">
        <f>SUMIFS(base_de_dados!$T:$T,base_de_dados!$C:$C,Info!$B7,base_de_dados!$H:$H,Info!$L$1,base_de_dados!$G:$G,Info!G$1,base_de_dados!$M:$M,"&lt;=2012",base_de_dados!$O:$O,"&gt;=41274")</f>
        <v>0</v>
      </c>
      <c r="H7" s="49">
        <f>SUMIFS(base_de_dados!$T:$T,base_de_dados!$C:$C,Info!$B7,base_de_dados!$H:$H,Info!$L$1,base_de_dados!$G:$G,Info!H$1,base_de_dados!$M:$M,"&lt;=2012",base_de_dados!$O:$O,"&gt;=41274")</f>
        <v>0</v>
      </c>
      <c r="I7" s="49">
        <f>SUMIFS(base_de_dados!$T:$T,base_de_dados!$C:$C,Info!$B7,base_de_dados!$H:$H,Info!$L$1,base_de_dados!$G:$G,Info!I$1,base_de_dados!$M:$M,"&lt;=2012",base_de_dados!$O:$O,"&gt;=41274")</f>
        <v>0</v>
      </c>
      <c r="J7" s="49">
        <f>SUMIFS(base_de_dados!$T:$T,base_de_dados!$C:$C,Info!$B7,base_de_dados!$H:$H,Info!$L$1,base_de_dados!$G:$G,Info!J$1,base_de_dados!$M:$M,"&lt;=2012",base_de_dados!$O:$O,"&gt;=41274")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SUMIFS(base_de_dados!$T:$T,base_de_dados!$C:$C,Info!$B8,base_de_dados!$H:$H,Info!$L$1,base_de_dados!$G:$G,Info!C$1,base_de_dados!$M:$M,"&lt;=2012",base_de_dados!$O:$O,"&gt;=41274")</f>
        <v>0</v>
      </c>
      <c r="D8" s="49">
        <f>SUMIFS(base_de_dados!$T:$T,base_de_dados!$C:$C,Info!$B8,base_de_dados!$H:$H,Info!$L$1,base_de_dados!$G:$G,Info!D$1,base_de_dados!$M:$M,"&lt;=2012",base_de_dados!$O:$O,"&gt;=41274")</f>
        <v>0</v>
      </c>
      <c r="E8" s="49">
        <f>SUMIFS(base_de_dados!$T:$T,base_de_dados!$C:$C,Info!$B8,base_de_dados!$H:$H,Info!$L$1,base_de_dados!$G:$G,Info!E$1,base_de_dados!$M:$M,"&lt;=2012",base_de_dados!$O:$O,"&gt;=41274")</f>
        <v>0</v>
      </c>
      <c r="F8" s="49">
        <f>SUMIFS(base_de_dados!$T:$T,base_de_dados!$C:$C,Info!$B8,base_de_dados!$H:$H,Info!$L$1,base_de_dados!$G:$G,Info!F$1,base_de_dados!$M:$M,"&lt;=2012",base_de_dados!$O:$O,"&gt;=41274")</f>
        <v>0</v>
      </c>
      <c r="G8" s="49">
        <f>SUMIFS(base_de_dados!$T:$T,base_de_dados!$C:$C,Info!$B8,base_de_dados!$H:$H,Info!$L$1,base_de_dados!$G:$G,Info!G$1,base_de_dados!$M:$M,"&lt;=2012",base_de_dados!$O:$O,"&gt;=41274")</f>
        <v>0</v>
      </c>
      <c r="H8" s="49">
        <f>SUMIFS(base_de_dados!$T:$T,base_de_dados!$C:$C,Info!$B8,base_de_dados!$H:$H,Info!$L$1,base_de_dados!$G:$G,Info!H$1,base_de_dados!$M:$M,"&lt;=2012",base_de_dados!$O:$O,"&gt;=41274")</f>
        <v>0</v>
      </c>
      <c r="I8" s="49">
        <f>SUMIFS(base_de_dados!$T:$T,base_de_dados!$C:$C,Info!$B8,base_de_dados!$H:$H,Info!$L$1,base_de_dados!$G:$G,Info!I$1,base_de_dados!$M:$M,"&lt;=2012",base_de_dados!$O:$O,"&gt;=41274")</f>
        <v>0</v>
      </c>
      <c r="J8" s="49">
        <f>SUMIFS(base_de_dados!$T:$T,base_de_dados!$C:$C,Info!$B8,base_de_dados!$H:$H,Info!$L$1,base_de_dados!$G:$G,Info!J$1,base_de_dados!$M:$M,"&lt;=2012",base_de_dados!$O:$O,"&gt;=41274")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SUMIFS(base_de_dados!$T:$T,base_de_dados!$C:$C,Info!$B9,base_de_dados!$H:$H,Info!$L$1,base_de_dados!$G:$G,Info!C$1,base_de_dados!$M:$M,"&lt;=2012",base_de_dados!$O:$O,"&gt;=41274")</f>
        <v>1.4762009132420091</v>
      </c>
      <c r="D9" s="49">
        <f>SUMIFS(base_de_dados!$T:$T,base_de_dados!$C:$C,Info!$B9,base_de_dados!$H:$H,Info!$L$1,base_de_dados!$G:$G,Info!D$1,base_de_dados!$M:$M,"&lt;=2012",base_de_dados!$O:$O,"&gt;=41274")</f>
        <v>1.3482115677321156</v>
      </c>
      <c r="E9" s="49">
        <f>SUMIFS(base_de_dados!$T:$T,base_de_dados!$C:$C,Info!$B9,base_de_dados!$H:$H,Info!$L$1,base_de_dados!$G:$G,Info!E$1,base_de_dados!$M:$M,"&lt;=2012",base_de_dados!$O:$O,"&gt;=41274")</f>
        <v>4.5677275494672757E-2</v>
      </c>
      <c r="F9" s="49">
        <f>SUMIFS(base_de_dados!$T:$T,base_de_dados!$C:$C,Info!$B9,base_de_dados!$H:$H,Info!$L$1,base_de_dados!$G:$G,Info!F$1,base_de_dados!$M:$M,"&lt;=2012",base_de_dados!$O:$O,"&gt;=41274")</f>
        <v>0.95857505232115658</v>
      </c>
      <c r="G9" s="49">
        <f>SUMIFS(base_de_dados!$T:$T,base_de_dados!$C:$C,Info!$B9,base_de_dados!$H:$H,Info!$L$1,base_de_dados!$G:$G,Info!G$1,base_de_dados!$M:$M,"&lt;=2012",base_de_dados!$O:$O,"&gt;=41274")</f>
        <v>0</v>
      </c>
      <c r="H9" s="49">
        <f>SUMIFS(base_de_dados!$T:$T,base_de_dados!$C:$C,Info!$B9,base_de_dados!$H:$H,Info!$L$1,base_de_dados!$G:$G,Info!H$1,base_de_dados!$M:$M,"&lt;=2012",base_de_dados!$O:$O,"&gt;=41274")</f>
        <v>0</v>
      </c>
      <c r="I9" s="49">
        <f>SUMIFS(base_de_dados!$T:$T,base_de_dados!$C:$C,Info!$B9,base_de_dados!$H:$H,Info!$L$1,base_de_dados!$G:$G,Info!I$1,base_de_dados!$M:$M,"&lt;=2012",base_de_dados!$O:$O,"&gt;=41274")</f>
        <v>0</v>
      </c>
      <c r="J9" s="49">
        <f>SUMIFS(base_de_dados!$T:$T,base_de_dados!$C:$C,Info!$B9,base_de_dados!$H:$H,Info!$L$1,base_de_dados!$G:$G,Info!J$1,base_de_dados!$M:$M,"&lt;=2012",base_de_dados!$O:$O,"&gt;=41274")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SUMIFS(base_de_dados!$T:$T,base_de_dados!$C:$C,Info!$B10,base_de_dados!$H:$H,Info!$L$1,base_de_dados!$G:$G,Info!C$1,base_de_dados!$M:$M,"&lt;=2012",base_de_dados!$O:$O,"&gt;=41274")</f>
        <v>0.97881296296296294</v>
      </c>
      <c r="D10" s="49">
        <f>SUMIFS(base_de_dados!$T:$T,base_de_dados!$C:$C,Info!$B10,base_de_dados!$H:$H,Info!$L$1,base_de_dados!$G:$G,Info!D$1,base_de_dados!$M:$M,"&lt;=2012",base_de_dados!$O:$O,"&gt;=41274")</f>
        <v>4.8851258688482995</v>
      </c>
      <c r="E10" s="49">
        <f>SUMIFS(base_de_dados!$T:$T,base_de_dados!$C:$C,Info!$B10,base_de_dados!$H:$H,Info!$L$1,base_de_dados!$G:$G,Info!E$1,base_de_dados!$M:$M,"&lt;=2012",base_de_dados!$O:$O,"&gt;=41274")</f>
        <v>0.27799227942668681</v>
      </c>
      <c r="F10" s="49">
        <f>SUMIFS(base_de_dados!$T:$T,base_de_dados!$C:$C,Info!$B10,base_de_dados!$H:$H,Info!$L$1,base_de_dados!$G:$G,Info!F$1,base_de_dados!$M:$M,"&lt;=2012",base_de_dados!$O:$O,"&gt;=41274")</f>
        <v>0.22567462582445458</v>
      </c>
      <c r="G10" s="49">
        <f>SUMIFS(base_de_dados!$T:$T,base_de_dados!$C:$C,Info!$B10,base_de_dados!$H:$H,Info!$L$1,base_de_dados!$G:$G,Info!G$1,base_de_dados!$M:$M,"&lt;=2012",base_de_dados!$O:$O,"&gt;=41274")</f>
        <v>0</v>
      </c>
      <c r="H10" s="49">
        <f>SUMIFS(base_de_dados!$T:$T,base_de_dados!$C:$C,Info!$B10,base_de_dados!$H:$H,Info!$L$1,base_de_dados!$G:$G,Info!H$1,base_de_dados!$M:$M,"&lt;=2012",base_de_dados!$O:$O,"&gt;=41274")</f>
        <v>0</v>
      </c>
      <c r="I10" s="49">
        <f>SUMIFS(base_de_dados!$T:$T,base_de_dados!$C:$C,Info!$B10,base_de_dados!$H:$H,Info!$L$1,base_de_dados!$G:$G,Info!I$1,base_de_dados!$M:$M,"&lt;=2012",base_de_dados!$O:$O,"&gt;=41274")</f>
        <v>0</v>
      </c>
      <c r="J10" s="49">
        <f>SUMIFS(base_de_dados!$T:$T,base_de_dados!$C:$C,Info!$B10,base_de_dados!$H:$H,Info!$L$1,base_de_dados!$G:$G,Info!J$1,base_de_dados!$M:$M,"&lt;=2012",base_de_dados!$O:$O,"&gt;=41274")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SUMIFS(base_de_dados!$T:$T,base_de_dados!$C:$C,Info!$B11,base_de_dados!$H:$H,Info!$L$1,base_de_dados!$G:$G,Info!C$1,base_de_dados!$M:$M,"&lt;=2012",base_de_dados!$O:$O,"&gt;=41274")</f>
        <v>0</v>
      </c>
      <c r="D11" s="49">
        <f>SUMIFS(base_de_dados!$T:$T,base_de_dados!$C:$C,Info!$B11,base_de_dados!$H:$H,Info!$L$1,base_de_dados!$G:$G,Info!D$1,base_de_dados!$M:$M,"&lt;=2012",base_de_dados!$O:$O,"&gt;=41274")</f>
        <v>0</v>
      </c>
      <c r="E11" s="49">
        <f>SUMIFS(base_de_dados!$T:$T,base_de_dados!$C:$C,Info!$B11,base_de_dados!$H:$H,Info!$L$1,base_de_dados!$G:$G,Info!E$1,base_de_dados!$M:$M,"&lt;=2012",base_de_dados!$O:$O,"&gt;=41274")</f>
        <v>0</v>
      </c>
      <c r="F11" s="49">
        <f>SUMIFS(base_de_dados!$T:$T,base_de_dados!$C:$C,Info!$B11,base_de_dados!$H:$H,Info!$L$1,base_de_dados!$G:$G,Info!F$1,base_de_dados!$M:$M,"&lt;=2012",base_de_dados!$O:$O,"&gt;=41274")</f>
        <v>0</v>
      </c>
      <c r="G11" s="49">
        <f>SUMIFS(base_de_dados!$T:$T,base_de_dados!$C:$C,Info!$B11,base_de_dados!$H:$H,Info!$L$1,base_de_dados!$G:$G,Info!G$1,base_de_dados!$M:$M,"&lt;=2012",base_de_dados!$O:$O,"&gt;=41274")</f>
        <v>0</v>
      </c>
      <c r="H11" s="49">
        <f>SUMIFS(base_de_dados!$T:$T,base_de_dados!$C:$C,Info!$B11,base_de_dados!$H:$H,Info!$L$1,base_de_dados!$G:$G,Info!H$1,base_de_dados!$M:$M,"&lt;=2012",base_de_dados!$O:$O,"&gt;=41274")</f>
        <v>0</v>
      </c>
      <c r="I11" s="49">
        <f>SUMIFS(base_de_dados!$T:$T,base_de_dados!$C:$C,Info!$B11,base_de_dados!$H:$H,Info!$L$1,base_de_dados!$G:$G,Info!I$1,base_de_dados!$M:$M,"&lt;=2012",base_de_dados!$O:$O,"&gt;=41274")</f>
        <v>0</v>
      </c>
      <c r="J11" s="49">
        <f>SUMIFS(base_de_dados!$T:$T,base_de_dados!$C:$C,Info!$B11,base_de_dados!$H:$H,Info!$L$1,base_de_dados!$G:$G,Info!J$1,base_de_dados!$M:$M,"&lt;=2012",base_de_dados!$O:$O,"&gt;=41274")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SUMIFS(base_de_dados!$T:$T,base_de_dados!$C:$C,Info!$B12,base_de_dados!$H:$H,Info!$L$1,base_de_dados!$G:$G,Info!C$1,base_de_dados!$M:$M,"&lt;=2012",base_de_dados!$O:$O,"&gt;=41274")</f>
        <v>0.21388888888888888</v>
      </c>
      <c r="D12" s="49">
        <f>SUMIFS(base_de_dados!$T:$T,base_de_dados!$C:$C,Info!$B12,base_de_dados!$H:$H,Info!$L$1,base_de_dados!$G:$G,Info!D$1,base_de_dados!$M:$M,"&lt;=2012",base_de_dados!$O:$O,"&gt;=41274")</f>
        <v>0</v>
      </c>
      <c r="E12" s="49">
        <f>SUMIFS(base_de_dados!$T:$T,base_de_dados!$C:$C,Info!$B12,base_de_dados!$H:$H,Info!$L$1,base_de_dados!$G:$G,Info!E$1,base_de_dados!$M:$M,"&lt;=2012",base_de_dados!$O:$O,"&gt;=41274")</f>
        <v>9.7731835616438348E-2</v>
      </c>
      <c r="F12" s="49">
        <f>SUMIFS(base_de_dados!$T:$T,base_de_dados!$C:$C,Info!$B12,base_de_dados!$H:$H,Info!$L$1,base_de_dados!$G:$G,Info!F$1,base_de_dados!$M:$M,"&lt;=2012",base_de_dados!$O:$O,"&gt;=41274")</f>
        <v>9.9441907661085738E-2</v>
      </c>
      <c r="G12" s="49">
        <f>SUMIFS(base_de_dados!$T:$T,base_de_dados!$C:$C,Info!$B12,base_de_dados!$H:$H,Info!$L$1,base_de_dados!$G:$G,Info!G$1,base_de_dados!$M:$M,"&lt;=2012",base_de_dados!$O:$O,"&gt;=41274")</f>
        <v>0</v>
      </c>
      <c r="H12" s="49">
        <f>SUMIFS(base_de_dados!$T:$T,base_de_dados!$C:$C,Info!$B12,base_de_dados!$H:$H,Info!$L$1,base_de_dados!$G:$G,Info!H$1,base_de_dados!$M:$M,"&lt;=2012",base_de_dados!$O:$O,"&gt;=41274")</f>
        <v>0</v>
      </c>
      <c r="I12" s="49">
        <f>SUMIFS(base_de_dados!$T:$T,base_de_dados!$C:$C,Info!$B12,base_de_dados!$H:$H,Info!$L$1,base_de_dados!$G:$G,Info!I$1,base_de_dados!$M:$M,"&lt;=2012",base_de_dados!$O:$O,"&gt;=41274")</f>
        <v>0</v>
      </c>
      <c r="J12" s="49">
        <f>SUMIFS(base_de_dados!$T:$T,base_de_dados!$C:$C,Info!$B12,base_de_dados!$H:$H,Info!$L$1,base_de_dados!$G:$G,Info!J$1,base_de_dados!$M:$M,"&lt;=2012",base_de_dados!$O:$O,"&gt;=41274")</f>
        <v>0</v>
      </c>
      <c r="L12" s="65" t="s">
        <v>3411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SUMIFS(base_de_dados!$T:$T,base_de_dados!$C:$C,Info!$B13,base_de_dados!$H:$H,Info!$L$1,base_de_dados!$G:$G,Info!C$1,base_de_dados!$M:$M,"&lt;=2012",base_de_dados!$O:$O,"&gt;=41274")</f>
        <v>0.57600694444444445</v>
      </c>
      <c r="D13" s="49">
        <f>SUMIFS(base_de_dados!$T:$T,base_de_dados!$C:$C,Info!$B13,base_de_dados!$H:$H,Info!$L$1,base_de_dados!$G:$G,Info!D$1,base_de_dados!$M:$M,"&lt;=2012",base_de_dados!$O:$O,"&gt;=41274")</f>
        <v>0.68044140030441402</v>
      </c>
      <c r="E13" s="49">
        <f>SUMIFS(base_de_dados!$T:$T,base_de_dados!$C:$C,Info!$B13,base_de_dados!$H:$H,Info!$L$1,base_de_dados!$G:$G,Info!E$1,base_de_dados!$M:$M,"&lt;=2012",base_de_dados!$O:$O,"&gt;=41274")</f>
        <v>8.9299847792998471E-3</v>
      </c>
      <c r="F13" s="49">
        <f>SUMIFS(base_de_dados!$T:$T,base_de_dados!$C:$C,Info!$B13,base_de_dados!$H:$H,Info!$L$1,base_de_dados!$G:$G,Info!F$1,base_de_dados!$M:$M,"&lt;=2012",base_de_dados!$O:$O,"&gt;=41274")</f>
        <v>1.170963473490614</v>
      </c>
      <c r="G13" s="49">
        <f>SUMIFS(base_de_dados!$T:$T,base_de_dados!$C:$C,Info!$B13,base_de_dados!$H:$H,Info!$L$1,base_de_dados!$G:$G,Info!G$1,base_de_dados!$M:$M,"&lt;=2012",base_de_dados!$O:$O,"&gt;=41274")</f>
        <v>0</v>
      </c>
      <c r="H13" s="49">
        <f>SUMIFS(base_de_dados!$T:$T,base_de_dados!$C:$C,Info!$B13,base_de_dados!$H:$H,Info!$L$1,base_de_dados!$G:$G,Info!H$1,base_de_dados!$M:$M,"&lt;=2012",base_de_dados!$O:$O,"&gt;=41274")</f>
        <v>0</v>
      </c>
      <c r="I13" s="49">
        <f>SUMIFS(base_de_dados!$T:$T,base_de_dados!$C:$C,Info!$B13,base_de_dados!$H:$H,Info!$L$1,base_de_dados!$G:$G,Info!I$1,base_de_dados!$M:$M,"&lt;=2012",base_de_dados!$O:$O,"&gt;=41274")</f>
        <v>0</v>
      </c>
      <c r="J13" s="49">
        <f>SUMIFS(base_de_dados!$T:$T,base_de_dados!$C:$C,Info!$B13,base_de_dados!$H:$H,Info!$L$1,base_de_dados!$G:$G,Info!J$1,base_de_dados!$M:$M,"&lt;=2012",base_de_dados!$O:$O,"&gt;=41274")</f>
        <v>0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SUMIFS(base_de_dados!$T:$T,base_de_dados!$C:$C,Info!$B14,base_de_dados!$H:$H,Info!$L$1,base_de_dados!$G:$G,Info!C$1,base_de_dados!$M:$M,"&lt;=2012",base_de_dados!$O:$O,"&gt;=41274")</f>
        <v>0</v>
      </c>
      <c r="D14" s="49">
        <f>SUMIFS(base_de_dados!$T:$T,base_de_dados!$C:$C,Info!$B14,base_de_dados!$H:$H,Info!$L$1,base_de_dados!$G:$G,Info!D$1,base_de_dados!$M:$M,"&lt;=2012",base_de_dados!$O:$O,"&gt;=41274")</f>
        <v>0</v>
      </c>
      <c r="E14" s="49">
        <f>SUMIFS(base_de_dados!$T:$T,base_de_dados!$C:$C,Info!$B14,base_de_dados!$H:$H,Info!$L$1,base_de_dados!$G:$G,Info!E$1,base_de_dados!$M:$M,"&lt;=2012",base_de_dados!$O:$O,"&gt;=41274")</f>
        <v>0</v>
      </c>
      <c r="F14" s="49">
        <f>SUMIFS(base_de_dados!$T:$T,base_de_dados!$C:$C,Info!$B14,base_de_dados!$H:$H,Info!$L$1,base_de_dados!$G:$G,Info!F$1,base_de_dados!$M:$M,"&lt;=2012",base_de_dados!$O:$O,"&gt;=41274")</f>
        <v>0</v>
      </c>
      <c r="G14" s="49">
        <f>SUMIFS(base_de_dados!$T:$T,base_de_dados!$C:$C,Info!$B14,base_de_dados!$H:$H,Info!$L$1,base_de_dados!$G:$G,Info!G$1,base_de_dados!$M:$M,"&lt;=2012",base_de_dados!$O:$O,"&gt;=41274")</f>
        <v>0</v>
      </c>
      <c r="H14" s="49">
        <f>SUMIFS(base_de_dados!$T:$T,base_de_dados!$C:$C,Info!$B14,base_de_dados!$H:$H,Info!$L$1,base_de_dados!$G:$G,Info!H$1,base_de_dados!$M:$M,"&lt;=2012",base_de_dados!$O:$O,"&gt;=41274")</f>
        <v>0</v>
      </c>
      <c r="I14" s="49">
        <f>SUMIFS(base_de_dados!$T:$T,base_de_dados!$C:$C,Info!$B14,base_de_dados!$H:$H,Info!$L$1,base_de_dados!$G:$G,Info!I$1,base_de_dados!$M:$M,"&lt;=2012",base_de_dados!$O:$O,"&gt;=41274")</f>
        <v>0</v>
      </c>
      <c r="J14" s="49">
        <f>SUMIFS(base_de_dados!$T:$T,base_de_dados!$C:$C,Info!$B14,base_de_dados!$H:$H,Info!$L$1,base_de_dados!$G:$G,Info!J$1,base_de_dados!$M:$M,"&lt;=2012",base_de_dados!$O:$O,"&gt;=41274")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SUMIFS(base_de_dados!$T:$T,base_de_dados!$C:$C,Info!$B15,base_de_dados!$H:$H,Info!$L$1,base_de_dados!$G:$G,Info!C$1,base_de_dados!$M:$M,"&lt;=2012",base_de_dados!$O:$O,"&gt;=41274")</f>
        <v>0.20550555555555555</v>
      </c>
      <c r="D15" s="49">
        <f>SUMIFS(base_de_dados!$T:$T,base_de_dados!$C:$C,Info!$B15,base_de_dados!$H:$H,Info!$L$1,base_de_dados!$G:$G,Info!D$1,base_de_dados!$M:$M,"&lt;=2012",base_de_dados!$O:$O,"&gt;=41274")</f>
        <v>0</v>
      </c>
      <c r="E15" s="49">
        <f>SUMIFS(base_de_dados!$T:$T,base_de_dados!$C:$C,Info!$B15,base_de_dados!$H:$H,Info!$L$1,base_de_dados!$G:$G,Info!E$1,base_de_dados!$M:$M,"&lt;=2012",base_de_dados!$O:$O,"&gt;=41274")</f>
        <v>3.0276971080669707E-2</v>
      </c>
      <c r="F15" s="49">
        <f>SUMIFS(base_de_dados!$T:$T,base_de_dados!$C:$C,Info!$B15,base_de_dados!$H:$H,Info!$L$1,base_de_dados!$G:$G,Info!F$1,base_de_dados!$M:$M,"&lt;=2012",base_de_dados!$O:$O,"&gt;=41274")</f>
        <v>0.68601551369863023</v>
      </c>
      <c r="G15" s="49">
        <f>SUMIFS(base_de_dados!$T:$T,base_de_dados!$C:$C,Info!$B15,base_de_dados!$H:$H,Info!$L$1,base_de_dados!$G:$G,Info!G$1,base_de_dados!$M:$M,"&lt;=2012",base_de_dados!$O:$O,"&gt;=41274")</f>
        <v>0</v>
      </c>
      <c r="H15" s="49">
        <f>SUMIFS(base_de_dados!$T:$T,base_de_dados!$C:$C,Info!$B15,base_de_dados!$H:$H,Info!$L$1,base_de_dados!$G:$G,Info!H$1,base_de_dados!$M:$M,"&lt;=2012",base_de_dados!$O:$O,"&gt;=41274")</f>
        <v>0</v>
      </c>
      <c r="I15" s="49">
        <f>SUMIFS(base_de_dados!$T:$T,base_de_dados!$C:$C,Info!$B15,base_de_dados!$H:$H,Info!$L$1,base_de_dados!$G:$G,Info!I$1,base_de_dados!$M:$M,"&lt;=2012",base_de_dados!$O:$O,"&gt;=41274")</f>
        <v>0</v>
      </c>
      <c r="J15" s="49">
        <f>SUMIFS(base_de_dados!$T:$T,base_de_dados!$C:$C,Info!$B15,base_de_dados!$H:$H,Info!$L$1,base_de_dados!$G:$G,Info!J$1,base_de_dados!$M:$M,"&lt;=2012",base_de_dados!$O:$O,"&gt;=41274")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SUMIFS(base_de_dados!$T:$T,base_de_dados!$C:$C,Info!$B16,base_de_dados!$H:$H,Info!$L$1,base_de_dados!$G:$G,Info!C$1,base_de_dados!$M:$M,"&lt;=2012",base_de_dados!$O:$O,"&gt;=41274")</f>
        <v>3.5555555555555556E-2</v>
      </c>
      <c r="D16" s="49">
        <f>SUMIFS(base_de_dados!$T:$T,base_de_dados!$C:$C,Info!$B16,base_de_dados!$H:$H,Info!$L$1,base_de_dados!$G:$G,Info!D$1,base_de_dados!$M:$M,"&lt;=2012",base_de_dados!$O:$O,"&gt;=41274")</f>
        <v>0.27025304414003049</v>
      </c>
      <c r="E16" s="49">
        <f>SUMIFS(base_de_dados!$T:$T,base_de_dados!$C:$C,Info!$B16,base_de_dados!$H:$H,Info!$L$1,base_de_dados!$G:$G,Info!E$1,base_de_dados!$M:$M,"&lt;=2012",base_de_dados!$O:$O,"&gt;=41274")</f>
        <v>1.6678736681887366E-2</v>
      </c>
      <c r="F16" s="49">
        <f>SUMIFS(base_de_dados!$T:$T,base_de_dados!$C:$C,Info!$B16,base_de_dados!$H:$H,Info!$L$1,base_de_dados!$G:$G,Info!F$1,base_de_dados!$M:$M,"&lt;=2012",base_de_dados!$O:$O,"&gt;=41274")</f>
        <v>0.28726724061390158</v>
      </c>
      <c r="G16" s="49">
        <f>SUMIFS(base_de_dados!$T:$T,base_de_dados!$C:$C,Info!$B16,base_de_dados!$H:$H,Info!$L$1,base_de_dados!$G:$G,Info!G$1,base_de_dados!$M:$M,"&lt;=2012",base_de_dados!$O:$O,"&gt;=41274")</f>
        <v>4.0509259259259257E-3</v>
      </c>
      <c r="H16" s="49">
        <f>SUMIFS(base_de_dados!$T:$T,base_de_dados!$C:$C,Info!$B16,base_de_dados!$H:$H,Info!$L$1,base_de_dados!$G:$G,Info!H$1,base_de_dados!$M:$M,"&lt;=2012",base_de_dados!$O:$O,"&gt;=41274")</f>
        <v>0</v>
      </c>
      <c r="I16" s="49">
        <f>SUMIFS(base_de_dados!$T:$T,base_de_dados!$C:$C,Info!$B16,base_de_dados!$H:$H,Info!$L$1,base_de_dados!$G:$G,Info!I$1,base_de_dados!$M:$M,"&lt;=2012",base_de_dados!$O:$O,"&gt;=41274")</f>
        <v>0</v>
      </c>
      <c r="J16" s="49">
        <f>SUMIFS(base_de_dados!$T:$T,base_de_dados!$C:$C,Info!$B16,base_de_dados!$H:$H,Info!$L$1,base_de_dados!$G:$G,Info!J$1,base_de_dados!$M:$M,"&lt;=2012",base_de_dados!$O:$O,"&gt;=41274")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SUMIFS(base_de_dados!$T:$T,base_de_dados!$C:$C,Info!$B17,base_de_dados!$H:$H,Info!$L$1,base_de_dados!$G:$G,Info!C$1,base_de_dados!$M:$M,"&lt;=2012",base_de_dados!$O:$O,"&gt;=41274")</f>
        <v>0</v>
      </c>
      <c r="D17" s="49">
        <f>SUMIFS(base_de_dados!$T:$T,base_de_dados!$C:$C,Info!$B17,base_de_dados!$H:$H,Info!$L$1,base_de_dados!$G:$G,Info!D$1,base_de_dados!$M:$M,"&lt;=2012",base_de_dados!$O:$O,"&gt;=41274")</f>
        <v>0</v>
      </c>
      <c r="E17" s="49">
        <f>SUMIFS(base_de_dados!$T:$T,base_de_dados!$C:$C,Info!$B17,base_de_dados!$H:$H,Info!$L$1,base_de_dados!$G:$G,Info!E$1,base_de_dados!$M:$M,"&lt;=2012",base_de_dados!$O:$O,"&gt;=41274")</f>
        <v>0</v>
      </c>
      <c r="F17" s="49">
        <f>SUMIFS(base_de_dados!$T:$T,base_de_dados!$C:$C,Info!$B17,base_de_dados!$H:$H,Info!$L$1,base_de_dados!$G:$G,Info!F$1,base_de_dados!$M:$M,"&lt;=2012",base_de_dados!$O:$O,"&gt;=41274")</f>
        <v>0</v>
      </c>
      <c r="G17" s="49">
        <f>SUMIFS(base_de_dados!$T:$T,base_de_dados!$C:$C,Info!$B17,base_de_dados!$H:$H,Info!$L$1,base_de_dados!$G:$G,Info!G$1,base_de_dados!$M:$M,"&lt;=2012",base_de_dados!$O:$O,"&gt;=41274")</f>
        <v>0</v>
      </c>
      <c r="H17" s="49">
        <f>SUMIFS(base_de_dados!$T:$T,base_de_dados!$C:$C,Info!$B17,base_de_dados!$H:$H,Info!$L$1,base_de_dados!$G:$G,Info!H$1,base_de_dados!$M:$M,"&lt;=2012",base_de_dados!$O:$O,"&gt;=41274")</f>
        <v>0</v>
      </c>
      <c r="I17" s="49">
        <f>SUMIFS(base_de_dados!$T:$T,base_de_dados!$C:$C,Info!$B17,base_de_dados!$H:$H,Info!$L$1,base_de_dados!$G:$G,Info!I$1,base_de_dados!$M:$M,"&lt;=2012",base_de_dados!$O:$O,"&gt;=41274")</f>
        <v>0</v>
      </c>
      <c r="J17" s="49">
        <f>SUMIFS(base_de_dados!$T:$T,base_de_dados!$C:$C,Info!$B17,base_de_dados!$H:$H,Info!$L$1,base_de_dados!$G:$G,Info!J$1,base_de_dados!$M:$M,"&lt;=2012",base_de_dados!$O:$O,"&gt;=41274")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SUMIFS(base_de_dados!$T:$T,base_de_dados!$C:$C,Info!$B18,base_de_dados!$H:$H,Info!$L$1,base_de_dados!$G:$G,Info!C$1,base_de_dados!$M:$M,"&lt;=2012",base_de_dados!$O:$O,"&gt;=41274")</f>
        <v>1.2152777777777777E-4</v>
      </c>
      <c r="D18" s="49">
        <f>SUMIFS(base_de_dados!$T:$T,base_de_dados!$C:$C,Info!$B18,base_de_dados!$H:$H,Info!$L$1,base_de_dados!$G:$G,Info!D$1,base_de_dados!$M:$M,"&lt;=2012",base_de_dados!$O:$O,"&gt;=41274")</f>
        <v>1.4916666666666667E-2</v>
      </c>
      <c r="E18" s="49">
        <f>SUMIFS(base_de_dados!$T:$T,base_de_dados!$C:$C,Info!$B18,base_de_dados!$H:$H,Info!$L$1,base_de_dados!$G:$G,Info!E$1,base_de_dados!$M:$M,"&lt;=2012",base_de_dados!$O:$O,"&gt;=41274")</f>
        <v>1.2188736681887366E-2</v>
      </c>
      <c r="F18" s="49">
        <f>SUMIFS(base_de_dados!$T:$T,base_de_dados!$C:$C,Info!$B18,base_de_dados!$H:$H,Info!$L$1,base_de_dados!$G:$G,Info!F$1,base_de_dados!$M:$M,"&lt;=2012",base_de_dados!$O:$O,"&gt;=41274")</f>
        <v>0.31793218543886348</v>
      </c>
      <c r="G18" s="49">
        <f>SUMIFS(base_de_dados!$T:$T,base_de_dados!$C:$C,Info!$B18,base_de_dados!$H:$H,Info!$L$1,base_de_dados!$G:$G,Info!G$1,base_de_dados!$M:$M,"&lt;=2012",base_de_dados!$O:$O,"&gt;=41274")</f>
        <v>0</v>
      </c>
      <c r="H18" s="49">
        <f>SUMIFS(base_de_dados!$T:$T,base_de_dados!$C:$C,Info!$B18,base_de_dados!$H:$H,Info!$L$1,base_de_dados!$G:$G,Info!H$1,base_de_dados!$M:$M,"&lt;=2012",base_de_dados!$O:$O,"&gt;=41274")</f>
        <v>0</v>
      </c>
      <c r="I18" s="49">
        <f>SUMIFS(base_de_dados!$T:$T,base_de_dados!$C:$C,Info!$B18,base_de_dados!$H:$H,Info!$L$1,base_de_dados!$G:$G,Info!I$1,base_de_dados!$M:$M,"&lt;=2012",base_de_dados!$O:$O,"&gt;=41274")</f>
        <v>0</v>
      </c>
      <c r="J18" s="49">
        <f>SUMIFS(base_de_dados!$T:$T,base_de_dados!$C:$C,Info!$B18,base_de_dados!$H:$H,Info!$L$1,base_de_dados!$G:$G,Info!J$1,base_de_dados!$M:$M,"&lt;=2012",base_de_dados!$O:$O,"&gt;=41274")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SUMIFS(base_de_dados!$T:$T,base_de_dados!$C:$C,Info!$B19,base_de_dados!$H:$H,Info!$L$1,base_de_dados!$G:$G,Info!C$1,base_de_dados!$M:$M,"&lt;=2012",base_de_dados!$O:$O,"&gt;=41274")</f>
        <v>1.3675E-2</v>
      </c>
      <c r="D19" s="49">
        <f>SUMIFS(base_de_dados!$T:$T,base_de_dados!$C:$C,Info!$B19,base_de_dados!$H:$H,Info!$L$1,base_de_dados!$G:$G,Info!D$1,base_de_dados!$M:$M,"&lt;=2012",base_de_dados!$O:$O,"&gt;=41274")</f>
        <v>0.34205162354134955</v>
      </c>
      <c r="E19" s="49">
        <f>SUMIFS(base_de_dados!$T:$T,base_de_dados!$C:$C,Info!$B19,base_de_dados!$H:$H,Info!$L$1,base_de_dados!$G:$G,Info!E$1,base_de_dados!$M:$M,"&lt;=2012",base_de_dados!$O:$O,"&gt;=41274")</f>
        <v>3.4977168949771689E-3</v>
      </c>
      <c r="F19" s="49">
        <f>SUMIFS(base_de_dados!$T:$T,base_de_dados!$C:$C,Info!$B19,base_de_dados!$H:$H,Info!$L$1,base_de_dados!$G:$G,Info!F$1,base_de_dados!$M:$M,"&lt;=2012",base_de_dados!$O:$O,"&gt;=41274")</f>
        <v>0.18502917395991883</v>
      </c>
      <c r="G19" s="49">
        <f>SUMIFS(base_de_dados!$T:$T,base_de_dados!$C:$C,Info!$B19,base_de_dados!$H:$H,Info!$L$1,base_de_dados!$G:$G,Info!G$1,base_de_dados!$M:$M,"&lt;=2012",base_de_dados!$O:$O,"&gt;=41274")</f>
        <v>0</v>
      </c>
      <c r="H19" s="49">
        <f>SUMIFS(base_de_dados!$T:$T,base_de_dados!$C:$C,Info!$B19,base_de_dados!$H:$H,Info!$L$1,base_de_dados!$G:$G,Info!H$1,base_de_dados!$M:$M,"&lt;=2012",base_de_dados!$O:$O,"&gt;=41274")</f>
        <v>0</v>
      </c>
      <c r="I19" s="49">
        <f>SUMIFS(base_de_dados!$T:$T,base_de_dados!$C:$C,Info!$B19,base_de_dados!$H:$H,Info!$L$1,base_de_dados!$G:$G,Info!I$1,base_de_dados!$M:$M,"&lt;=2012",base_de_dados!$O:$O,"&gt;=41274")</f>
        <v>0</v>
      </c>
      <c r="J19" s="49">
        <f>SUMIFS(base_de_dados!$T:$T,base_de_dados!$C:$C,Info!$B19,base_de_dados!$H:$H,Info!$L$1,base_de_dados!$G:$G,Info!J$1,base_de_dados!$M:$M,"&lt;=2012",base_de_dados!$O:$O,"&gt;=41274")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SUMIFS(base_de_dados!$T:$T,base_de_dados!$C:$C,Info!$B20,base_de_dados!$H:$H,Info!$L$1,base_de_dados!$G:$G,Info!C$1,base_de_dados!$M:$M,"&lt;=2012",base_de_dados!$O:$O,"&gt;=41274")</f>
        <v>0</v>
      </c>
      <c r="D20" s="49">
        <f>SUMIFS(base_de_dados!$T:$T,base_de_dados!$C:$C,Info!$B20,base_de_dados!$H:$H,Info!$L$1,base_de_dados!$G:$G,Info!D$1,base_de_dados!$M:$M,"&lt;=2012",base_de_dados!$O:$O,"&gt;=41274")</f>
        <v>5.4628044140030439E-2</v>
      </c>
      <c r="E20" s="49">
        <f>SUMIFS(base_de_dados!$T:$T,base_de_dados!$C:$C,Info!$B20,base_de_dados!$H:$H,Info!$L$1,base_de_dados!$G:$G,Info!E$1,base_de_dados!$M:$M,"&lt;=2012",base_de_dados!$O:$O,"&gt;=41274")</f>
        <v>2.8538051750380518E-3</v>
      </c>
      <c r="F20" s="49">
        <f>SUMIFS(base_de_dados!$T:$T,base_de_dados!$C:$C,Info!$B20,base_de_dados!$H:$H,Info!$L$1,base_de_dados!$G:$G,Info!F$1,base_de_dados!$M:$M,"&lt;=2012",base_de_dados!$O:$O,"&gt;=41274")</f>
        <v>0.65148179223744307</v>
      </c>
      <c r="G20" s="49">
        <f>SUMIFS(base_de_dados!$T:$T,base_de_dados!$C:$C,Info!$B20,base_de_dados!$H:$H,Info!$L$1,base_de_dados!$G:$G,Info!G$1,base_de_dados!$M:$M,"&lt;=2012",base_de_dados!$O:$O,"&gt;=41274")</f>
        <v>0</v>
      </c>
      <c r="H20" s="49">
        <f>SUMIFS(base_de_dados!$T:$T,base_de_dados!$C:$C,Info!$B20,base_de_dados!$H:$H,Info!$L$1,base_de_dados!$G:$G,Info!H$1,base_de_dados!$M:$M,"&lt;=2012",base_de_dados!$O:$O,"&gt;=41274")</f>
        <v>1.1574074074074073E-3</v>
      </c>
      <c r="I20" s="49">
        <f>SUMIFS(base_de_dados!$T:$T,base_de_dados!$C:$C,Info!$B20,base_de_dados!$H:$H,Info!$L$1,base_de_dados!$G:$G,Info!I$1,base_de_dados!$M:$M,"&lt;=2012",base_de_dados!$O:$O,"&gt;=41274")</f>
        <v>0</v>
      </c>
      <c r="J20" s="49">
        <f>SUMIFS(base_de_dados!$T:$T,base_de_dados!$C:$C,Info!$B20,base_de_dados!$H:$H,Info!$L$1,base_de_dados!$G:$G,Info!J$1,base_de_dados!$M:$M,"&lt;=2012",base_de_dados!$O:$O,"&gt;=41274")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SUMIFS(base_de_dados!$T:$T,base_de_dados!$C:$C,Info!$B21,base_de_dados!$H:$H,Info!$L$1,base_de_dados!$G:$G,Info!C$1,base_de_dados!$M:$M,"&lt;=2012",base_de_dados!$O:$O,"&gt;=41274")</f>
        <v>0</v>
      </c>
      <c r="D21" s="49">
        <f>SUMIFS(base_de_dados!$T:$T,base_de_dados!$C:$C,Info!$B21,base_de_dados!$H:$H,Info!$L$1,base_de_dados!$G:$G,Info!D$1,base_de_dados!$M:$M,"&lt;=2012",base_de_dados!$O:$O,"&gt;=41274")</f>
        <v>0</v>
      </c>
      <c r="E21" s="49">
        <f>SUMIFS(base_de_dados!$T:$T,base_de_dados!$C:$C,Info!$B21,base_de_dados!$H:$H,Info!$L$1,base_de_dados!$G:$G,Info!E$1,base_de_dados!$M:$M,"&lt;=2012",base_de_dados!$O:$O,"&gt;=41274")</f>
        <v>2.2800532724505329E-2</v>
      </c>
      <c r="F21" s="49">
        <f>SUMIFS(base_de_dados!$T:$T,base_de_dados!$C:$C,Info!$B21,base_de_dados!$H:$H,Info!$L$1,base_de_dados!$G:$G,Info!F$1,base_de_dados!$M:$M,"&lt;=2012",base_de_dados!$O:$O,"&gt;=41274")</f>
        <v>0</v>
      </c>
      <c r="G21" s="49">
        <f>SUMIFS(base_de_dados!$T:$T,base_de_dados!$C:$C,Info!$B21,base_de_dados!$H:$H,Info!$L$1,base_de_dados!$G:$G,Info!G$1,base_de_dados!$M:$M,"&lt;=2012",base_de_dados!$O:$O,"&gt;=41274")</f>
        <v>0</v>
      </c>
      <c r="H21" s="49">
        <f>SUMIFS(base_de_dados!$T:$T,base_de_dados!$C:$C,Info!$B21,base_de_dados!$H:$H,Info!$L$1,base_de_dados!$G:$G,Info!H$1,base_de_dados!$M:$M,"&lt;=2012",base_de_dados!$O:$O,"&gt;=41274")</f>
        <v>0</v>
      </c>
      <c r="I21" s="49">
        <f>SUMIFS(base_de_dados!$T:$T,base_de_dados!$C:$C,Info!$B21,base_de_dados!$H:$H,Info!$L$1,base_de_dados!$G:$G,Info!I$1,base_de_dados!$M:$M,"&lt;=2012",base_de_dados!$O:$O,"&gt;=41274")</f>
        <v>0</v>
      </c>
      <c r="J21" s="49">
        <f>SUMIFS(base_de_dados!$T:$T,base_de_dados!$C:$C,Info!$B21,base_de_dados!$H:$H,Info!$L$1,base_de_dados!$G:$G,Info!J$1,base_de_dados!$M:$M,"&lt;=2012",base_de_dados!$O:$O,"&gt;=41274")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SUMIFS(base_de_dados!$T:$T,base_de_dados!$C:$C,Info!$B22,base_de_dados!$H:$H,Info!$L$1,base_de_dados!$G:$G,Info!C$1,base_de_dados!$M:$M,"&lt;=2012",base_de_dados!$O:$O,"&gt;=41274")</f>
        <v>0</v>
      </c>
      <c r="D22" s="49">
        <f>SUMIFS(base_de_dados!$T:$T,base_de_dados!$C:$C,Info!$B22,base_de_dados!$H:$H,Info!$L$1,base_de_dados!$G:$G,Info!D$1,base_de_dados!$M:$M,"&lt;=2012",base_de_dados!$O:$O,"&gt;=41274")</f>
        <v>0</v>
      </c>
      <c r="E22" s="49">
        <f>SUMIFS(base_de_dados!$T:$T,base_de_dados!$C:$C,Info!$B22,base_de_dados!$H:$H,Info!$L$1,base_de_dados!$G:$G,Info!E$1,base_de_dados!$M:$M,"&lt;=2012",base_de_dados!$O:$O,"&gt;=41274")</f>
        <v>1.2600000000000001E-3</v>
      </c>
      <c r="F22" s="49">
        <f>SUMIFS(base_de_dados!$T:$T,base_de_dados!$C:$C,Info!$B22,base_de_dados!$H:$H,Info!$L$1,base_de_dados!$G:$G,Info!F$1,base_de_dados!$M:$M,"&lt;=2012",base_de_dados!$O:$O,"&gt;=41274")</f>
        <v>6.8285958904109592E-3</v>
      </c>
      <c r="G22" s="49">
        <f>SUMIFS(base_de_dados!$T:$T,base_de_dados!$C:$C,Info!$B22,base_de_dados!$H:$H,Info!$L$1,base_de_dados!$G:$G,Info!G$1,base_de_dados!$M:$M,"&lt;=2012",base_de_dados!$O:$O,"&gt;=41274")</f>
        <v>0</v>
      </c>
      <c r="H22" s="49">
        <f>SUMIFS(base_de_dados!$T:$T,base_de_dados!$C:$C,Info!$B22,base_de_dados!$H:$H,Info!$L$1,base_de_dados!$G:$G,Info!H$1,base_de_dados!$M:$M,"&lt;=2012",base_de_dados!$O:$O,"&gt;=41274")</f>
        <v>0</v>
      </c>
      <c r="I22" s="49">
        <f>SUMIFS(base_de_dados!$T:$T,base_de_dados!$C:$C,Info!$B22,base_de_dados!$H:$H,Info!$L$1,base_de_dados!$G:$G,Info!I$1,base_de_dados!$M:$M,"&lt;=2012",base_de_dados!$O:$O,"&gt;=41274")</f>
        <v>0</v>
      </c>
      <c r="J22" s="49">
        <f>SUMIFS(base_de_dados!$T:$T,base_de_dados!$C:$C,Info!$B22,base_de_dados!$H:$H,Info!$L$1,base_de_dados!$G:$G,Info!J$1,base_de_dados!$M:$M,"&lt;=2012",base_de_dados!$O:$O,"&gt;=41274")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SUMIFS(base_de_dados!$T:$T,base_de_dados!$C:$C,Info!$B23,base_de_dados!$H:$H,Info!$L$1,base_de_dados!$G:$G,Info!C$1,base_de_dados!$M:$M,"&lt;=2012",base_de_dados!$O:$O,"&gt;=41274")</f>
        <v>0</v>
      </c>
      <c r="D23" s="49">
        <f>SUMIFS(base_de_dados!$T:$T,base_de_dados!$C:$C,Info!$B23,base_de_dados!$H:$H,Info!$L$1,base_de_dados!$G:$G,Info!D$1,base_de_dados!$M:$M,"&lt;=2012",base_de_dados!$O:$O,"&gt;=41274")</f>
        <v>7.091641298833079E-2</v>
      </c>
      <c r="E23" s="49">
        <f>SUMIFS(base_de_dados!$T:$T,base_de_dados!$C:$C,Info!$B23,base_de_dados!$H:$H,Info!$L$1,base_de_dados!$G:$G,Info!E$1,base_de_dados!$M:$M,"&lt;=2012",base_de_dados!$O:$O,"&gt;=41274")</f>
        <v>4.104951293759513E-2</v>
      </c>
      <c r="F23" s="49">
        <f>SUMIFS(base_de_dados!$T:$T,base_de_dados!$C:$C,Info!$B23,base_de_dados!$H:$H,Info!$L$1,base_de_dados!$G:$G,Info!F$1,base_de_dados!$M:$M,"&lt;=2012",base_de_dados!$O:$O,"&gt;=41274")</f>
        <v>0.33138365677321163</v>
      </c>
      <c r="G23" s="49">
        <f>SUMIFS(base_de_dados!$T:$T,base_de_dados!$C:$C,Info!$B23,base_de_dados!$H:$H,Info!$L$1,base_de_dados!$G:$G,Info!G$1,base_de_dados!$M:$M,"&lt;=2012",base_de_dados!$O:$O,"&gt;=41274")</f>
        <v>0</v>
      </c>
      <c r="H23" s="49">
        <f>SUMIFS(base_de_dados!$T:$T,base_de_dados!$C:$C,Info!$B23,base_de_dados!$H:$H,Info!$L$1,base_de_dados!$G:$G,Info!H$1,base_de_dados!$M:$M,"&lt;=2012",base_de_dados!$O:$O,"&gt;=41274")</f>
        <v>0</v>
      </c>
      <c r="I23" s="49">
        <f>SUMIFS(base_de_dados!$T:$T,base_de_dados!$C:$C,Info!$B23,base_de_dados!$H:$H,Info!$L$1,base_de_dados!$G:$G,Info!I$1,base_de_dados!$M:$M,"&lt;=2012",base_de_dados!$O:$O,"&gt;=41274")</f>
        <v>6.81</v>
      </c>
      <c r="J23" s="49">
        <f>SUMIFS(base_de_dados!$T:$T,base_de_dados!$C:$C,Info!$B23,base_de_dados!$H:$H,Info!$L$1,base_de_dados!$G:$G,Info!J$1,base_de_dados!$M:$M,"&lt;=2012",base_de_dados!$O:$O,"&gt;=41274")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0</v>
      </c>
      <c r="D32" s="37">
        <f t="shared" ref="D32:D53" si="0">SUM(D2+E2)</f>
        <v>0</v>
      </c>
      <c r="E32" s="37">
        <f t="shared" ref="E32:E53" si="1">SUM(F2:H2)</f>
        <v>1.4466007102993405E-2</v>
      </c>
      <c r="F32" s="37">
        <f t="shared" ref="F32:F53" si="2">SUM(I2:J2)</f>
        <v>0</v>
      </c>
      <c r="G32" s="37">
        <f t="shared" ref="G32:G53" si="3">SUM(C32:F32)</f>
        <v>1.4466007102993405E-2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3.1716472222222221</v>
      </c>
      <c r="D33" s="37">
        <f t="shared" si="0"/>
        <v>2.8549483453830544</v>
      </c>
      <c r="E33" s="37">
        <f t="shared" si="1"/>
        <v>0.58285921169457133</v>
      </c>
      <c r="F33" s="37">
        <f t="shared" si="2"/>
        <v>0.14559189180618975</v>
      </c>
      <c r="G33" s="37">
        <f t="shared" si="3"/>
        <v>6.7550466711060375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0.5054833333333334</v>
      </c>
      <c r="D35" s="37">
        <f t="shared" si="0"/>
        <v>2.3324495433789951</v>
      </c>
      <c r="E35" s="37">
        <f t="shared" si="1"/>
        <v>0.5129184107052257</v>
      </c>
      <c r="F35" s="37">
        <f t="shared" si="2"/>
        <v>0.14571232876712328</v>
      </c>
      <c r="G35" s="37">
        <f t="shared" si="3"/>
        <v>3.4965636161846776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0</v>
      </c>
      <c r="E36" s="37">
        <f t="shared" si="1"/>
        <v>0</v>
      </c>
      <c r="F36" s="37">
        <f t="shared" si="2"/>
        <v>0</v>
      </c>
      <c r="G36" s="37">
        <f t="shared" si="3"/>
        <v>0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1.4762009132420091</v>
      </c>
      <c r="D39" s="37">
        <f t="shared" si="0"/>
        <v>1.3938888432267884</v>
      </c>
      <c r="E39" s="37">
        <f t="shared" si="1"/>
        <v>0.95857505232115658</v>
      </c>
      <c r="F39" s="37">
        <f t="shared" si="2"/>
        <v>0</v>
      </c>
      <c r="G39" s="37">
        <f t="shared" si="3"/>
        <v>3.828664808789954</v>
      </c>
      <c r="H39" s="12"/>
    </row>
    <row r="40" spans="2:11" x14ac:dyDescent="0.25">
      <c r="B40" s="13">
        <v>9</v>
      </c>
      <c r="C40" s="37">
        <f t="shared" si="4"/>
        <v>0.97881296296296294</v>
      </c>
      <c r="D40" s="37">
        <f t="shared" si="0"/>
        <v>5.1631181482749859</v>
      </c>
      <c r="E40" s="37">
        <f t="shared" si="1"/>
        <v>0.22567462582445458</v>
      </c>
      <c r="F40" s="37">
        <f t="shared" si="2"/>
        <v>0.46111111111111114</v>
      </c>
      <c r="G40" s="37">
        <f t="shared" si="3"/>
        <v>6.8287168481735145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0.21388888888888888</v>
      </c>
      <c r="D42" s="37">
        <f t="shared" si="0"/>
        <v>9.7731835616438348E-2</v>
      </c>
      <c r="E42" s="37">
        <f t="shared" si="1"/>
        <v>9.9441907661085738E-2</v>
      </c>
      <c r="F42" s="37">
        <f t="shared" si="2"/>
        <v>0</v>
      </c>
      <c r="G42" s="37">
        <f t="shared" si="3"/>
        <v>0.41106263216641298</v>
      </c>
      <c r="H42" s="12"/>
    </row>
    <row r="43" spans="2:11" x14ac:dyDescent="0.25">
      <c r="B43" s="13">
        <v>12</v>
      </c>
      <c r="C43" s="37">
        <f t="shared" si="4"/>
        <v>0.57600694444444445</v>
      </c>
      <c r="D43" s="37">
        <f t="shared" si="0"/>
        <v>0.68937138508371387</v>
      </c>
      <c r="E43" s="37">
        <f t="shared" si="1"/>
        <v>1.170963473490614</v>
      </c>
      <c r="F43" s="37">
        <f t="shared" si="2"/>
        <v>0</v>
      </c>
      <c r="G43" s="37">
        <f t="shared" si="3"/>
        <v>2.436341803018772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0.20550555555555555</v>
      </c>
      <c r="D45" s="37">
        <f t="shared" si="0"/>
        <v>3.0276971080669707E-2</v>
      </c>
      <c r="E45" s="37">
        <f t="shared" si="1"/>
        <v>0.68601551369863023</v>
      </c>
      <c r="F45" s="37">
        <f t="shared" si="2"/>
        <v>0</v>
      </c>
      <c r="G45" s="37">
        <f t="shared" si="3"/>
        <v>0.92179804033485546</v>
      </c>
      <c r="H45" s="12"/>
    </row>
    <row r="46" spans="2:11" x14ac:dyDescent="0.25">
      <c r="B46" s="13">
        <v>15</v>
      </c>
      <c r="C46" s="37">
        <f t="shared" si="4"/>
        <v>3.5555555555555556E-2</v>
      </c>
      <c r="D46" s="37">
        <f t="shared" si="0"/>
        <v>0.28693178082191784</v>
      </c>
      <c r="E46" s="37">
        <f t="shared" si="1"/>
        <v>0.29131816653982751</v>
      </c>
      <c r="F46" s="37">
        <f t="shared" si="2"/>
        <v>0</v>
      </c>
      <c r="G46" s="37">
        <f t="shared" si="3"/>
        <v>0.61380550291730085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1.2152777777777777E-4</v>
      </c>
      <c r="D48" s="37">
        <f t="shared" si="0"/>
        <v>2.7105403348554033E-2</v>
      </c>
      <c r="E48" s="37">
        <f t="shared" si="1"/>
        <v>0.31793218543886348</v>
      </c>
      <c r="F48" s="37">
        <f t="shared" si="2"/>
        <v>0</v>
      </c>
      <c r="G48" s="37">
        <f t="shared" si="3"/>
        <v>0.34515911656519527</v>
      </c>
      <c r="H48" s="12"/>
    </row>
    <row r="49" spans="1:34" x14ac:dyDescent="0.25">
      <c r="B49" s="13">
        <v>18</v>
      </c>
      <c r="C49" s="37">
        <f t="shared" si="4"/>
        <v>1.3675E-2</v>
      </c>
      <c r="D49" s="37">
        <f t="shared" si="0"/>
        <v>0.34554934043632674</v>
      </c>
      <c r="E49" s="37">
        <f t="shared" si="1"/>
        <v>0.18502917395991883</v>
      </c>
      <c r="F49" s="37">
        <f t="shared" si="2"/>
        <v>0</v>
      </c>
      <c r="G49" s="37">
        <f t="shared" si="3"/>
        <v>0.54425351439624559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5.7481849315068494E-2</v>
      </c>
      <c r="E50" s="37">
        <f t="shared" si="1"/>
        <v>0.65263919964485051</v>
      </c>
      <c r="F50" s="37">
        <f t="shared" si="2"/>
        <v>0</v>
      </c>
      <c r="G50" s="37">
        <f t="shared" si="3"/>
        <v>0.71012104895991901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2.2800532724505329E-2</v>
      </c>
      <c r="E51" s="37">
        <f t="shared" si="1"/>
        <v>0</v>
      </c>
      <c r="F51" s="37">
        <f t="shared" si="2"/>
        <v>0</v>
      </c>
      <c r="G51" s="37">
        <f t="shared" si="3"/>
        <v>2.2800532724505329E-2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1.2600000000000001E-3</v>
      </c>
      <c r="E52" s="37">
        <f t="shared" si="1"/>
        <v>6.8285958904109592E-3</v>
      </c>
      <c r="F52" s="37">
        <f t="shared" si="2"/>
        <v>0</v>
      </c>
      <c r="G52" s="37">
        <f t="shared" si="3"/>
        <v>8.088595890410959E-3</v>
      </c>
      <c r="H52" s="12"/>
    </row>
    <row r="53" spans="1:34" x14ac:dyDescent="0.25">
      <c r="B53" s="13">
        <v>22</v>
      </c>
      <c r="C53" s="37">
        <f t="shared" si="4"/>
        <v>0</v>
      </c>
      <c r="D53" s="37">
        <f t="shared" si="0"/>
        <v>0.11196592592592591</v>
      </c>
      <c r="E53" s="37">
        <f t="shared" si="1"/>
        <v>0.33138365677321163</v>
      </c>
      <c r="F53" s="37">
        <f t="shared" si="2"/>
        <v>6.81</v>
      </c>
      <c r="G53" s="37">
        <f t="shared" si="3"/>
        <v>7.253349582699137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34.190238321029938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75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SUMIFS(base_de_dados!$T:$T,base_de_dados!$B:$B,$B62,base_de_dados!$G:$G,C$61,base_de_dados!$H:$H,$L$1,base_de_dados!$C:$C,$A62,base_de_dados!$M:$M,"&lt;=2012",base_de_dados!$O:$O,"&gt;=41274")</f>
        <v>0</v>
      </c>
      <c r="D62" s="5">
        <f>SUMIFS(base_de_dados!$T:$T,base_de_dados!$B:$B,$B62,base_de_dados!$G:$G,D$61,base_de_dados!$H:$H,$L$1,base_de_dados!$C:$C,$A62,base_de_dados!$M:$M,"&lt;=2012",base_de_dados!$O:$O,"&gt;=41274")</f>
        <v>0</v>
      </c>
      <c r="E62" s="5">
        <f>SUMIFS(base_de_dados!$T:$T,base_de_dados!$B:$B,$B62,base_de_dados!$G:$G,E$61,base_de_dados!$H:$H,$L$1,base_de_dados!$C:$C,$A62,base_de_dados!$M:$M,"&lt;=2012",base_de_dados!$O:$O,"&gt;=41274")</f>
        <v>0</v>
      </c>
      <c r="F62" s="5">
        <f>SUMIFS(base_de_dados!$T:$T,base_de_dados!$B:$B,$B62,base_de_dados!$G:$G,F$61,base_de_dados!$H:$H,$L$1,base_de_dados!$C:$C,$A62,base_de_dados!$M:$M,"&lt;=2012",base_de_dados!$O:$O,"&gt;=41274")</f>
        <v>0</v>
      </c>
      <c r="G62" s="5">
        <f>SUMIFS(base_de_dados!$T:$T,base_de_dados!$B:$B,$B62,base_de_dados!$G:$G,G$61,base_de_dados!$H:$H,$L$1,base_de_dados!$C:$C,$A62,base_de_dados!$M:$M,"&lt;=2012",base_de_dados!$O:$O,"&gt;=41274")</f>
        <v>0</v>
      </c>
      <c r="H62" s="5">
        <f>SUMIFS(base_de_dados!$T:$T,base_de_dados!$B:$B,$B62,base_de_dados!$G:$G,H$61,base_de_dados!$H:$H,$L$1,base_de_dados!$C:$C,$A62,base_de_dados!$M:$M,"&lt;=2012",base_de_dados!$O:$O,"&gt;=41274")</f>
        <v>0</v>
      </c>
      <c r="I62" s="5">
        <f>SUMIFS(base_de_dados!$T:$T,base_de_dados!$B:$B,$B62,base_de_dados!$G:$G,I$61,base_de_dados!$H:$H,$L$1,base_de_dados!$C:$C,$A62,base_de_dados!$M:$M,"&lt;=2012",base_de_dados!$O:$O,"&gt;=41274")</f>
        <v>0</v>
      </c>
      <c r="J62" s="5">
        <f>SUMIFS(base_de_dados!$T:$T,base_de_dados!$B:$B,$B62,base_de_dados!$G:$G,J$61,base_de_dados!$H:$H,$L$1,base_de_dados!$C:$C,$A62,base_de_dados!$M:$M,"&lt;=2012",base_de_dados!$O:$O,"&gt;=41274")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SUMIFS(base_de_dados!$T:$T,base_de_dados!$B:$B,$B63,base_de_dados!$G:$G,C$61,base_de_dados!$H:$H,$L$1,base_de_dados!$C:$C,$A63,base_de_dados!$M:$M,"&lt;=2012",base_de_dados!$O:$O,"&gt;=41274")</f>
        <v>0</v>
      </c>
      <c r="D63" s="5">
        <f>SUMIFS(base_de_dados!$T:$T,base_de_dados!$B:$B,$B63,base_de_dados!$G:$G,D$61,base_de_dados!$H:$H,$L$1,base_de_dados!$C:$C,$A63,base_de_dados!$M:$M,"&lt;=2012",base_de_dados!$O:$O,"&gt;=41274")</f>
        <v>0</v>
      </c>
      <c r="E63" s="5">
        <f>SUMIFS(base_de_dados!$T:$T,base_de_dados!$B:$B,$B63,base_de_dados!$G:$G,E$61,base_de_dados!$H:$H,$L$1,base_de_dados!$C:$C,$A63,base_de_dados!$M:$M,"&lt;=2012",base_de_dados!$O:$O,"&gt;=41274")</f>
        <v>0</v>
      </c>
      <c r="F63" s="5">
        <f>SUMIFS(base_de_dados!$T:$T,base_de_dados!$B:$B,$B63,base_de_dados!$G:$G,F$61,base_de_dados!$H:$H,$L$1,base_de_dados!$C:$C,$A63,base_de_dados!$M:$M,"&lt;=2012",base_de_dados!$O:$O,"&gt;=41274")</f>
        <v>0</v>
      </c>
      <c r="G63" s="5">
        <f>SUMIFS(base_de_dados!$T:$T,base_de_dados!$B:$B,$B63,base_de_dados!$G:$G,G$61,base_de_dados!$H:$H,$L$1,base_de_dados!$C:$C,$A63,base_de_dados!$M:$M,"&lt;=2012",base_de_dados!$O:$O,"&gt;=41274")</f>
        <v>0</v>
      </c>
      <c r="H63" s="5">
        <f>SUMIFS(base_de_dados!$T:$T,base_de_dados!$B:$B,$B63,base_de_dados!$G:$G,H$61,base_de_dados!$H:$H,$L$1,base_de_dados!$C:$C,$A63,base_de_dados!$M:$M,"&lt;=2012",base_de_dados!$O:$O,"&gt;=41274")</f>
        <v>0</v>
      </c>
      <c r="I63" s="5">
        <f>SUMIFS(base_de_dados!$T:$T,base_de_dados!$B:$B,$B63,base_de_dados!$G:$G,I$61,base_de_dados!$H:$H,$L$1,base_de_dados!$C:$C,$A63,base_de_dados!$M:$M,"&lt;=2012",base_de_dados!$O:$O,"&gt;=41274")</f>
        <v>0</v>
      </c>
      <c r="J63" s="5">
        <f>SUMIFS(base_de_dados!$T:$T,base_de_dados!$B:$B,$B63,base_de_dados!$G:$G,J$61,base_de_dados!$H:$H,$L$1,base_de_dados!$C:$C,$A63,base_de_dados!$M:$M,"&lt;=2012",base_de_dados!$O:$O,"&gt;=41274")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SUMIFS(base_de_dados!$T:$T,base_de_dados!$B:$B,$B64,base_de_dados!$G:$G,C$61,base_de_dados!$H:$H,$L$1,base_de_dados!$C:$C,$A64,base_de_dados!$M:$M,"&lt;=2012",base_de_dados!$O:$O,"&gt;=41274")</f>
        <v>0</v>
      </c>
      <c r="D64" s="5">
        <f>SUMIFS(base_de_dados!$T:$T,base_de_dados!$B:$B,$B64,base_de_dados!$G:$G,D$61,base_de_dados!$H:$H,$L$1,base_de_dados!$C:$C,$A64,base_de_dados!$M:$M,"&lt;=2012",base_de_dados!$O:$O,"&gt;=41274")</f>
        <v>0</v>
      </c>
      <c r="E64" s="5">
        <f>SUMIFS(base_de_dados!$T:$T,base_de_dados!$B:$B,$B64,base_de_dados!$G:$G,E$61,base_de_dados!$H:$H,$L$1,base_de_dados!$C:$C,$A64,base_de_dados!$M:$M,"&lt;=2012",base_de_dados!$O:$O,"&gt;=41274")</f>
        <v>3.4461948249619477E-2</v>
      </c>
      <c r="F64" s="5">
        <f>SUMIFS(base_de_dados!$T:$T,base_de_dados!$B:$B,$B64,base_de_dados!$G:$G,F$61,base_de_dados!$H:$H,$L$1,base_de_dados!$C:$C,$A64,base_de_dados!$M:$M,"&lt;=2012",base_de_dados!$O:$O,"&gt;=41274")</f>
        <v>5.0228310502283104E-3</v>
      </c>
      <c r="G64" s="5">
        <f>SUMIFS(base_de_dados!$T:$T,base_de_dados!$B:$B,$B64,base_de_dados!$G:$G,G$61,base_de_dados!$H:$H,$L$1,base_de_dados!$C:$C,$A64,base_de_dados!$M:$M,"&lt;=2012",base_de_dados!$O:$O,"&gt;=41274")</f>
        <v>0</v>
      </c>
      <c r="H64" s="5">
        <f>SUMIFS(base_de_dados!$T:$T,base_de_dados!$B:$B,$B64,base_de_dados!$G:$G,H$61,base_de_dados!$H:$H,$L$1,base_de_dados!$C:$C,$A64,base_de_dados!$M:$M,"&lt;=2012",base_de_dados!$O:$O,"&gt;=41274")</f>
        <v>0</v>
      </c>
      <c r="I64" s="5">
        <f>SUMIFS(base_de_dados!$T:$T,base_de_dados!$B:$B,$B64,base_de_dados!$G:$G,I$61,base_de_dados!$H:$H,$L$1,base_de_dados!$C:$C,$A64,base_de_dados!$M:$M,"&lt;=2012",base_de_dados!$O:$O,"&gt;=41274")</f>
        <v>0</v>
      </c>
      <c r="J64" s="5">
        <f>SUMIFS(base_de_dados!$T:$T,base_de_dados!$B:$B,$B64,base_de_dados!$G:$G,J$61,base_de_dados!$H:$H,$L$1,base_de_dados!$C:$C,$A64,base_de_dados!$M:$M,"&lt;=2012",base_de_dados!$O:$O,"&gt;=41274")</f>
        <v>0</v>
      </c>
      <c r="K64" s="32">
        <f t="shared" si="5"/>
        <v>3.948477929984779E-2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SUMIFS(base_de_dados!$T:$T,base_de_dados!$B:$B,$B65,base_de_dados!$G:$G,C$61,base_de_dados!$H:$H,$L$1,base_de_dados!$C:$C,$A65,base_de_dados!$M:$M,"&lt;=2012",base_de_dados!$O:$O,"&gt;=41274")</f>
        <v>0</v>
      </c>
      <c r="D65" s="5">
        <f>SUMIFS(base_de_dados!$T:$T,base_de_dados!$B:$B,$B65,base_de_dados!$G:$G,D$61,base_de_dados!$H:$H,$L$1,base_de_dados!$C:$C,$A65,base_de_dados!$M:$M,"&lt;=2012",base_de_dados!$O:$O,"&gt;=41274")</f>
        <v>0</v>
      </c>
      <c r="E65" s="5">
        <f>SUMIFS(base_de_dados!$T:$T,base_de_dados!$B:$B,$B65,base_de_dados!$G:$G,E$61,base_de_dados!$H:$H,$L$1,base_de_dados!$C:$C,$A65,base_de_dados!$M:$M,"&lt;=2012",base_de_dados!$O:$O,"&gt;=41274")</f>
        <v>0</v>
      </c>
      <c r="F65" s="5">
        <f>SUMIFS(base_de_dados!$T:$T,base_de_dados!$B:$B,$B65,base_de_dados!$G:$G,F$61,base_de_dados!$H:$H,$L$1,base_de_dados!$C:$C,$A65,base_de_dados!$M:$M,"&lt;=2012",base_de_dados!$O:$O,"&gt;=41274")</f>
        <v>0</v>
      </c>
      <c r="G65" s="5">
        <f>SUMIFS(base_de_dados!$T:$T,base_de_dados!$B:$B,$B65,base_de_dados!$G:$G,G$61,base_de_dados!$H:$H,$L$1,base_de_dados!$C:$C,$A65,base_de_dados!$M:$M,"&lt;=2012",base_de_dados!$O:$O,"&gt;=41274")</f>
        <v>0</v>
      </c>
      <c r="H65" s="5">
        <f>SUMIFS(base_de_dados!$T:$T,base_de_dados!$B:$B,$B65,base_de_dados!$G:$G,H$61,base_de_dados!$H:$H,$L$1,base_de_dados!$C:$C,$A65,base_de_dados!$M:$M,"&lt;=2012",base_de_dados!$O:$O,"&gt;=41274")</f>
        <v>0</v>
      </c>
      <c r="I65" s="5">
        <f>SUMIFS(base_de_dados!$T:$T,base_de_dados!$B:$B,$B65,base_de_dados!$G:$G,I$61,base_de_dados!$H:$H,$L$1,base_de_dados!$C:$C,$A65,base_de_dados!$M:$M,"&lt;=2012",base_de_dados!$O:$O,"&gt;=41274")</f>
        <v>0</v>
      </c>
      <c r="J65" s="5">
        <f>SUMIFS(base_de_dados!$T:$T,base_de_dados!$B:$B,$B65,base_de_dados!$G:$G,J$61,base_de_dados!$H:$H,$L$1,base_de_dados!$C:$C,$A65,base_de_dados!$M:$M,"&lt;=2012",base_de_dados!$O:$O,"&gt;=41274")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SUMIFS(base_de_dados!$T:$T,base_de_dados!$B:$B,$B66,base_de_dados!$G:$G,C$61,base_de_dados!$H:$H,$L$1,base_de_dados!$C:$C,$A66,base_de_dados!$M:$M,"&lt;=2012",base_de_dados!$O:$O,"&gt;=41274")</f>
        <v>0</v>
      </c>
      <c r="D66" s="5">
        <f>SUMIFS(base_de_dados!$T:$T,base_de_dados!$B:$B,$B66,base_de_dados!$G:$G,D$61,base_de_dados!$H:$H,$L$1,base_de_dados!$C:$C,$A66,base_de_dados!$M:$M,"&lt;=2012",base_de_dados!$O:$O,"&gt;=41274")</f>
        <v>0</v>
      </c>
      <c r="E66" s="5">
        <f>SUMIFS(base_de_dados!$T:$T,base_de_dados!$B:$B,$B66,base_de_dados!$G:$G,E$61,base_de_dados!$H:$H,$L$1,base_de_dados!$C:$C,$A66,base_de_dados!$M:$M,"&lt;=2012",base_de_dados!$O:$O,"&gt;=41274")</f>
        <v>0</v>
      </c>
      <c r="F66" s="5">
        <f>SUMIFS(base_de_dados!$T:$T,base_de_dados!$B:$B,$B66,base_de_dados!$G:$G,F$61,base_de_dados!$H:$H,$L$1,base_de_dados!$C:$C,$A66,base_de_dados!$M:$M,"&lt;=2012",base_de_dados!$O:$O,"&gt;=41274")</f>
        <v>0</v>
      </c>
      <c r="G66" s="5">
        <f>SUMIFS(base_de_dados!$T:$T,base_de_dados!$B:$B,$B66,base_de_dados!$G:$G,G$61,base_de_dados!$H:$H,$L$1,base_de_dados!$C:$C,$A66,base_de_dados!$M:$M,"&lt;=2012",base_de_dados!$O:$O,"&gt;=41274")</f>
        <v>0</v>
      </c>
      <c r="H66" s="5">
        <f>SUMIFS(base_de_dados!$T:$T,base_de_dados!$B:$B,$B66,base_de_dados!$G:$G,H$61,base_de_dados!$H:$H,$L$1,base_de_dados!$C:$C,$A66,base_de_dados!$M:$M,"&lt;=2012",base_de_dados!$O:$O,"&gt;=41274")</f>
        <v>0</v>
      </c>
      <c r="I66" s="5">
        <f>SUMIFS(base_de_dados!$T:$T,base_de_dados!$B:$B,$B66,base_de_dados!$G:$G,I$61,base_de_dados!$H:$H,$L$1,base_de_dados!$C:$C,$A66,base_de_dados!$M:$M,"&lt;=2012",base_de_dados!$O:$O,"&gt;=41274")</f>
        <v>0</v>
      </c>
      <c r="J66" s="5">
        <f>SUMIFS(base_de_dados!$T:$T,base_de_dados!$B:$B,$B66,base_de_dados!$G:$G,J$61,base_de_dados!$H:$H,$L$1,base_de_dados!$C:$C,$A66,base_de_dados!$M:$M,"&lt;=2012",base_de_dados!$O:$O,"&gt;=41274")</f>
        <v>0</v>
      </c>
      <c r="K66" s="32">
        <f t="shared" si="5"/>
        <v>0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SUMIFS(base_de_dados!$T:$T,base_de_dados!$B:$B,$B67,base_de_dados!$G:$G,C$61,base_de_dados!$H:$H,$L$1,base_de_dados!$C:$C,$A67,base_de_dados!$M:$M,"&lt;=2012",base_de_dados!$O:$O,"&gt;=41274")</f>
        <v>0</v>
      </c>
      <c r="D67" s="5">
        <f>SUMIFS(base_de_dados!$T:$T,base_de_dados!$B:$B,$B67,base_de_dados!$G:$G,D$61,base_de_dados!$H:$H,$L$1,base_de_dados!$C:$C,$A67,base_de_dados!$M:$M,"&lt;=2012",base_de_dados!$O:$O,"&gt;=41274")</f>
        <v>0</v>
      </c>
      <c r="E67" s="5">
        <f>SUMIFS(base_de_dados!$T:$T,base_de_dados!$B:$B,$B67,base_de_dados!$G:$G,E$61,base_de_dados!$H:$H,$L$1,base_de_dados!$C:$C,$A67,base_de_dados!$M:$M,"&lt;=2012",base_de_dados!$O:$O,"&gt;=41274")</f>
        <v>0</v>
      </c>
      <c r="F67" s="5">
        <f>SUMIFS(base_de_dados!$T:$T,base_de_dados!$B:$B,$B67,base_de_dados!$G:$G,F$61,base_de_dados!$H:$H,$L$1,base_de_dados!$C:$C,$A67,base_de_dados!$M:$M,"&lt;=2012",base_de_dados!$O:$O,"&gt;=41274")</f>
        <v>0</v>
      </c>
      <c r="G67" s="5">
        <f>SUMIFS(base_de_dados!$T:$T,base_de_dados!$B:$B,$B67,base_de_dados!$G:$G,G$61,base_de_dados!$H:$H,$L$1,base_de_dados!$C:$C,$A67,base_de_dados!$M:$M,"&lt;=2012",base_de_dados!$O:$O,"&gt;=41274")</f>
        <v>0</v>
      </c>
      <c r="H67" s="5">
        <f>SUMIFS(base_de_dados!$T:$T,base_de_dados!$B:$B,$B67,base_de_dados!$G:$G,H$61,base_de_dados!$H:$H,$L$1,base_de_dados!$C:$C,$A67,base_de_dados!$M:$M,"&lt;=2012",base_de_dados!$O:$O,"&gt;=41274")</f>
        <v>0</v>
      </c>
      <c r="I67" s="5">
        <f>SUMIFS(base_de_dados!$T:$T,base_de_dados!$B:$B,$B67,base_de_dados!$G:$G,I$61,base_de_dados!$H:$H,$L$1,base_de_dados!$C:$C,$A67,base_de_dados!$M:$M,"&lt;=2012",base_de_dados!$O:$O,"&gt;=41274")</f>
        <v>0</v>
      </c>
      <c r="J67" s="5">
        <f>SUMIFS(base_de_dados!$T:$T,base_de_dados!$B:$B,$B67,base_de_dados!$G:$G,J$61,base_de_dados!$H:$H,$L$1,base_de_dados!$C:$C,$A67,base_de_dados!$M:$M,"&lt;=2012",base_de_dados!$O:$O,"&gt;=41274")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SUMIFS(base_de_dados!$T:$T,base_de_dados!$B:$B,$B68,base_de_dados!$G:$G,C$61,base_de_dados!$H:$H,$L$1,base_de_dados!$C:$C,$A68,base_de_dados!$M:$M,"&lt;=2012",base_de_dados!$O:$O,"&gt;=41274")</f>
        <v>0</v>
      </c>
      <c r="D68" s="5">
        <f>SUMIFS(base_de_dados!$T:$T,base_de_dados!$B:$B,$B68,base_de_dados!$G:$G,D$61,base_de_dados!$H:$H,$L$1,base_de_dados!$C:$C,$A68,base_de_dados!$M:$M,"&lt;=2012",base_de_dados!$O:$O,"&gt;=41274")</f>
        <v>0</v>
      </c>
      <c r="E68" s="5">
        <f>SUMIFS(base_de_dados!$T:$T,base_de_dados!$B:$B,$B68,base_de_dados!$G:$G,E$61,base_de_dados!$H:$H,$L$1,base_de_dados!$C:$C,$A68,base_de_dados!$M:$M,"&lt;=2012",base_de_dados!$O:$O,"&gt;=41274")</f>
        <v>0</v>
      </c>
      <c r="F68" s="5">
        <f>SUMIFS(base_de_dados!$T:$T,base_de_dados!$B:$B,$B68,base_de_dados!$G:$G,F$61,base_de_dados!$H:$H,$L$1,base_de_dados!$C:$C,$A68,base_de_dados!$M:$M,"&lt;=2012",base_de_dados!$O:$O,"&gt;=41274")</f>
        <v>0</v>
      </c>
      <c r="G68" s="5">
        <f>SUMIFS(base_de_dados!$T:$T,base_de_dados!$B:$B,$B68,base_de_dados!$G:$G,G$61,base_de_dados!$H:$H,$L$1,base_de_dados!$C:$C,$A68,base_de_dados!$M:$M,"&lt;=2012",base_de_dados!$O:$O,"&gt;=41274")</f>
        <v>0</v>
      </c>
      <c r="H68" s="5">
        <f>SUMIFS(base_de_dados!$T:$T,base_de_dados!$B:$B,$B68,base_de_dados!$G:$G,H$61,base_de_dados!$H:$H,$L$1,base_de_dados!$C:$C,$A68,base_de_dados!$M:$M,"&lt;=2012",base_de_dados!$O:$O,"&gt;=41274")</f>
        <v>0</v>
      </c>
      <c r="I68" s="5">
        <f>SUMIFS(base_de_dados!$T:$T,base_de_dados!$B:$B,$B68,base_de_dados!$G:$G,I$61,base_de_dados!$H:$H,$L$1,base_de_dados!$C:$C,$A68,base_de_dados!$M:$M,"&lt;=2012",base_de_dados!$O:$O,"&gt;=41274")</f>
        <v>0</v>
      </c>
      <c r="J68" s="5">
        <f>SUMIFS(base_de_dados!$T:$T,base_de_dados!$B:$B,$B68,base_de_dados!$G:$G,J$61,base_de_dados!$H:$H,$L$1,base_de_dados!$C:$C,$A68,base_de_dados!$M:$M,"&lt;=2012",base_de_dados!$O:$O,"&gt;=41274")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SUMIFS(base_de_dados!$T:$T,base_de_dados!$B:$B,$B69,base_de_dados!$G:$G,C$61,base_de_dados!$H:$H,$L$1,base_de_dados!$C:$C,$A69,base_de_dados!$M:$M,"&lt;=2012",base_de_dados!$O:$O,"&gt;=41274")</f>
        <v>0</v>
      </c>
      <c r="D69" s="5">
        <f>SUMIFS(base_de_dados!$T:$T,base_de_dados!$B:$B,$B69,base_de_dados!$G:$G,D$61,base_de_dados!$H:$H,$L$1,base_de_dados!$C:$C,$A69,base_de_dados!$M:$M,"&lt;=2012",base_de_dados!$O:$O,"&gt;=41274")</f>
        <v>0</v>
      </c>
      <c r="E69" s="5">
        <f>SUMIFS(base_de_dados!$T:$T,base_de_dados!$B:$B,$B69,base_de_dados!$G:$G,E$61,base_de_dados!$H:$H,$L$1,base_de_dados!$C:$C,$A69,base_de_dados!$M:$M,"&lt;=2012",base_de_dados!$O:$O,"&gt;=41274")</f>
        <v>0</v>
      </c>
      <c r="F69" s="5">
        <f>SUMIFS(base_de_dados!$T:$T,base_de_dados!$B:$B,$B69,base_de_dados!$G:$G,F$61,base_de_dados!$H:$H,$L$1,base_de_dados!$C:$C,$A69,base_de_dados!$M:$M,"&lt;=2012",base_de_dados!$O:$O,"&gt;=41274")</f>
        <v>0</v>
      </c>
      <c r="G69" s="5">
        <f>SUMIFS(base_de_dados!$T:$T,base_de_dados!$B:$B,$B69,base_de_dados!$G:$G,G$61,base_de_dados!$H:$H,$L$1,base_de_dados!$C:$C,$A69,base_de_dados!$M:$M,"&lt;=2012",base_de_dados!$O:$O,"&gt;=41274")</f>
        <v>0</v>
      </c>
      <c r="H69" s="5">
        <f>SUMIFS(base_de_dados!$T:$T,base_de_dados!$B:$B,$B69,base_de_dados!$G:$G,H$61,base_de_dados!$H:$H,$L$1,base_de_dados!$C:$C,$A69,base_de_dados!$M:$M,"&lt;=2012",base_de_dados!$O:$O,"&gt;=41274")</f>
        <v>0</v>
      </c>
      <c r="I69" s="5">
        <f>SUMIFS(base_de_dados!$T:$T,base_de_dados!$B:$B,$B69,base_de_dados!$G:$G,I$61,base_de_dados!$H:$H,$L$1,base_de_dados!$C:$C,$A69,base_de_dados!$M:$M,"&lt;=2012",base_de_dados!$O:$O,"&gt;=41274")</f>
        <v>0</v>
      </c>
      <c r="J69" s="5">
        <f>SUMIFS(base_de_dados!$T:$T,base_de_dados!$B:$B,$B69,base_de_dados!$G:$G,J$61,base_de_dados!$H:$H,$L$1,base_de_dados!$C:$C,$A69,base_de_dados!$M:$M,"&lt;=2012",base_de_dados!$O:$O,"&gt;=41274")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SUMIFS(base_de_dados!$T:$T,base_de_dados!$B:$B,$B70,base_de_dados!$G:$G,C$61,base_de_dados!$H:$H,$L$1,base_de_dados!$C:$C,$A70,base_de_dados!$M:$M,"&lt;=2012",base_de_dados!$O:$O,"&gt;=41274")</f>
        <v>0</v>
      </c>
      <c r="D70" s="5">
        <f>SUMIFS(base_de_dados!$T:$T,base_de_dados!$B:$B,$B70,base_de_dados!$G:$G,D$61,base_de_dados!$H:$H,$L$1,base_de_dados!$C:$C,$A70,base_de_dados!$M:$M,"&lt;=2012",base_de_dados!$O:$O,"&gt;=41274")</f>
        <v>0</v>
      </c>
      <c r="E70" s="5">
        <f>SUMIFS(base_de_dados!$T:$T,base_de_dados!$B:$B,$B70,base_de_dados!$G:$G,E$61,base_de_dados!$H:$H,$L$1,base_de_dados!$C:$C,$A70,base_de_dados!$M:$M,"&lt;=2012",base_de_dados!$O:$O,"&gt;=41274")</f>
        <v>0</v>
      </c>
      <c r="F70" s="5">
        <f>SUMIFS(base_de_dados!$T:$T,base_de_dados!$B:$B,$B70,base_de_dados!$G:$G,F$61,base_de_dados!$H:$H,$L$1,base_de_dados!$C:$C,$A70,base_de_dados!$M:$M,"&lt;=2012",base_de_dados!$O:$O,"&gt;=41274")</f>
        <v>0</v>
      </c>
      <c r="G70" s="5">
        <f>SUMIFS(base_de_dados!$T:$T,base_de_dados!$B:$B,$B70,base_de_dados!$G:$G,G$61,base_de_dados!$H:$H,$L$1,base_de_dados!$C:$C,$A70,base_de_dados!$M:$M,"&lt;=2012",base_de_dados!$O:$O,"&gt;=41274")</f>
        <v>0</v>
      </c>
      <c r="H70" s="5">
        <f>SUMIFS(base_de_dados!$T:$T,base_de_dados!$B:$B,$B70,base_de_dados!$G:$G,H$61,base_de_dados!$H:$H,$L$1,base_de_dados!$C:$C,$A70,base_de_dados!$M:$M,"&lt;=2012",base_de_dados!$O:$O,"&gt;=41274")</f>
        <v>0</v>
      </c>
      <c r="I70" s="5">
        <f>SUMIFS(base_de_dados!$T:$T,base_de_dados!$B:$B,$B70,base_de_dados!$G:$G,I$61,base_de_dados!$H:$H,$L$1,base_de_dados!$C:$C,$A70,base_de_dados!$M:$M,"&lt;=2012",base_de_dados!$O:$O,"&gt;=41274")</f>
        <v>0</v>
      </c>
      <c r="J70" s="5">
        <f>SUMIFS(base_de_dados!$T:$T,base_de_dados!$B:$B,$B70,base_de_dados!$G:$G,J$61,base_de_dados!$H:$H,$L$1,base_de_dados!$C:$C,$A70,base_de_dados!$M:$M,"&lt;=2012",base_de_dados!$O:$O,"&gt;=41274")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SUMIFS(base_de_dados!$T:$T,base_de_dados!$B:$B,$B71,base_de_dados!$G:$G,C$61,base_de_dados!$H:$H,$L$1,base_de_dados!$C:$C,$A71,base_de_dados!$M:$M,"&lt;=2012",base_de_dados!$O:$O,"&gt;=41274")</f>
        <v>0</v>
      </c>
      <c r="D71" s="5">
        <f>SUMIFS(base_de_dados!$T:$T,base_de_dados!$B:$B,$B71,base_de_dados!$G:$G,D$61,base_de_dados!$H:$H,$L$1,base_de_dados!$C:$C,$A71,base_de_dados!$M:$M,"&lt;=2012",base_de_dados!$O:$O,"&gt;=41274")</f>
        <v>0</v>
      </c>
      <c r="E71" s="5">
        <f>SUMIFS(base_de_dados!$T:$T,base_de_dados!$B:$B,$B71,base_de_dados!$G:$G,E$61,base_de_dados!$H:$H,$L$1,base_de_dados!$C:$C,$A71,base_de_dados!$M:$M,"&lt;=2012",base_de_dados!$O:$O,"&gt;=41274")</f>
        <v>0</v>
      </c>
      <c r="F71" s="5">
        <f>SUMIFS(base_de_dados!$T:$T,base_de_dados!$B:$B,$B71,base_de_dados!$G:$G,F$61,base_de_dados!$H:$H,$L$1,base_de_dados!$C:$C,$A71,base_de_dados!$M:$M,"&lt;=2012",base_de_dados!$O:$O,"&gt;=41274")</f>
        <v>0</v>
      </c>
      <c r="G71" s="5">
        <f>SUMIFS(base_de_dados!$T:$T,base_de_dados!$B:$B,$B71,base_de_dados!$G:$G,G$61,base_de_dados!$H:$H,$L$1,base_de_dados!$C:$C,$A71,base_de_dados!$M:$M,"&lt;=2012",base_de_dados!$O:$O,"&gt;=41274")</f>
        <v>0</v>
      </c>
      <c r="H71" s="5">
        <f>SUMIFS(base_de_dados!$T:$T,base_de_dados!$B:$B,$B71,base_de_dados!$G:$G,H$61,base_de_dados!$H:$H,$L$1,base_de_dados!$C:$C,$A71,base_de_dados!$M:$M,"&lt;=2012",base_de_dados!$O:$O,"&gt;=41274")</f>
        <v>0</v>
      </c>
      <c r="I71" s="5">
        <f>SUMIFS(base_de_dados!$T:$T,base_de_dados!$B:$B,$B71,base_de_dados!$G:$G,I$61,base_de_dados!$H:$H,$L$1,base_de_dados!$C:$C,$A71,base_de_dados!$M:$M,"&lt;=2012",base_de_dados!$O:$O,"&gt;=41274")</f>
        <v>0</v>
      </c>
      <c r="J71" s="5">
        <f>SUMIFS(base_de_dados!$T:$T,base_de_dados!$B:$B,$B71,base_de_dados!$G:$G,J$61,base_de_dados!$H:$H,$L$1,base_de_dados!$C:$C,$A71,base_de_dados!$M:$M,"&lt;=2012",base_de_dados!$O:$O,"&gt;=41274")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SUMIFS(base_de_dados!$T:$T,base_de_dados!$B:$B,$B72,base_de_dados!$G:$G,C$61,base_de_dados!$H:$H,$L$1,base_de_dados!$C:$C,$A72,base_de_dados!$M:$M,"&lt;=2012",base_de_dados!$O:$O,"&gt;=41274")</f>
        <v>0</v>
      </c>
      <c r="D72" s="5">
        <f>SUMIFS(base_de_dados!$T:$T,base_de_dados!$B:$B,$B72,base_de_dados!$G:$G,D$61,base_de_dados!$H:$H,$L$1,base_de_dados!$C:$C,$A72,base_de_dados!$M:$M,"&lt;=2012",base_de_dados!$O:$O,"&gt;=41274")</f>
        <v>0</v>
      </c>
      <c r="E72" s="5">
        <f>SUMIFS(base_de_dados!$T:$T,base_de_dados!$B:$B,$B72,base_de_dados!$G:$G,E$61,base_de_dados!$H:$H,$L$1,base_de_dados!$C:$C,$A72,base_de_dados!$M:$M,"&lt;=2012",base_de_dados!$O:$O,"&gt;=41274")</f>
        <v>0</v>
      </c>
      <c r="F72" s="5">
        <f>SUMIFS(base_de_dados!$T:$T,base_de_dados!$B:$B,$B72,base_de_dados!$G:$G,F$61,base_de_dados!$H:$H,$L$1,base_de_dados!$C:$C,$A72,base_de_dados!$M:$M,"&lt;=2012",base_de_dados!$O:$O,"&gt;=41274")</f>
        <v>0</v>
      </c>
      <c r="G72" s="5">
        <f>SUMIFS(base_de_dados!$T:$T,base_de_dados!$B:$B,$B72,base_de_dados!$G:$G,G$61,base_de_dados!$H:$H,$L$1,base_de_dados!$C:$C,$A72,base_de_dados!$M:$M,"&lt;=2012",base_de_dados!$O:$O,"&gt;=41274")</f>
        <v>0</v>
      </c>
      <c r="H72" s="5">
        <f>SUMIFS(base_de_dados!$T:$T,base_de_dados!$B:$B,$B72,base_de_dados!$G:$G,H$61,base_de_dados!$H:$H,$L$1,base_de_dados!$C:$C,$A72,base_de_dados!$M:$M,"&lt;=2012",base_de_dados!$O:$O,"&gt;=41274")</f>
        <v>0</v>
      </c>
      <c r="I72" s="5">
        <f>SUMIFS(base_de_dados!$T:$T,base_de_dados!$B:$B,$B72,base_de_dados!$G:$G,I$61,base_de_dados!$H:$H,$L$1,base_de_dados!$C:$C,$A72,base_de_dados!$M:$M,"&lt;=2012",base_de_dados!$O:$O,"&gt;=41274")</f>
        <v>0</v>
      </c>
      <c r="J72" s="5">
        <f>SUMIFS(base_de_dados!$T:$T,base_de_dados!$B:$B,$B72,base_de_dados!$G:$G,J$61,base_de_dados!$H:$H,$L$1,base_de_dados!$C:$C,$A72,base_de_dados!$M:$M,"&lt;=2012",base_de_dados!$O:$O,"&gt;=41274")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SUMIFS(base_de_dados!$T:$T,base_de_dados!$B:$B,$B73,base_de_dados!$G:$G,C$61,base_de_dados!$H:$H,$L$1,base_de_dados!$C:$C,$A73,base_de_dados!$M:$M,"&lt;=2012",base_de_dados!$O:$O,"&gt;=41274")</f>
        <v>0</v>
      </c>
      <c r="D73" s="5">
        <f>SUMIFS(base_de_dados!$T:$T,base_de_dados!$B:$B,$B73,base_de_dados!$G:$G,D$61,base_de_dados!$H:$H,$L$1,base_de_dados!$C:$C,$A73,base_de_dados!$M:$M,"&lt;=2012",base_de_dados!$O:$O,"&gt;=41274")</f>
        <v>0</v>
      </c>
      <c r="E73" s="5">
        <f>SUMIFS(base_de_dados!$T:$T,base_de_dados!$B:$B,$B73,base_de_dados!$G:$G,E$61,base_de_dados!$H:$H,$L$1,base_de_dados!$C:$C,$A73,base_de_dados!$M:$M,"&lt;=2012",base_de_dados!$O:$O,"&gt;=41274")</f>
        <v>0</v>
      </c>
      <c r="F73" s="5">
        <f>SUMIFS(base_de_dados!$T:$T,base_de_dados!$B:$B,$B73,base_de_dados!$G:$G,F$61,base_de_dados!$H:$H,$L$1,base_de_dados!$C:$C,$A73,base_de_dados!$M:$M,"&lt;=2012",base_de_dados!$O:$O,"&gt;=41274")</f>
        <v>1.7107432775240994E-3</v>
      </c>
      <c r="G73" s="5">
        <f>SUMIFS(base_de_dados!$T:$T,base_de_dados!$B:$B,$B73,base_de_dados!$G:$G,G$61,base_de_dados!$H:$H,$L$1,base_de_dados!$C:$C,$A73,base_de_dados!$M:$M,"&lt;=2012",base_de_dados!$O:$O,"&gt;=41274")</f>
        <v>0</v>
      </c>
      <c r="H73" s="5">
        <f>SUMIFS(base_de_dados!$T:$T,base_de_dados!$B:$B,$B73,base_de_dados!$G:$G,H$61,base_de_dados!$H:$H,$L$1,base_de_dados!$C:$C,$A73,base_de_dados!$M:$M,"&lt;=2012",base_de_dados!$O:$O,"&gt;=41274")</f>
        <v>0</v>
      </c>
      <c r="I73" s="5">
        <f>SUMIFS(base_de_dados!$T:$T,base_de_dados!$B:$B,$B73,base_de_dados!$G:$G,I$61,base_de_dados!$H:$H,$L$1,base_de_dados!$C:$C,$A73,base_de_dados!$M:$M,"&lt;=2012",base_de_dados!$O:$O,"&gt;=41274")</f>
        <v>0</v>
      </c>
      <c r="J73" s="5">
        <f>SUMIFS(base_de_dados!$T:$T,base_de_dados!$B:$B,$B73,base_de_dados!$G:$G,J$61,base_de_dados!$H:$H,$L$1,base_de_dados!$C:$C,$A73,base_de_dados!$M:$M,"&lt;=2012",base_de_dados!$O:$O,"&gt;=41274")</f>
        <v>0</v>
      </c>
      <c r="K73" s="32">
        <f t="shared" si="5"/>
        <v>1.7107432775240994E-3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SUMIFS(base_de_dados!$T:$T,base_de_dados!$B:$B,$B74,base_de_dados!$G:$G,C$61,base_de_dados!$H:$H,$L$1,base_de_dados!$C:$C,$A74,base_de_dados!$M:$M,"&lt;=2012",base_de_dados!$O:$O,"&gt;=41274")</f>
        <v>0</v>
      </c>
      <c r="D74" s="5">
        <f>SUMIFS(base_de_dados!$T:$T,base_de_dados!$B:$B,$B74,base_de_dados!$G:$G,D$61,base_de_dados!$H:$H,$L$1,base_de_dados!$C:$C,$A74,base_de_dados!$M:$M,"&lt;=2012",base_de_dados!$O:$O,"&gt;=41274")</f>
        <v>0</v>
      </c>
      <c r="E74" s="5">
        <f>SUMIFS(base_de_dados!$T:$T,base_de_dados!$B:$B,$B74,base_de_dados!$G:$G,E$61,base_de_dados!$H:$H,$L$1,base_de_dados!$C:$C,$A74,base_de_dados!$M:$M,"&lt;=2012",base_de_dados!$O:$O,"&gt;=41274")</f>
        <v>0</v>
      </c>
      <c r="F74" s="5">
        <f>SUMIFS(base_de_dados!$T:$T,base_de_dados!$B:$B,$B74,base_de_dados!$G:$G,F$61,base_de_dados!$H:$H,$L$1,base_de_dados!$C:$C,$A74,base_de_dados!$M:$M,"&lt;=2012",base_de_dados!$O:$O,"&gt;=41274")</f>
        <v>0</v>
      </c>
      <c r="G74" s="5">
        <f>SUMIFS(base_de_dados!$T:$T,base_de_dados!$B:$B,$B74,base_de_dados!$G:$G,G$61,base_de_dados!$H:$H,$L$1,base_de_dados!$C:$C,$A74,base_de_dados!$M:$M,"&lt;=2012",base_de_dados!$O:$O,"&gt;=41274")</f>
        <v>0</v>
      </c>
      <c r="H74" s="5">
        <f>SUMIFS(base_de_dados!$T:$T,base_de_dados!$B:$B,$B74,base_de_dados!$G:$G,H$61,base_de_dados!$H:$H,$L$1,base_de_dados!$C:$C,$A74,base_de_dados!$M:$M,"&lt;=2012",base_de_dados!$O:$O,"&gt;=41274")</f>
        <v>0</v>
      </c>
      <c r="I74" s="5">
        <f>SUMIFS(base_de_dados!$T:$T,base_de_dados!$B:$B,$B74,base_de_dados!$G:$G,I$61,base_de_dados!$H:$H,$L$1,base_de_dados!$C:$C,$A74,base_de_dados!$M:$M,"&lt;=2012",base_de_dados!$O:$O,"&gt;=41274")</f>
        <v>0</v>
      </c>
      <c r="J74" s="5">
        <f>SUMIFS(base_de_dados!$T:$T,base_de_dados!$B:$B,$B74,base_de_dados!$G:$G,J$61,base_de_dados!$H:$H,$L$1,base_de_dados!$C:$C,$A74,base_de_dados!$M:$M,"&lt;=2012",base_de_dados!$O:$O,"&gt;=41274")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SUMIFS(base_de_dados!$T:$T,base_de_dados!$B:$B,$B75,base_de_dados!$G:$G,C$61,base_de_dados!$H:$H,$L$1,base_de_dados!$C:$C,$A75,base_de_dados!$M:$M,"&lt;=2012",base_de_dados!$O:$O,"&gt;=41274")</f>
        <v>0</v>
      </c>
      <c r="D75" s="5">
        <f>SUMIFS(base_de_dados!$T:$T,base_de_dados!$B:$B,$B75,base_de_dados!$G:$G,D$61,base_de_dados!$H:$H,$L$1,base_de_dados!$C:$C,$A75,base_de_dados!$M:$M,"&lt;=2012",base_de_dados!$O:$O,"&gt;=41274")</f>
        <v>0</v>
      </c>
      <c r="E75" s="5">
        <f>SUMIFS(base_de_dados!$T:$T,base_de_dados!$B:$B,$B75,base_de_dados!$G:$G,E$61,base_de_dados!$H:$H,$L$1,base_de_dados!$C:$C,$A75,base_de_dados!$M:$M,"&lt;=2012",base_de_dados!$O:$O,"&gt;=41274")</f>
        <v>0</v>
      </c>
      <c r="F75" s="5">
        <f>SUMIFS(base_de_dados!$T:$T,base_de_dados!$B:$B,$B75,base_de_dados!$G:$G,F$61,base_de_dados!$H:$H,$L$1,base_de_dados!$C:$C,$A75,base_de_dados!$M:$M,"&lt;=2012",base_de_dados!$O:$O,"&gt;=41274")</f>
        <v>0</v>
      </c>
      <c r="G75" s="5">
        <f>SUMIFS(base_de_dados!$T:$T,base_de_dados!$B:$B,$B75,base_de_dados!$G:$G,G$61,base_de_dados!$H:$H,$L$1,base_de_dados!$C:$C,$A75,base_de_dados!$M:$M,"&lt;=2012",base_de_dados!$O:$O,"&gt;=41274")</f>
        <v>0</v>
      </c>
      <c r="H75" s="5">
        <f>SUMIFS(base_de_dados!$T:$T,base_de_dados!$B:$B,$B75,base_de_dados!$G:$G,H$61,base_de_dados!$H:$H,$L$1,base_de_dados!$C:$C,$A75,base_de_dados!$M:$M,"&lt;=2012",base_de_dados!$O:$O,"&gt;=41274")</f>
        <v>0</v>
      </c>
      <c r="I75" s="5">
        <f>SUMIFS(base_de_dados!$T:$T,base_de_dados!$B:$B,$B75,base_de_dados!$G:$G,I$61,base_de_dados!$H:$H,$L$1,base_de_dados!$C:$C,$A75,base_de_dados!$M:$M,"&lt;=2012",base_de_dados!$O:$O,"&gt;=41274")</f>
        <v>0</v>
      </c>
      <c r="J75" s="5">
        <f>SUMIFS(base_de_dados!$T:$T,base_de_dados!$B:$B,$B75,base_de_dados!$G:$G,J$61,base_de_dados!$H:$H,$L$1,base_de_dados!$C:$C,$A75,base_de_dados!$M:$M,"&lt;=2012",base_de_dados!$O:$O,"&gt;=41274")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SUMIFS(base_de_dados!$T:$T,base_de_dados!$B:$B,$B76,base_de_dados!$G:$G,C$61,base_de_dados!$H:$H,$L$1,base_de_dados!$C:$C,$A76,base_de_dados!$M:$M,"&lt;=2012",base_de_dados!$O:$O,"&gt;=41274")</f>
        <v>0</v>
      </c>
      <c r="D76" s="5">
        <f>SUMIFS(base_de_dados!$T:$T,base_de_dados!$B:$B,$B76,base_de_dados!$G:$G,D$61,base_de_dados!$H:$H,$L$1,base_de_dados!$C:$C,$A76,base_de_dados!$M:$M,"&lt;=2012",base_de_dados!$O:$O,"&gt;=41274")</f>
        <v>0</v>
      </c>
      <c r="E76" s="5">
        <f>SUMIFS(base_de_dados!$T:$T,base_de_dados!$B:$B,$B76,base_de_dados!$G:$G,E$61,base_de_dados!$H:$H,$L$1,base_de_dados!$C:$C,$A76,base_de_dados!$M:$M,"&lt;=2012",base_de_dados!$O:$O,"&gt;=41274")</f>
        <v>0</v>
      </c>
      <c r="F76" s="5">
        <f>SUMIFS(base_de_dados!$T:$T,base_de_dados!$B:$B,$B76,base_de_dados!$G:$G,F$61,base_de_dados!$H:$H,$L$1,base_de_dados!$C:$C,$A76,base_de_dados!$M:$M,"&lt;=2012",base_de_dados!$O:$O,"&gt;=41274")</f>
        <v>0</v>
      </c>
      <c r="G76" s="5">
        <f>SUMIFS(base_de_dados!$T:$T,base_de_dados!$B:$B,$B76,base_de_dados!$G:$G,G$61,base_de_dados!$H:$H,$L$1,base_de_dados!$C:$C,$A76,base_de_dados!$M:$M,"&lt;=2012",base_de_dados!$O:$O,"&gt;=41274")</f>
        <v>0</v>
      </c>
      <c r="H76" s="5">
        <f>SUMIFS(base_de_dados!$T:$T,base_de_dados!$B:$B,$B76,base_de_dados!$G:$G,H$61,base_de_dados!$H:$H,$L$1,base_de_dados!$C:$C,$A76,base_de_dados!$M:$M,"&lt;=2012",base_de_dados!$O:$O,"&gt;=41274")</f>
        <v>0</v>
      </c>
      <c r="I76" s="5">
        <f>SUMIFS(base_de_dados!$T:$T,base_de_dados!$B:$B,$B76,base_de_dados!$G:$G,I$61,base_de_dados!$H:$H,$L$1,base_de_dados!$C:$C,$A76,base_de_dados!$M:$M,"&lt;=2012",base_de_dados!$O:$O,"&gt;=41274")</f>
        <v>0</v>
      </c>
      <c r="J76" s="5">
        <f>SUMIFS(base_de_dados!$T:$T,base_de_dados!$B:$B,$B76,base_de_dados!$G:$G,J$61,base_de_dados!$H:$H,$L$1,base_de_dados!$C:$C,$A76,base_de_dados!$M:$M,"&lt;=2012",base_de_dados!$O:$O,"&gt;=41274")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SUMIFS(base_de_dados!$T:$T,base_de_dados!$B:$B,$B77,base_de_dados!$G:$G,C$61,base_de_dados!$H:$H,$L$1,base_de_dados!$C:$C,$A77,base_de_dados!$M:$M,"&lt;=2012",base_de_dados!$O:$O,"&gt;=41274")</f>
        <v>0</v>
      </c>
      <c r="D77" s="5">
        <f>SUMIFS(base_de_dados!$T:$T,base_de_dados!$B:$B,$B77,base_de_dados!$G:$G,D$61,base_de_dados!$H:$H,$L$1,base_de_dados!$C:$C,$A77,base_de_dados!$M:$M,"&lt;=2012",base_de_dados!$O:$O,"&gt;=41274")</f>
        <v>0</v>
      </c>
      <c r="E77" s="5">
        <f>SUMIFS(base_de_dados!$T:$T,base_de_dados!$B:$B,$B77,base_de_dados!$G:$G,E$61,base_de_dados!$H:$H,$L$1,base_de_dados!$C:$C,$A77,base_de_dados!$M:$M,"&lt;=2012",base_de_dados!$O:$O,"&gt;=41274")</f>
        <v>0</v>
      </c>
      <c r="F77" s="5">
        <f>SUMIFS(base_de_dados!$T:$T,base_de_dados!$B:$B,$B77,base_de_dados!$G:$G,F$61,base_de_dados!$H:$H,$L$1,base_de_dados!$C:$C,$A77,base_de_dados!$M:$M,"&lt;=2012",base_de_dados!$O:$O,"&gt;=41274")</f>
        <v>0</v>
      </c>
      <c r="G77" s="5">
        <f>SUMIFS(base_de_dados!$T:$T,base_de_dados!$B:$B,$B77,base_de_dados!$G:$G,G$61,base_de_dados!$H:$H,$L$1,base_de_dados!$C:$C,$A77,base_de_dados!$M:$M,"&lt;=2012",base_de_dados!$O:$O,"&gt;=41274")</f>
        <v>0</v>
      </c>
      <c r="H77" s="5">
        <f>SUMIFS(base_de_dados!$T:$T,base_de_dados!$B:$B,$B77,base_de_dados!$G:$G,H$61,base_de_dados!$H:$H,$L$1,base_de_dados!$C:$C,$A77,base_de_dados!$M:$M,"&lt;=2012",base_de_dados!$O:$O,"&gt;=41274")</f>
        <v>0</v>
      </c>
      <c r="I77" s="5">
        <f>SUMIFS(base_de_dados!$T:$T,base_de_dados!$B:$B,$B77,base_de_dados!$G:$G,I$61,base_de_dados!$H:$H,$L$1,base_de_dados!$C:$C,$A77,base_de_dados!$M:$M,"&lt;=2012",base_de_dados!$O:$O,"&gt;=41274")</f>
        <v>0</v>
      </c>
      <c r="J77" s="5">
        <f>SUMIFS(base_de_dados!$T:$T,base_de_dados!$B:$B,$B77,base_de_dados!$G:$G,J$61,base_de_dados!$H:$H,$L$1,base_de_dados!$C:$C,$A77,base_de_dados!$M:$M,"&lt;=2012",base_de_dados!$O:$O,"&gt;=41274")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SUMIFS(base_de_dados!$T:$T,base_de_dados!$B:$B,$B78,base_de_dados!$G:$G,C$61,base_de_dados!$H:$H,$L$1,base_de_dados!$C:$C,$A78,base_de_dados!$M:$M,"&lt;=2012",base_de_dados!$O:$O,"&gt;=41274")</f>
        <v>0</v>
      </c>
      <c r="D78" s="5">
        <f>SUMIFS(base_de_dados!$T:$T,base_de_dados!$B:$B,$B78,base_de_dados!$G:$G,D$61,base_de_dados!$H:$H,$L$1,base_de_dados!$C:$C,$A78,base_de_dados!$M:$M,"&lt;=2012",base_de_dados!$O:$O,"&gt;=41274")</f>
        <v>0</v>
      </c>
      <c r="E78" s="5">
        <f>SUMIFS(base_de_dados!$T:$T,base_de_dados!$B:$B,$B78,base_de_dados!$G:$G,E$61,base_de_dados!$H:$H,$L$1,base_de_dados!$C:$C,$A78,base_de_dados!$M:$M,"&lt;=2012",base_de_dados!$O:$O,"&gt;=41274")</f>
        <v>0</v>
      </c>
      <c r="F78" s="5">
        <f>SUMIFS(base_de_dados!$T:$T,base_de_dados!$B:$B,$B78,base_de_dados!$G:$G,F$61,base_de_dados!$H:$H,$L$1,base_de_dados!$C:$C,$A78,base_de_dados!$M:$M,"&lt;=2012",base_de_dados!$O:$O,"&gt;=41274")</f>
        <v>0</v>
      </c>
      <c r="G78" s="5">
        <f>SUMIFS(base_de_dados!$T:$T,base_de_dados!$B:$B,$B78,base_de_dados!$G:$G,G$61,base_de_dados!$H:$H,$L$1,base_de_dados!$C:$C,$A78,base_de_dados!$M:$M,"&lt;=2012",base_de_dados!$O:$O,"&gt;=41274")</f>
        <v>0</v>
      </c>
      <c r="H78" s="5">
        <f>SUMIFS(base_de_dados!$T:$T,base_de_dados!$B:$B,$B78,base_de_dados!$G:$G,H$61,base_de_dados!$H:$H,$L$1,base_de_dados!$C:$C,$A78,base_de_dados!$M:$M,"&lt;=2012",base_de_dados!$O:$O,"&gt;=41274")</f>
        <v>0</v>
      </c>
      <c r="I78" s="5">
        <f>SUMIFS(base_de_dados!$T:$T,base_de_dados!$B:$B,$B78,base_de_dados!$G:$G,I$61,base_de_dados!$H:$H,$L$1,base_de_dados!$C:$C,$A78,base_de_dados!$M:$M,"&lt;=2012",base_de_dados!$O:$O,"&gt;=41274")</f>
        <v>0</v>
      </c>
      <c r="J78" s="5">
        <f>SUMIFS(base_de_dados!$T:$T,base_de_dados!$B:$B,$B78,base_de_dados!$G:$G,J$61,base_de_dados!$H:$H,$L$1,base_de_dados!$C:$C,$A78,base_de_dados!$M:$M,"&lt;=2012",base_de_dados!$O:$O,"&gt;=41274")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SUMIFS(base_de_dados!$T:$T,base_de_dados!$B:$B,$B79,base_de_dados!$G:$G,C$61,base_de_dados!$H:$H,$L$1,base_de_dados!$C:$C,$A79,base_de_dados!$M:$M,"&lt;=2012",base_de_dados!$O:$O,"&gt;=41274")</f>
        <v>0</v>
      </c>
      <c r="D79" s="5">
        <f>SUMIFS(base_de_dados!$T:$T,base_de_dados!$B:$B,$B79,base_de_dados!$G:$G,D$61,base_de_dados!$H:$H,$L$1,base_de_dados!$C:$C,$A79,base_de_dados!$M:$M,"&lt;=2012",base_de_dados!$O:$O,"&gt;=41274")</f>
        <v>0</v>
      </c>
      <c r="E79" s="5">
        <f>SUMIFS(base_de_dados!$T:$T,base_de_dados!$B:$B,$B79,base_de_dados!$G:$G,E$61,base_de_dados!$H:$H,$L$1,base_de_dados!$C:$C,$A79,base_de_dados!$M:$M,"&lt;=2012",base_de_dados!$O:$O,"&gt;=41274")</f>
        <v>0</v>
      </c>
      <c r="F79" s="5">
        <f>SUMIFS(base_de_dados!$T:$T,base_de_dados!$B:$B,$B79,base_de_dados!$G:$G,F$61,base_de_dados!$H:$H,$L$1,base_de_dados!$C:$C,$A79,base_de_dados!$M:$M,"&lt;=2012",base_de_dados!$O:$O,"&gt;=41274")</f>
        <v>0</v>
      </c>
      <c r="G79" s="5">
        <f>SUMIFS(base_de_dados!$T:$T,base_de_dados!$B:$B,$B79,base_de_dados!$G:$G,G$61,base_de_dados!$H:$H,$L$1,base_de_dados!$C:$C,$A79,base_de_dados!$M:$M,"&lt;=2012",base_de_dados!$O:$O,"&gt;=41274")</f>
        <v>0</v>
      </c>
      <c r="H79" s="5">
        <f>SUMIFS(base_de_dados!$T:$T,base_de_dados!$B:$B,$B79,base_de_dados!$G:$G,H$61,base_de_dados!$H:$H,$L$1,base_de_dados!$C:$C,$A79,base_de_dados!$M:$M,"&lt;=2012",base_de_dados!$O:$O,"&gt;=41274")</f>
        <v>0</v>
      </c>
      <c r="I79" s="5">
        <f>SUMIFS(base_de_dados!$T:$T,base_de_dados!$B:$B,$B79,base_de_dados!$G:$G,I$61,base_de_dados!$H:$H,$L$1,base_de_dados!$C:$C,$A79,base_de_dados!$M:$M,"&lt;=2012",base_de_dados!$O:$O,"&gt;=41274")</f>
        <v>0</v>
      </c>
      <c r="J79" s="5">
        <f>SUMIFS(base_de_dados!$T:$T,base_de_dados!$B:$B,$B79,base_de_dados!$G:$G,J$61,base_de_dados!$H:$H,$L$1,base_de_dados!$C:$C,$A79,base_de_dados!$M:$M,"&lt;=2012",base_de_dados!$O:$O,"&gt;=41274")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SUMIFS(base_de_dados!$T:$T,base_de_dados!$B:$B,$B80,base_de_dados!$G:$G,C$61,base_de_dados!$H:$H,$L$1,base_de_dados!$C:$C,$A80,base_de_dados!$M:$M,"&lt;=2012",base_de_dados!$O:$O,"&gt;=41274")</f>
        <v>0</v>
      </c>
      <c r="D80" s="5">
        <f>SUMIFS(base_de_dados!$T:$T,base_de_dados!$B:$B,$B80,base_de_dados!$G:$G,D$61,base_de_dados!$H:$H,$L$1,base_de_dados!$C:$C,$A80,base_de_dados!$M:$M,"&lt;=2012",base_de_dados!$O:$O,"&gt;=41274")</f>
        <v>0</v>
      </c>
      <c r="E80" s="5">
        <f>SUMIFS(base_de_dados!$T:$T,base_de_dados!$B:$B,$B80,base_de_dados!$G:$G,E$61,base_de_dados!$H:$H,$L$1,base_de_dados!$C:$C,$A80,base_de_dados!$M:$M,"&lt;=2012",base_de_dados!$O:$O,"&gt;=41274")</f>
        <v>0</v>
      </c>
      <c r="F80" s="5">
        <f>SUMIFS(base_de_dados!$T:$T,base_de_dados!$B:$B,$B80,base_de_dados!$G:$G,F$61,base_de_dados!$H:$H,$L$1,base_de_dados!$C:$C,$A80,base_de_dados!$M:$M,"&lt;=2012",base_de_dados!$O:$O,"&gt;=41274")</f>
        <v>0</v>
      </c>
      <c r="G80" s="5">
        <f>SUMIFS(base_de_dados!$T:$T,base_de_dados!$B:$B,$B80,base_de_dados!$G:$G,G$61,base_de_dados!$H:$H,$L$1,base_de_dados!$C:$C,$A80,base_de_dados!$M:$M,"&lt;=2012",base_de_dados!$O:$O,"&gt;=41274")</f>
        <v>0</v>
      </c>
      <c r="H80" s="5">
        <f>SUMIFS(base_de_dados!$T:$T,base_de_dados!$B:$B,$B80,base_de_dados!$G:$G,H$61,base_de_dados!$H:$H,$L$1,base_de_dados!$C:$C,$A80,base_de_dados!$M:$M,"&lt;=2012",base_de_dados!$O:$O,"&gt;=41274")</f>
        <v>0</v>
      </c>
      <c r="I80" s="5">
        <f>SUMIFS(base_de_dados!$T:$T,base_de_dados!$B:$B,$B80,base_de_dados!$G:$G,I$61,base_de_dados!$H:$H,$L$1,base_de_dados!$C:$C,$A80,base_de_dados!$M:$M,"&lt;=2012",base_de_dados!$O:$O,"&gt;=41274")</f>
        <v>0</v>
      </c>
      <c r="J80" s="5">
        <f>SUMIFS(base_de_dados!$T:$T,base_de_dados!$B:$B,$B80,base_de_dados!$G:$G,J$61,base_de_dados!$H:$H,$L$1,base_de_dados!$C:$C,$A80,base_de_dados!$M:$M,"&lt;=2012",base_de_dados!$O:$O,"&gt;=41274")</f>
        <v>0</v>
      </c>
      <c r="K80" s="32">
        <f t="shared" si="5"/>
        <v>0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SUMIFS(base_de_dados!$T:$T,base_de_dados!$B:$B,$B81,base_de_dados!$G:$G,C$61,base_de_dados!$H:$H,$L$1,base_de_dados!$C:$C,$A81,base_de_dados!$M:$M,"&lt;=2012",base_de_dados!$O:$O,"&gt;=41274")</f>
        <v>0</v>
      </c>
      <c r="D81" s="5">
        <f>SUMIFS(base_de_dados!$T:$T,base_de_dados!$B:$B,$B81,base_de_dados!$G:$G,D$61,base_de_dados!$H:$H,$L$1,base_de_dados!$C:$C,$A81,base_de_dados!$M:$M,"&lt;=2012",base_de_dados!$O:$O,"&gt;=41274")</f>
        <v>0</v>
      </c>
      <c r="E81" s="5">
        <f>SUMIFS(base_de_dados!$T:$T,base_de_dados!$B:$B,$B81,base_de_dados!$G:$G,E$61,base_de_dados!$H:$H,$L$1,base_de_dados!$C:$C,$A81,base_de_dados!$M:$M,"&lt;=2012",base_de_dados!$O:$O,"&gt;=41274")</f>
        <v>0</v>
      </c>
      <c r="F81" s="5">
        <f>SUMIFS(base_de_dados!$T:$T,base_de_dados!$B:$B,$B81,base_de_dados!$G:$G,F$61,base_de_dados!$H:$H,$L$1,base_de_dados!$C:$C,$A81,base_de_dados!$M:$M,"&lt;=2012",base_de_dados!$O:$O,"&gt;=41274")</f>
        <v>0</v>
      </c>
      <c r="G81" s="5">
        <f>SUMIFS(base_de_dados!$T:$T,base_de_dados!$B:$B,$B81,base_de_dados!$G:$G,G$61,base_de_dados!$H:$H,$L$1,base_de_dados!$C:$C,$A81,base_de_dados!$M:$M,"&lt;=2012",base_de_dados!$O:$O,"&gt;=41274")</f>
        <v>0</v>
      </c>
      <c r="H81" s="5">
        <f>SUMIFS(base_de_dados!$T:$T,base_de_dados!$B:$B,$B81,base_de_dados!$G:$G,H$61,base_de_dados!$H:$H,$L$1,base_de_dados!$C:$C,$A81,base_de_dados!$M:$M,"&lt;=2012",base_de_dados!$O:$O,"&gt;=41274")</f>
        <v>0</v>
      </c>
      <c r="I81" s="5">
        <f>SUMIFS(base_de_dados!$T:$T,base_de_dados!$B:$B,$B81,base_de_dados!$G:$G,I$61,base_de_dados!$H:$H,$L$1,base_de_dados!$C:$C,$A81,base_de_dados!$M:$M,"&lt;=2012",base_de_dados!$O:$O,"&gt;=41274")</f>
        <v>0</v>
      </c>
      <c r="J81" s="5">
        <f>SUMIFS(base_de_dados!$T:$T,base_de_dados!$B:$B,$B81,base_de_dados!$G:$G,J$61,base_de_dados!$H:$H,$L$1,base_de_dados!$C:$C,$A81,base_de_dados!$M:$M,"&lt;=2012",base_de_dados!$O:$O,"&gt;=41274")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SUMIFS(base_de_dados!$T:$T,base_de_dados!$B:$B,$B82,base_de_dados!$G:$G,C$61,base_de_dados!$H:$H,$L$1,base_de_dados!$C:$C,$A82,base_de_dados!$M:$M,"&lt;=2012",base_de_dados!$O:$O,"&gt;=41274")</f>
        <v>0</v>
      </c>
      <c r="D82" s="5">
        <f>SUMIFS(base_de_dados!$T:$T,base_de_dados!$B:$B,$B82,base_de_dados!$G:$G,D$61,base_de_dados!$H:$H,$L$1,base_de_dados!$C:$C,$A82,base_de_dados!$M:$M,"&lt;=2012",base_de_dados!$O:$O,"&gt;=41274")</f>
        <v>0</v>
      </c>
      <c r="E82" s="5">
        <f>SUMIFS(base_de_dados!$T:$T,base_de_dados!$B:$B,$B82,base_de_dados!$G:$G,E$61,base_de_dados!$H:$H,$L$1,base_de_dados!$C:$C,$A82,base_de_dados!$M:$M,"&lt;=2012",base_de_dados!$O:$O,"&gt;=41274")</f>
        <v>0</v>
      </c>
      <c r="F82" s="5">
        <f>SUMIFS(base_de_dados!$T:$T,base_de_dados!$B:$B,$B82,base_de_dados!$G:$G,F$61,base_de_dados!$H:$H,$L$1,base_de_dados!$C:$C,$A82,base_de_dados!$M:$M,"&lt;=2012",base_de_dados!$O:$O,"&gt;=41274")</f>
        <v>0</v>
      </c>
      <c r="G82" s="5">
        <f>SUMIFS(base_de_dados!$T:$T,base_de_dados!$B:$B,$B82,base_de_dados!$G:$G,G$61,base_de_dados!$H:$H,$L$1,base_de_dados!$C:$C,$A82,base_de_dados!$M:$M,"&lt;=2012",base_de_dados!$O:$O,"&gt;=41274")</f>
        <v>0</v>
      </c>
      <c r="H82" s="5">
        <f>SUMIFS(base_de_dados!$T:$T,base_de_dados!$B:$B,$B82,base_de_dados!$G:$G,H$61,base_de_dados!$H:$H,$L$1,base_de_dados!$C:$C,$A82,base_de_dados!$M:$M,"&lt;=2012",base_de_dados!$O:$O,"&gt;=41274")</f>
        <v>0</v>
      </c>
      <c r="I82" s="5">
        <f>SUMIFS(base_de_dados!$T:$T,base_de_dados!$B:$B,$B82,base_de_dados!$G:$G,I$61,base_de_dados!$H:$H,$L$1,base_de_dados!$C:$C,$A82,base_de_dados!$M:$M,"&lt;=2012",base_de_dados!$O:$O,"&gt;=41274")</f>
        <v>0</v>
      </c>
      <c r="J82" s="5">
        <f>SUMIFS(base_de_dados!$T:$T,base_de_dados!$B:$B,$B82,base_de_dados!$G:$G,J$61,base_de_dados!$H:$H,$L$1,base_de_dados!$C:$C,$A82,base_de_dados!$M:$M,"&lt;=2012",base_de_dados!$O:$O,"&gt;=41274")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SUMIFS(base_de_dados!$T:$T,base_de_dados!$B:$B,$B83,base_de_dados!$G:$G,C$61,base_de_dados!$H:$H,$L$1,base_de_dados!$C:$C,$A83,base_de_dados!$M:$M,"&lt;=2012",base_de_dados!$O:$O,"&gt;=41274")</f>
        <v>0</v>
      </c>
      <c r="D83" s="5">
        <f>SUMIFS(base_de_dados!$T:$T,base_de_dados!$B:$B,$B83,base_de_dados!$G:$G,D$61,base_de_dados!$H:$H,$L$1,base_de_dados!$C:$C,$A83,base_de_dados!$M:$M,"&lt;=2012",base_de_dados!$O:$O,"&gt;=41274")</f>
        <v>0</v>
      </c>
      <c r="E83" s="5">
        <f>SUMIFS(base_de_dados!$T:$T,base_de_dados!$B:$B,$B83,base_de_dados!$G:$G,E$61,base_de_dados!$H:$H,$L$1,base_de_dados!$C:$C,$A83,base_de_dados!$M:$M,"&lt;=2012",base_de_dados!$O:$O,"&gt;=41274")</f>
        <v>0</v>
      </c>
      <c r="F83" s="5">
        <f>SUMIFS(base_de_dados!$T:$T,base_de_dados!$B:$B,$B83,base_de_dados!$G:$G,F$61,base_de_dados!$H:$H,$L$1,base_de_dados!$C:$C,$A83,base_de_dados!$M:$M,"&lt;=2012",base_de_dados!$O:$O,"&gt;=41274")</f>
        <v>0</v>
      </c>
      <c r="G83" s="5">
        <f>SUMIFS(base_de_dados!$T:$T,base_de_dados!$B:$B,$B83,base_de_dados!$G:$G,G$61,base_de_dados!$H:$H,$L$1,base_de_dados!$C:$C,$A83,base_de_dados!$M:$M,"&lt;=2012",base_de_dados!$O:$O,"&gt;=41274")</f>
        <v>0</v>
      </c>
      <c r="H83" s="5">
        <f>SUMIFS(base_de_dados!$T:$T,base_de_dados!$B:$B,$B83,base_de_dados!$G:$G,H$61,base_de_dados!$H:$H,$L$1,base_de_dados!$C:$C,$A83,base_de_dados!$M:$M,"&lt;=2012",base_de_dados!$O:$O,"&gt;=41274")</f>
        <v>0</v>
      </c>
      <c r="I83" s="5">
        <f>SUMIFS(base_de_dados!$T:$T,base_de_dados!$B:$B,$B83,base_de_dados!$G:$G,I$61,base_de_dados!$H:$H,$L$1,base_de_dados!$C:$C,$A83,base_de_dados!$M:$M,"&lt;=2012",base_de_dados!$O:$O,"&gt;=41274")</f>
        <v>0</v>
      </c>
      <c r="J83" s="5">
        <f>SUMIFS(base_de_dados!$T:$T,base_de_dados!$B:$B,$B83,base_de_dados!$G:$G,J$61,base_de_dados!$H:$H,$L$1,base_de_dados!$C:$C,$A83,base_de_dados!$M:$M,"&lt;=2012",base_de_dados!$O:$O,"&gt;=41274")</f>
        <v>0</v>
      </c>
      <c r="K83" s="32">
        <f t="shared" si="5"/>
        <v>0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SUMIFS(base_de_dados!$T:$T,base_de_dados!$B:$B,$B84,base_de_dados!$G:$G,C$61,base_de_dados!$H:$H,$L$1,base_de_dados!$C:$C,$A84,base_de_dados!$M:$M,"&lt;=2012",base_de_dados!$O:$O,"&gt;=41274")</f>
        <v>0</v>
      </c>
      <c r="D84" s="5">
        <f>SUMIFS(base_de_dados!$T:$T,base_de_dados!$B:$B,$B84,base_de_dados!$G:$G,D$61,base_de_dados!$H:$H,$L$1,base_de_dados!$C:$C,$A84,base_de_dados!$M:$M,"&lt;=2012",base_de_dados!$O:$O,"&gt;=41274")</f>
        <v>0</v>
      </c>
      <c r="E84" s="5">
        <f>SUMIFS(base_de_dados!$T:$T,base_de_dados!$B:$B,$B84,base_de_dados!$G:$G,E$61,base_de_dados!$H:$H,$L$1,base_de_dados!$C:$C,$A84,base_de_dados!$M:$M,"&lt;=2012",base_de_dados!$O:$O,"&gt;=41274")</f>
        <v>0</v>
      </c>
      <c r="F84" s="5">
        <f>SUMIFS(base_de_dados!$T:$T,base_de_dados!$B:$B,$B84,base_de_dados!$G:$G,F$61,base_de_dados!$H:$H,$L$1,base_de_dados!$C:$C,$A84,base_de_dados!$M:$M,"&lt;=2012",base_de_dados!$O:$O,"&gt;=41274")</f>
        <v>0</v>
      </c>
      <c r="G84" s="5">
        <f>SUMIFS(base_de_dados!$T:$T,base_de_dados!$B:$B,$B84,base_de_dados!$G:$G,G$61,base_de_dados!$H:$H,$L$1,base_de_dados!$C:$C,$A84,base_de_dados!$M:$M,"&lt;=2012",base_de_dados!$O:$O,"&gt;=41274")</f>
        <v>0</v>
      </c>
      <c r="H84" s="5">
        <f>SUMIFS(base_de_dados!$T:$T,base_de_dados!$B:$B,$B84,base_de_dados!$G:$G,H$61,base_de_dados!$H:$H,$L$1,base_de_dados!$C:$C,$A84,base_de_dados!$M:$M,"&lt;=2012",base_de_dados!$O:$O,"&gt;=41274")</f>
        <v>0</v>
      </c>
      <c r="I84" s="5">
        <f>SUMIFS(base_de_dados!$T:$T,base_de_dados!$B:$B,$B84,base_de_dados!$G:$G,I$61,base_de_dados!$H:$H,$L$1,base_de_dados!$C:$C,$A84,base_de_dados!$M:$M,"&lt;=2012",base_de_dados!$O:$O,"&gt;=41274")</f>
        <v>0</v>
      </c>
      <c r="J84" s="5">
        <f>SUMIFS(base_de_dados!$T:$T,base_de_dados!$B:$B,$B84,base_de_dados!$G:$G,J$61,base_de_dados!$H:$H,$L$1,base_de_dados!$C:$C,$A84,base_de_dados!$M:$M,"&lt;=2012",base_de_dados!$O:$O,"&gt;=41274")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SUMIFS(base_de_dados!$T:$T,base_de_dados!$B:$B,$B85,base_de_dados!$G:$G,C$61,base_de_dados!$H:$H,$L$1,base_de_dados!$C:$C,$A85,base_de_dados!$M:$M,"&lt;=2012",base_de_dados!$O:$O,"&gt;=41274")</f>
        <v>0</v>
      </c>
      <c r="D85" s="5">
        <f>SUMIFS(base_de_dados!$T:$T,base_de_dados!$B:$B,$B85,base_de_dados!$G:$G,D$61,base_de_dados!$H:$H,$L$1,base_de_dados!$C:$C,$A85,base_de_dados!$M:$M,"&lt;=2012",base_de_dados!$O:$O,"&gt;=41274")</f>
        <v>0</v>
      </c>
      <c r="E85" s="5">
        <f>SUMIFS(base_de_dados!$T:$T,base_de_dados!$B:$B,$B85,base_de_dados!$G:$G,E$61,base_de_dados!$H:$H,$L$1,base_de_dados!$C:$C,$A85,base_de_dados!$M:$M,"&lt;=2012",base_de_dados!$O:$O,"&gt;=41274")</f>
        <v>0</v>
      </c>
      <c r="F85" s="5">
        <f>SUMIFS(base_de_dados!$T:$T,base_de_dados!$B:$B,$B85,base_de_dados!$G:$G,F$61,base_de_dados!$H:$H,$L$1,base_de_dados!$C:$C,$A85,base_de_dados!$M:$M,"&lt;=2012",base_de_dados!$O:$O,"&gt;=41274")</f>
        <v>0</v>
      </c>
      <c r="G85" s="5">
        <f>SUMIFS(base_de_dados!$T:$T,base_de_dados!$B:$B,$B85,base_de_dados!$G:$G,G$61,base_de_dados!$H:$H,$L$1,base_de_dados!$C:$C,$A85,base_de_dados!$M:$M,"&lt;=2012",base_de_dados!$O:$O,"&gt;=41274")</f>
        <v>0</v>
      </c>
      <c r="H85" s="5">
        <f>SUMIFS(base_de_dados!$T:$T,base_de_dados!$B:$B,$B85,base_de_dados!$G:$G,H$61,base_de_dados!$H:$H,$L$1,base_de_dados!$C:$C,$A85,base_de_dados!$M:$M,"&lt;=2012",base_de_dados!$O:$O,"&gt;=41274")</f>
        <v>0</v>
      </c>
      <c r="I85" s="5">
        <f>SUMIFS(base_de_dados!$T:$T,base_de_dados!$B:$B,$B85,base_de_dados!$G:$G,I$61,base_de_dados!$H:$H,$L$1,base_de_dados!$C:$C,$A85,base_de_dados!$M:$M,"&lt;=2012",base_de_dados!$O:$O,"&gt;=41274")</f>
        <v>0</v>
      </c>
      <c r="J85" s="5">
        <f>SUMIFS(base_de_dados!$T:$T,base_de_dados!$B:$B,$B85,base_de_dados!$G:$G,J$61,base_de_dados!$H:$H,$L$1,base_de_dados!$C:$C,$A85,base_de_dados!$M:$M,"&lt;=2012",base_de_dados!$O:$O,"&gt;=41274")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SUMIFS(base_de_dados!$T:$T,base_de_dados!$B:$B,$B86,base_de_dados!$G:$G,C$61,base_de_dados!$H:$H,$L$1,base_de_dados!$C:$C,$A86,base_de_dados!$M:$M,"&lt;=2012",base_de_dados!$O:$O,"&gt;=41274")</f>
        <v>0</v>
      </c>
      <c r="D86" s="5">
        <f>SUMIFS(base_de_dados!$T:$T,base_de_dados!$B:$B,$B86,base_de_dados!$G:$G,D$61,base_de_dados!$H:$H,$L$1,base_de_dados!$C:$C,$A86,base_de_dados!$M:$M,"&lt;=2012",base_de_dados!$O:$O,"&gt;=41274")</f>
        <v>0</v>
      </c>
      <c r="E86" s="5">
        <f>SUMIFS(base_de_dados!$T:$T,base_de_dados!$B:$B,$B86,base_de_dados!$G:$G,E$61,base_de_dados!$H:$H,$L$1,base_de_dados!$C:$C,$A86,base_de_dados!$M:$M,"&lt;=2012",base_de_dados!$O:$O,"&gt;=41274")</f>
        <v>0</v>
      </c>
      <c r="F86" s="5">
        <f>SUMIFS(base_de_dados!$T:$T,base_de_dados!$B:$B,$B86,base_de_dados!$G:$G,F$61,base_de_dados!$H:$H,$L$1,base_de_dados!$C:$C,$A86,base_de_dados!$M:$M,"&lt;=2012",base_de_dados!$O:$O,"&gt;=41274")</f>
        <v>2.321156773211568E-2</v>
      </c>
      <c r="G86" s="5">
        <f>SUMIFS(base_de_dados!$T:$T,base_de_dados!$B:$B,$B86,base_de_dados!$G:$G,G$61,base_de_dados!$H:$H,$L$1,base_de_dados!$C:$C,$A86,base_de_dados!$M:$M,"&lt;=2012",base_de_dados!$O:$O,"&gt;=41274")</f>
        <v>0</v>
      </c>
      <c r="H86" s="5">
        <f>SUMIFS(base_de_dados!$T:$T,base_de_dados!$B:$B,$B86,base_de_dados!$G:$G,H$61,base_de_dados!$H:$H,$L$1,base_de_dados!$C:$C,$A86,base_de_dados!$M:$M,"&lt;=2012",base_de_dados!$O:$O,"&gt;=41274")</f>
        <v>0</v>
      </c>
      <c r="I86" s="5">
        <f>SUMIFS(base_de_dados!$T:$T,base_de_dados!$B:$B,$B86,base_de_dados!$G:$G,I$61,base_de_dados!$H:$H,$L$1,base_de_dados!$C:$C,$A86,base_de_dados!$M:$M,"&lt;=2012",base_de_dados!$O:$O,"&gt;=41274")</f>
        <v>0</v>
      </c>
      <c r="J86" s="5">
        <f>SUMIFS(base_de_dados!$T:$T,base_de_dados!$B:$B,$B86,base_de_dados!$G:$G,J$61,base_de_dados!$H:$H,$L$1,base_de_dados!$C:$C,$A86,base_de_dados!$M:$M,"&lt;=2012",base_de_dados!$O:$O,"&gt;=41274")</f>
        <v>0</v>
      </c>
      <c r="K86" s="32">
        <f t="shared" si="5"/>
        <v>2.321156773211568E-2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SUMIFS(base_de_dados!$T:$T,base_de_dados!$B:$B,$B87,base_de_dados!$G:$G,C$61,base_de_dados!$H:$H,$L$1,base_de_dados!$C:$C,$A87,base_de_dados!$M:$M,"&lt;=2012",base_de_dados!$O:$O,"&gt;=41274")</f>
        <v>0</v>
      </c>
      <c r="D87" s="5">
        <f>SUMIFS(base_de_dados!$T:$T,base_de_dados!$B:$B,$B87,base_de_dados!$G:$G,D$61,base_de_dados!$H:$H,$L$1,base_de_dados!$C:$C,$A87,base_de_dados!$M:$M,"&lt;=2012",base_de_dados!$O:$O,"&gt;=41274")</f>
        <v>0</v>
      </c>
      <c r="E87" s="5">
        <f>SUMIFS(base_de_dados!$T:$T,base_de_dados!$B:$B,$B87,base_de_dados!$G:$G,E$61,base_de_dados!$H:$H,$L$1,base_de_dados!$C:$C,$A87,base_de_dados!$M:$M,"&lt;=2012",base_de_dados!$O:$O,"&gt;=41274")</f>
        <v>0</v>
      </c>
      <c r="F87" s="5">
        <f>SUMIFS(base_de_dados!$T:$T,base_de_dados!$B:$B,$B87,base_de_dados!$G:$G,F$61,base_de_dados!$H:$H,$L$1,base_de_dados!$C:$C,$A87,base_de_dados!$M:$M,"&lt;=2012",base_de_dados!$O:$O,"&gt;=41274")</f>
        <v>0</v>
      </c>
      <c r="G87" s="5">
        <f>SUMIFS(base_de_dados!$T:$T,base_de_dados!$B:$B,$B87,base_de_dados!$G:$G,G$61,base_de_dados!$H:$H,$L$1,base_de_dados!$C:$C,$A87,base_de_dados!$M:$M,"&lt;=2012",base_de_dados!$O:$O,"&gt;=41274")</f>
        <v>0</v>
      </c>
      <c r="H87" s="5">
        <f>SUMIFS(base_de_dados!$T:$T,base_de_dados!$B:$B,$B87,base_de_dados!$G:$G,H$61,base_de_dados!$H:$H,$L$1,base_de_dados!$C:$C,$A87,base_de_dados!$M:$M,"&lt;=2012",base_de_dados!$O:$O,"&gt;=41274")</f>
        <v>0</v>
      </c>
      <c r="I87" s="5">
        <f>SUMIFS(base_de_dados!$T:$T,base_de_dados!$B:$B,$B87,base_de_dados!$G:$G,I$61,base_de_dados!$H:$H,$L$1,base_de_dados!$C:$C,$A87,base_de_dados!$M:$M,"&lt;=2012",base_de_dados!$O:$O,"&gt;=41274")</f>
        <v>0</v>
      </c>
      <c r="J87" s="5">
        <f>SUMIFS(base_de_dados!$T:$T,base_de_dados!$B:$B,$B87,base_de_dados!$G:$G,J$61,base_de_dados!$H:$H,$L$1,base_de_dados!$C:$C,$A87,base_de_dados!$M:$M,"&lt;=2012",base_de_dados!$O:$O,"&gt;=41274")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SUMIFS(base_de_dados!$T:$T,base_de_dados!$B:$B,$B88,base_de_dados!$G:$G,C$61,base_de_dados!$H:$H,$L$1,base_de_dados!$C:$C,$A88,base_de_dados!$M:$M,"&lt;=2012",base_de_dados!$O:$O,"&gt;=41274")</f>
        <v>0</v>
      </c>
      <c r="D88" s="5">
        <f>SUMIFS(base_de_dados!$T:$T,base_de_dados!$B:$B,$B88,base_de_dados!$G:$G,D$61,base_de_dados!$H:$H,$L$1,base_de_dados!$C:$C,$A88,base_de_dados!$M:$M,"&lt;=2012",base_de_dados!$O:$O,"&gt;=41274")</f>
        <v>0</v>
      </c>
      <c r="E88" s="5">
        <f>SUMIFS(base_de_dados!$T:$T,base_de_dados!$B:$B,$B88,base_de_dados!$G:$G,E$61,base_de_dados!$H:$H,$L$1,base_de_dados!$C:$C,$A88,base_de_dados!$M:$M,"&lt;=2012",base_de_dados!$O:$O,"&gt;=41274")</f>
        <v>0</v>
      </c>
      <c r="F88" s="5">
        <f>SUMIFS(base_de_dados!$T:$T,base_de_dados!$B:$B,$B88,base_de_dados!$G:$G,F$61,base_de_dados!$H:$H,$L$1,base_de_dados!$C:$C,$A88,base_de_dados!$M:$M,"&lt;=2012",base_de_dados!$O:$O,"&gt;=41274")</f>
        <v>0</v>
      </c>
      <c r="G88" s="5">
        <f>SUMIFS(base_de_dados!$T:$T,base_de_dados!$B:$B,$B88,base_de_dados!$G:$G,G$61,base_de_dados!$H:$H,$L$1,base_de_dados!$C:$C,$A88,base_de_dados!$M:$M,"&lt;=2012",base_de_dados!$O:$O,"&gt;=41274")</f>
        <v>0</v>
      </c>
      <c r="H88" s="5">
        <f>SUMIFS(base_de_dados!$T:$T,base_de_dados!$B:$B,$B88,base_de_dados!$G:$G,H$61,base_de_dados!$H:$H,$L$1,base_de_dados!$C:$C,$A88,base_de_dados!$M:$M,"&lt;=2012",base_de_dados!$O:$O,"&gt;=41274")</f>
        <v>0</v>
      </c>
      <c r="I88" s="5">
        <f>SUMIFS(base_de_dados!$T:$T,base_de_dados!$B:$B,$B88,base_de_dados!$G:$G,I$61,base_de_dados!$H:$H,$L$1,base_de_dados!$C:$C,$A88,base_de_dados!$M:$M,"&lt;=2012",base_de_dados!$O:$O,"&gt;=41274")</f>
        <v>0</v>
      </c>
      <c r="J88" s="5">
        <f>SUMIFS(base_de_dados!$T:$T,base_de_dados!$B:$B,$B88,base_de_dados!$G:$G,J$61,base_de_dados!$H:$H,$L$1,base_de_dados!$C:$C,$A88,base_de_dados!$M:$M,"&lt;=2012",base_de_dados!$O:$O,"&gt;=41274")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SUMIFS(base_de_dados!$T:$T,base_de_dados!$B:$B,$B89,base_de_dados!$G:$G,C$61,base_de_dados!$H:$H,$L$1,base_de_dados!$C:$C,$A89,base_de_dados!$M:$M,"&lt;=2012",base_de_dados!$O:$O,"&gt;=41274")</f>
        <v>7.2291666666666671E-2</v>
      </c>
      <c r="D89" s="5">
        <f>SUMIFS(base_de_dados!$T:$T,base_de_dados!$B:$B,$B89,base_de_dados!$G:$G,D$61,base_de_dados!$H:$H,$L$1,base_de_dados!$C:$C,$A89,base_de_dados!$M:$M,"&lt;=2012",base_de_dados!$O:$O,"&gt;=41274")</f>
        <v>4.1666666666666664E-2</v>
      </c>
      <c r="E89" s="5">
        <f>SUMIFS(base_de_dados!$T:$T,base_de_dados!$B:$B,$B89,base_de_dados!$G:$G,E$61,base_de_dados!$H:$H,$L$1,base_de_dados!$C:$C,$A89,base_de_dados!$M:$M,"&lt;=2012",base_de_dados!$O:$O,"&gt;=41274")</f>
        <v>8.9897260273972598E-3</v>
      </c>
      <c r="F89" s="5">
        <f>SUMIFS(base_de_dados!$T:$T,base_de_dados!$B:$B,$B89,base_de_dados!$G:$G,F$61,base_de_dados!$H:$H,$L$1,base_de_dados!$C:$C,$A89,base_de_dados!$M:$M,"&lt;=2012",base_de_dados!$O:$O,"&gt;=41274")</f>
        <v>5.5089041095890412E-2</v>
      </c>
      <c r="G89" s="5">
        <f>SUMIFS(base_de_dados!$T:$T,base_de_dados!$B:$B,$B89,base_de_dados!$G:$G,G$61,base_de_dados!$H:$H,$L$1,base_de_dados!$C:$C,$A89,base_de_dados!$M:$M,"&lt;=2012",base_de_dados!$O:$O,"&gt;=41274")</f>
        <v>0</v>
      </c>
      <c r="H89" s="5">
        <f>SUMIFS(base_de_dados!$T:$T,base_de_dados!$B:$B,$B89,base_de_dados!$G:$G,H$61,base_de_dados!$H:$H,$L$1,base_de_dados!$C:$C,$A89,base_de_dados!$M:$M,"&lt;=2012",base_de_dados!$O:$O,"&gt;=41274")</f>
        <v>0</v>
      </c>
      <c r="I89" s="5">
        <f>SUMIFS(base_de_dados!$T:$T,base_de_dados!$B:$B,$B89,base_de_dados!$G:$G,I$61,base_de_dados!$H:$H,$L$1,base_de_dados!$C:$C,$A89,base_de_dados!$M:$M,"&lt;=2012",base_de_dados!$O:$O,"&gt;=41274")</f>
        <v>0</v>
      </c>
      <c r="J89" s="5">
        <f>SUMIFS(base_de_dados!$T:$T,base_de_dados!$B:$B,$B89,base_de_dados!$G:$G,J$61,base_de_dados!$H:$H,$L$1,base_de_dados!$C:$C,$A89,base_de_dados!$M:$M,"&lt;=2012",base_de_dados!$O:$O,"&gt;=41274")</f>
        <v>0</v>
      </c>
      <c r="K89" s="32">
        <f t="shared" si="5"/>
        <v>0.17803710045662099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SUMIFS(base_de_dados!$T:$T,base_de_dados!$B:$B,$B90,base_de_dados!$G:$G,C$61,base_de_dados!$H:$H,$L$1,base_de_dados!$C:$C,$A90,base_de_dados!$M:$M,"&lt;=2012",base_de_dados!$O:$O,"&gt;=41274")</f>
        <v>0</v>
      </c>
      <c r="D90" s="5">
        <f>SUMIFS(base_de_dados!$T:$T,base_de_dados!$B:$B,$B90,base_de_dados!$G:$G,D$61,base_de_dados!$H:$H,$L$1,base_de_dados!$C:$C,$A90,base_de_dados!$M:$M,"&lt;=2012",base_de_dados!$O:$O,"&gt;=41274")</f>
        <v>0</v>
      </c>
      <c r="E90" s="5">
        <f>SUMIFS(base_de_dados!$T:$T,base_de_dados!$B:$B,$B90,base_de_dados!$G:$G,E$61,base_de_dados!$H:$H,$L$1,base_de_dados!$C:$C,$A90,base_de_dados!$M:$M,"&lt;=2012",base_de_dados!$O:$O,"&gt;=41274")</f>
        <v>0</v>
      </c>
      <c r="F90" s="5">
        <f>SUMIFS(base_de_dados!$T:$T,base_de_dados!$B:$B,$B90,base_de_dados!$G:$G,F$61,base_de_dados!$H:$H,$L$1,base_de_dados!$C:$C,$A90,base_de_dados!$M:$M,"&lt;=2012",base_de_dados!$O:$O,"&gt;=41274")</f>
        <v>0</v>
      </c>
      <c r="G90" s="5">
        <f>SUMIFS(base_de_dados!$T:$T,base_de_dados!$B:$B,$B90,base_de_dados!$G:$G,G$61,base_de_dados!$H:$H,$L$1,base_de_dados!$C:$C,$A90,base_de_dados!$M:$M,"&lt;=2012",base_de_dados!$O:$O,"&gt;=41274")</f>
        <v>0</v>
      </c>
      <c r="H90" s="5">
        <f>SUMIFS(base_de_dados!$T:$T,base_de_dados!$B:$B,$B90,base_de_dados!$G:$G,H$61,base_de_dados!$H:$H,$L$1,base_de_dados!$C:$C,$A90,base_de_dados!$M:$M,"&lt;=2012",base_de_dados!$O:$O,"&gt;=41274")</f>
        <v>0</v>
      </c>
      <c r="I90" s="5">
        <f>SUMIFS(base_de_dados!$T:$T,base_de_dados!$B:$B,$B90,base_de_dados!$G:$G,I$61,base_de_dados!$H:$H,$L$1,base_de_dados!$C:$C,$A90,base_de_dados!$M:$M,"&lt;=2012",base_de_dados!$O:$O,"&gt;=41274")</f>
        <v>0</v>
      </c>
      <c r="J90" s="5">
        <f>SUMIFS(base_de_dados!$T:$T,base_de_dados!$B:$B,$B90,base_de_dados!$G:$G,J$61,base_de_dados!$H:$H,$L$1,base_de_dados!$C:$C,$A90,base_de_dados!$M:$M,"&lt;=2012",base_de_dados!$O:$O,"&gt;=41274")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SUMIFS(base_de_dados!$T:$T,base_de_dados!$B:$B,$B91,base_de_dados!$G:$G,C$61,base_de_dados!$H:$H,$L$1,base_de_dados!$C:$C,$A91,base_de_dados!$M:$M,"&lt;=2012",base_de_dados!$O:$O,"&gt;=41274")</f>
        <v>0</v>
      </c>
      <c r="D91" s="5">
        <f>SUMIFS(base_de_dados!$T:$T,base_de_dados!$B:$B,$B91,base_de_dados!$G:$G,D$61,base_de_dados!$H:$H,$L$1,base_de_dados!$C:$C,$A91,base_de_dados!$M:$M,"&lt;=2012",base_de_dados!$O:$O,"&gt;=41274")</f>
        <v>0</v>
      </c>
      <c r="E91" s="5">
        <f>SUMIFS(base_de_dados!$T:$T,base_de_dados!$B:$B,$B91,base_de_dados!$G:$G,E$61,base_de_dados!$H:$H,$L$1,base_de_dados!$C:$C,$A91,base_de_dados!$M:$M,"&lt;=2012",base_de_dados!$O:$O,"&gt;=41274")</f>
        <v>0</v>
      </c>
      <c r="F91" s="5">
        <f>SUMIFS(base_de_dados!$T:$T,base_de_dados!$B:$B,$B91,base_de_dados!$G:$G,F$61,base_de_dados!$H:$H,$L$1,base_de_dados!$C:$C,$A91,base_de_dados!$M:$M,"&lt;=2012",base_de_dados!$O:$O,"&gt;=41274")</f>
        <v>0</v>
      </c>
      <c r="G91" s="5">
        <f>SUMIFS(base_de_dados!$T:$T,base_de_dados!$B:$B,$B91,base_de_dados!$G:$G,G$61,base_de_dados!$H:$H,$L$1,base_de_dados!$C:$C,$A91,base_de_dados!$M:$M,"&lt;=2012",base_de_dados!$O:$O,"&gt;=41274")</f>
        <v>0</v>
      </c>
      <c r="H91" s="5">
        <f>SUMIFS(base_de_dados!$T:$T,base_de_dados!$B:$B,$B91,base_de_dados!$G:$G,H$61,base_de_dados!$H:$H,$L$1,base_de_dados!$C:$C,$A91,base_de_dados!$M:$M,"&lt;=2012",base_de_dados!$O:$O,"&gt;=41274")</f>
        <v>0</v>
      </c>
      <c r="I91" s="5">
        <f>SUMIFS(base_de_dados!$T:$T,base_de_dados!$B:$B,$B91,base_de_dados!$G:$G,I$61,base_de_dados!$H:$H,$L$1,base_de_dados!$C:$C,$A91,base_de_dados!$M:$M,"&lt;=2012",base_de_dados!$O:$O,"&gt;=41274")</f>
        <v>0</v>
      </c>
      <c r="J91" s="5">
        <f>SUMIFS(base_de_dados!$T:$T,base_de_dados!$B:$B,$B91,base_de_dados!$G:$G,J$61,base_de_dados!$H:$H,$L$1,base_de_dados!$C:$C,$A91,base_de_dados!$M:$M,"&lt;=2012",base_de_dados!$O:$O,"&gt;=41274")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SUMIFS(base_de_dados!$T:$T,base_de_dados!$B:$B,$B92,base_de_dados!$G:$G,C$61,base_de_dados!$H:$H,$L$1,base_de_dados!$C:$C,$A92,base_de_dados!$M:$M,"&lt;=2012",base_de_dados!$O:$O,"&gt;=41274")</f>
        <v>0</v>
      </c>
      <c r="D92" s="5">
        <f>SUMIFS(base_de_dados!$T:$T,base_de_dados!$B:$B,$B92,base_de_dados!$G:$G,D$61,base_de_dados!$H:$H,$L$1,base_de_dados!$C:$C,$A92,base_de_dados!$M:$M,"&lt;=2012",base_de_dados!$O:$O,"&gt;=41274")</f>
        <v>0</v>
      </c>
      <c r="E92" s="5">
        <f>SUMIFS(base_de_dados!$T:$T,base_de_dados!$B:$B,$B92,base_de_dados!$G:$G,E$61,base_de_dados!$H:$H,$L$1,base_de_dados!$C:$C,$A92,base_de_dados!$M:$M,"&lt;=2012",base_de_dados!$O:$O,"&gt;=41274")</f>
        <v>0</v>
      </c>
      <c r="F92" s="5">
        <f>SUMIFS(base_de_dados!$T:$T,base_de_dados!$B:$B,$B92,base_de_dados!$G:$G,F$61,base_de_dados!$H:$H,$L$1,base_de_dados!$C:$C,$A92,base_de_dados!$M:$M,"&lt;=2012",base_de_dados!$O:$O,"&gt;=41274")</f>
        <v>0</v>
      </c>
      <c r="G92" s="5">
        <f>SUMIFS(base_de_dados!$T:$T,base_de_dados!$B:$B,$B92,base_de_dados!$G:$G,G$61,base_de_dados!$H:$H,$L$1,base_de_dados!$C:$C,$A92,base_de_dados!$M:$M,"&lt;=2012",base_de_dados!$O:$O,"&gt;=41274")</f>
        <v>0</v>
      </c>
      <c r="H92" s="5">
        <f>SUMIFS(base_de_dados!$T:$T,base_de_dados!$B:$B,$B92,base_de_dados!$G:$G,H$61,base_de_dados!$H:$H,$L$1,base_de_dados!$C:$C,$A92,base_de_dados!$M:$M,"&lt;=2012",base_de_dados!$O:$O,"&gt;=41274")</f>
        <v>0</v>
      </c>
      <c r="I92" s="5">
        <f>SUMIFS(base_de_dados!$T:$T,base_de_dados!$B:$B,$B92,base_de_dados!$G:$G,I$61,base_de_dados!$H:$H,$L$1,base_de_dados!$C:$C,$A92,base_de_dados!$M:$M,"&lt;=2012",base_de_dados!$O:$O,"&gt;=41274")</f>
        <v>0</v>
      </c>
      <c r="J92" s="5">
        <f>SUMIFS(base_de_dados!$T:$T,base_de_dados!$B:$B,$B92,base_de_dados!$G:$G,J$61,base_de_dados!$H:$H,$L$1,base_de_dados!$C:$C,$A92,base_de_dados!$M:$M,"&lt;=2012",base_de_dados!$O:$O,"&gt;=41274")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SUMIFS(base_de_dados!$T:$T,base_de_dados!$B:$B,$B93,base_de_dados!$G:$G,C$61,base_de_dados!$H:$H,$L$1,base_de_dados!$C:$C,$A93,base_de_dados!$M:$M,"&lt;=2012",base_de_dados!$O:$O,"&gt;=41274")</f>
        <v>0</v>
      </c>
      <c r="D93" s="5">
        <f>SUMIFS(base_de_dados!$T:$T,base_de_dados!$B:$B,$B93,base_de_dados!$G:$G,D$61,base_de_dados!$H:$H,$L$1,base_de_dados!$C:$C,$A93,base_de_dados!$M:$M,"&lt;=2012",base_de_dados!$O:$O,"&gt;=41274")</f>
        <v>0</v>
      </c>
      <c r="E93" s="5">
        <f>SUMIFS(base_de_dados!$T:$T,base_de_dados!$B:$B,$B93,base_de_dados!$G:$G,E$61,base_de_dados!$H:$H,$L$1,base_de_dados!$C:$C,$A93,base_de_dados!$M:$M,"&lt;=2012",base_de_dados!$O:$O,"&gt;=41274")</f>
        <v>0</v>
      </c>
      <c r="F93" s="5">
        <f>SUMIFS(base_de_dados!$T:$T,base_de_dados!$B:$B,$B93,base_de_dados!$G:$G,F$61,base_de_dados!$H:$H,$L$1,base_de_dados!$C:$C,$A93,base_de_dados!$M:$M,"&lt;=2012",base_de_dados!$O:$O,"&gt;=41274")</f>
        <v>0</v>
      </c>
      <c r="G93" s="5">
        <f>SUMIFS(base_de_dados!$T:$T,base_de_dados!$B:$B,$B93,base_de_dados!$G:$G,G$61,base_de_dados!$H:$H,$L$1,base_de_dados!$C:$C,$A93,base_de_dados!$M:$M,"&lt;=2012",base_de_dados!$O:$O,"&gt;=41274")</f>
        <v>0</v>
      </c>
      <c r="H93" s="5">
        <f>SUMIFS(base_de_dados!$T:$T,base_de_dados!$B:$B,$B93,base_de_dados!$G:$G,H$61,base_de_dados!$H:$H,$L$1,base_de_dados!$C:$C,$A93,base_de_dados!$M:$M,"&lt;=2012",base_de_dados!$O:$O,"&gt;=41274")</f>
        <v>0</v>
      </c>
      <c r="I93" s="5">
        <f>SUMIFS(base_de_dados!$T:$T,base_de_dados!$B:$B,$B93,base_de_dados!$G:$G,I$61,base_de_dados!$H:$H,$L$1,base_de_dados!$C:$C,$A93,base_de_dados!$M:$M,"&lt;=2012",base_de_dados!$O:$O,"&gt;=41274")</f>
        <v>0</v>
      </c>
      <c r="J93" s="5">
        <f>SUMIFS(base_de_dados!$T:$T,base_de_dados!$B:$B,$B93,base_de_dados!$G:$G,J$61,base_de_dados!$H:$H,$L$1,base_de_dados!$C:$C,$A93,base_de_dados!$M:$M,"&lt;=2012",base_de_dados!$O:$O,"&gt;=41274")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SUMIFS(base_de_dados!$T:$T,base_de_dados!$B:$B,$B94,base_de_dados!$G:$G,C$61,base_de_dados!$H:$H,$L$1,base_de_dados!$C:$C,$A94,base_de_dados!$M:$M,"&lt;=2012",base_de_dados!$O:$O,"&gt;=41274")</f>
        <v>0</v>
      </c>
      <c r="D94" s="5">
        <f>SUMIFS(base_de_dados!$T:$T,base_de_dados!$B:$B,$B94,base_de_dados!$G:$G,D$61,base_de_dados!$H:$H,$L$1,base_de_dados!$C:$C,$A94,base_de_dados!$M:$M,"&lt;=2012",base_de_dados!$O:$O,"&gt;=41274")</f>
        <v>0</v>
      </c>
      <c r="E94" s="5">
        <f>SUMIFS(base_de_dados!$T:$T,base_de_dados!$B:$B,$B94,base_de_dados!$G:$G,E$61,base_de_dados!$H:$H,$L$1,base_de_dados!$C:$C,$A94,base_de_dados!$M:$M,"&lt;=2012",base_de_dados!$O:$O,"&gt;=41274")</f>
        <v>0</v>
      </c>
      <c r="F94" s="5">
        <f>SUMIFS(base_de_dados!$T:$T,base_de_dados!$B:$B,$B94,base_de_dados!$G:$G,F$61,base_de_dados!$H:$H,$L$1,base_de_dados!$C:$C,$A94,base_de_dados!$M:$M,"&lt;=2012",base_de_dados!$O:$O,"&gt;=41274")</f>
        <v>0</v>
      </c>
      <c r="G94" s="5">
        <f>SUMIFS(base_de_dados!$T:$T,base_de_dados!$B:$B,$B94,base_de_dados!$G:$G,G$61,base_de_dados!$H:$H,$L$1,base_de_dados!$C:$C,$A94,base_de_dados!$M:$M,"&lt;=2012",base_de_dados!$O:$O,"&gt;=41274")</f>
        <v>0</v>
      </c>
      <c r="H94" s="5">
        <f>SUMIFS(base_de_dados!$T:$T,base_de_dados!$B:$B,$B94,base_de_dados!$G:$G,H$61,base_de_dados!$H:$H,$L$1,base_de_dados!$C:$C,$A94,base_de_dados!$M:$M,"&lt;=2012",base_de_dados!$O:$O,"&gt;=41274")</f>
        <v>0</v>
      </c>
      <c r="I94" s="5">
        <f>SUMIFS(base_de_dados!$T:$T,base_de_dados!$B:$B,$B94,base_de_dados!$G:$G,I$61,base_de_dados!$H:$H,$L$1,base_de_dados!$C:$C,$A94,base_de_dados!$M:$M,"&lt;=2012",base_de_dados!$O:$O,"&gt;=41274")</f>
        <v>0</v>
      </c>
      <c r="J94" s="5">
        <f>SUMIFS(base_de_dados!$T:$T,base_de_dados!$B:$B,$B94,base_de_dados!$G:$G,J$61,base_de_dados!$H:$H,$L$1,base_de_dados!$C:$C,$A94,base_de_dados!$M:$M,"&lt;=2012",base_de_dados!$O:$O,"&gt;=41274")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SUMIFS(base_de_dados!$T:$T,base_de_dados!$B:$B,$B95,base_de_dados!$G:$G,C$61,base_de_dados!$H:$H,$L$1,base_de_dados!$C:$C,$A95,base_de_dados!$M:$M,"&lt;=2012",base_de_dados!$O:$O,"&gt;=41274")</f>
        <v>0</v>
      </c>
      <c r="D95" s="5">
        <f>SUMIFS(base_de_dados!$T:$T,base_de_dados!$B:$B,$B95,base_de_dados!$G:$G,D$61,base_de_dados!$H:$H,$L$1,base_de_dados!$C:$C,$A95,base_de_dados!$M:$M,"&lt;=2012",base_de_dados!$O:$O,"&gt;=41274")</f>
        <v>0</v>
      </c>
      <c r="E95" s="5">
        <f>SUMIFS(base_de_dados!$T:$T,base_de_dados!$B:$B,$B95,base_de_dados!$G:$G,E$61,base_de_dados!$H:$H,$L$1,base_de_dados!$C:$C,$A95,base_de_dados!$M:$M,"&lt;=2012",base_de_dados!$O:$O,"&gt;=41274")</f>
        <v>2.3782343987823439E-3</v>
      </c>
      <c r="F95" s="5">
        <f>SUMIFS(base_de_dados!$T:$T,base_de_dados!$B:$B,$B95,base_de_dados!$G:$G,F$61,base_de_dados!$H:$H,$L$1,base_de_dados!$C:$C,$A95,base_de_dados!$M:$M,"&lt;=2012",base_de_dados!$O:$O,"&gt;=41274")</f>
        <v>1.0394469812278031E-3</v>
      </c>
      <c r="G95" s="5">
        <f>SUMIFS(base_de_dados!$T:$T,base_de_dados!$B:$B,$B95,base_de_dados!$G:$G,G$61,base_de_dados!$H:$H,$L$1,base_de_dados!$C:$C,$A95,base_de_dados!$M:$M,"&lt;=2012",base_de_dados!$O:$O,"&gt;=41274")</f>
        <v>0</v>
      </c>
      <c r="H95" s="5">
        <f>SUMIFS(base_de_dados!$T:$T,base_de_dados!$B:$B,$B95,base_de_dados!$G:$G,H$61,base_de_dados!$H:$H,$L$1,base_de_dados!$C:$C,$A95,base_de_dados!$M:$M,"&lt;=2012",base_de_dados!$O:$O,"&gt;=41274")</f>
        <v>0</v>
      </c>
      <c r="I95" s="5">
        <f>SUMIFS(base_de_dados!$T:$T,base_de_dados!$B:$B,$B95,base_de_dados!$G:$G,I$61,base_de_dados!$H:$H,$L$1,base_de_dados!$C:$C,$A95,base_de_dados!$M:$M,"&lt;=2012",base_de_dados!$O:$O,"&gt;=41274")</f>
        <v>0</v>
      </c>
      <c r="J95" s="5">
        <f>SUMIFS(base_de_dados!$T:$T,base_de_dados!$B:$B,$B95,base_de_dados!$G:$G,J$61,base_de_dados!$H:$H,$L$1,base_de_dados!$C:$C,$A95,base_de_dados!$M:$M,"&lt;=2012",base_de_dados!$O:$O,"&gt;=41274")</f>
        <v>0</v>
      </c>
      <c r="K95" s="32">
        <f t="shared" si="5"/>
        <v>3.4176813800101472E-3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SUMIFS(base_de_dados!$T:$T,base_de_dados!$B:$B,$B96,base_de_dados!$G:$G,C$61,base_de_dados!$H:$H,$L$1,base_de_dados!$C:$C,$A96,base_de_dados!$M:$M,"&lt;=2012",base_de_dados!$O:$O,"&gt;=41274")</f>
        <v>0</v>
      </c>
      <c r="D96" s="5">
        <f>SUMIFS(base_de_dados!$T:$T,base_de_dados!$B:$B,$B96,base_de_dados!$G:$G,D$61,base_de_dados!$H:$H,$L$1,base_de_dados!$C:$C,$A96,base_de_dados!$M:$M,"&lt;=2012",base_de_dados!$O:$O,"&gt;=41274")</f>
        <v>0</v>
      </c>
      <c r="E96" s="5">
        <f>SUMIFS(base_de_dados!$T:$T,base_de_dados!$B:$B,$B96,base_de_dados!$G:$G,E$61,base_de_dados!$H:$H,$L$1,base_de_dados!$C:$C,$A96,base_de_dados!$M:$M,"&lt;=2012",base_de_dados!$O:$O,"&gt;=41274")</f>
        <v>0</v>
      </c>
      <c r="F96" s="5">
        <f>SUMIFS(base_de_dados!$T:$T,base_de_dados!$B:$B,$B96,base_de_dados!$G:$G,F$61,base_de_dados!$H:$H,$L$1,base_de_dados!$C:$C,$A96,base_de_dados!$M:$M,"&lt;=2012",base_de_dados!$O:$O,"&gt;=41274")</f>
        <v>6.9915780060882809E-2</v>
      </c>
      <c r="G96" s="5">
        <f>SUMIFS(base_de_dados!$T:$T,base_de_dados!$B:$B,$B96,base_de_dados!$G:$G,G$61,base_de_dados!$H:$H,$L$1,base_de_dados!$C:$C,$A96,base_de_dados!$M:$M,"&lt;=2012",base_de_dados!$O:$O,"&gt;=41274")</f>
        <v>0</v>
      </c>
      <c r="H96" s="5">
        <f>SUMIFS(base_de_dados!$T:$T,base_de_dados!$B:$B,$B96,base_de_dados!$G:$G,H$61,base_de_dados!$H:$H,$L$1,base_de_dados!$C:$C,$A96,base_de_dados!$M:$M,"&lt;=2012",base_de_dados!$O:$O,"&gt;=41274")</f>
        <v>0</v>
      </c>
      <c r="I96" s="5">
        <f>SUMIFS(base_de_dados!$T:$T,base_de_dados!$B:$B,$B96,base_de_dados!$G:$G,I$61,base_de_dados!$H:$H,$L$1,base_de_dados!$C:$C,$A96,base_de_dados!$M:$M,"&lt;=2012",base_de_dados!$O:$O,"&gt;=41274")</f>
        <v>0</v>
      </c>
      <c r="J96" s="5">
        <f>SUMIFS(base_de_dados!$T:$T,base_de_dados!$B:$B,$B96,base_de_dados!$G:$G,J$61,base_de_dados!$H:$H,$L$1,base_de_dados!$C:$C,$A96,base_de_dados!$M:$M,"&lt;=2012",base_de_dados!$O:$O,"&gt;=41274")</f>
        <v>0</v>
      </c>
      <c r="K96" s="32">
        <f t="shared" si="5"/>
        <v>6.9915780060882809E-2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SUMIFS(base_de_dados!$T:$T,base_de_dados!$B:$B,$B97,base_de_dados!$G:$G,C$61,base_de_dados!$H:$H,$L$1,base_de_dados!$C:$C,$A97,base_de_dados!$M:$M,"&lt;=2012",base_de_dados!$O:$O,"&gt;=41274")</f>
        <v>0</v>
      </c>
      <c r="D97" s="5">
        <f>SUMIFS(base_de_dados!$T:$T,base_de_dados!$B:$B,$B97,base_de_dados!$G:$G,D$61,base_de_dados!$H:$H,$L$1,base_de_dados!$C:$C,$A97,base_de_dados!$M:$M,"&lt;=2012",base_de_dados!$O:$O,"&gt;=41274")</f>
        <v>0</v>
      </c>
      <c r="E97" s="5">
        <f>SUMIFS(base_de_dados!$T:$T,base_de_dados!$B:$B,$B97,base_de_dados!$G:$G,E$61,base_de_dados!$H:$H,$L$1,base_de_dados!$C:$C,$A97,base_de_dados!$M:$M,"&lt;=2012",base_de_dados!$O:$O,"&gt;=41274")</f>
        <v>0</v>
      </c>
      <c r="F97" s="5">
        <f>SUMIFS(base_de_dados!$T:$T,base_de_dados!$B:$B,$B97,base_de_dados!$G:$G,F$61,base_de_dados!$H:$H,$L$1,base_de_dados!$C:$C,$A97,base_de_dados!$M:$M,"&lt;=2012",base_de_dados!$O:$O,"&gt;=41274")</f>
        <v>0</v>
      </c>
      <c r="G97" s="5">
        <f>SUMIFS(base_de_dados!$T:$T,base_de_dados!$B:$B,$B97,base_de_dados!$G:$G,G$61,base_de_dados!$H:$H,$L$1,base_de_dados!$C:$C,$A97,base_de_dados!$M:$M,"&lt;=2012",base_de_dados!$O:$O,"&gt;=41274")</f>
        <v>0</v>
      </c>
      <c r="H97" s="5">
        <f>SUMIFS(base_de_dados!$T:$T,base_de_dados!$B:$B,$B97,base_de_dados!$G:$G,H$61,base_de_dados!$H:$H,$L$1,base_de_dados!$C:$C,$A97,base_de_dados!$M:$M,"&lt;=2012",base_de_dados!$O:$O,"&gt;=41274")</f>
        <v>0</v>
      </c>
      <c r="I97" s="5">
        <f>SUMIFS(base_de_dados!$T:$T,base_de_dados!$B:$B,$B97,base_de_dados!$G:$G,I$61,base_de_dados!$H:$H,$L$1,base_de_dados!$C:$C,$A97,base_de_dados!$M:$M,"&lt;=2012",base_de_dados!$O:$O,"&gt;=41274")</f>
        <v>8.6567732115677319E-4</v>
      </c>
      <c r="J97" s="5">
        <f>SUMIFS(base_de_dados!$T:$T,base_de_dados!$B:$B,$B97,base_de_dados!$G:$G,J$61,base_de_dados!$H:$H,$L$1,base_de_dados!$C:$C,$A97,base_de_dados!$M:$M,"&lt;=2012",base_de_dados!$O:$O,"&gt;=41274")</f>
        <v>0</v>
      </c>
      <c r="K97" s="32">
        <f t="shared" si="5"/>
        <v>8.6567732115677319E-4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SUMIFS(base_de_dados!$T:$T,base_de_dados!$B:$B,$B98,base_de_dados!$G:$G,C$61,base_de_dados!$H:$H,$L$1,base_de_dados!$C:$C,$A98,base_de_dados!$M:$M,"&lt;=2012",base_de_dados!$O:$O,"&gt;=41274")</f>
        <v>0</v>
      </c>
      <c r="D98" s="5">
        <f>SUMIFS(base_de_dados!$T:$T,base_de_dados!$B:$B,$B98,base_de_dados!$G:$G,D$61,base_de_dados!$H:$H,$L$1,base_de_dados!$C:$C,$A98,base_de_dados!$M:$M,"&lt;=2012",base_de_dados!$O:$O,"&gt;=41274")</f>
        <v>0</v>
      </c>
      <c r="E98" s="5">
        <f>SUMIFS(base_de_dados!$T:$T,base_de_dados!$B:$B,$B98,base_de_dados!$G:$G,E$61,base_de_dados!$H:$H,$L$1,base_de_dados!$C:$C,$A98,base_de_dados!$M:$M,"&lt;=2012",base_de_dados!$O:$O,"&gt;=41274")</f>
        <v>0</v>
      </c>
      <c r="F98" s="5">
        <f>SUMIFS(base_de_dados!$T:$T,base_de_dados!$B:$B,$B98,base_de_dados!$G:$G,F$61,base_de_dados!$H:$H,$L$1,base_de_dados!$C:$C,$A98,base_de_dados!$M:$M,"&lt;=2012",base_de_dados!$O:$O,"&gt;=41274")</f>
        <v>0</v>
      </c>
      <c r="G98" s="5">
        <f>SUMIFS(base_de_dados!$T:$T,base_de_dados!$B:$B,$B98,base_de_dados!$G:$G,G$61,base_de_dados!$H:$H,$L$1,base_de_dados!$C:$C,$A98,base_de_dados!$M:$M,"&lt;=2012",base_de_dados!$O:$O,"&gt;=41274")</f>
        <v>0</v>
      </c>
      <c r="H98" s="5">
        <f>SUMIFS(base_de_dados!$T:$T,base_de_dados!$B:$B,$B98,base_de_dados!$G:$G,H$61,base_de_dados!$H:$H,$L$1,base_de_dados!$C:$C,$A98,base_de_dados!$M:$M,"&lt;=2012",base_de_dados!$O:$O,"&gt;=41274")</f>
        <v>0</v>
      </c>
      <c r="I98" s="5">
        <f>SUMIFS(base_de_dados!$T:$T,base_de_dados!$B:$B,$B98,base_de_dados!$G:$G,I$61,base_de_dados!$H:$H,$L$1,base_de_dados!$C:$C,$A98,base_de_dados!$M:$M,"&lt;=2012",base_de_dados!$O:$O,"&gt;=41274")</f>
        <v>0</v>
      </c>
      <c r="J98" s="5">
        <f>SUMIFS(base_de_dados!$T:$T,base_de_dados!$B:$B,$B98,base_de_dados!$G:$G,J$61,base_de_dados!$H:$H,$L$1,base_de_dados!$C:$C,$A98,base_de_dados!$M:$M,"&lt;=2012",base_de_dados!$O:$O,"&gt;=41274")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SUMIFS(base_de_dados!$T:$T,base_de_dados!$B:$B,$B99,base_de_dados!$G:$G,C$61,base_de_dados!$H:$H,$L$1,base_de_dados!$C:$C,$A99,base_de_dados!$M:$M,"&lt;=2012",base_de_dados!$O:$O,"&gt;=41274")</f>
        <v>0</v>
      </c>
      <c r="D99" s="5">
        <f>SUMIFS(base_de_dados!$T:$T,base_de_dados!$B:$B,$B99,base_de_dados!$G:$G,D$61,base_de_dados!$H:$H,$L$1,base_de_dados!$C:$C,$A99,base_de_dados!$M:$M,"&lt;=2012",base_de_dados!$O:$O,"&gt;=41274")</f>
        <v>0</v>
      </c>
      <c r="E99" s="5">
        <f>SUMIFS(base_de_dados!$T:$T,base_de_dados!$B:$B,$B99,base_de_dados!$G:$G,E$61,base_de_dados!$H:$H,$L$1,base_de_dados!$C:$C,$A99,base_de_dados!$M:$M,"&lt;=2012",base_de_dados!$O:$O,"&gt;=41274")</f>
        <v>4.2808219178082189E-3</v>
      </c>
      <c r="F99" s="5">
        <f>SUMIFS(base_de_dados!$T:$T,base_de_dados!$B:$B,$B99,base_de_dados!$G:$G,F$61,base_de_dados!$H:$H,$L$1,base_de_dados!$C:$C,$A99,base_de_dados!$M:$M,"&lt;=2012",base_de_dados!$O:$O,"&gt;=41274")</f>
        <v>0</v>
      </c>
      <c r="G99" s="5">
        <f>SUMIFS(base_de_dados!$T:$T,base_de_dados!$B:$B,$B99,base_de_dados!$G:$G,G$61,base_de_dados!$H:$H,$L$1,base_de_dados!$C:$C,$A99,base_de_dados!$M:$M,"&lt;=2012",base_de_dados!$O:$O,"&gt;=41274")</f>
        <v>0</v>
      </c>
      <c r="H99" s="5">
        <f>SUMIFS(base_de_dados!$T:$T,base_de_dados!$B:$B,$B99,base_de_dados!$G:$G,H$61,base_de_dados!$H:$H,$L$1,base_de_dados!$C:$C,$A99,base_de_dados!$M:$M,"&lt;=2012",base_de_dados!$O:$O,"&gt;=41274")</f>
        <v>0</v>
      </c>
      <c r="I99" s="5">
        <f>SUMIFS(base_de_dados!$T:$T,base_de_dados!$B:$B,$B99,base_de_dados!$G:$G,I$61,base_de_dados!$H:$H,$L$1,base_de_dados!$C:$C,$A99,base_de_dados!$M:$M,"&lt;=2012",base_de_dados!$O:$O,"&gt;=41274")</f>
        <v>0</v>
      </c>
      <c r="J99" s="5">
        <f>SUMIFS(base_de_dados!$T:$T,base_de_dados!$B:$B,$B99,base_de_dados!$G:$G,J$61,base_de_dados!$H:$H,$L$1,base_de_dados!$C:$C,$A99,base_de_dados!$M:$M,"&lt;=2012",base_de_dados!$O:$O,"&gt;=41274")</f>
        <v>0</v>
      </c>
      <c r="K99" s="32">
        <f t="shared" si="5"/>
        <v>4.2808219178082189E-3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SUMIFS(base_de_dados!$T:$T,base_de_dados!$B:$B,$B100,base_de_dados!$G:$G,C$61,base_de_dados!$H:$H,$L$1,base_de_dados!$C:$C,$A100,base_de_dados!$M:$M,"&lt;=2012",base_de_dados!$O:$O,"&gt;=41274")</f>
        <v>0</v>
      </c>
      <c r="D100" s="5">
        <f>SUMIFS(base_de_dados!$T:$T,base_de_dados!$B:$B,$B100,base_de_dados!$G:$G,D$61,base_de_dados!$H:$H,$L$1,base_de_dados!$C:$C,$A100,base_de_dados!$M:$M,"&lt;=2012",base_de_dados!$O:$O,"&gt;=41274")</f>
        <v>0</v>
      </c>
      <c r="E100" s="5">
        <f>SUMIFS(base_de_dados!$T:$T,base_de_dados!$B:$B,$B100,base_de_dados!$G:$G,E$61,base_de_dados!$H:$H,$L$1,base_de_dados!$C:$C,$A100,base_de_dados!$M:$M,"&lt;=2012",base_de_dados!$O:$O,"&gt;=41274")</f>
        <v>0</v>
      </c>
      <c r="F100" s="5">
        <f>SUMIFS(base_de_dados!$T:$T,base_de_dados!$B:$B,$B100,base_de_dados!$G:$G,F$61,base_de_dados!$H:$H,$L$1,base_de_dados!$C:$C,$A100,base_de_dados!$M:$M,"&lt;=2012",base_de_dados!$O:$O,"&gt;=41274")</f>
        <v>0</v>
      </c>
      <c r="G100" s="5">
        <f>SUMIFS(base_de_dados!$T:$T,base_de_dados!$B:$B,$B100,base_de_dados!$G:$G,G$61,base_de_dados!$H:$H,$L$1,base_de_dados!$C:$C,$A100,base_de_dados!$M:$M,"&lt;=2012",base_de_dados!$O:$O,"&gt;=41274")</f>
        <v>0</v>
      </c>
      <c r="H100" s="5">
        <f>SUMIFS(base_de_dados!$T:$T,base_de_dados!$B:$B,$B100,base_de_dados!$G:$G,H$61,base_de_dados!$H:$H,$L$1,base_de_dados!$C:$C,$A100,base_de_dados!$M:$M,"&lt;=2012",base_de_dados!$O:$O,"&gt;=41274")</f>
        <v>0</v>
      </c>
      <c r="I100" s="5">
        <f>SUMIFS(base_de_dados!$T:$T,base_de_dados!$B:$B,$B100,base_de_dados!$G:$G,I$61,base_de_dados!$H:$H,$L$1,base_de_dados!$C:$C,$A100,base_de_dados!$M:$M,"&lt;=2012",base_de_dados!$O:$O,"&gt;=41274")</f>
        <v>0</v>
      </c>
      <c r="J100" s="5">
        <f>SUMIFS(base_de_dados!$T:$T,base_de_dados!$B:$B,$B100,base_de_dados!$G:$G,J$61,base_de_dados!$H:$H,$L$1,base_de_dados!$C:$C,$A100,base_de_dados!$M:$M,"&lt;=2012",base_de_dados!$O:$O,"&gt;=41274")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SUMIFS(base_de_dados!$T:$T,base_de_dados!$B:$B,$B101,base_de_dados!$G:$G,C$61,base_de_dados!$H:$H,$L$1,base_de_dados!$C:$C,$A101,base_de_dados!$M:$M,"&lt;=2012",base_de_dados!$O:$O,"&gt;=41274")</f>
        <v>0</v>
      </c>
      <c r="D101" s="5">
        <f>SUMIFS(base_de_dados!$T:$T,base_de_dados!$B:$B,$B101,base_de_dados!$G:$G,D$61,base_de_dados!$H:$H,$L$1,base_de_dados!$C:$C,$A101,base_de_dados!$M:$M,"&lt;=2012",base_de_dados!$O:$O,"&gt;=41274")</f>
        <v>0</v>
      </c>
      <c r="E101" s="5">
        <f>SUMIFS(base_de_dados!$T:$T,base_de_dados!$B:$B,$B101,base_de_dados!$G:$G,E$61,base_de_dados!$H:$H,$L$1,base_de_dados!$C:$C,$A101,base_de_dados!$M:$M,"&lt;=2012",base_de_dados!$O:$O,"&gt;=41274")</f>
        <v>0</v>
      </c>
      <c r="F101" s="5">
        <f>SUMIFS(base_de_dados!$T:$T,base_de_dados!$B:$B,$B101,base_de_dados!$G:$G,F$61,base_de_dados!$H:$H,$L$1,base_de_dados!$C:$C,$A101,base_de_dados!$M:$M,"&lt;=2012",base_de_dados!$O:$O,"&gt;=41274")</f>
        <v>0</v>
      </c>
      <c r="G101" s="5">
        <f>SUMIFS(base_de_dados!$T:$T,base_de_dados!$B:$B,$B101,base_de_dados!$G:$G,G$61,base_de_dados!$H:$H,$L$1,base_de_dados!$C:$C,$A101,base_de_dados!$M:$M,"&lt;=2012",base_de_dados!$O:$O,"&gt;=41274")</f>
        <v>0</v>
      </c>
      <c r="H101" s="5">
        <f>SUMIFS(base_de_dados!$T:$T,base_de_dados!$B:$B,$B101,base_de_dados!$G:$G,H$61,base_de_dados!$H:$H,$L$1,base_de_dados!$C:$C,$A101,base_de_dados!$M:$M,"&lt;=2012",base_de_dados!$O:$O,"&gt;=41274")</f>
        <v>0</v>
      </c>
      <c r="I101" s="5">
        <f>SUMIFS(base_de_dados!$T:$T,base_de_dados!$B:$B,$B101,base_de_dados!$G:$G,I$61,base_de_dados!$H:$H,$L$1,base_de_dados!$C:$C,$A101,base_de_dados!$M:$M,"&lt;=2012",base_de_dados!$O:$O,"&gt;=41274")</f>
        <v>0</v>
      </c>
      <c r="J101" s="5">
        <f>SUMIFS(base_de_dados!$T:$T,base_de_dados!$B:$B,$B101,base_de_dados!$G:$G,J$61,base_de_dados!$H:$H,$L$1,base_de_dados!$C:$C,$A101,base_de_dados!$M:$M,"&lt;=2012",base_de_dados!$O:$O,"&gt;=41274")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SUMIFS(base_de_dados!$T:$T,base_de_dados!$B:$B,$B102,base_de_dados!$G:$G,C$61,base_de_dados!$H:$H,$L$1,base_de_dados!$C:$C,$A102,base_de_dados!$M:$M,"&lt;=2012",base_de_dados!$O:$O,"&gt;=41274")</f>
        <v>6.5972222222222222E-3</v>
      </c>
      <c r="D102" s="5">
        <f>SUMIFS(base_de_dados!$T:$T,base_de_dados!$B:$B,$B102,base_de_dados!$G:$G,D$61,base_de_dados!$H:$H,$L$1,base_de_dados!$C:$C,$A102,base_de_dados!$M:$M,"&lt;=2012",base_de_dados!$O:$O,"&gt;=41274")</f>
        <v>0</v>
      </c>
      <c r="E102" s="5">
        <f>SUMIFS(base_de_dados!$T:$T,base_de_dados!$B:$B,$B102,base_de_dados!$G:$G,E$61,base_de_dados!$H:$H,$L$1,base_de_dados!$C:$C,$A102,base_de_dados!$M:$M,"&lt;=2012",base_de_dados!$O:$O,"&gt;=41274")</f>
        <v>0</v>
      </c>
      <c r="F102" s="5">
        <f>SUMIFS(base_de_dados!$T:$T,base_de_dados!$B:$B,$B102,base_de_dados!$G:$G,F$61,base_de_dados!$H:$H,$L$1,base_de_dados!$C:$C,$A102,base_de_dados!$M:$M,"&lt;=2012",base_de_dados!$O:$O,"&gt;=41274")</f>
        <v>0</v>
      </c>
      <c r="G102" s="5">
        <f>SUMIFS(base_de_dados!$T:$T,base_de_dados!$B:$B,$B102,base_de_dados!$G:$G,G$61,base_de_dados!$H:$H,$L$1,base_de_dados!$C:$C,$A102,base_de_dados!$M:$M,"&lt;=2012",base_de_dados!$O:$O,"&gt;=41274")</f>
        <v>0</v>
      </c>
      <c r="H102" s="5">
        <f>SUMIFS(base_de_dados!$T:$T,base_de_dados!$B:$B,$B102,base_de_dados!$G:$G,H$61,base_de_dados!$H:$H,$L$1,base_de_dados!$C:$C,$A102,base_de_dados!$M:$M,"&lt;=2012",base_de_dados!$O:$O,"&gt;=41274")</f>
        <v>0</v>
      </c>
      <c r="I102" s="5">
        <f>SUMIFS(base_de_dados!$T:$T,base_de_dados!$B:$B,$B102,base_de_dados!$G:$G,I$61,base_de_dados!$H:$H,$L$1,base_de_dados!$C:$C,$A102,base_de_dados!$M:$M,"&lt;=2012",base_de_dados!$O:$O,"&gt;=41274")</f>
        <v>0</v>
      </c>
      <c r="J102" s="5">
        <f>SUMIFS(base_de_dados!$T:$T,base_de_dados!$B:$B,$B102,base_de_dados!$G:$G,J$61,base_de_dados!$H:$H,$L$1,base_de_dados!$C:$C,$A102,base_de_dados!$M:$M,"&lt;=2012",base_de_dados!$O:$O,"&gt;=41274")</f>
        <v>0</v>
      </c>
      <c r="K102" s="32">
        <f t="shared" si="5"/>
        <v>6.5972222222222222E-3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SUMIFS(base_de_dados!$T:$T,base_de_dados!$B:$B,$B103,base_de_dados!$G:$G,C$61,base_de_dados!$H:$H,$L$1,base_de_dados!$C:$C,$A103,base_de_dados!$M:$M,"&lt;=2012",base_de_dados!$O:$O,"&gt;=41274")</f>
        <v>0</v>
      </c>
      <c r="D103" s="5">
        <f>SUMIFS(base_de_dados!$T:$T,base_de_dados!$B:$B,$B103,base_de_dados!$G:$G,D$61,base_de_dados!$H:$H,$L$1,base_de_dados!$C:$C,$A103,base_de_dados!$M:$M,"&lt;=2012",base_de_dados!$O:$O,"&gt;=41274")</f>
        <v>0</v>
      </c>
      <c r="E103" s="5">
        <f>SUMIFS(base_de_dados!$T:$T,base_de_dados!$B:$B,$B103,base_de_dados!$G:$G,E$61,base_de_dados!$H:$H,$L$1,base_de_dados!$C:$C,$A103,base_de_dados!$M:$M,"&lt;=2012",base_de_dados!$O:$O,"&gt;=41274")</f>
        <v>0</v>
      </c>
      <c r="F103" s="5">
        <f>SUMIFS(base_de_dados!$T:$T,base_de_dados!$B:$B,$B103,base_de_dados!$G:$G,F$61,base_de_dados!$H:$H,$L$1,base_de_dados!$C:$C,$A103,base_de_dados!$M:$M,"&lt;=2012",base_de_dados!$O:$O,"&gt;=41274")</f>
        <v>0</v>
      </c>
      <c r="G103" s="5">
        <f>SUMIFS(base_de_dados!$T:$T,base_de_dados!$B:$B,$B103,base_de_dados!$G:$G,G$61,base_de_dados!$H:$H,$L$1,base_de_dados!$C:$C,$A103,base_de_dados!$M:$M,"&lt;=2012",base_de_dados!$O:$O,"&gt;=41274")</f>
        <v>0</v>
      </c>
      <c r="H103" s="5">
        <f>SUMIFS(base_de_dados!$T:$T,base_de_dados!$B:$B,$B103,base_de_dados!$G:$G,H$61,base_de_dados!$H:$H,$L$1,base_de_dados!$C:$C,$A103,base_de_dados!$M:$M,"&lt;=2012",base_de_dados!$O:$O,"&gt;=41274")</f>
        <v>0</v>
      </c>
      <c r="I103" s="5">
        <f>SUMIFS(base_de_dados!$T:$T,base_de_dados!$B:$B,$B103,base_de_dados!$G:$G,I$61,base_de_dados!$H:$H,$L$1,base_de_dados!$C:$C,$A103,base_de_dados!$M:$M,"&lt;=2012",base_de_dados!$O:$O,"&gt;=41274")</f>
        <v>0</v>
      </c>
      <c r="J103" s="5">
        <f>SUMIFS(base_de_dados!$T:$T,base_de_dados!$B:$B,$B103,base_de_dados!$G:$G,J$61,base_de_dados!$H:$H,$L$1,base_de_dados!$C:$C,$A103,base_de_dados!$M:$M,"&lt;=2012",base_de_dados!$O:$O,"&gt;=41274")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SUMIFS(base_de_dados!$T:$T,base_de_dados!$B:$B,$B104,base_de_dados!$G:$G,C$61,base_de_dados!$H:$H,$L$1,base_de_dados!$C:$C,$A104,base_de_dados!$M:$M,"&lt;=2012",base_de_dados!$O:$O,"&gt;=41274")</f>
        <v>0</v>
      </c>
      <c r="D104" s="5">
        <f>SUMIFS(base_de_dados!$T:$T,base_de_dados!$B:$B,$B104,base_de_dados!$G:$G,D$61,base_de_dados!$H:$H,$L$1,base_de_dados!$C:$C,$A104,base_de_dados!$M:$M,"&lt;=2012",base_de_dados!$O:$O,"&gt;=41274")</f>
        <v>0</v>
      </c>
      <c r="E104" s="5">
        <f>SUMIFS(base_de_dados!$T:$T,base_de_dados!$B:$B,$B104,base_de_dados!$G:$G,E$61,base_de_dados!$H:$H,$L$1,base_de_dados!$C:$C,$A104,base_de_dados!$M:$M,"&lt;=2012",base_de_dados!$O:$O,"&gt;=41274")</f>
        <v>0</v>
      </c>
      <c r="F104" s="5">
        <f>SUMIFS(base_de_dados!$T:$T,base_de_dados!$B:$B,$B104,base_de_dados!$G:$G,F$61,base_de_dados!$H:$H,$L$1,base_de_dados!$C:$C,$A104,base_de_dados!$M:$M,"&lt;=2012",base_de_dados!$O:$O,"&gt;=41274")</f>
        <v>0</v>
      </c>
      <c r="G104" s="5">
        <f>SUMIFS(base_de_dados!$T:$T,base_de_dados!$B:$B,$B104,base_de_dados!$G:$G,G$61,base_de_dados!$H:$H,$L$1,base_de_dados!$C:$C,$A104,base_de_dados!$M:$M,"&lt;=2012",base_de_dados!$O:$O,"&gt;=41274")</f>
        <v>0</v>
      </c>
      <c r="H104" s="5">
        <f>SUMIFS(base_de_dados!$T:$T,base_de_dados!$B:$B,$B104,base_de_dados!$G:$G,H$61,base_de_dados!$H:$H,$L$1,base_de_dados!$C:$C,$A104,base_de_dados!$M:$M,"&lt;=2012",base_de_dados!$O:$O,"&gt;=41274")</f>
        <v>0</v>
      </c>
      <c r="I104" s="5">
        <f>SUMIFS(base_de_dados!$T:$T,base_de_dados!$B:$B,$B104,base_de_dados!$G:$G,I$61,base_de_dados!$H:$H,$L$1,base_de_dados!$C:$C,$A104,base_de_dados!$M:$M,"&lt;=2012",base_de_dados!$O:$O,"&gt;=41274")</f>
        <v>0</v>
      </c>
      <c r="J104" s="5">
        <f>SUMIFS(base_de_dados!$T:$T,base_de_dados!$B:$B,$B104,base_de_dados!$G:$G,J$61,base_de_dados!$H:$H,$L$1,base_de_dados!$C:$C,$A104,base_de_dados!$M:$M,"&lt;=2012",base_de_dados!$O:$O,"&gt;=41274")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SUMIFS(base_de_dados!$T:$T,base_de_dados!$B:$B,$B105,base_de_dados!$G:$G,C$61,base_de_dados!$H:$H,$L$1,base_de_dados!$C:$C,$A105,base_de_dados!$M:$M,"&lt;=2012",base_de_dados!$O:$O,"&gt;=41274")</f>
        <v>0</v>
      </c>
      <c r="D105" s="5">
        <f>SUMIFS(base_de_dados!$T:$T,base_de_dados!$B:$B,$B105,base_de_dados!$G:$G,D$61,base_de_dados!$H:$H,$L$1,base_de_dados!$C:$C,$A105,base_de_dados!$M:$M,"&lt;=2012",base_de_dados!$O:$O,"&gt;=41274")</f>
        <v>0</v>
      </c>
      <c r="E105" s="5">
        <f>SUMIFS(base_de_dados!$T:$T,base_de_dados!$B:$B,$B105,base_de_dados!$G:$G,E$61,base_de_dados!$H:$H,$L$1,base_de_dados!$C:$C,$A105,base_de_dados!$M:$M,"&lt;=2012",base_de_dados!$O:$O,"&gt;=41274")</f>
        <v>0</v>
      </c>
      <c r="F105" s="5">
        <f>SUMIFS(base_de_dados!$T:$T,base_de_dados!$B:$B,$B105,base_de_dados!$G:$G,F$61,base_de_dados!$H:$H,$L$1,base_de_dados!$C:$C,$A105,base_de_dados!$M:$M,"&lt;=2012",base_de_dados!$O:$O,"&gt;=41274")</f>
        <v>0</v>
      </c>
      <c r="G105" s="5">
        <f>SUMIFS(base_de_dados!$T:$T,base_de_dados!$B:$B,$B105,base_de_dados!$G:$G,G$61,base_de_dados!$H:$H,$L$1,base_de_dados!$C:$C,$A105,base_de_dados!$M:$M,"&lt;=2012",base_de_dados!$O:$O,"&gt;=41274")</f>
        <v>0</v>
      </c>
      <c r="H105" s="5">
        <f>SUMIFS(base_de_dados!$T:$T,base_de_dados!$B:$B,$B105,base_de_dados!$G:$G,H$61,base_de_dados!$H:$H,$L$1,base_de_dados!$C:$C,$A105,base_de_dados!$M:$M,"&lt;=2012",base_de_dados!$O:$O,"&gt;=41274")</f>
        <v>0</v>
      </c>
      <c r="I105" s="5">
        <f>SUMIFS(base_de_dados!$T:$T,base_de_dados!$B:$B,$B105,base_de_dados!$G:$G,I$61,base_de_dados!$H:$H,$L$1,base_de_dados!$C:$C,$A105,base_de_dados!$M:$M,"&lt;=2012",base_de_dados!$O:$O,"&gt;=41274")</f>
        <v>0</v>
      </c>
      <c r="J105" s="5">
        <f>SUMIFS(base_de_dados!$T:$T,base_de_dados!$B:$B,$B105,base_de_dados!$G:$G,J$61,base_de_dados!$H:$H,$L$1,base_de_dados!$C:$C,$A105,base_de_dados!$M:$M,"&lt;=2012",base_de_dados!$O:$O,"&gt;=41274")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SUMIFS(base_de_dados!$T:$T,base_de_dados!$B:$B,$B106,base_de_dados!$G:$G,C$61,base_de_dados!$H:$H,$L$1,base_de_dados!$C:$C,$A106,base_de_dados!$M:$M,"&lt;=2012",base_de_dados!$O:$O,"&gt;=41274")</f>
        <v>0</v>
      </c>
      <c r="D106" s="5">
        <f>SUMIFS(base_de_dados!$T:$T,base_de_dados!$B:$B,$B106,base_de_dados!$G:$G,D$61,base_de_dados!$H:$H,$L$1,base_de_dados!$C:$C,$A106,base_de_dados!$M:$M,"&lt;=2012",base_de_dados!$O:$O,"&gt;=41274")</f>
        <v>0</v>
      </c>
      <c r="E106" s="5">
        <f>SUMIFS(base_de_dados!$T:$T,base_de_dados!$B:$B,$B106,base_de_dados!$G:$G,E$61,base_de_dados!$H:$H,$L$1,base_de_dados!$C:$C,$A106,base_de_dados!$M:$M,"&lt;=2012",base_de_dados!$O:$O,"&gt;=41274")</f>
        <v>0</v>
      </c>
      <c r="F106" s="5">
        <f>SUMIFS(base_de_dados!$T:$T,base_de_dados!$B:$B,$B106,base_de_dados!$G:$G,F$61,base_de_dados!$H:$H,$L$1,base_de_dados!$C:$C,$A106,base_de_dados!$M:$M,"&lt;=2012",base_de_dados!$O:$O,"&gt;=41274")</f>
        <v>0</v>
      </c>
      <c r="G106" s="5">
        <f>SUMIFS(base_de_dados!$T:$T,base_de_dados!$B:$B,$B106,base_de_dados!$G:$G,G$61,base_de_dados!$H:$H,$L$1,base_de_dados!$C:$C,$A106,base_de_dados!$M:$M,"&lt;=2012",base_de_dados!$O:$O,"&gt;=41274")</f>
        <v>0</v>
      </c>
      <c r="H106" s="5">
        <f>SUMIFS(base_de_dados!$T:$T,base_de_dados!$B:$B,$B106,base_de_dados!$G:$G,H$61,base_de_dados!$H:$H,$L$1,base_de_dados!$C:$C,$A106,base_de_dados!$M:$M,"&lt;=2012",base_de_dados!$O:$O,"&gt;=41274")</f>
        <v>0</v>
      </c>
      <c r="I106" s="5">
        <f>SUMIFS(base_de_dados!$T:$T,base_de_dados!$B:$B,$B106,base_de_dados!$G:$G,I$61,base_de_dados!$H:$H,$L$1,base_de_dados!$C:$C,$A106,base_de_dados!$M:$M,"&lt;=2012",base_de_dados!$O:$O,"&gt;=41274")</f>
        <v>0</v>
      </c>
      <c r="J106" s="5">
        <f>SUMIFS(base_de_dados!$T:$T,base_de_dados!$B:$B,$B106,base_de_dados!$G:$G,J$61,base_de_dados!$H:$H,$L$1,base_de_dados!$C:$C,$A106,base_de_dados!$M:$M,"&lt;=2012",base_de_dados!$O:$O,"&gt;=41274")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SUMIFS(base_de_dados!$T:$T,base_de_dados!$B:$B,$B107,base_de_dados!$G:$G,C$61,base_de_dados!$H:$H,$L$1,base_de_dados!$C:$C,$A107,base_de_dados!$M:$M,"&lt;=2012",base_de_dados!$O:$O,"&gt;=41274")</f>
        <v>0</v>
      </c>
      <c r="D107" s="5">
        <f>SUMIFS(base_de_dados!$T:$T,base_de_dados!$B:$B,$B107,base_de_dados!$G:$G,D$61,base_de_dados!$H:$H,$L$1,base_de_dados!$C:$C,$A107,base_de_dados!$M:$M,"&lt;=2012",base_de_dados!$O:$O,"&gt;=41274")</f>
        <v>0</v>
      </c>
      <c r="E107" s="5">
        <f>SUMIFS(base_de_dados!$T:$T,base_de_dados!$B:$B,$B107,base_de_dados!$G:$G,E$61,base_de_dados!$H:$H,$L$1,base_de_dados!$C:$C,$A107,base_de_dados!$M:$M,"&lt;=2012",base_de_dados!$O:$O,"&gt;=41274")</f>
        <v>0</v>
      </c>
      <c r="F107" s="5">
        <f>SUMIFS(base_de_dados!$T:$T,base_de_dados!$B:$B,$B107,base_de_dados!$G:$G,F$61,base_de_dados!$H:$H,$L$1,base_de_dados!$C:$C,$A107,base_de_dados!$M:$M,"&lt;=2012",base_de_dados!$O:$O,"&gt;=41274")</f>
        <v>0</v>
      </c>
      <c r="G107" s="5">
        <f>SUMIFS(base_de_dados!$T:$T,base_de_dados!$B:$B,$B107,base_de_dados!$G:$G,G$61,base_de_dados!$H:$H,$L$1,base_de_dados!$C:$C,$A107,base_de_dados!$M:$M,"&lt;=2012",base_de_dados!$O:$O,"&gt;=41274")</f>
        <v>0</v>
      </c>
      <c r="H107" s="5">
        <f>SUMIFS(base_de_dados!$T:$T,base_de_dados!$B:$B,$B107,base_de_dados!$G:$G,H$61,base_de_dados!$H:$H,$L$1,base_de_dados!$C:$C,$A107,base_de_dados!$M:$M,"&lt;=2012",base_de_dados!$O:$O,"&gt;=41274")</f>
        <v>0</v>
      </c>
      <c r="I107" s="5">
        <f>SUMIFS(base_de_dados!$T:$T,base_de_dados!$B:$B,$B107,base_de_dados!$G:$G,I$61,base_de_dados!$H:$H,$L$1,base_de_dados!$C:$C,$A107,base_de_dados!$M:$M,"&lt;=2012",base_de_dados!$O:$O,"&gt;=41274")</f>
        <v>0</v>
      </c>
      <c r="J107" s="5">
        <f>SUMIFS(base_de_dados!$T:$T,base_de_dados!$B:$B,$B107,base_de_dados!$G:$G,J$61,base_de_dados!$H:$H,$L$1,base_de_dados!$C:$C,$A107,base_de_dados!$M:$M,"&lt;=2012",base_de_dados!$O:$O,"&gt;=41274")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SUMIFS(base_de_dados!$T:$T,base_de_dados!$B:$B,$B108,base_de_dados!$G:$G,C$61,base_de_dados!$H:$H,$L$1,base_de_dados!$C:$C,$A108,base_de_dados!$M:$M,"&lt;=2012",base_de_dados!$O:$O,"&gt;=41274")</f>
        <v>0</v>
      </c>
      <c r="D108" s="5">
        <f>SUMIFS(base_de_dados!$T:$T,base_de_dados!$B:$B,$B108,base_de_dados!$G:$G,D$61,base_de_dados!$H:$H,$L$1,base_de_dados!$C:$C,$A108,base_de_dados!$M:$M,"&lt;=2012",base_de_dados!$O:$O,"&gt;=41274")</f>
        <v>0</v>
      </c>
      <c r="E108" s="5">
        <f>SUMIFS(base_de_dados!$T:$T,base_de_dados!$B:$B,$B108,base_de_dados!$G:$G,E$61,base_de_dados!$H:$H,$L$1,base_de_dados!$C:$C,$A108,base_de_dados!$M:$M,"&lt;=2012",base_de_dados!$O:$O,"&gt;=41274")</f>
        <v>0</v>
      </c>
      <c r="F108" s="5">
        <f>SUMIFS(base_de_dados!$T:$T,base_de_dados!$B:$B,$B108,base_de_dados!$G:$G,F$61,base_de_dados!$H:$H,$L$1,base_de_dados!$C:$C,$A108,base_de_dados!$M:$M,"&lt;=2012",base_de_dados!$O:$O,"&gt;=41274")</f>
        <v>0</v>
      </c>
      <c r="G108" s="5">
        <f>SUMIFS(base_de_dados!$T:$T,base_de_dados!$B:$B,$B108,base_de_dados!$G:$G,G$61,base_de_dados!$H:$H,$L$1,base_de_dados!$C:$C,$A108,base_de_dados!$M:$M,"&lt;=2012",base_de_dados!$O:$O,"&gt;=41274")</f>
        <v>0</v>
      </c>
      <c r="H108" s="5">
        <f>SUMIFS(base_de_dados!$T:$T,base_de_dados!$B:$B,$B108,base_de_dados!$G:$G,H$61,base_de_dados!$H:$H,$L$1,base_de_dados!$C:$C,$A108,base_de_dados!$M:$M,"&lt;=2012",base_de_dados!$O:$O,"&gt;=41274")</f>
        <v>0</v>
      </c>
      <c r="I108" s="5">
        <f>SUMIFS(base_de_dados!$T:$T,base_de_dados!$B:$B,$B108,base_de_dados!$G:$G,I$61,base_de_dados!$H:$H,$L$1,base_de_dados!$C:$C,$A108,base_de_dados!$M:$M,"&lt;=2012",base_de_dados!$O:$O,"&gt;=41274")</f>
        <v>0</v>
      </c>
      <c r="J108" s="5">
        <f>SUMIFS(base_de_dados!$T:$T,base_de_dados!$B:$B,$B108,base_de_dados!$G:$G,J$61,base_de_dados!$H:$H,$L$1,base_de_dados!$C:$C,$A108,base_de_dados!$M:$M,"&lt;=2012",base_de_dados!$O:$O,"&gt;=41274")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SUMIFS(base_de_dados!$T:$T,base_de_dados!$B:$B,$B109,base_de_dados!$G:$G,C$61,base_de_dados!$H:$H,$L$1,base_de_dados!$C:$C,$A109,base_de_dados!$M:$M,"&lt;=2012",base_de_dados!$O:$O,"&gt;=41274")</f>
        <v>0</v>
      </c>
      <c r="D109" s="5">
        <f>SUMIFS(base_de_dados!$T:$T,base_de_dados!$B:$B,$B109,base_de_dados!$G:$G,D$61,base_de_dados!$H:$H,$L$1,base_de_dados!$C:$C,$A109,base_de_dados!$M:$M,"&lt;=2012",base_de_dados!$O:$O,"&gt;=41274")</f>
        <v>0</v>
      </c>
      <c r="E109" s="5">
        <f>SUMIFS(base_de_dados!$T:$T,base_de_dados!$B:$B,$B109,base_de_dados!$G:$G,E$61,base_de_dados!$H:$H,$L$1,base_de_dados!$C:$C,$A109,base_de_dados!$M:$M,"&lt;=2012",base_de_dados!$O:$O,"&gt;=41274")</f>
        <v>0</v>
      </c>
      <c r="F109" s="5">
        <f>SUMIFS(base_de_dados!$T:$T,base_de_dados!$B:$B,$B109,base_de_dados!$G:$G,F$61,base_de_dados!$H:$H,$L$1,base_de_dados!$C:$C,$A109,base_de_dados!$M:$M,"&lt;=2012",base_de_dados!$O:$O,"&gt;=41274")</f>
        <v>0</v>
      </c>
      <c r="G109" s="5">
        <f>SUMIFS(base_de_dados!$T:$T,base_de_dados!$B:$B,$B109,base_de_dados!$G:$G,G$61,base_de_dados!$H:$H,$L$1,base_de_dados!$C:$C,$A109,base_de_dados!$M:$M,"&lt;=2012",base_de_dados!$O:$O,"&gt;=41274")</f>
        <v>0</v>
      </c>
      <c r="H109" s="5">
        <f>SUMIFS(base_de_dados!$T:$T,base_de_dados!$B:$B,$B109,base_de_dados!$G:$G,H$61,base_de_dados!$H:$H,$L$1,base_de_dados!$C:$C,$A109,base_de_dados!$M:$M,"&lt;=2012",base_de_dados!$O:$O,"&gt;=41274")</f>
        <v>0</v>
      </c>
      <c r="I109" s="5">
        <f>SUMIFS(base_de_dados!$T:$T,base_de_dados!$B:$B,$B109,base_de_dados!$G:$G,I$61,base_de_dados!$H:$H,$L$1,base_de_dados!$C:$C,$A109,base_de_dados!$M:$M,"&lt;=2012",base_de_dados!$O:$O,"&gt;=41274")</f>
        <v>0</v>
      </c>
      <c r="J109" s="5">
        <f>SUMIFS(base_de_dados!$T:$T,base_de_dados!$B:$B,$B109,base_de_dados!$G:$G,J$61,base_de_dados!$H:$H,$L$1,base_de_dados!$C:$C,$A109,base_de_dados!$M:$M,"&lt;=2012",base_de_dados!$O:$O,"&gt;=41274")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SUMIFS(base_de_dados!$T:$T,base_de_dados!$B:$B,$B110,base_de_dados!$G:$G,C$61,base_de_dados!$H:$H,$L$1,base_de_dados!$C:$C,$A110,base_de_dados!$M:$M,"&lt;=2012",base_de_dados!$O:$O,"&gt;=41274")</f>
        <v>0</v>
      </c>
      <c r="D110" s="5">
        <f>SUMIFS(base_de_dados!$T:$T,base_de_dados!$B:$B,$B110,base_de_dados!$G:$G,D$61,base_de_dados!$H:$H,$L$1,base_de_dados!$C:$C,$A110,base_de_dados!$M:$M,"&lt;=2012",base_de_dados!$O:$O,"&gt;=41274")</f>
        <v>0</v>
      </c>
      <c r="E110" s="5">
        <f>SUMIFS(base_de_dados!$T:$T,base_de_dados!$B:$B,$B110,base_de_dados!$G:$G,E$61,base_de_dados!$H:$H,$L$1,base_de_dados!$C:$C,$A110,base_de_dados!$M:$M,"&lt;=2012",base_de_dados!$O:$O,"&gt;=41274")</f>
        <v>0</v>
      </c>
      <c r="F110" s="5">
        <f>SUMIFS(base_de_dados!$T:$T,base_de_dados!$B:$B,$B110,base_de_dados!$G:$G,F$61,base_de_dados!$H:$H,$L$1,base_de_dados!$C:$C,$A110,base_de_dados!$M:$M,"&lt;=2012",base_de_dados!$O:$O,"&gt;=41274")</f>
        <v>0</v>
      </c>
      <c r="G110" s="5">
        <f>SUMIFS(base_de_dados!$T:$T,base_de_dados!$B:$B,$B110,base_de_dados!$G:$G,G$61,base_de_dados!$H:$H,$L$1,base_de_dados!$C:$C,$A110,base_de_dados!$M:$M,"&lt;=2012",base_de_dados!$O:$O,"&gt;=41274")</f>
        <v>0</v>
      </c>
      <c r="H110" s="5">
        <f>SUMIFS(base_de_dados!$T:$T,base_de_dados!$B:$B,$B110,base_de_dados!$G:$G,H$61,base_de_dados!$H:$H,$L$1,base_de_dados!$C:$C,$A110,base_de_dados!$M:$M,"&lt;=2012",base_de_dados!$O:$O,"&gt;=41274")</f>
        <v>0</v>
      </c>
      <c r="I110" s="5">
        <f>SUMIFS(base_de_dados!$T:$T,base_de_dados!$B:$B,$B110,base_de_dados!$G:$G,I$61,base_de_dados!$H:$H,$L$1,base_de_dados!$C:$C,$A110,base_de_dados!$M:$M,"&lt;=2012",base_de_dados!$O:$O,"&gt;=41274")</f>
        <v>0</v>
      </c>
      <c r="J110" s="5">
        <f>SUMIFS(base_de_dados!$T:$T,base_de_dados!$B:$B,$B110,base_de_dados!$G:$G,J$61,base_de_dados!$H:$H,$L$1,base_de_dados!$C:$C,$A110,base_de_dados!$M:$M,"&lt;=2012",base_de_dados!$O:$O,"&gt;=41274")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SUMIFS(base_de_dados!$T:$T,base_de_dados!$B:$B,$B111,base_de_dados!$G:$G,C$61,base_de_dados!$H:$H,$L$1,base_de_dados!$C:$C,$A111,base_de_dados!$M:$M,"&lt;=2012",base_de_dados!$O:$O,"&gt;=41274")</f>
        <v>0</v>
      </c>
      <c r="D111" s="5">
        <f>SUMIFS(base_de_dados!$T:$T,base_de_dados!$B:$B,$B111,base_de_dados!$G:$G,D$61,base_de_dados!$H:$H,$L$1,base_de_dados!$C:$C,$A111,base_de_dados!$M:$M,"&lt;=2012",base_de_dados!$O:$O,"&gt;=41274")</f>
        <v>0</v>
      </c>
      <c r="E111" s="5">
        <f>SUMIFS(base_de_dados!$T:$T,base_de_dados!$B:$B,$B111,base_de_dados!$G:$G,E$61,base_de_dados!$H:$H,$L$1,base_de_dados!$C:$C,$A111,base_de_dados!$M:$M,"&lt;=2012",base_de_dados!$O:$O,"&gt;=41274")</f>
        <v>0</v>
      </c>
      <c r="F111" s="5">
        <f>SUMIFS(base_de_dados!$T:$T,base_de_dados!$B:$B,$B111,base_de_dados!$G:$G,F$61,base_de_dados!$H:$H,$L$1,base_de_dados!$C:$C,$A111,base_de_dados!$M:$M,"&lt;=2012",base_de_dados!$O:$O,"&gt;=41274")</f>
        <v>0</v>
      </c>
      <c r="G111" s="5">
        <f>SUMIFS(base_de_dados!$T:$T,base_de_dados!$B:$B,$B111,base_de_dados!$G:$G,G$61,base_de_dados!$H:$H,$L$1,base_de_dados!$C:$C,$A111,base_de_dados!$M:$M,"&lt;=2012",base_de_dados!$O:$O,"&gt;=41274")</f>
        <v>0</v>
      </c>
      <c r="H111" s="5">
        <f>SUMIFS(base_de_dados!$T:$T,base_de_dados!$B:$B,$B111,base_de_dados!$G:$G,H$61,base_de_dados!$H:$H,$L$1,base_de_dados!$C:$C,$A111,base_de_dados!$M:$M,"&lt;=2012",base_de_dados!$O:$O,"&gt;=41274")</f>
        <v>0</v>
      </c>
      <c r="I111" s="5">
        <f>SUMIFS(base_de_dados!$T:$T,base_de_dados!$B:$B,$B111,base_de_dados!$G:$G,I$61,base_de_dados!$H:$H,$L$1,base_de_dados!$C:$C,$A111,base_de_dados!$M:$M,"&lt;=2012",base_de_dados!$O:$O,"&gt;=41274")</f>
        <v>0</v>
      </c>
      <c r="J111" s="5">
        <f>SUMIFS(base_de_dados!$T:$T,base_de_dados!$B:$B,$B111,base_de_dados!$G:$G,J$61,base_de_dados!$H:$H,$L$1,base_de_dados!$C:$C,$A111,base_de_dados!$M:$M,"&lt;=2012",base_de_dados!$O:$O,"&gt;=41274")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SUMIFS(base_de_dados!$T:$T,base_de_dados!$B:$B,$B112,base_de_dados!$G:$G,C$61,base_de_dados!$H:$H,$L$1,base_de_dados!$C:$C,$A112,base_de_dados!$M:$M,"&lt;=2012",base_de_dados!$O:$O,"&gt;=41274")</f>
        <v>0</v>
      </c>
      <c r="D112" s="5">
        <f>SUMIFS(base_de_dados!$T:$T,base_de_dados!$B:$B,$B112,base_de_dados!$G:$G,D$61,base_de_dados!$H:$H,$L$1,base_de_dados!$C:$C,$A112,base_de_dados!$M:$M,"&lt;=2012",base_de_dados!$O:$O,"&gt;=41274")</f>
        <v>0</v>
      </c>
      <c r="E112" s="5">
        <f>SUMIFS(base_de_dados!$T:$T,base_de_dados!$B:$B,$B112,base_de_dados!$G:$G,E$61,base_de_dados!$H:$H,$L$1,base_de_dados!$C:$C,$A112,base_de_dados!$M:$M,"&lt;=2012",base_de_dados!$O:$O,"&gt;=41274")</f>
        <v>0</v>
      </c>
      <c r="F112" s="5">
        <f>SUMIFS(base_de_dados!$T:$T,base_de_dados!$B:$B,$B112,base_de_dados!$G:$G,F$61,base_de_dados!$H:$H,$L$1,base_de_dados!$C:$C,$A112,base_de_dados!$M:$M,"&lt;=2012",base_de_dados!$O:$O,"&gt;=41274")</f>
        <v>0</v>
      </c>
      <c r="G112" s="5">
        <f>SUMIFS(base_de_dados!$T:$T,base_de_dados!$B:$B,$B112,base_de_dados!$G:$G,G$61,base_de_dados!$H:$H,$L$1,base_de_dados!$C:$C,$A112,base_de_dados!$M:$M,"&lt;=2012",base_de_dados!$O:$O,"&gt;=41274")</f>
        <v>0</v>
      </c>
      <c r="H112" s="5">
        <f>SUMIFS(base_de_dados!$T:$T,base_de_dados!$B:$B,$B112,base_de_dados!$G:$G,H$61,base_de_dados!$H:$H,$L$1,base_de_dados!$C:$C,$A112,base_de_dados!$M:$M,"&lt;=2012",base_de_dados!$O:$O,"&gt;=41274")</f>
        <v>0</v>
      </c>
      <c r="I112" s="5">
        <f>SUMIFS(base_de_dados!$T:$T,base_de_dados!$B:$B,$B112,base_de_dados!$G:$G,I$61,base_de_dados!$H:$H,$L$1,base_de_dados!$C:$C,$A112,base_de_dados!$M:$M,"&lt;=2012",base_de_dados!$O:$O,"&gt;=41274")</f>
        <v>0</v>
      </c>
      <c r="J112" s="5">
        <f>SUMIFS(base_de_dados!$T:$T,base_de_dados!$B:$B,$B112,base_de_dados!$G:$G,J$61,base_de_dados!$H:$H,$L$1,base_de_dados!$C:$C,$A112,base_de_dados!$M:$M,"&lt;=2012",base_de_dados!$O:$O,"&gt;=41274")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SUMIFS(base_de_dados!$T:$T,base_de_dados!$B:$B,$B113,base_de_dados!$G:$G,C$61,base_de_dados!$H:$H,$L$1,base_de_dados!$C:$C,$A113,base_de_dados!$M:$M,"&lt;=2012",base_de_dados!$O:$O,"&gt;=41274")</f>
        <v>0</v>
      </c>
      <c r="D113" s="5">
        <f>SUMIFS(base_de_dados!$T:$T,base_de_dados!$B:$B,$B113,base_de_dados!$G:$G,D$61,base_de_dados!$H:$H,$L$1,base_de_dados!$C:$C,$A113,base_de_dados!$M:$M,"&lt;=2012",base_de_dados!$O:$O,"&gt;=41274")</f>
        <v>0</v>
      </c>
      <c r="E113" s="5">
        <f>SUMIFS(base_de_dados!$T:$T,base_de_dados!$B:$B,$B113,base_de_dados!$G:$G,E$61,base_de_dados!$H:$H,$L$1,base_de_dados!$C:$C,$A113,base_de_dados!$M:$M,"&lt;=2012",base_de_dados!$O:$O,"&gt;=41274")</f>
        <v>0</v>
      </c>
      <c r="F113" s="5">
        <f>SUMIFS(base_de_dados!$T:$T,base_de_dados!$B:$B,$B113,base_de_dados!$G:$G,F$61,base_de_dados!$H:$H,$L$1,base_de_dados!$C:$C,$A113,base_de_dados!$M:$M,"&lt;=2012",base_de_dados!$O:$O,"&gt;=41274")</f>
        <v>0</v>
      </c>
      <c r="G113" s="5">
        <f>SUMIFS(base_de_dados!$T:$T,base_de_dados!$B:$B,$B113,base_de_dados!$G:$G,G$61,base_de_dados!$H:$H,$L$1,base_de_dados!$C:$C,$A113,base_de_dados!$M:$M,"&lt;=2012",base_de_dados!$O:$O,"&gt;=41274")</f>
        <v>0</v>
      </c>
      <c r="H113" s="5">
        <f>SUMIFS(base_de_dados!$T:$T,base_de_dados!$B:$B,$B113,base_de_dados!$G:$G,H$61,base_de_dados!$H:$H,$L$1,base_de_dados!$C:$C,$A113,base_de_dados!$M:$M,"&lt;=2012",base_de_dados!$O:$O,"&gt;=41274")</f>
        <v>0</v>
      </c>
      <c r="I113" s="5">
        <f>SUMIFS(base_de_dados!$T:$T,base_de_dados!$B:$B,$B113,base_de_dados!$G:$G,I$61,base_de_dados!$H:$H,$L$1,base_de_dados!$C:$C,$A113,base_de_dados!$M:$M,"&lt;=2012",base_de_dados!$O:$O,"&gt;=41274")</f>
        <v>0</v>
      </c>
      <c r="J113" s="5">
        <f>SUMIFS(base_de_dados!$T:$T,base_de_dados!$B:$B,$B113,base_de_dados!$G:$G,J$61,base_de_dados!$H:$H,$L$1,base_de_dados!$C:$C,$A113,base_de_dados!$M:$M,"&lt;=2012",base_de_dados!$O:$O,"&gt;=41274")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SUMIFS(base_de_dados!$T:$T,base_de_dados!$B:$B,$B114,base_de_dados!$G:$G,C$61,base_de_dados!$H:$H,$L$1,base_de_dados!$C:$C,$A114,base_de_dados!$M:$M,"&lt;=2012",base_de_dados!$O:$O,"&gt;=41274")</f>
        <v>0</v>
      </c>
      <c r="D114" s="5">
        <f>SUMIFS(base_de_dados!$T:$T,base_de_dados!$B:$B,$B114,base_de_dados!$G:$G,D$61,base_de_dados!$H:$H,$L$1,base_de_dados!$C:$C,$A114,base_de_dados!$M:$M,"&lt;=2012",base_de_dados!$O:$O,"&gt;=41274")</f>
        <v>0</v>
      </c>
      <c r="E114" s="5">
        <f>SUMIFS(base_de_dados!$T:$T,base_de_dados!$B:$B,$B114,base_de_dados!$G:$G,E$61,base_de_dados!$H:$H,$L$1,base_de_dados!$C:$C,$A114,base_de_dados!$M:$M,"&lt;=2012",base_de_dados!$O:$O,"&gt;=41274")</f>
        <v>0</v>
      </c>
      <c r="F114" s="5">
        <f>SUMIFS(base_de_dados!$T:$T,base_de_dados!$B:$B,$B114,base_de_dados!$G:$G,F$61,base_de_dados!$H:$H,$L$1,base_de_dados!$C:$C,$A114,base_de_dados!$M:$M,"&lt;=2012",base_de_dados!$O:$O,"&gt;=41274")</f>
        <v>0</v>
      </c>
      <c r="G114" s="5">
        <f>SUMIFS(base_de_dados!$T:$T,base_de_dados!$B:$B,$B114,base_de_dados!$G:$G,G$61,base_de_dados!$H:$H,$L$1,base_de_dados!$C:$C,$A114,base_de_dados!$M:$M,"&lt;=2012",base_de_dados!$O:$O,"&gt;=41274")</f>
        <v>0</v>
      </c>
      <c r="H114" s="5">
        <f>SUMIFS(base_de_dados!$T:$T,base_de_dados!$B:$B,$B114,base_de_dados!$G:$G,H$61,base_de_dados!$H:$H,$L$1,base_de_dados!$C:$C,$A114,base_de_dados!$M:$M,"&lt;=2012",base_de_dados!$O:$O,"&gt;=41274")</f>
        <v>0</v>
      </c>
      <c r="I114" s="5">
        <f>SUMIFS(base_de_dados!$T:$T,base_de_dados!$B:$B,$B114,base_de_dados!$G:$G,I$61,base_de_dados!$H:$H,$L$1,base_de_dados!$C:$C,$A114,base_de_dados!$M:$M,"&lt;=2012",base_de_dados!$O:$O,"&gt;=41274")</f>
        <v>0</v>
      </c>
      <c r="J114" s="5">
        <f>SUMIFS(base_de_dados!$T:$T,base_de_dados!$B:$B,$B114,base_de_dados!$G:$G,J$61,base_de_dados!$H:$H,$L$1,base_de_dados!$C:$C,$A114,base_de_dados!$M:$M,"&lt;=2012",base_de_dados!$O:$O,"&gt;=41274")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SUMIFS(base_de_dados!$T:$T,base_de_dados!$B:$B,$B115,base_de_dados!$G:$G,C$61,base_de_dados!$H:$H,$L$1,base_de_dados!$C:$C,$A115,base_de_dados!$M:$M,"&lt;=2012",base_de_dados!$O:$O,"&gt;=41274")</f>
        <v>0</v>
      </c>
      <c r="D115" s="5">
        <f>SUMIFS(base_de_dados!$T:$T,base_de_dados!$B:$B,$B115,base_de_dados!$G:$G,D$61,base_de_dados!$H:$H,$L$1,base_de_dados!$C:$C,$A115,base_de_dados!$M:$M,"&lt;=2012",base_de_dados!$O:$O,"&gt;=41274")</f>
        <v>0</v>
      </c>
      <c r="E115" s="5">
        <f>SUMIFS(base_de_dados!$T:$T,base_de_dados!$B:$B,$B115,base_de_dados!$G:$G,E$61,base_de_dados!$H:$H,$L$1,base_de_dados!$C:$C,$A115,base_de_dados!$M:$M,"&lt;=2012",base_de_dados!$O:$O,"&gt;=41274")</f>
        <v>0</v>
      </c>
      <c r="F115" s="5">
        <f>SUMIFS(base_de_dados!$T:$T,base_de_dados!$B:$B,$B115,base_de_dados!$G:$G,F$61,base_de_dados!$H:$H,$L$1,base_de_dados!$C:$C,$A115,base_de_dados!$M:$M,"&lt;=2012",base_de_dados!$O:$O,"&gt;=41274")</f>
        <v>0</v>
      </c>
      <c r="G115" s="5">
        <f>SUMIFS(base_de_dados!$T:$T,base_de_dados!$B:$B,$B115,base_de_dados!$G:$G,G$61,base_de_dados!$H:$H,$L$1,base_de_dados!$C:$C,$A115,base_de_dados!$M:$M,"&lt;=2012",base_de_dados!$O:$O,"&gt;=41274")</f>
        <v>0</v>
      </c>
      <c r="H115" s="5">
        <f>SUMIFS(base_de_dados!$T:$T,base_de_dados!$B:$B,$B115,base_de_dados!$G:$G,H$61,base_de_dados!$H:$H,$L$1,base_de_dados!$C:$C,$A115,base_de_dados!$M:$M,"&lt;=2012",base_de_dados!$O:$O,"&gt;=41274")</f>
        <v>0</v>
      </c>
      <c r="I115" s="5">
        <f>SUMIFS(base_de_dados!$T:$T,base_de_dados!$B:$B,$B115,base_de_dados!$G:$G,I$61,base_de_dados!$H:$H,$L$1,base_de_dados!$C:$C,$A115,base_de_dados!$M:$M,"&lt;=2012",base_de_dados!$O:$O,"&gt;=41274")</f>
        <v>0</v>
      </c>
      <c r="J115" s="5">
        <f>SUMIFS(base_de_dados!$T:$T,base_de_dados!$B:$B,$B115,base_de_dados!$G:$G,J$61,base_de_dados!$H:$H,$L$1,base_de_dados!$C:$C,$A115,base_de_dados!$M:$M,"&lt;=2012",base_de_dados!$O:$O,"&gt;=41274")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SUMIFS(base_de_dados!$T:$T,base_de_dados!$B:$B,$B116,base_de_dados!$G:$G,C$61,base_de_dados!$H:$H,$L$1,base_de_dados!$C:$C,$A116,base_de_dados!$M:$M,"&lt;=2012",base_de_dados!$O:$O,"&gt;=41274")</f>
        <v>0</v>
      </c>
      <c r="D116" s="5">
        <f>SUMIFS(base_de_dados!$T:$T,base_de_dados!$B:$B,$B116,base_de_dados!$G:$G,D$61,base_de_dados!$H:$H,$L$1,base_de_dados!$C:$C,$A116,base_de_dados!$M:$M,"&lt;=2012",base_de_dados!$O:$O,"&gt;=41274")</f>
        <v>0</v>
      </c>
      <c r="E116" s="5">
        <f>SUMIFS(base_de_dados!$T:$T,base_de_dados!$B:$B,$B116,base_de_dados!$G:$G,E$61,base_de_dados!$H:$H,$L$1,base_de_dados!$C:$C,$A116,base_de_dados!$M:$M,"&lt;=2012",base_de_dados!$O:$O,"&gt;=41274")</f>
        <v>0</v>
      </c>
      <c r="F116" s="5">
        <f>SUMIFS(base_de_dados!$T:$T,base_de_dados!$B:$B,$B116,base_de_dados!$G:$G,F$61,base_de_dados!$H:$H,$L$1,base_de_dados!$C:$C,$A116,base_de_dados!$M:$M,"&lt;=2012",base_de_dados!$O:$O,"&gt;=41274")</f>
        <v>0</v>
      </c>
      <c r="G116" s="5">
        <f>SUMIFS(base_de_dados!$T:$T,base_de_dados!$B:$B,$B116,base_de_dados!$G:$G,G$61,base_de_dados!$H:$H,$L$1,base_de_dados!$C:$C,$A116,base_de_dados!$M:$M,"&lt;=2012",base_de_dados!$O:$O,"&gt;=41274")</f>
        <v>0</v>
      </c>
      <c r="H116" s="5">
        <f>SUMIFS(base_de_dados!$T:$T,base_de_dados!$B:$B,$B116,base_de_dados!$G:$G,H$61,base_de_dados!$H:$H,$L$1,base_de_dados!$C:$C,$A116,base_de_dados!$M:$M,"&lt;=2012",base_de_dados!$O:$O,"&gt;=41274")</f>
        <v>0</v>
      </c>
      <c r="I116" s="5">
        <f>SUMIFS(base_de_dados!$T:$T,base_de_dados!$B:$B,$B116,base_de_dados!$G:$G,I$61,base_de_dados!$H:$H,$L$1,base_de_dados!$C:$C,$A116,base_de_dados!$M:$M,"&lt;=2012",base_de_dados!$O:$O,"&gt;=41274")</f>
        <v>0</v>
      </c>
      <c r="J116" s="5">
        <f>SUMIFS(base_de_dados!$T:$T,base_de_dados!$B:$B,$B116,base_de_dados!$G:$G,J$61,base_de_dados!$H:$H,$L$1,base_de_dados!$C:$C,$A116,base_de_dados!$M:$M,"&lt;=2012",base_de_dados!$O:$O,"&gt;=41274")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SUMIFS(base_de_dados!$T:$T,base_de_dados!$B:$B,$B117,base_de_dados!$G:$G,C$61,base_de_dados!$H:$H,$L$1,base_de_dados!$C:$C,$A117,base_de_dados!$M:$M,"&lt;=2012",base_de_dados!$O:$O,"&gt;=41274")</f>
        <v>0</v>
      </c>
      <c r="D117" s="5">
        <f>SUMIFS(base_de_dados!$T:$T,base_de_dados!$B:$B,$B117,base_de_dados!$G:$G,D$61,base_de_dados!$H:$H,$L$1,base_de_dados!$C:$C,$A117,base_de_dados!$M:$M,"&lt;=2012",base_de_dados!$O:$O,"&gt;=41274")</f>
        <v>0</v>
      </c>
      <c r="E117" s="5">
        <f>SUMIFS(base_de_dados!$T:$T,base_de_dados!$B:$B,$B117,base_de_dados!$G:$G,E$61,base_de_dados!$H:$H,$L$1,base_de_dados!$C:$C,$A117,base_de_dados!$M:$M,"&lt;=2012",base_de_dados!$O:$O,"&gt;=41274")</f>
        <v>0</v>
      </c>
      <c r="F117" s="5">
        <f>SUMIFS(base_de_dados!$T:$T,base_de_dados!$B:$B,$B117,base_de_dados!$G:$G,F$61,base_de_dados!$H:$H,$L$1,base_de_dados!$C:$C,$A117,base_de_dados!$M:$M,"&lt;=2012",base_de_dados!$O:$O,"&gt;=41274")</f>
        <v>0</v>
      </c>
      <c r="G117" s="5">
        <f>SUMIFS(base_de_dados!$T:$T,base_de_dados!$B:$B,$B117,base_de_dados!$G:$G,G$61,base_de_dados!$H:$H,$L$1,base_de_dados!$C:$C,$A117,base_de_dados!$M:$M,"&lt;=2012",base_de_dados!$O:$O,"&gt;=41274")</f>
        <v>0</v>
      </c>
      <c r="H117" s="5">
        <f>SUMIFS(base_de_dados!$T:$T,base_de_dados!$B:$B,$B117,base_de_dados!$G:$G,H$61,base_de_dados!$H:$H,$L$1,base_de_dados!$C:$C,$A117,base_de_dados!$M:$M,"&lt;=2012",base_de_dados!$O:$O,"&gt;=41274")</f>
        <v>0</v>
      </c>
      <c r="I117" s="5">
        <f>SUMIFS(base_de_dados!$T:$T,base_de_dados!$B:$B,$B117,base_de_dados!$G:$G,I$61,base_de_dados!$H:$H,$L$1,base_de_dados!$C:$C,$A117,base_de_dados!$M:$M,"&lt;=2012",base_de_dados!$O:$O,"&gt;=41274")</f>
        <v>0</v>
      </c>
      <c r="J117" s="5">
        <f>SUMIFS(base_de_dados!$T:$T,base_de_dados!$B:$B,$B117,base_de_dados!$G:$G,J$61,base_de_dados!$H:$H,$L$1,base_de_dados!$C:$C,$A117,base_de_dados!$M:$M,"&lt;=2012",base_de_dados!$O:$O,"&gt;=41274")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SUMIFS(base_de_dados!$T:$T,base_de_dados!$B:$B,$B118,base_de_dados!$G:$G,C$61,base_de_dados!$H:$H,$L$1,base_de_dados!$C:$C,$A118,base_de_dados!$M:$M,"&lt;=2012",base_de_dados!$O:$O,"&gt;=41274")</f>
        <v>0</v>
      </c>
      <c r="D118" s="5">
        <f>SUMIFS(base_de_dados!$T:$T,base_de_dados!$B:$B,$B118,base_de_dados!$G:$G,D$61,base_de_dados!$H:$H,$L$1,base_de_dados!$C:$C,$A118,base_de_dados!$M:$M,"&lt;=2012",base_de_dados!$O:$O,"&gt;=41274")</f>
        <v>0</v>
      </c>
      <c r="E118" s="5">
        <f>SUMIFS(base_de_dados!$T:$T,base_de_dados!$B:$B,$B118,base_de_dados!$G:$G,E$61,base_de_dados!$H:$H,$L$1,base_de_dados!$C:$C,$A118,base_de_dados!$M:$M,"&lt;=2012",base_de_dados!$O:$O,"&gt;=41274")</f>
        <v>0</v>
      </c>
      <c r="F118" s="5">
        <f>SUMIFS(base_de_dados!$T:$T,base_de_dados!$B:$B,$B118,base_de_dados!$G:$G,F$61,base_de_dados!$H:$H,$L$1,base_de_dados!$C:$C,$A118,base_de_dados!$M:$M,"&lt;=2012",base_de_dados!$O:$O,"&gt;=41274")</f>
        <v>0</v>
      </c>
      <c r="G118" s="5">
        <f>SUMIFS(base_de_dados!$T:$T,base_de_dados!$B:$B,$B118,base_de_dados!$G:$G,G$61,base_de_dados!$H:$H,$L$1,base_de_dados!$C:$C,$A118,base_de_dados!$M:$M,"&lt;=2012",base_de_dados!$O:$O,"&gt;=41274")</f>
        <v>0</v>
      </c>
      <c r="H118" s="5">
        <f>SUMIFS(base_de_dados!$T:$T,base_de_dados!$B:$B,$B118,base_de_dados!$G:$G,H$61,base_de_dados!$H:$H,$L$1,base_de_dados!$C:$C,$A118,base_de_dados!$M:$M,"&lt;=2012",base_de_dados!$O:$O,"&gt;=41274")</f>
        <v>0</v>
      </c>
      <c r="I118" s="5">
        <f>SUMIFS(base_de_dados!$T:$T,base_de_dados!$B:$B,$B118,base_de_dados!$G:$G,I$61,base_de_dados!$H:$H,$L$1,base_de_dados!$C:$C,$A118,base_de_dados!$M:$M,"&lt;=2012",base_de_dados!$O:$O,"&gt;=41274")</f>
        <v>0</v>
      </c>
      <c r="J118" s="5">
        <f>SUMIFS(base_de_dados!$T:$T,base_de_dados!$B:$B,$B118,base_de_dados!$G:$G,J$61,base_de_dados!$H:$H,$L$1,base_de_dados!$C:$C,$A118,base_de_dados!$M:$M,"&lt;=2012",base_de_dados!$O:$O,"&gt;=41274")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SUMIFS(base_de_dados!$T:$T,base_de_dados!$B:$B,$B119,base_de_dados!$G:$G,C$61,base_de_dados!$H:$H,$L$1,base_de_dados!$C:$C,$A119,base_de_dados!$M:$M,"&lt;=2012",base_de_dados!$O:$O,"&gt;=41274")</f>
        <v>0</v>
      </c>
      <c r="D119" s="5">
        <f>SUMIFS(base_de_dados!$T:$T,base_de_dados!$B:$B,$B119,base_de_dados!$G:$G,D$61,base_de_dados!$H:$H,$L$1,base_de_dados!$C:$C,$A119,base_de_dados!$M:$M,"&lt;=2012",base_de_dados!$O:$O,"&gt;=41274")</f>
        <v>0</v>
      </c>
      <c r="E119" s="5">
        <f>SUMIFS(base_de_dados!$T:$T,base_de_dados!$B:$B,$B119,base_de_dados!$G:$G,E$61,base_de_dados!$H:$H,$L$1,base_de_dados!$C:$C,$A119,base_de_dados!$M:$M,"&lt;=2012",base_de_dados!$O:$O,"&gt;=41274")</f>
        <v>0</v>
      </c>
      <c r="F119" s="5">
        <f>SUMIFS(base_de_dados!$T:$T,base_de_dados!$B:$B,$B119,base_de_dados!$G:$G,F$61,base_de_dados!$H:$H,$L$1,base_de_dados!$C:$C,$A119,base_de_dados!$M:$M,"&lt;=2012",base_de_dados!$O:$O,"&gt;=41274")</f>
        <v>0</v>
      </c>
      <c r="G119" s="5">
        <f>SUMIFS(base_de_dados!$T:$T,base_de_dados!$B:$B,$B119,base_de_dados!$G:$G,G$61,base_de_dados!$H:$H,$L$1,base_de_dados!$C:$C,$A119,base_de_dados!$M:$M,"&lt;=2012",base_de_dados!$O:$O,"&gt;=41274")</f>
        <v>0</v>
      </c>
      <c r="H119" s="5">
        <f>SUMIFS(base_de_dados!$T:$T,base_de_dados!$B:$B,$B119,base_de_dados!$G:$G,H$61,base_de_dados!$H:$H,$L$1,base_de_dados!$C:$C,$A119,base_de_dados!$M:$M,"&lt;=2012",base_de_dados!$O:$O,"&gt;=41274")</f>
        <v>0</v>
      </c>
      <c r="I119" s="5">
        <f>SUMIFS(base_de_dados!$T:$T,base_de_dados!$B:$B,$B119,base_de_dados!$G:$G,I$61,base_de_dados!$H:$H,$L$1,base_de_dados!$C:$C,$A119,base_de_dados!$M:$M,"&lt;=2012",base_de_dados!$O:$O,"&gt;=41274")</f>
        <v>0</v>
      </c>
      <c r="J119" s="5">
        <f>SUMIFS(base_de_dados!$T:$T,base_de_dados!$B:$B,$B119,base_de_dados!$G:$G,J$61,base_de_dados!$H:$H,$L$1,base_de_dados!$C:$C,$A119,base_de_dados!$M:$M,"&lt;=2012",base_de_dados!$O:$O,"&gt;=41274")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SUMIFS(base_de_dados!$T:$T,base_de_dados!$B:$B,$B120,base_de_dados!$G:$G,C$61,base_de_dados!$H:$H,$L$1,base_de_dados!$C:$C,$A120,base_de_dados!$M:$M,"&lt;=2012",base_de_dados!$O:$O,"&gt;=41274")</f>
        <v>0</v>
      </c>
      <c r="D120" s="5">
        <f>SUMIFS(base_de_dados!$T:$T,base_de_dados!$B:$B,$B120,base_de_dados!$G:$G,D$61,base_de_dados!$H:$H,$L$1,base_de_dados!$C:$C,$A120,base_de_dados!$M:$M,"&lt;=2012",base_de_dados!$O:$O,"&gt;=41274")</f>
        <v>0</v>
      </c>
      <c r="E120" s="5">
        <f>SUMIFS(base_de_dados!$T:$T,base_de_dados!$B:$B,$B120,base_de_dados!$G:$G,E$61,base_de_dados!$H:$H,$L$1,base_de_dados!$C:$C,$A120,base_de_dados!$M:$M,"&lt;=2012",base_de_dados!$O:$O,"&gt;=41274")</f>
        <v>0</v>
      </c>
      <c r="F120" s="5">
        <f>SUMIFS(base_de_dados!$T:$T,base_de_dados!$B:$B,$B120,base_de_dados!$G:$G,F$61,base_de_dados!$H:$H,$L$1,base_de_dados!$C:$C,$A120,base_de_dados!$M:$M,"&lt;=2012",base_de_dados!$O:$O,"&gt;=41274")</f>
        <v>0</v>
      </c>
      <c r="G120" s="5">
        <f>SUMIFS(base_de_dados!$T:$T,base_de_dados!$B:$B,$B120,base_de_dados!$G:$G,G$61,base_de_dados!$H:$H,$L$1,base_de_dados!$C:$C,$A120,base_de_dados!$M:$M,"&lt;=2012",base_de_dados!$O:$O,"&gt;=41274")</f>
        <v>0</v>
      </c>
      <c r="H120" s="5">
        <f>SUMIFS(base_de_dados!$T:$T,base_de_dados!$B:$B,$B120,base_de_dados!$G:$G,H$61,base_de_dados!$H:$H,$L$1,base_de_dados!$C:$C,$A120,base_de_dados!$M:$M,"&lt;=2012",base_de_dados!$O:$O,"&gt;=41274")</f>
        <v>0</v>
      </c>
      <c r="I120" s="5">
        <f>SUMIFS(base_de_dados!$T:$T,base_de_dados!$B:$B,$B120,base_de_dados!$G:$G,I$61,base_de_dados!$H:$H,$L$1,base_de_dados!$C:$C,$A120,base_de_dados!$M:$M,"&lt;=2012",base_de_dados!$O:$O,"&gt;=41274")</f>
        <v>0</v>
      </c>
      <c r="J120" s="5">
        <f>SUMIFS(base_de_dados!$T:$T,base_de_dados!$B:$B,$B120,base_de_dados!$G:$G,J$61,base_de_dados!$H:$H,$L$1,base_de_dados!$C:$C,$A120,base_de_dados!$M:$M,"&lt;=2012",base_de_dados!$O:$O,"&gt;=41274")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SUMIFS(base_de_dados!$T:$T,base_de_dados!$B:$B,$B121,base_de_dados!$G:$G,C$61,base_de_dados!$H:$H,$L$1,base_de_dados!$C:$C,$A121,base_de_dados!$M:$M,"&lt;=2012",base_de_dados!$O:$O,"&gt;=41274")</f>
        <v>0</v>
      </c>
      <c r="D121" s="5">
        <f>SUMIFS(base_de_dados!$T:$T,base_de_dados!$B:$B,$B121,base_de_dados!$G:$G,D$61,base_de_dados!$H:$H,$L$1,base_de_dados!$C:$C,$A121,base_de_dados!$M:$M,"&lt;=2012",base_de_dados!$O:$O,"&gt;=41274")</f>
        <v>0</v>
      </c>
      <c r="E121" s="5">
        <f>SUMIFS(base_de_dados!$T:$T,base_de_dados!$B:$B,$B121,base_de_dados!$G:$G,E$61,base_de_dados!$H:$H,$L$1,base_de_dados!$C:$C,$A121,base_de_dados!$M:$M,"&lt;=2012",base_de_dados!$O:$O,"&gt;=41274")</f>
        <v>0</v>
      </c>
      <c r="F121" s="5">
        <f>SUMIFS(base_de_dados!$T:$T,base_de_dados!$B:$B,$B121,base_de_dados!$G:$G,F$61,base_de_dados!$H:$H,$L$1,base_de_dados!$C:$C,$A121,base_de_dados!$M:$M,"&lt;=2012",base_de_dados!$O:$O,"&gt;=41274")</f>
        <v>0</v>
      </c>
      <c r="G121" s="5">
        <f>SUMIFS(base_de_dados!$T:$T,base_de_dados!$B:$B,$B121,base_de_dados!$G:$G,G$61,base_de_dados!$H:$H,$L$1,base_de_dados!$C:$C,$A121,base_de_dados!$M:$M,"&lt;=2012",base_de_dados!$O:$O,"&gt;=41274")</f>
        <v>0</v>
      </c>
      <c r="H121" s="5">
        <f>SUMIFS(base_de_dados!$T:$T,base_de_dados!$B:$B,$B121,base_de_dados!$G:$G,H$61,base_de_dados!$H:$H,$L$1,base_de_dados!$C:$C,$A121,base_de_dados!$M:$M,"&lt;=2012",base_de_dados!$O:$O,"&gt;=41274")</f>
        <v>0</v>
      </c>
      <c r="I121" s="5">
        <f>SUMIFS(base_de_dados!$T:$T,base_de_dados!$B:$B,$B121,base_de_dados!$G:$G,I$61,base_de_dados!$H:$H,$L$1,base_de_dados!$C:$C,$A121,base_de_dados!$M:$M,"&lt;=2012",base_de_dados!$O:$O,"&gt;=41274")</f>
        <v>0</v>
      </c>
      <c r="J121" s="5">
        <f>SUMIFS(base_de_dados!$T:$T,base_de_dados!$B:$B,$B121,base_de_dados!$G:$G,J$61,base_de_dados!$H:$H,$L$1,base_de_dados!$C:$C,$A121,base_de_dados!$M:$M,"&lt;=2012",base_de_dados!$O:$O,"&gt;=41274")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SUMIFS(base_de_dados!$T:$T,base_de_dados!$B:$B,$B122,base_de_dados!$G:$G,C$61,base_de_dados!$H:$H,$L$1,base_de_dados!$C:$C,$A122,base_de_dados!$M:$M,"&lt;=2012",base_de_dados!$O:$O,"&gt;=41274")</f>
        <v>0</v>
      </c>
      <c r="D122" s="5">
        <f>SUMIFS(base_de_dados!$T:$T,base_de_dados!$B:$B,$B122,base_de_dados!$G:$G,D$61,base_de_dados!$H:$H,$L$1,base_de_dados!$C:$C,$A122,base_de_dados!$M:$M,"&lt;=2012",base_de_dados!$O:$O,"&gt;=41274")</f>
        <v>0</v>
      </c>
      <c r="E122" s="5">
        <f>SUMIFS(base_de_dados!$T:$T,base_de_dados!$B:$B,$B122,base_de_dados!$G:$G,E$61,base_de_dados!$H:$H,$L$1,base_de_dados!$C:$C,$A122,base_de_dados!$M:$M,"&lt;=2012",base_de_dados!$O:$O,"&gt;=41274")</f>
        <v>0</v>
      </c>
      <c r="F122" s="5">
        <f>SUMIFS(base_de_dados!$T:$T,base_de_dados!$B:$B,$B122,base_de_dados!$G:$G,F$61,base_de_dados!$H:$H,$L$1,base_de_dados!$C:$C,$A122,base_de_dados!$M:$M,"&lt;=2012",base_de_dados!$O:$O,"&gt;=41274")</f>
        <v>0</v>
      </c>
      <c r="G122" s="5">
        <f>SUMIFS(base_de_dados!$T:$T,base_de_dados!$B:$B,$B122,base_de_dados!$G:$G,G$61,base_de_dados!$H:$H,$L$1,base_de_dados!$C:$C,$A122,base_de_dados!$M:$M,"&lt;=2012",base_de_dados!$O:$O,"&gt;=41274")</f>
        <v>0</v>
      </c>
      <c r="H122" s="5">
        <f>SUMIFS(base_de_dados!$T:$T,base_de_dados!$B:$B,$B122,base_de_dados!$G:$G,H$61,base_de_dados!$H:$H,$L$1,base_de_dados!$C:$C,$A122,base_de_dados!$M:$M,"&lt;=2012",base_de_dados!$O:$O,"&gt;=41274")</f>
        <v>0</v>
      </c>
      <c r="I122" s="5">
        <f>SUMIFS(base_de_dados!$T:$T,base_de_dados!$B:$B,$B122,base_de_dados!$G:$G,I$61,base_de_dados!$H:$H,$L$1,base_de_dados!$C:$C,$A122,base_de_dados!$M:$M,"&lt;=2012",base_de_dados!$O:$O,"&gt;=41274")</f>
        <v>0</v>
      </c>
      <c r="J122" s="5">
        <f>SUMIFS(base_de_dados!$T:$T,base_de_dados!$B:$B,$B122,base_de_dados!$G:$G,J$61,base_de_dados!$H:$H,$L$1,base_de_dados!$C:$C,$A122,base_de_dados!$M:$M,"&lt;=2012",base_de_dados!$O:$O,"&gt;=41274")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SUMIFS(base_de_dados!$T:$T,base_de_dados!$B:$B,$B123,base_de_dados!$G:$G,C$61,base_de_dados!$H:$H,$L$1,base_de_dados!$C:$C,$A123,base_de_dados!$M:$M,"&lt;=2012",base_de_dados!$O:$O,"&gt;=41274")</f>
        <v>0</v>
      </c>
      <c r="D123" s="5">
        <f>SUMIFS(base_de_dados!$T:$T,base_de_dados!$B:$B,$B123,base_de_dados!$G:$G,D$61,base_de_dados!$H:$H,$L$1,base_de_dados!$C:$C,$A123,base_de_dados!$M:$M,"&lt;=2012",base_de_dados!$O:$O,"&gt;=41274")</f>
        <v>0</v>
      </c>
      <c r="E123" s="5">
        <f>SUMIFS(base_de_dados!$T:$T,base_de_dados!$B:$B,$B123,base_de_dados!$G:$G,E$61,base_de_dados!$H:$H,$L$1,base_de_dados!$C:$C,$A123,base_de_dados!$M:$M,"&lt;=2012",base_de_dados!$O:$O,"&gt;=41274")</f>
        <v>0</v>
      </c>
      <c r="F123" s="5">
        <f>SUMIFS(base_de_dados!$T:$T,base_de_dados!$B:$B,$B123,base_de_dados!$G:$G,F$61,base_de_dados!$H:$H,$L$1,base_de_dados!$C:$C,$A123,base_de_dados!$M:$M,"&lt;=2012",base_de_dados!$O:$O,"&gt;=41274")</f>
        <v>0</v>
      </c>
      <c r="G123" s="5">
        <f>SUMIFS(base_de_dados!$T:$T,base_de_dados!$B:$B,$B123,base_de_dados!$G:$G,G$61,base_de_dados!$H:$H,$L$1,base_de_dados!$C:$C,$A123,base_de_dados!$M:$M,"&lt;=2012",base_de_dados!$O:$O,"&gt;=41274")</f>
        <v>0</v>
      </c>
      <c r="H123" s="5">
        <f>SUMIFS(base_de_dados!$T:$T,base_de_dados!$B:$B,$B123,base_de_dados!$G:$G,H$61,base_de_dados!$H:$H,$L$1,base_de_dados!$C:$C,$A123,base_de_dados!$M:$M,"&lt;=2012",base_de_dados!$O:$O,"&gt;=41274")</f>
        <v>0</v>
      </c>
      <c r="I123" s="5">
        <f>SUMIFS(base_de_dados!$T:$T,base_de_dados!$B:$B,$B123,base_de_dados!$G:$G,I$61,base_de_dados!$H:$H,$L$1,base_de_dados!$C:$C,$A123,base_de_dados!$M:$M,"&lt;=2012",base_de_dados!$O:$O,"&gt;=41274")</f>
        <v>0</v>
      </c>
      <c r="J123" s="5">
        <f>SUMIFS(base_de_dados!$T:$T,base_de_dados!$B:$B,$B123,base_de_dados!$G:$G,J$61,base_de_dados!$H:$H,$L$1,base_de_dados!$C:$C,$A123,base_de_dados!$M:$M,"&lt;=2012",base_de_dados!$O:$O,"&gt;=41274")</f>
        <v>0</v>
      </c>
      <c r="K123" s="32">
        <f t="shared" si="5"/>
        <v>0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SUMIFS(base_de_dados!$T:$T,base_de_dados!$B:$B,$B124,base_de_dados!$G:$G,C$61,base_de_dados!$H:$H,$L$1,base_de_dados!$C:$C,$A124,base_de_dados!$M:$M,"&lt;=2012",base_de_dados!$O:$O,"&gt;=41274")</f>
        <v>0.56009027777777776</v>
      </c>
      <c r="D124" s="5">
        <f>SUMIFS(base_de_dados!$T:$T,base_de_dados!$B:$B,$B124,base_de_dados!$G:$G,D$61,base_de_dados!$H:$H,$L$1,base_de_dados!$C:$C,$A124,base_de_dados!$M:$M,"&lt;=2012",base_de_dados!$O:$O,"&gt;=41274")</f>
        <v>0</v>
      </c>
      <c r="E124" s="5">
        <f>SUMIFS(base_de_dados!$T:$T,base_de_dados!$B:$B,$B124,base_de_dados!$G:$G,E$61,base_de_dados!$H:$H,$L$1,base_de_dados!$C:$C,$A124,base_de_dados!$M:$M,"&lt;=2012",base_de_dados!$O:$O,"&gt;=41274")</f>
        <v>0</v>
      </c>
      <c r="F124" s="5">
        <f>SUMIFS(base_de_dados!$T:$T,base_de_dados!$B:$B,$B124,base_de_dados!$G:$G,F$61,base_de_dados!$H:$H,$L$1,base_de_dados!$C:$C,$A124,base_de_dados!$M:$M,"&lt;=2012",base_de_dados!$O:$O,"&gt;=41274")</f>
        <v>0.65138070776255708</v>
      </c>
      <c r="G124" s="5">
        <f>SUMIFS(base_de_dados!$T:$T,base_de_dados!$B:$B,$B124,base_de_dados!$G:$G,G$61,base_de_dados!$H:$H,$L$1,base_de_dados!$C:$C,$A124,base_de_dados!$M:$M,"&lt;=2012",base_de_dados!$O:$O,"&gt;=41274")</f>
        <v>0</v>
      </c>
      <c r="H124" s="5">
        <f>SUMIFS(base_de_dados!$T:$T,base_de_dados!$B:$B,$B124,base_de_dados!$G:$G,H$61,base_de_dados!$H:$H,$L$1,base_de_dados!$C:$C,$A124,base_de_dados!$M:$M,"&lt;=2012",base_de_dados!$O:$O,"&gt;=41274")</f>
        <v>0</v>
      </c>
      <c r="I124" s="5">
        <f>SUMIFS(base_de_dados!$T:$T,base_de_dados!$B:$B,$B124,base_de_dados!$G:$G,I$61,base_de_dados!$H:$H,$L$1,base_de_dados!$C:$C,$A124,base_de_dados!$M:$M,"&lt;=2012",base_de_dados!$O:$O,"&gt;=41274")</f>
        <v>0</v>
      </c>
      <c r="J124" s="5">
        <f>SUMIFS(base_de_dados!$T:$T,base_de_dados!$B:$B,$B124,base_de_dados!$G:$G,J$61,base_de_dados!$H:$H,$L$1,base_de_dados!$C:$C,$A124,base_de_dados!$M:$M,"&lt;=2012",base_de_dados!$O:$O,"&gt;=41274")</f>
        <v>0</v>
      </c>
      <c r="K124" s="32">
        <f t="shared" si="5"/>
        <v>1.2114709855403349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SUMIFS(base_de_dados!$T:$T,base_de_dados!$B:$B,$B125,base_de_dados!$G:$G,C$61,base_de_dados!$H:$H,$L$1,base_de_dados!$C:$C,$A125,base_de_dados!$M:$M,"&lt;=2012",base_de_dados!$O:$O,"&gt;=41274")</f>
        <v>0</v>
      </c>
      <c r="D125" s="5">
        <f>SUMIFS(base_de_dados!$T:$T,base_de_dados!$B:$B,$B125,base_de_dados!$G:$G,D$61,base_de_dados!$H:$H,$L$1,base_de_dados!$C:$C,$A125,base_de_dados!$M:$M,"&lt;=2012",base_de_dados!$O:$O,"&gt;=41274")</f>
        <v>0</v>
      </c>
      <c r="E125" s="5">
        <f>SUMIFS(base_de_dados!$T:$T,base_de_dados!$B:$B,$B125,base_de_dados!$G:$G,E$61,base_de_dados!$H:$H,$L$1,base_de_dados!$C:$C,$A125,base_de_dados!$M:$M,"&lt;=2012",base_de_dados!$O:$O,"&gt;=41274")</f>
        <v>0</v>
      </c>
      <c r="F125" s="5">
        <f>SUMIFS(base_de_dados!$T:$T,base_de_dados!$B:$B,$B125,base_de_dados!$G:$G,F$61,base_de_dados!$H:$H,$L$1,base_de_dados!$C:$C,$A125,base_de_dados!$M:$M,"&lt;=2012",base_de_dados!$O:$O,"&gt;=41274")</f>
        <v>0</v>
      </c>
      <c r="G125" s="5">
        <f>SUMIFS(base_de_dados!$T:$T,base_de_dados!$B:$B,$B125,base_de_dados!$G:$G,G$61,base_de_dados!$H:$H,$L$1,base_de_dados!$C:$C,$A125,base_de_dados!$M:$M,"&lt;=2012",base_de_dados!$O:$O,"&gt;=41274")</f>
        <v>0</v>
      </c>
      <c r="H125" s="5">
        <f>SUMIFS(base_de_dados!$T:$T,base_de_dados!$B:$B,$B125,base_de_dados!$G:$G,H$61,base_de_dados!$H:$H,$L$1,base_de_dados!$C:$C,$A125,base_de_dados!$M:$M,"&lt;=2012",base_de_dados!$O:$O,"&gt;=41274")</f>
        <v>0</v>
      </c>
      <c r="I125" s="5">
        <f>SUMIFS(base_de_dados!$T:$T,base_de_dados!$B:$B,$B125,base_de_dados!$G:$G,I$61,base_de_dados!$H:$H,$L$1,base_de_dados!$C:$C,$A125,base_de_dados!$M:$M,"&lt;=2012",base_de_dados!$O:$O,"&gt;=41274")</f>
        <v>0</v>
      </c>
      <c r="J125" s="5">
        <f>SUMIFS(base_de_dados!$T:$T,base_de_dados!$B:$B,$B125,base_de_dados!$G:$G,J$61,base_de_dados!$H:$H,$L$1,base_de_dados!$C:$C,$A125,base_de_dados!$M:$M,"&lt;=2012",base_de_dados!$O:$O,"&gt;=41274")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SUMIFS(base_de_dados!$T:$T,base_de_dados!$B:$B,$B126,base_de_dados!$G:$G,C$61,base_de_dados!$H:$H,$L$1,base_de_dados!$C:$C,$A126,base_de_dados!$M:$M,"&lt;=2012",base_de_dados!$O:$O,"&gt;=41274")</f>
        <v>0</v>
      </c>
      <c r="D126" s="5">
        <f>SUMIFS(base_de_dados!$T:$T,base_de_dados!$B:$B,$B126,base_de_dados!$G:$G,D$61,base_de_dados!$H:$H,$L$1,base_de_dados!$C:$C,$A126,base_de_dados!$M:$M,"&lt;=2012",base_de_dados!$O:$O,"&gt;=41274")</f>
        <v>0</v>
      </c>
      <c r="E126" s="5">
        <f>SUMIFS(base_de_dados!$T:$T,base_de_dados!$B:$B,$B126,base_de_dados!$G:$G,E$61,base_de_dados!$H:$H,$L$1,base_de_dados!$C:$C,$A126,base_de_dados!$M:$M,"&lt;=2012",base_de_dados!$O:$O,"&gt;=41274")</f>
        <v>0</v>
      </c>
      <c r="F126" s="5">
        <f>SUMIFS(base_de_dados!$T:$T,base_de_dados!$B:$B,$B126,base_de_dados!$G:$G,F$61,base_de_dados!$H:$H,$L$1,base_de_dados!$C:$C,$A126,base_de_dados!$M:$M,"&lt;=2012",base_de_dados!$O:$O,"&gt;=41274")</f>
        <v>0</v>
      </c>
      <c r="G126" s="5">
        <f>SUMIFS(base_de_dados!$T:$T,base_de_dados!$B:$B,$B126,base_de_dados!$G:$G,G$61,base_de_dados!$H:$H,$L$1,base_de_dados!$C:$C,$A126,base_de_dados!$M:$M,"&lt;=2012",base_de_dados!$O:$O,"&gt;=41274")</f>
        <v>0</v>
      </c>
      <c r="H126" s="5">
        <f>SUMIFS(base_de_dados!$T:$T,base_de_dados!$B:$B,$B126,base_de_dados!$G:$G,H$61,base_de_dados!$H:$H,$L$1,base_de_dados!$C:$C,$A126,base_de_dados!$M:$M,"&lt;=2012",base_de_dados!$O:$O,"&gt;=41274")</f>
        <v>0</v>
      </c>
      <c r="I126" s="5">
        <f>SUMIFS(base_de_dados!$T:$T,base_de_dados!$B:$B,$B126,base_de_dados!$G:$G,I$61,base_de_dados!$H:$H,$L$1,base_de_dados!$C:$C,$A126,base_de_dados!$M:$M,"&lt;=2012",base_de_dados!$O:$O,"&gt;=41274")</f>
        <v>0</v>
      </c>
      <c r="J126" s="5">
        <f>SUMIFS(base_de_dados!$T:$T,base_de_dados!$B:$B,$B126,base_de_dados!$G:$G,J$61,base_de_dados!$H:$H,$L$1,base_de_dados!$C:$C,$A126,base_de_dados!$M:$M,"&lt;=2012",base_de_dados!$O:$O,"&gt;=41274")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SUMIFS(base_de_dados!$T:$T,base_de_dados!$B:$B,$B127,base_de_dados!$G:$G,C$61,base_de_dados!$H:$H,$L$1,base_de_dados!$C:$C,$A127,base_de_dados!$M:$M,"&lt;=2012",base_de_dados!$O:$O,"&gt;=41274")</f>
        <v>0</v>
      </c>
      <c r="D127" s="5">
        <f>SUMIFS(base_de_dados!$T:$T,base_de_dados!$B:$B,$B127,base_de_dados!$G:$G,D$61,base_de_dados!$H:$H,$L$1,base_de_dados!$C:$C,$A127,base_de_dados!$M:$M,"&lt;=2012",base_de_dados!$O:$O,"&gt;=41274")</f>
        <v>0</v>
      </c>
      <c r="E127" s="5">
        <f>SUMIFS(base_de_dados!$T:$T,base_de_dados!$B:$B,$B127,base_de_dados!$G:$G,E$61,base_de_dados!$H:$H,$L$1,base_de_dados!$C:$C,$A127,base_de_dados!$M:$M,"&lt;=2012",base_de_dados!$O:$O,"&gt;=41274")</f>
        <v>0</v>
      </c>
      <c r="F127" s="5">
        <f>SUMIFS(base_de_dados!$T:$T,base_de_dados!$B:$B,$B127,base_de_dados!$G:$G,F$61,base_de_dados!$H:$H,$L$1,base_de_dados!$C:$C,$A127,base_de_dados!$M:$M,"&lt;=2012",base_de_dados!$O:$O,"&gt;=41274")</f>
        <v>0</v>
      </c>
      <c r="G127" s="5">
        <f>SUMIFS(base_de_dados!$T:$T,base_de_dados!$B:$B,$B127,base_de_dados!$G:$G,G$61,base_de_dados!$H:$H,$L$1,base_de_dados!$C:$C,$A127,base_de_dados!$M:$M,"&lt;=2012",base_de_dados!$O:$O,"&gt;=41274")</f>
        <v>0</v>
      </c>
      <c r="H127" s="5">
        <f>SUMIFS(base_de_dados!$T:$T,base_de_dados!$B:$B,$B127,base_de_dados!$G:$G,H$61,base_de_dados!$H:$H,$L$1,base_de_dados!$C:$C,$A127,base_de_dados!$M:$M,"&lt;=2012",base_de_dados!$O:$O,"&gt;=41274")</f>
        <v>0</v>
      </c>
      <c r="I127" s="5">
        <f>SUMIFS(base_de_dados!$T:$T,base_de_dados!$B:$B,$B127,base_de_dados!$G:$G,I$61,base_de_dados!$H:$H,$L$1,base_de_dados!$C:$C,$A127,base_de_dados!$M:$M,"&lt;=2012",base_de_dados!$O:$O,"&gt;=41274")</f>
        <v>0</v>
      </c>
      <c r="J127" s="5">
        <f>SUMIFS(base_de_dados!$T:$T,base_de_dados!$B:$B,$B127,base_de_dados!$G:$G,J$61,base_de_dados!$H:$H,$L$1,base_de_dados!$C:$C,$A127,base_de_dados!$M:$M,"&lt;=2012",base_de_dados!$O:$O,"&gt;=41274")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SUMIFS(base_de_dados!$T:$T,base_de_dados!$B:$B,$B128,base_de_dados!$G:$G,C$61,base_de_dados!$H:$H,$L$1,base_de_dados!$C:$C,$A128,base_de_dados!$M:$M,"&lt;=2012",base_de_dados!$O:$O,"&gt;=41274")</f>
        <v>0</v>
      </c>
      <c r="D128" s="5">
        <f>SUMIFS(base_de_dados!$T:$T,base_de_dados!$B:$B,$B128,base_de_dados!$G:$G,D$61,base_de_dados!$H:$H,$L$1,base_de_dados!$C:$C,$A128,base_de_dados!$M:$M,"&lt;=2012",base_de_dados!$O:$O,"&gt;=41274")</f>
        <v>7.0015220700152203E-2</v>
      </c>
      <c r="E128" s="5">
        <f>SUMIFS(base_de_dados!$T:$T,base_de_dados!$B:$B,$B128,base_de_dados!$G:$G,E$61,base_de_dados!$H:$H,$L$1,base_de_dados!$C:$C,$A128,base_de_dados!$M:$M,"&lt;=2012",base_de_dados!$O:$O,"&gt;=41274")</f>
        <v>3.0441400304414001E-3</v>
      </c>
      <c r="F128" s="5">
        <f>SUMIFS(base_de_dados!$T:$T,base_de_dados!$B:$B,$B128,base_de_dados!$G:$G,F$61,base_de_dados!$H:$H,$L$1,base_de_dados!$C:$C,$A128,base_de_dados!$M:$M,"&lt;=2012",base_de_dados!$O:$O,"&gt;=41274")</f>
        <v>0</v>
      </c>
      <c r="G128" s="5">
        <f>SUMIFS(base_de_dados!$T:$T,base_de_dados!$B:$B,$B128,base_de_dados!$G:$G,G$61,base_de_dados!$H:$H,$L$1,base_de_dados!$C:$C,$A128,base_de_dados!$M:$M,"&lt;=2012",base_de_dados!$O:$O,"&gt;=41274")</f>
        <v>0</v>
      </c>
      <c r="H128" s="5">
        <f>SUMIFS(base_de_dados!$T:$T,base_de_dados!$B:$B,$B128,base_de_dados!$G:$G,H$61,base_de_dados!$H:$H,$L$1,base_de_dados!$C:$C,$A128,base_de_dados!$M:$M,"&lt;=2012",base_de_dados!$O:$O,"&gt;=41274")</f>
        <v>0</v>
      </c>
      <c r="I128" s="5">
        <f>SUMIFS(base_de_dados!$T:$T,base_de_dados!$B:$B,$B128,base_de_dados!$G:$G,I$61,base_de_dados!$H:$H,$L$1,base_de_dados!$C:$C,$A128,base_de_dados!$M:$M,"&lt;=2012",base_de_dados!$O:$O,"&gt;=41274")</f>
        <v>0</v>
      </c>
      <c r="J128" s="5">
        <f>SUMIFS(base_de_dados!$T:$T,base_de_dados!$B:$B,$B128,base_de_dados!$G:$G,J$61,base_de_dados!$H:$H,$L$1,base_de_dados!$C:$C,$A128,base_de_dados!$M:$M,"&lt;=2012",base_de_dados!$O:$O,"&gt;=41274")</f>
        <v>0</v>
      </c>
      <c r="K128" s="32">
        <f t="shared" si="6"/>
        <v>7.3059360730593603E-2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SUMIFS(base_de_dados!$T:$T,base_de_dados!$B:$B,$B129,base_de_dados!$G:$G,C$61,base_de_dados!$H:$H,$L$1,base_de_dados!$C:$C,$A129,base_de_dados!$M:$M,"&lt;=2012",base_de_dados!$O:$O,"&gt;=41274")</f>
        <v>0</v>
      </c>
      <c r="D129" s="5">
        <f>SUMIFS(base_de_dados!$T:$T,base_de_dados!$B:$B,$B129,base_de_dados!$G:$G,D$61,base_de_dados!$H:$H,$L$1,base_de_dados!$C:$C,$A129,base_de_dados!$M:$M,"&lt;=2012",base_de_dados!$O:$O,"&gt;=41274")</f>
        <v>0</v>
      </c>
      <c r="E129" s="5">
        <f>SUMIFS(base_de_dados!$T:$T,base_de_dados!$B:$B,$B129,base_de_dados!$G:$G,E$61,base_de_dados!$H:$H,$L$1,base_de_dados!$C:$C,$A129,base_de_dados!$M:$M,"&lt;=2012",base_de_dados!$O:$O,"&gt;=41274")</f>
        <v>0</v>
      </c>
      <c r="F129" s="5">
        <f>SUMIFS(base_de_dados!$T:$T,base_de_dados!$B:$B,$B129,base_de_dados!$G:$G,F$61,base_de_dados!$H:$H,$L$1,base_de_dados!$C:$C,$A129,base_de_dados!$M:$M,"&lt;=2012",base_de_dados!$O:$O,"&gt;=41274")</f>
        <v>0</v>
      </c>
      <c r="G129" s="5">
        <f>SUMIFS(base_de_dados!$T:$T,base_de_dados!$B:$B,$B129,base_de_dados!$G:$G,G$61,base_de_dados!$H:$H,$L$1,base_de_dados!$C:$C,$A129,base_de_dados!$M:$M,"&lt;=2012",base_de_dados!$O:$O,"&gt;=41274")</f>
        <v>0</v>
      </c>
      <c r="H129" s="5">
        <f>SUMIFS(base_de_dados!$T:$T,base_de_dados!$B:$B,$B129,base_de_dados!$G:$G,H$61,base_de_dados!$H:$H,$L$1,base_de_dados!$C:$C,$A129,base_de_dados!$M:$M,"&lt;=2012",base_de_dados!$O:$O,"&gt;=41274")</f>
        <v>0</v>
      </c>
      <c r="I129" s="5">
        <f>SUMIFS(base_de_dados!$T:$T,base_de_dados!$B:$B,$B129,base_de_dados!$G:$G,I$61,base_de_dados!$H:$H,$L$1,base_de_dados!$C:$C,$A129,base_de_dados!$M:$M,"&lt;=2012",base_de_dados!$O:$O,"&gt;=41274")</f>
        <v>0</v>
      </c>
      <c r="J129" s="5">
        <f>SUMIFS(base_de_dados!$T:$T,base_de_dados!$B:$B,$B129,base_de_dados!$G:$G,J$61,base_de_dados!$H:$H,$L$1,base_de_dados!$C:$C,$A129,base_de_dados!$M:$M,"&lt;=2012",base_de_dados!$O:$O,"&gt;=41274")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SUMIFS(base_de_dados!$T:$T,base_de_dados!$B:$B,$B130,base_de_dados!$G:$G,C$61,base_de_dados!$H:$H,$L$1,base_de_dados!$C:$C,$A130,base_de_dados!$M:$M,"&lt;=2012",base_de_dados!$O:$O,"&gt;=41274")</f>
        <v>0</v>
      </c>
      <c r="D130" s="5">
        <f>SUMIFS(base_de_dados!$T:$T,base_de_dados!$B:$B,$B130,base_de_dados!$G:$G,D$61,base_de_dados!$H:$H,$L$1,base_de_dados!$C:$C,$A130,base_de_dados!$M:$M,"&lt;=2012",base_de_dados!$O:$O,"&gt;=41274")</f>
        <v>0</v>
      </c>
      <c r="E130" s="5">
        <f>SUMIFS(base_de_dados!$T:$T,base_de_dados!$B:$B,$B130,base_de_dados!$G:$G,E$61,base_de_dados!$H:$H,$L$1,base_de_dados!$C:$C,$A130,base_de_dados!$M:$M,"&lt;=2012",base_de_dados!$O:$O,"&gt;=41274")</f>
        <v>0</v>
      </c>
      <c r="F130" s="5">
        <f>SUMIFS(base_de_dados!$T:$T,base_de_dados!$B:$B,$B130,base_de_dados!$G:$G,F$61,base_de_dados!$H:$H,$L$1,base_de_dados!$C:$C,$A130,base_de_dados!$M:$M,"&lt;=2012",base_de_dados!$O:$O,"&gt;=41274")</f>
        <v>0</v>
      </c>
      <c r="G130" s="5">
        <f>SUMIFS(base_de_dados!$T:$T,base_de_dados!$B:$B,$B130,base_de_dados!$G:$G,G$61,base_de_dados!$H:$H,$L$1,base_de_dados!$C:$C,$A130,base_de_dados!$M:$M,"&lt;=2012",base_de_dados!$O:$O,"&gt;=41274")</f>
        <v>0</v>
      </c>
      <c r="H130" s="5">
        <f>SUMIFS(base_de_dados!$T:$T,base_de_dados!$B:$B,$B130,base_de_dados!$G:$G,H$61,base_de_dados!$H:$H,$L$1,base_de_dados!$C:$C,$A130,base_de_dados!$M:$M,"&lt;=2012",base_de_dados!$O:$O,"&gt;=41274")</f>
        <v>0</v>
      </c>
      <c r="I130" s="5">
        <f>SUMIFS(base_de_dados!$T:$T,base_de_dados!$B:$B,$B130,base_de_dados!$G:$G,I$61,base_de_dados!$H:$H,$L$1,base_de_dados!$C:$C,$A130,base_de_dados!$M:$M,"&lt;=2012",base_de_dados!$O:$O,"&gt;=41274")</f>
        <v>0</v>
      </c>
      <c r="J130" s="5">
        <f>SUMIFS(base_de_dados!$T:$T,base_de_dados!$B:$B,$B130,base_de_dados!$G:$G,J$61,base_de_dados!$H:$H,$L$1,base_de_dados!$C:$C,$A130,base_de_dados!$M:$M,"&lt;=2012",base_de_dados!$O:$O,"&gt;=41274")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SUMIFS(base_de_dados!$T:$T,base_de_dados!$B:$B,$B131,base_de_dados!$G:$G,C$61,base_de_dados!$H:$H,$L$1,base_de_dados!$C:$C,$A131,base_de_dados!$M:$M,"&lt;=2012",base_de_dados!$O:$O,"&gt;=41274")</f>
        <v>0</v>
      </c>
      <c r="D131" s="5">
        <f>SUMIFS(base_de_dados!$T:$T,base_de_dados!$B:$B,$B131,base_de_dados!$G:$G,D$61,base_de_dados!$H:$H,$L$1,base_de_dados!$C:$C,$A131,base_de_dados!$M:$M,"&lt;=2012",base_de_dados!$O:$O,"&gt;=41274")</f>
        <v>0</v>
      </c>
      <c r="E131" s="5">
        <f>SUMIFS(base_de_dados!$T:$T,base_de_dados!$B:$B,$B131,base_de_dados!$G:$G,E$61,base_de_dados!$H:$H,$L$1,base_de_dados!$C:$C,$A131,base_de_dados!$M:$M,"&lt;=2012",base_de_dados!$O:$O,"&gt;=41274")</f>
        <v>0</v>
      </c>
      <c r="F131" s="5">
        <f>SUMIFS(base_de_dados!$T:$T,base_de_dados!$B:$B,$B131,base_de_dados!$G:$G,F$61,base_de_dados!$H:$H,$L$1,base_de_dados!$C:$C,$A131,base_de_dados!$M:$M,"&lt;=2012",base_de_dados!$O:$O,"&gt;=41274")</f>
        <v>0</v>
      </c>
      <c r="G131" s="5">
        <f>SUMIFS(base_de_dados!$T:$T,base_de_dados!$B:$B,$B131,base_de_dados!$G:$G,G$61,base_de_dados!$H:$H,$L$1,base_de_dados!$C:$C,$A131,base_de_dados!$M:$M,"&lt;=2012",base_de_dados!$O:$O,"&gt;=41274")</f>
        <v>0</v>
      </c>
      <c r="H131" s="5">
        <f>SUMIFS(base_de_dados!$T:$T,base_de_dados!$B:$B,$B131,base_de_dados!$G:$G,H$61,base_de_dados!$H:$H,$L$1,base_de_dados!$C:$C,$A131,base_de_dados!$M:$M,"&lt;=2012",base_de_dados!$O:$O,"&gt;=41274")</f>
        <v>0</v>
      </c>
      <c r="I131" s="5">
        <f>SUMIFS(base_de_dados!$T:$T,base_de_dados!$B:$B,$B131,base_de_dados!$G:$G,I$61,base_de_dados!$H:$H,$L$1,base_de_dados!$C:$C,$A131,base_de_dados!$M:$M,"&lt;=2012",base_de_dados!$O:$O,"&gt;=41274")</f>
        <v>0</v>
      </c>
      <c r="J131" s="5">
        <f>SUMIFS(base_de_dados!$T:$T,base_de_dados!$B:$B,$B131,base_de_dados!$G:$G,J$61,base_de_dados!$H:$H,$L$1,base_de_dados!$C:$C,$A131,base_de_dados!$M:$M,"&lt;=2012",base_de_dados!$O:$O,"&gt;=41274")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SUMIFS(base_de_dados!$T:$T,base_de_dados!$B:$B,$B132,base_de_dados!$G:$G,C$61,base_de_dados!$H:$H,$L$1,base_de_dados!$C:$C,$A132,base_de_dados!$M:$M,"&lt;=2012",base_de_dados!$O:$O,"&gt;=41274")</f>
        <v>0</v>
      </c>
      <c r="D132" s="5">
        <f>SUMIFS(base_de_dados!$T:$T,base_de_dados!$B:$B,$B132,base_de_dados!$G:$G,D$61,base_de_dados!$H:$H,$L$1,base_de_dados!$C:$C,$A132,base_de_dados!$M:$M,"&lt;=2012",base_de_dados!$O:$O,"&gt;=41274")</f>
        <v>0</v>
      </c>
      <c r="E132" s="5">
        <f>SUMIFS(base_de_dados!$T:$T,base_de_dados!$B:$B,$B132,base_de_dados!$G:$G,E$61,base_de_dados!$H:$H,$L$1,base_de_dados!$C:$C,$A132,base_de_dados!$M:$M,"&lt;=2012",base_de_dados!$O:$O,"&gt;=41274")</f>
        <v>0</v>
      </c>
      <c r="F132" s="5">
        <f>SUMIFS(base_de_dados!$T:$T,base_de_dados!$B:$B,$B132,base_de_dados!$G:$G,F$61,base_de_dados!$H:$H,$L$1,base_de_dados!$C:$C,$A132,base_de_dados!$M:$M,"&lt;=2012",base_de_dados!$O:$O,"&gt;=41274")</f>
        <v>0</v>
      </c>
      <c r="G132" s="5">
        <f>SUMIFS(base_de_dados!$T:$T,base_de_dados!$B:$B,$B132,base_de_dados!$G:$G,G$61,base_de_dados!$H:$H,$L$1,base_de_dados!$C:$C,$A132,base_de_dados!$M:$M,"&lt;=2012",base_de_dados!$O:$O,"&gt;=41274")</f>
        <v>0</v>
      </c>
      <c r="H132" s="5">
        <f>SUMIFS(base_de_dados!$T:$T,base_de_dados!$B:$B,$B132,base_de_dados!$G:$G,H$61,base_de_dados!$H:$H,$L$1,base_de_dados!$C:$C,$A132,base_de_dados!$M:$M,"&lt;=2012",base_de_dados!$O:$O,"&gt;=41274")</f>
        <v>0</v>
      </c>
      <c r="I132" s="5">
        <f>SUMIFS(base_de_dados!$T:$T,base_de_dados!$B:$B,$B132,base_de_dados!$G:$G,I$61,base_de_dados!$H:$H,$L$1,base_de_dados!$C:$C,$A132,base_de_dados!$M:$M,"&lt;=2012",base_de_dados!$O:$O,"&gt;=41274")</f>
        <v>0</v>
      </c>
      <c r="J132" s="5">
        <f>SUMIFS(base_de_dados!$T:$T,base_de_dados!$B:$B,$B132,base_de_dados!$G:$G,J$61,base_de_dados!$H:$H,$L$1,base_de_dados!$C:$C,$A132,base_de_dados!$M:$M,"&lt;=2012",base_de_dados!$O:$O,"&gt;=41274")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SUMIFS(base_de_dados!$T:$T,base_de_dados!$B:$B,$B133,base_de_dados!$G:$G,C$61,base_de_dados!$H:$H,$L$1,base_de_dados!$C:$C,$A133,base_de_dados!$M:$M,"&lt;=2012",base_de_dados!$O:$O,"&gt;=41274")</f>
        <v>0</v>
      </c>
      <c r="D133" s="5">
        <f>SUMIFS(base_de_dados!$T:$T,base_de_dados!$B:$B,$B133,base_de_dados!$G:$G,D$61,base_de_dados!$H:$H,$L$1,base_de_dados!$C:$C,$A133,base_de_dados!$M:$M,"&lt;=2012",base_de_dados!$O:$O,"&gt;=41274")</f>
        <v>0</v>
      </c>
      <c r="E133" s="5">
        <f>SUMIFS(base_de_dados!$T:$T,base_de_dados!$B:$B,$B133,base_de_dados!$G:$G,E$61,base_de_dados!$H:$H,$L$1,base_de_dados!$C:$C,$A133,base_de_dados!$M:$M,"&lt;=2012",base_de_dados!$O:$O,"&gt;=41274")</f>
        <v>0</v>
      </c>
      <c r="F133" s="5">
        <f>SUMIFS(base_de_dados!$T:$T,base_de_dados!$B:$B,$B133,base_de_dados!$G:$G,F$61,base_de_dados!$H:$H,$L$1,base_de_dados!$C:$C,$A133,base_de_dados!$M:$M,"&lt;=2012",base_de_dados!$O:$O,"&gt;=41274")</f>
        <v>0</v>
      </c>
      <c r="G133" s="5">
        <f>SUMIFS(base_de_dados!$T:$T,base_de_dados!$B:$B,$B133,base_de_dados!$G:$G,G$61,base_de_dados!$H:$H,$L$1,base_de_dados!$C:$C,$A133,base_de_dados!$M:$M,"&lt;=2012",base_de_dados!$O:$O,"&gt;=41274")</f>
        <v>0</v>
      </c>
      <c r="H133" s="5">
        <f>SUMIFS(base_de_dados!$T:$T,base_de_dados!$B:$B,$B133,base_de_dados!$G:$G,H$61,base_de_dados!$H:$H,$L$1,base_de_dados!$C:$C,$A133,base_de_dados!$M:$M,"&lt;=2012",base_de_dados!$O:$O,"&gt;=41274")</f>
        <v>0</v>
      </c>
      <c r="I133" s="5">
        <f>SUMIFS(base_de_dados!$T:$T,base_de_dados!$B:$B,$B133,base_de_dados!$G:$G,I$61,base_de_dados!$H:$H,$L$1,base_de_dados!$C:$C,$A133,base_de_dados!$M:$M,"&lt;=2012",base_de_dados!$O:$O,"&gt;=41274")</f>
        <v>0</v>
      </c>
      <c r="J133" s="5">
        <f>SUMIFS(base_de_dados!$T:$T,base_de_dados!$B:$B,$B133,base_de_dados!$G:$G,J$61,base_de_dados!$H:$H,$L$1,base_de_dados!$C:$C,$A133,base_de_dados!$M:$M,"&lt;=2012",base_de_dados!$O:$O,"&gt;=41274")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SUMIFS(base_de_dados!$T:$T,base_de_dados!$B:$B,$B134,base_de_dados!$G:$G,C$61,base_de_dados!$H:$H,$L$1,base_de_dados!$C:$C,$A134,base_de_dados!$M:$M,"&lt;=2012",base_de_dados!$O:$O,"&gt;=41274")</f>
        <v>0</v>
      </c>
      <c r="D134" s="5">
        <f>SUMIFS(base_de_dados!$T:$T,base_de_dados!$B:$B,$B134,base_de_dados!$G:$G,D$61,base_de_dados!$H:$H,$L$1,base_de_dados!$C:$C,$A134,base_de_dados!$M:$M,"&lt;=2012",base_de_dados!$O:$O,"&gt;=41274")</f>
        <v>0</v>
      </c>
      <c r="E134" s="5">
        <f>SUMIFS(base_de_dados!$T:$T,base_de_dados!$B:$B,$B134,base_de_dados!$G:$G,E$61,base_de_dados!$H:$H,$L$1,base_de_dados!$C:$C,$A134,base_de_dados!$M:$M,"&lt;=2012",base_de_dados!$O:$O,"&gt;=41274")</f>
        <v>0</v>
      </c>
      <c r="F134" s="5">
        <f>SUMIFS(base_de_dados!$T:$T,base_de_dados!$B:$B,$B134,base_de_dados!$G:$G,F$61,base_de_dados!$H:$H,$L$1,base_de_dados!$C:$C,$A134,base_de_dados!$M:$M,"&lt;=2012",base_de_dados!$O:$O,"&gt;=41274")</f>
        <v>0</v>
      </c>
      <c r="G134" s="5">
        <f>SUMIFS(base_de_dados!$T:$T,base_de_dados!$B:$B,$B134,base_de_dados!$G:$G,G$61,base_de_dados!$H:$H,$L$1,base_de_dados!$C:$C,$A134,base_de_dados!$M:$M,"&lt;=2012",base_de_dados!$O:$O,"&gt;=41274")</f>
        <v>0</v>
      </c>
      <c r="H134" s="5">
        <f>SUMIFS(base_de_dados!$T:$T,base_de_dados!$B:$B,$B134,base_de_dados!$G:$G,H$61,base_de_dados!$H:$H,$L$1,base_de_dados!$C:$C,$A134,base_de_dados!$M:$M,"&lt;=2012",base_de_dados!$O:$O,"&gt;=41274")</f>
        <v>0</v>
      </c>
      <c r="I134" s="5">
        <f>SUMIFS(base_de_dados!$T:$T,base_de_dados!$B:$B,$B134,base_de_dados!$G:$G,I$61,base_de_dados!$H:$H,$L$1,base_de_dados!$C:$C,$A134,base_de_dados!$M:$M,"&lt;=2012",base_de_dados!$O:$O,"&gt;=41274")</f>
        <v>0</v>
      </c>
      <c r="J134" s="5">
        <f>SUMIFS(base_de_dados!$T:$T,base_de_dados!$B:$B,$B134,base_de_dados!$G:$G,J$61,base_de_dados!$H:$H,$L$1,base_de_dados!$C:$C,$A134,base_de_dados!$M:$M,"&lt;=2012",base_de_dados!$O:$O,"&gt;=41274")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SUMIFS(base_de_dados!$T:$T,base_de_dados!$B:$B,$B135,base_de_dados!$G:$G,C$61,base_de_dados!$H:$H,$L$1,base_de_dados!$C:$C,$A135,base_de_dados!$M:$M,"&lt;=2012",base_de_dados!$O:$O,"&gt;=41274")</f>
        <v>0</v>
      </c>
      <c r="D135" s="5">
        <f>SUMIFS(base_de_dados!$T:$T,base_de_dados!$B:$B,$B135,base_de_dados!$G:$G,D$61,base_de_dados!$H:$H,$L$1,base_de_dados!$C:$C,$A135,base_de_dados!$M:$M,"&lt;=2012",base_de_dados!$O:$O,"&gt;=41274")</f>
        <v>0</v>
      </c>
      <c r="E135" s="5">
        <f>SUMIFS(base_de_dados!$T:$T,base_de_dados!$B:$B,$B135,base_de_dados!$G:$G,E$61,base_de_dados!$H:$H,$L$1,base_de_dados!$C:$C,$A135,base_de_dados!$M:$M,"&lt;=2012",base_de_dados!$O:$O,"&gt;=41274")</f>
        <v>0</v>
      </c>
      <c r="F135" s="5">
        <f>SUMIFS(base_de_dados!$T:$T,base_de_dados!$B:$B,$B135,base_de_dados!$G:$G,F$61,base_de_dados!$H:$H,$L$1,base_de_dados!$C:$C,$A135,base_de_dados!$M:$M,"&lt;=2012",base_de_dados!$O:$O,"&gt;=41274")</f>
        <v>0</v>
      </c>
      <c r="G135" s="5">
        <f>SUMIFS(base_de_dados!$T:$T,base_de_dados!$B:$B,$B135,base_de_dados!$G:$G,G$61,base_de_dados!$H:$H,$L$1,base_de_dados!$C:$C,$A135,base_de_dados!$M:$M,"&lt;=2012",base_de_dados!$O:$O,"&gt;=41274")</f>
        <v>0</v>
      </c>
      <c r="H135" s="5">
        <f>SUMIFS(base_de_dados!$T:$T,base_de_dados!$B:$B,$B135,base_de_dados!$G:$G,H$61,base_de_dados!$H:$H,$L$1,base_de_dados!$C:$C,$A135,base_de_dados!$M:$M,"&lt;=2012",base_de_dados!$O:$O,"&gt;=41274")</f>
        <v>0</v>
      </c>
      <c r="I135" s="5">
        <f>SUMIFS(base_de_dados!$T:$T,base_de_dados!$B:$B,$B135,base_de_dados!$G:$G,I$61,base_de_dados!$H:$H,$L$1,base_de_dados!$C:$C,$A135,base_de_dados!$M:$M,"&lt;=2012",base_de_dados!$O:$O,"&gt;=41274")</f>
        <v>0</v>
      </c>
      <c r="J135" s="5">
        <f>SUMIFS(base_de_dados!$T:$T,base_de_dados!$B:$B,$B135,base_de_dados!$G:$G,J$61,base_de_dados!$H:$H,$L$1,base_de_dados!$C:$C,$A135,base_de_dados!$M:$M,"&lt;=2012",base_de_dados!$O:$O,"&gt;=41274")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SUMIFS(base_de_dados!$T:$T,base_de_dados!$B:$B,$B136,base_de_dados!$G:$G,C$61,base_de_dados!$H:$H,$L$1,base_de_dados!$C:$C,$A136,base_de_dados!$M:$M,"&lt;=2012",base_de_dados!$O:$O,"&gt;=41274")</f>
        <v>0</v>
      </c>
      <c r="D136" s="5">
        <f>SUMIFS(base_de_dados!$T:$T,base_de_dados!$B:$B,$B136,base_de_dados!$G:$G,D$61,base_de_dados!$H:$H,$L$1,base_de_dados!$C:$C,$A136,base_de_dados!$M:$M,"&lt;=2012",base_de_dados!$O:$O,"&gt;=41274")</f>
        <v>0</v>
      </c>
      <c r="E136" s="5">
        <f>SUMIFS(base_de_dados!$T:$T,base_de_dados!$B:$B,$B136,base_de_dados!$G:$G,E$61,base_de_dados!$H:$H,$L$1,base_de_dados!$C:$C,$A136,base_de_dados!$M:$M,"&lt;=2012",base_de_dados!$O:$O,"&gt;=41274")</f>
        <v>0</v>
      </c>
      <c r="F136" s="5">
        <f>SUMIFS(base_de_dados!$T:$T,base_de_dados!$B:$B,$B136,base_de_dados!$G:$G,F$61,base_de_dados!$H:$H,$L$1,base_de_dados!$C:$C,$A136,base_de_dados!$M:$M,"&lt;=2012",base_de_dados!$O:$O,"&gt;=41274")</f>
        <v>0</v>
      </c>
      <c r="G136" s="5">
        <f>SUMIFS(base_de_dados!$T:$T,base_de_dados!$B:$B,$B136,base_de_dados!$G:$G,G$61,base_de_dados!$H:$H,$L$1,base_de_dados!$C:$C,$A136,base_de_dados!$M:$M,"&lt;=2012",base_de_dados!$O:$O,"&gt;=41274")</f>
        <v>0</v>
      </c>
      <c r="H136" s="5">
        <f>SUMIFS(base_de_dados!$T:$T,base_de_dados!$B:$B,$B136,base_de_dados!$G:$G,H$61,base_de_dados!$H:$H,$L$1,base_de_dados!$C:$C,$A136,base_de_dados!$M:$M,"&lt;=2012",base_de_dados!$O:$O,"&gt;=41274")</f>
        <v>0</v>
      </c>
      <c r="I136" s="5">
        <f>SUMIFS(base_de_dados!$T:$T,base_de_dados!$B:$B,$B136,base_de_dados!$G:$G,I$61,base_de_dados!$H:$H,$L$1,base_de_dados!$C:$C,$A136,base_de_dados!$M:$M,"&lt;=2012",base_de_dados!$O:$O,"&gt;=41274")</f>
        <v>0</v>
      </c>
      <c r="J136" s="5">
        <f>SUMIFS(base_de_dados!$T:$T,base_de_dados!$B:$B,$B136,base_de_dados!$G:$G,J$61,base_de_dados!$H:$H,$L$1,base_de_dados!$C:$C,$A136,base_de_dados!$M:$M,"&lt;=2012",base_de_dados!$O:$O,"&gt;=41274")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SUMIFS(base_de_dados!$T:$T,base_de_dados!$B:$B,$B137,base_de_dados!$G:$G,C$61,base_de_dados!$H:$H,$L$1,base_de_dados!$C:$C,$A137,base_de_dados!$M:$M,"&lt;=2012",base_de_dados!$O:$O,"&gt;=41274")</f>
        <v>0</v>
      </c>
      <c r="D137" s="5">
        <f>SUMIFS(base_de_dados!$T:$T,base_de_dados!$B:$B,$B137,base_de_dados!$G:$G,D$61,base_de_dados!$H:$H,$L$1,base_de_dados!$C:$C,$A137,base_de_dados!$M:$M,"&lt;=2012",base_de_dados!$O:$O,"&gt;=41274")</f>
        <v>0</v>
      </c>
      <c r="E137" s="5">
        <f>SUMIFS(base_de_dados!$T:$T,base_de_dados!$B:$B,$B137,base_de_dados!$G:$G,E$61,base_de_dados!$H:$H,$L$1,base_de_dados!$C:$C,$A137,base_de_dados!$M:$M,"&lt;=2012",base_de_dados!$O:$O,"&gt;=41274")</f>
        <v>0</v>
      </c>
      <c r="F137" s="5">
        <f>SUMIFS(base_de_dados!$T:$T,base_de_dados!$B:$B,$B137,base_de_dados!$G:$G,F$61,base_de_dados!$H:$H,$L$1,base_de_dados!$C:$C,$A137,base_de_dados!$M:$M,"&lt;=2012",base_de_dados!$O:$O,"&gt;=41274")</f>
        <v>0</v>
      </c>
      <c r="G137" s="5">
        <f>SUMIFS(base_de_dados!$T:$T,base_de_dados!$B:$B,$B137,base_de_dados!$G:$G,G$61,base_de_dados!$H:$H,$L$1,base_de_dados!$C:$C,$A137,base_de_dados!$M:$M,"&lt;=2012",base_de_dados!$O:$O,"&gt;=41274")</f>
        <v>0</v>
      </c>
      <c r="H137" s="5">
        <f>SUMIFS(base_de_dados!$T:$T,base_de_dados!$B:$B,$B137,base_de_dados!$G:$G,H$61,base_de_dados!$H:$H,$L$1,base_de_dados!$C:$C,$A137,base_de_dados!$M:$M,"&lt;=2012",base_de_dados!$O:$O,"&gt;=41274")</f>
        <v>0</v>
      </c>
      <c r="I137" s="5">
        <f>SUMIFS(base_de_dados!$T:$T,base_de_dados!$B:$B,$B137,base_de_dados!$G:$G,I$61,base_de_dados!$H:$H,$L$1,base_de_dados!$C:$C,$A137,base_de_dados!$M:$M,"&lt;=2012",base_de_dados!$O:$O,"&gt;=41274")</f>
        <v>0</v>
      </c>
      <c r="J137" s="5">
        <f>SUMIFS(base_de_dados!$T:$T,base_de_dados!$B:$B,$B137,base_de_dados!$G:$G,J$61,base_de_dados!$H:$H,$L$1,base_de_dados!$C:$C,$A137,base_de_dados!$M:$M,"&lt;=2012",base_de_dados!$O:$O,"&gt;=41274")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SUMIFS(base_de_dados!$T:$T,base_de_dados!$B:$B,$B138,base_de_dados!$G:$G,C$61,base_de_dados!$H:$H,$L$1,base_de_dados!$C:$C,$A138,base_de_dados!$M:$M,"&lt;=2012",base_de_dados!$O:$O,"&gt;=41274")</f>
        <v>0</v>
      </c>
      <c r="D138" s="5">
        <f>SUMIFS(base_de_dados!$T:$T,base_de_dados!$B:$B,$B138,base_de_dados!$G:$G,D$61,base_de_dados!$H:$H,$L$1,base_de_dados!$C:$C,$A138,base_de_dados!$M:$M,"&lt;=2012",base_de_dados!$O:$O,"&gt;=41274")</f>
        <v>0</v>
      </c>
      <c r="E138" s="5">
        <f>SUMIFS(base_de_dados!$T:$T,base_de_dados!$B:$B,$B138,base_de_dados!$G:$G,E$61,base_de_dados!$H:$H,$L$1,base_de_dados!$C:$C,$A138,base_de_dados!$M:$M,"&lt;=2012",base_de_dados!$O:$O,"&gt;=41274")</f>
        <v>0</v>
      </c>
      <c r="F138" s="5">
        <f>SUMIFS(base_de_dados!$T:$T,base_de_dados!$B:$B,$B138,base_de_dados!$G:$G,F$61,base_de_dados!$H:$H,$L$1,base_de_dados!$C:$C,$A138,base_de_dados!$M:$M,"&lt;=2012",base_de_dados!$O:$O,"&gt;=41274")</f>
        <v>0</v>
      </c>
      <c r="G138" s="5">
        <f>SUMIFS(base_de_dados!$T:$T,base_de_dados!$B:$B,$B138,base_de_dados!$G:$G,G$61,base_de_dados!$H:$H,$L$1,base_de_dados!$C:$C,$A138,base_de_dados!$M:$M,"&lt;=2012",base_de_dados!$O:$O,"&gt;=41274")</f>
        <v>0</v>
      </c>
      <c r="H138" s="5">
        <f>SUMIFS(base_de_dados!$T:$T,base_de_dados!$B:$B,$B138,base_de_dados!$G:$G,H$61,base_de_dados!$H:$H,$L$1,base_de_dados!$C:$C,$A138,base_de_dados!$M:$M,"&lt;=2012",base_de_dados!$O:$O,"&gt;=41274")</f>
        <v>0</v>
      </c>
      <c r="I138" s="5">
        <f>SUMIFS(base_de_dados!$T:$T,base_de_dados!$B:$B,$B138,base_de_dados!$G:$G,I$61,base_de_dados!$H:$H,$L$1,base_de_dados!$C:$C,$A138,base_de_dados!$M:$M,"&lt;=2012",base_de_dados!$O:$O,"&gt;=41274")</f>
        <v>0</v>
      </c>
      <c r="J138" s="5">
        <f>SUMIFS(base_de_dados!$T:$T,base_de_dados!$B:$B,$B138,base_de_dados!$G:$G,J$61,base_de_dados!$H:$H,$L$1,base_de_dados!$C:$C,$A138,base_de_dados!$M:$M,"&lt;=2012",base_de_dados!$O:$O,"&gt;=41274")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SUMIFS(base_de_dados!$T:$T,base_de_dados!$B:$B,$B139,base_de_dados!$G:$G,C$61,base_de_dados!$H:$H,$L$1,base_de_dados!$C:$C,$A139,base_de_dados!$M:$M,"&lt;=2012",base_de_dados!$O:$O,"&gt;=41274")</f>
        <v>0</v>
      </c>
      <c r="D139" s="5">
        <f>SUMIFS(base_de_dados!$T:$T,base_de_dados!$B:$B,$B139,base_de_dados!$G:$G,D$61,base_de_dados!$H:$H,$L$1,base_de_dados!$C:$C,$A139,base_de_dados!$M:$M,"&lt;=2012",base_de_dados!$O:$O,"&gt;=41274")</f>
        <v>0</v>
      </c>
      <c r="E139" s="5">
        <f>SUMIFS(base_de_dados!$T:$T,base_de_dados!$B:$B,$B139,base_de_dados!$G:$G,E$61,base_de_dados!$H:$H,$L$1,base_de_dados!$C:$C,$A139,base_de_dados!$M:$M,"&lt;=2012",base_de_dados!$O:$O,"&gt;=41274")</f>
        <v>0</v>
      </c>
      <c r="F139" s="5">
        <f>SUMIFS(base_de_dados!$T:$T,base_de_dados!$B:$B,$B139,base_de_dados!$G:$G,F$61,base_de_dados!$H:$H,$L$1,base_de_dados!$C:$C,$A139,base_de_dados!$M:$M,"&lt;=2012",base_de_dados!$O:$O,"&gt;=41274")</f>
        <v>0</v>
      </c>
      <c r="G139" s="5">
        <f>SUMIFS(base_de_dados!$T:$T,base_de_dados!$B:$B,$B139,base_de_dados!$G:$G,G$61,base_de_dados!$H:$H,$L$1,base_de_dados!$C:$C,$A139,base_de_dados!$M:$M,"&lt;=2012",base_de_dados!$O:$O,"&gt;=41274")</f>
        <v>0</v>
      </c>
      <c r="H139" s="5">
        <f>SUMIFS(base_de_dados!$T:$T,base_de_dados!$B:$B,$B139,base_de_dados!$G:$G,H$61,base_de_dados!$H:$H,$L$1,base_de_dados!$C:$C,$A139,base_de_dados!$M:$M,"&lt;=2012",base_de_dados!$O:$O,"&gt;=41274")</f>
        <v>0</v>
      </c>
      <c r="I139" s="5">
        <f>SUMIFS(base_de_dados!$T:$T,base_de_dados!$B:$B,$B139,base_de_dados!$G:$G,I$61,base_de_dados!$H:$H,$L$1,base_de_dados!$C:$C,$A139,base_de_dados!$M:$M,"&lt;=2012",base_de_dados!$O:$O,"&gt;=41274")</f>
        <v>0</v>
      </c>
      <c r="J139" s="5">
        <f>SUMIFS(base_de_dados!$T:$T,base_de_dados!$B:$B,$B139,base_de_dados!$G:$G,J$61,base_de_dados!$H:$H,$L$1,base_de_dados!$C:$C,$A139,base_de_dados!$M:$M,"&lt;=2012",base_de_dados!$O:$O,"&gt;=41274")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SUMIFS(base_de_dados!$T:$T,base_de_dados!$B:$B,$B140,base_de_dados!$G:$G,C$61,base_de_dados!$H:$H,$L$1,base_de_dados!$C:$C,$A140,base_de_dados!$M:$M,"&lt;=2012",base_de_dados!$O:$O,"&gt;=41274")</f>
        <v>0</v>
      </c>
      <c r="D140" s="5">
        <f>SUMIFS(base_de_dados!$T:$T,base_de_dados!$B:$B,$B140,base_de_dados!$G:$G,D$61,base_de_dados!$H:$H,$L$1,base_de_dados!$C:$C,$A140,base_de_dados!$M:$M,"&lt;=2012",base_de_dados!$O:$O,"&gt;=41274")</f>
        <v>0</v>
      </c>
      <c r="E140" s="5">
        <f>SUMIFS(base_de_dados!$T:$T,base_de_dados!$B:$B,$B140,base_de_dados!$G:$G,E$61,base_de_dados!$H:$H,$L$1,base_de_dados!$C:$C,$A140,base_de_dados!$M:$M,"&lt;=2012",base_de_dados!$O:$O,"&gt;=41274")</f>
        <v>0</v>
      </c>
      <c r="F140" s="5">
        <f>SUMIFS(base_de_dados!$T:$T,base_de_dados!$B:$B,$B140,base_de_dados!$G:$G,F$61,base_de_dados!$H:$H,$L$1,base_de_dados!$C:$C,$A140,base_de_dados!$M:$M,"&lt;=2012",base_de_dados!$O:$O,"&gt;=41274")</f>
        <v>0</v>
      </c>
      <c r="G140" s="5">
        <f>SUMIFS(base_de_dados!$T:$T,base_de_dados!$B:$B,$B140,base_de_dados!$G:$G,G$61,base_de_dados!$H:$H,$L$1,base_de_dados!$C:$C,$A140,base_de_dados!$M:$M,"&lt;=2012",base_de_dados!$O:$O,"&gt;=41274")</f>
        <v>0</v>
      </c>
      <c r="H140" s="5">
        <f>SUMIFS(base_de_dados!$T:$T,base_de_dados!$B:$B,$B140,base_de_dados!$G:$G,H$61,base_de_dados!$H:$H,$L$1,base_de_dados!$C:$C,$A140,base_de_dados!$M:$M,"&lt;=2012",base_de_dados!$O:$O,"&gt;=41274")</f>
        <v>0</v>
      </c>
      <c r="I140" s="5">
        <f>SUMIFS(base_de_dados!$T:$T,base_de_dados!$B:$B,$B140,base_de_dados!$G:$G,I$61,base_de_dados!$H:$H,$L$1,base_de_dados!$C:$C,$A140,base_de_dados!$M:$M,"&lt;=2012",base_de_dados!$O:$O,"&gt;=41274")</f>
        <v>0</v>
      </c>
      <c r="J140" s="5">
        <f>SUMIFS(base_de_dados!$T:$T,base_de_dados!$B:$B,$B140,base_de_dados!$G:$G,J$61,base_de_dados!$H:$H,$L$1,base_de_dados!$C:$C,$A140,base_de_dados!$M:$M,"&lt;=2012",base_de_dados!$O:$O,"&gt;=41274")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SUMIFS(base_de_dados!$T:$T,base_de_dados!$B:$B,$B141,base_de_dados!$G:$G,C$61,base_de_dados!$H:$H,$L$1,base_de_dados!$C:$C,$A141,base_de_dados!$M:$M,"&lt;=2012",base_de_dados!$O:$O,"&gt;=41274")</f>
        <v>0</v>
      </c>
      <c r="D141" s="5">
        <f>SUMIFS(base_de_dados!$T:$T,base_de_dados!$B:$B,$B141,base_de_dados!$G:$G,D$61,base_de_dados!$H:$H,$L$1,base_de_dados!$C:$C,$A141,base_de_dados!$M:$M,"&lt;=2012",base_de_dados!$O:$O,"&gt;=41274")</f>
        <v>0</v>
      </c>
      <c r="E141" s="5">
        <f>SUMIFS(base_de_dados!$T:$T,base_de_dados!$B:$B,$B141,base_de_dados!$G:$G,E$61,base_de_dados!$H:$H,$L$1,base_de_dados!$C:$C,$A141,base_de_dados!$M:$M,"&lt;=2012",base_de_dados!$O:$O,"&gt;=41274")</f>
        <v>0</v>
      </c>
      <c r="F141" s="5">
        <f>SUMIFS(base_de_dados!$T:$T,base_de_dados!$B:$B,$B141,base_de_dados!$G:$G,F$61,base_de_dados!$H:$H,$L$1,base_de_dados!$C:$C,$A141,base_de_dados!$M:$M,"&lt;=2012",base_de_dados!$O:$O,"&gt;=41274")</f>
        <v>0</v>
      </c>
      <c r="G141" s="5">
        <f>SUMIFS(base_de_dados!$T:$T,base_de_dados!$B:$B,$B141,base_de_dados!$G:$G,G$61,base_de_dados!$H:$H,$L$1,base_de_dados!$C:$C,$A141,base_de_dados!$M:$M,"&lt;=2012",base_de_dados!$O:$O,"&gt;=41274")</f>
        <v>0</v>
      </c>
      <c r="H141" s="5">
        <f>SUMIFS(base_de_dados!$T:$T,base_de_dados!$B:$B,$B141,base_de_dados!$G:$G,H$61,base_de_dados!$H:$H,$L$1,base_de_dados!$C:$C,$A141,base_de_dados!$M:$M,"&lt;=2012",base_de_dados!$O:$O,"&gt;=41274")</f>
        <v>0</v>
      </c>
      <c r="I141" s="5">
        <f>SUMIFS(base_de_dados!$T:$T,base_de_dados!$B:$B,$B141,base_de_dados!$G:$G,I$61,base_de_dados!$H:$H,$L$1,base_de_dados!$C:$C,$A141,base_de_dados!$M:$M,"&lt;=2012",base_de_dados!$O:$O,"&gt;=41274")</f>
        <v>0</v>
      </c>
      <c r="J141" s="5">
        <f>SUMIFS(base_de_dados!$T:$T,base_de_dados!$B:$B,$B141,base_de_dados!$G:$G,J$61,base_de_dados!$H:$H,$L$1,base_de_dados!$C:$C,$A141,base_de_dados!$M:$M,"&lt;=2012",base_de_dados!$O:$O,"&gt;=41274")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SUMIFS(base_de_dados!$T:$T,base_de_dados!$B:$B,$B142,base_de_dados!$G:$G,C$61,base_de_dados!$H:$H,$L$1,base_de_dados!$C:$C,$A142,base_de_dados!$M:$M,"&lt;=2012",base_de_dados!$O:$O,"&gt;=41274")</f>
        <v>0</v>
      </c>
      <c r="D142" s="5">
        <f>SUMIFS(base_de_dados!$T:$T,base_de_dados!$B:$B,$B142,base_de_dados!$G:$G,D$61,base_de_dados!$H:$H,$L$1,base_de_dados!$C:$C,$A142,base_de_dados!$M:$M,"&lt;=2012",base_de_dados!$O:$O,"&gt;=41274")</f>
        <v>0</v>
      </c>
      <c r="E142" s="5">
        <f>SUMIFS(base_de_dados!$T:$T,base_de_dados!$B:$B,$B142,base_de_dados!$G:$G,E$61,base_de_dados!$H:$H,$L$1,base_de_dados!$C:$C,$A142,base_de_dados!$M:$M,"&lt;=2012",base_de_dados!$O:$O,"&gt;=41274")</f>
        <v>0</v>
      </c>
      <c r="F142" s="5">
        <f>SUMIFS(base_de_dados!$T:$T,base_de_dados!$B:$B,$B142,base_de_dados!$G:$G,F$61,base_de_dados!$H:$H,$L$1,base_de_dados!$C:$C,$A142,base_de_dados!$M:$M,"&lt;=2012",base_de_dados!$O:$O,"&gt;=41274")</f>
        <v>0</v>
      </c>
      <c r="G142" s="5">
        <f>SUMIFS(base_de_dados!$T:$T,base_de_dados!$B:$B,$B142,base_de_dados!$G:$G,G$61,base_de_dados!$H:$H,$L$1,base_de_dados!$C:$C,$A142,base_de_dados!$M:$M,"&lt;=2012",base_de_dados!$O:$O,"&gt;=41274")</f>
        <v>0</v>
      </c>
      <c r="H142" s="5">
        <f>SUMIFS(base_de_dados!$T:$T,base_de_dados!$B:$B,$B142,base_de_dados!$G:$G,H$61,base_de_dados!$H:$H,$L$1,base_de_dados!$C:$C,$A142,base_de_dados!$M:$M,"&lt;=2012",base_de_dados!$O:$O,"&gt;=41274")</f>
        <v>0</v>
      </c>
      <c r="I142" s="5">
        <f>SUMIFS(base_de_dados!$T:$T,base_de_dados!$B:$B,$B142,base_de_dados!$G:$G,I$61,base_de_dados!$H:$H,$L$1,base_de_dados!$C:$C,$A142,base_de_dados!$M:$M,"&lt;=2012",base_de_dados!$O:$O,"&gt;=41274")</f>
        <v>0</v>
      </c>
      <c r="J142" s="5">
        <f>SUMIFS(base_de_dados!$T:$T,base_de_dados!$B:$B,$B142,base_de_dados!$G:$G,J$61,base_de_dados!$H:$H,$L$1,base_de_dados!$C:$C,$A142,base_de_dados!$M:$M,"&lt;=2012",base_de_dados!$O:$O,"&gt;=41274")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SUMIFS(base_de_dados!$T:$T,base_de_dados!$B:$B,$B143,base_de_dados!$G:$G,C$61,base_de_dados!$H:$H,$L$1,base_de_dados!$C:$C,$A143,base_de_dados!$M:$M,"&lt;=2012",base_de_dados!$O:$O,"&gt;=41274")</f>
        <v>0</v>
      </c>
      <c r="D143" s="5">
        <f>SUMIFS(base_de_dados!$T:$T,base_de_dados!$B:$B,$B143,base_de_dados!$G:$G,D$61,base_de_dados!$H:$H,$L$1,base_de_dados!$C:$C,$A143,base_de_dados!$M:$M,"&lt;=2012",base_de_dados!$O:$O,"&gt;=41274")</f>
        <v>0</v>
      </c>
      <c r="E143" s="5">
        <f>SUMIFS(base_de_dados!$T:$T,base_de_dados!$B:$B,$B143,base_de_dados!$G:$G,E$61,base_de_dados!$H:$H,$L$1,base_de_dados!$C:$C,$A143,base_de_dados!$M:$M,"&lt;=2012",base_de_dados!$O:$O,"&gt;=41274")</f>
        <v>0</v>
      </c>
      <c r="F143" s="5">
        <f>SUMIFS(base_de_dados!$T:$T,base_de_dados!$B:$B,$B143,base_de_dados!$G:$G,F$61,base_de_dados!$H:$H,$L$1,base_de_dados!$C:$C,$A143,base_de_dados!$M:$M,"&lt;=2012",base_de_dados!$O:$O,"&gt;=41274")</f>
        <v>0</v>
      </c>
      <c r="G143" s="5">
        <f>SUMIFS(base_de_dados!$T:$T,base_de_dados!$B:$B,$B143,base_de_dados!$G:$G,G$61,base_de_dados!$H:$H,$L$1,base_de_dados!$C:$C,$A143,base_de_dados!$M:$M,"&lt;=2012",base_de_dados!$O:$O,"&gt;=41274")</f>
        <v>0</v>
      </c>
      <c r="H143" s="5">
        <f>SUMIFS(base_de_dados!$T:$T,base_de_dados!$B:$B,$B143,base_de_dados!$G:$G,H$61,base_de_dados!$H:$H,$L$1,base_de_dados!$C:$C,$A143,base_de_dados!$M:$M,"&lt;=2012",base_de_dados!$O:$O,"&gt;=41274")</f>
        <v>0</v>
      </c>
      <c r="I143" s="5">
        <f>SUMIFS(base_de_dados!$T:$T,base_de_dados!$B:$B,$B143,base_de_dados!$G:$G,I$61,base_de_dados!$H:$H,$L$1,base_de_dados!$C:$C,$A143,base_de_dados!$M:$M,"&lt;=2012",base_de_dados!$O:$O,"&gt;=41274")</f>
        <v>0</v>
      </c>
      <c r="J143" s="5">
        <f>SUMIFS(base_de_dados!$T:$T,base_de_dados!$B:$B,$B143,base_de_dados!$G:$G,J$61,base_de_dados!$H:$H,$L$1,base_de_dados!$C:$C,$A143,base_de_dados!$M:$M,"&lt;=2012",base_de_dados!$O:$O,"&gt;=41274")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SUMIFS(base_de_dados!$T:$T,base_de_dados!$B:$B,$B144,base_de_dados!$G:$G,C$61,base_de_dados!$H:$H,$L$1,base_de_dados!$C:$C,$A144,base_de_dados!$M:$M,"&lt;=2012",base_de_dados!$O:$O,"&gt;=41274")</f>
        <v>0</v>
      </c>
      <c r="D144" s="5">
        <f>SUMIFS(base_de_dados!$T:$T,base_de_dados!$B:$B,$B144,base_de_dados!$G:$G,D$61,base_de_dados!$H:$H,$L$1,base_de_dados!$C:$C,$A144,base_de_dados!$M:$M,"&lt;=2012",base_de_dados!$O:$O,"&gt;=41274")</f>
        <v>0</v>
      </c>
      <c r="E144" s="5">
        <f>SUMIFS(base_de_dados!$T:$T,base_de_dados!$B:$B,$B144,base_de_dados!$G:$G,E$61,base_de_dados!$H:$H,$L$1,base_de_dados!$C:$C,$A144,base_de_dados!$M:$M,"&lt;=2012",base_de_dados!$O:$O,"&gt;=41274")</f>
        <v>0</v>
      </c>
      <c r="F144" s="5">
        <f>SUMIFS(base_de_dados!$T:$T,base_de_dados!$B:$B,$B144,base_de_dados!$G:$G,F$61,base_de_dados!$H:$H,$L$1,base_de_dados!$C:$C,$A144,base_de_dados!$M:$M,"&lt;=2012",base_de_dados!$O:$O,"&gt;=41274")</f>
        <v>0</v>
      </c>
      <c r="G144" s="5">
        <f>SUMIFS(base_de_dados!$T:$T,base_de_dados!$B:$B,$B144,base_de_dados!$G:$G,G$61,base_de_dados!$H:$H,$L$1,base_de_dados!$C:$C,$A144,base_de_dados!$M:$M,"&lt;=2012",base_de_dados!$O:$O,"&gt;=41274")</f>
        <v>0</v>
      </c>
      <c r="H144" s="5">
        <f>SUMIFS(base_de_dados!$T:$T,base_de_dados!$B:$B,$B144,base_de_dados!$G:$G,H$61,base_de_dados!$H:$H,$L$1,base_de_dados!$C:$C,$A144,base_de_dados!$M:$M,"&lt;=2012",base_de_dados!$O:$O,"&gt;=41274")</f>
        <v>0</v>
      </c>
      <c r="I144" s="5">
        <f>SUMIFS(base_de_dados!$T:$T,base_de_dados!$B:$B,$B144,base_de_dados!$G:$G,I$61,base_de_dados!$H:$H,$L$1,base_de_dados!$C:$C,$A144,base_de_dados!$M:$M,"&lt;=2012",base_de_dados!$O:$O,"&gt;=41274")</f>
        <v>0</v>
      </c>
      <c r="J144" s="5">
        <f>SUMIFS(base_de_dados!$T:$T,base_de_dados!$B:$B,$B144,base_de_dados!$G:$G,J$61,base_de_dados!$H:$H,$L$1,base_de_dados!$C:$C,$A144,base_de_dados!$M:$M,"&lt;=2012",base_de_dados!$O:$O,"&gt;=41274")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SUMIFS(base_de_dados!$T:$T,base_de_dados!$B:$B,$B145,base_de_dados!$G:$G,C$61,base_de_dados!$H:$H,$L$1,base_de_dados!$C:$C,$A145,base_de_dados!$M:$M,"&lt;=2012",base_de_dados!$O:$O,"&gt;=41274")</f>
        <v>0</v>
      </c>
      <c r="D145" s="5">
        <f>SUMIFS(base_de_dados!$T:$T,base_de_dados!$B:$B,$B145,base_de_dados!$G:$G,D$61,base_de_dados!$H:$H,$L$1,base_de_dados!$C:$C,$A145,base_de_dados!$M:$M,"&lt;=2012",base_de_dados!$O:$O,"&gt;=41274")</f>
        <v>0</v>
      </c>
      <c r="E145" s="5">
        <f>SUMIFS(base_de_dados!$T:$T,base_de_dados!$B:$B,$B145,base_de_dados!$G:$G,E$61,base_de_dados!$H:$H,$L$1,base_de_dados!$C:$C,$A145,base_de_dados!$M:$M,"&lt;=2012",base_de_dados!$O:$O,"&gt;=41274")</f>
        <v>0</v>
      </c>
      <c r="F145" s="5">
        <f>SUMIFS(base_de_dados!$T:$T,base_de_dados!$B:$B,$B145,base_de_dados!$G:$G,F$61,base_de_dados!$H:$H,$L$1,base_de_dados!$C:$C,$A145,base_de_dados!$M:$M,"&lt;=2012",base_de_dados!$O:$O,"&gt;=41274")</f>
        <v>0</v>
      </c>
      <c r="G145" s="5">
        <f>SUMIFS(base_de_dados!$T:$T,base_de_dados!$B:$B,$B145,base_de_dados!$G:$G,G$61,base_de_dados!$H:$H,$L$1,base_de_dados!$C:$C,$A145,base_de_dados!$M:$M,"&lt;=2012",base_de_dados!$O:$O,"&gt;=41274")</f>
        <v>0</v>
      </c>
      <c r="H145" s="5">
        <f>SUMIFS(base_de_dados!$T:$T,base_de_dados!$B:$B,$B145,base_de_dados!$G:$G,H$61,base_de_dados!$H:$H,$L$1,base_de_dados!$C:$C,$A145,base_de_dados!$M:$M,"&lt;=2012",base_de_dados!$O:$O,"&gt;=41274")</f>
        <v>0</v>
      </c>
      <c r="I145" s="5">
        <f>SUMIFS(base_de_dados!$T:$T,base_de_dados!$B:$B,$B145,base_de_dados!$G:$G,I$61,base_de_dados!$H:$H,$L$1,base_de_dados!$C:$C,$A145,base_de_dados!$M:$M,"&lt;=2012",base_de_dados!$O:$O,"&gt;=41274")</f>
        <v>0</v>
      </c>
      <c r="J145" s="5">
        <f>SUMIFS(base_de_dados!$T:$T,base_de_dados!$B:$B,$B145,base_de_dados!$G:$G,J$61,base_de_dados!$H:$H,$L$1,base_de_dados!$C:$C,$A145,base_de_dados!$M:$M,"&lt;=2012",base_de_dados!$O:$O,"&gt;=41274")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SUMIFS(base_de_dados!$T:$T,base_de_dados!$B:$B,$B146,base_de_dados!$G:$G,C$61,base_de_dados!$H:$H,$L$1,base_de_dados!$C:$C,$A146,base_de_dados!$M:$M,"&lt;=2012",base_de_dados!$O:$O,"&gt;=41274")</f>
        <v>0</v>
      </c>
      <c r="D146" s="5">
        <f>SUMIFS(base_de_dados!$T:$T,base_de_dados!$B:$B,$B146,base_de_dados!$G:$G,D$61,base_de_dados!$H:$H,$L$1,base_de_dados!$C:$C,$A146,base_de_dados!$M:$M,"&lt;=2012",base_de_dados!$O:$O,"&gt;=41274")</f>
        <v>0</v>
      </c>
      <c r="E146" s="5">
        <f>SUMIFS(base_de_dados!$T:$T,base_de_dados!$B:$B,$B146,base_de_dados!$G:$G,E$61,base_de_dados!$H:$H,$L$1,base_de_dados!$C:$C,$A146,base_de_dados!$M:$M,"&lt;=2012",base_de_dados!$O:$O,"&gt;=41274")</f>
        <v>0</v>
      </c>
      <c r="F146" s="5">
        <f>SUMIFS(base_de_dados!$T:$T,base_de_dados!$B:$B,$B146,base_de_dados!$G:$G,F$61,base_de_dados!$H:$H,$L$1,base_de_dados!$C:$C,$A146,base_de_dados!$M:$M,"&lt;=2012",base_de_dados!$O:$O,"&gt;=41274")</f>
        <v>0</v>
      </c>
      <c r="G146" s="5">
        <f>SUMIFS(base_de_dados!$T:$T,base_de_dados!$B:$B,$B146,base_de_dados!$G:$G,G$61,base_de_dados!$H:$H,$L$1,base_de_dados!$C:$C,$A146,base_de_dados!$M:$M,"&lt;=2012",base_de_dados!$O:$O,"&gt;=41274")</f>
        <v>0</v>
      </c>
      <c r="H146" s="5">
        <f>SUMIFS(base_de_dados!$T:$T,base_de_dados!$B:$B,$B146,base_de_dados!$G:$G,H$61,base_de_dados!$H:$H,$L$1,base_de_dados!$C:$C,$A146,base_de_dados!$M:$M,"&lt;=2012",base_de_dados!$O:$O,"&gt;=41274")</f>
        <v>0</v>
      </c>
      <c r="I146" s="5">
        <f>SUMIFS(base_de_dados!$T:$T,base_de_dados!$B:$B,$B146,base_de_dados!$G:$G,I$61,base_de_dados!$H:$H,$L$1,base_de_dados!$C:$C,$A146,base_de_dados!$M:$M,"&lt;=2012",base_de_dados!$O:$O,"&gt;=41274")</f>
        <v>0</v>
      </c>
      <c r="J146" s="5">
        <f>SUMIFS(base_de_dados!$T:$T,base_de_dados!$B:$B,$B146,base_de_dados!$G:$G,J$61,base_de_dados!$H:$H,$L$1,base_de_dados!$C:$C,$A146,base_de_dados!$M:$M,"&lt;=2012",base_de_dados!$O:$O,"&gt;=41274")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SUMIFS(base_de_dados!$T:$T,base_de_dados!$B:$B,$B147,base_de_dados!$G:$G,C$61,base_de_dados!$H:$H,$L$1,base_de_dados!$C:$C,$A147,base_de_dados!$M:$M,"&lt;=2012",base_de_dados!$O:$O,"&gt;=41274")</f>
        <v>0</v>
      </c>
      <c r="D147" s="5">
        <f>SUMIFS(base_de_dados!$T:$T,base_de_dados!$B:$B,$B147,base_de_dados!$G:$G,D$61,base_de_dados!$H:$H,$L$1,base_de_dados!$C:$C,$A147,base_de_dados!$M:$M,"&lt;=2012",base_de_dados!$O:$O,"&gt;=41274")</f>
        <v>0</v>
      </c>
      <c r="E147" s="5">
        <f>SUMIFS(base_de_dados!$T:$T,base_de_dados!$B:$B,$B147,base_de_dados!$G:$G,E$61,base_de_dados!$H:$H,$L$1,base_de_dados!$C:$C,$A147,base_de_dados!$M:$M,"&lt;=2012",base_de_dados!$O:$O,"&gt;=41274")</f>
        <v>0</v>
      </c>
      <c r="F147" s="5">
        <f>SUMIFS(base_de_dados!$T:$T,base_de_dados!$B:$B,$B147,base_de_dados!$G:$G,F$61,base_de_dados!$H:$H,$L$1,base_de_dados!$C:$C,$A147,base_de_dados!$M:$M,"&lt;=2012",base_de_dados!$O:$O,"&gt;=41274")</f>
        <v>0</v>
      </c>
      <c r="G147" s="5">
        <f>SUMIFS(base_de_dados!$T:$T,base_de_dados!$B:$B,$B147,base_de_dados!$G:$G,G$61,base_de_dados!$H:$H,$L$1,base_de_dados!$C:$C,$A147,base_de_dados!$M:$M,"&lt;=2012",base_de_dados!$O:$O,"&gt;=41274")</f>
        <v>0</v>
      </c>
      <c r="H147" s="5">
        <f>SUMIFS(base_de_dados!$T:$T,base_de_dados!$B:$B,$B147,base_de_dados!$G:$G,H$61,base_de_dados!$H:$H,$L$1,base_de_dados!$C:$C,$A147,base_de_dados!$M:$M,"&lt;=2012",base_de_dados!$O:$O,"&gt;=41274")</f>
        <v>0</v>
      </c>
      <c r="I147" s="5">
        <f>SUMIFS(base_de_dados!$T:$T,base_de_dados!$B:$B,$B147,base_de_dados!$G:$G,I$61,base_de_dados!$H:$H,$L$1,base_de_dados!$C:$C,$A147,base_de_dados!$M:$M,"&lt;=2012",base_de_dados!$O:$O,"&gt;=41274")</f>
        <v>0</v>
      </c>
      <c r="J147" s="5">
        <f>SUMIFS(base_de_dados!$T:$T,base_de_dados!$B:$B,$B147,base_de_dados!$G:$G,J$61,base_de_dados!$H:$H,$L$1,base_de_dados!$C:$C,$A147,base_de_dados!$M:$M,"&lt;=2012",base_de_dados!$O:$O,"&gt;=41274")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SUMIFS(base_de_dados!$T:$T,base_de_dados!$B:$B,$B148,base_de_dados!$G:$G,C$61,base_de_dados!$H:$H,$L$1,base_de_dados!$C:$C,$A148,base_de_dados!$M:$M,"&lt;=2012",base_de_dados!$O:$O,"&gt;=41274")</f>
        <v>0</v>
      </c>
      <c r="D148" s="5">
        <f>SUMIFS(base_de_dados!$T:$T,base_de_dados!$B:$B,$B148,base_de_dados!$G:$G,D$61,base_de_dados!$H:$H,$L$1,base_de_dados!$C:$C,$A148,base_de_dados!$M:$M,"&lt;=2012",base_de_dados!$O:$O,"&gt;=41274")</f>
        <v>0</v>
      </c>
      <c r="E148" s="5">
        <f>SUMIFS(base_de_dados!$T:$T,base_de_dados!$B:$B,$B148,base_de_dados!$G:$G,E$61,base_de_dados!$H:$H,$L$1,base_de_dados!$C:$C,$A148,base_de_dados!$M:$M,"&lt;=2012",base_de_dados!$O:$O,"&gt;=41274")</f>
        <v>0</v>
      </c>
      <c r="F148" s="5">
        <f>SUMIFS(base_de_dados!$T:$T,base_de_dados!$B:$B,$B148,base_de_dados!$G:$G,F$61,base_de_dados!$H:$H,$L$1,base_de_dados!$C:$C,$A148,base_de_dados!$M:$M,"&lt;=2012",base_de_dados!$O:$O,"&gt;=41274")</f>
        <v>0</v>
      </c>
      <c r="G148" s="5">
        <f>SUMIFS(base_de_dados!$T:$T,base_de_dados!$B:$B,$B148,base_de_dados!$G:$G,G$61,base_de_dados!$H:$H,$L$1,base_de_dados!$C:$C,$A148,base_de_dados!$M:$M,"&lt;=2012",base_de_dados!$O:$O,"&gt;=41274")</f>
        <v>0</v>
      </c>
      <c r="H148" s="5">
        <f>SUMIFS(base_de_dados!$T:$T,base_de_dados!$B:$B,$B148,base_de_dados!$G:$G,H$61,base_de_dados!$H:$H,$L$1,base_de_dados!$C:$C,$A148,base_de_dados!$M:$M,"&lt;=2012",base_de_dados!$O:$O,"&gt;=41274")</f>
        <v>0</v>
      </c>
      <c r="I148" s="5">
        <f>SUMIFS(base_de_dados!$T:$T,base_de_dados!$B:$B,$B148,base_de_dados!$G:$G,I$61,base_de_dados!$H:$H,$L$1,base_de_dados!$C:$C,$A148,base_de_dados!$M:$M,"&lt;=2012",base_de_dados!$O:$O,"&gt;=41274")</f>
        <v>0</v>
      </c>
      <c r="J148" s="5">
        <f>SUMIFS(base_de_dados!$T:$T,base_de_dados!$B:$B,$B148,base_de_dados!$G:$G,J$61,base_de_dados!$H:$H,$L$1,base_de_dados!$C:$C,$A148,base_de_dados!$M:$M,"&lt;=2012",base_de_dados!$O:$O,"&gt;=41274")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SUMIFS(base_de_dados!$T:$T,base_de_dados!$B:$B,$B149,base_de_dados!$G:$G,C$61,base_de_dados!$H:$H,$L$1,base_de_dados!$C:$C,$A149,base_de_dados!$M:$M,"&lt;=2012",base_de_dados!$O:$O,"&gt;=41274")</f>
        <v>0</v>
      </c>
      <c r="D149" s="5">
        <f>SUMIFS(base_de_dados!$T:$T,base_de_dados!$B:$B,$B149,base_de_dados!$G:$G,D$61,base_de_dados!$H:$H,$L$1,base_de_dados!$C:$C,$A149,base_de_dados!$M:$M,"&lt;=2012",base_de_dados!$O:$O,"&gt;=41274")</f>
        <v>0</v>
      </c>
      <c r="E149" s="5">
        <f>SUMIFS(base_de_dados!$T:$T,base_de_dados!$B:$B,$B149,base_de_dados!$G:$G,E$61,base_de_dados!$H:$H,$L$1,base_de_dados!$C:$C,$A149,base_de_dados!$M:$M,"&lt;=2012",base_de_dados!$O:$O,"&gt;=41274")</f>
        <v>0</v>
      </c>
      <c r="F149" s="5">
        <f>SUMIFS(base_de_dados!$T:$T,base_de_dados!$B:$B,$B149,base_de_dados!$G:$G,F$61,base_de_dados!$H:$H,$L$1,base_de_dados!$C:$C,$A149,base_de_dados!$M:$M,"&lt;=2012",base_de_dados!$O:$O,"&gt;=41274")</f>
        <v>0</v>
      </c>
      <c r="G149" s="5">
        <f>SUMIFS(base_de_dados!$T:$T,base_de_dados!$B:$B,$B149,base_de_dados!$G:$G,G$61,base_de_dados!$H:$H,$L$1,base_de_dados!$C:$C,$A149,base_de_dados!$M:$M,"&lt;=2012",base_de_dados!$O:$O,"&gt;=41274")</f>
        <v>0</v>
      </c>
      <c r="H149" s="5">
        <f>SUMIFS(base_de_dados!$T:$T,base_de_dados!$B:$B,$B149,base_de_dados!$G:$G,H$61,base_de_dados!$H:$H,$L$1,base_de_dados!$C:$C,$A149,base_de_dados!$M:$M,"&lt;=2012",base_de_dados!$O:$O,"&gt;=41274")</f>
        <v>0</v>
      </c>
      <c r="I149" s="5">
        <f>SUMIFS(base_de_dados!$T:$T,base_de_dados!$B:$B,$B149,base_de_dados!$G:$G,I$61,base_de_dados!$H:$H,$L$1,base_de_dados!$C:$C,$A149,base_de_dados!$M:$M,"&lt;=2012",base_de_dados!$O:$O,"&gt;=41274")</f>
        <v>0</v>
      </c>
      <c r="J149" s="5">
        <f>SUMIFS(base_de_dados!$T:$T,base_de_dados!$B:$B,$B149,base_de_dados!$G:$G,J$61,base_de_dados!$H:$H,$L$1,base_de_dados!$C:$C,$A149,base_de_dados!$M:$M,"&lt;=2012",base_de_dados!$O:$O,"&gt;=41274")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SUMIFS(base_de_dados!$T:$T,base_de_dados!$B:$B,$B150,base_de_dados!$G:$G,C$61,base_de_dados!$H:$H,$L$1,base_de_dados!$C:$C,$A150,base_de_dados!$M:$M,"&lt;=2012",base_de_dados!$O:$O,"&gt;=41274")</f>
        <v>0</v>
      </c>
      <c r="D150" s="5">
        <f>SUMIFS(base_de_dados!$T:$T,base_de_dados!$B:$B,$B150,base_de_dados!$G:$G,D$61,base_de_dados!$H:$H,$L$1,base_de_dados!$C:$C,$A150,base_de_dados!$M:$M,"&lt;=2012",base_de_dados!$O:$O,"&gt;=41274")</f>
        <v>0</v>
      </c>
      <c r="E150" s="5">
        <f>SUMIFS(base_de_dados!$T:$T,base_de_dados!$B:$B,$B150,base_de_dados!$G:$G,E$61,base_de_dados!$H:$H,$L$1,base_de_dados!$C:$C,$A150,base_de_dados!$M:$M,"&lt;=2012",base_de_dados!$O:$O,"&gt;=41274")</f>
        <v>0</v>
      </c>
      <c r="F150" s="5">
        <f>SUMIFS(base_de_dados!$T:$T,base_de_dados!$B:$B,$B150,base_de_dados!$G:$G,F$61,base_de_dados!$H:$H,$L$1,base_de_dados!$C:$C,$A150,base_de_dados!$M:$M,"&lt;=2012",base_de_dados!$O:$O,"&gt;=41274")</f>
        <v>0</v>
      </c>
      <c r="G150" s="5">
        <f>SUMIFS(base_de_dados!$T:$T,base_de_dados!$B:$B,$B150,base_de_dados!$G:$G,G$61,base_de_dados!$H:$H,$L$1,base_de_dados!$C:$C,$A150,base_de_dados!$M:$M,"&lt;=2012",base_de_dados!$O:$O,"&gt;=41274")</f>
        <v>0</v>
      </c>
      <c r="H150" s="5">
        <f>SUMIFS(base_de_dados!$T:$T,base_de_dados!$B:$B,$B150,base_de_dados!$G:$G,H$61,base_de_dados!$H:$H,$L$1,base_de_dados!$C:$C,$A150,base_de_dados!$M:$M,"&lt;=2012",base_de_dados!$O:$O,"&gt;=41274")</f>
        <v>0</v>
      </c>
      <c r="I150" s="5">
        <f>SUMIFS(base_de_dados!$T:$T,base_de_dados!$B:$B,$B150,base_de_dados!$G:$G,I$61,base_de_dados!$H:$H,$L$1,base_de_dados!$C:$C,$A150,base_de_dados!$M:$M,"&lt;=2012",base_de_dados!$O:$O,"&gt;=41274")</f>
        <v>0</v>
      </c>
      <c r="J150" s="5">
        <f>SUMIFS(base_de_dados!$T:$T,base_de_dados!$B:$B,$B150,base_de_dados!$G:$G,J$61,base_de_dados!$H:$H,$L$1,base_de_dados!$C:$C,$A150,base_de_dados!$M:$M,"&lt;=2012",base_de_dados!$O:$O,"&gt;=41274")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SUMIFS(base_de_dados!$T:$T,base_de_dados!$B:$B,$B151,base_de_dados!$G:$G,C$61,base_de_dados!$H:$H,$L$1,base_de_dados!$C:$C,$A151,base_de_dados!$M:$M,"&lt;=2012",base_de_dados!$O:$O,"&gt;=41274")</f>
        <v>0</v>
      </c>
      <c r="D151" s="5">
        <f>SUMIFS(base_de_dados!$T:$T,base_de_dados!$B:$B,$B151,base_de_dados!$G:$G,D$61,base_de_dados!$H:$H,$L$1,base_de_dados!$C:$C,$A151,base_de_dados!$M:$M,"&lt;=2012",base_de_dados!$O:$O,"&gt;=41274")</f>
        <v>0</v>
      </c>
      <c r="E151" s="5">
        <f>SUMIFS(base_de_dados!$T:$T,base_de_dados!$B:$B,$B151,base_de_dados!$G:$G,E$61,base_de_dados!$H:$H,$L$1,base_de_dados!$C:$C,$A151,base_de_dados!$M:$M,"&lt;=2012",base_de_dados!$O:$O,"&gt;=41274")</f>
        <v>0</v>
      </c>
      <c r="F151" s="5">
        <f>SUMIFS(base_de_dados!$T:$T,base_de_dados!$B:$B,$B151,base_de_dados!$G:$G,F$61,base_de_dados!$H:$H,$L$1,base_de_dados!$C:$C,$A151,base_de_dados!$M:$M,"&lt;=2012",base_de_dados!$O:$O,"&gt;=41274")</f>
        <v>0</v>
      </c>
      <c r="G151" s="5">
        <f>SUMIFS(base_de_dados!$T:$T,base_de_dados!$B:$B,$B151,base_de_dados!$G:$G,G$61,base_de_dados!$H:$H,$L$1,base_de_dados!$C:$C,$A151,base_de_dados!$M:$M,"&lt;=2012",base_de_dados!$O:$O,"&gt;=41274")</f>
        <v>0</v>
      </c>
      <c r="H151" s="5">
        <f>SUMIFS(base_de_dados!$T:$T,base_de_dados!$B:$B,$B151,base_de_dados!$G:$G,H$61,base_de_dados!$H:$H,$L$1,base_de_dados!$C:$C,$A151,base_de_dados!$M:$M,"&lt;=2012",base_de_dados!$O:$O,"&gt;=41274")</f>
        <v>0</v>
      </c>
      <c r="I151" s="5">
        <f>SUMIFS(base_de_dados!$T:$T,base_de_dados!$B:$B,$B151,base_de_dados!$G:$G,I$61,base_de_dados!$H:$H,$L$1,base_de_dados!$C:$C,$A151,base_de_dados!$M:$M,"&lt;=2012",base_de_dados!$O:$O,"&gt;=41274")</f>
        <v>0</v>
      </c>
      <c r="J151" s="5">
        <f>SUMIFS(base_de_dados!$T:$T,base_de_dados!$B:$B,$B151,base_de_dados!$G:$G,J$61,base_de_dados!$H:$H,$L$1,base_de_dados!$C:$C,$A151,base_de_dados!$M:$M,"&lt;=2012",base_de_dados!$O:$O,"&gt;=41274")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SUMIFS(base_de_dados!$T:$T,base_de_dados!$B:$B,$B152,base_de_dados!$G:$G,C$61,base_de_dados!$H:$H,$L$1,base_de_dados!$C:$C,$A152,base_de_dados!$M:$M,"&lt;=2012",base_de_dados!$O:$O,"&gt;=41274")</f>
        <v>0</v>
      </c>
      <c r="D152" s="5">
        <f>SUMIFS(base_de_dados!$T:$T,base_de_dados!$B:$B,$B152,base_de_dados!$G:$G,D$61,base_de_dados!$H:$H,$L$1,base_de_dados!$C:$C,$A152,base_de_dados!$M:$M,"&lt;=2012",base_de_dados!$O:$O,"&gt;=41274")</f>
        <v>0</v>
      </c>
      <c r="E152" s="5">
        <f>SUMIFS(base_de_dados!$T:$T,base_de_dados!$B:$B,$B152,base_de_dados!$G:$G,E$61,base_de_dados!$H:$H,$L$1,base_de_dados!$C:$C,$A152,base_de_dados!$M:$M,"&lt;=2012",base_de_dados!$O:$O,"&gt;=41274")</f>
        <v>0</v>
      </c>
      <c r="F152" s="5">
        <f>SUMIFS(base_de_dados!$T:$T,base_de_dados!$B:$B,$B152,base_de_dados!$G:$G,F$61,base_de_dados!$H:$H,$L$1,base_de_dados!$C:$C,$A152,base_de_dados!$M:$M,"&lt;=2012",base_de_dados!$O:$O,"&gt;=41274")</f>
        <v>0</v>
      </c>
      <c r="G152" s="5">
        <f>SUMIFS(base_de_dados!$T:$T,base_de_dados!$B:$B,$B152,base_de_dados!$G:$G,G$61,base_de_dados!$H:$H,$L$1,base_de_dados!$C:$C,$A152,base_de_dados!$M:$M,"&lt;=2012",base_de_dados!$O:$O,"&gt;=41274")</f>
        <v>0</v>
      </c>
      <c r="H152" s="5">
        <f>SUMIFS(base_de_dados!$T:$T,base_de_dados!$B:$B,$B152,base_de_dados!$G:$G,H$61,base_de_dados!$H:$H,$L$1,base_de_dados!$C:$C,$A152,base_de_dados!$M:$M,"&lt;=2012",base_de_dados!$O:$O,"&gt;=41274")</f>
        <v>0</v>
      </c>
      <c r="I152" s="5">
        <f>SUMIFS(base_de_dados!$T:$T,base_de_dados!$B:$B,$B152,base_de_dados!$G:$G,I$61,base_de_dados!$H:$H,$L$1,base_de_dados!$C:$C,$A152,base_de_dados!$M:$M,"&lt;=2012",base_de_dados!$O:$O,"&gt;=41274")</f>
        <v>0</v>
      </c>
      <c r="J152" s="5">
        <f>SUMIFS(base_de_dados!$T:$T,base_de_dados!$B:$B,$B152,base_de_dados!$G:$G,J$61,base_de_dados!$H:$H,$L$1,base_de_dados!$C:$C,$A152,base_de_dados!$M:$M,"&lt;=2012",base_de_dados!$O:$O,"&gt;=41274")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SUMIFS(base_de_dados!$T:$T,base_de_dados!$B:$B,$B153,base_de_dados!$G:$G,C$61,base_de_dados!$H:$H,$L$1,base_de_dados!$C:$C,$A153,base_de_dados!$M:$M,"&lt;=2012",base_de_dados!$O:$O,"&gt;=41274")</f>
        <v>0</v>
      </c>
      <c r="D153" s="5">
        <f>SUMIFS(base_de_dados!$T:$T,base_de_dados!$B:$B,$B153,base_de_dados!$G:$G,D$61,base_de_dados!$H:$H,$L$1,base_de_dados!$C:$C,$A153,base_de_dados!$M:$M,"&lt;=2012",base_de_dados!$O:$O,"&gt;=41274")</f>
        <v>0</v>
      </c>
      <c r="E153" s="5">
        <f>SUMIFS(base_de_dados!$T:$T,base_de_dados!$B:$B,$B153,base_de_dados!$G:$G,E$61,base_de_dados!$H:$H,$L$1,base_de_dados!$C:$C,$A153,base_de_dados!$M:$M,"&lt;=2012",base_de_dados!$O:$O,"&gt;=41274")</f>
        <v>5.0228310502283104E-3</v>
      </c>
      <c r="F153" s="5">
        <f>SUMIFS(base_de_dados!$T:$T,base_de_dados!$B:$B,$B153,base_de_dados!$G:$G,F$61,base_de_dados!$H:$H,$L$1,base_de_dados!$C:$C,$A153,base_de_dados!$M:$M,"&lt;=2012",base_de_dados!$O:$O,"&gt;=41274")</f>
        <v>6.9020230847285646E-2</v>
      </c>
      <c r="G153" s="5">
        <f>SUMIFS(base_de_dados!$T:$T,base_de_dados!$B:$B,$B153,base_de_dados!$G:$G,G$61,base_de_dados!$H:$H,$L$1,base_de_dados!$C:$C,$A153,base_de_dados!$M:$M,"&lt;=2012",base_de_dados!$O:$O,"&gt;=41274")</f>
        <v>0</v>
      </c>
      <c r="H153" s="5">
        <f>SUMIFS(base_de_dados!$T:$T,base_de_dados!$B:$B,$B153,base_de_dados!$G:$G,H$61,base_de_dados!$H:$H,$L$1,base_de_dados!$C:$C,$A153,base_de_dados!$M:$M,"&lt;=2012",base_de_dados!$O:$O,"&gt;=41274")</f>
        <v>0</v>
      </c>
      <c r="I153" s="5">
        <f>SUMIFS(base_de_dados!$T:$T,base_de_dados!$B:$B,$B153,base_de_dados!$G:$G,I$61,base_de_dados!$H:$H,$L$1,base_de_dados!$C:$C,$A153,base_de_dados!$M:$M,"&lt;=2012",base_de_dados!$O:$O,"&gt;=41274")</f>
        <v>0</v>
      </c>
      <c r="J153" s="5">
        <f>SUMIFS(base_de_dados!$T:$T,base_de_dados!$B:$B,$B153,base_de_dados!$G:$G,J$61,base_de_dados!$H:$H,$L$1,base_de_dados!$C:$C,$A153,base_de_dados!$M:$M,"&lt;=2012",base_de_dados!$O:$O,"&gt;=41274")</f>
        <v>0</v>
      </c>
      <c r="K153" s="32">
        <f t="shared" si="6"/>
        <v>7.4043061897513959E-2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SUMIFS(base_de_dados!$T:$T,base_de_dados!$B:$B,$B154,base_de_dados!$G:$G,C$61,base_de_dados!$H:$H,$L$1,base_de_dados!$C:$C,$A154,base_de_dados!$M:$M,"&lt;=2012",base_de_dados!$O:$O,"&gt;=41274")</f>
        <v>0</v>
      </c>
      <c r="D154" s="5">
        <f>SUMIFS(base_de_dados!$T:$T,base_de_dados!$B:$B,$B154,base_de_dados!$G:$G,D$61,base_de_dados!$H:$H,$L$1,base_de_dados!$C:$C,$A154,base_de_dados!$M:$M,"&lt;=2012",base_de_dados!$O:$O,"&gt;=41274")</f>
        <v>0</v>
      </c>
      <c r="E154" s="5">
        <f>SUMIFS(base_de_dados!$T:$T,base_de_dados!$B:$B,$B154,base_de_dados!$G:$G,E$61,base_de_dados!$H:$H,$L$1,base_de_dados!$C:$C,$A154,base_de_dados!$M:$M,"&lt;=2012",base_de_dados!$O:$O,"&gt;=41274")</f>
        <v>0</v>
      </c>
      <c r="F154" s="5">
        <f>SUMIFS(base_de_dados!$T:$T,base_de_dados!$B:$B,$B154,base_de_dados!$G:$G,F$61,base_de_dados!$H:$H,$L$1,base_de_dados!$C:$C,$A154,base_de_dados!$M:$M,"&lt;=2012",base_de_dados!$O:$O,"&gt;=41274")</f>
        <v>0</v>
      </c>
      <c r="G154" s="5">
        <f>SUMIFS(base_de_dados!$T:$T,base_de_dados!$B:$B,$B154,base_de_dados!$G:$G,G$61,base_de_dados!$H:$H,$L$1,base_de_dados!$C:$C,$A154,base_de_dados!$M:$M,"&lt;=2012",base_de_dados!$O:$O,"&gt;=41274")</f>
        <v>0</v>
      </c>
      <c r="H154" s="5">
        <f>SUMIFS(base_de_dados!$T:$T,base_de_dados!$B:$B,$B154,base_de_dados!$G:$G,H$61,base_de_dados!$H:$H,$L$1,base_de_dados!$C:$C,$A154,base_de_dados!$M:$M,"&lt;=2012",base_de_dados!$O:$O,"&gt;=41274")</f>
        <v>0</v>
      </c>
      <c r="I154" s="5">
        <f>SUMIFS(base_de_dados!$T:$T,base_de_dados!$B:$B,$B154,base_de_dados!$G:$G,I$61,base_de_dados!$H:$H,$L$1,base_de_dados!$C:$C,$A154,base_de_dados!$M:$M,"&lt;=2012",base_de_dados!$O:$O,"&gt;=41274")</f>
        <v>0</v>
      </c>
      <c r="J154" s="5">
        <f>SUMIFS(base_de_dados!$T:$T,base_de_dados!$B:$B,$B154,base_de_dados!$G:$G,J$61,base_de_dados!$H:$H,$L$1,base_de_dados!$C:$C,$A154,base_de_dados!$M:$M,"&lt;=2012",base_de_dados!$O:$O,"&gt;=41274")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SUMIFS(base_de_dados!$T:$T,base_de_dados!$B:$B,$B155,base_de_dados!$G:$G,C$61,base_de_dados!$H:$H,$L$1,base_de_dados!$C:$C,$A155,base_de_dados!$M:$M,"&lt;=2012",base_de_dados!$O:$O,"&gt;=41274")</f>
        <v>0</v>
      </c>
      <c r="D155" s="5">
        <f>SUMIFS(base_de_dados!$T:$T,base_de_dados!$B:$B,$B155,base_de_dados!$G:$G,D$61,base_de_dados!$H:$H,$L$1,base_de_dados!$C:$C,$A155,base_de_dados!$M:$M,"&lt;=2012",base_de_dados!$O:$O,"&gt;=41274")</f>
        <v>0</v>
      </c>
      <c r="E155" s="5">
        <f>SUMIFS(base_de_dados!$T:$T,base_de_dados!$B:$B,$B155,base_de_dados!$G:$G,E$61,base_de_dados!$H:$H,$L$1,base_de_dados!$C:$C,$A155,base_de_dados!$M:$M,"&lt;=2012",base_de_dados!$O:$O,"&gt;=41274")</f>
        <v>0</v>
      </c>
      <c r="F155" s="5">
        <f>SUMIFS(base_de_dados!$T:$T,base_de_dados!$B:$B,$B155,base_de_dados!$G:$G,F$61,base_de_dados!$H:$H,$L$1,base_de_dados!$C:$C,$A155,base_de_dados!$M:$M,"&lt;=2012",base_de_dados!$O:$O,"&gt;=41274")</f>
        <v>0</v>
      </c>
      <c r="G155" s="5">
        <f>SUMIFS(base_de_dados!$T:$T,base_de_dados!$B:$B,$B155,base_de_dados!$G:$G,G$61,base_de_dados!$H:$H,$L$1,base_de_dados!$C:$C,$A155,base_de_dados!$M:$M,"&lt;=2012",base_de_dados!$O:$O,"&gt;=41274")</f>
        <v>0</v>
      </c>
      <c r="H155" s="5">
        <f>SUMIFS(base_de_dados!$T:$T,base_de_dados!$B:$B,$B155,base_de_dados!$G:$G,H$61,base_de_dados!$H:$H,$L$1,base_de_dados!$C:$C,$A155,base_de_dados!$M:$M,"&lt;=2012",base_de_dados!$O:$O,"&gt;=41274")</f>
        <v>0</v>
      </c>
      <c r="I155" s="5">
        <f>SUMIFS(base_de_dados!$T:$T,base_de_dados!$B:$B,$B155,base_de_dados!$G:$G,I$61,base_de_dados!$H:$H,$L$1,base_de_dados!$C:$C,$A155,base_de_dados!$M:$M,"&lt;=2012",base_de_dados!$O:$O,"&gt;=41274")</f>
        <v>0</v>
      </c>
      <c r="J155" s="5">
        <f>SUMIFS(base_de_dados!$T:$T,base_de_dados!$B:$B,$B155,base_de_dados!$G:$G,J$61,base_de_dados!$H:$H,$L$1,base_de_dados!$C:$C,$A155,base_de_dados!$M:$M,"&lt;=2012",base_de_dados!$O:$O,"&gt;=41274")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SUMIFS(base_de_dados!$T:$T,base_de_dados!$B:$B,$B156,base_de_dados!$G:$G,C$61,base_de_dados!$H:$H,$L$1,base_de_dados!$C:$C,$A156,base_de_dados!$M:$M,"&lt;=2012",base_de_dados!$O:$O,"&gt;=41274")</f>
        <v>0</v>
      </c>
      <c r="D156" s="5">
        <f>SUMIFS(base_de_dados!$T:$T,base_de_dados!$B:$B,$B156,base_de_dados!$G:$G,D$61,base_de_dados!$H:$H,$L$1,base_de_dados!$C:$C,$A156,base_de_dados!$M:$M,"&lt;=2012",base_de_dados!$O:$O,"&gt;=41274")</f>
        <v>0</v>
      </c>
      <c r="E156" s="5">
        <f>SUMIFS(base_de_dados!$T:$T,base_de_dados!$B:$B,$B156,base_de_dados!$G:$G,E$61,base_de_dados!$H:$H,$L$1,base_de_dados!$C:$C,$A156,base_de_dados!$M:$M,"&lt;=2012",base_de_dados!$O:$O,"&gt;=41274")</f>
        <v>0</v>
      </c>
      <c r="F156" s="5">
        <f>SUMIFS(base_de_dados!$T:$T,base_de_dados!$B:$B,$B156,base_de_dados!$G:$G,F$61,base_de_dados!$H:$H,$L$1,base_de_dados!$C:$C,$A156,base_de_dados!$M:$M,"&lt;=2012",base_de_dados!$O:$O,"&gt;=41274")</f>
        <v>0</v>
      </c>
      <c r="G156" s="5">
        <f>SUMIFS(base_de_dados!$T:$T,base_de_dados!$B:$B,$B156,base_de_dados!$G:$G,G$61,base_de_dados!$H:$H,$L$1,base_de_dados!$C:$C,$A156,base_de_dados!$M:$M,"&lt;=2012",base_de_dados!$O:$O,"&gt;=41274")</f>
        <v>0</v>
      </c>
      <c r="H156" s="5">
        <f>SUMIFS(base_de_dados!$T:$T,base_de_dados!$B:$B,$B156,base_de_dados!$G:$G,H$61,base_de_dados!$H:$H,$L$1,base_de_dados!$C:$C,$A156,base_de_dados!$M:$M,"&lt;=2012",base_de_dados!$O:$O,"&gt;=41274")</f>
        <v>0</v>
      </c>
      <c r="I156" s="5">
        <f>SUMIFS(base_de_dados!$T:$T,base_de_dados!$B:$B,$B156,base_de_dados!$G:$G,I$61,base_de_dados!$H:$H,$L$1,base_de_dados!$C:$C,$A156,base_de_dados!$M:$M,"&lt;=2012",base_de_dados!$O:$O,"&gt;=41274")</f>
        <v>0</v>
      </c>
      <c r="J156" s="5">
        <f>SUMIFS(base_de_dados!$T:$T,base_de_dados!$B:$B,$B156,base_de_dados!$G:$G,J$61,base_de_dados!$H:$H,$L$1,base_de_dados!$C:$C,$A156,base_de_dados!$M:$M,"&lt;=2012",base_de_dados!$O:$O,"&gt;=41274")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SUMIFS(base_de_dados!$T:$T,base_de_dados!$B:$B,$B157,base_de_dados!$G:$G,C$61,base_de_dados!$H:$H,$L$1,base_de_dados!$C:$C,$A157,base_de_dados!$M:$M,"&lt;=2012",base_de_dados!$O:$O,"&gt;=41274")</f>
        <v>0</v>
      </c>
      <c r="D157" s="5">
        <f>SUMIFS(base_de_dados!$T:$T,base_de_dados!$B:$B,$B157,base_de_dados!$G:$G,D$61,base_de_dados!$H:$H,$L$1,base_de_dados!$C:$C,$A157,base_de_dados!$M:$M,"&lt;=2012",base_de_dados!$O:$O,"&gt;=41274")</f>
        <v>0</v>
      </c>
      <c r="E157" s="5">
        <f>SUMIFS(base_de_dados!$T:$T,base_de_dados!$B:$B,$B157,base_de_dados!$G:$G,E$61,base_de_dados!$H:$H,$L$1,base_de_dados!$C:$C,$A157,base_de_dados!$M:$M,"&lt;=2012",base_de_dados!$O:$O,"&gt;=41274")</f>
        <v>0</v>
      </c>
      <c r="F157" s="5">
        <f>SUMIFS(base_de_dados!$T:$T,base_de_dados!$B:$B,$B157,base_de_dados!$G:$G,F$61,base_de_dados!$H:$H,$L$1,base_de_dados!$C:$C,$A157,base_de_dados!$M:$M,"&lt;=2012",base_de_dados!$O:$O,"&gt;=41274")</f>
        <v>0</v>
      </c>
      <c r="G157" s="5">
        <f>SUMIFS(base_de_dados!$T:$T,base_de_dados!$B:$B,$B157,base_de_dados!$G:$G,G$61,base_de_dados!$H:$H,$L$1,base_de_dados!$C:$C,$A157,base_de_dados!$M:$M,"&lt;=2012",base_de_dados!$O:$O,"&gt;=41274")</f>
        <v>0</v>
      </c>
      <c r="H157" s="5">
        <f>SUMIFS(base_de_dados!$T:$T,base_de_dados!$B:$B,$B157,base_de_dados!$G:$G,H$61,base_de_dados!$H:$H,$L$1,base_de_dados!$C:$C,$A157,base_de_dados!$M:$M,"&lt;=2012",base_de_dados!$O:$O,"&gt;=41274")</f>
        <v>0</v>
      </c>
      <c r="I157" s="5">
        <f>SUMIFS(base_de_dados!$T:$T,base_de_dados!$B:$B,$B157,base_de_dados!$G:$G,I$61,base_de_dados!$H:$H,$L$1,base_de_dados!$C:$C,$A157,base_de_dados!$M:$M,"&lt;=2012",base_de_dados!$O:$O,"&gt;=41274")</f>
        <v>0</v>
      </c>
      <c r="J157" s="5">
        <f>SUMIFS(base_de_dados!$T:$T,base_de_dados!$B:$B,$B157,base_de_dados!$G:$G,J$61,base_de_dados!$H:$H,$L$1,base_de_dados!$C:$C,$A157,base_de_dados!$M:$M,"&lt;=2012",base_de_dados!$O:$O,"&gt;=41274")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SUMIFS(base_de_dados!$T:$T,base_de_dados!$B:$B,$B158,base_de_dados!$G:$G,C$61,base_de_dados!$H:$H,$L$1,base_de_dados!$C:$C,$A158,base_de_dados!$M:$M,"&lt;=2012",base_de_dados!$O:$O,"&gt;=41274")</f>
        <v>0</v>
      </c>
      <c r="D158" s="5">
        <f>SUMIFS(base_de_dados!$T:$T,base_de_dados!$B:$B,$B158,base_de_dados!$G:$G,D$61,base_de_dados!$H:$H,$L$1,base_de_dados!$C:$C,$A158,base_de_dados!$M:$M,"&lt;=2012",base_de_dados!$O:$O,"&gt;=41274")</f>
        <v>0</v>
      </c>
      <c r="E158" s="5">
        <f>SUMIFS(base_de_dados!$T:$T,base_de_dados!$B:$B,$B158,base_de_dados!$G:$G,E$61,base_de_dados!$H:$H,$L$1,base_de_dados!$C:$C,$A158,base_de_dados!$M:$M,"&lt;=2012",base_de_dados!$O:$O,"&gt;=41274")</f>
        <v>0</v>
      </c>
      <c r="F158" s="5">
        <f>SUMIFS(base_de_dados!$T:$T,base_de_dados!$B:$B,$B158,base_de_dados!$G:$G,F$61,base_de_dados!$H:$H,$L$1,base_de_dados!$C:$C,$A158,base_de_dados!$M:$M,"&lt;=2012",base_de_dados!$O:$O,"&gt;=41274")</f>
        <v>2.2520547945205478E-2</v>
      </c>
      <c r="G158" s="5">
        <f>SUMIFS(base_de_dados!$T:$T,base_de_dados!$B:$B,$B158,base_de_dados!$G:$G,G$61,base_de_dados!$H:$H,$L$1,base_de_dados!$C:$C,$A158,base_de_dados!$M:$M,"&lt;=2012",base_de_dados!$O:$O,"&gt;=41274")</f>
        <v>0</v>
      </c>
      <c r="H158" s="5">
        <f>SUMIFS(base_de_dados!$T:$T,base_de_dados!$B:$B,$B158,base_de_dados!$G:$G,H$61,base_de_dados!$H:$H,$L$1,base_de_dados!$C:$C,$A158,base_de_dados!$M:$M,"&lt;=2012",base_de_dados!$O:$O,"&gt;=41274")</f>
        <v>0</v>
      </c>
      <c r="I158" s="5">
        <f>SUMIFS(base_de_dados!$T:$T,base_de_dados!$B:$B,$B158,base_de_dados!$G:$G,I$61,base_de_dados!$H:$H,$L$1,base_de_dados!$C:$C,$A158,base_de_dados!$M:$M,"&lt;=2012",base_de_dados!$O:$O,"&gt;=41274")</f>
        <v>0</v>
      </c>
      <c r="J158" s="5">
        <f>SUMIFS(base_de_dados!$T:$T,base_de_dados!$B:$B,$B158,base_de_dados!$G:$G,J$61,base_de_dados!$H:$H,$L$1,base_de_dados!$C:$C,$A158,base_de_dados!$M:$M,"&lt;=2012",base_de_dados!$O:$O,"&gt;=41274")</f>
        <v>0</v>
      </c>
      <c r="K158" s="32">
        <f t="shared" si="6"/>
        <v>2.2520547945205478E-2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SUMIFS(base_de_dados!$T:$T,base_de_dados!$B:$B,$B159,base_de_dados!$G:$G,C$61,base_de_dados!$H:$H,$L$1,base_de_dados!$C:$C,$A159,base_de_dados!$M:$M,"&lt;=2012",base_de_dados!$O:$O,"&gt;=41274")</f>
        <v>0</v>
      </c>
      <c r="D159" s="5">
        <f>SUMIFS(base_de_dados!$T:$T,base_de_dados!$B:$B,$B159,base_de_dados!$G:$G,D$61,base_de_dados!$H:$H,$L$1,base_de_dados!$C:$C,$A159,base_de_dados!$M:$M,"&lt;=2012",base_de_dados!$O:$O,"&gt;=41274")</f>
        <v>0</v>
      </c>
      <c r="E159" s="5">
        <f>SUMIFS(base_de_dados!$T:$T,base_de_dados!$B:$B,$B159,base_de_dados!$G:$G,E$61,base_de_dados!$H:$H,$L$1,base_de_dados!$C:$C,$A159,base_de_dados!$M:$M,"&lt;=2012",base_de_dados!$O:$O,"&gt;=41274")</f>
        <v>0</v>
      </c>
      <c r="F159" s="5">
        <f>SUMIFS(base_de_dados!$T:$T,base_de_dados!$B:$B,$B159,base_de_dados!$G:$G,F$61,base_de_dados!$H:$H,$L$1,base_de_dados!$C:$C,$A159,base_de_dados!$M:$M,"&lt;=2012",base_de_dados!$O:$O,"&gt;=41274")</f>
        <v>0</v>
      </c>
      <c r="G159" s="5">
        <f>SUMIFS(base_de_dados!$T:$T,base_de_dados!$B:$B,$B159,base_de_dados!$G:$G,G$61,base_de_dados!$H:$H,$L$1,base_de_dados!$C:$C,$A159,base_de_dados!$M:$M,"&lt;=2012",base_de_dados!$O:$O,"&gt;=41274")</f>
        <v>0</v>
      </c>
      <c r="H159" s="5">
        <f>SUMIFS(base_de_dados!$T:$T,base_de_dados!$B:$B,$B159,base_de_dados!$G:$G,H$61,base_de_dados!$H:$H,$L$1,base_de_dados!$C:$C,$A159,base_de_dados!$M:$M,"&lt;=2012",base_de_dados!$O:$O,"&gt;=41274")</f>
        <v>0</v>
      </c>
      <c r="I159" s="5">
        <f>SUMIFS(base_de_dados!$T:$T,base_de_dados!$B:$B,$B159,base_de_dados!$G:$G,I$61,base_de_dados!$H:$H,$L$1,base_de_dados!$C:$C,$A159,base_de_dados!$M:$M,"&lt;=2012",base_de_dados!$O:$O,"&gt;=41274")</f>
        <v>0</v>
      </c>
      <c r="J159" s="5">
        <f>SUMIFS(base_de_dados!$T:$T,base_de_dados!$B:$B,$B159,base_de_dados!$G:$G,J$61,base_de_dados!$H:$H,$L$1,base_de_dados!$C:$C,$A159,base_de_dados!$M:$M,"&lt;=2012",base_de_dados!$O:$O,"&gt;=41274")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SUMIFS(base_de_dados!$T:$T,base_de_dados!$B:$B,$B160,base_de_dados!$G:$G,C$61,base_de_dados!$H:$H,$L$1,base_de_dados!$C:$C,$A160,base_de_dados!$M:$M,"&lt;=2012",base_de_dados!$O:$O,"&gt;=41274")</f>
        <v>0</v>
      </c>
      <c r="D160" s="5">
        <f>SUMIFS(base_de_dados!$T:$T,base_de_dados!$B:$B,$B160,base_de_dados!$G:$G,D$61,base_de_dados!$H:$H,$L$1,base_de_dados!$C:$C,$A160,base_de_dados!$M:$M,"&lt;=2012",base_de_dados!$O:$O,"&gt;=41274")</f>
        <v>0</v>
      </c>
      <c r="E160" s="5">
        <f>SUMIFS(base_de_dados!$T:$T,base_de_dados!$B:$B,$B160,base_de_dados!$G:$G,E$61,base_de_dados!$H:$H,$L$1,base_de_dados!$C:$C,$A160,base_de_dados!$M:$M,"&lt;=2012",base_de_dados!$O:$O,"&gt;=41274")</f>
        <v>2.6849315068493149E-3</v>
      </c>
      <c r="F160" s="5">
        <f>SUMIFS(base_de_dados!$T:$T,base_de_dados!$B:$B,$B160,base_de_dados!$G:$G,F$61,base_de_dados!$H:$H,$L$1,base_de_dados!$C:$C,$A160,base_de_dados!$M:$M,"&lt;=2012",base_de_dados!$O:$O,"&gt;=41274")</f>
        <v>0</v>
      </c>
      <c r="G160" s="5">
        <f>SUMIFS(base_de_dados!$T:$T,base_de_dados!$B:$B,$B160,base_de_dados!$G:$G,G$61,base_de_dados!$H:$H,$L$1,base_de_dados!$C:$C,$A160,base_de_dados!$M:$M,"&lt;=2012",base_de_dados!$O:$O,"&gt;=41274")</f>
        <v>0</v>
      </c>
      <c r="H160" s="5">
        <f>SUMIFS(base_de_dados!$T:$T,base_de_dados!$B:$B,$B160,base_de_dados!$G:$G,H$61,base_de_dados!$H:$H,$L$1,base_de_dados!$C:$C,$A160,base_de_dados!$M:$M,"&lt;=2012",base_de_dados!$O:$O,"&gt;=41274")</f>
        <v>0</v>
      </c>
      <c r="I160" s="5">
        <f>SUMIFS(base_de_dados!$T:$T,base_de_dados!$B:$B,$B160,base_de_dados!$G:$G,I$61,base_de_dados!$H:$H,$L$1,base_de_dados!$C:$C,$A160,base_de_dados!$M:$M,"&lt;=2012",base_de_dados!$O:$O,"&gt;=41274")</f>
        <v>1.0547945205479452E-3</v>
      </c>
      <c r="J160" s="5">
        <f>SUMIFS(base_de_dados!$T:$T,base_de_dados!$B:$B,$B160,base_de_dados!$G:$G,J$61,base_de_dados!$H:$H,$L$1,base_de_dados!$C:$C,$A160,base_de_dados!$M:$M,"&lt;=2012",base_de_dados!$O:$O,"&gt;=41274")</f>
        <v>0</v>
      </c>
      <c r="K160" s="32">
        <f t="shared" si="6"/>
        <v>3.7397260273972603E-3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SUMIFS(base_de_dados!$T:$T,base_de_dados!$B:$B,$B161,base_de_dados!$G:$G,C$61,base_de_dados!$H:$H,$L$1,base_de_dados!$C:$C,$A161,base_de_dados!$M:$M,"&lt;=2012",base_de_dados!$O:$O,"&gt;=41274")</f>
        <v>0</v>
      </c>
      <c r="D161" s="5">
        <f>SUMIFS(base_de_dados!$T:$T,base_de_dados!$B:$B,$B161,base_de_dados!$G:$G,D$61,base_de_dados!$H:$H,$L$1,base_de_dados!$C:$C,$A161,base_de_dados!$M:$M,"&lt;=2012",base_de_dados!$O:$O,"&gt;=41274")</f>
        <v>0</v>
      </c>
      <c r="E161" s="5">
        <f>SUMIFS(base_de_dados!$T:$T,base_de_dados!$B:$B,$B161,base_de_dados!$G:$G,E$61,base_de_dados!$H:$H,$L$1,base_de_dados!$C:$C,$A161,base_de_dados!$M:$M,"&lt;=2012",base_de_dados!$O:$O,"&gt;=41274")</f>
        <v>0</v>
      </c>
      <c r="F161" s="5">
        <f>SUMIFS(base_de_dados!$T:$T,base_de_dados!$B:$B,$B161,base_de_dados!$G:$G,F$61,base_de_dados!$H:$H,$L$1,base_de_dados!$C:$C,$A161,base_de_dados!$M:$M,"&lt;=2012",base_de_dados!$O:$O,"&gt;=41274")</f>
        <v>0</v>
      </c>
      <c r="G161" s="5">
        <f>SUMIFS(base_de_dados!$T:$T,base_de_dados!$B:$B,$B161,base_de_dados!$G:$G,G$61,base_de_dados!$H:$H,$L$1,base_de_dados!$C:$C,$A161,base_de_dados!$M:$M,"&lt;=2012",base_de_dados!$O:$O,"&gt;=41274")</f>
        <v>0</v>
      </c>
      <c r="H161" s="5">
        <f>SUMIFS(base_de_dados!$T:$T,base_de_dados!$B:$B,$B161,base_de_dados!$G:$G,H$61,base_de_dados!$H:$H,$L$1,base_de_dados!$C:$C,$A161,base_de_dados!$M:$M,"&lt;=2012",base_de_dados!$O:$O,"&gt;=41274")</f>
        <v>0</v>
      </c>
      <c r="I161" s="5">
        <f>SUMIFS(base_de_dados!$T:$T,base_de_dados!$B:$B,$B161,base_de_dados!$G:$G,I$61,base_de_dados!$H:$H,$L$1,base_de_dados!$C:$C,$A161,base_de_dados!$M:$M,"&lt;=2012",base_de_dados!$O:$O,"&gt;=41274")</f>
        <v>0</v>
      </c>
      <c r="J161" s="5">
        <f>SUMIFS(base_de_dados!$T:$T,base_de_dados!$B:$B,$B161,base_de_dados!$G:$G,J$61,base_de_dados!$H:$H,$L$1,base_de_dados!$C:$C,$A161,base_de_dados!$M:$M,"&lt;=2012",base_de_dados!$O:$O,"&gt;=41274")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SUMIFS(base_de_dados!$T:$T,base_de_dados!$B:$B,$B162,base_de_dados!$G:$G,C$61,base_de_dados!$H:$H,$L$1,base_de_dados!$C:$C,$A162,base_de_dados!$M:$M,"&lt;=2012",base_de_dados!$O:$O,"&gt;=41274")</f>
        <v>0</v>
      </c>
      <c r="D162" s="5">
        <f>SUMIFS(base_de_dados!$T:$T,base_de_dados!$B:$B,$B162,base_de_dados!$G:$G,D$61,base_de_dados!$H:$H,$L$1,base_de_dados!$C:$C,$A162,base_de_dados!$M:$M,"&lt;=2012",base_de_dados!$O:$O,"&gt;=41274")</f>
        <v>0</v>
      </c>
      <c r="E162" s="5">
        <f>SUMIFS(base_de_dados!$T:$T,base_de_dados!$B:$B,$B162,base_de_dados!$G:$G,E$61,base_de_dados!$H:$H,$L$1,base_de_dados!$C:$C,$A162,base_de_dados!$M:$M,"&lt;=2012",base_de_dados!$O:$O,"&gt;=41274")</f>
        <v>0</v>
      </c>
      <c r="F162" s="5">
        <f>SUMIFS(base_de_dados!$T:$T,base_de_dados!$B:$B,$B162,base_de_dados!$G:$G,F$61,base_de_dados!$H:$H,$L$1,base_de_dados!$C:$C,$A162,base_de_dados!$M:$M,"&lt;=2012",base_de_dados!$O:$O,"&gt;=41274")</f>
        <v>0</v>
      </c>
      <c r="G162" s="5">
        <f>SUMIFS(base_de_dados!$T:$T,base_de_dados!$B:$B,$B162,base_de_dados!$G:$G,G$61,base_de_dados!$H:$H,$L$1,base_de_dados!$C:$C,$A162,base_de_dados!$M:$M,"&lt;=2012",base_de_dados!$O:$O,"&gt;=41274")</f>
        <v>0</v>
      </c>
      <c r="H162" s="5">
        <f>SUMIFS(base_de_dados!$T:$T,base_de_dados!$B:$B,$B162,base_de_dados!$G:$G,H$61,base_de_dados!$H:$H,$L$1,base_de_dados!$C:$C,$A162,base_de_dados!$M:$M,"&lt;=2012",base_de_dados!$O:$O,"&gt;=41274")</f>
        <v>0</v>
      </c>
      <c r="I162" s="5">
        <f>SUMIFS(base_de_dados!$T:$T,base_de_dados!$B:$B,$B162,base_de_dados!$G:$G,I$61,base_de_dados!$H:$H,$L$1,base_de_dados!$C:$C,$A162,base_de_dados!$M:$M,"&lt;=2012",base_de_dados!$O:$O,"&gt;=41274")</f>
        <v>0</v>
      </c>
      <c r="J162" s="5">
        <f>SUMIFS(base_de_dados!$T:$T,base_de_dados!$B:$B,$B162,base_de_dados!$G:$G,J$61,base_de_dados!$H:$H,$L$1,base_de_dados!$C:$C,$A162,base_de_dados!$M:$M,"&lt;=2012",base_de_dados!$O:$O,"&gt;=41274")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SUMIFS(base_de_dados!$T:$T,base_de_dados!$B:$B,$B163,base_de_dados!$G:$G,C$61,base_de_dados!$H:$H,$L$1,base_de_dados!$C:$C,$A163,base_de_dados!$M:$M,"&lt;=2012",base_de_dados!$O:$O,"&gt;=41274")</f>
        <v>0</v>
      </c>
      <c r="D163" s="5">
        <f>SUMIFS(base_de_dados!$T:$T,base_de_dados!$B:$B,$B163,base_de_dados!$G:$G,D$61,base_de_dados!$H:$H,$L$1,base_de_dados!$C:$C,$A163,base_de_dados!$M:$M,"&lt;=2012",base_de_dados!$O:$O,"&gt;=41274")</f>
        <v>0</v>
      </c>
      <c r="E163" s="5">
        <f>SUMIFS(base_de_dados!$T:$T,base_de_dados!$B:$B,$B163,base_de_dados!$G:$G,E$61,base_de_dados!$H:$H,$L$1,base_de_dados!$C:$C,$A163,base_de_dados!$M:$M,"&lt;=2012",base_de_dados!$O:$O,"&gt;=41274")</f>
        <v>0</v>
      </c>
      <c r="F163" s="5">
        <f>SUMIFS(base_de_dados!$T:$T,base_de_dados!$B:$B,$B163,base_de_dados!$G:$G,F$61,base_de_dados!$H:$H,$L$1,base_de_dados!$C:$C,$A163,base_de_dados!$M:$M,"&lt;=2012",base_de_dados!$O:$O,"&gt;=41274")</f>
        <v>0</v>
      </c>
      <c r="G163" s="5">
        <f>SUMIFS(base_de_dados!$T:$T,base_de_dados!$B:$B,$B163,base_de_dados!$G:$G,G$61,base_de_dados!$H:$H,$L$1,base_de_dados!$C:$C,$A163,base_de_dados!$M:$M,"&lt;=2012",base_de_dados!$O:$O,"&gt;=41274")</f>
        <v>0</v>
      </c>
      <c r="H163" s="5">
        <f>SUMIFS(base_de_dados!$T:$T,base_de_dados!$B:$B,$B163,base_de_dados!$G:$G,H$61,base_de_dados!$H:$H,$L$1,base_de_dados!$C:$C,$A163,base_de_dados!$M:$M,"&lt;=2012",base_de_dados!$O:$O,"&gt;=41274")</f>
        <v>0</v>
      </c>
      <c r="I163" s="5">
        <f>SUMIFS(base_de_dados!$T:$T,base_de_dados!$B:$B,$B163,base_de_dados!$G:$G,I$61,base_de_dados!$H:$H,$L$1,base_de_dados!$C:$C,$A163,base_de_dados!$M:$M,"&lt;=2012",base_de_dados!$O:$O,"&gt;=41274")</f>
        <v>0</v>
      </c>
      <c r="J163" s="5">
        <f>SUMIFS(base_de_dados!$T:$T,base_de_dados!$B:$B,$B163,base_de_dados!$G:$G,J$61,base_de_dados!$H:$H,$L$1,base_de_dados!$C:$C,$A163,base_de_dados!$M:$M,"&lt;=2012",base_de_dados!$O:$O,"&gt;=41274")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SUMIFS(base_de_dados!$T:$T,base_de_dados!$B:$B,$B164,base_de_dados!$G:$G,C$61,base_de_dados!$H:$H,$L$1,base_de_dados!$C:$C,$A164,base_de_dados!$M:$M,"&lt;=2012",base_de_dados!$O:$O,"&gt;=41274")</f>
        <v>0</v>
      </c>
      <c r="D164" s="5">
        <f>SUMIFS(base_de_dados!$T:$T,base_de_dados!$B:$B,$B164,base_de_dados!$G:$G,D$61,base_de_dados!$H:$H,$L$1,base_de_dados!$C:$C,$A164,base_de_dados!$M:$M,"&lt;=2012",base_de_dados!$O:$O,"&gt;=41274")</f>
        <v>0</v>
      </c>
      <c r="E164" s="5">
        <f>SUMIFS(base_de_dados!$T:$T,base_de_dados!$B:$B,$B164,base_de_dados!$G:$G,E$61,base_de_dados!$H:$H,$L$1,base_de_dados!$C:$C,$A164,base_de_dados!$M:$M,"&lt;=2012",base_de_dados!$O:$O,"&gt;=41274")</f>
        <v>0</v>
      </c>
      <c r="F164" s="5">
        <f>SUMIFS(base_de_dados!$T:$T,base_de_dados!$B:$B,$B164,base_de_dados!$G:$G,F$61,base_de_dados!$H:$H,$L$1,base_de_dados!$C:$C,$A164,base_de_dados!$M:$M,"&lt;=2012",base_de_dados!$O:$O,"&gt;=41274")</f>
        <v>0</v>
      </c>
      <c r="G164" s="5">
        <f>SUMIFS(base_de_dados!$T:$T,base_de_dados!$B:$B,$B164,base_de_dados!$G:$G,G$61,base_de_dados!$H:$H,$L$1,base_de_dados!$C:$C,$A164,base_de_dados!$M:$M,"&lt;=2012",base_de_dados!$O:$O,"&gt;=41274")</f>
        <v>0</v>
      </c>
      <c r="H164" s="5">
        <f>SUMIFS(base_de_dados!$T:$T,base_de_dados!$B:$B,$B164,base_de_dados!$G:$G,H$61,base_de_dados!$H:$H,$L$1,base_de_dados!$C:$C,$A164,base_de_dados!$M:$M,"&lt;=2012",base_de_dados!$O:$O,"&gt;=41274")</f>
        <v>0</v>
      </c>
      <c r="I164" s="5">
        <f>SUMIFS(base_de_dados!$T:$T,base_de_dados!$B:$B,$B164,base_de_dados!$G:$G,I$61,base_de_dados!$H:$H,$L$1,base_de_dados!$C:$C,$A164,base_de_dados!$M:$M,"&lt;=2012",base_de_dados!$O:$O,"&gt;=41274")</f>
        <v>0</v>
      </c>
      <c r="J164" s="5">
        <f>SUMIFS(base_de_dados!$T:$T,base_de_dados!$B:$B,$B164,base_de_dados!$G:$G,J$61,base_de_dados!$H:$H,$L$1,base_de_dados!$C:$C,$A164,base_de_dados!$M:$M,"&lt;=2012",base_de_dados!$O:$O,"&gt;=41274")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SUMIFS(base_de_dados!$T:$T,base_de_dados!$B:$B,$B165,base_de_dados!$G:$G,C$61,base_de_dados!$H:$H,$L$1,base_de_dados!$C:$C,$A165,base_de_dados!$M:$M,"&lt;=2012",base_de_dados!$O:$O,"&gt;=41274")</f>
        <v>0</v>
      </c>
      <c r="D165" s="5">
        <f>SUMIFS(base_de_dados!$T:$T,base_de_dados!$B:$B,$B165,base_de_dados!$G:$G,D$61,base_de_dados!$H:$H,$L$1,base_de_dados!$C:$C,$A165,base_de_dados!$M:$M,"&lt;=2012",base_de_dados!$O:$O,"&gt;=41274")</f>
        <v>0</v>
      </c>
      <c r="E165" s="5">
        <f>SUMIFS(base_de_dados!$T:$T,base_de_dados!$B:$B,$B165,base_de_dados!$G:$G,E$61,base_de_dados!$H:$H,$L$1,base_de_dados!$C:$C,$A165,base_de_dados!$M:$M,"&lt;=2012",base_de_dados!$O:$O,"&gt;=41274")</f>
        <v>0</v>
      </c>
      <c r="F165" s="5">
        <f>SUMIFS(base_de_dados!$T:$T,base_de_dados!$B:$B,$B165,base_de_dados!$G:$G,F$61,base_de_dados!$H:$H,$L$1,base_de_dados!$C:$C,$A165,base_de_dados!$M:$M,"&lt;=2012",base_de_dados!$O:$O,"&gt;=41274")</f>
        <v>0</v>
      </c>
      <c r="G165" s="5">
        <f>SUMIFS(base_de_dados!$T:$T,base_de_dados!$B:$B,$B165,base_de_dados!$G:$G,G$61,base_de_dados!$H:$H,$L$1,base_de_dados!$C:$C,$A165,base_de_dados!$M:$M,"&lt;=2012",base_de_dados!$O:$O,"&gt;=41274")</f>
        <v>0</v>
      </c>
      <c r="H165" s="5">
        <f>SUMIFS(base_de_dados!$T:$T,base_de_dados!$B:$B,$B165,base_de_dados!$G:$G,H$61,base_de_dados!$H:$H,$L$1,base_de_dados!$C:$C,$A165,base_de_dados!$M:$M,"&lt;=2012",base_de_dados!$O:$O,"&gt;=41274")</f>
        <v>0</v>
      </c>
      <c r="I165" s="5">
        <f>SUMIFS(base_de_dados!$T:$T,base_de_dados!$B:$B,$B165,base_de_dados!$G:$G,I$61,base_de_dados!$H:$H,$L$1,base_de_dados!$C:$C,$A165,base_de_dados!$M:$M,"&lt;=2012",base_de_dados!$O:$O,"&gt;=41274")</f>
        <v>0</v>
      </c>
      <c r="J165" s="5">
        <f>SUMIFS(base_de_dados!$T:$T,base_de_dados!$B:$B,$B165,base_de_dados!$G:$G,J$61,base_de_dados!$H:$H,$L$1,base_de_dados!$C:$C,$A165,base_de_dados!$M:$M,"&lt;=2012",base_de_dados!$O:$O,"&gt;=41274")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SUMIFS(base_de_dados!$T:$T,base_de_dados!$B:$B,$B166,base_de_dados!$G:$G,C$61,base_de_dados!$H:$H,$L$1,base_de_dados!$C:$C,$A166,base_de_dados!$M:$M,"&lt;=2012",base_de_dados!$O:$O,"&gt;=41274")</f>
        <v>0</v>
      </c>
      <c r="D166" s="5">
        <f>SUMIFS(base_de_dados!$T:$T,base_de_dados!$B:$B,$B166,base_de_dados!$G:$G,D$61,base_de_dados!$H:$H,$L$1,base_de_dados!$C:$C,$A166,base_de_dados!$M:$M,"&lt;=2012",base_de_dados!$O:$O,"&gt;=41274")</f>
        <v>0</v>
      </c>
      <c r="E166" s="5">
        <f>SUMIFS(base_de_dados!$T:$T,base_de_dados!$B:$B,$B166,base_de_dados!$G:$G,E$61,base_de_dados!$H:$H,$L$1,base_de_dados!$C:$C,$A166,base_de_dados!$M:$M,"&lt;=2012",base_de_dados!$O:$O,"&gt;=41274")</f>
        <v>0</v>
      </c>
      <c r="F166" s="5">
        <f>SUMIFS(base_de_dados!$T:$T,base_de_dados!$B:$B,$B166,base_de_dados!$G:$G,F$61,base_de_dados!$H:$H,$L$1,base_de_dados!$C:$C,$A166,base_de_dados!$M:$M,"&lt;=2012",base_de_dados!$O:$O,"&gt;=41274")</f>
        <v>0</v>
      </c>
      <c r="G166" s="5">
        <f>SUMIFS(base_de_dados!$T:$T,base_de_dados!$B:$B,$B166,base_de_dados!$G:$G,G$61,base_de_dados!$H:$H,$L$1,base_de_dados!$C:$C,$A166,base_de_dados!$M:$M,"&lt;=2012",base_de_dados!$O:$O,"&gt;=41274")</f>
        <v>0</v>
      </c>
      <c r="H166" s="5">
        <f>SUMIFS(base_de_dados!$T:$T,base_de_dados!$B:$B,$B166,base_de_dados!$G:$G,H$61,base_de_dados!$H:$H,$L$1,base_de_dados!$C:$C,$A166,base_de_dados!$M:$M,"&lt;=2012",base_de_dados!$O:$O,"&gt;=41274")</f>
        <v>0</v>
      </c>
      <c r="I166" s="5">
        <f>SUMIFS(base_de_dados!$T:$T,base_de_dados!$B:$B,$B166,base_de_dados!$G:$G,I$61,base_de_dados!$H:$H,$L$1,base_de_dados!$C:$C,$A166,base_de_dados!$M:$M,"&lt;=2012",base_de_dados!$O:$O,"&gt;=41274")</f>
        <v>0</v>
      </c>
      <c r="J166" s="5">
        <f>SUMIFS(base_de_dados!$T:$T,base_de_dados!$B:$B,$B166,base_de_dados!$G:$G,J$61,base_de_dados!$H:$H,$L$1,base_de_dados!$C:$C,$A166,base_de_dados!$M:$M,"&lt;=2012",base_de_dados!$O:$O,"&gt;=41274")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SUMIFS(base_de_dados!$T:$T,base_de_dados!$B:$B,$B167,base_de_dados!$G:$G,C$61,base_de_dados!$H:$H,$L$1,base_de_dados!$C:$C,$A167,base_de_dados!$M:$M,"&lt;=2012",base_de_dados!$O:$O,"&gt;=41274")</f>
        <v>0</v>
      </c>
      <c r="D167" s="5">
        <f>SUMIFS(base_de_dados!$T:$T,base_de_dados!$B:$B,$B167,base_de_dados!$G:$G,D$61,base_de_dados!$H:$H,$L$1,base_de_dados!$C:$C,$A167,base_de_dados!$M:$M,"&lt;=2012",base_de_dados!$O:$O,"&gt;=41274")</f>
        <v>0</v>
      </c>
      <c r="E167" s="5">
        <f>SUMIFS(base_de_dados!$T:$T,base_de_dados!$B:$B,$B167,base_de_dados!$G:$G,E$61,base_de_dados!$H:$H,$L$1,base_de_dados!$C:$C,$A167,base_de_dados!$M:$M,"&lt;=2012",base_de_dados!$O:$O,"&gt;=41274")</f>
        <v>0</v>
      </c>
      <c r="F167" s="5">
        <f>SUMIFS(base_de_dados!$T:$T,base_de_dados!$B:$B,$B167,base_de_dados!$G:$G,F$61,base_de_dados!$H:$H,$L$1,base_de_dados!$C:$C,$A167,base_de_dados!$M:$M,"&lt;=2012",base_de_dados!$O:$O,"&gt;=41274")</f>
        <v>0</v>
      </c>
      <c r="G167" s="5">
        <f>SUMIFS(base_de_dados!$T:$T,base_de_dados!$B:$B,$B167,base_de_dados!$G:$G,G$61,base_de_dados!$H:$H,$L$1,base_de_dados!$C:$C,$A167,base_de_dados!$M:$M,"&lt;=2012",base_de_dados!$O:$O,"&gt;=41274")</f>
        <v>0</v>
      </c>
      <c r="H167" s="5">
        <f>SUMIFS(base_de_dados!$T:$T,base_de_dados!$B:$B,$B167,base_de_dados!$G:$G,H$61,base_de_dados!$H:$H,$L$1,base_de_dados!$C:$C,$A167,base_de_dados!$M:$M,"&lt;=2012",base_de_dados!$O:$O,"&gt;=41274")</f>
        <v>0</v>
      </c>
      <c r="I167" s="5">
        <f>SUMIFS(base_de_dados!$T:$T,base_de_dados!$B:$B,$B167,base_de_dados!$G:$G,I$61,base_de_dados!$H:$H,$L$1,base_de_dados!$C:$C,$A167,base_de_dados!$M:$M,"&lt;=2012",base_de_dados!$O:$O,"&gt;=41274")</f>
        <v>0</v>
      </c>
      <c r="J167" s="5">
        <f>SUMIFS(base_de_dados!$T:$T,base_de_dados!$B:$B,$B167,base_de_dados!$G:$G,J$61,base_de_dados!$H:$H,$L$1,base_de_dados!$C:$C,$A167,base_de_dados!$M:$M,"&lt;=2012",base_de_dados!$O:$O,"&gt;=41274")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SUMIFS(base_de_dados!$T:$T,base_de_dados!$B:$B,$B168,base_de_dados!$G:$G,C$61,base_de_dados!$H:$H,$L$1,base_de_dados!$C:$C,$A168,base_de_dados!$M:$M,"&lt;=2012",base_de_dados!$O:$O,"&gt;=41274")</f>
        <v>0</v>
      </c>
      <c r="D168" s="5">
        <f>SUMIFS(base_de_dados!$T:$T,base_de_dados!$B:$B,$B168,base_de_dados!$G:$G,D$61,base_de_dados!$H:$H,$L$1,base_de_dados!$C:$C,$A168,base_de_dados!$M:$M,"&lt;=2012",base_de_dados!$O:$O,"&gt;=41274")</f>
        <v>0</v>
      </c>
      <c r="E168" s="5">
        <f>SUMIFS(base_de_dados!$T:$T,base_de_dados!$B:$B,$B168,base_de_dados!$G:$G,E$61,base_de_dados!$H:$H,$L$1,base_de_dados!$C:$C,$A168,base_de_dados!$M:$M,"&lt;=2012",base_de_dados!$O:$O,"&gt;=41274")</f>
        <v>0</v>
      </c>
      <c r="F168" s="5">
        <f>SUMIFS(base_de_dados!$T:$T,base_de_dados!$B:$B,$B168,base_de_dados!$G:$G,F$61,base_de_dados!$H:$H,$L$1,base_de_dados!$C:$C,$A168,base_de_dados!$M:$M,"&lt;=2012",base_de_dados!$O:$O,"&gt;=41274")</f>
        <v>0</v>
      </c>
      <c r="G168" s="5">
        <f>SUMIFS(base_de_dados!$T:$T,base_de_dados!$B:$B,$B168,base_de_dados!$G:$G,G$61,base_de_dados!$H:$H,$L$1,base_de_dados!$C:$C,$A168,base_de_dados!$M:$M,"&lt;=2012",base_de_dados!$O:$O,"&gt;=41274")</f>
        <v>0</v>
      </c>
      <c r="H168" s="5">
        <f>SUMIFS(base_de_dados!$T:$T,base_de_dados!$B:$B,$B168,base_de_dados!$G:$G,H$61,base_de_dados!$H:$H,$L$1,base_de_dados!$C:$C,$A168,base_de_dados!$M:$M,"&lt;=2012",base_de_dados!$O:$O,"&gt;=41274")</f>
        <v>0</v>
      </c>
      <c r="I168" s="5">
        <f>SUMIFS(base_de_dados!$T:$T,base_de_dados!$B:$B,$B168,base_de_dados!$G:$G,I$61,base_de_dados!$H:$H,$L$1,base_de_dados!$C:$C,$A168,base_de_dados!$M:$M,"&lt;=2012",base_de_dados!$O:$O,"&gt;=41274")</f>
        <v>0</v>
      </c>
      <c r="J168" s="5">
        <f>SUMIFS(base_de_dados!$T:$T,base_de_dados!$B:$B,$B168,base_de_dados!$G:$G,J$61,base_de_dados!$H:$H,$L$1,base_de_dados!$C:$C,$A168,base_de_dados!$M:$M,"&lt;=2012",base_de_dados!$O:$O,"&gt;=41274")</f>
        <v>0</v>
      </c>
      <c r="K168" s="32">
        <f t="shared" si="6"/>
        <v>0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SUMIFS(base_de_dados!$T:$T,base_de_dados!$B:$B,$B169,base_de_dados!$G:$G,C$61,base_de_dados!$H:$H,$L$1,base_de_dados!$C:$C,$A169,base_de_dados!$M:$M,"&lt;=2012",base_de_dados!$O:$O,"&gt;=41274")</f>
        <v>0</v>
      </c>
      <c r="D169" s="5">
        <f>SUMIFS(base_de_dados!$T:$T,base_de_dados!$B:$B,$B169,base_de_dados!$G:$G,D$61,base_de_dados!$H:$H,$L$1,base_de_dados!$C:$C,$A169,base_de_dados!$M:$M,"&lt;=2012",base_de_dados!$O:$O,"&gt;=41274")</f>
        <v>0</v>
      </c>
      <c r="E169" s="5">
        <f>SUMIFS(base_de_dados!$T:$T,base_de_dados!$B:$B,$B169,base_de_dados!$G:$G,E$61,base_de_dados!$H:$H,$L$1,base_de_dados!$C:$C,$A169,base_de_dados!$M:$M,"&lt;=2012",base_de_dados!$O:$O,"&gt;=41274")</f>
        <v>9.0277777777777769E-3</v>
      </c>
      <c r="F169" s="5">
        <f>SUMIFS(base_de_dados!$T:$T,base_de_dados!$B:$B,$B169,base_de_dados!$G:$G,F$61,base_de_dados!$H:$H,$L$1,base_de_dados!$C:$C,$A169,base_de_dados!$M:$M,"&lt;=2012",base_de_dados!$O:$O,"&gt;=41274")</f>
        <v>1.6501484018264838E-2</v>
      </c>
      <c r="G169" s="5">
        <f>SUMIFS(base_de_dados!$T:$T,base_de_dados!$B:$B,$B169,base_de_dados!$G:$G,G$61,base_de_dados!$H:$H,$L$1,base_de_dados!$C:$C,$A169,base_de_dados!$M:$M,"&lt;=2012",base_de_dados!$O:$O,"&gt;=41274")</f>
        <v>0</v>
      </c>
      <c r="H169" s="5">
        <f>SUMIFS(base_de_dados!$T:$T,base_de_dados!$B:$B,$B169,base_de_dados!$G:$G,H$61,base_de_dados!$H:$H,$L$1,base_de_dados!$C:$C,$A169,base_de_dados!$M:$M,"&lt;=2012",base_de_dados!$O:$O,"&gt;=41274")</f>
        <v>0</v>
      </c>
      <c r="I169" s="5">
        <f>SUMIFS(base_de_dados!$T:$T,base_de_dados!$B:$B,$B169,base_de_dados!$G:$G,I$61,base_de_dados!$H:$H,$L$1,base_de_dados!$C:$C,$A169,base_de_dados!$M:$M,"&lt;=2012",base_de_dados!$O:$O,"&gt;=41274")</f>
        <v>0</v>
      </c>
      <c r="J169" s="5">
        <f>SUMIFS(base_de_dados!$T:$T,base_de_dados!$B:$B,$B169,base_de_dados!$G:$G,J$61,base_de_dados!$H:$H,$L$1,base_de_dados!$C:$C,$A169,base_de_dados!$M:$M,"&lt;=2012",base_de_dados!$O:$O,"&gt;=41274")</f>
        <v>0</v>
      </c>
      <c r="K169" s="32">
        <f t="shared" si="6"/>
        <v>2.5529261796042615E-2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SUMIFS(base_de_dados!$T:$T,base_de_dados!$B:$B,$B170,base_de_dados!$G:$G,C$61,base_de_dados!$H:$H,$L$1,base_de_dados!$C:$C,$A170,base_de_dados!$M:$M,"&lt;=2012",base_de_dados!$O:$O,"&gt;=41274")</f>
        <v>0</v>
      </c>
      <c r="D170" s="5">
        <f>SUMIFS(base_de_dados!$T:$T,base_de_dados!$B:$B,$B170,base_de_dados!$G:$G,D$61,base_de_dados!$H:$H,$L$1,base_de_dados!$C:$C,$A170,base_de_dados!$M:$M,"&lt;=2012",base_de_dados!$O:$O,"&gt;=41274")</f>
        <v>0</v>
      </c>
      <c r="E170" s="5">
        <f>SUMIFS(base_de_dados!$T:$T,base_de_dados!$B:$B,$B170,base_de_dados!$G:$G,E$61,base_de_dados!$H:$H,$L$1,base_de_dados!$C:$C,$A170,base_de_dados!$M:$M,"&lt;=2012",base_de_dados!$O:$O,"&gt;=41274")</f>
        <v>0</v>
      </c>
      <c r="F170" s="5">
        <f>SUMIFS(base_de_dados!$T:$T,base_de_dados!$B:$B,$B170,base_de_dados!$G:$G,F$61,base_de_dados!$H:$H,$L$1,base_de_dados!$C:$C,$A170,base_de_dados!$M:$M,"&lt;=2012",base_de_dados!$O:$O,"&gt;=41274")</f>
        <v>0</v>
      </c>
      <c r="G170" s="5">
        <f>SUMIFS(base_de_dados!$T:$T,base_de_dados!$B:$B,$B170,base_de_dados!$G:$G,G$61,base_de_dados!$H:$H,$L$1,base_de_dados!$C:$C,$A170,base_de_dados!$M:$M,"&lt;=2012",base_de_dados!$O:$O,"&gt;=41274")</f>
        <v>0</v>
      </c>
      <c r="H170" s="5">
        <f>SUMIFS(base_de_dados!$T:$T,base_de_dados!$B:$B,$B170,base_de_dados!$G:$G,H$61,base_de_dados!$H:$H,$L$1,base_de_dados!$C:$C,$A170,base_de_dados!$M:$M,"&lt;=2012",base_de_dados!$O:$O,"&gt;=41274")</f>
        <v>0</v>
      </c>
      <c r="I170" s="5">
        <f>SUMIFS(base_de_dados!$T:$T,base_de_dados!$B:$B,$B170,base_de_dados!$G:$G,I$61,base_de_dados!$H:$H,$L$1,base_de_dados!$C:$C,$A170,base_de_dados!$M:$M,"&lt;=2012",base_de_dados!$O:$O,"&gt;=41274")</f>
        <v>0</v>
      </c>
      <c r="J170" s="5">
        <f>SUMIFS(base_de_dados!$T:$T,base_de_dados!$B:$B,$B170,base_de_dados!$G:$G,J$61,base_de_dados!$H:$H,$L$1,base_de_dados!$C:$C,$A170,base_de_dados!$M:$M,"&lt;=2012",base_de_dados!$O:$O,"&gt;=41274")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SUMIFS(base_de_dados!$T:$T,base_de_dados!$B:$B,$B171,base_de_dados!$G:$G,C$61,base_de_dados!$H:$H,$L$1,base_de_dados!$C:$C,$A171,base_de_dados!$M:$M,"&lt;=2012",base_de_dados!$O:$O,"&gt;=41274")</f>
        <v>0</v>
      </c>
      <c r="D171" s="5">
        <f>SUMIFS(base_de_dados!$T:$T,base_de_dados!$B:$B,$B171,base_de_dados!$G:$G,D$61,base_de_dados!$H:$H,$L$1,base_de_dados!$C:$C,$A171,base_de_dados!$M:$M,"&lt;=2012",base_de_dados!$O:$O,"&gt;=41274")</f>
        <v>0</v>
      </c>
      <c r="E171" s="5">
        <f>SUMIFS(base_de_dados!$T:$T,base_de_dados!$B:$B,$B171,base_de_dados!$G:$G,E$61,base_de_dados!$H:$H,$L$1,base_de_dados!$C:$C,$A171,base_de_dados!$M:$M,"&lt;=2012",base_de_dados!$O:$O,"&gt;=41274")</f>
        <v>0</v>
      </c>
      <c r="F171" s="5">
        <f>SUMIFS(base_de_dados!$T:$T,base_de_dados!$B:$B,$B171,base_de_dados!$G:$G,F$61,base_de_dados!$H:$H,$L$1,base_de_dados!$C:$C,$A171,base_de_dados!$M:$M,"&lt;=2012",base_de_dados!$O:$O,"&gt;=41274")</f>
        <v>0</v>
      </c>
      <c r="G171" s="5">
        <f>SUMIFS(base_de_dados!$T:$T,base_de_dados!$B:$B,$B171,base_de_dados!$G:$G,G$61,base_de_dados!$H:$H,$L$1,base_de_dados!$C:$C,$A171,base_de_dados!$M:$M,"&lt;=2012",base_de_dados!$O:$O,"&gt;=41274")</f>
        <v>0</v>
      </c>
      <c r="H171" s="5">
        <f>SUMIFS(base_de_dados!$T:$T,base_de_dados!$B:$B,$B171,base_de_dados!$G:$G,H$61,base_de_dados!$H:$H,$L$1,base_de_dados!$C:$C,$A171,base_de_dados!$M:$M,"&lt;=2012",base_de_dados!$O:$O,"&gt;=41274")</f>
        <v>0</v>
      </c>
      <c r="I171" s="5">
        <f>SUMIFS(base_de_dados!$T:$T,base_de_dados!$B:$B,$B171,base_de_dados!$G:$G,I$61,base_de_dados!$H:$H,$L$1,base_de_dados!$C:$C,$A171,base_de_dados!$M:$M,"&lt;=2012",base_de_dados!$O:$O,"&gt;=41274")</f>
        <v>0</v>
      </c>
      <c r="J171" s="5">
        <f>SUMIFS(base_de_dados!$T:$T,base_de_dados!$B:$B,$B171,base_de_dados!$G:$G,J$61,base_de_dados!$H:$H,$L$1,base_de_dados!$C:$C,$A171,base_de_dados!$M:$M,"&lt;=2012",base_de_dados!$O:$O,"&gt;=41274")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SUMIFS(base_de_dados!$T:$T,base_de_dados!$B:$B,$B172,base_de_dados!$G:$G,C$61,base_de_dados!$H:$H,$L$1,base_de_dados!$C:$C,$A172,base_de_dados!$M:$M,"&lt;=2012",base_de_dados!$O:$O,"&gt;=41274")</f>
        <v>0</v>
      </c>
      <c r="D172" s="5">
        <f>SUMIFS(base_de_dados!$T:$T,base_de_dados!$B:$B,$B172,base_de_dados!$G:$G,D$61,base_de_dados!$H:$H,$L$1,base_de_dados!$C:$C,$A172,base_de_dados!$M:$M,"&lt;=2012",base_de_dados!$O:$O,"&gt;=41274")</f>
        <v>0</v>
      </c>
      <c r="E172" s="5">
        <f>SUMIFS(base_de_dados!$T:$T,base_de_dados!$B:$B,$B172,base_de_dados!$G:$G,E$61,base_de_dados!$H:$H,$L$1,base_de_dados!$C:$C,$A172,base_de_dados!$M:$M,"&lt;=2012",base_de_dados!$O:$O,"&gt;=41274")</f>
        <v>0</v>
      </c>
      <c r="F172" s="5">
        <f>SUMIFS(base_de_dados!$T:$T,base_de_dados!$B:$B,$B172,base_de_dados!$G:$G,F$61,base_de_dados!$H:$H,$L$1,base_de_dados!$C:$C,$A172,base_de_dados!$M:$M,"&lt;=2012",base_de_dados!$O:$O,"&gt;=41274")</f>
        <v>1.4466007102993405E-2</v>
      </c>
      <c r="G172" s="5">
        <f>SUMIFS(base_de_dados!$T:$T,base_de_dados!$B:$B,$B172,base_de_dados!$G:$G,G$61,base_de_dados!$H:$H,$L$1,base_de_dados!$C:$C,$A172,base_de_dados!$M:$M,"&lt;=2012",base_de_dados!$O:$O,"&gt;=41274")</f>
        <v>0</v>
      </c>
      <c r="H172" s="5">
        <f>SUMIFS(base_de_dados!$T:$T,base_de_dados!$B:$B,$B172,base_de_dados!$G:$G,H$61,base_de_dados!$H:$H,$L$1,base_de_dados!$C:$C,$A172,base_de_dados!$M:$M,"&lt;=2012",base_de_dados!$O:$O,"&gt;=41274")</f>
        <v>0</v>
      </c>
      <c r="I172" s="5">
        <f>SUMIFS(base_de_dados!$T:$T,base_de_dados!$B:$B,$B172,base_de_dados!$G:$G,I$61,base_de_dados!$H:$H,$L$1,base_de_dados!$C:$C,$A172,base_de_dados!$M:$M,"&lt;=2012",base_de_dados!$O:$O,"&gt;=41274")</f>
        <v>0</v>
      </c>
      <c r="J172" s="5">
        <f>SUMIFS(base_de_dados!$T:$T,base_de_dados!$B:$B,$B172,base_de_dados!$G:$G,J$61,base_de_dados!$H:$H,$L$1,base_de_dados!$C:$C,$A172,base_de_dados!$M:$M,"&lt;=2012",base_de_dados!$O:$O,"&gt;=41274")</f>
        <v>0</v>
      </c>
      <c r="K172" s="32">
        <f t="shared" si="6"/>
        <v>1.4466007102993405E-2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SUMIFS(base_de_dados!$T:$T,base_de_dados!$B:$B,$B173,base_de_dados!$G:$G,C$61,base_de_dados!$H:$H,$L$1,base_de_dados!$C:$C,$A173,base_de_dados!$M:$M,"&lt;=2012",base_de_dados!$O:$O,"&gt;=41274")</f>
        <v>0</v>
      </c>
      <c r="D173" s="5">
        <f>SUMIFS(base_de_dados!$T:$T,base_de_dados!$B:$B,$B173,base_de_dados!$G:$G,D$61,base_de_dados!$H:$H,$L$1,base_de_dados!$C:$C,$A173,base_de_dados!$M:$M,"&lt;=2012",base_de_dados!$O:$O,"&gt;=41274")</f>
        <v>0</v>
      </c>
      <c r="E173" s="5">
        <f>SUMIFS(base_de_dados!$T:$T,base_de_dados!$B:$B,$B173,base_de_dados!$G:$G,E$61,base_de_dados!$H:$H,$L$1,base_de_dados!$C:$C,$A173,base_de_dados!$M:$M,"&lt;=2012",base_de_dados!$O:$O,"&gt;=41274")</f>
        <v>0</v>
      </c>
      <c r="F173" s="5">
        <f>SUMIFS(base_de_dados!$T:$T,base_de_dados!$B:$B,$B173,base_de_dados!$G:$G,F$61,base_de_dados!$H:$H,$L$1,base_de_dados!$C:$C,$A173,base_de_dados!$M:$M,"&lt;=2012",base_de_dados!$O:$O,"&gt;=41274")</f>
        <v>0</v>
      </c>
      <c r="G173" s="5">
        <f>SUMIFS(base_de_dados!$T:$T,base_de_dados!$B:$B,$B173,base_de_dados!$G:$G,G$61,base_de_dados!$H:$H,$L$1,base_de_dados!$C:$C,$A173,base_de_dados!$M:$M,"&lt;=2012",base_de_dados!$O:$O,"&gt;=41274")</f>
        <v>0</v>
      </c>
      <c r="H173" s="5">
        <f>SUMIFS(base_de_dados!$T:$T,base_de_dados!$B:$B,$B173,base_de_dados!$G:$G,H$61,base_de_dados!$H:$H,$L$1,base_de_dados!$C:$C,$A173,base_de_dados!$M:$M,"&lt;=2012",base_de_dados!$O:$O,"&gt;=41274")</f>
        <v>0</v>
      </c>
      <c r="I173" s="5">
        <f>SUMIFS(base_de_dados!$T:$T,base_de_dados!$B:$B,$B173,base_de_dados!$G:$G,I$61,base_de_dados!$H:$H,$L$1,base_de_dados!$C:$C,$A173,base_de_dados!$M:$M,"&lt;=2012",base_de_dados!$O:$O,"&gt;=41274")</f>
        <v>0</v>
      </c>
      <c r="J173" s="5">
        <f>SUMIFS(base_de_dados!$T:$T,base_de_dados!$B:$B,$B173,base_de_dados!$G:$G,J$61,base_de_dados!$H:$H,$L$1,base_de_dados!$C:$C,$A173,base_de_dados!$M:$M,"&lt;=2012",base_de_dados!$O:$O,"&gt;=41274")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SUMIFS(base_de_dados!$T:$T,base_de_dados!$B:$B,$B174,base_de_dados!$G:$G,C$61,base_de_dados!$H:$H,$L$1,base_de_dados!$C:$C,$A174,base_de_dados!$M:$M,"&lt;=2012",base_de_dados!$O:$O,"&gt;=41274")</f>
        <v>0</v>
      </c>
      <c r="D174" s="5">
        <f>SUMIFS(base_de_dados!$T:$T,base_de_dados!$B:$B,$B174,base_de_dados!$G:$G,D$61,base_de_dados!$H:$H,$L$1,base_de_dados!$C:$C,$A174,base_de_dados!$M:$M,"&lt;=2012",base_de_dados!$O:$O,"&gt;=41274")</f>
        <v>0</v>
      </c>
      <c r="E174" s="5">
        <f>SUMIFS(base_de_dados!$T:$T,base_de_dados!$B:$B,$B174,base_de_dados!$G:$G,E$61,base_de_dados!$H:$H,$L$1,base_de_dados!$C:$C,$A174,base_de_dados!$M:$M,"&lt;=2012",base_de_dados!$O:$O,"&gt;=41274")</f>
        <v>0</v>
      </c>
      <c r="F174" s="5">
        <f>SUMIFS(base_de_dados!$T:$T,base_de_dados!$B:$B,$B174,base_de_dados!$G:$G,F$61,base_de_dados!$H:$H,$L$1,base_de_dados!$C:$C,$A174,base_de_dados!$M:$M,"&lt;=2012",base_de_dados!$O:$O,"&gt;=41274")</f>
        <v>0</v>
      </c>
      <c r="G174" s="5">
        <f>SUMIFS(base_de_dados!$T:$T,base_de_dados!$B:$B,$B174,base_de_dados!$G:$G,G$61,base_de_dados!$H:$H,$L$1,base_de_dados!$C:$C,$A174,base_de_dados!$M:$M,"&lt;=2012",base_de_dados!$O:$O,"&gt;=41274")</f>
        <v>0</v>
      </c>
      <c r="H174" s="5">
        <f>SUMIFS(base_de_dados!$T:$T,base_de_dados!$B:$B,$B174,base_de_dados!$G:$G,H$61,base_de_dados!$H:$H,$L$1,base_de_dados!$C:$C,$A174,base_de_dados!$M:$M,"&lt;=2012",base_de_dados!$O:$O,"&gt;=41274")</f>
        <v>0</v>
      </c>
      <c r="I174" s="5">
        <f>SUMIFS(base_de_dados!$T:$T,base_de_dados!$B:$B,$B174,base_de_dados!$G:$G,I$61,base_de_dados!$H:$H,$L$1,base_de_dados!$C:$C,$A174,base_de_dados!$M:$M,"&lt;=2012",base_de_dados!$O:$O,"&gt;=41274")</f>
        <v>0</v>
      </c>
      <c r="J174" s="5">
        <f>SUMIFS(base_de_dados!$T:$T,base_de_dados!$B:$B,$B174,base_de_dados!$G:$G,J$61,base_de_dados!$H:$H,$L$1,base_de_dados!$C:$C,$A174,base_de_dados!$M:$M,"&lt;=2012",base_de_dados!$O:$O,"&gt;=41274")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SUMIFS(base_de_dados!$T:$T,base_de_dados!$B:$B,$B175,base_de_dados!$G:$G,C$61,base_de_dados!$H:$H,$L$1,base_de_dados!$C:$C,$A175,base_de_dados!$M:$M,"&lt;=2012",base_de_dados!$O:$O,"&gt;=41274")</f>
        <v>0</v>
      </c>
      <c r="D175" s="5">
        <f>SUMIFS(base_de_dados!$T:$T,base_de_dados!$B:$B,$B175,base_de_dados!$G:$G,D$61,base_de_dados!$H:$H,$L$1,base_de_dados!$C:$C,$A175,base_de_dados!$M:$M,"&lt;=2012",base_de_dados!$O:$O,"&gt;=41274")</f>
        <v>0</v>
      </c>
      <c r="E175" s="5">
        <f>SUMIFS(base_de_dados!$T:$T,base_de_dados!$B:$B,$B175,base_de_dados!$G:$G,E$61,base_de_dados!$H:$H,$L$1,base_de_dados!$C:$C,$A175,base_de_dados!$M:$M,"&lt;=2012",base_de_dados!$O:$O,"&gt;=41274")</f>
        <v>0</v>
      </c>
      <c r="F175" s="5">
        <f>SUMIFS(base_de_dados!$T:$T,base_de_dados!$B:$B,$B175,base_de_dados!$G:$G,F$61,base_de_dados!$H:$H,$L$1,base_de_dados!$C:$C,$A175,base_de_dados!$M:$M,"&lt;=2012",base_de_dados!$O:$O,"&gt;=41274")</f>
        <v>0</v>
      </c>
      <c r="G175" s="5">
        <f>SUMIFS(base_de_dados!$T:$T,base_de_dados!$B:$B,$B175,base_de_dados!$G:$G,G$61,base_de_dados!$H:$H,$L$1,base_de_dados!$C:$C,$A175,base_de_dados!$M:$M,"&lt;=2012",base_de_dados!$O:$O,"&gt;=41274")</f>
        <v>0</v>
      </c>
      <c r="H175" s="5">
        <f>SUMIFS(base_de_dados!$T:$T,base_de_dados!$B:$B,$B175,base_de_dados!$G:$G,H$61,base_de_dados!$H:$H,$L$1,base_de_dados!$C:$C,$A175,base_de_dados!$M:$M,"&lt;=2012",base_de_dados!$O:$O,"&gt;=41274")</f>
        <v>0</v>
      </c>
      <c r="I175" s="5">
        <f>SUMIFS(base_de_dados!$T:$T,base_de_dados!$B:$B,$B175,base_de_dados!$G:$G,I$61,base_de_dados!$H:$H,$L$1,base_de_dados!$C:$C,$A175,base_de_dados!$M:$M,"&lt;=2012",base_de_dados!$O:$O,"&gt;=41274")</f>
        <v>0</v>
      </c>
      <c r="J175" s="5">
        <f>SUMIFS(base_de_dados!$T:$T,base_de_dados!$B:$B,$B175,base_de_dados!$G:$G,J$61,base_de_dados!$H:$H,$L$1,base_de_dados!$C:$C,$A175,base_de_dados!$M:$M,"&lt;=2012",base_de_dados!$O:$O,"&gt;=41274")</f>
        <v>0.1388888888888889</v>
      </c>
      <c r="K175" s="32">
        <f t="shared" si="6"/>
        <v>0.1388888888888889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SUMIFS(base_de_dados!$T:$T,base_de_dados!$B:$B,$B176,base_de_dados!$G:$G,C$61,base_de_dados!$H:$H,$L$1,base_de_dados!$C:$C,$A176,base_de_dados!$M:$M,"&lt;=2012",base_de_dados!$O:$O,"&gt;=41274")</f>
        <v>0</v>
      </c>
      <c r="D176" s="5">
        <f>SUMIFS(base_de_dados!$T:$T,base_de_dados!$B:$B,$B176,base_de_dados!$G:$G,D$61,base_de_dados!$H:$H,$L$1,base_de_dados!$C:$C,$A176,base_de_dados!$M:$M,"&lt;=2012",base_de_dados!$O:$O,"&gt;=41274")</f>
        <v>0</v>
      </c>
      <c r="E176" s="5">
        <f>SUMIFS(base_de_dados!$T:$T,base_de_dados!$B:$B,$B176,base_de_dados!$G:$G,E$61,base_de_dados!$H:$H,$L$1,base_de_dados!$C:$C,$A176,base_de_dados!$M:$M,"&lt;=2012",base_de_dados!$O:$O,"&gt;=41274")</f>
        <v>0</v>
      </c>
      <c r="F176" s="5">
        <f>SUMIFS(base_de_dados!$T:$T,base_de_dados!$B:$B,$B176,base_de_dados!$G:$G,F$61,base_de_dados!$H:$H,$L$1,base_de_dados!$C:$C,$A176,base_de_dados!$M:$M,"&lt;=2012",base_de_dados!$O:$O,"&gt;=41274")</f>
        <v>0</v>
      </c>
      <c r="G176" s="5">
        <f>SUMIFS(base_de_dados!$T:$T,base_de_dados!$B:$B,$B176,base_de_dados!$G:$G,G$61,base_de_dados!$H:$H,$L$1,base_de_dados!$C:$C,$A176,base_de_dados!$M:$M,"&lt;=2012",base_de_dados!$O:$O,"&gt;=41274")</f>
        <v>0</v>
      </c>
      <c r="H176" s="5">
        <f>SUMIFS(base_de_dados!$T:$T,base_de_dados!$B:$B,$B176,base_de_dados!$G:$G,H$61,base_de_dados!$H:$H,$L$1,base_de_dados!$C:$C,$A176,base_de_dados!$M:$M,"&lt;=2012",base_de_dados!$O:$O,"&gt;=41274")</f>
        <v>0</v>
      </c>
      <c r="I176" s="5">
        <f>SUMIFS(base_de_dados!$T:$T,base_de_dados!$B:$B,$B176,base_de_dados!$G:$G,I$61,base_de_dados!$H:$H,$L$1,base_de_dados!$C:$C,$A176,base_de_dados!$M:$M,"&lt;=2012",base_de_dados!$O:$O,"&gt;=41274")</f>
        <v>0</v>
      </c>
      <c r="J176" s="5">
        <f>SUMIFS(base_de_dados!$T:$T,base_de_dados!$B:$B,$B176,base_de_dados!$G:$G,J$61,base_de_dados!$H:$H,$L$1,base_de_dados!$C:$C,$A176,base_de_dados!$M:$M,"&lt;=2012",base_de_dados!$O:$O,"&gt;=41274")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SUMIFS(base_de_dados!$T:$T,base_de_dados!$B:$B,$B177,base_de_dados!$G:$G,C$61,base_de_dados!$H:$H,$L$1,base_de_dados!$C:$C,$A177,base_de_dados!$M:$M,"&lt;=2012",base_de_dados!$O:$O,"&gt;=41274")</f>
        <v>0</v>
      </c>
      <c r="D177" s="5">
        <f>SUMIFS(base_de_dados!$T:$T,base_de_dados!$B:$B,$B177,base_de_dados!$G:$G,D$61,base_de_dados!$H:$H,$L$1,base_de_dados!$C:$C,$A177,base_de_dados!$M:$M,"&lt;=2012",base_de_dados!$O:$O,"&gt;=41274")</f>
        <v>0</v>
      </c>
      <c r="E177" s="5">
        <f>SUMIFS(base_de_dados!$T:$T,base_de_dados!$B:$B,$B177,base_de_dados!$G:$G,E$61,base_de_dados!$H:$H,$L$1,base_de_dados!$C:$C,$A177,base_de_dados!$M:$M,"&lt;=2012",base_de_dados!$O:$O,"&gt;=41274")</f>
        <v>0</v>
      </c>
      <c r="F177" s="5">
        <f>SUMIFS(base_de_dados!$T:$T,base_de_dados!$B:$B,$B177,base_de_dados!$G:$G,F$61,base_de_dados!$H:$H,$L$1,base_de_dados!$C:$C,$A177,base_de_dados!$M:$M,"&lt;=2012",base_de_dados!$O:$O,"&gt;=41274")</f>
        <v>0</v>
      </c>
      <c r="G177" s="5">
        <f>SUMIFS(base_de_dados!$T:$T,base_de_dados!$B:$B,$B177,base_de_dados!$G:$G,G$61,base_de_dados!$H:$H,$L$1,base_de_dados!$C:$C,$A177,base_de_dados!$M:$M,"&lt;=2012",base_de_dados!$O:$O,"&gt;=41274")</f>
        <v>0</v>
      </c>
      <c r="H177" s="5">
        <f>SUMIFS(base_de_dados!$T:$T,base_de_dados!$B:$B,$B177,base_de_dados!$G:$G,H$61,base_de_dados!$H:$H,$L$1,base_de_dados!$C:$C,$A177,base_de_dados!$M:$M,"&lt;=2012",base_de_dados!$O:$O,"&gt;=41274")</f>
        <v>0</v>
      </c>
      <c r="I177" s="5">
        <f>SUMIFS(base_de_dados!$T:$T,base_de_dados!$B:$B,$B177,base_de_dados!$G:$G,I$61,base_de_dados!$H:$H,$L$1,base_de_dados!$C:$C,$A177,base_de_dados!$M:$M,"&lt;=2012",base_de_dados!$O:$O,"&gt;=41274")</f>
        <v>0</v>
      </c>
      <c r="J177" s="5">
        <f>SUMIFS(base_de_dados!$T:$T,base_de_dados!$B:$B,$B177,base_de_dados!$G:$G,J$61,base_de_dados!$H:$H,$L$1,base_de_dados!$C:$C,$A177,base_de_dados!$M:$M,"&lt;=2012",base_de_dados!$O:$O,"&gt;=41274")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SUMIFS(base_de_dados!$T:$T,base_de_dados!$B:$B,$B178,base_de_dados!$G:$G,C$61,base_de_dados!$H:$H,$L$1,base_de_dados!$C:$C,$A178,base_de_dados!$M:$M,"&lt;=2012",base_de_dados!$O:$O,"&gt;=41274")</f>
        <v>0</v>
      </c>
      <c r="D178" s="5">
        <f>SUMIFS(base_de_dados!$T:$T,base_de_dados!$B:$B,$B178,base_de_dados!$G:$G,D$61,base_de_dados!$H:$H,$L$1,base_de_dados!$C:$C,$A178,base_de_dados!$M:$M,"&lt;=2012",base_de_dados!$O:$O,"&gt;=41274")</f>
        <v>0</v>
      </c>
      <c r="E178" s="5">
        <f>SUMIFS(base_de_dados!$T:$T,base_de_dados!$B:$B,$B178,base_de_dados!$G:$G,E$61,base_de_dados!$H:$H,$L$1,base_de_dados!$C:$C,$A178,base_de_dados!$M:$M,"&lt;=2012",base_de_dados!$O:$O,"&gt;=41274")</f>
        <v>0</v>
      </c>
      <c r="F178" s="5">
        <f>SUMIFS(base_de_dados!$T:$T,base_de_dados!$B:$B,$B178,base_de_dados!$G:$G,F$61,base_de_dados!$H:$H,$L$1,base_de_dados!$C:$C,$A178,base_de_dados!$M:$M,"&lt;=2012",base_de_dados!$O:$O,"&gt;=41274")</f>
        <v>0</v>
      </c>
      <c r="G178" s="5">
        <f>SUMIFS(base_de_dados!$T:$T,base_de_dados!$B:$B,$B178,base_de_dados!$G:$G,G$61,base_de_dados!$H:$H,$L$1,base_de_dados!$C:$C,$A178,base_de_dados!$M:$M,"&lt;=2012",base_de_dados!$O:$O,"&gt;=41274")</f>
        <v>0</v>
      </c>
      <c r="H178" s="5">
        <f>SUMIFS(base_de_dados!$T:$T,base_de_dados!$B:$B,$B178,base_de_dados!$G:$G,H$61,base_de_dados!$H:$H,$L$1,base_de_dados!$C:$C,$A178,base_de_dados!$M:$M,"&lt;=2012",base_de_dados!$O:$O,"&gt;=41274")</f>
        <v>0</v>
      </c>
      <c r="I178" s="5">
        <f>SUMIFS(base_de_dados!$T:$T,base_de_dados!$B:$B,$B178,base_de_dados!$G:$G,I$61,base_de_dados!$H:$H,$L$1,base_de_dados!$C:$C,$A178,base_de_dados!$M:$M,"&lt;=2012",base_de_dados!$O:$O,"&gt;=41274")</f>
        <v>0</v>
      </c>
      <c r="J178" s="5">
        <f>SUMIFS(base_de_dados!$T:$T,base_de_dados!$B:$B,$B178,base_de_dados!$G:$G,J$61,base_de_dados!$H:$H,$L$1,base_de_dados!$C:$C,$A178,base_de_dados!$M:$M,"&lt;=2012",base_de_dados!$O:$O,"&gt;=41274")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SUMIFS(base_de_dados!$T:$T,base_de_dados!$B:$B,$B179,base_de_dados!$G:$G,C$61,base_de_dados!$H:$H,$L$1,base_de_dados!$C:$C,$A179,base_de_dados!$M:$M,"&lt;=2012",base_de_dados!$O:$O,"&gt;=41274")</f>
        <v>0</v>
      </c>
      <c r="D179" s="5">
        <f>SUMIFS(base_de_dados!$T:$T,base_de_dados!$B:$B,$B179,base_de_dados!$G:$G,D$61,base_de_dados!$H:$H,$L$1,base_de_dados!$C:$C,$A179,base_de_dados!$M:$M,"&lt;=2012",base_de_dados!$O:$O,"&gt;=41274")</f>
        <v>0</v>
      </c>
      <c r="E179" s="5">
        <f>SUMIFS(base_de_dados!$T:$T,base_de_dados!$B:$B,$B179,base_de_dados!$G:$G,E$61,base_de_dados!$H:$H,$L$1,base_de_dados!$C:$C,$A179,base_de_dados!$M:$M,"&lt;=2012",base_de_dados!$O:$O,"&gt;=41274")</f>
        <v>0</v>
      </c>
      <c r="F179" s="5">
        <f>SUMIFS(base_de_dados!$T:$T,base_de_dados!$B:$B,$B179,base_de_dados!$G:$G,F$61,base_de_dados!$H:$H,$L$1,base_de_dados!$C:$C,$A179,base_de_dados!$M:$M,"&lt;=2012",base_de_dados!$O:$O,"&gt;=41274")</f>
        <v>0</v>
      </c>
      <c r="G179" s="5">
        <f>SUMIFS(base_de_dados!$T:$T,base_de_dados!$B:$B,$B179,base_de_dados!$G:$G,G$61,base_de_dados!$H:$H,$L$1,base_de_dados!$C:$C,$A179,base_de_dados!$M:$M,"&lt;=2012",base_de_dados!$O:$O,"&gt;=41274")</f>
        <v>0</v>
      </c>
      <c r="H179" s="5">
        <f>SUMIFS(base_de_dados!$T:$T,base_de_dados!$B:$B,$B179,base_de_dados!$G:$G,H$61,base_de_dados!$H:$H,$L$1,base_de_dados!$C:$C,$A179,base_de_dados!$M:$M,"&lt;=2012",base_de_dados!$O:$O,"&gt;=41274")</f>
        <v>0</v>
      </c>
      <c r="I179" s="5">
        <f>SUMIFS(base_de_dados!$T:$T,base_de_dados!$B:$B,$B179,base_de_dados!$G:$G,I$61,base_de_dados!$H:$H,$L$1,base_de_dados!$C:$C,$A179,base_de_dados!$M:$M,"&lt;=2012",base_de_dados!$O:$O,"&gt;=41274")</f>
        <v>0</v>
      </c>
      <c r="J179" s="5">
        <f>SUMIFS(base_de_dados!$T:$T,base_de_dados!$B:$B,$B179,base_de_dados!$G:$G,J$61,base_de_dados!$H:$H,$L$1,base_de_dados!$C:$C,$A179,base_de_dados!$M:$M,"&lt;=2012",base_de_dados!$O:$O,"&gt;=41274")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SUMIFS(base_de_dados!$T:$T,base_de_dados!$B:$B,$B180,base_de_dados!$G:$G,C$61,base_de_dados!$H:$H,$L$1,base_de_dados!$C:$C,$A180,base_de_dados!$M:$M,"&lt;=2012",base_de_dados!$O:$O,"&gt;=41274")</f>
        <v>0</v>
      </c>
      <c r="D180" s="5">
        <f>SUMIFS(base_de_dados!$T:$T,base_de_dados!$B:$B,$B180,base_de_dados!$G:$G,D$61,base_de_dados!$H:$H,$L$1,base_de_dados!$C:$C,$A180,base_de_dados!$M:$M,"&lt;=2012",base_de_dados!$O:$O,"&gt;=41274")</f>
        <v>0</v>
      </c>
      <c r="E180" s="5">
        <f>SUMIFS(base_de_dados!$T:$T,base_de_dados!$B:$B,$B180,base_de_dados!$G:$G,E$61,base_de_dados!$H:$H,$L$1,base_de_dados!$C:$C,$A180,base_de_dados!$M:$M,"&lt;=2012",base_de_dados!$O:$O,"&gt;=41274")</f>
        <v>0</v>
      </c>
      <c r="F180" s="5">
        <f>SUMIFS(base_de_dados!$T:$T,base_de_dados!$B:$B,$B180,base_de_dados!$G:$G,F$61,base_de_dados!$H:$H,$L$1,base_de_dados!$C:$C,$A180,base_de_dados!$M:$M,"&lt;=2012",base_de_dados!$O:$O,"&gt;=41274")</f>
        <v>0</v>
      </c>
      <c r="G180" s="5">
        <f>SUMIFS(base_de_dados!$T:$T,base_de_dados!$B:$B,$B180,base_de_dados!$G:$G,G$61,base_de_dados!$H:$H,$L$1,base_de_dados!$C:$C,$A180,base_de_dados!$M:$M,"&lt;=2012",base_de_dados!$O:$O,"&gt;=41274")</f>
        <v>0</v>
      </c>
      <c r="H180" s="5">
        <f>SUMIFS(base_de_dados!$T:$T,base_de_dados!$B:$B,$B180,base_de_dados!$G:$G,H$61,base_de_dados!$H:$H,$L$1,base_de_dados!$C:$C,$A180,base_de_dados!$M:$M,"&lt;=2012",base_de_dados!$O:$O,"&gt;=41274")</f>
        <v>0</v>
      </c>
      <c r="I180" s="5">
        <f>SUMIFS(base_de_dados!$T:$T,base_de_dados!$B:$B,$B180,base_de_dados!$G:$G,I$61,base_de_dados!$H:$H,$L$1,base_de_dados!$C:$C,$A180,base_de_dados!$M:$M,"&lt;=2012",base_de_dados!$O:$O,"&gt;=41274")</f>
        <v>0</v>
      </c>
      <c r="J180" s="5">
        <f>SUMIFS(base_de_dados!$T:$T,base_de_dados!$B:$B,$B180,base_de_dados!$G:$G,J$61,base_de_dados!$H:$H,$L$1,base_de_dados!$C:$C,$A180,base_de_dados!$M:$M,"&lt;=2012",base_de_dados!$O:$O,"&gt;=41274")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SUMIFS(base_de_dados!$T:$T,base_de_dados!$B:$B,$B181,base_de_dados!$G:$G,C$61,base_de_dados!$H:$H,$L$1,base_de_dados!$C:$C,$A181,base_de_dados!$M:$M,"&lt;=2012",base_de_dados!$O:$O,"&gt;=41274")</f>
        <v>0</v>
      </c>
      <c r="D181" s="5">
        <f>SUMIFS(base_de_dados!$T:$T,base_de_dados!$B:$B,$B181,base_de_dados!$G:$G,D$61,base_de_dados!$H:$H,$L$1,base_de_dados!$C:$C,$A181,base_de_dados!$M:$M,"&lt;=2012",base_de_dados!$O:$O,"&gt;=41274")</f>
        <v>0</v>
      </c>
      <c r="E181" s="5">
        <f>SUMIFS(base_de_dados!$T:$T,base_de_dados!$B:$B,$B181,base_de_dados!$G:$G,E$61,base_de_dados!$H:$H,$L$1,base_de_dados!$C:$C,$A181,base_de_dados!$M:$M,"&lt;=2012",base_de_dados!$O:$O,"&gt;=41274")</f>
        <v>0</v>
      </c>
      <c r="F181" s="5">
        <f>SUMIFS(base_de_dados!$T:$T,base_de_dados!$B:$B,$B181,base_de_dados!$G:$G,F$61,base_de_dados!$H:$H,$L$1,base_de_dados!$C:$C,$A181,base_de_dados!$M:$M,"&lt;=2012",base_de_dados!$O:$O,"&gt;=41274")</f>
        <v>0</v>
      </c>
      <c r="G181" s="5">
        <f>SUMIFS(base_de_dados!$T:$T,base_de_dados!$B:$B,$B181,base_de_dados!$G:$G,G$61,base_de_dados!$H:$H,$L$1,base_de_dados!$C:$C,$A181,base_de_dados!$M:$M,"&lt;=2012",base_de_dados!$O:$O,"&gt;=41274")</f>
        <v>0</v>
      </c>
      <c r="H181" s="5">
        <f>SUMIFS(base_de_dados!$T:$T,base_de_dados!$B:$B,$B181,base_de_dados!$G:$G,H$61,base_de_dados!$H:$H,$L$1,base_de_dados!$C:$C,$A181,base_de_dados!$M:$M,"&lt;=2012",base_de_dados!$O:$O,"&gt;=41274")</f>
        <v>0</v>
      </c>
      <c r="I181" s="5">
        <f>SUMIFS(base_de_dados!$T:$T,base_de_dados!$B:$B,$B181,base_de_dados!$G:$G,I$61,base_de_dados!$H:$H,$L$1,base_de_dados!$C:$C,$A181,base_de_dados!$M:$M,"&lt;=2012",base_de_dados!$O:$O,"&gt;=41274")</f>
        <v>0</v>
      </c>
      <c r="J181" s="5">
        <f>SUMIFS(base_de_dados!$T:$T,base_de_dados!$B:$B,$B181,base_de_dados!$G:$G,J$61,base_de_dados!$H:$H,$L$1,base_de_dados!$C:$C,$A181,base_de_dados!$M:$M,"&lt;=2012",base_de_dados!$O:$O,"&gt;=41274")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SUMIFS(base_de_dados!$T:$T,base_de_dados!$B:$B,$B182,base_de_dados!$G:$G,C$61,base_de_dados!$H:$H,$L$1,base_de_dados!$C:$C,$A182,base_de_dados!$M:$M,"&lt;=2012",base_de_dados!$O:$O,"&gt;=41274")</f>
        <v>0</v>
      </c>
      <c r="D182" s="5">
        <f>SUMIFS(base_de_dados!$T:$T,base_de_dados!$B:$B,$B182,base_de_dados!$G:$G,D$61,base_de_dados!$H:$H,$L$1,base_de_dados!$C:$C,$A182,base_de_dados!$M:$M,"&lt;=2012",base_de_dados!$O:$O,"&gt;=41274")</f>
        <v>0</v>
      </c>
      <c r="E182" s="5">
        <f>SUMIFS(base_de_dados!$T:$T,base_de_dados!$B:$B,$B182,base_de_dados!$G:$G,E$61,base_de_dados!$H:$H,$L$1,base_de_dados!$C:$C,$A182,base_de_dados!$M:$M,"&lt;=2012",base_de_dados!$O:$O,"&gt;=41274")</f>
        <v>0</v>
      </c>
      <c r="F182" s="5">
        <f>SUMIFS(base_de_dados!$T:$T,base_de_dados!$B:$B,$B182,base_de_dados!$G:$G,F$61,base_de_dados!$H:$H,$L$1,base_de_dados!$C:$C,$A182,base_de_dados!$M:$M,"&lt;=2012",base_de_dados!$O:$O,"&gt;=41274")</f>
        <v>0</v>
      </c>
      <c r="G182" s="5">
        <f>SUMIFS(base_de_dados!$T:$T,base_de_dados!$B:$B,$B182,base_de_dados!$G:$G,G$61,base_de_dados!$H:$H,$L$1,base_de_dados!$C:$C,$A182,base_de_dados!$M:$M,"&lt;=2012",base_de_dados!$O:$O,"&gt;=41274")</f>
        <v>0</v>
      </c>
      <c r="H182" s="5">
        <f>SUMIFS(base_de_dados!$T:$T,base_de_dados!$B:$B,$B182,base_de_dados!$G:$G,H$61,base_de_dados!$H:$H,$L$1,base_de_dados!$C:$C,$A182,base_de_dados!$M:$M,"&lt;=2012",base_de_dados!$O:$O,"&gt;=41274")</f>
        <v>0</v>
      </c>
      <c r="I182" s="5">
        <f>SUMIFS(base_de_dados!$T:$T,base_de_dados!$B:$B,$B182,base_de_dados!$G:$G,I$61,base_de_dados!$H:$H,$L$1,base_de_dados!$C:$C,$A182,base_de_dados!$M:$M,"&lt;=2012",base_de_dados!$O:$O,"&gt;=41274")</f>
        <v>0</v>
      </c>
      <c r="J182" s="5">
        <f>SUMIFS(base_de_dados!$T:$T,base_de_dados!$B:$B,$B182,base_de_dados!$G:$G,J$61,base_de_dados!$H:$H,$L$1,base_de_dados!$C:$C,$A182,base_de_dados!$M:$M,"&lt;=2012",base_de_dados!$O:$O,"&gt;=41274")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SUMIFS(base_de_dados!$T:$T,base_de_dados!$B:$B,$B183,base_de_dados!$G:$G,C$61,base_de_dados!$H:$H,$L$1,base_de_dados!$C:$C,$A183,base_de_dados!$M:$M,"&lt;=2012",base_de_dados!$O:$O,"&gt;=41274")</f>
        <v>0</v>
      </c>
      <c r="D183" s="5">
        <f>SUMIFS(base_de_dados!$T:$T,base_de_dados!$B:$B,$B183,base_de_dados!$G:$G,D$61,base_de_dados!$H:$H,$L$1,base_de_dados!$C:$C,$A183,base_de_dados!$M:$M,"&lt;=2012",base_de_dados!$O:$O,"&gt;=41274")</f>
        <v>0</v>
      </c>
      <c r="E183" s="5">
        <f>SUMIFS(base_de_dados!$T:$T,base_de_dados!$B:$B,$B183,base_de_dados!$G:$G,E$61,base_de_dados!$H:$H,$L$1,base_de_dados!$C:$C,$A183,base_de_dados!$M:$M,"&lt;=2012",base_de_dados!$O:$O,"&gt;=41274")</f>
        <v>0</v>
      </c>
      <c r="F183" s="5">
        <f>SUMIFS(base_de_dados!$T:$T,base_de_dados!$B:$B,$B183,base_de_dados!$G:$G,F$61,base_de_dados!$H:$H,$L$1,base_de_dados!$C:$C,$A183,base_de_dados!$M:$M,"&lt;=2012",base_de_dados!$O:$O,"&gt;=41274")</f>
        <v>0</v>
      </c>
      <c r="G183" s="5">
        <f>SUMIFS(base_de_dados!$T:$T,base_de_dados!$B:$B,$B183,base_de_dados!$G:$G,G$61,base_de_dados!$H:$H,$L$1,base_de_dados!$C:$C,$A183,base_de_dados!$M:$M,"&lt;=2012",base_de_dados!$O:$O,"&gt;=41274")</f>
        <v>0</v>
      </c>
      <c r="H183" s="5">
        <f>SUMIFS(base_de_dados!$T:$T,base_de_dados!$B:$B,$B183,base_de_dados!$G:$G,H$61,base_de_dados!$H:$H,$L$1,base_de_dados!$C:$C,$A183,base_de_dados!$M:$M,"&lt;=2012",base_de_dados!$O:$O,"&gt;=41274")</f>
        <v>0</v>
      </c>
      <c r="I183" s="5">
        <f>SUMIFS(base_de_dados!$T:$T,base_de_dados!$B:$B,$B183,base_de_dados!$G:$G,I$61,base_de_dados!$H:$H,$L$1,base_de_dados!$C:$C,$A183,base_de_dados!$M:$M,"&lt;=2012",base_de_dados!$O:$O,"&gt;=41274")</f>
        <v>0</v>
      </c>
      <c r="J183" s="5">
        <f>SUMIFS(base_de_dados!$T:$T,base_de_dados!$B:$B,$B183,base_de_dados!$G:$G,J$61,base_de_dados!$H:$H,$L$1,base_de_dados!$C:$C,$A183,base_de_dados!$M:$M,"&lt;=2012",base_de_dados!$O:$O,"&gt;=41274")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SUMIFS(base_de_dados!$T:$T,base_de_dados!$B:$B,$B184,base_de_dados!$G:$G,C$61,base_de_dados!$H:$H,$L$1,base_de_dados!$C:$C,$A184,base_de_dados!$M:$M,"&lt;=2012",base_de_dados!$O:$O,"&gt;=41274")</f>
        <v>0</v>
      </c>
      <c r="D184" s="5">
        <f>SUMIFS(base_de_dados!$T:$T,base_de_dados!$B:$B,$B184,base_de_dados!$G:$G,D$61,base_de_dados!$H:$H,$L$1,base_de_dados!$C:$C,$A184,base_de_dados!$M:$M,"&lt;=2012",base_de_dados!$O:$O,"&gt;=41274")</f>
        <v>6.0283485540334858E-2</v>
      </c>
      <c r="E184" s="5">
        <f>SUMIFS(base_de_dados!$T:$T,base_de_dados!$B:$B,$B184,base_de_dados!$G:$G,E$61,base_de_dados!$H:$H,$L$1,base_de_dados!$C:$C,$A184,base_de_dados!$M:$M,"&lt;=2012",base_de_dados!$O:$O,"&gt;=41274")</f>
        <v>0</v>
      </c>
      <c r="F184" s="5">
        <f>SUMIFS(base_de_dados!$T:$T,base_de_dados!$B:$B,$B184,base_de_dados!$G:$G,F$61,base_de_dados!$H:$H,$L$1,base_de_dados!$C:$C,$A184,base_de_dados!$M:$M,"&lt;=2012",base_de_dados!$O:$O,"&gt;=41274")</f>
        <v>6.815797818366312E-2</v>
      </c>
      <c r="G184" s="5">
        <f>SUMIFS(base_de_dados!$T:$T,base_de_dados!$B:$B,$B184,base_de_dados!$G:$G,G$61,base_de_dados!$H:$H,$L$1,base_de_dados!$C:$C,$A184,base_de_dados!$M:$M,"&lt;=2012",base_de_dados!$O:$O,"&gt;=41274")</f>
        <v>0</v>
      </c>
      <c r="H184" s="5">
        <f>SUMIFS(base_de_dados!$T:$T,base_de_dados!$B:$B,$B184,base_de_dados!$G:$G,H$61,base_de_dados!$H:$H,$L$1,base_de_dados!$C:$C,$A184,base_de_dados!$M:$M,"&lt;=2012",base_de_dados!$O:$O,"&gt;=41274")</f>
        <v>0</v>
      </c>
      <c r="I184" s="5">
        <f>SUMIFS(base_de_dados!$T:$T,base_de_dados!$B:$B,$B184,base_de_dados!$G:$G,I$61,base_de_dados!$H:$H,$L$1,base_de_dados!$C:$C,$A184,base_de_dados!$M:$M,"&lt;=2012",base_de_dados!$O:$O,"&gt;=41274")</f>
        <v>0</v>
      </c>
      <c r="J184" s="5">
        <f>SUMIFS(base_de_dados!$T:$T,base_de_dados!$B:$B,$B184,base_de_dados!$G:$G,J$61,base_de_dados!$H:$H,$L$1,base_de_dados!$C:$C,$A184,base_de_dados!$M:$M,"&lt;=2012",base_de_dados!$O:$O,"&gt;=41274")</f>
        <v>0</v>
      </c>
      <c r="K184" s="32">
        <f t="shared" si="6"/>
        <v>0.12844146372399798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SUMIFS(base_de_dados!$T:$T,base_de_dados!$B:$B,$B185,base_de_dados!$G:$G,C$61,base_de_dados!$H:$H,$L$1,base_de_dados!$C:$C,$A185,base_de_dados!$M:$M,"&lt;=2012",base_de_dados!$O:$O,"&gt;=41274")</f>
        <v>0</v>
      </c>
      <c r="D185" s="5">
        <f>SUMIFS(base_de_dados!$T:$T,base_de_dados!$B:$B,$B185,base_de_dados!$G:$G,D$61,base_de_dados!$H:$H,$L$1,base_de_dados!$C:$C,$A185,base_de_dados!$M:$M,"&lt;=2012",base_de_dados!$O:$O,"&gt;=41274")</f>
        <v>0</v>
      </c>
      <c r="E185" s="5">
        <f>SUMIFS(base_de_dados!$T:$T,base_de_dados!$B:$B,$B185,base_de_dados!$G:$G,E$61,base_de_dados!$H:$H,$L$1,base_de_dados!$C:$C,$A185,base_de_dados!$M:$M,"&lt;=2012",base_de_dados!$O:$O,"&gt;=41274")</f>
        <v>0</v>
      </c>
      <c r="F185" s="5">
        <f>SUMIFS(base_de_dados!$T:$T,base_de_dados!$B:$B,$B185,base_de_dados!$G:$G,F$61,base_de_dados!$H:$H,$L$1,base_de_dados!$C:$C,$A185,base_de_dados!$M:$M,"&lt;=2012",base_de_dados!$O:$O,"&gt;=41274")</f>
        <v>6.2309741248097409E-3</v>
      </c>
      <c r="G185" s="5">
        <f>SUMIFS(base_de_dados!$T:$T,base_de_dados!$B:$B,$B185,base_de_dados!$G:$G,G$61,base_de_dados!$H:$H,$L$1,base_de_dados!$C:$C,$A185,base_de_dados!$M:$M,"&lt;=2012",base_de_dados!$O:$O,"&gt;=41274")</f>
        <v>0</v>
      </c>
      <c r="H185" s="5">
        <f>SUMIFS(base_de_dados!$T:$T,base_de_dados!$B:$B,$B185,base_de_dados!$G:$G,H$61,base_de_dados!$H:$H,$L$1,base_de_dados!$C:$C,$A185,base_de_dados!$M:$M,"&lt;=2012",base_de_dados!$O:$O,"&gt;=41274")</f>
        <v>0</v>
      </c>
      <c r="I185" s="5">
        <f>SUMIFS(base_de_dados!$T:$T,base_de_dados!$B:$B,$B185,base_de_dados!$G:$G,I$61,base_de_dados!$H:$H,$L$1,base_de_dados!$C:$C,$A185,base_de_dados!$M:$M,"&lt;=2012",base_de_dados!$O:$O,"&gt;=41274")</f>
        <v>0</v>
      </c>
      <c r="J185" s="5">
        <f>SUMIFS(base_de_dados!$T:$T,base_de_dados!$B:$B,$B185,base_de_dados!$G:$G,J$61,base_de_dados!$H:$H,$L$1,base_de_dados!$C:$C,$A185,base_de_dados!$M:$M,"&lt;=2012",base_de_dados!$O:$O,"&gt;=41274")</f>
        <v>0</v>
      </c>
      <c r="K185" s="32">
        <f t="shared" si="6"/>
        <v>6.2309741248097409E-3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SUMIFS(base_de_dados!$T:$T,base_de_dados!$B:$B,$B186,base_de_dados!$G:$G,C$61,base_de_dados!$H:$H,$L$1,base_de_dados!$C:$C,$A186,base_de_dados!$M:$M,"&lt;=2012",base_de_dados!$O:$O,"&gt;=41274")</f>
        <v>0</v>
      </c>
      <c r="D186" s="5">
        <f>SUMIFS(base_de_dados!$T:$T,base_de_dados!$B:$B,$B186,base_de_dados!$G:$G,D$61,base_de_dados!$H:$H,$L$1,base_de_dados!$C:$C,$A186,base_de_dados!$M:$M,"&lt;=2012",base_de_dados!$O:$O,"&gt;=41274")</f>
        <v>0</v>
      </c>
      <c r="E186" s="5">
        <f>SUMIFS(base_de_dados!$T:$T,base_de_dados!$B:$B,$B186,base_de_dados!$G:$G,E$61,base_de_dados!$H:$H,$L$1,base_de_dados!$C:$C,$A186,base_de_dados!$M:$M,"&lt;=2012",base_de_dados!$O:$O,"&gt;=41274")</f>
        <v>0</v>
      </c>
      <c r="F186" s="5">
        <f>SUMIFS(base_de_dados!$T:$T,base_de_dados!$B:$B,$B186,base_de_dados!$G:$G,F$61,base_de_dados!$H:$H,$L$1,base_de_dados!$C:$C,$A186,base_de_dados!$M:$M,"&lt;=2012",base_de_dados!$O:$O,"&gt;=41274")</f>
        <v>0</v>
      </c>
      <c r="G186" s="5">
        <f>SUMIFS(base_de_dados!$T:$T,base_de_dados!$B:$B,$B186,base_de_dados!$G:$G,G$61,base_de_dados!$H:$H,$L$1,base_de_dados!$C:$C,$A186,base_de_dados!$M:$M,"&lt;=2012",base_de_dados!$O:$O,"&gt;=41274")</f>
        <v>0</v>
      </c>
      <c r="H186" s="5">
        <f>SUMIFS(base_de_dados!$T:$T,base_de_dados!$B:$B,$B186,base_de_dados!$G:$G,H$61,base_de_dados!$H:$H,$L$1,base_de_dados!$C:$C,$A186,base_de_dados!$M:$M,"&lt;=2012",base_de_dados!$O:$O,"&gt;=41274")</f>
        <v>0</v>
      </c>
      <c r="I186" s="5">
        <f>SUMIFS(base_de_dados!$T:$T,base_de_dados!$B:$B,$B186,base_de_dados!$G:$G,I$61,base_de_dados!$H:$H,$L$1,base_de_dados!$C:$C,$A186,base_de_dados!$M:$M,"&lt;=2012",base_de_dados!$O:$O,"&gt;=41274")</f>
        <v>0</v>
      </c>
      <c r="J186" s="5">
        <f>SUMIFS(base_de_dados!$T:$T,base_de_dados!$B:$B,$B186,base_de_dados!$G:$G,J$61,base_de_dados!$H:$H,$L$1,base_de_dados!$C:$C,$A186,base_de_dados!$M:$M,"&lt;=2012",base_de_dados!$O:$O,"&gt;=41274")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SUMIFS(base_de_dados!$T:$T,base_de_dados!$B:$B,$B187,base_de_dados!$G:$G,C$61,base_de_dados!$H:$H,$L$1,base_de_dados!$C:$C,$A187,base_de_dados!$M:$M,"&lt;=2012",base_de_dados!$O:$O,"&gt;=41274")</f>
        <v>0</v>
      </c>
      <c r="D187" s="5">
        <f>SUMIFS(base_de_dados!$T:$T,base_de_dados!$B:$B,$B187,base_de_dados!$G:$G,D$61,base_de_dados!$H:$H,$L$1,base_de_dados!$C:$C,$A187,base_de_dados!$M:$M,"&lt;=2012",base_de_dados!$O:$O,"&gt;=41274")</f>
        <v>0</v>
      </c>
      <c r="E187" s="5">
        <f>SUMIFS(base_de_dados!$T:$T,base_de_dados!$B:$B,$B187,base_de_dados!$G:$G,E$61,base_de_dados!$H:$H,$L$1,base_de_dados!$C:$C,$A187,base_de_dados!$M:$M,"&lt;=2012",base_de_dados!$O:$O,"&gt;=41274")</f>
        <v>2.8538051750380518E-3</v>
      </c>
      <c r="F187" s="5">
        <f>SUMIFS(base_de_dados!$T:$T,base_de_dados!$B:$B,$B187,base_de_dados!$G:$G,F$61,base_de_dados!$H:$H,$L$1,base_de_dados!$C:$C,$A187,base_de_dados!$M:$M,"&lt;=2012",base_de_dados!$O:$O,"&gt;=41274")</f>
        <v>0.27560102105530188</v>
      </c>
      <c r="G187" s="5">
        <f>SUMIFS(base_de_dados!$T:$T,base_de_dados!$B:$B,$B187,base_de_dados!$G:$G,G$61,base_de_dados!$H:$H,$L$1,base_de_dados!$C:$C,$A187,base_de_dados!$M:$M,"&lt;=2012",base_de_dados!$O:$O,"&gt;=41274")</f>
        <v>0</v>
      </c>
      <c r="H187" s="5">
        <f>SUMIFS(base_de_dados!$T:$T,base_de_dados!$B:$B,$B187,base_de_dados!$G:$G,H$61,base_de_dados!$H:$H,$L$1,base_de_dados!$C:$C,$A187,base_de_dados!$M:$M,"&lt;=2012",base_de_dados!$O:$O,"&gt;=41274")</f>
        <v>0</v>
      </c>
      <c r="I187" s="5">
        <f>SUMIFS(base_de_dados!$T:$T,base_de_dados!$B:$B,$B187,base_de_dados!$G:$G,I$61,base_de_dados!$H:$H,$L$1,base_de_dados!$C:$C,$A187,base_de_dados!$M:$M,"&lt;=2012",base_de_dados!$O:$O,"&gt;=41274")</f>
        <v>0</v>
      </c>
      <c r="J187" s="5">
        <f>SUMIFS(base_de_dados!$T:$T,base_de_dados!$B:$B,$B187,base_de_dados!$G:$G,J$61,base_de_dados!$H:$H,$L$1,base_de_dados!$C:$C,$A187,base_de_dados!$M:$M,"&lt;=2012",base_de_dados!$O:$O,"&gt;=41274")</f>
        <v>0</v>
      </c>
      <c r="K187" s="32">
        <f t="shared" si="6"/>
        <v>0.2784548262303399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SUMIFS(base_de_dados!$T:$T,base_de_dados!$B:$B,$B188,base_de_dados!$G:$G,C$61,base_de_dados!$H:$H,$L$1,base_de_dados!$C:$C,$A188,base_de_dados!$M:$M,"&lt;=2012",base_de_dados!$O:$O,"&gt;=41274")</f>
        <v>0</v>
      </c>
      <c r="D188" s="5">
        <f>SUMIFS(base_de_dados!$T:$T,base_de_dados!$B:$B,$B188,base_de_dados!$G:$G,D$61,base_de_dados!$H:$H,$L$1,base_de_dados!$C:$C,$A188,base_de_dados!$M:$M,"&lt;=2012",base_de_dados!$O:$O,"&gt;=41274")</f>
        <v>0</v>
      </c>
      <c r="E188" s="5">
        <f>SUMIFS(base_de_dados!$T:$T,base_de_dados!$B:$B,$B188,base_de_dados!$G:$G,E$61,base_de_dados!$H:$H,$L$1,base_de_dados!$C:$C,$A188,base_de_dados!$M:$M,"&lt;=2012",base_de_dados!$O:$O,"&gt;=41274")</f>
        <v>0</v>
      </c>
      <c r="F188" s="5">
        <f>SUMIFS(base_de_dados!$T:$T,base_de_dados!$B:$B,$B188,base_de_dados!$G:$G,F$61,base_de_dados!$H:$H,$L$1,base_de_dados!$C:$C,$A188,base_de_dados!$M:$M,"&lt;=2012",base_de_dados!$O:$O,"&gt;=41274")</f>
        <v>0</v>
      </c>
      <c r="G188" s="5">
        <f>SUMIFS(base_de_dados!$T:$T,base_de_dados!$B:$B,$B188,base_de_dados!$G:$G,G$61,base_de_dados!$H:$H,$L$1,base_de_dados!$C:$C,$A188,base_de_dados!$M:$M,"&lt;=2012",base_de_dados!$O:$O,"&gt;=41274")</f>
        <v>0</v>
      </c>
      <c r="H188" s="5">
        <f>SUMIFS(base_de_dados!$T:$T,base_de_dados!$B:$B,$B188,base_de_dados!$G:$G,H$61,base_de_dados!$H:$H,$L$1,base_de_dados!$C:$C,$A188,base_de_dados!$M:$M,"&lt;=2012",base_de_dados!$O:$O,"&gt;=41274")</f>
        <v>0</v>
      </c>
      <c r="I188" s="5">
        <f>SUMIFS(base_de_dados!$T:$T,base_de_dados!$B:$B,$B188,base_de_dados!$G:$G,I$61,base_de_dados!$H:$H,$L$1,base_de_dados!$C:$C,$A188,base_de_dados!$M:$M,"&lt;=2012",base_de_dados!$O:$O,"&gt;=41274")</f>
        <v>0</v>
      </c>
      <c r="J188" s="5">
        <f>SUMIFS(base_de_dados!$T:$T,base_de_dados!$B:$B,$B188,base_de_dados!$G:$G,J$61,base_de_dados!$H:$H,$L$1,base_de_dados!$C:$C,$A188,base_de_dados!$M:$M,"&lt;=2012",base_de_dados!$O:$O,"&gt;=41274")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SUMIFS(base_de_dados!$T:$T,base_de_dados!$B:$B,$B189,base_de_dados!$G:$G,C$61,base_de_dados!$H:$H,$L$1,base_de_dados!$C:$C,$A189,base_de_dados!$M:$M,"&lt;=2012",base_de_dados!$O:$O,"&gt;=41274")</f>
        <v>0</v>
      </c>
      <c r="D189" s="5">
        <f>SUMIFS(base_de_dados!$T:$T,base_de_dados!$B:$B,$B189,base_de_dados!$G:$G,D$61,base_de_dados!$H:$H,$L$1,base_de_dados!$C:$C,$A189,base_de_dados!$M:$M,"&lt;=2012",base_de_dados!$O:$O,"&gt;=41274")</f>
        <v>0</v>
      </c>
      <c r="E189" s="5">
        <f>SUMIFS(base_de_dados!$T:$T,base_de_dados!$B:$B,$B189,base_de_dados!$G:$G,E$61,base_de_dados!$H:$H,$L$1,base_de_dados!$C:$C,$A189,base_de_dados!$M:$M,"&lt;=2012",base_de_dados!$O:$O,"&gt;=41274")</f>
        <v>0</v>
      </c>
      <c r="F189" s="5">
        <f>SUMIFS(base_de_dados!$T:$T,base_de_dados!$B:$B,$B189,base_de_dados!$G:$G,F$61,base_de_dados!$H:$H,$L$1,base_de_dados!$C:$C,$A189,base_de_dados!$M:$M,"&lt;=2012",base_de_dados!$O:$O,"&gt;=41274")</f>
        <v>0</v>
      </c>
      <c r="G189" s="5">
        <f>SUMIFS(base_de_dados!$T:$T,base_de_dados!$B:$B,$B189,base_de_dados!$G:$G,G$61,base_de_dados!$H:$H,$L$1,base_de_dados!$C:$C,$A189,base_de_dados!$M:$M,"&lt;=2012",base_de_dados!$O:$O,"&gt;=41274")</f>
        <v>0</v>
      </c>
      <c r="H189" s="5">
        <f>SUMIFS(base_de_dados!$T:$T,base_de_dados!$B:$B,$B189,base_de_dados!$G:$G,H$61,base_de_dados!$H:$H,$L$1,base_de_dados!$C:$C,$A189,base_de_dados!$M:$M,"&lt;=2012",base_de_dados!$O:$O,"&gt;=41274")</f>
        <v>0</v>
      </c>
      <c r="I189" s="5">
        <f>SUMIFS(base_de_dados!$T:$T,base_de_dados!$B:$B,$B189,base_de_dados!$G:$G,I$61,base_de_dados!$H:$H,$L$1,base_de_dados!$C:$C,$A189,base_de_dados!$M:$M,"&lt;=2012",base_de_dados!$O:$O,"&gt;=41274")</f>
        <v>0</v>
      </c>
      <c r="J189" s="5">
        <f>SUMIFS(base_de_dados!$T:$T,base_de_dados!$B:$B,$B189,base_de_dados!$G:$G,J$61,base_de_dados!$H:$H,$L$1,base_de_dados!$C:$C,$A189,base_de_dados!$M:$M,"&lt;=2012",base_de_dados!$O:$O,"&gt;=41274")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SUMIFS(base_de_dados!$T:$T,base_de_dados!$B:$B,$B190,base_de_dados!$G:$G,C$61,base_de_dados!$H:$H,$L$1,base_de_dados!$C:$C,$A190,base_de_dados!$M:$M,"&lt;=2012",base_de_dados!$O:$O,"&gt;=41274")</f>
        <v>0</v>
      </c>
      <c r="D190" s="5">
        <f>SUMIFS(base_de_dados!$T:$T,base_de_dados!$B:$B,$B190,base_de_dados!$G:$G,D$61,base_de_dados!$H:$H,$L$1,base_de_dados!$C:$C,$A190,base_de_dados!$M:$M,"&lt;=2012",base_de_dados!$O:$O,"&gt;=41274")</f>
        <v>0</v>
      </c>
      <c r="E190" s="5">
        <f>SUMIFS(base_de_dados!$T:$T,base_de_dados!$B:$B,$B190,base_de_dados!$G:$G,E$61,base_de_dados!$H:$H,$L$1,base_de_dados!$C:$C,$A190,base_de_dados!$M:$M,"&lt;=2012",base_de_dados!$O:$O,"&gt;=41274")</f>
        <v>0</v>
      </c>
      <c r="F190" s="5">
        <f>SUMIFS(base_de_dados!$T:$T,base_de_dados!$B:$B,$B190,base_de_dados!$G:$G,F$61,base_de_dados!$H:$H,$L$1,base_de_dados!$C:$C,$A190,base_de_dados!$M:$M,"&lt;=2012",base_de_dados!$O:$O,"&gt;=41274")</f>
        <v>0</v>
      </c>
      <c r="G190" s="5">
        <f>SUMIFS(base_de_dados!$T:$T,base_de_dados!$B:$B,$B190,base_de_dados!$G:$G,G$61,base_de_dados!$H:$H,$L$1,base_de_dados!$C:$C,$A190,base_de_dados!$M:$M,"&lt;=2012",base_de_dados!$O:$O,"&gt;=41274")</f>
        <v>0</v>
      </c>
      <c r="H190" s="5">
        <f>SUMIFS(base_de_dados!$T:$T,base_de_dados!$B:$B,$B190,base_de_dados!$G:$G,H$61,base_de_dados!$H:$H,$L$1,base_de_dados!$C:$C,$A190,base_de_dados!$M:$M,"&lt;=2012",base_de_dados!$O:$O,"&gt;=41274")</f>
        <v>0</v>
      </c>
      <c r="I190" s="5">
        <f>SUMIFS(base_de_dados!$T:$T,base_de_dados!$B:$B,$B190,base_de_dados!$G:$G,I$61,base_de_dados!$H:$H,$L$1,base_de_dados!$C:$C,$A190,base_de_dados!$M:$M,"&lt;=2012",base_de_dados!$O:$O,"&gt;=41274")</f>
        <v>0</v>
      </c>
      <c r="J190" s="5">
        <f>SUMIFS(base_de_dados!$T:$T,base_de_dados!$B:$B,$B190,base_de_dados!$G:$G,J$61,base_de_dados!$H:$H,$L$1,base_de_dados!$C:$C,$A190,base_de_dados!$M:$M,"&lt;=2012",base_de_dados!$O:$O,"&gt;=41274")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SUMIFS(base_de_dados!$T:$T,base_de_dados!$B:$B,$B191,base_de_dados!$G:$G,C$61,base_de_dados!$H:$H,$L$1,base_de_dados!$C:$C,$A191,base_de_dados!$M:$M,"&lt;=2012",base_de_dados!$O:$O,"&gt;=41274")</f>
        <v>0</v>
      </c>
      <c r="D191" s="5">
        <f>SUMIFS(base_de_dados!$T:$T,base_de_dados!$B:$B,$B191,base_de_dados!$G:$G,D$61,base_de_dados!$H:$H,$L$1,base_de_dados!$C:$C,$A191,base_de_dados!$M:$M,"&lt;=2012",base_de_dados!$O:$O,"&gt;=41274")</f>
        <v>0</v>
      </c>
      <c r="E191" s="5">
        <f>SUMIFS(base_de_dados!$T:$T,base_de_dados!$B:$B,$B191,base_de_dados!$G:$G,E$61,base_de_dados!$H:$H,$L$1,base_de_dados!$C:$C,$A191,base_de_dados!$M:$M,"&lt;=2012",base_de_dados!$O:$O,"&gt;=41274")</f>
        <v>0</v>
      </c>
      <c r="F191" s="5">
        <f>SUMIFS(base_de_dados!$T:$T,base_de_dados!$B:$B,$B191,base_de_dados!$G:$G,F$61,base_de_dados!$H:$H,$L$1,base_de_dados!$C:$C,$A191,base_de_dados!$M:$M,"&lt;=2012",base_de_dados!$O:$O,"&gt;=41274")</f>
        <v>0</v>
      </c>
      <c r="G191" s="5">
        <f>SUMIFS(base_de_dados!$T:$T,base_de_dados!$B:$B,$B191,base_de_dados!$G:$G,G$61,base_de_dados!$H:$H,$L$1,base_de_dados!$C:$C,$A191,base_de_dados!$M:$M,"&lt;=2012",base_de_dados!$O:$O,"&gt;=41274")</f>
        <v>0</v>
      </c>
      <c r="H191" s="5">
        <f>SUMIFS(base_de_dados!$T:$T,base_de_dados!$B:$B,$B191,base_de_dados!$G:$G,H$61,base_de_dados!$H:$H,$L$1,base_de_dados!$C:$C,$A191,base_de_dados!$M:$M,"&lt;=2012",base_de_dados!$O:$O,"&gt;=41274")</f>
        <v>0</v>
      </c>
      <c r="I191" s="5">
        <f>SUMIFS(base_de_dados!$T:$T,base_de_dados!$B:$B,$B191,base_de_dados!$G:$G,I$61,base_de_dados!$H:$H,$L$1,base_de_dados!$C:$C,$A191,base_de_dados!$M:$M,"&lt;=2012",base_de_dados!$O:$O,"&gt;=41274")</f>
        <v>0</v>
      </c>
      <c r="J191" s="5">
        <f>SUMIFS(base_de_dados!$T:$T,base_de_dados!$B:$B,$B191,base_de_dados!$G:$G,J$61,base_de_dados!$H:$H,$L$1,base_de_dados!$C:$C,$A191,base_de_dados!$M:$M,"&lt;=2012",base_de_dados!$O:$O,"&gt;=41274")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SUMIFS(base_de_dados!$T:$T,base_de_dados!$B:$B,$B192,base_de_dados!$G:$G,C$61,base_de_dados!$H:$H,$L$1,base_de_dados!$C:$C,$A192,base_de_dados!$M:$M,"&lt;=2012",base_de_dados!$O:$O,"&gt;=41274")</f>
        <v>0</v>
      </c>
      <c r="D192" s="5">
        <f>SUMIFS(base_de_dados!$T:$T,base_de_dados!$B:$B,$B192,base_de_dados!$G:$G,D$61,base_de_dados!$H:$H,$L$1,base_de_dados!$C:$C,$A192,base_de_dados!$M:$M,"&lt;=2012",base_de_dados!$O:$O,"&gt;=41274")</f>
        <v>0</v>
      </c>
      <c r="E192" s="5">
        <f>SUMIFS(base_de_dados!$T:$T,base_de_dados!$B:$B,$B192,base_de_dados!$G:$G,E$61,base_de_dados!$H:$H,$L$1,base_de_dados!$C:$C,$A192,base_de_dados!$M:$M,"&lt;=2012",base_de_dados!$O:$O,"&gt;=41274")</f>
        <v>0</v>
      </c>
      <c r="F192" s="5">
        <f>SUMIFS(base_de_dados!$T:$T,base_de_dados!$B:$B,$B192,base_de_dados!$G:$G,F$61,base_de_dados!$H:$H,$L$1,base_de_dados!$C:$C,$A192,base_de_dados!$M:$M,"&lt;=2012",base_de_dados!$O:$O,"&gt;=41274")</f>
        <v>0</v>
      </c>
      <c r="G192" s="5">
        <f>SUMIFS(base_de_dados!$T:$T,base_de_dados!$B:$B,$B192,base_de_dados!$G:$G,G$61,base_de_dados!$H:$H,$L$1,base_de_dados!$C:$C,$A192,base_de_dados!$M:$M,"&lt;=2012",base_de_dados!$O:$O,"&gt;=41274")</f>
        <v>0</v>
      </c>
      <c r="H192" s="5">
        <f>SUMIFS(base_de_dados!$T:$T,base_de_dados!$B:$B,$B192,base_de_dados!$G:$G,H$61,base_de_dados!$H:$H,$L$1,base_de_dados!$C:$C,$A192,base_de_dados!$M:$M,"&lt;=2012",base_de_dados!$O:$O,"&gt;=41274")</f>
        <v>0</v>
      </c>
      <c r="I192" s="5">
        <f>SUMIFS(base_de_dados!$T:$T,base_de_dados!$B:$B,$B192,base_de_dados!$G:$G,I$61,base_de_dados!$H:$H,$L$1,base_de_dados!$C:$C,$A192,base_de_dados!$M:$M,"&lt;=2012",base_de_dados!$O:$O,"&gt;=41274")</f>
        <v>0</v>
      </c>
      <c r="J192" s="5">
        <f>SUMIFS(base_de_dados!$T:$T,base_de_dados!$B:$B,$B192,base_de_dados!$G:$G,J$61,base_de_dados!$H:$H,$L$1,base_de_dados!$C:$C,$A192,base_de_dados!$M:$M,"&lt;=2012",base_de_dados!$O:$O,"&gt;=41274")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SUMIFS(base_de_dados!$T:$T,base_de_dados!$B:$B,$B193,base_de_dados!$G:$G,C$61,base_de_dados!$H:$H,$L$1,base_de_dados!$C:$C,$A193,base_de_dados!$M:$M,"&lt;=2012",base_de_dados!$O:$O,"&gt;=41274")</f>
        <v>0</v>
      </c>
      <c r="D193" s="5">
        <f>SUMIFS(base_de_dados!$T:$T,base_de_dados!$B:$B,$B193,base_de_dados!$G:$G,D$61,base_de_dados!$H:$H,$L$1,base_de_dados!$C:$C,$A193,base_de_dados!$M:$M,"&lt;=2012",base_de_dados!$O:$O,"&gt;=41274")</f>
        <v>0</v>
      </c>
      <c r="E193" s="5">
        <f>SUMIFS(base_de_dados!$T:$T,base_de_dados!$B:$B,$B193,base_de_dados!$G:$G,E$61,base_de_dados!$H:$H,$L$1,base_de_dados!$C:$C,$A193,base_de_dados!$M:$M,"&lt;=2012",base_de_dados!$O:$O,"&gt;=41274")</f>
        <v>0</v>
      </c>
      <c r="F193" s="5">
        <f>SUMIFS(base_de_dados!$T:$T,base_de_dados!$B:$B,$B193,base_de_dados!$G:$G,F$61,base_de_dados!$H:$H,$L$1,base_de_dados!$C:$C,$A193,base_de_dados!$M:$M,"&lt;=2012",base_de_dados!$O:$O,"&gt;=41274")</f>
        <v>0</v>
      </c>
      <c r="G193" s="5">
        <f>SUMIFS(base_de_dados!$T:$T,base_de_dados!$B:$B,$B193,base_de_dados!$G:$G,G$61,base_de_dados!$H:$H,$L$1,base_de_dados!$C:$C,$A193,base_de_dados!$M:$M,"&lt;=2012",base_de_dados!$O:$O,"&gt;=41274")</f>
        <v>0</v>
      </c>
      <c r="H193" s="5">
        <f>SUMIFS(base_de_dados!$T:$T,base_de_dados!$B:$B,$B193,base_de_dados!$G:$G,H$61,base_de_dados!$H:$H,$L$1,base_de_dados!$C:$C,$A193,base_de_dados!$M:$M,"&lt;=2012",base_de_dados!$O:$O,"&gt;=41274")</f>
        <v>0</v>
      </c>
      <c r="I193" s="5">
        <f>SUMIFS(base_de_dados!$T:$T,base_de_dados!$B:$B,$B193,base_de_dados!$G:$G,I$61,base_de_dados!$H:$H,$L$1,base_de_dados!$C:$C,$A193,base_de_dados!$M:$M,"&lt;=2012",base_de_dados!$O:$O,"&gt;=41274")</f>
        <v>0</v>
      </c>
      <c r="J193" s="5">
        <f>SUMIFS(base_de_dados!$T:$T,base_de_dados!$B:$B,$B193,base_de_dados!$G:$G,J$61,base_de_dados!$H:$H,$L$1,base_de_dados!$C:$C,$A193,base_de_dados!$M:$M,"&lt;=2012",base_de_dados!$O:$O,"&gt;=41274")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SUMIFS(base_de_dados!$T:$T,base_de_dados!$B:$B,$B194,base_de_dados!$G:$G,C$61,base_de_dados!$H:$H,$L$1,base_de_dados!$C:$C,$A194,base_de_dados!$M:$M,"&lt;=2012",base_de_dados!$O:$O,"&gt;=41274")</f>
        <v>0</v>
      </c>
      <c r="D194" s="5">
        <f>SUMIFS(base_de_dados!$T:$T,base_de_dados!$B:$B,$B194,base_de_dados!$G:$G,D$61,base_de_dados!$H:$H,$L$1,base_de_dados!$C:$C,$A194,base_de_dados!$M:$M,"&lt;=2012",base_de_dados!$O:$O,"&gt;=41274")</f>
        <v>0</v>
      </c>
      <c r="E194" s="5">
        <f>SUMIFS(base_de_dados!$T:$T,base_de_dados!$B:$B,$B194,base_de_dados!$G:$G,E$61,base_de_dados!$H:$H,$L$1,base_de_dados!$C:$C,$A194,base_de_dados!$M:$M,"&lt;=2012",base_de_dados!$O:$O,"&gt;=41274")</f>
        <v>0</v>
      </c>
      <c r="F194" s="5">
        <f>SUMIFS(base_de_dados!$T:$T,base_de_dados!$B:$B,$B194,base_de_dados!$G:$G,F$61,base_de_dados!$H:$H,$L$1,base_de_dados!$C:$C,$A194,base_de_dados!$M:$M,"&lt;=2012",base_de_dados!$O:$O,"&gt;=41274")</f>
        <v>0</v>
      </c>
      <c r="G194" s="5">
        <f>SUMIFS(base_de_dados!$T:$T,base_de_dados!$B:$B,$B194,base_de_dados!$G:$G,G$61,base_de_dados!$H:$H,$L$1,base_de_dados!$C:$C,$A194,base_de_dados!$M:$M,"&lt;=2012",base_de_dados!$O:$O,"&gt;=41274")</f>
        <v>0</v>
      </c>
      <c r="H194" s="5">
        <f>SUMIFS(base_de_dados!$T:$T,base_de_dados!$B:$B,$B194,base_de_dados!$G:$G,H$61,base_de_dados!$H:$H,$L$1,base_de_dados!$C:$C,$A194,base_de_dados!$M:$M,"&lt;=2012",base_de_dados!$O:$O,"&gt;=41274")</f>
        <v>0</v>
      </c>
      <c r="I194" s="5">
        <f>SUMIFS(base_de_dados!$T:$T,base_de_dados!$B:$B,$B194,base_de_dados!$G:$G,I$61,base_de_dados!$H:$H,$L$1,base_de_dados!$C:$C,$A194,base_de_dados!$M:$M,"&lt;=2012",base_de_dados!$O:$O,"&gt;=41274")</f>
        <v>0</v>
      </c>
      <c r="J194" s="5">
        <f>SUMIFS(base_de_dados!$T:$T,base_de_dados!$B:$B,$B194,base_de_dados!$G:$G,J$61,base_de_dados!$H:$H,$L$1,base_de_dados!$C:$C,$A194,base_de_dados!$M:$M,"&lt;=2012",base_de_dados!$O:$O,"&gt;=41274")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SUMIFS(base_de_dados!$T:$T,base_de_dados!$B:$B,$B195,base_de_dados!$G:$G,C$61,base_de_dados!$H:$H,$L$1,base_de_dados!$C:$C,$A195,base_de_dados!$M:$M,"&lt;=2012",base_de_dados!$O:$O,"&gt;=41274")</f>
        <v>0</v>
      </c>
      <c r="D195" s="5">
        <f>SUMIFS(base_de_dados!$T:$T,base_de_dados!$B:$B,$B195,base_de_dados!$G:$G,D$61,base_de_dados!$H:$H,$L$1,base_de_dados!$C:$C,$A195,base_de_dados!$M:$M,"&lt;=2012",base_de_dados!$O:$O,"&gt;=41274")</f>
        <v>0</v>
      </c>
      <c r="E195" s="5">
        <f>SUMIFS(base_de_dados!$T:$T,base_de_dados!$B:$B,$B195,base_de_dados!$G:$G,E$61,base_de_dados!$H:$H,$L$1,base_de_dados!$C:$C,$A195,base_de_dados!$M:$M,"&lt;=2012",base_de_dados!$O:$O,"&gt;=41274")</f>
        <v>0</v>
      </c>
      <c r="F195" s="5">
        <f>SUMIFS(base_de_dados!$T:$T,base_de_dados!$B:$B,$B195,base_de_dados!$G:$G,F$61,base_de_dados!$H:$H,$L$1,base_de_dados!$C:$C,$A195,base_de_dados!$M:$M,"&lt;=2012",base_de_dados!$O:$O,"&gt;=41274")</f>
        <v>0</v>
      </c>
      <c r="G195" s="5">
        <f>SUMIFS(base_de_dados!$T:$T,base_de_dados!$B:$B,$B195,base_de_dados!$G:$G,G$61,base_de_dados!$H:$H,$L$1,base_de_dados!$C:$C,$A195,base_de_dados!$M:$M,"&lt;=2012",base_de_dados!$O:$O,"&gt;=41274")</f>
        <v>0</v>
      </c>
      <c r="H195" s="5">
        <f>SUMIFS(base_de_dados!$T:$T,base_de_dados!$B:$B,$B195,base_de_dados!$G:$G,H$61,base_de_dados!$H:$H,$L$1,base_de_dados!$C:$C,$A195,base_de_dados!$M:$M,"&lt;=2012",base_de_dados!$O:$O,"&gt;=41274")</f>
        <v>0</v>
      </c>
      <c r="I195" s="5">
        <f>SUMIFS(base_de_dados!$T:$T,base_de_dados!$B:$B,$B195,base_de_dados!$G:$G,I$61,base_de_dados!$H:$H,$L$1,base_de_dados!$C:$C,$A195,base_de_dados!$M:$M,"&lt;=2012",base_de_dados!$O:$O,"&gt;=41274")</f>
        <v>0</v>
      </c>
      <c r="J195" s="5">
        <f>SUMIFS(base_de_dados!$T:$T,base_de_dados!$B:$B,$B195,base_de_dados!$G:$G,J$61,base_de_dados!$H:$H,$L$1,base_de_dados!$C:$C,$A195,base_de_dados!$M:$M,"&lt;=2012",base_de_dados!$O:$O,"&gt;=41274")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SUMIFS(base_de_dados!$T:$T,base_de_dados!$B:$B,$B196,base_de_dados!$G:$G,C$61,base_de_dados!$H:$H,$L$1,base_de_dados!$C:$C,$A196,base_de_dados!$M:$M,"&lt;=2012",base_de_dados!$O:$O,"&gt;=41274")</f>
        <v>0</v>
      </c>
      <c r="D196" s="5">
        <f>SUMIFS(base_de_dados!$T:$T,base_de_dados!$B:$B,$B196,base_de_dados!$G:$G,D$61,base_de_dados!$H:$H,$L$1,base_de_dados!$C:$C,$A196,base_de_dados!$M:$M,"&lt;=2012",base_de_dados!$O:$O,"&gt;=41274")</f>
        <v>0</v>
      </c>
      <c r="E196" s="5">
        <f>SUMIFS(base_de_dados!$T:$T,base_de_dados!$B:$B,$B196,base_de_dados!$G:$G,E$61,base_de_dados!$H:$H,$L$1,base_de_dados!$C:$C,$A196,base_de_dados!$M:$M,"&lt;=2012",base_de_dados!$O:$O,"&gt;=41274")</f>
        <v>0</v>
      </c>
      <c r="F196" s="5">
        <f>SUMIFS(base_de_dados!$T:$T,base_de_dados!$B:$B,$B196,base_de_dados!$G:$G,F$61,base_de_dados!$H:$H,$L$1,base_de_dados!$C:$C,$A196,base_de_dados!$M:$M,"&lt;=2012",base_de_dados!$O:$O,"&gt;=41274")</f>
        <v>0</v>
      </c>
      <c r="G196" s="5">
        <f>SUMIFS(base_de_dados!$T:$T,base_de_dados!$B:$B,$B196,base_de_dados!$G:$G,G$61,base_de_dados!$H:$H,$L$1,base_de_dados!$C:$C,$A196,base_de_dados!$M:$M,"&lt;=2012",base_de_dados!$O:$O,"&gt;=41274")</f>
        <v>0</v>
      </c>
      <c r="H196" s="5">
        <f>SUMIFS(base_de_dados!$T:$T,base_de_dados!$B:$B,$B196,base_de_dados!$G:$G,H$61,base_de_dados!$H:$H,$L$1,base_de_dados!$C:$C,$A196,base_de_dados!$M:$M,"&lt;=2012",base_de_dados!$O:$O,"&gt;=41274")</f>
        <v>0</v>
      </c>
      <c r="I196" s="5">
        <f>SUMIFS(base_de_dados!$T:$T,base_de_dados!$B:$B,$B196,base_de_dados!$G:$G,I$61,base_de_dados!$H:$H,$L$1,base_de_dados!$C:$C,$A196,base_de_dados!$M:$M,"&lt;=2012",base_de_dados!$O:$O,"&gt;=41274")</f>
        <v>0</v>
      </c>
      <c r="J196" s="5">
        <f>SUMIFS(base_de_dados!$T:$T,base_de_dados!$B:$B,$B196,base_de_dados!$G:$G,J$61,base_de_dados!$H:$H,$L$1,base_de_dados!$C:$C,$A196,base_de_dados!$M:$M,"&lt;=2012",base_de_dados!$O:$O,"&gt;=41274")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SUMIFS(base_de_dados!$T:$T,base_de_dados!$B:$B,$B197,base_de_dados!$G:$G,C$61,base_de_dados!$H:$H,$L$1,base_de_dados!$C:$C,$A197,base_de_dados!$M:$M,"&lt;=2012",base_de_dados!$O:$O,"&gt;=41274")</f>
        <v>0</v>
      </c>
      <c r="D197" s="5">
        <f>SUMIFS(base_de_dados!$T:$T,base_de_dados!$B:$B,$B197,base_de_dados!$G:$G,D$61,base_de_dados!$H:$H,$L$1,base_de_dados!$C:$C,$A197,base_de_dados!$M:$M,"&lt;=2012",base_de_dados!$O:$O,"&gt;=41274")</f>
        <v>0</v>
      </c>
      <c r="E197" s="5">
        <f>SUMIFS(base_de_dados!$T:$T,base_de_dados!$B:$B,$B197,base_de_dados!$G:$G,E$61,base_de_dados!$H:$H,$L$1,base_de_dados!$C:$C,$A197,base_de_dados!$M:$M,"&lt;=2012",base_de_dados!$O:$O,"&gt;=41274")</f>
        <v>0</v>
      </c>
      <c r="F197" s="5">
        <f>SUMIFS(base_de_dados!$T:$T,base_de_dados!$B:$B,$B197,base_de_dados!$G:$G,F$61,base_de_dados!$H:$H,$L$1,base_de_dados!$C:$C,$A197,base_de_dados!$M:$M,"&lt;=2012",base_de_dados!$O:$O,"&gt;=41274")</f>
        <v>0</v>
      </c>
      <c r="G197" s="5">
        <f>SUMIFS(base_de_dados!$T:$T,base_de_dados!$B:$B,$B197,base_de_dados!$G:$G,G$61,base_de_dados!$H:$H,$L$1,base_de_dados!$C:$C,$A197,base_de_dados!$M:$M,"&lt;=2012",base_de_dados!$O:$O,"&gt;=41274")</f>
        <v>0</v>
      </c>
      <c r="H197" s="5">
        <f>SUMIFS(base_de_dados!$T:$T,base_de_dados!$B:$B,$B197,base_de_dados!$G:$G,H$61,base_de_dados!$H:$H,$L$1,base_de_dados!$C:$C,$A197,base_de_dados!$M:$M,"&lt;=2012",base_de_dados!$O:$O,"&gt;=41274")</f>
        <v>0</v>
      </c>
      <c r="I197" s="5">
        <f>SUMIFS(base_de_dados!$T:$T,base_de_dados!$B:$B,$B197,base_de_dados!$G:$G,I$61,base_de_dados!$H:$H,$L$1,base_de_dados!$C:$C,$A197,base_de_dados!$M:$M,"&lt;=2012",base_de_dados!$O:$O,"&gt;=41274")</f>
        <v>0</v>
      </c>
      <c r="J197" s="5">
        <f>SUMIFS(base_de_dados!$T:$T,base_de_dados!$B:$B,$B197,base_de_dados!$G:$G,J$61,base_de_dados!$H:$H,$L$1,base_de_dados!$C:$C,$A197,base_de_dados!$M:$M,"&lt;=2012",base_de_dados!$O:$O,"&gt;=41274")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SUMIFS(base_de_dados!$T:$T,base_de_dados!$B:$B,$B198,base_de_dados!$G:$G,C$61,base_de_dados!$H:$H,$L$1,base_de_dados!$C:$C,$A198,base_de_dados!$M:$M,"&lt;=2012",base_de_dados!$O:$O,"&gt;=41274")</f>
        <v>1.5916666666666666E-2</v>
      </c>
      <c r="D198" s="5">
        <f>SUMIFS(base_de_dados!$T:$T,base_de_dados!$B:$B,$B198,base_de_dados!$G:$G,D$61,base_de_dados!$H:$H,$L$1,base_de_dados!$C:$C,$A198,base_de_dados!$M:$M,"&lt;=2012",base_de_dados!$O:$O,"&gt;=41274")</f>
        <v>0.14029680365296804</v>
      </c>
      <c r="E198" s="5">
        <f>SUMIFS(base_de_dados!$T:$T,base_de_dados!$B:$B,$B198,base_de_dados!$G:$G,E$61,base_de_dados!$H:$H,$L$1,base_de_dados!$C:$C,$A198,base_de_dados!$M:$M,"&lt;=2012",base_de_dados!$O:$O,"&gt;=41274")</f>
        <v>5.02283105022831E-4</v>
      </c>
      <c r="F198" s="5">
        <f>SUMIFS(base_de_dados!$T:$T,base_de_dados!$B:$B,$B198,base_de_dados!$G:$G,F$61,base_de_dados!$H:$H,$L$1,base_de_dados!$C:$C,$A198,base_de_dados!$M:$M,"&lt;=2012",base_de_dados!$O:$O,"&gt;=41274")</f>
        <v>0.40578957382039571</v>
      </c>
      <c r="G198" s="5">
        <f>SUMIFS(base_de_dados!$T:$T,base_de_dados!$B:$B,$B198,base_de_dados!$G:$G,G$61,base_de_dados!$H:$H,$L$1,base_de_dados!$C:$C,$A198,base_de_dados!$M:$M,"&lt;=2012",base_de_dados!$O:$O,"&gt;=41274")</f>
        <v>0</v>
      </c>
      <c r="H198" s="5">
        <f>SUMIFS(base_de_dados!$T:$T,base_de_dados!$B:$B,$B198,base_de_dados!$G:$G,H$61,base_de_dados!$H:$H,$L$1,base_de_dados!$C:$C,$A198,base_de_dados!$M:$M,"&lt;=2012",base_de_dados!$O:$O,"&gt;=41274")</f>
        <v>0</v>
      </c>
      <c r="I198" s="5">
        <f>SUMIFS(base_de_dados!$T:$T,base_de_dados!$B:$B,$B198,base_de_dados!$G:$G,I$61,base_de_dados!$H:$H,$L$1,base_de_dados!$C:$C,$A198,base_de_dados!$M:$M,"&lt;=2012",base_de_dados!$O:$O,"&gt;=41274")</f>
        <v>0</v>
      </c>
      <c r="J198" s="5">
        <f>SUMIFS(base_de_dados!$T:$T,base_de_dados!$B:$B,$B198,base_de_dados!$G:$G,J$61,base_de_dados!$H:$H,$L$1,base_de_dados!$C:$C,$A198,base_de_dados!$M:$M,"&lt;=2012",base_de_dados!$O:$O,"&gt;=41274")</f>
        <v>0</v>
      </c>
      <c r="K198" s="32">
        <f t="shared" si="7"/>
        <v>0.56250532724505331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SUMIFS(base_de_dados!$T:$T,base_de_dados!$B:$B,$B199,base_de_dados!$G:$G,C$61,base_de_dados!$H:$H,$L$1,base_de_dados!$C:$C,$A199,base_de_dados!$M:$M,"&lt;=2012",base_de_dados!$O:$O,"&gt;=41274")</f>
        <v>0</v>
      </c>
      <c r="D199" s="5">
        <f>SUMIFS(base_de_dados!$T:$T,base_de_dados!$B:$B,$B199,base_de_dados!$G:$G,D$61,base_de_dados!$H:$H,$L$1,base_de_dados!$C:$C,$A199,base_de_dados!$M:$M,"&lt;=2012",base_de_dados!$O:$O,"&gt;=41274")</f>
        <v>0</v>
      </c>
      <c r="E199" s="5">
        <f>SUMIFS(base_de_dados!$T:$T,base_de_dados!$B:$B,$B199,base_de_dados!$G:$G,E$61,base_de_dados!$H:$H,$L$1,base_de_dados!$C:$C,$A199,base_de_dados!$M:$M,"&lt;=2012",base_de_dados!$O:$O,"&gt;=41274")</f>
        <v>4.2332572298325721E-3</v>
      </c>
      <c r="F199" s="5">
        <f>SUMIFS(base_de_dados!$T:$T,base_de_dados!$B:$B,$B199,base_de_dados!$G:$G,F$61,base_de_dados!$H:$H,$L$1,base_de_dados!$C:$C,$A199,base_de_dados!$M:$M,"&lt;=2012",base_de_dados!$O:$O,"&gt;=41274")</f>
        <v>7.4200913242009128E-3</v>
      </c>
      <c r="G199" s="5">
        <f>SUMIFS(base_de_dados!$T:$T,base_de_dados!$B:$B,$B199,base_de_dados!$G:$G,G$61,base_de_dados!$H:$H,$L$1,base_de_dados!$C:$C,$A199,base_de_dados!$M:$M,"&lt;=2012",base_de_dados!$O:$O,"&gt;=41274")</f>
        <v>0</v>
      </c>
      <c r="H199" s="5">
        <f>SUMIFS(base_de_dados!$T:$T,base_de_dados!$B:$B,$B199,base_de_dados!$G:$G,H$61,base_de_dados!$H:$H,$L$1,base_de_dados!$C:$C,$A199,base_de_dados!$M:$M,"&lt;=2012",base_de_dados!$O:$O,"&gt;=41274")</f>
        <v>0</v>
      </c>
      <c r="I199" s="5">
        <f>SUMIFS(base_de_dados!$T:$T,base_de_dados!$B:$B,$B199,base_de_dados!$G:$G,I$61,base_de_dados!$H:$H,$L$1,base_de_dados!$C:$C,$A199,base_de_dados!$M:$M,"&lt;=2012",base_de_dados!$O:$O,"&gt;=41274")</f>
        <v>0</v>
      </c>
      <c r="J199" s="5">
        <f>SUMIFS(base_de_dados!$T:$T,base_de_dados!$B:$B,$B199,base_de_dados!$G:$G,J$61,base_de_dados!$H:$H,$L$1,base_de_dados!$C:$C,$A199,base_de_dados!$M:$M,"&lt;=2012",base_de_dados!$O:$O,"&gt;=41274")</f>
        <v>0</v>
      </c>
      <c r="K199" s="32">
        <f t="shared" si="7"/>
        <v>1.1653348554033485E-2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SUMIFS(base_de_dados!$T:$T,base_de_dados!$B:$B,$B200,base_de_dados!$G:$G,C$61,base_de_dados!$H:$H,$L$1,base_de_dados!$C:$C,$A200,base_de_dados!$M:$M,"&lt;=2012",base_de_dados!$O:$O,"&gt;=41274")</f>
        <v>0</v>
      </c>
      <c r="D200" s="5">
        <f>SUMIFS(base_de_dados!$T:$T,base_de_dados!$B:$B,$B200,base_de_dados!$G:$G,D$61,base_de_dados!$H:$H,$L$1,base_de_dados!$C:$C,$A200,base_de_dados!$M:$M,"&lt;=2012",base_de_dados!$O:$O,"&gt;=41274")</f>
        <v>0</v>
      </c>
      <c r="E200" s="5">
        <f>SUMIFS(base_de_dados!$T:$T,base_de_dados!$B:$B,$B200,base_de_dados!$G:$G,E$61,base_de_dados!$H:$H,$L$1,base_de_dados!$C:$C,$A200,base_de_dados!$M:$M,"&lt;=2012",base_de_dados!$O:$O,"&gt;=41274")</f>
        <v>0</v>
      </c>
      <c r="F200" s="5">
        <f>SUMIFS(base_de_dados!$T:$T,base_de_dados!$B:$B,$B200,base_de_dados!$G:$G,F$61,base_de_dados!$H:$H,$L$1,base_de_dados!$C:$C,$A200,base_de_dados!$M:$M,"&lt;=2012",base_de_dados!$O:$O,"&gt;=41274")</f>
        <v>0</v>
      </c>
      <c r="G200" s="5">
        <f>SUMIFS(base_de_dados!$T:$T,base_de_dados!$B:$B,$B200,base_de_dados!$G:$G,G$61,base_de_dados!$H:$H,$L$1,base_de_dados!$C:$C,$A200,base_de_dados!$M:$M,"&lt;=2012",base_de_dados!$O:$O,"&gt;=41274")</f>
        <v>0</v>
      </c>
      <c r="H200" s="5">
        <f>SUMIFS(base_de_dados!$T:$T,base_de_dados!$B:$B,$B200,base_de_dados!$G:$G,H$61,base_de_dados!$H:$H,$L$1,base_de_dados!$C:$C,$A200,base_de_dados!$M:$M,"&lt;=2012",base_de_dados!$O:$O,"&gt;=41274")</f>
        <v>0</v>
      </c>
      <c r="I200" s="5">
        <f>SUMIFS(base_de_dados!$T:$T,base_de_dados!$B:$B,$B200,base_de_dados!$G:$G,I$61,base_de_dados!$H:$H,$L$1,base_de_dados!$C:$C,$A200,base_de_dados!$M:$M,"&lt;=2012",base_de_dados!$O:$O,"&gt;=41274")</f>
        <v>0</v>
      </c>
      <c r="J200" s="5">
        <f>SUMIFS(base_de_dados!$T:$T,base_de_dados!$B:$B,$B200,base_de_dados!$G:$G,J$61,base_de_dados!$H:$H,$L$1,base_de_dados!$C:$C,$A200,base_de_dados!$M:$M,"&lt;=2012",base_de_dados!$O:$O,"&gt;=41274")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SUMIFS(base_de_dados!$T:$T,base_de_dados!$B:$B,$B201,base_de_dados!$G:$G,C$61,base_de_dados!$H:$H,$L$1,base_de_dados!$C:$C,$A201,base_de_dados!$M:$M,"&lt;=2012",base_de_dados!$O:$O,"&gt;=41274")</f>
        <v>0</v>
      </c>
      <c r="D201" s="5">
        <f>SUMIFS(base_de_dados!$T:$T,base_de_dados!$B:$B,$B201,base_de_dados!$G:$G,D$61,base_de_dados!$H:$H,$L$1,base_de_dados!$C:$C,$A201,base_de_dados!$M:$M,"&lt;=2012",base_de_dados!$O:$O,"&gt;=41274")</f>
        <v>0</v>
      </c>
      <c r="E201" s="5">
        <f>SUMIFS(base_de_dados!$T:$T,base_de_dados!$B:$B,$B201,base_de_dados!$G:$G,E$61,base_de_dados!$H:$H,$L$1,base_de_dados!$C:$C,$A201,base_de_dados!$M:$M,"&lt;=2012",base_de_dados!$O:$O,"&gt;=41274")</f>
        <v>0</v>
      </c>
      <c r="F201" s="5">
        <f>SUMIFS(base_de_dados!$T:$T,base_de_dados!$B:$B,$B201,base_de_dados!$G:$G,F$61,base_de_dados!$H:$H,$L$1,base_de_dados!$C:$C,$A201,base_de_dados!$M:$M,"&lt;=2012",base_de_dados!$O:$O,"&gt;=41274")</f>
        <v>0</v>
      </c>
      <c r="G201" s="5">
        <f>SUMIFS(base_de_dados!$T:$T,base_de_dados!$B:$B,$B201,base_de_dados!$G:$G,G$61,base_de_dados!$H:$H,$L$1,base_de_dados!$C:$C,$A201,base_de_dados!$M:$M,"&lt;=2012",base_de_dados!$O:$O,"&gt;=41274")</f>
        <v>0</v>
      </c>
      <c r="H201" s="5">
        <f>SUMIFS(base_de_dados!$T:$T,base_de_dados!$B:$B,$B201,base_de_dados!$G:$G,H$61,base_de_dados!$H:$H,$L$1,base_de_dados!$C:$C,$A201,base_de_dados!$M:$M,"&lt;=2012",base_de_dados!$O:$O,"&gt;=41274")</f>
        <v>0</v>
      </c>
      <c r="I201" s="5">
        <f>SUMIFS(base_de_dados!$T:$T,base_de_dados!$B:$B,$B201,base_de_dados!$G:$G,I$61,base_de_dados!$H:$H,$L$1,base_de_dados!$C:$C,$A201,base_de_dados!$M:$M,"&lt;=2012",base_de_dados!$O:$O,"&gt;=41274")</f>
        <v>0</v>
      </c>
      <c r="J201" s="5">
        <f>SUMIFS(base_de_dados!$T:$T,base_de_dados!$B:$B,$B201,base_de_dados!$G:$G,J$61,base_de_dados!$H:$H,$L$1,base_de_dados!$C:$C,$A201,base_de_dados!$M:$M,"&lt;=2012",base_de_dados!$O:$O,"&gt;=41274")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SUMIFS(base_de_dados!$T:$T,base_de_dados!$B:$B,$B202,base_de_dados!$G:$G,C$61,base_de_dados!$H:$H,$L$1,base_de_dados!$C:$C,$A202,base_de_dados!$M:$M,"&lt;=2012",base_de_dados!$O:$O,"&gt;=41274")</f>
        <v>0</v>
      </c>
      <c r="D202" s="5">
        <f>SUMIFS(base_de_dados!$T:$T,base_de_dados!$B:$B,$B202,base_de_dados!$G:$G,D$61,base_de_dados!$H:$H,$L$1,base_de_dados!$C:$C,$A202,base_de_dados!$M:$M,"&lt;=2012",base_de_dados!$O:$O,"&gt;=41274")</f>
        <v>0</v>
      </c>
      <c r="E202" s="5">
        <f>SUMIFS(base_de_dados!$T:$T,base_de_dados!$B:$B,$B202,base_de_dados!$G:$G,E$61,base_de_dados!$H:$H,$L$1,base_de_dados!$C:$C,$A202,base_de_dados!$M:$M,"&lt;=2012",base_de_dados!$O:$O,"&gt;=41274")</f>
        <v>0</v>
      </c>
      <c r="F202" s="5">
        <f>SUMIFS(base_de_dados!$T:$T,base_de_dados!$B:$B,$B202,base_de_dados!$G:$G,F$61,base_de_dados!$H:$H,$L$1,base_de_dados!$C:$C,$A202,base_de_dados!$M:$M,"&lt;=2012",base_de_dados!$O:$O,"&gt;=41274")</f>
        <v>0</v>
      </c>
      <c r="G202" s="5">
        <f>SUMIFS(base_de_dados!$T:$T,base_de_dados!$B:$B,$B202,base_de_dados!$G:$G,G$61,base_de_dados!$H:$H,$L$1,base_de_dados!$C:$C,$A202,base_de_dados!$M:$M,"&lt;=2012",base_de_dados!$O:$O,"&gt;=41274")</f>
        <v>0</v>
      </c>
      <c r="H202" s="5">
        <f>SUMIFS(base_de_dados!$T:$T,base_de_dados!$B:$B,$B202,base_de_dados!$G:$G,H$61,base_de_dados!$H:$H,$L$1,base_de_dados!$C:$C,$A202,base_de_dados!$M:$M,"&lt;=2012",base_de_dados!$O:$O,"&gt;=41274")</f>
        <v>0</v>
      </c>
      <c r="I202" s="5">
        <f>SUMIFS(base_de_dados!$T:$T,base_de_dados!$B:$B,$B202,base_de_dados!$G:$G,I$61,base_de_dados!$H:$H,$L$1,base_de_dados!$C:$C,$A202,base_de_dados!$M:$M,"&lt;=2012",base_de_dados!$O:$O,"&gt;=41274")</f>
        <v>0</v>
      </c>
      <c r="J202" s="5">
        <f>SUMIFS(base_de_dados!$T:$T,base_de_dados!$B:$B,$B202,base_de_dados!$G:$G,J$61,base_de_dados!$H:$H,$L$1,base_de_dados!$C:$C,$A202,base_de_dados!$M:$M,"&lt;=2012",base_de_dados!$O:$O,"&gt;=41274")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SUMIFS(base_de_dados!$T:$T,base_de_dados!$B:$B,$B203,base_de_dados!$G:$G,C$61,base_de_dados!$H:$H,$L$1,base_de_dados!$C:$C,$A203,base_de_dados!$M:$M,"&lt;=2012",base_de_dados!$O:$O,"&gt;=41274")</f>
        <v>0</v>
      </c>
      <c r="D203" s="5">
        <f>SUMIFS(base_de_dados!$T:$T,base_de_dados!$B:$B,$B203,base_de_dados!$G:$G,D$61,base_de_dados!$H:$H,$L$1,base_de_dados!$C:$C,$A203,base_de_dados!$M:$M,"&lt;=2012",base_de_dados!$O:$O,"&gt;=41274")</f>
        <v>0</v>
      </c>
      <c r="E203" s="5">
        <f>SUMIFS(base_de_dados!$T:$T,base_de_dados!$B:$B,$B203,base_de_dados!$G:$G,E$61,base_de_dados!$H:$H,$L$1,base_de_dados!$C:$C,$A203,base_de_dados!$M:$M,"&lt;=2012",base_de_dados!$O:$O,"&gt;=41274")</f>
        <v>0</v>
      </c>
      <c r="F203" s="5">
        <f>SUMIFS(base_de_dados!$T:$T,base_de_dados!$B:$B,$B203,base_de_dados!$G:$G,F$61,base_de_dados!$H:$H,$L$1,base_de_dados!$C:$C,$A203,base_de_dados!$M:$M,"&lt;=2012",base_de_dados!$O:$O,"&gt;=41274")</f>
        <v>0</v>
      </c>
      <c r="G203" s="5">
        <f>SUMIFS(base_de_dados!$T:$T,base_de_dados!$B:$B,$B203,base_de_dados!$G:$G,G$61,base_de_dados!$H:$H,$L$1,base_de_dados!$C:$C,$A203,base_de_dados!$M:$M,"&lt;=2012",base_de_dados!$O:$O,"&gt;=41274")</f>
        <v>0</v>
      </c>
      <c r="H203" s="5">
        <f>SUMIFS(base_de_dados!$T:$T,base_de_dados!$B:$B,$B203,base_de_dados!$G:$G,H$61,base_de_dados!$H:$H,$L$1,base_de_dados!$C:$C,$A203,base_de_dados!$M:$M,"&lt;=2012",base_de_dados!$O:$O,"&gt;=41274")</f>
        <v>0</v>
      </c>
      <c r="I203" s="5">
        <f>SUMIFS(base_de_dados!$T:$T,base_de_dados!$B:$B,$B203,base_de_dados!$G:$G,I$61,base_de_dados!$H:$H,$L$1,base_de_dados!$C:$C,$A203,base_de_dados!$M:$M,"&lt;=2012",base_de_dados!$O:$O,"&gt;=41274")</f>
        <v>0</v>
      </c>
      <c r="J203" s="5">
        <f>SUMIFS(base_de_dados!$T:$T,base_de_dados!$B:$B,$B203,base_de_dados!$G:$G,J$61,base_de_dados!$H:$H,$L$1,base_de_dados!$C:$C,$A203,base_de_dados!$M:$M,"&lt;=2012",base_de_dados!$O:$O,"&gt;=41274")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SUMIFS(base_de_dados!$T:$T,base_de_dados!$B:$B,$B204,base_de_dados!$G:$G,C$61,base_de_dados!$H:$H,$L$1,base_de_dados!$C:$C,$A204,base_de_dados!$M:$M,"&lt;=2012",base_de_dados!$O:$O,"&gt;=41274")</f>
        <v>0</v>
      </c>
      <c r="D204" s="5">
        <f>SUMIFS(base_de_dados!$T:$T,base_de_dados!$B:$B,$B204,base_de_dados!$G:$G,D$61,base_de_dados!$H:$H,$L$1,base_de_dados!$C:$C,$A204,base_de_dados!$M:$M,"&lt;=2012",base_de_dados!$O:$O,"&gt;=41274")</f>
        <v>0</v>
      </c>
      <c r="E204" s="5">
        <f>SUMIFS(base_de_dados!$T:$T,base_de_dados!$B:$B,$B204,base_de_dados!$G:$G,E$61,base_de_dados!$H:$H,$L$1,base_de_dados!$C:$C,$A204,base_de_dados!$M:$M,"&lt;=2012",base_de_dados!$O:$O,"&gt;=41274")</f>
        <v>0</v>
      </c>
      <c r="F204" s="5">
        <f>SUMIFS(base_de_dados!$T:$T,base_de_dados!$B:$B,$B204,base_de_dados!$G:$G,F$61,base_de_dados!$H:$H,$L$1,base_de_dados!$C:$C,$A204,base_de_dados!$M:$M,"&lt;=2012",base_de_dados!$O:$O,"&gt;=41274")</f>
        <v>0</v>
      </c>
      <c r="G204" s="5">
        <f>SUMIFS(base_de_dados!$T:$T,base_de_dados!$B:$B,$B204,base_de_dados!$G:$G,G$61,base_de_dados!$H:$H,$L$1,base_de_dados!$C:$C,$A204,base_de_dados!$M:$M,"&lt;=2012",base_de_dados!$O:$O,"&gt;=41274")</f>
        <v>0</v>
      </c>
      <c r="H204" s="5">
        <f>SUMIFS(base_de_dados!$T:$T,base_de_dados!$B:$B,$B204,base_de_dados!$G:$G,H$61,base_de_dados!$H:$H,$L$1,base_de_dados!$C:$C,$A204,base_de_dados!$M:$M,"&lt;=2012",base_de_dados!$O:$O,"&gt;=41274")</f>
        <v>0</v>
      </c>
      <c r="I204" s="5">
        <f>SUMIFS(base_de_dados!$T:$T,base_de_dados!$B:$B,$B204,base_de_dados!$G:$G,I$61,base_de_dados!$H:$H,$L$1,base_de_dados!$C:$C,$A204,base_de_dados!$M:$M,"&lt;=2012",base_de_dados!$O:$O,"&gt;=41274")</f>
        <v>0</v>
      </c>
      <c r="J204" s="5">
        <f>SUMIFS(base_de_dados!$T:$T,base_de_dados!$B:$B,$B204,base_de_dados!$G:$G,J$61,base_de_dados!$H:$H,$L$1,base_de_dados!$C:$C,$A204,base_de_dados!$M:$M,"&lt;=2012",base_de_dados!$O:$O,"&gt;=41274")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SUMIFS(base_de_dados!$T:$T,base_de_dados!$B:$B,$B205,base_de_dados!$G:$G,C$61,base_de_dados!$H:$H,$L$1,base_de_dados!$C:$C,$A205,base_de_dados!$M:$M,"&lt;=2012",base_de_dados!$O:$O,"&gt;=41274")</f>
        <v>0</v>
      </c>
      <c r="D205" s="5">
        <f>SUMIFS(base_de_dados!$T:$T,base_de_dados!$B:$B,$B205,base_de_dados!$G:$G,D$61,base_de_dados!$H:$H,$L$1,base_de_dados!$C:$C,$A205,base_de_dados!$M:$M,"&lt;=2012",base_de_dados!$O:$O,"&gt;=41274")</f>
        <v>0</v>
      </c>
      <c r="E205" s="5">
        <f>SUMIFS(base_de_dados!$T:$T,base_de_dados!$B:$B,$B205,base_de_dados!$G:$G,E$61,base_de_dados!$H:$H,$L$1,base_de_dados!$C:$C,$A205,base_de_dados!$M:$M,"&lt;=2012",base_de_dados!$O:$O,"&gt;=41274")</f>
        <v>0</v>
      </c>
      <c r="F205" s="5">
        <f>SUMIFS(base_de_dados!$T:$T,base_de_dados!$B:$B,$B205,base_de_dados!$G:$G,F$61,base_de_dados!$H:$H,$L$1,base_de_dados!$C:$C,$A205,base_de_dados!$M:$M,"&lt;=2012",base_de_dados!$O:$O,"&gt;=41274")</f>
        <v>0</v>
      </c>
      <c r="G205" s="5">
        <f>SUMIFS(base_de_dados!$T:$T,base_de_dados!$B:$B,$B205,base_de_dados!$G:$G,G$61,base_de_dados!$H:$H,$L$1,base_de_dados!$C:$C,$A205,base_de_dados!$M:$M,"&lt;=2012",base_de_dados!$O:$O,"&gt;=41274")</f>
        <v>0</v>
      </c>
      <c r="H205" s="5">
        <f>SUMIFS(base_de_dados!$T:$T,base_de_dados!$B:$B,$B205,base_de_dados!$G:$G,H$61,base_de_dados!$H:$H,$L$1,base_de_dados!$C:$C,$A205,base_de_dados!$M:$M,"&lt;=2012",base_de_dados!$O:$O,"&gt;=41274")</f>
        <v>0</v>
      </c>
      <c r="I205" s="5">
        <f>SUMIFS(base_de_dados!$T:$T,base_de_dados!$B:$B,$B205,base_de_dados!$G:$G,I$61,base_de_dados!$H:$H,$L$1,base_de_dados!$C:$C,$A205,base_de_dados!$M:$M,"&lt;=2012",base_de_dados!$O:$O,"&gt;=41274")</f>
        <v>0</v>
      </c>
      <c r="J205" s="5">
        <f>SUMIFS(base_de_dados!$T:$T,base_de_dados!$B:$B,$B205,base_de_dados!$G:$G,J$61,base_de_dados!$H:$H,$L$1,base_de_dados!$C:$C,$A205,base_de_dados!$M:$M,"&lt;=2012",base_de_dados!$O:$O,"&gt;=41274")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SUMIFS(base_de_dados!$T:$T,base_de_dados!$B:$B,$B206,base_de_dados!$G:$G,C$61,base_de_dados!$H:$H,$L$1,base_de_dados!$C:$C,$A206,base_de_dados!$M:$M,"&lt;=2012",base_de_dados!$O:$O,"&gt;=41274")</f>
        <v>0</v>
      </c>
      <c r="D206" s="5">
        <f>SUMIFS(base_de_dados!$T:$T,base_de_dados!$B:$B,$B206,base_de_dados!$G:$G,D$61,base_de_dados!$H:$H,$L$1,base_de_dados!$C:$C,$A206,base_de_dados!$M:$M,"&lt;=2012",base_de_dados!$O:$O,"&gt;=41274")</f>
        <v>0</v>
      </c>
      <c r="E206" s="5">
        <f>SUMIFS(base_de_dados!$T:$T,base_de_dados!$B:$B,$B206,base_de_dados!$G:$G,E$61,base_de_dados!$H:$H,$L$1,base_de_dados!$C:$C,$A206,base_de_dados!$M:$M,"&lt;=2012",base_de_dados!$O:$O,"&gt;=41274")</f>
        <v>0</v>
      </c>
      <c r="F206" s="5">
        <f>SUMIFS(base_de_dados!$T:$T,base_de_dados!$B:$B,$B206,base_de_dados!$G:$G,F$61,base_de_dados!$H:$H,$L$1,base_de_dados!$C:$C,$A206,base_de_dados!$M:$M,"&lt;=2012",base_de_dados!$O:$O,"&gt;=41274")</f>
        <v>0</v>
      </c>
      <c r="G206" s="5">
        <f>SUMIFS(base_de_dados!$T:$T,base_de_dados!$B:$B,$B206,base_de_dados!$G:$G,G$61,base_de_dados!$H:$H,$L$1,base_de_dados!$C:$C,$A206,base_de_dados!$M:$M,"&lt;=2012",base_de_dados!$O:$O,"&gt;=41274")</f>
        <v>0</v>
      </c>
      <c r="H206" s="5">
        <f>SUMIFS(base_de_dados!$T:$T,base_de_dados!$B:$B,$B206,base_de_dados!$G:$G,H$61,base_de_dados!$H:$H,$L$1,base_de_dados!$C:$C,$A206,base_de_dados!$M:$M,"&lt;=2012",base_de_dados!$O:$O,"&gt;=41274")</f>
        <v>0</v>
      </c>
      <c r="I206" s="5">
        <f>SUMIFS(base_de_dados!$T:$T,base_de_dados!$B:$B,$B206,base_de_dados!$G:$G,I$61,base_de_dados!$H:$H,$L$1,base_de_dados!$C:$C,$A206,base_de_dados!$M:$M,"&lt;=2012",base_de_dados!$O:$O,"&gt;=41274")</f>
        <v>0</v>
      </c>
      <c r="J206" s="5">
        <f>SUMIFS(base_de_dados!$T:$T,base_de_dados!$B:$B,$B206,base_de_dados!$G:$G,J$61,base_de_dados!$H:$H,$L$1,base_de_dados!$C:$C,$A206,base_de_dados!$M:$M,"&lt;=2012",base_de_dados!$O:$O,"&gt;=41274")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SUMIFS(base_de_dados!$T:$T,base_de_dados!$B:$B,$B207,base_de_dados!$G:$G,C$61,base_de_dados!$H:$H,$L$1,base_de_dados!$C:$C,$A207,base_de_dados!$M:$M,"&lt;=2012",base_de_dados!$O:$O,"&gt;=41274")</f>
        <v>0</v>
      </c>
      <c r="D207" s="5">
        <f>SUMIFS(base_de_dados!$T:$T,base_de_dados!$B:$B,$B207,base_de_dados!$G:$G,D$61,base_de_dados!$H:$H,$L$1,base_de_dados!$C:$C,$A207,base_de_dados!$M:$M,"&lt;=2012",base_de_dados!$O:$O,"&gt;=41274")</f>
        <v>0</v>
      </c>
      <c r="E207" s="5">
        <f>SUMIFS(base_de_dados!$T:$T,base_de_dados!$B:$B,$B207,base_de_dados!$G:$G,E$61,base_de_dados!$H:$H,$L$1,base_de_dados!$C:$C,$A207,base_de_dados!$M:$M,"&lt;=2012",base_de_dados!$O:$O,"&gt;=41274")</f>
        <v>0</v>
      </c>
      <c r="F207" s="5">
        <f>SUMIFS(base_de_dados!$T:$T,base_de_dados!$B:$B,$B207,base_de_dados!$G:$G,F$61,base_de_dados!$H:$H,$L$1,base_de_dados!$C:$C,$A207,base_de_dados!$M:$M,"&lt;=2012",base_de_dados!$O:$O,"&gt;=41274")</f>
        <v>0</v>
      </c>
      <c r="G207" s="5">
        <f>SUMIFS(base_de_dados!$T:$T,base_de_dados!$B:$B,$B207,base_de_dados!$G:$G,G$61,base_de_dados!$H:$H,$L$1,base_de_dados!$C:$C,$A207,base_de_dados!$M:$M,"&lt;=2012",base_de_dados!$O:$O,"&gt;=41274")</f>
        <v>0</v>
      </c>
      <c r="H207" s="5">
        <f>SUMIFS(base_de_dados!$T:$T,base_de_dados!$B:$B,$B207,base_de_dados!$G:$G,H$61,base_de_dados!$H:$H,$L$1,base_de_dados!$C:$C,$A207,base_de_dados!$M:$M,"&lt;=2012",base_de_dados!$O:$O,"&gt;=41274")</f>
        <v>0</v>
      </c>
      <c r="I207" s="5">
        <f>SUMIFS(base_de_dados!$T:$T,base_de_dados!$B:$B,$B207,base_de_dados!$G:$G,I$61,base_de_dados!$H:$H,$L$1,base_de_dados!$C:$C,$A207,base_de_dados!$M:$M,"&lt;=2012",base_de_dados!$O:$O,"&gt;=41274")</f>
        <v>0</v>
      </c>
      <c r="J207" s="5">
        <f>SUMIFS(base_de_dados!$T:$T,base_de_dados!$B:$B,$B207,base_de_dados!$G:$G,J$61,base_de_dados!$H:$H,$L$1,base_de_dados!$C:$C,$A207,base_de_dados!$M:$M,"&lt;=2012",base_de_dados!$O:$O,"&gt;=41274")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SUMIFS(base_de_dados!$T:$T,base_de_dados!$B:$B,$B208,base_de_dados!$G:$G,C$61,base_de_dados!$H:$H,$L$1,base_de_dados!$C:$C,$A208,base_de_dados!$M:$M,"&lt;=2012",base_de_dados!$O:$O,"&gt;=41274")</f>
        <v>0</v>
      </c>
      <c r="D208" s="5">
        <f>SUMIFS(base_de_dados!$T:$T,base_de_dados!$B:$B,$B208,base_de_dados!$G:$G,D$61,base_de_dados!$H:$H,$L$1,base_de_dados!$C:$C,$A208,base_de_dados!$M:$M,"&lt;=2012",base_de_dados!$O:$O,"&gt;=41274")</f>
        <v>0</v>
      </c>
      <c r="E208" s="5">
        <f>SUMIFS(base_de_dados!$T:$T,base_de_dados!$B:$B,$B208,base_de_dados!$G:$G,E$61,base_de_dados!$H:$H,$L$1,base_de_dados!$C:$C,$A208,base_de_dados!$M:$M,"&lt;=2012",base_de_dados!$O:$O,"&gt;=41274")</f>
        <v>0</v>
      </c>
      <c r="F208" s="5">
        <f>SUMIFS(base_de_dados!$T:$T,base_de_dados!$B:$B,$B208,base_de_dados!$G:$G,F$61,base_de_dados!$H:$H,$L$1,base_de_dados!$C:$C,$A208,base_de_dados!$M:$M,"&lt;=2012",base_de_dados!$O:$O,"&gt;=41274")</f>
        <v>0</v>
      </c>
      <c r="G208" s="5">
        <f>SUMIFS(base_de_dados!$T:$T,base_de_dados!$B:$B,$B208,base_de_dados!$G:$G,G$61,base_de_dados!$H:$H,$L$1,base_de_dados!$C:$C,$A208,base_de_dados!$M:$M,"&lt;=2012",base_de_dados!$O:$O,"&gt;=41274")</f>
        <v>0</v>
      </c>
      <c r="H208" s="5">
        <f>SUMIFS(base_de_dados!$T:$T,base_de_dados!$B:$B,$B208,base_de_dados!$G:$G,H$61,base_de_dados!$H:$H,$L$1,base_de_dados!$C:$C,$A208,base_de_dados!$M:$M,"&lt;=2012",base_de_dados!$O:$O,"&gt;=41274")</f>
        <v>0</v>
      </c>
      <c r="I208" s="5">
        <f>SUMIFS(base_de_dados!$T:$T,base_de_dados!$B:$B,$B208,base_de_dados!$G:$G,I$61,base_de_dados!$H:$H,$L$1,base_de_dados!$C:$C,$A208,base_de_dados!$M:$M,"&lt;=2012",base_de_dados!$O:$O,"&gt;=41274")</f>
        <v>0</v>
      </c>
      <c r="J208" s="5">
        <f>SUMIFS(base_de_dados!$T:$T,base_de_dados!$B:$B,$B208,base_de_dados!$G:$G,J$61,base_de_dados!$H:$H,$L$1,base_de_dados!$C:$C,$A208,base_de_dados!$M:$M,"&lt;=2012",base_de_dados!$O:$O,"&gt;=41274")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SUMIFS(base_de_dados!$T:$T,base_de_dados!$B:$B,$B209,base_de_dados!$G:$G,C$61,base_de_dados!$H:$H,$L$1,base_de_dados!$C:$C,$A209,base_de_dados!$M:$M,"&lt;=2012",base_de_dados!$O:$O,"&gt;=41274")</f>
        <v>0</v>
      </c>
      <c r="D209" s="5">
        <f>SUMIFS(base_de_dados!$T:$T,base_de_dados!$B:$B,$B209,base_de_dados!$G:$G,D$61,base_de_dados!$H:$H,$L$1,base_de_dados!$C:$C,$A209,base_de_dados!$M:$M,"&lt;=2012",base_de_dados!$O:$O,"&gt;=41274")</f>
        <v>0</v>
      </c>
      <c r="E209" s="5">
        <f>SUMIFS(base_de_dados!$T:$T,base_de_dados!$B:$B,$B209,base_de_dados!$G:$G,E$61,base_de_dados!$H:$H,$L$1,base_de_dados!$C:$C,$A209,base_de_dados!$M:$M,"&lt;=2012",base_de_dados!$O:$O,"&gt;=41274")</f>
        <v>0</v>
      </c>
      <c r="F209" s="5">
        <f>SUMIFS(base_de_dados!$T:$T,base_de_dados!$B:$B,$B209,base_de_dados!$G:$G,F$61,base_de_dados!$H:$H,$L$1,base_de_dados!$C:$C,$A209,base_de_dados!$M:$M,"&lt;=2012",base_de_dados!$O:$O,"&gt;=41274")</f>
        <v>0</v>
      </c>
      <c r="G209" s="5">
        <f>SUMIFS(base_de_dados!$T:$T,base_de_dados!$B:$B,$B209,base_de_dados!$G:$G,G$61,base_de_dados!$H:$H,$L$1,base_de_dados!$C:$C,$A209,base_de_dados!$M:$M,"&lt;=2012",base_de_dados!$O:$O,"&gt;=41274")</f>
        <v>0</v>
      </c>
      <c r="H209" s="5">
        <f>SUMIFS(base_de_dados!$T:$T,base_de_dados!$B:$B,$B209,base_de_dados!$G:$G,H$61,base_de_dados!$H:$H,$L$1,base_de_dados!$C:$C,$A209,base_de_dados!$M:$M,"&lt;=2012",base_de_dados!$O:$O,"&gt;=41274")</f>
        <v>0</v>
      </c>
      <c r="I209" s="5">
        <f>SUMIFS(base_de_dados!$T:$T,base_de_dados!$B:$B,$B209,base_de_dados!$G:$G,I$61,base_de_dados!$H:$H,$L$1,base_de_dados!$C:$C,$A209,base_de_dados!$M:$M,"&lt;=2012",base_de_dados!$O:$O,"&gt;=41274")</f>
        <v>0</v>
      </c>
      <c r="J209" s="5">
        <f>SUMIFS(base_de_dados!$T:$T,base_de_dados!$B:$B,$B209,base_de_dados!$G:$G,J$61,base_de_dados!$H:$H,$L$1,base_de_dados!$C:$C,$A209,base_de_dados!$M:$M,"&lt;=2012",base_de_dados!$O:$O,"&gt;=41274")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SUMIFS(base_de_dados!$T:$T,base_de_dados!$B:$B,$B210,base_de_dados!$G:$G,C$61,base_de_dados!$H:$H,$L$1,base_de_dados!$C:$C,$A210,base_de_dados!$M:$M,"&lt;=2012",base_de_dados!$O:$O,"&gt;=41274")</f>
        <v>0</v>
      </c>
      <c r="D210" s="5">
        <f>SUMIFS(base_de_dados!$T:$T,base_de_dados!$B:$B,$B210,base_de_dados!$G:$G,D$61,base_de_dados!$H:$H,$L$1,base_de_dados!$C:$C,$A210,base_de_dados!$M:$M,"&lt;=2012",base_de_dados!$O:$O,"&gt;=41274")</f>
        <v>0</v>
      </c>
      <c r="E210" s="5">
        <f>SUMIFS(base_de_dados!$T:$T,base_de_dados!$B:$B,$B210,base_de_dados!$G:$G,E$61,base_de_dados!$H:$H,$L$1,base_de_dados!$C:$C,$A210,base_de_dados!$M:$M,"&lt;=2012",base_de_dados!$O:$O,"&gt;=41274")</f>
        <v>0</v>
      </c>
      <c r="F210" s="5">
        <f>SUMIFS(base_de_dados!$T:$T,base_de_dados!$B:$B,$B210,base_de_dados!$G:$G,F$61,base_de_dados!$H:$H,$L$1,base_de_dados!$C:$C,$A210,base_de_dados!$M:$M,"&lt;=2012",base_de_dados!$O:$O,"&gt;=41274")</f>
        <v>2.3831335616438357E-2</v>
      </c>
      <c r="G210" s="5">
        <f>SUMIFS(base_de_dados!$T:$T,base_de_dados!$B:$B,$B210,base_de_dados!$G:$G,G$61,base_de_dados!$H:$H,$L$1,base_de_dados!$C:$C,$A210,base_de_dados!$M:$M,"&lt;=2012",base_de_dados!$O:$O,"&gt;=41274")</f>
        <v>0</v>
      </c>
      <c r="H210" s="5">
        <f>SUMIFS(base_de_dados!$T:$T,base_de_dados!$B:$B,$B210,base_de_dados!$G:$G,H$61,base_de_dados!$H:$H,$L$1,base_de_dados!$C:$C,$A210,base_de_dados!$M:$M,"&lt;=2012",base_de_dados!$O:$O,"&gt;=41274")</f>
        <v>0</v>
      </c>
      <c r="I210" s="5">
        <f>SUMIFS(base_de_dados!$T:$T,base_de_dados!$B:$B,$B210,base_de_dados!$G:$G,I$61,base_de_dados!$H:$H,$L$1,base_de_dados!$C:$C,$A210,base_de_dados!$M:$M,"&lt;=2012",base_de_dados!$O:$O,"&gt;=41274")</f>
        <v>0</v>
      </c>
      <c r="J210" s="5">
        <f>SUMIFS(base_de_dados!$T:$T,base_de_dados!$B:$B,$B210,base_de_dados!$G:$G,J$61,base_de_dados!$H:$H,$L$1,base_de_dados!$C:$C,$A210,base_de_dados!$M:$M,"&lt;=2012",base_de_dados!$O:$O,"&gt;=41274")</f>
        <v>0</v>
      </c>
      <c r="K210" s="32">
        <f t="shared" si="7"/>
        <v>2.3831335616438357E-2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SUMIFS(base_de_dados!$T:$T,base_de_dados!$B:$B,$B211,base_de_dados!$G:$G,C$61,base_de_dados!$H:$H,$L$1,base_de_dados!$C:$C,$A211,base_de_dados!$M:$M,"&lt;=2012",base_de_dados!$O:$O,"&gt;=41274")</f>
        <v>0</v>
      </c>
      <c r="D211" s="5">
        <f>SUMIFS(base_de_dados!$T:$T,base_de_dados!$B:$B,$B211,base_de_dados!$G:$G,D$61,base_de_dados!$H:$H,$L$1,base_de_dados!$C:$C,$A211,base_de_dados!$M:$M,"&lt;=2012",base_de_dados!$O:$O,"&gt;=41274")</f>
        <v>2.8032440385591072E-2</v>
      </c>
      <c r="E211" s="5">
        <f>SUMIFS(base_de_dados!$T:$T,base_de_dados!$B:$B,$B211,base_de_dados!$G:$G,E$61,base_de_dados!$H:$H,$L$1,base_de_dados!$C:$C,$A211,base_de_dados!$M:$M,"&lt;=2012",base_de_dados!$O:$O,"&gt;=41274")</f>
        <v>0</v>
      </c>
      <c r="F211" s="5">
        <f>SUMIFS(base_de_dados!$T:$T,base_de_dados!$B:$B,$B211,base_de_dados!$G:$G,F$61,base_de_dados!$H:$H,$L$1,base_de_dados!$C:$C,$A211,base_de_dados!$M:$M,"&lt;=2012",base_de_dados!$O:$O,"&gt;=41274")</f>
        <v>0</v>
      </c>
      <c r="G211" s="5">
        <f>SUMIFS(base_de_dados!$T:$T,base_de_dados!$B:$B,$B211,base_de_dados!$G:$G,G$61,base_de_dados!$H:$H,$L$1,base_de_dados!$C:$C,$A211,base_de_dados!$M:$M,"&lt;=2012",base_de_dados!$O:$O,"&gt;=41274")</f>
        <v>0</v>
      </c>
      <c r="H211" s="5">
        <f>SUMIFS(base_de_dados!$T:$T,base_de_dados!$B:$B,$B211,base_de_dados!$G:$G,H$61,base_de_dados!$H:$H,$L$1,base_de_dados!$C:$C,$A211,base_de_dados!$M:$M,"&lt;=2012",base_de_dados!$O:$O,"&gt;=41274")</f>
        <v>0</v>
      </c>
      <c r="I211" s="5">
        <f>SUMIFS(base_de_dados!$T:$T,base_de_dados!$B:$B,$B211,base_de_dados!$G:$G,I$61,base_de_dados!$H:$H,$L$1,base_de_dados!$C:$C,$A211,base_de_dados!$M:$M,"&lt;=2012",base_de_dados!$O:$O,"&gt;=41274")</f>
        <v>1.9444444444444444E-3</v>
      </c>
      <c r="J211" s="5">
        <f>SUMIFS(base_de_dados!$T:$T,base_de_dados!$B:$B,$B211,base_de_dados!$G:$G,J$61,base_de_dados!$H:$H,$L$1,base_de_dados!$C:$C,$A211,base_de_dados!$M:$M,"&lt;=2012",base_de_dados!$O:$O,"&gt;=41274")</f>
        <v>0</v>
      </c>
      <c r="K211" s="32">
        <f t="shared" si="7"/>
        <v>2.9976884830035515E-2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SUMIFS(base_de_dados!$T:$T,base_de_dados!$B:$B,$B212,base_de_dados!$G:$G,C$61,base_de_dados!$H:$H,$L$1,base_de_dados!$C:$C,$A212,base_de_dados!$M:$M,"&lt;=2012",base_de_dados!$O:$O,"&gt;=41274")</f>
        <v>0</v>
      </c>
      <c r="D212" s="5">
        <f>SUMIFS(base_de_dados!$T:$T,base_de_dados!$B:$B,$B212,base_de_dados!$G:$G,D$61,base_de_dados!$H:$H,$L$1,base_de_dados!$C:$C,$A212,base_de_dados!$M:$M,"&lt;=2012",base_de_dados!$O:$O,"&gt;=41274")</f>
        <v>0</v>
      </c>
      <c r="E212" s="5">
        <f>SUMIFS(base_de_dados!$T:$T,base_de_dados!$B:$B,$B212,base_de_dados!$G:$G,E$61,base_de_dados!$H:$H,$L$1,base_de_dados!$C:$C,$A212,base_de_dados!$M:$M,"&lt;=2012",base_de_dados!$O:$O,"&gt;=41274")</f>
        <v>0</v>
      </c>
      <c r="F212" s="5">
        <f>SUMIFS(base_de_dados!$T:$T,base_de_dados!$B:$B,$B212,base_de_dados!$G:$G,F$61,base_de_dados!$H:$H,$L$1,base_de_dados!$C:$C,$A212,base_de_dados!$M:$M,"&lt;=2012",base_de_dados!$O:$O,"&gt;=41274")</f>
        <v>0</v>
      </c>
      <c r="G212" s="5">
        <f>SUMIFS(base_de_dados!$T:$T,base_de_dados!$B:$B,$B212,base_de_dados!$G:$G,G$61,base_de_dados!$H:$H,$L$1,base_de_dados!$C:$C,$A212,base_de_dados!$M:$M,"&lt;=2012",base_de_dados!$O:$O,"&gt;=41274")</f>
        <v>0</v>
      </c>
      <c r="H212" s="5">
        <f>SUMIFS(base_de_dados!$T:$T,base_de_dados!$B:$B,$B212,base_de_dados!$G:$G,H$61,base_de_dados!$H:$H,$L$1,base_de_dados!$C:$C,$A212,base_de_dados!$M:$M,"&lt;=2012",base_de_dados!$O:$O,"&gt;=41274")</f>
        <v>0</v>
      </c>
      <c r="I212" s="5">
        <f>SUMIFS(base_de_dados!$T:$T,base_de_dados!$B:$B,$B212,base_de_dados!$G:$G,I$61,base_de_dados!$H:$H,$L$1,base_de_dados!$C:$C,$A212,base_de_dados!$M:$M,"&lt;=2012",base_de_dados!$O:$O,"&gt;=41274")</f>
        <v>0</v>
      </c>
      <c r="J212" s="5">
        <f>SUMIFS(base_de_dados!$T:$T,base_de_dados!$B:$B,$B212,base_de_dados!$G:$G,J$61,base_de_dados!$H:$H,$L$1,base_de_dados!$C:$C,$A212,base_de_dados!$M:$M,"&lt;=2012",base_de_dados!$O:$O,"&gt;=41274")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SUMIFS(base_de_dados!$T:$T,base_de_dados!$B:$B,$B213,base_de_dados!$G:$G,C$61,base_de_dados!$H:$H,$L$1,base_de_dados!$C:$C,$A213,base_de_dados!$M:$M,"&lt;=2012",base_de_dados!$O:$O,"&gt;=41274")</f>
        <v>0</v>
      </c>
      <c r="D213" s="5">
        <f>SUMIFS(base_de_dados!$T:$T,base_de_dados!$B:$B,$B213,base_de_dados!$G:$G,D$61,base_de_dados!$H:$H,$L$1,base_de_dados!$C:$C,$A213,base_de_dados!$M:$M,"&lt;=2012",base_de_dados!$O:$O,"&gt;=41274")</f>
        <v>0</v>
      </c>
      <c r="E213" s="5">
        <f>SUMIFS(base_de_dados!$T:$T,base_de_dados!$B:$B,$B213,base_de_dados!$G:$G,E$61,base_de_dados!$H:$H,$L$1,base_de_dados!$C:$C,$A213,base_de_dados!$M:$M,"&lt;=2012",base_de_dados!$O:$O,"&gt;=41274")</f>
        <v>0</v>
      </c>
      <c r="F213" s="5">
        <f>SUMIFS(base_de_dados!$T:$T,base_de_dados!$B:$B,$B213,base_de_dados!$G:$G,F$61,base_de_dados!$H:$H,$L$1,base_de_dados!$C:$C,$A213,base_de_dados!$M:$M,"&lt;=2012",base_de_dados!$O:$O,"&gt;=41274")</f>
        <v>0</v>
      </c>
      <c r="G213" s="5">
        <f>SUMIFS(base_de_dados!$T:$T,base_de_dados!$B:$B,$B213,base_de_dados!$G:$G,G$61,base_de_dados!$H:$H,$L$1,base_de_dados!$C:$C,$A213,base_de_dados!$M:$M,"&lt;=2012",base_de_dados!$O:$O,"&gt;=41274")</f>
        <v>0</v>
      </c>
      <c r="H213" s="5">
        <f>SUMIFS(base_de_dados!$T:$T,base_de_dados!$B:$B,$B213,base_de_dados!$G:$G,H$61,base_de_dados!$H:$H,$L$1,base_de_dados!$C:$C,$A213,base_de_dados!$M:$M,"&lt;=2012",base_de_dados!$O:$O,"&gt;=41274")</f>
        <v>0</v>
      </c>
      <c r="I213" s="5">
        <f>SUMIFS(base_de_dados!$T:$T,base_de_dados!$B:$B,$B213,base_de_dados!$G:$G,I$61,base_de_dados!$H:$H,$L$1,base_de_dados!$C:$C,$A213,base_de_dados!$M:$M,"&lt;=2012",base_de_dados!$O:$O,"&gt;=41274")</f>
        <v>0</v>
      </c>
      <c r="J213" s="5">
        <f>SUMIFS(base_de_dados!$T:$T,base_de_dados!$B:$B,$B213,base_de_dados!$G:$G,J$61,base_de_dados!$H:$H,$L$1,base_de_dados!$C:$C,$A213,base_de_dados!$M:$M,"&lt;=2012",base_de_dados!$O:$O,"&gt;=41274")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SUMIFS(base_de_dados!$T:$T,base_de_dados!$B:$B,$B214,base_de_dados!$G:$G,C$61,base_de_dados!$H:$H,$L$1,base_de_dados!$C:$C,$A214,base_de_dados!$M:$M,"&lt;=2012",base_de_dados!$O:$O,"&gt;=41274")</f>
        <v>0</v>
      </c>
      <c r="D214" s="5">
        <f>SUMIFS(base_de_dados!$T:$T,base_de_dados!$B:$B,$B214,base_de_dados!$G:$G,D$61,base_de_dados!$H:$H,$L$1,base_de_dados!$C:$C,$A214,base_de_dados!$M:$M,"&lt;=2012",base_de_dados!$O:$O,"&gt;=41274")</f>
        <v>0</v>
      </c>
      <c r="E214" s="5">
        <f>SUMIFS(base_de_dados!$T:$T,base_de_dados!$B:$B,$B214,base_de_dados!$G:$G,E$61,base_de_dados!$H:$H,$L$1,base_de_dados!$C:$C,$A214,base_de_dados!$M:$M,"&lt;=2012",base_de_dados!$O:$O,"&gt;=41274")</f>
        <v>5.7077625570776253E-2</v>
      </c>
      <c r="F214" s="5">
        <f>SUMIFS(base_de_dados!$T:$T,base_de_dados!$B:$B,$B214,base_de_dados!$G:$G,F$61,base_de_dados!$H:$H,$L$1,base_de_dados!$C:$C,$A214,base_de_dados!$M:$M,"&lt;=2012",base_de_dados!$O:$O,"&gt;=41274")</f>
        <v>0</v>
      </c>
      <c r="G214" s="5">
        <f>SUMIFS(base_de_dados!$T:$T,base_de_dados!$B:$B,$B214,base_de_dados!$G:$G,G$61,base_de_dados!$H:$H,$L$1,base_de_dados!$C:$C,$A214,base_de_dados!$M:$M,"&lt;=2012",base_de_dados!$O:$O,"&gt;=41274")</f>
        <v>0</v>
      </c>
      <c r="H214" s="5">
        <f>SUMIFS(base_de_dados!$T:$T,base_de_dados!$B:$B,$B214,base_de_dados!$G:$G,H$61,base_de_dados!$H:$H,$L$1,base_de_dados!$C:$C,$A214,base_de_dados!$M:$M,"&lt;=2012",base_de_dados!$O:$O,"&gt;=41274")</f>
        <v>0</v>
      </c>
      <c r="I214" s="5">
        <f>SUMIFS(base_de_dados!$T:$T,base_de_dados!$B:$B,$B214,base_de_dados!$G:$G,I$61,base_de_dados!$H:$H,$L$1,base_de_dados!$C:$C,$A214,base_de_dados!$M:$M,"&lt;=2012",base_de_dados!$O:$O,"&gt;=41274")</f>
        <v>0</v>
      </c>
      <c r="J214" s="5">
        <f>SUMIFS(base_de_dados!$T:$T,base_de_dados!$B:$B,$B214,base_de_dados!$G:$G,J$61,base_de_dados!$H:$H,$L$1,base_de_dados!$C:$C,$A214,base_de_dados!$M:$M,"&lt;=2012",base_de_dados!$O:$O,"&gt;=41274")</f>
        <v>0</v>
      </c>
      <c r="K214" s="32">
        <f t="shared" si="7"/>
        <v>5.7077625570776253E-2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SUMIFS(base_de_dados!$T:$T,base_de_dados!$B:$B,$B215,base_de_dados!$G:$G,C$61,base_de_dados!$H:$H,$L$1,base_de_dados!$C:$C,$A215,base_de_dados!$M:$M,"&lt;=2012",base_de_dados!$O:$O,"&gt;=41274")</f>
        <v>0</v>
      </c>
      <c r="D215" s="5">
        <f>SUMIFS(base_de_dados!$T:$T,base_de_dados!$B:$B,$B215,base_de_dados!$G:$G,D$61,base_de_dados!$H:$H,$L$1,base_de_dados!$C:$C,$A215,base_de_dados!$M:$M,"&lt;=2012",base_de_dados!$O:$O,"&gt;=41274")</f>
        <v>0</v>
      </c>
      <c r="E215" s="5">
        <f>SUMIFS(base_de_dados!$T:$T,base_de_dados!$B:$B,$B215,base_de_dados!$G:$G,E$61,base_de_dados!$H:$H,$L$1,base_de_dados!$C:$C,$A215,base_de_dados!$M:$M,"&lt;=2012",base_de_dados!$O:$O,"&gt;=41274")</f>
        <v>0</v>
      </c>
      <c r="F215" s="5">
        <f>SUMIFS(base_de_dados!$T:$T,base_de_dados!$B:$B,$B215,base_de_dados!$G:$G,F$61,base_de_dados!$H:$H,$L$1,base_de_dados!$C:$C,$A215,base_de_dados!$M:$M,"&lt;=2012",base_de_dados!$O:$O,"&gt;=41274")</f>
        <v>0</v>
      </c>
      <c r="G215" s="5">
        <f>SUMIFS(base_de_dados!$T:$T,base_de_dados!$B:$B,$B215,base_de_dados!$G:$G,G$61,base_de_dados!$H:$H,$L$1,base_de_dados!$C:$C,$A215,base_de_dados!$M:$M,"&lt;=2012",base_de_dados!$O:$O,"&gt;=41274")</f>
        <v>0</v>
      </c>
      <c r="H215" s="5">
        <f>SUMIFS(base_de_dados!$T:$T,base_de_dados!$B:$B,$B215,base_de_dados!$G:$G,H$61,base_de_dados!$H:$H,$L$1,base_de_dados!$C:$C,$A215,base_de_dados!$M:$M,"&lt;=2012",base_de_dados!$O:$O,"&gt;=41274")</f>
        <v>0</v>
      </c>
      <c r="I215" s="5">
        <f>SUMIFS(base_de_dados!$T:$T,base_de_dados!$B:$B,$B215,base_de_dados!$G:$G,I$61,base_de_dados!$H:$H,$L$1,base_de_dados!$C:$C,$A215,base_de_dados!$M:$M,"&lt;=2012",base_de_dados!$O:$O,"&gt;=41274")</f>
        <v>0</v>
      </c>
      <c r="J215" s="5">
        <f>SUMIFS(base_de_dados!$T:$T,base_de_dados!$B:$B,$B215,base_de_dados!$G:$G,J$61,base_de_dados!$H:$H,$L$1,base_de_dados!$C:$C,$A215,base_de_dados!$M:$M,"&lt;=2012",base_de_dados!$O:$O,"&gt;=41274")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SUMIFS(base_de_dados!$T:$T,base_de_dados!$B:$B,$B216,base_de_dados!$G:$G,C$61,base_de_dados!$H:$H,$L$1,base_de_dados!$C:$C,$A216,base_de_dados!$M:$M,"&lt;=2012",base_de_dados!$O:$O,"&gt;=41274")</f>
        <v>0</v>
      </c>
      <c r="D216" s="5">
        <f>SUMIFS(base_de_dados!$T:$T,base_de_dados!$B:$B,$B216,base_de_dados!$G:$G,D$61,base_de_dados!$H:$H,$L$1,base_de_dados!$C:$C,$A216,base_de_dados!$M:$M,"&lt;=2012",base_de_dados!$O:$O,"&gt;=41274")</f>
        <v>0</v>
      </c>
      <c r="E216" s="5">
        <f>SUMIFS(base_de_dados!$T:$T,base_de_dados!$B:$B,$B216,base_de_dados!$G:$G,E$61,base_de_dados!$H:$H,$L$1,base_de_dados!$C:$C,$A216,base_de_dados!$M:$M,"&lt;=2012",base_de_dados!$O:$O,"&gt;=41274")</f>
        <v>0</v>
      </c>
      <c r="F216" s="5">
        <f>SUMIFS(base_de_dados!$T:$T,base_de_dados!$B:$B,$B216,base_de_dados!$G:$G,F$61,base_de_dados!$H:$H,$L$1,base_de_dados!$C:$C,$A216,base_de_dados!$M:$M,"&lt;=2012",base_de_dados!$O:$O,"&gt;=41274")</f>
        <v>0</v>
      </c>
      <c r="G216" s="5">
        <f>SUMIFS(base_de_dados!$T:$T,base_de_dados!$B:$B,$B216,base_de_dados!$G:$G,G$61,base_de_dados!$H:$H,$L$1,base_de_dados!$C:$C,$A216,base_de_dados!$M:$M,"&lt;=2012",base_de_dados!$O:$O,"&gt;=41274")</f>
        <v>0</v>
      </c>
      <c r="H216" s="5">
        <f>SUMIFS(base_de_dados!$T:$T,base_de_dados!$B:$B,$B216,base_de_dados!$G:$G,H$61,base_de_dados!$H:$H,$L$1,base_de_dados!$C:$C,$A216,base_de_dados!$M:$M,"&lt;=2012",base_de_dados!$O:$O,"&gt;=41274")</f>
        <v>0</v>
      </c>
      <c r="I216" s="5">
        <f>SUMIFS(base_de_dados!$T:$T,base_de_dados!$B:$B,$B216,base_de_dados!$G:$G,I$61,base_de_dados!$H:$H,$L$1,base_de_dados!$C:$C,$A216,base_de_dados!$M:$M,"&lt;=2012",base_de_dados!$O:$O,"&gt;=41274")</f>
        <v>0</v>
      </c>
      <c r="J216" s="5">
        <f>SUMIFS(base_de_dados!$T:$T,base_de_dados!$B:$B,$B216,base_de_dados!$G:$G,J$61,base_de_dados!$H:$H,$L$1,base_de_dados!$C:$C,$A216,base_de_dados!$M:$M,"&lt;=2012",base_de_dados!$O:$O,"&gt;=41274")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SUMIFS(base_de_dados!$T:$T,base_de_dados!$B:$B,$B217,base_de_dados!$G:$G,C$61,base_de_dados!$H:$H,$L$1,base_de_dados!$C:$C,$A217,base_de_dados!$M:$M,"&lt;=2012",base_de_dados!$O:$O,"&gt;=41274")</f>
        <v>0</v>
      </c>
      <c r="D217" s="5">
        <f>SUMIFS(base_de_dados!$T:$T,base_de_dados!$B:$B,$B217,base_de_dados!$G:$G,D$61,base_de_dados!$H:$H,$L$1,base_de_dados!$C:$C,$A217,base_de_dados!$M:$M,"&lt;=2012",base_de_dados!$O:$O,"&gt;=41274")</f>
        <v>0</v>
      </c>
      <c r="E217" s="5">
        <f>SUMIFS(base_de_dados!$T:$T,base_de_dados!$B:$B,$B217,base_de_dados!$G:$G,E$61,base_de_dados!$H:$H,$L$1,base_de_dados!$C:$C,$A217,base_de_dados!$M:$M,"&lt;=2012",base_de_dados!$O:$O,"&gt;=41274")</f>
        <v>0</v>
      </c>
      <c r="F217" s="5">
        <f>SUMIFS(base_de_dados!$T:$T,base_de_dados!$B:$B,$B217,base_de_dados!$G:$G,F$61,base_de_dados!$H:$H,$L$1,base_de_dados!$C:$C,$A217,base_de_dados!$M:$M,"&lt;=2012",base_de_dados!$O:$O,"&gt;=41274")</f>
        <v>0</v>
      </c>
      <c r="G217" s="5">
        <f>SUMIFS(base_de_dados!$T:$T,base_de_dados!$B:$B,$B217,base_de_dados!$G:$G,G$61,base_de_dados!$H:$H,$L$1,base_de_dados!$C:$C,$A217,base_de_dados!$M:$M,"&lt;=2012",base_de_dados!$O:$O,"&gt;=41274")</f>
        <v>0</v>
      </c>
      <c r="H217" s="5">
        <f>SUMIFS(base_de_dados!$T:$T,base_de_dados!$B:$B,$B217,base_de_dados!$G:$G,H$61,base_de_dados!$H:$H,$L$1,base_de_dados!$C:$C,$A217,base_de_dados!$M:$M,"&lt;=2012",base_de_dados!$O:$O,"&gt;=41274")</f>
        <v>0</v>
      </c>
      <c r="I217" s="5">
        <f>SUMIFS(base_de_dados!$T:$T,base_de_dados!$B:$B,$B217,base_de_dados!$G:$G,I$61,base_de_dados!$H:$H,$L$1,base_de_dados!$C:$C,$A217,base_de_dados!$M:$M,"&lt;=2012",base_de_dados!$O:$O,"&gt;=41274")</f>
        <v>0</v>
      </c>
      <c r="J217" s="5">
        <f>SUMIFS(base_de_dados!$T:$T,base_de_dados!$B:$B,$B217,base_de_dados!$G:$G,J$61,base_de_dados!$H:$H,$L$1,base_de_dados!$C:$C,$A217,base_de_dados!$M:$M,"&lt;=2012",base_de_dados!$O:$O,"&gt;=41274")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SUMIFS(base_de_dados!$T:$T,base_de_dados!$B:$B,$B218,base_de_dados!$G:$G,C$61,base_de_dados!$H:$H,$L$1,base_de_dados!$C:$C,$A218,base_de_dados!$M:$M,"&lt;=2012",base_de_dados!$O:$O,"&gt;=41274")</f>
        <v>0</v>
      </c>
      <c r="D218" s="5">
        <f>SUMIFS(base_de_dados!$T:$T,base_de_dados!$B:$B,$B218,base_de_dados!$G:$G,D$61,base_de_dados!$H:$H,$L$1,base_de_dados!$C:$C,$A218,base_de_dados!$M:$M,"&lt;=2012",base_de_dados!$O:$O,"&gt;=41274")</f>
        <v>0</v>
      </c>
      <c r="E218" s="5">
        <f>SUMIFS(base_de_dados!$T:$T,base_de_dados!$B:$B,$B218,base_de_dados!$G:$G,E$61,base_de_dados!$H:$H,$L$1,base_de_dados!$C:$C,$A218,base_de_dados!$M:$M,"&lt;=2012",base_de_dados!$O:$O,"&gt;=41274")</f>
        <v>0</v>
      </c>
      <c r="F218" s="5">
        <f>SUMIFS(base_de_dados!$T:$T,base_de_dados!$B:$B,$B218,base_de_dados!$G:$G,F$61,base_de_dados!$H:$H,$L$1,base_de_dados!$C:$C,$A218,base_de_dados!$M:$M,"&lt;=2012",base_de_dados!$O:$O,"&gt;=41274")</f>
        <v>0</v>
      </c>
      <c r="G218" s="5">
        <f>SUMIFS(base_de_dados!$T:$T,base_de_dados!$B:$B,$B218,base_de_dados!$G:$G,G$61,base_de_dados!$H:$H,$L$1,base_de_dados!$C:$C,$A218,base_de_dados!$M:$M,"&lt;=2012",base_de_dados!$O:$O,"&gt;=41274")</f>
        <v>0</v>
      </c>
      <c r="H218" s="5">
        <f>SUMIFS(base_de_dados!$T:$T,base_de_dados!$B:$B,$B218,base_de_dados!$G:$G,H$61,base_de_dados!$H:$H,$L$1,base_de_dados!$C:$C,$A218,base_de_dados!$M:$M,"&lt;=2012",base_de_dados!$O:$O,"&gt;=41274")</f>
        <v>0</v>
      </c>
      <c r="I218" s="5">
        <f>SUMIFS(base_de_dados!$T:$T,base_de_dados!$B:$B,$B218,base_de_dados!$G:$G,I$61,base_de_dados!$H:$H,$L$1,base_de_dados!$C:$C,$A218,base_de_dados!$M:$M,"&lt;=2012",base_de_dados!$O:$O,"&gt;=41274")</f>
        <v>0</v>
      </c>
      <c r="J218" s="5">
        <f>SUMIFS(base_de_dados!$T:$T,base_de_dados!$B:$B,$B218,base_de_dados!$G:$G,J$61,base_de_dados!$H:$H,$L$1,base_de_dados!$C:$C,$A218,base_de_dados!$M:$M,"&lt;=2012",base_de_dados!$O:$O,"&gt;=41274")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SUMIFS(base_de_dados!$T:$T,base_de_dados!$B:$B,$B219,base_de_dados!$G:$G,C$61,base_de_dados!$H:$H,$L$1,base_de_dados!$C:$C,$A219,base_de_dados!$M:$M,"&lt;=2012",base_de_dados!$O:$O,"&gt;=41274")</f>
        <v>0</v>
      </c>
      <c r="D219" s="5">
        <f>SUMIFS(base_de_dados!$T:$T,base_de_dados!$B:$B,$B219,base_de_dados!$G:$G,D$61,base_de_dados!$H:$H,$L$1,base_de_dados!$C:$C,$A219,base_de_dados!$M:$M,"&lt;=2012",base_de_dados!$O:$O,"&gt;=41274")</f>
        <v>0</v>
      </c>
      <c r="E219" s="5">
        <f>SUMIFS(base_de_dados!$T:$T,base_de_dados!$B:$B,$B219,base_de_dados!$G:$G,E$61,base_de_dados!$H:$H,$L$1,base_de_dados!$C:$C,$A219,base_de_dados!$M:$M,"&lt;=2012",base_de_dados!$O:$O,"&gt;=41274")</f>
        <v>0</v>
      </c>
      <c r="F219" s="5">
        <f>SUMIFS(base_de_dados!$T:$T,base_de_dados!$B:$B,$B219,base_de_dados!$G:$G,F$61,base_de_dados!$H:$H,$L$1,base_de_dados!$C:$C,$A219,base_de_dados!$M:$M,"&lt;=2012",base_de_dados!$O:$O,"&gt;=41274")</f>
        <v>0</v>
      </c>
      <c r="G219" s="5">
        <f>SUMIFS(base_de_dados!$T:$T,base_de_dados!$B:$B,$B219,base_de_dados!$G:$G,G$61,base_de_dados!$H:$H,$L$1,base_de_dados!$C:$C,$A219,base_de_dados!$M:$M,"&lt;=2012",base_de_dados!$O:$O,"&gt;=41274")</f>
        <v>0</v>
      </c>
      <c r="H219" s="5">
        <f>SUMIFS(base_de_dados!$T:$T,base_de_dados!$B:$B,$B219,base_de_dados!$G:$G,H$61,base_de_dados!$H:$H,$L$1,base_de_dados!$C:$C,$A219,base_de_dados!$M:$M,"&lt;=2012",base_de_dados!$O:$O,"&gt;=41274")</f>
        <v>0</v>
      </c>
      <c r="I219" s="5">
        <f>SUMIFS(base_de_dados!$T:$T,base_de_dados!$B:$B,$B219,base_de_dados!$G:$G,I$61,base_de_dados!$H:$H,$L$1,base_de_dados!$C:$C,$A219,base_de_dados!$M:$M,"&lt;=2012",base_de_dados!$O:$O,"&gt;=41274")</f>
        <v>0</v>
      </c>
      <c r="J219" s="5">
        <f>SUMIFS(base_de_dados!$T:$T,base_de_dados!$B:$B,$B219,base_de_dados!$G:$G,J$61,base_de_dados!$H:$H,$L$1,base_de_dados!$C:$C,$A219,base_de_dados!$M:$M,"&lt;=2012",base_de_dados!$O:$O,"&gt;=41274")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SUMIFS(base_de_dados!$T:$T,base_de_dados!$B:$B,$B220,base_de_dados!$G:$G,C$61,base_de_dados!$H:$H,$L$1,base_de_dados!$C:$C,$A220,base_de_dados!$M:$M,"&lt;=2012",base_de_dados!$O:$O,"&gt;=41274")</f>
        <v>0</v>
      </c>
      <c r="D220" s="5">
        <f>SUMIFS(base_de_dados!$T:$T,base_de_dados!$B:$B,$B220,base_de_dados!$G:$G,D$61,base_de_dados!$H:$H,$L$1,base_de_dados!$C:$C,$A220,base_de_dados!$M:$M,"&lt;=2012",base_de_dados!$O:$O,"&gt;=41274")</f>
        <v>0</v>
      </c>
      <c r="E220" s="5">
        <f>SUMIFS(base_de_dados!$T:$T,base_de_dados!$B:$B,$B220,base_de_dados!$G:$G,E$61,base_de_dados!$H:$H,$L$1,base_de_dados!$C:$C,$A220,base_de_dados!$M:$M,"&lt;=2012",base_de_dados!$O:$O,"&gt;=41274")</f>
        <v>0</v>
      </c>
      <c r="F220" s="5">
        <f>SUMIFS(base_de_dados!$T:$T,base_de_dados!$B:$B,$B220,base_de_dados!$G:$G,F$61,base_de_dados!$H:$H,$L$1,base_de_dados!$C:$C,$A220,base_de_dados!$M:$M,"&lt;=2012",base_de_dados!$O:$O,"&gt;=41274")</f>
        <v>0</v>
      </c>
      <c r="G220" s="5">
        <f>SUMIFS(base_de_dados!$T:$T,base_de_dados!$B:$B,$B220,base_de_dados!$G:$G,G$61,base_de_dados!$H:$H,$L$1,base_de_dados!$C:$C,$A220,base_de_dados!$M:$M,"&lt;=2012",base_de_dados!$O:$O,"&gt;=41274")</f>
        <v>0</v>
      </c>
      <c r="H220" s="5">
        <f>SUMIFS(base_de_dados!$T:$T,base_de_dados!$B:$B,$B220,base_de_dados!$G:$G,H$61,base_de_dados!$H:$H,$L$1,base_de_dados!$C:$C,$A220,base_de_dados!$M:$M,"&lt;=2012",base_de_dados!$O:$O,"&gt;=41274")</f>
        <v>0</v>
      </c>
      <c r="I220" s="5">
        <f>SUMIFS(base_de_dados!$T:$T,base_de_dados!$B:$B,$B220,base_de_dados!$G:$G,I$61,base_de_dados!$H:$H,$L$1,base_de_dados!$C:$C,$A220,base_de_dados!$M:$M,"&lt;=2012",base_de_dados!$O:$O,"&gt;=41274")</f>
        <v>0</v>
      </c>
      <c r="J220" s="5">
        <f>SUMIFS(base_de_dados!$T:$T,base_de_dados!$B:$B,$B220,base_de_dados!$G:$G,J$61,base_de_dados!$H:$H,$L$1,base_de_dados!$C:$C,$A220,base_de_dados!$M:$M,"&lt;=2012",base_de_dados!$O:$O,"&gt;=41274")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SUMIFS(base_de_dados!$T:$T,base_de_dados!$B:$B,$B221,base_de_dados!$G:$G,C$61,base_de_dados!$H:$H,$L$1,base_de_dados!$C:$C,$A221,base_de_dados!$M:$M,"&lt;=2012",base_de_dados!$O:$O,"&gt;=41274")</f>
        <v>0</v>
      </c>
      <c r="D221" s="5">
        <f>SUMIFS(base_de_dados!$T:$T,base_de_dados!$B:$B,$B221,base_de_dados!$G:$G,D$61,base_de_dados!$H:$H,$L$1,base_de_dados!$C:$C,$A221,base_de_dados!$M:$M,"&lt;=2012",base_de_dados!$O:$O,"&gt;=41274")</f>
        <v>0</v>
      </c>
      <c r="E221" s="5">
        <f>SUMIFS(base_de_dados!$T:$T,base_de_dados!$B:$B,$B221,base_de_dados!$G:$G,E$61,base_de_dados!$H:$H,$L$1,base_de_dados!$C:$C,$A221,base_de_dados!$M:$M,"&lt;=2012",base_de_dados!$O:$O,"&gt;=41274")</f>
        <v>0</v>
      </c>
      <c r="F221" s="5">
        <f>SUMIFS(base_de_dados!$T:$T,base_de_dados!$B:$B,$B221,base_de_dados!$G:$G,F$61,base_de_dados!$H:$H,$L$1,base_de_dados!$C:$C,$A221,base_de_dados!$M:$M,"&lt;=2012",base_de_dados!$O:$O,"&gt;=41274")</f>
        <v>0</v>
      </c>
      <c r="G221" s="5">
        <f>SUMIFS(base_de_dados!$T:$T,base_de_dados!$B:$B,$B221,base_de_dados!$G:$G,G$61,base_de_dados!$H:$H,$L$1,base_de_dados!$C:$C,$A221,base_de_dados!$M:$M,"&lt;=2012",base_de_dados!$O:$O,"&gt;=41274")</f>
        <v>0</v>
      </c>
      <c r="H221" s="5">
        <f>SUMIFS(base_de_dados!$T:$T,base_de_dados!$B:$B,$B221,base_de_dados!$G:$G,H$61,base_de_dados!$H:$H,$L$1,base_de_dados!$C:$C,$A221,base_de_dados!$M:$M,"&lt;=2012",base_de_dados!$O:$O,"&gt;=41274")</f>
        <v>0</v>
      </c>
      <c r="I221" s="5">
        <f>SUMIFS(base_de_dados!$T:$T,base_de_dados!$B:$B,$B221,base_de_dados!$G:$G,I$61,base_de_dados!$H:$H,$L$1,base_de_dados!$C:$C,$A221,base_de_dados!$M:$M,"&lt;=2012",base_de_dados!$O:$O,"&gt;=41274")</f>
        <v>0</v>
      </c>
      <c r="J221" s="5">
        <f>SUMIFS(base_de_dados!$T:$T,base_de_dados!$B:$B,$B221,base_de_dados!$G:$G,J$61,base_de_dados!$H:$H,$L$1,base_de_dados!$C:$C,$A221,base_de_dados!$M:$M,"&lt;=2012",base_de_dados!$O:$O,"&gt;=41274")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SUMIFS(base_de_dados!$T:$T,base_de_dados!$B:$B,$B222,base_de_dados!$G:$G,C$61,base_de_dados!$H:$H,$L$1,base_de_dados!$C:$C,$A222,base_de_dados!$M:$M,"&lt;=2012",base_de_dados!$O:$O,"&gt;=41274")</f>
        <v>0</v>
      </c>
      <c r="D222" s="5">
        <f>SUMIFS(base_de_dados!$T:$T,base_de_dados!$B:$B,$B222,base_de_dados!$G:$G,D$61,base_de_dados!$H:$H,$L$1,base_de_dados!$C:$C,$A222,base_de_dados!$M:$M,"&lt;=2012",base_de_dados!$O:$O,"&gt;=41274")</f>
        <v>0</v>
      </c>
      <c r="E222" s="5">
        <f>SUMIFS(base_de_dados!$T:$T,base_de_dados!$B:$B,$B222,base_de_dados!$G:$G,E$61,base_de_dados!$H:$H,$L$1,base_de_dados!$C:$C,$A222,base_de_dados!$M:$M,"&lt;=2012",base_de_dados!$O:$O,"&gt;=41274")</f>
        <v>0</v>
      </c>
      <c r="F222" s="5">
        <f>SUMIFS(base_de_dados!$T:$T,base_de_dados!$B:$B,$B222,base_de_dados!$G:$G,F$61,base_de_dados!$H:$H,$L$1,base_de_dados!$C:$C,$A222,base_de_dados!$M:$M,"&lt;=2012",base_de_dados!$O:$O,"&gt;=41274")</f>
        <v>0</v>
      </c>
      <c r="G222" s="5">
        <f>SUMIFS(base_de_dados!$T:$T,base_de_dados!$B:$B,$B222,base_de_dados!$G:$G,G$61,base_de_dados!$H:$H,$L$1,base_de_dados!$C:$C,$A222,base_de_dados!$M:$M,"&lt;=2012",base_de_dados!$O:$O,"&gt;=41274")</f>
        <v>0</v>
      </c>
      <c r="H222" s="5">
        <f>SUMIFS(base_de_dados!$T:$T,base_de_dados!$B:$B,$B222,base_de_dados!$G:$G,H$61,base_de_dados!$H:$H,$L$1,base_de_dados!$C:$C,$A222,base_de_dados!$M:$M,"&lt;=2012",base_de_dados!$O:$O,"&gt;=41274")</f>
        <v>0</v>
      </c>
      <c r="I222" s="5">
        <f>SUMIFS(base_de_dados!$T:$T,base_de_dados!$B:$B,$B222,base_de_dados!$G:$G,I$61,base_de_dados!$H:$H,$L$1,base_de_dados!$C:$C,$A222,base_de_dados!$M:$M,"&lt;=2012",base_de_dados!$O:$O,"&gt;=41274")</f>
        <v>0</v>
      </c>
      <c r="J222" s="5">
        <f>SUMIFS(base_de_dados!$T:$T,base_de_dados!$B:$B,$B222,base_de_dados!$G:$G,J$61,base_de_dados!$H:$H,$L$1,base_de_dados!$C:$C,$A222,base_de_dados!$M:$M,"&lt;=2012",base_de_dados!$O:$O,"&gt;=41274")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SUMIFS(base_de_dados!$T:$T,base_de_dados!$B:$B,$B223,base_de_dados!$G:$G,C$61,base_de_dados!$H:$H,$L$1,base_de_dados!$C:$C,$A223,base_de_dados!$M:$M,"&lt;=2012",base_de_dados!$O:$O,"&gt;=41274")</f>
        <v>0</v>
      </c>
      <c r="D223" s="5">
        <f>SUMIFS(base_de_dados!$T:$T,base_de_dados!$B:$B,$B223,base_de_dados!$G:$G,D$61,base_de_dados!$H:$H,$L$1,base_de_dados!$C:$C,$A223,base_de_dados!$M:$M,"&lt;=2012",base_de_dados!$O:$O,"&gt;=41274")</f>
        <v>0</v>
      </c>
      <c r="E223" s="5">
        <f>SUMIFS(base_de_dados!$T:$T,base_de_dados!$B:$B,$B223,base_de_dados!$G:$G,E$61,base_de_dados!$H:$H,$L$1,base_de_dados!$C:$C,$A223,base_de_dados!$M:$M,"&lt;=2012",base_de_dados!$O:$O,"&gt;=41274")</f>
        <v>0</v>
      </c>
      <c r="F223" s="5">
        <f>SUMIFS(base_de_dados!$T:$T,base_de_dados!$B:$B,$B223,base_de_dados!$G:$G,F$61,base_de_dados!$H:$H,$L$1,base_de_dados!$C:$C,$A223,base_de_dados!$M:$M,"&lt;=2012",base_de_dados!$O:$O,"&gt;=41274")</f>
        <v>0</v>
      </c>
      <c r="G223" s="5">
        <f>SUMIFS(base_de_dados!$T:$T,base_de_dados!$B:$B,$B223,base_de_dados!$G:$G,G$61,base_de_dados!$H:$H,$L$1,base_de_dados!$C:$C,$A223,base_de_dados!$M:$M,"&lt;=2012",base_de_dados!$O:$O,"&gt;=41274")</f>
        <v>0</v>
      </c>
      <c r="H223" s="5">
        <f>SUMIFS(base_de_dados!$T:$T,base_de_dados!$B:$B,$B223,base_de_dados!$G:$G,H$61,base_de_dados!$H:$H,$L$1,base_de_dados!$C:$C,$A223,base_de_dados!$M:$M,"&lt;=2012",base_de_dados!$O:$O,"&gt;=41274")</f>
        <v>0</v>
      </c>
      <c r="I223" s="5">
        <f>SUMIFS(base_de_dados!$T:$T,base_de_dados!$B:$B,$B223,base_de_dados!$G:$G,I$61,base_de_dados!$H:$H,$L$1,base_de_dados!$C:$C,$A223,base_de_dados!$M:$M,"&lt;=2012",base_de_dados!$O:$O,"&gt;=41274")</f>
        <v>0</v>
      </c>
      <c r="J223" s="5">
        <f>SUMIFS(base_de_dados!$T:$T,base_de_dados!$B:$B,$B223,base_de_dados!$G:$G,J$61,base_de_dados!$H:$H,$L$1,base_de_dados!$C:$C,$A223,base_de_dados!$M:$M,"&lt;=2012",base_de_dados!$O:$O,"&gt;=41274")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SUMIFS(base_de_dados!$T:$T,base_de_dados!$B:$B,$B224,base_de_dados!$G:$G,C$61,base_de_dados!$H:$H,$L$1,base_de_dados!$C:$C,$A224,base_de_dados!$M:$M,"&lt;=2012",base_de_dados!$O:$O,"&gt;=41274")</f>
        <v>0</v>
      </c>
      <c r="D224" s="5">
        <f>SUMIFS(base_de_dados!$T:$T,base_de_dados!$B:$B,$B224,base_de_dados!$G:$G,D$61,base_de_dados!$H:$H,$L$1,base_de_dados!$C:$C,$A224,base_de_dados!$M:$M,"&lt;=2012",base_de_dados!$O:$O,"&gt;=41274")</f>
        <v>0</v>
      </c>
      <c r="E224" s="5">
        <f>SUMIFS(base_de_dados!$T:$T,base_de_dados!$B:$B,$B224,base_de_dados!$G:$G,E$61,base_de_dados!$H:$H,$L$1,base_de_dados!$C:$C,$A224,base_de_dados!$M:$M,"&lt;=2012",base_de_dados!$O:$O,"&gt;=41274")</f>
        <v>0</v>
      </c>
      <c r="F224" s="5">
        <f>SUMIFS(base_de_dados!$T:$T,base_de_dados!$B:$B,$B224,base_de_dados!$G:$G,F$61,base_de_dados!$H:$H,$L$1,base_de_dados!$C:$C,$A224,base_de_dados!$M:$M,"&lt;=2012",base_de_dados!$O:$O,"&gt;=41274")</f>
        <v>0</v>
      </c>
      <c r="G224" s="5">
        <f>SUMIFS(base_de_dados!$T:$T,base_de_dados!$B:$B,$B224,base_de_dados!$G:$G,G$61,base_de_dados!$H:$H,$L$1,base_de_dados!$C:$C,$A224,base_de_dados!$M:$M,"&lt;=2012",base_de_dados!$O:$O,"&gt;=41274")</f>
        <v>0</v>
      </c>
      <c r="H224" s="5">
        <f>SUMIFS(base_de_dados!$T:$T,base_de_dados!$B:$B,$B224,base_de_dados!$G:$G,H$61,base_de_dados!$H:$H,$L$1,base_de_dados!$C:$C,$A224,base_de_dados!$M:$M,"&lt;=2012",base_de_dados!$O:$O,"&gt;=41274")</f>
        <v>0</v>
      </c>
      <c r="I224" s="5">
        <f>SUMIFS(base_de_dados!$T:$T,base_de_dados!$B:$B,$B224,base_de_dados!$G:$G,I$61,base_de_dados!$H:$H,$L$1,base_de_dados!$C:$C,$A224,base_de_dados!$M:$M,"&lt;=2012",base_de_dados!$O:$O,"&gt;=41274")</f>
        <v>0</v>
      </c>
      <c r="J224" s="5">
        <f>SUMIFS(base_de_dados!$T:$T,base_de_dados!$B:$B,$B224,base_de_dados!$G:$G,J$61,base_de_dados!$H:$H,$L$1,base_de_dados!$C:$C,$A224,base_de_dados!$M:$M,"&lt;=2012",base_de_dados!$O:$O,"&gt;=41274")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SUMIFS(base_de_dados!$T:$T,base_de_dados!$B:$B,$B225,base_de_dados!$G:$G,C$61,base_de_dados!$H:$H,$L$1,base_de_dados!$C:$C,$A225,base_de_dados!$M:$M,"&lt;=2012",base_de_dados!$O:$O,"&gt;=41274")</f>
        <v>0</v>
      </c>
      <c r="D225" s="5">
        <f>SUMIFS(base_de_dados!$T:$T,base_de_dados!$B:$B,$B225,base_de_dados!$G:$G,D$61,base_de_dados!$H:$H,$L$1,base_de_dados!$C:$C,$A225,base_de_dados!$M:$M,"&lt;=2012",base_de_dados!$O:$O,"&gt;=41274")</f>
        <v>0</v>
      </c>
      <c r="E225" s="5">
        <f>SUMIFS(base_de_dados!$T:$T,base_de_dados!$B:$B,$B225,base_de_dados!$G:$G,E$61,base_de_dados!$H:$H,$L$1,base_de_dados!$C:$C,$A225,base_de_dados!$M:$M,"&lt;=2012",base_de_dados!$O:$O,"&gt;=41274")</f>
        <v>0</v>
      </c>
      <c r="F225" s="5">
        <f>SUMIFS(base_de_dados!$T:$T,base_de_dados!$B:$B,$B225,base_de_dados!$G:$G,F$61,base_de_dados!$H:$H,$L$1,base_de_dados!$C:$C,$A225,base_de_dados!$M:$M,"&lt;=2012",base_de_dados!$O:$O,"&gt;=41274")</f>
        <v>0</v>
      </c>
      <c r="G225" s="5">
        <f>SUMIFS(base_de_dados!$T:$T,base_de_dados!$B:$B,$B225,base_de_dados!$G:$G,G$61,base_de_dados!$H:$H,$L$1,base_de_dados!$C:$C,$A225,base_de_dados!$M:$M,"&lt;=2012",base_de_dados!$O:$O,"&gt;=41274")</f>
        <v>0</v>
      </c>
      <c r="H225" s="5">
        <f>SUMIFS(base_de_dados!$T:$T,base_de_dados!$B:$B,$B225,base_de_dados!$G:$G,H$61,base_de_dados!$H:$H,$L$1,base_de_dados!$C:$C,$A225,base_de_dados!$M:$M,"&lt;=2012",base_de_dados!$O:$O,"&gt;=41274")</f>
        <v>0</v>
      </c>
      <c r="I225" s="5">
        <f>SUMIFS(base_de_dados!$T:$T,base_de_dados!$B:$B,$B225,base_de_dados!$G:$G,I$61,base_de_dados!$H:$H,$L$1,base_de_dados!$C:$C,$A225,base_de_dados!$M:$M,"&lt;=2012",base_de_dados!$O:$O,"&gt;=41274")</f>
        <v>0</v>
      </c>
      <c r="J225" s="5">
        <f>SUMIFS(base_de_dados!$T:$T,base_de_dados!$B:$B,$B225,base_de_dados!$G:$G,J$61,base_de_dados!$H:$H,$L$1,base_de_dados!$C:$C,$A225,base_de_dados!$M:$M,"&lt;=2012",base_de_dados!$O:$O,"&gt;=41274")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SUMIFS(base_de_dados!$T:$T,base_de_dados!$B:$B,$B226,base_de_dados!$G:$G,C$61,base_de_dados!$H:$H,$L$1,base_de_dados!$C:$C,$A226,base_de_dados!$M:$M,"&lt;=2012",base_de_dados!$O:$O,"&gt;=41274")</f>
        <v>0</v>
      </c>
      <c r="D226" s="5">
        <f>SUMIFS(base_de_dados!$T:$T,base_de_dados!$B:$B,$B226,base_de_dados!$G:$G,D$61,base_de_dados!$H:$H,$L$1,base_de_dados!$C:$C,$A226,base_de_dados!$M:$M,"&lt;=2012",base_de_dados!$O:$O,"&gt;=41274")</f>
        <v>0</v>
      </c>
      <c r="E226" s="5">
        <f>SUMIFS(base_de_dados!$T:$T,base_de_dados!$B:$B,$B226,base_de_dados!$G:$G,E$61,base_de_dados!$H:$H,$L$1,base_de_dados!$C:$C,$A226,base_de_dados!$M:$M,"&lt;=2012",base_de_dados!$O:$O,"&gt;=41274")</f>
        <v>3.1392694063926939E-3</v>
      </c>
      <c r="F226" s="5">
        <f>SUMIFS(base_de_dados!$T:$T,base_de_dados!$B:$B,$B226,base_de_dados!$G:$G,F$61,base_de_dados!$H:$H,$L$1,base_de_dados!$C:$C,$A226,base_de_dados!$M:$M,"&lt;=2012",base_de_dados!$O:$O,"&gt;=41274")</f>
        <v>0</v>
      </c>
      <c r="G226" s="5">
        <f>SUMIFS(base_de_dados!$T:$T,base_de_dados!$B:$B,$B226,base_de_dados!$G:$G,G$61,base_de_dados!$H:$H,$L$1,base_de_dados!$C:$C,$A226,base_de_dados!$M:$M,"&lt;=2012",base_de_dados!$O:$O,"&gt;=41274")</f>
        <v>0</v>
      </c>
      <c r="H226" s="5">
        <f>SUMIFS(base_de_dados!$T:$T,base_de_dados!$B:$B,$B226,base_de_dados!$G:$G,H$61,base_de_dados!$H:$H,$L$1,base_de_dados!$C:$C,$A226,base_de_dados!$M:$M,"&lt;=2012",base_de_dados!$O:$O,"&gt;=41274")</f>
        <v>0</v>
      </c>
      <c r="I226" s="5">
        <f>SUMIFS(base_de_dados!$T:$T,base_de_dados!$B:$B,$B226,base_de_dados!$G:$G,I$61,base_de_dados!$H:$H,$L$1,base_de_dados!$C:$C,$A226,base_de_dados!$M:$M,"&lt;=2012",base_de_dados!$O:$O,"&gt;=41274")</f>
        <v>0</v>
      </c>
      <c r="J226" s="5">
        <f>SUMIFS(base_de_dados!$T:$T,base_de_dados!$B:$B,$B226,base_de_dados!$G:$G,J$61,base_de_dados!$H:$H,$L$1,base_de_dados!$C:$C,$A226,base_de_dados!$M:$M,"&lt;=2012",base_de_dados!$O:$O,"&gt;=41274")</f>
        <v>0</v>
      </c>
      <c r="K226" s="32">
        <f t="shared" si="7"/>
        <v>3.1392694063926939E-3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SUMIFS(base_de_dados!$T:$T,base_de_dados!$B:$B,$B227,base_de_dados!$G:$G,C$61,base_de_dados!$H:$H,$L$1,base_de_dados!$C:$C,$A227,base_de_dados!$M:$M,"&lt;=2012",base_de_dados!$O:$O,"&gt;=41274")</f>
        <v>0</v>
      </c>
      <c r="D227" s="5">
        <f>SUMIFS(base_de_dados!$T:$T,base_de_dados!$B:$B,$B227,base_de_dados!$G:$G,D$61,base_de_dados!$H:$H,$L$1,base_de_dados!$C:$C,$A227,base_de_dados!$M:$M,"&lt;=2012",base_de_dados!$O:$O,"&gt;=41274")</f>
        <v>0</v>
      </c>
      <c r="E227" s="5">
        <f>SUMIFS(base_de_dados!$T:$T,base_de_dados!$B:$B,$B227,base_de_dados!$G:$G,E$61,base_de_dados!$H:$H,$L$1,base_de_dados!$C:$C,$A227,base_de_dados!$M:$M,"&lt;=2012",base_de_dados!$O:$O,"&gt;=41274")</f>
        <v>0</v>
      </c>
      <c r="F227" s="5">
        <f>SUMIFS(base_de_dados!$T:$T,base_de_dados!$B:$B,$B227,base_de_dados!$G:$G,F$61,base_de_dados!$H:$H,$L$1,base_de_dados!$C:$C,$A227,base_de_dados!$M:$M,"&lt;=2012",base_de_dados!$O:$O,"&gt;=41274")</f>
        <v>0</v>
      </c>
      <c r="G227" s="5">
        <f>SUMIFS(base_de_dados!$T:$T,base_de_dados!$B:$B,$B227,base_de_dados!$G:$G,G$61,base_de_dados!$H:$H,$L$1,base_de_dados!$C:$C,$A227,base_de_dados!$M:$M,"&lt;=2012",base_de_dados!$O:$O,"&gt;=41274")</f>
        <v>0</v>
      </c>
      <c r="H227" s="5">
        <f>SUMIFS(base_de_dados!$T:$T,base_de_dados!$B:$B,$B227,base_de_dados!$G:$G,H$61,base_de_dados!$H:$H,$L$1,base_de_dados!$C:$C,$A227,base_de_dados!$M:$M,"&lt;=2012",base_de_dados!$O:$O,"&gt;=41274")</f>
        <v>0</v>
      </c>
      <c r="I227" s="5">
        <f>SUMIFS(base_de_dados!$T:$T,base_de_dados!$B:$B,$B227,base_de_dados!$G:$G,I$61,base_de_dados!$H:$H,$L$1,base_de_dados!$C:$C,$A227,base_de_dados!$M:$M,"&lt;=2012",base_de_dados!$O:$O,"&gt;=41274")</f>
        <v>0</v>
      </c>
      <c r="J227" s="5">
        <f>SUMIFS(base_de_dados!$T:$T,base_de_dados!$B:$B,$B227,base_de_dados!$G:$G,J$61,base_de_dados!$H:$H,$L$1,base_de_dados!$C:$C,$A227,base_de_dados!$M:$M,"&lt;=2012",base_de_dados!$O:$O,"&gt;=41274")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SUMIFS(base_de_dados!$T:$T,base_de_dados!$B:$B,$B228,base_de_dados!$G:$G,C$61,base_de_dados!$H:$H,$L$1,base_de_dados!$C:$C,$A228,base_de_dados!$M:$M,"&lt;=2012",base_de_dados!$O:$O,"&gt;=41274")</f>
        <v>0</v>
      </c>
      <c r="D228" s="5">
        <f>SUMIFS(base_de_dados!$T:$T,base_de_dados!$B:$B,$B228,base_de_dados!$G:$G,D$61,base_de_dados!$H:$H,$L$1,base_de_dados!$C:$C,$A228,base_de_dados!$M:$M,"&lt;=2012",base_de_dados!$O:$O,"&gt;=41274")</f>
        <v>0</v>
      </c>
      <c r="E228" s="5">
        <f>SUMIFS(base_de_dados!$T:$T,base_de_dados!$B:$B,$B228,base_de_dados!$G:$G,E$61,base_de_dados!$H:$H,$L$1,base_de_dados!$C:$C,$A228,base_de_dados!$M:$M,"&lt;=2012",base_de_dados!$O:$O,"&gt;=41274")</f>
        <v>0</v>
      </c>
      <c r="F228" s="5">
        <f>SUMIFS(base_de_dados!$T:$T,base_de_dados!$B:$B,$B228,base_de_dados!$G:$G,F$61,base_de_dados!$H:$H,$L$1,base_de_dados!$C:$C,$A228,base_de_dados!$M:$M,"&lt;=2012",base_de_dados!$O:$O,"&gt;=41274")</f>
        <v>0</v>
      </c>
      <c r="G228" s="5">
        <f>SUMIFS(base_de_dados!$T:$T,base_de_dados!$B:$B,$B228,base_de_dados!$G:$G,G$61,base_de_dados!$H:$H,$L$1,base_de_dados!$C:$C,$A228,base_de_dados!$M:$M,"&lt;=2012",base_de_dados!$O:$O,"&gt;=41274")</f>
        <v>0</v>
      </c>
      <c r="H228" s="5">
        <f>SUMIFS(base_de_dados!$T:$T,base_de_dados!$B:$B,$B228,base_de_dados!$G:$G,H$61,base_de_dados!$H:$H,$L$1,base_de_dados!$C:$C,$A228,base_de_dados!$M:$M,"&lt;=2012",base_de_dados!$O:$O,"&gt;=41274")</f>
        <v>0</v>
      </c>
      <c r="I228" s="5">
        <f>SUMIFS(base_de_dados!$T:$T,base_de_dados!$B:$B,$B228,base_de_dados!$G:$G,I$61,base_de_dados!$H:$H,$L$1,base_de_dados!$C:$C,$A228,base_de_dados!$M:$M,"&lt;=2012",base_de_dados!$O:$O,"&gt;=41274")</f>
        <v>0</v>
      </c>
      <c r="J228" s="5">
        <f>SUMIFS(base_de_dados!$T:$T,base_de_dados!$B:$B,$B228,base_de_dados!$G:$G,J$61,base_de_dados!$H:$H,$L$1,base_de_dados!$C:$C,$A228,base_de_dados!$M:$M,"&lt;=2012",base_de_dados!$O:$O,"&gt;=41274")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SUMIFS(base_de_dados!$T:$T,base_de_dados!$B:$B,$B229,base_de_dados!$G:$G,C$61,base_de_dados!$H:$H,$L$1,base_de_dados!$C:$C,$A229,base_de_dados!$M:$M,"&lt;=2012",base_de_dados!$O:$O,"&gt;=41274")</f>
        <v>0</v>
      </c>
      <c r="D229" s="5">
        <f>SUMIFS(base_de_dados!$T:$T,base_de_dados!$B:$B,$B229,base_de_dados!$G:$G,D$61,base_de_dados!$H:$H,$L$1,base_de_dados!$C:$C,$A229,base_de_dados!$M:$M,"&lt;=2012",base_de_dados!$O:$O,"&gt;=41274")</f>
        <v>0</v>
      </c>
      <c r="E229" s="5">
        <f>SUMIFS(base_de_dados!$T:$T,base_de_dados!$B:$B,$B229,base_de_dados!$G:$G,E$61,base_de_dados!$H:$H,$L$1,base_de_dados!$C:$C,$A229,base_de_dados!$M:$M,"&lt;=2012",base_de_dados!$O:$O,"&gt;=41274")</f>
        <v>0</v>
      </c>
      <c r="F229" s="5">
        <f>SUMIFS(base_de_dados!$T:$T,base_de_dados!$B:$B,$B229,base_de_dados!$G:$G,F$61,base_de_dados!$H:$H,$L$1,base_de_dados!$C:$C,$A229,base_de_dados!$M:$M,"&lt;=2012",base_de_dados!$O:$O,"&gt;=41274")</f>
        <v>0</v>
      </c>
      <c r="G229" s="5">
        <f>SUMIFS(base_de_dados!$T:$T,base_de_dados!$B:$B,$B229,base_de_dados!$G:$G,G$61,base_de_dados!$H:$H,$L$1,base_de_dados!$C:$C,$A229,base_de_dados!$M:$M,"&lt;=2012",base_de_dados!$O:$O,"&gt;=41274")</f>
        <v>0</v>
      </c>
      <c r="H229" s="5">
        <f>SUMIFS(base_de_dados!$T:$T,base_de_dados!$B:$B,$B229,base_de_dados!$G:$G,H$61,base_de_dados!$H:$H,$L$1,base_de_dados!$C:$C,$A229,base_de_dados!$M:$M,"&lt;=2012",base_de_dados!$O:$O,"&gt;=41274")</f>
        <v>0</v>
      </c>
      <c r="I229" s="5">
        <f>SUMIFS(base_de_dados!$T:$T,base_de_dados!$B:$B,$B229,base_de_dados!$G:$G,I$61,base_de_dados!$H:$H,$L$1,base_de_dados!$C:$C,$A229,base_de_dados!$M:$M,"&lt;=2012",base_de_dados!$O:$O,"&gt;=41274")</f>
        <v>0</v>
      </c>
      <c r="J229" s="5">
        <f>SUMIFS(base_de_dados!$T:$T,base_de_dados!$B:$B,$B229,base_de_dados!$G:$G,J$61,base_de_dados!$H:$H,$L$1,base_de_dados!$C:$C,$A229,base_de_dados!$M:$M,"&lt;=2012",base_de_dados!$O:$O,"&gt;=41274")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SUMIFS(base_de_dados!$T:$T,base_de_dados!$B:$B,$B230,base_de_dados!$G:$G,C$61,base_de_dados!$H:$H,$L$1,base_de_dados!$C:$C,$A230,base_de_dados!$M:$M,"&lt;=2012",base_de_dados!$O:$O,"&gt;=41274")</f>
        <v>0</v>
      </c>
      <c r="D230" s="5">
        <f>SUMIFS(base_de_dados!$T:$T,base_de_dados!$B:$B,$B230,base_de_dados!$G:$G,D$61,base_de_dados!$H:$H,$L$1,base_de_dados!$C:$C,$A230,base_de_dados!$M:$M,"&lt;=2012",base_de_dados!$O:$O,"&gt;=41274")</f>
        <v>0</v>
      </c>
      <c r="E230" s="5">
        <f>SUMIFS(base_de_dados!$T:$T,base_de_dados!$B:$B,$B230,base_de_dados!$G:$G,E$61,base_de_dados!$H:$H,$L$1,base_de_dados!$C:$C,$A230,base_de_dados!$M:$M,"&lt;=2012",base_de_dados!$O:$O,"&gt;=41274")</f>
        <v>0</v>
      </c>
      <c r="F230" s="5">
        <f>SUMIFS(base_de_dados!$T:$T,base_de_dados!$B:$B,$B230,base_de_dados!$G:$G,F$61,base_de_dados!$H:$H,$L$1,base_de_dados!$C:$C,$A230,base_de_dados!$M:$M,"&lt;=2012",base_de_dados!$O:$O,"&gt;=41274")</f>
        <v>0</v>
      </c>
      <c r="G230" s="5">
        <f>SUMIFS(base_de_dados!$T:$T,base_de_dados!$B:$B,$B230,base_de_dados!$G:$G,G$61,base_de_dados!$H:$H,$L$1,base_de_dados!$C:$C,$A230,base_de_dados!$M:$M,"&lt;=2012",base_de_dados!$O:$O,"&gt;=41274")</f>
        <v>0</v>
      </c>
      <c r="H230" s="5">
        <f>SUMIFS(base_de_dados!$T:$T,base_de_dados!$B:$B,$B230,base_de_dados!$G:$G,H$61,base_de_dados!$H:$H,$L$1,base_de_dados!$C:$C,$A230,base_de_dados!$M:$M,"&lt;=2012",base_de_dados!$O:$O,"&gt;=41274")</f>
        <v>0</v>
      </c>
      <c r="I230" s="5">
        <f>SUMIFS(base_de_dados!$T:$T,base_de_dados!$B:$B,$B230,base_de_dados!$G:$G,I$61,base_de_dados!$H:$H,$L$1,base_de_dados!$C:$C,$A230,base_de_dados!$M:$M,"&lt;=2012",base_de_dados!$O:$O,"&gt;=41274")</f>
        <v>0</v>
      </c>
      <c r="J230" s="5">
        <f>SUMIFS(base_de_dados!$T:$T,base_de_dados!$B:$B,$B230,base_de_dados!$G:$G,J$61,base_de_dados!$H:$H,$L$1,base_de_dados!$C:$C,$A230,base_de_dados!$M:$M,"&lt;=2012",base_de_dados!$O:$O,"&gt;=41274")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SUMIFS(base_de_dados!$T:$T,base_de_dados!$B:$B,$B231,base_de_dados!$G:$G,C$61,base_de_dados!$H:$H,$L$1,base_de_dados!$C:$C,$A231,base_de_dados!$M:$M,"&lt;=2012",base_de_dados!$O:$O,"&gt;=41274")</f>
        <v>0</v>
      </c>
      <c r="D231" s="5">
        <f>SUMIFS(base_de_dados!$T:$T,base_de_dados!$B:$B,$B231,base_de_dados!$G:$G,D$61,base_de_dados!$H:$H,$L$1,base_de_dados!$C:$C,$A231,base_de_dados!$M:$M,"&lt;=2012",base_de_dados!$O:$O,"&gt;=41274")</f>
        <v>0</v>
      </c>
      <c r="E231" s="5">
        <f>SUMIFS(base_de_dados!$T:$T,base_de_dados!$B:$B,$B231,base_de_dados!$G:$G,E$61,base_de_dados!$H:$H,$L$1,base_de_dados!$C:$C,$A231,base_de_dados!$M:$M,"&lt;=2012",base_de_dados!$O:$O,"&gt;=41274")</f>
        <v>0</v>
      </c>
      <c r="F231" s="5">
        <f>SUMIFS(base_de_dados!$T:$T,base_de_dados!$B:$B,$B231,base_de_dados!$G:$G,F$61,base_de_dados!$H:$H,$L$1,base_de_dados!$C:$C,$A231,base_de_dados!$M:$M,"&lt;=2012",base_de_dados!$O:$O,"&gt;=41274")</f>
        <v>0</v>
      </c>
      <c r="G231" s="5">
        <f>SUMIFS(base_de_dados!$T:$T,base_de_dados!$B:$B,$B231,base_de_dados!$G:$G,G$61,base_de_dados!$H:$H,$L$1,base_de_dados!$C:$C,$A231,base_de_dados!$M:$M,"&lt;=2012",base_de_dados!$O:$O,"&gt;=41274")</f>
        <v>0</v>
      </c>
      <c r="H231" s="5">
        <f>SUMIFS(base_de_dados!$T:$T,base_de_dados!$B:$B,$B231,base_de_dados!$G:$G,H$61,base_de_dados!$H:$H,$L$1,base_de_dados!$C:$C,$A231,base_de_dados!$M:$M,"&lt;=2012",base_de_dados!$O:$O,"&gt;=41274")</f>
        <v>0</v>
      </c>
      <c r="I231" s="5">
        <f>SUMIFS(base_de_dados!$T:$T,base_de_dados!$B:$B,$B231,base_de_dados!$G:$G,I$61,base_de_dados!$H:$H,$L$1,base_de_dados!$C:$C,$A231,base_de_dados!$M:$M,"&lt;=2012",base_de_dados!$O:$O,"&gt;=41274")</f>
        <v>0</v>
      </c>
      <c r="J231" s="5">
        <f>SUMIFS(base_de_dados!$T:$T,base_de_dados!$B:$B,$B231,base_de_dados!$G:$G,J$61,base_de_dados!$H:$H,$L$1,base_de_dados!$C:$C,$A231,base_de_dados!$M:$M,"&lt;=2012",base_de_dados!$O:$O,"&gt;=41274")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SUMIFS(base_de_dados!$T:$T,base_de_dados!$B:$B,$B232,base_de_dados!$G:$G,C$61,base_de_dados!$H:$H,$L$1,base_de_dados!$C:$C,$A232,base_de_dados!$M:$M,"&lt;=2012",base_de_dados!$O:$O,"&gt;=41274")</f>
        <v>0</v>
      </c>
      <c r="D232" s="5">
        <f>SUMIFS(base_de_dados!$T:$T,base_de_dados!$B:$B,$B232,base_de_dados!$G:$G,D$61,base_de_dados!$H:$H,$L$1,base_de_dados!$C:$C,$A232,base_de_dados!$M:$M,"&lt;=2012",base_de_dados!$O:$O,"&gt;=41274")</f>
        <v>0</v>
      </c>
      <c r="E232" s="5">
        <f>SUMIFS(base_de_dados!$T:$T,base_de_dados!$B:$B,$B232,base_de_dados!$G:$G,E$61,base_de_dados!$H:$H,$L$1,base_de_dados!$C:$C,$A232,base_de_dados!$M:$M,"&lt;=2012",base_de_dados!$O:$O,"&gt;=41274")</f>
        <v>0</v>
      </c>
      <c r="F232" s="5">
        <f>SUMIFS(base_de_dados!$T:$T,base_de_dados!$B:$B,$B232,base_de_dados!$G:$G,F$61,base_de_dados!$H:$H,$L$1,base_de_dados!$C:$C,$A232,base_de_dados!$M:$M,"&lt;=2012",base_de_dados!$O:$O,"&gt;=41274")</f>
        <v>0</v>
      </c>
      <c r="G232" s="5">
        <f>SUMIFS(base_de_dados!$T:$T,base_de_dados!$B:$B,$B232,base_de_dados!$G:$G,G$61,base_de_dados!$H:$H,$L$1,base_de_dados!$C:$C,$A232,base_de_dados!$M:$M,"&lt;=2012",base_de_dados!$O:$O,"&gt;=41274")</f>
        <v>0</v>
      </c>
      <c r="H232" s="5">
        <f>SUMIFS(base_de_dados!$T:$T,base_de_dados!$B:$B,$B232,base_de_dados!$G:$G,H$61,base_de_dados!$H:$H,$L$1,base_de_dados!$C:$C,$A232,base_de_dados!$M:$M,"&lt;=2012",base_de_dados!$O:$O,"&gt;=41274")</f>
        <v>0</v>
      </c>
      <c r="I232" s="5">
        <f>SUMIFS(base_de_dados!$T:$T,base_de_dados!$B:$B,$B232,base_de_dados!$G:$G,I$61,base_de_dados!$H:$H,$L$1,base_de_dados!$C:$C,$A232,base_de_dados!$M:$M,"&lt;=2012",base_de_dados!$O:$O,"&gt;=41274")</f>
        <v>0</v>
      </c>
      <c r="J232" s="5">
        <f>SUMIFS(base_de_dados!$T:$T,base_de_dados!$B:$B,$B232,base_de_dados!$G:$G,J$61,base_de_dados!$H:$H,$L$1,base_de_dados!$C:$C,$A232,base_de_dados!$M:$M,"&lt;=2012",base_de_dados!$O:$O,"&gt;=41274")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SUMIFS(base_de_dados!$T:$T,base_de_dados!$B:$B,$B233,base_de_dados!$G:$G,C$61,base_de_dados!$H:$H,$L$1,base_de_dados!$C:$C,$A233,base_de_dados!$M:$M,"&lt;=2012",base_de_dados!$O:$O,"&gt;=41274")</f>
        <v>0</v>
      </c>
      <c r="D233" s="5">
        <f>SUMIFS(base_de_dados!$T:$T,base_de_dados!$B:$B,$B233,base_de_dados!$G:$G,D$61,base_de_dados!$H:$H,$L$1,base_de_dados!$C:$C,$A233,base_de_dados!$M:$M,"&lt;=2012",base_de_dados!$O:$O,"&gt;=41274")</f>
        <v>0</v>
      </c>
      <c r="E233" s="5">
        <f>SUMIFS(base_de_dados!$T:$T,base_de_dados!$B:$B,$B233,base_de_dados!$G:$G,E$61,base_de_dados!$H:$H,$L$1,base_de_dados!$C:$C,$A233,base_de_dados!$M:$M,"&lt;=2012",base_de_dados!$O:$O,"&gt;=41274")</f>
        <v>0</v>
      </c>
      <c r="F233" s="5">
        <f>SUMIFS(base_de_dados!$T:$T,base_de_dados!$B:$B,$B233,base_de_dados!$G:$G,F$61,base_de_dados!$H:$H,$L$1,base_de_dados!$C:$C,$A233,base_de_dados!$M:$M,"&lt;=2012",base_de_dados!$O:$O,"&gt;=41274")</f>
        <v>0</v>
      </c>
      <c r="G233" s="5">
        <f>SUMIFS(base_de_dados!$T:$T,base_de_dados!$B:$B,$B233,base_de_dados!$G:$G,G$61,base_de_dados!$H:$H,$L$1,base_de_dados!$C:$C,$A233,base_de_dados!$M:$M,"&lt;=2012",base_de_dados!$O:$O,"&gt;=41274")</f>
        <v>0</v>
      </c>
      <c r="H233" s="5">
        <f>SUMIFS(base_de_dados!$T:$T,base_de_dados!$B:$B,$B233,base_de_dados!$G:$G,H$61,base_de_dados!$H:$H,$L$1,base_de_dados!$C:$C,$A233,base_de_dados!$M:$M,"&lt;=2012",base_de_dados!$O:$O,"&gt;=41274")</f>
        <v>0</v>
      </c>
      <c r="I233" s="5">
        <f>SUMIFS(base_de_dados!$T:$T,base_de_dados!$B:$B,$B233,base_de_dados!$G:$G,I$61,base_de_dados!$H:$H,$L$1,base_de_dados!$C:$C,$A233,base_de_dados!$M:$M,"&lt;=2012",base_de_dados!$O:$O,"&gt;=41274")</f>
        <v>0</v>
      </c>
      <c r="J233" s="5">
        <f>SUMIFS(base_de_dados!$T:$T,base_de_dados!$B:$B,$B233,base_de_dados!$G:$G,J$61,base_de_dados!$H:$H,$L$1,base_de_dados!$C:$C,$A233,base_de_dados!$M:$M,"&lt;=2012",base_de_dados!$O:$O,"&gt;=41274")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SUMIFS(base_de_dados!$T:$T,base_de_dados!$B:$B,$B234,base_de_dados!$G:$G,C$61,base_de_dados!$H:$H,$L$1,base_de_dados!$C:$C,$A234,base_de_dados!$M:$M,"&lt;=2012",base_de_dados!$O:$O,"&gt;=41274")</f>
        <v>0.14068611111111112</v>
      </c>
      <c r="D234" s="5">
        <f>SUMIFS(base_de_dados!$T:$T,base_de_dados!$B:$B,$B234,base_de_dados!$G:$G,D$61,base_de_dados!$H:$H,$L$1,base_de_dados!$C:$C,$A234,base_de_dados!$M:$M,"&lt;=2012",base_de_dados!$O:$O,"&gt;=41274")</f>
        <v>0</v>
      </c>
      <c r="E234" s="5">
        <f>SUMIFS(base_de_dados!$T:$T,base_de_dados!$B:$B,$B234,base_de_dados!$G:$G,E$61,base_de_dados!$H:$H,$L$1,base_de_dados!$C:$C,$A234,base_de_dados!$M:$M,"&lt;=2012",base_de_dados!$O:$O,"&gt;=41274")</f>
        <v>4.3150684931506852E-3</v>
      </c>
      <c r="F234" s="5">
        <f>SUMIFS(base_de_dados!$T:$T,base_de_dados!$B:$B,$B234,base_de_dados!$G:$G,F$61,base_de_dados!$H:$H,$L$1,base_de_dados!$C:$C,$A234,base_de_dados!$M:$M,"&lt;=2012",base_de_dados!$O:$O,"&gt;=41274")</f>
        <v>0</v>
      </c>
      <c r="G234" s="5">
        <f>SUMIFS(base_de_dados!$T:$T,base_de_dados!$B:$B,$B234,base_de_dados!$G:$G,G$61,base_de_dados!$H:$H,$L$1,base_de_dados!$C:$C,$A234,base_de_dados!$M:$M,"&lt;=2012",base_de_dados!$O:$O,"&gt;=41274")</f>
        <v>0</v>
      </c>
      <c r="H234" s="5">
        <f>SUMIFS(base_de_dados!$T:$T,base_de_dados!$B:$B,$B234,base_de_dados!$G:$G,H$61,base_de_dados!$H:$H,$L$1,base_de_dados!$C:$C,$A234,base_de_dados!$M:$M,"&lt;=2012",base_de_dados!$O:$O,"&gt;=41274")</f>
        <v>0</v>
      </c>
      <c r="I234" s="5">
        <f>SUMIFS(base_de_dados!$T:$T,base_de_dados!$B:$B,$B234,base_de_dados!$G:$G,I$61,base_de_dados!$H:$H,$L$1,base_de_dados!$C:$C,$A234,base_de_dados!$M:$M,"&lt;=2012",base_de_dados!$O:$O,"&gt;=41274")</f>
        <v>0</v>
      </c>
      <c r="J234" s="5">
        <f>SUMIFS(base_de_dados!$T:$T,base_de_dados!$B:$B,$B234,base_de_dados!$G:$G,J$61,base_de_dados!$H:$H,$L$1,base_de_dados!$C:$C,$A234,base_de_dados!$M:$M,"&lt;=2012",base_de_dados!$O:$O,"&gt;=41274")</f>
        <v>0</v>
      </c>
      <c r="K234" s="32">
        <f t="shared" si="7"/>
        <v>0.14500117960426182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SUMIFS(base_de_dados!$T:$T,base_de_dados!$B:$B,$B235,base_de_dados!$G:$G,C$61,base_de_dados!$H:$H,$L$1,base_de_dados!$C:$C,$A235,base_de_dados!$M:$M,"&lt;=2012",base_de_dados!$O:$O,"&gt;=41274")</f>
        <v>0</v>
      </c>
      <c r="D235" s="5">
        <f>SUMIFS(base_de_dados!$T:$T,base_de_dados!$B:$B,$B235,base_de_dados!$G:$G,D$61,base_de_dados!$H:$H,$L$1,base_de_dados!$C:$C,$A235,base_de_dados!$M:$M,"&lt;=2012",base_de_dados!$O:$O,"&gt;=41274")</f>
        <v>0</v>
      </c>
      <c r="E235" s="5">
        <f>SUMIFS(base_de_dados!$T:$T,base_de_dados!$B:$B,$B235,base_de_dados!$G:$G,E$61,base_de_dados!$H:$H,$L$1,base_de_dados!$C:$C,$A235,base_de_dados!$M:$M,"&lt;=2012",base_de_dados!$O:$O,"&gt;=41274")</f>
        <v>0</v>
      </c>
      <c r="F235" s="5">
        <f>SUMIFS(base_de_dados!$T:$T,base_de_dados!$B:$B,$B235,base_de_dados!$G:$G,F$61,base_de_dados!$H:$H,$L$1,base_de_dados!$C:$C,$A235,base_de_dados!$M:$M,"&lt;=2012",base_de_dados!$O:$O,"&gt;=41274")</f>
        <v>0</v>
      </c>
      <c r="G235" s="5">
        <f>SUMIFS(base_de_dados!$T:$T,base_de_dados!$B:$B,$B235,base_de_dados!$G:$G,G$61,base_de_dados!$H:$H,$L$1,base_de_dados!$C:$C,$A235,base_de_dados!$M:$M,"&lt;=2012",base_de_dados!$O:$O,"&gt;=41274")</f>
        <v>0</v>
      </c>
      <c r="H235" s="5">
        <f>SUMIFS(base_de_dados!$T:$T,base_de_dados!$B:$B,$B235,base_de_dados!$G:$G,H$61,base_de_dados!$H:$H,$L$1,base_de_dados!$C:$C,$A235,base_de_dados!$M:$M,"&lt;=2012",base_de_dados!$O:$O,"&gt;=41274")</f>
        <v>0</v>
      </c>
      <c r="I235" s="5">
        <f>SUMIFS(base_de_dados!$T:$T,base_de_dados!$B:$B,$B235,base_de_dados!$G:$G,I$61,base_de_dados!$H:$H,$L$1,base_de_dados!$C:$C,$A235,base_de_dados!$M:$M,"&lt;=2012",base_de_dados!$O:$O,"&gt;=41274")</f>
        <v>0</v>
      </c>
      <c r="J235" s="5">
        <f>SUMIFS(base_de_dados!$T:$T,base_de_dados!$B:$B,$B235,base_de_dados!$G:$G,J$61,base_de_dados!$H:$H,$L$1,base_de_dados!$C:$C,$A235,base_de_dados!$M:$M,"&lt;=2012",base_de_dados!$O:$O,"&gt;=41274")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SUMIFS(base_de_dados!$T:$T,base_de_dados!$B:$B,$B236,base_de_dados!$G:$G,C$61,base_de_dados!$H:$H,$L$1,base_de_dados!$C:$C,$A236,base_de_dados!$M:$M,"&lt;=2012",base_de_dados!$O:$O,"&gt;=41274")</f>
        <v>0</v>
      </c>
      <c r="D236" s="5">
        <f>SUMIFS(base_de_dados!$T:$T,base_de_dados!$B:$B,$B236,base_de_dados!$G:$G,D$61,base_de_dados!$H:$H,$L$1,base_de_dados!$C:$C,$A236,base_de_dados!$M:$M,"&lt;=2012",base_de_dados!$O:$O,"&gt;=41274")</f>
        <v>0</v>
      </c>
      <c r="E236" s="5">
        <f>SUMIFS(base_de_dados!$T:$T,base_de_dados!$B:$B,$B236,base_de_dados!$G:$G,E$61,base_de_dados!$H:$H,$L$1,base_de_dados!$C:$C,$A236,base_de_dados!$M:$M,"&lt;=2012",base_de_dados!$O:$O,"&gt;=41274")</f>
        <v>0</v>
      </c>
      <c r="F236" s="5">
        <f>SUMIFS(base_de_dados!$T:$T,base_de_dados!$B:$B,$B236,base_de_dados!$G:$G,F$61,base_de_dados!$H:$H,$L$1,base_de_dados!$C:$C,$A236,base_de_dados!$M:$M,"&lt;=2012",base_de_dados!$O:$O,"&gt;=41274")</f>
        <v>0</v>
      </c>
      <c r="G236" s="5">
        <f>SUMIFS(base_de_dados!$T:$T,base_de_dados!$B:$B,$B236,base_de_dados!$G:$G,G$61,base_de_dados!$H:$H,$L$1,base_de_dados!$C:$C,$A236,base_de_dados!$M:$M,"&lt;=2012",base_de_dados!$O:$O,"&gt;=41274")</f>
        <v>0</v>
      </c>
      <c r="H236" s="5">
        <f>SUMIFS(base_de_dados!$T:$T,base_de_dados!$B:$B,$B236,base_de_dados!$G:$G,H$61,base_de_dados!$H:$H,$L$1,base_de_dados!$C:$C,$A236,base_de_dados!$M:$M,"&lt;=2012",base_de_dados!$O:$O,"&gt;=41274")</f>
        <v>0</v>
      </c>
      <c r="I236" s="5">
        <f>SUMIFS(base_de_dados!$T:$T,base_de_dados!$B:$B,$B236,base_de_dados!$G:$G,I$61,base_de_dados!$H:$H,$L$1,base_de_dados!$C:$C,$A236,base_de_dados!$M:$M,"&lt;=2012",base_de_dados!$O:$O,"&gt;=41274")</f>
        <v>0</v>
      </c>
      <c r="J236" s="5">
        <f>SUMIFS(base_de_dados!$T:$T,base_de_dados!$B:$B,$B236,base_de_dados!$G:$G,J$61,base_de_dados!$H:$H,$L$1,base_de_dados!$C:$C,$A236,base_de_dados!$M:$M,"&lt;=2012",base_de_dados!$O:$O,"&gt;=41274")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SUMIFS(base_de_dados!$T:$T,base_de_dados!$B:$B,$B237,base_de_dados!$G:$G,C$61,base_de_dados!$H:$H,$L$1,base_de_dados!$C:$C,$A237,base_de_dados!$M:$M,"&lt;=2012",base_de_dados!$O:$O,"&gt;=41274")</f>
        <v>0</v>
      </c>
      <c r="D237" s="5">
        <f>SUMIFS(base_de_dados!$T:$T,base_de_dados!$B:$B,$B237,base_de_dados!$G:$G,D$61,base_de_dados!$H:$H,$L$1,base_de_dados!$C:$C,$A237,base_de_dados!$M:$M,"&lt;=2012",base_de_dados!$O:$O,"&gt;=41274")</f>
        <v>0</v>
      </c>
      <c r="E237" s="5">
        <f>SUMIFS(base_de_dados!$T:$T,base_de_dados!$B:$B,$B237,base_de_dados!$G:$G,E$61,base_de_dados!$H:$H,$L$1,base_de_dados!$C:$C,$A237,base_de_dados!$M:$M,"&lt;=2012",base_de_dados!$O:$O,"&gt;=41274")</f>
        <v>0</v>
      </c>
      <c r="F237" s="5">
        <f>SUMIFS(base_de_dados!$T:$T,base_de_dados!$B:$B,$B237,base_de_dados!$G:$G,F$61,base_de_dados!$H:$H,$L$1,base_de_dados!$C:$C,$A237,base_de_dados!$M:$M,"&lt;=2012",base_de_dados!$O:$O,"&gt;=41274")</f>
        <v>0</v>
      </c>
      <c r="G237" s="5">
        <f>SUMIFS(base_de_dados!$T:$T,base_de_dados!$B:$B,$B237,base_de_dados!$G:$G,G$61,base_de_dados!$H:$H,$L$1,base_de_dados!$C:$C,$A237,base_de_dados!$M:$M,"&lt;=2012",base_de_dados!$O:$O,"&gt;=41274")</f>
        <v>0</v>
      </c>
      <c r="H237" s="5">
        <f>SUMIFS(base_de_dados!$T:$T,base_de_dados!$B:$B,$B237,base_de_dados!$G:$G,H$61,base_de_dados!$H:$H,$L$1,base_de_dados!$C:$C,$A237,base_de_dados!$M:$M,"&lt;=2012",base_de_dados!$O:$O,"&gt;=41274")</f>
        <v>0</v>
      </c>
      <c r="I237" s="5">
        <f>SUMIFS(base_de_dados!$T:$T,base_de_dados!$B:$B,$B237,base_de_dados!$G:$G,I$61,base_de_dados!$H:$H,$L$1,base_de_dados!$C:$C,$A237,base_de_dados!$M:$M,"&lt;=2012",base_de_dados!$O:$O,"&gt;=41274")</f>
        <v>0</v>
      </c>
      <c r="J237" s="5">
        <f>SUMIFS(base_de_dados!$T:$T,base_de_dados!$B:$B,$B237,base_de_dados!$G:$G,J$61,base_de_dados!$H:$H,$L$1,base_de_dados!$C:$C,$A237,base_de_dados!$M:$M,"&lt;=2012",base_de_dados!$O:$O,"&gt;=41274")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SUMIFS(base_de_dados!$T:$T,base_de_dados!$B:$B,$B238,base_de_dados!$G:$G,C$61,base_de_dados!$H:$H,$L$1,base_de_dados!$C:$C,$A238,base_de_dados!$M:$M,"&lt;=2012",base_de_dados!$O:$O,"&gt;=41274")</f>
        <v>0</v>
      </c>
      <c r="D238" s="5">
        <f>SUMIFS(base_de_dados!$T:$T,base_de_dados!$B:$B,$B238,base_de_dados!$G:$G,D$61,base_de_dados!$H:$H,$L$1,base_de_dados!$C:$C,$A238,base_de_dados!$M:$M,"&lt;=2012",base_de_dados!$O:$O,"&gt;=41274")</f>
        <v>0</v>
      </c>
      <c r="E238" s="5">
        <f>SUMIFS(base_de_dados!$T:$T,base_de_dados!$B:$B,$B238,base_de_dados!$G:$G,E$61,base_de_dados!$H:$H,$L$1,base_de_dados!$C:$C,$A238,base_de_dados!$M:$M,"&lt;=2012",base_de_dados!$O:$O,"&gt;=41274")</f>
        <v>0</v>
      </c>
      <c r="F238" s="5">
        <f>SUMIFS(base_de_dados!$T:$T,base_de_dados!$B:$B,$B238,base_de_dados!$G:$G,F$61,base_de_dados!$H:$H,$L$1,base_de_dados!$C:$C,$A238,base_de_dados!$M:$M,"&lt;=2012",base_de_dados!$O:$O,"&gt;=41274")</f>
        <v>0</v>
      </c>
      <c r="G238" s="5">
        <f>SUMIFS(base_de_dados!$T:$T,base_de_dados!$B:$B,$B238,base_de_dados!$G:$G,G$61,base_de_dados!$H:$H,$L$1,base_de_dados!$C:$C,$A238,base_de_dados!$M:$M,"&lt;=2012",base_de_dados!$O:$O,"&gt;=41274")</f>
        <v>0</v>
      </c>
      <c r="H238" s="5">
        <f>SUMIFS(base_de_dados!$T:$T,base_de_dados!$B:$B,$B238,base_de_dados!$G:$G,H$61,base_de_dados!$H:$H,$L$1,base_de_dados!$C:$C,$A238,base_de_dados!$M:$M,"&lt;=2012",base_de_dados!$O:$O,"&gt;=41274")</f>
        <v>0</v>
      </c>
      <c r="I238" s="5">
        <f>SUMIFS(base_de_dados!$T:$T,base_de_dados!$B:$B,$B238,base_de_dados!$G:$G,I$61,base_de_dados!$H:$H,$L$1,base_de_dados!$C:$C,$A238,base_de_dados!$M:$M,"&lt;=2012",base_de_dados!$O:$O,"&gt;=41274")</f>
        <v>0</v>
      </c>
      <c r="J238" s="5">
        <f>SUMIFS(base_de_dados!$T:$T,base_de_dados!$B:$B,$B238,base_de_dados!$G:$G,J$61,base_de_dados!$H:$H,$L$1,base_de_dados!$C:$C,$A238,base_de_dados!$M:$M,"&lt;=2012",base_de_dados!$O:$O,"&gt;=41274")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SUMIFS(base_de_dados!$T:$T,base_de_dados!$B:$B,$B239,base_de_dados!$G:$G,C$61,base_de_dados!$H:$H,$L$1,base_de_dados!$C:$C,$A239,base_de_dados!$M:$M,"&lt;=2012",base_de_dados!$O:$O,"&gt;=41274")</f>
        <v>0</v>
      </c>
      <c r="D239" s="5">
        <f>SUMIFS(base_de_dados!$T:$T,base_de_dados!$B:$B,$B239,base_de_dados!$G:$G,D$61,base_de_dados!$H:$H,$L$1,base_de_dados!$C:$C,$A239,base_de_dados!$M:$M,"&lt;=2012",base_de_dados!$O:$O,"&gt;=41274")</f>
        <v>0</v>
      </c>
      <c r="E239" s="5">
        <f>SUMIFS(base_de_dados!$T:$T,base_de_dados!$B:$B,$B239,base_de_dados!$G:$G,E$61,base_de_dados!$H:$H,$L$1,base_de_dados!$C:$C,$A239,base_de_dados!$M:$M,"&lt;=2012",base_de_dados!$O:$O,"&gt;=41274")</f>
        <v>0</v>
      </c>
      <c r="F239" s="5">
        <f>SUMIFS(base_de_dados!$T:$T,base_de_dados!$B:$B,$B239,base_de_dados!$G:$G,F$61,base_de_dados!$H:$H,$L$1,base_de_dados!$C:$C,$A239,base_de_dados!$M:$M,"&lt;=2012",base_de_dados!$O:$O,"&gt;=41274")</f>
        <v>3.428462709284627E-2</v>
      </c>
      <c r="G239" s="5">
        <f>SUMIFS(base_de_dados!$T:$T,base_de_dados!$B:$B,$B239,base_de_dados!$G:$G,G$61,base_de_dados!$H:$H,$L$1,base_de_dados!$C:$C,$A239,base_de_dados!$M:$M,"&lt;=2012",base_de_dados!$O:$O,"&gt;=41274")</f>
        <v>0</v>
      </c>
      <c r="H239" s="5">
        <f>SUMIFS(base_de_dados!$T:$T,base_de_dados!$B:$B,$B239,base_de_dados!$G:$G,H$61,base_de_dados!$H:$H,$L$1,base_de_dados!$C:$C,$A239,base_de_dados!$M:$M,"&lt;=2012",base_de_dados!$O:$O,"&gt;=41274")</f>
        <v>0</v>
      </c>
      <c r="I239" s="5">
        <f>SUMIFS(base_de_dados!$T:$T,base_de_dados!$B:$B,$B239,base_de_dados!$G:$G,I$61,base_de_dados!$H:$H,$L$1,base_de_dados!$C:$C,$A239,base_de_dados!$M:$M,"&lt;=2012",base_de_dados!$O:$O,"&gt;=41274")</f>
        <v>0</v>
      </c>
      <c r="J239" s="5">
        <f>SUMIFS(base_de_dados!$T:$T,base_de_dados!$B:$B,$B239,base_de_dados!$G:$G,J$61,base_de_dados!$H:$H,$L$1,base_de_dados!$C:$C,$A239,base_de_dados!$M:$M,"&lt;=2012",base_de_dados!$O:$O,"&gt;=41274")</f>
        <v>0</v>
      </c>
      <c r="K239" s="32">
        <f t="shared" si="7"/>
        <v>3.428462709284627E-2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SUMIFS(base_de_dados!$T:$T,base_de_dados!$B:$B,$B240,base_de_dados!$G:$G,C$61,base_de_dados!$H:$H,$L$1,base_de_dados!$C:$C,$A240,base_de_dados!$M:$M,"&lt;=2012",base_de_dados!$O:$O,"&gt;=41274")</f>
        <v>6.994722222222223E-2</v>
      </c>
      <c r="D240" s="5">
        <f>SUMIFS(base_de_dados!$T:$T,base_de_dados!$B:$B,$B240,base_de_dados!$G:$G,D$61,base_de_dados!$H:$H,$L$1,base_de_dados!$C:$C,$A240,base_de_dados!$M:$M,"&lt;=2012",base_de_dados!$O:$O,"&gt;=41274")</f>
        <v>0</v>
      </c>
      <c r="E240" s="5">
        <f>SUMIFS(base_de_dados!$T:$T,base_de_dados!$B:$B,$B240,base_de_dados!$G:$G,E$61,base_de_dados!$H:$H,$L$1,base_de_dados!$C:$C,$A240,base_de_dados!$M:$M,"&lt;=2012",base_de_dados!$O:$O,"&gt;=41274")</f>
        <v>0</v>
      </c>
      <c r="F240" s="5">
        <f>SUMIFS(base_de_dados!$T:$T,base_de_dados!$B:$B,$B240,base_de_dados!$G:$G,F$61,base_de_dados!$H:$H,$L$1,base_de_dados!$C:$C,$A240,base_de_dados!$M:$M,"&lt;=2012",base_de_dados!$O:$O,"&gt;=41274")</f>
        <v>0</v>
      </c>
      <c r="G240" s="5">
        <f>SUMIFS(base_de_dados!$T:$T,base_de_dados!$B:$B,$B240,base_de_dados!$G:$G,G$61,base_de_dados!$H:$H,$L$1,base_de_dados!$C:$C,$A240,base_de_dados!$M:$M,"&lt;=2012",base_de_dados!$O:$O,"&gt;=41274")</f>
        <v>0</v>
      </c>
      <c r="H240" s="5">
        <f>SUMIFS(base_de_dados!$T:$T,base_de_dados!$B:$B,$B240,base_de_dados!$G:$G,H$61,base_de_dados!$H:$H,$L$1,base_de_dados!$C:$C,$A240,base_de_dados!$M:$M,"&lt;=2012",base_de_dados!$O:$O,"&gt;=41274")</f>
        <v>0</v>
      </c>
      <c r="I240" s="5">
        <f>SUMIFS(base_de_dados!$T:$T,base_de_dados!$B:$B,$B240,base_de_dados!$G:$G,I$61,base_de_dados!$H:$H,$L$1,base_de_dados!$C:$C,$A240,base_de_dados!$M:$M,"&lt;=2012",base_de_dados!$O:$O,"&gt;=41274")</f>
        <v>0</v>
      </c>
      <c r="J240" s="5">
        <f>SUMIFS(base_de_dados!$T:$T,base_de_dados!$B:$B,$B240,base_de_dados!$G:$G,J$61,base_de_dados!$H:$H,$L$1,base_de_dados!$C:$C,$A240,base_de_dados!$M:$M,"&lt;=2012",base_de_dados!$O:$O,"&gt;=41274")</f>
        <v>0</v>
      </c>
      <c r="K240" s="32">
        <f t="shared" si="7"/>
        <v>6.994722222222223E-2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SUMIFS(base_de_dados!$T:$T,base_de_dados!$B:$B,$B241,base_de_dados!$G:$G,C$61,base_de_dados!$H:$H,$L$1,base_de_dados!$C:$C,$A241,base_de_dados!$M:$M,"&lt;=2012",base_de_dados!$O:$O,"&gt;=41274")</f>
        <v>0</v>
      </c>
      <c r="D241" s="5">
        <f>SUMIFS(base_de_dados!$T:$T,base_de_dados!$B:$B,$B241,base_de_dados!$G:$G,D$61,base_de_dados!$H:$H,$L$1,base_de_dados!$C:$C,$A241,base_de_dados!$M:$M,"&lt;=2012",base_de_dados!$O:$O,"&gt;=41274")</f>
        <v>0</v>
      </c>
      <c r="E241" s="5">
        <f>SUMIFS(base_de_dados!$T:$T,base_de_dados!$B:$B,$B241,base_de_dados!$G:$G,E$61,base_de_dados!$H:$H,$L$1,base_de_dados!$C:$C,$A241,base_de_dados!$M:$M,"&lt;=2012",base_de_dados!$O:$O,"&gt;=41274")</f>
        <v>0</v>
      </c>
      <c r="F241" s="5">
        <f>SUMIFS(base_de_dados!$T:$T,base_de_dados!$B:$B,$B241,base_de_dados!$G:$G,F$61,base_de_dados!$H:$H,$L$1,base_de_dados!$C:$C,$A241,base_de_dados!$M:$M,"&lt;=2012",base_de_dados!$O:$O,"&gt;=41274")</f>
        <v>0</v>
      </c>
      <c r="G241" s="5">
        <f>SUMIFS(base_de_dados!$T:$T,base_de_dados!$B:$B,$B241,base_de_dados!$G:$G,G$61,base_de_dados!$H:$H,$L$1,base_de_dados!$C:$C,$A241,base_de_dados!$M:$M,"&lt;=2012",base_de_dados!$O:$O,"&gt;=41274")</f>
        <v>0</v>
      </c>
      <c r="H241" s="5">
        <f>SUMIFS(base_de_dados!$T:$T,base_de_dados!$B:$B,$B241,base_de_dados!$G:$G,H$61,base_de_dados!$H:$H,$L$1,base_de_dados!$C:$C,$A241,base_de_dados!$M:$M,"&lt;=2012",base_de_dados!$O:$O,"&gt;=41274")</f>
        <v>0</v>
      </c>
      <c r="I241" s="5">
        <f>SUMIFS(base_de_dados!$T:$T,base_de_dados!$B:$B,$B241,base_de_dados!$G:$G,I$61,base_de_dados!$H:$H,$L$1,base_de_dados!$C:$C,$A241,base_de_dados!$M:$M,"&lt;=2012",base_de_dados!$O:$O,"&gt;=41274")</f>
        <v>0</v>
      </c>
      <c r="J241" s="5">
        <f>SUMIFS(base_de_dados!$T:$T,base_de_dados!$B:$B,$B241,base_de_dados!$G:$G,J$61,base_de_dados!$H:$H,$L$1,base_de_dados!$C:$C,$A241,base_de_dados!$M:$M,"&lt;=2012",base_de_dados!$O:$O,"&gt;=41274")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SUMIFS(base_de_dados!$T:$T,base_de_dados!$B:$B,$B242,base_de_dados!$G:$G,C$61,base_de_dados!$H:$H,$L$1,base_de_dados!$C:$C,$A242,base_de_dados!$M:$M,"&lt;=2012",base_de_dados!$O:$O,"&gt;=41274")</f>
        <v>0</v>
      </c>
      <c r="D242" s="5">
        <f>SUMIFS(base_de_dados!$T:$T,base_de_dados!$B:$B,$B242,base_de_dados!$G:$G,D$61,base_de_dados!$H:$H,$L$1,base_de_dados!$C:$C,$A242,base_de_dados!$M:$M,"&lt;=2012",base_de_dados!$O:$O,"&gt;=41274")</f>
        <v>0</v>
      </c>
      <c r="E242" s="5">
        <f>SUMIFS(base_de_dados!$T:$T,base_de_dados!$B:$B,$B242,base_de_dados!$G:$G,E$61,base_de_dados!$H:$H,$L$1,base_de_dados!$C:$C,$A242,base_de_dados!$M:$M,"&lt;=2012",base_de_dados!$O:$O,"&gt;=41274")</f>
        <v>0</v>
      </c>
      <c r="F242" s="5">
        <f>SUMIFS(base_de_dados!$T:$T,base_de_dados!$B:$B,$B242,base_de_dados!$G:$G,F$61,base_de_dados!$H:$H,$L$1,base_de_dados!$C:$C,$A242,base_de_dados!$M:$M,"&lt;=2012",base_de_dados!$O:$O,"&gt;=41274")</f>
        <v>0</v>
      </c>
      <c r="G242" s="5">
        <f>SUMIFS(base_de_dados!$T:$T,base_de_dados!$B:$B,$B242,base_de_dados!$G:$G,G$61,base_de_dados!$H:$H,$L$1,base_de_dados!$C:$C,$A242,base_de_dados!$M:$M,"&lt;=2012",base_de_dados!$O:$O,"&gt;=41274")</f>
        <v>0</v>
      </c>
      <c r="H242" s="5">
        <f>SUMIFS(base_de_dados!$T:$T,base_de_dados!$B:$B,$B242,base_de_dados!$G:$G,H$61,base_de_dados!$H:$H,$L$1,base_de_dados!$C:$C,$A242,base_de_dados!$M:$M,"&lt;=2012",base_de_dados!$O:$O,"&gt;=41274")</f>
        <v>0</v>
      </c>
      <c r="I242" s="5">
        <f>SUMIFS(base_de_dados!$T:$T,base_de_dados!$B:$B,$B242,base_de_dados!$G:$G,I$61,base_de_dados!$H:$H,$L$1,base_de_dados!$C:$C,$A242,base_de_dados!$M:$M,"&lt;=2012",base_de_dados!$O:$O,"&gt;=41274")</f>
        <v>0</v>
      </c>
      <c r="J242" s="5">
        <f>SUMIFS(base_de_dados!$T:$T,base_de_dados!$B:$B,$B242,base_de_dados!$G:$G,J$61,base_de_dados!$H:$H,$L$1,base_de_dados!$C:$C,$A242,base_de_dados!$M:$M,"&lt;=2012",base_de_dados!$O:$O,"&gt;=41274")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SUMIFS(base_de_dados!$T:$T,base_de_dados!$B:$B,$B243,base_de_dados!$G:$G,C$61,base_de_dados!$H:$H,$L$1,base_de_dados!$C:$C,$A243,base_de_dados!$M:$M,"&lt;=2012",base_de_dados!$O:$O,"&gt;=41274")</f>
        <v>0</v>
      </c>
      <c r="D243" s="5">
        <f>SUMIFS(base_de_dados!$T:$T,base_de_dados!$B:$B,$B243,base_de_dados!$G:$G,D$61,base_de_dados!$H:$H,$L$1,base_de_dados!$C:$C,$A243,base_de_dados!$M:$M,"&lt;=2012",base_de_dados!$O:$O,"&gt;=41274")</f>
        <v>0</v>
      </c>
      <c r="E243" s="5">
        <f>SUMIFS(base_de_dados!$T:$T,base_de_dados!$B:$B,$B243,base_de_dados!$G:$G,E$61,base_de_dados!$H:$H,$L$1,base_de_dados!$C:$C,$A243,base_de_dados!$M:$M,"&lt;=2012",base_de_dados!$O:$O,"&gt;=41274")</f>
        <v>0</v>
      </c>
      <c r="F243" s="5">
        <f>SUMIFS(base_de_dados!$T:$T,base_de_dados!$B:$B,$B243,base_de_dados!$G:$G,F$61,base_de_dados!$H:$H,$L$1,base_de_dados!$C:$C,$A243,base_de_dados!$M:$M,"&lt;=2012",base_de_dados!$O:$O,"&gt;=41274")</f>
        <v>0</v>
      </c>
      <c r="G243" s="5">
        <f>SUMIFS(base_de_dados!$T:$T,base_de_dados!$B:$B,$B243,base_de_dados!$G:$G,G$61,base_de_dados!$H:$H,$L$1,base_de_dados!$C:$C,$A243,base_de_dados!$M:$M,"&lt;=2012",base_de_dados!$O:$O,"&gt;=41274")</f>
        <v>0</v>
      </c>
      <c r="H243" s="5">
        <f>SUMIFS(base_de_dados!$T:$T,base_de_dados!$B:$B,$B243,base_de_dados!$G:$G,H$61,base_de_dados!$H:$H,$L$1,base_de_dados!$C:$C,$A243,base_de_dados!$M:$M,"&lt;=2012",base_de_dados!$O:$O,"&gt;=41274")</f>
        <v>0</v>
      </c>
      <c r="I243" s="5">
        <f>SUMIFS(base_de_dados!$T:$T,base_de_dados!$B:$B,$B243,base_de_dados!$G:$G,I$61,base_de_dados!$H:$H,$L$1,base_de_dados!$C:$C,$A243,base_de_dados!$M:$M,"&lt;=2012",base_de_dados!$O:$O,"&gt;=41274")</f>
        <v>0</v>
      </c>
      <c r="J243" s="5">
        <f>SUMIFS(base_de_dados!$T:$T,base_de_dados!$B:$B,$B243,base_de_dados!$G:$G,J$61,base_de_dados!$H:$H,$L$1,base_de_dados!$C:$C,$A243,base_de_dados!$M:$M,"&lt;=2012",base_de_dados!$O:$O,"&gt;=41274")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SUMIFS(base_de_dados!$T:$T,base_de_dados!$B:$B,$B244,base_de_dados!$G:$G,C$61,base_de_dados!$H:$H,$L$1,base_de_dados!$C:$C,$A244,base_de_dados!$M:$M,"&lt;=2012",base_de_dados!$O:$O,"&gt;=41274")</f>
        <v>0</v>
      </c>
      <c r="D244" s="5">
        <f>SUMIFS(base_de_dados!$T:$T,base_de_dados!$B:$B,$B244,base_de_dados!$G:$G,D$61,base_de_dados!$H:$H,$L$1,base_de_dados!$C:$C,$A244,base_de_dados!$M:$M,"&lt;=2012",base_de_dados!$O:$O,"&gt;=41274")</f>
        <v>0</v>
      </c>
      <c r="E244" s="5">
        <f>SUMIFS(base_de_dados!$T:$T,base_de_dados!$B:$B,$B244,base_de_dados!$G:$G,E$61,base_de_dados!$H:$H,$L$1,base_de_dados!$C:$C,$A244,base_de_dados!$M:$M,"&lt;=2012",base_de_dados!$O:$O,"&gt;=41274")</f>
        <v>0</v>
      </c>
      <c r="F244" s="5">
        <f>SUMIFS(base_de_dados!$T:$T,base_de_dados!$B:$B,$B244,base_de_dados!$G:$G,F$61,base_de_dados!$H:$H,$L$1,base_de_dados!$C:$C,$A244,base_de_dados!$M:$M,"&lt;=2012",base_de_dados!$O:$O,"&gt;=41274")</f>
        <v>0</v>
      </c>
      <c r="G244" s="5">
        <f>SUMIFS(base_de_dados!$T:$T,base_de_dados!$B:$B,$B244,base_de_dados!$G:$G,G$61,base_de_dados!$H:$H,$L$1,base_de_dados!$C:$C,$A244,base_de_dados!$M:$M,"&lt;=2012",base_de_dados!$O:$O,"&gt;=41274")</f>
        <v>0</v>
      </c>
      <c r="H244" s="5">
        <f>SUMIFS(base_de_dados!$T:$T,base_de_dados!$B:$B,$B244,base_de_dados!$G:$G,H$61,base_de_dados!$H:$H,$L$1,base_de_dados!$C:$C,$A244,base_de_dados!$M:$M,"&lt;=2012",base_de_dados!$O:$O,"&gt;=41274")</f>
        <v>0</v>
      </c>
      <c r="I244" s="5">
        <f>SUMIFS(base_de_dados!$T:$T,base_de_dados!$B:$B,$B244,base_de_dados!$G:$G,I$61,base_de_dados!$H:$H,$L$1,base_de_dados!$C:$C,$A244,base_de_dados!$M:$M,"&lt;=2012",base_de_dados!$O:$O,"&gt;=41274")</f>
        <v>0</v>
      </c>
      <c r="J244" s="5">
        <f>SUMIFS(base_de_dados!$T:$T,base_de_dados!$B:$B,$B244,base_de_dados!$G:$G,J$61,base_de_dados!$H:$H,$L$1,base_de_dados!$C:$C,$A244,base_de_dados!$M:$M,"&lt;=2012",base_de_dados!$O:$O,"&gt;=41274")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SUMIFS(base_de_dados!$T:$T,base_de_dados!$B:$B,$B245,base_de_dados!$G:$G,C$61,base_de_dados!$H:$H,$L$1,base_de_dados!$C:$C,$A245,base_de_dados!$M:$M,"&lt;=2012",base_de_dados!$O:$O,"&gt;=41274")</f>
        <v>0</v>
      </c>
      <c r="D245" s="5">
        <f>SUMIFS(base_de_dados!$T:$T,base_de_dados!$B:$B,$B245,base_de_dados!$G:$G,D$61,base_de_dados!$H:$H,$L$1,base_de_dados!$C:$C,$A245,base_de_dados!$M:$M,"&lt;=2012",base_de_dados!$O:$O,"&gt;=41274")</f>
        <v>0</v>
      </c>
      <c r="E245" s="5">
        <f>SUMIFS(base_de_dados!$T:$T,base_de_dados!$B:$B,$B245,base_de_dados!$G:$G,E$61,base_de_dados!$H:$H,$L$1,base_de_dados!$C:$C,$A245,base_de_dados!$M:$M,"&lt;=2012",base_de_dados!$O:$O,"&gt;=41274")</f>
        <v>0</v>
      </c>
      <c r="F245" s="5">
        <f>SUMIFS(base_de_dados!$T:$T,base_de_dados!$B:$B,$B245,base_de_dados!$G:$G,F$61,base_de_dados!$H:$H,$L$1,base_de_dados!$C:$C,$A245,base_de_dados!$M:$M,"&lt;=2012",base_de_dados!$O:$O,"&gt;=41274")</f>
        <v>0</v>
      </c>
      <c r="G245" s="5">
        <f>SUMIFS(base_de_dados!$T:$T,base_de_dados!$B:$B,$B245,base_de_dados!$G:$G,G$61,base_de_dados!$H:$H,$L$1,base_de_dados!$C:$C,$A245,base_de_dados!$M:$M,"&lt;=2012",base_de_dados!$O:$O,"&gt;=41274")</f>
        <v>0</v>
      </c>
      <c r="H245" s="5">
        <f>SUMIFS(base_de_dados!$T:$T,base_de_dados!$B:$B,$B245,base_de_dados!$G:$G,H$61,base_de_dados!$H:$H,$L$1,base_de_dados!$C:$C,$A245,base_de_dados!$M:$M,"&lt;=2012",base_de_dados!$O:$O,"&gt;=41274")</f>
        <v>0</v>
      </c>
      <c r="I245" s="5">
        <f>SUMIFS(base_de_dados!$T:$T,base_de_dados!$B:$B,$B245,base_de_dados!$G:$G,I$61,base_de_dados!$H:$H,$L$1,base_de_dados!$C:$C,$A245,base_de_dados!$M:$M,"&lt;=2012",base_de_dados!$O:$O,"&gt;=41274")</f>
        <v>0</v>
      </c>
      <c r="J245" s="5">
        <f>SUMIFS(base_de_dados!$T:$T,base_de_dados!$B:$B,$B245,base_de_dados!$G:$G,J$61,base_de_dados!$H:$H,$L$1,base_de_dados!$C:$C,$A245,base_de_dados!$M:$M,"&lt;=2012",base_de_dados!$O:$O,"&gt;=41274")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SUMIFS(base_de_dados!$T:$T,base_de_dados!$B:$B,$B246,base_de_dados!$G:$G,C$61,base_de_dados!$H:$H,$L$1,base_de_dados!$C:$C,$A246,base_de_dados!$M:$M,"&lt;=2012",base_de_dados!$O:$O,"&gt;=41274")</f>
        <v>0</v>
      </c>
      <c r="D246" s="5">
        <f>SUMIFS(base_de_dados!$T:$T,base_de_dados!$B:$B,$B246,base_de_dados!$G:$G,D$61,base_de_dados!$H:$H,$L$1,base_de_dados!$C:$C,$A246,base_de_dados!$M:$M,"&lt;=2012",base_de_dados!$O:$O,"&gt;=41274")</f>
        <v>0</v>
      </c>
      <c r="E246" s="5">
        <f>SUMIFS(base_de_dados!$T:$T,base_de_dados!$B:$B,$B246,base_de_dados!$G:$G,E$61,base_de_dados!$H:$H,$L$1,base_de_dados!$C:$C,$A246,base_de_dados!$M:$M,"&lt;=2012",base_de_dados!$O:$O,"&gt;=41274")</f>
        <v>0</v>
      </c>
      <c r="F246" s="5">
        <f>SUMIFS(base_de_dados!$T:$T,base_de_dados!$B:$B,$B246,base_de_dados!$G:$G,F$61,base_de_dados!$H:$H,$L$1,base_de_dados!$C:$C,$A246,base_de_dados!$M:$M,"&lt;=2012",base_de_dados!$O:$O,"&gt;=41274")</f>
        <v>0</v>
      </c>
      <c r="G246" s="5">
        <f>SUMIFS(base_de_dados!$T:$T,base_de_dados!$B:$B,$B246,base_de_dados!$G:$G,G$61,base_de_dados!$H:$H,$L$1,base_de_dados!$C:$C,$A246,base_de_dados!$M:$M,"&lt;=2012",base_de_dados!$O:$O,"&gt;=41274")</f>
        <v>0</v>
      </c>
      <c r="H246" s="5">
        <f>SUMIFS(base_de_dados!$T:$T,base_de_dados!$B:$B,$B246,base_de_dados!$G:$G,H$61,base_de_dados!$H:$H,$L$1,base_de_dados!$C:$C,$A246,base_de_dados!$M:$M,"&lt;=2012",base_de_dados!$O:$O,"&gt;=41274")</f>
        <v>0</v>
      </c>
      <c r="I246" s="5">
        <f>SUMIFS(base_de_dados!$T:$T,base_de_dados!$B:$B,$B246,base_de_dados!$G:$G,I$61,base_de_dados!$H:$H,$L$1,base_de_dados!$C:$C,$A246,base_de_dados!$M:$M,"&lt;=2012",base_de_dados!$O:$O,"&gt;=41274")</f>
        <v>0</v>
      </c>
      <c r="J246" s="5">
        <f>SUMIFS(base_de_dados!$T:$T,base_de_dados!$B:$B,$B246,base_de_dados!$G:$G,J$61,base_de_dados!$H:$H,$L$1,base_de_dados!$C:$C,$A246,base_de_dados!$M:$M,"&lt;=2012",base_de_dados!$O:$O,"&gt;=41274")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SUMIFS(base_de_dados!$T:$T,base_de_dados!$B:$B,$B247,base_de_dados!$G:$G,C$61,base_de_dados!$H:$H,$L$1,base_de_dados!$C:$C,$A247,base_de_dados!$M:$M,"&lt;=2012",base_de_dados!$O:$O,"&gt;=41274")</f>
        <v>0</v>
      </c>
      <c r="D247" s="5">
        <f>SUMIFS(base_de_dados!$T:$T,base_de_dados!$B:$B,$B247,base_de_dados!$G:$G,D$61,base_de_dados!$H:$H,$L$1,base_de_dados!$C:$C,$A247,base_de_dados!$M:$M,"&lt;=2012",base_de_dados!$O:$O,"&gt;=41274")</f>
        <v>0</v>
      </c>
      <c r="E247" s="5">
        <f>SUMIFS(base_de_dados!$T:$T,base_de_dados!$B:$B,$B247,base_de_dados!$G:$G,E$61,base_de_dados!$H:$H,$L$1,base_de_dados!$C:$C,$A247,base_de_dados!$M:$M,"&lt;=2012",base_de_dados!$O:$O,"&gt;=41274")</f>
        <v>0</v>
      </c>
      <c r="F247" s="5">
        <f>SUMIFS(base_de_dados!$T:$T,base_de_dados!$B:$B,$B247,base_de_dados!$G:$G,F$61,base_de_dados!$H:$H,$L$1,base_de_dados!$C:$C,$A247,base_de_dados!$M:$M,"&lt;=2012",base_de_dados!$O:$O,"&gt;=41274")</f>
        <v>0</v>
      </c>
      <c r="G247" s="5">
        <f>SUMIFS(base_de_dados!$T:$T,base_de_dados!$B:$B,$B247,base_de_dados!$G:$G,G$61,base_de_dados!$H:$H,$L$1,base_de_dados!$C:$C,$A247,base_de_dados!$M:$M,"&lt;=2012",base_de_dados!$O:$O,"&gt;=41274")</f>
        <v>0</v>
      </c>
      <c r="H247" s="5">
        <f>SUMIFS(base_de_dados!$T:$T,base_de_dados!$B:$B,$B247,base_de_dados!$G:$G,H$61,base_de_dados!$H:$H,$L$1,base_de_dados!$C:$C,$A247,base_de_dados!$M:$M,"&lt;=2012",base_de_dados!$O:$O,"&gt;=41274")</f>
        <v>0</v>
      </c>
      <c r="I247" s="5">
        <f>SUMIFS(base_de_dados!$T:$T,base_de_dados!$B:$B,$B247,base_de_dados!$G:$G,I$61,base_de_dados!$H:$H,$L$1,base_de_dados!$C:$C,$A247,base_de_dados!$M:$M,"&lt;=2012",base_de_dados!$O:$O,"&gt;=41274")</f>
        <v>0</v>
      </c>
      <c r="J247" s="5">
        <f>SUMIFS(base_de_dados!$T:$T,base_de_dados!$B:$B,$B247,base_de_dados!$G:$G,J$61,base_de_dados!$H:$H,$L$1,base_de_dados!$C:$C,$A247,base_de_dados!$M:$M,"&lt;=2012",base_de_dados!$O:$O,"&gt;=41274")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SUMIFS(base_de_dados!$T:$T,base_de_dados!$B:$B,$B248,base_de_dados!$G:$G,C$61,base_de_dados!$H:$H,$L$1,base_de_dados!$C:$C,$A248,base_de_dados!$M:$M,"&lt;=2012",base_de_dados!$O:$O,"&gt;=41274")</f>
        <v>0</v>
      </c>
      <c r="D248" s="5">
        <f>SUMIFS(base_de_dados!$T:$T,base_de_dados!$B:$B,$B248,base_de_dados!$G:$G,D$61,base_de_dados!$H:$H,$L$1,base_de_dados!$C:$C,$A248,base_de_dados!$M:$M,"&lt;=2012",base_de_dados!$O:$O,"&gt;=41274")</f>
        <v>0</v>
      </c>
      <c r="E248" s="5">
        <f>SUMIFS(base_de_dados!$T:$T,base_de_dados!$B:$B,$B248,base_de_dados!$G:$G,E$61,base_de_dados!$H:$H,$L$1,base_de_dados!$C:$C,$A248,base_de_dados!$M:$M,"&lt;=2012",base_de_dados!$O:$O,"&gt;=41274")</f>
        <v>0</v>
      </c>
      <c r="F248" s="5">
        <f>SUMIFS(base_de_dados!$T:$T,base_de_dados!$B:$B,$B248,base_de_dados!$G:$G,F$61,base_de_dados!$H:$H,$L$1,base_de_dados!$C:$C,$A248,base_de_dados!$M:$M,"&lt;=2012",base_de_dados!$O:$O,"&gt;=41274")</f>
        <v>0</v>
      </c>
      <c r="G248" s="5">
        <f>SUMIFS(base_de_dados!$T:$T,base_de_dados!$B:$B,$B248,base_de_dados!$G:$G,G$61,base_de_dados!$H:$H,$L$1,base_de_dados!$C:$C,$A248,base_de_dados!$M:$M,"&lt;=2012",base_de_dados!$O:$O,"&gt;=41274")</f>
        <v>0</v>
      </c>
      <c r="H248" s="5">
        <f>SUMIFS(base_de_dados!$T:$T,base_de_dados!$B:$B,$B248,base_de_dados!$G:$G,H$61,base_de_dados!$H:$H,$L$1,base_de_dados!$C:$C,$A248,base_de_dados!$M:$M,"&lt;=2012",base_de_dados!$O:$O,"&gt;=41274")</f>
        <v>0</v>
      </c>
      <c r="I248" s="5">
        <f>SUMIFS(base_de_dados!$T:$T,base_de_dados!$B:$B,$B248,base_de_dados!$G:$G,I$61,base_de_dados!$H:$H,$L$1,base_de_dados!$C:$C,$A248,base_de_dados!$M:$M,"&lt;=2012",base_de_dados!$O:$O,"&gt;=41274")</f>
        <v>0</v>
      </c>
      <c r="J248" s="5">
        <f>SUMIFS(base_de_dados!$T:$T,base_de_dados!$B:$B,$B248,base_de_dados!$G:$G,J$61,base_de_dados!$H:$H,$L$1,base_de_dados!$C:$C,$A248,base_de_dados!$M:$M,"&lt;=2012",base_de_dados!$O:$O,"&gt;=41274")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SUMIFS(base_de_dados!$T:$T,base_de_dados!$B:$B,$B249,base_de_dados!$G:$G,C$61,base_de_dados!$H:$H,$L$1,base_de_dados!$C:$C,$A249,base_de_dados!$M:$M,"&lt;=2012",base_de_dados!$O:$O,"&gt;=41274")</f>
        <v>0.67620091324200915</v>
      </c>
      <c r="D249" s="5">
        <f>SUMIFS(base_de_dados!$T:$T,base_de_dados!$B:$B,$B249,base_de_dados!$G:$G,D$61,base_de_dados!$H:$H,$L$1,base_de_dados!$C:$C,$A249,base_de_dados!$M:$M,"&lt;=2012",base_de_dados!$O:$O,"&gt;=41274")</f>
        <v>0</v>
      </c>
      <c r="E249" s="5">
        <f>SUMIFS(base_de_dados!$T:$T,base_de_dados!$B:$B,$B249,base_de_dados!$G:$G,E$61,base_de_dados!$H:$H,$L$1,base_de_dados!$C:$C,$A249,base_de_dados!$M:$M,"&lt;=2012",base_de_dados!$O:$O,"&gt;=41274")</f>
        <v>0</v>
      </c>
      <c r="F249" s="5">
        <f>SUMIFS(base_de_dados!$T:$T,base_de_dados!$B:$B,$B249,base_de_dados!$G:$G,F$61,base_de_dados!$H:$H,$L$1,base_de_dados!$C:$C,$A249,base_de_dados!$M:$M,"&lt;=2012",base_de_dados!$O:$O,"&gt;=41274")</f>
        <v>0</v>
      </c>
      <c r="G249" s="5">
        <f>SUMIFS(base_de_dados!$T:$T,base_de_dados!$B:$B,$B249,base_de_dados!$G:$G,G$61,base_de_dados!$H:$H,$L$1,base_de_dados!$C:$C,$A249,base_de_dados!$M:$M,"&lt;=2012",base_de_dados!$O:$O,"&gt;=41274")</f>
        <v>0</v>
      </c>
      <c r="H249" s="5">
        <f>SUMIFS(base_de_dados!$T:$T,base_de_dados!$B:$B,$B249,base_de_dados!$G:$G,H$61,base_de_dados!$H:$H,$L$1,base_de_dados!$C:$C,$A249,base_de_dados!$M:$M,"&lt;=2012",base_de_dados!$O:$O,"&gt;=41274")</f>
        <v>0</v>
      </c>
      <c r="I249" s="5">
        <f>SUMIFS(base_de_dados!$T:$T,base_de_dados!$B:$B,$B249,base_de_dados!$G:$G,I$61,base_de_dados!$H:$H,$L$1,base_de_dados!$C:$C,$A249,base_de_dados!$M:$M,"&lt;=2012",base_de_dados!$O:$O,"&gt;=41274")</f>
        <v>0</v>
      </c>
      <c r="J249" s="5">
        <f>SUMIFS(base_de_dados!$T:$T,base_de_dados!$B:$B,$B249,base_de_dados!$G:$G,J$61,base_de_dados!$H:$H,$L$1,base_de_dados!$C:$C,$A249,base_de_dados!$M:$M,"&lt;=2012",base_de_dados!$O:$O,"&gt;=41274")</f>
        <v>0</v>
      </c>
      <c r="K249" s="32">
        <f t="shared" si="7"/>
        <v>0.67620091324200915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SUMIFS(base_de_dados!$T:$T,base_de_dados!$B:$B,$B250,base_de_dados!$G:$G,C$61,base_de_dados!$H:$H,$L$1,base_de_dados!$C:$C,$A250,base_de_dados!$M:$M,"&lt;=2012",base_de_dados!$O:$O,"&gt;=41274")</f>
        <v>0</v>
      </c>
      <c r="D250" s="5">
        <f>SUMIFS(base_de_dados!$T:$T,base_de_dados!$B:$B,$B250,base_de_dados!$G:$G,D$61,base_de_dados!$H:$H,$L$1,base_de_dados!$C:$C,$A250,base_de_dados!$M:$M,"&lt;=2012",base_de_dados!$O:$O,"&gt;=41274")</f>
        <v>0</v>
      </c>
      <c r="E250" s="5">
        <f>SUMIFS(base_de_dados!$T:$T,base_de_dados!$B:$B,$B250,base_de_dados!$G:$G,E$61,base_de_dados!$H:$H,$L$1,base_de_dados!$C:$C,$A250,base_de_dados!$M:$M,"&lt;=2012",base_de_dados!$O:$O,"&gt;=41274")</f>
        <v>0</v>
      </c>
      <c r="F250" s="5">
        <f>SUMIFS(base_de_dados!$T:$T,base_de_dados!$B:$B,$B250,base_de_dados!$G:$G,F$61,base_de_dados!$H:$H,$L$1,base_de_dados!$C:$C,$A250,base_de_dados!$M:$M,"&lt;=2012",base_de_dados!$O:$O,"&gt;=41274")</f>
        <v>0</v>
      </c>
      <c r="G250" s="5">
        <f>SUMIFS(base_de_dados!$T:$T,base_de_dados!$B:$B,$B250,base_de_dados!$G:$G,G$61,base_de_dados!$H:$H,$L$1,base_de_dados!$C:$C,$A250,base_de_dados!$M:$M,"&lt;=2012",base_de_dados!$O:$O,"&gt;=41274")</f>
        <v>0</v>
      </c>
      <c r="H250" s="5">
        <f>SUMIFS(base_de_dados!$T:$T,base_de_dados!$B:$B,$B250,base_de_dados!$G:$G,H$61,base_de_dados!$H:$H,$L$1,base_de_dados!$C:$C,$A250,base_de_dados!$M:$M,"&lt;=2012",base_de_dados!$O:$O,"&gt;=41274")</f>
        <v>0</v>
      </c>
      <c r="I250" s="5">
        <f>SUMIFS(base_de_dados!$T:$T,base_de_dados!$B:$B,$B250,base_de_dados!$G:$G,I$61,base_de_dados!$H:$H,$L$1,base_de_dados!$C:$C,$A250,base_de_dados!$M:$M,"&lt;=2012",base_de_dados!$O:$O,"&gt;=41274")</f>
        <v>0</v>
      </c>
      <c r="J250" s="5">
        <f>SUMIFS(base_de_dados!$T:$T,base_de_dados!$B:$B,$B250,base_de_dados!$G:$G,J$61,base_de_dados!$H:$H,$L$1,base_de_dados!$C:$C,$A250,base_de_dados!$M:$M,"&lt;=2012",base_de_dados!$O:$O,"&gt;=41274")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SUMIFS(base_de_dados!$T:$T,base_de_dados!$B:$B,$B251,base_de_dados!$G:$G,C$61,base_de_dados!$H:$H,$L$1,base_de_dados!$C:$C,$A251,base_de_dados!$M:$M,"&lt;=2012",base_de_dados!$O:$O,"&gt;=41274")</f>
        <v>0</v>
      </c>
      <c r="D251" s="5">
        <f>SUMIFS(base_de_dados!$T:$T,base_de_dados!$B:$B,$B251,base_de_dados!$G:$G,D$61,base_de_dados!$H:$H,$L$1,base_de_dados!$C:$C,$A251,base_de_dados!$M:$M,"&lt;=2012",base_de_dados!$O:$O,"&gt;=41274")</f>
        <v>0</v>
      </c>
      <c r="E251" s="5">
        <f>SUMIFS(base_de_dados!$T:$T,base_de_dados!$B:$B,$B251,base_de_dados!$G:$G,E$61,base_de_dados!$H:$H,$L$1,base_de_dados!$C:$C,$A251,base_de_dados!$M:$M,"&lt;=2012",base_de_dados!$O:$O,"&gt;=41274")</f>
        <v>0</v>
      </c>
      <c r="F251" s="5">
        <f>SUMIFS(base_de_dados!$T:$T,base_de_dados!$B:$B,$B251,base_de_dados!$G:$G,F$61,base_de_dados!$H:$H,$L$1,base_de_dados!$C:$C,$A251,base_de_dados!$M:$M,"&lt;=2012",base_de_dados!$O:$O,"&gt;=41274")</f>
        <v>0</v>
      </c>
      <c r="G251" s="5">
        <f>SUMIFS(base_de_dados!$T:$T,base_de_dados!$B:$B,$B251,base_de_dados!$G:$G,G$61,base_de_dados!$H:$H,$L$1,base_de_dados!$C:$C,$A251,base_de_dados!$M:$M,"&lt;=2012",base_de_dados!$O:$O,"&gt;=41274")</f>
        <v>0</v>
      </c>
      <c r="H251" s="5">
        <f>SUMIFS(base_de_dados!$T:$T,base_de_dados!$B:$B,$B251,base_de_dados!$G:$G,H$61,base_de_dados!$H:$H,$L$1,base_de_dados!$C:$C,$A251,base_de_dados!$M:$M,"&lt;=2012",base_de_dados!$O:$O,"&gt;=41274")</f>
        <v>0</v>
      </c>
      <c r="I251" s="5">
        <f>SUMIFS(base_de_dados!$T:$T,base_de_dados!$B:$B,$B251,base_de_dados!$G:$G,I$61,base_de_dados!$H:$H,$L$1,base_de_dados!$C:$C,$A251,base_de_dados!$M:$M,"&lt;=2012",base_de_dados!$O:$O,"&gt;=41274")</f>
        <v>0</v>
      </c>
      <c r="J251" s="5">
        <f>SUMIFS(base_de_dados!$T:$T,base_de_dados!$B:$B,$B251,base_de_dados!$G:$G,J$61,base_de_dados!$H:$H,$L$1,base_de_dados!$C:$C,$A251,base_de_dados!$M:$M,"&lt;=2012",base_de_dados!$O:$O,"&gt;=41274")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SUMIFS(base_de_dados!$T:$T,base_de_dados!$B:$B,$B252,base_de_dados!$G:$G,C$61,base_de_dados!$H:$H,$L$1,base_de_dados!$C:$C,$A252,base_de_dados!$M:$M,"&lt;=2012",base_de_dados!$O:$O,"&gt;=41274")</f>
        <v>0</v>
      </c>
      <c r="D252" s="5">
        <f>SUMIFS(base_de_dados!$T:$T,base_de_dados!$B:$B,$B252,base_de_dados!$G:$G,D$61,base_de_dados!$H:$H,$L$1,base_de_dados!$C:$C,$A252,base_de_dados!$M:$M,"&lt;=2012",base_de_dados!$O:$O,"&gt;=41274")</f>
        <v>0</v>
      </c>
      <c r="E252" s="5">
        <f>SUMIFS(base_de_dados!$T:$T,base_de_dados!$B:$B,$B252,base_de_dados!$G:$G,E$61,base_de_dados!$H:$H,$L$1,base_de_dados!$C:$C,$A252,base_de_dados!$M:$M,"&lt;=2012",base_de_dados!$O:$O,"&gt;=41274")</f>
        <v>0</v>
      </c>
      <c r="F252" s="5">
        <f>SUMIFS(base_de_dados!$T:$T,base_de_dados!$B:$B,$B252,base_de_dados!$G:$G,F$61,base_de_dados!$H:$H,$L$1,base_de_dados!$C:$C,$A252,base_de_dados!$M:$M,"&lt;=2012",base_de_dados!$O:$O,"&gt;=41274")</f>
        <v>0</v>
      </c>
      <c r="G252" s="5">
        <f>SUMIFS(base_de_dados!$T:$T,base_de_dados!$B:$B,$B252,base_de_dados!$G:$G,G$61,base_de_dados!$H:$H,$L$1,base_de_dados!$C:$C,$A252,base_de_dados!$M:$M,"&lt;=2012",base_de_dados!$O:$O,"&gt;=41274")</f>
        <v>0</v>
      </c>
      <c r="H252" s="5">
        <f>SUMIFS(base_de_dados!$T:$T,base_de_dados!$B:$B,$B252,base_de_dados!$G:$G,H$61,base_de_dados!$H:$H,$L$1,base_de_dados!$C:$C,$A252,base_de_dados!$M:$M,"&lt;=2012",base_de_dados!$O:$O,"&gt;=41274")</f>
        <v>0</v>
      </c>
      <c r="I252" s="5">
        <f>SUMIFS(base_de_dados!$T:$T,base_de_dados!$B:$B,$B252,base_de_dados!$G:$G,I$61,base_de_dados!$H:$H,$L$1,base_de_dados!$C:$C,$A252,base_de_dados!$M:$M,"&lt;=2012",base_de_dados!$O:$O,"&gt;=41274")</f>
        <v>0</v>
      </c>
      <c r="J252" s="5">
        <f>SUMIFS(base_de_dados!$T:$T,base_de_dados!$B:$B,$B252,base_de_dados!$G:$G,J$61,base_de_dados!$H:$H,$L$1,base_de_dados!$C:$C,$A252,base_de_dados!$M:$M,"&lt;=2012",base_de_dados!$O:$O,"&gt;=41274")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SUMIFS(base_de_dados!$T:$T,base_de_dados!$B:$B,$B253,base_de_dados!$G:$G,C$61,base_de_dados!$H:$H,$L$1,base_de_dados!$C:$C,$A253,base_de_dados!$M:$M,"&lt;=2012",base_de_dados!$O:$O,"&gt;=41274")</f>
        <v>0</v>
      </c>
      <c r="D253" s="5">
        <f>SUMIFS(base_de_dados!$T:$T,base_de_dados!$B:$B,$B253,base_de_dados!$G:$G,D$61,base_de_dados!$H:$H,$L$1,base_de_dados!$C:$C,$A253,base_de_dados!$M:$M,"&lt;=2012",base_de_dados!$O:$O,"&gt;=41274")</f>
        <v>0</v>
      </c>
      <c r="E253" s="5">
        <f>SUMIFS(base_de_dados!$T:$T,base_de_dados!$B:$B,$B253,base_de_dados!$G:$G,E$61,base_de_dados!$H:$H,$L$1,base_de_dados!$C:$C,$A253,base_de_dados!$M:$M,"&lt;=2012",base_de_dados!$O:$O,"&gt;=41274")</f>
        <v>0</v>
      </c>
      <c r="F253" s="5">
        <f>SUMIFS(base_de_dados!$T:$T,base_de_dados!$B:$B,$B253,base_de_dados!$G:$G,F$61,base_de_dados!$H:$H,$L$1,base_de_dados!$C:$C,$A253,base_de_dados!$M:$M,"&lt;=2012",base_de_dados!$O:$O,"&gt;=41274")</f>
        <v>0</v>
      </c>
      <c r="G253" s="5">
        <f>SUMIFS(base_de_dados!$T:$T,base_de_dados!$B:$B,$B253,base_de_dados!$G:$G,G$61,base_de_dados!$H:$H,$L$1,base_de_dados!$C:$C,$A253,base_de_dados!$M:$M,"&lt;=2012",base_de_dados!$O:$O,"&gt;=41274")</f>
        <v>0</v>
      </c>
      <c r="H253" s="5">
        <f>SUMIFS(base_de_dados!$T:$T,base_de_dados!$B:$B,$B253,base_de_dados!$G:$G,H$61,base_de_dados!$H:$H,$L$1,base_de_dados!$C:$C,$A253,base_de_dados!$M:$M,"&lt;=2012",base_de_dados!$O:$O,"&gt;=41274")</f>
        <v>0</v>
      </c>
      <c r="I253" s="5">
        <f>SUMIFS(base_de_dados!$T:$T,base_de_dados!$B:$B,$B253,base_de_dados!$G:$G,I$61,base_de_dados!$H:$H,$L$1,base_de_dados!$C:$C,$A253,base_de_dados!$M:$M,"&lt;=2012",base_de_dados!$O:$O,"&gt;=41274")</f>
        <v>0</v>
      </c>
      <c r="J253" s="5">
        <f>SUMIFS(base_de_dados!$T:$T,base_de_dados!$B:$B,$B253,base_de_dados!$G:$G,J$61,base_de_dados!$H:$H,$L$1,base_de_dados!$C:$C,$A253,base_de_dados!$M:$M,"&lt;=2012",base_de_dados!$O:$O,"&gt;=41274")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SUMIFS(base_de_dados!$T:$T,base_de_dados!$B:$B,$B254,base_de_dados!$G:$G,C$61,base_de_dados!$H:$H,$L$1,base_de_dados!$C:$C,$A254,base_de_dados!$M:$M,"&lt;=2012",base_de_dados!$O:$O,"&gt;=41274")</f>
        <v>0</v>
      </c>
      <c r="D254" s="5">
        <f>SUMIFS(base_de_dados!$T:$T,base_de_dados!$B:$B,$B254,base_de_dados!$G:$G,D$61,base_de_dados!$H:$H,$L$1,base_de_dados!$C:$C,$A254,base_de_dados!$M:$M,"&lt;=2012",base_de_dados!$O:$O,"&gt;=41274")</f>
        <v>0</v>
      </c>
      <c r="E254" s="5">
        <f>SUMIFS(base_de_dados!$T:$T,base_de_dados!$B:$B,$B254,base_de_dados!$G:$G,E$61,base_de_dados!$H:$H,$L$1,base_de_dados!$C:$C,$A254,base_de_dados!$M:$M,"&lt;=2012",base_de_dados!$O:$O,"&gt;=41274")</f>
        <v>0</v>
      </c>
      <c r="F254" s="5">
        <f>SUMIFS(base_de_dados!$T:$T,base_de_dados!$B:$B,$B254,base_de_dados!$G:$G,F$61,base_de_dados!$H:$H,$L$1,base_de_dados!$C:$C,$A254,base_de_dados!$M:$M,"&lt;=2012",base_de_dados!$O:$O,"&gt;=41274")</f>
        <v>0</v>
      </c>
      <c r="G254" s="5">
        <f>SUMIFS(base_de_dados!$T:$T,base_de_dados!$B:$B,$B254,base_de_dados!$G:$G,G$61,base_de_dados!$H:$H,$L$1,base_de_dados!$C:$C,$A254,base_de_dados!$M:$M,"&lt;=2012",base_de_dados!$O:$O,"&gt;=41274")</f>
        <v>0</v>
      </c>
      <c r="H254" s="5">
        <f>SUMIFS(base_de_dados!$T:$T,base_de_dados!$B:$B,$B254,base_de_dados!$G:$G,H$61,base_de_dados!$H:$H,$L$1,base_de_dados!$C:$C,$A254,base_de_dados!$M:$M,"&lt;=2012",base_de_dados!$O:$O,"&gt;=41274")</f>
        <v>0</v>
      </c>
      <c r="I254" s="5">
        <f>SUMIFS(base_de_dados!$T:$T,base_de_dados!$B:$B,$B254,base_de_dados!$G:$G,I$61,base_de_dados!$H:$H,$L$1,base_de_dados!$C:$C,$A254,base_de_dados!$M:$M,"&lt;=2012",base_de_dados!$O:$O,"&gt;=41274")</f>
        <v>0</v>
      </c>
      <c r="J254" s="5">
        <f>SUMIFS(base_de_dados!$T:$T,base_de_dados!$B:$B,$B254,base_de_dados!$G:$G,J$61,base_de_dados!$H:$H,$L$1,base_de_dados!$C:$C,$A254,base_de_dados!$M:$M,"&lt;=2012",base_de_dados!$O:$O,"&gt;=41274")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SUMIFS(base_de_dados!$T:$T,base_de_dados!$B:$B,$B255,base_de_dados!$G:$G,C$61,base_de_dados!$H:$H,$L$1,base_de_dados!$C:$C,$A255,base_de_dados!$M:$M,"&lt;=2012",base_de_dados!$O:$O,"&gt;=41274")</f>
        <v>0</v>
      </c>
      <c r="D255" s="5">
        <f>SUMIFS(base_de_dados!$T:$T,base_de_dados!$B:$B,$B255,base_de_dados!$G:$G,D$61,base_de_dados!$H:$H,$L$1,base_de_dados!$C:$C,$A255,base_de_dados!$M:$M,"&lt;=2012",base_de_dados!$O:$O,"&gt;=41274")</f>
        <v>0</v>
      </c>
      <c r="E255" s="5">
        <f>SUMIFS(base_de_dados!$T:$T,base_de_dados!$B:$B,$B255,base_de_dados!$G:$G,E$61,base_de_dados!$H:$H,$L$1,base_de_dados!$C:$C,$A255,base_de_dados!$M:$M,"&lt;=2012",base_de_dados!$O:$O,"&gt;=41274")</f>
        <v>0</v>
      </c>
      <c r="F255" s="5">
        <f>SUMIFS(base_de_dados!$T:$T,base_de_dados!$B:$B,$B255,base_de_dados!$G:$G,F$61,base_de_dados!$H:$H,$L$1,base_de_dados!$C:$C,$A255,base_de_dados!$M:$M,"&lt;=2012",base_de_dados!$O:$O,"&gt;=41274")</f>
        <v>0</v>
      </c>
      <c r="G255" s="5">
        <f>SUMIFS(base_de_dados!$T:$T,base_de_dados!$B:$B,$B255,base_de_dados!$G:$G,G$61,base_de_dados!$H:$H,$L$1,base_de_dados!$C:$C,$A255,base_de_dados!$M:$M,"&lt;=2012",base_de_dados!$O:$O,"&gt;=41274")</f>
        <v>0</v>
      </c>
      <c r="H255" s="5">
        <f>SUMIFS(base_de_dados!$T:$T,base_de_dados!$B:$B,$B255,base_de_dados!$G:$G,H$61,base_de_dados!$H:$H,$L$1,base_de_dados!$C:$C,$A255,base_de_dados!$M:$M,"&lt;=2012",base_de_dados!$O:$O,"&gt;=41274")</f>
        <v>0</v>
      </c>
      <c r="I255" s="5">
        <f>SUMIFS(base_de_dados!$T:$T,base_de_dados!$B:$B,$B255,base_de_dados!$G:$G,I$61,base_de_dados!$H:$H,$L$1,base_de_dados!$C:$C,$A255,base_de_dados!$M:$M,"&lt;=2012",base_de_dados!$O:$O,"&gt;=41274")</f>
        <v>0</v>
      </c>
      <c r="J255" s="5">
        <f>SUMIFS(base_de_dados!$T:$T,base_de_dados!$B:$B,$B255,base_de_dados!$G:$G,J$61,base_de_dados!$H:$H,$L$1,base_de_dados!$C:$C,$A255,base_de_dados!$M:$M,"&lt;=2012",base_de_dados!$O:$O,"&gt;=41274")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SUMIFS(base_de_dados!$T:$T,base_de_dados!$B:$B,$B256,base_de_dados!$G:$G,C$61,base_de_dados!$H:$H,$L$1,base_de_dados!$C:$C,$A256,base_de_dados!$M:$M,"&lt;=2012",base_de_dados!$O:$O,"&gt;=41274")</f>
        <v>0</v>
      </c>
      <c r="D256" s="5">
        <f>SUMIFS(base_de_dados!$T:$T,base_de_dados!$B:$B,$B256,base_de_dados!$G:$G,D$61,base_de_dados!$H:$H,$L$1,base_de_dados!$C:$C,$A256,base_de_dados!$M:$M,"&lt;=2012",base_de_dados!$O:$O,"&gt;=41274")</f>
        <v>0</v>
      </c>
      <c r="E256" s="5">
        <f>SUMIFS(base_de_dados!$T:$T,base_de_dados!$B:$B,$B256,base_de_dados!$G:$G,E$61,base_de_dados!$H:$H,$L$1,base_de_dados!$C:$C,$A256,base_de_dados!$M:$M,"&lt;=2012",base_de_dados!$O:$O,"&gt;=41274")</f>
        <v>0</v>
      </c>
      <c r="F256" s="5">
        <f>SUMIFS(base_de_dados!$T:$T,base_de_dados!$B:$B,$B256,base_de_dados!$G:$G,F$61,base_de_dados!$H:$H,$L$1,base_de_dados!$C:$C,$A256,base_de_dados!$M:$M,"&lt;=2012",base_de_dados!$O:$O,"&gt;=41274")</f>
        <v>0</v>
      </c>
      <c r="G256" s="5">
        <f>SUMIFS(base_de_dados!$T:$T,base_de_dados!$B:$B,$B256,base_de_dados!$G:$G,G$61,base_de_dados!$H:$H,$L$1,base_de_dados!$C:$C,$A256,base_de_dados!$M:$M,"&lt;=2012",base_de_dados!$O:$O,"&gt;=41274")</f>
        <v>0</v>
      </c>
      <c r="H256" s="5">
        <f>SUMIFS(base_de_dados!$T:$T,base_de_dados!$B:$B,$B256,base_de_dados!$G:$G,H$61,base_de_dados!$H:$H,$L$1,base_de_dados!$C:$C,$A256,base_de_dados!$M:$M,"&lt;=2012",base_de_dados!$O:$O,"&gt;=41274")</f>
        <v>0</v>
      </c>
      <c r="I256" s="5">
        <f>SUMIFS(base_de_dados!$T:$T,base_de_dados!$B:$B,$B256,base_de_dados!$G:$G,I$61,base_de_dados!$H:$H,$L$1,base_de_dados!$C:$C,$A256,base_de_dados!$M:$M,"&lt;=2012",base_de_dados!$O:$O,"&gt;=41274")</f>
        <v>0</v>
      </c>
      <c r="J256" s="5">
        <f>SUMIFS(base_de_dados!$T:$T,base_de_dados!$B:$B,$B256,base_de_dados!$G:$G,J$61,base_de_dados!$H:$H,$L$1,base_de_dados!$C:$C,$A256,base_de_dados!$M:$M,"&lt;=2012",base_de_dados!$O:$O,"&gt;=41274")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SUMIFS(base_de_dados!$T:$T,base_de_dados!$B:$B,$B257,base_de_dados!$G:$G,C$61,base_de_dados!$H:$H,$L$1,base_de_dados!$C:$C,$A257,base_de_dados!$M:$M,"&lt;=2012",base_de_dados!$O:$O,"&gt;=41274")</f>
        <v>0</v>
      </c>
      <c r="D257" s="5">
        <f>SUMIFS(base_de_dados!$T:$T,base_de_dados!$B:$B,$B257,base_de_dados!$G:$G,D$61,base_de_dados!$H:$H,$L$1,base_de_dados!$C:$C,$A257,base_de_dados!$M:$M,"&lt;=2012",base_de_dados!$O:$O,"&gt;=41274")</f>
        <v>0</v>
      </c>
      <c r="E257" s="5">
        <f>SUMIFS(base_de_dados!$T:$T,base_de_dados!$B:$B,$B257,base_de_dados!$G:$G,E$61,base_de_dados!$H:$H,$L$1,base_de_dados!$C:$C,$A257,base_de_dados!$M:$M,"&lt;=2012",base_de_dados!$O:$O,"&gt;=41274")</f>
        <v>0</v>
      </c>
      <c r="F257" s="5">
        <f>SUMIFS(base_de_dados!$T:$T,base_de_dados!$B:$B,$B257,base_de_dados!$G:$G,F$61,base_de_dados!$H:$H,$L$1,base_de_dados!$C:$C,$A257,base_de_dados!$M:$M,"&lt;=2012",base_de_dados!$O:$O,"&gt;=41274")</f>
        <v>0</v>
      </c>
      <c r="G257" s="5">
        <f>SUMIFS(base_de_dados!$T:$T,base_de_dados!$B:$B,$B257,base_de_dados!$G:$G,G$61,base_de_dados!$H:$H,$L$1,base_de_dados!$C:$C,$A257,base_de_dados!$M:$M,"&lt;=2012",base_de_dados!$O:$O,"&gt;=41274")</f>
        <v>0</v>
      </c>
      <c r="H257" s="5">
        <f>SUMIFS(base_de_dados!$T:$T,base_de_dados!$B:$B,$B257,base_de_dados!$G:$G,H$61,base_de_dados!$H:$H,$L$1,base_de_dados!$C:$C,$A257,base_de_dados!$M:$M,"&lt;=2012",base_de_dados!$O:$O,"&gt;=41274")</f>
        <v>0</v>
      </c>
      <c r="I257" s="5">
        <f>SUMIFS(base_de_dados!$T:$T,base_de_dados!$B:$B,$B257,base_de_dados!$G:$G,I$61,base_de_dados!$H:$H,$L$1,base_de_dados!$C:$C,$A257,base_de_dados!$M:$M,"&lt;=2012",base_de_dados!$O:$O,"&gt;=41274")</f>
        <v>0</v>
      </c>
      <c r="J257" s="5">
        <f>SUMIFS(base_de_dados!$T:$T,base_de_dados!$B:$B,$B257,base_de_dados!$G:$G,J$61,base_de_dados!$H:$H,$L$1,base_de_dados!$C:$C,$A257,base_de_dados!$M:$M,"&lt;=2012",base_de_dados!$O:$O,"&gt;=41274")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SUMIFS(base_de_dados!$T:$T,base_de_dados!$B:$B,$B258,base_de_dados!$G:$G,C$61,base_de_dados!$H:$H,$L$1,base_de_dados!$C:$C,$A258,base_de_dados!$M:$M,"&lt;=2012",base_de_dados!$O:$O,"&gt;=41274")</f>
        <v>0</v>
      </c>
      <c r="D258" s="5">
        <f>SUMIFS(base_de_dados!$T:$T,base_de_dados!$B:$B,$B258,base_de_dados!$G:$G,D$61,base_de_dados!$H:$H,$L$1,base_de_dados!$C:$C,$A258,base_de_dados!$M:$M,"&lt;=2012",base_de_dados!$O:$O,"&gt;=41274")</f>
        <v>0</v>
      </c>
      <c r="E258" s="5">
        <f>SUMIFS(base_de_dados!$T:$T,base_de_dados!$B:$B,$B258,base_de_dados!$G:$G,E$61,base_de_dados!$H:$H,$L$1,base_de_dados!$C:$C,$A258,base_de_dados!$M:$M,"&lt;=2012",base_de_dados!$O:$O,"&gt;=41274")</f>
        <v>0</v>
      </c>
      <c r="F258" s="5">
        <f>SUMIFS(base_de_dados!$T:$T,base_de_dados!$B:$B,$B258,base_de_dados!$G:$G,F$61,base_de_dados!$H:$H,$L$1,base_de_dados!$C:$C,$A258,base_de_dados!$M:$M,"&lt;=2012",base_de_dados!$O:$O,"&gt;=41274")</f>
        <v>0</v>
      </c>
      <c r="G258" s="5">
        <f>SUMIFS(base_de_dados!$T:$T,base_de_dados!$B:$B,$B258,base_de_dados!$G:$G,G$61,base_de_dados!$H:$H,$L$1,base_de_dados!$C:$C,$A258,base_de_dados!$M:$M,"&lt;=2012",base_de_dados!$O:$O,"&gt;=41274")</f>
        <v>0</v>
      </c>
      <c r="H258" s="5">
        <f>SUMIFS(base_de_dados!$T:$T,base_de_dados!$B:$B,$B258,base_de_dados!$G:$G,H$61,base_de_dados!$H:$H,$L$1,base_de_dados!$C:$C,$A258,base_de_dados!$M:$M,"&lt;=2012",base_de_dados!$O:$O,"&gt;=41274")</f>
        <v>0</v>
      </c>
      <c r="I258" s="5">
        <f>SUMIFS(base_de_dados!$T:$T,base_de_dados!$B:$B,$B258,base_de_dados!$G:$G,I$61,base_de_dados!$H:$H,$L$1,base_de_dados!$C:$C,$A258,base_de_dados!$M:$M,"&lt;=2012",base_de_dados!$O:$O,"&gt;=41274")</f>
        <v>0</v>
      </c>
      <c r="J258" s="5">
        <f>SUMIFS(base_de_dados!$T:$T,base_de_dados!$B:$B,$B258,base_de_dados!$G:$G,J$61,base_de_dados!$H:$H,$L$1,base_de_dados!$C:$C,$A258,base_de_dados!$M:$M,"&lt;=2012",base_de_dados!$O:$O,"&gt;=41274")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SUMIFS(base_de_dados!$T:$T,base_de_dados!$B:$B,$B259,base_de_dados!$G:$G,C$61,base_de_dados!$H:$H,$L$1,base_de_dados!$C:$C,$A259,base_de_dados!$M:$M,"&lt;=2012",base_de_dados!$O:$O,"&gt;=41274")</f>
        <v>0</v>
      </c>
      <c r="D259" s="5">
        <f>SUMIFS(base_de_dados!$T:$T,base_de_dados!$B:$B,$B259,base_de_dados!$G:$G,D$61,base_de_dados!$H:$H,$L$1,base_de_dados!$C:$C,$A259,base_de_dados!$M:$M,"&lt;=2012",base_de_dados!$O:$O,"&gt;=41274")</f>
        <v>0</v>
      </c>
      <c r="E259" s="5">
        <f>SUMIFS(base_de_dados!$T:$T,base_de_dados!$B:$B,$B259,base_de_dados!$G:$G,E$61,base_de_dados!$H:$H,$L$1,base_de_dados!$C:$C,$A259,base_de_dados!$M:$M,"&lt;=2012",base_de_dados!$O:$O,"&gt;=41274")</f>
        <v>0</v>
      </c>
      <c r="F259" s="5">
        <f>SUMIFS(base_de_dados!$T:$T,base_de_dados!$B:$B,$B259,base_de_dados!$G:$G,F$61,base_de_dados!$H:$H,$L$1,base_de_dados!$C:$C,$A259,base_de_dados!$M:$M,"&lt;=2012",base_de_dados!$O:$O,"&gt;=41274")</f>
        <v>0</v>
      </c>
      <c r="G259" s="5">
        <f>SUMIFS(base_de_dados!$T:$T,base_de_dados!$B:$B,$B259,base_de_dados!$G:$G,G$61,base_de_dados!$H:$H,$L$1,base_de_dados!$C:$C,$A259,base_de_dados!$M:$M,"&lt;=2012",base_de_dados!$O:$O,"&gt;=41274")</f>
        <v>0</v>
      </c>
      <c r="H259" s="5">
        <f>SUMIFS(base_de_dados!$T:$T,base_de_dados!$B:$B,$B259,base_de_dados!$G:$G,H$61,base_de_dados!$H:$H,$L$1,base_de_dados!$C:$C,$A259,base_de_dados!$M:$M,"&lt;=2012",base_de_dados!$O:$O,"&gt;=41274")</f>
        <v>0</v>
      </c>
      <c r="I259" s="5">
        <f>SUMIFS(base_de_dados!$T:$T,base_de_dados!$B:$B,$B259,base_de_dados!$G:$G,I$61,base_de_dados!$H:$H,$L$1,base_de_dados!$C:$C,$A259,base_de_dados!$M:$M,"&lt;=2012",base_de_dados!$O:$O,"&gt;=41274")</f>
        <v>0</v>
      </c>
      <c r="J259" s="5">
        <f>SUMIFS(base_de_dados!$T:$T,base_de_dados!$B:$B,$B259,base_de_dados!$G:$G,J$61,base_de_dados!$H:$H,$L$1,base_de_dados!$C:$C,$A259,base_de_dados!$M:$M,"&lt;=2012",base_de_dados!$O:$O,"&gt;=41274")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SUMIFS(base_de_dados!$T:$T,base_de_dados!$B:$B,$B260,base_de_dados!$G:$G,C$61,base_de_dados!$H:$H,$L$1,base_de_dados!$C:$C,$A260,base_de_dados!$M:$M,"&lt;=2012",base_de_dados!$O:$O,"&gt;=41274")</f>
        <v>0</v>
      </c>
      <c r="D260" s="5">
        <f>SUMIFS(base_de_dados!$T:$T,base_de_dados!$B:$B,$B260,base_de_dados!$G:$G,D$61,base_de_dados!$H:$H,$L$1,base_de_dados!$C:$C,$A260,base_de_dados!$M:$M,"&lt;=2012",base_de_dados!$O:$O,"&gt;=41274")</f>
        <v>0</v>
      </c>
      <c r="E260" s="5">
        <f>SUMIFS(base_de_dados!$T:$T,base_de_dados!$B:$B,$B260,base_de_dados!$G:$G,E$61,base_de_dados!$H:$H,$L$1,base_de_dados!$C:$C,$A260,base_de_dados!$M:$M,"&lt;=2012",base_de_dados!$O:$O,"&gt;=41274")</f>
        <v>0</v>
      </c>
      <c r="F260" s="5">
        <f>SUMIFS(base_de_dados!$T:$T,base_de_dados!$B:$B,$B260,base_de_dados!$G:$G,F$61,base_de_dados!$H:$H,$L$1,base_de_dados!$C:$C,$A260,base_de_dados!$M:$M,"&lt;=2012",base_de_dados!$O:$O,"&gt;=41274")</f>
        <v>0</v>
      </c>
      <c r="G260" s="5">
        <f>SUMIFS(base_de_dados!$T:$T,base_de_dados!$B:$B,$B260,base_de_dados!$G:$G,G$61,base_de_dados!$H:$H,$L$1,base_de_dados!$C:$C,$A260,base_de_dados!$M:$M,"&lt;=2012",base_de_dados!$O:$O,"&gt;=41274")</f>
        <v>0</v>
      </c>
      <c r="H260" s="5">
        <f>SUMIFS(base_de_dados!$T:$T,base_de_dados!$B:$B,$B260,base_de_dados!$G:$G,H$61,base_de_dados!$H:$H,$L$1,base_de_dados!$C:$C,$A260,base_de_dados!$M:$M,"&lt;=2012",base_de_dados!$O:$O,"&gt;=41274")</f>
        <v>0</v>
      </c>
      <c r="I260" s="5">
        <f>SUMIFS(base_de_dados!$T:$T,base_de_dados!$B:$B,$B260,base_de_dados!$G:$G,I$61,base_de_dados!$H:$H,$L$1,base_de_dados!$C:$C,$A260,base_de_dados!$M:$M,"&lt;=2012",base_de_dados!$O:$O,"&gt;=41274")</f>
        <v>0</v>
      </c>
      <c r="J260" s="5">
        <f>SUMIFS(base_de_dados!$T:$T,base_de_dados!$B:$B,$B260,base_de_dados!$G:$G,J$61,base_de_dados!$H:$H,$L$1,base_de_dados!$C:$C,$A260,base_de_dados!$M:$M,"&lt;=2012",base_de_dados!$O:$O,"&gt;=41274")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SUMIFS(base_de_dados!$T:$T,base_de_dados!$B:$B,$B261,base_de_dados!$G:$G,C$61,base_de_dados!$H:$H,$L$1,base_de_dados!$C:$C,$A261,base_de_dados!$M:$M,"&lt;=2012",base_de_dados!$O:$O,"&gt;=41274")</f>
        <v>0</v>
      </c>
      <c r="D261" s="5">
        <f>SUMIFS(base_de_dados!$T:$T,base_de_dados!$B:$B,$B261,base_de_dados!$G:$G,D$61,base_de_dados!$H:$H,$L$1,base_de_dados!$C:$C,$A261,base_de_dados!$M:$M,"&lt;=2012",base_de_dados!$O:$O,"&gt;=41274")</f>
        <v>0</v>
      </c>
      <c r="E261" s="5">
        <f>SUMIFS(base_de_dados!$T:$T,base_de_dados!$B:$B,$B261,base_de_dados!$G:$G,E$61,base_de_dados!$H:$H,$L$1,base_de_dados!$C:$C,$A261,base_de_dados!$M:$M,"&lt;=2012",base_de_dados!$O:$O,"&gt;=41274")</f>
        <v>0</v>
      </c>
      <c r="F261" s="5">
        <f>SUMIFS(base_de_dados!$T:$T,base_de_dados!$B:$B,$B261,base_de_dados!$G:$G,F$61,base_de_dados!$H:$H,$L$1,base_de_dados!$C:$C,$A261,base_de_dados!$M:$M,"&lt;=2012",base_de_dados!$O:$O,"&gt;=41274")</f>
        <v>0</v>
      </c>
      <c r="G261" s="5">
        <f>SUMIFS(base_de_dados!$T:$T,base_de_dados!$B:$B,$B261,base_de_dados!$G:$G,G$61,base_de_dados!$H:$H,$L$1,base_de_dados!$C:$C,$A261,base_de_dados!$M:$M,"&lt;=2012",base_de_dados!$O:$O,"&gt;=41274")</f>
        <v>0</v>
      </c>
      <c r="H261" s="5">
        <f>SUMIFS(base_de_dados!$T:$T,base_de_dados!$B:$B,$B261,base_de_dados!$G:$G,H$61,base_de_dados!$H:$H,$L$1,base_de_dados!$C:$C,$A261,base_de_dados!$M:$M,"&lt;=2012",base_de_dados!$O:$O,"&gt;=41274")</f>
        <v>0</v>
      </c>
      <c r="I261" s="5">
        <f>SUMIFS(base_de_dados!$T:$T,base_de_dados!$B:$B,$B261,base_de_dados!$G:$G,I$61,base_de_dados!$H:$H,$L$1,base_de_dados!$C:$C,$A261,base_de_dados!$M:$M,"&lt;=2012",base_de_dados!$O:$O,"&gt;=41274")</f>
        <v>0</v>
      </c>
      <c r="J261" s="5">
        <f>SUMIFS(base_de_dados!$T:$T,base_de_dados!$B:$B,$B261,base_de_dados!$G:$G,J$61,base_de_dados!$H:$H,$L$1,base_de_dados!$C:$C,$A261,base_de_dados!$M:$M,"&lt;=2012",base_de_dados!$O:$O,"&gt;=41274")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SUMIFS(base_de_dados!$T:$T,base_de_dados!$B:$B,$B262,base_de_dados!$G:$G,C$61,base_de_dados!$H:$H,$L$1,base_de_dados!$C:$C,$A262,base_de_dados!$M:$M,"&lt;=2012",base_de_dados!$O:$O,"&gt;=41274")</f>
        <v>0</v>
      </c>
      <c r="D262" s="5">
        <f>SUMIFS(base_de_dados!$T:$T,base_de_dados!$B:$B,$B262,base_de_dados!$G:$G,D$61,base_de_dados!$H:$H,$L$1,base_de_dados!$C:$C,$A262,base_de_dados!$M:$M,"&lt;=2012",base_de_dados!$O:$O,"&gt;=41274")</f>
        <v>0.39254185692541854</v>
      </c>
      <c r="E262" s="5">
        <f>SUMIFS(base_de_dados!$T:$T,base_de_dados!$B:$B,$B262,base_de_dados!$G:$G,E$61,base_de_dados!$H:$H,$L$1,base_de_dados!$C:$C,$A262,base_de_dados!$M:$M,"&lt;=2012",base_de_dados!$O:$O,"&gt;=41274")</f>
        <v>2.4353120243531201E-4</v>
      </c>
      <c r="F262" s="5">
        <f>SUMIFS(base_de_dados!$T:$T,base_de_dados!$B:$B,$B262,base_de_dados!$G:$G,F$61,base_de_dados!$H:$H,$L$1,base_de_dados!$C:$C,$A262,base_de_dados!$M:$M,"&lt;=2012",base_de_dados!$O:$O,"&gt;=41274")</f>
        <v>0.27154539256722482</v>
      </c>
      <c r="G262" s="5">
        <f>SUMIFS(base_de_dados!$T:$T,base_de_dados!$B:$B,$B262,base_de_dados!$G:$G,G$61,base_de_dados!$H:$H,$L$1,base_de_dados!$C:$C,$A262,base_de_dados!$M:$M,"&lt;=2012",base_de_dados!$O:$O,"&gt;=41274")</f>
        <v>0</v>
      </c>
      <c r="H262" s="5">
        <f>SUMIFS(base_de_dados!$T:$T,base_de_dados!$B:$B,$B262,base_de_dados!$G:$G,H$61,base_de_dados!$H:$H,$L$1,base_de_dados!$C:$C,$A262,base_de_dados!$M:$M,"&lt;=2012",base_de_dados!$O:$O,"&gt;=41274")</f>
        <v>0</v>
      </c>
      <c r="I262" s="5">
        <f>SUMIFS(base_de_dados!$T:$T,base_de_dados!$B:$B,$B262,base_de_dados!$G:$G,I$61,base_de_dados!$H:$H,$L$1,base_de_dados!$C:$C,$A262,base_de_dados!$M:$M,"&lt;=2012",base_de_dados!$O:$O,"&gt;=41274")</f>
        <v>0</v>
      </c>
      <c r="J262" s="5">
        <f>SUMIFS(base_de_dados!$T:$T,base_de_dados!$B:$B,$B262,base_de_dados!$G:$G,J$61,base_de_dados!$H:$H,$L$1,base_de_dados!$C:$C,$A262,base_de_dados!$M:$M,"&lt;=2012",base_de_dados!$O:$O,"&gt;=41274")</f>
        <v>0</v>
      </c>
      <c r="K262" s="32">
        <f t="shared" si="8"/>
        <v>0.66433078069507867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SUMIFS(base_de_dados!$T:$T,base_de_dados!$B:$B,$B263,base_de_dados!$G:$G,C$61,base_de_dados!$H:$H,$L$1,base_de_dados!$C:$C,$A263,base_de_dados!$M:$M,"&lt;=2012",base_de_dados!$O:$O,"&gt;=41274")</f>
        <v>0</v>
      </c>
      <c r="D263" s="5">
        <f>SUMIFS(base_de_dados!$T:$T,base_de_dados!$B:$B,$B263,base_de_dados!$G:$G,D$61,base_de_dados!$H:$H,$L$1,base_de_dados!$C:$C,$A263,base_de_dados!$M:$M,"&lt;=2012",base_de_dados!$O:$O,"&gt;=41274")</f>
        <v>0</v>
      </c>
      <c r="E263" s="5">
        <f>SUMIFS(base_de_dados!$T:$T,base_de_dados!$B:$B,$B263,base_de_dados!$G:$G,E$61,base_de_dados!$H:$H,$L$1,base_de_dados!$C:$C,$A263,base_de_dados!$M:$M,"&lt;=2012",base_de_dados!$O:$O,"&gt;=41274")</f>
        <v>0</v>
      </c>
      <c r="F263" s="5">
        <f>SUMIFS(base_de_dados!$T:$T,base_de_dados!$B:$B,$B263,base_de_dados!$G:$G,F$61,base_de_dados!$H:$H,$L$1,base_de_dados!$C:$C,$A263,base_de_dados!$M:$M,"&lt;=2012",base_de_dados!$O:$O,"&gt;=41274")</f>
        <v>0</v>
      </c>
      <c r="G263" s="5">
        <f>SUMIFS(base_de_dados!$T:$T,base_de_dados!$B:$B,$B263,base_de_dados!$G:$G,G$61,base_de_dados!$H:$H,$L$1,base_de_dados!$C:$C,$A263,base_de_dados!$M:$M,"&lt;=2012",base_de_dados!$O:$O,"&gt;=41274")</f>
        <v>0</v>
      </c>
      <c r="H263" s="5">
        <f>SUMIFS(base_de_dados!$T:$T,base_de_dados!$B:$B,$B263,base_de_dados!$G:$G,H$61,base_de_dados!$H:$H,$L$1,base_de_dados!$C:$C,$A263,base_de_dados!$M:$M,"&lt;=2012",base_de_dados!$O:$O,"&gt;=41274")</f>
        <v>0</v>
      </c>
      <c r="I263" s="5">
        <f>SUMIFS(base_de_dados!$T:$T,base_de_dados!$B:$B,$B263,base_de_dados!$G:$G,I$61,base_de_dados!$H:$H,$L$1,base_de_dados!$C:$C,$A263,base_de_dados!$M:$M,"&lt;=2012",base_de_dados!$O:$O,"&gt;=41274")</f>
        <v>0</v>
      </c>
      <c r="J263" s="5">
        <f>SUMIFS(base_de_dados!$T:$T,base_de_dados!$B:$B,$B263,base_de_dados!$G:$G,J$61,base_de_dados!$H:$H,$L$1,base_de_dados!$C:$C,$A263,base_de_dados!$M:$M,"&lt;=2012",base_de_dados!$O:$O,"&gt;=41274")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SUMIFS(base_de_dados!$T:$T,base_de_dados!$B:$B,$B264,base_de_dados!$G:$G,C$61,base_de_dados!$H:$H,$L$1,base_de_dados!$C:$C,$A264,base_de_dados!$M:$M,"&lt;=2012",base_de_dados!$O:$O,"&gt;=41274")</f>
        <v>0</v>
      </c>
      <c r="D264" s="5">
        <f>SUMIFS(base_de_dados!$T:$T,base_de_dados!$B:$B,$B264,base_de_dados!$G:$G,D$61,base_de_dados!$H:$H,$L$1,base_de_dados!$C:$C,$A264,base_de_dados!$M:$M,"&lt;=2012",base_de_dados!$O:$O,"&gt;=41274")</f>
        <v>0</v>
      </c>
      <c r="E264" s="5">
        <f>SUMIFS(base_de_dados!$T:$T,base_de_dados!$B:$B,$B264,base_de_dados!$G:$G,E$61,base_de_dados!$H:$H,$L$1,base_de_dados!$C:$C,$A264,base_de_dados!$M:$M,"&lt;=2012",base_de_dados!$O:$O,"&gt;=41274")</f>
        <v>0</v>
      </c>
      <c r="F264" s="5">
        <f>SUMIFS(base_de_dados!$T:$T,base_de_dados!$B:$B,$B264,base_de_dados!$G:$G,F$61,base_de_dados!$H:$H,$L$1,base_de_dados!$C:$C,$A264,base_de_dados!$M:$M,"&lt;=2012",base_de_dados!$O:$O,"&gt;=41274")</f>
        <v>0</v>
      </c>
      <c r="G264" s="5">
        <f>SUMIFS(base_de_dados!$T:$T,base_de_dados!$B:$B,$B264,base_de_dados!$G:$G,G$61,base_de_dados!$H:$H,$L$1,base_de_dados!$C:$C,$A264,base_de_dados!$M:$M,"&lt;=2012",base_de_dados!$O:$O,"&gt;=41274")</f>
        <v>0</v>
      </c>
      <c r="H264" s="5">
        <f>SUMIFS(base_de_dados!$T:$T,base_de_dados!$B:$B,$B264,base_de_dados!$G:$G,H$61,base_de_dados!$H:$H,$L$1,base_de_dados!$C:$C,$A264,base_de_dados!$M:$M,"&lt;=2012",base_de_dados!$O:$O,"&gt;=41274")</f>
        <v>0</v>
      </c>
      <c r="I264" s="5">
        <f>SUMIFS(base_de_dados!$T:$T,base_de_dados!$B:$B,$B264,base_de_dados!$G:$G,I$61,base_de_dados!$H:$H,$L$1,base_de_dados!$C:$C,$A264,base_de_dados!$M:$M,"&lt;=2012",base_de_dados!$O:$O,"&gt;=41274")</f>
        <v>0</v>
      </c>
      <c r="J264" s="5">
        <f>SUMIFS(base_de_dados!$T:$T,base_de_dados!$B:$B,$B264,base_de_dados!$G:$G,J$61,base_de_dados!$H:$H,$L$1,base_de_dados!$C:$C,$A264,base_de_dados!$M:$M,"&lt;=2012",base_de_dados!$O:$O,"&gt;=41274")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SUMIFS(base_de_dados!$T:$T,base_de_dados!$B:$B,$B265,base_de_dados!$G:$G,C$61,base_de_dados!$H:$H,$L$1,base_de_dados!$C:$C,$A265,base_de_dados!$M:$M,"&lt;=2012",base_de_dados!$O:$O,"&gt;=41274")</f>
        <v>0</v>
      </c>
      <c r="D265" s="5">
        <f>SUMIFS(base_de_dados!$T:$T,base_de_dados!$B:$B,$B265,base_de_dados!$G:$G,D$61,base_de_dados!$H:$H,$L$1,base_de_dados!$C:$C,$A265,base_de_dados!$M:$M,"&lt;=2012",base_de_dados!$O:$O,"&gt;=41274")</f>
        <v>0</v>
      </c>
      <c r="E265" s="5">
        <f>SUMIFS(base_de_dados!$T:$T,base_de_dados!$B:$B,$B265,base_de_dados!$G:$G,E$61,base_de_dados!$H:$H,$L$1,base_de_dados!$C:$C,$A265,base_de_dados!$M:$M,"&lt;=2012",base_de_dados!$O:$O,"&gt;=41274")</f>
        <v>0</v>
      </c>
      <c r="F265" s="5">
        <f>SUMIFS(base_de_dados!$T:$T,base_de_dados!$B:$B,$B265,base_de_dados!$G:$G,F$61,base_de_dados!$H:$H,$L$1,base_de_dados!$C:$C,$A265,base_de_dados!$M:$M,"&lt;=2012",base_de_dados!$O:$O,"&gt;=41274")</f>
        <v>0</v>
      </c>
      <c r="G265" s="5">
        <f>SUMIFS(base_de_dados!$T:$T,base_de_dados!$B:$B,$B265,base_de_dados!$G:$G,G$61,base_de_dados!$H:$H,$L$1,base_de_dados!$C:$C,$A265,base_de_dados!$M:$M,"&lt;=2012",base_de_dados!$O:$O,"&gt;=41274")</f>
        <v>0</v>
      </c>
      <c r="H265" s="5">
        <f>SUMIFS(base_de_dados!$T:$T,base_de_dados!$B:$B,$B265,base_de_dados!$G:$G,H$61,base_de_dados!$H:$H,$L$1,base_de_dados!$C:$C,$A265,base_de_dados!$M:$M,"&lt;=2012",base_de_dados!$O:$O,"&gt;=41274")</f>
        <v>0</v>
      </c>
      <c r="I265" s="5">
        <f>SUMIFS(base_de_dados!$T:$T,base_de_dados!$B:$B,$B265,base_de_dados!$G:$G,I$61,base_de_dados!$H:$H,$L$1,base_de_dados!$C:$C,$A265,base_de_dados!$M:$M,"&lt;=2012",base_de_dados!$O:$O,"&gt;=41274")</f>
        <v>0</v>
      </c>
      <c r="J265" s="5">
        <f>SUMIFS(base_de_dados!$T:$T,base_de_dados!$B:$B,$B265,base_de_dados!$G:$G,J$61,base_de_dados!$H:$H,$L$1,base_de_dados!$C:$C,$A265,base_de_dados!$M:$M,"&lt;=2012",base_de_dados!$O:$O,"&gt;=41274")</f>
        <v>0</v>
      </c>
      <c r="K265" s="32">
        <f t="shared" si="8"/>
        <v>0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SUMIFS(base_de_dados!$T:$T,base_de_dados!$B:$B,$B266,base_de_dados!$G:$G,C$61,base_de_dados!$H:$H,$L$1,base_de_dados!$C:$C,$A266,base_de_dados!$M:$M,"&lt;=2012",base_de_dados!$O:$O,"&gt;=41274")</f>
        <v>0</v>
      </c>
      <c r="D266" s="5">
        <f>SUMIFS(base_de_dados!$T:$T,base_de_dados!$B:$B,$B266,base_de_dados!$G:$G,D$61,base_de_dados!$H:$H,$L$1,base_de_dados!$C:$C,$A266,base_de_dados!$M:$M,"&lt;=2012",base_de_dados!$O:$O,"&gt;=41274")</f>
        <v>0</v>
      </c>
      <c r="E266" s="5">
        <f>SUMIFS(base_de_dados!$T:$T,base_de_dados!$B:$B,$B266,base_de_dados!$G:$G,E$61,base_de_dados!$H:$H,$L$1,base_de_dados!$C:$C,$A266,base_de_dados!$M:$M,"&lt;=2012",base_de_dados!$O:$O,"&gt;=41274")</f>
        <v>0</v>
      </c>
      <c r="F266" s="5">
        <f>SUMIFS(base_de_dados!$T:$T,base_de_dados!$B:$B,$B266,base_de_dados!$G:$G,F$61,base_de_dados!$H:$H,$L$1,base_de_dados!$C:$C,$A266,base_de_dados!$M:$M,"&lt;=2012",base_de_dados!$O:$O,"&gt;=41274")</f>
        <v>0</v>
      </c>
      <c r="G266" s="5">
        <f>SUMIFS(base_de_dados!$T:$T,base_de_dados!$B:$B,$B266,base_de_dados!$G:$G,G$61,base_de_dados!$H:$H,$L$1,base_de_dados!$C:$C,$A266,base_de_dados!$M:$M,"&lt;=2012",base_de_dados!$O:$O,"&gt;=41274")</f>
        <v>0</v>
      </c>
      <c r="H266" s="5">
        <f>SUMIFS(base_de_dados!$T:$T,base_de_dados!$B:$B,$B266,base_de_dados!$G:$G,H$61,base_de_dados!$H:$H,$L$1,base_de_dados!$C:$C,$A266,base_de_dados!$M:$M,"&lt;=2012",base_de_dados!$O:$O,"&gt;=41274")</f>
        <v>0</v>
      </c>
      <c r="I266" s="5">
        <f>SUMIFS(base_de_dados!$T:$T,base_de_dados!$B:$B,$B266,base_de_dados!$G:$G,I$61,base_de_dados!$H:$H,$L$1,base_de_dados!$C:$C,$A266,base_de_dados!$M:$M,"&lt;=2012",base_de_dados!$O:$O,"&gt;=41274")</f>
        <v>0</v>
      </c>
      <c r="J266" s="5">
        <f>SUMIFS(base_de_dados!$T:$T,base_de_dados!$B:$B,$B266,base_de_dados!$G:$G,J$61,base_de_dados!$H:$H,$L$1,base_de_dados!$C:$C,$A266,base_de_dados!$M:$M,"&lt;=2012",base_de_dados!$O:$O,"&gt;=41274")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SUMIFS(base_de_dados!$T:$T,base_de_dados!$B:$B,$B267,base_de_dados!$G:$G,C$61,base_de_dados!$H:$H,$L$1,base_de_dados!$C:$C,$A267,base_de_dados!$M:$M,"&lt;=2012",base_de_dados!$O:$O,"&gt;=41274")</f>
        <v>0</v>
      </c>
      <c r="D267" s="5">
        <f>SUMIFS(base_de_dados!$T:$T,base_de_dados!$B:$B,$B267,base_de_dados!$G:$G,D$61,base_de_dados!$H:$H,$L$1,base_de_dados!$C:$C,$A267,base_de_dados!$M:$M,"&lt;=2012",base_de_dados!$O:$O,"&gt;=41274")</f>
        <v>0.24714611872146119</v>
      </c>
      <c r="E267" s="5">
        <f>SUMIFS(base_de_dados!$T:$T,base_de_dados!$B:$B,$B267,base_de_dados!$G:$G,E$61,base_de_dados!$H:$H,$L$1,base_de_dados!$C:$C,$A267,base_de_dados!$M:$M,"&lt;=2012",base_de_dados!$O:$O,"&gt;=41274")</f>
        <v>4.0136986301369856E-3</v>
      </c>
      <c r="F267" s="5">
        <f>SUMIFS(base_de_dados!$T:$T,base_de_dados!$B:$B,$B267,base_de_dados!$G:$G,F$61,base_de_dados!$H:$H,$L$1,base_de_dados!$C:$C,$A267,base_de_dados!$M:$M,"&lt;=2012",base_de_dados!$O:$O,"&gt;=41274")</f>
        <v>2.0057077625570775E-2</v>
      </c>
      <c r="G267" s="5">
        <f>SUMIFS(base_de_dados!$T:$T,base_de_dados!$B:$B,$B267,base_de_dados!$G:$G,G$61,base_de_dados!$H:$H,$L$1,base_de_dados!$C:$C,$A267,base_de_dados!$M:$M,"&lt;=2012",base_de_dados!$O:$O,"&gt;=41274")</f>
        <v>0</v>
      </c>
      <c r="H267" s="5">
        <f>SUMIFS(base_de_dados!$T:$T,base_de_dados!$B:$B,$B267,base_de_dados!$G:$G,H$61,base_de_dados!$H:$H,$L$1,base_de_dados!$C:$C,$A267,base_de_dados!$M:$M,"&lt;=2012",base_de_dados!$O:$O,"&gt;=41274")</f>
        <v>0</v>
      </c>
      <c r="I267" s="5">
        <f>SUMIFS(base_de_dados!$T:$T,base_de_dados!$B:$B,$B267,base_de_dados!$G:$G,I$61,base_de_dados!$H:$H,$L$1,base_de_dados!$C:$C,$A267,base_de_dados!$M:$M,"&lt;=2012",base_de_dados!$O:$O,"&gt;=41274")</f>
        <v>0</v>
      </c>
      <c r="J267" s="5">
        <f>SUMIFS(base_de_dados!$T:$T,base_de_dados!$B:$B,$B267,base_de_dados!$G:$G,J$61,base_de_dados!$H:$H,$L$1,base_de_dados!$C:$C,$A267,base_de_dados!$M:$M,"&lt;=2012",base_de_dados!$O:$O,"&gt;=41274")</f>
        <v>0</v>
      </c>
      <c r="K267" s="32">
        <f t="shared" si="8"/>
        <v>0.271216894977169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SUMIFS(base_de_dados!$T:$T,base_de_dados!$B:$B,$B268,base_de_dados!$G:$G,C$61,base_de_dados!$H:$H,$L$1,base_de_dados!$C:$C,$A268,base_de_dados!$M:$M,"&lt;=2012",base_de_dados!$O:$O,"&gt;=41274")</f>
        <v>0</v>
      </c>
      <c r="D268" s="5">
        <f>SUMIFS(base_de_dados!$T:$T,base_de_dados!$B:$B,$B268,base_de_dados!$G:$G,D$61,base_de_dados!$H:$H,$L$1,base_de_dados!$C:$C,$A268,base_de_dados!$M:$M,"&lt;=2012",base_de_dados!$O:$O,"&gt;=41274")</f>
        <v>0</v>
      </c>
      <c r="E268" s="5">
        <f>SUMIFS(base_de_dados!$T:$T,base_de_dados!$B:$B,$B268,base_de_dados!$G:$G,E$61,base_de_dados!$H:$H,$L$1,base_de_dados!$C:$C,$A268,base_de_dados!$M:$M,"&lt;=2012",base_de_dados!$O:$O,"&gt;=41274")</f>
        <v>0</v>
      </c>
      <c r="F268" s="5">
        <f>SUMIFS(base_de_dados!$T:$T,base_de_dados!$B:$B,$B268,base_de_dados!$G:$G,F$61,base_de_dados!$H:$H,$L$1,base_de_dados!$C:$C,$A268,base_de_dados!$M:$M,"&lt;=2012",base_de_dados!$O:$O,"&gt;=41274")</f>
        <v>0</v>
      </c>
      <c r="G268" s="5">
        <f>SUMIFS(base_de_dados!$T:$T,base_de_dados!$B:$B,$B268,base_de_dados!$G:$G,G$61,base_de_dados!$H:$H,$L$1,base_de_dados!$C:$C,$A268,base_de_dados!$M:$M,"&lt;=2012",base_de_dados!$O:$O,"&gt;=41274")</f>
        <v>0</v>
      </c>
      <c r="H268" s="5">
        <f>SUMIFS(base_de_dados!$T:$T,base_de_dados!$B:$B,$B268,base_de_dados!$G:$G,H$61,base_de_dados!$H:$H,$L$1,base_de_dados!$C:$C,$A268,base_de_dados!$M:$M,"&lt;=2012",base_de_dados!$O:$O,"&gt;=41274")</f>
        <v>0</v>
      </c>
      <c r="I268" s="5">
        <f>SUMIFS(base_de_dados!$T:$T,base_de_dados!$B:$B,$B268,base_de_dados!$G:$G,I$61,base_de_dados!$H:$H,$L$1,base_de_dados!$C:$C,$A268,base_de_dados!$M:$M,"&lt;=2012",base_de_dados!$O:$O,"&gt;=41274")</f>
        <v>0</v>
      </c>
      <c r="J268" s="5">
        <f>SUMIFS(base_de_dados!$T:$T,base_de_dados!$B:$B,$B268,base_de_dados!$G:$G,J$61,base_de_dados!$H:$H,$L$1,base_de_dados!$C:$C,$A268,base_de_dados!$M:$M,"&lt;=2012",base_de_dados!$O:$O,"&gt;=41274")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SUMIFS(base_de_dados!$T:$T,base_de_dados!$B:$B,$B269,base_de_dados!$G:$G,C$61,base_de_dados!$H:$H,$L$1,base_de_dados!$C:$C,$A269,base_de_dados!$M:$M,"&lt;=2012",base_de_dados!$O:$O,"&gt;=41274")</f>
        <v>0</v>
      </c>
      <c r="D269" s="5">
        <f>SUMIFS(base_de_dados!$T:$T,base_de_dados!$B:$B,$B269,base_de_dados!$G:$G,D$61,base_de_dados!$H:$H,$L$1,base_de_dados!$C:$C,$A269,base_de_dados!$M:$M,"&lt;=2012",base_de_dados!$O:$O,"&gt;=41274")</f>
        <v>0</v>
      </c>
      <c r="E269" s="5">
        <f>SUMIFS(base_de_dados!$T:$T,base_de_dados!$B:$B,$B269,base_de_dados!$G:$G,E$61,base_de_dados!$H:$H,$L$1,base_de_dados!$C:$C,$A269,base_de_dados!$M:$M,"&lt;=2012",base_de_dados!$O:$O,"&gt;=41274")</f>
        <v>0</v>
      </c>
      <c r="F269" s="5">
        <f>SUMIFS(base_de_dados!$T:$T,base_de_dados!$B:$B,$B269,base_de_dados!$G:$G,F$61,base_de_dados!$H:$H,$L$1,base_de_dados!$C:$C,$A269,base_de_dados!$M:$M,"&lt;=2012",base_de_dados!$O:$O,"&gt;=41274")</f>
        <v>0</v>
      </c>
      <c r="G269" s="5">
        <f>SUMIFS(base_de_dados!$T:$T,base_de_dados!$B:$B,$B269,base_de_dados!$G:$G,G$61,base_de_dados!$H:$H,$L$1,base_de_dados!$C:$C,$A269,base_de_dados!$M:$M,"&lt;=2012",base_de_dados!$O:$O,"&gt;=41274")</f>
        <v>0</v>
      </c>
      <c r="H269" s="5">
        <f>SUMIFS(base_de_dados!$T:$T,base_de_dados!$B:$B,$B269,base_de_dados!$G:$G,H$61,base_de_dados!$H:$H,$L$1,base_de_dados!$C:$C,$A269,base_de_dados!$M:$M,"&lt;=2012",base_de_dados!$O:$O,"&gt;=41274")</f>
        <v>0</v>
      </c>
      <c r="I269" s="5">
        <f>SUMIFS(base_de_dados!$T:$T,base_de_dados!$B:$B,$B269,base_de_dados!$G:$G,I$61,base_de_dados!$H:$H,$L$1,base_de_dados!$C:$C,$A269,base_de_dados!$M:$M,"&lt;=2012",base_de_dados!$O:$O,"&gt;=41274")</f>
        <v>0</v>
      </c>
      <c r="J269" s="5">
        <f>SUMIFS(base_de_dados!$T:$T,base_de_dados!$B:$B,$B269,base_de_dados!$G:$G,J$61,base_de_dados!$H:$H,$L$1,base_de_dados!$C:$C,$A269,base_de_dados!$M:$M,"&lt;=2012",base_de_dados!$O:$O,"&gt;=41274")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SUMIFS(base_de_dados!$T:$T,base_de_dados!$B:$B,$B270,base_de_dados!$G:$G,C$61,base_de_dados!$H:$H,$L$1,base_de_dados!$C:$C,$A270,base_de_dados!$M:$M,"&lt;=2012",base_de_dados!$O:$O,"&gt;=41274")</f>
        <v>0</v>
      </c>
      <c r="D270" s="5">
        <f>SUMIFS(base_de_dados!$T:$T,base_de_dados!$B:$B,$B270,base_de_dados!$G:$G,D$61,base_de_dados!$H:$H,$L$1,base_de_dados!$C:$C,$A270,base_de_dados!$M:$M,"&lt;=2012",base_de_dados!$O:$O,"&gt;=41274")</f>
        <v>0</v>
      </c>
      <c r="E270" s="5">
        <f>SUMIFS(base_de_dados!$T:$T,base_de_dados!$B:$B,$B270,base_de_dados!$G:$G,E$61,base_de_dados!$H:$H,$L$1,base_de_dados!$C:$C,$A270,base_de_dados!$M:$M,"&lt;=2012",base_de_dados!$O:$O,"&gt;=41274")</f>
        <v>0</v>
      </c>
      <c r="F270" s="5">
        <f>SUMIFS(base_de_dados!$T:$T,base_de_dados!$B:$B,$B270,base_de_dados!$G:$G,F$61,base_de_dados!$H:$H,$L$1,base_de_dados!$C:$C,$A270,base_de_dados!$M:$M,"&lt;=2012",base_de_dados!$O:$O,"&gt;=41274")</f>
        <v>0</v>
      </c>
      <c r="G270" s="5">
        <f>SUMIFS(base_de_dados!$T:$T,base_de_dados!$B:$B,$B270,base_de_dados!$G:$G,G$61,base_de_dados!$H:$H,$L$1,base_de_dados!$C:$C,$A270,base_de_dados!$M:$M,"&lt;=2012",base_de_dados!$O:$O,"&gt;=41274")</f>
        <v>0</v>
      </c>
      <c r="H270" s="5">
        <f>SUMIFS(base_de_dados!$T:$T,base_de_dados!$B:$B,$B270,base_de_dados!$G:$G,H$61,base_de_dados!$H:$H,$L$1,base_de_dados!$C:$C,$A270,base_de_dados!$M:$M,"&lt;=2012",base_de_dados!$O:$O,"&gt;=41274")</f>
        <v>0</v>
      </c>
      <c r="I270" s="5">
        <f>SUMIFS(base_de_dados!$T:$T,base_de_dados!$B:$B,$B270,base_de_dados!$G:$G,I$61,base_de_dados!$H:$H,$L$1,base_de_dados!$C:$C,$A270,base_de_dados!$M:$M,"&lt;=2012",base_de_dados!$O:$O,"&gt;=41274")</f>
        <v>0</v>
      </c>
      <c r="J270" s="5">
        <f>SUMIFS(base_de_dados!$T:$T,base_de_dados!$B:$B,$B270,base_de_dados!$G:$G,J$61,base_de_dados!$H:$H,$L$1,base_de_dados!$C:$C,$A270,base_de_dados!$M:$M,"&lt;=2012",base_de_dados!$O:$O,"&gt;=41274")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SUMIFS(base_de_dados!$T:$T,base_de_dados!$B:$B,$B271,base_de_dados!$G:$G,C$61,base_de_dados!$H:$H,$L$1,base_de_dados!$C:$C,$A271,base_de_dados!$M:$M,"&lt;=2012",base_de_dados!$O:$O,"&gt;=41274")</f>
        <v>4.0833333333333333E-2</v>
      </c>
      <c r="D271" s="5">
        <f>SUMIFS(base_de_dados!$T:$T,base_de_dados!$B:$B,$B271,base_de_dados!$G:$G,D$61,base_de_dados!$H:$H,$L$1,base_de_dados!$C:$C,$A271,base_de_dados!$M:$M,"&lt;=2012",base_de_dados!$O:$O,"&gt;=41274")</f>
        <v>1.3923287671232878E-3</v>
      </c>
      <c r="E271" s="5">
        <f>SUMIFS(base_de_dados!$T:$T,base_de_dados!$B:$B,$B271,base_de_dados!$G:$G,E$61,base_de_dados!$H:$H,$L$1,base_de_dados!$C:$C,$A271,base_de_dados!$M:$M,"&lt;=2012",base_de_dados!$O:$O,"&gt;=41274")</f>
        <v>6.6666666666666666E-2</v>
      </c>
      <c r="F271" s="5">
        <f>SUMIFS(base_de_dados!$T:$T,base_de_dados!$B:$B,$B271,base_de_dados!$G:$G,F$61,base_de_dados!$H:$H,$L$1,base_de_dados!$C:$C,$A271,base_de_dados!$M:$M,"&lt;=2012",base_de_dados!$O:$O,"&gt;=41274")</f>
        <v>2.100456621004566E-3</v>
      </c>
      <c r="G271" s="5">
        <f>SUMIFS(base_de_dados!$T:$T,base_de_dados!$B:$B,$B271,base_de_dados!$G:$G,G$61,base_de_dados!$H:$H,$L$1,base_de_dados!$C:$C,$A271,base_de_dados!$M:$M,"&lt;=2012",base_de_dados!$O:$O,"&gt;=41274")</f>
        <v>0</v>
      </c>
      <c r="H271" s="5">
        <f>SUMIFS(base_de_dados!$T:$T,base_de_dados!$B:$B,$B271,base_de_dados!$G:$G,H$61,base_de_dados!$H:$H,$L$1,base_de_dados!$C:$C,$A271,base_de_dados!$M:$M,"&lt;=2012",base_de_dados!$O:$O,"&gt;=41274")</f>
        <v>0</v>
      </c>
      <c r="I271" s="5">
        <f>SUMIFS(base_de_dados!$T:$T,base_de_dados!$B:$B,$B271,base_de_dados!$G:$G,I$61,base_de_dados!$H:$H,$L$1,base_de_dados!$C:$C,$A271,base_de_dados!$M:$M,"&lt;=2012",base_de_dados!$O:$O,"&gt;=41274")</f>
        <v>0</v>
      </c>
      <c r="J271" s="5">
        <f>SUMIFS(base_de_dados!$T:$T,base_de_dados!$B:$B,$B271,base_de_dados!$G:$G,J$61,base_de_dados!$H:$H,$L$1,base_de_dados!$C:$C,$A271,base_de_dados!$M:$M,"&lt;=2012",base_de_dados!$O:$O,"&gt;=41274")</f>
        <v>0</v>
      </c>
      <c r="K271" s="32">
        <f t="shared" si="8"/>
        <v>0.11099278538812786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SUMIFS(base_de_dados!$T:$T,base_de_dados!$B:$B,$B272,base_de_dados!$G:$G,C$61,base_de_dados!$H:$H,$L$1,base_de_dados!$C:$C,$A272,base_de_dados!$M:$M,"&lt;=2012",base_de_dados!$O:$O,"&gt;=41274")</f>
        <v>0</v>
      </c>
      <c r="D272" s="5">
        <f>SUMIFS(base_de_dados!$T:$T,base_de_dados!$B:$B,$B272,base_de_dados!$G:$G,D$61,base_de_dados!$H:$H,$L$1,base_de_dados!$C:$C,$A272,base_de_dados!$M:$M,"&lt;=2012",base_de_dados!$O:$O,"&gt;=41274")</f>
        <v>0.16086377473363772</v>
      </c>
      <c r="E272" s="5">
        <f>SUMIFS(base_de_dados!$T:$T,base_de_dados!$B:$B,$B272,base_de_dados!$G:$G,E$61,base_de_dados!$H:$H,$L$1,base_de_dados!$C:$C,$A272,base_de_dados!$M:$M,"&lt;=2012",base_de_dados!$O:$O,"&gt;=41274")</f>
        <v>0</v>
      </c>
      <c r="F272" s="5">
        <f>SUMIFS(base_de_dados!$T:$T,base_de_dados!$B:$B,$B272,base_de_dados!$G:$G,F$61,base_de_dados!$H:$H,$L$1,base_de_dados!$C:$C,$A272,base_de_dados!$M:$M,"&lt;=2012",base_de_dados!$O:$O,"&gt;=41274")</f>
        <v>9.9315068493150676E-3</v>
      </c>
      <c r="G272" s="5">
        <f>SUMIFS(base_de_dados!$T:$T,base_de_dados!$B:$B,$B272,base_de_dados!$G:$G,G$61,base_de_dados!$H:$H,$L$1,base_de_dados!$C:$C,$A272,base_de_dados!$M:$M,"&lt;=2012",base_de_dados!$O:$O,"&gt;=41274")</f>
        <v>0</v>
      </c>
      <c r="H272" s="5">
        <f>SUMIFS(base_de_dados!$T:$T,base_de_dados!$B:$B,$B272,base_de_dados!$G:$G,H$61,base_de_dados!$H:$H,$L$1,base_de_dados!$C:$C,$A272,base_de_dados!$M:$M,"&lt;=2012",base_de_dados!$O:$O,"&gt;=41274")</f>
        <v>0</v>
      </c>
      <c r="I272" s="5">
        <f>SUMIFS(base_de_dados!$T:$T,base_de_dados!$B:$B,$B272,base_de_dados!$G:$G,I$61,base_de_dados!$H:$H,$L$1,base_de_dados!$C:$C,$A272,base_de_dados!$M:$M,"&lt;=2012",base_de_dados!$O:$O,"&gt;=41274")</f>
        <v>0</v>
      </c>
      <c r="J272" s="5">
        <f>SUMIFS(base_de_dados!$T:$T,base_de_dados!$B:$B,$B272,base_de_dados!$G:$G,J$61,base_de_dados!$H:$H,$L$1,base_de_dados!$C:$C,$A272,base_de_dados!$M:$M,"&lt;=2012",base_de_dados!$O:$O,"&gt;=41274")</f>
        <v>0</v>
      </c>
      <c r="K272" s="32">
        <f t="shared" si="8"/>
        <v>0.17079528158295279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SUMIFS(base_de_dados!$T:$T,base_de_dados!$B:$B,$B273,base_de_dados!$G:$G,C$61,base_de_dados!$H:$H,$L$1,base_de_dados!$C:$C,$A273,base_de_dados!$M:$M,"&lt;=2012",base_de_dados!$O:$O,"&gt;=41274")</f>
        <v>0</v>
      </c>
      <c r="D273" s="5">
        <f>SUMIFS(base_de_dados!$T:$T,base_de_dados!$B:$B,$B273,base_de_dados!$G:$G,D$61,base_de_dados!$H:$H,$L$1,base_de_dados!$C:$C,$A273,base_de_dados!$M:$M,"&lt;=2012",base_de_dados!$O:$O,"&gt;=41274")</f>
        <v>0</v>
      </c>
      <c r="E273" s="5">
        <f>SUMIFS(base_de_dados!$T:$T,base_de_dados!$B:$B,$B273,base_de_dados!$G:$G,E$61,base_de_dados!$H:$H,$L$1,base_de_dados!$C:$C,$A273,base_de_dados!$M:$M,"&lt;=2012",base_de_dados!$O:$O,"&gt;=41274")</f>
        <v>0</v>
      </c>
      <c r="F273" s="5">
        <f>SUMIFS(base_de_dados!$T:$T,base_de_dados!$B:$B,$B273,base_de_dados!$G:$G,F$61,base_de_dados!$H:$H,$L$1,base_de_dados!$C:$C,$A273,base_de_dados!$M:$M,"&lt;=2012",base_de_dados!$O:$O,"&gt;=41274")</f>
        <v>0</v>
      </c>
      <c r="G273" s="5">
        <f>SUMIFS(base_de_dados!$T:$T,base_de_dados!$B:$B,$B273,base_de_dados!$G:$G,G$61,base_de_dados!$H:$H,$L$1,base_de_dados!$C:$C,$A273,base_de_dados!$M:$M,"&lt;=2012",base_de_dados!$O:$O,"&gt;=41274")</f>
        <v>0</v>
      </c>
      <c r="H273" s="5">
        <f>SUMIFS(base_de_dados!$T:$T,base_de_dados!$B:$B,$B273,base_de_dados!$G:$G,H$61,base_de_dados!$H:$H,$L$1,base_de_dados!$C:$C,$A273,base_de_dados!$M:$M,"&lt;=2012",base_de_dados!$O:$O,"&gt;=41274")</f>
        <v>0</v>
      </c>
      <c r="I273" s="5">
        <f>SUMIFS(base_de_dados!$T:$T,base_de_dados!$B:$B,$B273,base_de_dados!$G:$G,I$61,base_de_dados!$H:$H,$L$1,base_de_dados!$C:$C,$A273,base_de_dados!$M:$M,"&lt;=2012",base_de_dados!$O:$O,"&gt;=41274")</f>
        <v>0</v>
      </c>
      <c r="J273" s="5">
        <f>SUMIFS(base_de_dados!$T:$T,base_de_dados!$B:$B,$B273,base_de_dados!$G:$G,J$61,base_de_dados!$H:$H,$L$1,base_de_dados!$C:$C,$A273,base_de_dados!$M:$M,"&lt;=2012",base_de_dados!$O:$O,"&gt;=41274")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SUMIFS(base_de_dados!$T:$T,base_de_dados!$B:$B,$B274,base_de_dados!$G:$G,C$61,base_de_dados!$H:$H,$L$1,base_de_dados!$C:$C,$A274,base_de_dados!$M:$M,"&lt;=2012",base_de_dados!$O:$O,"&gt;=41274")</f>
        <v>0</v>
      </c>
      <c r="D274" s="5">
        <f>SUMIFS(base_de_dados!$T:$T,base_de_dados!$B:$B,$B274,base_de_dados!$G:$G,D$61,base_de_dados!$H:$H,$L$1,base_de_dados!$C:$C,$A274,base_de_dados!$M:$M,"&lt;=2012",base_de_dados!$O:$O,"&gt;=41274")</f>
        <v>0</v>
      </c>
      <c r="E274" s="5">
        <f>SUMIFS(base_de_dados!$T:$T,base_de_dados!$B:$B,$B274,base_de_dados!$G:$G,E$61,base_de_dados!$H:$H,$L$1,base_de_dados!$C:$C,$A274,base_de_dados!$M:$M,"&lt;=2012",base_de_dados!$O:$O,"&gt;=41274")</f>
        <v>6.8492998477929978E-3</v>
      </c>
      <c r="F274" s="5">
        <f>SUMIFS(base_de_dados!$T:$T,base_de_dados!$B:$B,$B274,base_de_dados!$G:$G,F$61,base_de_dados!$H:$H,$L$1,base_de_dados!$C:$C,$A274,base_de_dados!$M:$M,"&lt;=2012",base_de_dados!$O:$O,"&gt;=41274")</f>
        <v>0</v>
      </c>
      <c r="G274" s="5">
        <f>SUMIFS(base_de_dados!$T:$T,base_de_dados!$B:$B,$B274,base_de_dados!$G:$G,G$61,base_de_dados!$H:$H,$L$1,base_de_dados!$C:$C,$A274,base_de_dados!$M:$M,"&lt;=2012",base_de_dados!$O:$O,"&gt;=41274")</f>
        <v>0</v>
      </c>
      <c r="H274" s="5">
        <f>SUMIFS(base_de_dados!$T:$T,base_de_dados!$B:$B,$B274,base_de_dados!$G:$G,H$61,base_de_dados!$H:$H,$L$1,base_de_dados!$C:$C,$A274,base_de_dados!$M:$M,"&lt;=2012",base_de_dados!$O:$O,"&gt;=41274")</f>
        <v>0</v>
      </c>
      <c r="I274" s="5">
        <f>SUMIFS(base_de_dados!$T:$T,base_de_dados!$B:$B,$B274,base_de_dados!$G:$G,I$61,base_de_dados!$H:$H,$L$1,base_de_dados!$C:$C,$A274,base_de_dados!$M:$M,"&lt;=2012",base_de_dados!$O:$O,"&gt;=41274")</f>
        <v>0</v>
      </c>
      <c r="J274" s="5">
        <f>SUMIFS(base_de_dados!$T:$T,base_de_dados!$B:$B,$B274,base_de_dados!$G:$G,J$61,base_de_dados!$H:$H,$L$1,base_de_dados!$C:$C,$A274,base_de_dados!$M:$M,"&lt;=2012",base_de_dados!$O:$O,"&gt;=41274")</f>
        <v>0</v>
      </c>
      <c r="K274" s="32">
        <f t="shared" si="8"/>
        <v>6.8492998477929978E-3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SUMIFS(base_de_dados!$T:$T,base_de_dados!$B:$B,$B275,base_de_dados!$G:$G,C$61,base_de_dados!$H:$H,$L$1,base_de_dados!$C:$C,$A275,base_de_dados!$M:$M,"&lt;=2012",base_de_dados!$O:$O,"&gt;=41274")</f>
        <v>0</v>
      </c>
      <c r="D275" s="5">
        <f>SUMIFS(base_de_dados!$T:$T,base_de_dados!$B:$B,$B275,base_de_dados!$G:$G,D$61,base_de_dados!$H:$H,$L$1,base_de_dados!$C:$C,$A275,base_de_dados!$M:$M,"&lt;=2012",base_de_dados!$O:$O,"&gt;=41274")</f>
        <v>0</v>
      </c>
      <c r="E275" s="5">
        <f>SUMIFS(base_de_dados!$T:$T,base_de_dados!$B:$B,$B275,base_de_dados!$G:$G,E$61,base_de_dados!$H:$H,$L$1,base_de_dados!$C:$C,$A275,base_de_dados!$M:$M,"&lt;=2012",base_de_dados!$O:$O,"&gt;=41274")</f>
        <v>0</v>
      </c>
      <c r="F275" s="5">
        <f>SUMIFS(base_de_dados!$T:$T,base_de_dados!$B:$B,$B275,base_de_dados!$G:$G,F$61,base_de_dados!$H:$H,$L$1,base_de_dados!$C:$C,$A275,base_de_dados!$M:$M,"&lt;=2012",base_de_dados!$O:$O,"&gt;=41274")</f>
        <v>0</v>
      </c>
      <c r="G275" s="5">
        <f>SUMIFS(base_de_dados!$T:$T,base_de_dados!$B:$B,$B275,base_de_dados!$G:$G,G$61,base_de_dados!$H:$H,$L$1,base_de_dados!$C:$C,$A275,base_de_dados!$M:$M,"&lt;=2012",base_de_dados!$O:$O,"&gt;=41274")</f>
        <v>0</v>
      </c>
      <c r="H275" s="5">
        <f>SUMIFS(base_de_dados!$T:$T,base_de_dados!$B:$B,$B275,base_de_dados!$G:$G,H$61,base_de_dados!$H:$H,$L$1,base_de_dados!$C:$C,$A275,base_de_dados!$M:$M,"&lt;=2012",base_de_dados!$O:$O,"&gt;=41274")</f>
        <v>0</v>
      </c>
      <c r="I275" s="5">
        <f>SUMIFS(base_de_dados!$T:$T,base_de_dados!$B:$B,$B275,base_de_dados!$G:$G,I$61,base_de_dados!$H:$H,$L$1,base_de_dados!$C:$C,$A275,base_de_dados!$M:$M,"&lt;=2012",base_de_dados!$O:$O,"&gt;=41274")</f>
        <v>0</v>
      </c>
      <c r="J275" s="5">
        <f>SUMIFS(base_de_dados!$T:$T,base_de_dados!$B:$B,$B275,base_de_dados!$G:$G,J$61,base_de_dados!$H:$H,$L$1,base_de_dados!$C:$C,$A275,base_de_dados!$M:$M,"&lt;=2012",base_de_dados!$O:$O,"&gt;=41274")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SUMIFS(base_de_dados!$T:$T,base_de_dados!$B:$B,$B276,base_de_dados!$G:$G,C$61,base_de_dados!$H:$H,$L$1,base_de_dados!$C:$C,$A276,base_de_dados!$M:$M,"&lt;=2012",base_de_dados!$O:$O,"&gt;=41274")</f>
        <v>0</v>
      </c>
      <c r="D276" s="5">
        <f>SUMIFS(base_de_dados!$T:$T,base_de_dados!$B:$B,$B276,base_de_dados!$G:$G,D$61,base_de_dados!$H:$H,$L$1,base_de_dados!$C:$C,$A276,base_de_dados!$M:$M,"&lt;=2012",base_de_dados!$O:$O,"&gt;=41274")</f>
        <v>0</v>
      </c>
      <c r="E276" s="5">
        <f>SUMIFS(base_de_dados!$T:$T,base_de_dados!$B:$B,$B276,base_de_dados!$G:$G,E$61,base_de_dados!$H:$H,$L$1,base_de_dados!$C:$C,$A276,base_de_dados!$M:$M,"&lt;=2012",base_de_dados!$O:$O,"&gt;=41274")</f>
        <v>0</v>
      </c>
      <c r="F276" s="5">
        <f>SUMIFS(base_de_dados!$T:$T,base_de_dados!$B:$B,$B276,base_de_dados!$G:$G,F$61,base_de_dados!$H:$H,$L$1,base_de_dados!$C:$C,$A276,base_de_dados!$M:$M,"&lt;=2012",base_de_dados!$O:$O,"&gt;=41274")</f>
        <v>0</v>
      </c>
      <c r="G276" s="5">
        <f>SUMIFS(base_de_dados!$T:$T,base_de_dados!$B:$B,$B276,base_de_dados!$G:$G,G$61,base_de_dados!$H:$H,$L$1,base_de_dados!$C:$C,$A276,base_de_dados!$M:$M,"&lt;=2012",base_de_dados!$O:$O,"&gt;=41274")</f>
        <v>0</v>
      </c>
      <c r="H276" s="5">
        <f>SUMIFS(base_de_dados!$T:$T,base_de_dados!$B:$B,$B276,base_de_dados!$G:$G,H$61,base_de_dados!$H:$H,$L$1,base_de_dados!$C:$C,$A276,base_de_dados!$M:$M,"&lt;=2012",base_de_dados!$O:$O,"&gt;=41274")</f>
        <v>0</v>
      </c>
      <c r="I276" s="5">
        <f>SUMIFS(base_de_dados!$T:$T,base_de_dados!$B:$B,$B276,base_de_dados!$G:$G,I$61,base_de_dados!$H:$H,$L$1,base_de_dados!$C:$C,$A276,base_de_dados!$M:$M,"&lt;=2012",base_de_dados!$O:$O,"&gt;=41274")</f>
        <v>0</v>
      </c>
      <c r="J276" s="5">
        <f>SUMIFS(base_de_dados!$T:$T,base_de_dados!$B:$B,$B276,base_de_dados!$G:$G,J$61,base_de_dados!$H:$H,$L$1,base_de_dados!$C:$C,$A276,base_de_dados!$M:$M,"&lt;=2012",base_de_dados!$O:$O,"&gt;=41274")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SUMIFS(base_de_dados!$T:$T,base_de_dados!$B:$B,$B277,base_de_dados!$G:$G,C$61,base_de_dados!$H:$H,$L$1,base_de_dados!$C:$C,$A277,base_de_dados!$M:$M,"&lt;=2012",base_de_dados!$O:$O,"&gt;=41274")</f>
        <v>0</v>
      </c>
      <c r="D277" s="5">
        <f>SUMIFS(base_de_dados!$T:$T,base_de_dados!$B:$B,$B277,base_de_dados!$G:$G,D$61,base_de_dados!$H:$H,$L$1,base_de_dados!$C:$C,$A277,base_de_dados!$M:$M,"&lt;=2012",base_de_dados!$O:$O,"&gt;=41274")</f>
        <v>0</v>
      </c>
      <c r="E277" s="5">
        <f>SUMIFS(base_de_dados!$T:$T,base_de_dados!$B:$B,$B277,base_de_dados!$G:$G,E$61,base_de_dados!$H:$H,$L$1,base_de_dados!$C:$C,$A277,base_de_dados!$M:$M,"&lt;=2012",base_de_dados!$O:$O,"&gt;=41274")</f>
        <v>0</v>
      </c>
      <c r="F277" s="5">
        <f>SUMIFS(base_de_dados!$T:$T,base_de_dados!$B:$B,$B277,base_de_dados!$G:$G,F$61,base_de_dados!$H:$H,$L$1,base_de_dados!$C:$C,$A277,base_de_dados!$M:$M,"&lt;=2012",base_de_dados!$O:$O,"&gt;=41274")</f>
        <v>1.1493214104515474E-2</v>
      </c>
      <c r="G277" s="5">
        <f>SUMIFS(base_de_dados!$T:$T,base_de_dados!$B:$B,$B277,base_de_dados!$G:$G,G$61,base_de_dados!$H:$H,$L$1,base_de_dados!$C:$C,$A277,base_de_dados!$M:$M,"&lt;=2012",base_de_dados!$O:$O,"&gt;=41274")</f>
        <v>0</v>
      </c>
      <c r="H277" s="5">
        <f>SUMIFS(base_de_dados!$T:$T,base_de_dados!$B:$B,$B277,base_de_dados!$G:$G,H$61,base_de_dados!$H:$H,$L$1,base_de_dados!$C:$C,$A277,base_de_dados!$M:$M,"&lt;=2012",base_de_dados!$O:$O,"&gt;=41274")</f>
        <v>0</v>
      </c>
      <c r="I277" s="5">
        <f>SUMIFS(base_de_dados!$T:$T,base_de_dados!$B:$B,$B277,base_de_dados!$G:$G,I$61,base_de_dados!$H:$H,$L$1,base_de_dados!$C:$C,$A277,base_de_dados!$M:$M,"&lt;=2012",base_de_dados!$O:$O,"&gt;=41274")</f>
        <v>0</v>
      </c>
      <c r="J277" s="5">
        <f>SUMIFS(base_de_dados!$T:$T,base_de_dados!$B:$B,$B277,base_de_dados!$G:$G,J$61,base_de_dados!$H:$H,$L$1,base_de_dados!$C:$C,$A277,base_de_dados!$M:$M,"&lt;=2012",base_de_dados!$O:$O,"&gt;=41274")</f>
        <v>0</v>
      </c>
      <c r="K277" s="32">
        <f t="shared" si="8"/>
        <v>1.1493214104515474E-2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SUMIFS(base_de_dados!$T:$T,base_de_dados!$B:$B,$B278,base_de_dados!$G:$G,C$61,base_de_dados!$H:$H,$L$1,base_de_dados!$C:$C,$A278,base_de_dados!$M:$M,"&lt;=2012",base_de_dados!$O:$O,"&gt;=41274")</f>
        <v>0</v>
      </c>
      <c r="D278" s="5">
        <f>SUMIFS(base_de_dados!$T:$T,base_de_dados!$B:$B,$B278,base_de_dados!$G:$G,D$61,base_de_dados!$H:$H,$L$1,base_de_dados!$C:$C,$A278,base_de_dados!$M:$M,"&lt;=2012",base_de_dados!$O:$O,"&gt;=41274")</f>
        <v>0</v>
      </c>
      <c r="E278" s="5">
        <f>SUMIFS(base_de_dados!$T:$T,base_de_dados!$B:$B,$B278,base_de_dados!$G:$G,E$61,base_de_dados!$H:$H,$L$1,base_de_dados!$C:$C,$A278,base_de_dados!$M:$M,"&lt;=2012",base_de_dados!$O:$O,"&gt;=41274")</f>
        <v>0</v>
      </c>
      <c r="F278" s="5">
        <f>SUMIFS(base_de_dados!$T:$T,base_de_dados!$B:$B,$B278,base_de_dados!$G:$G,F$61,base_de_dados!$H:$H,$L$1,base_de_dados!$C:$C,$A278,base_de_dados!$M:$M,"&lt;=2012",base_de_dados!$O:$O,"&gt;=41274")</f>
        <v>0</v>
      </c>
      <c r="G278" s="5">
        <f>SUMIFS(base_de_dados!$T:$T,base_de_dados!$B:$B,$B278,base_de_dados!$G:$G,G$61,base_de_dados!$H:$H,$L$1,base_de_dados!$C:$C,$A278,base_de_dados!$M:$M,"&lt;=2012",base_de_dados!$O:$O,"&gt;=41274")</f>
        <v>0</v>
      </c>
      <c r="H278" s="5">
        <f>SUMIFS(base_de_dados!$T:$T,base_de_dados!$B:$B,$B278,base_de_dados!$G:$G,H$61,base_de_dados!$H:$H,$L$1,base_de_dados!$C:$C,$A278,base_de_dados!$M:$M,"&lt;=2012",base_de_dados!$O:$O,"&gt;=41274")</f>
        <v>0</v>
      </c>
      <c r="I278" s="5">
        <f>SUMIFS(base_de_dados!$T:$T,base_de_dados!$B:$B,$B278,base_de_dados!$G:$G,I$61,base_de_dados!$H:$H,$L$1,base_de_dados!$C:$C,$A278,base_de_dados!$M:$M,"&lt;=2012",base_de_dados!$O:$O,"&gt;=41274")</f>
        <v>0</v>
      </c>
      <c r="J278" s="5">
        <f>SUMIFS(base_de_dados!$T:$T,base_de_dados!$B:$B,$B278,base_de_dados!$G:$G,J$61,base_de_dados!$H:$H,$L$1,base_de_dados!$C:$C,$A278,base_de_dados!$M:$M,"&lt;=2012",base_de_dados!$O:$O,"&gt;=41274")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SUMIFS(base_de_dados!$T:$T,base_de_dados!$B:$B,$B279,base_de_dados!$G:$G,C$61,base_de_dados!$H:$H,$L$1,base_de_dados!$C:$C,$A279,base_de_dados!$M:$M,"&lt;=2012",base_de_dados!$O:$O,"&gt;=41274")</f>
        <v>0</v>
      </c>
      <c r="D279" s="5">
        <f>SUMIFS(base_de_dados!$T:$T,base_de_dados!$B:$B,$B279,base_de_dados!$G:$G,D$61,base_de_dados!$H:$H,$L$1,base_de_dados!$C:$C,$A279,base_de_dados!$M:$M,"&lt;=2012",base_de_dados!$O:$O,"&gt;=41274")</f>
        <v>0</v>
      </c>
      <c r="E279" s="5">
        <f>SUMIFS(base_de_dados!$T:$T,base_de_dados!$B:$B,$B279,base_de_dados!$G:$G,E$61,base_de_dados!$H:$H,$L$1,base_de_dados!$C:$C,$A279,base_de_dados!$M:$M,"&lt;=2012",base_de_dados!$O:$O,"&gt;=41274")</f>
        <v>0</v>
      </c>
      <c r="F279" s="5">
        <f>SUMIFS(base_de_dados!$T:$T,base_de_dados!$B:$B,$B279,base_de_dados!$G:$G,F$61,base_de_dados!$H:$H,$L$1,base_de_dados!$C:$C,$A279,base_de_dados!$M:$M,"&lt;=2012",base_de_dados!$O:$O,"&gt;=41274")</f>
        <v>0</v>
      </c>
      <c r="G279" s="5">
        <f>SUMIFS(base_de_dados!$T:$T,base_de_dados!$B:$B,$B279,base_de_dados!$G:$G,G$61,base_de_dados!$H:$H,$L$1,base_de_dados!$C:$C,$A279,base_de_dados!$M:$M,"&lt;=2012",base_de_dados!$O:$O,"&gt;=41274")</f>
        <v>0</v>
      </c>
      <c r="H279" s="5">
        <f>SUMIFS(base_de_dados!$T:$T,base_de_dados!$B:$B,$B279,base_de_dados!$G:$G,H$61,base_de_dados!$H:$H,$L$1,base_de_dados!$C:$C,$A279,base_de_dados!$M:$M,"&lt;=2012",base_de_dados!$O:$O,"&gt;=41274")</f>
        <v>0</v>
      </c>
      <c r="I279" s="5">
        <f>SUMIFS(base_de_dados!$T:$T,base_de_dados!$B:$B,$B279,base_de_dados!$G:$G,I$61,base_de_dados!$H:$H,$L$1,base_de_dados!$C:$C,$A279,base_de_dados!$M:$M,"&lt;=2012",base_de_dados!$O:$O,"&gt;=41274")</f>
        <v>0</v>
      </c>
      <c r="J279" s="5">
        <f>SUMIFS(base_de_dados!$T:$T,base_de_dados!$B:$B,$B279,base_de_dados!$G:$G,J$61,base_de_dados!$H:$H,$L$1,base_de_dados!$C:$C,$A279,base_de_dados!$M:$M,"&lt;=2012",base_de_dados!$O:$O,"&gt;=41274")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SUMIFS(base_de_dados!$T:$T,base_de_dados!$B:$B,$B280,base_de_dados!$G:$G,C$61,base_de_dados!$H:$H,$L$1,base_de_dados!$C:$C,$A280,base_de_dados!$M:$M,"&lt;=2012",base_de_dados!$O:$O,"&gt;=41274")</f>
        <v>0</v>
      </c>
      <c r="D280" s="5">
        <f>SUMIFS(base_de_dados!$T:$T,base_de_dados!$B:$B,$B280,base_de_dados!$G:$G,D$61,base_de_dados!$H:$H,$L$1,base_de_dados!$C:$C,$A280,base_de_dados!$M:$M,"&lt;=2012",base_de_dados!$O:$O,"&gt;=41274")</f>
        <v>0</v>
      </c>
      <c r="E280" s="5">
        <f>SUMIFS(base_de_dados!$T:$T,base_de_dados!$B:$B,$B280,base_de_dados!$G:$G,E$61,base_de_dados!$H:$H,$L$1,base_de_dados!$C:$C,$A280,base_de_dados!$M:$M,"&lt;=2012",base_de_dados!$O:$O,"&gt;=41274")</f>
        <v>0</v>
      </c>
      <c r="F280" s="5">
        <f>SUMIFS(base_de_dados!$T:$T,base_de_dados!$B:$B,$B280,base_de_dados!$G:$G,F$61,base_de_dados!$H:$H,$L$1,base_de_dados!$C:$C,$A280,base_de_dados!$M:$M,"&lt;=2012",base_de_dados!$O:$O,"&gt;=41274")</f>
        <v>0</v>
      </c>
      <c r="G280" s="5">
        <f>SUMIFS(base_de_dados!$T:$T,base_de_dados!$B:$B,$B280,base_de_dados!$G:$G,G$61,base_de_dados!$H:$H,$L$1,base_de_dados!$C:$C,$A280,base_de_dados!$M:$M,"&lt;=2012",base_de_dados!$O:$O,"&gt;=41274")</f>
        <v>0</v>
      </c>
      <c r="H280" s="5">
        <f>SUMIFS(base_de_dados!$T:$T,base_de_dados!$B:$B,$B280,base_de_dados!$G:$G,H$61,base_de_dados!$H:$H,$L$1,base_de_dados!$C:$C,$A280,base_de_dados!$M:$M,"&lt;=2012",base_de_dados!$O:$O,"&gt;=41274")</f>
        <v>0</v>
      </c>
      <c r="I280" s="5">
        <f>SUMIFS(base_de_dados!$T:$T,base_de_dados!$B:$B,$B280,base_de_dados!$G:$G,I$61,base_de_dados!$H:$H,$L$1,base_de_dados!$C:$C,$A280,base_de_dados!$M:$M,"&lt;=2012",base_de_dados!$O:$O,"&gt;=41274")</f>
        <v>0</v>
      </c>
      <c r="J280" s="5">
        <f>SUMIFS(base_de_dados!$T:$T,base_de_dados!$B:$B,$B280,base_de_dados!$G:$G,J$61,base_de_dados!$H:$H,$L$1,base_de_dados!$C:$C,$A280,base_de_dados!$M:$M,"&lt;=2012",base_de_dados!$O:$O,"&gt;=41274")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SUMIFS(base_de_dados!$T:$T,base_de_dados!$B:$B,$B281,base_de_dados!$G:$G,C$61,base_de_dados!$H:$H,$L$1,base_de_dados!$C:$C,$A281,base_de_dados!$M:$M,"&lt;=2012",base_de_dados!$O:$O,"&gt;=41274")</f>
        <v>0</v>
      </c>
      <c r="D281" s="5">
        <f>SUMIFS(base_de_dados!$T:$T,base_de_dados!$B:$B,$B281,base_de_dados!$G:$G,D$61,base_de_dados!$H:$H,$L$1,base_de_dados!$C:$C,$A281,base_de_dados!$M:$M,"&lt;=2012",base_de_dados!$O:$O,"&gt;=41274")</f>
        <v>0</v>
      </c>
      <c r="E281" s="5">
        <f>SUMIFS(base_de_dados!$T:$T,base_de_dados!$B:$B,$B281,base_de_dados!$G:$G,E$61,base_de_dados!$H:$H,$L$1,base_de_dados!$C:$C,$A281,base_de_dados!$M:$M,"&lt;=2012",base_de_dados!$O:$O,"&gt;=41274")</f>
        <v>0</v>
      </c>
      <c r="F281" s="5">
        <f>SUMIFS(base_de_dados!$T:$T,base_de_dados!$B:$B,$B281,base_de_dados!$G:$G,F$61,base_de_dados!$H:$H,$L$1,base_de_dados!$C:$C,$A281,base_de_dados!$M:$M,"&lt;=2012",base_de_dados!$O:$O,"&gt;=41274")</f>
        <v>0</v>
      </c>
      <c r="G281" s="5">
        <f>SUMIFS(base_de_dados!$T:$T,base_de_dados!$B:$B,$B281,base_de_dados!$G:$G,G$61,base_de_dados!$H:$H,$L$1,base_de_dados!$C:$C,$A281,base_de_dados!$M:$M,"&lt;=2012",base_de_dados!$O:$O,"&gt;=41274")</f>
        <v>0</v>
      </c>
      <c r="H281" s="5">
        <f>SUMIFS(base_de_dados!$T:$T,base_de_dados!$B:$B,$B281,base_de_dados!$G:$G,H$61,base_de_dados!$H:$H,$L$1,base_de_dados!$C:$C,$A281,base_de_dados!$M:$M,"&lt;=2012",base_de_dados!$O:$O,"&gt;=41274")</f>
        <v>0</v>
      </c>
      <c r="I281" s="5">
        <f>SUMIFS(base_de_dados!$T:$T,base_de_dados!$B:$B,$B281,base_de_dados!$G:$G,I$61,base_de_dados!$H:$H,$L$1,base_de_dados!$C:$C,$A281,base_de_dados!$M:$M,"&lt;=2012",base_de_dados!$O:$O,"&gt;=41274")</f>
        <v>0</v>
      </c>
      <c r="J281" s="5">
        <f>SUMIFS(base_de_dados!$T:$T,base_de_dados!$B:$B,$B281,base_de_dados!$G:$G,J$61,base_de_dados!$H:$H,$L$1,base_de_dados!$C:$C,$A281,base_de_dados!$M:$M,"&lt;=2012",base_de_dados!$O:$O,"&gt;=41274")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SUMIFS(base_de_dados!$T:$T,base_de_dados!$B:$B,$B282,base_de_dados!$G:$G,C$61,base_de_dados!$H:$H,$L$1,base_de_dados!$C:$C,$A282,base_de_dados!$M:$M,"&lt;=2012",base_de_dados!$O:$O,"&gt;=41274")</f>
        <v>0</v>
      </c>
      <c r="D282" s="5">
        <f>SUMIFS(base_de_dados!$T:$T,base_de_dados!$B:$B,$B282,base_de_dados!$G:$G,D$61,base_de_dados!$H:$H,$L$1,base_de_dados!$C:$C,$A282,base_de_dados!$M:$M,"&lt;=2012",base_de_dados!$O:$O,"&gt;=41274")</f>
        <v>0</v>
      </c>
      <c r="E282" s="5">
        <f>SUMIFS(base_de_dados!$T:$T,base_de_dados!$B:$B,$B282,base_de_dados!$G:$G,E$61,base_de_dados!$H:$H,$L$1,base_de_dados!$C:$C,$A282,base_de_dados!$M:$M,"&lt;=2012",base_de_dados!$O:$O,"&gt;=41274")</f>
        <v>0</v>
      </c>
      <c r="F282" s="5">
        <f>SUMIFS(base_de_dados!$T:$T,base_de_dados!$B:$B,$B282,base_de_dados!$G:$G,F$61,base_de_dados!$H:$H,$L$1,base_de_dados!$C:$C,$A282,base_de_dados!$M:$M,"&lt;=2012",base_de_dados!$O:$O,"&gt;=41274")</f>
        <v>0</v>
      </c>
      <c r="G282" s="5">
        <f>SUMIFS(base_de_dados!$T:$T,base_de_dados!$B:$B,$B282,base_de_dados!$G:$G,G$61,base_de_dados!$H:$H,$L$1,base_de_dados!$C:$C,$A282,base_de_dados!$M:$M,"&lt;=2012",base_de_dados!$O:$O,"&gt;=41274")</f>
        <v>0</v>
      </c>
      <c r="H282" s="5">
        <f>SUMIFS(base_de_dados!$T:$T,base_de_dados!$B:$B,$B282,base_de_dados!$G:$G,H$61,base_de_dados!$H:$H,$L$1,base_de_dados!$C:$C,$A282,base_de_dados!$M:$M,"&lt;=2012",base_de_dados!$O:$O,"&gt;=41274")</f>
        <v>0</v>
      </c>
      <c r="I282" s="5">
        <f>SUMIFS(base_de_dados!$T:$T,base_de_dados!$B:$B,$B282,base_de_dados!$G:$G,I$61,base_de_dados!$H:$H,$L$1,base_de_dados!$C:$C,$A282,base_de_dados!$M:$M,"&lt;=2012",base_de_dados!$O:$O,"&gt;=41274")</f>
        <v>0</v>
      </c>
      <c r="J282" s="5">
        <f>SUMIFS(base_de_dados!$T:$T,base_de_dados!$B:$B,$B282,base_de_dados!$G:$G,J$61,base_de_dados!$H:$H,$L$1,base_de_dados!$C:$C,$A282,base_de_dados!$M:$M,"&lt;=2012",base_de_dados!$O:$O,"&gt;=41274")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SUMIFS(base_de_dados!$T:$T,base_de_dados!$B:$B,$B283,base_de_dados!$G:$G,C$61,base_de_dados!$H:$H,$L$1,base_de_dados!$C:$C,$A283,base_de_dados!$M:$M,"&lt;=2012",base_de_dados!$O:$O,"&gt;=41274")</f>
        <v>0</v>
      </c>
      <c r="D283" s="5">
        <f>SUMIFS(base_de_dados!$T:$T,base_de_dados!$B:$B,$B283,base_de_dados!$G:$G,D$61,base_de_dados!$H:$H,$L$1,base_de_dados!$C:$C,$A283,base_de_dados!$M:$M,"&lt;=2012",base_de_dados!$O:$O,"&gt;=41274")</f>
        <v>0</v>
      </c>
      <c r="E283" s="5">
        <f>SUMIFS(base_de_dados!$T:$T,base_de_dados!$B:$B,$B283,base_de_dados!$G:$G,E$61,base_de_dados!$H:$H,$L$1,base_de_dados!$C:$C,$A283,base_de_dados!$M:$M,"&lt;=2012",base_de_dados!$O:$O,"&gt;=41274")</f>
        <v>0</v>
      </c>
      <c r="F283" s="5">
        <f>SUMIFS(base_de_dados!$T:$T,base_de_dados!$B:$B,$B283,base_de_dados!$G:$G,F$61,base_de_dados!$H:$H,$L$1,base_de_dados!$C:$C,$A283,base_de_dados!$M:$M,"&lt;=2012",base_de_dados!$O:$O,"&gt;=41274")</f>
        <v>0</v>
      </c>
      <c r="G283" s="5">
        <f>SUMIFS(base_de_dados!$T:$T,base_de_dados!$B:$B,$B283,base_de_dados!$G:$G,G$61,base_de_dados!$H:$H,$L$1,base_de_dados!$C:$C,$A283,base_de_dados!$M:$M,"&lt;=2012",base_de_dados!$O:$O,"&gt;=41274")</f>
        <v>0</v>
      </c>
      <c r="H283" s="5">
        <f>SUMIFS(base_de_dados!$T:$T,base_de_dados!$B:$B,$B283,base_de_dados!$G:$G,H$61,base_de_dados!$H:$H,$L$1,base_de_dados!$C:$C,$A283,base_de_dados!$M:$M,"&lt;=2012",base_de_dados!$O:$O,"&gt;=41274")</f>
        <v>0</v>
      </c>
      <c r="I283" s="5">
        <f>SUMIFS(base_de_dados!$T:$T,base_de_dados!$B:$B,$B283,base_de_dados!$G:$G,I$61,base_de_dados!$H:$H,$L$1,base_de_dados!$C:$C,$A283,base_de_dados!$M:$M,"&lt;=2012",base_de_dados!$O:$O,"&gt;=41274")</f>
        <v>0</v>
      </c>
      <c r="J283" s="5">
        <f>SUMIFS(base_de_dados!$T:$T,base_de_dados!$B:$B,$B283,base_de_dados!$G:$G,J$61,base_de_dados!$H:$H,$L$1,base_de_dados!$C:$C,$A283,base_de_dados!$M:$M,"&lt;=2012",base_de_dados!$O:$O,"&gt;=41274")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SUMIFS(base_de_dados!$T:$T,base_de_dados!$B:$B,$B284,base_de_dados!$G:$G,C$61,base_de_dados!$H:$H,$L$1,base_de_dados!$C:$C,$A284,base_de_dados!$M:$M,"&lt;=2012",base_de_dados!$O:$O,"&gt;=41274")</f>
        <v>0</v>
      </c>
      <c r="D284" s="5">
        <f>SUMIFS(base_de_dados!$T:$T,base_de_dados!$B:$B,$B284,base_de_dados!$G:$G,D$61,base_de_dados!$H:$H,$L$1,base_de_dados!$C:$C,$A284,base_de_dados!$M:$M,"&lt;=2012",base_de_dados!$O:$O,"&gt;=41274")</f>
        <v>0</v>
      </c>
      <c r="E284" s="5">
        <f>SUMIFS(base_de_dados!$T:$T,base_de_dados!$B:$B,$B284,base_de_dados!$G:$G,E$61,base_de_dados!$H:$H,$L$1,base_de_dados!$C:$C,$A284,base_de_dados!$M:$M,"&lt;=2012",base_de_dados!$O:$O,"&gt;=41274")</f>
        <v>0</v>
      </c>
      <c r="F284" s="5">
        <f>SUMIFS(base_de_dados!$T:$T,base_de_dados!$B:$B,$B284,base_de_dados!$G:$G,F$61,base_de_dados!$H:$H,$L$1,base_de_dados!$C:$C,$A284,base_de_dados!$M:$M,"&lt;=2012",base_de_dados!$O:$O,"&gt;=41274")</f>
        <v>0</v>
      </c>
      <c r="G284" s="5">
        <f>SUMIFS(base_de_dados!$T:$T,base_de_dados!$B:$B,$B284,base_de_dados!$G:$G,G$61,base_de_dados!$H:$H,$L$1,base_de_dados!$C:$C,$A284,base_de_dados!$M:$M,"&lt;=2012",base_de_dados!$O:$O,"&gt;=41274")</f>
        <v>0</v>
      </c>
      <c r="H284" s="5">
        <f>SUMIFS(base_de_dados!$T:$T,base_de_dados!$B:$B,$B284,base_de_dados!$G:$G,H$61,base_de_dados!$H:$H,$L$1,base_de_dados!$C:$C,$A284,base_de_dados!$M:$M,"&lt;=2012",base_de_dados!$O:$O,"&gt;=41274")</f>
        <v>0</v>
      </c>
      <c r="I284" s="5">
        <f>SUMIFS(base_de_dados!$T:$T,base_de_dados!$B:$B,$B284,base_de_dados!$G:$G,I$61,base_de_dados!$H:$H,$L$1,base_de_dados!$C:$C,$A284,base_de_dados!$M:$M,"&lt;=2012",base_de_dados!$O:$O,"&gt;=41274")</f>
        <v>0</v>
      </c>
      <c r="J284" s="5">
        <f>SUMIFS(base_de_dados!$T:$T,base_de_dados!$B:$B,$B284,base_de_dados!$G:$G,J$61,base_de_dados!$H:$H,$L$1,base_de_dados!$C:$C,$A284,base_de_dados!$M:$M,"&lt;=2012",base_de_dados!$O:$O,"&gt;=41274")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SUMIFS(base_de_dados!$T:$T,base_de_dados!$B:$B,$B285,base_de_dados!$G:$G,C$61,base_de_dados!$H:$H,$L$1,base_de_dados!$C:$C,$A285,base_de_dados!$M:$M,"&lt;=2012",base_de_dados!$O:$O,"&gt;=41274")</f>
        <v>0</v>
      </c>
      <c r="D285" s="5">
        <f>SUMIFS(base_de_dados!$T:$T,base_de_dados!$B:$B,$B285,base_de_dados!$G:$G,D$61,base_de_dados!$H:$H,$L$1,base_de_dados!$C:$C,$A285,base_de_dados!$M:$M,"&lt;=2012",base_de_dados!$O:$O,"&gt;=41274")</f>
        <v>0</v>
      </c>
      <c r="E285" s="5">
        <f>SUMIFS(base_de_dados!$T:$T,base_de_dados!$B:$B,$B285,base_de_dados!$G:$G,E$61,base_de_dados!$H:$H,$L$1,base_de_dados!$C:$C,$A285,base_de_dados!$M:$M,"&lt;=2012",base_de_dados!$O:$O,"&gt;=41274")</f>
        <v>0</v>
      </c>
      <c r="F285" s="5">
        <f>SUMIFS(base_de_dados!$T:$T,base_de_dados!$B:$B,$B285,base_de_dados!$G:$G,F$61,base_de_dados!$H:$H,$L$1,base_de_dados!$C:$C,$A285,base_de_dados!$M:$M,"&lt;=2012",base_de_dados!$O:$O,"&gt;=41274")</f>
        <v>0</v>
      </c>
      <c r="G285" s="5">
        <f>SUMIFS(base_de_dados!$T:$T,base_de_dados!$B:$B,$B285,base_de_dados!$G:$G,G$61,base_de_dados!$H:$H,$L$1,base_de_dados!$C:$C,$A285,base_de_dados!$M:$M,"&lt;=2012",base_de_dados!$O:$O,"&gt;=41274")</f>
        <v>0</v>
      </c>
      <c r="H285" s="5">
        <f>SUMIFS(base_de_dados!$T:$T,base_de_dados!$B:$B,$B285,base_de_dados!$G:$G,H$61,base_de_dados!$H:$H,$L$1,base_de_dados!$C:$C,$A285,base_de_dados!$M:$M,"&lt;=2012",base_de_dados!$O:$O,"&gt;=41274")</f>
        <v>0</v>
      </c>
      <c r="I285" s="5">
        <f>SUMIFS(base_de_dados!$T:$T,base_de_dados!$B:$B,$B285,base_de_dados!$G:$G,I$61,base_de_dados!$H:$H,$L$1,base_de_dados!$C:$C,$A285,base_de_dados!$M:$M,"&lt;=2012",base_de_dados!$O:$O,"&gt;=41274")</f>
        <v>0</v>
      </c>
      <c r="J285" s="5">
        <f>SUMIFS(base_de_dados!$T:$T,base_de_dados!$B:$B,$B285,base_de_dados!$G:$G,J$61,base_de_dados!$H:$H,$L$1,base_de_dados!$C:$C,$A285,base_de_dados!$M:$M,"&lt;=2012",base_de_dados!$O:$O,"&gt;=41274")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SUMIFS(base_de_dados!$T:$T,base_de_dados!$B:$B,$B286,base_de_dados!$G:$G,C$61,base_de_dados!$H:$H,$L$1,base_de_dados!$C:$C,$A286,base_de_dados!$M:$M,"&lt;=2012",base_de_dados!$O:$O,"&gt;=41274")</f>
        <v>0</v>
      </c>
      <c r="D286" s="5">
        <f>SUMIFS(base_de_dados!$T:$T,base_de_dados!$B:$B,$B286,base_de_dados!$G:$G,D$61,base_de_dados!$H:$H,$L$1,base_de_dados!$C:$C,$A286,base_de_dados!$M:$M,"&lt;=2012",base_de_dados!$O:$O,"&gt;=41274")</f>
        <v>0</v>
      </c>
      <c r="E286" s="5">
        <f>SUMIFS(base_de_dados!$T:$T,base_de_dados!$B:$B,$B286,base_de_dados!$G:$G,E$61,base_de_dados!$H:$H,$L$1,base_de_dados!$C:$C,$A286,base_de_dados!$M:$M,"&lt;=2012",base_de_dados!$O:$O,"&gt;=41274")</f>
        <v>0</v>
      </c>
      <c r="F286" s="5">
        <f>SUMIFS(base_de_dados!$T:$T,base_de_dados!$B:$B,$B286,base_de_dados!$G:$G,F$61,base_de_dados!$H:$H,$L$1,base_de_dados!$C:$C,$A286,base_de_dados!$M:$M,"&lt;=2012",base_de_dados!$O:$O,"&gt;=41274")</f>
        <v>0</v>
      </c>
      <c r="G286" s="5">
        <f>SUMIFS(base_de_dados!$T:$T,base_de_dados!$B:$B,$B286,base_de_dados!$G:$G,G$61,base_de_dados!$H:$H,$L$1,base_de_dados!$C:$C,$A286,base_de_dados!$M:$M,"&lt;=2012",base_de_dados!$O:$O,"&gt;=41274")</f>
        <v>0</v>
      </c>
      <c r="H286" s="5">
        <f>SUMIFS(base_de_dados!$T:$T,base_de_dados!$B:$B,$B286,base_de_dados!$G:$G,H$61,base_de_dados!$H:$H,$L$1,base_de_dados!$C:$C,$A286,base_de_dados!$M:$M,"&lt;=2012",base_de_dados!$O:$O,"&gt;=41274")</f>
        <v>0</v>
      </c>
      <c r="I286" s="5">
        <f>SUMIFS(base_de_dados!$T:$T,base_de_dados!$B:$B,$B286,base_de_dados!$G:$G,I$61,base_de_dados!$H:$H,$L$1,base_de_dados!$C:$C,$A286,base_de_dados!$M:$M,"&lt;=2012",base_de_dados!$O:$O,"&gt;=41274")</f>
        <v>0</v>
      </c>
      <c r="J286" s="5">
        <f>SUMIFS(base_de_dados!$T:$T,base_de_dados!$B:$B,$B286,base_de_dados!$G:$G,J$61,base_de_dados!$H:$H,$L$1,base_de_dados!$C:$C,$A286,base_de_dados!$M:$M,"&lt;=2012",base_de_dados!$O:$O,"&gt;=41274")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SUMIFS(base_de_dados!$T:$T,base_de_dados!$B:$B,$B287,base_de_dados!$G:$G,C$61,base_de_dados!$H:$H,$L$1,base_de_dados!$C:$C,$A287,base_de_dados!$M:$M,"&lt;=2012",base_de_dados!$O:$O,"&gt;=41274")</f>
        <v>0</v>
      </c>
      <c r="D287" s="5">
        <f>SUMIFS(base_de_dados!$T:$T,base_de_dados!$B:$B,$B287,base_de_dados!$G:$G,D$61,base_de_dados!$H:$H,$L$1,base_de_dados!$C:$C,$A287,base_de_dados!$M:$M,"&lt;=2012",base_de_dados!$O:$O,"&gt;=41274")</f>
        <v>0</v>
      </c>
      <c r="E287" s="5">
        <f>SUMIFS(base_de_dados!$T:$T,base_de_dados!$B:$B,$B287,base_de_dados!$G:$G,E$61,base_de_dados!$H:$H,$L$1,base_de_dados!$C:$C,$A287,base_de_dados!$M:$M,"&lt;=2012",base_de_dados!$O:$O,"&gt;=41274")</f>
        <v>0</v>
      </c>
      <c r="F287" s="5">
        <f>SUMIFS(base_de_dados!$T:$T,base_de_dados!$B:$B,$B287,base_de_dados!$G:$G,F$61,base_de_dados!$H:$H,$L$1,base_de_dados!$C:$C,$A287,base_de_dados!$M:$M,"&lt;=2012",base_de_dados!$O:$O,"&gt;=41274")</f>
        <v>0</v>
      </c>
      <c r="G287" s="5">
        <f>SUMIFS(base_de_dados!$T:$T,base_de_dados!$B:$B,$B287,base_de_dados!$G:$G,G$61,base_de_dados!$H:$H,$L$1,base_de_dados!$C:$C,$A287,base_de_dados!$M:$M,"&lt;=2012",base_de_dados!$O:$O,"&gt;=41274")</f>
        <v>0</v>
      </c>
      <c r="H287" s="5">
        <f>SUMIFS(base_de_dados!$T:$T,base_de_dados!$B:$B,$B287,base_de_dados!$G:$G,H$61,base_de_dados!$H:$H,$L$1,base_de_dados!$C:$C,$A287,base_de_dados!$M:$M,"&lt;=2012",base_de_dados!$O:$O,"&gt;=41274")</f>
        <v>0</v>
      </c>
      <c r="I287" s="5">
        <f>SUMIFS(base_de_dados!$T:$T,base_de_dados!$B:$B,$B287,base_de_dados!$G:$G,I$61,base_de_dados!$H:$H,$L$1,base_de_dados!$C:$C,$A287,base_de_dados!$M:$M,"&lt;=2012",base_de_dados!$O:$O,"&gt;=41274")</f>
        <v>0</v>
      </c>
      <c r="J287" s="5">
        <f>SUMIFS(base_de_dados!$T:$T,base_de_dados!$B:$B,$B287,base_de_dados!$G:$G,J$61,base_de_dados!$H:$H,$L$1,base_de_dados!$C:$C,$A287,base_de_dados!$M:$M,"&lt;=2012",base_de_dados!$O:$O,"&gt;=41274")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SUMIFS(base_de_dados!$T:$T,base_de_dados!$B:$B,$B288,base_de_dados!$G:$G,C$61,base_de_dados!$H:$H,$L$1,base_de_dados!$C:$C,$A288,base_de_dados!$M:$M,"&lt;=2012",base_de_dados!$O:$O,"&gt;=41274")</f>
        <v>0</v>
      </c>
      <c r="D288" s="5">
        <f>SUMIFS(base_de_dados!$T:$T,base_de_dados!$B:$B,$B288,base_de_dados!$G:$G,D$61,base_de_dados!$H:$H,$L$1,base_de_dados!$C:$C,$A288,base_de_dados!$M:$M,"&lt;=2012",base_de_dados!$O:$O,"&gt;=41274")</f>
        <v>0</v>
      </c>
      <c r="E288" s="5">
        <f>SUMIFS(base_de_dados!$T:$T,base_de_dados!$B:$B,$B288,base_de_dados!$G:$G,E$61,base_de_dados!$H:$H,$L$1,base_de_dados!$C:$C,$A288,base_de_dados!$M:$M,"&lt;=2012",base_de_dados!$O:$O,"&gt;=41274")</f>
        <v>0</v>
      </c>
      <c r="F288" s="5">
        <f>SUMIFS(base_de_dados!$T:$T,base_de_dados!$B:$B,$B288,base_de_dados!$G:$G,F$61,base_de_dados!$H:$H,$L$1,base_de_dados!$C:$C,$A288,base_de_dados!$M:$M,"&lt;=2012",base_de_dados!$O:$O,"&gt;=41274")</f>
        <v>0</v>
      </c>
      <c r="G288" s="5">
        <f>SUMIFS(base_de_dados!$T:$T,base_de_dados!$B:$B,$B288,base_de_dados!$G:$G,G$61,base_de_dados!$H:$H,$L$1,base_de_dados!$C:$C,$A288,base_de_dados!$M:$M,"&lt;=2012",base_de_dados!$O:$O,"&gt;=41274")</f>
        <v>0</v>
      </c>
      <c r="H288" s="5">
        <f>SUMIFS(base_de_dados!$T:$T,base_de_dados!$B:$B,$B288,base_de_dados!$G:$G,H$61,base_de_dados!$H:$H,$L$1,base_de_dados!$C:$C,$A288,base_de_dados!$M:$M,"&lt;=2012",base_de_dados!$O:$O,"&gt;=41274")</f>
        <v>0</v>
      </c>
      <c r="I288" s="5">
        <f>SUMIFS(base_de_dados!$T:$T,base_de_dados!$B:$B,$B288,base_de_dados!$G:$G,I$61,base_de_dados!$H:$H,$L$1,base_de_dados!$C:$C,$A288,base_de_dados!$M:$M,"&lt;=2012",base_de_dados!$O:$O,"&gt;=41274")</f>
        <v>0</v>
      </c>
      <c r="J288" s="5">
        <f>SUMIFS(base_de_dados!$T:$T,base_de_dados!$B:$B,$B288,base_de_dados!$G:$G,J$61,base_de_dados!$H:$H,$L$1,base_de_dados!$C:$C,$A288,base_de_dados!$M:$M,"&lt;=2012",base_de_dados!$O:$O,"&gt;=41274")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SUMIFS(base_de_dados!$T:$T,base_de_dados!$B:$B,$B289,base_de_dados!$G:$G,C$61,base_de_dados!$H:$H,$L$1,base_de_dados!$C:$C,$A289,base_de_dados!$M:$M,"&lt;=2012",base_de_dados!$O:$O,"&gt;=41274")</f>
        <v>0</v>
      </c>
      <c r="D289" s="5">
        <f>SUMIFS(base_de_dados!$T:$T,base_de_dados!$B:$B,$B289,base_de_dados!$G:$G,D$61,base_de_dados!$H:$H,$L$1,base_de_dados!$C:$C,$A289,base_de_dados!$M:$M,"&lt;=2012",base_de_dados!$O:$O,"&gt;=41274")</f>
        <v>0</v>
      </c>
      <c r="E289" s="5">
        <f>SUMIFS(base_de_dados!$T:$T,base_de_dados!$B:$B,$B289,base_de_dados!$G:$G,E$61,base_de_dados!$H:$H,$L$1,base_de_dados!$C:$C,$A289,base_de_dados!$M:$M,"&lt;=2012",base_de_dados!$O:$O,"&gt;=41274")</f>
        <v>0</v>
      </c>
      <c r="F289" s="5">
        <f>SUMIFS(base_de_dados!$T:$T,base_de_dados!$B:$B,$B289,base_de_dados!$G:$G,F$61,base_de_dados!$H:$H,$L$1,base_de_dados!$C:$C,$A289,base_de_dados!$M:$M,"&lt;=2012",base_de_dados!$O:$O,"&gt;=41274")</f>
        <v>0</v>
      </c>
      <c r="G289" s="5">
        <f>SUMIFS(base_de_dados!$T:$T,base_de_dados!$B:$B,$B289,base_de_dados!$G:$G,G$61,base_de_dados!$H:$H,$L$1,base_de_dados!$C:$C,$A289,base_de_dados!$M:$M,"&lt;=2012",base_de_dados!$O:$O,"&gt;=41274")</f>
        <v>0</v>
      </c>
      <c r="H289" s="5">
        <f>SUMIFS(base_de_dados!$T:$T,base_de_dados!$B:$B,$B289,base_de_dados!$G:$G,H$61,base_de_dados!$H:$H,$L$1,base_de_dados!$C:$C,$A289,base_de_dados!$M:$M,"&lt;=2012",base_de_dados!$O:$O,"&gt;=41274")</f>
        <v>0</v>
      </c>
      <c r="I289" s="5">
        <f>SUMIFS(base_de_dados!$T:$T,base_de_dados!$B:$B,$B289,base_de_dados!$G:$G,I$61,base_de_dados!$H:$H,$L$1,base_de_dados!$C:$C,$A289,base_de_dados!$M:$M,"&lt;=2012",base_de_dados!$O:$O,"&gt;=41274")</f>
        <v>0</v>
      </c>
      <c r="J289" s="5">
        <f>SUMIFS(base_de_dados!$T:$T,base_de_dados!$B:$B,$B289,base_de_dados!$G:$G,J$61,base_de_dados!$H:$H,$L$1,base_de_dados!$C:$C,$A289,base_de_dados!$M:$M,"&lt;=2012",base_de_dados!$O:$O,"&gt;=41274")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SUMIFS(base_de_dados!$T:$T,base_de_dados!$B:$B,$B290,base_de_dados!$G:$G,C$61,base_de_dados!$H:$H,$L$1,base_de_dados!$C:$C,$A290,base_de_dados!$M:$M,"&lt;=2012",base_de_dados!$O:$O,"&gt;=41274")</f>
        <v>0</v>
      </c>
      <c r="D290" s="5">
        <f>SUMIFS(base_de_dados!$T:$T,base_de_dados!$B:$B,$B290,base_de_dados!$G:$G,D$61,base_de_dados!$H:$H,$L$1,base_de_dados!$C:$C,$A290,base_de_dados!$M:$M,"&lt;=2012",base_de_dados!$O:$O,"&gt;=41274")</f>
        <v>0</v>
      </c>
      <c r="E290" s="5">
        <f>SUMIFS(base_de_dados!$T:$T,base_de_dados!$B:$B,$B290,base_de_dados!$G:$G,E$61,base_de_dados!$H:$H,$L$1,base_de_dados!$C:$C,$A290,base_de_dados!$M:$M,"&lt;=2012",base_de_dados!$O:$O,"&gt;=41274")</f>
        <v>2.7397260273972603E-3</v>
      </c>
      <c r="F290" s="5">
        <f>SUMIFS(base_de_dados!$T:$T,base_de_dados!$B:$B,$B290,base_de_dados!$G:$G,F$61,base_de_dados!$H:$H,$L$1,base_de_dados!$C:$C,$A290,base_de_dados!$M:$M,"&lt;=2012",base_de_dados!$O:$O,"&gt;=41274")</f>
        <v>7.4082667427701676E-3</v>
      </c>
      <c r="G290" s="5">
        <f>SUMIFS(base_de_dados!$T:$T,base_de_dados!$B:$B,$B290,base_de_dados!$G:$G,G$61,base_de_dados!$H:$H,$L$1,base_de_dados!$C:$C,$A290,base_de_dados!$M:$M,"&lt;=2012",base_de_dados!$O:$O,"&gt;=41274")</f>
        <v>0</v>
      </c>
      <c r="H290" s="5">
        <f>SUMIFS(base_de_dados!$T:$T,base_de_dados!$B:$B,$B290,base_de_dados!$G:$G,H$61,base_de_dados!$H:$H,$L$1,base_de_dados!$C:$C,$A290,base_de_dados!$M:$M,"&lt;=2012",base_de_dados!$O:$O,"&gt;=41274")</f>
        <v>0</v>
      </c>
      <c r="I290" s="5">
        <f>SUMIFS(base_de_dados!$T:$T,base_de_dados!$B:$B,$B290,base_de_dados!$G:$G,I$61,base_de_dados!$H:$H,$L$1,base_de_dados!$C:$C,$A290,base_de_dados!$M:$M,"&lt;=2012",base_de_dados!$O:$O,"&gt;=41274")</f>
        <v>0</v>
      </c>
      <c r="J290" s="5">
        <f>SUMIFS(base_de_dados!$T:$T,base_de_dados!$B:$B,$B290,base_de_dados!$G:$G,J$61,base_de_dados!$H:$H,$L$1,base_de_dados!$C:$C,$A290,base_de_dados!$M:$M,"&lt;=2012",base_de_dados!$O:$O,"&gt;=41274")</f>
        <v>0</v>
      </c>
      <c r="K290" s="32">
        <f t="shared" si="8"/>
        <v>1.0147992770167428E-2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SUMIFS(base_de_dados!$T:$T,base_de_dados!$B:$B,$B291,base_de_dados!$G:$G,C$61,base_de_dados!$H:$H,$L$1,base_de_dados!$C:$C,$A291,base_de_dados!$M:$M,"&lt;=2012",base_de_dados!$O:$O,"&gt;=41274")</f>
        <v>0</v>
      </c>
      <c r="D291" s="5">
        <f>SUMIFS(base_de_dados!$T:$T,base_de_dados!$B:$B,$B291,base_de_dados!$G:$G,D$61,base_de_dados!$H:$H,$L$1,base_de_dados!$C:$C,$A291,base_de_dados!$M:$M,"&lt;=2012",base_de_dados!$O:$O,"&gt;=41274")</f>
        <v>0</v>
      </c>
      <c r="E291" s="5">
        <f>SUMIFS(base_de_dados!$T:$T,base_de_dados!$B:$B,$B291,base_de_dados!$G:$G,E$61,base_de_dados!$H:$H,$L$1,base_de_dados!$C:$C,$A291,base_de_dados!$M:$M,"&lt;=2012",base_de_dados!$O:$O,"&gt;=41274")</f>
        <v>0</v>
      </c>
      <c r="F291" s="5">
        <f>SUMIFS(base_de_dados!$T:$T,base_de_dados!$B:$B,$B291,base_de_dados!$G:$G,F$61,base_de_dados!$H:$H,$L$1,base_de_dados!$C:$C,$A291,base_de_dados!$M:$M,"&lt;=2012",base_de_dados!$O:$O,"&gt;=41274")</f>
        <v>0.24077926813800105</v>
      </c>
      <c r="G291" s="5">
        <f>SUMIFS(base_de_dados!$T:$T,base_de_dados!$B:$B,$B291,base_de_dados!$G:$G,G$61,base_de_dados!$H:$H,$L$1,base_de_dados!$C:$C,$A291,base_de_dados!$M:$M,"&lt;=2012",base_de_dados!$O:$O,"&gt;=41274")</f>
        <v>0</v>
      </c>
      <c r="H291" s="5">
        <f>SUMIFS(base_de_dados!$T:$T,base_de_dados!$B:$B,$B291,base_de_dados!$G:$G,H$61,base_de_dados!$H:$H,$L$1,base_de_dados!$C:$C,$A291,base_de_dados!$M:$M,"&lt;=2012",base_de_dados!$O:$O,"&gt;=41274")</f>
        <v>0</v>
      </c>
      <c r="I291" s="5">
        <f>SUMIFS(base_de_dados!$T:$T,base_de_dados!$B:$B,$B291,base_de_dados!$G:$G,I$61,base_de_dados!$H:$H,$L$1,base_de_dados!$C:$C,$A291,base_de_dados!$M:$M,"&lt;=2012",base_de_dados!$O:$O,"&gt;=41274")</f>
        <v>0</v>
      </c>
      <c r="J291" s="5">
        <f>SUMIFS(base_de_dados!$T:$T,base_de_dados!$B:$B,$B291,base_de_dados!$G:$G,J$61,base_de_dados!$H:$H,$L$1,base_de_dados!$C:$C,$A291,base_de_dados!$M:$M,"&lt;=2012",base_de_dados!$O:$O,"&gt;=41274")</f>
        <v>0</v>
      </c>
      <c r="K291" s="32">
        <f t="shared" si="8"/>
        <v>0.24077926813800105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SUMIFS(base_de_dados!$T:$T,base_de_dados!$B:$B,$B292,base_de_dados!$G:$G,C$61,base_de_dados!$H:$H,$L$1,base_de_dados!$C:$C,$A292,base_de_dados!$M:$M,"&lt;=2012",base_de_dados!$O:$O,"&gt;=41274")</f>
        <v>0</v>
      </c>
      <c r="D292" s="5">
        <f>SUMIFS(base_de_dados!$T:$T,base_de_dados!$B:$B,$B292,base_de_dados!$G:$G,D$61,base_de_dados!$H:$H,$L$1,base_de_dados!$C:$C,$A292,base_de_dados!$M:$M,"&lt;=2012",base_de_dados!$O:$O,"&gt;=41274")</f>
        <v>0</v>
      </c>
      <c r="E292" s="5">
        <f>SUMIFS(base_de_dados!$T:$T,base_de_dados!$B:$B,$B292,base_de_dados!$G:$G,E$61,base_de_dados!$H:$H,$L$1,base_de_dados!$C:$C,$A292,base_de_dados!$M:$M,"&lt;=2012",base_de_dados!$O:$O,"&gt;=41274")</f>
        <v>0</v>
      </c>
      <c r="F292" s="5">
        <f>SUMIFS(base_de_dados!$T:$T,base_de_dados!$B:$B,$B292,base_de_dados!$G:$G,F$61,base_de_dados!$H:$H,$L$1,base_de_dados!$C:$C,$A292,base_de_dados!$M:$M,"&lt;=2012",base_de_dados!$O:$O,"&gt;=41274")</f>
        <v>0</v>
      </c>
      <c r="G292" s="5">
        <f>SUMIFS(base_de_dados!$T:$T,base_de_dados!$B:$B,$B292,base_de_dados!$G:$G,G$61,base_de_dados!$H:$H,$L$1,base_de_dados!$C:$C,$A292,base_de_dados!$M:$M,"&lt;=2012",base_de_dados!$O:$O,"&gt;=41274")</f>
        <v>0</v>
      </c>
      <c r="H292" s="5">
        <f>SUMIFS(base_de_dados!$T:$T,base_de_dados!$B:$B,$B292,base_de_dados!$G:$G,H$61,base_de_dados!$H:$H,$L$1,base_de_dados!$C:$C,$A292,base_de_dados!$M:$M,"&lt;=2012",base_de_dados!$O:$O,"&gt;=41274")</f>
        <v>0</v>
      </c>
      <c r="I292" s="5">
        <f>SUMIFS(base_de_dados!$T:$T,base_de_dados!$B:$B,$B292,base_de_dados!$G:$G,I$61,base_de_dados!$H:$H,$L$1,base_de_dados!$C:$C,$A292,base_de_dados!$M:$M,"&lt;=2012",base_de_dados!$O:$O,"&gt;=41274")</f>
        <v>0</v>
      </c>
      <c r="J292" s="5">
        <f>SUMIFS(base_de_dados!$T:$T,base_de_dados!$B:$B,$B292,base_de_dados!$G:$G,J$61,base_de_dados!$H:$H,$L$1,base_de_dados!$C:$C,$A292,base_de_dados!$M:$M,"&lt;=2012",base_de_dados!$O:$O,"&gt;=41274")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SUMIFS(base_de_dados!$T:$T,base_de_dados!$B:$B,$B293,base_de_dados!$G:$G,C$61,base_de_dados!$H:$H,$L$1,base_de_dados!$C:$C,$A293,base_de_dados!$M:$M,"&lt;=2012",base_de_dados!$O:$O,"&gt;=41274")</f>
        <v>0</v>
      </c>
      <c r="D293" s="5">
        <f>SUMIFS(base_de_dados!$T:$T,base_de_dados!$B:$B,$B293,base_de_dados!$G:$G,D$61,base_de_dados!$H:$H,$L$1,base_de_dados!$C:$C,$A293,base_de_dados!$M:$M,"&lt;=2012",base_de_dados!$O:$O,"&gt;=41274")</f>
        <v>0.60787671232876705</v>
      </c>
      <c r="E293" s="5">
        <f>SUMIFS(base_de_dados!$T:$T,base_de_dados!$B:$B,$B293,base_de_dados!$G:$G,E$61,base_de_dados!$H:$H,$L$1,base_de_dados!$C:$C,$A293,base_de_dados!$M:$M,"&lt;=2012",base_de_dados!$O:$O,"&gt;=41274")</f>
        <v>1.9920045662100459E-2</v>
      </c>
      <c r="F293" s="5">
        <f>SUMIFS(base_de_dados!$T:$T,base_de_dados!$B:$B,$B293,base_de_dados!$G:$G,F$61,base_de_dados!$H:$H,$L$1,base_de_dados!$C:$C,$A293,base_de_dados!$M:$M,"&lt;=2012",base_de_dados!$O:$O,"&gt;=41274")</f>
        <v>0</v>
      </c>
      <c r="G293" s="5">
        <f>SUMIFS(base_de_dados!$T:$T,base_de_dados!$B:$B,$B293,base_de_dados!$G:$G,G$61,base_de_dados!$H:$H,$L$1,base_de_dados!$C:$C,$A293,base_de_dados!$M:$M,"&lt;=2012",base_de_dados!$O:$O,"&gt;=41274")</f>
        <v>0</v>
      </c>
      <c r="H293" s="5">
        <f>SUMIFS(base_de_dados!$T:$T,base_de_dados!$B:$B,$B293,base_de_dados!$G:$G,H$61,base_de_dados!$H:$H,$L$1,base_de_dados!$C:$C,$A293,base_de_dados!$M:$M,"&lt;=2012",base_de_dados!$O:$O,"&gt;=41274")</f>
        <v>0</v>
      </c>
      <c r="I293" s="5">
        <f>SUMIFS(base_de_dados!$T:$T,base_de_dados!$B:$B,$B293,base_de_dados!$G:$G,I$61,base_de_dados!$H:$H,$L$1,base_de_dados!$C:$C,$A293,base_de_dados!$M:$M,"&lt;=2012",base_de_dados!$O:$O,"&gt;=41274")</f>
        <v>0</v>
      </c>
      <c r="J293" s="5">
        <f>SUMIFS(base_de_dados!$T:$T,base_de_dados!$B:$B,$B293,base_de_dados!$G:$G,J$61,base_de_dados!$H:$H,$L$1,base_de_dados!$C:$C,$A293,base_de_dados!$M:$M,"&lt;=2012",base_de_dados!$O:$O,"&gt;=41274")</f>
        <v>0</v>
      </c>
      <c r="K293" s="32">
        <f t="shared" si="8"/>
        <v>0.62779675799086754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SUMIFS(base_de_dados!$T:$T,base_de_dados!$B:$B,$B294,base_de_dados!$G:$G,C$61,base_de_dados!$H:$H,$L$1,base_de_dados!$C:$C,$A294,base_de_dados!$M:$M,"&lt;=2012",base_de_dados!$O:$O,"&gt;=41274")</f>
        <v>0</v>
      </c>
      <c r="D294" s="5">
        <f>SUMIFS(base_de_dados!$T:$T,base_de_dados!$B:$B,$B294,base_de_dados!$G:$G,D$61,base_de_dados!$H:$H,$L$1,base_de_dados!$C:$C,$A294,base_de_dados!$M:$M,"&lt;=2012",base_de_dados!$O:$O,"&gt;=41274")</f>
        <v>0</v>
      </c>
      <c r="E294" s="5">
        <f>SUMIFS(base_de_dados!$T:$T,base_de_dados!$B:$B,$B294,base_de_dados!$G:$G,E$61,base_de_dados!$H:$H,$L$1,base_de_dados!$C:$C,$A294,base_de_dados!$M:$M,"&lt;=2012",base_de_dados!$O:$O,"&gt;=41274")</f>
        <v>0</v>
      </c>
      <c r="F294" s="5">
        <f>SUMIFS(base_de_dados!$T:$T,base_de_dados!$B:$B,$B294,base_de_dados!$G:$G,F$61,base_de_dados!$H:$H,$L$1,base_de_dados!$C:$C,$A294,base_de_dados!$M:$M,"&lt;=2012",base_de_dados!$O:$O,"&gt;=41274")</f>
        <v>0</v>
      </c>
      <c r="G294" s="5">
        <f>SUMIFS(base_de_dados!$T:$T,base_de_dados!$B:$B,$B294,base_de_dados!$G:$G,G$61,base_de_dados!$H:$H,$L$1,base_de_dados!$C:$C,$A294,base_de_dados!$M:$M,"&lt;=2012",base_de_dados!$O:$O,"&gt;=41274")</f>
        <v>0</v>
      </c>
      <c r="H294" s="5">
        <f>SUMIFS(base_de_dados!$T:$T,base_de_dados!$B:$B,$B294,base_de_dados!$G:$G,H$61,base_de_dados!$H:$H,$L$1,base_de_dados!$C:$C,$A294,base_de_dados!$M:$M,"&lt;=2012",base_de_dados!$O:$O,"&gt;=41274")</f>
        <v>0</v>
      </c>
      <c r="I294" s="5">
        <f>SUMIFS(base_de_dados!$T:$T,base_de_dados!$B:$B,$B294,base_de_dados!$G:$G,I$61,base_de_dados!$H:$H,$L$1,base_de_dados!$C:$C,$A294,base_de_dados!$M:$M,"&lt;=2012",base_de_dados!$O:$O,"&gt;=41274")</f>
        <v>0</v>
      </c>
      <c r="J294" s="5">
        <f>SUMIFS(base_de_dados!$T:$T,base_de_dados!$B:$B,$B294,base_de_dados!$G:$G,J$61,base_de_dados!$H:$H,$L$1,base_de_dados!$C:$C,$A294,base_de_dados!$M:$M,"&lt;=2012",base_de_dados!$O:$O,"&gt;=41274")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SUMIFS(base_de_dados!$T:$T,base_de_dados!$B:$B,$B295,base_de_dados!$G:$G,C$61,base_de_dados!$H:$H,$L$1,base_de_dados!$C:$C,$A295,base_de_dados!$M:$M,"&lt;=2012",base_de_dados!$O:$O,"&gt;=41274")</f>
        <v>0</v>
      </c>
      <c r="D295" s="5">
        <f>SUMIFS(base_de_dados!$T:$T,base_de_dados!$B:$B,$B295,base_de_dados!$G:$G,D$61,base_de_dados!$H:$H,$L$1,base_de_dados!$C:$C,$A295,base_de_dados!$M:$M,"&lt;=2012",base_de_dados!$O:$O,"&gt;=41274")</f>
        <v>0</v>
      </c>
      <c r="E295" s="5">
        <f>SUMIFS(base_de_dados!$T:$T,base_de_dados!$B:$B,$B295,base_de_dados!$G:$G,E$61,base_de_dados!$H:$H,$L$1,base_de_dados!$C:$C,$A295,base_de_dados!$M:$M,"&lt;=2012",base_de_dados!$O:$O,"&gt;=41274")</f>
        <v>4.1073363774733638E-3</v>
      </c>
      <c r="F295" s="5">
        <f>SUMIFS(base_de_dados!$T:$T,base_de_dados!$B:$B,$B295,base_de_dados!$G:$G,F$61,base_de_dados!$H:$H,$L$1,base_de_dados!$C:$C,$A295,base_de_dados!$M:$M,"&lt;=2012",base_de_dados!$O:$O,"&gt;=41274")</f>
        <v>0</v>
      </c>
      <c r="G295" s="5">
        <f>SUMIFS(base_de_dados!$T:$T,base_de_dados!$B:$B,$B295,base_de_dados!$G:$G,G$61,base_de_dados!$H:$H,$L$1,base_de_dados!$C:$C,$A295,base_de_dados!$M:$M,"&lt;=2012",base_de_dados!$O:$O,"&gt;=41274")</f>
        <v>0</v>
      </c>
      <c r="H295" s="5">
        <f>SUMIFS(base_de_dados!$T:$T,base_de_dados!$B:$B,$B295,base_de_dados!$G:$G,H$61,base_de_dados!$H:$H,$L$1,base_de_dados!$C:$C,$A295,base_de_dados!$M:$M,"&lt;=2012",base_de_dados!$O:$O,"&gt;=41274")</f>
        <v>0</v>
      </c>
      <c r="I295" s="5">
        <f>SUMIFS(base_de_dados!$T:$T,base_de_dados!$B:$B,$B295,base_de_dados!$G:$G,I$61,base_de_dados!$H:$H,$L$1,base_de_dados!$C:$C,$A295,base_de_dados!$M:$M,"&lt;=2012",base_de_dados!$O:$O,"&gt;=41274")</f>
        <v>0</v>
      </c>
      <c r="J295" s="5">
        <f>SUMIFS(base_de_dados!$T:$T,base_de_dados!$B:$B,$B295,base_de_dados!$G:$G,J$61,base_de_dados!$H:$H,$L$1,base_de_dados!$C:$C,$A295,base_de_dados!$M:$M,"&lt;=2012",base_de_dados!$O:$O,"&gt;=41274")</f>
        <v>0</v>
      </c>
      <c r="K295" s="32">
        <f t="shared" si="8"/>
        <v>4.1073363774733638E-3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SUMIFS(base_de_dados!$T:$T,base_de_dados!$B:$B,$B296,base_de_dados!$G:$G,C$61,base_de_dados!$H:$H,$L$1,base_de_dados!$C:$C,$A296,base_de_dados!$M:$M,"&lt;=2012",base_de_dados!$O:$O,"&gt;=41274")</f>
        <v>0</v>
      </c>
      <c r="D296" s="5">
        <f>SUMIFS(base_de_dados!$T:$T,base_de_dados!$B:$B,$B296,base_de_dados!$G:$G,D$61,base_de_dados!$H:$H,$L$1,base_de_dados!$C:$C,$A296,base_de_dados!$M:$M,"&lt;=2012",base_de_dados!$O:$O,"&gt;=41274")</f>
        <v>0</v>
      </c>
      <c r="E296" s="5">
        <f>SUMIFS(base_de_dados!$T:$T,base_de_dados!$B:$B,$B296,base_de_dados!$G:$G,E$61,base_de_dados!$H:$H,$L$1,base_de_dados!$C:$C,$A296,base_de_dados!$M:$M,"&lt;=2012",base_de_dados!$O:$O,"&gt;=41274")</f>
        <v>0</v>
      </c>
      <c r="F296" s="5">
        <f>SUMIFS(base_de_dados!$T:$T,base_de_dados!$B:$B,$B296,base_de_dados!$G:$G,F$61,base_de_dados!$H:$H,$L$1,base_de_dados!$C:$C,$A296,base_de_dados!$M:$M,"&lt;=2012",base_de_dados!$O:$O,"&gt;=41274")</f>
        <v>0</v>
      </c>
      <c r="G296" s="5">
        <f>SUMIFS(base_de_dados!$T:$T,base_de_dados!$B:$B,$B296,base_de_dados!$G:$G,G$61,base_de_dados!$H:$H,$L$1,base_de_dados!$C:$C,$A296,base_de_dados!$M:$M,"&lt;=2012",base_de_dados!$O:$O,"&gt;=41274")</f>
        <v>0</v>
      </c>
      <c r="H296" s="5">
        <f>SUMIFS(base_de_dados!$T:$T,base_de_dados!$B:$B,$B296,base_de_dados!$G:$G,H$61,base_de_dados!$H:$H,$L$1,base_de_dados!$C:$C,$A296,base_de_dados!$M:$M,"&lt;=2012",base_de_dados!$O:$O,"&gt;=41274")</f>
        <v>0</v>
      </c>
      <c r="I296" s="5">
        <f>SUMIFS(base_de_dados!$T:$T,base_de_dados!$B:$B,$B296,base_de_dados!$G:$G,I$61,base_de_dados!$H:$H,$L$1,base_de_dados!$C:$C,$A296,base_de_dados!$M:$M,"&lt;=2012",base_de_dados!$O:$O,"&gt;=41274")</f>
        <v>0</v>
      </c>
      <c r="J296" s="5">
        <f>SUMIFS(base_de_dados!$T:$T,base_de_dados!$B:$B,$B296,base_de_dados!$G:$G,J$61,base_de_dados!$H:$H,$L$1,base_de_dados!$C:$C,$A296,base_de_dados!$M:$M,"&lt;=2012",base_de_dados!$O:$O,"&gt;=41274")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SUMIFS(base_de_dados!$T:$T,base_de_dados!$B:$B,$B297,base_de_dados!$G:$G,C$61,base_de_dados!$H:$H,$L$1,base_de_dados!$C:$C,$A297,base_de_dados!$M:$M,"&lt;=2012",base_de_dados!$O:$O,"&gt;=41274")</f>
        <v>0</v>
      </c>
      <c r="D297" s="5">
        <f>SUMIFS(base_de_dados!$T:$T,base_de_dados!$B:$B,$B297,base_de_dados!$G:$G,D$61,base_de_dados!$H:$H,$L$1,base_de_dados!$C:$C,$A297,base_de_dados!$M:$M,"&lt;=2012",base_de_dados!$O:$O,"&gt;=41274")</f>
        <v>0.21422628107559613</v>
      </c>
      <c r="E297" s="5">
        <f>SUMIFS(base_de_dados!$T:$T,base_de_dados!$B:$B,$B297,base_de_dados!$G:$G,E$61,base_de_dados!$H:$H,$L$1,base_de_dados!$C:$C,$A297,base_de_dados!$M:$M,"&lt;=2012",base_de_dados!$O:$O,"&gt;=41274")</f>
        <v>1.5951293759512938E-3</v>
      </c>
      <c r="F297" s="5">
        <f>SUMIFS(base_de_dados!$T:$T,base_de_dados!$B:$B,$B297,base_de_dados!$G:$G,F$61,base_de_dados!$H:$H,$L$1,base_de_dados!$C:$C,$A297,base_de_dados!$M:$M,"&lt;=2012",base_de_dados!$O:$O,"&gt;=41274")</f>
        <v>1.75244165398275E-2</v>
      </c>
      <c r="G297" s="5">
        <f>SUMIFS(base_de_dados!$T:$T,base_de_dados!$B:$B,$B297,base_de_dados!$G:$G,G$61,base_de_dados!$H:$H,$L$1,base_de_dados!$C:$C,$A297,base_de_dados!$M:$M,"&lt;=2012",base_de_dados!$O:$O,"&gt;=41274")</f>
        <v>0</v>
      </c>
      <c r="H297" s="5">
        <f>SUMIFS(base_de_dados!$T:$T,base_de_dados!$B:$B,$B297,base_de_dados!$G:$G,H$61,base_de_dados!$H:$H,$L$1,base_de_dados!$C:$C,$A297,base_de_dados!$M:$M,"&lt;=2012",base_de_dados!$O:$O,"&gt;=41274")</f>
        <v>0</v>
      </c>
      <c r="I297" s="5">
        <f>SUMIFS(base_de_dados!$T:$T,base_de_dados!$B:$B,$B297,base_de_dados!$G:$G,I$61,base_de_dados!$H:$H,$L$1,base_de_dados!$C:$C,$A297,base_de_dados!$M:$M,"&lt;=2012",base_de_dados!$O:$O,"&gt;=41274")</f>
        <v>0</v>
      </c>
      <c r="J297" s="5">
        <f>SUMIFS(base_de_dados!$T:$T,base_de_dados!$B:$B,$B297,base_de_dados!$G:$G,J$61,base_de_dados!$H:$H,$L$1,base_de_dados!$C:$C,$A297,base_de_dados!$M:$M,"&lt;=2012",base_de_dados!$O:$O,"&gt;=41274")</f>
        <v>0</v>
      </c>
      <c r="K297" s="32">
        <f t="shared" si="8"/>
        <v>0.23334582699137493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SUMIFS(base_de_dados!$T:$T,base_de_dados!$B:$B,$B298,base_de_dados!$G:$G,C$61,base_de_dados!$H:$H,$L$1,base_de_dados!$C:$C,$A298,base_de_dados!$M:$M,"&lt;=2012",base_de_dados!$O:$O,"&gt;=41274")</f>
        <v>0</v>
      </c>
      <c r="D298" s="5">
        <f>SUMIFS(base_de_dados!$T:$T,base_de_dados!$B:$B,$B298,base_de_dados!$G:$G,D$61,base_de_dados!$H:$H,$L$1,base_de_dados!$C:$C,$A298,base_de_dados!$M:$M,"&lt;=2012",base_de_dados!$O:$O,"&gt;=41274")</f>
        <v>0</v>
      </c>
      <c r="E298" s="5">
        <f>SUMIFS(base_de_dados!$T:$T,base_de_dados!$B:$B,$B298,base_de_dados!$G:$G,E$61,base_de_dados!$H:$H,$L$1,base_de_dados!$C:$C,$A298,base_de_dados!$M:$M,"&lt;=2012",base_de_dados!$O:$O,"&gt;=41274")</f>
        <v>0</v>
      </c>
      <c r="F298" s="5">
        <f>SUMIFS(base_de_dados!$T:$T,base_de_dados!$B:$B,$B298,base_de_dados!$G:$G,F$61,base_de_dados!$H:$H,$L$1,base_de_dados!$C:$C,$A298,base_de_dados!$M:$M,"&lt;=2012",base_de_dados!$O:$O,"&gt;=41274")</f>
        <v>0</v>
      </c>
      <c r="G298" s="5">
        <f>SUMIFS(base_de_dados!$T:$T,base_de_dados!$B:$B,$B298,base_de_dados!$G:$G,G$61,base_de_dados!$H:$H,$L$1,base_de_dados!$C:$C,$A298,base_de_dados!$M:$M,"&lt;=2012",base_de_dados!$O:$O,"&gt;=41274")</f>
        <v>0</v>
      </c>
      <c r="H298" s="5">
        <f>SUMIFS(base_de_dados!$T:$T,base_de_dados!$B:$B,$B298,base_de_dados!$G:$G,H$61,base_de_dados!$H:$H,$L$1,base_de_dados!$C:$C,$A298,base_de_dados!$M:$M,"&lt;=2012",base_de_dados!$O:$O,"&gt;=41274")</f>
        <v>0</v>
      </c>
      <c r="I298" s="5">
        <f>SUMIFS(base_de_dados!$T:$T,base_de_dados!$B:$B,$B298,base_de_dados!$G:$G,I$61,base_de_dados!$H:$H,$L$1,base_de_dados!$C:$C,$A298,base_de_dados!$M:$M,"&lt;=2012",base_de_dados!$O:$O,"&gt;=41274")</f>
        <v>0</v>
      </c>
      <c r="J298" s="5">
        <f>SUMIFS(base_de_dados!$T:$T,base_de_dados!$B:$B,$B298,base_de_dados!$G:$G,J$61,base_de_dados!$H:$H,$L$1,base_de_dados!$C:$C,$A298,base_de_dados!$M:$M,"&lt;=2012",base_de_dados!$O:$O,"&gt;=41274")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SUMIFS(base_de_dados!$T:$T,base_de_dados!$B:$B,$B299,base_de_dados!$G:$G,C$61,base_de_dados!$H:$H,$L$1,base_de_dados!$C:$C,$A299,base_de_dados!$M:$M,"&lt;=2012",base_de_dados!$O:$O,"&gt;=41274")</f>
        <v>0</v>
      </c>
      <c r="D299" s="5">
        <f>SUMIFS(base_de_dados!$T:$T,base_de_dados!$B:$B,$B299,base_de_dados!$G:$G,D$61,base_de_dados!$H:$H,$L$1,base_de_dados!$C:$C,$A299,base_de_dados!$M:$M,"&lt;=2012",base_de_dados!$O:$O,"&gt;=41274")</f>
        <v>0</v>
      </c>
      <c r="E299" s="5">
        <f>SUMIFS(base_de_dados!$T:$T,base_de_dados!$B:$B,$B299,base_de_dados!$G:$G,E$61,base_de_dados!$H:$H,$L$1,base_de_dados!$C:$C,$A299,base_de_dados!$M:$M,"&lt;=2012",base_de_dados!$O:$O,"&gt;=41274")</f>
        <v>0</v>
      </c>
      <c r="F299" s="5">
        <f>SUMIFS(base_de_dados!$T:$T,base_de_dados!$B:$B,$B299,base_de_dados!$G:$G,F$61,base_de_dados!$H:$H,$L$1,base_de_dados!$C:$C,$A299,base_de_dados!$M:$M,"&lt;=2012",base_de_dados!$O:$O,"&gt;=41274")</f>
        <v>0</v>
      </c>
      <c r="G299" s="5">
        <f>SUMIFS(base_de_dados!$T:$T,base_de_dados!$B:$B,$B299,base_de_dados!$G:$G,G$61,base_de_dados!$H:$H,$L$1,base_de_dados!$C:$C,$A299,base_de_dados!$M:$M,"&lt;=2012",base_de_dados!$O:$O,"&gt;=41274")</f>
        <v>0</v>
      </c>
      <c r="H299" s="5">
        <f>SUMIFS(base_de_dados!$T:$T,base_de_dados!$B:$B,$B299,base_de_dados!$G:$G,H$61,base_de_dados!$H:$H,$L$1,base_de_dados!$C:$C,$A299,base_de_dados!$M:$M,"&lt;=2012",base_de_dados!$O:$O,"&gt;=41274")</f>
        <v>0</v>
      </c>
      <c r="I299" s="5">
        <f>SUMIFS(base_de_dados!$T:$T,base_de_dados!$B:$B,$B299,base_de_dados!$G:$G,I$61,base_de_dados!$H:$H,$L$1,base_de_dados!$C:$C,$A299,base_de_dados!$M:$M,"&lt;=2012",base_de_dados!$O:$O,"&gt;=41274")</f>
        <v>0</v>
      </c>
      <c r="J299" s="5">
        <f>SUMIFS(base_de_dados!$T:$T,base_de_dados!$B:$B,$B299,base_de_dados!$G:$G,J$61,base_de_dados!$H:$H,$L$1,base_de_dados!$C:$C,$A299,base_de_dados!$M:$M,"&lt;=2012",base_de_dados!$O:$O,"&gt;=41274")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SUMIFS(base_de_dados!$T:$T,base_de_dados!$B:$B,$B300,base_de_dados!$G:$G,C$61,base_de_dados!$H:$H,$L$1,base_de_dados!$C:$C,$A300,base_de_dados!$M:$M,"&lt;=2012",base_de_dados!$O:$O,"&gt;=41274")</f>
        <v>0</v>
      </c>
      <c r="D300" s="5">
        <f>SUMIFS(base_de_dados!$T:$T,base_de_dados!$B:$B,$B300,base_de_dados!$G:$G,D$61,base_de_dados!$H:$H,$L$1,base_de_dados!$C:$C,$A300,base_de_dados!$M:$M,"&lt;=2012",base_de_dados!$O:$O,"&gt;=41274")</f>
        <v>0</v>
      </c>
      <c r="E300" s="5">
        <f>SUMIFS(base_de_dados!$T:$T,base_de_dados!$B:$B,$B300,base_de_dados!$G:$G,E$61,base_de_dados!$H:$H,$L$1,base_de_dados!$C:$C,$A300,base_de_dados!$M:$M,"&lt;=2012",base_de_dados!$O:$O,"&gt;=41274")</f>
        <v>0</v>
      </c>
      <c r="F300" s="5">
        <f>SUMIFS(base_de_dados!$T:$T,base_de_dados!$B:$B,$B300,base_de_dados!$G:$G,F$61,base_de_dados!$H:$H,$L$1,base_de_dados!$C:$C,$A300,base_de_dados!$M:$M,"&lt;=2012",base_de_dados!$O:$O,"&gt;=41274")</f>
        <v>0</v>
      </c>
      <c r="G300" s="5">
        <f>SUMIFS(base_de_dados!$T:$T,base_de_dados!$B:$B,$B300,base_de_dados!$G:$G,G$61,base_de_dados!$H:$H,$L$1,base_de_dados!$C:$C,$A300,base_de_dados!$M:$M,"&lt;=2012",base_de_dados!$O:$O,"&gt;=41274")</f>
        <v>0</v>
      </c>
      <c r="H300" s="5">
        <f>SUMIFS(base_de_dados!$T:$T,base_de_dados!$B:$B,$B300,base_de_dados!$G:$G,H$61,base_de_dados!$H:$H,$L$1,base_de_dados!$C:$C,$A300,base_de_dados!$M:$M,"&lt;=2012",base_de_dados!$O:$O,"&gt;=41274")</f>
        <v>0</v>
      </c>
      <c r="I300" s="5">
        <f>SUMIFS(base_de_dados!$T:$T,base_de_dados!$B:$B,$B300,base_de_dados!$G:$G,I$61,base_de_dados!$H:$H,$L$1,base_de_dados!$C:$C,$A300,base_de_dados!$M:$M,"&lt;=2012",base_de_dados!$O:$O,"&gt;=41274")</f>
        <v>0</v>
      </c>
      <c r="J300" s="5">
        <f>SUMIFS(base_de_dados!$T:$T,base_de_dados!$B:$B,$B300,base_de_dados!$G:$G,J$61,base_de_dados!$H:$H,$L$1,base_de_dados!$C:$C,$A300,base_de_dados!$M:$M,"&lt;=2012",base_de_dados!$O:$O,"&gt;=41274")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SUMIFS(base_de_dados!$T:$T,base_de_dados!$B:$B,$B301,base_de_dados!$G:$G,C$61,base_de_dados!$H:$H,$L$1,base_de_dados!$C:$C,$A301,base_de_dados!$M:$M,"&lt;=2012",base_de_dados!$O:$O,"&gt;=41274")</f>
        <v>0</v>
      </c>
      <c r="D301" s="5">
        <f>SUMIFS(base_de_dados!$T:$T,base_de_dados!$B:$B,$B301,base_de_dados!$G:$G,D$61,base_de_dados!$H:$H,$L$1,base_de_dados!$C:$C,$A301,base_de_dados!$M:$M,"&lt;=2012",base_de_dados!$O:$O,"&gt;=41274")</f>
        <v>0</v>
      </c>
      <c r="E301" s="5">
        <f>SUMIFS(base_de_dados!$T:$T,base_de_dados!$B:$B,$B301,base_de_dados!$G:$G,E$61,base_de_dados!$H:$H,$L$1,base_de_dados!$C:$C,$A301,base_de_dados!$M:$M,"&lt;=2012",base_de_dados!$O:$O,"&gt;=41274")</f>
        <v>0</v>
      </c>
      <c r="F301" s="5">
        <f>SUMIFS(base_de_dados!$T:$T,base_de_dados!$B:$B,$B301,base_de_dados!$G:$G,F$61,base_de_dados!$H:$H,$L$1,base_de_dados!$C:$C,$A301,base_de_dados!$M:$M,"&lt;=2012",base_de_dados!$O:$O,"&gt;=41274")</f>
        <v>0</v>
      </c>
      <c r="G301" s="5">
        <f>SUMIFS(base_de_dados!$T:$T,base_de_dados!$B:$B,$B301,base_de_dados!$G:$G,G$61,base_de_dados!$H:$H,$L$1,base_de_dados!$C:$C,$A301,base_de_dados!$M:$M,"&lt;=2012",base_de_dados!$O:$O,"&gt;=41274")</f>
        <v>0</v>
      </c>
      <c r="H301" s="5">
        <f>SUMIFS(base_de_dados!$T:$T,base_de_dados!$B:$B,$B301,base_de_dados!$G:$G,H$61,base_de_dados!$H:$H,$L$1,base_de_dados!$C:$C,$A301,base_de_dados!$M:$M,"&lt;=2012",base_de_dados!$O:$O,"&gt;=41274")</f>
        <v>0</v>
      </c>
      <c r="I301" s="5">
        <f>SUMIFS(base_de_dados!$T:$T,base_de_dados!$B:$B,$B301,base_de_dados!$G:$G,I$61,base_de_dados!$H:$H,$L$1,base_de_dados!$C:$C,$A301,base_de_dados!$M:$M,"&lt;=2012",base_de_dados!$O:$O,"&gt;=41274")</f>
        <v>0</v>
      </c>
      <c r="J301" s="5">
        <f>SUMIFS(base_de_dados!$T:$T,base_de_dados!$B:$B,$B301,base_de_dados!$G:$G,J$61,base_de_dados!$H:$H,$L$1,base_de_dados!$C:$C,$A301,base_de_dados!$M:$M,"&lt;=2012",base_de_dados!$O:$O,"&gt;=41274")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SUMIFS(base_de_dados!$T:$T,base_de_dados!$B:$B,$B302,base_de_dados!$G:$G,C$61,base_de_dados!$H:$H,$L$1,base_de_dados!$C:$C,$A302,base_de_dados!$M:$M,"&lt;=2012",base_de_dados!$O:$O,"&gt;=41274")</f>
        <v>0</v>
      </c>
      <c r="D302" s="5">
        <f>SUMIFS(base_de_dados!$T:$T,base_de_dados!$B:$B,$B302,base_de_dados!$G:$G,D$61,base_de_dados!$H:$H,$L$1,base_de_dados!$C:$C,$A302,base_de_dados!$M:$M,"&lt;=2012",base_de_dados!$O:$O,"&gt;=41274")</f>
        <v>0</v>
      </c>
      <c r="E302" s="5">
        <f>SUMIFS(base_de_dados!$T:$T,base_de_dados!$B:$B,$B302,base_de_dados!$G:$G,E$61,base_de_dados!$H:$H,$L$1,base_de_dados!$C:$C,$A302,base_de_dados!$M:$M,"&lt;=2012",base_de_dados!$O:$O,"&gt;=41274")</f>
        <v>0</v>
      </c>
      <c r="F302" s="5">
        <f>SUMIFS(base_de_dados!$T:$T,base_de_dados!$B:$B,$B302,base_de_dados!$G:$G,F$61,base_de_dados!$H:$H,$L$1,base_de_dados!$C:$C,$A302,base_de_dados!$M:$M,"&lt;=2012",base_de_dados!$O:$O,"&gt;=41274")</f>
        <v>0</v>
      </c>
      <c r="G302" s="5">
        <f>SUMIFS(base_de_dados!$T:$T,base_de_dados!$B:$B,$B302,base_de_dados!$G:$G,G$61,base_de_dados!$H:$H,$L$1,base_de_dados!$C:$C,$A302,base_de_dados!$M:$M,"&lt;=2012",base_de_dados!$O:$O,"&gt;=41274")</f>
        <v>0</v>
      </c>
      <c r="H302" s="5">
        <f>SUMIFS(base_de_dados!$T:$T,base_de_dados!$B:$B,$B302,base_de_dados!$G:$G,H$61,base_de_dados!$H:$H,$L$1,base_de_dados!$C:$C,$A302,base_de_dados!$M:$M,"&lt;=2012",base_de_dados!$O:$O,"&gt;=41274")</f>
        <v>0</v>
      </c>
      <c r="I302" s="5">
        <f>SUMIFS(base_de_dados!$T:$T,base_de_dados!$B:$B,$B302,base_de_dados!$G:$G,I$61,base_de_dados!$H:$H,$L$1,base_de_dados!$C:$C,$A302,base_de_dados!$M:$M,"&lt;=2012",base_de_dados!$O:$O,"&gt;=41274")</f>
        <v>0</v>
      </c>
      <c r="J302" s="5">
        <f>SUMIFS(base_de_dados!$T:$T,base_de_dados!$B:$B,$B302,base_de_dados!$G:$G,J$61,base_de_dados!$H:$H,$L$1,base_de_dados!$C:$C,$A302,base_de_dados!$M:$M,"&lt;=2012",base_de_dados!$O:$O,"&gt;=41274")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SUMIFS(base_de_dados!$T:$T,base_de_dados!$B:$B,$B303,base_de_dados!$G:$G,C$61,base_de_dados!$H:$H,$L$1,base_de_dados!$C:$C,$A303,base_de_dados!$M:$M,"&lt;=2012",base_de_dados!$O:$O,"&gt;=41274")</f>
        <v>0</v>
      </c>
      <c r="D303" s="5">
        <f>SUMIFS(base_de_dados!$T:$T,base_de_dados!$B:$B,$B303,base_de_dados!$G:$G,D$61,base_de_dados!$H:$H,$L$1,base_de_dados!$C:$C,$A303,base_de_dados!$M:$M,"&lt;=2012",base_de_dados!$O:$O,"&gt;=41274")</f>
        <v>0</v>
      </c>
      <c r="E303" s="5">
        <f>SUMIFS(base_de_dados!$T:$T,base_de_dados!$B:$B,$B303,base_de_dados!$G:$G,E$61,base_de_dados!$H:$H,$L$1,base_de_dados!$C:$C,$A303,base_de_dados!$M:$M,"&lt;=2012",base_de_dados!$O:$O,"&gt;=41274")</f>
        <v>0</v>
      </c>
      <c r="F303" s="5">
        <f>SUMIFS(base_de_dados!$T:$T,base_de_dados!$B:$B,$B303,base_de_dados!$G:$G,F$61,base_de_dados!$H:$H,$L$1,base_de_dados!$C:$C,$A303,base_de_dados!$M:$M,"&lt;=2012",base_de_dados!$O:$O,"&gt;=41274")</f>
        <v>0</v>
      </c>
      <c r="G303" s="5">
        <f>SUMIFS(base_de_dados!$T:$T,base_de_dados!$B:$B,$B303,base_de_dados!$G:$G,G$61,base_de_dados!$H:$H,$L$1,base_de_dados!$C:$C,$A303,base_de_dados!$M:$M,"&lt;=2012",base_de_dados!$O:$O,"&gt;=41274")</f>
        <v>0</v>
      </c>
      <c r="H303" s="5">
        <f>SUMIFS(base_de_dados!$T:$T,base_de_dados!$B:$B,$B303,base_de_dados!$G:$G,H$61,base_de_dados!$H:$H,$L$1,base_de_dados!$C:$C,$A303,base_de_dados!$M:$M,"&lt;=2012",base_de_dados!$O:$O,"&gt;=41274")</f>
        <v>0</v>
      </c>
      <c r="I303" s="5">
        <f>SUMIFS(base_de_dados!$T:$T,base_de_dados!$B:$B,$B303,base_de_dados!$G:$G,I$61,base_de_dados!$H:$H,$L$1,base_de_dados!$C:$C,$A303,base_de_dados!$M:$M,"&lt;=2012",base_de_dados!$O:$O,"&gt;=41274")</f>
        <v>0</v>
      </c>
      <c r="J303" s="5">
        <f>SUMIFS(base_de_dados!$T:$T,base_de_dados!$B:$B,$B303,base_de_dados!$G:$G,J$61,base_de_dados!$H:$H,$L$1,base_de_dados!$C:$C,$A303,base_de_dados!$M:$M,"&lt;=2012",base_de_dados!$O:$O,"&gt;=41274")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SUMIFS(base_de_dados!$T:$T,base_de_dados!$B:$B,$B304,base_de_dados!$G:$G,C$61,base_de_dados!$H:$H,$L$1,base_de_dados!$C:$C,$A304,base_de_dados!$M:$M,"&lt;=2012",base_de_dados!$O:$O,"&gt;=41274")</f>
        <v>0</v>
      </c>
      <c r="D304" s="5">
        <f>SUMIFS(base_de_dados!$T:$T,base_de_dados!$B:$B,$B304,base_de_dados!$G:$G,D$61,base_de_dados!$H:$H,$L$1,base_de_dados!$C:$C,$A304,base_de_dados!$M:$M,"&lt;=2012",base_de_dados!$O:$O,"&gt;=41274")</f>
        <v>0</v>
      </c>
      <c r="E304" s="5">
        <f>SUMIFS(base_de_dados!$T:$T,base_de_dados!$B:$B,$B304,base_de_dados!$G:$G,E$61,base_de_dados!$H:$H,$L$1,base_de_dados!$C:$C,$A304,base_de_dados!$M:$M,"&lt;=2012",base_de_dados!$O:$O,"&gt;=41274")</f>
        <v>0</v>
      </c>
      <c r="F304" s="5">
        <f>SUMIFS(base_de_dados!$T:$T,base_de_dados!$B:$B,$B304,base_de_dados!$G:$G,F$61,base_de_dados!$H:$H,$L$1,base_de_dados!$C:$C,$A304,base_de_dados!$M:$M,"&lt;=2012",base_de_dados!$O:$O,"&gt;=41274")</f>
        <v>0</v>
      </c>
      <c r="G304" s="5">
        <f>SUMIFS(base_de_dados!$T:$T,base_de_dados!$B:$B,$B304,base_de_dados!$G:$G,G$61,base_de_dados!$H:$H,$L$1,base_de_dados!$C:$C,$A304,base_de_dados!$M:$M,"&lt;=2012",base_de_dados!$O:$O,"&gt;=41274")</f>
        <v>0</v>
      </c>
      <c r="H304" s="5">
        <f>SUMIFS(base_de_dados!$T:$T,base_de_dados!$B:$B,$B304,base_de_dados!$G:$G,H$61,base_de_dados!$H:$H,$L$1,base_de_dados!$C:$C,$A304,base_de_dados!$M:$M,"&lt;=2012",base_de_dados!$O:$O,"&gt;=41274")</f>
        <v>0</v>
      </c>
      <c r="I304" s="5">
        <f>SUMIFS(base_de_dados!$T:$T,base_de_dados!$B:$B,$B304,base_de_dados!$G:$G,I$61,base_de_dados!$H:$H,$L$1,base_de_dados!$C:$C,$A304,base_de_dados!$M:$M,"&lt;=2012",base_de_dados!$O:$O,"&gt;=41274")</f>
        <v>0</v>
      </c>
      <c r="J304" s="5">
        <f>SUMIFS(base_de_dados!$T:$T,base_de_dados!$B:$B,$B304,base_de_dados!$G:$G,J$61,base_de_dados!$H:$H,$L$1,base_de_dados!$C:$C,$A304,base_de_dados!$M:$M,"&lt;=2012",base_de_dados!$O:$O,"&gt;=41274")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SUMIFS(base_de_dados!$T:$T,base_de_dados!$B:$B,$B305,base_de_dados!$G:$G,C$61,base_de_dados!$H:$H,$L$1,base_de_dados!$C:$C,$A305,base_de_dados!$M:$M,"&lt;=2012",base_de_dados!$O:$O,"&gt;=41274")</f>
        <v>0</v>
      </c>
      <c r="D305" s="5">
        <f>SUMIFS(base_de_dados!$T:$T,base_de_dados!$B:$B,$B305,base_de_dados!$G:$G,D$61,base_de_dados!$H:$H,$L$1,base_de_dados!$C:$C,$A305,base_de_dados!$M:$M,"&lt;=2012",base_de_dados!$O:$O,"&gt;=41274")</f>
        <v>0</v>
      </c>
      <c r="E305" s="5">
        <f>SUMIFS(base_de_dados!$T:$T,base_de_dados!$B:$B,$B305,base_de_dados!$G:$G,E$61,base_de_dados!$H:$H,$L$1,base_de_dados!$C:$C,$A305,base_de_dados!$M:$M,"&lt;=2012",base_de_dados!$O:$O,"&gt;=41274")</f>
        <v>0</v>
      </c>
      <c r="F305" s="5">
        <f>SUMIFS(base_de_dados!$T:$T,base_de_dados!$B:$B,$B305,base_de_dados!$G:$G,F$61,base_de_dados!$H:$H,$L$1,base_de_dados!$C:$C,$A305,base_de_dados!$M:$M,"&lt;=2012",base_de_dados!$O:$O,"&gt;=41274")</f>
        <v>0</v>
      </c>
      <c r="G305" s="5">
        <f>SUMIFS(base_de_dados!$T:$T,base_de_dados!$B:$B,$B305,base_de_dados!$G:$G,G$61,base_de_dados!$H:$H,$L$1,base_de_dados!$C:$C,$A305,base_de_dados!$M:$M,"&lt;=2012",base_de_dados!$O:$O,"&gt;=41274")</f>
        <v>0</v>
      </c>
      <c r="H305" s="5">
        <f>SUMIFS(base_de_dados!$T:$T,base_de_dados!$B:$B,$B305,base_de_dados!$G:$G,H$61,base_de_dados!$H:$H,$L$1,base_de_dados!$C:$C,$A305,base_de_dados!$M:$M,"&lt;=2012",base_de_dados!$O:$O,"&gt;=41274")</f>
        <v>0</v>
      </c>
      <c r="I305" s="5">
        <f>SUMIFS(base_de_dados!$T:$T,base_de_dados!$B:$B,$B305,base_de_dados!$G:$G,I$61,base_de_dados!$H:$H,$L$1,base_de_dados!$C:$C,$A305,base_de_dados!$M:$M,"&lt;=2012",base_de_dados!$O:$O,"&gt;=41274")</f>
        <v>0</v>
      </c>
      <c r="J305" s="5">
        <f>SUMIFS(base_de_dados!$T:$T,base_de_dados!$B:$B,$B305,base_de_dados!$G:$G,J$61,base_de_dados!$H:$H,$L$1,base_de_dados!$C:$C,$A305,base_de_dados!$M:$M,"&lt;=2012",base_de_dados!$O:$O,"&gt;=41274")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SUMIFS(base_de_dados!$T:$T,base_de_dados!$B:$B,$B306,base_de_dados!$G:$G,C$61,base_de_dados!$H:$H,$L$1,base_de_dados!$C:$C,$A306,base_de_dados!$M:$M,"&lt;=2012",base_de_dados!$O:$O,"&gt;=41274")</f>
        <v>0</v>
      </c>
      <c r="D306" s="5">
        <f>SUMIFS(base_de_dados!$T:$T,base_de_dados!$B:$B,$B306,base_de_dados!$G:$G,D$61,base_de_dados!$H:$H,$L$1,base_de_dados!$C:$C,$A306,base_de_dados!$M:$M,"&lt;=2012",base_de_dados!$O:$O,"&gt;=41274")</f>
        <v>0</v>
      </c>
      <c r="E306" s="5">
        <f>SUMIFS(base_de_dados!$T:$T,base_de_dados!$B:$B,$B306,base_de_dados!$G:$G,E$61,base_de_dados!$H:$H,$L$1,base_de_dados!$C:$C,$A306,base_de_dados!$M:$M,"&lt;=2012",base_de_dados!$O:$O,"&gt;=41274")</f>
        <v>0</v>
      </c>
      <c r="F306" s="5">
        <f>SUMIFS(base_de_dados!$T:$T,base_de_dados!$B:$B,$B306,base_de_dados!$G:$G,F$61,base_de_dados!$H:$H,$L$1,base_de_dados!$C:$C,$A306,base_de_dados!$M:$M,"&lt;=2012",base_de_dados!$O:$O,"&gt;=41274")</f>
        <v>0</v>
      </c>
      <c r="G306" s="5">
        <f>SUMIFS(base_de_dados!$T:$T,base_de_dados!$B:$B,$B306,base_de_dados!$G:$G,G$61,base_de_dados!$H:$H,$L$1,base_de_dados!$C:$C,$A306,base_de_dados!$M:$M,"&lt;=2012",base_de_dados!$O:$O,"&gt;=41274")</f>
        <v>0</v>
      </c>
      <c r="H306" s="5">
        <f>SUMIFS(base_de_dados!$T:$T,base_de_dados!$B:$B,$B306,base_de_dados!$G:$G,H$61,base_de_dados!$H:$H,$L$1,base_de_dados!$C:$C,$A306,base_de_dados!$M:$M,"&lt;=2012",base_de_dados!$O:$O,"&gt;=41274")</f>
        <v>0</v>
      </c>
      <c r="I306" s="5">
        <f>SUMIFS(base_de_dados!$T:$T,base_de_dados!$B:$B,$B306,base_de_dados!$G:$G,I$61,base_de_dados!$H:$H,$L$1,base_de_dados!$C:$C,$A306,base_de_dados!$M:$M,"&lt;=2012",base_de_dados!$O:$O,"&gt;=41274")</f>
        <v>0</v>
      </c>
      <c r="J306" s="5">
        <f>SUMIFS(base_de_dados!$T:$T,base_de_dados!$B:$B,$B306,base_de_dados!$G:$G,J$61,base_de_dados!$H:$H,$L$1,base_de_dados!$C:$C,$A306,base_de_dados!$M:$M,"&lt;=2012",base_de_dados!$O:$O,"&gt;=41274")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SUMIFS(base_de_dados!$T:$T,base_de_dados!$B:$B,$B307,base_de_dados!$G:$G,C$61,base_de_dados!$H:$H,$L$1,base_de_dados!$C:$C,$A307,base_de_dados!$M:$M,"&lt;=2012",base_de_dados!$O:$O,"&gt;=41274")</f>
        <v>0</v>
      </c>
      <c r="D307" s="5">
        <f>SUMIFS(base_de_dados!$T:$T,base_de_dados!$B:$B,$B307,base_de_dados!$G:$G,D$61,base_de_dados!$H:$H,$L$1,base_de_dados!$C:$C,$A307,base_de_dados!$M:$M,"&lt;=2012",base_de_dados!$O:$O,"&gt;=41274")</f>
        <v>0</v>
      </c>
      <c r="E307" s="5">
        <f>SUMIFS(base_de_dados!$T:$T,base_de_dados!$B:$B,$B307,base_de_dados!$G:$G,E$61,base_de_dados!$H:$H,$L$1,base_de_dados!$C:$C,$A307,base_de_dados!$M:$M,"&lt;=2012",base_de_dados!$O:$O,"&gt;=41274")</f>
        <v>0</v>
      </c>
      <c r="F307" s="5">
        <f>SUMIFS(base_de_dados!$T:$T,base_de_dados!$B:$B,$B307,base_de_dados!$G:$G,F$61,base_de_dados!$H:$H,$L$1,base_de_dados!$C:$C,$A307,base_de_dados!$M:$M,"&lt;=2012",base_de_dados!$O:$O,"&gt;=41274")</f>
        <v>0</v>
      </c>
      <c r="G307" s="5">
        <f>SUMIFS(base_de_dados!$T:$T,base_de_dados!$B:$B,$B307,base_de_dados!$G:$G,G$61,base_de_dados!$H:$H,$L$1,base_de_dados!$C:$C,$A307,base_de_dados!$M:$M,"&lt;=2012",base_de_dados!$O:$O,"&gt;=41274")</f>
        <v>0</v>
      </c>
      <c r="H307" s="5">
        <f>SUMIFS(base_de_dados!$T:$T,base_de_dados!$B:$B,$B307,base_de_dados!$G:$G,H$61,base_de_dados!$H:$H,$L$1,base_de_dados!$C:$C,$A307,base_de_dados!$M:$M,"&lt;=2012",base_de_dados!$O:$O,"&gt;=41274")</f>
        <v>0</v>
      </c>
      <c r="I307" s="5">
        <f>SUMIFS(base_de_dados!$T:$T,base_de_dados!$B:$B,$B307,base_de_dados!$G:$G,I$61,base_de_dados!$H:$H,$L$1,base_de_dados!$C:$C,$A307,base_de_dados!$M:$M,"&lt;=2012",base_de_dados!$O:$O,"&gt;=41274")</f>
        <v>0</v>
      </c>
      <c r="J307" s="5">
        <f>SUMIFS(base_de_dados!$T:$T,base_de_dados!$B:$B,$B307,base_de_dados!$G:$G,J$61,base_de_dados!$H:$H,$L$1,base_de_dados!$C:$C,$A307,base_de_dados!$M:$M,"&lt;=2012",base_de_dados!$O:$O,"&gt;=41274")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SUMIFS(base_de_dados!$T:$T,base_de_dados!$B:$B,$B308,base_de_dados!$G:$G,C$61,base_de_dados!$H:$H,$L$1,base_de_dados!$C:$C,$A308,base_de_dados!$M:$M,"&lt;=2012",base_de_dados!$O:$O,"&gt;=41274")</f>
        <v>0</v>
      </c>
      <c r="D308" s="5">
        <f>SUMIFS(base_de_dados!$T:$T,base_de_dados!$B:$B,$B308,base_de_dados!$G:$G,D$61,base_de_dados!$H:$H,$L$1,base_de_dados!$C:$C,$A308,base_de_dados!$M:$M,"&lt;=2012",base_de_dados!$O:$O,"&gt;=41274")</f>
        <v>0</v>
      </c>
      <c r="E308" s="5">
        <f>SUMIFS(base_de_dados!$T:$T,base_de_dados!$B:$B,$B308,base_de_dados!$G:$G,E$61,base_de_dados!$H:$H,$L$1,base_de_dados!$C:$C,$A308,base_de_dados!$M:$M,"&lt;=2012",base_de_dados!$O:$O,"&gt;=41274")</f>
        <v>0</v>
      </c>
      <c r="F308" s="5">
        <f>SUMIFS(base_de_dados!$T:$T,base_de_dados!$B:$B,$B308,base_de_dados!$G:$G,F$61,base_de_dados!$H:$H,$L$1,base_de_dados!$C:$C,$A308,base_de_dados!$M:$M,"&lt;=2012",base_de_dados!$O:$O,"&gt;=41274")</f>
        <v>0</v>
      </c>
      <c r="G308" s="5">
        <f>SUMIFS(base_de_dados!$T:$T,base_de_dados!$B:$B,$B308,base_de_dados!$G:$G,G$61,base_de_dados!$H:$H,$L$1,base_de_dados!$C:$C,$A308,base_de_dados!$M:$M,"&lt;=2012",base_de_dados!$O:$O,"&gt;=41274")</f>
        <v>0</v>
      </c>
      <c r="H308" s="5">
        <f>SUMIFS(base_de_dados!$T:$T,base_de_dados!$B:$B,$B308,base_de_dados!$G:$G,H$61,base_de_dados!$H:$H,$L$1,base_de_dados!$C:$C,$A308,base_de_dados!$M:$M,"&lt;=2012",base_de_dados!$O:$O,"&gt;=41274")</f>
        <v>0</v>
      </c>
      <c r="I308" s="5">
        <f>SUMIFS(base_de_dados!$T:$T,base_de_dados!$B:$B,$B308,base_de_dados!$G:$G,I$61,base_de_dados!$H:$H,$L$1,base_de_dados!$C:$C,$A308,base_de_dados!$M:$M,"&lt;=2012",base_de_dados!$O:$O,"&gt;=41274")</f>
        <v>0</v>
      </c>
      <c r="J308" s="5">
        <f>SUMIFS(base_de_dados!$T:$T,base_de_dados!$B:$B,$B308,base_de_dados!$G:$G,J$61,base_de_dados!$H:$H,$L$1,base_de_dados!$C:$C,$A308,base_de_dados!$M:$M,"&lt;=2012",base_de_dados!$O:$O,"&gt;=41274")</f>
        <v>0</v>
      </c>
      <c r="K308" s="32">
        <f t="shared" si="8"/>
        <v>0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SUMIFS(base_de_dados!$T:$T,base_de_dados!$B:$B,$B309,base_de_dados!$G:$G,C$61,base_de_dados!$H:$H,$L$1,base_de_dados!$C:$C,$A309,base_de_dados!$M:$M,"&lt;=2012",base_de_dados!$O:$O,"&gt;=41274")</f>
        <v>0</v>
      </c>
      <c r="D309" s="5">
        <f>SUMIFS(base_de_dados!$T:$T,base_de_dados!$B:$B,$B309,base_de_dados!$G:$G,D$61,base_de_dados!$H:$H,$L$1,base_de_dados!$C:$C,$A309,base_de_dados!$M:$M,"&lt;=2012",base_de_dados!$O:$O,"&gt;=41274")</f>
        <v>0</v>
      </c>
      <c r="E309" s="5">
        <f>SUMIFS(base_de_dados!$T:$T,base_de_dados!$B:$B,$B309,base_de_dados!$G:$G,E$61,base_de_dados!$H:$H,$L$1,base_de_dados!$C:$C,$A309,base_de_dados!$M:$M,"&lt;=2012",base_de_dados!$O:$O,"&gt;=41274")</f>
        <v>0</v>
      </c>
      <c r="F309" s="5">
        <f>SUMIFS(base_de_dados!$T:$T,base_de_dados!$B:$B,$B309,base_de_dados!$G:$G,F$61,base_de_dados!$H:$H,$L$1,base_de_dados!$C:$C,$A309,base_de_dados!$M:$M,"&lt;=2012",base_de_dados!$O:$O,"&gt;=41274")</f>
        <v>0</v>
      </c>
      <c r="G309" s="5">
        <f>SUMIFS(base_de_dados!$T:$T,base_de_dados!$B:$B,$B309,base_de_dados!$G:$G,G$61,base_de_dados!$H:$H,$L$1,base_de_dados!$C:$C,$A309,base_de_dados!$M:$M,"&lt;=2012",base_de_dados!$O:$O,"&gt;=41274")</f>
        <v>0</v>
      </c>
      <c r="H309" s="5">
        <f>SUMIFS(base_de_dados!$T:$T,base_de_dados!$B:$B,$B309,base_de_dados!$G:$G,H$61,base_de_dados!$H:$H,$L$1,base_de_dados!$C:$C,$A309,base_de_dados!$M:$M,"&lt;=2012",base_de_dados!$O:$O,"&gt;=41274")</f>
        <v>0</v>
      </c>
      <c r="I309" s="5">
        <f>SUMIFS(base_de_dados!$T:$T,base_de_dados!$B:$B,$B309,base_de_dados!$G:$G,I$61,base_de_dados!$H:$H,$L$1,base_de_dados!$C:$C,$A309,base_de_dados!$M:$M,"&lt;=2012",base_de_dados!$O:$O,"&gt;=41274")</f>
        <v>0</v>
      </c>
      <c r="J309" s="5">
        <f>SUMIFS(base_de_dados!$T:$T,base_de_dados!$B:$B,$B309,base_de_dados!$G:$G,J$61,base_de_dados!$H:$H,$L$1,base_de_dados!$C:$C,$A309,base_de_dados!$M:$M,"&lt;=2012",base_de_dados!$O:$O,"&gt;=41274")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SUMIFS(base_de_dados!$T:$T,base_de_dados!$B:$B,$B310,base_de_dados!$G:$G,C$61,base_de_dados!$H:$H,$L$1,base_de_dados!$C:$C,$A310,base_de_dados!$M:$M,"&lt;=2012",base_de_dados!$O:$O,"&gt;=41274")</f>
        <v>0</v>
      </c>
      <c r="D310" s="5">
        <f>SUMIFS(base_de_dados!$T:$T,base_de_dados!$B:$B,$B310,base_de_dados!$G:$G,D$61,base_de_dados!$H:$H,$L$1,base_de_dados!$C:$C,$A310,base_de_dados!$M:$M,"&lt;=2012",base_de_dados!$O:$O,"&gt;=41274")</f>
        <v>0</v>
      </c>
      <c r="E310" s="5">
        <f>SUMIFS(base_de_dados!$T:$T,base_de_dados!$B:$B,$B310,base_de_dados!$G:$G,E$61,base_de_dados!$H:$H,$L$1,base_de_dados!$C:$C,$A310,base_de_dados!$M:$M,"&lt;=2012",base_de_dados!$O:$O,"&gt;=41274")</f>
        <v>0</v>
      </c>
      <c r="F310" s="5">
        <f>SUMIFS(base_de_dados!$T:$T,base_de_dados!$B:$B,$B310,base_de_dados!$G:$G,F$61,base_de_dados!$H:$H,$L$1,base_de_dados!$C:$C,$A310,base_de_dados!$M:$M,"&lt;=2012",base_de_dados!$O:$O,"&gt;=41274")</f>
        <v>0</v>
      </c>
      <c r="G310" s="5">
        <f>SUMIFS(base_de_dados!$T:$T,base_de_dados!$B:$B,$B310,base_de_dados!$G:$G,G$61,base_de_dados!$H:$H,$L$1,base_de_dados!$C:$C,$A310,base_de_dados!$M:$M,"&lt;=2012",base_de_dados!$O:$O,"&gt;=41274")</f>
        <v>0</v>
      </c>
      <c r="H310" s="5">
        <f>SUMIFS(base_de_dados!$T:$T,base_de_dados!$B:$B,$B310,base_de_dados!$G:$G,H$61,base_de_dados!$H:$H,$L$1,base_de_dados!$C:$C,$A310,base_de_dados!$M:$M,"&lt;=2012",base_de_dados!$O:$O,"&gt;=41274")</f>
        <v>0</v>
      </c>
      <c r="I310" s="5">
        <f>SUMIFS(base_de_dados!$T:$T,base_de_dados!$B:$B,$B310,base_de_dados!$G:$G,I$61,base_de_dados!$H:$H,$L$1,base_de_dados!$C:$C,$A310,base_de_dados!$M:$M,"&lt;=2012",base_de_dados!$O:$O,"&gt;=41274")</f>
        <v>0</v>
      </c>
      <c r="J310" s="5">
        <f>SUMIFS(base_de_dados!$T:$T,base_de_dados!$B:$B,$B310,base_de_dados!$G:$G,J$61,base_de_dados!$H:$H,$L$1,base_de_dados!$C:$C,$A310,base_de_dados!$M:$M,"&lt;=2012",base_de_dados!$O:$O,"&gt;=41274")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SUMIFS(base_de_dados!$T:$T,base_de_dados!$B:$B,$B311,base_de_dados!$G:$G,C$61,base_de_dados!$H:$H,$L$1,base_de_dados!$C:$C,$A311,base_de_dados!$M:$M,"&lt;=2012",base_de_dados!$O:$O,"&gt;=41274")</f>
        <v>0</v>
      </c>
      <c r="D311" s="5">
        <f>SUMIFS(base_de_dados!$T:$T,base_de_dados!$B:$B,$B311,base_de_dados!$G:$G,D$61,base_de_dados!$H:$H,$L$1,base_de_dados!$C:$C,$A311,base_de_dados!$M:$M,"&lt;=2012",base_de_dados!$O:$O,"&gt;=41274")</f>
        <v>0</v>
      </c>
      <c r="E311" s="5">
        <f>SUMIFS(base_de_dados!$T:$T,base_de_dados!$B:$B,$B311,base_de_dados!$G:$G,E$61,base_de_dados!$H:$H,$L$1,base_de_dados!$C:$C,$A311,base_de_dados!$M:$M,"&lt;=2012",base_de_dados!$O:$O,"&gt;=41274")</f>
        <v>0</v>
      </c>
      <c r="F311" s="5">
        <f>SUMIFS(base_de_dados!$T:$T,base_de_dados!$B:$B,$B311,base_de_dados!$G:$G,F$61,base_de_dados!$H:$H,$L$1,base_de_dados!$C:$C,$A311,base_de_dados!$M:$M,"&lt;=2012",base_de_dados!$O:$O,"&gt;=41274")</f>
        <v>0</v>
      </c>
      <c r="G311" s="5">
        <f>SUMIFS(base_de_dados!$T:$T,base_de_dados!$B:$B,$B311,base_de_dados!$G:$G,G$61,base_de_dados!$H:$H,$L$1,base_de_dados!$C:$C,$A311,base_de_dados!$M:$M,"&lt;=2012",base_de_dados!$O:$O,"&gt;=41274")</f>
        <v>0</v>
      </c>
      <c r="H311" s="5">
        <f>SUMIFS(base_de_dados!$T:$T,base_de_dados!$B:$B,$B311,base_de_dados!$G:$G,H$61,base_de_dados!$H:$H,$L$1,base_de_dados!$C:$C,$A311,base_de_dados!$M:$M,"&lt;=2012",base_de_dados!$O:$O,"&gt;=41274")</f>
        <v>0</v>
      </c>
      <c r="I311" s="5">
        <f>SUMIFS(base_de_dados!$T:$T,base_de_dados!$B:$B,$B311,base_de_dados!$G:$G,I$61,base_de_dados!$H:$H,$L$1,base_de_dados!$C:$C,$A311,base_de_dados!$M:$M,"&lt;=2012",base_de_dados!$O:$O,"&gt;=41274")</f>
        <v>0</v>
      </c>
      <c r="J311" s="5">
        <f>SUMIFS(base_de_dados!$T:$T,base_de_dados!$B:$B,$B311,base_de_dados!$G:$G,J$61,base_de_dados!$H:$H,$L$1,base_de_dados!$C:$C,$A311,base_de_dados!$M:$M,"&lt;=2012",base_de_dados!$O:$O,"&gt;=41274")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SUMIFS(base_de_dados!$T:$T,base_de_dados!$B:$B,$B312,base_de_dados!$G:$G,C$61,base_de_dados!$H:$H,$L$1,base_de_dados!$C:$C,$A312,base_de_dados!$M:$M,"&lt;=2012",base_de_dados!$O:$O,"&gt;=41274")</f>
        <v>0</v>
      </c>
      <c r="D312" s="5">
        <f>SUMIFS(base_de_dados!$T:$T,base_de_dados!$B:$B,$B312,base_de_dados!$G:$G,D$61,base_de_dados!$H:$H,$L$1,base_de_dados!$C:$C,$A312,base_de_dados!$M:$M,"&lt;=2012",base_de_dados!$O:$O,"&gt;=41274")</f>
        <v>0</v>
      </c>
      <c r="E312" s="5">
        <f>SUMIFS(base_de_dados!$T:$T,base_de_dados!$B:$B,$B312,base_de_dados!$G:$G,E$61,base_de_dados!$H:$H,$L$1,base_de_dados!$C:$C,$A312,base_de_dados!$M:$M,"&lt;=2012",base_de_dados!$O:$O,"&gt;=41274")</f>
        <v>0</v>
      </c>
      <c r="F312" s="5">
        <f>SUMIFS(base_de_dados!$T:$T,base_de_dados!$B:$B,$B312,base_de_dados!$G:$G,F$61,base_de_dados!$H:$H,$L$1,base_de_dados!$C:$C,$A312,base_de_dados!$M:$M,"&lt;=2012",base_de_dados!$O:$O,"&gt;=41274")</f>
        <v>0</v>
      </c>
      <c r="G312" s="5">
        <f>SUMIFS(base_de_dados!$T:$T,base_de_dados!$B:$B,$B312,base_de_dados!$G:$G,G$61,base_de_dados!$H:$H,$L$1,base_de_dados!$C:$C,$A312,base_de_dados!$M:$M,"&lt;=2012",base_de_dados!$O:$O,"&gt;=41274")</f>
        <v>0</v>
      </c>
      <c r="H312" s="5">
        <f>SUMIFS(base_de_dados!$T:$T,base_de_dados!$B:$B,$B312,base_de_dados!$G:$G,H$61,base_de_dados!$H:$H,$L$1,base_de_dados!$C:$C,$A312,base_de_dados!$M:$M,"&lt;=2012",base_de_dados!$O:$O,"&gt;=41274")</f>
        <v>0</v>
      </c>
      <c r="I312" s="5">
        <f>SUMIFS(base_de_dados!$T:$T,base_de_dados!$B:$B,$B312,base_de_dados!$G:$G,I$61,base_de_dados!$H:$H,$L$1,base_de_dados!$C:$C,$A312,base_de_dados!$M:$M,"&lt;=2012",base_de_dados!$O:$O,"&gt;=41274")</f>
        <v>0</v>
      </c>
      <c r="J312" s="5">
        <f>SUMIFS(base_de_dados!$T:$T,base_de_dados!$B:$B,$B312,base_de_dados!$G:$G,J$61,base_de_dados!$H:$H,$L$1,base_de_dados!$C:$C,$A312,base_de_dados!$M:$M,"&lt;=2012",base_de_dados!$O:$O,"&gt;=41274")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SUMIFS(base_de_dados!$T:$T,base_de_dados!$B:$B,$B313,base_de_dados!$G:$G,C$61,base_de_dados!$H:$H,$L$1,base_de_dados!$C:$C,$A313,base_de_dados!$M:$M,"&lt;=2012",base_de_dados!$O:$O,"&gt;=41274")</f>
        <v>0</v>
      </c>
      <c r="D313" s="5">
        <f>SUMIFS(base_de_dados!$T:$T,base_de_dados!$B:$B,$B313,base_de_dados!$G:$G,D$61,base_de_dados!$H:$H,$L$1,base_de_dados!$C:$C,$A313,base_de_dados!$M:$M,"&lt;=2012",base_de_dados!$O:$O,"&gt;=41274")</f>
        <v>0</v>
      </c>
      <c r="E313" s="5">
        <f>SUMIFS(base_de_dados!$T:$T,base_de_dados!$B:$B,$B313,base_de_dados!$G:$G,E$61,base_de_dados!$H:$H,$L$1,base_de_dados!$C:$C,$A313,base_de_dados!$M:$M,"&lt;=2012",base_de_dados!$O:$O,"&gt;=41274")</f>
        <v>4.5662100456621002E-3</v>
      </c>
      <c r="F313" s="5">
        <f>SUMIFS(base_de_dados!$T:$T,base_de_dados!$B:$B,$B313,base_de_dados!$G:$G,F$61,base_de_dados!$H:$H,$L$1,base_de_dados!$C:$C,$A313,base_de_dados!$M:$M,"&lt;=2012",base_de_dados!$O:$O,"&gt;=41274")</f>
        <v>0.1019955130644343</v>
      </c>
      <c r="G313" s="5">
        <f>SUMIFS(base_de_dados!$T:$T,base_de_dados!$B:$B,$B313,base_de_dados!$G:$G,G$61,base_de_dados!$H:$H,$L$1,base_de_dados!$C:$C,$A313,base_de_dados!$M:$M,"&lt;=2012",base_de_dados!$O:$O,"&gt;=41274")</f>
        <v>0</v>
      </c>
      <c r="H313" s="5">
        <f>SUMIFS(base_de_dados!$T:$T,base_de_dados!$B:$B,$B313,base_de_dados!$G:$G,H$61,base_de_dados!$H:$H,$L$1,base_de_dados!$C:$C,$A313,base_de_dados!$M:$M,"&lt;=2012",base_de_dados!$O:$O,"&gt;=41274")</f>
        <v>0</v>
      </c>
      <c r="I313" s="5">
        <f>SUMIFS(base_de_dados!$T:$T,base_de_dados!$B:$B,$B313,base_de_dados!$G:$G,I$61,base_de_dados!$H:$H,$L$1,base_de_dados!$C:$C,$A313,base_de_dados!$M:$M,"&lt;=2012",base_de_dados!$O:$O,"&gt;=41274")</f>
        <v>0</v>
      </c>
      <c r="J313" s="5">
        <f>SUMIFS(base_de_dados!$T:$T,base_de_dados!$B:$B,$B313,base_de_dados!$G:$G,J$61,base_de_dados!$H:$H,$L$1,base_de_dados!$C:$C,$A313,base_de_dados!$M:$M,"&lt;=2012",base_de_dados!$O:$O,"&gt;=41274")</f>
        <v>0</v>
      </c>
      <c r="K313" s="32">
        <f t="shared" si="8"/>
        <v>0.1065617231100964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SUMIFS(base_de_dados!$T:$T,base_de_dados!$B:$B,$B314,base_de_dados!$G:$G,C$61,base_de_dados!$H:$H,$L$1,base_de_dados!$C:$C,$A314,base_de_dados!$M:$M,"&lt;=2012",base_de_dados!$O:$O,"&gt;=41274")</f>
        <v>0</v>
      </c>
      <c r="D314" s="5">
        <f>SUMIFS(base_de_dados!$T:$T,base_de_dados!$B:$B,$B314,base_de_dados!$G:$G,D$61,base_de_dados!$H:$H,$L$1,base_de_dados!$C:$C,$A314,base_de_dados!$M:$M,"&lt;=2012",base_de_dados!$O:$O,"&gt;=41274")</f>
        <v>0</v>
      </c>
      <c r="E314" s="5">
        <f>SUMIFS(base_de_dados!$T:$T,base_de_dados!$B:$B,$B314,base_de_dados!$G:$G,E$61,base_de_dados!$H:$H,$L$1,base_de_dados!$C:$C,$A314,base_de_dados!$M:$M,"&lt;=2012",base_de_dados!$O:$O,"&gt;=41274")</f>
        <v>0</v>
      </c>
      <c r="F314" s="5">
        <f>SUMIFS(base_de_dados!$T:$T,base_de_dados!$B:$B,$B314,base_de_dados!$G:$G,F$61,base_de_dados!$H:$H,$L$1,base_de_dados!$C:$C,$A314,base_de_dados!$M:$M,"&lt;=2012",base_de_dados!$O:$O,"&gt;=41274")</f>
        <v>0</v>
      </c>
      <c r="G314" s="5">
        <f>SUMIFS(base_de_dados!$T:$T,base_de_dados!$B:$B,$B314,base_de_dados!$G:$G,G$61,base_de_dados!$H:$H,$L$1,base_de_dados!$C:$C,$A314,base_de_dados!$M:$M,"&lt;=2012",base_de_dados!$O:$O,"&gt;=41274")</f>
        <v>0</v>
      </c>
      <c r="H314" s="5">
        <f>SUMIFS(base_de_dados!$T:$T,base_de_dados!$B:$B,$B314,base_de_dados!$G:$G,H$61,base_de_dados!$H:$H,$L$1,base_de_dados!$C:$C,$A314,base_de_dados!$M:$M,"&lt;=2012",base_de_dados!$O:$O,"&gt;=41274")</f>
        <v>0</v>
      </c>
      <c r="I314" s="5">
        <f>SUMIFS(base_de_dados!$T:$T,base_de_dados!$B:$B,$B314,base_de_dados!$G:$G,I$61,base_de_dados!$H:$H,$L$1,base_de_dados!$C:$C,$A314,base_de_dados!$M:$M,"&lt;=2012",base_de_dados!$O:$O,"&gt;=41274")</f>
        <v>0</v>
      </c>
      <c r="J314" s="5">
        <f>SUMIFS(base_de_dados!$T:$T,base_de_dados!$B:$B,$B314,base_de_dados!$G:$G,J$61,base_de_dados!$H:$H,$L$1,base_de_dados!$C:$C,$A314,base_de_dados!$M:$M,"&lt;=2012",base_de_dados!$O:$O,"&gt;=41274")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SUMIFS(base_de_dados!$T:$T,base_de_dados!$B:$B,$B315,base_de_dados!$G:$G,C$61,base_de_dados!$H:$H,$L$1,base_de_dados!$C:$C,$A315,base_de_dados!$M:$M,"&lt;=2012",base_de_dados!$O:$O,"&gt;=41274")</f>
        <v>0</v>
      </c>
      <c r="D315" s="5">
        <f>SUMIFS(base_de_dados!$T:$T,base_de_dados!$B:$B,$B315,base_de_dados!$G:$G,D$61,base_de_dados!$H:$H,$L$1,base_de_dados!$C:$C,$A315,base_de_dados!$M:$M,"&lt;=2012",base_de_dados!$O:$O,"&gt;=41274")</f>
        <v>0</v>
      </c>
      <c r="E315" s="5">
        <f>SUMIFS(base_de_dados!$T:$T,base_de_dados!$B:$B,$B315,base_de_dados!$G:$G,E$61,base_de_dados!$H:$H,$L$1,base_de_dados!$C:$C,$A315,base_de_dados!$M:$M,"&lt;=2012",base_de_dados!$O:$O,"&gt;=41274")</f>
        <v>0</v>
      </c>
      <c r="F315" s="5">
        <f>SUMIFS(base_de_dados!$T:$T,base_de_dados!$B:$B,$B315,base_de_dados!$G:$G,F$61,base_de_dados!$H:$H,$L$1,base_de_dados!$C:$C,$A315,base_de_dados!$M:$M,"&lt;=2012",base_de_dados!$O:$O,"&gt;=41274")</f>
        <v>0</v>
      </c>
      <c r="G315" s="5">
        <f>SUMIFS(base_de_dados!$T:$T,base_de_dados!$B:$B,$B315,base_de_dados!$G:$G,G$61,base_de_dados!$H:$H,$L$1,base_de_dados!$C:$C,$A315,base_de_dados!$M:$M,"&lt;=2012",base_de_dados!$O:$O,"&gt;=41274")</f>
        <v>0</v>
      </c>
      <c r="H315" s="5">
        <f>SUMIFS(base_de_dados!$T:$T,base_de_dados!$B:$B,$B315,base_de_dados!$G:$G,H$61,base_de_dados!$H:$H,$L$1,base_de_dados!$C:$C,$A315,base_de_dados!$M:$M,"&lt;=2012",base_de_dados!$O:$O,"&gt;=41274")</f>
        <v>0</v>
      </c>
      <c r="I315" s="5">
        <f>SUMIFS(base_de_dados!$T:$T,base_de_dados!$B:$B,$B315,base_de_dados!$G:$G,I$61,base_de_dados!$H:$H,$L$1,base_de_dados!$C:$C,$A315,base_de_dados!$M:$M,"&lt;=2012",base_de_dados!$O:$O,"&gt;=41274")</f>
        <v>0</v>
      </c>
      <c r="J315" s="5">
        <f>SUMIFS(base_de_dados!$T:$T,base_de_dados!$B:$B,$B315,base_de_dados!$G:$G,J$61,base_de_dados!$H:$H,$L$1,base_de_dados!$C:$C,$A315,base_de_dados!$M:$M,"&lt;=2012",base_de_dados!$O:$O,"&gt;=41274")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SUMIFS(base_de_dados!$T:$T,base_de_dados!$B:$B,$B316,base_de_dados!$G:$G,C$61,base_de_dados!$H:$H,$L$1,base_de_dados!$C:$C,$A316,base_de_dados!$M:$M,"&lt;=2012",base_de_dados!$O:$O,"&gt;=41274")</f>
        <v>0</v>
      </c>
      <c r="D316" s="5">
        <f>SUMIFS(base_de_dados!$T:$T,base_de_dados!$B:$B,$B316,base_de_dados!$G:$G,D$61,base_de_dados!$H:$H,$L$1,base_de_dados!$C:$C,$A316,base_de_dados!$M:$M,"&lt;=2012",base_de_dados!$O:$O,"&gt;=41274")</f>
        <v>0</v>
      </c>
      <c r="E316" s="5">
        <f>SUMIFS(base_de_dados!$T:$T,base_de_dados!$B:$B,$B316,base_de_dados!$G:$G,E$61,base_de_dados!$H:$H,$L$1,base_de_dados!$C:$C,$A316,base_de_dados!$M:$M,"&lt;=2012",base_de_dados!$O:$O,"&gt;=41274")</f>
        <v>0</v>
      </c>
      <c r="F316" s="5">
        <f>SUMIFS(base_de_dados!$T:$T,base_de_dados!$B:$B,$B316,base_de_dados!$G:$G,F$61,base_de_dados!$H:$H,$L$1,base_de_dados!$C:$C,$A316,base_de_dados!$M:$M,"&lt;=2012",base_de_dados!$O:$O,"&gt;=41274")</f>
        <v>0</v>
      </c>
      <c r="G316" s="5">
        <f>SUMIFS(base_de_dados!$T:$T,base_de_dados!$B:$B,$B316,base_de_dados!$G:$G,G$61,base_de_dados!$H:$H,$L$1,base_de_dados!$C:$C,$A316,base_de_dados!$M:$M,"&lt;=2012",base_de_dados!$O:$O,"&gt;=41274")</f>
        <v>0</v>
      </c>
      <c r="H316" s="5">
        <f>SUMIFS(base_de_dados!$T:$T,base_de_dados!$B:$B,$B316,base_de_dados!$G:$G,H$61,base_de_dados!$H:$H,$L$1,base_de_dados!$C:$C,$A316,base_de_dados!$M:$M,"&lt;=2012",base_de_dados!$O:$O,"&gt;=41274")</f>
        <v>0</v>
      </c>
      <c r="I316" s="5">
        <f>SUMIFS(base_de_dados!$T:$T,base_de_dados!$B:$B,$B316,base_de_dados!$G:$G,I$61,base_de_dados!$H:$H,$L$1,base_de_dados!$C:$C,$A316,base_de_dados!$M:$M,"&lt;=2012",base_de_dados!$O:$O,"&gt;=41274")</f>
        <v>0</v>
      </c>
      <c r="J316" s="5">
        <f>SUMIFS(base_de_dados!$T:$T,base_de_dados!$B:$B,$B316,base_de_dados!$G:$G,J$61,base_de_dados!$H:$H,$L$1,base_de_dados!$C:$C,$A316,base_de_dados!$M:$M,"&lt;=2012",base_de_dados!$O:$O,"&gt;=41274")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SUMIFS(base_de_dados!$T:$T,base_de_dados!$B:$B,$B317,base_de_dados!$G:$G,C$61,base_de_dados!$H:$H,$L$1,base_de_dados!$C:$C,$A317,base_de_dados!$M:$M,"&lt;=2012",base_de_dados!$O:$O,"&gt;=41274")</f>
        <v>0</v>
      </c>
      <c r="D317" s="5">
        <f>SUMIFS(base_de_dados!$T:$T,base_de_dados!$B:$B,$B317,base_de_dados!$G:$G,D$61,base_de_dados!$H:$H,$L$1,base_de_dados!$C:$C,$A317,base_de_dados!$M:$M,"&lt;=2012",base_de_dados!$O:$O,"&gt;=41274")</f>
        <v>0</v>
      </c>
      <c r="E317" s="5">
        <f>SUMIFS(base_de_dados!$T:$T,base_de_dados!$B:$B,$B317,base_de_dados!$G:$G,E$61,base_de_dados!$H:$H,$L$1,base_de_dados!$C:$C,$A317,base_de_dados!$M:$M,"&lt;=2012",base_de_dados!$O:$O,"&gt;=41274")</f>
        <v>0</v>
      </c>
      <c r="F317" s="5">
        <f>SUMIFS(base_de_dados!$T:$T,base_de_dados!$B:$B,$B317,base_de_dados!$G:$G,F$61,base_de_dados!$H:$H,$L$1,base_de_dados!$C:$C,$A317,base_de_dados!$M:$M,"&lt;=2012",base_de_dados!$O:$O,"&gt;=41274")</f>
        <v>0</v>
      </c>
      <c r="G317" s="5">
        <f>SUMIFS(base_de_dados!$T:$T,base_de_dados!$B:$B,$B317,base_de_dados!$G:$G,G$61,base_de_dados!$H:$H,$L$1,base_de_dados!$C:$C,$A317,base_de_dados!$M:$M,"&lt;=2012",base_de_dados!$O:$O,"&gt;=41274")</f>
        <v>0</v>
      </c>
      <c r="H317" s="5">
        <f>SUMIFS(base_de_dados!$T:$T,base_de_dados!$B:$B,$B317,base_de_dados!$G:$G,H$61,base_de_dados!$H:$H,$L$1,base_de_dados!$C:$C,$A317,base_de_dados!$M:$M,"&lt;=2012",base_de_dados!$O:$O,"&gt;=41274")</f>
        <v>0</v>
      </c>
      <c r="I317" s="5">
        <f>SUMIFS(base_de_dados!$T:$T,base_de_dados!$B:$B,$B317,base_de_dados!$G:$G,I$61,base_de_dados!$H:$H,$L$1,base_de_dados!$C:$C,$A317,base_de_dados!$M:$M,"&lt;=2012",base_de_dados!$O:$O,"&gt;=41274")</f>
        <v>0</v>
      </c>
      <c r="J317" s="5">
        <f>SUMIFS(base_de_dados!$T:$T,base_de_dados!$B:$B,$B317,base_de_dados!$G:$G,J$61,base_de_dados!$H:$H,$L$1,base_de_dados!$C:$C,$A317,base_de_dados!$M:$M,"&lt;=2012",base_de_dados!$O:$O,"&gt;=41274")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SUMIFS(base_de_dados!$T:$T,base_de_dados!$B:$B,$B318,base_de_dados!$G:$G,C$61,base_de_dados!$H:$H,$L$1,base_de_dados!$C:$C,$A318,base_de_dados!$M:$M,"&lt;=2012",base_de_dados!$O:$O,"&gt;=41274")</f>
        <v>0</v>
      </c>
      <c r="D318" s="5">
        <f>SUMIFS(base_de_dados!$T:$T,base_de_dados!$B:$B,$B318,base_de_dados!$G:$G,D$61,base_de_dados!$H:$H,$L$1,base_de_dados!$C:$C,$A318,base_de_dados!$M:$M,"&lt;=2012",base_de_dados!$O:$O,"&gt;=41274")</f>
        <v>0</v>
      </c>
      <c r="E318" s="5">
        <f>SUMIFS(base_de_dados!$T:$T,base_de_dados!$B:$B,$B318,base_de_dados!$G:$G,E$61,base_de_dados!$H:$H,$L$1,base_de_dados!$C:$C,$A318,base_de_dados!$M:$M,"&lt;=2012",base_de_dados!$O:$O,"&gt;=41274")</f>
        <v>0</v>
      </c>
      <c r="F318" s="5">
        <f>SUMIFS(base_de_dados!$T:$T,base_de_dados!$B:$B,$B318,base_de_dados!$G:$G,F$61,base_de_dados!$H:$H,$L$1,base_de_dados!$C:$C,$A318,base_de_dados!$M:$M,"&lt;=2012",base_de_dados!$O:$O,"&gt;=41274")</f>
        <v>0</v>
      </c>
      <c r="G318" s="5">
        <f>SUMIFS(base_de_dados!$T:$T,base_de_dados!$B:$B,$B318,base_de_dados!$G:$G,G$61,base_de_dados!$H:$H,$L$1,base_de_dados!$C:$C,$A318,base_de_dados!$M:$M,"&lt;=2012",base_de_dados!$O:$O,"&gt;=41274")</f>
        <v>0</v>
      </c>
      <c r="H318" s="5">
        <f>SUMIFS(base_de_dados!$T:$T,base_de_dados!$B:$B,$B318,base_de_dados!$G:$G,H$61,base_de_dados!$H:$H,$L$1,base_de_dados!$C:$C,$A318,base_de_dados!$M:$M,"&lt;=2012",base_de_dados!$O:$O,"&gt;=41274")</f>
        <v>0</v>
      </c>
      <c r="I318" s="5">
        <f>SUMIFS(base_de_dados!$T:$T,base_de_dados!$B:$B,$B318,base_de_dados!$G:$G,I$61,base_de_dados!$H:$H,$L$1,base_de_dados!$C:$C,$A318,base_de_dados!$M:$M,"&lt;=2012",base_de_dados!$O:$O,"&gt;=41274")</f>
        <v>0</v>
      </c>
      <c r="J318" s="5">
        <f>SUMIFS(base_de_dados!$T:$T,base_de_dados!$B:$B,$B318,base_de_dados!$G:$G,J$61,base_de_dados!$H:$H,$L$1,base_de_dados!$C:$C,$A318,base_de_dados!$M:$M,"&lt;=2012",base_de_dados!$O:$O,"&gt;=41274")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SUMIFS(base_de_dados!$T:$T,base_de_dados!$B:$B,$B319,base_de_dados!$G:$G,C$61,base_de_dados!$H:$H,$L$1,base_de_dados!$C:$C,$A319,base_de_dados!$M:$M,"&lt;=2012",base_de_dados!$O:$O,"&gt;=41274")</f>
        <v>0</v>
      </c>
      <c r="D319" s="5">
        <f>SUMIFS(base_de_dados!$T:$T,base_de_dados!$B:$B,$B319,base_de_dados!$G:$G,D$61,base_de_dados!$H:$H,$L$1,base_de_dados!$C:$C,$A319,base_de_dados!$M:$M,"&lt;=2012",base_de_dados!$O:$O,"&gt;=41274")</f>
        <v>0</v>
      </c>
      <c r="E319" s="5">
        <f>SUMIFS(base_de_dados!$T:$T,base_de_dados!$B:$B,$B319,base_de_dados!$G:$G,E$61,base_de_dados!$H:$H,$L$1,base_de_dados!$C:$C,$A319,base_de_dados!$M:$M,"&lt;=2012",base_de_dados!$O:$O,"&gt;=41274")</f>
        <v>0</v>
      </c>
      <c r="F319" s="5">
        <f>SUMIFS(base_de_dados!$T:$T,base_de_dados!$B:$B,$B319,base_de_dados!$G:$G,F$61,base_de_dados!$H:$H,$L$1,base_de_dados!$C:$C,$A319,base_de_dados!$M:$M,"&lt;=2012",base_de_dados!$O:$O,"&gt;=41274")</f>
        <v>0</v>
      </c>
      <c r="G319" s="5">
        <f>SUMIFS(base_de_dados!$T:$T,base_de_dados!$B:$B,$B319,base_de_dados!$G:$G,G$61,base_de_dados!$H:$H,$L$1,base_de_dados!$C:$C,$A319,base_de_dados!$M:$M,"&lt;=2012",base_de_dados!$O:$O,"&gt;=41274")</f>
        <v>0</v>
      </c>
      <c r="H319" s="5">
        <f>SUMIFS(base_de_dados!$T:$T,base_de_dados!$B:$B,$B319,base_de_dados!$G:$G,H$61,base_de_dados!$H:$H,$L$1,base_de_dados!$C:$C,$A319,base_de_dados!$M:$M,"&lt;=2012",base_de_dados!$O:$O,"&gt;=41274")</f>
        <v>0</v>
      </c>
      <c r="I319" s="5">
        <f>SUMIFS(base_de_dados!$T:$T,base_de_dados!$B:$B,$B319,base_de_dados!$G:$G,I$61,base_de_dados!$H:$H,$L$1,base_de_dados!$C:$C,$A319,base_de_dados!$M:$M,"&lt;=2012",base_de_dados!$O:$O,"&gt;=41274")</f>
        <v>0</v>
      </c>
      <c r="J319" s="5">
        <f>SUMIFS(base_de_dados!$T:$T,base_de_dados!$B:$B,$B319,base_de_dados!$G:$G,J$61,base_de_dados!$H:$H,$L$1,base_de_dados!$C:$C,$A319,base_de_dados!$M:$M,"&lt;=2012",base_de_dados!$O:$O,"&gt;=41274")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SUMIFS(base_de_dados!$T:$T,base_de_dados!$B:$B,$B320,base_de_dados!$G:$G,C$61,base_de_dados!$H:$H,$L$1,base_de_dados!$C:$C,$A320,base_de_dados!$M:$M,"&lt;=2012",base_de_dados!$O:$O,"&gt;=41274")</f>
        <v>0</v>
      </c>
      <c r="D320" s="5">
        <f>SUMIFS(base_de_dados!$T:$T,base_de_dados!$B:$B,$B320,base_de_dados!$G:$G,D$61,base_de_dados!$H:$H,$L$1,base_de_dados!$C:$C,$A320,base_de_dados!$M:$M,"&lt;=2012",base_de_dados!$O:$O,"&gt;=41274")</f>
        <v>0</v>
      </c>
      <c r="E320" s="5">
        <f>SUMIFS(base_de_dados!$T:$T,base_de_dados!$B:$B,$B320,base_de_dados!$G:$G,E$61,base_de_dados!$H:$H,$L$1,base_de_dados!$C:$C,$A320,base_de_dados!$M:$M,"&lt;=2012",base_de_dados!$O:$O,"&gt;=41274")</f>
        <v>0</v>
      </c>
      <c r="F320" s="5">
        <f>SUMIFS(base_de_dados!$T:$T,base_de_dados!$B:$B,$B320,base_de_dados!$G:$G,F$61,base_de_dados!$H:$H,$L$1,base_de_dados!$C:$C,$A320,base_de_dados!$M:$M,"&lt;=2012",base_de_dados!$O:$O,"&gt;=41274")</f>
        <v>0</v>
      </c>
      <c r="G320" s="5">
        <f>SUMIFS(base_de_dados!$T:$T,base_de_dados!$B:$B,$B320,base_de_dados!$G:$G,G$61,base_de_dados!$H:$H,$L$1,base_de_dados!$C:$C,$A320,base_de_dados!$M:$M,"&lt;=2012",base_de_dados!$O:$O,"&gt;=41274")</f>
        <v>0</v>
      </c>
      <c r="H320" s="5">
        <f>SUMIFS(base_de_dados!$T:$T,base_de_dados!$B:$B,$B320,base_de_dados!$G:$G,H$61,base_de_dados!$H:$H,$L$1,base_de_dados!$C:$C,$A320,base_de_dados!$M:$M,"&lt;=2012",base_de_dados!$O:$O,"&gt;=41274")</f>
        <v>0</v>
      </c>
      <c r="I320" s="5">
        <f>SUMIFS(base_de_dados!$T:$T,base_de_dados!$B:$B,$B320,base_de_dados!$G:$G,I$61,base_de_dados!$H:$H,$L$1,base_de_dados!$C:$C,$A320,base_de_dados!$M:$M,"&lt;=2012",base_de_dados!$O:$O,"&gt;=41274")</f>
        <v>0</v>
      </c>
      <c r="J320" s="5">
        <f>SUMIFS(base_de_dados!$T:$T,base_de_dados!$B:$B,$B320,base_de_dados!$G:$G,J$61,base_de_dados!$H:$H,$L$1,base_de_dados!$C:$C,$A320,base_de_dados!$M:$M,"&lt;=2012",base_de_dados!$O:$O,"&gt;=41274")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SUMIFS(base_de_dados!$T:$T,base_de_dados!$B:$B,$B321,base_de_dados!$G:$G,C$61,base_de_dados!$H:$H,$L$1,base_de_dados!$C:$C,$A321,base_de_dados!$M:$M,"&lt;=2012",base_de_dados!$O:$O,"&gt;=41274")</f>
        <v>0</v>
      </c>
      <c r="D321" s="5">
        <f>SUMIFS(base_de_dados!$T:$T,base_de_dados!$B:$B,$B321,base_de_dados!$G:$G,D$61,base_de_dados!$H:$H,$L$1,base_de_dados!$C:$C,$A321,base_de_dados!$M:$M,"&lt;=2012",base_de_dados!$O:$O,"&gt;=41274")</f>
        <v>0</v>
      </c>
      <c r="E321" s="5">
        <f>SUMIFS(base_de_dados!$T:$T,base_de_dados!$B:$B,$B321,base_de_dados!$G:$G,E$61,base_de_dados!$H:$H,$L$1,base_de_dados!$C:$C,$A321,base_de_dados!$M:$M,"&lt;=2012",base_de_dados!$O:$O,"&gt;=41274")</f>
        <v>0</v>
      </c>
      <c r="F321" s="5">
        <f>SUMIFS(base_de_dados!$T:$T,base_de_dados!$B:$B,$B321,base_de_dados!$G:$G,F$61,base_de_dados!$H:$H,$L$1,base_de_dados!$C:$C,$A321,base_de_dados!$M:$M,"&lt;=2012",base_de_dados!$O:$O,"&gt;=41274")</f>
        <v>0</v>
      </c>
      <c r="G321" s="5">
        <f>SUMIFS(base_de_dados!$T:$T,base_de_dados!$B:$B,$B321,base_de_dados!$G:$G,G$61,base_de_dados!$H:$H,$L$1,base_de_dados!$C:$C,$A321,base_de_dados!$M:$M,"&lt;=2012",base_de_dados!$O:$O,"&gt;=41274")</f>
        <v>0</v>
      </c>
      <c r="H321" s="5">
        <f>SUMIFS(base_de_dados!$T:$T,base_de_dados!$B:$B,$B321,base_de_dados!$G:$G,H$61,base_de_dados!$H:$H,$L$1,base_de_dados!$C:$C,$A321,base_de_dados!$M:$M,"&lt;=2012",base_de_dados!$O:$O,"&gt;=41274")</f>
        <v>0</v>
      </c>
      <c r="I321" s="5">
        <f>SUMIFS(base_de_dados!$T:$T,base_de_dados!$B:$B,$B321,base_de_dados!$G:$G,I$61,base_de_dados!$H:$H,$L$1,base_de_dados!$C:$C,$A321,base_de_dados!$M:$M,"&lt;=2012",base_de_dados!$O:$O,"&gt;=41274")</f>
        <v>0</v>
      </c>
      <c r="J321" s="5">
        <f>SUMIFS(base_de_dados!$T:$T,base_de_dados!$B:$B,$B321,base_de_dados!$G:$G,J$61,base_de_dados!$H:$H,$L$1,base_de_dados!$C:$C,$A321,base_de_dados!$M:$M,"&lt;=2012",base_de_dados!$O:$O,"&gt;=41274")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SUMIFS(base_de_dados!$T:$T,base_de_dados!$B:$B,$B322,base_de_dados!$G:$G,C$61,base_de_dados!$H:$H,$L$1,base_de_dados!$C:$C,$A322,base_de_dados!$M:$M,"&lt;=2012",base_de_dados!$O:$O,"&gt;=41274")</f>
        <v>0</v>
      </c>
      <c r="D322" s="5">
        <f>SUMIFS(base_de_dados!$T:$T,base_de_dados!$B:$B,$B322,base_de_dados!$G:$G,D$61,base_de_dados!$H:$H,$L$1,base_de_dados!$C:$C,$A322,base_de_dados!$M:$M,"&lt;=2012",base_de_dados!$O:$O,"&gt;=41274")</f>
        <v>0.21944398148148148</v>
      </c>
      <c r="E322" s="5">
        <f>SUMIFS(base_de_dados!$T:$T,base_de_dados!$B:$B,$B322,base_de_dados!$G:$G,E$61,base_de_dados!$H:$H,$L$1,base_de_dados!$C:$C,$A322,base_de_dados!$M:$M,"&lt;=2012",base_de_dados!$O:$O,"&gt;=41274")</f>
        <v>1.3645535261288684E-2</v>
      </c>
      <c r="F322" s="5">
        <f>SUMIFS(base_de_dados!$T:$T,base_de_dados!$B:$B,$B322,base_de_dados!$G:$G,F$61,base_de_dados!$H:$H,$L$1,base_de_dados!$C:$C,$A322,base_de_dados!$M:$M,"&lt;=2012",base_de_dados!$O:$O,"&gt;=41274")</f>
        <v>0</v>
      </c>
      <c r="G322" s="5">
        <f>SUMIFS(base_de_dados!$T:$T,base_de_dados!$B:$B,$B322,base_de_dados!$G:$G,G$61,base_de_dados!$H:$H,$L$1,base_de_dados!$C:$C,$A322,base_de_dados!$M:$M,"&lt;=2012",base_de_dados!$O:$O,"&gt;=41274")</f>
        <v>0</v>
      </c>
      <c r="H322" s="5">
        <f>SUMIFS(base_de_dados!$T:$T,base_de_dados!$B:$B,$B322,base_de_dados!$G:$G,H$61,base_de_dados!$H:$H,$L$1,base_de_dados!$C:$C,$A322,base_de_dados!$M:$M,"&lt;=2012",base_de_dados!$O:$O,"&gt;=41274")</f>
        <v>0</v>
      </c>
      <c r="I322" s="5">
        <f>SUMIFS(base_de_dados!$T:$T,base_de_dados!$B:$B,$B322,base_de_dados!$G:$G,I$61,base_de_dados!$H:$H,$L$1,base_de_dados!$C:$C,$A322,base_de_dados!$M:$M,"&lt;=2012",base_de_dados!$O:$O,"&gt;=41274")</f>
        <v>0</v>
      </c>
      <c r="J322" s="5">
        <f>SUMIFS(base_de_dados!$T:$T,base_de_dados!$B:$B,$B322,base_de_dados!$G:$G,J$61,base_de_dados!$H:$H,$L$1,base_de_dados!$C:$C,$A322,base_de_dados!$M:$M,"&lt;=2012",base_de_dados!$O:$O,"&gt;=41274")</f>
        <v>0</v>
      </c>
      <c r="K322" s="32">
        <f t="shared" si="9"/>
        <v>0.23308951674277015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SUMIFS(base_de_dados!$T:$T,base_de_dados!$B:$B,$B323,base_de_dados!$G:$G,C$61,base_de_dados!$H:$H,$L$1,base_de_dados!$C:$C,$A323,base_de_dados!$M:$M,"&lt;=2012",base_de_dados!$O:$O,"&gt;=41274")</f>
        <v>0</v>
      </c>
      <c r="D323" s="5">
        <f>SUMIFS(base_de_dados!$T:$T,base_de_dados!$B:$B,$B323,base_de_dados!$G:$G,D$61,base_de_dados!$H:$H,$L$1,base_de_dados!$C:$C,$A323,base_de_dados!$M:$M,"&lt;=2012",base_de_dados!$O:$O,"&gt;=41274")</f>
        <v>0</v>
      </c>
      <c r="E323" s="5">
        <f>SUMIFS(base_de_dados!$T:$T,base_de_dados!$B:$B,$B323,base_de_dados!$G:$G,E$61,base_de_dados!$H:$H,$L$1,base_de_dados!$C:$C,$A323,base_de_dados!$M:$M,"&lt;=2012",base_de_dados!$O:$O,"&gt;=41274")</f>
        <v>0</v>
      </c>
      <c r="F323" s="5">
        <f>SUMIFS(base_de_dados!$T:$T,base_de_dados!$B:$B,$B323,base_de_dados!$G:$G,F$61,base_de_dados!$H:$H,$L$1,base_de_dados!$C:$C,$A323,base_de_dados!$M:$M,"&lt;=2012",base_de_dados!$O:$O,"&gt;=41274")</f>
        <v>0</v>
      </c>
      <c r="G323" s="5">
        <f>SUMIFS(base_de_dados!$T:$T,base_de_dados!$B:$B,$B323,base_de_dados!$G:$G,G$61,base_de_dados!$H:$H,$L$1,base_de_dados!$C:$C,$A323,base_de_dados!$M:$M,"&lt;=2012",base_de_dados!$O:$O,"&gt;=41274")</f>
        <v>0</v>
      </c>
      <c r="H323" s="5">
        <f>SUMIFS(base_de_dados!$T:$T,base_de_dados!$B:$B,$B323,base_de_dados!$G:$G,H$61,base_de_dados!$H:$H,$L$1,base_de_dados!$C:$C,$A323,base_de_dados!$M:$M,"&lt;=2012",base_de_dados!$O:$O,"&gt;=41274")</f>
        <v>0</v>
      </c>
      <c r="I323" s="5">
        <f>SUMIFS(base_de_dados!$T:$T,base_de_dados!$B:$B,$B323,base_de_dados!$G:$G,I$61,base_de_dados!$H:$H,$L$1,base_de_dados!$C:$C,$A323,base_de_dados!$M:$M,"&lt;=2012",base_de_dados!$O:$O,"&gt;=41274")</f>
        <v>0</v>
      </c>
      <c r="J323" s="5">
        <f>SUMIFS(base_de_dados!$T:$T,base_de_dados!$B:$B,$B323,base_de_dados!$G:$G,J$61,base_de_dados!$H:$H,$L$1,base_de_dados!$C:$C,$A323,base_de_dados!$M:$M,"&lt;=2012",base_de_dados!$O:$O,"&gt;=41274")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SUMIFS(base_de_dados!$T:$T,base_de_dados!$B:$B,$B324,base_de_dados!$G:$G,C$61,base_de_dados!$H:$H,$L$1,base_de_dados!$C:$C,$A324,base_de_dados!$M:$M,"&lt;=2012",base_de_dados!$O:$O,"&gt;=41274")</f>
        <v>0</v>
      </c>
      <c r="D324" s="5">
        <f>SUMIFS(base_de_dados!$T:$T,base_de_dados!$B:$B,$B324,base_de_dados!$G:$G,D$61,base_de_dados!$H:$H,$L$1,base_de_dados!$C:$C,$A324,base_de_dados!$M:$M,"&lt;=2012",base_de_dados!$O:$O,"&gt;=41274")</f>
        <v>0</v>
      </c>
      <c r="E324" s="5">
        <f>SUMIFS(base_de_dados!$T:$T,base_de_dados!$B:$B,$B324,base_de_dados!$G:$G,E$61,base_de_dados!$H:$H,$L$1,base_de_dados!$C:$C,$A324,base_de_dados!$M:$M,"&lt;=2012",base_de_dados!$O:$O,"&gt;=41274")</f>
        <v>0</v>
      </c>
      <c r="F324" s="5">
        <f>SUMIFS(base_de_dados!$T:$T,base_de_dados!$B:$B,$B324,base_de_dados!$G:$G,F$61,base_de_dados!$H:$H,$L$1,base_de_dados!$C:$C,$A324,base_de_dados!$M:$M,"&lt;=2012",base_de_dados!$O:$O,"&gt;=41274")</f>
        <v>0</v>
      </c>
      <c r="G324" s="5">
        <f>SUMIFS(base_de_dados!$T:$T,base_de_dados!$B:$B,$B324,base_de_dados!$G:$G,G$61,base_de_dados!$H:$H,$L$1,base_de_dados!$C:$C,$A324,base_de_dados!$M:$M,"&lt;=2012",base_de_dados!$O:$O,"&gt;=41274")</f>
        <v>0</v>
      </c>
      <c r="H324" s="5">
        <f>SUMIFS(base_de_dados!$T:$T,base_de_dados!$B:$B,$B324,base_de_dados!$G:$G,H$61,base_de_dados!$H:$H,$L$1,base_de_dados!$C:$C,$A324,base_de_dados!$M:$M,"&lt;=2012",base_de_dados!$O:$O,"&gt;=41274")</f>
        <v>0</v>
      </c>
      <c r="I324" s="5">
        <f>SUMIFS(base_de_dados!$T:$T,base_de_dados!$B:$B,$B324,base_de_dados!$G:$G,I$61,base_de_dados!$H:$H,$L$1,base_de_dados!$C:$C,$A324,base_de_dados!$M:$M,"&lt;=2012",base_de_dados!$O:$O,"&gt;=41274")</f>
        <v>0</v>
      </c>
      <c r="J324" s="5">
        <f>SUMIFS(base_de_dados!$T:$T,base_de_dados!$B:$B,$B324,base_de_dados!$G:$G,J$61,base_de_dados!$H:$H,$L$1,base_de_dados!$C:$C,$A324,base_de_dados!$M:$M,"&lt;=2012",base_de_dados!$O:$O,"&gt;=41274")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SUMIFS(base_de_dados!$T:$T,base_de_dados!$B:$B,$B325,base_de_dados!$G:$G,C$61,base_de_dados!$H:$H,$L$1,base_de_dados!$C:$C,$A325,base_de_dados!$M:$M,"&lt;=2012",base_de_dados!$O:$O,"&gt;=41274")</f>
        <v>0</v>
      </c>
      <c r="D325" s="5">
        <f>SUMIFS(base_de_dados!$T:$T,base_de_dados!$B:$B,$B325,base_de_dados!$G:$G,D$61,base_de_dados!$H:$H,$L$1,base_de_dados!$C:$C,$A325,base_de_dados!$M:$M,"&lt;=2012",base_de_dados!$O:$O,"&gt;=41274")</f>
        <v>0</v>
      </c>
      <c r="E325" s="5">
        <f>SUMIFS(base_de_dados!$T:$T,base_de_dados!$B:$B,$B325,base_de_dados!$G:$G,E$61,base_de_dados!$H:$H,$L$1,base_de_dados!$C:$C,$A325,base_de_dados!$M:$M,"&lt;=2012",base_de_dados!$O:$O,"&gt;=41274")</f>
        <v>3.4155251141552512E-3</v>
      </c>
      <c r="F325" s="5">
        <f>SUMIFS(base_de_dados!$T:$T,base_de_dados!$B:$B,$B325,base_de_dados!$G:$G,F$61,base_de_dados!$H:$H,$L$1,base_de_dados!$C:$C,$A325,base_de_dados!$M:$M,"&lt;=2012",base_de_dados!$O:$O,"&gt;=41274")</f>
        <v>0</v>
      </c>
      <c r="G325" s="5">
        <f>SUMIFS(base_de_dados!$T:$T,base_de_dados!$B:$B,$B325,base_de_dados!$G:$G,G$61,base_de_dados!$H:$H,$L$1,base_de_dados!$C:$C,$A325,base_de_dados!$M:$M,"&lt;=2012",base_de_dados!$O:$O,"&gt;=41274")</f>
        <v>0</v>
      </c>
      <c r="H325" s="5">
        <f>SUMIFS(base_de_dados!$T:$T,base_de_dados!$B:$B,$B325,base_de_dados!$G:$G,H$61,base_de_dados!$H:$H,$L$1,base_de_dados!$C:$C,$A325,base_de_dados!$M:$M,"&lt;=2012",base_de_dados!$O:$O,"&gt;=41274")</f>
        <v>0</v>
      </c>
      <c r="I325" s="5">
        <f>SUMIFS(base_de_dados!$T:$T,base_de_dados!$B:$B,$B325,base_de_dados!$G:$G,I$61,base_de_dados!$H:$H,$L$1,base_de_dados!$C:$C,$A325,base_de_dados!$M:$M,"&lt;=2012",base_de_dados!$O:$O,"&gt;=41274")</f>
        <v>0</v>
      </c>
      <c r="J325" s="5">
        <f>SUMIFS(base_de_dados!$T:$T,base_de_dados!$B:$B,$B325,base_de_dados!$G:$G,J$61,base_de_dados!$H:$H,$L$1,base_de_dados!$C:$C,$A325,base_de_dados!$M:$M,"&lt;=2012",base_de_dados!$O:$O,"&gt;=41274")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SUMIFS(base_de_dados!$T:$T,base_de_dados!$B:$B,$B326,base_de_dados!$G:$G,C$61,base_de_dados!$H:$H,$L$1,base_de_dados!$C:$C,$A326,base_de_dados!$M:$M,"&lt;=2012",base_de_dados!$O:$O,"&gt;=41274")</f>
        <v>0</v>
      </c>
      <c r="D326" s="5">
        <f>SUMIFS(base_de_dados!$T:$T,base_de_dados!$B:$B,$B326,base_de_dados!$G:$G,D$61,base_de_dados!$H:$H,$L$1,base_de_dados!$C:$C,$A326,base_de_dados!$M:$M,"&lt;=2012",base_de_dados!$O:$O,"&gt;=41274")</f>
        <v>0</v>
      </c>
      <c r="E326" s="5">
        <f>SUMIFS(base_de_dados!$T:$T,base_de_dados!$B:$B,$B326,base_de_dados!$G:$G,E$61,base_de_dados!$H:$H,$L$1,base_de_dados!$C:$C,$A326,base_de_dados!$M:$M,"&lt;=2012",base_de_dados!$O:$O,"&gt;=41274")</f>
        <v>0</v>
      </c>
      <c r="F326" s="5">
        <f>SUMIFS(base_de_dados!$T:$T,base_de_dados!$B:$B,$B326,base_de_dados!$G:$G,F$61,base_de_dados!$H:$H,$L$1,base_de_dados!$C:$C,$A326,base_de_dados!$M:$M,"&lt;=2012",base_de_dados!$O:$O,"&gt;=41274")</f>
        <v>0</v>
      </c>
      <c r="G326" s="5">
        <f>SUMIFS(base_de_dados!$T:$T,base_de_dados!$B:$B,$B326,base_de_dados!$G:$G,G$61,base_de_dados!$H:$H,$L$1,base_de_dados!$C:$C,$A326,base_de_dados!$M:$M,"&lt;=2012",base_de_dados!$O:$O,"&gt;=41274")</f>
        <v>0</v>
      </c>
      <c r="H326" s="5">
        <f>SUMIFS(base_de_dados!$T:$T,base_de_dados!$B:$B,$B326,base_de_dados!$G:$G,H$61,base_de_dados!$H:$H,$L$1,base_de_dados!$C:$C,$A326,base_de_dados!$M:$M,"&lt;=2012",base_de_dados!$O:$O,"&gt;=41274")</f>
        <v>0</v>
      </c>
      <c r="I326" s="5">
        <f>SUMIFS(base_de_dados!$T:$T,base_de_dados!$B:$B,$B326,base_de_dados!$G:$G,I$61,base_de_dados!$H:$H,$L$1,base_de_dados!$C:$C,$A326,base_de_dados!$M:$M,"&lt;=2012",base_de_dados!$O:$O,"&gt;=41274")</f>
        <v>0</v>
      </c>
      <c r="J326" s="5">
        <f>SUMIFS(base_de_dados!$T:$T,base_de_dados!$B:$B,$B326,base_de_dados!$G:$G,J$61,base_de_dados!$H:$H,$L$1,base_de_dados!$C:$C,$A326,base_de_dados!$M:$M,"&lt;=2012",base_de_dados!$O:$O,"&gt;=41274")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SUMIFS(base_de_dados!$T:$T,base_de_dados!$B:$B,$B327,base_de_dados!$G:$G,C$61,base_de_dados!$H:$H,$L$1,base_de_dados!$C:$C,$A327,base_de_dados!$M:$M,"&lt;=2012",base_de_dados!$O:$O,"&gt;=41274")</f>
        <v>0</v>
      </c>
      <c r="D327" s="5">
        <f>SUMIFS(base_de_dados!$T:$T,base_de_dados!$B:$B,$B327,base_de_dados!$G:$G,D$61,base_de_dados!$H:$H,$L$1,base_de_dados!$C:$C,$A327,base_de_dados!$M:$M,"&lt;=2012",base_de_dados!$O:$O,"&gt;=41274")</f>
        <v>5.4628044140030439E-2</v>
      </c>
      <c r="E327" s="5">
        <f>SUMIFS(base_de_dados!$T:$T,base_de_dados!$B:$B,$B327,base_de_dados!$G:$G,E$61,base_de_dados!$H:$H,$L$1,base_de_dados!$C:$C,$A327,base_de_dados!$M:$M,"&lt;=2012",base_de_dados!$O:$O,"&gt;=41274")</f>
        <v>0</v>
      </c>
      <c r="F327" s="5">
        <f>SUMIFS(base_de_dados!$T:$T,base_de_dados!$B:$B,$B327,base_de_dados!$G:$G,F$61,base_de_dados!$H:$H,$L$1,base_de_dados!$C:$C,$A327,base_de_dados!$M:$M,"&lt;=2012",base_de_dados!$O:$O,"&gt;=41274")</f>
        <v>0.37588077118214108</v>
      </c>
      <c r="G327" s="5">
        <f>SUMIFS(base_de_dados!$T:$T,base_de_dados!$B:$B,$B327,base_de_dados!$G:$G,G$61,base_de_dados!$H:$H,$L$1,base_de_dados!$C:$C,$A327,base_de_dados!$M:$M,"&lt;=2012",base_de_dados!$O:$O,"&gt;=41274")</f>
        <v>0</v>
      </c>
      <c r="H327" s="5">
        <f>SUMIFS(base_de_dados!$T:$T,base_de_dados!$B:$B,$B327,base_de_dados!$G:$G,H$61,base_de_dados!$H:$H,$L$1,base_de_dados!$C:$C,$A327,base_de_dados!$M:$M,"&lt;=2012",base_de_dados!$O:$O,"&gt;=41274")</f>
        <v>1.1574074074074073E-3</v>
      </c>
      <c r="I327" s="5">
        <f>SUMIFS(base_de_dados!$T:$T,base_de_dados!$B:$B,$B327,base_de_dados!$G:$G,I$61,base_de_dados!$H:$H,$L$1,base_de_dados!$C:$C,$A327,base_de_dados!$M:$M,"&lt;=2012",base_de_dados!$O:$O,"&gt;=41274")</f>
        <v>0</v>
      </c>
      <c r="J327" s="5">
        <f>SUMIFS(base_de_dados!$T:$T,base_de_dados!$B:$B,$B327,base_de_dados!$G:$G,J$61,base_de_dados!$H:$H,$L$1,base_de_dados!$C:$C,$A327,base_de_dados!$M:$M,"&lt;=2012",base_de_dados!$O:$O,"&gt;=41274")</f>
        <v>0</v>
      </c>
      <c r="K327" s="32">
        <f t="shared" si="9"/>
        <v>0.43166622272957889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SUMIFS(base_de_dados!$T:$T,base_de_dados!$B:$B,$B328,base_de_dados!$G:$G,C$61,base_de_dados!$H:$H,$L$1,base_de_dados!$C:$C,$A328,base_de_dados!$M:$M,"&lt;=2012",base_de_dados!$O:$O,"&gt;=41274")</f>
        <v>0</v>
      </c>
      <c r="D328" s="5">
        <f>SUMIFS(base_de_dados!$T:$T,base_de_dados!$B:$B,$B328,base_de_dados!$G:$G,D$61,base_de_dados!$H:$H,$L$1,base_de_dados!$C:$C,$A328,base_de_dados!$M:$M,"&lt;=2012",base_de_dados!$O:$O,"&gt;=41274")</f>
        <v>0</v>
      </c>
      <c r="E328" s="5">
        <f>SUMIFS(base_de_dados!$T:$T,base_de_dados!$B:$B,$B328,base_de_dados!$G:$G,E$61,base_de_dados!$H:$H,$L$1,base_de_dados!$C:$C,$A328,base_de_dados!$M:$M,"&lt;=2012",base_de_dados!$O:$O,"&gt;=41274")</f>
        <v>0</v>
      </c>
      <c r="F328" s="5">
        <f>SUMIFS(base_de_dados!$T:$T,base_de_dados!$B:$B,$B328,base_de_dados!$G:$G,F$61,base_de_dados!$H:$H,$L$1,base_de_dados!$C:$C,$A328,base_de_dados!$M:$M,"&lt;=2012",base_de_dados!$O:$O,"&gt;=41274")</f>
        <v>0</v>
      </c>
      <c r="G328" s="5">
        <f>SUMIFS(base_de_dados!$T:$T,base_de_dados!$B:$B,$B328,base_de_dados!$G:$G,G$61,base_de_dados!$H:$H,$L$1,base_de_dados!$C:$C,$A328,base_de_dados!$M:$M,"&lt;=2012",base_de_dados!$O:$O,"&gt;=41274")</f>
        <v>0</v>
      </c>
      <c r="H328" s="5">
        <f>SUMIFS(base_de_dados!$T:$T,base_de_dados!$B:$B,$B328,base_de_dados!$G:$G,H$61,base_de_dados!$H:$H,$L$1,base_de_dados!$C:$C,$A328,base_de_dados!$M:$M,"&lt;=2012",base_de_dados!$O:$O,"&gt;=41274")</f>
        <v>0</v>
      </c>
      <c r="I328" s="5">
        <f>SUMIFS(base_de_dados!$T:$T,base_de_dados!$B:$B,$B328,base_de_dados!$G:$G,I$61,base_de_dados!$H:$H,$L$1,base_de_dados!$C:$C,$A328,base_de_dados!$M:$M,"&lt;=2012",base_de_dados!$O:$O,"&gt;=41274")</f>
        <v>0</v>
      </c>
      <c r="J328" s="5">
        <f>SUMIFS(base_de_dados!$T:$T,base_de_dados!$B:$B,$B328,base_de_dados!$G:$G,J$61,base_de_dados!$H:$H,$L$1,base_de_dados!$C:$C,$A328,base_de_dados!$M:$M,"&lt;=2012",base_de_dados!$O:$O,"&gt;=41274")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SUMIFS(base_de_dados!$T:$T,base_de_dados!$B:$B,$B329,base_de_dados!$G:$G,C$61,base_de_dados!$H:$H,$L$1,base_de_dados!$C:$C,$A329,base_de_dados!$M:$M,"&lt;=2012",base_de_dados!$O:$O,"&gt;=41274")</f>
        <v>9.4169444444444445E-2</v>
      </c>
      <c r="D329" s="5">
        <f>SUMIFS(base_de_dados!$T:$T,base_de_dados!$B:$B,$B329,base_de_dados!$G:$G,D$61,base_de_dados!$H:$H,$L$1,base_de_dados!$C:$C,$A329,base_de_dados!$M:$M,"&lt;=2012",base_de_dados!$O:$O,"&gt;=41274")</f>
        <v>0</v>
      </c>
      <c r="E329" s="5">
        <f>SUMIFS(base_de_dados!$T:$T,base_de_dados!$B:$B,$B329,base_de_dados!$G:$G,E$61,base_de_dados!$H:$H,$L$1,base_de_dados!$C:$C,$A329,base_de_dados!$M:$M,"&lt;=2012",base_de_dados!$O:$O,"&gt;=41274")</f>
        <v>0</v>
      </c>
      <c r="F329" s="5">
        <f>SUMIFS(base_de_dados!$T:$T,base_de_dados!$B:$B,$B329,base_de_dados!$G:$G,F$61,base_de_dados!$H:$H,$L$1,base_de_dados!$C:$C,$A329,base_de_dados!$M:$M,"&lt;=2012",base_de_dados!$O:$O,"&gt;=41274")</f>
        <v>0</v>
      </c>
      <c r="G329" s="5">
        <f>SUMIFS(base_de_dados!$T:$T,base_de_dados!$B:$B,$B329,base_de_dados!$G:$G,G$61,base_de_dados!$H:$H,$L$1,base_de_dados!$C:$C,$A329,base_de_dados!$M:$M,"&lt;=2012",base_de_dados!$O:$O,"&gt;=41274")</f>
        <v>0</v>
      </c>
      <c r="H329" s="5">
        <f>SUMIFS(base_de_dados!$T:$T,base_de_dados!$B:$B,$B329,base_de_dados!$G:$G,H$61,base_de_dados!$H:$H,$L$1,base_de_dados!$C:$C,$A329,base_de_dados!$M:$M,"&lt;=2012",base_de_dados!$O:$O,"&gt;=41274")</f>
        <v>0</v>
      </c>
      <c r="I329" s="5">
        <f>SUMIFS(base_de_dados!$T:$T,base_de_dados!$B:$B,$B329,base_de_dados!$G:$G,I$61,base_de_dados!$H:$H,$L$1,base_de_dados!$C:$C,$A329,base_de_dados!$M:$M,"&lt;=2012",base_de_dados!$O:$O,"&gt;=41274")</f>
        <v>0</v>
      </c>
      <c r="J329" s="5">
        <f>SUMIFS(base_de_dados!$T:$T,base_de_dados!$B:$B,$B329,base_de_dados!$G:$G,J$61,base_de_dados!$H:$H,$L$1,base_de_dados!$C:$C,$A329,base_de_dados!$M:$M,"&lt;=2012",base_de_dados!$O:$O,"&gt;=41274")</f>
        <v>0</v>
      </c>
      <c r="K329" s="32">
        <f t="shared" si="9"/>
        <v>9.4169444444444445E-2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SUMIFS(base_de_dados!$T:$T,base_de_dados!$B:$B,$B330,base_de_dados!$G:$G,C$61,base_de_dados!$H:$H,$L$1,base_de_dados!$C:$C,$A330,base_de_dados!$M:$M,"&lt;=2012",base_de_dados!$O:$O,"&gt;=41274")</f>
        <v>0</v>
      </c>
      <c r="D330" s="5">
        <f>SUMIFS(base_de_dados!$T:$T,base_de_dados!$B:$B,$B330,base_de_dados!$G:$G,D$61,base_de_dados!$H:$H,$L$1,base_de_dados!$C:$C,$A330,base_de_dados!$M:$M,"&lt;=2012",base_de_dados!$O:$O,"&gt;=41274")</f>
        <v>0</v>
      </c>
      <c r="E330" s="5">
        <f>SUMIFS(base_de_dados!$T:$T,base_de_dados!$B:$B,$B330,base_de_dados!$G:$G,E$61,base_de_dados!$H:$H,$L$1,base_de_dados!$C:$C,$A330,base_de_dados!$M:$M,"&lt;=2012",base_de_dados!$O:$O,"&gt;=41274")</f>
        <v>0</v>
      </c>
      <c r="F330" s="5">
        <f>SUMIFS(base_de_dados!$T:$T,base_de_dados!$B:$B,$B330,base_de_dados!$G:$G,F$61,base_de_dados!$H:$H,$L$1,base_de_dados!$C:$C,$A330,base_de_dados!$M:$M,"&lt;=2012",base_de_dados!$O:$O,"&gt;=41274")</f>
        <v>0</v>
      </c>
      <c r="G330" s="5">
        <f>SUMIFS(base_de_dados!$T:$T,base_de_dados!$B:$B,$B330,base_de_dados!$G:$G,G$61,base_de_dados!$H:$H,$L$1,base_de_dados!$C:$C,$A330,base_de_dados!$M:$M,"&lt;=2012",base_de_dados!$O:$O,"&gt;=41274")</f>
        <v>0</v>
      </c>
      <c r="H330" s="5">
        <f>SUMIFS(base_de_dados!$T:$T,base_de_dados!$B:$B,$B330,base_de_dados!$G:$G,H$61,base_de_dados!$H:$H,$L$1,base_de_dados!$C:$C,$A330,base_de_dados!$M:$M,"&lt;=2012",base_de_dados!$O:$O,"&gt;=41274")</f>
        <v>0</v>
      </c>
      <c r="I330" s="5">
        <f>SUMIFS(base_de_dados!$T:$T,base_de_dados!$B:$B,$B330,base_de_dados!$G:$G,I$61,base_de_dados!$H:$H,$L$1,base_de_dados!$C:$C,$A330,base_de_dados!$M:$M,"&lt;=2012",base_de_dados!$O:$O,"&gt;=41274")</f>
        <v>0</v>
      </c>
      <c r="J330" s="5">
        <f>SUMIFS(base_de_dados!$T:$T,base_de_dados!$B:$B,$B330,base_de_dados!$G:$G,J$61,base_de_dados!$H:$H,$L$1,base_de_dados!$C:$C,$A330,base_de_dados!$M:$M,"&lt;=2012",base_de_dados!$O:$O,"&gt;=41274")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SUMIFS(base_de_dados!$T:$T,base_de_dados!$B:$B,$B331,base_de_dados!$G:$G,C$61,base_de_dados!$H:$H,$L$1,base_de_dados!$C:$C,$A331,base_de_dados!$M:$M,"&lt;=2012",base_de_dados!$O:$O,"&gt;=41274")</f>
        <v>0</v>
      </c>
      <c r="D331" s="5">
        <f>SUMIFS(base_de_dados!$T:$T,base_de_dados!$B:$B,$B331,base_de_dados!$G:$G,D$61,base_de_dados!$H:$H,$L$1,base_de_dados!$C:$C,$A331,base_de_dados!$M:$M,"&lt;=2012",base_de_dados!$O:$O,"&gt;=41274")</f>
        <v>0</v>
      </c>
      <c r="E331" s="5">
        <f>SUMIFS(base_de_dados!$T:$T,base_de_dados!$B:$B,$B331,base_de_dados!$G:$G,E$61,base_de_dados!$H:$H,$L$1,base_de_dados!$C:$C,$A331,base_de_dados!$M:$M,"&lt;=2012",base_de_dados!$O:$O,"&gt;=41274")</f>
        <v>0</v>
      </c>
      <c r="F331" s="5">
        <f>SUMIFS(base_de_dados!$T:$T,base_de_dados!$B:$B,$B331,base_de_dados!$G:$G,F$61,base_de_dados!$H:$H,$L$1,base_de_dados!$C:$C,$A331,base_de_dados!$M:$M,"&lt;=2012",base_de_dados!$O:$O,"&gt;=41274")</f>
        <v>0</v>
      </c>
      <c r="G331" s="5">
        <f>SUMIFS(base_de_dados!$T:$T,base_de_dados!$B:$B,$B331,base_de_dados!$G:$G,G$61,base_de_dados!$H:$H,$L$1,base_de_dados!$C:$C,$A331,base_de_dados!$M:$M,"&lt;=2012",base_de_dados!$O:$O,"&gt;=41274")</f>
        <v>0</v>
      </c>
      <c r="H331" s="5">
        <f>SUMIFS(base_de_dados!$T:$T,base_de_dados!$B:$B,$B331,base_de_dados!$G:$G,H$61,base_de_dados!$H:$H,$L$1,base_de_dados!$C:$C,$A331,base_de_dados!$M:$M,"&lt;=2012",base_de_dados!$O:$O,"&gt;=41274")</f>
        <v>0</v>
      </c>
      <c r="I331" s="5">
        <f>SUMIFS(base_de_dados!$T:$T,base_de_dados!$B:$B,$B331,base_de_dados!$G:$G,I$61,base_de_dados!$H:$H,$L$1,base_de_dados!$C:$C,$A331,base_de_dados!$M:$M,"&lt;=2012",base_de_dados!$O:$O,"&gt;=41274")</f>
        <v>0</v>
      </c>
      <c r="J331" s="5">
        <f>SUMIFS(base_de_dados!$T:$T,base_de_dados!$B:$B,$B331,base_de_dados!$G:$G,J$61,base_de_dados!$H:$H,$L$1,base_de_dados!$C:$C,$A331,base_de_dados!$M:$M,"&lt;=2012",base_de_dados!$O:$O,"&gt;=41274")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SUMIFS(base_de_dados!$T:$T,base_de_dados!$B:$B,$B332,base_de_dados!$G:$G,C$61,base_de_dados!$H:$H,$L$1,base_de_dados!$C:$C,$A332,base_de_dados!$M:$M,"&lt;=2012",base_de_dados!$O:$O,"&gt;=41274")</f>
        <v>0</v>
      </c>
      <c r="D332" s="5">
        <f>SUMIFS(base_de_dados!$T:$T,base_de_dados!$B:$B,$B332,base_de_dados!$G:$G,D$61,base_de_dados!$H:$H,$L$1,base_de_dados!$C:$C,$A332,base_de_dados!$M:$M,"&lt;=2012",base_de_dados!$O:$O,"&gt;=41274")</f>
        <v>0</v>
      </c>
      <c r="E332" s="5">
        <f>SUMIFS(base_de_dados!$T:$T,base_de_dados!$B:$B,$B332,base_de_dados!$G:$G,E$61,base_de_dados!$H:$H,$L$1,base_de_dados!$C:$C,$A332,base_de_dados!$M:$M,"&lt;=2012",base_de_dados!$O:$O,"&gt;=41274")</f>
        <v>0</v>
      </c>
      <c r="F332" s="5">
        <f>SUMIFS(base_de_dados!$T:$T,base_de_dados!$B:$B,$B332,base_de_dados!$G:$G,F$61,base_de_dados!$H:$H,$L$1,base_de_dados!$C:$C,$A332,base_de_dados!$M:$M,"&lt;=2012",base_de_dados!$O:$O,"&gt;=41274")</f>
        <v>0</v>
      </c>
      <c r="G332" s="5">
        <f>SUMIFS(base_de_dados!$T:$T,base_de_dados!$B:$B,$B332,base_de_dados!$G:$G,G$61,base_de_dados!$H:$H,$L$1,base_de_dados!$C:$C,$A332,base_de_dados!$M:$M,"&lt;=2012",base_de_dados!$O:$O,"&gt;=41274")</f>
        <v>0</v>
      </c>
      <c r="H332" s="5">
        <f>SUMIFS(base_de_dados!$T:$T,base_de_dados!$B:$B,$B332,base_de_dados!$G:$G,H$61,base_de_dados!$H:$H,$L$1,base_de_dados!$C:$C,$A332,base_de_dados!$M:$M,"&lt;=2012",base_de_dados!$O:$O,"&gt;=41274")</f>
        <v>0</v>
      </c>
      <c r="I332" s="5">
        <f>SUMIFS(base_de_dados!$T:$T,base_de_dados!$B:$B,$B332,base_de_dados!$G:$G,I$61,base_de_dados!$H:$H,$L$1,base_de_dados!$C:$C,$A332,base_de_dados!$M:$M,"&lt;=2012",base_de_dados!$O:$O,"&gt;=41274")</f>
        <v>0</v>
      </c>
      <c r="J332" s="5">
        <f>SUMIFS(base_de_dados!$T:$T,base_de_dados!$B:$B,$B332,base_de_dados!$G:$G,J$61,base_de_dados!$H:$H,$L$1,base_de_dados!$C:$C,$A332,base_de_dados!$M:$M,"&lt;=2012",base_de_dados!$O:$O,"&gt;=41274")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SUMIFS(base_de_dados!$T:$T,base_de_dados!$B:$B,$B333,base_de_dados!$G:$G,C$61,base_de_dados!$H:$H,$L$1,base_de_dados!$C:$C,$A333,base_de_dados!$M:$M,"&lt;=2012",base_de_dados!$O:$O,"&gt;=41274")</f>
        <v>0</v>
      </c>
      <c r="D333" s="5">
        <f>SUMIFS(base_de_dados!$T:$T,base_de_dados!$B:$B,$B333,base_de_dados!$G:$G,D$61,base_de_dados!$H:$H,$L$1,base_de_dados!$C:$C,$A333,base_de_dados!$M:$M,"&lt;=2012",base_de_dados!$O:$O,"&gt;=41274")</f>
        <v>0</v>
      </c>
      <c r="E333" s="5">
        <f>SUMIFS(base_de_dados!$T:$T,base_de_dados!$B:$B,$B333,base_de_dados!$G:$G,E$61,base_de_dados!$H:$H,$L$1,base_de_dados!$C:$C,$A333,base_de_dados!$M:$M,"&lt;=2012",base_de_dados!$O:$O,"&gt;=41274")</f>
        <v>0</v>
      </c>
      <c r="F333" s="5">
        <f>SUMIFS(base_de_dados!$T:$T,base_de_dados!$B:$B,$B333,base_de_dados!$G:$G,F$61,base_de_dados!$H:$H,$L$1,base_de_dados!$C:$C,$A333,base_de_dados!$M:$M,"&lt;=2012",base_de_dados!$O:$O,"&gt;=41274")</f>
        <v>0</v>
      </c>
      <c r="G333" s="5">
        <f>SUMIFS(base_de_dados!$T:$T,base_de_dados!$B:$B,$B333,base_de_dados!$G:$G,G$61,base_de_dados!$H:$H,$L$1,base_de_dados!$C:$C,$A333,base_de_dados!$M:$M,"&lt;=2012",base_de_dados!$O:$O,"&gt;=41274")</f>
        <v>0</v>
      </c>
      <c r="H333" s="5">
        <f>SUMIFS(base_de_dados!$T:$T,base_de_dados!$B:$B,$B333,base_de_dados!$G:$G,H$61,base_de_dados!$H:$H,$L$1,base_de_dados!$C:$C,$A333,base_de_dados!$M:$M,"&lt;=2012",base_de_dados!$O:$O,"&gt;=41274")</f>
        <v>0</v>
      </c>
      <c r="I333" s="5">
        <f>SUMIFS(base_de_dados!$T:$T,base_de_dados!$B:$B,$B333,base_de_dados!$G:$G,I$61,base_de_dados!$H:$H,$L$1,base_de_dados!$C:$C,$A333,base_de_dados!$M:$M,"&lt;=2012",base_de_dados!$O:$O,"&gt;=41274")</f>
        <v>0</v>
      </c>
      <c r="J333" s="5">
        <f>SUMIFS(base_de_dados!$T:$T,base_de_dados!$B:$B,$B333,base_de_dados!$G:$G,J$61,base_de_dados!$H:$H,$L$1,base_de_dados!$C:$C,$A333,base_de_dados!$M:$M,"&lt;=2012",base_de_dados!$O:$O,"&gt;=41274")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SUMIFS(base_de_dados!$T:$T,base_de_dados!$B:$B,$B334,base_de_dados!$G:$G,C$61,base_de_dados!$H:$H,$L$1,base_de_dados!$C:$C,$A334,base_de_dados!$M:$M,"&lt;=2012",base_de_dados!$O:$O,"&gt;=41274")</f>
        <v>0</v>
      </c>
      <c r="D334" s="5">
        <f>SUMIFS(base_de_dados!$T:$T,base_de_dados!$B:$B,$B334,base_de_dados!$G:$G,D$61,base_de_dados!$H:$H,$L$1,base_de_dados!$C:$C,$A334,base_de_dados!$M:$M,"&lt;=2012",base_de_dados!$O:$O,"&gt;=41274")</f>
        <v>0</v>
      </c>
      <c r="E334" s="5">
        <f>SUMIFS(base_de_dados!$T:$T,base_de_dados!$B:$B,$B334,base_de_dados!$G:$G,E$61,base_de_dados!$H:$H,$L$1,base_de_dados!$C:$C,$A334,base_de_dados!$M:$M,"&lt;=2012",base_de_dados!$O:$O,"&gt;=41274")</f>
        <v>0</v>
      </c>
      <c r="F334" s="5">
        <f>SUMIFS(base_de_dados!$T:$T,base_de_dados!$B:$B,$B334,base_de_dados!$G:$G,F$61,base_de_dados!$H:$H,$L$1,base_de_dados!$C:$C,$A334,base_de_dados!$M:$M,"&lt;=2012",base_de_dados!$O:$O,"&gt;=41274")</f>
        <v>0</v>
      </c>
      <c r="G334" s="5">
        <f>SUMIFS(base_de_dados!$T:$T,base_de_dados!$B:$B,$B334,base_de_dados!$G:$G,G$61,base_de_dados!$H:$H,$L$1,base_de_dados!$C:$C,$A334,base_de_dados!$M:$M,"&lt;=2012",base_de_dados!$O:$O,"&gt;=41274")</f>
        <v>0</v>
      </c>
      <c r="H334" s="5">
        <f>SUMIFS(base_de_dados!$T:$T,base_de_dados!$B:$B,$B334,base_de_dados!$G:$G,H$61,base_de_dados!$H:$H,$L$1,base_de_dados!$C:$C,$A334,base_de_dados!$M:$M,"&lt;=2012",base_de_dados!$O:$O,"&gt;=41274")</f>
        <v>0</v>
      </c>
      <c r="I334" s="5">
        <f>SUMIFS(base_de_dados!$T:$T,base_de_dados!$B:$B,$B334,base_de_dados!$G:$G,I$61,base_de_dados!$H:$H,$L$1,base_de_dados!$C:$C,$A334,base_de_dados!$M:$M,"&lt;=2012",base_de_dados!$O:$O,"&gt;=41274")</f>
        <v>0</v>
      </c>
      <c r="J334" s="5">
        <f>SUMIFS(base_de_dados!$T:$T,base_de_dados!$B:$B,$B334,base_de_dados!$G:$G,J$61,base_de_dados!$H:$H,$L$1,base_de_dados!$C:$C,$A334,base_de_dados!$M:$M,"&lt;=2012",base_de_dados!$O:$O,"&gt;=41274")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SUMIFS(base_de_dados!$T:$T,base_de_dados!$B:$B,$B335,base_de_dados!$G:$G,C$61,base_de_dados!$H:$H,$L$1,base_de_dados!$C:$C,$A335,base_de_dados!$M:$M,"&lt;=2012",base_de_dados!$O:$O,"&gt;=41274")</f>
        <v>0</v>
      </c>
      <c r="D335" s="5">
        <f>SUMIFS(base_de_dados!$T:$T,base_de_dados!$B:$B,$B335,base_de_dados!$G:$G,D$61,base_de_dados!$H:$H,$L$1,base_de_dados!$C:$C,$A335,base_de_dados!$M:$M,"&lt;=2012",base_de_dados!$O:$O,"&gt;=41274")</f>
        <v>0</v>
      </c>
      <c r="E335" s="5">
        <f>SUMIFS(base_de_dados!$T:$T,base_de_dados!$B:$B,$B335,base_de_dados!$G:$G,E$61,base_de_dados!$H:$H,$L$1,base_de_dados!$C:$C,$A335,base_de_dados!$M:$M,"&lt;=2012",base_de_dados!$O:$O,"&gt;=41274")</f>
        <v>0</v>
      </c>
      <c r="F335" s="5">
        <f>SUMIFS(base_de_dados!$T:$T,base_de_dados!$B:$B,$B335,base_de_dados!$G:$G,F$61,base_de_dados!$H:$H,$L$1,base_de_dados!$C:$C,$A335,base_de_dados!$M:$M,"&lt;=2012",base_de_dados!$O:$O,"&gt;=41274")</f>
        <v>0</v>
      </c>
      <c r="G335" s="5">
        <f>SUMIFS(base_de_dados!$T:$T,base_de_dados!$B:$B,$B335,base_de_dados!$G:$G,G$61,base_de_dados!$H:$H,$L$1,base_de_dados!$C:$C,$A335,base_de_dados!$M:$M,"&lt;=2012",base_de_dados!$O:$O,"&gt;=41274")</f>
        <v>0</v>
      </c>
      <c r="H335" s="5">
        <f>SUMIFS(base_de_dados!$T:$T,base_de_dados!$B:$B,$B335,base_de_dados!$G:$G,H$61,base_de_dados!$H:$H,$L$1,base_de_dados!$C:$C,$A335,base_de_dados!$M:$M,"&lt;=2012",base_de_dados!$O:$O,"&gt;=41274")</f>
        <v>0</v>
      </c>
      <c r="I335" s="5">
        <f>SUMIFS(base_de_dados!$T:$T,base_de_dados!$B:$B,$B335,base_de_dados!$G:$G,I$61,base_de_dados!$H:$H,$L$1,base_de_dados!$C:$C,$A335,base_de_dados!$M:$M,"&lt;=2012",base_de_dados!$O:$O,"&gt;=41274")</f>
        <v>0</v>
      </c>
      <c r="J335" s="5">
        <f>SUMIFS(base_de_dados!$T:$T,base_de_dados!$B:$B,$B335,base_de_dados!$G:$G,J$61,base_de_dados!$H:$H,$L$1,base_de_dados!$C:$C,$A335,base_de_dados!$M:$M,"&lt;=2012",base_de_dados!$O:$O,"&gt;=41274")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SUMIFS(base_de_dados!$T:$T,base_de_dados!$B:$B,$B336,base_de_dados!$G:$G,C$61,base_de_dados!$H:$H,$L$1,base_de_dados!$C:$C,$A336,base_de_dados!$M:$M,"&lt;=2012",base_de_dados!$O:$O,"&gt;=41274")</f>
        <v>0</v>
      </c>
      <c r="D336" s="5">
        <f>SUMIFS(base_de_dados!$T:$T,base_de_dados!$B:$B,$B336,base_de_dados!$G:$G,D$61,base_de_dados!$H:$H,$L$1,base_de_dados!$C:$C,$A336,base_de_dados!$M:$M,"&lt;=2012",base_de_dados!$O:$O,"&gt;=41274")</f>
        <v>0</v>
      </c>
      <c r="E336" s="5">
        <f>SUMIFS(base_de_dados!$T:$T,base_de_dados!$B:$B,$B336,base_de_dados!$G:$G,E$61,base_de_dados!$H:$H,$L$1,base_de_dados!$C:$C,$A336,base_de_dados!$M:$M,"&lt;=2012",base_de_dados!$O:$O,"&gt;=41274")</f>
        <v>0</v>
      </c>
      <c r="F336" s="5">
        <f>SUMIFS(base_de_dados!$T:$T,base_de_dados!$B:$B,$B336,base_de_dados!$G:$G,F$61,base_de_dados!$H:$H,$L$1,base_de_dados!$C:$C,$A336,base_de_dados!$M:$M,"&lt;=2012",base_de_dados!$O:$O,"&gt;=41274")</f>
        <v>0</v>
      </c>
      <c r="G336" s="5">
        <f>SUMIFS(base_de_dados!$T:$T,base_de_dados!$B:$B,$B336,base_de_dados!$G:$G,G$61,base_de_dados!$H:$H,$L$1,base_de_dados!$C:$C,$A336,base_de_dados!$M:$M,"&lt;=2012",base_de_dados!$O:$O,"&gt;=41274")</f>
        <v>0</v>
      </c>
      <c r="H336" s="5">
        <f>SUMIFS(base_de_dados!$T:$T,base_de_dados!$B:$B,$B336,base_de_dados!$G:$G,H$61,base_de_dados!$H:$H,$L$1,base_de_dados!$C:$C,$A336,base_de_dados!$M:$M,"&lt;=2012",base_de_dados!$O:$O,"&gt;=41274")</f>
        <v>0</v>
      </c>
      <c r="I336" s="5">
        <f>SUMIFS(base_de_dados!$T:$T,base_de_dados!$B:$B,$B336,base_de_dados!$G:$G,I$61,base_de_dados!$H:$H,$L$1,base_de_dados!$C:$C,$A336,base_de_dados!$M:$M,"&lt;=2012",base_de_dados!$O:$O,"&gt;=41274")</f>
        <v>0</v>
      </c>
      <c r="J336" s="5">
        <f>SUMIFS(base_de_dados!$T:$T,base_de_dados!$B:$B,$B336,base_de_dados!$G:$G,J$61,base_de_dados!$H:$H,$L$1,base_de_dados!$C:$C,$A336,base_de_dados!$M:$M,"&lt;=2012",base_de_dados!$O:$O,"&gt;=41274")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SUMIFS(base_de_dados!$T:$T,base_de_dados!$B:$B,$B337,base_de_dados!$G:$G,C$61,base_de_dados!$H:$H,$L$1,base_de_dados!$C:$C,$A337,base_de_dados!$M:$M,"&lt;=2012",base_de_dados!$O:$O,"&gt;=41274")</f>
        <v>0</v>
      </c>
      <c r="D337" s="5">
        <f>SUMIFS(base_de_dados!$T:$T,base_de_dados!$B:$B,$B337,base_de_dados!$G:$G,D$61,base_de_dados!$H:$H,$L$1,base_de_dados!$C:$C,$A337,base_de_dados!$M:$M,"&lt;=2012",base_de_dados!$O:$O,"&gt;=41274")</f>
        <v>0</v>
      </c>
      <c r="E337" s="5">
        <f>SUMIFS(base_de_dados!$T:$T,base_de_dados!$B:$B,$B337,base_de_dados!$G:$G,E$61,base_de_dados!$H:$H,$L$1,base_de_dados!$C:$C,$A337,base_de_dados!$M:$M,"&lt;=2012",base_de_dados!$O:$O,"&gt;=41274")</f>
        <v>0</v>
      </c>
      <c r="F337" s="5">
        <f>SUMIFS(base_de_dados!$T:$T,base_de_dados!$B:$B,$B337,base_de_dados!$G:$G,F$61,base_de_dados!$H:$H,$L$1,base_de_dados!$C:$C,$A337,base_de_dados!$M:$M,"&lt;=2012",base_de_dados!$O:$O,"&gt;=41274")</f>
        <v>0</v>
      </c>
      <c r="G337" s="5">
        <f>SUMIFS(base_de_dados!$T:$T,base_de_dados!$B:$B,$B337,base_de_dados!$G:$G,G$61,base_de_dados!$H:$H,$L$1,base_de_dados!$C:$C,$A337,base_de_dados!$M:$M,"&lt;=2012",base_de_dados!$O:$O,"&gt;=41274")</f>
        <v>0</v>
      </c>
      <c r="H337" s="5">
        <f>SUMIFS(base_de_dados!$T:$T,base_de_dados!$B:$B,$B337,base_de_dados!$G:$G,H$61,base_de_dados!$H:$H,$L$1,base_de_dados!$C:$C,$A337,base_de_dados!$M:$M,"&lt;=2012",base_de_dados!$O:$O,"&gt;=41274")</f>
        <v>0</v>
      </c>
      <c r="I337" s="5">
        <f>SUMIFS(base_de_dados!$T:$T,base_de_dados!$B:$B,$B337,base_de_dados!$G:$G,I$61,base_de_dados!$H:$H,$L$1,base_de_dados!$C:$C,$A337,base_de_dados!$M:$M,"&lt;=2012",base_de_dados!$O:$O,"&gt;=41274")</f>
        <v>0</v>
      </c>
      <c r="J337" s="5">
        <f>SUMIFS(base_de_dados!$T:$T,base_de_dados!$B:$B,$B337,base_de_dados!$G:$G,J$61,base_de_dados!$H:$H,$L$1,base_de_dados!$C:$C,$A337,base_de_dados!$M:$M,"&lt;=2012",base_de_dados!$O:$O,"&gt;=41274")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SUMIFS(base_de_dados!$T:$T,base_de_dados!$B:$B,$B338,base_de_dados!$G:$G,C$61,base_de_dados!$H:$H,$L$1,base_de_dados!$C:$C,$A338,base_de_dados!$M:$M,"&lt;=2012",base_de_dados!$O:$O,"&gt;=41274")</f>
        <v>0</v>
      </c>
      <c r="D338" s="5">
        <f>SUMIFS(base_de_dados!$T:$T,base_de_dados!$B:$B,$B338,base_de_dados!$G:$G,D$61,base_de_dados!$H:$H,$L$1,base_de_dados!$C:$C,$A338,base_de_dados!$M:$M,"&lt;=2012",base_de_dados!$O:$O,"&gt;=41274")</f>
        <v>0</v>
      </c>
      <c r="E338" s="5">
        <f>SUMIFS(base_de_dados!$T:$T,base_de_dados!$B:$B,$B338,base_de_dados!$G:$G,E$61,base_de_dados!$H:$H,$L$1,base_de_dados!$C:$C,$A338,base_de_dados!$M:$M,"&lt;=2012",base_de_dados!$O:$O,"&gt;=41274")</f>
        <v>0</v>
      </c>
      <c r="F338" s="5">
        <f>SUMIFS(base_de_dados!$T:$T,base_de_dados!$B:$B,$B338,base_de_dados!$G:$G,F$61,base_de_dados!$H:$H,$L$1,base_de_dados!$C:$C,$A338,base_de_dados!$M:$M,"&lt;=2012",base_de_dados!$O:$O,"&gt;=41274")</f>
        <v>0</v>
      </c>
      <c r="G338" s="5">
        <f>SUMIFS(base_de_dados!$T:$T,base_de_dados!$B:$B,$B338,base_de_dados!$G:$G,G$61,base_de_dados!$H:$H,$L$1,base_de_dados!$C:$C,$A338,base_de_dados!$M:$M,"&lt;=2012",base_de_dados!$O:$O,"&gt;=41274")</f>
        <v>0</v>
      </c>
      <c r="H338" s="5">
        <f>SUMIFS(base_de_dados!$T:$T,base_de_dados!$B:$B,$B338,base_de_dados!$G:$G,H$61,base_de_dados!$H:$H,$L$1,base_de_dados!$C:$C,$A338,base_de_dados!$M:$M,"&lt;=2012",base_de_dados!$O:$O,"&gt;=41274")</f>
        <v>0</v>
      </c>
      <c r="I338" s="5">
        <f>SUMIFS(base_de_dados!$T:$T,base_de_dados!$B:$B,$B338,base_de_dados!$G:$G,I$61,base_de_dados!$H:$H,$L$1,base_de_dados!$C:$C,$A338,base_de_dados!$M:$M,"&lt;=2012",base_de_dados!$O:$O,"&gt;=41274")</f>
        <v>0</v>
      </c>
      <c r="J338" s="5">
        <f>SUMIFS(base_de_dados!$T:$T,base_de_dados!$B:$B,$B338,base_de_dados!$G:$G,J$61,base_de_dados!$H:$H,$L$1,base_de_dados!$C:$C,$A338,base_de_dados!$M:$M,"&lt;=2012",base_de_dados!$O:$O,"&gt;=41274")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SUMIFS(base_de_dados!$T:$T,base_de_dados!$B:$B,$B339,base_de_dados!$G:$G,C$61,base_de_dados!$H:$H,$L$1,base_de_dados!$C:$C,$A339,base_de_dados!$M:$M,"&lt;=2012",base_de_dados!$O:$O,"&gt;=41274")</f>
        <v>0</v>
      </c>
      <c r="D339" s="5">
        <f>SUMIFS(base_de_dados!$T:$T,base_de_dados!$B:$B,$B339,base_de_dados!$G:$G,D$61,base_de_dados!$H:$H,$L$1,base_de_dados!$C:$C,$A339,base_de_dados!$M:$M,"&lt;=2012",base_de_dados!$O:$O,"&gt;=41274")</f>
        <v>0</v>
      </c>
      <c r="E339" s="5">
        <f>SUMIFS(base_de_dados!$T:$T,base_de_dados!$B:$B,$B339,base_de_dados!$G:$G,E$61,base_de_dados!$H:$H,$L$1,base_de_dados!$C:$C,$A339,base_de_dados!$M:$M,"&lt;=2012",base_de_dados!$O:$O,"&gt;=41274")</f>
        <v>1.6742770167427702E-3</v>
      </c>
      <c r="F339" s="5">
        <f>SUMIFS(base_de_dados!$T:$T,base_de_dados!$B:$B,$B339,base_de_dados!$G:$G,F$61,base_de_dados!$H:$H,$L$1,base_de_dados!$C:$C,$A339,base_de_dados!$M:$M,"&lt;=2012",base_de_dados!$O:$O,"&gt;=41274")</f>
        <v>3.8017979452054797E-2</v>
      </c>
      <c r="G339" s="5">
        <f>SUMIFS(base_de_dados!$T:$T,base_de_dados!$B:$B,$B339,base_de_dados!$G:$G,G$61,base_de_dados!$H:$H,$L$1,base_de_dados!$C:$C,$A339,base_de_dados!$M:$M,"&lt;=2012",base_de_dados!$O:$O,"&gt;=41274")</f>
        <v>0</v>
      </c>
      <c r="H339" s="5">
        <f>SUMIFS(base_de_dados!$T:$T,base_de_dados!$B:$B,$B339,base_de_dados!$G:$G,H$61,base_de_dados!$H:$H,$L$1,base_de_dados!$C:$C,$A339,base_de_dados!$M:$M,"&lt;=2012",base_de_dados!$O:$O,"&gt;=41274")</f>
        <v>0</v>
      </c>
      <c r="I339" s="5">
        <f>SUMIFS(base_de_dados!$T:$T,base_de_dados!$B:$B,$B339,base_de_dados!$G:$G,I$61,base_de_dados!$H:$H,$L$1,base_de_dados!$C:$C,$A339,base_de_dados!$M:$M,"&lt;=2012",base_de_dados!$O:$O,"&gt;=41274")</f>
        <v>0</v>
      </c>
      <c r="J339" s="5">
        <f>SUMIFS(base_de_dados!$T:$T,base_de_dados!$B:$B,$B339,base_de_dados!$G:$G,J$61,base_de_dados!$H:$H,$L$1,base_de_dados!$C:$C,$A339,base_de_dados!$M:$M,"&lt;=2012",base_de_dados!$O:$O,"&gt;=41274")</f>
        <v>0</v>
      </c>
      <c r="K339" s="32">
        <f t="shared" si="9"/>
        <v>3.9692256468797565E-2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SUMIFS(base_de_dados!$T:$T,base_de_dados!$B:$B,$B340,base_de_dados!$G:$G,C$61,base_de_dados!$H:$H,$L$1,base_de_dados!$C:$C,$A340,base_de_dados!$M:$M,"&lt;=2012",base_de_dados!$O:$O,"&gt;=41274")</f>
        <v>0</v>
      </c>
      <c r="D340" s="5">
        <f>SUMIFS(base_de_dados!$T:$T,base_de_dados!$B:$B,$B340,base_de_dados!$G:$G,D$61,base_de_dados!$H:$H,$L$1,base_de_dados!$C:$C,$A340,base_de_dados!$M:$M,"&lt;=2012",base_de_dados!$O:$O,"&gt;=41274")</f>
        <v>0</v>
      </c>
      <c r="E340" s="5">
        <f>SUMIFS(base_de_dados!$T:$T,base_de_dados!$B:$B,$B340,base_de_dados!$G:$G,E$61,base_de_dados!$H:$H,$L$1,base_de_dados!$C:$C,$A340,base_de_dados!$M:$M,"&lt;=2012",base_de_dados!$O:$O,"&gt;=41274")</f>
        <v>0</v>
      </c>
      <c r="F340" s="5">
        <f>SUMIFS(base_de_dados!$T:$T,base_de_dados!$B:$B,$B340,base_de_dados!$G:$G,F$61,base_de_dados!$H:$H,$L$1,base_de_dados!$C:$C,$A340,base_de_dados!$M:$M,"&lt;=2012",base_de_dados!$O:$O,"&gt;=41274")</f>
        <v>0</v>
      </c>
      <c r="G340" s="5">
        <f>SUMIFS(base_de_dados!$T:$T,base_de_dados!$B:$B,$B340,base_de_dados!$G:$G,G$61,base_de_dados!$H:$H,$L$1,base_de_dados!$C:$C,$A340,base_de_dados!$M:$M,"&lt;=2012",base_de_dados!$O:$O,"&gt;=41274")</f>
        <v>0</v>
      </c>
      <c r="H340" s="5">
        <f>SUMIFS(base_de_dados!$T:$T,base_de_dados!$B:$B,$B340,base_de_dados!$G:$G,H$61,base_de_dados!$H:$H,$L$1,base_de_dados!$C:$C,$A340,base_de_dados!$M:$M,"&lt;=2012",base_de_dados!$O:$O,"&gt;=41274")</f>
        <v>0</v>
      </c>
      <c r="I340" s="5">
        <f>SUMIFS(base_de_dados!$T:$T,base_de_dados!$B:$B,$B340,base_de_dados!$G:$G,I$61,base_de_dados!$H:$H,$L$1,base_de_dados!$C:$C,$A340,base_de_dados!$M:$M,"&lt;=2012",base_de_dados!$O:$O,"&gt;=41274")</f>
        <v>0</v>
      </c>
      <c r="J340" s="5">
        <f>SUMIFS(base_de_dados!$T:$T,base_de_dados!$B:$B,$B340,base_de_dados!$G:$G,J$61,base_de_dados!$H:$H,$L$1,base_de_dados!$C:$C,$A340,base_de_dados!$M:$M,"&lt;=2012",base_de_dados!$O:$O,"&gt;=41274")</f>
        <v>0</v>
      </c>
      <c r="K340" s="32">
        <f t="shared" si="9"/>
        <v>0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SUMIFS(base_de_dados!$T:$T,base_de_dados!$B:$B,$B341,base_de_dados!$G:$G,C$61,base_de_dados!$H:$H,$L$1,base_de_dados!$C:$C,$A341,base_de_dados!$M:$M,"&lt;=2012",base_de_dados!$O:$O,"&gt;=41274")</f>
        <v>0.64583333333333326</v>
      </c>
      <c r="D341" s="5">
        <f>SUMIFS(base_de_dados!$T:$T,base_de_dados!$B:$B,$B341,base_de_dados!$G:$G,D$61,base_de_dados!$H:$H,$L$1,base_de_dados!$C:$C,$A341,base_de_dados!$M:$M,"&lt;=2012",base_de_dados!$O:$O,"&gt;=41274")</f>
        <v>1.4526202435312021</v>
      </c>
      <c r="E341" s="5">
        <f>SUMIFS(base_de_dados!$T:$T,base_de_dados!$B:$B,$B341,base_de_dados!$G:$G,E$61,base_de_dados!$H:$H,$L$1,base_de_dados!$C:$C,$A341,base_de_dados!$M:$M,"&lt;=2012",base_de_dados!$O:$O,"&gt;=41274")</f>
        <v>0</v>
      </c>
      <c r="F341" s="5">
        <f>SUMIFS(base_de_dados!$T:$T,base_de_dados!$B:$B,$B341,base_de_dados!$G:$G,F$61,base_de_dados!$H:$H,$L$1,base_de_dados!$C:$C,$A341,base_de_dados!$M:$M,"&lt;=2012",base_de_dados!$O:$O,"&gt;=41274")</f>
        <v>0</v>
      </c>
      <c r="G341" s="5">
        <f>SUMIFS(base_de_dados!$T:$T,base_de_dados!$B:$B,$B341,base_de_dados!$G:$G,G$61,base_de_dados!$H:$H,$L$1,base_de_dados!$C:$C,$A341,base_de_dados!$M:$M,"&lt;=2012",base_de_dados!$O:$O,"&gt;=41274")</f>
        <v>0</v>
      </c>
      <c r="H341" s="5">
        <f>SUMIFS(base_de_dados!$T:$T,base_de_dados!$B:$B,$B341,base_de_dados!$G:$G,H$61,base_de_dados!$H:$H,$L$1,base_de_dados!$C:$C,$A341,base_de_dados!$M:$M,"&lt;=2012",base_de_dados!$O:$O,"&gt;=41274")</f>
        <v>0</v>
      </c>
      <c r="I341" s="5">
        <f>SUMIFS(base_de_dados!$T:$T,base_de_dados!$B:$B,$B341,base_de_dados!$G:$G,I$61,base_de_dados!$H:$H,$L$1,base_de_dados!$C:$C,$A341,base_de_dados!$M:$M,"&lt;=2012",base_de_dados!$O:$O,"&gt;=41274")</f>
        <v>0</v>
      </c>
      <c r="J341" s="5">
        <f>SUMIFS(base_de_dados!$T:$T,base_de_dados!$B:$B,$B341,base_de_dados!$G:$G,J$61,base_de_dados!$H:$H,$L$1,base_de_dados!$C:$C,$A341,base_de_dados!$M:$M,"&lt;=2012",base_de_dados!$O:$O,"&gt;=41274")</f>
        <v>0</v>
      </c>
      <c r="K341" s="32">
        <f t="shared" si="9"/>
        <v>2.0984535768645354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SUMIFS(base_de_dados!$T:$T,base_de_dados!$B:$B,$B342,base_de_dados!$G:$G,C$61,base_de_dados!$H:$H,$L$1,base_de_dados!$C:$C,$A342,base_de_dados!$M:$M,"&lt;=2012",base_de_dados!$O:$O,"&gt;=41274")</f>
        <v>0</v>
      </c>
      <c r="D342" s="5">
        <f>SUMIFS(base_de_dados!$T:$T,base_de_dados!$B:$B,$B342,base_de_dados!$G:$G,D$61,base_de_dados!$H:$H,$L$1,base_de_dados!$C:$C,$A342,base_de_dados!$M:$M,"&lt;=2012",base_de_dados!$O:$O,"&gt;=41274")</f>
        <v>0</v>
      </c>
      <c r="E342" s="5">
        <f>SUMIFS(base_de_dados!$T:$T,base_de_dados!$B:$B,$B342,base_de_dados!$G:$G,E$61,base_de_dados!$H:$H,$L$1,base_de_dados!$C:$C,$A342,base_de_dados!$M:$M,"&lt;=2012",base_de_dados!$O:$O,"&gt;=41274")</f>
        <v>0</v>
      </c>
      <c r="F342" s="5">
        <f>SUMIFS(base_de_dados!$T:$T,base_de_dados!$B:$B,$B342,base_de_dados!$G:$G,F$61,base_de_dados!$H:$H,$L$1,base_de_dados!$C:$C,$A342,base_de_dados!$M:$M,"&lt;=2012",base_de_dados!$O:$O,"&gt;=41274")</f>
        <v>0</v>
      </c>
      <c r="G342" s="5">
        <f>SUMIFS(base_de_dados!$T:$T,base_de_dados!$B:$B,$B342,base_de_dados!$G:$G,G$61,base_de_dados!$H:$H,$L$1,base_de_dados!$C:$C,$A342,base_de_dados!$M:$M,"&lt;=2012",base_de_dados!$O:$O,"&gt;=41274")</f>
        <v>0</v>
      </c>
      <c r="H342" s="5">
        <f>SUMIFS(base_de_dados!$T:$T,base_de_dados!$B:$B,$B342,base_de_dados!$G:$G,H$61,base_de_dados!$H:$H,$L$1,base_de_dados!$C:$C,$A342,base_de_dados!$M:$M,"&lt;=2012",base_de_dados!$O:$O,"&gt;=41274")</f>
        <v>0</v>
      </c>
      <c r="I342" s="5">
        <f>SUMIFS(base_de_dados!$T:$T,base_de_dados!$B:$B,$B342,base_de_dados!$G:$G,I$61,base_de_dados!$H:$H,$L$1,base_de_dados!$C:$C,$A342,base_de_dados!$M:$M,"&lt;=2012",base_de_dados!$O:$O,"&gt;=41274")</f>
        <v>0</v>
      </c>
      <c r="J342" s="5">
        <f>SUMIFS(base_de_dados!$T:$T,base_de_dados!$B:$B,$B342,base_de_dados!$G:$G,J$61,base_de_dados!$H:$H,$L$1,base_de_dados!$C:$C,$A342,base_de_dados!$M:$M,"&lt;=2012",base_de_dados!$O:$O,"&gt;=41274")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SUMIFS(base_de_dados!$T:$T,base_de_dados!$B:$B,$B343,base_de_dados!$G:$G,C$61,base_de_dados!$H:$H,$L$1,base_de_dados!$C:$C,$A343,base_de_dados!$M:$M,"&lt;=2012",base_de_dados!$O:$O,"&gt;=41274")</f>
        <v>0</v>
      </c>
      <c r="D343" s="5">
        <f>SUMIFS(base_de_dados!$T:$T,base_de_dados!$B:$B,$B343,base_de_dados!$G:$G,D$61,base_de_dados!$H:$H,$L$1,base_de_dados!$C:$C,$A343,base_de_dados!$M:$M,"&lt;=2012",base_de_dados!$O:$O,"&gt;=41274")</f>
        <v>0</v>
      </c>
      <c r="E343" s="5">
        <f>SUMIFS(base_de_dados!$T:$T,base_de_dados!$B:$B,$B343,base_de_dados!$G:$G,E$61,base_de_dados!$H:$H,$L$1,base_de_dados!$C:$C,$A343,base_de_dados!$M:$M,"&lt;=2012",base_de_dados!$O:$O,"&gt;=41274")</f>
        <v>0</v>
      </c>
      <c r="F343" s="5">
        <f>SUMIFS(base_de_dados!$T:$T,base_de_dados!$B:$B,$B343,base_de_dados!$G:$G,F$61,base_de_dados!$H:$H,$L$1,base_de_dados!$C:$C,$A343,base_de_dados!$M:$M,"&lt;=2012",base_de_dados!$O:$O,"&gt;=41274")</f>
        <v>0</v>
      </c>
      <c r="G343" s="5">
        <f>SUMIFS(base_de_dados!$T:$T,base_de_dados!$B:$B,$B343,base_de_dados!$G:$G,G$61,base_de_dados!$H:$H,$L$1,base_de_dados!$C:$C,$A343,base_de_dados!$M:$M,"&lt;=2012",base_de_dados!$O:$O,"&gt;=41274")</f>
        <v>0</v>
      </c>
      <c r="H343" s="5">
        <f>SUMIFS(base_de_dados!$T:$T,base_de_dados!$B:$B,$B343,base_de_dados!$G:$G,H$61,base_de_dados!$H:$H,$L$1,base_de_dados!$C:$C,$A343,base_de_dados!$M:$M,"&lt;=2012",base_de_dados!$O:$O,"&gt;=41274")</f>
        <v>0</v>
      </c>
      <c r="I343" s="5">
        <f>SUMIFS(base_de_dados!$T:$T,base_de_dados!$B:$B,$B343,base_de_dados!$G:$G,I$61,base_de_dados!$H:$H,$L$1,base_de_dados!$C:$C,$A343,base_de_dados!$M:$M,"&lt;=2012",base_de_dados!$O:$O,"&gt;=41274")</f>
        <v>0</v>
      </c>
      <c r="J343" s="5">
        <f>SUMIFS(base_de_dados!$T:$T,base_de_dados!$B:$B,$B343,base_de_dados!$G:$G,J$61,base_de_dados!$H:$H,$L$1,base_de_dados!$C:$C,$A343,base_de_dados!$M:$M,"&lt;=2012",base_de_dados!$O:$O,"&gt;=41274")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SUMIFS(base_de_dados!$T:$T,base_de_dados!$B:$B,$B344,base_de_dados!$G:$G,C$61,base_de_dados!$H:$H,$L$1,base_de_dados!$C:$C,$A344,base_de_dados!$M:$M,"&lt;=2012",base_de_dados!$O:$O,"&gt;=41274")</f>
        <v>0</v>
      </c>
      <c r="D344" s="5">
        <f>SUMIFS(base_de_dados!$T:$T,base_de_dados!$B:$B,$B344,base_de_dados!$G:$G,D$61,base_de_dados!$H:$H,$L$1,base_de_dados!$C:$C,$A344,base_de_dados!$M:$M,"&lt;=2012",base_de_dados!$O:$O,"&gt;=41274")</f>
        <v>0</v>
      </c>
      <c r="E344" s="5">
        <f>SUMIFS(base_de_dados!$T:$T,base_de_dados!$B:$B,$B344,base_de_dados!$G:$G,E$61,base_de_dados!$H:$H,$L$1,base_de_dados!$C:$C,$A344,base_de_dados!$M:$M,"&lt;=2012",base_de_dados!$O:$O,"&gt;=41274")</f>
        <v>0</v>
      </c>
      <c r="F344" s="5">
        <f>SUMIFS(base_de_dados!$T:$T,base_de_dados!$B:$B,$B344,base_de_dados!$G:$G,F$61,base_de_dados!$H:$H,$L$1,base_de_dados!$C:$C,$A344,base_de_dados!$M:$M,"&lt;=2012",base_de_dados!$O:$O,"&gt;=41274")</f>
        <v>0</v>
      </c>
      <c r="G344" s="5">
        <f>SUMIFS(base_de_dados!$T:$T,base_de_dados!$B:$B,$B344,base_de_dados!$G:$G,G$61,base_de_dados!$H:$H,$L$1,base_de_dados!$C:$C,$A344,base_de_dados!$M:$M,"&lt;=2012",base_de_dados!$O:$O,"&gt;=41274")</f>
        <v>0</v>
      </c>
      <c r="H344" s="5">
        <f>SUMIFS(base_de_dados!$T:$T,base_de_dados!$B:$B,$B344,base_de_dados!$G:$G,H$61,base_de_dados!$H:$H,$L$1,base_de_dados!$C:$C,$A344,base_de_dados!$M:$M,"&lt;=2012",base_de_dados!$O:$O,"&gt;=41274")</f>
        <v>0</v>
      </c>
      <c r="I344" s="5">
        <f>SUMIFS(base_de_dados!$T:$T,base_de_dados!$B:$B,$B344,base_de_dados!$G:$G,I$61,base_de_dados!$H:$H,$L$1,base_de_dados!$C:$C,$A344,base_de_dados!$M:$M,"&lt;=2012",base_de_dados!$O:$O,"&gt;=41274")</f>
        <v>0</v>
      </c>
      <c r="J344" s="5">
        <f>SUMIFS(base_de_dados!$T:$T,base_de_dados!$B:$B,$B344,base_de_dados!$G:$G,J$61,base_de_dados!$H:$H,$L$1,base_de_dados!$C:$C,$A344,base_de_dados!$M:$M,"&lt;=2012",base_de_dados!$O:$O,"&gt;=41274")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SUMIFS(base_de_dados!$T:$T,base_de_dados!$B:$B,$B345,base_de_dados!$G:$G,C$61,base_de_dados!$H:$H,$L$1,base_de_dados!$C:$C,$A345,base_de_dados!$M:$M,"&lt;=2012",base_de_dados!$O:$O,"&gt;=41274")</f>
        <v>0</v>
      </c>
      <c r="D345" s="5">
        <f>SUMIFS(base_de_dados!$T:$T,base_de_dados!$B:$B,$B345,base_de_dados!$G:$G,D$61,base_de_dados!$H:$H,$L$1,base_de_dados!$C:$C,$A345,base_de_dados!$M:$M,"&lt;=2012",base_de_dados!$O:$O,"&gt;=41274")</f>
        <v>0</v>
      </c>
      <c r="E345" s="5">
        <f>SUMIFS(base_de_dados!$T:$T,base_de_dados!$B:$B,$B345,base_de_dados!$G:$G,E$61,base_de_dados!$H:$H,$L$1,base_de_dados!$C:$C,$A345,base_de_dados!$M:$M,"&lt;=2012",base_de_dados!$O:$O,"&gt;=41274")</f>
        <v>0</v>
      </c>
      <c r="F345" s="5">
        <f>SUMIFS(base_de_dados!$T:$T,base_de_dados!$B:$B,$B345,base_de_dados!$G:$G,F$61,base_de_dados!$H:$H,$L$1,base_de_dados!$C:$C,$A345,base_de_dados!$M:$M,"&lt;=2012",base_de_dados!$O:$O,"&gt;=41274")</f>
        <v>0</v>
      </c>
      <c r="G345" s="5">
        <f>SUMIFS(base_de_dados!$T:$T,base_de_dados!$B:$B,$B345,base_de_dados!$G:$G,G$61,base_de_dados!$H:$H,$L$1,base_de_dados!$C:$C,$A345,base_de_dados!$M:$M,"&lt;=2012",base_de_dados!$O:$O,"&gt;=41274")</f>
        <v>0</v>
      </c>
      <c r="H345" s="5">
        <f>SUMIFS(base_de_dados!$T:$T,base_de_dados!$B:$B,$B345,base_de_dados!$G:$G,H$61,base_de_dados!$H:$H,$L$1,base_de_dados!$C:$C,$A345,base_de_dados!$M:$M,"&lt;=2012",base_de_dados!$O:$O,"&gt;=41274")</f>
        <v>0</v>
      </c>
      <c r="I345" s="5">
        <f>SUMIFS(base_de_dados!$T:$T,base_de_dados!$B:$B,$B345,base_de_dados!$G:$G,I$61,base_de_dados!$H:$H,$L$1,base_de_dados!$C:$C,$A345,base_de_dados!$M:$M,"&lt;=2012",base_de_dados!$O:$O,"&gt;=41274")</f>
        <v>0</v>
      </c>
      <c r="J345" s="5">
        <f>SUMIFS(base_de_dados!$T:$T,base_de_dados!$B:$B,$B345,base_de_dados!$G:$G,J$61,base_de_dados!$H:$H,$L$1,base_de_dados!$C:$C,$A345,base_de_dados!$M:$M,"&lt;=2012",base_de_dados!$O:$O,"&gt;=41274")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SUMIFS(base_de_dados!$T:$T,base_de_dados!$B:$B,$B346,base_de_dados!$G:$G,C$61,base_de_dados!$H:$H,$L$1,base_de_dados!$C:$C,$A346,base_de_dados!$M:$M,"&lt;=2012",base_de_dados!$O:$O,"&gt;=41274")</f>
        <v>0</v>
      </c>
      <c r="D346" s="5">
        <f>SUMIFS(base_de_dados!$T:$T,base_de_dados!$B:$B,$B346,base_de_dados!$G:$G,D$61,base_de_dados!$H:$H,$L$1,base_de_dados!$C:$C,$A346,base_de_dados!$M:$M,"&lt;=2012",base_de_dados!$O:$O,"&gt;=41274")</f>
        <v>0</v>
      </c>
      <c r="E346" s="5">
        <f>SUMIFS(base_de_dados!$T:$T,base_de_dados!$B:$B,$B346,base_de_dados!$G:$G,E$61,base_de_dados!$H:$H,$L$1,base_de_dados!$C:$C,$A346,base_de_dados!$M:$M,"&lt;=2012",base_de_dados!$O:$O,"&gt;=41274")</f>
        <v>0</v>
      </c>
      <c r="F346" s="5">
        <f>SUMIFS(base_de_dados!$T:$T,base_de_dados!$B:$B,$B346,base_de_dados!$G:$G,F$61,base_de_dados!$H:$H,$L$1,base_de_dados!$C:$C,$A346,base_de_dados!$M:$M,"&lt;=2012",base_de_dados!$O:$O,"&gt;=41274")</f>
        <v>0</v>
      </c>
      <c r="G346" s="5">
        <f>SUMIFS(base_de_dados!$T:$T,base_de_dados!$B:$B,$B346,base_de_dados!$G:$G,G$61,base_de_dados!$H:$H,$L$1,base_de_dados!$C:$C,$A346,base_de_dados!$M:$M,"&lt;=2012",base_de_dados!$O:$O,"&gt;=41274")</f>
        <v>0</v>
      </c>
      <c r="H346" s="5">
        <f>SUMIFS(base_de_dados!$T:$T,base_de_dados!$B:$B,$B346,base_de_dados!$G:$G,H$61,base_de_dados!$H:$H,$L$1,base_de_dados!$C:$C,$A346,base_de_dados!$M:$M,"&lt;=2012",base_de_dados!$O:$O,"&gt;=41274")</f>
        <v>0</v>
      </c>
      <c r="I346" s="5">
        <f>SUMIFS(base_de_dados!$T:$T,base_de_dados!$B:$B,$B346,base_de_dados!$G:$G,I$61,base_de_dados!$H:$H,$L$1,base_de_dados!$C:$C,$A346,base_de_dados!$M:$M,"&lt;=2012",base_de_dados!$O:$O,"&gt;=41274")</f>
        <v>0</v>
      </c>
      <c r="J346" s="5">
        <f>SUMIFS(base_de_dados!$T:$T,base_de_dados!$B:$B,$B346,base_de_dados!$G:$G,J$61,base_de_dados!$H:$H,$L$1,base_de_dados!$C:$C,$A346,base_de_dados!$M:$M,"&lt;=2012",base_de_dados!$O:$O,"&gt;=41274")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SUMIFS(base_de_dados!$T:$T,base_de_dados!$B:$B,$B347,base_de_dados!$G:$G,C$61,base_de_dados!$H:$H,$L$1,base_de_dados!$C:$C,$A347,base_de_dados!$M:$M,"&lt;=2012",base_de_dados!$O:$O,"&gt;=41274")</f>
        <v>0</v>
      </c>
      <c r="D347" s="5">
        <f>SUMIFS(base_de_dados!$T:$T,base_de_dados!$B:$B,$B347,base_de_dados!$G:$G,D$61,base_de_dados!$H:$H,$L$1,base_de_dados!$C:$C,$A347,base_de_dados!$M:$M,"&lt;=2012",base_de_dados!$O:$O,"&gt;=41274")</f>
        <v>0</v>
      </c>
      <c r="E347" s="5">
        <f>SUMIFS(base_de_dados!$T:$T,base_de_dados!$B:$B,$B347,base_de_dados!$G:$G,E$61,base_de_dados!$H:$H,$L$1,base_de_dados!$C:$C,$A347,base_de_dados!$M:$M,"&lt;=2012",base_de_dados!$O:$O,"&gt;=41274")</f>
        <v>0</v>
      </c>
      <c r="F347" s="5">
        <f>SUMIFS(base_de_dados!$T:$T,base_de_dados!$B:$B,$B347,base_de_dados!$G:$G,F$61,base_de_dados!$H:$H,$L$1,base_de_dados!$C:$C,$A347,base_de_dados!$M:$M,"&lt;=2012",base_de_dados!$O:$O,"&gt;=41274")</f>
        <v>0</v>
      </c>
      <c r="G347" s="5">
        <f>SUMIFS(base_de_dados!$T:$T,base_de_dados!$B:$B,$B347,base_de_dados!$G:$G,G$61,base_de_dados!$H:$H,$L$1,base_de_dados!$C:$C,$A347,base_de_dados!$M:$M,"&lt;=2012",base_de_dados!$O:$O,"&gt;=41274")</f>
        <v>0</v>
      </c>
      <c r="H347" s="5">
        <f>SUMIFS(base_de_dados!$T:$T,base_de_dados!$B:$B,$B347,base_de_dados!$G:$G,H$61,base_de_dados!$H:$H,$L$1,base_de_dados!$C:$C,$A347,base_de_dados!$M:$M,"&lt;=2012",base_de_dados!$O:$O,"&gt;=41274")</f>
        <v>0</v>
      </c>
      <c r="I347" s="5">
        <f>SUMIFS(base_de_dados!$T:$T,base_de_dados!$B:$B,$B347,base_de_dados!$G:$G,I$61,base_de_dados!$H:$H,$L$1,base_de_dados!$C:$C,$A347,base_de_dados!$M:$M,"&lt;=2012",base_de_dados!$O:$O,"&gt;=41274")</f>
        <v>0</v>
      </c>
      <c r="J347" s="5">
        <f>SUMIFS(base_de_dados!$T:$T,base_de_dados!$B:$B,$B347,base_de_dados!$G:$G,J$61,base_de_dados!$H:$H,$L$1,base_de_dados!$C:$C,$A347,base_de_dados!$M:$M,"&lt;=2012",base_de_dados!$O:$O,"&gt;=41274")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SUMIFS(base_de_dados!$T:$T,base_de_dados!$B:$B,$B348,base_de_dados!$G:$G,C$61,base_de_dados!$H:$H,$L$1,base_de_dados!$C:$C,$A348,base_de_dados!$M:$M,"&lt;=2012",base_de_dados!$O:$O,"&gt;=41274")</f>
        <v>0</v>
      </c>
      <c r="D348" s="5">
        <f>SUMIFS(base_de_dados!$T:$T,base_de_dados!$B:$B,$B348,base_de_dados!$G:$G,D$61,base_de_dados!$H:$H,$L$1,base_de_dados!$C:$C,$A348,base_de_dados!$M:$M,"&lt;=2012",base_de_dados!$O:$O,"&gt;=41274")</f>
        <v>0</v>
      </c>
      <c r="E348" s="5">
        <f>SUMIFS(base_de_dados!$T:$T,base_de_dados!$B:$B,$B348,base_de_dados!$G:$G,E$61,base_de_dados!$H:$H,$L$1,base_de_dados!$C:$C,$A348,base_de_dados!$M:$M,"&lt;=2012",base_de_dados!$O:$O,"&gt;=41274")</f>
        <v>0</v>
      </c>
      <c r="F348" s="5">
        <f>SUMIFS(base_de_dados!$T:$T,base_de_dados!$B:$B,$B348,base_de_dados!$G:$G,F$61,base_de_dados!$H:$H,$L$1,base_de_dados!$C:$C,$A348,base_de_dados!$M:$M,"&lt;=2012",base_de_dados!$O:$O,"&gt;=41274")</f>
        <v>2.1920979198376458E-2</v>
      </c>
      <c r="G348" s="5">
        <f>SUMIFS(base_de_dados!$T:$T,base_de_dados!$B:$B,$B348,base_de_dados!$G:$G,G$61,base_de_dados!$H:$H,$L$1,base_de_dados!$C:$C,$A348,base_de_dados!$M:$M,"&lt;=2012",base_de_dados!$O:$O,"&gt;=41274")</f>
        <v>0</v>
      </c>
      <c r="H348" s="5">
        <f>SUMIFS(base_de_dados!$T:$T,base_de_dados!$B:$B,$B348,base_de_dados!$G:$G,H$61,base_de_dados!$H:$H,$L$1,base_de_dados!$C:$C,$A348,base_de_dados!$M:$M,"&lt;=2012",base_de_dados!$O:$O,"&gt;=41274")</f>
        <v>0</v>
      </c>
      <c r="I348" s="5">
        <f>SUMIFS(base_de_dados!$T:$T,base_de_dados!$B:$B,$B348,base_de_dados!$G:$G,I$61,base_de_dados!$H:$H,$L$1,base_de_dados!$C:$C,$A348,base_de_dados!$M:$M,"&lt;=2012",base_de_dados!$O:$O,"&gt;=41274")</f>
        <v>0</v>
      </c>
      <c r="J348" s="5">
        <f>SUMIFS(base_de_dados!$T:$T,base_de_dados!$B:$B,$B348,base_de_dados!$G:$G,J$61,base_de_dados!$H:$H,$L$1,base_de_dados!$C:$C,$A348,base_de_dados!$M:$M,"&lt;=2012",base_de_dados!$O:$O,"&gt;=41274")</f>
        <v>0</v>
      </c>
      <c r="K348" s="32">
        <f t="shared" si="9"/>
        <v>2.1920979198376458E-2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SUMIFS(base_de_dados!$T:$T,base_de_dados!$B:$B,$B349,base_de_dados!$G:$G,C$61,base_de_dados!$H:$H,$L$1,base_de_dados!$C:$C,$A349,base_de_dados!$M:$M,"&lt;=2012",base_de_dados!$O:$O,"&gt;=41274")</f>
        <v>0</v>
      </c>
      <c r="D349" s="5">
        <f>SUMIFS(base_de_dados!$T:$T,base_de_dados!$B:$B,$B349,base_de_dados!$G:$G,D$61,base_de_dados!$H:$H,$L$1,base_de_dados!$C:$C,$A349,base_de_dados!$M:$M,"&lt;=2012",base_de_dados!$O:$O,"&gt;=41274")</f>
        <v>0</v>
      </c>
      <c r="E349" s="5">
        <f>SUMIFS(base_de_dados!$T:$T,base_de_dados!$B:$B,$B349,base_de_dados!$G:$G,E$61,base_de_dados!$H:$H,$L$1,base_de_dados!$C:$C,$A349,base_de_dados!$M:$M,"&lt;=2012",base_de_dados!$O:$O,"&gt;=41274")</f>
        <v>0</v>
      </c>
      <c r="F349" s="5">
        <f>SUMIFS(base_de_dados!$T:$T,base_de_dados!$B:$B,$B349,base_de_dados!$G:$G,F$61,base_de_dados!$H:$H,$L$1,base_de_dados!$C:$C,$A349,base_de_dados!$M:$M,"&lt;=2012",base_de_dados!$O:$O,"&gt;=41274")</f>
        <v>0</v>
      </c>
      <c r="G349" s="5">
        <f>SUMIFS(base_de_dados!$T:$T,base_de_dados!$B:$B,$B349,base_de_dados!$G:$G,G$61,base_de_dados!$H:$H,$L$1,base_de_dados!$C:$C,$A349,base_de_dados!$M:$M,"&lt;=2012",base_de_dados!$O:$O,"&gt;=41274")</f>
        <v>0</v>
      </c>
      <c r="H349" s="5">
        <f>SUMIFS(base_de_dados!$T:$T,base_de_dados!$B:$B,$B349,base_de_dados!$G:$G,H$61,base_de_dados!$H:$H,$L$1,base_de_dados!$C:$C,$A349,base_de_dados!$M:$M,"&lt;=2012",base_de_dados!$O:$O,"&gt;=41274")</f>
        <v>0</v>
      </c>
      <c r="I349" s="5">
        <f>SUMIFS(base_de_dados!$T:$T,base_de_dados!$B:$B,$B349,base_de_dados!$G:$G,I$61,base_de_dados!$H:$H,$L$1,base_de_dados!$C:$C,$A349,base_de_dados!$M:$M,"&lt;=2012",base_de_dados!$O:$O,"&gt;=41274")</f>
        <v>0</v>
      </c>
      <c r="J349" s="5">
        <f>SUMIFS(base_de_dados!$T:$T,base_de_dados!$B:$B,$B349,base_de_dados!$G:$G,J$61,base_de_dados!$H:$H,$L$1,base_de_dados!$C:$C,$A349,base_de_dados!$M:$M,"&lt;=2012",base_de_dados!$O:$O,"&gt;=41274")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SUMIFS(base_de_dados!$T:$T,base_de_dados!$B:$B,$B350,base_de_dados!$G:$G,C$61,base_de_dados!$H:$H,$L$1,base_de_dados!$C:$C,$A350,base_de_dados!$M:$M,"&lt;=2012",base_de_dados!$O:$O,"&gt;=41274")</f>
        <v>0</v>
      </c>
      <c r="D350" s="5">
        <f>SUMIFS(base_de_dados!$T:$T,base_de_dados!$B:$B,$B350,base_de_dados!$G:$G,D$61,base_de_dados!$H:$H,$L$1,base_de_dados!$C:$C,$A350,base_de_dados!$M:$M,"&lt;=2012",base_de_dados!$O:$O,"&gt;=41274")</f>
        <v>0</v>
      </c>
      <c r="E350" s="5">
        <f>SUMIFS(base_de_dados!$T:$T,base_de_dados!$B:$B,$B350,base_de_dados!$G:$G,E$61,base_de_dados!$H:$H,$L$1,base_de_dados!$C:$C,$A350,base_de_dados!$M:$M,"&lt;=2012",base_de_dados!$O:$O,"&gt;=41274")</f>
        <v>0</v>
      </c>
      <c r="F350" s="5">
        <f>SUMIFS(base_de_dados!$T:$T,base_de_dados!$B:$B,$B350,base_de_dados!$G:$G,F$61,base_de_dados!$H:$H,$L$1,base_de_dados!$C:$C,$A350,base_de_dados!$M:$M,"&lt;=2012",base_de_dados!$O:$O,"&gt;=41274")</f>
        <v>0</v>
      </c>
      <c r="G350" s="5">
        <f>SUMIFS(base_de_dados!$T:$T,base_de_dados!$B:$B,$B350,base_de_dados!$G:$G,G$61,base_de_dados!$H:$H,$L$1,base_de_dados!$C:$C,$A350,base_de_dados!$M:$M,"&lt;=2012",base_de_dados!$O:$O,"&gt;=41274")</f>
        <v>0</v>
      </c>
      <c r="H350" s="5">
        <f>SUMIFS(base_de_dados!$T:$T,base_de_dados!$B:$B,$B350,base_de_dados!$G:$G,H$61,base_de_dados!$H:$H,$L$1,base_de_dados!$C:$C,$A350,base_de_dados!$M:$M,"&lt;=2012",base_de_dados!$O:$O,"&gt;=41274")</f>
        <v>0</v>
      </c>
      <c r="I350" s="5">
        <f>SUMIFS(base_de_dados!$T:$T,base_de_dados!$B:$B,$B350,base_de_dados!$G:$G,I$61,base_de_dados!$H:$H,$L$1,base_de_dados!$C:$C,$A350,base_de_dados!$M:$M,"&lt;=2012",base_de_dados!$O:$O,"&gt;=41274")</f>
        <v>0</v>
      </c>
      <c r="J350" s="5">
        <f>SUMIFS(base_de_dados!$T:$T,base_de_dados!$B:$B,$B350,base_de_dados!$G:$G,J$61,base_de_dados!$H:$H,$L$1,base_de_dados!$C:$C,$A350,base_de_dados!$M:$M,"&lt;=2012",base_de_dados!$O:$O,"&gt;=41274")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SUMIFS(base_de_dados!$T:$T,base_de_dados!$B:$B,$B351,base_de_dados!$G:$G,C$61,base_de_dados!$H:$H,$L$1,base_de_dados!$C:$C,$A351,base_de_dados!$M:$M,"&lt;=2012",base_de_dados!$O:$O,"&gt;=41274")</f>
        <v>0</v>
      </c>
      <c r="D351" s="5">
        <f>SUMIFS(base_de_dados!$T:$T,base_de_dados!$B:$B,$B351,base_de_dados!$G:$G,D$61,base_de_dados!$H:$H,$L$1,base_de_dados!$C:$C,$A351,base_de_dados!$M:$M,"&lt;=2012",base_de_dados!$O:$O,"&gt;=41274")</f>
        <v>0</v>
      </c>
      <c r="E351" s="5">
        <f>SUMIFS(base_de_dados!$T:$T,base_de_dados!$B:$B,$B351,base_de_dados!$G:$G,E$61,base_de_dados!$H:$H,$L$1,base_de_dados!$C:$C,$A351,base_de_dados!$M:$M,"&lt;=2012",base_de_dados!$O:$O,"&gt;=41274")</f>
        <v>0</v>
      </c>
      <c r="F351" s="5">
        <f>SUMIFS(base_de_dados!$T:$T,base_de_dados!$B:$B,$B351,base_de_dados!$G:$G,F$61,base_de_dados!$H:$H,$L$1,base_de_dados!$C:$C,$A351,base_de_dados!$M:$M,"&lt;=2012",base_de_dados!$O:$O,"&gt;=41274")</f>
        <v>0</v>
      </c>
      <c r="G351" s="5">
        <f>SUMIFS(base_de_dados!$T:$T,base_de_dados!$B:$B,$B351,base_de_dados!$G:$G,G$61,base_de_dados!$H:$H,$L$1,base_de_dados!$C:$C,$A351,base_de_dados!$M:$M,"&lt;=2012",base_de_dados!$O:$O,"&gt;=41274")</f>
        <v>0</v>
      </c>
      <c r="H351" s="5">
        <f>SUMIFS(base_de_dados!$T:$T,base_de_dados!$B:$B,$B351,base_de_dados!$G:$G,H$61,base_de_dados!$H:$H,$L$1,base_de_dados!$C:$C,$A351,base_de_dados!$M:$M,"&lt;=2012",base_de_dados!$O:$O,"&gt;=41274")</f>
        <v>0</v>
      </c>
      <c r="I351" s="5">
        <f>SUMIFS(base_de_dados!$T:$T,base_de_dados!$B:$B,$B351,base_de_dados!$G:$G,I$61,base_de_dados!$H:$H,$L$1,base_de_dados!$C:$C,$A351,base_de_dados!$M:$M,"&lt;=2012",base_de_dados!$O:$O,"&gt;=41274")</f>
        <v>0</v>
      </c>
      <c r="J351" s="5">
        <f>SUMIFS(base_de_dados!$T:$T,base_de_dados!$B:$B,$B351,base_de_dados!$G:$G,J$61,base_de_dados!$H:$H,$L$1,base_de_dados!$C:$C,$A351,base_de_dados!$M:$M,"&lt;=2012",base_de_dados!$O:$O,"&gt;=41274")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SUMIFS(base_de_dados!$T:$T,base_de_dados!$B:$B,$B352,base_de_dados!$G:$G,C$61,base_de_dados!$H:$H,$L$1,base_de_dados!$C:$C,$A352,base_de_dados!$M:$M,"&lt;=2012",base_de_dados!$O:$O,"&gt;=41274")</f>
        <v>0</v>
      </c>
      <c r="D352" s="5">
        <f>SUMIFS(base_de_dados!$T:$T,base_de_dados!$B:$B,$B352,base_de_dados!$G:$G,D$61,base_de_dados!$H:$H,$L$1,base_de_dados!$C:$C,$A352,base_de_dados!$M:$M,"&lt;=2012",base_de_dados!$O:$O,"&gt;=41274")</f>
        <v>0</v>
      </c>
      <c r="E352" s="5">
        <f>SUMIFS(base_de_dados!$T:$T,base_de_dados!$B:$B,$B352,base_de_dados!$G:$G,E$61,base_de_dados!$H:$H,$L$1,base_de_dados!$C:$C,$A352,base_de_dados!$M:$M,"&lt;=2012",base_de_dados!$O:$O,"&gt;=41274")</f>
        <v>0</v>
      </c>
      <c r="F352" s="5">
        <f>SUMIFS(base_de_dados!$T:$T,base_de_dados!$B:$B,$B352,base_de_dados!$G:$G,F$61,base_de_dados!$H:$H,$L$1,base_de_dados!$C:$C,$A352,base_de_dados!$M:$M,"&lt;=2012",base_de_dados!$O:$O,"&gt;=41274")</f>
        <v>0</v>
      </c>
      <c r="G352" s="5">
        <f>SUMIFS(base_de_dados!$T:$T,base_de_dados!$B:$B,$B352,base_de_dados!$G:$G,G$61,base_de_dados!$H:$H,$L$1,base_de_dados!$C:$C,$A352,base_de_dados!$M:$M,"&lt;=2012",base_de_dados!$O:$O,"&gt;=41274")</f>
        <v>0</v>
      </c>
      <c r="H352" s="5">
        <f>SUMIFS(base_de_dados!$T:$T,base_de_dados!$B:$B,$B352,base_de_dados!$G:$G,H$61,base_de_dados!$H:$H,$L$1,base_de_dados!$C:$C,$A352,base_de_dados!$M:$M,"&lt;=2012",base_de_dados!$O:$O,"&gt;=41274")</f>
        <v>0</v>
      </c>
      <c r="I352" s="5">
        <f>SUMIFS(base_de_dados!$T:$T,base_de_dados!$B:$B,$B352,base_de_dados!$G:$G,I$61,base_de_dados!$H:$H,$L$1,base_de_dados!$C:$C,$A352,base_de_dados!$M:$M,"&lt;=2012",base_de_dados!$O:$O,"&gt;=41274")</f>
        <v>0</v>
      </c>
      <c r="J352" s="5">
        <f>SUMIFS(base_de_dados!$T:$T,base_de_dados!$B:$B,$B352,base_de_dados!$G:$G,J$61,base_de_dados!$H:$H,$L$1,base_de_dados!$C:$C,$A352,base_de_dados!$M:$M,"&lt;=2012",base_de_dados!$O:$O,"&gt;=41274")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SUMIFS(base_de_dados!$T:$T,base_de_dados!$B:$B,$B353,base_de_dados!$G:$G,C$61,base_de_dados!$H:$H,$L$1,base_de_dados!$C:$C,$A353,base_de_dados!$M:$M,"&lt;=2012",base_de_dados!$O:$O,"&gt;=41274")</f>
        <v>0</v>
      </c>
      <c r="D353" s="5">
        <f>SUMIFS(base_de_dados!$T:$T,base_de_dados!$B:$B,$B353,base_de_dados!$G:$G,D$61,base_de_dados!$H:$H,$L$1,base_de_dados!$C:$C,$A353,base_de_dados!$M:$M,"&lt;=2012",base_de_dados!$O:$O,"&gt;=41274")</f>
        <v>0</v>
      </c>
      <c r="E353" s="5">
        <f>SUMIFS(base_de_dados!$T:$T,base_de_dados!$B:$B,$B353,base_de_dados!$G:$G,E$61,base_de_dados!$H:$H,$L$1,base_de_dados!$C:$C,$A353,base_de_dados!$M:$M,"&lt;=2012",base_de_dados!$O:$O,"&gt;=41274")</f>
        <v>0</v>
      </c>
      <c r="F353" s="5">
        <f>SUMIFS(base_de_dados!$T:$T,base_de_dados!$B:$B,$B353,base_de_dados!$G:$G,F$61,base_de_dados!$H:$H,$L$1,base_de_dados!$C:$C,$A353,base_de_dados!$M:$M,"&lt;=2012",base_de_dados!$O:$O,"&gt;=41274")</f>
        <v>0</v>
      </c>
      <c r="G353" s="5">
        <f>SUMIFS(base_de_dados!$T:$T,base_de_dados!$B:$B,$B353,base_de_dados!$G:$G,G$61,base_de_dados!$H:$H,$L$1,base_de_dados!$C:$C,$A353,base_de_dados!$M:$M,"&lt;=2012",base_de_dados!$O:$O,"&gt;=41274")</f>
        <v>0</v>
      </c>
      <c r="H353" s="5">
        <f>SUMIFS(base_de_dados!$T:$T,base_de_dados!$B:$B,$B353,base_de_dados!$G:$G,H$61,base_de_dados!$H:$H,$L$1,base_de_dados!$C:$C,$A353,base_de_dados!$M:$M,"&lt;=2012",base_de_dados!$O:$O,"&gt;=41274")</f>
        <v>0</v>
      </c>
      <c r="I353" s="5">
        <f>SUMIFS(base_de_dados!$T:$T,base_de_dados!$B:$B,$B353,base_de_dados!$G:$G,I$61,base_de_dados!$H:$H,$L$1,base_de_dados!$C:$C,$A353,base_de_dados!$M:$M,"&lt;=2012",base_de_dados!$O:$O,"&gt;=41274")</f>
        <v>0</v>
      </c>
      <c r="J353" s="5">
        <f>SUMIFS(base_de_dados!$T:$T,base_de_dados!$B:$B,$B353,base_de_dados!$G:$G,J$61,base_de_dados!$H:$H,$L$1,base_de_dados!$C:$C,$A353,base_de_dados!$M:$M,"&lt;=2012",base_de_dados!$O:$O,"&gt;=41274")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SUMIFS(base_de_dados!$T:$T,base_de_dados!$B:$B,$B354,base_de_dados!$G:$G,C$61,base_de_dados!$H:$H,$L$1,base_de_dados!$C:$C,$A354,base_de_dados!$M:$M,"&lt;=2012",base_de_dados!$O:$O,"&gt;=41274")</f>
        <v>0</v>
      </c>
      <c r="D354" s="5">
        <f>SUMIFS(base_de_dados!$T:$T,base_de_dados!$B:$B,$B354,base_de_dados!$G:$G,D$61,base_de_dados!$H:$H,$L$1,base_de_dados!$C:$C,$A354,base_de_dados!$M:$M,"&lt;=2012",base_de_dados!$O:$O,"&gt;=41274")</f>
        <v>0</v>
      </c>
      <c r="E354" s="5">
        <f>SUMIFS(base_de_dados!$T:$T,base_de_dados!$B:$B,$B354,base_de_dados!$G:$G,E$61,base_de_dados!$H:$H,$L$1,base_de_dados!$C:$C,$A354,base_de_dados!$M:$M,"&lt;=2012",base_de_dados!$O:$O,"&gt;=41274")</f>
        <v>0</v>
      </c>
      <c r="F354" s="5">
        <f>SUMIFS(base_de_dados!$T:$T,base_de_dados!$B:$B,$B354,base_de_dados!$G:$G,F$61,base_de_dados!$H:$H,$L$1,base_de_dados!$C:$C,$A354,base_de_dados!$M:$M,"&lt;=2012",base_de_dados!$O:$O,"&gt;=41274")</f>
        <v>0</v>
      </c>
      <c r="G354" s="5">
        <f>SUMIFS(base_de_dados!$T:$T,base_de_dados!$B:$B,$B354,base_de_dados!$G:$G,G$61,base_de_dados!$H:$H,$L$1,base_de_dados!$C:$C,$A354,base_de_dados!$M:$M,"&lt;=2012",base_de_dados!$O:$O,"&gt;=41274")</f>
        <v>0</v>
      </c>
      <c r="H354" s="5">
        <f>SUMIFS(base_de_dados!$T:$T,base_de_dados!$B:$B,$B354,base_de_dados!$G:$G,H$61,base_de_dados!$H:$H,$L$1,base_de_dados!$C:$C,$A354,base_de_dados!$M:$M,"&lt;=2012",base_de_dados!$O:$O,"&gt;=41274")</f>
        <v>0</v>
      </c>
      <c r="I354" s="5">
        <f>SUMIFS(base_de_dados!$T:$T,base_de_dados!$B:$B,$B354,base_de_dados!$G:$G,I$61,base_de_dados!$H:$H,$L$1,base_de_dados!$C:$C,$A354,base_de_dados!$M:$M,"&lt;=2012",base_de_dados!$O:$O,"&gt;=41274")</f>
        <v>0</v>
      </c>
      <c r="J354" s="5">
        <f>SUMIFS(base_de_dados!$T:$T,base_de_dados!$B:$B,$B354,base_de_dados!$G:$G,J$61,base_de_dados!$H:$H,$L$1,base_de_dados!$C:$C,$A354,base_de_dados!$M:$M,"&lt;=2012",base_de_dados!$O:$O,"&gt;=41274")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SUMIFS(base_de_dados!$T:$T,base_de_dados!$B:$B,$B355,base_de_dados!$G:$G,C$61,base_de_dados!$H:$H,$L$1,base_de_dados!$C:$C,$A355,base_de_dados!$M:$M,"&lt;=2012",base_de_dados!$O:$O,"&gt;=41274")</f>
        <v>0</v>
      </c>
      <c r="D355" s="5">
        <f>SUMIFS(base_de_dados!$T:$T,base_de_dados!$B:$B,$B355,base_de_dados!$G:$G,D$61,base_de_dados!$H:$H,$L$1,base_de_dados!$C:$C,$A355,base_de_dados!$M:$M,"&lt;=2012",base_de_dados!$O:$O,"&gt;=41274")</f>
        <v>0</v>
      </c>
      <c r="E355" s="5">
        <f>SUMIFS(base_de_dados!$T:$T,base_de_dados!$B:$B,$B355,base_de_dados!$G:$G,E$61,base_de_dados!$H:$H,$L$1,base_de_dados!$C:$C,$A355,base_de_dados!$M:$M,"&lt;=2012",base_de_dados!$O:$O,"&gt;=41274")</f>
        <v>0</v>
      </c>
      <c r="F355" s="5">
        <f>SUMIFS(base_de_dados!$T:$T,base_de_dados!$B:$B,$B355,base_de_dados!$G:$G,F$61,base_de_dados!$H:$H,$L$1,base_de_dados!$C:$C,$A355,base_de_dados!$M:$M,"&lt;=2012",base_de_dados!$O:$O,"&gt;=41274")</f>
        <v>0</v>
      </c>
      <c r="G355" s="5">
        <f>SUMIFS(base_de_dados!$T:$T,base_de_dados!$B:$B,$B355,base_de_dados!$G:$G,G$61,base_de_dados!$H:$H,$L$1,base_de_dados!$C:$C,$A355,base_de_dados!$M:$M,"&lt;=2012",base_de_dados!$O:$O,"&gt;=41274")</f>
        <v>0</v>
      </c>
      <c r="H355" s="5">
        <f>SUMIFS(base_de_dados!$T:$T,base_de_dados!$B:$B,$B355,base_de_dados!$G:$G,H$61,base_de_dados!$H:$H,$L$1,base_de_dados!$C:$C,$A355,base_de_dados!$M:$M,"&lt;=2012",base_de_dados!$O:$O,"&gt;=41274")</f>
        <v>0</v>
      </c>
      <c r="I355" s="5">
        <f>SUMIFS(base_de_dados!$T:$T,base_de_dados!$B:$B,$B355,base_de_dados!$G:$G,I$61,base_de_dados!$H:$H,$L$1,base_de_dados!$C:$C,$A355,base_de_dados!$M:$M,"&lt;=2012",base_de_dados!$O:$O,"&gt;=41274")</f>
        <v>0</v>
      </c>
      <c r="J355" s="5">
        <f>SUMIFS(base_de_dados!$T:$T,base_de_dados!$B:$B,$B355,base_de_dados!$G:$G,J$61,base_de_dados!$H:$H,$L$1,base_de_dados!$C:$C,$A355,base_de_dados!$M:$M,"&lt;=2012",base_de_dados!$O:$O,"&gt;=41274")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SUMIFS(base_de_dados!$T:$T,base_de_dados!$B:$B,$B356,base_de_dados!$G:$G,C$61,base_de_dados!$H:$H,$L$1,base_de_dados!$C:$C,$A356,base_de_dados!$M:$M,"&lt;=2012",base_de_dados!$O:$O,"&gt;=41274")</f>
        <v>0</v>
      </c>
      <c r="D356" s="5">
        <f>SUMIFS(base_de_dados!$T:$T,base_de_dados!$B:$B,$B356,base_de_dados!$G:$G,D$61,base_de_dados!$H:$H,$L$1,base_de_dados!$C:$C,$A356,base_de_dados!$M:$M,"&lt;=2012",base_de_dados!$O:$O,"&gt;=41274")</f>
        <v>0</v>
      </c>
      <c r="E356" s="5">
        <f>SUMIFS(base_de_dados!$T:$T,base_de_dados!$B:$B,$B356,base_de_dados!$G:$G,E$61,base_de_dados!$H:$H,$L$1,base_de_dados!$C:$C,$A356,base_de_dados!$M:$M,"&lt;=2012",base_de_dados!$O:$O,"&gt;=41274")</f>
        <v>0</v>
      </c>
      <c r="F356" s="5">
        <f>SUMIFS(base_de_dados!$T:$T,base_de_dados!$B:$B,$B356,base_de_dados!$G:$G,F$61,base_de_dados!$H:$H,$L$1,base_de_dados!$C:$C,$A356,base_de_dados!$M:$M,"&lt;=2012",base_de_dados!$O:$O,"&gt;=41274")</f>
        <v>0</v>
      </c>
      <c r="G356" s="5">
        <f>SUMIFS(base_de_dados!$T:$T,base_de_dados!$B:$B,$B356,base_de_dados!$G:$G,G$61,base_de_dados!$H:$H,$L$1,base_de_dados!$C:$C,$A356,base_de_dados!$M:$M,"&lt;=2012",base_de_dados!$O:$O,"&gt;=41274")</f>
        <v>0</v>
      </c>
      <c r="H356" s="5">
        <f>SUMIFS(base_de_dados!$T:$T,base_de_dados!$B:$B,$B356,base_de_dados!$G:$G,H$61,base_de_dados!$H:$H,$L$1,base_de_dados!$C:$C,$A356,base_de_dados!$M:$M,"&lt;=2012",base_de_dados!$O:$O,"&gt;=41274")</f>
        <v>0</v>
      </c>
      <c r="I356" s="5">
        <f>SUMIFS(base_de_dados!$T:$T,base_de_dados!$B:$B,$B356,base_de_dados!$G:$G,I$61,base_de_dados!$H:$H,$L$1,base_de_dados!$C:$C,$A356,base_de_dados!$M:$M,"&lt;=2012",base_de_dados!$O:$O,"&gt;=41274")</f>
        <v>0</v>
      </c>
      <c r="J356" s="5">
        <f>SUMIFS(base_de_dados!$T:$T,base_de_dados!$B:$B,$B356,base_de_dados!$G:$G,J$61,base_de_dados!$H:$H,$L$1,base_de_dados!$C:$C,$A356,base_de_dados!$M:$M,"&lt;=2012",base_de_dados!$O:$O,"&gt;=41274")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SUMIFS(base_de_dados!$T:$T,base_de_dados!$B:$B,$B357,base_de_dados!$G:$G,C$61,base_de_dados!$H:$H,$L$1,base_de_dados!$C:$C,$A357,base_de_dados!$M:$M,"&lt;=2012",base_de_dados!$O:$O,"&gt;=41274")</f>
        <v>0</v>
      </c>
      <c r="D357" s="5">
        <f>SUMIFS(base_de_dados!$T:$T,base_de_dados!$B:$B,$B357,base_de_dados!$G:$G,D$61,base_de_dados!$H:$H,$L$1,base_de_dados!$C:$C,$A357,base_de_dados!$M:$M,"&lt;=2012",base_de_dados!$O:$O,"&gt;=41274")</f>
        <v>0</v>
      </c>
      <c r="E357" s="5">
        <f>SUMIFS(base_de_dados!$T:$T,base_de_dados!$B:$B,$B357,base_de_dados!$G:$G,E$61,base_de_dados!$H:$H,$L$1,base_de_dados!$C:$C,$A357,base_de_dados!$M:$M,"&lt;=2012",base_de_dados!$O:$O,"&gt;=41274")</f>
        <v>0</v>
      </c>
      <c r="F357" s="5">
        <f>SUMIFS(base_de_dados!$T:$T,base_de_dados!$B:$B,$B357,base_de_dados!$G:$G,F$61,base_de_dados!$H:$H,$L$1,base_de_dados!$C:$C,$A357,base_de_dados!$M:$M,"&lt;=2012",base_de_dados!$O:$O,"&gt;=41274")</f>
        <v>0</v>
      </c>
      <c r="G357" s="5">
        <f>SUMIFS(base_de_dados!$T:$T,base_de_dados!$B:$B,$B357,base_de_dados!$G:$G,G$61,base_de_dados!$H:$H,$L$1,base_de_dados!$C:$C,$A357,base_de_dados!$M:$M,"&lt;=2012",base_de_dados!$O:$O,"&gt;=41274")</f>
        <v>0</v>
      </c>
      <c r="H357" s="5">
        <f>SUMIFS(base_de_dados!$T:$T,base_de_dados!$B:$B,$B357,base_de_dados!$G:$G,H$61,base_de_dados!$H:$H,$L$1,base_de_dados!$C:$C,$A357,base_de_dados!$M:$M,"&lt;=2012",base_de_dados!$O:$O,"&gt;=41274")</f>
        <v>0</v>
      </c>
      <c r="I357" s="5">
        <f>SUMIFS(base_de_dados!$T:$T,base_de_dados!$B:$B,$B357,base_de_dados!$G:$G,I$61,base_de_dados!$H:$H,$L$1,base_de_dados!$C:$C,$A357,base_de_dados!$M:$M,"&lt;=2012",base_de_dados!$O:$O,"&gt;=41274")</f>
        <v>0</v>
      </c>
      <c r="J357" s="5">
        <f>SUMIFS(base_de_dados!$T:$T,base_de_dados!$B:$B,$B357,base_de_dados!$G:$G,J$61,base_de_dados!$H:$H,$L$1,base_de_dados!$C:$C,$A357,base_de_dados!$M:$M,"&lt;=2012",base_de_dados!$O:$O,"&gt;=41274")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SUMIFS(base_de_dados!$T:$T,base_de_dados!$B:$B,$B358,base_de_dados!$G:$G,C$61,base_de_dados!$H:$H,$L$1,base_de_dados!$C:$C,$A358,base_de_dados!$M:$M,"&lt;=2012",base_de_dados!$O:$O,"&gt;=41274")</f>
        <v>0</v>
      </c>
      <c r="D358" s="5">
        <f>SUMIFS(base_de_dados!$T:$T,base_de_dados!$B:$B,$B358,base_de_dados!$G:$G,D$61,base_de_dados!$H:$H,$L$1,base_de_dados!$C:$C,$A358,base_de_dados!$M:$M,"&lt;=2012",base_de_dados!$O:$O,"&gt;=41274")</f>
        <v>0</v>
      </c>
      <c r="E358" s="5">
        <f>SUMIFS(base_de_dados!$T:$T,base_de_dados!$B:$B,$B358,base_de_dados!$G:$G,E$61,base_de_dados!$H:$H,$L$1,base_de_dados!$C:$C,$A358,base_de_dados!$M:$M,"&lt;=2012",base_de_dados!$O:$O,"&gt;=41274")</f>
        <v>0</v>
      </c>
      <c r="F358" s="5">
        <f>SUMIFS(base_de_dados!$T:$T,base_de_dados!$B:$B,$B358,base_de_dados!$G:$G,F$61,base_de_dados!$H:$H,$L$1,base_de_dados!$C:$C,$A358,base_de_dados!$M:$M,"&lt;=2012",base_de_dados!$O:$O,"&gt;=41274")</f>
        <v>0</v>
      </c>
      <c r="G358" s="5">
        <f>SUMIFS(base_de_dados!$T:$T,base_de_dados!$B:$B,$B358,base_de_dados!$G:$G,G$61,base_de_dados!$H:$H,$L$1,base_de_dados!$C:$C,$A358,base_de_dados!$M:$M,"&lt;=2012",base_de_dados!$O:$O,"&gt;=41274")</f>
        <v>0</v>
      </c>
      <c r="H358" s="5">
        <f>SUMIFS(base_de_dados!$T:$T,base_de_dados!$B:$B,$B358,base_de_dados!$G:$G,H$61,base_de_dados!$H:$H,$L$1,base_de_dados!$C:$C,$A358,base_de_dados!$M:$M,"&lt;=2012",base_de_dados!$O:$O,"&gt;=41274")</f>
        <v>0</v>
      </c>
      <c r="I358" s="5">
        <f>SUMIFS(base_de_dados!$T:$T,base_de_dados!$B:$B,$B358,base_de_dados!$G:$G,I$61,base_de_dados!$H:$H,$L$1,base_de_dados!$C:$C,$A358,base_de_dados!$M:$M,"&lt;=2012",base_de_dados!$O:$O,"&gt;=41274")</f>
        <v>0</v>
      </c>
      <c r="J358" s="5">
        <f>SUMIFS(base_de_dados!$T:$T,base_de_dados!$B:$B,$B358,base_de_dados!$G:$G,J$61,base_de_dados!$H:$H,$L$1,base_de_dados!$C:$C,$A358,base_de_dados!$M:$M,"&lt;=2012",base_de_dados!$O:$O,"&gt;=41274")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SUMIFS(base_de_dados!$T:$T,base_de_dados!$B:$B,$B359,base_de_dados!$G:$G,C$61,base_de_dados!$H:$H,$L$1,base_de_dados!$C:$C,$A359,base_de_dados!$M:$M,"&lt;=2012",base_de_dados!$O:$O,"&gt;=41274")</f>
        <v>0</v>
      </c>
      <c r="D359" s="5">
        <f>SUMIFS(base_de_dados!$T:$T,base_de_dados!$B:$B,$B359,base_de_dados!$G:$G,D$61,base_de_dados!$H:$H,$L$1,base_de_dados!$C:$C,$A359,base_de_dados!$M:$M,"&lt;=2012",base_de_dados!$O:$O,"&gt;=41274")</f>
        <v>0</v>
      </c>
      <c r="E359" s="5">
        <f>SUMIFS(base_de_dados!$T:$T,base_de_dados!$B:$B,$B359,base_de_dados!$G:$G,E$61,base_de_dados!$H:$H,$L$1,base_de_dados!$C:$C,$A359,base_de_dados!$M:$M,"&lt;=2012",base_de_dados!$O:$O,"&gt;=41274")</f>
        <v>0</v>
      </c>
      <c r="F359" s="5">
        <f>SUMIFS(base_de_dados!$T:$T,base_de_dados!$B:$B,$B359,base_de_dados!$G:$G,F$61,base_de_dados!$H:$H,$L$1,base_de_dados!$C:$C,$A359,base_de_dados!$M:$M,"&lt;=2012",base_de_dados!$O:$O,"&gt;=41274")</f>
        <v>0</v>
      </c>
      <c r="G359" s="5">
        <f>SUMIFS(base_de_dados!$T:$T,base_de_dados!$B:$B,$B359,base_de_dados!$G:$G,G$61,base_de_dados!$H:$H,$L$1,base_de_dados!$C:$C,$A359,base_de_dados!$M:$M,"&lt;=2012",base_de_dados!$O:$O,"&gt;=41274")</f>
        <v>0</v>
      </c>
      <c r="H359" s="5">
        <f>SUMIFS(base_de_dados!$T:$T,base_de_dados!$B:$B,$B359,base_de_dados!$G:$G,H$61,base_de_dados!$H:$H,$L$1,base_de_dados!$C:$C,$A359,base_de_dados!$M:$M,"&lt;=2012",base_de_dados!$O:$O,"&gt;=41274")</f>
        <v>0</v>
      </c>
      <c r="I359" s="5">
        <f>SUMIFS(base_de_dados!$T:$T,base_de_dados!$B:$B,$B359,base_de_dados!$G:$G,I$61,base_de_dados!$H:$H,$L$1,base_de_dados!$C:$C,$A359,base_de_dados!$M:$M,"&lt;=2012",base_de_dados!$O:$O,"&gt;=41274")</f>
        <v>0</v>
      </c>
      <c r="J359" s="5">
        <f>SUMIFS(base_de_dados!$T:$T,base_de_dados!$B:$B,$B359,base_de_dados!$G:$G,J$61,base_de_dados!$H:$H,$L$1,base_de_dados!$C:$C,$A359,base_de_dados!$M:$M,"&lt;=2012",base_de_dados!$O:$O,"&gt;=41274")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SUMIFS(base_de_dados!$T:$T,base_de_dados!$B:$B,$B360,base_de_dados!$G:$G,C$61,base_de_dados!$H:$H,$L$1,base_de_dados!$C:$C,$A360,base_de_dados!$M:$M,"&lt;=2012",base_de_dados!$O:$O,"&gt;=41274")</f>
        <v>0</v>
      </c>
      <c r="D360" s="5">
        <f>SUMIFS(base_de_dados!$T:$T,base_de_dados!$B:$B,$B360,base_de_dados!$G:$G,D$61,base_de_dados!$H:$H,$L$1,base_de_dados!$C:$C,$A360,base_de_dados!$M:$M,"&lt;=2012",base_de_dados!$O:$O,"&gt;=41274")</f>
        <v>0</v>
      </c>
      <c r="E360" s="5">
        <f>SUMIFS(base_de_dados!$T:$T,base_de_dados!$B:$B,$B360,base_de_dados!$G:$G,E$61,base_de_dados!$H:$H,$L$1,base_de_dados!$C:$C,$A360,base_de_dados!$M:$M,"&lt;=2012",base_de_dados!$O:$O,"&gt;=41274")</f>
        <v>0</v>
      </c>
      <c r="F360" s="5">
        <f>SUMIFS(base_de_dados!$T:$T,base_de_dados!$B:$B,$B360,base_de_dados!$G:$G,F$61,base_de_dados!$H:$H,$L$1,base_de_dados!$C:$C,$A360,base_de_dados!$M:$M,"&lt;=2012",base_de_dados!$O:$O,"&gt;=41274")</f>
        <v>0</v>
      </c>
      <c r="G360" s="5">
        <f>SUMIFS(base_de_dados!$T:$T,base_de_dados!$B:$B,$B360,base_de_dados!$G:$G,G$61,base_de_dados!$H:$H,$L$1,base_de_dados!$C:$C,$A360,base_de_dados!$M:$M,"&lt;=2012",base_de_dados!$O:$O,"&gt;=41274")</f>
        <v>0</v>
      </c>
      <c r="H360" s="5">
        <f>SUMIFS(base_de_dados!$T:$T,base_de_dados!$B:$B,$B360,base_de_dados!$G:$G,H$61,base_de_dados!$H:$H,$L$1,base_de_dados!$C:$C,$A360,base_de_dados!$M:$M,"&lt;=2012",base_de_dados!$O:$O,"&gt;=41274")</f>
        <v>0</v>
      </c>
      <c r="I360" s="5">
        <f>SUMIFS(base_de_dados!$T:$T,base_de_dados!$B:$B,$B360,base_de_dados!$G:$G,I$61,base_de_dados!$H:$H,$L$1,base_de_dados!$C:$C,$A360,base_de_dados!$M:$M,"&lt;=2012",base_de_dados!$O:$O,"&gt;=41274")</f>
        <v>0</v>
      </c>
      <c r="J360" s="5">
        <f>SUMIFS(base_de_dados!$T:$T,base_de_dados!$B:$B,$B360,base_de_dados!$G:$G,J$61,base_de_dados!$H:$H,$L$1,base_de_dados!$C:$C,$A360,base_de_dados!$M:$M,"&lt;=2012",base_de_dados!$O:$O,"&gt;=41274")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SUMIFS(base_de_dados!$T:$T,base_de_dados!$B:$B,$B361,base_de_dados!$G:$G,C$61,base_de_dados!$H:$H,$L$1,base_de_dados!$C:$C,$A361,base_de_dados!$M:$M,"&lt;=2012",base_de_dados!$O:$O,"&gt;=41274")</f>
        <v>0</v>
      </c>
      <c r="D361" s="5">
        <f>SUMIFS(base_de_dados!$T:$T,base_de_dados!$B:$B,$B361,base_de_dados!$G:$G,D$61,base_de_dados!$H:$H,$L$1,base_de_dados!$C:$C,$A361,base_de_dados!$M:$M,"&lt;=2012",base_de_dados!$O:$O,"&gt;=41274")</f>
        <v>0</v>
      </c>
      <c r="E361" s="5">
        <f>SUMIFS(base_de_dados!$T:$T,base_de_dados!$B:$B,$B361,base_de_dados!$G:$G,E$61,base_de_dados!$H:$H,$L$1,base_de_dados!$C:$C,$A361,base_de_dados!$M:$M,"&lt;=2012",base_de_dados!$O:$O,"&gt;=41274")</f>
        <v>9.3302891933028931E-3</v>
      </c>
      <c r="F361" s="5">
        <f>SUMIFS(base_de_dados!$T:$T,base_de_dados!$B:$B,$B361,base_de_dados!$G:$G,F$61,base_de_dados!$H:$H,$L$1,base_de_dados!$C:$C,$A361,base_de_dados!$M:$M,"&lt;=2012",base_de_dados!$O:$O,"&gt;=41274")</f>
        <v>0</v>
      </c>
      <c r="G361" s="5">
        <f>SUMIFS(base_de_dados!$T:$T,base_de_dados!$B:$B,$B361,base_de_dados!$G:$G,G$61,base_de_dados!$H:$H,$L$1,base_de_dados!$C:$C,$A361,base_de_dados!$M:$M,"&lt;=2012",base_de_dados!$O:$O,"&gt;=41274")</f>
        <v>0</v>
      </c>
      <c r="H361" s="5">
        <f>SUMIFS(base_de_dados!$T:$T,base_de_dados!$B:$B,$B361,base_de_dados!$G:$G,H$61,base_de_dados!$H:$H,$L$1,base_de_dados!$C:$C,$A361,base_de_dados!$M:$M,"&lt;=2012",base_de_dados!$O:$O,"&gt;=41274")</f>
        <v>0</v>
      </c>
      <c r="I361" s="5">
        <f>SUMIFS(base_de_dados!$T:$T,base_de_dados!$B:$B,$B361,base_de_dados!$G:$G,I$61,base_de_dados!$H:$H,$L$1,base_de_dados!$C:$C,$A361,base_de_dados!$M:$M,"&lt;=2012",base_de_dados!$O:$O,"&gt;=41274")</f>
        <v>0</v>
      </c>
      <c r="J361" s="5">
        <f>SUMIFS(base_de_dados!$T:$T,base_de_dados!$B:$B,$B361,base_de_dados!$G:$G,J$61,base_de_dados!$H:$H,$L$1,base_de_dados!$C:$C,$A361,base_de_dados!$M:$M,"&lt;=2012",base_de_dados!$O:$O,"&gt;=41274")</f>
        <v>0</v>
      </c>
      <c r="K361" s="32">
        <f t="shared" si="9"/>
        <v>9.3302891933028931E-3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SUMIFS(base_de_dados!$T:$T,base_de_dados!$B:$B,$B362,base_de_dados!$G:$G,C$61,base_de_dados!$H:$H,$L$1,base_de_dados!$C:$C,$A362,base_de_dados!$M:$M,"&lt;=2012",base_de_dados!$O:$O,"&gt;=41274")</f>
        <v>0</v>
      </c>
      <c r="D362" s="5">
        <f>SUMIFS(base_de_dados!$T:$T,base_de_dados!$B:$B,$B362,base_de_dados!$G:$G,D$61,base_de_dados!$H:$H,$L$1,base_de_dados!$C:$C,$A362,base_de_dados!$M:$M,"&lt;=2012",base_de_dados!$O:$O,"&gt;=41274")</f>
        <v>0</v>
      </c>
      <c r="E362" s="5">
        <f>SUMIFS(base_de_dados!$T:$T,base_de_dados!$B:$B,$B362,base_de_dados!$G:$G,E$61,base_de_dados!$H:$H,$L$1,base_de_dados!$C:$C,$A362,base_de_dados!$M:$M,"&lt;=2012",base_de_dados!$O:$O,"&gt;=41274")</f>
        <v>0</v>
      </c>
      <c r="F362" s="5">
        <f>SUMIFS(base_de_dados!$T:$T,base_de_dados!$B:$B,$B362,base_de_dados!$G:$G,F$61,base_de_dados!$H:$H,$L$1,base_de_dados!$C:$C,$A362,base_de_dados!$M:$M,"&lt;=2012",base_de_dados!$O:$O,"&gt;=41274")</f>
        <v>0</v>
      </c>
      <c r="G362" s="5">
        <f>SUMIFS(base_de_dados!$T:$T,base_de_dados!$B:$B,$B362,base_de_dados!$G:$G,G$61,base_de_dados!$H:$H,$L$1,base_de_dados!$C:$C,$A362,base_de_dados!$M:$M,"&lt;=2012",base_de_dados!$O:$O,"&gt;=41274")</f>
        <v>0</v>
      </c>
      <c r="H362" s="5">
        <f>SUMIFS(base_de_dados!$T:$T,base_de_dados!$B:$B,$B362,base_de_dados!$G:$G,H$61,base_de_dados!$H:$H,$L$1,base_de_dados!$C:$C,$A362,base_de_dados!$M:$M,"&lt;=2012",base_de_dados!$O:$O,"&gt;=41274")</f>
        <v>0</v>
      </c>
      <c r="I362" s="5">
        <f>SUMIFS(base_de_dados!$T:$T,base_de_dados!$B:$B,$B362,base_de_dados!$G:$G,I$61,base_de_dados!$H:$H,$L$1,base_de_dados!$C:$C,$A362,base_de_dados!$M:$M,"&lt;=2012",base_de_dados!$O:$O,"&gt;=41274")</f>
        <v>0</v>
      </c>
      <c r="J362" s="5">
        <f>SUMIFS(base_de_dados!$T:$T,base_de_dados!$B:$B,$B362,base_de_dados!$G:$G,J$61,base_de_dados!$H:$H,$L$1,base_de_dados!$C:$C,$A362,base_de_dados!$M:$M,"&lt;=2012",base_de_dados!$O:$O,"&gt;=41274")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SUMIFS(base_de_dados!$T:$T,base_de_dados!$B:$B,$B363,base_de_dados!$G:$G,C$61,base_de_dados!$H:$H,$L$1,base_de_dados!$C:$C,$A363,base_de_dados!$M:$M,"&lt;=2012",base_de_dados!$O:$O,"&gt;=41274")</f>
        <v>0</v>
      </c>
      <c r="D363" s="5">
        <f>SUMIFS(base_de_dados!$T:$T,base_de_dados!$B:$B,$B363,base_de_dados!$G:$G,D$61,base_de_dados!$H:$H,$L$1,base_de_dados!$C:$C,$A363,base_de_dados!$M:$M,"&lt;=2012",base_de_dados!$O:$O,"&gt;=41274")</f>
        <v>0</v>
      </c>
      <c r="E363" s="5">
        <f>SUMIFS(base_de_dados!$T:$T,base_de_dados!$B:$B,$B363,base_de_dados!$G:$G,E$61,base_de_dados!$H:$H,$L$1,base_de_dados!$C:$C,$A363,base_de_dados!$M:$M,"&lt;=2012",base_de_dados!$O:$O,"&gt;=41274")</f>
        <v>0</v>
      </c>
      <c r="F363" s="5">
        <f>SUMIFS(base_de_dados!$T:$T,base_de_dados!$B:$B,$B363,base_de_dados!$G:$G,F$61,base_de_dados!$H:$H,$L$1,base_de_dados!$C:$C,$A363,base_de_dados!$M:$M,"&lt;=2012",base_de_dados!$O:$O,"&gt;=41274")</f>
        <v>0</v>
      </c>
      <c r="G363" s="5">
        <f>SUMIFS(base_de_dados!$T:$T,base_de_dados!$B:$B,$B363,base_de_dados!$G:$G,G$61,base_de_dados!$H:$H,$L$1,base_de_dados!$C:$C,$A363,base_de_dados!$M:$M,"&lt;=2012",base_de_dados!$O:$O,"&gt;=41274")</f>
        <v>0</v>
      </c>
      <c r="H363" s="5">
        <f>SUMIFS(base_de_dados!$T:$T,base_de_dados!$B:$B,$B363,base_de_dados!$G:$G,H$61,base_de_dados!$H:$H,$L$1,base_de_dados!$C:$C,$A363,base_de_dados!$M:$M,"&lt;=2012",base_de_dados!$O:$O,"&gt;=41274")</f>
        <v>0</v>
      </c>
      <c r="I363" s="5">
        <f>SUMIFS(base_de_dados!$T:$T,base_de_dados!$B:$B,$B363,base_de_dados!$G:$G,I$61,base_de_dados!$H:$H,$L$1,base_de_dados!$C:$C,$A363,base_de_dados!$M:$M,"&lt;=2012",base_de_dados!$O:$O,"&gt;=41274")</f>
        <v>0</v>
      </c>
      <c r="J363" s="5">
        <f>SUMIFS(base_de_dados!$T:$T,base_de_dados!$B:$B,$B363,base_de_dados!$G:$G,J$61,base_de_dados!$H:$H,$L$1,base_de_dados!$C:$C,$A363,base_de_dados!$M:$M,"&lt;=2012",base_de_dados!$O:$O,"&gt;=41274")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SUMIFS(base_de_dados!$T:$T,base_de_dados!$B:$B,$B364,base_de_dados!$G:$G,C$61,base_de_dados!$H:$H,$L$1,base_de_dados!$C:$C,$A364,base_de_dados!$M:$M,"&lt;=2012",base_de_dados!$O:$O,"&gt;=41274")</f>
        <v>0</v>
      </c>
      <c r="D364" s="5">
        <f>SUMIFS(base_de_dados!$T:$T,base_de_dados!$B:$B,$B364,base_de_dados!$G:$G,D$61,base_de_dados!$H:$H,$L$1,base_de_dados!$C:$C,$A364,base_de_dados!$M:$M,"&lt;=2012",base_de_dados!$O:$O,"&gt;=41274")</f>
        <v>0</v>
      </c>
      <c r="E364" s="5">
        <f>SUMIFS(base_de_dados!$T:$T,base_de_dados!$B:$B,$B364,base_de_dados!$G:$G,E$61,base_de_dados!$H:$H,$L$1,base_de_dados!$C:$C,$A364,base_de_dados!$M:$M,"&lt;=2012",base_de_dados!$O:$O,"&gt;=41274")</f>
        <v>0</v>
      </c>
      <c r="F364" s="5">
        <f>SUMIFS(base_de_dados!$T:$T,base_de_dados!$B:$B,$B364,base_de_dados!$G:$G,F$61,base_de_dados!$H:$H,$L$1,base_de_dados!$C:$C,$A364,base_de_dados!$M:$M,"&lt;=2012",base_de_dados!$O:$O,"&gt;=41274")</f>
        <v>0</v>
      </c>
      <c r="G364" s="5">
        <f>SUMIFS(base_de_dados!$T:$T,base_de_dados!$B:$B,$B364,base_de_dados!$G:$G,G$61,base_de_dados!$H:$H,$L$1,base_de_dados!$C:$C,$A364,base_de_dados!$M:$M,"&lt;=2012",base_de_dados!$O:$O,"&gt;=41274")</f>
        <v>0</v>
      </c>
      <c r="H364" s="5">
        <f>SUMIFS(base_de_dados!$T:$T,base_de_dados!$B:$B,$B364,base_de_dados!$G:$G,H$61,base_de_dados!$H:$H,$L$1,base_de_dados!$C:$C,$A364,base_de_dados!$M:$M,"&lt;=2012",base_de_dados!$O:$O,"&gt;=41274")</f>
        <v>0</v>
      </c>
      <c r="I364" s="5">
        <f>SUMIFS(base_de_dados!$T:$T,base_de_dados!$B:$B,$B364,base_de_dados!$G:$G,I$61,base_de_dados!$H:$H,$L$1,base_de_dados!$C:$C,$A364,base_de_dados!$M:$M,"&lt;=2012",base_de_dados!$O:$O,"&gt;=41274")</f>
        <v>0</v>
      </c>
      <c r="J364" s="5">
        <f>SUMIFS(base_de_dados!$T:$T,base_de_dados!$B:$B,$B364,base_de_dados!$G:$G,J$61,base_de_dados!$H:$H,$L$1,base_de_dados!$C:$C,$A364,base_de_dados!$M:$M,"&lt;=2012",base_de_dados!$O:$O,"&gt;=41274")</f>
        <v>0</v>
      </c>
      <c r="K364" s="32">
        <f t="shared" si="9"/>
        <v>0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SUMIFS(base_de_dados!$T:$T,base_de_dados!$B:$B,$B365,base_de_dados!$G:$G,C$61,base_de_dados!$H:$H,$L$1,base_de_dados!$C:$C,$A365,base_de_dados!$M:$M,"&lt;=2012",base_de_dados!$O:$O,"&gt;=41274")</f>
        <v>0</v>
      </c>
      <c r="D365" s="5">
        <f>SUMIFS(base_de_dados!$T:$T,base_de_dados!$B:$B,$B365,base_de_dados!$G:$G,D$61,base_de_dados!$H:$H,$L$1,base_de_dados!$C:$C,$A365,base_de_dados!$M:$M,"&lt;=2012",base_de_dados!$O:$O,"&gt;=41274")</f>
        <v>0.22655504819888381</v>
      </c>
      <c r="E365" s="5">
        <f>SUMIFS(base_de_dados!$T:$T,base_de_dados!$B:$B,$B365,base_de_dados!$G:$G,E$61,base_de_dados!$H:$H,$L$1,base_de_dados!$C:$C,$A365,base_de_dados!$M:$M,"&lt;=2012",base_de_dados!$O:$O,"&gt;=41274")</f>
        <v>0</v>
      </c>
      <c r="F365" s="5">
        <f>SUMIFS(base_de_dados!$T:$T,base_de_dados!$B:$B,$B365,base_de_dados!$G:$G,F$61,base_de_dados!$H:$H,$L$1,base_de_dados!$C:$C,$A365,base_de_dados!$M:$M,"&lt;=2012",base_de_dados!$O:$O,"&gt;=41274")</f>
        <v>2.3298928209030949E-2</v>
      </c>
      <c r="G365" s="5">
        <f>SUMIFS(base_de_dados!$T:$T,base_de_dados!$B:$B,$B365,base_de_dados!$G:$G,G$61,base_de_dados!$H:$H,$L$1,base_de_dados!$C:$C,$A365,base_de_dados!$M:$M,"&lt;=2012",base_de_dados!$O:$O,"&gt;=41274")</f>
        <v>0</v>
      </c>
      <c r="H365" s="5">
        <f>SUMIFS(base_de_dados!$T:$T,base_de_dados!$B:$B,$B365,base_de_dados!$G:$G,H$61,base_de_dados!$H:$H,$L$1,base_de_dados!$C:$C,$A365,base_de_dados!$M:$M,"&lt;=2012",base_de_dados!$O:$O,"&gt;=41274")</f>
        <v>0</v>
      </c>
      <c r="I365" s="5">
        <f>SUMIFS(base_de_dados!$T:$T,base_de_dados!$B:$B,$B365,base_de_dados!$G:$G,I$61,base_de_dados!$H:$H,$L$1,base_de_dados!$C:$C,$A365,base_de_dados!$M:$M,"&lt;=2012",base_de_dados!$O:$O,"&gt;=41274")</f>
        <v>0</v>
      </c>
      <c r="J365" s="5">
        <f>SUMIFS(base_de_dados!$T:$T,base_de_dados!$B:$B,$B365,base_de_dados!$G:$G,J$61,base_de_dados!$H:$H,$L$1,base_de_dados!$C:$C,$A365,base_de_dados!$M:$M,"&lt;=2012",base_de_dados!$O:$O,"&gt;=41274")</f>
        <v>0</v>
      </c>
      <c r="K365" s="32">
        <f t="shared" si="9"/>
        <v>0.24985397640791476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SUMIFS(base_de_dados!$T:$T,base_de_dados!$B:$B,$B366,base_de_dados!$G:$G,C$61,base_de_dados!$H:$H,$L$1,base_de_dados!$C:$C,$A366,base_de_dados!$M:$M,"&lt;=2012",base_de_dados!$O:$O,"&gt;=41274")</f>
        <v>0</v>
      </c>
      <c r="D366" s="5">
        <f>SUMIFS(base_de_dados!$T:$T,base_de_dados!$B:$B,$B366,base_de_dados!$G:$G,D$61,base_de_dados!$H:$H,$L$1,base_de_dados!$C:$C,$A366,base_de_dados!$M:$M,"&lt;=2012",base_de_dados!$O:$O,"&gt;=41274")</f>
        <v>0</v>
      </c>
      <c r="E366" s="5">
        <f>SUMIFS(base_de_dados!$T:$T,base_de_dados!$B:$B,$B366,base_de_dados!$G:$G,E$61,base_de_dados!$H:$H,$L$1,base_de_dados!$C:$C,$A366,base_de_dados!$M:$M,"&lt;=2012",base_de_dados!$O:$O,"&gt;=41274")</f>
        <v>0</v>
      </c>
      <c r="F366" s="5">
        <f>SUMIFS(base_de_dados!$T:$T,base_de_dados!$B:$B,$B366,base_de_dados!$G:$G,F$61,base_de_dados!$H:$H,$L$1,base_de_dados!$C:$C,$A366,base_de_dados!$M:$M,"&lt;=2012",base_de_dados!$O:$O,"&gt;=41274")</f>
        <v>0</v>
      </c>
      <c r="G366" s="5">
        <f>SUMIFS(base_de_dados!$T:$T,base_de_dados!$B:$B,$B366,base_de_dados!$G:$G,G$61,base_de_dados!$H:$H,$L$1,base_de_dados!$C:$C,$A366,base_de_dados!$M:$M,"&lt;=2012",base_de_dados!$O:$O,"&gt;=41274")</f>
        <v>0</v>
      </c>
      <c r="H366" s="5">
        <f>SUMIFS(base_de_dados!$T:$T,base_de_dados!$B:$B,$B366,base_de_dados!$G:$G,H$61,base_de_dados!$H:$H,$L$1,base_de_dados!$C:$C,$A366,base_de_dados!$M:$M,"&lt;=2012",base_de_dados!$O:$O,"&gt;=41274")</f>
        <v>0</v>
      </c>
      <c r="I366" s="5">
        <f>SUMIFS(base_de_dados!$T:$T,base_de_dados!$B:$B,$B366,base_de_dados!$G:$G,I$61,base_de_dados!$H:$H,$L$1,base_de_dados!$C:$C,$A366,base_de_dados!$M:$M,"&lt;=2012",base_de_dados!$O:$O,"&gt;=41274")</f>
        <v>0</v>
      </c>
      <c r="J366" s="5">
        <f>SUMIFS(base_de_dados!$T:$T,base_de_dados!$B:$B,$B366,base_de_dados!$G:$G,J$61,base_de_dados!$H:$H,$L$1,base_de_dados!$C:$C,$A366,base_de_dados!$M:$M,"&lt;=2012",base_de_dados!$O:$O,"&gt;=41274")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SUMIFS(base_de_dados!$T:$T,base_de_dados!$B:$B,$B367,base_de_dados!$G:$G,C$61,base_de_dados!$H:$H,$L$1,base_de_dados!$C:$C,$A367,base_de_dados!$M:$M,"&lt;=2012",base_de_dados!$O:$O,"&gt;=41274")</f>
        <v>0</v>
      </c>
      <c r="D367" s="5">
        <f>SUMIFS(base_de_dados!$T:$T,base_de_dados!$B:$B,$B367,base_de_dados!$G:$G,D$61,base_de_dados!$H:$H,$L$1,base_de_dados!$C:$C,$A367,base_de_dados!$M:$M,"&lt;=2012",base_de_dados!$O:$O,"&gt;=41274")</f>
        <v>0</v>
      </c>
      <c r="E367" s="5">
        <f>SUMIFS(base_de_dados!$T:$T,base_de_dados!$B:$B,$B367,base_de_dados!$G:$G,E$61,base_de_dados!$H:$H,$L$1,base_de_dados!$C:$C,$A367,base_de_dados!$M:$M,"&lt;=2012",base_de_dados!$O:$O,"&gt;=41274")</f>
        <v>0</v>
      </c>
      <c r="F367" s="5">
        <f>SUMIFS(base_de_dados!$T:$T,base_de_dados!$B:$B,$B367,base_de_dados!$G:$G,F$61,base_de_dados!$H:$H,$L$1,base_de_dados!$C:$C,$A367,base_de_dados!$M:$M,"&lt;=2012",base_de_dados!$O:$O,"&gt;=41274")</f>
        <v>0</v>
      </c>
      <c r="G367" s="5">
        <f>SUMIFS(base_de_dados!$T:$T,base_de_dados!$B:$B,$B367,base_de_dados!$G:$G,G$61,base_de_dados!$H:$H,$L$1,base_de_dados!$C:$C,$A367,base_de_dados!$M:$M,"&lt;=2012",base_de_dados!$O:$O,"&gt;=41274")</f>
        <v>0</v>
      </c>
      <c r="H367" s="5">
        <f>SUMIFS(base_de_dados!$T:$T,base_de_dados!$B:$B,$B367,base_de_dados!$G:$G,H$61,base_de_dados!$H:$H,$L$1,base_de_dados!$C:$C,$A367,base_de_dados!$M:$M,"&lt;=2012",base_de_dados!$O:$O,"&gt;=41274")</f>
        <v>0</v>
      </c>
      <c r="I367" s="5">
        <f>SUMIFS(base_de_dados!$T:$T,base_de_dados!$B:$B,$B367,base_de_dados!$G:$G,I$61,base_de_dados!$H:$H,$L$1,base_de_dados!$C:$C,$A367,base_de_dados!$M:$M,"&lt;=2012",base_de_dados!$O:$O,"&gt;=41274")</f>
        <v>0</v>
      </c>
      <c r="J367" s="5">
        <f>SUMIFS(base_de_dados!$T:$T,base_de_dados!$B:$B,$B367,base_de_dados!$G:$G,J$61,base_de_dados!$H:$H,$L$1,base_de_dados!$C:$C,$A367,base_de_dados!$M:$M,"&lt;=2012",base_de_dados!$O:$O,"&gt;=41274")</f>
        <v>0</v>
      </c>
      <c r="K367" s="32">
        <f t="shared" si="9"/>
        <v>0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SUMIFS(base_de_dados!$T:$T,base_de_dados!$B:$B,$B368,base_de_dados!$G:$G,C$61,base_de_dados!$H:$H,$L$1,base_de_dados!$C:$C,$A368,base_de_dados!$M:$M,"&lt;=2012",base_de_dados!$O:$O,"&gt;=41274")</f>
        <v>0</v>
      </c>
      <c r="D368" s="5">
        <f>SUMIFS(base_de_dados!$T:$T,base_de_dados!$B:$B,$B368,base_de_dados!$G:$G,D$61,base_de_dados!$H:$H,$L$1,base_de_dados!$C:$C,$A368,base_de_dados!$M:$M,"&lt;=2012",base_de_dados!$O:$O,"&gt;=41274")</f>
        <v>0</v>
      </c>
      <c r="E368" s="5">
        <f>SUMIFS(base_de_dados!$T:$T,base_de_dados!$B:$B,$B368,base_de_dados!$G:$G,E$61,base_de_dados!$H:$H,$L$1,base_de_dados!$C:$C,$A368,base_de_dados!$M:$M,"&lt;=2012",base_de_dados!$O:$O,"&gt;=41274")</f>
        <v>0</v>
      </c>
      <c r="F368" s="5">
        <f>SUMIFS(base_de_dados!$T:$T,base_de_dados!$B:$B,$B368,base_de_dados!$G:$G,F$61,base_de_dados!$H:$H,$L$1,base_de_dados!$C:$C,$A368,base_de_dados!$M:$M,"&lt;=2012",base_de_dados!$O:$O,"&gt;=41274")</f>
        <v>0</v>
      </c>
      <c r="G368" s="5">
        <f>SUMIFS(base_de_dados!$T:$T,base_de_dados!$B:$B,$B368,base_de_dados!$G:$G,G$61,base_de_dados!$H:$H,$L$1,base_de_dados!$C:$C,$A368,base_de_dados!$M:$M,"&lt;=2012",base_de_dados!$O:$O,"&gt;=41274")</f>
        <v>0</v>
      </c>
      <c r="H368" s="5">
        <f>SUMIFS(base_de_dados!$T:$T,base_de_dados!$B:$B,$B368,base_de_dados!$G:$G,H$61,base_de_dados!$H:$H,$L$1,base_de_dados!$C:$C,$A368,base_de_dados!$M:$M,"&lt;=2012",base_de_dados!$O:$O,"&gt;=41274")</f>
        <v>0</v>
      </c>
      <c r="I368" s="5">
        <f>SUMIFS(base_de_dados!$T:$T,base_de_dados!$B:$B,$B368,base_de_dados!$G:$G,I$61,base_de_dados!$H:$H,$L$1,base_de_dados!$C:$C,$A368,base_de_dados!$M:$M,"&lt;=2012",base_de_dados!$O:$O,"&gt;=41274")</f>
        <v>0</v>
      </c>
      <c r="J368" s="5">
        <f>SUMIFS(base_de_dados!$T:$T,base_de_dados!$B:$B,$B368,base_de_dados!$G:$G,J$61,base_de_dados!$H:$H,$L$1,base_de_dados!$C:$C,$A368,base_de_dados!$M:$M,"&lt;=2012",base_de_dados!$O:$O,"&gt;=41274")</f>
        <v>0</v>
      </c>
      <c r="K368" s="32">
        <f t="shared" si="9"/>
        <v>0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SUMIFS(base_de_dados!$T:$T,base_de_dados!$B:$B,$B369,base_de_dados!$G:$G,C$61,base_de_dados!$H:$H,$L$1,base_de_dados!$C:$C,$A369,base_de_dados!$M:$M,"&lt;=2012",base_de_dados!$O:$O,"&gt;=41274")</f>
        <v>0</v>
      </c>
      <c r="D369" s="5">
        <f>SUMIFS(base_de_dados!$T:$T,base_de_dados!$B:$B,$B369,base_de_dados!$G:$G,D$61,base_de_dados!$H:$H,$L$1,base_de_dados!$C:$C,$A369,base_de_dados!$M:$M,"&lt;=2012",base_de_dados!$O:$O,"&gt;=41274")</f>
        <v>0</v>
      </c>
      <c r="E369" s="5">
        <f>SUMIFS(base_de_dados!$T:$T,base_de_dados!$B:$B,$B369,base_de_dados!$G:$G,E$61,base_de_dados!$H:$H,$L$1,base_de_dados!$C:$C,$A369,base_de_dados!$M:$M,"&lt;=2012",base_de_dados!$O:$O,"&gt;=41274")</f>
        <v>0</v>
      </c>
      <c r="F369" s="5">
        <f>SUMIFS(base_de_dados!$T:$T,base_de_dados!$B:$B,$B369,base_de_dados!$G:$G,F$61,base_de_dados!$H:$H,$L$1,base_de_dados!$C:$C,$A369,base_de_dados!$M:$M,"&lt;=2012",base_de_dados!$O:$O,"&gt;=41274")</f>
        <v>0</v>
      </c>
      <c r="G369" s="5">
        <f>SUMIFS(base_de_dados!$T:$T,base_de_dados!$B:$B,$B369,base_de_dados!$G:$G,G$61,base_de_dados!$H:$H,$L$1,base_de_dados!$C:$C,$A369,base_de_dados!$M:$M,"&lt;=2012",base_de_dados!$O:$O,"&gt;=41274")</f>
        <v>0</v>
      </c>
      <c r="H369" s="5">
        <f>SUMIFS(base_de_dados!$T:$T,base_de_dados!$B:$B,$B369,base_de_dados!$G:$G,H$61,base_de_dados!$H:$H,$L$1,base_de_dados!$C:$C,$A369,base_de_dados!$M:$M,"&lt;=2012",base_de_dados!$O:$O,"&gt;=41274")</f>
        <v>0</v>
      </c>
      <c r="I369" s="5">
        <f>SUMIFS(base_de_dados!$T:$T,base_de_dados!$B:$B,$B369,base_de_dados!$G:$G,I$61,base_de_dados!$H:$H,$L$1,base_de_dados!$C:$C,$A369,base_de_dados!$M:$M,"&lt;=2012",base_de_dados!$O:$O,"&gt;=41274")</f>
        <v>0</v>
      </c>
      <c r="J369" s="5">
        <f>SUMIFS(base_de_dados!$T:$T,base_de_dados!$B:$B,$B369,base_de_dados!$G:$G,J$61,base_de_dados!$H:$H,$L$1,base_de_dados!$C:$C,$A369,base_de_dados!$M:$M,"&lt;=2012",base_de_dados!$O:$O,"&gt;=41274")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SUMIFS(base_de_dados!$T:$T,base_de_dados!$B:$B,$B370,base_de_dados!$G:$G,C$61,base_de_dados!$H:$H,$L$1,base_de_dados!$C:$C,$A370,base_de_dados!$M:$M,"&lt;=2012",base_de_dados!$O:$O,"&gt;=41274")</f>
        <v>0</v>
      </c>
      <c r="D370" s="5">
        <f>SUMIFS(base_de_dados!$T:$T,base_de_dados!$B:$B,$B370,base_de_dados!$G:$G,D$61,base_de_dados!$H:$H,$L$1,base_de_dados!$C:$C,$A370,base_de_dados!$M:$M,"&lt;=2012",base_de_dados!$O:$O,"&gt;=41274")</f>
        <v>0</v>
      </c>
      <c r="E370" s="5">
        <f>SUMIFS(base_de_dados!$T:$T,base_de_dados!$B:$B,$B370,base_de_dados!$G:$G,E$61,base_de_dados!$H:$H,$L$1,base_de_dados!$C:$C,$A370,base_de_dados!$M:$M,"&lt;=2012",base_de_dados!$O:$O,"&gt;=41274")</f>
        <v>0</v>
      </c>
      <c r="F370" s="5">
        <f>SUMIFS(base_de_dados!$T:$T,base_de_dados!$B:$B,$B370,base_de_dados!$G:$G,F$61,base_de_dados!$H:$H,$L$1,base_de_dados!$C:$C,$A370,base_de_dados!$M:$M,"&lt;=2012",base_de_dados!$O:$O,"&gt;=41274")</f>
        <v>5.019025875190259E-2</v>
      </c>
      <c r="G370" s="5">
        <f>SUMIFS(base_de_dados!$T:$T,base_de_dados!$B:$B,$B370,base_de_dados!$G:$G,G$61,base_de_dados!$H:$H,$L$1,base_de_dados!$C:$C,$A370,base_de_dados!$M:$M,"&lt;=2012",base_de_dados!$O:$O,"&gt;=41274")</f>
        <v>0</v>
      </c>
      <c r="H370" s="5">
        <f>SUMIFS(base_de_dados!$T:$T,base_de_dados!$B:$B,$B370,base_de_dados!$G:$G,H$61,base_de_dados!$H:$H,$L$1,base_de_dados!$C:$C,$A370,base_de_dados!$M:$M,"&lt;=2012",base_de_dados!$O:$O,"&gt;=41274")</f>
        <v>0</v>
      </c>
      <c r="I370" s="5">
        <f>SUMIFS(base_de_dados!$T:$T,base_de_dados!$B:$B,$B370,base_de_dados!$G:$G,I$61,base_de_dados!$H:$H,$L$1,base_de_dados!$C:$C,$A370,base_de_dados!$M:$M,"&lt;=2012",base_de_dados!$O:$O,"&gt;=41274")</f>
        <v>0</v>
      </c>
      <c r="J370" s="5">
        <f>SUMIFS(base_de_dados!$T:$T,base_de_dados!$B:$B,$B370,base_de_dados!$G:$G,J$61,base_de_dados!$H:$H,$L$1,base_de_dados!$C:$C,$A370,base_de_dados!$M:$M,"&lt;=2012",base_de_dados!$O:$O,"&gt;=41274")</f>
        <v>0</v>
      </c>
      <c r="K370" s="32">
        <f t="shared" si="9"/>
        <v>5.019025875190259E-2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SUMIFS(base_de_dados!$T:$T,base_de_dados!$B:$B,$B371,base_de_dados!$G:$G,C$61,base_de_dados!$H:$H,$L$1,base_de_dados!$C:$C,$A371,base_de_dados!$M:$M,"&lt;=2012",base_de_dados!$O:$O,"&gt;=41274")</f>
        <v>0</v>
      </c>
      <c r="D371" s="5">
        <f>SUMIFS(base_de_dados!$T:$T,base_de_dados!$B:$B,$B371,base_de_dados!$G:$G,D$61,base_de_dados!$H:$H,$L$1,base_de_dados!$C:$C,$A371,base_de_dados!$M:$M,"&lt;=2012",base_de_dados!$O:$O,"&gt;=41274")</f>
        <v>0</v>
      </c>
      <c r="E371" s="5">
        <f>SUMIFS(base_de_dados!$T:$T,base_de_dados!$B:$B,$B371,base_de_dados!$G:$G,E$61,base_de_dados!$H:$H,$L$1,base_de_dados!$C:$C,$A371,base_de_dados!$M:$M,"&lt;=2012",base_de_dados!$O:$O,"&gt;=41274")</f>
        <v>0</v>
      </c>
      <c r="F371" s="5">
        <f>SUMIFS(base_de_dados!$T:$T,base_de_dados!$B:$B,$B371,base_de_dados!$G:$G,F$61,base_de_dados!$H:$H,$L$1,base_de_dados!$C:$C,$A371,base_de_dados!$M:$M,"&lt;=2012",base_de_dados!$O:$O,"&gt;=41274")</f>
        <v>0</v>
      </c>
      <c r="G371" s="5">
        <f>SUMIFS(base_de_dados!$T:$T,base_de_dados!$B:$B,$B371,base_de_dados!$G:$G,G$61,base_de_dados!$H:$H,$L$1,base_de_dados!$C:$C,$A371,base_de_dados!$M:$M,"&lt;=2012",base_de_dados!$O:$O,"&gt;=41274")</f>
        <v>0</v>
      </c>
      <c r="H371" s="5">
        <f>SUMIFS(base_de_dados!$T:$T,base_de_dados!$B:$B,$B371,base_de_dados!$G:$G,H$61,base_de_dados!$H:$H,$L$1,base_de_dados!$C:$C,$A371,base_de_dados!$M:$M,"&lt;=2012",base_de_dados!$O:$O,"&gt;=41274")</f>
        <v>0</v>
      </c>
      <c r="I371" s="5">
        <f>SUMIFS(base_de_dados!$T:$T,base_de_dados!$B:$B,$B371,base_de_dados!$G:$G,I$61,base_de_dados!$H:$H,$L$1,base_de_dados!$C:$C,$A371,base_de_dados!$M:$M,"&lt;=2012",base_de_dados!$O:$O,"&gt;=41274")</f>
        <v>0</v>
      </c>
      <c r="J371" s="5">
        <f>SUMIFS(base_de_dados!$T:$T,base_de_dados!$B:$B,$B371,base_de_dados!$G:$G,J$61,base_de_dados!$H:$H,$L$1,base_de_dados!$C:$C,$A371,base_de_dados!$M:$M,"&lt;=2012",base_de_dados!$O:$O,"&gt;=41274")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SUMIFS(base_de_dados!$T:$T,base_de_dados!$B:$B,$B372,base_de_dados!$G:$G,C$61,base_de_dados!$H:$H,$L$1,base_de_dados!$C:$C,$A372,base_de_dados!$M:$M,"&lt;=2012",base_de_dados!$O:$O,"&gt;=41274")</f>
        <v>0</v>
      </c>
      <c r="D372" s="5">
        <f>SUMIFS(base_de_dados!$T:$T,base_de_dados!$B:$B,$B372,base_de_dados!$G:$G,D$61,base_de_dados!$H:$H,$L$1,base_de_dados!$C:$C,$A372,base_de_dados!$M:$M,"&lt;=2012",base_de_dados!$O:$O,"&gt;=41274")</f>
        <v>0</v>
      </c>
      <c r="E372" s="5">
        <f>SUMIFS(base_de_dados!$T:$T,base_de_dados!$B:$B,$B372,base_de_dados!$G:$G,E$61,base_de_dados!$H:$H,$L$1,base_de_dados!$C:$C,$A372,base_de_dados!$M:$M,"&lt;=2012",base_de_dados!$O:$O,"&gt;=41274")</f>
        <v>0</v>
      </c>
      <c r="F372" s="5">
        <f>SUMIFS(base_de_dados!$T:$T,base_de_dados!$B:$B,$B372,base_de_dados!$G:$G,F$61,base_de_dados!$H:$H,$L$1,base_de_dados!$C:$C,$A372,base_de_dados!$M:$M,"&lt;=2012",base_de_dados!$O:$O,"&gt;=41274")</f>
        <v>0</v>
      </c>
      <c r="G372" s="5">
        <f>SUMIFS(base_de_dados!$T:$T,base_de_dados!$B:$B,$B372,base_de_dados!$G:$G,G$61,base_de_dados!$H:$H,$L$1,base_de_dados!$C:$C,$A372,base_de_dados!$M:$M,"&lt;=2012",base_de_dados!$O:$O,"&gt;=41274")</f>
        <v>0</v>
      </c>
      <c r="H372" s="5">
        <f>SUMIFS(base_de_dados!$T:$T,base_de_dados!$B:$B,$B372,base_de_dados!$G:$G,H$61,base_de_dados!$H:$H,$L$1,base_de_dados!$C:$C,$A372,base_de_dados!$M:$M,"&lt;=2012",base_de_dados!$O:$O,"&gt;=41274")</f>
        <v>0</v>
      </c>
      <c r="I372" s="5">
        <f>SUMIFS(base_de_dados!$T:$T,base_de_dados!$B:$B,$B372,base_de_dados!$G:$G,I$61,base_de_dados!$H:$H,$L$1,base_de_dados!$C:$C,$A372,base_de_dados!$M:$M,"&lt;=2012",base_de_dados!$O:$O,"&gt;=41274")</f>
        <v>0</v>
      </c>
      <c r="J372" s="5">
        <f>SUMIFS(base_de_dados!$T:$T,base_de_dados!$B:$B,$B372,base_de_dados!$G:$G,J$61,base_de_dados!$H:$H,$L$1,base_de_dados!$C:$C,$A372,base_de_dados!$M:$M,"&lt;=2012",base_de_dados!$O:$O,"&gt;=41274")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SUMIFS(base_de_dados!$T:$T,base_de_dados!$B:$B,$B373,base_de_dados!$G:$G,C$61,base_de_dados!$H:$H,$L$1,base_de_dados!$C:$C,$A373,base_de_dados!$M:$M,"&lt;=2012",base_de_dados!$O:$O,"&gt;=41274")</f>
        <v>0</v>
      </c>
      <c r="D373" s="5">
        <f>SUMIFS(base_de_dados!$T:$T,base_de_dados!$B:$B,$B373,base_de_dados!$G:$G,D$61,base_de_dados!$H:$H,$L$1,base_de_dados!$C:$C,$A373,base_de_dados!$M:$M,"&lt;=2012",base_de_dados!$O:$O,"&gt;=41274")</f>
        <v>0</v>
      </c>
      <c r="E373" s="5">
        <f>SUMIFS(base_de_dados!$T:$T,base_de_dados!$B:$B,$B373,base_de_dados!$G:$G,E$61,base_de_dados!$H:$H,$L$1,base_de_dados!$C:$C,$A373,base_de_dados!$M:$M,"&lt;=2012",base_de_dados!$O:$O,"&gt;=41274")</f>
        <v>0</v>
      </c>
      <c r="F373" s="5">
        <f>SUMIFS(base_de_dados!$T:$T,base_de_dados!$B:$B,$B373,base_de_dados!$G:$G,F$61,base_de_dados!$H:$H,$L$1,base_de_dados!$C:$C,$A373,base_de_dados!$M:$M,"&lt;=2012",base_de_dados!$O:$O,"&gt;=41274")</f>
        <v>0</v>
      </c>
      <c r="G373" s="5">
        <f>SUMIFS(base_de_dados!$T:$T,base_de_dados!$B:$B,$B373,base_de_dados!$G:$G,G$61,base_de_dados!$H:$H,$L$1,base_de_dados!$C:$C,$A373,base_de_dados!$M:$M,"&lt;=2012",base_de_dados!$O:$O,"&gt;=41274")</f>
        <v>0</v>
      </c>
      <c r="H373" s="5">
        <f>SUMIFS(base_de_dados!$T:$T,base_de_dados!$B:$B,$B373,base_de_dados!$G:$G,H$61,base_de_dados!$H:$H,$L$1,base_de_dados!$C:$C,$A373,base_de_dados!$M:$M,"&lt;=2012",base_de_dados!$O:$O,"&gt;=41274")</f>
        <v>0</v>
      </c>
      <c r="I373" s="5">
        <f>SUMIFS(base_de_dados!$T:$T,base_de_dados!$B:$B,$B373,base_de_dados!$G:$G,I$61,base_de_dados!$H:$H,$L$1,base_de_dados!$C:$C,$A373,base_de_dados!$M:$M,"&lt;=2012",base_de_dados!$O:$O,"&gt;=41274")</f>
        <v>0</v>
      </c>
      <c r="J373" s="5">
        <f>SUMIFS(base_de_dados!$T:$T,base_de_dados!$B:$B,$B373,base_de_dados!$G:$G,J$61,base_de_dados!$H:$H,$L$1,base_de_dados!$C:$C,$A373,base_de_dados!$M:$M,"&lt;=2012",base_de_dados!$O:$O,"&gt;=41274")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SUMIFS(base_de_dados!$T:$T,base_de_dados!$B:$B,$B374,base_de_dados!$G:$G,C$61,base_de_dados!$H:$H,$L$1,base_de_dados!$C:$C,$A374,base_de_dados!$M:$M,"&lt;=2012",base_de_dados!$O:$O,"&gt;=41274")</f>
        <v>0</v>
      </c>
      <c r="D374" s="5">
        <f>SUMIFS(base_de_dados!$T:$T,base_de_dados!$B:$B,$B374,base_de_dados!$G:$G,D$61,base_de_dados!$H:$H,$L$1,base_de_dados!$C:$C,$A374,base_de_dados!$M:$M,"&lt;=2012",base_de_dados!$O:$O,"&gt;=41274")</f>
        <v>0</v>
      </c>
      <c r="E374" s="5">
        <f>SUMIFS(base_de_dados!$T:$T,base_de_dados!$B:$B,$B374,base_de_dados!$G:$G,E$61,base_de_dados!$H:$H,$L$1,base_de_dados!$C:$C,$A374,base_de_dados!$M:$M,"&lt;=2012",base_de_dados!$O:$O,"&gt;=41274")</f>
        <v>0</v>
      </c>
      <c r="F374" s="5">
        <f>SUMIFS(base_de_dados!$T:$T,base_de_dados!$B:$B,$B374,base_de_dados!$G:$G,F$61,base_de_dados!$H:$H,$L$1,base_de_dados!$C:$C,$A374,base_de_dados!$M:$M,"&lt;=2012",base_de_dados!$O:$O,"&gt;=41274")</f>
        <v>0</v>
      </c>
      <c r="G374" s="5">
        <f>SUMIFS(base_de_dados!$T:$T,base_de_dados!$B:$B,$B374,base_de_dados!$G:$G,G$61,base_de_dados!$H:$H,$L$1,base_de_dados!$C:$C,$A374,base_de_dados!$M:$M,"&lt;=2012",base_de_dados!$O:$O,"&gt;=41274")</f>
        <v>0</v>
      </c>
      <c r="H374" s="5">
        <f>SUMIFS(base_de_dados!$T:$T,base_de_dados!$B:$B,$B374,base_de_dados!$G:$G,H$61,base_de_dados!$H:$H,$L$1,base_de_dados!$C:$C,$A374,base_de_dados!$M:$M,"&lt;=2012",base_de_dados!$O:$O,"&gt;=41274")</f>
        <v>0</v>
      </c>
      <c r="I374" s="5">
        <f>SUMIFS(base_de_dados!$T:$T,base_de_dados!$B:$B,$B374,base_de_dados!$G:$G,I$61,base_de_dados!$H:$H,$L$1,base_de_dados!$C:$C,$A374,base_de_dados!$M:$M,"&lt;=2012",base_de_dados!$O:$O,"&gt;=41274")</f>
        <v>0</v>
      </c>
      <c r="J374" s="5">
        <f>SUMIFS(base_de_dados!$T:$T,base_de_dados!$B:$B,$B374,base_de_dados!$G:$G,J$61,base_de_dados!$H:$H,$L$1,base_de_dados!$C:$C,$A374,base_de_dados!$M:$M,"&lt;=2012",base_de_dados!$O:$O,"&gt;=41274")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SUMIFS(base_de_dados!$T:$T,base_de_dados!$B:$B,$B375,base_de_dados!$G:$G,C$61,base_de_dados!$H:$H,$L$1,base_de_dados!$C:$C,$A375,base_de_dados!$M:$M,"&lt;=2012",base_de_dados!$O:$O,"&gt;=41274")</f>
        <v>0</v>
      </c>
      <c r="D375" s="5">
        <f>SUMIFS(base_de_dados!$T:$T,base_de_dados!$B:$B,$B375,base_de_dados!$G:$G,D$61,base_de_dados!$H:$H,$L$1,base_de_dados!$C:$C,$A375,base_de_dados!$M:$M,"&lt;=2012",base_de_dados!$O:$O,"&gt;=41274")</f>
        <v>0.87083333333333335</v>
      </c>
      <c r="E375" s="5">
        <f>SUMIFS(base_de_dados!$T:$T,base_de_dados!$B:$B,$B375,base_de_dados!$G:$G,E$61,base_de_dados!$H:$H,$L$1,base_de_dados!$C:$C,$A375,base_de_dados!$M:$M,"&lt;=2012",base_de_dados!$O:$O,"&gt;=41274")</f>
        <v>2.7391171993911721E-3</v>
      </c>
      <c r="F375" s="5">
        <f>SUMIFS(base_de_dados!$T:$T,base_de_dados!$B:$B,$B375,base_de_dados!$G:$G,F$61,base_de_dados!$H:$H,$L$1,base_de_dados!$C:$C,$A375,base_de_dados!$M:$M,"&lt;=2012",base_de_dados!$O:$O,"&gt;=41274")</f>
        <v>0</v>
      </c>
      <c r="G375" s="5">
        <f>SUMIFS(base_de_dados!$T:$T,base_de_dados!$B:$B,$B375,base_de_dados!$G:$G,G$61,base_de_dados!$H:$H,$L$1,base_de_dados!$C:$C,$A375,base_de_dados!$M:$M,"&lt;=2012",base_de_dados!$O:$O,"&gt;=41274")</f>
        <v>0</v>
      </c>
      <c r="H375" s="5">
        <f>SUMIFS(base_de_dados!$T:$T,base_de_dados!$B:$B,$B375,base_de_dados!$G:$G,H$61,base_de_dados!$H:$H,$L$1,base_de_dados!$C:$C,$A375,base_de_dados!$M:$M,"&lt;=2012",base_de_dados!$O:$O,"&gt;=41274")</f>
        <v>0</v>
      </c>
      <c r="I375" s="5">
        <f>SUMIFS(base_de_dados!$T:$T,base_de_dados!$B:$B,$B375,base_de_dados!$G:$G,I$61,base_de_dados!$H:$H,$L$1,base_de_dados!$C:$C,$A375,base_de_dados!$M:$M,"&lt;=2012",base_de_dados!$O:$O,"&gt;=41274")</f>
        <v>0</v>
      </c>
      <c r="J375" s="5">
        <f>SUMIFS(base_de_dados!$T:$T,base_de_dados!$B:$B,$B375,base_de_dados!$G:$G,J$61,base_de_dados!$H:$H,$L$1,base_de_dados!$C:$C,$A375,base_de_dados!$M:$M,"&lt;=2012",base_de_dados!$O:$O,"&gt;=41274")</f>
        <v>0</v>
      </c>
      <c r="K375" s="32">
        <f t="shared" si="9"/>
        <v>0.87357245053272448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SUMIFS(base_de_dados!$T:$T,base_de_dados!$B:$B,$B376,base_de_dados!$G:$G,C$61,base_de_dados!$H:$H,$L$1,base_de_dados!$C:$C,$A376,base_de_dados!$M:$M,"&lt;=2012",base_de_dados!$O:$O,"&gt;=41274")</f>
        <v>0</v>
      </c>
      <c r="D376" s="5">
        <f>SUMIFS(base_de_dados!$T:$T,base_de_dados!$B:$B,$B376,base_de_dados!$G:$G,D$61,base_de_dados!$H:$H,$L$1,base_de_dados!$C:$C,$A376,base_de_dados!$M:$M,"&lt;=2012",base_de_dados!$O:$O,"&gt;=41274")</f>
        <v>0</v>
      </c>
      <c r="E376" s="5">
        <f>SUMIFS(base_de_dados!$T:$T,base_de_dados!$B:$B,$B376,base_de_dados!$G:$G,E$61,base_de_dados!$H:$H,$L$1,base_de_dados!$C:$C,$A376,base_de_dados!$M:$M,"&lt;=2012",base_de_dados!$O:$O,"&gt;=41274")</f>
        <v>0</v>
      </c>
      <c r="F376" s="5">
        <f>SUMIFS(base_de_dados!$T:$T,base_de_dados!$B:$B,$B376,base_de_dados!$G:$G,F$61,base_de_dados!$H:$H,$L$1,base_de_dados!$C:$C,$A376,base_de_dados!$M:$M,"&lt;=2012",base_de_dados!$O:$O,"&gt;=41274")</f>
        <v>0</v>
      </c>
      <c r="G376" s="5">
        <f>SUMIFS(base_de_dados!$T:$T,base_de_dados!$B:$B,$B376,base_de_dados!$G:$G,G$61,base_de_dados!$H:$H,$L$1,base_de_dados!$C:$C,$A376,base_de_dados!$M:$M,"&lt;=2012",base_de_dados!$O:$O,"&gt;=41274")</f>
        <v>0</v>
      </c>
      <c r="H376" s="5">
        <f>SUMIFS(base_de_dados!$T:$T,base_de_dados!$B:$B,$B376,base_de_dados!$G:$G,H$61,base_de_dados!$H:$H,$L$1,base_de_dados!$C:$C,$A376,base_de_dados!$M:$M,"&lt;=2012",base_de_dados!$O:$O,"&gt;=41274")</f>
        <v>0</v>
      </c>
      <c r="I376" s="5">
        <f>SUMIFS(base_de_dados!$T:$T,base_de_dados!$B:$B,$B376,base_de_dados!$G:$G,I$61,base_de_dados!$H:$H,$L$1,base_de_dados!$C:$C,$A376,base_de_dados!$M:$M,"&lt;=2012",base_de_dados!$O:$O,"&gt;=41274")</f>
        <v>0</v>
      </c>
      <c r="J376" s="5">
        <f>SUMIFS(base_de_dados!$T:$T,base_de_dados!$B:$B,$B376,base_de_dados!$G:$G,J$61,base_de_dados!$H:$H,$L$1,base_de_dados!$C:$C,$A376,base_de_dados!$M:$M,"&lt;=2012",base_de_dados!$O:$O,"&gt;=41274")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SUMIFS(base_de_dados!$T:$T,base_de_dados!$B:$B,$B377,base_de_dados!$G:$G,C$61,base_de_dados!$H:$H,$L$1,base_de_dados!$C:$C,$A377,base_de_dados!$M:$M,"&lt;=2012",base_de_dados!$O:$O,"&gt;=41274")</f>
        <v>0</v>
      </c>
      <c r="D377" s="5">
        <f>SUMIFS(base_de_dados!$T:$T,base_de_dados!$B:$B,$B377,base_de_dados!$G:$G,D$61,base_de_dados!$H:$H,$L$1,base_de_dados!$C:$C,$A377,base_de_dados!$M:$M,"&lt;=2012",base_de_dados!$O:$O,"&gt;=41274")</f>
        <v>0</v>
      </c>
      <c r="E377" s="5">
        <f>SUMIFS(base_de_dados!$T:$T,base_de_dados!$B:$B,$B377,base_de_dados!$G:$G,E$61,base_de_dados!$H:$H,$L$1,base_de_dados!$C:$C,$A377,base_de_dados!$M:$M,"&lt;=2012",base_de_dados!$O:$O,"&gt;=41274")</f>
        <v>0</v>
      </c>
      <c r="F377" s="5">
        <f>SUMIFS(base_de_dados!$T:$T,base_de_dados!$B:$B,$B377,base_de_dados!$G:$G,F$61,base_de_dados!$H:$H,$L$1,base_de_dados!$C:$C,$A377,base_de_dados!$M:$M,"&lt;=2012",base_de_dados!$O:$O,"&gt;=41274")</f>
        <v>0</v>
      </c>
      <c r="G377" s="5">
        <f>SUMIFS(base_de_dados!$T:$T,base_de_dados!$B:$B,$B377,base_de_dados!$G:$G,G$61,base_de_dados!$H:$H,$L$1,base_de_dados!$C:$C,$A377,base_de_dados!$M:$M,"&lt;=2012",base_de_dados!$O:$O,"&gt;=41274")</f>
        <v>0</v>
      </c>
      <c r="H377" s="5">
        <f>SUMIFS(base_de_dados!$T:$T,base_de_dados!$B:$B,$B377,base_de_dados!$G:$G,H$61,base_de_dados!$H:$H,$L$1,base_de_dados!$C:$C,$A377,base_de_dados!$M:$M,"&lt;=2012",base_de_dados!$O:$O,"&gt;=41274")</f>
        <v>0</v>
      </c>
      <c r="I377" s="5">
        <f>SUMIFS(base_de_dados!$T:$T,base_de_dados!$B:$B,$B377,base_de_dados!$G:$G,I$61,base_de_dados!$H:$H,$L$1,base_de_dados!$C:$C,$A377,base_de_dados!$M:$M,"&lt;=2012",base_de_dados!$O:$O,"&gt;=41274")</f>
        <v>0</v>
      </c>
      <c r="J377" s="5">
        <f>SUMIFS(base_de_dados!$T:$T,base_de_dados!$B:$B,$B377,base_de_dados!$G:$G,J$61,base_de_dados!$H:$H,$L$1,base_de_dados!$C:$C,$A377,base_de_dados!$M:$M,"&lt;=2012",base_de_dados!$O:$O,"&gt;=41274")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SUMIFS(base_de_dados!$T:$T,base_de_dados!$B:$B,$B378,base_de_dados!$G:$G,C$61,base_de_dados!$H:$H,$L$1,base_de_dados!$C:$C,$A378,base_de_dados!$M:$M,"&lt;=2012",base_de_dados!$O:$O,"&gt;=41274")</f>
        <v>0</v>
      </c>
      <c r="D378" s="5">
        <f>SUMIFS(base_de_dados!$T:$T,base_de_dados!$B:$B,$B378,base_de_dados!$G:$G,D$61,base_de_dados!$H:$H,$L$1,base_de_dados!$C:$C,$A378,base_de_dados!$M:$M,"&lt;=2012",base_de_dados!$O:$O,"&gt;=41274")</f>
        <v>0</v>
      </c>
      <c r="E378" s="5">
        <f>SUMIFS(base_de_dados!$T:$T,base_de_dados!$B:$B,$B378,base_de_dados!$G:$G,E$61,base_de_dados!$H:$H,$L$1,base_de_dados!$C:$C,$A378,base_de_dados!$M:$M,"&lt;=2012",base_de_dados!$O:$O,"&gt;=41274")</f>
        <v>0</v>
      </c>
      <c r="F378" s="5">
        <f>SUMIFS(base_de_dados!$T:$T,base_de_dados!$B:$B,$B378,base_de_dados!$G:$G,F$61,base_de_dados!$H:$H,$L$1,base_de_dados!$C:$C,$A378,base_de_dados!$M:$M,"&lt;=2012",base_de_dados!$O:$O,"&gt;=41274")</f>
        <v>0</v>
      </c>
      <c r="G378" s="5">
        <f>SUMIFS(base_de_dados!$T:$T,base_de_dados!$B:$B,$B378,base_de_dados!$G:$G,G$61,base_de_dados!$H:$H,$L$1,base_de_dados!$C:$C,$A378,base_de_dados!$M:$M,"&lt;=2012",base_de_dados!$O:$O,"&gt;=41274")</f>
        <v>0</v>
      </c>
      <c r="H378" s="5">
        <f>SUMIFS(base_de_dados!$T:$T,base_de_dados!$B:$B,$B378,base_de_dados!$G:$G,H$61,base_de_dados!$H:$H,$L$1,base_de_dados!$C:$C,$A378,base_de_dados!$M:$M,"&lt;=2012",base_de_dados!$O:$O,"&gt;=41274")</f>
        <v>0</v>
      </c>
      <c r="I378" s="5">
        <f>SUMIFS(base_de_dados!$T:$T,base_de_dados!$B:$B,$B378,base_de_dados!$G:$G,I$61,base_de_dados!$H:$H,$L$1,base_de_dados!$C:$C,$A378,base_de_dados!$M:$M,"&lt;=2012",base_de_dados!$O:$O,"&gt;=41274")</f>
        <v>0</v>
      </c>
      <c r="J378" s="5">
        <f>SUMIFS(base_de_dados!$T:$T,base_de_dados!$B:$B,$B378,base_de_dados!$G:$G,J$61,base_de_dados!$H:$H,$L$1,base_de_dados!$C:$C,$A378,base_de_dados!$M:$M,"&lt;=2012",base_de_dados!$O:$O,"&gt;=41274")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SUMIFS(base_de_dados!$T:$T,base_de_dados!$B:$B,$B379,base_de_dados!$G:$G,C$61,base_de_dados!$H:$H,$L$1,base_de_dados!$C:$C,$A379,base_de_dados!$M:$M,"&lt;=2012",base_de_dados!$O:$O,"&gt;=41274")</f>
        <v>0</v>
      </c>
      <c r="D379" s="5">
        <f>SUMIFS(base_de_dados!$T:$T,base_de_dados!$B:$B,$B379,base_de_dados!$G:$G,D$61,base_de_dados!$H:$H,$L$1,base_de_dados!$C:$C,$A379,base_de_dados!$M:$M,"&lt;=2012",base_de_dados!$O:$O,"&gt;=41274")</f>
        <v>0</v>
      </c>
      <c r="E379" s="5">
        <f>SUMIFS(base_de_dados!$T:$T,base_de_dados!$B:$B,$B379,base_de_dados!$G:$G,E$61,base_de_dados!$H:$H,$L$1,base_de_dados!$C:$C,$A379,base_de_dados!$M:$M,"&lt;=2012",base_de_dados!$O:$O,"&gt;=41274")</f>
        <v>0</v>
      </c>
      <c r="F379" s="5">
        <f>SUMIFS(base_de_dados!$T:$T,base_de_dados!$B:$B,$B379,base_de_dados!$G:$G,F$61,base_de_dados!$H:$H,$L$1,base_de_dados!$C:$C,$A379,base_de_dados!$M:$M,"&lt;=2012",base_de_dados!$O:$O,"&gt;=41274")</f>
        <v>0</v>
      </c>
      <c r="G379" s="5">
        <f>SUMIFS(base_de_dados!$T:$T,base_de_dados!$B:$B,$B379,base_de_dados!$G:$G,G$61,base_de_dados!$H:$H,$L$1,base_de_dados!$C:$C,$A379,base_de_dados!$M:$M,"&lt;=2012",base_de_dados!$O:$O,"&gt;=41274")</f>
        <v>0</v>
      </c>
      <c r="H379" s="5">
        <f>SUMIFS(base_de_dados!$T:$T,base_de_dados!$B:$B,$B379,base_de_dados!$G:$G,H$61,base_de_dados!$H:$H,$L$1,base_de_dados!$C:$C,$A379,base_de_dados!$M:$M,"&lt;=2012",base_de_dados!$O:$O,"&gt;=41274")</f>
        <v>0</v>
      </c>
      <c r="I379" s="5">
        <f>SUMIFS(base_de_dados!$T:$T,base_de_dados!$B:$B,$B379,base_de_dados!$G:$G,I$61,base_de_dados!$H:$H,$L$1,base_de_dados!$C:$C,$A379,base_de_dados!$M:$M,"&lt;=2012",base_de_dados!$O:$O,"&gt;=41274")</f>
        <v>0</v>
      </c>
      <c r="J379" s="5">
        <f>SUMIFS(base_de_dados!$T:$T,base_de_dados!$B:$B,$B379,base_de_dados!$G:$G,J$61,base_de_dados!$H:$H,$L$1,base_de_dados!$C:$C,$A379,base_de_dados!$M:$M,"&lt;=2012",base_de_dados!$O:$O,"&gt;=41274")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SUMIFS(base_de_dados!$T:$T,base_de_dados!$B:$B,$B380,base_de_dados!$G:$G,C$61,base_de_dados!$H:$H,$L$1,base_de_dados!$C:$C,$A380,base_de_dados!$M:$M,"&lt;=2012",base_de_dados!$O:$O,"&gt;=41274")</f>
        <v>0</v>
      </c>
      <c r="D380" s="5">
        <f>SUMIFS(base_de_dados!$T:$T,base_de_dados!$B:$B,$B380,base_de_dados!$G:$G,D$61,base_de_dados!$H:$H,$L$1,base_de_dados!$C:$C,$A380,base_de_dados!$M:$M,"&lt;=2012",base_de_dados!$O:$O,"&gt;=41274")</f>
        <v>0</v>
      </c>
      <c r="E380" s="5">
        <f>SUMIFS(base_de_dados!$T:$T,base_de_dados!$B:$B,$B380,base_de_dados!$G:$G,E$61,base_de_dados!$H:$H,$L$1,base_de_dados!$C:$C,$A380,base_de_dados!$M:$M,"&lt;=2012",base_de_dados!$O:$O,"&gt;=41274")</f>
        <v>0</v>
      </c>
      <c r="F380" s="5">
        <f>SUMIFS(base_de_dados!$T:$T,base_de_dados!$B:$B,$B380,base_de_dados!$G:$G,F$61,base_de_dados!$H:$H,$L$1,base_de_dados!$C:$C,$A380,base_de_dados!$M:$M,"&lt;=2012",base_de_dados!$O:$O,"&gt;=41274")</f>
        <v>0</v>
      </c>
      <c r="G380" s="5">
        <f>SUMIFS(base_de_dados!$T:$T,base_de_dados!$B:$B,$B380,base_de_dados!$G:$G,G$61,base_de_dados!$H:$H,$L$1,base_de_dados!$C:$C,$A380,base_de_dados!$M:$M,"&lt;=2012",base_de_dados!$O:$O,"&gt;=41274")</f>
        <v>0</v>
      </c>
      <c r="H380" s="5">
        <f>SUMIFS(base_de_dados!$T:$T,base_de_dados!$B:$B,$B380,base_de_dados!$G:$G,H$61,base_de_dados!$H:$H,$L$1,base_de_dados!$C:$C,$A380,base_de_dados!$M:$M,"&lt;=2012",base_de_dados!$O:$O,"&gt;=41274")</f>
        <v>0</v>
      </c>
      <c r="I380" s="5">
        <f>SUMIFS(base_de_dados!$T:$T,base_de_dados!$B:$B,$B380,base_de_dados!$G:$G,I$61,base_de_dados!$H:$H,$L$1,base_de_dados!$C:$C,$A380,base_de_dados!$M:$M,"&lt;=2012",base_de_dados!$O:$O,"&gt;=41274")</f>
        <v>0</v>
      </c>
      <c r="J380" s="5">
        <f>SUMIFS(base_de_dados!$T:$T,base_de_dados!$B:$B,$B380,base_de_dados!$G:$G,J$61,base_de_dados!$H:$H,$L$1,base_de_dados!$C:$C,$A380,base_de_dados!$M:$M,"&lt;=2012",base_de_dados!$O:$O,"&gt;=41274")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SUMIFS(base_de_dados!$T:$T,base_de_dados!$B:$B,$B381,base_de_dados!$G:$G,C$61,base_de_dados!$H:$H,$L$1,base_de_dados!$C:$C,$A381,base_de_dados!$M:$M,"&lt;=2012",base_de_dados!$O:$O,"&gt;=41274")</f>
        <v>0</v>
      </c>
      <c r="D381" s="5">
        <f>SUMIFS(base_de_dados!$T:$T,base_de_dados!$B:$B,$B381,base_de_dados!$G:$G,D$61,base_de_dados!$H:$H,$L$1,base_de_dados!$C:$C,$A381,base_de_dados!$M:$M,"&lt;=2012",base_de_dados!$O:$O,"&gt;=41274")</f>
        <v>0</v>
      </c>
      <c r="E381" s="5">
        <f>SUMIFS(base_de_dados!$T:$T,base_de_dados!$B:$B,$B381,base_de_dados!$G:$G,E$61,base_de_dados!$H:$H,$L$1,base_de_dados!$C:$C,$A381,base_de_dados!$M:$M,"&lt;=2012",base_de_dados!$O:$O,"&gt;=41274")</f>
        <v>0</v>
      </c>
      <c r="F381" s="5">
        <f>SUMIFS(base_de_dados!$T:$T,base_de_dados!$B:$B,$B381,base_de_dados!$G:$G,F$61,base_de_dados!$H:$H,$L$1,base_de_dados!$C:$C,$A381,base_de_dados!$M:$M,"&lt;=2012",base_de_dados!$O:$O,"&gt;=41274")</f>
        <v>0</v>
      </c>
      <c r="G381" s="5">
        <f>SUMIFS(base_de_dados!$T:$T,base_de_dados!$B:$B,$B381,base_de_dados!$G:$G,G$61,base_de_dados!$H:$H,$L$1,base_de_dados!$C:$C,$A381,base_de_dados!$M:$M,"&lt;=2012",base_de_dados!$O:$O,"&gt;=41274")</f>
        <v>0</v>
      </c>
      <c r="H381" s="5">
        <f>SUMIFS(base_de_dados!$T:$T,base_de_dados!$B:$B,$B381,base_de_dados!$G:$G,H$61,base_de_dados!$H:$H,$L$1,base_de_dados!$C:$C,$A381,base_de_dados!$M:$M,"&lt;=2012",base_de_dados!$O:$O,"&gt;=41274")</f>
        <v>0</v>
      </c>
      <c r="I381" s="5">
        <f>SUMIFS(base_de_dados!$T:$T,base_de_dados!$B:$B,$B381,base_de_dados!$G:$G,I$61,base_de_dados!$H:$H,$L$1,base_de_dados!$C:$C,$A381,base_de_dados!$M:$M,"&lt;=2012",base_de_dados!$O:$O,"&gt;=41274")</f>
        <v>0</v>
      </c>
      <c r="J381" s="5">
        <f>SUMIFS(base_de_dados!$T:$T,base_de_dados!$B:$B,$B381,base_de_dados!$G:$G,J$61,base_de_dados!$H:$H,$L$1,base_de_dados!$C:$C,$A381,base_de_dados!$M:$M,"&lt;=2012",base_de_dados!$O:$O,"&gt;=41274")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SUMIFS(base_de_dados!$T:$T,base_de_dados!$B:$B,$B382,base_de_dados!$G:$G,C$61,base_de_dados!$H:$H,$L$1,base_de_dados!$C:$C,$A382,base_de_dados!$M:$M,"&lt;=2012",base_de_dados!$O:$O,"&gt;=41274")</f>
        <v>0</v>
      </c>
      <c r="D382" s="5">
        <f>SUMIFS(base_de_dados!$T:$T,base_de_dados!$B:$B,$B382,base_de_dados!$G:$G,D$61,base_de_dados!$H:$H,$L$1,base_de_dados!$C:$C,$A382,base_de_dados!$M:$M,"&lt;=2012",base_de_dados!$O:$O,"&gt;=41274")</f>
        <v>0</v>
      </c>
      <c r="E382" s="5">
        <f>SUMIFS(base_de_dados!$T:$T,base_de_dados!$B:$B,$B382,base_de_dados!$G:$G,E$61,base_de_dados!$H:$H,$L$1,base_de_dados!$C:$C,$A382,base_de_dados!$M:$M,"&lt;=2012",base_de_dados!$O:$O,"&gt;=41274")</f>
        <v>0</v>
      </c>
      <c r="F382" s="5">
        <f>SUMIFS(base_de_dados!$T:$T,base_de_dados!$B:$B,$B382,base_de_dados!$G:$G,F$61,base_de_dados!$H:$H,$L$1,base_de_dados!$C:$C,$A382,base_de_dados!$M:$M,"&lt;=2012",base_de_dados!$O:$O,"&gt;=41274")</f>
        <v>0</v>
      </c>
      <c r="G382" s="5">
        <f>SUMIFS(base_de_dados!$T:$T,base_de_dados!$B:$B,$B382,base_de_dados!$G:$G,G$61,base_de_dados!$H:$H,$L$1,base_de_dados!$C:$C,$A382,base_de_dados!$M:$M,"&lt;=2012",base_de_dados!$O:$O,"&gt;=41274")</f>
        <v>0</v>
      </c>
      <c r="H382" s="5">
        <f>SUMIFS(base_de_dados!$T:$T,base_de_dados!$B:$B,$B382,base_de_dados!$G:$G,H$61,base_de_dados!$H:$H,$L$1,base_de_dados!$C:$C,$A382,base_de_dados!$M:$M,"&lt;=2012",base_de_dados!$O:$O,"&gt;=41274")</f>
        <v>0</v>
      </c>
      <c r="I382" s="5">
        <f>SUMIFS(base_de_dados!$T:$T,base_de_dados!$B:$B,$B382,base_de_dados!$G:$G,I$61,base_de_dados!$H:$H,$L$1,base_de_dados!$C:$C,$A382,base_de_dados!$M:$M,"&lt;=2012",base_de_dados!$O:$O,"&gt;=41274")</f>
        <v>0</v>
      </c>
      <c r="J382" s="5">
        <f>SUMIFS(base_de_dados!$T:$T,base_de_dados!$B:$B,$B382,base_de_dados!$G:$G,J$61,base_de_dados!$H:$H,$L$1,base_de_dados!$C:$C,$A382,base_de_dados!$M:$M,"&lt;=2012",base_de_dados!$O:$O,"&gt;=41274")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SUMIFS(base_de_dados!$T:$T,base_de_dados!$B:$B,$B383,base_de_dados!$G:$G,C$61,base_de_dados!$H:$H,$L$1,base_de_dados!$C:$C,$A383,base_de_dados!$M:$M,"&lt;=2012",base_de_dados!$O:$O,"&gt;=41274")</f>
        <v>0</v>
      </c>
      <c r="D383" s="5">
        <f>SUMIFS(base_de_dados!$T:$T,base_de_dados!$B:$B,$B383,base_de_dados!$G:$G,D$61,base_de_dados!$H:$H,$L$1,base_de_dados!$C:$C,$A383,base_de_dados!$M:$M,"&lt;=2012",base_de_dados!$O:$O,"&gt;=41274")</f>
        <v>0</v>
      </c>
      <c r="E383" s="5">
        <f>SUMIFS(base_de_dados!$T:$T,base_de_dados!$B:$B,$B383,base_de_dados!$G:$G,E$61,base_de_dados!$H:$H,$L$1,base_de_dados!$C:$C,$A383,base_de_dados!$M:$M,"&lt;=2012",base_de_dados!$O:$O,"&gt;=41274")</f>
        <v>0</v>
      </c>
      <c r="F383" s="5">
        <f>SUMIFS(base_de_dados!$T:$T,base_de_dados!$B:$B,$B383,base_de_dados!$G:$G,F$61,base_de_dados!$H:$H,$L$1,base_de_dados!$C:$C,$A383,base_de_dados!$M:$M,"&lt;=2012",base_de_dados!$O:$O,"&gt;=41274")</f>
        <v>0</v>
      </c>
      <c r="G383" s="5">
        <f>SUMIFS(base_de_dados!$T:$T,base_de_dados!$B:$B,$B383,base_de_dados!$G:$G,G$61,base_de_dados!$H:$H,$L$1,base_de_dados!$C:$C,$A383,base_de_dados!$M:$M,"&lt;=2012",base_de_dados!$O:$O,"&gt;=41274")</f>
        <v>0</v>
      </c>
      <c r="H383" s="5">
        <f>SUMIFS(base_de_dados!$T:$T,base_de_dados!$B:$B,$B383,base_de_dados!$G:$G,H$61,base_de_dados!$H:$H,$L$1,base_de_dados!$C:$C,$A383,base_de_dados!$M:$M,"&lt;=2012",base_de_dados!$O:$O,"&gt;=41274")</f>
        <v>0</v>
      </c>
      <c r="I383" s="5">
        <f>SUMIFS(base_de_dados!$T:$T,base_de_dados!$B:$B,$B383,base_de_dados!$G:$G,I$61,base_de_dados!$H:$H,$L$1,base_de_dados!$C:$C,$A383,base_de_dados!$M:$M,"&lt;=2012",base_de_dados!$O:$O,"&gt;=41274")</f>
        <v>0</v>
      </c>
      <c r="J383" s="5">
        <f>SUMIFS(base_de_dados!$T:$T,base_de_dados!$B:$B,$B383,base_de_dados!$G:$G,J$61,base_de_dados!$H:$H,$L$1,base_de_dados!$C:$C,$A383,base_de_dados!$M:$M,"&lt;=2012",base_de_dados!$O:$O,"&gt;=41274")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SUMIFS(base_de_dados!$T:$T,base_de_dados!$B:$B,$B384,base_de_dados!$G:$G,C$61,base_de_dados!$H:$H,$L$1,base_de_dados!$C:$C,$A384,base_de_dados!$M:$M,"&lt;=2012",base_de_dados!$O:$O,"&gt;=41274")</f>
        <v>0</v>
      </c>
      <c r="D384" s="5">
        <f>SUMIFS(base_de_dados!$T:$T,base_de_dados!$B:$B,$B384,base_de_dados!$G:$G,D$61,base_de_dados!$H:$H,$L$1,base_de_dados!$C:$C,$A384,base_de_dados!$M:$M,"&lt;=2012",base_de_dados!$O:$O,"&gt;=41274")</f>
        <v>0</v>
      </c>
      <c r="E384" s="5">
        <f>SUMIFS(base_de_dados!$T:$T,base_de_dados!$B:$B,$B384,base_de_dados!$G:$G,E$61,base_de_dados!$H:$H,$L$1,base_de_dados!$C:$C,$A384,base_de_dados!$M:$M,"&lt;=2012",base_de_dados!$O:$O,"&gt;=41274")</f>
        <v>0</v>
      </c>
      <c r="F384" s="5">
        <f>SUMIFS(base_de_dados!$T:$T,base_de_dados!$B:$B,$B384,base_de_dados!$G:$G,F$61,base_de_dados!$H:$H,$L$1,base_de_dados!$C:$C,$A384,base_de_dados!$M:$M,"&lt;=2012",base_de_dados!$O:$O,"&gt;=41274")</f>
        <v>0</v>
      </c>
      <c r="G384" s="5">
        <f>SUMIFS(base_de_dados!$T:$T,base_de_dados!$B:$B,$B384,base_de_dados!$G:$G,G$61,base_de_dados!$H:$H,$L$1,base_de_dados!$C:$C,$A384,base_de_dados!$M:$M,"&lt;=2012",base_de_dados!$O:$O,"&gt;=41274")</f>
        <v>0</v>
      </c>
      <c r="H384" s="5">
        <f>SUMIFS(base_de_dados!$T:$T,base_de_dados!$B:$B,$B384,base_de_dados!$G:$G,H$61,base_de_dados!$H:$H,$L$1,base_de_dados!$C:$C,$A384,base_de_dados!$M:$M,"&lt;=2012",base_de_dados!$O:$O,"&gt;=41274")</f>
        <v>0</v>
      </c>
      <c r="I384" s="5">
        <f>SUMIFS(base_de_dados!$T:$T,base_de_dados!$B:$B,$B384,base_de_dados!$G:$G,I$61,base_de_dados!$H:$H,$L$1,base_de_dados!$C:$C,$A384,base_de_dados!$M:$M,"&lt;=2012",base_de_dados!$O:$O,"&gt;=41274")</f>
        <v>0</v>
      </c>
      <c r="J384" s="5">
        <f>SUMIFS(base_de_dados!$T:$T,base_de_dados!$B:$B,$B384,base_de_dados!$G:$G,J$61,base_de_dados!$H:$H,$L$1,base_de_dados!$C:$C,$A384,base_de_dados!$M:$M,"&lt;=2012",base_de_dados!$O:$O,"&gt;=41274")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SUMIFS(base_de_dados!$T:$T,base_de_dados!$B:$B,$B385,base_de_dados!$G:$G,C$61,base_de_dados!$H:$H,$L$1,base_de_dados!$C:$C,$A385,base_de_dados!$M:$M,"&lt;=2012",base_de_dados!$O:$O,"&gt;=41274")</f>
        <v>0</v>
      </c>
      <c r="D385" s="5">
        <f>SUMIFS(base_de_dados!$T:$T,base_de_dados!$B:$B,$B385,base_de_dados!$G:$G,D$61,base_de_dados!$H:$H,$L$1,base_de_dados!$C:$C,$A385,base_de_dados!$M:$M,"&lt;=2012",base_de_dados!$O:$O,"&gt;=41274")</f>
        <v>0</v>
      </c>
      <c r="E385" s="5">
        <f>SUMIFS(base_de_dados!$T:$T,base_de_dados!$B:$B,$B385,base_de_dados!$G:$G,E$61,base_de_dados!$H:$H,$L$1,base_de_dados!$C:$C,$A385,base_de_dados!$M:$M,"&lt;=2012",base_de_dados!$O:$O,"&gt;=41274")</f>
        <v>0</v>
      </c>
      <c r="F385" s="5">
        <f>SUMIFS(base_de_dados!$T:$T,base_de_dados!$B:$B,$B385,base_de_dados!$G:$G,F$61,base_de_dados!$H:$H,$L$1,base_de_dados!$C:$C,$A385,base_de_dados!$M:$M,"&lt;=2012",base_de_dados!$O:$O,"&gt;=41274")</f>
        <v>0</v>
      </c>
      <c r="G385" s="5">
        <f>SUMIFS(base_de_dados!$T:$T,base_de_dados!$B:$B,$B385,base_de_dados!$G:$G,G$61,base_de_dados!$H:$H,$L$1,base_de_dados!$C:$C,$A385,base_de_dados!$M:$M,"&lt;=2012",base_de_dados!$O:$O,"&gt;=41274")</f>
        <v>0</v>
      </c>
      <c r="H385" s="5">
        <f>SUMIFS(base_de_dados!$T:$T,base_de_dados!$B:$B,$B385,base_de_dados!$G:$G,H$61,base_de_dados!$H:$H,$L$1,base_de_dados!$C:$C,$A385,base_de_dados!$M:$M,"&lt;=2012",base_de_dados!$O:$O,"&gt;=41274")</f>
        <v>0</v>
      </c>
      <c r="I385" s="5">
        <f>SUMIFS(base_de_dados!$T:$T,base_de_dados!$B:$B,$B385,base_de_dados!$G:$G,I$61,base_de_dados!$H:$H,$L$1,base_de_dados!$C:$C,$A385,base_de_dados!$M:$M,"&lt;=2012",base_de_dados!$O:$O,"&gt;=41274")</f>
        <v>0</v>
      </c>
      <c r="J385" s="5">
        <f>SUMIFS(base_de_dados!$T:$T,base_de_dados!$B:$B,$B385,base_de_dados!$G:$G,J$61,base_de_dados!$H:$H,$L$1,base_de_dados!$C:$C,$A385,base_de_dados!$M:$M,"&lt;=2012",base_de_dados!$O:$O,"&gt;=41274")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SUMIFS(base_de_dados!$T:$T,base_de_dados!$B:$B,$B386,base_de_dados!$G:$G,C$61,base_de_dados!$H:$H,$L$1,base_de_dados!$C:$C,$A386,base_de_dados!$M:$M,"&lt;=2012",base_de_dados!$O:$O,"&gt;=41274")</f>
        <v>0</v>
      </c>
      <c r="D386" s="5">
        <f>SUMIFS(base_de_dados!$T:$T,base_de_dados!$B:$B,$B386,base_de_dados!$G:$G,D$61,base_de_dados!$H:$H,$L$1,base_de_dados!$C:$C,$A386,base_de_dados!$M:$M,"&lt;=2012",base_de_dados!$O:$O,"&gt;=41274")</f>
        <v>0</v>
      </c>
      <c r="E386" s="5">
        <f>SUMIFS(base_de_dados!$T:$T,base_de_dados!$B:$B,$B386,base_de_dados!$G:$G,E$61,base_de_dados!$H:$H,$L$1,base_de_dados!$C:$C,$A386,base_de_dados!$M:$M,"&lt;=2012",base_de_dados!$O:$O,"&gt;=41274")</f>
        <v>0</v>
      </c>
      <c r="F386" s="5">
        <f>SUMIFS(base_de_dados!$T:$T,base_de_dados!$B:$B,$B386,base_de_dados!$G:$G,F$61,base_de_dados!$H:$H,$L$1,base_de_dados!$C:$C,$A386,base_de_dados!$M:$M,"&lt;=2012",base_de_dados!$O:$O,"&gt;=41274")</f>
        <v>0</v>
      </c>
      <c r="G386" s="5">
        <f>SUMIFS(base_de_dados!$T:$T,base_de_dados!$B:$B,$B386,base_de_dados!$G:$G,G$61,base_de_dados!$H:$H,$L$1,base_de_dados!$C:$C,$A386,base_de_dados!$M:$M,"&lt;=2012",base_de_dados!$O:$O,"&gt;=41274")</f>
        <v>0</v>
      </c>
      <c r="H386" s="5">
        <f>SUMIFS(base_de_dados!$T:$T,base_de_dados!$B:$B,$B386,base_de_dados!$G:$G,H$61,base_de_dados!$H:$H,$L$1,base_de_dados!$C:$C,$A386,base_de_dados!$M:$M,"&lt;=2012",base_de_dados!$O:$O,"&gt;=41274")</f>
        <v>0</v>
      </c>
      <c r="I386" s="5">
        <f>SUMIFS(base_de_dados!$T:$T,base_de_dados!$B:$B,$B386,base_de_dados!$G:$G,I$61,base_de_dados!$H:$H,$L$1,base_de_dados!$C:$C,$A386,base_de_dados!$M:$M,"&lt;=2012",base_de_dados!$O:$O,"&gt;=41274")</f>
        <v>0</v>
      </c>
      <c r="J386" s="5">
        <f>SUMIFS(base_de_dados!$T:$T,base_de_dados!$B:$B,$B386,base_de_dados!$G:$G,J$61,base_de_dados!$H:$H,$L$1,base_de_dados!$C:$C,$A386,base_de_dados!$M:$M,"&lt;=2012",base_de_dados!$O:$O,"&gt;=41274")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SUMIFS(base_de_dados!$T:$T,base_de_dados!$B:$B,$B387,base_de_dados!$G:$G,C$61,base_de_dados!$H:$H,$L$1,base_de_dados!$C:$C,$A387,base_de_dados!$M:$M,"&lt;=2012",base_de_dados!$O:$O,"&gt;=41274")</f>
        <v>0</v>
      </c>
      <c r="D387" s="5">
        <f>SUMIFS(base_de_dados!$T:$T,base_de_dados!$B:$B,$B387,base_de_dados!$G:$G,D$61,base_de_dados!$H:$H,$L$1,base_de_dados!$C:$C,$A387,base_de_dados!$M:$M,"&lt;=2012",base_de_dados!$O:$O,"&gt;=41274")</f>
        <v>0</v>
      </c>
      <c r="E387" s="5">
        <f>SUMIFS(base_de_dados!$T:$T,base_de_dados!$B:$B,$B387,base_de_dados!$G:$G,E$61,base_de_dados!$H:$H,$L$1,base_de_dados!$C:$C,$A387,base_de_dados!$M:$M,"&lt;=2012",base_de_dados!$O:$O,"&gt;=41274")</f>
        <v>0</v>
      </c>
      <c r="F387" s="5">
        <f>SUMIFS(base_de_dados!$T:$T,base_de_dados!$B:$B,$B387,base_de_dados!$G:$G,F$61,base_de_dados!$H:$H,$L$1,base_de_dados!$C:$C,$A387,base_de_dados!$M:$M,"&lt;=2012",base_de_dados!$O:$O,"&gt;=41274")</f>
        <v>0.16755847285641806</v>
      </c>
      <c r="G387" s="5">
        <f>SUMIFS(base_de_dados!$T:$T,base_de_dados!$B:$B,$B387,base_de_dados!$G:$G,G$61,base_de_dados!$H:$H,$L$1,base_de_dados!$C:$C,$A387,base_de_dados!$M:$M,"&lt;=2012",base_de_dados!$O:$O,"&gt;=41274")</f>
        <v>0</v>
      </c>
      <c r="H387" s="5">
        <f>SUMIFS(base_de_dados!$T:$T,base_de_dados!$B:$B,$B387,base_de_dados!$G:$G,H$61,base_de_dados!$H:$H,$L$1,base_de_dados!$C:$C,$A387,base_de_dados!$M:$M,"&lt;=2012",base_de_dados!$O:$O,"&gt;=41274")</f>
        <v>0</v>
      </c>
      <c r="I387" s="5">
        <f>SUMIFS(base_de_dados!$T:$T,base_de_dados!$B:$B,$B387,base_de_dados!$G:$G,I$61,base_de_dados!$H:$H,$L$1,base_de_dados!$C:$C,$A387,base_de_dados!$M:$M,"&lt;=2012",base_de_dados!$O:$O,"&gt;=41274")</f>
        <v>0</v>
      </c>
      <c r="J387" s="5">
        <f>SUMIFS(base_de_dados!$T:$T,base_de_dados!$B:$B,$B387,base_de_dados!$G:$G,J$61,base_de_dados!$H:$H,$L$1,base_de_dados!$C:$C,$A387,base_de_dados!$M:$M,"&lt;=2012",base_de_dados!$O:$O,"&gt;=41274")</f>
        <v>0</v>
      </c>
      <c r="K387" s="32">
        <f t="shared" si="10"/>
        <v>0.16755847285641806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SUMIFS(base_de_dados!$T:$T,base_de_dados!$B:$B,$B388,base_de_dados!$G:$G,C$61,base_de_dados!$H:$H,$L$1,base_de_dados!$C:$C,$A388,base_de_dados!$M:$M,"&lt;=2012",base_de_dados!$O:$O,"&gt;=41274")</f>
        <v>0</v>
      </c>
      <c r="D388" s="5">
        <f>SUMIFS(base_de_dados!$T:$T,base_de_dados!$B:$B,$B388,base_de_dados!$G:$G,D$61,base_de_dados!$H:$H,$L$1,base_de_dados!$C:$C,$A388,base_de_dados!$M:$M,"&lt;=2012",base_de_dados!$O:$O,"&gt;=41274")</f>
        <v>0</v>
      </c>
      <c r="E388" s="5">
        <f>SUMIFS(base_de_dados!$T:$T,base_de_dados!$B:$B,$B388,base_de_dados!$G:$G,E$61,base_de_dados!$H:$H,$L$1,base_de_dados!$C:$C,$A388,base_de_dados!$M:$M,"&lt;=2012",base_de_dados!$O:$O,"&gt;=41274")</f>
        <v>0</v>
      </c>
      <c r="F388" s="5">
        <f>SUMIFS(base_de_dados!$T:$T,base_de_dados!$B:$B,$B388,base_de_dados!$G:$G,F$61,base_de_dados!$H:$H,$L$1,base_de_dados!$C:$C,$A388,base_de_dados!$M:$M,"&lt;=2012",base_de_dados!$O:$O,"&gt;=41274")</f>
        <v>0</v>
      </c>
      <c r="G388" s="5">
        <f>SUMIFS(base_de_dados!$T:$T,base_de_dados!$B:$B,$B388,base_de_dados!$G:$G,G$61,base_de_dados!$H:$H,$L$1,base_de_dados!$C:$C,$A388,base_de_dados!$M:$M,"&lt;=2012",base_de_dados!$O:$O,"&gt;=41274")</f>
        <v>0</v>
      </c>
      <c r="H388" s="5">
        <f>SUMIFS(base_de_dados!$T:$T,base_de_dados!$B:$B,$B388,base_de_dados!$G:$G,H$61,base_de_dados!$H:$H,$L$1,base_de_dados!$C:$C,$A388,base_de_dados!$M:$M,"&lt;=2012",base_de_dados!$O:$O,"&gt;=41274")</f>
        <v>0</v>
      </c>
      <c r="I388" s="5">
        <f>SUMIFS(base_de_dados!$T:$T,base_de_dados!$B:$B,$B388,base_de_dados!$G:$G,I$61,base_de_dados!$H:$H,$L$1,base_de_dados!$C:$C,$A388,base_de_dados!$M:$M,"&lt;=2012",base_de_dados!$O:$O,"&gt;=41274")</f>
        <v>0</v>
      </c>
      <c r="J388" s="5">
        <f>SUMIFS(base_de_dados!$T:$T,base_de_dados!$B:$B,$B388,base_de_dados!$G:$G,J$61,base_de_dados!$H:$H,$L$1,base_de_dados!$C:$C,$A388,base_de_dados!$M:$M,"&lt;=2012",base_de_dados!$O:$O,"&gt;=41274")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SUMIFS(base_de_dados!$T:$T,base_de_dados!$B:$B,$B389,base_de_dados!$G:$G,C$61,base_de_dados!$H:$H,$L$1,base_de_dados!$C:$C,$A389,base_de_dados!$M:$M,"&lt;=2012",base_de_dados!$O:$O,"&gt;=41274")</f>
        <v>0</v>
      </c>
      <c r="D389" s="5">
        <f>SUMIFS(base_de_dados!$T:$T,base_de_dados!$B:$B,$B389,base_de_dados!$G:$G,D$61,base_de_dados!$H:$H,$L$1,base_de_dados!$C:$C,$A389,base_de_dados!$M:$M,"&lt;=2012",base_de_dados!$O:$O,"&gt;=41274")</f>
        <v>0</v>
      </c>
      <c r="E389" s="5">
        <f>SUMIFS(base_de_dados!$T:$T,base_de_dados!$B:$B,$B389,base_de_dados!$G:$G,E$61,base_de_dados!$H:$H,$L$1,base_de_dados!$C:$C,$A389,base_de_dados!$M:$M,"&lt;=2012",base_de_dados!$O:$O,"&gt;=41274")</f>
        <v>0</v>
      </c>
      <c r="F389" s="5">
        <f>SUMIFS(base_de_dados!$T:$T,base_de_dados!$B:$B,$B389,base_de_dados!$G:$G,F$61,base_de_dados!$H:$H,$L$1,base_de_dados!$C:$C,$A389,base_de_dados!$M:$M,"&lt;=2012",base_de_dados!$O:$O,"&gt;=41274")</f>
        <v>0</v>
      </c>
      <c r="G389" s="5">
        <f>SUMIFS(base_de_dados!$T:$T,base_de_dados!$B:$B,$B389,base_de_dados!$G:$G,G$61,base_de_dados!$H:$H,$L$1,base_de_dados!$C:$C,$A389,base_de_dados!$M:$M,"&lt;=2012",base_de_dados!$O:$O,"&gt;=41274")</f>
        <v>0</v>
      </c>
      <c r="H389" s="5">
        <f>SUMIFS(base_de_dados!$T:$T,base_de_dados!$B:$B,$B389,base_de_dados!$G:$G,H$61,base_de_dados!$H:$H,$L$1,base_de_dados!$C:$C,$A389,base_de_dados!$M:$M,"&lt;=2012",base_de_dados!$O:$O,"&gt;=41274")</f>
        <v>0</v>
      </c>
      <c r="I389" s="5">
        <f>SUMIFS(base_de_dados!$T:$T,base_de_dados!$B:$B,$B389,base_de_dados!$G:$G,I$61,base_de_dados!$H:$H,$L$1,base_de_dados!$C:$C,$A389,base_de_dados!$M:$M,"&lt;=2012",base_de_dados!$O:$O,"&gt;=41274")</f>
        <v>0</v>
      </c>
      <c r="J389" s="5">
        <f>SUMIFS(base_de_dados!$T:$T,base_de_dados!$B:$B,$B389,base_de_dados!$G:$G,J$61,base_de_dados!$H:$H,$L$1,base_de_dados!$C:$C,$A389,base_de_dados!$M:$M,"&lt;=2012",base_de_dados!$O:$O,"&gt;=41274")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SUMIFS(base_de_dados!$T:$T,base_de_dados!$B:$B,$B390,base_de_dados!$G:$G,C$61,base_de_dados!$H:$H,$L$1,base_de_dados!$C:$C,$A390,base_de_dados!$M:$M,"&lt;=2012",base_de_dados!$O:$O,"&gt;=41274")</f>
        <v>0</v>
      </c>
      <c r="D390" s="5">
        <f>SUMIFS(base_de_dados!$T:$T,base_de_dados!$B:$B,$B390,base_de_dados!$G:$G,D$61,base_de_dados!$H:$H,$L$1,base_de_dados!$C:$C,$A390,base_de_dados!$M:$M,"&lt;=2012",base_de_dados!$O:$O,"&gt;=41274")</f>
        <v>0</v>
      </c>
      <c r="E390" s="5">
        <f>SUMIFS(base_de_dados!$T:$T,base_de_dados!$B:$B,$B390,base_de_dados!$G:$G,E$61,base_de_dados!$H:$H,$L$1,base_de_dados!$C:$C,$A390,base_de_dados!$M:$M,"&lt;=2012",base_de_dados!$O:$O,"&gt;=41274")</f>
        <v>0</v>
      </c>
      <c r="F390" s="5">
        <f>SUMIFS(base_de_dados!$T:$T,base_de_dados!$B:$B,$B390,base_de_dados!$G:$G,F$61,base_de_dados!$H:$H,$L$1,base_de_dados!$C:$C,$A390,base_de_dados!$M:$M,"&lt;=2012",base_de_dados!$O:$O,"&gt;=41274")</f>
        <v>0</v>
      </c>
      <c r="G390" s="5">
        <f>SUMIFS(base_de_dados!$T:$T,base_de_dados!$B:$B,$B390,base_de_dados!$G:$G,G$61,base_de_dados!$H:$H,$L$1,base_de_dados!$C:$C,$A390,base_de_dados!$M:$M,"&lt;=2012",base_de_dados!$O:$O,"&gt;=41274")</f>
        <v>0</v>
      </c>
      <c r="H390" s="5">
        <f>SUMIFS(base_de_dados!$T:$T,base_de_dados!$B:$B,$B390,base_de_dados!$G:$G,H$61,base_de_dados!$H:$H,$L$1,base_de_dados!$C:$C,$A390,base_de_dados!$M:$M,"&lt;=2012",base_de_dados!$O:$O,"&gt;=41274")</f>
        <v>0</v>
      </c>
      <c r="I390" s="5">
        <f>SUMIFS(base_de_dados!$T:$T,base_de_dados!$B:$B,$B390,base_de_dados!$G:$G,I$61,base_de_dados!$H:$H,$L$1,base_de_dados!$C:$C,$A390,base_de_dados!$M:$M,"&lt;=2012",base_de_dados!$O:$O,"&gt;=41274")</f>
        <v>0</v>
      </c>
      <c r="J390" s="5">
        <f>SUMIFS(base_de_dados!$T:$T,base_de_dados!$B:$B,$B390,base_de_dados!$G:$G,J$61,base_de_dados!$H:$H,$L$1,base_de_dados!$C:$C,$A390,base_de_dados!$M:$M,"&lt;=2012",base_de_dados!$O:$O,"&gt;=41274")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SUMIFS(base_de_dados!$T:$T,base_de_dados!$B:$B,$B391,base_de_dados!$G:$G,C$61,base_de_dados!$H:$H,$L$1,base_de_dados!$C:$C,$A391,base_de_dados!$M:$M,"&lt;=2012",base_de_dados!$O:$O,"&gt;=41274")</f>
        <v>0</v>
      </c>
      <c r="D391" s="5">
        <f>SUMIFS(base_de_dados!$T:$T,base_de_dados!$B:$B,$B391,base_de_dados!$G:$G,D$61,base_de_dados!$H:$H,$L$1,base_de_dados!$C:$C,$A391,base_de_dados!$M:$M,"&lt;=2012",base_de_dados!$O:$O,"&gt;=41274")</f>
        <v>0</v>
      </c>
      <c r="E391" s="5">
        <f>SUMIFS(base_de_dados!$T:$T,base_de_dados!$B:$B,$B391,base_de_dados!$G:$G,E$61,base_de_dados!$H:$H,$L$1,base_de_dados!$C:$C,$A391,base_de_dados!$M:$M,"&lt;=2012",base_de_dados!$O:$O,"&gt;=41274")</f>
        <v>0</v>
      </c>
      <c r="F391" s="5">
        <f>SUMIFS(base_de_dados!$T:$T,base_de_dados!$B:$B,$B391,base_de_dados!$G:$G,F$61,base_de_dados!$H:$H,$L$1,base_de_dados!$C:$C,$A391,base_de_dados!$M:$M,"&lt;=2012",base_de_dados!$O:$O,"&gt;=41274")</f>
        <v>0</v>
      </c>
      <c r="G391" s="5">
        <f>SUMIFS(base_de_dados!$T:$T,base_de_dados!$B:$B,$B391,base_de_dados!$G:$G,G$61,base_de_dados!$H:$H,$L$1,base_de_dados!$C:$C,$A391,base_de_dados!$M:$M,"&lt;=2012",base_de_dados!$O:$O,"&gt;=41274")</f>
        <v>0</v>
      </c>
      <c r="H391" s="5">
        <f>SUMIFS(base_de_dados!$T:$T,base_de_dados!$B:$B,$B391,base_de_dados!$G:$G,H$61,base_de_dados!$H:$H,$L$1,base_de_dados!$C:$C,$A391,base_de_dados!$M:$M,"&lt;=2012",base_de_dados!$O:$O,"&gt;=41274")</f>
        <v>0</v>
      </c>
      <c r="I391" s="5">
        <f>SUMIFS(base_de_dados!$T:$T,base_de_dados!$B:$B,$B391,base_de_dados!$G:$G,I$61,base_de_dados!$H:$H,$L$1,base_de_dados!$C:$C,$A391,base_de_dados!$M:$M,"&lt;=2012",base_de_dados!$O:$O,"&gt;=41274")</f>
        <v>0</v>
      </c>
      <c r="J391" s="5">
        <f>SUMIFS(base_de_dados!$T:$T,base_de_dados!$B:$B,$B391,base_de_dados!$G:$G,J$61,base_de_dados!$H:$H,$L$1,base_de_dados!$C:$C,$A391,base_de_dados!$M:$M,"&lt;=2012",base_de_dados!$O:$O,"&gt;=41274")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SUMIFS(base_de_dados!$T:$T,base_de_dados!$B:$B,$B392,base_de_dados!$G:$G,C$61,base_de_dados!$H:$H,$L$1,base_de_dados!$C:$C,$A392,base_de_dados!$M:$M,"&lt;=2012",base_de_dados!$O:$O,"&gt;=41274")</f>
        <v>0</v>
      </c>
      <c r="D392" s="5">
        <f>SUMIFS(base_de_dados!$T:$T,base_de_dados!$B:$B,$B392,base_de_dados!$G:$G,D$61,base_de_dados!$H:$H,$L$1,base_de_dados!$C:$C,$A392,base_de_dados!$M:$M,"&lt;=2012",base_de_dados!$O:$O,"&gt;=41274")</f>
        <v>0</v>
      </c>
      <c r="E392" s="5">
        <f>SUMIFS(base_de_dados!$T:$T,base_de_dados!$B:$B,$B392,base_de_dados!$G:$G,E$61,base_de_dados!$H:$H,$L$1,base_de_dados!$C:$C,$A392,base_de_dados!$M:$M,"&lt;=2012",base_de_dados!$O:$O,"&gt;=41274")</f>
        <v>0</v>
      </c>
      <c r="F392" s="5">
        <f>SUMIFS(base_de_dados!$T:$T,base_de_dados!$B:$B,$B392,base_de_dados!$G:$G,F$61,base_de_dados!$H:$H,$L$1,base_de_dados!$C:$C,$A392,base_de_dados!$M:$M,"&lt;=2012",base_de_dados!$O:$O,"&gt;=41274")</f>
        <v>0</v>
      </c>
      <c r="G392" s="5">
        <f>SUMIFS(base_de_dados!$T:$T,base_de_dados!$B:$B,$B392,base_de_dados!$G:$G,G$61,base_de_dados!$H:$H,$L$1,base_de_dados!$C:$C,$A392,base_de_dados!$M:$M,"&lt;=2012",base_de_dados!$O:$O,"&gt;=41274")</f>
        <v>0</v>
      </c>
      <c r="H392" s="5">
        <f>SUMIFS(base_de_dados!$T:$T,base_de_dados!$B:$B,$B392,base_de_dados!$G:$G,H$61,base_de_dados!$H:$H,$L$1,base_de_dados!$C:$C,$A392,base_de_dados!$M:$M,"&lt;=2012",base_de_dados!$O:$O,"&gt;=41274")</f>
        <v>0</v>
      </c>
      <c r="I392" s="5">
        <f>SUMIFS(base_de_dados!$T:$T,base_de_dados!$B:$B,$B392,base_de_dados!$G:$G,I$61,base_de_dados!$H:$H,$L$1,base_de_dados!$C:$C,$A392,base_de_dados!$M:$M,"&lt;=2012",base_de_dados!$O:$O,"&gt;=41274")</f>
        <v>0</v>
      </c>
      <c r="J392" s="5">
        <f>SUMIFS(base_de_dados!$T:$T,base_de_dados!$B:$B,$B392,base_de_dados!$G:$G,J$61,base_de_dados!$H:$H,$L$1,base_de_dados!$C:$C,$A392,base_de_dados!$M:$M,"&lt;=2012",base_de_dados!$O:$O,"&gt;=41274")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SUMIFS(base_de_dados!$T:$T,base_de_dados!$B:$B,$B393,base_de_dados!$G:$G,C$61,base_de_dados!$H:$H,$L$1,base_de_dados!$C:$C,$A393,base_de_dados!$M:$M,"&lt;=2012",base_de_dados!$O:$O,"&gt;=41274")</f>
        <v>0</v>
      </c>
      <c r="D393" s="5">
        <f>SUMIFS(base_de_dados!$T:$T,base_de_dados!$B:$B,$B393,base_de_dados!$G:$G,D$61,base_de_dados!$H:$H,$L$1,base_de_dados!$C:$C,$A393,base_de_dados!$M:$M,"&lt;=2012",base_de_dados!$O:$O,"&gt;=41274")</f>
        <v>0</v>
      </c>
      <c r="E393" s="5">
        <f>SUMIFS(base_de_dados!$T:$T,base_de_dados!$B:$B,$B393,base_de_dados!$G:$G,E$61,base_de_dados!$H:$H,$L$1,base_de_dados!$C:$C,$A393,base_de_dados!$M:$M,"&lt;=2012",base_de_dados!$O:$O,"&gt;=41274")</f>
        <v>0</v>
      </c>
      <c r="F393" s="5">
        <f>SUMIFS(base_de_dados!$T:$T,base_de_dados!$B:$B,$B393,base_de_dados!$G:$G,F$61,base_de_dados!$H:$H,$L$1,base_de_dados!$C:$C,$A393,base_de_dados!$M:$M,"&lt;=2012",base_de_dados!$O:$O,"&gt;=41274")</f>
        <v>0</v>
      </c>
      <c r="G393" s="5">
        <f>SUMIFS(base_de_dados!$T:$T,base_de_dados!$B:$B,$B393,base_de_dados!$G:$G,G$61,base_de_dados!$H:$H,$L$1,base_de_dados!$C:$C,$A393,base_de_dados!$M:$M,"&lt;=2012",base_de_dados!$O:$O,"&gt;=41274")</f>
        <v>0</v>
      </c>
      <c r="H393" s="5">
        <f>SUMIFS(base_de_dados!$T:$T,base_de_dados!$B:$B,$B393,base_de_dados!$G:$G,H$61,base_de_dados!$H:$H,$L$1,base_de_dados!$C:$C,$A393,base_de_dados!$M:$M,"&lt;=2012",base_de_dados!$O:$O,"&gt;=41274")</f>
        <v>0</v>
      </c>
      <c r="I393" s="5">
        <f>SUMIFS(base_de_dados!$T:$T,base_de_dados!$B:$B,$B393,base_de_dados!$G:$G,I$61,base_de_dados!$H:$H,$L$1,base_de_dados!$C:$C,$A393,base_de_dados!$M:$M,"&lt;=2012",base_de_dados!$O:$O,"&gt;=41274")</f>
        <v>0</v>
      </c>
      <c r="J393" s="5">
        <f>SUMIFS(base_de_dados!$T:$T,base_de_dados!$B:$B,$B393,base_de_dados!$G:$G,J$61,base_de_dados!$H:$H,$L$1,base_de_dados!$C:$C,$A393,base_de_dados!$M:$M,"&lt;=2012",base_de_dados!$O:$O,"&gt;=41274")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SUMIFS(base_de_dados!$T:$T,base_de_dados!$B:$B,$B394,base_de_dados!$G:$G,C$61,base_de_dados!$H:$H,$L$1,base_de_dados!$C:$C,$A394,base_de_dados!$M:$M,"&lt;=2012",base_de_dados!$O:$O,"&gt;=41274")</f>
        <v>0</v>
      </c>
      <c r="D394" s="5">
        <f>SUMIFS(base_de_dados!$T:$T,base_de_dados!$B:$B,$B394,base_de_dados!$G:$G,D$61,base_de_dados!$H:$H,$L$1,base_de_dados!$C:$C,$A394,base_de_dados!$M:$M,"&lt;=2012",base_de_dados!$O:$O,"&gt;=41274")</f>
        <v>0</v>
      </c>
      <c r="E394" s="5">
        <f>SUMIFS(base_de_dados!$T:$T,base_de_dados!$B:$B,$B394,base_de_dados!$G:$G,E$61,base_de_dados!$H:$H,$L$1,base_de_dados!$C:$C,$A394,base_de_dados!$M:$M,"&lt;=2012",base_de_dados!$O:$O,"&gt;=41274")</f>
        <v>0</v>
      </c>
      <c r="F394" s="5">
        <f>SUMIFS(base_de_dados!$T:$T,base_de_dados!$B:$B,$B394,base_de_dados!$G:$G,F$61,base_de_dados!$H:$H,$L$1,base_de_dados!$C:$C,$A394,base_de_dados!$M:$M,"&lt;=2012",base_de_dados!$O:$O,"&gt;=41274")</f>
        <v>0</v>
      </c>
      <c r="G394" s="5">
        <f>SUMIFS(base_de_dados!$T:$T,base_de_dados!$B:$B,$B394,base_de_dados!$G:$G,G$61,base_de_dados!$H:$H,$L$1,base_de_dados!$C:$C,$A394,base_de_dados!$M:$M,"&lt;=2012",base_de_dados!$O:$O,"&gt;=41274")</f>
        <v>0</v>
      </c>
      <c r="H394" s="5">
        <f>SUMIFS(base_de_dados!$T:$T,base_de_dados!$B:$B,$B394,base_de_dados!$G:$G,H$61,base_de_dados!$H:$H,$L$1,base_de_dados!$C:$C,$A394,base_de_dados!$M:$M,"&lt;=2012",base_de_dados!$O:$O,"&gt;=41274")</f>
        <v>0</v>
      </c>
      <c r="I394" s="5">
        <f>SUMIFS(base_de_dados!$T:$T,base_de_dados!$B:$B,$B394,base_de_dados!$G:$G,I$61,base_de_dados!$H:$H,$L$1,base_de_dados!$C:$C,$A394,base_de_dados!$M:$M,"&lt;=2012",base_de_dados!$O:$O,"&gt;=41274")</f>
        <v>0</v>
      </c>
      <c r="J394" s="5">
        <f>SUMIFS(base_de_dados!$T:$T,base_de_dados!$B:$B,$B394,base_de_dados!$G:$G,J$61,base_de_dados!$H:$H,$L$1,base_de_dados!$C:$C,$A394,base_de_dados!$M:$M,"&lt;=2012",base_de_dados!$O:$O,"&gt;=41274")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SUMIFS(base_de_dados!$T:$T,base_de_dados!$B:$B,$B395,base_de_dados!$G:$G,C$61,base_de_dados!$H:$H,$L$1,base_de_dados!$C:$C,$A395,base_de_dados!$M:$M,"&lt;=2012",base_de_dados!$O:$O,"&gt;=41274")</f>
        <v>0</v>
      </c>
      <c r="D395" s="5">
        <f>SUMIFS(base_de_dados!$T:$T,base_de_dados!$B:$B,$B395,base_de_dados!$G:$G,D$61,base_de_dados!$H:$H,$L$1,base_de_dados!$C:$C,$A395,base_de_dados!$M:$M,"&lt;=2012",base_de_dados!$O:$O,"&gt;=41274")</f>
        <v>0</v>
      </c>
      <c r="E395" s="5">
        <f>SUMIFS(base_de_dados!$T:$T,base_de_dados!$B:$B,$B395,base_de_dados!$G:$G,E$61,base_de_dados!$H:$H,$L$1,base_de_dados!$C:$C,$A395,base_de_dados!$M:$M,"&lt;=2012",base_de_dados!$O:$O,"&gt;=41274")</f>
        <v>0</v>
      </c>
      <c r="F395" s="5">
        <f>SUMIFS(base_de_dados!$T:$T,base_de_dados!$B:$B,$B395,base_de_dados!$G:$G,F$61,base_de_dados!$H:$H,$L$1,base_de_dados!$C:$C,$A395,base_de_dados!$M:$M,"&lt;=2012",base_de_dados!$O:$O,"&gt;=41274")</f>
        <v>0</v>
      </c>
      <c r="G395" s="5">
        <f>SUMIFS(base_de_dados!$T:$T,base_de_dados!$B:$B,$B395,base_de_dados!$G:$G,G$61,base_de_dados!$H:$H,$L$1,base_de_dados!$C:$C,$A395,base_de_dados!$M:$M,"&lt;=2012",base_de_dados!$O:$O,"&gt;=41274")</f>
        <v>0</v>
      </c>
      <c r="H395" s="5">
        <f>SUMIFS(base_de_dados!$T:$T,base_de_dados!$B:$B,$B395,base_de_dados!$G:$G,H$61,base_de_dados!$H:$H,$L$1,base_de_dados!$C:$C,$A395,base_de_dados!$M:$M,"&lt;=2012",base_de_dados!$O:$O,"&gt;=41274")</f>
        <v>0</v>
      </c>
      <c r="I395" s="5">
        <f>SUMIFS(base_de_dados!$T:$T,base_de_dados!$B:$B,$B395,base_de_dados!$G:$G,I$61,base_de_dados!$H:$H,$L$1,base_de_dados!$C:$C,$A395,base_de_dados!$M:$M,"&lt;=2012",base_de_dados!$O:$O,"&gt;=41274")</f>
        <v>0</v>
      </c>
      <c r="J395" s="5">
        <f>SUMIFS(base_de_dados!$T:$T,base_de_dados!$B:$B,$B395,base_de_dados!$G:$G,J$61,base_de_dados!$H:$H,$L$1,base_de_dados!$C:$C,$A395,base_de_dados!$M:$M,"&lt;=2012",base_de_dados!$O:$O,"&gt;=41274")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SUMIFS(base_de_dados!$T:$T,base_de_dados!$B:$B,$B396,base_de_dados!$G:$G,C$61,base_de_dados!$H:$H,$L$1,base_de_dados!$C:$C,$A396,base_de_dados!$M:$M,"&lt;=2012",base_de_dados!$O:$O,"&gt;=41274")</f>
        <v>0</v>
      </c>
      <c r="D396" s="5">
        <f>SUMIFS(base_de_dados!$T:$T,base_de_dados!$B:$B,$B396,base_de_dados!$G:$G,D$61,base_de_dados!$H:$H,$L$1,base_de_dados!$C:$C,$A396,base_de_dados!$M:$M,"&lt;=2012",base_de_dados!$O:$O,"&gt;=41274")</f>
        <v>0</v>
      </c>
      <c r="E396" s="5">
        <f>SUMIFS(base_de_dados!$T:$T,base_de_dados!$B:$B,$B396,base_de_dados!$G:$G,E$61,base_de_dados!$H:$H,$L$1,base_de_dados!$C:$C,$A396,base_de_dados!$M:$M,"&lt;=2012",base_de_dados!$O:$O,"&gt;=41274")</f>
        <v>0</v>
      </c>
      <c r="F396" s="5">
        <f>SUMIFS(base_de_dados!$T:$T,base_de_dados!$B:$B,$B396,base_de_dados!$G:$G,F$61,base_de_dados!$H:$H,$L$1,base_de_dados!$C:$C,$A396,base_de_dados!$M:$M,"&lt;=2012",base_de_dados!$O:$O,"&gt;=41274")</f>
        <v>0</v>
      </c>
      <c r="G396" s="5">
        <f>SUMIFS(base_de_dados!$T:$T,base_de_dados!$B:$B,$B396,base_de_dados!$G:$G,G$61,base_de_dados!$H:$H,$L$1,base_de_dados!$C:$C,$A396,base_de_dados!$M:$M,"&lt;=2012",base_de_dados!$O:$O,"&gt;=41274")</f>
        <v>0</v>
      </c>
      <c r="H396" s="5">
        <f>SUMIFS(base_de_dados!$T:$T,base_de_dados!$B:$B,$B396,base_de_dados!$G:$G,H$61,base_de_dados!$H:$H,$L$1,base_de_dados!$C:$C,$A396,base_de_dados!$M:$M,"&lt;=2012",base_de_dados!$O:$O,"&gt;=41274")</f>
        <v>0</v>
      </c>
      <c r="I396" s="5">
        <f>SUMIFS(base_de_dados!$T:$T,base_de_dados!$B:$B,$B396,base_de_dados!$G:$G,I$61,base_de_dados!$H:$H,$L$1,base_de_dados!$C:$C,$A396,base_de_dados!$M:$M,"&lt;=2012",base_de_dados!$O:$O,"&gt;=41274")</f>
        <v>0</v>
      </c>
      <c r="J396" s="5">
        <f>SUMIFS(base_de_dados!$T:$T,base_de_dados!$B:$B,$B396,base_de_dados!$G:$G,J$61,base_de_dados!$H:$H,$L$1,base_de_dados!$C:$C,$A396,base_de_dados!$M:$M,"&lt;=2012",base_de_dados!$O:$O,"&gt;=41274")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SUMIFS(base_de_dados!$T:$T,base_de_dados!$B:$B,$B397,base_de_dados!$G:$G,C$61,base_de_dados!$H:$H,$L$1,base_de_dados!$C:$C,$A397,base_de_dados!$M:$M,"&lt;=2012",base_de_dados!$O:$O,"&gt;=41274")</f>
        <v>0</v>
      </c>
      <c r="D397" s="5">
        <f>SUMIFS(base_de_dados!$T:$T,base_de_dados!$B:$B,$B397,base_de_dados!$G:$G,D$61,base_de_dados!$H:$H,$L$1,base_de_dados!$C:$C,$A397,base_de_dados!$M:$M,"&lt;=2012",base_de_dados!$O:$O,"&gt;=41274")</f>
        <v>0</v>
      </c>
      <c r="E397" s="5">
        <f>SUMIFS(base_de_dados!$T:$T,base_de_dados!$B:$B,$B397,base_de_dados!$G:$G,E$61,base_de_dados!$H:$H,$L$1,base_de_dados!$C:$C,$A397,base_de_dados!$M:$M,"&lt;=2012",base_de_dados!$O:$O,"&gt;=41274")</f>
        <v>0</v>
      </c>
      <c r="F397" s="5">
        <f>SUMIFS(base_de_dados!$T:$T,base_de_dados!$B:$B,$B397,base_de_dados!$G:$G,F$61,base_de_dados!$H:$H,$L$1,base_de_dados!$C:$C,$A397,base_de_dados!$M:$M,"&lt;=2012",base_de_dados!$O:$O,"&gt;=41274")</f>
        <v>1.1484018264840183E-2</v>
      </c>
      <c r="G397" s="5">
        <f>SUMIFS(base_de_dados!$T:$T,base_de_dados!$B:$B,$B397,base_de_dados!$G:$G,G$61,base_de_dados!$H:$H,$L$1,base_de_dados!$C:$C,$A397,base_de_dados!$M:$M,"&lt;=2012",base_de_dados!$O:$O,"&gt;=41274")</f>
        <v>0</v>
      </c>
      <c r="H397" s="5">
        <f>SUMIFS(base_de_dados!$T:$T,base_de_dados!$B:$B,$B397,base_de_dados!$G:$G,H$61,base_de_dados!$H:$H,$L$1,base_de_dados!$C:$C,$A397,base_de_dados!$M:$M,"&lt;=2012",base_de_dados!$O:$O,"&gt;=41274")</f>
        <v>0</v>
      </c>
      <c r="I397" s="5">
        <f>SUMIFS(base_de_dados!$T:$T,base_de_dados!$B:$B,$B397,base_de_dados!$G:$G,I$61,base_de_dados!$H:$H,$L$1,base_de_dados!$C:$C,$A397,base_de_dados!$M:$M,"&lt;=2012",base_de_dados!$O:$O,"&gt;=41274")</f>
        <v>0</v>
      </c>
      <c r="J397" s="5">
        <f>SUMIFS(base_de_dados!$T:$T,base_de_dados!$B:$B,$B397,base_de_dados!$G:$G,J$61,base_de_dados!$H:$H,$L$1,base_de_dados!$C:$C,$A397,base_de_dados!$M:$M,"&lt;=2012",base_de_dados!$O:$O,"&gt;=41274")</f>
        <v>0</v>
      </c>
      <c r="K397" s="32">
        <f t="shared" si="10"/>
        <v>1.1484018264840183E-2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SUMIFS(base_de_dados!$T:$T,base_de_dados!$B:$B,$B398,base_de_dados!$G:$G,C$61,base_de_dados!$H:$H,$L$1,base_de_dados!$C:$C,$A398,base_de_dados!$M:$M,"&lt;=2012",base_de_dados!$O:$O,"&gt;=41274")</f>
        <v>0</v>
      </c>
      <c r="D398" s="5">
        <f>SUMIFS(base_de_dados!$T:$T,base_de_dados!$B:$B,$B398,base_de_dados!$G:$G,D$61,base_de_dados!$H:$H,$L$1,base_de_dados!$C:$C,$A398,base_de_dados!$M:$M,"&lt;=2012",base_de_dados!$O:$O,"&gt;=41274")</f>
        <v>0</v>
      </c>
      <c r="E398" s="5">
        <f>SUMIFS(base_de_dados!$T:$T,base_de_dados!$B:$B,$B398,base_de_dados!$G:$G,E$61,base_de_dados!$H:$H,$L$1,base_de_dados!$C:$C,$A398,base_de_dados!$M:$M,"&lt;=2012",base_de_dados!$O:$O,"&gt;=41274")</f>
        <v>2.0091324200913242E-2</v>
      </c>
      <c r="F398" s="5">
        <f>SUMIFS(base_de_dados!$T:$T,base_de_dados!$B:$B,$B398,base_de_dados!$G:$G,F$61,base_de_dados!$H:$H,$L$1,base_de_dados!$C:$C,$A398,base_de_dados!$M:$M,"&lt;=2012",base_de_dados!$O:$O,"&gt;=41274")</f>
        <v>0.66386597380771173</v>
      </c>
      <c r="G398" s="5">
        <f>SUMIFS(base_de_dados!$T:$T,base_de_dados!$B:$B,$B398,base_de_dados!$G:$G,G$61,base_de_dados!$H:$H,$L$1,base_de_dados!$C:$C,$A398,base_de_dados!$M:$M,"&lt;=2012",base_de_dados!$O:$O,"&gt;=41274")</f>
        <v>0</v>
      </c>
      <c r="H398" s="5">
        <f>SUMIFS(base_de_dados!$T:$T,base_de_dados!$B:$B,$B398,base_de_dados!$G:$G,H$61,base_de_dados!$H:$H,$L$1,base_de_dados!$C:$C,$A398,base_de_dados!$M:$M,"&lt;=2012",base_de_dados!$O:$O,"&gt;=41274")</f>
        <v>0</v>
      </c>
      <c r="I398" s="5">
        <f>SUMIFS(base_de_dados!$T:$T,base_de_dados!$B:$B,$B398,base_de_dados!$G:$G,I$61,base_de_dados!$H:$H,$L$1,base_de_dados!$C:$C,$A398,base_de_dados!$M:$M,"&lt;=2012",base_de_dados!$O:$O,"&gt;=41274")</f>
        <v>0</v>
      </c>
      <c r="J398" s="5">
        <f>SUMIFS(base_de_dados!$T:$T,base_de_dados!$B:$B,$B398,base_de_dados!$G:$G,J$61,base_de_dados!$H:$H,$L$1,base_de_dados!$C:$C,$A398,base_de_dados!$M:$M,"&lt;=2012",base_de_dados!$O:$O,"&gt;=41274")</f>
        <v>0</v>
      </c>
      <c r="K398" s="32">
        <f t="shared" si="10"/>
        <v>0.68395729800862493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SUMIFS(base_de_dados!$T:$T,base_de_dados!$B:$B,$B399,base_de_dados!$G:$G,C$61,base_de_dados!$H:$H,$L$1,base_de_dados!$C:$C,$A399,base_de_dados!$M:$M,"&lt;=2012",base_de_dados!$O:$O,"&gt;=41274")</f>
        <v>0</v>
      </c>
      <c r="D399" s="5">
        <f>SUMIFS(base_de_dados!$T:$T,base_de_dados!$B:$B,$B399,base_de_dados!$G:$G,D$61,base_de_dados!$H:$H,$L$1,base_de_dados!$C:$C,$A399,base_de_dados!$M:$M,"&lt;=2012",base_de_dados!$O:$O,"&gt;=41274")</f>
        <v>0</v>
      </c>
      <c r="E399" s="5">
        <f>SUMIFS(base_de_dados!$T:$T,base_de_dados!$B:$B,$B399,base_de_dados!$G:$G,E$61,base_de_dados!$H:$H,$L$1,base_de_dados!$C:$C,$A399,base_de_dados!$M:$M,"&lt;=2012",base_de_dados!$O:$O,"&gt;=41274")</f>
        <v>0</v>
      </c>
      <c r="F399" s="5">
        <f>SUMIFS(base_de_dados!$T:$T,base_de_dados!$B:$B,$B399,base_de_dados!$G:$G,F$61,base_de_dados!$H:$H,$L$1,base_de_dados!$C:$C,$A399,base_de_dados!$M:$M,"&lt;=2012",base_de_dados!$O:$O,"&gt;=41274")</f>
        <v>0</v>
      </c>
      <c r="G399" s="5">
        <f>SUMIFS(base_de_dados!$T:$T,base_de_dados!$B:$B,$B399,base_de_dados!$G:$G,G$61,base_de_dados!$H:$H,$L$1,base_de_dados!$C:$C,$A399,base_de_dados!$M:$M,"&lt;=2012",base_de_dados!$O:$O,"&gt;=41274")</f>
        <v>0</v>
      </c>
      <c r="H399" s="5">
        <f>SUMIFS(base_de_dados!$T:$T,base_de_dados!$B:$B,$B399,base_de_dados!$G:$G,H$61,base_de_dados!$H:$H,$L$1,base_de_dados!$C:$C,$A399,base_de_dados!$M:$M,"&lt;=2012",base_de_dados!$O:$O,"&gt;=41274")</f>
        <v>0</v>
      </c>
      <c r="I399" s="5">
        <f>SUMIFS(base_de_dados!$T:$T,base_de_dados!$B:$B,$B399,base_de_dados!$G:$G,I$61,base_de_dados!$H:$H,$L$1,base_de_dados!$C:$C,$A399,base_de_dados!$M:$M,"&lt;=2012",base_de_dados!$O:$O,"&gt;=41274")</f>
        <v>0</v>
      </c>
      <c r="J399" s="5">
        <f>SUMIFS(base_de_dados!$T:$T,base_de_dados!$B:$B,$B399,base_de_dados!$G:$G,J$61,base_de_dados!$H:$H,$L$1,base_de_dados!$C:$C,$A399,base_de_dados!$M:$M,"&lt;=2012",base_de_dados!$O:$O,"&gt;=41274")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SUMIFS(base_de_dados!$T:$T,base_de_dados!$B:$B,$B400,base_de_dados!$G:$G,C$61,base_de_dados!$H:$H,$L$1,base_de_dados!$C:$C,$A400,base_de_dados!$M:$M,"&lt;=2012",base_de_dados!$O:$O,"&gt;=41274")</f>
        <v>0</v>
      </c>
      <c r="D400" s="5">
        <f>SUMIFS(base_de_dados!$T:$T,base_de_dados!$B:$B,$B400,base_de_dados!$G:$G,D$61,base_de_dados!$H:$H,$L$1,base_de_dados!$C:$C,$A400,base_de_dados!$M:$M,"&lt;=2012",base_de_dados!$O:$O,"&gt;=41274")</f>
        <v>0</v>
      </c>
      <c r="E400" s="5">
        <f>SUMIFS(base_de_dados!$T:$T,base_de_dados!$B:$B,$B400,base_de_dados!$G:$G,E$61,base_de_dados!$H:$H,$L$1,base_de_dados!$C:$C,$A400,base_de_dados!$M:$M,"&lt;=2012",base_de_dados!$O:$O,"&gt;=41274")</f>
        <v>5.7806392694063928E-3</v>
      </c>
      <c r="F400" s="5">
        <f>SUMIFS(base_de_dados!$T:$T,base_de_dados!$B:$B,$B400,base_de_dados!$G:$G,F$61,base_de_dados!$H:$H,$L$1,base_de_dados!$C:$C,$A400,base_de_dados!$M:$M,"&lt;=2012",base_de_dados!$O:$O,"&gt;=41274")</f>
        <v>2.4275653221714866E-2</v>
      </c>
      <c r="G400" s="5">
        <f>SUMIFS(base_de_dados!$T:$T,base_de_dados!$B:$B,$B400,base_de_dados!$G:$G,G$61,base_de_dados!$H:$H,$L$1,base_de_dados!$C:$C,$A400,base_de_dados!$M:$M,"&lt;=2012",base_de_dados!$O:$O,"&gt;=41274")</f>
        <v>0</v>
      </c>
      <c r="H400" s="5">
        <f>SUMIFS(base_de_dados!$T:$T,base_de_dados!$B:$B,$B400,base_de_dados!$G:$G,H$61,base_de_dados!$H:$H,$L$1,base_de_dados!$C:$C,$A400,base_de_dados!$M:$M,"&lt;=2012",base_de_dados!$O:$O,"&gt;=41274")</f>
        <v>0</v>
      </c>
      <c r="I400" s="5">
        <f>SUMIFS(base_de_dados!$T:$T,base_de_dados!$B:$B,$B400,base_de_dados!$G:$G,I$61,base_de_dados!$H:$H,$L$1,base_de_dados!$C:$C,$A400,base_de_dados!$M:$M,"&lt;=2012",base_de_dados!$O:$O,"&gt;=41274")</f>
        <v>0</v>
      </c>
      <c r="J400" s="5">
        <f>SUMIFS(base_de_dados!$T:$T,base_de_dados!$B:$B,$B400,base_de_dados!$G:$G,J$61,base_de_dados!$H:$H,$L$1,base_de_dados!$C:$C,$A400,base_de_dados!$M:$M,"&lt;=2012",base_de_dados!$O:$O,"&gt;=41274")</f>
        <v>0</v>
      </c>
      <c r="K400" s="32">
        <f t="shared" si="10"/>
        <v>3.005629249112126E-2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SUMIFS(base_de_dados!$T:$T,base_de_dados!$B:$B,$B401,base_de_dados!$G:$G,C$61,base_de_dados!$H:$H,$L$1,base_de_dados!$C:$C,$A401,base_de_dados!$M:$M,"&lt;=2012",base_de_dados!$O:$O,"&gt;=41274")</f>
        <v>0</v>
      </c>
      <c r="D401" s="5">
        <f>SUMIFS(base_de_dados!$T:$T,base_de_dados!$B:$B,$B401,base_de_dados!$G:$G,D$61,base_de_dados!$H:$H,$L$1,base_de_dados!$C:$C,$A401,base_de_dados!$M:$M,"&lt;=2012",base_de_dados!$O:$O,"&gt;=41274")</f>
        <v>0</v>
      </c>
      <c r="E401" s="5">
        <f>SUMIFS(base_de_dados!$T:$T,base_de_dados!$B:$B,$B401,base_de_dados!$G:$G,E$61,base_de_dados!$H:$H,$L$1,base_de_dados!$C:$C,$A401,base_de_dados!$M:$M,"&lt;=2012",base_de_dados!$O:$O,"&gt;=41274")</f>
        <v>0</v>
      </c>
      <c r="F401" s="5">
        <f>SUMIFS(base_de_dados!$T:$T,base_de_dados!$B:$B,$B401,base_de_dados!$G:$G,F$61,base_de_dados!$H:$H,$L$1,base_de_dados!$C:$C,$A401,base_de_dados!$M:$M,"&lt;=2012",base_de_dados!$O:$O,"&gt;=41274")</f>
        <v>0</v>
      </c>
      <c r="G401" s="5">
        <f>SUMIFS(base_de_dados!$T:$T,base_de_dados!$B:$B,$B401,base_de_dados!$G:$G,G$61,base_de_dados!$H:$H,$L$1,base_de_dados!$C:$C,$A401,base_de_dados!$M:$M,"&lt;=2012",base_de_dados!$O:$O,"&gt;=41274")</f>
        <v>0</v>
      </c>
      <c r="H401" s="5">
        <f>SUMIFS(base_de_dados!$T:$T,base_de_dados!$B:$B,$B401,base_de_dados!$G:$G,H$61,base_de_dados!$H:$H,$L$1,base_de_dados!$C:$C,$A401,base_de_dados!$M:$M,"&lt;=2012",base_de_dados!$O:$O,"&gt;=41274")</f>
        <v>0</v>
      </c>
      <c r="I401" s="5">
        <f>SUMIFS(base_de_dados!$T:$T,base_de_dados!$B:$B,$B401,base_de_dados!$G:$G,I$61,base_de_dados!$H:$H,$L$1,base_de_dados!$C:$C,$A401,base_de_dados!$M:$M,"&lt;=2012",base_de_dados!$O:$O,"&gt;=41274")</f>
        <v>0</v>
      </c>
      <c r="J401" s="5">
        <f>SUMIFS(base_de_dados!$T:$T,base_de_dados!$B:$B,$B401,base_de_dados!$G:$G,J$61,base_de_dados!$H:$H,$L$1,base_de_dados!$C:$C,$A401,base_de_dados!$M:$M,"&lt;=2012",base_de_dados!$O:$O,"&gt;=41274")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SUMIFS(base_de_dados!$T:$T,base_de_dados!$B:$B,$B402,base_de_dados!$G:$G,C$61,base_de_dados!$H:$H,$L$1,base_de_dados!$C:$C,$A402,base_de_dados!$M:$M,"&lt;=2012",base_de_dados!$O:$O,"&gt;=41274")</f>
        <v>0</v>
      </c>
      <c r="D402" s="5">
        <f>SUMIFS(base_de_dados!$T:$T,base_de_dados!$B:$B,$B402,base_de_dados!$G:$G,D$61,base_de_dados!$H:$H,$L$1,base_de_dados!$C:$C,$A402,base_de_dados!$M:$M,"&lt;=2012",base_de_dados!$O:$O,"&gt;=41274")</f>
        <v>0</v>
      </c>
      <c r="E402" s="5">
        <f>SUMIFS(base_de_dados!$T:$T,base_de_dados!$B:$B,$B402,base_de_dados!$G:$G,E$61,base_de_dados!$H:$H,$L$1,base_de_dados!$C:$C,$A402,base_de_dados!$M:$M,"&lt;=2012",base_de_dados!$O:$O,"&gt;=41274")</f>
        <v>0</v>
      </c>
      <c r="F402" s="5">
        <f>SUMIFS(base_de_dados!$T:$T,base_de_dados!$B:$B,$B402,base_de_dados!$G:$G,F$61,base_de_dados!$H:$H,$L$1,base_de_dados!$C:$C,$A402,base_de_dados!$M:$M,"&lt;=2012",base_de_dados!$O:$O,"&gt;=41274")</f>
        <v>0</v>
      </c>
      <c r="G402" s="5">
        <f>SUMIFS(base_de_dados!$T:$T,base_de_dados!$B:$B,$B402,base_de_dados!$G:$G,G$61,base_de_dados!$H:$H,$L$1,base_de_dados!$C:$C,$A402,base_de_dados!$M:$M,"&lt;=2012",base_de_dados!$O:$O,"&gt;=41274")</f>
        <v>0</v>
      </c>
      <c r="H402" s="5">
        <f>SUMIFS(base_de_dados!$T:$T,base_de_dados!$B:$B,$B402,base_de_dados!$G:$G,H$61,base_de_dados!$H:$H,$L$1,base_de_dados!$C:$C,$A402,base_de_dados!$M:$M,"&lt;=2012",base_de_dados!$O:$O,"&gt;=41274")</f>
        <v>0</v>
      </c>
      <c r="I402" s="5">
        <f>SUMIFS(base_de_dados!$T:$T,base_de_dados!$B:$B,$B402,base_de_dados!$G:$G,I$61,base_de_dados!$H:$H,$L$1,base_de_dados!$C:$C,$A402,base_de_dados!$M:$M,"&lt;=2012",base_de_dados!$O:$O,"&gt;=41274")</f>
        <v>0</v>
      </c>
      <c r="J402" s="5">
        <f>SUMIFS(base_de_dados!$T:$T,base_de_dados!$B:$B,$B402,base_de_dados!$G:$G,J$61,base_de_dados!$H:$H,$L$1,base_de_dados!$C:$C,$A402,base_de_dados!$M:$M,"&lt;=2012",base_de_dados!$O:$O,"&gt;=41274")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SUMIFS(base_de_dados!$T:$T,base_de_dados!$B:$B,$B403,base_de_dados!$G:$G,C$61,base_de_dados!$H:$H,$L$1,base_de_dados!$C:$C,$A403,base_de_dados!$M:$M,"&lt;=2012",base_de_dados!$O:$O,"&gt;=41274")</f>
        <v>0</v>
      </c>
      <c r="D403" s="5">
        <f>SUMIFS(base_de_dados!$T:$T,base_de_dados!$B:$B,$B403,base_de_dados!$G:$G,D$61,base_de_dados!$H:$H,$L$1,base_de_dados!$C:$C,$A403,base_de_dados!$M:$M,"&lt;=2012",base_de_dados!$O:$O,"&gt;=41274")</f>
        <v>0</v>
      </c>
      <c r="E403" s="5">
        <f>SUMIFS(base_de_dados!$T:$T,base_de_dados!$B:$B,$B403,base_de_dados!$G:$G,E$61,base_de_dados!$H:$H,$L$1,base_de_dados!$C:$C,$A403,base_de_dados!$M:$M,"&lt;=2012",base_de_dados!$O:$O,"&gt;=41274")</f>
        <v>0</v>
      </c>
      <c r="F403" s="5">
        <f>SUMIFS(base_de_dados!$T:$T,base_de_dados!$B:$B,$B403,base_de_dados!$G:$G,F$61,base_de_dados!$H:$H,$L$1,base_de_dados!$C:$C,$A403,base_de_dados!$M:$M,"&lt;=2012",base_de_dados!$O:$O,"&gt;=41274")</f>
        <v>0</v>
      </c>
      <c r="G403" s="5">
        <f>SUMIFS(base_de_dados!$T:$T,base_de_dados!$B:$B,$B403,base_de_dados!$G:$G,G$61,base_de_dados!$H:$H,$L$1,base_de_dados!$C:$C,$A403,base_de_dados!$M:$M,"&lt;=2012",base_de_dados!$O:$O,"&gt;=41274")</f>
        <v>0</v>
      </c>
      <c r="H403" s="5">
        <f>SUMIFS(base_de_dados!$T:$T,base_de_dados!$B:$B,$B403,base_de_dados!$G:$G,H$61,base_de_dados!$H:$H,$L$1,base_de_dados!$C:$C,$A403,base_de_dados!$M:$M,"&lt;=2012",base_de_dados!$O:$O,"&gt;=41274")</f>
        <v>0</v>
      </c>
      <c r="I403" s="5">
        <f>SUMIFS(base_de_dados!$T:$T,base_de_dados!$B:$B,$B403,base_de_dados!$G:$G,I$61,base_de_dados!$H:$H,$L$1,base_de_dados!$C:$C,$A403,base_de_dados!$M:$M,"&lt;=2012",base_de_dados!$O:$O,"&gt;=41274")</f>
        <v>0</v>
      </c>
      <c r="J403" s="5">
        <f>SUMIFS(base_de_dados!$T:$T,base_de_dados!$B:$B,$B403,base_de_dados!$G:$G,J$61,base_de_dados!$H:$H,$L$1,base_de_dados!$C:$C,$A403,base_de_dados!$M:$M,"&lt;=2012",base_de_dados!$O:$O,"&gt;=41274")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SUMIFS(base_de_dados!$T:$T,base_de_dados!$B:$B,$B404,base_de_dados!$G:$G,C$61,base_de_dados!$H:$H,$L$1,base_de_dados!$C:$C,$A404,base_de_dados!$M:$M,"&lt;=2012",base_de_dados!$O:$O,"&gt;=41274")</f>
        <v>0</v>
      </c>
      <c r="D404" s="5">
        <f>SUMIFS(base_de_dados!$T:$T,base_de_dados!$B:$B,$B404,base_de_dados!$G:$G,D$61,base_de_dados!$H:$H,$L$1,base_de_dados!$C:$C,$A404,base_de_dados!$M:$M,"&lt;=2012",base_de_dados!$O:$O,"&gt;=41274")</f>
        <v>0</v>
      </c>
      <c r="E404" s="5">
        <f>SUMIFS(base_de_dados!$T:$T,base_de_dados!$B:$B,$B404,base_de_dados!$G:$G,E$61,base_de_dados!$H:$H,$L$1,base_de_dados!$C:$C,$A404,base_de_dados!$M:$M,"&lt;=2012",base_de_dados!$O:$O,"&gt;=41274")</f>
        <v>0</v>
      </c>
      <c r="F404" s="5">
        <f>SUMIFS(base_de_dados!$T:$T,base_de_dados!$B:$B,$B404,base_de_dados!$G:$G,F$61,base_de_dados!$H:$H,$L$1,base_de_dados!$C:$C,$A404,base_de_dados!$M:$M,"&lt;=2012",base_de_dados!$O:$O,"&gt;=41274")</f>
        <v>0</v>
      </c>
      <c r="G404" s="5">
        <f>SUMIFS(base_de_dados!$T:$T,base_de_dados!$B:$B,$B404,base_de_dados!$G:$G,G$61,base_de_dados!$H:$H,$L$1,base_de_dados!$C:$C,$A404,base_de_dados!$M:$M,"&lt;=2012",base_de_dados!$O:$O,"&gt;=41274")</f>
        <v>0</v>
      </c>
      <c r="H404" s="5">
        <f>SUMIFS(base_de_dados!$T:$T,base_de_dados!$B:$B,$B404,base_de_dados!$G:$G,H$61,base_de_dados!$H:$H,$L$1,base_de_dados!$C:$C,$A404,base_de_dados!$M:$M,"&lt;=2012",base_de_dados!$O:$O,"&gt;=41274")</f>
        <v>0</v>
      </c>
      <c r="I404" s="5">
        <f>SUMIFS(base_de_dados!$T:$T,base_de_dados!$B:$B,$B404,base_de_dados!$G:$G,I$61,base_de_dados!$H:$H,$L$1,base_de_dados!$C:$C,$A404,base_de_dados!$M:$M,"&lt;=2012",base_de_dados!$O:$O,"&gt;=41274")</f>
        <v>0</v>
      </c>
      <c r="J404" s="5">
        <f>SUMIFS(base_de_dados!$T:$T,base_de_dados!$B:$B,$B404,base_de_dados!$G:$G,J$61,base_de_dados!$H:$H,$L$1,base_de_dados!$C:$C,$A404,base_de_dados!$M:$M,"&lt;=2012",base_de_dados!$O:$O,"&gt;=41274")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SUMIFS(base_de_dados!$T:$T,base_de_dados!$B:$B,$B405,base_de_dados!$G:$G,C$61,base_de_dados!$H:$H,$L$1,base_de_dados!$C:$C,$A405,base_de_dados!$M:$M,"&lt;=2012",base_de_dados!$O:$O,"&gt;=41274")</f>
        <v>0</v>
      </c>
      <c r="D405" s="5">
        <f>SUMIFS(base_de_dados!$T:$T,base_de_dados!$B:$B,$B405,base_de_dados!$G:$G,D$61,base_de_dados!$H:$H,$L$1,base_de_dados!$C:$C,$A405,base_de_dados!$M:$M,"&lt;=2012",base_de_dados!$O:$O,"&gt;=41274")</f>
        <v>0</v>
      </c>
      <c r="E405" s="5">
        <f>SUMIFS(base_de_dados!$T:$T,base_de_dados!$B:$B,$B405,base_de_dados!$G:$G,E$61,base_de_dados!$H:$H,$L$1,base_de_dados!$C:$C,$A405,base_de_dados!$M:$M,"&lt;=2012",base_de_dados!$O:$O,"&gt;=41274")</f>
        <v>0</v>
      </c>
      <c r="F405" s="5">
        <f>SUMIFS(base_de_dados!$T:$T,base_de_dados!$B:$B,$B405,base_de_dados!$G:$G,F$61,base_de_dados!$H:$H,$L$1,base_de_dados!$C:$C,$A405,base_de_dados!$M:$M,"&lt;=2012",base_de_dados!$O:$O,"&gt;=41274")</f>
        <v>0</v>
      </c>
      <c r="G405" s="5">
        <f>SUMIFS(base_de_dados!$T:$T,base_de_dados!$B:$B,$B405,base_de_dados!$G:$G,G$61,base_de_dados!$H:$H,$L$1,base_de_dados!$C:$C,$A405,base_de_dados!$M:$M,"&lt;=2012",base_de_dados!$O:$O,"&gt;=41274")</f>
        <v>0</v>
      </c>
      <c r="H405" s="5">
        <f>SUMIFS(base_de_dados!$T:$T,base_de_dados!$B:$B,$B405,base_de_dados!$G:$G,H$61,base_de_dados!$H:$H,$L$1,base_de_dados!$C:$C,$A405,base_de_dados!$M:$M,"&lt;=2012",base_de_dados!$O:$O,"&gt;=41274")</f>
        <v>0</v>
      </c>
      <c r="I405" s="5">
        <f>SUMIFS(base_de_dados!$T:$T,base_de_dados!$B:$B,$B405,base_de_dados!$G:$G,I$61,base_de_dados!$H:$H,$L$1,base_de_dados!$C:$C,$A405,base_de_dados!$M:$M,"&lt;=2012",base_de_dados!$O:$O,"&gt;=41274")</f>
        <v>0</v>
      </c>
      <c r="J405" s="5">
        <f>SUMIFS(base_de_dados!$T:$T,base_de_dados!$B:$B,$B405,base_de_dados!$G:$G,J$61,base_de_dados!$H:$H,$L$1,base_de_dados!$C:$C,$A405,base_de_dados!$M:$M,"&lt;=2012",base_de_dados!$O:$O,"&gt;=41274")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SUMIFS(base_de_dados!$T:$T,base_de_dados!$B:$B,$B406,base_de_dados!$G:$G,C$61,base_de_dados!$H:$H,$L$1,base_de_dados!$C:$C,$A406,base_de_dados!$M:$M,"&lt;=2012",base_de_dados!$O:$O,"&gt;=41274")</f>
        <v>0.17013611111111113</v>
      </c>
      <c r="D406" s="5">
        <f>SUMIFS(base_de_dados!$T:$T,base_de_dados!$B:$B,$B406,base_de_dados!$G:$G,D$61,base_de_dados!$H:$H,$L$1,base_de_dados!$C:$C,$A406,base_de_dados!$M:$M,"&lt;=2012",base_de_dados!$O:$O,"&gt;=41274")</f>
        <v>8.3333333333333329E-2</v>
      </c>
      <c r="E406" s="5">
        <f>SUMIFS(base_de_dados!$T:$T,base_de_dados!$B:$B,$B406,base_de_dados!$G:$G,E$61,base_de_dados!$H:$H,$L$1,base_de_dados!$C:$C,$A406,base_de_dados!$M:$M,"&lt;=2012",base_de_dados!$O:$O,"&gt;=41274")</f>
        <v>8.4687975646879758E-4</v>
      </c>
      <c r="F406" s="5">
        <f>SUMIFS(base_de_dados!$T:$T,base_de_dados!$B:$B,$B406,base_de_dados!$G:$G,F$61,base_de_dados!$H:$H,$L$1,base_de_dados!$C:$C,$A406,base_de_dados!$M:$M,"&lt;=2012",base_de_dados!$O:$O,"&gt;=41274")</f>
        <v>0.25198138635210554</v>
      </c>
      <c r="G406" s="5">
        <f>SUMIFS(base_de_dados!$T:$T,base_de_dados!$B:$B,$B406,base_de_dados!$G:$G,G$61,base_de_dados!$H:$H,$L$1,base_de_dados!$C:$C,$A406,base_de_dados!$M:$M,"&lt;=2012",base_de_dados!$O:$O,"&gt;=41274")</f>
        <v>0</v>
      </c>
      <c r="H406" s="5">
        <f>SUMIFS(base_de_dados!$T:$T,base_de_dados!$B:$B,$B406,base_de_dados!$G:$G,H$61,base_de_dados!$H:$H,$L$1,base_de_dados!$C:$C,$A406,base_de_dados!$M:$M,"&lt;=2012",base_de_dados!$O:$O,"&gt;=41274")</f>
        <v>0</v>
      </c>
      <c r="I406" s="5">
        <f>SUMIFS(base_de_dados!$T:$T,base_de_dados!$B:$B,$B406,base_de_dados!$G:$G,I$61,base_de_dados!$H:$H,$L$1,base_de_dados!$C:$C,$A406,base_de_dados!$M:$M,"&lt;=2012",base_de_dados!$O:$O,"&gt;=41274")</f>
        <v>0</v>
      </c>
      <c r="J406" s="5">
        <f>SUMIFS(base_de_dados!$T:$T,base_de_dados!$B:$B,$B406,base_de_dados!$G:$G,J$61,base_de_dados!$H:$H,$L$1,base_de_dados!$C:$C,$A406,base_de_dados!$M:$M,"&lt;=2012",base_de_dados!$O:$O,"&gt;=41274")</f>
        <v>0</v>
      </c>
      <c r="K406" s="32">
        <f t="shared" si="10"/>
        <v>0.50629771055301886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SUMIFS(base_de_dados!$T:$T,base_de_dados!$B:$B,$B407,base_de_dados!$G:$G,C$61,base_de_dados!$H:$H,$L$1,base_de_dados!$C:$C,$A407,base_de_dados!$M:$M,"&lt;=2012",base_de_dados!$O:$O,"&gt;=41274")</f>
        <v>0</v>
      </c>
      <c r="D407" s="5">
        <f>SUMIFS(base_de_dados!$T:$T,base_de_dados!$B:$B,$B407,base_de_dados!$G:$G,D$61,base_de_dados!$H:$H,$L$1,base_de_dados!$C:$C,$A407,base_de_dados!$M:$M,"&lt;=2012",base_de_dados!$O:$O,"&gt;=41274")</f>
        <v>0</v>
      </c>
      <c r="E407" s="5">
        <f>SUMIFS(base_de_dados!$T:$T,base_de_dados!$B:$B,$B407,base_de_dados!$G:$G,E$61,base_de_dados!$H:$H,$L$1,base_de_dados!$C:$C,$A407,base_de_dados!$M:$M,"&lt;=2012",base_de_dados!$O:$O,"&gt;=41274")</f>
        <v>0</v>
      </c>
      <c r="F407" s="5">
        <f>SUMIFS(base_de_dados!$T:$T,base_de_dados!$B:$B,$B407,base_de_dados!$G:$G,F$61,base_de_dados!$H:$H,$L$1,base_de_dados!$C:$C,$A407,base_de_dados!$M:$M,"&lt;=2012",base_de_dados!$O:$O,"&gt;=41274")</f>
        <v>0</v>
      </c>
      <c r="G407" s="5">
        <f>SUMIFS(base_de_dados!$T:$T,base_de_dados!$B:$B,$B407,base_de_dados!$G:$G,G$61,base_de_dados!$H:$H,$L$1,base_de_dados!$C:$C,$A407,base_de_dados!$M:$M,"&lt;=2012",base_de_dados!$O:$O,"&gt;=41274")</f>
        <v>0</v>
      </c>
      <c r="H407" s="5">
        <f>SUMIFS(base_de_dados!$T:$T,base_de_dados!$B:$B,$B407,base_de_dados!$G:$G,H$61,base_de_dados!$H:$H,$L$1,base_de_dados!$C:$C,$A407,base_de_dados!$M:$M,"&lt;=2012",base_de_dados!$O:$O,"&gt;=41274")</f>
        <v>0</v>
      </c>
      <c r="I407" s="5">
        <f>SUMIFS(base_de_dados!$T:$T,base_de_dados!$B:$B,$B407,base_de_dados!$G:$G,I$61,base_de_dados!$H:$H,$L$1,base_de_dados!$C:$C,$A407,base_de_dados!$M:$M,"&lt;=2012",base_de_dados!$O:$O,"&gt;=41274")</f>
        <v>0</v>
      </c>
      <c r="J407" s="5">
        <f>SUMIFS(base_de_dados!$T:$T,base_de_dados!$B:$B,$B407,base_de_dados!$G:$G,J$61,base_de_dados!$H:$H,$L$1,base_de_dados!$C:$C,$A407,base_de_dados!$M:$M,"&lt;=2012",base_de_dados!$O:$O,"&gt;=41274")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SUMIFS(base_de_dados!$T:$T,base_de_dados!$B:$B,$B408,base_de_dados!$G:$G,C$61,base_de_dados!$H:$H,$L$1,base_de_dados!$C:$C,$A408,base_de_dados!$M:$M,"&lt;=2012",base_de_dados!$O:$O,"&gt;=41274")</f>
        <v>0.50592962962962962</v>
      </c>
      <c r="D408" s="5">
        <f>SUMIFS(base_de_dados!$T:$T,base_de_dados!$B:$B,$B408,base_de_dados!$G:$G,D$61,base_de_dados!$H:$H,$L$1,base_de_dados!$C:$C,$A408,base_de_dados!$M:$M,"&lt;=2012",base_de_dados!$O:$O,"&gt;=41274")</f>
        <v>0.98333333333333339</v>
      </c>
      <c r="E408" s="5">
        <f>SUMIFS(base_de_dados!$T:$T,base_de_dados!$B:$B,$B408,base_de_dados!$G:$G,E$61,base_de_dados!$H:$H,$L$1,base_de_dados!$C:$C,$A408,base_de_dados!$M:$M,"&lt;=2012",base_de_dados!$O:$O,"&gt;=41274")</f>
        <v>2.7140410958904109E-2</v>
      </c>
      <c r="F408" s="5">
        <f>SUMIFS(base_de_dados!$T:$T,base_de_dados!$B:$B,$B408,base_de_dados!$G:$G,F$61,base_de_dados!$H:$H,$L$1,base_de_dados!$C:$C,$A408,base_de_dados!$M:$M,"&lt;=2012",base_de_dados!$O:$O,"&gt;=41274")</f>
        <v>1.0382420091324202E-2</v>
      </c>
      <c r="G408" s="5">
        <f>SUMIFS(base_de_dados!$T:$T,base_de_dados!$B:$B,$B408,base_de_dados!$G:$G,G$61,base_de_dados!$H:$H,$L$1,base_de_dados!$C:$C,$A408,base_de_dados!$M:$M,"&lt;=2012",base_de_dados!$O:$O,"&gt;=41274")</f>
        <v>0</v>
      </c>
      <c r="H408" s="5">
        <f>SUMIFS(base_de_dados!$T:$T,base_de_dados!$B:$B,$B408,base_de_dados!$G:$G,H$61,base_de_dados!$H:$H,$L$1,base_de_dados!$C:$C,$A408,base_de_dados!$M:$M,"&lt;=2012",base_de_dados!$O:$O,"&gt;=41274")</f>
        <v>0</v>
      </c>
      <c r="I408" s="5">
        <f>SUMIFS(base_de_dados!$T:$T,base_de_dados!$B:$B,$B408,base_de_dados!$G:$G,I$61,base_de_dados!$H:$H,$L$1,base_de_dados!$C:$C,$A408,base_de_dados!$M:$M,"&lt;=2012",base_de_dados!$O:$O,"&gt;=41274")</f>
        <v>0</v>
      </c>
      <c r="J408" s="5">
        <f>SUMIFS(base_de_dados!$T:$T,base_de_dados!$B:$B,$B408,base_de_dados!$G:$G,J$61,base_de_dados!$H:$H,$L$1,base_de_dados!$C:$C,$A408,base_de_dados!$M:$M,"&lt;=2012",base_de_dados!$O:$O,"&gt;=41274")</f>
        <v>0</v>
      </c>
      <c r="K408" s="32">
        <f t="shared" si="10"/>
        <v>1.5267857940131915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SUMIFS(base_de_dados!$T:$T,base_de_dados!$B:$B,$B409,base_de_dados!$G:$G,C$61,base_de_dados!$H:$H,$L$1,base_de_dados!$C:$C,$A409,base_de_dados!$M:$M,"&lt;=2012",base_de_dados!$O:$O,"&gt;=41274")</f>
        <v>0</v>
      </c>
      <c r="D409" s="5">
        <f>SUMIFS(base_de_dados!$T:$T,base_de_dados!$B:$B,$B409,base_de_dados!$G:$G,D$61,base_de_dados!$H:$H,$L$1,base_de_dados!$C:$C,$A409,base_de_dados!$M:$M,"&lt;=2012",base_de_dados!$O:$O,"&gt;=41274")</f>
        <v>0.01</v>
      </c>
      <c r="E409" s="5">
        <f>SUMIFS(base_de_dados!$T:$T,base_de_dados!$B:$B,$B409,base_de_dados!$G:$G,E$61,base_de_dados!$H:$H,$L$1,base_de_dados!$C:$C,$A409,base_de_dados!$M:$M,"&lt;=2012",base_de_dados!$O:$O,"&gt;=41274")</f>
        <v>3.1012176560121767E-3</v>
      </c>
      <c r="F409" s="5">
        <f>SUMIFS(base_de_dados!$T:$T,base_de_dados!$B:$B,$B409,base_de_dados!$G:$G,F$61,base_de_dados!$H:$H,$L$1,base_de_dados!$C:$C,$A409,base_de_dados!$M:$M,"&lt;=2012",base_de_dados!$O:$O,"&gt;=41274")</f>
        <v>1.8721461187214611E-3</v>
      </c>
      <c r="G409" s="5">
        <f>SUMIFS(base_de_dados!$T:$T,base_de_dados!$B:$B,$B409,base_de_dados!$G:$G,G$61,base_de_dados!$H:$H,$L$1,base_de_dados!$C:$C,$A409,base_de_dados!$M:$M,"&lt;=2012",base_de_dados!$O:$O,"&gt;=41274")</f>
        <v>0</v>
      </c>
      <c r="H409" s="5">
        <f>SUMIFS(base_de_dados!$T:$T,base_de_dados!$B:$B,$B409,base_de_dados!$G:$G,H$61,base_de_dados!$H:$H,$L$1,base_de_dados!$C:$C,$A409,base_de_dados!$M:$M,"&lt;=2012",base_de_dados!$O:$O,"&gt;=41274")</f>
        <v>0</v>
      </c>
      <c r="I409" s="5">
        <f>SUMIFS(base_de_dados!$T:$T,base_de_dados!$B:$B,$B409,base_de_dados!$G:$G,I$61,base_de_dados!$H:$H,$L$1,base_de_dados!$C:$C,$A409,base_de_dados!$M:$M,"&lt;=2012",base_de_dados!$O:$O,"&gt;=41274")</f>
        <v>0</v>
      </c>
      <c r="J409" s="5">
        <f>SUMIFS(base_de_dados!$T:$T,base_de_dados!$B:$B,$B409,base_de_dados!$G:$G,J$61,base_de_dados!$H:$H,$L$1,base_de_dados!$C:$C,$A409,base_de_dados!$M:$M,"&lt;=2012",base_de_dados!$O:$O,"&gt;=41274")</f>
        <v>0.46111111111111114</v>
      </c>
      <c r="K409" s="32">
        <f t="shared" si="10"/>
        <v>0.47608447488584477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SUMIFS(base_de_dados!$T:$T,base_de_dados!$B:$B,$B410,base_de_dados!$G:$G,C$61,base_de_dados!$H:$H,$L$1,base_de_dados!$C:$C,$A410,base_de_dados!$M:$M,"&lt;=2012",base_de_dados!$O:$O,"&gt;=41274")</f>
        <v>0</v>
      </c>
      <c r="D410" s="5">
        <f>SUMIFS(base_de_dados!$T:$T,base_de_dados!$B:$B,$B410,base_de_dados!$G:$G,D$61,base_de_dados!$H:$H,$L$1,base_de_dados!$C:$C,$A410,base_de_dados!$M:$M,"&lt;=2012",base_de_dados!$O:$O,"&gt;=41274")</f>
        <v>0</v>
      </c>
      <c r="E410" s="5">
        <f>SUMIFS(base_de_dados!$T:$T,base_de_dados!$B:$B,$B410,base_de_dados!$G:$G,E$61,base_de_dados!$H:$H,$L$1,base_de_dados!$C:$C,$A410,base_de_dados!$M:$M,"&lt;=2012",base_de_dados!$O:$O,"&gt;=41274")</f>
        <v>0</v>
      </c>
      <c r="F410" s="5">
        <f>SUMIFS(base_de_dados!$T:$T,base_de_dados!$B:$B,$B410,base_de_dados!$G:$G,F$61,base_de_dados!$H:$H,$L$1,base_de_dados!$C:$C,$A410,base_de_dados!$M:$M,"&lt;=2012",base_de_dados!$O:$O,"&gt;=41274")</f>
        <v>0</v>
      </c>
      <c r="G410" s="5">
        <f>SUMIFS(base_de_dados!$T:$T,base_de_dados!$B:$B,$B410,base_de_dados!$G:$G,G$61,base_de_dados!$H:$H,$L$1,base_de_dados!$C:$C,$A410,base_de_dados!$M:$M,"&lt;=2012",base_de_dados!$O:$O,"&gt;=41274")</f>
        <v>0</v>
      </c>
      <c r="H410" s="5">
        <f>SUMIFS(base_de_dados!$T:$T,base_de_dados!$B:$B,$B410,base_de_dados!$G:$G,H$61,base_de_dados!$H:$H,$L$1,base_de_dados!$C:$C,$A410,base_de_dados!$M:$M,"&lt;=2012",base_de_dados!$O:$O,"&gt;=41274")</f>
        <v>0</v>
      </c>
      <c r="I410" s="5">
        <f>SUMIFS(base_de_dados!$T:$T,base_de_dados!$B:$B,$B410,base_de_dados!$G:$G,I$61,base_de_dados!$H:$H,$L$1,base_de_dados!$C:$C,$A410,base_de_dados!$M:$M,"&lt;=2012",base_de_dados!$O:$O,"&gt;=41274")</f>
        <v>0</v>
      </c>
      <c r="J410" s="5">
        <f>SUMIFS(base_de_dados!$T:$T,base_de_dados!$B:$B,$B410,base_de_dados!$G:$G,J$61,base_de_dados!$H:$H,$L$1,base_de_dados!$C:$C,$A410,base_de_dados!$M:$M,"&lt;=2012",base_de_dados!$O:$O,"&gt;=41274")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SUMIFS(base_de_dados!$T:$T,base_de_dados!$B:$B,$B411,base_de_dados!$G:$G,C$61,base_de_dados!$H:$H,$L$1,base_de_dados!$C:$C,$A411,base_de_dados!$M:$M,"&lt;=2012",base_de_dados!$O:$O,"&gt;=41274")</f>
        <v>0</v>
      </c>
      <c r="D411" s="5">
        <f>SUMIFS(base_de_dados!$T:$T,base_de_dados!$B:$B,$B411,base_de_dados!$G:$G,D$61,base_de_dados!$H:$H,$L$1,base_de_dados!$C:$C,$A411,base_de_dados!$M:$M,"&lt;=2012",base_de_dados!$O:$O,"&gt;=41274")</f>
        <v>0</v>
      </c>
      <c r="E411" s="5">
        <f>SUMIFS(base_de_dados!$T:$T,base_de_dados!$B:$B,$B411,base_de_dados!$G:$G,E$61,base_de_dados!$H:$H,$L$1,base_de_dados!$C:$C,$A411,base_de_dados!$M:$M,"&lt;=2012",base_de_dados!$O:$O,"&gt;=41274")</f>
        <v>0</v>
      </c>
      <c r="F411" s="5">
        <f>SUMIFS(base_de_dados!$T:$T,base_de_dados!$B:$B,$B411,base_de_dados!$G:$G,F$61,base_de_dados!$H:$H,$L$1,base_de_dados!$C:$C,$A411,base_de_dados!$M:$M,"&lt;=2012",base_de_dados!$O:$O,"&gt;=41274")</f>
        <v>0</v>
      </c>
      <c r="G411" s="5">
        <f>SUMIFS(base_de_dados!$T:$T,base_de_dados!$B:$B,$B411,base_de_dados!$G:$G,G$61,base_de_dados!$H:$H,$L$1,base_de_dados!$C:$C,$A411,base_de_dados!$M:$M,"&lt;=2012",base_de_dados!$O:$O,"&gt;=41274")</f>
        <v>0</v>
      </c>
      <c r="H411" s="5">
        <f>SUMIFS(base_de_dados!$T:$T,base_de_dados!$B:$B,$B411,base_de_dados!$G:$G,H$61,base_de_dados!$H:$H,$L$1,base_de_dados!$C:$C,$A411,base_de_dados!$M:$M,"&lt;=2012",base_de_dados!$O:$O,"&gt;=41274")</f>
        <v>0</v>
      </c>
      <c r="I411" s="5">
        <f>SUMIFS(base_de_dados!$T:$T,base_de_dados!$B:$B,$B411,base_de_dados!$G:$G,I$61,base_de_dados!$H:$H,$L$1,base_de_dados!$C:$C,$A411,base_de_dados!$M:$M,"&lt;=2012",base_de_dados!$O:$O,"&gt;=41274")</f>
        <v>0</v>
      </c>
      <c r="J411" s="5">
        <f>SUMIFS(base_de_dados!$T:$T,base_de_dados!$B:$B,$B411,base_de_dados!$G:$G,J$61,base_de_dados!$H:$H,$L$1,base_de_dados!$C:$C,$A411,base_de_dados!$M:$M,"&lt;=2012",base_de_dados!$O:$O,"&gt;=41274")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SUMIFS(base_de_dados!$T:$T,base_de_dados!$B:$B,$B412,base_de_dados!$G:$G,C$61,base_de_dados!$H:$H,$L$1,base_de_dados!$C:$C,$A412,base_de_dados!$M:$M,"&lt;=2012",base_de_dados!$O:$O,"&gt;=41274")</f>
        <v>0</v>
      </c>
      <c r="D412" s="5">
        <f>SUMIFS(base_de_dados!$T:$T,base_de_dados!$B:$B,$B412,base_de_dados!$G:$G,D$61,base_de_dados!$H:$H,$L$1,base_de_dados!$C:$C,$A412,base_de_dados!$M:$M,"&lt;=2012",base_de_dados!$O:$O,"&gt;=41274")</f>
        <v>0</v>
      </c>
      <c r="E412" s="5">
        <f>SUMIFS(base_de_dados!$T:$T,base_de_dados!$B:$B,$B412,base_de_dados!$G:$G,E$61,base_de_dados!$H:$H,$L$1,base_de_dados!$C:$C,$A412,base_de_dados!$M:$M,"&lt;=2012",base_de_dados!$O:$O,"&gt;=41274")</f>
        <v>0</v>
      </c>
      <c r="F412" s="5">
        <f>SUMIFS(base_de_dados!$T:$T,base_de_dados!$B:$B,$B412,base_de_dados!$G:$G,F$61,base_de_dados!$H:$H,$L$1,base_de_dados!$C:$C,$A412,base_de_dados!$M:$M,"&lt;=2012",base_de_dados!$O:$O,"&gt;=41274")</f>
        <v>0</v>
      </c>
      <c r="G412" s="5">
        <f>SUMIFS(base_de_dados!$T:$T,base_de_dados!$B:$B,$B412,base_de_dados!$G:$G,G$61,base_de_dados!$H:$H,$L$1,base_de_dados!$C:$C,$A412,base_de_dados!$M:$M,"&lt;=2012",base_de_dados!$O:$O,"&gt;=41274")</f>
        <v>0</v>
      </c>
      <c r="H412" s="5">
        <f>SUMIFS(base_de_dados!$T:$T,base_de_dados!$B:$B,$B412,base_de_dados!$G:$G,H$61,base_de_dados!$H:$H,$L$1,base_de_dados!$C:$C,$A412,base_de_dados!$M:$M,"&lt;=2012",base_de_dados!$O:$O,"&gt;=41274")</f>
        <v>0</v>
      </c>
      <c r="I412" s="5">
        <f>SUMIFS(base_de_dados!$T:$T,base_de_dados!$B:$B,$B412,base_de_dados!$G:$G,I$61,base_de_dados!$H:$H,$L$1,base_de_dados!$C:$C,$A412,base_de_dados!$M:$M,"&lt;=2012",base_de_dados!$O:$O,"&gt;=41274")</f>
        <v>0</v>
      </c>
      <c r="J412" s="5">
        <f>SUMIFS(base_de_dados!$T:$T,base_de_dados!$B:$B,$B412,base_de_dados!$G:$G,J$61,base_de_dados!$H:$H,$L$1,base_de_dados!$C:$C,$A412,base_de_dados!$M:$M,"&lt;=2012",base_de_dados!$O:$O,"&gt;=41274")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SUMIFS(base_de_dados!$T:$T,base_de_dados!$B:$B,$B413,base_de_dados!$G:$G,C$61,base_de_dados!$H:$H,$L$1,base_de_dados!$C:$C,$A413,base_de_dados!$M:$M,"&lt;=2012",base_de_dados!$O:$O,"&gt;=41274")</f>
        <v>0</v>
      </c>
      <c r="D413" s="5">
        <f>SUMIFS(base_de_dados!$T:$T,base_de_dados!$B:$B,$B413,base_de_dados!$G:$G,D$61,base_de_dados!$H:$H,$L$1,base_de_dados!$C:$C,$A413,base_de_dados!$M:$M,"&lt;=2012",base_de_dados!$O:$O,"&gt;=41274")</f>
        <v>0</v>
      </c>
      <c r="E413" s="5">
        <f>SUMIFS(base_de_dados!$T:$T,base_de_dados!$B:$B,$B413,base_de_dados!$G:$G,E$61,base_de_dados!$H:$H,$L$1,base_de_dados!$C:$C,$A413,base_de_dados!$M:$M,"&lt;=2012",base_de_dados!$O:$O,"&gt;=41274")</f>
        <v>0</v>
      </c>
      <c r="F413" s="5">
        <f>SUMIFS(base_de_dados!$T:$T,base_de_dados!$B:$B,$B413,base_de_dados!$G:$G,F$61,base_de_dados!$H:$H,$L$1,base_de_dados!$C:$C,$A413,base_de_dados!$M:$M,"&lt;=2012",base_de_dados!$O:$O,"&gt;=41274")</f>
        <v>0</v>
      </c>
      <c r="G413" s="5">
        <f>SUMIFS(base_de_dados!$T:$T,base_de_dados!$B:$B,$B413,base_de_dados!$G:$G,G$61,base_de_dados!$H:$H,$L$1,base_de_dados!$C:$C,$A413,base_de_dados!$M:$M,"&lt;=2012",base_de_dados!$O:$O,"&gt;=41274")</f>
        <v>0</v>
      </c>
      <c r="H413" s="5">
        <f>SUMIFS(base_de_dados!$T:$T,base_de_dados!$B:$B,$B413,base_de_dados!$G:$G,H$61,base_de_dados!$H:$H,$L$1,base_de_dados!$C:$C,$A413,base_de_dados!$M:$M,"&lt;=2012",base_de_dados!$O:$O,"&gt;=41274")</f>
        <v>0</v>
      </c>
      <c r="I413" s="5">
        <f>SUMIFS(base_de_dados!$T:$T,base_de_dados!$B:$B,$B413,base_de_dados!$G:$G,I$61,base_de_dados!$H:$H,$L$1,base_de_dados!$C:$C,$A413,base_de_dados!$M:$M,"&lt;=2012",base_de_dados!$O:$O,"&gt;=41274")</f>
        <v>0</v>
      </c>
      <c r="J413" s="5">
        <f>SUMIFS(base_de_dados!$T:$T,base_de_dados!$B:$B,$B413,base_de_dados!$G:$G,J$61,base_de_dados!$H:$H,$L$1,base_de_dados!$C:$C,$A413,base_de_dados!$M:$M,"&lt;=2012",base_de_dados!$O:$O,"&gt;=41274")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SUMIFS(base_de_dados!$T:$T,base_de_dados!$B:$B,$B414,base_de_dados!$G:$G,C$61,base_de_dados!$H:$H,$L$1,base_de_dados!$C:$C,$A414,base_de_dados!$M:$M,"&lt;=2012",base_de_dados!$O:$O,"&gt;=41274")</f>
        <v>0</v>
      </c>
      <c r="D414" s="5">
        <f>SUMIFS(base_de_dados!$T:$T,base_de_dados!$B:$B,$B414,base_de_dados!$G:$G,D$61,base_de_dados!$H:$H,$L$1,base_de_dados!$C:$C,$A414,base_de_dados!$M:$M,"&lt;=2012",base_de_dados!$O:$O,"&gt;=41274")</f>
        <v>0</v>
      </c>
      <c r="E414" s="5">
        <f>SUMIFS(base_de_dados!$T:$T,base_de_dados!$B:$B,$B414,base_de_dados!$G:$G,E$61,base_de_dados!$H:$H,$L$1,base_de_dados!$C:$C,$A414,base_de_dados!$M:$M,"&lt;=2012",base_de_dados!$O:$O,"&gt;=41274")</f>
        <v>0</v>
      </c>
      <c r="F414" s="5">
        <f>SUMIFS(base_de_dados!$T:$T,base_de_dados!$B:$B,$B414,base_de_dados!$G:$G,F$61,base_de_dados!$H:$H,$L$1,base_de_dados!$C:$C,$A414,base_de_dados!$M:$M,"&lt;=2012",base_de_dados!$O:$O,"&gt;=41274")</f>
        <v>0</v>
      </c>
      <c r="G414" s="5">
        <f>SUMIFS(base_de_dados!$T:$T,base_de_dados!$B:$B,$B414,base_de_dados!$G:$G,G$61,base_de_dados!$H:$H,$L$1,base_de_dados!$C:$C,$A414,base_de_dados!$M:$M,"&lt;=2012",base_de_dados!$O:$O,"&gt;=41274")</f>
        <v>0</v>
      </c>
      <c r="H414" s="5">
        <f>SUMIFS(base_de_dados!$T:$T,base_de_dados!$B:$B,$B414,base_de_dados!$G:$G,H$61,base_de_dados!$H:$H,$L$1,base_de_dados!$C:$C,$A414,base_de_dados!$M:$M,"&lt;=2012",base_de_dados!$O:$O,"&gt;=41274")</f>
        <v>0</v>
      </c>
      <c r="I414" s="5">
        <f>SUMIFS(base_de_dados!$T:$T,base_de_dados!$B:$B,$B414,base_de_dados!$G:$G,I$61,base_de_dados!$H:$H,$L$1,base_de_dados!$C:$C,$A414,base_de_dados!$M:$M,"&lt;=2012",base_de_dados!$O:$O,"&gt;=41274")</f>
        <v>0</v>
      </c>
      <c r="J414" s="5">
        <f>SUMIFS(base_de_dados!$T:$T,base_de_dados!$B:$B,$B414,base_de_dados!$G:$G,J$61,base_de_dados!$H:$H,$L$1,base_de_dados!$C:$C,$A414,base_de_dados!$M:$M,"&lt;=2012",base_de_dados!$O:$O,"&gt;=41274")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SUMIFS(base_de_dados!$T:$T,base_de_dados!$B:$B,$B415,base_de_dados!$G:$G,C$61,base_de_dados!$H:$H,$L$1,base_de_dados!$C:$C,$A415,base_de_dados!$M:$M,"&lt;=2012",base_de_dados!$O:$O,"&gt;=41274")</f>
        <v>0</v>
      </c>
      <c r="D415" s="5">
        <f>SUMIFS(base_de_dados!$T:$T,base_de_dados!$B:$B,$B415,base_de_dados!$G:$G,D$61,base_de_dados!$H:$H,$L$1,base_de_dados!$C:$C,$A415,base_de_dados!$M:$M,"&lt;=2012",base_de_dados!$O:$O,"&gt;=41274")</f>
        <v>0</v>
      </c>
      <c r="E415" s="5">
        <f>SUMIFS(base_de_dados!$T:$T,base_de_dados!$B:$B,$B415,base_de_dados!$G:$G,E$61,base_de_dados!$H:$H,$L$1,base_de_dados!$C:$C,$A415,base_de_dados!$M:$M,"&lt;=2012",base_de_dados!$O:$O,"&gt;=41274")</f>
        <v>0</v>
      </c>
      <c r="F415" s="5">
        <f>SUMIFS(base_de_dados!$T:$T,base_de_dados!$B:$B,$B415,base_de_dados!$G:$G,F$61,base_de_dados!$H:$H,$L$1,base_de_dados!$C:$C,$A415,base_de_dados!$M:$M,"&lt;=2012",base_de_dados!$O:$O,"&gt;=41274")</f>
        <v>0</v>
      </c>
      <c r="G415" s="5">
        <f>SUMIFS(base_de_dados!$T:$T,base_de_dados!$B:$B,$B415,base_de_dados!$G:$G,G$61,base_de_dados!$H:$H,$L$1,base_de_dados!$C:$C,$A415,base_de_dados!$M:$M,"&lt;=2012",base_de_dados!$O:$O,"&gt;=41274")</f>
        <v>0</v>
      </c>
      <c r="H415" s="5">
        <f>SUMIFS(base_de_dados!$T:$T,base_de_dados!$B:$B,$B415,base_de_dados!$G:$G,H$61,base_de_dados!$H:$H,$L$1,base_de_dados!$C:$C,$A415,base_de_dados!$M:$M,"&lt;=2012",base_de_dados!$O:$O,"&gt;=41274")</f>
        <v>0</v>
      </c>
      <c r="I415" s="5">
        <f>SUMIFS(base_de_dados!$T:$T,base_de_dados!$B:$B,$B415,base_de_dados!$G:$G,I$61,base_de_dados!$H:$H,$L$1,base_de_dados!$C:$C,$A415,base_de_dados!$M:$M,"&lt;=2012",base_de_dados!$O:$O,"&gt;=41274")</f>
        <v>0</v>
      </c>
      <c r="J415" s="5">
        <f>SUMIFS(base_de_dados!$T:$T,base_de_dados!$B:$B,$B415,base_de_dados!$G:$G,J$61,base_de_dados!$H:$H,$L$1,base_de_dados!$C:$C,$A415,base_de_dados!$M:$M,"&lt;=2012",base_de_dados!$O:$O,"&gt;=41274")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SUMIFS(base_de_dados!$T:$T,base_de_dados!$B:$B,$B416,base_de_dados!$G:$G,C$61,base_de_dados!$H:$H,$L$1,base_de_dados!$C:$C,$A416,base_de_dados!$M:$M,"&lt;=2012",base_de_dados!$O:$O,"&gt;=41274")</f>
        <v>0</v>
      </c>
      <c r="D416" s="5">
        <f>SUMIFS(base_de_dados!$T:$T,base_de_dados!$B:$B,$B416,base_de_dados!$G:$G,D$61,base_de_dados!$H:$H,$L$1,base_de_dados!$C:$C,$A416,base_de_dados!$M:$M,"&lt;=2012",base_de_dados!$O:$O,"&gt;=41274")</f>
        <v>0</v>
      </c>
      <c r="E416" s="5">
        <f>SUMIFS(base_de_dados!$T:$T,base_de_dados!$B:$B,$B416,base_de_dados!$G:$G,E$61,base_de_dados!$H:$H,$L$1,base_de_dados!$C:$C,$A416,base_de_dados!$M:$M,"&lt;=2012",base_de_dados!$O:$O,"&gt;=41274")</f>
        <v>0</v>
      </c>
      <c r="F416" s="5">
        <f>SUMIFS(base_de_dados!$T:$T,base_de_dados!$B:$B,$B416,base_de_dados!$G:$G,F$61,base_de_dados!$H:$H,$L$1,base_de_dados!$C:$C,$A416,base_de_dados!$M:$M,"&lt;=2012",base_de_dados!$O:$O,"&gt;=41274")</f>
        <v>0</v>
      </c>
      <c r="G416" s="5">
        <f>SUMIFS(base_de_dados!$T:$T,base_de_dados!$B:$B,$B416,base_de_dados!$G:$G,G$61,base_de_dados!$H:$H,$L$1,base_de_dados!$C:$C,$A416,base_de_dados!$M:$M,"&lt;=2012",base_de_dados!$O:$O,"&gt;=41274")</f>
        <v>0</v>
      </c>
      <c r="H416" s="5">
        <f>SUMIFS(base_de_dados!$T:$T,base_de_dados!$B:$B,$B416,base_de_dados!$G:$G,H$61,base_de_dados!$H:$H,$L$1,base_de_dados!$C:$C,$A416,base_de_dados!$M:$M,"&lt;=2012",base_de_dados!$O:$O,"&gt;=41274")</f>
        <v>0</v>
      </c>
      <c r="I416" s="5">
        <f>SUMIFS(base_de_dados!$T:$T,base_de_dados!$B:$B,$B416,base_de_dados!$G:$G,I$61,base_de_dados!$H:$H,$L$1,base_de_dados!$C:$C,$A416,base_de_dados!$M:$M,"&lt;=2012",base_de_dados!$O:$O,"&gt;=41274")</f>
        <v>0</v>
      </c>
      <c r="J416" s="5">
        <f>SUMIFS(base_de_dados!$T:$T,base_de_dados!$B:$B,$B416,base_de_dados!$G:$G,J$61,base_de_dados!$H:$H,$L$1,base_de_dados!$C:$C,$A416,base_de_dados!$M:$M,"&lt;=2012",base_de_dados!$O:$O,"&gt;=41274")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SUMIFS(base_de_dados!$T:$T,base_de_dados!$B:$B,$B417,base_de_dados!$G:$G,C$61,base_de_dados!$H:$H,$L$1,base_de_dados!$C:$C,$A417,base_de_dados!$M:$M,"&lt;=2012",base_de_dados!$O:$O,"&gt;=41274")</f>
        <v>0</v>
      </c>
      <c r="D417" s="5">
        <f>SUMIFS(base_de_dados!$T:$T,base_de_dados!$B:$B,$B417,base_de_dados!$G:$G,D$61,base_de_dados!$H:$H,$L$1,base_de_dados!$C:$C,$A417,base_de_dados!$M:$M,"&lt;=2012",base_de_dados!$O:$O,"&gt;=41274")</f>
        <v>0</v>
      </c>
      <c r="E417" s="5">
        <f>SUMIFS(base_de_dados!$T:$T,base_de_dados!$B:$B,$B417,base_de_dados!$G:$G,E$61,base_de_dados!$H:$H,$L$1,base_de_dados!$C:$C,$A417,base_de_dados!$M:$M,"&lt;=2012",base_de_dados!$O:$O,"&gt;=41274")</f>
        <v>0</v>
      </c>
      <c r="F417" s="5">
        <f>SUMIFS(base_de_dados!$T:$T,base_de_dados!$B:$B,$B417,base_de_dados!$G:$G,F$61,base_de_dados!$H:$H,$L$1,base_de_dados!$C:$C,$A417,base_de_dados!$M:$M,"&lt;=2012",base_de_dados!$O:$O,"&gt;=41274")</f>
        <v>0</v>
      </c>
      <c r="G417" s="5">
        <f>SUMIFS(base_de_dados!$T:$T,base_de_dados!$B:$B,$B417,base_de_dados!$G:$G,G$61,base_de_dados!$H:$H,$L$1,base_de_dados!$C:$C,$A417,base_de_dados!$M:$M,"&lt;=2012",base_de_dados!$O:$O,"&gt;=41274")</f>
        <v>0</v>
      </c>
      <c r="H417" s="5">
        <f>SUMIFS(base_de_dados!$T:$T,base_de_dados!$B:$B,$B417,base_de_dados!$G:$G,H$61,base_de_dados!$H:$H,$L$1,base_de_dados!$C:$C,$A417,base_de_dados!$M:$M,"&lt;=2012",base_de_dados!$O:$O,"&gt;=41274")</f>
        <v>0</v>
      </c>
      <c r="I417" s="5">
        <f>SUMIFS(base_de_dados!$T:$T,base_de_dados!$B:$B,$B417,base_de_dados!$G:$G,I$61,base_de_dados!$H:$H,$L$1,base_de_dados!$C:$C,$A417,base_de_dados!$M:$M,"&lt;=2012",base_de_dados!$O:$O,"&gt;=41274")</f>
        <v>0</v>
      </c>
      <c r="J417" s="5">
        <f>SUMIFS(base_de_dados!$T:$T,base_de_dados!$B:$B,$B417,base_de_dados!$G:$G,J$61,base_de_dados!$H:$H,$L$1,base_de_dados!$C:$C,$A417,base_de_dados!$M:$M,"&lt;=2012",base_de_dados!$O:$O,"&gt;=41274")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SUMIFS(base_de_dados!$T:$T,base_de_dados!$B:$B,$B418,base_de_dados!$G:$G,C$61,base_de_dados!$H:$H,$L$1,base_de_dados!$C:$C,$A418,base_de_dados!$M:$M,"&lt;=2012",base_de_dados!$O:$O,"&gt;=41274")</f>
        <v>0</v>
      </c>
      <c r="D418" s="5">
        <f>SUMIFS(base_de_dados!$T:$T,base_de_dados!$B:$B,$B418,base_de_dados!$G:$G,D$61,base_de_dados!$H:$H,$L$1,base_de_dados!$C:$C,$A418,base_de_dados!$M:$M,"&lt;=2012",base_de_dados!$O:$O,"&gt;=41274")</f>
        <v>0</v>
      </c>
      <c r="E418" s="5">
        <f>SUMIFS(base_de_dados!$T:$T,base_de_dados!$B:$B,$B418,base_de_dados!$G:$G,E$61,base_de_dados!$H:$H,$L$1,base_de_dados!$C:$C,$A418,base_de_dados!$M:$M,"&lt;=2012",base_de_dados!$O:$O,"&gt;=41274")</f>
        <v>0</v>
      </c>
      <c r="F418" s="5">
        <f>SUMIFS(base_de_dados!$T:$T,base_de_dados!$B:$B,$B418,base_de_dados!$G:$G,F$61,base_de_dados!$H:$H,$L$1,base_de_dados!$C:$C,$A418,base_de_dados!$M:$M,"&lt;=2012",base_de_dados!$O:$O,"&gt;=41274")</f>
        <v>0</v>
      </c>
      <c r="G418" s="5">
        <f>SUMIFS(base_de_dados!$T:$T,base_de_dados!$B:$B,$B418,base_de_dados!$G:$G,G$61,base_de_dados!$H:$H,$L$1,base_de_dados!$C:$C,$A418,base_de_dados!$M:$M,"&lt;=2012",base_de_dados!$O:$O,"&gt;=41274")</f>
        <v>0</v>
      </c>
      <c r="H418" s="5">
        <f>SUMIFS(base_de_dados!$T:$T,base_de_dados!$B:$B,$B418,base_de_dados!$G:$G,H$61,base_de_dados!$H:$H,$L$1,base_de_dados!$C:$C,$A418,base_de_dados!$M:$M,"&lt;=2012",base_de_dados!$O:$O,"&gt;=41274")</f>
        <v>0</v>
      </c>
      <c r="I418" s="5">
        <f>SUMIFS(base_de_dados!$T:$T,base_de_dados!$B:$B,$B418,base_de_dados!$G:$G,I$61,base_de_dados!$H:$H,$L$1,base_de_dados!$C:$C,$A418,base_de_dados!$M:$M,"&lt;=2012",base_de_dados!$O:$O,"&gt;=41274")</f>
        <v>0</v>
      </c>
      <c r="J418" s="5">
        <f>SUMIFS(base_de_dados!$T:$T,base_de_dados!$B:$B,$B418,base_de_dados!$G:$G,J$61,base_de_dados!$H:$H,$L$1,base_de_dados!$C:$C,$A418,base_de_dados!$M:$M,"&lt;=2012",base_de_dados!$O:$O,"&gt;=41274")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SUMIFS(base_de_dados!$T:$T,base_de_dados!$B:$B,$B419,base_de_dados!$G:$G,C$61,base_de_dados!$H:$H,$L$1,base_de_dados!$C:$C,$A419,base_de_dados!$M:$M,"&lt;=2012",base_de_dados!$O:$O,"&gt;=41274")</f>
        <v>0</v>
      </c>
      <c r="D419" s="5">
        <f>SUMIFS(base_de_dados!$T:$T,base_de_dados!$B:$B,$B419,base_de_dados!$G:$G,D$61,base_de_dados!$H:$H,$L$1,base_de_dados!$C:$C,$A419,base_de_dados!$M:$M,"&lt;=2012",base_de_dados!$O:$O,"&gt;=41274")</f>
        <v>0</v>
      </c>
      <c r="E419" s="5">
        <f>SUMIFS(base_de_dados!$T:$T,base_de_dados!$B:$B,$B419,base_de_dados!$G:$G,E$61,base_de_dados!$H:$H,$L$1,base_de_dados!$C:$C,$A419,base_de_dados!$M:$M,"&lt;=2012",base_de_dados!$O:$O,"&gt;=41274")</f>
        <v>0</v>
      </c>
      <c r="F419" s="5">
        <f>SUMIFS(base_de_dados!$T:$T,base_de_dados!$B:$B,$B419,base_de_dados!$G:$G,F$61,base_de_dados!$H:$H,$L$1,base_de_dados!$C:$C,$A419,base_de_dados!$M:$M,"&lt;=2012",base_de_dados!$O:$O,"&gt;=41274")</f>
        <v>0</v>
      </c>
      <c r="G419" s="5">
        <f>SUMIFS(base_de_dados!$T:$T,base_de_dados!$B:$B,$B419,base_de_dados!$G:$G,G$61,base_de_dados!$H:$H,$L$1,base_de_dados!$C:$C,$A419,base_de_dados!$M:$M,"&lt;=2012",base_de_dados!$O:$O,"&gt;=41274")</f>
        <v>0</v>
      </c>
      <c r="H419" s="5">
        <f>SUMIFS(base_de_dados!$T:$T,base_de_dados!$B:$B,$B419,base_de_dados!$G:$G,H$61,base_de_dados!$H:$H,$L$1,base_de_dados!$C:$C,$A419,base_de_dados!$M:$M,"&lt;=2012",base_de_dados!$O:$O,"&gt;=41274")</f>
        <v>0</v>
      </c>
      <c r="I419" s="5">
        <f>SUMIFS(base_de_dados!$T:$T,base_de_dados!$B:$B,$B419,base_de_dados!$G:$G,I$61,base_de_dados!$H:$H,$L$1,base_de_dados!$C:$C,$A419,base_de_dados!$M:$M,"&lt;=2012",base_de_dados!$O:$O,"&gt;=41274")</f>
        <v>0</v>
      </c>
      <c r="J419" s="5">
        <f>SUMIFS(base_de_dados!$T:$T,base_de_dados!$B:$B,$B419,base_de_dados!$G:$G,J$61,base_de_dados!$H:$H,$L$1,base_de_dados!$C:$C,$A419,base_de_dados!$M:$M,"&lt;=2012",base_de_dados!$O:$O,"&gt;=41274")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SUMIFS(base_de_dados!$T:$T,base_de_dados!$B:$B,$B420,base_de_dados!$G:$G,C$61,base_de_dados!$H:$H,$L$1,base_de_dados!$C:$C,$A420,base_de_dados!$M:$M,"&lt;=2012",base_de_dados!$O:$O,"&gt;=41274")</f>
        <v>0</v>
      </c>
      <c r="D420" s="5">
        <f>SUMIFS(base_de_dados!$T:$T,base_de_dados!$B:$B,$B420,base_de_dados!$G:$G,D$61,base_de_dados!$H:$H,$L$1,base_de_dados!$C:$C,$A420,base_de_dados!$M:$M,"&lt;=2012",base_de_dados!$O:$O,"&gt;=41274")</f>
        <v>0</v>
      </c>
      <c r="E420" s="5">
        <f>SUMIFS(base_de_dados!$T:$T,base_de_dados!$B:$B,$B420,base_de_dados!$G:$G,E$61,base_de_dados!$H:$H,$L$1,base_de_dados!$C:$C,$A420,base_de_dados!$M:$M,"&lt;=2012",base_de_dados!$O:$O,"&gt;=41274")</f>
        <v>0</v>
      </c>
      <c r="F420" s="5">
        <f>SUMIFS(base_de_dados!$T:$T,base_de_dados!$B:$B,$B420,base_de_dados!$G:$G,F$61,base_de_dados!$H:$H,$L$1,base_de_dados!$C:$C,$A420,base_de_dados!$M:$M,"&lt;=2012",base_de_dados!$O:$O,"&gt;=41274")</f>
        <v>4.8309868087265347E-2</v>
      </c>
      <c r="G420" s="5">
        <f>SUMIFS(base_de_dados!$T:$T,base_de_dados!$B:$B,$B420,base_de_dados!$G:$G,G$61,base_de_dados!$H:$H,$L$1,base_de_dados!$C:$C,$A420,base_de_dados!$M:$M,"&lt;=2012",base_de_dados!$O:$O,"&gt;=41274")</f>
        <v>0</v>
      </c>
      <c r="H420" s="5">
        <f>SUMIFS(base_de_dados!$T:$T,base_de_dados!$B:$B,$B420,base_de_dados!$G:$G,H$61,base_de_dados!$H:$H,$L$1,base_de_dados!$C:$C,$A420,base_de_dados!$M:$M,"&lt;=2012",base_de_dados!$O:$O,"&gt;=41274")</f>
        <v>0</v>
      </c>
      <c r="I420" s="5">
        <f>SUMIFS(base_de_dados!$T:$T,base_de_dados!$B:$B,$B420,base_de_dados!$G:$G,I$61,base_de_dados!$H:$H,$L$1,base_de_dados!$C:$C,$A420,base_de_dados!$M:$M,"&lt;=2012",base_de_dados!$O:$O,"&gt;=41274")</f>
        <v>0</v>
      </c>
      <c r="J420" s="5">
        <f>SUMIFS(base_de_dados!$T:$T,base_de_dados!$B:$B,$B420,base_de_dados!$G:$G,J$61,base_de_dados!$H:$H,$L$1,base_de_dados!$C:$C,$A420,base_de_dados!$M:$M,"&lt;=2012",base_de_dados!$O:$O,"&gt;=41274")</f>
        <v>0</v>
      </c>
      <c r="K420" s="32">
        <f t="shared" si="10"/>
        <v>4.8309868087265347E-2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SUMIFS(base_de_dados!$T:$T,base_de_dados!$B:$B,$B421,base_de_dados!$G:$G,C$61,base_de_dados!$H:$H,$L$1,base_de_dados!$C:$C,$A421,base_de_dados!$M:$M,"&lt;=2012",base_de_dados!$O:$O,"&gt;=41274")</f>
        <v>0</v>
      </c>
      <c r="D421" s="5">
        <f>SUMIFS(base_de_dados!$T:$T,base_de_dados!$B:$B,$B421,base_de_dados!$G:$G,D$61,base_de_dados!$H:$H,$L$1,base_de_dados!$C:$C,$A421,base_de_dados!$M:$M,"&lt;=2012",base_de_dados!$O:$O,"&gt;=41274")</f>
        <v>0</v>
      </c>
      <c r="E421" s="5">
        <f>SUMIFS(base_de_dados!$T:$T,base_de_dados!$B:$B,$B421,base_de_dados!$G:$G,E$61,base_de_dados!$H:$H,$L$1,base_de_dados!$C:$C,$A421,base_de_dados!$M:$M,"&lt;=2012",base_de_dados!$O:$O,"&gt;=41274")</f>
        <v>0</v>
      </c>
      <c r="F421" s="5">
        <f>SUMIFS(base_de_dados!$T:$T,base_de_dados!$B:$B,$B421,base_de_dados!$G:$G,F$61,base_de_dados!$H:$H,$L$1,base_de_dados!$C:$C,$A421,base_de_dados!$M:$M,"&lt;=2012",base_de_dados!$O:$O,"&gt;=41274")</f>
        <v>0</v>
      </c>
      <c r="G421" s="5">
        <f>SUMIFS(base_de_dados!$T:$T,base_de_dados!$B:$B,$B421,base_de_dados!$G:$G,G$61,base_de_dados!$H:$H,$L$1,base_de_dados!$C:$C,$A421,base_de_dados!$M:$M,"&lt;=2012",base_de_dados!$O:$O,"&gt;=41274")</f>
        <v>0</v>
      </c>
      <c r="H421" s="5">
        <f>SUMIFS(base_de_dados!$T:$T,base_de_dados!$B:$B,$B421,base_de_dados!$G:$G,H$61,base_de_dados!$H:$H,$L$1,base_de_dados!$C:$C,$A421,base_de_dados!$M:$M,"&lt;=2012",base_de_dados!$O:$O,"&gt;=41274")</f>
        <v>0</v>
      </c>
      <c r="I421" s="5">
        <f>SUMIFS(base_de_dados!$T:$T,base_de_dados!$B:$B,$B421,base_de_dados!$G:$G,I$61,base_de_dados!$H:$H,$L$1,base_de_dados!$C:$C,$A421,base_de_dados!$M:$M,"&lt;=2012",base_de_dados!$O:$O,"&gt;=41274")</f>
        <v>0</v>
      </c>
      <c r="J421" s="5">
        <f>SUMIFS(base_de_dados!$T:$T,base_de_dados!$B:$B,$B421,base_de_dados!$G:$G,J$61,base_de_dados!$H:$H,$L$1,base_de_dados!$C:$C,$A421,base_de_dados!$M:$M,"&lt;=2012",base_de_dados!$O:$O,"&gt;=41274")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SUMIFS(base_de_dados!$T:$T,base_de_dados!$B:$B,$B422,base_de_dados!$G:$G,C$61,base_de_dados!$H:$H,$L$1,base_de_dados!$C:$C,$A422,base_de_dados!$M:$M,"&lt;=2012",base_de_dados!$O:$O,"&gt;=41274")</f>
        <v>0</v>
      </c>
      <c r="D422" s="5">
        <f>SUMIFS(base_de_dados!$T:$T,base_de_dados!$B:$B,$B422,base_de_dados!$G:$G,D$61,base_de_dados!$H:$H,$L$1,base_de_dados!$C:$C,$A422,base_de_dados!$M:$M,"&lt;=2012",base_de_dados!$O:$O,"&gt;=41274")</f>
        <v>0</v>
      </c>
      <c r="E422" s="5">
        <f>SUMIFS(base_de_dados!$T:$T,base_de_dados!$B:$B,$B422,base_de_dados!$G:$G,E$61,base_de_dados!$H:$H,$L$1,base_de_dados!$C:$C,$A422,base_de_dados!$M:$M,"&lt;=2012",base_de_dados!$O:$O,"&gt;=41274")</f>
        <v>0</v>
      </c>
      <c r="F422" s="5">
        <f>SUMIFS(base_de_dados!$T:$T,base_de_dados!$B:$B,$B422,base_de_dados!$G:$G,F$61,base_de_dados!$H:$H,$L$1,base_de_dados!$C:$C,$A422,base_de_dados!$M:$M,"&lt;=2012",base_de_dados!$O:$O,"&gt;=41274")</f>
        <v>0</v>
      </c>
      <c r="G422" s="5">
        <f>SUMIFS(base_de_dados!$T:$T,base_de_dados!$B:$B,$B422,base_de_dados!$G:$G,G$61,base_de_dados!$H:$H,$L$1,base_de_dados!$C:$C,$A422,base_de_dados!$M:$M,"&lt;=2012",base_de_dados!$O:$O,"&gt;=41274")</f>
        <v>0</v>
      </c>
      <c r="H422" s="5">
        <f>SUMIFS(base_de_dados!$T:$T,base_de_dados!$B:$B,$B422,base_de_dados!$G:$G,H$61,base_de_dados!$H:$H,$L$1,base_de_dados!$C:$C,$A422,base_de_dados!$M:$M,"&lt;=2012",base_de_dados!$O:$O,"&gt;=41274")</f>
        <v>0</v>
      </c>
      <c r="I422" s="5">
        <f>SUMIFS(base_de_dados!$T:$T,base_de_dados!$B:$B,$B422,base_de_dados!$G:$G,I$61,base_de_dados!$H:$H,$L$1,base_de_dados!$C:$C,$A422,base_de_dados!$M:$M,"&lt;=2012",base_de_dados!$O:$O,"&gt;=41274")</f>
        <v>0</v>
      </c>
      <c r="J422" s="5">
        <f>SUMIFS(base_de_dados!$T:$T,base_de_dados!$B:$B,$B422,base_de_dados!$G:$G,J$61,base_de_dados!$H:$H,$L$1,base_de_dados!$C:$C,$A422,base_de_dados!$M:$M,"&lt;=2012",base_de_dados!$O:$O,"&gt;=41274")</f>
        <v>0</v>
      </c>
      <c r="K422" s="32">
        <f t="shared" si="10"/>
        <v>0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SUMIFS(base_de_dados!$T:$T,base_de_dados!$B:$B,$B423,base_de_dados!$G:$G,C$61,base_de_dados!$H:$H,$L$1,base_de_dados!$C:$C,$A423,base_de_dados!$M:$M,"&lt;=2012",base_de_dados!$O:$O,"&gt;=41274")</f>
        <v>0</v>
      </c>
      <c r="D423" s="5">
        <f>SUMIFS(base_de_dados!$T:$T,base_de_dados!$B:$B,$B423,base_de_dados!$G:$G,D$61,base_de_dados!$H:$H,$L$1,base_de_dados!$C:$C,$A423,base_de_dados!$M:$M,"&lt;=2012",base_de_dados!$O:$O,"&gt;=41274")</f>
        <v>0</v>
      </c>
      <c r="E423" s="5">
        <f>SUMIFS(base_de_dados!$T:$T,base_de_dados!$B:$B,$B423,base_de_dados!$G:$G,E$61,base_de_dados!$H:$H,$L$1,base_de_dados!$C:$C,$A423,base_de_dados!$M:$M,"&lt;=2012",base_de_dados!$O:$O,"&gt;=41274")</f>
        <v>0</v>
      </c>
      <c r="F423" s="5">
        <f>SUMIFS(base_de_dados!$T:$T,base_de_dados!$B:$B,$B423,base_de_dados!$G:$G,F$61,base_de_dados!$H:$H,$L$1,base_de_dados!$C:$C,$A423,base_de_dados!$M:$M,"&lt;=2012",base_de_dados!$O:$O,"&gt;=41274")</f>
        <v>0</v>
      </c>
      <c r="G423" s="5">
        <f>SUMIFS(base_de_dados!$T:$T,base_de_dados!$B:$B,$B423,base_de_dados!$G:$G,G$61,base_de_dados!$H:$H,$L$1,base_de_dados!$C:$C,$A423,base_de_dados!$M:$M,"&lt;=2012",base_de_dados!$O:$O,"&gt;=41274")</f>
        <v>0</v>
      </c>
      <c r="H423" s="5">
        <f>SUMIFS(base_de_dados!$T:$T,base_de_dados!$B:$B,$B423,base_de_dados!$G:$G,H$61,base_de_dados!$H:$H,$L$1,base_de_dados!$C:$C,$A423,base_de_dados!$M:$M,"&lt;=2012",base_de_dados!$O:$O,"&gt;=41274")</f>
        <v>0</v>
      </c>
      <c r="I423" s="5">
        <f>SUMIFS(base_de_dados!$T:$T,base_de_dados!$B:$B,$B423,base_de_dados!$G:$G,I$61,base_de_dados!$H:$H,$L$1,base_de_dados!$C:$C,$A423,base_de_dados!$M:$M,"&lt;=2012",base_de_dados!$O:$O,"&gt;=41274")</f>
        <v>0</v>
      </c>
      <c r="J423" s="5">
        <f>SUMIFS(base_de_dados!$T:$T,base_de_dados!$B:$B,$B423,base_de_dados!$G:$G,J$61,base_de_dados!$H:$H,$L$1,base_de_dados!$C:$C,$A423,base_de_dados!$M:$M,"&lt;=2012",base_de_dados!$O:$O,"&gt;=41274")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SUMIFS(base_de_dados!$T:$T,base_de_dados!$B:$B,$B424,base_de_dados!$G:$G,C$61,base_de_dados!$H:$H,$L$1,base_de_dados!$C:$C,$A424,base_de_dados!$M:$M,"&lt;=2012",base_de_dados!$O:$O,"&gt;=41274")</f>
        <v>0</v>
      </c>
      <c r="D424" s="5">
        <f>SUMIFS(base_de_dados!$T:$T,base_de_dados!$B:$B,$B424,base_de_dados!$G:$G,D$61,base_de_dados!$H:$H,$L$1,base_de_dados!$C:$C,$A424,base_de_dados!$M:$M,"&lt;=2012",base_de_dados!$O:$O,"&gt;=41274")</f>
        <v>0</v>
      </c>
      <c r="E424" s="5">
        <f>SUMIFS(base_de_dados!$T:$T,base_de_dados!$B:$B,$B424,base_de_dados!$G:$G,E$61,base_de_dados!$H:$H,$L$1,base_de_dados!$C:$C,$A424,base_de_dados!$M:$M,"&lt;=2012",base_de_dados!$O:$O,"&gt;=41274")</f>
        <v>0</v>
      </c>
      <c r="F424" s="5">
        <f>SUMIFS(base_de_dados!$T:$T,base_de_dados!$B:$B,$B424,base_de_dados!$G:$G,F$61,base_de_dados!$H:$H,$L$1,base_de_dados!$C:$C,$A424,base_de_dados!$M:$M,"&lt;=2012",base_de_dados!$O:$O,"&gt;=41274")</f>
        <v>0</v>
      </c>
      <c r="G424" s="5">
        <f>SUMIFS(base_de_dados!$T:$T,base_de_dados!$B:$B,$B424,base_de_dados!$G:$G,G$61,base_de_dados!$H:$H,$L$1,base_de_dados!$C:$C,$A424,base_de_dados!$M:$M,"&lt;=2012",base_de_dados!$O:$O,"&gt;=41274")</f>
        <v>0</v>
      </c>
      <c r="H424" s="5">
        <f>SUMIFS(base_de_dados!$T:$T,base_de_dados!$B:$B,$B424,base_de_dados!$G:$G,H$61,base_de_dados!$H:$H,$L$1,base_de_dados!$C:$C,$A424,base_de_dados!$M:$M,"&lt;=2012",base_de_dados!$O:$O,"&gt;=41274")</f>
        <v>0</v>
      </c>
      <c r="I424" s="5">
        <f>SUMIFS(base_de_dados!$T:$T,base_de_dados!$B:$B,$B424,base_de_dados!$G:$G,I$61,base_de_dados!$H:$H,$L$1,base_de_dados!$C:$C,$A424,base_de_dados!$M:$M,"&lt;=2012",base_de_dados!$O:$O,"&gt;=41274")</f>
        <v>0</v>
      </c>
      <c r="J424" s="5">
        <f>SUMIFS(base_de_dados!$T:$T,base_de_dados!$B:$B,$B424,base_de_dados!$G:$G,J$61,base_de_dados!$H:$H,$L$1,base_de_dados!$C:$C,$A424,base_de_dados!$M:$M,"&lt;=2012",base_de_dados!$O:$O,"&gt;=41274")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SUMIFS(base_de_dados!$T:$T,base_de_dados!$B:$B,$B425,base_de_dados!$G:$G,C$61,base_de_dados!$H:$H,$L$1,base_de_dados!$C:$C,$A425,base_de_dados!$M:$M,"&lt;=2012",base_de_dados!$O:$O,"&gt;=41274")</f>
        <v>0</v>
      </c>
      <c r="D425" s="5">
        <f>SUMIFS(base_de_dados!$T:$T,base_de_dados!$B:$B,$B425,base_de_dados!$G:$G,D$61,base_de_dados!$H:$H,$L$1,base_de_dados!$C:$C,$A425,base_de_dados!$M:$M,"&lt;=2012",base_de_dados!$O:$O,"&gt;=41274")</f>
        <v>4.6806823947234906E-2</v>
      </c>
      <c r="E425" s="5">
        <f>SUMIFS(base_de_dados!$T:$T,base_de_dados!$B:$B,$B425,base_de_dados!$G:$G,E$61,base_de_dados!$H:$H,$L$1,base_de_dados!$C:$C,$A425,base_de_dados!$M:$M,"&lt;=2012",base_de_dados!$O:$O,"&gt;=41274")</f>
        <v>0</v>
      </c>
      <c r="F425" s="5">
        <f>SUMIFS(base_de_dados!$T:$T,base_de_dados!$B:$B,$B425,base_de_dados!$G:$G,F$61,base_de_dados!$H:$H,$L$1,base_de_dados!$C:$C,$A425,base_de_dados!$M:$M,"&lt;=2012",base_de_dados!$O:$O,"&gt;=41274")</f>
        <v>0</v>
      </c>
      <c r="G425" s="5">
        <f>SUMIFS(base_de_dados!$T:$T,base_de_dados!$B:$B,$B425,base_de_dados!$G:$G,G$61,base_de_dados!$H:$H,$L$1,base_de_dados!$C:$C,$A425,base_de_dados!$M:$M,"&lt;=2012",base_de_dados!$O:$O,"&gt;=41274")</f>
        <v>0</v>
      </c>
      <c r="H425" s="5">
        <f>SUMIFS(base_de_dados!$T:$T,base_de_dados!$B:$B,$B425,base_de_dados!$G:$G,H$61,base_de_dados!$H:$H,$L$1,base_de_dados!$C:$C,$A425,base_de_dados!$M:$M,"&lt;=2012",base_de_dados!$O:$O,"&gt;=41274")</f>
        <v>0</v>
      </c>
      <c r="I425" s="5">
        <f>SUMIFS(base_de_dados!$T:$T,base_de_dados!$B:$B,$B425,base_de_dados!$G:$G,I$61,base_de_dados!$H:$H,$L$1,base_de_dados!$C:$C,$A425,base_de_dados!$M:$M,"&lt;=2012",base_de_dados!$O:$O,"&gt;=41274")</f>
        <v>0</v>
      </c>
      <c r="J425" s="5">
        <f>SUMIFS(base_de_dados!$T:$T,base_de_dados!$B:$B,$B425,base_de_dados!$G:$G,J$61,base_de_dados!$H:$H,$L$1,base_de_dados!$C:$C,$A425,base_de_dados!$M:$M,"&lt;=2012",base_de_dados!$O:$O,"&gt;=41274")</f>
        <v>0</v>
      </c>
      <c r="K425" s="32">
        <f t="shared" si="10"/>
        <v>4.6806823947234906E-2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SUMIFS(base_de_dados!$T:$T,base_de_dados!$B:$B,$B426,base_de_dados!$G:$G,C$61,base_de_dados!$H:$H,$L$1,base_de_dados!$C:$C,$A426,base_de_dados!$M:$M,"&lt;=2012",base_de_dados!$O:$O,"&gt;=41274")</f>
        <v>0</v>
      </c>
      <c r="D426" s="5">
        <f>SUMIFS(base_de_dados!$T:$T,base_de_dados!$B:$B,$B426,base_de_dados!$G:$G,D$61,base_de_dados!$H:$H,$L$1,base_de_dados!$C:$C,$A426,base_de_dados!$M:$M,"&lt;=2012",base_de_dados!$O:$O,"&gt;=41274")</f>
        <v>0</v>
      </c>
      <c r="E426" s="5">
        <f>SUMIFS(base_de_dados!$T:$T,base_de_dados!$B:$B,$B426,base_de_dados!$G:$G,E$61,base_de_dados!$H:$H,$L$1,base_de_dados!$C:$C,$A426,base_de_dados!$M:$M,"&lt;=2012",base_de_dados!$O:$O,"&gt;=41274")</f>
        <v>0</v>
      </c>
      <c r="F426" s="5">
        <f>SUMIFS(base_de_dados!$T:$T,base_de_dados!$B:$B,$B426,base_de_dados!$G:$G,F$61,base_de_dados!$H:$H,$L$1,base_de_dados!$C:$C,$A426,base_de_dados!$M:$M,"&lt;=2012",base_de_dados!$O:$O,"&gt;=41274")</f>
        <v>0</v>
      </c>
      <c r="G426" s="5">
        <f>SUMIFS(base_de_dados!$T:$T,base_de_dados!$B:$B,$B426,base_de_dados!$G:$G,G$61,base_de_dados!$H:$H,$L$1,base_de_dados!$C:$C,$A426,base_de_dados!$M:$M,"&lt;=2012",base_de_dados!$O:$O,"&gt;=41274")</f>
        <v>0</v>
      </c>
      <c r="H426" s="5">
        <f>SUMIFS(base_de_dados!$T:$T,base_de_dados!$B:$B,$B426,base_de_dados!$G:$G,H$61,base_de_dados!$H:$H,$L$1,base_de_dados!$C:$C,$A426,base_de_dados!$M:$M,"&lt;=2012",base_de_dados!$O:$O,"&gt;=41274")</f>
        <v>0</v>
      </c>
      <c r="I426" s="5">
        <f>SUMIFS(base_de_dados!$T:$T,base_de_dados!$B:$B,$B426,base_de_dados!$G:$G,I$61,base_de_dados!$H:$H,$L$1,base_de_dados!$C:$C,$A426,base_de_dados!$M:$M,"&lt;=2012",base_de_dados!$O:$O,"&gt;=41274")</f>
        <v>0</v>
      </c>
      <c r="J426" s="5">
        <f>SUMIFS(base_de_dados!$T:$T,base_de_dados!$B:$B,$B426,base_de_dados!$G:$G,J$61,base_de_dados!$H:$H,$L$1,base_de_dados!$C:$C,$A426,base_de_dados!$M:$M,"&lt;=2012",base_de_dados!$O:$O,"&gt;=41274")</f>
        <v>0</v>
      </c>
      <c r="K426" s="32">
        <f t="shared" si="10"/>
        <v>0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SUMIFS(base_de_dados!$T:$T,base_de_dados!$B:$B,$B427,base_de_dados!$G:$G,C$61,base_de_dados!$H:$H,$L$1,base_de_dados!$C:$C,$A427,base_de_dados!$M:$M,"&lt;=2012",base_de_dados!$O:$O,"&gt;=41274")</f>
        <v>0</v>
      </c>
      <c r="D427" s="5">
        <f>SUMIFS(base_de_dados!$T:$T,base_de_dados!$B:$B,$B427,base_de_dados!$G:$G,D$61,base_de_dados!$H:$H,$L$1,base_de_dados!$C:$C,$A427,base_de_dados!$M:$M,"&lt;=2012",base_de_dados!$O:$O,"&gt;=41274")</f>
        <v>0</v>
      </c>
      <c r="E427" s="5">
        <f>SUMIFS(base_de_dados!$T:$T,base_de_dados!$B:$B,$B427,base_de_dados!$G:$G,E$61,base_de_dados!$H:$H,$L$1,base_de_dados!$C:$C,$A427,base_de_dados!$M:$M,"&lt;=2012",base_de_dados!$O:$O,"&gt;=41274")</f>
        <v>0</v>
      </c>
      <c r="F427" s="5">
        <f>SUMIFS(base_de_dados!$T:$T,base_de_dados!$B:$B,$B427,base_de_dados!$G:$G,F$61,base_de_dados!$H:$H,$L$1,base_de_dados!$C:$C,$A427,base_de_dados!$M:$M,"&lt;=2012",base_de_dados!$O:$O,"&gt;=41274")</f>
        <v>0</v>
      </c>
      <c r="G427" s="5">
        <f>SUMIFS(base_de_dados!$T:$T,base_de_dados!$B:$B,$B427,base_de_dados!$G:$G,G$61,base_de_dados!$H:$H,$L$1,base_de_dados!$C:$C,$A427,base_de_dados!$M:$M,"&lt;=2012",base_de_dados!$O:$O,"&gt;=41274")</f>
        <v>0</v>
      </c>
      <c r="H427" s="5">
        <f>SUMIFS(base_de_dados!$T:$T,base_de_dados!$B:$B,$B427,base_de_dados!$G:$G,H$61,base_de_dados!$H:$H,$L$1,base_de_dados!$C:$C,$A427,base_de_dados!$M:$M,"&lt;=2012",base_de_dados!$O:$O,"&gt;=41274")</f>
        <v>0</v>
      </c>
      <c r="I427" s="5">
        <f>SUMIFS(base_de_dados!$T:$T,base_de_dados!$B:$B,$B427,base_de_dados!$G:$G,I$61,base_de_dados!$H:$H,$L$1,base_de_dados!$C:$C,$A427,base_de_dados!$M:$M,"&lt;=2012",base_de_dados!$O:$O,"&gt;=41274")</f>
        <v>0</v>
      </c>
      <c r="J427" s="5">
        <f>SUMIFS(base_de_dados!$T:$T,base_de_dados!$B:$B,$B427,base_de_dados!$G:$G,J$61,base_de_dados!$H:$H,$L$1,base_de_dados!$C:$C,$A427,base_de_dados!$M:$M,"&lt;=2012",base_de_dados!$O:$O,"&gt;=41274")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SUMIFS(base_de_dados!$T:$T,base_de_dados!$B:$B,$B428,base_de_dados!$G:$G,C$61,base_de_dados!$H:$H,$L$1,base_de_dados!$C:$C,$A428,base_de_dados!$M:$M,"&lt;=2012",base_de_dados!$O:$O,"&gt;=41274")</f>
        <v>0</v>
      </c>
      <c r="D428" s="5">
        <f>SUMIFS(base_de_dados!$T:$T,base_de_dados!$B:$B,$B428,base_de_dados!$G:$G,D$61,base_de_dados!$H:$H,$L$1,base_de_dados!$C:$C,$A428,base_de_dados!$M:$M,"&lt;=2012",base_de_dados!$O:$O,"&gt;=41274")</f>
        <v>0</v>
      </c>
      <c r="E428" s="5">
        <f>SUMIFS(base_de_dados!$T:$T,base_de_dados!$B:$B,$B428,base_de_dados!$G:$G,E$61,base_de_dados!$H:$H,$L$1,base_de_dados!$C:$C,$A428,base_de_dados!$M:$M,"&lt;=2012",base_de_dados!$O:$O,"&gt;=41274")</f>
        <v>0</v>
      </c>
      <c r="F428" s="5">
        <f>SUMIFS(base_de_dados!$T:$T,base_de_dados!$B:$B,$B428,base_de_dados!$G:$G,F$61,base_de_dados!$H:$H,$L$1,base_de_dados!$C:$C,$A428,base_de_dados!$M:$M,"&lt;=2012",base_de_dados!$O:$O,"&gt;=41274")</f>
        <v>0</v>
      </c>
      <c r="G428" s="5">
        <f>SUMIFS(base_de_dados!$T:$T,base_de_dados!$B:$B,$B428,base_de_dados!$G:$G,G$61,base_de_dados!$H:$H,$L$1,base_de_dados!$C:$C,$A428,base_de_dados!$M:$M,"&lt;=2012",base_de_dados!$O:$O,"&gt;=41274")</f>
        <v>0</v>
      </c>
      <c r="H428" s="5">
        <f>SUMIFS(base_de_dados!$T:$T,base_de_dados!$B:$B,$B428,base_de_dados!$G:$G,H$61,base_de_dados!$H:$H,$L$1,base_de_dados!$C:$C,$A428,base_de_dados!$M:$M,"&lt;=2012",base_de_dados!$O:$O,"&gt;=41274")</f>
        <v>0</v>
      </c>
      <c r="I428" s="5">
        <f>SUMIFS(base_de_dados!$T:$T,base_de_dados!$B:$B,$B428,base_de_dados!$G:$G,I$61,base_de_dados!$H:$H,$L$1,base_de_dados!$C:$C,$A428,base_de_dados!$M:$M,"&lt;=2012",base_de_dados!$O:$O,"&gt;=41274")</f>
        <v>0</v>
      </c>
      <c r="J428" s="5">
        <f>SUMIFS(base_de_dados!$T:$T,base_de_dados!$B:$B,$B428,base_de_dados!$G:$G,J$61,base_de_dados!$H:$H,$L$1,base_de_dados!$C:$C,$A428,base_de_dados!$M:$M,"&lt;=2012",base_de_dados!$O:$O,"&gt;=41274")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SUMIFS(base_de_dados!$T:$T,base_de_dados!$B:$B,$B429,base_de_dados!$G:$G,C$61,base_de_dados!$H:$H,$L$1,base_de_dados!$C:$C,$A429,base_de_dados!$M:$M,"&lt;=2012",base_de_dados!$O:$O,"&gt;=41274")</f>
        <v>0</v>
      </c>
      <c r="D429" s="5">
        <f>SUMIFS(base_de_dados!$T:$T,base_de_dados!$B:$B,$B429,base_de_dados!$G:$G,D$61,base_de_dados!$H:$H,$L$1,base_de_dados!$C:$C,$A429,base_de_dados!$M:$M,"&lt;=2012",base_de_dados!$O:$O,"&gt;=41274")</f>
        <v>0</v>
      </c>
      <c r="E429" s="5">
        <f>SUMIFS(base_de_dados!$T:$T,base_de_dados!$B:$B,$B429,base_de_dados!$G:$G,E$61,base_de_dados!$H:$H,$L$1,base_de_dados!$C:$C,$A429,base_de_dados!$M:$M,"&lt;=2012",base_de_dados!$O:$O,"&gt;=41274")</f>
        <v>0</v>
      </c>
      <c r="F429" s="5">
        <f>SUMIFS(base_de_dados!$T:$T,base_de_dados!$B:$B,$B429,base_de_dados!$G:$G,F$61,base_de_dados!$H:$H,$L$1,base_de_dados!$C:$C,$A429,base_de_dados!$M:$M,"&lt;=2012",base_de_dados!$O:$O,"&gt;=41274")</f>
        <v>0</v>
      </c>
      <c r="G429" s="5">
        <f>SUMIFS(base_de_dados!$T:$T,base_de_dados!$B:$B,$B429,base_de_dados!$G:$G,G$61,base_de_dados!$H:$H,$L$1,base_de_dados!$C:$C,$A429,base_de_dados!$M:$M,"&lt;=2012",base_de_dados!$O:$O,"&gt;=41274")</f>
        <v>0</v>
      </c>
      <c r="H429" s="5">
        <f>SUMIFS(base_de_dados!$T:$T,base_de_dados!$B:$B,$B429,base_de_dados!$G:$G,H$61,base_de_dados!$H:$H,$L$1,base_de_dados!$C:$C,$A429,base_de_dados!$M:$M,"&lt;=2012",base_de_dados!$O:$O,"&gt;=41274")</f>
        <v>0</v>
      </c>
      <c r="I429" s="5">
        <f>SUMIFS(base_de_dados!$T:$T,base_de_dados!$B:$B,$B429,base_de_dados!$G:$G,I$61,base_de_dados!$H:$H,$L$1,base_de_dados!$C:$C,$A429,base_de_dados!$M:$M,"&lt;=2012",base_de_dados!$O:$O,"&gt;=41274")</f>
        <v>0</v>
      </c>
      <c r="J429" s="5">
        <f>SUMIFS(base_de_dados!$T:$T,base_de_dados!$B:$B,$B429,base_de_dados!$G:$G,J$61,base_de_dados!$H:$H,$L$1,base_de_dados!$C:$C,$A429,base_de_dados!$M:$M,"&lt;=2012",base_de_dados!$O:$O,"&gt;=41274")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SUMIFS(base_de_dados!$T:$T,base_de_dados!$B:$B,$B430,base_de_dados!$G:$G,C$61,base_de_dados!$H:$H,$L$1,base_de_dados!$C:$C,$A430,base_de_dados!$M:$M,"&lt;=2012",base_de_dados!$O:$O,"&gt;=41274")</f>
        <v>0</v>
      </c>
      <c r="D430" s="5">
        <f>SUMIFS(base_de_dados!$T:$T,base_de_dados!$B:$B,$B430,base_de_dados!$G:$G,D$61,base_de_dados!$H:$H,$L$1,base_de_dados!$C:$C,$A430,base_de_dados!$M:$M,"&lt;=2012",base_de_dados!$O:$O,"&gt;=41274")</f>
        <v>0</v>
      </c>
      <c r="E430" s="5">
        <f>SUMIFS(base_de_dados!$T:$T,base_de_dados!$B:$B,$B430,base_de_dados!$G:$G,E$61,base_de_dados!$H:$H,$L$1,base_de_dados!$C:$C,$A430,base_de_dados!$M:$M,"&lt;=2012",base_de_dados!$O:$O,"&gt;=41274")</f>
        <v>0</v>
      </c>
      <c r="F430" s="5">
        <f>SUMIFS(base_de_dados!$T:$T,base_de_dados!$B:$B,$B430,base_de_dados!$G:$G,F$61,base_de_dados!$H:$H,$L$1,base_de_dados!$C:$C,$A430,base_de_dados!$M:$M,"&lt;=2012",base_de_dados!$O:$O,"&gt;=41274")</f>
        <v>0</v>
      </c>
      <c r="G430" s="5">
        <f>SUMIFS(base_de_dados!$T:$T,base_de_dados!$B:$B,$B430,base_de_dados!$G:$G,G$61,base_de_dados!$H:$H,$L$1,base_de_dados!$C:$C,$A430,base_de_dados!$M:$M,"&lt;=2012",base_de_dados!$O:$O,"&gt;=41274")</f>
        <v>0</v>
      </c>
      <c r="H430" s="5">
        <f>SUMIFS(base_de_dados!$T:$T,base_de_dados!$B:$B,$B430,base_de_dados!$G:$G,H$61,base_de_dados!$H:$H,$L$1,base_de_dados!$C:$C,$A430,base_de_dados!$M:$M,"&lt;=2012",base_de_dados!$O:$O,"&gt;=41274")</f>
        <v>0</v>
      </c>
      <c r="I430" s="5">
        <f>SUMIFS(base_de_dados!$T:$T,base_de_dados!$B:$B,$B430,base_de_dados!$G:$G,I$61,base_de_dados!$H:$H,$L$1,base_de_dados!$C:$C,$A430,base_de_dados!$M:$M,"&lt;=2012",base_de_dados!$O:$O,"&gt;=41274")</f>
        <v>0</v>
      </c>
      <c r="J430" s="5">
        <f>SUMIFS(base_de_dados!$T:$T,base_de_dados!$B:$B,$B430,base_de_dados!$G:$G,J$61,base_de_dados!$H:$H,$L$1,base_de_dados!$C:$C,$A430,base_de_dados!$M:$M,"&lt;=2012",base_de_dados!$O:$O,"&gt;=41274")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SUMIFS(base_de_dados!$T:$T,base_de_dados!$B:$B,$B431,base_de_dados!$G:$G,C$61,base_de_dados!$H:$H,$L$1,base_de_dados!$C:$C,$A431,base_de_dados!$M:$M,"&lt;=2012",base_de_dados!$O:$O,"&gt;=41274")</f>
        <v>0</v>
      </c>
      <c r="D431" s="5">
        <f>SUMIFS(base_de_dados!$T:$T,base_de_dados!$B:$B,$B431,base_de_dados!$G:$G,D$61,base_de_dados!$H:$H,$L$1,base_de_dados!$C:$C,$A431,base_de_dados!$M:$M,"&lt;=2012",base_de_dados!$O:$O,"&gt;=41274")</f>
        <v>0</v>
      </c>
      <c r="E431" s="5">
        <f>SUMIFS(base_de_dados!$T:$T,base_de_dados!$B:$B,$B431,base_de_dados!$G:$G,E$61,base_de_dados!$H:$H,$L$1,base_de_dados!$C:$C,$A431,base_de_dados!$M:$M,"&lt;=2012",base_de_dados!$O:$O,"&gt;=41274")</f>
        <v>0</v>
      </c>
      <c r="F431" s="5">
        <f>SUMIFS(base_de_dados!$T:$T,base_de_dados!$B:$B,$B431,base_de_dados!$G:$G,F$61,base_de_dados!$H:$H,$L$1,base_de_dados!$C:$C,$A431,base_de_dados!$M:$M,"&lt;=2012",base_de_dados!$O:$O,"&gt;=41274")</f>
        <v>0</v>
      </c>
      <c r="G431" s="5">
        <f>SUMIFS(base_de_dados!$T:$T,base_de_dados!$B:$B,$B431,base_de_dados!$G:$G,G$61,base_de_dados!$H:$H,$L$1,base_de_dados!$C:$C,$A431,base_de_dados!$M:$M,"&lt;=2012",base_de_dados!$O:$O,"&gt;=41274")</f>
        <v>0</v>
      </c>
      <c r="H431" s="5">
        <f>SUMIFS(base_de_dados!$T:$T,base_de_dados!$B:$B,$B431,base_de_dados!$G:$G,H$61,base_de_dados!$H:$H,$L$1,base_de_dados!$C:$C,$A431,base_de_dados!$M:$M,"&lt;=2012",base_de_dados!$O:$O,"&gt;=41274")</f>
        <v>0</v>
      </c>
      <c r="I431" s="5">
        <f>SUMIFS(base_de_dados!$T:$T,base_de_dados!$B:$B,$B431,base_de_dados!$G:$G,I$61,base_de_dados!$H:$H,$L$1,base_de_dados!$C:$C,$A431,base_de_dados!$M:$M,"&lt;=2012",base_de_dados!$O:$O,"&gt;=41274")</f>
        <v>0</v>
      </c>
      <c r="J431" s="5">
        <f>SUMIFS(base_de_dados!$T:$T,base_de_dados!$B:$B,$B431,base_de_dados!$G:$G,J$61,base_de_dados!$H:$H,$L$1,base_de_dados!$C:$C,$A431,base_de_dados!$M:$M,"&lt;=2012",base_de_dados!$O:$O,"&gt;=41274")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SUMIFS(base_de_dados!$T:$T,base_de_dados!$B:$B,$B432,base_de_dados!$G:$G,C$61,base_de_dados!$H:$H,$L$1,base_de_dados!$C:$C,$A432,base_de_dados!$M:$M,"&lt;=2012",base_de_dados!$O:$O,"&gt;=41274")</f>
        <v>0</v>
      </c>
      <c r="D432" s="5">
        <f>SUMIFS(base_de_dados!$T:$T,base_de_dados!$B:$B,$B432,base_de_dados!$G:$G,D$61,base_de_dados!$H:$H,$L$1,base_de_dados!$C:$C,$A432,base_de_dados!$M:$M,"&lt;=2012",base_de_dados!$O:$O,"&gt;=41274")</f>
        <v>0</v>
      </c>
      <c r="E432" s="5">
        <f>SUMIFS(base_de_dados!$T:$T,base_de_dados!$B:$B,$B432,base_de_dados!$G:$G,E$61,base_de_dados!$H:$H,$L$1,base_de_dados!$C:$C,$A432,base_de_dados!$M:$M,"&lt;=2012",base_de_dados!$O:$O,"&gt;=41274")</f>
        <v>0</v>
      </c>
      <c r="F432" s="5">
        <f>SUMIFS(base_de_dados!$T:$T,base_de_dados!$B:$B,$B432,base_de_dados!$G:$G,F$61,base_de_dados!$H:$H,$L$1,base_de_dados!$C:$C,$A432,base_de_dados!$M:$M,"&lt;=2012",base_de_dados!$O:$O,"&gt;=41274")</f>
        <v>0</v>
      </c>
      <c r="G432" s="5">
        <f>SUMIFS(base_de_dados!$T:$T,base_de_dados!$B:$B,$B432,base_de_dados!$G:$G,G$61,base_de_dados!$H:$H,$L$1,base_de_dados!$C:$C,$A432,base_de_dados!$M:$M,"&lt;=2012",base_de_dados!$O:$O,"&gt;=41274")</f>
        <v>0</v>
      </c>
      <c r="H432" s="5">
        <f>SUMIFS(base_de_dados!$T:$T,base_de_dados!$B:$B,$B432,base_de_dados!$G:$G,H$61,base_de_dados!$H:$H,$L$1,base_de_dados!$C:$C,$A432,base_de_dados!$M:$M,"&lt;=2012",base_de_dados!$O:$O,"&gt;=41274")</f>
        <v>0</v>
      </c>
      <c r="I432" s="5">
        <f>SUMIFS(base_de_dados!$T:$T,base_de_dados!$B:$B,$B432,base_de_dados!$G:$G,I$61,base_de_dados!$H:$H,$L$1,base_de_dados!$C:$C,$A432,base_de_dados!$M:$M,"&lt;=2012",base_de_dados!$O:$O,"&gt;=41274")</f>
        <v>0</v>
      </c>
      <c r="J432" s="5">
        <f>SUMIFS(base_de_dados!$T:$T,base_de_dados!$B:$B,$B432,base_de_dados!$G:$G,J$61,base_de_dados!$H:$H,$L$1,base_de_dados!$C:$C,$A432,base_de_dados!$M:$M,"&lt;=2012",base_de_dados!$O:$O,"&gt;=41274")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SUMIFS(base_de_dados!$T:$T,base_de_dados!$B:$B,$B433,base_de_dados!$G:$G,C$61,base_de_dados!$H:$H,$L$1,base_de_dados!$C:$C,$A433,base_de_dados!$M:$M,"&lt;=2012",base_de_dados!$O:$O,"&gt;=41274")</f>
        <v>0</v>
      </c>
      <c r="D433" s="5">
        <f>SUMIFS(base_de_dados!$T:$T,base_de_dados!$B:$B,$B433,base_de_dados!$G:$G,D$61,base_de_dados!$H:$H,$L$1,base_de_dados!$C:$C,$A433,base_de_dados!$M:$M,"&lt;=2012",base_de_dados!$O:$O,"&gt;=41274")</f>
        <v>0</v>
      </c>
      <c r="E433" s="5">
        <f>SUMIFS(base_de_dados!$T:$T,base_de_dados!$B:$B,$B433,base_de_dados!$G:$G,E$61,base_de_dados!$H:$H,$L$1,base_de_dados!$C:$C,$A433,base_de_dados!$M:$M,"&lt;=2012",base_de_dados!$O:$O,"&gt;=41274")</f>
        <v>0</v>
      </c>
      <c r="F433" s="5">
        <f>SUMIFS(base_de_dados!$T:$T,base_de_dados!$B:$B,$B433,base_de_dados!$G:$G,F$61,base_de_dados!$H:$H,$L$1,base_de_dados!$C:$C,$A433,base_de_dados!$M:$M,"&lt;=2012",base_de_dados!$O:$O,"&gt;=41274")</f>
        <v>0</v>
      </c>
      <c r="G433" s="5">
        <f>SUMIFS(base_de_dados!$T:$T,base_de_dados!$B:$B,$B433,base_de_dados!$G:$G,G$61,base_de_dados!$H:$H,$L$1,base_de_dados!$C:$C,$A433,base_de_dados!$M:$M,"&lt;=2012",base_de_dados!$O:$O,"&gt;=41274")</f>
        <v>0</v>
      </c>
      <c r="H433" s="5">
        <f>SUMIFS(base_de_dados!$T:$T,base_de_dados!$B:$B,$B433,base_de_dados!$G:$G,H$61,base_de_dados!$H:$H,$L$1,base_de_dados!$C:$C,$A433,base_de_dados!$M:$M,"&lt;=2012",base_de_dados!$O:$O,"&gt;=41274")</f>
        <v>0</v>
      </c>
      <c r="I433" s="5">
        <f>SUMIFS(base_de_dados!$T:$T,base_de_dados!$B:$B,$B433,base_de_dados!$G:$G,I$61,base_de_dados!$H:$H,$L$1,base_de_dados!$C:$C,$A433,base_de_dados!$M:$M,"&lt;=2012",base_de_dados!$O:$O,"&gt;=41274")</f>
        <v>0</v>
      </c>
      <c r="J433" s="5">
        <f>SUMIFS(base_de_dados!$T:$T,base_de_dados!$B:$B,$B433,base_de_dados!$G:$G,J$61,base_de_dados!$H:$H,$L$1,base_de_dados!$C:$C,$A433,base_de_dados!$M:$M,"&lt;=2012",base_de_dados!$O:$O,"&gt;=41274")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SUMIFS(base_de_dados!$T:$T,base_de_dados!$B:$B,$B434,base_de_dados!$G:$G,C$61,base_de_dados!$H:$H,$L$1,base_de_dados!$C:$C,$A434,base_de_dados!$M:$M,"&lt;=2012",base_de_dados!$O:$O,"&gt;=41274")</f>
        <v>0</v>
      </c>
      <c r="D434" s="5">
        <f>SUMIFS(base_de_dados!$T:$T,base_de_dados!$B:$B,$B434,base_de_dados!$G:$G,D$61,base_de_dados!$H:$H,$L$1,base_de_dados!$C:$C,$A434,base_de_dados!$M:$M,"&lt;=2012",base_de_dados!$O:$O,"&gt;=41274")</f>
        <v>0</v>
      </c>
      <c r="E434" s="5">
        <f>SUMIFS(base_de_dados!$T:$T,base_de_dados!$B:$B,$B434,base_de_dados!$G:$G,E$61,base_de_dados!$H:$H,$L$1,base_de_dados!$C:$C,$A434,base_de_dados!$M:$M,"&lt;=2012",base_de_dados!$O:$O,"&gt;=41274")</f>
        <v>0</v>
      </c>
      <c r="F434" s="5">
        <f>SUMIFS(base_de_dados!$T:$T,base_de_dados!$B:$B,$B434,base_de_dados!$G:$G,F$61,base_de_dados!$H:$H,$L$1,base_de_dados!$C:$C,$A434,base_de_dados!$M:$M,"&lt;=2012",base_de_dados!$O:$O,"&gt;=41274")</f>
        <v>0</v>
      </c>
      <c r="G434" s="5">
        <f>SUMIFS(base_de_dados!$T:$T,base_de_dados!$B:$B,$B434,base_de_dados!$G:$G,G$61,base_de_dados!$H:$H,$L$1,base_de_dados!$C:$C,$A434,base_de_dados!$M:$M,"&lt;=2012",base_de_dados!$O:$O,"&gt;=41274")</f>
        <v>0</v>
      </c>
      <c r="H434" s="5">
        <f>SUMIFS(base_de_dados!$T:$T,base_de_dados!$B:$B,$B434,base_de_dados!$G:$G,H$61,base_de_dados!$H:$H,$L$1,base_de_dados!$C:$C,$A434,base_de_dados!$M:$M,"&lt;=2012",base_de_dados!$O:$O,"&gt;=41274")</f>
        <v>0</v>
      </c>
      <c r="I434" s="5">
        <f>SUMIFS(base_de_dados!$T:$T,base_de_dados!$B:$B,$B434,base_de_dados!$G:$G,I$61,base_de_dados!$H:$H,$L$1,base_de_dados!$C:$C,$A434,base_de_dados!$M:$M,"&lt;=2012",base_de_dados!$O:$O,"&gt;=41274")</f>
        <v>0</v>
      </c>
      <c r="J434" s="5">
        <f>SUMIFS(base_de_dados!$T:$T,base_de_dados!$B:$B,$B434,base_de_dados!$G:$G,J$61,base_de_dados!$H:$H,$L$1,base_de_dados!$C:$C,$A434,base_de_dados!$M:$M,"&lt;=2012",base_de_dados!$O:$O,"&gt;=41274")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SUMIFS(base_de_dados!$T:$T,base_de_dados!$B:$B,$B435,base_de_dados!$G:$G,C$61,base_de_dados!$H:$H,$L$1,base_de_dados!$C:$C,$A435,base_de_dados!$M:$M,"&lt;=2012",base_de_dados!$O:$O,"&gt;=41274")</f>
        <v>0</v>
      </c>
      <c r="D435" s="5">
        <f>SUMIFS(base_de_dados!$T:$T,base_de_dados!$B:$B,$B435,base_de_dados!$G:$G,D$61,base_de_dados!$H:$H,$L$1,base_de_dados!$C:$C,$A435,base_de_dados!$M:$M,"&lt;=2012",base_de_dados!$O:$O,"&gt;=41274")</f>
        <v>0</v>
      </c>
      <c r="E435" s="5">
        <f>SUMIFS(base_de_dados!$T:$T,base_de_dados!$B:$B,$B435,base_de_dados!$G:$G,E$61,base_de_dados!$H:$H,$L$1,base_de_dados!$C:$C,$A435,base_de_dados!$M:$M,"&lt;=2012",base_de_dados!$O:$O,"&gt;=41274")</f>
        <v>0</v>
      </c>
      <c r="F435" s="5">
        <f>SUMIFS(base_de_dados!$T:$T,base_de_dados!$B:$B,$B435,base_de_dados!$G:$G,F$61,base_de_dados!$H:$H,$L$1,base_de_dados!$C:$C,$A435,base_de_dados!$M:$M,"&lt;=2012",base_de_dados!$O:$O,"&gt;=41274")</f>
        <v>0</v>
      </c>
      <c r="G435" s="5">
        <f>SUMIFS(base_de_dados!$T:$T,base_de_dados!$B:$B,$B435,base_de_dados!$G:$G,G$61,base_de_dados!$H:$H,$L$1,base_de_dados!$C:$C,$A435,base_de_dados!$M:$M,"&lt;=2012",base_de_dados!$O:$O,"&gt;=41274")</f>
        <v>0</v>
      </c>
      <c r="H435" s="5">
        <f>SUMIFS(base_de_dados!$T:$T,base_de_dados!$B:$B,$B435,base_de_dados!$G:$G,H$61,base_de_dados!$H:$H,$L$1,base_de_dados!$C:$C,$A435,base_de_dados!$M:$M,"&lt;=2012",base_de_dados!$O:$O,"&gt;=41274")</f>
        <v>0</v>
      </c>
      <c r="I435" s="5">
        <f>SUMIFS(base_de_dados!$T:$T,base_de_dados!$B:$B,$B435,base_de_dados!$G:$G,I$61,base_de_dados!$H:$H,$L$1,base_de_dados!$C:$C,$A435,base_de_dados!$M:$M,"&lt;=2012",base_de_dados!$O:$O,"&gt;=41274")</f>
        <v>0</v>
      </c>
      <c r="J435" s="5">
        <f>SUMIFS(base_de_dados!$T:$T,base_de_dados!$B:$B,$B435,base_de_dados!$G:$G,J$61,base_de_dados!$H:$H,$L$1,base_de_dados!$C:$C,$A435,base_de_dados!$M:$M,"&lt;=2012",base_de_dados!$O:$O,"&gt;=41274")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SUMIFS(base_de_dados!$T:$T,base_de_dados!$B:$B,$B436,base_de_dados!$G:$G,C$61,base_de_dados!$H:$H,$L$1,base_de_dados!$C:$C,$A436,base_de_dados!$M:$M,"&lt;=2012",base_de_dados!$O:$O,"&gt;=41274")</f>
        <v>0</v>
      </c>
      <c r="D436" s="5">
        <f>SUMIFS(base_de_dados!$T:$T,base_de_dados!$B:$B,$B436,base_de_dados!$G:$G,D$61,base_de_dados!$H:$H,$L$1,base_de_dados!$C:$C,$A436,base_de_dados!$M:$M,"&lt;=2012",base_de_dados!$O:$O,"&gt;=41274")</f>
        <v>0</v>
      </c>
      <c r="E436" s="5">
        <f>SUMIFS(base_de_dados!$T:$T,base_de_dados!$B:$B,$B436,base_de_dados!$G:$G,E$61,base_de_dados!$H:$H,$L$1,base_de_dados!$C:$C,$A436,base_de_dados!$M:$M,"&lt;=2012",base_de_dados!$O:$O,"&gt;=41274")</f>
        <v>0</v>
      </c>
      <c r="F436" s="5">
        <f>SUMIFS(base_de_dados!$T:$T,base_de_dados!$B:$B,$B436,base_de_dados!$G:$G,F$61,base_de_dados!$H:$H,$L$1,base_de_dados!$C:$C,$A436,base_de_dados!$M:$M,"&lt;=2012",base_de_dados!$O:$O,"&gt;=41274")</f>
        <v>0</v>
      </c>
      <c r="G436" s="5">
        <f>SUMIFS(base_de_dados!$T:$T,base_de_dados!$B:$B,$B436,base_de_dados!$G:$G,G$61,base_de_dados!$H:$H,$L$1,base_de_dados!$C:$C,$A436,base_de_dados!$M:$M,"&lt;=2012",base_de_dados!$O:$O,"&gt;=41274")</f>
        <v>0</v>
      </c>
      <c r="H436" s="5">
        <f>SUMIFS(base_de_dados!$T:$T,base_de_dados!$B:$B,$B436,base_de_dados!$G:$G,H$61,base_de_dados!$H:$H,$L$1,base_de_dados!$C:$C,$A436,base_de_dados!$M:$M,"&lt;=2012",base_de_dados!$O:$O,"&gt;=41274")</f>
        <v>0</v>
      </c>
      <c r="I436" s="5">
        <f>SUMIFS(base_de_dados!$T:$T,base_de_dados!$B:$B,$B436,base_de_dados!$G:$G,I$61,base_de_dados!$H:$H,$L$1,base_de_dados!$C:$C,$A436,base_de_dados!$M:$M,"&lt;=2012",base_de_dados!$O:$O,"&gt;=41274")</f>
        <v>0</v>
      </c>
      <c r="J436" s="5">
        <f>SUMIFS(base_de_dados!$T:$T,base_de_dados!$B:$B,$B436,base_de_dados!$G:$G,J$61,base_de_dados!$H:$H,$L$1,base_de_dados!$C:$C,$A436,base_de_dados!$M:$M,"&lt;=2012",base_de_dados!$O:$O,"&gt;=41274")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SUMIFS(base_de_dados!$T:$T,base_de_dados!$B:$B,$B437,base_de_dados!$G:$G,C$61,base_de_dados!$H:$H,$L$1,base_de_dados!$C:$C,$A437,base_de_dados!$M:$M,"&lt;=2012",base_de_dados!$O:$O,"&gt;=41274")</f>
        <v>0</v>
      </c>
      <c r="D437" s="5">
        <f>SUMIFS(base_de_dados!$T:$T,base_de_dados!$B:$B,$B437,base_de_dados!$G:$G,D$61,base_de_dados!$H:$H,$L$1,base_de_dados!$C:$C,$A437,base_de_dados!$M:$M,"&lt;=2012",base_de_dados!$O:$O,"&gt;=41274")</f>
        <v>0</v>
      </c>
      <c r="E437" s="5">
        <f>SUMIFS(base_de_dados!$T:$T,base_de_dados!$B:$B,$B437,base_de_dados!$G:$G,E$61,base_de_dados!$H:$H,$L$1,base_de_dados!$C:$C,$A437,base_de_dados!$M:$M,"&lt;=2012",base_de_dados!$O:$O,"&gt;=41274")</f>
        <v>0</v>
      </c>
      <c r="F437" s="5">
        <f>SUMIFS(base_de_dados!$T:$T,base_de_dados!$B:$B,$B437,base_de_dados!$G:$G,F$61,base_de_dados!$H:$H,$L$1,base_de_dados!$C:$C,$A437,base_de_dados!$M:$M,"&lt;=2012",base_de_dados!$O:$O,"&gt;=41274")</f>
        <v>0</v>
      </c>
      <c r="G437" s="5">
        <f>SUMIFS(base_de_dados!$T:$T,base_de_dados!$B:$B,$B437,base_de_dados!$G:$G,G$61,base_de_dados!$H:$H,$L$1,base_de_dados!$C:$C,$A437,base_de_dados!$M:$M,"&lt;=2012",base_de_dados!$O:$O,"&gt;=41274")</f>
        <v>0</v>
      </c>
      <c r="H437" s="5">
        <f>SUMIFS(base_de_dados!$T:$T,base_de_dados!$B:$B,$B437,base_de_dados!$G:$G,H$61,base_de_dados!$H:$H,$L$1,base_de_dados!$C:$C,$A437,base_de_dados!$M:$M,"&lt;=2012",base_de_dados!$O:$O,"&gt;=41274")</f>
        <v>0</v>
      </c>
      <c r="I437" s="5">
        <f>SUMIFS(base_de_dados!$T:$T,base_de_dados!$B:$B,$B437,base_de_dados!$G:$G,I$61,base_de_dados!$H:$H,$L$1,base_de_dados!$C:$C,$A437,base_de_dados!$M:$M,"&lt;=2012",base_de_dados!$O:$O,"&gt;=41274")</f>
        <v>0</v>
      </c>
      <c r="J437" s="5">
        <f>SUMIFS(base_de_dados!$T:$T,base_de_dados!$B:$B,$B437,base_de_dados!$G:$G,J$61,base_de_dados!$H:$H,$L$1,base_de_dados!$C:$C,$A437,base_de_dados!$M:$M,"&lt;=2012",base_de_dados!$O:$O,"&gt;=41274")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SUMIFS(base_de_dados!$T:$T,base_de_dados!$B:$B,$B438,base_de_dados!$G:$G,C$61,base_de_dados!$H:$H,$L$1,base_de_dados!$C:$C,$A438,base_de_dados!$M:$M,"&lt;=2012",base_de_dados!$O:$O,"&gt;=41274")</f>
        <v>0</v>
      </c>
      <c r="D438" s="5">
        <f>SUMIFS(base_de_dados!$T:$T,base_de_dados!$B:$B,$B438,base_de_dados!$G:$G,D$61,base_de_dados!$H:$H,$L$1,base_de_dados!$C:$C,$A438,base_de_dados!$M:$M,"&lt;=2012",base_de_dados!$O:$O,"&gt;=41274")</f>
        <v>0</v>
      </c>
      <c r="E438" s="5">
        <f>SUMIFS(base_de_dados!$T:$T,base_de_dados!$B:$B,$B438,base_de_dados!$G:$G,E$61,base_de_dados!$H:$H,$L$1,base_de_dados!$C:$C,$A438,base_de_dados!$M:$M,"&lt;=2012",base_de_dados!$O:$O,"&gt;=41274")</f>
        <v>0</v>
      </c>
      <c r="F438" s="5">
        <f>SUMIFS(base_de_dados!$T:$T,base_de_dados!$B:$B,$B438,base_de_dados!$G:$G,F$61,base_de_dados!$H:$H,$L$1,base_de_dados!$C:$C,$A438,base_de_dados!$M:$M,"&lt;=2012",base_de_dados!$O:$O,"&gt;=41274")</f>
        <v>0</v>
      </c>
      <c r="G438" s="5">
        <f>SUMIFS(base_de_dados!$T:$T,base_de_dados!$B:$B,$B438,base_de_dados!$G:$G,G$61,base_de_dados!$H:$H,$L$1,base_de_dados!$C:$C,$A438,base_de_dados!$M:$M,"&lt;=2012",base_de_dados!$O:$O,"&gt;=41274")</f>
        <v>0</v>
      </c>
      <c r="H438" s="5">
        <f>SUMIFS(base_de_dados!$T:$T,base_de_dados!$B:$B,$B438,base_de_dados!$G:$G,H$61,base_de_dados!$H:$H,$L$1,base_de_dados!$C:$C,$A438,base_de_dados!$M:$M,"&lt;=2012",base_de_dados!$O:$O,"&gt;=41274")</f>
        <v>0</v>
      </c>
      <c r="I438" s="5">
        <f>SUMIFS(base_de_dados!$T:$T,base_de_dados!$B:$B,$B438,base_de_dados!$G:$G,I$61,base_de_dados!$H:$H,$L$1,base_de_dados!$C:$C,$A438,base_de_dados!$M:$M,"&lt;=2012",base_de_dados!$O:$O,"&gt;=41274")</f>
        <v>0</v>
      </c>
      <c r="J438" s="5">
        <f>SUMIFS(base_de_dados!$T:$T,base_de_dados!$B:$B,$B438,base_de_dados!$G:$G,J$61,base_de_dados!$H:$H,$L$1,base_de_dados!$C:$C,$A438,base_de_dados!$M:$M,"&lt;=2012",base_de_dados!$O:$O,"&gt;=41274")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SUMIFS(base_de_dados!$T:$T,base_de_dados!$B:$B,$B439,base_de_dados!$G:$G,C$61,base_de_dados!$H:$H,$L$1,base_de_dados!$C:$C,$A439,base_de_dados!$M:$M,"&lt;=2012",base_de_dados!$O:$O,"&gt;=41274")</f>
        <v>0</v>
      </c>
      <c r="D439" s="5">
        <f>SUMIFS(base_de_dados!$T:$T,base_de_dados!$B:$B,$B439,base_de_dados!$G:$G,D$61,base_de_dados!$H:$H,$L$1,base_de_dados!$C:$C,$A439,base_de_dados!$M:$M,"&lt;=2012",base_de_dados!$O:$O,"&gt;=41274")</f>
        <v>0</v>
      </c>
      <c r="E439" s="5">
        <f>SUMIFS(base_de_dados!$T:$T,base_de_dados!$B:$B,$B439,base_de_dados!$G:$G,E$61,base_de_dados!$H:$H,$L$1,base_de_dados!$C:$C,$A439,base_de_dados!$M:$M,"&lt;=2012",base_de_dados!$O:$O,"&gt;=41274")</f>
        <v>0</v>
      </c>
      <c r="F439" s="5">
        <f>SUMIFS(base_de_dados!$T:$T,base_de_dados!$B:$B,$B439,base_de_dados!$G:$G,F$61,base_de_dados!$H:$H,$L$1,base_de_dados!$C:$C,$A439,base_de_dados!$M:$M,"&lt;=2012",base_de_dados!$O:$O,"&gt;=41274")</f>
        <v>0</v>
      </c>
      <c r="G439" s="5">
        <f>SUMIFS(base_de_dados!$T:$T,base_de_dados!$B:$B,$B439,base_de_dados!$G:$G,G$61,base_de_dados!$H:$H,$L$1,base_de_dados!$C:$C,$A439,base_de_dados!$M:$M,"&lt;=2012",base_de_dados!$O:$O,"&gt;=41274")</f>
        <v>0</v>
      </c>
      <c r="H439" s="5">
        <f>SUMIFS(base_de_dados!$T:$T,base_de_dados!$B:$B,$B439,base_de_dados!$G:$G,H$61,base_de_dados!$H:$H,$L$1,base_de_dados!$C:$C,$A439,base_de_dados!$M:$M,"&lt;=2012",base_de_dados!$O:$O,"&gt;=41274")</f>
        <v>0</v>
      </c>
      <c r="I439" s="5">
        <f>SUMIFS(base_de_dados!$T:$T,base_de_dados!$B:$B,$B439,base_de_dados!$G:$G,I$61,base_de_dados!$H:$H,$L$1,base_de_dados!$C:$C,$A439,base_de_dados!$M:$M,"&lt;=2012",base_de_dados!$O:$O,"&gt;=41274")</f>
        <v>0</v>
      </c>
      <c r="J439" s="5">
        <f>SUMIFS(base_de_dados!$T:$T,base_de_dados!$B:$B,$B439,base_de_dados!$G:$G,J$61,base_de_dados!$H:$H,$L$1,base_de_dados!$C:$C,$A439,base_de_dados!$M:$M,"&lt;=2012",base_de_dados!$O:$O,"&gt;=41274")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SUMIFS(base_de_dados!$T:$T,base_de_dados!$B:$B,$B440,base_de_dados!$G:$G,C$61,base_de_dados!$H:$H,$L$1,base_de_dados!$C:$C,$A440,base_de_dados!$M:$M,"&lt;=2012",base_de_dados!$O:$O,"&gt;=41274")</f>
        <v>0</v>
      </c>
      <c r="D440" s="5">
        <f>SUMIFS(base_de_dados!$T:$T,base_de_dados!$B:$B,$B440,base_de_dados!$G:$G,D$61,base_de_dados!$H:$H,$L$1,base_de_dados!$C:$C,$A440,base_de_dados!$M:$M,"&lt;=2012",base_de_dados!$O:$O,"&gt;=41274")</f>
        <v>0</v>
      </c>
      <c r="E440" s="5">
        <f>SUMIFS(base_de_dados!$T:$T,base_de_dados!$B:$B,$B440,base_de_dados!$G:$G,E$61,base_de_dados!$H:$H,$L$1,base_de_dados!$C:$C,$A440,base_de_dados!$M:$M,"&lt;=2012",base_de_dados!$O:$O,"&gt;=41274")</f>
        <v>0</v>
      </c>
      <c r="F440" s="5">
        <f>SUMIFS(base_de_dados!$T:$T,base_de_dados!$B:$B,$B440,base_de_dados!$G:$G,F$61,base_de_dados!$H:$H,$L$1,base_de_dados!$C:$C,$A440,base_de_dados!$M:$M,"&lt;=2012",base_de_dados!$O:$O,"&gt;=41274")</f>
        <v>0</v>
      </c>
      <c r="G440" s="5">
        <f>SUMIFS(base_de_dados!$T:$T,base_de_dados!$B:$B,$B440,base_de_dados!$G:$G,G$61,base_de_dados!$H:$H,$L$1,base_de_dados!$C:$C,$A440,base_de_dados!$M:$M,"&lt;=2012",base_de_dados!$O:$O,"&gt;=41274")</f>
        <v>0</v>
      </c>
      <c r="H440" s="5">
        <f>SUMIFS(base_de_dados!$T:$T,base_de_dados!$B:$B,$B440,base_de_dados!$G:$G,H$61,base_de_dados!$H:$H,$L$1,base_de_dados!$C:$C,$A440,base_de_dados!$M:$M,"&lt;=2012",base_de_dados!$O:$O,"&gt;=41274")</f>
        <v>0</v>
      </c>
      <c r="I440" s="5">
        <f>SUMIFS(base_de_dados!$T:$T,base_de_dados!$B:$B,$B440,base_de_dados!$G:$G,I$61,base_de_dados!$H:$H,$L$1,base_de_dados!$C:$C,$A440,base_de_dados!$M:$M,"&lt;=2012",base_de_dados!$O:$O,"&gt;=41274")</f>
        <v>0</v>
      </c>
      <c r="J440" s="5">
        <f>SUMIFS(base_de_dados!$T:$T,base_de_dados!$B:$B,$B440,base_de_dados!$G:$G,J$61,base_de_dados!$H:$H,$L$1,base_de_dados!$C:$C,$A440,base_de_dados!$M:$M,"&lt;=2012",base_de_dados!$O:$O,"&gt;=41274")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SUMIFS(base_de_dados!$T:$T,base_de_dados!$B:$B,$B441,base_de_dados!$G:$G,C$61,base_de_dados!$H:$H,$L$1,base_de_dados!$C:$C,$A441,base_de_dados!$M:$M,"&lt;=2012",base_de_dados!$O:$O,"&gt;=41274")</f>
        <v>0</v>
      </c>
      <c r="D441" s="5">
        <f>SUMIFS(base_de_dados!$T:$T,base_de_dados!$B:$B,$B441,base_de_dados!$G:$G,D$61,base_de_dados!$H:$H,$L$1,base_de_dados!$C:$C,$A441,base_de_dados!$M:$M,"&lt;=2012",base_de_dados!$O:$O,"&gt;=41274")</f>
        <v>0</v>
      </c>
      <c r="E441" s="5">
        <f>SUMIFS(base_de_dados!$T:$T,base_de_dados!$B:$B,$B441,base_de_dados!$G:$G,E$61,base_de_dados!$H:$H,$L$1,base_de_dados!$C:$C,$A441,base_de_dados!$M:$M,"&lt;=2012",base_de_dados!$O:$O,"&gt;=41274")</f>
        <v>0</v>
      </c>
      <c r="F441" s="5">
        <f>SUMIFS(base_de_dados!$T:$T,base_de_dados!$B:$B,$B441,base_de_dados!$G:$G,F$61,base_de_dados!$H:$H,$L$1,base_de_dados!$C:$C,$A441,base_de_dados!$M:$M,"&lt;=2012",base_de_dados!$O:$O,"&gt;=41274")</f>
        <v>0</v>
      </c>
      <c r="G441" s="5">
        <f>SUMIFS(base_de_dados!$T:$T,base_de_dados!$B:$B,$B441,base_de_dados!$G:$G,G$61,base_de_dados!$H:$H,$L$1,base_de_dados!$C:$C,$A441,base_de_dados!$M:$M,"&lt;=2012",base_de_dados!$O:$O,"&gt;=41274")</f>
        <v>0</v>
      </c>
      <c r="H441" s="5">
        <f>SUMIFS(base_de_dados!$T:$T,base_de_dados!$B:$B,$B441,base_de_dados!$G:$G,H$61,base_de_dados!$H:$H,$L$1,base_de_dados!$C:$C,$A441,base_de_dados!$M:$M,"&lt;=2012",base_de_dados!$O:$O,"&gt;=41274")</f>
        <v>0</v>
      </c>
      <c r="I441" s="5">
        <f>SUMIFS(base_de_dados!$T:$T,base_de_dados!$B:$B,$B441,base_de_dados!$G:$G,I$61,base_de_dados!$H:$H,$L$1,base_de_dados!$C:$C,$A441,base_de_dados!$M:$M,"&lt;=2012",base_de_dados!$O:$O,"&gt;=41274")</f>
        <v>0</v>
      </c>
      <c r="J441" s="5">
        <f>SUMIFS(base_de_dados!$T:$T,base_de_dados!$B:$B,$B441,base_de_dados!$G:$G,J$61,base_de_dados!$H:$H,$L$1,base_de_dados!$C:$C,$A441,base_de_dados!$M:$M,"&lt;=2012",base_de_dados!$O:$O,"&gt;=41274")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SUMIFS(base_de_dados!$T:$T,base_de_dados!$B:$B,$B442,base_de_dados!$G:$G,C$61,base_de_dados!$H:$H,$L$1,base_de_dados!$C:$C,$A442,base_de_dados!$M:$M,"&lt;=2012",base_de_dados!$O:$O,"&gt;=41274")</f>
        <v>0</v>
      </c>
      <c r="D442" s="5">
        <f>SUMIFS(base_de_dados!$T:$T,base_de_dados!$B:$B,$B442,base_de_dados!$G:$G,D$61,base_de_dados!$H:$H,$L$1,base_de_dados!$C:$C,$A442,base_de_dados!$M:$M,"&lt;=2012",base_de_dados!$O:$O,"&gt;=41274")</f>
        <v>0</v>
      </c>
      <c r="E442" s="5">
        <f>SUMIFS(base_de_dados!$T:$T,base_de_dados!$B:$B,$B442,base_de_dados!$G:$G,E$61,base_de_dados!$H:$H,$L$1,base_de_dados!$C:$C,$A442,base_de_dados!$M:$M,"&lt;=2012",base_de_dados!$O:$O,"&gt;=41274")</f>
        <v>0</v>
      </c>
      <c r="F442" s="5">
        <f>SUMIFS(base_de_dados!$T:$T,base_de_dados!$B:$B,$B442,base_de_dados!$G:$G,F$61,base_de_dados!$H:$H,$L$1,base_de_dados!$C:$C,$A442,base_de_dados!$M:$M,"&lt;=2012",base_de_dados!$O:$O,"&gt;=41274")</f>
        <v>0</v>
      </c>
      <c r="G442" s="5">
        <f>SUMIFS(base_de_dados!$T:$T,base_de_dados!$B:$B,$B442,base_de_dados!$G:$G,G$61,base_de_dados!$H:$H,$L$1,base_de_dados!$C:$C,$A442,base_de_dados!$M:$M,"&lt;=2012",base_de_dados!$O:$O,"&gt;=41274")</f>
        <v>0</v>
      </c>
      <c r="H442" s="5">
        <f>SUMIFS(base_de_dados!$T:$T,base_de_dados!$B:$B,$B442,base_de_dados!$G:$G,H$61,base_de_dados!$H:$H,$L$1,base_de_dados!$C:$C,$A442,base_de_dados!$M:$M,"&lt;=2012",base_de_dados!$O:$O,"&gt;=41274")</f>
        <v>0</v>
      </c>
      <c r="I442" s="5">
        <f>SUMIFS(base_de_dados!$T:$T,base_de_dados!$B:$B,$B442,base_de_dados!$G:$G,I$61,base_de_dados!$H:$H,$L$1,base_de_dados!$C:$C,$A442,base_de_dados!$M:$M,"&lt;=2012",base_de_dados!$O:$O,"&gt;=41274")</f>
        <v>0</v>
      </c>
      <c r="J442" s="5">
        <f>SUMIFS(base_de_dados!$T:$T,base_de_dados!$B:$B,$B442,base_de_dados!$G:$G,J$61,base_de_dados!$H:$H,$L$1,base_de_dados!$C:$C,$A442,base_de_dados!$M:$M,"&lt;=2012",base_de_dados!$O:$O,"&gt;=41274")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SUMIFS(base_de_dados!$T:$T,base_de_dados!$B:$B,$B443,base_de_dados!$G:$G,C$61,base_de_dados!$H:$H,$L$1,base_de_dados!$C:$C,$A443,base_de_dados!$M:$M,"&lt;=2012",base_de_dados!$O:$O,"&gt;=41274")</f>
        <v>0</v>
      </c>
      <c r="D443" s="5">
        <f>SUMIFS(base_de_dados!$T:$T,base_de_dados!$B:$B,$B443,base_de_dados!$G:$G,D$61,base_de_dados!$H:$H,$L$1,base_de_dados!$C:$C,$A443,base_de_dados!$M:$M,"&lt;=2012",base_de_dados!$O:$O,"&gt;=41274")</f>
        <v>0</v>
      </c>
      <c r="E443" s="5">
        <f>SUMIFS(base_de_dados!$T:$T,base_de_dados!$B:$B,$B443,base_de_dados!$G:$G,E$61,base_de_dados!$H:$H,$L$1,base_de_dados!$C:$C,$A443,base_de_dados!$M:$M,"&lt;=2012",base_de_dados!$O:$O,"&gt;=41274")</f>
        <v>0</v>
      </c>
      <c r="F443" s="5">
        <f>SUMIFS(base_de_dados!$T:$T,base_de_dados!$B:$B,$B443,base_de_dados!$G:$G,F$61,base_de_dados!$H:$H,$L$1,base_de_dados!$C:$C,$A443,base_de_dados!$M:$M,"&lt;=2012",base_de_dados!$O:$O,"&gt;=41274")</f>
        <v>8.9783105022831055E-3</v>
      </c>
      <c r="G443" s="5">
        <f>SUMIFS(base_de_dados!$T:$T,base_de_dados!$B:$B,$B443,base_de_dados!$G:$G,G$61,base_de_dados!$H:$H,$L$1,base_de_dados!$C:$C,$A443,base_de_dados!$M:$M,"&lt;=2012",base_de_dados!$O:$O,"&gt;=41274")</f>
        <v>0</v>
      </c>
      <c r="H443" s="5">
        <f>SUMIFS(base_de_dados!$T:$T,base_de_dados!$B:$B,$B443,base_de_dados!$G:$G,H$61,base_de_dados!$H:$H,$L$1,base_de_dados!$C:$C,$A443,base_de_dados!$M:$M,"&lt;=2012",base_de_dados!$O:$O,"&gt;=41274")</f>
        <v>0</v>
      </c>
      <c r="I443" s="5">
        <f>SUMIFS(base_de_dados!$T:$T,base_de_dados!$B:$B,$B443,base_de_dados!$G:$G,I$61,base_de_dados!$H:$H,$L$1,base_de_dados!$C:$C,$A443,base_de_dados!$M:$M,"&lt;=2012",base_de_dados!$O:$O,"&gt;=41274")</f>
        <v>0</v>
      </c>
      <c r="J443" s="5">
        <f>SUMIFS(base_de_dados!$T:$T,base_de_dados!$B:$B,$B443,base_de_dados!$G:$G,J$61,base_de_dados!$H:$H,$L$1,base_de_dados!$C:$C,$A443,base_de_dados!$M:$M,"&lt;=2012",base_de_dados!$O:$O,"&gt;=41274")</f>
        <v>0</v>
      </c>
      <c r="K443" s="32">
        <f t="shared" si="10"/>
        <v>8.9783105022831055E-3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SUMIFS(base_de_dados!$T:$T,base_de_dados!$B:$B,$B444,base_de_dados!$G:$G,C$61,base_de_dados!$H:$H,$L$1,base_de_dados!$C:$C,$A444,base_de_dados!$M:$M,"&lt;=2012",base_de_dados!$O:$O,"&gt;=41274")</f>
        <v>0</v>
      </c>
      <c r="D444" s="5">
        <f>SUMIFS(base_de_dados!$T:$T,base_de_dados!$B:$B,$B444,base_de_dados!$G:$G,D$61,base_de_dados!$H:$H,$L$1,base_de_dados!$C:$C,$A444,base_de_dados!$M:$M,"&lt;=2012",base_de_dados!$O:$O,"&gt;=41274")</f>
        <v>0</v>
      </c>
      <c r="E444" s="5">
        <f>SUMIFS(base_de_dados!$T:$T,base_de_dados!$B:$B,$B444,base_de_dados!$G:$G,E$61,base_de_dados!$H:$H,$L$1,base_de_dados!$C:$C,$A444,base_de_dados!$M:$M,"&lt;=2012",base_de_dados!$O:$O,"&gt;=41274")</f>
        <v>0</v>
      </c>
      <c r="F444" s="5">
        <f>SUMIFS(base_de_dados!$T:$T,base_de_dados!$B:$B,$B444,base_de_dados!$G:$G,F$61,base_de_dados!$H:$H,$L$1,base_de_dados!$C:$C,$A444,base_de_dados!$M:$M,"&lt;=2012",base_de_dados!$O:$O,"&gt;=41274")</f>
        <v>0</v>
      </c>
      <c r="G444" s="5">
        <f>SUMIFS(base_de_dados!$T:$T,base_de_dados!$B:$B,$B444,base_de_dados!$G:$G,G$61,base_de_dados!$H:$H,$L$1,base_de_dados!$C:$C,$A444,base_de_dados!$M:$M,"&lt;=2012",base_de_dados!$O:$O,"&gt;=41274")</f>
        <v>0</v>
      </c>
      <c r="H444" s="5">
        <f>SUMIFS(base_de_dados!$T:$T,base_de_dados!$B:$B,$B444,base_de_dados!$G:$G,H$61,base_de_dados!$H:$H,$L$1,base_de_dados!$C:$C,$A444,base_de_dados!$M:$M,"&lt;=2012",base_de_dados!$O:$O,"&gt;=41274")</f>
        <v>0</v>
      </c>
      <c r="I444" s="5">
        <f>SUMIFS(base_de_dados!$T:$T,base_de_dados!$B:$B,$B444,base_de_dados!$G:$G,I$61,base_de_dados!$H:$H,$L$1,base_de_dados!$C:$C,$A444,base_de_dados!$M:$M,"&lt;=2012",base_de_dados!$O:$O,"&gt;=41274")</f>
        <v>0</v>
      </c>
      <c r="J444" s="5">
        <f>SUMIFS(base_de_dados!$T:$T,base_de_dados!$B:$B,$B444,base_de_dados!$G:$G,J$61,base_de_dados!$H:$H,$L$1,base_de_dados!$C:$C,$A444,base_de_dados!$M:$M,"&lt;=2012",base_de_dados!$O:$O,"&gt;=41274")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SUMIFS(base_de_dados!$T:$T,base_de_dados!$B:$B,$B445,base_de_dados!$G:$G,C$61,base_de_dados!$H:$H,$L$1,base_de_dados!$C:$C,$A445,base_de_dados!$M:$M,"&lt;=2012",base_de_dados!$O:$O,"&gt;=41274")</f>
        <v>0</v>
      </c>
      <c r="D445" s="5">
        <f>SUMIFS(base_de_dados!$T:$T,base_de_dados!$B:$B,$B445,base_de_dados!$G:$G,D$61,base_de_dados!$H:$H,$L$1,base_de_dados!$C:$C,$A445,base_de_dados!$M:$M,"&lt;=2012",base_de_dados!$O:$O,"&gt;=41274")</f>
        <v>0</v>
      </c>
      <c r="E445" s="5">
        <f>SUMIFS(base_de_dados!$T:$T,base_de_dados!$B:$B,$B445,base_de_dados!$G:$G,E$61,base_de_dados!$H:$H,$L$1,base_de_dados!$C:$C,$A445,base_de_dados!$M:$M,"&lt;=2012",base_de_dados!$O:$O,"&gt;=41274")</f>
        <v>0</v>
      </c>
      <c r="F445" s="5">
        <f>SUMIFS(base_de_dados!$T:$T,base_de_dados!$B:$B,$B445,base_de_dados!$G:$G,F$61,base_de_dados!$H:$H,$L$1,base_de_dados!$C:$C,$A445,base_de_dados!$M:$M,"&lt;=2012",base_de_dados!$O:$O,"&gt;=41274")</f>
        <v>0</v>
      </c>
      <c r="G445" s="5">
        <f>SUMIFS(base_de_dados!$T:$T,base_de_dados!$B:$B,$B445,base_de_dados!$G:$G,G$61,base_de_dados!$H:$H,$L$1,base_de_dados!$C:$C,$A445,base_de_dados!$M:$M,"&lt;=2012",base_de_dados!$O:$O,"&gt;=41274")</f>
        <v>0</v>
      </c>
      <c r="H445" s="5">
        <f>SUMIFS(base_de_dados!$T:$T,base_de_dados!$B:$B,$B445,base_de_dados!$G:$G,H$61,base_de_dados!$H:$H,$L$1,base_de_dados!$C:$C,$A445,base_de_dados!$M:$M,"&lt;=2012",base_de_dados!$O:$O,"&gt;=41274")</f>
        <v>0</v>
      </c>
      <c r="I445" s="5">
        <f>SUMIFS(base_de_dados!$T:$T,base_de_dados!$B:$B,$B445,base_de_dados!$G:$G,I$61,base_de_dados!$H:$H,$L$1,base_de_dados!$C:$C,$A445,base_de_dados!$M:$M,"&lt;=2012",base_de_dados!$O:$O,"&gt;=41274")</f>
        <v>0</v>
      </c>
      <c r="J445" s="5">
        <f>SUMIFS(base_de_dados!$T:$T,base_de_dados!$B:$B,$B445,base_de_dados!$G:$G,J$61,base_de_dados!$H:$H,$L$1,base_de_dados!$C:$C,$A445,base_de_dados!$M:$M,"&lt;=2012",base_de_dados!$O:$O,"&gt;=41274")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SUMIFS(base_de_dados!$T:$T,base_de_dados!$B:$B,$B446,base_de_dados!$G:$G,C$61,base_de_dados!$H:$H,$L$1,base_de_dados!$C:$C,$A446,base_de_dados!$M:$M,"&lt;=2012",base_de_dados!$O:$O,"&gt;=41274")</f>
        <v>0</v>
      </c>
      <c r="D446" s="5">
        <f>SUMIFS(base_de_dados!$T:$T,base_de_dados!$B:$B,$B446,base_de_dados!$G:$G,D$61,base_de_dados!$H:$H,$L$1,base_de_dados!$C:$C,$A446,base_de_dados!$M:$M,"&lt;=2012",base_de_dados!$O:$O,"&gt;=41274")</f>
        <v>0</v>
      </c>
      <c r="E446" s="5">
        <f>SUMIFS(base_de_dados!$T:$T,base_de_dados!$B:$B,$B446,base_de_dados!$G:$G,E$61,base_de_dados!$H:$H,$L$1,base_de_dados!$C:$C,$A446,base_de_dados!$M:$M,"&lt;=2012",base_de_dados!$O:$O,"&gt;=41274")</f>
        <v>0</v>
      </c>
      <c r="F446" s="5">
        <f>SUMIFS(base_de_dados!$T:$T,base_de_dados!$B:$B,$B446,base_de_dados!$G:$G,F$61,base_de_dados!$H:$H,$L$1,base_de_dados!$C:$C,$A446,base_de_dados!$M:$M,"&lt;=2012",base_de_dados!$O:$O,"&gt;=41274")</f>
        <v>0</v>
      </c>
      <c r="G446" s="5">
        <f>SUMIFS(base_de_dados!$T:$T,base_de_dados!$B:$B,$B446,base_de_dados!$G:$G,G$61,base_de_dados!$H:$H,$L$1,base_de_dados!$C:$C,$A446,base_de_dados!$M:$M,"&lt;=2012",base_de_dados!$O:$O,"&gt;=41274")</f>
        <v>0</v>
      </c>
      <c r="H446" s="5">
        <f>SUMIFS(base_de_dados!$T:$T,base_de_dados!$B:$B,$B446,base_de_dados!$G:$G,H$61,base_de_dados!$H:$H,$L$1,base_de_dados!$C:$C,$A446,base_de_dados!$M:$M,"&lt;=2012",base_de_dados!$O:$O,"&gt;=41274")</f>
        <v>0</v>
      </c>
      <c r="I446" s="5">
        <f>SUMIFS(base_de_dados!$T:$T,base_de_dados!$B:$B,$B446,base_de_dados!$G:$G,I$61,base_de_dados!$H:$H,$L$1,base_de_dados!$C:$C,$A446,base_de_dados!$M:$M,"&lt;=2012",base_de_dados!$O:$O,"&gt;=41274")</f>
        <v>0</v>
      </c>
      <c r="J446" s="5">
        <f>SUMIFS(base_de_dados!$T:$T,base_de_dados!$B:$B,$B446,base_de_dados!$G:$G,J$61,base_de_dados!$H:$H,$L$1,base_de_dados!$C:$C,$A446,base_de_dados!$M:$M,"&lt;=2012",base_de_dados!$O:$O,"&gt;=41274")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SUMIFS(base_de_dados!$T:$T,base_de_dados!$B:$B,$B447,base_de_dados!$G:$G,C$61,base_de_dados!$H:$H,$L$1,base_de_dados!$C:$C,$A447,base_de_dados!$M:$M,"&lt;=2012",base_de_dados!$O:$O,"&gt;=41274")</f>
        <v>0</v>
      </c>
      <c r="D447" s="5">
        <f>SUMIFS(base_de_dados!$T:$T,base_de_dados!$B:$B,$B447,base_de_dados!$G:$G,D$61,base_de_dados!$H:$H,$L$1,base_de_dados!$C:$C,$A447,base_de_dados!$M:$M,"&lt;=2012",base_de_dados!$O:$O,"&gt;=41274")</f>
        <v>0</v>
      </c>
      <c r="E447" s="5">
        <f>SUMIFS(base_de_dados!$T:$T,base_de_dados!$B:$B,$B447,base_de_dados!$G:$G,E$61,base_de_dados!$H:$H,$L$1,base_de_dados!$C:$C,$A447,base_de_dados!$M:$M,"&lt;=2012",base_de_dados!$O:$O,"&gt;=41274")</f>
        <v>0</v>
      </c>
      <c r="F447" s="5">
        <f>SUMIFS(base_de_dados!$T:$T,base_de_dados!$B:$B,$B447,base_de_dados!$G:$G,F$61,base_de_dados!$H:$H,$L$1,base_de_dados!$C:$C,$A447,base_de_dados!$M:$M,"&lt;=2012",base_de_dados!$O:$O,"&gt;=41274")</f>
        <v>0</v>
      </c>
      <c r="G447" s="5">
        <f>SUMIFS(base_de_dados!$T:$T,base_de_dados!$B:$B,$B447,base_de_dados!$G:$G,G$61,base_de_dados!$H:$H,$L$1,base_de_dados!$C:$C,$A447,base_de_dados!$M:$M,"&lt;=2012",base_de_dados!$O:$O,"&gt;=41274")</f>
        <v>0</v>
      </c>
      <c r="H447" s="5">
        <f>SUMIFS(base_de_dados!$T:$T,base_de_dados!$B:$B,$B447,base_de_dados!$G:$G,H$61,base_de_dados!$H:$H,$L$1,base_de_dados!$C:$C,$A447,base_de_dados!$M:$M,"&lt;=2012",base_de_dados!$O:$O,"&gt;=41274")</f>
        <v>0</v>
      </c>
      <c r="I447" s="5">
        <f>SUMIFS(base_de_dados!$T:$T,base_de_dados!$B:$B,$B447,base_de_dados!$G:$G,I$61,base_de_dados!$H:$H,$L$1,base_de_dados!$C:$C,$A447,base_de_dados!$M:$M,"&lt;=2012",base_de_dados!$O:$O,"&gt;=41274")</f>
        <v>0</v>
      </c>
      <c r="J447" s="5">
        <f>SUMIFS(base_de_dados!$T:$T,base_de_dados!$B:$B,$B447,base_de_dados!$G:$G,J$61,base_de_dados!$H:$H,$L$1,base_de_dados!$C:$C,$A447,base_de_dados!$M:$M,"&lt;=2012",base_de_dados!$O:$O,"&gt;=41274")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SUMIFS(base_de_dados!$T:$T,base_de_dados!$B:$B,$B448,base_de_dados!$G:$G,C$61,base_de_dados!$H:$H,$L$1,base_de_dados!$C:$C,$A448,base_de_dados!$M:$M,"&lt;=2012",base_de_dados!$O:$O,"&gt;=41274")</f>
        <v>0</v>
      </c>
      <c r="D448" s="5">
        <f>SUMIFS(base_de_dados!$T:$T,base_de_dados!$B:$B,$B448,base_de_dados!$G:$G,D$61,base_de_dados!$H:$H,$L$1,base_de_dados!$C:$C,$A448,base_de_dados!$M:$M,"&lt;=2012",base_de_dados!$O:$O,"&gt;=41274")</f>
        <v>0</v>
      </c>
      <c r="E448" s="5">
        <f>SUMIFS(base_de_dados!$T:$T,base_de_dados!$B:$B,$B448,base_de_dados!$G:$G,E$61,base_de_dados!$H:$H,$L$1,base_de_dados!$C:$C,$A448,base_de_dados!$M:$M,"&lt;=2012",base_de_dados!$O:$O,"&gt;=41274")</f>
        <v>0</v>
      </c>
      <c r="F448" s="5">
        <f>SUMIFS(base_de_dados!$T:$T,base_de_dados!$B:$B,$B448,base_de_dados!$G:$G,F$61,base_de_dados!$H:$H,$L$1,base_de_dados!$C:$C,$A448,base_de_dados!$M:$M,"&lt;=2012",base_de_dados!$O:$O,"&gt;=41274")</f>
        <v>0</v>
      </c>
      <c r="G448" s="5">
        <f>SUMIFS(base_de_dados!$T:$T,base_de_dados!$B:$B,$B448,base_de_dados!$G:$G,G$61,base_de_dados!$H:$H,$L$1,base_de_dados!$C:$C,$A448,base_de_dados!$M:$M,"&lt;=2012",base_de_dados!$O:$O,"&gt;=41274")</f>
        <v>0</v>
      </c>
      <c r="H448" s="5">
        <f>SUMIFS(base_de_dados!$T:$T,base_de_dados!$B:$B,$B448,base_de_dados!$G:$G,H$61,base_de_dados!$H:$H,$L$1,base_de_dados!$C:$C,$A448,base_de_dados!$M:$M,"&lt;=2012",base_de_dados!$O:$O,"&gt;=41274")</f>
        <v>0</v>
      </c>
      <c r="I448" s="5">
        <f>SUMIFS(base_de_dados!$T:$T,base_de_dados!$B:$B,$B448,base_de_dados!$G:$G,I$61,base_de_dados!$H:$H,$L$1,base_de_dados!$C:$C,$A448,base_de_dados!$M:$M,"&lt;=2012",base_de_dados!$O:$O,"&gt;=41274")</f>
        <v>0</v>
      </c>
      <c r="J448" s="5">
        <f>SUMIFS(base_de_dados!$T:$T,base_de_dados!$B:$B,$B448,base_de_dados!$G:$G,J$61,base_de_dados!$H:$H,$L$1,base_de_dados!$C:$C,$A448,base_de_dados!$M:$M,"&lt;=2012",base_de_dados!$O:$O,"&gt;=41274")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SUMIFS(base_de_dados!$T:$T,base_de_dados!$B:$B,$B449,base_de_dados!$G:$G,C$61,base_de_dados!$H:$H,$L$1,base_de_dados!$C:$C,$A449,base_de_dados!$M:$M,"&lt;=2012",base_de_dados!$O:$O,"&gt;=41274")</f>
        <v>0</v>
      </c>
      <c r="D449" s="5">
        <f>SUMIFS(base_de_dados!$T:$T,base_de_dados!$B:$B,$B449,base_de_dados!$G:$G,D$61,base_de_dados!$H:$H,$L$1,base_de_dados!$C:$C,$A449,base_de_dados!$M:$M,"&lt;=2012",base_de_dados!$O:$O,"&gt;=41274")</f>
        <v>0</v>
      </c>
      <c r="E449" s="5">
        <f>SUMIFS(base_de_dados!$T:$T,base_de_dados!$B:$B,$B449,base_de_dados!$G:$G,E$61,base_de_dados!$H:$H,$L$1,base_de_dados!$C:$C,$A449,base_de_dados!$M:$M,"&lt;=2012",base_de_dados!$O:$O,"&gt;=41274")</f>
        <v>1.5220700152207001E-3</v>
      </c>
      <c r="F449" s="5">
        <f>SUMIFS(base_de_dados!$T:$T,base_de_dados!$B:$B,$B449,base_de_dados!$G:$G,F$61,base_de_dados!$H:$H,$L$1,base_de_dados!$C:$C,$A449,base_de_dados!$M:$M,"&lt;=2012",base_de_dados!$O:$O,"&gt;=41274")</f>
        <v>0</v>
      </c>
      <c r="G449" s="5">
        <f>SUMIFS(base_de_dados!$T:$T,base_de_dados!$B:$B,$B449,base_de_dados!$G:$G,G$61,base_de_dados!$H:$H,$L$1,base_de_dados!$C:$C,$A449,base_de_dados!$M:$M,"&lt;=2012",base_de_dados!$O:$O,"&gt;=41274")</f>
        <v>0</v>
      </c>
      <c r="H449" s="5">
        <f>SUMIFS(base_de_dados!$T:$T,base_de_dados!$B:$B,$B449,base_de_dados!$G:$G,H$61,base_de_dados!$H:$H,$L$1,base_de_dados!$C:$C,$A449,base_de_dados!$M:$M,"&lt;=2012",base_de_dados!$O:$O,"&gt;=41274")</f>
        <v>0</v>
      </c>
      <c r="I449" s="5">
        <f>SUMIFS(base_de_dados!$T:$T,base_de_dados!$B:$B,$B449,base_de_dados!$G:$G,I$61,base_de_dados!$H:$H,$L$1,base_de_dados!$C:$C,$A449,base_de_dados!$M:$M,"&lt;=2012",base_de_dados!$O:$O,"&gt;=41274")</f>
        <v>0</v>
      </c>
      <c r="J449" s="5">
        <f>SUMIFS(base_de_dados!$T:$T,base_de_dados!$B:$B,$B449,base_de_dados!$G:$G,J$61,base_de_dados!$H:$H,$L$1,base_de_dados!$C:$C,$A449,base_de_dados!$M:$M,"&lt;=2012",base_de_dados!$O:$O,"&gt;=41274")</f>
        <v>0</v>
      </c>
      <c r="K449" s="32">
        <f t="shared" si="11"/>
        <v>1.5220700152207001E-3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SUMIFS(base_de_dados!$T:$T,base_de_dados!$B:$B,$B450,base_de_dados!$G:$G,C$61,base_de_dados!$H:$H,$L$1,base_de_dados!$C:$C,$A450,base_de_dados!$M:$M,"&lt;=2012",base_de_dados!$O:$O,"&gt;=41274")</f>
        <v>0</v>
      </c>
      <c r="D450" s="5">
        <f>SUMIFS(base_de_dados!$T:$T,base_de_dados!$B:$B,$B450,base_de_dados!$G:$G,D$61,base_de_dados!$H:$H,$L$1,base_de_dados!$C:$C,$A450,base_de_dados!$M:$M,"&lt;=2012",base_de_dados!$O:$O,"&gt;=41274")</f>
        <v>0</v>
      </c>
      <c r="E450" s="5">
        <f>SUMIFS(base_de_dados!$T:$T,base_de_dados!$B:$B,$B450,base_de_dados!$G:$G,E$61,base_de_dados!$H:$H,$L$1,base_de_dados!$C:$C,$A450,base_de_dados!$M:$M,"&lt;=2012",base_de_dados!$O:$O,"&gt;=41274")</f>
        <v>0</v>
      </c>
      <c r="F450" s="5">
        <f>SUMIFS(base_de_dados!$T:$T,base_de_dados!$B:$B,$B450,base_de_dados!$G:$G,F$61,base_de_dados!$H:$H,$L$1,base_de_dados!$C:$C,$A450,base_de_dados!$M:$M,"&lt;=2012",base_de_dados!$O:$O,"&gt;=41274")</f>
        <v>0</v>
      </c>
      <c r="G450" s="5">
        <f>SUMIFS(base_de_dados!$T:$T,base_de_dados!$B:$B,$B450,base_de_dados!$G:$G,G$61,base_de_dados!$H:$H,$L$1,base_de_dados!$C:$C,$A450,base_de_dados!$M:$M,"&lt;=2012",base_de_dados!$O:$O,"&gt;=41274")</f>
        <v>0</v>
      </c>
      <c r="H450" s="5">
        <f>SUMIFS(base_de_dados!$T:$T,base_de_dados!$B:$B,$B450,base_de_dados!$G:$G,H$61,base_de_dados!$H:$H,$L$1,base_de_dados!$C:$C,$A450,base_de_dados!$M:$M,"&lt;=2012",base_de_dados!$O:$O,"&gt;=41274")</f>
        <v>0</v>
      </c>
      <c r="I450" s="5">
        <f>SUMIFS(base_de_dados!$T:$T,base_de_dados!$B:$B,$B450,base_de_dados!$G:$G,I$61,base_de_dados!$H:$H,$L$1,base_de_dados!$C:$C,$A450,base_de_dados!$M:$M,"&lt;=2012",base_de_dados!$O:$O,"&gt;=41274")</f>
        <v>0</v>
      </c>
      <c r="J450" s="5">
        <f>SUMIFS(base_de_dados!$T:$T,base_de_dados!$B:$B,$B450,base_de_dados!$G:$G,J$61,base_de_dados!$H:$H,$L$1,base_de_dados!$C:$C,$A450,base_de_dados!$M:$M,"&lt;=2012",base_de_dados!$O:$O,"&gt;=41274")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SUMIFS(base_de_dados!$T:$T,base_de_dados!$B:$B,$B451,base_de_dados!$G:$G,C$61,base_de_dados!$H:$H,$L$1,base_de_dados!$C:$C,$A451,base_de_dados!$M:$M,"&lt;=2012",base_de_dados!$O:$O,"&gt;=41274")</f>
        <v>0</v>
      </c>
      <c r="D451" s="5">
        <f>SUMIFS(base_de_dados!$T:$T,base_de_dados!$B:$B,$B451,base_de_dados!$G:$G,D$61,base_de_dados!$H:$H,$L$1,base_de_dados!$C:$C,$A451,base_de_dados!$M:$M,"&lt;=2012",base_de_dados!$O:$O,"&gt;=41274")</f>
        <v>0</v>
      </c>
      <c r="E451" s="5">
        <f>SUMIFS(base_de_dados!$T:$T,base_de_dados!$B:$B,$B451,base_de_dados!$G:$G,E$61,base_de_dados!$H:$H,$L$1,base_de_dados!$C:$C,$A451,base_de_dados!$M:$M,"&lt;=2012",base_de_dados!$O:$O,"&gt;=41274")</f>
        <v>0</v>
      </c>
      <c r="F451" s="5">
        <f>SUMIFS(base_de_dados!$T:$T,base_de_dados!$B:$B,$B451,base_de_dados!$G:$G,F$61,base_de_dados!$H:$H,$L$1,base_de_dados!$C:$C,$A451,base_de_dados!$M:$M,"&lt;=2012",base_de_dados!$O:$O,"&gt;=41274")</f>
        <v>0</v>
      </c>
      <c r="G451" s="5">
        <f>SUMIFS(base_de_dados!$T:$T,base_de_dados!$B:$B,$B451,base_de_dados!$G:$G,G$61,base_de_dados!$H:$H,$L$1,base_de_dados!$C:$C,$A451,base_de_dados!$M:$M,"&lt;=2012",base_de_dados!$O:$O,"&gt;=41274")</f>
        <v>0</v>
      </c>
      <c r="H451" s="5">
        <f>SUMIFS(base_de_dados!$T:$T,base_de_dados!$B:$B,$B451,base_de_dados!$G:$G,H$61,base_de_dados!$H:$H,$L$1,base_de_dados!$C:$C,$A451,base_de_dados!$M:$M,"&lt;=2012",base_de_dados!$O:$O,"&gt;=41274")</f>
        <v>0</v>
      </c>
      <c r="I451" s="5">
        <f>SUMIFS(base_de_dados!$T:$T,base_de_dados!$B:$B,$B451,base_de_dados!$G:$G,I$61,base_de_dados!$H:$H,$L$1,base_de_dados!$C:$C,$A451,base_de_dados!$M:$M,"&lt;=2012",base_de_dados!$O:$O,"&gt;=41274")</f>
        <v>0</v>
      </c>
      <c r="J451" s="5">
        <f>SUMIFS(base_de_dados!$T:$T,base_de_dados!$B:$B,$B451,base_de_dados!$G:$G,J$61,base_de_dados!$H:$H,$L$1,base_de_dados!$C:$C,$A451,base_de_dados!$M:$M,"&lt;=2012",base_de_dados!$O:$O,"&gt;=41274")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SUMIFS(base_de_dados!$T:$T,base_de_dados!$B:$B,$B452,base_de_dados!$G:$G,C$61,base_de_dados!$H:$H,$L$1,base_de_dados!$C:$C,$A452,base_de_dados!$M:$M,"&lt;=2012",base_de_dados!$O:$O,"&gt;=41274")</f>
        <v>0</v>
      </c>
      <c r="D452" s="5">
        <f>SUMIFS(base_de_dados!$T:$T,base_de_dados!$B:$B,$B452,base_de_dados!$G:$G,D$61,base_de_dados!$H:$H,$L$1,base_de_dados!$C:$C,$A452,base_de_dados!$M:$M,"&lt;=2012",base_de_dados!$O:$O,"&gt;=41274")</f>
        <v>0</v>
      </c>
      <c r="E452" s="5">
        <f>SUMIFS(base_de_dados!$T:$T,base_de_dados!$B:$B,$B452,base_de_dados!$G:$G,E$61,base_de_dados!$H:$H,$L$1,base_de_dados!$C:$C,$A452,base_de_dados!$M:$M,"&lt;=2012",base_de_dados!$O:$O,"&gt;=41274")</f>
        <v>0</v>
      </c>
      <c r="F452" s="5">
        <f>SUMIFS(base_de_dados!$T:$T,base_de_dados!$B:$B,$B452,base_de_dados!$G:$G,F$61,base_de_dados!$H:$H,$L$1,base_de_dados!$C:$C,$A452,base_de_dados!$M:$M,"&lt;=2012",base_de_dados!$O:$O,"&gt;=41274")</f>
        <v>0</v>
      </c>
      <c r="G452" s="5">
        <f>SUMIFS(base_de_dados!$T:$T,base_de_dados!$B:$B,$B452,base_de_dados!$G:$G,G$61,base_de_dados!$H:$H,$L$1,base_de_dados!$C:$C,$A452,base_de_dados!$M:$M,"&lt;=2012",base_de_dados!$O:$O,"&gt;=41274")</f>
        <v>0</v>
      </c>
      <c r="H452" s="5">
        <f>SUMIFS(base_de_dados!$T:$T,base_de_dados!$B:$B,$B452,base_de_dados!$G:$G,H$61,base_de_dados!$H:$H,$L$1,base_de_dados!$C:$C,$A452,base_de_dados!$M:$M,"&lt;=2012",base_de_dados!$O:$O,"&gt;=41274")</f>
        <v>0</v>
      </c>
      <c r="I452" s="5">
        <f>SUMIFS(base_de_dados!$T:$T,base_de_dados!$B:$B,$B452,base_de_dados!$G:$G,I$61,base_de_dados!$H:$H,$L$1,base_de_dados!$C:$C,$A452,base_de_dados!$M:$M,"&lt;=2012",base_de_dados!$O:$O,"&gt;=41274")</f>
        <v>0</v>
      </c>
      <c r="J452" s="5">
        <f>SUMIFS(base_de_dados!$T:$T,base_de_dados!$B:$B,$B452,base_de_dados!$G:$G,J$61,base_de_dados!$H:$H,$L$1,base_de_dados!$C:$C,$A452,base_de_dados!$M:$M,"&lt;=2012",base_de_dados!$O:$O,"&gt;=41274")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SUMIFS(base_de_dados!$T:$T,base_de_dados!$B:$B,$B453,base_de_dados!$G:$G,C$61,base_de_dados!$H:$H,$L$1,base_de_dados!$C:$C,$A453,base_de_dados!$M:$M,"&lt;=2012",base_de_dados!$O:$O,"&gt;=41274")</f>
        <v>0</v>
      </c>
      <c r="D453" s="5">
        <f>SUMIFS(base_de_dados!$T:$T,base_de_dados!$B:$B,$B453,base_de_dados!$G:$G,D$61,base_de_dados!$H:$H,$L$1,base_de_dados!$C:$C,$A453,base_de_dados!$M:$M,"&lt;=2012",base_de_dados!$O:$O,"&gt;=41274")</f>
        <v>0</v>
      </c>
      <c r="E453" s="5">
        <f>SUMIFS(base_de_dados!$T:$T,base_de_dados!$B:$B,$B453,base_de_dados!$G:$G,E$61,base_de_dados!$H:$H,$L$1,base_de_dados!$C:$C,$A453,base_de_dados!$M:$M,"&lt;=2012",base_de_dados!$O:$O,"&gt;=41274")</f>
        <v>0</v>
      </c>
      <c r="F453" s="5">
        <f>SUMIFS(base_de_dados!$T:$T,base_de_dados!$B:$B,$B453,base_de_dados!$G:$G,F$61,base_de_dados!$H:$H,$L$1,base_de_dados!$C:$C,$A453,base_de_dados!$M:$M,"&lt;=2012",base_de_dados!$O:$O,"&gt;=41274")</f>
        <v>0</v>
      </c>
      <c r="G453" s="5">
        <f>SUMIFS(base_de_dados!$T:$T,base_de_dados!$B:$B,$B453,base_de_dados!$G:$G,G$61,base_de_dados!$H:$H,$L$1,base_de_dados!$C:$C,$A453,base_de_dados!$M:$M,"&lt;=2012",base_de_dados!$O:$O,"&gt;=41274")</f>
        <v>0</v>
      </c>
      <c r="H453" s="5">
        <f>SUMIFS(base_de_dados!$T:$T,base_de_dados!$B:$B,$B453,base_de_dados!$G:$G,H$61,base_de_dados!$H:$H,$L$1,base_de_dados!$C:$C,$A453,base_de_dados!$M:$M,"&lt;=2012",base_de_dados!$O:$O,"&gt;=41274")</f>
        <v>0</v>
      </c>
      <c r="I453" s="5">
        <f>SUMIFS(base_de_dados!$T:$T,base_de_dados!$B:$B,$B453,base_de_dados!$G:$G,I$61,base_de_dados!$H:$H,$L$1,base_de_dados!$C:$C,$A453,base_de_dados!$M:$M,"&lt;=2012",base_de_dados!$O:$O,"&gt;=41274")</f>
        <v>0</v>
      </c>
      <c r="J453" s="5">
        <f>SUMIFS(base_de_dados!$T:$T,base_de_dados!$B:$B,$B453,base_de_dados!$G:$G,J$61,base_de_dados!$H:$H,$L$1,base_de_dados!$C:$C,$A453,base_de_dados!$M:$M,"&lt;=2012",base_de_dados!$O:$O,"&gt;=41274")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SUMIFS(base_de_dados!$T:$T,base_de_dados!$B:$B,$B454,base_de_dados!$G:$G,C$61,base_de_dados!$H:$H,$L$1,base_de_dados!$C:$C,$A454,base_de_dados!$M:$M,"&lt;=2012",base_de_dados!$O:$O,"&gt;=41274")</f>
        <v>0</v>
      </c>
      <c r="D454" s="5">
        <f>SUMIFS(base_de_dados!$T:$T,base_de_dados!$B:$B,$B454,base_de_dados!$G:$G,D$61,base_de_dados!$H:$H,$L$1,base_de_dados!$C:$C,$A454,base_de_dados!$M:$M,"&lt;=2012",base_de_dados!$O:$O,"&gt;=41274")</f>
        <v>1.4916666666666667E-2</v>
      </c>
      <c r="E454" s="5">
        <f>SUMIFS(base_de_dados!$T:$T,base_de_dados!$B:$B,$B454,base_de_dados!$G:$G,E$61,base_de_dados!$H:$H,$L$1,base_de_dados!$C:$C,$A454,base_de_dados!$M:$M,"&lt;=2012",base_de_dados!$O:$O,"&gt;=41274")</f>
        <v>0</v>
      </c>
      <c r="F454" s="5">
        <f>SUMIFS(base_de_dados!$T:$T,base_de_dados!$B:$B,$B454,base_de_dados!$G:$G,F$61,base_de_dados!$H:$H,$L$1,base_de_dados!$C:$C,$A454,base_de_dados!$M:$M,"&lt;=2012",base_de_dados!$O:$O,"&gt;=41274")</f>
        <v>0</v>
      </c>
      <c r="G454" s="5">
        <f>SUMIFS(base_de_dados!$T:$T,base_de_dados!$B:$B,$B454,base_de_dados!$G:$G,G$61,base_de_dados!$H:$H,$L$1,base_de_dados!$C:$C,$A454,base_de_dados!$M:$M,"&lt;=2012",base_de_dados!$O:$O,"&gt;=41274")</f>
        <v>0</v>
      </c>
      <c r="H454" s="5">
        <f>SUMIFS(base_de_dados!$T:$T,base_de_dados!$B:$B,$B454,base_de_dados!$G:$G,H$61,base_de_dados!$H:$H,$L$1,base_de_dados!$C:$C,$A454,base_de_dados!$M:$M,"&lt;=2012",base_de_dados!$O:$O,"&gt;=41274")</f>
        <v>0</v>
      </c>
      <c r="I454" s="5">
        <f>SUMIFS(base_de_dados!$T:$T,base_de_dados!$B:$B,$B454,base_de_dados!$G:$G,I$61,base_de_dados!$H:$H,$L$1,base_de_dados!$C:$C,$A454,base_de_dados!$M:$M,"&lt;=2012",base_de_dados!$O:$O,"&gt;=41274")</f>
        <v>0</v>
      </c>
      <c r="J454" s="5">
        <f>SUMIFS(base_de_dados!$T:$T,base_de_dados!$B:$B,$B454,base_de_dados!$G:$G,J$61,base_de_dados!$H:$H,$L$1,base_de_dados!$C:$C,$A454,base_de_dados!$M:$M,"&lt;=2012",base_de_dados!$O:$O,"&gt;=41274")</f>
        <v>0</v>
      </c>
      <c r="K454" s="32">
        <f t="shared" si="11"/>
        <v>1.4916666666666667E-2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SUMIFS(base_de_dados!$T:$T,base_de_dados!$B:$B,$B455,base_de_dados!$G:$G,C$61,base_de_dados!$H:$H,$L$1,base_de_dados!$C:$C,$A455,base_de_dados!$M:$M,"&lt;=2012",base_de_dados!$O:$O,"&gt;=41274")</f>
        <v>0</v>
      </c>
      <c r="D455" s="5">
        <f>SUMIFS(base_de_dados!$T:$T,base_de_dados!$B:$B,$B455,base_de_dados!$G:$G,D$61,base_de_dados!$H:$H,$L$1,base_de_dados!$C:$C,$A455,base_de_dados!$M:$M,"&lt;=2012",base_de_dados!$O:$O,"&gt;=41274")</f>
        <v>0</v>
      </c>
      <c r="E455" s="5">
        <f>SUMIFS(base_de_dados!$T:$T,base_de_dados!$B:$B,$B455,base_de_dados!$G:$G,E$61,base_de_dados!$H:$H,$L$1,base_de_dados!$C:$C,$A455,base_de_dados!$M:$M,"&lt;=2012",base_de_dados!$O:$O,"&gt;=41274")</f>
        <v>0</v>
      </c>
      <c r="F455" s="5">
        <f>SUMIFS(base_de_dados!$T:$T,base_de_dados!$B:$B,$B455,base_de_dados!$G:$G,F$61,base_de_dados!$H:$H,$L$1,base_de_dados!$C:$C,$A455,base_de_dados!$M:$M,"&lt;=2012",base_de_dados!$O:$O,"&gt;=41274")</f>
        <v>0</v>
      </c>
      <c r="G455" s="5">
        <f>SUMIFS(base_de_dados!$T:$T,base_de_dados!$B:$B,$B455,base_de_dados!$G:$G,G$61,base_de_dados!$H:$H,$L$1,base_de_dados!$C:$C,$A455,base_de_dados!$M:$M,"&lt;=2012",base_de_dados!$O:$O,"&gt;=41274")</f>
        <v>0</v>
      </c>
      <c r="H455" s="5">
        <f>SUMIFS(base_de_dados!$T:$T,base_de_dados!$B:$B,$B455,base_de_dados!$G:$G,H$61,base_de_dados!$H:$H,$L$1,base_de_dados!$C:$C,$A455,base_de_dados!$M:$M,"&lt;=2012",base_de_dados!$O:$O,"&gt;=41274")</f>
        <v>0</v>
      </c>
      <c r="I455" s="5">
        <f>SUMIFS(base_de_dados!$T:$T,base_de_dados!$B:$B,$B455,base_de_dados!$G:$G,I$61,base_de_dados!$H:$H,$L$1,base_de_dados!$C:$C,$A455,base_de_dados!$M:$M,"&lt;=2012",base_de_dados!$O:$O,"&gt;=41274")</f>
        <v>0</v>
      </c>
      <c r="J455" s="5">
        <f>SUMIFS(base_de_dados!$T:$T,base_de_dados!$B:$B,$B455,base_de_dados!$G:$G,J$61,base_de_dados!$H:$H,$L$1,base_de_dados!$C:$C,$A455,base_de_dados!$M:$M,"&lt;=2012",base_de_dados!$O:$O,"&gt;=41274")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SUMIFS(base_de_dados!$T:$T,base_de_dados!$B:$B,$B456,base_de_dados!$G:$G,C$61,base_de_dados!$H:$H,$L$1,base_de_dados!$C:$C,$A456,base_de_dados!$M:$M,"&lt;=2012",base_de_dados!$O:$O,"&gt;=41274")</f>
        <v>0</v>
      </c>
      <c r="D456" s="5">
        <f>SUMIFS(base_de_dados!$T:$T,base_de_dados!$B:$B,$B456,base_de_dados!$G:$G,D$61,base_de_dados!$H:$H,$L$1,base_de_dados!$C:$C,$A456,base_de_dados!$M:$M,"&lt;=2012",base_de_dados!$O:$O,"&gt;=41274")</f>
        <v>0</v>
      </c>
      <c r="E456" s="5">
        <f>SUMIFS(base_de_dados!$T:$T,base_de_dados!$B:$B,$B456,base_de_dados!$G:$G,E$61,base_de_dados!$H:$H,$L$1,base_de_dados!$C:$C,$A456,base_de_dados!$M:$M,"&lt;=2012",base_de_dados!$O:$O,"&gt;=41274")</f>
        <v>0</v>
      </c>
      <c r="F456" s="5">
        <f>SUMIFS(base_de_dados!$T:$T,base_de_dados!$B:$B,$B456,base_de_dados!$G:$G,F$61,base_de_dados!$H:$H,$L$1,base_de_dados!$C:$C,$A456,base_de_dados!$M:$M,"&lt;=2012",base_de_dados!$O:$O,"&gt;=41274")</f>
        <v>4.9572171486555044E-2</v>
      </c>
      <c r="G456" s="5">
        <f>SUMIFS(base_de_dados!$T:$T,base_de_dados!$B:$B,$B456,base_de_dados!$G:$G,G$61,base_de_dados!$H:$H,$L$1,base_de_dados!$C:$C,$A456,base_de_dados!$M:$M,"&lt;=2012",base_de_dados!$O:$O,"&gt;=41274")</f>
        <v>0</v>
      </c>
      <c r="H456" s="5">
        <f>SUMIFS(base_de_dados!$T:$T,base_de_dados!$B:$B,$B456,base_de_dados!$G:$G,H$61,base_de_dados!$H:$H,$L$1,base_de_dados!$C:$C,$A456,base_de_dados!$M:$M,"&lt;=2012",base_de_dados!$O:$O,"&gt;=41274")</f>
        <v>0</v>
      </c>
      <c r="I456" s="5">
        <f>SUMIFS(base_de_dados!$T:$T,base_de_dados!$B:$B,$B456,base_de_dados!$G:$G,I$61,base_de_dados!$H:$H,$L$1,base_de_dados!$C:$C,$A456,base_de_dados!$M:$M,"&lt;=2012",base_de_dados!$O:$O,"&gt;=41274")</f>
        <v>0</v>
      </c>
      <c r="J456" s="5">
        <f>SUMIFS(base_de_dados!$T:$T,base_de_dados!$B:$B,$B456,base_de_dados!$G:$G,J$61,base_de_dados!$H:$H,$L$1,base_de_dados!$C:$C,$A456,base_de_dados!$M:$M,"&lt;=2012",base_de_dados!$O:$O,"&gt;=41274")</f>
        <v>0</v>
      </c>
      <c r="K456" s="32">
        <f t="shared" si="11"/>
        <v>4.9572171486555044E-2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SUMIFS(base_de_dados!$T:$T,base_de_dados!$B:$B,$B457,base_de_dados!$G:$G,C$61,base_de_dados!$H:$H,$L$1,base_de_dados!$C:$C,$A457,base_de_dados!$M:$M,"&lt;=2012",base_de_dados!$O:$O,"&gt;=41274")</f>
        <v>0</v>
      </c>
      <c r="D457" s="5">
        <f>SUMIFS(base_de_dados!$T:$T,base_de_dados!$B:$B,$B457,base_de_dados!$G:$G,D$61,base_de_dados!$H:$H,$L$1,base_de_dados!$C:$C,$A457,base_de_dados!$M:$M,"&lt;=2012",base_de_dados!$O:$O,"&gt;=41274")</f>
        <v>0</v>
      </c>
      <c r="E457" s="5">
        <f>SUMIFS(base_de_dados!$T:$T,base_de_dados!$B:$B,$B457,base_de_dados!$G:$G,E$61,base_de_dados!$H:$H,$L$1,base_de_dados!$C:$C,$A457,base_de_dados!$M:$M,"&lt;=2012",base_de_dados!$O:$O,"&gt;=41274")</f>
        <v>0</v>
      </c>
      <c r="F457" s="5">
        <f>SUMIFS(base_de_dados!$T:$T,base_de_dados!$B:$B,$B457,base_de_dados!$G:$G,F$61,base_de_dados!$H:$H,$L$1,base_de_dados!$C:$C,$A457,base_de_dados!$M:$M,"&lt;=2012",base_de_dados!$O:$O,"&gt;=41274")</f>
        <v>0</v>
      </c>
      <c r="G457" s="5">
        <f>SUMIFS(base_de_dados!$T:$T,base_de_dados!$B:$B,$B457,base_de_dados!$G:$G,G$61,base_de_dados!$H:$H,$L$1,base_de_dados!$C:$C,$A457,base_de_dados!$M:$M,"&lt;=2012",base_de_dados!$O:$O,"&gt;=41274")</f>
        <v>0</v>
      </c>
      <c r="H457" s="5">
        <f>SUMIFS(base_de_dados!$T:$T,base_de_dados!$B:$B,$B457,base_de_dados!$G:$G,H$61,base_de_dados!$H:$H,$L$1,base_de_dados!$C:$C,$A457,base_de_dados!$M:$M,"&lt;=2012",base_de_dados!$O:$O,"&gt;=41274")</f>
        <v>0</v>
      </c>
      <c r="I457" s="5">
        <f>SUMIFS(base_de_dados!$T:$T,base_de_dados!$B:$B,$B457,base_de_dados!$G:$G,I$61,base_de_dados!$H:$H,$L$1,base_de_dados!$C:$C,$A457,base_de_dados!$M:$M,"&lt;=2012",base_de_dados!$O:$O,"&gt;=41274")</f>
        <v>0</v>
      </c>
      <c r="J457" s="5">
        <f>SUMIFS(base_de_dados!$T:$T,base_de_dados!$B:$B,$B457,base_de_dados!$G:$G,J$61,base_de_dados!$H:$H,$L$1,base_de_dados!$C:$C,$A457,base_de_dados!$M:$M,"&lt;=2012",base_de_dados!$O:$O,"&gt;=41274")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SUMIFS(base_de_dados!$T:$T,base_de_dados!$B:$B,$B458,base_de_dados!$G:$G,C$61,base_de_dados!$H:$H,$L$1,base_de_dados!$C:$C,$A458,base_de_dados!$M:$M,"&lt;=2012",base_de_dados!$O:$O,"&gt;=41274")</f>
        <v>0</v>
      </c>
      <c r="D458" s="5">
        <f>SUMIFS(base_de_dados!$T:$T,base_de_dados!$B:$B,$B458,base_de_dados!$G:$G,D$61,base_de_dados!$H:$H,$L$1,base_de_dados!$C:$C,$A458,base_de_dados!$M:$M,"&lt;=2012",base_de_dados!$O:$O,"&gt;=41274")</f>
        <v>0</v>
      </c>
      <c r="E458" s="5">
        <f>SUMIFS(base_de_dados!$T:$T,base_de_dados!$B:$B,$B458,base_de_dados!$G:$G,E$61,base_de_dados!$H:$H,$L$1,base_de_dados!$C:$C,$A458,base_de_dados!$M:$M,"&lt;=2012",base_de_dados!$O:$O,"&gt;=41274")</f>
        <v>0</v>
      </c>
      <c r="F458" s="5">
        <f>SUMIFS(base_de_dados!$T:$T,base_de_dados!$B:$B,$B458,base_de_dados!$G:$G,F$61,base_de_dados!$H:$H,$L$1,base_de_dados!$C:$C,$A458,base_de_dados!$M:$M,"&lt;=2012",base_de_dados!$O:$O,"&gt;=41274")</f>
        <v>0</v>
      </c>
      <c r="G458" s="5">
        <f>SUMIFS(base_de_dados!$T:$T,base_de_dados!$B:$B,$B458,base_de_dados!$G:$G,G$61,base_de_dados!$H:$H,$L$1,base_de_dados!$C:$C,$A458,base_de_dados!$M:$M,"&lt;=2012",base_de_dados!$O:$O,"&gt;=41274")</f>
        <v>0</v>
      </c>
      <c r="H458" s="5">
        <f>SUMIFS(base_de_dados!$T:$T,base_de_dados!$B:$B,$B458,base_de_dados!$G:$G,H$61,base_de_dados!$H:$H,$L$1,base_de_dados!$C:$C,$A458,base_de_dados!$M:$M,"&lt;=2012",base_de_dados!$O:$O,"&gt;=41274")</f>
        <v>0</v>
      </c>
      <c r="I458" s="5">
        <f>SUMIFS(base_de_dados!$T:$T,base_de_dados!$B:$B,$B458,base_de_dados!$G:$G,I$61,base_de_dados!$H:$H,$L$1,base_de_dados!$C:$C,$A458,base_de_dados!$M:$M,"&lt;=2012",base_de_dados!$O:$O,"&gt;=41274")</f>
        <v>0</v>
      </c>
      <c r="J458" s="5">
        <f>SUMIFS(base_de_dados!$T:$T,base_de_dados!$B:$B,$B458,base_de_dados!$G:$G,J$61,base_de_dados!$H:$H,$L$1,base_de_dados!$C:$C,$A458,base_de_dados!$M:$M,"&lt;=2012",base_de_dados!$O:$O,"&gt;=41274")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SUMIFS(base_de_dados!$T:$T,base_de_dados!$B:$B,$B459,base_de_dados!$G:$G,C$61,base_de_dados!$H:$H,$L$1,base_de_dados!$C:$C,$A459,base_de_dados!$M:$M,"&lt;=2012",base_de_dados!$O:$O,"&gt;=41274")</f>
        <v>0</v>
      </c>
      <c r="D459" s="5">
        <f>SUMIFS(base_de_dados!$T:$T,base_de_dados!$B:$B,$B459,base_de_dados!$G:$G,D$61,base_de_dados!$H:$H,$L$1,base_de_dados!$C:$C,$A459,base_de_dados!$M:$M,"&lt;=2012",base_de_dados!$O:$O,"&gt;=41274")</f>
        <v>0</v>
      </c>
      <c r="E459" s="5">
        <f>SUMIFS(base_de_dados!$T:$T,base_de_dados!$B:$B,$B459,base_de_dados!$G:$G,E$61,base_de_dados!$H:$H,$L$1,base_de_dados!$C:$C,$A459,base_de_dados!$M:$M,"&lt;=2012",base_de_dados!$O:$O,"&gt;=41274")</f>
        <v>0</v>
      </c>
      <c r="F459" s="5">
        <f>SUMIFS(base_de_dados!$T:$T,base_de_dados!$B:$B,$B459,base_de_dados!$G:$G,F$61,base_de_dados!$H:$H,$L$1,base_de_dados!$C:$C,$A459,base_de_dados!$M:$M,"&lt;=2012",base_de_dados!$O:$O,"&gt;=41274")</f>
        <v>0</v>
      </c>
      <c r="G459" s="5">
        <f>SUMIFS(base_de_dados!$T:$T,base_de_dados!$B:$B,$B459,base_de_dados!$G:$G,G$61,base_de_dados!$H:$H,$L$1,base_de_dados!$C:$C,$A459,base_de_dados!$M:$M,"&lt;=2012",base_de_dados!$O:$O,"&gt;=41274")</f>
        <v>0</v>
      </c>
      <c r="H459" s="5">
        <f>SUMIFS(base_de_dados!$T:$T,base_de_dados!$B:$B,$B459,base_de_dados!$G:$G,H$61,base_de_dados!$H:$H,$L$1,base_de_dados!$C:$C,$A459,base_de_dados!$M:$M,"&lt;=2012",base_de_dados!$O:$O,"&gt;=41274")</f>
        <v>0</v>
      </c>
      <c r="I459" s="5">
        <f>SUMIFS(base_de_dados!$T:$T,base_de_dados!$B:$B,$B459,base_de_dados!$G:$G,I$61,base_de_dados!$H:$H,$L$1,base_de_dados!$C:$C,$A459,base_de_dados!$M:$M,"&lt;=2012",base_de_dados!$O:$O,"&gt;=41274")</f>
        <v>0</v>
      </c>
      <c r="J459" s="5">
        <f>SUMIFS(base_de_dados!$T:$T,base_de_dados!$B:$B,$B459,base_de_dados!$G:$G,J$61,base_de_dados!$H:$H,$L$1,base_de_dados!$C:$C,$A459,base_de_dados!$M:$M,"&lt;=2012",base_de_dados!$O:$O,"&gt;=41274")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SUMIFS(base_de_dados!$T:$T,base_de_dados!$B:$B,$B460,base_de_dados!$G:$G,C$61,base_de_dados!$H:$H,$L$1,base_de_dados!$C:$C,$A460,base_de_dados!$M:$M,"&lt;=2012",base_de_dados!$O:$O,"&gt;=41274")</f>
        <v>0</v>
      </c>
      <c r="D460" s="5">
        <f>SUMIFS(base_de_dados!$T:$T,base_de_dados!$B:$B,$B460,base_de_dados!$G:$G,D$61,base_de_dados!$H:$H,$L$1,base_de_dados!$C:$C,$A460,base_de_dados!$M:$M,"&lt;=2012",base_de_dados!$O:$O,"&gt;=41274")</f>
        <v>0</v>
      </c>
      <c r="E460" s="5">
        <f>SUMIFS(base_de_dados!$T:$T,base_de_dados!$B:$B,$B460,base_de_dados!$G:$G,E$61,base_de_dados!$H:$H,$L$1,base_de_dados!$C:$C,$A460,base_de_dados!$M:$M,"&lt;=2012",base_de_dados!$O:$O,"&gt;=41274")</f>
        <v>0</v>
      </c>
      <c r="F460" s="5">
        <f>SUMIFS(base_de_dados!$T:$T,base_de_dados!$B:$B,$B460,base_de_dados!$G:$G,F$61,base_de_dados!$H:$H,$L$1,base_de_dados!$C:$C,$A460,base_de_dados!$M:$M,"&lt;=2012",base_de_dados!$O:$O,"&gt;=41274")</f>
        <v>2.1797945205479452E-2</v>
      </c>
      <c r="G460" s="5">
        <f>SUMIFS(base_de_dados!$T:$T,base_de_dados!$B:$B,$B460,base_de_dados!$G:$G,G$61,base_de_dados!$H:$H,$L$1,base_de_dados!$C:$C,$A460,base_de_dados!$M:$M,"&lt;=2012",base_de_dados!$O:$O,"&gt;=41274")</f>
        <v>0</v>
      </c>
      <c r="H460" s="5">
        <f>SUMIFS(base_de_dados!$T:$T,base_de_dados!$B:$B,$B460,base_de_dados!$G:$G,H$61,base_de_dados!$H:$H,$L$1,base_de_dados!$C:$C,$A460,base_de_dados!$M:$M,"&lt;=2012",base_de_dados!$O:$O,"&gt;=41274")</f>
        <v>0</v>
      </c>
      <c r="I460" s="5">
        <f>SUMIFS(base_de_dados!$T:$T,base_de_dados!$B:$B,$B460,base_de_dados!$G:$G,I$61,base_de_dados!$H:$H,$L$1,base_de_dados!$C:$C,$A460,base_de_dados!$M:$M,"&lt;=2012",base_de_dados!$O:$O,"&gt;=41274")</f>
        <v>0</v>
      </c>
      <c r="J460" s="5">
        <f>SUMIFS(base_de_dados!$T:$T,base_de_dados!$B:$B,$B460,base_de_dados!$G:$G,J$61,base_de_dados!$H:$H,$L$1,base_de_dados!$C:$C,$A460,base_de_dados!$M:$M,"&lt;=2012",base_de_dados!$O:$O,"&gt;=41274")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SUMIFS(base_de_dados!$T:$T,base_de_dados!$B:$B,$B461,base_de_dados!$G:$G,C$61,base_de_dados!$H:$H,$L$1,base_de_dados!$C:$C,$A461,base_de_dados!$M:$M,"&lt;=2012",base_de_dados!$O:$O,"&gt;=41274")</f>
        <v>1.2152777777777777E-4</v>
      </c>
      <c r="D461" s="5">
        <f>SUMIFS(base_de_dados!$T:$T,base_de_dados!$B:$B,$B461,base_de_dados!$G:$G,D$61,base_de_dados!$H:$H,$L$1,base_de_dados!$C:$C,$A461,base_de_dados!$M:$M,"&lt;=2012",base_de_dados!$O:$O,"&gt;=41274")</f>
        <v>0</v>
      </c>
      <c r="E461" s="5">
        <f>SUMIFS(base_de_dados!$T:$T,base_de_dados!$B:$B,$B461,base_de_dados!$G:$G,E$61,base_de_dados!$H:$H,$L$1,base_de_dados!$C:$C,$A461,base_de_dados!$M:$M,"&lt;=2012",base_de_dados!$O:$O,"&gt;=41274")</f>
        <v>0</v>
      </c>
      <c r="F461" s="5">
        <f>SUMIFS(base_de_dados!$T:$T,base_de_dados!$B:$B,$B461,base_de_dados!$G:$G,F$61,base_de_dados!$H:$H,$L$1,base_de_dados!$C:$C,$A461,base_de_dados!$M:$M,"&lt;=2012",base_de_dados!$O:$O,"&gt;=41274")</f>
        <v>0</v>
      </c>
      <c r="G461" s="5">
        <f>SUMIFS(base_de_dados!$T:$T,base_de_dados!$B:$B,$B461,base_de_dados!$G:$G,G$61,base_de_dados!$H:$H,$L$1,base_de_dados!$C:$C,$A461,base_de_dados!$M:$M,"&lt;=2012",base_de_dados!$O:$O,"&gt;=41274")</f>
        <v>0</v>
      </c>
      <c r="H461" s="5">
        <f>SUMIFS(base_de_dados!$T:$T,base_de_dados!$B:$B,$B461,base_de_dados!$G:$G,H$61,base_de_dados!$H:$H,$L$1,base_de_dados!$C:$C,$A461,base_de_dados!$M:$M,"&lt;=2012",base_de_dados!$O:$O,"&gt;=41274")</f>
        <v>0</v>
      </c>
      <c r="I461" s="5">
        <f>SUMIFS(base_de_dados!$T:$T,base_de_dados!$B:$B,$B461,base_de_dados!$G:$G,I$61,base_de_dados!$H:$H,$L$1,base_de_dados!$C:$C,$A461,base_de_dados!$M:$M,"&lt;=2012",base_de_dados!$O:$O,"&gt;=41274")</f>
        <v>0</v>
      </c>
      <c r="J461" s="5">
        <f>SUMIFS(base_de_dados!$T:$T,base_de_dados!$B:$B,$B461,base_de_dados!$G:$G,J$61,base_de_dados!$H:$H,$L$1,base_de_dados!$C:$C,$A461,base_de_dados!$M:$M,"&lt;=2012",base_de_dados!$O:$O,"&gt;=41274")</f>
        <v>0</v>
      </c>
      <c r="K461" s="32">
        <f t="shared" si="11"/>
        <v>1.2152777777777777E-4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SUMIFS(base_de_dados!$T:$T,base_de_dados!$B:$B,$B462,base_de_dados!$G:$G,C$61,base_de_dados!$H:$H,$L$1,base_de_dados!$C:$C,$A462,base_de_dados!$M:$M,"&lt;=2012",base_de_dados!$O:$O,"&gt;=41274")</f>
        <v>0</v>
      </c>
      <c r="D462" s="5">
        <f>SUMIFS(base_de_dados!$T:$T,base_de_dados!$B:$B,$B462,base_de_dados!$G:$G,D$61,base_de_dados!$H:$H,$L$1,base_de_dados!$C:$C,$A462,base_de_dados!$M:$M,"&lt;=2012",base_de_dados!$O:$O,"&gt;=41274")</f>
        <v>0</v>
      </c>
      <c r="E462" s="5">
        <f>SUMIFS(base_de_dados!$T:$T,base_de_dados!$B:$B,$B462,base_de_dados!$G:$G,E$61,base_de_dados!$H:$H,$L$1,base_de_dados!$C:$C,$A462,base_de_dados!$M:$M,"&lt;=2012",base_de_dados!$O:$O,"&gt;=41274")</f>
        <v>1.0606925418569254E-2</v>
      </c>
      <c r="F462" s="5">
        <f>SUMIFS(base_de_dados!$T:$T,base_de_dados!$B:$B,$B462,base_de_dados!$G:$G,F$61,base_de_dados!$H:$H,$L$1,base_de_dados!$C:$C,$A462,base_de_dados!$M:$M,"&lt;=2012",base_de_dados!$O:$O,"&gt;=41274")</f>
        <v>0</v>
      </c>
      <c r="G462" s="5">
        <f>SUMIFS(base_de_dados!$T:$T,base_de_dados!$B:$B,$B462,base_de_dados!$G:$G,G$61,base_de_dados!$H:$H,$L$1,base_de_dados!$C:$C,$A462,base_de_dados!$M:$M,"&lt;=2012",base_de_dados!$O:$O,"&gt;=41274")</f>
        <v>0</v>
      </c>
      <c r="H462" s="5">
        <f>SUMIFS(base_de_dados!$T:$T,base_de_dados!$B:$B,$B462,base_de_dados!$G:$G,H$61,base_de_dados!$H:$H,$L$1,base_de_dados!$C:$C,$A462,base_de_dados!$M:$M,"&lt;=2012",base_de_dados!$O:$O,"&gt;=41274")</f>
        <v>0</v>
      </c>
      <c r="I462" s="5">
        <f>SUMIFS(base_de_dados!$T:$T,base_de_dados!$B:$B,$B462,base_de_dados!$G:$G,I$61,base_de_dados!$H:$H,$L$1,base_de_dados!$C:$C,$A462,base_de_dados!$M:$M,"&lt;=2012",base_de_dados!$O:$O,"&gt;=41274")</f>
        <v>0</v>
      </c>
      <c r="J462" s="5">
        <f>SUMIFS(base_de_dados!$T:$T,base_de_dados!$B:$B,$B462,base_de_dados!$G:$G,J$61,base_de_dados!$H:$H,$L$1,base_de_dados!$C:$C,$A462,base_de_dados!$M:$M,"&lt;=2012",base_de_dados!$O:$O,"&gt;=41274")</f>
        <v>0</v>
      </c>
      <c r="K462" s="32">
        <f t="shared" si="11"/>
        <v>1.0606925418569254E-2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SUMIFS(base_de_dados!$T:$T,base_de_dados!$B:$B,$B463,base_de_dados!$G:$G,C$61,base_de_dados!$H:$H,$L$1,base_de_dados!$C:$C,$A463,base_de_dados!$M:$M,"&lt;=2012",base_de_dados!$O:$O,"&gt;=41274")</f>
        <v>0</v>
      </c>
      <c r="D463" s="5">
        <f>SUMIFS(base_de_dados!$T:$T,base_de_dados!$B:$B,$B463,base_de_dados!$G:$G,D$61,base_de_dados!$H:$H,$L$1,base_de_dados!$C:$C,$A463,base_de_dados!$M:$M,"&lt;=2012",base_de_dados!$O:$O,"&gt;=41274")</f>
        <v>0</v>
      </c>
      <c r="E463" s="5">
        <f>SUMIFS(base_de_dados!$T:$T,base_de_dados!$B:$B,$B463,base_de_dados!$G:$G,E$61,base_de_dados!$H:$H,$L$1,base_de_dados!$C:$C,$A463,base_de_dados!$M:$M,"&lt;=2012",base_de_dados!$O:$O,"&gt;=41274")</f>
        <v>0</v>
      </c>
      <c r="F463" s="5">
        <f>SUMIFS(base_de_dados!$T:$T,base_de_dados!$B:$B,$B463,base_de_dados!$G:$G,F$61,base_de_dados!$H:$H,$L$1,base_de_dados!$C:$C,$A463,base_de_dados!$M:$M,"&lt;=2012",base_de_dados!$O:$O,"&gt;=41274")</f>
        <v>0</v>
      </c>
      <c r="G463" s="5">
        <f>SUMIFS(base_de_dados!$T:$T,base_de_dados!$B:$B,$B463,base_de_dados!$G:$G,G$61,base_de_dados!$H:$H,$L$1,base_de_dados!$C:$C,$A463,base_de_dados!$M:$M,"&lt;=2012",base_de_dados!$O:$O,"&gt;=41274")</f>
        <v>0</v>
      </c>
      <c r="H463" s="5">
        <f>SUMIFS(base_de_dados!$T:$T,base_de_dados!$B:$B,$B463,base_de_dados!$G:$G,H$61,base_de_dados!$H:$H,$L$1,base_de_dados!$C:$C,$A463,base_de_dados!$M:$M,"&lt;=2012",base_de_dados!$O:$O,"&gt;=41274")</f>
        <v>0</v>
      </c>
      <c r="I463" s="5">
        <f>SUMIFS(base_de_dados!$T:$T,base_de_dados!$B:$B,$B463,base_de_dados!$G:$G,I$61,base_de_dados!$H:$H,$L$1,base_de_dados!$C:$C,$A463,base_de_dados!$M:$M,"&lt;=2012",base_de_dados!$O:$O,"&gt;=41274")</f>
        <v>0</v>
      </c>
      <c r="J463" s="5">
        <f>SUMIFS(base_de_dados!$T:$T,base_de_dados!$B:$B,$B463,base_de_dados!$G:$G,J$61,base_de_dados!$H:$H,$L$1,base_de_dados!$C:$C,$A463,base_de_dados!$M:$M,"&lt;=2012",base_de_dados!$O:$O,"&gt;=41274")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SUMIFS(base_de_dados!$T:$T,base_de_dados!$B:$B,$B464,base_de_dados!$G:$G,C$61,base_de_dados!$H:$H,$L$1,base_de_dados!$C:$C,$A464,base_de_dados!$M:$M,"&lt;=2012",base_de_dados!$O:$O,"&gt;=41274")</f>
        <v>0</v>
      </c>
      <c r="D464" s="5">
        <f>SUMIFS(base_de_dados!$T:$T,base_de_dados!$B:$B,$B464,base_de_dados!$G:$G,D$61,base_de_dados!$H:$H,$L$1,base_de_dados!$C:$C,$A464,base_de_dados!$M:$M,"&lt;=2012",base_de_dados!$O:$O,"&gt;=41274")</f>
        <v>0</v>
      </c>
      <c r="E464" s="5">
        <f>SUMIFS(base_de_dados!$T:$T,base_de_dados!$B:$B,$B464,base_de_dados!$G:$G,E$61,base_de_dados!$H:$H,$L$1,base_de_dados!$C:$C,$A464,base_de_dados!$M:$M,"&lt;=2012",base_de_dados!$O:$O,"&gt;=41274")</f>
        <v>0</v>
      </c>
      <c r="F464" s="5">
        <f>SUMIFS(base_de_dados!$T:$T,base_de_dados!$B:$B,$B464,base_de_dados!$G:$G,F$61,base_de_dados!$H:$H,$L$1,base_de_dados!$C:$C,$A464,base_de_dados!$M:$M,"&lt;=2012",base_de_dados!$O:$O,"&gt;=41274")</f>
        <v>0</v>
      </c>
      <c r="G464" s="5">
        <f>SUMIFS(base_de_dados!$T:$T,base_de_dados!$B:$B,$B464,base_de_dados!$G:$G,G$61,base_de_dados!$H:$H,$L$1,base_de_dados!$C:$C,$A464,base_de_dados!$M:$M,"&lt;=2012",base_de_dados!$O:$O,"&gt;=41274")</f>
        <v>0</v>
      </c>
      <c r="H464" s="5">
        <f>SUMIFS(base_de_dados!$T:$T,base_de_dados!$B:$B,$B464,base_de_dados!$G:$G,H$61,base_de_dados!$H:$H,$L$1,base_de_dados!$C:$C,$A464,base_de_dados!$M:$M,"&lt;=2012",base_de_dados!$O:$O,"&gt;=41274")</f>
        <v>0</v>
      </c>
      <c r="I464" s="5">
        <f>SUMIFS(base_de_dados!$T:$T,base_de_dados!$B:$B,$B464,base_de_dados!$G:$G,I$61,base_de_dados!$H:$H,$L$1,base_de_dados!$C:$C,$A464,base_de_dados!$M:$M,"&lt;=2012",base_de_dados!$O:$O,"&gt;=41274")</f>
        <v>0</v>
      </c>
      <c r="J464" s="5">
        <f>SUMIFS(base_de_dados!$T:$T,base_de_dados!$B:$B,$B464,base_de_dados!$G:$G,J$61,base_de_dados!$H:$H,$L$1,base_de_dados!$C:$C,$A464,base_de_dados!$M:$M,"&lt;=2012",base_de_dados!$O:$O,"&gt;=41274")</f>
        <v>0</v>
      </c>
      <c r="K464" s="32">
        <f t="shared" si="11"/>
        <v>0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SUMIFS(base_de_dados!$T:$T,base_de_dados!$B:$B,$B465,base_de_dados!$G:$G,C$61,base_de_dados!$H:$H,$L$1,base_de_dados!$C:$C,$A465,base_de_dados!$M:$M,"&lt;=2012",base_de_dados!$O:$O,"&gt;=41274")</f>
        <v>0</v>
      </c>
      <c r="D465" s="5">
        <f>SUMIFS(base_de_dados!$T:$T,base_de_dados!$B:$B,$B465,base_de_dados!$G:$G,D$61,base_de_dados!$H:$H,$L$1,base_de_dados!$C:$C,$A465,base_de_dados!$M:$M,"&lt;=2012",base_de_dados!$O:$O,"&gt;=41274")</f>
        <v>0</v>
      </c>
      <c r="E465" s="5">
        <f>SUMIFS(base_de_dados!$T:$T,base_de_dados!$B:$B,$B465,base_de_dados!$G:$G,E$61,base_de_dados!$H:$H,$L$1,base_de_dados!$C:$C,$A465,base_de_dados!$M:$M,"&lt;=2012",base_de_dados!$O:$O,"&gt;=41274")</f>
        <v>0</v>
      </c>
      <c r="F465" s="5">
        <f>SUMIFS(base_de_dados!$T:$T,base_de_dados!$B:$B,$B465,base_de_dados!$G:$G,F$61,base_de_dados!$H:$H,$L$1,base_de_dados!$C:$C,$A465,base_de_dados!$M:$M,"&lt;=2012",base_de_dados!$O:$O,"&gt;=41274")</f>
        <v>0</v>
      </c>
      <c r="G465" s="5">
        <f>SUMIFS(base_de_dados!$T:$T,base_de_dados!$B:$B,$B465,base_de_dados!$G:$G,G$61,base_de_dados!$H:$H,$L$1,base_de_dados!$C:$C,$A465,base_de_dados!$M:$M,"&lt;=2012",base_de_dados!$O:$O,"&gt;=41274")</f>
        <v>0</v>
      </c>
      <c r="H465" s="5">
        <f>SUMIFS(base_de_dados!$T:$T,base_de_dados!$B:$B,$B465,base_de_dados!$G:$G,H$61,base_de_dados!$H:$H,$L$1,base_de_dados!$C:$C,$A465,base_de_dados!$M:$M,"&lt;=2012",base_de_dados!$O:$O,"&gt;=41274")</f>
        <v>0</v>
      </c>
      <c r="I465" s="5">
        <f>SUMIFS(base_de_dados!$T:$T,base_de_dados!$B:$B,$B465,base_de_dados!$G:$G,I$61,base_de_dados!$H:$H,$L$1,base_de_dados!$C:$C,$A465,base_de_dados!$M:$M,"&lt;=2012",base_de_dados!$O:$O,"&gt;=41274")</f>
        <v>0</v>
      </c>
      <c r="J465" s="5">
        <f>SUMIFS(base_de_dados!$T:$T,base_de_dados!$B:$B,$B465,base_de_dados!$G:$G,J$61,base_de_dados!$H:$H,$L$1,base_de_dados!$C:$C,$A465,base_de_dados!$M:$M,"&lt;=2012",base_de_dados!$O:$O,"&gt;=41274")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SUMIFS(base_de_dados!$T:$T,base_de_dados!$B:$B,$B466,base_de_dados!$G:$G,C$61,base_de_dados!$H:$H,$L$1,base_de_dados!$C:$C,$A466,base_de_dados!$M:$M,"&lt;=2012",base_de_dados!$O:$O,"&gt;=41274")</f>
        <v>4.1388888888888892E-2</v>
      </c>
      <c r="D466" s="5">
        <f>SUMIFS(base_de_dados!$T:$T,base_de_dados!$B:$B,$B466,base_de_dados!$G:$G,D$61,base_de_dados!$H:$H,$L$1,base_de_dados!$C:$C,$A466,base_de_dados!$M:$M,"&lt;=2012",base_de_dados!$O:$O,"&gt;=41274")</f>
        <v>0</v>
      </c>
      <c r="E466" s="5">
        <f>SUMIFS(base_de_dados!$T:$T,base_de_dados!$B:$B,$B466,base_de_dados!$G:$G,E$61,base_de_dados!$H:$H,$L$1,base_de_dados!$C:$C,$A466,base_de_dados!$M:$M,"&lt;=2012",base_de_dados!$O:$O,"&gt;=41274")</f>
        <v>1.5220700152207001E-3</v>
      </c>
      <c r="F466" s="5">
        <f>SUMIFS(base_de_dados!$T:$T,base_de_dados!$B:$B,$B466,base_de_dados!$G:$G,F$61,base_de_dados!$H:$H,$L$1,base_de_dados!$C:$C,$A466,base_de_dados!$M:$M,"&lt;=2012",base_de_dados!$O:$O,"&gt;=41274")</f>
        <v>0.19018750317097918</v>
      </c>
      <c r="G466" s="5">
        <f>SUMIFS(base_de_dados!$T:$T,base_de_dados!$B:$B,$B466,base_de_dados!$G:$G,G$61,base_de_dados!$H:$H,$L$1,base_de_dados!$C:$C,$A466,base_de_dados!$M:$M,"&lt;=2012",base_de_dados!$O:$O,"&gt;=41274")</f>
        <v>0</v>
      </c>
      <c r="H466" s="5">
        <f>SUMIFS(base_de_dados!$T:$T,base_de_dados!$B:$B,$B466,base_de_dados!$G:$G,H$61,base_de_dados!$H:$H,$L$1,base_de_dados!$C:$C,$A466,base_de_dados!$M:$M,"&lt;=2012",base_de_dados!$O:$O,"&gt;=41274")</f>
        <v>0</v>
      </c>
      <c r="I466" s="5">
        <f>SUMIFS(base_de_dados!$T:$T,base_de_dados!$B:$B,$B466,base_de_dados!$G:$G,I$61,base_de_dados!$H:$H,$L$1,base_de_dados!$C:$C,$A466,base_de_dados!$M:$M,"&lt;=2012",base_de_dados!$O:$O,"&gt;=41274")</f>
        <v>0</v>
      </c>
      <c r="J466" s="5">
        <f>SUMIFS(base_de_dados!$T:$T,base_de_dados!$B:$B,$B466,base_de_dados!$G:$G,J$61,base_de_dados!$H:$H,$L$1,base_de_dados!$C:$C,$A466,base_de_dados!$M:$M,"&lt;=2012",base_de_dados!$O:$O,"&gt;=41274")</f>
        <v>0</v>
      </c>
      <c r="K466" s="32">
        <f t="shared" si="11"/>
        <v>0.23309846207508877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SUMIFS(base_de_dados!$T:$T,base_de_dados!$B:$B,$B467,base_de_dados!$G:$G,C$61,base_de_dados!$H:$H,$L$1,base_de_dados!$C:$C,$A467,base_de_dados!$M:$M,"&lt;=2012",base_de_dados!$O:$O,"&gt;=41274")</f>
        <v>0</v>
      </c>
      <c r="D467" s="5">
        <f>SUMIFS(base_de_dados!$T:$T,base_de_dados!$B:$B,$B467,base_de_dados!$G:$G,D$61,base_de_dados!$H:$H,$L$1,base_de_dados!$C:$C,$A467,base_de_dados!$M:$M,"&lt;=2012",base_de_dados!$O:$O,"&gt;=41274")</f>
        <v>0</v>
      </c>
      <c r="E467" s="5">
        <f>SUMIFS(base_de_dados!$T:$T,base_de_dados!$B:$B,$B467,base_de_dados!$G:$G,E$61,base_de_dados!$H:$H,$L$1,base_de_dados!$C:$C,$A467,base_de_dados!$M:$M,"&lt;=2012",base_de_dados!$O:$O,"&gt;=41274")</f>
        <v>0</v>
      </c>
      <c r="F467" s="5">
        <f>SUMIFS(base_de_dados!$T:$T,base_de_dados!$B:$B,$B467,base_de_dados!$G:$G,F$61,base_de_dados!$H:$H,$L$1,base_de_dados!$C:$C,$A467,base_de_dados!$M:$M,"&lt;=2012",base_de_dados!$O:$O,"&gt;=41274")</f>
        <v>0</v>
      </c>
      <c r="G467" s="5">
        <f>SUMIFS(base_de_dados!$T:$T,base_de_dados!$B:$B,$B467,base_de_dados!$G:$G,G$61,base_de_dados!$H:$H,$L$1,base_de_dados!$C:$C,$A467,base_de_dados!$M:$M,"&lt;=2012",base_de_dados!$O:$O,"&gt;=41274")</f>
        <v>0</v>
      </c>
      <c r="H467" s="5">
        <f>SUMIFS(base_de_dados!$T:$T,base_de_dados!$B:$B,$B467,base_de_dados!$G:$G,H$61,base_de_dados!$H:$H,$L$1,base_de_dados!$C:$C,$A467,base_de_dados!$M:$M,"&lt;=2012",base_de_dados!$O:$O,"&gt;=41274")</f>
        <v>0</v>
      </c>
      <c r="I467" s="5">
        <f>SUMIFS(base_de_dados!$T:$T,base_de_dados!$B:$B,$B467,base_de_dados!$G:$G,I$61,base_de_dados!$H:$H,$L$1,base_de_dados!$C:$C,$A467,base_de_dados!$M:$M,"&lt;=2012",base_de_dados!$O:$O,"&gt;=41274")</f>
        <v>0</v>
      </c>
      <c r="J467" s="5">
        <f>SUMIFS(base_de_dados!$T:$T,base_de_dados!$B:$B,$B467,base_de_dados!$G:$G,J$61,base_de_dados!$H:$H,$L$1,base_de_dados!$C:$C,$A467,base_de_dados!$M:$M,"&lt;=2012",base_de_dados!$O:$O,"&gt;=41274")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SUMIFS(base_de_dados!$T:$T,base_de_dados!$B:$B,$B468,base_de_dados!$G:$G,C$61,base_de_dados!$H:$H,$L$1,base_de_dados!$C:$C,$A468,base_de_dados!$M:$M,"&lt;=2012",base_de_dados!$O:$O,"&gt;=41274")</f>
        <v>0</v>
      </c>
      <c r="D468" s="5">
        <f>SUMIFS(base_de_dados!$T:$T,base_de_dados!$B:$B,$B468,base_de_dados!$G:$G,D$61,base_de_dados!$H:$H,$L$1,base_de_dados!$C:$C,$A468,base_de_dados!$M:$M,"&lt;=2012",base_de_dados!$O:$O,"&gt;=41274")</f>
        <v>0</v>
      </c>
      <c r="E468" s="5">
        <f>SUMIFS(base_de_dados!$T:$T,base_de_dados!$B:$B,$B468,base_de_dados!$G:$G,E$61,base_de_dados!$H:$H,$L$1,base_de_dados!$C:$C,$A468,base_de_dados!$M:$M,"&lt;=2012",base_de_dados!$O:$O,"&gt;=41274")</f>
        <v>0</v>
      </c>
      <c r="F468" s="5">
        <f>SUMIFS(base_de_dados!$T:$T,base_de_dados!$B:$B,$B468,base_de_dados!$G:$G,F$61,base_de_dados!$H:$H,$L$1,base_de_dados!$C:$C,$A468,base_de_dados!$M:$M,"&lt;=2012",base_de_dados!$O:$O,"&gt;=41274")</f>
        <v>0</v>
      </c>
      <c r="G468" s="5">
        <f>SUMIFS(base_de_dados!$T:$T,base_de_dados!$B:$B,$B468,base_de_dados!$G:$G,G$61,base_de_dados!$H:$H,$L$1,base_de_dados!$C:$C,$A468,base_de_dados!$M:$M,"&lt;=2012",base_de_dados!$O:$O,"&gt;=41274")</f>
        <v>0</v>
      </c>
      <c r="H468" s="5">
        <f>SUMIFS(base_de_dados!$T:$T,base_de_dados!$B:$B,$B468,base_de_dados!$G:$G,H$61,base_de_dados!$H:$H,$L$1,base_de_dados!$C:$C,$A468,base_de_dados!$M:$M,"&lt;=2012",base_de_dados!$O:$O,"&gt;=41274")</f>
        <v>0</v>
      </c>
      <c r="I468" s="5">
        <f>SUMIFS(base_de_dados!$T:$T,base_de_dados!$B:$B,$B468,base_de_dados!$G:$G,I$61,base_de_dados!$H:$H,$L$1,base_de_dados!$C:$C,$A468,base_de_dados!$M:$M,"&lt;=2012",base_de_dados!$O:$O,"&gt;=41274")</f>
        <v>0</v>
      </c>
      <c r="J468" s="5">
        <f>SUMIFS(base_de_dados!$T:$T,base_de_dados!$B:$B,$B468,base_de_dados!$G:$G,J$61,base_de_dados!$H:$H,$L$1,base_de_dados!$C:$C,$A468,base_de_dados!$M:$M,"&lt;=2012",base_de_dados!$O:$O,"&gt;=41274")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SUMIFS(base_de_dados!$T:$T,base_de_dados!$B:$B,$B469,base_de_dados!$G:$G,C$61,base_de_dados!$H:$H,$L$1,base_de_dados!$C:$C,$A469,base_de_dados!$M:$M,"&lt;=2012",base_de_dados!$O:$O,"&gt;=41274")</f>
        <v>0</v>
      </c>
      <c r="D469" s="5">
        <f>SUMIFS(base_de_dados!$T:$T,base_de_dados!$B:$B,$B469,base_de_dados!$G:$G,D$61,base_de_dados!$H:$H,$L$1,base_de_dados!$C:$C,$A469,base_de_dados!$M:$M,"&lt;=2012",base_de_dados!$O:$O,"&gt;=41274")</f>
        <v>0</v>
      </c>
      <c r="E469" s="5">
        <f>SUMIFS(base_de_dados!$T:$T,base_de_dados!$B:$B,$B469,base_de_dados!$G:$G,E$61,base_de_dados!$H:$H,$L$1,base_de_dados!$C:$C,$A469,base_de_dados!$M:$M,"&lt;=2012",base_de_dados!$O:$O,"&gt;=41274")</f>
        <v>0</v>
      </c>
      <c r="F469" s="5">
        <f>SUMIFS(base_de_dados!$T:$T,base_de_dados!$B:$B,$B469,base_de_dados!$G:$G,F$61,base_de_dados!$H:$H,$L$1,base_de_dados!$C:$C,$A469,base_de_dados!$M:$M,"&lt;=2012",base_de_dados!$O:$O,"&gt;=41274")</f>
        <v>0</v>
      </c>
      <c r="G469" s="5">
        <f>SUMIFS(base_de_dados!$T:$T,base_de_dados!$B:$B,$B469,base_de_dados!$G:$G,G$61,base_de_dados!$H:$H,$L$1,base_de_dados!$C:$C,$A469,base_de_dados!$M:$M,"&lt;=2012",base_de_dados!$O:$O,"&gt;=41274")</f>
        <v>0</v>
      </c>
      <c r="H469" s="5">
        <f>SUMIFS(base_de_dados!$T:$T,base_de_dados!$B:$B,$B469,base_de_dados!$G:$G,H$61,base_de_dados!$H:$H,$L$1,base_de_dados!$C:$C,$A469,base_de_dados!$M:$M,"&lt;=2012",base_de_dados!$O:$O,"&gt;=41274")</f>
        <v>0</v>
      </c>
      <c r="I469" s="5">
        <f>SUMIFS(base_de_dados!$T:$T,base_de_dados!$B:$B,$B469,base_de_dados!$G:$G,I$61,base_de_dados!$H:$H,$L$1,base_de_dados!$C:$C,$A469,base_de_dados!$M:$M,"&lt;=2012",base_de_dados!$O:$O,"&gt;=41274")</f>
        <v>0</v>
      </c>
      <c r="J469" s="5">
        <f>SUMIFS(base_de_dados!$T:$T,base_de_dados!$B:$B,$B469,base_de_dados!$G:$G,J$61,base_de_dados!$H:$H,$L$1,base_de_dados!$C:$C,$A469,base_de_dados!$M:$M,"&lt;=2012",base_de_dados!$O:$O,"&gt;=41274")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SUMIFS(base_de_dados!$T:$T,base_de_dados!$B:$B,$B470,base_de_dados!$G:$G,C$61,base_de_dados!$H:$H,$L$1,base_de_dados!$C:$C,$A470,base_de_dados!$M:$M,"&lt;=2012",base_de_dados!$O:$O,"&gt;=41274")</f>
        <v>0</v>
      </c>
      <c r="D470" s="5">
        <f>SUMIFS(base_de_dados!$T:$T,base_de_dados!$B:$B,$B470,base_de_dados!$G:$G,D$61,base_de_dados!$H:$H,$L$1,base_de_dados!$C:$C,$A470,base_de_dados!$M:$M,"&lt;=2012",base_de_dados!$O:$O,"&gt;=41274")</f>
        <v>0</v>
      </c>
      <c r="E470" s="5">
        <f>SUMIFS(base_de_dados!$T:$T,base_de_dados!$B:$B,$B470,base_de_dados!$G:$G,E$61,base_de_dados!$H:$H,$L$1,base_de_dados!$C:$C,$A470,base_de_dados!$M:$M,"&lt;=2012",base_de_dados!$O:$O,"&gt;=41274")</f>
        <v>0</v>
      </c>
      <c r="F470" s="5">
        <f>SUMIFS(base_de_dados!$T:$T,base_de_dados!$B:$B,$B470,base_de_dados!$G:$G,F$61,base_de_dados!$H:$H,$L$1,base_de_dados!$C:$C,$A470,base_de_dados!$M:$M,"&lt;=2012",base_de_dados!$O:$O,"&gt;=41274")</f>
        <v>0</v>
      </c>
      <c r="G470" s="5">
        <f>SUMIFS(base_de_dados!$T:$T,base_de_dados!$B:$B,$B470,base_de_dados!$G:$G,G$61,base_de_dados!$H:$H,$L$1,base_de_dados!$C:$C,$A470,base_de_dados!$M:$M,"&lt;=2012",base_de_dados!$O:$O,"&gt;=41274")</f>
        <v>0</v>
      </c>
      <c r="H470" s="5">
        <f>SUMIFS(base_de_dados!$T:$T,base_de_dados!$B:$B,$B470,base_de_dados!$G:$G,H$61,base_de_dados!$H:$H,$L$1,base_de_dados!$C:$C,$A470,base_de_dados!$M:$M,"&lt;=2012",base_de_dados!$O:$O,"&gt;=41274")</f>
        <v>0</v>
      </c>
      <c r="I470" s="5">
        <f>SUMIFS(base_de_dados!$T:$T,base_de_dados!$B:$B,$B470,base_de_dados!$G:$G,I$61,base_de_dados!$H:$H,$L$1,base_de_dados!$C:$C,$A470,base_de_dados!$M:$M,"&lt;=2012",base_de_dados!$O:$O,"&gt;=41274")</f>
        <v>0</v>
      </c>
      <c r="J470" s="5">
        <f>SUMIFS(base_de_dados!$T:$T,base_de_dados!$B:$B,$B470,base_de_dados!$G:$G,J$61,base_de_dados!$H:$H,$L$1,base_de_dados!$C:$C,$A470,base_de_dados!$M:$M,"&lt;=2012",base_de_dados!$O:$O,"&gt;=41274")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SUMIFS(base_de_dados!$T:$T,base_de_dados!$B:$B,$B471,base_de_dados!$G:$G,C$61,base_de_dados!$H:$H,$L$1,base_de_dados!$C:$C,$A471,base_de_dados!$M:$M,"&lt;=2012",base_de_dados!$O:$O,"&gt;=41274")</f>
        <v>0</v>
      </c>
      <c r="D471" s="5">
        <f>SUMIFS(base_de_dados!$T:$T,base_de_dados!$B:$B,$B471,base_de_dados!$G:$G,D$61,base_de_dados!$H:$H,$L$1,base_de_dados!$C:$C,$A471,base_de_dados!$M:$M,"&lt;=2012",base_de_dados!$O:$O,"&gt;=41274")</f>
        <v>0</v>
      </c>
      <c r="E471" s="5">
        <f>SUMIFS(base_de_dados!$T:$T,base_de_dados!$B:$B,$B471,base_de_dados!$G:$G,E$61,base_de_dados!$H:$H,$L$1,base_de_dados!$C:$C,$A471,base_de_dados!$M:$M,"&lt;=2012",base_de_dados!$O:$O,"&gt;=41274")</f>
        <v>0</v>
      </c>
      <c r="F471" s="5">
        <f>SUMIFS(base_de_dados!$T:$T,base_de_dados!$B:$B,$B471,base_de_dados!$G:$G,F$61,base_de_dados!$H:$H,$L$1,base_de_dados!$C:$C,$A471,base_de_dados!$M:$M,"&lt;=2012",base_de_dados!$O:$O,"&gt;=41274")</f>
        <v>0</v>
      </c>
      <c r="G471" s="5">
        <f>SUMIFS(base_de_dados!$T:$T,base_de_dados!$B:$B,$B471,base_de_dados!$G:$G,G$61,base_de_dados!$H:$H,$L$1,base_de_dados!$C:$C,$A471,base_de_dados!$M:$M,"&lt;=2012",base_de_dados!$O:$O,"&gt;=41274")</f>
        <v>0</v>
      </c>
      <c r="H471" s="5">
        <f>SUMIFS(base_de_dados!$T:$T,base_de_dados!$B:$B,$B471,base_de_dados!$G:$G,H$61,base_de_dados!$H:$H,$L$1,base_de_dados!$C:$C,$A471,base_de_dados!$M:$M,"&lt;=2012",base_de_dados!$O:$O,"&gt;=41274")</f>
        <v>0</v>
      </c>
      <c r="I471" s="5">
        <f>SUMIFS(base_de_dados!$T:$T,base_de_dados!$B:$B,$B471,base_de_dados!$G:$G,I$61,base_de_dados!$H:$H,$L$1,base_de_dados!$C:$C,$A471,base_de_dados!$M:$M,"&lt;=2012",base_de_dados!$O:$O,"&gt;=41274")</f>
        <v>0</v>
      </c>
      <c r="J471" s="5">
        <f>SUMIFS(base_de_dados!$T:$T,base_de_dados!$B:$B,$B471,base_de_dados!$G:$G,J$61,base_de_dados!$H:$H,$L$1,base_de_dados!$C:$C,$A471,base_de_dados!$M:$M,"&lt;=2012",base_de_dados!$O:$O,"&gt;=41274")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SUMIFS(base_de_dados!$T:$T,base_de_dados!$B:$B,$B472,base_de_dados!$G:$G,C$61,base_de_dados!$H:$H,$L$1,base_de_dados!$C:$C,$A472,base_de_dados!$M:$M,"&lt;=2012",base_de_dados!$O:$O,"&gt;=41274")</f>
        <v>0.8</v>
      </c>
      <c r="D472" s="5">
        <f>SUMIFS(base_de_dados!$T:$T,base_de_dados!$B:$B,$B472,base_de_dados!$G:$G,D$61,base_de_dados!$H:$H,$L$1,base_de_dados!$C:$C,$A472,base_de_dados!$M:$M,"&lt;=2012",base_de_dados!$O:$O,"&gt;=41274")</f>
        <v>0</v>
      </c>
      <c r="E472" s="5">
        <f>SUMIFS(base_de_dados!$T:$T,base_de_dados!$B:$B,$B472,base_de_dados!$G:$G,E$61,base_de_dados!$H:$H,$L$1,base_de_dados!$C:$C,$A472,base_de_dados!$M:$M,"&lt;=2012",base_de_dados!$O:$O,"&gt;=41274")</f>
        <v>0</v>
      </c>
      <c r="F472" s="5">
        <f>SUMIFS(base_de_dados!$T:$T,base_de_dados!$B:$B,$B472,base_de_dados!$G:$G,F$61,base_de_dados!$H:$H,$L$1,base_de_dados!$C:$C,$A472,base_de_dados!$M:$M,"&lt;=2012",base_de_dados!$O:$O,"&gt;=41274")</f>
        <v>0</v>
      </c>
      <c r="G472" s="5">
        <f>SUMIFS(base_de_dados!$T:$T,base_de_dados!$B:$B,$B472,base_de_dados!$G:$G,G$61,base_de_dados!$H:$H,$L$1,base_de_dados!$C:$C,$A472,base_de_dados!$M:$M,"&lt;=2012",base_de_dados!$O:$O,"&gt;=41274")</f>
        <v>0</v>
      </c>
      <c r="H472" s="5">
        <f>SUMIFS(base_de_dados!$T:$T,base_de_dados!$B:$B,$B472,base_de_dados!$G:$G,H$61,base_de_dados!$H:$H,$L$1,base_de_dados!$C:$C,$A472,base_de_dados!$M:$M,"&lt;=2012",base_de_dados!$O:$O,"&gt;=41274")</f>
        <v>0</v>
      </c>
      <c r="I472" s="5">
        <f>SUMIFS(base_de_dados!$T:$T,base_de_dados!$B:$B,$B472,base_de_dados!$G:$G,I$61,base_de_dados!$H:$H,$L$1,base_de_dados!$C:$C,$A472,base_de_dados!$M:$M,"&lt;=2012",base_de_dados!$O:$O,"&gt;=41274")</f>
        <v>0</v>
      </c>
      <c r="J472" s="5">
        <f>SUMIFS(base_de_dados!$T:$T,base_de_dados!$B:$B,$B472,base_de_dados!$G:$G,J$61,base_de_dados!$H:$H,$L$1,base_de_dados!$C:$C,$A472,base_de_dados!$M:$M,"&lt;=2012",base_de_dados!$O:$O,"&gt;=41274")</f>
        <v>0</v>
      </c>
      <c r="K472" s="32">
        <f t="shared" si="11"/>
        <v>0.8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SUMIFS(base_de_dados!$T:$T,base_de_dados!$B:$B,$B473,base_de_dados!$G:$G,C$61,base_de_dados!$H:$H,$L$1,base_de_dados!$C:$C,$A473,base_de_dados!$M:$M,"&lt;=2012",base_de_dados!$O:$O,"&gt;=41274")</f>
        <v>0</v>
      </c>
      <c r="D473" s="5">
        <f>SUMIFS(base_de_dados!$T:$T,base_de_dados!$B:$B,$B473,base_de_dados!$G:$G,D$61,base_de_dados!$H:$H,$L$1,base_de_dados!$C:$C,$A473,base_de_dados!$M:$M,"&lt;=2012",base_de_dados!$O:$O,"&gt;=41274")</f>
        <v>0</v>
      </c>
      <c r="E473" s="5">
        <f>SUMIFS(base_de_dados!$T:$T,base_de_dados!$B:$B,$B473,base_de_dados!$G:$G,E$61,base_de_dados!$H:$H,$L$1,base_de_dados!$C:$C,$A473,base_de_dados!$M:$M,"&lt;=2012",base_de_dados!$O:$O,"&gt;=41274")</f>
        <v>1.2193607305936074E-2</v>
      </c>
      <c r="F473" s="5">
        <f>SUMIFS(base_de_dados!$T:$T,base_de_dados!$B:$B,$B473,base_de_dados!$G:$G,F$61,base_de_dados!$H:$H,$L$1,base_de_dados!$C:$C,$A473,base_de_dados!$M:$M,"&lt;=2012",base_de_dados!$O:$O,"&gt;=41274")</f>
        <v>0</v>
      </c>
      <c r="G473" s="5">
        <f>SUMIFS(base_de_dados!$T:$T,base_de_dados!$B:$B,$B473,base_de_dados!$G:$G,G$61,base_de_dados!$H:$H,$L$1,base_de_dados!$C:$C,$A473,base_de_dados!$M:$M,"&lt;=2012",base_de_dados!$O:$O,"&gt;=41274")</f>
        <v>0</v>
      </c>
      <c r="H473" s="5">
        <f>SUMIFS(base_de_dados!$T:$T,base_de_dados!$B:$B,$B473,base_de_dados!$G:$G,H$61,base_de_dados!$H:$H,$L$1,base_de_dados!$C:$C,$A473,base_de_dados!$M:$M,"&lt;=2012",base_de_dados!$O:$O,"&gt;=41274")</f>
        <v>0</v>
      </c>
      <c r="I473" s="5">
        <f>SUMIFS(base_de_dados!$T:$T,base_de_dados!$B:$B,$B473,base_de_dados!$G:$G,I$61,base_de_dados!$H:$H,$L$1,base_de_dados!$C:$C,$A473,base_de_dados!$M:$M,"&lt;=2012",base_de_dados!$O:$O,"&gt;=41274")</f>
        <v>0</v>
      </c>
      <c r="J473" s="5">
        <f>SUMIFS(base_de_dados!$T:$T,base_de_dados!$B:$B,$B473,base_de_dados!$G:$G,J$61,base_de_dados!$H:$H,$L$1,base_de_dados!$C:$C,$A473,base_de_dados!$M:$M,"&lt;=2012",base_de_dados!$O:$O,"&gt;=41274")</f>
        <v>0</v>
      </c>
      <c r="K473" s="32">
        <f t="shared" si="11"/>
        <v>1.2193607305936074E-2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SUMIFS(base_de_dados!$T:$T,base_de_dados!$B:$B,$B474,base_de_dados!$G:$G,C$61,base_de_dados!$H:$H,$L$1,base_de_dados!$C:$C,$A474,base_de_dados!$M:$M,"&lt;=2012",base_de_dados!$O:$O,"&gt;=41274")</f>
        <v>0</v>
      </c>
      <c r="D474" s="5">
        <f>SUMIFS(base_de_dados!$T:$T,base_de_dados!$B:$B,$B474,base_de_dados!$G:$G,D$61,base_de_dados!$H:$H,$L$1,base_de_dados!$C:$C,$A474,base_de_dados!$M:$M,"&lt;=2012",base_de_dados!$O:$O,"&gt;=41274")</f>
        <v>0</v>
      </c>
      <c r="E474" s="5">
        <f>SUMIFS(base_de_dados!$T:$T,base_de_dados!$B:$B,$B474,base_de_dados!$G:$G,E$61,base_de_dados!$H:$H,$L$1,base_de_dados!$C:$C,$A474,base_de_dados!$M:$M,"&lt;=2012",base_de_dados!$O:$O,"&gt;=41274")</f>
        <v>0</v>
      </c>
      <c r="F474" s="5">
        <f>SUMIFS(base_de_dados!$T:$T,base_de_dados!$B:$B,$B474,base_de_dados!$G:$G,F$61,base_de_dados!$H:$H,$L$1,base_de_dados!$C:$C,$A474,base_de_dados!$M:$M,"&lt;=2012",base_de_dados!$O:$O,"&gt;=41274")</f>
        <v>0</v>
      </c>
      <c r="G474" s="5">
        <f>SUMIFS(base_de_dados!$T:$T,base_de_dados!$B:$B,$B474,base_de_dados!$G:$G,G$61,base_de_dados!$H:$H,$L$1,base_de_dados!$C:$C,$A474,base_de_dados!$M:$M,"&lt;=2012",base_de_dados!$O:$O,"&gt;=41274")</f>
        <v>0</v>
      </c>
      <c r="H474" s="5">
        <f>SUMIFS(base_de_dados!$T:$T,base_de_dados!$B:$B,$B474,base_de_dados!$G:$G,H$61,base_de_dados!$H:$H,$L$1,base_de_dados!$C:$C,$A474,base_de_dados!$M:$M,"&lt;=2012",base_de_dados!$O:$O,"&gt;=41274")</f>
        <v>0</v>
      </c>
      <c r="I474" s="5">
        <f>SUMIFS(base_de_dados!$T:$T,base_de_dados!$B:$B,$B474,base_de_dados!$G:$G,I$61,base_de_dados!$H:$H,$L$1,base_de_dados!$C:$C,$A474,base_de_dados!$M:$M,"&lt;=2012",base_de_dados!$O:$O,"&gt;=41274")</f>
        <v>0</v>
      </c>
      <c r="J474" s="5">
        <f>SUMIFS(base_de_dados!$T:$T,base_de_dados!$B:$B,$B474,base_de_dados!$G:$G,J$61,base_de_dados!$H:$H,$L$1,base_de_dados!$C:$C,$A474,base_de_dados!$M:$M,"&lt;=2012",base_de_dados!$O:$O,"&gt;=41274")</f>
        <v>0</v>
      </c>
      <c r="K474" s="32">
        <f t="shared" si="11"/>
        <v>0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SUMIFS(base_de_dados!$T:$T,base_de_dados!$B:$B,$B475,base_de_dados!$G:$G,C$61,base_de_dados!$H:$H,$L$1,base_de_dados!$C:$C,$A475,base_de_dados!$M:$M,"&lt;=2012",base_de_dados!$O:$O,"&gt;=41274")</f>
        <v>0</v>
      </c>
      <c r="D475" s="5">
        <f>SUMIFS(base_de_dados!$T:$T,base_de_dados!$B:$B,$B475,base_de_dados!$G:$G,D$61,base_de_dados!$H:$H,$L$1,base_de_dados!$C:$C,$A475,base_de_dados!$M:$M,"&lt;=2012",base_de_dados!$O:$O,"&gt;=41274")</f>
        <v>0</v>
      </c>
      <c r="E475" s="5">
        <f>SUMIFS(base_de_dados!$T:$T,base_de_dados!$B:$B,$B475,base_de_dados!$G:$G,E$61,base_de_dados!$H:$H,$L$1,base_de_dados!$C:$C,$A475,base_de_dados!$M:$M,"&lt;=2012",base_de_dados!$O:$O,"&gt;=41274")</f>
        <v>0</v>
      </c>
      <c r="F475" s="5">
        <f>SUMIFS(base_de_dados!$T:$T,base_de_dados!$B:$B,$B475,base_de_dados!$G:$G,F$61,base_de_dados!$H:$H,$L$1,base_de_dados!$C:$C,$A475,base_de_dados!$M:$M,"&lt;=2012",base_de_dados!$O:$O,"&gt;=41274")</f>
        <v>0</v>
      </c>
      <c r="G475" s="5">
        <f>SUMIFS(base_de_dados!$T:$T,base_de_dados!$B:$B,$B475,base_de_dados!$G:$G,G$61,base_de_dados!$H:$H,$L$1,base_de_dados!$C:$C,$A475,base_de_dados!$M:$M,"&lt;=2012",base_de_dados!$O:$O,"&gt;=41274")</f>
        <v>0</v>
      </c>
      <c r="H475" s="5">
        <f>SUMIFS(base_de_dados!$T:$T,base_de_dados!$B:$B,$B475,base_de_dados!$G:$G,H$61,base_de_dados!$H:$H,$L$1,base_de_dados!$C:$C,$A475,base_de_dados!$M:$M,"&lt;=2012",base_de_dados!$O:$O,"&gt;=41274")</f>
        <v>0</v>
      </c>
      <c r="I475" s="5">
        <f>SUMIFS(base_de_dados!$T:$T,base_de_dados!$B:$B,$B475,base_de_dados!$G:$G,I$61,base_de_dados!$H:$H,$L$1,base_de_dados!$C:$C,$A475,base_de_dados!$M:$M,"&lt;=2012",base_de_dados!$O:$O,"&gt;=41274")</f>
        <v>0</v>
      </c>
      <c r="J475" s="5">
        <f>SUMIFS(base_de_dados!$T:$T,base_de_dados!$B:$B,$B475,base_de_dados!$G:$G,J$61,base_de_dados!$H:$H,$L$1,base_de_dados!$C:$C,$A475,base_de_dados!$M:$M,"&lt;=2012",base_de_dados!$O:$O,"&gt;=41274")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SUMIFS(base_de_dados!$T:$T,base_de_dados!$B:$B,$B476,base_de_dados!$G:$G,C$61,base_de_dados!$H:$H,$L$1,base_de_dados!$C:$C,$A476,base_de_dados!$M:$M,"&lt;=2012",base_de_dados!$O:$O,"&gt;=41274")</f>
        <v>0</v>
      </c>
      <c r="D476" s="5">
        <f>SUMIFS(base_de_dados!$T:$T,base_de_dados!$B:$B,$B476,base_de_dados!$G:$G,D$61,base_de_dados!$H:$H,$L$1,base_de_dados!$C:$C,$A476,base_de_dados!$M:$M,"&lt;=2012",base_de_dados!$O:$O,"&gt;=41274")</f>
        <v>0</v>
      </c>
      <c r="E476" s="5">
        <f>SUMIFS(base_de_dados!$T:$T,base_de_dados!$B:$B,$B476,base_de_dados!$G:$G,E$61,base_de_dados!$H:$H,$L$1,base_de_dados!$C:$C,$A476,base_de_dados!$M:$M,"&lt;=2012",base_de_dados!$O:$O,"&gt;=41274")</f>
        <v>9.4977168949771692E-4</v>
      </c>
      <c r="F476" s="5">
        <f>SUMIFS(base_de_dados!$T:$T,base_de_dados!$B:$B,$B476,base_de_dados!$G:$G,F$61,base_de_dados!$H:$H,$L$1,base_de_dados!$C:$C,$A476,base_de_dados!$M:$M,"&lt;=2012",base_de_dados!$O:$O,"&gt;=41274")</f>
        <v>6.6780821917808222E-2</v>
      </c>
      <c r="G476" s="5">
        <f>SUMIFS(base_de_dados!$T:$T,base_de_dados!$B:$B,$B476,base_de_dados!$G:$G,G$61,base_de_dados!$H:$H,$L$1,base_de_dados!$C:$C,$A476,base_de_dados!$M:$M,"&lt;=2012",base_de_dados!$O:$O,"&gt;=41274")</f>
        <v>0</v>
      </c>
      <c r="H476" s="5">
        <f>SUMIFS(base_de_dados!$T:$T,base_de_dados!$B:$B,$B476,base_de_dados!$G:$G,H$61,base_de_dados!$H:$H,$L$1,base_de_dados!$C:$C,$A476,base_de_dados!$M:$M,"&lt;=2012",base_de_dados!$O:$O,"&gt;=41274")</f>
        <v>0</v>
      </c>
      <c r="I476" s="5">
        <f>SUMIFS(base_de_dados!$T:$T,base_de_dados!$B:$B,$B476,base_de_dados!$G:$G,I$61,base_de_dados!$H:$H,$L$1,base_de_dados!$C:$C,$A476,base_de_dados!$M:$M,"&lt;=2012",base_de_dados!$O:$O,"&gt;=41274")</f>
        <v>0</v>
      </c>
      <c r="J476" s="5">
        <f>SUMIFS(base_de_dados!$T:$T,base_de_dados!$B:$B,$B476,base_de_dados!$G:$G,J$61,base_de_dados!$H:$H,$L$1,base_de_dados!$C:$C,$A476,base_de_dados!$M:$M,"&lt;=2012",base_de_dados!$O:$O,"&gt;=41274")</f>
        <v>0</v>
      </c>
      <c r="K476" s="32">
        <f t="shared" si="11"/>
        <v>6.7730593607305933E-2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SUMIFS(base_de_dados!$T:$T,base_de_dados!$B:$B,$B477,base_de_dados!$G:$G,C$61,base_de_dados!$H:$H,$L$1,base_de_dados!$C:$C,$A477,base_de_dados!$M:$M,"&lt;=2012",base_de_dados!$O:$O,"&gt;=41274")</f>
        <v>0</v>
      </c>
      <c r="D477" s="5">
        <f>SUMIFS(base_de_dados!$T:$T,base_de_dados!$B:$B,$B477,base_de_dados!$G:$G,D$61,base_de_dados!$H:$H,$L$1,base_de_dados!$C:$C,$A477,base_de_dados!$M:$M,"&lt;=2012",base_de_dados!$O:$O,"&gt;=41274")</f>
        <v>0</v>
      </c>
      <c r="E477" s="5">
        <f>SUMIFS(base_de_dados!$T:$T,base_de_dados!$B:$B,$B477,base_de_dados!$G:$G,E$61,base_de_dados!$H:$H,$L$1,base_de_dados!$C:$C,$A477,base_de_dados!$M:$M,"&lt;=2012",base_de_dados!$O:$O,"&gt;=41274")</f>
        <v>0</v>
      </c>
      <c r="F477" s="5">
        <f>SUMIFS(base_de_dados!$T:$T,base_de_dados!$B:$B,$B477,base_de_dados!$G:$G,F$61,base_de_dados!$H:$H,$L$1,base_de_dados!$C:$C,$A477,base_de_dados!$M:$M,"&lt;=2012",base_de_dados!$O:$O,"&gt;=41274")</f>
        <v>0</v>
      </c>
      <c r="G477" s="5">
        <f>SUMIFS(base_de_dados!$T:$T,base_de_dados!$B:$B,$B477,base_de_dados!$G:$G,G$61,base_de_dados!$H:$H,$L$1,base_de_dados!$C:$C,$A477,base_de_dados!$M:$M,"&lt;=2012",base_de_dados!$O:$O,"&gt;=41274")</f>
        <v>0</v>
      </c>
      <c r="H477" s="5">
        <f>SUMIFS(base_de_dados!$T:$T,base_de_dados!$B:$B,$B477,base_de_dados!$G:$G,H$61,base_de_dados!$H:$H,$L$1,base_de_dados!$C:$C,$A477,base_de_dados!$M:$M,"&lt;=2012",base_de_dados!$O:$O,"&gt;=41274")</f>
        <v>0</v>
      </c>
      <c r="I477" s="5">
        <f>SUMIFS(base_de_dados!$T:$T,base_de_dados!$B:$B,$B477,base_de_dados!$G:$G,I$61,base_de_dados!$H:$H,$L$1,base_de_dados!$C:$C,$A477,base_de_dados!$M:$M,"&lt;=2012",base_de_dados!$O:$O,"&gt;=41274")</f>
        <v>0</v>
      </c>
      <c r="J477" s="5">
        <f>SUMIFS(base_de_dados!$T:$T,base_de_dados!$B:$B,$B477,base_de_dados!$G:$G,J$61,base_de_dados!$H:$H,$L$1,base_de_dados!$C:$C,$A477,base_de_dados!$M:$M,"&lt;=2012",base_de_dados!$O:$O,"&gt;=41274")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SUMIFS(base_de_dados!$T:$T,base_de_dados!$B:$B,$B478,base_de_dados!$G:$G,C$61,base_de_dados!$H:$H,$L$1,base_de_dados!$C:$C,$A478,base_de_dados!$M:$M,"&lt;=2012",base_de_dados!$O:$O,"&gt;=41274")</f>
        <v>0</v>
      </c>
      <c r="D478" s="5">
        <f>SUMIFS(base_de_dados!$T:$T,base_de_dados!$B:$B,$B478,base_de_dados!$G:$G,D$61,base_de_dados!$H:$H,$L$1,base_de_dados!$C:$C,$A478,base_de_dados!$M:$M,"&lt;=2012",base_de_dados!$O:$O,"&gt;=41274")</f>
        <v>0</v>
      </c>
      <c r="E478" s="5">
        <f>SUMIFS(base_de_dados!$T:$T,base_de_dados!$B:$B,$B478,base_de_dados!$G:$G,E$61,base_de_dados!$H:$H,$L$1,base_de_dados!$C:$C,$A478,base_de_dados!$M:$M,"&lt;=2012",base_de_dados!$O:$O,"&gt;=41274")</f>
        <v>0</v>
      </c>
      <c r="F478" s="5">
        <f>SUMIFS(base_de_dados!$T:$T,base_de_dados!$B:$B,$B478,base_de_dados!$G:$G,F$61,base_de_dados!$H:$H,$L$1,base_de_dados!$C:$C,$A478,base_de_dados!$M:$M,"&lt;=2012",base_de_dados!$O:$O,"&gt;=41274")</f>
        <v>0</v>
      </c>
      <c r="G478" s="5">
        <f>SUMIFS(base_de_dados!$T:$T,base_de_dados!$B:$B,$B478,base_de_dados!$G:$G,G$61,base_de_dados!$H:$H,$L$1,base_de_dados!$C:$C,$A478,base_de_dados!$M:$M,"&lt;=2012",base_de_dados!$O:$O,"&gt;=41274")</f>
        <v>0</v>
      </c>
      <c r="H478" s="5">
        <f>SUMIFS(base_de_dados!$T:$T,base_de_dados!$B:$B,$B478,base_de_dados!$G:$G,H$61,base_de_dados!$H:$H,$L$1,base_de_dados!$C:$C,$A478,base_de_dados!$M:$M,"&lt;=2012",base_de_dados!$O:$O,"&gt;=41274")</f>
        <v>0</v>
      </c>
      <c r="I478" s="5">
        <f>SUMIFS(base_de_dados!$T:$T,base_de_dados!$B:$B,$B478,base_de_dados!$G:$G,I$61,base_de_dados!$H:$H,$L$1,base_de_dados!$C:$C,$A478,base_de_dados!$M:$M,"&lt;=2012",base_de_dados!$O:$O,"&gt;=41274")</f>
        <v>0</v>
      </c>
      <c r="J478" s="5">
        <f>SUMIFS(base_de_dados!$T:$T,base_de_dados!$B:$B,$B478,base_de_dados!$G:$G,J$61,base_de_dados!$H:$H,$L$1,base_de_dados!$C:$C,$A478,base_de_dados!$M:$M,"&lt;=2012",base_de_dados!$O:$O,"&gt;=41274")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SUMIFS(base_de_dados!$T:$T,base_de_dados!$B:$B,$B479,base_de_dados!$G:$G,C$61,base_de_dados!$H:$H,$L$1,base_de_dados!$C:$C,$A479,base_de_dados!$M:$M,"&lt;=2012",base_de_dados!$O:$O,"&gt;=41274")</f>
        <v>0</v>
      </c>
      <c r="D479" s="5">
        <f>SUMIFS(base_de_dados!$T:$T,base_de_dados!$B:$B,$B479,base_de_dados!$G:$G,D$61,base_de_dados!$H:$H,$L$1,base_de_dados!$C:$C,$A479,base_de_dados!$M:$M,"&lt;=2012",base_de_dados!$O:$O,"&gt;=41274")</f>
        <v>0</v>
      </c>
      <c r="E479" s="5">
        <f>SUMIFS(base_de_dados!$T:$T,base_de_dados!$B:$B,$B479,base_de_dados!$G:$G,E$61,base_de_dados!$H:$H,$L$1,base_de_dados!$C:$C,$A479,base_de_dados!$M:$M,"&lt;=2012",base_de_dados!$O:$O,"&gt;=41274")</f>
        <v>0</v>
      </c>
      <c r="F479" s="5">
        <f>SUMIFS(base_de_dados!$T:$T,base_de_dados!$B:$B,$B479,base_de_dados!$G:$G,F$61,base_de_dados!$H:$H,$L$1,base_de_dados!$C:$C,$A479,base_de_dados!$M:$M,"&lt;=2012",base_de_dados!$O:$O,"&gt;=41274")</f>
        <v>0</v>
      </c>
      <c r="G479" s="5">
        <f>SUMIFS(base_de_dados!$T:$T,base_de_dados!$B:$B,$B479,base_de_dados!$G:$G,G$61,base_de_dados!$H:$H,$L$1,base_de_dados!$C:$C,$A479,base_de_dados!$M:$M,"&lt;=2012",base_de_dados!$O:$O,"&gt;=41274")</f>
        <v>0</v>
      </c>
      <c r="H479" s="5">
        <f>SUMIFS(base_de_dados!$T:$T,base_de_dados!$B:$B,$B479,base_de_dados!$G:$G,H$61,base_de_dados!$H:$H,$L$1,base_de_dados!$C:$C,$A479,base_de_dados!$M:$M,"&lt;=2012",base_de_dados!$O:$O,"&gt;=41274")</f>
        <v>0</v>
      </c>
      <c r="I479" s="5">
        <f>SUMIFS(base_de_dados!$T:$T,base_de_dados!$B:$B,$B479,base_de_dados!$G:$G,I$61,base_de_dados!$H:$H,$L$1,base_de_dados!$C:$C,$A479,base_de_dados!$M:$M,"&lt;=2012",base_de_dados!$O:$O,"&gt;=41274")</f>
        <v>0</v>
      </c>
      <c r="J479" s="5">
        <f>SUMIFS(base_de_dados!$T:$T,base_de_dados!$B:$B,$B479,base_de_dados!$G:$G,J$61,base_de_dados!$H:$H,$L$1,base_de_dados!$C:$C,$A479,base_de_dados!$M:$M,"&lt;=2012",base_de_dados!$O:$O,"&gt;=41274")</f>
        <v>0</v>
      </c>
      <c r="K479" s="32">
        <f t="shared" si="11"/>
        <v>0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SUMIFS(base_de_dados!$T:$T,base_de_dados!$B:$B,$B480,base_de_dados!$G:$G,C$61,base_de_dados!$H:$H,$L$1,base_de_dados!$C:$C,$A480,base_de_dados!$M:$M,"&lt;=2012",base_de_dados!$O:$O,"&gt;=41274")</f>
        <v>0</v>
      </c>
      <c r="D480" s="5">
        <f>SUMIFS(base_de_dados!$T:$T,base_de_dados!$B:$B,$B480,base_de_dados!$G:$G,D$61,base_de_dados!$H:$H,$L$1,base_de_dados!$C:$C,$A480,base_de_dados!$M:$M,"&lt;=2012",base_de_dados!$O:$O,"&gt;=41274")</f>
        <v>0</v>
      </c>
      <c r="E480" s="5">
        <f>SUMIFS(base_de_dados!$T:$T,base_de_dados!$B:$B,$B480,base_de_dados!$G:$G,E$61,base_de_dados!$H:$H,$L$1,base_de_dados!$C:$C,$A480,base_de_dados!$M:$M,"&lt;=2012",base_de_dados!$O:$O,"&gt;=41274")</f>
        <v>0</v>
      </c>
      <c r="F480" s="5">
        <f>SUMIFS(base_de_dados!$T:$T,base_de_dados!$B:$B,$B480,base_de_dados!$G:$G,F$61,base_de_dados!$H:$H,$L$1,base_de_dados!$C:$C,$A480,base_de_dados!$M:$M,"&lt;=2012",base_de_dados!$O:$O,"&gt;=41274")</f>
        <v>0</v>
      </c>
      <c r="G480" s="5">
        <f>SUMIFS(base_de_dados!$T:$T,base_de_dados!$B:$B,$B480,base_de_dados!$G:$G,G$61,base_de_dados!$H:$H,$L$1,base_de_dados!$C:$C,$A480,base_de_dados!$M:$M,"&lt;=2012",base_de_dados!$O:$O,"&gt;=41274")</f>
        <v>0</v>
      </c>
      <c r="H480" s="5">
        <f>SUMIFS(base_de_dados!$T:$T,base_de_dados!$B:$B,$B480,base_de_dados!$G:$G,H$61,base_de_dados!$H:$H,$L$1,base_de_dados!$C:$C,$A480,base_de_dados!$M:$M,"&lt;=2012",base_de_dados!$O:$O,"&gt;=41274")</f>
        <v>0</v>
      </c>
      <c r="I480" s="5">
        <f>SUMIFS(base_de_dados!$T:$T,base_de_dados!$B:$B,$B480,base_de_dados!$G:$G,I$61,base_de_dados!$H:$H,$L$1,base_de_dados!$C:$C,$A480,base_de_dados!$M:$M,"&lt;=2012",base_de_dados!$O:$O,"&gt;=41274")</f>
        <v>0</v>
      </c>
      <c r="J480" s="5">
        <f>SUMIFS(base_de_dados!$T:$T,base_de_dados!$B:$B,$B480,base_de_dados!$G:$G,J$61,base_de_dados!$H:$H,$L$1,base_de_dados!$C:$C,$A480,base_de_dados!$M:$M,"&lt;=2012",base_de_dados!$O:$O,"&gt;=41274")</f>
        <v>0</v>
      </c>
      <c r="K480" s="32">
        <f t="shared" si="11"/>
        <v>0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SUMIFS(base_de_dados!$T:$T,base_de_dados!$B:$B,$B481,base_de_dados!$G:$G,C$61,base_de_dados!$H:$H,$L$1,base_de_dados!$C:$C,$A481,base_de_dados!$M:$M,"&lt;=2012",base_de_dados!$O:$O,"&gt;=41274")</f>
        <v>0</v>
      </c>
      <c r="D481" s="5">
        <f>SUMIFS(base_de_dados!$T:$T,base_de_dados!$B:$B,$B481,base_de_dados!$G:$G,D$61,base_de_dados!$H:$H,$L$1,base_de_dados!$C:$C,$A481,base_de_dados!$M:$M,"&lt;=2012",base_de_dados!$O:$O,"&gt;=41274")</f>
        <v>0</v>
      </c>
      <c r="E481" s="5">
        <f>SUMIFS(base_de_dados!$T:$T,base_de_dados!$B:$B,$B481,base_de_dados!$G:$G,E$61,base_de_dados!$H:$H,$L$1,base_de_dados!$C:$C,$A481,base_de_dados!$M:$M,"&lt;=2012",base_de_dados!$O:$O,"&gt;=41274")</f>
        <v>0</v>
      </c>
      <c r="F481" s="5">
        <f>SUMIFS(base_de_dados!$T:$T,base_de_dados!$B:$B,$B481,base_de_dados!$G:$G,F$61,base_de_dados!$H:$H,$L$1,base_de_dados!$C:$C,$A481,base_de_dados!$M:$M,"&lt;=2012",base_de_dados!$O:$O,"&gt;=41274")</f>
        <v>0</v>
      </c>
      <c r="G481" s="5">
        <f>SUMIFS(base_de_dados!$T:$T,base_de_dados!$B:$B,$B481,base_de_dados!$G:$G,G$61,base_de_dados!$H:$H,$L$1,base_de_dados!$C:$C,$A481,base_de_dados!$M:$M,"&lt;=2012",base_de_dados!$O:$O,"&gt;=41274")</f>
        <v>0</v>
      </c>
      <c r="H481" s="5">
        <f>SUMIFS(base_de_dados!$T:$T,base_de_dados!$B:$B,$B481,base_de_dados!$G:$G,H$61,base_de_dados!$H:$H,$L$1,base_de_dados!$C:$C,$A481,base_de_dados!$M:$M,"&lt;=2012",base_de_dados!$O:$O,"&gt;=41274")</f>
        <v>0</v>
      </c>
      <c r="I481" s="5">
        <f>SUMIFS(base_de_dados!$T:$T,base_de_dados!$B:$B,$B481,base_de_dados!$G:$G,I$61,base_de_dados!$H:$H,$L$1,base_de_dados!$C:$C,$A481,base_de_dados!$M:$M,"&lt;=2012",base_de_dados!$O:$O,"&gt;=41274")</f>
        <v>0</v>
      </c>
      <c r="J481" s="5">
        <f>SUMIFS(base_de_dados!$T:$T,base_de_dados!$B:$B,$B481,base_de_dados!$G:$G,J$61,base_de_dados!$H:$H,$L$1,base_de_dados!$C:$C,$A481,base_de_dados!$M:$M,"&lt;=2012",base_de_dados!$O:$O,"&gt;=41274")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SUMIFS(base_de_dados!$T:$T,base_de_dados!$B:$B,$B482,base_de_dados!$G:$G,C$61,base_de_dados!$H:$H,$L$1,base_de_dados!$C:$C,$A482,base_de_dados!$M:$M,"&lt;=2012",base_de_dados!$O:$O,"&gt;=41274")</f>
        <v>0</v>
      </c>
      <c r="D482" s="5">
        <f>SUMIFS(base_de_dados!$T:$T,base_de_dados!$B:$B,$B482,base_de_dados!$G:$G,D$61,base_de_dados!$H:$H,$L$1,base_de_dados!$C:$C,$A482,base_de_dados!$M:$M,"&lt;=2012",base_de_dados!$O:$O,"&gt;=41274")</f>
        <v>0</v>
      </c>
      <c r="E482" s="5">
        <f>SUMIFS(base_de_dados!$T:$T,base_de_dados!$B:$B,$B482,base_de_dados!$G:$G,E$61,base_de_dados!$H:$H,$L$1,base_de_dados!$C:$C,$A482,base_de_dados!$M:$M,"&lt;=2012",base_de_dados!$O:$O,"&gt;=41274")</f>
        <v>0</v>
      </c>
      <c r="F482" s="5">
        <f>SUMIFS(base_de_dados!$T:$T,base_de_dados!$B:$B,$B482,base_de_dados!$G:$G,F$61,base_de_dados!$H:$H,$L$1,base_de_dados!$C:$C,$A482,base_de_dados!$M:$M,"&lt;=2012",base_de_dados!$O:$O,"&gt;=41274")</f>
        <v>0.12654237696600709</v>
      </c>
      <c r="G482" s="5">
        <f>SUMIFS(base_de_dados!$T:$T,base_de_dados!$B:$B,$B482,base_de_dados!$G:$G,G$61,base_de_dados!$H:$H,$L$1,base_de_dados!$C:$C,$A482,base_de_dados!$M:$M,"&lt;=2012",base_de_dados!$O:$O,"&gt;=41274")</f>
        <v>0</v>
      </c>
      <c r="H482" s="5">
        <f>SUMIFS(base_de_dados!$T:$T,base_de_dados!$B:$B,$B482,base_de_dados!$G:$G,H$61,base_de_dados!$H:$H,$L$1,base_de_dados!$C:$C,$A482,base_de_dados!$M:$M,"&lt;=2012",base_de_dados!$O:$O,"&gt;=41274")</f>
        <v>0</v>
      </c>
      <c r="I482" s="5">
        <f>SUMIFS(base_de_dados!$T:$T,base_de_dados!$B:$B,$B482,base_de_dados!$G:$G,I$61,base_de_dados!$H:$H,$L$1,base_de_dados!$C:$C,$A482,base_de_dados!$M:$M,"&lt;=2012",base_de_dados!$O:$O,"&gt;=41274")</f>
        <v>0</v>
      </c>
      <c r="J482" s="5">
        <f>SUMIFS(base_de_dados!$T:$T,base_de_dados!$B:$B,$B482,base_de_dados!$G:$G,J$61,base_de_dados!$H:$H,$L$1,base_de_dados!$C:$C,$A482,base_de_dados!$M:$M,"&lt;=2012",base_de_dados!$O:$O,"&gt;=41274")</f>
        <v>0</v>
      </c>
      <c r="K482" s="32">
        <f t="shared" si="11"/>
        <v>0.12654237696600709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SUMIFS(base_de_dados!$T:$T,base_de_dados!$B:$B,$B483,base_de_dados!$G:$G,C$61,base_de_dados!$H:$H,$L$1,base_de_dados!$C:$C,$A483,base_de_dados!$M:$M,"&lt;=2012",base_de_dados!$O:$O,"&gt;=41274")</f>
        <v>0</v>
      </c>
      <c r="D483" s="5">
        <f>SUMIFS(base_de_dados!$T:$T,base_de_dados!$B:$B,$B483,base_de_dados!$G:$G,D$61,base_de_dados!$H:$H,$L$1,base_de_dados!$C:$C,$A483,base_de_dados!$M:$M,"&lt;=2012",base_de_dados!$O:$O,"&gt;=41274")</f>
        <v>0</v>
      </c>
      <c r="E483" s="5">
        <f>SUMIFS(base_de_dados!$T:$T,base_de_dados!$B:$B,$B483,base_de_dados!$G:$G,E$61,base_de_dados!$H:$H,$L$1,base_de_dados!$C:$C,$A483,base_de_dados!$M:$M,"&lt;=2012",base_de_dados!$O:$O,"&gt;=41274")</f>
        <v>0</v>
      </c>
      <c r="F483" s="5">
        <f>SUMIFS(base_de_dados!$T:$T,base_de_dados!$B:$B,$B483,base_de_dados!$G:$G,F$61,base_de_dados!$H:$H,$L$1,base_de_dados!$C:$C,$A483,base_de_dados!$M:$M,"&lt;=2012",base_de_dados!$O:$O,"&gt;=41274")</f>
        <v>0</v>
      </c>
      <c r="G483" s="5">
        <f>SUMIFS(base_de_dados!$T:$T,base_de_dados!$B:$B,$B483,base_de_dados!$G:$G,G$61,base_de_dados!$H:$H,$L$1,base_de_dados!$C:$C,$A483,base_de_dados!$M:$M,"&lt;=2012",base_de_dados!$O:$O,"&gt;=41274")</f>
        <v>0</v>
      </c>
      <c r="H483" s="5">
        <f>SUMIFS(base_de_dados!$T:$T,base_de_dados!$B:$B,$B483,base_de_dados!$G:$G,H$61,base_de_dados!$H:$H,$L$1,base_de_dados!$C:$C,$A483,base_de_dados!$M:$M,"&lt;=2012",base_de_dados!$O:$O,"&gt;=41274")</f>
        <v>0</v>
      </c>
      <c r="I483" s="5">
        <f>SUMIFS(base_de_dados!$T:$T,base_de_dados!$B:$B,$B483,base_de_dados!$G:$G,I$61,base_de_dados!$H:$H,$L$1,base_de_dados!$C:$C,$A483,base_de_dados!$M:$M,"&lt;=2012",base_de_dados!$O:$O,"&gt;=41274")</f>
        <v>0</v>
      </c>
      <c r="J483" s="5">
        <f>SUMIFS(base_de_dados!$T:$T,base_de_dados!$B:$B,$B483,base_de_dados!$G:$G,J$61,base_de_dados!$H:$H,$L$1,base_de_dados!$C:$C,$A483,base_de_dados!$M:$M,"&lt;=2012",base_de_dados!$O:$O,"&gt;=41274")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SUMIFS(base_de_dados!$T:$T,base_de_dados!$B:$B,$B484,base_de_dados!$G:$G,C$61,base_de_dados!$H:$H,$L$1,base_de_dados!$C:$C,$A484,base_de_dados!$M:$M,"&lt;=2012",base_de_dados!$O:$O,"&gt;=41274")</f>
        <v>0</v>
      </c>
      <c r="D484" s="5">
        <f>SUMIFS(base_de_dados!$T:$T,base_de_dados!$B:$B,$B484,base_de_dados!$G:$G,D$61,base_de_dados!$H:$H,$L$1,base_de_dados!$C:$C,$A484,base_de_dados!$M:$M,"&lt;=2012",base_de_dados!$O:$O,"&gt;=41274")</f>
        <v>0</v>
      </c>
      <c r="E484" s="5">
        <f>SUMIFS(base_de_dados!$T:$T,base_de_dados!$B:$B,$B484,base_de_dados!$G:$G,E$61,base_de_dados!$H:$H,$L$1,base_de_dados!$C:$C,$A484,base_de_dados!$M:$M,"&lt;=2012",base_de_dados!$O:$O,"&gt;=41274")</f>
        <v>0</v>
      </c>
      <c r="F484" s="5">
        <f>SUMIFS(base_de_dados!$T:$T,base_de_dados!$B:$B,$B484,base_de_dados!$G:$G,F$61,base_de_dados!$H:$H,$L$1,base_de_dados!$C:$C,$A484,base_de_dados!$M:$M,"&lt;=2012",base_de_dados!$O:$O,"&gt;=41274")</f>
        <v>0</v>
      </c>
      <c r="G484" s="5">
        <f>SUMIFS(base_de_dados!$T:$T,base_de_dados!$B:$B,$B484,base_de_dados!$G:$G,G$61,base_de_dados!$H:$H,$L$1,base_de_dados!$C:$C,$A484,base_de_dados!$M:$M,"&lt;=2012",base_de_dados!$O:$O,"&gt;=41274")</f>
        <v>0</v>
      </c>
      <c r="H484" s="5">
        <f>SUMIFS(base_de_dados!$T:$T,base_de_dados!$B:$B,$B484,base_de_dados!$G:$G,H$61,base_de_dados!$H:$H,$L$1,base_de_dados!$C:$C,$A484,base_de_dados!$M:$M,"&lt;=2012",base_de_dados!$O:$O,"&gt;=41274")</f>
        <v>0</v>
      </c>
      <c r="I484" s="5">
        <f>SUMIFS(base_de_dados!$T:$T,base_de_dados!$B:$B,$B484,base_de_dados!$G:$G,I$61,base_de_dados!$H:$H,$L$1,base_de_dados!$C:$C,$A484,base_de_dados!$M:$M,"&lt;=2012",base_de_dados!$O:$O,"&gt;=41274")</f>
        <v>0</v>
      </c>
      <c r="J484" s="5">
        <f>SUMIFS(base_de_dados!$T:$T,base_de_dados!$B:$B,$B484,base_de_dados!$G:$G,J$61,base_de_dados!$H:$H,$L$1,base_de_dados!$C:$C,$A484,base_de_dados!$M:$M,"&lt;=2012",base_de_dados!$O:$O,"&gt;=41274")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SUMIFS(base_de_dados!$T:$T,base_de_dados!$B:$B,$B485,base_de_dados!$G:$G,C$61,base_de_dados!$H:$H,$L$1,base_de_dados!$C:$C,$A485,base_de_dados!$M:$M,"&lt;=2012",base_de_dados!$O:$O,"&gt;=41274")</f>
        <v>0</v>
      </c>
      <c r="D485" s="5">
        <f>SUMIFS(base_de_dados!$T:$T,base_de_dados!$B:$B,$B485,base_de_dados!$G:$G,D$61,base_de_dados!$H:$H,$L$1,base_de_dados!$C:$C,$A485,base_de_dados!$M:$M,"&lt;=2012",base_de_dados!$O:$O,"&gt;=41274")</f>
        <v>0</v>
      </c>
      <c r="E485" s="5">
        <f>SUMIFS(base_de_dados!$T:$T,base_de_dados!$B:$B,$B485,base_de_dados!$G:$G,E$61,base_de_dados!$H:$H,$L$1,base_de_dados!$C:$C,$A485,base_de_dados!$M:$M,"&lt;=2012",base_de_dados!$O:$O,"&gt;=41274")</f>
        <v>0</v>
      </c>
      <c r="F485" s="5">
        <f>SUMIFS(base_de_dados!$T:$T,base_de_dados!$B:$B,$B485,base_de_dados!$G:$G,F$61,base_de_dados!$H:$H,$L$1,base_de_dados!$C:$C,$A485,base_de_dados!$M:$M,"&lt;=2012",base_de_dados!$O:$O,"&gt;=41274")</f>
        <v>0</v>
      </c>
      <c r="G485" s="5">
        <f>SUMIFS(base_de_dados!$T:$T,base_de_dados!$B:$B,$B485,base_de_dados!$G:$G,G$61,base_de_dados!$H:$H,$L$1,base_de_dados!$C:$C,$A485,base_de_dados!$M:$M,"&lt;=2012",base_de_dados!$O:$O,"&gt;=41274")</f>
        <v>0</v>
      </c>
      <c r="H485" s="5">
        <f>SUMIFS(base_de_dados!$T:$T,base_de_dados!$B:$B,$B485,base_de_dados!$G:$G,H$61,base_de_dados!$H:$H,$L$1,base_de_dados!$C:$C,$A485,base_de_dados!$M:$M,"&lt;=2012",base_de_dados!$O:$O,"&gt;=41274")</f>
        <v>0</v>
      </c>
      <c r="I485" s="5">
        <f>SUMIFS(base_de_dados!$T:$T,base_de_dados!$B:$B,$B485,base_de_dados!$G:$G,I$61,base_de_dados!$H:$H,$L$1,base_de_dados!$C:$C,$A485,base_de_dados!$M:$M,"&lt;=2012",base_de_dados!$O:$O,"&gt;=41274")</f>
        <v>0</v>
      </c>
      <c r="J485" s="5">
        <f>SUMIFS(base_de_dados!$T:$T,base_de_dados!$B:$B,$B485,base_de_dados!$G:$G,J$61,base_de_dados!$H:$H,$L$1,base_de_dados!$C:$C,$A485,base_de_dados!$M:$M,"&lt;=2012",base_de_dados!$O:$O,"&gt;=41274")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SUMIFS(base_de_dados!$T:$T,base_de_dados!$B:$B,$B486,base_de_dados!$G:$G,C$61,base_de_dados!$H:$H,$L$1,base_de_dados!$C:$C,$A486,base_de_dados!$M:$M,"&lt;=2012",base_de_dados!$O:$O,"&gt;=41274")</f>
        <v>0</v>
      </c>
      <c r="D486" s="5">
        <f>SUMIFS(base_de_dados!$T:$T,base_de_dados!$B:$B,$B486,base_de_dados!$G:$G,D$61,base_de_dados!$H:$H,$L$1,base_de_dados!$C:$C,$A486,base_de_dados!$M:$M,"&lt;=2012",base_de_dados!$O:$O,"&gt;=41274")</f>
        <v>0</v>
      </c>
      <c r="E486" s="5">
        <f>SUMIFS(base_de_dados!$T:$T,base_de_dados!$B:$B,$B486,base_de_dados!$G:$G,E$61,base_de_dados!$H:$H,$L$1,base_de_dados!$C:$C,$A486,base_de_dados!$M:$M,"&lt;=2012",base_de_dados!$O:$O,"&gt;=41274")</f>
        <v>0</v>
      </c>
      <c r="F486" s="5">
        <f>SUMIFS(base_de_dados!$T:$T,base_de_dados!$B:$B,$B486,base_de_dados!$G:$G,F$61,base_de_dados!$H:$H,$L$1,base_de_dados!$C:$C,$A486,base_de_dados!$M:$M,"&lt;=2012",base_de_dados!$O:$O,"&gt;=41274")</f>
        <v>0</v>
      </c>
      <c r="G486" s="5">
        <f>SUMIFS(base_de_dados!$T:$T,base_de_dados!$B:$B,$B486,base_de_dados!$G:$G,G$61,base_de_dados!$H:$H,$L$1,base_de_dados!$C:$C,$A486,base_de_dados!$M:$M,"&lt;=2012",base_de_dados!$O:$O,"&gt;=41274")</f>
        <v>0</v>
      </c>
      <c r="H486" s="5">
        <f>SUMIFS(base_de_dados!$T:$T,base_de_dados!$B:$B,$B486,base_de_dados!$G:$G,H$61,base_de_dados!$H:$H,$L$1,base_de_dados!$C:$C,$A486,base_de_dados!$M:$M,"&lt;=2012",base_de_dados!$O:$O,"&gt;=41274")</f>
        <v>0</v>
      </c>
      <c r="I486" s="5">
        <f>SUMIFS(base_de_dados!$T:$T,base_de_dados!$B:$B,$B486,base_de_dados!$G:$G,I$61,base_de_dados!$H:$H,$L$1,base_de_dados!$C:$C,$A486,base_de_dados!$M:$M,"&lt;=2012",base_de_dados!$O:$O,"&gt;=41274")</f>
        <v>0</v>
      </c>
      <c r="J486" s="5">
        <f>SUMIFS(base_de_dados!$T:$T,base_de_dados!$B:$B,$B486,base_de_dados!$G:$G,J$61,base_de_dados!$H:$H,$L$1,base_de_dados!$C:$C,$A486,base_de_dados!$M:$M,"&lt;=2012",base_de_dados!$O:$O,"&gt;=41274")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SUMIFS(base_de_dados!$T:$T,base_de_dados!$B:$B,$B487,base_de_dados!$G:$G,C$61,base_de_dados!$H:$H,$L$1,base_de_dados!$C:$C,$A487,base_de_dados!$M:$M,"&lt;=2012",base_de_dados!$O:$O,"&gt;=41274")</f>
        <v>0</v>
      </c>
      <c r="D487" s="5">
        <f>SUMIFS(base_de_dados!$T:$T,base_de_dados!$B:$B,$B487,base_de_dados!$G:$G,D$61,base_de_dados!$H:$H,$L$1,base_de_dados!$C:$C,$A487,base_de_dados!$M:$M,"&lt;=2012",base_de_dados!$O:$O,"&gt;=41274")</f>
        <v>0</v>
      </c>
      <c r="E487" s="5">
        <f>SUMIFS(base_de_dados!$T:$T,base_de_dados!$B:$B,$B487,base_de_dados!$G:$G,E$61,base_de_dados!$H:$H,$L$1,base_de_dados!$C:$C,$A487,base_de_dados!$M:$M,"&lt;=2012",base_de_dados!$O:$O,"&gt;=41274")</f>
        <v>0</v>
      </c>
      <c r="F487" s="5">
        <f>SUMIFS(base_de_dados!$T:$T,base_de_dados!$B:$B,$B487,base_de_dados!$G:$G,F$61,base_de_dados!$H:$H,$L$1,base_de_dados!$C:$C,$A487,base_de_dados!$M:$M,"&lt;=2012",base_de_dados!$O:$O,"&gt;=41274")</f>
        <v>0</v>
      </c>
      <c r="G487" s="5">
        <f>SUMIFS(base_de_dados!$T:$T,base_de_dados!$B:$B,$B487,base_de_dados!$G:$G,G$61,base_de_dados!$H:$H,$L$1,base_de_dados!$C:$C,$A487,base_de_dados!$M:$M,"&lt;=2012",base_de_dados!$O:$O,"&gt;=41274")</f>
        <v>0</v>
      </c>
      <c r="H487" s="5">
        <f>SUMIFS(base_de_dados!$T:$T,base_de_dados!$B:$B,$B487,base_de_dados!$G:$G,H$61,base_de_dados!$H:$H,$L$1,base_de_dados!$C:$C,$A487,base_de_dados!$M:$M,"&lt;=2012",base_de_dados!$O:$O,"&gt;=41274")</f>
        <v>0</v>
      </c>
      <c r="I487" s="5">
        <f>SUMIFS(base_de_dados!$T:$T,base_de_dados!$B:$B,$B487,base_de_dados!$G:$G,I$61,base_de_dados!$H:$H,$L$1,base_de_dados!$C:$C,$A487,base_de_dados!$M:$M,"&lt;=2012",base_de_dados!$O:$O,"&gt;=41274")</f>
        <v>0</v>
      </c>
      <c r="J487" s="5">
        <f>SUMIFS(base_de_dados!$T:$T,base_de_dados!$B:$B,$B487,base_de_dados!$G:$G,J$61,base_de_dados!$H:$H,$L$1,base_de_dados!$C:$C,$A487,base_de_dados!$M:$M,"&lt;=2012",base_de_dados!$O:$O,"&gt;=41274")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SUMIFS(base_de_dados!$T:$T,base_de_dados!$B:$B,$B488,base_de_dados!$G:$G,C$61,base_de_dados!$H:$H,$L$1,base_de_dados!$C:$C,$A488,base_de_dados!$M:$M,"&lt;=2012",base_de_dados!$O:$O,"&gt;=41274")</f>
        <v>0</v>
      </c>
      <c r="D488" s="5">
        <f>SUMIFS(base_de_dados!$T:$T,base_de_dados!$B:$B,$B488,base_de_dados!$G:$G,D$61,base_de_dados!$H:$H,$L$1,base_de_dados!$C:$C,$A488,base_de_dados!$M:$M,"&lt;=2012",base_de_dados!$O:$O,"&gt;=41274")</f>
        <v>0</v>
      </c>
      <c r="E488" s="5">
        <f>SUMIFS(base_de_dados!$T:$T,base_de_dados!$B:$B,$B488,base_de_dados!$G:$G,E$61,base_de_dados!$H:$H,$L$1,base_de_dados!$C:$C,$A488,base_de_dados!$M:$M,"&lt;=2012",base_de_dados!$O:$O,"&gt;=41274")</f>
        <v>0</v>
      </c>
      <c r="F488" s="5">
        <f>SUMIFS(base_de_dados!$T:$T,base_de_dados!$B:$B,$B488,base_de_dados!$G:$G,F$61,base_de_dados!$H:$H,$L$1,base_de_dados!$C:$C,$A488,base_de_dados!$M:$M,"&lt;=2012",base_de_dados!$O:$O,"&gt;=41274")</f>
        <v>0</v>
      </c>
      <c r="G488" s="5">
        <f>SUMIFS(base_de_dados!$T:$T,base_de_dados!$B:$B,$B488,base_de_dados!$G:$G,G$61,base_de_dados!$H:$H,$L$1,base_de_dados!$C:$C,$A488,base_de_dados!$M:$M,"&lt;=2012",base_de_dados!$O:$O,"&gt;=41274")</f>
        <v>0</v>
      </c>
      <c r="H488" s="5">
        <f>SUMIFS(base_de_dados!$T:$T,base_de_dados!$B:$B,$B488,base_de_dados!$G:$G,H$61,base_de_dados!$H:$H,$L$1,base_de_dados!$C:$C,$A488,base_de_dados!$M:$M,"&lt;=2012",base_de_dados!$O:$O,"&gt;=41274")</f>
        <v>0</v>
      </c>
      <c r="I488" s="5">
        <f>SUMIFS(base_de_dados!$T:$T,base_de_dados!$B:$B,$B488,base_de_dados!$G:$G,I$61,base_de_dados!$H:$H,$L$1,base_de_dados!$C:$C,$A488,base_de_dados!$M:$M,"&lt;=2012",base_de_dados!$O:$O,"&gt;=41274")</f>
        <v>0</v>
      </c>
      <c r="J488" s="5">
        <f>SUMIFS(base_de_dados!$T:$T,base_de_dados!$B:$B,$B488,base_de_dados!$G:$G,J$61,base_de_dados!$H:$H,$L$1,base_de_dados!$C:$C,$A488,base_de_dados!$M:$M,"&lt;=2012",base_de_dados!$O:$O,"&gt;=41274")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SUMIFS(base_de_dados!$T:$T,base_de_dados!$B:$B,$B489,base_de_dados!$G:$G,C$61,base_de_dados!$H:$H,$L$1,base_de_dados!$C:$C,$A489,base_de_dados!$M:$M,"&lt;=2012",base_de_dados!$O:$O,"&gt;=41274")</f>
        <v>0</v>
      </c>
      <c r="D489" s="5">
        <f>SUMIFS(base_de_dados!$T:$T,base_de_dados!$B:$B,$B489,base_de_dados!$G:$G,D$61,base_de_dados!$H:$H,$L$1,base_de_dados!$C:$C,$A489,base_de_dados!$M:$M,"&lt;=2012",base_de_dados!$O:$O,"&gt;=41274")</f>
        <v>0</v>
      </c>
      <c r="E489" s="5">
        <f>SUMIFS(base_de_dados!$T:$T,base_de_dados!$B:$B,$B489,base_de_dados!$G:$G,E$61,base_de_dados!$H:$H,$L$1,base_de_dados!$C:$C,$A489,base_de_dados!$M:$M,"&lt;=2012",base_de_dados!$O:$O,"&gt;=41274")</f>
        <v>0</v>
      </c>
      <c r="F489" s="5">
        <f>SUMIFS(base_de_dados!$T:$T,base_de_dados!$B:$B,$B489,base_de_dados!$G:$G,F$61,base_de_dados!$H:$H,$L$1,base_de_dados!$C:$C,$A489,base_de_dados!$M:$M,"&lt;=2012",base_de_dados!$O:$O,"&gt;=41274")</f>
        <v>0</v>
      </c>
      <c r="G489" s="5">
        <f>SUMIFS(base_de_dados!$T:$T,base_de_dados!$B:$B,$B489,base_de_dados!$G:$G,G$61,base_de_dados!$H:$H,$L$1,base_de_dados!$C:$C,$A489,base_de_dados!$M:$M,"&lt;=2012",base_de_dados!$O:$O,"&gt;=41274")</f>
        <v>0</v>
      </c>
      <c r="H489" s="5">
        <f>SUMIFS(base_de_dados!$T:$T,base_de_dados!$B:$B,$B489,base_de_dados!$G:$G,H$61,base_de_dados!$H:$H,$L$1,base_de_dados!$C:$C,$A489,base_de_dados!$M:$M,"&lt;=2012",base_de_dados!$O:$O,"&gt;=41274")</f>
        <v>0</v>
      </c>
      <c r="I489" s="5">
        <f>SUMIFS(base_de_dados!$T:$T,base_de_dados!$B:$B,$B489,base_de_dados!$G:$G,I$61,base_de_dados!$H:$H,$L$1,base_de_dados!$C:$C,$A489,base_de_dados!$M:$M,"&lt;=2012",base_de_dados!$O:$O,"&gt;=41274")</f>
        <v>0</v>
      </c>
      <c r="J489" s="5">
        <f>SUMIFS(base_de_dados!$T:$T,base_de_dados!$B:$B,$B489,base_de_dados!$G:$G,J$61,base_de_dados!$H:$H,$L$1,base_de_dados!$C:$C,$A489,base_de_dados!$M:$M,"&lt;=2012",base_de_dados!$O:$O,"&gt;=41274")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SUMIFS(base_de_dados!$T:$T,base_de_dados!$B:$B,$B490,base_de_dados!$G:$G,C$61,base_de_dados!$H:$H,$L$1,base_de_dados!$C:$C,$A490,base_de_dados!$M:$M,"&lt;=2012",base_de_dados!$O:$O,"&gt;=41274")</f>
        <v>0</v>
      </c>
      <c r="D490" s="5">
        <f>SUMIFS(base_de_dados!$T:$T,base_de_dados!$B:$B,$B490,base_de_dados!$G:$G,D$61,base_de_dados!$H:$H,$L$1,base_de_dados!$C:$C,$A490,base_de_dados!$M:$M,"&lt;=2012",base_de_dados!$O:$O,"&gt;=41274")</f>
        <v>0</v>
      </c>
      <c r="E490" s="5">
        <f>SUMIFS(base_de_dados!$T:$T,base_de_dados!$B:$B,$B490,base_de_dados!$G:$G,E$61,base_de_dados!$H:$H,$L$1,base_de_dados!$C:$C,$A490,base_de_dados!$M:$M,"&lt;=2012",base_de_dados!$O:$O,"&gt;=41274")</f>
        <v>0</v>
      </c>
      <c r="F490" s="5">
        <f>SUMIFS(base_de_dados!$T:$T,base_de_dados!$B:$B,$B490,base_de_dados!$G:$G,F$61,base_de_dados!$H:$H,$L$1,base_de_dados!$C:$C,$A490,base_de_dados!$M:$M,"&lt;=2012",base_de_dados!$O:$O,"&gt;=41274")</f>
        <v>0</v>
      </c>
      <c r="G490" s="5">
        <f>SUMIFS(base_de_dados!$T:$T,base_de_dados!$B:$B,$B490,base_de_dados!$G:$G,G$61,base_de_dados!$H:$H,$L$1,base_de_dados!$C:$C,$A490,base_de_dados!$M:$M,"&lt;=2012",base_de_dados!$O:$O,"&gt;=41274")</f>
        <v>0</v>
      </c>
      <c r="H490" s="5">
        <f>SUMIFS(base_de_dados!$T:$T,base_de_dados!$B:$B,$B490,base_de_dados!$G:$G,H$61,base_de_dados!$H:$H,$L$1,base_de_dados!$C:$C,$A490,base_de_dados!$M:$M,"&lt;=2012",base_de_dados!$O:$O,"&gt;=41274")</f>
        <v>0</v>
      </c>
      <c r="I490" s="5">
        <f>SUMIFS(base_de_dados!$T:$T,base_de_dados!$B:$B,$B490,base_de_dados!$G:$G,I$61,base_de_dados!$H:$H,$L$1,base_de_dados!$C:$C,$A490,base_de_dados!$M:$M,"&lt;=2012",base_de_dados!$O:$O,"&gt;=41274")</f>
        <v>0</v>
      </c>
      <c r="J490" s="5">
        <f>SUMIFS(base_de_dados!$T:$T,base_de_dados!$B:$B,$B490,base_de_dados!$G:$G,J$61,base_de_dados!$H:$H,$L$1,base_de_dados!$C:$C,$A490,base_de_dados!$M:$M,"&lt;=2012",base_de_dados!$O:$O,"&gt;=41274")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SUMIFS(base_de_dados!$T:$T,base_de_dados!$B:$B,$B491,base_de_dados!$G:$G,C$61,base_de_dados!$H:$H,$L$1,base_de_dados!$C:$C,$A491,base_de_dados!$M:$M,"&lt;=2012",base_de_dados!$O:$O,"&gt;=41274")</f>
        <v>0.49939722222222227</v>
      </c>
      <c r="D491" s="5">
        <f>SUMIFS(base_de_dados!$T:$T,base_de_dados!$B:$B,$B491,base_de_dados!$G:$G,D$61,base_de_dados!$H:$H,$L$1,base_de_dados!$C:$C,$A491,base_de_dados!$M:$M,"&lt;=2012",base_de_dados!$O:$O,"&gt;=41274")</f>
        <v>3.8166666666666668E-2</v>
      </c>
      <c r="E491" s="5">
        <f>SUMIFS(base_de_dados!$T:$T,base_de_dados!$B:$B,$B491,base_de_dados!$G:$G,E$61,base_de_dados!$H:$H,$L$1,base_de_dados!$C:$C,$A491,base_de_dados!$M:$M,"&lt;=2012",base_de_dados!$O:$O,"&gt;=41274")</f>
        <v>0</v>
      </c>
      <c r="F491" s="5">
        <f>SUMIFS(base_de_dados!$T:$T,base_de_dados!$B:$B,$B491,base_de_dados!$G:$G,F$61,base_de_dados!$H:$H,$L$1,base_de_dados!$C:$C,$A491,base_de_dados!$M:$M,"&lt;=2012",base_de_dados!$O:$O,"&gt;=41274")</f>
        <v>0.15117957889396247</v>
      </c>
      <c r="G491" s="5">
        <f>SUMIFS(base_de_dados!$T:$T,base_de_dados!$B:$B,$B491,base_de_dados!$G:$G,G$61,base_de_dados!$H:$H,$L$1,base_de_dados!$C:$C,$A491,base_de_dados!$M:$M,"&lt;=2012",base_de_dados!$O:$O,"&gt;=41274")</f>
        <v>0</v>
      </c>
      <c r="H491" s="5">
        <f>SUMIFS(base_de_dados!$T:$T,base_de_dados!$B:$B,$B491,base_de_dados!$G:$G,H$61,base_de_dados!$H:$H,$L$1,base_de_dados!$C:$C,$A491,base_de_dados!$M:$M,"&lt;=2012",base_de_dados!$O:$O,"&gt;=41274")</f>
        <v>5.2083333333333337E-5</v>
      </c>
      <c r="I491" s="5">
        <f>SUMIFS(base_de_dados!$T:$T,base_de_dados!$B:$B,$B491,base_de_dados!$G:$G,I$61,base_de_dados!$H:$H,$L$1,base_de_dados!$C:$C,$A491,base_de_dados!$M:$M,"&lt;=2012",base_de_dados!$O:$O,"&gt;=41274")</f>
        <v>0</v>
      </c>
      <c r="J491" s="5">
        <f>SUMIFS(base_de_dados!$T:$T,base_de_dados!$B:$B,$B491,base_de_dados!$G:$G,J$61,base_de_dados!$H:$H,$L$1,base_de_dados!$C:$C,$A491,base_de_dados!$M:$M,"&lt;=2012",base_de_dados!$O:$O,"&gt;=41274")</f>
        <v>0</v>
      </c>
      <c r="K491" s="32">
        <f t="shared" si="11"/>
        <v>0.68879555111618473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SUMIFS(base_de_dados!$T:$T,base_de_dados!$B:$B,$B492,base_de_dados!$G:$G,C$61,base_de_dados!$H:$H,$L$1,base_de_dados!$C:$C,$A492,base_de_dados!$M:$M,"&lt;=2012",base_de_dados!$O:$O,"&gt;=41274")</f>
        <v>0</v>
      </c>
      <c r="D492" s="5">
        <f>SUMIFS(base_de_dados!$T:$T,base_de_dados!$B:$B,$B492,base_de_dados!$G:$G,D$61,base_de_dados!$H:$H,$L$1,base_de_dados!$C:$C,$A492,base_de_dados!$M:$M,"&lt;=2012",base_de_dados!$O:$O,"&gt;=41274")</f>
        <v>0</v>
      </c>
      <c r="E492" s="5">
        <f>SUMIFS(base_de_dados!$T:$T,base_de_dados!$B:$B,$B492,base_de_dados!$G:$G,E$61,base_de_dados!$H:$H,$L$1,base_de_dados!$C:$C,$A492,base_de_dados!$M:$M,"&lt;=2012",base_de_dados!$O:$O,"&gt;=41274")</f>
        <v>0</v>
      </c>
      <c r="F492" s="5">
        <f>SUMIFS(base_de_dados!$T:$T,base_de_dados!$B:$B,$B492,base_de_dados!$G:$G,F$61,base_de_dados!$H:$H,$L$1,base_de_dados!$C:$C,$A492,base_de_dados!$M:$M,"&lt;=2012",base_de_dados!$O:$O,"&gt;=41274")</f>
        <v>0</v>
      </c>
      <c r="G492" s="5">
        <f>SUMIFS(base_de_dados!$T:$T,base_de_dados!$B:$B,$B492,base_de_dados!$G:$G,G$61,base_de_dados!$H:$H,$L$1,base_de_dados!$C:$C,$A492,base_de_dados!$M:$M,"&lt;=2012",base_de_dados!$O:$O,"&gt;=41274")</f>
        <v>0</v>
      </c>
      <c r="H492" s="5">
        <f>SUMIFS(base_de_dados!$T:$T,base_de_dados!$B:$B,$B492,base_de_dados!$G:$G,H$61,base_de_dados!$H:$H,$L$1,base_de_dados!$C:$C,$A492,base_de_dados!$M:$M,"&lt;=2012",base_de_dados!$O:$O,"&gt;=41274")</f>
        <v>0</v>
      </c>
      <c r="I492" s="5">
        <f>SUMIFS(base_de_dados!$T:$T,base_de_dados!$B:$B,$B492,base_de_dados!$G:$G,I$61,base_de_dados!$H:$H,$L$1,base_de_dados!$C:$C,$A492,base_de_dados!$M:$M,"&lt;=2012",base_de_dados!$O:$O,"&gt;=41274")</f>
        <v>0</v>
      </c>
      <c r="J492" s="5">
        <f>SUMIFS(base_de_dados!$T:$T,base_de_dados!$B:$B,$B492,base_de_dados!$G:$G,J$61,base_de_dados!$H:$H,$L$1,base_de_dados!$C:$C,$A492,base_de_dados!$M:$M,"&lt;=2012",base_de_dados!$O:$O,"&gt;=41274")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SUMIFS(base_de_dados!$T:$T,base_de_dados!$B:$B,$B493,base_de_dados!$G:$G,C$61,base_de_dados!$H:$H,$L$1,base_de_dados!$C:$C,$A493,base_de_dados!$M:$M,"&lt;=2012",base_de_dados!$O:$O,"&gt;=41274")</f>
        <v>0</v>
      </c>
      <c r="D493" s="5">
        <f>SUMIFS(base_de_dados!$T:$T,base_de_dados!$B:$B,$B493,base_de_dados!$G:$G,D$61,base_de_dados!$H:$H,$L$1,base_de_dados!$C:$C,$A493,base_de_dados!$M:$M,"&lt;=2012",base_de_dados!$O:$O,"&gt;=41274")</f>
        <v>0</v>
      </c>
      <c r="E493" s="5">
        <f>SUMIFS(base_de_dados!$T:$T,base_de_dados!$B:$B,$B493,base_de_dados!$G:$G,E$61,base_de_dados!$H:$H,$L$1,base_de_dados!$C:$C,$A493,base_de_dados!$M:$M,"&lt;=2012",base_de_dados!$O:$O,"&gt;=41274")</f>
        <v>0</v>
      </c>
      <c r="F493" s="5">
        <f>SUMIFS(base_de_dados!$T:$T,base_de_dados!$B:$B,$B493,base_de_dados!$G:$G,F$61,base_de_dados!$H:$H,$L$1,base_de_dados!$C:$C,$A493,base_de_dados!$M:$M,"&lt;=2012",base_de_dados!$O:$O,"&gt;=41274")</f>
        <v>0</v>
      </c>
      <c r="G493" s="5">
        <f>SUMIFS(base_de_dados!$T:$T,base_de_dados!$B:$B,$B493,base_de_dados!$G:$G,G$61,base_de_dados!$H:$H,$L$1,base_de_dados!$C:$C,$A493,base_de_dados!$M:$M,"&lt;=2012",base_de_dados!$O:$O,"&gt;=41274")</f>
        <v>0</v>
      </c>
      <c r="H493" s="5">
        <f>SUMIFS(base_de_dados!$T:$T,base_de_dados!$B:$B,$B493,base_de_dados!$G:$G,H$61,base_de_dados!$H:$H,$L$1,base_de_dados!$C:$C,$A493,base_de_dados!$M:$M,"&lt;=2012",base_de_dados!$O:$O,"&gt;=41274")</f>
        <v>0</v>
      </c>
      <c r="I493" s="5">
        <f>SUMIFS(base_de_dados!$T:$T,base_de_dados!$B:$B,$B493,base_de_dados!$G:$G,I$61,base_de_dados!$H:$H,$L$1,base_de_dados!$C:$C,$A493,base_de_dados!$M:$M,"&lt;=2012",base_de_dados!$O:$O,"&gt;=41274")</f>
        <v>0</v>
      </c>
      <c r="J493" s="5">
        <f>SUMIFS(base_de_dados!$T:$T,base_de_dados!$B:$B,$B493,base_de_dados!$G:$G,J$61,base_de_dados!$H:$H,$L$1,base_de_dados!$C:$C,$A493,base_de_dados!$M:$M,"&lt;=2012",base_de_dados!$O:$O,"&gt;=41274")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SUMIFS(base_de_dados!$T:$T,base_de_dados!$B:$B,$B494,base_de_dados!$G:$G,C$61,base_de_dados!$H:$H,$L$1,base_de_dados!$C:$C,$A494,base_de_dados!$M:$M,"&lt;=2012",base_de_dados!$O:$O,"&gt;=41274")</f>
        <v>0</v>
      </c>
      <c r="D494" s="5">
        <f>SUMIFS(base_de_dados!$T:$T,base_de_dados!$B:$B,$B494,base_de_dados!$G:$G,D$61,base_de_dados!$H:$H,$L$1,base_de_dados!$C:$C,$A494,base_de_dados!$M:$M,"&lt;=2012",base_de_dados!$O:$O,"&gt;=41274")</f>
        <v>0</v>
      </c>
      <c r="E494" s="5">
        <f>SUMIFS(base_de_dados!$T:$T,base_de_dados!$B:$B,$B494,base_de_dados!$G:$G,E$61,base_de_dados!$H:$H,$L$1,base_de_dados!$C:$C,$A494,base_de_dados!$M:$M,"&lt;=2012",base_de_dados!$O:$O,"&gt;=41274")</f>
        <v>0</v>
      </c>
      <c r="F494" s="5">
        <f>SUMIFS(base_de_dados!$T:$T,base_de_dados!$B:$B,$B494,base_de_dados!$G:$G,F$61,base_de_dados!$H:$H,$L$1,base_de_dados!$C:$C,$A494,base_de_dados!$M:$M,"&lt;=2012",base_de_dados!$O:$O,"&gt;=41274")</f>
        <v>0</v>
      </c>
      <c r="G494" s="5">
        <f>SUMIFS(base_de_dados!$T:$T,base_de_dados!$B:$B,$B494,base_de_dados!$G:$G,G$61,base_de_dados!$H:$H,$L$1,base_de_dados!$C:$C,$A494,base_de_dados!$M:$M,"&lt;=2012",base_de_dados!$O:$O,"&gt;=41274")</f>
        <v>0</v>
      </c>
      <c r="H494" s="5">
        <f>SUMIFS(base_de_dados!$T:$T,base_de_dados!$B:$B,$B494,base_de_dados!$G:$G,H$61,base_de_dados!$H:$H,$L$1,base_de_dados!$C:$C,$A494,base_de_dados!$M:$M,"&lt;=2012",base_de_dados!$O:$O,"&gt;=41274")</f>
        <v>0</v>
      </c>
      <c r="I494" s="5">
        <f>SUMIFS(base_de_dados!$T:$T,base_de_dados!$B:$B,$B494,base_de_dados!$G:$G,I$61,base_de_dados!$H:$H,$L$1,base_de_dados!$C:$C,$A494,base_de_dados!$M:$M,"&lt;=2012",base_de_dados!$O:$O,"&gt;=41274")</f>
        <v>0</v>
      </c>
      <c r="J494" s="5">
        <f>SUMIFS(base_de_dados!$T:$T,base_de_dados!$B:$B,$B494,base_de_dados!$G:$G,J$61,base_de_dados!$H:$H,$L$1,base_de_dados!$C:$C,$A494,base_de_dados!$M:$M,"&lt;=2012",base_de_dados!$O:$O,"&gt;=41274")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SUMIFS(base_de_dados!$T:$T,base_de_dados!$B:$B,$B495,base_de_dados!$G:$G,C$61,base_de_dados!$H:$H,$L$1,base_de_dados!$C:$C,$A495,base_de_dados!$M:$M,"&lt;=2012",base_de_dados!$O:$O,"&gt;=41274")</f>
        <v>0</v>
      </c>
      <c r="D495" s="5">
        <f>SUMIFS(base_de_dados!$T:$T,base_de_dados!$B:$B,$B495,base_de_dados!$G:$G,D$61,base_de_dados!$H:$H,$L$1,base_de_dados!$C:$C,$A495,base_de_dados!$M:$M,"&lt;=2012",base_de_dados!$O:$O,"&gt;=41274")</f>
        <v>0</v>
      </c>
      <c r="E495" s="5">
        <f>SUMIFS(base_de_dados!$T:$T,base_de_dados!$B:$B,$B495,base_de_dados!$G:$G,E$61,base_de_dados!$H:$H,$L$1,base_de_dados!$C:$C,$A495,base_de_dados!$M:$M,"&lt;=2012",base_de_dados!$O:$O,"&gt;=41274")</f>
        <v>0</v>
      </c>
      <c r="F495" s="5">
        <f>SUMIFS(base_de_dados!$T:$T,base_de_dados!$B:$B,$B495,base_de_dados!$G:$G,F$61,base_de_dados!$H:$H,$L$1,base_de_dados!$C:$C,$A495,base_de_dados!$M:$M,"&lt;=2012",base_de_dados!$O:$O,"&gt;=41274")</f>
        <v>0</v>
      </c>
      <c r="G495" s="5">
        <f>SUMIFS(base_de_dados!$T:$T,base_de_dados!$B:$B,$B495,base_de_dados!$G:$G,G$61,base_de_dados!$H:$H,$L$1,base_de_dados!$C:$C,$A495,base_de_dados!$M:$M,"&lt;=2012",base_de_dados!$O:$O,"&gt;=41274")</f>
        <v>0</v>
      </c>
      <c r="H495" s="5">
        <f>SUMIFS(base_de_dados!$T:$T,base_de_dados!$B:$B,$B495,base_de_dados!$G:$G,H$61,base_de_dados!$H:$H,$L$1,base_de_dados!$C:$C,$A495,base_de_dados!$M:$M,"&lt;=2012",base_de_dados!$O:$O,"&gt;=41274")</f>
        <v>0</v>
      </c>
      <c r="I495" s="5">
        <f>SUMIFS(base_de_dados!$T:$T,base_de_dados!$B:$B,$B495,base_de_dados!$G:$G,I$61,base_de_dados!$H:$H,$L$1,base_de_dados!$C:$C,$A495,base_de_dados!$M:$M,"&lt;=2012",base_de_dados!$O:$O,"&gt;=41274")</f>
        <v>0</v>
      </c>
      <c r="J495" s="5">
        <f>SUMIFS(base_de_dados!$T:$T,base_de_dados!$B:$B,$B495,base_de_dados!$G:$G,J$61,base_de_dados!$H:$H,$L$1,base_de_dados!$C:$C,$A495,base_de_dados!$M:$M,"&lt;=2012",base_de_dados!$O:$O,"&gt;=41274")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SUMIFS(base_de_dados!$T:$T,base_de_dados!$B:$B,$B496,base_de_dados!$G:$G,C$61,base_de_dados!$H:$H,$L$1,base_de_dados!$C:$C,$A496,base_de_dados!$M:$M,"&lt;=2012",base_de_dados!$O:$O,"&gt;=41274")</f>
        <v>0</v>
      </c>
      <c r="D496" s="5">
        <f>SUMIFS(base_de_dados!$T:$T,base_de_dados!$B:$B,$B496,base_de_dados!$G:$G,D$61,base_de_dados!$H:$H,$L$1,base_de_dados!$C:$C,$A496,base_de_dados!$M:$M,"&lt;=2012",base_de_dados!$O:$O,"&gt;=41274")</f>
        <v>0</v>
      </c>
      <c r="E496" s="5">
        <f>SUMIFS(base_de_dados!$T:$T,base_de_dados!$B:$B,$B496,base_de_dados!$G:$G,E$61,base_de_dados!$H:$H,$L$1,base_de_dados!$C:$C,$A496,base_de_dados!$M:$M,"&lt;=2012",base_de_dados!$O:$O,"&gt;=41274")</f>
        <v>0</v>
      </c>
      <c r="F496" s="5">
        <f>SUMIFS(base_de_dados!$T:$T,base_de_dados!$B:$B,$B496,base_de_dados!$G:$G,F$61,base_de_dados!$H:$H,$L$1,base_de_dados!$C:$C,$A496,base_de_dados!$M:$M,"&lt;=2012",base_de_dados!$O:$O,"&gt;=41274")</f>
        <v>0</v>
      </c>
      <c r="G496" s="5">
        <f>SUMIFS(base_de_dados!$T:$T,base_de_dados!$B:$B,$B496,base_de_dados!$G:$G,G$61,base_de_dados!$H:$H,$L$1,base_de_dados!$C:$C,$A496,base_de_dados!$M:$M,"&lt;=2012",base_de_dados!$O:$O,"&gt;=41274")</f>
        <v>0</v>
      </c>
      <c r="H496" s="5">
        <f>SUMIFS(base_de_dados!$T:$T,base_de_dados!$B:$B,$B496,base_de_dados!$G:$G,H$61,base_de_dados!$H:$H,$L$1,base_de_dados!$C:$C,$A496,base_de_dados!$M:$M,"&lt;=2012",base_de_dados!$O:$O,"&gt;=41274")</f>
        <v>0</v>
      </c>
      <c r="I496" s="5">
        <f>SUMIFS(base_de_dados!$T:$T,base_de_dados!$B:$B,$B496,base_de_dados!$G:$G,I$61,base_de_dados!$H:$H,$L$1,base_de_dados!$C:$C,$A496,base_de_dados!$M:$M,"&lt;=2012",base_de_dados!$O:$O,"&gt;=41274")</f>
        <v>0</v>
      </c>
      <c r="J496" s="5">
        <f>SUMIFS(base_de_dados!$T:$T,base_de_dados!$B:$B,$B496,base_de_dados!$G:$G,J$61,base_de_dados!$H:$H,$L$1,base_de_dados!$C:$C,$A496,base_de_dados!$M:$M,"&lt;=2012",base_de_dados!$O:$O,"&gt;=41274")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SUMIFS(base_de_dados!$T:$T,base_de_dados!$B:$B,$B497,base_de_dados!$G:$G,C$61,base_de_dados!$H:$H,$L$1,base_de_dados!$C:$C,$A497,base_de_dados!$M:$M,"&lt;=2012",base_de_dados!$O:$O,"&gt;=41274")</f>
        <v>0</v>
      </c>
      <c r="D497" s="5">
        <f>SUMIFS(base_de_dados!$T:$T,base_de_dados!$B:$B,$B497,base_de_dados!$G:$G,D$61,base_de_dados!$H:$H,$L$1,base_de_dados!$C:$C,$A497,base_de_dados!$M:$M,"&lt;=2012",base_de_dados!$O:$O,"&gt;=41274")</f>
        <v>0</v>
      </c>
      <c r="E497" s="5">
        <f>SUMIFS(base_de_dados!$T:$T,base_de_dados!$B:$B,$B497,base_de_dados!$G:$G,E$61,base_de_dados!$H:$H,$L$1,base_de_dados!$C:$C,$A497,base_de_dados!$M:$M,"&lt;=2012",base_de_dados!$O:$O,"&gt;=41274")</f>
        <v>0</v>
      </c>
      <c r="F497" s="5">
        <f>SUMIFS(base_de_dados!$T:$T,base_de_dados!$B:$B,$B497,base_de_dados!$G:$G,F$61,base_de_dados!$H:$H,$L$1,base_de_dados!$C:$C,$A497,base_de_dados!$M:$M,"&lt;=2012",base_de_dados!$O:$O,"&gt;=41274")</f>
        <v>0</v>
      </c>
      <c r="G497" s="5">
        <f>SUMIFS(base_de_dados!$T:$T,base_de_dados!$B:$B,$B497,base_de_dados!$G:$G,G$61,base_de_dados!$H:$H,$L$1,base_de_dados!$C:$C,$A497,base_de_dados!$M:$M,"&lt;=2012",base_de_dados!$O:$O,"&gt;=41274")</f>
        <v>0</v>
      </c>
      <c r="H497" s="5">
        <f>SUMIFS(base_de_dados!$T:$T,base_de_dados!$B:$B,$B497,base_de_dados!$G:$G,H$61,base_de_dados!$H:$H,$L$1,base_de_dados!$C:$C,$A497,base_de_dados!$M:$M,"&lt;=2012",base_de_dados!$O:$O,"&gt;=41274")</f>
        <v>0</v>
      </c>
      <c r="I497" s="5">
        <f>SUMIFS(base_de_dados!$T:$T,base_de_dados!$B:$B,$B497,base_de_dados!$G:$G,I$61,base_de_dados!$H:$H,$L$1,base_de_dados!$C:$C,$A497,base_de_dados!$M:$M,"&lt;=2012",base_de_dados!$O:$O,"&gt;=41274")</f>
        <v>0</v>
      </c>
      <c r="J497" s="5">
        <f>SUMIFS(base_de_dados!$T:$T,base_de_dados!$B:$B,$B497,base_de_dados!$G:$G,J$61,base_de_dados!$H:$H,$L$1,base_de_dados!$C:$C,$A497,base_de_dados!$M:$M,"&lt;=2012",base_de_dados!$O:$O,"&gt;=41274")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SUMIFS(base_de_dados!$T:$T,base_de_dados!$B:$B,$B498,base_de_dados!$G:$G,C$61,base_de_dados!$H:$H,$L$1,base_de_dados!$C:$C,$A498,base_de_dados!$M:$M,"&lt;=2012",base_de_dados!$O:$O,"&gt;=41274")</f>
        <v>0</v>
      </c>
      <c r="D498" s="5">
        <f>SUMIFS(base_de_dados!$T:$T,base_de_dados!$B:$B,$B498,base_de_dados!$G:$G,D$61,base_de_dados!$H:$H,$L$1,base_de_dados!$C:$C,$A498,base_de_dados!$M:$M,"&lt;=2012",base_de_dados!$O:$O,"&gt;=41274")</f>
        <v>0</v>
      </c>
      <c r="E498" s="5">
        <f>SUMIFS(base_de_dados!$T:$T,base_de_dados!$B:$B,$B498,base_de_dados!$G:$G,E$61,base_de_dados!$H:$H,$L$1,base_de_dados!$C:$C,$A498,base_de_dados!$M:$M,"&lt;=2012",base_de_dados!$O:$O,"&gt;=41274")</f>
        <v>6.7225570776255697E-3</v>
      </c>
      <c r="F498" s="5">
        <f>SUMIFS(base_de_dados!$T:$T,base_de_dados!$B:$B,$B498,base_de_dados!$G:$G,F$61,base_de_dados!$H:$H,$L$1,base_de_dados!$C:$C,$A498,base_de_dados!$M:$M,"&lt;=2012",base_de_dados!$O:$O,"&gt;=41274")</f>
        <v>2.4556062912227295E-3</v>
      </c>
      <c r="G498" s="5">
        <f>SUMIFS(base_de_dados!$T:$T,base_de_dados!$B:$B,$B498,base_de_dados!$G:$G,G$61,base_de_dados!$H:$H,$L$1,base_de_dados!$C:$C,$A498,base_de_dados!$M:$M,"&lt;=2012",base_de_dados!$O:$O,"&gt;=41274")</f>
        <v>0</v>
      </c>
      <c r="H498" s="5">
        <f>SUMIFS(base_de_dados!$T:$T,base_de_dados!$B:$B,$B498,base_de_dados!$G:$G,H$61,base_de_dados!$H:$H,$L$1,base_de_dados!$C:$C,$A498,base_de_dados!$M:$M,"&lt;=2012",base_de_dados!$O:$O,"&gt;=41274")</f>
        <v>0</v>
      </c>
      <c r="I498" s="5">
        <f>SUMIFS(base_de_dados!$T:$T,base_de_dados!$B:$B,$B498,base_de_dados!$G:$G,I$61,base_de_dados!$H:$H,$L$1,base_de_dados!$C:$C,$A498,base_de_dados!$M:$M,"&lt;=2012",base_de_dados!$O:$O,"&gt;=41274")</f>
        <v>0</v>
      </c>
      <c r="J498" s="5">
        <f>SUMIFS(base_de_dados!$T:$T,base_de_dados!$B:$B,$B498,base_de_dados!$G:$G,J$61,base_de_dados!$H:$H,$L$1,base_de_dados!$C:$C,$A498,base_de_dados!$M:$M,"&lt;=2012",base_de_dados!$O:$O,"&gt;=41274")</f>
        <v>0</v>
      </c>
      <c r="K498" s="32">
        <f t="shared" si="11"/>
        <v>9.1781633688482987E-3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SUMIFS(base_de_dados!$T:$T,base_de_dados!$B:$B,$B499,base_de_dados!$G:$G,C$61,base_de_dados!$H:$H,$L$1,base_de_dados!$C:$C,$A499,base_de_dados!$M:$M,"&lt;=2012",base_de_dados!$O:$O,"&gt;=41274")</f>
        <v>0</v>
      </c>
      <c r="D499" s="5">
        <f>SUMIFS(base_de_dados!$T:$T,base_de_dados!$B:$B,$B499,base_de_dados!$G:$G,D$61,base_de_dados!$H:$H,$L$1,base_de_dados!$C:$C,$A499,base_de_dados!$M:$M,"&lt;=2012",base_de_dados!$O:$O,"&gt;=41274")</f>
        <v>0</v>
      </c>
      <c r="E499" s="5">
        <f>SUMIFS(base_de_dados!$T:$T,base_de_dados!$B:$B,$B499,base_de_dados!$G:$G,E$61,base_de_dados!$H:$H,$L$1,base_de_dados!$C:$C,$A499,base_de_dados!$M:$M,"&lt;=2012",base_de_dados!$O:$O,"&gt;=41274")</f>
        <v>0</v>
      </c>
      <c r="F499" s="5">
        <f>SUMIFS(base_de_dados!$T:$T,base_de_dados!$B:$B,$B499,base_de_dados!$G:$G,F$61,base_de_dados!$H:$H,$L$1,base_de_dados!$C:$C,$A499,base_de_dados!$M:$M,"&lt;=2012",base_de_dados!$O:$O,"&gt;=41274")</f>
        <v>0</v>
      </c>
      <c r="G499" s="5">
        <f>SUMIFS(base_de_dados!$T:$T,base_de_dados!$B:$B,$B499,base_de_dados!$G:$G,G$61,base_de_dados!$H:$H,$L$1,base_de_dados!$C:$C,$A499,base_de_dados!$M:$M,"&lt;=2012",base_de_dados!$O:$O,"&gt;=41274")</f>
        <v>0</v>
      </c>
      <c r="H499" s="5">
        <f>SUMIFS(base_de_dados!$T:$T,base_de_dados!$B:$B,$B499,base_de_dados!$G:$G,H$61,base_de_dados!$H:$H,$L$1,base_de_dados!$C:$C,$A499,base_de_dados!$M:$M,"&lt;=2012",base_de_dados!$O:$O,"&gt;=41274")</f>
        <v>0</v>
      </c>
      <c r="I499" s="5">
        <f>SUMIFS(base_de_dados!$T:$T,base_de_dados!$B:$B,$B499,base_de_dados!$G:$G,I$61,base_de_dados!$H:$H,$L$1,base_de_dados!$C:$C,$A499,base_de_dados!$M:$M,"&lt;=2012",base_de_dados!$O:$O,"&gt;=41274")</f>
        <v>0</v>
      </c>
      <c r="J499" s="5">
        <f>SUMIFS(base_de_dados!$T:$T,base_de_dados!$B:$B,$B499,base_de_dados!$G:$G,J$61,base_de_dados!$H:$H,$L$1,base_de_dados!$C:$C,$A499,base_de_dados!$M:$M,"&lt;=2012",base_de_dados!$O:$O,"&gt;=41274")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SUMIFS(base_de_dados!$T:$T,base_de_dados!$B:$B,$B500,base_de_dados!$G:$G,C$61,base_de_dados!$H:$H,$L$1,base_de_dados!$C:$C,$A500,base_de_dados!$M:$M,"&lt;=2012",base_de_dados!$O:$O,"&gt;=41274")</f>
        <v>0</v>
      </c>
      <c r="D500" s="5">
        <f>SUMIFS(base_de_dados!$T:$T,base_de_dados!$B:$B,$B500,base_de_dados!$G:$G,D$61,base_de_dados!$H:$H,$L$1,base_de_dados!$C:$C,$A500,base_de_dados!$M:$M,"&lt;=2012",base_de_dados!$O:$O,"&gt;=41274")</f>
        <v>0</v>
      </c>
      <c r="E500" s="5">
        <f>SUMIFS(base_de_dados!$T:$T,base_de_dados!$B:$B,$B500,base_de_dados!$G:$G,E$61,base_de_dados!$H:$H,$L$1,base_de_dados!$C:$C,$A500,base_de_dados!$M:$M,"&lt;=2012",base_de_dados!$O:$O,"&gt;=41274")</f>
        <v>0</v>
      </c>
      <c r="F500" s="5">
        <f>SUMIFS(base_de_dados!$T:$T,base_de_dados!$B:$B,$B500,base_de_dados!$G:$G,F$61,base_de_dados!$H:$H,$L$1,base_de_dados!$C:$C,$A500,base_de_dados!$M:$M,"&lt;=2012",base_de_dados!$O:$O,"&gt;=41274")</f>
        <v>0</v>
      </c>
      <c r="G500" s="5">
        <f>SUMIFS(base_de_dados!$T:$T,base_de_dados!$B:$B,$B500,base_de_dados!$G:$G,G$61,base_de_dados!$H:$H,$L$1,base_de_dados!$C:$C,$A500,base_de_dados!$M:$M,"&lt;=2012",base_de_dados!$O:$O,"&gt;=41274")</f>
        <v>0</v>
      </c>
      <c r="H500" s="5">
        <f>SUMIFS(base_de_dados!$T:$T,base_de_dados!$B:$B,$B500,base_de_dados!$G:$G,H$61,base_de_dados!$H:$H,$L$1,base_de_dados!$C:$C,$A500,base_de_dados!$M:$M,"&lt;=2012",base_de_dados!$O:$O,"&gt;=41274")</f>
        <v>0</v>
      </c>
      <c r="I500" s="5">
        <f>SUMIFS(base_de_dados!$T:$T,base_de_dados!$B:$B,$B500,base_de_dados!$G:$G,I$61,base_de_dados!$H:$H,$L$1,base_de_dados!$C:$C,$A500,base_de_dados!$M:$M,"&lt;=2012",base_de_dados!$O:$O,"&gt;=41274")</f>
        <v>0</v>
      </c>
      <c r="J500" s="5">
        <f>SUMIFS(base_de_dados!$T:$T,base_de_dados!$B:$B,$B500,base_de_dados!$G:$G,J$61,base_de_dados!$H:$H,$L$1,base_de_dados!$C:$C,$A500,base_de_dados!$M:$M,"&lt;=2012",base_de_dados!$O:$O,"&gt;=41274")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SUMIFS(base_de_dados!$T:$T,base_de_dados!$B:$B,$B501,base_de_dados!$G:$G,C$61,base_de_dados!$H:$H,$L$1,base_de_dados!$C:$C,$A501,base_de_dados!$M:$M,"&lt;=2012",base_de_dados!$O:$O,"&gt;=41274")</f>
        <v>0</v>
      </c>
      <c r="D501" s="5">
        <f>SUMIFS(base_de_dados!$T:$T,base_de_dados!$B:$B,$B501,base_de_dados!$G:$G,D$61,base_de_dados!$H:$H,$L$1,base_de_dados!$C:$C,$A501,base_de_dados!$M:$M,"&lt;=2012",base_de_dados!$O:$O,"&gt;=41274")</f>
        <v>0</v>
      </c>
      <c r="E501" s="5">
        <f>SUMIFS(base_de_dados!$T:$T,base_de_dados!$B:$B,$B501,base_de_dados!$G:$G,E$61,base_de_dados!$H:$H,$L$1,base_de_dados!$C:$C,$A501,base_de_dados!$M:$M,"&lt;=2012",base_de_dados!$O:$O,"&gt;=41274")</f>
        <v>0</v>
      </c>
      <c r="F501" s="5">
        <f>SUMIFS(base_de_dados!$T:$T,base_de_dados!$B:$B,$B501,base_de_dados!$G:$G,F$61,base_de_dados!$H:$H,$L$1,base_de_dados!$C:$C,$A501,base_de_dados!$M:$M,"&lt;=2012",base_de_dados!$O:$O,"&gt;=41274")</f>
        <v>0</v>
      </c>
      <c r="G501" s="5">
        <f>SUMIFS(base_de_dados!$T:$T,base_de_dados!$B:$B,$B501,base_de_dados!$G:$G,G$61,base_de_dados!$H:$H,$L$1,base_de_dados!$C:$C,$A501,base_de_dados!$M:$M,"&lt;=2012",base_de_dados!$O:$O,"&gt;=41274")</f>
        <v>0</v>
      </c>
      <c r="H501" s="5">
        <f>SUMIFS(base_de_dados!$T:$T,base_de_dados!$B:$B,$B501,base_de_dados!$G:$G,H$61,base_de_dados!$H:$H,$L$1,base_de_dados!$C:$C,$A501,base_de_dados!$M:$M,"&lt;=2012",base_de_dados!$O:$O,"&gt;=41274")</f>
        <v>0</v>
      </c>
      <c r="I501" s="5">
        <f>SUMIFS(base_de_dados!$T:$T,base_de_dados!$B:$B,$B501,base_de_dados!$G:$G,I$61,base_de_dados!$H:$H,$L$1,base_de_dados!$C:$C,$A501,base_de_dados!$M:$M,"&lt;=2012",base_de_dados!$O:$O,"&gt;=41274")</f>
        <v>0</v>
      </c>
      <c r="J501" s="5">
        <f>SUMIFS(base_de_dados!$T:$T,base_de_dados!$B:$B,$B501,base_de_dados!$G:$G,J$61,base_de_dados!$H:$H,$L$1,base_de_dados!$C:$C,$A501,base_de_dados!$M:$M,"&lt;=2012",base_de_dados!$O:$O,"&gt;=41274")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SUMIFS(base_de_dados!$T:$T,base_de_dados!$B:$B,$B502,base_de_dados!$G:$G,C$61,base_de_dados!$H:$H,$L$1,base_de_dados!$C:$C,$A502,base_de_dados!$M:$M,"&lt;=2012",base_de_dados!$O:$O,"&gt;=41274")</f>
        <v>0</v>
      </c>
      <c r="D502" s="5">
        <f>SUMIFS(base_de_dados!$T:$T,base_de_dados!$B:$B,$B502,base_de_dados!$G:$G,D$61,base_de_dados!$H:$H,$L$1,base_de_dados!$C:$C,$A502,base_de_dados!$M:$M,"&lt;=2012",base_de_dados!$O:$O,"&gt;=41274")</f>
        <v>0</v>
      </c>
      <c r="E502" s="5">
        <f>SUMIFS(base_de_dados!$T:$T,base_de_dados!$B:$B,$B502,base_de_dados!$G:$G,E$61,base_de_dados!$H:$H,$L$1,base_de_dados!$C:$C,$A502,base_de_dados!$M:$M,"&lt;=2012",base_de_dados!$O:$O,"&gt;=41274")</f>
        <v>0</v>
      </c>
      <c r="F502" s="5">
        <f>SUMIFS(base_de_dados!$T:$T,base_de_dados!$B:$B,$B502,base_de_dados!$G:$G,F$61,base_de_dados!$H:$H,$L$1,base_de_dados!$C:$C,$A502,base_de_dados!$M:$M,"&lt;=2012",base_de_dados!$O:$O,"&gt;=41274")</f>
        <v>0</v>
      </c>
      <c r="G502" s="5">
        <f>SUMIFS(base_de_dados!$T:$T,base_de_dados!$B:$B,$B502,base_de_dados!$G:$G,G$61,base_de_dados!$H:$H,$L$1,base_de_dados!$C:$C,$A502,base_de_dados!$M:$M,"&lt;=2012",base_de_dados!$O:$O,"&gt;=41274")</f>
        <v>0</v>
      </c>
      <c r="H502" s="5">
        <f>SUMIFS(base_de_dados!$T:$T,base_de_dados!$B:$B,$B502,base_de_dados!$G:$G,H$61,base_de_dados!$H:$H,$L$1,base_de_dados!$C:$C,$A502,base_de_dados!$M:$M,"&lt;=2012",base_de_dados!$O:$O,"&gt;=41274")</f>
        <v>0</v>
      </c>
      <c r="I502" s="5">
        <f>SUMIFS(base_de_dados!$T:$T,base_de_dados!$B:$B,$B502,base_de_dados!$G:$G,I$61,base_de_dados!$H:$H,$L$1,base_de_dados!$C:$C,$A502,base_de_dados!$M:$M,"&lt;=2012",base_de_dados!$O:$O,"&gt;=41274")</f>
        <v>0</v>
      </c>
      <c r="J502" s="5">
        <f>SUMIFS(base_de_dados!$T:$T,base_de_dados!$B:$B,$B502,base_de_dados!$G:$G,J$61,base_de_dados!$H:$H,$L$1,base_de_dados!$C:$C,$A502,base_de_dados!$M:$M,"&lt;=2012",base_de_dados!$O:$O,"&gt;=41274")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SUMIFS(base_de_dados!$T:$T,base_de_dados!$B:$B,$B503,base_de_dados!$G:$G,C$61,base_de_dados!$H:$H,$L$1,base_de_dados!$C:$C,$A503,base_de_dados!$M:$M,"&lt;=2012",base_de_dados!$O:$O,"&gt;=41274")</f>
        <v>0</v>
      </c>
      <c r="D503" s="5">
        <f>SUMIFS(base_de_dados!$T:$T,base_de_dados!$B:$B,$B503,base_de_dados!$G:$G,D$61,base_de_dados!$H:$H,$L$1,base_de_dados!$C:$C,$A503,base_de_dados!$M:$M,"&lt;=2012",base_de_dados!$O:$O,"&gt;=41274")</f>
        <v>0.18581430745814306</v>
      </c>
      <c r="E503" s="5">
        <f>SUMIFS(base_de_dados!$T:$T,base_de_dados!$B:$B,$B503,base_de_dados!$G:$G,E$61,base_de_dados!$H:$H,$L$1,base_de_dados!$C:$C,$A503,base_de_dados!$M:$M,"&lt;=2012",base_de_dados!$O:$O,"&gt;=41274")</f>
        <v>8.7043378995433785E-3</v>
      </c>
      <c r="F503" s="5">
        <f>SUMIFS(base_de_dados!$T:$T,base_de_dados!$B:$B,$B503,base_de_dados!$G:$G,F$61,base_de_dados!$H:$H,$L$1,base_de_dados!$C:$C,$A503,base_de_dados!$M:$M,"&lt;=2012",base_de_dados!$O:$O,"&gt;=41274")</f>
        <v>5.9233574327752413E-2</v>
      </c>
      <c r="G503" s="5">
        <f>SUMIFS(base_de_dados!$T:$T,base_de_dados!$B:$B,$B503,base_de_dados!$G:$G,G$61,base_de_dados!$H:$H,$L$1,base_de_dados!$C:$C,$A503,base_de_dados!$M:$M,"&lt;=2012",base_de_dados!$O:$O,"&gt;=41274")</f>
        <v>0</v>
      </c>
      <c r="H503" s="5">
        <f>SUMIFS(base_de_dados!$T:$T,base_de_dados!$B:$B,$B503,base_de_dados!$G:$G,H$61,base_de_dados!$H:$H,$L$1,base_de_dados!$C:$C,$A503,base_de_dados!$M:$M,"&lt;=2012",base_de_dados!$O:$O,"&gt;=41274")</f>
        <v>0</v>
      </c>
      <c r="I503" s="5">
        <f>SUMIFS(base_de_dados!$T:$T,base_de_dados!$B:$B,$B503,base_de_dados!$G:$G,I$61,base_de_dados!$H:$H,$L$1,base_de_dados!$C:$C,$A503,base_de_dados!$M:$M,"&lt;=2012",base_de_dados!$O:$O,"&gt;=41274")</f>
        <v>0</v>
      </c>
      <c r="J503" s="5">
        <f>SUMIFS(base_de_dados!$T:$T,base_de_dados!$B:$B,$B503,base_de_dados!$G:$G,J$61,base_de_dados!$H:$H,$L$1,base_de_dados!$C:$C,$A503,base_de_dados!$M:$M,"&lt;=2012",base_de_dados!$O:$O,"&gt;=41274")</f>
        <v>0</v>
      </c>
      <c r="K503" s="32">
        <f t="shared" si="11"/>
        <v>0.25375221968543887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SUMIFS(base_de_dados!$T:$T,base_de_dados!$B:$B,$B504,base_de_dados!$G:$G,C$61,base_de_dados!$H:$H,$L$1,base_de_dados!$C:$C,$A504,base_de_dados!$M:$M,"&lt;=2012",base_de_dados!$O:$O,"&gt;=41274")</f>
        <v>0</v>
      </c>
      <c r="D504" s="5">
        <f>SUMIFS(base_de_dados!$T:$T,base_de_dados!$B:$B,$B504,base_de_dados!$G:$G,D$61,base_de_dados!$H:$H,$L$1,base_de_dados!$C:$C,$A504,base_de_dados!$M:$M,"&lt;=2012",base_de_dados!$O:$O,"&gt;=41274")</f>
        <v>0</v>
      </c>
      <c r="E504" s="5">
        <f>SUMIFS(base_de_dados!$T:$T,base_de_dados!$B:$B,$B504,base_de_dados!$G:$G,E$61,base_de_dados!$H:$H,$L$1,base_de_dados!$C:$C,$A504,base_de_dados!$M:$M,"&lt;=2012",base_de_dados!$O:$O,"&gt;=41274")</f>
        <v>0</v>
      </c>
      <c r="F504" s="5">
        <f>SUMIFS(base_de_dados!$T:$T,base_de_dados!$B:$B,$B504,base_de_dados!$G:$G,F$61,base_de_dados!$H:$H,$L$1,base_de_dados!$C:$C,$A504,base_de_dados!$M:$M,"&lt;=2012",base_de_dados!$O:$O,"&gt;=41274")</f>
        <v>0</v>
      </c>
      <c r="G504" s="5">
        <f>SUMIFS(base_de_dados!$T:$T,base_de_dados!$B:$B,$B504,base_de_dados!$G:$G,G$61,base_de_dados!$H:$H,$L$1,base_de_dados!$C:$C,$A504,base_de_dados!$M:$M,"&lt;=2012",base_de_dados!$O:$O,"&gt;=41274")</f>
        <v>0</v>
      </c>
      <c r="H504" s="5">
        <f>SUMIFS(base_de_dados!$T:$T,base_de_dados!$B:$B,$B504,base_de_dados!$G:$G,H$61,base_de_dados!$H:$H,$L$1,base_de_dados!$C:$C,$A504,base_de_dados!$M:$M,"&lt;=2012",base_de_dados!$O:$O,"&gt;=41274")</f>
        <v>0</v>
      </c>
      <c r="I504" s="5">
        <f>SUMIFS(base_de_dados!$T:$T,base_de_dados!$B:$B,$B504,base_de_dados!$G:$G,I$61,base_de_dados!$H:$H,$L$1,base_de_dados!$C:$C,$A504,base_de_dados!$M:$M,"&lt;=2012",base_de_dados!$O:$O,"&gt;=41274")</f>
        <v>0</v>
      </c>
      <c r="J504" s="5">
        <f>SUMIFS(base_de_dados!$T:$T,base_de_dados!$B:$B,$B504,base_de_dados!$G:$G,J$61,base_de_dados!$H:$H,$L$1,base_de_dados!$C:$C,$A504,base_de_dados!$M:$M,"&lt;=2012",base_de_dados!$O:$O,"&gt;=41274")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SUMIFS(base_de_dados!$T:$T,base_de_dados!$B:$B,$B505,base_de_dados!$G:$G,C$61,base_de_dados!$H:$H,$L$1,base_de_dados!$C:$C,$A505,base_de_dados!$M:$M,"&lt;=2012",base_de_dados!$O:$O,"&gt;=41274")</f>
        <v>0</v>
      </c>
      <c r="D505" s="5">
        <f>SUMIFS(base_de_dados!$T:$T,base_de_dados!$B:$B,$B505,base_de_dados!$G:$G,D$61,base_de_dados!$H:$H,$L$1,base_de_dados!$C:$C,$A505,base_de_dados!$M:$M,"&lt;=2012",base_de_dados!$O:$O,"&gt;=41274")</f>
        <v>0</v>
      </c>
      <c r="E505" s="5">
        <f>SUMIFS(base_de_dados!$T:$T,base_de_dados!$B:$B,$B505,base_de_dados!$G:$G,E$61,base_de_dados!$H:$H,$L$1,base_de_dados!$C:$C,$A505,base_de_dados!$M:$M,"&lt;=2012",base_de_dados!$O:$O,"&gt;=41274")</f>
        <v>0</v>
      </c>
      <c r="F505" s="5">
        <f>SUMIFS(base_de_dados!$T:$T,base_de_dados!$B:$B,$B505,base_de_dados!$G:$G,F$61,base_de_dados!$H:$H,$L$1,base_de_dados!$C:$C,$A505,base_de_dados!$M:$M,"&lt;=2012",base_de_dados!$O:$O,"&gt;=41274")</f>
        <v>8.0764840182648394E-3</v>
      </c>
      <c r="G505" s="5">
        <f>SUMIFS(base_de_dados!$T:$T,base_de_dados!$B:$B,$B505,base_de_dados!$G:$G,G$61,base_de_dados!$H:$H,$L$1,base_de_dados!$C:$C,$A505,base_de_dados!$M:$M,"&lt;=2012",base_de_dados!$O:$O,"&gt;=41274")</f>
        <v>0</v>
      </c>
      <c r="H505" s="5">
        <f>SUMIFS(base_de_dados!$T:$T,base_de_dados!$B:$B,$B505,base_de_dados!$G:$G,H$61,base_de_dados!$H:$H,$L$1,base_de_dados!$C:$C,$A505,base_de_dados!$M:$M,"&lt;=2012",base_de_dados!$O:$O,"&gt;=41274")</f>
        <v>0</v>
      </c>
      <c r="I505" s="5">
        <f>SUMIFS(base_de_dados!$T:$T,base_de_dados!$B:$B,$B505,base_de_dados!$G:$G,I$61,base_de_dados!$H:$H,$L$1,base_de_dados!$C:$C,$A505,base_de_dados!$M:$M,"&lt;=2012",base_de_dados!$O:$O,"&gt;=41274")</f>
        <v>0</v>
      </c>
      <c r="J505" s="5">
        <f>SUMIFS(base_de_dados!$T:$T,base_de_dados!$B:$B,$B505,base_de_dados!$G:$G,J$61,base_de_dados!$H:$H,$L$1,base_de_dados!$C:$C,$A505,base_de_dados!$M:$M,"&lt;=2012",base_de_dados!$O:$O,"&gt;=41274")</f>
        <v>0</v>
      </c>
      <c r="K505" s="32">
        <f t="shared" si="11"/>
        <v>8.0764840182648394E-3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SUMIFS(base_de_dados!$T:$T,base_de_dados!$B:$B,$B506,base_de_dados!$G:$G,C$61,base_de_dados!$H:$H,$L$1,base_de_dados!$C:$C,$A506,base_de_dados!$M:$M,"&lt;=2012",base_de_dados!$O:$O,"&gt;=41274")</f>
        <v>0</v>
      </c>
      <c r="D506" s="5">
        <f>SUMIFS(base_de_dados!$T:$T,base_de_dados!$B:$B,$B506,base_de_dados!$G:$G,D$61,base_de_dados!$H:$H,$L$1,base_de_dados!$C:$C,$A506,base_de_dados!$M:$M,"&lt;=2012",base_de_dados!$O:$O,"&gt;=41274")</f>
        <v>0</v>
      </c>
      <c r="E506" s="5">
        <f>SUMIFS(base_de_dados!$T:$T,base_de_dados!$B:$B,$B506,base_de_dados!$G:$G,E$61,base_de_dados!$H:$H,$L$1,base_de_dados!$C:$C,$A506,base_de_dados!$M:$M,"&lt;=2012",base_de_dados!$O:$O,"&gt;=41274")</f>
        <v>0</v>
      </c>
      <c r="F506" s="5">
        <f>SUMIFS(base_de_dados!$T:$T,base_de_dados!$B:$B,$B506,base_de_dados!$G:$G,F$61,base_de_dados!$H:$H,$L$1,base_de_dados!$C:$C,$A506,base_de_dados!$M:$M,"&lt;=2012",base_de_dados!$O:$O,"&gt;=41274")</f>
        <v>0</v>
      </c>
      <c r="G506" s="5">
        <f>SUMIFS(base_de_dados!$T:$T,base_de_dados!$B:$B,$B506,base_de_dados!$G:$G,G$61,base_de_dados!$H:$H,$L$1,base_de_dados!$C:$C,$A506,base_de_dados!$M:$M,"&lt;=2012",base_de_dados!$O:$O,"&gt;=41274")</f>
        <v>0</v>
      </c>
      <c r="H506" s="5">
        <f>SUMIFS(base_de_dados!$T:$T,base_de_dados!$B:$B,$B506,base_de_dados!$G:$G,H$61,base_de_dados!$H:$H,$L$1,base_de_dados!$C:$C,$A506,base_de_dados!$M:$M,"&lt;=2012",base_de_dados!$O:$O,"&gt;=41274")</f>
        <v>0</v>
      </c>
      <c r="I506" s="5">
        <f>SUMIFS(base_de_dados!$T:$T,base_de_dados!$B:$B,$B506,base_de_dados!$G:$G,I$61,base_de_dados!$H:$H,$L$1,base_de_dados!$C:$C,$A506,base_de_dados!$M:$M,"&lt;=2012",base_de_dados!$O:$O,"&gt;=41274")</f>
        <v>0</v>
      </c>
      <c r="J506" s="5">
        <f>SUMIFS(base_de_dados!$T:$T,base_de_dados!$B:$B,$B506,base_de_dados!$G:$G,J$61,base_de_dados!$H:$H,$L$1,base_de_dados!$C:$C,$A506,base_de_dados!$M:$M,"&lt;=2012",base_de_dados!$O:$O,"&gt;=41274")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SUMIFS(base_de_dados!$T:$T,base_de_dados!$B:$B,$B507,base_de_dados!$G:$G,C$61,base_de_dados!$H:$H,$L$1,base_de_dados!$C:$C,$A507,base_de_dados!$M:$M,"&lt;=2012",base_de_dados!$O:$O,"&gt;=41274")</f>
        <v>0</v>
      </c>
      <c r="D507" s="5">
        <f>SUMIFS(base_de_dados!$T:$T,base_de_dados!$B:$B,$B507,base_de_dados!$G:$G,D$61,base_de_dados!$H:$H,$L$1,base_de_dados!$C:$C,$A507,base_de_dados!$M:$M,"&lt;=2012",base_de_dados!$O:$O,"&gt;=41274")</f>
        <v>0</v>
      </c>
      <c r="E507" s="5">
        <f>SUMIFS(base_de_dados!$T:$T,base_de_dados!$B:$B,$B507,base_de_dados!$G:$G,E$61,base_de_dados!$H:$H,$L$1,base_de_dados!$C:$C,$A507,base_de_dados!$M:$M,"&lt;=2012",base_de_dados!$O:$O,"&gt;=41274")</f>
        <v>0</v>
      </c>
      <c r="F507" s="5">
        <f>SUMIFS(base_de_dados!$T:$T,base_de_dados!$B:$B,$B507,base_de_dados!$G:$G,F$61,base_de_dados!$H:$H,$L$1,base_de_dados!$C:$C,$A507,base_de_dados!$M:$M,"&lt;=2012",base_de_dados!$O:$O,"&gt;=41274")</f>
        <v>0</v>
      </c>
      <c r="G507" s="5">
        <f>SUMIFS(base_de_dados!$T:$T,base_de_dados!$B:$B,$B507,base_de_dados!$G:$G,G$61,base_de_dados!$H:$H,$L$1,base_de_dados!$C:$C,$A507,base_de_dados!$M:$M,"&lt;=2012",base_de_dados!$O:$O,"&gt;=41274")</f>
        <v>0</v>
      </c>
      <c r="H507" s="5">
        <f>SUMIFS(base_de_dados!$T:$T,base_de_dados!$B:$B,$B507,base_de_dados!$G:$G,H$61,base_de_dados!$H:$H,$L$1,base_de_dados!$C:$C,$A507,base_de_dados!$M:$M,"&lt;=2012",base_de_dados!$O:$O,"&gt;=41274")</f>
        <v>0</v>
      </c>
      <c r="I507" s="5">
        <f>SUMIFS(base_de_dados!$T:$T,base_de_dados!$B:$B,$B507,base_de_dados!$G:$G,I$61,base_de_dados!$H:$H,$L$1,base_de_dados!$C:$C,$A507,base_de_dados!$M:$M,"&lt;=2012",base_de_dados!$O:$O,"&gt;=41274")</f>
        <v>0</v>
      </c>
      <c r="J507" s="5">
        <f>SUMIFS(base_de_dados!$T:$T,base_de_dados!$B:$B,$B507,base_de_dados!$G:$G,J$61,base_de_dados!$H:$H,$L$1,base_de_dados!$C:$C,$A507,base_de_dados!$M:$M,"&lt;=2012",base_de_dados!$O:$O,"&gt;=41274")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SUMIFS(base_de_dados!$T:$T,base_de_dados!$B:$B,$B508,base_de_dados!$G:$G,C$61,base_de_dados!$H:$H,$L$1,base_de_dados!$C:$C,$A508,base_de_dados!$M:$M,"&lt;=2012",base_de_dados!$O:$O,"&gt;=41274")</f>
        <v>0</v>
      </c>
      <c r="D508" s="5">
        <f>SUMIFS(base_de_dados!$T:$T,base_de_dados!$B:$B,$B508,base_de_dados!$G:$G,D$61,base_de_dados!$H:$H,$L$1,base_de_dados!$C:$C,$A508,base_de_dados!$M:$M,"&lt;=2012",base_de_dados!$O:$O,"&gt;=41274")</f>
        <v>0</v>
      </c>
      <c r="E508" s="5">
        <f>SUMIFS(base_de_dados!$T:$T,base_de_dados!$B:$B,$B508,base_de_dados!$G:$G,E$61,base_de_dados!$H:$H,$L$1,base_de_dados!$C:$C,$A508,base_de_dados!$M:$M,"&lt;=2012",base_de_dados!$O:$O,"&gt;=41274")</f>
        <v>0</v>
      </c>
      <c r="F508" s="5">
        <f>SUMIFS(base_de_dados!$T:$T,base_de_dados!$B:$B,$B508,base_de_dados!$G:$G,F$61,base_de_dados!$H:$H,$L$1,base_de_dados!$C:$C,$A508,base_de_dados!$M:$M,"&lt;=2012",base_de_dados!$O:$O,"&gt;=41274")</f>
        <v>0</v>
      </c>
      <c r="G508" s="5">
        <f>SUMIFS(base_de_dados!$T:$T,base_de_dados!$B:$B,$B508,base_de_dados!$G:$G,G$61,base_de_dados!$H:$H,$L$1,base_de_dados!$C:$C,$A508,base_de_dados!$M:$M,"&lt;=2012",base_de_dados!$O:$O,"&gt;=41274")</f>
        <v>0</v>
      </c>
      <c r="H508" s="5">
        <f>SUMIFS(base_de_dados!$T:$T,base_de_dados!$B:$B,$B508,base_de_dados!$G:$G,H$61,base_de_dados!$H:$H,$L$1,base_de_dados!$C:$C,$A508,base_de_dados!$M:$M,"&lt;=2012",base_de_dados!$O:$O,"&gt;=41274")</f>
        <v>0</v>
      </c>
      <c r="I508" s="5">
        <f>SUMIFS(base_de_dados!$T:$T,base_de_dados!$B:$B,$B508,base_de_dados!$G:$G,I$61,base_de_dados!$H:$H,$L$1,base_de_dados!$C:$C,$A508,base_de_dados!$M:$M,"&lt;=2012",base_de_dados!$O:$O,"&gt;=41274")</f>
        <v>0</v>
      </c>
      <c r="J508" s="5">
        <f>SUMIFS(base_de_dados!$T:$T,base_de_dados!$B:$B,$B508,base_de_dados!$G:$G,J$61,base_de_dados!$H:$H,$L$1,base_de_dados!$C:$C,$A508,base_de_dados!$M:$M,"&lt;=2012",base_de_dados!$O:$O,"&gt;=41274")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SUMIFS(base_de_dados!$T:$T,base_de_dados!$B:$B,$B509,base_de_dados!$G:$G,C$61,base_de_dados!$H:$H,$L$1,base_de_dados!$C:$C,$A509,base_de_dados!$M:$M,"&lt;=2012",base_de_dados!$O:$O,"&gt;=41274")</f>
        <v>0</v>
      </c>
      <c r="D509" s="5">
        <f>SUMIFS(base_de_dados!$T:$T,base_de_dados!$B:$B,$B509,base_de_dados!$G:$G,D$61,base_de_dados!$H:$H,$L$1,base_de_dados!$C:$C,$A509,base_de_dados!$M:$M,"&lt;=2012",base_de_dados!$O:$O,"&gt;=41274")</f>
        <v>0</v>
      </c>
      <c r="E509" s="5">
        <f>SUMIFS(base_de_dados!$T:$T,base_de_dados!$B:$B,$B509,base_de_dados!$G:$G,E$61,base_de_dados!$H:$H,$L$1,base_de_dados!$C:$C,$A509,base_de_dados!$M:$M,"&lt;=2012",base_de_dados!$O:$O,"&gt;=41274")</f>
        <v>0</v>
      </c>
      <c r="F509" s="5">
        <f>SUMIFS(base_de_dados!$T:$T,base_de_dados!$B:$B,$B509,base_de_dados!$G:$G,F$61,base_de_dados!$H:$H,$L$1,base_de_dados!$C:$C,$A509,base_de_dados!$M:$M,"&lt;=2012",base_de_dados!$O:$O,"&gt;=41274")</f>
        <v>0</v>
      </c>
      <c r="G509" s="5">
        <f>SUMIFS(base_de_dados!$T:$T,base_de_dados!$B:$B,$B509,base_de_dados!$G:$G,G$61,base_de_dados!$H:$H,$L$1,base_de_dados!$C:$C,$A509,base_de_dados!$M:$M,"&lt;=2012",base_de_dados!$O:$O,"&gt;=41274")</f>
        <v>0</v>
      </c>
      <c r="H509" s="5">
        <f>SUMIFS(base_de_dados!$T:$T,base_de_dados!$B:$B,$B509,base_de_dados!$G:$G,H$61,base_de_dados!$H:$H,$L$1,base_de_dados!$C:$C,$A509,base_de_dados!$M:$M,"&lt;=2012",base_de_dados!$O:$O,"&gt;=41274")</f>
        <v>0</v>
      </c>
      <c r="I509" s="5">
        <f>SUMIFS(base_de_dados!$T:$T,base_de_dados!$B:$B,$B509,base_de_dados!$G:$G,I$61,base_de_dados!$H:$H,$L$1,base_de_dados!$C:$C,$A509,base_de_dados!$M:$M,"&lt;=2012",base_de_dados!$O:$O,"&gt;=41274")</f>
        <v>0</v>
      </c>
      <c r="J509" s="5">
        <f>SUMIFS(base_de_dados!$T:$T,base_de_dados!$B:$B,$B509,base_de_dados!$G:$G,J$61,base_de_dados!$H:$H,$L$1,base_de_dados!$C:$C,$A509,base_de_dados!$M:$M,"&lt;=2012",base_de_dados!$O:$O,"&gt;=41274")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SUMIFS(base_de_dados!$T:$T,base_de_dados!$B:$B,$B510,base_de_dados!$G:$G,C$61,base_de_dados!$H:$H,$L$1,base_de_dados!$C:$C,$A510,base_de_dados!$M:$M,"&lt;=2012",base_de_dados!$O:$O,"&gt;=41274")</f>
        <v>0</v>
      </c>
      <c r="D510" s="5">
        <f>SUMIFS(base_de_dados!$T:$T,base_de_dados!$B:$B,$B510,base_de_dados!$G:$G,D$61,base_de_dados!$H:$H,$L$1,base_de_dados!$C:$C,$A510,base_de_dados!$M:$M,"&lt;=2012",base_de_dados!$O:$O,"&gt;=41274")</f>
        <v>0</v>
      </c>
      <c r="E510" s="5">
        <f>SUMIFS(base_de_dados!$T:$T,base_de_dados!$B:$B,$B510,base_de_dados!$G:$G,E$61,base_de_dados!$H:$H,$L$1,base_de_dados!$C:$C,$A510,base_de_dados!$M:$M,"&lt;=2012",base_de_dados!$O:$O,"&gt;=41274")</f>
        <v>0</v>
      </c>
      <c r="F510" s="5">
        <f>SUMIFS(base_de_dados!$T:$T,base_de_dados!$B:$B,$B510,base_de_dados!$G:$G,F$61,base_de_dados!$H:$H,$L$1,base_de_dados!$C:$C,$A510,base_de_dados!$M:$M,"&lt;=2012",base_de_dados!$O:$O,"&gt;=41274")</f>
        <v>0</v>
      </c>
      <c r="G510" s="5">
        <f>SUMIFS(base_de_dados!$T:$T,base_de_dados!$B:$B,$B510,base_de_dados!$G:$G,G$61,base_de_dados!$H:$H,$L$1,base_de_dados!$C:$C,$A510,base_de_dados!$M:$M,"&lt;=2012",base_de_dados!$O:$O,"&gt;=41274")</f>
        <v>0</v>
      </c>
      <c r="H510" s="5">
        <f>SUMIFS(base_de_dados!$T:$T,base_de_dados!$B:$B,$B510,base_de_dados!$G:$G,H$61,base_de_dados!$H:$H,$L$1,base_de_dados!$C:$C,$A510,base_de_dados!$M:$M,"&lt;=2012",base_de_dados!$O:$O,"&gt;=41274")</f>
        <v>0</v>
      </c>
      <c r="I510" s="5">
        <f>SUMIFS(base_de_dados!$T:$T,base_de_dados!$B:$B,$B510,base_de_dados!$G:$G,I$61,base_de_dados!$H:$H,$L$1,base_de_dados!$C:$C,$A510,base_de_dados!$M:$M,"&lt;=2012",base_de_dados!$O:$O,"&gt;=41274")</f>
        <v>0</v>
      </c>
      <c r="J510" s="5">
        <f>SUMIFS(base_de_dados!$T:$T,base_de_dados!$B:$B,$B510,base_de_dados!$G:$G,J$61,base_de_dados!$H:$H,$L$1,base_de_dados!$C:$C,$A510,base_de_dados!$M:$M,"&lt;=2012",base_de_dados!$O:$O,"&gt;=41274")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SUMIFS(base_de_dados!$T:$T,base_de_dados!$B:$B,$B511,base_de_dados!$G:$G,C$61,base_de_dados!$H:$H,$L$1,base_de_dados!$C:$C,$A511,base_de_dados!$M:$M,"&lt;=2012",base_de_dados!$O:$O,"&gt;=41274")</f>
        <v>0</v>
      </c>
      <c r="D511" s="5">
        <f>SUMIFS(base_de_dados!$T:$T,base_de_dados!$B:$B,$B511,base_de_dados!$G:$G,D$61,base_de_dados!$H:$H,$L$1,base_de_dados!$C:$C,$A511,base_de_dados!$M:$M,"&lt;=2012",base_de_dados!$O:$O,"&gt;=41274")</f>
        <v>0</v>
      </c>
      <c r="E511" s="5">
        <f>SUMIFS(base_de_dados!$T:$T,base_de_dados!$B:$B,$B511,base_de_dados!$G:$G,E$61,base_de_dados!$H:$H,$L$1,base_de_dados!$C:$C,$A511,base_de_dados!$M:$M,"&lt;=2012",base_de_dados!$O:$O,"&gt;=41274")</f>
        <v>0</v>
      </c>
      <c r="F511" s="5">
        <f>SUMIFS(base_de_dados!$T:$T,base_de_dados!$B:$B,$B511,base_de_dados!$G:$G,F$61,base_de_dados!$H:$H,$L$1,base_de_dados!$C:$C,$A511,base_de_dados!$M:$M,"&lt;=2012",base_de_dados!$O:$O,"&gt;=41274")</f>
        <v>0</v>
      </c>
      <c r="G511" s="5">
        <f>SUMIFS(base_de_dados!$T:$T,base_de_dados!$B:$B,$B511,base_de_dados!$G:$G,G$61,base_de_dados!$H:$H,$L$1,base_de_dados!$C:$C,$A511,base_de_dados!$M:$M,"&lt;=2012",base_de_dados!$O:$O,"&gt;=41274")</f>
        <v>0</v>
      </c>
      <c r="H511" s="5">
        <f>SUMIFS(base_de_dados!$T:$T,base_de_dados!$B:$B,$B511,base_de_dados!$G:$G,H$61,base_de_dados!$H:$H,$L$1,base_de_dados!$C:$C,$A511,base_de_dados!$M:$M,"&lt;=2012",base_de_dados!$O:$O,"&gt;=41274")</f>
        <v>0</v>
      </c>
      <c r="I511" s="5">
        <f>SUMIFS(base_de_dados!$T:$T,base_de_dados!$B:$B,$B511,base_de_dados!$G:$G,I$61,base_de_dados!$H:$H,$L$1,base_de_dados!$C:$C,$A511,base_de_dados!$M:$M,"&lt;=2012",base_de_dados!$O:$O,"&gt;=41274")</f>
        <v>0</v>
      </c>
      <c r="J511" s="5">
        <f>SUMIFS(base_de_dados!$T:$T,base_de_dados!$B:$B,$B511,base_de_dados!$G:$G,J$61,base_de_dados!$H:$H,$L$1,base_de_dados!$C:$C,$A511,base_de_dados!$M:$M,"&lt;=2012",base_de_dados!$O:$O,"&gt;=41274")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SUMIFS(base_de_dados!$T:$T,base_de_dados!$B:$B,$B512,base_de_dados!$G:$G,C$61,base_de_dados!$H:$H,$L$1,base_de_dados!$C:$C,$A512,base_de_dados!$M:$M,"&lt;=2012",base_de_dados!$O:$O,"&gt;=41274")</f>
        <v>0</v>
      </c>
      <c r="D512" s="5">
        <f>SUMIFS(base_de_dados!$T:$T,base_de_dados!$B:$B,$B512,base_de_dados!$G:$G,D$61,base_de_dados!$H:$H,$L$1,base_de_dados!$C:$C,$A512,base_de_dados!$M:$M,"&lt;=2012",base_de_dados!$O:$O,"&gt;=41274")</f>
        <v>0</v>
      </c>
      <c r="E512" s="5">
        <f>SUMIFS(base_de_dados!$T:$T,base_de_dados!$B:$B,$B512,base_de_dados!$G:$G,E$61,base_de_dados!$H:$H,$L$1,base_de_dados!$C:$C,$A512,base_de_dados!$M:$M,"&lt;=2012",base_de_dados!$O:$O,"&gt;=41274")</f>
        <v>0</v>
      </c>
      <c r="F512" s="5">
        <f>SUMIFS(base_de_dados!$T:$T,base_de_dados!$B:$B,$B512,base_de_dados!$G:$G,F$61,base_de_dados!$H:$H,$L$1,base_de_dados!$C:$C,$A512,base_de_dados!$M:$M,"&lt;=2012",base_de_dados!$O:$O,"&gt;=41274")</f>
        <v>0</v>
      </c>
      <c r="G512" s="5">
        <f>SUMIFS(base_de_dados!$T:$T,base_de_dados!$B:$B,$B512,base_de_dados!$G:$G,G$61,base_de_dados!$H:$H,$L$1,base_de_dados!$C:$C,$A512,base_de_dados!$M:$M,"&lt;=2012",base_de_dados!$O:$O,"&gt;=41274")</f>
        <v>0</v>
      </c>
      <c r="H512" s="5">
        <f>SUMIFS(base_de_dados!$T:$T,base_de_dados!$B:$B,$B512,base_de_dados!$G:$G,H$61,base_de_dados!$H:$H,$L$1,base_de_dados!$C:$C,$A512,base_de_dados!$M:$M,"&lt;=2012",base_de_dados!$O:$O,"&gt;=41274")</f>
        <v>0</v>
      </c>
      <c r="I512" s="5">
        <f>SUMIFS(base_de_dados!$T:$T,base_de_dados!$B:$B,$B512,base_de_dados!$G:$G,I$61,base_de_dados!$H:$H,$L$1,base_de_dados!$C:$C,$A512,base_de_dados!$M:$M,"&lt;=2012",base_de_dados!$O:$O,"&gt;=41274")</f>
        <v>0</v>
      </c>
      <c r="J512" s="5">
        <f>SUMIFS(base_de_dados!$T:$T,base_de_dados!$B:$B,$B512,base_de_dados!$G:$G,J$61,base_de_dados!$H:$H,$L$1,base_de_dados!$C:$C,$A512,base_de_dados!$M:$M,"&lt;=2012",base_de_dados!$O:$O,"&gt;=41274")</f>
        <v>0</v>
      </c>
      <c r="K512" s="32">
        <f t="shared" si="12"/>
        <v>0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SUMIFS(base_de_dados!$T:$T,base_de_dados!$B:$B,$B513,base_de_dados!$G:$G,C$61,base_de_dados!$H:$H,$L$1,base_de_dados!$C:$C,$A513,base_de_dados!$M:$M,"&lt;=2012",base_de_dados!$O:$O,"&gt;=41274")</f>
        <v>0</v>
      </c>
      <c r="D513" s="5">
        <f>SUMIFS(base_de_dados!$T:$T,base_de_dados!$B:$B,$B513,base_de_dados!$G:$G,D$61,base_de_dados!$H:$H,$L$1,base_de_dados!$C:$C,$A513,base_de_dados!$M:$M,"&lt;=2012",base_de_dados!$O:$O,"&gt;=41274")</f>
        <v>0</v>
      </c>
      <c r="E513" s="5">
        <f>SUMIFS(base_de_dados!$T:$T,base_de_dados!$B:$B,$B513,base_de_dados!$G:$G,E$61,base_de_dados!$H:$H,$L$1,base_de_dados!$C:$C,$A513,base_de_dados!$M:$M,"&lt;=2012",base_de_dados!$O:$O,"&gt;=41274")</f>
        <v>0</v>
      </c>
      <c r="F513" s="5">
        <f>SUMIFS(base_de_dados!$T:$T,base_de_dados!$B:$B,$B513,base_de_dados!$G:$G,F$61,base_de_dados!$H:$H,$L$1,base_de_dados!$C:$C,$A513,base_de_dados!$M:$M,"&lt;=2012",base_de_dados!$O:$O,"&gt;=41274")</f>
        <v>0</v>
      </c>
      <c r="G513" s="5">
        <f>SUMIFS(base_de_dados!$T:$T,base_de_dados!$B:$B,$B513,base_de_dados!$G:$G,G$61,base_de_dados!$H:$H,$L$1,base_de_dados!$C:$C,$A513,base_de_dados!$M:$M,"&lt;=2012",base_de_dados!$O:$O,"&gt;=41274")</f>
        <v>0</v>
      </c>
      <c r="H513" s="5">
        <f>SUMIFS(base_de_dados!$T:$T,base_de_dados!$B:$B,$B513,base_de_dados!$G:$G,H$61,base_de_dados!$H:$H,$L$1,base_de_dados!$C:$C,$A513,base_de_dados!$M:$M,"&lt;=2012",base_de_dados!$O:$O,"&gt;=41274")</f>
        <v>0</v>
      </c>
      <c r="I513" s="5">
        <f>SUMIFS(base_de_dados!$T:$T,base_de_dados!$B:$B,$B513,base_de_dados!$G:$G,I$61,base_de_dados!$H:$H,$L$1,base_de_dados!$C:$C,$A513,base_de_dados!$M:$M,"&lt;=2012",base_de_dados!$O:$O,"&gt;=41274")</f>
        <v>0</v>
      </c>
      <c r="J513" s="5">
        <f>SUMIFS(base_de_dados!$T:$T,base_de_dados!$B:$B,$B513,base_de_dados!$G:$G,J$61,base_de_dados!$H:$H,$L$1,base_de_dados!$C:$C,$A513,base_de_dados!$M:$M,"&lt;=2012",base_de_dados!$O:$O,"&gt;=41274")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SUMIFS(base_de_dados!$T:$T,base_de_dados!$B:$B,$B514,base_de_dados!$G:$G,C$61,base_de_dados!$H:$H,$L$1,base_de_dados!$C:$C,$A514,base_de_dados!$M:$M,"&lt;=2012",base_de_dados!$O:$O,"&gt;=41274")</f>
        <v>0</v>
      </c>
      <c r="D514" s="5">
        <f>SUMIFS(base_de_dados!$T:$T,base_de_dados!$B:$B,$B514,base_de_dados!$G:$G,D$61,base_de_dados!$H:$H,$L$1,base_de_dados!$C:$C,$A514,base_de_dados!$M:$M,"&lt;=2012",base_de_dados!$O:$O,"&gt;=41274")</f>
        <v>0.2099695585996956</v>
      </c>
      <c r="E514" s="5">
        <f>SUMIFS(base_de_dados!$T:$T,base_de_dados!$B:$B,$B514,base_de_dados!$G:$G,E$61,base_de_dados!$H:$H,$L$1,base_de_dados!$C:$C,$A514,base_de_dados!$M:$M,"&lt;=2012",base_de_dados!$O:$O,"&gt;=41274")</f>
        <v>0</v>
      </c>
      <c r="F514" s="5">
        <f>SUMIFS(base_de_dados!$T:$T,base_de_dados!$B:$B,$B514,base_de_dados!$G:$G,F$61,base_de_dados!$H:$H,$L$1,base_de_dados!$C:$C,$A514,base_de_dados!$M:$M,"&lt;=2012",base_de_dados!$O:$O,"&gt;=41274")</f>
        <v>0</v>
      </c>
      <c r="G514" s="5">
        <f>SUMIFS(base_de_dados!$T:$T,base_de_dados!$B:$B,$B514,base_de_dados!$G:$G,G$61,base_de_dados!$H:$H,$L$1,base_de_dados!$C:$C,$A514,base_de_dados!$M:$M,"&lt;=2012",base_de_dados!$O:$O,"&gt;=41274")</f>
        <v>0</v>
      </c>
      <c r="H514" s="5">
        <f>SUMIFS(base_de_dados!$T:$T,base_de_dados!$B:$B,$B514,base_de_dados!$G:$G,H$61,base_de_dados!$H:$H,$L$1,base_de_dados!$C:$C,$A514,base_de_dados!$M:$M,"&lt;=2012",base_de_dados!$O:$O,"&gt;=41274")</f>
        <v>0</v>
      </c>
      <c r="I514" s="5">
        <f>SUMIFS(base_de_dados!$T:$T,base_de_dados!$B:$B,$B514,base_de_dados!$G:$G,I$61,base_de_dados!$H:$H,$L$1,base_de_dados!$C:$C,$A514,base_de_dados!$M:$M,"&lt;=2012",base_de_dados!$O:$O,"&gt;=41274")</f>
        <v>0</v>
      </c>
      <c r="J514" s="5">
        <f>SUMIFS(base_de_dados!$T:$T,base_de_dados!$B:$B,$B514,base_de_dados!$G:$G,J$61,base_de_dados!$H:$H,$L$1,base_de_dados!$C:$C,$A514,base_de_dados!$M:$M,"&lt;=2012",base_de_dados!$O:$O,"&gt;=41274")</f>
        <v>0</v>
      </c>
      <c r="K514" s="32">
        <f t="shared" si="12"/>
        <v>0.2099695585996956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SUMIFS(base_de_dados!$T:$T,base_de_dados!$B:$B,$B515,base_de_dados!$G:$G,C$61,base_de_dados!$H:$H,$L$1,base_de_dados!$C:$C,$A515,base_de_dados!$M:$M,"&lt;=2012",base_de_dados!$O:$O,"&gt;=41274")</f>
        <v>0</v>
      </c>
      <c r="D515" s="5">
        <f>SUMIFS(base_de_dados!$T:$T,base_de_dados!$B:$B,$B515,base_de_dados!$G:$G,D$61,base_de_dados!$H:$H,$L$1,base_de_dados!$C:$C,$A515,base_de_dados!$M:$M,"&lt;=2012",base_de_dados!$O:$O,"&gt;=41274")</f>
        <v>0</v>
      </c>
      <c r="E515" s="5">
        <f>SUMIFS(base_de_dados!$T:$T,base_de_dados!$B:$B,$B515,base_de_dados!$G:$G,E$61,base_de_dados!$H:$H,$L$1,base_de_dados!$C:$C,$A515,base_de_dados!$M:$M,"&lt;=2012",base_de_dados!$O:$O,"&gt;=41274")</f>
        <v>1.7102739726027397E-3</v>
      </c>
      <c r="F515" s="5">
        <f>SUMIFS(base_de_dados!$T:$T,base_de_dados!$B:$B,$B515,base_de_dados!$G:$G,F$61,base_de_dados!$H:$H,$L$1,base_de_dados!$C:$C,$A515,base_de_dados!$M:$M,"&lt;=2012",base_de_dados!$O:$O,"&gt;=41274")</f>
        <v>3.8584623921867067E-2</v>
      </c>
      <c r="G515" s="5">
        <f>SUMIFS(base_de_dados!$T:$T,base_de_dados!$B:$B,$B515,base_de_dados!$G:$G,G$61,base_de_dados!$H:$H,$L$1,base_de_dados!$C:$C,$A515,base_de_dados!$M:$M,"&lt;=2012",base_de_dados!$O:$O,"&gt;=41274")</f>
        <v>0</v>
      </c>
      <c r="H515" s="5">
        <f>SUMIFS(base_de_dados!$T:$T,base_de_dados!$B:$B,$B515,base_de_dados!$G:$G,H$61,base_de_dados!$H:$H,$L$1,base_de_dados!$C:$C,$A515,base_de_dados!$M:$M,"&lt;=2012",base_de_dados!$O:$O,"&gt;=41274")</f>
        <v>0</v>
      </c>
      <c r="I515" s="5">
        <f>SUMIFS(base_de_dados!$T:$T,base_de_dados!$B:$B,$B515,base_de_dados!$G:$G,I$61,base_de_dados!$H:$H,$L$1,base_de_dados!$C:$C,$A515,base_de_dados!$M:$M,"&lt;=2012",base_de_dados!$O:$O,"&gt;=41274")</f>
        <v>0</v>
      </c>
      <c r="J515" s="5">
        <f>SUMIFS(base_de_dados!$T:$T,base_de_dados!$B:$B,$B515,base_de_dados!$G:$G,J$61,base_de_dados!$H:$H,$L$1,base_de_dados!$C:$C,$A515,base_de_dados!$M:$M,"&lt;=2012",base_de_dados!$O:$O,"&gt;=41274")</f>
        <v>0</v>
      </c>
      <c r="K515" s="32">
        <f t="shared" si="12"/>
        <v>4.0294897894469807E-2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SUMIFS(base_de_dados!$T:$T,base_de_dados!$B:$B,$B516,base_de_dados!$G:$G,C$61,base_de_dados!$H:$H,$L$1,base_de_dados!$C:$C,$A516,base_de_dados!$M:$M,"&lt;=2012",base_de_dados!$O:$O,"&gt;=41274")</f>
        <v>0</v>
      </c>
      <c r="D516" s="5">
        <f>SUMIFS(base_de_dados!$T:$T,base_de_dados!$B:$B,$B516,base_de_dados!$G:$G,D$61,base_de_dados!$H:$H,$L$1,base_de_dados!$C:$C,$A516,base_de_dados!$M:$M,"&lt;=2012",base_de_dados!$O:$O,"&gt;=41274")</f>
        <v>0</v>
      </c>
      <c r="E516" s="5">
        <f>SUMIFS(base_de_dados!$T:$T,base_de_dados!$B:$B,$B516,base_de_dados!$G:$G,E$61,base_de_dados!$H:$H,$L$1,base_de_dados!$C:$C,$A516,base_de_dados!$M:$M,"&lt;=2012",base_de_dados!$O:$O,"&gt;=41274")</f>
        <v>0</v>
      </c>
      <c r="F516" s="5">
        <f>SUMIFS(base_de_dados!$T:$T,base_de_dados!$B:$B,$B516,base_de_dados!$G:$G,F$61,base_de_dados!$H:$H,$L$1,base_de_dados!$C:$C,$A516,base_de_dados!$M:$M,"&lt;=2012",base_de_dados!$O:$O,"&gt;=41274")</f>
        <v>0</v>
      </c>
      <c r="G516" s="5">
        <f>SUMIFS(base_de_dados!$T:$T,base_de_dados!$B:$B,$B516,base_de_dados!$G:$G,G$61,base_de_dados!$H:$H,$L$1,base_de_dados!$C:$C,$A516,base_de_dados!$M:$M,"&lt;=2012",base_de_dados!$O:$O,"&gt;=41274")</f>
        <v>0</v>
      </c>
      <c r="H516" s="5">
        <f>SUMIFS(base_de_dados!$T:$T,base_de_dados!$B:$B,$B516,base_de_dados!$G:$G,H$61,base_de_dados!$H:$H,$L$1,base_de_dados!$C:$C,$A516,base_de_dados!$M:$M,"&lt;=2012",base_de_dados!$O:$O,"&gt;=41274")</f>
        <v>0</v>
      </c>
      <c r="I516" s="5">
        <f>SUMIFS(base_de_dados!$T:$T,base_de_dados!$B:$B,$B516,base_de_dados!$G:$G,I$61,base_de_dados!$H:$H,$L$1,base_de_dados!$C:$C,$A516,base_de_dados!$M:$M,"&lt;=2012",base_de_dados!$O:$O,"&gt;=41274")</f>
        <v>0</v>
      </c>
      <c r="J516" s="5">
        <f>SUMIFS(base_de_dados!$T:$T,base_de_dados!$B:$B,$B516,base_de_dados!$G:$G,J$61,base_de_dados!$H:$H,$L$1,base_de_dados!$C:$C,$A516,base_de_dados!$M:$M,"&lt;=2012",base_de_dados!$O:$O,"&gt;=41274")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SUMIFS(base_de_dados!$T:$T,base_de_dados!$B:$B,$B517,base_de_dados!$G:$G,C$61,base_de_dados!$H:$H,$L$1,base_de_dados!$C:$C,$A517,base_de_dados!$M:$M,"&lt;=2012",base_de_dados!$O:$O,"&gt;=41274")</f>
        <v>0</v>
      </c>
      <c r="D517" s="5">
        <f>SUMIFS(base_de_dados!$T:$T,base_de_dados!$B:$B,$B517,base_de_dados!$G:$G,D$61,base_de_dados!$H:$H,$L$1,base_de_dados!$C:$C,$A517,base_de_dados!$M:$M,"&lt;=2012",base_de_dados!$O:$O,"&gt;=41274")</f>
        <v>0</v>
      </c>
      <c r="E517" s="5">
        <f>SUMIFS(base_de_dados!$T:$T,base_de_dados!$B:$B,$B517,base_de_dados!$G:$G,E$61,base_de_dados!$H:$H,$L$1,base_de_dados!$C:$C,$A517,base_de_dados!$M:$M,"&lt;=2012",base_de_dados!$O:$O,"&gt;=41274")</f>
        <v>0</v>
      </c>
      <c r="F517" s="5">
        <f>SUMIFS(base_de_dados!$T:$T,base_de_dados!$B:$B,$B517,base_de_dados!$G:$G,F$61,base_de_dados!$H:$H,$L$1,base_de_dados!$C:$C,$A517,base_de_dados!$M:$M,"&lt;=2012",base_de_dados!$O:$O,"&gt;=41274")</f>
        <v>0</v>
      </c>
      <c r="G517" s="5">
        <f>SUMIFS(base_de_dados!$T:$T,base_de_dados!$B:$B,$B517,base_de_dados!$G:$G,G$61,base_de_dados!$H:$H,$L$1,base_de_dados!$C:$C,$A517,base_de_dados!$M:$M,"&lt;=2012",base_de_dados!$O:$O,"&gt;=41274")</f>
        <v>0</v>
      </c>
      <c r="H517" s="5">
        <f>SUMIFS(base_de_dados!$T:$T,base_de_dados!$B:$B,$B517,base_de_dados!$G:$G,H$61,base_de_dados!$H:$H,$L$1,base_de_dados!$C:$C,$A517,base_de_dados!$M:$M,"&lt;=2012",base_de_dados!$O:$O,"&gt;=41274")</f>
        <v>0</v>
      </c>
      <c r="I517" s="5">
        <f>SUMIFS(base_de_dados!$T:$T,base_de_dados!$B:$B,$B517,base_de_dados!$G:$G,I$61,base_de_dados!$H:$H,$L$1,base_de_dados!$C:$C,$A517,base_de_dados!$M:$M,"&lt;=2012",base_de_dados!$O:$O,"&gt;=41274")</f>
        <v>0</v>
      </c>
      <c r="J517" s="5">
        <f>SUMIFS(base_de_dados!$T:$T,base_de_dados!$B:$B,$B517,base_de_dados!$G:$G,J$61,base_de_dados!$H:$H,$L$1,base_de_dados!$C:$C,$A517,base_de_dados!$M:$M,"&lt;=2012",base_de_dados!$O:$O,"&gt;=41274")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SUMIFS(base_de_dados!$T:$T,base_de_dados!$B:$B,$B518,base_de_dados!$G:$G,C$61,base_de_dados!$H:$H,$L$1,base_de_dados!$C:$C,$A518,base_de_dados!$M:$M,"&lt;=2012",base_de_dados!$O:$O,"&gt;=41274")</f>
        <v>0</v>
      </c>
      <c r="D518" s="5">
        <f>SUMIFS(base_de_dados!$T:$T,base_de_dados!$B:$B,$B518,base_de_dados!$G:$G,D$61,base_de_dados!$H:$H,$L$1,base_de_dados!$C:$C,$A518,base_de_dados!$M:$M,"&lt;=2012",base_de_dados!$O:$O,"&gt;=41274")</f>
        <v>5.7870370370370371E-2</v>
      </c>
      <c r="E518" s="5">
        <f>SUMIFS(base_de_dados!$T:$T,base_de_dados!$B:$B,$B518,base_de_dados!$G:$G,E$61,base_de_dados!$H:$H,$L$1,base_de_dados!$C:$C,$A518,base_de_dados!$M:$M,"&lt;=2012",base_de_dados!$O:$O,"&gt;=41274")</f>
        <v>8.7519025875190258E-4</v>
      </c>
      <c r="F518" s="5">
        <f>SUMIFS(base_de_dados!$T:$T,base_de_dados!$B:$B,$B518,base_de_dados!$G:$G,F$61,base_de_dados!$H:$H,$L$1,base_de_dados!$C:$C,$A518,base_de_dados!$M:$M,"&lt;=2012",base_de_dados!$O:$O,"&gt;=41274")</f>
        <v>1.5149353120243531E-2</v>
      </c>
      <c r="G518" s="5">
        <f>SUMIFS(base_de_dados!$T:$T,base_de_dados!$B:$B,$B518,base_de_dados!$G:$G,G$61,base_de_dados!$H:$H,$L$1,base_de_dados!$C:$C,$A518,base_de_dados!$M:$M,"&lt;=2012",base_de_dados!$O:$O,"&gt;=41274")</f>
        <v>0</v>
      </c>
      <c r="H518" s="5">
        <f>SUMIFS(base_de_dados!$T:$T,base_de_dados!$B:$B,$B518,base_de_dados!$G:$G,H$61,base_de_dados!$H:$H,$L$1,base_de_dados!$C:$C,$A518,base_de_dados!$M:$M,"&lt;=2012",base_de_dados!$O:$O,"&gt;=41274")</f>
        <v>0</v>
      </c>
      <c r="I518" s="5">
        <f>SUMIFS(base_de_dados!$T:$T,base_de_dados!$B:$B,$B518,base_de_dados!$G:$G,I$61,base_de_dados!$H:$H,$L$1,base_de_dados!$C:$C,$A518,base_de_dados!$M:$M,"&lt;=2012",base_de_dados!$O:$O,"&gt;=41274")</f>
        <v>0</v>
      </c>
      <c r="J518" s="5">
        <f>SUMIFS(base_de_dados!$T:$T,base_de_dados!$B:$B,$B518,base_de_dados!$G:$G,J$61,base_de_dados!$H:$H,$L$1,base_de_dados!$C:$C,$A518,base_de_dados!$M:$M,"&lt;=2012",base_de_dados!$O:$O,"&gt;=41274")</f>
        <v>0</v>
      </c>
      <c r="K518" s="32">
        <f t="shared" si="12"/>
        <v>7.3894913749365798E-2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SUMIFS(base_de_dados!$T:$T,base_de_dados!$B:$B,$B519,base_de_dados!$G:$G,C$61,base_de_dados!$H:$H,$L$1,base_de_dados!$C:$C,$A519,base_de_dados!$M:$M,"&lt;=2012",base_de_dados!$O:$O,"&gt;=41274")</f>
        <v>0</v>
      </c>
      <c r="D519" s="5">
        <f>SUMIFS(base_de_dados!$T:$T,base_de_dados!$B:$B,$B519,base_de_dados!$G:$G,D$61,base_de_dados!$H:$H,$L$1,base_de_dados!$C:$C,$A519,base_de_dados!$M:$M,"&lt;=2012",base_de_dados!$O:$O,"&gt;=41274")</f>
        <v>8.371385083713851E-4</v>
      </c>
      <c r="E519" s="5">
        <f>SUMIFS(base_de_dados!$T:$T,base_de_dados!$B:$B,$B519,base_de_dados!$G:$G,E$61,base_de_dados!$H:$H,$L$1,base_de_dados!$C:$C,$A519,base_de_dados!$M:$M,"&lt;=2012",base_de_dados!$O:$O,"&gt;=41274")</f>
        <v>0</v>
      </c>
      <c r="F519" s="5">
        <f>SUMIFS(base_de_dados!$T:$T,base_de_dados!$B:$B,$B519,base_de_dados!$G:$G,F$61,base_de_dados!$H:$H,$L$1,base_de_dados!$C:$C,$A519,base_de_dados!$M:$M,"&lt;=2012",base_de_dados!$O:$O,"&gt;=41274")</f>
        <v>3.1963470319634705E-3</v>
      </c>
      <c r="G519" s="5">
        <f>SUMIFS(base_de_dados!$T:$T,base_de_dados!$B:$B,$B519,base_de_dados!$G:$G,G$61,base_de_dados!$H:$H,$L$1,base_de_dados!$C:$C,$A519,base_de_dados!$M:$M,"&lt;=2012",base_de_dados!$O:$O,"&gt;=41274")</f>
        <v>0</v>
      </c>
      <c r="H519" s="5">
        <f>SUMIFS(base_de_dados!$T:$T,base_de_dados!$B:$B,$B519,base_de_dados!$G:$G,H$61,base_de_dados!$H:$H,$L$1,base_de_dados!$C:$C,$A519,base_de_dados!$M:$M,"&lt;=2012",base_de_dados!$O:$O,"&gt;=41274")</f>
        <v>0</v>
      </c>
      <c r="I519" s="5">
        <f>SUMIFS(base_de_dados!$T:$T,base_de_dados!$B:$B,$B519,base_de_dados!$G:$G,I$61,base_de_dados!$H:$H,$L$1,base_de_dados!$C:$C,$A519,base_de_dados!$M:$M,"&lt;=2012",base_de_dados!$O:$O,"&gt;=41274")</f>
        <v>0</v>
      </c>
      <c r="J519" s="5">
        <f>SUMIFS(base_de_dados!$T:$T,base_de_dados!$B:$B,$B519,base_de_dados!$G:$G,J$61,base_de_dados!$H:$H,$L$1,base_de_dados!$C:$C,$A519,base_de_dados!$M:$M,"&lt;=2012",base_de_dados!$O:$O,"&gt;=41274")</f>
        <v>0</v>
      </c>
      <c r="K519" s="32">
        <f t="shared" si="12"/>
        <v>4.0334855403348557E-3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SUMIFS(base_de_dados!$T:$T,base_de_dados!$B:$B,$B520,base_de_dados!$G:$G,C$61,base_de_dados!$H:$H,$L$1,base_de_dados!$C:$C,$A520,base_de_dados!$M:$M,"&lt;=2012",base_de_dados!$O:$O,"&gt;=41274")</f>
        <v>0</v>
      </c>
      <c r="D520" s="5">
        <f>SUMIFS(base_de_dados!$T:$T,base_de_dados!$B:$B,$B520,base_de_dados!$G:$G,D$61,base_de_dados!$H:$H,$L$1,base_de_dados!$C:$C,$A520,base_de_dados!$M:$M,"&lt;=2012",base_de_dados!$O:$O,"&gt;=41274")</f>
        <v>0</v>
      </c>
      <c r="E520" s="5">
        <f>SUMIFS(base_de_dados!$T:$T,base_de_dados!$B:$B,$B520,base_de_dados!$G:$G,E$61,base_de_dados!$H:$H,$L$1,base_de_dados!$C:$C,$A520,base_de_dados!$M:$M,"&lt;=2012",base_de_dados!$O:$O,"&gt;=41274")</f>
        <v>0</v>
      </c>
      <c r="F520" s="5">
        <f>SUMIFS(base_de_dados!$T:$T,base_de_dados!$B:$B,$B520,base_de_dados!$G:$G,F$61,base_de_dados!$H:$H,$L$1,base_de_dados!$C:$C,$A520,base_de_dados!$M:$M,"&lt;=2012",base_de_dados!$O:$O,"&gt;=41274")</f>
        <v>0</v>
      </c>
      <c r="G520" s="5">
        <f>SUMIFS(base_de_dados!$T:$T,base_de_dados!$B:$B,$B520,base_de_dados!$G:$G,G$61,base_de_dados!$H:$H,$L$1,base_de_dados!$C:$C,$A520,base_de_dados!$M:$M,"&lt;=2012",base_de_dados!$O:$O,"&gt;=41274")</f>
        <v>0</v>
      </c>
      <c r="H520" s="5">
        <f>SUMIFS(base_de_dados!$T:$T,base_de_dados!$B:$B,$B520,base_de_dados!$G:$G,H$61,base_de_dados!$H:$H,$L$1,base_de_dados!$C:$C,$A520,base_de_dados!$M:$M,"&lt;=2012",base_de_dados!$O:$O,"&gt;=41274")</f>
        <v>0</v>
      </c>
      <c r="I520" s="5">
        <f>SUMIFS(base_de_dados!$T:$T,base_de_dados!$B:$B,$B520,base_de_dados!$G:$G,I$61,base_de_dados!$H:$H,$L$1,base_de_dados!$C:$C,$A520,base_de_dados!$M:$M,"&lt;=2012",base_de_dados!$O:$O,"&gt;=41274")</f>
        <v>0</v>
      </c>
      <c r="J520" s="5">
        <f>SUMIFS(base_de_dados!$T:$T,base_de_dados!$B:$B,$B520,base_de_dados!$G:$G,J$61,base_de_dados!$H:$H,$L$1,base_de_dados!$C:$C,$A520,base_de_dados!$M:$M,"&lt;=2012",base_de_dados!$O:$O,"&gt;=41274")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SUMIFS(base_de_dados!$T:$T,base_de_dados!$B:$B,$B521,base_de_dados!$G:$G,C$61,base_de_dados!$H:$H,$L$1,base_de_dados!$C:$C,$A521,base_de_dados!$M:$M,"&lt;=2012",base_de_dados!$O:$O,"&gt;=41274")</f>
        <v>0</v>
      </c>
      <c r="D521" s="5">
        <f>SUMIFS(base_de_dados!$T:$T,base_de_dados!$B:$B,$B521,base_de_dados!$G:$G,D$61,base_de_dados!$H:$H,$L$1,base_de_dados!$C:$C,$A521,base_de_dados!$M:$M,"&lt;=2012",base_de_dados!$O:$O,"&gt;=41274")</f>
        <v>0</v>
      </c>
      <c r="E521" s="5">
        <f>SUMIFS(base_de_dados!$T:$T,base_de_dados!$B:$B,$B521,base_de_dados!$G:$G,E$61,base_de_dados!$H:$H,$L$1,base_de_dados!$C:$C,$A521,base_de_dados!$M:$M,"&lt;=2012",base_de_dados!$O:$O,"&gt;=41274")</f>
        <v>0</v>
      </c>
      <c r="F521" s="5">
        <f>SUMIFS(base_de_dados!$T:$T,base_de_dados!$B:$B,$B521,base_de_dados!$G:$G,F$61,base_de_dados!$H:$H,$L$1,base_de_dados!$C:$C,$A521,base_de_dados!$M:$M,"&lt;=2012",base_de_dados!$O:$O,"&gt;=41274")</f>
        <v>0</v>
      </c>
      <c r="G521" s="5">
        <f>SUMIFS(base_de_dados!$T:$T,base_de_dados!$B:$B,$B521,base_de_dados!$G:$G,G$61,base_de_dados!$H:$H,$L$1,base_de_dados!$C:$C,$A521,base_de_dados!$M:$M,"&lt;=2012",base_de_dados!$O:$O,"&gt;=41274")</f>
        <v>0</v>
      </c>
      <c r="H521" s="5">
        <f>SUMIFS(base_de_dados!$T:$T,base_de_dados!$B:$B,$B521,base_de_dados!$G:$G,H$61,base_de_dados!$H:$H,$L$1,base_de_dados!$C:$C,$A521,base_de_dados!$M:$M,"&lt;=2012",base_de_dados!$O:$O,"&gt;=41274")</f>
        <v>0</v>
      </c>
      <c r="I521" s="5">
        <f>SUMIFS(base_de_dados!$T:$T,base_de_dados!$B:$B,$B521,base_de_dados!$G:$G,I$61,base_de_dados!$H:$H,$L$1,base_de_dados!$C:$C,$A521,base_de_dados!$M:$M,"&lt;=2012",base_de_dados!$O:$O,"&gt;=41274")</f>
        <v>0</v>
      </c>
      <c r="J521" s="5">
        <f>SUMIFS(base_de_dados!$T:$T,base_de_dados!$B:$B,$B521,base_de_dados!$G:$G,J$61,base_de_dados!$H:$H,$L$1,base_de_dados!$C:$C,$A521,base_de_dados!$M:$M,"&lt;=2012",base_de_dados!$O:$O,"&gt;=41274")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SUMIFS(base_de_dados!$T:$T,base_de_dados!$B:$B,$B522,base_de_dados!$G:$G,C$61,base_de_dados!$H:$H,$L$1,base_de_dados!$C:$C,$A522,base_de_dados!$M:$M,"&lt;=2012",base_de_dados!$O:$O,"&gt;=41274")</f>
        <v>0</v>
      </c>
      <c r="D522" s="5">
        <f>SUMIFS(base_de_dados!$T:$T,base_de_dados!$B:$B,$B522,base_de_dados!$G:$G,D$61,base_de_dados!$H:$H,$L$1,base_de_dados!$C:$C,$A522,base_de_dados!$M:$M,"&lt;=2012",base_de_dados!$O:$O,"&gt;=41274")</f>
        <v>1.3603500761035008</v>
      </c>
      <c r="E522" s="5">
        <f>SUMIFS(base_de_dados!$T:$T,base_de_dados!$B:$B,$B522,base_de_dados!$G:$G,E$61,base_de_dados!$H:$H,$L$1,base_de_dados!$C:$C,$A522,base_de_dados!$M:$M,"&lt;=2012",base_de_dados!$O:$O,"&gt;=41274")</f>
        <v>0</v>
      </c>
      <c r="F522" s="5">
        <f>SUMIFS(base_de_dados!$T:$T,base_de_dados!$B:$B,$B522,base_de_dados!$G:$G,F$61,base_de_dados!$H:$H,$L$1,base_de_dados!$C:$C,$A522,base_de_dados!$M:$M,"&lt;=2012",base_de_dados!$O:$O,"&gt;=41274")</f>
        <v>0</v>
      </c>
      <c r="G522" s="5">
        <f>SUMIFS(base_de_dados!$T:$T,base_de_dados!$B:$B,$B522,base_de_dados!$G:$G,G$61,base_de_dados!$H:$H,$L$1,base_de_dados!$C:$C,$A522,base_de_dados!$M:$M,"&lt;=2012",base_de_dados!$O:$O,"&gt;=41274")</f>
        <v>0</v>
      </c>
      <c r="H522" s="5">
        <f>SUMIFS(base_de_dados!$T:$T,base_de_dados!$B:$B,$B522,base_de_dados!$G:$G,H$61,base_de_dados!$H:$H,$L$1,base_de_dados!$C:$C,$A522,base_de_dados!$M:$M,"&lt;=2012",base_de_dados!$O:$O,"&gt;=41274")</f>
        <v>0</v>
      </c>
      <c r="I522" s="5">
        <f>SUMIFS(base_de_dados!$T:$T,base_de_dados!$B:$B,$B522,base_de_dados!$G:$G,I$61,base_de_dados!$H:$H,$L$1,base_de_dados!$C:$C,$A522,base_de_dados!$M:$M,"&lt;=2012",base_de_dados!$O:$O,"&gt;=41274")</f>
        <v>0</v>
      </c>
      <c r="J522" s="5">
        <f>SUMIFS(base_de_dados!$T:$T,base_de_dados!$B:$B,$B522,base_de_dados!$G:$G,J$61,base_de_dados!$H:$H,$L$1,base_de_dados!$C:$C,$A522,base_de_dados!$M:$M,"&lt;=2012",base_de_dados!$O:$O,"&gt;=41274")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SUMIFS(base_de_dados!$T:$T,base_de_dados!$B:$B,$B523,base_de_dados!$G:$G,C$61,base_de_dados!$H:$H,$L$1,base_de_dados!$C:$C,$A523,base_de_dados!$M:$M,"&lt;=2012",base_de_dados!$O:$O,"&gt;=41274")</f>
        <v>0</v>
      </c>
      <c r="D523" s="5">
        <f>SUMIFS(base_de_dados!$T:$T,base_de_dados!$B:$B,$B523,base_de_dados!$G:$G,D$61,base_de_dados!$H:$H,$L$1,base_de_dados!$C:$C,$A523,base_de_dados!$M:$M,"&lt;=2012",base_de_dados!$O:$O,"&gt;=41274")</f>
        <v>0</v>
      </c>
      <c r="E523" s="5">
        <f>SUMIFS(base_de_dados!$T:$T,base_de_dados!$B:$B,$B523,base_de_dados!$G:$G,E$61,base_de_dados!$H:$H,$L$1,base_de_dados!$C:$C,$A523,base_de_dados!$M:$M,"&lt;=2012",base_de_dados!$O:$O,"&gt;=41274")</f>
        <v>0</v>
      </c>
      <c r="F523" s="5">
        <f>SUMIFS(base_de_dados!$T:$T,base_de_dados!$B:$B,$B523,base_de_dados!$G:$G,F$61,base_de_dados!$H:$H,$L$1,base_de_dados!$C:$C,$A523,base_de_dados!$M:$M,"&lt;=2012",base_de_dados!$O:$O,"&gt;=41274")</f>
        <v>0</v>
      </c>
      <c r="G523" s="5">
        <f>SUMIFS(base_de_dados!$T:$T,base_de_dados!$B:$B,$B523,base_de_dados!$G:$G,G$61,base_de_dados!$H:$H,$L$1,base_de_dados!$C:$C,$A523,base_de_dados!$M:$M,"&lt;=2012",base_de_dados!$O:$O,"&gt;=41274")</f>
        <v>0</v>
      </c>
      <c r="H523" s="5">
        <f>SUMIFS(base_de_dados!$T:$T,base_de_dados!$B:$B,$B523,base_de_dados!$G:$G,H$61,base_de_dados!$H:$H,$L$1,base_de_dados!$C:$C,$A523,base_de_dados!$M:$M,"&lt;=2012",base_de_dados!$O:$O,"&gt;=41274")</f>
        <v>0</v>
      </c>
      <c r="I523" s="5">
        <f>SUMIFS(base_de_dados!$T:$T,base_de_dados!$B:$B,$B523,base_de_dados!$G:$G,I$61,base_de_dados!$H:$H,$L$1,base_de_dados!$C:$C,$A523,base_de_dados!$M:$M,"&lt;=2012",base_de_dados!$O:$O,"&gt;=41274")</f>
        <v>0</v>
      </c>
      <c r="J523" s="5">
        <f>SUMIFS(base_de_dados!$T:$T,base_de_dados!$B:$B,$B523,base_de_dados!$G:$G,J$61,base_de_dados!$H:$H,$L$1,base_de_dados!$C:$C,$A523,base_de_dados!$M:$M,"&lt;=2012",base_de_dados!$O:$O,"&gt;=41274")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SUMIFS(base_de_dados!$T:$T,base_de_dados!$B:$B,$B524,base_de_dados!$G:$G,C$61,base_de_dados!$H:$H,$L$1,base_de_dados!$C:$C,$A524,base_de_dados!$M:$M,"&lt;=2012",base_de_dados!$O:$O,"&gt;=41274")</f>
        <v>0</v>
      </c>
      <c r="D524" s="5">
        <f>SUMIFS(base_de_dados!$T:$T,base_de_dados!$B:$B,$B524,base_de_dados!$G:$G,D$61,base_de_dados!$H:$H,$L$1,base_de_dados!$C:$C,$A524,base_de_dados!$M:$M,"&lt;=2012",base_de_dados!$O:$O,"&gt;=41274")</f>
        <v>0</v>
      </c>
      <c r="E524" s="5">
        <f>SUMIFS(base_de_dados!$T:$T,base_de_dados!$B:$B,$B524,base_de_dados!$G:$G,E$61,base_de_dados!$H:$H,$L$1,base_de_dados!$C:$C,$A524,base_de_dados!$M:$M,"&lt;=2012",base_de_dados!$O:$O,"&gt;=41274")</f>
        <v>0</v>
      </c>
      <c r="F524" s="5">
        <f>SUMIFS(base_de_dados!$T:$T,base_de_dados!$B:$B,$B524,base_de_dados!$G:$G,F$61,base_de_dados!$H:$H,$L$1,base_de_dados!$C:$C,$A524,base_de_dados!$M:$M,"&lt;=2012",base_de_dados!$O:$O,"&gt;=41274")</f>
        <v>0</v>
      </c>
      <c r="G524" s="5">
        <f>SUMIFS(base_de_dados!$T:$T,base_de_dados!$B:$B,$B524,base_de_dados!$G:$G,G$61,base_de_dados!$H:$H,$L$1,base_de_dados!$C:$C,$A524,base_de_dados!$M:$M,"&lt;=2012",base_de_dados!$O:$O,"&gt;=41274")</f>
        <v>0</v>
      </c>
      <c r="H524" s="5">
        <f>SUMIFS(base_de_dados!$T:$T,base_de_dados!$B:$B,$B524,base_de_dados!$G:$G,H$61,base_de_dados!$H:$H,$L$1,base_de_dados!$C:$C,$A524,base_de_dados!$M:$M,"&lt;=2012",base_de_dados!$O:$O,"&gt;=41274")</f>
        <v>0</v>
      </c>
      <c r="I524" s="5">
        <f>SUMIFS(base_de_dados!$T:$T,base_de_dados!$B:$B,$B524,base_de_dados!$G:$G,I$61,base_de_dados!$H:$H,$L$1,base_de_dados!$C:$C,$A524,base_de_dados!$M:$M,"&lt;=2012",base_de_dados!$O:$O,"&gt;=41274")</f>
        <v>0</v>
      </c>
      <c r="J524" s="5">
        <f>SUMIFS(base_de_dados!$T:$T,base_de_dados!$B:$B,$B524,base_de_dados!$G:$G,J$61,base_de_dados!$H:$H,$L$1,base_de_dados!$C:$C,$A524,base_de_dados!$M:$M,"&lt;=2012",base_de_dados!$O:$O,"&gt;=41274")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SUMIFS(base_de_dados!$T:$T,base_de_dados!$B:$B,$B525,base_de_dados!$G:$G,C$61,base_de_dados!$H:$H,$L$1,base_de_dados!$C:$C,$A525,base_de_dados!$M:$M,"&lt;=2012",base_de_dados!$O:$O,"&gt;=41274")</f>
        <v>0</v>
      </c>
      <c r="D525" s="5">
        <f>SUMIFS(base_de_dados!$T:$T,base_de_dados!$B:$B,$B525,base_de_dados!$G:$G,D$61,base_de_dados!$H:$H,$L$1,base_de_dados!$C:$C,$A525,base_de_dados!$M:$M,"&lt;=2012",base_de_dados!$O:$O,"&gt;=41274")</f>
        <v>0</v>
      </c>
      <c r="E525" s="5">
        <f>SUMIFS(base_de_dados!$T:$T,base_de_dados!$B:$B,$B525,base_de_dados!$G:$G,E$61,base_de_dados!$H:$H,$L$1,base_de_dados!$C:$C,$A525,base_de_dados!$M:$M,"&lt;=2012",base_de_dados!$O:$O,"&gt;=41274")</f>
        <v>0</v>
      </c>
      <c r="F525" s="5">
        <f>SUMIFS(base_de_dados!$T:$T,base_de_dados!$B:$B,$B525,base_de_dados!$G:$G,F$61,base_de_dados!$H:$H,$L$1,base_de_dados!$C:$C,$A525,base_de_dados!$M:$M,"&lt;=2012",base_de_dados!$O:$O,"&gt;=41274")</f>
        <v>0</v>
      </c>
      <c r="G525" s="5">
        <f>SUMIFS(base_de_dados!$T:$T,base_de_dados!$B:$B,$B525,base_de_dados!$G:$G,G$61,base_de_dados!$H:$H,$L$1,base_de_dados!$C:$C,$A525,base_de_dados!$M:$M,"&lt;=2012",base_de_dados!$O:$O,"&gt;=41274")</f>
        <v>0</v>
      </c>
      <c r="H525" s="5">
        <f>SUMIFS(base_de_dados!$T:$T,base_de_dados!$B:$B,$B525,base_de_dados!$G:$G,H$61,base_de_dados!$H:$H,$L$1,base_de_dados!$C:$C,$A525,base_de_dados!$M:$M,"&lt;=2012",base_de_dados!$O:$O,"&gt;=41274")</f>
        <v>0</v>
      </c>
      <c r="I525" s="5">
        <f>SUMIFS(base_de_dados!$T:$T,base_de_dados!$B:$B,$B525,base_de_dados!$G:$G,I$61,base_de_dados!$H:$H,$L$1,base_de_dados!$C:$C,$A525,base_de_dados!$M:$M,"&lt;=2012",base_de_dados!$O:$O,"&gt;=41274")</f>
        <v>0</v>
      </c>
      <c r="J525" s="5">
        <f>SUMIFS(base_de_dados!$T:$T,base_de_dados!$B:$B,$B525,base_de_dados!$G:$G,J$61,base_de_dados!$H:$H,$L$1,base_de_dados!$C:$C,$A525,base_de_dados!$M:$M,"&lt;=2012",base_de_dados!$O:$O,"&gt;=41274")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SUMIFS(base_de_dados!$T:$T,base_de_dados!$B:$B,$B526,base_de_dados!$G:$G,C$61,base_de_dados!$H:$H,$L$1,base_de_dados!$C:$C,$A526,base_de_dados!$M:$M,"&lt;=2012",base_de_dados!$O:$O,"&gt;=41274")</f>
        <v>0</v>
      </c>
      <c r="D526" s="5">
        <f>SUMIFS(base_de_dados!$T:$T,base_de_dados!$B:$B,$B526,base_de_dados!$G:$G,D$61,base_de_dados!$H:$H,$L$1,base_de_dados!$C:$C,$A526,base_de_dados!$M:$M,"&lt;=2012",base_de_dados!$O:$O,"&gt;=41274")</f>
        <v>0</v>
      </c>
      <c r="E526" s="5">
        <f>SUMIFS(base_de_dados!$T:$T,base_de_dados!$B:$B,$B526,base_de_dados!$G:$G,E$61,base_de_dados!$H:$H,$L$1,base_de_dados!$C:$C,$A526,base_de_dados!$M:$M,"&lt;=2012",base_de_dados!$O:$O,"&gt;=41274")</f>
        <v>0</v>
      </c>
      <c r="F526" s="5">
        <f>SUMIFS(base_de_dados!$T:$T,base_de_dados!$B:$B,$B526,base_de_dados!$G:$G,F$61,base_de_dados!$H:$H,$L$1,base_de_dados!$C:$C,$A526,base_de_dados!$M:$M,"&lt;=2012",base_de_dados!$O:$O,"&gt;=41274")</f>
        <v>0</v>
      </c>
      <c r="G526" s="5">
        <f>SUMIFS(base_de_dados!$T:$T,base_de_dados!$B:$B,$B526,base_de_dados!$G:$G,G$61,base_de_dados!$H:$H,$L$1,base_de_dados!$C:$C,$A526,base_de_dados!$M:$M,"&lt;=2012",base_de_dados!$O:$O,"&gt;=41274")</f>
        <v>0</v>
      </c>
      <c r="H526" s="5">
        <f>SUMIFS(base_de_dados!$T:$T,base_de_dados!$B:$B,$B526,base_de_dados!$G:$G,H$61,base_de_dados!$H:$H,$L$1,base_de_dados!$C:$C,$A526,base_de_dados!$M:$M,"&lt;=2012",base_de_dados!$O:$O,"&gt;=41274")</f>
        <v>0</v>
      </c>
      <c r="I526" s="5">
        <f>SUMIFS(base_de_dados!$T:$T,base_de_dados!$B:$B,$B526,base_de_dados!$G:$G,I$61,base_de_dados!$H:$H,$L$1,base_de_dados!$C:$C,$A526,base_de_dados!$M:$M,"&lt;=2012",base_de_dados!$O:$O,"&gt;=41274")</f>
        <v>0</v>
      </c>
      <c r="J526" s="5">
        <f>SUMIFS(base_de_dados!$T:$T,base_de_dados!$B:$B,$B526,base_de_dados!$G:$G,J$61,base_de_dados!$H:$H,$L$1,base_de_dados!$C:$C,$A526,base_de_dados!$M:$M,"&lt;=2012",base_de_dados!$O:$O,"&gt;=41274")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SUMIFS(base_de_dados!$T:$T,base_de_dados!$B:$B,$B527,base_de_dados!$G:$G,C$61,base_de_dados!$H:$H,$L$1,base_de_dados!$C:$C,$A527,base_de_dados!$M:$M,"&lt;=2012",base_de_dados!$O:$O,"&gt;=41274")</f>
        <v>0</v>
      </c>
      <c r="D527" s="5">
        <f>SUMIFS(base_de_dados!$T:$T,base_de_dados!$B:$B,$B527,base_de_dados!$G:$G,D$61,base_de_dados!$H:$H,$L$1,base_de_dados!$C:$C,$A527,base_de_dados!$M:$M,"&lt;=2012",base_de_dados!$O:$O,"&gt;=41274")</f>
        <v>2.4109589041095891E-2</v>
      </c>
      <c r="E527" s="5">
        <f>SUMIFS(base_de_dados!$T:$T,base_de_dados!$B:$B,$B527,base_de_dados!$G:$G,E$61,base_de_dados!$H:$H,$L$1,base_de_dados!$C:$C,$A527,base_de_dados!$M:$M,"&lt;=2012",base_de_dados!$O:$O,"&gt;=41274")</f>
        <v>2.3208249619482497E-2</v>
      </c>
      <c r="F527" s="5">
        <f>SUMIFS(base_de_dados!$T:$T,base_de_dados!$B:$B,$B527,base_de_dados!$G:$G,F$61,base_de_dados!$H:$H,$L$1,base_de_dados!$C:$C,$A527,base_de_dados!$M:$M,"&lt;=2012",base_de_dados!$O:$O,"&gt;=41274")</f>
        <v>0</v>
      </c>
      <c r="G527" s="5">
        <f>SUMIFS(base_de_dados!$T:$T,base_de_dados!$B:$B,$B527,base_de_dados!$G:$G,G$61,base_de_dados!$H:$H,$L$1,base_de_dados!$C:$C,$A527,base_de_dados!$M:$M,"&lt;=2012",base_de_dados!$O:$O,"&gt;=41274")</f>
        <v>0</v>
      </c>
      <c r="H527" s="5">
        <f>SUMIFS(base_de_dados!$T:$T,base_de_dados!$B:$B,$B527,base_de_dados!$G:$G,H$61,base_de_dados!$H:$H,$L$1,base_de_dados!$C:$C,$A527,base_de_dados!$M:$M,"&lt;=2012",base_de_dados!$O:$O,"&gt;=41274")</f>
        <v>0</v>
      </c>
      <c r="I527" s="5">
        <f>SUMIFS(base_de_dados!$T:$T,base_de_dados!$B:$B,$B527,base_de_dados!$G:$G,I$61,base_de_dados!$H:$H,$L$1,base_de_dados!$C:$C,$A527,base_de_dados!$M:$M,"&lt;=2012",base_de_dados!$O:$O,"&gt;=41274")</f>
        <v>0</v>
      </c>
      <c r="J527" s="5">
        <f>SUMIFS(base_de_dados!$T:$T,base_de_dados!$B:$B,$B527,base_de_dados!$G:$G,J$61,base_de_dados!$H:$H,$L$1,base_de_dados!$C:$C,$A527,base_de_dados!$M:$M,"&lt;=2012",base_de_dados!$O:$O,"&gt;=41274")</f>
        <v>0</v>
      </c>
      <c r="K527" s="32">
        <f t="shared" si="12"/>
        <v>4.7317838660578385E-2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SUMIFS(base_de_dados!$T:$T,base_de_dados!$B:$B,$B528,base_de_dados!$G:$G,C$61,base_de_dados!$H:$H,$L$1,base_de_dados!$C:$C,$A528,base_de_dados!$M:$M,"&lt;=2012",base_de_dados!$O:$O,"&gt;=41274")</f>
        <v>0</v>
      </c>
      <c r="D528" s="5">
        <f>SUMIFS(base_de_dados!$T:$T,base_de_dados!$B:$B,$B528,base_de_dados!$G:$G,D$61,base_de_dados!$H:$H,$L$1,base_de_dados!$C:$C,$A528,base_de_dados!$M:$M,"&lt;=2012",base_de_dados!$O:$O,"&gt;=41274")</f>
        <v>0</v>
      </c>
      <c r="E528" s="5">
        <f>SUMIFS(base_de_dados!$T:$T,base_de_dados!$B:$B,$B528,base_de_dados!$G:$G,E$61,base_de_dados!$H:$H,$L$1,base_de_dados!$C:$C,$A528,base_de_dados!$M:$M,"&lt;=2012",base_de_dados!$O:$O,"&gt;=41274")</f>
        <v>0</v>
      </c>
      <c r="F528" s="5">
        <f>SUMIFS(base_de_dados!$T:$T,base_de_dados!$B:$B,$B528,base_de_dados!$G:$G,F$61,base_de_dados!$H:$H,$L$1,base_de_dados!$C:$C,$A528,base_de_dados!$M:$M,"&lt;=2012",base_de_dados!$O:$O,"&gt;=41274")</f>
        <v>0</v>
      </c>
      <c r="G528" s="5">
        <f>SUMIFS(base_de_dados!$T:$T,base_de_dados!$B:$B,$B528,base_de_dados!$G:$G,G$61,base_de_dados!$H:$H,$L$1,base_de_dados!$C:$C,$A528,base_de_dados!$M:$M,"&lt;=2012",base_de_dados!$O:$O,"&gt;=41274")</f>
        <v>0</v>
      </c>
      <c r="H528" s="5">
        <f>SUMIFS(base_de_dados!$T:$T,base_de_dados!$B:$B,$B528,base_de_dados!$G:$G,H$61,base_de_dados!$H:$H,$L$1,base_de_dados!$C:$C,$A528,base_de_dados!$M:$M,"&lt;=2012",base_de_dados!$O:$O,"&gt;=41274")</f>
        <v>0</v>
      </c>
      <c r="I528" s="5">
        <f>SUMIFS(base_de_dados!$T:$T,base_de_dados!$B:$B,$B528,base_de_dados!$G:$G,I$61,base_de_dados!$H:$H,$L$1,base_de_dados!$C:$C,$A528,base_de_dados!$M:$M,"&lt;=2012",base_de_dados!$O:$O,"&gt;=41274")</f>
        <v>0</v>
      </c>
      <c r="J528" s="5">
        <f>SUMIFS(base_de_dados!$T:$T,base_de_dados!$B:$B,$B528,base_de_dados!$G:$G,J$61,base_de_dados!$H:$H,$L$1,base_de_dados!$C:$C,$A528,base_de_dados!$M:$M,"&lt;=2012",base_de_dados!$O:$O,"&gt;=41274")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SUMIFS(base_de_dados!$T:$T,base_de_dados!$B:$B,$B529,base_de_dados!$G:$G,C$61,base_de_dados!$H:$H,$L$1,base_de_dados!$C:$C,$A529,base_de_dados!$M:$M,"&lt;=2012",base_de_dados!$O:$O,"&gt;=41274")</f>
        <v>0</v>
      </c>
      <c r="D529" s="5">
        <f>SUMIFS(base_de_dados!$T:$T,base_de_dados!$B:$B,$B529,base_de_dados!$G:$G,D$61,base_de_dados!$H:$H,$L$1,base_de_dados!$C:$C,$A529,base_de_dados!$M:$M,"&lt;=2012",base_de_dados!$O:$O,"&gt;=41274")</f>
        <v>0</v>
      </c>
      <c r="E529" s="5">
        <f>SUMIFS(base_de_dados!$T:$T,base_de_dados!$B:$B,$B529,base_de_dados!$G:$G,E$61,base_de_dados!$H:$H,$L$1,base_de_dados!$C:$C,$A529,base_de_dados!$M:$M,"&lt;=2012",base_de_dados!$O:$O,"&gt;=41274")</f>
        <v>0</v>
      </c>
      <c r="F529" s="5">
        <f>SUMIFS(base_de_dados!$T:$T,base_de_dados!$B:$B,$B529,base_de_dados!$G:$G,F$61,base_de_dados!$H:$H,$L$1,base_de_dados!$C:$C,$A529,base_de_dados!$M:$M,"&lt;=2012",base_de_dados!$O:$O,"&gt;=41274")</f>
        <v>0</v>
      </c>
      <c r="G529" s="5">
        <f>SUMIFS(base_de_dados!$T:$T,base_de_dados!$B:$B,$B529,base_de_dados!$G:$G,G$61,base_de_dados!$H:$H,$L$1,base_de_dados!$C:$C,$A529,base_de_dados!$M:$M,"&lt;=2012",base_de_dados!$O:$O,"&gt;=41274")</f>
        <v>0</v>
      </c>
      <c r="H529" s="5">
        <f>SUMIFS(base_de_dados!$T:$T,base_de_dados!$B:$B,$B529,base_de_dados!$G:$G,H$61,base_de_dados!$H:$H,$L$1,base_de_dados!$C:$C,$A529,base_de_dados!$M:$M,"&lt;=2012",base_de_dados!$O:$O,"&gt;=41274")</f>
        <v>0</v>
      </c>
      <c r="I529" s="5">
        <f>SUMIFS(base_de_dados!$T:$T,base_de_dados!$B:$B,$B529,base_de_dados!$G:$G,I$61,base_de_dados!$H:$H,$L$1,base_de_dados!$C:$C,$A529,base_de_dados!$M:$M,"&lt;=2012",base_de_dados!$O:$O,"&gt;=41274")</f>
        <v>0</v>
      </c>
      <c r="J529" s="5">
        <f>SUMIFS(base_de_dados!$T:$T,base_de_dados!$B:$B,$B529,base_de_dados!$G:$G,J$61,base_de_dados!$H:$H,$L$1,base_de_dados!$C:$C,$A529,base_de_dados!$M:$M,"&lt;=2012",base_de_dados!$O:$O,"&gt;=41274")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SUMIFS(base_de_dados!$T:$T,base_de_dados!$B:$B,$B530,base_de_dados!$G:$G,C$61,base_de_dados!$H:$H,$L$1,base_de_dados!$C:$C,$A530,base_de_dados!$M:$M,"&lt;=2012",base_de_dados!$O:$O,"&gt;=41274")</f>
        <v>0</v>
      </c>
      <c r="D530" s="5">
        <f>SUMIFS(base_de_dados!$T:$T,base_de_dados!$B:$B,$B530,base_de_dados!$G:$G,D$61,base_de_dados!$H:$H,$L$1,base_de_dados!$C:$C,$A530,base_de_dados!$M:$M,"&lt;=2012",base_de_dados!$O:$O,"&gt;=41274")</f>
        <v>0</v>
      </c>
      <c r="E530" s="5">
        <f>SUMIFS(base_de_dados!$T:$T,base_de_dados!$B:$B,$B530,base_de_dados!$G:$G,E$61,base_de_dados!$H:$H,$L$1,base_de_dados!$C:$C,$A530,base_de_dados!$M:$M,"&lt;=2012",base_de_dados!$O:$O,"&gt;=41274")</f>
        <v>0</v>
      </c>
      <c r="F530" s="5">
        <f>SUMIFS(base_de_dados!$T:$T,base_de_dados!$B:$B,$B530,base_de_dados!$G:$G,F$61,base_de_dados!$H:$H,$L$1,base_de_dados!$C:$C,$A530,base_de_dados!$M:$M,"&lt;=2012",base_de_dados!$O:$O,"&gt;=41274")</f>
        <v>0</v>
      </c>
      <c r="G530" s="5">
        <f>SUMIFS(base_de_dados!$T:$T,base_de_dados!$B:$B,$B530,base_de_dados!$G:$G,G$61,base_de_dados!$H:$H,$L$1,base_de_dados!$C:$C,$A530,base_de_dados!$M:$M,"&lt;=2012",base_de_dados!$O:$O,"&gt;=41274")</f>
        <v>0</v>
      </c>
      <c r="H530" s="5">
        <f>SUMIFS(base_de_dados!$T:$T,base_de_dados!$B:$B,$B530,base_de_dados!$G:$G,H$61,base_de_dados!$H:$H,$L$1,base_de_dados!$C:$C,$A530,base_de_dados!$M:$M,"&lt;=2012",base_de_dados!$O:$O,"&gt;=41274")</f>
        <v>0</v>
      </c>
      <c r="I530" s="5">
        <f>SUMIFS(base_de_dados!$T:$T,base_de_dados!$B:$B,$B530,base_de_dados!$G:$G,I$61,base_de_dados!$H:$H,$L$1,base_de_dados!$C:$C,$A530,base_de_dados!$M:$M,"&lt;=2012",base_de_dados!$O:$O,"&gt;=41274")</f>
        <v>0</v>
      </c>
      <c r="J530" s="5">
        <f>SUMIFS(base_de_dados!$T:$T,base_de_dados!$B:$B,$B530,base_de_dados!$G:$G,J$61,base_de_dados!$H:$H,$L$1,base_de_dados!$C:$C,$A530,base_de_dados!$M:$M,"&lt;=2012",base_de_dados!$O:$O,"&gt;=41274")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SUMIFS(base_de_dados!$T:$T,base_de_dados!$B:$B,$B531,base_de_dados!$G:$G,C$61,base_de_dados!$H:$H,$L$1,base_de_dados!$C:$C,$A531,base_de_dados!$M:$M,"&lt;=2012",base_de_dados!$O:$O,"&gt;=41274")</f>
        <v>0</v>
      </c>
      <c r="D531" s="5">
        <f>SUMIFS(base_de_dados!$T:$T,base_de_dados!$B:$B,$B531,base_de_dados!$G:$G,D$61,base_de_dados!$H:$H,$L$1,base_de_dados!$C:$C,$A531,base_de_dados!$M:$M,"&lt;=2012",base_de_dados!$O:$O,"&gt;=41274")</f>
        <v>0</v>
      </c>
      <c r="E531" s="5">
        <f>SUMIFS(base_de_dados!$T:$T,base_de_dados!$B:$B,$B531,base_de_dados!$G:$G,E$61,base_de_dados!$H:$H,$L$1,base_de_dados!$C:$C,$A531,base_de_dados!$M:$M,"&lt;=2012",base_de_dados!$O:$O,"&gt;=41274")</f>
        <v>0</v>
      </c>
      <c r="F531" s="5">
        <f>SUMIFS(base_de_dados!$T:$T,base_de_dados!$B:$B,$B531,base_de_dados!$G:$G,F$61,base_de_dados!$H:$H,$L$1,base_de_dados!$C:$C,$A531,base_de_dados!$M:$M,"&lt;=2012",base_de_dados!$O:$O,"&gt;=41274")</f>
        <v>0</v>
      </c>
      <c r="G531" s="5">
        <f>SUMIFS(base_de_dados!$T:$T,base_de_dados!$B:$B,$B531,base_de_dados!$G:$G,G$61,base_de_dados!$H:$H,$L$1,base_de_dados!$C:$C,$A531,base_de_dados!$M:$M,"&lt;=2012",base_de_dados!$O:$O,"&gt;=41274")</f>
        <v>0</v>
      </c>
      <c r="H531" s="5">
        <f>SUMIFS(base_de_dados!$T:$T,base_de_dados!$B:$B,$B531,base_de_dados!$G:$G,H$61,base_de_dados!$H:$H,$L$1,base_de_dados!$C:$C,$A531,base_de_dados!$M:$M,"&lt;=2012",base_de_dados!$O:$O,"&gt;=41274")</f>
        <v>0</v>
      </c>
      <c r="I531" s="5">
        <f>SUMIFS(base_de_dados!$T:$T,base_de_dados!$B:$B,$B531,base_de_dados!$G:$G,I$61,base_de_dados!$H:$H,$L$1,base_de_dados!$C:$C,$A531,base_de_dados!$M:$M,"&lt;=2012",base_de_dados!$O:$O,"&gt;=41274")</f>
        <v>0</v>
      </c>
      <c r="J531" s="5">
        <f>SUMIFS(base_de_dados!$T:$T,base_de_dados!$B:$B,$B531,base_de_dados!$G:$G,J$61,base_de_dados!$H:$H,$L$1,base_de_dados!$C:$C,$A531,base_de_dados!$M:$M,"&lt;=2012",base_de_dados!$O:$O,"&gt;=41274")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SUMIFS(base_de_dados!$T:$T,base_de_dados!$B:$B,$B532,base_de_dados!$G:$G,C$61,base_de_dados!$H:$H,$L$1,base_de_dados!$C:$C,$A532,base_de_dados!$M:$M,"&lt;=2012",base_de_dados!$O:$O,"&gt;=41274")</f>
        <v>0</v>
      </c>
      <c r="D532" s="5">
        <f>SUMIFS(base_de_dados!$T:$T,base_de_dados!$B:$B,$B532,base_de_dados!$G:$G,D$61,base_de_dados!$H:$H,$L$1,base_de_dados!$C:$C,$A532,base_de_dados!$M:$M,"&lt;=2012",base_de_dados!$O:$O,"&gt;=41274")</f>
        <v>0</v>
      </c>
      <c r="E532" s="5">
        <f>SUMIFS(base_de_dados!$T:$T,base_de_dados!$B:$B,$B532,base_de_dados!$G:$G,E$61,base_de_dados!$H:$H,$L$1,base_de_dados!$C:$C,$A532,base_de_dados!$M:$M,"&lt;=2012",base_de_dados!$O:$O,"&gt;=41274")</f>
        <v>0</v>
      </c>
      <c r="F532" s="5">
        <f>SUMIFS(base_de_dados!$T:$T,base_de_dados!$B:$B,$B532,base_de_dados!$G:$G,F$61,base_de_dados!$H:$H,$L$1,base_de_dados!$C:$C,$A532,base_de_dados!$M:$M,"&lt;=2012",base_de_dados!$O:$O,"&gt;=41274")</f>
        <v>0</v>
      </c>
      <c r="G532" s="5">
        <f>SUMIFS(base_de_dados!$T:$T,base_de_dados!$B:$B,$B532,base_de_dados!$G:$G,G$61,base_de_dados!$H:$H,$L$1,base_de_dados!$C:$C,$A532,base_de_dados!$M:$M,"&lt;=2012",base_de_dados!$O:$O,"&gt;=41274")</f>
        <v>0</v>
      </c>
      <c r="H532" s="5">
        <f>SUMIFS(base_de_dados!$T:$T,base_de_dados!$B:$B,$B532,base_de_dados!$G:$G,H$61,base_de_dados!$H:$H,$L$1,base_de_dados!$C:$C,$A532,base_de_dados!$M:$M,"&lt;=2012",base_de_dados!$O:$O,"&gt;=41274")</f>
        <v>0</v>
      </c>
      <c r="I532" s="5">
        <f>SUMIFS(base_de_dados!$T:$T,base_de_dados!$B:$B,$B532,base_de_dados!$G:$G,I$61,base_de_dados!$H:$H,$L$1,base_de_dados!$C:$C,$A532,base_de_dados!$M:$M,"&lt;=2012",base_de_dados!$O:$O,"&gt;=41274")</f>
        <v>0</v>
      </c>
      <c r="J532" s="5">
        <f>SUMIFS(base_de_dados!$T:$T,base_de_dados!$B:$B,$B532,base_de_dados!$G:$G,J$61,base_de_dados!$H:$H,$L$1,base_de_dados!$C:$C,$A532,base_de_dados!$M:$M,"&lt;=2012",base_de_dados!$O:$O,"&gt;=41274")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SUMIFS(base_de_dados!$T:$T,base_de_dados!$B:$B,$B533,base_de_dados!$G:$G,C$61,base_de_dados!$H:$H,$L$1,base_de_dados!$C:$C,$A533,base_de_dados!$M:$M,"&lt;=2012",base_de_dados!$O:$O,"&gt;=41274")</f>
        <v>0</v>
      </c>
      <c r="D533" s="5">
        <f>SUMIFS(base_de_dados!$T:$T,base_de_dados!$B:$B,$B533,base_de_dados!$G:$G,D$61,base_de_dados!$H:$H,$L$1,base_de_dados!$C:$C,$A533,base_de_dados!$M:$M,"&lt;=2012",base_de_dados!$O:$O,"&gt;=41274")</f>
        <v>0</v>
      </c>
      <c r="E533" s="5">
        <f>SUMIFS(base_de_dados!$T:$T,base_de_dados!$B:$B,$B533,base_de_dados!$G:$G,E$61,base_de_dados!$H:$H,$L$1,base_de_dados!$C:$C,$A533,base_de_dados!$M:$M,"&lt;=2012",base_de_dados!$O:$O,"&gt;=41274")</f>
        <v>0</v>
      </c>
      <c r="F533" s="5">
        <f>SUMIFS(base_de_dados!$T:$T,base_de_dados!$B:$B,$B533,base_de_dados!$G:$G,F$61,base_de_dados!$H:$H,$L$1,base_de_dados!$C:$C,$A533,base_de_dados!$M:$M,"&lt;=2012",base_de_dados!$O:$O,"&gt;=41274")</f>
        <v>0</v>
      </c>
      <c r="G533" s="5">
        <f>SUMIFS(base_de_dados!$T:$T,base_de_dados!$B:$B,$B533,base_de_dados!$G:$G,G$61,base_de_dados!$H:$H,$L$1,base_de_dados!$C:$C,$A533,base_de_dados!$M:$M,"&lt;=2012",base_de_dados!$O:$O,"&gt;=41274")</f>
        <v>0</v>
      </c>
      <c r="H533" s="5">
        <f>SUMIFS(base_de_dados!$T:$T,base_de_dados!$B:$B,$B533,base_de_dados!$G:$G,H$61,base_de_dados!$H:$H,$L$1,base_de_dados!$C:$C,$A533,base_de_dados!$M:$M,"&lt;=2012",base_de_dados!$O:$O,"&gt;=41274")</f>
        <v>0</v>
      </c>
      <c r="I533" s="5">
        <f>SUMIFS(base_de_dados!$T:$T,base_de_dados!$B:$B,$B533,base_de_dados!$G:$G,I$61,base_de_dados!$H:$H,$L$1,base_de_dados!$C:$C,$A533,base_de_dados!$M:$M,"&lt;=2012",base_de_dados!$O:$O,"&gt;=41274")</f>
        <v>0</v>
      </c>
      <c r="J533" s="5">
        <f>SUMIFS(base_de_dados!$T:$T,base_de_dados!$B:$B,$B533,base_de_dados!$G:$G,J$61,base_de_dados!$H:$H,$L$1,base_de_dados!$C:$C,$A533,base_de_dados!$M:$M,"&lt;=2012",base_de_dados!$O:$O,"&gt;=41274")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SUMIFS(base_de_dados!$T:$T,base_de_dados!$B:$B,$B534,base_de_dados!$G:$G,C$61,base_de_dados!$H:$H,$L$1,base_de_dados!$C:$C,$A534,base_de_dados!$M:$M,"&lt;=2012",base_de_dados!$O:$O,"&gt;=41274")</f>
        <v>0</v>
      </c>
      <c r="D534" s="5">
        <f>SUMIFS(base_de_dados!$T:$T,base_de_dados!$B:$B,$B534,base_de_dados!$G:$G,D$61,base_de_dados!$H:$H,$L$1,base_de_dados!$C:$C,$A534,base_de_dados!$M:$M,"&lt;=2012",base_de_dados!$O:$O,"&gt;=41274")</f>
        <v>0</v>
      </c>
      <c r="E534" s="5">
        <f>SUMIFS(base_de_dados!$T:$T,base_de_dados!$B:$B,$B534,base_de_dados!$G:$G,E$61,base_de_dados!$H:$H,$L$1,base_de_dados!$C:$C,$A534,base_de_dados!$M:$M,"&lt;=2012",base_de_dados!$O:$O,"&gt;=41274")</f>
        <v>0</v>
      </c>
      <c r="F534" s="5">
        <f>SUMIFS(base_de_dados!$T:$T,base_de_dados!$B:$B,$B534,base_de_dados!$G:$G,F$61,base_de_dados!$H:$H,$L$1,base_de_dados!$C:$C,$A534,base_de_dados!$M:$M,"&lt;=2012",base_de_dados!$O:$O,"&gt;=41274")</f>
        <v>0</v>
      </c>
      <c r="G534" s="5">
        <f>SUMIFS(base_de_dados!$T:$T,base_de_dados!$B:$B,$B534,base_de_dados!$G:$G,G$61,base_de_dados!$H:$H,$L$1,base_de_dados!$C:$C,$A534,base_de_dados!$M:$M,"&lt;=2012",base_de_dados!$O:$O,"&gt;=41274")</f>
        <v>0</v>
      </c>
      <c r="H534" s="5">
        <f>SUMIFS(base_de_dados!$T:$T,base_de_dados!$B:$B,$B534,base_de_dados!$G:$G,H$61,base_de_dados!$H:$H,$L$1,base_de_dados!$C:$C,$A534,base_de_dados!$M:$M,"&lt;=2012",base_de_dados!$O:$O,"&gt;=41274")</f>
        <v>0</v>
      </c>
      <c r="I534" s="5">
        <f>SUMIFS(base_de_dados!$T:$T,base_de_dados!$B:$B,$B534,base_de_dados!$G:$G,I$61,base_de_dados!$H:$H,$L$1,base_de_dados!$C:$C,$A534,base_de_dados!$M:$M,"&lt;=2012",base_de_dados!$O:$O,"&gt;=41274")</f>
        <v>2.1308980213089802E-3</v>
      </c>
      <c r="J534" s="5">
        <f>SUMIFS(base_de_dados!$T:$T,base_de_dados!$B:$B,$B534,base_de_dados!$G:$G,J$61,base_de_dados!$H:$H,$L$1,base_de_dados!$C:$C,$A534,base_de_dados!$M:$M,"&lt;=2012",base_de_dados!$O:$O,"&gt;=41274")</f>
        <v>0</v>
      </c>
      <c r="K534" s="32">
        <f t="shared" si="12"/>
        <v>2.1308980213089802E-3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SUMIFS(base_de_dados!$T:$T,base_de_dados!$B:$B,$B535,base_de_dados!$G:$G,C$61,base_de_dados!$H:$H,$L$1,base_de_dados!$C:$C,$A535,base_de_dados!$M:$M,"&lt;=2012",base_de_dados!$O:$O,"&gt;=41274")</f>
        <v>0</v>
      </c>
      <c r="D535" s="5">
        <f>SUMIFS(base_de_dados!$T:$T,base_de_dados!$B:$B,$B535,base_de_dados!$G:$G,D$61,base_de_dados!$H:$H,$L$1,base_de_dados!$C:$C,$A535,base_de_dados!$M:$M,"&lt;=2012",base_de_dados!$O:$O,"&gt;=41274")</f>
        <v>0</v>
      </c>
      <c r="E535" s="5">
        <f>SUMIFS(base_de_dados!$T:$T,base_de_dados!$B:$B,$B535,base_de_dados!$G:$G,E$61,base_de_dados!$H:$H,$L$1,base_de_dados!$C:$C,$A535,base_de_dados!$M:$M,"&lt;=2012",base_de_dados!$O:$O,"&gt;=41274")</f>
        <v>0</v>
      </c>
      <c r="F535" s="5">
        <f>SUMIFS(base_de_dados!$T:$T,base_de_dados!$B:$B,$B535,base_de_dados!$G:$G,F$61,base_de_dados!$H:$H,$L$1,base_de_dados!$C:$C,$A535,base_de_dados!$M:$M,"&lt;=2012",base_de_dados!$O:$O,"&gt;=41274")</f>
        <v>0</v>
      </c>
      <c r="G535" s="5">
        <f>SUMIFS(base_de_dados!$T:$T,base_de_dados!$B:$B,$B535,base_de_dados!$G:$G,G$61,base_de_dados!$H:$H,$L$1,base_de_dados!$C:$C,$A535,base_de_dados!$M:$M,"&lt;=2012",base_de_dados!$O:$O,"&gt;=41274")</f>
        <v>0</v>
      </c>
      <c r="H535" s="5">
        <f>SUMIFS(base_de_dados!$T:$T,base_de_dados!$B:$B,$B535,base_de_dados!$G:$G,H$61,base_de_dados!$H:$H,$L$1,base_de_dados!$C:$C,$A535,base_de_dados!$M:$M,"&lt;=2012",base_de_dados!$O:$O,"&gt;=41274")</f>
        <v>0</v>
      </c>
      <c r="I535" s="5">
        <f>SUMIFS(base_de_dados!$T:$T,base_de_dados!$B:$B,$B535,base_de_dados!$G:$G,I$61,base_de_dados!$H:$H,$L$1,base_de_dados!$C:$C,$A535,base_de_dados!$M:$M,"&lt;=2012",base_de_dados!$O:$O,"&gt;=41274")</f>
        <v>0</v>
      </c>
      <c r="J535" s="5">
        <f>SUMIFS(base_de_dados!$T:$T,base_de_dados!$B:$B,$B535,base_de_dados!$G:$G,J$61,base_de_dados!$H:$H,$L$1,base_de_dados!$C:$C,$A535,base_de_dados!$M:$M,"&lt;=2012",base_de_dados!$O:$O,"&gt;=41274")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SUMIFS(base_de_dados!$T:$T,base_de_dados!$B:$B,$B536,base_de_dados!$G:$G,C$61,base_de_dados!$H:$H,$L$1,base_de_dados!$C:$C,$A536,base_de_dados!$M:$M,"&lt;=2012",base_de_dados!$O:$O,"&gt;=41274")</f>
        <v>0</v>
      </c>
      <c r="D536" s="5">
        <f>SUMIFS(base_de_dados!$T:$T,base_de_dados!$B:$B,$B536,base_de_dados!$G:$G,D$61,base_de_dados!$H:$H,$L$1,base_de_dados!$C:$C,$A536,base_de_dados!$M:$M,"&lt;=2012",base_de_dados!$O:$O,"&gt;=41274")</f>
        <v>0</v>
      </c>
      <c r="E536" s="5">
        <f>SUMIFS(base_de_dados!$T:$T,base_de_dados!$B:$B,$B536,base_de_dados!$G:$G,E$61,base_de_dados!$H:$H,$L$1,base_de_dados!$C:$C,$A536,base_de_dados!$M:$M,"&lt;=2012",base_de_dados!$O:$O,"&gt;=41274")</f>
        <v>0</v>
      </c>
      <c r="F536" s="5">
        <f>SUMIFS(base_de_dados!$T:$T,base_de_dados!$B:$B,$B536,base_de_dados!$G:$G,F$61,base_de_dados!$H:$H,$L$1,base_de_dados!$C:$C,$A536,base_de_dados!$M:$M,"&lt;=2012",base_de_dados!$O:$O,"&gt;=41274")</f>
        <v>0</v>
      </c>
      <c r="G536" s="5">
        <f>SUMIFS(base_de_dados!$T:$T,base_de_dados!$B:$B,$B536,base_de_dados!$G:$G,G$61,base_de_dados!$H:$H,$L$1,base_de_dados!$C:$C,$A536,base_de_dados!$M:$M,"&lt;=2012",base_de_dados!$O:$O,"&gt;=41274")</f>
        <v>0</v>
      </c>
      <c r="H536" s="5">
        <f>SUMIFS(base_de_dados!$T:$T,base_de_dados!$B:$B,$B536,base_de_dados!$G:$G,H$61,base_de_dados!$H:$H,$L$1,base_de_dados!$C:$C,$A536,base_de_dados!$M:$M,"&lt;=2012",base_de_dados!$O:$O,"&gt;=41274")</f>
        <v>0</v>
      </c>
      <c r="I536" s="5">
        <f>SUMIFS(base_de_dados!$T:$T,base_de_dados!$B:$B,$B536,base_de_dados!$G:$G,I$61,base_de_dados!$H:$H,$L$1,base_de_dados!$C:$C,$A536,base_de_dados!$M:$M,"&lt;=2012",base_de_dados!$O:$O,"&gt;=41274")</f>
        <v>0</v>
      </c>
      <c r="J536" s="5">
        <f>SUMIFS(base_de_dados!$T:$T,base_de_dados!$B:$B,$B536,base_de_dados!$G:$G,J$61,base_de_dados!$H:$H,$L$1,base_de_dados!$C:$C,$A536,base_de_dados!$M:$M,"&lt;=2012",base_de_dados!$O:$O,"&gt;=41274")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SUMIFS(base_de_dados!$T:$T,base_de_dados!$B:$B,$B537,base_de_dados!$G:$G,C$61,base_de_dados!$H:$H,$L$1,base_de_dados!$C:$C,$A537,base_de_dados!$M:$M,"&lt;=2012",base_de_dados!$O:$O,"&gt;=41274")</f>
        <v>0</v>
      </c>
      <c r="D537" s="5">
        <f>SUMIFS(base_de_dados!$T:$T,base_de_dados!$B:$B,$B537,base_de_dados!$G:$G,D$61,base_de_dados!$H:$H,$L$1,base_de_dados!$C:$C,$A537,base_de_dados!$M:$M,"&lt;=2012",base_de_dados!$O:$O,"&gt;=41274")</f>
        <v>0</v>
      </c>
      <c r="E537" s="5">
        <f>SUMIFS(base_de_dados!$T:$T,base_de_dados!$B:$B,$B537,base_de_dados!$G:$G,E$61,base_de_dados!$H:$H,$L$1,base_de_dados!$C:$C,$A537,base_de_dados!$M:$M,"&lt;=2012",base_de_dados!$O:$O,"&gt;=41274")</f>
        <v>0</v>
      </c>
      <c r="F537" s="5">
        <f>SUMIFS(base_de_dados!$T:$T,base_de_dados!$B:$B,$B537,base_de_dados!$G:$G,F$61,base_de_dados!$H:$H,$L$1,base_de_dados!$C:$C,$A537,base_de_dados!$M:$M,"&lt;=2012",base_de_dados!$O:$O,"&gt;=41274")</f>
        <v>0</v>
      </c>
      <c r="G537" s="5">
        <f>SUMIFS(base_de_dados!$T:$T,base_de_dados!$B:$B,$B537,base_de_dados!$G:$G,G$61,base_de_dados!$H:$H,$L$1,base_de_dados!$C:$C,$A537,base_de_dados!$M:$M,"&lt;=2012",base_de_dados!$O:$O,"&gt;=41274")</f>
        <v>0</v>
      </c>
      <c r="H537" s="5">
        <f>SUMIFS(base_de_dados!$T:$T,base_de_dados!$B:$B,$B537,base_de_dados!$G:$G,H$61,base_de_dados!$H:$H,$L$1,base_de_dados!$C:$C,$A537,base_de_dados!$M:$M,"&lt;=2012",base_de_dados!$O:$O,"&gt;=41274")</f>
        <v>0</v>
      </c>
      <c r="I537" s="5">
        <f>SUMIFS(base_de_dados!$T:$T,base_de_dados!$B:$B,$B537,base_de_dados!$G:$G,I$61,base_de_dados!$H:$H,$L$1,base_de_dados!$C:$C,$A537,base_de_dados!$M:$M,"&lt;=2012",base_de_dados!$O:$O,"&gt;=41274")</f>
        <v>0</v>
      </c>
      <c r="J537" s="5">
        <f>SUMIFS(base_de_dados!$T:$T,base_de_dados!$B:$B,$B537,base_de_dados!$G:$G,J$61,base_de_dados!$H:$H,$L$1,base_de_dados!$C:$C,$A537,base_de_dados!$M:$M,"&lt;=2012",base_de_dados!$O:$O,"&gt;=41274")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SUMIFS(base_de_dados!$T:$T,base_de_dados!$B:$B,$B538,base_de_dados!$G:$G,C$61,base_de_dados!$H:$H,$L$1,base_de_dados!$C:$C,$A538,base_de_dados!$M:$M,"&lt;=2012",base_de_dados!$O:$O,"&gt;=41274")</f>
        <v>2.0972222222222221E-3</v>
      </c>
      <c r="D538" s="5">
        <f>SUMIFS(base_de_dados!$T:$T,base_de_dados!$B:$B,$B538,base_de_dados!$G:$G,D$61,base_de_dados!$H:$H,$L$1,base_de_dados!$C:$C,$A538,base_de_dados!$M:$M,"&lt;=2012",base_de_dados!$O:$O,"&gt;=41274")</f>
        <v>0</v>
      </c>
      <c r="E538" s="5">
        <f>SUMIFS(base_de_dados!$T:$T,base_de_dados!$B:$B,$B538,base_de_dados!$G:$G,E$61,base_de_dados!$H:$H,$L$1,base_de_dados!$C:$C,$A538,base_de_dados!$M:$M,"&lt;=2012",base_de_dados!$O:$O,"&gt;=41274")</f>
        <v>0</v>
      </c>
      <c r="F538" s="5">
        <f>SUMIFS(base_de_dados!$T:$T,base_de_dados!$B:$B,$B538,base_de_dados!$G:$G,F$61,base_de_dados!$H:$H,$L$1,base_de_dados!$C:$C,$A538,base_de_dados!$M:$M,"&lt;=2012",base_de_dados!$O:$O,"&gt;=41274")</f>
        <v>0</v>
      </c>
      <c r="G538" s="5">
        <f>SUMIFS(base_de_dados!$T:$T,base_de_dados!$B:$B,$B538,base_de_dados!$G:$G,G$61,base_de_dados!$H:$H,$L$1,base_de_dados!$C:$C,$A538,base_de_dados!$M:$M,"&lt;=2012",base_de_dados!$O:$O,"&gt;=41274")</f>
        <v>0</v>
      </c>
      <c r="H538" s="5">
        <f>SUMIFS(base_de_dados!$T:$T,base_de_dados!$B:$B,$B538,base_de_dados!$G:$G,H$61,base_de_dados!$H:$H,$L$1,base_de_dados!$C:$C,$A538,base_de_dados!$M:$M,"&lt;=2012",base_de_dados!$O:$O,"&gt;=41274")</f>
        <v>0</v>
      </c>
      <c r="I538" s="5">
        <f>SUMIFS(base_de_dados!$T:$T,base_de_dados!$B:$B,$B538,base_de_dados!$G:$G,I$61,base_de_dados!$H:$H,$L$1,base_de_dados!$C:$C,$A538,base_de_dados!$M:$M,"&lt;=2012",base_de_dados!$O:$O,"&gt;=41274")</f>
        <v>0</v>
      </c>
      <c r="J538" s="5">
        <f>SUMIFS(base_de_dados!$T:$T,base_de_dados!$B:$B,$B538,base_de_dados!$G:$G,J$61,base_de_dados!$H:$H,$L$1,base_de_dados!$C:$C,$A538,base_de_dados!$M:$M,"&lt;=2012",base_de_dados!$O:$O,"&gt;=41274")</f>
        <v>0</v>
      </c>
      <c r="K538" s="32">
        <f t="shared" si="12"/>
        <v>2.0972222222222221E-3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SUMIFS(base_de_dados!$T:$T,base_de_dados!$B:$B,$B539,base_de_dados!$G:$G,C$61,base_de_dados!$H:$H,$L$1,base_de_dados!$C:$C,$A539,base_de_dados!$M:$M,"&lt;=2012",base_de_dados!$O:$O,"&gt;=41274")</f>
        <v>0</v>
      </c>
      <c r="D539" s="5">
        <f>SUMIFS(base_de_dados!$T:$T,base_de_dados!$B:$B,$B539,base_de_dados!$G:$G,D$61,base_de_dados!$H:$H,$L$1,base_de_dados!$C:$C,$A539,base_de_dados!$M:$M,"&lt;=2012",base_de_dados!$O:$O,"&gt;=41274")</f>
        <v>0</v>
      </c>
      <c r="E539" s="5">
        <f>SUMIFS(base_de_dados!$T:$T,base_de_dados!$B:$B,$B539,base_de_dados!$G:$G,E$61,base_de_dados!$H:$H,$L$1,base_de_dados!$C:$C,$A539,base_de_dados!$M:$M,"&lt;=2012",base_de_dados!$O:$O,"&gt;=41274")</f>
        <v>0</v>
      </c>
      <c r="F539" s="5">
        <f>SUMIFS(base_de_dados!$T:$T,base_de_dados!$B:$B,$B539,base_de_dados!$G:$G,F$61,base_de_dados!$H:$H,$L$1,base_de_dados!$C:$C,$A539,base_de_dados!$M:$M,"&lt;=2012",base_de_dados!$O:$O,"&gt;=41274")</f>
        <v>0</v>
      </c>
      <c r="G539" s="5">
        <f>SUMIFS(base_de_dados!$T:$T,base_de_dados!$B:$B,$B539,base_de_dados!$G:$G,G$61,base_de_dados!$H:$H,$L$1,base_de_dados!$C:$C,$A539,base_de_dados!$M:$M,"&lt;=2012",base_de_dados!$O:$O,"&gt;=41274")</f>
        <v>0</v>
      </c>
      <c r="H539" s="5">
        <f>SUMIFS(base_de_dados!$T:$T,base_de_dados!$B:$B,$B539,base_de_dados!$G:$G,H$61,base_de_dados!$H:$H,$L$1,base_de_dados!$C:$C,$A539,base_de_dados!$M:$M,"&lt;=2012",base_de_dados!$O:$O,"&gt;=41274")</f>
        <v>0</v>
      </c>
      <c r="I539" s="5">
        <f>SUMIFS(base_de_dados!$T:$T,base_de_dados!$B:$B,$B539,base_de_dados!$G:$G,I$61,base_de_dados!$H:$H,$L$1,base_de_dados!$C:$C,$A539,base_de_dados!$M:$M,"&lt;=2012",base_de_dados!$O:$O,"&gt;=41274")</f>
        <v>0</v>
      </c>
      <c r="J539" s="5">
        <f>SUMIFS(base_de_dados!$T:$T,base_de_dados!$B:$B,$B539,base_de_dados!$G:$G,J$61,base_de_dados!$H:$H,$L$1,base_de_dados!$C:$C,$A539,base_de_dados!$M:$M,"&lt;=2012",base_de_dados!$O:$O,"&gt;=41274")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SUMIFS(base_de_dados!$T:$T,base_de_dados!$B:$B,$B540,base_de_dados!$G:$G,C$61,base_de_dados!$H:$H,$L$1,base_de_dados!$C:$C,$A540,base_de_dados!$M:$M,"&lt;=2012",base_de_dados!$O:$O,"&gt;=41274")</f>
        <v>0</v>
      </c>
      <c r="D540" s="5">
        <f>SUMIFS(base_de_dados!$T:$T,base_de_dados!$B:$B,$B540,base_de_dados!$G:$G,D$61,base_de_dados!$H:$H,$L$1,base_de_dados!$C:$C,$A540,base_de_dados!$M:$M,"&lt;=2012",base_de_dados!$O:$O,"&gt;=41274")</f>
        <v>0</v>
      </c>
      <c r="E540" s="5">
        <f>SUMIFS(base_de_dados!$T:$T,base_de_dados!$B:$B,$B540,base_de_dados!$G:$G,E$61,base_de_dados!$H:$H,$L$1,base_de_dados!$C:$C,$A540,base_de_dados!$M:$M,"&lt;=2012",base_de_dados!$O:$O,"&gt;=41274")</f>
        <v>0</v>
      </c>
      <c r="F540" s="5">
        <f>SUMIFS(base_de_dados!$T:$T,base_de_dados!$B:$B,$B540,base_de_dados!$G:$G,F$61,base_de_dados!$H:$H,$L$1,base_de_dados!$C:$C,$A540,base_de_dados!$M:$M,"&lt;=2012",base_de_dados!$O:$O,"&gt;=41274")</f>
        <v>0</v>
      </c>
      <c r="G540" s="5">
        <f>SUMIFS(base_de_dados!$T:$T,base_de_dados!$B:$B,$B540,base_de_dados!$G:$G,G$61,base_de_dados!$H:$H,$L$1,base_de_dados!$C:$C,$A540,base_de_dados!$M:$M,"&lt;=2012",base_de_dados!$O:$O,"&gt;=41274")</f>
        <v>0</v>
      </c>
      <c r="H540" s="5">
        <f>SUMIFS(base_de_dados!$T:$T,base_de_dados!$B:$B,$B540,base_de_dados!$G:$G,H$61,base_de_dados!$H:$H,$L$1,base_de_dados!$C:$C,$A540,base_de_dados!$M:$M,"&lt;=2012",base_de_dados!$O:$O,"&gt;=41274")</f>
        <v>0</v>
      </c>
      <c r="I540" s="5">
        <f>SUMIFS(base_de_dados!$T:$T,base_de_dados!$B:$B,$B540,base_de_dados!$G:$G,I$61,base_de_dados!$H:$H,$L$1,base_de_dados!$C:$C,$A540,base_de_dados!$M:$M,"&lt;=2012",base_de_dados!$O:$O,"&gt;=41274")</f>
        <v>0</v>
      </c>
      <c r="J540" s="5">
        <f>SUMIFS(base_de_dados!$T:$T,base_de_dados!$B:$B,$B540,base_de_dados!$G:$G,J$61,base_de_dados!$H:$H,$L$1,base_de_dados!$C:$C,$A540,base_de_dados!$M:$M,"&lt;=2012",base_de_dados!$O:$O,"&gt;=41274")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SUMIFS(base_de_dados!$T:$T,base_de_dados!$B:$B,$B541,base_de_dados!$G:$G,C$61,base_de_dados!$H:$H,$L$1,base_de_dados!$C:$C,$A541,base_de_dados!$M:$M,"&lt;=2012",base_de_dados!$O:$O,"&gt;=41274")</f>
        <v>0.21388888888888888</v>
      </c>
      <c r="D541" s="5">
        <f>SUMIFS(base_de_dados!$T:$T,base_de_dados!$B:$B,$B541,base_de_dados!$G:$G,D$61,base_de_dados!$H:$H,$L$1,base_de_dados!$C:$C,$A541,base_de_dados!$M:$M,"&lt;=2012",base_de_dados!$O:$O,"&gt;=41274")</f>
        <v>0</v>
      </c>
      <c r="E541" s="5">
        <f>SUMIFS(base_de_dados!$T:$T,base_de_dados!$B:$B,$B541,base_de_dados!$G:$G,E$61,base_de_dados!$H:$H,$L$1,base_de_dados!$C:$C,$A541,base_de_dados!$M:$M,"&lt;=2012",base_de_dados!$O:$O,"&gt;=41274")</f>
        <v>7.4903190258751889E-2</v>
      </c>
      <c r="F541" s="5">
        <f>SUMIFS(base_de_dados!$T:$T,base_de_dados!$B:$B,$B541,base_de_dados!$G:$G,F$61,base_de_dados!$H:$H,$L$1,base_de_dados!$C:$C,$A541,base_de_dados!$M:$M,"&lt;=2012",base_de_dados!$O:$O,"&gt;=41274")</f>
        <v>1.4967021816336884E-2</v>
      </c>
      <c r="G541" s="5">
        <f>SUMIFS(base_de_dados!$T:$T,base_de_dados!$B:$B,$B541,base_de_dados!$G:$G,G$61,base_de_dados!$H:$H,$L$1,base_de_dados!$C:$C,$A541,base_de_dados!$M:$M,"&lt;=2012",base_de_dados!$O:$O,"&gt;=41274")</f>
        <v>0</v>
      </c>
      <c r="H541" s="5">
        <f>SUMIFS(base_de_dados!$T:$T,base_de_dados!$B:$B,$B541,base_de_dados!$G:$G,H$61,base_de_dados!$H:$H,$L$1,base_de_dados!$C:$C,$A541,base_de_dados!$M:$M,"&lt;=2012",base_de_dados!$O:$O,"&gt;=41274")</f>
        <v>0</v>
      </c>
      <c r="I541" s="5">
        <f>SUMIFS(base_de_dados!$T:$T,base_de_dados!$B:$B,$B541,base_de_dados!$G:$G,I$61,base_de_dados!$H:$H,$L$1,base_de_dados!$C:$C,$A541,base_de_dados!$M:$M,"&lt;=2012",base_de_dados!$O:$O,"&gt;=41274")</f>
        <v>0</v>
      </c>
      <c r="J541" s="5">
        <f>SUMIFS(base_de_dados!$T:$T,base_de_dados!$B:$B,$B541,base_de_dados!$G:$G,J$61,base_de_dados!$H:$H,$L$1,base_de_dados!$C:$C,$A541,base_de_dados!$M:$M,"&lt;=2012",base_de_dados!$O:$O,"&gt;=41274")</f>
        <v>0</v>
      </c>
      <c r="K541" s="32">
        <f t="shared" si="12"/>
        <v>0.30375910096397762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SUMIFS(base_de_dados!$T:$T,base_de_dados!$B:$B,$B542,base_de_dados!$G:$G,C$61,base_de_dados!$H:$H,$L$1,base_de_dados!$C:$C,$A542,base_de_dados!$M:$M,"&lt;=2012",base_de_dados!$O:$O,"&gt;=41274")</f>
        <v>0</v>
      </c>
      <c r="D542" s="5">
        <f>SUMIFS(base_de_dados!$T:$T,base_de_dados!$B:$B,$B542,base_de_dados!$G:$G,D$61,base_de_dados!$H:$H,$L$1,base_de_dados!$C:$C,$A542,base_de_dados!$M:$M,"&lt;=2012",base_de_dados!$O:$O,"&gt;=41274")</f>
        <v>0</v>
      </c>
      <c r="E542" s="5">
        <f>SUMIFS(base_de_dados!$T:$T,base_de_dados!$B:$B,$B542,base_de_dados!$G:$G,E$61,base_de_dados!$H:$H,$L$1,base_de_dados!$C:$C,$A542,base_de_dados!$M:$M,"&lt;=2012",base_de_dados!$O:$O,"&gt;=41274")</f>
        <v>0</v>
      </c>
      <c r="F542" s="5">
        <f>SUMIFS(base_de_dados!$T:$T,base_de_dados!$B:$B,$B542,base_de_dados!$G:$G,F$61,base_de_dados!$H:$H,$L$1,base_de_dados!$C:$C,$A542,base_de_dados!$M:$M,"&lt;=2012",base_de_dados!$O:$O,"&gt;=41274")</f>
        <v>0</v>
      </c>
      <c r="G542" s="5">
        <f>SUMIFS(base_de_dados!$T:$T,base_de_dados!$B:$B,$B542,base_de_dados!$G:$G,G$61,base_de_dados!$H:$H,$L$1,base_de_dados!$C:$C,$A542,base_de_dados!$M:$M,"&lt;=2012",base_de_dados!$O:$O,"&gt;=41274")</f>
        <v>0</v>
      </c>
      <c r="H542" s="5">
        <f>SUMIFS(base_de_dados!$T:$T,base_de_dados!$B:$B,$B542,base_de_dados!$G:$G,H$61,base_de_dados!$H:$H,$L$1,base_de_dados!$C:$C,$A542,base_de_dados!$M:$M,"&lt;=2012",base_de_dados!$O:$O,"&gt;=41274")</f>
        <v>0</v>
      </c>
      <c r="I542" s="5">
        <f>SUMIFS(base_de_dados!$T:$T,base_de_dados!$B:$B,$B542,base_de_dados!$G:$G,I$61,base_de_dados!$H:$H,$L$1,base_de_dados!$C:$C,$A542,base_de_dados!$M:$M,"&lt;=2012",base_de_dados!$O:$O,"&gt;=41274")</f>
        <v>0</v>
      </c>
      <c r="J542" s="5">
        <f>SUMIFS(base_de_dados!$T:$T,base_de_dados!$B:$B,$B542,base_de_dados!$G:$G,J$61,base_de_dados!$H:$H,$L$1,base_de_dados!$C:$C,$A542,base_de_dados!$M:$M,"&lt;=2012",base_de_dados!$O:$O,"&gt;=41274")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SUMIFS(base_de_dados!$T:$T,base_de_dados!$B:$B,$B543,base_de_dados!$G:$G,C$61,base_de_dados!$H:$H,$L$1,base_de_dados!$C:$C,$A543,base_de_dados!$M:$M,"&lt;=2012",base_de_dados!$O:$O,"&gt;=41274")</f>
        <v>0</v>
      </c>
      <c r="D543" s="5">
        <f>SUMIFS(base_de_dados!$T:$T,base_de_dados!$B:$B,$B543,base_de_dados!$G:$G,D$61,base_de_dados!$H:$H,$L$1,base_de_dados!$C:$C,$A543,base_de_dados!$M:$M,"&lt;=2012",base_de_dados!$O:$O,"&gt;=41274")</f>
        <v>0</v>
      </c>
      <c r="E543" s="5">
        <f>SUMIFS(base_de_dados!$T:$T,base_de_dados!$B:$B,$B543,base_de_dados!$G:$G,E$61,base_de_dados!$H:$H,$L$1,base_de_dados!$C:$C,$A543,base_de_dados!$M:$M,"&lt;=2012",base_de_dados!$O:$O,"&gt;=41274")</f>
        <v>0</v>
      </c>
      <c r="F543" s="5">
        <f>SUMIFS(base_de_dados!$T:$T,base_de_dados!$B:$B,$B543,base_de_dados!$G:$G,F$61,base_de_dados!$H:$H,$L$1,base_de_dados!$C:$C,$A543,base_de_dados!$M:$M,"&lt;=2012",base_de_dados!$O:$O,"&gt;=41274")</f>
        <v>0</v>
      </c>
      <c r="G543" s="5">
        <f>SUMIFS(base_de_dados!$T:$T,base_de_dados!$B:$B,$B543,base_de_dados!$G:$G,G$61,base_de_dados!$H:$H,$L$1,base_de_dados!$C:$C,$A543,base_de_dados!$M:$M,"&lt;=2012",base_de_dados!$O:$O,"&gt;=41274")</f>
        <v>0</v>
      </c>
      <c r="H543" s="5">
        <f>SUMIFS(base_de_dados!$T:$T,base_de_dados!$B:$B,$B543,base_de_dados!$G:$G,H$61,base_de_dados!$H:$H,$L$1,base_de_dados!$C:$C,$A543,base_de_dados!$M:$M,"&lt;=2012",base_de_dados!$O:$O,"&gt;=41274")</f>
        <v>0</v>
      </c>
      <c r="I543" s="5">
        <f>SUMIFS(base_de_dados!$T:$T,base_de_dados!$B:$B,$B543,base_de_dados!$G:$G,I$61,base_de_dados!$H:$H,$L$1,base_de_dados!$C:$C,$A543,base_de_dados!$M:$M,"&lt;=2012",base_de_dados!$O:$O,"&gt;=41274")</f>
        <v>0</v>
      </c>
      <c r="J543" s="5">
        <f>SUMIFS(base_de_dados!$T:$T,base_de_dados!$B:$B,$B543,base_de_dados!$G:$G,J$61,base_de_dados!$H:$H,$L$1,base_de_dados!$C:$C,$A543,base_de_dados!$M:$M,"&lt;=2012",base_de_dados!$O:$O,"&gt;=41274")</f>
        <v>0</v>
      </c>
      <c r="K543" s="32">
        <f t="shared" si="12"/>
        <v>0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SUMIFS(base_de_dados!$T:$T,base_de_dados!$B:$B,$B544,base_de_dados!$G:$G,C$61,base_de_dados!$H:$H,$L$1,base_de_dados!$C:$C,$A544,base_de_dados!$M:$M,"&lt;=2012",base_de_dados!$O:$O,"&gt;=41274")</f>
        <v>0</v>
      </c>
      <c r="D544" s="5">
        <f>SUMIFS(base_de_dados!$T:$T,base_de_dados!$B:$B,$B544,base_de_dados!$G:$G,D$61,base_de_dados!$H:$H,$L$1,base_de_dados!$C:$C,$A544,base_de_dados!$M:$M,"&lt;=2012",base_de_dados!$O:$O,"&gt;=41274")</f>
        <v>0</v>
      </c>
      <c r="E544" s="5">
        <f>SUMIFS(base_de_dados!$T:$T,base_de_dados!$B:$B,$B544,base_de_dados!$G:$G,E$61,base_de_dados!$H:$H,$L$1,base_de_dados!$C:$C,$A544,base_de_dados!$M:$M,"&lt;=2012",base_de_dados!$O:$O,"&gt;=41274")</f>
        <v>0</v>
      </c>
      <c r="F544" s="5">
        <f>SUMIFS(base_de_dados!$T:$T,base_de_dados!$B:$B,$B544,base_de_dados!$G:$G,F$61,base_de_dados!$H:$H,$L$1,base_de_dados!$C:$C,$A544,base_de_dados!$M:$M,"&lt;=2012",base_de_dados!$O:$O,"&gt;=41274")</f>
        <v>0</v>
      </c>
      <c r="G544" s="5">
        <f>SUMIFS(base_de_dados!$T:$T,base_de_dados!$B:$B,$B544,base_de_dados!$G:$G,G$61,base_de_dados!$H:$H,$L$1,base_de_dados!$C:$C,$A544,base_de_dados!$M:$M,"&lt;=2012",base_de_dados!$O:$O,"&gt;=41274")</f>
        <v>0</v>
      </c>
      <c r="H544" s="5">
        <f>SUMIFS(base_de_dados!$T:$T,base_de_dados!$B:$B,$B544,base_de_dados!$G:$G,H$61,base_de_dados!$H:$H,$L$1,base_de_dados!$C:$C,$A544,base_de_dados!$M:$M,"&lt;=2012",base_de_dados!$O:$O,"&gt;=41274")</f>
        <v>0</v>
      </c>
      <c r="I544" s="5">
        <f>SUMIFS(base_de_dados!$T:$T,base_de_dados!$B:$B,$B544,base_de_dados!$G:$G,I$61,base_de_dados!$H:$H,$L$1,base_de_dados!$C:$C,$A544,base_de_dados!$M:$M,"&lt;=2012",base_de_dados!$O:$O,"&gt;=41274")</f>
        <v>0</v>
      </c>
      <c r="J544" s="5">
        <f>SUMIFS(base_de_dados!$T:$T,base_de_dados!$B:$B,$B544,base_de_dados!$G:$G,J$61,base_de_dados!$H:$H,$L$1,base_de_dados!$C:$C,$A544,base_de_dados!$M:$M,"&lt;=2012",base_de_dados!$O:$O,"&gt;=41274")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SUMIFS(base_de_dados!$T:$T,base_de_dados!$B:$B,$B545,base_de_dados!$G:$G,C$61,base_de_dados!$H:$H,$L$1,base_de_dados!$C:$C,$A545,base_de_dados!$M:$M,"&lt;=2012",base_de_dados!$O:$O,"&gt;=41274")</f>
        <v>0</v>
      </c>
      <c r="D545" s="5">
        <f>SUMIFS(base_de_dados!$T:$T,base_de_dados!$B:$B,$B545,base_de_dados!$G:$G,D$61,base_de_dados!$H:$H,$L$1,base_de_dados!$C:$C,$A545,base_de_dados!$M:$M,"&lt;=2012",base_de_dados!$O:$O,"&gt;=41274")</f>
        <v>0</v>
      </c>
      <c r="E545" s="5">
        <f>SUMIFS(base_de_dados!$T:$T,base_de_dados!$B:$B,$B545,base_de_dados!$G:$G,E$61,base_de_dados!$H:$H,$L$1,base_de_dados!$C:$C,$A545,base_de_dados!$M:$M,"&lt;=2012",base_de_dados!$O:$O,"&gt;=41274")</f>
        <v>0</v>
      </c>
      <c r="F545" s="5">
        <f>SUMIFS(base_de_dados!$T:$T,base_de_dados!$B:$B,$B545,base_de_dados!$G:$G,F$61,base_de_dados!$H:$H,$L$1,base_de_dados!$C:$C,$A545,base_de_dados!$M:$M,"&lt;=2012",base_de_dados!$O:$O,"&gt;=41274")</f>
        <v>0</v>
      </c>
      <c r="G545" s="5">
        <f>SUMIFS(base_de_dados!$T:$T,base_de_dados!$B:$B,$B545,base_de_dados!$G:$G,G$61,base_de_dados!$H:$H,$L$1,base_de_dados!$C:$C,$A545,base_de_dados!$M:$M,"&lt;=2012",base_de_dados!$O:$O,"&gt;=41274")</f>
        <v>0</v>
      </c>
      <c r="H545" s="5">
        <f>SUMIFS(base_de_dados!$T:$T,base_de_dados!$B:$B,$B545,base_de_dados!$G:$G,H$61,base_de_dados!$H:$H,$L$1,base_de_dados!$C:$C,$A545,base_de_dados!$M:$M,"&lt;=2012",base_de_dados!$O:$O,"&gt;=41274")</f>
        <v>0</v>
      </c>
      <c r="I545" s="5">
        <f>SUMIFS(base_de_dados!$T:$T,base_de_dados!$B:$B,$B545,base_de_dados!$G:$G,I$61,base_de_dados!$H:$H,$L$1,base_de_dados!$C:$C,$A545,base_de_dados!$M:$M,"&lt;=2012",base_de_dados!$O:$O,"&gt;=41274")</f>
        <v>0</v>
      </c>
      <c r="J545" s="5">
        <f>SUMIFS(base_de_dados!$T:$T,base_de_dados!$B:$B,$B545,base_de_dados!$G:$G,J$61,base_de_dados!$H:$H,$L$1,base_de_dados!$C:$C,$A545,base_de_dados!$M:$M,"&lt;=2012",base_de_dados!$O:$O,"&gt;=41274")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SUMIFS(base_de_dados!$T:$T,base_de_dados!$B:$B,$B546,base_de_dados!$G:$G,C$61,base_de_dados!$H:$H,$L$1,base_de_dados!$C:$C,$A546,base_de_dados!$M:$M,"&lt;=2012",base_de_dados!$O:$O,"&gt;=41274")</f>
        <v>0</v>
      </c>
      <c r="D546" s="5">
        <f>SUMIFS(base_de_dados!$T:$T,base_de_dados!$B:$B,$B546,base_de_dados!$G:$G,D$61,base_de_dados!$H:$H,$L$1,base_de_dados!$C:$C,$A546,base_de_dados!$M:$M,"&lt;=2012",base_de_dados!$O:$O,"&gt;=41274")</f>
        <v>0</v>
      </c>
      <c r="E546" s="5">
        <f>SUMIFS(base_de_dados!$T:$T,base_de_dados!$B:$B,$B546,base_de_dados!$G:$G,E$61,base_de_dados!$H:$H,$L$1,base_de_dados!$C:$C,$A546,base_de_dados!$M:$M,"&lt;=2012",base_de_dados!$O:$O,"&gt;=41274")</f>
        <v>0</v>
      </c>
      <c r="F546" s="5">
        <f>SUMIFS(base_de_dados!$T:$T,base_de_dados!$B:$B,$B546,base_de_dados!$G:$G,F$61,base_de_dados!$H:$H,$L$1,base_de_dados!$C:$C,$A546,base_de_dados!$M:$M,"&lt;=2012",base_de_dados!$O:$O,"&gt;=41274")</f>
        <v>0</v>
      </c>
      <c r="G546" s="5">
        <f>SUMIFS(base_de_dados!$T:$T,base_de_dados!$B:$B,$B546,base_de_dados!$G:$G,G$61,base_de_dados!$H:$H,$L$1,base_de_dados!$C:$C,$A546,base_de_dados!$M:$M,"&lt;=2012",base_de_dados!$O:$O,"&gt;=41274")</f>
        <v>0</v>
      </c>
      <c r="H546" s="5">
        <f>SUMIFS(base_de_dados!$T:$T,base_de_dados!$B:$B,$B546,base_de_dados!$G:$G,H$61,base_de_dados!$H:$H,$L$1,base_de_dados!$C:$C,$A546,base_de_dados!$M:$M,"&lt;=2012",base_de_dados!$O:$O,"&gt;=41274")</f>
        <v>0</v>
      </c>
      <c r="I546" s="5">
        <f>SUMIFS(base_de_dados!$T:$T,base_de_dados!$B:$B,$B546,base_de_dados!$G:$G,I$61,base_de_dados!$H:$H,$L$1,base_de_dados!$C:$C,$A546,base_de_dados!$M:$M,"&lt;=2012",base_de_dados!$O:$O,"&gt;=41274")</f>
        <v>0</v>
      </c>
      <c r="J546" s="5">
        <f>SUMIFS(base_de_dados!$T:$T,base_de_dados!$B:$B,$B546,base_de_dados!$G:$G,J$61,base_de_dados!$H:$H,$L$1,base_de_dados!$C:$C,$A546,base_de_dados!$M:$M,"&lt;=2012",base_de_dados!$O:$O,"&gt;=41274")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SUMIFS(base_de_dados!$T:$T,base_de_dados!$B:$B,$B547,base_de_dados!$G:$G,C$61,base_de_dados!$H:$H,$L$1,base_de_dados!$C:$C,$A547,base_de_dados!$M:$M,"&lt;=2012",base_de_dados!$O:$O,"&gt;=41274")</f>
        <v>0</v>
      </c>
      <c r="D547" s="5">
        <f>SUMIFS(base_de_dados!$T:$T,base_de_dados!$B:$B,$B547,base_de_dados!$G:$G,D$61,base_de_dados!$H:$H,$L$1,base_de_dados!$C:$C,$A547,base_de_dados!$M:$M,"&lt;=2012",base_de_dados!$O:$O,"&gt;=41274")</f>
        <v>0</v>
      </c>
      <c r="E547" s="5">
        <f>SUMIFS(base_de_dados!$T:$T,base_de_dados!$B:$B,$B547,base_de_dados!$G:$G,E$61,base_de_dados!$H:$H,$L$1,base_de_dados!$C:$C,$A547,base_de_dados!$M:$M,"&lt;=2012",base_de_dados!$O:$O,"&gt;=41274")</f>
        <v>0</v>
      </c>
      <c r="F547" s="5">
        <f>SUMIFS(base_de_dados!$T:$T,base_de_dados!$B:$B,$B547,base_de_dados!$G:$G,F$61,base_de_dados!$H:$H,$L$1,base_de_dados!$C:$C,$A547,base_de_dados!$M:$M,"&lt;=2012",base_de_dados!$O:$O,"&gt;=41274")</f>
        <v>0</v>
      </c>
      <c r="G547" s="5">
        <f>SUMIFS(base_de_dados!$T:$T,base_de_dados!$B:$B,$B547,base_de_dados!$G:$G,G$61,base_de_dados!$H:$H,$L$1,base_de_dados!$C:$C,$A547,base_de_dados!$M:$M,"&lt;=2012",base_de_dados!$O:$O,"&gt;=41274")</f>
        <v>0</v>
      </c>
      <c r="H547" s="5">
        <f>SUMIFS(base_de_dados!$T:$T,base_de_dados!$B:$B,$B547,base_de_dados!$G:$G,H$61,base_de_dados!$H:$H,$L$1,base_de_dados!$C:$C,$A547,base_de_dados!$M:$M,"&lt;=2012",base_de_dados!$O:$O,"&gt;=41274")</f>
        <v>0</v>
      </c>
      <c r="I547" s="5">
        <f>SUMIFS(base_de_dados!$T:$T,base_de_dados!$B:$B,$B547,base_de_dados!$G:$G,I$61,base_de_dados!$H:$H,$L$1,base_de_dados!$C:$C,$A547,base_de_dados!$M:$M,"&lt;=2012",base_de_dados!$O:$O,"&gt;=41274")</f>
        <v>0</v>
      </c>
      <c r="J547" s="5">
        <f>SUMIFS(base_de_dados!$T:$T,base_de_dados!$B:$B,$B547,base_de_dados!$G:$G,J$61,base_de_dados!$H:$H,$L$1,base_de_dados!$C:$C,$A547,base_de_dados!$M:$M,"&lt;=2012",base_de_dados!$O:$O,"&gt;=41274")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SUMIFS(base_de_dados!$T:$T,base_de_dados!$B:$B,$B548,base_de_dados!$G:$G,C$61,base_de_dados!$H:$H,$L$1,base_de_dados!$C:$C,$A548,base_de_dados!$M:$M,"&lt;=2012",base_de_dados!$O:$O,"&gt;=41274")</f>
        <v>0</v>
      </c>
      <c r="D548" s="5">
        <f>SUMIFS(base_de_dados!$T:$T,base_de_dados!$B:$B,$B548,base_de_dados!$G:$G,D$61,base_de_dados!$H:$H,$L$1,base_de_dados!$C:$C,$A548,base_de_dados!$M:$M,"&lt;=2012",base_de_dados!$O:$O,"&gt;=41274")</f>
        <v>0</v>
      </c>
      <c r="E548" s="5">
        <f>SUMIFS(base_de_dados!$T:$T,base_de_dados!$B:$B,$B548,base_de_dados!$G:$G,E$61,base_de_dados!$H:$H,$L$1,base_de_dados!$C:$C,$A548,base_de_dados!$M:$M,"&lt;=2012",base_de_dados!$O:$O,"&gt;=41274")</f>
        <v>0</v>
      </c>
      <c r="F548" s="5">
        <f>SUMIFS(base_de_dados!$T:$T,base_de_dados!$B:$B,$B548,base_de_dados!$G:$G,F$61,base_de_dados!$H:$H,$L$1,base_de_dados!$C:$C,$A548,base_de_dados!$M:$M,"&lt;=2012",base_de_dados!$O:$O,"&gt;=41274")</f>
        <v>0</v>
      </c>
      <c r="G548" s="5">
        <f>SUMIFS(base_de_dados!$T:$T,base_de_dados!$B:$B,$B548,base_de_dados!$G:$G,G$61,base_de_dados!$H:$H,$L$1,base_de_dados!$C:$C,$A548,base_de_dados!$M:$M,"&lt;=2012",base_de_dados!$O:$O,"&gt;=41274")</f>
        <v>0</v>
      </c>
      <c r="H548" s="5">
        <f>SUMIFS(base_de_dados!$T:$T,base_de_dados!$B:$B,$B548,base_de_dados!$G:$G,H$61,base_de_dados!$H:$H,$L$1,base_de_dados!$C:$C,$A548,base_de_dados!$M:$M,"&lt;=2012",base_de_dados!$O:$O,"&gt;=41274")</f>
        <v>0</v>
      </c>
      <c r="I548" s="5">
        <f>SUMIFS(base_de_dados!$T:$T,base_de_dados!$B:$B,$B548,base_de_dados!$G:$G,I$61,base_de_dados!$H:$H,$L$1,base_de_dados!$C:$C,$A548,base_de_dados!$M:$M,"&lt;=2012",base_de_dados!$O:$O,"&gt;=41274")</f>
        <v>0</v>
      </c>
      <c r="J548" s="5">
        <f>SUMIFS(base_de_dados!$T:$T,base_de_dados!$B:$B,$B548,base_de_dados!$G:$G,J$61,base_de_dados!$H:$H,$L$1,base_de_dados!$C:$C,$A548,base_de_dados!$M:$M,"&lt;=2012",base_de_dados!$O:$O,"&gt;=41274")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SUMIFS(base_de_dados!$T:$T,base_de_dados!$B:$B,$B549,base_de_dados!$G:$G,C$61,base_de_dados!$H:$H,$L$1,base_de_dados!$C:$C,$A549,base_de_dados!$M:$M,"&lt;=2012",base_de_dados!$O:$O,"&gt;=41274")</f>
        <v>0</v>
      </c>
      <c r="D549" s="5">
        <f>SUMIFS(base_de_dados!$T:$T,base_de_dados!$B:$B,$B549,base_de_dados!$G:$G,D$61,base_de_dados!$H:$H,$L$1,base_de_dados!$C:$C,$A549,base_de_dados!$M:$M,"&lt;=2012",base_de_dados!$O:$O,"&gt;=41274")</f>
        <v>0</v>
      </c>
      <c r="E549" s="5">
        <f>SUMIFS(base_de_dados!$T:$T,base_de_dados!$B:$B,$B549,base_de_dados!$G:$G,E$61,base_de_dados!$H:$H,$L$1,base_de_dados!$C:$C,$A549,base_de_dados!$M:$M,"&lt;=2012",base_de_dados!$O:$O,"&gt;=41274")</f>
        <v>0</v>
      </c>
      <c r="F549" s="5">
        <f>SUMIFS(base_de_dados!$T:$T,base_de_dados!$B:$B,$B549,base_de_dados!$G:$G,F$61,base_de_dados!$H:$H,$L$1,base_de_dados!$C:$C,$A549,base_de_dados!$M:$M,"&lt;=2012",base_de_dados!$O:$O,"&gt;=41274")</f>
        <v>0</v>
      </c>
      <c r="G549" s="5">
        <f>SUMIFS(base_de_dados!$T:$T,base_de_dados!$B:$B,$B549,base_de_dados!$G:$G,G$61,base_de_dados!$H:$H,$L$1,base_de_dados!$C:$C,$A549,base_de_dados!$M:$M,"&lt;=2012",base_de_dados!$O:$O,"&gt;=41274")</f>
        <v>0</v>
      </c>
      <c r="H549" s="5">
        <f>SUMIFS(base_de_dados!$T:$T,base_de_dados!$B:$B,$B549,base_de_dados!$G:$G,H$61,base_de_dados!$H:$H,$L$1,base_de_dados!$C:$C,$A549,base_de_dados!$M:$M,"&lt;=2012",base_de_dados!$O:$O,"&gt;=41274")</f>
        <v>0</v>
      </c>
      <c r="I549" s="5">
        <f>SUMIFS(base_de_dados!$T:$T,base_de_dados!$B:$B,$B549,base_de_dados!$G:$G,I$61,base_de_dados!$H:$H,$L$1,base_de_dados!$C:$C,$A549,base_de_dados!$M:$M,"&lt;=2012",base_de_dados!$O:$O,"&gt;=41274")</f>
        <v>0</v>
      </c>
      <c r="J549" s="5">
        <f>SUMIFS(base_de_dados!$T:$T,base_de_dados!$B:$B,$B549,base_de_dados!$G:$G,J$61,base_de_dados!$H:$H,$L$1,base_de_dados!$C:$C,$A549,base_de_dados!$M:$M,"&lt;=2012",base_de_dados!$O:$O,"&gt;=41274")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SUMIFS(base_de_dados!$T:$T,base_de_dados!$B:$B,$B550,base_de_dados!$G:$G,C$61,base_de_dados!$H:$H,$L$1,base_de_dados!$C:$C,$A550,base_de_dados!$M:$M,"&lt;=2012",base_de_dados!$O:$O,"&gt;=41274")</f>
        <v>0</v>
      </c>
      <c r="D550" s="5">
        <f>SUMIFS(base_de_dados!$T:$T,base_de_dados!$B:$B,$B550,base_de_dados!$G:$G,D$61,base_de_dados!$H:$H,$L$1,base_de_dados!$C:$C,$A550,base_de_dados!$M:$M,"&lt;=2012",base_de_dados!$O:$O,"&gt;=41274")</f>
        <v>0</v>
      </c>
      <c r="E550" s="5">
        <f>SUMIFS(base_de_dados!$T:$T,base_de_dados!$B:$B,$B550,base_de_dados!$G:$G,E$61,base_de_dados!$H:$H,$L$1,base_de_dados!$C:$C,$A550,base_de_dados!$M:$M,"&lt;=2012",base_de_dados!$O:$O,"&gt;=41274")</f>
        <v>0</v>
      </c>
      <c r="F550" s="5">
        <f>SUMIFS(base_de_dados!$T:$T,base_de_dados!$B:$B,$B550,base_de_dados!$G:$G,F$61,base_de_dados!$H:$H,$L$1,base_de_dados!$C:$C,$A550,base_de_dados!$M:$M,"&lt;=2012",base_de_dados!$O:$O,"&gt;=41274")</f>
        <v>0</v>
      </c>
      <c r="G550" s="5">
        <f>SUMIFS(base_de_dados!$T:$T,base_de_dados!$B:$B,$B550,base_de_dados!$G:$G,G$61,base_de_dados!$H:$H,$L$1,base_de_dados!$C:$C,$A550,base_de_dados!$M:$M,"&lt;=2012",base_de_dados!$O:$O,"&gt;=41274")</f>
        <v>0</v>
      </c>
      <c r="H550" s="5">
        <f>SUMIFS(base_de_dados!$T:$T,base_de_dados!$B:$B,$B550,base_de_dados!$G:$G,H$61,base_de_dados!$H:$H,$L$1,base_de_dados!$C:$C,$A550,base_de_dados!$M:$M,"&lt;=2012",base_de_dados!$O:$O,"&gt;=41274")</f>
        <v>0</v>
      </c>
      <c r="I550" s="5">
        <f>SUMIFS(base_de_dados!$T:$T,base_de_dados!$B:$B,$B550,base_de_dados!$G:$G,I$61,base_de_dados!$H:$H,$L$1,base_de_dados!$C:$C,$A550,base_de_dados!$M:$M,"&lt;=2012",base_de_dados!$O:$O,"&gt;=41274")</f>
        <v>0</v>
      </c>
      <c r="J550" s="5">
        <f>SUMIFS(base_de_dados!$T:$T,base_de_dados!$B:$B,$B550,base_de_dados!$G:$G,J$61,base_de_dados!$H:$H,$L$1,base_de_dados!$C:$C,$A550,base_de_dados!$M:$M,"&lt;=2012",base_de_dados!$O:$O,"&gt;=41274")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SUMIFS(base_de_dados!$T:$T,base_de_dados!$B:$B,$B551,base_de_dados!$G:$G,C$61,base_de_dados!$H:$H,$L$1,base_de_dados!$C:$C,$A551,base_de_dados!$M:$M,"&lt;=2012",base_de_dados!$O:$O,"&gt;=41274")</f>
        <v>0</v>
      </c>
      <c r="D551" s="5">
        <f>SUMIFS(base_de_dados!$T:$T,base_de_dados!$B:$B,$B551,base_de_dados!$G:$G,D$61,base_de_dados!$H:$H,$L$1,base_de_dados!$C:$C,$A551,base_de_dados!$M:$M,"&lt;=2012",base_de_dados!$O:$O,"&gt;=41274")</f>
        <v>0</v>
      </c>
      <c r="E551" s="5">
        <f>SUMIFS(base_de_dados!$T:$T,base_de_dados!$B:$B,$B551,base_de_dados!$G:$G,E$61,base_de_dados!$H:$H,$L$1,base_de_dados!$C:$C,$A551,base_de_dados!$M:$M,"&lt;=2012",base_de_dados!$O:$O,"&gt;=41274")</f>
        <v>0</v>
      </c>
      <c r="F551" s="5">
        <f>SUMIFS(base_de_dados!$T:$T,base_de_dados!$B:$B,$B551,base_de_dados!$G:$G,F$61,base_de_dados!$H:$H,$L$1,base_de_dados!$C:$C,$A551,base_de_dados!$M:$M,"&lt;=2012",base_de_dados!$O:$O,"&gt;=41274")</f>
        <v>0</v>
      </c>
      <c r="G551" s="5">
        <f>SUMIFS(base_de_dados!$T:$T,base_de_dados!$B:$B,$B551,base_de_dados!$G:$G,G$61,base_de_dados!$H:$H,$L$1,base_de_dados!$C:$C,$A551,base_de_dados!$M:$M,"&lt;=2012",base_de_dados!$O:$O,"&gt;=41274")</f>
        <v>0</v>
      </c>
      <c r="H551" s="5">
        <f>SUMIFS(base_de_dados!$T:$T,base_de_dados!$B:$B,$B551,base_de_dados!$G:$G,H$61,base_de_dados!$H:$H,$L$1,base_de_dados!$C:$C,$A551,base_de_dados!$M:$M,"&lt;=2012",base_de_dados!$O:$O,"&gt;=41274")</f>
        <v>0</v>
      </c>
      <c r="I551" s="5">
        <f>SUMIFS(base_de_dados!$T:$T,base_de_dados!$B:$B,$B551,base_de_dados!$G:$G,I$61,base_de_dados!$H:$H,$L$1,base_de_dados!$C:$C,$A551,base_de_dados!$M:$M,"&lt;=2012",base_de_dados!$O:$O,"&gt;=41274")</f>
        <v>0</v>
      </c>
      <c r="J551" s="5">
        <f>SUMIFS(base_de_dados!$T:$T,base_de_dados!$B:$B,$B551,base_de_dados!$G:$G,J$61,base_de_dados!$H:$H,$L$1,base_de_dados!$C:$C,$A551,base_de_dados!$M:$M,"&lt;=2012",base_de_dados!$O:$O,"&gt;=41274")</f>
        <v>0</v>
      </c>
      <c r="K551" s="32">
        <f t="shared" si="12"/>
        <v>0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SUMIFS(base_de_dados!$T:$T,base_de_dados!$B:$B,$B552,base_de_dados!$G:$G,C$61,base_de_dados!$H:$H,$L$1,base_de_dados!$C:$C,$A552,base_de_dados!$M:$M,"&lt;=2012",base_de_dados!$O:$O,"&gt;=41274")</f>
        <v>0</v>
      </c>
      <c r="D552" s="5">
        <f>SUMIFS(base_de_dados!$T:$T,base_de_dados!$B:$B,$B552,base_de_dados!$G:$G,D$61,base_de_dados!$H:$H,$L$1,base_de_dados!$C:$C,$A552,base_de_dados!$M:$M,"&lt;=2012",base_de_dados!$O:$O,"&gt;=41274")</f>
        <v>0</v>
      </c>
      <c r="E552" s="5">
        <f>SUMIFS(base_de_dados!$T:$T,base_de_dados!$B:$B,$B552,base_de_dados!$G:$G,E$61,base_de_dados!$H:$H,$L$1,base_de_dados!$C:$C,$A552,base_de_dados!$M:$M,"&lt;=2012",base_de_dados!$O:$O,"&gt;=41274")</f>
        <v>0</v>
      </c>
      <c r="F552" s="5">
        <f>SUMIFS(base_de_dados!$T:$T,base_de_dados!$B:$B,$B552,base_de_dados!$G:$G,F$61,base_de_dados!$H:$H,$L$1,base_de_dados!$C:$C,$A552,base_de_dados!$M:$M,"&lt;=2012",base_de_dados!$O:$O,"&gt;=41274")</f>
        <v>0</v>
      </c>
      <c r="G552" s="5">
        <f>SUMIFS(base_de_dados!$T:$T,base_de_dados!$B:$B,$B552,base_de_dados!$G:$G,G$61,base_de_dados!$H:$H,$L$1,base_de_dados!$C:$C,$A552,base_de_dados!$M:$M,"&lt;=2012",base_de_dados!$O:$O,"&gt;=41274")</f>
        <v>0</v>
      </c>
      <c r="H552" s="5">
        <f>SUMIFS(base_de_dados!$T:$T,base_de_dados!$B:$B,$B552,base_de_dados!$G:$G,H$61,base_de_dados!$H:$H,$L$1,base_de_dados!$C:$C,$A552,base_de_dados!$M:$M,"&lt;=2012",base_de_dados!$O:$O,"&gt;=41274")</f>
        <v>0</v>
      </c>
      <c r="I552" s="5">
        <f>SUMIFS(base_de_dados!$T:$T,base_de_dados!$B:$B,$B552,base_de_dados!$G:$G,I$61,base_de_dados!$H:$H,$L$1,base_de_dados!$C:$C,$A552,base_de_dados!$M:$M,"&lt;=2012",base_de_dados!$O:$O,"&gt;=41274")</f>
        <v>0</v>
      </c>
      <c r="J552" s="5">
        <f>SUMIFS(base_de_dados!$T:$T,base_de_dados!$B:$B,$B552,base_de_dados!$G:$G,J$61,base_de_dados!$H:$H,$L$1,base_de_dados!$C:$C,$A552,base_de_dados!$M:$M,"&lt;=2012",base_de_dados!$O:$O,"&gt;=41274")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SUMIFS(base_de_dados!$T:$T,base_de_dados!$B:$B,$B553,base_de_dados!$G:$G,C$61,base_de_dados!$H:$H,$L$1,base_de_dados!$C:$C,$A553,base_de_dados!$M:$M,"&lt;=2012",base_de_dados!$O:$O,"&gt;=41274")</f>
        <v>0</v>
      </c>
      <c r="D553" s="5">
        <f>SUMIFS(base_de_dados!$T:$T,base_de_dados!$B:$B,$B553,base_de_dados!$G:$G,D$61,base_de_dados!$H:$H,$L$1,base_de_dados!$C:$C,$A553,base_de_dados!$M:$M,"&lt;=2012",base_de_dados!$O:$O,"&gt;=41274")</f>
        <v>0</v>
      </c>
      <c r="E553" s="5">
        <f>SUMIFS(base_de_dados!$T:$T,base_de_dados!$B:$B,$B553,base_de_dados!$G:$G,E$61,base_de_dados!$H:$H,$L$1,base_de_dados!$C:$C,$A553,base_de_dados!$M:$M,"&lt;=2012",base_de_dados!$O:$O,"&gt;=41274")</f>
        <v>2.0148271308980212E-2</v>
      </c>
      <c r="F553" s="5">
        <f>SUMIFS(base_de_dados!$T:$T,base_de_dados!$B:$B,$B553,base_de_dados!$G:$G,F$61,base_de_dados!$H:$H,$L$1,base_de_dados!$C:$C,$A553,base_de_dados!$M:$M,"&lt;=2012",base_de_dados!$O:$O,"&gt;=41274")</f>
        <v>0</v>
      </c>
      <c r="G553" s="5">
        <f>SUMIFS(base_de_dados!$T:$T,base_de_dados!$B:$B,$B553,base_de_dados!$G:$G,G$61,base_de_dados!$H:$H,$L$1,base_de_dados!$C:$C,$A553,base_de_dados!$M:$M,"&lt;=2012",base_de_dados!$O:$O,"&gt;=41274")</f>
        <v>0</v>
      </c>
      <c r="H553" s="5">
        <f>SUMIFS(base_de_dados!$T:$T,base_de_dados!$B:$B,$B553,base_de_dados!$G:$G,H$61,base_de_dados!$H:$H,$L$1,base_de_dados!$C:$C,$A553,base_de_dados!$M:$M,"&lt;=2012",base_de_dados!$O:$O,"&gt;=41274")</f>
        <v>0</v>
      </c>
      <c r="I553" s="5">
        <f>SUMIFS(base_de_dados!$T:$T,base_de_dados!$B:$B,$B553,base_de_dados!$G:$G,I$61,base_de_dados!$H:$H,$L$1,base_de_dados!$C:$C,$A553,base_de_dados!$M:$M,"&lt;=2012",base_de_dados!$O:$O,"&gt;=41274")</f>
        <v>0</v>
      </c>
      <c r="J553" s="5">
        <f>SUMIFS(base_de_dados!$T:$T,base_de_dados!$B:$B,$B553,base_de_dados!$G:$G,J$61,base_de_dados!$H:$H,$L$1,base_de_dados!$C:$C,$A553,base_de_dados!$M:$M,"&lt;=2012",base_de_dados!$O:$O,"&gt;=41274")</f>
        <v>0</v>
      </c>
      <c r="K553" s="32">
        <f t="shared" si="12"/>
        <v>2.0148271308980212E-2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SUMIFS(base_de_dados!$T:$T,base_de_dados!$B:$B,$B554,base_de_dados!$G:$G,C$61,base_de_dados!$H:$H,$L$1,base_de_dados!$C:$C,$A554,base_de_dados!$M:$M,"&lt;=2012",base_de_dados!$O:$O,"&gt;=41274")</f>
        <v>0</v>
      </c>
      <c r="D554" s="5">
        <f>SUMIFS(base_de_dados!$T:$T,base_de_dados!$B:$B,$B554,base_de_dados!$G:$G,D$61,base_de_dados!$H:$H,$L$1,base_de_dados!$C:$C,$A554,base_de_dados!$M:$M,"&lt;=2012",base_de_dados!$O:$O,"&gt;=41274")</f>
        <v>0</v>
      </c>
      <c r="E554" s="5">
        <f>SUMIFS(base_de_dados!$T:$T,base_de_dados!$B:$B,$B554,base_de_dados!$G:$G,E$61,base_de_dados!$H:$H,$L$1,base_de_dados!$C:$C,$A554,base_de_dados!$M:$M,"&lt;=2012",base_de_dados!$O:$O,"&gt;=41274")</f>
        <v>0</v>
      </c>
      <c r="F554" s="5">
        <f>SUMIFS(base_de_dados!$T:$T,base_de_dados!$B:$B,$B554,base_de_dados!$G:$G,F$61,base_de_dados!$H:$H,$L$1,base_de_dados!$C:$C,$A554,base_de_dados!$M:$M,"&lt;=2012",base_de_dados!$O:$O,"&gt;=41274")</f>
        <v>0</v>
      </c>
      <c r="G554" s="5">
        <f>SUMIFS(base_de_dados!$T:$T,base_de_dados!$B:$B,$B554,base_de_dados!$G:$G,G$61,base_de_dados!$H:$H,$L$1,base_de_dados!$C:$C,$A554,base_de_dados!$M:$M,"&lt;=2012",base_de_dados!$O:$O,"&gt;=41274")</f>
        <v>0</v>
      </c>
      <c r="H554" s="5">
        <f>SUMIFS(base_de_dados!$T:$T,base_de_dados!$B:$B,$B554,base_de_dados!$G:$G,H$61,base_de_dados!$H:$H,$L$1,base_de_dados!$C:$C,$A554,base_de_dados!$M:$M,"&lt;=2012",base_de_dados!$O:$O,"&gt;=41274")</f>
        <v>0</v>
      </c>
      <c r="I554" s="5">
        <f>SUMIFS(base_de_dados!$T:$T,base_de_dados!$B:$B,$B554,base_de_dados!$G:$G,I$61,base_de_dados!$H:$H,$L$1,base_de_dados!$C:$C,$A554,base_de_dados!$M:$M,"&lt;=2012",base_de_dados!$O:$O,"&gt;=41274")</f>
        <v>0</v>
      </c>
      <c r="J554" s="5">
        <f>SUMIFS(base_de_dados!$T:$T,base_de_dados!$B:$B,$B554,base_de_dados!$G:$G,J$61,base_de_dados!$H:$H,$L$1,base_de_dados!$C:$C,$A554,base_de_dados!$M:$M,"&lt;=2012",base_de_dados!$O:$O,"&gt;=41274")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SUMIFS(base_de_dados!$T:$T,base_de_dados!$B:$B,$B555,base_de_dados!$G:$G,C$61,base_de_dados!$H:$H,$L$1,base_de_dados!$C:$C,$A555,base_de_dados!$M:$M,"&lt;=2012",base_de_dados!$O:$O,"&gt;=41274")</f>
        <v>0</v>
      </c>
      <c r="D555" s="5">
        <f>SUMIFS(base_de_dados!$T:$T,base_de_dados!$B:$B,$B555,base_de_dados!$G:$G,D$61,base_de_dados!$H:$H,$L$1,base_de_dados!$C:$C,$A555,base_de_dados!$M:$M,"&lt;=2012",base_de_dados!$O:$O,"&gt;=41274")</f>
        <v>0</v>
      </c>
      <c r="E555" s="5">
        <f>SUMIFS(base_de_dados!$T:$T,base_de_dados!$B:$B,$B555,base_de_dados!$G:$G,E$61,base_de_dados!$H:$H,$L$1,base_de_dados!$C:$C,$A555,base_de_dados!$M:$M,"&lt;=2012",base_de_dados!$O:$O,"&gt;=41274")</f>
        <v>0</v>
      </c>
      <c r="F555" s="5">
        <f>SUMIFS(base_de_dados!$T:$T,base_de_dados!$B:$B,$B555,base_de_dados!$G:$G,F$61,base_de_dados!$H:$H,$L$1,base_de_dados!$C:$C,$A555,base_de_dados!$M:$M,"&lt;=2012",base_de_dados!$O:$O,"&gt;=41274")</f>
        <v>0</v>
      </c>
      <c r="G555" s="5">
        <f>SUMIFS(base_de_dados!$T:$T,base_de_dados!$B:$B,$B555,base_de_dados!$G:$G,G$61,base_de_dados!$H:$H,$L$1,base_de_dados!$C:$C,$A555,base_de_dados!$M:$M,"&lt;=2012",base_de_dados!$O:$O,"&gt;=41274")</f>
        <v>0</v>
      </c>
      <c r="H555" s="5">
        <f>SUMIFS(base_de_dados!$T:$T,base_de_dados!$B:$B,$B555,base_de_dados!$G:$G,H$61,base_de_dados!$H:$H,$L$1,base_de_dados!$C:$C,$A555,base_de_dados!$M:$M,"&lt;=2012",base_de_dados!$O:$O,"&gt;=41274")</f>
        <v>0</v>
      </c>
      <c r="I555" s="5">
        <f>SUMIFS(base_de_dados!$T:$T,base_de_dados!$B:$B,$B555,base_de_dados!$G:$G,I$61,base_de_dados!$H:$H,$L$1,base_de_dados!$C:$C,$A555,base_de_dados!$M:$M,"&lt;=2012",base_de_dados!$O:$O,"&gt;=41274")</f>
        <v>0</v>
      </c>
      <c r="J555" s="5">
        <f>SUMIFS(base_de_dados!$T:$T,base_de_dados!$B:$B,$B555,base_de_dados!$G:$G,J$61,base_de_dados!$H:$H,$L$1,base_de_dados!$C:$C,$A555,base_de_dados!$M:$M,"&lt;=2012",base_de_dados!$O:$O,"&gt;=41274")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SUMIFS(base_de_dados!$T:$T,base_de_dados!$B:$B,$B556,base_de_dados!$G:$G,C$61,base_de_dados!$H:$H,$L$1,base_de_dados!$C:$C,$A556,base_de_dados!$M:$M,"&lt;=2012",base_de_dados!$O:$O,"&gt;=41274")</f>
        <v>0</v>
      </c>
      <c r="D556" s="5">
        <f>SUMIFS(base_de_dados!$T:$T,base_de_dados!$B:$B,$B556,base_de_dados!$G:$G,D$61,base_de_dados!$H:$H,$L$1,base_de_dados!$C:$C,$A556,base_de_dados!$M:$M,"&lt;=2012",base_de_dados!$O:$O,"&gt;=41274")</f>
        <v>0</v>
      </c>
      <c r="E556" s="5">
        <f>SUMIFS(base_de_dados!$T:$T,base_de_dados!$B:$B,$B556,base_de_dados!$G:$G,E$61,base_de_dados!$H:$H,$L$1,base_de_dados!$C:$C,$A556,base_de_dados!$M:$M,"&lt;=2012",base_de_dados!$O:$O,"&gt;=41274")</f>
        <v>0</v>
      </c>
      <c r="F556" s="5">
        <f>SUMIFS(base_de_dados!$T:$T,base_de_dados!$B:$B,$B556,base_de_dados!$G:$G,F$61,base_de_dados!$H:$H,$L$1,base_de_dados!$C:$C,$A556,base_de_dados!$M:$M,"&lt;=2012",base_de_dados!$O:$O,"&gt;=41274")</f>
        <v>0</v>
      </c>
      <c r="G556" s="5">
        <f>SUMIFS(base_de_dados!$T:$T,base_de_dados!$B:$B,$B556,base_de_dados!$G:$G,G$61,base_de_dados!$H:$H,$L$1,base_de_dados!$C:$C,$A556,base_de_dados!$M:$M,"&lt;=2012",base_de_dados!$O:$O,"&gt;=41274")</f>
        <v>0</v>
      </c>
      <c r="H556" s="5">
        <f>SUMIFS(base_de_dados!$T:$T,base_de_dados!$B:$B,$B556,base_de_dados!$G:$G,H$61,base_de_dados!$H:$H,$L$1,base_de_dados!$C:$C,$A556,base_de_dados!$M:$M,"&lt;=2012",base_de_dados!$O:$O,"&gt;=41274")</f>
        <v>0</v>
      </c>
      <c r="I556" s="5">
        <f>SUMIFS(base_de_dados!$T:$T,base_de_dados!$B:$B,$B556,base_de_dados!$G:$G,I$61,base_de_dados!$H:$H,$L$1,base_de_dados!$C:$C,$A556,base_de_dados!$M:$M,"&lt;=2012",base_de_dados!$O:$O,"&gt;=41274")</f>
        <v>0</v>
      </c>
      <c r="J556" s="5">
        <f>SUMIFS(base_de_dados!$T:$T,base_de_dados!$B:$B,$B556,base_de_dados!$G:$G,J$61,base_de_dados!$H:$H,$L$1,base_de_dados!$C:$C,$A556,base_de_dados!$M:$M,"&lt;=2012",base_de_dados!$O:$O,"&gt;=41274")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SUMIFS(base_de_dados!$T:$T,base_de_dados!$B:$B,$B557,base_de_dados!$G:$G,C$61,base_de_dados!$H:$H,$L$1,base_de_dados!$C:$C,$A557,base_de_dados!$M:$M,"&lt;=2012",base_de_dados!$O:$O,"&gt;=41274")</f>
        <v>0</v>
      </c>
      <c r="D557" s="5">
        <f>SUMIFS(base_de_dados!$T:$T,base_de_dados!$B:$B,$B557,base_de_dados!$G:$G,D$61,base_de_dados!$H:$H,$L$1,base_de_dados!$C:$C,$A557,base_de_dados!$M:$M,"&lt;=2012",base_de_dados!$O:$O,"&gt;=41274")</f>
        <v>0</v>
      </c>
      <c r="E557" s="5">
        <f>SUMIFS(base_de_dados!$T:$T,base_de_dados!$B:$B,$B557,base_de_dados!$G:$G,E$61,base_de_dados!$H:$H,$L$1,base_de_dados!$C:$C,$A557,base_de_dados!$M:$M,"&lt;=2012",base_de_dados!$O:$O,"&gt;=41274")</f>
        <v>0</v>
      </c>
      <c r="F557" s="5">
        <f>SUMIFS(base_de_dados!$T:$T,base_de_dados!$B:$B,$B557,base_de_dados!$G:$G,F$61,base_de_dados!$H:$H,$L$1,base_de_dados!$C:$C,$A557,base_de_dados!$M:$M,"&lt;=2012",base_de_dados!$O:$O,"&gt;=41274")</f>
        <v>0</v>
      </c>
      <c r="G557" s="5">
        <f>SUMIFS(base_de_dados!$T:$T,base_de_dados!$B:$B,$B557,base_de_dados!$G:$G,G$61,base_de_dados!$H:$H,$L$1,base_de_dados!$C:$C,$A557,base_de_dados!$M:$M,"&lt;=2012",base_de_dados!$O:$O,"&gt;=41274")</f>
        <v>0</v>
      </c>
      <c r="H557" s="5">
        <f>SUMIFS(base_de_dados!$T:$T,base_de_dados!$B:$B,$B557,base_de_dados!$G:$G,H$61,base_de_dados!$H:$H,$L$1,base_de_dados!$C:$C,$A557,base_de_dados!$M:$M,"&lt;=2012",base_de_dados!$O:$O,"&gt;=41274")</f>
        <v>0</v>
      </c>
      <c r="I557" s="5">
        <f>SUMIFS(base_de_dados!$T:$T,base_de_dados!$B:$B,$B557,base_de_dados!$G:$G,I$61,base_de_dados!$H:$H,$L$1,base_de_dados!$C:$C,$A557,base_de_dados!$M:$M,"&lt;=2012",base_de_dados!$O:$O,"&gt;=41274")</f>
        <v>0</v>
      </c>
      <c r="J557" s="5">
        <f>SUMIFS(base_de_dados!$T:$T,base_de_dados!$B:$B,$B557,base_de_dados!$G:$G,J$61,base_de_dados!$H:$H,$L$1,base_de_dados!$C:$C,$A557,base_de_dados!$M:$M,"&lt;=2012",base_de_dados!$O:$O,"&gt;=41274")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SUMIFS(base_de_dados!$T:$T,base_de_dados!$B:$B,$B558,base_de_dados!$G:$G,C$61,base_de_dados!$H:$H,$L$1,base_de_dados!$C:$C,$A558,base_de_dados!$M:$M,"&lt;=2012",base_de_dados!$O:$O,"&gt;=41274")</f>
        <v>3.5555555555555556E-2</v>
      </c>
      <c r="D558" s="5">
        <f>SUMIFS(base_de_dados!$T:$T,base_de_dados!$B:$B,$B558,base_de_dados!$G:$G,D$61,base_de_dados!$H:$H,$L$1,base_de_dados!$C:$C,$A558,base_de_dados!$M:$M,"&lt;=2012",base_de_dados!$O:$O,"&gt;=41274")</f>
        <v>0</v>
      </c>
      <c r="E558" s="5">
        <f>SUMIFS(base_de_dados!$T:$T,base_de_dados!$B:$B,$B558,base_de_dados!$G:$G,E$61,base_de_dados!$H:$H,$L$1,base_de_dados!$C:$C,$A558,base_de_dados!$M:$M,"&lt;=2012",base_de_dados!$O:$O,"&gt;=41274")</f>
        <v>2.2831050228310501E-3</v>
      </c>
      <c r="F558" s="5">
        <f>SUMIFS(base_de_dados!$T:$T,base_de_dados!$B:$B,$B558,base_de_dados!$G:$G,F$61,base_de_dados!$H:$H,$L$1,base_de_dados!$C:$C,$A558,base_de_dados!$M:$M,"&lt;=2012",base_de_dados!$O:$O,"&gt;=41274")</f>
        <v>2.8411973617453068E-2</v>
      </c>
      <c r="G558" s="5">
        <f>SUMIFS(base_de_dados!$T:$T,base_de_dados!$B:$B,$B558,base_de_dados!$G:$G,G$61,base_de_dados!$H:$H,$L$1,base_de_dados!$C:$C,$A558,base_de_dados!$M:$M,"&lt;=2012",base_de_dados!$O:$O,"&gt;=41274")</f>
        <v>0</v>
      </c>
      <c r="H558" s="5">
        <f>SUMIFS(base_de_dados!$T:$T,base_de_dados!$B:$B,$B558,base_de_dados!$G:$G,H$61,base_de_dados!$H:$H,$L$1,base_de_dados!$C:$C,$A558,base_de_dados!$M:$M,"&lt;=2012",base_de_dados!$O:$O,"&gt;=41274")</f>
        <v>0</v>
      </c>
      <c r="I558" s="5">
        <f>SUMIFS(base_de_dados!$T:$T,base_de_dados!$B:$B,$B558,base_de_dados!$G:$G,I$61,base_de_dados!$H:$H,$L$1,base_de_dados!$C:$C,$A558,base_de_dados!$M:$M,"&lt;=2012",base_de_dados!$O:$O,"&gt;=41274")</f>
        <v>0</v>
      </c>
      <c r="J558" s="5">
        <f>SUMIFS(base_de_dados!$T:$T,base_de_dados!$B:$B,$B558,base_de_dados!$G:$G,J$61,base_de_dados!$H:$H,$L$1,base_de_dados!$C:$C,$A558,base_de_dados!$M:$M,"&lt;=2012",base_de_dados!$O:$O,"&gt;=41274")</f>
        <v>0</v>
      </c>
      <c r="K558" s="32">
        <f t="shared" si="12"/>
        <v>6.625063419583968E-2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SUMIFS(base_de_dados!$T:$T,base_de_dados!$B:$B,$B559,base_de_dados!$G:$G,C$61,base_de_dados!$H:$H,$L$1,base_de_dados!$C:$C,$A559,base_de_dados!$M:$M,"&lt;=2012",base_de_dados!$O:$O,"&gt;=41274")</f>
        <v>0</v>
      </c>
      <c r="D559" s="5">
        <f>SUMIFS(base_de_dados!$T:$T,base_de_dados!$B:$B,$B559,base_de_dados!$G:$G,D$61,base_de_dados!$H:$H,$L$1,base_de_dados!$C:$C,$A559,base_de_dados!$M:$M,"&lt;=2012",base_de_dados!$O:$O,"&gt;=41274")</f>
        <v>0</v>
      </c>
      <c r="E559" s="5">
        <f>SUMIFS(base_de_dados!$T:$T,base_de_dados!$B:$B,$B559,base_de_dados!$G:$G,E$61,base_de_dados!$H:$H,$L$1,base_de_dados!$C:$C,$A559,base_de_dados!$M:$M,"&lt;=2012",base_de_dados!$O:$O,"&gt;=41274")</f>
        <v>0</v>
      </c>
      <c r="F559" s="5">
        <f>SUMIFS(base_de_dados!$T:$T,base_de_dados!$B:$B,$B559,base_de_dados!$G:$G,F$61,base_de_dados!$H:$H,$L$1,base_de_dados!$C:$C,$A559,base_de_dados!$M:$M,"&lt;=2012",base_de_dados!$O:$O,"&gt;=41274")</f>
        <v>0</v>
      </c>
      <c r="G559" s="5">
        <f>SUMIFS(base_de_dados!$T:$T,base_de_dados!$B:$B,$B559,base_de_dados!$G:$G,G$61,base_de_dados!$H:$H,$L$1,base_de_dados!$C:$C,$A559,base_de_dados!$M:$M,"&lt;=2012",base_de_dados!$O:$O,"&gt;=41274")</f>
        <v>0</v>
      </c>
      <c r="H559" s="5">
        <f>SUMIFS(base_de_dados!$T:$T,base_de_dados!$B:$B,$B559,base_de_dados!$G:$G,H$61,base_de_dados!$H:$H,$L$1,base_de_dados!$C:$C,$A559,base_de_dados!$M:$M,"&lt;=2012",base_de_dados!$O:$O,"&gt;=41274")</f>
        <v>0</v>
      </c>
      <c r="I559" s="5">
        <f>SUMIFS(base_de_dados!$T:$T,base_de_dados!$B:$B,$B559,base_de_dados!$G:$G,I$61,base_de_dados!$H:$H,$L$1,base_de_dados!$C:$C,$A559,base_de_dados!$M:$M,"&lt;=2012",base_de_dados!$O:$O,"&gt;=41274")</f>
        <v>0</v>
      </c>
      <c r="J559" s="5">
        <f>SUMIFS(base_de_dados!$T:$T,base_de_dados!$B:$B,$B559,base_de_dados!$G:$G,J$61,base_de_dados!$H:$H,$L$1,base_de_dados!$C:$C,$A559,base_de_dados!$M:$M,"&lt;=2012",base_de_dados!$O:$O,"&gt;=41274")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SUMIFS(base_de_dados!$T:$T,base_de_dados!$B:$B,$B560,base_de_dados!$G:$G,C$61,base_de_dados!$H:$H,$L$1,base_de_dados!$C:$C,$A560,base_de_dados!$M:$M,"&lt;=2012",base_de_dados!$O:$O,"&gt;=41274")</f>
        <v>0</v>
      </c>
      <c r="D560" s="5">
        <f>SUMIFS(base_de_dados!$T:$T,base_de_dados!$B:$B,$B560,base_de_dados!$G:$G,D$61,base_de_dados!$H:$H,$L$1,base_de_dados!$C:$C,$A560,base_de_dados!$M:$M,"&lt;=2012",base_de_dados!$O:$O,"&gt;=41274")</f>
        <v>0</v>
      </c>
      <c r="E560" s="5">
        <f>SUMIFS(base_de_dados!$T:$T,base_de_dados!$B:$B,$B560,base_de_dados!$G:$G,E$61,base_de_dados!$H:$H,$L$1,base_de_dados!$C:$C,$A560,base_de_dados!$M:$M,"&lt;=2012",base_de_dados!$O:$O,"&gt;=41274")</f>
        <v>1.7841263318112633E-2</v>
      </c>
      <c r="F560" s="5">
        <f>SUMIFS(base_de_dados!$T:$T,base_de_dados!$B:$B,$B560,base_de_dados!$G:$G,F$61,base_de_dados!$H:$H,$L$1,base_de_dados!$C:$C,$A560,base_de_dados!$M:$M,"&lt;=2012",base_de_dados!$O:$O,"&gt;=41274")</f>
        <v>2.8732242516489093E-2</v>
      </c>
      <c r="G560" s="5">
        <f>SUMIFS(base_de_dados!$T:$T,base_de_dados!$B:$B,$B560,base_de_dados!$G:$G,G$61,base_de_dados!$H:$H,$L$1,base_de_dados!$C:$C,$A560,base_de_dados!$M:$M,"&lt;=2012",base_de_dados!$O:$O,"&gt;=41274")</f>
        <v>0</v>
      </c>
      <c r="H560" s="5">
        <f>SUMIFS(base_de_dados!$T:$T,base_de_dados!$B:$B,$B560,base_de_dados!$G:$G,H$61,base_de_dados!$H:$H,$L$1,base_de_dados!$C:$C,$A560,base_de_dados!$M:$M,"&lt;=2012",base_de_dados!$O:$O,"&gt;=41274")</f>
        <v>0</v>
      </c>
      <c r="I560" s="5">
        <f>SUMIFS(base_de_dados!$T:$T,base_de_dados!$B:$B,$B560,base_de_dados!$G:$G,I$61,base_de_dados!$H:$H,$L$1,base_de_dados!$C:$C,$A560,base_de_dados!$M:$M,"&lt;=2012",base_de_dados!$O:$O,"&gt;=41274")</f>
        <v>0</v>
      </c>
      <c r="J560" s="5">
        <f>SUMIFS(base_de_dados!$T:$T,base_de_dados!$B:$B,$B560,base_de_dados!$G:$G,J$61,base_de_dados!$H:$H,$L$1,base_de_dados!$C:$C,$A560,base_de_dados!$M:$M,"&lt;=2012",base_de_dados!$O:$O,"&gt;=41274")</f>
        <v>0</v>
      </c>
      <c r="K560" s="32">
        <f t="shared" si="12"/>
        <v>4.6573505834601722E-2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SUMIFS(base_de_dados!$T:$T,base_de_dados!$B:$B,$B561,base_de_dados!$G:$G,C$61,base_de_dados!$H:$H,$L$1,base_de_dados!$C:$C,$A561,base_de_dados!$M:$M,"&lt;=2012",base_de_dados!$O:$O,"&gt;=41274")</f>
        <v>0</v>
      </c>
      <c r="D561" s="5">
        <f>SUMIFS(base_de_dados!$T:$T,base_de_dados!$B:$B,$B561,base_de_dados!$G:$G,D$61,base_de_dados!$H:$H,$L$1,base_de_dados!$C:$C,$A561,base_de_dados!$M:$M,"&lt;=2012",base_de_dados!$O:$O,"&gt;=41274")</f>
        <v>0</v>
      </c>
      <c r="E561" s="5">
        <f>SUMIFS(base_de_dados!$T:$T,base_de_dados!$B:$B,$B561,base_de_dados!$G:$G,E$61,base_de_dados!$H:$H,$L$1,base_de_dados!$C:$C,$A561,base_de_dados!$M:$M,"&lt;=2012",base_de_dados!$O:$O,"&gt;=41274")</f>
        <v>2.4383561643835615E-2</v>
      </c>
      <c r="F561" s="5">
        <f>SUMIFS(base_de_dados!$T:$T,base_de_dados!$B:$B,$B561,base_de_dados!$G:$G,F$61,base_de_dados!$H:$H,$L$1,base_de_dados!$C:$C,$A561,base_de_dados!$M:$M,"&lt;=2012",base_de_dados!$O:$O,"&gt;=41274")</f>
        <v>0.21150684931506852</v>
      </c>
      <c r="G561" s="5">
        <f>SUMIFS(base_de_dados!$T:$T,base_de_dados!$B:$B,$B561,base_de_dados!$G:$G,G$61,base_de_dados!$H:$H,$L$1,base_de_dados!$C:$C,$A561,base_de_dados!$M:$M,"&lt;=2012",base_de_dados!$O:$O,"&gt;=41274")</f>
        <v>0</v>
      </c>
      <c r="H561" s="5">
        <f>SUMIFS(base_de_dados!$T:$T,base_de_dados!$B:$B,$B561,base_de_dados!$G:$G,H$61,base_de_dados!$H:$H,$L$1,base_de_dados!$C:$C,$A561,base_de_dados!$M:$M,"&lt;=2012",base_de_dados!$O:$O,"&gt;=41274")</f>
        <v>0</v>
      </c>
      <c r="I561" s="5">
        <f>SUMIFS(base_de_dados!$T:$T,base_de_dados!$B:$B,$B561,base_de_dados!$G:$G,I$61,base_de_dados!$H:$H,$L$1,base_de_dados!$C:$C,$A561,base_de_dados!$M:$M,"&lt;=2012",base_de_dados!$O:$O,"&gt;=41274")</f>
        <v>0</v>
      </c>
      <c r="J561" s="5">
        <f>SUMIFS(base_de_dados!$T:$T,base_de_dados!$B:$B,$B561,base_de_dados!$G:$G,J$61,base_de_dados!$H:$H,$L$1,base_de_dados!$C:$C,$A561,base_de_dados!$M:$M,"&lt;=2012",base_de_dados!$O:$O,"&gt;=41274")</f>
        <v>0</v>
      </c>
      <c r="K561" s="32">
        <f t="shared" si="12"/>
        <v>0.23589041095890415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SUMIFS(base_de_dados!$T:$T,base_de_dados!$B:$B,$B562,base_de_dados!$G:$G,C$61,base_de_dados!$H:$H,$L$1,base_de_dados!$C:$C,$A562,base_de_dados!$M:$M,"&lt;=2012",base_de_dados!$O:$O,"&gt;=41274")</f>
        <v>0</v>
      </c>
      <c r="D562" s="5">
        <f>SUMIFS(base_de_dados!$T:$T,base_de_dados!$B:$B,$B562,base_de_dados!$G:$G,D$61,base_de_dados!$H:$H,$L$1,base_de_dados!$C:$C,$A562,base_de_dados!$M:$M,"&lt;=2012",base_de_dados!$O:$O,"&gt;=41274")</f>
        <v>0</v>
      </c>
      <c r="E562" s="5">
        <f>SUMIFS(base_de_dados!$T:$T,base_de_dados!$B:$B,$B562,base_de_dados!$G:$G,E$61,base_de_dados!$H:$H,$L$1,base_de_dados!$C:$C,$A562,base_de_dados!$M:$M,"&lt;=2012",base_de_dados!$O:$O,"&gt;=41274")</f>
        <v>0</v>
      </c>
      <c r="F562" s="5">
        <f>SUMIFS(base_de_dados!$T:$T,base_de_dados!$B:$B,$B562,base_de_dados!$G:$G,F$61,base_de_dados!$H:$H,$L$1,base_de_dados!$C:$C,$A562,base_de_dados!$M:$M,"&lt;=2012",base_de_dados!$O:$O,"&gt;=41274")</f>
        <v>0</v>
      </c>
      <c r="G562" s="5">
        <f>SUMIFS(base_de_dados!$T:$T,base_de_dados!$B:$B,$B562,base_de_dados!$G:$G,G$61,base_de_dados!$H:$H,$L$1,base_de_dados!$C:$C,$A562,base_de_dados!$M:$M,"&lt;=2012",base_de_dados!$O:$O,"&gt;=41274")</f>
        <v>0</v>
      </c>
      <c r="H562" s="5">
        <f>SUMIFS(base_de_dados!$T:$T,base_de_dados!$B:$B,$B562,base_de_dados!$G:$G,H$61,base_de_dados!$H:$H,$L$1,base_de_dados!$C:$C,$A562,base_de_dados!$M:$M,"&lt;=2012",base_de_dados!$O:$O,"&gt;=41274")</f>
        <v>0</v>
      </c>
      <c r="I562" s="5">
        <f>SUMIFS(base_de_dados!$T:$T,base_de_dados!$B:$B,$B562,base_de_dados!$G:$G,I$61,base_de_dados!$H:$H,$L$1,base_de_dados!$C:$C,$A562,base_de_dados!$M:$M,"&lt;=2012",base_de_dados!$O:$O,"&gt;=41274")</f>
        <v>0</v>
      </c>
      <c r="J562" s="5">
        <f>SUMIFS(base_de_dados!$T:$T,base_de_dados!$B:$B,$B562,base_de_dados!$G:$G,J$61,base_de_dados!$H:$H,$L$1,base_de_dados!$C:$C,$A562,base_de_dados!$M:$M,"&lt;=2012",base_de_dados!$O:$O,"&gt;=41274")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SUMIFS(base_de_dados!$T:$T,base_de_dados!$B:$B,$B563,base_de_dados!$G:$G,C$61,base_de_dados!$H:$H,$L$1,base_de_dados!$C:$C,$A563,base_de_dados!$M:$M,"&lt;=2012",base_de_dados!$O:$O,"&gt;=41274")</f>
        <v>1.3675E-2</v>
      </c>
      <c r="D563" s="5">
        <f>SUMIFS(base_de_dados!$T:$T,base_de_dados!$B:$B,$B563,base_de_dados!$G:$G,D$61,base_de_dados!$H:$H,$L$1,base_de_dados!$C:$C,$A563,base_de_dados!$M:$M,"&lt;=2012",base_de_dados!$O:$O,"&gt;=41274")</f>
        <v>0</v>
      </c>
      <c r="E563" s="5">
        <f>SUMIFS(base_de_dados!$T:$T,base_de_dados!$B:$B,$B563,base_de_dados!$G:$G,E$61,base_de_dados!$H:$H,$L$1,base_de_dados!$C:$C,$A563,base_de_dados!$M:$M,"&lt;=2012",base_de_dados!$O:$O,"&gt;=41274")</f>
        <v>1.9025875190258751E-3</v>
      </c>
      <c r="F563" s="5">
        <f>SUMIFS(base_de_dados!$T:$T,base_de_dados!$B:$B,$B563,base_de_dados!$G:$G,F$61,base_de_dados!$H:$H,$L$1,base_de_dados!$C:$C,$A563,base_de_dados!$M:$M,"&lt;=2012",base_de_dados!$O:$O,"&gt;=41274")</f>
        <v>0</v>
      </c>
      <c r="G563" s="5">
        <f>SUMIFS(base_de_dados!$T:$T,base_de_dados!$B:$B,$B563,base_de_dados!$G:$G,G$61,base_de_dados!$H:$H,$L$1,base_de_dados!$C:$C,$A563,base_de_dados!$M:$M,"&lt;=2012",base_de_dados!$O:$O,"&gt;=41274")</f>
        <v>0</v>
      </c>
      <c r="H563" s="5">
        <f>SUMIFS(base_de_dados!$T:$T,base_de_dados!$B:$B,$B563,base_de_dados!$G:$G,H$61,base_de_dados!$H:$H,$L$1,base_de_dados!$C:$C,$A563,base_de_dados!$M:$M,"&lt;=2012",base_de_dados!$O:$O,"&gt;=41274")</f>
        <v>0</v>
      </c>
      <c r="I563" s="5">
        <f>SUMIFS(base_de_dados!$T:$T,base_de_dados!$B:$B,$B563,base_de_dados!$G:$G,I$61,base_de_dados!$H:$H,$L$1,base_de_dados!$C:$C,$A563,base_de_dados!$M:$M,"&lt;=2012",base_de_dados!$O:$O,"&gt;=41274")</f>
        <v>0</v>
      </c>
      <c r="J563" s="5">
        <f>SUMIFS(base_de_dados!$T:$T,base_de_dados!$B:$B,$B563,base_de_dados!$G:$G,J$61,base_de_dados!$H:$H,$L$1,base_de_dados!$C:$C,$A563,base_de_dados!$M:$M,"&lt;=2012",base_de_dados!$O:$O,"&gt;=41274")</f>
        <v>0</v>
      </c>
      <c r="K563" s="32">
        <f t="shared" si="12"/>
        <v>1.5577587519025875E-2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SUMIFS(base_de_dados!$T:$T,base_de_dados!$B:$B,$B564,base_de_dados!$G:$G,C$61,base_de_dados!$H:$H,$L$1,base_de_dados!$C:$C,$A564,base_de_dados!$M:$M,"&lt;=2012",base_de_dados!$O:$O,"&gt;=41274")</f>
        <v>0</v>
      </c>
      <c r="D564" s="5">
        <f>SUMIFS(base_de_dados!$T:$T,base_de_dados!$B:$B,$B564,base_de_dados!$G:$G,D$61,base_de_dados!$H:$H,$L$1,base_de_dados!$C:$C,$A564,base_de_dados!$M:$M,"&lt;=2012",base_de_dados!$O:$O,"&gt;=41274")</f>
        <v>0</v>
      </c>
      <c r="E564" s="5">
        <f>SUMIFS(base_de_dados!$T:$T,base_de_dados!$B:$B,$B564,base_de_dados!$G:$G,E$61,base_de_dados!$H:$H,$L$1,base_de_dados!$C:$C,$A564,base_de_dados!$M:$M,"&lt;=2012",base_de_dados!$O:$O,"&gt;=41274")</f>
        <v>0</v>
      </c>
      <c r="F564" s="5">
        <f>SUMIFS(base_de_dados!$T:$T,base_de_dados!$B:$B,$B564,base_de_dados!$G:$G,F$61,base_de_dados!$H:$H,$L$1,base_de_dados!$C:$C,$A564,base_de_dados!$M:$M,"&lt;=2012",base_de_dados!$O:$O,"&gt;=41274")</f>
        <v>0</v>
      </c>
      <c r="G564" s="5">
        <f>SUMIFS(base_de_dados!$T:$T,base_de_dados!$B:$B,$B564,base_de_dados!$G:$G,G$61,base_de_dados!$H:$H,$L$1,base_de_dados!$C:$C,$A564,base_de_dados!$M:$M,"&lt;=2012",base_de_dados!$O:$O,"&gt;=41274")</f>
        <v>0</v>
      </c>
      <c r="H564" s="5">
        <f>SUMIFS(base_de_dados!$T:$T,base_de_dados!$B:$B,$B564,base_de_dados!$G:$G,H$61,base_de_dados!$H:$H,$L$1,base_de_dados!$C:$C,$A564,base_de_dados!$M:$M,"&lt;=2012",base_de_dados!$O:$O,"&gt;=41274")</f>
        <v>0</v>
      </c>
      <c r="I564" s="5">
        <f>SUMIFS(base_de_dados!$T:$T,base_de_dados!$B:$B,$B564,base_de_dados!$G:$G,I$61,base_de_dados!$H:$H,$L$1,base_de_dados!$C:$C,$A564,base_de_dados!$M:$M,"&lt;=2012",base_de_dados!$O:$O,"&gt;=41274")</f>
        <v>0</v>
      </c>
      <c r="J564" s="5">
        <f>SUMIFS(base_de_dados!$T:$T,base_de_dados!$B:$B,$B564,base_de_dados!$G:$G,J$61,base_de_dados!$H:$H,$L$1,base_de_dados!$C:$C,$A564,base_de_dados!$M:$M,"&lt;=2012",base_de_dados!$O:$O,"&gt;=41274")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SUMIFS(base_de_dados!$T:$T,base_de_dados!$B:$B,$B565,base_de_dados!$G:$G,C$61,base_de_dados!$H:$H,$L$1,base_de_dados!$C:$C,$A565,base_de_dados!$M:$M,"&lt;=2012",base_de_dados!$O:$O,"&gt;=41274")</f>
        <v>0</v>
      </c>
      <c r="D565" s="5">
        <f>SUMIFS(base_de_dados!$T:$T,base_de_dados!$B:$B,$B565,base_de_dados!$G:$G,D$61,base_de_dados!$H:$H,$L$1,base_de_dados!$C:$C,$A565,base_de_dados!$M:$M,"&lt;=2012",base_de_dados!$O:$O,"&gt;=41274")</f>
        <v>0</v>
      </c>
      <c r="E565" s="5">
        <f>SUMIFS(base_de_dados!$T:$T,base_de_dados!$B:$B,$B565,base_de_dados!$G:$G,E$61,base_de_dados!$H:$H,$L$1,base_de_dados!$C:$C,$A565,base_de_dados!$M:$M,"&lt;=2012",base_de_dados!$O:$O,"&gt;=41274")</f>
        <v>0</v>
      </c>
      <c r="F565" s="5">
        <f>SUMIFS(base_de_dados!$T:$T,base_de_dados!$B:$B,$B565,base_de_dados!$G:$G,F$61,base_de_dados!$H:$H,$L$1,base_de_dados!$C:$C,$A565,base_de_dados!$M:$M,"&lt;=2012",base_de_dados!$O:$O,"&gt;=41274")</f>
        <v>0</v>
      </c>
      <c r="G565" s="5">
        <f>SUMIFS(base_de_dados!$T:$T,base_de_dados!$B:$B,$B565,base_de_dados!$G:$G,G$61,base_de_dados!$H:$H,$L$1,base_de_dados!$C:$C,$A565,base_de_dados!$M:$M,"&lt;=2012",base_de_dados!$O:$O,"&gt;=41274")</f>
        <v>0</v>
      </c>
      <c r="H565" s="5">
        <f>SUMIFS(base_de_dados!$T:$T,base_de_dados!$B:$B,$B565,base_de_dados!$G:$G,H$61,base_de_dados!$H:$H,$L$1,base_de_dados!$C:$C,$A565,base_de_dados!$M:$M,"&lt;=2012",base_de_dados!$O:$O,"&gt;=41274")</f>
        <v>0</v>
      </c>
      <c r="I565" s="5">
        <f>SUMIFS(base_de_dados!$T:$T,base_de_dados!$B:$B,$B565,base_de_dados!$G:$G,I$61,base_de_dados!$H:$H,$L$1,base_de_dados!$C:$C,$A565,base_de_dados!$M:$M,"&lt;=2012",base_de_dados!$O:$O,"&gt;=41274")</f>
        <v>0</v>
      </c>
      <c r="J565" s="5">
        <f>SUMIFS(base_de_dados!$T:$T,base_de_dados!$B:$B,$B565,base_de_dados!$G:$G,J$61,base_de_dados!$H:$H,$L$1,base_de_dados!$C:$C,$A565,base_de_dados!$M:$M,"&lt;=2012",base_de_dados!$O:$O,"&gt;=41274")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SUMIFS(base_de_dados!$T:$T,base_de_dados!$B:$B,$B566,base_de_dados!$G:$G,C$61,base_de_dados!$H:$H,$L$1,base_de_dados!$C:$C,$A566,base_de_dados!$M:$M,"&lt;=2012",base_de_dados!$O:$O,"&gt;=41274")</f>
        <v>0</v>
      </c>
      <c r="D566" s="5">
        <f>SUMIFS(base_de_dados!$T:$T,base_de_dados!$B:$B,$B566,base_de_dados!$G:$G,D$61,base_de_dados!$H:$H,$L$1,base_de_dados!$C:$C,$A566,base_de_dados!$M:$M,"&lt;=2012",base_de_dados!$O:$O,"&gt;=41274")</f>
        <v>0</v>
      </c>
      <c r="E566" s="5">
        <f>SUMIFS(base_de_dados!$T:$T,base_de_dados!$B:$B,$B566,base_de_dados!$G:$G,E$61,base_de_dados!$H:$H,$L$1,base_de_dados!$C:$C,$A566,base_de_dados!$M:$M,"&lt;=2012",base_de_dados!$O:$O,"&gt;=41274")</f>
        <v>0</v>
      </c>
      <c r="F566" s="5">
        <f>SUMIFS(base_de_dados!$T:$T,base_de_dados!$B:$B,$B566,base_de_dados!$G:$G,F$61,base_de_dados!$H:$H,$L$1,base_de_dados!$C:$C,$A566,base_de_dados!$M:$M,"&lt;=2012",base_de_dados!$O:$O,"&gt;=41274")</f>
        <v>0</v>
      </c>
      <c r="G566" s="5">
        <f>SUMIFS(base_de_dados!$T:$T,base_de_dados!$B:$B,$B566,base_de_dados!$G:$G,G$61,base_de_dados!$H:$H,$L$1,base_de_dados!$C:$C,$A566,base_de_dados!$M:$M,"&lt;=2012",base_de_dados!$O:$O,"&gt;=41274")</f>
        <v>0</v>
      </c>
      <c r="H566" s="5">
        <f>SUMIFS(base_de_dados!$T:$T,base_de_dados!$B:$B,$B566,base_de_dados!$G:$G,H$61,base_de_dados!$H:$H,$L$1,base_de_dados!$C:$C,$A566,base_de_dados!$M:$M,"&lt;=2012",base_de_dados!$O:$O,"&gt;=41274")</f>
        <v>0</v>
      </c>
      <c r="I566" s="5">
        <f>SUMIFS(base_de_dados!$T:$T,base_de_dados!$B:$B,$B566,base_de_dados!$G:$G,I$61,base_de_dados!$H:$H,$L$1,base_de_dados!$C:$C,$A566,base_de_dados!$M:$M,"&lt;=2012",base_de_dados!$O:$O,"&gt;=41274")</f>
        <v>0</v>
      </c>
      <c r="J566" s="5">
        <f>SUMIFS(base_de_dados!$T:$T,base_de_dados!$B:$B,$B566,base_de_dados!$G:$G,J$61,base_de_dados!$H:$H,$L$1,base_de_dados!$C:$C,$A566,base_de_dados!$M:$M,"&lt;=2012",base_de_dados!$O:$O,"&gt;=41274")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SUMIFS(base_de_dados!$T:$T,base_de_dados!$B:$B,$B567,base_de_dados!$G:$G,C$61,base_de_dados!$H:$H,$L$1,base_de_dados!$C:$C,$A567,base_de_dados!$M:$M,"&lt;=2012",base_de_dados!$O:$O,"&gt;=41274")</f>
        <v>0</v>
      </c>
      <c r="D567" s="5">
        <f>SUMIFS(base_de_dados!$T:$T,base_de_dados!$B:$B,$B567,base_de_dados!$G:$G,D$61,base_de_dados!$H:$H,$L$1,base_de_dados!$C:$C,$A567,base_de_dados!$M:$M,"&lt;=2012",base_de_dados!$O:$O,"&gt;=41274")</f>
        <v>0</v>
      </c>
      <c r="E567" s="5">
        <f>SUMIFS(base_de_dados!$T:$T,base_de_dados!$B:$B,$B567,base_de_dados!$G:$G,E$61,base_de_dados!$H:$H,$L$1,base_de_dados!$C:$C,$A567,base_de_dados!$M:$M,"&lt;=2012",base_de_dados!$O:$O,"&gt;=41274")</f>
        <v>0</v>
      </c>
      <c r="F567" s="5">
        <f>SUMIFS(base_de_dados!$T:$T,base_de_dados!$B:$B,$B567,base_de_dados!$G:$G,F$61,base_de_dados!$H:$H,$L$1,base_de_dados!$C:$C,$A567,base_de_dados!$M:$M,"&lt;=2012",base_de_dados!$O:$O,"&gt;=41274")</f>
        <v>0</v>
      </c>
      <c r="G567" s="5">
        <f>SUMIFS(base_de_dados!$T:$T,base_de_dados!$B:$B,$B567,base_de_dados!$G:$G,G$61,base_de_dados!$H:$H,$L$1,base_de_dados!$C:$C,$A567,base_de_dados!$M:$M,"&lt;=2012",base_de_dados!$O:$O,"&gt;=41274")</f>
        <v>0</v>
      </c>
      <c r="H567" s="5">
        <f>SUMIFS(base_de_dados!$T:$T,base_de_dados!$B:$B,$B567,base_de_dados!$G:$G,H$61,base_de_dados!$H:$H,$L$1,base_de_dados!$C:$C,$A567,base_de_dados!$M:$M,"&lt;=2012",base_de_dados!$O:$O,"&gt;=41274")</f>
        <v>0</v>
      </c>
      <c r="I567" s="5">
        <f>SUMIFS(base_de_dados!$T:$T,base_de_dados!$B:$B,$B567,base_de_dados!$G:$G,I$61,base_de_dados!$H:$H,$L$1,base_de_dados!$C:$C,$A567,base_de_dados!$M:$M,"&lt;=2012",base_de_dados!$O:$O,"&gt;=41274")</f>
        <v>0</v>
      </c>
      <c r="J567" s="5">
        <f>SUMIFS(base_de_dados!$T:$T,base_de_dados!$B:$B,$B567,base_de_dados!$G:$G,J$61,base_de_dados!$H:$H,$L$1,base_de_dados!$C:$C,$A567,base_de_dados!$M:$M,"&lt;=2012",base_de_dados!$O:$O,"&gt;=41274")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SUMIFS(base_de_dados!$T:$T,base_de_dados!$B:$B,$B568,base_de_dados!$G:$G,C$61,base_de_dados!$H:$H,$L$1,base_de_dados!$C:$C,$A568,base_de_dados!$M:$M,"&lt;=2012",base_de_dados!$O:$O,"&gt;=41274")</f>
        <v>0</v>
      </c>
      <c r="D568" s="5">
        <f>SUMIFS(base_de_dados!$T:$T,base_de_dados!$B:$B,$B568,base_de_dados!$G:$G,D$61,base_de_dados!$H:$H,$L$1,base_de_dados!$C:$C,$A568,base_de_dados!$M:$M,"&lt;=2012",base_de_dados!$O:$O,"&gt;=41274")</f>
        <v>0</v>
      </c>
      <c r="E568" s="5">
        <f>SUMIFS(base_de_dados!$T:$T,base_de_dados!$B:$B,$B568,base_de_dados!$G:$G,E$61,base_de_dados!$H:$H,$L$1,base_de_dados!$C:$C,$A568,base_de_dados!$M:$M,"&lt;=2012",base_de_dados!$O:$O,"&gt;=41274")</f>
        <v>0</v>
      </c>
      <c r="F568" s="5">
        <f>SUMIFS(base_de_dados!$T:$T,base_de_dados!$B:$B,$B568,base_de_dados!$G:$G,F$61,base_de_dados!$H:$H,$L$1,base_de_dados!$C:$C,$A568,base_de_dados!$M:$M,"&lt;=2012",base_de_dados!$O:$O,"&gt;=41274")</f>
        <v>0</v>
      </c>
      <c r="G568" s="5">
        <f>SUMIFS(base_de_dados!$T:$T,base_de_dados!$B:$B,$B568,base_de_dados!$G:$G,G$61,base_de_dados!$H:$H,$L$1,base_de_dados!$C:$C,$A568,base_de_dados!$M:$M,"&lt;=2012",base_de_dados!$O:$O,"&gt;=41274")</f>
        <v>0</v>
      </c>
      <c r="H568" s="5">
        <f>SUMIFS(base_de_dados!$T:$T,base_de_dados!$B:$B,$B568,base_de_dados!$G:$G,H$61,base_de_dados!$H:$H,$L$1,base_de_dados!$C:$C,$A568,base_de_dados!$M:$M,"&lt;=2012",base_de_dados!$O:$O,"&gt;=41274")</f>
        <v>0</v>
      </c>
      <c r="I568" s="5">
        <f>SUMIFS(base_de_dados!$T:$T,base_de_dados!$B:$B,$B568,base_de_dados!$G:$G,I$61,base_de_dados!$H:$H,$L$1,base_de_dados!$C:$C,$A568,base_de_dados!$M:$M,"&lt;=2012",base_de_dados!$O:$O,"&gt;=41274")</f>
        <v>0</v>
      </c>
      <c r="J568" s="5">
        <f>SUMIFS(base_de_dados!$T:$T,base_de_dados!$B:$B,$B568,base_de_dados!$G:$G,J$61,base_de_dados!$H:$H,$L$1,base_de_dados!$C:$C,$A568,base_de_dados!$M:$M,"&lt;=2012",base_de_dados!$O:$O,"&gt;=41274")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SUMIFS(base_de_dados!$T:$T,base_de_dados!$B:$B,$B569,base_de_dados!$G:$G,C$61,base_de_dados!$H:$H,$L$1,base_de_dados!$C:$C,$A569,base_de_dados!$M:$M,"&lt;=2012",base_de_dados!$O:$O,"&gt;=41274")</f>
        <v>0</v>
      </c>
      <c r="D569" s="5">
        <f>SUMIFS(base_de_dados!$T:$T,base_de_dados!$B:$B,$B569,base_de_dados!$G:$G,D$61,base_de_dados!$H:$H,$L$1,base_de_dados!$C:$C,$A569,base_de_dados!$M:$M,"&lt;=2012",base_de_dados!$O:$O,"&gt;=41274")</f>
        <v>0</v>
      </c>
      <c r="E569" s="5">
        <f>SUMIFS(base_de_dados!$T:$T,base_de_dados!$B:$B,$B569,base_de_dados!$G:$G,E$61,base_de_dados!$H:$H,$L$1,base_de_dados!$C:$C,$A569,base_de_dados!$M:$M,"&lt;=2012",base_de_dados!$O:$O,"&gt;=41274")</f>
        <v>0</v>
      </c>
      <c r="F569" s="5">
        <f>SUMIFS(base_de_dados!$T:$T,base_de_dados!$B:$B,$B569,base_de_dados!$G:$G,F$61,base_de_dados!$H:$H,$L$1,base_de_dados!$C:$C,$A569,base_de_dados!$M:$M,"&lt;=2012",base_de_dados!$O:$O,"&gt;=41274")</f>
        <v>0</v>
      </c>
      <c r="G569" s="5">
        <f>SUMIFS(base_de_dados!$T:$T,base_de_dados!$B:$B,$B569,base_de_dados!$G:$G,G$61,base_de_dados!$H:$H,$L$1,base_de_dados!$C:$C,$A569,base_de_dados!$M:$M,"&lt;=2012",base_de_dados!$O:$O,"&gt;=41274")</f>
        <v>0</v>
      </c>
      <c r="H569" s="5">
        <f>SUMIFS(base_de_dados!$T:$T,base_de_dados!$B:$B,$B569,base_de_dados!$G:$G,H$61,base_de_dados!$H:$H,$L$1,base_de_dados!$C:$C,$A569,base_de_dados!$M:$M,"&lt;=2012",base_de_dados!$O:$O,"&gt;=41274")</f>
        <v>0</v>
      </c>
      <c r="I569" s="5">
        <f>SUMIFS(base_de_dados!$T:$T,base_de_dados!$B:$B,$B569,base_de_dados!$G:$G,I$61,base_de_dados!$H:$H,$L$1,base_de_dados!$C:$C,$A569,base_de_dados!$M:$M,"&lt;=2012",base_de_dados!$O:$O,"&gt;=41274")</f>
        <v>0</v>
      </c>
      <c r="J569" s="5">
        <f>SUMIFS(base_de_dados!$T:$T,base_de_dados!$B:$B,$B569,base_de_dados!$G:$G,J$61,base_de_dados!$H:$H,$L$1,base_de_dados!$C:$C,$A569,base_de_dados!$M:$M,"&lt;=2012",base_de_dados!$O:$O,"&gt;=41274")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SUMIFS(base_de_dados!$T:$T,base_de_dados!$B:$B,$B570,base_de_dados!$G:$G,C$61,base_de_dados!$H:$H,$L$1,base_de_dados!$C:$C,$A570,base_de_dados!$M:$M,"&lt;=2012",base_de_dados!$O:$O,"&gt;=41274")</f>
        <v>0</v>
      </c>
      <c r="D570" s="5">
        <f>SUMIFS(base_de_dados!$T:$T,base_de_dados!$B:$B,$B570,base_de_dados!$G:$G,D$61,base_de_dados!$H:$H,$L$1,base_de_dados!$C:$C,$A570,base_de_dados!$M:$M,"&lt;=2012",base_de_dados!$O:$O,"&gt;=41274")</f>
        <v>0</v>
      </c>
      <c r="E570" s="5">
        <f>SUMIFS(base_de_dados!$T:$T,base_de_dados!$B:$B,$B570,base_de_dados!$G:$G,E$61,base_de_dados!$H:$H,$L$1,base_de_dados!$C:$C,$A570,base_de_dados!$M:$M,"&lt;=2012",base_de_dados!$O:$O,"&gt;=41274")</f>
        <v>0</v>
      </c>
      <c r="F570" s="5">
        <f>SUMIFS(base_de_dados!$T:$T,base_de_dados!$B:$B,$B570,base_de_dados!$G:$G,F$61,base_de_dados!$H:$H,$L$1,base_de_dados!$C:$C,$A570,base_de_dados!$M:$M,"&lt;=2012",base_de_dados!$O:$O,"&gt;=41274")</f>
        <v>0</v>
      </c>
      <c r="G570" s="5">
        <f>SUMIFS(base_de_dados!$T:$T,base_de_dados!$B:$B,$B570,base_de_dados!$G:$G,G$61,base_de_dados!$H:$H,$L$1,base_de_dados!$C:$C,$A570,base_de_dados!$M:$M,"&lt;=2012",base_de_dados!$O:$O,"&gt;=41274")</f>
        <v>0</v>
      </c>
      <c r="H570" s="5">
        <f>SUMIFS(base_de_dados!$T:$T,base_de_dados!$B:$B,$B570,base_de_dados!$G:$G,H$61,base_de_dados!$H:$H,$L$1,base_de_dados!$C:$C,$A570,base_de_dados!$M:$M,"&lt;=2012",base_de_dados!$O:$O,"&gt;=41274")</f>
        <v>0</v>
      </c>
      <c r="I570" s="5">
        <f>SUMIFS(base_de_dados!$T:$T,base_de_dados!$B:$B,$B570,base_de_dados!$G:$G,I$61,base_de_dados!$H:$H,$L$1,base_de_dados!$C:$C,$A570,base_de_dados!$M:$M,"&lt;=2012",base_de_dados!$O:$O,"&gt;=41274")</f>
        <v>0</v>
      </c>
      <c r="J570" s="5">
        <f>SUMIFS(base_de_dados!$T:$T,base_de_dados!$B:$B,$B570,base_de_dados!$G:$G,J$61,base_de_dados!$H:$H,$L$1,base_de_dados!$C:$C,$A570,base_de_dados!$M:$M,"&lt;=2012",base_de_dados!$O:$O,"&gt;=41274")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SUMIFS(base_de_dados!$T:$T,base_de_dados!$B:$B,$B571,base_de_dados!$G:$G,C$61,base_de_dados!$H:$H,$L$1,base_de_dados!$C:$C,$A571,base_de_dados!$M:$M,"&lt;=2012",base_de_dados!$O:$O,"&gt;=41274")</f>
        <v>0</v>
      </c>
      <c r="D571" s="5">
        <f>SUMIFS(base_de_dados!$T:$T,base_de_dados!$B:$B,$B571,base_de_dados!$G:$G,D$61,base_de_dados!$H:$H,$L$1,base_de_dados!$C:$C,$A571,base_de_dados!$M:$M,"&lt;=2012",base_de_dados!$O:$O,"&gt;=41274")</f>
        <v>0</v>
      </c>
      <c r="E571" s="5">
        <f>SUMIFS(base_de_dados!$T:$T,base_de_dados!$B:$B,$B571,base_de_dados!$G:$G,E$61,base_de_dados!$H:$H,$L$1,base_de_dados!$C:$C,$A571,base_de_dados!$M:$M,"&lt;=2012",base_de_dados!$O:$O,"&gt;=41274")</f>
        <v>0</v>
      </c>
      <c r="F571" s="5">
        <f>SUMIFS(base_de_dados!$T:$T,base_de_dados!$B:$B,$B571,base_de_dados!$G:$G,F$61,base_de_dados!$H:$H,$L$1,base_de_dados!$C:$C,$A571,base_de_dados!$M:$M,"&lt;=2012",base_de_dados!$O:$O,"&gt;=41274")</f>
        <v>0</v>
      </c>
      <c r="G571" s="5">
        <f>SUMIFS(base_de_dados!$T:$T,base_de_dados!$B:$B,$B571,base_de_dados!$G:$G,G$61,base_de_dados!$H:$H,$L$1,base_de_dados!$C:$C,$A571,base_de_dados!$M:$M,"&lt;=2012",base_de_dados!$O:$O,"&gt;=41274")</f>
        <v>0</v>
      </c>
      <c r="H571" s="5">
        <f>SUMIFS(base_de_dados!$T:$T,base_de_dados!$B:$B,$B571,base_de_dados!$G:$G,H$61,base_de_dados!$H:$H,$L$1,base_de_dados!$C:$C,$A571,base_de_dados!$M:$M,"&lt;=2012",base_de_dados!$O:$O,"&gt;=41274")</f>
        <v>0</v>
      </c>
      <c r="I571" s="5">
        <f>SUMIFS(base_de_dados!$T:$T,base_de_dados!$B:$B,$B571,base_de_dados!$G:$G,I$61,base_de_dados!$H:$H,$L$1,base_de_dados!$C:$C,$A571,base_de_dados!$M:$M,"&lt;=2012",base_de_dados!$O:$O,"&gt;=41274")</f>
        <v>0</v>
      </c>
      <c r="J571" s="5">
        <f>SUMIFS(base_de_dados!$T:$T,base_de_dados!$B:$B,$B571,base_de_dados!$G:$G,J$61,base_de_dados!$H:$H,$L$1,base_de_dados!$C:$C,$A571,base_de_dados!$M:$M,"&lt;=2012",base_de_dados!$O:$O,"&gt;=41274")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SUMIFS(base_de_dados!$T:$T,base_de_dados!$B:$B,$B572,base_de_dados!$G:$G,C$61,base_de_dados!$H:$H,$L$1,base_de_dados!$C:$C,$A572,base_de_dados!$M:$M,"&lt;=2012",base_de_dados!$O:$O,"&gt;=41274")</f>
        <v>0</v>
      </c>
      <c r="D572" s="5">
        <f>SUMIFS(base_de_dados!$T:$T,base_de_dados!$B:$B,$B572,base_de_dados!$G:$G,D$61,base_de_dados!$H:$H,$L$1,base_de_dados!$C:$C,$A572,base_de_dados!$M:$M,"&lt;=2012",base_de_dados!$O:$O,"&gt;=41274")</f>
        <v>0</v>
      </c>
      <c r="E572" s="5">
        <f>SUMIFS(base_de_dados!$T:$T,base_de_dados!$B:$B,$B572,base_de_dados!$G:$G,E$61,base_de_dados!$H:$H,$L$1,base_de_dados!$C:$C,$A572,base_de_dados!$M:$M,"&lt;=2012",base_de_dados!$O:$O,"&gt;=41274")</f>
        <v>0</v>
      </c>
      <c r="F572" s="5">
        <f>SUMIFS(base_de_dados!$T:$T,base_de_dados!$B:$B,$B572,base_de_dados!$G:$G,F$61,base_de_dados!$H:$H,$L$1,base_de_dados!$C:$C,$A572,base_de_dados!$M:$M,"&lt;=2012",base_de_dados!$O:$O,"&gt;=41274")</f>
        <v>0</v>
      </c>
      <c r="G572" s="5">
        <f>SUMIFS(base_de_dados!$T:$T,base_de_dados!$B:$B,$B572,base_de_dados!$G:$G,G$61,base_de_dados!$H:$H,$L$1,base_de_dados!$C:$C,$A572,base_de_dados!$M:$M,"&lt;=2012",base_de_dados!$O:$O,"&gt;=41274")</f>
        <v>0</v>
      </c>
      <c r="H572" s="5">
        <f>SUMIFS(base_de_dados!$T:$T,base_de_dados!$B:$B,$B572,base_de_dados!$G:$G,H$61,base_de_dados!$H:$H,$L$1,base_de_dados!$C:$C,$A572,base_de_dados!$M:$M,"&lt;=2012",base_de_dados!$O:$O,"&gt;=41274")</f>
        <v>0</v>
      </c>
      <c r="I572" s="5">
        <f>SUMIFS(base_de_dados!$T:$T,base_de_dados!$B:$B,$B572,base_de_dados!$G:$G,I$61,base_de_dados!$H:$H,$L$1,base_de_dados!$C:$C,$A572,base_de_dados!$M:$M,"&lt;=2012",base_de_dados!$O:$O,"&gt;=41274")</f>
        <v>0</v>
      </c>
      <c r="J572" s="5">
        <f>SUMIFS(base_de_dados!$T:$T,base_de_dados!$B:$B,$B572,base_de_dados!$G:$G,J$61,base_de_dados!$H:$H,$L$1,base_de_dados!$C:$C,$A572,base_de_dados!$M:$M,"&lt;=2012",base_de_dados!$O:$O,"&gt;=41274")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SUMIFS(base_de_dados!$T:$T,base_de_dados!$B:$B,$B573,base_de_dados!$G:$G,C$61,base_de_dados!$H:$H,$L$1,base_de_dados!$C:$C,$A573,base_de_dados!$M:$M,"&lt;=2012",base_de_dados!$O:$O,"&gt;=41274")</f>
        <v>0</v>
      </c>
      <c r="D573" s="5">
        <f>SUMIFS(base_de_dados!$T:$T,base_de_dados!$B:$B,$B573,base_de_dados!$G:$G,D$61,base_de_dados!$H:$H,$L$1,base_de_dados!$C:$C,$A573,base_de_dados!$M:$M,"&lt;=2012",base_de_dados!$O:$O,"&gt;=41274")</f>
        <v>0</v>
      </c>
      <c r="E573" s="5">
        <f>SUMIFS(base_de_dados!$T:$T,base_de_dados!$B:$B,$B573,base_de_dados!$G:$G,E$61,base_de_dados!$H:$H,$L$1,base_de_dados!$C:$C,$A573,base_de_dados!$M:$M,"&lt;=2012",base_de_dados!$O:$O,"&gt;=41274")</f>
        <v>1.2188736681887366E-2</v>
      </c>
      <c r="F573" s="5">
        <f>SUMIFS(base_de_dados!$T:$T,base_de_dados!$B:$B,$B573,base_de_dados!$G:$G,F$61,base_de_dados!$H:$H,$L$1,base_de_dados!$C:$C,$A573,base_de_dados!$M:$M,"&lt;=2012",base_de_dados!$O:$O,"&gt;=41274")</f>
        <v>0</v>
      </c>
      <c r="G573" s="5">
        <f>SUMIFS(base_de_dados!$T:$T,base_de_dados!$B:$B,$B573,base_de_dados!$G:$G,G$61,base_de_dados!$H:$H,$L$1,base_de_dados!$C:$C,$A573,base_de_dados!$M:$M,"&lt;=2012",base_de_dados!$O:$O,"&gt;=41274")</f>
        <v>0</v>
      </c>
      <c r="H573" s="5">
        <f>SUMIFS(base_de_dados!$T:$T,base_de_dados!$B:$B,$B573,base_de_dados!$G:$G,H$61,base_de_dados!$H:$H,$L$1,base_de_dados!$C:$C,$A573,base_de_dados!$M:$M,"&lt;=2012",base_de_dados!$O:$O,"&gt;=41274")</f>
        <v>0</v>
      </c>
      <c r="I573" s="5">
        <f>SUMIFS(base_de_dados!$T:$T,base_de_dados!$B:$B,$B573,base_de_dados!$G:$G,I$61,base_de_dados!$H:$H,$L$1,base_de_dados!$C:$C,$A573,base_de_dados!$M:$M,"&lt;=2012",base_de_dados!$O:$O,"&gt;=41274")</f>
        <v>0</v>
      </c>
      <c r="J573" s="5">
        <f>SUMIFS(base_de_dados!$T:$T,base_de_dados!$B:$B,$B573,base_de_dados!$G:$G,J$61,base_de_dados!$H:$H,$L$1,base_de_dados!$C:$C,$A573,base_de_dados!$M:$M,"&lt;=2012",base_de_dados!$O:$O,"&gt;=41274")</f>
        <v>0</v>
      </c>
      <c r="K573" s="32">
        <f t="shared" si="12"/>
        <v>1.2188736681887366E-2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SUMIFS(base_de_dados!$T:$T,base_de_dados!$B:$B,$B574,base_de_dados!$G:$G,C$61,base_de_dados!$H:$H,$L$1,base_de_dados!$C:$C,$A574,base_de_dados!$M:$M,"&lt;=2012",base_de_dados!$O:$O,"&gt;=41274")</f>
        <v>0</v>
      </c>
      <c r="D574" s="5">
        <f>SUMIFS(base_de_dados!$T:$T,base_de_dados!$B:$B,$B574,base_de_dados!$G:$G,D$61,base_de_dados!$H:$H,$L$1,base_de_dados!$C:$C,$A574,base_de_dados!$M:$M,"&lt;=2012",base_de_dados!$O:$O,"&gt;=41274")</f>
        <v>0</v>
      </c>
      <c r="E574" s="5">
        <f>SUMIFS(base_de_dados!$T:$T,base_de_dados!$B:$B,$B574,base_de_dados!$G:$G,E$61,base_de_dados!$H:$H,$L$1,base_de_dados!$C:$C,$A574,base_de_dados!$M:$M,"&lt;=2012",base_de_dados!$O:$O,"&gt;=41274")</f>
        <v>0</v>
      </c>
      <c r="F574" s="5">
        <f>SUMIFS(base_de_dados!$T:$T,base_de_dados!$B:$B,$B574,base_de_dados!$G:$G,F$61,base_de_dados!$H:$H,$L$1,base_de_dados!$C:$C,$A574,base_de_dados!$M:$M,"&lt;=2012",base_de_dados!$O:$O,"&gt;=41274")</f>
        <v>0</v>
      </c>
      <c r="G574" s="5">
        <f>SUMIFS(base_de_dados!$T:$T,base_de_dados!$B:$B,$B574,base_de_dados!$G:$G,G$61,base_de_dados!$H:$H,$L$1,base_de_dados!$C:$C,$A574,base_de_dados!$M:$M,"&lt;=2012",base_de_dados!$O:$O,"&gt;=41274")</f>
        <v>0</v>
      </c>
      <c r="H574" s="5">
        <f>SUMIFS(base_de_dados!$T:$T,base_de_dados!$B:$B,$B574,base_de_dados!$G:$G,H$61,base_de_dados!$H:$H,$L$1,base_de_dados!$C:$C,$A574,base_de_dados!$M:$M,"&lt;=2012",base_de_dados!$O:$O,"&gt;=41274")</f>
        <v>0</v>
      </c>
      <c r="I574" s="5">
        <f>SUMIFS(base_de_dados!$T:$T,base_de_dados!$B:$B,$B574,base_de_dados!$G:$G,I$61,base_de_dados!$H:$H,$L$1,base_de_dados!$C:$C,$A574,base_de_dados!$M:$M,"&lt;=2012",base_de_dados!$O:$O,"&gt;=41274")</f>
        <v>0</v>
      </c>
      <c r="J574" s="5">
        <f>SUMIFS(base_de_dados!$T:$T,base_de_dados!$B:$B,$B574,base_de_dados!$G:$G,J$61,base_de_dados!$H:$H,$L$1,base_de_dados!$C:$C,$A574,base_de_dados!$M:$M,"&lt;=2012",base_de_dados!$O:$O,"&gt;=41274")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SUMIFS(base_de_dados!$T:$T,base_de_dados!$B:$B,$B575,base_de_dados!$G:$G,C$61,base_de_dados!$H:$H,$L$1,base_de_dados!$C:$C,$A575,base_de_dados!$M:$M,"&lt;=2012",base_de_dados!$O:$O,"&gt;=41274")</f>
        <v>0</v>
      </c>
      <c r="D575" s="5">
        <f>SUMIFS(base_de_dados!$T:$T,base_de_dados!$B:$B,$B575,base_de_dados!$G:$G,D$61,base_de_dados!$H:$H,$L$1,base_de_dados!$C:$C,$A575,base_de_dados!$M:$M,"&lt;=2012",base_de_dados!$O:$O,"&gt;=41274")</f>
        <v>0</v>
      </c>
      <c r="E575" s="5">
        <f>SUMIFS(base_de_dados!$T:$T,base_de_dados!$B:$B,$B575,base_de_dados!$G:$G,E$61,base_de_dados!$H:$H,$L$1,base_de_dados!$C:$C,$A575,base_de_dados!$M:$M,"&lt;=2012",base_de_dados!$O:$O,"&gt;=41274")</f>
        <v>0</v>
      </c>
      <c r="F575" s="5">
        <f>SUMIFS(base_de_dados!$T:$T,base_de_dados!$B:$B,$B575,base_de_dados!$G:$G,F$61,base_de_dados!$H:$H,$L$1,base_de_dados!$C:$C,$A575,base_de_dados!$M:$M,"&lt;=2012",base_de_dados!$O:$O,"&gt;=41274")</f>
        <v>0</v>
      </c>
      <c r="G575" s="5">
        <f>SUMIFS(base_de_dados!$T:$T,base_de_dados!$B:$B,$B575,base_de_dados!$G:$G,G$61,base_de_dados!$H:$H,$L$1,base_de_dados!$C:$C,$A575,base_de_dados!$M:$M,"&lt;=2012",base_de_dados!$O:$O,"&gt;=41274")</f>
        <v>0</v>
      </c>
      <c r="H575" s="5">
        <f>SUMIFS(base_de_dados!$T:$T,base_de_dados!$B:$B,$B575,base_de_dados!$G:$G,H$61,base_de_dados!$H:$H,$L$1,base_de_dados!$C:$C,$A575,base_de_dados!$M:$M,"&lt;=2012",base_de_dados!$O:$O,"&gt;=41274")</f>
        <v>0</v>
      </c>
      <c r="I575" s="5">
        <f>SUMIFS(base_de_dados!$T:$T,base_de_dados!$B:$B,$B575,base_de_dados!$G:$G,I$61,base_de_dados!$H:$H,$L$1,base_de_dados!$C:$C,$A575,base_de_dados!$M:$M,"&lt;=2012",base_de_dados!$O:$O,"&gt;=41274")</f>
        <v>0</v>
      </c>
      <c r="J575" s="5">
        <f>SUMIFS(base_de_dados!$T:$T,base_de_dados!$B:$B,$B575,base_de_dados!$G:$G,J$61,base_de_dados!$H:$H,$L$1,base_de_dados!$C:$C,$A575,base_de_dados!$M:$M,"&lt;=2012",base_de_dados!$O:$O,"&gt;=41274")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SUMIFS(base_de_dados!$T:$T,base_de_dados!$B:$B,$B576,base_de_dados!$G:$G,C$61,base_de_dados!$H:$H,$L$1,base_de_dados!$C:$C,$A576,base_de_dados!$M:$M,"&lt;=2012",base_de_dados!$O:$O,"&gt;=41274")</f>
        <v>0</v>
      </c>
      <c r="D576" s="5">
        <f>SUMIFS(base_de_dados!$T:$T,base_de_dados!$B:$B,$B576,base_de_dados!$G:$G,D$61,base_de_dados!$H:$H,$L$1,base_de_dados!$C:$C,$A576,base_de_dados!$M:$M,"&lt;=2012",base_de_dados!$O:$O,"&gt;=41274")</f>
        <v>0</v>
      </c>
      <c r="E576" s="5">
        <f>SUMIFS(base_de_dados!$T:$T,base_de_dados!$B:$B,$B576,base_de_dados!$G:$G,E$61,base_de_dados!$H:$H,$L$1,base_de_dados!$C:$C,$A576,base_de_dados!$M:$M,"&lt;=2012",base_de_dados!$O:$O,"&gt;=41274")</f>
        <v>2.5333333333333336E-3</v>
      </c>
      <c r="F576" s="5">
        <f>SUMIFS(base_de_dados!$T:$T,base_de_dados!$B:$B,$B576,base_de_dados!$G:$G,F$61,base_de_dados!$H:$H,$L$1,base_de_dados!$C:$C,$A576,base_de_dados!$M:$M,"&lt;=2012",base_de_dados!$O:$O,"&gt;=41274")</f>
        <v>0</v>
      </c>
      <c r="G576" s="5">
        <f>SUMIFS(base_de_dados!$T:$T,base_de_dados!$B:$B,$B576,base_de_dados!$G:$G,G$61,base_de_dados!$H:$H,$L$1,base_de_dados!$C:$C,$A576,base_de_dados!$M:$M,"&lt;=2012",base_de_dados!$O:$O,"&gt;=41274")</f>
        <v>0</v>
      </c>
      <c r="H576" s="5">
        <f>SUMIFS(base_de_dados!$T:$T,base_de_dados!$B:$B,$B576,base_de_dados!$G:$G,H$61,base_de_dados!$H:$H,$L$1,base_de_dados!$C:$C,$A576,base_de_dados!$M:$M,"&lt;=2012",base_de_dados!$O:$O,"&gt;=41274")</f>
        <v>0</v>
      </c>
      <c r="I576" s="5">
        <f>SUMIFS(base_de_dados!$T:$T,base_de_dados!$B:$B,$B576,base_de_dados!$G:$G,I$61,base_de_dados!$H:$H,$L$1,base_de_dados!$C:$C,$A576,base_de_dados!$M:$M,"&lt;=2012",base_de_dados!$O:$O,"&gt;=41274")</f>
        <v>0</v>
      </c>
      <c r="J576" s="5">
        <f>SUMIFS(base_de_dados!$T:$T,base_de_dados!$B:$B,$B576,base_de_dados!$G:$G,J$61,base_de_dados!$H:$H,$L$1,base_de_dados!$C:$C,$A576,base_de_dados!$M:$M,"&lt;=2012",base_de_dados!$O:$O,"&gt;=41274")</f>
        <v>0</v>
      </c>
      <c r="K576" s="32">
        <f t="shared" si="13"/>
        <v>2.5333333333333336E-3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SUMIFS(base_de_dados!$T:$T,base_de_dados!$B:$B,$B577,base_de_dados!$G:$G,C$61,base_de_dados!$H:$H,$L$1,base_de_dados!$C:$C,$A577,base_de_dados!$M:$M,"&lt;=2012",base_de_dados!$O:$O,"&gt;=41274")</f>
        <v>0</v>
      </c>
      <c r="D577" s="5">
        <f>SUMIFS(base_de_dados!$T:$T,base_de_dados!$B:$B,$B577,base_de_dados!$G:$G,D$61,base_de_dados!$H:$H,$L$1,base_de_dados!$C:$C,$A577,base_de_dados!$M:$M,"&lt;=2012",base_de_dados!$O:$O,"&gt;=41274")</f>
        <v>0</v>
      </c>
      <c r="E577" s="5">
        <f>SUMIFS(base_de_dados!$T:$T,base_de_dados!$B:$B,$B577,base_de_dados!$G:$G,E$61,base_de_dados!$H:$H,$L$1,base_de_dados!$C:$C,$A577,base_de_dados!$M:$M,"&lt;=2012",base_de_dados!$O:$O,"&gt;=41274")</f>
        <v>0</v>
      </c>
      <c r="F577" s="5">
        <f>SUMIFS(base_de_dados!$T:$T,base_de_dados!$B:$B,$B577,base_de_dados!$G:$G,F$61,base_de_dados!$H:$H,$L$1,base_de_dados!$C:$C,$A577,base_de_dados!$M:$M,"&lt;=2012",base_de_dados!$O:$O,"&gt;=41274")</f>
        <v>0</v>
      </c>
      <c r="G577" s="5">
        <f>SUMIFS(base_de_dados!$T:$T,base_de_dados!$B:$B,$B577,base_de_dados!$G:$G,G$61,base_de_dados!$H:$H,$L$1,base_de_dados!$C:$C,$A577,base_de_dados!$M:$M,"&lt;=2012",base_de_dados!$O:$O,"&gt;=41274")</f>
        <v>0</v>
      </c>
      <c r="H577" s="5">
        <f>SUMIFS(base_de_dados!$T:$T,base_de_dados!$B:$B,$B577,base_de_dados!$G:$G,H$61,base_de_dados!$H:$H,$L$1,base_de_dados!$C:$C,$A577,base_de_dados!$M:$M,"&lt;=2012",base_de_dados!$O:$O,"&gt;=41274")</f>
        <v>0</v>
      </c>
      <c r="I577" s="5">
        <f>SUMIFS(base_de_dados!$T:$T,base_de_dados!$B:$B,$B577,base_de_dados!$G:$G,I$61,base_de_dados!$H:$H,$L$1,base_de_dados!$C:$C,$A577,base_de_dados!$M:$M,"&lt;=2012",base_de_dados!$O:$O,"&gt;=41274")</f>
        <v>0</v>
      </c>
      <c r="J577" s="5">
        <f>SUMIFS(base_de_dados!$T:$T,base_de_dados!$B:$B,$B577,base_de_dados!$G:$G,J$61,base_de_dados!$H:$H,$L$1,base_de_dados!$C:$C,$A577,base_de_dados!$M:$M,"&lt;=2012",base_de_dados!$O:$O,"&gt;=41274")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SUMIFS(base_de_dados!$T:$T,base_de_dados!$B:$B,$B578,base_de_dados!$G:$G,C$61,base_de_dados!$H:$H,$L$1,base_de_dados!$C:$C,$A578,base_de_dados!$M:$M,"&lt;=2012",base_de_dados!$O:$O,"&gt;=41274")</f>
        <v>0.04</v>
      </c>
      <c r="D578" s="5">
        <f>SUMIFS(base_de_dados!$T:$T,base_de_dados!$B:$B,$B578,base_de_dados!$G:$G,D$61,base_de_dados!$H:$H,$L$1,base_de_dados!$C:$C,$A578,base_de_dados!$M:$M,"&lt;=2012",base_de_dados!$O:$O,"&gt;=41274")</f>
        <v>2.1998842592592591E-2</v>
      </c>
      <c r="E578" s="5">
        <f>SUMIFS(base_de_dados!$T:$T,base_de_dados!$B:$B,$B578,base_de_dados!$G:$G,E$61,base_de_dados!$H:$H,$L$1,base_de_dados!$C:$C,$A578,base_de_dados!$M:$M,"&lt;=2012",base_de_dados!$O:$O,"&gt;=41274")</f>
        <v>0</v>
      </c>
      <c r="F578" s="5">
        <f>SUMIFS(base_de_dados!$T:$T,base_de_dados!$B:$B,$B578,base_de_dados!$G:$G,F$61,base_de_dados!$H:$H,$L$1,base_de_dados!$C:$C,$A578,base_de_dados!$M:$M,"&lt;=2012",base_de_dados!$O:$O,"&gt;=41274")</f>
        <v>0</v>
      </c>
      <c r="G578" s="5">
        <f>SUMIFS(base_de_dados!$T:$T,base_de_dados!$B:$B,$B578,base_de_dados!$G:$G,G$61,base_de_dados!$H:$H,$L$1,base_de_dados!$C:$C,$A578,base_de_dados!$M:$M,"&lt;=2012",base_de_dados!$O:$O,"&gt;=41274")</f>
        <v>0</v>
      </c>
      <c r="H578" s="5">
        <f>SUMIFS(base_de_dados!$T:$T,base_de_dados!$B:$B,$B578,base_de_dados!$G:$G,H$61,base_de_dados!$H:$H,$L$1,base_de_dados!$C:$C,$A578,base_de_dados!$M:$M,"&lt;=2012",base_de_dados!$O:$O,"&gt;=41274")</f>
        <v>0</v>
      </c>
      <c r="I578" s="5">
        <f>SUMIFS(base_de_dados!$T:$T,base_de_dados!$B:$B,$B578,base_de_dados!$G:$G,I$61,base_de_dados!$H:$H,$L$1,base_de_dados!$C:$C,$A578,base_de_dados!$M:$M,"&lt;=2012",base_de_dados!$O:$O,"&gt;=41274")</f>
        <v>0</v>
      </c>
      <c r="J578" s="5">
        <f>SUMIFS(base_de_dados!$T:$T,base_de_dados!$B:$B,$B578,base_de_dados!$G:$G,J$61,base_de_dados!$H:$H,$L$1,base_de_dados!$C:$C,$A578,base_de_dados!$M:$M,"&lt;=2012",base_de_dados!$O:$O,"&gt;=41274")</f>
        <v>0</v>
      </c>
      <c r="K578" s="32">
        <f t="shared" si="13"/>
        <v>6.1998842592592592E-2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SUMIFS(base_de_dados!$T:$T,base_de_dados!$B:$B,$B579,base_de_dados!$G:$G,C$61,base_de_dados!$H:$H,$L$1,base_de_dados!$C:$C,$A579,base_de_dados!$M:$M,"&lt;=2012",base_de_dados!$O:$O,"&gt;=41274")</f>
        <v>0</v>
      </c>
      <c r="D579" s="5">
        <f>SUMIFS(base_de_dados!$T:$T,base_de_dados!$B:$B,$B579,base_de_dados!$G:$G,D$61,base_de_dados!$H:$H,$L$1,base_de_dados!$C:$C,$A579,base_de_dados!$M:$M,"&lt;=2012",base_de_dados!$O:$O,"&gt;=41274")</f>
        <v>0</v>
      </c>
      <c r="E579" s="5">
        <f>SUMIFS(base_de_dados!$T:$T,base_de_dados!$B:$B,$B579,base_de_dados!$G:$G,E$61,base_de_dados!$H:$H,$L$1,base_de_dados!$C:$C,$A579,base_de_dados!$M:$M,"&lt;=2012",base_de_dados!$O:$O,"&gt;=41274")</f>
        <v>1.8995433789954338E-3</v>
      </c>
      <c r="F579" s="5">
        <f>SUMIFS(base_de_dados!$T:$T,base_de_dados!$B:$B,$B579,base_de_dados!$G:$G,F$61,base_de_dados!$H:$H,$L$1,base_de_dados!$C:$C,$A579,base_de_dados!$M:$M,"&lt;=2012",base_de_dados!$O:$O,"&gt;=41274")</f>
        <v>0</v>
      </c>
      <c r="G579" s="5">
        <f>SUMIFS(base_de_dados!$T:$T,base_de_dados!$B:$B,$B579,base_de_dados!$G:$G,G$61,base_de_dados!$H:$H,$L$1,base_de_dados!$C:$C,$A579,base_de_dados!$M:$M,"&lt;=2012",base_de_dados!$O:$O,"&gt;=41274")</f>
        <v>4.0509259259259257E-3</v>
      </c>
      <c r="H579" s="5">
        <f>SUMIFS(base_de_dados!$T:$T,base_de_dados!$B:$B,$B579,base_de_dados!$G:$G,H$61,base_de_dados!$H:$H,$L$1,base_de_dados!$C:$C,$A579,base_de_dados!$M:$M,"&lt;=2012",base_de_dados!$O:$O,"&gt;=41274")</f>
        <v>0</v>
      </c>
      <c r="I579" s="5">
        <f>SUMIFS(base_de_dados!$T:$T,base_de_dados!$B:$B,$B579,base_de_dados!$G:$G,I$61,base_de_dados!$H:$H,$L$1,base_de_dados!$C:$C,$A579,base_de_dados!$M:$M,"&lt;=2012",base_de_dados!$O:$O,"&gt;=41274")</f>
        <v>0</v>
      </c>
      <c r="J579" s="5">
        <f>SUMIFS(base_de_dados!$T:$T,base_de_dados!$B:$B,$B579,base_de_dados!$G:$G,J$61,base_de_dados!$H:$H,$L$1,base_de_dados!$C:$C,$A579,base_de_dados!$M:$M,"&lt;=2012",base_de_dados!$O:$O,"&gt;=41274")</f>
        <v>0</v>
      </c>
      <c r="K579" s="32">
        <f t="shared" si="13"/>
        <v>5.9504693049213598E-3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SUMIFS(base_de_dados!$T:$T,base_de_dados!$B:$B,$B580,base_de_dados!$G:$G,C$61,base_de_dados!$H:$H,$L$1,base_de_dados!$C:$C,$A580,base_de_dados!$M:$M,"&lt;=2012",base_de_dados!$O:$O,"&gt;=41274")</f>
        <v>0</v>
      </c>
      <c r="D580" s="5">
        <f>SUMIFS(base_de_dados!$T:$T,base_de_dados!$B:$B,$B580,base_de_dados!$G:$G,D$61,base_de_dados!$H:$H,$L$1,base_de_dados!$C:$C,$A580,base_de_dados!$M:$M,"&lt;=2012",base_de_dados!$O:$O,"&gt;=41274")</f>
        <v>0</v>
      </c>
      <c r="E580" s="5">
        <f>SUMIFS(base_de_dados!$T:$T,base_de_dados!$B:$B,$B580,base_de_dados!$G:$G,E$61,base_de_dados!$H:$H,$L$1,base_de_dados!$C:$C,$A580,base_de_dados!$M:$M,"&lt;=2012",base_de_dados!$O:$O,"&gt;=41274")</f>
        <v>0</v>
      </c>
      <c r="F580" s="5">
        <f>SUMIFS(base_de_dados!$T:$T,base_de_dados!$B:$B,$B580,base_de_dados!$G:$G,F$61,base_de_dados!$H:$H,$L$1,base_de_dados!$C:$C,$A580,base_de_dados!$M:$M,"&lt;=2012",base_de_dados!$O:$O,"&gt;=41274")</f>
        <v>0</v>
      </c>
      <c r="G580" s="5">
        <f>SUMIFS(base_de_dados!$T:$T,base_de_dados!$B:$B,$B580,base_de_dados!$G:$G,G$61,base_de_dados!$H:$H,$L$1,base_de_dados!$C:$C,$A580,base_de_dados!$M:$M,"&lt;=2012",base_de_dados!$O:$O,"&gt;=41274")</f>
        <v>0</v>
      </c>
      <c r="H580" s="5">
        <f>SUMIFS(base_de_dados!$T:$T,base_de_dados!$B:$B,$B580,base_de_dados!$G:$G,H$61,base_de_dados!$H:$H,$L$1,base_de_dados!$C:$C,$A580,base_de_dados!$M:$M,"&lt;=2012",base_de_dados!$O:$O,"&gt;=41274")</f>
        <v>0</v>
      </c>
      <c r="I580" s="5">
        <f>SUMIFS(base_de_dados!$T:$T,base_de_dados!$B:$B,$B580,base_de_dados!$G:$G,I$61,base_de_dados!$H:$H,$L$1,base_de_dados!$C:$C,$A580,base_de_dados!$M:$M,"&lt;=2012",base_de_dados!$O:$O,"&gt;=41274")</f>
        <v>0</v>
      </c>
      <c r="J580" s="5">
        <f>SUMIFS(base_de_dados!$T:$T,base_de_dados!$B:$B,$B580,base_de_dados!$G:$G,J$61,base_de_dados!$H:$H,$L$1,base_de_dados!$C:$C,$A580,base_de_dados!$M:$M,"&lt;=2012",base_de_dados!$O:$O,"&gt;=41274")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SUMIFS(base_de_dados!$T:$T,base_de_dados!$B:$B,$B581,base_de_dados!$G:$G,C$61,base_de_dados!$H:$H,$L$1,base_de_dados!$C:$C,$A581,base_de_dados!$M:$M,"&lt;=2012",base_de_dados!$O:$O,"&gt;=41274")</f>
        <v>0</v>
      </c>
      <c r="D581" s="5">
        <f>SUMIFS(base_de_dados!$T:$T,base_de_dados!$B:$B,$B581,base_de_dados!$G:$G,D$61,base_de_dados!$H:$H,$L$1,base_de_dados!$C:$C,$A581,base_de_dados!$M:$M,"&lt;=2012",base_de_dados!$O:$O,"&gt;=41274")</f>
        <v>0</v>
      </c>
      <c r="E581" s="5">
        <f>SUMIFS(base_de_dados!$T:$T,base_de_dados!$B:$B,$B581,base_de_dados!$G:$G,E$61,base_de_dados!$H:$H,$L$1,base_de_dados!$C:$C,$A581,base_de_dados!$M:$M,"&lt;=2012",base_de_dados!$O:$O,"&gt;=41274")</f>
        <v>0</v>
      </c>
      <c r="F581" s="5">
        <f>SUMIFS(base_de_dados!$T:$T,base_de_dados!$B:$B,$B581,base_de_dados!$G:$G,F$61,base_de_dados!$H:$H,$L$1,base_de_dados!$C:$C,$A581,base_de_dados!$M:$M,"&lt;=2012",base_de_dados!$O:$O,"&gt;=41274")</f>
        <v>0</v>
      </c>
      <c r="G581" s="5">
        <f>SUMIFS(base_de_dados!$T:$T,base_de_dados!$B:$B,$B581,base_de_dados!$G:$G,G$61,base_de_dados!$H:$H,$L$1,base_de_dados!$C:$C,$A581,base_de_dados!$M:$M,"&lt;=2012",base_de_dados!$O:$O,"&gt;=41274")</f>
        <v>0</v>
      </c>
      <c r="H581" s="5">
        <f>SUMIFS(base_de_dados!$T:$T,base_de_dados!$B:$B,$B581,base_de_dados!$G:$G,H$61,base_de_dados!$H:$H,$L$1,base_de_dados!$C:$C,$A581,base_de_dados!$M:$M,"&lt;=2012",base_de_dados!$O:$O,"&gt;=41274")</f>
        <v>0</v>
      </c>
      <c r="I581" s="5">
        <f>SUMIFS(base_de_dados!$T:$T,base_de_dados!$B:$B,$B581,base_de_dados!$G:$G,I$61,base_de_dados!$H:$H,$L$1,base_de_dados!$C:$C,$A581,base_de_dados!$M:$M,"&lt;=2012",base_de_dados!$O:$O,"&gt;=41274")</f>
        <v>0</v>
      </c>
      <c r="J581" s="5">
        <f>SUMIFS(base_de_dados!$T:$T,base_de_dados!$B:$B,$B581,base_de_dados!$G:$G,J$61,base_de_dados!$H:$H,$L$1,base_de_dados!$C:$C,$A581,base_de_dados!$M:$M,"&lt;=2012",base_de_dados!$O:$O,"&gt;=41274")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SUMIFS(base_de_dados!$T:$T,base_de_dados!$B:$B,$B582,base_de_dados!$G:$G,C$61,base_de_dados!$H:$H,$L$1,base_de_dados!$C:$C,$A582,base_de_dados!$M:$M,"&lt;=2012",base_de_dados!$O:$O,"&gt;=41274")</f>
        <v>0</v>
      </c>
      <c r="D582" s="5">
        <f>SUMIFS(base_de_dados!$T:$T,base_de_dados!$B:$B,$B582,base_de_dados!$G:$G,D$61,base_de_dados!$H:$H,$L$1,base_de_dados!$C:$C,$A582,base_de_dados!$M:$M,"&lt;=2012",base_de_dados!$O:$O,"&gt;=41274")</f>
        <v>0</v>
      </c>
      <c r="E582" s="5">
        <f>SUMIFS(base_de_dados!$T:$T,base_de_dados!$B:$B,$B582,base_de_dados!$G:$G,E$61,base_de_dados!$H:$H,$L$1,base_de_dados!$C:$C,$A582,base_de_dados!$M:$M,"&lt;=2012",base_de_dados!$O:$O,"&gt;=41274")</f>
        <v>0</v>
      </c>
      <c r="F582" s="5">
        <f>SUMIFS(base_de_dados!$T:$T,base_de_dados!$B:$B,$B582,base_de_dados!$G:$G,F$61,base_de_dados!$H:$H,$L$1,base_de_dados!$C:$C,$A582,base_de_dados!$M:$M,"&lt;=2012",base_de_dados!$O:$O,"&gt;=41274")</f>
        <v>0</v>
      </c>
      <c r="G582" s="5">
        <f>SUMIFS(base_de_dados!$T:$T,base_de_dados!$B:$B,$B582,base_de_dados!$G:$G,G$61,base_de_dados!$H:$H,$L$1,base_de_dados!$C:$C,$A582,base_de_dados!$M:$M,"&lt;=2012",base_de_dados!$O:$O,"&gt;=41274")</f>
        <v>0</v>
      </c>
      <c r="H582" s="5">
        <f>SUMIFS(base_de_dados!$T:$T,base_de_dados!$B:$B,$B582,base_de_dados!$G:$G,H$61,base_de_dados!$H:$H,$L$1,base_de_dados!$C:$C,$A582,base_de_dados!$M:$M,"&lt;=2012",base_de_dados!$O:$O,"&gt;=41274")</f>
        <v>0</v>
      </c>
      <c r="I582" s="5">
        <f>SUMIFS(base_de_dados!$T:$T,base_de_dados!$B:$B,$B582,base_de_dados!$G:$G,I$61,base_de_dados!$H:$H,$L$1,base_de_dados!$C:$C,$A582,base_de_dados!$M:$M,"&lt;=2012",base_de_dados!$O:$O,"&gt;=41274")</f>
        <v>0</v>
      </c>
      <c r="J582" s="5">
        <f>SUMIFS(base_de_dados!$T:$T,base_de_dados!$B:$B,$B582,base_de_dados!$G:$G,J$61,base_de_dados!$H:$H,$L$1,base_de_dados!$C:$C,$A582,base_de_dados!$M:$M,"&lt;=2012",base_de_dados!$O:$O,"&gt;=41274")</f>
        <v>0</v>
      </c>
      <c r="K582" s="32">
        <f t="shared" si="13"/>
        <v>0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SUMIFS(base_de_dados!$T:$T,base_de_dados!$B:$B,$B583,base_de_dados!$G:$G,C$61,base_de_dados!$H:$H,$L$1,base_de_dados!$C:$C,$A583,base_de_dados!$M:$M,"&lt;=2012",base_de_dados!$O:$O,"&gt;=41274")</f>
        <v>0</v>
      </c>
      <c r="D583" s="5">
        <f>SUMIFS(base_de_dados!$T:$T,base_de_dados!$B:$B,$B583,base_de_dados!$G:$G,D$61,base_de_dados!$H:$H,$L$1,base_de_dados!$C:$C,$A583,base_de_dados!$M:$M,"&lt;=2012",base_de_dados!$O:$O,"&gt;=41274")</f>
        <v>0</v>
      </c>
      <c r="E583" s="5">
        <f>SUMIFS(base_de_dados!$T:$T,base_de_dados!$B:$B,$B583,base_de_dados!$G:$G,E$61,base_de_dados!$H:$H,$L$1,base_de_dados!$C:$C,$A583,base_de_dados!$M:$M,"&lt;=2012",base_de_dados!$O:$O,"&gt;=41274")</f>
        <v>0</v>
      </c>
      <c r="F583" s="5">
        <f>SUMIFS(base_de_dados!$T:$T,base_de_dados!$B:$B,$B583,base_de_dados!$G:$G,F$61,base_de_dados!$H:$H,$L$1,base_de_dados!$C:$C,$A583,base_de_dados!$M:$M,"&lt;=2012",base_de_dados!$O:$O,"&gt;=41274")</f>
        <v>0</v>
      </c>
      <c r="G583" s="5">
        <f>SUMIFS(base_de_dados!$T:$T,base_de_dados!$B:$B,$B583,base_de_dados!$G:$G,G$61,base_de_dados!$H:$H,$L$1,base_de_dados!$C:$C,$A583,base_de_dados!$M:$M,"&lt;=2012",base_de_dados!$O:$O,"&gt;=41274")</f>
        <v>0</v>
      </c>
      <c r="H583" s="5">
        <f>SUMIFS(base_de_dados!$T:$T,base_de_dados!$B:$B,$B583,base_de_dados!$G:$G,H$61,base_de_dados!$H:$H,$L$1,base_de_dados!$C:$C,$A583,base_de_dados!$M:$M,"&lt;=2012",base_de_dados!$O:$O,"&gt;=41274")</f>
        <v>0</v>
      </c>
      <c r="I583" s="5">
        <f>SUMIFS(base_de_dados!$T:$T,base_de_dados!$B:$B,$B583,base_de_dados!$G:$G,I$61,base_de_dados!$H:$H,$L$1,base_de_dados!$C:$C,$A583,base_de_dados!$M:$M,"&lt;=2012",base_de_dados!$O:$O,"&gt;=41274")</f>
        <v>0</v>
      </c>
      <c r="J583" s="5">
        <f>SUMIFS(base_de_dados!$T:$T,base_de_dados!$B:$B,$B583,base_de_dados!$G:$G,J$61,base_de_dados!$H:$H,$L$1,base_de_dados!$C:$C,$A583,base_de_dados!$M:$M,"&lt;=2012",base_de_dados!$O:$O,"&gt;=41274")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SUMIFS(base_de_dados!$T:$T,base_de_dados!$B:$B,$B584,base_de_dados!$G:$G,C$61,base_de_dados!$H:$H,$L$1,base_de_dados!$C:$C,$A584,base_de_dados!$M:$M,"&lt;=2012",base_de_dados!$O:$O,"&gt;=41274")</f>
        <v>0</v>
      </c>
      <c r="D584" s="5">
        <f>SUMIFS(base_de_dados!$T:$T,base_de_dados!$B:$B,$B584,base_de_dados!$G:$G,D$61,base_de_dados!$H:$H,$L$1,base_de_dados!$C:$C,$A584,base_de_dados!$M:$M,"&lt;=2012",base_de_dados!$O:$O,"&gt;=41274")</f>
        <v>0</v>
      </c>
      <c r="E584" s="5">
        <f>SUMIFS(base_de_dados!$T:$T,base_de_dados!$B:$B,$B584,base_de_dados!$G:$G,E$61,base_de_dados!$H:$H,$L$1,base_de_dados!$C:$C,$A584,base_de_dados!$M:$M,"&lt;=2012",base_de_dados!$O:$O,"&gt;=41274")</f>
        <v>0</v>
      </c>
      <c r="F584" s="5">
        <f>SUMIFS(base_de_dados!$T:$T,base_de_dados!$B:$B,$B584,base_de_dados!$G:$G,F$61,base_de_dados!$H:$H,$L$1,base_de_dados!$C:$C,$A584,base_de_dados!$M:$M,"&lt;=2012",base_de_dados!$O:$O,"&gt;=41274")</f>
        <v>0</v>
      </c>
      <c r="G584" s="5">
        <f>SUMIFS(base_de_dados!$T:$T,base_de_dados!$B:$B,$B584,base_de_dados!$G:$G,G$61,base_de_dados!$H:$H,$L$1,base_de_dados!$C:$C,$A584,base_de_dados!$M:$M,"&lt;=2012",base_de_dados!$O:$O,"&gt;=41274")</f>
        <v>0</v>
      </c>
      <c r="H584" s="5">
        <f>SUMIFS(base_de_dados!$T:$T,base_de_dados!$B:$B,$B584,base_de_dados!$G:$G,H$61,base_de_dados!$H:$H,$L$1,base_de_dados!$C:$C,$A584,base_de_dados!$M:$M,"&lt;=2012",base_de_dados!$O:$O,"&gt;=41274")</f>
        <v>0</v>
      </c>
      <c r="I584" s="5">
        <f>SUMIFS(base_de_dados!$T:$T,base_de_dados!$B:$B,$B584,base_de_dados!$G:$G,I$61,base_de_dados!$H:$H,$L$1,base_de_dados!$C:$C,$A584,base_de_dados!$M:$M,"&lt;=2012",base_de_dados!$O:$O,"&gt;=41274")</f>
        <v>0</v>
      </c>
      <c r="J584" s="5">
        <f>SUMIFS(base_de_dados!$T:$T,base_de_dados!$B:$B,$B584,base_de_dados!$G:$G,J$61,base_de_dados!$H:$H,$L$1,base_de_dados!$C:$C,$A584,base_de_dados!$M:$M,"&lt;=2012",base_de_dados!$O:$O,"&gt;=41274")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SUMIFS(base_de_dados!$T:$T,base_de_dados!$B:$B,$B585,base_de_dados!$G:$G,C$61,base_de_dados!$H:$H,$L$1,base_de_dados!$C:$C,$A585,base_de_dados!$M:$M,"&lt;=2012",base_de_dados!$O:$O,"&gt;=41274")</f>
        <v>0</v>
      </c>
      <c r="D585" s="5">
        <f>SUMIFS(base_de_dados!$T:$T,base_de_dados!$B:$B,$B585,base_de_dados!$G:$G,D$61,base_de_dados!$H:$H,$L$1,base_de_dados!$C:$C,$A585,base_de_dados!$M:$M,"&lt;=2012",base_de_dados!$O:$O,"&gt;=41274")</f>
        <v>0</v>
      </c>
      <c r="E585" s="5">
        <f>SUMIFS(base_de_dados!$T:$T,base_de_dados!$B:$B,$B585,base_de_dados!$G:$G,E$61,base_de_dados!$H:$H,$L$1,base_de_dados!$C:$C,$A585,base_de_dados!$M:$M,"&lt;=2012",base_de_dados!$O:$O,"&gt;=41274")</f>
        <v>0</v>
      </c>
      <c r="F585" s="5">
        <f>SUMIFS(base_de_dados!$T:$T,base_de_dados!$B:$B,$B585,base_de_dados!$G:$G,F$61,base_de_dados!$H:$H,$L$1,base_de_dados!$C:$C,$A585,base_de_dados!$M:$M,"&lt;=2012",base_de_dados!$O:$O,"&gt;=41274")</f>
        <v>3.5430739472349065E-2</v>
      </c>
      <c r="G585" s="5">
        <f>SUMIFS(base_de_dados!$T:$T,base_de_dados!$B:$B,$B585,base_de_dados!$G:$G,G$61,base_de_dados!$H:$H,$L$1,base_de_dados!$C:$C,$A585,base_de_dados!$M:$M,"&lt;=2012",base_de_dados!$O:$O,"&gt;=41274")</f>
        <v>0</v>
      </c>
      <c r="H585" s="5">
        <f>SUMIFS(base_de_dados!$T:$T,base_de_dados!$B:$B,$B585,base_de_dados!$G:$G,H$61,base_de_dados!$H:$H,$L$1,base_de_dados!$C:$C,$A585,base_de_dados!$M:$M,"&lt;=2012",base_de_dados!$O:$O,"&gt;=41274")</f>
        <v>0</v>
      </c>
      <c r="I585" s="5">
        <f>SUMIFS(base_de_dados!$T:$T,base_de_dados!$B:$B,$B585,base_de_dados!$G:$G,I$61,base_de_dados!$H:$H,$L$1,base_de_dados!$C:$C,$A585,base_de_dados!$M:$M,"&lt;=2012",base_de_dados!$O:$O,"&gt;=41274")</f>
        <v>0</v>
      </c>
      <c r="J585" s="5">
        <f>SUMIFS(base_de_dados!$T:$T,base_de_dados!$B:$B,$B585,base_de_dados!$G:$G,J$61,base_de_dados!$H:$H,$L$1,base_de_dados!$C:$C,$A585,base_de_dados!$M:$M,"&lt;=2012",base_de_dados!$O:$O,"&gt;=41274")</f>
        <v>0</v>
      </c>
      <c r="K585" s="32">
        <f t="shared" si="13"/>
        <v>3.5430739472349065E-2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SUMIFS(base_de_dados!$T:$T,base_de_dados!$B:$B,$B586,base_de_dados!$G:$G,C$61,base_de_dados!$H:$H,$L$1,base_de_dados!$C:$C,$A586,base_de_dados!$M:$M,"&lt;=2012",base_de_dados!$O:$O,"&gt;=41274")</f>
        <v>0</v>
      </c>
      <c r="D586" s="5">
        <f>SUMIFS(base_de_dados!$T:$T,base_de_dados!$B:$B,$B586,base_de_dados!$G:$G,D$61,base_de_dados!$H:$H,$L$1,base_de_dados!$C:$C,$A586,base_de_dados!$M:$M,"&lt;=2012",base_de_dados!$O:$O,"&gt;=41274")</f>
        <v>0</v>
      </c>
      <c r="E586" s="5">
        <f>SUMIFS(base_de_dados!$T:$T,base_de_dados!$B:$B,$B586,base_de_dados!$G:$G,E$61,base_de_dados!$H:$H,$L$1,base_de_dados!$C:$C,$A586,base_de_dados!$M:$M,"&lt;=2012",base_de_dados!$O:$O,"&gt;=41274")</f>
        <v>0</v>
      </c>
      <c r="F586" s="5">
        <f>SUMIFS(base_de_dados!$T:$T,base_de_dados!$B:$B,$B586,base_de_dados!$G:$G,F$61,base_de_dados!$H:$H,$L$1,base_de_dados!$C:$C,$A586,base_de_dados!$M:$M,"&lt;=2012",base_de_dados!$O:$O,"&gt;=41274")</f>
        <v>0</v>
      </c>
      <c r="G586" s="5">
        <f>SUMIFS(base_de_dados!$T:$T,base_de_dados!$B:$B,$B586,base_de_dados!$G:$G,G$61,base_de_dados!$H:$H,$L$1,base_de_dados!$C:$C,$A586,base_de_dados!$M:$M,"&lt;=2012",base_de_dados!$O:$O,"&gt;=41274")</f>
        <v>0</v>
      </c>
      <c r="H586" s="5">
        <f>SUMIFS(base_de_dados!$T:$T,base_de_dados!$B:$B,$B586,base_de_dados!$G:$G,H$61,base_de_dados!$H:$H,$L$1,base_de_dados!$C:$C,$A586,base_de_dados!$M:$M,"&lt;=2012",base_de_dados!$O:$O,"&gt;=41274")</f>
        <v>0</v>
      </c>
      <c r="I586" s="5">
        <f>SUMIFS(base_de_dados!$T:$T,base_de_dados!$B:$B,$B586,base_de_dados!$G:$G,I$61,base_de_dados!$H:$H,$L$1,base_de_dados!$C:$C,$A586,base_de_dados!$M:$M,"&lt;=2012",base_de_dados!$O:$O,"&gt;=41274")</f>
        <v>0</v>
      </c>
      <c r="J586" s="5">
        <f>SUMIFS(base_de_dados!$T:$T,base_de_dados!$B:$B,$B586,base_de_dados!$G:$G,J$61,base_de_dados!$H:$H,$L$1,base_de_dados!$C:$C,$A586,base_de_dados!$M:$M,"&lt;=2012",base_de_dados!$O:$O,"&gt;=41274")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SUMIFS(base_de_dados!$T:$T,base_de_dados!$B:$B,$B587,base_de_dados!$G:$G,C$61,base_de_dados!$H:$H,$L$1,base_de_dados!$C:$C,$A587,base_de_dados!$M:$M,"&lt;=2012",base_de_dados!$O:$O,"&gt;=41274")</f>
        <v>0</v>
      </c>
      <c r="D587" s="5">
        <f>SUMIFS(base_de_dados!$T:$T,base_de_dados!$B:$B,$B587,base_de_dados!$G:$G,D$61,base_de_dados!$H:$H,$L$1,base_de_dados!$C:$C,$A587,base_de_dados!$M:$M,"&lt;=2012",base_de_dados!$O:$O,"&gt;=41274")</f>
        <v>0</v>
      </c>
      <c r="E587" s="5">
        <f>SUMIFS(base_de_dados!$T:$T,base_de_dados!$B:$B,$B587,base_de_dados!$G:$G,E$61,base_de_dados!$H:$H,$L$1,base_de_dados!$C:$C,$A587,base_de_dados!$M:$M,"&lt;=2012",base_de_dados!$O:$O,"&gt;=41274")</f>
        <v>0</v>
      </c>
      <c r="F587" s="5">
        <f>SUMIFS(base_de_dados!$T:$T,base_de_dados!$B:$B,$B587,base_de_dados!$G:$G,F$61,base_de_dados!$H:$H,$L$1,base_de_dados!$C:$C,$A587,base_de_dados!$M:$M,"&lt;=2012",base_de_dados!$O:$O,"&gt;=41274")</f>
        <v>0</v>
      </c>
      <c r="G587" s="5">
        <f>SUMIFS(base_de_dados!$T:$T,base_de_dados!$B:$B,$B587,base_de_dados!$G:$G,G$61,base_de_dados!$H:$H,$L$1,base_de_dados!$C:$C,$A587,base_de_dados!$M:$M,"&lt;=2012",base_de_dados!$O:$O,"&gt;=41274")</f>
        <v>0</v>
      </c>
      <c r="H587" s="5">
        <f>SUMIFS(base_de_dados!$T:$T,base_de_dados!$B:$B,$B587,base_de_dados!$G:$G,H$61,base_de_dados!$H:$H,$L$1,base_de_dados!$C:$C,$A587,base_de_dados!$M:$M,"&lt;=2012",base_de_dados!$O:$O,"&gt;=41274")</f>
        <v>0</v>
      </c>
      <c r="I587" s="5">
        <f>SUMIFS(base_de_dados!$T:$T,base_de_dados!$B:$B,$B587,base_de_dados!$G:$G,I$61,base_de_dados!$H:$H,$L$1,base_de_dados!$C:$C,$A587,base_de_dados!$M:$M,"&lt;=2012",base_de_dados!$O:$O,"&gt;=41274")</f>
        <v>0</v>
      </c>
      <c r="J587" s="5">
        <f>SUMIFS(base_de_dados!$T:$T,base_de_dados!$B:$B,$B587,base_de_dados!$G:$G,J$61,base_de_dados!$H:$H,$L$1,base_de_dados!$C:$C,$A587,base_de_dados!$M:$M,"&lt;=2012",base_de_dados!$O:$O,"&gt;=41274")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SUMIFS(base_de_dados!$T:$T,base_de_dados!$B:$B,$B588,base_de_dados!$G:$G,C$61,base_de_dados!$H:$H,$L$1,base_de_dados!$C:$C,$A588,base_de_dados!$M:$M,"&lt;=2012",base_de_dados!$O:$O,"&gt;=41274")</f>
        <v>0</v>
      </c>
      <c r="D588" s="5">
        <f>SUMIFS(base_de_dados!$T:$T,base_de_dados!$B:$B,$B588,base_de_dados!$G:$G,D$61,base_de_dados!$H:$H,$L$1,base_de_dados!$C:$C,$A588,base_de_dados!$M:$M,"&lt;=2012",base_de_dados!$O:$O,"&gt;=41274")</f>
        <v>0</v>
      </c>
      <c r="E588" s="5">
        <f>SUMIFS(base_de_dados!$T:$T,base_de_dados!$B:$B,$B588,base_de_dados!$G:$G,E$61,base_de_dados!$H:$H,$L$1,base_de_dados!$C:$C,$A588,base_de_dados!$M:$M,"&lt;=2012",base_de_dados!$O:$O,"&gt;=41274")</f>
        <v>0</v>
      </c>
      <c r="F588" s="5">
        <f>SUMIFS(base_de_dados!$T:$T,base_de_dados!$B:$B,$B588,base_de_dados!$G:$G,F$61,base_de_dados!$H:$H,$L$1,base_de_dados!$C:$C,$A588,base_de_dados!$M:$M,"&lt;=2012",base_de_dados!$O:$O,"&gt;=41274")</f>
        <v>0</v>
      </c>
      <c r="G588" s="5">
        <f>SUMIFS(base_de_dados!$T:$T,base_de_dados!$B:$B,$B588,base_de_dados!$G:$G,G$61,base_de_dados!$H:$H,$L$1,base_de_dados!$C:$C,$A588,base_de_dados!$M:$M,"&lt;=2012",base_de_dados!$O:$O,"&gt;=41274")</f>
        <v>0</v>
      </c>
      <c r="H588" s="5">
        <f>SUMIFS(base_de_dados!$T:$T,base_de_dados!$B:$B,$B588,base_de_dados!$G:$G,H$61,base_de_dados!$H:$H,$L$1,base_de_dados!$C:$C,$A588,base_de_dados!$M:$M,"&lt;=2012",base_de_dados!$O:$O,"&gt;=41274")</f>
        <v>0</v>
      </c>
      <c r="I588" s="5">
        <f>SUMIFS(base_de_dados!$T:$T,base_de_dados!$B:$B,$B588,base_de_dados!$G:$G,I$61,base_de_dados!$H:$H,$L$1,base_de_dados!$C:$C,$A588,base_de_dados!$M:$M,"&lt;=2012",base_de_dados!$O:$O,"&gt;=41274")</f>
        <v>0</v>
      </c>
      <c r="J588" s="5">
        <f>SUMIFS(base_de_dados!$T:$T,base_de_dados!$B:$B,$B588,base_de_dados!$G:$G,J$61,base_de_dados!$H:$H,$L$1,base_de_dados!$C:$C,$A588,base_de_dados!$M:$M,"&lt;=2012",base_de_dados!$O:$O,"&gt;=41274")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SUMIFS(base_de_dados!$T:$T,base_de_dados!$B:$B,$B589,base_de_dados!$G:$G,C$61,base_de_dados!$H:$H,$L$1,base_de_dados!$C:$C,$A589,base_de_dados!$M:$M,"&lt;=2012",base_de_dados!$O:$O,"&gt;=41274")</f>
        <v>0</v>
      </c>
      <c r="D589" s="5">
        <f>SUMIFS(base_de_dados!$T:$T,base_de_dados!$B:$B,$B589,base_de_dados!$G:$G,D$61,base_de_dados!$H:$H,$L$1,base_de_dados!$C:$C,$A589,base_de_dados!$M:$M,"&lt;=2012",base_de_dados!$O:$O,"&gt;=41274")</f>
        <v>0</v>
      </c>
      <c r="E589" s="5">
        <f>SUMIFS(base_de_dados!$T:$T,base_de_dados!$B:$B,$B589,base_de_dados!$G:$G,E$61,base_de_dados!$H:$H,$L$1,base_de_dados!$C:$C,$A589,base_de_dados!$M:$M,"&lt;=2012",base_de_dados!$O:$O,"&gt;=41274")</f>
        <v>0</v>
      </c>
      <c r="F589" s="5">
        <f>SUMIFS(base_de_dados!$T:$T,base_de_dados!$B:$B,$B589,base_de_dados!$G:$G,F$61,base_de_dados!$H:$H,$L$1,base_de_dados!$C:$C,$A589,base_de_dados!$M:$M,"&lt;=2012",base_de_dados!$O:$O,"&gt;=41274")</f>
        <v>0</v>
      </c>
      <c r="G589" s="5">
        <f>SUMIFS(base_de_dados!$T:$T,base_de_dados!$B:$B,$B589,base_de_dados!$G:$G,G$61,base_de_dados!$H:$H,$L$1,base_de_dados!$C:$C,$A589,base_de_dados!$M:$M,"&lt;=2012",base_de_dados!$O:$O,"&gt;=41274")</f>
        <v>0</v>
      </c>
      <c r="H589" s="5">
        <f>SUMIFS(base_de_dados!$T:$T,base_de_dados!$B:$B,$B589,base_de_dados!$G:$G,H$61,base_de_dados!$H:$H,$L$1,base_de_dados!$C:$C,$A589,base_de_dados!$M:$M,"&lt;=2012",base_de_dados!$O:$O,"&gt;=41274")</f>
        <v>0</v>
      </c>
      <c r="I589" s="5">
        <f>SUMIFS(base_de_dados!$T:$T,base_de_dados!$B:$B,$B589,base_de_dados!$G:$G,I$61,base_de_dados!$H:$H,$L$1,base_de_dados!$C:$C,$A589,base_de_dados!$M:$M,"&lt;=2012",base_de_dados!$O:$O,"&gt;=41274")</f>
        <v>0</v>
      </c>
      <c r="J589" s="5">
        <f>SUMIFS(base_de_dados!$T:$T,base_de_dados!$B:$B,$B589,base_de_dados!$G:$G,J$61,base_de_dados!$H:$H,$L$1,base_de_dados!$C:$C,$A589,base_de_dados!$M:$M,"&lt;=2012",base_de_dados!$O:$O,"&gt;=41274")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SUMIFS(base_de_dados!$T:$T,base_de_dados!$B:$B,$B590,base_de_dados!$G:$G,C$61,base_de_dados!$H:$H,$L$1,base_de_dados!$C:$C,$A590,base_de_dados!$M:$M,"&lt;=2012",base_de_dados!$O:$O,"&gt;=41274")</f>
        <v>0</v>
      </c>
      <c r="D590" s="5">
        <f>SUMIFS(base_de_dados!$T:$T,base_de_dados!$B:$B,$B590,base_de_dados!$G:$G,D$61,base_de_dados!$H:$H,$L$1,base_de_dados!$C:$C,$A590,base_de_dados!$M:$M,"&lt;=2012",base_de_dados!$O:$O,"&gt;=41274")</f>
        <v>0</v>
      </c>
      <c r="E590" s="5">
        <f>SUMIFS(base_de_dados!$T:$T,base_de_dados!$B:$B,$B590,base_de_dados!$G:$G,E$61,base_de_dados!$H:$H,$L$1,base_de_dados!$C:$C,$A590,base_de_dados!$M:$M,"&lt;=2012",base_de_dados!$O:$O,"&gt;=41274")</f>
        <v>0</v>
      </c>
      <c r="F590" s="5">
        <f>SUMIFS(base_de_dados!$T:$T,base_de_dados!$B:$B,$B590,base_de_dados!$G:$G,F$61,base_de_dados!$H:$H,$L$1,base_de_dados!$C:$C,$A590,base_de_dados!$M:$M,"&lt;=2012",base_de_dados!$O:$O,"&gt;=41274")</f>
        <v>0</v>
      </c>
      <c r="G590" s="5">
        <f>SUMIFS(base_de_dados!$T:$T,base_de_dados!$B:$B,$B590,base_de_dados!$G:$G,G$61,base_de_dados!$H:$H,$L$1,base_de_dados!$C:$C,$A590,base_de_dados!$M:$M,"&lt;=2012",base_de_dados!$O:$O,"&gt;=41274")</f>
        <v>0</v>
      </c>
      <c r="H590" s="5">
        <f>SUMIFS(base_de_dados!$T:$T,base_de_dados!$B:$B,$B590,base_de_dados!$G:$G,H$61,base_de_dados!$H:$H,$L$1,base_de_dados!$C:$C,$A590,base_de_dados!$M:$M,"&lt;=2012",base_de_dados!$O:$O,"&gt;=41274")</f>
        <v>0</v>
      </c>
      <c r="I590" s="5">
        <f>SUMIFS(base_de_dados!$T:$T,base_de_dados!$B:$B,$B590,base_de_dados!$G:$G,I$61,base_de_dados!$H:$H,$L$1,base_de_dados!$C:$C,$A590,base_de_dados!$M:$M,"&lt;=2012",base_de_dados!$O:$O,"&gt;=41274")</f>
        <v>0</v>
      </c>
      <c r="J590" s="5">
        <f>SUMIFS(base_de_dados!$T:$T,base_de_dados!$B:$B,$B590,base_de_dados!$G:$G,J$61,base_de_dados!$H:$H,$L$1,base_de_dados!$C:$C,$A590,base_de_dados!$M:$M,"&lt;=2012",base_de_dados!$O:$O,"&gt;=41274")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SUMIFS(base_de_dados!$T:$T,base_de_dados!$B:$B,$B591,base_de_dados!$G:$G,C$61,base_de_dados!$H:$H,$L$1,base_de_dados!$C:$C,$A591,base_de_dados!$M:$M,"&lt;=2012",base_de_dados!$O:$O,"&gt;=41274")</f>
        <v>0</v>
      </c>
      <c r="D591" s="5">
        <f>SUMIFS(base_de_dados!$T:$T,base_de_dados!$B:$B,$B591,base_de_dados!$G:$G,D$61,base_de_dados!$H:$H,$L$1,base_de_dados!$C:$C,$A591,base_de_dados!$M:$M,"&lt;=2012",base_de_dados!$O:$O,"&gt;=41274")</f>
        <v>0.16438356164383561</v>
      </c>
      <c r="E591" s="5">
        <f>SUMIFS(base_de_dados!$T:$T,base_de_dados!$B:$B,$B591,base_de_dados!$G:$G,E$61,base_de_dados!$H:$H,$L$1,base_de_dados!$C:$C,$A591,base_de_dados!$M:$M,"&lt;=2012",base_de_dados!$O:$O,"&gt;=41274")</f>
        <v>6.8310502283105024E-4</v>
      </c>
      <c r="F591" s="5">
        <f>SUMIFS(base_de_dados!$T:$T,base_de_dados!$B:$B,$B591,base_de_dados!$G:$G,F$61,base_de_dados!$H:$H,$L$1,base_de_dados!$C:$C,$A591,base_de_dados!$M:$M,"&lt;=2012",base_de_dados!$O:$O,"&gt;=41274")</f>
        <v>4.7174657534246572E-2</v>
      </c>
      <c r="G591" s="5">
        <f>SUMIFS(base_de_dados!$T:$T,base_de_dados!$B:$B,$B591,base_de_dados!$G:$G,G$61,base_de_dados!$H:$H,$L$1,base_de_dados!$C:$C,$A591,base_de_dados!$M:$M,"&lt;=2012",base_de_dados!$O:$O,"&gt;=41274")</f>
        <v>0</v>
      </c>
      <c r="H591" s="5">
        <f>SUMIFS(base_de_dados!$T:$T,base_de_dados!$B:$B,$B591,base_de_dados!$G:$G,H$61,base_de_dados!$H:$H,$L$1,base_de_dados!$C:$C,$A591,base_de_dados!$M:$M,"&lt;=2012",base_de_dados!$O:$O,"&gt;=41274")</f>
        <v>0</v>
      </c>
      <c r="I591" s="5">
        <f>SUMIFS(base_de_dados!$T:$T,base_de_dados!$B:$B,$B591,base_de_dados!$G:$G,I$61,base_de_dados!$H:$H,$L$1,base_de_dados!$C:$C,$A591,base_de_dados!$M:$M,"&lt;=2012",base_de_dados!$O:$O,"&gt;=41274")</f>
        <v>0</v>
      </c>
      <c r="J591" s="5">
        <f>SUMIFS(base_de_dados!$T:$T,base_de_dados!$B:$B,$B591,base_de_dados!$G:$G,J$61,base_de_dados!$H:$H,$L$1,base_de_dados!$C:$C,$A591,base_de_dados!$M:$M,"&lt;=2012",base_de_dados!$O:$O,"&gt;=41274")</f>
        <v>0</v>
      </c>
      <c r="K591" s="32">
        <f t="shared" si="13"/>
        <v>0.21224132420091324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SUMIFS(base_de_dados!$T:$T,base_de_dados!$B:$B,$B592,base_de_dados!$G:$G,C$61,base_de_dados!$H:$H,$L$1,base_de_dados!$C:$C,$A592,base_de_dados!$M:$M,"&lt;=2012",base_de_dados!$O:$O,"&gt;=41274")</f>
        <v>0</v>
      </c>
      <c r="D592" s="5">
        <f>SUMIFS(base_de_dados!$T:$T,base_de_dados!$B:$B,$B592,base_de_dados!$G:$G,D$61,base_de_dados!$H:$H,$L$1,base_de_dados!$C:$C,$A592,base_de_dados!$M:$M,"&lt;=2012",base_de_dados!$O:$O,"&gt;=41274")</f>
        <v>0</v>
      </c>
      <c r="E592" s="5">
        <f>SUMIFS(base_de_dados!$T:$T,base_de_dados!$B:$B,$B592,base_de_dados!$G:$G,E$61,base_de_dados!$H:$H,$L$1,base_de_dados!$C:$C,$A592,base_de_dados!$M:$M,"&lt;=2012",base_de_dados!$O:$O,"&gt;=41274")</f>
        <v>0</v>
      </c>
      <c r="F592" s="5">
        <f>SUMIFS(base_de_dados!$T:$T,base_de_dados!$B:$B,$B592,base_de_dados!$G:$G,F$61,base_de_dados!$H:$H,$L$1,base_de_dados!$C:$C,$A592,base_de_dados!$M:$M,"&lt;=2012",base_de_dados!$O:$O,"&gt;=41274")</f>
        <v>0</v>
      </c>
      <c r="G592" s="5">
        <f>SUMIFS(base_de_dados!$T:$T,base_de_dados!$B:$B,$B592,base_de_dados!$G:$G,G$61,base_de_dados!$H:$H,$L$1,base_de_dados!$C:$C,$A592,base_de_dados!$M:$M,"&lt;=2012",base_de_dados!$O:$O,"&gt;=41274")</f>
        <v>0</v>
      </c>
      <c r="H592" s="5">
        <f>SUMIFS(base_de_dados!$T:$T,base_de_dados!$B:$B,$B592,base_de_dados!$G:$G,H$61,base_de_dados!$H:$H,$L$1,base_de_dados!$C:$C,$A592,base_de_dados!$M:$M,"&lt;=2012",base_de_dados!$O:$O,"&gt;=41274")</f>
        <v>0</v>
      </c>
      <c r="I592" s="5">
        <f>SUMIFS(base_de_dados!$T:$T,base_de_dados!$B:$B,$B592,base_de_dados!$G:$G,I$61,base_de_dados!$H:$H,$L$1,base_de_dados!$C:$C,$A592,base_de_dados!$M:$M,"&lt;=2012",base_de_dados!$O:$O,"&gt;=41274")</f>
        <v>0</v>
      </c>
      <c r="J592" s="5">
        <f>SUMIFS(base_de_dados!$T:$T,base_de_dados!$B:$B,$B592,base_de_dados!$G:$G,J$61,base_de_dados!$H:$H,$L$1,base_de_dados!$C:$C,$A592,base_de_dados!$M:$M,"&lt;=2012",base_de_dados!$O:$O,"&gt;=41274")</f>
        <v>0</v>
      </c>
      <c r="K592" s="32">
        <f t="shared" si="13"/>
        <v>0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SUMIFS(base_de_dados!$T:$T,base_de_dados!$B:$B,$B593,base_de_dados!$G:$G,C$61,base_de_dados!$H:$H,$L$1,base_de_dados!$C:$C,$A593,base_de_dados!$M:$M,"&lt;=2012",base_de_dados!$O:$O,"&gt;=41274")</f>
        <v>0</v>
      </c>
      <c r="D593" s="5">
        <f>SUMIFS(base_de_dados!$T:$T,base_de_dados!$B:$B,$B593,base_de_dados!$G:$G,D$61,base_de_dados!$H:$H,$L$1,base_de_dados!$C:$C,$A593,base_de_dados!$M:$M,"&lt;=2012",base_de_dados!$O:$O,"&gt;=41274")</f>
        <v>6.9444444444444448E-2</v>
      </c>
      <c r="E593" s="5">
        <f>SUMIFS(base_de_dados!$T:$T,base_de_dados!$B:$B,$B593,base_de_dados!$G:$G,E$61,base_de_dados!$H:$H,$L$1,base_de_dados!$C:$C,$A593,base_de_dados!$M:$M,"&lt;=2012",base_de_dados!$O:$O,"&gt;=41274")</f>
        <v>9.4977168949771692E-4</v>
      </c>
      <c r="F593" s="5">
        <f>SUMIFS(base_de_dados!$T:$T,base_de_dados!$B:$B,$B593,base_de_dados!$G:$G,F$61,base_de_dados!$H:$H,$L$1,base_de_dados!$C:$C,$A593,base_de_dados!$M:$M,"&lt;=2012",base_de_dados!$O:$O,"&gt;=41274")</f>
        <v>0</v>
      </c>
      <c r="G593" s="5">
        <f>SUMIFS(base_de_dados!$T:$T,base_de_dados!$B:$B,$B593,base_de_dados!$G:$G,G$61,base_de_dados!$H:$H,$L$1,base_de_dados!$C:$C,$A593,base_de_dados!$M:$M,"&lt;=2012",base_de_dados!$O:$O,"&gt;=41274")</f>
        <v>0</v>
      </c>
      <c r="H593" s="5">
        <f>SUMIFS(base_de_dados!$T:$T,base_de_dados!$B:$B,$B593,base_de_dados!$G:$G,H$61,base_de_dados!$H:$H,$L$1,base_de_dados!$C:$C,$A593,base_de_dados!$M:$M,"&lt;=2012",base_de_dados!$O:$O,"&gt;=41274")</f>
        <v>0</v>
      </c>
      <c r="I593" s="5">
        <f>SUMIFS(base_de_dados!$T:$T,base_de_dados!$B:$B,$B593,base_de_dados!$G:$G,I$61,base_de_dados!$H:$H,$L$1,base_de_dados!$C:$C,$A593,base_de_dados!$M:$M,"&lt;=2012",base_de_dados!$O:$O,"&gt;=41274")</f>
        <v>0.14465753424657535</v>
      </c>
      <c r="J593" s="5">
        <f>SUMIFS(base_de_dados!$T:$T,base_de_dados!$B:$B,$B593,base_de_dados!$G:$G,J$61,base_de_dados!$H:$H,$L$1,base_de_dados!$C:$C,$A593,base_de_dados!$M:$M,"&lt;=2012",base_de_dados!$O:$O,"&gt;=41274")</f>
        <v>0</v>
      </c>
      <c r="K593" s="32">
        <f t="shared" si="13"/>
        <v>0.21505175038051749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SUMIFS(base_de_dados!$T:$T,base_de_dados!$B:$B,$B594,base_de_dados!$G:$G,C$61,base_de_dados!$H:$H,$L$1,base_de_dados!$C:$C,$A594,base_de_dados!$M:$M,"&lt;=2012",base_de_dados!$O:$O,"&gt;=41274")</f>
        <v>0</v>
      </c>
      <c r="D594" s="5">
        <f>SUMIFS(base_de_dados!$T:$T,base_de_dados!$B:$B,$B594,base_de_dados!$G:$G,D$61,base_de_dados!$H:$H,$L$1,base_de_dados!$C:$C,$A594,base_de_dados!$M:$M,"&lt;=2012",base_de_dados!$O:$O,"&gt;=41274")</f>
        <v>0</v>
      </c>
      <c r="E594" s="5">
        <f>SUMIFS(base_de_dados!$T:$T,base_de_dados!$B:$B,$B594,base_de_dados!$G:$G,E$61,base_de_dados!$H:$H,$L$1,base_de_dados!$C:$C,$A594,base_de_dados!$M:$M,"&lt;=2012",base_de_dados!$O:$O,"&gt;=41274")</f>
        <v>0</v>
      </c>
      <c r="F594" s="5">
        <f>SUMIFS(base_de_dados!$T:$T,base_de_dados!$B:$B,$B594,base_de_dados!$G:$G,F$61,base_de_dados!$H:$H,$L$1,base_de_dados!$C:$C,$A594,base_de_dados!$M:$M,"&lt;=2012",base_de_dados!$O:$O,"&gt;=41274")</f>
        <v>0</v>
      </c>
      <c r="G594" s="5">
        <f>SUMIFS(base_de_dados!$T:$T,base_de_dados!$B:$B,$B594,base_de_dados!$G:$G,G$61,base_de_dados!$H:$H,$L$1,base_de_dados!$C:$C,$A594,base_de_dados!$M:$M,"&lt;=2012",base_de_dados!$O:$O,"&gt;=41274")</f>
        <v>0</v>
      </c>
      <c r="H594" s="5">
        <f>SUMIFS(base_de_dados!$T:$T,base_de_dados!$B:$B,$B594,base_de_dados!$G:$G,H$61,base_de_dados!$H:$H,$L$1,base_de_dados!$C:$C,$A594,base_de_dados!$M:$M,"&lt;=2012",base_de_dados!$O:$O,"&gt;=41274")</f>
        <v>0</v>
      </c>
      <c r="I594" s="5">
        <f>SUMIFS(base_de_dados!$T:$T,base_de_dados!$B:$B,$B594,base_de_dados!$G:$G,I$61,base_de_dados!$H:$H,$L$1,base_de_dados!$C:$C,$A594,base_de_dados!$M:$M,"&lt;=2012",base_de_dados!$O:$O,"&gt;=41274")</f>
        <v>0</v>
      </c>
      <c r="J594" s="5">
        <f>SUMIFS(base_de_dados!$T:$T,base_de_dados!$B:$B,$B594,base_de_dados!$G:$G,J$61,base_de_dados!$H:$H,$L$1,base_de_dados!$C:$C,$A594,base_de_dados!$M:$M,"&lt;=2012",base_de_dados!$O:$O,"&gt;=41274")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SUMIFS(base_de_dados!$T:$T,base_de_dados!$B:$B,$B595,base_de_dados!$G:$G,C$61,base_de_dados!$H:$H,$L$1,base_de_dados!$C:$C,$A595,base_de_dados!$M:$M,"&lt;=2012",base_de_dados!$O:$O,"&gt;=41274")</f>
        <v>0</v>
      </c>
      <c r="D595" s="5">
        <f>SUMIFS(base_de_dados!$T:$T,base_de_dados!$B:$B,$B595,base_de_dados!$G:$G,D$61,base_de_dados!$H:$H,$L$1,base_de_dados!$C:$C,$A595,base_de_dados!$M:$M,"&lt;=2012",base_de_dados!$O:$O,"&gt;=41274")</f>
        <v>2.1106037544393708E-2</v>
      </c>
      <c r="E595" s="5">
        <f>SUMIFS(base_de_dados!$T:$T,base_de_dados!$B:$B,$B595,base_de_dados!$G:$G,E$61,base_de_dados!$H:$H,$L$1,base_de_dados!$C:$C,$A595,base_de_dados!$M:$M,"&lt;=2012",base_de_dados!$O:$O,"&gt;=41274")</f>
        <v>0</v>
      </c>
      <c r="F595" s="5">
        <f>SUMIFS(base_de_dados!$T:$T,base_de_dados!$B:$B,$B595,base_de_dados!$G:$G,F$61,base_de_dados!$H:$H,$L$1,base_de_dados!$C:$C,$A595,base_de_dados!$M:$M,"&lt;=2012",base_de_dados!$O:$O,"&gt;=41274")</f>
        <v>0</v>
      </c>
      <c r="G595" s="5">
        <f>SUMIFS(base_de_dados!$T:$T,base_de_dados!$B:$B,$B595,base_de_dados!$G:$G,G$61,base_de_dados!$H:$H,$L$1,base_de_dados!$C:$C,$A595,base_de_dados!$M:$M,"&lt;=2012",base_de_dados!$O:$O,"&gt;=41274")</f>
        <v>0</v>
      </c>
      <c r="H595" s="5">
        <f>SUMIFS(base_de_dados!$T:$T,base_de_dados!$B:$B,$B595,base_de_dados!$G:$G,H$61,base_de_dados!$H:$H,$L$1,base_de_dados!$C:$C,$A595,base_de_dados!$M:$M,"&lt;=2012",base_de_dados!$O:$O,"&gt;=41274")</f>
        <v>0</v>
      </c>
      <c r="I595" s="5">
        <f>SUMIFS(base_de_dados!$T:$T,base_de_dados!$B:$B,$B595,base_de_dados!$G:$G,I$61,base_de_dados!$H:$H,$L$1,base_de_dados!$C:$C,$A595,base_de_dados!$M:$M,"&lt;=2012",base_de_dados!$O:$O,"&gt;=41274")</f>
        <v>0</v>
      </c>
      <c r="J595" s="5">
        <f>SUMIFS(base_de_dados!$T:$T,base_de_dados!$B:$B,$B595,base_de_dados!$G:$G,J$61,base_de_dados!$H:$H,$L$1,base_de_dados!$C:$C,$A595,base_de_dados!$M:$M,"&lt;=2012",base_de_dados!$O:$O,"&gt;=41274")</f>
        <v>0</v>
      </c>
      <c r="K595" s="32">
        <f t="shared" si="13"/>
        <v>2.1106037544393708E-2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SUMIFS(base_de_dados!$T:$T,base_de_dados!$B:$B,$B596,base_de_dados!$G:$G,C$61,base_de_dados!$H:$H,$L$1,base_de_dados!$C:$C,$A596,base_de_dados!$M:$M,"&lt;=2012",base_de_dados!$O:$O,"&gt;=41274")</f>
        <v>0</v>
      </c>
      <c r="D596" s="5">
        <f>SUMIFS(base_de_dados!$T:$T,base_de_dados!$B:$B,$B596,base_de_dados!$G:$G,D$61,base_de_dados!$H:$H,$L$1,base_de_dados!$C:$C,$A596,base_de_dados!$M:$M,"&lt;=2012",base_de_dados!$O:$O,"&gt;=41274")</f>
        <v>0</v>
      </c>
      <c r="E596" s="5">
        <f>SUMIFS(base_de_dados!$T:$T,base_de_dados!$B:$B,$B596,base_de_dados!$G:$G,E$61,base_de_dados!$H:$H,$L$1,base_de_dados!$C:$C,$A596,base_de_dados!$M:$M,"&lt;=2012",base_de_dados!$O:$O,"&gt;=41274")</f>
        <v>0</v>
      </c>
      <c r="F596" s="5">
        <f>SUMIFS(base_de_dados!$T:$T,base_de_dados!$B:$B,$B596,base_de_dados!$G:$G,F$61,base_de_dados!$H:$H,$L$1,base_de_dados!$C:$C,$A596,base_de_dados!$M:$M,"&lt;=2012",base_de_dados!$O:$O,"&gt;=41274")</f>
        <v>0</v>
      </c>
      <c r="G596" s="5">
        <f>SUMIFS(base_de_dados!$T:$T,base_de_dados!$B:$B,$B596,base_de_dados!$G:$G,G$61,base_de_dados!$H:$H,$L$1,base_de_dados!$C:$C,$A596,base_de_dados!$M:$M,"&lt;=2012",base_de_dados!$O:$O,"&gt;=41274")</f>
        <v>0</v>
      </c>
      <c r="H596" s="5">
        <f>SUMIFS(base_de_dados!$T:$T,base_de_dados!$B:$B,$B596,base_de_dados!$G:$G,H$61,base_de_dados!$H:$H,$L$1,base_de_dados!$C:$C,$A596,base_de_dados!$M:$M,"&lt;=2012",base_de_dados!$O:$O,"&gt;=41274")</f>
        <v>0</v>
      </c>
      <c r="I596" s="5">
        <f>SUMIFS(base_de_dados!$T:$T,base_de_dados!$B:$B,$B596,base_de_dados!$G:$G,I$61,base_de_dados!$H:$H,$L$1,base_de_dados!$C:$C,$A596,base_de_dados!$M:$M,"&lt;=2012",base_de_dados!$O:$O,"&gt;=41274")</f>
        <v>0</v>
      </c>
      <c r="J596" s="5">
        <f>SUMIFS(base_de_dados!$T:$T,base_de_dados!$B:$B,$B596,base_de_dados!$G:$G,J$61,base_de_dados!$H:$H,$L$1,base_de_dados!$C:$C,$A596,base_de_dados!$M:$M,"&lt;=2012",base_de_dados!$O:$O,"&gt;=41274")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SUMIFS(base_de_dados!$T:$T,base_de_dados!$B:$B,$B597,base_de_dados!$G:$G,C$61,base_de_dados!$H:$H,$L$1,base_de_dados!$C:$C,$A597,base_de_dados!$M:$M,"&lt;=2012",base_de_dados!$O:$O,"&gt;=41274")</f>
        <v>0</v>
      </c>
      <c r="D597" s="5">
        <f>SUMIFS(base_de_dados!$T:$T,base_de_dados!$B:$B,$B597,base_de_dados!$G:$G,D$61,base_de_dados!$H:$H,$L$1,base_de_dados!$C:$C,$A597,base_de_dados!$M:$M,"&lt;=2012",base_de_dados!$O:$O,"&gt;=41274")</f>
        <v>0</v>
      </c>
      <c r="E597" s="5">
        <f>SUMIFS(base_de_dados!$T:$T,base_de_dados!$B:$B,$B597,base_de_dados!$G:$G,E$61,base_de_dados!$H:$H,$L$1,base_de_dados!$C:$C,$A597,base_de_dados!$M:$M,"&lt;=2012",base_de_dados!$O:$O,"&gt;=41274")</f>
        <v>0</v>
      </c>
      <c r="F597" s="5">
        <f>SUMIFS(base_de_dados!$T:$T,base_de_dados!$B:$B,$B597,base_de_dados!$G:$G,F$61,base_de_dados!$H:$H,$L$1,base_de_dados!$C:$C,$A597,base_de_dados!$M:$M,"&lt;=2012",base_de_dados!$O:$O,"&gt;=41274")</f>
        <v>0</v>
      </c>
      <c r="G597" s="5">
        <f>SUMIFS(base_de_dados!$T:$T,base_de_dados!$B:$B,$B597,base_de_dados!$G:$G,G$61,base_de_dados!$H:$H,$L$1,base_de_dados!$C:$C,$A597,base_de_dados!$M:$M,"&lt;=2012",base_de_dados!$O:$O,"&gt;=41274")</f>
        <v>0</v>
      </c>
      <c r="H597" s="5">
        <f>SUMIFS(base_de_dados!$T:$T,base_de_dados!$B:$B,$B597,base_de_dados!$G:$G,H$61,base_de_dados!$H:$H,$L$1,base_de_dados!$C:$C,$A597,base_de_dados!$M:$M,"&lt;=2012",base_de_dados!$O:$O,"&gt;=41274")</f>
        <v>0</v>
      </c>
      <c r="I597" s="5">
        <f>SUMIFS(base_de_dados!$T:$T,base_de_dados!$B:$B,$B597,base_de_dados!$G:$G,I$61,base_de_dados!$H:$H,$L$1,base_de_dados!$C:$C,$A597,base_de_dados!$M:$M,"&lt;=2012",base_de_dados!$O:$O,"&gt;=41274")</f>
        <v>0</v>
      </c>
      <c r="J597" s="5">
        <f>SUMIFS(base_de_dados!$T:$T,base_de_dados!$B:$B,$B597,base_de_dados!$G:$G,J$61,base_de_dados!$H:$H,$L$1,base_de_dados!$C:$C,$A597,base_de_dados!$M:$M,"&lt;=2012",base_de_dados!$O:$O,"&gt;=41274")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SUMIFS(base_de_dados!$T:$T,base_de_dados!$B:$B,$B598,base_de_dados!$G:$G,C$61,base_de_dados!$H:$H,$L$1,base_de_dados!$C:$C,$A598,base_de_dados!$M:$M,"&lt;=2012",base_de_dados!$O:$O,"&gt;=41274")</f>
        <v>0</v>
      </c>
      <c r="D598" s="5">
        <f>SUMIFS(base_de_dados!$T:$T,base_de_dados!$B:$B,$B598,base_de_dados!$G:$G,D$61,base_de_dados!$H:$H,$L$1,base_de_dados!$C:$C,$A598,base_de_dados!$M:$M,"&lt;=2012",base_de_dados!$O:$O,"&gt;=41274")</f>
        <v>0</v>
      </c>
      <c r="E598" s="5">
        <f>SUMIFS(base_de_dados!$T:$T,base_de_dados!$B:$B,$B598,base_de_dados!$G:$G,E$61,base_de_dados!$H:$H,$L$1,base_de_dados!$C:$C,$A598,base_de_dados!$M:$M,"&lt;=2012",base_de_dados!$O:$O,"&gt;=41274")</f>
        <v>0</v>
      </c>
      <c r="F598" s="5">
        <f>SUMIFS(base_de_dados!$T:$T,base_de_dados!$B:$B,$B598,base_de_dados!$G:$G,F$61,base_de_dados!$H:$H,$L$1,base_de_dados!$C:$C,$A598,base_de_dados!$M:$M,"&lt;=2012",base_de_dados!$O:$O,"&gt;=41274")</f>
        <v>0</v>
      </c>
      <c r="G598" s="5">
        <f>SUMIFS(base_de_dados!$T:$T,base_de_dados!$B:$B,$B598,base_de_dados!$G:$G,G$61,base_de_dados!$H:$H,$L$1,base_de_dados!$C:$C,$A598,base_de_dados!$M:$M,"&lt;=2012",base_de_dados!$O:$O,"&gt;=41274")</f>
        <v>0</v>
      </c>
      <c r="H598" s="5">
        <f>SUMIFS(base_de_dados!$T:$T,base_de_dados!$B:$B,$B598,base_de_dados!$G:$G,H$61,base_de_dados!$H:$H,$L$1,base_de_dados!$C:$C,$A598,base_de_dados!$M:$M,"&lt;=2012",base_de_dados!$O:$O,"&gt;=41274")</f>
        <v>0</v>
      </c>
      <c r="I598" s="5">
        <f>SUMIFS(base_de_dados!$T:$T,base_de_dados!$B:$B,$B598,base_de_dados!$G:$G,I$61,base_de_dados!$H:$H,$L$1,base_de_dados!$C:$C,$A598,base_de_dados!$M:$M,"&lt;=2012",base_de_dados!$O:$O,"&gt;=41274")</f>
        <v>0</v>
      </c>
      <c r="J598" s="5">
        <f>SUMIFS(base_de_dados!$T:$T,base_de_dados!$B:$B,$B598,base_de_dados!$G:$G,J$61,base_de_dados!$H:$H,$L$1,base_de_dados!$C:$C,$A598,base_de_dados!$M:$M,"&lt;=2012",base_de_dados!$O:$O,"&gt;=41274")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SUMIFS(base_de_dados!$T:$T,base_de_dados!$B:$B,$B599,base_de_dados!$G:$G,C$61,base_de_dados!$H:$H,$L$1,base_de_dados!$C:$C,$A599,base_de_dados!$M:$M,"&lt;=2012",base_de_dados!$O:$O,"&gt;=41274")</f>
        <v>0</v>
      </c>
      <c r="D599" s="5">
        <f>SUMIFS(base_de_dados!$T:$T,base_de_dados!$B:$B,$B599,base_de_dados!$G:$G,D$61,base_de_dados!$H:$H,$L$1,base_de_dados!$C:$C,$A599,base_de_dados!$M:$M,"&lt;=2012",base_de_dados!$O:$O,"&gt;=41274")</f>
        <v>0</v>
      </c>
      <c r="E599" s="5">
        <f>SUMIFS(base_de_dados!$T:$T,base_de_dados!$B:$B,$B599,base_de_dados!$G:$G,E$61,base_de_dados!$H:$H,$L$1,base_de_dados!$C:$C,$A599,base_de_dados!$M:$M,"&lt;=2012",base_de_dados!$O:$O,"&gt;=41274")</f>
        <v>0</v>
      </c>
      <c r="F599" s="5">
        <f>SUMIFS(base_de_dados!$T:$T,base_de_dados!$B:$B,$B599,base_de_dados!$G:$G,F$61,base_de_dados!$H:$H,$L$1,base_de_dados!$C:$C,$A599,base_de_dados!$M:$M,"&lt;=2012",base_de_dados!$O:$O,"&gt;=41274")</f>
        <v>1.3145928462709285E-2</v>
      </c>
      <c r="G599" s="5">
        <f>SUMIFS(base_de_dados!$T:$T,base_de_dados!$B:$B,$B599,base_de_dados!$G:$G,G$61,base_de_dados!$H:$H,$L$1,base_de_dados!$C:$C,$A599,base_de_dados!$M:$M,"&lt;=2012",base_de_dados!$O:$O,"&gt;=41274")</f>
        <v>0</v>
      </c>
      <c r="H599" s="5">
        <f>SUMIFS(base_de_dados!$T:$T,base_de_dados!$B:$B,$B599,base_de_dados!$G:$G,H$61,base_de_dados!$H:$H,$L$1,base_de_dados!$C:$C,$A599,base_de_dados!$M:$M,"&lt;=2012",base_de_dados!$O:$O,"&gt;=41274")</f>
        <v>0</v>
      </c>
      <c r="I599" s="5">
        <f>SUMIFS(base_de_dados!$T:$T,base_de_dados!$B:$B,$B599,base_de_dados!$G:$G,I$61,base_de_dados!$H:$H,$L$1,base_de_dados!$C:$C,$A599,base_de_dados!$M:$M,"&lt;=2012",base_de_dados!$O:$O,"&gt;=41274")</f>
        <v>0</v>
      </c>
      <c r="J599" s="5">
        <f>SUMIFS(base_de_dados!$T:$T,base_de_dados!$B:$B,$B599,base_de_dados!$G:$G,J$61,base_de_dados!$H:$H,$L$1,base_de_dados!$C:$C,$A599,base_de_dados!$M:$M,"&lt;=2012",base_de_dados!$O:$O,"&gt;=41274")</f>
        <v>0</v>
      </c>
      <c r="K599" s="32">
        <f t="shared" si="13"/>
        <v>1.3145928462709285E-2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SUMIFS(base_de_dados!$T:$T,base_de_dados!$B:$B,$B600,base_de_dados!$G:$G,C$61,base_de_dados!$H:$H,$L$1,base_de_dados!$C:$C,$A600,base_de_dados!$M:$M,"&lt;=2012",base_de_dados!$O:$O,"&gt;=41274")</f>
        <v>0</v>
      </c>
      <c r="D600" s="5">
        <f>SUMIFS(base_de_dados!$T:$T,base_de_dados!$B:$B,$B600,base_de_dados!$G:$G,D$61,base_de_dados!$H:$H,$L$1,base_de_dados!$C:$C,$A600,base_de_dados!$M:$M,"&lt;=2012",base_de_dados!$O:$O,"&gt;=41274")</f>
        <v>0</v>
      </c>
      <c r="E600" s="5">
        <f>SUMIFS(base_de_dados!$T:$T,base_de_dados!$B:$B,$B600,base_de_dados!$G:$G,E$61,base_de_dados!$H:$H,$L$1,base_de_dados!$C:$C,$A600,base_de_dados!$M:$M,"&lt;=2012",base_de_dados!$O:$O,"&gt;=41274")</f>
        <v>0</v>
      </c>
      <c r="F600" s="5">
        <f>SUMIFS(base_de_dados!$T:$T,base_de_dados!$B:$B,$B600,base_de_dados!$G:$G,F$61,base_de_dados!$H:$H,$L$1,base_de_dados!$C:$C,$A600,base_de_dados!$M:$M,"&lt;=2012",base_de_dados!$O:$O,"&gt;=41274")</f>
        <v>0</v>
      </c>
      <c r="G600" s="5">
        <f>SUMIFS(base_de_dados!$T:$T,base_de_dados!$B:$B,$B600,base_de_dados!$G:$G,G$61,base_de_dados!$H:$H,$L$1,base_de_dados!$C:$C,$A600,base_de_dados!$M:$M,"&lt;=2012",base_de_dados!$O:$O,"&gt;=41274")</f>
        <v>0</v>
      </c>
      <c r="H600" s="5">
        <f>SUMIFS(base_de_dados!$T:$T,base_de_dados!$B:$B,$B600,base_de_dados!$G:$G,H$61,base_de_dados!$H:$H,$L$1,base_de_dados!$C:$C,$A600,base_de_dados!$M:$M,"&lt;=2012",base_de_dados!$O:$O,"&gt;=41274")</f>
        <v>0</v>
      </c>
      <c r="I600" s="5">
        <f>SUMIFS(base_de_dados!$T:$T,base_de_dados!$B:$B,$B600,base_de_dados!$G:$G,I$61,base_de_dados!$H:$H,$L$1,base_de_dados!$C:$C,$A600,base_de_dados!$M:$M,"&lt;=2012",base_de_dados!$O:$O,"&gt;=41274")</f>
        <v>0</v>
      </c>
      <c r="J600" s="5">
        <f>SUMIFS(base_de_dados!$T:$T,base_de_dados!$B:$B,$B600,base_de_dados!$G:$G,J$61,base_de_dados!$H:$H,$L$1,base_de_dados!$C:$C,$A600,base_de_dados!$M:$M,"&lt;=2012",base_de_dados!$O:$O,"&gt;=41274")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SUMIFS(base_de_dados!$T:$T,base_de_dados!$B:$B,$B601,base_de_dados!$G:$G,C$61,base_de_dados!$H:$H,$L$1,base_de_dados!$C:$C,$A601,base_de_dados!$M:$M,"&lt;=2012",base_de_dados!$O:$O,"&gt;=41274")</f>
        <v>0</v>
      </c>
      <c r="D601" s="5">
        <f>SUMIFS(base_de_dados!$T:$T,base_de_dados!$B:$B,$B601,base_de_dados!$G:$G,D$61,base_de_dados!$H:$H,$L$1,base_de_dados!$C:$C,$A601,base_de_dados!$M:$M,"&lt;=2012",base_de_dados!$O:$O,"&gt;=41274")</f>
        <v>0</v>
      </c>
      <c r="E601" s="5">
        <f>SUMIFS(base_de_dados!$T:$T,base_de_dados!$B:$B,$B601,base_de_dados!$G:$G,E$61,base_de_dados!$H:$H,$L$1,base_de_dados!$C:$C,$A601,base_de_dados!$M:$M,"&lt;=2012",base_de_dados!$O:$O,"&gt;=41274")</f>
        <v>0</v>
      </c>
      <c r="F601" s="5">
        <f>SUMIFS(base_de_dados!$T:$T,base_de_dados!$B:$B,$B601,base_de_dados!$G:$G,F$61,base_de_dados!$H:$H,$L$1,base_de_dados!$C:$C,$A601,base_de_dados!$M:$M,"&lt;=2012",base_de_dados!$O:$O,"&gt;=41274")</f>
        <v>0</v>
      </c>
      <c r="G601" s="5">
        <f>SUMIFS(base_de_dados!$T:$T,base_de_dados!$B:$B,$B601,base_de_dados!$G:$G,G$61,base_de_dados!$H:$H,$L$1,base_de_dados!$C:$C,$A601,base_de_dados!$M:$M,"&lt;=2012",base_de_dados!$O:$O,"&gt;=41274")</f>
        <v>0</v>
      </c>
      <c r="H601" s="5">
        <f>SUMIFS(base_de_dados!$T:$T,base_de_dados!$B:$B,$B601,base_de_dados!$G:$G,H$61,base_de_dados!$H:$H,$L$1,base_de_dados!$C:$C,$A601,base_de_dados!$M:$M,"&lt;=2012",base_de_dados!$O:$O,"&gt;=41274")</f>
        <v>0</v>
      </c>
      <c r="I601" s="5">
        <f>SUMIFS(base_de_dados!$T:$T,base_de_dados!$B:$B,$B601,base_de_dados!$G:$G,I$61,base_de_dados!$H:$H,$L$1,base_de_dados!$C:$C,$A601,base_de_dados!$M:$M,"&lt;=2012",base_de_dados!$O:$O,"&gt;=41274")</f>
        <v>0</v>
      </c>
      <c r="J601" s="5">
        <f>SUMIFS(base_de_dados!$T:$T,base_de_dados!$B:$B,$B601,base_de_dados!$G:$G,J$61,base_de_dados!$H:$H,$L$1,base_de_dados!$C:$C,$A601,base_de_dados!$M:$M,"&lt;=2012",base_de_dados!$O:$O,"&gt;=41274")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SUMIFS(base_de_dados!$T:$T,base_de_dados!$B:$B,$B602,base_de_dados!$G:$G,C$61,base_de_dados!$H:$H,$L$1,base_de_dados!$C:$C,$A602,base_de_dados!$M:$M,"&lt;=2012",base_de_dados!$O:$O,"&gt;=41274")</f>
        <v>0</v>
      </c>
      <c r="D602" s="5">
        <f>SUMIFS(base_de_dados!$T:$T,base_de_dados!$B:$B,$B602,base_de_dados!$G:$G,D$61,base_de_dados!$H:$H,$L$1,base_de_dados!$C:$C,$A602,base_de_dados!$M:$M,"&lt;=2012",base_de_dados!$O:$O,"&gt;=41274")</f>
        <v>0</v>
      </c>
      <c r="E602" s="5">
        <f>SUMIFS(base_de_dados!$T:$T,base_de_dados!$B:$B,$B602,base_de_dados!$G:$G,E$61,base_de_dados!$H:$H,$L$1,base_de_dados!$C:$C,$A602,base_de_dados!$M:$M,"&lt;=2012",base_de_dados!$O:$O,"&gt;=41274")</f>
        <v>2.8158295281582951E-2</v>
      </c>
      <c r="F602" s="5">
        <f>SUMIFS(base_de_dados!$T:$T,base_de_dados!$B:$B,$B602,base_de_dados!$G:$G,F$61,base_de_dados!$H:$H,$L$1,base_de_dados!$C:$C,$A602,base_de_dados!$M:$M,"&lt;=2012",base_de_dados!$O:$O,"&gt;=41274")</f>
        <v>0</v>
      </c>
      <c r="G602" s="5">
        <f>SUMIFS(base_de_dados!$T:$T,base_de_dados!$B:$B,$B602,base_de_dados!$G:$G,G$61,base_de_dados!$H:$H,$L$1,base_de_dados!$C:$C,$A602,base_de_dados!$M:$M,"&lt;=2012",base_de_dados!$O:$O,"&gt;=41274")</f>
        <v>0</v>
      </c>
      <c r="H602" s="5">
        <f>SUMIFS(base_de_dados!$T:$T,base_de_dados!$B:$B,$B602,base_de_dados!$G:$G,H$61,base_de_dados!$H:$H,$L$1,base_de_dados!$C:$C,$A602,base_de_dados!$M:$M,"&lt;=2012",base_de_dados!$O:$O,"&gt;=41274")</f>
        <v>0</v>
      </c>
      <c r="I602" s="5">
        <f>SUMIFS(base_de_dados!$T:$T,base_de_dados!$B:$B,$B602,base_de_dados!$G:$G,I$61,base_de_dados!$H:$H,$L$1,base_de_dados!$C:$C,$A602,base_de_dados!$M:$M,"&lt;=2012",base_de_dados!$O:$O,"&gt;=41274")</f>
        <v>0</v>
      </c>
      <c r="J602" s="5">
        <f>SUMIFS(base_de_dados!$T:$T,base_de_dados!$B:$B,$B602,base_de_dados!$G:$G,J$61,base_de_dados!$H:$H,$L$1,base_de_dados!$C:$C,$A602,base_de_dados!$M:$M,"&lt;=2012",base_de_dados!$O:$O,"&gt;=41274")</f>
        <v>0</v>
      </c>
      <c r="K602" s="32">
        <f t="shared" si="13"/>
        <v>2.8158295281582951E-2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SUMIFS(base_de_dados!$T:$T,base_de_dados!$B:$B,$B603,base_de_dados!$G:$G,C$61,base_de_dados!$H:$H,$L$1,base_de_dados!$C:$C,$A603,base_de_dados!$M:$M,"&lt;=2012",base_de_dados!$O:$O,"&gt;=41274")</f>
        <v>0</v>
      </c>
      <c r="D603" s="5">
        <f>SUMIFS(base_de_dados!$T:$T,base_de_dados!$B:$B,$B603,base_de_dados!$G:$G,D$61,base_de_dados!$H:$H,$L$1,base_de_dados!$C:$C,$A603,base_de_dados!$M:$M,"&lt;=2012",base_de_dados!$O:$O,"&gt;=41274")</f>
        <v>0</v>
      </c>
      <c r="E603" s="5">
        <f>SUMIFS(base_de_dados!$T:$T,base_de_dados!$B:$B,$B603,base_de_dados!$G:$G,E$61,base_de_dados!$H:$H,$L$1,base_de_dados!$C:$C,$A603,base_de_dados!$M:$M,"&lt;=2012",base_de_dados!$O:$O,"&gt;=41274")</f>
        <v>0</v>
      </c>
      <c r="F603" s="5">
        <f>SUMIFS(base_de_dados!$T:$T,base_de_dados!$B:$B,$B603,base_de_dados!$G:$G,F$61,base_de_dados!$H:$H,$L$1,base_de_dados!$C:$C,$A603,base_de_dados!$M:$M,"&lt;=2012",base_de_dados!$O:$O,"&gt;=41274")</f>
        <v>0</v>
      </c>
      <c r="G603" s="5">
        <f>SUMIFS(base_de_dados!$T:$T,base_de_dados!$B:$B,$B603,base_de_dados!$G:$G,G$61,base_de_dados!$H:$H,$L$1,base_de_dados!$C:$C,$A603,base_de_dados!$M:$M,"&lt;=2012",base_de_dados!$O:$O,"&gt;=41274")</f>
        <v>0</v>
      </c>
      <c r="H603" s="5">
        <f>SUMIFS(base_de_dados!$T:$T,base_de_dados!$B:$B,$B603,base_de_dados!$G:$G,H$61,base_de_dados!$H:$H,$L$1,base_de_dados!$C:$C,$A603,base_de_dados!$M:$M,"&lt;=2012",base_de_dados!$O:$O,"&gt;=41274")</f>
        <v>0</v>
      </c>
      <c r="I603" s="5">
        <f>SUMIFS(base_de_dados!$T:$T,base_de_dados!$B:$B,$B603,base_de_dados!$G:$G,I$61,base_de_dados!$H:$H,$L$1,base_de_dados!$C:$C,$A603,base_de_dados!$M:$M,"&lt;=2012",base_de_dados!$O:$O,"&gt;=41274")</f>
        <v>0</v>
      </c>
      <c r="J603" s="5">
        <f>SUMIFS(base_de_dados!$T:$T,base_de_dados!$B:$B,$B603,base_de_dados!$G:$G,J$61,base_de_dados!$H:$H,$L$1,base_de_dados!$C:$C,$A603,base_de_dados!$M:$M,"&lt;=2012",base_de_dados!$O:$O,"&gt;=41274")</f>
        <v>0</v>
      </c>
      <c r="K603" s="32">
        <f t="shared" si="13"/>
        <v>0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SUMIFS(base_de_dados!$T:$T,base_de_dados!$B:$B,$B604,base_de_dados!$G:$G,C$61,base_de_dados!$H:$H,$L$1,base_de_dados!$C:$C,$A604,base_de_dados!$M:$M,"&lt;=2012",base_de_dados!$O:$O,"&gt;=41274")</f>
        <v>0</v>
      </c>
      <c r="D604" s="5">
        <f>SUMIFS(base_de_dados!$T:$T,base_de_dados!$B:$B,$B604,base_de_dados!$G:$G,D$61,base_de_dados!$H:$H,$L$1,base_de_dados!$C:$C,$A604,base_de_dados!$M:$M,"&lt;=2012",base_de_dados!$O:$O,"&gt;=41274")</f>
        <v>0</v>
      </c>
      <c r="E604" s="5">
        <f>SUMIFS(base_de_dados!$T:$T,base_de_dados!$B:$B,$B604,base_de_dados!$G:$G,E$61,base_de_dados!$H:$H,$L$1,base_de_dados!$C:$C,$A604,base_de_dados!$M:$M,"&lt;=2012",base_de_dados!$O:$O,"&gt;=41274")</f>
        <v>0</v>
      </c>
      <c r="F604" s="5">
        <f>SUMIFS(base_de_dados!$T:$T,base_de_dados!$B:$B,$B604,base_de_dados!$G:$G,F$61,base_de_dados!$H:$H,$L$1,base_de_dados!$C:$C,$A604,base_de_dados!$M:$M,"&lt;=2012",base_de_dados!$O:$O,"&gt;=41274")</f>
        <v>0</v>
      </c>
      <c r="G604" s="5">
        <f>SUMIFS(base_de_dados!$T:$T,base_de_dados!$B:$B,$B604,base_de_dados!$G:$G,G$61,base_de_dados!$H:$H,$L$1,base_de_dados!$C:$C,$A604,base_de_dados!$M:$M,"&lt;=2012",base_de_dados!$O:$O,"&gt;=41274")</f>
        <v>0</v>
      </c>
      <c r="H604" s="5">
        <f>SUMIFS(base_de_dados!$T:$T,base_de_dados!$B:$B,$B604,base_de_dados!$G:$G,H$61,base_de_dados!$H:$H,$L$1,base_de_dados!$C:$C,$A604,base_de_dados!$M:$M,"&lt;=2012",base_de_dados!$O:$O,"&gt;=41274")</f>
        <v>0</v>
      </c>
      <c r="I604" s="5">
        <f>SUMIFS(base_de_dados!$T:$T,base_de_dados!$B:$B,$B604,base_de_dados!$G:$G,I$61,base_de_dados!$H:$H,$L$1,base_de_dados!$C:$C,$A604,base_de_dados!$M:$M,"&lt;=2012",base_de_dados!$O:$O,"&gt;=41274")</f>
        <v>0</v>
      </c>
      <c r="J604" s="5">
        <f>SUMIFS(base_de_dados!$T:$T,base_de_dados!$B:$B,$B604,base_de_dados!$G:$G,J$61,base_de_dados!$H:$H,$L$1,base_de_dados!$C:$C,$A604,base_de_dados!$M:$M,"&lt;=2012",base_de_dados!$O:$O,"&gt;=41274")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SUMIFS(base_de_dados!$T:$T,base_de_dados!$B:$B,$B605,base_de_dados!$G:$G,C$61,base_de_dados!$H:$H,$L$1,base_de_dados!$C:$C,$A605,base_de_dados!$M:$M,"&lt;=2012",base_de_dados!$O:$O,"&gt;=41274")</f>
        <v>0</v>
      </c>
      <c r="D605" s="5">
        <f>SUMIFS(base_de_dados!$T:$T,base_de_dados!$B:$B,$B605,base_de_dados!$G:$G,D$61,base_de_dados!$H:$H,$L$1,base_de_dados!$C:$C,$A605,base_de_dados!$M:$M,"&lt;=2012",base_de_dados!$O:$O,"&gt;=41274")</f>
        <v>0</v>
      </c>
      <c r="E605" s="5">
        <f>SUMIFS(base_de_dados!$T:$T,base_de_dados!$B:$B,$B605,base_de_dados!$G:$G,E$61,base_de_dados!$H:$H,$L$1,base_de_dados!$C:$C,$A605,base_de_dados!$M:$M,"&lt;=2012",base_de_dados!$O:$O,"&gt;=41274")</f>
        <v>0</v>
      </c>
      <c r="F605" s="5">
        <f>SUMIFS(base_de_dados!$T:$T,base_de_dados!$B:$B,$B605,base_de_dados!$G:$G,F$61,base_de_dados!$H:$H,$L$1,base_de_dados!$C:$C,$A605,base_de_dados!$M:$M,"&lt;=2012",base_de_dados!$O:$O,"&gt;=41274")</f>
        <v>0</v>
      </c>
      <c r="G605" s="5">
        <f>SUMIFS(base_de_dados!$T:$T,base_de_dados!$B:$B,$B605,base_de_dados!$G:$G,G$61,base_de_dados!$H:$H,$L$1,base_de_dados!$C:$C,$A605,base_de_dados!$M:$M,"&lt;=2012",base_de_dados!$O:$O,"&gt;=41274")</f>
        <v>0</v>
      </c>
      <c r="H605" s="5">
        <f>SUMIFS(base_de_dados!$T:$T,base_de_dados!$B:$B,$B605,base_de_dados!$G:$G,H$61,base_de_dados!$H:$H,$L$1,base_de_dados!$C:$C,$A605,base_de_dados!$M:$M,"&lt;=2012",base_de_dados!$O:$O,"&gt;=41274")</f>
        <v>0</v>
      </c>
      <c r="I605" s="5">
        <f>SUMIFS(base_de_dados!$T:$T,base_de_dados!$B:$B,$B605,base_de_dados!$G:$G,I$61,base_de_dados!$H:$H,$L$1,base_de_dados!$C:$C,$A605,base_de_dados!$M:$M,"&lt;=2012",base_de_dados!$O:$O,"&gt;=41274")</f>
        <v>0</v>
      </c>
      <c r="J605" s="5">
        <f>SUMIFS(base_de_dados!$T:$T,base_de_dados!$B:$B,$B605,base_de_dados!$G:$G,J$61,base_de_dados!$H:$H,$L$1,base_de_dados!$C:$C,$A605,base_de_dados!$M:$M,"&lt;=2012",base_de_dados!$O:$O,"&gt;=41274")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SUMIFS(base_de_dados!$T:$T,base_de_dados!$B:$B,$B606,base_de_dados!$G:$G,C$61,base_de_dados!$H:$H,$L$1,base_de_dados!$C:$C,$A606,base_de_dados!$M:$M,"&lt;=2012",base_de_dados!$O:$O,"&gt;=41274")</f>
        <v>0</v>
      </c>
      <c r="D606" s="5">
        <f>SUMIFS(base_de_dados!$T:$T,base_de_dados!$B:$B,$B606,base_de_dados!$G:$G,D$61,base_de_dados!$H:$H,$L$1,base_de_dados!$C:$C,$A606,base_de_dados!$M:$M,"&lt;=2012",base_de_dados!$O:$O,"&gt;=41274")</f>
        <v>0</v>
      </c>
      <c r="E606" s="5">
        <f>SUMIFS(base_de_dados!$T:$T,base_de_dados!$B:$B,$B606,base_de_dados!$G:$G,E$61,base_de_dados!$H:$H,$L$1,base_de_dados!$C:$C,$A606,base_de_dados!$M:$M,"&lt;=2012",base_de_dados!$O:$O,"&gt;=41274")</f>
        <v>0</v>
      </c>
      <c r="F606" s="5">
        <f>SUMIFS(base_de_dados!$T:$T,base_de_dados!$B:$B,$B606,base_de_dados!$G:$G,F$61,base_de_dados!$H:$H,$L$1,base_de_dados!$C:$C,$A606,base_de_dados!$M:$M,"&lt;=2012",base_de_dados!$O:$O,"&gt;=41274")</f>
        <v>0</v>
      </c>
      <c r="G606" s="5">
        <f>SUMIFS(base_de_dados!$T:$T,base_de_dados!$B:$B,$B606,base_de_dados!$G:$G,G$61,base_de_dados!$H:$H,$L$1,base_de_dados!$C:$C,$A606,base_de_dados!$M:$M,"&lt;=2012",base_de_dados!$O:$O,"&gt;=41274")</f>
        <v>0</v>
      </c>
      <c r="H606" s="5">
        <f>SUMIFS(base_de_dados!$T:$T,base_de_dados!$B:$B,$B606,base_de_dados!$G:$G,H$61,base_de_dados!$H:$H,$L$1,base_de_dados!$C:$C,$A606,base_de_dados!$M:$M,"&lt;=2012",base_de_dados!$O:$O,"&gt;=41274")</f>
        <v>0</v>
      </c>
      <c r="I606" s="5">
        <f>SUMIFS(base_de_dados!$T:$T,base_de_dados!$B:$B,$B606,base_de_dados!$G:$G,I$61,base_de_dados!$H:$H,$L$1,base_de_dados!$C:$C,$A606,base_de_dados!$M:$M,"&lt;=2012",base_de_dados!$O:$O,"&gt;=41274")</f>
        <v>0</v>
      </c>
      <c r="J606" s="5">
        <f>SUMIFS(base_de_dados!$T:$T,base_de_dados!$B:$B,$B606,base_de_dados!$G:$G,J$61,base_de_dados!$H:$H,$L$1,base_de_dados!$C:$C,$A606,base_de_dados!$M:$M,"&lt;=2012",base_de_dados!$O:$O,"&gt;=41274")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SUMIFS(base_de_dados!$T:$T,base_de_dados!$B:$B,$B607,base_de_dados!$G:$G,C$61,base_de_dados!$H:$H,$L$1,base_de_dados!$C:$C,$A607,base_de_dados!$M:$M,"&lt;=2012",base_de_dados!$O:$O,"&gt;=41274")</f>
        <v>0</v>
      </c>
      <c r="D607" s="5">
        <f>SUMIFS(base_de_dados!$T:$T,base_de_dados!$B:$B,$B607,base_de_dados!$G:$G,D$61,base_de_dados!$H:$H,$L$1,base_de_dados!$C:$C,$A607,base_de_dados!$M:$M,"&lt;=2012",base_de_dados!$O:$O,"&gt;=41274")</f>
        <v>0</v>
      </c>
      <c r="E607" s="5">
        <f>SUMIFS(base_de_dados!$T:$T,base_de_dados!$B:$B,$B607,base_de_dados!$G:$G,E$61,base_de_dados!$H:$H,$L$1,base_de_dados!$C:$C,$A607,base_de_dados!$M:$M,"&lt;=2012",base_de_dados!$O:$O,"&gt;=41274")</f>
        <v>0</v>
      </c>
      <c r="F607" s="5">
        <f>SUMIFS(base_de_dados!$T:$T,base_de_dados!$B:$B,$B607,base_de_dados!$G:$G,F$61,base_de_dados!$H:$H,$L$1,base_de_dados!$C:$C,$A607,base_de_dados!$M:$M,"&lt;=2012",base_de_dados!$O:$O,"&gt;=41274")</f>
        <v>0</v>
      </c>
      <c r="G607" s="5">
        <f>SUMIFS(base_de_dados!$T:$T,base_de_dados!$B:$B,$B607,base_de_dados!$G:$G,G$61,base_de_dados!$H:$H,$L$1,base_de_dados!$C:$C,$A607,base_de_dados!$M:$M,"&lt;=2012",base_de_dados!$O:$O,"&gt;=41274")</f>
        <v>0</v>
      </c>
      <c r="H607" s="5">
        <f>SUMIFS(base_de_dados!$T:$T,base_de_dados!$B:$B,$B607,base_de_dados!$G:$G,H$61,base_de_dados!$H:$H,$L$1,base_de_dados!$C:$C,$A607,base_de_dados!$M:$M,"&lt;=2012",base_de_dados!$O:$O,"&gt;=41274")</f>
        <v>0</v>
      </c>
      <c r="I607" s="5">
        <f>SUMIFS(base_de_dados!$T:$T,base_de_dados!$B:$B,$B607,base_de_dados!$G:$G,I$61,base_de_dados!$H:$H,$L$1,base_de_dados!$C:$C,$A607,base_de_dados!$M:$M,"&lt;=2012",base_de_dados!$O:$O,"&gt;=41274")</f>
        <v>0</v>
      </c>
      <c r="J607" s="5">
        <f>SUMIFS(base_de_dados!$T:$T,base_de_dados!$B:$B,$B607,base_de_dados!$G:$G,J$61,base_de_dados!$H:$H,$L$1,base_de_dados!$C:$C,$A607,base_de_dados!$M:$M,"&lt;=2012",base_de_dados!$O:$O,"&gt;=41274")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SUMIFS(base_de_dados!$T:$T,base_de_dados!$B:$B,$B608,base_de_dados!$G:$G,C$61,base_de_dados!$H:$H,$L$1,base_de_dados!$C:$C,$A608,base_de_dados!$M:$M,"&lt;=2012",base_de_dados!$O:$O,"&gt;=41274")</f>
        <v>0</v>
      </c>
      <c r="D608" s="5">
        <f>SUMIFS(base_de_dados!$T:$T,base_de_dados!$B:$B,$B608,base_de_dados!$G:$G,D$61,base_de_dados!$H:$H,$L$1,base_de_dados!$C:$C,$A608,base_de_dados!$M:$M,"&lt;=2012",base_de_dados!$O:$O,"&gt;=41274")</f>
        <v>0</v>
      </c>
      <c r="E608" s="5">
        <f>SUMIFS(base_de_dados!$T:$T,base_de_dados!$B:$B,$B608,base_de_dados!$G:$G,E$61,base_de_dados!$H:$H,$L$1,base_de_dados!$C:$C,$A608,base_de_dados!$M:$M,"&lt;=2012",base_de_dados!$O:$O,"&gt;=41274")</f>
        <v>0</v>
      </c>
      <c r="F608" s="5">
        <f>SUMIFS(base_de_dados!$T:$T,base_de_dados!$B:$B,$B608,base_de_dados!$G:$G,F$61,base_de_dados!$H:$H,$L$1,base_de_dados!$C:$C,$A608,base_de_dados!$M:$M,"&lt;=2012",base_de_dados!$O:$O,"&gt;=41274")</f>
        <v>0</v>
      </c>
      <c r="G608" s="5">
        <f>SUMIFS(base_de_dados!$T:$T,base_de_dados!$B:$B,$B608,base_de_dados!$G:$G,G$61,base_de_dados!$H:$H,$L$1,base_de_dados!$C:$C,$A608,base_de_dados!$M:$M,"&lt;=2012",base_de_dados!$O:$O,"&gt;=41274")</f>
        <v>0</v>
      </c>
      <c r="H608" s="5">
        <f>SUMIFS(base_de_dados!$T:$T,base_de_dados!$B:$B,$B608,base_de_dados!$G:$G,H$61,base_de_dados!$H:$H,$L$1,base_de_dados!$C:$C,$A608,base_de_dados!$M:$M,"&lt;=2012",base_de_dados!$O:$O,"&gt;=41274")</f>
        <v>0</v>
      </c>
      <c r="I608" s="5">
        <f>SUMIFS(base_de_dados!$T:$T,base_de_dados!$B:$B,$B608,base_de_dados!$G:$G,I$61,base_de_dados!$H:$H,$L$1,base_de_dados!$C:$C,$A608,base_de_dados!$M:$M,"&lt;=2012",base_de_dados!$O:$O,"&gt;=41274")</f>
        <v>0</v>
      </c>
      <c r="J608" s="5">
        <f>SUMIFS(base_de_dados!$T:$T,base_de_dados!$B:$B,$B608,base_de_dados!$G:$G,J$61,base_de_dados!$H:$H,$L$1,base_de_dados!$C:$C,$A608,base_de_dados!$M:$M,"&lt;=2012",base_de_dados!$O:$O,"&gt;=41274")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SUMIFS(base_de_dados!$T:$T,base_de_dados!$B:$B,$B609,base_de_dados!$G:$G,C$61,base_de_dados!$H:$H,$L$1,base_de_dados!$C:$C,$A609,base_de_dados!$M:$M,"&lt;=2012",base_de_dados!$O:$O,"&gt;=41274")</f>
        <v>0</v>
      </c>
      <c r="D609" s="5">
        <f>SUMIFS(base_de_dados!$T:$T,base_de_dados!$B:$B,$B609,base_de_dados!$G:$G,D$61,base_de_dados!$H:$H,$L$1,base_de_dados!$C:$C,$A609,base_de_dados!$M:$M,"&lt;=2012",base_de_dados!$O:$O,"&gt;=41274")</f>
        <v>0</v>
      </c>
      <c r="E609" s="5">
        <f>SUMIFS(base_de_dados!$T:$T,base_de_dados!$B:$B,$B609,base_de_dados!$G:$G,E$61,base_de_dados!$H:$H,$L$1,base_de_dados!$C:$C,$A609,base_de_dados!$M:$M,"&lt;=2012",base_de_dados!$O:$O,"&gt;=41274")</f>
        <v>0</v>
      </c>
      <c r="F609" s="5">
        <f>SUMIFS(base_de_dados!$T:$T,base_de_dados!$B:$B,$B609,base_de_dados!$G:$G,F$61,base_de_dados!$H:$H,$L$1,base_de_dados!$C:$C,$A609,base_de_dados!$M:$M,"&lt;=2012",base_de_dados!$O:$O,"&gt;=41274")</f>
        <v>0</v>
      </c>
      <c r="G609" s="5">
        <f>SUMIFS(base_de_dados!$T:$T,base_de_dados!$B:$B,$B609,base_de_dados!$G:$G,G$61,base_de_dados!$H:$H,$L$1,base_de_dados!$C:$C,$A609,base_de_dados!$M:$M,"&lt;=2012",base_de_dados!$O:$O,"&gt;=41274")</f>
        <v>0</v>
      </c>
      <c r="H609" s="5">
        <f>SUMIFS(base_de_dados!$T:$T,base_de_dados!$B:$B,$B609,base_de_dados!$G:$G,H$61,base_de_dados!$H:$H,$L$1,base_de_dados!$C:$C,$A609,base_de_dados!$M:$M,"&lt;=2012",base_de_dados!$O:$O,"&gt;=41274")</f>
        <v>0</v>
      </c>
      <c r="I609" s="5">
        <f>SUMIFS(base_de_dados!$T:$T,base_de_dados!$B:$B,$B609,base_de_dados!$G:$G,I$61,base_de_dados!$H:$H,$L$1,base_de_dados!$C:$C,$A609,base_de_dados!$M:$M,"&lt;=2012",base_de_dados!$O:$O,"&gt;=41274")</f>
        <v>0</v>
      </c>
      <c r="J609" s="5">
        <f>SUMIFS(base_de_dados!$T:$T,base_de_dados!$B:$B,$B609,base_de_dados!$G:$G,J$61,base_de_dados!$H:$H,$L$1,base_de_dados!$C:$C,$A609,base_de_dados!$M:$M,"&lt;=2012",base_de_dados!$O:$O,"&gt;=41274")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SUMIFS(base_de_dados!$T:$T,base_de_dados!$B:$B,$B610,base_de_dados!$G:$G,C$61,base_de_dados!$H:$H,$L$1,base_de_dados!$C:$C,$A610,base_de_dados!$M:$M,"&lt;=2012",base_de_dados!$O:$O,"&gt;=41274")</f>
        <v>0</v>
      </c>
      <c r="D610" s="5">
        <f>SUMIFS(base_de_dados!$T:$T,base_de_dados!$B:$B,$B610,base_de_dados!$G:$G,D$61,base_de_dados!$H:$H,$L$1,base_de_dados!$C:$C,$A610,base_de_dados!$M:$M,"&lt;=2012",base_de_dados!$O:$O,"&gt;=41274")</f>
        <v>0</v>
      </c>
      <c r="E610" s="5">
        <f>SUMIFS(base_de_dados!$T:$T,base_de_dados!$B:$B,$B610,base_de_dados!$G:$G,E$61,base_de_dados!$H:$H,$L$1,base_de_dados!$C:$C,$A610,base_de_dados!$M:$M,"&lt;=2012",base_de_dados!$O:$O,"&gt;=41274")</f>
        <v>0</v>
      </c>
      <c r="F610" s="5">
        <f>SUMIFS(base_de_dados!$T:$T,base_de_dados!$B:$B,$B610,base_de_dados!$G:$G,F$61,base_de_dados!$H:$H,$L$1,base_de_dados!$C:$C,$A610,base_de_dados!$M:$M,"&lt;=2012",base_de_dados!$O:$O,"&gt;=41274")</f>
        <v>0</v>
      </c>
      <c r="G610" s="5">
        <f>SUMIFS(base_de_dados!$T:$T,base_de_dados!$B:$B,$B610,base_de_dados!$G:$G,G$61,base_de_dados!$H:$H,$L$1,base_de_dados!$C:$C,$A610,base_de_dados!$M:$M,"&lt;=2012",base_de_dados!$O:$O,"&gt;=41274")</f>
        <v>0</v>
      </c>
      <c r="H610" s="5">
        <f>SUMIFS(base_de_dados!$T:$T,base_de_dados!$B:$B,$B610,base_de_dados!$G:$G,H$61,base_de_dados!$H:$H,$L$1,base_de_dados!$C:$C,$A610,base_de_dados!$M:$M,"&lt;=2012",base_de_dados!$O:$O,"&gt;=41274")</f>
        <v>0</v>
      </c>
      <c r="I610" s="5">
        <f>SUMIFS(base_de_dados!$T:$T,base_de_dados!$B:$B,$B610,base_de_dados!$G:$G,I$61,base_de_dados!$H:$H,$L$1,base_de_dados!$C:$C,$A610,base_de_dados!$M:$M,"&lt;=2012",base_de_dados!$O:$O,"&gt;=41274")</f>
        <v>0</v>
      </c>
      <c r="J610" s="5">
        <f>SUMIFS(base_de_dados!$T:$T,base_de_dados!$B:$B,$B610,base_de_dados!$G:$G,J$61,base_de_dados!$H:$H,$L$1,base_de_dados!$C:$C,$A610,base_de_dados!$M:$M,"&lt;=2012",base_de_dados!$O:$O,"&gt;=41274")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SUMIFS(base_de_dados!$T:$T,base_de_dados!$B:$B,$B611,base_de_dados!$G:$G,C$61,base_de_dados!$H:$H,$L$1,base_de_dados!$C:$C,$A611,base_de_dados!$M:$M,"&lt;=2012",base_de_dados!$O:$O,"&gt;=41274")</f>
        <v>0</v>
      </c>
      <c r="D611" s="5">
        <f>SUMIFS(base_de_dados!$T:$T,base_de_dados!$B:$B,$B611,base_de_dados!$G:$G,D$61,base_de_dados!$H:$H,$L$1,base_de_dados!$C:$C,$A611,base_de_dados!$M:$M,"&lt;=2012",base_de_dados!$O:$O,"&gt;=41274")</f>
        <v>0</v>
      </c>
      <c r="E611" s="5">
        <f>SUMIFS(base_de_dados!$T:$T,base_de_dados!$B:$B,$B611,base_de_dados!$G:$G,E$61,base_de_dados!$H:$H,$L$1,base_de_dados!$C:$C,$A611,base_de_dados!$M:$M,"&lt;=2012",base_de_dados!$O:$O,"&gt;=41274")</f>
        <v>0</v>
      </c>
      <c r="F611" s="5">
        <f>SUMIFS(base_de_dados!$T:$T,base_de_dados!$B:$B,$B611,base_de_dados!$G:$G,F$61,base_de_dados!$H:$H,$L$1,base_de_dados!$C:$C,$A611,base_de_dados!$M:$M,"&lt;=2012",base_de_dados!$O:$O,"&gt;=41274")</f>
        <v>0</v>
      </c>
      <c r="G611" s="5">
        <f>SUMIFS(base_de_dados!$T:$T,base_de_dados!$B:$B,$B611,base_de_dados!$G:$G,G$61,base_de_dados!$H:$H,$L$1,base_de_dados!$C:$C,$A611,base_de_dados!$M:$M,"&lt;=2012",base_de_dados!$O:$O,"&gt;=41274")</f>
        <v>0</v>
      </c>
      <c r="H611" s="5">
        <f>SUMIFS(base_de_dados!$T:$T,base_de_dados!$B:$B,$B611,base_de_dados!$G:$G,H$61,base_de_dados!$H:$H,$L$1,base_de_dados!$C:$C,$A611,base_de_dados!$M:$M,"&lt;=2012",base_de_dados!$O:$O,"&gt;=41274")</f>
        <v>0</v>
      </c>
      <c r="I611" s="5">
        <f>SUMIFS(base_de_dados!$T:$T,base_de_dados!$B:$B,$B611,base_de_dados!$G:$G,I$61,base_de_dados!$H:$H,$L$1,base_de_dados!$C:$C,$A611,base_de_dados!$M:$M,"&lt;=2012",base_de_dados!$O:$O,"&gt;=41274")</f>
        <v>0</v>
      </c>
      <c r="J611" s="5">
        <f>SUMIFS(base_de_dados!$T:$T,base_de_dados!$B:$B,$B611,base_de_dados!$G:$G,J$61,base_de_dados!$H:$H,$L$1,base_de_dados!$C:$C,$A611,base_de_dados!$M:$M,"&lt;=2012",base_de_dados!$O:$O,"&gt;=41274")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SUMIFS(base_de_dados!$T:$T,base_de_dados!$B:$B,$B612,base_de_dados!$G:$G,C$61,base_de_dados!$H:$H,$L$1,base_de_dados!$C:$C,$A612,base_de_dados!$M:$M,"&lt;=2012",base_de_dados!$O:$O,"&gt;=41274")</f>
        <v>0.26027777777777777</v>
      </c>
      <c r="D612" s="5">
        <f>SUMIFS(base_de_dados!$T:$T,base_de_dados!$B:$B,$B612,base_de_dados!$G:$G,D$61,base_de_dados!$H:$H,$L$1,base_de_dados!$C:$C,$A612,base_de_dados!$M:$M,"&lt;=2012",base_de_dados!$O:$O,"&gt;=41274")</f>
        <v>0.80654185692541858</v>
      </c>
      <c r="E612" s="5">
        <f>SUMIFS(base_de_dados!$T:$T,base_de_dados!$B:$B,$B612,base_de_dados!$G:$G,E$61,base_de_dados!$H:$H,$L$1,base_de_dados!$C:$C,$A612,base_de_dados!$M:$M,"&lt;=2012",base_de_dados!$O:$O,"&gt;=41274")</f>
        <v>2.3021106037544394E-2</v>
      </c>
      <c r="F612" s="5">
        <f>SUMIFS(base_de_dados!$T:$T,base_de_dados!$B:$B,$B612,base_de_dados!$G:$G,F$61,base_de_dados!$H:$H,$L$1,base_de_dados!$C:$C,$A612,base_de_dados!$M:$M,"&lt;=2012",base_de_dados!$O:$O,"&gt;=41274")</f>
        <v>1.8839104515474377E-2</v>
      </c>
      <c r="G612" s="5">
        <f>SUMIFS(base_de_dados!$T:$T,base_de_dados!$B:$B,$B612,base_de_dados!$G:$G,G$61,base_de_dados!$H:$H,$L$1,base_de_dados!$C:$C,$A612,base_de_dados!$M:$M,"&lt;=2012",base_de_dados!$O:$O,"&gt;=41274")</f>
        <v>0</v>
      </c>
      <c r="H612" s="5">
        <f>SUMIFS(base_de_dados!$T:$T,base_de_dados!$B:$B,$B612,base_de_dados!$G:$G,H$61,base_de_dados!$H:$H,$L$1,base_de_dados!$C:$C,$A612,base_de_dados!$M:$M,"&lt;=2012",base_de_dados!$O:$O,"&gt;=41274")</f>
        <v>0</v>
      </c>
      <c r="I612" s="5">
        <f>SUMIFS(base_de_dados!$T:$T,base_de_dados!$B:$B,$B612,base_de_dados!$G:$G,I$61,base_de_dados!$H:$H,$L$1,base_de_dados!$C:$C,$A612,base_de_dados!$M:$M,"&lt;=2012",base_de_dados!$O:$O,"&gt;=41274")</f>
        <v>0</v>
      </c>
      <c r="J612" s="5">
        <f>SUMIFS(base_de_dados!$T:$T,base_de_dados!$B:$B,$B612,base_de_dados!$G:$G,J$61,base_de_dados!$H:$H,$L$1,base_de_dados!$C:$C,$A612,base_de_dados!$M:$M,"&lt;=2012",base_de_dados!$O:$O,"&gt;=41274")</f>
        <v>0</v>
      </c>
      <c r="K612" s="32">
        <f t="shared" si="13"/>
        <v>1.1086798452562152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SUMIFS(base_de_dados!$T:$T,base_de_dados!$B:$B,$B613,base_de_dados!$G:$G,C$61,base_de_dados!$H:$H,$L$1,base_de_dados!$C:$C,$A613,base_de_dados!$M:$M,"&lt;=2012",base_de_dados!$O:$O,"&gt;=41274")</f>
        <v>0</v>
      </c>
      <c r="D613" s="5">
        <f>SUMIFS(base_de_dados!$T:$T,base_de_dados!$B:$B,$B613,base_de_dados!$G:$G,D$61,base_de_dados!$H:$H,$L$1,base_de_dados!$C:$C,$A613,base_de_dados!$M:$M,"&lt;=2012",base_de_dados!$O:$O,"&gt;=41274")</f>
        <v>0</v>
      </c>
      <c r="E613" s="5">
        <f>SUMIFS(base_de_dados!$T:$T,base_de_dados!$B:$B,$B613,base_de_dados!$G:$G,E$61,base_de_dados!$H:$H,$L$1,base_de_dados!$C:$C,$A613,base_de_dados!$M:$M,"&lt;=2012",base_de_dados!$O:$O,"&gt;=41274")</f>
        <v>0</v>
      </c>
      <c r="F613" s="5">
        <f>SUMIFS(base_de_dados!$T:$T,base_de_dados!$B:$B,$B613,base_de_dados!$G:$G,F$61,base_de_dados!$H:$H,$L$1,base_de_dados!$C:$C,$A613,base_de_dados!$M:$M,"&lt;=2012",base_de_dados!$O:$O,"&gt;=41274")</f>
        <v>0</v>
      </c>
      <c r="G613" s="5">
        <f>SUMIFS(base_de_dados!$T:$T,base_de_dados!$B:$B,$B613,base_de_dados!$G:$G,G$61,base_de_dados!$H:$H,$L$1,base_de_dados!$C:$C,$A613,base_de_dados!$M:$M,"&lt;=2012",base_de_dados!$O:$O,"&gt;=41274")</f>
        <v>0</v>
      </c>
      <c r="H613" s="5">
        <f>SUMIFS(base_de_dados!$T:$T,base_de_dados!$B:$B,$B613,base_de_dados!$G:$G,H$61,base_de_dados!$H:$H,$L$1,base_de_dados!$C:$C,$A613,base_de_dados!$M:$M,"&lt;=2012",base_de_dados!$O:$O,"&gt;=41274")</f>
        <v>0</v>
      </c>
      <c r="I613" s="5">
        <f>SUMIFS(base_de_dados!$T:$T,base_de_dados!$B:$B,$B613,base_de_dados!$G:$G,I$61,base_de_dados!$H:$H,$L$1,base_de_dados!$C:$C,$A613,base_de_dados!$M:$M,"&lt;=2012",base_de_dados!$O:$O,"&gt;=41274")</f>
        <v>0</v>
      </c>
      <c r="J613" s="5">
        <f>SUMIFS(base_de_dados!$T:$T,base_de_dados!$B:$B,$B613,base_de_dados!$G:$G,J$61,base_de_dados!$H:$H,$L$1,base_de_dados!$C:$C,$A613,base_de_dados!$M:$M,"&lt;=2012",base_de_dados!$O:$O,"&gt;=41274")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SUMIFS(base_de_dados!$T:$T,base_de_dados!$B:$B,$B614,base_de_dados!$G:$G,C$61,base_de_dados!$H:$H,$L$1,base_de_dados!$C:$C,$A614,base_de_dados!$M:$M,"&lt;=2012",base_de_dados!$O:$O,"&gt;=41274")</f>
        <v>0</v>
      </c>
      <c r="D614" s="5">
        <f>SUMIFS(base_de_dados!$T:$T,base_de_dados!$B:$B,$B614,base_de_dados!$G:$G,D$61,base_de_dados!$H:$H,$L$1,base_de_dados!$C:$C,$A614,base_de_dados!$M:$M,"&lt;=2012",base_de_dados!$O:$O,"&gt;=41274")</f>
        <v>0</v>
      </c>
      <c r="E614" s="5">
        <f>SUMIFS(base_de_dados!$T:$T,base_de_dados!$B:$B,$B614,base_de_dados!$G:$G,E$61,base_de_dados!$H:$H,$L$1,base_de_dados!$C:$C,$A614,base_de_dados!$M:$M,"&lt;=2012",base_de_dados!$O:$O,"&gt;=41274")</f>
        <v>0</v>
      </c>
      <c r="F614" s="5">
        <f>SUMIFS(base_de_dados!$T:$T,base_de_dados!$B:$B,$B614,base_de_dados!$G:$G,F$61,base_de_dados!$H:$H,$L$1,base_de_dados!$C:$C,$A614,base_de_dados!$M:$M,"&lt;=2012",base_de_dados!$O:$O,"&gt;=41274")</f>
        <v>0</v>
      </c>
      <c r="G614" s="5">
        <f>SUMIFS(base_de_dados!$T:$T,base_de_dados!$B:$B,$B614,base_de_dados!$G:$G,G$61,base_de_dados!$H:$H,$L$1,base_de_dados!$C:$C,$A614,base_de_dados!$M:$M,"&lt;=2012",base_de_dados!$O:$O,"&gt;=41274")</f>
        <v>0</v>
      </c>
      <c r="H614" s="5">
        <f>SUMIFS(base_de_dados!$T:$T,base_de_dados!$B:$B,$B614,base_de_dados!$G:$G,H$61,base_de_dados!$H:$H,$L$1,base_de_dados!$C:$C,$A614,base_de_dados!$M:$M,"&lt;=2012",base_de_dados!$O:$O,"&gt;=41274")</f>
        <v>0</v>
      </c>
      <c r="I614" s="5">
        <f>SUMIFS(base_de_dados!$T:$T,base_de_dados!$B:$B,$B614,base_de_dados!$G:$G,I$61,base_de_dados!$H:$H,$L$1,base_de_dados!$C:$C,$A614,base_de_dados!$M:$M,"&lt;=2012",base_de_dados!$O:$O,"&gt;=41274")</f>
        <v>0</v>
      </c>
      <c r="J614" s="5">
        <f>SUMIFS(base_de_dados!$T:$T,base_de_dados!$B:$B,$B614,base_de_dados!$G:$G,J$61,base_de_dados!$H:$H,$L$1,base_de_dados!$C:$C,$A614,base_de_dados!$M:$M,"&lt;=2012",base_de_dados!$O:$O,"&gt;=41274")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SUMIFS(base_de_dados!$T:$T,base_de_dados!$B:$B,$B615,base_de_dados!$G:$G,C$61,base_de_dados!$H:$H,$L$1,base_de_dados!$C:$C,$A615,base_de_dados!$M:$M,"&lt;=2012",base_de_dados!$O:$O,"&gt;=41274")</f>
        <v>0</v>
      </c>
      <c r="D615" s="5">
        <f>SUMIFS(base_de_dados!$T:$T,base_de_dados!$B:$B,$B615,base_de_dados!$G:$G,D$61,base_de_dados!$H:$H,$L$1,base_de_dados!$C:$C,$A615,base_de_dados!$M:$M,"&lt;=2012",base_de_dados!$O:$O,"&gt;=41274")</f>
        <v>0</v>
      </c>
      <c r="E615" s="5">
        <f>SUMIFS(base_de_dados!$T:$T,base_de_dados!$B:$B,$B615,base_de_dados!$G:$G,E$61,base_de_dados!$H:$H,$L$1,base_de_dados!$C:$C,$A615,base_de_dados!$M:$M,"&lt;=2012",base_de_dados!$O:$O,"&gt;=41274")</f>
        <v>0</v>
      </c>
      <c r="F615" s="5">
        <f>SUMIFS(base_de_dados!$T:$T,base_de_dados!$B:$B,$B615,base_de_dados!$G:$G,F$61,base_de_dados!$H:$H,$L$1,base_de_dados!$C:$C,$A615,base_de_dados!$M:$M,"&lt;=2012",base_de_dados!$O:$O,"&gt;=41274")</f>
        <v>0</v>
      </c>
      <c r="G615" s="5">
        <f>SUMIFS(base_de_dados!$T:$T,base_de_dados!$B:$B,$B615,base_de_dados!$G:$G,G$61,base_de_dados!$H:$H,$L$1,base_de_dados!$C:$C,$A615,base_de_dados!$M:$M,"&lt;=2012",base_de_dados!$O:$O,"&gt;=41274")</f>
        <v>0</v>
      </c>
      <c r="H615" s="5">
        <f>SUMIFS(base_de_dados!$T:$T,base_de_dados!$B:$B,$B615,base_de_dados!$G:$G,H$61,base_de_dados!$H:$H,$L$1,base_de_dados!$C:$C,$A615,base_de_dados!$M:$M,"&lt;=2012",base_de_dados!$O:$O,"&gt;=41274")</f>
        <v>0</v>
      </c>
      <c r="I615" s="5">
        <f>SUMIFS(base_de_dados!$T:$T,base_de_dados!$B:$B,$B615,base_de_dados!$G:$G,I$61,base_de_dados!$H:$H,$L$1,base_de_dados!$C:$C,$A615,base_de_dados!$M:$M,"&lt;=2012",base_de_dados!$O:$O,"&gt;=41274")</f>
        <v>0</v>
      </c>
      <c r="J615" s="5">
        <f>SUMIFS(base_de_dados!$T:$T,base_de_dados!$B:$B,$B615,base_de_dados!$G:$G,J$61,base_de_dados!$H:$H,$L$1,base_de_dados!$C:$C,$A615,base_de_dados!$M:$M,"&lt;=2012",base_de_dados!$O:$O,"&gt;=41274")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SUMIFS(base_de_dados!$T:$T,base_de_dados!$B:$B,$B616,base_de_dados!$G:$G,C$61,base_de_dados!$H:$H,$L$1,base_de_dados!$C:$C,$A616,base_de_dados!$M:$M,"&lt;=2012",base_de_dados!$O:$O,"&gt;=41274")</f>
        <v>0</v>
      </c>
      <c r="D616" s="5">
        <f>SUMIFS(base_de_dados!$T:$T,base_de_dados!$B:$B,$B616,base_de_dados!$G:$G,D$61,base_de_dados!$H:$H,$L$1,base_de_dados!$C:$C,$A616,base_de_dados!$M:$M,"&lt;=2012",base_de_dados!$O:$O,"&gt;=41274")</f>
        <v>0.27777777777777779</v>
      </c>
      <c r="E616" s="5">
        <f>SUMIFS(base_de_dados!$T:$T,base_de_dados!$B:$B,$B616,base_de_dados!$G:$G,E$61,base_de_dados!$H:$H,$L$1,base_de_dados!$C:$C,$A616,base_de_dados!$M:$M,"&lt;=2012",base_de_dados!$O:$O,"&gt;=41274")</f>
        <v>0</v>
      </c>
      <c r="F616" s="5">
        <f>SUMIFS(base_de_dados!$T:$T,base_de_dados!$B:$B,$B616,base_de_dados!$G:$G,F$61,base_de_dados!$H:$H,$L$1,base_de_dados!$C:$C,$A616,base_de_dados!$M:$M,"&lt;=2012",base_de_dados!$O:$O,"&gt;=41274")</f>
        <v>0</v>
      </c>
      <c r="G616" s="5">
        <f>SUMIFS(base_de_dados!$T:$T,base_de_dados!$B:$B,$B616,base_de_dados!$G:$G,G$61,base_de_dados!$H:$H,$L$1,base_de_dados!$C:$C,$A616,base_de_dados!$M:$M,"&lt;=2012",base_de_dados!$O:$O,"&gt;=41274")</f>
        <v>0</v>
      </c>
      <c r="H616" s="5">
        <f>SUMIFS(base_de_dados!$T:$T,base_de_dados!$B:$B,$B616,base_de_dados!$G:$G,H$61,base_de_dados!$H:$H,$L$1,base_de_dados!$C:$C,$A616,base_de_dados!$M:$M,"&lt;=2012",base_de_dados!$O:$O,"&gt;=41274")</f>
        <v>0</v>
      </c>
      <c r="I616" s="5">
        <f>SUMIFS(base_de_dados!$T:$T,base_de_dados!$B:$B,$B616,base_de_dados!$G:$G,I$61,base_de_dados!$H:$H,$L$1,base_de_dados!$C:$C,$A616,base_de_dados!$M:$M,"&lt;=2012",base_de_dados!$O:$O,"&gt;=41274")</f>
        <v>0</v>
      </c>
      <c r="J616" s="5">
        <f>SUMIFS(base_de_dados!$T:$T,base_de_dados!$B:$B,$B616,base_de_dados!$G:$G,J$61,base_de_dados!$H:$H,$L$1,base_de_dados!$C:$C,$A616,base_de_dados!$M:$M,"&lt;=2012",base_de_dados!$O:$O,"&gt;=41274")</f>
        <v>0</v>
      </c>
      <c r="K616" s="32">
        <f t="shared" si="13"/>
        <v>0.27777777777777779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SUMIFS(base_de_dados!$T:$T,base_de_dados!$B:$B,$B617,base_de_dados!$G:$G,C$61,base_de_dados!$H:$H,$L$1,base_de_dados!$C:$C,$A617,base_de_dados!$M:$M,"&lt;=2012",base_de_dados!$O:$O,"&gt;=41274")</f>
        <v>0</v>
      </c>
      <c r="D617" s="5">
        <f>SUMIFS(base_de_dados!$T:$T,base_de_dados!$B:$B,$B617,base_de_dados!$G:$G,D$61,base_de_dados!$H:$H,$L$1,base_de_dados!$C:$C,$A617,base_de_dados!$M:$M,"&lt;=2012",base_de_dados!$O:$O,"&gt;=41274")</f>
        <v>0</v>
      </c>
      <c r="E617" s="5">
        <f>SUMIFS(base_de_dados!$T:$T,base_de_dados!$B:$B,$B617,base_de_dados!$G:$G,E$61,base_de_dados!$H:$H,$L$1,base_de_dados!$C:$C,$A617,base_de_dados!$M:$M,"&lt;=2012",base_de_dados!$O:$O,"&gt;=41274")</f>
        <v>0</v>
      </c>
      <c r="F617" s="5">
        <f>SUMIFS(base_de_dados!$T:$T,base_de_dados!$B:$B,$B617,base_de_dados!$G:$G,F$61,base_de_dados!$H:$H,$L$1,base_de_dados!$C:$C,$A617,base_de_dados!$M:$M,"&lt;=2012",base_de_dados!$O:$O,"&gt;=41274")</f>
        <v>0</v>
      </c>
      <c r="G617" s="5">
        <f>SUMIFS(base_de_dados!$T:$T,base_de_dados!$B:$B,$B617,base_de_dados!$G:$G,G$61,base_de_dados!$H:$H,$L$1,base_de_dados!$C:$C,$A617,base_de_dados!$M:$M,"&lt;=2012",base_de_dados!$O:$O,"&gt;=41274")</f>
        <v>0</v>
      </c>
      <c r="H617" s="5">
        <f>SUMIFS(base_de_dados!$T:$T,base_de_dados!$B:$B,$B617,base_de_dados!$G:$G,H$61,base_de_dados!$H:$H,$L$1,base_de_dados!$C:$C,$A617,base_de_dados!$M:$M,"&lt;=2012",base_de_dados!$O:$O,"&gt;=41274")</f>
        <v>0</v>
      </c>
      <c r="I617" s="5">
        <f>SUMIFS(base_de_dados!$T:$T,base_de_dados!$B:$B,$B617,base_de_dados!$G:$G,I$61,base_de_dados!$H:$H,$L$1,base_de_dados!$C:$C,$A617,base_de_dados!$M:$M,"&lt;=2012",base_de_dados!$O:$O,"&gt;=41274")</f>
        <v>0</v>
      </c>
      <c r="J617" s="5">
        <f>SUMIFS(base_de_dados!$T:$T,base_de_dados!$B:$B,$B617,base_de_dados!$G:$G,J$61,base_de_dados!$H:$H,$L$1,base_de_dados!$C:$C,$A617,base_de_dados!$M:$M,"&lt;=2012",base_de_dados!$O:$O,"&gt;=41274")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SUMIFS(base_de_dados!$T:$T,base_de_dados!$B:$B,$B618,base_de_dados!$G:$G,C$61,base_de_dados!$H:$H,$L$1,base_de_dados!$C:$C,$A618,base_de_dados!$M:$M,"&lt;=2012",base_de_dados!$O:$O,"&gt;=41274")</f>
        <v>0</v>
      </c>
      <c r="D618" s="5">
        <f>SUMIFS(base_de_dados!$T:$T,base_de_dados!$B:$B,$B618,base_de_dados!$G:$G,D$61,base_de_dados!$H:$H,$L$1,base_de_dados!$C:$C,$A618,base_de_dados!$M:$M,"&lt;=2012",base_de_dados!$O:$O,"&gt;=41274")</f>
        <v>0</v>
      </c>
      <c r="E618" s="5">
        <f>SUMIFS(base_de_dados!$T:$T,base_de_dados!$B:$B,$B618,base_de_dados!$G:$G,E$61,base_de_dados!$H:$H,$L$1,base_de_dados!$C:$C,$A618,base_de_dados!$M:$M,"&lt;=2012",base_de_dados!$O:$O,"&gt;=41274")</f>
        <v>0</v>
      </c>
      <c r="F618" s="5">
        <f>SUMIFS(base_de_dados!$T:$T,base_de_dados!$B:$B,$B618,base_de_dados!$G:$G,F$61,base_de_dados!$H:$H,$L$1,base_de_dados!$C:$C,$A618,base_de_dados!$M:$M,"&lt;=2012",base_de_dados!$O:$O,"&gt;=41274")</f>
        <v>0</v>
      </c>
      <c r="G618" s="5">
        <f>SUMIFS(base_de_dados!$T:$T,base_de_dados!$B:$B,$B618,base_de_dados!$G:$G,G$61,base_de_dados!$H:$H,$L$1,base_de_dados!$C:$C,$A618,base_de_dados!$M:$M,"&lt;=2012",base_de_dados!$O:$O,"&gt;=41274")</f>
        <v>0</v>
      </c>
      <c r="H618" s="5">
        <f>SUMIFS(base_de_dados!$T:$T,base_de_dados!$B:$B,$B618,base_de_dados!$G:$G,H$61,base_de_dados!$H:$H,$L$1,base_de_dados!$C:$C,$A618,base_de_dados!$M:$M,"&lt;=2012",base_de_dados!$O:$O,"&gt;=41274")</f>
        <v>0</v>
      </c>
      <c r="I618" s="5">
        <f>SUMIFS(base_de_dados!$T:$T,base_de_dados!$B:$B,$B618,base_de_dados!$G:$G,I$61,base_de_dados!$H:$H,$L$1,base_de_dados!$C:$C,$A618,base_de_dados!$M:$M,"&lt;=2012",base_de_dados!$O:$O,"&gt;=41274")</f>
        <v>0</v>
      </c>
      <c r="J618" s="5">
        <f>SUMIFS(base_de_dados!$T:$T,base_de_dados!$B:$B,$B618,base_de_dados!$G:$G,J$61,base_de_dados!$H:$H,$L$1,base_de_dados!$C:$C,$A618,base_de_dados!$M:$M,"&lt;=2012",base_de_dados!$O:$O,"&gt;=41274")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SUMIFS(base_de_dados!$T:$T,base_de_dados!$B:$B,$B619,base_de_dados!$G:$G,C$61,base_de_dados!$H:$H,$L$1,base_de_dados!$C:$C,$A619,base_de_dados!$M:$M,"&lt;=2012",base_de_dados!$O:$O,"&gt;=41274")</f>
        <v>0.33534722222222224</v>
      </c>
      <c r="D619" s="5">
        <f>SUMIFS(base_de_dados!$T:$T,base_de_dados!$B:$B,$B619,base_de_dados!$G:$G,D$61,base_de_dados!$H:$H,$L$1,base_de_dados!$C:$C,$A619,base_de_dados!$M:$M,"&lt;=2012",base_de_dados!$O:$O,"&gt;=41274")</f>
        <v>3.3333333333333333E-2</v>
      </c>
      <c r="E619" s="5">
        <f>SUMIFS(base_de_dados!$T:$T,base_de_dados!$B:$B,$B619,base_de_dados!$G:$G,E$61,base_de_dados!$H:$H,$L$1,base_de_dados!$C:$C,$A619,base_de_dados!$M:$M,"&lt;=2012",base_de_dados!$O:$O,"&gt;=41274")</f>
        <v>1.2404870624048705E-3</v>
      </c>
      <c r="F619" s="5">
        <f>SUMIFS(base_de_dados!$T:$T,base_de_dados!$B:$B,$B619,base_de_dados!$G:$G,F$61,base_de_dados!$H:$H,$L$1,base_de_dados!$C:$C,$A619,base_de_dados!$M:$M,"&lt;=2012",base_de_dados!$O:$O,"&gt;=41274")</f>
        <v>3.2026889903602231E-2</v>
      </c>
      <c r="G619" s="5">
        <f>SUMIFS(base_de_dados!$T:$T,base_de_dados!$B:$B,$B619,base_de_dados!$G:$G,G$61,base_de_dados!$H:$H,$L$1,base_de_dados!$C:$C,$A619,base_de_dados!$M:$M,"&lt;=2012",base_de_dados!$O:$O,"&gt;=41274")</f>
        <v>0</v>
      </c>
      <c r="H619" s="5">
        <f>SUMIFS(base_de_dados!$T:$T,base_de_dados!$B:$B,$B619,base_de_dados!$G:$G,H$61,base_de_dados!$H:$H,$L$1,base_de_dados!$C:$C,$A619,base_de_dados!$M:$M,"&lt;=2012",base_de_dados!$O:$O,"&gt;=41274")</f>
        <v>0</v>
      </c>
      <c r="I619" s="5">
        <f>SUMIFS(base_de_dados!$T:$T,base_de_dados!$B:$B,$B619,base_de_dados!$G:$G,I$61,base_de_dados!$H:$H,$L$1,base_de_dados!$C:$C,$A619,base_de_dados!$M:$M,"&lt;=2012",base_de_dados!$O:$O,"&gt;=41274")</f>
        <v>0</v>
      </c>
      <c r="J619" s="5">
        <f>SUMIFS(base_de_dados!$T:$T,base_de_dados!$B:$B,$B619,base_de_dados!$G:$G,J$61,base_de_dados!$H:$H,$L$1,base_de_dados!$C:$C,$A619,base_de_dados!$M:$M,"&lt;=2012",base_de_dados!$O:$O,"&gt;=41274")</f>
        <v>0</v>
      </c>
      <c r="K619" s="32">
        <f t="shared" si="13"/>
        <v>0.40194793252156269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SUMIFS(base_de_dados!$T:$T,base_de_dados!$B:$B,$B620,base_de_dados!$G:$G,C$61,base_de_dados!$H:$H,$L$1,base_de_dados!$C:$C,$A620,base_de_dados!$M:$M,"&lt;=2012",base_de_dados!$O:$O,"&gt;=41274")</f>
        <v>0</v>
      </c>
      <c r="D620" s="5">
        <f>SUMIFS(base_de_dados!$T:$T,base_de_dados!$B:$B,$B620,base_de_dados!$G:$G,D$61,base_de_dados!$H:$H,$L$1,base_de_dados!$C:$C,$A620,base_de_dados!$M:$M,"&lt;=2012",base_de_dados!$O:$O,"&gt;=41274")</f>
        <v>0</v>
      </c>
      <c r="E620" s="5">
        <f>SUMIFS(base_de_dados!$T:$T,base_de_dados!$B:$B,$B620,base_de_dados!$G:$G,E$61,base_de_dados!$H:$H,$L$1,base_de_dados!$C:$C,$A620,base_de_dados!$M:$M,"&lt;=2012",base_de_dados!$O:$O,"&gt;=41274")</f>
        <v>0</v>
      </c>
      <c r="F620" s="5">
        <f>SUMIFS(base_de_dados!$T:$T,base_de_dados!$B:$B,$B620,base_de_dados!$G:$G,F$61,base_de_dados!$H:$H,$L$1,base_de_dados!$C:$C,$A620,base_de_dados!$M:$M,"&lt;=2012",base_de_dados!$O:$O,"&gt;=41274")</f>
        <v>0</v>
      </c>
      <c r="G620" s="5">
        <f>SUMIFS(base_de_dados!$T:$T,base_de_dados!$B:$B,$B620,base_de_dados!$G:$G,G$61,base_de_dados!$H:$H,$L$1,base_de_dados!$C:$C,$A620,base_de_dados!$M:$M,"&lt;=2012",base_de_dados!$O:$O,"&gt;=41274")</f>
        <v>0</v>
      </c>
      <c r="H620" s="5">
        <f>SUMIFS(base_de_dados!$T:$T,base_de_dados!$B:$B,$B620,base_de_dados!$G:$G,H$61,base_de_dados!$H:$H,$L$1,base_de_dados!$C:$C,$A620,base_de_dados!$M:$M,"&lt;=2012",base_de_dados!$O:$O,"&gt;=41274")</f>
        <v>0</v>
      </c>
      <c r="I620" s="5">
        <f>SUMIFS(base_de_dados!$T:$T,base_de_dados!$B:$B,$B620,base_de_dados!$G:$G,I$61,base_de_dados!$H:$H,$L$1,base_de_dados!$C:$C,$A620,base_de_dados!$M:$M,"&lt;=2012",base_de_dados!$O:$O,"&gt;=41274")</f>
        <v>0</v>
      </c>
      <c r="J620" s="5">
        <f>SUMIFS(base_de_dados!$T:$T,base_de_dados!$B:$B,$B620,base_de_dados!$G:$G,J$61,base_de_dados!$H:$H,$L$1,base_de_dados!$C:$C,$A620,base_de_dados!$M:$M,"&lt;=2012",base_de_dados!$O:$O,"&gt;=41274")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SUMIFS(base_de_dados!$T:$T,base_de_dados!$B:$B,$B621,base_de_dados!$G:$G,C$61,base_de_dados!$H:$H,$L$1,base_de_dados!$C:$C,$A621,base_de_dados!$M:$M,"&lt;=2012",base_de_dados!$O:$O,"&gt;=41274")</f>
        <v>1.1805555555555556</v>
      </c>
      <c r="D621" s="5">
        <f>SUMIFS(base_de_dados!$T:$T,base_de_dados!$B:$B,$B621,base_de_dados!$G:$G,D$61,base_de_dados!$H:$H,$L$1,base_de_dados!$C:$C,$A621,base_de_dados!$M:$M,"&lt;=2012",base_de_dados!$O:$O,"&gt;=41274")</f>
        <v>0.95</v>
      </c>
      <c r="E621" s="5">
        <f>SUMIFS(base_de_dados!$T:$T,base_de_dados!$B:$B,$B621,base_de_dados!$G:$G,E$61,base_de_dados!$H:$H,$L$1,base_de_dados!$C:$C,$A621,base_de_dados!$M:$M,"&lt;=2012",base_de_dados!$O:$O,"&gt;=41274")</f>
        <v>0</v>
      </c>
      <c r="F621" s="5">
        <f>SUMIFS(base_de_dados!$T:$T,base_de_dados!$B:$B,$B621,base_de_dados!$G:$G,F$61,base_de_dados!$H:$H,$L$1,base_de_dados!$C:$C,$A621,base_de_dados!$M:$M,"&lt;=2012",base_de_dados!$O:$O,"&gt;=41274")</f>
        <v>7.4528158295281588E-2</v>
      </c>
      <c r="G621" s="5">
        <f>SUMIFS(base_de_dados!$T:$T,base_de_dados!$B:$B,$B621,base_de_dados!$G:$G,G$61,base_de_dados!$H:$H,$L$1,base_de_dados!$C:$C,$A621,base_de_dados!$M:$M,"&lt;=2012",base_de_dados!$O:$O,"&gt;=41274")</f>
        <v>0</v>
      </c>
      <c r="H621" s="5">
        <f>SUMIFS(base_de_dados!$T:$T,base_de_dados!$B:$B,$B621,base_de_dados!$G:$G,H$61,base_de_dados!$H:$H,$L$1,base_de_dados!$C:$C,$A621,base_de_dados!$M:$M,"&lt;=2012",base_de_dados!$O:$O,"&gt;=41274")</f>
        <v>0</v>
      </c>
      <c r="I621" s="5">
        <f>SUMIFS(base_de_dados!$T:$T,base_de_dados!$B:$B,$B621,base_de_dados!$G:$G,I$61,base_de_dados!$H:$H,$L$1,base_de_dados!$C:$C,$A621,base_de_dados!$M:$M,"&lt;=2012",base_de_dados!$O:$O,"&gt;=41274")</f>
        <v>1.7619831303906646E-3</v>
      </c>
      <c r="J621" s="5">
        <f>SUMIFS(base_de_dados!$T:$T,base_de_dados!$B:$B,$B621,base_de_dados!$G:$G,J$61,base_de_dados!$H:$H,$L$1,base_de_dados!$C:$C,$A621,base_de_dados!$M:$M,"&lt;=2012",base_de_dados!$O:$O,"&gt;=41274")</f>
        <v>0</v>
      </c>
      <c r="K621" s="32">
        <f t="shared" si="13"/>
        <v>2.2068456969812278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SUMIFS(base_de_dados!$T:$T,base_de_dados!$B:$B,$B622,base_de_dados!$G:$G,C$61,base_de_dados!$H:$H,$L$1,base_de_dados!$C:$C,$A622,base_de_dados!$M:$M,"&lt;=2012",base_de_dados!$O:$O,"&gt;=41274")</f>
        <v>0</v>
      </c>
      <c r="D622" s="5">
        <f>SUMIFS(base_de_dados!$T:$T,base_de_dados!$B:$B,$B622,base_de_dados!$G:$G,D$61,base_de_dados!$H:$H,$L$1,base_de_dados!$C:$C,$A622,base_de_dados!$M:$M,"&lt;=2012",base_de_dados!$O:$O,"&gt;=41274")</f>
        <v>0</v>
      </c>
      <c r="E622" s="5">
        <f>SUMIFS(base_de_dados!$T:$T,base_de_dados!$B:$B,$B622,base_de_dados!$G:$G,E$61,base_de_dados!$H:$H,$L$1,base_de_dados!$C:$C,$A622,base_de_dados!$M:$M,"&lt;=2012",base_de_dados!$O:$O,"&gt;=41274")</f>
        <v>0</v>
      </c>
      <c r="F622" s="5">
        <f>SUMIFS(base_de_dados!$T:$T,base_de_dados!$B:$B,$B622,base_de_dados!$G:$G,F$61,base_de_dados!$H:$H,$L$1,base_de_dados!$C:$C,$A622,base_de_dados!$M:$M,"&lt;=2012",base_de_dados!$O:$O,"&gt;=41274")</f>
        <v>0</v>
      </c>
      <c r="G622" s="5">
        <f>SUMIFS(base_de_dados!$T:$T,base_de_dados!$B:$B,$B622,base_de_dados!$G:$G,G$61,base_de_dados!$H:$H,$L$1,base_de_dados!$C:$C,$A622,base_de_dados!$M:$M,"&lt;=2012",base_de_dados!$O:$O,"&gt;=41274")</f>
        <v>0</v>
      </c>
      <c r="H622" s="5">
        <f>SUMIFS(base_de_dados!$T:$T,base_de_dados!$B:$B,$B622,base_de_dados!$G:$G,H$61,base_de_dados!$H:$H,$L$1,base_de_dados!$C:$C,$A622,base_de_dados!$M:$M,"&lt;=2012",base_de_dados!$O:$O,"&gt;=41274")</f>
        <v>0</v>
      </c>
      <c r="I622" s="5">
        <f>SUMIFS(base_de_dados!$T:$T,base_de_dados!$B:$B,$B622,base_de_dados!$G:$G,I$61,base_de_dados!$H:$H,$L$1,base_de_dados!$C:$C,$A622,base_de_dados!$M:$M,"&lt;=2012",base_de_dados!$O:$O,"&gt;=41274")</f>
        <v>0</v>
      </c>
      <c r="J622" s="5">
        <f>SUMIFS(base_de_dados!$T:$T,base_de_dados!$B:$B,$B622,base_de_dados!$G:$G,J$61,base_de_dados!$H:$H,$L$1,base_de_dados!$C:$C,$A622,base_de_dados!$M:$M,"&lt;=2012",base_de_dados!$O:$O,"&gt;=41274")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SUMIFS(base_de_dados!$T:$T,base_de_dados!$B:$B,$B623,base_de_dados!$G:$G,C$61,base_de_dados!$H:$H,$L$1,base_de_dados!$C:$C,$A623,base_de_dados!$M:$M,"&lt;=2012",base_de_dados!$O:$O,"&gt;=41274")</f>
        <v>0</v>
      </c>
      <c r="D623" s="5">
        <f>SUMIFS(base_de_dados!$T:$T,base_de_dados!$B:$B,$B623,base_de_dados!$G:$G,D$61,base_de_dados!$H:$H,$L$1,base_de_dados!$C:$C,$A623,base_de_dados!$M:$M,"&lt;=2012",base_de_dados!$O:$O,"&gt;=41274")</f>
        <v>0</v>
      </c>
      <c r="E623" s="5">
        <f>SUMIFS(base_de_dados!$T:$T,base_de_dados!$B:$B,$B623,base_de_dados!$G:$G,E$61,base_de_dados!$H:$H,$L$1,base_de_dados!$C:$C,$A623,base_de_dados!$M:$M,"&lt;=2012",base_de_dados!$O:$O,"&gt;=41274")</f>
        <v>0</v>
      </c>
      <c r="F623" s="5">
        <f>SUMIFS(base_de_dados!$T:$T,base_de_dados!$B:$B,$B623,base_de_dados!$G:$G,F$61,base_de_dados!$H:$H,$L$1,base_de_dados!$C:$C,$A623,base_de_dados!$M:$M,"&lt;=2012",base_de_dados!$O:$O,"&gt;=41274")</f>
        <v>0</v>
      </c>
      <c r="G623" s="5">
        <f>SUMIFS(base_de_dados!$T:$T,base_de_dados!$B:$B,$B623,base_de_dados!$G:$G,G$61,base_de_dados!$H:$H,$L$1,base_de_dados!$C:$C,$A623,base_de_dados!$M:$M,"&lt;=2012",base_de_dados!$O:$O,"&gt;=41274")</f>
        <v>0</v>
      </c>
      <c r="H623" s="5">
        <f>SUMIFS(base_de_dados!$T:$T,base_de_dados!$B:$B,$B623,base_de_dados!$G:$G,H$61,base_de_dados!$H:$H,$L$1,base_de_dados!$C:$C,$A623,base_de_dados!$M:$M,"&lt;=2012",base_de_dados!$O:$O,"&gt;=41274")</f>
        <v>0</v>
      </c>
      <c r="I623" s="5">
        <f>SUMIFS(base_de_dados!$T:$T,base_de_dados!$B:$B,$B623,base_de_dados!$G:$G,I$61,base_de_dados!$H:$H,$L$1,base_de_dados!$C:$C,$A623,base_de_dados!$M:$M,"&lt;=2012",base_de_dados!$O:$O,"&gt;=41274")</f>
        <v>0</v>
      </c>
      <c r="J623" s="5">
        <f>SUMIFS(base_de_dados!$T:$T,base_de_dados!$B:$B,$B623,base_de_dados!$G:$G,J$61,base_de_dados!$H:$H,$L$1,base_de_dados!$C:$C,$A623,base_de_dados!$M:$M,"&lt;=2012",base_de_dados!$O:$O,"&gt;=41274")</f>
        <v>0</v>
      </c>
      <c r="K623" s="32">
        <f t="shared" si="13"/>
        <v>0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SUMIFS(base_de_dados!$T:$T,base_de_dados!$B:$B,$B624,base_de_dados!$G:$G,C$61,base_de_dados!$H:$H,$L$1,base_de_dados!$C:$C,$A624,base_de_dados!$M:$M,"&lt;=2012",base_de_dados!$O:$O,"&gt;=41274")</f>
        <v>0</v>
      </c>
      <c r="D624" s="5">
        <f>SUMIFS(base_de_dados!$T:$T,base_de_dados!$B:$B,$B624,base_de_dados!$G:$G,D$61,base_de_dados!$H:$H,$L$1,base_de_dados!$C:$C,$A624,base_de_dados!$M:$M,"&lt;=2012",base_de_dados!$O:$O,"&gt;=41274")</f>
        <v>0</v>
      </c>
      <c r="E624" s="5">
        <f>SUMIFS(base_de_dados!$T:$T,base_de_dados!$B:$B,$B624,base_de_dados!$G:$G,E$61,base_de_dados!$H:$H,$L$1,base_de_dados!$C:$C,$A624,base_de_dados!$M:$M,"&lt;=2012",base_de_dados!$O:$O,"&gt;=41274")</f>
        <v>0</v>
      </c>
      <c r="F624" s="5">
        <f>SUMIFS(base_de_dados!$T:$T,base_de_dados!$B:$B,$B624,base_de_dados!$G:$G,F$61,base_de_dados!$H:$H,$L$1,base_de_dados!$C:$C,$A624,base_de_dados!$M:$M,"&lt;=2012",base_de_dados!$O:$O,"&gt;=41274")</f>
        <v>0</v>
      </c>
      <c r="G624" s="5">
        <f>SUMIFS(base_de_dados!$T:$T,base_de_dados!$B:$B,$B624,base_de_dados!$G:$G,G$61,base_de_dados!$H:$H,$L$1,base_de_dados!$C:$C,$A624,base_de_dados!$M:$M,"&lt;=2012",base_de_dados!$O:$O,"&gt;=41274")</f>
        <v>0</v>
      </c>
      <c r="H624" s="5">
        <f>SUMIFS(base_de_dados!$T:$T,base_de_dados!$B:$B,$B624,base_de_dados!$G:$G,H$61,base_de_dados!$H:$H,$L$1,base_de_dados!$C:$C,$A624,base_de_dados!$M:$M,"&lt;=2012",base_de_dados!$O:$O,"&gt;=41274")</f>
        <v>0</v>
      </c>
      <c r="I624" s="5">
        <f>SUMIFS(base_de_dados!$T:$T,base_de_dados!$B:$B,$B624,base_de_dados!$G:$G,I$61,base_de_dados!$H:$H,$L$1,base_de_dados!$C:$C,$A624,base_de_dados!$M:$M,"&lt;=2012",base_de_dados!$O:$O,"&gt;=41274")</f>
        <v>0</v>
      </c>
      <c r="J624" s="5">
        <f>SUMIFS(base_de_dados!$T:$T,base_de_dados!$B:$B,$B624,base_de_dados!$G:$G,J$61,base_de_dados!$H:$H,$L$1,base_de_dados!$C:$C,$A624,base_de_dados!$M:$M,"&lt;=2012",base_de_dados!$O:$O,"&gt;=41274")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SUMIFS(base_de_dados!$T:$T,base_de_dados!$B:$B,$B625,base_de_dados!$G:$G,C$61,base_de_dados!$H:$H,$L$1,base_de_dados!$C:$C,$A625,base_de_dados!$M:$M,"&lt;=2012",base_de_dados!$O:$O,"&gt;=41274")</f>
        <v>0</v>
      </c>
      <c r="D625" s="5">
        <f>SUMIFS(base_de_dados!$T:$T,base_de_dados!$B:$B,$B625,base_de_dados!$G:$G,D$61,base_de_dados!$H:$H,$L$1,base_de_dados!$C:$C,$A625,base_de_dados!$M:$M,"&lt;=2012",base_de_dados!$O:$O,"&gt;=41274")</f>
        <v>0</v>
      </c>
      <c r="E625" s="5">
        <f>SUMIFS(base_de_dados!$T:$T,base_de_dados!$B:$B,$B625,base_de_dados!$G:$G,E$61,base_de_dados!$H:$H,$L$1,base_de_dados!$C:$C,$A625,base_de_dados!$M:$M,"&lt;=2012",base_de_dados!$O:$O,"&gt;=41274")</f>
        <v>0</v>
      </c>
      <c r="F625" s="5">
        <f>SUMIFS(base_de_dados!$T:$T,base_de_dados!$B:$B,$B625,base_de_dados!$G:$G,F$61,base_de_dados!$H:$H,$L$1,base_de_dados!$C:$C,$A625,base_de_dados!$M:$M,"&lt;=2012",base_de_dados!$O:$O,"&gt;=41274")</f>
        <v>0</v>
      </c>
      <c r="G625" s="5">
        <f>SUMIFS(base_de_dados!$T:$T,base_de_dados!$B:$B,$B625,base_de_dados!$G:$G,G$61,base_de_dados!$H:$H,$L$1,base_de_dados!$C:$C,$A625,base_de_dados!$M:$M,"&lt;=2012",base_de_dados!$O:$O,"&gt;=41274")</f>
        <v>0</v>
      </c>
      <c r="H625" s="5">
        <f>SUMIFS(base_de_dados!$T:$T,base_de_dados!$B:$B,$B625,base_de_dados!$G:$G,H$61,base_de_dados!$H:$H,$L$1,base_de_dados!$C:$C,$A625,base_de_dados!$M:$M,"&lt;=2012",base_de_dados!$O:$O,"&gt;=41274")</f>
        <v>0</v>
      </c>
      <c r="I625" s="5">
        <f>SUMIFS(base_de_dados!$T:$T,base_de_dados!$B:$B,$B625,base_de_dados!$G:$G,I$61,base_de_dados!$H:$H,$L$1,base_de_dados!$C:$C,$A625,base_de_dados!$M:$M,"&lt;=2012",base_de_dados!$O:$O,"&gt;=41274")</f>
        <v>0</v>
      </c>
      <c r="J625" s="5">
        <f>SUMIFS(base_de_dados!$T:$T,base_de_dados!$B:$B,$B625,base_de_dados!$G:$G,J$61,base_de_dados!$H:$H,$L$1,base_de_dados!$C:$C,$A625,base_de_dados!$M:$M,"&lt;=2012",base_de_dados!$O:$O,"&gt;=41274")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SUMIFS(base_de_dados!$T:$T,base_de_dados!$B:$B,$B626,base_de_dados!$G:$G,C$61,base_de_dados!$H:$H,$L$1,base_de_dados!$C:$C,$A626,base_de_dados!$M:$M,"&lt;=2012",base_de_dados!$O:$O,"&gt;=41274")</f>
        <v>0</v>
      </c>
      <c r="D626" s="5">
        <f>SUMIFS(base_de_dados!$T:$T,base_de_dados!$B:$B,$B626,base_de_dados!$G:$G,D$61,base_de_dados!$H:$H,$L$1,base_de_dados!$C:$C,$A626,base_de_dados!$M:$M,"&lt;=2012",base_de_dados!$O:$O,"&gt;=41274")</f>
        <v>0</v>
      </c>
      <c r="E626" s="5">
        <f>SUMIFS(base_de_dados!$T:$T,base_de_dados!$B:$B,$B626,base_de_dados!$G:$G,E$61,base_de_dados!$H:$H,$L$1,base_de_dados!$C:$C,$A626,base_de_dados!$M:$M,"&lt;=2012",base_de_dados!$O:$O,"&gt;=41274")</f>
        <v>0</v>
      </c>
      <c r="F626" s="5">
        <f>SUMIFS(base_de_dados!$T:$T,base_de_dados!$B:$B,$B626,base_de_dados!$G:$G,F$61,base_de_dados!$H:$H,$L$1,base_de_dados!$C:$C,$A626,base_de_dados!$M:$M,"&lt;=2012",base_de_dados!$O:$O,"&gt;=41274")</f>
        <v>0</v>
      </c>
      <c r="G626" s="5">
        <f>SUMIFS(base_de_dados!$T:$T,base_de_dados!$B:$B,$B626,base_de_dados!$G:$G,G$61,base_de_dados!$H:$H,$L$1,base_de_dados!$C:$C,$A626,base_de_dados!$M:$M,"&lt;=2012",base_de_dados!$O:$O,"&gt;=41274")</f>
        <v>0</v>
      </c>
      <c r="H626" s="5">
        <f>SUMIFS(base_de_dados!$T:$T,base_de_dados!$B:$B,$B626,base_de_dados!$G:$G,H$61,base_de_dados!$H:$H,$L$1,base_de_dados!$C:$C,$A626,base_de_dados!$M:$M,"&lt;=2012",base_de_dados!$O:$O,"&gt;=41274")</f>
        <v>0</v>
      </c>
      <c r="I626" s="5">
        <f>SUMIFS(base_de_dados!$T:$T,base_de_dados!$B:$B,$B626,base_de_dados!$G:$G,I$61,base_de_dados!$H:$H,$L$1,base_de_dados!$C:$C,$A626,base_de_dados!$M:$M,"&lt;=2012",base_de_dados!$O:$O,"&gt;=41274")</f>
        <v>0</v>
      </c>
      <c r="J626" s="5">
        <f>SUMIFS(base_de_dados!$T:$T,base_de_dados!$B:$B,$B626,base_de_dados!$G:$G,J$61,base_de_dados!$H:$H,$L$1,base_de_dados!$C:$C,$A626,base_de_dados!$M:$M,"&lt;=2012",base_de_dados!$O:$O,"&gt;=41274")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SUMIFS(base_de_dados!$T:$T,base_de_dados!$B:$B,$B627,base_de_dados!$G:$G,C$61,base_de_dados!$H:$H,$L$1,base_de_dados!$C:$C,$A627,base_de_dados!$M:$M,"&lt;=2012",base_de_dados!$O:$O,"&gt;=41274")</f>
        <v>0</v>
      </c>
      <c r="D627" s="5">
        <f>SUMIFS(base_de_dados!$T:$T,base_de_dados!$B:$B,$B627,base_de_dados!$G:$G,D$61,base_de_dados!$H:$H,$L$1,base_de_dados!$C:$C,$A627,base_de_dados!$M:$M,"&lt;=2012",base_de_dados!$O:$O,"&gt;=41274")</f>
        <v>0</v>
      </c>
      <c r="E627" s="5">
        <f>SUMIFS(base_de_dados!$T:$T,base_de_dados!$B:$B,$B627,base_de_dados!$G:$G,E$61,base_de_dados!$H:$H,$L$1,base_de_dados!$C:$C,$A627,base_de_dados!$M:$M,"&lt;=2012",base_de_dados!$O:$O,"&gt;=41274")</f>
        <v>0</v>
      </c>
      <c r="F627" s="5">
        <f>SUMIFS(base_de_dados!$T:$T,base_de_dados!$B:$B,$B627,base_de_dados!$G:$G,F$61,base_de_dados!$H:$H,$L$1,base_de_dados!$C:$C,$A627,base_de_dados!$M:$M,"&lt;=2012",base_de_dados!$O:$O,"&gt;=41274")</f>
        <v>0</v>
      </c>
      <c r="G627" s="5">
        <f>SUMIFS(base_de_dados!$T:$T,base_de_dados!$B:$B,$B627,base_de_dados!$G:$G,G$61,base_de_dados!$H:$H,$L$1,base_de_dados!$C:$C,$A627,base_de_dados!$M:$M,"&lt;=2012",base_de_dados!$O:$O,"&gt;=41274")</f>
        <v>0</v>
      </c>
      <c r="H627" s="5">
        <f>SUMIFS(base_de_dados!$T:$T,base_de_dados!$B:$B,$B627,base_de_dados!$G:$G,H$61,base_de_dados!$H:$H,$L$1,base_de_dados!$C:$C,$A627,base_de_dados!$M:$M,"&lt;=2012",base_de_dados!$O:$O,"&gt;=41274")</f>
        <v>0</v>
      </c>
      <c r="I627" s="5">
        <f>SUMIFS(base_de_dados!$T:$T,base_de_dados!$B:$B,$B627,base_de_dados!$G:$G,I$61,base_de_dados!$H:$H,$L$1,base_de_dados!$C:$C,$A627,base_de_dados!$M:$M,"&lt;=2012",base_de_dados!$O:$O,"&gt;=41274")</f>
        <v>0</v>
      </c>
      <c r="J627" s="5">
        <f>SUMIFS(base_de_dados!$T:$T,base_de_dados!$B:$B,$B627,base_de_dados!$G:$G,J$61,base_de_dados!$H:$H,$L$1,base_de_dados!$C:$C,$A627,base_de_dados!$M:$M,"&lt;=2012",base_de_dados!$O:$O,"&gt;=41274")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SUMIFS(base_de_dados!$T:$T,base_de_dados!$B:$B,$B628,base_de_dados!$G:$G,C$61,base_de_dados!$H:$H,$L$1,base_de_dados!$C:$C,$A628,base_de_dados!$M:$M,"&lt;=2012",base_de_dados!$O:$O,"&gt;=41274")</f>
        <v>0</v>
      </c>
      <c r="D628" s="5">
        <f>SUMIFS(base_de_dados!$T:$T,base_de_dados!$B:$B,$B628,base_de_dados!$G:$G,D$61,base_de_dados!$H:$H,$L$1,base_de_dados!$C:$C,$A628,base_de_dados!$M:$M,"&lt;=2012",base_de_dados!$O:$O,"&gt;=41274")</f>
        <v>0</v>
      </c>
      <c r="E628" s="5">
        <f>SUMIFS(base_de_dados!$T:$T,base_de_dados!$B:$B,$B628,base_de_dados!$G:$G,E$61,base_de_dados!$H:$H,$L$1,base_de_dados!$C:$C,$A628,base_de_dados!$M:$M,"&lt;=2012",base_de_dados!$O:$O,"&gt;=41274")</f>
        <v>0</v>
      </c>
      <c r="F628" s="5">
        <f>SUMIFS(base_de_dados!$T:$T,base_de_dados!$B:$B,$B628,base_de_dados!$G:$G,F$61,base_de_dados!$H:$H,$L$1,base_de_dados!$C:$C,$A628,base_de_dados!$M:$M,"&lt;=2012",base_de_dados!$O:$O,"&gt;=41274")</f>
        <v>0</v>
      </c>
      <c r="G628" s="5">
        <f>SUMIFS(base_de_dados!$T:$T,base_de_dados!$B:$B,$B628,base_de_dados!$G:$G,G$61,base_de_dados!$H:$H,$L$1,base_de_dados!$C:$C,$A628,base_de_dados!$M:$M,"&lt;=2012",base_de_dados!$O:$O,"&gt;=41274")</f>
        <v>0</v>
      </c>
      <c r="H628" s="5">
        <f>SUMIFS(base_de_dados!$T:$T,base_de_dados!$B:$B,$B628,base_de_dados!$G:$G,H$61,base_de_dados!$H:$H,$L$1,base_de_dados!$C:$C,$A628,base_de_dados!$M:$M,"&lt;=2012",base_de_dados!$O:$O,"&gt;=41274")</f>
        <v>0</v>
      </c>
      <c r="I628" s="5">
        <f>SUMIFS(base_de_dados!$T:$T,base_de_dados!$B:$B,$B628,base_de_dados!$G:$G,I$61,base_de_dados!$H:$H,$L$1,base_de_dados!$C:$C,$A628,base_de_dados!$M:$M,"&lt;=2012",base_de_dados!$O:$O,"&gt;=41274")</f>
        <v>0</v>
      </c>
      <c r="J628" s="5">
        <f>SUMIFS(base_de_dados!$T:$T,base_de_dados!$B:$B,$B628,base_de_dados!$G:$G,J$61,base_de_dados!$H:$H,$L$1,base_de_dados!$C:$C,$A628,base_de_dados!$M:$M,"&lt;=2012",base_de_dados!$O:$O,"&gt;=41274")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SUMIFS(base_de_dados!$T:$T,base_de_dados!$B:$B,$B629,base_de_dados!$G:$G,C$61,base_de_dados!$H:$H,$L$1,base_de_dados!$C:$C,$A629,base_de_dados!$M:$M,"&lt;=2012",base_de_dados!$O:$O,"&gt;=41274")</f>
        <v>0</v>
      </c>
      <c r="D629" s="5">
        <f>SUMIFS(base_de_dados!$T:$T,base_de_dados!$B:$B,$B629,base_de_dados!$G:$G,D$61,base_de_dados!$H:$H,$L$1,base_de_dados!$C:$C,$A629,base_de_dados!$M:$M,"&lt;=2012",base_de_dados!$O:$O,"&gt;=41274")</f>
        <v>0</v>
      </c>
      <c r="E629" s="5">
        <f>SUMIFS(base_de_dados!$T:$T,base_de_dados!$B:$B,$B629,base_de_dados!$G:$G,E$61,base_de_dados!$H:$H,$L$1,base_de_dados!$C:$C,$A629,base_de_dados!$M:$M,"&lt;=2012",base_de_dados!$O:$O,"&gt;=41274")</f>
        <v>0</v>
      </c>
      <c r="F629" s="5">
        <f>SUMIFS(base_de_dados!$T:$T,base_de_dados!$B:$B,$B629,base_de_dados!$G:$G,F$61,base_de_dados!$H:$H,$L$1,base_de_dados!$C:$C,$A629,base_de_dados!$M:$M,"&lt;=2012",base_de_dados!$O:$O,"&gt;=41274")</f>
        <v>0</v>
      </c>
      <c r="G629" s="5">
        <f>SUMIFS(base_de_dados!$T:$T,base_de_dados!$B:$B,$B629,base_de_dados!$G:$G,G$61,base_de_dados!$H:$H,$L$1,base_de_dados!$C:$C,$A629,base_de_dados!$M:$M,"&lt;=2012",base_de_dados!$O:$O,"&gt;=41274")</f>
        <v>0</v>
      </c>
      <c r="H629" s="5">
        <f>SUMIFS(base_de_dados!$T:$T,base_de_dados!$B:$B,$B629,base_de_dados!$G:$G,H$61,base_de_dados!$H:$H,$L$1,base_de_dados!$C:$C,$A629,base_de_dados!$M:$M,"&lt;=2012",base_de_dados!$O:$O,"&gt;=41274")</f>
        <v>0</v>
      </c>
      <c r="I629" s="5">
        <f>SUMIFS(base_de_dados!$T:$T,base_de_dados!$B:$B,$B629,base_de_dados!$G:$G,I$61,base_de_dados!$H:$H,$L$1,base_de_dados!$C:$C,$A629,base_de_dados!$M:$M,"&lt;=2012",base_de_dados!$O:$O,"&gt;=41274")</f>
        <v>0</v>
      </c>
      <c r="J629" s="5">
        <f>SUMIFS(base_de_dados!$T:$T,base_de_dados!$B:$B,$B629,base_de_dados!$G:$G,J$61,base_de_dados!$H:$H,$L$1,base_de_dados!$C:$C,$A629,base_de_dados!$M:$M,"&lt;=2012",base_de_dados!$O:$O,"&gt;=41274")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SUMIFS(base_de_dados!$T:$T,base_de_dados!$B:$B,$B630,base_de_dados!$G:$G,C$61,base_de_dados!$H:$H,$L$1,base_de_dados!$C:$C,$A630,base_de_dados!$M:$M,"&lt;=2012",base_de_dados!$O:$O,"&gt;=41274")</f>
        <v>0</v>
      </c>
      <c r="D630" s="5">
        <f>SUMIFS(base_de_dados!$T:$T,base_de_dados!$B:$B,$B630,base_de_dados!$G:$G,D$61,base_de_dados!$H:$H,$L$1,base_de_dados!$C:$C,$A630,base_de_dados!$M:$M,"&lt;=2012",base_de_dados!$O:$O,"&gt;=41274")</f>
        <v>0</v>
      </c>
      <c r="E630" s="5">
        <f>SUMIFS(base_de_dados!$T:$T,base_de_dados!$B:$B,$B630,base_de_dados!$G:$G,E$61,base_de_dados!$H:$H,$L$1,base_de_dados!$C:$C,$A630,base_de_dados!$M:$M,"&lt;=2012",base_de_dados!$O:$O,"&gt;=41274")</f>
        <v>0</v>
      </c>
      <c r="F630" s="5">
        <f>SUMIFS(base_de_dados!$T:$T,base_de_dados!$B:$B,$B630,base_de_dados!$G:$G,F$61,base_de_dados!$H:$H,$L$1,base_de_dados!$C:$C,$A630,base_de_dados!$M:$M,"&lt;=2012",base_de_dados!$O:$O,"&gt;=41274")</f>
        <v>0</v>
      </c>
      <c r="G630" s="5">
        <f>SUMIFS(base_de_dados!$T:$T,base_de_dados!$B:$B,$B630,base_de_dados!$G:$G,G$61,base_de_dados!$H:$H,$L$1,base_de_dados!$C:$C,$A630,base_de_dados!$M:$M,"&lt;=2012",base_de_dados!$O:$O,"&gt;=41274")</f>
        <v>0</v>
      </c>
      <c r="H630" s="5">
        <f>SUMIFS(base_de_dados!$T:$T,base_de_dados!$B:$B,$B630,base_de_dados!$G:$G,H$61,base_de_dados!$H:$H,$L$1,base_de_dados!$C:$C,$A630,base_de_dados!$M:$M,"&lt;=2012",base_de_dados!$O:$O,"&gt;=41274")</f>
        <v>0</v>
      </c>
      <c r="I630" s="5">
        <f>SUMIFS(base_de_dados!$T:$T,base_de_dados!$B:$B,$B630,base_de_dados!$G:$G,I$61,base_de_dados!$H:$H,$L$1,base_de_dados!$C:$C,$A630,base_de_dados!$M:$M,"&lt;=2012",base_de_dados!$O:$O,"&gt;=41274")</f>
        <v>0</v>
      </c>
      <c r="J630" s="5">
        <f>SUMIFS(base_de_dados!$T:$T,base_de_dados!$B:$B,$B630,base_de_dados!$G:$G,J$61,base_de_dados!$H:$H,$L$1,base_de_dados!$C:$C,$A630,base_de_dados!$M:$M,"&lt;=2012",base_de_dados!$O:$O,"&gt;=41274")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SUMIFS(base_de_dados!$T:$T,base_de_dados!$B:$B,$B631,base_de_dados!$G:$G,C$61,base_de_dados!$H:$H,$L$1,base_de_dados!$C:$C,$A631,base_de_dados!$M:$M,"&lt;=2012",base_de_dados!$O:$O,"&gt;=41274")</f>
        <v>0</v>
      </c>
      <c r="D631" s="5">
        <f>SUMIFS(base_de_dados!$T:$T,base_de_dados!$B:$B,$B631,base_de_dados!$G:$G,D$61,base_de_dados!$H:$H,$L$1,base_de_dados!$C:$C,$A631,base_de_dados!$M:$M,"&lt;=2012",base_de_dados!$O:$O,"&gt;=41274")</f>
        <v>0</v>
      </c>
      <c r="E631" s="5">
        <f>SUMIFS(base_de_dados!$T:$T,base_de_dados!$B:$B,$B631,base_de_dados!$G:$G,E$61,base_de_dados!$H:$H,$L$1,base_de_dados!$C:$C,$A631,base_de_dados!$M:$M,"&lt;=2012",base_de_dados!$O:$O,"&gt;=41274")</f>
        <v>0</v>
      </c>
      <c r="F631" s="5">
        <f>SUMIFS(base_de_dados!$T:$T,base_de_dados!$B:$B,$B631,base_de_dados!$G:$G,F$61,base_de_dados!$H:$H,$L$1,base_de_dados!$C:$C,$A631,base_de_dados!$M:$M,"&lt;=2012",base_de_dados!$O:$O,"&gt;=41274")</f>
        <v>0</v>
      </c>
      <c r="G631" s="5">
        <f>SUMIFS(base_de_dados!$T:$T,base_de_dados!$B:$B,$B631,base_de_dados!$G:$G,G$61,base_de_dados!$H:$H,$L$1,base_de_dados!$C:$C,$A631,base_de_dados!$M:$M,"&lt;=2012",base_de_dados!$O:$O,"&gt;=41274")</f>
        <v>0</v>
      </c>
      <c r="H631" s="5">
        <f>SUMIFS(base_de_dados!$T:$T,base_de_dados!$B:$B,$B631,base_de_dados!$G:$G,H$61,base_de_dados!$H:$H,$L$1,base_de_dados!$C:$C,$A631,base_de_dados!$M:$M,"&lt;=2012",base_de_dados!$O:$O,"&gt;=41274")</f>
        <v>0</v>
      </c>
      <c r="I631" s="5">
        <f>SUMIFS(base_de_dados!$T:$T,base_de_dados!$B:$B,$B631,base_de_dados!$G:$G,I$61,base_de_dados!$H:$H,$L$1,base_de_dados!$C:$C,$A631,base_de_dados!$M:$M,"&lt;=2012",base_de_dados!$O:$O,"&gt;=41274")</f>
        <v>0</v>
      </c>
      <c r="J631" s="5">
        <f>SUMIFS(base_de_dados!$T:$T,base_de_dados!$B:$B,$B631,base_de_dados!$G:$G,J$61,base_de_dados!$H:$H,$L$1,base_de_dados!$C:$C,$A631,base_de_dados!$M:$M,"&lt;=2012",base_de_dados!$O:$O,"&gt;=41274")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SUMIFS(base_de_dados!$T:$T,base_de_dados!$B:$B,$B632,base_de_dados!$G:$G,C$61,base_de_dados!$H:$H,$L$1,base_de_dados!$C:$C,$A632,base_de_dados!$M:$M,"&lt;=2012",base_de_dados!$O:$O,"&gt;=41274")</f>
        <v>0</v>
      </c>
      <c r="D632" s="5">
        <f>SUMIFS(base_de_dados!$T:$T,base_de_dados!$B:$B,$B632,base_de_dados!$G:$G,D$61,base_de_dados!$H:$H,$L$1,base_de_dados!$C:$C,$A632,base_de_dados!$M:$M,"&lt;=2012",base_de_dados!$O:$O,"&gt;=41274")</f>
        <v>0</v>
      </c>
      <c r="E632" s="5">
        <f>SUMIFS(base_de_dados!$T:$T,base_de_dados!$B:$B,$B632,base_de_dados!$G:$G,E$61,base_de_dados!$H:$H,$L$1,base_de_dados!$C:$C,$A632,base_de_dados!$M:$M,"&lt;=2012",base_de_dados!$O:$O,"&gt;=41274")</f>
        <v>0</v>
      </c>
      <c r="F632" s="5">
        <f>SUMIFS(base_de_dados!$T:$T,base_de_dados!$B:$B,$B632,base_de_dados!$G:$G,F$61,base_de_dados!$H:$H,$L$1,base_de_dados!$C:$C,$A632,base_de_dados!$M:$M,"&lt;=2012",base_de_dados!$O:$O,"&gt;=41274")</f>
        <v>0</v>
      </c>
      <c r="G632" s="5">
        <f>SUMIFS(base_de_dados!$T:$T,base_de_dados!$B:$B,$B632,base_de_dados!$G:$G,G$61,base_de_dados!$H:$H,$L$1,base_de_dados!$C:$C,$A632,base_de_dados!$M:$M,"&lt;=2012",base_de_dados!$O:$O,"&gt;=41274")</f>
        <v>0</v>
      </c>
      <c r="H632" s="5">
        <f>SUMIFS(base_de_dados!$T:$T,base_de_dados!$B:$B,$B632,base_de_dados!$G:$G,H$61,base_de_dados!$H:$H,$L$1,base_de_dados!$C:$C,$A632,base_de_dados!$M:$M,"&lt;=2012",base_de_dados!$O:$O,"&gt;=41274")</f>
        <v>0</v>
      </c>
      <c r="I632" s="5">
        <f>SUMIFS(base_de_dados!$T:$T,base_de_dados!$B:$B,$B632,base_de_dados!$G:$G,I$61,base_de_dados!$H:$H,$L$1,base_de_dados!$C:$C,$A632,base_de_dados!$M:$M,"&lt;=2012",base_de_dados!$O:$O,"&gt;=41274")</f>
        <v>0</v>
      </c>
      <c r="J632" s="5">
        <f>SUMIFS(base_de_dados!$T:$T,base_de_dados!$B:$B,$B632,base_de_dados!$G:$G,J$61,base_de_dados!$H:$H,$L$1,base_de_dados!$C:$C,$A632,base_de_dados!$M:$M,"&lt;=2012",base_de_dados!$O:$O,"&gt;=41274")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SUMIFS(base_de_dados!$T:$T,base_de_dados!$B:$B,$B633,base_de_dados!$G:$G,C$61,base_de_dados!$H:$H,$L$1,base_de_dados!$C:$C,$A633,base_de_dados!$M:$M,"&lt;=2012",base_de_dados!$O:$O,"&gt;=41274")</f>
        <v>0</v>
      </c>
      <c r="D633" s="5">
        <f>SUMIFS(base_de_dados!$T:$T,base_de_dados!$B:$B,$B633,base_de_dados!$G:$G,D$61,base_de_dados!$H:$H,$L$1,base_de_dados!$C:$C,$A633,base_de_dados!$M:$M,"&lt;=2012",base_de_dados!$O:$O,"&gt;=41274")</f>
        <v>0</v>
      </c>
      <c r="E633" s="5">
        <f>SUMIFS(base_de_dados!$T:$T,base_de_dados!$B:$B,$B633,base_de_dados!$G:$G,E$61,base_de_dados!$H:$H,$L$1,base_de_dados!$C:$C,$A633,base_de_dados!$M:$M,"&lt;=2012",base_de_dados!$O:$O,"&gt;=41274")</f>
        <v>0</v>
      </c>
      <c r="F633" s="5">
        <f>SUMIFS(base_de_dados!$T:$T,base_de_dados!$B:$B,$B633,base_de_dados!$G:$G,F$61,base_de_dados!$H:$H,$L$1,base_de_dados!$C:$C,$A633,base_de_dados!$M:$M,"&lt;=2012",base_de_dados!$O:$O,"&gt;=41274")</f>
        <v>0</v>
      </c>
      <c r="G633" s="5">
        <f>SUMIFS(base_de_dados!$T:$T,base_de_dados!$B:$B,$B633,base_de_dados!$G:$G,G$61,base_de_dados!$H:$H,$L$1,base_de_dados!$C:$C,$A633,base_de_dados!$M:$M,"&lt;=2012",base_de_dados!$O:$O,"&gt;=41274")</f>
        <v>0</v>
      </c>
      <c r="H633" s="5">
        <f>SUMIFS(base_de_dados!$T:$T,base_de_dados!$B:$B,$B633,base_de_dados!$G:$G,H$61,base_de_dados!$H:$H,$L$1,base_de_dados!$C:$C,$A633,base_de_dados!$M:$M,"&lt;=2012",base_de_dados!$O:$O,"&gt;=41274")</f>
        <v>0</v>
      </c>
      <c r="I633" s="5">
        <f>SUMIFS(base_de_dados!$T:$T,base_de_dados!$B:$B,$B633,base_de_dados!$G:$G,I$61,base_de_dados!$H:$H,$L$1,base_de_dados!$C:$C,$A633,base_de_dados!$M:$M,"&lt;=2012",base_de_dados!$O:$O,"&gt;=41274")</f>
        <v>0</v>
      </c>
      <c r="J633" s="5">
        <f>SUMIFS(base_de_dados!$T:$T,base_de_dados!$B:$B,$B633,base_de_dados!$G:$G,J$61,base_de_dados!$H:$H,$L$1,base_de_dados!$C:$C,$A633,base_de_dados!$M:$M,"&lt;=2012",base_de_dados!$O:$O,"&gt;=41274")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SUMIFS(base_de_dados!$T:$T,base_de_dados!$B:$B,$B634,base_de_dados!$G:$G,C$61,base_de_dados!$H:$H,$L$1,base_de_dados!$C:$C,$A634,base_de_dados!$M:$M,"&lt;=2012",base_de_dados!$O:$O,"&gt;=41274")</f>
        <v>0</v>
      </c>
      <c r="D634" s="5">
        <f>SUMIFS(base_de_dados!$T:$T,base_de_dados!$B:$B,$B634,base_de_dados!$G:$G,D$61,base_de_dados!$H:$H,$L$1,base_de_dados!$C:$C,$A634,base_de_dados!$M:$M,"&lt;=2012",base_de_dados!$O:$O,"&gt;=41274")</f>
        <v>0</v>
      </c>
      <c r="E634" s="5">
        <f>SUMIFS(base_de_dados!$T:$T,base_de_dados!$B:$B,$B634,base_de_dados!$G:$G,E$61,base_de_dados!$H:$H,$L$1,base_de_dados!$C:$C,$A634,base_de_dados!$M:$M,"&lt;=2012",base_de_dados!$O:$O,"&gt;=41274")</f>
        <v>0</v>
      </c>
      <c r="F634" s="5">
        <f>SUMIFS(base_de_dados!$T:$T,base_de_dados!$B:$B,$B634,base_de_dados!$G:$G,F$61,base_de_dados!$H:$H,$L$1,base_de_dados!$C:$C,$A634,base_de_dados!$M:$M,"&lt;=2012",base_de_dados!$O:$O,"&gt;=41274")</f>
        <v>0</v>
      </c>
      <c r="G634" s="5">
        <f>SUMIFS(base_de_dados!$T:$T,base_de_dados!$B:$B,$B634,base_de_dados!$G:$G,G$61,base_de_dados!$H:$H,$L$1,base_de_dados!$C:$C,$A634,base_de_dados!$M:$M,"&lt;=2012",base_de_dados!$O:$O,"&gt;=41274")</f>
        <v>0</v>
      </c>
      <c r="H634" s="5">
        <f>SUMIFS(base_de_dados!$T:$T,base_de_dados!$B:$B,$B634,base_de_dados!$G:$G,H$61,base_de_dados!$H:$H,$L$1,base_de_dados!$C:$C,$A634,base_de_dados!$M:$M,"&lt;=2012",base_de_dados!$O:$O,"&gt;=41274")</f>
        <v>0</v>
      </c>
      <c r="I634" s="5">
        <f>SUMIFS(base_de_dados!$T:$T,base_de_dados!$B:$B,$B634,base_de_dados!$G:$G,I$61,base_de_dados!$H:$H,$L$1,base_de_dados!$C:$C,$A634,base_de_dados!$M:$M,"&lt;=2012",base_de_dados!$O:$O,"&gt;=41274")</f>
        <v>0</v>
      </c>
      <c r="J634" s="5">
        <f>SUMIFS(base_de_dados!$T:$T,base_de_dados!$B:$B,$B634,base_de_dados!$G:$G,J$61,base_de_dados!$H:$H,$L$1,base_de_dados!$C:$C,$A634,base_de_dados!$M:$M,"&lt;=2012",base_de_dados!$O:$O,"&gt;=41274")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SUMIFS(base_de_dados!$T:$T,base_de_dados!$B:$B,$B635,base_de_dados!$G:$G,C$61,base_de_dados!$H:$H,$L$1,base_de_dados!$C:$C,$A635,base_de_dados!$M:$M,"&lt;=2012",base_de_dados!$O:$O,"&gt;=41274")</f>
        <v>0</v>
      </c>
      <c r="D635" s="5">
        <f>SUMIFS(base_de_dados!$T:$T,base_de_dados!$B:$B,$B635,base_de_dados!$G:$G,D$61,base_de_dados!$H:$H,$L$1,base_de_dados!$C:$C,$A635,base_de_dados!$M:$M,"&lt;=2012",base_de_dados!$O:$O,"&gt;=41274")</f>
        <v>0</v>
      </c>
      <c r="E635" s="5">
        <f>SUMIFS(base_de_dados!$T:$T,base_de_dados!$B:$B,$B635,base_de_dados!$G:$G,E$61,base_de_dados!$H:$H,$L$1,base_de_dados!$C:$C,$A635,base_de_dados!$M:$M,"&lt;=2012",base_de_dados!$O:$O,"&gt;=41274")</f>
        <v>0</v>
      </c>
      <c r="F635" s="5">
        <f>SUMIFS(base_de_dados!$T:$T,base_de_dados!$B:$B,$B635,base_de_dados!$G:$G,F$61,base_de_dados!$H:$H,$L$1,base_de_dados!$C:$C,$A635,base_de_dados!$M:$M,"&lt;=2012",base_de_dados!$O:$O,"&gt;=41274")</f>
        <v>0</v>
      </c>
      <c r="G635" s="5">
        <f>SUMIFS(base_de_dados!$T:$T,base_de_dados!$B:$B,$B635,base_de_dados!$G:$G,G$61,base_de_dados!$H:$H,$L$1,base_de_dados!$C:$C,$A635,base_de_dados!$M:$M,"&lt;=2012",base_de_dados!$O:$O,"&gt;=41274")</f>
        <v>0</v>
      </c>
      <c r="H635" s="5">
        <f>SUMIFS(base_de_dados!$T:$T,base_de_dados!$B:$B,$B635,base_de_dados!$G:$G,H$61,base_de_dados!$H:$H,$L$1,base_de_dados!$C:$C,$A635,base_de_dados!$M:$M,"&lt;=2012",base_de_dados!$O:$O,"&gt;=41274")</f>
        <v>0</v>
      </c>
      <c r="I635" s="5">
        <f>SUMIFS(base_de_dados!$T:$T,base_de_dados!$B:$B,$B635,base_de_dados!$G:$G,I$61,base_de_dados!$H:$H,$L$1,base_de_dados!$C:$C,$A635,base_de_dados!$M:$M,"&lt;=2012",base_de_dados!$O:$O,"&gt;=41274")</f>
        <v>0</v>
      </c>
      <c r="J635" s="5">
        <f>SUMIFS(base_de_dados!$T:$T,base_de_dados!$B:$B,$B635,base_de_dados!$G:$G,J$61,base_de_dados!$H:$H,$L$1,base_de_dados!$C:$C,$A635,base_de_dados!$M:$M,"&lt;=2012",base_de_dados!$O:$O,"&gt;=41274")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SUMIFS(base_de_dados!$T:$T,base_de_dados!$B:$B,$B636,base_de_dados!$G:$G,C$61,base_de_dados!$H:$H,$L$1,base_de_dados!$C:$C,$A636,base_de_dados!$M:$M,"&lt;=2012",base_de_dados!$O:$O,"&gt;=41274")</f>
        <v>0</v>
      </c>
      <c r="D636" s="5">
        <f>SUMIFS(base_de_dados!$T:$T,base_de_dados!$B:$B,$B636,base_de_dados!$G:$G,D$61,base_de_dados!$H:$H,$L$1,base_de_dados!$C:$C,$A636,base_de_dados!$M:$M,"&lt;=2012",base_de_dados!$O:$O,"&gt;=41274")</f>
        <v>0</v>
      </c>
      <c r="E636" s="5">
        <f>SUMIFS(base_de_dados!$T:$T,base_de_dados!$B:$B,$B636,base_de_dados!$G:$G,E$61,base_de_dados!$H:$H,$L$1,base_de_dados!$C:$C,$A636,base_de_dados!$M:$M,"&lt;=2012",base_de_dados!$O:$O,"&gt;=41274")</f>
        <v>0</v>
      </c>
      <c r="F636" s="5">
        <f>SUMIFS(base_de_dados!$T:$T,base_de_dados!$B:$B,$B636,base_de_dados!$G:$G,F$61,base_de_dados!$H:$H,$L$1,base_de_dados!$C:$C,$A636,base_de_dados!$M:$M,"&lt;=2012",base_de_dados!$O:$O,"&gt;=41274")</f>
        <v>0</v>
      </c>
      <c r="G636" s="5">
        <f>SUMIFS(base_de_dados!$T:$T,base_de_dados!$B:$B,$B636,base_de_dados!$G:$G,G$61,base_de_dados!$H:$H,$L$1,base_de_dados!$C:$C,$A636,base_de_dados!$M:$M,"&lt;=2012",base_de_dados!$O:$O,"&gt;=41274")</f>
        <v>0</v>
      </c>
      <c r="H636" s="5">
        <f>SUMIFS(base_de_dados!$T:$T,base_de_dados!$B:$B,$B636,base_de_dados!$G:$G,H$61,base_de_dados!$H:$H,$L$1,base_de_dados!$C:$C,$A636,base_de_dados!$M:$M,"&lt;=2012",base_de_dados!$O:$O,"&gt;=41274")</f>
        <v>0</v>
      </c>
      <c r="I636" s="5">
        <f>SUMIFS(base_de_dados!$T:$T,base_de_dados!$B:$B,$B636,base_de_dados!$G:$G,I$61,base_de_dados!$H:$H,$L$1,base_de_dados!$C:$C,$A636,base_de_dados!$M:$M,"&lt;=2012",base_de_dados!$O:$O,"&gt;=41274")</f>
        <v>0</v>
      </c>
      <c r="J636" s="5">
        <f>SUMIFS(base_de_dados!$T:$T,base_de_dados!$B:$B,$B636,base_de_dados!$G:$G,J$61,base_de_dados!$H:$H,$L$1,base_de_dados!$C:$C,$A636,base_de_dados!$M:$M,"&lt;=2012",base_de_dados!$O:$O,"&gt;=41274")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SUMIFS(base_de_dados!$T:$T,base_de_dados!$B:$B,$B637,base_de_dados!$G:$G,C$61,base_de_dados!$H:$H,$L$1,base_de_dados!$C:$C,$A637,base_de_dados!$M:$M,"&lt;=2012",base_de_dados!$O:$O,"&gt;=41274")</f>
        <v>0</v>
      </c>
      <c r="D637" s="5">
        <f>SUMIFS(base_de_dados!$T:$T,base_de_dados!$B:$B,$B637,base_de_dados!$G:$G,D$61,base_de_dados!$H:$H,$L$1,base_de_dados!$C:$C,$A637,base_de_dados!$M:$M,"&lt;=2012",base_de_dados!$O:$O,"&gt;=41274")</f>
        <v>0</v>
      </c>
      <c r="E637" s="5">
        <f>SUMIFS(base_de_dados!$T:$T,base_de_dados!$B:$B,$B637,base_de_dados!$G:$G,E$61,base_de_dados!$H:$H,$L$1,base_de_dados!$C:$C,$A637,base_de_dados!$M:$M,"&lt;=2012",base_de_dados!$O:$O,"&gt;=41274")</f>
        <v>2.2831050228310501E-3</v>
      </c>
      <c r="F637" s="5">
        <f>SUMIFS(base_de_dados!$T:$T,base_de_dados!$B:$B,$B637,base_de_dados!$G:$G,F$61,base_de_dados!$H:$H,$L$1,base_de_dados!$C:$C,$A637,base_de_dados!$M:$M,"&lt;=2012",base_de_dados!$O:$O,"&gt;=41274")</f>
        <v>0</v>
      </c>
      <c r="G637" s="5">
        <f>SUMIFS(base_de_dados!$T:$T,base_de_dados!$B:$B,$B637,base_de_dados!$G:$G,G$61,base_de_dados!$H:$H,$L$1,base_de_dados!$C:$C,$A637,base_de_dados!$M:$M,"&lt;=2012",base_de_dados!$O:$O,"&gt;=41274")</f>
        <v>0</v>
      </c>
      <c r="H637" s="5">
        <f>SUMIFS(base_de_dados!$T:$T,base_de_dados!$B:$B,$B637,base_de_dados!$G:$G,H$61,base_de_dados!$H:$H,$L$1,base_de_dados!$C:$C,$A637,base_de_dados!$M:$M,"&lt;=2012",base_de_dados!$O:$O,"&gt;=41274")</f>
        <v>0</v>
      </c>
      <c r="I637" s="5">
        <f>SUMIFS(base_de_dados!$T:$T,base_de_dados!$B:$B,$B637,base_de_dados!$G:$G,I$61,base_de_dados!$H:$H,$L$1,base_de_dados!$C:$C,$A637,base_de_dados!$M:$M,"&lt;=2012",base_de_dados!$O:$O,"&gt;=41274")</f>
        <v>0</v>
      </c>
      <c r="J637" s="5">
        <f>SUMIFS(base_de_dados!$T:$T,base_de_dados!$B:$B,$B637,base_de_dados!$G:$G,J$61,base_de_dados!$H:$H,$L$1,base_de_dados!$C:$C,$A637,base_de_dados!$M:$M,"&lt;=2012",base_de_dados!$O:$O,"&gt;=41274")</f>
        <v>0</v>
      </c>
      <c r="K637" s="32">
        <f t="shared" si="13"/>
        <v>2.2831050228310501E-3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SUMIFS(base_de_dados!$T:$T,base_de_dados!$B:$B,$B638,base_de_dados!$G:$G,C$61,base_de_dados!$H:$H,$L$1,base_de_dados!$C:$C,$A638,base_de_dados!$M:$M,"&lt;=2012",base_de_dados!$O:$O,"&gt;=41274")</f>
        <v>0</v>
      </c>
      <c r="D638" s="5">
        <f>SUMIFS(base_de_dados!$T:$T,base_de_dados!$B:$B,$B638,base_de_dados!$G:$G,D$61,base_de_dados!$H:$H,$L$1,base_de_dados!$C:$C,$A638,base_de_dados!$M:$M,"&lt;=2012",base_de_dados!$O:$O,"&gt;=41274")</f>
        <v>0</v>
      </c>
      <c r="E638" s="5">
        <f>SUMIFS(base_de_dados!$T:$T,base_de_dados!$B:$B,$B638,base_de_dados!$G:$G,E$61,base_de_dados!$H:$H,$L$1,base_de_dados!$C:$C,$A638,base_de_dados!$M:$M,"&lt;=2012",base_de_dados!$O:$O,"&gt;=41274")</f>
        <v>0</v>
      </c>
      <c r="F638" s="5">
        <f>SUMIFS(base_de_dados!$T:$T,base_de_dados!$B:$B,$B638,base_de_dados!$G:$G,F$61,base_de_dados!$H:$H,$L$1,base_de_dados!$C:$C,$A638,base_de_dados!$M:$M,"&lt;=2012",base_de_dados!$O:$O,"&gt;=41274")</f>
        <v>0</v>
      </c>
      <c r="G638" s="5">
        <f>SUMIFS(base_de_dados!$T:$T,base_de_dados!$B:$B,$B638,base_de_dados!$G:$G,G$61,base_de_dados!$H:$H,$L$1,base_de_dados!$C:$C,$A638,base_de_dados!$M:$M,"&lt;=2012",base_de_dados!$O:$O,"&gt;=41274")</f>
        <v>0</v>
      </c>
      <c r="H638" s="5">
        <f>SUMIFS(base_de_dados!$T:$T,base_de_dados!$B:$B,$B638,base_de_dados!$G:$G,H$61,base_de_dados!$H:$H,$L$1,base_de_dados!$C:$C,$A638,base_de_dados!$M:$M,"&lt;=2012",base_de_dados!$O:$O,"&gt;=41274")</f>
        <v>0</v>
      </c>
      <c r="I638" s="5">
        <f>SUMIFS(base_de_dados!$T:$T,base_de_dados!$B:$B,$B638,base_de_dados!$G:$G,I$61,base_de_dados!$H:$H,$L$1,base_de_dados!$C:$C,$A638,base_de_dados!$M:$M,"&lt;=2012",base_de_dados!$O:$O,"&gt;=41274")</f>
        <v>0</v>
      </c>
      <c r="J638" s="5">
        <f>SUMIFS(base_de_dados!$T:$T,base_de_dados!$B:$B,$B638,base_de_dados!$G:$G,J$61,base_de_dados!$H:$H,$L$1,base_de_dados!$C:$C,$A638,base_de_dados!$M:$M,"&lt;=2012",base_de_dados!$O:$O,"&gt;=41274")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SUMIFS(base_de_dados!$T:$T,base_de_dados!$B:$B,$B639,base_de_dados!$G:$G,C$61,base_de_dados!$H:$H,$L$1,base_de_dados!$C:$C,$A639,base_de_dados!$M:$M,"&lt;=2012",base_de_dados!$O:$O,"&gt;=41274")</f>
        <v>0</v>
      </c>
      <c r="D639" s="5">
        <f>SUMIFS(base_de_dados!$T:$T,base_de_dados!$B:$B,$B639,base_de_dados!$G:$G,D$61,base_de_dados!$H:$H,$L$1,base_de_dados!$C:$C,$A639,base_de_dados!$M:$M,"&lt;=2012",base_de_dados!$O:$O,"&gt;=41274")</f>
        <v>1.5342465753424657</v>
      </c>
      <c r="E639" s="5">
        <f>SUMIFS(base_de_dados!$T:$T,base_de_dados!$B:$B,$B639,base_de_dados!$G:$G,E$61,base_de_dados!$H:$H,$L$1,base_de_dados!$C:$C,$A639,base_de_dados!$M:$M,"&lt;=2012",base_de_dados!$O:$O,"&gt;=41274")</f>
        <v>0</v>
      </c>
      <c r="F639" s="5">
        <f>SUMIFS(base_de_dados!$T:$T,base_de_dados!$B:$B,$B639,base_de_dados!$G:$G,F$61,base_de_dados!$H:$H,$L$1,base_de_dados!$C:$C,$A639,base_de_dados!$M:$M,"&lt;=2012",base_de_dados!$O:$O,"&gt;=41274")</f>
        <v>0</v>
      </c>
      <c r="G639" s="5">
        <f>SUMIFS(base_de_dados!$T:$T,base_de_dados!$B:$B,$B639,base_de_dados!$G:$G,G$61,base_de_dados!$H:$H,$L$1,base_de_dados!$C:$C,$A639,base_de_dados!$M:$M,"&lt;=2012",base_de_dados!$O:$O,"&gt;=41274")</f>
        <v>0</v>
      </c>
      <c r="H639" s="5">
        <f>SUMIFS(base_de_dados!$T:$T,base_de_dados!$B:$B,$B639,base_de_dados!$G:$G,H$61,base_de_dados!$H:$H,$L$1,base_de_dados!$C:$C,$A639,base_de_dados!$M:$M,"&lt;=2012",base_de_dados!$O:$O,"&gt;=41274")</f>
        <v>0</v>
      </c>
      <c r="I639" s="5">
        <f>SUMIFS(base_de_dados!$T:$T,base_de_dados!$B:$B,$B639,base_de_dados!$G:$G,I$61,base_de_dados!$H:$H,$L$1,base_de_dados!$C:$C,$A639,base_de_dados!$M:$M,"&lt;=2012",base_de_dados!$O:$O,"&gt;=41274")</f>
        <v>0</v>
      </c>
      <c r="J639" s="5">
        <f>SUMIFS(base_de_dados!$T:$T,base_de_dados!$B:$B,$B639,base_de_dados!$G:$G,J$61,base_de_dados!$H:$H,$L$1,base_de_dados!$C:$C,$A639,base_de_dados!$M:$M,"&lt;=2012",base_de_dados!$O:$O,"&gt;=41274")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SUMIFS(base_de_dados!$T:$T,base_de_dados!$B:$B,$B640,base_de_dados!$G:$G,C$61,base_de_dados!$H:$H,$L$1,base_de_dados!$C:$C,$A640,base_de_dados!$M:$M,"&lt;=2012",base_de_dados!$O:$O,"&gt;=41274")</f>
        <v>0</v>
      </c>
      <c r="D640" s="5">
        <f>SUMIFS(base_de_dados!$T:$T,base_de_dados!$B:$B,$B640,base_de_dados!$G:$G,D$61,base_de_dados!$H:$H,$L$1,base_de_dados!$C:$C,$A640,base_de_dados!$M:$M,"&lt;=2012",base_de_dados!$O:$O,"&gt;=41274")</f>
        <v>0</v>
      </c>
      <c r="E640" s="5">
        <f>SUMIFS(base_de_dados!$T:$T,base_de_dados!$B:$B,$B640,base_de_dados!$G:$G,E$61,base_de_dados!$H:$H,$L$1,base_de_dados!$C:$C,$A640,base_de_dados!$M:$M,"&lt;=2012",base_de_dados!$O:$O,"&gt;=41274")</f>
        <v>0</v>
      </c>
      <c r="F640" s="5">
        <f>SUMIFS(base_de_dados!$T:$T,base_de_dados!$B:$B,$B640,base_de_dados!$G:$G,F$61,base_de_dados!$H:$H,$L$1,base_de_dados!$C:$C,$A640,base_de_dados!$M:$M,"&lt;=2012",base_de_dados!$O:$O,"&gt;=41274")</f>
        <v>0</v>
      </c>
      <c r="G640" s="5">
        <f>SUMIFS(base_de_dados!$T:$T,base_de_dados!$B:$B,$B640,base_de_dados!$G:$G,G$61,base_de_dados!$H:$H,$L$1,base_de_dados!$C:$C,$A640,base_de_dados!$M:$M,"&lt;=2012",base_de_dados!$O:$O,"&gt;=41274")</f>
        <v>0</v>
      </c>
      <c r="H640" s="5">
        <f>SUMIFS(base_de_dados!$T:$T,base_de_dados!$B:$B,$B640,base_de_dados!$G:$G,H$61,base_de_dados!$H:$H,$L$1,base_de_dados!$C:$C,$A640,base_de_dados!$M:$M,"&lt;=2012",base_de_dados!$O:$O,"&gt;=41274")</f>
        <v>0</v>
      </c>
      <c r="I640" s="5">
        <f>SUMIFS(base_de_dados!$T:$T,base_de_dados!$B:$B,$B640,base_de_dados!$G:$G,I$61,base_de_dados!$H:$H,$L$1,base_de_dados!$C:$C,$A640,base_de_dados!$M:$M,"&lt;=2012",base_de_dados!$O:$O,"&gt;=41274")</f>
        <v>0</v>
      </c>
      <c r="J640" s="5">
        <f>SUMIFS(base_de_dados!$T:$T,base_de_dados!$B:$B,$B640,base_de_dados!$G:$G,J$61,base_de_dados!$H:$H,$L$1,base_de_dados!$C:$C,$A640,base_de_dados!$M:$M,"&lt;=2012",base_de_dados!$O:$O,"&gt;=41274")</f>
        <v>0</v>
      </c>
      <c r="K640" s="32">
        <f t="shared" si="14"/>
        <v>0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SUMIFS(base_de_dados!$T:$T,base_de_dados!$B:$B,$B641,base_de_dados!$G:$G,C$61,base_de_dados!$H:$H,$L$1,base_de_dados!$C:$C,$A641,base_de_dados!$M:$M,"&lt;=2012",base_de_dados!$O:$O,"&gt;=41274")</f>
        <v>0</v>
      </c>
      <c r="D641" s="5">
        <f>SUMIFS(base_de_dados!$T:$T,base_de_dados!$B:$B,$B641,base_de_dados!$G:$G,D$61,base_de_dados!$H:$H,$L$1,base_de_dados!$C:$C,$A641,base_de_dados!$M:$M,"&lt;=2012",base_de_dados!$O:$O,"&gt;=41274")</f>
        <v>0</v>
      </c>
      <c r="E641" s="5">
        <f>SUMIFS(base_de_dados!$T:$T,base_de_dados!$B:$B,$B641,base_de_dados!$G:$G,E$61,base_de_dados!$H:$H,$L$1,base_de_dados!$C:$C,$A641,base_de_dados!$M:$M,"&lt;=2012",base_de_dados!$O:$O,"&gt;=41274")</f>
        <v>1.5582039573820396E-2</v>
      </c>
      <c r="F641" s="5">
        <f>SUMIFS(base_de_dados!$T:$T,base_de_dados!$B:$B,$B641,base_de_dados!$G:$G,F$61,base_de_dados!$H:$H,$L$1,base_de_dados!$C:$C,$A641,base_de_dados!$M:$M,"&lt;=2012",base_de_dados!$O:$O,"&gt;=41274")</f>
        <v>8.4474885844748854E-2</v>
      </c>
      <c r="G641" s="5">
        <f>SUMIFS(base_de_dados!$T:$T,base_de_dados!$B:$B,$B641,base_de_dados!$G:$G,G$61,base_de_dados!$H:$H,$L$1,base_de_dados!$C:$C,$A641,base_de_dados!$M:$M,"&lt;=2012",base_de_dados!$O:$O,"&gt;=41274")</f>
        <v>0</v>
      </c>
      <c r="H641" s="5">
        <f>SUMIFS(base_de_dados!$T:$T,base_de_dados!$B:$B,$B641,base_de_dados!$G:$G,H$61,base_de_dados!$H:$H,$L$1,base_de_dados!$C:$C,$A641,base_de_dados!$M:$M,"&lt;=2012",base_de_dados!$O:$O,"&gt;=41274")</f>
        <v>0</v>
      </c>
      <c r="I641" s="5">
        <f>SUMIFS(base_de_dados!$T:$T,base_de_dados!$B:$B,$B641,base_de_dados!$G:$G,I$61,base_de_dados!$H:$H,$L$1,base_de_dados!$C:$C,$A641,base_de_dados!$M:$M,"&lt;=2012",base_de_dados!$O:$O,"&gt;=41274")</f>
        <v>0</v>
      </c>
      <c r="J641" s="5">
        <f>SUMIFS(base_de_dados!$T:$T,base_de_dados!$B:$B,$B641,base_de_dados!$G:$G,J$61,base_de_dados!$H:$H,$L$1,base_de_dados!$C:$C,$A641,base_de_dados!$M:$M,"&lt;=2012",base_de_dados!$O:$O,"&gt;=41274")</f>
        <v>0</v>
      </c>
      <c r="K641" s="32">
        <f t="shared" si="14"/>
        <v>0.10005692541856925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SUMIFS(base_de_dados!$T:$T,base_de_dados!$B:$B,$B642,base_de_dados!$G:$G,C$61,base_de_dados!$H:$H,$L$1,base_de_dados!$C:$C,$A642,base_de_dados!$M:$M,"&lt;=2012",base_de_dados!$O:$O,"&gt;=41274")</f>
        <v>0</v>
      </c>
      <c r="D642" s="5">
        <f>SUMIFS(base_de_dados!$T:$T,base_de_dados!$B:$B,$B642,base_de_dados!$G:$G,D$61,base_de_dados!$H:$H,$L$1,base_de_dados!$C:$C,$A642,base_de_dados!$M:$M,"&lt;=2012",base_de_dados!$O:$O,"&gt;=41274")</f>
        <v>0</v>
      </c>
      <c r="E642" s="5">
        <f>SUMIFS(base_de_dados!$T:$T,base_de_dados!$B:$B,$B642,base_de_dados!$G:$G,E$61,base_de_dados!$H:$H,$L$1,base_de_dados!$C:$C,$A642,base_de_dados!$M:$M,"&lt;=2012",base_de_dados!$O:$O,"&gt;=41274")</f>
        <v>0</v>
      </c>
      <c r="F642" s="5">
        <f>SUMIFS(base_de_dados!$T:$T,base_de_dados!$B:$B,$B642,base_de_dados!$G:$G,F$61,base_de_dados!$H:$H,$L$1,base_de_dados!$C:$C,$A642,base_de_dados!$M:$M,"&lt;=2012",base_de_dados!$O:$O,"&gt;=41274")</f>
        <v>0</v>
      </c>
      <c r="G642" s="5">
        <f>SUMIFS(base_de_dados!$T:$T,base_de_dados!$B:$B,$B642,base_de_dados!$G:$G,G$61,base_de_dados!$H:$H,$L$1,base_de_dados!$C:$C,$A642,base_de_dados!$M:$M,"&lt;=2012",base_de_dados!$O:$O,"&gt;=41274")</f>
        <v>0</v>
      </c>
      <c r="H642" s="5">
        <f>SUMIFS(base_de_dados!$T:$T,base_de_dados!$B:$B,$B642,base_de_dados!$G:$G,H$61,base_de_dados!$H:$H,$L$1,base_de_dados!$C:$C,$A642,base_de_dados!$M:$M,"&lt;=2012",base_de_dados!$O:$O,"&gt;=41274")</f>
        <v>0</v>
      </c>
      <c r="I642" s="5">
        <f>SUMIFS(base_de_dados!$T:$T,base_de_dados!$B:$B,$B642,base_de_dados!$G:$G,I$61,base_de_dados!$H:$H,$L$1,base_de_dados!$C:$C,$A642,base_de_dados!$M:$M,"&lt;=2012",base_de_dados!$O:$O,"&gt;=41274")</f>
        <v>0</v>
      </c>
      <c r="J642" s="5">
        <f>SUMIFS(base_de_dados!$T:$T,base_de_dados!$B:$B,$B642,base_de_dados!$G:$G,J$61,base_de_dados!$H:$H,$L$1,base_de_dados!$C:$C,$A642,base_de_dados!$M:$M,"&lt;=2012",base_de_dados!$O:$O,"&gt;=41274")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SUMIFS(base_de_dados!$T:$T,base_de_dados!$B:$B,$B643,base_de_dados!$G:$G,C$61,base_de_dados!$H:$H,$L$1,base_de_dados!$C:$C,$A643,base_de_dados!$M:$M,"&lt;=2012",base_de_dados!$O:$O,"&gt;=41274")</f>
        <v>0</v>
      </c>
      <c r="D643" s="5">
        <f>SUMIFS(base_de_dados!$T:$T,base_de_dados!$B:$B,$B643,base_de_dados!$G:$G,D$61,base_de_dados!$H:$H,$L$1,base_de_dados!$C:$C,$A643,base_de_dados!$M:$M,"&lt;=2012",base_de_dados!$O:$O,"&gt;=41274")</f>
        <v>0</v>
      </c>
      <c r="E643" s="5">
        <f>SUMIFS(base_de_dados!$T:$T,base_de_dados!$B:$B,$B643,base_de_dados!$G:$G,E$61,base_de_dados!$H:$H,$L$1,base_de_dados!$C:$C,$A643,base_de_dados!$M:$M,"&lt;=2012",base_de_dados!$O:$O,"&gt;=41274")</f>
        <v>0</v>
      </c>
      <c r="F643" s="5">
        <f>SUMIFS(base_de_dados!$T:$T,base_de_dados!$B:$B,$B643,base_de_dados!$G:$G,F$61,base_de_dados!$H:$H,$L$1,base_de_dados!$C:$C,$A643,base_de_dados!$M:$M,"&lt;=2012",base_de_dados!$O:$O,"&gt;=41274")</f>
        <v>0</v>
      </c>
      <c r="G643" s="5">
        <f>SUMIFS(base_de_dados!$T:$T,base_de_dados!$B:$B,$B643,base_de_dados!$G:$G,G$61,base_de_dados!$H:$H,$L$1,base_de_dados!$C:$C,$A643,base_de_dados!$M:$M,"&lt;=2012",base_de_dados!$O:$O,"&gt;=41274")</f>
        <v>0</v>
      </c>
      <c r="H643" s="5">
        <f>SUMIFS(base_de_dados!$T:$T,base_de_dados!$B:$B,$B643,base_de_dados!$G:$G,H$61,base_de_dados!$H:$H,$L$1,base_de_dados!$C:$C,$A643,base_de_dados!$M:$M,"&lt;=2012",base_de_dados!$O:$O,"&gt;=41274")</f>
        <v>0</v>
      </c>
      <c r="I643" s="5">
        <f>SUMIFS(base_de_dados!$T:$T,base_de_dados!$B:$B,$B643,base_de_dados!$G:$G,I$61,base_de_dados!$H:$H,$L$1,base_de_dados!$C:$C,$A643,base_de_dados!$M:$M,"&lt;=2012",base_de_dados!$O:$O,"&gt;=41274")</f>
        <v>0</v>
      </c>
      <c r="J643" s="5">
        <f>SUMIFS(base_de_dados!$T:$T,base_de_dados!$B:$B,$B643,base_de_dados!$G:$G,J$61,base_de_dados!$H:$H,$L$1,base_de_dados!$C:$C,$A643,base_de_dados!$M:$M,"&lt;=2012",base_de_dados!$O:$O,"&gt;=41274")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SUMIFS(base_de_dados!$T:$T,base_de_dados!$B:$B,$B644,base_de_dados!$G:$G,C$61,base_de_dados!$H:$H,$L$1,base_de_dados!$C:$C,$A644,base_de_dados!$M:$M,"&lt;=2012",base_de_dados!$O:$O,"&gt;=41274")</f>
        <v>7.1919444444444453E-2</v>
      </c>
      <c r="D644" s="5">
        <f>SUMIFS(base_de_dados!$T:$T,base_de_dados!$B:$B,$B644,base_de_dados!$G:$G,D$61,base_de_dados!$H:$H,$L$1,base_de_dados!$C:$C,$A644,base_de_dados!$M:$M,"&lt;=2012",base_de_dados!$O:$O,"&gt;=41274")</f>
        <v>0</v>
      </c>
      <c r="E644" s="5">
        <f>SUMIFS(base_de_dados!$T:$T,base_de_dados!$B:$B,$B644,base_de_dados!$G:$G,E$61,base_de_dados!$H:$H,$L$1,base_de_dados!$C:$C,$A644,base_de_dados!$M:$M,"&lt;=2012",base_de_dados!$O:$O,"&gt;=41274")</f>
        <v>7.165905631659056E-3</v>
      </c>
      <c r="F644" s="5">
        <f>SUMIFS(base_de_dados!$T:$T,base_de_dados!$B:$B,$B644,base_de_dados!$G:$G,F$61,base_de_dados!$H:$H,$L$1,base_de_dados!$C:$C,$A644,base_de_dados!$M:$M,"&lt;=2012",base_de_dados!$O:$O,"&gt;=41274")</f>
        <v>0</v>
      </c>
      <c r="G644" s="5">
        <f>SUMIFS(base_de_dados!$T:$T,base_de_dados!$B:$B,$B644,base_de_dados!$G:$G,G$61,base_de_dados!$H:$H,$L$1,base_de_dados!$C:$C,$A644,base_de_dados!$M:$M,"&lt;=2012",base_de_dados!$O:$O,"&gt;=41274")</f>
        <v>0</v>
      </c>
      <c r="H644" s="5">
        <f>SUMIFS(base_de_dados!$T:$T,base_de_dados!$B:$B,$B644,base_de_dados!$G:$G,H$61,base_de_dados!$H:$H,$L$1,base_de_dados!$C:$C,$A644,base_de_dados!$M:$M,"&lt;=2012",base_de_dados!$O:$O,"&gt;=41274")</f>
        <v>0</v>
      </c>
      <c r="I644" s="5">
        <f>SUMIFS(base_de_dados!$T:$T,base_de_dados!$B:$B,$B644,base_de_dados!$G:$G,I$61,base_de_dados!$H:$H,$L$1,base_de_dados!$C:$C,$A644,base_de_dados!$M:$M,"&lt;=2012",base_de_dados!$O:$O,"&gt;=41274")</f>
        <v>0</v>
      </c>
      <c r="J644" s="5">
        <f>SUMIFS(base_de_dados!$T:$T,base_de_dados!$B:$B,$B644,base_de_dados!$G:$G,J$61,base_de_dados!$H:$H,$L$1,base_de_dados!$C:$C,$A644,base_de_dados!$M:$M,"&lt;=2012",base_de_dados!$O:$O,"&gt;=41274")</f>
        <v>0</v>
      </c>
      <c r="K644" s="32">
        <f t="shared" si="14"/>
        <v>7.9085350076103511E-2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SUMIFS(base_de_dados!$T:$T,base_de_dados!$B:$B,$B645,base_de_dados!$G:$G,C$61,base_de_dados!$H:$H,$L$1,base_de_dados!$C:$C,$A645,base_de_dados!$M:$M,"&lt;=2012",base_de_dados!$O:$O,"&gt;=41274")</f>
        <v>0</v>
      </c>
      <c r="D645" s="5">
        <f>SUMIFS(base_de_dados!$T:$T,base_de_dados!$B:$B,$B645,base_de_dados!$G:$G,D$61,base_de_dados!$H:$H,$L$1,base_de_dados!$C:$C,$A645,base_de_dados!$M:$M,"&lt;=2012",base_de_dados!$O:$O,"&gt;=41274")</f>
        <v>0</v>
      </c>
      <c r="E645" s="5">
        <f>SUMIFS(base_de_dados!$T:$T,base_de_dados!$B:$B,$B645,base_de_dados!$G:$G,E$61,base_de_dados!$H:$H,$L$1,base_de_dados!$C:$C,$A645,base_de_dados!$M:$M,"&lt;=2012",base_de_dados!$O:$O,"&gt;=41274")</f>
        <v>0</v>
      </c>
      <c r="F645" s="5">
        <f>SUMIFS(base_de_dados!$T:$T,base_de_dados!$B:$B,$B645,base_de_dados!$G:$G,F$61,base_de_dados!$H:$H,$L$1,base_de_dados!$C:$C,$A645,base_de_dados!$M:$M,"&lt;=2012",base_de_dados!$O:$O,"&gt;=41274")</f>
        <v>0</v>
      </c>
      <c r="G645" s="5">
        <f>SUMIFS(base_de_dados!$T:$T,base_de_dados!$B:$B,$B645,base_de_dados!$G:$G,G$61,base_de_dados!$H:$H,$L$1,base_de_dados!$C:$C,$A645,base_de_dados!$M:$M,"&lt;=2012",base_de_dados!$O:$O,"&gt;=41274")</f>
        <v>0</v>
      </c>
      <c r="H645" s="5">
        <f>SUMIFS(base_de_dados!$T:$T,base_de_dados!$B:$B,$B645,base_de_dados!$G:$G,H$61,base_de_dados!$H:$H,$L$1,base_de_dados!$C:$C,$A645,base_de_dados!$M:$M,"&lt;=2012",base_de_dados!$O:$O,"&gt;=41274")</f>
        <v>0</v>
      </c>
      <c r="I645" s="5">
        <f>SUMIFS(base_de_dados!$T:$T,base_de_dados!$B:$B,$B645,base_de_dados!$G:$G,I$61,base_de_dados!$H:$H,$L$1,base_de_dados!$C:$C,$A645,base_de_dados!$M:$M,"&lt;=2012",base_de_dados!$O:$O,"&gt;=41274")</f>
        <v>0</v>
      </c>
      <c r="J645" s="5">
        <f>SUMIFS(base_de_dados!$T:$T,base_de_dados!$B:$B,$B645,base_de_dados!$G:$G,J$61,base_de_dados!$H:$H,$L$1,base_de_dados!$C:$C,$A645,base_de_dados!$M:$M,"&lt;=2012",base_de_dados!$O:$O,"&gt;=41274")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SUMIFS(base_de_dados!$T:$T,base_de_dados!$B:$B,$B646,base_de_dados!$G:$G,C$61,base_de_dados!$H:$H,$L$1,base_de_dados!$C:$C,$A646,base_de_dados!$M:$M,"&lt;=2012",base_de_dados!$O:$O,"&gt;=41274")</f>
        <v>0</v>
      </c>
      <c r="D646" s="5">
        <f>SUMIFS(base_de_dados!$T:$T,base_de_dados!$B:$B,$B646,base_de_dados!$G:$G,D$61,base_de_dados!$H:$H,$L$1,base_de_dados!$C:$C,$A646,base_de_dados!$M:$M,"&lt;=2012",base_de_dados!$O:$O,"&gt;=41274")</f>
        <v>0</v>
      </c>
      <c r="E646" s="5">
        <f>SUMIFS(base_de_dados!$T:$T,base_de_dados!$B:$B,$B646,base_de_dados!$G:$G,E$61,base_de_dados!$H:$H,$L$1,base_de_dados!$C:$C,$A646,base_de_dados!$M:$M,"&lt;=2012",base_de_dados!$O:$O,"&gt;=41274")</f>
        <v>0</v>
      </c>
      <c r="F646" s="5">
        <f>SUMIFS(base_de_dados!$T:$T,base_de_dados!$B:$B,$B646,base_de_dados!$G:$G,F$61,base_de_dados!$H:$H,$L$1,base_de_dados!$C:$C,$A646,base_de_dados!$M:$M,"&lt;=2012",base_de_dados!$O:$O,"&gt;=41274")</f>
        <v>0</v>
      </c>
      <c r="G646" s="5">
        <f>SUMIFS(base_de_dados!$T:$T,base_de_dados!$B:$B,$B646,base_de_dados!$G:$G,G$61,base_de_dados!$H:$H,$L$1,base_de_dados!$C:$C,$A646,base_de_dados!$M:$M,"&lt;=2012",base_de_dados!$O:$O,"&gt;=41274")</f>
        <v>0</v>
      </c>
      <c r="H646" s="5">
        <f>SUMIFS(base_de_dados!$T:$T,base_de_dados!$B:$B,$B646,base_de_dados!$G:$G,H$61,base_de_dados!$H:$H,$L$1,base_de_dados!$C:$C,$A646,base_de_dados!$M:$M,"&lt;=2012",base_de_dados!$O:$O,"&gt;=41274")</f>
        <v>0</v>
      </c>
      <c r="I646" s="5">
        <f>SUMIFS(base_de_dados!$T:$T,base_de_dados!$B:$B,$B646,base_de_dados!$G:$G,I$61,base_de_dados!$H:$H,$L$1,base_de_dados!$C:$C,$A646,base_de_dados!$M:$M,"&lt;=2012",base_de_dados!$O:$O,"&gt;=41274")</f>
        <v>0</v>
      </c>
      <c r="J646" s="5">
        <f>SUMIFS(base_de_dados!$T:$T,base_de_dados!$B:$B,$B646,base_de_dados!$G:$G,J$61,base_de_dados!$H:$H,$L$1,base_de_dados!$C:$C,$A646,base_de_dados!$M:$M,"&lt;=2012",base_de_dados!$O:$O,"&gt;=41274")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SUMIFS(base_de_dados!$T:$T,base_de_dados!$B:$B,$B647,base_de_dados!$G:$G,C$61,base_de_dados!$H:$H,$L$1,base_de_dados!$C:$C,$A647,base_de_dados!$M:$M,"&lt;=2012",base_de_dados!$O:$O,"&gt;=41274")</f>
        <v>0</v>
      </c>
      <c r="D647" s="5">
        <f>SUMIFS(base_de_dados!$T:$T,base_de_dados!$B:$B,$B647,base_de_dados!$G:$G,D$61,base_de_dados!$H:$H,$L$1,base_de_dados!$C:$C,$A647,base_de_dados!$M:$M,"&lt;=2012",base_de_dados!$O:$O,"&gt;=41274")</f>
        <v>0</v>
      </c>
      <c r="E647" s="5">
        <f>SUMIFS(base_de_dados!$T:$T,base_de_dados!$B:$B,$B647,base_de_dados!$G:$G,E$61,base_de_dados!$H:$H,$L$1,base_de_dados!$C:$C,$A647,base_de_dados!$M:$M,"&lt;=2012",base_de_dados!$O:$O,"&gt;=41274")</f>
        <v>0</v>
      </c>
      <c r="F647" s="5">
        <f>SUMIFS(base_de_dados!$T:$T,base_de_dados!$B:$B,$B647,base_de_dados!$G:$G,F$61,base_de_dados!$H:$H,$L$1,base_de_dados!$C:$C,$A647,base_de_dados!$M:$M,"&lt;=2012",base_de_dados!$O:$O,"&gt;=41274")</f>
        <v>0</v>
      </c>
      <c r="G647" s="5">
        <f>SUMIFS(base_de_dados!$T:$T,base_de_dados!$B:$B,$B647,base_de_dados!$G:$G,G$61,base_de_dados!$H:$H,$L$1,base_de_dados!$C:$C,$A647,base_de_dados!$M:$M,"&lt;=2012",base_de_dados!$O:$O,"&gt;=41274")</f>
        <v>0</v>
      </c>
      <c r="H647" s="5">
        <f>SUMIFS(base_de_dados!$T:$T,base_de_dados!$B:$B,$B647,base_de_dados!$G:$G,H$61,base_de_dados!$H:$H,$L$1,base_de_dados!$C:$C,$A647,base_de_dados!$M:$M,"&lt;=2012",base_de_dados!$O:$O,"&gt;=41274")</f>
        <v>0</v>
      </c>
      <c r="I647" s="5">
        <f>SUMIFS(base_de_dados!$T:$T,base_de_dados!$B:$B,$B647,base_de_dados!$G:$G,I$61,base_de_dados!$H:$H,$L$1,base_de_dados!$C:$C,$A647,base_de_dados!$M:$M,"&lt;=2012",base_de_dados!$O:$O,"&gt;=41274")</f>
        <v>0</v>
      </c>
      <c r="J647" s="5">
        <f>SUMIFS(base_de_dados!$T:$T,base_de_dados!$B:$B,$B647,base_de_dados!$G:$G,J$61,base_de_dados!$H:$H,$L$1,base_de_dados!$C:$C,$A647,base_de_dados!$M:$M,"&lt;=2012",base_de_dados!$O:$O,"&gt;=41274")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SUMIFS(base_de_dados!$T:$T,base_de_dados!$B:$B,$B648,base_de_dados!$G:$G,C$61,base_de_dados!$H:$H,$L$1,base_de_dados!$C:$C,$A648,base_de_dados!$M:$M,"&lt;=2012",base_de_dados!$O:$O,"&gt;=41274")</f>
        <v>0</v>
      </c>
      <c r="D648" s="5">
        <f>SUMIFS(base_de_dados!$T:$T,base_de_dados!$B:$B,$B648,base_de_dados!$G:$G,D$61,base_de_dados!$H:$H,$L$1,base_de_dados!$C:$C,$A648,base_de_dados!$M:$M,"&lt;=2012",base_de_dados!$O:$O,"&gt;=41274")</f>
        <v>0</v>
      </c>
      <c r="E648" s="5">
        <f>SUMIFS(base_de_dados!$T:$T,base_de_dados!$B:$B,$B648,base_de_dados!$G:$G,E$61,base_de_dados!$H:$H,$L$1,base_de_dados!$C:$C,$A648,base_de_dados!$M:$M,"&lt;=2012",base_de_dados!$O:$O,"&gt;=41274")</f>
        <v>0</v>
      </c>
      <c r="F648" s="5">
        <f>SUMIFS(base_de_dados!$T:$T,base_de_dados!$B:$B,$B648,base_de_dados!$G:$G,F$61,base_de_dados!$H:$H,$L$1,base_de_dados!$C:$C,$A648,base_de_dados!$M:$M,"&lt;=2012",base_de_dados!$O:$O,"&gt;=41274")</f>
        <v>4.3389974315068497E-2</v>
      </c>
      <c r="G648" s="5">
        <f>SUMIFS(base_de_dados!$T:$T,base_de_dados!$B:$B,$B648,base_de_dados!$G:$G,G$61,base_de_dados!$H:$H,$L$1,base_de_dados!$C:$C,$A648,base_de_dados!$M:$M,"&lt;=2012",base_de_dados!$O:$O,"&gt;=41274")</f>
        <v>0</v>
      </c>
      <c r="H648" s="5">
        <f>SUMIFS(base_de_dados!$T:$T,base_de_dados!$B:$B,$B648,base_de_dados!$G:$G,H$61,base_de_dados!$H:$H,$L$1,base_de_dados!$C:$C,$A648,base_de_dados!$M:$M,"&lt;=2012",base_de_dados!$O:$O,"&gt;=41274")</f>
        <v>0</v>
      </c>
      <c r="I648" s="5">
        <f>SUMIFS(base_de_dados!$T:$T,base_de_dados!$B:$B,$B648,base_de_dados!$G:$G,I$61,base_de_dados!$H:$H,$L$1,base_de_dados!$C:$C,$A648,base_de_dados!$M:$M,"&lt;=2012",base_de_dados!$O:$O,"&gt;=41274")</f>
        <v>0</v>
      </c>
      <c r="J648" s="5">
        <f>SUMIFS(base_de_dados!$T:$T,base_de_dados!$B:$B,$B648,base_de_dados!$G:$G,J$61,base_de_dados!$H:$H,$L$1,base_de_dados!$C:$C,$A648,base_de_dados!$M:$M,"&lt;=2012",base_de_dados!$O:$O,"&gt;=41274")</f>
        <v>0</v>
      </c>
      <c r="K648" s="32">
        <f t="shared" si="14"/>
        <v>4.3389974315068497E-2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SUMIFS(base_de_dados!$T:$T,base_de_dados!$B:$B,$B649,base_de_dados!$G:$G,C$61,base_de_dados!$H:$H,$L$1,base_de_dados!$C:$C,$A649,base_de_dados!$M:$M,"&lt;=2012",base_de_dados!$O:$O,"&gt;=41274")</f>
        <v>0</v>
      </c>
      <c r="D649" s="5">
        <f>SUMIFS(base_de_dados!$T:$T,base_de_dados!$B:$B,$B649,base_de_dados!$G:$G,D$61,base_de_dados!$H:$H,$L$1,base_de_dados!$C:$C,$A649,base_de_dados!$M:$M,"&lt;=2012",base_de_dados!$O:$O,"&gt;=41274")</f>
        <v>0</v>
      </c>
      <c r="E649" s="5">
        <f>SUMIFS(base_de_dados!$T:$T,base_de_dados!$B:$B,$B649,base_de_dados!$G:$G,E$61,base_de_dados!$H:$H,$L$1,base_de_dados!$C:$C,$A649,base_de_dados!$M:$M,"&lt;=2012",base_de_dados!$O:$O,"&gt;=41274")</f>
        <v>0</v>
      </c>
      <c r="F649" s="5">
        <f>SUMIFS(base_de_dados!$T:$T,base_de_dados!$B:$B,$B649,base_de_dados!$G:$G,F$61,base_de_dados!$H:$H,$L$1,base_de_dados!$C:$C,$A649,base_de_dados!$M:$M,"&lt;=2012",base_de_dados!$O:$O,"&gt;=41274")</f>
        <v>0</v>
      </c>
      <c r="G649" s="5">
        <f>SUMIFS(base_de_dados!$T:$T,base_de_dados!$B:$B,$B649,base_de_dados!$G:$G,G$61,base_de_dados!$H:$H,$L$1,base_de_dados!$C:$C,$A649,base_de_dados!$M:$M,"&lt;=2012",base_de_dados!$O:$O,"&gt;=41274")</f>
        <v>0</v>
      </c>
      <c r="H649" s="5">
        <f>SUMIFS(base_de_dados!$T:$T,base_de_dados!$B:$B,$B649,base_de_dados!$G:$G,H$61,base_de_dados!$H:$H,$L$1,base_de_dados!$C:$C,$A649,base_de_dados!$M:$M,"&lt;=2012",base_de_dados!$O:$O,"&gt;=41274")</f>
        <v>0</v>
      </c>
      <c r="I649" s="5">
        <f>SUMIFS(base_de_dados!$T:$T,base_de_dados!$B:$B,$B649,base_de_dados!$G:$G,I$61,base_de_dados!$H:$H,$L$1,base_de_dados!$C:$C,$A649,base_de_dados!$M:$M,"&lt;=2012",base_de_dados!$O:$O,"&gt;=41274")</f>
        <v>0</v>
      </c>
      <c r="J649" s="5">
        <f>SUMIFS(base_de_dados!$T:$T,base_de_dados!$B:$B,$B649,base_de_dados!$G:$G,J$61,base_de_dados!$H:$H,$L$1,base_de_dados!$C:$C,$A649,base_de_dados!$M:$M,"&lt;=2012",base_de_dados!$O:$O,"&gt;=41274")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SUMIFS(base_de_dados!$T:$T,base_de_dados!$B:$B,$B650,base_de_dados!$G:$G,C$61,base_de_dados!$H:$H,$L$1,base_de_dados!$C:$C,$A650,base_de_dados!$M:$M,"&lt;=2012",base_de_dados!$O:$O,"&gt;=41274")</f>
        <v>0</v>
      </c>
      <c r="D650" s="5">
        <f>SUMIFS(base_de_dados!$T:$T,base_de_dados!$B:$B,$B650,base_de_dados!$G:$G,D$61,base_de_dados!$H:$H,$L$1,base_de_dados!$C:$C,$A650,base_de_dados!$M:$M,"&lt;=2012",base_de_dados!$O:$O,"&gt;=41274")</f>
        <v>0</v>
      </c>
      <c r="E650" s="5">
        <f>SUMIFS(base_de_dados!$T:$T,base_de_dados!$B:$B,$B650,base_de_dados!$G:$G,E$61,base_de_dados!$H:$H,$L$1,base_de_dados!$C:$C,$A650,base_de_dados!$M:$M,"&lt;=2012",base_de_dados!$O:$O,"&gt;=41274")</f>
        <v>0</v>
      </c>
      <c r="F650" s="5">
        <f>SUMIFS(base_de_dados!$T:$T,base_de_dados!$B:$B,$B650,base_de_dados!$G:$G,F$61,base_de_dados!$H:$H,$L$1,base_de_dados!$C:$C,$A650,base_de_dados!$M:$M,"&lt;=2012",base_de_dados!$O:$O,"&gt;=41274")</f>
        <v>0</v>
      </c>
      <c r="G650" s="5">
        <f>SUMIFS(base_de_dados!$T:$T,base_de_dados!$B:$B,$B650,base_de_dados!$G:$G,G$61,base_de_dados!$H:$H,$L$1,base_de_dados!$C:$C,$A650,base_de_dados!$M:$M,"&lt;=2012",base_de_dados!$O:$O,"&gt;=41274")</f>
        <v>0</v>
      </c>
      <c r="H650" s="5">
        <f>SUMIFS(base_de_dados!$T:$T,base_de_dados!$B:$B,$B650,base_de_dados!$G:$G,H$61,base_de_dados!$H:$H,$L$1,base_de_dados!$C:$C,$A650,base_de_dados!$M:$M,"&lt;=2012",base_de_dados!$O:$O,"&gt;=41274")</f>
        <v>0</v>
      </c>
      <c r="I650" s="5">
        <f>SUMIFS(base_de_dados!$T:$T,base_de_dados!$B:$B,$B650,base_de_dados!$G:$G,I$61,base_de_dados!$H:$H,$L$1,base_de_dados!$C:$C,$A650,base_de_dados!$M:$M,"&lt;=2012",base_de_dados!$O:$O,"&gt;=41274")</f>
        <v>0</v>
      </c>
      <c r="J650" s="5">
        <f>SUMIFS(base_de_dados!$T:$T,base_de_dados!$B:$B,$B650,base_de_dados!$G:$G,J$61,base_de_dados!$H:$H,$L$1,base_de_dados!$C:$C,$A650,base_de_dados!$M:$M,"&lt;=2012",base_de_dados!$O:$O,"&gt;=41274")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SUMIFS(base_de_dados!$T:$T,base_de_dados!$B:$B,$B651,base_de_dados!$G:$G,C$61,base_de_dados!$H:$H,$L$1,base_de_dados!$C:$C,$A651,base_de_dados!$M:$M,"&lt;=2012",base_de_dados!$O:$O,"&gt;=41274")</f>
        <v>0</v>
      </c>
      <c r="D651" s="5">
        <f>SUMIFS(base_de_dados!$T:$T,base_de_dados!$B:$B,$B651,base_de_dados!$G:$G,D$61,base_de_dados!$H:$H,$L$1,base_de_dados!$C:$C,$A651,base_de_dados!$M:$M,"&lt;=2012",base_de_dados!$O:$O,"&gt;=41274")</f>
        <v>0</v>
      </c>
      <c r="E651" s="5">
        <f>SUMIFS(base_de_dados!$T:$T,base_de_dados!$B:$B,$B651,base_de_dados!$G:$G,E$61,base_de_dados!$H:$H,$L$1,base_de_dados!$C:$C,$A651,base_de_dados!$M:$M,"&lt;=2012",base_de_dados!$O:$O,"&gt;=41274")</f>
        <v>0</v>
      </c>
      <c r="F651" s="5">
        <f>SUMIFS(base_de_dados!$T:$T,base_de_dados!$B:$B,$B651,base_de_dados!$G:$G,F$61,base_de_dados!$H:$H,$L$1,base_de_dados!$C:$C,$A651,base_de_dados!$M:$M,"&lt;=2012",base_de_dados!$O:$O,"&gt;=41274")</f>
        <v>0</v>
      </c>
      <c r="G651" s="5">
        <f>SUMIFS(base_de_dados!$T:$T,base_de_dados!$B:$B,$B651,base_de_dados!$G:$G,G$61,base_de_dados!$H:$H,$L$1,base_de_dados!$C:$C,$A651,base_de_dados!$M:$M,"&lt;=2012",base_de_dados!$O:$O,"&gt;=41274")</f>
        <v>0</v>
      </c>
      <c r="H651" s="5">
        <f>SUMIFS(base_de_dados!$T:$T,base_de_dados!$B:$B,$B651,base_de_dados!$G:$G,H$61,base_de_dados!$H:$H,$L$1,base_de_dados!$C:$C,$A651,base_de_dados!$M:$M,"&lt;=2012",base_de_dados!$O:$O,"&gt;=41274")</f>
        <v>0</v>
      </c>
      <c r="I651" s="5">
        <f>SUMIFS(base_de_dados!$T:$T,base_de_dados!$B:$B,$B651,base_de_dados!$G:$G,I$61,base_de_dados!$H:$H,$L$1,base_de_dados!$C:$C,$A651,base_de_dados!$M:$M,"&lt;=2012",base_de_dados!$O:$O,"&gt;=41274")</f>
        <v>0</v>
      </c>
      <c r="J651" s="5">
        <f>SUMIFS(base_de_dados!$T:$T,base_de_dados!$B:$B,$B651,base_de_dados!$G:$G,J$61,base_de_dados!$H:$H,$L$1,base_de_dados!$C:$C,$A651,base_de_dados!$M:$M,"&lt;=2012",base_de_dados!$O:$O,"&gt;=41274")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SUMIFS(base_de_dados!$T:$T,base_de_dados!$B:$B,$B652,base_de_dados!$G:$G,C$61,base_de_dados!$H:$H,$L$1,base_de_dados!$C:$C,$A652,base_de_dados!$M:$M,"&lt;=2012",base_de_dados!$O:$O,"&gt;=41274")</f>
        <v>0</v>
      </c>
      <c r="D652" s="5">
        <f>SUMIFS(base_de_dados!$T:$T,base_de_dados!$B:$B,$B652,base_de_dados!$G:$G,D$61,base_de_dados!$H:$H,$L$1,base_de_dados!$C:$C,$A652,base_de_dados!$M:$M,"&lt;=2012",base_de_dados!$O:$O,"&gt;=41274")</f>
        <v>0</v>
      </c>
      <c r="E652" s="5">
        <f>SUMIFS(base_de_dados!$T:$T,base_de_dados!$B:$B,$B652,base_de_dados!$G:$G,E$61,base_de_dados!$H:$H,$L$1,base_de_dados!$C:$C,$A652,base_de_dados!$M:$M,"&lt;=2012",base_de_dados!$O:$O,"&gt;=41274")</f>
        <v>0</v>
      </c>
      <c r="F652" s="5">
        <f>SUMIFS(base_de_dados!$T:$T,base_de_dados!$B:$B,$B652,base_de_dados!$G:$G,F$61,base_de_dados!$H:$H,$L$1,base_de_dados!$C:$C,$A652,base_de_dados!$M:$M,"&lt;=2012",base_de_dados!$O:$O,"&gt;=41274")</f>
        <v>0</v>
      </c>
      <c r="G652" s="5">
        <f>SUMIFS(base_de_dados!$T:$T,base_de_dados!$B:$B,$B652,base_de_dados!$G:$G,G$61,base_de_dados!$H:$H,$L$1,base_de_dados!$C:$C,$A652,base_de_dados!$M:$M,"&lt;=2012",base_de_dados!$O:$O,"&gt;=41274")</f>
        <v>0</v>
      </c>
      <c r="H652" s="5">
        <f>SUMIFS(base_de_dados!$T:$T,base_de_dados!$B:$B,$B652,base_de_dados!$G:$G,H$61,base_de_dados!$H:$H,$L$1,base_de_dados!$C:$C,$A652,base_de_dados!$M:$M,"&lt;=2012",base_de_dados!$O:$O,"&gt;=41274")</f>
        <v>0</v>
      </c>
      <c r="I652" s="5">
        <f>SUMIFS(base_de_dados!$T:$T,base_de_dados!$B:$B,$B652,base_de_dados!$G:$G,I$61,base_de_dados!$H:$H,$L$1,base_de_dados!$C:$C,$A652,base_de_dados!$M:$M,"&lt;=2012",base_de_dados!$O:$O,"&gt;=41274")</f>
        <v>0</v>
      </c>
      <c r="J652" s="5">
        <f>SUMIFS(base_de_dados!$T:$T,base_de_dados!$B:$B,$B652,base_de_dados!$G:$G,J$61,base_de_dados!$H:$H,$L$1,base_de_dados!$C:$C,$A652,base_de_dados!$M:$M,"&lt;=2012",base_de_dados!$O:$O,"&gt;=41274")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SUMIFS(base_de_dados!$T:$T,base_de_dados!$B:$B,$B653,base_de_dados!$G:$G,C$61,base_de_dados!$H:$H,$L$1,base_de_dados!$C:$C,$A653,base_de_dados!$M:$M,"&lt;=2012",base_de_dados!$O:$O,"&gt;=41274")</f>
        <v>0</v>
      </c>
      <c r="D653" s="5">
        <f>SUMIFS(base_de_dados!$T:$T,base_de_dados!$B:$B,$B653,base_de_dados!$G:$G,D$61,base_de_dados!$H:$H,$L$1,base_de_dados!$C:$C,$A653,base_de_dados!$M:$M,"&lt;=2012",base_de_dados!$O:$O,"&gt;=41274")</f>
        <v>0</v>
      </c>
      <c r="E653" s="5">
        <f>SUMIFS(base_de_dados!$T:$T,base_de_dados!$B:$B,$B653,base_de_dados!$G:$G,E$61,base_de_dados!$H:$H,$L$1,base_de_dados!$C:$C,$A653,base_de_dados!$M:$M,"&lt;=2012",base_de_dados!$O:$O,"&gt;=41274")</f>
        <v>0</v>
      </c>
      <c r="F653" s="5">
        <f>SUMIFS(base_de_dados!$T:$T,base_de_dados!$B:$B,$B653,base_de_dados!$G:$G,F$61,base_de_dados!$H:$H,$L$1,base_de_dados!$C:$C,$A653,base_de_dados!$M:$M,"&lt;=2012",base_de_dados!$O:$O,"&gt;=41274")</f>
        <v>0</v>
      </c>
      <c r="G653" s="5">
        <f>SUMIFS(base_de_dados!$T:$T,base_de_dados!$B:$B,$B653,base_de_dados!$G:$G,G$61,base_de_dados!$H:$H,$L$1,base_de_dados!$C:$C,$A653,base_de_dados!$M:$M,"&lt;=2012",base_de_dados!$O:$O,"&gt;=41274")</f>
        <v>0</v>
      </c>
      <c r="H653" s="5">
        <f>SUMIFS(base_de_dados!$T:$T,base_de_dados!$B:$B,$B653,base_de_dados!$G:$G,H$61,base_de_dados!$H:$H,$L$1,base_de_dados!$C:$C,$A653,base_de_dados!$M:$M,"&lt;=2012",base_de_dados!$O:$O,"&gt;=41274")</f>
        <v>0</v>
      </c>
      <c r="I653" s="5">
        <f>SUMIFS(base_de_dados!$T:$T,base_de_dados!$B:$B,$B653,base_de_dados!$G:$G,I$61,base_de_dados!$H:$H,$L$1,base_de_dados!$C:$C,$A653,base_de_dados!$M:$M,"&lt;=2012",base_de_dados!$O:$O,"&gt;=41274")</f>
        <v>0</v>
      </c>
      <c r="J653" s="5">
        <f>SUMIFS(base_de_dados!$T:$T,base_de_dados!$B:$B,$B653,base_de_dados!$G:$G,J$61,base_de_dados!$H:$H,$L$1,base_de_dados!$C:$C,$A653,base_de_dados!$M:$M,"&lt;=2012",base_de_dados!$O:$O,"&gt;=41274")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SUMIFS(base_de_dados!$T:$T,base_de_dados!$B:$B,$B654,base_de_dados!$G:$G,C$61,base_de_dados!$H:$H,$L$1,base_de_dados!$C:$C,$A654,base_de_dados!$M:$M,"&lt;=2012",base_de_dados!$O:$O,"&gt;=41274")</f>
        <v>0</v>
      </c>
      <c r="D654" s="5">
        <f>SUMIFS(base_de_dados!$T:$T,base_de_dados!$B:$B,$B654,base_de_dados!$G:$G,D$61,base_de_dados!$H:$H,$L$1,base_de_dados!$C:$C,$A654,base_de_dados!$M:$M,"&lt;=2012",base_de_dados!$O:$O,"&gt;=41274")</f>
        <v>0</v>
      </c>
      <c r="E654" s="5">
        <f>SUMIFS(base_de_dados!$T:$T,base_de_dados!$B:$B,$B654,base_de_dados!$G:$G,E$61,base_de_dados!$H:$H,$L$1,base_de_dados!$C:$C,$A654,base_de_dados!$M:$M,"&lt;=2012",base_de_dados!$O:$O,"&gt;=41274")</f>
        <v>0</v>
      </c>
      <c r="F654" s="5">
        <f>SUMIFS(base_de_dados!$T:$T,base_de_dados!$B:$B,$B654,base_de_dados!$G:$G,F$61,base_de_dados!$H:$H,$L$1,base_de_dados!$C:$C,$A654,base_de_dados!$M:$M,"&lt;=2012",base_de_dados!$O:$O,"&gt;=41274")</f>
        <v>0</v>
      </c>
      <c r="G654" s="5">
        <f>SUMIFS(base_de_dados!$T:$T,base_de_dados!$B:$B,$B654,base_de_dados!$G:$G,G$61,base_de_dados!$H:$H,$L$1,base_de_dados!$C:$C,$A654,base_de_dados!$M:$M,"&lt;=2012",base_de_dados!$O:$O,"&gt;=41274")</f>
        <v>0</v>
      </c>
      <c r="H654" s="5">
        <f>SUMIFS(base_de_dados!$T:$T,base_de_dados!$B:$B,$B654,base_de_dados!$G:$G,H$61,base_de_dados!$H:$H,$L$1,base_de_dados!$C:$C,$A654,base_de_dados!$M:$M,"&lt;=2012",base_de_dados!$O:$O,"&gt;=41274")</f>
        <v>0</v>
      </c>
      <c r="I654" s="5">
        <f>SUMIFS(base_de_dados!$T:$T,base_de_dados!$B:$B,$B654,base_de_dados!$G:$G,I$61,base_de_dados!$H:$H,$L$1,base_de_dados!$C:$C,$A654,base_de_dados!$M:$M,"&lt;=2012",base_de_dados!$O:$O,"&gt;=41274")</f>
        <v>0</v>
      </c>
      <c r="J654" s="5">
        <f>SUMIFS(base_de_dados!$T:$T,base_de_dados!$B:$B,$B654,base_de_dados!$G:$G,J$61,base_de_dados!$H:$H,$L$1,base_de_dados!$C:$C,$A654,base_de_dados!$M:$M,"&lt;=2012",base_de_dados!$O:$O,"&gt;=41274")</f>
        <v>0</v>
      </c>
      <c r="K654" s="32">
        <f t="shared" si="14"/>
        <v>0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SUMIFS(base_de_dados!$T:$T,base_de_dados!$B:$B,$B655,base_de_dados!$G:$G,C$61,base_de_dados!$H:$H,$L$1,base_de_dados!$C:$C,$A655,base_de_dados!$M:$M,"&lt;=2012",base_de_dados!$O:$O,"&gt;=41274")</f>
        <v>0</v>
      </c>
      <c r="D655" s="5">
        <f>SUMIFS(base_de_dados!$T:$T,base_de_dados!$B:$B,$B655,base_de_dados!$G:$G,D$61,base_de_dados!$H:$H,$L$1,base_de_dados!$C:$C,$A655,base_de_dados!$M:$M,"&lt;=2012",base_de_dados!$O:$O,"&gt;=41274")</f>
        <v>0</v>
      </c>
      <c r="E655" s="5">
        <f>SUMIFS(base_de_dados!$T:$T,base_de_dados!$B:$B,$B655,base_de_dados!$G:$G,E$61,base_de_dados!$H:$H,$L$1,base_de_dados!$C:$C,$A655,base_de_dados!$M:$M,"&lt;=2012",base_de_dados!$O:$O,"&gt;=41274")</f>
        <v>0</v>
      </c>
      <c r="F655" s="5">
        <f>SUMIFS(base_de_dados!$T:$T,base_de_dados!$B:$B,$B655,base_de_dados!$G:$G,F$61,base_de_dados!$H:$H,$L$1,base_de_dados!$C:$C,$A655,base_de_dados!$M:$M,"&lt;=2012",base_de_dados!$O:$O,"&gt;=41274")</f>
        <v>0</v>
      </c>
      <c r="G655" s="5">
        <f>SUMIFS(base_de_dados!$T:$T,base_de_dados!$B:$B,$B655,base_de_dados!$G:$G,G$61,base_de_dados!$H:$H,$L$1,base_de_dados!$C:$C,$A655,base_de_dados!$M:$M,"&lt;=2012",base_de_dados!$O:$O,"&gt;=41274")</f>
        <v>0</v>
      </c>
      <c r="H655" s="5">
        <f>SUMIFS(base_de_dados!$T:$T,base_de_dados!$B:$B,$B655,base_de_dados!$G:$G,H$61,base_de_dados!$H:$H,$L$1,base_de_dados!$C:$C,$A655,base_de_dados!$M:$M,"&lt;=2012",base_de_dados!$O:$O,"&gt;=41274")</f>
        <v>0</v>
      </c>
      <c r="I655" s="5">
        <f>SUMIFS(base_de_dados!$T:$T,base_de_dados!$B:$B,$B655,base_de_dados!$G:$G,I$61,base_de_dados!$H:$H,$L$1,base_de_dados!$C:$C,$A655,base_de_dados!$M:$M,"&lt;=2012",base_de_dados!$O:$O,"&gt;=41274")</f>
        <v>0</v>
      </c>
      <c r="J655" s="5">
        <f>SUMIFS(base_de_dados!$T:$T,base_de_dados!$B:$B,$B655,base_de_dados!$G:$G,J$61,base_de_dados!$H:$H,$L$1,base_de_dados!$C:$C,$A655,base_de_dados!$M:$M,"&lt;=2012",base_de_dados!$O:$O,"&gt;=41274")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SUMIFS(base_de_dados!$T:$T,base_de_dados!$B:$B,$B656,base_de_dados!$G:$G,C$61,base_de_dados!$H:$H,$L$1,base_de_dados!$C:$C,$A656,base_de_dados!$M:$M,"&lt;=2012",base_de_dados!$O:$O,"&gt;=41274")</f>
        <v>0</v>
      </c>
      <c r="D656" s="5">
        <f>SUMIFS(base_de_dados!$T:$T,base_de_dados!$B:$B,$B656,base_de_dados!$G:$G,D$61,base_de_dados!$H:$H,$L$1,base_de_dados!$C:$C,$A656,base_de_dados!$M:$M,"&lt;=2012",base_de_dados!$O:$O,"&gt;=41274")</f>
        <v>0</v>
      </c>
      <c r="E656" s="5">
        <f>SUMIFS(base_de_dados!$T:$T,base_de_dados!$B:$B,$B656,base_de_dados!$G:$G,E$61,base_de_dados!$H:$H,$L$1,base_de_dados!$C:$C,$A656,base_de_dados!$M:$M,"&lt;=2012",base_de_dados!$O:$O,"&gt;=41274")</f>
        <v>0</v>
      </c>
      <c r="F656" s="5">
        <f>SUMIFS(base_de_dados!$T:$T,base_de_dados!$B:$B,$B656,base_de_dados!$G:$G,F$61,base_de_dados!$H:$H,$L$1,base_de_dados!$C:$C,$A656,base_de_dados!$M:$M,"&lt;=2012",base_de_dados!$O:$O,"&gt;=41274")</f>
        <v>0</v>
      </c>
      <c r="G656" s="5">
        <f>SUMIFS(base_de_dados!$T:$T,base_de_dados!$B:$B,$B656,base_de_dados!$G:$G,G$61,base_de_dados!$H:$H,$L$1,base_de_dados!$C:$C,$A656,base_de_dados!$M:$M,"&lt;=2012",base_de_dados!$O:$O,"&gt;=41274")</f>
        <v>0</v>
      </c>
      <c r="H656" s="5">
        <f>SUMIFS(base_de_dados!$T:$T,base_de_dados!$B:$B,$B656,base_de_dados!$G:$G,H$61,base_de_dados!$H:$H,$L$1,base_de_dados!$C:$C,$A656,base_de_dados!$M:$M,"&lt;=2012",base_de_dados!$O:$O,"&gt;=41274")</f>
        <v>0</v>
      </c>
      <c r="I656" s="5">
        <f>SUMIFS(base_de_dados!$T:$T,base_de_dados!$B:$B,$B656,base_de_dados!$G:$G,I$61,base_de_dados!$H:$H,$L$1,base_de_dados!$C:$C,$A656,base_de_dados!$M:$M,"&lt;=2012",base_de_dados!$O:$O,"&gt;=41274")</f>
        <v>0</v>
      </c>
      <c r="J656" s="5">
        <f>SUMIFS(base_de_dados!$T:$T,base_de_dados!$B:$B,$B656,base_de_dados!$G:$G,J$61,base_de_dados!$H:$H,$L$1,base_de_dados!$C:$C,$A656,base_de_dados!$M:$M,"&lt;=2012",base_de_dados!$O:$O,"&gt;=41274")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SUMIFS(base_de_dados!$T:$T,base_de_dados!$B:$B,$B657,base_de_dados!$G:$G,C$61,base_de_dados!$H:$H,$L$1,base_de_dados!$C:$C,$A657,base_de_dados!$M:$M,"&lt;=2012",base_de_dados!$O:$O,"&gt;=41274")</f>
        <v>0</v>
      </c>
      <c r="D657" s="5">
        <f>SUMIFS(base_de_dados!$T:$T,base_de_dados!$B:$B,$B657,base_de_dados!$G:$G,D$61,base_de_dados!$H:$H,$L$1,base_de_dados!$C:$C,$A657,base_de_dados!$M:$M,"&lt;=2012",base_de_dados!$O:$O,"&gt;=41274")</f>
        <v>0</v>
      </c>
      <c r="E657" s="5">
        <f>SUMIFS(base_de_dados!$T:$T,base_de_dados!$B:$B,$B657,base_de_dados!$G:$G,E$61,base_de_dados!$H:$H,$L$1,base_de_dados!$C:$C,$A657,base_de_dados!$M:$M,"&lt;=2012",base_de_dados!$O:$O,"&gt;=41274")</f>
        <v>7.609639776763065E-3</v>
      </c>
      <c r="F657" s="5">
        <f>SUMIFS(base_de_dados!$T:$T,base_de_dados!$B:$B,$B657,base_de_dados!$G:$G,F$61,base_de_dados!$H:$H,$L$1,base_de_dados!$C:$C,$A657,base_de_dados!$M:$M,"&lt;=2012",base_de_dados!$O:$O,"&gt;=41274")</f>
        <v>0.19904743784880774</v>
      </c>
      <c r="G657" s="5">
        <f>SUMIFS(base_de_dados!$T:$T,base_de_dados!$B:$B,$B657,base_de_dados!$G:$G,G$61,base_de_dados!$H:$H,$L$1,base_de_dados!$C:$C,$A657,base_de_dados!$M:$M,"&lt;=2012",base_de_dados!$O:$O,"&gt;=41274")</f>
        <v>0</v>
      </c>
      <c r="H657" s="5">
        <f>SUMIFS(base_de_dados!$T:$T,base_de_dados!$B:$B,$B657,base_de_dados!$G:$G,H$61,base_de_dados!$H:$H,$L$1,base_de_dados!$C:$C,$A657,base_de_dados!$M:$M,"&lt;=2012",base_de_dados!$O:$O,"&gt;=41274")</f>
        <v>0</v>
      </c>
      <c r="I657" s="5">
        <f>SUMIFS(base_de_dados!$T:$T,base_de_dados!$B:$B,$B657,base_de_dados!$G:$G,I$61,base_de_dados!$H:$H,$L$1,base_de_dados!$C:$C,$A657,base_de_dados!$M:$M,"&lt;=2012",base_de_dados!$O:$O,"&gt;=41274")</f>
        <v>0</v>
      </c>
      <c r="J657" s="5">
        <f>SUMIFS(base_de_dados!$T:$T,base_de_dados!$B:$B,$B657,base_de_dados!$G:$G,J$61,base_de_dados!$H:$H,$L$1,base_de_dados!$C:$C,$A657,base_de_dados!$M:$M,"&lt;=2012",base_de_dados!$O:$O,"&gt;=41274")</f>
        <v>0</v>
      </c>
      <c r="K657" s="32">
        <f t="shared" si="14"/>
        <v>0.20665707762557081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SUMIFS(base_de_dados!$T:$T,base_de_dados!$B:$B,$B658,base_de_dados!$G:$G,C$61,base_de_dados!$H:$H,$L$1,base_de_dados!$C:$C,$A658,base_de_dados!$M:$M,"&lt;=2012",base_de_dados!$O:$O,"&gt;=41274")</f>
        <v>0</v>
      </c>
      <c r="D658" s="5">
        <f>SUMIFS(base_de_dados!$T:$T,base_de_dados!$B:$B,$B658,base_de_dados!$G:$G,D$61,base_de_dados!$H:$H,$L$1,base_de_dados!$C:$C,$A658,base_de_dados!$M:$M,"&lt;=2012",base_de_dados!$O:$O,"&gt;=41274")</f>
        <v>0</v>
      </c>
      <c r="E658" s="5">
        <f>SUMIFS(base_de_dados!$T:$T,base_de_dados!$B:$B,$B658,base_de_dados!$G:$G,E$61,base_de_dados!$H:$H,$L$1,base_de_dados!$C:$C,$A658,base_de_dados!$M:$M,"&lt;=2012",base_de_dados!$O:$O,"&gt;=41274")</f>
        <v>0</v>
      </c>
      <c r="F658" s="5">
        <f>SUMIFS(base_de_dados!$T:$T,base_de_dados!$B:$B,$B658,base_de_dados!$G:$G,F$61,base_de_dados!$H:$H,$L$1,base_de_dados!$C:$C,$A658,base_de_dados!$M:$M,"&lt;=2012",base_de_dados!$O:$O,"&gt;=41274")</f>
        <v>0</v>
      </c>
      <c r="G658" s="5">
        <f>SUMIFS(base_de_dados!$T:$T,base_de_dados!$B:$B,$B658,base_de_dados!$G:$G,G$61,base_de_dados!$H:$H,$L$1,base_de_dados!$C:$C,$A658,base_de_dados!$M:$M,"&lt;=2012",base_de_dados!$O:$O,"&gt;=41274")</f>
        <v>0</v>
      </c>
      <c r="H658" s="5">
        <f>SUMIFS(base_de_dados!$T:$T,base_de_dados!$B:$B,$B658,base_de_dados!$G:$G,H$61,base_de_dados!$H:$H,$L$1,base_de_dados!$C:$C,$A658,base_de_dados!$M:$M,"&lt;=2012",base_de_dados!$O:$O,"&gt;=41274")</f>
        <v>0</v>
      </c>
      <c r="I658" s="5">
        <f>SUMIFS(base_de_dados!$T:$T,base_de_dados!$B:$B,$B658,base_de_dados!$G:$G,I$61,base_de_dados!$H:$H,$L$1,base_de_dados!$C:$C,$A658,base_de_dados!$M:$M,"&lt;=2012",base_de_dados!$O:$O,"&gt;=41274")</f>
        <v>0</v>
      </c>
      <c r="J658" s="5">
        <f>SUMIFS(base_de_dados!$T:$T,base_de_dados!$B:$B,$B658,base_de_dados!$G:$G,J$61,base_de_dados!$H:$H,$L$1,base_de_dados!$C:$C,$A658,base_de_dados!$M:$M,"&lt;=2012",base_de_dados!$O:$O,"&gt;=41274")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SUMIFS(base_de_dados!$T:$T,base_de_dados!$B:$B,$B659,base_de_dados!$G:$G,C$61,base_de_dados!$H:$H,$L$1,base_de_dados!$C:$C,$A659,base_de_dados!$M:$M,"&lt;=2012",base_de_dados!$O:$O,"&gt;=41274")</f>
        <v>0</v>
      </c>
      <c r="D659" s="5">
        <f>SUMIFS(base_de_dados!$T:$T,base_de_dados!$B:$B,$B659,base_de_dados!$G:$G,D$61,base_de_dados!$H:$H,$L$1,base_de_dados!$C:$C,$A659,base_de_dados!$M:$M,"&lt;=2012",base_de_dados!$O:$O,"&gt;=41274")</f>
        <v>0</v>
      </c>
      <c r="E659" s="5">
        <f>SUMIFS(base_de_dados!$T:$T,base_de_dados!$B:$B,$B659,base_de_dados!$G:$G,E$61,base_de_dados!$H:$H,$L$1,base_de_dados!$C:$C,$A659,base_de_dados!$M:$M,"&lt;=2012",base_de_dados!$O:$O,"&gt;=41274")</f>
        <v>0</v>
      </c>
      <c r="F659" s="5">
        <f>SUMIFS(base_de_dados!$T:$T,base_de_dados!$B:$B,$B659,base_de_dados!$G:$G,F$61,base_de_dados!$H:$H,$L$1,base_de_dados!$C:$C,$A659,base_de_dados!$M:$M,"&lt;=2012",base_de_dados!$O:$O,"&gt;=41274")</f>
        <v>0</v>
      </c>
      <c r="G659" s="5">
        <f>SUMIFS(base_de_dados!$T:$T,base_de_dados!$B:$B,$B659,base_de_dados!$G:$G,G$61,base_de_dados!$H:$H,$L$1,base_de_dados!$C:$C,$A659,base_de_dados!$M:$M,"&lt;=2012",base_de_dados!$O:$O,"&gt;=41274")</f>
        <v>0</v>
      </c>
      <c r="H659" s="5">
        <f>SUMIFS(base_de_dados!$T:$T,base_de_dados!$B:$B,$B659,base_de_dados!$G:$G,H$61,base_de_dados!$H:$H,$L$1,base_de_dados!$C:$C,$A659,base_de_dados!$M:$M,"&lt;=2012",base_de_dados!$O:$O,"&gt;=41274")</f>
        <v>0</v>
      </c>
      <c r="I659" s="5">
        <f>SUMIFS(base_de_dados!$T:$T,base_de_dados!$B:$B,$B659,base_de_dados!$G:$G,I$61,base_de_dados!$H:$H,$L$1,base_de_dados!$C:$C,$A659,base_de_dados!$M:$M,"&lt;=2012",base_de_dados!$O:$O,"&gt;=41274")</f>
        <v>0</v>
      </c>
      <c r="J659" s="5">
        <f>SUMIFS(base_de_dados!$T:$T,base_de_dados!$B:$B,$B659,base_de_dados!$G:$G,J$61,base_de_dados!$H:$H,$L$1,base_de_dados!$C:$C,$A659,base_de_dados!$M:$M,"&lt;=2012",base_de_dados!$O:$O,"&gt;=41274")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SUMIFS(base_de_dados!$T:$T,base_de_dados!$B:$B,$B660,base_de_dados!$G:$G,C$61,base_de_dados!$H:$H,$L$1,base_de_dados!$C:$C,$A660,base_de_dados!$M:$M,"&lt;=2012",base_de_dados!$O:$O,"&gt;=41274")</f>
        <v>0</v>
      </c>
      <c r="D660" s="5">
        <f>SUMIFS(base_de_dados!$T:$T,base_de_dados!$B:$B,$B660,base_de_dados!$G:$G,D$61,base_de_dados!$H:$H,$L$1,base_de_dados!$C:$C,$A660,base_de_dados!$M:$M,"&lt;=2012",base_de_dados!$O:$O,"&gt;=41274")</f>
        <v>0</v>
      </c>
      <c r="E660" s="5">
        <f>SUMIFS(base_de_dados!$T:$T,base_de_dados!$B:$B,$B660,base_de_dados!$G:$G,E$61,base_de_dados!$H:$H,$L$1,base_de_dados!$C:$C,$A660,base_de_dados!$M:$M,"&lt;=2012",base_de_dados!$O:$O,"&gt;=41274")</f>
        <v>4.7564687975646877E-4</v>
      </c>
      <c r="F660" s="5">
        <f>SUMIFS(base_de_dados!$T:$T,base_de_dados!$B:$B,$B660,base_de_dados!$G:$G,F$61,base_de_dados!$H:$H,$L$1,base_de_dados!$C:$C,$A660,base_de_dados!$M:$M,"&lt;=2012",base_de_dados!$O:$O,"&gt;=41274")</f>
        <v>0</v>
      </c>
      <c r="G660" s="5">
        <f>SUMIFS(base_de_dados!$T:$T,base_de_dados!$B:$B,$B660,base_de_dados!$G:$G,G$61,base_de_dados!$H:$H,$L$1,base_de_dados!$C:$C,$A660,base_de_dados!$M:$M,"&lt;=2012",base_de_dados!$O:$O,"&gt;=41274")</f>
        <v>0</v>
      </c>
      <c r="H660" s="5">
        <f>SUMIFS(base_de_dados!$T:$T,base_de_dados!$B:$B,$B660,base_de_dados!$G:$G,H$61,base_de_dados!$H:$H,$L$1,base_de_dados!$C:$C,$A660,base_de_dados!$M:$M,"&lt;=2012",base_de_dados!$O:$O,"&gt;=41274")</f>
        <v>0</v>
      </c>
      <c r="I660" s="5">
        <f>SUMIFS(base_de_dados!$T:$T,base_de_dados!$B:$B,$B660,base_de_dados!$G:$G,I$61,base_de_dados!$H:$H,$L$1,base_de_dados!$C:$C,$A660,base_de_dados!$M:$M,"&lt;=2012",base_de_dados!$O:$O,"&gt;=41274")</f>
        <v>0</v>
      </c>
      <c r="J660" s="5">
        <f>SUMIFS(base_de_dados!$T:$T,base_de_dados!$B:$B,$B660,base_de_dados!$G:$G,J$61,base_de_dados!$H:$H,$L$1,base_de_dados!$C:$C,$A660,base_de_dados!$M:$M,"&lt;=2012",base_de_dados!$O:$O,"&gt;=41274")</f>
        <v>0</v>
      </c>
      <c r="K660" s="32">
        <f t="shared" si="14"/>
        <v>4.7564687975646877E-4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SUMIFS(base_de_dados!$T:$T,base_de_dados!$B:$B,$B661,base_de_dados!$G:$G,C$61,base_de_dados!$H:$H,$L$1,base_de_dados!$C:$C,$A661,base_de_dados!$M:$M,"&lt;=2012",base_de_dados!$O:$O,"&gt;=41274")</f>
        <v>0</v>
      </c>
      <c r="D661" s="5">
        <f>SUMIFS(base_de_dados!$T:$T,base_de_dados!$B:$B,$B661,base_de_dados!$G:$G,D$61,base_de_dados!$H:$H,$L$1,base_de_dados!$C:$C,$A661,base_de_dados!$M:$M,"&lt;=2012",base_de_dados!$O:$O,"&gt;=41274")</f>
        <v>0</v>
      </c>
      <c r="E661" s="5">
        <f>SUMIFS(base_de_dados!$T:$T,base_de_dados!$B:$B,$B661,base_de_dados!$G:$G,E$61,base_de_dados!$H:$H,$L$1,base_de_dados!$C:$C,$A661,base_de_dados!$M:$M,"&lt;=2012",base_de_dados!$O:$O,"&gt;=41274")</f>
        <v>0</v>
      </c>
      <c r="F661" s="5">
        <f>SUMIFS(base_de_dados!$T:$T,base_de_dados!$B:$B,$B661,base_de_dados!$G:$G,F$61,base_de_dados!$H:$H,$L$1,base_de_dados!$C:$C,$A661,base_de_dados!$M:$M,"&lt;=2012",base_de_dados!$O:$O,"&gt;=41274")</f>
        <v>0</v>
      </c>
      <c r="G661" s="5">
        <f>SUMIFS(base_de_dados!$T:$T,base_de_dados!$B:$B,$B661,base_de_dados!$G:$G,G$61,base_de_dados!$H:$H,$L$1,base_de_dados!$C:$C,$A661,base_de_dados!$M:$M,"&lt;=2012",base_de_dados!$O:$O,"&gt;=41274")</f>
        <v>0</v>
      </c>
      <c r="H661" s="5">
        <f>SUMIFS(base_de_dados!$T:$T,base_de_dados!$B:$B,$B661,base_de_dados!$G:$G,H$61,base_de_dados!$H:$H,$L$1,base_de_dados!$C:$C,$A661,base_de_dados!$M:$M,"&lt;=2012",base_de_dados!$O:$O,"&gt;=41274")</f>
        <v>0</v>
      </c>
      <c r="I661" s="5">
        <f>SUMIFS(base_de_dados!$T:$T,base_de_dados!$B:$B,$B661,base_de_dados!$G:$G,I$61,base_de_dados!$H:$H,$L$1,base_de_dados!$C:$C,$A661,base_de_dados!$M:$M,"&lt;=2012",base_de_dados!$O:$O,"&gt;=41274")</f>
        <v>0</v>
      </c>
      <c r="J661" s="5">
        <f>SUMIFS(base_de_dados!$T:$T,base_de_dados!$B:$B,$B661,base_de_dados!$G:$G,J$61,base_de_dados!$H:$H,$L$1,base_de_dados!$C:$C,$A661,base_de_dados!$M:$M,"&lt;=2012",base_de_dados!$O:$O,"&gt;=41274")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SUMIFS(base_de_dados!$T:$T,base_de_dados!$B:$B,$B662,base_de_dados!$G:$G,C$61,base_de_dados!$H:$H,$L$1,base_de_dados!$C:$C,$A662,base_de_dados!$M:$M,"&lt;=2012",base_de_dados!$O:$O,"&gt;=41274")</f>
        <v>0</v>
      </c>
      <c r="D662" s="5">
        <f>SUMIFS(base_de_dados!$T:$T,base_de_dados!$B:$B,$B662,base_de_dados!$G:$G,D$61,base_de_dados!$H:$H,$L$1,base_de_dados!$C:$C,$A662,base_de_dados!$M:$M,"&lt;=2012",base_de_dados!$O:$O,"&gt;=41274")</f>
        <v>0</v>
      </c>
      <c r="E662" s="5">
        <f>SUMIFS(base_de_dados!$T:$T,base_de_dados!$B:$B,$B662,base_de_dados!$G:$G,E$61,base_de_dados!$H:$H,$L$1,base_de_dados!$C:$C,$A662,base_de_dados!$M:$M,"&lt;=2012",base_de_dados!$O:$O,"&gt;=41274")</f>
        <v>0</v>
      </c>
      <c r="F662" s="5">
        <f>SUMIFS(base_de_dados!$T:$T,base_de_dados!$B:$B,$B662,base_de_dados!$G:$G,F$61,base_de_dados!$H:$H,$L$1,base_de_dados!$C:$C,$A662,base_de_dados!$M:$M,"&lt;=2012",base_de_dados!$O:$O,"&gt;=41274")</f>
        <v>0</v>
      </c>
      <c r="G662" s="5">
        <f>SUMIFS(base_de_dados!$T:$T,base_de_dados!$B:$B,$B662,base_de_dados!$G:$G,G$61,base_de_dados!$H:$H,$L$1,base_de_dados!$C:$C,$A662,base_de_dados!$M:$M,"&lt;=2012",base_de_dados!$O:$O,"&gt;=41274")</f>
        <v>0</v>
      </c>
      <c r="H662" s="5">
        <f>SUMIFS(base_de_dados!$T:$T,base_de_dados!$B:$B,$B662,base_de_dados!$G:$G,H$61,base_de_dados!$H:$H,$L$1,base_de_dados!$C:$C,$A662,base_de_dados!$M:$M,"&lt;=2012",base_de_dados!$O:$O,"&gt;=41274")</f>
        <v>0</v>
      </c>
      <c r="I662" s="5">
        <f>SUMIFS(base_de_dados!$T:$T,base_de_dados!$B:$B,$B662,base_de_dados!$G:$G,I$61,base_de_dados!$H:$H,$L$1,base_de_dados!$C:$C,$A662,base_de_dados!$M:$M,"&lt;=2012",base_de_dados!$O:$O,"&gt;=41274")</f>
        <v>0</v>
      </c>
      <c r="J662" s="5">
        <f>SUMIFS(base_de_dados!$T:$T,base_de_dados!$B:$B,$B662,base_de_dados!$G:$G,J$61,base_de_dados!$H:$H,$L$1,base_de_dados!$C:$C,$A662,base_de_dados!$M:$M,"&lt;=2012",base_de_dados!$O:$O,"&gt;=41274")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SUMIFS(base_de_dados!$T:$T,base_de_dados!$B:$B,$B663,base_de_dados!$G:$G,C$61,base_de_dados!$H:$H,$L$1,base_de_dados!$C:$C,$A663,base_de_dados!$M:$M,"&lt;=2012",base_de_dados!$O:$O,"&gt;=41274")</f>
        <v>0</v>
      </c>
      <c r="D663" s="5">
        <f>SUMIFS(base_de_dados!$T:$T,base_de_dados!$B:$B,$B663,base_de_dados!$G:$G,D$61,base_de_dados!$H:$H,$L$1,base_de_dados!$C:$C,$A663,base_de_dados!$M:$M,"&lt;=2012",base_de_dados!$O:$O,"&gt;=41274")</f>
        <v>0</v>
      </c>
      <c r="E663" s="5">
        <f>SUMIFS(base_de_dados!$T:$T,base_de_dados!$B:$B,$B663,base_de_dados!$G:$G,E$61,base_de_dados!$H:$H,$L$1,base_de_dados!$C:$C,$A663,base_de_dados!$M:$M,"&lt;=2012",base_de_dados!$O:$O,"&gt;=41274")</f>
        <v>0</v>
      </c>
      <c r="F663" s="5">
        <f>SUMIFS(base_de_dados!$T:$T,base_de_dados!$B:$B,$B663,base_de_dados!$G:$G,F$61,base_de_dados!$H:$H,$L$1,base_de_dados!$C:$C,$A663,base_de_dados!$M:$M,"&lt;=2012",base_de_dados!$O:$O,"&gt;=41274")</f>
        <v>6.2564370877727038E-2</v>
      </c>
      <c r="G663" s="5">
        <f>SUMIFS(base_de_dados!$T:$T,base_de_dados!$B:$B,$B663,base_de_dados!$G:$G,G$61,base_de_dados!$H:$H,$L$1,base_de_dados!$C:$C,$A663,base_de_dados!$M:$M,"&lt;=2012",base_de_dados!$O:$O,"&gt;=41274")</f>
        <v>0</v>
      </c>
      <c r="H663" s="5">
        <f>SUMIFS(base_de_dados!$T:$T,base_de_dados!$B:$B,$B663,base_de_dados!$G:$G,H$61,base_de_dados!$H:$H,$L$1,base_de_dados!$C:$C,$A663,base_de_dados!$M:$M,"&lt;=2012",base_de_dados!$O:$O,"&gt;=41274")</f>
        <v>0</v>
      </c>
      <c r="I663" s="5">
        <f>SUMIFS(base_de_dados!$T:$T,base_de_dados!$B:$B,$B663,base_de_dados!$G:$G,I$61,base_de_dados!$H:$H,$L$1,base_de_dados!$C:$C,$A663,base_de_dados!$M:$M,"&lt;=2012",base_de_dados!$O:$O,"&gt;=41274")</f>
        <v>0</v>
      </c>
      <c r="J663" s="5">
        <f>SUMIFS(base_de_dados!$T:$T,base_de_dados!$B:$B,$B663,base_de_dados!$G:$G,J$61,base_de_dados!$H:$H,$L$1,base_de_dados!$C:$C,$A663,base_de_dados!$M:$M,"&lt;=2012",base_de_dados!$O:$O,"&gt;=41274")</f>
        <v>0</v>
      </c>
      <c r="K663" s="32">
        <f t="shared" si="14"/>
        <v>6.2564370877727038E-2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SUMIFS(base_de_dados!$T:$T,base_de_dados!$B:$B,$B664,base_de_dados!$G:$G,C$61,base_de_dados!$H:$H,$L$1,base_de_dados!$C:$C,$A664,base_de_dados!$M:$M,"&lt;=2012",base_de_dados!$O:$O,"&gt;=41274")</f>
        <v>0</v>
      </c>
      <c r="D664" s="5">
        <f>SUMIFS(base_de_dados!$T:$T,base_de_dados!$B:$B,$B664,base_de_dados!$G:$G,D$61,base_de_dados!$H:$H,$L$1,base_de_dados!$C:$C,$A664,base_de_dados!$M:$M,"&lt;=2012",base_de_dados!$O:$O,"&gt;=41274")</f>
        <v>0</v>
      </c>
      <c r="E664" s="5">
        <f>SUMIFS(base_de_dados!$T:$T,base_de_dados!$B:$B,$B664,base_de_dados!$G:$G,E$61,base_de_dados!$H:$H,$L$1,base_de_dados!$C:$C,$A664,base_de_dados!$M:$M,"&lt;=2012",base_de_dados!$O:$O,"&gt;=41274")</f>
        <v>0</v>
      </c>
      <c r="F664" s="5">
        <f>SUMIFS(base_de_dados!$T:$T,base_de_dados!$B:$B,$B664,base_de_dados!$G:$G,F$61,base_de_dados!$H:$H,$L$1,base_de_dados!$C:$C,$A664,base_de_dados!$M:$M,"&lt;=2012",base_de_dados!$O:$O,"&gt;=41274")</f>
        <v>0</v>
      </c>
      <c r="G664" s="5">
        <f>SUMIFS(base_de_dados!$T:$T,base_de_dados!$B:$B,$B664,base_de_dados!$G:$G,G$61,base_de_dados!$H:$H,$L$1,base_de_dados!$C:$C,$A664,base_de_dados!$M:$M,"&lt;=2012",base_de_dados!$O:$O,"&gt;=41274")</f>
        <v>0</v>
      </c>
      <c r="H664" s="5">
        <f>SUMIFS(base_de_dados!$T:$T,base_de_dados!$B:$B,$B664,base_de_dados!$G:$G,H$61,base_de_dados!$H:$H,$L$1,base_de_dados!$C:$C,$A664,base_de_dados!$M:$M,"&lt;=2012",base_de_dados!$O:$O,"&gt;=41274")</f>
        <v>0</v>
      </c>
      <c r="I664" s="5">
        <f>SUMIFS(base_de_dados!$T:$T,base_de_dados!$B:$B,$B664,base_de_dados!$G:$G,I$61,base_de_dados!$H:$H,$L$1,base_de_dados!$C:$C,$A664,base_de_dados!$M:$M,"&lt;=2012",base_de_dados!$O:$O,"&gt;=41274")</f>
        <v>0</v>
      </c>
      <c r="J664" s="5">
        <f>SUMIFS(base_de_dados!$T:$T,base_de_dados!$B:$B,$B664,base_de_dados!$G:$G,J$61,base_de_dados!$H:$H,$L$1,base_de_dados!$C:$C,$A664,base_de_dados!$M:$M,"&lt;=2012",base_de_dados!$O:$O,"&gt;=41274")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SUMIFS(base_de_dados!$T:$T,base_de_dados!$B:$B,$B665,base_de_dados!$G:$G,C$61,base_de_dados!$H:$H,$L$1,base_de_dados!$C:$C,$A665,base_de_dados!$M:$M,"&lt;=2012",base_de_dados!$O:$O,"&gt;=41274")</f>
        <v>0</v>
      </c>
      <c r="D665" s="5">
        <f>SUMIFS(base_de_dados!$T:$T,base_de_dados!$B:$B,$B665,base_de_dados!$G:$G,D$61,base_de_dados!$H:$H,$L$1,base_de_dados!$C:$C,$A665,base_de_dados!$M:$M,"&lt;=2012",base_de_dados!$O:$O,"&gt;=41274")</f>
        <v>0</v>
      </c>
      <c r="E665" s="5">
        <f>SUMIFS(base_de_dados!$T:$T,base_de_dados!$B:$B,$B665,base_de_dados!$G:$G,E$61,base_de_dados!$H:$H,$L$1,base_de_dados!$C:$C,$A665,base_de_dados!$M:$M,"&lt;=2012",base_de_dados!$O:$O,"&gt;=41274")</f>
        <v>0</v>
      </c>
      <c r="F665" s="5">
        <f>SUMIFS(base_de_dados!$T:$T,base_de_dados!$B:$B,$B665,base_de_dados!$G:$G,F$61,base_de_dados!$H:$H,$L$1,base_de_dados!$C:$C,$A665,base_de_dados!$M:$M,"&lt;=2012",base_de_dados!$O:$O,"&gt;=41274")</f>
        <v>0</v>
      </c>
      <c r="G665" s="5">
        <f>SUMIFS(base_de_dados!$T:$T,base_de_dados!$B:$B,$B665,base_de_dados!$G:$G,G$61,base_de_dados!$H:$H,$L$1,base_de_dados!$C:$C,$A665,base_de_dados!$M:$M,"&lt;=2012",base_de_dados!$O:$O,"&gt;=41274")</f>
        <v>0</v>
      </c>
      <c r="H665" s="5">
        <f>SUMIFS(base_de_dados!$T:$T,base_de_dados!$B:$B,$B665,base_de_dados!$G:$G,H$61,base_de_dados!$H:$H,$L$1,base_de_dados!$C:$C,$A665,base_de_dados!$M:$M,"&lt;=2012",base_de_dados!$O:$O,"&gt;=41274")</f>
        <v>0</v>
      </c>
      <c r="I665" s="5">
        <f>SUMIFS(base_de_dados!$T:$T,base_de_dados!$B:$B,$B665,base_de_dados!$G:$G,I$61,base_de_dados!$H:$H,$L$1,base_de_dados!$C:$C,$A665,base_de_dados!$M:$M,"&lt;=2012",base_de_dados!$O:$O,"&gt;=41274")</f>
        <v>0</v>
      </c>
      <c r="J665" s="5">
        <f>SUMIFS(base_de_dados!$T:$T,base_de_dados!$B:$B,$B665,base_de_dados!$G:$G,J$61,base_de_dados!$H:$H,$L$1,base_de_dados!$C:$C,$A665,base_de_dados!$M:$M,"&lt;=2012",base_de_dados!$O:$O,"&gt;=41274")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SUMIFS(base_de_dados!$T:$T,base_de_dados!$B:$B,$B666,base_de_dados!$G:$G,C$61,base_de_dados!$H:$H,$L$1,base_de_dados!$C:$C,$A666,base_de_dados!$M:$M,"&lt;=2012",base_de_dados!$O:$O,"&gt;=41274")</f>
        <v>0</v>
      </c>
      <c r="D666" s="5">
        <f>SUMIFS(base_de_dados!$T:$T,base_de_dados!$B:$B,$B666,base_de_dados!$G:$G,D$61,base_de_dados!$H:$H,$L$1,base_de_dados!$C:$C,$A666,base_de_dados!$M:$M,"&lt;=2012",base_de_dados!$O:$O,"&gt;=41274")</f>
        <v>0</v>
      </c>
      <c r="E666" s="5">
        <f>SUMIFS(base_de_dados!$T:$T,base_de_dados!$B:$B,$B666,base_de_dados!$G:$G,E$61,base_de_dados!$H:$H,$L$1,base_de_dados!$C:$C,$A666,base_de_dados!$M:$M,"&lt;=2012",base_de_dados!$O:$O,"&gt;=41274")</f>
        <v>0</v>
      </c>
      <c r="F666" s="5">
        <f>SUMIFS(base_de_dados!$T:$T,base_de_dados!$B:$B,$B666,base_de_dados!$G:$G,F$61,base_de_dados!$H:$H,$L$1,base_de_dados!$C:$C,$A666,base_de_dados!$M:$M,"&lt;=2012",base_de_dados!$O:$O,"&gt;=41274")</f>
        <v>0</v>
      </c>
      <c r="G666" s="5">
        <f>SUMIFS(base_de_dados!$T:$T,base_de_dados!$B:$B,$B666,base_de_dados!$G:$G,G$61,base_de_dados!$H:$H,$L$1,base_de_dados!$C:$C,$A666,base_de_dados!$M:$M,"&lt;=2012",base_de_dados!$O:$O,"&gt;=41274")</f>
        <v>0</v>
      </c>
      <c r="H666" s="5">
        <f>SUMIFS(base_de_dados!$T:$T,base_de_dados!$B:$B,$B666,base_de_dados!$G:$G,H$61,base_de_dados!$H:$H,$L$1,base_de_dados!$C:$C,$A666,base_de_dados!$M:$M,"&lt;=2012",base_de_dados!$O:$O,"&gt;=41274")</f>
        <v>0</v>
      </c>
      <c r="I666" s="5">
        <f>SUMIFS(base_de_dados!$T:$T,base_de_dados!$B:$B,$B666,base_de_dados!$G:$G,I$61,base_de_dados!$H:$H,$L$1,base_de_dados!$C:$C,$A666,base_de_dados!$M:$M,"&lt;=2012",base_de_dados!$O:$O,"&gt;=41274")</f>
        <v>0</v>
      </c>
      <c r="J666" s="5">
        <f>SUMIFS(base_de_dados!$T:$T,base_de_dados!$B:$B,$B666,base_de_dados!$G:$G,J$61,base_de_dados!$H:$H,$L$1,base_de_dados!$C:$C,$A666,base_de_dados!$M:$M,"&lt;=2012",base_de_dados!$O:$O,"&gt;=41274")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SUMIFS(base_de_dados!$T:$T,base_de_dados!$B:$B,$B667,base_de_dados!$G:$G,C$61,base_de_dados!$H:$H,$L$1,base_de_dados!$C:$C,$A667,base_de_dados!$M:$M,"&lt;=2012",base_de_dados!$O:$O,"&gt;=41274")</f>
        <v>0</v>
      </c>
      <c r="D667" s="5">
        <f>SUMIFS(base_de_dados!$T:$T,base_de_dados!$B:$B,$B667,base_de_dados!$G:$G,D$61,base_de_dados!$H:$H,$L$1,base_de_dados!$C:$C,$A667,base_de_dados!$M:$M,"&lt;=2012",base_de_dados!$O:$O,"&gt;=41274")</f>
        <v>0</v>
      </c>
      <c r="E667" s="5">
        <f>SUMIFS(base_de_dados!$T:$T,base_de_dados!$B:$B,$B667,base_de_dados!$G:$G,E$61,base_de_dados!$H:$H,$L$1,base_de_dados!$C:$C,$A667,base_de_dados!$M:$M,"&lt;=2012",base_de_dados!$O:$O,"&gt;=41274")</f>
        <v>0</v>
      </c>
      <c r="F667" s="5">
        <f>SUMIFS(base_de_dados!$T:$T,base_de_dados!$B:$B,$B667,base_de_dados!$G:$G,F$61,base_de_dados!$H:$H,$L$1,base_de_dados!$C:$C,$A667,base_de_dados!$M:$M,"&lt;=2012",base_de_dados!$O:$O,"&gt;=41274")</f>
        <v>0</v>
      </c>
      <c r="G667" s="5">
        <f>SUMIFS(base_de_dados!$T:$T,base_de_dados!$B:$B,$B667,base_de_dados!$G:$G,G$61,base_de_dados!$H:$H,$L$1,base_de_dados!$C:$C,$A667,base_de_dados!$M:$M,"&lt;=2012",base_de_dados!$O:$O,"&gt;=41274")</f>
        <v>0</v>
      </c>
      <c r="H667" s="5">
        <f>SUMIFS(base_de_dados!$T:$T,base_de_dados!$B:$B,$B667,base_de_dados!$G:$G,H$61,base_de_dados!$H:$H,$L$1,base_de_dados!$C:$C,$A667,base_de_dados!$M:$M,"&lt;=2012",base_de_dados!$O:$O,"&gt;=41274")</f>
        <v>0</v>
      </c>
      <c r="I667" s="5">
        <f>SUMIFS(base_de_dados!$T:$T,base_de_dados!$B:$B,$B667,base_de_dados!$G:$G,I$61,base_de_dados!$H:$H,$L$1,base_de_dados!$C:$C,$A667,base_de_dados!$M:$M,"&lt;=2012",base_de_dados!$O:$O,"&gt;=41274")</f>
        <v>0</v>
      </c>
      <c r="J667" s="5">
        <f>SUMIFS(base_de_dados!$T:$T,base_de_dados!$B:$B,$B667,base_de_dados!$G:$G,J$61,base_de_dados!$H:$H,$L$1,base_de_dados!$C:$C,$A667,base_de_dados!$M:$M,"&lt;=2012",base_de_dados!$O:$O,"&gt;=41274")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SUMIFS(base_de_dados!$T:$T,base_de_dados!$B:$B,$B668,base_de_dados!$G:$G,C$61,base_de_dados!$H:$H,$L$1,base_de_dados!$C:$C,$A668,base_de_dados!$M:$M,"&lt;=2012",base_de_dados!$O:$O,"&gt;=41274")</f>
        <v>0</v>
      </c>
      <c r="D668" s="5">
        <f>SUMIFS(base_de_dados!$T:$T,base_de_dados!$B:$B,$B668,base_de_dados!$G:$G,D$61,base_de_dados!$H:$H,$L$1,base_de_dados!$C:$C,$A668,base_de_dados!$M:$M,"&lt;=2012",base_de_dados!$O:$O,"&gt;=41274")</f>
        <v>4.3055555555555555E-2</v>
      </c>
      <c r="E668" s="5">
        <f>SUMIFS(base_de_dados!$T:$T,base_de_dados!$B:$B,$B668,base_de_dados!$G:$G,E$61,base_de_dados!$H:$H,$L$1,base_de_dados!$C:$C,$A668,base_de_dados!$M:$M,"&lt;=2012",base_de_dados!$O:$O,"&gt;=41274")</f>
        <v>0</v>
      </c>
      <c r="F668" s="5">
        <f>SUMIFS(base_de_dados!$T:$T,base_de_dados!$B:$B,$B668,base_de_dados!$G:$G,F$61,base_de_dados!$H:$H,$L$1,base_de_dados!$C:$C,$A668,base_de_dados!$M:$M,"&lt;=2012",base_de_dados!$O:$O,"&gt;=41274")</f>
        <v>2.5643835616438355E-3</v>
      </c>
      <c r="G668" s="5">
        <f>SUMIFS(base_de_dados!$T:$T,base_de_dados!$B:$B,$B668,base_de_dados!$G:$G,G$61,base_de_dados!$H:$H,$L$1,base_de_dados!$C:$C,$A668,base_de_dados!$M:$M,"&lt;=2012",base_de_dados!$O:$O,"&gt;=41274")</f>
        <v>0</v>
      </c>
      <c r="H668" s="5">
        <f>SUMIFS(base_de_dados!$T:$T,base_de_dados!$B:$B,$B668,base_de_dados!$G:$G,H$61,base_de_dados!$H:$H,$L$1,base_de_dados!$C:$C,$A668,base_de_dados!$M:$M,"&lt;=2012",base_de_dados!$O:$O,"&gt;=41274")</f>
        <v>0</v>
      </c>
      <c r="I668" s="5">
        <f>SUMIFS(base_de_dados!$T:$T,base_de_dados!$B:$B,$B668,base_de_dados!$G:$G,I$61,base_de_dados!$H:$H,$L$1,base_de_dados!$C:$C,$A668,base_de_dados!$M:$M,"&lt;=2012",base_de_dados!$O:$O,"&gt;=41274")</f>
        <v>0</v>
      </c>
      <c r="J668" s="5">
        <f>SUMIFS(base_de_dados!$T:$T,base_de_dados!$B:$B,$B668,base_de_dados!$G:$G,J$61,base_de_dados!$H:$H,$L$1,base_de_dados!$C:$C,$A668,base_de_dados!$M:$M,"&lt;=2012",base_de_dados!$O:$O,"&gt;=41274")</f>
        <v>0</v>
      </c>
      <c r="K668" s="32">
        <f t="shared" si="14"/>
        <v>4.5619939117199387E-2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SUMIFS(base_de_dados!$T:$T,base_de_dados!$B:$B,$B669,base_de_dados!$G:$G,C$61,base_de_dados!$H:$H,$L$1,base_de_dados!$C:$C,$A669,base_de_dados!$M:$M,"&lt;=2012",base_de_dados!$O:$O,"&gt;=41274")</f>
        <v>0</v>
      </c>
      <c r="D669" s="5">
        <f>SUMIFS(base_de_dados!$T:$T,base_de_dados!$B:$B,$B669,base_de_dados!$G:$G,D$61,base_de_dados!$H:$H,$L$1,base_de_dados!$C:$C,$A669,base_de_dados!$M:$M,"&lt;=2012",base_de_dados!$O:$O,"&gt;=41274")</f>
        <v>0</v>
      </c>
      <c r="E669" s="5">
        <f>SUMIFS(base_de_dados!$T:$T,base_de_dados!$B:$B,$B669,base_de_dados!$G:$G,E$61,base_de_dados!$H:$H,$L$1,base_de_dados!$C:$C,$A669,base_de_dados!$M:$M,"&lt;=2012",base_de_dados!$O:$O,"&gt;=41274")</f>
        <v>0</v>
      </c>
      <c r="F669" s="5">
        <f>SUMIFS(base_de_dados!$T:$T,base_de_dados!$B:$B,$B669,base_de_dados!$G:$G,F$61,base_de_dados!$H:$H,$L$1,base_de_dados!$C:$C,$A669,base_de_dados!$M:$M,"&lt;=2012",base_de_dados!$O:$O,"&gt;=41274")</f>
        <v>0</v>
      </c>
      <c r="G669" s="5">
        <f>SUMIFS(base_de_dados!$T:$T,base_de_dados!$B:$B,$B669,base_de_dados!$G:$G,G$61,base_de_dados!$H:$H,$L$1,base_de_dados!$C:$C,$A669,base_de_dados!$M:$M,"&lt;=2012",base_de_dados!$O:$O,"&gt;=41274")</f>
        <v>0</v>
      </c>
      <c r="H669" s="5">
        <f>SUMIFS(base_de_dados!$T:$T,base_de_dados!$B:$B,$B669,base_de_dados!$G:$G,H$61,base_de_dados!$H:$H,$L$1,base_de_dados!$C:$C,$A669,base_de_dados!$M:$M,"&lt;=2012",base_de_dados!$O:$O,"&gt;=41274")</f>
        <v>0</v>
      </c>
      <c r="I669" s="5">
        <f>SUMIFS(base_de_dados!$T:$T,base_de_dados!$B:$B,$B669,base_de_dados!$G:$G,I$61,base_de_dados!$H:$H,$L$1,base_de_dados!$C:$C,$A669,base_de_dados!$M:$M,"&lt;=2012",base_de_dados!$O:$O,"&gt;=41274")</f>
        <v>0</v>
      </c>
      <c r="J669" s="5">
        <f>SUMIFS(base_de_dados!$T:$T,base_de_dados!$B:$B,$B669,base_de_dados!$G:$G,J$61,base_de_dados!$H:$H,$L$1,base_de_dados!$C:$C,$A669,base_de_dados!$M:$M,"&lt;=2012",base_de_dados!$O:$O,"&gt;=41274")</f>
        <v>0</v>
      </c>
      <c r="K669" s="32">
        <f t="shared" si="14"/>
        <v>0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SUMIFS(base_de_dados!$T:$T,base_de_dados!$B:$B,$B670,base_de_dados!$G:$G,C$61,base_de_dados!$H:$H,$L$1,base_de_dados!$C:$C,$A670,base_de_dados!$M:$M,"&lt;=2012",base_de_dados!$O:$O,"&gt;=41274")</f>
        <v>0</v>
      </c>
      <c r="D670" s="5">
        <f>SUMIFS(base_de_dados!$T:$T,base_de_dados!$B:$B,$B670,base_de_dados!$G:$G,D$61,base_de_dados!$H:$H,$L$1,base_de_dados!$C:$C,$A670,base_de_dados!$M:$M,"&lt;=2012",base_de_dados!$O:$O,"&gt;=41274")</f>
        <v>0</v>
      </c>
      <c r="E670" s="5">
        <f>SUMIFS(base_de_dados!$T:$T,base_de_dados!$B:$B,$B670,base_de_dados!$G:$G,E$61,base_de_dados!$H:$H,$L$1,base_de_dados!$C:$C,$A670,base_de_dados!$M:$M,"&lt;=2012",base_de_dados!$O:$O,"&gt;=41274")</f>
        <v>0</v>
      </c>
      <c r="F670" s="5">
        <f>SUMIFS(base_de_dados!$T:$T,base_de_dados!$B:$B,$B670,base_de_dados!$G:$G,F$61,base_de_dados!$H:$H,$L$1,base_de_dados!$C:$C,$A670,base_de_dados!$M:$M,"&lt;=2012",base_de_dados!$O:$O,"&gt;=41274")</f>
        <v>2.7587519025875189E-2</v>
      </c>
      <c r="G670" s="5">
        <f>SUMIFS(base_de_dados!$T:$T,base_de_dados!$B:$B,$B670,base_de_dados!$G:$G,G$61,base_de_dados!$H:$H,$L$1,base_de_dados!$C:$C,$A670,base_de_dados!$M:$M,"&lt;=2012",base_de_dados!$O:$O,"&gt;=41274")</f>
        <v>0</v>
      </c>
      <c r="H670" s="5">
        <f>SUMIFS(base_de_dados!$T:$T,base_de_dados!$B:$B,$B670,base_de_dados!$G:$G,H$61,base_de_dados!$H:$H,$L$1,base_de_dados!$C:$C,$A670,base_de_dados!$M:$M,"&lt;=2012",base_de_dados!$O:$O,"&gt;=41274")</f>
        <v>0</v>
      </c>
      <c r="I670" s="5">
        <f>SUMIFS(base_de_dados!$T:$T,base_de_dados!$B:$B,$B670,base_de_dados!$G:$G,I$61,base_de_dados!$H:$H,$L$1,base_de_dados!$C:$C,$A670,base_de_dados!$M:$M,"&lt;=2012",base_de_dados!$O:$O,"&gt;=41274")</f>
        <v>6.81</v>
      </c>
      <c r="J670" s="5">
        <f>SUMIFS(base_de_dados!$T:$T,base_de_dados!$B:$B,$B670,base_de_dados!$G:$G,J$61,base_de_dados!$H:$H,$L$1,base_de_dados!$C:$C,$A670,base_de_dados!$M:$M,"&lt;=2012",base_de_dados!$O:$O,"&gt;=41274")</f>
        <v>0</v>
      </c>
      <c r="K670" s="32">
        <f t="shared" si="14"/>
        <v>6.8375875190258748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SUMIFS(base_de_dados!$T:$T,base_de_dados!$B:$B,$B671,base_de_dados!$G:$G,C$61,base_de_dados!$H:$H,$L$1,base_de_dados!$C:$C,$A671,base_de_dados!$M:$M,"&lt;=2012",base_de_dados!$O:$O,"&gt;=41274")</f>
        <v>0</v>
      </c>
      <c r="D671" s="5">
        <f>SUMIFS(base_de_dados!$T:$T,base_de_dados!$B:$B,$B671,base_de_dados!$G:$G,D$61,base_de_dados!$H:$H,$L$1,base_de_dados!$C:$C,$A671,base_de_dados!$M:$M,"&lt;=2012",base_de_dados!$O:$O,"&gt;=41274")</f>
        <v>0</v>
      </c>
      <c r="E671" s="5">
        <f>SUMIFS(base_de_dados!$T:$T,base_de_dados!$B:$B,$B671,base_de_dados!$G:$G,E$61,base_de_dados!$H:$H,$L$1,base_de_dados!$C:$C,$A671,base_de_dados!$M:$M,"&lt;=2012",base_de_dados!$O:$O,"&gt;=41274")</f>
        <v>0</v>
      </c>
      <c r="F671" s="5">
        <f>SUMIFS(base_de_dados!$T:$T,base_de_dados!$B:$B,$B671,base_de_dados!$G:$G,F$61,base_de_dados!$H:$H,$L$1,base_de_dados!$C:$C,$A671,base_de_dados!$M:$M,"&lt;=2012",base_de_dados!$O:$O,"&gt;=41274")</f>
        <v>0</v>
      </c>
      <c r="G671" s="5">
        <f>SUMIFS(base_de_dados!$T:$T,base_de_dados!$B:$B,$B671,base_de_dados!$G:$G,G$61,base_de_dados!$H:$H,$L$1,base_de_dados!$C:$C,$A671,base_de_dados!$M:$M,"&lt;=2012",base_de_dados!$O:$O,"&gt;=41274")</f>
        <v>0</v>
      </c>
      <c r="H671" s="5">
        <f>SUMIFS(base_de_dados!$T:$T,base_de_dados!$B:$B,$B671,base_de_dados!$G:$G,H$61,base_de_dados!$H:$H,$L$1,base_de_dados!$C:$C,$A671,base_de_dados!$M:$M,"&lt;=2012",base_de_dados!$O:$O,"&gt;=41274")</f>
        <v>0</v>
      </c>
      <c r="I671" s="5">
        <f>SUMIFS(base_de_dados!$T:$T,base_de_dados!$B:$B,$B671,base_de_dados!$G:$G,I$61,base_de_dados!$H:$H,$L$1,base_de_dados!$C:$C,$A671,base_de_dados!$M:$M,"&lt;=2012",base_de_dados!$O:$O,"&gt;=41274")</f>
        <v>0</v>
      </c>
      <c r="J671" s="5">
        <f>SUMIFS(base_de_dados!$T:$T,base_de_dados!$B:$B,$B671,base_de_dados!$G:$G,J$61,base_de_dados!$H:$H,$L$1,base_de_dados!$C:$C,$A671,base_de_dados!$M:$M,"&lt;=2012",base_de_dados!$O:$O,"&gt;=41274")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SUMIFS(base_de_dados!$T:$T,base_de_dados!$B:$B,$B672,base_de_dados!$G:$G,C$61,base_de_dados!$H:$H,$L$1,base_de_dados!$C:$C,$A672,base_de_dados!$M:$M,"&lt;=2012",base_de_dados!$O:$O,"&gt;=41274")</f>
        <v>0</v>
      </c>
      <c r="D672" s="5">
        <f>SUMIFS(base_de_dados!$T:$T,base_de_dados!$B:$B,$B672,base_de_dados!$G:$G,D$61,base_de_dados!$H:$H,$L$1,base_de_dados!$C:$C,$A672,base_de_dados!$M:$M,"&lt;=2012",base_de_dados!$O:$O,"&gt;=41274")</f>
        <v>0</v>
      </c>
      <c r="E672" s="5">
        <f>SUMIFS(base_de_dados!$T:$T,base_de_dados!$B:$B,$B672,base_de_dados!$G:$G,E$61,base_de_dados!$H:$H,$L$1,base_de_dados!$C:$C,$A672,base_de_dados!$M:$M,"&lt;=2012",base_de_dados!$O:$O,"&gt;=41274")</f>
        <v>0</v>
      </c>
      <c r="F672" s="5">
        <f>SUMIFS(base_de_dados!$T:$T,base_de_dados!$B:$B,$B672,base_de_dados!$G:$G,F$61,base_de_dados!$H:$H,$L$1,base_de_dados!$C:$C,$A672,base_de_dados!$M:$M,"&lt;=2012",base_de_dados!$O:$O,"&gt;=41274")</f>
        <v>0</v>
      </c>
      <c r="G672" s="5">
        <f>SUMIFS(base_de_dados!$T:$T,base_de_dados!$B:$B,$B672,base_de_dados!$G:$G,G$61,base_de_dados!$H:$H,$L$1,base_de_dados!$C:$C,$A672,base_de_dados!$M:$M,"&lt;=2012",base_de_dados!$O:$O,"&gt;=41274")</f>
        <v>0</v>
      </c>
      <c r="H672" s="5">
        <f>SUMIFS(base_de_dados!$T:$T,base_de_dados!$B:$B,$B672,base_de_dados!$G:$G,H$61,base_de_dados!$H:$H,$L$1,base_de_dados!$C:$C,$A672,base_de_dados!$M:$M,"&lt;=2012",base_de_dados!$O:$O,"&gt;=41274")</f>
        <v>0</v>
      </c>
      <c r="I672" s="5">
        <f>SUMIFS(base_de_dados!$T:$T,base_de_dados!$B:$B,$B672,base_de_dados!$G:$G,I$61,base_de_dados!$H:$H,$L$1,base_de_dados!$C:$C,$A672,base_de_dados!$M:$M,"&lt;=2012",base_de_dados!$O:$O,"&gt;=41274")</f>
        <v>0</v>
      </c>
      <c r="J672" s="5">
        <f>SUMIFS(base_de_dados!$T:$T,base_de_dados!$B:$B,$B672,base_de_dados!$G:$G,J$61,base_de_dados!$H:$H,$L$1,base_de_dados!$C:$C,$A672,base_de_dados!$M:$M,"&lt;=2012",base_de_dados!$O:$O,"&gt;=41274")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SUMIFS(base_de_dados!$T:$T,base_de_dados!$B:$B,$B673,base_de_dados!$G:$G,C$61,base_de_dados!$H:$H,$L$1,base_de_dados!$C:$C,$A673,base_de_dados!$M:$M,"&lt;=2012",base_de_dados!$O:$O,"&gt;=41274")</f>
        <v>0</v>
      </c>
      <c r="D673" s="5">
        <f>SUMIFS(base_de_dados!$T:$T,base_de_dados!$B:$B,$B673,base_de_dados!$G:$G,D$61,base_de_dados!$H:$H,$L$1,base_de_dados!$C:$C,$A673,base_de_dados!$M:$M,"&lt;=2012",base_de_dados!$O:$O,"&gt;=41274")</f>
        <v>0</v>
      </c>
      <c r="E673" s="5">
        <f>SUMIFS(base_de_dados!$T:$T,base_de_dados!$B:$B,$B673,base_de_dados!$G:$G,E$61,base_de_dados!$H:$H,$L$1,base_de_dados!$C:$C,$A673,base_de_dados!$M:$M,"&lt;=2012",base_de_dados!$O:$O,"&gt;=41274")</f>
        <v>0</v>
      </c>
      <c r="F673" s="5">
        <f>SUMIFS(base_de_dados!$T:$T,base_de_dados!$B:$B,$B673,base_de_dados!$G:$G,F$61,base_de_dados!$H:$H,$L$1,base_de_dados!$C:$C,$A673,base_de_dados!$M:$M,"&lt;=2012",base_de_dados!$O:$O,"&gt;=41274")</f>
        <v>6.2143264840182649E-2</v>
      </c>
      <c r="G673" s="5">
        <f>SUMIFS(base_de_dados!$T:$T,base_de_dados!$B:$B,$B673,base_de_dados!$G:$G,G$61,base_de_dados!$H:$H,$L$1,base_de_dados!$C:$C,$A673,base_de_dados!$M:$M,"&lt;=2012",base_de_dados!$O:$O,"&gt;=41274")</f>
        <v>0</v>
      </c>
      <c r="H673" s="5">
        <f>SUMIFS(base_de_dados!$T:$T,base_de_dados!$B:$B,$B673,base_de_dados!$G:$G,H$61,base_de_dados!$H:$H,$L$1,base_de_dados!$C:$C,$A673,base_de_dados!$M:$M,"&lt;=2012",base_de_dados!$O:$O,"&gt;=41274")</f>
        <v>0</v>
      </c>
      <c r="I673" s="5">
        <f>SUMIFS(base_de_dados!$T:$T,base_de_dados!$B:$B,$B673,base_de_dados!$G:$G,I$61,base_de_dados!$H:$H,$L$1,base_de_dados!$C:$C,$A673,base_de_dados!$M:$M,"&lt;=2012",base_de_dados!$O:$O,"&gt;=41274")</f>
        <v>0</v>
      </c>
      <c r="J673" s="5">
        <f>SUMIFS(base_de_dados!$T:$T,base_de_dados!$B:$B,$B673,base_de_dados!$G:$G,J$61,base_de_dados!$H:$H,$L$1,base_de_dados!$C:$C,$A673,base_de_dados!$M:$M,"&lt;=2012",base_de_dados!$O:$O,"&gt;=41274")</f>
        <v>0</v>
      </c>
      <c r="K673" s="32">
        <f t="shared" si="14"/>
        <v>6.2143264840182649E-2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SUMIFS(base_de_dados!$T:$T,base_de_dados!$B:$B,$B674,base_de_dados!$G:$G,C$61,base_de_dados!$H:$H,$L$1,base_de_dados!$C:$C,$A674,base_de_dados!$M:$M,"&lt;=2012",base_de_dados!$O:$O,"&gt;=41274")</f>
        <v>0</v>
      </c>
      <c r="D674" s="5">
        <f>SUMIFS(base_de_dados!$T:$T,base_de_dados!$B:$B,$B674,base_de_dados!$G:$G,D$61,base_de_dados!$H:$H,$L$1,base_de_dados!$C:$C,$A674,base_de_dados!$M:$M,"&lt;=2012",base_de_dados!$O:$O,"&gt;=41274")</f>
        <v>0</v>
      </c>
      <c r="E674" s="5">
        <f>SUMIFS(base_de_dados!$T:$T,base_de_dados!$B:$B,$B674,base_de_dados!$G:$G,E$61,base_de_dados!$H:$H,$L$1,base_de_dados!$C:$C,$A674,base_de_dados!$M:$M,"&lt;=2012",base_de_dados!$O:$O,"&gt;=41274")</f>
        <v>0</v>
      </c>
      <c r="F674" s="5">
        <f>SUMIFS(base_de_dados!$T:$T,base_de_dados!$B:$B,$B674,base_de_dados!$G:$G,F$61,base_de_dados!$H:$H,$L$1,base_de_dados!$C:$C,$A674,base_de_dados!$M:$M,"&lt;=2012",base_de_dados!$O:$O,"&gt;=41274")</f>
        <v>0</v>
      </c>
      <c r="G674" s="5">
        <f>SUMIFS(base_de_dados!$T:$T,base_de_dados!$B:$B,$B674,base_de_dados!$G:$G,G$61,base_de_dados!$H:$H,$L$1,base_de_dados!$C:$C,$A674,base_de_dados!$M:$M,"&lt;=2012",base_de_dados!$O:$O,"&gt;=41274")</f>
        <v>0</v>
      </c>
      <c r="H674" s="5">
        <f>SUMIFS(base_de_dados!$T:$T,base_de_dados!$B:$B,$B674,base_de_dados!$G:$G,H$61,base_de_dados!$H:$H,$L$1,base_de_dados!$C:$C,$A674,base_de_dados!$M:$M,"&lt;=2012",base_de_dados!$O:$O,"&gt;=41274")</f>
        <v>0</v>
      </c>
      <c r="I674" s="5">
        <f>SUMIFS(base_de_dados!$T:$T,base_de_dados!$B:$B,$B674,base_de_dados!$G:$G,I$61,base_de_dados!$H:$H,$L$1,base_de_dados!$C:$C,$A674,base_de_dados!$M:$M,"&lt;=2012",base_de_dados!$O:$O,"&gt;=41274")</f>
        <v>0</v>
      </c>
      <c r="J674" s="5">
        <f>SUMIFS(base_de_dados!$T:$T,base_de_dados!$B:$B,$B674,base_de_dados!$G:$G,J$61,base_de_dados!$H:$H,$L$1,base_de_dados!$C:$C,$A674,base_de_dados!$M:$M,"&lt;=2012",base_de_dados!$O:$O,"&gt;=41274")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SUMIFS(base_de_dados!$T:$T,base_de_dados!$B:$B,$B675,base_de_dados!$G:$G,C$61,base_de_dados!$H:$H,$L$1,base_de_dados!$C:$C,$A675,base_de_dados!$M:$M,"&lt;=2012",base_de_dados!$O:$O,"&gt;=41274")</f>
        <v>0</v>
      </c>
      <c r="D675" s="5">
        <f>SUMIFS(base_de_dados!$T:$T,base_de_dados!$B:$B,$B675,base_de_dados!$G:$G,D$61,base_de_dados!$H:$H,$L$1,base_de_dados!$C:$C,$A675,base_de_dados!$M:$M,"&lt;=2012",base_de_dados!$O:$O,"&gt;=41274")</f>
        <v>0</v>
      </c>
      <c r="E675" s="5">
        <f>SUMIFS(base_de_dados!$T:$T,base_de_dados!$B:$B,$B675,base_de_dados!$G:$G,E$61,base_de_dados!$H:$H,$L$1,base_de_dados!$C:$C,$A675,base_de_dados!$M:$M,"&lt;=2012",base_de_dados!$O:$O,"&gt;=41274")</f>
        <v>0</v>
      </c>
      <c r="F675" s="5">
        <f>SUMIFS(base_de_dados!$T:$T,base_de_dados!$B:$B,$B675,base_de_dados!$G:$G,F$61,base_de_dados!$H:$H,$L$1,base_de_dados!$C:$C,$A675,base_de_dados!$M:$M,"&lt;=2012",base_de_dados!$O:$O,"&gt;=41274")</f>
        <v>0</v>
      </c>
      <c r="G675" s="5">
        <f>SUMIFS(base_de_dados!$T:$T,base_de_dados!$B:$B,$B675,base_de_dados!$G:$G,G$61,base_de_dados!$H:$H,$L$1,base_de_dados!$C:$C,$A675,base_de_dados!$M:$M,"&lt;=2012",base_de_dados!$O:$O,"&gt;=41274")</f>
        <v>0</v>
      </c>
      <c r="H675" s="5">
        <f>SUMIFS(base_de_dados!$T:$T,base_de_dados!$B:$B,$B675,base_de_dados!$G:$G,H$61,base_de_dados!$H:$H,$L$1,base_de_dados!$C:$C,$A675,base_de_dados!$M:$M,"&lt;=2012",base_de_dados!$O:$O,"&gt;=41274")</f>
        <v>0</v>
      </c>
      <c r="I675" s="5">
        <f>SUMIFS(base_de_dados!$T:$T,base_de_dados!$B:$B,$B675,base_de_dados!$G:$G,I$61,base_de_dados!$H:$H,$L$1,base_de_dados!$C:$C,$A675,base_de_dados!$M:$M,"&lt;=2012",base_de_dados!$O:$O,"&gt;=41274")</f>
        <v>0</v>
      </c>
      <c r="J675" s="5">
        <f>SUMIFS(base_de_dados!$T:$T,base_de_dados!$B:$B,$B675,base_de_dados!$G:$G,J$61,base_de_dados!$H:$H,$L$1,base_de_dados!$C:$C,$A675,base_de_dados!$M:$M,"&lt;=2012",base_de_dados!$O:$O,"&gt;=41274")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SUMIFS(base_de_dados!$T:$T,base_de_dados!$B:$B,$B676,base_de_dados!$G:$G,C$61,base_de_dados!$H:$H,$L$1,base_de_dados!$C:$C,$A676,base_de_dados!$M:$M,"&lt;=2012",base_de_dados!$O:$O,"&gt;=41274")</f>
        <v>0</v>
      </c>
      <c r="D676" s="5">
        <f>SUMIFS(base_de_dados!$T:$T,base_de_dados!$B:$B,$B676,base_de_dados!$G:$G,D$61,base_de_dados!$H:$H,$L$1,base_de_dados!$C:$C,$A676,base_de_dados!$M:$M,"&lt;=2012",base_de_dados!$O:$O,"&gt;=41274")</f>
        <v>0</v>
      </c>
      <c r="E676" s="5">
        <f>SUMIFS(base_de_dados!$T:$T,base_de_dados!$B:$B,$B676,base_de_dados!$G:$G,E$61,base_de_dados!$H:$H,$L$1,base_de_dados!$C:$C,$A676,base_de_dados!$M:$M,"&lt;=2012",base_de_dados!$O:$O,"&gt;=41274")</f>
        <v>0</v>
      </c>
      <c r="F676" s="5">
        <f>SUMIFS(base_de_dados!$T:$T,base_de_dados!$B:$B,$B676,base_de_dados!$G:$G,F$61,base_de_dados!$H:$H,$L$1,base_de_dados!$C:$C,$A676,base_de_dados!$M:$M,"&lt;=2012",base_de_dados!$O:$O,"&gt;=41274")</f>
        <v>0</v>
      </c>
      <c r="G676" s="5">
        <f>SUMIFS(base_de_dados!$T:$T,base_de_dados!$B:$B,$B676,base_de_dados!$G:$G,G$61,base_de_dados!$H:$H,$L$1,base_de_dados!$C:$C,$A676,base_de_dados!$M:$M,"&lt;=2012",base_de_dados!$O:$O,"&gt;=41274")</f>
        <v>0</v>
      </c>
      <c r="H676" s="5">
        <f>SUMIFS(base_de_dados!$T:$T,base_de_dados!$B:$B,$B676,base_de_dados!$G:$G,H$61,base_de_dados!$H:$H,$L$1,base_de_dados!$C:$C,$A676,base_de_dados!$M:$M,"&lt;=2012",base_de_dados!$O:$O,"&gt;=41274")</f>
        <v>0</v>
      </c>
      <c r="I676" s="5">
        <f>SUMIFS(base_de_dados!$T:$T,base_de_dados!$B:$B,$B676,base_de_dados!$G:$G,I$61,base_de_dados!$H:$H,$L$1,base_de_dados!$C:$C,$A676,base_de_dados!$M:$M,"&lt;=2012",base_de_dados!$O:$O,"&gt;=41274")</f>
        <v>0</v>
      </c>
      <c r="J676" s="5">
        <f>SUMIFS(base_de_dados!$T:$T,base_de_dados!$B:$B,$B676,base_de_dados!$G:$G,J$61,base_de_dados!$H:$H,$L$1,base_de_dados!$C:$C,$A676,base_de_dados!$M:$M,"&lt;=2012",base_de_dados!$O:$O,"&gt;=41274")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SUMIFS(base_de_dados!$T:$T,base_de_dados!$B:$B,$B677,base_de_dados!$G:$G,C$61,base_de_dados!$H:$H,$L$1,base_de_dados!$C:$C,$A677,base_de_dados!$M:$M,"&lt;=2012",base_de_dados!$O:$O,"&gt;=41274")</f>
        <v>0.68404166666666666</v>
      </c>
      <c r="D677" s="5">
        <f>SUMIFS(base_de_dados!$T:$T,base_de_dados!$B:$B,$B677,base_de_dados!$G:$G,D$61,base_de_dados!$H:$H,$L$1,base_de_dados!$C:$C,$A677,base_de_dados!$M:$M,"&lt;=2012",base_de_dados!$O:$O,"&gt;=41274")</f>
        <v>6.9444444444444441E-3</v>
      </c>
      <c r="E677" s="5">
        <f>SUMIFS(base_de_dados!$T:$T,base_de_dados!$B:$B,$B677,base_de_dados!$G:$G,E$61,base_de_dados!$H:$H,$L$1,base_de_dados!$C:$C,$A677,base_de_dados!$M:$M,"&lt;=2012",base_de_dados!$O:$O,"&gt;=41274")</f>
        <v>0</v>
      </c>
      <c r="F677" s="5">
        <f>SUMIFS(base_de_dados!$T:$T,base_de_dados!$B:$B,$B677,base_de_dados!$G:$G,F$61,base_de_dados!$H:$H,$L$1,base_de_dados!$C:$C,$A677,base_de_dados!$M:$M,"&lt;=2012",base_de_dados!$O:$O,"&gt;=41274")</f>
        <v>0</v>
      </c>
      <c r="G677" s="5">
        <f>SUMIFS(base_de_dados!$T:$T,base_de_dados!$B:$B,$B677,base_de_dados!$G:$G,G$61,base_de_dados!$H:$H,$L$1,base_de_dados!$C:$C,$A677,base_de_dados!$M:$M,"&lt;=2012",base_de_dados!$O:$O,"&gt;=41274")</f>
        <v>0</v>
      </c>
      <c r="H677" s="5">
        <f>SUMIFS(base_de_dados!$T:$T,base_de_dados!$B:$B,$B677,base_de_dados!$G:$G,H$61,base_de_dados!$H:$H,$L$1,base_de_dados!$C:$C,$A677,base_de_dados!$M:$M,"&lt;=2012",base_de_dados!$O:$O,"&gt;=41274")</f>
        <v>0</v>
      </c>
      <c r="I677" s="5">
        <f>SUMIFS(base_de_dados!$T:$T,base_de_dados!$B:$B,$B677,base_de_dados!$G:$G,I$61,base_de_dados!$H:$H,$L$1,base_de_dados!$C:$C,$A677,base_de_dados!$M:$M,"&lt;=2012",base_de_dados!$O:$O,"&gt;=41274")</f>
        <v>0</v>
      </c>
      <c r="J677" s="5">
        <f>SUMIFS(base_de_dados!$T:$T,base_de_dados!$B:$B,$B677,base_de_dados!$G:$G,J$61,base_de_dados!$H:$H,$L$1,base_de_dados!$C:$C,$A677,base_de_dados!$M:$M,"&lt;=2012",base_de_dados!$O:$O,"&gt;=41274")</f>
        <v>0</v>
      </c>
      <c r="K677" s="32">
        <f t="shared" si="14"/>
        <v>0.69098611111111108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SUMIFS(base_de_dados!$T:$T,base_de_dados!$B:$B,$B678,base_de_dados!$G:$G,C$61,base_de_dados!$H:$H,$L$1,base_de_dados!$C:$C,$A678,base_de_dados!$M:$M,"&lt;=2012",base_de_dados!$O:$O,"&gt;=41274")</f>
        <v>0</v>
      </c>
      <c r="D678" s="5">
        <f>SUMIFS(base_de_dados!$T:$T,base_de_dados!$B:$B,$B678,base_de_dados!$G:$G,D$61,base_de_dados!$H:$H,$L$1,base_de_dados!$C:$C,$A678,base_de_dados!$M:$M,"&lt;=2012",base_de_dados!$O:$O,"&gt;=41274")</f>
        <v>0</v>
      </c>
      <c r="E678" s="5">
        <f>SUMIFS(base_de_dados!$T:$T,base_de_dados!$B:$B,$B678,base_de_dados!$G:$G,E$61,base_de_dados!$H:$H,$L$1,base_de_dados!$C:$C,$A678,base_de_dados!$M:$M,"&lt;=2012",base_de_dados!$O:$O,"&gt;=41274")</f>
        <v>0</v>
      </c>
      <c r="F678" s="5">
        <f>SUMIFS(base_de_dados!$T:$T,base_de_dados!$B:$B,$B678,base_de_dados!$G:$G,F$61,base_de_dados!$H:$H,$L$1,base_de_dados!$C:$C,$A678,base_de_dados!$M:$M,"&lt;=2012",base_de_dados!$O:$O,"&gt;=41274")</f>
        <v>6.6886098427194313E-2</v>
      </c>
      <c r="G678" s="5">
        <f>SUMIFS(base_de_dados!$T:$T,base_de_dados!$B:$B,$B678,base_de_dados!$G:$G,G$61,base_de_dados!$H:$H,$L$1,base_de_dados!$C:$C,$A678,base_de_dados!$M:$M,"&lt;=2012",base_de_dados!$O:$O,"&gt;=41274")</f>
        <v>0</v>
      </c>
      <c r="H678" s="5">
        <f>SUMIFS(base_de_dados!$T:$T,base_de_dados!$B:$B,$B678,base_de_dados!$G:$G,H$61,base_de_dados!$H:$H,$L$1,base_de_dados!$C:$C,$A678,base_de_dados!$M:$M,"&lt;=2012",base_de_dados!$O:$O,"&gt;=41274")</f>
        <v>0</v>
      </c>
      <c r="I678" s="5">
        <f>SUMIFS(base_de_dados!$T:$T,base_de_dados!$B:$B,$B678,base_de_dados!$G:$G,I$61,base_de_dados!$H:$H,$L$1,base_de_dados!$C:$C,$A678,base_de_dados!$M:$M,"&lt;=2012",base_de_dados!$O:$O,"&gt;=41274")</f>
        <v>0</v>
      </c>
      <c r="J678" s="5">
        <f>SUMIFS(base_de_dados!$T:$T,base_de_dados!$B:$B,$B678,base_de_dados!$G:$G,J$61,base_de_dados!$H:$H,$L$1,base_de_dados!$C:$C,$A678,base_de_dados!$M:$M,"&lt;=2012",base_de_dados!$O:$O,"&gt;=41274")</f>
        <v>0</v>
      </c>
      <c r="K678" s="32">
        <f t="shared" si="14"/>
        <v>6.6886098427194313E-2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SUMIFS(base_de_dados!$T:$T,base_de_dados!$B:$B,$B679,base_de_dados!$G:$G,C$61,base_de_dados!$H:$H,$L$1,base_de_dados!$C:$C,$A679,base_de_dados!$M:$M,"&lt;=2012",base_de_dados!$O:$O,"&gt;=41274")</f>
        <v>0</v>
      </c>
      <c r="D679" s="5">
        <f>SUMIFS(base_de_dados!$T:$T,base_de_dados!$B:$B,$B679,base_de_dados!$G:$G,D$61,base_de_dados!$H:$H,$L$1,base_de_dados!$C:$C,$A679,base_de_dados!$M:$M,"&lt;=2012",base_de_dados!$O:$O,"&gt;=41274")</f>
        <v>0</v>
      </c>
      <c r="E679" s="5">
        <f>SUMIFS(base_de_dados!$T:$T,base_de_dados!$B:$B,$B679,base_de_dados!$G:$G,E$61,base_de_dados!$H:$H,$L$1,base_de_dados!$C:$C,$A679,base_de_dados!$M:$M,"&lt;=2012",base_de_dados!$O:$O,"&gt;=41274")</f>
        <v>0</v>
      </c>
      <c r="F679" s="5">
        <f>SUMIFS(base_de_dados!$T:$T,base_de_dados!$B:$B,$B679,base_de_dados!$G:$G,F$61,base_de_dados!$H:$H,$L$1,base_de_dados!$C:$C,$A679,base_de_dados!$M:$M,"&lt;=2012",base_de_dados!$O:$O,"&gt;=41274")</f>
        <v>0</v>
      </c>
      <c r="G679" s="5">
        <f>SUMIFS(base_de_dados!$T:$T,base_de_dados!$B:$B,$B679,base_de_dados!$G:$G,G$61,base_de_dados!$H:$H,$L$1,base_de_dados!$C:$C,$A679,base_de_dados!$M:$M,"&lt;=2012",base_de_dados!$O:$O,"&gt;=41274")</f>
        <v>0</v>
      </c>
      <c r="H679" s="5">
        <f>SUMIFS(base_de_dados!$T:$T,base_de_dados!$B:$B,$B679,base_de_dados!$G:$G,H$61,base_de_dados!$H:$H,$L$1,base_de_dados!$C:$C,$A679,base_de_dados!$M:$M,"&lt;=2012",base_de_dados!$O:$O,"&gt;=41274")</f>
        <v>0</v>
      </c>
      <c r="I679" s="5">
        <f>SUMIFS(base_de_dados!$T:$T,base_de_dados!$B:$B,$B679,base_de_dados!$G:$G,I$61,base_de_dados!$H:$H,$L$1,base_de_dados!$C:$C,$A679,base_de_dados!$M:$M,"&lt;=2012",base_de_dados!$O:$O,"&gt;=41274")</f>
        <v>0</v>
      </c>
      <c r="J679" s="5">
        <f>SUMIFS(base_de_dados!$T:$T,base_de_dados!$B:$B,$B679,base_de_dados!$G:$G,J$61,base_de_dados!$H:$H,$L$1,base_de_dados!$C:$C,$A679,base_de_dados!$M:$M,"&lt;=2012",base_de_dados!$O:$O,"&gt;=41274")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SUMIFS(base_de_dados!$T:$T,base_de_dados!$B:$B,$B680,base_de_dados!$G:$G,C$61,base_de_dados!$H:$H,$L$1,base_de_dados!$C:$C,$A680,base_de_dados!$M:$M,"&lt;=2012",base_de_dados!$O:$O,"&gt;=41274")</f>
        <v>0</v>
      </c>
      <c r="D680" s="5">
        <f>SUMIFS(base_de_dados!$T:$T,base_de_dados!$B:$B,$B680,base_de_dados!$G:$G,D$61,base_de_dados!$H:$H,$L$1,base_de_dados!$C:$C,$A680,base_de_dados!$M:$M,"&lt;=2012",base_de_dados!$O:$O,"&gt;=41274")</f>
        <v>0</v>
      </c>
      <c r="E680" s="5">
        <f>SUMIFS(base_de_dados!$T:$T,base_de_dados!$B:$B,$B680,base_de_dados!$G:$G,E$61,base_de_dados!$H:$H,$L$1,base_de_dados!$C:$C,$A680,base_de_dados!$M:$M,"&lt;=2012",base_de_dados!$O:$O,"&gt;=41274")</f>
        <v>0</v>
      </c>
      <c r="F680" s="5">
        <f>SUMIFS(base_de_dados!$T:$T,base_de_dados!$B:$B,$B680,base_de_dados!$G:$G,F$61,base_de_dados!$H:$H,$L$1,base_de_dados!$C:$C,$A680,base_de_dados!$M:$M,"&lt;=2012",base_de_dados!$O:$O,"&gt;=41274")</f>
        <v>0</v>
      </c>
      <c r="G680" s="5">
        <f>SUMIFS(base_de_dados!$T:$T,base_de_dados!$B:$B,$B680,base_de_dados!$G:$G,G$61,base_de_dados!$H:$H,$L$1,base_de_dados!$C:$C,$A680,base_de_dados!$M:$M,"&lt;=2012",base_de_dados!$O:$O,"&gt;=41274")</f>
        <v>0</v>
      </c>
      <c r="H680" s="5">
        <f>SUMIFS(base_de_dados!$T:$T,base_de_dados!$B:$B,$B680,base_de_dados!$G:$G,H$61,base_de_dados!$H:$H,$L$1,base_de_dados!$C:$C,$A680,base_de_dados!$M:$M,"&lt;=2012",base_de_dados!$O:$O,"&gt;=41274")</f>
        <v>0</v>
      </c>
      <c r="I680" s="5">
        <f>SUMIFS(base_de_dados!$T:$T,base_de_dados!$B:$B,$B680,base_de_dados!$G:$G,I$61,base_de_dados!$H:$H,$L$1,base_de_dados!$C:$C,$A680,base_de_dados!$M:$M,"&lt;=2012",base_de_dados!$O:$O,"&gt;=41274")</f>
        <v>0</v>
      </c>
      <c r="J680" s="5">
        <f>SUMIFS(base_de_dados!$T:$T,base_de_dados!$B:$B,$B680,base_de_dados!$G:$G,J$61,base_de_dados!$H:$H,$L$1,base_de_dados!$C:$C,$A680,base_de_dados!$M:$M,"&lt;=2012",base_de_dados!$O:$O,"&gt;=41274")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SUMIFS(base_de_dados!$T:$T,base_de_dados!$B:$B,$B681,base_de_dados!$G:$G,C$61,base_de_dados!$H:$H,$L$1,base_de_dados!$C:$C,$A681,base_de_dados!$M:$M,"&lt;=2012",base_de_dados!$O:$O,"&gt;=41274")</f>
        <v>0</v>
      </c>
      <c r="D681" s="5">
        <f>SUMIFS(base_de_dados!$T:$T,base_de_dados!$B:$B,$B681,base_de_dados!$G:$G,D$61,base_de_dados!$H:$H,$L$1,base_de_dados!$C:$C,$A681,base_de_dados!$M:$M,"&lt;=2012",base_de_dados!$O:$O,"&gt;=41274")</f>
        <v>0</v>
      </c>
      <c r="E681" s="5">
        <f>SUMIFS(base_de_dados!$T:$T,base_de_dados!$B:$B,$B681,base_de_dados!$G:$G,E$61,base_de_dados!$H:$H,$L$1,base_de_dados!$C:$C,$A681,base_de_dados!$M:$M,"&lt;=2012",base_de_dados!$O:$O,"&gt;=41274")</f>
        <v>0</v>
      </c>
      <c r="F681" s="5">
        <f>SUMIFS(base_de_dados!$T:$T,base_de_dados!$B:$B,$B681,base_de_dados!$G:$G,F$61,base_de_dados!$H:$H,$L$1,base_de_dados!$C:$C,$A681,base_de_dados!$M:$M,"&lt;=2012",base_de_dados!$O:$O,"&gt;=41274")</f>
        <v>0</v>
      </c>
      <c r="G681" s="5">
        <f>SUMIFS(base_de_dados!$T:$T,base_de_dados!$B:$B,$B681,base_de_dados!$G:$G,G$61,base_de_dados!$H:$H,$L$1,base_de_dados!$C:$C,$A681,base_de_dados!$M:$M,"&lt;=2012",base_de_dados!$O:$O,"&gt;=41274")</f>
        <v>0</v>
      </c>
      <c r="H681" s="5">
        <f>SUMIFS(base_de_dados!$T:$T,base_de_dados!$B:$B,$B681,base_de_dados!$G:$G,H$61,base_de_dados!$H:$H,$L$1,base_de_dados!$C:$C,$A681,base_de_dados!$M:$M,"&lt;=2012",base_de_dados!$O:$O,"&gt;=41274")</f>
        <v>0</v>
      </c>
      <c r="I681" s="5">
        <f>SUMIFS(base_de_dados!$T:$T,base_de_dados!$B:$B,$B681,base_de_dados!$G:$G,I$61,base_de_dados!$H:$H,$L$1,base_de_dados!$C:$C,$A681,base_de_dados!$M:$M,"&lt;=2012",base_de_dados!$O:$O,"&gt;=41274")</f>
        <v>0</v>
      </c>
      <c r="J681" s="5">
        <f>SUMIFS(base_de_dados!$T:$T,base_de_dados!$B:$B,$B681,base_de_dados!$G:$G,J$61,base_de_dados!$H:$H,$L$1,base_de_dados!$C:$C,$A681,base_de_dados!$M:$M,"&lt;=2012",base_de_dados!$O:$O,"&gt;=41274")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SUMIFS(base_de_dados!$T:$T,base_de_dados!$B:$B,$B682,base_de_dados!$G:$G,C$61,base_de_dados!$H:$H,$L$1,base_de_dados!$C:$C,$A682,base_de_dados!$M:$M,"&lt;=2012",base_de_dados!$O:$O,"&gt;=41274")</f>
        <v>0</v>
      </c>
      <c r="D682" s="5">
        <f>SUMIFS(base_de_dados!$T:$T,base_de_dados!$B:$B,$B682,base_de_dados!$G:$G,D$61,base_de_dados!$H:$H,$L$1,base_de_dados!$C:$C,$A682,base_de_dados!$M:$M,"&lt;=2012",base_de_dados!$O:$O,"&gt;=41274")</f>
        <v>0</v>
      </c>
      <c r="E682" s="5">
        <f>SUMIFS(base_de_dados!$T:$T,base_de_dados!$B:$B,$B682,base_de_dados!$G:$G,E$61,base_de_dados!$H:$H,$L$1,base_de_dados!$C:$C,$A682,base_de_dados!$M:$M,"&lt;=2012",base_de_dados!$O:$O,"&gt;=41274")</f>
        <v>0</v>
      </c>
      <c r="F682" s="5">
        <f>SUMIFS(base_de_dados!$T:$T,base_de_dados!$B:$B,$B682,base_de_dados!$G:$G,F$61,base_de_dados!$H:$H,$L$1,base_de_dados!$C:$C,$A682,base_de_dados!$M:$M,"&lt;=2012",base_de_dados!$O:$O,"&gt;=41274")</f>
        <v>0</v>
      </c>
      <c r="G682" s="5">
        <f>SUMIFS(base_de_dados!$T:$T,base_de_dados!$B:$B,$B682,base_de_dados!$G:$G,G$61,base_de_dados!$H:$H,$L$1,base_de_dados!$C:$C,$A682,base_de_dados!$M:$M,"&lt;=2012",base_de_dados!$O:$O,"&gt;=41274")</f>
        <v>0</v>
      </c>
      <c r="H682" s="5">
        <f>SUMIFS(base_de_dados!$T:$T,base_de_dados!$B:$B,$B682,base_de_dados!$G:$G,H$61,base_de_dados!$H:$H,$L$1,base_de_dados!$C:$C,$A682,base_de_dados!$M:$M,"&lt;=2012",base_de_dados!$O:$O,"&gt;=41274")</f>
        <v>0</v>
      </c>
      <c r="I682" s="5">
        <f>SUMIFS(base_de_dados!$T:$T,base_de_dados!$B:$B,$B682,base_de_dados!$G:$G,I$61,base_de_dados!$H:$H,$L$1,base_de_dados!$C:$C,$A682,base_de_dados!$M:$M,"&lt;=2012",base_de_dados!$O:$O,"&gt;=41274")</f>
        <v>0</v>
      </c>
      <c r="J682" s="5">
        <f>SUMIFS(base_de_dados!$T:$T,base_de_dados!$B:$B,$B682,base_de_dados!$G:$G,J$61,base_de_dados!$H:$H,$L$1,base_de_dados!$C:$C,$A682,base_de_dados!$M:$M,"&lt;=2012",base_de_dados!$O:$O,"&gt;=41274")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SUMIFS(base_de_dados!$T:$T,base_de_dados!$B:$B,$B683,base_de_dados!$G:$G,C$61,base_de_dados!$H:$H,$L$1,base_de_dados!$C:$C,$A683,base_de_dados!$M:$M,"&lt;=2012",base_de_dados!$O:$O,"&gt;=41274")</f>
        <v>0</v>
      </c>
      <c r="D683" s="5">
        <f>SUMIFS(base_de_dados!$T:$T,base_de_dados!$B:$B,$B683,base_de_dados!$G:$G,D$61,base_de_dados!$H:$H,$L$1,base_de_dados!$C:$C,$A683,base_de_dados!$M:$M,"&lt;=2012",base_de_dados!$O:$O,"&gt;=41274")</f>
        <v>0</v>
      </c>
      <c r="E683" s="5">
        <f>SUMIFS(base_de_dados!$T:$T,base_de_dados!$B:$B,$B683,base_de_dados!$G:$G,E$61,base_de_dados!$H:$H,$L$1,base_de_dados!$C:$C,$A683,base_de_dados!$M:$M,"&lt;=2012",base_de_dados!$O:$O,"&gt;=41274")</f>
        <v>0</v>
      </c>
      <c r="F683" s="5">
        <f>SUMIFS(base_de_dados!$T:$T,base_de_dados!$B:$B,$B683,base_de_dados!$G:$G,F$61,base_de_dados!$H:$H,$L$1,base_de_dados!$C:$C,$A683,base_de_dados!$M:$M,"&lt;=2012",base_de_dados!$O:$O,"&gt;=41274")</f>
        <v>0</v>
      </c>
      <c r="G683" s="5">
        <f>SUMIFS(base_de_dados!$T:$T,base_de_dados!$B:$B,$B683,base_de_dados!$G:$G,G$61,base_de_dados!$H:$H,$L$1,base_de_dados!$C:$C,$A683,base_de_dados!$M:$M,"&lt;=2012",base_de_dados!$O:$O,"&gt;=41274")</f>
        <v>0</v>
      </c>
      <c r="H683" s="5">
        <f>SUMIFS(base_de_dados!$T:$T,base_de_dados!$B:$B,$B683,base_de_dados!$G:$G,H$61,base_de_dados!$H:$H,$L$1,base_de_dados!$C:$C,$A683,base_de_dados!$M:$M,"&lt;=2012",base_de_dados!$O:$O,"&gt;=41274")</f>
        <v>0</v>
      </c>
      <c r="I683" s="5">
        <f>SUMIFS(base_de_dados!$T:$T,base_de_dados!$B:$B,$B683,base_de_dados!$G:$G,I$61,base_de_dados!$H:$H,$L$1,base_de_dados!$C:$C,$A683,base_de_dados!$M:$M,"&lt;=2012",base_de_dados!$O:$O,"&gt;=41274")</f>
        <v>0</v>
      </c>
      <c r="J683" s="5">
        <f>SUMIFS(base_de_dados!$T:$T,base_de_dados!$B:$B,$B683,base_de_dados!$G:$G,J$61,base_de_dados!$H:$H,$L$1,base_de_dados!$C:$C,$A683,base_de_dados!$M:$M,"&lt;=2012",base_de_dados!$O:$O,"&gt;=41274")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SUMIFS(base_de_dados!$T:$T,base_de_dados!$B:$B,$B684,base_de_dados!$G:$G,C$61,base_de_dados!$H:$H,$L$1,base_de_dados!$C:$C,$A684,base_de_dados!$M:$M,"&lt;=2012",base_de_dados!$O:$O,"&gt;=41274")</f>
        <v>0</v>
      </c>
      <c r="D684" s="5">
        <f>SUMIFS(base_de_dados!$T:$T,base_de_dados!$B:$B,$B684,base_de_dados!$G:$G,D$61,base_de_dados!$H:$H,$L$1,base_de_dados!$C:$C,$A684,base_de_dados!$M:$M,"&lt;=2012",base_de_dados!$O:$O,"&gt;=41274")</f>
        <v>0</v>
      </c>
      <c r="E684" s="5">
        <f>SUMIFS(base_de_dados!$T:$T,base_de_dados!$B:$B,$B684,base_de_dados!$G:$G,E$61,base_de_dados!$H:$H,$L$1,base_de_dados!$C:$C,$A684,base_de_dados!$M:$M,"&lt;=2012",base_de_dados!$O:$O,"&gt;=41274")</f>
        <v>0</v>
      </c>
      <c r="F684" s="5">
        <f>SUMIFS(base_de_dados!$T:$T,base_de_dados!$B:$B,$B684,base_de_dados!$G:$G,F$61,base_de_dados!$H:$H,$L$1,base_de_dados!$C:$C,$A684,base_de_dados!$M:$M,"&lt;=2012",base_de_dados!$O:$O,"&gt;=41274")</f>
        <v>0</v>
      </c>
      <c r="G684" s="5">
        <f>SUMIFS(base_de_dados!$T:$T,base_de_dados!$B:$B,$B684,base_de_dados!$G:$G,G$61,base_de_dados!$H:$H,$L$1,base_de_dados!$C:$C,$A684,base_de_dados!$M:$M,"&lt;=2012",base_de_dados!$O:$O,"&gt;=41274")</f>
        <v>0</v>
      </c>
      <c r="H684" s="5">
        <f>SUMIFS(base_de_dados!$T:$T,base_de_dados!$B:$B,$B684,base_de_dados!$G:$G,H$61,base_de_dados!$H:$H,$L$1,base_de_dados!$C:$C,$A684,base_de_dados!$M:$M,"&lt;=2012",base_de_dados!$O:$O,"&gt;=41274")</f>
        <v>0</v>
      </c>
      <c r="I684" s="5">
        <f>SUMIFS(base_de_dados!$T:$T,base_de_dados!$B:$B,$B684,base_de_dados!$G:$G,I$61,base_de_dados!$H:$H,$L$1,base_de_dados!$C:$C,$A684,base_de_dados!$M:$M,"&lt;=2012",base_de_dados!$O:$O,"&gt;=41274")</f>
        <v>0</v>
      </c>
      <c r="J684" s="5">
        <f>SUMIFS(base_de_dados!$T:$T,base_de_dados!$B:$B,$B684,base_de_dados!$G:$G,J$61,base_de_dados!$H:$H,$L$1,base_de_dados!$C:$C,$A684,base_de_dados!$M:$M,"&lt;=2012",base_de_dados!$O:$O,"&gt;=41274")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SUMIFS(base_de_dados!$T:$T,base_de_dados!$B:$B,$B685,base_de_dados!$G:$G,C$61,base_de_dados!$H:$H,$L$1,base_de_dados!$C:$C,$A685,base_de_dados!$M:$M,"&lt;=2012",base_de_dados!$O:$O,"&gt;=41274")</f>
        <v>0</v>
      </c>
      <c r="D685" s="5">
        <f>SUMIFS(base_de_dados!$T:$T,base_de_dados!$B:$B,$B685,base_de_dados!$G:$G,D$61,base_de_dados!$H:$H,$L$1,base_de_dados!$C:$C,$A685,base_de_dados!$M:$M,"&lt;=2012",base_de_dados!$O:$O,"&gt;=41274")</f>
        <v>0</v>
      </c>
      <c r="E685" s="5">
        <f>SUMIFS(base_de_dados!$T:$T,base_de_dados!$B:$B,$B685,base_de_dados!$G:$G,E$61,base_de_dados!$H:$H,$L$1,base_de_dados!$C:$C,$A685,base_de_dados!$M:$M,"&lt;=2012",base_de_dados!$O:$O,"&gt;=41274")</f>
        <v>0</v>
      </c>
      <c r="F685" s="5">
        <f>SUMIFS(base_de_dados!$T:$T,base_de_dados!$B:$B,$B685,base_de_dados!$G:$G,F$61,base_de_dados!$H:$H,$L$1,base_de_dados!$C:$C,$A685,base_de_dados!$M:$M,"&lt;=2012",base_de_dados!$O:$O,"&gt;=41274")</f>
        <v>0</v>
      </c>
      <c r="G685" s="5">
        <f>SUMIFS(base_de_dados!$T:$T,base_de_dados!$B:$B,$B685,base_de_dados!$G:$G,G$61,base_de_dados!$H:$H,$L$1,base_de_dados!$C:$C,$A685,base_de_dados!$M:$M,"&lt;=2012",base_de_dados!$O:$O,"&gt;=41274")</f>
        <v>0</v>
      </c>
      <c r="H685" s="5">
        <f>SUMIFS(base_de_dados!$T:$T,base_de_dados!$B:$B,$B685,base_de_dados!$G:$G,H$61,base_de_dados!$H:$H,$L$1,base_de_dados!$C:$C,$A685,base_de_dados!$M:$M,"&lt;=2012",base_de_dados!$O:$O,"&gt;=41274")</f>
        <v>0</v>
      </c>
      <c r="I685" s="5">
        <f>SUMIFS(base_de_dados!$T:$T,base_de_dados!$B:$B,$B685,base_de_dados!$G:$G,I$61,base_de_dados!$H:$H,$L$1,base_de_dados!$C:$C,$A685,base_de_dados!$M:$M,"&lt;=2012",base_de_dados!$O:$O,"&gt;=41274")</f>
        <v>0</v>
      </c>
      <c r="J685" s="5">
        <f>SUMIFS(base_de_dados!$T:$T,base_de_dados!$B:$B,$B685,base_de_dados!$G:$G,J$61,base_de_dados!$H:$H,$L$1,base_de_dados!$C:$C,$A685,base_de_dados!$M:$M,"&lt;=2012",base_de_dados!$O:$O,"&gt;=41274")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SUMIFS(base_de_dados!$T:$T,base_de_dados!$B:$B,$B686,base_de_dados!$G:$G,C$61,base_de_dados!$H:$H,$L$1,base_de_dados!$C:$C,$A686,base_de_dados!$M:$M,"&lt;=2012",base_de_dados!$O:$O,"&gt;=41274")</f>
        <v>0</v>
      </c>
      <c r="D686" s="5">
        <f>SUMIFS(base_de_dados!$T:$T,base_de_dados!$B:$B,$B686,base_de_dados!$G:$G,D$61,base_de_dados!$H:$H,$L$1,base_de_dados!$C:$C,$A686,base_de_dados!$M:$M,"&lt;=2012",base_de_dados!$O:$O,"&gt;=41274")</f>
        <v>0</v>
      </c>
      <c r="E686" s="5">
        <f>SUMIFS(base_de_dados!$T:$T,base_de_dados!$B:$B,$B686,base_de_dados!$G:$G,E$61,base_de_dados!$H:$H,$L$1,base_de_dados!$C:$C,$A686,base_de_dados!$M:$M,"&lt;=2012",base_de_dados!$O:$O,"&gt;=41274")</f>
        <v>0</v>
      </c>
      <c r="F686" s="5">
        <f>SUMIFS(base_de_dados!$T:$T,base_de_dados!$B:$B,$B686,base_de_dados!$G:$G,F$61,base_de_dados!$H:$H,$L$1,base_de_dados!$C:$C,$A686,base_de_dados!$M:$M,"&lt;=2012",base_de_dados!$O:$O,"&gt;=41274")</f>
        <v>0</v>
      </c>
      <c r="G686" s="5">
        <f>SUMIFS(base_de_dados!$T:$T,base_de_dados!$B:$B,$B686,base_de_dados!$G:$G,G$61,base_de_dados!$H:$H,$L$1,base_de_dados!$C:$C,$A686,base_de_dados!$M:$M,"&lt;=2012",base_de_dados!$O:$O,"&gt;=41274")</f>
        <v>0</v>
      </c>
      <c r="H686" s="5">
        <f>SUMIFS(base_de_dados!$T:$T,base_de_dados!$B:$B,$B686,base_de_dados!$G:$G,H$61,base_de_dados!$H:$H,$L$1,base_de_dados!$C:$C,$A686,base_de_dados!$M:$M,"&lt;=2012",base_de_dados!$O:$O,"&gt;=41274")</f>
        <v>0</v>
      </c>
      <c r="I686" s="5">
        <f>SUMIFS(base_de_dados!$T:$T,base_de_dados!$B:$B,$B686,base_de_dados!$G:$G,I$61,base_de_dados!$H:$H,$L$1,base_de_dados!$C:$C,$A686,base_de_dados!$M:$M,"&lt;=2012",base_de_dados!$O:$O,"&gt;=41274")</f>
        <v>0</v>
      </c>
      <c r="J686" s="5">
        <f>SUMIFS(base_de_dados!$T:$T,base_de_dados!$B:$B,$B686,base_de_dados!$G:$G,J$61,base_de_dados!$H:$H,$L$1,base_de_dados!$C:$C,$A686,base_de_dados!$M:$M,"&lt;=2012",base_de_dados!$O:$O,"&gt;=41274")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SUMIFS(base_de_dados!$T:$T,base_de_dados!$B:$B,$B687,base_de_dados!$G:$G,C$61,base_de_dados!$H:$H,$L$1,base_de_dados!$C:$C,$A687,base_de_dados!$M:$M,"&lt;=2012",base_de_dados!$O:$O,"&gt;=41274")</f>
        <v>0</v>
      </c>
      <c r="D687" s="5">
        <f>SUMIFS(base_de_dados!$T:$T,base_de_dados!$B:$B,$B687,base_de_dados!$G:$G,D$61,base_de_dados!$H:$H,$L$1,base_de_dados!$C:$C,$A687,base_de_dados!$M:$M,"&lt;=2012",base_de_dados!$O:$O,"&gt;=41274")</f>
        <v>0</v>
      </c>
      <c r="E687" s="5">
        <f>SUMIFS(base_de_dados!$T:$T,base_de_dados!$B:$B,$B687,base_de_dados!$G:$G,E$61,base_de_dados!$H:$H,$L$1,base_de_dados!$C:$C,$A687,base_de_dados!$M:$M,"&lt;=2012",base_de_dados!$O:$O,"&gt;=41274")</f>
        <v>0</v>
      </c>
      <c r="F687" s="5">
        <f>SUMIFS(base_de_dados!$T:$T,base_de_dados!$B:$B,$B687,base_de_dados!$G:$G,F$61,base_de_dados!$H:$H,$L$1,base_de_dados!$C:$C,$A687,base_de_dados!$M:$M,"&lt;=2012",base_de_dados!$O:$O,"&gt;=41274")</f>
        <v>0</v>
      </c>
      <c r="G687" s="5">
        <f>SUMIFS(base_de_dados!$T:$T,base_de_dados!$B:$B,$B687,base_de_dados!$G:$G,G$61,base_de_dados!$H:$H,$L$1,base_de_dados!$C:$C,$A687,base_de_dados!$M:$M,"&lt;=2012",base_de_dados!$O:$O,"&gt;=41274")</f>
        <v>0</v>
      </c>
      <c r="H687" s="5">
        <f>SUMIFS(base_de_dados!$T:$T,base_de_dados!$B:$B,$B687,base_de_dados!$G:$G,H$61,base_de_dados!$H:$H,$L$1,base_de_dados!$C:$C,$A687,base_de_dados!$M:$M,"&lt;=2012",base_de_dados!$O:$O,"&gt;=41274")</f>
        <v>0</v>
      </c>
      <c r="I687" s="5">
        <f>SUMIFS(base_de_dados!$T:$T,base_de_dados!$B:$B,$B687,base_de_dados!$G:$G,I$61,base_de_dados!$H:$H,$L$1,base_de_dados!$C:$C,$A687,base_de_dados!$M:$M,"&lt;=2012",base_de_dados!$O:$O,"&gt;=41274")</f>
        <v>0</v>
      </c>
      <c r="J687" s="5">
        <f>SUMIFS(base_de_dados!$T:$T,base_de_dados!$B:$B,$B687,base_de_dados!$G:$G,J$61,base_de_dados!$H:$H,$L$1,base_de_dados!$C:$C,$A687,base_de_dados!$M:$M,"&lt;=2012",base_de_dados!$O:$O,"&gt;=41274")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SUMIFS(base_de_dados!$T:$T,base_de_dados!$B:$B,$B688,base_de_dados!$G:$G,C$61,base_de_dados!$H:$H,$L$1,base_de_dados!$C:$C,$A688,base_de_dados!$M:$M,"&lt;=2012",base_de_dados!$O:$O,"&gt;=41274")</f>
        <v>0</v>
      </c>
      <c r="D688" s="5">
        <f>SUMIFS(base_de_dados!$T:$T,base_de_dados!$B:$B,$B688,base_de_dados!$G:$G,D$61,base_de_dados!$H:$H,$L$1,base_de_dados!$C:$C,$A688,base_de_dados!$M:$M,"&lt;=2012",base_de_dados!$O:$O,"&gt;=41274")</f>
        <v>0</v>
      </c>
      <c r="E688" s="5">
        <f>SUMIFS(base_de_dados!$T:$T,base_de_dados!$B:$B,$B688,base_de_dados!$G:$G,E$61,base_de_dados!$H:$H,$L$1,base_de_dados!$C:$C,$A688,base_de_dados!$M:$M,"&lt;=2012",base_de_dados!$O:$O,"&gt;=41274")</f>
        <v>0</v>
      </c>
      <c r="F688" s="5">
        <f>SUMIFS(base_de_dados!$T:$T,base_de_dados!$B:$B,$B688,base_de_dados!$G:$G,F$61,base_de_dados!$H:$H,$L$1,base_de_dados!$C:$C,$A688,base_de_dados!$M:$M,"&lt;=2012",base_de_dados!$O:$O,"&gt;=41274")</f>
        <v>0</v>
      </c>
      <c r="G688" s="5">
        <f>SUMIFS(base_de_dados!$T:$T,base_de_dados!$B:$B,$B688,base_de_dados!$G:$G,G$61,base_de_dados!$H:$H,$L$1,base_de_dados!$C:$C,$A688,base_de_dados!$M:$M,"&lt;=2012",base_de_dados!$O:$O,"&gt;=41274")</f>
        <v>0</v>
      </c>
      <c r="H688" s="5">
        <f>SUMIFS(base_de_dados!$T:$T,base_de_dados!$B:$B,$B688,base_de_dados!$G:$G,H$61,base_de_dados!$H:$H,$L$1,base_de_dados!$C:$C,$A688,base_de_dados!$M:$M,"&lt;=2012",base_de_dados!$O:$O,"&gt;=41274")</f>
        <v>0</v>
      </c>
      <c r="I688" s="5">
        <f>SUMIFS(base_de_dados!$T:$T,base_de_dados!$B:$B,$B688,base_de_dados!$G:$G,I$61,base_de_dados!$H:$H,$L$1,base_de_dados!$C:$C,$A688,base_de_dados!$M:$M,"&lt;=2012",base_de_dados!$O:$O,"&gt;=41274")</f>
        <v>0</v>
      </c>
      <c r="J688" s="5">
        <f>SUMIFS(base_de_dados!$T:$T,base_de_dados!$B:$B,$B688,base_de_dados!$G:$G,J$61,base_de_dados!$H:$H,$L$1,base_de_dados!$C:$C,$A688,base_de_dados!$M:$M,"&lt;=2012",base_de_dados!$O:$O,"&gt;=41274")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SUMIFS(base_de_dados!$T:$T,base_de_dados!$B:$B,$B689,base_de_dados!$G:$G,C$61,base_de_dados!$H:$H,$L$1,base_de_dados!$C:$C,$A689,base_de_dados!$M:$M,"&lt;=2012",base_de_dados!$O:$O,"&gt;=41274")</f>
        <v>0</v>
      </c>
      <c r="D689" s="5">
        <f>SUMIFS(base_de_dados!$T:$T,base_de_dados!$B:$B,$B689,base_de_dados!$G:$G,D$61,base_de_dados!$H:$H,$L$1,base_de_dados!$C:$C,$A689,base_de_dados!$M:$M,"&lt;=2012",base_de_dados!$O:$O,"&gt;=41274")</f>
        <v>0</v>
      </c>
      <c r="E689" s="5">
        <f>SUMIFS(base_de_dados!$T:$T,base_de_dados!$B:$B,$B689,base_de_dados!$G:$G,E$61,base_de_dados!$H:$H,$L$1,base_de_dados!$C:$C,$A689,base_de_dados!$M:$M,"&lt;=2012",base_de_dados!$O:$O,"&gt;=41274")</f>
        <v>0</v>
      </c>
      <c r="F689" s="5">
        <f>SUMIFS(base_de_dados!$T:$T,base_de_dados!$B:$B,$B689,base_de_dados!$G:$G,F$61,base_de_dados!$H:$H,$L$1,base_de_dados!$C:$C,$A689,base_de_dados!$M:$M,"&lt;=2012",base_de_dados!$O:$O,"&gt;=41274")</f>
        <v>0</v>
      </c>
      <c r="G689" s="5">
        <f>SUMIFS(base_de_dados!$T:$T,base_de_dados!$B:$B,$B689,base_de_dados!$G:$G,G$61,base_de_dados!$H:$H,$L$1,base_de_dados!$C:$C,$A689,base_de_dados!$M:$M,"&lt;=2012",base_de_dados!$O:$O,"&gt;=41274")</f>
        <v>0</v>
      </c>
      <c r="H689" s="5">
        <f>SUMIFS(base_de_dados!$T:$T,base_de_dados!$B:$B,$B689,base_de_dados!$G:$G,H$61,base_de_dados!$H:$H,$L$1,base_de_dados!$C:$C,$A689,base_de_dados!$M:$M,"&lt;=2012",base_de_dados!$O:$O,"&gt;=41274")</f>
        <v>0</v>
      </c>
      <c r="I689" s="5">
        <f>SUMIFS(base_de_dados!$T:$T,base_de_dados!$B:$B,$B689,base_de_dados!$G:$G,I$61,base_de_dados!$H:$H,$L$1,base_de_dados!$C:$C,$A689,base_de_dados!$M:$M,"&lt;=2012",base_de_dados!$O:$O,"&gt;=41274")</f>
        <v>0</v>
      </c>
      <c r="J689" s="5">
        <f>SUMIFS(base_de_dados!$T:$T,base_de_dados!$B:$B,$B689,base_de_dados!$G:$G,J$61,base_de_dados!$H:$H,$L$1,base_de_dados!$C:$C,$A689,base_de_dados!$M:$M,"&lt;=2012",base_de_dados!$O:$O,"&gt;=41274")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SUMIFS(base_de_dados!$T:$T,base_de_dados!$B:$B,$B690,base_de_dados!$G:$G,C$61,base_de_dados!$H:$H,$L$1,base_de_dados!$C:$C,$A690,base_de_dados!$M:$M,"&lt;=2012",base_de_dados!$O:$O,"&gt;=41274")</f>
        <v>0</v>
      </c>
      <c r="D690" s="5">
        <f>SUMIFS(base_de_dados!$T:$T,base_de_dados!$B:$B,$B690,base_de_dados!$G:$G,D$61,base_de_dados!$H:$H,$L$1,base_de_dados!$C:$C,$A690,base_de_dados!$M:$M,"&lt;=2012",base_de_dados!$O:$O,"&gt;=41274")</f>
        <v>0</v>
      </c>
      <c r="E690" s="5">
        <f>SUMIFS(base_de_dados!$T:$T,base_de_dados!$B:$B,$B690,base_de_dados!$G:$G,E$61,base_de_dados!$H:$H,$L$1,base_de_dados!$C:$C,$A690,base_de_dados!$M:$M,"&lt;=2012",base_de_dados!$O:$O,"&gt;=41274")</f>
        <v>0</v>
      </c>
      <c r="F690" s="5">
        <f>SUMIFS(base_de_dados!$T:$T,base_de_dados!$B:$B,$B690,base_de_dados!$G:$G,F$61,base_de_dados!$H:$H,$L$1,base_de_dados!$C:$C,$A690,base_de_dados!$M:$M,"&lt;=2012",base_de_dados!$O:$O,"&gt;=41274")</f>
        <v>0</v>
      </c>
      <c r="G690" s="5">
        <f>SUMIFS(base_de_dados!$T:$T,base_de_dados!$B:$B,$B690,base_de_dados!$G:$G,G$61,base_de_dados!$H:$H,$L$1,base_de_dados!$C:$C,$A690,base_de_dados!$M:$M,"&lt;=2012",base_de_dados!$O:$O,"&gt;=41274")</f>
        <v>0</v>
      </c>
      <c r="H690" s="5">
        <f>SUMIFS(base_de_dados!$T:$T,base_de_dados!$B:$B,$B690,base_de_dados!$G:$G,H$61,base_de_dados!$H:$H,$L$1,base_de_dados!$C:$C,$A690,base_de_dados!$M:$M,"&lt;=2012",base_de_dados!$O:$O,"&gt;=41274")</f>
        <v>0</v>
      </c>
      <c r="I690" s="5">
        <f>SUMIFS(base_de_dados!$T:$T,base_de_dados!$B:$B,$B690,base_de_dados!$G:$G,I$61,base_de_dados!$H:$H,$L$1,base_de_dados!$C:$C,$A690,base_de_dados!$M:$M,"&lt;=2012",base_de_dados!$O:$O,"&gt;=41274")</f>
        <v>0</v>
      </c>
      <c r="J690" s="5">
        <f>SUMIFS(base_de_dados!$T:$T,base_de_dados!$B:$B,$B690,base_de_dados!$G:$G,J$61,base_de_dados!$H:$H,$L$1,base_de_dados!$C:$C,$A690,base_de_dados!$M:$M,"&lt;=2012",base_de_dados!$O:$O,"&gt;=41274")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SUMIFS(base_de_dados!$T:$T,base_de_dados!$B:$B,$B691,base_de_dados!$G:$G,C$61,base_de_dados!$H:$H,$L$1,base_de_dados!$C:$C,$A691,base_de_dados!$M:$M,"&lt;=2012",base_de_dados!$O:$O,"&gt;=41274")</f>
        <v>0</v>
      </c>
      <c r="D691" s="5">
        <f>SUMIFS(base_de_dados!$T:$T,base_de_dados!$B:$B,$B691,base_de_dados!$G:$G,D$61,base_de_dados!$H:$H,$L$1,base_de_dados!$C:$C,$A691,base_de_dados!$M:$M,"&lt;=2012",base_de_dados!$O:$O,"&gt;=41274")</f>
        <v>0</v>
      </c>
      <c r="E691" s="5">
        <f>SUMIFS(base_de_dados!$T:$T,base_de_dados!$B:$B,$B691,base_de_dados!$G:$G,E$61,base_de_dados!$H:$H,$L$1,base_de_dados!$C:$C,$A691,base_de_dados!$M:$M,"&lt;=2012",base_de_dados!$O:$O,"&gt;=41274")</f>
        <v>0</v>
      </c>
      <c r="F691" s="5">
        <f>SUMIFS(base_de_dados!$T:$T,base_de_dados!$B:$B,$B691,base_de_dados!$G:$G,F$61,base_de_dados!$H:$H,$L$1,base_de_dados!$C:$C,$A691,base_de_dados!$M:$M,"&lt;=2012",base_de_dados!$O:$O,"&gt;=41274")</f>
        <v>0</v>
      </c>
      <c r="G691" s="5">
        <f>SUMIFS(base_de_dados!$T:$T,base_de_dados!$B:$B,$B691,base_de_dados!$G:$G,G$61,base_de_dados!$H:$H,$L$1,base_de_dados!$C:$C,$A691,base_de_dados!$M:$M,"&lt;=2012",base_de_dados!$O:$O,"&gt;=41274")</f>
        <v>0</v>
      </c>
      <c r="H691" s="5">
        <f>SUMIFS(base_de_dados!$T:$T,base_de_dados!$B:$B,$B691,base_de_dados!$G:$G,H$61,base_de_dados!$H:$H,$L$1,base_de_dados!$C:$C,$A691,base_de_dados!$M:$M,"&lt;=2012",base_de_dados!$O:$O,"&gt;=41274")</f>
        <v>0</v>
      </c>
      <c r="I691" s="5">
        <f>SUMIFS(base_de_dados!$T:$T,base_de_dados!$B:$B,$B691,base_de_dados!$G:$G,I$61,base_de_dados!$H:$H,$L$1,base_de_dados!$C:$C,$A691,base_de_dados!$M:$M,"&lt;=2012",base_de_dados!$O:$O,"&gt;=41274")</f>
        <v>0</v>
      </c>
      <c r="J691" s="5">
        <f>SUMIFS(base_de_dados!$T:$T,base_de_dados!$B:$B,$B691,base_de_dados!$G:$G,J$61,base_de_dados!$H:$H,$L$1,base_de_dados!$C:$C,$A691,base_de_dados!$M:$M,"&lt;=2012",base_de_dados!$O:$O,"&gt;=41274")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SUMIFS(base_de_dados!$T:$T,base_de_dados!$B:$B,$B692,base_de_dados!$G:$G,C$61,base_de_dados!$H:$H,$L$1,base_de_dados!$C:$C,$A692,base_de_dados!$M:$M,"&lt;=2012",base_de_dados!$O:$O,"&gt;=41274")</f>
        <v>0</v>
      </c>
      <c r="D692" s="5">
        <f>SUMIFS(base_de_dados!$T:$T,base_de_dados!$B:$B,$B692,base_de_dados!$G:$G,D$61,base_de_dados!$H:$H,$L$1,base_de_dados!$C:$C,$A692,base_de_dados!$M:$M,"&lt;=2012",base_de_dados!$O:$O,"&gt;=41274")</f>
        <v>0</v>
      </c>
      <c r="E692" s="5">
        <f>SUMIFS(base_de_dados!$T:$T,base_de_dados!$B:$B,$B692,base_de_dados!$G:$G,E$61,base_de_dados!$H:$H,$L$1,base_de_dados!$C:$C,$A692,base_de_dados!$M:$M,"&lt;=2012",base_de_dados!$O:$O,"&gt;=41274")</f>
        <v>0</v>
      </c>
      <c r="F692" s="5">
        <f>SUMIFS(base_de_dados!$T:$T,base_de_dados!$B:$B,$B692,base_de_dados!$G:$G,F$61,base_de_dados!$H:$H,$L$1,base_de_dados!$C:$C,$A692,base_de_dados!$M:$M,"&lt;=2012",base_de_dados!$O:$O,"&gt;=41274")</f>
        <v>0</v>
      </c>
      <c r="G692" s="5">
        <f>SUMIFS(base_de_dados!$T:$T,base_de_dados!$B:$B,$B692,base_de_dados!$G:$G,G$61,base_de_dados!$H:$H,$L$1,base_de_dados!$C:$C,$A692,base_de_dados!$M:$M,"&lt;=2012",base_de_dados!$O:$O,"&gt;=41274")</f>
        <v>0</v>
      </c>
      <c r="H692" s="5">
        <f>SUMIFS(base_de_dados!$T:$T,base_de_dados!$B:$B,$B692,base_de_dados!$G:$G,H$61,base_de_dados!$H:$H,$L$1,base_de_dados!$C:$C,$A692,base_de_dados!$M:$M,"&lt;=2012",base_de_dados!$O:$O,"&gt;=41274")</f>
        <v>0</v>
      </c>
      <c r="I692" s="5">
        <f>SUMIFS(base_de_dados!$T:$T,base_de_dados!$B:$B,$B692,base_de_dados!$G:$G,I$61,base_de_dados!$H:$H,$L$1,base_de_dados!$C:$C,$A692,base_de_dados!$M:$M,"&lt;=2012",base_de_dados!$O:$O,"&gt;=41274")</f>
        <v>0</v>
      </c>
      <c r="J692" s="5">
        <f>SUMIFS(base_de_dados!$T:$T,base_de_dados!$B:$B,$B692,base_de_dados!$G:$G,J$61,base_de_dados!$H:$H,$L$1,base_de_dados!$C:$C,$A692,base_de_dados!$M:$M,"&lt;=2012",base_de_dados!$O:$O,"&gt;=41274")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SUMIFS(base_de_dados!$T:$T,base_de_dados!$B:$B,$B693,base_de_dados!$G:$G,C$61,base_de_dados!$H:$H,$L$1,base_de_dados!$C:$C,$A693,base_de_dados!$M:$M,"&lt;=2012",base_de_dados!$O:$O,"&gt;=41274")</f>
        <v>0</v>
      </c>
      <c r="D693" s="5">
        <f>SUMIFS(base_de_dados!$T:$T,base_de_dados!$B:$B,$B693,base_de_dados!$G:$G,D$61,base_de_dados!$H:$H,$L$1,base_de_dados!$C:$C,$A693,base_de_dados!$M:$M,"&lt;=2012",base_de_dados!$O:$O,"&gt;=41274")</f>
        <v>0</v>
      </c>
      <c r="E693" s="5">
        <f>SUMIFS(base_de_dados!$T:$T,base_de_dados!$B:$B,$B693,base_de_dados!$G:$G,E$61,base_de_dados!$H:$H,$L$1,base_de_dados!$C:$C,$A693,base_de_dados!$M:$M,"&lt;=2012",base_de_dados!$O:$O,"&gt;=41274")</f>
        <v>0</v>
      </c>
      <c r="F693" s="5">
        <f>SUMIFS(base_de_dados!$T:$T,base_de_dados!$B:$B,$B693,base_de_dados!$G:$G,F$61,base_de_dados!$H:$H,$L$1,base_de_dados!$C:$C,$A693,base_de_dados!$M:$M,"&lt;=2012",base_de_dados!$O:$O,"&gt;=41274")</f>
        <v>0</v>
      </c>
      <c r="G693" s="5">
        <f>SUMIFS(base_de_dados!$T:$T,base_de_dados!$B:$B,$B693,base_de_dados!$G:$G,G$61,base_de_dados!$H:$H,$L$1,base_de_dados!$C:$C,$A693,base_de_dados!$M:$M,"&lt;=2012",base_de_dados!$O:$O,"&gt;=41274")</f>
        <v>0</v>
      </c>
      <c r="H693" s="5">
        <f>SUMIFS(base_de_dados!$T:$T,base_de_dados!$B:$B,$B693,base_de_dados!$G:$G,H$61,base_de_dados!$H:$H,$L$1,base_de_dados!$C:$C,$A693,base_de_dados!$M:$M,"&lt;=2012",base_de_dados!$O:$O,"&gt;=41274")</f>
        <v>0</v>
      </c>
      <c r="I693" s="5">
        <f>SUMIFS(base_de_dados!$T:$T,base_de_dados!$B:$B,$B693,base_de_dados!$G:$G,I$61,base_de_dados!$H:$H,$L$1,base_de_dados!$C:$C,$A693,base_de_dados!$M:$M,"&lt;=2012",base_de_dados!$O:$O,"&gt;=41274")</f>
        <v>0</v>
      </c>
      <c r="J693" s="5">
        <f>SUMIFS(base_de_dados!$T:$T,base_de_dados!$B:$B,$B693,base_de_dados!$G:$G,J$61,base_de_dados!$H:$H,$L$1,base_de_dados!$C:$C,$A693,base_de_dados!$M:$M,"&lt;=2012",base_de_dados!$O:$O,"&gt;=41274")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SUMIFS(base_de_dados!$T:$T,base_de_dados!$B:$B,$B694,base_de_dados!$G:$G,C$61,base_de_dados!$H:$H,$L$1,base_de_dados!$C:$C,$A694,base_de_dados!$M:$M,"&lt;=2012",base_de_dados!$O:$O,"&gt;=41274")</f>
        <v>0</v>
      </c>
      <c r="D694" s="5">
        <f>SUMIFS(base_de_dados!$T:$T,base_de_dados!$B:$B,$B694,base_de_dados!$G:$G,D$61,base_de_dados!$H:$H,$L$1,base_de_dados!$C:$C,$A694,base_de_dados!$M:$M,"&lt;=2012",base_de_dados!$O:$O,"&gt;=41274")</f>
        <v>0</v>
      </c>
      <c r="E694" s="5">
        <f>SUMIFS(base_de_dados!$T:$T,base_de_dados!$B:$B,$B694,base_de_dados!$G:$G,E$61,base_de_dados!$H:$H,$L$1,base_de_dados!$C:$C,$A694,base_de_dados!$M:$M,"&lt;=2012",base_de_dados!$O:$O,"&gt;=41274")</f>
        <v>0</v>
      </c>
      <c r="F694" s="5">
        <f>SUMIFS(base_de_dados!$T:$T,base_de_dados!$B:$B,$B694,base_de_dados!$G:$G,F$61,base_de_dados!$H:$H,$L$1,base_de_dados!$C:$C,$A694,base_de_dados!$M:$M,"&lt;=2012",base_de_dados!$O:$O,"&gt;=41274")</f>
        <v>0</v>
      </c>
      <c r="G694" s="5">
        <f>SUMIFS(base_de_dados!$T:$T,base_de_dados!$B:$B,$B694,base_de_dados!$G:$G,G$61,base_de_dados!$H:$H,$L$1,base_de_dados!$C:$C,$A694,base_de_dados!$M:$M,"&lt;=2012",base_de_dados!$O:$O,"&gt;=41274")</f>
        <v>0</v>
      </c>
      <c r="H694" s="5">
        <f>SUMIFS(base_de_dados!$T:$T,base_de_dados!$B:$B,$B694,base_de_dados!$G:$G,H$61,base_de_dados!$H:$H,$L$1,base_de_dados!$C:$C,$A694,base_de_dados!$M:$M,"&lt;=2012",base_de_dados!$O:$O,"&gt;=41274")</f>
        <v>0</v>
      </c>
      <c r="I694" s="5">
        <f>SUMIFS(base_de_dados!$T:$T,base_de_dados!$B:$B,$B694,base_de_dados!$G:$G,I$61,base_de_dados!$H:$H,$L$1,base_de_dados!$C:$C,$A694,base_de_dados!$M:$M,"&lt;=2012",base_de_dados!$O:$O,"&gt;=41274")</f>
        <v>0</v>
      </c>
      <c r="J694" s="5">
        <f>SUMIFS(base_de_dados!$T:$T,base_de_dados!$B:$B,$B694,base_de_dados!$G:$G,J$61,base_de_dados!$H:$H,$L$1,base_de_dados!$C:$C,$A694,base_de_dados!$M:$M,"&lt;=2012",base_de_dados!$O:$O,"&gt;=41274")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SUMIFS(base_de_dados!$T:$T,base_de_dados!$B:$B,$B695,base_de_dados!$G:$G,C$61,base_de_dados!$H:$H,$L$1,base_de_dados!$C:$C,$A695,base_de_dados!$M:$M,"&lt;=2012",base_de_dados!$O:$O,"&gt;=41274")</f>
        <v>0</v>
      </c>
      <c r="D695" s="5">
        <f>SUMIFS(base_de_dados!$T:$T,base_de_dados!$B:$B,$B695,base_de_dados!$G:$G,D$61,base_de_dados!$H:$H,$L$1,base_de_dados!$C:$C,$A695,base_de_dados!$M:$M,"&lt;=2012",base_de_dados!$O:$O,"&gt;=41274")</f>
        <v>0</v>
      </c>
      <c r="E695" s="5">
        <f>SUMIFS(base_de_dados!$T:$T,base_de_dados!$B:$B,$B695,base_de_dados!$G:$G,E$61,base_de_dados!$H:$H,$L$1,base_de_dados!$C:$C,$A695,base_de_dados!$M:$M,"&lt;=2012",base_de_dados!$O:$O,"&gt;=41274")</f>
        <v>0</v>
      </c>
      <c r="F695" s="5">
        <f>SUMIFS(base_de_dados!$T:$T,base_de_dados!$B:$B,$B695,base_de_dados!$G:$G,F$61,base_de_dados!$H:$H,$L$1,base_de_dados!$C:$C,$A695,base_de_dados!$M:$M,"&lt;=2012",base_de_dados!$O:$O,"&gt;=41274")</f>
        <v>0</v>
      </c>
      <c r="G695" s="5">
        <f>SUMIFS(base_de_dados!$T:$T,base_de_dados!$B:$B,$B695,base_de_dados!$G:$G,G$61,base_de_dados!$H:$H,$L$1,base_de_dados!$C:$C,$A695,base_de_dados!$M:$M,"&lt;=2012",base_de_dados!$O:$O,"&gt;=41274")</f>
        <v>0</v>
      </c>
      <c r="H695" s="5">
        <f>SUMIFS(base_de_dados!$T:$T,base_de_dados!$B:$B,$B695,base_de_dados!$G:$G,H$61,base_de_dados!$H:$H,$L$1,base_de_dados!$C:$C,$A695,base_de_dados!$M:$M,"&lt;=2012",base_de_dados!$O:$O,"&gt;=41274")</f>
        <v>0</v>
      </c>
      <c r="I695" s="5">
        <f>SUMIFS(base_de_dados!$T:$T,base_de_dados!$B:$B,$B695,base_de_dados!$G:$G,I$61,base_de_dados!$H:$H,$L$1,base_de_dados!$C:$C,$A695,base_de_dados!$M:$M,"&lt;=2012",base_de_dados!$O:$O,"&gt;=41274")</f>
        <v>0</v>
      </c>
      <c r="J695" s="5">
        <f>SUMIFS(base_de_dados!$T:$T,base_de_dados!$B:$B,$B695,base_de_dados!$G:$G,J$61,base_de_dados!$H:$H,$L$1,base_de_dados!$C:$C,$A695,base_de_dados!$M:$M,"&lt;=2012",base_de_dados!$O:$O,"&gt;=41274")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SUMIFS(base_de_dados!$T:$T,base_de_dados!$B:$B,$B696,base_de_dados!$G:$G,C$61,base_de_dados!$H:$H,$L$1,base_de_dados!$C:$C,$A696,base_de_dados!$M:$M,"&lt;=2012",base_de_dados!$O:$O,"&gt;=41274")</f>
        <v>0</v>
      </c>
      <c r="D696" s="5">
        <f>SUMIFS(base_de_dados!$T:$T,base_de_dados!$B:$B,$B696,base_de_dados!$G:$G,D$61,base_de_dados!$H:$H,$L$1,base_de_dados!$C:$C,$A696,base_de_dados!$M:$M,"&lt;=2012",base_de_dados!$O:$O,"&gt;=41274")</f>
        <v>0</v>
      </c>
      <c r="E696" s="5">
        <f>SUMIFS(base_de_dados!$T:$T,base_de_dados!$B:$B,$B696,base_de_dados!$G:$G,E$61,base_de_dados!$H:$H,$L$1,base_de_dados!$C:$C,$A696,base_de_dados!$M:$M,"&lt;=2012",base_de_dados!$O:$O,"&gt;=41274")</f>
        <v>0</v>
      </c>
      <c r="F696" s="5">
        <f>SUMIFS(base_de_dados!$T:$T,base_de_dados!$B:$B,$B696,base_de_dados!$G:$G,F$61,base_de_dados!$H:$H,$L$1,base_de_dados!$C:$C,$A696,base_de_dados!$M:$M,"&lt;=2012",base_de_dados!$O:$O,"&gt;=41274")</f>
        <v>0</v>
      </c>
      <c r="G696" s="5">
        <f>SUMIFS(base_de_dados!$T:$T,base_de_dados!$B:$B,$B696,base_de_dados!$G:$G,G$61,base_de_dados!$H:$H,$L$1,base_de_dados!$C:$C,$A696,base_de_dados!$M:$M,"&lt;=2012",base_de_dados!$O:$O,"&gt;=41274")</f>
        <v>0</v>
      </c>
      <c r="H696" s="5">
        <f>SUMIFS(base_de_dados!$T:$T,base_de_dados!$B:$B,$B696,base_de_dados!$G:$G,H$61,base_de_dados!$H:$H,$L$1,base_de_dados!$C:$C,$A696,base_de_dados!$M:$M,"&lt;=2012",base_de_dados!$O:$O,"&gt;=41274")</f>
        <v>0</v>
      </c>
      <c r="I696" s="5">
        <f>SUMIFS(base_de_dados!$T:$T,base_de_dados!$B:$B,$B696,base_de_dados!$G:$G,I$61,base_de_dados!$H:$H,$L$1,base_de_dados!$C:$C,$A696,base_de_dados!$M:$M,"&lt;=2012",base_de_dados!$O:$O,"&gt;=41274")</f>
        <v>0</v>
      </c>
      <c r="J696" s="5">
        <f>SUMIFS(base_de_dados!$T:$T,base_de_dados!$B:$B,$B696,base_de_dados!$G:$G,J$61,base_de_dados!$H:$H,$L$1,base_de_dados!$C:$C,$A696,base_de_dados!$M:$M,"&lt;=2012",base_de_dados!$O:$O,"&gt;=41274")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SUMIFS(base_de_dados!$T:$T,base_de_dados!$B:$B,$B697,base_de_dados!$G:$G,C$61,base_de_dados!$H:$H,$L$1,base_de_dados!$C:$C,$A697,base_de_dados!$M:$M,"&lt;=2012",base_de_dados!$O:$O,"&gt;=41274")</f>
        <v>0</v>
      </c>
      <c r="D697" s="5">
        <f>SUMIFS(base_de_dados!$T:$T,base_de_dados!$B:$B,$B697,base_de_dados!$G:$G,D$61,base_de_dados!$H:$H,$L$1,base_de_dados!$C:$C,$A697,base_de_dados!$M:$M,"&lt;=2012",base_de_dados!$O:$O,"&gt;=41274")</f>
        <v>0</v>
      </c>
      <c r="E697" s="5">
        <f>SUMIFS(base_de_dados!$T:$T,base_de_dados!$B:$B,$B697,base_de_dados!$G:$G,E$61,base_de_dados!$H:$H,$L$1,base_de_dados!$C:$C,$A697,base_de_dados!$M:$M,"&lt;=2012",base_de_dados!$O:$O,"&gt;=41274")</f>
        <v>0</v>
      </c>
      <c r="F697" s="5">
        <f>SUMIFS(base_de_dados!$T:$T,base_de_dados!$B:$B,$B697,base_de_dados!$G:$G,F$61,base_de_dados!$H:$H,$L$1,base_de_dados!$C:$C,$A697,base_de_dados!$M:$M,"&lt;=2012",base_de_dados!$O:$O,"&gt;=41274")</f>
        <v>0</v>
      </c>
      <c r="G697" s="5">
        <f>SUMIFS(base_de_dados!$T:$T,base_de_dados!$B:$B,$B697,base_de_dados!$G:$G,G$61,base_de_dados!$H:$H,$L$1,base_de_dados!$C:$C,$A697,base_de_dados!$M:$M,"&lt;=2012",base_de_dados!$O:$O,"&gt;=41274")</f>
        <v>0</v>
      </c>
      <c r="H697" s="5">
        <f>SUMIFS(base_de_dados!$T:$T,base_de_dados!$B:$B,$B697,base_de_dados!$G:$G,H$61,base_de_dados!$H:$H,$L$1,base_de_dados!$C:$C,$A697,base_de_dados!$M:$M,"&lt;=2012",base_de_dados!$O:$O,"&gt;=41274")</f>
        <v>0</v>
      </c>
      <c r="I697" s="5">
        <f>SUMIFS(base_de_dados!$T:$T,base_de_dados!$B:$B,$B697,base_de_dados!$G:$G,I$61,base_de_dados!$H:$H,$L$1,base_de_dados!$C:$C,$A697,base_de_dados!$M:$M,"&lt;=2012",base_de_dados!$O:$O,"&gt;=41274")</f>
        <v>0</v>
      </c>
      <c r="J697" s="5">
        <f>SUMIFS(base_de_dados!$T:$T,base_de_dados!$B:$B,$B697,base_de_dados!$G:$G,J$61,base_de_dados!$H:$H,$L$1,base_de_dados!$C:$C,$A697,base_de_dados!$M:$M,"&lt;=2012",base_de_dados!$O:$O,"&gt;=41274")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SUMIFS(base_de_dados!$T:$T,base_de_dados!$B:$B,$B698,base_de_dados!$G:$G,C$61,base_de_dados!$H:$H,$L$1,base_de_dados!$C:$C,$A698,base_de_dados!$M:$M,"&lt;=2012",base_de_dados!$O:$O,"&gt;=41274")</f>
        <v>0</v>
      </c>
      <c r="D698" s="5">
        <f>SUMIFS(base_de_dados!$T:$T,base_de_dados!$B:$B,$B698,base_de_dados!$G:$G,D$61,base_de_dados!$H:$H,$L$1,base_de_dados!$C:$C,$A698,base_de_dados!$M:$M,"&lt;=2012",base_de_dados!$O:$O,"&gt;=41274")</f>
        <v>0</v>
      </c>
      <c r="E698" s="5">
        <f>SUMIFS(base_de_dados!$T:$T,base_de_dados!$B:$B,$B698,base_de_dados!$G:$G,E$61,base_de_dados!$H:$H,$L$1,base_de_dados!$C:$C,$A698,base_de_dados!$M:$M,"&lt;=2012",base_de_dados!$O:$O,"&gt;=41274")</f>
        <v>0</v>
      </c>
      <c r="F698" s="5">
        <f>SUMIFS(base_de_dados!$T:$T,base_de_dados!$B:$B,$B698,base_de_dados!$G:$G,F$61,base_de_dados!$H:$H,$L$1,base_de_dados!$C:$C,$A698,base_de_dados!$M:$M,"&lt;=2012",base_de_dados!$O:$O,"&gt;=41274")</f>
        <v>0</v>
      </c>
      <c r="G698" s="5">
        <f>SUMIFS(base_de_dados!$T:$T,base_de_dados!$B:$B,$B698,base_de_dados!$G:$G,G$61,base_de_dados!$H:$H,$L$1,base_de_dados!$C:$C,$A698,base_de_dados!$M:$M,"&lt;=2012",base_de_dados!$O:$O,"&gt;=41274")</f>
        <v>0</v>
      </c>
      <c r="H698" s="5">
        <f>SUMIFS(base_de_dados!$T:$T,base_de_dados!$B:$B,$B698,base_de_dados!$G:$G,H$61,base_de_dados!$H:$H,$L$1,base_de_dados!$C:$C,$A698,base_de_dados!$M:$M,"&lt;=2012",base_de_dados!$O:$O,"&gt;=41274")</f>
        <v>0</v>
      </c>
      <c r="I698" s="5">
        <f>SUMIFS(base_de_dados!$T:$T,base_de_dados!$B:$B,$B698,base_de_dados!$G:$G,I$61,base_de_dados!$H:$H,$L$1,base_de_dados!$C:$C,$A698,base_de_dados!$M:$M,"&lt;=2012",base_de_dados!$O:$O,"&gt;=41274")</f>
        <v>0</v>
      </c>
      <c r="J698" s="5">
        <f>SUMIFS(base_de_dados!$T:$T,base_de_dados!$B:$B,$B698,base_de_dados!$G:$G,J$61,base_de_dados!$H:$H,$L$1,base_de_dados!$C:$C,$A698,base_de_dados!$M:$M,"&lt;=2012",base_de_dados!$O:$O,"&gt;=41274")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SUMIFS(base_de_dados!$T:$T,base_de_dados!$B:$B,$B699,base_de_dados!$G:$G,C$61,base_de_dados!$H:$H,$L$1,base_de_dados!$C:$C,$A699,base_de_dados!$M:$M,"&lt;=2012",base_de_dados!$O:$O,"&gt;=41274")</f>
        <v>0</v>
      </c>
      <c r="D699" s="5">
        <f>SUMIFS(base_de_dados!$T:$T,base_de_dados!$B:$B,$B699,base_de_dados!$G:$G,D$61,base_de_dados!$H:$H,$L$1,base_de_dados!$C:$C,$A699,base_de_dados!$M:$M,"&lt;=2012",base_de_dados!$O:$O,"&gt;=41274")</f>
        <v>0</v>
      </c>
      <c r="E699" s="5">
        <f>SUMIFS(base_de_dados!$T:$T,base_de_dados!$B:$B,$B699,base_de_dados!$G:$G,E$61,base_de_dados!$H:$H,$L$1,base_de_dados!$C:$C,$A699,base_de_dados!$M:$M,"&lt;=2012",base_de_dados!$O:$O,"&gt;=41274")</f>
        <v>0</v>
      </c>
      <c r="F699" s="5">
        <f>SUMIFS(base_de_dados!$T:$T,base_de_dados!$B:$B,$B699,base_de_dados!$G:$G,F$61,base_de_dados!$H:$H,$L$1,base_de_dados!$C:$C,$A699,base_de_dados!$M:$M,"&lt;=2012",base_de_dados!$O:$O,"&gt;=41274")</f>
        <v>0</v>
      </c>
      <c r="G699" s="5">
        <f>SUMIFS(base_de_dados!$T:$T,base_de_dados!$B:$B,$B699,base_de_dados!$G:$G,G$61,base_de_dados!$H:$H,$L$1,base_de_dados!$C:$C,$A699,base_de_dados!$M:$M,"&lt;=2012",base_de_dados!$O:$O,"&gt;=41274")</f>
        <v>0</v>
      </c>
      <c r="H699" s="5">
        <f>SUMIFS(base_de_dados!$T:$T,base_de_dados!$B:$B,$B699,base_de_dados!$G:$G,H$61,base_de_dados!$H:$H,$L$1,base_de_dados!$C:$C,$A699,base_de_dados!$M:$M,"&lt;=2012",base_de_dados!$O:$O,"&gt;=41274")</f>
        <v>0</v>
      </c>
      <c r="I699" s="5">
        <f>SUMIFS(base_de_dados!$T:$T,base_de_dados!$B:$B,$B699,base_de_dados!$G:$G,I$61,base_de_dados!$H:$H,$L$1,base_de_dados!$C:$C,$A699,base_de_dados!$M:$M,"&lt;=2012",base_de_dados!$O:$O,"&gt;=41274")</f>
        <v>0</v>
      </c>
      <c r="J699" s="5">
        <f>SUMIFS(base_de_dados!$T:$T,base_de_dados!$B:$B,$B699,base_de_dados!$G:$G,J$61,base_de_dados!$H:$H,$L$1,base_de_dados!$C:$C,$A699,base_de_dados!$M:$M,"&lt;=2012",base_de_dados!$O:$O,"&gt;=41274")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SUMIFS(base_de_dados!$T:$T,base_de_dados!$B:$B,$B700,base_de_dados!$G:$G,C$61,base_de_dados!$H:$H,$L$1,base_de_dados!$C:$C,$A700,base_de_dados!$M:$M,"&lt;=2012",base_de_dados!$O:$O,"&gt;=41274")</f>
        <v>0</v>
      </c>
      <c r="D700" s="5">
        <f>SUMIFS(base_de_dados!$T:$T,base_de_dados!$B:$B,$B700,base_de_dados!$G:$G,D$61,base_de_dados!$H:$H,$L$1,base_de_dados!$C:$C,$A700,base_de_dados!$M:$M,"&lt;=2012",base_de_dados!$O:$O,"&gt;=41274")</f>
        <v>0</v>
      </c>
      <c r="E700" s="5">
        <f>SUMIFS(base_de_dados!$T:$T,base_de_dados!$B:$B,$B700,base_de_dados!$G:$G,E$61,base_de_dados!$H:$H,$L$1,base_de_dados!$C:$C,$A700,base_de_dados!$M:$M,"&lt;=2012",base_de_dados!$O:$O,"&gt;=41274")</f>
        <v>0</v>
      </c>
      <c r="F700" s="5">
        <f>SUMIFS(base_de_dados!$T:$T,base_de_dados!$B:$B,$B700,base_de_dados!$G:$G,F$61,base_de_dados!$H:$H,$L$1,base_de_dados!$C:$C,$A700,base_de_dados!$M:$M,"&lt;=2012",base_de_dados!$O:$O,"&gt;=41274")</f>
        <v>0</v>
      </c>
      <c r="G700" s="5">
        <f>SUMIFS(base_de_dados!$T:$T,base_de_dados!$B:$B,$B700,base_de_dados!$G:$G,G$61,base_de_dados!$H:$H,$L$1,base_de_dados!$C:$C,$A700,base_de_dados!$M:$M,"&lt;=2012",base_de_dados!$O:$O,"&gt;=41274")</f>
        <v>0</v>
      </c>
      <c r="H700" s="5">
        <f>SUMIFS(base_de_dados!$T:$T,base_de_dados!$B:$B,$B700,base_de_dados!$G:$G,H$61,base_de_dados!$H:$H,$L$1,base_de_dados!$C:$C,$A700,base_de_dados!$M:$M,"&lt;=2012",base_de_dados!$O:$O,"&gt;=41274")</f>
        <v>0</v>
      </c>
      <c r="I700" s="5">
        <f>SUMIFS(base_de_dados!$T:$T,base_de_dados!$B:$B,$B700,base_de_dados!$G:$G,I$61,base_de_dados!$H:$H,$L$1,base_de_dados!$C:$C,$A700,base_de_dados!$M:$M,"&lt;=2012",base_de_dados!$O:$O,"&gt;=41274")</f>
        <v>0</v>
      </c>
      <c r="J700" s="5">
        <f>SUMIFS(base_de_dados!$T:$T,base_de_dados!$B:$B,$B700,base_de_dados!$G:$G,J$61,base_de_dados!$H:$H,$L$1,base_de_dados!$C:$C,$A700,base_de_dados!$M:$M,"&lt;=2012",base_de_dados!$O:$O,"&gt;=41274")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SUMIFS(base_de_dados!$T:$T,base_de_dados!$B:$B,$B701,base_de_dados!$G:$G,C$61,base_de_dados!$H:$H,$L$1,base_de_dados!$C:$C,$A701,base_de_dados!$M:$M,"&lt;=2012",base_de_dados!$O:$O,"&gt;=41274")</f>
        <v>0</v>
      </c>
      <c r="D701" s="5">
        <f>SUMIFS(base_de_dados!$T:$T,base_de_dados!$B:$B,$B701,base_de_dados!$G:$G,D$61,base_de_dados!$H:$H,$L$1,base_de_dados!$C:$C,$A701,base_de_dados!$M:$M,"&lt;=2012",base_de_dados!$O:$O,"&gt;=41274")</f>
        <v>0</v>
      </c>
      <c r="E701" s="5">
        <f>SUMIFS(base_de_dados!$T:$T,base_de_dados!$B:$B,$B701,base_de_dados!$G:$G,E$61,base_de_dados!$H:$H,$L$1,base_de_dados!$C:$C,$A701,base_de_dados!$M:$M,"&lt;=2012",base_de_dados!$O:$O,"&gt;=41274")</f>
        <v>0</v>
      </c>
      <c r="F701" s="5">
        <f>SUMIFS(base_de_dados!$T:$T,base_de_dados!$B:$B,$B701,base_de_dados!$G:$G,F$61,base_de_dados!$H:$H,$L$1,base_de_dados!$C:$C,$A701,base_de_dados!$M:$M,"&lt;=2012",base_de_dados!$O:$O,"&gt;=41274")</f>
        <v>0</v>
      </c>
      <c r="G701" s="5">
        <f>SUMIFS(base_de_dados!$T:$T,base_de_dados!$B:$B,$B701,base_de_dados!$G:$G,G$61,base_de_dados!$H:$H,$L$1,base_de_dados!$C:$C,$A701,base_de_dados!$M:$M,"&lt;=2012",base_de_dados!$O:$O,"&gt;=41274")</f>
        <v>0</v>
      </c>
      <c r="H701" s="5">
        <f>SUMIFS(base_de_dados!$T:$T,base_de_dados!$B:$B,$B701,base_de_dados!$G:$G,H$61,base_de_dados!$H:$H,$L$1,base_de_dados!$C:$C,$A701,base_de_dados!$M:$M,"&lt;=2012",base_de_dados!$O:$O,"&gt;=41274")</f>
        <v>0</v>
      </c>
      <c r="I701" s="5">
        <f>SUMIFS(base_de_dados!$T:$T,base_de_dados!$B:$B,$B701,base_de_dados!$G:$G,I$61,base_de_dados!$H:$H,$L$1,base_de_dados!$C:$C,$A701,base_de_dados!$M:$M,"&lt;=2012",base_de_dados!$O:$O,"&gt;=41274")</f>
        <v>0</v>
      </c>
      <c r="J701" s="5">
        <f>SUMIFS(base_de_dados!$T:$T,base_de_dados!$B:$B,$B701,base_de_dados!$G:$G,J$61,base_de_dados!$H:$H,$L$1,base_de_dados!$C:$C,$A701,base_de_dados!$M:$M,"&lt;=2012",base_de_dados!$O:$O,"&gt;=41274")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SUMIFS(base_de_dados!$T:$T,base_de_dados!$B:$B,$B702,base_de_dados!$G:$G,C$61,base_de_dados!$H:$H,$L$1,base_de_dados!$C:$C,$A702,base_de_dados!$M:$M,"&lt;=2012",base_de_dados!$O:$O,"&gt;=41274")</f>
        <v>0</v>
      </c>
      <c r="D702" s="5">
        <f>SUMIFS(base_de_dados!$T:$T,base_de_dados!$B:$B,$B702,base_de_dados!$G:$G,D$61,base_de_dados!$H:$H,$L$1,base_de_dados!$C:$C,$A702,base_de_dados!$M:$M,"&lt;=2012",base_de_dados!$O:$O,"&gt;=41274")</f>
        <v>0</v>
      </c>
      <c r="E702" s="5">
        <f>SUMIFS(base_de_dados!$T:$T,base_de_dados!$B:$B,$B702,base_de_dados!$G:$G,E$61,base_de_dados!$H:$H,$L$1,base_de_dados!$C:$C,$A702,base_de_dados!$M:$M,"&lt;=2012",base_de_dados!$O:$O,"&gt;=41274")</f>
        <v>0</v>
      </c>
      <c r="F702" s="5">
        <f>SUMIFS(base_de_dados!$T:$T,base_de_dados!$B:$B,$B702,base_de_dados!$G:$G,F$61,base_de_dados!$H:$H,$L$1,base_de_dados!$C:$C,$A702,base_de_dados!$M:$M,"&lt;=2012",base_de_dados!$O:$O,"&gt;=41274")</f>
        <v>0</v>
      </c>
      <c r="G702" s="5">
        <f>SUMIFS(base_de_dados!$T:$T,base_de_dados!$B:$B,$B702,base_de_dados!$G:$G,G$61,base_de_dados!$H:$H,$L$1,base_de_dados!$C:$C,$A702,base_de_dados!$M:$M,"&lt;=2012",base_de_dados!$O:$O,"&gt;=41274")</f>
        <v>0</v>
      </c>
      <c r="H702" s="5">
        <f>SUMIFS(base_de_dados!$T:$T,base_de_dados!$B:$B,$B702,base_de_dados!$G:$G,H$61,base_de_dados!$H:$H,$L$1,base_de_dados!$C:$C,$A702,base_de_dados!$M:$M,"&lt;=2012",base_de_dados!$O:$O,"&gt;=41274")</f>
        <v>0</v>
      </c>
      <c r="I702" s="5">
        <f>SUMIFS(base_de_dados!$T:$T,base_de_dados!$B:$B,$B702,base_de_dados!$G:$G,I$61,base_de_dados!$H:$H,$L$1,base_de_dados!$C:$C,$A702,base_de_dados!$M:$M,"&lt;=2012",base_de_dados!$O:$O,"&gt;=41274")</f>
        <v>0</v>
      </c>
      <c r="J702" s="5">
        <f>SUMIFS(base_de_dados!$T:$T,base_de_dados!$B:$B,$B702,base_de_dados!$G:$G,J$61,base_de_dados!$H:$H,$L$1,base_de_dados!$C:$C,$A702,base_de_dados!$M:$M,"&lt;=2012",base_de_dados!$O:$O,"&gt;=41274")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SUMIFS(base_de_dados!$T:$T,base_de_dados!$B:$B,$B703,base_de_dados!$G:$G,C$61,base_de_dados!$H:$H,$L$1,base_de_dados!$C:$C,$A703,base_de_dados!$M:$M,"&lt;=2012",base_de_dados!$O:$O,"&gt;=41274")</f>
        <v>0</v>
      </c>
      <c r="D703" s="5">
        <f>SUMIFS(base_de_dados!$T:$T,base_de_dados!$B:$B,$B703,base_de_dados!$G:$G,D$61,base_de_dados!$H:$H,$L$1,base_de_dados!$C:$C,$A703,base_de_dados!$M:$M,"&lt;=2012",base_de_dados!$O:$O,"&gt;=41274")</f>
        <v>0</v>
      </c>
      <c r="E703" s="5">
        <f>SUMIFS(base_de_dados!$T:$T,base_de_dados!$B:$B,$B703,base_de_dados!$G:$G,E$61,base_de_dados!$H:$H,$L$1,base_de_dados!$C:$C,$A703,base_de_dados!$M:$M,"&lt;=2012",base_de_dados!$O:$O,"&gt;=41274")</f>
        <v>0</v>
      </c>
      <c r="F703" s="5">
        <f>SUMIFS(base_de_dados!$T:$T,base_de_dados!$B:$B,$B703,base_de_dados!$G:$G,F$61,base_de_dados!$H:$H,$L$1,base_de_dados!$C:$C,$A703,base_de_dados!$M:$M,"&lt;=2012",base_de_dados!$O:$O,"&gt;=41274")</f>
        <v>0</v>
      </c>
      <c r="G703" s="5">
        <f>SUMIFS(base_de_dados!$T:$T,base_de_dados!$B:$B,$B703,base_de_dados!$G:$G,G$61,base_de_dados!$H:$H,$L$1,base_de_dados!$C:$C,$A703,base_de_dados!$M:$M,"&lt;=2012",base_de_dados!$O:$O,"&gt;=41274")</f>
        <v>0</v>
      </c>
      <c r="H703" s="5">
        <f>SUMIFS(base_de_dados!$T:$T,base_de_dados!$B:$B,$B703,base_de_dados!$G:$G,H$61,base_de_dados!$H:$H,$L$1,base_de_dados!$C:$C,$A703,base_de_dados!$M:$M,"&lt;=2012",base_de_dados!$O:$O,"&gt;=41274")</f>
        <v>0</v>
      </c>
      <c r="I703" s="5">
        <f>SUMIFS(base_de_dados!$T:$T,base_de_dados!$B:$B,$B703,base_de_dados!$G:$G,I$61,base_de_dados!$H:$H,$L$1,base_de_dados!$C:$C,$A703,base_de_dados!$M:$M,"&lt;=2012",base_de_dados!$O:$O,"&gt;=41274")</f>
        <v>0</v>
      </c>
      <c r="J703" s="5">
        <f>SUMIFS(base_de_dados!$T:$T,base_de_dados!$B:$B,$B703,base_de_dados!$G:$G,J$61,base_de_dados!$H:$H,$L$1,base_de_dados!$C:$C,$A703,base_de_dados!$M:$M,"&lt;=2012",base_de_dados!$O:$O,"&gt;=41274")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SUMIFS(base_de_dados!$T:$T,base_de_dados!$B:$B,$B704,base_de_dados!$G:$G,C$61,base_de_dados!$H:$H,$L$1,base_de_dados!$C:$C,$A704,base_de_dados!$M:$M,"&lt;=2012",base_de_dados!$O:$O,"&gt;=41274")</f>
        <v>0</v>
      </c>
      <c r="D704" s="5">
        <f>SUMIFS(base_de_dados!$T:$T,base_de_dados!$B:$B,$B704,base_de_dados!$G:$G,D$61,base_de_dados!$H:$H,$L$1,base_de_dados!$C:$C,$A704,base_de_dados!$M:$M,"&lt;=2012",base_de_dados!$O:$O,"&gt;=41274")</f>
        <v>0</v>
      </c>
      <c r="E704" s="5">
        <f>SUMIFS(base_de_dados!$T:$T,base_de_dados!$B:$B,$B704,base_de_dados!$G:$G,E$61,base_de_dados!$H:$H,$L$1,base_de_dados!$C:$C,$A704,base_de_dados!$M:$M,"&lt;=2012",base_de_dados!$O:$O,"&gt;=41274")</f>
        <v>0</v>
      </c>
      <c r="F704" s="5">
        <f>SUMIFS(base_de_dados!$T:$T,base_de_dados!$B:$B,$B704,base_de_dados!$G:$G,F$61,base_de_dados!$H:$H,$L$1,base_de_dados!$C:$C,$A704,base_de_dados!$M:$M,"&lt;=2012",base_de_dados!$O:$O,"&gt;=41274")</f>
        <v>0</v>
      </c>
      <c r="G704" s="5">
        <f>SUMIFS(base_de_dados!$T:$T,base_de_dados!$B:$B,$B704,base_de_dados!$G:$G,G$61,base_de_dados!$H:$H,$L$1,base_de_dados!$C:$C,$A704,base_de_dados!$M:$M,"&lt;=2012",base_de_dados!$O:$O,"&gt;=41274")</f>
        <v>0</v>
      </c>
      <c r="H704" s="5">
        <f>SUMIFS(base_de_dados!$T:$T,base_de_dados!$B:$B,$B704,base_de_dados!$G:$G,H$61,base_de_dados!$H:$H,$L$1,base_de_dados!$C:$C,$A704,base_de_dados!$M:$M,"&lt;=2012",base_de_dados!$O:$O,"&gt;=41274")</f>
        <v>0</v>
      </c>
      <c r="I704" s="5">
        <f>SUMIFS(base_de_dados!$T:$T,base_de_dados!$B:$B,$B704,base_de_dados!$G:$G,I$61,base_de_dados!$H:$H,$L$1,base_de_dados!$C:$C,$A704,base_de_dados!$M:$M,"&lt;=2012",base_de_dados!$O:$O,"&gt;=41274")</f>
        <v>0</v>
      </c>
      <c r="J704" s="5">
        <f>SUMIFS(base_de_dados!$T:$T,base_de_dados!$B:$B,$B704,base_de_dados!$G:$G,J$61,base_de_dados!$H:$H,$L$1,base_de_dados!$C:$C,$A704,base_de_dados!$M:$M,"&lt;=2012",base_de_dados!$O:$O,"&gt;=41274")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SUMIFS(base_de_dados!$T:$T,base_de_dados!$B:$B,$B705,base_de_dados!$G:$G,C$61,base_de_dados!$H:$H,$L$1,base_de_dados!$C:$C,$A705,base_de_dados!$M:$M,"&lt;=2012",base_de_dados!$O:$O,"&gt;=41274")</f>
        <v>0</v>
      </c>
      <c r="D705" s="5">
        <f>SUMIFS(base_de_dados!$T:$T,base_de_dados!$B:$B,$B705,base_de_dados!$G:$G,D$61,base_de_dados!$H:$H,$L$1,base_de_dados!$C:$C,$A705,base_de_dados!$M:$M,"&lt;=2012",base_de_dados!$O:$O,"&gt;=41274")</f>
        <v>0</v>
      </c>
      <c r="E705" s="5">
        <f>SUMIFS(base_de_dados!$T:$T,base_de_dados!$B:$B,$B705,base_de_dados!$G:$G,E$61,base_de_dados!$H:$H,$L$1,base_de_dados!$C:$C,$A705,base_de_dados!$M:$M,"&lt;=2012",base_de_dados!$O:$O,"&gt;=41274")</f>
        <v>0</v>
      </c>
      <c r="F705" s="5">
        <f>SUMIFS(base_de_dados!$T:$T,base_de_dados!$B:$B,$B705,base_de_dados!$G:$G,F$61,base_de_dados!$H:$H,$L$1,base_de_dados!$C:$C,$A705,base_de_dados!$M:$M,"&lt;=2012",base_de_dados!$O:$O,"&gt;=41274")</f>
        <v>0</v>
      </c>
      <c r="G705" s="5">
        <f>SUMIFS(base_de_dados!$T:$T,base_de_dados!$B:$B,$B705,base_de_dados!$G:$G,G$61,base_de_dados!$H:$H,$L$1,base_de_dados!$C:$C,$A705,base_de_dados!$M:$M,"&lt;=2012",base_de_dados!$O:$O,"&gt;=41274")</f>
        <v>0</v>
      </c>
      <c r="H705" s="5">
        <f>SUMIFS(base_de_dados!$T:$T,base_de_dados!$B:$B,$B705,base_de_dados!$G:$G,H$61,base_de_dados!$H:$H,$L$1,base_de_dados!$C:$C,$A705,base_de_dados!$M:$M,"&lt;=2012",base_de_dados!$O:$O,"&gt;=41274")</f>
        <v>0</v>
      </c>
      <c r="I705" s="5">
        <f>SUMIFS(base_de_dados!$T:$T,base_de_dados!$B:$B,$B705,base_de_dados!$G:$G,I$61,base_de_dados!$H:$H,$L$1,base_de_dados!$C:$C,$A705,base_de_dados!$M:$M,"&lt;=2012",base_de_dados!$O:$O,"&gt;=41274")</f>
        <v>0</v>
      </c>
      <c r="J705" s="5">
        <f>SUMIFS(base_de_dados!$T:$T,base_de_dados!$B:$B,$B705,base_de_dados!$G:$G,J$61,base_de_dados!$H:$H,$L$1,base_de_dados!$C:$C,$A705,base_de_dados!$M:$M,"&lt;=2012",base_de_dados!$O:$O,"&gt;=41274")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SUMIFS(base_de_dados!$T:$T,base_de_dados!$B:$B,$B706,base_de_dados!$G:$G,C$61,base_de_dados!$H:$H,$L$1,base_de_dados!$C:$C,$A706,base_de_dados!$M:$M,"&lt;=2012",base_de_dados!$O:$O,"&gt;=41274")</f>
        <v>0</v>
      </c>
      <c r="D706" s="5">
        <f>SUMIFS(base_de_dados!$T:$T,base_de_dados!$B:$B,$B706,base_de_dados!$G:$G,D$61,base_de_dados!$H:$H,$L$1,base_de_dados!$C:$C,$A706,base_de_dados!$M:$M,"&lt;=2012",base_de_dados!$O:$O,"&gt;=41274")</f>
        <v>0</v>
      </c>
      <c r="E706" s="5">
        <f>SUMIFS(base_de_dados!$T:$T,base_de_dados!$B:$B,$B706,base_de_dados!$G:$G,E$61,base_de_dados!$H:$H,$L$1,base_de_dados!$C:$C,$A706,base_de_dados!$M:$M,"&lt;=2012",base_de_dados!$O:$O,"&gt;=41274")</f>
        <v>0</v>
      </c>
      <c r="F706" s="5">
        <f>SUMIFS(base_de_dados!$T:$T,base_de_dados!$B:$B,$B706,base_de_dados!$G:$G,F$61,base_de_dados!$H:$H,$L$1,base_de_dados!$C:$C,$A706,base_de_dados!$M:$M,"&lt;=2012",base_de_dados!$O:$O,"&gt;=41274")</f>
        <v>0</v>
      </c>
      <c r="G706" s="5">
        <f>SUMIFS(base_de_dados!$T:$T,base_de_dados!$B:$B,$B706,base_de_dados!$G:$G,G$61,base_de_dados!$H:$H,$L$1,base_de_dados!$C:$C,$A706,base_de_dados!$M:$M,"&lt;=2012",base_de_dados!$O:$O,"&gt;=41274")</f>
        <v>0</v>
      </c>
      <c r="H706" s="5">
        <f>SUMIFS(base_de_dados!$T:$T,base_de_dados!$B:$B,$B706,base_de_dados!$G:$G,H$61,base_de_dados!$H:$H,$L$1,base_de_dados!$C:$C,$A706,base_de_dados!$M:$M,"&lt;=2012",base_de_dados!$O:$O,"&gt;=41274")</f>
        <v>0</v>
      </c>
      <c r="I706" s="5">
        <f>SUMIFS(base_de_dados!$T:$T,base_de_dados!$B:$B,$B706,base_de_dados!$G:$G,I$61,base_de_dados!$H:$H,$L$1,base_de_dados!$C:$C,$A706,base_de_dados!$M:$M,"&lt;=2012",base_de_dados!$O:$O,"&gt;=41274")</f>
        <v>0</v>
      </c>
      <c r="J706" s="5">
        <f>SUMIFS(base_de_dados!$T:$T,base_de_dados!$B:$B,$B706,base_de_dados!$G:$G,J$61,base_de_dados!$H:$H,$L$1,base_de_dados!$C:$C,$A706,base_de_dados!$M:$M,"&lt;=2012",base_de_dados!$O:$O,"&gt;=41274")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7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SUMIFS(base_de_dados!$T:$T,base_de_dados!$B:$B,$B709,base_de_dados!$G:$G,C$61,base_de_dados!$H:$H,$L$1,base_de_dados!$C:$C,$A709,base_de_dados!$M:$M,"&lt;=2012",base_de_dados!$O:$O,"&gt;=41274")</f>
        <v>0</v>
      </c>
      <c r="D709" s="5">
        <f>SUMIFS(base_de_dados!$T:$T,base_de_dados!$B:$B,$B709,base_de_dados!$G:$G,D$61,base_de_dados!$H:$H,$L$1,base_de_dados!$C:$C,$A709,base_de_dados!$M:$M,"&lt;=2012",base_de_dados!$O:$O,"&gt;=41274")</f>
        <v>0</v>
      </c>
      <c r="E709" s="5">
        <f>SUMIFS(base_de_dados!$T:$T,base_de_dados!$B:$B,$B709,base_de_dados!$G:$G,E$61,base_de_dados!$H:$H,$L$1,base_de_dados!$C:$C,$A709,base_de_dados!$M:$M,"&lt;=2012",base_de_dados!$O:$O,"&gt;=41274")</f>
        <v>0</v>
      </c>
      <c r="F709" s="5">
        <f>SUMIFS(base_de_dados!$T:$T,base_de_dados!$B:$B,$B709,base_de_dados!$G:$G,F$61,base_de_dados!$H:$H,$L$1,base_de_dados!$C:$C,$A709,base_de_dados!$M:$M,"&lt;=2012",base_de_dados!$O:$O,"&gt;=41274")</f>
        <v>0</v>
      </c>
      <c r="G709" s="5">
        <f>SUMIFS(base_de_dados!$T:$T,base_de_dados!$B:$B,$B709,base_de_dados!$G:$G,G$61,base_de_dados!$H:$H,$L$1,base_de_dados!$C:$C,$A709,base_de_dados!$M:$M,"&lt;=2012",base_de_dados!$O:$O,"&gt;=41274")</f>
        <v>0</v>
      </c>
      <c r="H709" s="5">
        <f>SUMIFS(base_de_dados!$T:$T,base_de_dados!$B:$B,$B709,base_de_dados!$G:$G,H$61,base_de_dados!$H:$H,$L$1,base_de_dados!$C:$C,$A709,base_de_dados!$M:$M,"&lt;=2012",base_de_dados!$O:$O,"&gt;=41274")</f>
        <v>0</v>
      </c>
      <c r="I709" s="5">
        <f>SUMIFS(base_de_dados!$T:$T,base_de_dados!$B:$B,$B709,base_de_dados!$G:$G,I$61,base_de_dados!$H:$H,$L$1,base_de_dados!$C:$C,$A709,base_de_dados!$M:$M,"&lt;=2012",base_de_dados!$O:$O,"&gt;=41274")</f>
        <v>0</v>
      </c>
      <c r="J709" s="5">
        <f>SUMIFS(base_de_dados!$T:$T,base_de_dados!$B:$B,$B709,base_de_dados!$G:$G,J$61,base_de_dados!$H:$H,$L$1,base_de_dados!$C:$C,$A709,base_de_dados!$M:$M,"&lt;=2012",base_de_dados!$O:$O,"&gt;=41274")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SUMIFS(base_de_dados!$T:$T,base_de_dados!$B:$B,$B710,base_de_dados!$G:$G,C$61,base_de_dados!$H:$H,$L$1,base_de_dados!$C:$C,$A710,base_de_dados!$M:$M,"&lt;=2012",base_de_dados!$O:$O,"&gt;=41274")</f>
        <v>0</v>
      </c>
      <c r="D710" s="5">
        <f>SUMIFS(base_de_dados!$T:$T,base_de_dados!$B:$B,$B710,base_de_dados!$G:$G,D$61,base_de_dados!$H:$H,$L$1,base_de_dados!$C:$C,$A710,base_de_dados!$M:$M,"&lt;=2012",base_de_dados!$O:$O,"&gt;=41274")</f>
        <v>0</v>
      </c>
      <c r="E710" s="5">
        <f>SUMIFS(base_de_dados!$T:$T,base_de_dados!$B:$B,$B710,base_de_dados!$G:$G,E$61,base_de_dados!$H:$H,$L$1,base_de_dados!$C:$C,$A710,base_de_dados!$M:$M,"&lt;=2012",base_de_dados!$O:$O,"&gt;=41274")</f>
        <v>0</v>
      </c>
      <c r="F710" s="5">
        <f>SUMIFS(base_de_dados!$T:$T,base_de_dados!$B:$B,$B710,base_de_dados!$G:$G,F$61,base_de_dados!$H:$H,$L$1,base_de_dados!$C:$C,$A710,base_de_dados!$M:$M,"&lt;=2012",base_de_dados!$O:$O,"&gt;=41274")</f>
        <v>0</v>
      </c>
      <c r="G710" s="5">
        <f>SUMIFS(base_de_dados!$T:$T,base_de_dados!$B:$B,$B710,base_de_dados!$G:$G,G$61,base_de_dados!$H:$H,$L$1,base_de_dados!$C:$C,$A710,base_de_dados!$M:$M,"&lt;=2012",base_de_dados!$O:$O,"&gt;=41274")</f>
        <v>0</v>
      </c>
      <c r="H710" s="5">
        <f>SUMIFS(base_de_dados!$T:$T,base_de_dados!$B:$B,$B710,base_de_dados!$G:$G,H$61,base_de_dados!$H:$H,$L$1,base_de_dados!$C:$C,$A710,base_de_dados!$M:$M,"&lt;=2012",base_de_dados!$O:$O,"&gt;=41274")</f>
        <v>0</v>
      </c>
      <c r="I710" s="5">
        <f>SUMIFS(base_de_dados!$T:$T,base_de_dados!$B:$B,$B710,base_de_dados!$G:$G,I$61,base_de_dados!$H:$H,$L$1,base_de_dados!$C:$C,$A710,base_de_dados!$M:$M,"&lt;=2012",base_de_dados!$O:$O,"&gt;=41274")</f>
        <v>0</v>
      </c>
      <c r="J710" s="5">
        <f>SUMIFS(base_de_dados!$T:$T,base_de_dados!$B:$B,$B710,base_de_dados!$G:$G,J$61,base_de_dados!$H:$H,$L$1,base_de_dados!$C:$C,$A710,base_de_dados!$M:$M,"&lt;=2012",base_de_dados!$O:$O,"&gt;=41274")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SUMIFS(base_de_dados!$T:$T,base_de_dados!$B:$B,$B711,base_de_dados!$G:$G,C$61,base_de_dados!$H:$H,$L$1,base_de_dados!$C:$C,$A711,base_de_dados!$M:$M,"&lt;=2012",base_de_dados!$O:$O,"&gt;=41274")</f>
        <v>0</v>
      </c>
      <c r="D711" s="5">
        <f>SUMIFS(base_de_dados!$T:$T,base_de_dados!$B:$B,$B711,base_de_dados!$G:$G,D$61,base_de_dados!$H:$H,$L$1,base_de_dados!$C:$C,$A711,base_de_dados!$M:$M,"&lt;=2012",base_de_dados!$O:$O,"&gt;=41274")</f>
        <v>0</v>
      </c>
      <c r="E711" s="5">
        <f>SUMIFS(base_de_dados!$T:$T,base_de_dados!$B:$B,$B711,base_de_dados!$G:$G,E$61,base_de_dados!$H:$H,$L$1,base_de_dados!$C:$C,$A711,base_de_dados!$M:$M,"&lt;=2012",base_de_dados!$O:$O,"&gt;=41274")</f>
        <v>0</v>
      </c>
      <c r="F711" s="5">
        <f>SUMIFS(base_de_dados!$T:$T,base_de_dados!$B:$B,$B711,base_de_dados!$G:$G,F$61,base_de_dados!$H:$H,$L$1,base_de_dados!$C:$C,$A711,base_de_dados!$M:$M,"&lt;=2012",base_de_dados!$O:$O,"&gt;=41274")</f>
        <v>0</v>
      </c>
      <c r="G711" s="5">
        <f>SUMIFS(base_de_dados!$T:$T,base_de_dados!$B:$B,$B711,base_de_dados!$G:$G,G$61,base_de_dados!$H:$H,$L$1,base_de_dados!$C:$C,$A711,base_de_dados!$M:$M,"&lt;=2012",base_de_dados!$O:$O,"&gt;=41274")</f>
        <v>0</v>
      </c>
      <c r="H711" s="5">
        <f>SUMIFS(base_de_dados!$T:$T,base_de_dados!$B:$B,$B711,base_de_dados!$G:$G,H$61,base_de_dados!$H:$H,$L$1,base_de_dados!$C:$C,$A711,base_de_dados!$M:$M,"&lt;=2012",base_de_dados!$O:$O,"&gt;=41274")</f>
        <v>0</v>
      </c>
      <c r="I711" s="5">
        <f>SUMIFS(base_de_dados!$T:$T,base_de_dados!$B:$B,$B711,base_de_dados!$G:$G,I$61,base_de_dados!$H:$H,$L$1,base_de_dados!$C:$C,$A711,base_de_dados!$M:$M,"&lt;=2012",base_de_dados!$O:$O,"&gt;=41274")</f>
        <v>0</v>
      </c>
      <c r="J711" s="5">
        <f>SUMIFS(base_de_dados!$T:$T,base_de_dados!$B:$B,$B711,base_de_dados!$G:$G,J$61,base_de_dados!$H:$H,$L$1,base_de_dados!$C:$C,$A711,base_de_dados!$M:$M,"&lt;=2012",base_de_dados!$O:$O,"&gt;=41274")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SUMIFS(base_de_dados!$T:$T,base_de_dados!$B:$B,$B712,base_de_dados!$G:$G,C$61,base_de_dados!$H:$H,$L$1,base_de_dados!$C:$C,$A712,base_de_dados!$M:$M,"&lt;=2012",base_de_dados!$O:$O,"&gt;=41274")</f>
        <v>0</v>
      </c>
      <c r="D712" s="5">
        <f>SUMIFS(base_de_dados!$T:$T,base_de_dados!$B:$B,$B712,base_de_dados!$G:$G,D$61,base_de_dados!$H:$H,$L$1,base_de_dados!$C:$C,$A712,base_de_dados!$M:$M,"&lt;=2012",base_de_dados!$O:$O,"&gt;=41274")</f>
        <v>0</v>
      </c>
      <c r="E712" s="5">
        <f>SUMIFS(base_de_dados!$T:$T,base_de_dados!$B:$B,$B712,base_de_dados!$G:$G,E$61,base_de_dados!$H:$H,$L$1,base_de_dados!$C:$C,$A712,base_de_dados!$M:$M,"&lt;=2012",base_de_dados!$O:$O,"&gt;=41274")</f>
        <v>0</v>
      </c>
      <c r="F712" s="5">
        <f>SUMIFS(base_de_dados!$T:$T,base_de_dados!$B:$B,$B712,base_de_dados!$G:$G,F$61,base_de_dados!$H:$H,$L$1,base_de_dados!$C:$C,$A712,base_de_dados!$M:$M,"&lt;=2012",base_de_dados!$O:$O,"&gt;=41274")</f>
        <v>0</v>
      </c>
      <c r="G712" s="5">
        <f>SUMIFS(base_de_dados!$T:$T,base_de_dados!$B:$B,$B712,base_de_dados!$G:$G,G$61,base_de_dados!$H:$H,$L$1,base_de_dados!$C:$C,$A712,base_de_dados!$M:$M,"&lt;=2012",base_de_dados!$O:$O,"&gt;=41274")</f>
        <v>0</v>
      </c>
      <c r="H712" s="5">
        <f>SUMIFS(base_de_dados!$T:$T,base_de_dados!$B:$B,$B712,base_de_dados!$G:$G,H$61,base_de_dados!$H:$H,$L$1,base_de_dados!$C:$C,$A712,base_de_dados!$M:$M,"&lt;=2012",base_de_dados!$O:$O,"&gt;=41274")</f>
        <v>0</v>
      </c>
      <c r="I712" s="5">
        <f>SUMIFS(base_de_dados!$T:$T,base_de_dados!$B:$B,$B712,base_de_dados!$G:$G,I$61,base_de_dados!$H:$H,$L$1,base_de_dados!$C:$C,$A712,base_de_dados!$M:$M,"&lt;=2012",base_de_dados!$O:$O,"&gt;=41274")</f>
        <v>0</v>
      </c>
      <c r="J712" s="5">
        <f>SUMIFS(base_de_dados!$T:$T,base_de_dados!$B:$B,$B712,base_de_dados!$G:$G,J$61,base_de_dados!$H:$H,$L$1,base_de_dados!$C:$C,$A712,base_de_dados!$M:$M,"&lt;=2012",base_de_dados!$O:$O,"&gt;=41274")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SUMIFS(base_de_dados!$T:$T,base_de_dados!$B:$B,$B713,base_de_dados!$G:$G,C$61,base_de_dados!$H:$H,$L$1,base_de_dados!$C:$C,$A713,base_de_dados!$M:$M,"&lt;=2012",base_de_dados!$O:$O,"&gt;=41274")</f>
        <v>0</v>
      </c>
      <c r="D713" s="5">
        <f>SUMIFS(base_de_dados!$T:$T,base_de_dados!$B:$B,$B713,base_de_dados!$G:$G,D$61,base_de_dados!$H:$H,$L$1,base_de_dados!$C:$C,$A713,base_de_dados!$M:$M,"&lt;=2012",base_de_dados!$O:$O,"&gt;=41274")</f>
        <v>0</v>
      </c>
      <c r="E713" s="5">
        <f>SUMIFS(base_de_dados!$T:$T,base_de_dados!$B:$B,$B713,base_de_dados!$G:$G,E$61,base_de_dados!$H:$H,$L$1,base_de_dados!$C:$C,$A713,base_de_dados!$M:$M,"&lt;=2012",base_de_dados!$O:$O,"&gt;=41274")</f>
        <v>0</v>
      </c>
      <c r="F713" s="5">
        <f>SUMIFS(base_de_dados!$T:$T,base_de_dados!$B:$B,$B713,base_de_dados!$G:$G,F$61,base_de_dados!$H:$H,$L$1,base_de_dados!$C:$C,$A713,base_de_dados!$M:$M,"&lt;=2012",base_de_dados!$O:$O,"&gt;=41274")</f>
        <v>0</v>
      </c>
      <c r="G713" s="5">
        <f>SUMIFS(base_de_dados!$T:$T,base_de_dados!$B:$B,$B713,base_de_dados!$G:$G,G$61,base_de_dados!$H:$H,$L$1,base_de_dados!$C:$C,$A713,base_de_dados!$M:$M,"&lt;=2012",base_de_dados!$O:$O,"&gt;=41274")</f>
        <v>0</v>
      </c>
      <c r="H713" s="5">
        <f>SUMIFS(base_de_dados!$T:$T,base_de_dados!$B:$B,$B713,base_de_dados!$G:$G,H$61,base_de_dados!$H:$H,$L$1,base_de_dados!$C:$C,$A713,base_de_dados!$M:$M,"&lt;=2012",base_de_dados!$O:$O,"&gt;=41274")</f>
        <v>0</v>
      </c>
      <c r="I713" s="5">
        <f>SUMIFS(base_de_dados!$T:$T,base_de_dados!$B:$B,$B713,base_de_dados!$G:$G,I$61,base_de_dados!$H:$H,$L$1,base_de_dados!$C:$C,$A713,base_de_dados!$M:$M,"&lt;=2012",base_de_dados!$O:$O,"&gt;=41274")</f>
        <v>0</v>
      </c>
      <c r="J713" s="5">
        <f>SUMIFS(base_de_dados!$T:$T,base_de_dados!$B:$B,$B713,base_de_dados!$G:$G,J$61,base_de_dados!$H:$H,$L$1,base_de_dados!$C:$C,$A713,base_de_dados!$M:$M,"&lt;=2012",base_de_dados!$O:$O,"&gt;=41274")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SUMIFS(base_de_dados!$T:$T,base_de_dados!$B:$B,$B714,base_de_dados!$G:$G,C$61,base_de_dados!$H:$H,$L$1,base_de_dados!$C:$C,$A714,base_de_dados!$M:$M,"&lt;=2012",base_de_dados!$O:$O,"&gt;=41274")</f>
        <v>0</v>
      </c>
      <c r="D714" s="5">
        <f>SUMIFS(base_de_dados!$T:$T,base_de_dados!$B:$B,$B714,base_de_dados!$G:$G,D$61,base_de_dados!$H:$H,$L$1,base_de_dados!$C:$C,$A714,base_de_dados!$M:$M,"&lt;=2012",base_de_dados!$O:$O,"&gt;=41274")</f>
        <v>0</v>
      </c>
      <c r="E714" s="5">
        <f>SUMIFS(base_de_dados!$T:$T,base_de_dados!$B:$B,$B714,base_de_dados!$G:$G,E$61,base_de_dados!$H:$H,$L$1,base_de_dados!$C:$C,$A714,base_de_dados!$M:$M,"&lt;=2012",base_de_dados!$O:$O,"&gt;=41274")</f>
        <v>0</v>
      </c>
      <c r="F714" s="5">
        <f>SUMIFS(base_de_dados!$T:$T,base_de_dados!$B:$B,$B714,base_de_dados!$G:$G,F$61,base_de_dados!$H:$H,$L$1,base_de_dados!$C:$C,$A714,base_de_dados!$M:$M,"&lt;=2012",base_de_dados!$O:$O,"&gt;=41274")</f>
        <v>0</v>
      </c>
      <c r="G714" s="5">
        <f>SUMIFS(base_de_dados!$T:$T,base_de_dados!$B:$B,$B714,base_de_dados!$G:$G,G$61,base_de_dados!$H:$H,$L$1,base_de_dados!$C:$C,$A714,base_de_dados!$M:$M,"&lt;=2012",base_de_dados!$O:$O,"&gt;=41274")</f>
        <v>0</v>
      </c>
      <c r="H714" s="5">
        <f>SUMIFS(base_de_dados!$T:$T,base_de_dados!$B:$B,$B714,base_de_dados!$G:$G,H$61,base_de_dados!$H:$H,$L$1,base_de_dados!$C:$C,$A714,base_de_dados!$M:$M,"&lt;=2012",base_de_dados!$O:$O,"&gt;=41274")</f>
        <v>0</v>
      </c>
      <c r="I714" s="5">
        <f>SUMIFS(base_de_dados!$T:$T,base_de_dados!$B:$B,$B714,base_de_dados!$G:$G,I$61,base_de_dados!$H:$H,$L$1,base_de_dados!$C:$C,$A714,base_de_dados!$M:$M,"&lt;=2012",base_de_dados!$O:$O,"&gt;=41274")</f>
        <v>0</v>
      </c>
      <c r="J714" s="5">
        <f>SUMIFS(base_de_dados!$T:$T,base_de_dados!$B:$B,$B714,base_de_dados!$G:$G,J$61,base_de_dados!$H:$H,$L$1,base_de_dados!$C:$C,$A714,base_de_dados!$M:$M,"&lt;=2012",base_de_dados!$O:$O,"&gt;=41274")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SUMIFS(base_de_dados!$T:$T,base_de_dados!$B:$B,$B715,base_de_dados!$G:$G,C$61,base_de_dados!$H:$H,$L$1,base_de_dados!$C:$C,$A715,base_de_dados!$M:$M,"&lt;=2012",base_de_dados!$O:$O,"&gt;=41274")</f>
        <v>0</v>
      </c>
      <c r="D715" s="5">
        <f>SUMIFS(base_de_dados!$T:$T,base_de_dados!$B:$B,$B715,base_de_dados!$G:$G,D$61,base_de_dados!$H:$H,$L$1,base_de_dados!$C:$C,$A715,base_de_dados!$M:$M,"&lt;=2012",base_de_dados!$O:$O,"&gt;=41274")</f>
        <v>0</v>
      </c>
      <c r="E715" s="5">
        <f>SUMIFS(base_de_dados!$T:$T,base_de_dados!$B:$B,$B715,base_de_dados!$G:$G,E$61,base_de_dados!$H:$H,$L$1,base_de_dados!$C:$C,$A715,base_de_dados!$M:$M,"&lt;=2012",base_de_dados!$O:$O,"&gt;=41274")</f>
        <v>0</v>
      </c>
      <c r="F715" s="5">
        <f>SUMIFS(base_de_dados!$T:$T,base_de_dados!$B:$B,$B715,base_de_dados!$G:$G,F$61,base_de_dados!$H:$H,$L$1,base_de_dados!$C:$C,$A715,base_de_dados!$M:$M,"&lt;=2012",base_de_dados!$O:$O,"&gt;=41274")</f>
        <v>0</v>
      </c>
      <c r="G715" s="5">
        <f>SUMIFS(base_de_dados!$T:$T,base_de_dados!$B:$B,$B715,base_de_dados!$G:$G,G$61,base_de_dados!$H:$H,$L$1,base_de_dados!$C:$C,$A715,base_de_dados!$M:$M,"&lt;=2012",base_de_dados!$O:$O,"&gt;=41274")</f>
        <v>0</v>
      </c>
      <c r="H715" s="5">
        <f>SUMIFS(base_de_dados!$T:$T,base_de_dados!$B:$B,$B715,base_de_dados!$G:$G,H$61,base_de_dados!$H:$H,$L$1,base_de_dados!$C:$C,$A715,base_de_dados!$M:$M,"&lt;=2012",base_de_dados!$O:$O,"&gt;=41274")</f>
        <v>0</v>
      </c>
      <c r="I715" s="5">
        <f>SUMIFS(base_de_dados!$T:$T,base_de_dados!$B:$B,$B715,base_de_dados!$G:$G,I$61,base_de_dados!$H:$H,$L$1,base_de_dados!$C:$C,$A715,base_de_dados!$M:$M,"&lt;=2012",base_de_dados!$O:$O,"&gt;=41274")</f>
        <v>0</v>
      </c>
      <c r="J715" s="5">
        <f>SUMIFS(base_de_dados!$T:$T,base_de_dados!$B:$B,$B715,base_de_dados!$G:$G,J$61,base_de_dados!$H:$H,$L$1,base_de_dados!$C:$C,$A715,base_de_dados!$M:$M,"&lt;=2012",base_de_dados!$O:$O,"&gt;=41274")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SUMIFS(base_de_dados!$T:$T,base_de_dados!$B:$B,$B716,base_de_dados!$G:$G,C$61,base_de_dados!$H:$H,$L$1,base_de_dados!$C:$C,$A716,base_de_dados!$M:$M,"&lt;=2012",base_de_dados!$O:$O,"&gt;=41274")</f>
        <v>0</v>
      </c>
      <c r="D716" s="5">
        <f>SUMIFS(base_de_dados!$T:$T,base_de_dados!$B:$B,$B716,base_de_dados!$G:$G,D$61,base_de_dados!$H:$H,$L$1,base_de_dados!$C:$C,$A716,base_de_dados!$M:$M,"&lt;=2012",base_de_dados!$O:$O,"&gt;=41274")</f>
        <v>0</v>
      </c>
      <c r="E716" s="5">
        <f>SUMIFS(base_de_dados!$T:$T,base_de_dados!$B:$B,$B716,base_de_dados!$G:$G,E$61,base_de_dados!$H:$H,$L$1,base_de_dados!$C:$C,$A716,base_de_dados!$M:$M,"&lt;=2012",base_de_dados!$O:$O,"&gt;=41274")</f>
        <v>0</v>
      </c>
      <c r="F716" s="5">
        <f>SUMIFS(base_de_dados!$T:$T,base_de_dados!$B:$B,$B716,base_de_dados!$G:$G,F$61,base_de_dados!$H:$H,$L$1,base_de_dados!$C:$C,$A716,base_de_dados!$M:$M,"&lt;=2012",base_de_dados!$O:$O,"&gt;=41274")</f>
        <v>0</v>
      </c>
      <c r="G716" s="5">
        <f>SUMIFS(base_de_dados!$T:$T,base_de_dados!$B:$B,$B716,base_de_dados!$G:$G,G$61,base_de_dados!$H:$H,$L$1,base_de_dados!$C:$C,$A716,base_de_dados!$M:$M,"&lt;=2012",base_de_dados!$O:$O,"&gt;=41274")</f>
        <v>0</v>
      </c>
      <c r="H716" s="5">
        <f>SUMIFS(base_de_dados!$T:$T,base_de_dados!$B:$B,$B716,base_de_dados!$G:$G,H$61,base_de_dados!$H:$H,$L$1,base_de_dados!$C:$C,$A716,base_de_dados!$M:$M,"&lt;=2012",base_de_dados!$O:$O,"&gt;=41274")</f>
        <v>0</v>
      </c>
      <c r="I716" s="5">
        <f>SUMIFS(base_de_dados!$T:$T,base_de_dados!$B:$B,$B716,base_de_dados!$G:$G,I$61,base_de_dados!$H:$H,$L$1,base_de_dados!$C:$C,$A716,base_de_dados!$M:$M,"&lt;=2012",base_de_dados!$O:$O,"&gt;=41274")</f>
        <v>0</v>
      </c>
      <c r="J716" s="5">
        <f>SUMIFS(base_de_dados!$T:$T,base_de_dados!$B:$B,$B716,base_de_dados!$G:$G,J$61,base_de_dados!$H:$H,$L$1,base_de_dados!$C:$C,$A716,base_de_dados!$M:$M,"&lt;=2012",base_de_dados!$O:$O,"&gt;=41274")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SUMIFS(base_de_dados!$T:$T,base_de_dados!$B:$B,$B717,base_de_dados!$G:$G,C$61,base_de_dados!$H:$H,$L$1,base_de_dados!$C:$C,$A717,base_de_dados!$M:$M,"&lt;=2012",base_de_dados!$O:$O,"&gt;=41274")</f>
        <v>0</v>
      </c>
      <c r="D717" s="5">
        <f>SUMIFS(base_de_dados!$T:$T,base_de_dados!$B:$B,$B717,base_de_dados!$G:$G,D$61,base_de_dados!$H:$H,$L$1,base_de_dados!$C:$C,$A717,base_de_dados!$M:$M,"&lt;=2012",base_de_dados!$O:$O,"&gt;=41274")</f>
        <v>0</v>
      </c>
      <c r="E717" s="5">
        <f>SUMIFS(base_de_dados!$T:$T,base_de_dados!$B:$B,$B717,base_de_dados!$G:$G,E$61,base_de_dados!$H:$H,$L$1,base_de_dados!$C:$C,$A717,base_de_dados!$M:$M,"&lt;=2012",base_de_dados!$O:$O,"&gt;=41274")</f>
        <v>0</v>
      </c>
      <c r="F717" s="5">
        <f>SUMIFS(base_de_dados!$T:$T,base_de_dados!$B:$B,$B717,base_de_dados!$G:$G,F$61,base_de_dados!$H:$H,$L$1,base_de_dados!$C:$C,$A717,base_de_dados!$M:$M,"&lt;=2012",base_de_dados!$O:$O,"&gt;=41274")</f>
        <v>0</v>
      </c>
      <c r="G717" s="5">
        <f>SUMIFS(base_de_dados!$T:$T,base_de_dados!$B:$B,$B717,base_de_dados!$G:$G,G$61,base_de_dados!$H:$H,$L$1,base_de_dados!$C:$C,$A717,base_de_dados!$M:$M,"&lt;=2012",base_de_dados!$O:$O,"&gt;=41274")</f>
        <v>0</v>
      </c>
      <c r="H717" s="5">
        <f>SUMIFS(base_de_dados!$T:$T,base_de_dados!$B:$B,$B717,base_de_dados!$G:$G,H$61,base_de_dados!$H:$H,$L$1,base_de_dados!$C:$C,$A717,base_de_dados!$M:$M,"&lt;=2012",base_de_dados!$O:$O,"&gt;=41274")</f>
        <v>0</v>
      </c>
      <c r="I717" s="5">
        <f>SUMIFS(base_de_dados!$T:$T,base_de_dados!$B:$B,$B717,base_de_dados!$G:$G,I$61,base_de_dados!$H:$H,$L$1,base_de_dados!$C:$C,$A717,base_de_dados!$M:$M,"&lt;=2012",base_de_dados!$O:$O,"&gt;=41274")</f>
        <v>0</v>
      </c>
      <c r="J717" s="5">
        <f>SUMIFS(base_de_dados!$T:$T,base_de_dados!$B:$B,$B717,base_de_dados!$G:$G,J$61,base_de_dados!$H:$H,$L$1,base_de_dados!$C:$C,$A717,base_de_dados!$M:$M,"&lt;=2012",base_de_dados!$O:$O,"&gt;=41274")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SUMIFS(base_de_dados!$T:$T,base_de_dados!$B:$B,$B718,base_de_dados!$G:$G,C$61,base_de_dados!$H:$H,$L$1,base_de_dados!$C:$C,$A718,base_de_dados!$M:$M,"&lt;=2012",base_de_dados!$O:$O,"&gt;=41274")</f>
        <v>0</v>
      </c>
      <c r="D718" s="5">
        <f>SUMIFS(base_de_dados!$T:$T,base_de_dados!$B:$B,$B718,base_de_dados!$G:$G,D$61,base_de_dados!$H:$H,$L$1,base_de_dados!$C:$C,$A718,base_de_dados!$M:$M,"&lt;=2012",base_de_dados!$O:$O,"&gt;=41274")</f>
        <v>0</v>
      </c>
      <c r="E718" s="5">
        <f>SUMIFS(base_de_dados!$T:$T,base_de_dados!$B:$B,$B718,base_de_dados!$G:$G,E$61,base_de_dados!$H:$H,$L$1,base_de_dados!$C:$C,$A718,base_de_dados!$M:$M,"&lt;=2012",base_de_dados!$O:$O,"&gt;=41274")</f>
        <v>0</v>
      </c>
      <c r="F718" s="5">
        <f>SUMIFS(base_de_dados!$T:$T,base_de_dados!$B:$B,$B718,base_de_dados!$G:$G,F$61,base_de_dados!$H:$H,$L$1,base_de_dados!$C:$C,$A718,base_de_dados!$M:$M,"&lt;=2012",base_de_dados!$O:$O,"&gt;=41274")</f>
        <v>0</v>
      </c>
      <c r="G718" s="5">
        <f>SUMIFS(base_de_dados!$T:$T,base_de_dados!$B:$B,$B718,base_de_dados!$G:$G,G$61,base_de_dados!$H:$H,$L$1,base_de_dados!$C:$C,$A718,base_de_dados!$M:$M,"&lt;=2012",base_de_dados!$O:$O,"&gt;=41274")</f>
        <v>0</v>
      </c>
      <c r="H718" s="5">
        <f>SUMIFS(base_de_dados!$T:$T,base_de_dados!$B:$B,$B718,base_de_dados!$G:$G,H$61,base_de_dados!$H:$H,$L$1,base_de_dados!$C:$C,$A718,base_de_dados!$M:$M,"&lt;=2012",base_de_dados!$O:$O,"&gt;=41274")</f>
        <v>0</v>
      </c>
      <c r="I718" s="5">
        <f>SUMIFS(base_de_dados!$T:$T,base_de_dados!$B:$B,$B718,base_de_dados!$G:$G,I$61,base_de_dados!$H:$H,$L$1,base_de_dados!$C:$C,$A718,base_de_dados!$M:$M,"&lt;=2012",base_de_dados!$O:$O,"&gt;=41274")</f>
        <v>0</v>
      </c>
      <c r="J718" s="5">
        <f>SUMIFS(base_de_dados!$T:$T,base_de_dados!$B:$B,$B718,base_de_dados!$G:$G,J$61,base_de_dados!$H:$H,$L$1,base_de_dados!$C:$C,$A718,base_de_dados!$M:$M,"&lt;=2012",base_de_dados!$O:$O,"&gt;=41274")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SUMIFS(base_de_dados!$T:$T,base_de_dados!$B:$B,$B719,base_de_dados!$G:$G,C$61,base_de_dados!$H:$H,$L$1,base_de_dados!$C:$C,$A719,base_de_dados!$M:$M,"&lt;=2012",base_de_dados!$O:$O,"&gt;=41274")</f>
        <v>0</v>
      </c>
      <c r="D719" s="5">
        <f>SUMIFS(base_de_dados!$T:$T,base_de_dados!$B:$B,$B719,base_de_dados!$G:$G,D$61,base_de_dados!$H:$H,$L$1,base_de_dados!$C:$C,$A719,base_de_dados!$M:$M,"&lt;=2012",base_de_dados!$O:$O,"&gt;=41274")</f>
        <v>0.28576864535768642</v>
      </c>
      <c r="E719" s="5">
        <f>SUMIFS(base_de_dados!$T:$T,base_de_dados!$B:$B,$B719,base_de_dados!$G:$G,E$61,base_de_dados!$H:$H,$L$1,base_de_dados!$C:$C,$A719,base_de_dados!$M:$M,"&lt;=2012",base_de_dados!$O:$O,"&gt;=41274")</f>
        <v>0</v>
      </c>
      <c r="F719" s="5">
        <f>SUMIFS(base_de_dados!$T:$T,base_de_dados!$B:$B,$B719,base_de_dados!$G:$G,F$61,base_de_dados!$H:$H,$L$1,base_de_dados!$C:$C,$A719,base_de_dados!$M:$M,"&lt;=2012",base_de_dados!$O:$O,"&gt;=41274")</f>
        <v>0</v>
      </c>
      <c r="G719" s="5">
        <f>SUMIFS(base_de_dados!$T:$T,base_de_dados!$B:$B,$B719,base_de_dados!$G:$G,G$61,base_de_dados!$H:$H,$L$1,base_de_dados!$C:$C,$A719,base_de_dados!$M:$M,"&lt;=2012",base_de_dados!$O:$O,"&gt;=41274")</f>
        <v>0</v>
      </c>
      <c r="H719" s="5">
        <f>SUMIFS(base_de_dados!$T:$T,base_de_dados!$B:$B,$B719,base_de_dados!$G:$G,H$61,base_de_dados!$H:$H,$L$1,base_de_dados!$C:$C,$A719,base_de_dados!$M:$M,"&lt;=2012",base_de_dados!$O:$O,"&gt;=41274")</f>
        <v>0</v>
      </c>
      <c r="I719" s="5">
        <f>SUMIFS(base_de_dados!$T:$T,base_de_dados!$B:$B,$B719,base_de_dados!$G:$G,I$61,base_de_dados!$H:$H,$L$1,base_de_dados!$C:$C,$A719,base_de_dados!$M:$M,"&lt;=2012",base_de_dados!$O:$O,"&gt;=41274")</f>
        <v>0</v>
      </c>
      <c r="J719" s="5">
        <f>SUMIFS(base_de_dados!$T:$T,base_de_dados!$B:$B,$B719,base_de_dados!$G:$G,J$61,base_de_dados!$H:$H,$L$1,base_de_dados!$C:$C,$A719,base_de_dados!$M:$M,"&lt;=2012",base_de_dados!$O:$O,"&gt;=41274")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SUMIFS(base_de_dados!$T:$T,base_de_dados!$B:$B,$B720,base_de_dados!$G:$G,C$61,base_de_dados!$H:$H,$L$1,base_de_dados!$C:$C,$A720,base_de_dados!$M:$M,"&lt;=2012",base_de_dados!$O:$O,"&gt;=41274")</f>
        <v>0</v>
      </c>
      <c r="D720" s="5">
        <f>SUMIFS(base_de_dados!$T:$T,base_de_dados!$B:$B,$B720,base_de_dados!$G:$G,D$61,base_de_dados!$H:$H,$L$1,base_de_dados!$C:$C,$A720,base_de_dados!$M:$M,"&lt;=2012",base_de_dados!$O:$O,"&gt;=41274")</f>
        <v>0</v>
      </c>
      <c r="E720" s="5">
        <f>SUMIFS(base_de_dados!$T:$T,base_de_dados!$B:$B,$B720,base_de_dados!$G:$G,E$61,base_de_dados!$H:$H,$L$1,base_de_dados!$C:$C,$A720,base_de_dados!$M:$M,"&lt;=2012",base_de_dados!$O:$O,"&gt;=41274")</f>
        <v>0</v>
      </c>
      <c r="F720" s="5">
        <f>SUMIFS(base_de_dados!$T:$T,base_de_dados!$B:$B,$B720,base_de_dados!$G:$G,F$61,base_de_dados!$H:$H,$L$1,base_de_dados!$C:$C,$A720,base_de_dados!$M:$M,"&lt;=2012",base_de_dados!$O:$O,"&gt;=41274")</f>
        <v>0</v>
      </c>
      <c r="G720" s="5">
        <f>SUMIFS(base_de_dados!$T:$T,base_de_dados!$B:$B,$B720,base_de_dados!$G:$G,G$61,base_de_dados!$H:$H,$L$1,base_de_dados!$C:$C,$A720,base_de_dados!$M:$M,"&lt;=2012",base_de_dados!$O:$O,"&gt;=41274")</f>
        <v>0</v>
      </c>
      <c r="H720" s="5">
        <f>SUMIFS(base_de_dados!$T:$T,base_de_dados!$B:$B,$B720,base_de_dados!$G:$G,H$61,base_de_dados!$H:$H,$L$1,base_de_dados!$C:$C,$A720,base_de_dados!$M:$M,"&lt;=2012",base_de_dados!$O:$O,"&gt;=41274")</f>
        <v>0</v>
      </c>
      <c r="I720" s="5">
        <f>SUMIFS(base_de_dados!$T:$T,base_de_dados!$B:$B,$B720,base_de_dados!$G:$G,I$61,base_de_dados!$H:$H,$L$1,base_de_dados!$C:$C,$A720,base_de_dados!$M:$M,"&lt;=2012",base_de_dados!$O:$O,"&gt;=41274")</f>
        <v>0</v>
      </c>
      <c r="J720" s="5">
        <f>SUMIFS(base_de_dados!$T:$T,base_de_dados!$B:$B,$B720,base_de_dados!$G:$G,J$61,base_de_dados!$H:$H,$L$1,base_de_dados!$C:$C,$A720,base_de_dados!$M:$M,"&lt;=2012",base_de_dados!$O:$O,"&gt;=41274")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SUMIFS(base_de_dados!$T:$T,base_de_dados!$B:$B,$B721,base_de_dados!$G:$G,C$61,base_de_dados!$H:$H,$L$1,base_de_dados!$C:$C,$A721,base_de_dados!$M:$M,"&lt;=2012",base_de_dados!$O:$O,"&gt;=41274")</f>
        <v>0</v>
      </c>
      <c r="D721" s="5">
        <f>SUMIFS(base_de_dados!$T:$T,base_de_dados!$B:$B,$B721,base_de_dados!$G:$G,D$61,base_de_dados!$H:$H,$L$1,base_de_dados!$C:$C,$A721,base_de_dados!$M:$M,"&lt;=2012",base_de_dados!$O:$O,"&gt;=41274")</f>
        <v>0</v>
      </c>
      <c r="E721" s="5">
        <f>SUMIFS(base_de_dados!$T:$T,base_de_dados!$B:$B,$B721,base_de_dados!$G:$G,E$61,base_de_dados!$H:$H,$L$1,base_de_dados!$C:$C,$A721,base_de_dados!$M:$M,"&lt;=2012",base_de_dados!$O:$O,"&gt;=41274")</f>
        <v>0</v>
      </c>
      <c r="F721" s="5">
        <f>SUMIFS(base_de_dados!$T:$T,base_de_dados!$B:$B,$B721,base_de_dados!$G:$G,F$61,base_de_dados!$H:$H,$L$1,base_de_dados!$C:$C,$A721,base_de_dados!$M:$M,"&lt;=2012",base_de_dados!$O:$O,"&gt;=41274")</f>
        <v>0</v>
      </c>
      <c r="G721" s="5">
        <f>SUMIFS(base_de_dados!$T:$T,base_de_dados!$B:$B,$B721,base_de_dados!$G:$G,G$61,base_de_dados!$H:$H,$L$1,base_de_dados!$C:$C,$A721,base_de_dados!$M:$M,"&lt;=2012",base_de_dados!$O:$O,"&gt;=41274")</f>
        <v>0</v>
      </c>
      <c r="H721" s="5">
        <f>SUMIFS(base_de_dados!$T:$T,base_de_dados!$B:$B,$B721,base_de_dados!$G:$G,H$61,base_de_dados!$H:$H,$L$1,base_de_dados!$C:$C,$A721,base_de_dados!$M:$M,"&lt;=2012",base_de_dados!$O:$O,"&gt;=41274")</f>
        <v>0</v>
      </c>
      <c r="I721" s="5">
        <f>SUMIFS(base_de_dados!$T:$T,base_de_dados!$B:$B,$B721,base_de_dados!$G:$G,I$61,base_de_dados!$H:$H,$L$1,base_de_dados!$C:$C,$A721,base_de_dados!$M:$M,"&lt;=2012",base_de_dados!$O:$O,"&gt;=41274")</f>
        <v>0</v>
      </c>
      <c r="J721" s="5">
        <f>SUMIFS(base_de_dados!$T:$T,base_de_dados!$B:$B,$B721,base_de_dados!$G:$G,J$61,base_de_dados!$H:$H,$L$1,base_de_dados!$C:$C,$A721,base_de_dados!$M:$M,"&lt;=2012",base_de_dados!$O:$O,"&gt;=41274")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SUMIFS(base_de_dados!$T:$T,base_de_dados!$B:$B,$B722,base_de_dados!$G:$G,C$61,base_de_dados!$H:$H,$L$1,base_de_dados!$C:$C,$A722,base_de_dados!$M:$M,"&lt;=2012",base_de_dados!$O:$O,"&gt;=41274")</f>
        <v>0</v>
      </c>
      <c r="D722" s="5">
        <f>SUMIFS(base_de_dados!$T:$T,base_de_dados!$B:$B,$B722,base_de_dados!$G:$G,D$61,base_de_dados!$H:$H,$L$1,base_de_dados!$C:$C,$A722,base_de_dados!$M:$M,"&lt;=2012",base_de_dados!$O:$O,"&gt;=41274")</f>
        <v>0</v>
      </c>
      <c r="E722" s="5">
        <f>SUMIFS(base_de_dados!$T:$T,base_de_dados!$B:$B,$B722,base_de_dados!$G:$G,E$61,base_de_dados!$H:$H,$L$1,base_de_dados!$C:$C,$A722,base_de_dados!$M:$M,"&lt;=2012",base_de_dados!$O:$O,"&gt;=41274")</f>
        <v>0</v>
      </c>
      <c r="F722" s="5">
        <f>SUMIFS(base_de_dados!$T:$T,base_de_dados!$B:$B,$B722,base_de_dados!$G:$G,F$61,base_de_dados!$H:$H,$L$1,base_de_dados!$C:$C,$A722,base_de_dados!$M:$M,"&lt;=2012",base_de_dados!$O:$O,"&gt;=41274")</f>
        <v>0</v>
      </c>
      <c r="G722" s="5">
        <f>SUMIFS(base_de_dados!$T:$T,base_de_dados!$B:$B,$B722,base_de_dados!$G:$G,G$61,base_de_dados!$H:$H,$L$1,base_de_dados!$C:$C,$A722,base_de_dados!$M:$M,"&lt;=2012",base_de_dados!$O:$O,"&gt;=41274")</f>
        <v>0</v>
      </c>
      <c r="H722" s="5">
        <f>SUMIFS(base_de_dados!$T:$T,base_de_dados!$B:$B,$B722,base_de_dados!$G:$G,H$61,base_de_dados!$H:$H,$L$1,base_de_dados!$C:$C,$A722,base_de_dados!$M:$M,"&lt;=2012",base_de_dados!$O:$O,"&gt;=41274")</f>
        <v>0</v>
      </c>
      <c r="I722" s="5">
        <f>SUMIFS(base_de_dados!$T:$T,base_de_dados!$B:$B,$B722,base_de_dados!$G:$G,I$61,base_de_dados!$H:$H,$L$1,base_de_dados!$C:$C,$A722,base_de_dados!$M:$M,"&lt;=2012",base_de_dados!$O:$O,"&gt;=41274")</f>
        <v>0</v>
      </c>
      <c r="J722" s="5">
        <f>SUMIFS(base_de_dados!$T:$T,base_de_dados!$B:$B,$B722,base_de_dados!$G:$G,J$61,base_de_dados!$H:$H,$L$1,base_de_dados!$C:$C,$A722,base_de_dados!$M:$M,"&lt;=2012",base_de_dados!$O:$O,"&gt;=41274")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SUMIFS(base_de_dados!$T:$T,base_de_dados!$B:$B,$B723,base_de_dados!$G:$G,C$61,base_de_dados!$H:$H,$L$1,base_de_dados!$C:$C,$A723,base_de_dados!$M:$M,"&lt;=2012",base_de_dados!$O:$O,"&gt;=41274")</f>
        <v>0</v>
      </c>
      <c r="D723" s="5">
        <f>SUMIFS(base_de_dados!$T:$T,base_de_dados!$B:$B,$B723,base_de_dados!$G:$G,D$61,base_de_dados!$H:$H,$L$1,base_de_dados!$C:$C,$A723,base_de_dados!$M:$M,"&lt;=2012",base_de_dados!$O:$O,"&gt;=41274")</f>
        <v>0.31023274987316085</v>
      </c>
      <c r="E723" s="5">
        <f>SUMIFS(base_de_dados!$T:$T,base_de_dados!$B:$B,$B723,base_de_dados!$G:$G,E$61,base_de_dados!$H:$H,$L$1,base_de_dados!$C:$C,$A723,base_de_dados!$M:$M,"&lt;=2012",base_de_dados!$O:$O,"&gt;=41274")</f>
        <v>0</v>
      </c>
      <c r="F723" s="5">
        <f>SUMIFS(base_de_dados!$T:$T,base_de_dados!$B:$B,$B723,base_de_dados!$G:$G,F$61,base_de_dados!$H:$H,$L$1,base_de_dados!$C:$C,$A723,base_de_dados!$M:$M,"&lt;=2012",base_de_dados!$O:$O,"&gt;=41274")</f>
        <v>0</v>
      </c>
      <c r="G723" s="5">
        <f>SUMIFS(base_de_dados!$T:$T,base_de_dados!$B:$B,$B723,base_de_dados!$G:$G,G$61,base_de_dados!$H:$H,$L$1,base_de_dados!$C:$C,$A723,base_de_dados!$M:$M,"&lt;=2012",base_de_dados!$O:$O,"&gt;=41274")</f>
        <v>0</v>
      </c>
      <c r="H723" s="5">
        <f>SUMIFS(base_de_dados!$T:$T,base_de_dados!$B:$B,$B723,base_de_dados!$G:$G,H$61,base_de_dados!$H:$H,$L$1,base_de_dados!$C:$C,$A723,base_de_dados!$M:$M,"&lt;=2012",base_de_dados!$O:$O,"&gt;=41274")</f>
        <v>0</v>
      </c>
      <c r="I723" s="5">
        <f>SUMIFS(base_de_dados!$T:$T,base_de_dados!$B:$B,$B723,base_de_dados!$G:$G,I$61,base_de_dados!$H:$H,$L$1,base_de_dados!$C:$C,$A723,base_de_dados!$M:$M,"&lt;=2012",base_de_dados!$O:$O,"&gt;=41274")</f>
        <v>0</v>
      </c>
      <c r="J723" s="5">
        <f>SUMIFS(base_de_dados!$T:$T,base_de_dados!$B:$B,$B723,base_de_dados!$G:$G,J$61,base_de_dados!$H:$H,$L$1,base_de_dados!$C:$C,$A723,base_de_dados!$M:$M,"&lt;=2012",base_de_dados!$O:$O,"&gt;=41274")</f>
        <v>0</v>
      </c>
      <c r="K723" s="32">
        <f t="shared" si="16"/>
        <v>0.31023274987316085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SUMIFS(base_de_dados!$T:$T,base_de_dados!$B:$B,$B724,base_de_dados!$G:$G,C$61,base_de_dados!$H:$H,$L$1,base_de_dados!$C:$C,$A724,base_de_dados!$M:$M,"&lt;=2012",base_de_dados!$O:$O,"&gt;=41274")</f>
        <v>0</v>
      </c>
      <c r="D724" s="5">
        <f>SUMIFS(base_de_dados!$T:$T,base_de_dados!$B:$B,$B724,base_de_dados!$G:$G,D$61,base_de_dados!$H:$H,$L$1,base_de_dados!$C:$C,$A724,base_de_dados!$M:$M,"&lt;=2012",base_de_dados!$O:$O,"&gt;=41274")</f>
        <v>0</v>
      </c>
      <c r="E724" s="5">
        <f>SUMIFS(base_de_dados!$T:$T,base_de_dados!$B:$B,$B724,base_de_dados!$G:$G,E$61,base_de_dados!$H:$H,$L$1,base_de_dados!$C:$C,$A724,base_de_dados!$M:$M,"&lt;=2012",base_de_dados!$O:$O,"&gt;=41274")</f>
        <v>0</v>
      </c>
      <c r="F724" s="5">
        <f>SUMIFS(base_de_dados!$T:$T,base_de_dados!$B:$B,$B724,base_de_dados!$G:$G,F$61,base_de_dados!$H:$H,$L$1,base_de_dados!$C:$C,$A724,base_de_dados!$M:$M,"&lt;=2012",base_de_dados!$O:$O,"&gt;=41274")</f>
        <v>0</v>
      </c>
      <c r="G724" s="5">
        <f>SUMIFS(base_de_dados!$T:$T,base_de_dados!$B:$B,$B724,base_de_dados!$G:$G,G$61,base_de_dados!$H:$H,$L$1,base_de_dados!$C:$C,$A724,base_de_dados!$M:$M,"&lt;=2012",base_de_dados!$O:$O,"&gt;=41274")</f>
        <v>0</v>
      </c>
      <c r="H724" s="5">
        <f>SUMIFS(base_de_dados!$T:$T,base_de_dados!$B:$B,$B724,base_de_dados!$G:$G,H$61,base_de_dados!$H:$H,$L$1,base_de_dados!$C:$C,$A724,base_de_dados!$M:$M,"&lt;=2012",base_de_dados!$O:$O,"&gt;=41274")</f>
        <v>0</v>
      </c>
      <c r="I724" s="5">
        <f>SUMIFS(base_de_dados!$T:$T,base_de_dados!$B:$B,$B724,base_de_dados!$G:$G,I$61,base_de_dados!$H:$H,$L$1,base_de_dados!$C:$C,$A724,base_de_dados!$M:$M,"&lt;=2012",base_de_dados!$O:$O,"&gt;=41274")</f>
        <v>0</v>
      </c>
      <c r="J724" s="5">
        <f>SUMIFS(base_de_dados!$T:$T,base_de_dados!$B:$B,$B724,base_de_dados!$G:$G,J$61,base_de_dados!$H:$H,$L$1,base_de_dados!$C:$C,$A724,base_de_dados!$M:$M,"&lt;=2012",base_de_dados!$O:$O,"&gt;=41274")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SUMIFS(base_de_dados!$T:$T,base_de_dados!$B:$B,$B725,base_de_dados!$G:$G,C$61,base_de_dados!$H:$H,$L$1,base_de_dados!$C:$C,$A725,base_de_dados!$M:$M,"&lt;=2012",base_de_dados!$O:$O,"&gt;=41274")</f>
        <v>0</v>
      </c>
      <c r="D725" s="5">
        <f>SUMIFS(base_de_dados!$T:$T,base_de_dados!$B:$B,$B725,base_de_dados!$G:$G,D$61,base_de_dados!$H:$H,$L$1,base_de_dados!$C:$C,$A725,base_de_dados!$M:$M,"&lt;=2012",base_de_dados!$O:$O,"&gt;=41274")</f>
        <v>0</v>
      </c>
      <c r="E725" s="5">
        <f>SUMIFS(base_de_dados!$T:$T,base_de_dados!$B:$B,$B725,base_de_dados!$G:$G,E$61,base_de_dados!$H:$H,$L$1,base_de_dados!$C:$C,$A725,base_de_dados!$M:$M,"&lt;=2012",base_de_dados!$O:$O,"&gt;=41274")</f>
        <v>0</v>
      </c>
      <c r="F725" s="5">
        <f>SUMIFS(base_de_dados!$T:$T,base_de_dados!$B:$B,$B725,base_de_dados!$G:$G,F$61,base_de_dados!$H:$H,$L$1,base_de_dados!$C:$C,$A725,base_de_dados!$M:$M,"&lt;=2012",base_de_dados!$O:$O,"&gt;=41274")</f>
        <v>0</v>
      </c>
      <c r="G725" s="5">
        <f>SUMIFS(base_de_dados!$T:$T,base_de_dados!$B:$B,$B725,base_de_dados!$G:$G,G$61,base_de_dados!$H:$H,$L$1,base_de_dados!$C:$C,$A725,base_de_dados!$M:$M,"&lt;=2012",base_de_dados!$O:$O,"&gt;=41274")</f>
        <v>0</v>
      </c>
      <c r="H725" s="5">
        <f>SUMIFS(base_de_dados!$T:$T,base_de_dados!$B:$B,$B725,base_de_dados!$G:$G,H$61,base_de_dados!$H:$H,$L$1,base_de_dados!$C:$C,$A725,base_de_dados!$M:$M,"&lt;=2012",base_de_dados!$O:$O,"&gt;=41274")</f>
        <v>0</v>
      </c>
      <c r="I725" s="5">
        <f>SUMIFS(base_de_dados!$T:$T,base_de_dados!$B:$B,$B725,base_de_dados!$G:$G,I$61,base_de_dados!$H:$H,$L$1,base_de_dados!$C:$C,$A725,base_de_dados!$M:$M,"&lt;=2012",base_de_dados!$O:$O,"&gt;=41274")</f>
        <v>0</v>
      </c>
      <c r="J725" s="5">
        <f>SUMIFS(base_de_dados!$T:$T,base_de_dados!$B:$B,$B725,base_de_dados!$G:$G,J$61,base_de_dados!$H:$H,$L$1,base_de_dados!$C:$C,$A725,base_de_dados!$M:$M,"&lt;=2012",base_de_dados!$O:$O,"&gt;=41274")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SUMIFS(base_de_dados!$T:$T,base_de_dados!$B:$B,$B726,base_de_dados!$G:$G,C$61,base_de_dados!$H:$H,$L$1,base_de_dados!$C:$C,$A726,base_de_dados!$M:$M,"&lt;=2012",base_de_dados!$O:$O,"&gt;=41274")</f>
        <v>0</v>
      </c>
      <c r="D726" s="5">
        <f>SUMIFS(base_de_dados!$T:$T,base_de_dados!$B:$B,$B726,base_de_dados!$G:$G,D$61,base_de_dados!$H:$H,$L$1,base_de_dados!$C:$C,$A726,base_de_dados!$M:$M,"&lt;=2012",base_de_dados!$O:$O,"&gt;=41274")</f>
        <v>0</v>
      </c>
      <c r="E726" s="5">
        <f>SUMIFS(base_de_dados!$T:$T,base_de_dados!$B:$B,$B726,base_de_dados!$G:$G,E$61,base_de_dados!$H:$H,$L$1,base_de_dados!$C:$C,$A726,base_de_dados!$M:$M,"&lt;=2012",base_de_dados!$O:$O,"&gt;=41274")</f>
        <v>0</v>
      </c>
      <c r="F726" s="5">
        <f>SUMIFS(base_de_dados!$T:$T,base_de_dados!$B:$B,$B726,base_de_dados!$G:$G,F$61,base_de_dados!$H:$H,$L$1,base_de_dados!$C:$C,$A726,base_de_dados!$M:$M,"&lt;=2012",base_de_dados!$O:$O,"&gt;=41274")</f>
        <v>0</v>
      </c>
      <c r="G726" s="5">
        <f>SUMIFS(base_de_dados!$T:$T,base_de_dados!$B:$B,$B726,base_de_dados!$G:$G,G$61,base_de_dados!$H:$H,$L$1,base_de_dados!$C:$C,$A726,base_de_dados!$M:$M,"&lt;=2012",base_de_dados!$O:$O,"&gt;=41274")</f>
        <v>0</v>
      </c>
      <c r="H726" s="5">
        <f>SUMIFS(base_de_dados!$T:$T,base_de_dados!$B:$B,$B726,base_de_dados!$G:$G,H$61,base_de_dados!$H:$H,$L$1,base_de_dados!$C:$C,$A726,base_de_dados!$M:$M,"&lt;=2012",base_de_dados!$O:$O,"&gt;=41274")</f>
        <v>0</v>
      </c>
      <c r="I726" s="5">
        <f>SUMIFS(base_de_dados!$T:$T,base_de_dados!$B:$B,$B726,base_de_dados!$G:$G,I$61,base_de_dados!$H:$H,$L$1,base_de_dados!$C:$C,$A726,base_de_dados!$M:$M,"&lt;=2012",base_de_dados!$O:$O,"&gt;=41274")</f>
        <v>0</v>
      </c>
      <c r="J726" s="5">
        <f>SUMIFS(base_de_dados!$T:$T,base_de_dados!$B:$B,$B726,base_de_dados!$G:$G,J$61,base_de_dados!$H:$H,$L$1,base_de_dados!$C:$C,$A726,base_de_dados!$M:$M,"&lt;=2012",base_de_dados!$O:$O,"&gt;=41274")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SUMIFS(base_de_dados!$T:$T,base_de_dados!$B:$B,$B727,base_de_dados!$G:$G,C$61,base_de_dados!$H:$H,$L$1,base_de_dados!$C:$C,$A727,base_de_dados!$M:$M,"&lt;=2012",base_de_dados!$O:$O,"&gt;=41274")</f>
        <v>0</v>
      </c>
      <c r="D727" s="5">
        <f>SUMIFS(base_de_dados!$T:$T,base_de_dados!$B:$B,$B727,base_de_dados!$G:$G,D$61,base_de_dados!$H:$H,$L$1,base_de_dados!$C:$C,$A727,base_de_dados!$M:$M,"&lt;=2012",base_de_dados!$O:$O,"&gt;=41274")</f>
        <v>0</v>
      </c>
      <c r="E727" s="5">
        <f>SUMIFS(base_de_dados!$T:$T,base_de_dados!$B:$B,$B727,base_de_dados!$G:$G,E$61,base_de_dados!$H:$H,$L$1,base_de_dados!$C:$C,$A727,base_de_dados!$M:$M,"&lt;=2012",base_de_dados!$O:$O,"&gt;=41274")</f>
        <v>0</v>
      </c>
      <c r="F727" s="5">
        <f>SUMIFS(base_de_dados!$T:$T,base_de_dados!$B:$B,$B727,base_de_dados!$G:$G,F$61,base_de_dados!$H:$H,$L$1,base_de_dados!$C:$C,$A727,base_de_dados!$M:$M,"&lt;=2012",base_de_dados!$O:$O,"&gt;=41274")</f>
        <v>0</v>
      </c>
      <c r="G727" s="5">
        <f>SUMIFS(base_de_dados!$T:$T,base_de_dados!$B:$B,$B727,base_de_dados!$G:$G,G$61,base_de_dados!$H:$H,$L$1,base_de_dados!$C:$C,$A727,base_de_dados!$M:$M,"&lt;=2012",base_de_dados!$O:$O,"&gt;=41274")</f>
        <v>0</v>
      </c>
      <c r="H727" s="5">
        <f>SUMIFS(base_de_dados!$T:$T,base_de_dados!$B:$B,$B727,base_de_dados!$G:$G,H$61,base_de_dados!$H:$H,$L$1,base_de_dados!$C:$C,$A727,base_de_dados!$M:$M,"&lt;=2012",base_de_dados!$O:$O,"&gt;=41274")</f>
        <v>0</v>
      </c>
      <c r="I727" s="5">
        <f>SUMIFS(base_de_dados!$T:$T,base_de_dados!$B:$B,$B727,base_de_dados!$G:$G,I$61,base_de_dados!$H:$H,$L$1,base_de_dados!$C:$C,$A727,base_de_dados!$M:$M,"&lt;=2012",base_de_dados!$O:$O,"&gt;=41274")</f>
        <v>0</v>
      </c>
      <c r="J727" s="5">
        <f>SUMIFS(base_de_dados!$T:$T,base_de_dados!$B:$B,$B727,base_de_dados!$G:$G,J$61,base_de_dados!$H:$H,$L$1,base_de_dados!$C:$C,$A727,base_de_dados!$M:$M,"&lt;=2012",base_de_dados!$O:$O,"&gt;=41274")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SUMIFS(base_de_dados!$T:$T,base_de_dados!$B:$B,$B728,base_de_dados!$G:$G,C$61,base_de_dados!$H:$H,$L$1,base_de_dados!$C:$C,$A728,base_de_dados!$M:$M,"&lt;=2012",base_de_dados!$O:$O,"&gt;=41274")</f>
        <v>0</v>
      </c>
      <c r="D728" s="5">
        <f>SUMIFS(base_de_dados!$T:$T,base_de_dados!$B:$B,$B728,base_de_dados!$G:$G,D$61,base_de_dados!$H:$H,$L$1,base_de_dados!$C:$C,$A728,base_de_dados!$M:$M,"&lt;=2012",base_de_dados!$O:$O,"&gt;=41274")</f>
        <v>0</v>
      </c>
      <c r="E728" s="5">
        <f>SUMIFS(base_de_dados!$T:$T,base_de_dados!$B:$B,$B728,base_de_dados!$G:$G,E$61,base_de_dados!$H:$H,$L$1,base_de_dados!$C:$C,$A728,base_de_dados!$M:$M,"&lt;=2012",base_de_dados!$O:$O,"&gt;=41274")</f>
        <v>0</v>
      </c>
      <c r="F728" s="5">
        <f>SUMIFS(base_de_dados!$T:$T,base_de_dados!$B:$B,$B728,base_de_dados!$G:$G,F$61,base_de_dados!$H:$H,$L$1,base_de_dados!$C:$C,$A728,base_de_dados!$M:$M,"&lt;=2012",base_de_dados!$O:$O,"&gt;=41274")</f>
        <v>0</v>
      </c>
      <c r="G728" s="5">
        <f>SUMIFS(base_de_dados!$T:$T,base_de_dados!$B:$B,$B728,base_de_dados!$G:$G,G$61,base_de_dados!$H:$H,$L$1,base_de_dados!$C:$C,$A728,base_de_dados!$M:$M,"&lt;=2012",base_de_dados!$O:$O,"&gt;=41274")</f>
        <v>0</v>
      </c>
      <c r="H728" s="5">
        <f>SUMIFS(base_de_dados!$T:$T,base_de_dados!$B:$B,$B728,base_de_dados!$G:$G,H$61,base_de_dados!$H:$H,$L$1,base_de_dados!$C:$C,$A728,base_de_dados!$M:$M,"&lt;=2012",base_de_dados!$O:$O,"&gt;=41274")</f>
        <v>0</v>
      </c>
      <c r="I728" s="5">
        <f>SUMIFS(base_de_dados!$T:$T,base_de_dados!$B:$B,$B728,base_de_dados!$G:$G,I$61,base_de_dados!$H:$H,$L$1,base_de_dados!$C:$C,$A728,base_de_dados!$M:$M,"&lt;=2012",base_de_dados!$O:$O,"&gt;=41274")</f>
        <v>0</v>
      </c>
      <c r="J728" s="5">
        <f>SUMIFS(base_de_dados!$T:$T,base_de_dados!$B:$B,$B728,base_de_dados!$G:$G,J$61,base_de_dados!$H:$H,$L$1,base_de_dados!$C:$C,$A728,base_de_dados!$M:$M,"&lt;=2012",base_de_dados!$O:$O,"&gt;=41274")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SUMIFS(base_de_dados!$T:$T,base_de_dados!$B:$B,$B729,base_de_dados!$G:$G,C$61,base_de_dados!$H:$H,$L$1,base_de_dados!$C:$C,$A729,base_de_dados!$M:$M,"&lt;=2012",base_de_dados!$O:$O,"&gt;=41274")</f>
        <v>0</v>
      </c>
      <c r="D729" s="5">
        <f>SUMIFS(base_de_dados!$T:$T,base_de_dados!$B:$B,$B729,base_de_dados!$G:$G,D$61,base_de_dados!$H:$H,$L$1,base_de_dados!$C:$C,$A729,base_de_dados!$M:$M,"&lt;=2012",base_de_dados!$O:$O,"&gt;=41274")</f>
        <v>0</v>
      </c>
      <c r="E729" s="5">
        <f>SUMIFS(base_de_dados!$T:$T,base_de_dados!$B:$B,$B729,base_de_dados!$G:$G,E$61,base_de_dados!$H:$H,$L$1,base_de_dados!$C:$C,$A729,base_de_dados!$M:$M,"&lt;=2012",base_de_dados!$O:$O,"&gt;=41274")</f>
        <v>0</v>
      </c>
      <c r="F729" s="5">
        <f>SUMIFS(base_de_dados!$T:$T,base_de_dados!$B:$B,$B729,base_de_dados!$G:$G,F$61,base_de_dados!$H:$H,$L$1,base_de_dados!$C:$C,$A729,base_de_dados!$M:$M,"&lt;=2012",base_de_dados!$O:$O,"&gt;=41274")</f>
        <v>0</v>
      </c>
      <c r="G729" s="5">
        <f>SUMIFS(base_de_dados!$T:$T,base_de_dados!$B:$B,$B729,base_de_dados!$G:$G,G$61,base_de_dados!$H:$H,$L$1,base_de_dados!$C:$C,$A729,base_de_dados!$M:$M,"&lt;=2012",base_de_dados!$O:$O,"&gt;=41274")</f>
        <v>0</v>
      </c>
      <c r="H729" s="5">
        <f>SUMIFS(base_de_dados!$T:$T,base_de_dados!$B:$B,$B729,base_de_dados!$G:$G,H$61,base_de_dados!$H:$H,$L$1,base_de_dados!$C:$C,$A729,base_de_dados!$M:$M,"&lt;=2012",base_de_dados!$O:$O,"&gt;=41274")</f>
        <v>0</v>
      </c>
      <c r="I729" s="5">
        <f>SUMIFS(base_de_dados!$T:$T,base_de_dados!$B:$B,$B729,base_de_dados!$G:$G,I$61,base_de_dados!$H:$H,$L$1,base_de_dados!$C:$C,$A729,base_de_dados!$M:$M,"&lt;=2012",base_de_dados!$O:$O,"&gt;=41274")</f>
        <v>0</v>
      </c>
      <c r="J729" s="5">
        <f>SUMIFS(base_de_dados!$T:$T,base_de_dados!$B:$B,$B729,base_de_dados!$G:$G,J$61,base_de_dados!$H:$H,$L$1,base_de_dados!$C:$C,$A729,base_de_dados!$M:$M,"&lt;=2012",base_de_dados!$O:$O,"&gt;=41274")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SUMIFS(base_de_dados!$T:$T,base_de_dados!$B:$B,$B730,base_de_dados!$G:$G,C$61,base_de_dados!$H:$H,$L$1,base_de_dados!$C:$C,$A730,base_de_dados!$M:$M,"&lt;=2012",base_de_dados!$O:$O,"&gt;=41274")</f>
        <v>0</v>
      </c>
      <c r="D730" s="5">
        <f>SUMIFS(base_de_dados!$T:$T,base_de_dados!$B:$B,$B730,base_de_dados!$G:$G,D$61,base_de_dados!$H:$H,$L$1,base_de_dados!$C:$C,$A730,base_de_dados!$M:$M,"&lt;=2012",base_de_dados!$O:$O,"&gt;=41274")</f>
        <v>0</v>
      </c>
      <c r="E730" s="5">
        <f>SUMIFS(base_de_dados!$T:$T,base_de_dados!$B:$B,$B730,base_de_dados!$G:$G,E$61,base_de_dados!$H:$H,$L$1,base_de_dados!$C:$C,$A730,base_de_dados!$M:$M,"&lt;=2012",base_de_dados!$O:$O,"&gt;=41274")</f>
        <v>0</v>
      </c>
      <c r="F730" s="5">
        <f>SUMIFS(base_de_dados!$T:$T,base_de_dados!$B:$B,$B730,base_de_dados!$G:$G,F$61,base_de_dados!$H:$H,$L$1,base_de_dados!$C:$C,$A730,base_de_dados!$M:$M,"&lt;=2012",base_de_dados!$O:$O,"&gt;=41274")</f>
        <v>0</v>
      </c>
      <c r="G730" s="5">
        <f>SUMIFS(base_de_dados!$T:$T,base_de_dados!$B:$B,$B730,base_de_dados!$G:$G,G$61,base_de_dados!$H:$H,$L$1,base_de_dados!$C:$C,$A730,base_de_dados!$M:$M,"&lt;=2012",base_de_dados!$O:$O,"&gt;=41274")</f>
        <v>0</v>
      </c>
      <c r="H730" s="5">
        <f>SUMIFS(base_de_dados!$T:$T,base_de_dados!$B:$B,$B730,base_de_dados!$G:$G,H$61,base_de_dados!$H:$H,$L$1,base_de_dados!$C:$C,$A730,base_de_dados!$M:$M,"&lt;=2012",base_de_dados!$O:$O,"&gt;=41274")</f>
        <v>0</v>
      </c>
      <c r="I730" s="5">
        <f>SUMIFS(base_de_dados!$T:$T,base_de_dados!$B:$B,$B730,base_de_dados!$G:$G,I$61,base_de_dados!$H:$H,$L$1,base_de_dados!$C:$C,$A730,base_de_dados!$M:$M,"&lt;=2012",base_de_dados!$O:$O,"&gt;=41274")</f>
        <v>0</v>
      </c>
      <c r="J730" s="5">
        <f>SUMIFS(base_de_dados!$T:$T,base_de_dados!$B:$B,$B730,base_de_dados!$G:$G,J$61,base_de_dados!$H:$H,$L$1,base_de_dados!$C:$C,$A730,base_de_dados!$M:$M,"&lt;=2012",base_de_dados!$O:$O,"&gt;=41274")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SUMIFS(base_de_dados!$T:$T,base_de_dados!$B:$B,$B731,base_de_dados!$G:$G,C$61,base_de_dados!$H:$H,$L$1,base_de_dados!$C:$C,$A731,base_de_dados!$M:$M,"&lt;=2012",base_de_dados!$O:$O,"&gt;=41274")</f>
        <v>0</v>
      </c>
      <c r="D731" s="5">
        <f>SUMIFS(base_de_dados!$T:$T,base_de_dados!$B:$B,$B731,base_de_dados!$G:$G,D$61,base_de_dados!$H:$H,$L$1,base_de_dados!$C:$C,$A731,base_de_dados!$M:$M,"&lt;=2012",base_de_dados!$O:$O,"&gt;=41274")</f>
        <v>0</v>
      </c>
      <c r="E731" s="5">
        <f>SUMIFS(base_de_dados!$T:$T,base_de_dados!$B:$B,$B731,base_de_dados!$G:$G,E$61,base_de_dados!$H:$H,$L$1,base_de_dados!$C:$C,$A731,base_de_dados!$M:$M,"&lt;=2012",base_de_dados!$O:$O,"&gt;=41274")</f>
        <v>0</v>
      </c>
      <c r="F731" s="5">
        <f>SUMIFS(base_de_dados!$T:$T,base_de_dados!$B:$B,$B731,base_de_dados!$G:$G,F$61,base_de_dados!$H:$H,$L$1,base_de_dados!$C:$C,$A731,base_de_dados!$M:$M,"&lt;=2012",base_de_dados!$O:$O,"&gt;=41274")</f>
        <v>0</v>
      </c>
      <c r="G731" s="5">
        <f>SUMIFS(base_de_dados!$T:$T,base_de_dados!$B:$B,$B731,base_de_dados!$G:$G,G$61,base_de_dados!$H:$H,$L$1,base_de_dados!$C:$C,$A731,base_de_dados!$M:$M,"&lt;=2012",base_de_dados!$O:$O,"&gt;=41274")</f>
        <v>0</v>
      </c>
      <c r="H731" s="5">
        <f>SUMIFS(base_de_dados!$T:$T,base_de_dados!$B:$B,$B731,base_de_dados!$G:$G,H$61,base_de_dados!$H:$H,$L$1,base_de_dados!$C:$C,$A731,base_de_dados!$M:$M,"&lt;=2012",base_de_dados!$O:$O,"&gt;=41274")</f>
        <v>0</v>
      </c>
      <c r="I731" s="5">
        <f>SUMIFS(base_de_dados!$T:$T,base_de_dados!$B:$B,$B731,base_de_dados!$G:$G,I$61,base_de_dados!$H:$H,$L$1,base_de_dados!$C:$C,$A731,base_de_dados!$M:$M,"&lt;=2012",base_de_dados!$O:$O,"&gt;=41274")</f>
        <v>0</v>
      </c>
      <c r="J731" s="5">
        <f>SUMIFS(base_de_dados!$T:$T,base_de_dados!$B:$B,$B731,base_de_dados!$G:$G,J$61,base_de_dados!$H:$H,$L$1,base_de_dados!$C:$C,$A731,base_de_dados!$M:$M,"&lt;=2012",base_de_dados!$O:$O,"&gt;=41274")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SUMIFS(base_de_dados!$T:$T,base_de_dados!$B:$B,$B732,base_de_dados!$G:$G,C$61,base_de_dados!$H:$H,$L$1,base_de_dados!$C:$C,$A732,base_de_dados!$M:$M,"&lt;=2012",base_de_dados!$O:$O,"&gt;=41274")</f>
        <v>0</v>
      </c>
      <c r="D732" s="5">
        <f>SUMIFS(base_de_dados!$T:$T,base_de_dados!$B:$B,$B732,base_de_dados!$G:$G,D$61,base_de_dados!$H:$H,$L$1,base_de_dados!$C:$C,$A732,base_de_dados!$M:$M,"&lt;=2012",base_de_dados!$O:$O,"&gt;=41274")</f>
        <v>0</v>
      </c>
      <c r="E732" s="5">
        <f>SUMIFS(base_de_dados!$T:$T,base_de_dados!$B:$B,$B732,base_de_dados!$G:$G,E$61,base_de_dados!$H:$H,$L$1,base_de_dados!$C:$C,$A732,base_de_dados!$M:$M,"&lt;=2012",base_de_dados!$O:$O,"&gt;=41274")</f>
        <v>0</v>
      </c>
      <c r="F732" s="5">
        <f>SUMIFS(base_de_dados!$T:$T,base_de_dados!$B:$B,$B732,base_de_dados!$G:$G,F$61,base_de_dados!$H:$H,$L$1,base_de_dados!$C:$C,$A732,base_de_dados!$M:$M,"&lt;=2012",base_de_dados!$O:$O,"&gt;=41274")</f>
        <v>0</v>
      </c>
      <c r="G732" s="5">
        <f>SUMIFS(base_de_dados!$T:$T,base_de_dados!$B:$B,$B732,base_de_dados!$G:$G,G$61,base_de_dados!$H:$H,$L$1,base_de_dados!$C:$C,$A732,base_de_dados!$M:$M,"&lt;=2012",base_de_dados!$O:$O,"&gt;=41274")</f>
        <v>0</v>
      </c>
      <c r="H732" s="5">
        <f>SUMIFS(base_de_dados!$T:$T,base_de_dados!$B:$B,$B732,base_de_dados!$G:$G,H$61,base_de_dados!$H:$H,$L$1,base_de_dados!$C:$C,$A732,base_de_dados!$M:$M,"&lt;=2012",base_de_dados!$O:$O,"&gt;=41274")</f>
        <v>0</v>
      </c>
      <c r="I732" s="5">
        <f>SUMIFS(base_de_dados!$T:$T,base_de_dados!$B:$B,$B732,base_de_dados!$G:$G,I$61,base_de_dados!$H:$H,$L$1,base_de_dados!$C:$C,$A732,base_de_dados!$M:$M,"&lt;=2012",base_de_dados!$O:$O,"&gt;=41274")</f>
        <v>0</v>
      </c>
      <c r="J732" s="5">
        <f>SUMIFS(base_de_dados!$T:$T,base_de_dados!$B:$B,$B732,base_de_dados!$G:$G,J$61,base_de_dados!$H:$H,$L$1,base_de_dados!$C:$C,$A732,base_de_dados!$M:$M,"&lt;=2012",base_de_dados!$O:$O,"&gt;=41274")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SUMIFS(base_de_dados!$T:$T,base_de_dados!$B:$B,$B733,base_de_dados!$G:$G,C$61,base_de_dados!$H:$H,$L$1,base_de_dados!$C:$C,$A733,base_de_dados!$M:$M,"&lt;=2012",base_de_dados!$O:$O,"&gt;=41274")</f>
        <v>0</v>
      </c>
      <c r="D733" s="5">
        <f>SUMIFS(base_de_dados!$T:$T,base_de_dados!$B:$B,$B733,base_de_dados!$G:$G,D$61,base_de_dados!$H:$H,$L$1,base_de_dados!$C:$C,$A733,base_de_dados!$M:$M,"&lt;=2012",base_de_dados!$O:$O,"&gt;=41274")</f>
        <v>0</v>
      </c>
      <c r="E733" s="5">
        <f>SUMIFS(base_de_dados!$T:$T,base_de_dados!$B:$B,$B733,base_de_dados!$G:$G,E$61,base_de_dados!$H:$H,$L$1,base_de_dados!$C:$C,$A733,base_de_dados!$M:$M,"&lt;=2012",base_de_dados!$O:$O,"&gt;=41274")</f>
        <v>0</v>
      </c>
      <c r="F733" s="5">
        <f>SUMIFS(base_de_dados!$T:$T,base_de_dados!$B:$B,$B733,base_de_dados!$G:$G,F$61,base_de_dados!$H:$H,$L$1,base_de_dados!$C:$C,$A733,base_de_dados!$M:$M,"&lt;=2012",base_de_dados!$O:$O,"&gt;=41274")</f>
        <v>0</v>
      </c>
      <c r="G733" s="5">
        <f>SUMIFS(base_de_dados!$T:$T,base_de_dados!$B:$B,$B733,base_de_dados!$G:$G,G$61,base_de_dados!$H:$H,$L$1,base_de_dados!$C:$C,$A733,base_de_dados!$M:$M,"&lt;=2012",base_de_dados!$O:$O,"&gt;=41274")</f>
        <v>0</v>
      </c>
      <c r="H733" s="5">
        <f>SUMIFS(base_de_dados!$T:$T,base_de_dados!$B:$B,$B733,base_de_dados!$G:$G,H$61,base_de_dados!$H:$H,$L$1,base_de_dados!$C:$C,$A733,base_de_dados!$M:$M,"&lt;=2012",base_de_dados!$O:$O,"&gt;=41274")</f>
        <v>0</v>
      </c>
      <c r="I733" s="5">
        <f>SUMIFS(base_de_dados!$T:$T,base_de_dados!$B:$B,$B733,base_de_dados!$G:$G,I$61,base_de_dados!$H:$H,$L$1,base_de_dados!$C:$C,$A733,base_de_dados!$M:$M,"&lt;=2012",base_de_dados!$O:$O,"&gt;=41274")</f>
        <v>0</v>
      </c>
      <c r="J733" s="5">
        <f>SUMIFS(base_de_dados!$T:$T,base_de_dados!$B:$B,$B733,base_de_dados!$G:$G,J$61,base_de_dados!$H:$H,$L$1,base_de_dados!$C:$C,$A733,base_de_dados!$M:$M,"&lt;=2012",base_de_dados!$O:$O,"&gt;=41274")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SUMIFS(base_de_dados!$T:$T,base_de_dados!$B:$B,$B734,base_de_dados!$G:$G,C$61,base_de_dados!$H:$H,$L$1,base_de_dados!$C:$C,$A734,base_de_dados!$M:$M,"&lt;=2012",base_de_dados!$O:$O,"&gt;=41274")</f>
        <v>0</v>
      </c>
      <c r="D734" s="5">
        <f>SUMIFS(base_de_dados!$T:$T,base_de_dados!$B:$B,$B734,base_de_dados!$G:$G,D$61,base_de_dados!$H:$H,$L$1,base_de_dados!$C:$C,$A734,base_de_dados!$M:$M,"&lt;=2012",base_de_dados!$O:$O,"&gt;=41274")</f>
        <v>0</v>
      </c>
      <c r="E734" s="5">
        <f>SUMIFS(base_de_dados!$T:$T,base_de_dados!$B:$B,$B734,base_de_dados!$G:$G,E$61,base_de_dados!$H:$H,$L$1,base_de_dados!$C:$C,$A734,base_de_dados!$M:$M,"&lt;=2012",base_de_dados!$O:$O,"&gt;=41274")</f>
        <v>0</v>
      </c>
      <c r="F734" s="5">
        <f>SUMIFS(base_de_dados!$T:$T,base_de_dados!$B:$B,$B734,base_de_dados!$G:$G,F$61,base_de_dados!$H:$H,$L$1,base_de_dados!$C:$C,$A734,base_de_dados!$M:$M,"&lt;=2012",base_de_dados!$O:$O,"&gt;=41274")</f>
        <v>0</v>
      </c>
      <c r="G734" s="5">
        <f>SUMIFS(base_de_dados!$T:$T,base_de_dados!$B:$B,$B734,base_de_dados!$G:$G,G$61,base_de_dados!$H:$H,$L$1,base_de_dados!$C:$C,$A734,base_de_dados!$M:$M,"&lt;=2012",base_de_dados!$O:$O,"&gt;=41274")</f>
        <v>0</v>
      </c>
      <c r="H734" s="5">
        <f>SUMIFS(base_de_dados!$T:$T,base_de_dados!$B:$B,$B734,base_de_dados!$G:$G,H$61,base_de_dados!$H:$H,$L$1,base_de_dados!$C:$C,$A734,base_de_dados!$M:$M,"&lt;=2012",base_de_dados!$O:$O,"&gt;=41274")</f>
        <v>0</v>
      </c>
      <c r="I734" s="5">
        <f>SUMIFS(base_de_dados!$T:$T,base_de_dados!$B:$B,$B734,base_de_dados!$G:$G,I$61,base_de_dados!$H:$H,$L$1,base_de_dados!$C:$C,$A734,base_de_dados!$M:$M,"&lt;=2012",base_de_dados!$O:$O,"&gt;=41274")</f>
        <v>0</v>
      </c>
      <c r="J734" s="5">
        <f>SUMIFS(base_de_dados!$T:$T,base_de_dados!$B:$B,$B734,base_de_dados!$G:$G,J$61,base_de_dados!$H:$H,$L$1,base_de_dados!$C:$C,$A734,base_de_dados!$M:$M,"&lt;=2012",base_de_dados!$O:$O,"&gt;=41274")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SUMIFS(base_de_dados!$T:$T,base_de_dados!$B:$B,$B735,base_de_dados!$G:$G,C$61,base_de_dados!$H:$H,$L$1,base_de_dados!$C:$C,$A735,base_de_dados!$M:$M,"&lt;=2012",base_de_dados!$O:$O,"&gt;=41274")</f>
        <v>0</v>
      </c>
      <c r="D735" s="5">
        <f>SUMIFS(base_de_dados!$T:$T,base_de_dados!$B:$B,$B735,base_de_dados!$G:$G,D$61,base_de_dados!$H:$H,$L$1,base_de_dados!$C:$C,$A735,base_de_dados!$M:$M,"&lt;=2012",base_de_dados!$O:$O,"&gt;=41274")</f>
        <v>0</v>
      </c>
      <c r="E735" s="5">
        <f>SUMIFS(base_de_dados!$T:$T,base_de_dados!$B:$B,$B735,base_de_dados!$G:$G,E$61,base_de_dados!$H:$H,$L$1,base_de_dados!$C:$C,$A735,base_de_dados!$M:$M,"&lt;=2012",base_de_dados!$O:$O,"&gt;=41274")</f>
        <v>0</v>
      </c>
      <c r="F735" s="5">
        <f>SUMIFS(base_de_dados!$T:$T,base_de_dados!$B:$B,$B735,base_de_dados!$G:$G,F$61,base_de_dados!$H:$H,$L$1,base_de_dados!$C:$C,$A735,base_de_dados!$M:$M,"&lt;=2012",base_de_dados!$O:$O,"&gt;=41274")</f>
        <v>0</v>
      </c>
      <c r="G735" s="5">
        <f>SUMIFS(base_de_dados!$T:$T,base_de_dados!$B:$B,$B735,base_de_dados!$G:$G,G$61,base_de_dados!$H:$H,$L$1,base_de_dados!$C:$C,$A735,base_de_dados!$M:$M,"&lt;=2012",base_de_dados!$O:$O,"&gt;=41274")</f>
        <v>0</v>
      </c>
      <c r="H735" s="5">
        <f>SUMIFS(base_de_dados!$T:$T,base_de_dados!$B:$B,$B735,base_de_dados!$G:$G,H$61,base_de_dados!$H:$H,$L$1,base_de_dados!$C:$C,$A735,base_de_dados!$M:$M,"&lt;=2012",base_de_dados!$O:$O,"&gt;=41274")</f>
        <v>0</v>
      </c>
      <c r="I735" s="5">
        <f>SUMIFS(base_de_dados!$T:$T,base_de_dados!$B:$B,$B735,base_de_dados!$G:$G,I$61,base_de_dados!$H:$H,$L$1,base_de_dados!$C:$C,$A735,base_de_dados!$M:$M,"&lt;=2012",base_de_dados!$O:$O,"&gt;=41274")</f>
        <v>0</v>
      </c>
      <c r="J735" s="5">
        <f>SUMIFS(base_de_dados!$T:$T,base_de_dados!$B:$B,$B735,base_de_dados!$G:$G,J$61,base_de_dados!$H:$H,$L$1,base_de_dados!$C:$C,$A735,base_de_dados!$M:$M,"&lt;=2012",base_de_dados!$O:$O,"&gt;=41274")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SUMIFS(base_de_dados!$T:$T,base_de_dados!$B:$B,$B736,base_de_dados!$G:$G,C$61,base_de_dados!$H:$H,$L$1,base_de_dados!$C:$C,$A736,base_de_dados!$M:$M,"&lt;=2012",base_de_dados!$O:$O,"&gt;=41274")</f>
        <v>0</v>
      </c>
      <c r="D736" s="5">
        <f>SUMIFS(base_de_dados!$T:$T,base_de_dados!$B:$B,$B736,base_de_dados!$G:$G,D$61,base_de_dados!$H:$H,$L$1,base_de_dados!$C:$C,$A736,base_de_dados!$M:$M,"&lt;=2012",base_de_dados!$O:$O,"&gt;=41274")</f>
        <v>0</v>
      </c>
      <c r="E736" s="5">
        <f>SUMIFS(base_de_dados!$T:$T,base_de_dados!$B:$B,$B736,base_de_dados!$G:$G,E$61,base_de_dados!$H:$H,$L$1,base_de_dados!$C:$C,$A736,base_de_dados!$M:$M,"&lt;=2012",base_de_dados!$O:$O,"&gt;=41274")</f>
        <v>0</v>
      </c>
      <c r="F736" s="5">
        <f>SUMIFS(base_de_dados!$T:$T,base_de_dados!$B:$B,$B736,base_de_dados!$G:$G,F$61,base_de_dados!$H:$H,$L$1,base_de_dados!$C:$C,$A736,base_de_dados!$M:$M,"&lt;=2012",base_de_dados!$O:$O,"&gt;=41274")</f>
        <v>0</v>
      </c>
      <c r="G736" s="5">
        <f>SUMIFS(base_de_dados!$T:$T,base_de_dados!$B:$B,$B736,base_de_dados!$G:$G,G$61,base_de_dados!$H:$H,$L$1,base_de_dados!$C:$C,$A736,base_de_dados!$M:$M,"&lt;=2012",base_de_dados!$O:$O,"&gt;=41274")</f>
        <v>0</v>
      </c>
      <c r="H736" s="5">
        <f>SUMIFS(base_de_dados!$T:$T,base_de_dados!$B:$B,$B736,base_de_dados!$G:$G,H$61,base_de_dados!$H:$H,$L$1,base_de_dados!$C:$C,$A736,base_de_dados!$M:$M,"&lt;=2012",base_de_dados!$O:$O,"&gt;=41274")</f>
        <v>0</v>
      </c>
      <c r="I736" s="5">
        <f>SUMIFS(base_de_dados!$T:$T,base_de_dados!$B:$B,$B736,base_de_dados!$G:$G,I$61,base_de_dados!$H:$H,$L$1,base_de_dados!$C:$C,$A736,base_de_dados!$M:$M,"&lt;=2012",base_de_dados!$O:$O,"&gt;=41274")</f>
        <v>0</v>
      </c>
      <c r="J736" s="5">
        <f>SUMIFS(base_de_dados!$T:$T,base_de_dados!$B:$B,$B736,base_de_dados!$G:$G,J$61,base_de_dados!$H:$H,$L$1,base_de_dados!$C:$C,$A736,base_de_dados!$M:$M,"&lt;=2012",base_de_dados!$O:$O,"&gt;=41274")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SUMIFS(base_de_dados!$T:$T,base_de_dados!$B:$B,$B737,base_de_dados!$G:$G,C$61,base_de_dados!$H:$H,$L$1,base_de_dados!$C:$C,$A737,base_de_dados!$M:$M,"&lt;=2012",base_de_dados!$O:$O,"&gt;=41274")</f>
        <v>0</v>
      </c>
      <c r="D737" s="5">
        <f>SUMIFS(base_de_dados!$T:$T,base_de_dados!$B:$B,$B737,base_de_dados!$G:$G,D$61,base_de_dados!$H:$H,$L$1,base_de_dados!$C:$C,$A737,base_de_dados!$M:$M,"&lt;=2012",base_de_dados!$O:$O,"&gt;=41274")</f>
        <v>0</v>
      </c>
      <c r="E737" s="5">
        <f>SUMIFS(base_de_dados!$T:$T,base_de_dados!$B:$B,$B737,base_de_dados!$G:$G,E$61,base_de_dados!$H:$H,$L$1,base_de_dados!$C:$C,$A737,base_de_dados!$M:$M,"&lt;=2012",base_de_dados!$O:$O,"&gt;=41274")</f>
        <v>0</v>
      </c>
      <c r="F737" s="5">
        <f>SUMIFS(base_de_dados!$T:$T,base_de_dados!$B:$B,$B737,base_de_dados!$G:$G,F$61,base_de_dados!$H:$H,$L$1,base_de_dados!$C:$C,$A737,base_de_dados!$M:$M,"&lt;=2012",base_de_dados!$O:$O,"&gt;=41274")</f>
        <v>0</v>
      </c>
      <c r="G737" s="5">
        <f>SUMIFS(base_de_dados!$T:$T,base_de_dados!$B:$B,$B737,base_de_dados!$G:$G,G$61,base_de_dados!$H:$H,$L$1,base_de_dados!$C:$C,$A737,base_de_dados!$M:$M,"&lt;=2012",base_de_dados!$O:$O,"&gt;=41274")</f>
        <v>0</v>
      </c>
      <c r="H737" s="5">
        <f>SUMIFS(base_de_dados!$T:$T,base_de_dados!$B:$B,$B737,base_de_dados!$G:$G,H$61,base_de_dados!$H:$H,$L$1,base_de_dados!$C:$C,$A737,base_de_dados!$M:$M,"&lt;=2012",base_de_dados!$O:$O,"&gt;=41274")</f>
        <v>0</v>
      </c>
      <c r="I737" s="5">
        <f>SUMIFS(base_de_dados!$T:$T,base_de_dados!$B:$B,$B737,base_de_dados!$G:$G,I$61,base_de_dados!$H:$H,$L$1,base_de_dados!$C:$C,$A737,base_de_dados!$M:$M,"&lt;=2012",base_de_dados!$O:$O,"&gt;=41274")</f>
        <v>0</v>
      </c>
      <c r="J737" s="5">
        <f>SUMIFS(base_de_dados!$T:$T,base_de_dados!$B:$B,$B737,base_de_dados!$G:$G,J$61,base_de_dados!$H:$H,$L$1,base_de_dados!$C:$C,$A737,base_de_dados!$M:$M,"&lt;=2012",base_de_dados!$O:$O,"&gt;=41274")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SUMIFS(base_de_dados!$T:$T,base_de_dados!$B:$B,$B738,base_de_dados!$G:$G,C$61,base_de_dados!$H:$H,$L$1,base_de_dados!$C:$C,$A738,base_de_dados!$M:$M,"&lt;=2012",base_de_dados!$O:$O,"&gt;=41274")</f>
        <v>0</v>
      </c>
      <c r="D738" s="5">
        <f>SUMIFS(base_de_dados!$T:$T,base_de_dados!$B:$B,$B738,base_de_dados!$G:$G,D$61,base_de_dados!$H:$H,$L$1,base_de_dados!$C:$C,$A738,base_de_dados!$M:$M,"&lt;=2012",base_de_dados!$O:$O,"&gt;=41274")</f>
        <v>0</v>
      </c>
      <c r="E738" s="5">
        <f>SUMIFS(base_de_dados!$T:$T,base_de_dados!$B:$B,$B738,base_de_dados!$G:$G,E$61,base_de_dados!$H:$H,$L$1,base_de_dados!$C:$C,$A738,base_de_dados!$M:$M,"&lt;=2012",base_de_dados!$O:$O,"&gt;=41274")</f>
        <v>0</v>
      </c>
      <c r="F738" s="5">
        <f>SUMIFS(base_de_dados!$T:$T,base_de_dados!$B:$B,$B738,base_de_dados!$G:$G,F$61,base_de_dados!$H:$H,$L$1,base_de_dados!$C:$C,$A738,base_de_dados!$M:$M,"&lt;=2012",base_de_dados!$O:$O,"&gt;=41274")</f>
        <v>0</v>
      </c>
      <c r="G738" s="5">
        <f>SUMIFS(base_de_dados!$T:$T,base_de_dados!$B:$B,$B738,base_de_dados!$G:$G,G$61,base_de_dados!$H:$H,$L$1,base_de_dados!$C:$C,$A738,base_de_dados!$M:$M,"&lt;=2012",base_de_dados!$O:$O,"&gt;=41274")</f>
        <v>0</v>
      </c>
      <c r="H738" s="5">
        <f>SUMIFS(base_de_dados!$T:$T,base_de_dados!$B:$B,$B738,base_de_dados!$G:$G,H$61,base_de_dados!$H:$H,$L$1,base_de_dados!$C:$C,$A738,base_de_dados!$M:$M,"&lt;=2012",base_de_dados!$O:$O,"&gt;=41274")</f>
        <v>0</v>
      </c>
      <c r="I738" s="5">
        <f>SUMIFS(base_de_dados!$T:$T,base_de_dados!$B:$B,$B738,base_de_dados!$G:$G,I$61,base_de_dados!$H:$H,$L$1,base_de_dados!$C:$C,$A738,base_de_dados!$M:$M,"&lt;=2012",base_de_dados!$O:$O,"&gt;=41274")</f>
        <v>0</v>
      </c>
      <c r="J738" s="5">
        <f>SUMIFS(base_de_dados!$T:$T,base_de_dados!$B:$B,$B738,base_de_dados!$G:$G,J$61,base_de_dados!$H:$H,$L$1,base_de_dados!$C:$C,$A738,base_de_dados!$M:$M,"&lt;=2012",base_de_dados!$O:$O,"&gt;=41274")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SUMIFS(base_de_dados!$T:$T,base_de_dados!$B:$B,$B739,base_de_dados!$G:$G,C$61,base_de_dados!$H:$H,$L$1,base_de_dados!$C:$C,$A739,base_de_dados!$M:$M,"&lt;=2012",base_de_dados!$O:$O,"&gt;=41274")</f>
        <v>0</v>
      </c>
      <c r="D739" s="5">
        <f>SUMIFS(base_de_dados!$T:$T,base_de_dados!$B:$B,$B739,base_de_dados!$G:$G,D$61,base_de_dados!$H:$H,$L$1,base_de_dados!$C:$C,$A739,base_de_dados!$M:$M,"&lt;=2012",base_de_dados!$O:$O,"&gt;=41274")</f>
        <v>0</v>
      </c>
      <c r="E739" s="5">
        <f>SUMIFS(base_de_dados!$T:$T,base_de_dados!$B:$B,$B739,base_de_dados!$G:$G,E$61,base_de_dados!$H:$H,$L$1,base_de_dados!$C:$C,$A739,base_de_dados!$M:$M,"&lt;=2012",base_de_dados!$O:$O,"&gt;=41274")</f>
        <v>0</v>
      </c>
      <c r="F739" s="5">
        <f>SUMIFS(base_de_dados!$T:$T,base_de_dados!$B:$B,$B739,base_de_dados!$G:$G,F$61,base_de_dados!$H:$H,$L$1,base_de_dados!$C:$C,$A739,base_de_dados!$M:$M,"&lt;=2012",base_de_dados!$O:$O,"&gt;=41274")</f>
        <v>0</v>
      </c>
      <c r="G739" s="5">
        <f>SUMIFS(base_de_dados!$T:$T,base_de_dados!$B:$B,$B739,base_de_dados!$G:$G,G$61,base_de_dados!$H:$H,$L$1,base_de_dados!$C:$C,$A739,base_de_dados!$M:$M,"&lt;=2012",base_de_dados!$O:$O,"&gt;=41274")</f>
        <v>0</v>
      </c>
      <c r="H739" s="5">
        <f>SUMIFS(base_de_dados!$T:$T,base_de_dados!$B:$B,$B739,base_de_dados!$G:$G,H$61,base_de_dados!$H:$H,$L$1,base_de_dados!$C:$C,$A739,base_de_dados!$M:$M,"&lt;=2012",base_de_dados!$O:$O,"&gt;=41274")</f>
        <v>0</v>
      </c>
      <c r="I739" s="5">
        <f>SUMIFS(base_de_dados!$T:$T,base_de_dados!$B:$B,$B739,base_de_dados!$G:$G,I$61,base_de_dados!$H:$H,$L$1,base_de_dados!$C:$C,$A739,base_de_dados!$M:$M,"&lt;=2012",base_de_dados!$O:$O,"&gt;=41274")</f>
        <v>0</v>
      </c>
      <c r="J739" s="5">
        <f>SUMIFS(base_de_dados!$T:$T,base_de_dados!$B:$B,$B739,base_de_dados!$G:$G,J$61,base_de_dados!$H:$H,$L$1,base_de_dados!$C:$C,$A739,base_de_dados!$M:$M,"&lt;=2012",base_de_dados!$O:$O,"&gt;=41274")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SUMIFS(base_de_dados!$T:$T,base_de_dados!$B:$B,$B740,base_de_dados!$G:$G,C$61,base_de_dados!$H:$H,$L$1,base_de_dados!$C:$C,$A740,base_de_dados!$M:$M,"&lt;=2012",base_de_dados!$O:$O,"&gt;=41274")</f>
        <v>0</v>
      </c>
      <c r="D740" s="5">
        <f>SUMIFS(base_de_dados!$T:$T,base_de_dados!$B:$B,$B740,base_de_dados!$G:$G,D$61,base_de_dados!$H:$H,$L$1,base_de_dados!$C:$C,$A740,base_de_dados!$M:$M,"&lt;=2012",base_de_dados!$O:$O,"&gt;=41274")</f>
        <v>0</v>
      </c>
      <c r="E740" s="5">
        <f>SUMIFS(base_de_dados!$T:$T,base_de_dados!$B:$B,$B740,base_de_dados!$G:$G,E$61,base_de_dados!$H:$H,$L$1,base_de_dados!$C:$C,$A740,base_de_dados!$M:$M,"&lt;=2012",base_de_dados!$O:$O,"&gt;=41274")</f>
        <v>0</v>
      </c>
      <c r="F740" s="5">
        <f>SUMIFS(base_de_dados!$T:$T,base_de_dados!$B:$B,$B740,base_de_dados!$G:$G,F$61,base_de_dados!$H:$H,$L$1,base_de_dados!$C:$C,$A740,base_de_dados!$M:$M,"&lt;=2012",base_de_dados!$O:$O,"&gt;=41274")</f>
        <v>0</v>
      </c>
      <c r="G740" s="5">
        <f>SUMIFS(base_de_dados!$T:$T,base_de_dados!$B:$B,$B740,base_de_dados!$G:$G,G$61,base_de_dados!$H:$H,$L$1,base_de_dados!$C:$C,$A740,base_de_dados!$M:$M,"&lt;=2012",base_de_dados!$O:$O,"&gt;=41274")</f>
        <v>0</v>
      </c>
      <c r="H740" s="5">
        <f>SUMIFS(base_de_dados!$T:$T,base_de_dados!$B:$B,$B740,base_de_dados!$G:$G,H$61,base_de_dados!$H:$H,$L$1,base_de_dados!$C:$C,$A740,base_de_dados!$M:$M,"&lt;=2012",base_de_dados!$O:$O,"&gt;=41274")</f>
        <v>0</v>
      </c>
      <c r="I740" s="5">
        <f>SUMIFS(base_de_dados!$T:$T,base_de_dados!$B:$B,$B740,base_de_dados!$G:$G,I$61,base_de_dados!$H:$H,$L$1,base_de_dados!$C:$C,$A740,base_de_dados!$M:$M,"&lt;=2012",base_de_dados!$O:$O,"&gt;=41274")</f>
        <v>0</v>
      </c>
      <c r="J740" s="5">
        <f>SUMIFS(base_de_dados!$T:$T,base_de_dados!$B:$B,$B740,base_de_dados!$G:$G,J$61,base_de_dados!$H:$H,$L$1,base_de_dados!$C:$C,$A740,base_de_dados!$M:$M,"&lt;=2012",base_de_dados!$O:$O,"&gt;=41274")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SUMIFS(base_de_dados!$T:$T,base_de_dados!$B:$B,$B741,base_de_dados!$G:$G,C$61,base_de_dados!$H:$H,$L$1,base_de_dados!$C:$C,$A741,base_de_dados!$M:$M,"&lt;=2012",base_de_dados!$O:$O,"&gt;=41274")</f>
        <v>0</v>
      </c>
      <c r="D741" s="5">
        <f>SUMIFS(base_de_dados!$T:$T,base_de_dados!$B:$B,$B741,base_de_dados!$G:$G,D$61,base_de_dados!$H:$H,$L$1,base_de_dados!$C:$C,$A741,base_de_dados!$M:$M,"&lt;=2012",base_de_dados!$O:$O,"&gt;=41274")</f>
        <v>0</v>
      </c>
      <c r="E741" s="5">
        <f>SUMIFS(base_de_dados!$T:$T,base_de_dados!$B:$B,$B741,base_de_dados!$G:$G,E$61,base_de_dados!$H:$H,$L$1,base_de_dados!$C:$C,$A741,base_de_dados!$M:$M,"&lt;=2012",base_de_dados!$O:$O,"&gt;=41274")</f>
        <v>0</v>
      </c>
      <c r="F741" s="5">
        <f>SUMIFS(base_de_dados!$T:$T,base_de_dados!$B:$B,$B741,base_de_dados!$G:$G,F$61,base_de_dados!$H:$H,$L$1,base_de_dados!$C:$C,$A741,base_de_dados!$M:$M,"&lt;=2012",base_de_dados!$O:$O,"&gt;=41274")</f>
        <v>0</v>
      </c>
      <c r="G741" s="5">
        <f>SUMIFS(base_de_dados!$T:$T,base_de_dados!$B:$B,$B741,base_de_dados!$G:$G,G$61,base_de_dados!$H:$H,$L$1,base_de_dados!$C:$C,$A741,base_de_dados!$M:$M,"&lt;=2012",base_de_dados!$O:$O,"&gt;=41274")</f>
        <v>0</v>
      </c>
      <c r="H741" s="5">
        <f>SUMIFS(base_de_dados!$T:$T,base_de_dados!$B:$B,$B741,base_de_dados!$G:$G,H$61,base_de_dados!$H:$H,$L$1,base_de_dados!$C:$C,$A741,base_de_dados!$M:$M,"&lt;=2012",base_de_dados!$O:$O,"&gt;=41274")</f>
        <v>0</v>
      </c>
      <c r="I741" s="5">
        <f>SUMIFS(base_de_dados!$T:$T,base_de_dados!$B:$B,$B741,base_de_dados!$G:$G,I$61,base_de_dados!$H:$H,$L$1,base_de_dados!$C:$C,$A741,base_de_dados!$M:$M,"&lt;=2012",base_de_dados!$O:$O,"&gt;=41274")</f>
        <v>0</v>
      </c>
      <c r="J741" s="5">
        <f>SUMIFS(base_de_dados!$T:$T,base_de_dados!$B:$B,$B741,base_de_dados!$G:$G,J$61,base_de_dados!$H:$H,$L$1,base_de_dados!$C:$C,$A741,base_de_dados!$M:$M,"&lt;=2012",base_de_dados!$O:$O,"&gt;=41274")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SUMIFS(base_de_dados!$T:$T,base_de_dados!$B:$B,$B742,base_de_dados!$G:$G,C$61,base_de_dados!$H:$H,$L$1,base_de_dados!$C:$C,$A742,base_de_dados!$M:$M,"&lt;=2012",base_de_dados!$O:$O,"&gt;=41274")</f>
        <v>0</v>
      </c>
      <c r="D742" s="5">
        <f>SUMIFS(base_de_dados!$T:$T,base_de_dados!$B:$B,$B742,base_de_dados!$G:$G,D$61,base_de_dados!$H:$H,$L$1,base_de_dados!$C:$C,$A742,base_de_dados!$M:$M,"&lt;=2012",base_de_dados!$O:$O,"&gt;=41274")</f>
        <v>0</v>
      </c>
      <c r="E742" s="5">
        <f>SUMIFS(base_de_dados!$T:$T,base_de_dados!$B:$B,$B742,base_de_dados!$G:$G,E$61,base_de_dados!$H:$H,$L$1,base_de_dados!$C:$C,$A742,base_de_dados!$M:$M,"&lt;=2012",base_de_dados!$O:$O,"&gt;=41274")</f>
        <v>0</v>
      </c>
      <c r="F742" s="5">
        <f>SUMIFS(base_de_dados!$T:$T,base_de_dados!$B:$B,$B742,base_de_dados!$G:$G,F$61,base_de_dados!$H:$H,$L$1,base_de_dados!$C:$C,$A742,base_de_dados!$M:$M,"&lt;=2012",base_de_dados!$O:$O,"&gt;=41274")</f>
        <v>0</v>
      </c>
      <c r="G742" s="5">
        <f>SUMIFS(base_de_dados!$T:$T,base_de_dados!$B:$B,$B742,base_de_dados!$G:$G,G$61,base_de_dados!$H:$H,$L$1,base_de_dados!$C:$C,$A742,base_de_dados!$M:$M,"&lt;=2012",base_de_dados!$O:$O,"&gt;=41274")</f>
        <v>0</v>
      </c>
      <c r="H742" s="5">
        <f>SUMIFS(base_de_dados!$T:$T,base_de_dados!$B:$B,$B742,base_de_dados!$G:$G,H$61,base_de_dados!$H:$H,$L$1,base_de_dados!$C:$C,$A742,base_de_dados!$M:$M,"&lt;=2012",base_de_dados!$O:$O,"&gt;=41274")</f>
        <v>0</v>
      </c>
      <c r="I742" s="5">
        <f>SUMIFS(base_de_dados!$T:$T,base_de_dados!$B:$B,$B742,base_de_dados!$G:$G,I$61,base_de_dados!$H:$H,$L$1,base_de_dados!$C:$C,$A742,base_de_dados!$M:$M,"&lt;=2012",base_de_dados!$O:$O,"&gt;=41274")</f>
        <v>0</v>
      </c>
      <c r="J742" s="5">
        <f>SUMIFS(base_de_dados!$T:$T,base_de_dados!$B:$B,$B742,base_de_dados!$G:$G,J$61,base_de_dados!$H:$H,$L$1,base_de_dados!$C:$C,$A742,base_de_dados!$M:$M,"&lt;=2012",base_de_dados!$O:$O,"&gt;=41274")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SUMIFS(base_de_dados!$T:$T,base_de_dados!$B:$B,$B743,base_de_dados!$G:$G,C$61,base_de_dados!$H:$H,$L$1,base_de_dados!$C:$C,$A743,base_de_dados!$M:$M,"&lt;=2012",base_de_dados!$O:$O,"&gt;=41274")</f>
        <v>0</v>
      </c>
      <c r="D743" s="5">
        <f>SUMIFS(base_de_dados!$T:$T,base_de_dados!$B:$B,$B743,base_de_dados!$G:$G,D$61,base_de_dados!$H:$H,$L$1,base_de_dados!$C:$C,$A743,base_de_dados!$M:$M,"&lt;=2012",base_de_dados!$O:$O,"&gt;=41274")</f>
        <v>0</v>
      </c>
      <c r="E743" s="5">
        <f>SUMIFS(base_de_dados!$T:$T,base_de_dados!$B:$B,$B743,base_de_dados!$G:$G,E$61,base_de_dados!$H:$H,$L$1,base_de_dados!$C:$C,$A743,base_de_dados!$M:$M,"&lt;=2012",base_de_dados!$O:$O,"&gt;=41274")</f>
        <v>0</v>
      </c>
      <c r="F743" s="5">
        <f>SUMIFS(base_de_dados!$T:$T,base_de_dados!$B:$B,$B743,base_de_dados!$G:$G,F$61,base_de_dados!$H:$H,$L$1,base_de_dados!$C:$C,$A743,base_de_dados!$M:$M,"&lt;=2012",base_de_dados!$O:$O,"&gt;=41274")</f>
        <v>0</v>
      </c>
      <c r="G743" s="5">
        <f>SUMIFS(base_de_dados!$T:$T,base_de_dados!$B:$B,$B743,base_de_dados!$G:$G,G$61,base_de_dados!$H:$H,$L$1,base_de_dados!$C:$C,$A743,base_de_dados!$M:$M,"&lt;=2012",base_de_dados!$O:$O,"&gt;=41274")</f>
        <v>0</v>
      </c>
      <c r="H743" s="5">
        <f>SUMIFS(base_de_dados!$T:$T,base_de_dados!$B:$B,$B743,base_de_dados!$G:$G,H$61,base_de_dados!$H:$H,$L$1,base_de_dados!$C:$C,$A743,base_de_dados!$M:$M,"&lt;=2012",base_de_dados!$O:$O,"&gt;=41274")</f>
        <v>0</v>
      </c>
      <c r="I743" s="5">
        <f>SUMIFS(base_de_dados!$T:$T,base_de_dados!$B:$B,$B743,base_de_dados!$G:$G,I$61,base_de_dados!$H:$H,$L$1,base_de_dados!$C:$C,$A743,base_de_dados!$M:$M,"&lt;=2012",base_de_dados!$O:$O,"&gt;=41274")</f>
        <v>0</v>
      </c>
      <c r="J743" s="5">
        <f>SUMIFS(base_de_dados!$T:$T,base_de_dados!$B:$B,$B743,base_de_dados!$G:$G,J$61,base_de_dados!$H:$H,$L$1,base_de_dados!$C:$C,$A743,base_de_dados!$M:$M,"&lt;=2012",base_de_dados!$O:$O,"&gt;=41274")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SUMIFS(base_de_dados!$T:$T,base_de_dados!$B:$B,$B744,base_de_dados!$G:$G,C$61,base_de_dados!$H:$H,$L$1,base_de_dados!$C:$C,$A744,base_de_dados!$M:$M,"&lt;=2012",base_de_dados!$O:$O,"&gt;=41274")</f>
        <v>0</v>
      </c>
      <c r="D744" s="5">
        <f>SUMIFS(base_de_dados!$T:$T,base_de_dados!$B:$B,$B744,base_de_dados!$G:$G,D$61,base_de_dados!$H:$H,$L$1,base_de_dados!$C:$C,$A744,base_de_dados!$M:$M,"&lt;=2012",base_de_dados!$O:$O,"&gt;=41274")</f>
        <v>0</v>
      </c>
      <c r="E744" s="5">
        <f>SUMIFS(base_de_dados!$T:$T,base_de_dados!$B:$B,$B744,base_de_dados!$G:$G,E$61,base_de_dados!$H:$H,$L$1,base_de_dados!$C:$C,$A744,base_de_dados!$M:$M,"&lt;=2012",base_de_dados!$O:$O,"&gt;=41274")</f>
        <v>0</v>
      </c>
      <c r="F744" s="5">
        <f>SUMIFS(base_de_dados!$T:$T,base_de_dados!$B:$B,$B744,base_de_dados!$G:$G,F$61,base_de_dados!$H:$H,$L$1,base_de_dados!$C:$C,$A744,base_de_dados!$M:$M,"&lt;=2012",base_de_dados!$O:$O,"&gt;=41274")</f>
        <v>0</v>
      </c>
      <c r="G744" s="5">
        <f>SUMIFS(base_de_dados!$T:$T,base_de_dados!$B:$B,$B744,base_de_dados!$G:$G,G$61,base_de_dados!$H:$H,$L$1,base_de_dados!$C:$C,$A744,base_de_dados!$M:$M,"&lt;=2012",base_de_dados!$O:$O,"&gt;=41274")</f>
        <v>0</v>
      </c>
      <c r="H744" s="5">
        <f>SUMIFS(base_de_dados!$T:$T,base_de_dados!$B:$B,$B744,base_de_dados!$G:$G,H$61,base_de_dados!$H:$H,$L$1,base_de_dados!$C:$C,$A744,base_de_dados!$M:$M,"&lt;=2012",base_de_dados!$O:$O,"&gt;=41274")</f>
        <v>0</v>
      </c>
      <c r="I744" s="5">
        <f>SUMIFS(base_de_dados!$T:$T,base_de_dados!$B:$B,$B744,base_de_dados!$G:$G,I$61,base_de_dados!$H:$H,$L$1,base_de_dados!$C:$C,$A744,base_de_dados!$M:$M,"&lt;=2012",base_de_dados!$O:$O,"&gt;=41274")</f>
        <v>0</v>
      </c>
      <c r="J744" s="5">
        <f>SUMIFS(base_de_dados!$T:$T,base_de_dados!$B:$B,$B744,base_de_dados!$G:$G,J$61,base_de_dados!$H:$H,$L$1,base_de_dados!$C:$C,$A744,base_de_dados!$M:$M,"&lt;=2012",base_de_dados!$O:$O,"&gt;=41274")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SUMIFS(base_de_dados!$T:$T,base_de_dados!$B:$B,$B745,base_de_dados!$G:$G,C$61,base_de_dados!$H:$H,$L$1,base_de_dados!$C:$C,$A745,base_de_dados!$M:$M,"&lt;=2012",base_de_dados!$O:$O,"&gt;=41274")</f>
        <v>0</v>
      </c>
      <c r="D745" s="5">
        <f>SUMIFS(base_de_dados!$T:$T,base_de_dados!$B:$B,$B745,base_de_dados!$G:$G,D$61,base_de_dados!$H:$H,$L$1,base_de_dados!$C:$C,$A745,base_de_dados!$M:$M,"&lt;=2012",base_de_dados!$O:$O,"&gt;=41274")</f>
        <v>0</v>
      </c>
      <c r="E745" s="5">
        <f>SUMIFS(base_de_dados!$T:$T,base_de_dados!$B:$B,$B745,base_de_dados!$G:$G,E$61,base_de_dados!$H:$H,$L$1,base_de_dados!$C:$C,$A745,base_de_dados!$M:$M,"&lt;=2012",base_de_dados!$O:$O,"&gt;=41274")</f>
        <v>0</v>
      </c>
      <c r="F745" s="5">
        <f>SUMIFS(base_de_dados!$T:$T,base_de_dados!$B:$B,$B745,base_de_dados!$G:$G,F$61,base_de_dados!$H:$H,$L$1,base_de_dados!$C:$C,$A745,base_de_dados!$M:$M,"&lt;=2012",base_de_dados!$O:$O,"&gt;=41274")</f>
        <v>0</v>
      </c>
      <c r="G745" s="5">
        <f>SUMIFS(base_de_dados!$T:$T,base_de_dados!$B:$B,$B745,base_de_dados!$G:$G,G$61,base_de_dados!$H:$H,$L$1,base_de_dados!$C:$C,$A745,base_de_dados!$M:$M,"&lt;=2012",base_de_dados!$O:$O,"&gt;=41274")</f>
        <v>0</v>
      </c>
      <c r="H745" s="5">
        <f>SUMIFS(base_de_dados!$T:$T,base_de_dados!$B:$B,$B745,base_de_dados!$G:$G,H$61,base_de_dados!$H:$H,$L$1,base_de_dados!$C:$C,$A745,base_de_dados!$M:$M,"&lt;=2012",base_de_dados!$O:$O,"&gt;=41274")</f>
        <v>0</v>
      </c>
      <c r="I745" s="5">
        <f>SUMIFS(base_de_dados!$T:$T,base_de_dados!$B:$B,$B745,base_de_dados!$G:$G,I$61,base_de_dados!$H:$H,$L$1,base_de_dados!$C:$C,$A745,base_de_dados!$M:$M,"&lt;=2012",base_de_dados!$O:$O,"&gt;=41274")</f>
        <v>0</v>
      </c>
      <c r="J745" s="5">
        <f>SUMIFS(base_de_dados!$T:$T,base_de_dados!$B:$B,$B745,base_de_dados!$G:$G,J$61,base_de_dados!$H:$H,$L$1,base_de_dados!$C:$C,$A745,base_de_dados!$M:$M,"&lt;=2012",base_de_dados!$O:$O,"&gt;=41274")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SUMIFS(base_de_dados!$T:$T,base_de_dados!$B:$B,$B746,base_de_dados!$G:$G,C$61,base_de_dados!$H:$H,$L$1,base_de_dados!$C:$C,$A746,base_de_dados!$M:$M,"&lt;=2012",base_de_dados!$O:$O,"&gt;=41274")</f>
        <v>0</v>
      </c>
      <c r="D746" s="5">
        <f>SUMIFS(base_de_dados!$T:$T,base_de_dados!$B:$B,$B746,base_de_dados!$G:$G,D$61,base_de_dados!$H:$H,$L$1,base_de_dados!$C:$C,$A746,base_de_dados!$M:$M,"&lt;=2012",base_de_dados!$O:$O,"&gt;=41274")</f>
        <v>0</v>
      </c>
      <c r="E746" s="5">
        <f>SUMIFS(base_de_dados!$T:$T,base_de_dados!$B:$B,$B746,base_de_dados!$G:$G,E$61,base_de_dados!$H:$H,$L$1,base_de_dados!$C:$C,$A746,base_de_dados!$M:$M,"&lt;=2012",base_de_dados!$O:$O,"&gt;=41274")</f>
        <v>0</v>
      </c>
      <c r="F746" s="5">
        <f>SUMIFS(base_de_dados!$T:$T,base_de_dados!$B:$B,$B746,base_de_dados!$G:$G,F$61,base_de_dados!$H:$H,$L$1,base_de_dados!$C:$C,$A746,base_de_dados!$M:$M,"&lt;=2012",base_de_dados!$O:$O,"&gt;=41274")</f>
        <v>0</v>
      </c>
      <c r="G746" s="5">
        <f>SUMIFS(base_de_dados!$T:$T,base_de_dados!$B:$B,$B746,base_de_dados!$G:$G,G$61,base_de_dados!$H:$H,$L$1,base_de_dados!$C:$C,$A746,base_de_dados!$M:$M,"&lt;=2012",base_de_dados!$O:$O,"&gt;=41274")</f>
        <v>0</v>
      </c>
      <c r="H746" s="5">
        <f>SUMIFS(base_de_dados!$T:$T,base_de_dados!$B:$B,$B746,base_de_dados!$G:$G,H$61,base_de_dados!$H:$H,$L$1,base_de_dados!$C:$C,$A746,base_de_dados!$M:$M,"&lt;=2012",base_de_dados!$O:$O,"&gt;=41274")</f>
        <v>0</v>
      </c>
      <c r="I746" s="5">
        <f>SUMIFS(base_de_dados!$T:$T,base_de_dados!$B:$B,$B746,base_de_dados!$G:$G,I$61,base_de_dados!$H:$H,$L$1,base_de_dados!$C:$C,$A746,base_de_dados!$M:$M,"&lt;=2012",base_de_dados!$O:$O,"&gt;=41274")</f>
        <v>0</v>
      </c>
      <c r="J746" s="5">
        <f>SUMIFS(base_de_dados!$T:$T,base_de_dados!$B:$B,$B746,base_de_dados!$G:$G,J$61,base_de_dados!$H:$H,$L$1,base_de_dados!$C:$C,$A746,base_de_dados!$M:$M,"&lt;=2012",base_de_dados!$O:$O,"&gt;=41274")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SUMIFS(base_de_dados!$T:$T,base_de_dados!$B:$B,$B747,base_de_dados!$G:$G,C$61,base_de_dados!$H:$H,$L$1,base_de_dados!$C:$C,$A747,base_de_dados!$M:$M,"&lt;=2012",base_de_dados!$O:$O,"&gt;=41274")</f>
        <v>0</v>
      </c>
      <c r="D747" s="5">
        <f>SUMIFS(base_de_dados!$T:$T,base_de_dados!$B:$B,$B747,base_de_dados!$G:$G,D$61,base_de_dados!$H:$H,$L$1,base_de_dados!$C:$C,$A747,base_de_dados!$M:$M,"&lt;=2012",base_de_dados!$O:$O,"&gt;=41274")</f>
        <v>0</v>
      </c>
      <c r="E747" s="5">
        <f>SUMIFS(base_de_dados!$T:$T,base_de_dados!$B:$B,$B747,base_de_dados!$G:$G,E$61,base_de_dados!$H:$H,$L$1,base_de_dados!$C:$C,$A747,base_de_dados!$M:$M,"&lt;=2012",base_de_dados!$O:$O,"&gt;=41274")</f>
        <v>0</v>
      </c>
      <c r="F747" s="5">
        <f>SUMIFS(base_de_dados!$T:$T,base_de_dados!$B:$B,$B747,base_de_dados!$G:$G,F$61,base_de_dados!$H:$H,$L$1,base_de_dados!$C:$C,$A747,base_de_dados!$M:$M,"&lt;=2012",base_de_dados!$O:$O,"&gt;=41274")</f>
        <v>0</v>
      </c>
      <c r="G747" s="5">
        <f>SUMIFS(base_de_dados!$T:$T,base_de_dados!$B:$B,$B747,base_de_dados!$G:$G,G$61,base_de_dados!$H:$H,$L$1,base_de_dados!$C:$C,$A747,base_de_dados!$M:$M,"&lt;=2012",base_de_dados!$O:$O,"&gt;=41274")</f>
        <v>0</v>
      </c>
      <c r="H747" s="5">
        <f>SUMIFS(base_de_dados!$T:$T,base_de_dados!$B:$B,$B747,base_de_dados!$G:$G,H$61,base_de_dados!$H:$H,$L$1,base_de_dados!$C:$C,$A747,base_de_dados!$M:$M,"&lt;=2012",base_de_dados!$O:$O,"&gt;=41274")</f>
        <v>0</v>
      </c>
      <c r="I747" s="5">
        <f>SUMIFS(base_de_dados!$T:$T,base_de_dados!$B:$B,$B747,base_de_dados!$G:$G,I$61,base_de_dados!$H:$H,$L$1,base_de_dados!$C:$C,$A747,base_de_dados!$M:$M,"&lt;=2012",base_de_dados!$O:$O,"&gt;=41274")</f>
        <v>0</v>
      </c>
      <c r="J747" s="5">
        <f>SUMIFS(base_de_dados!$T:$T,base_de_dados!$B:$B,$B747,base_de_dados!$G:$G,J$61,base_de_dados!$H:$H,$L$1,base_de_dados!$C:$C,$A747,base_de_dados!$M:$M,"&lt;=2012",base_de_dados!$O:$O,"&gt;=41274")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SUMIFS(base_de_dados!$T:$T,base_de_dados!$B:$B,$B748,base_de_dados!$G:$G,C$61,base_de_dados!$H:$H,$L$1,base_de_dados!$C:$C,$A748,base_de_dados!$M:$M,"&lt;=2012",base_de_dados!$O:$O,"&gt;=41274")</f>
        <v>0</v>
      </c>
      <c r="D748" s="5">
        <f>SUMIFS(base_de_dados!$T:$T,base_de_dados!$B:$B,$B748,base_de_dados!$G:$G,D$61,base_de_dados!$H:$H,$L$1,base_de_dados!$C:$C,$A748,base_de_dados!$M:$M,"&lt;=2012",base_de_dados!$O:$O,"&gt;=41274")</f>
        <v>0</v>
      </c>
      <c r="E748" s="5">
        <f>SUMIFS(base_de_dados!$T:$T,base_de_dados!$B:$B,$B748,base_de_dados!$G:$G,E$61,base_de_dados!$H:$H,$L$1,base_de_dados!$C:$C,$A748,base_de_dados!$M:$M,"&lt;=2012",base_de_dados!$O:$O,"&gt;=41274")</f>
        <v>0</v>
      </c>
      <c r="F748" s="5">
        <f>SUMIFS(base_de_dados!$T:$T,base_de_dados!$B:$B,$B748,base_de_dados!$G:$G,F$61,base_de_dados!$H:$H,$L$1,base_de_dados!$C:$C,$A748,base_de_dados!$M:$M,"&lt;=2012",base_de_dados!$O:$O,"&gt;=41274")</f>
        <v>0</v>
      </c>
      <c r="G748" s="5">
        <f>SUMIFS(base_de_dados!$T:$T,base_de_dados!$B:$B,$B748,base_de_dados!$G:$G,G$61,base_de_dados!$H:$H,$L$1,base_de_dados!$C:$C,$A748,base_de_dados!$M:$M,"&lt;=2012",base_de_dados!$O:$O,"&gt;=41274")</f>
        <v>0</v>
      </c>
      <c r="H748" s="5">
        <f>SUMIFS(base_de_dados!$T:$T,base_de_dados!$B:$B,$B748,base_de_dados!$G:$G,H$61,base_de_dados!$H:$H,$L$1,base_de_dados!$C:$C,$A748,base_de_dados!$M:$M,"&lt;=2012",base_de_dados!$O:$O,"&gt;=41274")</f>
        <v>0</v>
      </c>
      <c r="I748" s="5">
        <f>SUMIFS(base_de_dados!$T:$T,base_de_dados!$B:$B,$B748,base_de_dados!$G:$G,I$61,base_de_dados!$H:$H,$L$1,base_de_dados!$C:$C,$A748,base_de_dados!$M:$M,"&lt;=2012",base_de_dados!$O:$O,"&gt;=41274")</f>
        <v>0</v>
      </c>
      <c r="J748" s="5">
        <f>SUMIFS(base_de_dados!$T:$T,base_de_dados!$B:$B,$B748,base_de_dados!$G:$G,J$61,base_de_dados!$H:$H,$L$1,base_de_dados!$C:$C,$A748,base_de_dados!$M:$M,"&lt;=2012",base_de_dados!$O:$O,"&gt;=41274")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SUMIFS(base_de_dados!$T:$T,base_de_dados!$B:$B,$B749,base_de_dados!$G:$G,C$61,base_de_dados!$H:$H,$L$1,base_de_dados!$C:$C,$A749,base_de_dados!$M:$M,"&lt;=2012",base_de_dados!$O:$O,"&gt;=41274")</f>
        <v>0</v>
      </c>
      <c r="D749" s="5">
        <f>SUMIFS(base_de_dados!$T:$T,base_de_dados!$B:$B,$B749,base_de_dados!$G:$G,D$61,base_de_dados!$H:$H,$L$1,base_de_dados!$C:$C,$A749,base_de_dados!$M:$M,"&lt;=2012",base_de_dados!$O:$O,"&gt;=41274")</f>
        <v>0</v>
      </c>
      <c r="E749" s="5">
        <f>SUMIFS(base_de_dados!$T:$T,base_de_dados!$B:$B,$B749,base_de_dados!$G:$G,E$61,base_de_dados!$H:$H,$L$1,base_de_dados!$C:$C,$A749,base_de_dados!$M:$M,"&lt;=2012",base_de_dados!$O:$O,"&gt;=41274")</f>
        <v>0</v>
      </c>
      <c r="F749" s="5">
        <f>SUMIFS(base_de_dados!$T:$T,base_de_dados!$B:$B,$B749,base_de_dados!$G:$G,F$61,base_de_dados!$H:$H,$L$1,base_de_dados!$C:$C,$A749,base_de_dados!$M:$M,"&lt;=2012",base_de_dados!$O:$O,"&gt;=41274")</f>
        <v>0</v>
      </c>
      <c r="G749" s="5">
        <f>SUMIFS(base_de_dados!$T:$T,base_de_dados!$B:$B,$B749,base_de_dados!$G:$G,G$61,base_de_dados!$H:$H,$L$1,base_de_dados!$C:$C,$A749,base_de_dados!$M:$M,"&lt;=2012",base_de_dados!$O:$O,"&gt;=41274")</f>
        <v>0</v>
      </c>
      <c r="H749" s="5">
        <f>SUMIFS(base_de_dados!$T:$T,base_de_dados!$B:$B,$B749,base_de_dados!$G:$G,H$61,base_de_dados!$H:$H,$L$1,base_de_dados!$C:$C,$A749,base_de_dados!$M:$M,"&lt;=2012",base_de_dados!$O:$O,"&gt;=41274")</f>
        <v>0</v>
      </c>
      <c r="I749" s="5">
        <f>SUMIFS(base_de_dados!$T:$T,base_de_dados!$B:$B,$B749,base_de_dados!$G:$G,I$61,base_de_dados!$H:$H,$L$1,base_de_dados!$C:$C,$A749,base_de_dados!$M:$M,"&lt;=2012",base_de_dados!$O:$O,"&gt;=41274")</f>
        <v>0</v>
      </c>
      <c r="J749" s="5">
        <f>SUMIFS(base_de_dados!$T:$T,base_de_dados!$B:$B,$B749,base_de_dados!$G:$G,J$61,base_de_dados!$H:$H,$L$1,base_de_dados!$C:$C,$A749,base_de_dados!$M:$M,"&lt;=2012",base_de_dados!$O:$O,"&gt;=41274")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SUMIFS(base_de_dados!$T:$T,base_de_dados!$B:$B,$B750,base_de_dados!$G:$G,C$61,base_de_dados!$H:$H,$L$1,base_de_dados!$C:$C,$A750,base_de_dados!$M:$M,"&lt;=2012",base_de_dados!$O:$O,"&gt;=41274")</f>
        <v>0</v>
      </c>
      <c r="D750" s="5">
        <f>SUMIFS(base_de_dados!$T:$T,base_de_dados!$B:$B,$B750,base_de_dados!$G:$G,D$61,base_de_dados!$H:$H,$L$1,base_de_dados!$C:$C,$A750,base_de_dados!$M:$M,"&lt;=2012",base_de_dados!$O:$O,"&gt;=41274")</f>
        <v>0</v>
      </c>
      <c r="E750" s="5">
        <f>SUMIFS(base_de_dados!$T:$T,base_de_dados!$B:$B,$B750,base_de_dados!$G:$G,E$61,base_de_dados!$H:$H,$L$1,base_de_dados!$C:$C,$A750,base_de_dados!$M:$M,"&lt;=2012",base_de_dados!$O:$O,"&gt;=41274")</f>
        <v>0</v>
      </c>
      <c r="F750" s="5">
        <f>SUMIFS(base_de_dados!$T:$T,base_de_dados!$B:$B,$B750,base_de_dados!$G:$G,F$61,base_de_dados!$H:$H,$L$1,base_de_dados!$C:$C,$A750,base_de_dados!$M:$M,"&lt;=2012",base_de_dados!$O:$O,"&gt;=41274")</f>
        <v>0</v>
      </c>
      <c r="G750" s="5">
        <f>SUMIFS(base_de_dados!$T:$T,base_de_dados!$B:$B,$B750,base_de_dados!$G:$G,G$61,base_de_dados!$H:$H,$L$1,base_de_dados!$C:$C,$A750,base_de_dados!$M:$M,"&lt;=2012",base_de_dados!$O:$O,"&gt;=41274")</f>
        <v>0</v>
      </c>
      <c r="H750" s="5">
        <f>SUMIFS(base_de_dados!$T:$T,base_de_dados!$B:$B,$B750,base_de_dados!$G:$G,H$61,base_de_dados!$H:$H,$L$1,base_de_dados!$C:$C,$A750,base_de_dados!$M:$M,"&lt;=2012",base_de_dados!$O:$O,"&gt;=41274")</f>
        <v>0</v>
      </c>
      <c r="I750" s="5">
        <f>SUMIFS(base_de_dados!$T:$T,base_de_dados!$B:$B,$B750,base_de_dados!$G:$G,I$61,base_de_dados!$H:$H,$L$1,base_de_dados!$C:$C,$A750,base_de_dados!$M:$M,"&lt;=2012",base_de_dados!$O:$O,"&gt;=41274")</f>
        <v>0</v>
      </c>
      <c r="J750" s="5">
        <f>SUMIFS(base_de_dados!$T:$T,base_de_dados!$B:$B,$B750,base_de_dados!$G:$G,J$61,base_de_dados!$H:$H,$L$1,base_de_dados!$C:$C,$A750,base_de_dados!$M:$M,"&lt;=2012",base_de_dados!$O:$O,"&gt;=41274")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SUMIFS(base_de_dados!$T:$T,base_de_dados!$B:$B,$B751,base_de_dados!$G:$G,C$61,base_de_dados!$H:$H,$L$1,base_de_dados!$C:$C,$A751,base_de_dados!$M:$M,"&lt;=2012",base_de_dados!$O:$O,"&gt;=41274")</f>
        <v>0</v>
      </c>
      <c r="D751" s="5">
        <f>SUMIFS(base_de_dados!$T:$T,base_de_dados!$B:$B,$B751,base_de_dados!$G:$G,D$61,base_de_dados!$H:$H,$L$1,base_de_dados!$C:$C,$A751,base_de_dados!$M:$M,"&lt;=2012",base_de_dados!$O:$O,"&gt;=41274")</f>
        <v>0</v>
      </c>
      <c r="E751" s="5">
        <f>SUMIFS(base_de_dados!$T:$T,base_de_dados!$B:$B,$B751,base_de_dados!$G:$G,E$61,base_de_dados!$H:$H,$L$1,base_de_dados!$C:$C,$A751,base_de_dados!$M:$M,"&lt;=2012",base_de_dados!$O:$O,"&gt;=41274")</f>
        <v>0</v>
      </c>
      <c r="F751" s="5">
        <f>SUMIFS(base_de_dados!$T:$T,base_de_dados!$B:$B,$B751,base_de_dados!$G:$G,F$61,base_de_dados!$H:$H,$L$1,base_de_dados!$C:$C,$A751,base_de_dados!$M:$M,"&lt;=2012",base_de_dados!$O:$O,"&gt;=41274")</f>
        <v>0</v>
      </c>
      <c r="G751" s="5">
        <f>SUMIFS(base_de_dados!$T:$T,base_de_dados!$B:$B,$B751,base_de_dados!$G:$G,G$61,base_de_dados!$H:$H,$L$1,base_de_dados!$C:$C,$A751,base_de_dados!$M:$M,"&lt;=2012",base_de_dados!$O:$O,"&gt;=41274")</f>
        <v>0</v>
      </c>
      <c r="H751" s="5">
        <f>SUMIFS(base_de_dados!$T:$T,base_de_dados!$B:$B,$B751,base_de_dados!$G:$G,H$61,base_de_dados!$H:$H,$L$1,base_de_dados!$C:$C,$A751,base_de_dados!$M:$M,"&lt;=2012",base_de_dados!$O:$O,"&gt;=41274")</f>
        <v>0</v>
      </c>
      <c r="I751" s="5">
        <f>SUMIFS(base_de_dados!$T:$T,base_de_dados!$B:$B,$B751,base_de_dados!$G:$G,I$61,base_de_dados!$H:$H,$L$1,base_de_dados!$C:$C,$A751,base_de_dados!$M:$M,"&lt;=2012",base_de_dados!$O:$O,"&gt;=41274")</f>
        <v>0</v>
      </c>
      <c r="J751" s="5">
        <f>SUMIFS(base_de_dados!$T:$T,base_de_dados!$B:$B,$B751,base_de_dados!$G:$G,J$61,base_de_dados!$H:$H,$L$1,base_de_dados!$C:$C,$A751,base_de_dados!$M:$M,"&lt;=2012",base_de_dados!$O:$O,"&gt;=41274")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SUMIFS(base_de_dados!$T:$T,base_de_dados!$B:$B,$B752,base_de_dados!$G:$G,C$61,base_de_dados!$H:$H,$L$1,base_de_dados!$C:$C,$A752,base_de_dados!$M:$M,"&lt;=2012",base_de_dados!$O:$O,"&gt;=41274")</f>
        <v>0</v>
      </c>
      <c r="D752" s="5">
        <f>SUMIFS(base_de_dados!$T:$T,base_de_dados!$B:$B,$B752,base_de_dados!$G:$G,D$61,base_de_dados!$H:$H,$L$1,base_de_dados!$C:$C,$A752,base_de_dados!$M:$M,"&lt;=2012",base_de_dados!$O:$O,"&gt;=41274")</f>
        <v>0</v>
      </c>
      <c r="E752" s="5">
        <f>SUMIFS(base_de_dados!$T:$T,base_de_dados!$B:$B,$B752,base_de_dados!$G:$G,E$61,base_de_dados!$H:$H,$L$1,base_de_dados!$C:$C,$A752,base_de_dados!$M:$M,"&lt;=2012",base_de_dados!$O:$O,"&gt;=41274")</f>
        <v>0</v>
      </c>
      <c r="F752" s="5">
        <f>SUMIFS(base_de_dados!$T:$T,base_de_dados!$B:$B,$B752,base_de_dados!$G:$G,F$61,base_de_dados!$H:$H,$L$1,base_de_dados!$C:$C,$A752,base_de_dados!$M:$M,"&lt;=2012",base_de_dados!$O:$O,"&gt;=41274")</f>
        <v>0</v>
      </c>
      <c r="G752" s="5">
        <f>SUMIFS(base_de_dados!$T:$T,base_de_dados!$B:$B,$B752,base_de_dados!$G:$G,G$61,base_de_dados!$H:$H,$L$1,base_de_dados!$C:$C,$A752,base_de_dados!$M:$M,"&lt;=2012",base_de_dados!$O:$O,"&gt;=41274")</f>
        <v>0</v>
      </c>
      <c r="H752" s="5">
        <f>SUMIFS(base_de_dados!$T:$T,base_de_dados!$B:$B,$B752,base_de_dados!$G:$G,H$61,base_de_dados!$H:$H,$L$1,base_de_dados!$C:$C,$A752,base_de_dados!$M:$M,"&lt;=2012",base_de_dados!$O:$O,"&gt;=41274")</f>
        <v>0</v>
      </c>
      <c r="I752" s="5">
        <f>SUMIFS(base_de_dados!$T:$T,base_de_dados!$B:$B,$B752,base_de_dados!$G:$G,I$61,base_de_dados!$H:$H,$L$1,base_de_dados!$C:$C,$A752,base_de_dados!$M:$M,"&lt;=2012",base_de_dados!$O:$O,"&gt;=41274")</f>
        <v>0</v>
      </c>
      <c r="J752" s="5">
        <f>SUMIFS(base_de_dados!$T:$T,base_de_dados!$B:$B,$B752,base_de_dados!$G:$G,J$61,base_de_dados!$H:$H,$L$1,base_de_dados!$C:$C,$A752,base_de_dados!$M:$M,"&lt;=2012",base_de_dados!$O:$O,"&gt;=41274")</f>
        <v>0</v>
      </c>
      <c r="K752" s="32">
        <f t="shared" si="16"/>
        <v>0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SUMIFS(base_de_dados!$T:$T,base_de_dados!$B:$B,$B753,base_de_dados!$G:$G,C$61,base_de_dados!$H:$H,$L$1,base_de_dados!$C:$C,$A753,base_de_dados!$M:$M,"&lt;=2012",base_de_dados!$O:$O,"&gt;=41274")</f>
        <v>0</v>
      </c>
      <c r="D753" s="5">
        <f>SUMIFS(base_de_dados!$T:$T,base_de_dados!$B:$B,$B753,base_de_dados!$G:$G,D$61,base_de_dados!$H:$H,$L$1,base_de_dados!$C:$C,$A753,base_de_dados!$M:$M,"&lt;=2012",base_de_dados!$O:$O,"&gt;=41274")</f>
        <v>0</v>
      </c>
      <c r="E753" s="5">
        <f>SUMIFS(base_de_dados!$T:$T,base_de_dados!$B:$B,$B753,base_de_dados!$G:$G,E$61,base_de_dados!$H:$H,$L$1,base_de_dados!$C:$C,$A753,base_de_dados!$M:$M,"&lt;=2012",base_de_dados!$O:$O,"&gt;=41274")</f>
        <v>0</v>
      </c>
      <c r="F753" s="5">
        <f>SUMIFS(base_de_dados!$T:$T,base_de_dados!$B:$B,$B753,base_de_dados!$G:$G,F$61,base_de_dados!$H:$H,$L$1,base_de_dados!$C:$C,$A753,base_de_dados!$M:$M,"&lt;=2012",base_de_dados!$O:$O,"&gt;=41274")</f>
        <v>0</v>
      </c>
      <c r="G753" s="5">
        <f>SUMIFS(base_de_dados!$T:$T,base_de_dados!$B:$B,$B753,base_de_dados!$G:$G,G$61,base_de_dados!$H:$H,$L$1,base_de_dados!$C:$C,$A753,base_de_dados!$M:$M,"&lt;=2012",base_de_dados!$O:$O,"&gt;=41274")</f>
        <v>0</v>
      </c>
      <c r="H753" s="5">
        <f>SUMIFS(base_de_dados!$T:$T,base_de_dados!$B:$B,$B753,base_de_dados!$G:$G,H$61,base_de_dados!$H:$H,$L$1,base_de_dados!$C:$C,$A753,base_de_dados!$M:$M,"&lt;=2012",base_de_dados!$O:$O,"&gt;=41274")</f>
        <v>0</v>
      </c>
      <c r="I753" s="5">
        <f>SUMIFS(base_de_dados!$T:$T,base_de_dados!$B:$B,$B753,base_de_dados!$G:$G,I$61,base_de_dados!$H:$H,$L$1,base_de_dados!$C:$C,$A753,base_de_dados!$M:$M,"&lt;=2012",base_de_dados!$O:$O,"&gt;=41274")</f>
        <v>0</v>
      </c>
      <c r="J753" s="5">
        <f>SUMIFS(base_de_dados!$T:$T,base_de_dados!$B:$B,$B753,base_de_dados!$G:$G,J$61,base_de_dados!$H:$H,$L$1,base_de_dados!$C:$C,$A753,base_de_dados!$M:$M,"&lt;=2012",base_de_dados!$O:$O,"&gt;=41274")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SUMIFS(base_de_dados!$T:$T,base_de_dados!$B:$B,$B754,base_de_dados!$G:$G,C$61,base_de_dados!$H:$H,$L$1,base_de_dados!$C:$C,$A754,base_de_dados!$M:$M,"&lt;=2012",base_de_dados!$O:$O,"&gt;=41274")</f>
        <v>0</v>
      </c>
      <c r="D754" s="5">
        <f>SUMIFS(base_de_dados!$T:$T,base_de_dados!$B:$B,$B754,base_de_dados!$G:$G,D$61,base_de_dados!$H:$H,$L$1,base_de_dados!$C:$C,$A754,base_de_dados!$M:$M,"&lt;=2012",base_de_dados!$O:$O,"&gt;=41274")</f>
        <v>0</v>
      </c>
      <c r="E754" s="5">
        <f>SUMIFS(base_de_dados!$T:$T,base_de_dados!$B:$B,$B754,base_de_dados!$G:$G,E$61,base_de_dados!$H:$H,$L$1,base_de_dados!$C:$C,$A754,base_de_dados!$M:$M,"&lt;=2012",base_de_dados!$O:$O,"&gt;=41274")</f>
        <v>0</v>
      </c>
      <c r="F754" s="5">
        <f>SUMIFS(base_de_dados!$T:$T,base_de_dados!$B:$B,$B754,base_de_dados!$G:$G,F$61,base_de_dados!$H:$H,$L$1,base_de_dados!$C:$C,$A754,base_de_dados!$M:$M,"&lt;=2012",base_de_dados!$O:$O,"&gt;=41274")</f>
        <v>0</v>
      </c>
      <c r="G754" s="5">
        <f>SUMIFS(base_de_dados!$T:$T,base_de_dados!$B:$B,$B754,base_de_dados!$G:$G,G$61,base_de_dados!$H:$H,$L$1,base_de_dados!$C:$C,$A754,base_de_dados!$M:$M,"&lt;=2012",base_de_dados!$O:$O,"&gt;=41274")</f>
        <v>0</v>
      </c>
      <c r="H754" s="5">
        <f>SUMIFS(base_de_dados!$T:$T,base_de_dados!$B:$B,$B754,base_de_dados!$G:$G,H$61,base_de_dados!$H:$H,$L$1,base_de_dados!$C:$C,$A754,base_de_dados!$M:$M,"&lt;=2012",base_de_dados!$O:$O,"&gt;=41274")</f>
        <v>0</v>
      </c>
      <c r="I754" s="5">
        <f>SUMIFS(base_de_dados!$T:$T,base_de_dados!$B:$B,$B754,base_de_dados!$G:$G,I$61,base_de_dados!$H:$H,$L$1,base_de_dados!$C:$C,$A754,base_de_dados!$M:$M,"&lt;=2012",base_de_dados!$O:$O,"&gt;=41274")</f>
        <v>0</v>
      </c>
      <c r="J754" s="5">
        <f>SUMIFS(base_de_dados!$T:$T,base_de_dados!$B:$B,$B754,base_de_dados!$G:$G,J$61,base_de_dados!$H:$H,$L$1,base_de_dados!$C:$C,$A754,base_de_dados!$M:$M,"&lt;=2012",base_de_dados!$O:$O,"&gt;=41274")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SUMIFS(base_de_dados!$T:$T,base_de_dados!$B:$B,$B755,base_de_dados!$G:$G,C$61,base_de_dados!$H:$H,$L$1,base_de_dados!$C:$C,$A755,base_de_dados!$M:$M,"&lt;=2012",base_de_dados!$O:$O,"&gt;=41274")</f>
        <v>0</v>
      </c>
      <c r="D755" s="5">
        <f>SUMIFS(base_de_dados!$T:$T,base_de_dados!$B:$B,$B755,base_de_dados!$G:$G,D$61,base_de_dados!$H:$H,$L$1,base_de_dados!$C:$C,$A755,base_de_dados!$M:$M,"&lt;=2012",base_de_dados!$O:$O,"&gt;=41274")</f>
        <v>0</v>
      </c>
      <c r="E755" s="5">
        <f>SUMIFS(base_de_dados!$T:$T,base_de_dados!$B:$B,$B755,base_de_dados!$G:$G,E$61,base_de_dados!$H:$H,$L$1,base_de_dados!$C:$C,$A755,base_de_dados!$M:$M,"&lt;=2012",base_de_dados!$O:$O,"&gt;=41274")</f>
        <v>0</v>
      </c>
      <c r="F755" s="5">
        <f>SUMIFS(base_de_dados!$T:$T,base_de_dados!$B:$B,$B755,base_de_dados!$G:$G,F$61,base_de_dados!$H:$H,$L$1,base_de_dados!$C:$C,$A755,base_de_dados!$M:$M,"&lt;=2012",base_de_dados!$O:$O,"&gt;=41274")</f>
        <v>0</v>
      </c>
      <c r="G755" s="5">
        <f>SUMIFS(base_de_dados!$T:$T,base_de_dados!$B:$B,$B755,base_de_dados!$G:$G,G$61,base_de_dados!$H:$H,$L$1,base_de_dados!$C:$C,$A755,base_de_dados!$M:$M,"&lt;=2012",base_de_dados!$O:$O,"&gt;=41274")</f>
        <v>0</v>
      </c>
      <c r="H755" s="5">
        <f>SUMIFS(base_de_dados!$T:$T,base_de_dados!$B:$B,$B755,base_de_dados!$G:$G,H$61,base_de_dados!$H:$H,$L$1,base_de_dados!$C:$C,$A755,base_de_dados!$M:$M,"&lt;=2012",base_de_dados!$O:$O,"&gt;=41274")</f>
        <v>0</v>
      </c>
      <c r="I755" s="5">
        <f>SUMIFS(base_de_dados!$T:$T,base_de_dados!$B:$B,$B755,base_de_dados!$G:$G,I$61,base_de_dados!$H:$H,$L$1,base_de_dados!$C:$C,$A755,base_de_dados!$M:$M,"&lt;=2012",base_de_dados!$O:$O,"&gt;=41274")</f>
        <v>0</v>
      </c>
      <c r="J755" s="5">
        <f>SUMIFS(base_de_dados!$T:$T,base_de_dados!$B:$B,$B755,base_de_dados!$G:$G,J$61,base_de_dados!$H:$H,$L$1,base_de_dados!$C:$C,$A755,base_de_dados!$M:$M,"&lt;=2012",base_de_dados!$O:$O,"&gt;=41274")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SUMIFS(base_de_dados!$T:$T,base_de_dados!$B:$B,$B756,base_de_dados!$G:$G,C$61,base_de_dados!$H:$H,$L$1,base_de_dados!$C:$C,$A756,base_de_dados!$M:$M,"&lt;=2012",base_de_dados!$O:$O,"&gt;=41274")</f>
        <v>0</v>
      </c>
      <c r="D756" s="5">
        <f>SUMIFS(base_de_dados!$T:$T,base_de_dados!$B:$B,$B756,base_de_dados!$G:$G,D$61,base_de_dados!$H:$H,$L$1,base_de_dados!$C:$C,$A756,base_de_dados!$M:$M,"&lt;=2012",base_de_dados!$O:$O,"&gt;=41274")</f>
        <v>0</v>
      </c>
      <c r="E756" s="5">
        <f>SUMIFS(base_de_dados!$T:$T,base_de_dados!$B:$B,$B756,base_de_dados!$G:$G,E$61,base_de_dados!$H:$H,$L$1,base_de_dados!$C:$C,$A756,base_de_dados!$M:$M,"&lt;=2012",base_de_dados!$O:$O,"&gt;=41274")</f>
        <v>0</v>
      </c>
      <c r="F756" s="5">
        <f>SUMIFS(base_de_dados!$T:$T,base_de_dados!$B:$B,$B756,base_de_dados!$G:$G,F$61,base_de_dados!$H:$H,$L$1,base_de_dados!$C:$C,$A756,base_de_dados!$M:$M,"&lt;=2012",base_de_dados!$O:$O,"&gt;=41274")</f>
        <v>0</v>
      </c>
      <c r="G756" s="5">
        <f>SUMIFS(base_de_dados!$T:$T,base_de_dados!$B:$B,$B756,base_de_dados!$G:$G,G$61,base_de_dados!$H:$H,$L$1,base_de_dados!$C:$C,$A756,base_de_dados!$M:$M,"&lt;=2012",base_de_dados!$O:$O,"&gt;=41274")</f>
        <v>0</v>
      </c>
      <c r="H756" s="5">
        <f>SUMIFS(base_de_dados!$T:$T,base_de_dados!$B:$B,$B756,base_de_dados!$G:$G,H$61,base_de_dados!$H:$H,$L$1,base_de_dados!$C:$C,$A756,base_de_dados!$M:$M,"&lt;=2012",base_de_dados!$O:$O,"&gt;=41274")</f>
        <v>0</v>
      </c>
      <c r="I756" s="5">
        <f>SUMIFS(base_de_dados!$T:$T,base_de_dados!$B:$B,$B756,base_de_dados!$G:$G,I$61,base_de_dados!$H:$H,$L$1,base_de_dados!$C:$C,$A756,base_de_dados!$M:$M,"&lt;=2012",base_de_dados!$O:$O,"&gt;=41274")</f>
        <v>0</v>
      </c>
      <c r="J756" s="5">
        <f>SUMIFS(base_de_dados!$T:$T,base_de_dados!$B:$B,$B756,base_de_dados!$G:$G,J$61,base_de_dados!$H:$H,$L$1,base_de_dados!$C:$C,$A756,base_de_dados!$M:$M,"&lt;=2012",base_de_dados!$O:$O,"&gt;=41274")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SUMIFS(base_de_dados!$T:$T,base_de_dados!$B:$B,$B757,base_de_dados!$G:$G,C$61,base_de_dados!$H:$H,$L$1,base_de_dados!$C:$C,$A757,base_de_dados!$M:$M,"&lt;=2012",base_de_dados!$O:$O,"&gt;=41274")</f>
        <v>0</v>
      </c>
      <c r="D757" s="5">
        <f>SUMIFS(base_de_dados!$T:$T,base_de_dados!$B:$B,$B757,base_de_dados!$G:$G,D$61,base_de_dados!$H:$H,$L$1,base_de_dados!$C:$C,$A757,base_de_dados!$M:$M,"&lt;=2012",base_de_dados!$O:$O,"&gt;=41274")</f>
        <v>0</v>
      </c>
      <c r="E757" s="5">
        <f>SUMIFS(base_de_dados!$T:$T,base_de_dados!$B:$B,$B757,base_de_dados!$G:$G,E$61,base_de_dados!$H:$H,$L$1,base_de_dados!$C:$C,$A757,base_de_dados!$M:$M,"&lt;=2012",base_de_dados!$O:$O,"&gt;=41274")</f>
        <v>0</v>
      </c>
      <c r="F757" s="5">
        <f>SUMIFS(base_de_dados!$T:$T,base_de_dados!$B:$B,$B757,base_de_dados!$G:$G,F$61,base_de_dados!$H:$H,$L$1,base_de_dados!$C:$C,$A757,base_de_dados!$M:$M,"&lt;=2012",base_de_dados!$O:$O,"&gt;=41274")</f>
        <v>0</v>
      </c>
      <c r="G757" s="5">
        <f>SUMIFS(base_de_dados!$T:$T,base_de_dados!$B:$B,$B757,base_de_dados!$G:$G,G$61,base_de_dados!$H:$H,$L$1,base_de_dados!$C:$C,$A757,base_de_dados!$M:$M,"&lt;=2012",base_de_dados!$O:$O,"&gt;=41274")</f>
        <v>0</v>
      </c>
      <c r="H757" s="5">
        <f>SUMIFS(base_de_dados!$T:$T,base_de_dados!$B:$B,$B757,base_de_dados!$G:$G,H$61,base_de_dados!$H:$H,$L$1,base_de_dados!$C:$C,$A757,base_de_dados!$M:$M,"&lt;=2012",base_de_dados!$O:$O,"&gt;=41274")</f>
        <v>0</v>
      </c>
      <c r="I757" s="5">
        <f>SUMIFS(base_de_dados!$T:$T,base_de_dados!$B:$B,$B757,base_de_dados!$G:$G,I$61,base_de_dados!$H:$H,$L$1,base_de_dados!$C:$C,$A757,base_de_dados!$M:$M,"&lt;=2012",base_de_dados!$O:$O,"&gt;=41274")</f>
        <v>0</v>
      </c>
      <c r="J757" s="5">
        <f>SUMIFS(base_de_dados!$T:$T,base_de_dados!$B:$B,$B757,base_de_dados!$G:$G,J$61,base_de_dados!$H:$H,$L$1,base_de_dados!$C:$C,$A757,base_de_dados!$M:$M,"&lt;=2012",base_de_dados!$O:$O,"&gt;=41274")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SUMIFS(base_de_dados!$T:$T,base_de_dados!$B:$B,$B758,base_de_dados!$G:$G,C$61,base_de_dados!$H:$H,$L$1,base_de_dados!$C:$C,$A758,base_de_dados!$M:$M,"&lt;=2012",base_de_dados!$O:$O,"&gt;=41274")</f>
        <v>0</v>
      </c>
      <c r="D758" s="5">
        <f>SUMIFS(base_de_dados!$T:$T,base_de_dados!$B:$B,$B758,base_de_dados!$G:$G,D$61,base_de_dados!$H:$H,$L$1,base_de_dados!$C:$C,$A758,base_de_dados!$M:$M,"&lt;=2012",base_de_dados!$O:$O,"&gt;=41274")</f>
        <v>0</v>
      </c>
      <c r="E758" s="5">
        <f>SUMIFS(base_de_dados!$T:$T,base_de_dados!$B:$B,$B758,base_de_dados!$G:$G,E$61,base_de_dados!$H:$H,$L$1,base_de_dados!$C:$C,$A758,base_de_dados!$M:$M,"&lt;=2012",base_de_dados!$O:$O,"&gt;=41274")</f>
        <v>1.2175585996955861E-2</v>
      </c>
      <c r="F758" s="5">
        <f>SUMIFS(base_de_dados!$T:$T,base_de_dados!$B:$B,$B758,base_de_dados!$G:$G,F$61,base_de_dados!$H:$H,$L$1,base_de_dados!$C:$C,$A758,base_de_dados!$M:$M,"&lt;=2012",base_de_dados!$O:$O,"&gt;=41274")</f>
        <v>7.9401319127346526E-4</v>
      </c>
      <c r="G758" s="5">
        <f>SUMIFS(base_de_dados!$T:$T,base_de_dados!$B:$B,$B758,base_de_dados!$G:$G,G$61,base_de_dados!$H:$H,$L$1,base_de_dados!$C:$C,$A758,base_de_dados!$M:$M,"&lt;=2012",base_de_dados!$O:$O,"&gt;=41274")</f>
        <v>0</v>
      </c>
      <c r="H758" s="5">
        <f>SUMIFS(base_de_dados!$T:$T,base_de_dados!$B:$B,$B758,base_de_dados!$G:$G,H$61,base_de_dados!$H:$H,$L$1,base_de_dados!$C:$C,$A758,base_de_dados!$M:$M,"&lt;=2012",base_de_dados!$O:$O,"&gt;=41274")</f>
        <v>0</v>
      </c>
      <c r="I758" s="5">
        <f>SUMIFS(base_de_dados!$T:$T,base_de_dados!$B:$B,$B758,base_de_dados!$G:$G,I$61,base_de_dados!$H:$H,$L$1,base_de_dados!$C:$C,$A758,base_de_dados!$M:$M,"&lt;=2012",base_de_dados!$O:$O,"&gt;=41274")</f>
        <v>0</v>
      </c>
      <c r="J758" s="5">
        <f>SUMIFS(base_de_dados!$T:$T,base_de_dados!$B:$B,$B758,base_de_dados!$G:$G,J$61,base_de_dados!$H:$H,$L$1,base_de_dados!$C:$C,$A758,base_de_dados!$M:$M,"&lt;=2012",base_de_dados!$O:$O,"&gt;=41274")</f>
        <v>0</v>
      </c>
      <c r="K758" s="32">
        <f t="shared" si="16"/>
        <v>1.2969599188229326E-2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SUMIFS(base_de_dados!$T:$T,base_de_dados!$B:$B,$B759,base_de_dados!$G:$G,C$61,base_de_dados!$H:$H,$L$1,base_de_dados!$C:$C,$A759,base_de_dados!$M:$M,"&lt;=2012",base_de_dados!$O:$O,"&gt;=41274")</f>
        <v>0</v>
      </c>
      <c r="D759" s="5">
        <f>SUMIFS(base_de_dados!$T:$T,base_de_dados!$B:$B,$B759,base_de_dados!$G:$G,D$61,base_de_dados!$H:$H,$L$1,base_de_dados!$C:$C,$A759,base_de_dados!$M:$M,"&lt;=2012",base_de_dados!$O:$O,"&gt;=41274")</f>
        <v>0</v>
      </c>
      <c r="E759" s="5">
        <f>SUMIFS(base_de_dados!$T:$T,base_de_dados!$B:$B,$B759,base_de_dados!$G:$G,E$61,base_de_dados!$H:$H,$L$1,base_de_dados!$C:$C,$A759,base_de_dados!$M:$M,"&lt;=2012",base_de_dados!$O:$O,"&gt;=41274")</f>
        <v>0</v>
      </c>
      <c r="F759" s="5">
        <f>SUMIFS(base_de_dados!$T:$T,base_de_dados!$B:$B,$B759,base_de_dados!$G:$G,F$61,base_de_dados!$H:$H,$L$1,base_de_dados!$C:$C,$A759,base_de_dados!$M:$M,"&lt;=2012",base_de_dados!$O:$O,"&gt;=41274")</f>
        <v>0</v>
      </c>
      <c r="G759" s="5">
        <f>SUMIFS(base_de_dados!$T:$T,base_de_dados!$B:$B,$B759,base_de_dados!$G:$G,G$61,base_de_dados!$H:$H,$L$1,base_de_dados!$C:$C,$A759,base_de_dados!$M:$M,"&lt;=2012",base_de_dados!$O:$O,"&gt;=41274")</f>
        <v>0</v>
      </c>
      <c r="H759" s="5">
        <f>SUMIFS(base_de_dados!$T:$T,base_de_dados!$B:$B,$B759,base_de_dados!$G:$G,H$61,base_de_dados!$H:$H,$L$1,base_de_dados!$C:$C,$A759,base_de_dados!$M:$M,"&lt;=2012",base_de_dados!$O:$O,"&gt;=41274")</f>
        <v>0</v>
      </c>
      <c r="I759" s="5">
        <f>SUMIFS(base_de_dados!$T:$T,base_de_dados!$B:$B,$B759,base_de_dados!$G:$G,I$61,base_de_dados!$H:$H,$L$1,base_de_dados!$C:$C,$A759,base_de_dados!$M:$M,"&lt;=2012",base_de_dados!$O:$O,"&gt;=41274")</f>
        <v>0</v>
      </c>
      <c r="J759" s="5">
        <f>SUMIFS(base_de_dados!$T:$T,base_de_dados!$B:$B,$B759,base_de_dados!$G:$G,J$61,base_de_dados!$H:$H,$L$1,base_de_dados!$C:$C,$A759,base_de_dados!$M:$M,"&lt;=2012",base_de_dados!$O:$O,"&gt;=41274")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SUMIFS(base_de_dados!$T:$T,base_de_dados!$B:$B,$B760,base_de_dados!$G:$G,C$61,base_de_dados!$H:$H,$L$1,base_de_dados!$C:$C,$A760,base_de_dados!$M:$M,"&lt;=2012",base_de_dados!$O:$O,"&gt;=41274")</f>
        <v>0</v>
      </c>
      <c r="D760" s="5">
        <f>SUMIFS(base_de_dados!$T:$T,base_de_dados!$B:$B,$B760,base_de_dados!$G:$G,D$61,base_de_dados!$H:$H,$L$1,base_de_dados!$C:$C,$A760,base_de_dados!$M:$M,"&lt;=2012",base_de_dados!$O:$O,"&gt;=41274")</f>
        <v>0</v>
      </c>
      <c r="E760" s="5">
        <f>SUMIFS(base_de_dados!$T:$T,base_de_dados!$B:$B,$B760,base_de_dados!$G:$G,E$61,base_de_dados!$H:$H,$L$1,base_de_dados!$C:$C,$A760,base_de_dados!$M:$M,"&lt;=2012",base_de_dados!$O:$O,"&gt;=41274")</f>
        <v>0</v>
      </c>
      <c r="F760" s="5">
        <f>SUMIFS(base_de_dados!$T:$T,base_de_dados!$B:$B,$B760,base_de_dados!$G:$G,F$61,base_de_dados!$H:$H,$L$1,base_de_dados!$C:$C,$A760,base_de_dados!$M:$M,"&lt;=2012",base_de_dados!$O:$O,"&gt;=41274")</f>
        <v>0</v>
      </c>
      <c r="G760" s="5">
        <f>SUMIFS(base_de_dados!$T:$T,base_de_dados!$B:$B,$B760,base_de_dados!$G:$G,G$61,base_de_dados!$H:$H,$L$1,base_de_dados!$C:$C,$A760,base_de_dados!$M:$M,"&lt;=2012",base_de_dados!$O:$O,"&gt;=41274")</f>
        <v>0</v>
      </c>
      <c r="H760" s="5">
        <f>SUMIFS(base_de_dados!$T:$T,base_de_dados!$B:$B,$B760,base_de_dados!$G:$G,H$61,base_de_dados!$H:$H,$L$1,base_de_dados!$C:$C,$A760,base_de_dados!$M:$M,"&lt;=2012",base_de_dados!$O:$O,"&gt;=41274")</f>
        <v>0</v>
      </c>
      <c r="I760" s="5">
        <f>SUMIFS(base_de_dados!$T:$T,base_de_dados!$B:$B,$B760,base_de_dados!$G:$G,I$61,base_de_dados!$H:$H,$L$1,base_de_dados!$C:$C,$A760,base_de_dados!$M:$M,"&lt;=2012",base_de_dados!$O:$O,"&gt;=41274")</f>
        <v>0</v>
      </c>
      <c r="J760" s="5">
        <f>SUMIFS(base_de_dados!$T:$T,base_de_dados!$B:$B,$B760,base_de_dados!$G:$G,J$61,base_de_dados!$H:$H,$L$1,base_de_dados!$C:$C,$A760,base_de_dados!$M:$M,"&lt;=2012",base_de_dados!$O:$O,"&gt;=41274")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SUMIFS(base_de_dados!$T:$T,base_de_dados!$B:$B,$B761,base_de_dados!$G:$G,C$61,base_de_dados!$H:$H,$L$1,base_de_dados!$C:$C,$A761,base_de_dados!$M:$M,"&lt;=2012",base_de_dados!$O:$O,"&gt;=41274")</f>
        <v>0</v>
      </c>
      <c r="D761" s="5">
        <f>SUMIFS(base_de_dados!$T:$T,base_de_dados!$B:$B,$B761,base_de_dados!$G:$G,D$61,base_de_dados!$H:$H,$L$1,base_de_dados!$C:$C,$A761,base_de_dados!$M:$M,"&lt;=2012",base_de_dados!$O:$O,"&gt;=41274")</f>
        <v>0</v>
      </c>
      <c r="E761" s="5">
        <f>SUMIFS(base_de_dados!$T:$T,base_de_dados!$B:$B,$B761,base_de_dados!$G:$G,E$61,base_de_dados!$H:$H,$L$1,base_de_dados!$C:$C,$A761,base_de_dados!$M:$M,"&lt;=2012",base_de_dados!$O:$O,"&gt;=41274")</f>
        <v>0</v>
      </c>
      <c r="F761" s="5">
        <f>SUMIFS(base_de_dados!$T:$T,base_de_dados!$B:$B,$B761,base_de_dados!$G:$G,F$61,base_de_dados!$H:$H,$L$1,base_de_dados!$C:$C,$A761,base_de_dados!$M:$M,"&lt;=2012",base_de_dados!$O:$O,"&gt;=41274")</f>
        <v>0</v>
      </c>
      <c r="G761" s="5">
        <f>SUMIFS(base_de_dados!$T:$T,base_de_dados!$B:$B,$B761,base_de_dados!$G:$G,G$61,base_de_dados!$H:$H,$L$1,base_de_dados!$C:$C,$A761,base_de_dados!$M:$M,"&lt;=2012",base_de_dados!$O:$O,"&gt;=41274")</f>
        <v>0</v>
      </c>
      <c r="H761" s="5">
        <f>SUMIFS(base_de_dados!$T:$T,base_de_dados!$B:$B,$B761,base_de_dados!$G:$G,H$61,base_de_dados!$H:$H,$L$1,base_de_dados!$C:$C,$A761,base_de_dados!$M:$M,"&lt;=2012",base_de_dados!$O:$O,"&gt;=41274")</f>
        <v>0</v>
      </c>
      <c r="I761" s="5">
        <f>SUMIFS(base_de_dados!$T:$T,base_de_dados!$B:$B,$B761,base_de_dados!$G:$G,I$61,base_de_dados!$H:$H,$L$1,base_de_dados!$C:$C,$A761,base_de_dados!$M:$M,"&lt;=2012",base_de_dados!$O:$O,"&gt;=41274")</f>
        <v>0</v>
      </c>
      <c r="J761" s="5">
        <f>SUMIFS(base_de_dados!$T:$T,base_de_dados!$B:$B,$B761,base_de_dados!$G:$G,J$61,base_de_dados!$H:$H,$L$1,base_de_dados!$C:$C,$A761,base_de_dados!$M:$M,"&lt;=2012",base_de_dados!$O:$O,"&gt;=41274")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SUMIFS(base_de_dados!$T:$T,base_de_dados!$B:$B,$B762,base_de_dados!$G:$G,C$61,base_de_dados!$H:$H,$L$1,base_de_dados!$C:$C,$A762,base_de_dados!$M:$M,"&lt;=2012",base_de_dados!$O:$O,"&gt;=41274")</f>
        <v>0</v>
      </c>
      <c r="D762" s="5">
        <f>SUMIFS(base_de_dados!$T:$T,base_de_dados!$B:$B,$B762,base_de_dados!$G:$G,D$61,base_de_dados!$H:$H,$L$1,base_de_dados!$C:$C,$A762,base_de_dados!$M:$M,"&lt;=2012",base_de_dados!$O:$O,"&gt;=41274")</f>
        <v>0</v>
      </c>
      <c r="E762" s="5">
        <f>SUMIFS(base_de_dados!$T:$T,base_de_dados!$B:$B,$B762,base_de_dados!$G:$G,E$61,base_de_dados!$H:$H,$L$1,base_de_dados!$C:$C,$A762,base_de_dados!$M:$M,"&lt;=2012",base_de_dados!$O:$O,"&gt;=41274")</f>
        <v>0</v>
      </c>
      <c r="F762" s="5">
        <f>SUMIFS(base_de_dados!$T:$T,base_de_dados!$B:$B,$B762,base_de_dados!$G:$G,F$61,base_de_dados!$H:$H,$L$1,base_de_dados!$C:$C,$A762,base_de_dados!$M:$M,"&lt;=2012",base_de_dados!$O:$O,"&gt;=41274")</f>
        <v>0</v>
      </c>
      <c r="G762" s="5">
        <f>SUMIFS(base_de_dados!$T:$T,base_de_dados!$B:$B,$B762,base_de_dados!$G:$G,G$61,base_de_dados!$H:$H,$L$1,base_de_dados!$C:$C,$A762,base_de_dados!$M:$M,"&lt;=2012",base_de_dados!$O:$O,"&gt;=41274")</f>
        <v>0</v>
      </c>
      <c r="H762" s="5">
        <f>SUMIFS(base_de_dados!$T:$T,base_de_dados!$B:$B,$B762,base_de_dados!$G:$G,H$61,base_de_dados!$H:$H,$L$1,base_de_dados!$C:$C,$A762,base_de_dados!$M:$M,"&lt;=2012",base_de_dados!$O:$O,"&gt;=41274")</f>
        <v>0</v>
      </c>
      <c r="I762" s="5">
        <f>SUMIFS(base_de_dados!$T:$T,base_de_dados!$B:$B,$B762,base_de_dados!$G:$G,I$61,base_de_dados!$H:$H,$L$1,base_de_dados!$C:$C,$A762,base_de_dados!$M:$M,"&lt;=2012",base_de_dados!$O:$O,"&gt;=41274")</f>
        <v>0</v>
      </c>
      <c r="J762" s="5">
        <f>SUMIFS(base_de_dados!$T:$T,base_de_dados!$B:$B,$B762,base_de_dados!$G:$G,J$61,base_de_dados!$H:$H,$L$1,base_de_dados!$C:$C,$A762,base_de_dados!$M:$M,"&lt;=2012",base_de_dados!$O:$O,"&gt;=41274")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SUMIFS(base_de_dados!$T:$T,base_de_dados!$B:$B,$B763,base_de_dados!$G:$G,C$61,base_de_dados!$H:$H,$L$1,base_de_dados!$C:$C,$A763,base_de_dados!$M:$M,"&lt;=2012",base_de_dados!$O:$O,"&gt;=41274")</f>
        <v>0</v>
      </c>
      <c r="D763" s="5">
        <f>SUMIFS(base_de_dados!$T:$T,base_de_dados!$B:$B,$B763,base_de_dados!$G:$G,D$61,base_de_dados!$H:$H,$L$1,base_de_dados!$C:$C,$A763,base_de_dados!$M:$M,"&lt;=2012",base_de_dados!$O:$O,"&gt;=41274")</f>
        <v>0</v>
      </c>
      <c r="E763" s="5">
        <f>SUMIFS(base_de_dados!$T:$T,base_de_dados!$B:$B,$B763,base_de_dados!$G:$G,E$61,base_de_dados!$H:$H,$L$1,base_de_dados!$C:$C,$A763,base_de_dados!$M:$M,"&lt;=2012",base_de_dados!$O:$O,"&gt;=41274")</f>
        <v>0</v>
      </c>
      <c r="F763" s="5">
        <f>SUMIFS(base_de_dados!$T:$T,base_de_dados!$B:$B,$B763,base_de_dados!$G:$G,F$61,base_de_dados!$H:$H,$L$1,base_de_dados!$C:$C,$A763,base_de_dados!$M:$M,"&lt;=2012",base_de_dados!$O:$O,"&gt;=41274")</f>
        <v>0</v>
      </c>
      <c r="G763" s="5">
        <f>SUMIFS(base_de_dados!$T:$T,base_de_dados!$B:$B,$B763,base_de_dados!$G:$G,G$61,base_de_dados!$H:$H,$L$1,base_de_dados!$C:$C,$A763,base_de_dados!$M:$M,"&lt;=2012",base_de_dados!$O:$O,"&gt;=41274")</f>
        <v>0</v>
      </c>
      <c r="H763" s="5">
        <f>SUMIFS(base_de_dados!$T:$T,base_de_dados!$B:$B,$B763,base_de_dados!$G:$G,H$61,base_de_dados!$H:$H,$L$1,base_de_dados!$C:$C,$A763,base_de_dados!$M:$M,"&lt;=2012",base_de_dados!$O:$O,"&gt;=41274")</f>
        <v>0</v>
      </c>
      <c r="I763" s="5">
        <f>SUMIFS(base_de_dados!$T:$T,base_de_dados!$B:$B,$B763,base_de_dados!$G:$G,I$61,base_de_dados!$H:$H,$L$1,base_de_dados!$C:$C,$A763,base_de_dados!$M:$M,"&lt;=2012",base_de_dados!$O:$O,"&gt;=41274")</f>
        <v>0</v>
      </c>
      <c r="J763" s="5">
        <f>SUMIFS(base_de_dados!$T:$T,base_de_dados!$B:$B,$B763,base_de_dados!$G:$G,J$61,base_de_dados!$H:$H,$L$1,base_de_dados!$C:$C,$A763,base_de_dados!$M:$M,"&lt;=2012",base_de_dados!$O:$O,"&gt;=41274")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SUMIFS(base_de_dados!$T:$T,base_de_dados!$B:$B,$B764,base_de_dados!$G:$G,C$61,base_de_dados!$H:$H,$L$1,base_de_dados!$C:$C,$A764,base_de_dados!$M:$M,"&lt;=2012",base_de_dados!$O:$O,"&gt;=41274")</f>
        <v>0</v>
      </c>
      <c r="D764" s="5">
        <f>SUMIFS(base_de_dados!$T:$T,base_de_dados!$B:$B,$B764,base_de_dados!$G:$G,D$61,base_de_dados!$H:$H,$L$1,base_de_dados!$C:$C,$A764,base_de_dados!$M:$M,"&lt;=2012",base_de_dados!$O:$O,"&gt;=41274")</f>
        <v>0</v>
      </c>
      <c r="E764" s="5">
        <f>SUMIFS(base_de_dados!$T:$T,base_de_dados!$B:$B,$B764,base_de_dados!$G:$G,E$61,base_de_dados!$H:$H,$L$1,base_de_dados!$C:$C,$A764,base_de_dados!$M:$M,"&lt;=2012",base_de_dados!$O:$O,"&gt;=41274")</f>
        <v>0</v>
      </c>
      <c r="F764" s="5">
        <f>SUMIFS(base_de_dados!$T:$T,base_de_dados!$B:$B,$B764,base_de_dados!$G:$G,F$61,base_de_dados!$H:$H,$L$1,base_de_dados!$C:$C,$A764,base_de_dados!$M:$M,"&lt;=2012",base_de_dados!$O:$O,"&gt;=41274")</f>
        <v>0</v>
      </c>
      <c r="G764" s="5">
        <f>SUMIFS(base_de_dados!$T:$T,base_de_dados!$B:$B,$B764,base_de_dados!$G:$G,G$61,base_de_dados!$H:$H,$L$1,base_de_dados!$C:$C,$A764,base_de_dados!$M:$M,"&lt;=2012",base_de_dados!$O:$O,"&gt;=41274")</f>
        <v>0</v>
      </c>
      <c r="H764" s="5">
        <f>SUMIFS(base_de_dados!$T:$T,base_de_dados!$B:$B,$B764,base_de_dados!$G:$G,H$61,base_de_dados!$H:$H,$L$1,base_de_dados!$C:$C,$A764,base_de_dados!$M:$M,"&lt;=2012",base_de_dados!$O:$O,"&gt;=41274")</f>
        <v>0</v>
      </c>
      <c r="I764" s="5">
        <f>SUMIFS(base_de_dados!$T:$T,base_de_dados!$B:$B,$B764,base_de_dados!$G:$G,I$61,base_de_dados!$H:$H,$L$1,base_de_dados!$C:$C,$A764,base_de_dados!$M:$M,"&lt;=2012",base_de_dados!$O:$O,"&gt;=41274")</f>
        <v>0</v>
      </c>
      <c r="J764" s="5">
        <f>SUMIFS(base_de_dados!$T:$T,base_de_dados!$B:$B,$B764,base_de_dados!$G:$G,J$61,base_de_dados!$H:$H,$L$1,base_de_dados!$C:$C,$A764,base_de_dados!$M:$M,"&lt;=2012",base_de_dados!$O:$O,"&gt;=41274")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SUMIFS(base_de_dados!$T:$T,base_de_dados!$B:$B,$B765,base_de_dados!$G:$G,C$61,base_de_dados!$H:$H,$L$1,base_de_dados!$C:$C,$A765,base_de_dados!$M:$M,"&lt;=2012",base_de_dados!$O:$O,"&gt;=41274")</f>
        <v>0</v>
      </c>
      <c r="D765" s="5">
        <f>SUMIFS(base_de_dados!$T:$T,base_de_dados!$B:$B,$B765,base_de_dados!$G:$G,D$61,base_de_dados!$H:$H,$L$1,base_de_dados!$C:$C,$A765,base_de_dados!$M:$M,"&lt;=2012",base_de_dados!$O:$O,"&gt;=41274")</f>
        <v>0</v>
      </c>
      <c r="E765" s="5">
        <f>SUMIFS(base_de_dados!$T:$T,base_de_dados!$B:$B,$B765,base_de_dados!$G:$G,E$61,base_de_dados!$H:$H,$L$1,base_de_dados!$C:$C,$A765,base_de_dados!$M:$M,"&lt;=2012",base_de_dados!$O:$O,"&gt;=41274")</f>
        <v>0</v>
      </c>
      <c r="F765" s="5">
        <f>SUMIFS(base_de_dados!$T:$T,base_de_dados!$B:$B,$B765,base_de_dados!$G:$G,F$61,base_de_dados!$H:$H,$L$1,base_de_dados!$C:$C,$A765,base_de_dados!$M:$M,"&lt;=2012",base_de_dados!$O:$O,"&gt;=41274")</f>
        <v>0</v>
      </c>
      <c r="G765" s="5">
        <f>SUMIFS(base_de_dados!$T:$T,base_de_dados!$B:$B,$B765,base_de_dados!$G:$G,G$61,base_de_dados!$H:$H,$L$1,base_de_dados!$C:$C,$A765,base_de_dados!$M:$M,"&lt;=2012",base_de_dados!$O:$O,"&gt;=41274")</f>
        <v>0</v>
      </c>
      <c r="H765" s="5">
        <f>SUMIFS(base_de_dados!$T:$T,base_de_dados!$B:$B,$B765,base_de_dados!$G:$G,H$61,base_de_dados!$H:$H,$L$1,base_de_dados!$C:$C,$A765,base_de_dados!$M:$M,"&lt;=2012",base_de_dados!$O:$O,"&gt;=41274")</f>
        <v>0</v>
      </c>
      <c r="I765" s="5">
        <f>SUMIFS(base_de_dados!$T:$T,base_de_dados!$B:$B,$B765,base_de_dados!$G:$G,I$61,base_de_dados!$H:$H,$L$1,base_de_dados!$C:$C,$A765,base_de_dados!$M:$M,"&lt;=2012",base_de_dados!$O:$O,"&gt;=41274")</f>
        <v>0</v>
      </c>
      <c r="J765" s="5">
        <f>SUMIFS(base_de_dados!$T:$T,base_de_dados!$B:$B,$B765,base_de_dados!$G:$G,J$61,base_de_dados!$H:$H,$L$1,base_de_dados!$C:$C,$A765,base_de_dados!$M:$M,"&lt;=2012",base_de_dados!$O:$O,"&gt;=41274")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SUMIFS(base_de_dados!$T:$T,base_de_dados!$B:$B,$B766,base_de_dados!$G:$G,C$61,base_de_dados!$H:$H,$L$1,base_de_dados!$C:$C,$A766,base_de_dados!$M:$M,"&lt;=2012",base_de_dados!$O:$O,"&gt;=41274")</f>
        <v>0</v>
      </c>
      <c r="D766" s="5">
        <f>SUMIFS(base_de_dados!$T:$T,base_de_dados!$B:$B,$B766,base_de_dados!$G:$G,D$61,base_de_dados!$H:$H,$L$1,base_de_dados!$C:$C,$A766,base_de_dados!$M:$M,"&lt;=2012",base_de_dados!$O:$O,"&gt;=41274")</f>
        <v>0</v>
      </c>
      <c r="E766" s="5">
        <f>SUMIFS(base_de_dados!$T:$T,base_de_dados!$B:$B,$B766,base_de_dados!$G:$G,E$61,base_de_dados!$H:$H,$L$1,base_de_dados!$C:$C,$A766,base_de_dados!$M:$M,"&lt;=2012",base_de_dados!$O:$O,"&gt;=41274")</f>
        <v>0</v>
      </c>
      <c r="F766" s="5">
        <f>SUMIFS(base_de_dados!$T:$T,base_de_dados!$B:$B,$B766,base_de_dados!$G:$G,F$61,base_de_dados!$H:$H,$L$1,base_de_dados!$C:$C,$A766,base_de_dados!$M:$M,"&lt;=2012",base_de_dados!$O:$O,"&gt;=41274")</f>
        <v>0</v>
      </c>
      <c r="G766" s="5">
        <f>SUMIFS(base_de_dados!$T:$T,base_de_dados!$B:$B,$B766,base_de_dados!$G:$G,G$61,base_de_dados!$H:$H,$L$1,base_de_dados!$C:$C,$A766,base_de_dados!$M:$M,"&lt;=2012",base_de_dados!$O:$O,"&gt;=41274")</f>
        <v>0</v>
      </c>
      <c r="H766" s="5">
        <f>SUMIFS(base_de_dados!$T:$T,base_de_dados!$B:$B,$B766,base_de_dados!$G:$G,H$61,base_de_dados!$H:$H,$L$1,base_de_dados!$C:$C,$A766,base_de_dados!$M:$M,"&lt;=2012",base_de_dados!$O:$O,"&gt;=41274")</f>
        <v>0</v>
      </c>
      <c r="I766" s="5">
        <f>SUMIFS(base_de_dados!$T:$T,base_de_dados!$B:$B,$B766,base_de_dados!$G:$G,I$61,base_de_dados!$H:$H,$L$1,base_de_dados!$C:$C,$A766,base_de_dados!$M:$M,"&lt;=2012",base_de_dados!$O:$O,"&gt;=41274")</f>
        <v>0</v>
      </c>
      <c r="J766" s="5">
        <f>SUMIFS(base_de_dados!$T:$T,base_de_dados!$B:$B,$B766,base_de_dados!$G:$G,J$61,base_de_dados!$H:$H,$L$1,base_de_dados!$C:$C,$A766,base_de_dados!$M:$M,"&lt;=2012",base_de_dados!$O:$O,"&gt;=41274")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SUMIFS(base_de_dados!$T:$T,base_de_dados!$B:$B,$B767,base_de_dados!$G:$G,C$61,base_de_dados!$H:$H,$L$1,base_de_dados!$C:$C,$A767,base_de_dados!$M:$M,"&lt;=2012",base_de_dados!$O:$O,"&gt;=41274")</f>
        <v>0</v>
      </c>
      <c r="D767" s="5">
        <f>SUMIFS(base_de_dados!$T:$T,base_de_dados!$B:$B,$B767,base_de_dados!$G:$G,D$61,base_de_dados!$H:$H,$L$1,base_de_dados!$C:$C,$A767,base_de_dados!$M:$M,"&lt;=2012",base_de_dados!$O:$O,"&gt;=41274")</f>
        <v>0</v>
      </c>
      <c r="E767" s="5">
        <f>SUMIFS(base_de_dados!$T:$T,base_de_dados!$B:$B,$B767,base_de_dados!$G:$G,E$61,base_de_dados!$H:$H,$L$1,base_de_dados!$C:$C,$A767,base_de_dados!$M:$M,"&lt;=2012",base_de_dados!$O:$O,"&gt;=41274")</f>
        <v>0</v>
      </c>
      <c r="F767" s="5">
        <f>SUMIFS(base_de_dados!$T:$T,base_de_dados!$B:$B,$B767,base_de_dados!$G:$G,F$61,base_de_dados!$H:$H,$L$1,base_de_dados!$C:$C,$A767,base_de_dados!$M:$M,"&lt;=2012",base_de_dados!$O:$O,"&gt;=41274")</f>
        <v>0</v>
      </c>
      <c r="G767" s="5">
        <f>SUMIFS(base_de_dados!$T:$T,base_de_dados!$B:$B,$B767,base_de_dados!$G:$G,G$61,base_de_dados!$H:$H,$L$1,base_de_dados!$C:$C,$A767,base_de_dados!$M:$M,"&lt;=2012",base_de_dados!$O:$O,"&gt;=41274")</f>
        <v>0</v>
      </c>
      <c r="H767" s="5">
        <f>SUMIFS(base_de_dados!$T:$T,base_de_dados!$B:$B,$B767,base_de_dados!$G:$G,H$61,base_de_dados!$H:$H,$L$1,base_de_dados!$C:$C,$A767,base_de_dados!$M:$M,"&lt;=2012",base_de_dados!$O:$O,"&gt;=41274")</f>
        <v>0</v>
      </c>
      <c r="I767" s="5">
        <f>SUMIFS(base_de_dados!$T:$T,base_de_dados!$B:$B,$B767,base_de_dados!$G:$G,I$61,base_de_dados!$H:$H,$L$1,base_de_dados!$C:$C,$A767,base_de_dados!$M:$M,"&lt;=2012",base_de_dados!$O:$O,"&gt;=41274")</f>
        <v>0</v>
      </c>
      <c r="J767" s="5">
        <f>SUMIFS(base_de_dados!$T:$T,base_de_dados!$B:$B,$B767,base_de_dados!$G:$G,J$61,base_de_dados!$H:$H,$L$1,base_de_dados!$C:$C,$A767,base_de_dados!$M:$M,"&lt;=2012",base_de_dados!$O:$O,"&gt;=41274")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SUMIFS(base_de_dados!$T:$T,base_de_dados!$B:$B,$B768,base_de_dados!$G:$G,C$61,base_de_dados!$H:$H,$L$1,base_de_dados!$C:$C,$A768,base_de_dados!$M:$M,"&lt;=2012",base_de_dados!$O:$O,"&gt;=41274")</f>
        <v>0</v>
      </c>
      <c r="D768" s="5">
        <f>SUMIFS(base_de_dados!$T:$T,base_de_dados!$B:$B,$B768,base_de_dados!$G:$G,D$61,base_de_dados!$H:$H,$L$1,base_de_dados!$C:$C,$A768,base_de_dados!$M:$M,"&lt;=2012",base_de_dados!$O:$O,"&gt;=41274")</f>
        <v>0</v>
      </c>
      <c r="E768" s="5">
        <f>SUMIFS(base_de_dados!$T:$T,base_de_dados!$B:$B,$B768,base_de_dados!$G:$G,E$61,base_de_dados!$H:$H,$L$1,base_de_dados!$C:$C,$A768,base_de_dados!$M:$M,"&lt;=2012",base_de_dados!$O:$O,"&gt;=41274")</f>
        <v>0</v>
      </c>
      <c r="F768" s="5">
        <f>SUMIFS(base_de_dados!$T:$T,base_de_dados!$B:$B,$B768,base_de_dados!$G:$G,F$61,base_de_dados!$H:$H,$L$1,base_de_dados!$C:$C,$A768,base_de_dados!$M:$M,"&lt;=2012",base_de_dados!$O:$O,"&gt;=41274")</f>
        <v>0</v>
      </c>
      <c r="G768" s="5">
        <f>SUMIFS(base_de_dados!$T:$T,base_de_dados!$B:$B,$B768,base_de_dados!$G:$G,G$61,base_de_dados!$H:$H,$L$1,base_de_dados!$C:$C,$A768,base_de_dados!$M:$M,"&lt;=2012",base_de_dados!$O:$O,"&gt;=41274")</f>
        <v>0</v>
      </c>
      <c r="H768" s="5">
        <f>SUMIFS(base_de_dados!$T:$T,base_de_dados!$B:$B,$B768,base_de_dados!$G:$G,H$61,base_de_dados!$H:$H,$L$1,base_de_dados!$C:$C,$A768,base_de_dados!$M:$M,"&lt;=2012",base_de_dados!$O:$O,"&gt;=41274")</f>
        <v>0</v>
      </c>
      <c r="I768" s="5">
        <f>SUMIFS(base_de_dados!$T:$T,base_de_dados!$B:$B,$B768,base_de_dados!$G:$G,I$61,base_de_dados!$H:$H,$L$1,base_de_dados!$C:$C,$A768,base_de_dados!$M:$M,"&lt;=2012",base_de_dados!$O:$O,"&gt;=41274")</f>
        <v>0</v>
      </c>
      <c r="J768" s="5">
        <f>SUMIFS(base_de_dados!$T:$T,base_de_dados!$B:$B,$B768,base_de_dados!$G:$G,J$61,base_de_dados!$H:$H,$L$1,base_de_dados!$C:$C,$A768,base_de_dados!$M:$M,"&lt;=2012",base_de_dados!$O:$O,"&gt;=41274")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SUMIFS(base_de_dados!$T:$T,base_de_dados!$B:$B,$B769,base_de_dados!$G:$G,C$61,base_de_dados!$H:$H,$L$1,base_de_dados!$C:$C,$A769,base_de_dados!$M:$M,"&lt;=2012",base_de_dados!$O:$O,"&gt;=41274")</f>
        <v>0</v>
      </c>
      <c r="D769" s="5">
        <f>SUMIFS(base_de_dados!$T:$T,base_de_dados!$B:$B,$B769,base_de_dados!$G:$G,D$61,base_de_dados!$H:$H,$L$1,base_de_dados!$C:$C,$A769,base_de_dados!$M:$M,"&lt;=2012",base_de_dados!$O:$O,"&gt;=41274")</f>
        <v>0</v>
      </c>
      <c r="E769" s="5">
        <f>SUMIFS(base_de_dados!$T:$T,base_de_dados!$B:$B,$B769,base_de_dados!$G:$G,E$61,base_de_dados!$H:$H,$L$1,base_de_dados!$C:$C,$A769,base_de_dados!$M:$M,"&lt;=2012",base_de_dados!$O:$O,"&gt;=41274")</f>
        <v>1.9216179604261797E-2</v>
      </c>
      <c r="F769" s="5">
        <f>SUMIFS(base_de_dados!$T:$T,base_de_dados!$B:$B,$B769,base_de_dados!$G:$G,F$61,base_de_dados!$H:$H,$L$1,base_de_dados!$C:$C,$A769,base_de_dados!$M:$M,"&lt;=2012",base_de_dados!$O:$O,"&gt;=41274")</f>
        <v>1.6917808219178081E-2</v>
      </c>
      <c r="G769" s="5">
        <f>SUMIFS(base_de_dados!$T:$T,base_de_dados!$B:$B,$B769,base_de_dados!$G:$G,G$61,base_de_dados!$H:$H,$L$1,base_de_dados!$C:$C,$A769,base_de_dados!$M:$M,"&lt;=2012",base_de_dados!$O:$O,"&gt;=41274")</f>
        <v>0</v>
      </c>
      <c r="H769" s="5">
        <f>SUMIFS(base_de_dados!$T:$T,base_de_dados!$B:$B,$B769,base_de_dados!$G:$G,H$61,base_de_dados!$H:$H,$L$1,base_de_dados!$C:$C,$A769,base_de_dados!$M:$M,"&lt;=2012",base_de_dados!$O:$O,"&gt;=41274")</f>
        <v>0</v>
      </c>
      <c r="I769" s="5">
        <f>SUMIFS(base_de_dados!$T:$T,base_de_dados!$B:$B,$B769,base_de_dados!$G:$G,I$61,base_de_dados!$H:$H,$L$1,base_de_dados!$C:$C,$A769,base_de_dados!$M:$M,"&lt;=2012",base_de_dados!$O:$O,"&gt;=41274")</f>
        <v>0</v>
      </c>
      <c r="J769" s="5">
        <f>SUMIFS(base_de_dados!$T:$T,base_de_dados!$B:$B,$B769,base_de_dados!$G:$G,J$61,base_de_dados!$H:$H,$L$1,base_de_dados!$C:$C,$A769,base_de_dados!$M:$M,"&lt;=2012",base_de_dados!$O:$O,"&gt;=41274")</f>
        <v>0</v>
      </c>
      <c r="K769" s="32">
        <f t="shared" si="16"/>
        <v>3.6133987823439878E-2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SUMIFS(base_de_dados!$T:$T,base_de_dados!$B:$B,$B770,base_de_dados!$G:$G,C$61,base_de_dados!$H:$H,$L$1,base_de_dados!$C:$C,$A770,base_de_dados!$M:$M,"&lt;=2012",base_de_dados!$O:$O,"&gt;=41274")</f>
        <v>0</v>
      </c>
      <c r="D770" s="5">
        <f>SUMIFS(base_de_dados!$T:$T,base_de_dados!$B:$B,$B770,base_de_dados!$G:$G,D$61,base_de_dados!$H:$H,$L$1,base_de_dados!$C:$C,$A770,base_de_dados!$M:$M,"&lt;=2012",base_de_dados!$O:$O,"&gt;=41274")</f>
        <v>0</v>
      </c>
      <c r="E770" s="5">
        <f>SUMIFS(base_de_dados!$T:$T,base_de_dados!$B:$B,$B770,base_de_dados!$G:$G,E$61,base_de_dados!$H:$H,$L$1,base_de_dados!$C:$C,$A770,base_de_dados!$M:$M,"&lt;=2012",base_de_dados!$O:$O,"&gt;=41274")</f>
        <v>0</v>
      </c>
      <c r="F770" s="5">
        <f>SUMIFS(base_de_dados!$T:$T,base_de_dados!$B:$B,$B770,base_de_dados!$G:$G,F$61,base_de_dados!$H:$H,$L$1,base_de_dados!$C:$C,$A770,base_de_dados!$M:$M,"&lt;=2012",base_de_dados!$O:$O,"&gt;=41274")</f>
        <v>0</v>
      </c>
      <c r="G770" s="5">
        <f>SUMIFS(base_de_dados!$T:$T,base_de_dados!$B:$B,$B770,base_de_dados!$G:$G,G$61,base_de_dados!$H:$H,$L$1,base_de_dados!$C:$C,$A770,base_de_dados!$M:$M,"&lt;=2012",base_de_dados!$O:$O,"&gt;=41274")</f>
        <v>0</v>
      </c>
      <c r="H770" s="5">
        <f>SUMIFS(base_de_dados!$T:$T,base_de_dados!$B:$B,$B770,base_de_dados!$G:$G,H$61,base_de_dados!$H:$H,$L$1,base_de_dados!$C:$C,$A770,base_de_dados!$M:$M,"&lt;=2012",base_de_dados!$O:$O,"&gt;=41274")</f>
        <v>0</v>
      </c>
      <c r="I770" s="5">
        <f>SUMIFS(base_de_dados!$T:$T,base_de_dados!$B:$B,$B770,base_de_dados!$G:$G,I$61,base_de_dados!$H:$H,$L$1,base_de_dados!$C:$C,$A770,base_de_dados!$M:$M,"&lt;=2012",base_de_dados!$O:$O,"&gt;=41274")</f>
        <v>0</v>
      </c>
      <c r="J770" s="5">
        <f>SUMIFS(base_de_dados!$T:$T,base_de_dados!$B:$B,$B770,base_de_dados!$G:$G,J$61,base_de_dados!$H:$H,$L$1,base_de_dados!$C:$C,$A770,base_de_dados!$M:$M,"&lt;=2012",base_de_dados!$O:$O,"&gt;=41274")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SUMIFS(base_de_dados!$T:$T,base_de_dados!$B:$B,$B771,base_de_dados!$G:$G,C$61,base_de_dados!$H:$H,$L$1,base_de_dados!$C:$C,$A771,base_de_dados!$M:$M,"&lt;=2012",base_de_dados!$O:$O,"&gt;=41274")</f>
        <v>0</v>
      </c>
      <c r="D771" s="5">
        <f>SUMIFS(base_de_dados!$T:$T,base_de_dados!$B:$B,$B771,base_de_dados!$G:$G,D$61,base_de_dados!$H:$H,$L$1,base_de_dados!$C:$C,$A771,base_de_dados!$M:$M,"&lt;=2012",base_de_dados!$O:$O,"&gt;=41274")</f>
        <v>0</v>
      </c>
      <c r="E771" s="5">
        <f>SUMIFS(base_de_dados!$T:$T,base_de_dados!$B:$B,$B771,base_de_dados!$G:$G,E$61,base_de_dados!$H:$H,$L$1,base_de_dados!$C:$C,$A771,base_de_dados!$M:$M,"&lt;=2012",base_de_dados!$O:$O,"&gt;=41274")</f>
        <v>0</v>
      </c>
      <c r="F771" s="5">
        <f>SUMIFS(base_de_dados!$T:$T,base_de_dados!$B:$B,$B771,base_de_dados!$G:$G,F$61,base_de_dados!$H:$H,$L$1,base_de_dados!$C:$C,$A771,base_de_dados!$M:$M,"&lt;=2012",base_de_dados!$O:$O,"&gt;=41274")</f>
        <v>0</v>
      </c>
      <c r="G771" s="5">
        <f>SUMIFS(base_de_dados!$T:$T,base_de_dados!$B:$B,$B771,base_de_dados!$G:$G,G$61,base_de_dados!$H:$H,$L$1,base_de_dados!$C:$C,$A771,base_de_dados!$M:$M,"&lt;=2012",base_de_dados!$O:$O,"&gt;=41274")</f>
        <v>0</v>
      </c>
      <c r="H771" s="5">
        <f>SUMIFS(base_de_dados!$T:$T,base_de_dados!$B:$B,$B771,base_de_dados!$G:$G,H$61,base_de_dados!$H:$H,$L$1,base_de_dados!$C:$C,$A771,base_de_dados!$M:$M,"&lt;=2012",base_de_dados!$O:$O,"&gt;=41274")</f>
        <v>0</v>
      </c>
      <c r="I771" s="5">
        <f>SUMIFS(base_de_dados!$T:$T,base_de_dados!$B:$B,$B771,base_de_dados!$G:$G,I$61,base_de_dados!$H:$H,$L$1,base_de_dados!$C:$C,$A771,base_de_dados!$M:$M,"&lt;=2012",base_de_dados!$O:$O,"&gt;=41274")</f>
        <v>0</v>
      </c>
      <c r="J771" s="5">
        <f>SUMIFS(base_de_dados!$T:$T,base_de_dados!$B:$B,$B771,base_de_dados!$G:$G,J$61,base_de_dados!$H:$H,$L$1,base_de_dados!$C:$C,$A771,base_de_dados!$M:$M,"&lt;=2012",base_de_dados!$O:$O,"&gt;=41274")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SUMIFS(base_de_dados!$T:$T,base_de_dados!$B:$B,$B772,base_de_dados!$G:$G,C$61,base_de_dados!$H:$H,$L$1,base_de_dados!$C:$C,$A772,base_de_dados!$M:$M,"&lt;=2012",base_de_dados!$O:$O,"&gt;=41274")</f>
        <v>0</v>
      </c>
      <c r="D772" s="5">
        <f>SUMIFS(base_de_dados!$T:$T,base_de_dados!$B:$B,$B772,base_de_dados!$G:$G,D$61,base_de_dados!$H:$H,$L$1,base_de_dados!$C:$C,$A772,base_de_dados!$M:$M,"&lt;=2012",base_de_dados!$O:$O,"&gt;=41274")</f>
        <v>0</v>
      </c>
      <c r="E772" s="5">
        <f>SUMIFS(base_de_dados!$T:$T,base_de_dados!$B:$B,$B772,base_de_dados!$G:$G,E$61,base_de_dados!$H:$H,$L$1,base_de_dados!$C:$C,$A772,base_de_dados!$M:$M,"&lt;=2012",base_de_dados!$O:$O,"&gt;=41274")</f>
        <v>0</v>
      </c>
      <c r="F772" s="5">
        <f>SUMIFS(base_de_dados!$T:$T,base_de_dados!$B:$B,$B772,base_de_dados!$G:$G,F$61,base_de_dados!$H:$H,$L$1,base_de_dados!$C:$C,$A772,base_de_dados!$M:$M,"&lt;=2012",base_de_dados!$O:$O,"&gt;=41274")</f>
        <v>0</v>
      </c>
      <c r="G772" s="5">
        <f>SUMIFS(base_de_dados!$T:$T,base_de_dados!$B:$B,$B772,base_de_dados!$G:$G,G$61,base_de_dados!$H:$H,$L$1,base_de_dados!$C:$C,$A772,base_de_dados!$M:$M,"&lt;=2012",base_de_dados!$O:$O,"&gt;=41274")</f>
        <v>0</v>
      </c>
      <c r="H772" s="5">
        <f>SUMIFS(base_de_dados!$T:$T,base_de_dados!$B:$B,$B772,base_de_dados!$G:$G,H$61,base_de_dados!$H:$H,$L$1,base_de_dados!$C:$C,$A772,base_de_dados!$M:$M,"&lt;=2012",base_de_dados!$O:$O,"&gt;=41274")</f>
        <v>0</v>
      </c>
      <c r="I772" s="5">
        <f>SUMIFS(base_de_dados!$T:$T,base_de_dados!$B:$B,$B772,base_de_dados!$G:$G,I$61,base_de_dados!$H:$H,$L$1,base_de_dados!$C:$C,$A772,base_de_dados!$M:$M,"&lt;=2012",base_de_dados!$O:$O,"&gt;=41274")</f>
        <v>0</v>
      </c>
      <c r="J772" s="5">
        <f>SUMIFS(base_de_dados!$T:$T,base_de_dados!$B:$B,$B772,base_de_dados!$G:$G,J$61,base_de_dados!$H:$H,$L$1,base_de_dados!$C:$C,$A772,base_de_dados!$M:$M,"&lt;=2012",base_de_dados!$O:$O,"&gt;=41274")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SUMIFS(base_de_dados!$T:$T,base_de_dados!$B:$B,$B773,base_de_dados!$G:$G,C$61,base_de_dados!$H:$H,$L$1,base_de_dados!$C:$C,$A773,base_de_dados!$M:$M,"&lt;=2012",base_de_dados!$O:$O,"&gt;=41274")</f>
        <v>0</v>
      </c>
      <c r="D773" s="5">
        <f>SUMIFS(base_de_dados!$T:$T,base_de_dados!$B:$B,$B773,base_de_dados!$G:$G,D$61,base_de_dados!$H:$H,$L$1,base_de_dados!$C:$C,$A773,base_de_dados!$M:$M,"&lt;=2012",base_de_dados!$O:$O,"&gt;=41274")</f>
        <v>0</v>
      </c>
      <c r="E773" s="5">
        <f>SUMIFS(base_de_dados!$T:$T,base_de_dados!$B:$B,$B773,base_de_dados!$G:$G,E$61,base_de_dados!$H:$H,$L$1,base_de_dados!$C:$C,$A773,base_de_dados!$M:$M,"&lt;=2012",base_de_dados!$O:$O,"&gt;=41274")</f>
        <v>0</v>
      </c>
      <c r="F773" s="5">
        <f>SUMIFS(base_de_dados!$T:$T,base_de_dados!$B:$B,$B773,base_de_dados!$G:$G,F$61,base_de_dados!$H:$H,$L$1,base_de_dados!$C:$C,$A773,base_de_dados!$M:$M,"&lt;=2012",base_de_dados!$O:$O,"&gt;=41274")</f>
        <v>0</v>
      </c>
      <c r="G773" s="5">
        <f>SUMIFS(base_de_dados!$T:$T,base_de_dados!$B:$B,$B773,base_de_dados!$G:$G,G$61,base_de_dados!$H:$H,$L$1,base_de_dados!$C:$C,$A773,base_de_dados!$M:$M,"&lt;=2012",base_de_dados!$O:$O,"&gt;=41274")</f>
        <v>0</v>
      </c>
      <c r="H773" s="5">
        <f>SUMIFS(base_de_dados!$T:$T,base_de_dados!$B:$B,$B773,base_de_dados!$G:$G,H$61,base_de_dados!$H:$H,$L$1,base_de_dados!$C:$C,$A773,base_de_dados!$M:$M,"&lt;=2012",base_de_dados!$O:$O,"&gt;=41274")</f>
        <v>0</v>
      </c>
      <c r="I773" s="5">
        <f>SUMIFS(base_de_dados!$T:$T,base_de_dados!$B:$B,$B773,base_de_dados!$G:$G,I$61,base_de_dados!$H:$H,$L$1,base_de_dados!$C:$C,$A773,base_de_dados!$M:$M,"&lt;=2012",base_de_dados!$O:$O,"&gt;=41274")</f>
        <v>0</v>
      </c>
      <c r="J773" s="5">
        <f>SUMIFS(base_de_dados!$T:$T,base_de_dados!$B:$B,$B773,base_de_dados!$G:$G,J$61,base_de_dados!$H:$H,$L$1,base_de_dados!$C:$C,$A773,base_de_dados!$M:$M,"&lt;=2012",base_de_dados!$O:$O,"&gt;=41274")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SUMIFS(base_de_dados!$T:$T,base_de_dados!$B:$B,$B774,base_de_dados!$G:$G,C$61,base_de_dados!$H:$H,$L$1,base_de_dados!$C:$C,$A774,base_de_dados!$M:$M,"&lt;=2012",base_de_dados!$O:$O,"&gt;=41274")</f>
        <v>0</v>
      </c>
      <c r="D774" s="5">
        <f>SUMIFS(base_de_dados!$T:$T,base_de_dados!$B:$B,$B774,base_de_dados!$G:$G,D$61,base_de_dados!$H:$H,$L$1,base_de_dados!$C:$C,$A774,base_de_dados!$M:$M,"&lt;=2012",base_de_dados!$O:$O,"&gt;=41274")</f>
        <v>0</v>
      </c>
      <c r="E774" s="5">
        <f>SUMIFS(base_de_dados!$T:$T,base_de_dados!$B:$B,$B774,base_de_dados!$G:$G,E$61,base_de_dados!$H:$H,$L$1,base_de_dados!$C:$C,$A774,base_de_dados!$M:$M,"&lt;=2012",base_de_dados!$O:$O,"&gt;=41274")</f>
        <v>0</v>
      </c>
      <c r="F774" s="5">
        <f>SUMIFS(base_de_dados!$T:$T,base_de_dados!$B:$B,$B774,base_de_dados!$G:$G,F$61,base_de_dados!$H:$H,$L$1,base_de_dados!$C:$C,$A774,base_de_dados!$M:$M,"&lt;=2012",base_de_dados!$O:$O,"&gt;=41274")</f>
        <v>0</v>
      </c>
      <c r="G774" s="5">
        <f>SUMIFS(base_de_dados!$T:$T,base_de_dados!$B:$B,$B774,base_de_dados!$G:$G,G$61,base_de_dados!$H:$H,$L$1,base_de_dados!$C:$C,$A774,base_de_dados!$M:$M,"&lt;=2012",base_de_dados!$O:$O,"&gt;=41274")</f>
        <v>0</v>
      </c>
      <c r="H774" s="5">
        <f>SUMIFS(base_de_dados!$T:$T,base_de_dados!$B:$B,$B774,base_de_dados!$G:$G,H$61,base_de_dados!$H:$H,$L$1,base_de_dados!$C:$C,$A774,base_de_dados!$M:$M,"&lt;=2012",base_de_dados!$O:$O,"&gt;=41274")</f>
        <v>0</v>
      </c>
      <c r="I774" s="5">
        <f>SUMIFS(base_de_dados!$T:$T,base_de_dados!$B:$B,$B774,base_de_dados!$G:$G,I$61,base_de_dados!$H:$H,$L$1,base_de_dados!$C:$C,$A774,base_de_dados!$M:$M,"&lt;=2012",base_de_dados!$O:$O,"&gt;=41274")</f>
        <v>0</v>
      </c>
      <c r="J774" s="5">
        <f>SUMIFS(base_de_dados!$T:$T,base_de_dados!$B:$B,$B774,base_de_dados!$G:$G,J$61,base_de_dados!$H:$H,$L$1,base_de_dados!$C:$C,$A774,base_de_dados!$M:$M,"&lt;=2012",base_de_dados!$O:$O,"&gt;=41274")</f>
        <v>0</v>
      </c>
      <c r="K774" s="32">
        <f t="shared" si="17"/>
        <v>0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SUMIFS(base_de_dados!$T:$T,base_de_dados!$B:$B,$B775,base_de_dados!$G:$G,C$61,base_de_dados!$H:$H,$L$1,base_de_dados!$C:$C,$A775,base_de_dados!$M:$M,"&lt;=2012",base_de_dados!$O:$O,"&gt;=41274")</f>
        <v>0</v>
      </c>
      <c r="D775" s="5">
        <f>SUMIFS(base_de_dados!$T:$T,base_de_dados!$B:$B,$B775,base_de_dados!$G:$G,D$61,base_de_dados!$H:$H,$L$1,base_de_dados!$C:$C,$A775,base_de_dados!$M:$M,"&lt;=2012",base_de_dados!$O:$O,"&gt;=41274")</f>
        <v>0</v>
      </c>
      <c r="E775" s="5">
        <f>SUMIFS(base_de_dados!$T:$T,base_de_dados!$B:$B,$B775,base_de_dados!$G:$G,E$61,base_de_dados!$H:$H,$L$1,base_de_dados!$C:$C,$A775,base_de_dados!$M:$M,"&lt;=2012",base_de_dados!$O:$O,"&gt;=41274")</f>
        <v>0</v>
      </c>
      <c r="F775" s="5">
        <f>SUMIFS(base_de_dados!$T:$T,base_de_dados!$B:$B,$B775,base_de_dados!$G:$G,F$61,base_de_dados!$H:$H,$L$1,base_de_dados!$C:$C,$A775,base_de_dados!$M:$M,"&lt;=2012",base_de_dados!$O:$O,"&gt;=41274")</f>
        <v>0</v>
      </c>
      <c r="G775" s="5">
        <f>SUMIFS(base_de_dados!$T:$T,base_de_dados!$B:$B,$B775,base_de_dados!$G:$G,G$61,base_de_dados!$H:$H,$L$1,base_de_dados!$C:$C,$A775,base_de_dados!$M:$M,"&lt;=2012",base_de_dados!$O:$O,"&gt;=41274")</f>
        <v>0</v>
      </c>
      <c r="H775" s="5">
        <f>SUMIFS(base_de_dados!$T:$T,base_de_dados!$B:$B,$B775,base_de_dados!$G:$G,H$61,base_de_dados!$H:$H,$L$1,base_de_dados!$C:$C,$A775,base_de_dados!$M:$M,"&lt;=2012",base_de_dados!$O:$O,"&gt;=41274")</f>
        <v>0</v>
      </c>
      <c r="I775" s="5">
        <f>SUMIFS(base_de_dados!$T:$T,base_de_dados!$B:$B,$B775,base_de_dados!$G:$G,I$61,base_de_dados!$H:$H,$L$1,base_de_dados!$C:$C,$A775,base_de_dados!$M:$M,"&lt;=2012",base_de_dados!$O:$O,"&gt;=41274")</f>
        <v>0</v>
      </c>
      <c r="J775" s="5">
        <f>SUMIFS(base_de_dados!$T:$T,base_de_dados!$B:$B,$B775,base_de_dados!$G:$G,J$61,base_de_dados!$H:$H,$L$1,base_de_dados!$C:$C,$A775,base_de_dados!$M:$M,"&lt;=2012",base_de_dados!$O:$O,"&gt;=41274")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SUMIFS(base_de_dados!$T:$T,base_de_dados!$B:$B,$B776,base_de_dados!$G:$G,C$61,base_de_dados!$H:$H,$L$1,base_de_dados!$C:$C,$A776,base_de_dados!$M:$M,"&lt;=2012",base_de_dados!$O:$O,"&gt;=41274")</f>
        <v>0</v>
      </c>
      <c r="D776" s="5">
        <f>SUMIFS(base_de_dados!$T:$T,base_de_dados!$B:$B,$B776,base_de_dados!$G:$G,D$61,base_de_dados!$H:$H,$L$1,base_de_dados!$C:$C,$A776,base_de_dados!$M:$M,"&lt;=2012",base_de_dados!$O:$O,"&gt;=41274")</f>
        <v>0</v>
      </c>
      <c r="E776" s="5">
        <f>SUMIFS(base_de_dados!$T:$T,base_de_dados!$B:$B,$B776,base_de_dados!$G:$G,E$61,base_de_dados!$H:$H,$L$1,base_de_dados!$C:$C,$A776,base_de_dados!$M:$M,"&lt;=2012",base_de_dados!$O:$O,"&gt;=41274")</f>
        <v>0</v>
      </c>
      <c r="F776" s="5">
        <f>SUMIFS(base_de_dados!$T:$T,base_de_dados!$B:$B,$B776,base_de_dados!$G:$G,F$61,base_de_dados!$H:$H,$L$1,base_de_dados!$C:$C,$A776,base_de_dados!$M:$M,"&lt;=2012",base_de_dados!$O:$O,"&gt;=41274")</f>
        <v>0</v>
      </c>
      <c r="G776" s="5">
        <f>SUMIFS(base_de_dados!$T:$T,base_de_dados!$B:$B,$B776,base_de_dados!$G:$G,G$61,base_de_dados!$H:$H,$L$1,base_de_dados!$C:$C,$A776,base_de_dados!$M:$M,"&lt;=2012",base_de_dados!$O:$O,"&gt;=41274")</f>
        <v>0</v>
      </c>
      <c r="H776" s="5">
        <f>SUMIFS(base_de_dados!$T:$T,base_de_dados!$B:$B,$B776,base_de_dados!$G:$G,H$61,base_de_dados!$H:$H,$L$1,base_de_dados!$C:$C,$A776,base_de_dados!$M:$M,"&lt;=2012",base_de_dados!$O:$O,"&gt;=41274")</f>
        <v>0</v>
      </c>
      <c r="I776" s="5">
        <f>SUMIFS(base_de_dados!$T:$T,base_de_dados!$B:$B,$B776,base_de_dados!$G:$G,I$61,base_de_dados!$H:$H,$L$1,base_de_dados!$C:$C,$A776,base_de_dados!$M:$M,"&lt;=2012",base_de_dados!$O:$O,"&gt;=41274")</f>
        <v>0</v>
      </c>
      <c r="J776" s="5">
        <f>SUMIFS(base_de_dados!$T:$T,base_de_dados!$B:$B,$B776,base_de_dados!$G:$G,J$61,base_de_dados!$H:$H,$L$1,base_de_dados!$C:$C,$A776,base_de_dados!$M:$M,"&lt;=2012",base_de_dados!$O:$O,"&gt;=41274")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SUMIFS(base_de_dados!$T:$T,base_de_dados!$B:$B,$B777,base_de_dados!$G:$G,C$61,base_de_dados!$H:$H,$L$1,base_de_dados!$C:$C,$A777,base_de_dados!$M:$M,"&lt;=2012",base_de_dados!$O:$O,"&gt;=41274")</f>
        <v>0</v>
      </c>
      <c r="D777" s="5">
        <f>SUMIFS(base_de_dados!$T:$T,base_de_dados!$B:$B,$B777,base_de_dados!$G:$G,D$61,base_de_dados!$H:$H,$L$1,base_de_dados!$C:$C,$A777,base_de_dados!$M:$M,"&lt;=2012",base_de_dados!$O:$O,"&gt;=41274")</f>
        <v>0</v>
      </c>
      <c r="E777" s="5">
        <f>SUMIFS(base_de_dados!$T:$T,base_de_dados!$B:$B,$B777,base_de_dados!$G:$G,E$61,base_de_dados!$H:$H,$L$1,base_de_dados!$C:$C,$A777,base_de_dados!$M:$M,"&lt;=2012",base_de_dados!$O:$O,"&gt;=41274")</f>
        <v>0</v>
      </c>
      <c r="F777" s="5">
        <f>SUMIFS(base_de_dados!$T:$T,base_de_dados!$B:$B,$B777,base_de_dados!$G:$G,F$61,base_de_dados!$H:$H,$L$1,base_de_dados!$C:$C,$A777,base_de_dados!$M:$M,"&lt;=2012",base_de_dados!$O:$O,"&gt;=41274")</f>
        <v>0</v>
      </c>
      <c r="G777" s="5">
        <f>SUMIFS(base_de_dados!$T:$T,base_de_dados!$B:$B,$B777,base_de_dados!$G:$G,G$61,base_de_dados!$H:$H,$L$1,base_de_dados!$C:$C,$A777,base_de_dados!$M:$M,"&lt;=2012",base_de_dados!$O:$O,"&gt;=41274")</f>
        <v>0</v>
      </c>
      <c r="H777" s="5">
        <f>SUMIFS(base_de_dados!$T:$T,base_de_dados!$B:$B,$B777,base_de_dados!$G:$G,H$61,base_de_dados!$H:$H,$L$1,base_de_dados!$C:$C,$A777,base_de_dados!$M:$M,"&lt;=2012",base_de_dados!$O:$O,"&gt;=41274")</f>
        <v>0</v>
      </c>
      <c r="I777" s="5">
        <f>SUMIFS(base_de_dados!$T:$T,base_de_dados!$B:$B,$B777,base_de_dados!$G:$G,I$61,base_de_dados!$H:$H,$L$1,base_de_dados!$C:$C,$A777,base_de_dados!$M:$M,"&lt;=2012",base_de_dados!$O:$O,"&gt;=41274")</f>
        <v>0</v>
      </c>
      <c r="J777" s="5">
        <f>SUMIFS(base_de_dados!$T:$T,base_de_dados!$B:$B,$B777,base_de_dados!$G:$G,J$61,base_de_dados!$H:$H,$L$1,base_de_dados!$C:$C,$A777,base_de_dados!$M:$M,"&lt;=2012",base_de_dados!$O:$O,"&gt;=41274")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SUMIFS(base_de_dados!$T:$T,base_de_dados!$B:$B,$B778,base_de_dados!$G:$G,C$61,base_de_dados!$H:$H,$L$1,base_de_dados!$C:$C,$A778,base_de_dados!$M:$M,"&lt;=2012",base_de_dados!$O:$O,"&gt;=41274")</f>
        <v>0</v>
      </c>
      <c r="D778" s="5">
        <f>SUMIFS(base_de_dados!$T:$T,base_de_dados!$B:$B,$B778,base_de_dados!$G:$G,D$61,base_de_dados!$H:$H,$L$1,base_de_dados!$C:$C,$A778,base_de_dados!$M:$M,"&lt;=2012",base_de_dados!$O:$O,"&gt;=41274")</f>
        <v>0</v>
      </c>
      <c r="E778" s="5">
        <f>SUMIFS(base_de_dados!$T:$T,base_de_dados!$B:$B,$B778,base_de_dados!$G:$G,E$61,base_de_dados!$H:$H,$L$1,base_de_dados!$C:$C,$A778,base_de_dados!$M:$M,"&lt;=2012",base_de_dados!$O:$O,"&gt;=41274")</f>
        <v>0</v>
      </c>
      <c r="F778" s="5">
        <f>SUMIFS(base_de_dados!$T:$T,base_de_dados!$B:$B,$B778,base_de_dados!$G:$G,F$61,base_de_dados!$H:$H,$L$1,base_de_dados!$C:$C,$A778,base_de_dados!$M:$M,"&lt;=2012",base_de_dados!$O:$O,"&gt;=41274")</f>
        <v>0</v>
      </c>
      <c r="G778" s="5">
        <f>SUMIFS(base_de_dados!$T:$T,base_de_dados!$B:$B,$B778,base_de_dados!$G:$G,G$61,base_de_dados!$H:$H,$L$1,base_de_dados!$C:$C,$A778,base_de_dados!$M:$M,"&lt;=2012",base_de_dados!$O:$O,"&gt;=41274")</f>
        <v>0</v>
      </c>
      <c r="H778" s="5">
        <f>SUMIFS(base_de_dados!$T:$T,base_de_dados!$B:$B,$B778,base_de_dados!$G:$G,H$61,base_de_dados!$H:$H,$L$1,base_de_dados!$C:$C,$A778,base_de_dados!$M:$M,"&lt;=2012",base_de_dados!$O:$O,"&gt;=41274")</f>
        <v>0</v>
      </c>
      <c r="I778" s="5">
        <f>SUMIFS(base_de_dados!$T:$T,base_de_dados!$B:$B,$B778,base_de_dados!$G:$G,I$61,base_de_dados!$H:$H,$L$1,base_de_dados!$C:$C,$A778,base_de_dados!$M:$M,"&lt;=2012",base_de_dados!$O:$O,"&gt;=41274")</f>
        <v>0</v>
      </c>
      <c r="J778" s="5">
        <f>SUMIFS(base_de_dados!$T:$T,base_de_dados!$B:$B,$B778,base_de_dados!$G:$G,J$61,base_de_dados!$H:$H,$L$1,base_de_dados!$C:$C,$A778,base_de_dados!$M:$M,"&lt;=2012",base_de_dados!$O:$O,"&gt;=41274")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SUMIFS(base_de_dados!$T:$T,base_de_dados!$B:$B,$B779,base_de_dados!$G:$G,C$61,base_de_dados!$H:$H,$L$1,base_de_dados!$C:$C,$A779,base_de_dados!$M:$M,"&lt;=2012",base_de_dados!$O:$O,"&gt;=41274")</f>
        <v>0</v>
      </c>
      <c r="D779" s="5">
        <f>SUMIFS(base_de_dados!$T:$T,base_de_dados!$B:$B,$B779,base_de_dados!$G:$G,D$61,base_de_dados!$H:$H,$L$1,base_de_dados!$C:$C,$A779,base_de_dados!$M:$M,"&lt;=2012",base_de_dados!$O:$O,"&gt;=41274")</f>
        <v>0</v>
      </c>
      <c r="E779" s="5">
        <f>SUMIFS(base_de_dados!$T:$T,base_de_dados!$B:$B,$B779,base_de_dados!$G:$G,E$61,base_de_dados!$H:$H,$L$1,base_de_dados!$C:$C,$A779,base_de_dados!$M:$M,"&lt;=2012",base_de_dados!$O:$O,"&gt;=41274")</f>
        <v>0</v>
      </c>
      <c r="F779" s="5">
        <f>SUMIFS(base_de_dados!$T:$T,base_de_dados!$B:$B,$B779,base_de_dados!$G:$G,F$61,base_de_dados!$H:$H,$L$1,base_de_dados!$C:$C,$A779,base_de_dados!$M:$M,"&lt;=2012",base_de_dados!$O:$O,"&gt;=41274")</f>
        <v>0</v>
      </c>
      <c r="G779" s="5">
        <f>SUMIFS(base_de_dados!$T:$T,base_de_dados!$B:$B,$B779,base_de_dados!$G:$G,G$61,base_de_dados!$H:$H,$L$1,base_de_dados!$C:$C,$A779,base_de_dados!$M:$M,"&lt;=2012",base_de_dados!$O:$O,"&gt;=41274")</f>
        <v>0</v>
      </c>
      <c r="H779" s="5">
        <f>SUMIFS(base_de_dados!$T:$T,base_de_dados!$B:$B,$B779,base_de_dados!$G:$G,H$61,base_de_dados!$H:$H,$L$1,base_de_dados!$C:$C,$A779,base_de_dados!$M:$M,"&lt;=2012",base_de_dados!$O:$O,"&gt;=41274")</f>
        <v>0</v>
      </c>
      <c r="I779" s="5">
        <f>SUMIFS(base_de_dados!$T:$T,base_de_dados!$B:$B,$B779,base_de_dados!$G:$G,I$61,base_de_dados!$H:$H,$L$1,base_de_dados!$C:$C,$A779,base_de_dados!$M:$M,"&lt;=2012",base_de_dados!$O:$O,"&gt;=41274")</f>
        <v>0</v>
      </c>
      <c r="J779" s="5">
        <f>SUMIFS(base_de_dados!$T:$T,base_de_dados!$B:$B,$B779,base_de_dados!$G:$G,J$61,base_de_dados!$H:$H,$L$1,base_de_dados!$C:$C,$A779,base_de_dados!$M:$M,"&lt;=2012",base_de_dados!$O:$O,"&gt;=41274")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SUMIFS(base_de_dados!$T:$T,base_de_dados!$B:$B,$B780,base_de_dados!$G:$G,C$61,base_de_dados!$H:$H,$L$1,base_de_dados!$C:$C,$A780,base_de_dados!$M:$M,"&lt;=2012",base_de_dados!$O:$O,"&gt;=41274")</f>
        <v>0</v>
      </c>
      <c r="D780" s="5">
        <f>SUMIFS(base_de_dados!$T:$T,base_de_dados!$B:$B,$B780,base_de_dados!$G:$G,D$61,base_de_dados!$H:$H,$L$1,base_de_dados!$C:$C,$A780,base_de_dados!$M:$M,"&lt;=2012",base_de_dados!$O:$O,"&gt;=41274")</f>
        <v>0</v>
      </c>
      <c r="E780" s="5">
        <f>SUMIFS(base_de_dados!$T:$T,base_de_dados!$B:$B,$B780,base_de_dados!$G:$G,E$61,base_de_dados!$H:$H,$L$1,base_de_dados!$C:$C,$A780,base_de_dados!$M:$M,"&lt;=2012",base_de_dados!$O:$O,"&gt;=41274")</f>
        <v>0</v>
      </c>
      <c r="F780" s="5">
        <f>SUMIFS(base_de_dados!$T:$T,base_de_dados!$B:$B,$B780,base_de_dados!$G:$G,F$61,base_de_dados!$H:$H,$L$1,base_de_dados!$C:$C,$A780,base_de_dados!$M:$M,"&lt;=2012",base_de_dados!$O:$O,"&gt;=41274")</f>
        <v>0</v>
      </c>
      <c r="G780" s="5">
        <f>SUMIFS(base_de_dados!$T:$T,base_de_dados!$B:$B,$B780,base_de_dados!$G:$G,G$61,base_de_dados!$H:$H,$L$1,base_de_dados!$C:$C,$A780,base_de_dados!$M:$M,"&lt;=2012",base_de_dados!$O:$O,"&gt;=41274")</f>
        <v>0</v>
      </c>
      <c r="H780" s="5">
        <f>SUMIFS(base_de_dados!$T:$T,base_de_dados!$B:$B,$B780,base_de_dados!$G:$G,H$61,base_de_dados!$H:$H,$L$1,base_de_dados!$C:$C,$A780,base_de_dados!$M:$M,"&lt;=2012",base_de_dados!$O:$O,"&gt;=41274")</f>
        <v>0</v>
      </c>
      <c r="I780" s="5">
        <f>SUMIFS(base_de_dados!$T:$T,base_de_dados!$B:$B,$B780,base_de_dados!$G:$G,I$61,base_de_dados!$H:$H,$L$1,base_de_dados!$C:$C,$A780,base_de_dados!$M:$M,"&lt;=2012",base_de_dados!$O:$O,"&gt;=41274")</f>
        <v>0</v>
      </c>
      <c r="J780" s="5">
        <f>SUMIFS(base_de_dados!$T:$T,base_de_dados!$B:$B,$B780,base_de_dados!$G:$G,J$61,base_de_dados!$H:$H,$L$1,base_de_dados!$C:$C,$A780,base_de_dados!$M:$M,"&lt;=2012",base_de_dados!$O:$O,"&gt;=41274")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SUMIFS(base_de_dados!$T:$T,base_de_dados!$B:$B,$B781,base_de_dados!$G:$G,C$61,base_de_dados!$H:$H,$L$1,base_de_dados!$C:$C,$A781,base_de_dados!$M:$M,"&lt;=2012",base_de_dados!$O:$O,"&gt;=41274")</f>
        <v>0</v>
      </c>
      <c r="D781" s="5">
        <f>SUMIFS(base_de_dados!$T:$T,base_de_dados!$B:$B,$B781,base_de_dados!$G:$G,D$61,base_de_dados!$H:$H,$L$1,base_de_dados!$C:$C,$A781,base_de_dados!$M:$M,"&lt;=2012",base_de_dados!$O:$O,"&gt;=41274")</f>
        <v>0</v>
      </c>
      <c r="E781" s="5">
        <f>SUMIFS(base_de_dados!$T:$T,base_de_dados!$B:$B,$B781,base_de_dados!$G:$G,E$61,base_de_dados!$H:$H,$L$1,base_de_dados!$C:$C,$A781,base_de_dados!$M:$M,"&lt;=2012",base_de_dados!$O:$O,"&gt;=41274")</f>
        <v>0</v>
      </c>
      <c r="F781" s="5">
        <f>SUMIFS(base_de_dados!$T:$T,base_de_dados!$B:$B,$B781,base_de_dados!$G:$G,F$61,base_de_dados!$H:$H,$L$1,base_de_dados!$C:$C,$A781,base_de_dados!$M:$M,"&lt;=2012",base_de_dados!$O:$O,"&gt;=41274")</f>
        <v>0</v>
      </c>
      <c r="G781" s="5">
        <f>SUMIFS(base_de_dados!$T:$T,base_de_dados!$B:$B,$B781,base_de_dados!$G:$G,G$61,base_de_dados!$H:$H,$L$1,base_de_dados!$C:$C,$A781,base_de_dados!$M:$M,"&lt;=2012",base_de_dados!$O:$O,"&gt;=41274")</f>
        <v>0</v>
      </c>
      <c r="H781" s="5">
        <f>SUMIFS(base_de_dados!$T:$T,base_de_dados!$B:$B,$B781,base_de_dados!$G:$G,H$61,base_de_dados!$H:$H,$L$1,base_de_dados!$C:$C,$A781,base_de_dados!$M:$M,"&lt;=2012",base_de_dados!$O:$O,"&gt;=41274")</f>
        <v>0</v>
      </c>
      <c r="I781" s="5">
        <f>SUMIFS(base_de_dados!$T:$T,base_de_dados!$B:$B,$B781,base_de_dados!$G:$G,I$61,base_de_dados!$H:$H,$L$1,base_de_dados!$C:$C,$A781,base_de_dados!$M:$M,"&lt;=2012",base_de_dados!$O:$O,"&gt;=41274")</f>
        <v>0</v>
      </c>
      <c r="J781" s="5">
        <f>SUMIFS(base_de_dados!$T:$T,base_de_dados!$B:$B,$B781,base_de_dados!$G:$G,J$61,base_de_dados!$H:$H,$L$1,base_de_dados!$C:$C,$A781,base_de_dados!$M:$M,"&lt;=2012",base_de_dados!$O:$O,"&gt;=41274")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SUMIFS(base_de_dados!$T:$T,base_de_dados!$B:$B,$B782,base_de_dados!$G:$G,C$61,base_de_dados!$H:$H,$L$1,base_de_dados!$C:$C,$A782,base_de_dados!$M:$M,"&lt;=2012",base_de_dados!$O:$O,"&gt;=41274")</f>
        <v>0</v>
      </c>
      <c r="D782" s="5">
        <f>SUMIFS(base_de_dados!$T:$T,base_de_dados!$B:$B,$B782,base_de_dados!$G:$G,D$61,base_de_dados!$H:$H,$L$1,base_de_dados!$C:$C,$A782,base_de_dados!$M:$M,"&lt;=2012",base_de_dados!$O:$O,"&gt;=41274")</f>
        <v>0</v>
      </c>
      <c r="E782" s="5">
        <f>SUMIFS(base_de_dados!$T:$T,base_de_dados!$B:$B,$B782,base_de_dados!$G:$G,E$61,base_de_dados!$H:$H,$L$1,base_de_dados!$C:$C,$A782,base_de_dados!$M:$M,"&lt;=2012",base_de_dados!$O:$O,"&gt;=41274")</f>
        <v>0</v>
      </c>
      <c r="F782" s="5">
        <f>SUMIFS(base_de_dados!$T:$T,base_de_dados!$B:$B,$B782,base_de_dados!$G:$G,F$61,base_de_dados!$H:$H,$L$1,base_de_dados!$C:$C,$A782,base_de_dados!$M:$M,"&lt;=2012",base_de_dados!$O:$O,"&gt;=41274")</f>
        <v>0</v>
      </c>
      <c r="G782" s="5">
        <f>SUMIFS(base_de_dados!$T:$T,base_de_dados!$B:$B,$B782,base_de_dados!$G:$G,G$61,base_de_dados!$H:$H,$L$1,base_de_dados!$C:$C,$A782,base_de_dados!$M:$M,"&lt;=2012",base_de_dados!$O:$O,"&gt;=41274")</f>
        <v>0</v>
      </c>
      <c r="H782" s="5">
        <f>SUMIFS(base_de_dados!$T:$T,base_de_dados!$B:$B,$B782,base_de_dados!$G:$G,H$61,base_de_dados!$H:$H,$L$1,base_de_dados!$C:$C,$A782,base_de_dados!$M:$M,"&lt;=2012",base_de_dados!$O:$O,"&gt;=41274")</f>
        <v>0</v>
      </c>
      <c r="I782" s="5">
        <f>SUMIFS(base_de_dados!$T:$T,base_de_dados!$B:$B,$B782,base_de_dados!$G:$G,I$61,base_de_dados!$H:$H,$L$1,base_de_dados!$C:$C,$A782,base_de_dados!$M:$M,"&lt;=2012",base_de_dados!$O:$O,"&gt;=41274")</f>
        <v>0</v>
      </c>
      <c r="J782" s="5">
        <f>SUMIFS(base_de_dados!$T:$T,base_de_dados!$B:$B,$B782,base_de_dados!$G:$G,J$61,base_de_dados!$H:$H,$L$1,base_de_dados!$C:$C,$A782,base_de_dados!$M:$M,"&lt;=2012",base_de_dados!$O:$O,"&gt;=41274")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SUMIFS(base_de_dados!$T:$T,base_de_dados!$B:$B,$B783,base_de_dados!$G:$G,C$61,base_de_dados!$H:$H,$L$1,base_de_dados!$C:$C,$A783,base_de_dados!$M:$M,"&lt;=2012",base_de_dados!$O:$O,"&gt;=41274")</f>
        <v>0</v>
      </c>
      <c r="D783" s="5">
        <f>SUMIFS(base_de_dados!$T:$T,base_de_dados!$B:$B,$B783,base_de_dados!$G:$G,D$61,base_de_dados!$H:$H,$L$1,base_de_dados!$C:$C,$A783,base_de_dados!$M:$M,"&lt;=2012",base_de_dados!$O:$O,"&gt;=41274")</f>
        <v>0</v>
      </c>
      <c r="E783" s="5">
        <f>SUMIFS(base_de_dados!$T:$T,base_de_dados!$B:$B,$B783,base_de_dados!$G:$G,E$61,base_de_dados!$H:$H,$L$1,base_de_dados!$C:$C,$A783,base_de_dados!$M:$M,"&lt;=2012",base_de_dados!$O:$O,"&gt;=41274")</f>
        <v>0</v>
      </c>
      <c r="F783" s="5">
        <f>SUMIFS(base_de_dados!$T:$T,base_de_dados!$B:$B,$B783,base_de_dados!$G:$G,F$61,base_de_dados!$H:$H,$L$1,base_de_dados!$C:$C,$A783,base_de_dados!$M:$M,"&lt;=2012",base_de_dados!$O:$O,"&gt;=41274")</f>
        <v>0</v>
      </c>
      <c r="G783" s="5">
        <f>SUMIFS(base_de_dados!$T:$T,base_de_dados!$B:$B,$B783,base_de_dados!$G:$G,G$61,base_de_dados!$H:$H,$L$1,base_de_dados!$C:$C,$A783,base_de_dados!$M:$M,"&lt;=2012",base_de_dados!$O:$O,"&gt;=41274")</f>
        <v>0</v>
      </c>
      <c r="H783" s="5">
        <f>SUMIFS(base_de_dados!$T:$T,base_de_dados!$B:$B,$B783,base_de_dados!$G:$G,H$61,base_de_dados!$H:$H,$L$1,base_de_dados!$C:$C,$A783,base_de_dados!$M:$M,"&lt;=2012",base_de_dados!$O:$O,"&gt;=41274")</f>
        <v>0</v>
      </c>
      <c r="I783" s="5">
        <f>SUMIFS(base_de_dados!$T:$T,base_de_dados!$B:$B,$B783,base_de_dados!$G:$G,I$61,base_de_dados!$H:$H,$L$1,base_de_dados!$C:$C,$A783,base_de_dados!$M:$M,"&lt;=2012",base_de_dados!$O:$O,"&gt;=41274")</f>
        <v>0</v>
      </c>
      <c r="J783" s="5">
        <f>SUMIFS(base_de_dados!$T:$T,base_de_dados!$B:$B,$B783,base_de_dados!$G:$G,J$61,base_de_dados!$H:$H,$L$1,base_de_dados!$C:$C,$A783,base_de_dados!$M:$M,"&lt;=2012",base_de_dados!$O:$O,"&gt;=41274")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SUMIFS(base_de_dados!$T:$T,base_de_dados!$B:$B,$B784,base_de_dados!$G:$G,C$61,base_de_dados!$H:$H,$L$1,base_de_dados!$C:$C,$A784,base_de_dados!$M:$M,"&lt;=2012",base_de_dados!$O:$O,"&gt;=41274")</f>
        <v>0</v>
      </c>
      <c r="D784" s="5">
        <f>SUMIFS(base_de_dados!$T:$T,base_de_dados!$B:$B,$B784,base_de_dados!$G:$G,D$61,base_de_dados!$H:$H,$L$1,base_de_dados!$C:$C,$A784,base_de_dados!$M:$M,"&lt;=2012",base_de_dados!$O:$O,"&gt;=41274")</f>
        <v>0</v>
      </c>
      <c r="E784" s="5">
        <f>SUMIFS(base_de_dados!$T:$T,base_de_dados!$B:$B,$B784,base_de_dados!$G:$G,E$61,base_de_dados!$H:$H,$L$1,base_de_dados!$C:$C,$A784,base_de_dados!$M:$M,"&lt;=2012",base_de_dados!$O:$O,"&gt;=41274")</f>
        <v>0</v>
      </c>
      <c r="F784" s="5">
        <f>SUMIFS(base_de_dados!$T:$T,base_de_dados!$B:$B,$B784,base_de_dados!$G:$G,F$61,base_de_dados!$H:$H,$L$1,base_de_dados!$C:$C,$A784,base_de_dados!$M:$M,"&lt;=2012",base_de_dados!$O:$O,"&gt;=41274")</f>
        <v>0</v>
      </c>
      <c r="G784" s="5">
        <f>SUMIFS(base_de_dados!$T:$T,base_de_dados!$B:$B,$B784,base_de_dados!$G:$G,G$61,base_de_dados!$H:$H,$L$1,base_de_dados!$C:$C,$A784,base_de_dados!$M:$M,"&lt;=2012",base_de_dados!$O:$O,"&gt;=41274")</f>
        <v>0</v>
      </c>
      <c r="H784" s="5">
        <f>SUMIFS(base_de_dados!$T:$T,base_de_dados!$B:$B,$B784,base_de_dados!$G:$G,H$61,base_de_dados!$H:$H,$L$1,base_de_dados!$C:$C,$A784,base_de_dados!$M:$M,"&lt;=2012",base_de_dados!$O:$O,"&gt;=41274")</f>
        <v>0</v>
      </c>
      <c r="I784" s="5">
        <f>SUMIFS(base_de_dados!$T:$T,base_de_dados!$B:$B,$B784,base_de_dados!$G:$G,I$61,base_de_dados!$H:$H,$L$1,base_de_dados!$C:$C,$A784,base_de_dados!$M:$M,"&lt;=2012",base_de_dados!$O:$O,"&gt;=41274")</f>
        <v>0</v>
      </c>
      <c r="J784" s="5">
        <f>SUMIFS(base_de_dados!$T:$T,base_de_dados!$B:$B,$B784,base_de_dados!$G:$G,J$61,base_de_dados!$H:$H,$L$1,base_de_dados!$C:$C,$A784,base_de_dados!$M:$M,"&lt;=2012",base_de_dados!$O:$O,"&gt;=41274")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SUMIFS(base_de_dados!$T:$T,base_de_dados!$B:$B,$B785,base_de_dados!$G:$G,C$61,base_de_dados!$H:$H,$L$1,base_de_dados!$C:$C,$A785,base_de_dados!$M:$M,"&lt;=2012",base_de_dados!$O:$O,"&gt;=41274")</f>
        <v>0</v>
      </c>
      <c r="D785" s="5">
        <f>SUMIFS(base_de_dados!$T:$T,base_de_dados!$B:$B,$B785,base_de_dados!$G:$G,D$61,base_de_dados!$H:$H,$L$1,base_de_dados!$C:$C,$A785,base_de_dados!$M:$M,"&lt;=2012",base_de_dados!$O:$O,"&gt;=41274")</f>
        <v>0</v>
      </c>
      <c r="E785" s="5">
        <f>SUMIFS(base_de_dados!$T:$T,base_de_dados!$B:$B,$B785,base_de_dados!$G:$G,E$61,base_de_dados!$H:$H,$L$1,base_de_dados!$C:$C,$A785,base_de_dados!$M:$M,"&lt;=2012",base_de_dados!$O:$O,"&gt;=41274")</f>
        <v>0</v>
      </c>
      <c r="F785" s="5">
        <f>SUMIFS(base_de_dados!$T:$T,base_de_dados!$B:$B,$B785,base_de_dados!$G:$G,F$61,base_de_dados!$H:$H,$L$1,base_de_dados!$C:$C,$A785,base_de_dados!$M:$M,"&lt;=2012",base_de_dados!$O:$O,"&gt;=41274")</f>
        <v>0</v>
      </c>
      <c r="G785" s="5">
        <f>SUMIFS(base_de_dados!$T:$T,base_de_dados!$B:$B,$B785,base_de_dados!$G:$G,G$61,base_de_dados!$H:$H,$L$1,base_de_dados!$C:$C,$A785,base_de_dados!$M:$M,"&lt;=2012",base_de_dados!$O:$O,"&gt;=41274")</f>
        <v>0</v>
      </c>
      <c r="H785" s="5">
        <f>SUMIFS(base_de_dados!$T:$T,base_de_dados!$B:$B,$B785,base_de_dados!$G:$G,H$61,base_de_dados!$H:$H,$L$1,base_de_dados!$C:$C,$A785,base_de_dados!$M:$M,"&lt;=2012",base_de_dados!$O:$O,"&gt;=41274")</f>
        <v>0</v>
      </c>
      <c r="I785" s="5">
        <f>SUMIFS(base_de_dados!$T:$T,base_de_dados!$B:$B,$B785,base_de_dados!$G:$G,I$61,base_de_dados!$H:$H,$L$1,base_de_dados!$C:$C,$A785,base_de_dados!$M:$M,"&lt;=2012",base_de_dados!$O:$O,"&gt;=41274")</f>
        <v>0</v>
      </c>
      <c r="J785" s="5">
        <f>SUMIFS(base_de_dados!$T:$T,base_de_dados!$B:$B,$B785,base_de_dados!$G:$G,J$61,base_de_dados!$H:$H,$L$1,base_de_dados!$C:$C,$A785,base_de_dados!$M:$M,"&lt;=2012",base_de_dados!$O:$O,"&gt;=41274")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SUMIFS(base_de_dados!$T:$T,base_de_dados!$B:$B,$B786,base_de_dados!$G:$G,C$61,base_de_dados!$H:$H,$L$1,base_de_dados!$C:$C,$A786,base_de_dados!$M:$M,"&lt;=2012",base_de_dados!$O:$O,"&gt;=41274")</f>
        <v>0</v>
      </c>
      <c r="D786" s="5">
        <f>SUMIFS(base_de_dados!$T:$T,base_de_dados!$B:$B,$B786,base_de_dados!$G:$G,D$61,base_de_dados!$H:$H,$L$1,base_de_dados!$C:$C,$A786,base_de_dados!$M:$M,"&lt;=2012",base_de_dados!$O:$O,"&gt;=41274")</f>
        <v>0</v>
      </c>
      <c r="E786" s="5">
        <f>SUMIFS(base_de_dados!$T:$T,base_de_dados!$B:$B,$B786,base_de_dados!$G:$G,E$61,base_de_dados!$H:$H,$L$1,base_de_dados!$C:$C,$A786,base_de_dados!$M:$M,"&lt;=2012",base_de_dados!$O:$O,"&gt;=41274")</f>
        <v>0</v>
      </c>
      <c r="F786" s="5">
        <f>SUMIFS(base_de_dados!$T:$T,base_de_dados!$B:$B,$B786,base_de_dados!$G:$G,F$61,base_de_dados!$H:$H,$L$1,base_de_dados!$C:$C,$A786,base_de_dados!$M:$M,"&lt;=2012",base_de_dados!$O:$O,"&gt;=41274")</f>
        <v>0</v>
      </c>
      <c r="G786" s="5">
        <f>SUMIFS(base_de_dados!$T:$T,base_de_dados!$B:$B,$B786,base_de_dados!$G:$G,G$61,base_de_dados!$H:$H,$L$1,base_de_dados!$C:$C,$A786,base_de_dados!$M:$M,"&lt;=2012",base_de_dados!$O:$O,"&gt;=41274")</f>
        <v>0</v>
      </c>
      <c r="H786" s="5">
        <f>SUMIFS(base_de_dados!$T:$T,base_de_dados!$B:$B,$B786,base_de_dados!$G:$G,H$61,base_de_dados!$H:$H,$L$1,base_de_dados!$C:$C,$A786,base_de_dados!$M:$M,"&lt;=2012",base_de_dados!$O:$O,"&gt;=41274")</f>
        <v>0</v>
      </c>
      <c r="I786" s="5">
        <f>SUMIFS(base_de_dados!$T:$T,base_de_dados!$B:$B,$B786,base_de_dados!$G:$G,I$61,base_de_dados!$H:$H,$L$1,base_de_dados!$C:$C,$A786,base_de_dados!$M:$M,"&lt;=2012",base_de_dados!$O:$O,"&gt;=41274")</f>
        <v>0</v>
      </c>
      <c r="J786" s="5">
        <f>SUMIFS(base_de_dados!$T:$T,base_de_dados!$B:$B,$B786,base_de_dados!$G:$G,J$61,base_de_dados!$H:$H,$L$1,base_de_dados!$C:$C,$A786,base_de_dados!$M:$M,"&lt;=2012",base_de_dados!$O:$O,"&gt;=41274")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SUMIFS(base_de_dados!$T:$T,base_de_dados!$B:$B,$B787,base_de_dados!$G:$G,C$61,base_de_dados!$H:$H,$L$1,base_de_dados!$C:$C,$A787,base_de_dados!$M:$M,"&lt;=2012",base_de_dados!$O:$O,"&gt;=41274")</f>
        <v>0</v>
      </c>
      <c r="D787" s="5">
        <f>SUMIFS(base_de_dados!$T:$T,base_de_dados!$B:$B,$B787,base_de_dados!$G:$G,D$61,base_de_dados!$H:$H,$L$1,base_de_dados!$C:$C,$A787,base_de_dados!$M:$M,"&lt;=2012",base_de_dados!$O:$O,"&gt;=41274")</f>
        <v>0</v>
      </c>
      <c r="E787" s="5">
        <f>SUMIFS(base_de_dados!$T:$T,base_de_dados!$B:$B,$B787,base_de_dados!$G:$G,E$61,base_de_dados!$H:$H,$L$1,base_de_dados!$C:$C,$A787,base_de_dados!$M:$M,"&lt;=2012",base_de_dados!$O:$O,"&gt;=41274")</f>
        <v>0</v>
      </c>
      <c r="F787" s="5">
        <f>SUMIFS(base_de_dados!$T:$T,base_de_dados!$B:$B,$B787,base_de_dados!$G:$G,F$61,base_de_dados!$H:$H,$L$1,base_de_dados!$C:$C,$A787,base_de_dados!$M:$M,"&lt;=2012",base_de_dados!$O:$O,"&gt;=41274")</f>
        <v>0</v>
      </c>
      <c r="G787" s="5">
        <f>SUMIFS(base_de_dados!$T:$T,base_de_dados!$B:$B,$B787,base_de_dados!$G:$G,G$61,base_de_dados!$H:$H,$L$1,base_de_dados!$C:$C,$A787,base_de_dados!$M:$M,"&lt;=2012",base_de_dados!$O:$O,"&gt;=41274")</f>
        <v>0</v>
      </c>
      <c r="H787" s="5">
        <f>SUMIFS(base_de_dados!$T:$T,base_de_dados!$B:$B,$B787,base_de_dados!$G:$G,H$61,base_de_dados!$H:$H,$L$1,base_de_dados!$C:$C,$A787,base_de_dados!$M:$M,"&lt;=2012",base_de_dados!$O:$O,"&gt;=41274")</f>
        <v>0</v>
      </c>
      <c r="I787" s="5">
        <f>SUMIFS(base_de_dados!$T:$T,base_de_dados!$B:$B,$B787,base_de_dados!$G:$G,I$61,base_de_dados!$H:$H,$L$1,base_de_dados!$C:$C,$A787,base_de_dados!$M:$M,"&lt;=2012",base_de_dados!$O:$O,"&gt;=41274")</f>
        <v>0</v>
      </c>
      <c r="J787" s="5">
        <f>SUMIFS(base_de_dados!$T:$T,base_de_dados!$B:$B,$B787,base_de_dados!$G:$G,J$61,base_de_dados!$H:$H,$L$1,base_de_dados!$C:$C,$A787,base_de_dados!$M:$M,"&lt;=2012",base_de_dados!$O:$O,"&gt;=41274")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SUMIFS(base_de_dados!$T:$T,base_de_dados!$B:$B,$B788,base_de_dados!$G:$G,C$61,base_de_dados!$H:$H,$L$1,base_de_dados!$C:$C,$A788,base_de_dados!$M:$M,"&lt;=2012",base_de_dados!$O:$O,"&gt;=41274")</f>
        <v>0</v>
      </c>
      <c r="D788" s="5">
        <f>SUMIFS(base_de_dados!$T:$T,base_de_dados!$B:$B,$B788,base_de_dados!$G:$G,D$61,base_de_dados!$H:$H,$L$1,base_de_dados!$C:$C,$A788,base_de_dados!$M:$M,"&lt;=2012",base_de_dados!$O:$O,"&gt;=41274")</f>
        <v>0</v>
      </c>
      <c r="E788" s="5">
        <f>SUMIFS(base_de_dados!$T:$T,base_de_dados!$B:$B,$B788,base_de_dados!$G:$G,E$61,base_de_dados!$H:$H,$L$1,base_de_dados!$C:$C,$A788,base_de_dados!$M:$M,"&lt;=2012",base_de_dados!$O:$O,"&gt;=41274")</f>
        <v>0</v>
      </c>
      <c r="F788" s="5">
        <f>SUMIFS(base_de_dados!$T:$T,base_de_dados!$B:$B,$B788,base_de_dados!$G:$G,F$61,base_de_dados!$H:$H,$L$1,base_de_dados!$C:$C,$A788,base_de_dados!$M:$M,"&lt;=2012",base_de_dados!$O:$O,"&gt;=41274")</f>
        <v>0</v>
      </c>
      <c r="G788" s="5">
        <f>SUMIFS(base_de_dados!$T:$T,base_de_dados!$B:$B,$B788,base_de_dados!$G:$G,G$61,base_de_dados!$H:$H,$L$1,base_de_dados!$C:$C,$A788,base_de_dados!$M:$M,"&lt;=2012",base_de_dados!$O:$O,"&gt;=41274")</f>
        <v>0</v>
      </c>
      <c r="H788" s="5">
        <f>SUMIFS(base_de_dados!$T:$T,base_de_dados!$B:$B,$B788,base_de_dados!$G:$G,H$61,base_de_dados!$H:$H,$L$1,base_de_dados!$C:$C,$A788,base_de_dados!$M:$M,"&lt;=2012",base_de_dados!$O:$O,"&gt;=41274")</f>
        <v>0</v>
      </c>
      <c r="I788" s="5">
        <f>SUMIFS(base_de_dados!$T:$T,base_de_dados!$B:$B,$B788,base_de_dados!$G:$G,I$61,base_de_dados!$H:$H,$L$1,base_de_dados!$C:$C,$A788,base_de_dados!$M:$M,"&lt;=2012",base_de_dados!$O:$O,"&gt;=41274")</f>
        <v>0</v>
      </c>
      <c r="J788" s="5">
        <f>SUMIFS(base_de_dados!$T:$T,base_de_dados!$B:$B,$B788,base_de_dados!$G:$G,J$61,base_de_dados!$H:$H,$L$1,base_de_dados!$C:$C,$A788,base_de_dados!$M:$M,"&lt;=2012",base_de_dados!$O:$O,"&gt;=41274")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SUMIFS(base_de_dados!$T:$T,base_de_dados!$B:$B,$B789,base_de_dados!$G:$G,C$61,base_de_dados!$H:$H,$L$1,base_de_dados!$C:$C,$A789,base_de_dados!$M:$M,"&lt;=2012",base_de_dados!$O:$O,"&gt;=41274")</f>
        <v>0</v>
      </c>
      <c r="D789" s="5">
        <f>SUMIFS(base_de_dados!$T:$T,base_de_dados!$B:$B,$B789,base_de_dados!$G:$G,D$61,base_de_dados!$H:$H,$L$1,base_de_dados!$C:$C,$A789,base_de_dados!$M:$M,"&lt;=2012",base_de_dados!$O:$O,"&gt;=41274")</f>
        <v>0</v>
      </c>
      <c r="E789" s="5">
        <f>SUMIFS(base_de_dados!$T:$T,base_de_dados!$B:$B,$B789,base_de_dados!$G:$G,E$61,base_de_dados!$H:$H,$L$1,base_de_dados!$C:$C,$A789,base_de_dados!$M:$M,"&lt;=2012",base_de_dados!$O:$O,"&gt;=41274")</f>
        <v>0</v>
      </c>
      <c r="F789" s="5">
        <f>SUMIFS(base_de_dados!$T:$T,base_de_dados!$B:$B,$B789,base_de_dados!$G:$G,F$61,base_de_dados!$H:$H,$L$1,base_de_dados!$C:$C,$A789,base_de_dados!$M:$M,"&lt;=2012",base_de_dados!$O:$O,"&gt;=41274")</f>
        <v>0</v>
      </c>
      <c r="G789" s="5">
        <f>SUMIFS(base_de_dados!$T:$T,base_de_dados!$B:$B,$B789,base_de_dados!$G:$G,G$61,base_de_dados!$H:$H,$L$1,base_de_dados!$C:$C,$A789,base_de_dados!$M:$M,"&lt;=2012",base_de_dados!$O:$O,"&gt;=41274")</f>
        <v>0</v>
      </c>
      <c r="H789" s="5">
        <f>SUMIFS(base_de_dados!$T:$T,base_de_dados!$B:$B,$B789,base_de_dados!$G:$G,H$61,base_de_dados!$H:$H,$L$1,base_de_dados!$C:$C,$A789,base_de_dados!$M:$M,"&lt;=2012",base_de_dados!$O:$O,"&gt;=41274")</f>
        <v>0</v>
      </c>
      <c r="I789" s="5">
        <f>SUMIFS(base_de_dados!$T:$T,base_de_dados!$B:$B,$B789,base_de_dados!$G:$G,I$61,base_de_dados!$H:$H,$L$1,base_de_dados!$C:$C,$A789,base_de_dados!$M:$M,"&lt;=2012",base_de_dados!$O:$O,"&gt;=41274")</f>
        <v>0</v>
      </c>
      <c r="J789" s="5">
        <f>SUMIFS(base_de_dados!$T:$T,base_de_dados!$B:$B,$B789,base_de_dados!$G:$G,J$61,base_de_dados!$H:$H,$L$1,base_de_dados!$C:$C,$A789,base_de_dados!$M:$M,"&lt;=2012",base_de_dados!$O:$O,"&gt;=41274")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SUMIFS(base_de_dados!$T:$T,base_de_dados!$B:$B,$B790,base_de_dados!$G:$G,C$61,base_de_dados!$H:$H,$L$1,base_de_dados!$C:$C,$A790,base_de_dados!$M:$M,"&lt;=2012",base_de_dados!$O:$O,"&gt;=41274")</f>
        <v>0</v>
      </c>
      <c r="D790" s="5">
        <f>SUMIFS(base_de_dados!$T:$T,base_de_dados!$B:$B,$B790,base_de_dados!$G:$G,D$61,base_de_dados!$H:$H,$L$1,base_de_dados!$C:$C,$A790,base_de_dados!$M:$M,"&lt;=2012",base_de_dados!$O:$O,"&gt;=41274")</f>
        <v>0</v>
      </c>
      <c r="E790" s="5">
        <f>SUMIFS(base_de_dados!$T:$T,base_de_dados!$B:$B,$B790,base_de_dados!$G:$G,E$61,base_de_dados!$H:$H,$L$1,base_de_dados!$C:$C,$A790,base_de_dados!$M:$M,"&lt;=2012",base_de_dados!$O:$O,"&gt;=41274")</f>
        <v>0</v>
      </c>
      <c r="F790" s="5">
        <f>SUMIFS(base_de_dados!$T:$T,base_de_dados!$B:$B,$B790,base_de_dados!$G:$G,F$61,base_de_dados!$H:$H,$L$1,base_de_dados!$C:$C,$A790,base_de_dados!$M:$M,"&lt;=2012",base_de_dados!$O:$O,"&gt;=41274")</f>
        <v>0</v>
      </c>
      <c r="G790" s="5">
        <f>SUMIFS(base_de_dados!$T:$T,base_de_dados!$B:$B,$B790,base_de_dados!$G:$G,G$61,base_de_dados!$H:$H,$L$1,base_de_dados!$C:$C,$A790,base_de_dados!$M:$M,"&lt;=2012",base_de_dados!$O:$O,"&gt;=41274")</f>
        <v>0</v>
      </c>
      <c r="H790" s="5">
        <f>SUMIFS(base_de_dados!$T:$T,base_de_dados!$B:$B,$B790,base_de_dados!$G:$G,H$61,base_de_dados!$H:$H,$L$1,base_de_dados!$C:$C,$A790,base_de_dados!$M:$M,"&lt;=2012",base_de_dados!$O:$O,"&gt;=41274")</f>
        <v>0</v>
      </c>
      <c r="I790" s="5">
        <f>SUMIFS(base_de_dados!$T:$T,base_de_dados!$B:$B,$B790,base_de_dados!$G:$G,I$61,base_de_dados!$H:$H,$L$1,base_de_dados!$C:$C,$A790,base_de_dados!$M:$M,"&lt;=2012",base_de_dados!$O:$O,"&gt;=41274")</f>
        <v>0</v>
      </c>
      <c r="J790" s="5">
        <f>SUMIFS(base_de_dados!$T:$T,base_de_dados!$B:$B,$B790,base_de_dados!$G:$G,J$61,base_de_dados!$H:$H,$L$1,base_de_dados!$C:$C,$A790,base_de_dados!$M:$M,"&lt;=2012",base_de_dados!$O:$O,"&gt;=41274")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SUMIFS(base_de_dados!$T:$T,base_de_dados!$B:$B,$B791,base_de_dados!$G:$G,C$61,base_de_dados!$H:$H,$L$1,base_de_dados!$C:$C,$A791,base_de_dados!$M:$M,"&lt;=2012",base_de_dados!$O:$O,"&gt;=41274")</f>
        <v>0</v>
      </c>
      <c r="D791" s="5">
        <f>SUMIFS(base_de_dados!$T:$T,base_de_dados!$B:$B,$B791,base_de_dados!$G:$G,D$61,base_de_dados!$H:$H,$L$1,base_de_dados!$C:$C,$A791,base_de_dados!$M:$M,"&lt;=2012",base_de_dados!$O:$O,"&gt;=41274")</f>
        <v>0</v>
      </c>
      <c r="E791" s="5">
        <f>SUMIFS(base_de_dados!$T:$T,base_de_dados!$B:$B,$B791,base_de_dados!$G:$G,E$61,base_de_dados!$H:$H,$L$1,base_de_dados!$C:$C,$A791,base_de_dados!$M:$M,"&lt;=2012",base_de_dados!$O:$O,"&gt;=41274")</f>
        <v>0</v>
      </c>
      <c r="F791" s="5">
        <f>SUMIFS(base_de_dados!$T:$T,base_de_dados!$B:$B,$B791,base_de_dados!$G:$G,F$61,base_de_dados!$H:$H,$L$1,base_de_dados!$C:$C,$A791,base_de_dados!$M:$M,"&lt;=2012",base_de_dados!$O:$O,"&gt;=41274")</f>
        <v>0</v>
      </c>
      <c r="G791" s="5">
        <f>SUMIFS(base_de_dados!$T:$T,base_de_dados!$B:$B,$B791,base_de_dados!$G:$G,G$61,base_de_dados!$H:$H,$L$1,base_de_dados!$C:$C,$A791,base_de_dados!$M:$M,"&lt;=2012",base_de_dados!$O:$O,"&gt;=41274")</f>
        <v>0</v>
      </c>
      <c r="H791" s="5">
        <f>SUMIFS(base_de_dados!$T:$T,base_de_dados!$B:$B,$B791,base_de_dados!$G:$G,H$61,base_de_dados!$H:$H,$L$1,base_de_dados!$C:$C,$A791,base_de_dados!$M:$M,"&lt;=2012",base_de_dados!$O:$O,"&gt;=41274")</f>
        <v>0</v>
      </c>
      <c r="I791" s="5">
        <f>SUMIFS(base_de_dados!$T:$T,base_de_dados!$B:$B,$B791,base_de_dados!$G:$G,I$61,base_de_dados!$H:$H,$L$1,base_de_dados!$C:$C,$A791,base_de_dados!$M:$M,"&lt;=2012",base_de_dados!$O:$O,"&gt;=41274")</f>
        <v>0</v>
      </c>
      <c r="J791" s="5">
        <f>SUMIFS(base_de_dados!$T:$T,base_de_dados!$B:$B,$B791,base_de_dados!$G:$G,J$61,base_de_dados!$H:$H,$L$1,base_de_dados!$C:$C,$A791,base_de_dados!$M:$M,"&lt;=2012",base_de_dados!$O:$O,"&gt;=41274")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SUMIFS(base_de_dados!$T:$T,base_de_dados!$B:$B,$B792,base_de_dados!$G:$G,C$61,base_de_dados!$H:$H,$L$1,base_de_dados!$C:$C,$A792,base_de_dados!$M:$M,"&lt;=2012",base_de_dados!$O:$O,"&gt;=41274")</f>
        <v>0</v>
      </c>
      <c r="D792" s="5">
        <f>SUMIFS(base_de_dados!$T:$T,base_de_dados!$B:$B,$B792,base_de_dados!$G:$G,D$61,base_de_dados!$H:$H,$L$1,base_de_dados!$C:$C,$A792,base_de_dados!$M:$M,"&lt;=2012",base_de_dados!$O:$O,"&gt;=41274")</f>
        <v>0</v>
      </c>
      <c r="E792" s="5">
        <f>SUMIFS(base_de_dados!$T:$T,base_de_dados!$B:$B,$B792,base_de_dados!$G:$G,E$61,base_de_dados!$H:$H,$L$1,base_de_dados!$C:$C,$A792,base_de_dados!$M:$M,"&lt;=2012",base_de_dados!$O:$O,"&gt;=41274")</f>
        <v>0</v>
      </c>
      <c r="F792" s="5">
        <f>SUMIFS(base_de_dados!$T:$T,base_de_dados!$B:$B,$B792,base_de_dados!$G:$G,F$61,base_de_dados!$H:$H,$L$1,base_de_dados!$C:$C,$A792,base_de_dados!$M:$M,"&lt;=2012",base_de_dados!$O:$O,"&gt;=41274")</f>
        <v>0</v>
      </c>
      <c r="G792" s="5">
        <f>SUMIFS(base_de_dados!$T:$T,base_de_dados!$B:$B,$B792,base_de_dados!$G:$G,G$61,base_de_dados!$H:$H,$L$1,base_de_dados!$C:$C,$A792,base_de_dados!$M:$M,"&lt;=2012",base_de_dados!$O:$O,"&gt;=41274")</f>
        <v>0</v>
      </c>
      <c r="H792" s="5">
        <f>SUMIFS(base_de_dados!$T:$T,base_de_dados!$B:$B,$B792,base_de_dados!$G:$G,H$61,base_de_dados!$H:$H,$L$1,base_de_dados!$C:$C,$A792,base_de_dados!$M:$M,"&lt;=2012",base_de_dados!$O:$O,"&gt;=41274")</f>
        <v>0</v>
      </c>
      <c r="I792" s="5">
        <f>SUMIFS(base_de_dados!$T:$T,base_de_dados!$B:$B,$B792,base_de_dados!$G:$G,I$61,base_de_dados!$H:$H,$L$1,base_de_dados!$C:$C,$A792,base_de_dados!$M:$M,"&lt;=2012",base_de_dados!$O:$O,"&gt;=41274")</f>
        <v>0</v>
      </c>
      <c r="J792" s="5">
        <f>SUMIFS(base_de_dados!$T:$T,base_de_dados!$B:$B,$B792,base_de_dados!$G:$G,J$61,base_de_dados!$H:$H,$L$1,base_de_dados!$C:$C,$A792,base_de_dados!$M:$M,"&lt;=2012",base_de_dados!$O:$O,"&gt;=41274")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SUMIFS(base_de_dados!$T:$T,base_de_dados!$B:$B,$B793,base_de_dados!$G:$G,C$61,base_de_dados!$H:$H,$L$1,base_de_dados!$C:$C,$A793,base_de_dados!$M:$M,"&lt;=2012",base_de_dados!$O:$O,"&gt;=41274")</f>
        <v>0</v>
      </c>
      <c r="D793" s="5">
        <f>SUMIFS(base_de_dados!$T:$T,base_de_dados!$B:$B,$B793,base_de_dados!$G:$G,D$61,base_de_dados!$H:$H,$L$1,base_de_dados!$C:$C,$A793,base_de_dados!$M:$M,"&lt;=2012",base_de_dados!$O:$O,"&gt;=41274")</f>
        <v>0</v>
      </c>
      <c r="E793" s="5">
        <f>SUMIFS(base_de_dados!$T:$T,base_de_dados!$B:$B,$B793,base_de_dados!$G:$G,E$61,base_de_dados!$H:$H,$L$1,base_de_dados!$C:$C,$A793,base_de_dados!$M:$M,"&lt;=2012",base_de_dados!$O:$O,"&gt;=41274")</f>
        <v>0</v>
      </c>
      <c r="F793" s="5">
        <f>SUMIFS(base_de_dados!$T:$T,base_de_dados!$B:$B,$B793,base_de_dados!$G:$G,F$61,base_de_dados!$H:$H,$L$1,base_de_dados!$C:$C,$A793,base_de_dados!$M:$M,"&lt;=2012",base_de_dados!$O:$O,"&gt;=41274")</f>
        <v>0</v>
      </c>
      <c r="G793" s="5">
        <f>SUMIFS(base_de_dados!$T:$T,base_de_dados!$B:$B,$B793,base_de_dados!$G:$G,G$61,base_de_dados!$H:$H,$L$1,base_de_dados!$C:$C,$A793,base_de_dados!$M:$M,"&lt;=2012",base_de_dados!$O:$O,"&gt;=41274")</f>
        <v>0</v>
      </c>
      <c r="H793" s="5">
        <f>SUMIFS(base_de_dados!$T:$T,base_de_dados!$B:$B,$B793,base_de_dados!$G:$G,H$61,base_de_dados!$H:$H,$L$1,base_de_dados!$C:$C,$A793,base_de_dados!$M:$M,"&lt;=2012",base_de_dados!$O:$O,"&gt;=41274")</f>
        <v>0</v>
      </c>
      <c r="I793" s="5">
        <f>SUMIFS(base_de_dados!$T:$T,base_de_dados!$B:$B,$B793,base_de_dados!$G:$G,I$61,base_de_dados!$H:$H,$L$1,base_de_dados!$C:$C,$A793,base_de_dados!$M:$M,"&lt;=2012",base_de_dados!$O:$O,"&gt;=41274")</f>
        <v>0</v>
      </c>
      <c r="J793" s="5">
        <f>SUMIFS(base_de_dados!$T:$T,base_de_dados!$B:$B,$B793,base_de_dados!$G:$G,J$61,base_de_dados!$H:$H,$L$1,base_de_dados!$C:$C,$A793,base_de_dados!$M:$M,"&lt;=2012",base_de_dados!$O:$O,"&gt;=41274")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SUMIFS(base_de_dados!$T:$T,base_de_dados!$B:$B,$B794,base_de_dados!$G:$G,C$61,base_de_dados!$H:$H,$L$1,base_de_dados!$C:$C,$A794,base_de_dados!$M:$M,"&lt;=2012",base_de_dados!$O:$O,"&gt;=41274")</f>
        <v>0</v>
      </c>
      <c r="D794" s="5">
        <f>SUMIFS(base_de_dados!$T:$T,base_de_dados!$B:$B,$B794,base_de_dados!$G:$G,D$61,base_de_dados!$H:$H,$L$1,base_de_dados!$C:$C,$A794,base_de_dados!$M:$M,"&lt;=2012",base_de_dados!$O:$O,"&gt;=41274")</f>
        <v>0</v>
      </c>
      <c r="E794" s="5">
        <f>SUMIFS(base_de_dados!$T:$T,base_de_dados!$B:$B,$B794,base_de_dados!$G:$G,E$61,base_de_dados!$H:$H,$L$1,base_de_dados!$C:$C,$A794,base_de_dados!$M:$M,"&lt;=2012",base_de_dados!$O:$O,"&gt;=41274")</f>
        <v>0</v>
      </c>
      <c r="F794" s="5">
        <f>SUMIFS(base_de_dados!$T:$T,base_de_dados!$B:$B,$B794,base_de_dados!$G:$G,F$61,base_de_dados!$H:$H,$L$1,base_de_dados!$C:$C,$A794,base_de_dados!$M:$M,"&lt;=2012",base_de_dados!$O:$O,"&gt;=41274")</f>
        <v>0</v>
      </c>
      <c r="G794" s="5">
        <f>SUMIFS(base_de_dados!$T:$T,base_de_dados!$B:$B,$B794,base_de_dados!$G:$G,G$61,base_de_dados!$H:$H,$L$1,base_de_dados!$C:$C,$A794,base_de_dados!$M:$M,"&lt;=2012",base_de_dados!$O:$O,"&gt;=41274")</f>
        <v>0</v>
      </c>
      <c r="H794" s="5">
        <f>SUMIFS(base_de_dados!$T:$T,base_de_dados!$B:$B,$B794,base_de_dados!$G:$G,H$61,base_de_dados!$H:$H,$L$1,base_de_dados!$C:$C,$A794,base_de_dados!$M:$M,"&lt;=2012",base_de_dados!$O:$O,"&gt;=41274")</f>
        <v>0</v>
      </c>
      <c r="I794" s="5">
        <f>SUMIFS(base_de_dados!$T:$T,base_de_dados!$B:$B,$B794,base_de_dados!$G:$G,I$61,base_de_dados!$H:$H,$L$1,base_de_dados!$C:$C,$A794,base_de_dados!$M:$M,"&lt;=2012",base_de_dados!$O:$O,"&gt;=41274")</f>
        <v>0</v>
      </c>
      <c r="J794" s="5">
        <f>SUMIFS(base_de_dados!$T:$T,base_de_dados!$B:$B,$B794,base_de_dados!$G:$G,J$61,base_de_dados!$H:$H,$L$1,base_de_dados!$C:$C,$A794,base_de_dados!$M:$M,"&lt;=2012",base_de_dados!$O:$O,"&gt;=41274")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SUMIFS(base_de_dados!$T:$T,base_de_dados!$B:$B,$B795,base_de_dados!$G:$G,C$61,base_de_dados!$H:$H,$L$1,base_de_dados!$C:$C,$A795,base_de_dados!$M:$M,"&lt;=2012",base_de_dados!$O:$O,"&gt;=41274")</f>
        <v>0</v>
      </c>
      <c r="D795" s="5">
        <f>SUMIFS(base_de_dados!$T:$T,base_de_dados!$B:$B,$B795,base_de_dados!$G:$G,D$61,base_de_dados!$H:$H,$L$1,base_de_dados!$C:$C,$A795,base_de_dados!$M:$M,"&lt;=2012",base_de_dados!$O:$O,"&gt;=41274")</f>
        <v>0</v>
      </c>
      <c r="E795" s="5">
        <f>SUMIFS(base_de_dados!$T:$T,base_de_dados!$B:$B,$B795,base_de_dados!$G:$G,E$61,base_de_dados!$H:$H,$L$1,base_de_dados!$C:$C,$A795,base_de_dados!$M:$M,"&lt;=2012",base_de_dados!$O:$O,"&gt;=41274")</f>
        <v>0</v>
      </c>
      <c r="F795" s="5">
        <f>SUMIFS(base_de_dados!$T:$T,base_de_dados!$B:$B,$B795,base_de_dados!$G:$G,F$61,base_de_dados!$H:$H,$L$1,base_de_dados!$C:$C,$A795,base_de_dados!$M:$M,"&lt;=2012",base_de_dados!$O:$O,"&gt;=41274")</f>
        <v>0</v>
      </c>
      <c r="G795" s="5">
        <f>SUMIFS(base_de_dados!$T:$T,base_de_dados!$B:$B,$B795,base_de_dados!$G:$G,G$61,base_de_dados!$H:$H,$L$1,base_de_dados!$C:$C,$A795,base_de_dados!$M:$M,"&lt;=2012",base_de_dados!$O:$O,"&gt;=41274")</f>
        <v>0</v>
      </c>
      <c r="H795" s="5">
        <f>SUMIFS(base_de_dados!$T:$T,base_de_dados!$B:$B,$B795,base_de_dados!$G:$G,H$61,base_de_dados!$H:$H,$L$1,base_de_dados!$C:$C,$A795,base_de_dados!$M:$M,"&lt;=2012",base_de_dados!$O:$O,"&gt;=41274")</f>
        <v>0</v>
      </c>
      <c r="I795" s="5">
        <f>SUMIFS(base_de_dados!$T:$T,base_de_dados!$B:$B,$B795,base_de_dados!$G:$G,I$61,base_de_dados!$H:$H,$L$1,base_de_dados!$C:$C,$A795,base_de_dados!$M:$M,"&lt;=2012",base_de_dados!$O:$O,"&gt;=41274")</f>
        <v>0</v>
      </c>
      <c r="J795" s="5">
        <f>SUMIFS(base_de_dados!$T:$T,base_de_dados!$B:$B,$B795,base_de_dados!$G:$G,J$61,base_de_dados!$H:$H,$L$1,base_de_dados!$C:$C,$A795,base_de_dados!$M:$M,"&lt;=2012",base_de_dados!$O:$O,"&gt;=41274")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SUMIFS(base_de_dados!$T:$T,base_de_dados!$B:$B,$B796,base_de_dados!$G:$G,C$61,base_de_dados!$H:$H,$L$1,base_de_dados!$C:$C,$A796,base_de_dados!$M:$M,"&lt;=2012",base_de_dados!$O:$O,"&gt;=41274")</f>
        <v>0</v>
      </c>
      <c r="D796" s="5">
        <f>SUMIFS(base_de_dados!$T:$T,base_de_dados!$B:$B,$B796,base_de_dados!$G:$G,D$61,base_de_dados!$H:$H,$L$1,base_de_dados!$C:$C,$A796,base_de_dados!$M:$M,"&lt;=2012",base_de_dados!$O:$O,"&gt;=41274")</f>
        <v>0</v>
      </c>
      <c r="E796" s="5">
        <f>SUMIFS(base_de_dados!$T:$T,base_de_dados!$B:$B,$B796,base_de_dados!$G:$G,E$61,base_de_dados!$H:$H,$L$1,base_de_dados!$C:$C,$A796,base_de_dados!$M:$M,"&lt;=2012",base_de_dados!$O:$O,"&gt;=41274")</f>
        <v>0</v>
      </c>
      <c r="F796" s="5">
        <f>SUMIFS(base_de_dados!$T:$T,base_de_dados!$B:$B,$B796,base_de_dados!$G:$G,F$61,base_de_dados!$H:$H,$L$1,base_de_dados!$C:$C,$A796,base_de_dados!$M:$M,"&lt;=2012",base_de_dados!$O:$O,"&gt;=41274")</f>
        <v>0</v>
      </c>
      <c r="G796" s="5">
        <f>SUMIFS(base_de_dados!$T:$T,base_de_dados!$B:$B,$B796,base_de_dados!$G:$G,G$61,base_de_dados!$H:$H,$L$1,base_de_dados!$C:$C,$A796,base_de_dados!$M:$M,"&lt;=2012",base_de_dados!$O:$O,"&gt;=41274")</f>
        <v>0</v>
      </c>
      <c r="H796" s="5">
        <f>SUMIFS(base_de_dados!$T:$T,base_de_dados!$B:$B,$B796,base_de_dados!$G:$G,H$61,base_de_dados!$H:$H,$L$1,base_de_dados!$C:$C,$A796,base_de_dados!$M:$M,"&lt;=2012",base_de_dados!$O:$O,"&gt;=41274")</f>
        <v>0</v>
      </c>
      <c r="I796" s="5">
        <f>SUMIFS(base_de_dados!$T:$T,base_de_dados!$B:$B,$B796,base_de_dados!$G:$G,I$61,base_de_dados!$H:$H,$L$1,base_de_dados!$C:$C,$A796,base_de_dados!$M:$M,"&lt;=2012",base_de_dados!$O:$O,"&gt;=41274")</f>
        <v>0</v>
      </c>
      <c r="J796" s="5">
        <f>SUMIFS(base_de_dados!$T:$T,base_de_dados!$B:$B,$B796,base_de_dados!$G:$G,J$61,base_de_dados!$H:$H,$L$1,base_de_dados!$C:$C,$A796,base_de_dados!$M:$M,"&lt;=2012",base_de_dados!$O:$O,"&gt;=41274")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SUMIFS(base_de_dados!$T:$T,base_de_dados!$B:$B,$B797,base_de_dados!$G:$G,C$61,base_de_dados!$H:$H,$L$1,base_de_dados!$C:$C,$A797,base_de_dados!$M:$M,"&lt;=2012",base_de_dados!$O:$O,"&gt;=41274")</f>
        <v>0</v>
      </c>
      <c r="D797" s="5">
        <f>SUMIFS(base_de_dados!$T:$T,base_de_dados!$B:$B,$B797,base_de_dados!$G:$G,D$61,base_de_dados!$H:$H,$L$1,base_de_dados!$C:$C,$A797,base_de_dados!$M:$M,"&lt;=2012",base_de_dados!$O:$O,"&gt;=41274")</f>
        <v>0</v>
      </c>
      <c r="E797" s="5">
        <f>SUMIFS(base_de_dados!$T:$T,base_de_dados!$B:$B,$B797,base_de_dados!$G:$G,E$61,base_de_dados!$H:$H,$L$1,base_de_dados!$C:$C,$A797,base_de_dados!$M:$M,"&lt;=2012",base_de_dados!$O:$O,"&gt;=41274")</f>
        <v>0</v>
      </c>
      <c r="F797" s="5">
        <f>SUMIFS(base_de_dados!$T:$T,base_de_dados!$B:$B,$B797,base_de_dados!$G:$G,F$61,base_de_dados!$H:$H,$L$1,base_de_dados!$C:$C,$A797,base_de_dados!$M:$M,"&lt;=2012",base_de_dados!$O:$O,"&gt;=41274")</f>
        <v>0</v>
      </c>
      <c r="G797" s="5">
        <f>SUMIFS(base_de_dados!$T:$T,base_de_dados!$B:$B,$B797,base_de_dados!$G:$G,G$61,base_de_dados!$H:$H,$L$1,base_de_dados!$C:$C,$A797,base_de_dados!$M:$M,"&lt;=2012",base_de_dados!$O:$O,"&gt;=41274")</f>
        <v>0</v>
      </c>
      <c r="H797" s="5">
        <f>SUMIFS(base_de_dados!$T:$T,base_de_dados!$B:$B,$B797,base_de_dados!$G:$G,H$61,base_de_dados!$H:$H,$L$1,base_de_dados!$C:$C,$A797,base_de_dados!$M:$M,"&lt;=2012",base_de_dados!$O:$O,"&gt;=41274")</f>
        <v>0</v>
      </c>
      <c r="I797" s="5">
        <f>SUMIFS(base_de_dados!$T:$T,base_de_dados!$B:$B,$B797,base_de_dados!$G:$G,I$61,base_de_dados!$H:$H,$L$1,base_de_dados!$C:$C,$A797,base_de_dados!$M:$M,"&lt;=2012",base_de_dados!$O:$O,"&gt;=41274")</f>
        <v>0</v>
      </c>
      <c r="J797" s="5">
        <f>SUMIFS(base_de_dados!$T:$T,base_de_dados!$B:$B,$B797,base_de_dados!$G:$G,J$61,base_de_dados!$H:$H,$L$1,base_de_dados!$C:$C,$A797,base_de_dados!$M:$M,"&lt;=2012",base_de_dados!$O:$O,"&gt;=41274")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SUMIFS(base_de_dados!$T:$T,base_de_dados!$B:$B,$B798,base_de_dados!$G:$G,C$61,base_de_dados!$H:$H,$L$1,base_de_dados!$C:$C,$A798,base_de_dados!$M:$M,"&lt;=2012",base_de_dados!$O:$O,"&gt;=41274")</f>
        <v>0</v>
      </c>
      <c r="D798" s="5">
        <f>SUMIFS(base_de_dados!$T:$T,base_de_dados!$B:$B,$B798,base_de_dados!$G:$G,D$61,base_de_dados!$H:$H,$L$1,base_de_dados!$C:$C,$A798,base_de_dados!$M:$M,"&lt;=2012",base_de_dados!$O:$O,"&gt;=41274")</f>
        <v>0</v>
      </c>
      <c r="E798" s="5">
        <f>SUMIFS(base_de_dados!$T:$T,base_de_dados!$B:$B,$B798,base_de_dados!$G:$G,E$61,base_de_dados!$H:$H,$L$1,base_de_dados!$C:$C,$A798,base_de_dados!$M:$M,"&lt;=2012",base_de_dados!$O:$O,"&gt;=41274")</f>
        <v>0</v>
      </c>
      <c r="F798" s="5">
        <f>SUMIFS(base_de_dados!$T:$T,base_de_dados!$B:$B,$B798,base_de_dados!$G:$G,F$61,base_de_dados!$H:$H,$L$1,base_de_dados!$C:$C,$A798,base_de_dados!$M:$M,"&lt;=2012",base_de_dados!$O:$O,"&gt;=41274")</f>
        <v>0</v>
      </c>
      <c r="G798" s="5">
        <f>SUMIFS(base_de_dados!$T:$T,base_de_dados!$B:$B,$B798,base_de_dados!$G:$G,G$61,base_de_dados!$H:$H,$L$1,base_de_dados!$C:$C,$A798,base_de_dados!$M:$M,"&lt;=2012",base_de_dados!$O:$O,"&gt;=41274")</f>
        <v>0</v>
      </c>
      <c r="H798" s="5">
        <f>SUMIFS(base_de_dados!$T:$T,base_de_dados!$B:$B,$B798,base_de_dados!$G:$G,H$61,base_de_dados!$H:$H,$L$1,base_de_dados!$C:$C,$A798,base_de_dados!$M:$M,"&lt;=2012",base_de_dados!$O:$O,"&gt;=41274")</f>
        <v>0</v>
      </c>
      <c r="I798" s="5">
        <f>SUMIFS(base_de_dados!$T:$T,base_de_dados!$B:$B,$B798,base_de_dados!$G:$G,I$61,base_de_dados!$H:$H,$L$1,base_de_dados!$C:$C,$A798,base_de_dados!$M:$M,"&lt;=2012",base_de_dados!$O:$O,"&gt;=41274")</f>
        <v>0</v>
      </c>
      <c r="J798" s="5">
        <f>SUMIFS(base_de_dados!$T:$T,base_de_dados!$B:$B,$B798,base_de_dados!$G:$G,J$61,base_de_dados!$H:$H,$L$1,base_de_dados!$C:$C,$A798,base_de_dados!$M:$M,"&lt;=2012",base_de_dados!$O:$O,"&gt;=41274")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SUMIFS(base_de_dados!$T:$T,base_de_dados!$B:$B,$B799,base_de_dados!$G:$G,C$61,base_de_dados!$H:$H,$L$1,base_de_dados!$C:$C,$A799,base_de_dados!$M:$M,"&lt;=2012",base_de_dados!$O:$O,"&gt;=41274")</f>
        <v>0</v>
      </c>
      <c r="D799" s="5">
        <f>SUMIFS(base_de_dados!$T:$T,base_de_dados!$B:$B,$B799,base_de_dados!$G:$G,D$61,base_de_dados!$H:$H,$L$1,base_de_dados!$C:$C,$A799,base_de_dados!$M:$M,"&lt;=2012",base_de_dados!$O:$O,"&gt;=41274")</f>
        <v>0</v>
      </c>
      <c r="E799" s="5">
        <f>SUMIFS(base_de_dados!$T:$T,base_de_dados!$B:$B,$B799,base_de_dados!$G:$G,E$61,base_de_dados!$H:$H,$L$1,base_de_dados!$C:$C,$A799,base_de_dados!$M:$M,"&lt;=2012",base_de_dados!$O:$O,"&gt;=41274")</f>
        <v>0</v>
      </c>
      <c r="F799" s="5">
        <f>SUMIFS(base_de_dados!$T:$T,base_de_dados!$B:$B,$B799,base_de_dados!$G:$G,F$61,base_de_dados!$H:$H,$L$1,base_de_dados!$C:$C,$A799,base_de_dados!$M:$M,"&lt;=2012",base_de_dados!$O:$O,"&gt;=41274")</f>
        <v>0</v>
      </c>
      <c r="G799" s="5">
        <f>SUMIFS(base_de_dados!$T:$T,base_de_dados!$B:$B,$B799,base_de_dados!$G:$G,G$61,base_de_dados!$H:$H,$L$1,base_de_dados!$C:$C,$A799,base_de_dados!$M:$M,"&lt;=2012",base_de_dados!$O:$O,"&gt;=41274")</f>
        <v>0</v>
      </c>
      <c r="H799" s="5">
        <f>SUMIFS(base_de_dados!$T:$T,base_de_dados!$B:$B,$B799,base_de_dados!$G:$G,H$61,base_de_dados!$H:$H,$L$1,base_de_dados!$C:$C,$A799,base_de_dados!$M:$M,"&lt;=2012",base_de_dados!$O:$O,"&gt;=41274")</f>
        <v>0</v>
      </c>
      <c r="I799" s="5">
        <f>SUMIFS(base_de_dados!$T:$T,base_de_dados!$B:$B,$B799,base_de_dados!$G:$G,I$61,base_de_dados!$H:$H,$L$1,base_de_dados!$C:$C,$A799,base_de_dados!$M:$M,"&lt;=2012",base_de_dados!$O:$O,"&gt;=41274")</f>
        <v>0</v>
      </c>
      <c r="J799" s="5">
        <f>SUMIFS(base_de_dados!$T:$T,base_de_dados!$B:$B,$B799,base_de_dados!$G:$G,J$61,base_de_dados!$H:$H,$L$1,base_de_dados!$C:$C,$A799,base_de_dados!$M:$M,"&lt;=2012",base_de_dados!$O:$O,"&gt;=41274")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SUMIFS(base_de_dados!$T:$T,base_de_dados!$B:$B,$B800,base_de_dados!$G:$G,C$61,base_de_dados!$H:$H,$L$1,base_de_dados!$C:$C,$A800,base_de_dados!$M:$M,"&lt;=2012",base_de_dados!$O:$O,"&gt;=41274")</f>
        <v>0</v>
      </c>
      <c r="D800" s="5">
        <f>SUMIFS(base_de_dados!$T:$T,base_de_dados!$B:$B,$B800,base_de_dados!$G:$G,D$61,base_de_dados!$H:$H,$L$1,base_de_dados!$C:$C,$A800,base_de_dados!$M:$M,"&lt;=2012",base_de_dados!$O:$O,"&gt;=41274")</f>
        <v>0</v>
      </c>
      <c r="E800" s="5">
        <f>SUMIFS(base_de_dados!$T:$T,base_de_dados!$B:$B,$B800,base_de_dados!$G:$G,E$61,base_de_dados!$H:$H,$L$1,base_de_dados!$C:$C,$A800,base_de_dados!$M:$M,"&lt;=2012",base_de_dados!$O:$O,"&gt;=41274")</f>
        <v>0</v>
      </c>
      <c r="F800" s="5">
        <f>SUMIFS(base_de_dados!$T:$T,base_de_dados!$B:$B,$B800,base_de_dados!$G:$G,F$61,base_de_dados!$H:$H,$L$1,base_de_dados!$C:$C,$A800,base_de_dados!$M:$M,"&lt;=2012",base_de_dados!$O:$O,"&gt;=41274")</f>
        <v>0</v>
      </c>
      <c r="G800" s="5">
        <f>SUMIFS(base_de_dados!$T:$T,base_de_dados!$B:$B,$B800,base_de_dados!$G:$G,G$61,base_de_dados!$H:$H,$L$1,base_de_dados!$C:$C,$A800,base_de_dados!$M:$M,"&lt;=2012",base_de_dados!$O:$O,"&gt;=41274")</f>
        <v>0</v>
      </c>
      <c r="H800" s="5">
        <f>SUMIFS(base_de_dados!$T:$T,base_de_dados!$B:$B,$B800,base_de_dados!$G:$G,H$61,base_de_dados!$H:$H,$L$1,base_de_dados!$C:$C,$A800,base_de_dados!$M:$M,"&lt;=2012",base_de_dados!$O:$O,"&gt;=41274")</f>
        <v>0</v>
      </c>
      <c r="I800" s="5">
        <f>SUMIFS(base_de_dados!$T:$T,base_de_dados!$B:$B,$B800,base_de_dados!$G:$G,I$61,base_de_dados!$H:$H,$L$1,base_de_dados!$C:$C,$A800,base_de_dados!$M:$M,"&lt;=2012",base_de_dados!$O:$O,"&gt;=41274")</f>
        <v>0</v>
      </c>
      <c r="J800" s="5">
        <f>SUMIFS(base_de_dados!$T:$T,base_de_dados!$B:$B,$B800,base_de_dados!$G:$G,J$61,base_de_dados!$H:$H,$L$1,base_de_dados!$C:$C,$A800,base_de_dados!$M:$M,"&lt;=2012",base_de_dados!$O:$O,"&gt;=41274")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SUMIFS(base_de_dados!$T:$T,base_de_dados!$B:$B,$B801,base_de_dados!$G:$G,C$61,base_de_dados!$H:$H,$L$1,base_de_dados!$C:$C,$A801,base_de_dados!$M:$M,"&lt;=2012",base_de_dados!$O:$O,"&gt;=41274")</f>
        <v>0</v>
      </c>
      <c r="D801" s="5">
        <f>SUMIFS(base_de_dados!$T:$T,base_de_dados!$B:$B,$B801,base_de_dados!$G:$G,D$61,base_de_dados!$H:$H,$L$1,base_de_dados!$C:$C,$A801,base_de_dados!$M:$M,"&lt;=2012",base_de_dados!$O:$O,"&gt;=41274")</f>
        <v>0</v>
      </c>
      <c r="E801" s="5">
        <f>SUMIFS(base_de_dados!$T:$T,base_de_dados!$B:$B,$B801,base_de_dados!$G:$G,E$61,base_de_dados!$H:$H,$L$1,base_de_dados!$C:$C,$A801,base_de_dados!$M:$M,"&lt;=2012",base_de_dados!$O:$O,"&gt;=41274")</f>
        <v>0</v>
      </c>
      <c r="F801" s="5">
        <f>SUMIFS(base_de_dados!$T:$T,base_de_dados!$B:$B,$B801,base_de_dados!$G:$G,F$61,base_de_dados!$H:$H,$L$1,base_de_dados!$C:$C,$A801,base_de_dados!$M:$M,"&lt;=2012",base_de_dados!$O:$O,"&gt;=41274")</f>
        <v>0</v>
      </c>
      <c r="G801" s="5">
        <f>SUMIFS(base_de_dados!$T:$T,base_de_dados!$B:$B,$B801,base_de_dados!$G:$G,G$61,base_de_dados!$H:$H,$L$1,base_de_dados!$C:$C,$A801,base_de_dados!$M:$M,"&lt;=2012",base_de_dados!$O:$O,"&gt;=41274")</f>
        <v>0</v>
      </c>
      <c r="H801" s="5">
        <f>SUMIFS(base_de_dados!$T:$T,base_de_dados!$B:$B,$B801,base_de_dados!$G:$G,H$61,base_de_dados!$H:$H,$L$1,base_de_dados!$C:$C,$A801,base_de_dados!$M:$M,"&lt;=2012",base_de_dados!$O:$O,"&gt;=41274")</f>
        <v>0</v>
      </c>
      <c r="I801" s="5">
        <f>SUMIFS(base_de_dados!$T:$T,base_de_dados!$B:$B,$B801,base_de_dados!$G:$G,I$61,base_de_dados!$H:$H,$L$1,base_de_dados!$C:$C,$A801,base_de_dados!$M:$M,"&lt;=2012",base_de_dados!$O:$O,"&gt;=41274")</f>
        <v>0</v>
      </c>
      <c r="J801" s="5">
        <f>SUMIFS(base_de_dados!$T:$T,base_de_dados!$B:$B,$B801,base_de_dados!$G:$G,J$61,base_de_dados!$H:$H,$L$1,base_de_dados!$C:$C,$A801,base_de_dados!$M:$M,"&lt;=2012",base_de_dados!$O:$O,"&gt;=41274")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SUMIFS(base_de_dados!$T:$T,base_de_dados!$B:$B,$B802,base_de_dados!$G:$G,C$61,base_de_dados!$H:$H,$L$1,base_de_dados!$C:$C,$A802,base_de_dados!$M:$M,"&lt;=2012",base_de_dados!$O:$O,"&gt;=41274")</f>
        <v>0</v>
      </c>
      <c r="D802" s="5">
        <f>SUMIFS(base_de_dados!$T:$T,base_de_dados!$B:$B,$B802,base_de_dados!$G:$G,D$61,base_de_dados!$H:$H,$L$1,base_de_dados!$C:$C,$A802,base_de_dados!$M:$M,"&lt;=2012",base_de_dados!$O:$O,"&gt;=41274")</f>
        <v>0.29299847792998479</v>
      </c>
      <c r="E802" s="5">
        <f>SUMIFS(base_de_dados!$T:$T,base_de_dados!$B:$B,$B802,base_de_dados!$G:$G,E$61,base_de_dados!$H:$H,$L$1,base_de_dados!$C:$C,$A802,base_de_dados!$M:$M,"&lt;=2012",base_de_dados!$O:$O,"&gt;=41274")</f>
        <v>0</v>
      </c>
      <c r="F802" s="5">
        <f>SUMIFS(base_de_dados!$T:$T,base_de_dados!$B:$B,$B802,base_de_dados!$G:$G,F$61,base_de_dados!$H:$H,$L$1,base_de_dados!$C:$C,$A802,base_de_dados!$M:$M,"&lt;=2012",base_de_dados!$O:$O,"&gt;=41274")</f>
        <v>0</v>
      </c>
      <c r="G802" s="5">
        <f>SUMIFS(base_de_dados!$T:$T,base_de_dados!$B:$B,$B802,base_de_dados!$G:$G,G$61,base_de_dados!$H:$H,$L$1,base_de_dados!$C:$C,$A802,base_de_dados!$M:$M,"&lt;=2012",base_de_dados!$O:$O,"&gt;=41274")</f>
        <v>0</v>
      </c>
      <c r="H802" s="5">
        <f>SUMIFS(base_de_dados!$T:$T,base_de_dados!$B:$B,$B802,base_de_dados!$G:$G,H$61,base_de_dados!$H:$H,$L$1,base_de_dados!$C:$C,$A802,base_de_dados!$M:$M,"&lt;=2012",base_de_dados!$O:$O,"&gt;=41274")</f>
        <v>0</v>
      </c>
      <c r="I802" s="5">
        <f>SUMIFS(base_de_dados!$T:$T,base_de_dados!$B:$B,$B802,base_de_dados!$G:$G,I$61,base_de_dados!$H:$H,$L$1,base_de_dados!$C:$C,$A802,base_de_dados!$M:$M,"&lt;=2012",base_de_dados!$O:$O,"&gt;=41274")</f>
        <v>0</v>
      </c>
      <c r="J802" s="5">
        <f>SUMIFS(base_de_dados!$T:$T,base_de_dados!$B:$B,$B802,base_de_dados!$G:$G,J$61,base_de_dados!$H:$H,$L$1,base_de_dados!$C:$C,$A802,base_de_dados!$M:$M,"&lt;=2012",base_de_dados!$O:$O,"&gt;=41274")</f>
        <v>0</v>
      </c>
      <c r="K802" s="32">
        <f t="shared" si="17"/>
        <v>0.29299847792998479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SUMIFS(base_de_dados!$T:$T,base_de_dados!$B:$B,$B803,base_de_dados!$G:$G,C$61,base_de_dados!$H:$H,$L$1,base_de_dados!$C:$C,$A803,base_de_dados!$M:$M,"&lt;=2012",base_de_dados!$O:$O,"&gt;=41274")</f>
        <v>0</v>
      </c>
      <c r="D803" s="5">
        <f>SUMIFS(base_de_dados!$T:$T,base_de_dados!$B:$B,$B803,base_de_dados!$G:$G,D$61,base_de_dados!$H:$H,$L$1,base_de_dados!$C:$C,$A803,base_de_dados!$M:$M,"&lt;=2012",base_de_dados!$O:$O,"&gt;=41274")</f>
        <v>0</v>
      </c>
      <c r="E803" s="5">
        <f>SUMIFS(base_de_dados!$T:$T,base_de_dados!$B:$B,$B803,base_de_dados!$G:$G,E$61,base_de_dados!$H:$H,$L$1,base_de_dados!$C:$C,$A803,base_de_dados!$M:$M,"&lt;=2012",base_de_dados!$O:$O,"&gt;=41274")</f>
        <v>0</v>
      </c>
      <c r="F803" s="5">
        <f>SUMIFS(base_de_dados!$T:$T,base_de_dados!$B:$B,$B803,base_de_dados!$G:$G,F$61,base_de_dados!$H:$H,$L$1,base_de_dados!$C:$C,$A803,base_de_dados!$M:$M,"&lt;=2012",base_de_dados!$O:$O,"&gt;=41274")</f>
        <v>0</v>
      </c>
      <c r="G803" s="5">
        <f>SUMIFS(base_de_dados!$T:$T,base_de_dados!$B:$B,$B803,base_de_dados!$G:$G,G$61,base_de_dados!$H:$H,$L$1,base_de_dados!$C:$C,$A803,base_de_dados!$M:$M,"&lt;=2012",base_de_dados!$O:$O,"&gt;=41274")</f>
        <v>0</v>
      </c>
      <c r="H803" s="5">
        <f>SUMIFS(base_de_dados!$T:$T,base_de_dados!$B:$B,$B803,base_de_dados!$G:$G,H$61,base_de_dados!$H:$H,$L$1,base_de_dados!$C:$C,$A803,base_de_dados!$M:$M,"&lt;=2012",base_de_dados!$O:$O,"&gt;=41274")</f>
        <v>0</v>
      </c>
      <c r="I803" s="5">
        <f>SUMIFS(base_de_dados!$T:$T,base_de_dados!$B:$B,$B803,base_de_dados!$G:$G,I$61,base_de_dados!$H:$H,$L$1,base_de_dados!$C:$C,$A803,base_de_dados!$M:$M,"&lt;=2012",base_de_dados!$O:$O,"&gt;=41274")</f>
        <v>0</v>
      </c>
      <c r="J803" s="5">
        <f>SUMIFS(base_de_dados!$T:$T,base_de_dados!$B:$B,$B803,base_de_dados!$G:$G,J$61,base_de_dados!$H:$H,$L$1,base_de_dados!$C:$C,$A803,base_de_dados!$M:$M,"&lt;=2012",base_de_dados!$O:$O,"&gt;=41274")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SUMIFS(base_de_dados!$T:$T,base_de_dados!$B:$B,$B804,base_de_dados!$G:$G,C$61,base_de_dados!$H:$H,$L$1,base_de_dados!$C:$C,$A804,base_de_dados!$M:$M,"&lt;=2012",base_de_dados!$O:$O,"&gt;=41274")</f>
        <v>0</v>
      </c>
      <c r="D804" s="5">
        <f>SUMIFS(base_de_dados!$T:$T,base_de_dados!$B:$B,$B804,base_de_dados!$G:$G,D$61,base_de_dados!$H:$H,$L$1,base_de_dados!$C:$C,$A804,base_de_dados!$M:$M,"&lt;=2012",base_de_dados!$O:$O,"&gt;=41274")</f>
        <v>0</v>
      </c>
      <c r="E804" s="5">
        <f>SUMIFS(base_de_dados!$T:$T,base_de_dados!$B:$B,$B804,base_de_dados!$G:$G,E$61,base_de_dados!$H:$H,$L$1,base_de_dados!$C:$C,$A804,base_de_dados!$M:$M,"&lt;=2012",base_de_dados!$O:$O,"&gt;=41274")</f>
        <v>0</v>
      </c>
      <c r="F804" s="5">
        <f>SUMIFS(base_de_dados!$T:$T,base_de_dados!$B:$B,$B804,base_de_dados!$G:$G,F$61,base_de_dados!$H:$H,$L$1,base_de_dados!$C:$C,$A804,base_de_dados!$M:$M,"&lt;=2012",base_de_dados!$O:$O,"&gt;=41274")</f>
        <v>0</v>
      </c>
      <c r="G804" s="5">
        <f>SUMIFS(base_de_dados!$T:$T,base_de_dados!$B:$B,$B804,base_de_dados!$G:$G,G$61,base_de_dados!$H:$H,$L$1,base_de_dados!$C:$C,$A804,base_de_dados!$M:$M,"&lt;=2012",base_de_dados!$O:$O,"&gt;=41274")</f>
        <v>0</v>
      </c>
      <c r="H804" s="5">
        <f>SUMIFS(base_de_dados!$T:$T,base_de_dados!$B:$B,$B804,base_de_dados!$G:$G,H$61,base_de_dados!$H:$H,$L$1,base_de_dados!$C:$C,$A804,base_de_dados!$M:$M,"&lt;=2012",base_de_dados!$O:$O,"&gt;=41274")</f>
        <v>0</v>
      </c>
      <c r="I804" s="5">
        <f>SUMIFS(base_de_dados!$T:$T,base_de_dados!$B:$B,$B804,base_de_dados!$G:$G,I$61,base_de_dados!$H:$H,$L$1,base_de_dados!$C:$C,$A804,base_de_dados!$M:$M,"&lt;=2012",base_de_dados!$O:$O,"&gt;=41274")</f>
        <v>0</v>
      </c>
      <c r="J804" s="5">
        <f>SUMIFS(base_de_dados!$T:$T,base_de_dados!$B:$B,$B804,base_de_dados!$G:$G,J$61,base_de_dados!$H:$H,$L$1,base_de_dados!$C:$C,$A804,base_de_dados!$M:$M,"&lt;=2012",base_de_dados!$O:$O,"&gt;=41274")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SUMIFS(base_de_dados!$T:$T,base_de_dados!$B:$B,$B805,base_de_dados!$G:$G,C$61,base_de_dados!$H:$H,$L$1,base_de_dados!$C:$C,$A805,base_de_dados!$M:$M,"&lt;=2012",base_de_dados!$O:$O,"&gt;=41274")</f>
        <v>0</v>
      </c>
      <c r="D805" s="5">
        <f>SUMIFS(base_de_dados!$T:$T,base_de_dados!$B:$B,$B805,base_de_dados!$G:$G,D$61,base_de_dados!$H:$H,$L$1,base_de_dados!$C:$C,$A805,base_de_dados!$M:$M,"&lt;=2012",base_de_dados!$O:$O,"&gt;=41274")</f>
        <v>0</v>
      </c>
      <c r="E805" s="5">
        <f>SUMIFS(base_de_dados!$T:$T,base_de_dados!$B:$B,$B805,base_de_dados!$G:$G,E$61,base_de_dados!$H:$H,$L$1,base_de_dados!$C:$C,$A805,base_de_dados!$M:$M,"&lt;=2012",base_de_dados!$O:$O,"&gt;=41274")</f>
        <v>0</v>
      </c>
      <c r="F805" s="5">
        <f>SUMIFS(base_de_dados!$T:$T,base_de_dados!$B:$B,$B805,base_de_dados!$G:$G,F$61,base_de_dados!$H:$H,$L$1,base_de_dados!$C:$C,$A805,base_de_dados!$M:$M,"&lt;=2012",base_de_dados!$O:$O,"&gt;=41274")</f>
        <v>0</v>
      </c>
      <c r="G805" s="5">
        <f>SUMIFS(base_de_dados!$T:$T,base_de_dados!$B:$B,$B805,base_de_dados!$G:$G,G$61,base_de_dados!$H:$H,$L$1,base_de_dados!$C:$C,$A805,base_de_dados!$M:$M,"&lt;=2012",base_de_dados!$O:$O,"&gt;=41274")</f>
        <v>0</v>
      </c>
      <c r="H805" s="5">
        <f>SUMIFS(base_de_dados!$T:$T,base_de_dados!$B:$B,$B805,base_de_dados!$G:$G,H$61,base_de_dados!$H:$H,$L$1,base_de_dados!$C:$C,$A805,base_de_dados!$M:$M,"&lt;=2012",base_de_dados!$O:$O,"&gt;=41274")</f>
        <v>0</v>
      </c>
      <c r="I805" s="5">
        <f>SUMIFS(base_de_dados!$T:$T,base_de_dados!$B:$B,$B805,base_de_dados!$G:$G,I$61,base_de_dados!$H:$H,$L$1,base_de_dados!$C:$C,$A805,base_de_dados!$M:$M,"&lt;=2012",base_de_dados!$O:$O,"&gt;=41274")</f>
        <v>0</v>
      </c>
      <c r="J805" s="5">
        <f>SUMIFS(base_de_dados!$T:$T,base_de_dados!$B:$B,$B805,base_de_dados!$G:$G,J$61,base_de_dados!$H:$H,$L$1,base_de_dados!$C:$C,$A805,base_de_dados!$M:$M,"&lt;=2012",base_de_dados!$O:$O,"&gt;=41274")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SUMIFS(base_de_dados!$T:$T,base_de_dados!$B:$B,$B806,base_de_dados!$G:$G,C$61,base_de_dados!$H:$H,$L$1,base_de_dados!$C:$C,$A806,base_de_dados!$M:$M,"&lt;=2012",base_de_dados!$O:$O,"&gt;=41274")</f>
        <v>0</v>
      </c>
      <c r="D806" s="5">
        <f>SUMIFS(base_de_dados!$T:$T,base_de_dados!$B:$B,$B806,base_de_dados!$G:$G,D$61,base_de_dados!$H:$H,$L$1,base_de_dados!$C:$C,$A806,base_de_dados!$M:$M,"&lt;=2012",base_de_dados!$O:$O,"&gt;=41274")</f>
        <v>0</v>
      </c>
      <c r="E806" s="5">
        <f>SUMIFS(base_de_dados!$T:$T,base_de_dados!$B:$B,$B806,base_de_dados!$G:$G,E$61,base_de_dados!$H:$H,$L$1,base_de_dados!$C:$C,$A806,base_de_dados!$M:$M,"&lt;=2012",base_de_dados!$O:$O,"&gt;=41274")</f>
        <v>0</v>
      </c>
      <c r="F806" s="5">
        <f>SUMIFS(base_de_dados!$T:$T,base_de_dados!$B:$B,$B806,base_de_dados!$G:$G,F$61,base_de_dados!$H:$H,$L$1,base_de_dados!$C:$C,$A806,base_de_dados!$M:$M,"&lt;=2012",base_de_dados!$O:$O,"&gt;=41274")</f>
        <v>0</v>
      </c>
      <c r="G806" s="5">
        <f>SUMIFS(base_de_dados!$T:$T,base_de_dados!$B:$B,$B806,base_de_dados!$G:$G,G$61,base_de_dados!$H:$H,$L$1,base_de_dados!$C:$C,$A806,base_de_dados!$M:$M,"&lt;=2012",base_de_dados!$O:$O,"&gt;=41274")</f>
        <v>0</v>
      </c>
      <c r="H806" s="5">
        <f>SUMIFS(base_de_dados!$T:$T,base_de_dados!$B:$B,$B806,base_de_dados!$G:$G,H$61,base_de_dados!$H:$H,$L$1,base_de_dados!$C:$C,$A806,base_de_dados!$M:$M,"&lt;=2012",base_de_dados!$O:$O,"&gt;=41274")</f>
        <v>0</v>
      </c>
      <c r="I806" s="5">
        <f>SUMIFS(base_de_dados!$T:$T,base_de_dados!$B:$B,$B806,base_de_dados!$G:$G,I$61,base_de_dados!$H:$H,$L$1,base_de_dados!$C:$C,$A806,base_de_dados!$M:$M,"&lt;=2012",base_de_dados!$O:$O,"&gt;=41274")</f>
        <v>0</v>
      </c>
      <c r="J806" s="5">
        <f>SUMIFS(base_de_dados!$T:$T,base_de_dados!$B:$B,$B806,base_de_dados!$G:$G,J$61,base_de_dados!$H:$H,$L$1,base_de_dados!$C:$C,$A806,base_de_dados!$M:$M,"&lt;=2012",base_de_dados!$O:$O,"&gt;=41274")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SUMIFS(base_de_dados!$T:$T,base_de_dados!$B:$B,$B807,base_de_dados!$G:$G,C$61,base_de_dados!$H:$H,$L$1,base_de_dados!$C:$C,$A807,base_de_dados!$M:$M,"&lt;=2012",base_de_dados!$O:$O,"&gt;=41274")</f>
        <v>0</v>
      </c>
      <c r="D807" s="5">
        <f>SUMIFS(base_de_dados!$T:$T,base_de_dados!$B:$B,$B807,base_de_dados!$G:$G,D$61,base_de_dados!$H:$H,$L$1,base_de_dados!$C:$C,$A807,base_de_dados!$M:$M,"&lt;=2012",base_de_dados!$O:$O,"&gt;=41274")</f>
        <v>0</v>
      </c>
      <c r="E807" s="5">
        <f>SUMIFS(base_de_dados!$T:$T,base_de_dados!$B:$B,$B807,base_de_dados!$G:$G,E$61,base_de_dados!$H:$H,$L$1,base_de_dados!$C:$C,$A807,base_de_dados!$M:$M,"&lt;=2012",base_de_dados!$O:$O,"&gt;=41274")</f>
        <v>0</v>
      </c>
      <c r="F807" s="5">
        <f>SUMIFS(base_de_dados!$T:$T,base_de_dados!$B:$B,$B807,base_de_dados!$G:$G,F$61,base_de_dados!$H:$H,$L$1,base_de_dados!$C:$C,$A807,base_de_dados!$M:$M,"&lt;=2012",base_de_dados!$O:$O,"&gt;=41274")</f>
        <v>0</v>
      </c>
      <c r="G807" s="5">
        <f>SUMIFS(base_de_dados!$T:$T,base_de_dados!$B:$B,$B807,base_de_dados!$G:$G,G$61,base_de_dados!$H:$H,$L$1,base_de_dados!$C:$C,$A807,base_de_dados!$M:$M,"&lt;=2012",base_de_dados!$O:$O,"&gt;=41274")</f>
        <v>0</v>
      </c>
      <c r="H807" s="5">
        <f>SUMIFS(base_de_dados!$T:$T,base_de_dados!$B:$B,$B807,base_de_dados!$G:$G,H$61,base_de_dados!$H:$H,$L$1,base_de_dados!$C:$C,$A807,base_de_dados!$M:$M,"&lt;=2012",base_de_dados!$O:$O,"&gt;=41274")</f>
        <v>0</v>
      </c>
      <c r="I807" s="5">
        <f>SUMIFS(base_de_dados!$T:$T,base_de_dados!$B:$B,$B807,base_de_dados!$G:$G,I$61,base_de_dados!$H:$H,$L$1,base_de_dados!$C:$C,$A807,base_de_dados!$M:$M,"&lt;=2012",base_de_dados!$O:$O,"&gt;=41274")</f>
        <v>0</v>
      </c>
      <c r="J807" s="5">
        <f>SUMIFS(base_de_dados!$T:$T,base_de_dados!$B:$B,$B807,base_de_dados!$G:$G,J$61,base_de_dados!$H:$H,$L$1,base_de_dados!$C:$C,$A807,base_de_dados!$M:$M,"&lt;=2012",base_de_dados!$O:$O,"&gt;=41274")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SUMIFS(base_de_dados!$T:$T,base_de_dados!$B:$B,$B808,base_de_dados!$G:$G,C$61,base_de_dados!$H:$H,$L$1,base_de_dados!$C:$C,$A808,base_de_dados!$M:$M,"&lt;=2012",base_de_dados!$O:$O,"&gt;=41274")</f>
        <v>0</v>
      </c>
      <c r="D808" s="5">
        <f>SUMIFS(base_de_dados!$T:$T,base_de_dados!$B:$B,$B808,base_de_dados!$G:$G,D$61,base_de_dados!$H:$H,$L$1,base_de_dados!$C:$C,$A808,base_de_dados!$M:$M,"&lt;=2012",base_de_dados!$O:$O,"&gt;=41274")</f>
        <v>0</v>
      </c>
      <c r="E808" s="5">
        <f>SUMIFS(base_de_dados!$T:$T,base_de_dados!$B:$B,$B808,base_de_dados!$G:$G,E$61,base_de_dados!$H:$H,$L$1,base_de_dados!$C:$C,$A808,base_de_dados!$M:$M,"&lt;=2012",base_de_dados!$O:$O,"&gt;=41274")</f>
        <v>0</v>
      </c>
      <c r="F808" s="5">
        <f>SUMIFS(base_de_dados!$T:$T,base_de_dados!$B:$B,$B808,base_de_dados!$G:$G,F$61,base_de_dados!$H:$H,$L$1,base_de_dados!$C:$C,$A808,base_de_dados!$M:$M,"&lt;=2012",base_de_dados!$O:$O,"&gt;=41274")</f>
        <v>0</v>
      </c>
      <c r="G808" s="5">
        <f>SUMIFS(base_de_dados!$T:$T,base_de_dados!$B:$B,$B808,base_de_dados!$G:$G,G$61,base_de_dados!$H:$H,$L$1,base_de_dados!$C:$C,$A808,base_de_dados!$M:$M,"&lt;=2012",base_de_dados!$O:$O,"&gt;=41274")</f>
        <v>0</v>
      </c>
      <c r="H808" s="5">
        <f>SUMIFS(base_de_dados!$T:$T,base_de_dados!$B:$B,$B808,base_de_dados!$G:$G,H$61,base_de_dados!$H:$H,$L$1,base_de_dados!$C:$C,$A808,base_de_dados!$M:$M,"&lt;=2012",base_de_dados!$O:$O,"&gt;=41274")</f>
        <v>0</v>
      </c>
      <c r="I808" s="5">
        <f>SUMIFS(base_de_dados!$T:$T,base_de_dados!$B:$B,$B808,base_de_dados!$G:$G,I$61,base_de_dados!$H:$H,$L$1,base_de_dados!$C:$C,$A808,base_de_dados!$M:$M,"&lt;=2012",base_de_dados!$O:$O,"&gt;=41274")</f>
        <v>0</v>
      </c>
      <c r="J808" s="5">
        <f>SUMIFS(base_de_dados!$T:$T,base_de_dados!$B:$B,$B808,base_de_dados!$G:$G,J$61,base_de_dados!$H:$H,$L$1,base_de_dados!$C:$C,$A808,base_de_dados!$M:$M,"&lt;=2012",base_de_dados!$O:$O,"&gt;=41274")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SUMIFS(base_de_dados!$T:$T,base_de_dados!$B:$B,$B809,base_de_dados!$G:$G,C$61,base_de_dados!$H:$H,$L$1,base_de_dados!$C:$C,$A809,base_de_dados!$M:$M,"&lt;=2012",base_de_dados!$O:$O,"&gt;=41274")</f>
        <v>0</v>
      </c>
      <c r="D809" s="5">
        <f>SUMIFS(base_de_dados!$T:$T,base_de_dados!$B:$B,$B809,base_de_dados!$G:$G,D$61,base_de_dados!$H:$H,$L$1,base_de_dados!$C:$C,$A809,base_de_dados!$M:$M,"&lt;=2012",base_de_dados!$O:$O,"&gt;=41274")</f>
        <v>0</v>
      </c>
      <c r="E809" s="5">
        <f>SUMIFS(base_de_dados!$T:$T,base_de_dados!$B:$B,$B809,base_de_dados!$G:$G,E$61,base_de_dados!$H:$H,$L$1,base_de_dados!$C:$C,$A809,base_de_dados!$M:$M,"&lt;=2012",base_de_dados!$O:$O,"&gt;=41274")</f>
        <v>0</v>
      </c>
      <c r="F809" s="5">
        <f>SUMIFS(base_de_dados!$T:$T,base_de_dados!$B:$B,$B809,base_de_dados!$G:$G,F$61,base_de_dados!$H:$H,$L$1,base_de_dados!$C:$C,$A809,base_de_dados!$M:$M,"&lt;=2012",base_de_dados!$O:$O,"&gt;=41274")</f>
        <v>0</v>
      </c>
      <c r="G809" s="5">
        <f>SUMIFS(base_de_dados!$T:$T,base_de_dados!$B:$B,$B809,base_de_dados!$G:$G,G$61,base_de_dados!$H:$H,$L$1,base_de_dados!$C:$C,$A809,base_de_dados!$M:$M,"&lt;=2012",base_de_dados!$O:$O,"&gt;=41274")</f>
        <v>0</v>
      </c>
      <c r="H809" s="5">
        <f>SUMIFS(base_de_dados!$T:$T,base_de_dados!$B:$B,$B809,base_de_dados!$G:$G,H$61,base_de_dados!$H:$H,$L$1,base_de_dados!$C:$C,$A809,base_de_dados!$M:$M,"&lt;=2012",base_de_dados!$O:$O,"&gt;=41274")</f>
        <v>0</v>
      </c>
      <c r="I809" s="5">
        <f>SUMIFS(base_de_dados!$T:$T,base_de_dados!$B:$B,$B809,base_de_dados!$G:$G,I$61,base_de_dados!$H:$H,$L$1,base_de_dados!$C:$C,$A809,base_de_dados!$M:$M,"&lt;=2012",base_de_dados!$O:$O,"&gt;=41274")</f>
        <v>0</v>
      </c>
      <c r="J809" s="5">
        <f>SUMIFS(base_de_dados!$T:$T,base_de_dados!$B:$B,$B809,base_de_dados!$G:$G,J$61,base_de_dados!$H:$H,$L$1,base_de_dados!$C:$C,$A809,base_de_dados!$M:$M,"&lt;=2012",base_de_dados!$O:$O,"&gt;=41274")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SUMIFS(base_de_dados!$T:$T,base_de_dados!$B:$B,$B810,base_de_dados!$G:$G,C$61,base_de_dados!$H:$H,$L$1,base_de_dados!$C:$C,$A810,base_de_dados!$M:$M,"&lt;=2012",base_de_dados!$O:$O,"&gt;=41274")</f>
        <v>0</v>
      </c>
      <c r="D810" s="5">
        <f>SUMIFS(base_de_dados!$T:$T,base_de_dados!$B:$B,$B810,base_de_dados!$G:$G,D$61,base_de_dados!$H:$H,$L$1,base_de_dados!$C:$C,$A810,base_de_dados!$M:$M,"&lt;=2012",base_de_dados!$O:$O,"&gt;=41274")</f>
        <v>0</v>
      </c>
      <c r="E810" s="5">
        <f>SUMIFS(base_de_dados!$T:$T,base_de_dados!$B:$B,$B810,base_de_dados!$G:$G,E$61,base_de_dados!$H:$H,$L$1,base_de_dados!$C:$C,$A810,base_de_dados!$M:$M,"&lt;=2012",base_de_dados!$O:$O,"&gt;=41274")</f>
        <v>0</v>
      </c>
      <c r="F810" s="5">
        <f>SUMIFS(base_de_dados!$T:$T,base_de_dados!$B:$B,$B810,base_de_dados!$G:$G,F$61,base_de_dados!$H:$H,$L$1,base_de_dados!$C:$C,$A810,base_de_dados!$M:$M,"&lt;=2012",base_de_dados!$O:$O,"&gt;=41274")</f>
        <v>0</v>
      </c>
      <c r="G810" s="5">
        <f>SUMIFS(base_de_dados!$T:$T,base_de_dados!$B:$B,$B810,base_de_dados!$G:$G,G$61,base_de_dados!$H:$H,$L$1,base_de_dados!$C:$C,$A810,base_de_dados!$M:$M,"&lt;=2012",base_de_dados!$O:$O,"&gt;=41274")</f>
        <v>0</v>
      </c>
      <c r="H810" s="5">
        <f>SUMIFS(base_de_dados!$T:$T,base_de_dados!$B:$B,$B810,base_de_dados!$G:$G,H$61,base_de_dados!$H:$H,$L$1,base_de_dados!$C:$C,$A810,base_de_dados!$M:$M,"&lt;=2012",base_de_dados!$O:$O,"&gt;=41274")</f>
        <v>0</v>
      </c>
      <c r="I810" s="5">
        <f>SUMIFS(base_de_dados!$T:$T,base_de_dados!$B:$B,$B810,base_de_dados!$G:$G,I$61,base_de_dados!$H:$H,$L$1,base_de_dados!$C:$C,$A810,base_de_dados!$M:$M,"&lt;=2012",base_de_dados!$O:$O,"&gt;=41274")</f>
        <v>0</v>
      </c>
      <c r="J810" s="5">
        <f>SUMIFS(base_de_dados!$T:$T,base_de_dados!$B:$B,$B810,base_de_dados!$G:$G,J$61,base_de_dados!$H:$H,$L$1,base_de_dados!$C:$C,$A810,base_de_dados!$M:$M,"&lt;=2012",base_de_dados!$O:$O,"&gt;=41274")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SUMIFS(base_de_dados!$T:$T,base_de_dados!$B:$B,$B811,base_de_dados!$G:$G,C$61,base_de_dados!$H:$H,$L$1,base_de_dados!$C:$C,$A811,base_de_dados!$M:$M,"&lt;=2012",base_de_dados!$O:$O,"&gt;=41274")</f>
        <v>0</v>
      </c>
      <c r="D811" s="5">
        <f>SUMIFS(base_de_dados!$T:$T,base_de_dados!$B:$B,$B811,base_de_dados!$G:$G,D$61,base_de_dados!$H:$H,$L$1,base_de_dados!$C:$C,$A811,base_de_dados!$M:$M,"&lt;=2012",base_de_dados!$O:$O,"&gt;=41274")</f>
        <v>0</v>
      </c>
      <c r="E811" s="5">
        <f>SUMIFS(base_de_dados!$T:$T,base_de_dados!$B:$B,$B811,base_de_dados!$G:$G,E$61,base_de_dados!$H:$H,$L$1,base_de_dados!$C:$C,$A811,base_de_dados!$M:$M,"&lt;=2012",base_de_dados!$O:$O,"&gt;=41274")</f>
        <v>0</v>
      </c>
      <c r="F811" s="5">
        <f>SUMIFS(base_de_dados!$T:$T,base_de_dados!$B:$B,$B811,base_de_dados!$G:$G,F$61,base_de_dados!$H:$H,$L$1,base_de_dados!$C:$C,$A811,base_de_dados!$M:$M,"&lt;=2012",base_de_dados!$O:$O,"&gt;=41274")</f>
        <v>0</v>
      </c>
      <c r="G811" s="5">
        <f>SUMIFS(base_de_dados!$T:$T,base_de_dados!$B:$B,$B811,base_de_dados!$G:$G,G$61,base_de_dados!$H:$H,$L$1,base_de_dados!$C:$C,$A811,base_de_dados!$M:$M,"&lt;=2012",base_de_dados!$O:$O,"&gt;=41274")</f>
        <v>0</v>
      </c>
      <c r="H811" s="5">
        <f>SUMIFS(base_de_dados!$T:$T,base_de_dados!$B:$B,$B811,base_de_dados!$G:$G,H$61,base_de_dados!$H:$H,$L$1,base_de_dados!$C:$C,$A811,base_de_dados!$M:$M,"&lt;=2012",base_de_dados!$O:$O,"&gt;=41274")</f>
        <v>0</v>
      </c>
      <c r="I811" s="5">
        <f>SUMIFS(base_de_dados!$T:$T,base_de_dados!$B:$B,$B811,base_de_dados!$G:$G,I$61,base_de_dados!$H:$H,$L$1,base_de_dados!$C:$C,$A811,base_de_dados!$M:$M,"&lt;=2012",base_de_dados!$O:$O,"&gt;=41274")</f>
        <v>0</v>
      </c>
      <c r="J811" s="5">
        <f>SUMIFS(base_de_dados!$T:$T,base_de_dados!$B:$B,$B811,base_de_dados!$G:$G,J$61,base_de_dados!$H:$H,$L$1,base_de_dados!$C:$C,$A811,base_de_dados!$M:$M,"&lt;=2012",base_de_dados!$O:$O,"&gt;=41274")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SUMIFS(base_de_dados!$T:$T,base_de_dados!$B:$B,$B812,base_de_dados!$G:$G,C$61,base_de_dados!$H:$H,$L$1,base_de_dados!$C:$C,$A812,base_de_dados!$M:$M,"&lt;=2012",base_de_dados!$O:$O,"&gt;=41274")</f>
        <v>0</v>
      </c>
      <c r="D812" s="5">
        <f>SUMIFS(base_de_dados!$T:$T,base_de_dados!$B:$B,$B812,base_de_dados!$G:$G,D$61,base_de_dados!$H:$H,$L$1,base_de_dados!$C:$C,$A812,base_de_dados!$M:$M,"&lt;=2012",base_de_dados!$O:$O,"&gt;=41274")</f>
        <v>0</v>
      </c>
      <c r="E812" s="5">
        <f>SUMIFS(base_de_dados!$T:$T,base_de_dados!$B:$B,$B812,base_de_dados!$G:$G,E$61,base_de_dados!$H:$H,$L$1,base_de_dados!$C:$C,$A812,base_de_dados!$M:$M,"&lt;=2012",base_de_dados!$O:$O,"&gt;=41274")</f>
        <v>0</v>
      </c>
      <c r="F812" s="5">
        <f>SUMIFS(base_de_dados!$T:$T,base_de_dados!$B:$B,$B812,base_de_dados!$G:$G,F$61,base_de_dados!$H:$H,$L$1,base_de_dados!$C:$C,$A812,base_de_dados!$M:$M,"&lt;=2012",base_de_dados!$O:$O,"&gt;=41274")</f>
        <v>0</v>
      </c>
      <c r="G812" s="5">
        <f>SUMIFS(base_de_dados!$T:$T,base_de_dados!$B:$B,$B812,base_de_dados!$G:$G,G$61,base_de_dados!$H:$H,$L$1,base_de_dados!$C:$C,$A812,base_de_dados!$M:$M,"&lt;=2012",base_de_dados!$O:$O,"&gt;=41274")</f>
        <v>0</v>
      </c>
      <c r="H812" s="5">
        <f>SUMIFS(base_de_dados!$T:$T,base_de_dados!$B:$B,$B812,base_de_dados!$G:$G,H$61,base_de_dados!$H:$H,$L$1,base_de_dados!$C:$C,$A812,base_de_dados!$M:$M,"&lt;=2012",base_de_dados!$O:$O,"&gt;=41274")</f>
        <v>0</v>
      </c>
      <c r="I812" s="5">
        <f>SUMIFS(base_de_dados!$T:$T,base_de_dados!$B:$B,$B812,base_de_dados!$G:$G,I$61,base_de_dados!$H:$H,$L$1,base_de_dados!$C:$C,$A812,base_de_dados!$M:$M,"&lt;=2012",base_de_dados!$O:$O,"&gt;=41274")</f>
        <v>0</v>
      </c>
      <c r="J812" s="5">
        <f>SUMIFS(base_de_dados!$T:$T,base_de_dados!$B:$B,$B812,base_de_dados!$G:$G,J$61,base_de_dados!$H:$H,$L$1,base_de_dados!$C:$C,$A812,base_de_dados!$M:$M,"&lt;=2012",base_de_dados!$O:$O,"&gt;=41274")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SUMIFS(base_de_dados!$T:$T,base_de_dados!$B:$B,$B813,base_de_dados!$G:$G,C$61,base_de_dados!$H:$H,$L$1,base_de_dados!$C:$C,$A813,base_de_dados!$M:$M,"&lt;=2012",base_de_dados!$O:$O,"&gt;=41274")</f>
        <v>0</v>
      </c>
      <c r="D813" s="5">
        <f>SUMIFS(base_de_dados!$T:$T,base_de_dados!$B:$B,$B813,base_de_dados!$G:$G,D$61,base_de_dados!$H:$H,$L$1,base_de_dados!$C:$C,$A813,base_de_dados!$M:$M,"&lt;=2012",base_de_dados!$O:$O,"&gt;=41274")</f>
        <v>0</v>
      </c>
      <c r="E813" s="5">
        <f>SUMIFS(base_de_dados!$T:$T,base_de_dados!$B:$B,$B813,base_de_dados!$G:$G,E$61,base_de_dados!$H:$H,$L$1,base_de_dados!$C:$C,$A813,base_de_dados!$M:$M,"&lt;=2012",base_de_dados!$O:$O,"&gt;=41274")</f>
        <v>0</v>
      </c>
      <c r="F813" s="5">
        <f>SUMIFS(base_de_dados!$T:$T,base_de_dados!$B:$B,$B813,base_de_dados!$G:$G,F$61,base_de_dados!$H:$H,$L$1,base_de_dados!$C:$C,$A813,base_de_dados!$M:$M,"&lt;=2012",base_de_dados!$O:$O,"&gt;=41274")</f>
        <v>0</v>
      </c>
      <c r="G813" s="5">
        <f>SUMIFS(base_de_dados!$T:$T,base_de_dados!$B:$B,$B813,base_de_dados!$G:$G,G$61,base_de_dados!$H:$H,$L$1,base_de_dados!$C:$C,$A813,base_de_dados!$M:$M,"&lt;=2012",base_de_dados!$O:$O,"&gt;=41274")</f>
        <v>0</v>
      </c>
      <c r="H813" s="5">
        <f>SUMIFS(base_de_dados!$T:$T,base_de_dados!$B:$B,$B813,base_de_dados!$G:$G,H$61,base_de_dados!$H:$H,$L$1,base_de_dados!$C:$C,$A813,base_de_dados!$M:$M,"&lt;=2012",base_de_dados!$O:$O,"&gt;=41274")</f>
        <v>0</v>
      </c>
      <c r="I813" s="5">
        <f>SUMIFS(base_de_dados!$T:$T,base_de_dados!$B:$B,$B813,base_de_dados!$G:$G,I$61,base_de_dados!$H:$H,$L$1,base_de_dados!$C:$C,$A813,base_de_dados!$M:$M,"&lt;=2012",base_de_dados!$O:$O,"&gt;=41274")</f>
        <v>0</v>
      </c>
      <c r="J813" s="5">
        <f>SUMIFS(base_de_dados!$T:$T,base_de_dados!$B:$B,$B813,base_de_dados!$G:$G,J$61,base_de_dados!$H:$H,$L$1,base_de_dados!$C:$C,$A813,base_de_dados!$M:$M,"&lt;=2012",base_de_dados!$O:$O,"&gt;=41274")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SUMIFS(base_de_dados!$T:$T,base_de_dados!$B:$B,$B814,base_de_dados!$G:$G,C$61,base_de_dados!$H:$H,$L$1,base_de_dados!$C:$C,$A814,base_de_dados!$M:$M,"&lt;=2012",base_de_dados!$O:$O,"&gt;=41274")</f>
        <v>0</v>
      </c>
      <c r="D814" s="5">
        <f>SUMIFS(base_de_dados!$T:$T,base_de_dados!$B:$B,$B814,base_de_dados!$G:$G,D$61,base_de_dados!$H:$H,$L$1,base_de_dados!$C:$C,$A814,base_de_dados!$M:$M,"&lt;=2012",base_de_dados!$O:$O,"&gt;=41274")</f>
        <v>0</v>
      </c>
      <c r="E814" s="5">
        <f>SUMIFS(base_de_dados!$T:$T,base_de_dados!$B:$B,$B814,base_de_dados!$G:$G,E$61,base_de_dados!$H:$H,$L$1,base_de_dados!$C:$C,$A814,base_de_dados!$M:$M,"&lt;=2012",base_de_dados!$O:$O,"&gt;=41274")</f>
        <v>0</v>
      </c>
      <c r="F814" s="5">
        <f>SUMIFS(base_de_dados!$T:$T,base_de_dados!$B:$B,$B814,base_de_dados!$G:$G,F$61,base_de_dados!$H:$H,$L$1,base_de_dados!$C:$C,$A814,base_de_dados!$M:$M,"&lt;=2012",base_de_dados!$O:$O,"&gt;=41274")</f>
        <v>0</v>
      </c>
      <c r="G814" s="5">
        <f>SUMIFS(base_de_dados!$T:$T,base_de_dados!$B:$B,$B814,base_de_dados!$G:$G,G$61,base_de_dados!$H:$H,$L$1,base_de_dados!$C:$C,$A814,base_de_dados!$M:$M,"&lt;=2012",base_de_dados!$O:$O,"&gt;=41274")</f>
        <v>0</v>
      </c>
      <c r="H814" s="5">
        <f>SUMIFS(base_de_dados!$T:$T,base_de_dados!$B:$B,$B814,base_de_dados!$G:$G,H$61,base_de_dados!$H:$H,$L$1,base_de_dados!$C:$C,$A814,base_de_dados!$M:$M,"&lt;=2012",base_de_dados!$O:$O,"&gt;=41274")</f>
        <v>0</v>
      </c>
      <c r="I814" s="5">
        <f>SUMIFS(base_de_dados!$T:$T,base_de_dados!$B:$B,$B814,base_de_dados!$G:$G,I$61,base_de_dados!$H:$H,$L$1,base_de_dados!$C:$C,$A814,base_de_dados!$M:$M,"&lt;=2012",base_de_dados!$O:$O,"&gt;=41274")</f>
        <v>0</v>
      </c>
      <c r="J814" s="5">
        <f>SUMIFS(base_de_dados!$T:$T,base_de_dados!$B:$B,$B814,base_de_dados!$G:$G,J$61,base_de_dados!$H:$H,$L$1,base_de_dados!$C:$C,$A814,base_de_dados!$M:$M,"&lt;=2012",base_de_dados!$O:$O,"&gt;=41274")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SUMIFS(base_de_dados!$T:$T,base_de_dados!$B:$B,$B815,base_de_dados!$G:$G,C$61,base_de_dados!$H:$H,$L$1,base_de_dados!$C:$C,$A815,base_de_dados!$M:$M,"&lt;=2012",base_de_dados!$O:$O,"&gt;=41274")</f>
        <v>0</v>
      </c>
      <c r="D815" s="5">
        <f>SUMIFS(base_de_dados!$T:$T,base_de_dados!$B:$B,$B815,base_de_dados!$G:$G,D$61,base_de_dados!$H:$H,$L$1,base_de_dados!$C:$C,$A815,base_de_dados!$M:$M,"&lt;=2012",base_de_dados!$O:$O,"&gt;=41274")</f>
        <v>0</v>
      </c>
      <c r="E815" s="5">
        <f>SUMIFS(base_de_dados!$T:$T,base_de_dados!$B:$B,$B815,base_de_dados!$G:$G,E$61,base_de_dados!$H:$H,$L$1,base_de_dados!$C:$C,$A815,base_de_dados!$M:$M,"&lt;=2012",base_de_dados!$O:$O,"&gt;=41274")</f>
        <v>0</v>
      </c>
      <c r="F815" s="5">
        <f>SUMIFS(base_de_dados!$T:$T,base_de_dados!$B:$B,$B815,base_de_dados!$G:$G,F$61,base_de_dados!$H:$H,$L$1,base_de_dados!$C:$C,$A815,base_de_dados!$M:$M,"&lt;=2012",base_de_dados!$O:$O,"&gt;=41274")</f>
        <v>2.7020319634703197E-2</v>
      </c>
      <c r="G815" s="5">
        <f>SUMIFS(base_de_dados!$T:$T,base_de_dados!$B:$B,$B815,base_de_dados!$G:$G,G$61,base_de_dados!$H:$H,$L$1,base_de_dados!$C:$C,$A815,base_de_dados!$M:$M,"&lt;=2012",base_de_dados!$O:$O,"&gt;=41274")</f>
        <v>0</v>
      </c>
      <c r="H815" s="5">
        <f>SUMIFS(base_de_dados!$T:$T,base_de_dados!$B:$B,$B815,base_de_dados!$G:$G,H$61,base_de_dados!$H:$H,$L$1,base_de_dados!$C:$C,$A815,base_de_dados!$M:$M,"&lt;=2012",base_de_dados!$O:$O,"&gt;=41274")</f>
        <v>0</v>
      </c>
      <c r="I815" s="5">
        <f>SUMIFS(base_de_dados!$T:$T,base_de_dados!$B:$B,$B815,base_de_dados!$G:$G,I$61,base_de_dados!$H:$H,$L$1,base_de_dados!$C:$C,$A815,base_de_dados!$M:$M,"&lt;=2012",base_de_dados!$O:$O,"&gt;=41274")</f>
        <v>0</v>
      </c>
      <c r="J815" s="5">
        <f>SUMIFS(base_de_dados!$T:$T,base_de_dados!$B:$B,$B815,base_de_dados!$G:$G,J$61,base_de_dados!$H:$H,$L$1,base_de_dados!$C:$C,$A815,base_de_dados!$M:$M,"&lt;=2012",base_de_dados!$O:$O,"&gt;=41274")</f>
        <v>0</v>
      </c>
      <c r="K815" s="32">
        <f t="shared" si="17"/>
        <v>2.7020319634703197E-2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SUMIFS(base_de_dados!$T:$T,base_de_dados!$B:$B,$B816,base_de_dados!$G:$G,C$61,base_de_dados!$H:$H,$L$1,base_de_dados!$C:$C,$A816,base_de_dados!$M:$M,"&lt;=2012",base_de_dados!$O:$O,"&gt;=41274")</f>
        <v>0</v>
      </c>
      <c r="D816" s="5">
        <f>SUMIFS(base_de_dados!$T:$T,base_de_dados!$B:$B,$B816,base_de_dados!$G:$G,D$61,base_de_dados!$H:$H,$L$1,base_de_dados!$C:$C,$A816,base_de_dados!$M:$M,"&lt;=2012",base_de_dados!$O:$O,"&gt;=41274")</f>
        <v>0</v>
      </c>
      <c r="E816" s="5">
        <f>SUMIFS(base_de_dados!$T:$T,base_de_dados!$B:$B,$B816,base_de_dados!$G:$G,E$61,base_de_dados!$H:$H,$L$1,base_de_dados!$C:$C,$A816,base_de_dados!$M:$M,"&lt;=2012",base_de_dados!$O:$O,"&gt;=41274")</f>
        <v>0</v>
      </c>
      <c r="F816" s="5">
        <f>SUMIFS(base_de_dados!$T:$T,base_de_dados!$B:$B,$B816,base_de_dados!$G:$G,F$61,base_de_dados!$H:$H,$L$1,base_de_dados!$C:$C,$A816,base_de_dados!$M:$M,"&lt;=2012",base_de_dados!$O:$O,"&gt;=41274")</f>
        <v>0</v>
      </c>
      <c r="G816" s="5">
        <f>SUMIFS(base_de_dados!$T:$T,base_de_dados!$B:$B,$B816,base_de_dados!$G:$G,G$61,base_de_dados!$H:$H,$L$1,base_de_dados!$C:$C,$A816,base_de_dados!$M:$M,"&lt;=2012",base_de_dados!$O:$O,"&gt;=41274")</f>
        <v>0</v>
      </c>
      <c r="H816" s="5">
        <f>SUMIFS(base_de_dados!$T:$T,base_de_dados!$B:$B,$B816,base_de_dados!$G:$G,H$61,base_de_dados!$H:$H,$L$1,base_de_dados!$C:$C,$A816,base_de_dados!$M:$M,"&lt;=2012",base_de_dados!$O:$O,"&gt;=41274")</f>
        <v>0</v>
      </c>
      <c r="I816" s="5">
        <f>SUMIFS(base_de_dados!$T:$T,base_de_dados!$B:$B,$B816,base_de_dados!$G:$G,I$61,base_de_dados!$H:$H,$L$1,base_de_dados!$C:$C,$A816,base_de_dados!$M:$M,"&lt;=2012",base_de_dados!$O:$O,"&gt;=41274")</f>
        <v>0</v>
      </c>
      <c r="J816" s="5">
        <f>SUMIFS(base_de_dados!$T:$T,base_de_dados!$B:$B,$B816,base_de_dados!$G:$G,J$61,base_de_dados!$H:$H,$L$1,base_de_dados!$C:$C,$A816,base_de_dados!$M:$M,"&lt;=2012",base_de_dados!$O:$O,"&gt;=41274")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SUMIFS(base_de_dados!$T:$T,base_de_dados!$B:$B,$B817,base_de_dados!$G:$G,C$61,base_de_dados!$H:$H,$L$1,base_de_dados!$C:$C,$A817,base_de_dados!$M:$M,"&lt;=2012",base_de_dados!$O:$O,"&gt;=41274")</f>
        <v>0</v>
      </c>
      <c r="D817" s="5">
        <f>SUMIFS(base_de_dados!$T:$T,base_de_dados!$B:$B,$B817,base_de_dados!$G:$G,D$61,base_de_dados!$H:$H,$L$1,base_de_dados!$C:$C,$A817,base_de_dados!$M:$M,"&lt;=2012",base_de_dados!$O:$O,"&gt;=41274")</f>
        <v>0</v>
      </c>
      <c r="E817" s="5">
        <f>SUMIFS(base_de_dados!$T:$T,base_de_dados!$B:$B,$B817,base_de_dados!$G:$G,E$61,base_de_dados!$H:$H,$L$1,base_de_dados!$C:$C,$A817,base_de_dados!$M:$M,"&lt;=2012",base_de_dados!$O:$O,"&gt;=41274")</f>
        <v>0</v>
      </c>
      <c r="F817" s="5">
        <f>SUMIFS(base_de_dados!$T:$T,base_de_dados!$B:$B,$B817,base_de_dados!$G:$G,F$61,base_de_dados!$H:$H,$L$1,base_de_dados!$C:$C,$A817,base_de_dados!$M:$M,"&lt;=2012",base_de_dados!$O:$O,"&gt;=41274")</f>
        <v>0</v>
      </c>
      <c r="G817" s="5">
        <f>SUMIFS(base_de_dados!$T:$T,base_de_dados!$B:$B,$B817,base_de_dados!$G:$G,G$61,base_de_dados!$H:$H,$L$1,base_de_dados!$C:$C,$A817,base_de_dados!$M:$M,"&lt;=2012",base_de_dados!$O:$O,"&gt;=41274")</f>
        <v>0</v>
      </c>
      <c r="H817" s="5">
        <f>SUMIFS(base_de_dados!$T:$T,base_de_dados!$B:$B,$B817,base_de_dados!$G:$G,H$61,base_de_dados!$H:$H,$L$1,base_de_dados!$C:$C,$A817,base_de_dados!$M:$M,"&lt;=2012",base_de_dados!$O:$O,"&gt;=41274")</f>
        <v>0</v>
      </c>
      <c r="I817" s="5">
        <f>SUMIFS(base_de_dados!$T:$T,base_de_dados!$B:$B,$B817,base_de_dados!$G:$G,I$61,base_de_dados!$H:$H,$L$1,base_de_dados!$C:$C,$A817,base_de_dados!$M:$M,"&lt;=2012",base_de_dados!$O:$O,"&gt;=41274")</f>
        <v>0</v>
      </c>
      <c r="J817" s="5">
        <f>SUMIFS(base_de_dados!$T:$T,base_de_dados!$B:$B,$B817,base_de_dados!$G:$G,J$61,base_de_dados!$H:$H,$L$1,base_de_dados!$C:$C,$A817,base_de_dados!$M:$M,"&lt;=2012",base_de_dados!$O:$O,"&gt;=41274")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SUMIFS(base_de_dados!$T:$T,base_de_dados!$B:$B,$B818,base_de_dados!$G:$G,C$61,base_de_dados!$H:$H,$L$1,base_de_dados!$C:$C,$A818,base_de_dados!$M:$M,"&lt;=2012",base_de_dados!$O:$O,"&gt;=41274")</f>
        <v>0</v>
      </c>
      <c r="D818" s="5">
        <f>SUMIFS(base_de_dados!$T:$T,base_de_dados!$B:$B,$B818,base_de_dados!$G:$G,D$61,base_de_dados!$H:$H,$L$1,base_de_dados!$C:$C,$A818,base_de_dados!$M:$M,"&lt;=2012",base_de_dados!$O:$O,"&gt;=41274")</f>
        <v>0</v>
      </c>
      <c r="E818" s="5">
        <f>SUMIFS(base_de_dados!$T:$T,base_de_dados!$B:$B,$B818,base_de_dados!$G:$G,E$61,base_de_dados!$H:$H,$L$1,base_de_dados!$C:$C,$A818,base_de_dados!$M:$M,"&lt;=2012",base_de_dados!$O:$O,"&gt;=41274")</f>
        <v>0</v>
      </c>
      <c r="F818" s="5">
        <f>SUMIFS(base_de_dados!$T:$T,base_de_dados!$B:$B,$B818,base_de_dados!$G:$G,F$61,base_de_dados!$H:$H,$L$1,base_de_dados!$C:$C,$A818,base_de_dados!$M:$M,"&lt;=2012",base_de_dados!$O:$O,"&gt;=41274")</f>
        <v>0</v>
      </c>
      <c r="G818" s="5">
        <f>SUMIFS(base_de_dados!$T:$T,base_de_dados!$B:$B,$B818,base_de_dados!$G:$G,G$61,base_de_dados!$H:$H,$L$1,base_de_dados!$C:$C,$A818,base_de_dados!$M:$M,"&lt;=2012",base_de_dados!$O:$O,"&gt;=41274")</f>
        <v>0</v>
      </c>
      <c r="H818" s="5">
        <f>SUMIFS(base_de_dados!$T:$T,base_de_dados!$B:$B,$B818,base_de_dados!$G:$G,H$61,base_de_dados!$H:$H,$L$1,base_de_dados!$C:$C,$A818,base_de_dados!$M:$M,"&lt;=2012",base_de_dados!$O:$O,"&gt;=41274")</f>
        <v>0</v>
      </c>
      <c r="I818" s="5">
        <f>SUMIFS(base_de_dados!$T:$T,base_de_dados!$B:$B,$B818,base_de_dados!$G:$G,I$61,base_de_dados!$H:$H,$L$1,base_de_dados!$C:$C,$A818,base_de_dados!$M:$M,"&lt;=2012",base_de_dados!$O:$O,"&gt;=41274")</f>
        <v>0</v>
      </c>
      <c r="J818" s="5">
        <f>SUMIFS(base_de_dados!$T:$T,base_de_dados!$B:$B,$B818,base_de_dados!$G:$G,J$61,base_de_dados!$H:$H,$L$1,base_de_dados!$C:$C,$A818,base_de_dados!$M:$M,"&lt;=2012",base_de_dados!$O:$O,"&gt;=41274")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SUMIFS(base_de_dados!$T:$T,base_de_dados!$B:$B,$B819,base_de_dados!$G:$G,C$61,base_de_dados!$H:$H,$L$1,base_de_dados!$C:$C,$A819,base_de_dados!$M:$M,"&lt;=2012",base_de_dados!$O:$O,"&gt;=41274")</f>
        <v>0</v>
      </c>
      <c r="D819" s="5">
        <f>SUMIFS(base_de_dados!$T:$T,base_de_dados!$B:$B,$B819,base_de_dados!$G:$G,D$61,base_de_dados!$H:$H,$L$1,base_de_dados!$C:$C,$A819,base_de_dados!$M:$M,"&lt;=2012",base_de_dados!$O:$O,"&gt;=41274")</f>
        <v>0</v>
      </c>
      <c r="E819" s="5">
        <f>SUMIFS(base_de_dados!$T:$T,base_de_dados!$B:$B,$B819,base_de_dados!$G:$G,E$61,base_de_dados!$H:$H,$L$1,base_de_dados!$C:$C,$A819,base_de_dados!$M:$M,"&lt;=2012",base_de_dados!$O:$O,"&gt;=41274")</f>
        <v>0</v>
      </c>
      <c r="F819" s="5">
        <f>SUMIFS(base_de_dados!$T:$T,base_de_dados!$B:$B,$B819,base_de_dados!$G:$G,F$61,base_de_dados!$H:$H,$L$1,base_de_dados!$C:$C,$A819,base_de_dados!$M:$M,"&lt;=2012",base_de_dados!$O:$O,"&gt;=41274")</f>
        <v>6.0999873160832066E-2</v>
      </c>
      <c r="G819" s="5">
        <f>SUMIFS(base_de_dados!$T:$T,base_de_dados!$B:$B,$B819,base_de_dados!$G:$G,G$61,base_de_dados!$H:$H,$L$1,base_de_dados!$C:$C,$A819,base_de_dados!$M:$M,"&lt;=2012",base_de_dados!$O:$O,"&gt;=41274")</f>
        <v>0</v>
      </c>
      <c r="H819" s="5">
        <f>SUMIFS(base_de_dados!$T:$T,base_de_dados!$B:$B,$B819,base_de_dados!$G:$G,H$61,base_de_dados!$H:$H,$L$1,base_de_dados!$C:$C,$A819,base_de_dados!$M:$M,"&lt;=2012",base_de_dados!$O:$O,"&gt;=41274")</f>
        <v>0</v>
      </c>
      <c r="I819" s="5">
        <f>SUMIFS(base_de_dados!$T:$T,base_de_dados!$B:$B,$B819,base_de_dados!$G:$G,I$61,base_de_dados!$H:$H,$L$1,base_de_dados!$C:$C,$A819,base_de_dados!$M:$M,"&lt;=2012",base_de_dados!$O:$O,"&gt;=41274")</f>
        <v>0</v>
      </c>
      <c r="J819" s="5">
        <f>SUMIFS(base_de_dados!$T:$T,base_de_dados!$B:$B,$B819,base_de_dados!$G:$G,J$61,base_de_dados!$H:$H,$L$1,base_de_dados!$C:$C,$A819,base_de_dados!$M:$M,"&lt;=2012",base_de_dados!$O:$O,"&gt;=41274")</f>
        <v>0</v>
      </c>
      <c r="K819" s="32">
        <f t="shared" si="17"/>
        <v>6.0999873160832066E-2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SUMIFS(base_de_dados!$T:$T,base_de_dados!$B:$B,$B820,base_de_dados!$G:$G,C$61,base_de_dados!$H:$H,$L$1,base_de_dados!$C:$C,$A820,base_de_dados!$M:$M,"&lt;=2012",base_de_dados!$O:$O,"&gt;=41274")</f>
        <v>0</v>
      </c>
      <c r="D820" s="5">
        <f>SUMIFS(base_de_dados!$T:$T,base_de_dados!$B:$B,$B820,base_de_dados!$G:$G,D$61,base_de_dados!$H:$H,$L$1,base_de_dados!$C:$C,$A820,base_de_dados!$M:$M,"&lt;=2012",base_de_dados!$O:$O,"&gt;=41274")</f>
        <v>0</v>
      </c>
      <c r="E820" s="5">
        <f>SUMIFS(base_de_dados!$T:$T,base_de_dados!$B:$B,$B820,base_de_dados!$G:$G,E$61,base_de_dados!$H:$H,$L$1,base_de_dados!$C:$C,$A820,base_de_dados!$M:$M,"&lt;=2012",base_de_dados!$O:$O,"&gt;=41274")</f>
        <v>0</v>
      </c>
      <c r="F820" s="5">
        <f>SUMIFS(base_de_dados!$T:$T,base_de_dados!$B:$B,$B820,base_de_dados!$G:$G,F$61,base_de_dados!$H:$H,$L$1,base_de_dados!$C:$C,$A820,base_de_dados!$M:$M,"&lt;=2012",base_de_dados!$O:$O,"&gt;=41274")</f>
        <v>0</v>
      </c>
      <c r="G820" s="5">
        <f>SUMIFS(base_de_dados!$T:$T,base_de_dados!$B:$B,$B820,base_de_dados!$G:$G,G$61,base_de_dados!$H:$H,$L$1,base_de_dados!$C:$C,$A820,base_de_dados!$M:$M,"&lt;=2012",base_de_dados!$O:$O,"&gt;=41274")</f>
        <v>0</v>
      </c>
      <c r="H820" s="5">
        <f>SUMIFS(base_de_dados!$T:$T,base_de_dados!$B:$B,$B820,base_de_dados!$G:$G,H$61,base_de_dados!$H:$H,$L$1,base_de_dados!$C:$C,$A820,base_de_dados!$M:$M,"&lt;=2012",base_de_dados!$O:$O,"&gt;=41274")</f>
        <v>0</v>
      </c>
      <c r="I820" s="5">
        <f>SUMIFS(base_de_dados!$T:$T,base_de_dados!$B:$B,$B820,base_de_dados!$G:$G,I$61,base_de_dados!$H:$H,$L$1,base_de_dados!$C:$C,$A820,base_de_dados!$M:$M,"&lt;=2012",base_de_dados!$O:$O,"&gt;=41274")</f>
        <v>0</v>
      </c>
      <c r="J820" s="5">
        <f>SUMIFS(base_de_dados!$T:$T,base_de_dados!$B:$B,$B820,base_de_dados!$G:$G,J$61,base_de_dados!$H:$H,$L$1,base_de_dados!$C:$C,$A820,base_de_dados!$M:$M,"&lt;=2012",base_de_dados!$O:$O,"&gt;=41274")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SUMIFS(base_de_dados!$T:$T,base_de_dados!$B:$B,$B821,base_de_dados!$G:$G,C$61,base_de_dados!$H:$H,$L$1,base_de_dados!$C:$C,$A821,base_de_dados!$M:$M,"&lt;=2012",base_de_dados!$O:$O,"&gt;=41274")</f>
        <v>0</v>
      </c>
      <c r="D821" s="5">
        <f>SUMIFS(base_de_dados!$T:$T,base_de_dados!$B:$B,$B821,base_de_dados!$G:$G,D$61,base_de_dados!$H:$H,$L$1,base_de_dados!$C:$C,$A821,base_de_dados!$M:$M,"&lt;=2012",base_de_dados!$O:$O,"&gt;=41274")</f>
        <v>0</v>
      </c>
      <c r="E821" s="5">
        <f>SUMIFS(base_de_dados!$T:$T,base_de_dados!$B:$B,$B821,base_de_dados!$G:$G,E$61,base_de_dados!$H:$H,$L$1,base_de_dados!$C:$C,$A821,base_de_dados!$M:$M,"&lt;=2012",base_de_dados!$O:$O,"&gt;=41274")</f>
        <v>0</v>
      </c>
      <c r="F821" s="5">
        <f>SUMIFS(base_de_dados!$T:$T,base_de_dados!$B:$B,$B821,base_de_dados!$G:$G,F$61,base_de_dados!$H:$H,$L$1,base_de_dados!$C:$C,$A821,base_de_dados!$M:$M,"&lt;=2012",base_de_dados!$O:$O,"&gt;=41274")</f>
        <v>0</v>
      </c>
      <c r="G821" s="5">
        <f>SUMIFS(base_de_dados!$T:$T,base_de_dados!$B:$B,$B821,base_de_dados!$G:$G,G$61,base_de_dados!$H:$H,$L$1,base_de_dados!$C:$C,$A821,base_de_dados!$M:$M,"&lt;=2012",base_de_dados!$O:$O,"&gt;=41274")</f>
        <v>0</v>
      </c>
      <c r="H821" s="5">
        <f>SUMIFS(base_de_dados!$T:$T,base_de_dados!$B:$B,$B821,base_de_dados!$G:$G,H$61,base_de_dados!$H:$H,$L$1,base_de_dados!$C:$C,$A821,base_de_dados!$M:$M,"&lt;=2012",base_de_dados!$O:$O,"&gt;=41274")</f>
        <v>0</v>
      </c>
      <c r="I821" s="5">
        <f>SUMIFS(base_de_dados!$T:$T,base_de_dados!$B:$B,$B821,base_de_dados!$G:$G,I$61,base_de_dados!$H:$H,$L$1,base_de_dados!$C:$C,$A821,base_de_dados!$M:$M,"&lt;=2012",base_de_dados!$O:$O,"&gt;=41274")</f>
        <v>0</v>
      </c>
      <c r="J821" s="5">
        <f>SUMIFS(base_de_dados!$T:$T,base_de_dados!$B:$B,$B821,base_de_dados!$G:$G,J$61,base_de_dados!$H:$H,$L$1,base_de_dados!$C:$C,$A821,base_de_dados!$M:$M,"&lt;=2012",base_de_dados!$O:$O,"&gt;=41274")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SUMIFS(base_de_dados!$T:$T,base_de_dados!$B:$B,$B822,base_de_dados!$G:$G,C$61,base_de_dados!$H:$H,$L$1,base_de_dados!$C:$C,$A822,base_de_dados!$M:$M,"&lt;=2012",base_de_dados!$O:$O,"&gt;=41274")</f>
        <v>0</v>
      </c>
      <c r="D822" s="5">
        <f>SUMIFS(base_de_dados!$T:$T,base_de_dados!$B:$B,$B822,base_de_dados!$G:$G,D$61,base_de_dados!$H:$H,$L$1,base_de_dados!$C:$C,$A822,base_de_dados!$M:$M,"&lt;=2012",base_de_dados!$O:$O,"&gt;=41274")</f>
        <v>0</v>
      </c>
      <c r="E822" s="5">
        <f>SUMIFS(base_de_dados!$T:$T,base_de_dados!$B:$B,$B822,base_de_dados!$G:$G,E$61,base_de_dados!$H:$H,$L$1,base_de_dados!$C:$C,$A822,base_de_dados!$M:$M,"&lt;=2012",base_de_dados!$O:$O,"&gt;=41274")</f>
        <v>0</v>
      </c>
      <c r="F822" s="5">
        <f>SUMIFS(base_de_dados!$T:$T,base_de_dados!$B:$B,$B822,base_de_dados!$G:$G,F$61,base_de_dados!$H:$H,$L$1,base_de_dados!$C:$C,$A822,base_de_dados!$M:$M,"&lt;=2012",base_de_dados!$O:$O,"&gt;=41274")</f>
        <v>0</v>
      </c>
      <c r="G822" s="5">
        <f>SUMIFS(base_de_dados!$T:$T,base_de_dados!$B:$B,$B822,base_de_dados!$G:$G,G$61,base_de_dados!$H:$H,$L$1,base_de_dados!$C:$C,$A822,base_de_dados!$M:$M,"&lt;=2012",base_de_dados!$O:$O,"&gt;=41274")</f>
        <v>0</v>
      </c>
      <c r="H822" s="5">
        <f>SUMIFS(base_de_dados!$T:$T,base_de_dados!$B:$B,$B822,base_de_dados!$G:$G,H$61,base_de_dados!$H:$H,$L$1,base_de_dados!$C:$C,$A822,base_de_dados!$M:$M,"&lt;=2012",base_de_dados!$O:$O,"&gt;=41274")</f>
        <v>0</v>
      </c>
      <c r="I822" s="5">
        <f>SUMIFS(base_de_dados!$T:$T,base_de_dados!$B:$B,$B822,base_de_dados!$G:$G,I$61,base_de_dados!$H:$H,$L$1,base_de_dados!$C:$C,$A822,base_de_dados!$M:$M,"&lt;=2012",base_de_dados!$O:$O,"&gt;=41274")</f>
        <v>0</v>
      </c>
      <c r="J822" s="5">
        <f>SUMIFS(base_de_dados!$T:$T,base_de_dados!$B:$B,$B822,base_de_dados!$G:$G,J$61,base_de_dados!$H:$H,$L$1,base_de_dados!$C:$C,$A822,base_de_dados!$M:$M,"&lt;=2012",base_de_dados!$O:$O,"&gt;=41274")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SUMIFS(base_de_dados!$T:$T,base_de_dados!$B:$B,$B823,base_de_dados!$G:$G,C$61,base_de_dados!$H:$H,$L$1,base_de_dados!$C:$C,$A823,base_de_dados!$M:$M,"&lt;=2012",base_de_dados!$O:$O,"&gt;=41274")</f>
        <v>0</v>
      </c>
      <c r="D823" s="5">
        <f>SUMIFS(base_de_dados!$T:$T,base_de_dados!$B:$B,$B823,base_de_dados!$G:$G,D$61,base_de_dados!$H:$H,$L$1,base_de_dados!$C:$C,$A823,base_de_dados!$M:$M,"&lt;=2012",base_de_dados!$O:$O,"&gt;=41274")</f>
        <v>0</v>
      </c>
      <c r="E823" s="5">
        <f>SUMIFS(base_de_dados!$T:$T,base_de_dados!$B:$B,$B823,base_de_dados!$G:$G,E$61,base_de_dados!$H:$H,$L$1,base_de_dados!$C:$C,$A823,base_de_dados!$M:$M,"&lt;=2012",base_de_dados!$O:$O,"&gt;=41274")</f>
        <v>0</v>
      </c>
      <c r="F823" s="5">
        <f>SUMIFS(base_de_dados!$T:$T,base_de_dados!$B:$B,$B823,base_de_dados!$G:$G,F$61,base_de_dados!$H:$H,$L$1,base_de_dados!$C:$C,$A823,base_de_dados!$M:$M,"&lt;=2012",base_de_dados!$O:$O,"&gt;=41274")</f>
        <v>0</v>
      </c>
      <c r="G823" s="5">
        <f>SUMIFS(base_de_dados!$T:$T,base_de_dados!$B:$B,$B823,base_de_dados!$G:$G,G$61,base_de_dados!$H:$H,$L$1,base_de_dados!$C:$C,$A823,base_de_dados!$M:$M,"&lt;=2012",base_de_dados!$O:$O,"&gt;=41274")</f>
        <v>0</v>
      </c>
      <c r="H823" s="5">
        <f>SUMIFS(base_de_dados!$T:$T,base_de_dados!$B:$B,$B823,base_de_dados!$G:$G,H$61,base_de_dados!$H:$H,$L$1,base_de_dados!$C:$C,$A823,base_de_dados!$M:$M,"&lt;=2012",base_de_dados!$O:$O,"&gt;=41274")</f>
        <v>0</v>
      </c>
      <c r="I823" s="5">
        <f>SUMIFS(base_de_dados!$T:$T,base_de_dados!$B:$B,$B823,base_de_dados!$G:$G,I$61,base_de_dados!$H:$H,$L$1,base_de_dados!$C:$C,$A823,base_de_dados!$M:$M,"&lt;=2012",base_de_dados!$O:$O,"&gt;=41274")</f>
        <v>0</v>
      </c>
      <c r="J823" s="5">
        <f>SUMIFS(base_de_dados!$T:$T,base_de_dados!$B:$B,$B823,base_de_dados!$G:$G,J$61,base_de_dados!$H:$H,$L$1,base_de_dados!$C:$C,$A823,base_de_dados!$M:$M,"&lt;=2012",base_de_dados!$O:$O,"&gt;=41274")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SUMIFS(base_de_dados!$T:$T,base_de_dados!$B:$B,$B824,base_de_dados!$G:$G,C$61,base_de_dados!$H:$H,$L$1,base_de_dados!$C:$C,$A824,base_de_dados!$M:$M,"&lt;=2012",base_de_dados!$O:$O,"&gt;=41274")</f>
        <v>0</v>
      </c>
      <c r="D824" s="5">
        <f>SUMIFS(base_de_dados!$T:$T,base_de_dados!$B:$B,$B824,base_de_dados!$G:$G,D$61,base_de_dados!$H:$H,$L$1,base_de_dados!$C:$C,$A824,base_de_dados!$M:$M,"&lt;=2012",base_de_dados!$O:$O,"&gt;=41274")</f>
        <v>0</v>
      </c>
      <c r="E824" s="5">
        <f>SUMIFS(base_de_dados!$T:$T,base_de_dados!$B:$B,$B824,base_de_dados!$G:$G,E$61,base_de_dados!$H:$H,$L$1,base_de_dados!$C:$C,$A824,base_de_dados!$M:$M,"&lt;=2012",base_de_dados!$O:$O,"&gt;=41274")</f>
        <v>0</v>
      </c>
      <c r="F824" s="5">
        <f>SUMIFS(base_de_dados!$T:$T,base_de_dados!$B:$B,$B824,base_de_dados!$G:$G,F$61,base_de_dados!$H:$H,$L$1,base_de_dados!$C:$C,$A824,base_de_dados!$M:$M,"&lt;=2012",base_de_dados!$O:$O,"&gt;=41274")</f>
        <v>0</v>
      </c>
      <c r="G824" s="5">
        <f>SUMIFS(base_de_dados!$T:$T,base_de_dados!$B:$B,$B824,base_de_dados!$G:$G,G$61,base_de_dados!$H:$H,$L$1,base_de_dados!$C:$C,$A824,base_de_dados!$M:$M,"&lt;=2012",base_de_dados!$O:$O,"&gt;=41274")</f>
        <v>0</v>
      </c>
      <c r="H824" s="5">
        <f>SUMIFS(base_de_dados!$T:$T,base_de_dados!$B:$B,$B824,base_de_dados!$G:$G,H$61,base_de_dados!$H:$H,$L$1,base_de_dados!$C:$C,$A824,base_de_dados!$M:$M,"&lt;=2012",base_de_dados!$O:$O,"&gt;=41274")</f>
        <v>0</v>
      </c>
      <c r="I824" s="5">
        <f>SUMIFS(base_de_dados!$T:$T,base_de_dados!$B:$B,$B824,base_de_dados!$G:$G,I$61,base_de_dados!$H:$H,$L$1,base_de_dados!$C:$C,$A824,base_de_dados!$M:$M,"&lt;=2012",base_de_dados!$O:$O,"&gt;=41274")</f>
        <v>0</v>
      </c>
      <c r="J824" s="5">
        <f>SUMIFS(base_de_dados!$T:$T,base_de_dados!$B:$B,$B824,base_de_dados!$G:$G,J$61,base_de_dados!$H:$H,$L$1,base_de_dados!$C:$C,$A824,base_de_dados!$M:$M,"&lt;=2012",base_de_dados!$O:$O,"&gt;=41274")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SUMIFS(base_de_dados!$T:$T,base_de_dados!$B:$B,$B825,base_de_dados!$G:$G,C$61,base_de_dados!$H:$H,$L$1,base_de_dados!$C:$C,$A825,base_de_dados!$M:$M,"&lt;=2012",base_de_dados!$O:$O,"&gt;=41274")</f>
        <v>0</v>
      </c>
      <c r="D825" s="5">
        <f>SUMIFS(base_de_dados!$T:$T,base_de_dados!$B:$B,$B825,base_de_dados!$G:$G,D$61,base_de_dados!$H:$H,$L$1,base_de_dados!$C:$C,$A825,base_de_dados!$M:$M,"&lt;=2012",base_de_dados!$O:$O,"&gt;=41274")</f>
        <v>0</v>
      </c>
      <c r="E825" s="5">
        <f>SUMIFS(base_de_dados!$T:$T,base_de_dados!$B:$B,$B825,base_de_dados!$G:$G,E$61,base_de_dados!$H:$H,$L$1,base_de_dados!$C:$C,$A825,base_de_dados!$M:$M,"&lt;=2012",base_de_dados!$O:$O,"&gt;=41274")</f>
        <v>0</v>
      </c>
      <c r="F825" s="5">
        <f>SUMIFS(base_de_dados!$T:$T,base_de_dados!$B:$B,$B825,base_de_dados!$G:$G,F$61,base_de_dados!$H:$H,$L$1,base_de_dados!$C:$C,$A825,base_de_dados!$M:$M,"&lt;=2012",base_de_dados!$O:$O,"&gt;=41274")</f>
        <v>0</v>
      </c>
      <c r="G825" s="5">
        <f>SUMIFS(base_de_dados!$T:$T,base_de_dados!$B:$B,$B825,base_de_dados!$G:$G,G$61,base_de_dados!$H:$H,$L$1,base_de_dados!$C:$C,$A825,base_de_dados!$M:$M,"&lt;=2012",base_de_dados!$O:$O,"&gt;=41274")</f>
        <v>0</v>
      </c>
      <c r="H825" s="5">
        <f>SUMIFS(base_de_dados!$T:$T,base_de_dados!$B:$B,$B825,base_de_dados!$G:$G,H$61,base_de_dados!$H:$H,$L$1,base_de_dados!$C:$C,$A825,base_de_dados!$M:$M,"&lt;=2012",base_de_dados!$O:$O,"&gt;=41274")</f>
        <v>0</v>
      </c>
      <c r="I825" s="5">
        <f>SUMIFS(base_de_dados!$T:$T,base_de_dados!$B:$B,$B825,base_de_dados!$G:$G,I$61,base_de_dados!$H:$H,$L$1,base_de_dados!$C:$C,$A825,base_de_dados!$M:$M,"&lt;=2012",base_de_dados!$O:$O,"&gt;=41274")</f>
        <v>0</v>
      </c>
      <c r="J825" s="5">
        <f>SUMIFS(base_de_dados!$T:$T,base_de_dados!$B:$B,$B825,base_de_dados!$G:$G,J$61,base_de_dados!$H:$H,$L$1,base_de_dados!$C:$C,$A825,base_de_dados!$M:$M,"&lt;=2012",base_de_dados!$O:$O,"&gt;=41274")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SUMIFS(base_de_dados!$T:$T,base_de_dados!$B:$B,$B826,base_de_dados!$G:$G,C$61,base_de_dados!$H:$H,$L$1,base_de_dados!$C:$C,$A826,base_de_dados!$M:$M,"&lt;=2012",base_de_dados!$O:$O,"&gt;=41274")</f>
        <v>0</v>
      </c>
      <c r="D826" s="5">
        <f>SUMIFS(base_de_dados!$T:$T,base_de_dados!$B:$B,$B826,base_de_dados!$G:$G,D$61,base_de_dados!$H:$H,$L$1,base_de_dados!$C:$C,$A826,base_de_dados!$M:$M,"&lt;=2012",base_de_dados!$O:$O,"&gt;=41274")</f>
        <v>0</v>
      </c>
      <c r="E826" s="5">
        <f>SUMIFS(base_de_dados!$T:$T,base_de_dados!$B:$B,$B826,base_de_dados!$G:$G,E$61,base_de_dados!$H:$H,$L$1,base_de_dados!$C:$C,$A826,base_de_dados!$M:$M,"&lt;=2012",base_de_dados!$O:$O,"&gt;=41274")</f>
        <v>0</v>
      </c>
      <c r="F826" s="5">
        <f>SUMIFS(base_de_dados!$T:$T,base_de_dados!$B:$B,$B826,base_de_dados!$G:$G,F$61,base_de_dados!$H:$H,$L$1,base_de_dados!$C:$C,$A826,base_de_dados!$M:$M,"&lt;=2012",base_de_dados!$O:$O,"&gt;=41274")</f>
        <v>0</v>
      </c>
      <c r="G826" s="5">
        <f>SUMIFS(base_de_dados!$T:$T,base_de_dados!$B:$B,$B826,base_de_dados!$G:$G,G$61,base_de_dados!$H:$H,$L$1,base_de_dados!$C:$C,$A826,base_de_dados!$M:$M,"&lt;=2012",base_de_dados!$O:$O,"&gt;=41274")</f>
        <v>0</v>
      </c>
      <c r="H826" s="5">
        <f>SUMIFS(base_de_dados!$T:$T,base_de_dados!$B:$B,$B826,base_de_dados!$G:$G,H$61,base_de_dados!$H:$H,$L$1,base_de_dados!$C:$C,$A826,base_de_dados!$M:$M,"&lt;=2012",base_de_dados!$O:$O,"&gt;=41274")</f>
        <v>0</v>
      </c>
      <c r="I826" s="5">
        <f>SUMIFS(base_de_dados!$T:$T,base_de_dados!$B:$B,$B826,base_de_dados!$G:$G,I$61,base_de_dados!$H:$H,$L$1,base_de_dados!$C:$C,$A826,base_de_dados!$M:$M,"&lt;=2012",base_de_dados!$O:$O,"&gt;=41274")</f>
        <v>0</v>
      </c>
      <c r="J826" s="5">
        <f>SUMIFS(base_de_dados!$T:$T,base_de_dados!$B:$B,$B826,base_de_dados!$G:$G,J$61,base_de_dados!$H:$H,$L$1,base_de_dados!$C:$C,$A826,base_de_dados!$M:$M,"&lt;=2012",base_de_dados!$O:$O,"&gt;=41274")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SUMIFS(base_de_dados!$T:$T,base_de_dados!$B:$B,$B827,base_de_dados!$G:$G,C$61,base_de_dados!$H:$H,$L$1,base_de_dados!$C:$C,$A827,base_de_dados!$M:$M,"&lt;=2012",base_de_dados!$O:$O,"&gt;=41274")</f>
        <v>0</v>
      </c>
      <c r="D827" s="5">
        <f>SUMIFS(base_de_dados!$T:$T,base_de_dados!$B:$B,$B827,base_de_dados!$G:$G,D$61,base_de_dados!$H:$H,$L$1,base_de_dados!$C:$C,$A827,base_de_dados!$M:$M,"&lt;=2012",base_de_dados!$O:$O,"&gt;=41274")</f>
        <v>0</v>
      </c>
      <c r="E827" s="5">
        <f>SUMIFS(base_de_dados!$T:$T,base_de_dados!$B:$B,$B827,base_de_dados!$G:$G,E$61,base_de_dados!$H:$H,$L$1,base_de_dados!$C:$C,$A827,base_de_dados!$M:$M,"&lt;=2012",base_de_dados!$O:$O,"&gt;=41274")</f>
        <v>0</v>
      </c>
      <c r="F827" s="5">
        <f>SUMIFS(base_de_dados!$T:$T,base_de_dados!$B:$B,$B827,base_de_dados!$G:$G,F$61,base_de_dados!$H:$H,$L$1,base_de_dados!$C:$C,$A827,base_de_dados!$M:$M,"&lt;=2012",base_de_dados!$O:$O,"&gt;=41274")</f>
        <v>0</v>
      </c>
      <c r="G827" s="5">
        <f>SUMIFS(base_de_dados!$T:$T,base_de_dados!$B:$B,$B827,base_de_dados!$G:$G,G$61,base_de_dados!$H:$H,$L$1,base_de_dados!$C:$C,$A827,base_de_dados!$M:$M,"&lt;=2012",base_de_dados!$O:$O,"&gt;=41274")</f>
        <v>0</v>
      </c>
      <c r="H827" s="5">
        <f>SUMIFS(base_de_dados!$T:$T,base_de_dados!$B:$B,$B827,base_de_dados!$G:$G,H$61,base_de_dados!$H:$H,$L$1,base_de_dados!$C:$C,$A827,base_de_dados!$M:$M,"&lt;=2012",base_de_dados!$O:$O,"&gt;=41274")</f>
        <v>0</v>
      </c>
      <c r="I827" s="5">
        <f>SUMIFS(base_de_dados!$T:$T,base_de_dados!$B:$B,$B827,base_de_dados!$G:$G,I$61,base_de_dados!$H:$H,$L$1,base_de_dados!$C:$C,$A827,base_de_dados!$M:$M,"&lt;=2012",base_de_dados!$O:$O,"&gt;=41274")</f>
        <v>0</v>
      </c>
      <c r="J827" s="5">
        <f>SUMIFS(base_de_dados!$T:$T,base_de_dados!$B:$B,$B827,base_de_dados!$G:$G,J$61,base_de_dados!$H:$H,$L$1,base_de_dados!$C:$C,$A827,base_de_dados!$M:$M,"&lt;=2012",base_de_dados!$O:$O,"&gt;=41274")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SUMIFS(base_de_dados!$T:$T,base_de_dados!$B:$B,$B828,base_de_dados!$G:$G,C$61,base_de_dados!$H:$H,$L$1,base_de_dados!$C:$C,$A828,base_de_dados!$M:$M,"&lt;=2012",base_de_dados!$O:$O,"&gt;=41274")</f>
        <v>0</v>
      </c>
      <c r="D828" s="5">
        <f>SUMIFS(base_de_dados!$T:$T,base_de_dados!$B:$B,$B828,base_de_dados!$G:$G,D$61,base_de_dados!$H:$H,$L$1,base_de_dados!$C:$C,$A828,base_de_dados!$M:$M,"&lt;=2012",base_de_dados!$O:$O,"&gt;=41274")</f>
        <v>0</v>
      </c>
      <c r="E828" s="5">
        <f>SUMIFS(base_de_dados!$T:$T,base_de_dados!$B:$B,$B828,base_de_dados!$G:$G,E$61,base_de_dados!$H:$H,$L$1,base_de_dados!$C:$C,$A828,base_de_dados!$M:$M,"&lt;=2012",base_de_dados!$O:$O,"&gt;=41274")</f>
        <v>0</v>
      </c>
      <c r="F828" s="5">
        <f>SUMIFS(base_de_dados!$T:$T,base_de_dados!$B:$B,$B828,base_de_dados!$G:$G,F$61,base_de_dados!$H:$H,$L$1,base_de_dados!$C:$C,$A828,base_de_dados!$M:$M,"&lt;=2012",base_de_dados!$O:$O,"&gt;=41274")</f>
        <v>0</v>
      </c>
      <c r="G828" s="5">
        <f>SUMIFS(base_de_dados!$T:$T,base_de_dados!$B:$B,$B828,base_de_dados!$G:$G,G$61,base_de_dados!$H:$H,$L$1,base_de_dados!$C:$C,$A828,base_de_dados!$M:$M,"&lt;=2012",base_de_dados!$O:$O,"&gt;=41274")</f>
        <v>0</v>
      </c>
      <c r="H828" s="5">
        <f>SUMIFS(base_de_dados!$T:$T,base_de_dados!$B:$B,$B828,base_de_dados!$G:$G,H$61,base_de_dados!$H:$H,$L$1,base_de_dados!$C:$C,$A828,base_de_dados!$M:$M,"&lt;=2012",base_de_dados!$O:$O,"&gt;=41274")</f>
        <v>0</v>
      </c>
      <c r="I828" s="5">
        <f>SUMIFS(base_de_dados!$T:$T,base_de_dados!$B:$B,$B828,base_de_dados!$G:$G,I$61,base_de_dados!$H:$H,$L$1,base_de_dados!$C:$C,$A828,base_de_dados!$M:$M,"&lt;=2012",base_de_dados!$O:$O,"&gt;=41274")</f>
        <v>0</v>
      </c>
      <c r="J828" s="5">
        <f>SUMIFS(base_de_dados!$T:$T,base_de_dados!$B:$B,$B828,base_de_dados!$G:$G,J$61,base_de_dados!$H:$H,$L$1,base_de_dados!$C:$C,$A828,base_de_dados!$M:$M,"&lt;=2012",base_de_dados!$O:$O,"&gt;=41274")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SUMIFS(base_de_dados!$T:$T,base_de_dados!$B:$B,$B829,base_de_dados!$G:$G,C$61,base_de_dados!$H:$H,$L$1,base_de_dados!$C:$C,$A829,base_de_dados!$M:$M,"&lt;=2012",base_de_dados!$O:$O,"&gt;=41274")</f>
        <v>0</v>
      </c>
      <c r="D829" s="5">
        <f>SUMIFS(base_de_dados!$T:$T,base_de_dados!$B:$B,$B829,base_de_dados!$G:$G,D$61,base_de_dados!$H:$H,$L$1,base_de_dados!$C:$C,$A829,base_de_dados!$M:$M,"&lt;=2012",base_de_dados!$O:$O,"&gt;=41274")</f>
        <v>0</v>
      </c>
      <c r="E829" s="5">
        <f>SUMIFS(base_de_dados!$T:$T,base_de_dados!$B:$B,$B829,base_de_dados!$G:$G,E$61,base_de_dados!$H:$H,$L$1,base_de_dados!$C:$C,$A829,base_de_dados!$M:$M,"&lt;=2012",base_de_dados!$O:$O,"&gt;=41274")</f>
        <v>0</v>
      </c>
      <c r="F829" s="5">
        <f>SUMIFS(base_de_dados!$T:$T,base_de_dados!$B:$B,$B829,base_de_dados!$G:$G,F$61,base_de_dados!$H:$H,$L$1,base_de_dados!$C:$C,$A829,base_de_dados!$M:$M,"&lt;=2012",base_de_dados!$O:$O,"&gt;=41274")</f>
        <v>0</v>
      </c>
      <c r="G829" s="5">
        <f>SUMIFS(base_de_dados!$T:$T,base_de_dados!$B:$B,$B829,base_de_dados!$G:$G,G$61,base_de_dados!$H:$H,$L$1,base_de_dados!$C:$C,$A829,base_de_dados!$M:$M,"&lt;=2012",base_de_dados!$O:$O,"&gt;=41274")</f>
        <v>0</v>
      </c>
      <c r="H829" s="5">
        <f>SUMIFS(base_de_dados!$T:$T,base_de_dados!$B:$B,$B829,base_de_dados!$G:$G,H$61,base_de_dados!$H:$H,$L$1,base_de_dados!$C:$C,$A829,base_de_dados!$M:$M,"&lt;=2012",base_de_dados!$O:$O,"&gt;=41274")</f>
        <v>0</v>
      </c>
      <c r="I829" s="5">
        <f>SUMIFS(base_de_dados!$T:$T,base_de_dados!$B:$B,$B829,base_de_dados!$G:$G,I$61,base_de_dados!$H:$H,$L$1,base_de_dados!$C:$C,$A829,base_de_dados!$M:$M,"&lt;=2012",base_de_dados!$O:$O,"&gt;=41274")</f>
        <v>0</v>
      </c>
      <c r="J829" s="5">
        <f>SUMIFS(base_de_dados!$T:$T,base_de_dados!$B:$B,$B829,base_de_dados!$G:$G,J$61,base_de_dados!$H:$H,$L$1,base_de_dados!$C:$C,$A829,base_de_dados!$M:$M,"&lt;=2012",base_de_dados!$O:$O,"&gt;=41274")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SUMIFS(base_de_dados!$T:$T,base_de_dados!$B:$B,$B830,base_de_dados!$G:$G,C$61,base_de_dados!$H:$H,$L$1,base_de_dados!$C:$C,$A830,base_de_dados!$M:$M,"&lt;=2012",base_de_dados!$O:$O,"&gt;=41274")</f>
        <v>0</v>
      </c>
      <c r="D830" s="5">
        <f>SUMIFS(base_de_dados!$T:$T,base_de_dados!$B:$B,$B830,base_de_dados!$G:$G,D$61,base_de_dados!$H:$H,$L$1,base_de_dados!$C:$C,$A830,base_de_dados!$M:$M,"&lt;=2012",base_de_dados!$O:$O,"&gt;=41274")</f>
        <v>0</v>
      </c>
      <c r="E830" s="5">
        <f>SUMIFS(base_de_dados!$T:$T,base_de_dados!$B:$B,$B830,base_de_dados!$G:$G,E$61,base_de_dados!$H:$H,$L$1,base_de_dados!$C:$C,$A830,base_de_dados!$M:$M,"&lt;=2012",base_de_dados!$O:$O,"&gt;=41274")</f>
        <v>0</v>
      </c>
      <c r="F830" s="5">
        <f>SUMIFS(base_de_dados!$T:$T,base_de_dados!$B:$B,$B830,base_de_dados!$G:$G,F$61,base_de_dados!$H:$H,$L$1,base_de_dados!$C:$C,$A830,base_de_dados!$M:$M,"&lt;=2012",base_de_dados!$O:$O,"&gt;=41274")</f>
        <v>0</v>
      </c>
      <c r="G830" s="5">
        <f>SUMIFS(base_de_dados!$T:$T,base_de_dados!$B:$B,$B830,base_de_dados!$G:$G,G$61,base_de_dados!$H:$H,$L$1,base_de_dados!$C:$C,$A830,base_de_dados!$M:$M,"&lt;=2012",base_de_dados!$O:$O,"&gt;=41274")</f>
        <v>0</v>
      </c>
      <c r="H830" s="5">
        <f>SUMIFS(base_de_dados!$T:$T,base_de_dados!$B:$B,$B830,base_de_dados!$G:$G,H$61,base_de_dados!$H:$H,$L$1,base_de_dados!$C:$C,$A830,base_de_dados!$M:$M,"&lt;=2012",base_de_dados!$O:$O,"&gt;=41274")</f>
        <v>0</v>
      </c>
      <c r="I830" s="5">
        <f>SUMIFS(base_de_dados!$T:$T,base_de_dados!$B:$B,$B830,base_de_dados!$G:$G,I$61,base_de_dados!$H:$H,$L$1,base_de_dados!$C:$C,$A830,base_de_dados!$M:$M,"&lt;=2012",base_de_dados!$O:$O,"&gt;=41274")</f>
        <v>0</v>
      </c>
      <c r="J830" s="5">
        <f>SUMIFS(base_de_dados!$T:$T,base_de_dados!$B:$B,$B830,base_de_dados!$G:$G,J$61,base_de_dados!$H:$H,$L$1,base_de_dados!$C:$C,$A830,base_de_dados!$M:$M,"&lt;=2012",base_de_dados!$O:$O,"&gt;=41274")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SUMIFS(base_de_dados!$T:$T,base_de_dados!$B:$B,$B831,base_de_dados!$G:$G,C$61,base_de_dados!$H:$H,$L$1,base_de_dados!$C:$C,$A831,base_de_dados!$M:$M,"&lt;=2012",base_de_dados!$O:$O,"&gt;=41274")</f>
        <v>0</v>
      </c>
      <c r="D831" s="5">
        <f>SUMIFS(base_de_dados!$T:$T,base_de_dados!$B:$B,$B831,base_de_dados!$G:$G,D$61,base_de_dados!$H:$H,$L$1,base_de_dados!$C:$C,$A831,base_de_dados!$M:$M,"&lt;=2012",base_de_dados!$O:$O,"&gt;=41274")</f>
        <v>0</v>
      </c>
      <c r="E831" s="5">
        <f>SUMIFS(base_de_dados!$T:$T,base_de_dados!$B:$B,$B831,base_de_dados!$G:$G,E$61,base_de_dados!$H:$H,$L$1,base_de_dados!$C:$C,$A831,base_de_dados!$M:$M,"&lt;=2012",base_de_dados!$O:$O,"&gt;=41274")</f>
        <v>0</v>
      </c>
      <c r="F831" s="5">
        <f>SUMIFS(base_de_dados!$T:$T,base_de_dados!$B:$B,$B831,base_de_dados!$G:$G,F$61,base_de_dados!$H:$H,$L$1,base_de_dados!$C:$C,$A831,base_de_dados!$M:$M,"&lt;=2012",base_de_dados!$O:$O,"&gt;=41274")</f>
        <v>0</v>
      </c>
      <c r="G831" s="5">
        <f>SUMIFS(base_de_dados!$T:$T,base_de_dados!$B:$B,$B831,base_de_dados!$G:$G,G$61,base_de_dados!$H:$H,$L$1,base_de_dados!$C:$C,$A831,base_de_dados!$M:$M,"&lt;=2012",base_de_dados!$O:$O,"&gt;=41274")</f>
        <v>0</v>
      </c>
      <c r="H831" s="5">
        <f>SUMIFS(base_de_dados!$T:$T,base_de_dados!$B:$B,$B831,base_de_dados!$G:$G,H$61,base_de_dados!$H:$H,$L$1,base_de_dados!$C:$C,$A831,base_de_dados!$M:$M,"&lt;=2012",base_de_dados!$O:$O,"&gt;=41274")</f>
        <v>0</v>
      </c>
      <c r="I831" s="5">
        <f>SUMIFS(base_de_dados!$T:$T,base_de_dados!$B:$B,$B831,base_de_dados!$G:$G,I$61,base_de_dados!$H:$H,$L$1,base_de_dados!$C:$C,$A831,base_de_dados!$M:$M,"&lt;=2012",base_de_dados!$O:$O,"&gt;=41274")</f>
        <v>0</v>
      </c>
      <c r="J831" s="5">
        <f>SUMIFS(base_de_dados!$T:$T,base_de_dados!$B:$B,$B831,base_de_dados!$G:$G,J$61,base_de_dados!$H:$H,$L$1,base_de_dados!$C:$C,$A831,base_de_dados!$M:$M,"&lt;=2012",base_de_dados!$O:$O,"&gt;=41274")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SUMIFS(base_de_dados!$T:$T,base_de_dados!$B:$B,$B832,base_de_dados!$G:$G,C$61,base_de_dados!$H:$H,$L$1,base_de_dados!$C:$C,$A832,base_de_dados!$M:$M,"&lt;=2012",base_de_dados!$O:$O,"&gt;=41274")</f>
        <v>0</v>
      </c>
      <c r="D832" s="5">
        <f>SUMIFS(base_de_dados!$T:$T,base_de_dados!$B:$B,$B832,base_de_dados!$G:$G,D$61,base_de_dados!$H:$H,$L$1,base_de_dados!$C:$C,$A832,base_de_dados!$M:$M,"&lt;=2012",base_de_dados!$O:$O,"&gt;=41274")</f>
        <v>0</v>
      </c>
      <c r="E832" s="5">
        <f>SUMIFS(base_de_dados!$T:$T,base_de_dados!$B:$B,$B832,base_de_dados!$G:$G,E$61,base_de_dados!$H:$H,$L$1,base_de_dados!$C:$C,$A832,base_de_dados!$M:$M,"&lt;=2012",base_de_dados!$O:$O,"&gt;=41274")</f>
        <v>0</v>
      </c>
      <c r="F832" s="5">
        <f>SUMIFS(base_de_dados!$T:$T,base_de_dados!$B:$B,$B832,base_de_dados!$G:$G,F$61,base_de_dados!$H:$H,$L$1,base_de_dados!$C:$C,$A832,base_de_dados!$M:$M,"&lt;=2012",base_de_dados!$O:$O,"&gt;=41274")</f>
        <v>0</v>
      </c>
      <c r="G832" s="5">
        <f>SUMIFS(base_de_dados!$T:$T,base_de_dados!$B:$B,$B832,base_de_dados!$G:$G,G$61,base_de_dados!$H:$H,$L$1,base_de_dados!$C:$C,$A832,base_de_dados!$M:$M,"&lt;=2012",base_de_dados!$O:$O,"&gt;=41274")</f>
        <v>0</v>
      </c>
      <c r="H832" s="5">
        <f>SUMIFS(base_de_dados!$T:$T,base_de_dados!$B:$B,$B832,base_de_dados!$G:$G,H$61,base_de_dados!$H:$H,$L$1,base_de_dados!$C:$C,$A832,base_de_dados!$M:$M,"&lt;=2012",base_de_dados!$O:$O,"&gt;=41274")</f>
        <v>0</v>
      </c>
      <c r="I832" s="5">
        <f>SUMIFS(base_de_dados!$T:$T,base_de_dados!$B:$B,$B832,base_de_dados!$G:$G,I$61,base_de_dados!$H:$H,$L$1,base_de_dados!$C:$C,$A832,base_de_dados!$M:$M,"&lt;=2012",base_de_dados!$O:$O,"&gt;=41274")</f>
        <v>0</v>
      </c>
      <c r="J832" s="5">
        <f>SUMIFS(base_de_dados!$T:$T,base_de_dados!$B:$B,$B832,base_de_dados!$G:$G,J$61,base_de_dados!$H:$H,$L$1,base_de_dados!$C:$C,$A832,base_de_dados!$M:$M,"&lt;=2012",base_de_dados!$O:$O,"&gt;=41274")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SUMIFS(base_de_dados!$T:$T,base_de_dados!$B:$B,$B833,base_de_dados!$G:$G,C$61,base_de_dados!$H:$H,$L$1,base_de_dados!$C:$C,$A833,base_de_dados!$M:$M,"&lt;=2012",base_de_dados!$O:$O,"&gt;=41274")</f>
        <v>0</v>
      </c>
      <c r="D833" s="5">
        <f>SUMIFS(base_de_dados!$T:$T,base_de_dados!$B:$B,$B833,base_de_dados!$G:$G,D$61,base_de_dados!$H:$H,$L$1,base_de_dados!$C:$C,$A833,base_de_dados!$M:$M,"&lt;=2012",base_de_dados!$O:$O,"&gt;=41274")</f>
        <v>0</v>
      </c>
      <c r="E833" s="5">
        <f>SUMIFS(base_de_dados!$T:$T,base_de_dados!$B:$B,$B833,base_de_dados!$G:$G,E$61,base_de_dados!$H:$H,$L$1,base_de_dados!$C:$C,$A833,base_de_dados!$M:$M,"&lt;=2012",base_de_dados!$O:$O,"&gt;=41274")</f>
        <v>0</v>
      </c>
      <c r="F833" s="5">
        <f>SUMIFS(base_de_dados!$T:$T,base_de_dados!$B:$B,$B833,base_de_dados!$G:$G,F$61,base_de_dados!$H:$H,$L$1,base_de_dados!$C:$C,$A833,base_de_dados!$M:$M,"&lt;=2012",base_de_dados!$O:$O,"&gt;=41274")</f>
        <v>0</v>
      </c>
      <c r="G833" s="5">
        <f>SUMIFS(base_de_dados!$T:$T,base_de_dados!$B:$B,$B833,base_de_dados!$G:$G,G$61,base_de_dados!$H:$H,$L$1,base_de_dados!$C:$C,$A833,base_de_dados!$M:$M,"&lt;=2012",base_de_dados!$O:$O,"&gt;=41274")</f>
        <v>0</v>
      </c>
      <c r="H833" s="5">
        <f>SUMIFS(base_de_dados!$T:$T,base_de_dados!$B:$B,$B833,base_de_dados!$G:$G,H$61,base_de_dados!$H:$H,$L$1,base_de_dados!$C:$C,$A833,base_de_dados!$M:$M,"&lt;=2012",base_de_dados!$O:$O,"&gt;=41274")</f>
        <v>0</v>
      </c>
      <c r="I833" s="5">
        <f>SUMIFS(base_de_dados!$T:$T,base_de_dados!$B:$B,$B833,base_de_dados!$G:$G,I$61,base_de_dados!$H:$H,$L$1,base_de_dados!$C:$C,$A833,base_de_dados!$M:$M,"&lt;=2012",base_de_dados!$O:$O,"&gt;=41274")</f>
        <v>0</v>
      </c>
      <c r="J833" s="5">
        <f>SUMIFS(base_de_dados!$T:$T,base_de_dados!$B:$B,$B833,base_de_dados!$G:$G,J$61,base_de_dados!$H:$H,$L$1,base_de_dados!$C:$C,$A833,base_de_dados!$M:$M,"&lt;=2012",base_de_dados!$O:$O,"&gt;=41274")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SUMIFS(base_de_dados!$T:$T,base_de_dados!$B:$B,$B834,base_de_dados!$G:$G,C$61,base_de_dados!$H:$H,$L$1,base_de_dados!$C:$C,$A834,base_de_dados!$M:$M,"&lt;=2012",base_de_dados!$O:$O,"&gt;=41274")</f>
        <v>0</v>
      </c>
      <c r="D834" s="5">
        <f>SUMIFS(base_de_dados!$T:$T,base_de_dados!$B:$B,$B834,base_de_dados!$G:$G,D$61,base_de_dados!$H:$H,$L$1,base_de_dados!$C:$C,$A834,base_de_dados!$M:$M,"&lt;=2012",base_de_dados!$O:$O,"&gt;=41274")</f>
        <v>0</v>
      </c>
      <c r="E834" s="5">
        <f>SUMIFS(base_de_dados!$T:$T,base_de_dados!$B:$B,$B834,base_de_dados!$G:$G,E$61,base_de_dados!$H:$H,$L$1,base_de_dados!$C:$C,$A834,base_de_dados!$M:$M,"&lt;=2012",base_de_dados!$O:$O,"&gt;=41274")</f>
        <v>0</v>
      </c>
      <c r="F834" s="5">
        <f>SUMIFS(base_de_dados!$T:$T,base_de_dados!$B:$B,$B834,base_de_dados!$G:$G,F$61,base_de_dados!$H:$H,$L$1,base_de_dados!$C:$C,$A834,base_de_dados!$M:$M,"&lt;=2012",base_de_dados!$O:$O,"&gt;=41274")</f>
        <v>0</v>
      </c>
      <c r="G834" s="5">
        <f>SUMIFS(base_de_dados!$T:$T,base_de_dados!$B:$B,$B834,base_de_dados!$G:$G,G$61,base_de_dados!$H:$H,$L$1,base_de_dados!$C:$C,$A834,base_de_dados!$M:$M,"&lt;=2012",base_de_dados!$O:$O,"&gt;=41274")</f>
        <v>0</v>
      </c>
      <c r="H834" s="5">
        <f>SUMIFS(base_de_dados!$T:$T,base_de_dados!$B:$B,$B834,base_de_dados!$G:$G,H$61,base_de_dados!$H:$H,$L$1,base_de_dados!$C:$C,$A834,base_de_dados!$M:$M,"&lt;=2012",base_de_dados!$O:$O,"&gt;=41274")</f>
        <v>0</v>
      </c>
      <c r="I834" s="5">
        <f>SUMIFS(base_de_dados!$T:$T,base_de_dados!$B:$B,$B834,base_de_dados!$G:$G,I$61,base_de_dados!$H:$H,$L$1,base_de_dados!$C:$C,$A834,base_de_dados!$M:$M,"&lt;=2012",base_de_dados!$O:$O,"&gt;=41274")</f>
        <v>0</v>
      </c>
      <c r="J834" s="5">
        <f>SUMIFS(base_de_dados!$T:$T,base_de_dados!$B:$B,$B834,base_de_dados!$G:$G,J$61,base_de_dados!$H:$H,$L$1,base_de_dados!$C:$C,$A834,base_de_dados!$M:$M,"&lt;=2012",base_de_dados!$O:$O,"&gt;=41274")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SUMIFS(base_de_dados!$T:$T,base_de_dados!$B:$B,$B835,base_de_dados!$G:$G,C$61,base_de_dados!$H:$H,$L$1,base_de_dados!$C:$C,$A835,base_de_dados!$M:$M,"&lt;=2012",base_de_dados!$O:$O,"&gt;=41274")</f>
        <v>0</v>
      </c>
      <c r="D835" s="5">
        <f>SUMIFS(base_de_dados!$T:$T,base_de_dados!$B:$B,$B835,base_de_dados!$G:$G,D$61,base_de_dados!$H:$H,$L$1,base_de_dados!$C:$C,$A835,base_de_dados!$M:$M,"&lt;=2012",base_de_dados!$O:$O,"&gt;=41274")</f>
        <v>0</v>
      </c>
      <c r="E835" s="5">
        <f>SUMIFS(base_de_dados!$T:$T,base_de_dados!$B:$B,$B835,base_de_dados!$G:$G,E$61,base_de_dados!$H:$H,$L$1,base_de_dados!$C:$C,$A835,base_de_dados!$M:$M,"&lt;=2012",base_de_dados!$O:$O,"&gt;=41274")</f>
        <v>0</v>
      </c>
      <c r="F835" s="5">
        <f>SUMIFS(base_de_dados!$T:$T,base_de_dados!$B:$B,$B835,base_de_dados!$G:$G,F$61,base_de_dados!$H:$H,$L$1,base_de_dados!$C:$C,$A835,base_de_dados!$M:$M,"&lt;=2012",base_de_dados!$O:$O,"&gt;=41274")</f>
        <v>0</v>
      </c>
      <c r="G835" s="5">
        <f>SUMIFS(base_de_dados!$T:$T,base_de_dados!$B:$B,$B835,base_de_dados!$G:$G,G$61,base_de_dados!$H:$H,$L$1,base_de_dados!$C:$C,$A835,base_de_dados!$M:$M,"&lt;=2012",base_de_dados!$O:$O,"&gt;=41274")</f>
        <v>0</v>
      </c>
      <c r="H835" s="5">
        <f>SUMIFS(base_de_dados!$T:$T,base_de_dados!$B:$B,$B835,base_de_dados!$G:$G,H$61,base_de_dados!$H:$H,$L$1,base_de_dados!$C:$C,$A835,base_de_dados!$M:$M,"&lt;=2012",base_de_dados!$O:$O,"&gt;=41274")</f>
        <v>0</v>
      </c>
      <c r="I835" s="5">
        <f>SUMIFS(base_de_dados!$T:$T,base_de_dados!$B:$B,$B835,base_de_dados!$G:$G,I$61,base_de_dados!$H:$H,$L$1,base_de_dados!$C:$C,$A835,base_de_dados!$M:$M,"&lt;=2012",base_de_dados!$O:$O,"&gt;=41274")</f>
        <v>0</v>
      </c>
      <c r="J835" s="5">
        <f>SUMIFS(base_de_dados!$T:$T,base_de_dados!$B:$B,$B835,base_de_dados!$G:$G,J$61,base_de_dados!$H:$H,$L$1,base_de_dados!$C:$C,$A835,base_de_dados!$M:$M,"&lt;=2012",base_de_dados!$O:$O,"&gt;=41274")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SUMIFS(base_de_dados!$T:$T,base_de_dados!$B:$B,$B836,base_de_dados!$G:$G,C$61,base_de_dados!$H:$H,$L$1,base_de_dados!$C:$C,$A836,base_de_dados!$M:$M,"&lt;=2012",base_de_dados!$O:$O,"&gt;=41274")</f>
        <v>0</v>
      </c>
      <c r="D836" s="5">
        <f>SUMIFS(base_de_dados!$T:$T,base_de_dados!$B:$B,$B836,base_de_dados!$G:$G,D$61,base_de_dados!$H:$H,$L$1,base_de_dados!$C:$C,$A836,base_de_dados!$M:$M,"&lt;=2012",base_de_dados!$O:$O,"&gt;=41274")</f>
        <v>0</v>
      </c>
      <c r="E836" s="5">
        <f>SUMIFS(base_de_dados!$T:$T,base_de_dados!$B:$B,$B836,base_de_dados!$G:$G,E$61,base_de_dados!$H:$H,$L$1,base_de_dados!$C:$C,$A836,base_de_dados!$M:$M,"&lt;=2012",base_de_dados!$O:$O,"&gt;=41274")</f>
        <v>0</v>
      </c>
      <c r="F836" s="5">
        <f>SUMIFS(base_de_dados!$T:$T,base_de_dados!$B:$B,$B836,base_de_dados!$G:$G,F$61,base_de_dados!$H:$H,$L$1,base_de_dados!$C:$C,$A836,base_de_dados!$M:$M,"&lt;=2012",base_de_dados!$O:$O,"&gt;=41274")</f>
        <v>0</v>
      </c>
      <c r="G836" s="5">
        <f>SUMIFS(base_de_dados!$T:$T,base_de_dados!$B:$B,$B836,base_de_dados!$G:$G,G$61,base_de_dados!$H:$H,$L$1,base_de_dados!$C:$C,$A836,base_de_dados!$M:$M,"&lt;=2012",base_de_dados!$O:$O,"&gt;=41274")</f>
        <v>0</v>
      </c>
      <c r="H836" s="5">
        <f>SUMIFS(base_de_dados!$T:$T,base_de_dados!$B:$B,$B836,base_de_dados!$G:$G,H$61,base_de_dados!$H:$H,$L$1,base_de_dados!$C:$C,$A836,base_de_dados!$M:$M,"&lt;=2012",base_de_dados!$O:$O,"&gt;=41274")</f>
        <v>0</v>
      </c>
      <c r="I836" s="5">
        <f>SUMIFS(base_de_dados!$T:$T,base_de_dados!$B:$B,$B836,base_de_dados!$G:$G,I$61,base_de_dados!$H:$H,$L$1,base_de_dados!$C:$C,$A836,base_de_dados!$M:$M,"&lt;=2012",base_de_dados!$O:$O,"&gt;=41274")</f>
        <v>0</v>
      </c>
      <c r="J836" s="5">
        <f>SUMIFS(base_de_dados!$T:$T,base_de_dados!$B:$B,$B836,base_de_dados!$G:$G,J$61,base_de_dados!$H:$H,$L$1,base_de_dados!$C:$C,$A836,base_de_dados!$M:$M,"&lt;=2012",base_de_dados!$O:$O,"&gt;=41274")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SUMIFS(base_de_dados!$T:$T,base_de_dados!$B:$B,$B837,base_de_dados!$G:$G,C$61,base_de_dados!$H:$H,$L$1,base_de_dados!$C:$C,$A837,base_de_dados!$M:$M,"&lt;=2012",base_de_dados!$O:$O,"&gt;=41274")</f>
        <v>0</v>
      </c>
      <c r="D837" s="5">
        <f>SUMIFS(base_de_dados!$T:$T,base_de_dados!$B:$B,$B837,base_de_dados!$G:$G,D$61,base_de_dados!$H:$H,$L$1,base_de_dados!$C:$C,$A837,base_de_dados!$M:$M,"&lt;=2012",base_de_dados!$O:$O,"&gt;=41274")</f>
        <v>0</v>
      </c>
      <c r="E837" s="5">
        <f>SUMIFS(base_de_dados!$T:$T,base_de_dados!$B:$B,$B837,base_de_dados!$G:$G,E$61,base_de_dados!$H:$H,$L$1,base_de_dados!$C:$C,$A837,base_de_dados!$M:$M,"&lt;=2012",base_de_dados!$O:$O,"&gt;=41274")</f>
        <v>0</v>
      </c>
      <c r="F837" s="5">
        <f>SUMIFS(base_de_dados!$T:$T,base_de_dados!$B:$B,$B837,base_de_dados!$G:$G,F$61,base_de_dados!$H:$H,$L$1,base_de_dados!$C:$C,$A837,base_de_dados!$M:$M,"&lt;=2012",base_de_dados!$O:$O,"&gt;=41274")</f>
        <v>0</v>
      </c>
      <c r="G837" s="5">
        <f>SUMIFS(base_de_dados!$T:$T,base_de_dados!$B:$B,$B837,base_de_dados!$G:$G,G$61,base_de_dados!$H:$H,$L$1,base_de_dados!$C:$C,$A837,base_de_dados!$M:$M,"&lt;=2012",base_de_dados!$O:$O,"&gt;=41274")</f>
        <v>0</v>
      </c>
      <c r="H837" s="5">
        <f>SUMIFS(base_de_dados!$T:$T,base_de_dados!$B:$B,$B837,base_de_dados!$G:$G,H$61,base_de_dados!$H:$H,$L$1,base_de_dados!$C:$C,$A837,base_de_dados!$M:$M,"&lt;=2012",base_de_dados!$O:$O,"&gt;=41274")</f>
        <v>0</v>
      </c>
      <c r="I837" s="5">
        <f>SUMIFS(base_de_dados!$T:$T,base_de_dados!$B:$B,$B837,base_de_dados!$G:$G,I$61,base_de_dados!$H:$H,$L$1,base_de_dados!$C:$C,$A837,base_de_dados!$M:$M,"&lt;=2012",base_de_dados!$O:$O,"&gt;=41274")</f>
        <v>0</v>
      </c>
      <c r="J837" s="5">
        <f>SUMIFS(base_de_dados!$T:$T,base_de_dados!$B:$B,$B837,base_de_dados!$G:$G,J$61,base_de_dados!$H:$H,$L$1,base_de_dados!$C:$C,$A837,base_de_dados!$M:$M,"&lt;=2012",base_de_dados!$O:$O,"&gt;=41274")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SUMIFS(base_de_dados!$T:$T,base_de_dados!$B:$B,$B838,base_de_dados!$G:$G,C$61,base_de_dados!$H:$H,$L$1,base_de_dados!$C:$C,$A838,base_de_dados!$M:$M,"&lt;=2012",base_de_dados!$O:$O,"&gt;=41274")</f>
        <v>0</v>
      </c>
      <c r="D838" s="5">
        <f>SUMIFS(base_de_dados!$T:$T,base_de_dados!$B:$B,$B838,base_de_dados!$G:$G,D$61,base_de_dados!$H:$H,$L$1,base_de_dados!$C:$C,$A838,base_de_dados!$M:$M,"&lt;=2012",base_de_dados!$O:$O,"&gt;=41274")</f>
        <v>0</v>
      </c>
      <c r="E838" s="5">
        <f>SUMIFS(base_de_dados!$T:$T,base_de_dados!$B:$B,$B838,base_de_dados!$G:$G,E$61,base_de_dados!$H:$H,$L$1,base_de_dados!$C:$C,$A838,base_de_dados!$M:$M,"&lt;=2012",base_de_dados!$O:$O,"&gt;=41274")</f>
        <v>0</v>
      </c>
      <c r="F838" s="5">
        <f>SUMIFS(base_de_dados!$T:$T,base_de_dados!$B:$B,$B838,base_de_dados!$G:$G,F$61,base_de_dados!$H:$H,$L$1,base_de_dados!$C:$C,$A838,base_de_dados!$M:$M,"&lt;=2012",base_de_dados!$O:$O,"&gt;=41274")</f>
        <v>0</v>
      </c>
      <c r="G838" s="5">
        <f>SUMIFS(base_de_dados!$T:$T,base_de_dados!$B:$B,$B838,base_de_dados!$G:$G,G$61,base_de_dados!$H:$H,$L$1,base_de_dados!$C:$C,$A838,base_de_dados!$M:$M,"&lt;=2012",base_de_dados!$O:$O,"&gt;=41274")</f>
        <v>0</v>
      </c>
      <c r="H838" s="5">
        <f>SUMIFS(base_de_dados!$T:$T,base_de_dados!$B:$B,$B838,base_de_dados!$G:$G,H$61,base_de_dados!$H:$H,$L$1,base_de_dados!$C:$C,$A838,base_de_dados!$M:$M,"&lt;=2012",base_de_dados!$O:$O,"&gt;=41274")</f>
        <v>0</v>
      </c>
      <c r="I838" s="5">
        <f>SUMIFS(base_de_dados!$T:$T,base_de_dados!$B:$B,$B838,base_de_dados!$G:$G,I$61,base_de_dados!$H:$H,$L$1,base_de_dados!$C:$C,$A838,base_de_dados!$M:$M,"&lt;=2012",base_de_dados!$O:$O,"&gt;=41274")</f>
        <v>0</v>
      </c>
      <c r="J838" s="5">
        <f>SUMIFS(base_de_dados!$T:$T,base_de_dados!$B:$B,$B838,base_de_dados!$G:$G,J$61,base_de_dados!$H:$H,$L$1,base_de_dados!$C:$C,$A838,base_de_dados!$M:$M,"&lt;=2012",base_de_dados!$O:$O,"&gt;=41274")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SUMIFS(base_de_dados!$T:$T,base_de_dados!$B:$B,$B839,base_de_dados!$G:$G,C$61,base_de_dados!$H:$H,$L$1,base_de_dados!$C:$C,$A839,base_de_dados!$M:$M,"&lt;=2012",base_de_dados!$O:$O,"&gt;=41274")</f>
        <v>0</v>
      </c>
      <c r="D839" s="5">
        <f>SUMIFS(base_de_dados!$T:$T,base_de_dados!$B:$B,$B839,base_de_dados!$G:$G,D$61,base_de_dados!$H:$H,$L$1,base_de_dados!$C:$C,$A839,base_de_dados!$M:$M,"&lt;=2012",base_de_dados!$O:$O,"&gt;=41274")</f>
        <v>0</v>
      </c>
      <c r="E839" s="5">
        <f>SUMIFS(base_de_dados!$T:$T,base_de_dados!$B:$B,$B839,base_de_dados!$G:$G,E$61,base_de_dados!$H:$H,$L$1,base_de_dados!$C:$C,$A839,base_de_dados!$M:$M,"&lt;=2012",base_de_dados!$O:$O,"&gt;=41274")</f>
        <v>0</v>
      </c>
      <c r="F839" s="5">
        <f>SUMIFS(base_de_dados!$T:$T,base_de_dados!$B:$B,$B839,base_de_dados!$G:$G,F$61,base_de_dados!$H:$H,$L$1,base_de_dados!$C:$C,$A839,base_de_dados!$M:$M,"&lt;=2012",base_de_dados!$O:$O,"&gt;=41274")</f>
        <v>0</v>
      </c>
      <c r="G839" s="5">
        <f>SUMIFS(base_de_dados!$T:$T,base_de_dados!$B:$B,$B839,base_de_dados!$G:$G,G$61,base_de_dados!$H:$H,$L$1,base_de_dados!$C:$C,$A839,base_de_dados!$M:$M,"&lt;=2012",base_de_dados!$O:$O,"&gt;=41274")</f>
        <v>0</v>
      </c>
      <c r="H839" s="5">
        <f>SUMIFS(base_de_dados!$T:$T,base_de_dados!$B:$B,$B839,base_de_dados!$G:$G,H$61,base_de_dados!$H:$H,$L$1,base_de_dados!$C:$C,$A839,base_de_dados!$M:$M,"&lt;=2012",base_de_dados!$O:$O,"&gt;=41274")</f>
        <v>0</v>
      </c>
      <c r="I839" s="5">
        <f>SUMIFS(base_de_dados!$T:$T,base_de_dados!$B:$B,$B839,base_de_dados!$G:$G,I$61,base_de_dados!$H:$H,$L$1,base_de_dados!$C:$C,$A839,base_de_dados!$M:$M,"&lt;=2012",base_de_dados!$O:$O,"&gt;=41274")</f>
        <v>0</v>
      </c>
      <c r="J839" s="5">
        <f>SUMIFS(base_de_dados!$T:$T,base_de_dados!$B:$B,$B839,base_de_dados!$G:$G,J$61,base_de_dados!$H:$H,$L$1,base_de_dados!$C:$C,$A839,base_de_dados!$M:$M,"&lt;=2012",base_de_dados!$O:$O,"&gt;=41274")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SUMIFS(base_de_dados!$T:$T,base_de_dados!$B:$B,$B840,base_de_dados!$G:$G,C$61,base_de_dados!$H:$H,$L$1,base_de_dados!$C:$C,$A840,base_de_dados!$M:$M,"&lt;=2012",base_de_dados!$O:$O,"&gt;=41274")</f>
        <v>0</v>
      </c>
      <c r="D840" s="5">
        <f>SUMIFS(base_de_dados!$T:$T,base_de_dados!$B:$B,$B840,base_de_dados!$G:$G,D$61,base_de_dados!$H:$H,$L$1,base_de_dados!$C:$C,$A840,base_de_dados!$M:$M,"&lt;=2012",base_de_dados!$O:$O,"&gt;=41274")</f>
        <v>0</v>
      </c>
      <c r="E840" s="5">
        <f>SUMIFS(base_de_dados!$T:$T,base_de_dados!$B:$B,$B840,base_de_dados!$G:$G,E$61,base_de_dados!$H:$H,$L$1,base_de_dados!$C:$C,$A840,base_de_dados!$M:$M,"&lt;=2012",base_de_dados!$O:$O,"&gt;=41274")</f>
        <v>0</v>
      </c>
      <c r="F840" s="5">
        <f>SUMIFS(base_de_dados!$T:$T,base_de_dados!$B:$B,$B840,base_de_dados!$G:$G,F$61,base_de_dados!$H:$H,$L$1,base_de_dados!$C:$C,$A840,base_de_dados!$M:$M,"&lt;=2012",base_de_dados!$O:$O,"&gt;=41274")</f>
        <v>0</v>
      </c>
      <c r="G840" s="5">
        <f>SUMIFS(base_de_dados!$T:$T,base_de_dados!$B:$B,$B840,base_de_dados!$G:$G,G$61,base_de_dados!$H:$H,$L$1,base_de_dados!$C:$C,$A840,base_de_dados!$M:$M,"&lt;=2012",base_de_dados!$O:$O,"&gt;=41274")</f>
        <v>0</v>
      </c>
      <c r="H840" s="5">
        <f>SUMIFS(base_de_dados!$T:$T,base_de_dados!$B:$B,$B840,base_de_dados!$G:$G,H$61,base_de_dados!$H:$H,$L$1,base_de_dados!$C:$C,$A840,base_de_dados!$M:$M,"&lt;=2012",base_de_dados!$O:$O,"&gt;=41274")</f>
        <v>0</v>
      </c>
      <c r="I840" s="5">
        <f>SUMIFS(base_de_dados!$T:$T,base_de_dados!$B:$B,$B840,base_de_dados!$G:$G,I$61,base_de_dados!$H:$H,$L$1,base_de_dados!$C:$C,$A840,base_de_dados!$M:$M,"&lt;=2012",base_de_dados!$O:$O,"&gt;=41274")</f>
        <v>0</v>
      </c>
      <c r="J840" s="5">
        <f>SUMIFS(base_de_dados!$T:$T,base_de_dados!$B:$B,$B840,base_de_dados!$G:$G,J$61,base_de_dados!$H:$H,$L$1,base_de_dados!$C:$C,$A840,base_de_dados!$M:$M,"&lt;=2012",base_de_dados!$O:$O,"&gt;=41274")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SUMIFS(base_de_dados!$T:$T,base_de_dados!$B:$B,$B841,base_de_dados!$G:$G,C$61,base_de_dados!$H:$H,$L$1,base_de_dados!$C:$C,$A841,base_de_dados!$M:$M,"&lt;=2012",base_de_dados!$O:$O,"&gt;=41274")</f>
        <v>0</v>
      </c>
      <c r="D841" s="5">
        <f>SUMIFS(base_de_dados!$T:$T,base_de_dados!$B:$B,$B841,base_de_dados!$G:$G,D$61,base_de_dados!$H:$H,$L$1,base_de_dados!$C:$C,$A841,base_de_dados!$M:$M,"&lt;=2012",base_de_dados!$O:$O,"&gt;=41274")</f>
        <v>0</v>
      </c>
      <c r="E841" s="5">
        <f>SUMIFS(base_de_dados!$T:$T,base_de_dados!$B:$B,$B841,base_de_dados!$G:$G,E$61,base_de_dados!$H:$H,$L$1,base_de_dados!$C:$C,$A841,base_de_dados!$M:$M,"&lt;=2012",base_de_dados!$O:$O,"&gt;=41274")</f>
        <v>0</v>
      </c>
      <c r="F841" s="5">
        <f>SUMIFS(base_de_dados!$T:$T,base_de_dados!$B:$B,$B841,base_de_dados!$G:$G,F$61,base_de_dados!$H:$H,$L$1,base_de_dados!$C:$C,$A841,base_de_dados!$M:$M,"&lt;=2012",base_de_dados!$O:$O,"&gt;=41274")</f>
        <v>0</v>
      </c>
      <c r="G841" s="5">
        <f>SUMIFS(base_de_dados!$T:$T,base_de_dados!$B:$B,$B841,base_de_dados!$G:$G,G$61,base_de_dados!$H:$H,$L$1,base_de_dados!$C:$C,$A841,base_de_dados!$M:$M,"&lt;=2012",base_de_dados!$O:$O,"&gt;=41274")</f>
        <v>0</v>
      </c>
      <c r="H841" s="5">
        <f>SUMIFS(base_de_dados!$T:$T,base_de_dados!$B:$B,$B841,base_de_dados!$G:$G,H$61,base_de_dados!$H:$H,$L$1,base_de_dados!$C:$C,$A841,base_de_dados!$M:$M,"&lt;=2012",base_de_dados!$O:$O,"&gt;=41274")</f>
        <v>0</v>
      </c>
      <c r="I841" s="5">
        <f>SUMIFS(base_de_dados!$T:$T,base_de_dados!$B:$B,$B841,base_de_dados!$G:$G,I$61,base_de_dados!$H:$H,$L$1,base_de_dados!$C:$C,$A841,base_de_dados!$M:$M,"&lt;=2012",base_de_dados!$O:$O,"&gt;=41274")</f>
        <v>0</v>
      </c>
      <c r="J841" s="5">
        <f>SUMIFS(base_de_dados!$T:$T,base_de_dados!$B:$B,$B841,base_de_dados!$G:$G,J$61,base_de_dados!$H:$H,$L$1,base_de_dados!$C:$C,$A841,base_de_dados!$M:$M,"&lt;=2012",base_de_dados!$O:$O,"&gt;=41274")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SUMIFS(base_de_dados!$T:$T,base_de_dados!$B:$B,$B842,base_de_dados!$G:$G,C$61,base_de_dados!$H:$H,$L$1,base_de_dados!$C:$C,$A842,base_de_dados!$M:$M,"&lt;=2012",base_de_dados!$O:$O,"&gt;=41274")</f>
        <v>0</v>
      </c>
      <c r="D842" s="5">
        <f>SUMIFS(base_de_dados!$T:$T,base_de_dados!$B:$B,$B842,base_de_dados!$G:$G,D$61,base_de_dados!$H:$H,$L$1,base_de_dados!$C:$C,$A842,base_de_dados!$M:$M,"&lt;=2012",base_de_dados!$O:$O,"&gt;=41274")</f>
        <v>0</v>
      </c>
      <c r="E842" s="5">
        <f>SUMIFS(base_de_dados!$T:$T,base_de_dados!$B:$B,$B842,base_de_dados!$G:$G,E$61,base_de_dados!$H:$H,$L$1,base_de_dados!$C:$C,$A842,base_de_dados!$M:$M,"&lt;=2012",base_de_dados!$O:$O,"&gt;=41274")</f>
        <v>0</v>
      </c>
      <c r="F842" s="5">
        <f>SUMIFS(base_de_dados!$T:$T,base_de_dados!$B:$B,$B842,base_de_dados!$G:$G,F$61,base_de_dados!$H:$H,$L$1,base_de_dados!$C:$C,$A842,base_de_dados!$M:$M,"&lt;=2012",base_de_dados!$O:$O,"&gt;=41274")</f>
        <v>0</v>
      </c>
      <c r="G842" s="5">
        <f>SUMIFS(base_de_dados!$T:$T,base_de_dados!$B:$B,$B842,base_de_dados!$G:$G,G$61,base_de_dados!$H:$H,$L$1,base_de_dados!$C:$C,$A842,base_de_dados!$M:$M,"&lt;=2012",base_de_dados!$O:$O,"&gt;=41274")</f>
        <v>0</v>
      </c>
      <c r="H842" s="5">
        <f>SUMIFS(base_de_dados!$T:$T,base_de_dados!$B:$B,$B842,base_de_dados!$G:$G,H$61,base_de_dados!$H:$H,$L$1,base_de_dados!$C:$C,$A842,base_de_dados!$M:$M,"&lt;=2012",base_de_dados!$O:$O,"&gt;=41274")</f>
        <v>0</v>
      </c>
      <c r="I842" s="5">
        <f>SUMIFS(base_de_dados!$T:$T,base_de_dados!$B:$B,$B842,base_de_dados!$G:$G,I$61,base_de_dados!$H:$H,$L$1,base_de_dados!$C:$C,$A842,base_de_dados!$M:$M,"&lt;=2012",base_de_dados!$O:$O,"&gt;=41274")</f>
        <v>0</v>
      </c>
      <c r="J842" s="5">
        <f>SUMIFS(base_de_dados!$T:$T,base_de_dados!$B:$B,$B842,base_de_dados!$G:$G,J$61,base_de_dados!$H:$H,$L$1,base_de_dados!$C:$C,$A842,base_de_dados!$M:$M,"&lt;=2012",base_de_dados!$O:$O,"&gt;=41274")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SUMIFS(base_de_dados!$T:$T,base_de_dados!$B:$B,$B843,base_de_dados!$G:$G,C$61,base_de_dados!$H:$H,$L$1,base_de_dados!$C:$C,$A843,base_de_dados!$M:$M,"&lt;=2012",base_de_dados!$O:$O,"&gt;=41274")</f>
        <v>0</v>
      </c>
      <c r="D843" s="5">
        <f>SUMIFS(base_de_dados!$T:$T,base_de_dados!$B:$B,$B843,base_de_dados!$G:$G,D$61,base_de_dados!$H:$H,$L$1,base_de_dados!$C:$C,$A843,base_de_dados!$M:$M,"&lt;=2012",base_de_dados!$O:$O,"&gt;=41274")</f>
        <v>0</v>
      </c>
      <c r="E843" s="5">
        <f>SUMIFS(base_de_dados!$T:$T,base_de_dados!$B:$B,$B843,base_de_dados!$G:$G,E$61,base_de_dados!$H:$H,$L$1,base_de_dados!$C:$C,$A843,base_de_dados!$M:$M,"&lt;=2012",base_de_dados!$O:$O,"&gt;=41274")</f>
        <v>0</v>
      </c>
      <c r="F843" s="5">
        <f>SUMIFS(base_de_dados!$T:$T,base_de_dados!$B:$B,$B843,base_de_dados!$G:$G,F$61,base_de_dados!$H:$H,$L$1,base_de_dados!$C:$C,$A843,base_de_dados!$M:$M,"&lt;=2012",base_de_dados!$O:$O,"&gt;=41274")</f>
        <v>0</v>
      </c>
      <c r="G843" s="5">
        <f>SUMIFS(base_de_dados!$T:$T,base_de_dados!$B:$B,$B843,base_de_dados!$G:$G,G$61,base_de_dados!$H:$H,$L$1,base_de_dados!$C:$C,$A843,base_de_dados!$M:$M,"&lt;=2012",base_de_dados!$O:$O,"&gt;=41274")</f>
        <v>0</v>
      </c>
      <c r="H843" s="5">
        <f>SUMIFS(base_de_dados!$T:$T,base_de_dados!$B:$B,$B843,base_de_dados!$G:$G,H$61,base_de_dados!$H:$H,$L$1,base_de_dados!$C:$C,$A843,base_de_dados!$M:$M,"&lt;=2012",base_de_dados!$O:$O,"&gt;=41274")</f>
        <v>0</v>
      </c>
      <c r="I843" s="5">
        <f>SUMIFS(base_de_dados!$T:$T,base_de_dados!$B:$B,$B843,base_de_dados!$G:$G,I$61,base_de_dados!$H:$H,$L$1,base_de_dados!$C:$C,$A843,base_de_dados!$M:$M,"&lt;=2012",base_de_dados!$O:$O,"&gt;=41274")</f>
        <v>0</v>
      </c>
      <c r="J843" s="5">
        <f>SUMIFS(base_de_dados!$T:$T,base_de_dados!$B:$B,$B843,base_de_dados!$G:$G,J$61,base_de_dados!$H:$H,$L$1,base_de_dados!$C:$C,$A843,base_de_dados!$M:$M,"&lt;=2012",base_de_dados!$O:$O,"&gt;=41274")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SUMIFS(base_de_dados!$T:$T,base_de_dados!$B:$B,$B844,base_de_dados!$G:$G,C$61,base_de_dados!$H:$H,$L$1,base_de_dados!$C:$C,$A844,base_de_dados!$M:$M,"&lt;=2012",base_de_dados!$O:$O,"&gt;=41274")</f>
        <v>0</v>
      </c>
      <c r="D844" s="5">
        <f>SUMIFS(base_de_dados!$T:$T,base_de_dados!$B:$B,$B844,base_de_dados!$G:$G,D$61,base_de_dados!$H:$H,$L$1,base_de_dados!$C:$C,$A844,base_de_dados!$M:$M,"&lt;=2012",base_de_dados!$O:$O,"&gt;=41274")</f>
        <v>0</v>
      </c>
      <c r="E844" s="5">
        <f>SUMIFS(base_de_dados!$T:$T,base_de_dados!$B:$B,$B844,base_de_dados!$G:$G,E$61,base_de_dados!$H:$H,$L$1,base_de_dados!$C:$C,$A844,base_de_dados!$M:$M,"&lt;=2012",base_de_dados!$O:$O,"&gt;=41274")</f>
        <v>0</v>
      </c>
      <c r="F844" s="5">
        <f>SUMIFS(base_de_dados!$T:$T,base_de_dados!$B:$B,$B844,base_de_dados!$G:$G,F$61,base_de_dados!$H:$H,$L$1,base_de_dados!$C:$C,$A844,base_de_dados!$M:$M,"&lt;=2012",base_de_dados!$O:$O,"&gt;=41274")</f>
        <v>0</v>
      </c>
      <c r="G844" s="5">
        <f>SUMIFS(base_de_dados!$T:$T,base_de_dados!$B:$B,$B844,base_de_dados!$G:$G,G$61,base_de_dados!$H:$H,$L$1,base_de_dados!$C:$C,$A844,base_de_dados!$M:$M,"&lt;=2012",base_de_dados!$O:$O,"&gt;=41274")</f>
        <v>0</v>
      </c>
      <c r="H844" s="5">
        <f>SUMIFS(base_de_dados!$T:$T,base_de_dados!$B:$B,$B844,base_de_dados!$G:$G,H$61,base_de_dados!$H:$H,$L$1,base_de_dados!$C:$C,$A844,base_de_dados!$M:$M,"&lt;=2012",base_de_dados!$O:$O,"&gt;=41274")</f>
        <v>0</v>
      </c>
      <c r="I844" s="5">
        <f>SUMIFS(base_de_dados!$T:$T,base_de_dados!$B:$B,$B844,base_de_dados!$G:$G,I$61,base_de_dados!$H:$H,$L$1,base_de_dados!$C:$C,$A844,base_de_dados!$M:$M,"&lt;=2012",base_de_dados!$O:$O,"&gt;=41274")</f>
        <v>0</v>
      </c>
      <c r="J844" s="5">
        <f>SUMIFS(base_de_dados!$T:$T,base_de_dados!$B:$B,$B844,base_de_dados!$G:$G,J$61,base_de_dados!$H:$H,$L$1,base_de_dados!$C:$C,$A844,base_de_dados!$M:$M,"&lt;=2012",base_de_dados!$O:$O,"&gt;=41274")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SUMIFS(base_de_dados!$T:$T,base_de_dados!$B:$B,$B845,base_de_dados!$G:$G,C$61,base_de_dados!$H:$H,$L$1,base_de_dados!$C:$C,$A845,base_de_dados!$M:$M,"&lt;=2012",base_de_dados!$O:$O,"&gt;=41274")</f>
        <v>0</v>
      </c>
      <c r="D845" s="5">
        <f>SUMIFS(base_de_dados!$T:$T,base_de_dados!$B:$B,$B845,base_de_dados!$G:$G,D$61,base_de_dados!$H:$H,$L$1,base_de_dados!$C:$C,$A845,base_de_dados!$M:$M,"&lt;=2012",base_de_dados!$O:$O,"&gt;=41274")</f>
        <v>0</v>
      </c>
      <c r="E845" s="5">
        <f>SUMIFS(base_de_dados!$T:$T,base_de_dados!$B:$B,$B845,base_de_dados!$G:$G,E$61,base_de_dados!$H:$H,$L$1,base_de_dados!$C:$C,$A845,base_de_dados!$M:$M,"&lt;=2012",base_de_dados!$O:$O,"&gt;=41274")</f>
        <v>0</v>
      </c>
      <c r="F845" s="5">
        <f>SUMIFS(base_de_dados!$T:$T,base_de_dados!$B:$B,$B845,base_de_dados!$G:$G,F$61,base_de_dados!$H:$H,$L$1,base_de_dados!$C:$C,$A845,base_de_dados!$M:$M,"&lt;=2012",base_de_dados!$O:$O,"&gt;=41274")</f>
        <v>0</v>
      </c>
      <c r="G845" s="5">
        <f>SUMIFS(base_de_dados!$T:$T,base_de_dados!$B:$B,$B845,base_de_dados!$G:$G,G$61,base_de_dados!$H:$H,$L$1,base_de_dados!$C:$C,$A845,base_de_dados!$M:$M,"&lt;=2012",base_de_dados!$O:$O,"&gt;=41274")</f>
        <v>0</v>
      </c>
      <c r="H845" s="5">
        <f>SUMIFS(base_de_dados!$T:$T,base_de_dados!$B:$B,$B845,base_de_dados!$G:$G,H$61,base_de_dados!$H:$H,$L$1,base_de_dados!$C:$C,$A845,base_de_dados!$M:$M,"&lt;=2012",base_de_dados!$O:$O,"&gt;=41274")</f>
        <v>0</v>
      </c>
      <c r="I845" s="5">
        <f>SUMIFS(base_de_dados!$T:$T,base_de_dados!$B:$B,$B845,base_de_dados!$G:$G,I$61,base_de_dados!$H:$H,$L$1,base_de_dados!$C:$C,$A845,base_de_dados!$M:$M,"&lt;=2012",base_de_dados!$O:$O,"&gt;=41274")</f>
        <v>0</v>
      </c>
      <c r="J845" s="5">
        <f>SUMIFS(base_de_dados!$T:$T,base_de_dados!$B:$B,$B845,base_de_dados!$G:$G,J$61,base_de_dados!$H:$H,$L$1,base_de_dados!$C:$C,$A845,base_de_dados!$M:$M,"&lt;=2012",base_de_dados!$O:$O,"&gt;=41274")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SUMIFS(base_de_dados!$T:$T,base_de_dados!$B:$B,$B846,base_de_dados!$G:$G,C$61,base_de_dados!$H:$H,$L$1,base_de_dados!$C:$C,$A846,base_de_dados!$M:$M,"&lt;=2012",base_de_dados!$O:$O,"&gt;=41274")</f>
        <v>0</v>
      </c>
      <c r="D846" s="5">
        <f>SUMIFS(base_de_dados!$T:$T,base_de_dados!$B:$B,$B846,base_de_dados!$G:$G,D$61,base_de_dados!$H:$H,$L$1,base_de_dados!$C:$C,$A846,base_de_dados!$M:$M,"&lt;=2012",base_de_dados!$O:$O,"&gt;=41274")</f>
        <v>0</v>
      </c>
      <c r="E846" s="5">
        <f>SUMIFS(base_de_dados!$T:$T,base_de_dados!$B:$B,$B846,base_de_dados!$G:$G,E$61,base_de_dados!$H:$H,$L$1,base_de_dados!$C:$C,$A846,base_de_dados!$M:$M,"&lt;=2012",base_de_dados!$O:$O,"&gt;=41274")</f>
        <v>0</v>
      </c>
      <c r="F846" s="5">
        <f>SUMIFS(base_de_dados!$T:$T,base_de_dados!$B:$B,$B846,base_de_dados!$G:$G,F$61,base_de_dados!$H:$H,$L$1,base_de_dados!$C:$C,$A846,base_de_dados!$M:$M,"&lt;=2012",base_de_dados!$O:$O,"&gt;=41274")</f>
        <v>0</v>
      </c>
      <c r="G846" s="5">
        <f>SUMIFS(base_de_dados!$T:$T,base_de_dados!$B:$B,$B846,base_de_dados!$G:$G,G$61,base_de_dados!$H:$H,$L$1,base_de_dados!$C:$C,$A846,base_de_dados!$M:$M,"&lt;=2012",base_de_dados!$O:$O,"&gt;=41274")</f>
        <v>0</v>
      </c>
      <c r="H846" s="5">
        <f>SUMIFS(base_de_dados!$T:$T,base_de_dados!$B:$B,$B846,base_de_dados!$G:$G,H$61,base_de_dados!$H:$H,$L$1,base_de_dados!$C:$C,$A846,base_de_dados!$M:$M,"&lt;=2012",base_de_dados!$O:$O,"&gt;=41274")</f>
        <v>0</v>
      </c>
      <c r="I846" s="5">
        <f>SUMIFS(base_de_dados!$T:$T,base_de_dados!$B:$B,$B846,base_de_dados!$G:$G,I$61,base_de_dados!$H:$H,$L$1,base_de_dados!$C:$C,$A846,base_de_dados!$M:$M,"&lt;=2012",base_de_dados!$O:$O,"&gt;=41274")</f>
        <v>0</v>
      </c>
      <c r="J846" s="5">
        <f>SUMIFS(base_de_dados!$T:$T,base_de_dados!$B:$B,$B846,base_de_dados!$G:$G,J$61,base_de_dados!$H:$H,$L$1,base_de_dados!$C:$C,$A846,base_de_dados!$M:$M,"&lt;=2012",base_de_dados!$O:$O,"&gt;=41274")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SUMIFS(base_de_dados!$T:$T,base_de_dados!$B:$B,$B847,base_de_dados!$G:$G,C$61,base_de_dados!$H:$H,$L$1,base_de_dados!$C:$C,$A847,base_de_dados!$M:$M,"&lt;=2012",base_de_dados!$O:$O,"&gt;=41274")</f>
        <v>0</v>
      </c>
      <c r="D847" s="5">
        <f>SUMIFS(base_de_dados!$T:$T,base_de_dados!$B:$B,$B847,base_de_dados!$G:$G,D$61,base_de_dados!$H:$H,$L$1,base_de_dados!$C:$C,$A847,base_de_dados!$M:$M,"&lt;=2012",base_de_dados!$O:$O,"&gt;=41274")</f>
        <v>0</v>
      </c>
      <c r="E847" s="5">
        <f>SUMIFS(base_de_dados!$T:$T,base_de_dados!$B:$B,$B847,base_de_dados!$G:$G,E$61,base_de_dados!$H:$H,$L$1,base_de_dados!$C:$C,$A847,base_de_dados!$M:$M,"&lt;=2012",base_de_dados!$O:$O,"&gt;=41274")</f>
        <v>0</v>
      </c>
      <c r="F847" s="5">
        <f>SUMIFS(base_de_dados!$T:$T,base_de_dados!$B:$B,$B847,base_de_dados!$G:$G,F$61,base_de_dados!$H:$H,$L$1,base_de_dados!$C:$C,$A847,base_de_dados!$M:$M,"&lt;=2012",base_de_dados!$O:$O,"&gt;=41274")</f>
        <v>0</v>
      </c>
      <c r="G847" s="5">
        <f>SUMIFS(base_de_dados!$T:$T,base_de_dados!$B:$B,$B847,base_de_dados!$G:$G,G$61,base_de_dados!$H:$H,$L$1,base_de_dados!$C:$C,$A847,base_de_dados!$M:$M,"&lt;=2012",base_de_dados!$O:$O,"&gt;=41274")</f>
        <v>0</v>
      </c>
      <c r="H847" s="5">
        <f>SUMIFS(base_de_dados!$T:$T,base_de_dados!$B:$B,$B847,base_de_dados!$G:$G,H$61,base_de_dados!$H:$H,$L$1,base_de_dados!$C:$C,$A847,base_de_dados!$M:$M,"&lt;=2012",base_de_dados!$O:$O,"&gt;=41274")</f>
        <v>0</v>
      </c>
      <c r="I847" s="5">
        <f>SUMIFS(base_de_dados!$T:$T,base_de_dados!$B:$B,$B847,base_de_dados!$G:$G,I$61,base_de_dados!$H:$H,$L$1,base_de_dados!$C:$C,$A847,base_de_dados!$M:$M,"&lt;=2012",base_de_dados!$O:$O,"&gt;=41274")</f>
        <v>0</v>
      </c>
      <c r="J847" s="5">
        <f>SUMIFS(base_de_dados!$T:$T,base_de_dados!$B:$B,$B847,base_de_dados!$G:$G,J$61,base_de_dados!$H:$H,$L$1,base_de_dados!$C:$C,$A847,base_de_dados!$M:$M,"&lt;=2012",base_de_dados!$O:$O,"&gt;=41274")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SUMIFS(base_de_dados!$T:$T,base_de_dados!$B:$B,$B848,base_de_dados!$G:$G,C$61,base_de_dados!$H:$H,$L$1,base_de_dados!$C:$C,$A848,base_de_dados!$M:$M,"&lt;=2012",base_de_dados!$O:$O,"&gt;=41274")</f>
        <v>0</v>
      </c>
      <c r="D848" s="5">
        <f>SUMIFS(base_de_dados!$T:$T,base_de_dados!$B:$B,$B848,base_de_dados!$G:$G,D$61,base_de_dados!$H:$H,$L$1,base_de_dados!$C:$C,$A848,base_de_dados!$M:$M,"&lt;=2012",base_de_dados!$O:$O,"&gt;=41274")</f>
        <v>0</v>
      </c>
      <c r="E848" s="5">
        <f>SUMIFS(base_de_dados!$T:$T,base_de_dados!$B:$B,$B848,base_de_dados!$G:$G,E$61,base_de_dados!$H:$H,$L$1,base_de_dados!$C:$C,$A848,base_de_dados!$M:$M,"&lt;=2012",base_de_dados!$O:$O,"&gt;=41274")</f>
        <v>0</v>
      </c>
      <c r="F848" s="5">
        <f>SUMIFS(base_de_dados!$T:$T,base_de_dados!$B:$B,$B848,base_de_dados!$G:$G,F$61,base_de_dados!$H:$H,$L$1,base_de_dados!$C:$C,$A848,base_de_dados!$M:$M,"&lt;=2012",base_de_dados!$O:$O,"&gt;=41274")</f>
        <v>0</v>
      </c>
      <c r="G848" s="5">
        <f>SUMIFS(base_de_dados!$T:$T,base_de_dados!$B:$B,$B848,base_de_dados!$G:$G,G$61,base_de_dados!$H:$H,$L$1,base_de_dados!$C:$C,$A848,base_de_dados!$M:$M,"&lt;=2012",base_de_dados!$O:$O,"&gt;=41274")</f>
        <v>0</v>
      </c>
      <c r="H848" s="5">
        <f>SUMIFS(base_de_dados!$T:$T,base_de_dados!$B:$B,$B848,base_de_dados!$G:$G,H$61,base_de_dados!$H:$H,$L$1,base_de_dados!$C:$C,$A848,base_de_dados!$M:$M,"&lt;=2012",base_de_dados!$O:$O,"&gt;=41274")</f>
        <v>0</v>
      </c>
      <c r="I848" s="5">
        <f>SUMIFS(base_de_dados!$T:$T,base_de_dados!$B:$B,$B848,base_de_dados!$G:$G,I$61,base_de_dados!$H:$H,$L$1,base_de_dados!$C:$C,$A848,base_de_dados!$M:$M,"&lt;=2012",base_de_dados!$O:$O,"&gt;=41274")</f>
        <v>0</v>
      </c>
      <c r="J848" s="5">
        <f>SUMIFS(base_de_dados!$T:$T,base_de_dados!$B:$B,$B848,base_de_dados!$G:$G,J$61,base_de_dados!$H:$H,$L$1,base_de_dados!$C:$C,$A848,base_de_dados!$M:$M,"&lt;=2012",base_de_dados!$O:$O,"&gt;=41274")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SUMIFS(base_de_dados!$T:$T,base_de_dados!$B:$B,$B849,base_de_dados!$G:$G,C$61,base_de_dados!$H:$H,$L$1,base_de_dados!$C:$C,$A849,base_de_dados!$M:$M,"&lt;=2012",base_de_dados!$O:$O,"&gt;=41274")</f>
        <v>0</v>
      </c>
      <c r="D849" s="5">
        <f>SUMIFS(base_de_dados!$T:$T,base_de_dados!$B:$B,$B849,base_de_dados!$G:$G,D$61,base_de_dados!$H:$H,$L$1,base_de_dados!$C:$C,$A849,base_de_dados!$M:$M,"&lt;=2012",base_de_dados!$O:$O,"&gt;=41274")</f>
        <v>0</v>
      </c>
      <c r="E849" s="5">
        <f>SUMIFS(base_de_dados!$T:$T,base_de_dados!$B:$B,$B849,base_de_dados!$G:$G,E$61,base_de_dados!$H:$H,$L$1,base_de_dados!$C:$C,$A849,base_de_dados!$M:$M,"&lt;=2012",base_de_dados!$O:$O,"&gt;=41274")</f>
        <v>0</v>
      </c>
      <c r="F849" s="5">
        <f>SUMIFS(base_de_dados!$T:$T,base_de_dados!$B:$B,$B849,base_de_dados!$G:$G,F$61,base_de_dados!$H:$H,$L$1,base_de_dados!$C:$C,$A849,base_de_dados!$M:$M,"&lt;=2012",base_de_dados!$O:$O,"&gt;=41274")</f>
        <v>0</v>
      </c>
      <c r="G849" s="5">
        <f>SUMIFS(base_de_dados!$T:$T,base_de_dados!$B:$B,$B849,base_de_dados!$G:$G,G$61,base_de_dados!$H:$H,$L$1,base_de_dados!$C:$C,$A849,base_de_dados!$M:$M,"&lt;=2012",base_de_dados!$O:$O,"&gt;=41274")</f>
        <v>0</v>
      </c>
      <c r="H849" s="5">
        <f>SUMIFS(base_de_dados!$T:$T,base_de_dados!$B:$B,$B849,base_de_dados!$G:$G,H$61,base_de_dados!$H:$H,$L$1,base_de_dados!$C:$C,$A849,base_de_dados!$M:$M,"&lt;=2012",base_de_dados!$O:$O,"&gt;=41274")</f>
        <v>0</v>
      </c>
      <c r="I849" s="5">
        <f>SUMIFS(base_de_dados!$T:$T,base_de_dados!$B:$B,$B849,base_de_dados!$G:$G,I$61,base_de_dados!$H:$H,$L$1,base_de_dados!$C:$C,$A849,base_de_dados!$M:$M,"&lt;=2012",base_de_dados!$O:$O,"&gt;=41274")</f>
        <v>0</v>
      </c>
      <c r="J849" s="5">
        <f>SUMIFS(base_de_dados!$T:$T,base_de_dados!$B:$B,$B849,base_de_dados!$G:$G,J$61,base_de_dados!$H:$H,$L$1,base_de_dados!$C:$C,$A849,base_de_dados!$M:$M,"&lt;=2012",base_de_dados!$O:$O,"&gt;=41274")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SUMIFS(base_de_dados!$T:$T,base_de_dados!$B:$B,$B850,base_de_dados!$G:$G,C$61,base_de_dados!$H:$H,$L$1,base_de_dados!$C:$C,$A850,base_de_dados!$M:$M,"&lt;=2012",base_de_dados!$O:$O,"&gt;=41274")</f>
        <v>0</v>
      </c>
      <c r="D850" s="5">
        <f>SUMIFS(base_de_dados!$T:$T,base_de_dados!$B:$B,$B850,base_de_dados!$G:$G,D$61,base_de_dados!$H:$H,$L$1,base_de_dados!$C:$C,$A850,base_de_dados!$M:$M,"&lt;=2012",base_de_dados!$O:$O,"&gt;=41274")</f>
        <v>0</v>
      </c>
      <c r="E850" s="5">
        <f>SUMIFS(base_de_dados!$T:$T,base_de_dados!$B:$B,$B850,base_de_dados!$G:$G,E$61,base_de_dados!$H:$H,$L$1,base_de_dados!$C:$C,$A850,base_de_dados!$M:$M,"&lt;=2012",base_de_dados!$O:$O,"&gt;=41274")</f>
        <v>0</v>
      </c>
      <c r="F850" s="5">
        <f>SUMIFS(base_de_dados!$T:$T,base_de_dados!$B:$B,$B850,base_de_dados!$G:$G,F$61,base_de_dados!$H:$H,$L$1,base_de_dados!$C:$C,$A850,base_de_dados!$M:$M,"&lt;=2012",base_de_dados!$O:$O,"&gt;=41274")</f>
        <v>0</v>
      </c>
      <c r="G850" s="5">
        <f>SUMIFS(base_de_dados!$T:$T,base_de_dados!$B:$B,$B850,base_de_dados!$G:$G,G$61,base_de_dados!$H:$H,$L$1,base_de_dados!$C:$C,$A850,base_de_dados!$M:$M,"&lt;=2012",base_de_dados!$O:$O,"&gt;=41274")</f>
        <v>0</v>
      </c>
      <c r="H850" s="5">
        <f>SUMIFS(base_de_dados!$T:$T,base_de_dados!$B:$B,$B850,base_de_dados!$G:$G,H$61,base_de_dados!$H:$H,$L$1,base_de_dados!$C:$C,$A850,base_de_dados!$M:$M,"&lt;=2012",base_de_dados!$O:$O,"&gt;=41274")</f>
        <v>0</v>
      </c>
      <c r="I850" s="5">
        <f>SUMIFS(base_de_dados!$T:$T,base_de_dados!$B:$B,$B850,base_de_dados!$G:$G,I$61,base_de_dados!$H:$H,$L$1,base_de_dados!$C:$C,$A850,base_de_dados!$M:$M,"&lt;=2012",base_de_dados!$O:$O,"&gt;=41274")</f>
        <v>0</v>
      </c>
      <c r="J850" s="5">
        <f>SUMIFS(base_de_dados!$T:$T,base_de_dados!$B:$B,$B850,base_de_dados!$G:$G,J$61,base_de_dados!$H:$H,$L$1,base_de_dados!$C:$C,$A850,base_de_dados!$M:$M,"&lt;=2012",base_de_dados!$O:$O,"&gt;=41274")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SUMIFS(base_de_dados!$T:$T,base_de_dados!$B:$B,$B851,base_de_dados!$G:$G,C$61,base_de_dados!$H:$H,$L$1,base_de_dados!$C:$C,$A851,base_de_dados!$M:$M,"&lt;=2012",base_de_dados!$O:$O,"&gt;=41274")</f>
        <v>0</v>
      </c>
      <c r="D851" s="5">
        <f>SUMIFS(base_de_dados!$T:$T,base_de_dados!$B:$B,$B851,base_de_dados!$G:$G,D$61,base_de_dados!$H:$H,$L$1,base_de_dados!$C:$C,$A851,base_de_dados!$M:$M,"&lt;=2012",base_de_dados!$O:$O,"&gt;=41274")</f>
        <v>0</v>
      </c>
      <c r="E851" s="5">
        <f>SUMIFS(base_de_dados!$T:$T,base_de_dados!$B:$B,$B851,base_de_dados!$G:$G,E$61,base_de_dados!$H:$H,$L$1,base_de_dados!$C:$C,$A851,base_de_dados!$M:$M,"&lt;=2012",base_de_dados!$O:$O,"&gt;=41274")</f>
        <v>0</v>
      </c>
      <c r="F851" s="5">
        <f>SUMIFS(base_de_dados!$T:$T,base_de_dados!$B:$B,$B851,base_de_dados!$G:$G,F$61,base_de_dados!$H:$H,$L$1,base_de_dados!$C:$C,$A851,base_de_dados!$M:$M,"&lt;=2012",base_de_dados!$O:$O,"&gt;=41274")</f>
        <v>0</v>
      </c>
      <c r="G851" s="5">
        <f>SUMIFS(base_de_dados!$T:$T,base_de_dados!$B:$B,$B851,base_de_dados!$G:$G,G$61,base_de_dados!$H:$H,$L$1,base_de_dados!$C:$C,$A851,base_de_dados!$M:$M,"&lt;=2012",base_de_dados!$O:$O,"&gt;=41274")</f>
        <v>0</v>
      </c>
      <c r="H851" s="5">
        <f>SUMIFS(base_de_dados!$T:$T,base_de_dados!$B:$B,$B851,base_de_dados!$G:$G,H$61,base_de_dados!$H:$H,$L$1,base_de_dados!$C:$C,$A851,base_de_dados!$M:$M,"&lt;=2012",base_de_dados!$O:$O,"&gt;=41274")</f>
        <v>0</v>
      </c>
      <c r="I851" s="5">
        <f>SUMIFS(base_de_dados!$T:$T,base_de_dados!$B:$B,$B851,base_de_dados!$G:$G,I$61,base_de_dados!$H:$H,$L$1,base_de_dados!$C:$C,$A851,base_de_dados!$M:$M,"&lt;=2012",base_de_dados!$O:$O,"&gt;=41274")</f>
        <v>0</v>
      </c>
      <c r="J851" s="5">
        <f>SUMIFS(base_de_dados!$T:$T,base_de_dados!$B:$B,$B851,base_de_dados!$G:$G,J$61,base_de_dados!$H:$H,$L$1,base_de_dados!$C:$C,$A851,base_de_dados!$M:$M,"&lt;=2012",base_de_dados!$O:$O,"&gt;=41274")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SUMIFS(base_de_dados!$T:$T,base_de_dados!$B:$B,$B852,base_de_dados!$G:$G,C$61,base_de_dados!$H:$H,$L$1,base_de_dados!$C:$C,$A852,base_de_dados!$M:$M,"&lt;=2012",base_de_dados!$O:$O,"&gt;=41274")</f>
        <v>0</v>
      </c>
      <c r="D852" s="5">
        <f>SUMIFS(base_de_dados!$T:$T,base_de_dados!$B:$B,$B852,base_de_dados!$G:$G,D$61,base_de_dados!$H:$H,$L$1,base_de_dados!$C:$C,$A852,base_de_dados!$M:$M,"&lt;=2012",base_de_dados!$O:$O,"&gt;=41274")</f>
        <v>0</v>
      </c>
      <c r="E852" s="5">
        <f>SUMIFS(base_de_dados!$T:$T,base_de_dados!$B:$B,$B852,base_de_dados!$G:$G,E$61,base_de_dados!$H:$H,$L$1,base_de_dados!$C:$C,$A852,base_de_dados!$M:$M,"&lt;=2012",base_de_dados!$O:$O,"&gt;=41274")</f>
        <v>0</v>
      </c>
      <c r="F852" s="5">
        <f>SUMIFS(base_de_dados!$T:$T,base_de_dados!$B:$B,$B852,base_de_dados!$G:$G,F$61,base_de_dados!$H:$H,$L$1,base_de_dados!$C:$C,$A852,base_de_dados!$M:$M,"&lt;=2012",base_de_dados!$O:$O,"&gt;=41274")</f>
        <v>0</v>
      </c>
      <c r="G852" s="5">
        <f>SUMIFS(base_de_dados!$T:$T,base_de_dados!$B:$B,$B852,base_de_dados!$G:$G,G$61,base_de_dados!$H:$H,$L$1,base_de_dados!$C:$C,$A852,base_de_dados!$M:$M,"&lt;=2012",base_de_dados!$O:$O,"&gt;=41274")</f>
        <v>0</v>
      </c>
      <c r="H852" s="5">
        <f>SUMIFS(base_de_dados!$T:$T,base_de_dados!$B:$B,$B852,base_de_dados!$G:$G,H$61,base_de_dados!$H:$H,$L$1,base_de_dados!$C:$C,$A852,base_de_dados!$M:$M,"&lt;=2012",base_de_dados!$O:$O,"&gt;=41274")</f>
        <v>0</v>
      </c>
      <c r="I852" s="5">
        <f>SUMIFS(base_de_dados!$T:$T,base_de_dados!$B:$B,$B852,base_de_dados!$G:$G,I$61,base_de_dados!$H:$H,$L$1,base_de_dados!$C:$C,$A852,base_de_dados!$M:$M,"&lt;=2012",base_de_dados!$O:$O,"&gt;=41274")</f>
        <v>0</v>
      </c>
      <c r="J852" s="5">
        <f>SUMIFS(base_de_dados!$T:$T,base_de_dados!$B:$B,$B852,base_de_dados!$G:$G,J$61,base_de_dados!$H:$H,$L$1,base_de_dados!$C:$C,$A852,base_de_dados!$M:$M,"&lt;=2012",base_de_dados!$O:$O,"&gt;=41274")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SUMIFS(base_de_dados!$T:$T,base_de_dados!$B:$B,$B853,base_de_dados!$G:$G,C$61,base_de_dados!$H:$H,$L$1,base_de_dados!$C:$C,$A853,base_de_dados!$M:$M,"&lt;=2012",base_de_dados!$O:$O,"&gt;=41274")</f>
        <v>0</v>
      </c>
      <c r="D853" s="5">
        <f>SUMIFS(base_de_dados!$T:$T,base_de_dados!$B:$B,$B853,base_de_dados!$G:$G,D$61,base_de_dados!$H:$H,$L$1,base_de_dados!$C:$C,$A853,base_de_dados!$M:$M,"&lt;=2012",base_de_dados!$O:$O,"&gt;=41274")</f>
        <v>0</v>
      </c>
      <c r="E853" s="5">
        <f>SUMIFS(base_de_dados!$T:$T,base_de_dados!$B:$B,$B853,base_de_dados!$G:$G,E$61,base_de_dados!$H:$H,$L$1,base_de_dados!$C:$C,$A853,base_de_dados!$M:$M,"&lt;=2012",base_de_dados!$O:$O,"&gt;=41274")</f>
        <v>0</v>
      </c>
      <c r="F853" s="5">
        <f>SUMIFS(base_de_dados!$T:$T,base_de_dados!$B:$B,$B853,base_de_dados!$G:$G,F$61,base_de_dados!$H:$H,$L$1,base_de_dados!$C:$C,$A853,base_de_dados!$M:$M,"&lt;=2012",base_de_dados!$O:$O,"&gt;=41274")</f>
        <v>0</v>
      </c>
      <c r="G853" s="5">
        <f>SUMIFS(base_de_dados!$T:$T,base_de_dados!$B:$B,$B853,base_de_dados!$G:$G,G$61,base_de_dados!$H:$H,$L$1,base_de_dados!$C:$C,$A853,base_de_dados!$M:$M,"&lt;=2012",base_de_dados!$O:$O,"&gt;=41274")</f>
        <v>0</v>
      </c>
      <c r="H853" s="5">
        <f>SUMIFS(base_de_dados!$T:$T,base_de_dados!$B:$B,$B853,base_de_dados!$G:$G,H$61,base_de_dados!$H:$H,$L$1,base_de_dados!$C:$C,$A853,base_de_dados!$M:$M,"&lt;=2012",base_de_dados!$O:$O,"&gt;=41274")</f>
        <v>0</v>
      </c>
      <c r="I853" s="5">
        <f>SUMIFS(base_de_dados!$T:$T,base_de_dados!$B:$B,$B853,base_de_dados!$G:$G,I$61,base_de_dados!$H:$H,$L$1,base_de_dados!$C:$C,$A853,base_de_dados!$M:$M,"&lt;=2012",base_de_dados!$O:$O,"&gt;=41274")</f>
        <v>0</v>
      </c>
      <c r="J853" s="5">
        <f>SUMIFS(base_de_dados!$T:$T,base_de_dados!$B:$B,$B853,base_de_dados!$G:$G,J$61,base_de_dados!$H:$H,$L$1,base_de_dados!$C:$C,$A853,base_de_dados!$M:$M,"&lt;=2012",base_de_dados!$O:$O,"&gt;=41274")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SUMIFS(base_de_dados!$T:$T,base_de_dados!$B:$B,$B854,base_de_dados!$G:$G,C$61,base_de_dados!$H:$H,$L$1,base_de_dados!$C:$C,$A854,base_de_dados!$M:$M,"&lt;=2012",base_de_dados!$O:$O,"&gt;=41274")</f>
        <v>0</v>
      </c>
      <c r="D854" s="5">
        <f>SUMIFS(base_de_dados!$T:$T,base_de_dados!$B:$B,$B854,base_de_dados!$G:$G,D$61,base_de_dados!$H:$H,$L$1,base_de_dados!$C:$C,$A854,base_de_dados!$M:$M,"&lt;=2012",base_de_dados!$O:$O,"&gt;=41274")</f>
        <v>0</v>
      </c>
      <c r="E854" s="5">
        <f>SUMIFS(base_de_dados!$T:$T,base_de_dados!$B:$B,$B854,base_de_dados!$G:$G,E$61,base_de_dados!$H:$H,$L$1,base_de_dados!$C:$C,$A854,base_de_dados!$M:$M,"&lt;=2012",base_de_dados!$O:$O,"&gt;=41274")</f>
        <v>0</v>
      </c>
      <c r="F854" s="5">
        <f>SUMIFS(base_de_dados!$T:$T,base_de_dados!$B:$B,$B854,base_de_dados!$G:$G,F$61,base_de_dados!$H:$H,$L$1,base_de_dados!$C:$C,$A854,base_de_dados!$M:$M,"&lt;=2012",base_de_dados!$O:$O,"&gt;=41274")</f>
        <v>0</v>
      </c>
      <c r="G854" s="5">
        <f>SUMIFS(base_de_dados!$T:$T,base_de_dados!$B:$B,$B854,base_de_dados!$G:$G,G$61,base_de_dados!$H:$H,$L$1,base_de_dados!$C:$C,$A854,base_de_dados!$M:$M,"&lt;=2012",base_de_dados!$O:$O,"&gt;=41274")</f>
        <v>0</v>
      </c>
      <c r="H854" s="5">
        <f>SUMIFS(base_de_dados!$T:$T,base_de_dados!$B:$B,$B854,base_de_dados!$G:$G,H$61,base_de_dados!$H:$H,$L$1,base_de_dados!$C:$C,$A854,base_de_dados!$M:$M,"&lt;=2012",base_de_dados!$O:$O,"&gt;=41274")</f>
        <v>0</v>
      </c>
      <c r="I854" s="5">
        <f>SUMIFS(base_de_dados!$T:$T,base_de_dados!$B:$B,$B854,base_de_dados!$G:$G,I$61,base_de_dados!$H:$H,$L$1,base_de_dados!$C:$C,$A854,base_de_dados!$M:$M,"&lt;=2012",base_de_dados!$O:$O,"&gt;=41274")</f>
        <v>0</v>
      </c>
      <c r="J854" s="5">
        <f>SUMIFS(base_de_dados!$T:$T,base_de_dados!$B:$B,$B854,base_de_dados!$G:$G,J$61,base_de_dados!$H:$H,$L$1,base_de_dados!$C:$C,$A854,base_de_dados!$M:$M,"&lt;=2012",base_de_dados!$O:$O,"&gt;=41274")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SUMIFS(base_de_dados!$T:$T,base_de_dados!$B:$B,$B855,base_de_dados!$G:$G,C$61,base_de_dados!$H:$H,$L$1,base_de_dados!$C:$C,$A855,base_de_dados!$M:$M,"&lt;=2012",base_de_dados!$O:$O,"&gt;=41274")</f>
        <v>0</v>
      </c>
      <c r="D855" s="5">
        <f>SUMIFS(base_de_dados!$T:$T,base_de_dados!$B:$B,$B855,base_de_dados!$G:$G,D$61,base_de_dados!$H:$H,$L$1,base_de_dados!$C:$C,$A855,base_de_dados!$M:$M,"&lt;=2012",base_de_dados!$O:$O,"&gt;=41274")</f>
        <v>0</v>
      </c>
      <c r="E855" s="5">
        <f>SUMIFS(base_de_dados!$T:$T,base_de_dados!$B:$B,$B855,base_de_dados!$G:$G,E$61,base_de_dados!$H:$H,$L$1,base_de_dados!$C:$C,$A855,base_de_dados!$M:$M,"&lt;=2012",base_de_dados!$O:$O,"&gt;=41274")</f>
        <v>0</v>
      </c>
      <c r="F855" s="5">
        <f>SUMIFS(base_de_dados!$T:$T,base_de_dados!$B:$B,$B855,base_de_dados!$G:$G,F$61,base_de_dados!$H:$H,$L$1,base_de_dados!$C:$C,$A855,base_de_dados!$M:$M,"&lt;=2012",base_de_dados!$O:$O,"&gt;=41274")</f>
        <v>0</v>
      </c>
      <c r="G855" s="5">
        <f>SUMIFS(base_de_dados!$T:$T,base_de_dados!$B:$B,$B855,base_de_dados!$G:$G,G$61,base_de_dados!$H:$H,$L$1,base_de_dados!$C:$C,$A855,base_de_dados!$M:$M,"&lt;=2012",base_de_dados!$O:$O,"&gt;=41274")</f>
        <v>0</v>
      </c>
      <c r="H855" s="5">
        <f>SUMIFS(base_de_dados!$T:$T,base_de_dados!$B:$B,$B855,base_de_dados!$G:$G,H$61,base_de_dados!$H:$H,$L$1,base_de_dados!$C:$C,$A855,base_de_dados!$M:$M,"&lt;=2012",base_de_dados!$O:$O,"&gt;=41274")</f>
        <v>0</v>
      </c>
      <c r="I855" s="5">
        <f>SUMIFS(base_de_dados!$T:$T,base_de_dados!$B:$B,$B855,base_de_dados!$G:$G,I$61,base_de_dados!$H:$H,$L$1,base_de_dados!$C:$C,$A855,base_de_dados!$M:$M,"&lt;=2012",base_de_dados!$O:$O,"&gt;=41274")</f>
        <v>0</v>
      </c>
      <c r="J855" s="5">
        <f>SUMIFS(base_de_dados!$T:$T,base_de_dados!$B:$B,$B855,base_de_dados!$G:$G,J$61,base_de_dados!$H:$H,$L$1,base_de_dados!$C:$C,$A855,base_de_dados!$M:$M,"&lt;=2012",base_de_dados!$O:$O,"&gt;=41274")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SUMIFS(base_de_dados!$T:$T,base_de_dados!$B:$B,$B856,base_de_dados!$G:$G,C$61,base_de_dados!$H:$H,$L$1,base_de_dados!$C:$C,$A856,base_de_dados!$M:$M,"&lt;=2012",base_de_dados!$O:$O,"&gt;=41274")</f>
        <v>0</v>
      </c>
      <c r="D856" s="5">
        <f>SUMIFS(base_de_dados!$T:$T,base_de_dados!$B:$B,$B856,base_de_dados!$G:$G,D$61,base_de_dados!$H:$H,$L$1,base_de_dados!$C:$C,$A856,base_de_dados!$M:$M,"&lt;=2012",base_de_dados!$O:$O,"&gt;=41274")</f>
        <v>0</v>
      </c>
      <c r="E856" s="5">
        <f>SUMIFS(base_de_dados!$T:$T,base_de_dados!$B:$B,$B856,base_de_dados!$G:$G,E$61,base_de_dados!$H:$H,$L$1,base_de_dados!$C:$C,$A856,base_de_dados!$M:$M,"&lt;=2012",base_de_dados!$O:$O,"&gt;=41274")</f>
        <v>0</v>
      </c>
      <c r="F856" s="5">
        <f>SUMIFS(base_de_dados!$T:$T,base_de_dados!$B:$B,$B856,base_de_dados!$G:$G,F$61,base_de_dados!$H:$H,$L$1,base_de_dados!$C:$C,$A856,base_de_dados!$M:$M,"&lt;=2012",base_de_dados!$O:$O,"&gt;=41274")</f>
        <v>0</v>
      </c>
      <c r="G856" s="5">
        <f>SUMIFS(base_de_dados!$T:$T,base_de_dados!$B:$B,$B856,base_de_dados!$G:$G,G$61,base_de_dados!$H:$H,$L$1,base_de_dados!$C:$C,$A856,base_de_dados!$M:$M,"&lt;=2012",base_de_dados!$O:$O,"&gt;=41274")</f>
        <v>0</v>
      </c>
      <c r="H856" s="5">
        <f>SUMIFS(base_de_dados!$T:$T,base_de_dados!$B:$B,$B856,base_de_dados!$G:$G,H$61,base_de_dados!$H:$H,$L$1,base_de_dados!$C:$C,$A856,base_de_dados!$M:$M,"&lt;=2012",base_de_dados!$O:$O,"&gt;=41274")</f>
        <v>0</v>
      </c>
      <c r="I856" s="5">
        <f>SUMIFS(base_de_dados!$T:$T,base_de_dados!$B:$B,$B856,base_de_dados!$G:$G,I$61,base_de_dados!$H:$H,$L$1,base_de_dados!$C:$C,$A856,base_de_dados!$M:$M,"&lt;=2012",base_de_dados!$O:$O,"&gt;=41274")</f>
        <v>0</v>
      </c>
      <c r="J856" s="5">
        <f>SUMIFS(base_de_dados!$T:$T,base_de_dados!$B:$B,$B856,base_de_dados!$G:$G,J$61,base_de_dados!$H:$H,$L$1,base_de_dados!$C:$C,$A856,base_de_dados!$M:$M,"&lt;=2012",base_de_dados!$O:$O,"&gt;=41274")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SUMIFS(base_de_dados!$T:$T,base_de_dados!$B:$B,$B857,base_de_dados!$G:$G,C$61,base_de_dados!$H:$H,$L$1,base_de_dados!$C:$C,$A857,base_de_dados!$M:$M,"&lt;=2012",base_de_dados!$O:$O,"&gt;=41274")</f>
        <v>0</v>
      </c>
      <c r="D857" s="5">
        <f>SUMIFS(base_de_dados!$T:$T,base_de_dados!$B:$B,$B857,base_de_dados!$G:$G,D$61,base_de_dados!$H:$H,$L$1,base_de_dados!$C:$C,$A857,base_de_dados!$M:$M,"&lt;=2012",base_de_dados!$O:$O,"&gt;=41274")</f>
        <v>0</v>
      </c>
      <c r="E857" s="5">
        <f>SUMIFS(base_de_dados!$T:$T,base_de_dados!$B:$B,$B857,base_de_dados!$G:$G,E$61,base_de_dados!$H:$H,$L$1,base_de_dados!$C:$C,$A857,base_de_dados!$M:$M,"&lt;=2012",base_de_dados!$O:$O,"&gt;=41274")</f>
        <v>0</v>
      </c>
      <c r="F857" s="5">
        <f>SUMIFS(base_de_dados!$T:$T,base_de_dados!$B:$B,$B857,base_de_dados!$G:$G,F$61,base_de_dados!$H:$H,$L$1,base_de_dados!$C:$C,$A857,base_de_dados!$M:$M,"&lt;=2012",base_de_dados!$O:$O,"&gt;=41274")</f>
        <v>0</v>
      </c>
      <c r="G857" s="5">
        <f>SUMIFS(base_de_dados!$T:$T,base_de_dados!$B:$B,$B857,base_de_dados!$G:$G,G$61,base_de_dados!$H:$H,$L$1,base_de_dados!$C:$C,$A857,base_de_dados!$M:$M,"&lt;=2012",base_de_dados!$O:$O,"&gt;=41274")</f>
        <v>0</v>
      </c>
      <c r="H857" s="5">
        <f>SUMIFS(base_de_dados!$T:$T,base_de_dados!$B:$B,$B857,base_de_dados!$G:$G,H$61,base_de_dados!$H:$H,$L$1,base_de_dados!$C:$C,$A857,base_de_dados!$M:$M,"&lt;=2012",base_de_dados!$O:$O,"&gt;=41274")</f>
        <v>0</v>
      </c>
      <c r="I857" s="5">
        <f>SUMIFS(base_de_dados!$T:$T,base_de_dados!$B:$B,$B857,base_de_dados!$G:$G,I$61,base_de_dados!$H:$H,$L$1,base_de_dados!$C:$C,$A857,base_de_dados!$M:$M,"&lt;=2012",base_de_dados!$O:$O,"&gt;=41274")</f>
        <v>0</v>
      </c>
      <c r="J857" s="5">
        <f>SUMIFS(base_de_dados!$T:$T,base_de_dados!$B:$B,$B857,base_de_dados!$G:$G,J$61,base_de_dados!$H:$H,$L$1,base_de_dados!$C:$C,$A857,base_de_dados!$M:$M,"&lt;=2012",base_de_dados!$O:$O,"&gt;=41274")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SUMIFS(base_de_dados!$T:$T,base_de_dados!$B:$B,$B858,base_de_dados!$G:$G,C$61,base_de_dados!$H:$H,$L$1,base_de_dados!$C:$C,$A858,base_de_dados!$M:$M,"&lt;=2012",base_de_dados!$O:$O,"&gt;=41274")</f>
        <v>0</v>
      </c>
      <c r="D858" s="5">
        <f>SUMIFS(base_de_dados!$T:$T,base_de_dados!$B:$B,$B858,base_de_dados!$G:$G,D$61,base_de_dados!$H:$H,$L$1,base_de_dados!$C:$C,$A858,base_de_dados!$M:$M,"&lt;=2012",base_de_dados!$O:$O,"&gt;=41274")</f>
        <v>0</v>
      </c>
      <c r="E858" s="5">
        <f>SUMIFS(base_de_dados!$T:$T,base_de_dados!$B:$B,$B858,base_de_dados!$G:$G,E$61,base_de_dados!$H:$H,$L$1,base_de_dados!$C:$C,$A858,base_de_dados!$M:$M,"&lt;=2012",base_de_dados!$O:$O,"&gt;=41274")</f>
        <v>0</v>
      </c>
      <c r="F858" s="5">
        <f>SUMIFS(base_de_dados!$T:$T,base_de_dados!$B:$B,$B858,base_de_dados!$G:$G,F$61,base_de_dados!$H:$H,$L$1,base_de_dados!$C:$C,$A858,base_de_dados!$M:$M,"&lt;=2012",base_de_dados!$O:$O,"&gt;=41274")</f>
        <v>0</v>
      </c>
      <c r="G858" s="5">
        <f>SUMIFS(base_de_dados!$T:$T,base_de_dados!$B:$B,$B858,base_de_dados!$G:$G,G$61,base_de_dados!$H:$H,$L$1,base_de_dados!$C:$C,$A858,base_de_dados!$M:$M,"&lt;=2012",base_de_dados!$O:$O,"&gt;=41274")</f>
        <v>0</v>
      </c>
      <c r="H858" s="5">
        <f>SUMIFS(base_de_dados!$T:$T,base_de_dados!$B:$B,$B858,base_de_dados!$G:$G,H$61,base_de_dados!$H:$H,$L$1,base_de_dados!$C:$C,$A858,base_de_dados!$M:$M,"&lt;=2012",base_de_dados!$O:$O,"&gt;=41274")</f>
        <v>0</v>
      </c>
      <c r="I858" s="5">
        <f>SUMIFS(base_de_dados!$T:$T,base_de_dados!$B:$B,$B858,base_de_dados!$G:$G,I$61,base_de_dados!$H:$H,$L$1,base_de_dados!$C:$C,$A858,base_de_dados!$M:$M,"&lt;=2012",base_de_dados!$O:$O,"&gt;=41274")</f>
        <v>0</v>
      </c>
      <c r="J858" s="5">
        <f>SUMIFS(base_de_dados!$T:$T,base_de_dados!$B:$B,$B858,base_de_dados!$G:$G,J$61,base_de_dados!$H:$H,$L$1,base_de_dados!$C:$C,$A858,base_de_dados!$M:$M,"&lt;=2012",base_de_dados!$O:$O,"&gt;=41274")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SUMIFS(base_de_dados!$T:$T,base_de_dados!$B:$B,$B859,base_de_dados!$G:$G,C$61,base_de_dados!$H:$H,$L$1,base_de_dados!$C:$C,$A859,base_de_dados!$M:$M,"&lt;=2012",base_de_dados!$O:$O,"&gt;=41274")</f>
        <v>0</v>
      </c>
      <c r="D859" s="5">
        <f>SUMIFS(base_de_dados!$T:$T,base_de_dados!$B:$B,$B859,base_de_dados!$G:$G,D$61,base_de_dados!$H:$H,$L$1,base_de_dados!$C:$C,$A859,base_de_dados!$M:$M,"&lt;=2012",base_de_dados!$O:$O,"&gt;=41274")</f>
        <v>0</v>
      </c>
      <c r="E859" s="5">
        <f>SUMIFS(base_de_dados!$T:$T,base_de_dados!$B:$B,$B859,base_de_dados!$G:$G,E$61,base_de_dados!$H:$H,$L$1,base_de_dados!$C:$C,$A859,base_de_dados!$M:$M,"&lt;=2012",base_de_dados!$O:$O,"&gt;=41274")</f>
        <v>0</v>
      </c>
      <c r="F859" s="5">
        <f>SUMIFS(base_de_dados!$T:$T,base_de_dados!$B:$B,$B859,base_de_dados!$G:$G,F$61,base_de_dados!$H:$H,$L$1,base_de_dados!$C:$C,$A859,base_de_dados!$M:$M,"&lt;=2012",base_de_dados!$O:$O,"&gt;=41274")</f>
        <v>0</v>
      </c>
      <c r="G859" s="5">
        <f>SUMIFS(base_de_dados!$T:$T,base_de_dados!$B:$B,$B859,base_de_dados!$G:$G,G$61,base_de_dados!$H:$H,$L$1,base_de_dados!$C:$C,$A859,base_de_dados!$M:$M,"&lt;=2012",base_de_dados!$O:$O,"&gt;=41274")</f>
        <v>0</v>
      </c>
      <c r="H859" s="5">
        <f>SUMIFS(base_de_dados!$T:$T,base_de_dados!$B:$B,$B859,base_de_dados!$G:$G,H$61,base_de_dados!$H:$H,$L$1,base_de_dados!$C:$C,$A859,base_de_dados!$M:$M,"&lt;=2012",base_de_dados!$O:$O,"&gt;=41274")</f>
        <v>0</v>
      </c>
      <c r="I859" s="5">
        <f>SUMIFS(base_de_dados!$T:$T,base_de_dados!$B:$B,$B859,base_de_dados!$G:$G,I$61,base_de_dados!$H:$H,$L$1,base_de_dados!$C:$C,$A859,base_de_dados!$M:$M,"&lt;=2012",base_de_dados!$O:$O,"&gt;=41274")</f>
        <v>0</v>
      </c>
      <c r="J859" s="5">
        <f>SUMIFS(base_de_dados!$T:$T,base_de_dados!$B:$B,$B859,base_de_dados!$G:$G,J$61,base_de_dados!$H:$H,$L$1,base_de_dados!$C:$C,$A859,base_de_dados!$M:$M,"&lt;=2012",base_de_dados!$O:$O,"&gt;=41274")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SUMIFS(base_de_dados!$T:$T,base_de_dados!$B:$B,$B860,base_de_dados!$G:$G,C$61,base_de_dados!$H:$H,$L$1,base_de_dados!$C:$C,$A860,base_de_dados!$M:$M,"&lt;=2012",base_de_dados!$O:$O,"&gt;=41274")</f>
        <v>0</v>
      </c>
      <c r="D860" s="5">
        <f>SUMIFS(base_de_dados!$T:$T,base_de_dados!$B:$B,$B860,base_de_dados!$G:$G,D$61,base_de_dados!$H:$H,$L$1,base_de_dados!$C:$C,$A860,base_de_dados!$M:$M,"&lt;=2012",base_de_dados!$O:$O,"&gt;=41274")</f>
        <v>0</v>
      </c>
      <c r="E860" s="5">
        <f>SUMIFS(base_de_dados!$T:$T,base_de_dados!$B:$B,$B860,base_de_dados!$G:$G,E$61,base_de_dados!$H:$H,$L$1,base_de_dados!$C:$C,$A860,base_de_dados!$M:$M,"&lt;=2012",base_de_dados!$O:$O,"&gt;=41274")</f>
        <v>0</v>
      </c>
      <c r="F860" s="5">
        <f>SUMIFS(base_de_dados!$T:$T,base_de_dados!$B:$B,$B860,base_de_dados!$G:$G,F$61,base_de_dados!$H:$H,$L$1,base_de_dados!$C:$C,$A860,base_de_dados!$M:$M,"&lt;=2012",base_de_dados!$O:$O,"&gt;=41274")</f>
        <v>0</v>
      </c>
      <c r="G860" s="5">
        <f>SUMIFS(base_de_dados!$T:$T,base_de_dados!$B:$B,$B860,base_de_dados!$G:$G,G$61,base_de_dados!$H:$H,$L$1,base_de_dados!$C:$C,$A860,base_de_dados!$M:$M,"&lt;=2012",base_de_dados!$O:$O,"&gt;=41274")</f>
        <v>0</v>
      </c>
      <c r="H860" s="5">
        <f>SUMIFS(base_de_dados!$T:$T,base_de_dados!$B:$B,$B860,base_de_dados!$G:$G,H$61,base_de_dados!$H:$H,$L$1,base_de_dados!$C:$C,$A860,base_de_dados!$M:$M,"&lt;=2012",base_de_dados!$O:$O,"&gt;=41274")</f>
        <v>0</v>
      </c>
      <c r="I860" s="5">
        <f>SUMIFS(base_de_dados!$T:$T,base_de_dados!$B:$B,$B860,base_de_dados!$G:$G,I$61,base_de_dados!$H:$H,$L$1,base_de_dados!$C:$C,$A860,base_de_dados!$M:$M,"&lt;=2012",base_de_dados!$O:$O,"&gt;=41274")</f>
        <v>0</v>
      </c>
      <c r="J860" s="5">
        <f>SUMIFS(base_de_dados!$T:$T,base_de_dados!$B:$B,$B860,base_de_dados!$G:$G,J$61,base_de_dados!$H:$H,$L$1,base_de_dados!$C:$C,$A860,base_de_dados!$M:$M,"&lt;=2012",base_de_dados!$O:$O,"&gt;=41274")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SUMIFS(base_de_dados!$T:$T,base_de_dados!$B:$B,$B861,base_de_dados!$G:$G,C$61,base_de_dados!$H:$H,$L$1,base_de_dados!$C:$C,$A861,base_de_dados!$M:$M,"&lt;=2012",base_de_dados!$O:$O,"&gt;=41274")</f>
        <v>0</v>
      </c>
      <c r="D861" s="5">
        <f>SUMIFS(base_de_dados!$T:$T,base_de_dados!$B:$B,$B861,base_de_dados!$G:$G,D$61,base_de_dados!$H:$H,$L$1,base_de_dados!$C:$C,$A861,base_de_dados!$M:$M,"&lt;=2012",base_de_dados!$O:$O,"&gt;=41274")</f>
        <v>0</v>
      </c>
      <c r="E861" s="5">
        <f>SUMIFS(base_de_dados!$T:$T,base_de_dados!$B:$B,$B861,base_de_dados!$G:$G,E$61,base_de_dados!$H:$H,$L$1,base_de_dados!$C:$C,$A861,base_de_dados!$M:$M,"&lt;=2012",base_de_dados!$O:$O,"&gt;=41274")</f>
        <v>0</v>
      </c>
      <c r="F861" s="5">
        <f>SUMIFS(base_de_dados!$T:$T,base_de_dados!$B:$B,$B861,base_de_dados!$G:$G,F$61,base_de_dados!$H:$H,$L$1,base_de_dados!$C:$C,$A861,base_de_dados!$M:$M,"&lt;=2012",base_de_dados!$O:$O,"&gt;=41274")</f>
        <v>0</v>
      </c>
      <c r="G861" s="5">
        <f>SUMIFS(base_de_dados!$T:$T,base_de_dados!$B:$B,$B861,base_de_dados!$G:$G,G$61,base_de_dados!$H:$H,$L$1,base_de_dados!$C:$C,$A861,base_de_dados!$M:$M,"&lt;=2012",base_de_dados!$O:$O,"&gt;=41274")</f>
        <v>0</v>
      </c>
      <c r="H861" s="5">
        <f>SUMIFS(base_de_dados!$T:$T,base_de_dados!$B:$B,$B861,base_de_dados!$G:$G,H$61,base_de_dados!$H:$H,$L$1,base_de_dados!$C:$C,$A861,base_de_dados!$M:$M,"&lt;=2012",base_de_dados!$O:$O,"&gt;=41274")</f>
        <v>0</v>
      </c>
      <c r="I861" s="5">
        <f>SUMIFS(base_de_dados!$T:$T,base_de_dados!$B:$B,$B861,base_de_dados!$G:$G,I$61,base_de_dados!$H:$H,$L$1,base_de_dados!$C:$C,$A861,base_de_dados!$M:$M,"&lt;=2012",base_de_dados!$O:$O,"&gt;=41274")</f>
        <v>0</v>
      </c>
      <c r="J861" s="5">
        <f>SUMIFS(base_de_dados!$T:$T,base_de_dados!$B:$B,$B861,base_de_dados!$G:$G,J$61,base_de_dados!$H:$H,$L$1,base_de_dados!$C:$C,$A861,base_de_dados!$M:$M,"&lt;=2012",base_de_dados!$O:$O,"&gt;=41274")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SUMIFS(base_de_dados!$T:$T,base_de_dados!$B:$B,$B862,base_de_dados!$G:$G,C$61,base_de_dados!$H:$H,$L$1,base_de_dados!$C:$C,$A862,base_de_dados!$M:$M,"&lt;=2012",base_de_dados!$O:$O,"&gt;=41274")</f>
        <v>0</v>
      </c>
      <c r="D862" s="5">
        <f>SUMIFS(base_de_dados!$T:$T,base_de_dados!$B:$B,$B862,base_de_dados!$G:$G,D$61,base_de_dados!$H:$H,$L$1,base_de_dados!$C:$C,$A862,base_de_dados!$M:$M,"&lt;=2012",base_de_dados!$O:$O,"&gt;=41274")</f>
        <v>0</v>
      </c>
      <c r="E862" s="5">
        <f>SUMIFS(base_de_dados!$T:$T,base_de_dados!$B:$B,$B862,base_de_dados!$G:$G,E$61,base_de_dados!$H:$H,$L$1,base_de_dados!$C:$C,$A862,base_de_dados!$M:$M,"&lt;=2012",base_de_dados!$O:$O,"&gt;=41274")</f>
        <v>0</v>
      </c>
      <c r="F862" s="5">
        <f>SUMIFS(base_de_dados!$T:$T,base_de_dados!$B:$B,$B862,base_de_dados!$G:$G,F$61,base_de_dados!$H:$H,$L$1,base_de_dados!$C:$C,$A862,base_de_dados!$M:$M,"&lt;=2012",base_de_dados!$O:$O,"&gt;=41274")</f>
        <v>0</v>
      </c>
      <c r="G862" s="5">
        <f>SUMIFS(base_de_dados!$T:$T,base_de_dados!$B:$B,$B862,base_de_dados!$G:$G,G$61,base_de_dados!$H:$H,$L$1,base_de_dados!$C:$C,$A862,base_de_dados!$M:$M,"&lt;=2012",base_de_dados!$O:$O,"&gt;=41274")</f>
        <v>0</v>
      </c>
      <c r="H862" s="5">
        <f>SUMIFS(base_de_dados!$T:$T,base_de_dados!$B:$B,$B862,base_de_dados!$G:$G,H$61,base_de_dados!$H:$H,$L$1,base_de_dados!$C:$C,$A862,base_de_dados!$M:$M,"&lt;=2012",base_de_dados!$O:$O,"&gt;=41274")</f>
        <v>0</v>
      </c>
      <c r="I862" s="5">
        <f>SUMIFS(base_de_dados!$T:$T,base_de_dados!$B:$B,$B862,base_de_dados!$G:$G,I$61,base_de_dados!$H:$H,$L$1,base_de_dados!$C:$C,$A862,base_de_dados!$M:$M,"&lt;=2012",base_de_dados!$O:$O,"&gt;=41274")</f>
        <v>0</v>
      </c>
      <c r="J862" s="5">
        <f>SUMIFS(base_de_dados!$T:$T,base_de_dados!$B:$B,$B862,base_de_dados!$G:$G,J$61,base_de_dados!$H:$H,$L$1,base_de_dados!$C:$C,$A862,base_de_dados!$M:$M,"&lt;=2012",base_de_dados!$O:$O,"&gt;=41274")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SUMIFS(base_de_dados!$T:$T,base_de_dados!$B:$B,$B863,base_de_dados!$G:$G,C$61,base_de_dados!$H:$H,$L$1,base_de_dados!$C:$C,$A863,base_de_dados!$M:$M,"&lt;=2012",base_de_dados!$O:$O,"&gt;=41274")</f>
        <v>0</v>
      </c>
      <c r="D863" s="5">
        <f>SUMIFS(base_de_dados!$T:$T,base_de_dados!$B:$B,$B863,base_de_dados!$G:$G,D$61,base_de_dados!$H:$H,$L$1,base_de_dados!$C:$C,$A863,base_de_dados!$M:$M,"&lt;=2012",base_de_dados!$O:$O,"&gt;=41274")</f>
        <v>0</v>
      </c>
      <c r="E863" s="5">
        <f>SUMIFS(base_de_dados!$T:$T,base_de_dados!$B:$B,$B863,base_de_dados!$G:$G,E$61,base_de_dados!$H:$H,$L$1,base_de_dados!$C:$C,$A863,base_de_dados!$M:$M,"&lt;=2012",base_de_dados!$O:$O,"&gt;=41274")</f>
        <v>0</v>
      </c>
      <c r="F863" s="5">
        <f>SUMIFS(base_de_dados!$T:$T,base_de_dados!$B:$B,$B863,base_de_dados!$G:$G,F$61,base_de_dados!$H:$H,$L$1,base_de_dados!$C:$C,$A863,base_de_dados!$M:$M,"&lt;=2012",base_de_dados!$O:$O,"&gt;=41274")</f>
        <v>0</v>
      </c>
      <c r="G863" s="5">
        <f>SUMIFS(base_de_dados!$T:$T,base_de_dados!$B:$B,$B863,base_de_dados!$G:$G,G$61,base_de_dados!$H:$H,$L$1,base_de_dados!$C:$C,$A863,base_de_dados!$M:$M,"&lt;=2012",base_de_dados!$O:$O,"&gt;=41274")</f>
        <v>0</v>
      </c>
      <c r="H863" s="5">
        <f>SUMIFS(base_de_dados!$T:$T,base_de_dados!$B:$B,$B863,base_de_dados!$G:$G,H$61,base_de_dados!$H:$H,$L$1,base_de_dados!$C:$C,$A863,base_de_dados!$M:$M,"&lt;=2012",base_de_dados!$O:$O,"&gt;=41274")</f>
        <v>0</v>
      </c>
      <c r="I863" s="5">
        <f>SUMIFS(base_de_dados!$T:$T,base_de_dados!$B:$B,$B863,base_de_dados!$G:$G,I$61,base_de_dados!$H:$H,$L$1,base_de_dados!$C:$C,$A863,base_de_dados!$M:$M,"&lt;=2012",base_de_dados!$O:$O,"&gt;=41274")</f>
        <v>0</v>
      </c>
      <c r="J863" s="5">
        <f>SUMIFS(base_de_dados!$T:$T,base_de_dados!$B:$B,$B863,base_de_dados!$G:$G,J$61,base_de_dados!$H:$H,$L$1,base_de_dados!$C:$C,$A863,base_de_dados!$M:$M,"&lt;=2012",base_de_dados!$O:$O,"&gt;=41274")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SUMIFS(base_de_dados!$T:$T,base_de_dados!$B:$B,$B864,base_de_dados!$G:$G,C$61,base_de_dados!$H:$H,$L$1,base_de_dados!$C:$C,$A864,base_de_dados!$M:$M,"&lt;=2012",base_de_dados!$O:$O,"&gt;=41274")</f>
        <v>0</v>
      </c>
      <c r="D864" s="5">
        <f>SUMIFS(base_de_dados!$T:$T,base_de_dados!$B:$B,$B864,base_de_dados!$G:$G,D$61,base_de_dados!$H:$H,$L$1,base_de_dados!$C:$C,$A864,base_de_dados!$M:$M,"&lt;=2012",base_de_dados!$O:$O,"&gt;=41274")</f>
        <v>0</v>
      </c>
      <c r="E864" s="5">
        <f>SUMIFS(base_de_dados!$T:$T,base_de_dados!$B:$B,$B864,base_de_dados!$G:$G,E$61,base_de_dados!$H:$H,$L$1,base_de_dados!$C:$C,$A864,base_de_dados!$M:$M,"&lt;=2012",base_de_dados!$O:$O,"&gt;=41274")</f>
        <v>0</v>
      </c>
      <c r="F864" s="5">
        <f>SUMIFS(base_de_dados!$T:$T,base_de_dados!$B:$B,$B864,base_de_dados!$G:$G,F$61,base_de_dados!$H:$H,$L$1,base_de_dados!$C:$C,$A864,base_de_dados!$M:$M,"&lt;=2012",base_de_dados!$O:$O,"&gt;=41274")</f>
        <v>0</v>
      </c>
      <c r="G864" s="5">
        <f>SUMIFS(base_de_dados!$T:$T,base_de_dados!$B:$B,$B864,base_de_dados!$G:$G,G$61,base_de_dados!$H:$H,$L$1,base_de_dados!$C:$C,$A864,base_de_dados!$M:$M,"&lt;=2012",base_de_dados!$O:$O,"&gt;=41274")</f>
        <v>0</v>
      </c>
      <c r="H864" s="5">
        <f>SUMIFS(base_de_dados!$T:$T,base_de_dados!$B:$B,$B864,base_de_dados!$G:$G,H$61,base_de_dados!$H:$H,$L$1,base_de_dados!$C:$C,$A864,base_de_dados!$M:$M,"&lt;=2012",base_de_dados!$O:$O,"&gt;=41274")</f>
        <v>0</v>
      </c>
      <c r="I864" s="5">
        <f>SUMIFS(base_de_dados!$T:$T,base_de_dados!$B:$B,$B864,base_de_dados!$G:$G,I$61,base_de_dados!$H:$H,$L$1,base_de_dados!$C:$C,$A864,base_de_dados!$M:$M,"&lt;=2012",base_de_dados!$O:$O,"&gt;=41274")</f>
        <v>0</v>
      </c>
      <c r="J864" s="5">
        <f>SUMIFS(base_de_dados!$T:$T,base_de_dados!$B:$B,$B864,base_de_dados!$G:$G,J$61,base_de_dados!$H:$H,$L$1,base_de_dados!$C:$C,$A864,base_de_dados!$M:$M,"&lt;=2012",base_de_dados!$O:$O,"&gt;=41274")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SUMIFS(base_de_dados!$T:$T,base_de_dados!$B:$B,$B865,base_de_dados!$G:$G,C$61,base_de_dados!$H:$H,$L$1,base_de_dados!$C:$C,$A865,base_de_dados!$M:$M,"&lt;=2012",base_de_dados!$O:$O,"&gt;=41274")</f>
        <v>0</v>
      </c>
      <c r="D865" s="5">
        <f>SUMIFS(base_de_dados!$T:$T,base_de_dados!$B:$B,$B865,base_de_dados!$G:$G,D$61,base_de_dados!$H:$H,$L$1,base_de_dados!$C:$C,$A865,base_de_dados!$M:$M,"&lt;=2012",base_de_dados!$O:$O,"&gt;=41274")</f>
        <v>0</v>
      </c>
      <c r="E865" s="5">
        <f>SUMIFS(base_de_dados!$T:$T,base_de_dados!$B:$B,$B865,base_de_dados!$G:$G,E$61,base_de_dados!$H:$H,$L$1,base_de_dados!$C:$C,$A865,base_de_dados!$M:$M,"&lt;=2012",base_de_dados!$O:$O,"&gt;=41274")</f>
        <v>0</v>
      </c>
      <c r="F865" s="5">
        <f>SUMIFS(base_de_dados!$T:$T,base_de_dados!$B:$B,$B865,base_de_dados!$G:$G,F$61,base_de_dados!$H:$H,$L$1,base_de_dados!$C:$C,$A865,base_de_dados!$M:$M,"&lt;=2012",base_de_dados!$O:$O,"&gt;=41274")</f>
        <v>0</v>
      </c>
      <c r="G865" s="5">
        <f>SUMIFS(base_de_dados!$T:$T,base_de_dados!$B:$B,$B865,base_de_dados!$G:$G,G$61,base_de_dados!$H:$H,$L$1,base_de_dados!$C:$C,$A865,base_de_dados!$M:$M,"&lt;=2012",base_de_dados!$O:$O,"&gt;=41274")</f>
        <v>0</v>
      </c>
      <c r="H865" s="5">
        <f>SUMIFS(base_de_dados!$T:$T,base_de_dados!$B:$B,$B865,base_de_dados!$G:$G,H$61,base_de_dados!$H:$H,$L$1,base_de_dados!$C:$C,$A865,base_de_dados!$M:$M,"&lt;=2012",base_de_dados!$O:$O,"&gt;=41274")</f>
        <v>0</v>
      </c>
      <c r="I865" s="5">
        <f>SUMIFS(base_de_dados!$T:$T,base_de_dados!$B:$B,$B865,base_de_dados!$G:$G,I$61,base_de_dados!$H:$H,$L$1,base_de_dados!$C:$C,$A865,base_de_dados!$M:$M,"&lt;=2012",base_de_dados!$O:$O,"&gt;=41274")</f>
        <v>0</v>
      </c>
      <c r="J865" s="5">
        <f>SUMIFS(base_de_dados!$T:$T,base_de_dados!$B:$B,$B865,base_de_dados!$G:$G,J$61,base_de_dados!$H:$H,$L$1,base_de_dados!$C:$C,$A865,base_de_dados!$M:$M,"&lt;=2012",base_de_dados!$O:$O,"&gt;=41274")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SUMIFS(base_de_dados!$T:$T,base_de_dados!$B:$B,$B866,base_de_dados!$G:$G,C$61,base_de_dados!$H:$H,$L$1,base_de_dados!$C:$C,$A866,base_de_dados!$M:$M,"&lt;=2012",base_de_dados!$O:$O,"&gt;=41274")</f>
        <v>0</v>
      </c>
      <c r="D866" s="5">
        <f>SUMIFS(base_de_dados!$T:$T,base_de_dados!$B:$B,$B866,base_de_dados!$G:$G,D$61,base_de_dados!$H:$H,$L$1,base_de_dados!$C:$C,$A866,base_de_dados!$M:$M,"&lt;=2012",base_de_dados!$O:$O,"&gt;=41274")</f>
        <v>0</v>
      </c>
      <c r="E866" s="5">
        <f>SUMIFS(base_de_dados!$T:$T,base_de_dados!$B:$B,$B866,base_de_dados!$G:$G,E$61,base_de_dados!$H:$H,$L$1,base_de_dados!$C:$C,$A866,base_de_dados!$M:$M,"&lt;=2012",base_de_dados!$O:$O,"&gt;=41274")</f>
        <v>0</v>
      </c>
      <c r="F866" s="5">
        <f>SUMIFS(base_de_dados!$T:$T,base_de_dados!$B:$B,$B866,base_de_dados!$G:$G,F$61,base_de_dados!$H:$H,$L$1,base_de_dados!$C:$C,$A866,base_de_dados!$M:$M,"&lt;=2012",base_de_dados!$O:$O,"&gt;=41274")</f>
        <v>0</v>
      </c>
      <c r="G866" s="5">
        <f>SUMIFS(base_de_dados!$T:$T,base_de_dados!$B:$B,$B866,base_de_dados!$G:$G,G$61,base_de_dados!$H:$H,$L$1,base_de_dados!$C:$C,$A866,base_de_dados!$M:$M,"&lt;=2012",base_de_dados!$O:$O,"&gt;=41274")</f>
        <v>0</v>
      </c>
      <c r="H866" s="5">
        <f>SUMIFS(base_de_dados!$T:$T,base_de_dados!$B:$B,$B866,base_de_dados!$G:$G,H$61,base_de_dados!$H:$H,$L$1,base_de_dados!$C:$C,$A866,base_de_dados!$M:$M,"&lt;=2012",base_de_dados!$O:$O,"&gt;=41274")</f>
        <v>0</v>
      </c>
      <c r="I866" s="5">
        <f>SUMIFS(base_de_dados!$T:$T,base_de_dados!$B:$B,$B866,base_de_dados!$G:$G,I$61,base_de_dados!$H:$H,$L$1,base_de_dados!$C:$C,$A866,base_de_dados!$M:$M,"&lt;=2012",base_de_dados!$O:$O,"&gt;=41274")</f>
        <v>0</v>
      </c>
      <c r="J866" s="5">
        <f>SUMIFS(base_de_dados!$T:$T,base_de_dados!$B:$B,$B866,base_de_dados!$G:$G,J$61,base_de_dados!$H:$H,$L$1,base_de_dados!$C:$C,$A866,base_de_dados!$M:$M,"&lt;=2012",base_de_dados!$O:$O,"&gt;=41274")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SUMIFS(base_de_dados!$T:$T,base_de_dados!$B:$B,$B867,base_de_dados!$G:$G,C$61,base_de_dados!$H:$H,$L$1,base_de_dados!$C:$C,$A867,base_de_dados!$M:$M,"&lt;=2012",base_de_dados!$O:$O,"&gt;=41274")</f>
        <v>0</v>
      </c>
      <c r="D867" s="5">
        <f>SUMIFS(base_de_dados!$T:$T,base_de_dados!$B:$B,$B867,base_de_dados!$G:$G,D$61,base_de_dados!$H:$H,$L$1,base_de_dados!$C:$C,$A867,base_de_dados!$M:$M,"&lt;=2012",base_de_dados!$O:$O,"&gt;=41274")</f>
        <v>0</v>
      </c>
      <c r="E867" s="5">
        <f>SUMIFS(base_de_dados!$T:$T,base_de_dados!$B:$B,$B867,base_de_dados!$G:$G,E$61,base_de_dados!$H:$H,$L$1,base_de_dados!$C:$C,$A867,base_de_dados!$M:$M,"&lt;=2012",base_de_dados!$O:$O,"&gt;=41274")</f>
        <v>0</v>
      </c>
      <c r="F867" s="5">
        <f>SUMIFS(base_de_dados!$T:$T,base_de_dados!$B:$B,$B867,base_de_dados!$G:$G,F$61,base_de_dados!$H:$H,$L$1,base_de_dados!$C:$C,$A867,base_de_dados!$M:$M,"&lt;=2012",base_de_dados!$O:$O,"&gt;=41274")</f>
        <v>0</v>
      </c>
      <c r="G867" s="5">
        <f>SUMIFS(base_de_dados!$T:$T,base_de_dados!$B:$B,$B867,base_de_dados!$G:$G,G$61,base_de_dados!$H:$H,$L$1,base_de_dados!$C:$C,$A867,base_de_dados!$M:$M,"&lt;=2012",base_de_dados!$O:$O,"&gt;=41274")</f>
        <v>0</v>
      </c>
      <c r="H867" s="5">
        <f>SUMIFS(base_de_dados!$T:$T,base_de_dados!$B:$B,$B867,base_de_dados!$G:$G,H$61,base_de_dados!$H:$H,$L$1,base_de_dados!$C:$C,$A867,base_de_dados!$M:$M,"&lt;=2012",base_de_dados!$O:$O,"&gt;=41274")</f>
        <v>0</v>
      </c>
      <c r="I867" s="5">
        <f>SUMIFS(base_de_dados!$T:$T,base_de_dados!$B:$B,$B867,base_de_dados!$G:$G,I$61,base_de_dados!$H:$H,$L$1,base_de_dados!$C:$C,$A867,base_de_dados!$M:$M,"&lt;=2012",base_de_dados!$O:$O,"&gt;=41274")</f>
        <v>0</v>
      </c>
      <c r="J867" s="5">
        <f>SUMIFS(base_de_dados!$T:$T,base_de_dados!$B:$B,$B867,base_de_dados!$G:$G,J$61,base_de_dados!$H:$H,$L$1,base_de_dados!$C:$C,$A867,base_de_dados!$M:$M,"&lt;=2012",base_de_dados!$O:$O,"&gt;=41274")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SUMIFS(base_de_dados!$T:$T,base_de_dados!$B:$B,$B868,base_de_dados!$G:$G,C$61,base_de_dados!$H:$H,$L$1,base_de_dados!$C:$C,$A868,base_de_dados!$M:$M,"&lt;=2012",base_de_dados!$O:$O,"&gt;=41274")</f>
        <v>0</v>
      </c>
      <c r="D868" s="5">
        <f>SUMIFS(base_de_dados!$T:$T,base_de_dados!$B:$B,$B868,base_de_dados!$G:$G,D$61,base_de_dados!$H:$H,$L$1,base_de_dados!$C:$C,$A868,base_de_dados!$M:$M,"&lt;=2012",base_de_dados!$O:$O,"&gt;=41274")</f>
        <v>0</v>
      </c>
      <c r="E868" s="5">
        <f>SUMIFS(base_de_dados!$T:$T,base_de_dados!$B:$B,$B868,base_de_dados!$G:$G,E$61,base_de_dados!$H:$H,$L$1,base_de_dados!$C:$C,$A868,base_de_dados!$M:$M,"&lt;=2012",base_de_dados!$O:$O,"&gt;=41274")</f>
        <v>0</v>
      </c>
      <c r="F868" s="5">
        <f>SUMIFS(base_de_dados!$T:$T,base_de_dados!$B:$B,$B868,base_de_dados!$G:$G,F$61,base_de_dados!$H:$H,$L$1,base_de_dados!$C:$C,$A868,base_de_dados!$M:$M,"&lt;=2012",base_de_dados!$O:$O,"&gt;=41274")</f>
        <v>0</v>
      </c>
      <c r="G868" s="5">
        <f>SUMIFS(base_de_dados!$T:$T,base_de_dados!$B:$B,$B868,base_de_dados!$G:$G,G$61,base_de_dados!$H:$H,$L$1,base_de_dados!$C:$C,$A868,base_de_dados!$M:$M,"&lt;=2012",base_de_dados!$O:$O,"&gt;=41274")</f>
        <v>0</v>
      </c>
      <c r="H868" s="5">
        <f>SUMIFS(base_de_dados!$T:$T,base_de_dados!$B:$B,$B868,base_de_dados!$G:$G,H$61,base_de_dados!$H:$H,$L$1,base_de_dados!$C:$C,$A868,base_de_dados!$M:$M,"&lt;=2012",base_de_dados!$O:$O,"&gt;=41274")</f>
        <v>0</v>
      </c>
      <c r="I868" s="5">
        <f>SUMIFS(base_de_dados!$T:$T,base_de_dados!$B:$B,$B868,base_de_dados!$G:$G,I$61,base_de_dados!$H:$H,$L$1,base_de_dados!$C:$C,$A868,base_de_dados!$M:$M,"&lt;=2012",base_de_dados!$O:$O,"&gt;=41274")</f>
        <v>0</v>
      </c>
      <c r="J868" s="5">
        <f>SUMIFS(base_de_dados!$T:$T,base_de_dados!$B:$B,$B868,base_de_dados!$G:$G,J$61,base_de_dados!$H:$H,$L$1,base_de_dados!$C:$C,$A868,base_de_dados!$M:$M,"&lt;=2012",base_de_dados!$O:$O,"&gt;=41274")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SUMIFS(base_de_dados!$T:$T,base_de_dados!$B:$B,$B869,base_de_dados!$G:$G,C$61,base_de_dados!$H:$H,$L$1,base_de_dados!$C:$C,$A869,base_de_dados!$M:$M,"&lt;=2012",base_de_dados!$O:$O,"&gt;=41274")</f>
        <v>0</v>
      </c>
      <c r="D869" s="5">
        <f>SUMIFS(base_de_dados!$T:$T,base_de_dados!$B:$B,$B869,base_de_dados!$G:$G,D$61,base_de_dados!$H:$H,$L$1,base_de_dados!$C:$C,$A869,base_de_dados!$M:$M,"&lt;=2012",base_de_dados!$O:$O,"&gt;=41274")</f>
        <v>0</v>
      </c>
      <c r="E869" s="5">
        <f>SUMIFS(base_de_dados!$T:$T,base_de_dados!$B:$B,$B869,base_de_dados!$G:$G,E$61,base_de_dados!$H:$H,$L$1,base_de_dados!$C:$C,$A869,base_de_dados!$M:$M,"&lt;=2012",base_de_dados!$O:$O,"&gt;=41274")</f>
        <v>0</v>
      </c>
      <c r="F869" s="5">
        <f>SUMIFS(base_de_dados!$T:$T,base_de_dados!$B:$B,$B869,base_de_dados!$G:$G,F$61,base_de_dados!$H:$H,$L$1,base_de_dados!$C:$C,$A869,base_de_dados!$M:$M,"&lt;=2012",base_de_dados!$O:$O,"&gt;=41274")</f>
        <v>0</v>
      </c>
      <c r="G869" s="5">
        <f>SUMIFS(base_de_dados!$T:$T,base_de_dados!$B:$B,$B869,base_de_dados!$G:$G,G$61,base_de_dados!$H:$H,$L$1,base_de_dados!$C:$C,$A869,base_de_dados!$M:$M,"&lt;=2012",base_de_dados!$O:$O,"&gt;=41274")</f>
        <v>0</v>
      </c>
      <c r="H869" s="5">
        <f>SUMIFS(base_de_dados!$T:$T,base_de_dados!$B:$B,$B869,base_de_dados!$G:$G,H$61,base_de_dados!$H:$H,$L$1,base_de_dados!$C:$C,$A869,base_de_dados!$M:$M,"&lt;=2012",base_de_dados!$O:$O,"&gt;=41274")</f>
        <v>0</v>
      </c>
      <c r="I869" s="5">
        <f>SUMIFS(base_de_dados!$T:$T,base_de_dados!$B:$B,$B869,base_de_dados!$G:$G,I$61,base_de_dados!$H:$H,$L$1,base_de_dados!$C:$C,$A869,base_de_dados!$M:$M,"&lt;=2012",base_de_dados!$O:$O,"&gt;=41274")</f>
        <v>0</v>
      </c>
      <c r="J869" s="5">
        <f>SUMIFS(base_de_dados!$T:$T,base_de_dados!$B:$B,$B869,base_de_dados!$G:$G,J$61,base_de_dados!$H:$H,$L$1,base_de_dados!$C:$C,$A869,base_de_dados!$M:$M,"&lt;=2012",base_de_dados!$O:$O,"&gt;=41274")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SUMIFS(base_de_dados!$T:$T,base_de_dados!$B:$B,$B870,base_de_dados!$G:$G,C$61,base_de_dados!$H:$H,$L$1,base_de_dados!$C:$C,$A870,base_de_dados!$M:$M,"&lt;=2012",base_de_dados!$O:$O,"&gt;=41274")</f>
        <v>0</v>
      </c>
      <c r="D870" s="5">
        <f>SUMIFS(base_de_dados!$T:$T,base_de_dados!$B:$B,$B870,base_de_dados!$G:$G,D$61,base_de_dados!$H:$H,$L$1,base_de_dados!$C:$C,$A870,base_de_dados!$M:$M,"&lt;=2012",base_de_dados!$O:$O,"&gt;=41274")</f>
        <v>0</v>
      </c>
      <c r="E870" s="5">
        <f>SUMIFS(base_de_dados!$T:$T,base_de_dados!$B:$B,$B870,base_de_dados!$G:$G,E$61,base_de_dados!$H:$H,$L$1,base_de_dados!$C:$C,$A870,base_de_dados!$M:$M,"&lt;=2012",base_de_dados!$O:$O,"&gt;=41274")</f>
        <v>0</v>
      </c>
      <c r="F870" s="5">
        <f>SUMIFS(base_de_dados!$T:$T,base_de_dados!$B:$B,$B870,base_de_dados!$G:$G,F$61,base_de_dados!$H:$H,$L$1,base_de_dados!$C:$C,$A870,base_de_dados!$M:$M,"&lt;=2012",base_de_dados!$O:$O,"&gt;=41274")</f>
        <v>0</v>
      </c>
      <c r="G870" s="5">
        <f>SUMIFS(base_de_dados!$T:$T,base_de_dados!$B:$B,$B870,base_de_dados!$G:$G,G$61,base_de_dados!$H:$H,$L$1,base_de_dados!$C:$C,$A870,base_de_dados!$M:$M,"&lt;=2012",base_de_dados!$O:$O,"&gt;=41274")</f>
        <v>0</v>
      </c>
      <c r="H870" s="5">
        <f>SUMIFS(base_de_dados!$T:$T,base_de_dados!$B:$B,$B870,base_de_dados!$G:$G,H$61,base_de_dados!$H:$H,$L$1,base_de_dados!$C:$C,$A870,base_de_dados!$M:$M,"&lt;=2012",base_de_dados!$O:$O,"&gt;=41274")</f>
        <v>0</v>
      </c>
      <c r="I870" s="5">
        <f>SUMIFS(base_de_dados!$T:$T,base_de_dados!$B:$B,$B870,base_de_dados!$G:$G,I$61,base_de_dados!$H:$H,$L$1,base_de_dados!$C:$C,$A870,base_de_dados!$M:$M,"&lt;=2012",base_de_dados!$O:$O,"&gt;=41274")</f>
        <v>0</v>
      </c>
      <c r="J870" s="5">
        <f>SUMIFS(base_de_dados!$T:$T,base_de_dados!$B:$B,$B870,base_de_dados!$G:$G,J$61,base_de_dados!$H:$H,$L$1,base_de_dados!$C:$C,$A870,base_de_dados!$M:$M,"&lt;=2012",base_de_dados!$O:$O,"&gt;=41274")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SUMIFS(base_de_dados!$T:$T,base_de_dados!$B:$B,$B871,base_de_dados!$G:$G,C$61,base_de_dados!$H:$H,$L$1,base_de_dados!$C:$C,$A871,base_de_dados!$M:$M,"&lt;=2012",base_de_dados!$O:$O,"&gt;=41274")</f>
        <v>0</v>
      </c>
      <c r="D871" s="5">
        <f>SUMIFS(base_de_dados!$T:$T,base_de_dados!$B:$B,$B871,base_de_dados!$G:$G,D$61,base_de_dados!$H:$H,$L$1,base_de_dados!$C:$C,$A871,base_de_dados!$M:$M,"&lt;=2012",base_de_dados!$O:$O,"&gt;=41274")</f>
        <v>0</v>
      </c>
      <c r="E871" s="5">
        <f>SUMIFS(base_de_dados!$T:$T,base_de_dados!$B:$B,$B871,base_de_dados!$G:$G,E$61,base_de_dados!$H:$H,$L$1,base_de_dados!$C:$C,$A871,base_de_dados!$M:$M,"&lt;=2012",base_de_dados!$O:$O,"&gt;=41274")</f>
        <v>0</v>
      </c>
      <c r="F871" s="5">
        <f>SUMIFS(base_de_dados!$T:$T,base_de_dados!$B:$B,$B871,base_de_dados!$G:$G,F$61,base_de_dados!$H:$H,$L$1,base_de_dados!$C:$C,$A871,base_de_dados!$M:$M,"&lt;=2012",base_de_dados!$O:$O,"&gt;=41274")</f>
        <v>0</v>
      </c>
      <c r="G871" s="5">
        <f>SUMIFS(base_de_dados!$T:$T,base_de_dados!$B:$B,$B871,base_de_dados!$G:$G,G$61,base_de_dados!$H:$H,$L$1,base_de_dados!$C:$C,$A871,base_de_dados!$M:$M,"&lt;=2012",base_de_dados!$O:$O,"&gt;=41274")</f>
        <v>0</v>
      </c>
      <c r="H871" s="5">
        <f>SUMIFS(base_de_dados!$T:$T,base_de_dados!$B:$B,$B871,base_de_dados!$G:$G,H$61,base_de_dados!$H:$H,$L$1,base_de_dados!$C:$C,$A871,base_de_dados!$M:$M,"&lt;=2012",base_de_dados!$O:$O,"&gt;=41274")</f>
        <v>0</v>
      </c>
      <c r="I871" s="5">
        <f>SUMIFS(base_de_dados!$T:$T,base_de_dados!$B:$B,$B871,base_de_dados!$G:$G,I$61,base_de_dados!$H:$H,$L$1,base_de_dados!$C:$C,$A871,base_de_dados!$M:$M,"&lt;=2012",base_de_dados!$O:$O,"&gt;=41274")</f>
        <v>0</v>
      </c>
      <c r="J871" s="5">
        <f>SUMIFS(base_de_dados!$T:$T,base_de_dados!$B:$B,$B871,base_de_dados!$G:$G,J$61,base_de_dados!$H:$H,$L$1,base_de_dados!$C:$C,$A871,base_de_dados!$M:$M,"&lt;=2012",base_de_dados!$O:$O,"&gt;=41274")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SUMIFS(base_de_dados!$T:$T,base_de_dados!$B:$B,$B872,base_de_dados!$G:$G,C$61,base_de_dados!$H:$H,$L$1,base_de_dados!$C:$C,$A872,base_de_dados!$M:$M,"&lt;=2012",base_de_dados!$O:$O,"&gt;=41274")</f>
        <v>0</v>
      </c>
      <c r="D872" s="5">
        <f>SUMIFS(base_de_dados!$T:$T,base_de_dados!$B:$B,$B872,base_de_dados!$G:$G,D$61,base_de_dados!$H:$H,$L$1,base_de_dados!$C:$C,$A872,base_de_dados!$M:$M,"&lt;=2012",base_de_dados!$O:$O,"&gt;=41274")</f>
        <v>0</v>
      </c>
      <c r="E872" s="5">
        <f>SUMIFS(base_de_dados!$T:$T,base_de_dados!$B:$B,$B872,base_de_dados!$G:$G,E$61,base_de_dados!$H:$H,$L$1,base_de_dados!$C:$C,$A872,base_de_dados!$M:$M,"&lt;=2012",base_de_dados!$O:$O,"&gt;=41274")</f>
        <v>0</v>
      </c>
      <c r="F872" s="5">
        <f>SUMIFS(base_de_dados!$T:$T,base_de_dados!$B:$B,$B872,base_de_dados!$G:$G,F$61,base_de_dados!$H:$H,$L$1,base_de_dados!$C:$C,$A872,base_de_dados!$M:$M,"&lt;=2012",base_de_dados!$O:$O,"&gt;=41274")</f>
        <v>0</v>
      </c>
      <c r="G872" s="5">
        <f>SUMIFS(base_de_dados!$T:$T,base_de_dados!$B:$B,$B872,base_de_dados!$G:$G,G$61,base_de_dados!$H:$H,$L$1,base_de_dados!$C:$C,$A872,base_de_dados!$M:$M,"&lt;=2012",base_de_dados!$O:$O,"&gt;=41274")</f>
        <v>0</v>
      </c>
      <c r="H872" s="5">
        <f>SUMIFS(base_de_dados!$T:$T,base_de_dados!$B:$B,$B872,base_de_dados!$G:$G,H$61,base_de_dados!$H:$H,$L$1,base_de_dados!$C:$C,$A872,base_de_dados!$M:$M,"&lt;=2012",base_de_dados!$O:$O,"&gt;=41274")</f>
        <v>0</v>
      </c>
      <c r="I872" s="5">
        <f>SUMIFS(base_de_dados!$T:$T,base_de_dados!$B:$B,$B872,base_de_dados!$G:$G,I$61,base_de_dados!$H:$H,$L$1,base_de_dados!$C:$C,$A872,base_de_dados!$M:$M,"&lt;=2012",base_de_dados!$O:$O,"&gt;=41274")</f>
        <v>0</v>
      </c>
      <c r="J872" s="5">
        <f>SUMIFS(base_de_dados!$T:$T,base_de_dados!$B:$B,$B872,base_de_dados!$G:$G,J$61,base_de_dados!$H:$H,$L$1,base_de_dados!$C:$C,$A872,base_de_dados!$M:$M,"&lt;=2012",base_de_dados!$O:$O,"&gt;=41274")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SUMIFS(base_de_dados!$T:$T,base_de_dados!$B:$B,$B873,base_de_dados!$G:$G,C$61,base_de_dados!$H:$H,$L$1,base_de_dados!$C:$C,$A873,base_de_dados!$M:$M,"&lt;=2012",base_de_dados!$O:$O,"&gt;=41274")</f>
        <v>0</v>
      </c>
      <c r="D873" s="5">
        <f>SUMIFS(base_de_dados!$T:$T,base_de_dados!$B:$B,$B873,base_de_dados!$G:$G,D$61,base_de_dados!$H:$H,$L$1,base_de_dados!$C:$C,$A873,base_de_dados!$M:$M,"&lt;=2012",base_de_dados!$O:$O,"&gt;=41274")</f>
        <v>0</v>
      </c>
      <c r="E873" s="5">
        <f>SUMIFS(base_de_dados!$T:$T,base_de_dados!$B:$B,$B873,base_de_dados!$G:$G,E$61,base_de_dados!$H:$H,$L$1,base_de_dados!$C:$C,$A873,base_de_dados!$M:$M,"&lt;=2012",base_de_dados!$O:$O,"&gt;=41274")</f>
        <v>0</v>
      </c>
      <c r="F873" s="5">
        <f>SUMIFS(base_de_dados!$T:$T,base_de_dados!$B:$B,$B873,base_de_dados!$G:$G,F$61,base_de_dados!$H:$H,$L$1,base_de_dados!$C:$C,$A873,base_de_dados!$M:$M,"&lt;=2012",base_de_dados!$O:$O,"&gt;=41274")</f>
        <v>0</v>
      </c>
      <c r="G873" s="5">
        <f>SUMIFS(base_de_dados!$T:$T,base_de_dados!$B:$B,$B873,base_de_dados!$G:$G,G$61,base_de_dados!$H:$H,$L$1,base_de_dados!$C:$C,$A873,base_de_dados!$M:$M,"&lt;=2012",base_de_dados!$O:$O,"&gt;=41274")</f>
        <v>0</v>
      </c>
      <c r="H873" s="5">
        <f>SUMIFS(base_de_dados!$T:$T,base_de_dados!$B:$B,$B873,base_de_dados!$G:$G,H$61,base_de_dados!$H:$H,$L$1,base_de_dados!$C:$C,$A873,base_de_dados!$M:$M,"&lt;=2012",base_de_dados!$O:$O,"&gt;=41274")</f>
        <v>0</v>
      </c>
      <c r="I873" s="5">
        <f>SUMIFS(base_de_dados!$T:$T,base_de_dados!$B:$B,$B873,base_de_dados!$G:$G,I$61,base_de_dados!$H:$H,$L$1,base_de_dados!$C:$C,$A873,base_de_dados!$M:$M,"&lt;=2012",base_de_dados!$O:$O,"&gt;=41274")</f>
        <v>0</v>
      </c>
      <c r="J873" s="5">
        <f>SUMIFS(base_de_dados!$T:$T,base_de_dados!$B:$B,$B873,base_de_dados!$G:$G,J$61,base_de_dados!$H:$H,$L$1,base_de_dados!$C:$C,$A873,base_de_dados!$M:$M,"&lt;=2012",base_de_dados!$O:$O,"&gt;=41274")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SUMIFS(base_de_dados!$T:$T,base_de_dados!$B:$B,$B874,base_de_dados!$G:$G,C$61,base_de_dados!$H:$H,$L$1,base_de_dados!$C:$C,$A874,base_de_dados!$M:$M,"&lt;=2012",base_de_dados!$O:$O,"&gt;=41274")</f>
        <v>0</v>
      </c>
      <c r="D874" s="5">
        <f>SUMIFS(base_de_dados!$T:$T,base_de_dados!$B:$B,$B874,base_de_dados!$G:$G,D$61,base_de_dados!$H:$H,$L$1,base_de_dados!$C:$C,$A874,base_de_dados!$M:$M,"&lt;=2012",base_de_dados!$O:$O,"&gt;=41274")</f>
        <v>0</v>
      </c>
      <c r="E874" s="5">
        <f>SUMIFS(base_de_dados!$T:$T,base_de_dados!$B:$B,$B874,base_de_dados!$G:$G,E$61,base_de_dados!$H:$H,$L$1,base_de_dados!$C:$C,$A874,base_de_dados!$M:$M,"&lt;=2012",base_de_dados!$O:$O,"&gt;=41274")</f>
        <v>0</v>
      </c>
      <c r="F874" s="5">
        <f>SUMIFS(base_de_dados!$T:$T,base_de_dados!$B:$B,$B874,base_de_dados!$G:$G,F$61,base_de_dados!$H:$H,$L$1,base_de_dados!$C:$C,$A874,base_de_dados!$M:$M,"&lt;=2012",base_de_dados!$O:$O,"&gt;=41274")</f>
        <v>0</v>
      </c>
      <c r="G874" s="5">
        <f>SUMIFS(base_de_dados!$T:$T,base_de_dados!$B:$B,$B874,base_de_dados!$G:$G,G$61,base_de_dados!$H:$H,$L$1,base_de_dados!$C:$C,$A874,base_de_dados!$M:$M,"&lt;=2012",base_de_dados!$O:$O,"&gt;=41274")</f>
        <v>0</v>
      </c>
      <c r="H874" s="5">
        <f>SUMIFS(base_de_dados!$T:$T,base_de_dados!$B:$B,$B874,base_de_dados!$G:$G,H$61,base_de_dados!$H:$H,$L$1,base_de_dados!$C:$C,$A874,base_de_dados!$M:$M,"&lt;=2012",base_de_dados!$O:$O,"&gt;=41274")</f>
        <v>0</v>
      </c>
      <c r="I874" s="5">
        <f>SUMIFS(base_de_dados!$T:$T,base_de_dados!$B:$B,$B874,base_de_dados!$G:$G,I$61,base_de_dados!$H:$H,$L$1,base_de_dados!$C:$C,$A874,base_de_dados!$M:$M,"&lt;=2012",base_de_dados!$O:$O,"&gt;=41274")</f>
        <v>0</v>
      </c>
      <c r="J874" s="5">
        <f>SUMIFS(base_de_dados!$T:$T,base_de_dados!$B:$B,$B874,base_de_dados!$G:$G,J$61,base_de_dados!$H:$H,$L$1,base_de_dados!$C:$C,$A874,base_de_dados!$M:$M,"&lt;=2012",base_de_dados!$O:$O,"&gt;=41274")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SUMIFS(base_de_dados!$T:$T,base_de_dados!$B:$B,$B875,base_de_dados!$G:$G,C$61,base_de_dados!$H:$H,$L$1,base_de_dados!$C:$C,$A875,base_de_dados!$M:$M,"&lt;=2012",base_de_dados!$O:$O,"&gt;=41274")</f>
        <v>0</v>
      </c>
      <c r="D875" s="5">
        <f>SUMIFS(base_de_dados!$T:$T,base_de_dados!$B:$B,$B875,base_de_dados!$G:$G,D$61,base_de_dados!$H:$H,$L$1,base_de_dados!$C:$C,$A875,base_de_dados!$M:$M,"&lt;=2012",base_de_dados!$O:$O,"&gt;=41274")</f>
        <v>0.10671930492135971</v>
      </c>
      <c r="E875" s="5">
        <f>SUMIFS(base_de_dados!$T:$T,base_de_dados!$B:$B,$B875,base_de_dados!$G:$G,E$61,base_de_dados!$H:$H,$L$1,base_de_dados!$C:$C,$A875,base_de_dados!$M:$M,"&lt;=2012",base_de_dados!$O:$O,"&gt;=41274")</f>
        <v>0</v>
      </c>
      <c r="F875" s="5">
        <f>SUMIFS(base_de_dados!$T:$T,base_de_dados!$B:$B,$B875,base_de_dados!$G:$G,F$61,base_de_dados!$H:$H,$L$1,base_de_dados!$C:$C,$A875,base_de_dados!$M:$M,"&lt;=2012",base_de_dados!$O:$O,"&gt;=41274")</f>
        <v>0</v>
      </c>
      <c r="G875" s="5">
        <f>SUMIFS(base_de_dados!$T:$T,base_de_dados!$B:$B,$B875,base_de_dados!$G:$G,G$61,base_de_dados!$H:$H,$L$1,base_de_dados!$C:$C,$A875,base_de_dados!$M:$M,"&lt;=2012",base_de_dados!$O:$O,"&gt;=41274")</f>
        <v>0</v>
      </c>
      <c r="H875" s="5">
        <f>SUMIFS(base_de_dados!$T:$T,base_de_dados!$B:$B,$B875,base_de_dados!$G:$G,H$61,base_de_dados!$H:$H,$L$1,base_de_dados!$C:$C,$A875,base_de_dados!$M:$M,"&lt;=2012",base_de_dados!$O:$O,"&gt;=41274")</f>
        <v>0</v>
      </c>
      <c r="I875" s="5">
        <f>SUMIFS(base_de_dados!$T:$T,base_de_dados!$B:$B,$B875,base_de_dados!$G:$G,I$61,base_de_dados!$H:$H,$L$1,base_de_dados!$C:$C,$A875,base_de_dados!$M:$M,"&lt;=2012",base_de_dados!$O:$O,"&gt;=41274")</f>
        <v>0</v>
      </c>
      <c r="J875" s="5">
        <f>SUMIFS(base_de_dados!$T:$T,base_de_dados!$B:$B,$B875,base_de_dados!$G:$G,J$61,base_de_dados!$H:$H,$L$1,base_de_dados!$C:$C,$A875,base_de_dados!$M:$M,"&lt;=2012",base_de_dados!$O:$O,"&gt;=41274")</f>
        <v>0</v>
      </c>
      <c r="K875" s="32">
        <f t="shared" si="18"/>
        <v>0.10671930492135971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SUMIFS(base_de_dados!$T:$T,base_de_dados!$B:$B,$B876,base_de_dados!$G:$G,C$61,base_de_dados!$H:$H,$L$1,base_de_dados!$C:$C,$A876,base_de_dados!$M:$M,"&lt;=2012",base_de_dados!$O:$O,"&gt;=41274")</f>
        <v>0</v>
      </c>
      <c r="D876" s="5">
        <f>SUMIFS(base_de_dados!$T:$T,base_de_dados!$B:$B,$B876,base_de_dados!$G:$G,D$61,base_de_dados!$H:$H,$L$1,base_de_dados!$C:$C,$A876,base_de_dados!$M:$M,"&lt;=2012",base_de_dados!$O:$O,"&gt;=41274")</f>
        <v>0</v>
      </c>
      <c r="E876" s="5">
        <f>SUMIFS(base_de_dados!$T:$T,base_de_dados!$B:$B,$B876,base_de_dados!$G:$G,E$61,base_de_dados!$H:$H,$L$1,base_de_dados!$C:$C,$A876,base_de_dados!$M:$M,"&lt;=2012",base_de_dados!$O:$O,"&gt;=41274")</f>
        <v>0</v>
      </c>
      <c r="F876" s="5">
        <f>SUMIFS(base_de_dados!$T:$T,base_de_dados!$B:$B,$B876,base_de_dados!$G:$G,F$61,base_de_dados!$H:$H,$L$1,base_de_dados!$C:$C,$A876,base_de_dados!$M:$M,"&lt;=2012",base_de_dados!$O:$O,"&gt;=41274")</f>
        <v>0</v>
      </c>
      <c r="G876" s="5">
        <f>SUMIFS(base_de_dados!$T:$T,base_de_dados!$B:$B,$B876,base_de_dados!$G:$G,G$61,base_de_dados!$H:$H,$L$1,base_de_dados!$C:$C,$A876,base_de_dados!$M:$M,"&lt;=2012",base_de_dados!$O:$O,"&gt;=41274")</f>
        <v>0</v>
      </c>
      <c r="H876" s="5">
        <f>SUMIFS(base_de_dados!$T:$T,base_de_dados!$B:$B,$B876,base_de_dados!$G:$G,H$61,base_de_dados!$H:$H,$L$1,base_de_dados!$C:$C,$A876,base_de_dados!$M:$M,"&lt;=2012",base_de_dados!$O:$O,"&gt;=41274")</f>
        <v>0</v>
      </c>
      <c r="I876" s="5">
        <f>SUMIFS(base_de_dados!$T:$T,base_de_dados!$B:$B,$B876,base_de_dados!$G:$G,I$61,base_de_dados!$H:$H,$L$1,base_de_dados!$C:$C,$A876,base_de_dados!$M:$M,"&lt;=2012",base_de_dados!$O:$O,"&gt;=41274")</f>
        <v>0</v>
      </c>
      <c r="J876" s="5">
        <f>SUMIFS(base_de_dados!$T:$T,base_de_dados!$B:$B,$B876,base_de_dados!$G:$G,J$61,base_de_dados!$H:$H,$L$1,base_de_dados!$C:$C,$A876,base_de_dados!$M:$M,"&lt;=2012",base_de_dados!$O:$O,"&gt;=41274")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SUMIFS(base_de_dados!$T:$T,base_de_dados!$B:$B,$B877,base_de_dados!$G:$G,C$61,base_de_dados!$H:$H,$L$1,base_de_dados!$C:$C,$A877,base_de_dados!$M:$M,"&lt;=2012",base_de_dados!$O:$O,"&gt;=41274")</f>
        <v>0</v>
      </c>
      <c r="D877" s="5">
        <f>SUMIFS(base_de_dados!$T:$T,base_de_dados!$B:$B,$B877,base_de_dados!$G:$G,D$61,base_de_dados!$H:$H,$L$1,base_de_dados!$C:$C,$A877,base_de_dados!$M:$M,"&lt;=2012",base_de_dados!$O:$O,"&gt;=41274")</f>
        <v>0</v>
      </c>
      <c r="E877" s="5">
        <f>SUMIFS(base_de_dados!$T:$T,base_de_dados!$B:$B,$B877,base_de_dados!$G:$G,E$61,base_de_dados!$H:$H,$L$1,base_de_dados!$C:$C,$A877,base_de_dados!$M:$M,"&lt;=2012",base_de_dados!$O:$O,"&gt;=41274")</f>
        <v>0</v>
      </c>
      <c r="F877" s="5">
        <f>SUMIFS(base_de_dados!$T:$T,base_de_dados!$B:$B,$B877,base_de_dados!$G:$G,F$61,base_de_dados!$H:$H,$L$1,base_de_dados!$C:$C,$A877,base_de_dados!$M:$M,"&lt;=2012",base_de_dados!$O:$O,"&gt;=41274")</f>
        <v>0</v>
      </c>
      <c r="G877" s="5">
        <f>SUMIFS(base_de_dados!$T:$T,base_de_dados!$B:$B,$B877,base_de_dados!$G:$G,G$61,base_de_dados!$H:$H,$L$1,base_de_dados!$C:$C,$A877,base_de_dados!$M:$M,"&lt;=2012",base_de_dados!$O:$O,"&gt;=41274")</f>
        <v>0</v>
      </c>
      <c r="H877" s="5">
        <f>SUMIFS(base_de_dados!$T:$T,base_de_dados!$B:$B,$B877,base_de_dados!$G:$G,H$61,base_de_dados!$H:$H,$L$1,base_de_dados!$C:$C,$A877,base_de_dados!$M:$M,"&lt;=2012",base_de_dados!$O:$O,"&gt;=41274")</f>
        <v>0</v>
      </c>
      <c r="I877" s="5">
        <f>SUMIFS(base_de_dados!$T:$T,base_de_dados!$B:$B,$B877,base_de_dados!$G:$G,I$61,base_de_dados!$H:$H,$L$1,base_de_dados!$C:$C,$A877,base_de_dados!$M:$M,"&lt;=2012",base_de_dados!$O:$O,"&gt;=41274")</f>
        <v>0</v>
      </c>
      <c r="J877" s="5">
        <f>SUMIFS(base_de_dados!$T:$T,base_de_dados!$B:$B,$B877,base_de_dados!$G:$G,J$61,base_de_dados!$H:$H,$L$1,base_de_dados!$C:$C,$A877,base_de_dados!$M:$M,"&lt;=2012",base_de_dados!$O:$O,"&gt;=41274")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SUMIFS(base_de_dados!$T:$T,base_de_dados!$B:$B,$B878,base_de_dados!$G:$G,C$61,base_de_dados!$H:$H,$L$1,base_de_dados!$C:$C,$A878,base_de_dados!$M:$M,"&lt;=2012",base_de_dados!$O:$O,"&gt;=41274")</f>
        <v>0</v>
      </c>
      <c r="D878" s="5">
        <f>SUMIFS(base_de_dados!$T:$T,base_de_dados!$B:$B,$B878,base_de_dados!$G:$G,D$61,base_de_dados!$H:$H,$L$1,base_de_dados!$C:$C,$A878,base_de_dados!$M:$M,"&lt;=2012",base_de_dados!$O:$O,"&gt;=41274")</f>
        <v>0</v>
      </c>
      <c r="E878" s="5">
        <f>SUMIFS(base_de_dados!$T:$T,base_de_dados!$B:$B,$B878,base_de_dados!$G:$G,E$61,base_de_dados!$H:$H,$L$1,base_de_dados!$C:$C,$A878,base_de_dados!$M:$M,"&lt;=2012",base_de_dados!$O:$O,"&gt;=41274")</f>
        <v>0</v>
      </c>
      <c r="F878" s="5">
        <f>SUMIFS(base_de_dados!$T:$T,base_de_dados!$B:$B,$B878,base_de_dados!$G:$G,F$61,base_de_dados!$H:$H,$L$1,base_de_dados!$C:$C,$A878,base_de_dados!$M:$M,"&lt;=2012",base_de_dados!$O:$O,"&gt;=41274")</f>
        <v>0</v>
      </c>
      <c r="G878" s="5">
        <f>SUMIFS(base_de_dados!$T:$T,base_de_dados!$B:$B,$B878,base_de_dados!$G:$G,G$61,base_de_dados!$H:$H,$L$1,base_de_dados!$C:$C,$A878,base_de_dados!$M:$M,"&lt;=2012",base_de_dados!$O:$O,"&gt;=41274")</f>
        <v>0</v>
      </c>
      <c r="H878" s="5">
        <f>SUMIFS(base_de_dados!$T:$T,base_de_dados!$B:$B,$B878,base_de_dados!$G:$G,H$61,base_de_dados!$H:$H,$L$1,base_de_dados!$C:$C,$A878,base_de_dados!$M:$M,"&lt;=2012",base_de_dados!$O:$O,"&gt;=41274")</f>
        <v>0</v>
      </c>
      <c r="I878" s="5">
        <f>SUMIFS(base_de_dados!$T:$T,base_de_dados!$B:$B,$B878,base_de_dados!$G:$G,I$61,base_de_dados!$H:$H,$L$1,base_de_dados!$C:$C,$A878,base_de_dados!$M:$M,"&lt;=2012",base_de_dados!$O:$O,"&gt;=41274")</f>
        <v>0</v>
      </c>
      <c r="J878" s="5">
        <f>SUMIFS(base_de_dados!$T:$T,base_de_dados!$B:$B,$B878,base_de_dados!$G:$G,J$61,base_de_dados!$H:$H,$L$1,base_de_dados!$C:$C,$A878,base_de_dados!$M:$M,"&lt;=2012",base_de_dados!$O:$O,"&gt;=41274")</f>
        <v>0</v>
      </c>
      <c r="K878" s="32">
        <f t="shared" si="18"/>
        <v>0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SUMIFS(base_de_dados!$T:$T,base_de_dados!$B:$B,$B879,base_de_dados!$G:$G,C$61,base_de_dados!$H:$H,$L$1,base_de_dados!$C:$C,$A879,base_de_dados!$M:$M,"&lt;=2012",base_de_dados!$O:$O,"&gt;=41274")</f>
        <v>0</v>
      </c>
      <c r="D879" s="5">
        <f>SUMIFS(base_de_dados!$T:$T,base_de_dados!$B:$B,$B879,base_de_dados!$G:$G,D$61,base_de_dados!$H:$H,$L$1,base_de_dados!$C:$C,$A879,base_de_dados!$M:$M,"&lt;=2012",base_de_dados!$O:$O,"&gt;=41274")</f>
        <v>0</v>
      </c>
      <c r="E879" s="5">
        <f>SUMIFS(base_de_dados!$T:$T,base_de_dados!$B:$B,$B879,base_de_dados!$G:$G,E$61,base_de_dados!$H:$H,$L$1,base_de_dados!$C:$C,$A879,base_de_dados!$M:$M,"&lt;=2012",base_de_dados!$O:$O,"&gt;=41274")</f>
        <v>0</v>
      </c>
      <c r="F879" s="5">
        <f>SUMIFS(base_de_dados!$T:$T,base_de_dados!$B:$B,$B879,base_de_dados!$G:$G,F$61,base_de_dados!$H:$H,$L$1,base_de_dados!$C:$C,$A879,base_de_dados!$M:$M,"&lt;=2012",base_de_dados!$O:$O,"&gt;=41274")</f>
        <v>0</v>
      </c>
      <c r="G879" s="5">
        <f>SUMIFS(base_de_dados!$T:$T,base_de_dados!$B:$B,$B879,base_de_dados!$G:$G,G$61,base_de_dados!$H:$H,$L$1,base_de_dados!$C:$C,$A879,base_de_dados!$M:$M,"&lt;=2012",base_de_dados!$O:$O,"&gt;=41274")</f>
        <v>0</v>
      </c>
      <c r="H879" s="5">
        <f>SUMIFS(base_de_dados!$T:$T,base_de_dados!$B:$B,$B879,base_de_dados!$G:$G,H$61,base_de_dados!$H:$H,$L$1,base_de_dados!$C:$C,$A879,base_de_dados!$M:$M,"&lt;=2012",base_de_dados!$O:$O,"&gt;=41274")</f>
        <v>0</v>
      </c>
      <c r="I879" s="5">
        <f>SUMIFS(base_de_dados!$T:$T,base_de_dados!$B:$B,$B879,base_de_dados!$G:$G,I$61,base_de_dados!$H:$H,$L$1,base_de_dados!$C:$C,$A879,base_de_dados!$M:$M,"&lt;=2012",base_de_dados!$O:$O,"&gt;=41274")</f>
        <v>0</v>
      </c>
      <c r="J879" s="5">
        <f>SUMIFS(base_de_dados!$T:$T,base_de_dados!$B:$B,$B879,base_de_dados!$G:$G,J$61,base_de_dados!$H:$H,$L$1,base_de_dados!$C:$C,$A879,base_de_dados!$M:$M,"&lt;=2012",base_de_dados!$O:$O,"&gt;=41274")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SUMIFS(base_de_dados!$T:$T,base_de_dados!$B:$B,$B880,base_de_dados!$G:$G,C$61,base_de_dados!$H:$H,$L$1,base_de_dados!$C:$C,$A880,base_de_dados!$M:$M,"&lt;=2012",base_de_dados!$O:$O,"&gt;=41274")</f>
        <v>0</v>
      </c>
      <c r="D880" s="5">
        <f>SUMIFS(base_de_dados!$T:$T,base_de_dados!$B:$B,$B880,base_de_dados!$G:$G,D$61,base_de_dados!$H:$H,$L$1,base_de_dados!$C:$C,$A880,base_de_dados!$M:$M,"&lt;=2012",base_de_dados!$O:$O,"&gt;=41274")</f>
        <v>0</v>
      </c>
      <c r="E880" s="5">
        <f>SUMIFS(base_de_dados!$T:$T,base_de_dados!$B:$B,$B880,base_de_dados!$G:$G,E$61,base_de_dados!$H:$H,$L$1,base_de_dados!$C:$C,$A880,base_de_dados!$M:$M,"&lt;=2012",base_de_dados!$O:$O,"&gt;=41274")</f>
        <v>0</v>
      </c>
      <c r="F880" s="5">
        <f>SUMIFS(base_de_dados!$T:$T,base_de_dados!$B:$B,$B880,base_de_dados!$G:$G,F$61,base_de_dados!$H:$H,$L$1,base_de_dados!$C:$C,$A880,base_de_dados!$M:$M,"&lt;=2012",base_de_dados!$O:$O,"&gt;=41274")</f>
        <v>0</v>
      </c>
      <c r="G880" s="5">
        <f>SUMIFS(base_de_dados!$T:$T,base_de_dados!$B:$B,$B880,base_de_dados!$G:$G,G$61,base_de_dados!$H:$H,$L$1,base_de_dados!$C:$C,$A880,base_de_dados!$M:$M,"&lt;=2012",base_de_dados!$O:$O,"&gt;=41274")</f>
        <v>0</v>
      </c>
      <c r="H880" s="5">
        <f>SUMIFS(base_de_dados!$T:$T,base_de_dados!$B:$B,$B880,base_de_dados!$G:$G,H$61,base_de_dados!$H:$H,$L$1,base_de_dados!$C:$C,$A880,base_de_dados!$M:$M,"&lt;=2012",base_de_dados!$O:$O,"&gt;=41274")</f>
        <v>0</v>
      </c>
      <c r="I880" s="5">
        <f>SUMIFS(base_de_dados!$T:$T,base_de_dados!$B:$B,$B880,base_de_dados!$G:$G,I$61,base_de_dados!$H:$H,$L$1,base_de_dados!$C:$C,$A880,base_de_dados!$M:$M,"&lt;=2012",base_de_dados!$O:$O,"&gt;=41274")</f>
        <v>0</v>
      </c>
      <c r="J880" s="5">
        <f>SUMIFS(base_de_dados!$T:$T,base_de_dados!$B:$B,$B880,base_de_dados!$G:$G,J$61,base_de_dados!$H:$H,$L$1,base_de_dados!$C:$C,$A880,base_de_dados!$M:$M,"&lt;=2012",base_de_dados!$O:$O,"&gt;=41274")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SUMIFS(base_de_dados!$T:$T,base_de_dados!$B:$B,$B881,base_de_dados!$G:$G,C$61,base_de_dados!$H:$H,$L$1,base_de_dados!$C:$C,$A881,base_de_dados!$M:$M,"&lt;=2012",base_de_dados!$O:$O,"&gt;=41274")</f>
        <v>0</v>
      </c>
      <c r="D881" s="5">
        <f>SUMIFS(base_de_dados!$T:$T,base_de_dados!$B:$B,$B881,base_de_dados!$G:$G,D$61,base_de_dados!$H:$H,$L$1,base_de_dados!$C:$C,$A881,base_de_dados!$M:$M,"&lt;=2012",base_de_dados!$O:$O,"&gt;=41274")</f>
        <v>0</v>
      </c>
      <c r="E881" s="5">
        <f>SUMIFS(base_de_dados!$T:$T,base_de_dados!$B:$B,$B881,base_de_dados!$G:$G,E$61,base_de_dados!$H:$H,$L$1,base_de_dados!$C:$C,$A881,base_de_dados!$M:$M,"&lt;=2012",base_de_dados!$O:$O,"&gt;=41274")</f>
        <v>0</v>
      </c>
      <c r="F881" s="5">
        <f>SUMIFS(base_de_dados!$T:$T,base_de_dados!$B:$B,$B881,base_de_dados!$G:$G,F$61,base_de_dados!$H:$H,$L$1,base_de_dados!$C:$C,$A881,base_de_dados!$M:$M,"&lt;=2012",base_de_dados!$O:$O,"&gt;=41274")</f>
        <v>0</v>
      </c>
      <c r="G881" s="5">
        <f>SUMIFS(base_de_dados!$T:$T,base_de_dados!$B:$B,$B881,base_de_dados!$G:$G,G$61,base_de_dados!$H:$H,$L$1,base_de_dados!$C:$C,$A881,base_de_dados!$M:$M,"&lt;=2012",base_de_dados!$O:$O,"&gt;=41274")</f>
        <v>0</v>
      </c>
      <c r="H881" s="5">
        <f>SUMIFS(base_de_dados!$T:$T,base_de_dados!$B:$B,$B881,base_de_dados!$G:$G,H$61,base_de_dados!$H:$H,$L$1,base_de_dados!$C:$C,$A881,base_de_dados!$M:$M,"&lt;=2012",base_de_dados!$O:$O,"&gt;=41274")</f>
        <v>0</v>
      </c>
      <c r="I881" s="5">
        <f>SUMIFS(base_de_dados!$T:$T,base_de_dados!$B:$B,$B881,base_de_dados!$G:$G,I$61,base_de_dados!$H:$H,$L$1,base_de_dados!$C:$C,$A881,base_de_dados!$M:$M,"&lt;=2012",base_de_dados!$O:$O,"&gt;=41274")</f>
        <v>0</v>
      </c>
      <c r="J881" s="5">
        <f>SUMIFS(base_de_dados!$T:$T,base_de_dados!$B:$B,$B881,base_de_dados!$G:$G,J$61,base_de_dados!$H:$H,$L$1,base_de_dados!$C:$C,$A881,base_de_dados!$M:$M,"&lt;=2012",base_de_dados!$O:$O,"&gt;=41274")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SUMIFS(base_de_dados!$T:$T,base_de_dados!$B:$B,$B882,base_de_dados!$G:$G,C$61,base_de_dados!$H:$H,$L$1,base_de_dados!$C:$C,$A882,base_de_dados!$M:$M,"&lt;=2012",base_de_dados!$O:$O,"&gt;=41274")</f>
        <v>0</v>
      </c>
      <c r="D882" s="5">
        <f>SUMIFS(base_de_dados!$T:$T,base_de_dados!$B:$B,$B882,base_de_dados!$G:$G,D$61,base_de_dados!$H:$H,$L$1,base_de_dados!$C:$C,$A882,base_de_dados!$M:$M,"&lt;=2012",base_de_dados!$O:$O,"&gt;=41274")</f>
        <v>0</v>
      </c>
      <c r="E882" s="5">
        <f>SUMIFS(base_de_dados!$T:$T,base_de_dados!$B:$B,$B882,base_de_dados!$G:$G,E$61,base_de_dados!$H:$H,$L$1,base_de_dados!$C:$C,$A882,base_de_dados!$M:$M,"&lt;=2012",base_de_dados!$O:$O,"&gt;=41274")</f>
        <v>0</v>
      </c>
      <c r="F882" s="5">
        <f>SUMIFS(base_de_dados!$T:$T,base_de_dados!$B:$B,$B882,base_de_dados!$G:$G,F$61,base_de_dados!$H:$H,$L$1,base_de_dados!$C:$C,$A882,base_de_dados!$M:$M,"&lt;=2012",base_de_dados!$O:$O,"&gt;=41274")</f>
        <v>0</v>
      </c>
      <c r="G882" s="5">
        <f>SUMIFS(base_de_dados!$T:$T,base_de_dados!$B:$B,$B882,base_de_dados!$G:$G,G$61,base_de_dados!$H:$H,$L$1,base_de_dados!$C:$C,$A882,base_de_dados!$M:$M,"&lt;=2012",base_de_dados!$O:$O,"&gt;=41274")</f>
        <v>0</v>
      </c>
      <c r="H882" s="5">
        <f>SUMIFS(base_de_dados!$T:$T,base_de_dados!$B:$B,$B882,base_de_dados!$G:$G,H$61,base_de_dados!$H:$H,$L$1,base_de_dados!$C:$C,$A882,base_de_dados!$M:$M,"&lt;=2012",base_de_dados!$O:$O,"&gt;=41274")</f>
        <v>0</v>
      </c>
      <c r="I882" s="5">
        <f>SUMIFS(base_de_dados!$T:$T,base_de_dados!$B:$B,$B882,base_de_dados!$G:$G,I$61,base_de_dados!$H:$H,$L$1,base_de_dados!$C:$C,$A882,base_de_dados!$M:$M,"&lt;=2012",base_de_dados!$O:$O,"&gt;=41274")</f>
        <v>0</v>
      </c>
      <c r="J882" s="5">
        <f>SUMIFS(base_de_dados!$T:$T,base_de_dados!$B:$B,$B882,base_de_dados!$G:$G,J$61,base_de_dados!$H:$H,$L$1,base_de_dados!$C:$C,$A882,base_de_dados!$M:$M,"&lt;=2012",base_de_dados!$O:$O,"&gt;=41274")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SUMIFS(base_de_dados!$T:$T,base_de_dados!$B:$B,$B883,base_de_dados!$G:$G,C$61,base_de_dados!$H:$H,$L$1,base_de_dados!$C:$C,$A883,base_de_dados!$M:$M,"&lt;=2012",base_de_dados!$O:$O,"&gt;=41274")</f>
        <v>0</v>
      </c>
      <c r="D883" s="5">
        <f>SUMIFS(base_de_dados!$T:$T,base_de_dados!$B:$B,$B883,base_de_dados!$G:$G,D$61,base_de_dados!$H:$H,$L$1,base_de_dados!$C:$C,$A883,base_de_dados!$M:$M,"&lt;=2012",base_de_dados!$O:$O,"&gt;=41274")</f>
        <v>0</v>
      </c>
      <c r="E883" s="5">
        <f>SUMIFS(base_de_dados!$T:$T,base_de_dados!$B:$B,$B883,base_de_dados!$G:$G,E$61,base_de_dados!$H:$H,$L$1,base_de_dados!$C:$C,$A883,base_de_dados!$M:$M,"&lt;=2012",base_de_dados!$O:$O,"&gt;=41274")</f>
        <v>0</v>
      </c>
      <c r="F883" s="5">
        <f>SUMIFS(base_de_dados!$T:$T,base_de_dados!$B:$B,$B883,base_de_dados!$G:$G,F$61,base_de_dados!$H:$H,$L$1,base_de_dados!$C:$C,$A883,base_de_dados!$M:$M,"&lt;=2012",base_de_dados!$O:$O,"&gt;=41274")</f>
        <v>0</v>
      </c>
      <c r="G883" s="5">
        <f>SUMIFS(base_de_dados!$T:$T,base_de_dados!$B:$B,$B883,base_de_dados!$G:$G,G$61,base_de_dados!$H:$H,$L$1,base_de_dados!$C:$C,$A883,base_de_dados!$M:$M,"&lt;=2012",base_de_dados!$O:$O,"&gt;=41274")</f>
        <v>0</v>
      </c>
      <c r="H883" s="5">
        <f>SUMIFS(base_de_dados!$T:$T,base_de_dados!$B:$B,$B883,base_de_dados!$G:$G,H$61,base_de_dados!$H:$H,$L$1,base_de_dados!$C:$C,$A883,base_de_dados!$M:$M,"&lt;=2012",base_de_dados!$O:$O,"&gt;=41274")</f>
        <v>0</v>
      </c>
      <c r="I883" s="5">
        <f>SUMIFS(base_de_dados!$T:$T,base_de_dados!$B:$B,$B883,base_de_dados!$G:$G,I$61,base_de_dados!$H:$H,$L$1,base_de_dados!$C:$C,$A883,base_de_dados!$M:$M,"&lt;=2012",base_de_dados!$O:$O,"&gt;=41274")</f>
        <v>0</v>
      </c>
      <c r="J883" s="5">
        <f>SUMIFS(base_de_dados!$T:$T,base_de_dados!$B:$B,$B883,base_de_dados!$G:$G,J$61,base_de_dados!$H:$H,$L$1,base_de_dados!$C:$C,$A883,base_de_dados!$M:$M,"&lt;=2012",base_de_dados!$O:$O,"&gt;=41274")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SUMIFS(base_de_dados!$T:$T,base_de_dados!$B:$B,$B884,base_de_dados!$G:$G,C$61,base_de_dados!$H:$H,$L$1,base_de_dados!$C:$C,$A884,base_de_dados!$M:$M,"&lt;=2012",base_de_dados!$O:$O,"&gt;=41274")</f>
        <v>0</v>
      </c>
      <c r="D884" s="5">
        <f>SUMIFS(base_de_dados!$T:$T,base_de_dados!$B:$B,$B884,base_de_dados!$G:$G,D$61,base_de_dados!$H:$H,$L$1,base_de_dados!$C:$C,$A884,base_de_dados!$M:$M,"&lt;=2012",base_de_dados!$O:$O,"&gt;=41274")</f>
        <v>0</v>
      </c>
      <c r="E884" s="5">
        <f>SUMIFS(base_de_dados!$T:$T,base_de_dados!$B:$B,$B884,base_de_dados!$G:$G,E$61,base_de_dados!$H:$H,$L$1,base_de_dados!$C:$C,$A884,base_de_dados!$M:$M,"&lt;=2012",base_de_dados!$O:$O,"&gt;=41274")</f>
        <v>0</v>
      </c>
      <c r="F884" s="5">
        <f>SUMIFS(base_de_dados!$T:$T,base_de_dados!$B:$B,$B884,base_de_dados!$G:$G,F$61,base_de_dados!$H:$H,$L$1,base_de_dados!$C:$C,$A884,base_de_dados!$M:$M,"&lt;=2012",base_de_dados!$O:$O,"&gt;=41274")</f>
        <v>0</v>
      </c>
      <c r="G884" s="5">
        <f>SUMIFS(base_de_dados!$T:$T,base_de_dados!$B:$B,$B884,base_de_dados!$G:$G,G$61,base_de_dados!$H:$H,$L$1,base_de_dados!$C:$C,$A884,base_de_dados!$M:$M,"&lt;=2012",base_de_dados!$O:$O,"&gt;=41274")</f>
        <v>0</v>
      </c>
      <c r="H884" s="5">
        <f>SUMIFS(base_de_dados!$T:$T,base_de_dados!$B:$B,$B884,base_de_dados!$G:$G,H$61,base_de_dados!$H:$H,$L$1,base_de_dados!$C:$C,$A884,base_de_dados!$M:$M,"&lt;=2012",base_de_dados!$O:$O,"&gt;=41274")</f>
        <v>0</v>
      </c>
      <c r="I884" s="5">
        <f>SUMIFS(base_de_dados!$T:$T,base_de_dados!$B:$B,$B884,base_de_dados!$G:$G,I$61,base_de_dados!$H:$H,$L$1,base_de_dados!$C:$C,$A884,base_de_dados!$M:$M,"&lt;=2012",base_de_dados!$O:$O,"&gt;=41274")</f>
        <v>0</v>
      </c>
      <c r="J884" s="5">
        <f>SUMIFS(base_de_dados!$T:$T,base_de_dados!$B:$B,$B884,base_de_dados!$G:$G,J$61,base_de_dados!$H:$H,$L$1,base_de_dados!$C:$C,$A884,base_de_dados!$M:$M,"&lt;=2012",base_de_dados!$O:$O,"&gt;=41274")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SUMIFS(base_de_dados!$T:$T,base_de_dados!$B:$B,$B885,base_de_dados!$G:$G,C$61,base_de_dados!$H:$H,$L$1,base_de_dados!$C:$C,$A885,base_de_dados!$M:$M,"&lt;=2012",base_de_dados!$O:$O,"&gt;=41274")</f>
        <v>0</v>
      </c>
      <c r="D885" s="5">
        <f>SUMIFS(base_de_dados!$T:$T,base_de_dados!$B:$B,$B885,base_de_dados!$G:$G,D$61,base_de_dados!$H:$H,$L$1,base_de_dados!$C:$C,$A885,base_de_dados!$M:$M,"&lt;=2012",base_de_dados!$O:$O,"&gt;=41274")</f>
        <v>0</v>
      </c>
      <c r="E885" s="5">
        <f>SUMIFS(base_de_dados!$T:$T,base_de_dados!$B:$B,$B885,base_de_dados!$G:$G,E$61,base_de_dados!$H:$H,$L$1,base_de_dados!$C:$C,$A885,base_de_dados!$M:$M,"&lt;=2012",base_de_dados!$O:$O,"&gt;=41274")</f>
        <v>0</v>
      </c>
      <c r="F885" s="5">
        <f>SUMIFS(base_de_dados!$T:$T,base_de_dados!$B:$B,$B885,base_de_dados!$G:$G,F$61,base_de_dados!$H:$H,$L$1,base_de_dados!$C:$C,$A885,base_de_dados!$M:$M,"&lt;=2012",base_de_dados!$O:$O,"&gt;=41274")</f>
        <v>0</v>
      </c>
      <c r="G885" s="5">
        <f>SUMIFS(base_de_dados!$T:$T,base_de_dados!$B:$B,$B885,base_de_dados!$G:$G,G$61,base_de_dados!$H:$H,$L$1,base_de_dados!$C:$C,$A885,base_de_dados!$M:$M,"&lt;=2012",base_de_dados!$O:$O,"&gt;=41274")</f>
        <v>0</v>
      </c>
      <c r="H885" s="5">
        <f>SUMIFS(base_de_dados!$T:$T,base_de_dados!$B:$B,$B885,base_de_dados!$G:$G,H$61,base_de_dados!$H:$H,$L$1,base_de_dados!$C:$C,$A885,base_de_dados!$M:$M,"&lt;=2012",base_de_dados!$O:$O,"&gt;=41274")</f>
        <v>0</v>
      </c>
      <c r="I885" s="5">
        <f>SUMIFS(base_de_dados!$T:$T,base_de_dados!$B:$B,$B885,base_de_dados!$G:$G,I$61,base_de_dados!$H:$H,$L$1,base_de_dados!$C:$C,$A885,base_de_dados!$M:$M,"&lt;=2012",base_de_dados!$O:$O,"&gt;=41274")</f>
        <v>0</v>
      </c>
      <c r="J885" s="5">
        <f>SUMIFS(base_de_dados!$T:$T,base_de_dados!$B:$B,$B885,base_de_dados!$G:$G,J$61,base_de_dados!$H:$H,$L$1,base_de_dados!$C:$C,$A885,base_de_dados!$M:$M,"&lt;=2012",base_de_dados!$O:$O,"&gt;=41274")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SUMIFS(base_de_dados!$T:$T,base_de_dados!$B:$B,$B886,base_de_dados!$G:$G,C$61,base_de_dados!$H:$H,$L$1,base_de_dados!$C:$C,$A886,base_de_dados!$M:$M,"&lt;=2012",base_de_dados!$O:$O,"&gt;=41274")</f>
        <v>0</v>
      </c>
      <c r="D886" s="5">
        <f>SUMIFS(base_de_dados!$T:$T,base_de_dados!$B:$B,$B886,base_de_dados!$G:$G,D$61,base_de_dados!$H:$H,$L$1,base_de_dados!$C:$C,$A886,base_de_dados!$M:$M,"&lt;=2012",base_de_dados!$O:$O,"&gt;=41274")</f>
        <v>0</v>
      </c>
      <c r="E886" s="5">
        <f>SUMIFS(base_de_dados!$T:$T,base_de_dados!$B:$B,$B886,base_de_dados!$G:$G,E$61,base_de_dados!$H:$H,$L$1,base_de_dados!$C:$C,$A886,base_de_dados!$M:$M,"&lt;=2012",base_de_dados!$O:$O,"&gt;=41274")</f>
        <v>0</v>
      </c>
      <c r="F886" s="5">
        <f>SUMIFS(base_de_dados!$T:$T,base_de_dados!$B:$B,$B886,base_de_dados!$G:$G,F$61,base_de_dados!$H:$H,$L$1,base_de_dados!$C:$C,$A886,base_de_dados!$M:$M,"&lt;=2012",base_de_dados!$O:$O,"&gt;=41274")</f>
        <v>0</v>
      </c>
      <c r="G886" s="5">
        <f>SUMIFS(base_de_dados!$T:$T,base_de_dados!$B:$B,$B886,base_de_dados!$G:$G,G$61,base_de_dados!$H:$H,$L$1,base_de_dados!$C:$C,$A886,base_de_dados!$M:$M,"&lt;=2012",base_de_dados!$O:$O,"&gt;=41274")</f>
        <v>0</v>
      </c>
      <c r="H886" s="5">
        <f>SUMIFS(base_de_dados!$T:$T,base_de_dados!$B:$B,$B886,base_de_dados!$G:$G,H$61,base_de_dados!$H:$H,$L$1,base_de_dados!$C:$C,$A886,base_de_dados!$M:$M,"&lt;=2012",base_de_dados!$O:$O,"&gt;=41274")</f>
        <v>0</v>
      </c>
      <c r="I886" s="5">
        <f>SUMIFS(base_de_dados!$T:$T,base_de_dados!$B:$B,$B886,base_de_dados!$G:$G,I$61,base_de_dados!$H:$H,$L$1,base_de_dados!$C:$C,$A886,base_de_dados!$M:$M,"&lt;=2012",base_de_dados!$O:$O,"&gt;=41274")</f>
        <v>0</v>
      </c>
      <c r="J886" s="5">
        <f>SUMIFS(base_de_dados!$T:$T,base_de_dados!$B:$B,$B886,base_de_dados!$G:$G,J$61,base_de_dados!$H:$H,$L$1,base_de_dados!$C:$C,$A886,base_de_dados!$M:$M,"&lt;=2012",base_de_dados!$O:$O,"&gt;=41274")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SUMIFS(base_de_dados!$T:$T,base_de_dados!$B:$B,$B887,base_de_dados!$G:$G,C$61,base_de_dados!$H:$H,$L$1,base_de_dados!$C:$C,$A887,base_de_dados!$M:$M,"&lt;=2012",base_de_dados!$O:$O,"&gt;=41274")</f>
        <v>0</v>
      </c>
      <c r="D887" s="5">
        <f>SUMIFS(base_de_dados!$T:$T,base_de_dados!$B:$B,$B887,base_de_dados!$G:$G,D$61,base_de_dados!$H:$H,$L$1,base_de_dados!$C:$C,$A887,base_de_dados!$M:$M,"&lt;=2012",base_de_dados!$O:$O,"&gt;=41274")</f>
        <v>0</v>
      </c>
      <c r="E887" s="5">
        <f>SUMIFS(base_de_dados!$T:$T,base_de_dados!$B:$B,$B887,base_de_dados!$G:$G,E$61,base_de_dados!$H:$H,$L$1,base_de_dados!$C:$C,$A887,base_de_dados!$M:$M,"&lt;=2012",base_de_dados!$O:$O,"&gt;=41274")</f>
        <v>0</v>
      </c>
      <c r="F887" s="5">
        <f>SUMIFS(base_de_dados!$T:$T,base_de_dados!$B:$B,$B887,base_de_dados!$G:$G,F$61,base_de_dados!$H:$H,$L$1,base_de_dados!$C:$C,$A887,base_de_dados!$M:$M,"&lt;=2012",base_de_dados!$O:$O,"&gt;=41274")</f>
        <v>0</v>
      </c>
      <c r="G887" s="5">
        <f>SUMIFS(base_de_dados!$T:$T,base_de_dados!$B:$B,$B887,base_de_dados!$G:$G,G$61,base_de_dados!$H:$H,$L$1,base_de_dados!$C:$C,$A887,base_de_dados!$M:$M,"&lt;=2012",base_de_dados!$O:$O,"&gt;=41274")</f>
        <v>0</v>
      </c>
      <c r="H887" s="5">
        <f>SUMIFS(base_de_dados!$T:$T,base_de_dados!$B:$B,$B887,base_de_dados!$G:$G,H$61,base_de_dados!$H:$H,$L$1,base_de_dados!$C:$C,$A887,base_de_dados!$M:$M,"&lt;=2012",base_de_dados!$O:$O,"&gt;=41274")</f>
        <v>0</v>
      </c>
      <c r="I887" s="5">
        <f>SUMIFS(base_de_dados!$T:$T,base_de_dados!$B:$B,$B887,base_de_dados!$G:$G,I$61,base_de_dados!$H:$H,$L$1,base_de_dados!$C:$C,$A887,base_de_dados!$M:$M,"&lt;=2012",base_de_dados!$O:$O,"&gt;=41274")</f>
        <v>0</v>
      </c>
      <c r="J887" s="5">
        <f>SUMIFS(base_de_dados!$T:$T,base_de_dados!$B:$B,$B887,base_de_dados!$G:$G,J$61,base_de_dados!$H:$H,$L$1,base_de_dados!$C:$C,$A887,base_de_dados!$M:$M,"&lt;=2012",base_de_dados!$O:$O,"&gt;=41274")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SUMIFS(base_de_dados!$T:$T,base_de_dados!$B:$B,$B888,base_de_dados!$G:$G,C$61,base_de_dados!$H:$H,$L$1,base_de_dados!$C:$C,$A888,base_de_dados!$M:$M,"&lt;=2012",base_de_dados!$O:$O,"&gt;=41274")</f>
        <v>0</v>
      </c>
      <c r="D888" s="5">
        <f>SUMIFS(base_de_dados!$T:$T,base_de_dados!$B:$B,$B888,base_de_dados!$G:$G,D$61,base_de_dados!$H:$H,$L$1,base_de_dados!$C:$C,$A888,base_de_dados!$M:$M,"&lt;=2012",base_de_dados!$O:$O,"&gt;=41274")</f>
        <v>0</v>
      </c>
      <c r="E888" s="5">
        <f>SUMIFS(base_de_dados!$T:$T,base_de_dados!$B:$B,$B888,base_de_dados!$G:$G,E$61,base_de_dados!$H:$H,$L$1,base_de_dados!$C:$C,$A888,base_de_dados!$M:$M,"&lt;=2012",base_de_dados!$O:$O,"&gt;=41274")</f>
        <v>0</v>
      </c>
      <c r="F888" s="5">
        <f>SUMIFS(base_de_dados!$T:$T,base_de_dados!$B:$B,$B888,base_de_dados!$G:$G,F$61,base_de_dados!$H:$H,$L$1,base_de_dados!$C:$C,$A888,base_de_dados!$M:$M,"&lt;=2012",base_de_dados!$O:$O,"&gt;=41274")</f>
        <v>0</v>
      </c>
      <c r="G888" s="5">
        <f>SUMIFS(base_de_dados!$T:$T,base_de_dados!$B:$B,$B888,base_de_dados!$G:$G,G$61,base_de_dados!$H:$H,$L$1,base_de_dados!$C:$C,$A888,base_de_dados!$M:$M,"&lt;=2012",base_de_dados!$O:$O,"&gt;=41274")</f>
        <v>0</v>
      </c>
      <c r="H888" s="5">
        <f>SUMIFS(base_de_dados!$T:$T,base_de_dados!$B:$B,$B888,base_de_dados!$G:$G,H$61,base_de_dados!$H:$H,$L$1,base_de_dados!$C:$C,$A888,base_de_dados!$M:$M,"&lt;=2012",base_de_dados!$O:$O,"&gt;=41274")</f>
        <v>0</v>
      </c>
      <c r="I888" s="5">
        <f>SUMIFS(base_de_dados!$T:$T,base_de_dados!$B:$B,$B888,base_de_dados!$G:$G,I$61,base_de_dados!$H:$H,$L$1,base_de_dados!$C:$C,$A888,base_de_dados!$M:$M,"&lt;=2012",base_de_dados!$O:$O,"&gt;=41274")</f>
        <v>0</v>
      </c>
      <c r="J888" s="5">
        <f>SUMIFS(base_de_dados!$T:$T,base_de_dados!$B:$B,$B888,base_de_dados!$G:$G,J$61,base_de_dados!$H:$H,$L$1,base_de_dados!$C:$C,$A888,base_de_dados!$M:$M,"&lt;=2012",base_de_dados!$O:$O,"&gt;=41274")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SUMIFS(base_de_dados!$T:$T,base_de_dados!$B:$B,$B889,base_de_dados!$G:$G,C$61,base_de_dados!$H:$H,$L$1,base_de_dados!$C:$C,$A889,base_de_dados!$M:$M,"&lt;=2012",base_de_dados!$O:$O,"&gt;=41274")</f>
        <v>0</v>
      </c>
      <c r="D889" s="5">
        <f>SUMIFS(base_de_dados!$T:$T,base_de_dados!$B:$B,$B889,base_de_dados!$G:$G,D$61,base_de_dados!$H:$H,$L$1,base_de_dados!$C:$C,$A889,base_de_dados!$M:$M,"&lt;=2012",base_de_dados!$O:$O,"&gt;=41274")</f>
        <v>0</v>
      </c>
      <c r="E889" s="5">
        <f>SUMIFS(base_de_dados!$T:$T,base_de_dados!$B:$B,$B889,base_de_dados!$G:$G,E$61,base_de_dados!$H:$H,$L$1,base_de_dados!$C:$C,$A889,base_de_dados!$M:$M,"&lt;=2012",base_de_dados!$O:$O,"&gt;=41274")</f>
        <v>0</v>
      </c>
      <c r="F889" s="5">
        <f>SUMIFS(base_de_dados!$T:$T,base_de_dados!$B:$B,$B889,base_de_dados!$G:$G,F$61,base_de_dados!$H:$H,$L$1,base_de_dados!$C:$C,$A889,base_de_dados!$M:$M,"&lt;=2012",base_de_dados!$O:$O,"&gt;=41274")</f>
        <v>0</v>
      </c>
      <c r="G889" s="5">
        <f>SUMIFS(base_de_dados!$T:$T,base_de_dados!$B:$B,$B889,base_de_dados!$G:$G,G$61,base_de_dados!$H:$H,$L$1,base_de_dados!$C:$C,$A889,base_de_dados!$M:$M,"&lt;=2012",base_de_dados!$O:$O,"&gt;=41274")</f>
        <v>0</v>
      </c>
      <c r="H889" s="5">
        <f>SUMIFS(base_de_dados!$T:$T,base_de_dados!$B:$B,$B889,base_de_dados!$G:$G,H$61,base_de_dados!$H:$H,$L$1,base_de_dados!$C:$C,$A889,base_de_dados!$M:$M,"&lt;=2012",base_de_dados!$O:$O,"&gt;=41274")</f>
        <v>0</v>
      </c>
      <c r="I889" s="5">
        <f>SUMIFS(base_de_dados!$T:$T,base_de_dados!$B:$B,$B889,base_de_dados!$G:$G,I$61,base_de_dados!$H:$H,$L$1,base_de_dados!$C:$C,$A889,base_de_dados!$M:$M,"&lt;=2012",base_de_dados!$O:$O,"&gt;=41274")</f>
        <v>0</v>
      </c>
      <c r="J889" s="5">
        <f>SUMIFS(base_de_dados!$T:$T,base_de_dados!$B:$B,$B889,base_de_dados!$G:$G,J$61,base_de_dados!$H:$H,$L$1,base_de_dados!$C:$C,$A889,base_de_dados!$M:$M,"&lt;=2012",base_de_dados!$O:$O,"&gt;=41274")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SUMIFS(base_de_dados!$T:$T,base_de_dados!$B:$B,$B890,base_de_dados!$G:$G,C$61,base_de_dados!$H:$H,$L$1,base_de_dados!$C:$C,$A890,base_de_dados!$M:$M,"&lt;=2012",base_de_dados!$O:$O,"&gt;=41274")</f>
        <v>0</v>
      </c>
      <c r="D890" s="5">
        <f>SUMIFS(base_de_dados!$T:$T,base_de_dados!$B:$B,$B890,base_de_dados!$G:$G,D$61,base_de_dados!$H:$H,$L$1,base_de_dados!$C:$C,$A890,base_de_dados!$M:$M,"&lt;=2012",base_de_dados!$O:$O,"&gt;=41274")</f>
        <v>0</v>
      </c>
      <c r="E890" s="5">
        <f>SUMIFS(base_de_dados!$T:$T,base_de_dados!$B:$B,$B890,base_de_dados!$G:$G,E$61,base_de_dados!$H:$H,$L$1,base_de_dados!$C:$C,$A890,base_de_dados!$M:$M,"&lt;=2012",base_de_dados!$O:$O,"&gt;=41274")</f>
        <v>0</v>
      </c>
      <c r="F890" s="5">
        <f>SUMIFS(base_de_dados!$T:$T,base_de_dados!$B:$B,$B890,base_de_dados!$G:$G,F$61,base_de_dados!$H:$H,$L$1,base_de_dados!$C:$C,$A890,base_de_dados!$M:$M,"&lt;=2012",base_de_dados!$O:$O,"&gt;=41274")</f>
        <v>0</v>
      </c>
      <c r="G890" s="5">
        <f>SUMIFS(base_de_dados!$T:$T,base_de_dados!$B:$B,$B890,base_de_dados!$G:$G,G$61,base_de_dados!$H:$H,$L$1,base_de_dados!$C:$C,$A890,base_de_dados!$M:$M,"&lt;=2012",base_de_dados!$O:$O,"&gt;=41274")</f>
        <v>0</v>
      </c>
      <c r="H890" s="5">
        <f>SUMIFS(base_de_dados!$T:$T,base_de_dados!$B:$B,$B890,base_de_dados!$G:$G,H$61,base_de_dados!$H:$H,$L$1,base_de_dados!$C:$C,$A890,base_de_dados!$M:$M,"&lt;=2012",base_de_dados!$O:$O,"&gt;=41274")</f>
        <v>0</v>
      </c>
      <c r="I890" s="5">
        <f>SUMIFS(base_de_dados!$T:$T,base_de_dados!$B:$B,$B890,base_de_dados!$G:$G,I$61,base_de_dados!$H:$H,$L$1,base_de_dados!$C:$C,$A890,base_de_dados!$M:$M,"&lt;=2012",base_de_dados!$O:$O,"&gt;=41274")</f>
        <v>0</v>
      </c>
      <c r="J890" s="5">
        <f>SUMIFS(base_de_dados!$T:$T,base_de_dados!$B:$B,$B890,base_de_dados!$G:$G,J$61,base_de_dados!$H:$H,$L$1,base_de_dados!$C:$C,$A890,base_de_dados!$M:$M,"&lt;=2012",base_de_dados!$O:$O,"&gt;=41274")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SUMIFS(base_de_dados!$T:$T,base_de_dados!$B:$B,$B891,base_de_dados!$G:$G,C$61,base_de_dados!$H:$H,$L$1,base_de_dados!$C:$C,$A891,base_de_dados!$M:$M,"&lt;=2012",base_de_dados!$O:$O,"&gt;=41274")</f>
        <v>0</v>
      </c>
      <c r="D891" s="5">
        <f>SUMIFS(base_de_dados!$T:$T,base_de_dados!$B:$B,$B891,base_de_dados!$G:$G,D$61,base_de_dados!$H:$H,$L$1,base_de_dados!$C:$C,$A891,base_de_dados!$M:$M,"&lt;=2012",base_de_dados!$O:$O,"&gt;=41274")</f>
        <v>0</v>
      </c>
      <c r="E891" s="5">
        <f>SUMIFS(base_de_dados!$T:$T,base_de_dados!$B:$B,$B891,base_de_dados!$G:$G,E$61,base_de_dados!$H:$H,$L$1,base_de_dados!$C:$C,$A891,base_de_dados!$M:$M,"&lt;=2012",base_de_dados!$O:$O,"&gt;=41274")</f>
        <v>0</v>
      </c>
      <c r="F891" s="5">
        <f>SUMIFS(base_de_dados!$T:$T,base_de_dados!$B:$B,$B891,base_de_dados!$G:$G,F$61,base_de_dados!$H:$H,$L$1,base_de_dados!$C:$C,$A891,base_de_dados!$M:$M,"&lt;=2012",base_de_dados!$O:$O,"&gt;=41274")</f>
        <v>0</v>
      </c>
      <c r="G891" s="5">
        <f>SUMIFS(base_de_dados!$T:$T,base_de_dados!$B:$B,$B891,base_de_dados!$G:$G,G$61,base_de_dados!$H:$H,$L$1,base_de_dados!$C:$C,$A891,base_de_dados!$M:$M,"&lt;=2012",base_de_dados!$O:$O,"&gt;=41274")</f>
        <v>0</v>
      </c>
      <c r="H891" s="5">
        <f>SUMIFS(base_de_dados!$T:$T,base_de_dados!$B:$B,$B891,base_de_dados!$G:$G,H$61,base_de_dados!$H:$H,$L$1,base_de_dados!$C:$C,$A891,base_de_dados!$M:$M,"&lt;=2012",base_de_dados!$O:$O,"&gt;=41274")</f>
        <v>0</v>
      </c>
      <c r="I891" s="5">
        <f>SUMIFS(base_de_dados!$T:$T,base_de_dados!$B:$B,$B891,base_de_dados!$G:$G,I$61,base_de_dados!$H:$H,$L$1,base_de_dados!$C:$C,$A891,base_de_dados!$M:$M,"&lt;=2012",base_de_dados!$O:$O,"&gt;=41274")</f>
        <v>0</v>
      </c>
      <c r="J891" s="5">
        <f>SUMIFS(base_de_dados!$T:$T,base_de_dados!$B:$B,$B891,base_de_dados!$G:$G,J$61,base_de_dados!$H:$H,$L$1,base_de_dados!$C:$C,$A891,base_de_dados!$M:$M,"&lt;=2012",base_de_dados!$O:$O,"&gt;=41274")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SUMIFS(base_de_dados!$T:$T,base_de_dados!$B:$B,$B892,base_de_dados!$G:$G,C$61,base_de_dados!$H:$H,$L$1,base_de_dados!$C:$C,$A892,base_de_dados!$M:$M,"&lt;=2012",base_de_dados!$O:$O,"&gt;=41274")</f>
        <v>0</v>
      </c>
      <c r="D892" s="5">
        <f>SUMIFS(base_de_dados!$T:$T,base_de_dados!$B:$B,$B892,base_de_dados!$G:$G,D$61,base_de_dados!$H:$H,$L$1,base_de_dados!$C:$C,$A892,base_de_dados!$M:$M,"&lt;=2012",base_de_dados!$O:$O,"&gt;=41274")</f>
        <v>0</v>
      </c>
      <c r="E892" s="5">
        <f>SUMIFS(base_de_dados!$T:$T,base_de_dados!$B:$B,$B892,base_de_dados!$G:$G,E$61,base_de_dados!$H:$H,$L$1,base_de_dados!$C:$C,$A892,base_de_dados!$M:$M,"&lt;=2012",base_de_dados!$O:$O,"&gt;=41274")</f>
        <v>0</v>
      </c>
      <c r="F892" s="5">
        <f>SUMIFS(base_de_dados!$T:$T,base_de_dados!$B:$B,$B892,base_de_dados!$G:$G,F$61,base_de_dados!$H:$H,$L$1,base_de_dados!$C:$C,$A892,base_de_dados!$M:$M,"&lt;=2012",base_de_dados!$O:$O,"&gt;=41274")</f>
        <v>0</v>
      </c>
      <c r="G892" s="5">
        <f>SUMIFS(base_de_dados!$T:$T,base_de_dados!$B:$B,$B892,base_de_dados!$G:$G,G$61,base_de_dados!$H:$H,$L$1,base_de_dados!$C:$C,$A892,base_de_dados!$M:$M,"&lt;=2012",base_de_dados!$O:$O,"&gt;=41274")</f>
        <v>0</v>
      </c>
      <c r="H892" s="5">
        <f>SUMIFS(base_de_dados!$T:$T,base_de_dados!$B:$B,$B892,base_de_dados!$G:$G,H$61,base_de_dados!$H:$H,$L$1,base_de_dados!$C:$C,$A892,base_de_dados!$M:$M,"&lt;=2012",base_de_dados!$O:$O,"&gt;=41274")</f>
        <v>0</v>
      </c>
      <c r="I892" s="5">
        <f>SUMIFS(base_de_dados!$T:$T,base_de_dados!$B:$B,$B892,base_de_dados!$G:$G,I$61,base_de_dados!$H:$H,$L$1,base_de_dados!$C:$C,$A892,base_de_dados!$M:$M,"&lt;=2012",base_de_dados!$O:$O,"&gt;=41274")</f>
        <v>0</v>
      </c>
      <c r="J892" s="5">
        <f>SUMIFS(base_de_dados!$T:$T,base_de_dados!$B:$B,$B892,base_de_dados!$G:$G,J$61,base_de_dados!$H:$H,$L$1,base_de_dados!$C:$C,$A892,base_de_dados!$M:$M,"&lt;=2012",base_de_dados!$O:$O,"&gt;=41274")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SUMIFS(base_de_dados!$T:$T,base_de_dados!$B:$B,$B893,base_de_dados!$G:$G,C$61,base_de_dados!$H:$H,$L$1,base_de_dados!$C:$C,$A893,base_de_dados!$M:$M,"&lt;=2012",base_de_dados!$O:$O,"&gt;=41274")</f>
        <v>0</v>
      </c>
      <c r="D893" s="5">
        <f>SUMIFS(base_de_dados!$T:$T,base_de_dados!$B:$B,$B893,base_de_dados!$G:$G,D$61,base_de_dados!$H:$H,$L$1,base_de_dados!$C:$C,$A893,base_de_dados!$M:$M,"&lt;=2012",base_de_dados!$O:$O,"&gt;=41274")</f>
        <v>0</v>
      </c>
      <c r="E893" s="5">
        <f>SUMIFS(base_de_dados!$T:$T,base_de_dados!$B:$B,$B893,base_de_dados!$G:$G,E$61,base_de_dados!$H:$H,$L$1,base_de_dados!$C:$C,$A893,base_de_dados!$M:$M,"&lt;=2012",base_de_dados!$O:$O,"&gt;=41274")</f>
        <v>0</v>
      </c>
      <c r="F893" s="5">
        <f>SUMIFS(base_de_dados!$T:$T,base_de_dados!$B:$B,$B893,base_de_dados!$G:$G,F$61,base_de_dados!$H:$H,$L$1,base_de_dados!$C:$C,$A893,base_de_dados!$M:$M,"&lt;=2012",base_de_dados!$O:$O,"&gt;=41274")</f>
        <v>0</v>
      </c>
      <c r="G893" s="5">
        <f>SUMIFS(base_de_dados!$T:$T,base_de_dados!$B:$B,$B893,base_de_dados!$G:$G,G$61,base_de_dados!$H:$H,$L$1,base_de_dados!$C:$C,$A893,base_de_dados!$M:$M,"&lt;=2012",base_de_dados!$O:$O,"&gt;=41274")</f>
        <v>0</v>
      </c>
      <c r="H893" s="5">
        <f>SUMIFS(base_de_dados!$T:$T,base_de_dados!$B:$B,$B893,base_de_dados!$G:$G,H$61,base_de_dados!$H:$H,$L$1,base_de_dados!$C:$C,$A893,base_de_dados!$M:$M,"&lt;=2012",base_de_dados!$O:$O,"&gt;=41274")</f>
        <v>0</v>
      </c>
      <c r="I893" s="5">
        <f>SUMIFS(base_de_dados!$T:$T,base_de_dados!$B:$B,$B893,base_de_dados!$G:$G,I$61,base_de_dados!$H:$H,$L$1,base_de_dados!$C:$C,$A893,base_de_dados!$M:$M,"&lt;=2012",base_de_dados!$O:$O,"&gt;=41274")</f>
        <v>0</v>
      </c>
      <c r="J893" s="5">
        <f>SUMIFS(base_de_dados!$T:$T,base_de_dados!$B:$B,$B893,base_de_dados!$G:$G,J$61,base_de_dados!$H:$H,$L$1,base_de_dados!$C:$C,$A893,base_de_dados!$M:$M,"&lt;=2012",base_de_dados!$O:$O,"&gt;=41274")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SUMIFS(base_de_dados!$T:$T,base_de_dados!$B:$B,$B894,base_de_dados!$G:$G,C$61,base_de_dados!$H:$H,$L$1,base_de_dados!$C:$C,$A894,base_de_dados!$M:$M,"&lt;=2012",base_de_dados!$O:$O,"&gt;=41274")</f>
        <v>0</v>
      </c>
      <c r="D894" s="5">
        <f>SUMIFS(base_de_dados!$T:$T,base_de_dados!$B:$B,$B894,base_de_dados!$G:$G,D$61,base_de_dados!$H:$H,$L$1,base_de_dados!$C:$C,$A894,base_de_dados!$M:$M,"&lt;=2012",base_de_dados!$O:$O,"&gt;=41274")</f>
        <v>0</v>
      </c>
      <c r="E894" s="5">
        <f>SUMIFS(base_de_dados!$T:$T,base_de_dados!$B:$B,$B894,base_de_dados!$G:$G,E$61,base_de_dados!$H:$H,$L$1,base_de_dados!$C:$C,$A894,base_de_dados!$M:$M,"&lt;=2012",base_de_dados!$O:$O,"&gt;=41274")</f>
        <v>0</v>
      </c>
      <c r="F894" s="5">
        <f>SUMIFS(base_de_dados!$T:$T,base_de_dados!$B:$B,$B894,base_de_dados!$G:$G,F$61,base_de_dados!$H:$H,$L$1,base_de_dados!$C:$C,$A894,base_de_dados!$M:$M,"&lt;=2012",base_de_dados!$O:$O,"&gt;=41274")</f>
        <v>0</v>
      </c>
      <c r="G894" s="5">
        <f>SUMIFS(base_de_dados!$T:$T,base_de_dados!$B:$B,$B894,base_de_dados!$G:$G,G$61,base_de_dados!$H:$H,$L$1,base_de_dados!$C:$C,$A894,base_de_dados!$M:$M,"&lt;=2012",base_de_dados!$O:$O,"&gt;=41274")</f>
        <v>0</v>
      </c>
      <c r="H894" s="5">
        <f>SUMIFS(base_de_dados!$T:$T,base_de_dados!$B:$B,$B894,base_de_dados!$G:$G,H$61,base_de_dados!$H:$H,$L$1,base_de_dados!$C:$C,$A894,base_de_dados!$M:$M,"&lt;=2012",base_de_dados!$O:$O,"&gt;=41274")</f>
        <v>0</v>
      </c>
      <c r="I894" s="5">
        <f>SUMIFS(base_de_dados!$T:$T,base_de_dados!$B:$B,$B894,base_de_dados!$G:$G,I$61,base_de_dados!$H:$H,$L$1,base_de_dados!$C:$C,$A894,base_de_dados!$M:$M,"&lt;=2012",base_de_dados!$O:$O,"&gt;=41274")</f>
        <v>0</v>
      </c>
      <c r="J894" s="5">
        <f>SUMIFS(base_de_dados!$T:$T,base_de_dados!$B:$B,$B894,base_de_dados!$G:$G,J$61,base_de_dados!$H:$H,$L$1,base_de_dados!$C:$C,$A894,base_de_dados!$M:$M,"&lt;=2012",base_de_dados!$O:$O,"&gt;=41274")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SUMIFS(base_de_dados!$T:$T,base_de_dados!$B:$B,$B895,base_de_dados!$G:$G,C$61,base_de_dados!$H:$H,$L$1,base_de_dados!$C:$C,$A895,base_de_dados!$M:$M,"&lt;=2012",base_de_dados!$O:$O,"&gt;=41274")</f>
        <v>0</v>
      </c>
      <c r="D895" s="5">
        <f>SUMIFS(base_de_dados!$T:$T,base_de_dados!$B:$B,$B895,base_de_dados!$G:$G,D$61,base_de_dados!$H:$H,$L$1,base_de_dados!$C:$C,$A895,base_de_dados!$M:$M,"&lt;=2012",base_de_dados!$O:$O,"&gt;=41274")</f>
        <v>0</v>
      </c>
      <c r="E895" s="5">
        <f>SUMIFS(base_de_dados!$T:$T,base_de_dados!$B:$B,$B895,base_de_dados!$G:$G,E$61,base_de_dados!$H:$H,$L$1,base_de_dados!$C:$C,$A895,base_de_dados!$M:$M,"&lt;=2012",base_de_dados!$O:$O,"&gt;=41274")</f>
        <v>0</v>
      </c>
      <c r="F895" s="5">
        <f>SUMIFS(base_de_dados!$T:$T,base_de_dados!$B:$B,$B895,base_de_dados!$G:$G,F$61,base_de_dados!$H:$H,$L$1,base_de_dados!$C:$C,$A895,base_de_dados!$M:$M,"&lt;=2012",base_de_dados!$O:$O,"&gt;=41274")</f>
        <v>0</v>
      </c>
      <c r="G895" s="5">
        <f>SUMIFS(base_de_dados!$T:$T,base_de_dados!$B:$B,$B895,base_de_dados!$G:$G,G$61,base_de_dados!$H:$H,$L$1,base_de_dados!$C:$C,$A895,base_de_dados!$M:$M,"&lt;=2012",base_de_dados!$O:$O,"&gt;=41274")</f>
        <v>0</v>
      </c>
      <c r="H895" s="5">
        <f>SUMIFS(base_de_dados!$T:$T,base_de_dados!$B:$B,$B895,base_de_dados!$G:$G,H$61,base_de_dados!$H:$H,$L$1,base_de_dados!$C:$C,$A895,base_de_dados!$M:$M,"&lt;=2012",base_de_dados!$O:$O,"&gt;=41274")</f>
        <v>0</v>
      </c>
      <c r="I895" s="5">
        <f>SUMIFS(base_de_dados!$T:$T,base_de_dados!$B:$B,$B895,base_de_dados!$G:$G,I$61,base_de_dados!$H:$H,$L$1,base_de_dados!$C:$C,$A895,base_de_dados!$M:$M,"&lt;=2012",base_de_dados!$O:$O,"&gt;=41274")</f>
        <v>0</v>
      </c>
      <c r="J895" s="5">
        <f>SUMIFS(base_de_dados!$T:$T,base_de_dados!$B:$B,$B895,base_de_dados!$G:$G,J$61,base_de_dados!$H:$H,$L$1,base_de_dados!$C:$C,$A895,base_de_dados!$M:$M,"&lt;=2012",base_de_dados!$O:$O,"&gt;=41274")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SUMIFS(base_de_dados!$T:$T,base_de_dados!$B:$B,$B896,base_de_dados!$G:$G,C$61,base_de_dados!$H:$H,$L$1,base_de_dados!$C:$C,$A896,base_de_dados!$M:$M,"&lt;=2012",base_de_dados!$O:$O,"&gt;=41274")</f>
        <v>0</v>
      </c>
      <c r="D896" s="5">
        <f>SUMIFS(base_de_dados!$T:$T,base_de_dados!$B:$B,$B896,base_de_dados!$G:$G,D$61,base_de_dados!$H:$H,$L$1,base_de_dados!$C:$C,$A896,base_de_dados!$M:$M,"&lt;=2012",base_de_dados!$O:$O,"&gt;=41274")</f>
        <v>0</v>
      </c>
      <c r="E896" s="5">
        <f>SUMIFS(base_de_dados!$T:$T,base_de_dados!$B:$B,$B896,base_de_dados!$G:$G,E$61,base_de_dados!$H:$H,$L$1,base_de_dados!$C:$C,$A896,base_de_dados!$M:$M,"&lt;=2012",base_de_dados!$O:$O,"&gt;=41274")</f>
        <v>0</v>
      </c>
      <c r="F896" s="5">
        <f>SUMIFS(base_de_dados!$T:$T,base_de_dados!$B:$B,$B896,base_de_dados!$G:$G,F$61,base_de_dados!$H:$H,$L$1,base_de_dados!$C:$C,$A896,base_de_dados!$M:$M,"&lt;=2012",base_de_dados!$O:$O,"&gt;=41274")</f>
        <v>0</v>
      </c>
      <c r="G896" s="5">
        <f>SUMIFS(base_de_dados!$T:$T,base_de_dados!$B:$B,$B896,base_de_dados!$G:$G,G$61,base_de_dados!$H:$H,$L$1,base_de_dados!$C:$C,$A896,base_de_dados!$M:$M,"&lt;=2012",base_de_dados!$O:$O,"&gt;=41274")</f>
        <v>0</v>
      </c>
      <c r="H896" s="5">
        <f>SUMIFS(base_de_dados!$T:$T,base_de_dados!$B:$B,$B896,base_de_dados!$G:$G,H$61,base_de_dados!$H:$H,$L$1,base_de_dados!$C:$C,$A896,base_de_dados!$M:$M,"&lt;=2012",base_de_dados!$O:$O,"&gt;=41274")</f>
        <v>0</v>
      </c>
      <c r="I896" s="5">
        <f>SUMIFS(base_de_dados!$T:$T,base_de_dados!$B:$B,$B896,base_de_dados!$G:$G,I$61,base_de_dados!$H:$H,$L$1,base_de_dados!$C:$C,$A896,base_de_dados!$M:$M,"&lt;=2012",base_de_dados!$O:$O,"&gt;=41274")</f>
        <v>0</v>
      </c>
      <c r="J896" s="5">
        <f>SUMIFS(base_de_dados!$T:$T,base_de_dados!$B:$B,$B896,base_de_dados!$G:$G,J$61,base_de_dados!$H:$H,$L$1,base_de_dados!$C:$C,$A896,base_de_dados!$M:$M,"&lt;=2012",base_de_dados!$O:$O,"&gt;=41274")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SUMIFS(base_de_dados!$T:$T,base_de_dados!$B:$B,$B897,base_de_dados!$G:$G,C$61,base_de_dados!$H:$H,$L$1,base_de_dados!$C:$C,$A897,base_de_dados!$M:$M,"&lt;=2012",base_de_dados!$O:$O,"&gt;=41274")</f>
        <v>0</v>
      </c>
      <c r="D897" s="5">
        <f>SUMIFS(base_de_dados!$T:$T,base_de_dados!$B:$B,$B897,base_de_dados!$G:$G,D$61,base_de_dados!$H:$H,$L$1,base_de_dados!$C:$C,$A897,base_de_dados!$M:$M,"&lt;=2012",base_de_dados!$O:$O,"&gt;=41274")</f>
        <v>0</v>
      </c>
      <c r="E897" s="5">
        <f>SUMIFS(base_de_dados!$T:$T,base_de_dados!$B:$B,$B897,base_de_dados!$G:$G,E$61,base_de_dados!$H:$H,$L$1,base_de_dados!$C:$C,$A897,base_de_dados!$M:$M,"&lt;=2012",base_de_dados!$O:$O,"&gt;=41274")</f>
        <v>0</v>
      </c>
      <c r="F897" s="5">
        <f>SUMIFS(base_de_dados!$T:$T,base_de_dados!$B:$B,$B897,base_de_dados!$G:$G,F$61,base_de_dados!$H:$H,$L$1,base_de_dados!$C:$C,$A897,base_de_dados!$M:$M,"&lt;=2012",base_de_dados!$O:$O,"&gt;=41274")</f>
        <v>0</v>
      </c>
      <c r="G897" s="5">
        <f>SUMIFS(base_de_dados!$T:$T,base_de_dados!$B:$B,$B897,base_de_dados!$G:$G,G$61,base_de_dados!$H:$H,$L$1,base_de_dados!$C:$C,$A897,base_de_dados!$M:$M,"&lt;=2012",base_de_dados!$O:$O,"&gt;=41274")</f>
        <v>0</v>
      </c>
      <c r="H897" s="5">
        <f>SUMIFS(base_de_dados!$T:$T,base_de_dados!$B:$B,$B897,base_de_dados!$G:$G,H$61,base_de_dados!$H:$H,$L$1,base_de_dados!$C:$C,$A897,base_de_dados!$M:$M,"&lt;=2012",base_de_dados!$O:$O,"&gt;=41274")</f>
        <v>0</v>
      </c>
      <c r="I897" s="5">
        <f>SUMIFS(base_de_dados!$T:$T,base_de_dados!$B:$B,$B897,base_de_dados!$G:$G,I$61,base_de_dados!$H:$H,$L$1,base_de_dados!$C:$C,$A897,base_de_dados!$M:$M,"&lt;=2012",base_de_dados!$O:$O,"&gt;=41274")</f>
        <v>0</v>
      </c>
      <c r="J897" s="5">
        <f>SUMIFS(base_de_dados!$T:$T,base_de_dados!$B:$B,$B897,base_de_dados!$G:$G,J$61,base_de_dados!$H:$H,$L$1,base_de_dados!$C:$C,$A897,base_de_dados!$M:$M,"&lt;=2012",base_de_dados!$O:$O,"&gt;=41274")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SUMIFS(base_de_dados!$T:$T,base_de_dados!$B:$B,$B898,base_de_dados!$G:$G,C$61,base_de_dados!$H:$H,$L$1,base_de_dados!$C:$C,$A898,base_de_dados!$M:$M,"&lt;=2012",base_de_dados!$O:$O,"&gt;=41274")</f>
        <v>0</v>
      </c>
      <c r="D898" s="5">
        <f>SUMIFS(base_de_dados!$T:$T,base_de_dados!$B:$B,$B898,base_de_dados!$G:$G,D$61,base_de_dados!$H:$H,$L$1,base_de_dados!$C:$C,$A898,base_de_dados!$M:$M,"&lt;=2012",base_de_dados!$O:$O,"&gt;=41274")</f>
        <v>0</v>
      </c>
      <c r="E898" s="5">
        <f>SUMIFS(base_de_dados!$T:$T,base_de_dados!$B:$B,$B898,base_de_dados!$G:$G,E$61,base_de_dados!$H:$H,$L$1,base_de_dados!$C:$C,$A898,base_de_dados!$M:$M,"&lt;=2012",base_de_dados!$O:$O,"&gt;=41274")</f>
        <v>0</v>
      </c>
      <c r="F898" s="5">
        <f>SUMIFS(base_de_dados!$T:$T,base_de_dados!$B:$B,$B898,base_de_dados!$G:$G,F$61,base_de_dados!$H:$H,$L$1,base_de_dados!$C:$C,$A898,base_de_dados!$M:$M,"&lt;=2012",base_de_dados!$O:$O,"&gt;=41274")</f>
        <v>0</v>
      </c>
      <c r="G898" s="5">
        <f>SUMIFS(base_de_dados!$T:$T,base_de_dados!$B:$B,$B898,base_de_dados!$G:$G,G$61,base_de_dados!$H:$H,$L$1,base_de_dados!$C:$C,$A898,base_de_dados!$M:$M,"&lt;=2012",base_de_dados!$O:$O,"&gt;=41274")</f>
        <v>0</v>
      </c>
      <c r="H898" s="5">
        <f>SUMIFS(base_de_dados!$T:$T,base_de_dados!$B:$B,$B898,base_de_dados!$G:$G,H$61,base_de_dados!$H:$H,$L$1,base_de_dados!$C:$C,$A898,base_de_dados!$M:$M,"&lt;=2012",base_de_dados!$O:$O,"&gt;=41274")</f>
        <v>0</v>
      </c>
      <c r="I898" s="5">
        <f>SUMIFS(base_de_dados!$T:$T,base_de_dados!$B:$B,$B898,base_de_dados!$G:$G,I$61,base_de_dados!$H:$H,$L$1,base_de_dados!$C:$C,$A898,base_de_dados!$M:$M,"&lt;=2012",base_de_dados!$O:$O,"&gt;=41274")</f>
        <v>0</v>
      </c>
      <c r="J898" s="5">
        <f>SUMIFS(base_de_dados!$T:$T,base_de_dados!$B:$B,$B898,base_de_dados!$G:$G,J$61,base_de_dados!$H:$H,$L$1,base_de_dados!$C:$C,$A898,base_de_dados!$M:$M,"&lt;=2012",base_de_dados!$O:$O,"&gt;=41274")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SUMIFS(base_de_dados!$T:$T,base_de_dados!$B:$B,$B899,base_de_dados!$G:$G,C$61,base_de_dados!$H:$H,$L$1,base_de_dados!$C:$C,$A899,base_de_dados!$M:$M,"&lt;=2012",base_de_dados!$O:$O,"&gt;=41274")</f>
        <v>0</v>
      </c>
      <c r="D899" s="5">
        <f>SUMIFS(base_de_dados!$T:$T,base_de_dados!$B:$B,$B899,base_de_dados!$G:$G,D$61,base_de_dados!$H:$H,$L$1,base_de_dados!$C:$C,$A899,base_de_dados!$M:$M,"&lt;=2012",base_de_dados!$O:$O,"&gt;=41274")</f>
        <v>0</v>
      </c>
      <c r="E899" s="5">
        <f>SUMIFS(base_de_dados!$T:$T,base_de_dados!$B:$B,$B899,base_de_dados!$G:$G,E$61,base_de_dados!$H:$H,$L$1,base_de_dados!$C:$C,$A899,base_de_dados!$M:$M,"&lt;=2012",base_de_dados!$O:$O,"&gt;=41274")</f>
        <v>0</v>
      </c>
      <c r="F899" s="5">
        <f>SUMIFS(base_de_dados!$T:$T,base_de_dados!$B:$B,$B899,base_de_dados!$G:$G,F$61,base_de_dados!$H:$H,$L$1,base_de_dados!$C:$C,$A899,base_de_dados!$M:$M,"&lt;=2012",base_de_dados!$O:$O,"&gt;=41274")</f>
        <v>0</v>
      </c>
      <c r="G899" s="5">
        <f>SUMIFS(base_de_dados!$T:$T,base_de_dados!$B:$B,$B899,base_de_dados!$G:$G,G$61,base_de_dados!$H:$H,$L$1,base_de_dados!$C:$C,$A899,base_de_dados!$M:$M,"&lt;=2012",base_de_dados!$O:$O,"&gt;=41274")</f>
        <v>0</v>
      </c>
      <c r="H899" s="5">
        <f>SUMIFS(base_de_dados!$T:$T,base_de_dados!$B:$B,$B899,base_de_dados!$G:$G,H$61,base_de_dados!$H:$H,$L$1,base_de_dados!$C:$C,$A899,base_de_dados!$M:$M,"&lt;=2012",base_de_dados!$O:$O,"&gt;=41274")</f>
        <v>0</v>
      </c>
      <c r="I899" s="5">
        <f>SUMIFS(base_de_dados!$T:$T,base_de_dados!$B:$B,$B899,base_de_dados!$G:$G,I$61,base_de_dados!$H:$H,$L$1,base_de_dados!$C:$C,$A899,base_de_dados!$M:$M,"&lt;=2012",base_de_dados!$O:$O,"&gt;=41274")</f>
        <v>0</v>
      </c>
      <c r="J899" s="5">
        <f>SUMIFS(base_de_dados!$T:$T,base_de_dados!$B:$B,$B899,base_de_dados!$G:$G,J$61,base_de_dados!$H:$H,$L$1,base_de_dados!$C:$C,$A899,base_de_dados!$M:$M,"&lt;=2012",base_de_dados!$O:$O,"&gt;=41274")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SUMIFS(base_de_dados!$T:$T,base_de_dados!$B:$B,$B900,base_de_dados!$G:$G,C$61,base_de_dados!$H:$H,$L$1,base_de_dados!$C:$C,$A900,base_de_dados!$M:$M,"&lt;=2012",base_de_dados!$O:$O,"&gt;=41274")</f>
        <v>0</v>
      </c>
      <c r="D900" s="5">
        <f>SUMIFS(base_de_dados!$T:$T,base_de_dados!$B:$B,$B900,base_de_dados!$G:$G,D$61,base_de_dados!$H:$H,$L$1,base_de_dados!$C:$C,$A900,base_de_dados!$M:$M,"&lt;=2012",base_de_dados!$O:$O,"&gt;=41274")</f>
        <v>0</v>
      </c>
      <c r="E900" s="5">
        <f>SUMIFS(base_de_dados!$T:$T,base_de_dados!$B:$B,$B900,base_de_dados!$G:$G,E$61,base_de_dados!$H:$H,$L$1,base_de_dados!$C:$C,$A900,base_de_dados!$M:$M,"&lt;=2012",base_de_dados!$O:$O,"&gt;=41274")</f>
        <v>0</v>
      </c>
      <c r="F900" s="5">
        <f>SUMIFS(base_de_dados!$T:$T,base_de_dados!$B:$B,$B900,base_de_dados!$G:$G,F$61,base_de_dados!$H:$H,$L$1,base_de_dados!$C:$C,$A900,base_de_dados!$M:$M,"&lt;=2012",base_de_dados!$O:$O,"&gt;=41274")</f>
        <v>0</v>
      </c>
      <c r="G900" s="5">
        <f>SUMIFS(base_de_dados!$T:$T,base_de_dados!$B:$B,$B900,base_de_dados!$G:$G,G$61,base_de_dados!$H:$H,$L$1,base_de_dados!$C:$C,$A900,base_de_dados!$M:$M,"&lt;=2012",base_de_dados!$O:$O,"&gt;=41274")</f>
        <v>0</v>
      </c>
      <c r="H900" s="5">
        <f>SUMIFS(base_de_dados!$T:$T,base_de_dados!$B:$B,$B900,base_de_dados!$G:$G,H$61,base_de_dados!$H:$H,$L$1,base_de_dados!$C:$C,$A900,base_de_dados!$M:$M,"&lt;=2012",base_de_dados!$O:$O,"&gt;=41274")</f>
        <v>0</v>
      </c>
      <c r="I900" s="5">
        <f>SUMIFS(base_de_dados!$T:$T,base_de_dados!$B:$B,$B900,base_de_dados!$G:$G,I$61,base_de_dados!$H:$H,$L$1,base_de_dados!$C:$C,$A900,base_de_dados!$M:$M,"&lt;=2012",base_de_dados!$O:$O,"&gt;=41274")</f>
        <v>0</v>
      </c>
      <c r="J900" s="5">
        <f>SUMIFS(base_de_dados!$T:$T,base_de_dados!$B:$B,$B900,base_de_dados!$G:$G,J$61,base_de_dados!$H:$H,$L$1,base_de_dados!$C:$C,$A900,base_de_dados!$M:$M,"&lt;=2012",base_de_dados!$O:$O,"&gt;=41274")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SUMIFS(base_de_dados!$T:$T,base_de_dados!$B:$B,$B901,base_de_dados!$G:$G,C$61,base_de_dados!$H:$H,$L$1,base_de_dados!$C:$C,$A901,base_de_dados!$M:$M,"&lt;=2012",base_de_dados!$O:$O,"&gt;=41274")</f>
        <v>0</v>
      </c>
      <c r="D901" s="5">
        <f>SUMIFS(base_de_dados!$T:$T,base_de_dados!$B:$B,$B901,base_de_dados!$G:$G,D$61,base_de_dados!$H:$H,$L$1,base_de_dados!$C:$C,$A901,base_de_dados!$M:$M,"&lt;=2012",base_de_dados!$O:$O,"&gt;=41274")</f>
        <v>0</v>
      </c>
      <c r="E901" s="5">
        <f>SUMIFS(base_de_dados!$T:$T,base_de_dados!$B:$B,$B901,base_de_dados!$G:$G,E$61,base_de_dados!$H:$H,$L$1,base_de_dados!$C:$C,$A901,base_de_dados!$M:$M,"&lt;=2012",base_de_dados!$O:$O,"&gt;=41274")</f>
        <v>0</v>
      </c>
      <c r="F901" s="5">
        <f>SUMIFS(base_de_dados!$T:$T,base_de_dados!$B:$B,$B901,base_de_dados!$G:$G,F$61,base_de_dados!$H:$H,$L$1,base_de_dados!$C:$C,$A901,base_de_dados!$M:$M,"&lt;=2012",base_de_dados!$O:$O,"&gt;=41274")</f>
        <v>0</v>
      </c>
      <c r="G901" s="5">
        <f>SUMIFS(base_de_dados!$T:$T,base_de_dados!$B:$B,$B901,base_de_dados!$G:$G,G$61,base_de_dados!$H:$H,$L$1,base_de_dados!$C:$C,$A901,base_de_dados!$M:$M,"&lt;=2012",base_de_dados!$O:$O,"&gt;=41274")</f>
        <v>0</v>
      </c>
      <c r="H901" s="5">
        <f>SUMIFS(base_de_dados!$T:$T,base_de_dados!$B:$B,$B901,base_de_dados!$G:$G,H$61,base_de_dados!$H:$H,$L$1,base_de_dados!$C:$C,$A901,base_de_dados!$M:$M,"&lt;=2012",base_de_dados!$O:$O,"&gt;=41274")</f>
        <v>0</v>
      </c>
      <c r="I901" s="5">
        <f>SUMIFS(base_de_dados!$T:$T,base_de_dados!$B:$B,$B901,base_de_dados!$G:$G,I$61,base_de_dados!$H:$H,$L$1,base_de_dados!$C:$C,$A901,base_de_dados!$M:$M,"&lt;=2012",base_de_dados!$O:$O,"&gt;=41274")</f>
        <v>0</v>
      </c>
      <c r="J901" s="5">
        <f>SUMIFS(base_de_dados!$T:$T,base_de_dados!$B:$B,$B901,base_de_dados!$G:$G,J$61,base_de_dados!$H:$H,$L$1,base_de_dados!$C:$C,$A901,base_de_dados!$M:$M,"&lt;=2012",base_de_dados!$O:$O,"&gt;=41274")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SUMIFS(base_de_dados!$T:$T,base_de_dados!$B:$B,$B902,base_de_dados!$G:$G,C$61,base_de_dados!$H:$H,$L$1,base_de_dados!$C:$C,$A902,base_de_dados!$M:$M,"&lt;=2012",base_de_dados!$O:$O,"&gt;=41274")</f>
        <v>0</v>
      </c>
      <c r="D902" s="5">
        <f>SUMIFS(base_de_dados!$T:$T,base_de_dados!$B:$B,$B902,base_de_dados!$G:$G,D$61,base_de_dados!$H:$H,$L$1,base_de_dados!$C:$C,$A902,base_de_dados!$M:$M,"&lt;=2012",base_de_dados!$O:$O,"&gt;=41274")</f>
        <v>0</v>
      </c>
      <c r="E902" s="5">
        <f>SUMIFS(base_de_dados!$T:$T,base_de_dados!$B:$B,$B902,base_de_dados!$G:$G,E$61,base_de_dados!$H:$H,$L$1,base_de_dados!$C:$C,$A902,base_de_dados!$M:$M,"&lt;=2012",base_de_dados!$O:$O,"&gt;=41274")</f>
        <v>0</v>
      </c>
      <c r="F902" s="5">
        <f>SUMIFS(base_de_dados!$T:$T,base_de_dados!$B:$B,$B902,base_de_dados!$G:$G,F$61,base_de_dados!$H:$H,$L$1,base_de_dados!$C:$C,$A902,base_de_dados!$M:$M,"&lt;=2012",base_de_dados!$O:$O,"&gt;=41274")</f>
        <v>0</v>
      </c>
      <c r="G902" s="5">
        <f>SUMIFS(base_de_dados!$T:$T,base_de_dados!$B:$B,$B902,base_de_dados!$G:$G,G$61,base_de_dados!$H:$H,$L$1,base_de_dados!$C:$C,$A902,base_de_dados!$M:$M,"&lt;=2012",base_de_dados!$O:$O,"&gt;=41274")</f>
        <v>0</v>
      </c>
      <c r="H902" s="5">
        <f>SUMIFS(base_de_dados!$T:$T,base_de_dados!$B:$B,$B902,base_de_dados!$G:$G,H$61,base_de_dados!$H:$H,$L$1,base_de_dados!$C:$C,$A902,base_de_dados!$M:$M,"&lt;=2012",base_de_dados!$O:$O,"&gt;=41274")</f>
        <v>0</v>
      </c>
      <c r="I902" s="5">
        <f>SUMIFS(base_de_dados!$T:$T,base_de_dados!$B:$B,$B902,base_de_dados!$G:$G,I$61,base_de_dados!$H:$H,$L$1,base_de_dados!$C:$C,$A902,base_de_dados!$M:$M,"&lt;=2012",base_de_dados!$O:$O,"&gt;=41274")</f>
        <v>0</v>
      </c>
      <c r="J902" s="5">
        <f>SUMIFS(base_de_dados!$T:$T,base_de_dados!$B:$B,$B902,base_de_dados!$G:$G,J$61,base_de_dados!$H:$H,$L$1,base_de_dados!$C:$C,$A902,base_de_dados!$M:$M,"&lt;=2012",base_de_dados!$O:$O,"&gt;=41274")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SUMIFS(base_de_dados!$T:$T,base_de_dados!$B:$B,$B903,base_de_dados!$G:$G,C$61,base_de_dados!$H:$H,$L$1,base_de_dados!$C:$C,$A903,base_de_dados!$M:$M,"&lt;=2012",base_de_dados!$O:$O,"&gt;=41274")</f>
        <v>0</v>
      </c>
      <c r="D903" s="5">
        <f>SUMIFS(base_de_dados!$T:$T,base_de_dados!$B:$B,$B903,base_de_dados!$G:$G,D$61,base_de_dados!$H:$H,$L$1,base_de_dados!$C:$C,$A903,base_de_dados!$M:$M,"&lt;=2012",base_de_dados!$O:$O,"&gt;=41274")</f>
        <v>0</v>
      </c>
      <c r="E903" s="5">
        <f>SUMIFS(base_de_dados!$T:$T,base_de_dados!$B:$B,$B903,base_de_dados!$G:$G,E$61,base_de_dados!$H:$H,$L$1,base_de_dados!$C:$C,$A903,base_de_dados!$M:$M,"&lt;=2012",base_de_dados!$O:$O,"&gt;=41274")</f>
        <v>0</v>
      </c>
      <c r="F903" s="5">
        <f>SUMIFS(base_de_dados!$T:$T,base_de_dados!$B:$B,$B903,base_de_dados!$G:$G,F$61,base_de_dados!$H:$H,$L$1,base_de_dados!$C:$C,$A903,base_de_dados!$M:$M,"&lt;=2012",base_de_dados!$O:$O,"&gt;=41274")</f>
        <v>0</v>
      </c>
      <c r="G903" s="5">
        <f>SUMIFS(base_de_dados!$T:$T,base_de_dados!$B:$B,$B903,base_de_dados!$G:$G,G$61,base_de_dados!$H:$H,$L$1,base_de_dados!$C:$C,$A903,base_de_dados!$M:$M,"&lt;=2012",base_de_dados!$O:$O,"&gt;=41274")</f>
        <v>0</v>
      </c>
      <c r="H903" s="5">
        <f>SUMIFS(base_de_dados!$T:$T,base_de_dados!$B:$B,$B903,base_de_dados!$G:$G,H$61,base_de_dados!$H:$H,$L$1,base_de_dados!$C:$C,$A903,base_de_dados!$M:$M,"&lt;=2012",base_de_dados!$O:$O,"&gt;=41274")</f>
        <v>0</v>
      </c>
      <c r="I903" s="5">
        <f>SUMIFS(base_de_dados!$T:$T,base_de_dados!$B:$B,$B903,base_de_dados!$G:$G,I$61,base_de_dados!$H:$H,$L$1,base_de_dados!$C:$C,$A903,base_de_dados!$M:$M,"&lt;=2012",base_de_dados!$O:$O,"&gt;=41274")</f>
        <v>0</v>
      </c>
      <c r="J903" s="5">
        <f>SUMIFS(base_de_dados!$T:$T,base_de_dados!$B:$B,$B903,base_de_dados!$G:$G,J$61,base_de_dados!$H:$H,$L$1,base_de_dados!$C:$C,$A903,base_de_dados!$M:$M,"&lt;=2012",base_de_dados!$O:$O,"&gt;=41274")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SUMIFS(base_de_dados!$T:$T,base_de_dados!$B:$B,$B904,base_de_dados!$G:$G,C$61,base_de_dados!$H:$H,$L$1,base_de_dados!$C:$C,$A904,base_de_dados!$M:$M,"&lt;=2012",base_de_dados!$O:$O,"&gt;=41274")</f>
        <v>0</v>
      </c>
      <c r="D904" s="5">
        <f>SUMIFS(base_de_dados!$T:$T,base_de_dados!$B:$B,$B904,base_de_dados!$G:$G,D$61,base_de_dados!$H:$H,$L$1,base_de_dados!$C:$C,$A904,base_de_dados!$M:$M,"&lt;=2012",base_de_dados!$O:$O,"&gt;=41274")</f>
        <v>0</v>
      </c>
      <c r="E904" s="5">
        <f>SUMIFS(base_de_dados!$T:$T,base_de_dados!$B:$B,$B904,base_de_dados!$G:$G,E$61,base_de_dados!$H:$H,$L$1,base_de_dados!$C:$C,$A904,base_de_dados!$M:$M,"&lt;=2012",base_de_dados!$O:$O,"&gt;=41274")</f>
        <v>0</v>
      </c>
      <c r="F904" s="5">
        <f>SUMIFS(base_de_dados!$T:$T,base_de_dados!$B:$B,$B904,base_de_dados!$G:$G,F$61,base_de_dados!$H:$H,$L$1,base_de_dados!$C:$C,$A904,base_de_dados!$M:$M,"&lt;=2012",base_de_dados!$O:$O,"&gt;=41274")</f>
        <v>0</v>
      </c>
      <c r="G904" s="5">
        <f>SUMIFS(base_de_dados!$T:$T,base_de_dados!$B:$B,$B904,base_de_dados!$G:$G,G$61,base_de_dados!$H:$H,$L$1,base_de_dados!$C:$C,$A904,base_de_dados!$M:$M,"&lt;=2012",base_de_dados!$O:$O,"&gt;=41274")</f>
        <v>0</v>
      </c>
      <c r="H904" s="5">
        <f>SUMIFS(base_de_dados!$T:$T,base_de_dados!$B:$B,$B904,base_de_dados!$G:$G,H$61,base_de_dados!$H:$H,$L$1,base_de_dados!$C:$C,$A904,base_de_dados!$M:$M,"&lt;=2012",base_de_dados!$O:$O,"&gt;=41274")</f>
        <v>0</v>
      </c>
      <c r="I904" s="5">
        <f>SUMIFS(base_de_dados!$T:$T,base_de_dados!$B:$B,$B904,base_de_dados!$G:$G,I$61,base_de_dados!$H:$H,$L$1,base_de_dados!$C:$C,$A904,base_de_dados!$M:$M,"&lt;=2012",base_de_dados!$O:$O,"&gt;=41274")</f>
        <v>0</v>
      </c>
      <c r="J904" s="5">
        <f>SUMIFS(base_de_dados!$T:$T,base_de_dados!$B:$B,$B904,base_de_dados!$G:$G,J$61,base_de_dados!$H:$H,$L$1,base_de_dados!$C:$C,$A904,base_de_dados!$M:$M,"&lt;=2012",base_de_dados!$O:$O,"&gt;=41274")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SUMIFS(base_de_dados!$T:$T,base_de_dados!$B:$B,$B905,base_de_dados!$G:$G,C$61,base_de_dados!$H:$H,$L$1,base_de_dados!$C:$C,$A905,base_de_dados!$M:$M,"&lt;=2012",base_de_dados!$O:$O,"&gt;=41274")</f>
        <v>0</v>
      </c>
      <c r="D905" s="5">
        <f>SUMIFS(base_de_dados!$T:$T,base_de_dados!$B:$B,$B905,base_de_dados!$G:$G,D$61,base_de_dados!$H:$H,$L$1,base_de_dados!$C:$C,$A905,base_de_dados!$M:$M,"&lt;=2012",base_de_dados!$O:$O,"&gt;=41274")</f>
        <v>0</v>
      </c>
      <c r="E905" s="5">
        <f>SUMIFS(base_de_dados!$T:$T,base_de_dados!$B:$B,$B905,base_de_dados!$G:$G,E$61,base_de_dados!$H:$H,$L$1,base_de_dados!$C:$C,$A905,base_de_dados!$M:$M,"&lt;=2012",base_de_dados!$O:$O,"&gt;=41274")</f>
        <v>0</v>
      </c>
      <c r="F905" s="5">
        <f>SUMIFS(base_de_dados!$T:$T,base_de_dados!$B:$B,$B905,base_de_dados!$G:$G,F$61,base_de_dados!$H:$H,$L$1,base_de_dados!$C:$C,$A905,base_de_dados!$M:$M,"&lt;=2012",base_de_dados!$O:$O,"&gt;=41274")</f>
        <v>0</v>
      </c>
      <c r="G905" s="5">
        <f>SUMIFS(base_de_dados!$T:$T,base_de_dados!$B:$B,$B905,base_de_dados!$G:$G,G$61,base_de_dados!$H:$H,$L$1,base_de_dados!$C:$C,$A905,base_de_dados!$M:$M,"&lt;=2012",base_de_dados!$O:$O,"&gt;=41274")</f>
        <v>0</v>
      </c>
      <c r="H905" s="5">
        <f>SUMIFS(base_de_dados!$T:$T,base_de_dados!$B:$B,$B905,base_de_dados!$G:$G,H$61,base_de_dados!$H:$H,$L$1,base_de_dados!$C:$C,$A905,base_de_dados!$M:$M,"&lt;=2012",base_de_dados!$O:$O,"&gt;=41274")</f>
        <v>0</v>
      </c>
      <c r="I905" s="5">
        <f>SUMIFS(base_de_dados!$T:$T,base_de_dados!$B:$B,$B905,base_de_dados!$G:$G,I$61,base_de_dados!$H:$H,$L$1,base_de_dados!$C:$C,$A905,base_de_dados!$M:$M,"&lt;=2012",base_de_dados!$O:$O,"&gt;=41274")</f>
        <v>0</v>
      </c>
      <c r="J905" s="5">
        <f>SUMIFS(base_de_dados!$T:$T,base_de_dados!$B:$B,$B905,base_de_dados!$G:$G,J$61,base_de_dados!$H:$H,$L$1,base_de_dados!$C:$C,$A905,base_de_dados!$M:$M,"&lt;=2012",base_de_dados!$O:$O,"&gt;=41274")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SUMIFS(base_de_dados!$T:$T,base_de_dados!$B:$B,$B906,base_de_dados!$G:$G,C$61,base_de_dados!$H:$H,$L$1,base_de_dados!$C:$C,$A906,base_de_dados!$M:$M,"&lt;=2012",base_de_dados!$O:$O,"&gt;=41274")</f>
        <v>0</v>
      </c>
      <c r="D906" s="5">
        <f>SUMIFS(base_de_dados!$T:$T,base_de_dados!$B:$B,$B906,base_de_dados!$G:$G,D$61,base_de_dados!$H:$H,$L$1,base_de_dados!$C:$C,$A906,base_de_dados!$M:$M,"&lt;=2012",base_de_dados!$O:$O,"&gt;=41274")</f>
        <v>0</v>
      </c>
      <c r="E906" s="5">
        <f>SUMIFS(base_de_dados!$T:$T,base_de_dados!$B:$B,$B906,base_de_dados!$G:$G,E$61,base_de_dados!$H:$H,$L$1,base_de_dados!$C:$C,$A906,base_de_dados!$M:$M,"&lt;=2012",base_de_dados!$O:$O,"&gt;=41274")</f>
        <v>0</v>
      </c>
      <c r="F906" s="5">
        <f>SUMIFS(base_de_dados!$T:$T,base_de_dados!$B:$B,$B906,base_de_dados!$G:$G,F$61,base_de_dados!$H:$H,$L$1,base_de_dados!$C:$C,$A906,base_de_dados!$M:$M,"&lt;=2012",base_de_dados!$O:$O,"&gt;=41274")</f>
        <v>0</v>
      </c>
      <c r="G906" s="5">
        <f>SUMIFS(base_de_dados!$T:$T,base_de_dados!$B:$B,$B906,base_de_dados!$G:$G,G$61,base_de_dados!$H:$H,$L$1,base_de_dados!$C:$C,$A906,base_de_dados!$M:$M,"&lt;=2012",base_de_dados!$O:$O,"&gt;=41274")</f>
        <v>0</v>
      </c>
      <c r="H906" s="5">
        <f>SUMIFS(base_de_dados!$T:$T,base_de_dados!$B:$B,$B906,base_de_dados!$G:$G,H$61,base_de_dados!$H:$H,$L$1,base_de_dados!$C:$C,$A906,base_de_dados!$M:$M,"&lt;=2012",base_de_dados!$O:$O,"&gt;=41274")</f>
        <v>0</v>
      </c>
      <c r="I906" s="5">
        <f>SUMIFS(base_de_dados!$T:$T,base_de_dados!$B:$B,$B906,base_de_dados!$G:$G,I$61,base_de_dados!$H:$H,$L$1,base_de_dados!$C:$C,$A906,base_de_dados!$M:$M,"&lt;=2012",base_de_dados!$O:$O,"&gt;=41274")</f>
        <v>0</v>
      </c>
      <c r="J906" s="5">
        <f>SUMIFS(base_de_dados!$T:$T,base_de_dados!$B:$B,$B906,base_de_dados!$G:$G,J$61,base_de_dados!$H:$H,$L$1,base_de_dados!$C:$C,$A906,base_de_dados!$M:$M,"&lt;=2012",base_de_dados!$O:$O,"&gt;=41274")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SUMIFS(base_de_dados!$T:$T,base_de_dados!$B:$B,$B907,base_de_dados!$G:$G,C$61,base_de_dados!$H:$H,$L$1,base_de_dados!$C:$C,$A907,base_de_dados!$M:$M,"&lt;=2012",base_de_dados!$O:$O,"&gt;=41274")</f>
        <v>0</v>
      </c>
      <c r="D907" s="5">
        <f>SUMIFS(base_de_dados!$T:$T,base_de_dados!$B:$B,$B907,base_de_dados!$G:$G,D$61,base_de_dados!$H:$H,$L$1,base_de_dados!$C:$C,$A907,base_de_dados!$M:$M,"&lt;=2012",base_de_dados!$O:$O,"&gt;=41274")</f>
        <v>0</v>
      </c>
      <c r="E907" s="5">
        <f>SUMIFS(base_de_dados!$T:$T,base_de_dados!$B:$B,$B907,base_de_dados!$G:$G,E$61,base_de_dados!$H:$H,$L$1,base_de_dados!$C:$C,$A907,base_de_dados!$M:$M,"&lt;=2012",base_de_dados!$O:$O,"&gt;=41274")</f>
        <v>0</v>
      </c>
      <c r="F907" s="5">
        <f>SUMIFS(base_de_dados!$T:$T,base_de_dados!$B:$B,$B907,base_de_dados!$G:$G,F$61,base_de_dados!$H:$H,$L$1,base_de_dados!$C:$C,$A907,base_de_dados!$M:$M,"&lt;=2012",base_de_dados!$O:$O,"&gt;=41274")</f>
        <v>0</v>
      </c>
      <c r="G907" s="5">
        <f>SUMIFS(base_de_dados!$T:$T,base_de_dados!$B:$B,$B907,base_de_dados!$G:$G,G$61,base_de_dados!$H:$H,$L$1,base_de_dados!$C:$C,$A907,base_de_dados!$M:$M,"&lt;=2012",base_de_dados!$O:$O,"&gt;=41274")</f>
        <v>0</v>
      </c>
      <c r="H907" s="5">
        <f>SUMIFS(base_de_dados!$T:$T,base_de_dados!$B:$B,$B907,base_de_dados!$G:$G,H$61,base_de_dados!$H:$H,$L$1,base_de_dados!$C:$C,$A907,base_de_dados!$M:$M,"&lt;=2012",base_de_dados!$O:$O,"&gt;=41274")</f>
        <v>0</v>
      </c>
      <c r="I907" s="5">
        <f>SUMIFS(base_de_dados!$T:$T,base_de_dados!$B:$B,$B907,base_de_dados!$G:$G,I$61,base_de_dados!$H:$H,$L$1,base_de_dados!$C:$C,$A907,base_de_dados!$M:$M,"&lt;=2012",base_de_dados!$O:$O,"&gt;=41274")</f>
        <v>0</v>
      </c>
      <c r="J907" s="5">
        <f>SUMIFS(base_de_dados!$T:$T,base_de_dados!$B:$B,$B907,base_de_dados!$G:$G,J$61,base_de_dados!$H:$H,$L$1,base_de_dados!$C:$C,$A907,base_de_dados!$M:$M,"&lt;=2012",base_de_dados!$O:$O,"&gt;=41274")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SUMIFS(base_de_dados!$T:$T,base_de_dados!$B:$B,$B908,base_de_dados!$G:$G,C$61,base_de_dados!$H:$H,$L$1,base_de_dados!$C:$C,$A908,base_de_dados!$M:$M,"&lt;=2012",base_de_dados!$O:$O,"&gt;=41274")</f>
        <v>0</v>
      </c>
      <c r="D908" s="5">
        <f>SUMIFS(base_de_dados!$T:$T,base_de_dados!$B:$B,$B908,base_de_dados!$G:$G,D$61,base_de_dados!$H:$H,$L$1,base_de_dados!$C:$C,$A908,base_de_dados!$M:$M,"&lt;=2012",base_de_dados!$O:$O,"&gt;=41274")</f>
        <v>0</v>
      </c>
      <c r="E908" s="5">
        <f>SUMIFS(base_de_dados!$T:$T,base_de_dados!$B:$B,$B908,base_de_dados!$G:$G,E$61,base_de_dados!$H:$H,$L$1,base_de_dados!$C:$C,$A908,base_de_dados!$M:$M,"&lt;=2012",base_de_dados!$O:$O,"&gt;=41274")</f>
        <v>0</v>
      </c>
      <c r="F908" s="5">
        <f>SUMIFS(base_de_dados!$T:$T,base_de_dados!$B:$B,$B908,base_de_dados!$G:$G,F$61,base_de_dados!$H:$H,$L$1,base_de_dados!$C:$C,$A908,base_de_dados!$M:$M,"&lt;=2012",base_de_dados!$O:$O,"&gt;=41274")</f>
        <v>0</v>
      </c>
      <c r="G908" s="5">
        <f>SUMIFS(base_de_dados!$T:$T,base_de_dados!$B:$B,$B908,base_de_dados!$G:$G,G$61,base_de_dados!$H:$H,$L$1,base_de_dados!$C:$C,$A908,base_de_dados!$M:$M,"&lt;=2012",base_de_dados!$O:$O,"&gt;=41274")</f>
        <v>0</v>
      </c>
      <c r="H908" s="5">
        <f>SUMIFS(base_de_dados!$T:$T,base_de_dados!$B:$B,$B908,base_de_dados!$G:$G,H$61,base_de_dados!$H:$H,$L$1,base_de_dados!$C:$C,$A908,base_de_dados!$M:$M,"&lt;=2012",base_de_dados!$O:$O,"&gt;=41274")</f>
        <v>0</v>
      </c>
      <c r="I908" s="5">
        <f>SUMIFS(base_de_dados!$T:$T,base_de_dados!$B:$B,$B908,base_de_dados!$G:$G,I$61,base_de_dados!$H:$H,$L$1,base_de_dados!$C:$C,$A908,base_de_dados!$M:$M,"&lt;=2012",base_de_dados!$O:$O,"&gt;=41274")</f>
        <v>0</v>
      </c>
      <c r="J908" s="5">
        <f>SUMIFS(base_de_dados!$T:$T,base_de_dados!$B:$B,$B908,base_de_dados!$G:$G,J$61,base_de_dados!$H:$H,$L$1,base_de_dados!$C:$C,$A908,base_de_dados!$M:$M,"&lt;=2012",base_de_dados!$O:$O,"&gt;=41274")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SUMIFS(base_de_dados!$T:$T,base_de_dados!$B:$B,$B909,base_de_dados!$G:$G,C$61,base_de_dados!$H:$H,$L$1,base_de_dados!$C:$C,$A909,base_de_dados!$M:$M,"&lt;=2012",base_de_dados!$O:$O,"&gt;=41274")</f>
        <v>0</v>
      </c>
      <c r="D909" s="5">
        <f>SUMIFS(base_de_dados!$T:$T,base_de_dados!$B:$B,$B909,base_de_dados!$G:$G,D$61,base_de_dados!$H:$H,$L$1,base_de_dados!$C:$C,$A909,base_de_dados!$M:$M,"&lt;=2012",base_de_dados!$O:$O,"&gt;=41274")</f>
        <v>0</v>
      </c>
      <c r="E909" s="5">
        <f>SUMIFS(base_de_dados!$T:$T,base_de_dados!$B:$B,$B909,base_de_dados!$G:$G,E$61,base_de_dados!$H:$H,$L$1,base_de_dados!$C:$C,$A909,base_de_dados!$M:$M,"&lt;=2012",base_de_dados!$O:$O,"&gt;=41274")</f>
        <v>0</v>
      </c>
      <c r="F909" s="5">
        <f>SUMIFS(base_de_dados!$T:$T,base_de_dados!$B:$B,$B909,base_de_dados!$G:$G,F$61,base_de_dados!$H:$H,$L$1,base_de_dados!$C:$C,$A909,base_de_dados!$M:$M,"&lt;=2012",base_de_dados!$O:$O,"&gt;=41274")</f>
        <v>0</v>
      </c>
      <c r="G909" s="5">
        <f>SUMIFS(base_de_dados!$T:$T,base_de_dados!$B:$B,$B909,base_de_dados!$G:$G,G$61,base_de_dados!$H:$H,$L$1,base_de_dados!$C:$C,$A909,base_de_dados!$M:$M,"&lt;=2012",base_de_dados!$O:$O,"&gt;=41274")</f>
        <v>0</v>
      </c>
      <c r="H909" s="5">
        <f>SUMIFS(base_de_dados!$T:$T,base_de_dados!$B:$B,$B909,base_de_dados!$G:$G,H$61,base_de_dados!$H:$H,$L$1,base_de_dados!$C:$C,$A909,base_de_dados!$M:$M,"&lt;=2012",base_de_dados!$O:$O,"&gt;=41274")</f>
        <v>0</v>
      </c>
      <c r="I909" s="5">
        <f>SUMIFS(base_de_dados!$T:$T,base_de_dados!$B:$B,$B909,base_de_dados!$G:$G,I$61,base_de_dados!$H:$H,$L$1,base_de_dados!$C:$C,$A909,base_de_dados!$M:$M,"&lt;=2012",base_de_dados!$O:$O,"&gt;=41274")</f>
        <v>0</v>
      </c>
      <c r="J909" s="5">
        <f>SUMIFS(base_de_dados!$T:$T,base_de_dados!$B:$B,$B909,base_de_dados!$G:$G,J$61,base_de_dados!$H:$H,$L$1,base_de_dados!$C:$C,$A909,base_de_dados!$M:$M,"&lt;=2012",base_de_dados!$O:$O,"&gt;=41274")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SUMIFS(base_de_dados!$T:$T,base_de_dados!$B:$B,$B910,base_de_dados!$G:$G,C$61,base_de_dados!$H:$H,$L$1,base_de_dados!$C:$C,$A910,base_de_dados!$M:$M,"&lt;=2012",base_de_dados!$O:$O,"&gt;=41274")</f>
        <v>0</v>
      </c>
      <c r="D910" s="5">
        <f>SUMIFS(base_de_dados!$T:$T,base_de_dados!$B:$B,$B910,base_de_dados!$G:$G,D$61,base_de_dados!$H:$H,$L$1,base_de_dados!$C:$C,$A910,base_de_dados!$M:$M,"&lt;=2012",base_de_dados!$O:$O,"&gt;=41274")</f>
        <v>0</v>
      </c>
      <c r="E910" s="5">
        <f>SUMIFS(base_de_dados!$T:$T,base_de_dados!$B:$B,$B910,base_de_dados!$G:$G,E$61,base_de_dados!$H:$H,$L$1,base_de_dados!$C:$C,$A910,base_de_dados!$M:$M,"&lt;=2012",base_de_dados!$O:$O,"&gt;=41274")</f>
        <v>0</v>
      </c>
      <c r="F910" s="5">
        <f>SUMIFS(base_de_dados!$T:$T,base_de_dados!$B:$B,$B910,base_de_dados!$G:$G,F$61,base_de_dados!$H:$H,$L$1,base_de_dados!$C:$C,$A910,base_de_dados!$M:$M,"&lt;=2012",base_de_dados!$O:$O,"&gt;=41274")</f>
        <v>0</v>
      </c>
      <c r="G910" s="5">
        <f>SUMIFS(base_de_dados!$T:$T,base_de_dados!$B:$B,$B910,base_de_dados!$G:$G,G$61,base_de_dados!$H:$H,$L$1,base_de_dados!$C:$C,$A910,base_de_dados!$M:$M,"&lt;=2012",base_de_dados!$O:$O,"&gt;=41274")</f>
        <v>0</v>
      </c>
      <c r="H910" s="5">
        <f>SUMIFS(base_de_dados!$T:$T,base_de_dados!$B:$B,$B910,base_de_dados!$G:$G,H$61,base_de_dados!$H:$H,$L$1,base_de_dados!$C:$C,$A910,base_de_dados!$M:$M,"&lt;=2012",base_de_dados!$O:$O,"&gt;=41274")</f>
        <v>0</v>
      </c>
      <c r="I910" s="5">
        <f>SUMIFS(base_de_dados!$T:$T,base_de_dados!$B:$B,$B910,base_de_dados!$G:$G,I$61,base_de_dados!$H:$H,$L$1,base_de_dados!$C:$C,$A910,base_de_dados!$M:$M,"&lt;=2012",base_de_dados!$O:$O,"&gt;=41274")</f>
        <v>0</v>
      </c>
      <c r="J910" s="5">
        <f>SUMIFS(base_de_dados!$T:$T,base_de_dados!$B:$B,$B910,base_de_dados!$G:$G,J$61,base_de_dados!$H:$H,$L$1,base_de_dados!$C:$C,$A910,base_de_dados!$M:$M,"&lt;=2012",base_de_dados!$O:$O,"&gt;=41274")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SUMIFS(base_de_dados!$T:$T,base_de_dados!$B:$B,$B911,base_de_dados!$G:$G,C$61,base_de_dados!$H:$H,$L$1,base_de_dados!$C:$C,$A911,base_de_dados!$M:$M,"&lt;=2012",base_de_dados!$O:$O,"&gt;=41274")</f>
        <v>0</v>
      </c>
      <c r="D911" s="5">
        <f>SUMIFS(base_de_dados!$T:$T,base_de_dados!$B:$B,$B911,base_de_dados!$G:$G,D$61,base_de_dados!$H:$H,$L$1,base_de_dados!$C:$C,$A911,base_de_dados!$M:$M,"&lt;=2012",base_de_dados!$O:$O,"&gt;=41274")</f>
        <v>0</v>
      </c>
      <c r="E911" s="5">
        <f>SUMIFS(base_de_dados!$T:$T,base_de_dados!$B:$B,$B911,base_de_dados!$G:$G,E$61,base_de_dados!$H:$H,$L$1,base_de_dados!$C:$C,$A911,base_de_dados!$M:$M,"&lt;=2012",base_de_dados!$O:$O,"&gt;=41274")</f>
        <v>0</v>
      </c>
      <c r="F911" s="5">
        <f>SUMIFS(base_de_dados!$T:$T,base_de_dados!$B:$B,$B911,base_de_dados!$G:$G,F$61,base_de_dados!$H:$H,$L$1,base_de_dados!$C:$C,$A911,base_de_dados!$M:$M,"&lt;=2012",base_de_dados!$O:$O,"&gt;=41274")</f>
        <v>0</v>
      </c>
      <c r="G911" s="5">
        <f>SUMIFS(base_de_dados!$T:$T,base_de_dados!$B:$B,$B911,base_de_dados!$G:$G,G$61,base_de_dados!$H:$H,$L$1,base_de_dados!$C:$C,$A911,base_de_dados!$M:$M,"&lt;=2012",base_de_dados!$O:$O,"&gt;=41274")</f>
        <v>0</v>
      </c>
      <c r="H911" s="5">
        <f>SUMIFS(base_de_dados!$T:$T,base_de_dados!$B:$B,$B911,base_de_dados!$G:$G,H$61,base_de_dados!$H:$H,$L$1,base_de_dados!$C:$C,$A911,base_de_dados!$M:$M,"&lt;=2012",base_de_dados!$O:$O,"&gt;=41274")</f>
        <v>0</v>
      </c>
      <c r="I911" s="5">
        <f>SUMIFS(base_de_dados!$T:$T,base_de_dados!$B:$B,$B911,base_de_dados!$G:$G,I$61,base_de_dados!$H:$H,$L$1,base_de_dados!$C:$C,$A911,base_de_dados!$M:$M,"&lt;=2012",base_de_dados!$O:$O,"&gt;=41274")</f>
        <v>0</v>
      </c>
      <c r="J911" s="5">
        <f>SUMIFS(base_de_dados!$T:$T,base_de_dados!$B:$B,$B911,base_de_dados!$G:$G,J$61,base_de_dados!$H:$H,$L$1,base_de_dados!$C:$C,$A911,base_de_dados!$M:$M,"&lt;=2012",base_de_dados!$O:$O,"&gt;=41274")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SUMIFS(base_de_dados!$T:$T,base_de_dados!$B:$B,$B912,base_de_dados!$G:$G,C$61,base_de_dados!$H:$H,$L$1,base_de_dados!$C:$C,$A912,base_de_dados!$M:$M,"&lt;=2012",base_de_dados!$O:$O,"&gt;=41274")</f>
        <v>0</v>
      </c>
      <c r="D912" s="5">
        <f>SUMIFS(base_de_dados!$T:$T,base_de_dados!$B:$B,$B912,base_de_dados!$G:$G,D$61,base_de_dados!$H:$H,$L$1,base_de_dados!$C:$C,$A912,base_de_dados!$M:$M,"&lt;=2012",base_de_dados!$O:$O,"&gt;=41274")</f>
        <v>0</v>
      </c>
      <c r="E912" s="5">
        <f>SUMIFS(base_de_dados!$T:$T,base_de_dados!$B:$B,$B912,base_de_dados!$G:$G,E$61,base_de_dados!$H:$H,$L$1,base_de_dados!$C:$C,$A912,base_de_dados!$M:$M,"&lt;=2012",base_de_dados!$O:$O,"&gt;=41274")</f>
        <v>0</v>
      </c>
      <c r="F912" s="5">
        <f>SUMIFS(base_de_dados!$T:$T,base_de_dados!$B:$B,$B912,base_de_dados!$G:$G,F$61,base_de_dados!$H:$H,$L$1,base_de_dados!$C:$C,$A912,base_de_dados!$M:$M,"&lt;=2012",base_de_dados!$O:$O,"&gt;=41274")</f>
        <v>0</v>
      </c>
      <c r="G912" s="5">
        <f>SUMIFS(base_de_dados!$T:$T,base_de_dados!$B:$B,$B912,base_de_dados!$G:$G,G$61,base_de_dados!$H:$H,$L$1,base_de_dados!$C:$C,$A912,base_de_dados!$M:$M,"&lt;=2012",base_de_dados!$O:$O,"&gt;=41274")</f>
        <v>0</v>
      </c>
      <c r="H912" s="5">
        <f>SUMIFS(base_de_dados!$T:$T,base_de_dados!$B:$B,$B912,base_de_dados!$G:$G,H$61,base_de_dados!$H:$H,$L$1,base_de_dados!$C:$C,$A912,base_de_dados!$M:$M,"&lt;=2012",base_de_dados!$O:$O,"&gt;=41274")</f>
        <v>0</v>
      </c>
      <c r="I912" s="5">
        <f>SUMIFS(base_de_dados!$T:$T,base_de_dados!$B:$B,$B912,base_de_dados!$G:$G,I$61,base_de_dados!$H:$H,$L$1,base_de_dados!$C:$C,$A912,base_de_dados!$M:$M,"&lt;=2012",base_de_dados!$O:$O,"&gt;=41274")</f>
        <v>0</v>
      </c>
      <c r="J912" s="5">
        <f>SUMIFS(base_de_dados!$T:$T,base_de_dados!$B:$B,$B912,base_de_dados!$G:$G,J$61,base_de_dados!$H:$H,$L$1,base_de_dados!$C:$C,$A912,base_de_dados!$M:$M,"&lt;=2012",base_de_dados!$O:$O,"&gt;=41274")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SUMIFS(base_de_dados!$T:$T,base_de_dados!$B:$B,$B913,base_de_dados!$G:$G,C$61,base_de_dados!$H:$H,$L$1,base_de_dados!$C:$C,$A913,base_de_dados!$M:$M,"&lt;=2012",base_de_dados!$O:$O,"&gt;=41274")</f>
        <v>0</v>
      </c>
      <c r="D913" s="5">
        <f>SUMIFS(base_de_dados!$T:$T,base_de_dados!$B:$B,$B913,base_de_dados!$G:$G,D$61,base_de_dados!$H:$H,$L$1,base_de_dados!$C:$C,$A913,base_de_dados!$M:$M,"&lt;=2012",base_de_dados!$O:$O,"&gt;=41274")</f>
        <v>0</v>
      </c>
      <c r="E913" s="5">
        <f>SUMIFS(base_de_dados!$T:$T,base_de_dados!$B:$B,$B913,base_de_dados!$G:$G,E$61,base_de_dados!$H:$H,$L$1,base_de_dados!$C:$C,$A913,base_de_dados!$M:$M,"&lt;=2012",base_de_dados!$O:$O,"&gt;=41274")</f>
        <v>0</v>
      </c>
      <c r="F913" s="5">
        <f>SUMIFS(base_de_dados!$T:$T,base_de_dados!$B:$B,$B913,base_de_dados!$G:$G,F$61,base_de_dados!$H:$H,$L$1,base_de_dados!$C:$C,$A913,base_de_dados!$M:$M,"&lt;=2012",base_de_dados!$O:$O,"&gt;=41274")</f>
        <v>0</v>
      </c>
      <c r="G913" s="5">
        <f>SUMIFS(base_de_dados!$T:$T,base_de_dados!$B:$B,$B913,base_de_dados!$G:$G,G$61,base_de_dados!$H:$H,$L$1,base_de_dados!$C:$C,$A913,base_de_dados!$M:$M,"&lt;=2012",base_de_dados!$O:$O,"&gt;=41274")</f>
        <v>0</v>
      </c>
      <c r="H913" s="5">
        <f>SUMIFS(base_de_dados!$T:$T,base_de_dados!$B:$B,$B913,base_de_dados!$G:$G,H$61,base_de_dados!$H:$H,$L$1,base_de_dados!$C:$C,$A913,base_de_dados!$M:$M,"&lt;=2012",base_de_dados!$O:$O,"&gt;=41274")</f>
        <v>0</v>
      </c>
      <c r="I913" s="5">
        <f>SUMIFS(base_de_dados!$T:$T,base_de_dados!$B:$B,$B913,base_de_dados!$G:$G,I$61,base_de_dados!$H:$H,$L$1,base_de_dados!$C:$C,$A913,base_de_dados!$M:$M,"&lt;=2012",base_de_dados!$O:$O,"&gt;=41274")</f>
        <v>0</v>
      </c>
      <c r="J913" s="5">
        <f>SUMIFS(base_de_dados!$T:$T,base_de_dados!$B:$B,$B913,base_de_dados!$G:$G,J$61,base_de_dados!$H:$H,$L$1,base_de_dados!$C:$C,$A913,base_de_dados!$M:$M,"&lt;=2012",base_de_dados!$O:$O,"&gt;=41274")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SUMIFS(base_de_dados!$T:$T,base_de_dados!$B:$B,$B914,base_de_dados!$G:$G,C$61,base_de_dados!$H:$H,$L$1,base_de_dados!$C:$C,$A914,base_de_dados!$M:$M,"&lt;=2012",base_de_dados!$O:$O,"&gt;=41274")</f>
        <v>0</v>
      </c>
      <c r="D914" s="5">
        <f>SUMIFS(base_de_dados!$T:$T,base_de_dados!$B:$B,$B914,base_de_dados!$G:$G,D$61,base_de_dados!$H:$H,$L$1,base_de_dados!$C:$C,$A914,base_de_dados!$M:$M,"&lt;=2012",base_de_dados!$O:$O,"&gt;=41274")</f>
        <v>0</v>
      </c>
      <c r="E914" s="5">
        <f>SUMIFS(base_de_dados!$T:$T,base_de_dados!$B:$B,$B914,base_de_dados!$G:$G,E$61,base_de_dados!$H:$H,$L$1,base_de_dados!$C:$C,$A914,base_de_dados!$M:$M,"&lt;=2012",base_de_dados!$O:$O,"&gt;=41274")</f>
        <v>0</v>
      </c>
      <c r="F914" s="5">
        <f>SUMIFS(base_de_dados!$T:$T,base_de_dados!$B:$B,$B914,base_de_dados!$G:$G,F$61,base_de_dados!$H:$H,$L$1,base_de_dados!$C:$C,$A914,base_de_dados!$M:$M,"&lt;=2012",base_de_dados!$O:$O,"&gt;=41274")</f>
        <v>0</v>
      </c>
      <c r="G914" s="5">
        <f>SUMIFS(base_de_dados!$T:$T,base_de_dados!$B:$B,$B914,base_de_dados!$G:$G,G$61,base_de_dados!$H:$H,$L$1,base_de_dados!$C:$C,$A914,base_de_dados!$M:$M,"&lt;=2012",base_de_dados!$O:$O,"&gt;=41274")</f>
        <v>0</v>
      </c>
      <c r="H914" s="5">
        <f>SUMIFS(base_de_dados!$T:$T,base_de_dados!$B:$B,$B914,base_de_dados!$G:$G,H$61,base_de_dados!$H:$H,$L$1,base_de_dados!$C:$C,$A914,base_de_dados!$M:$M,"&lt;=2012",base_de_dados!$O:$O,"&gt;=41274")</f>
        <v>0</v>
      </c>
      <c r="I914" s="5">
        <f>SUMIFS(base_de_dados!$T:$T,base_de_dados!$B:$B,$B914,base_de_dados!$G:$G,I$61,base_de_dados!$H:$H,$L$1,base_de_dados!$C:$C,$A914,base_de_dados!$M:$M,"&lt;=2012",base_de_dados!$O:$O,"&gt;=41274")</f>
        <v>0</v>
      </c>
      <c r="J914" s="5">
        <f>SUMIFS(base_de_dados!$T:$T,base_de_dados!$B:$B,$B914,base_de_dados!$G:$G,J$61,base_de_dados!$H:$H,$L$1,base_de_dados!$C:$C,$A914,base_de_dados!$M:$M,"&lt;=2012",base_de_dados!$O:$O,"&gt;=41274")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SUMIFS(base_de_dados!$T:$T,base_de_dados!$B:$B,$B915,base_de_dados!$G:$G,C$61,base_de_dados!$H:$H,$L$1,base_de_dados!$C:$C,$A915,base_de_dados!$M:$M,"&lt;=2012",base_de_dados!$O:$O,"&gt;=41274")</f>
        <v>0</v>
      </c>
      <c r="D915" s="5">
        <f>SUMIFS(base_de_dados!$T:$T,base_de_dados!$B:$B,$B915,base_de_dados!$G:$G,D$61,base_de_dados!$H:$H,$L$1,base_de_dados!$C:$C,$A915,base_de_dados!$M:$M,"&lt;=2012",base_de_dados!$O:$O,"&gt;=41274")</f>
        <v>0</v>
      </c>
      <c r="E915" s="5">
        <f>SUMIFS(base_de_dados!$T:$T,base_de_dados!$B:$B,$B915,base_de_dados!$G:$G,E$61,base_de_dados!$H:$H,$L$1,base_de_dados!$C:$C,$A915,base_de_dados!$M:$M,"&lt;=2012",base_de_dados!$O:$O,"&gt;=41274")</f>
        <v>0</v>
      </c>
      <c r="F915" s="5">
        <f>SUMIFS(base_de_dados!$T:$T,base_de_dados!$B:$B,$B915,base_de_dados!$G:$G,F$61,base_de_dados!$H:$H,$L$1,base_de_dados!$C:$C,$A915,base_de_dados!$M:$M,"&lt;=2012",base_de_dados!$O:$O,"&gt;=41274")</f>
        <v>0</v>
      </c>
      <c r="G915" s="5">
        <f>SUMIFS(base_de_dados!$T:$T,base_de_dados!$B:$B,$B915,base_de_dados!$G:$G,G$61,base_de_dados!$H:$H,$L$1,base_de_dados!$C:$C,$A915,base_de_dados!$M:$M,"&lt;=2012",base_de_dados!$O:$O,"&gt;=41274")</f>
        <v>0</v>
      </c>
      <c r="H915" s="5">
        <f>SUMIFS(base_de_dados!$T:$T,base_de_dados!$B:$B,$B915,base_de_dados!$G:$G,H$61,base_de_dados!$H:$H,$L$1,base_de_dados!$C:$C,$A915,base_de_dados!$M:$M,"&lt;=2012",base_de_dados!$O:$O,"&gt;=41274")</f>
        <v>0</v>
      </c>
      <c r="I915" s="5">
        <f>SUMIFS(base_de_dados!$T:$T,base_de_dados!$B:$B,$B915,base_de_dados!$G:$G,I$61,base_de_dados!$H:$H,$L$1,base_de_dados!$C:$C,$A915,base_de_dados!$M:$M,"&lt;=2012",base_de_dados!$O:$O,"&gt;=41274")</f>
        <v>0</v>
      </c>
      <c r="J915" s="5">
        <f>SUMIFS(base_de_dados!$T:$T,base_de_dados!$B:$B,$B915,base_de_dados!$G:$G,J$61,base_de_dados!$H:$H,$L$1,base_de_dados!$C:$C,$A915,base_de_dados!$M:$M,"&lt;=2012",base_de_dados!$O:$O,"&gt;=41274")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SUMIFS(base_de_dados!$T:$T,base_de_dados!$B:$B,$B916,base_de_dados!$G:$G,C$61,base_de_dados!$H:$H,$L$1,base_de_dados!$C:$C,$A916,base_de_dados!$M:$M,"&lt;=2012",base_de_dados!$O:$O,"&gt;=41274")</f>
        <v>0</v>
      </c>
      <c r="D916" s="5">
        <f>SUMIFS(base_de_dados!$T:$T,base_de_dados!$B:$B,$B916,base_de_dados!$G:$G,D$61,base_de_dados!$H:$H,$L$1,base_de_dados!$C:$C,$A916,base_de_dados!$M:$M,"&lt;=2012",base_de_dados!$O:$O,"&gt;=41274")</f>
        <v>0</v>
      </c>
      <c r="E916" s="5">
        <f>SUMIFS(base_de_dados!$T:$T,base_de_dados!$B:$B,$B916,base_de_dados!$G:$G,E$61,base_de_dados!$H:$H,$L$1,base_de_dados!$C:$C,$A916,base_de_dados!$M:$M,"&lt;=2012",base_de_dados!$O:$O,"&gt;=41274")</f>
        <v>0</v>
      </c>
      <c r="F916" s="5">
        <f>SUMIFS(base_de_dados!$T:$T,base_de_dados!$B:$B,$B916,base_de_dados!$G:$G,F$61,base_de_dados!$H:$H,$L$1,base_de_dados!$C:$C,$A916,base_de_dados!$M:$M,"&lt;=2012",base_de_dados!$O:$O,"&gt;=41274")</f>
        <v>0</v>
      </c>
      <c r="G916" s="5">
        <f>SUMIFS(base_de_dados!$T:$T,base_de_dados!$B:$B,$B916,base_de_dados!$G:$G,G$61,base_de_dados!$H:$H,$L$1,base_de_dados!$C:$C,$A916,base_de_dados!$M:$M,"&lt;=2012",base_de_dados!$O:$O,"&gt;=41274")</f>
        <v>0</v>
      </c>
      <c r="H916" s="5">
        <f>SUMIFS(base_de_dados!$T:$T,base_de_dados!$B:$B,$B916,base_de_dados!$G:$G,H$61,base_de_dados!$H:$H,$L$1,base_de_dados!$C:$C,$A916,base_de_dados!$M:$M,"&lt;=2012",base_de_dados!$O:$O,"&gt;=41274")</f>
        <v>0</v>
      </c>
      <c r="I916" s="5">
        <f>SUMIFS(base_de_dados!$T:$T,base_de_dados!$B:$B,$B916,base_de_dados!$G:$G,I$61,base_de_dados!$H:$H,$L$1,base_de_dados!$C:$C,$A916,base_de_dados!$M:$M,"&lt;=2012",base_de_dados!$O:$O,"&gt;=41274")</f>
        <v>0</v>
      </c>
      <c r="J916" s="5">
        <f>SUMIFS(base_de_dados!$T:$T,base_de_dados!$B:$B,$B916,base_de_dados!$G:$G,J$61,base_de_dados!$H:$H,$L$1,base_de_dados!$C:$C,$A916,base_de_dados!$M:$M,"&lt;=2012",base_de_dados!$O:$O,"&gt;=41274")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SUMIFS(base_de_dados!$T:$T,base_de_dados!$B:$B,$B917,base_de_dados!$G:$G,C$61,base_de_dados!$H:$H,$L$1,base_de_dados!$C:$C,$A917,base_de_dados!$M:$M,"&lt;=2012",base_de_dados!$O:$O,"&gt;=41274")</f>
        <v>0</v>
      </c>
      <c r="D917" s="5">
        <f>SUMIFS(base_de_dados!$T:$T,base_de_dados!$B:$B,$B917,base_de_dados!$G:$G,D$61,base_de_dados!$H:$H,$L$1,base_de_dados!$C:$C,$A917,base_de_dados!$M:$M,"&lt;=2012",base_de_dados!$O:$O,"&gt;=41274")</f>
        <v>0</v>
      </c>
      <c r="E917" s="5">
        <f>SUMIFS(base_de_dados!$T:$T,base_de_dados!$B:$B,$B917,base_de_dados!$G:$G,E$61,base_de_dados!$H:$H,$L$1,base_de_dados!$C:$C,$A917,base_de_dados!$M:$M,"&lt;=2012",base_de_dados!$O:$O,"&gt;=41274")</f>
        <v>0</v>
      </c>
      <c r="F917" s="5">
        <f>SUMIFS(base_de_dados!$T:$T,base_de_dados!$B:$B,$B917,base_de_dados!$G:$G,F$61,base_de_dados!$H:$H,$L$1,base_de_dados!$C:$C,$A917,base_de_dados!$M:$M,"&lt;=2012",base_de_dados!$O:$O,"&gt;=41274")</f>
        <v>0</v>
      </c>
      <c r="G917" s="5">
        <f>SUMIFS(base_de_dados!$T:$T,base_de_dados!$B:$B,$B917,base_de_dados!$G:$G,G$61,base_de_dados!$H:$H,$L$1,base_de_dados!$C:$C,$A917,base_de_dados!$M:$M,"&lt;=2012",base_de_dados!$O:$O,"&gt;=41274")</f>
        <v>0</v>
      </c>
      <c r="H917" s="5">
        <f>SUMIFS(base_de_dados!$T:$T,base_de_dados!$B:$B,$B917,base_de_dados!$G:$G,H$61,base_de_dados!$H:$H,$L$1,base_de_dados!$C:$C,$A917,base_de_dados!$M:$M,"&lt;=2012",base_de_dados!$O:$O,"&gt;=41274")</f>
        <v>0</v>
      </c>
      <c r="I917" s="5">
        <f>SUMIFS(base_de_dados!$T:$T,base_de_dados!$B:$B,$B917,base_de_dados!$G:$G,I$61,base_de_dados!$H:$H,$L$1,base_de_dados!$C:$C,$A917,base_de_dados!$M:$M,"&lt;=2012",base_de_dados!$O:$O,"&gt;=41274")</f>
        <v>0</v>
      </c>
      <c r="J917" s="5">
        <f>SUMIFS(base_de_dados!$T:$T,base_de_dados!$B:$B,$B917,base_de_dados!$G:$G,J$61,base_de_dados!$H:$H,$L$1,base_de_dados!$C:$C,$A917,base_de_dados!$M:$M,"&lt;=2012",base_de_dados!$O:$O,"&gt;=41274")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SUMIFS(base_de_dados!$T:$T,base_de_dados!$B:$B,$B918,base_de_dados!$G:$G,C$61,base_de_dados!$H:$H,$L$1,base_de_dados!$C:$C,$A918,base_de_dados!$M:$M,"&lt;=2012",base_de_dados!$O:$O,"&gt;=41274")</f>
        <v>0</v>
      </c>
      <c r="D918" s="5">
        <f>SUMIFS(base_de_dados!$T:$T,base_de_dados!$B:$B,$B918,base_de_dados!$G:$G,D$61,base_de_dados!$H:$H,$L$1,base_de_dados!$C:$C,$A918,base_de_dados!$M:$M,"&lt;=2012",base_de_dados!$O:$O,"&gt;=41274")</f>
        <v>0</v>
      </c>
      <c r="E918" s="5">
        <f>SUMIFS(base_de_dados!$T:$T,base_de_dados!$B:$B,$B918,base_de_dados!$G:$G,E$61,base_de_dados!$H:$H,$L$1,base_de_dados!$C:$C,$A918,base_de_dados!$M:$M,"&lt;=2012",base_de_dados!$O:$O,"&gt;=41274")</f>
        <v>0</v>
      </c>
      <c r="F918" s="5">
        <f>SUMIFS(base_de_dados!$T:$T,base_de_dados!$B:$B,$B918,base_de_dados!$G:$G,F$61,base_de_dados!$H:$H,$L$1,base_de_dados!$C:$C,$A918,base_de_dados!$M:$M,"&lt;=2012",base_de_dados!$O:$O,"&gt;=41274")</f>
        <v>0</v>
      </c>
      <c r="G918" s="5">
        <f>SUMIFS(base_de_dados!$T:$T,base_de_dados!$B:$B,$B918,base_de_dados!$G:$G,G$61,base_de_dados!$H:$H,$L$1,base_de_dados!$C:$C,$A918,base_de_dados!$M:$M,"&lt;=2012",base_de_dados!$O:$O,"&gt;=41274")</f>
        <v>0</v>
      </c>
      <c r="H918" s="5">
        <f>SUMIFS(base_de_dados!$T:$T,base_de_dados!$B:$B,$B918,base_de_dados!$G:$G,H$61,base_de_dados!$H:$H,$L$1,base_de_dados!$C:$C,$A918,base_de_dados!$M:$M,"&lt;=2012",base_de_dados!$O:$O,"&gt;=41274")</f>
        <v>0</v>
      </c>
      <c r="I918" s="5">
        <f>SUMIFS(base_de_dados!$T:$T,base_de_dados!$B:$B,$B918,base_de_dados!$G:$G,I$61,base_de_dados!$H:$H,$L$1,base_de_dados!$C:$C,$A918,base_de_dados!$M:$M,"&lt;=2012",base_de_dados!$O:$O,"&gt;=41274")</f>
        <v>0</v>
      </c>
      <c r="J918" s="5">
        <f>SUMIFS(base_de_dados!$T:$T,base_de_dados!$B:$B,$B918,base_de_dados!$G:$G,J$61,base_de_dados!$H:$H,$L$1,base_de_dados!$C:$C,$A918,base_de_dados!$M:$M,"&lt;=2012",base_de_dados!$O:$O,"&gt;=41274")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SUMIFS(base_de_dados!$T:$T,base_de_dados!$B:$B,$B919,base_de_dados!$G:$G,C$61,base_de_dados!$H:$H,$L$1,base_de_dados!$C:$C,$A919,base_de_dados!$M:$M,"&lt;=2012",base_de_dados!$O:$O,"&gt;=41274")</f>
        <v>0</v>
      </c>
      <c r="D919" s="5">
        <f>SUMIFS(base_de_dados!$T:$T,base_de_dados!$B:$B,$B919,base_de_dados!$G:$G,D$61,base_de_dados!$H:$H,$L$1,base_de_dados!$C:$C,$A919,base_de_dados!$M:$M,"&lt;=2012",base_de_dados!$O:$O,"&gt;=41274")</f>
        <v>0</v>
      </c>
      <c r="E919" s="5">
        <f>SUMIFS(base_de_dados!$T:$T,base_de_dados!$B:$B,$B919,base_de_dados!$G:$G,E$61,base_de_dados!$H:$H,$L$1,base_de_dados!$C:$C,$A919,base_de_dados!$M:$M,"&lt;=2012",base_de_dados!$O:$O,"&gt;=41274")</f>
        <v>0</v>
      </c>
      <c r="F919" s="5">
        <f>SUMIFS(base_de_dados!$T:$T,base_de_dados!$B:$B,$B919,base_de_dados!$G:$G,F$61,base_de_dados!$H:$H,$L$1,base_de_dados!$C:$C,$A919,base_de_dados!$M:$M,"&lt;=2012",base_de_dados!$O:$O,"&gt;=41274")</f>
        <v>0</v>
      </c>
      <c r="G919" s="5">
        <f>SUMIFS(base_de_dados!$T:$T,base_de_dados!$B:$B,$B919,base_de_dados!$G:$G,G$61,base_de_dados!$H:$H,$L$1,base_de_dados!$C:$C,$A919,base_de_dados!$M:$M,"&lt;=2012",base_de_dados!$O:$O,"&gt;=41274")</f>
        <v>0</v>
      </c>
      <c r="H919" s="5">
        <f>SUMIFS(base_de_dados!$T:$T,base_de_dados!$B:$B,$B919,base_de_dados!$G:$G,H$61,base_de_dados!$H:$H,$L$1,base_de_dados!$C:$C,$A919,base_de_dados!$M:$M,"&lt;=2012",base_de_dados!$O:$O,"&gt;=41274")</f>
        <v>0</v>
      </c>
      <c r="I919" s="5">
        <f>SUMIFS(base_de_dados!$T:$T,base_de_dados!$B:$B,$B919,base_de_dados!$G:$G,I$61,base_de_dados!$H:$H,$L$1,base_de_dados!$C:$C,$A919,base_de_dados!$M:$M,"&lt;=2012",base_de_dados!$O:$O,"&gt;=41274")</f>
        <v>0</v>
      </c>
      <c r="J919" s="5">
        <f>SUMIFS(base_de_dados!$T:$T,base_de_dados!$B:$B,$B919,base_de_dados!$G:$G,J$61,base_de_dados!$H:$H,$L$1,base_de_dados!$C:$C,$A919,base_de_dados!$M:$M,"&lt;=2012",base_de_dados!$O:$O,"&gt;=41274")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SUMIFS(base_de_dados!$T:$T,base_de_dados!$B:$B,$B920,base_de_dados!$G:$G,C$61,base_de_dados!$H:$H,$L$1,base_de_dados!$C:$C,$A920,base_de_dados!$M:$M,"&lt;=2012",base_de_dados!$O:$O,"&gt;=41274")</f>
        <v>0</v>
      </c>
      <c r="D920" s="5">
        <f>SUMIFS(base_de_dados!$T:$T,base_de_dados!$B:$B,$B920,base_de_dados!$G:$G,D$61,base_de_dados!$H:$H,$L$1,base_de_dados!$C:$C,$A920,base_de_dados!$M:$M,"&lt;=2012",base_de_dados!$O:$O,"&gt;=41274")</f>
        <v>0</v>
      </c>
      <c r="E920" s="5">
        <f>SUMIFS(base_de_dados!$T:$T,base_de_dados!$B:$B,$B920,base_de_dados!$G:$G,E$61,base_de_dados!$H:$H,$L$1,base_de_dados!$C:$C,$A920,base_de_dados!$M:$M,"&lt;=2012",base_de_dados!$O:$O,"&gt;=41274")</f>
        <v>0</v>
      </c>
      <c r="F920" s="5">
        <f>SUMIFS(base_de_dados!$T:$T,base_de_dados!$B:$B,$B920,base_de_dados!$G:$G,F$61,base_de_dados!$H:$H,$L$1,base_de_dados!$C:$C,$A920,base_de_dados!$M:$M,"&lt;=2012",base_de_dados!$O:$O,"&gt;=41274")</f>
        <v>0</v>
      </c>
      <c r="G920" s="5">
        <f>SUMIFS(base_de_dados!$T:$T,base_de_dados!$B:$B,$B920,base_de_dados!$G:$G,G$61,base_de_dados!$H:$H,$L$1,base_de_dados!$C:$C,$A920,base_de_dados!$M:$M,"&lt;=2012",base_de_dados!$O:$O,"&gt;=41274")</f>
        <v>0</v>
      </c>
      <c r="H920" s="5">
        <f>SUMIFS(base_de_dados!$T:$T,base_de_dados!$B:$B,$B920,base_de_dados!$G:$G,H$61,base_de_dados!$H:$H,$L$1,base_de_dados!$C:$C,$A920,base_de_dados!$M:$M,"&lt;=2012",base_de_dados!$O:$O,"&gt;=41274")</f>
        <v>0</v>
      </c>
      <c r="I920" s="5">
        <f>SUMIFS(base_de_dados!$T:$T,base_de_dados!$B:$B,$B920,base_de_dados!$G:$G,I$61,base_de_dados!$H:$H,$L$1,base_de_dados!$C:$C,$A920,base_de_dados!$M:$M,"&lt;=2012",base_de_dados!$O:$O,"&gt;=41274")</f>
        <v>0</v>
      </c>
      <c r="J920" s="5">
        <f>SUMIFS(base_de_dados!$T:$T,base_de_dados!$B:$B,$B920,base_de_dados!$G:$G,J$61,base_de_dados!$H:$H,$L$1,base_de_dados!$C:$C,$A920,base_de_dados!$M:$M,"&lt;=2012",base_de_dados!$O:$O,"&gt;=41274")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SUMIFS(base_de_dados!$T:$T,base_de_dados!$B:$B,$B921,base_de_dados!$G:$G,C$61,base_de_dados!$H:$H,$L$1,base_de_dados!$C:$C,$A921,base_de_dados!$M:$M,"&lt;=2012",base_de_dados!$O:$O,"&gt;=41274")</f>
        <v>0</v>
      </c>
      <c r="D921" s="5">
        <f>SUMIFS(base_de_dados!$T:$T,base_de_dados!$B:$B,$B921,base_de_dados!$G:$G,D$61,base_de_dados!$H:$H,$L$1,base_de_dados!$C:$C,$A921,base_de_dados!$M:$M,"&lt;=2012",base_de_dados!$O:$O,"&gt;=41274")</f>
        <v>0</v>
      </c>
      <c r="E921" s="5">
        <f>SUMIFS(base_de_dados!$T:$T,base_de_dados!$B:$B,$B921,base_de_dados!$G:$G,E$61,base_de_dados!$H:$H,$L$1,base_de_dados!$C:$C,$A921,base_de_dados!$M:$M,"&lt;=2012",base_de_dados!$O:$O,"&gt;=41274")</f>
        <v>0</v>
      </c>
      <c r="F921" s="5">
        <f>SUMIFS(base_de_dados!$T:$T,base_de_dados!$B:$B,$B921,base_de_dados!$G:$G,F$61,base_de_dados!$H:$H,$L$1,base_de_dados!$C:$C,$A921,base_de_dados!$M:$M,"&lt;=2012",base_de_dados!$O:$O,"&gt;=41274")</f>
        <v>0</v>
      </c>
      <c r="G921" s="5">
        <f>SUMIFS(base_de_dados!$T:$T,base_de_dados!$B:$B,$B921,base_de_dados!$G:$G,G$61,base_de_dados!$H:$H,$L$1,base_de_dados!$C:$C,$A921,base_de_dados!$M:$M,"&lt;=2012",base_de_dados!$O:$O,"&gt;=41274")</f>
        <v>0</v>
      </c>
      <c r="H921" s="5">
        <f>SUMIFS(base_de_dados!$T:$T,base_de_dados!$B:$B,$B921,base_de_dados!$G:$G,H$61,base_de_dados!$H:$H,$L$1,base_de_dados!$C:$C,$A921,base_de_dados!$M:$M,"&lt;=2012",base_de_dados!$O:$O,"&gt;=41274")</f>
        <v>0</v>
      </c>
      <c r="I921" s="5">
        <f>SUMIFS(base_de_dados!$T:$T,base_de_dados!$B:$B,$B921,base_de_dados!$G:$G,I$61,base_de_dados!$H:$H,$L$1,base_de_dados!$C:$C,$A921,base_de_dados!$M:$M,"&lt;=2012",base_de_dados!$O:$O,"&gt;=41274")</f>
        <v>0</v>
      </c>
      <c r="J921" s="5">
        <f>SUMIFS(base_de_dados!$T:$T,base_de_dados!$B:$B,$B921,base_de_dados!$G:$G,J$61,base_de_dados!$H:$H,$L$1,base_de_dados!$C:$C,$A921,base_de_dados!$M:$M,"&lt;=2012",base_de_dados!$O:$O,"&gt;=41274")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SUMIFS(base_de_dados!$T:$T,base_de_dados!$B:$B,$B922,base_de_dados!$G:$G,C$61,base_de_dados!$H:$H,$L$1,base_de_dados!$C:$C,$A922,base_de_dados!$M:$M,"&lt;=2012",base_de_dados!$O:$O,"&gt;=41274")</f>
        <v>0</v>
      </c>
      <c r="D922" s="5">
        <f>SUMIFS(base_de_dados!$T:$T,base_de_dados!$B:$B,$B922,base_de_dados!$G:$G,D$61,base_de_dados!$H:$H,$L$1,base_de_dados!$C:$C,$A922,base_de_dados!$M:$M,"&lt;=2012",base_de_dados!$O:$O,"&gt;=41274")</f>
        <v>0</v>
      </c>
      <c r="E922" s="5">
        <f>SUMIFS(base_de_dados!$T:$T,base_de_dados!$B:$B,$B922,base_de_dados!$G:$G,E$61,base_de_dados!$H:$H,$L$1,base_de_dados!$C:$C,$A922,base_de_dados!$M:$M,"&lt;=2012",base_de_dados!$O:$O,"&gt;=41274")</f>
        <v>0</v>
      </c>
      <c r="F922" s="5">
        <f>SUMIFS(base_de_dados!$T:$T,base_de_dados!$B:$B,$B922,base_de_dados!$G:$G,F$61,base_de_dados!$H:$H,$L$1,base_de_dados!$C:$C,$A922,base_de_dados!$M:$M,"&lt;=2012",base_de_dados!$O:$O,"&gt;=41274")</f>
        <v>0</v>
      </c>
      <c r="G922" s="5">
        <f>SUMIFS(base_de_dados!$T:$T,base_de_dados!$B:$B,$B922,base_de_dados!$G:$G,G$61,base_de_dados!$H:$H,$L$1,base_de_dados!$C:$C,$A922,base_de_dados!$M:$M,"&lt;=2012",base_de_dados!$O:$O,"&gt;=41274")</f>
        <v>0</v>
      </c>
      <c r="H922" s="5">
        <f>SUMIFS(base_de_dados!$T:$T,base_de_dados!$B:$B,$B922,base_de_dados!$G:$G,H$61,base_de_dados!$H:$H,$L$1,base_de_dados!$C:$C,$A922,base_de_dados!$M:$M,"&lt;=2012",base_de_dados!$O:$O,"&gt;=41274")</f>
        <v>0</v>
      </c>
      <c r="I922" s="5">
        <f>SUMIFS(base_de_dados!$T:$T,base_de_dados!$B:$B,$B922,base_de_dados!$G:$G,I$61,base_de_dados!$H:$H,$L$1,base_de_dados!$C:$C,$A922,base_de_dados!$M:$M,"&lt;=2012",base_de_dados!$O:$O,"&gt;=41274")</f>
        <v>0</v>
      </c>
      <c r="J922" s="5">
        <f>SUMIFS(base_de_dados!$T:$T,base_de_dados!$B:$B,$B922,base_de_dados!$G:$G,J$61,base_de_dados!$H:$H,$L$1,base_de_dados!$C:$C,$A922,base_de_dados!$M:$M,"&lt;=2012",base_de_dados!$O:$O,"&gt;=41274")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SUMIFS(base_de_dados!$T:$T,base_de_dados!$B:$B,$B923,base_de_dados!$G:$G,C$61,base_de_dados!$H:$H,$L$1,base_de_dados!$C:$C,$A923,base_de_dados!$M:$M,"&lt;=2012",base_de_dados!$O:$O,"&gt;=41274")</f>
        <v>0</v>
      </c>
      <c r="D923" s="5">
        <f>SUMIFS(base_de_dados!$T:$T,base_de_dados!$B:$B,$B923,base_de_dados!$G:$G,D$61,base_de_dados!$H:$H,$L$1,base_de_dados!$C:$C,$A923,base_de_dados!$M:$M,"&lt;=2012",base_de_dados!$O:$O,"&gt;=41274")</f>
        <v>0</v>
      </c>
      <c r="E923" s="5">
        <f>SUMIFS(base_de_dados!$T:$T,base_de_dados!$B:$B,$B923,base_de_dados!$G:$G,E$61,base_de_dados!$H:$H,$L$1,base_de_dados!$C:$C,$A923,base_de_dados!$M:$M,"&lt;=2012",base_de_dados!$O:$O,"&gt;=41274")</f>
        <v>0</v>
      </c>
      <c r="F923" s="5">
        <f>SUMIFS(base_de_dados!$T:$T,base_de_dados!$B:$B,$B923,base_de_dados!$G:$G,F$61,base_de_dados!$H:$H,$L$1,base_de_dados!$C:$C,$A923,base_de_dados!$M:$M,"&lt;=2012",base_de_dados!$O:$O,"&gt;=41274")</f>
        <v>0</v>
      </c>
      <c r="G923" s="5">
        <f>SUMIFS(base_de_dados!$T:$T,base_de_dados!$B:$B,$B923,base_de_dados!$G:$G,G$61,base_de_dados!$H:$H,$L$1,base_de_dados!$C:$C,$A923,base_de_dados!$M:$M,"&lt;=2012",base_de_dados!$O:$O,"&gt;=41274")</f>
        <v>0</v>
      </c>
      <c r="H923" s="5">
        <f>SUMIFS(base_de_dados!$T:$T,base_de_dados!$B:$B,$B923,base_de_dados!$G:$G,H$61,base_de_dados!$H:$H,$L$1,base_de_dados!$C:$C,$A923,base_de_dados!$M:$M,"&lt;=2012",base_de_dados!$O:$O,"&gt;=41274")</f>
        <v>0</v>
      </c>
      <c r="I923" s="5">
        <f>SUMIFS(base_de_dados!$T:$T,base_de_dados!$B:$B,$B923,base_de_dados!$G:$G,I$61,base_de_dados!$H:$H,$L$1,base_de_dados!$C:$C,$A923,base_de_dados!$M:$M,"&lt;=2012",base_de_dados!$O:$O,"&gt;=41274")</f>
        <v>0</v>
      </c>
      <c r="J923" s="5">
        <f>SUMIFS(base_de_dados!$T:$T,base_de_dados!$B:$B,$B923,base_de_dados!$G:$G,J$61,base_de_dados!$H:$H,$L$1,base_de_dados!$C:$C,$A923,base_de_dados!$M:$M,"&lt;=2012",base_de_dados!$O:$O,"&gt;=41274")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SUMIFS(base_de_dados!$T:$T,base_de_dados!$B:$B,$B924,base_de_dados!$G:$G,C$61,base_de_dados!$H:$H,$L$1,base_de_dados!$C:$C,$A924,base_de_dados!$M:$M,"&lt;=2012",base_de_dados!$O:$O,"&gt;=41274")</f>
        <v>0</v>
      </c>
      <c r="D924" s="5">
        <f>SUMIFS(base_de_dados!$T:$T,base_de_dados!$B:$B,$B924,base_de_dados!$G:$G,D$61,base_de_dados!$H:$H,$L$1,base_de_dados!$C:$C,$A924,base_de_dados!$M:$M,"&lt;=2012",base_de_dados!$O:$O,"&gt;=41274")</f>
        <v>0</v>
      </c>
      <c r="E924" s="5">
        <f>SUMIFS(base_de_dados!$T:$T,base_de_dados!$B:$B,$B924,base_de_dados!$G:$G,E$61,base_de_dados!$H:$H,$L$1,base_de_dados!$C:$C,$A924,base_de_dados!$M:$M,"&lt;=2012",base_de_dados!$O:$O,"&gt;=41274")</f>
        <v>0</v>
      </c>
      <c r="F924" s="5">
        <f>SUMIFS(base_de_dados!$T:$T,base_de_dados!$B:$B,$B924,base_de_dados!$G:$G,F$61,base_de_dados!$H:$H,$L$1,base_de_dados!$C:$C,$A924,base_de_dados!$M:$M,"&lt;=2012",base_de_dados!$O:$O,"&gt;=41274")</f>
        <v>0</v>
      </c>
      <c r="G924" s="5">
        <f>SUMIFS(base_de_dados!$T:$T,base_de_dados!$B:$B,$B924,base_de_dados!$G:$G,G$61,base_de_dados!$H:$H,$L$1,base_de_dados!$C:$C,$A924,base_de_dados!$M:$M,"&lt;=2012",base_de_dados!$O:$O,"&gt;=41274")</f>
        <v>0</v>
      </c>
      <c r="H924" s="5">
        <f>SUMIFS(base_de_dados!$T:$T,base_de_dados!$B:$B,$B924,base_de_dados!$G:$G,H$61,base_de_dados!$H:$H,$L$1,base_de_dados!$C:$C,$A924,base_de_dados!$M:$M,"&lt;=2012",base_de_dados!$O:$O,"&gt;=41274")</f>
        <v>0</v>
      </c>
      <c r="I924" s="5">
        <f>SUMIFS(base_de_dados!$T:$T,base_de_dados!$B:$B,$B924,base_de_dados!$G:$G,I$61,base_de_dados!$H:$H,$L$1,base_de_dados!$C:$C,$A924,base_de_dados!$M:$M,"&lt;=2012",base_de_dados!$O:$O,"&gt;=41274")</f>
        <v>0</v>
      </c>
      <c r="J924" s="5">
        <f>SUMIFS(base_de_dados!$T:$T,base_de_dados!$B:$B,$B924,base_de_dados!$G:$G,J$61,base_de_dados!$H:$H,$L$1,base_de_dados!$C:$C,$A924,base_de_dados!$M:$M,"&lt;=2012",base_de_dados!$O:$O,"&gt;=41274")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SUMIFS(base_de_dados!$T:$T,base_de_dados!$B:$B,$B925,base_de_dados!$G:$G,C$61,base_de_dados!$H:$H,$L$1,base_de_dados!$C:$C,$A925,base_de_dados!$M:$M,"&lt;=2012",base_de_dados!$O:$O,"&gt;=41274")</f>
        <v>0</v>
      </c>
      <c r="D925" s="5">
        <f>SUMIFS(base_de_dados!$T:$T,base_de_dados!$B:$B,$B925,base_de_dados!$G:$G,D$61,base_de_dados!$H:$H,$L$1,base_de_dados!$C:$C,$A925,base_de_dados!$M:$M,"&lt;=2012",base_de_dados!$O:$O,"&gt;=41274")</f>
        <v>0</v>
      </c>
      <c r="E925" s="5">
        <f>SUMIFS(base_de_dados!$T:$T,base_de_dados!$B:$B,$B925,base_de_dados!$G:$G,E$61,base_de_dados!$H:$H,$L$1,base_de_dados!$C:$C,$A925,base_de_dados!$M:$M,"&lt;=2012",base_de_dados!$O:$O,"&gt;=41274")</f>
        <v>0</v>
      </c>
      <c r="F925" s="5">
        <f>SUMIFS(base_de_dados!$T:$T,base_de_dados!$B:$B,$B925,base_de_dados!$G:$G,F$61,base_de_dados!$H:$H,$L$1,base_de_dados!$C:$C,$A925,base_de_dados!$M:$M,"&lt;=2012",base_de_dados!$O:$O,"&gt;=41274")</f>
        <v>0</v>
      </c>
      <c r="G925" s="5">
        <f>SUMIFS(base_de_dados!$T:$T,base_de_dados!$B:$B,$B925,base_de_dados!$G:$G,G$61,base_de_dados!$H:$H,$L$1,base_de_dados!$C:$C,$A925,base_de_dados!$M:$M,"&lt;=2012",base_de_dados!$O:$O,"&gt;=41274")</f>
        <v>0</v>
      </c>
      <c r="H925" s="5">
        <f>SUMIFS(base_de_dados!$T:$T,base_de_dados!$B:$B,$B925,base_de_dados!$G:$G,H$61,base_de_dados!$H:$H,$L$1,base_de_dados!$C:$C,$A925,base_de_dados!$M:$M,"&lt;=2012",base_de_dados!$O:$O,"&gt;=41274")</f>
        <v>0</v>
      </c>
      <c r="I925" s="5">
        <f>SUMIFS(base_de_dados!$T:$T,base_de_dados!$B:$B,$B925,base_de_dados!$G:$G,I$61,base_de_dados!$H:$H,$L$1,base_de_dados!$C:$C,$A925,base_de_dados!$M:$M,"&lt;=2012",base_de_dados!$O:$O,"&gt;=41274")</f>
        <v>0</v>
      </c>
      <c r="J925" s="5">
        <f>SUMIFS(base_de_dados!$T:$T,base_de_dados!$B:$B,$B925,base_de_dados!$G:$G,J$61,base_de_dados!$H:$H,$L$1,base_de_dados!$C:$C,$A925,base_de_dados!$M:$M,"&lt;=2012",base_de_dados!$O:$O,"&gt;=41274")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SUMIFS(base_de_dados!$T:$T,base_de_dados!$B:$B,$B926,base_de_dados!$G:$G,C$61,base_de_dados!$H:$H,$L$1,base_de_dados!$C:$C,$A926,base_de_dados!$M:$M,"&lt;=2012",base_de_dados!$O:$O,"&gt;=41274")</f>
        <v>0</v>
      </c>
      <c r="D926" s="5">
        <f>SUMIFS(base_de_dados!$T:$T,base_de_dados!$B:$B,$B926,base_de_dados!$G:$G,D$61,base_de_dados!$H:$H,$L$1,base_de_dados!$C:$C,$A926,base_de_dados!$M:$M,"&lt;=2012",base_de_dados!$O:$O,"&gt;=41274")</f>
        <v>0</v>
      </c>
      <c r="E926" s="5">
        <f>SUMIFS(base_de_dados!$T:$T,base_de_dados!$B:$B,$B926,base_de_dados!$G:$G,E$61,base_de_dados!$H:$H,$L$1,base_de_dados!$C:$C,$A926,base_de_dados!$M:$M,"&lt;=2012",base_de_dados!$O:$O,"&gt;=41274")</f>
        <v>0</v>
      </c>
      <c r="F926" s="5">
        <f>SUMIFS(base_de_dados!$T:$T,base_de_dados!$B:$B,$B926,base_de_dados!$G:$G,F$61,base_de_dados!$H:$H,$L$1,base_de_dados!$C:$C,$A926,base_de_dados!$M:$M,"&lt;=2012",base_de_dados!$O:$O,"&gt;=41274")</f>
        <v>0</v>
      </c>
      <c r="G926" s="5">
        <f>SUMIFS(base_de_dados!$T:$T,base_de_dados!$B:$B,$B926,base_de_dados!$G:$G,G$61,base_de_dados!$H:$H,$L$1,base_de_dados!$C:$C,$A926,base_de_dados!$M:$M,"&lt;=2012",base_de_dados!$O:$O,"&gt;=41274")</f>
        <v>0</v>
      </c>
      <c r="H926" s="5">
        <f>SUMIFS(base_de_dados!$T:$T,base_de_dados!$B:$B,$B926,base_de_dados!$G:$G,H$61,base_de_dados!$H:$H,$L$1,base_de_dados!$C:$C,$A926,base_de_dados!$M:$M,"&lt;=2012",base_de_dados!$O:$O,"&gt;=41274")</f>
        <v>0</v>
      </c>
      <c r="I926" s="5">
        <f>SUMIFS(base_de_dados!$T:$T,base_de_dados!$B:$B,$B926,base_de_dados!$G:$G,I$61,base_de_dados!$H:$H,$L$1,base_de_dados!$C:$C,$A926,base_de_dados!$M:$M,"&lt;=2012",base_de_dados!$O:$O,"&gt;=41274")</f>
        <v>0</v>
      </c>
      <c r="J926" s="5">
        <f>SUMIFS(base_de_dados!$T:$T,base_de_dados!$B:$B,$B926,base_de_dados!$G:$G,J$61,base_de_dados!$H:$H,$L$1,base_de_dados!$C:$C,$A926,base_de_dados!$M:$M,"&lt;=2012",base_de_dados!$O:$O,"&gt;=41274")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SUMIFS(base_de_dados!$T:$T,base_de_dados!$B:$B,$B927,base_de_dados!$G:$G,C$61,base_de_dados!$H:$H,$L$1,base_de_dados!$C:$C,$A927,base_de_dados!$M:$M,"&lt;=2012",base_de_dados!$O:$O,"&gt;=41274")</f>
        <v>0</v>
      </c>
      <c r="D927" s="5">
        <f>SUMIFS(base_de_dados!$T:$T,base_de_dados!$B:$B,$B927,base_de_dados!$G:$G,D$61,base_de_dados!$H:$H,$L$1,base_de_dados!$C:$C,$A927,base_de_dados!$M:$M,"&lt;=2012",base_de_dados!$O:$O,"&gt;=41274")</f>
        <v>0</v>
      </c>
      <c r="E927" s="5">
        <f>SUMIFS(base_de_dados!$T:$T,base_de_dados!$B:$B,$B927,base_de_dados!$G:$G,E$61,base_de_dados!$H:$H,$L$1,base_de_dados!$C:$C,$A927,base_de_dados!$M:$M,"&lt;=2012",base_de_dados!$O:$O,"&gt;=41274")</f>
        <v>0</v>
      </c>
      <c r="F927" s="5">
        <f>SUMIFS(base_de_dados!$T:$T,base_de_dados!$B:$B,$B927,base_de_dados!$G:$G,F$61,base_de_dados!$H:$H,$L$1,base_de_dados!$C:$C,$A927,base_de_dados!$M:$M,"&lt;=2012",base_de_dados!$O:$O,"&gt;=41274")</f>
        <v>0</v>
      </c>
      <c r="G927" s="5">
        <f>SUMIFS(base_de_dados!$T:$T,base_de_dados!$B:$B,$B927,base_de_dados!$G:$G,G$61,base_de_dados!$H:$H,$L$1,base_de_dados!$C:$C,$A927,base_de_dados!$M:$M,"&lt;=2012",base_de_dados!$O:$O,"&gt;=41274")</f>
        <v>0</v>
      </c>
      <c r="H927" s="5">
        <f>SUMIFS(base_de_dados!$T:$T,base_de_dados!$B:$B,$B927,base_de_dados!$G:$G,H$61,base_de_dados!$H:$H,$L$1,base_de_dados!$C:$C,$A927,base_de_dados!$M:$M,"&lt;=2012",base_de_dados!$O:$O,"&gt;=41274")</f>
        <v>0</v>
      </c>
      <c r="I927" s="5">
        <f>SUMIFS(base_de_dados!$T:$T,base_de_dados!$B:$B,$B927,base_de_dados!$G:$G,I$61,base_de_dados!$H:$H,$L$1,base_de_dados!$C:$C,$A927,base_de_dados!$M:$M,"&lt;=2012",base_de_dados!$O:$O,"&gt;=41274")</f>
        <v>0</v>
      </c>
      <c r="J927" s="5">
        <f>SUMIFS(base_de_dados!$T:$T,base_de_dados!$B:$B,$B927,base_de_dados!$G:$G,J$61,base_de_dados!$H:$H,$L$1,base_de_dados!$C:$C,$A927,base_de_dados!$M:$M,"&lt;=2012",base_de_dados!$O:$O,"&gt;=41274")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SUMIFS(base_de_dados!$T:$T,base_de_dados!$B:$B,$B928,base_de_dados!$G:$G,C$61,base_de_dados!$H:$H,$L$1,base_de_dados!$C:$C,$A928,base_de_dados!$M:$M,"&lt;=2012",base_de_dados!$O:$O,"&gt;=41274")</f>
        <v>0</v>
      </c>
      <c r="D928" s="5">
        <f>SUMIFS(base_de_dados!$T:$T,base_de_dados!$B:$B,$B928,base_de_dados!$G:$G,D$61,base_de_dados!$H:$H,$L$1,base_de_dados!$C:$C,$A928,base_de_dados!$M:$M,"&lt;=2012",base_de_dados!$O:$O,"&gt;=41274")</f>
        <v>0</v>
      </c>
      <c r="E928" s="5">
        <f>SUMIFS(base_de_dados!$T:$T,base_de_dados!$B:$B,$B928,base_de_dados!$G:$G,E$61,base_de_dados!$H:$H,$L$1,base_de_dados!$C:$C,$A928,base_de_dados!$M:$M,"&lt;=2012",base_de_dados!$O:$O,"&gt;=41274")</f>
        <v>0</v>
      </c>
      <c r="F928" s="5">
        <f>SUMIFS(base_de_dados!$T:$T,base_de_dados!$B:$B,$B928,base_de_dados!$G:$G,F$61,base_de_dados!$H:$H,$L$1,base_de_dados!$C:$C,$A928,base_de_dados!$M:$M,"&lt;=2012",base_de_dados!$O:$O,"&gt;=41274")</f>
        <v>0</v>
      </c>
      <c r="G928" s="5">
        <f>SUMIFS(base_de_dados!$T:$T,base_de_dados!$B:$B,$B928,base_de_dados!$G:$G,G$61,base_de_dados!$H:$H,$L$1,base_de_dados!$C:$C,$A928,base_de_dados!$M:$M,"&lt;=2012",base_de_dados!$O:$O,"&gt;=41274")</f>
        <v>0</v>
      </c>
      <c r="H928" s="5">
        <f>SUMIFS(base_de_dados!$T:$T,base_de_dados!$B:$B,$B928,base_de_dados!$G:$G,H$61,base_de_dados!$H:$H,$L$1,base_de_dados!$C:$C,$A928,base_de_dados!$M:$M,"&lt;=2012",base_de_dados!$O:$O,"&gt;=41274")</f>
        <v>0</v>
      </c>
      <c r="I928" s="5">
        <f>SUMIFS(base_de_dados!$T:$T,base_de_dados!$B:$B,$B928,base_de_dados!$G:$G,I$61,base_de_dados!$H:$H,$L$1,base_de_dados!$C:$C,$A928,base_de_dados!$M:$M,"&lt;=2012",base_de_dados!$O:$O,"&gt;=41274")</f>
        <v>0</v>
      </c>
      <c r="J928" s="5">
        <f>SUMIFS(base_de_dados!$T:$T,base_de_dados!$B:$B,$B928,base_de_dados!$G:$G,J$61,base_de_dados!$H:$H,$L$1,base_de_dados!$C:$C,$A928,base_de_dados!$M:$M,"&lt;=2012",base_de_dados!$O:$O,"&gt;=41274")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SUMIFS(base_de_dados!$T:$T,base_de_dados!$B:$B,$B929,base_de_dados!$G:$G,C$61,base_de_dados!$H:$H,$L$1,base_de_dados!$C:$C,$A929,base_de_dados!$M:$M,"&lt;=2012",base_de_dados!$O:$O,"&gt;=41274")</f>
        <v>0</v>
      </c>
      <c r="D929" s="5">
        <f>SUMIFS(base_de_dados!$T:$T,base_de_dados!$B:$B,$B929,base_de_dados!$G:$G,D$61,base_de_dados!$H:$H,$L$1,base_de_dados!$C:$C,$A929,base_de_dados!$M:$M,"&lt;=2012",base_de_dados!$O:$O,"&gt;=41274")</f>
        <v>0</v>
      </c>
      <c r="E929" s="5">
        <f>SUMIFS(base_de_dados!$T:$T,base_de_dados!$B:$B,$B929,base_de_dados!$G:$G,E$61,base_de_dados!$H:$H,$L$1,base_de_dados!$C:$C,$A929,base_de_dados!$M:$M,"&lt;=2012",base_de_dados!$O:$O,"&gt;=41274")</f>
        <v>0</v>
      </c>
      <c r="F929" s="5">
        <f>SUMIFS(base_de_dados!$T:$T,base_de_dados!$B:$B,$B929,base_de_dados!$G:$G,F$61,base_de_dados!$H:$H,$L$1,base_de_dados!$C:$C,$A929,base_de_dados!$M:$M,"&lt;=2012",base_de_dados!$O:$O,"&gt;=41274")</f>
        <v>0</v>
      </c>
      <c r="G929" s="5">
        <f>SUMIFS(base_de_dados!$T:$T,base_de_dados!$B:$B,$B929,base_de_dados!$G:$G,G$61,base_de_dados!$H:$H,$L$1,base_de_dados!$C:$C,$A929,base_de_dados!$M:$M,"&lt;=2012",base_de_dados!$O:$O,"&gt;=41274")</f>
        <v>0</v>
      </c>
      <c r="H929" s="5">
        <f>SUMIFS(base_de_dados!$T:$T,base_de_dados!$B:$B,$B929,base_de_dados!$G:$G,H$61,base_de_dados!$H:$H,$L$1,base_de_dados!$C:$C,$A929,base_de_dados!$M:$M,"&lt;=2012",base_de_dados!$O:$O,"&gt;=41274")</f>
        <v>0</v>
      </c>
      <c r="I929" s="5">
        <f>SUMIFS(base_de_dados!$T:$T,base_de_dados!$B:$B,$B929,base_de_dados!$G:$G,I$61,base_de_dados!$H:$H,$L$1,base_de_dados!$C:$C,$A929,base_de_dados!$M:$M,"&lt;=2012",base_de_dados!$O:$O,"&gt;=41274")</f>
        <v>0</v>
      </c>
      <c r="J929" s="5">
        <f>SUMIFS(base_de_dados!$T:$T,base_de_dados!$B:$B,$B929,base_de_dados!$G:$G,J$61,base_de_dados!$H:$H,$L$1,base_de_dados!$C:$C,$A929,base_de_dados!$M:$M,"&lt;=2012",base_de_dados!$O:$O,"&gt;=41274")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SUMIFS(base_de_dados!$T:$T,base_de_dados!$B:$B,$B930,base_de_dados!$G:$G,C$61,base_de_dados!$H:$H,$L$1,base_de_dados!$C:$C,$A930,base_de_dados!$M:$M,"&lt;=2012",base_de_dados!$O:$O,"&gt;=41274")</f>
        <v>0</v>
      </c>
      <c r="D930" s="5">
        <f>SUMIFS(base_de_dados!$T:$T,base_de_dados!$B:$B,$B930,base_de_dados!$G:$G,D$61,base_de_dados!$H:$H,$L$1,base_de_dados!$C:$C,$A930,base_de_dados!$M:$M,"&lt;=2012",base_de_dados!$O:$O,"&gt;=41274")</f>
        <v>0</v>
      </c>
      <c r="E930" s="5">
        <f>SUMIFS(base_de_dados!$T:$T,base_de_dados!$B:$B,$B930,base_de_dados!$G:$G,E$61,base_de_dados!$H:$H,$L$1,base_de_dados!$C:$C,$A930,base_de_dados!$M:$M,"&lt;=2012",base_de_dados!$O:$O,"&gt;=41274")</f>
        <v>0</v>
      </c>
      <c r="F930" s="5">
        <f>SUMIFS(base_de_dados!$T:$T,base_de_dados!$B:$B,$B930,base_de_dados!$G:$G,F$61,base_de_dados!$H:$H,$L$1,base_de_dados!$C:$C,$A930,base_de_dados!$M:$M,"&lt;=2012",base_de_dados!$O:$O,"&gt;=41274")</f>
        <v>0</v>
      </c>
      <c r="G930" s="5">
        <f>SUMIFS(base_de_dados!$T:$T,base_de_dados!$B:$B,$B930,base_de_dados!$G:$G,G$61,base_de_dados!$H:$H,$L$1,base_de_dados!$C:$C,$A930,base_de_dados!$M:$M,"&lt;=2012",base_de_dados!$O:$O,"&gt;=41274")</f>
        <v>0</v>
      </c>
      <c r="H930" s="5">
        <f>SUMIFS(base_de_dados!$T:$T,base_de_dados!$B:$B,$B930,base_de_dados!$G:$G,H$61,base_de_dados!$H:$H,$L$1,base_de_dados!$C:$C,$A930,base_de_dados!$M:$M,"&lt;=2012",base_de_dados!$O:$O,"&gt;=41274")</f>
        <v>0</v>
      </c>
      <c r="I930" s="5">
        <f>SUMIFS(base_de_dados!$T:$T,base_de_dados!$B:$B,$B930,base_de_dados!$G:$G,I$61,base_de_dados!$H:$H,$L$1,base_de_dados!$C:$C,$A930,base_de_dados!$M:$M,"&lt;=2012",base_de_dados!$O:$O,"&gt;=41274")</f>
        <v>0</v>
      </c>
      <c r="J930" s="5">
        <f>SUMIFS(base_de_dados!$T:$T,base_de_dados!$B:$B,$B930,base_de_dados!$G:$G,J$61,base_de_dados!$H:$H,$L$1,base_de_dados!$C:$C,$A930,base_de_dados!$M:$M,"&lt;=2012",base_de_dados!$O:$O,"&gt;=41274")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SUMIFS(base_de_dados!$T:$T,base_de_dados!$B:$B,$B931,base_de_dados!$G:$G,C$61,base_de_dados!$H:$H,$L$1,base_de_dados!$C:$C,$A931,base_de_dados!$M:$M,"&lt;=2012",base_de_dados!$O:$O,"&gt;=41274")</f>
        <v>0</v>
      </c>
      <c r="D931" s="5">
        <f>SUMIFS(base_de_dados!$T:$T,base_de_dados!$B:$B,$B931,base_de_dados!$G:$G,D$61,base_de_dados!$H:$H,$L$1,base_de_dados!$C:$C,$A931,base_de_dados!$M:$M,"&lt;=2012",base_de_dados!$O:$O,"&gt;=41274")</f>
        <v>0</v>
      </c>
      <c r="E931" s="5">
        <f>SUMIFS(base_de_dados!$T:$T,base_de_dados!$B:$B,$B931,base_de_dados!$G:$G,E$61,base_de_dados!$H:$H,$L$1,base_de_dados!$C:$C,$A931,base_de_dados!$M:$M,"&lt;=2012",base_de_dados!$O:$O,"&gt;=41274")</f>
        <v>0</v>
      </c>
      <c r="F931" s="5">
        <f>SUMIFS(base_de_dados!$T:$T,base_de_dados!$B:$B,$B931,base_de_dados!$G:$G,F$61,base_de_dados!$H:$H,$L$1,base_de_dados!$C:$C,$A931,base_de_dados!$M:$M,"&lt;=2012",base_de_dados!$O:$O,"&gt;=41274")</f>
        <v>0</v>
      </c>
      <c r="G931" s="5">
        <f>SUMIFS(base_de_dados!$T:$T,base_de_dados!$B:$B,$B931,base_de_dados!$G:$G,G$61,base_de_dados!$H:$H,$L$1,base_de_dados!$C:$C,$A931,base_de_dados!$M:$M,"&lt;=2012",base_de_dados!$O:$O,"&gt;=41274")</f>
        <v>0</v>
      </c>
      <c r="H931" s="5">
        <f>SUMIFS(base_de_dados!$T:$T,base_de_dados!$B:$B,$B931,base_de_dados!$G:$G,H$61,base_de_dados!$H:$H,$L$1,base_de_dados!$C:$C,$A931,base_de_dados!$M:$M,"&lt;=2012",base_de_dados!$O:$O,"&gt;=41274")</f>
        <v>0</v>
      </c>
      <c r="I931" s="5">
        <f>SUMIFS(base_de_dados!$T:$T,base_de_dados!$B:$B,$B931,base_de_dados!$G:$G,I$61,base_de_dados!$H:$H,$L$1,base_de_dados!$C:$C,$A931,base_de_dados!$M:$M,"&lt;=2012",base_de_dados!$O:$O,"&gt;=41274")</f>
        <v>0</v>
      </c>
      <c r="J931" s="5">
        <f>SUMIFS(base_de_dados!$T:$T,base_de_dados!$B:$B,$B931,base_de_dados!$G:$G,J$61,base_de_dados!$H:$H,$L$1,base_de_dados!$C:$C,$A931,base_de_dados!$M:$M,"&lt;=2012",base_de_dados!$O:$O,"&gt;=41274")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SUMIFS(base_de_dados!$T:$T,base_de_dados!$B:$B,$B932,base_de_dados!$G:$G,C$61,base_de_dados!$H:$H,$L$1,base_de_dados!$C:$C,$A932,base_de_dados!$M:$M,"&lt;=2012",base_de_dados!$O:$O,"&gt;=41274")</f>
        <v>0</v>
      </c>
      <c r="D932" s="5">
        <f>SUMIFS(base_de_dados!$T:$T,base_de_dados!$B:$B,$B932,base_de_dados!$G:$G,D$61,base_de_dados!$H:$H,$L$1,base_de_dados!$C:$C,$A932,base_de_dados!$M:$M,"&lt;=2012",base_de_dados!$O:$O,"&gt;=41274")</f>
        <v>0</v>
      </c>
      <c r="E932" s="5">
        <f>SUMIFS(base_de_dados!$T:$T,base_de_dados!$B:$B,$B932,base_de_dados!$G:$G,E$61,base_de_dados!$H:$H,$L$1,base_de_dados!$C:$C,$A932,base_de_dados!$M:$M,"&lt;=2012",base_de_dados!$O:$O,"&gt;=41274")</f>
        <v>0</v>
      </c>
      <c r="F932" s="5">
        <f>SUMIFS(base_de_dados!$T:$T,base_de_dados!$B:$B,$B932,base_de_dados!$G:$G,F$61,base_de_dados!$H:$H,$L$1,base_de_dados!$C:$C,$A932,base_de_dados!$M:$M,"&lt;=2012",base_de_dados!$O:$O,"&gt;=41274")</f>
        <v>0</v>
      </c>
      <c r="G932" s="5">
        <f>SUMIFS(base_de_dados!$T:$T,base_de_dados!$B:$B,$B932,base_de_dados!$G:$G,G$61,base_de_dados!$H:$H,$L$1,base_de_dados!$C:$C,$A932,base_de_dados!$M:$M,"&lt;=2012",base_de_dados!$O:$O,"&gt;=41274")</f>
        <v>0</v>
      </c>
      <c r="H932" s="5">
        <f>SUMIFS(base_de_dados!$T:$T,base_de_dados!$B:$B,$B932,base_de_dados!$G:$G,H$61,base_de_dados!$H:$H,$L$1,base_de_dados!$C:$C,$A932,base_de_dados!$M:$M,"&lt;=2012",base_de_dados!$O:$O,"&gt;=41274")</f>
        <v>0</v>
      </c>
      <c r="I932" s="5">
        <f>SUMIFS(base_de_dados!$T:$T,base_de_dados!$B:$B,$B932,base_de_dados!$G:$G,I$61,base_de_dados!$H:$H,$L$1,base_de_dados!$C:$C,$A932,base_de_dados!$M:$M,"&lt;=2012",base_de_dados!$O:$O,"&gt;=41274")</f>
        <v>0</v>
      </c>
      <c r="J932" s="5">
        <f>SUMIFS(base_de_dados!$T:$T,base_de_dados!$B:$B,$B932,base_de_dados!$G:$G,J$61,base_de_dados!$H:$H,$L$1,base_de_dados!$C:$C,$A932,base_de_dados!$M:$M,"&lt;=2012",base_de_dados!$O:$O,"&gt;=41274")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SUMIFS(base_de_dados!$T:$T,base_de_dados!$B:$B,$B933,base_de_dados!$G:$G,C$61,base_de_dados!$H:$H,$L$1,base_de_dados!$C:$C,$A933,base_de_dados!$M:$M,"&lt;=2012",base_de_dados!$O:$O,"&gt;=41274")</f>
        <v>0</v>
      </c>
      <c r="D933" s="5">
        <f>SUMIFS(base_de_dados!$T:$T,base_de_dados!$B:$B,$B933,base_de_dados!$G:$G,D$61,base_de_dados!$H:$H,$L$1,base_de_dados!$C:$C,$A933,base_de_dados!$M:$M,"&lt;=2012",base_de_dados!$O:$O,"&gt;=41274")</f>
        <v>0</v>
      </c>
      <c r="E933" s="5">
        <f>SUMIFS(base_de_dados!$T:$T,base_de_dados!$B:$B,$B933,base_de_dados!$G:$G,E$61,base_de_dados!$H:$H,$L$1,base_de_dados!$C:$C,$A933,base_de_dados!$M:$M,"&lt;=2012",base_de_dados!$O:$O,"&gt;=41274")</f>
        <v>0</v>
      </c>
      <c r="F933" s="5">
        <f>SUMIFS(base_de_dados!$T:$T,base_de_dados!$B:$B,$B933,base_de_dados!$G:$G,F$61,base_de_dados!$H:$H,$L$1,base_de_dados!$C:$C,$A933,base_de_dados!$M:$M,"&lt;=2012",base_de_dados!$O:$O,"&gt;=41274")</f>
        <v>0</v>
      </c>
      <c r="G933" s="5">
        <f>SUMIFS(base_de_dados!$T:$T,base_de_dados!$B:$B,$B933,base_de_dados!$G:$G,G$61,base_de_dados!$H:$H,$L$1,base_de_dados!$C:$C,$A933,base_de_dados!$M:$M,"&lt;=2012",base_de_dados!$O:$O,"&gt;=41274")</f>
        <v>0</v>
      </c>
      <c r="H933" s="5">
        <f>SUMIFS(base_de_dados!$T:$T,base_de_dados!$B:$B,$B933,base_de_dados!$G:$G,H$61,base_de_dados!$H:$H,$L$1,base_de_dados!$C:$C,$A933,base_de_dados!$M:$M,"&lt;=2012",base_de_dados!$O:$O,"&gt;=41274")</f>
        <v>0</v>
      </c>
      <c r="I933" s="5">
        <f>SUMIFS(base_de_dados!$T:$T,base_de_dados!$B:$B,$B933,base_de_dados!$G:$G,I$61,base_de_dados!$H:$H,$L$1,base_de_dados!$C:$C,$A933,base_de_dados!$M:$M,"&lt;=2012",base_de_dados!$O:$O,"&gt;=41274")</f>
        <v>0</v>
      </c>
      <c r="J933" s="5">
        <f>SUMIFS(base_de_dados!$T:$T,base_de_dados!$B:$B,$B933,base_de_dados!$G:$G,J$61,base_de_dados!$H:$H,$L$1,base_de_dados!$C:$C,$A933,base_de_dados!$M:$M,"&lt;=2012",base_de_dados!$O:$O,"&gt;=41274")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SUMIFS(base_de_dados!$T:$T,base_de_dados!$B:$B,$B934,base_de_dados!$G:$G,C$61,base_de_dados!$H:$H,$L$1,base_de_dados!$C:$C,$A934,base_de_dados!$M:$M,"&lt;=2012",base_de_dados!$O:$O,"&gt;=41274")</f>
        <v>0</v>
      </c>
      <c r="D934" s="5">
        <f>SUMIFS(base_de_dados!$T:$T,base_de_dados!$B:$B,$B934,base_de_dados!$G:$G,D$61,base_de_dados!$H:$H,$L$1,base_de_dados!$C:$C,$A934,base_de_dados!$M:$M,"&lt;=2012",base_de_dados!$O:$O,"&gt;=41274")</f>
        <v>0</v>
      </c>
      <c r="E934" s="5">
        <f>SUMIFS(base_de_dados!$T:$T,base_de_dados!$B:$B,$B934,base_de_dados!$G:$G,E$61,base_de_dados!$H:$H,$L$1,base_de_dados!$C:$C,$A934,base_de_dados!$M:$M,"&lt;=2012",base_de_dados!$O:$O,"&gt;=41274")</f>
        <v>0</v>
      </c>
      <c r="F934" s="5">
        <f>SUMIFS(base_de_dados!$T:$T,base_de_dados!$B:$B,$B934,base_de_dados!$G:$G,F$61,base_de_dados!$H:$H,$L$1,base_de_dados!$C:$C,$A934,base_de_dados!$M:$M,"&lt;=2012",base_de_dados!$O:$O,"&gt;=41274")</f>
        <v>0</v>
      </c>
      <c r="G934" s="5">
        <f>SUMIFS(base_de_dados!$T:$T,base_de_dados!$B:$B,$B934,base_de_dados!$G:$G,G$61,base_de_dados!$H:$H,$L$1,base_de_dados!$C:$C,$A934,base_de_dados!$M:$M,"&lt;=2012",base_de_dados!$O:$O,"&gt;=41274")</f>
        <v>0</v>
      </c>
      <c r="H934" s="5">
        <f>SUMIFS(base_de_dados!$T:$T,base_de_dados!$B:$B,$B934,base_de_dados!$G:$G,H$61,base_de_dados!$H:$H,$L$1,base_de_dados!$C:$C,$A934,base_de_dados!$M:$M,"&lt;=2012",base_de_dados!$O:$O,"&gt;=41274")</f>
        <v>0</v>
      </c>
      <c r="I934" s="5">
        <f>SUMIFS(base_de_dados!$T:$T,base_de_dados!$B:$B,$B934,base_de_dados!$G:$G,I$61,base_de_dados!$H:$H,$L$1,base_de_dados!$C:$C,$A934,base_de_dados!$M:$M,"&lt;=2012",base_de_dados!$O:$O,"&gt;=41274")</f>
        <v>0</v>
      </c>
      <c r="J934" s="5">
        <f>SUMIFS(base_de_dados!$T:$T,base_de_dados!$B:$B,$B934,base_de_dados!$G:$G,J$61,base_de_dados!$H:$H,$L$1,base_de_dados!$C:$C,$A934,base_de_dados!$M:$M,"&lt;=2012",base_de_dados!$O:$O,"&gt;=41274")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SUMIFS(base_de_dados!$T:$T,base_de_dados!$B:$B,$B935,base_de_dados!$G:$G,C$61,base_de_dados!$H:$H,$L$1,base_de_dados!$C:$C,$A935,base_de_dados!$M:$M,"&lt;=2012",base_de_dados!$O:$O,"&gt;=41274")</f>
        <v>0</v>
      </c>
      <c r="D935" s="5">
        <f>SUMIFS(base_de_dados!$T:$T,base_de_dados!$B:$B,$B935,base_de_dados!$G:$G,D$61,base_de_dados!$H:$H,$L$1,base_de_dados!$C:$C,$A935,base_de_dados!$M:$M,"&lt;=2012",base_de_dados!$O:$O,"&gt;=41274")</f>
        <v>0</v>
      </c>
      <c r="E935" s="5">
        <f>SUMIFS(base_de_dados!$T:$T,base_de_dados!$B:$B,$B935,base_de_dados!$G:$G,E$61,base_de_dados!$H:$H,$L$1,base_de_dados!$C:$C,$A935,base_de_dados!$M:$M,"&lt;=2012",base_de_dados!$O:$O,"&gt;=41274")</f>
        <v>0</v>
      </c>
      <c r="F935" s="5">
        <f>SUMIFS(base_de_dados!$T:$T,base_de_dados!$B:$B,$B935,base_de_dados!$G:$G,F$61,base_de_dados!$H:$H,$L$1,base_de_dados!$C:$C,$A935,base_de_dados!$M:$M,"&lt;=2012",base_de_dados!$O:$O,"&gt;=41274")</f>
        <v>0</v>
      </c>
      <c r="G935" s="5">
        <f>SUMIFS(base_de_dados!$T:$T,base_de_dados!$B:$B,$B935,base_de_dados!$G:$G,G$61,base_de_dados!$H:$H,$L$1,base_de_dados!$C:$C,$A935,base_de_dados!$M:$M,"&lt;=2012",base_de_dados!$O:$O,"&gt;=41274")</f>
        <v>0</v>
      </c>
      <c r="H935" s="5">
        <f>SUMIFS(base_de_dados!$T:$T,base_de_dados!$B:$B,$B935,base_de_dados!$G:$G,H$61,base_de_dados!$H:$H,$L$1,base_de_dados!$C:$C,$A935,base_de_dados!$M:$M,"&lt;=2012",base_de_dados!$O:$O,"&gt;=41274")</f>
        <v>0</v>
      </c>
      <c r="I935" s="5">
        <f>SUMIFS(base_de_dados!$T:$T,base_de_dados!$B:$B,$B935,base_de_dados!$G:$G,I$61,base_de_dados!$H:$H,$L$1,base_de_dados!$C:$C,$A935,base_de_dados!$M:$M,"&lt;=2012",base_de_dados!$O:$O,"&gt;=41274")</f>
        <v>0</v>
      </c>
      <c r="J935" s="5">
        <f>SUMIFS(base_de_dados!$T:$T,base_de_dados!$B:$B,$B935,base_de_dados!$G:$G,J$61,base_de_dados!$H:$H,$L$1,base_de_dados!$C:$C,$A935,base_de_dados!$M:$M,"&lt;=2012",base_de_dados!$O:$O,"&gt;=41274")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SUMIFS(base_de_dados!$T:$T,base_de_dados!$B:$B,$B936,base_de_dados!$G:$G,C$61,base_de_dados!$H:$H,$L$1,base_de_dados!$C:$C,$A936,base_de_dados!$M:$M,"&lt;=2012",base_de_dados!$O:$O,"&gt;=41274")</f>
        <v>0</v>
      </c>
      <c r="D936" s="5">
        <f>SUMIFS(base_de_dados!$T:$T,base_de_dados!$B:$B,$B936,base_de_dados!$G:$G,D$61,base_de_dados!$H:$H,$L$1,base_de_dados!$C:$C,$A936,base_de_dados!$M:$M,"&lt;=2012",base_de_dados!$O:$O,"&gt;=41274")</f>
        <v>0</v>
      </c>
      <c r="E936" s="5">
        <f>SUMIFS(base_de_dados!$T:$T,base_de_dados!$B:$B,$B936,base_de_dados!$G:$G,E$61,base_de_dados!$H:$H,$L$1,base_de_dados!$C:$C,$A936,base_de_dados!$M:$M,"&lt;=2012",base_de_dados!$O:$O,"&gt;=41274")</f>
        <v>1.2600000000000001E-3</v>
      </c>
      <c r="F936" s="5">
        <f>SUMIFS(base_de_dados!$T:$T,base_de_dados!$B:$B,$B936,base_de_dados!$G:$G,F$61,base_de_dados!$H:$H,$L$1,base_de_dados!$C:$C,$A936,base_de_dados!$M:$M,"&lt;=2012",base_de_dados!$O:$O,"&gt;=41274")</f>
        <v>6.8285958904109592E-3</v>
      </c>
      <c r="G936" s="5">
        <f>SUMIFS(base_de_dados!$T:$T,base_de_dados!$B:$B,$B936,base_de_dados!$G:$G,G$61,base_de_dados!$H:$H,$L$1,base_de_dados!$C:$C,$A936,base_de_dados!$M:$M,"&lt;=2012",base_de_dados!$O:$O,"&gt;=41274")</f>
        <v>0</v>
      </c>
      <c r="H936" s="5">
        <f>SUMIFS(base_de_dados!$T:$T,base_de_dados!$B:$B,$B936,base_de_dados!$G:$G,H$61,base_de_dados!$H:$H,$L$1,base_de_dados!$C:$C,$A936,base_de_dados!$M:$M,"&lt;=2012",base_de_dados!$O:$O,"&gt;=41274")</f>
        <v>0</v>
      </c>
      <c r="I936" s="5">
        <f>SUMIFS(base_de_dados!$T:$T,base_de_dados!$B:$B,$B936,base_de_dados!$G:$G,I$61,base_de_dados!$H:$H,$L$1,base_de_dados!$C:$C,$A936,base_de_dados!$M:$M,"&lt;=2012",base_de_dados!$O:$O,"&gt;=41274")</f>
        <v>0</v>
      </c>
      <c r="J936" s="5">
        <f>SUMIFS(base_de_dados!$T:$T,base_de_dados!$B:$B,$B936,base_de_dados!$G:$G,J$61,base_de_dados!$H:$H,$L$1,base_de_dados!$C:$C,$A936,base_de_dados!$M:$M,"&lt;=2012",base_de_dados!$O:$O,"&gt;=41274")</f>
        <v>0</v>
      </c>
      <c r="K936" s="32">
        <f t="shared" si="19"/>
        <v>8.088595890410959E-3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SUMIFS(base_de_dados!$T:$T,base_de_dados!$B:$B,$B937,base_de_dados!$G:$G,C$61,base_de_dados!$H:$H,$L$1,base_de_dados!$C:$C,$A937,base_de_dados!$M:$M,"&lt;=2012",base_de_dados!$O:$O,"&gt;=41274")</f>
        <v>0</v>
      </c>
      <c r="D937" s="5">
        <f>SUMIFS(base_de_dados!$T:$T,base_de_dados!$B:$B,$B937,base_de_dados!$G:$G,D$61,base_de_dados!$H:$H,$L$1,base_de_dados!$C:$C,$A937,base_de_dados!$M:$M,"&lt;=2012",base_de_dados!$O:$O,"&gt;=41274")</f>
        <v>0</v>
      </c>
      <c r="E937" s="5">
        <f>SUMIFS(base_de_dados!$T:$T,base_de_dados!$B:$B,$B937,base_de_dados!$G:$G,E$61,base_de_dados!$H:$H,$L$1,base_de_dados!$C:$C,$A937,base_de_dados!$M:$M,"&lt;=2012",base_de_dados!$O:$O,"&gt;=41274")</f>
        <v>0</v>
      </c>
      <c r="F937" s="5">
        <f>SUMIFS(base_de_dados!$T:$T,base_de_dados!$B:$B,$B937,base_de_dados!$G:$G,F$61,base_de_dados!$H:$H,$L$1,base_de_dados!$C:$C,$A937,base_de_dados!$M:$M,"&lt;=2012",base_de_dados!$O:$O,"&gt;=41274")</f>
        <v>0</v>
      </c>
      <c r="G937" s="5">
        <f>SUMIFS(base_de_dados!$T:$T,base_de_dados!$B:$B,$B937,base_de_dados!$G:$G,G$61,base_de_dados!$H:$H,$L$1,base_de_dados!$C:$C,$A937,base_de_dados!$M:$M,"&lt;=2012",base_de_dados!$O:$O,"&gt;=41274")</f>
        <v>0</v>
      </c>
      <c r="H937" s="5">
        <f>SUMIFS(base_de_dados!$T:$T,base_de_dados!$B:$B,$B937,base_de_dados!$G:$G,H$61,base_de_dados!$H:$H,$L$1,base_de_dados!$C:$C,$A937,base_de_dados!$M:$M,"&lt;=2012",base_de_dados!$O:$O,"&gt;=41274")</f>
        <v>0</v>
      </c>
      <c r="I937" s="5">
        <f>SUMIFS(base_de_dados!$T:$T,base_de_dados!$B:$B,$B937,base_de_dados!$G:$G,I$61,base_de_dados!$H:$H,$L$1,base_de_dados!$C:$C,$A937,base_de_dados!$M:$M,"&lt;=2012",base_de_dados!$O:$O,"&gt;=41274")</f>
        <v>0</v>
      </c>
      <c r="J937" s="5">
        <f>SUMIFS(base_de_dados!$T:$T,base_de_dados!$B:$B,$B937,base_de_dados!$G:$G,J$61,base_de_dados!$H:$H,$L$1,base_de_dados!$C:$C,$A937,base_de_dados!$M:$M,"&lt;=2012",base_de_dados!$O:$O,"&gt;=41274")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SUMIFS(base_de_dados!$T:$T,base_de_dados!$B:$B,$B938,base_de_dados!$G:$G,C$61,base_de_dados!$H:$H,$L$1,base_de_dados!$C:$C,$A938,base_de_dados!$M:$M,"&lt;=2012",base_de_dados!$O:$O,"&gt;=41274")</f>
        <v>0</v>
      </c>
      <c r="D938" s="5">
        <f>SUMIFS(base_de_dados!$T:$T,base_de_dados!$B:$B,$B938,base_de_dados!$G:$G,D$61,base_de_dados!$H:$H,$L$1,base_de_dados!$C:$C,$A938,base_de_dados!$M:$M,"&lt;=2012",base_de_dados!$O:$O,"&gt;=41274")</f>
        <v>0</v>
      </c>
      <c r="E938" s="5">
        <f>SUMIFS(base_de_dados!$T:$T,base_de_dados!$B:$B,$B938,base_de_dados!$G:$G,E$61,base_de_dados!$H:$H,$L$1,base_de_dados!$C:$C,$A938,base_de_dados!$M:$M,"&lt;=2012",base_de_dados!$O:$O,"&gt;=41274")</f>
        <v>0</v>
      </c>
      <c r="F938" s="5">
        <f>SUMIFS(base_de_dados!$T:$T,base_de_dados!$B:$B,$B938,base_de_dados!$G:$G,F$61,base_de_dados!$H:$H,$L$1,base_de_dados!$C:$C,$A938,base_de_dados!$M:$M,"&lt;=2012",base_de_dados!$O:$O,"&gt;=41274")</f>
        <v>0</v>
      </c>
      <c r="G938" s="5">
        <f>SUMIFS(base_de_dados!$T:$T,base_de_dados!$B:$B,$B938,base_de_dados!$G:$G,G$61,base_de_dados!$H:$H,$L$1,base_de_dados!$C:$C,$A938,base_de_dados!$M:$M,"&lt;=2012",base_de_dados!$O:$O,"&gt;=41274")</f>
        <v>0</v>
      </c>
      <c r="H938" s="5">
        <f>SUMIFS(base_de_dados!$T:$T,base_de_dados!$B:$B,$B938,base_de_dados!$G:$G,H$61,base_de_dados!$H:$H,$L$1,base_de_dados!$C:$C,$A938,base_de_dados!$M:$M,"&lt;=2012",base_de_dados!$O:$O,"&gt;=41274")</f>
        <v>0</v>
      </c>
      <c r="I938" s="5">
        <f>SUMIFS(base_de_dados!$T:$T,base_de_dados!$B:$B,$B938,base_de_dados!$G:$G,I$61,base_de_dados!$H:$H,$L$1,base_de_dados!$C:$C,$A938,base_de_dados!$M:$M,"&lt;=2012",base_de_dados!$O:$O,"&gt;=41274")</f>
        <v>0</v>
      </c>
      <c r="J938" s="5">
        <f>SUMIFS(base_de_dados!$T:$T,base_de_dados!$B:$B,$B938,base_de_dados!$G:$G,J$61,base_de_dados!$H:$H,$L$1,base_de_dados!$C:$C,$A938,base_de_dados!$M:$M,"&lt;=2012",base_de_dados!$O:$O,"&gt;=41274")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SUMIFS(base_de_dados!$T:$T,base_de_dados!$B:$B,$B939,base_de_dados!$G:$G,C$61,base_de_dados!$H:$H,$L$1,base_de_dados!$C:$C,$A939,base_de_dados!$M:$M,"&lt;=2012",base_de_dados!$O:$O,"&gt;=41274")</f>
        <v>0</v>
      </c>
      <c r="D939" s="5">
        <f>SUMIFS(base_de_dados!$T:$T,base_de_dados!$B:$B,$B939,base_de_dados!$G:$G,D$61,base_de_dados!$H:$H,$L$1,base_de_dados!$C:$C,$A939,base_de_dados!$M:$M,"&lt;=2012",base_de_dados!$O:$O,"&gt;=41274")</f>
        <v>0</v>
      </c>
      <c r="E939" s="5">
        <f>SUMIFS(base_de_dados!$T:$T,base_de_dados!$B:$B,$B939,base_de_dados!$G:$G,E$61,base_de_dados!$H:$H,$L$1,base_de_dados!$C:$C,$A939,base_de_dados!$M:$M,"&lt;=2012",base_de_dados!$O:$O,"&gt;=41274")</f>
        <v>0</v>
      </c>
      <c r="F939" s="5">
        <f>SUMIFS(base_de_dados!$T:$T,base_de_dados!$B:$B,$B939,base_de_dados!$G:$G,F$61,base_de_dados!$H:$H,$L$1,base_de_dados!$C:$C,$A939,base_de_dados!$M:$M,"&lt;=2012",base_de_dados!$O:$O,"&gt;=41274")</f>
        <v>0</v>
      </c>
      <c r="G939" s="5">
        <f>SUMIFS(base_de_dados!$T:$T,base_de_dados!$B:$B,$B939,base_de_dados!$G:$G,G$61,base_de_dados!$H:$H,$L$1,base_de_dados!$C:$C,$A939,base_de_dados!$M:$M,"&lt;=2012",base_de_dados!$O:$O,"&gt;=41274")</f>
        <v>0</v>
      </c>
      <c r="H939" s="5">
        <f>SUMIFS(base_de_dados!$T:$T,base_de_dados!$B:$B,$B939,base_de_dados!$G:$G,H$61,base_de_dados!$H:$H,$L$1,base_de_dados!$C:$C,$A939,base_de_dados!$M:$M,"&lt;=2012",base_de_dados!$O:$O,"&gt;=41274")</f>
        <v>0</v>
      </c>
      <c r="I939" s="5">
        <f>SUMIFS(base_de_dados!$T:$T,base_de_dados!$B:$B,$B939,base_de_dados!$G:$G,I$61,base_de_dados!$H:$H,$L$1,base_de_dados!$C:$C,$A939,base_de_dados!$M:$M,"&lt;=2012",base_de_dados!$O:$O,"&gt;=41274")</f>
        <v>0</v>
      </c>
      <c r="J939" s="5">
        <f>SUMIFS(base_de_dados!$T:$T,base_de_dados!$B:$B,$B939,base_de_dados!$G:$G,J$61,base_de_dados!$H:$H,$L$1,base_de_dados!$C:$C,$A939,base_de_dados!$M:$M,"&lt;=2012",base_de_dados!$O:$O,"&gt;=41274")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SUMIFS(base_de_dados!$T:$T,base_de_dados!$B:$B,$B940,base_de_dados!$G:$G,C$61,base_de_dados!$H:$H,$L$1,base_de_dados!$C:$C,$A940,base_de_dados!$M:$M,"&lt;=2012",base_de_dados!$O:$O,"&gt;=41274")</f>
        <v>0</v>
      </c>
      <c r="D940" s="5">
        <f>SUMIFS(base_de_dados!$T:$T,base_de_dados!$B:$B,$B940,base_de_dados!$G:$G,D$61,base_de_dados!$H:$H,$L$1,base_de_dados!$C:$C,$A940,base_de_dados!$M:$M,"&lt;=2012",base_de_dados!$O:$O,"&gt;=41274")</f>
        <v>0</v>
      </c>
      <c r="E940" s="5">
        <f>SUMIFS(base_de_dados!$T:$T,base_de_dados!$B:$B,$B940,base_de_dados!$G:$G,E$61,base_de_dados!$H:$H,$L$1,base_de_dados!$C:$C,$A940,base_de_dados!$M:$M,"&lt;=2012",base_de_dados!$O:$O,"&gt;=41274")</f>
        <v>0</v>
      </c>
      <c r="F940" s="5">
        <f>SUMIFS(base_de_dados!$T:$T,base_de_dados!$B:$B,$B940,base_de_dados!$G:$G,F$61,base_de_dados!$H:$H,$L$1,base_de_dados!$C:$C,$A940,base_de_dados!$M:$M,"&lt;=2012",base_de_dados!$O:$O,"&gt;=41274")</f>
        <v>0</v>
      </c>
      <c r="G940" s="5">
        <f>SUMIFS(base_de_dados!$T:$T,base_de_dados!$B:$B,$B940,base_de_dados!$G:$G,G$61,base_de_dados!$H:$H,$L$1,base_de_dados!$C:$C,$A940,base_de_dados!$M:$M,"&lt;=2012",base_de_dados!$O:$O,"&gt;=41274")</f>
        <v>0</v>
      </c>
      <c r="H940" s="5">
        <f>SUMIFS(base_de_dados!$T:$T,base_de_dados!$B:$B,$B940,base_de_dados!$G:$G,H$61,base_de_dados!$H:$H,$L$1,base_de_dados!$C:$C,$A940,base_de_dados!$M:$M,"&lt;=2012",base_de_dados!$O:$O,"&gt;=41274")</f>
        <v>0</v>
      </c>
      <c r="I940" s="5">
        <f>SUMIFS(base_de_dados!$T:$T,base_de_dados!$B:$B,$B940,base_de_dados!$G:$G,I$61,base_de_dados!$H:$H,$L$1,base_de_dados!$C:$C,$A940,base_de_dados!$M:$M,"&lt;=2012",base_de_dados!$O:$O,"&gt;=41274")</f>
        <v>0</v>
      </c>
      <c r="J940" s="5">
        <f>SUMIFS(base_de_dados!$T:$T,base_de_dados!$B:$B,$B940,base_de_dados!$G:$G,J$61,base_de_dados!$H:$H,$L$1,base_de_dados!$C:$C,$A940,base_de_dados!$M:$M,"&lt;=2012",base_de_dados!$O:$O,"&gt;=41274")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SUMIFS(base_de_dados!$T:$T,base_de_dados!$B:$B,$B941,base_de_dados!$G:$G,C$61,base_de_dados!$H:$H,$L$1,base_de_dados!$C:$C,$A941,base_de_dados!$M:$M,"&lt;=2012",base_de_dados!$O:$O,"&gt;=41274")</f>
        <v>0</v>
      </c>
      <c r="D941" s="5">
        <f>SUMIFS(base_de_dados!$T:$T,base_de_dados!$B:$B,$B941,base_de_dados!$G:$G,D$61,base_de_dados!$H:$H,$L$1,base_de_dados!$C:$C,$A941,base_de_dados!$M:$M,"&lt;=2012",base_de_dados!$O:$O,"&gt;=41274")</f>
        <v>0</v>
      </c>
      <c r="E941" s="5">
        <f>SUMIFS(base_de_dados!$T:$T,base_de_dados!$B:$B,$B941,base_de_dados!$G:$G,E$61,base_de_dados!$H:$H,$L$1,base_de_dados!$C:$C,$A941,base_de_dados!$M:$M,"&lt;=2012",base_de_dados!$O:$O,"&gt;=41274")</f>
        <v>0</v>
      </c>
      <c r="F941" s="5">
        <f>SUMIFS(base_de_dados!$T:$T,base_de_dados!$B:$B,$B941,base_de_dados!$G:$G,F$61,base_de_dados!$H:$H,$L$1,base_de_dados!$C:$C,$A941,base_de_dados!$M:$M,"&lt;=2012",base_de_dados!$O:$O,"&gt;=41274")</f>
        <v>0</v>
      </c>
      <c r="G941" s="5">
        <f>SUMIFS(base_de_dados!$T:$T,base_de_dados!$B:$B,$B941,base_de_dados!$G:$G,G$61,base_de_dados!$H:$H,$L$1,base_de_dados!$C:$C,$A941,base_de_dados!$M:$M,"&lt;=2012",base_de_dados!$O:$O,"&gt;=41274")</f>
        <v>0</v>
      </c>
      <c r="H941" s="5">
        <f>SUMIFS(base_de_dados!$T:$T,base_de_dados!$B:$B,$B941,base_de_dados!$G:$G,H$61,base_de_dados!$H:$H,$L$1,base_de_dados!$C:$C,$A941,base_de_dados!$M:$M,"&lt;=2012",base_de_dados!$O:$O,"&gt;=41274")</f>
        <v>0</v>
      </c>
      <c r="I941" s="5">
        <f>SUMIFS(base_de_dados!$T:$T,base_de_dados!$B:$B,$B941,base_de_dados!$G:$G,I$61,base_de_dados!$H:$H,$L$1,base_de_dados!$C:$C,$A941,base_de_dados!$M:$M,"&lt;=2012",base_de_dados!$O:$O,"&gt;=41274")</f>
        <v>0</v>
      </c>
      <c r="J941" s="5">
        <f>SUMIFS(base_de_dados!$T:$T,base_de_dados!$B:$B,$B941,base_de_dados!$G:$G,J$61,base_de_dados!$H:$H,$L$1,base_de_dados!$C:$C,$A941,base_de_dados!$M:$M,"&lt;=2012",base_de_dados!$O:$O,"&gt;=41274")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SUMIFS(base_de_dados!$T:$T,base_de_dados!$B:$B,$B942,base_de_dados!$G:$G,C$61,base_de_dados!$H:$H,$L$1,base_de_dados!$C:$C,$A942,base_de_dados!$M:$M,"&lt;=2012",base_de_dados!$O:$O,"&gt;=41274")</f>
        <v>0</v>
      </c>
      <c r="D942" s="5">
        <f>SUMIFS(base_de_dados!$T:$T,base_de_dados!$B:$B,$B942,base_de_dados!$G:$G,D$61,base_de_dados!$H:$H,$L$1,base_de_dados!$C:$C,$A942,base_de_dados!$M:$M,"&lt;=2012",base_de_dados!$O:$O,"&gt;=41274")</f>
        <v>0</v>
      </c>
      <c r="E942" s="5">
        <f>SUMIFS(base_de_dados!$T:$T,base_de_dados!$B:$B,$B942,base_de_dados!$G:$G,E$61,base_de_dados!$H:$H,$L$1,base_de_dados!$C:$C,$A942,base_de_dados!$M:$M,"&lt;=2012",base_de_dados!$O:$O,"&gt;=41274")</f>
        <v>0</v>
      </c>
      <c r="F942" s="5">
        <f>SUMIFS(base_de_dados!$T:$T,base_de_dados!$B:$B,$B942,base_de_dados!$G:$G,F$61,base_de_dados!$H:$H,$L$1,base_de_dados!$C:$C,$A942,base_de_dados!$M:$M,"&lt;=2012",base_de_dados!$O:$O,"&gt;=41274")</f>
        <v>0</v>
      </c>
      <c r="G942" s="5">
        <f>SUMIFS(base_de_dados!$T:$T,base_de_dados!$B:$B,$B942,base_de_dados!$G:$G,G$61,base_de_dados!$H:$H,$L$1,base_de_dados!$C:$C,$A942,base_de_dados!$M:$M,"&lt;=2012",base_de_dados!$O:$O,"&gt;=41274")</f>
        <v>0</v>
      </c>
      <c r="H942" s="5">
        <f>SUMIFS(base_de_dados!$T:$T,base_de_dados!$B:$B,$B942,base_de_dados!$G:$G,H$61,base_de_dados!$H:$H,$L$1,base_de_dados!$C:$C,$A942,base_de_dados!$M:$M,"&lt;=2012",base_de_dados!$O:$O,"&gt;=41274")</f>
        <v>0</v>
      </c>
      <c r="I942" s="5">
        <f>SUMIFS(base_de_dados!$T:$T,base_de_dados!$B:$B,$B942,base_de_dados!$G:$G,I$61,base_de_dados!$H:$H,$L$1,base_de_dados!$C:$C,$A942,base_de_dados!$M:$M,"&lt;=2012",base_de_dados!$O:$O,"&gt;=41274")</f>
        <v>0</v>
      </c>
      <c r="J942" s="5">
        <f>SUMIFS(base_de_dados!$T:$T,base_de_dados!$B:$B,$B942,base_de_dados!$G:$G,J$61,base_de_dados!$H:$H,$L$1,base_de_dados!$C:$C,$A942,base_de_dados!$M:$M,"&lt;=2012",base_de_dados!$O:$O,"&gt;=41274")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SUMIFS(base_de_dados!$T:$T,base_de_dados!$B:$B,$B943,base_de_dados!$G:$G,C$61,base_de_dados!$H:$H,$L$1,base_de_dados!$C:$C,$A943,base_de_dados!$M:$M,"&lt;=2012",base_de_dados!$O:$O,"&gt;=41274")</f>
        <v>0</v>
      </c>
      <c r="D943" s="5">
        <f>SUMIFS(base_de_dados!$T:$T,base_de_dados!$B:$B,$B943,base_de_dados!$G:$G,D$61,base_de_dados!$H:$H,$L$1,base_de_dados!$C:$C,$A943,base_de_dados!$M:$M,"&lt;=2012",base_de_dados!$O:$O,"&gt;=41274")</f>
        <v>0</v>
      </c>
      <c r="E943" s="5">
        <f>SUMIFS(base_de_dados!$T:$T,base_de_dados!$B:$B,$B943,base_de_dados!$G:$G,E$61,base_de_dados!$H:$H,$L$1,base_de_dados!$C:$C,$A943,base_de_dados!$M:$M,"&lt;=2012",base_de_dados!$O:$O,"&gt;=41274")</f>
        <v>0</v>
      </c>
      <c r="F943" s="5">
        <f>SUMIFS(base_de_dados!$T:$T,base_de_dados!$B:$B,$B943,base_de_dados!$G:$G,F$61,base_de_dados!$H:$H,$L$1,base_de_dados!$C:$C,$A943,base_de_dados!$M:$M,"&lt;=2012",base_de_dados!$O:$O,"&gt;=41274")</f>
        <v>0</v>
      </c>
      <c r="G943" s="5">
        <f>SUMIFS(base_de_dados!$T:$T,base_de_dados!$B:$B,$B943,base_de_dados!$G:$G,G$61,base_de_dados!$H:$H,$L$1,base_de_dados!$C:$C,$A943,base_de_dados!$M:$M,"&lt;=2012",base_de_dados!$O:$O,"&gt;=41274")</f>
        <v>0</v>
      </c>
      <c r="H943" s="5">
        <f>SUMIFS(base_de_dados!$T:$T,base_de_dados!$B:$B,$B943,base_de_dados!$G:$G,H$61,base_de_dados!$H:$H,$L$1,base_de_dados!$C:$C,$A943,base_de_dados!$M:$M,"&lt;=2012",base_de_dados!$O:$O,"&gt;=41274")</f>
        <v>0</v>
      </c>
      <c r="I943" s="5">
        <f>SUMIFS(base_de_dados!$T:$T,base_de_dados!$B:$B,$B943,base_de_dados!$G:$G,I$61,base_de_dados!$H:$H,$L$1,base_de_dados!$C:$C,$A943,base_de_dados!$M:$M,"&lt;=2012",base_de_dados!$O:$O,"&gt;=41274")</f>
        <v>0</v>
      </c>
      <c r="J943" s="5">
        <f>SUMIFS(base_de_dados!$T:$T,base_de_dados!$B:$B,$B943,base_de_dados!$G:$G,J$61,base_de_dados!$H:$H,$L$1,base_de_dados!$C:$C,$A943,base_de_dados!$M:$M,"&lt;=2012",base_de_dados!$O:$O,"&gt;=41274")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SUMIFS(base_de_dados!$T:$T,base_de_dados!$B:$B,$B944,base_de_dados!$G:$G,C$61,base_de_dados!$H:$H,$L$1,base_de_dados!$C:$C,$A944,base_de_dados!$M:$M,"&lt;=2012",base_de_dados!$O:$O,"&gt;=41274")</f>
        <v>0</v>
      </c>
      <c r="D944" s="5">
        <f>SUMIFS(base_de_dados!$T:$T,base_de_dados!$B:$B,$B944,base_de_dados!$G:$G,D$61,base_de_dados!$H:$H,$L$1,base_de_dados!$C:$C,$A944,base_de_dados!$M:$M,"&lt;=2012",base_de_dados!$O:$O,"&gt;=41274")</f>
        <v>0</v>
      </c>
      <c r="E944" s="5">
        <f>SUMIFS(base_de_dados!$T:$T,base_de_dados!$B:$B,$B944,base_de_dados!$G:$G,E$61,base_de_dados!$H:$H,$L$1,base_de_dados!$C:$C,$A944,base_de_dados!$M:$M,"&lt;=2012",base_de_dados!$O:$O,"&gt;=41274")</f>
        <v>0</v>
      </c>
      <c r="F944" s="5">
        <f>SUMIFS(base_de_dados!$T:$T,base_de_dados!$B:$B,$B944,base_de_dados!$G:$G,F$61,base_de_dados!$H:$H,$L$1,base_de_dados!$C:$C,$A944,base_de_dados!$M:$M,"&lt;=2012",base_de_dados!$O:$O,"&gt;=41274")</f>
        <v>0</v>
      </c>
      <c r="G944" s="5">
        <f>SUMIFS(base_de_dados!$T:$T,base_de_dados!$B:$B,$B944,base_de_dados!$G:$G,G$61,base_de_dados!$H:$H,$L$1,base_de_dados!$C:$C,$A944,base_de_dados!$M:$M,"&lt;=2012",base_de_dados!$O:$O,"&gt;=41274")</f>
        <v>0</v>
      </c>
      <c r="H944" s="5">
        <f>SUMIFS(base_de_dados!$T:$T,base_de_dados!$B:$B,$B944,base_de_dados!$G:$G,H$61,base_de_dados!$H:$H,$L$1,base_de_dados!$C:$C,$A944,base_de_dados!$M:$M,"&lt;=2012",base_de_dados!$O:$O,"&gt;=41274")</f>
        <v>0</v>
      </c>
      <c r="I944" s="5">
        <f>SUMIFS(base_de_dados!$T:$T,base_de_dados!$B:$B,$B944,base_de_dados!$G:$G,I$61,base_de_dados!$H:$H,$L$1,base_de_dados!$C:$C,$A944,base_de_dados!$M:$M,"&lt;=2012",base_de_dados!$O:$O,"&gt;=41274")</f>
        <v>0</v>
      </c>
      <c r="J944" s="5">
        <f>SUMIFS(base_de_dados!$T:$T,base_de_dados!$B:$B,$B944,base_de_dados!$G:$G,J$61,base_de_dados!$H:$H,$L$1,base_de_dados!$C:$C,$A944,base_de_dados!$M:$M,"&lt;=2012",base_de_dados!$O:$O,"&gt;=41274")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SUMIFS(base_de_dados!$T:$T,base_de_dados!$B:$B,$B945,base_de_dados!$G:$G,C$61,base_de_dados!$H:$H,$L$1,base_de_dados!$C:$C,$A945,base_de_dados!$M:$M,"&lt;=2012",base_de_dados!$O:$O,"&gt;=41274")</f>
        <v>0</v>
      </c>
      <c r="D945" s="5">
        <f>SUMIFS(base_de_dados!$T:$T,base_de_dados!$B:$B,$B945,base_de_dados!$G:$G,D$61,base_de_dados!$H:$H,$L$1,base_de_dados!$C:$C,$A945,base_de_dados!$M:$M,"&lt;=2012",base_de_dados!$O:$O,"&gt;=41274")</f>
        <v>0</v>
      </c>
      <c r="E945" s="5">
        <f>SUMIFS(base_de_dados!$T:$T,base_de_dados!$B:$B,$B945,base_de_dados!$G:$G,E$61,base_de_dados!$H:$H,$L$1,base_de_dados!$C:$C,$A945,base_de_dados!$M:$M,"&lt;=2012",base_de_dados!$O:$O,"&gt;=41274")</f>
        <v>0</v>
      </c>
      <c r="F945" s="5">
        <f>SUMIFS(base_de_dados!$T:$T,base_de_dados!$B:$B,$B945,base_de_dados!$G:$G,F$61,base_de_dados!$H:$H,$L$1,base_de_dados!$C:$C,$A945,base_de_dados!$M:$M,"&lt;=2012",base_de_dados!$O:$O,"&gt;=41274")</f>
        <v>0</v>
      </c>
      <c r="G945" s="5">
        <f>SUMIFS(base_de_dados!$T:$T,base_de_dados!$B:$B,$B945,base_de_dados!$G:$G,G$61,base_de_dados!$H:$H,$L$1,base_de_dados!$C:$C,$A945,base_de_dados!$M:$M,"&lt;=2012",base_de_dados!$O:$O,"&gt;=41274")</f>
        <v>0</v>
      </c>
      <c r="H945" s="5">
        <f>SUMIFS(base_de_dados!$T:$T,base_de_dados!$B:$B,$B945,base_de_dados!$G:$G,H$61,base_de_dados!$H:$H,$L$1,base_de_dados!$C:$C,$A945,base_de_dados!$M:$M,"&lt;=2012",base_de_dados!$O:$O,"&gt;=41274")</f>
        <v>0</v>
      </c>
      <c r="I945" s="5">
        <f>SUMIFS(base_de_dados!$T:$T,base_de_dados!$B:$B,$B945,base_de_dados!$G:$G,I$61,base_de_dados!$H:$H,$L$1,base_de_dados!$C:$C,$A945,base_de_dados!$M:$M,"&lt;=2012",base_de_dados!$O:$O,"&gt;=41274")</f>
        <v>0</v>
      </c>
      <c r="J945" s="5">
        <f>SUMIFS(base_de_dados!$T:$T,base_de_dados!$B:$B,$B945,base_de_dados!$G:$G,J$61,base_de_dados!$H:$H,$L$1,base_de_dados!$C:$C,$A945,base_de_dados!$M:$M,"&lt;=2012",base_de_dados!$O:$O,"&gt;=41274")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SUMIFS(base_de_dados!$T:$T,base_de_dados!$B:$B,$B946,base_de_dados!$G:$G,C$61,base_de_dados!$H:$H,$L$1,base_de_dados!$C:$C,$A946,base_de_dados!$M:$M,"&lt;=2012",base_de_dados!$O:$O,"&gt;=41274")</f>
        <v>0</v>
      </c>
      <c r="D946" s="5">
        <f>SUMIFS(base_de_dados!$T:$T,base_de_dados!$B:$B,$B946,base_de_dados!$G:$G,D$61,base_de_dados!$H:$H,$L$1,base_de_dados!$C:$C,$A946,base_de_dados!$M:$M,"&lt;=2012",base_de_dados!$O:$O,"&gt;=41274")</f>
        <v>0</v>
      </c>
      <c r="E946" s="5">
        <f>SUMIFS(base_de_dados!$T:$T,base_de_dados!$B:$B,$B946,base_de_dados!$G:$G,E$61,base_de_dados!$H:$H,$L$1,base_de_dados!$C:$C,$A946,base_de_dados!$M:$M,"&lt;=2012",base_de_dados!$O:$O,"&gt;=41274")</f>
        <v>0</v>
      </c>
      <c r="F946" s="5">
        <f>SUMIFS(base_de_dados!$T:$T,base_de_dados!$B:$B,$B946,base_de_dados!$G:$G,F$61,base_de_dados!$H:$H,$L$1,base_de_dados!$C:$C,$A946,base_de_dados!$M:$M,"&lt;=2012",base_de_dados!$O:$O,"&gt;=41274")</f>
        <v>0</v>
      </c>
      <c r="G946" s="5">
        <f>SUMIFS(base_de_dados!$T:$T,base_de_dados!$B:$B,$B946,base_de_dados!$G:$G,G$61,base_de_dados!$H:$H,$L$1,base_de_dados!$C:$C,$A946,base_de_dados!$M:$M,"&lt;=2012",base_de_dados!$O:$O,"&gt;=41274")</f>
        <v>0</v>
      </c>
      <c r="H946" s="5">
        <f>SUMIFS(base_de_dados!$T:$T,base_de_dados!$B:$B,$B946,base_de_dados!$G:$G,H$61,base_de_dados!$H:$H,$L$1,base_de_dados!$C:$C,$A946,base_de_dados!$M:$M,"&lt;=2012",base_de_dados!$O:$O,"&gt;=41274")</f>
        <v>0</v>
      </c>
      <c r="I946" s="5">
        <f>SUMIFS(base_de_dados!$T:$T,base_de_dados!$B:$B,$B946,base_de_dados!$G:$G,I$61,base_de_dados!$H:$H,$L$1,base_de_dados!$C:$C,$A946,base_de_dados!$M:$M,"&lt;=2012",base_de_dados!$O:$O,"&gt;=41274")</f>
        <v>0</v>
      </c>
      <c r="J946" s="5">
        <f>SUMIFS(base_de_dados!$T:$T,base_de_dados!$B:$B,$B946,base_de_dados!$G:$G,J$61,base_de_dados!$H:$H,$L$1,base_de_dados!$C:$C,$A946,base_de_dados!$M:$M,"&lt;=2012",base_de_dados!$O:$O,"&gt;=41274")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SUMIFS(base_de_dados!$T:$T,base_de_dados!$B:$B,$B947,base_de_dados!$G:$G,C$61,base_de_dados!$H:$H,$L$1,base_de_dados!$C:$C,$A947,base_de_dados!$M:$M,"&lt;=2012",base_de_dados!$O:$O,"&gt;=41274")</f>
        <v>0</v>
      </c>
      <c r="D947" s="5">
        <f>SUMIFS(base_de_dados!$T:$T,base_de_dados!$B:$B,$B947,base_de_dados!$G:$G,D$61,base_de_dados!$H:$H,$L$1,base_de_dados!$C:$C,$A947,base_de_dados!$M:$M,"&lt;=2012",base_de_dados!$O:$O,"&gt;=41274")</f>
        <v>0</v>
      </c>
      <c r="E947" s="5">
        <f>SUMIFS(base_de_dados!$T:$T,base_de_dados!$B:$B,$B947,base_de_dados!$G:$G,E$61,base_de_dados!$H:$H,$L$1,base_de_dados!$C:$C,$A947,base_de_dados!$M:$M,"&lt;=2012",base_de_dados!$O:$O,"&gt;=41274")</f>
        <v>0</v>
      </c>
      <c r="F947" s="5">
        <f>SUMIFS(base_de_dados!$T:$T,base_de_dados!$B:$B,$B947,base_de_dados!$G:$G,F$61,base_de_dados!$H:$H,$L$1,base_de_dados!$C:$C,$A947,base_de_dados!$M:$M,"&lt;=2012",base_de_dados!$O:$O,"&gt;=41274")</f>
        <v>0</v>
      </c>
      <c r="G947" s="5">
        <f>SUMIFS(base_de_dados!$T:$T,base_de_dados!$B:$B,$B947,base_de_dados!$G:$G,G$61,base_de_dados!$H:$H,$L$1,base_de_dados!$C:$C,$A947,base_de_dados!$M:$M,"&lt;=2012",base_de_dados!$O:$O,"&gt;=41274")</f>
        <v>0</v>
      </c>
      <c r="H947" s="5">
        <f>SUMIFS(base_de_dados!$T:$T,base_de_dados!$B:$B,$B947,base_de_dados!$G:$G,H$61,base_de_dados!$H:$H,$L$1,base_de_dados!$C:$C,$A947,base_de_dados!$M:$M,"&lt;=2012",base_de_dados!$O:$O,"&gt;=41274")</f>
        <v>0</v>
      </c>
      <c r="I947" s="5">
        <f>SUMIFS(base_de_dados!$T:$T,base_de_dados!$B:$B,$B947,base_de_dados!$G:$G,I$61,base_de_dados!$H:$H,$L$1,base_de_dados!$C:$C,$A947,base_de_dados!$M:$M,"&lt;=2012",base_de_dados!$O:$O,"&gt;=41274")</f>
        <v>0</v>
      </c>
      <c r="J947" s="5">
        <f>SUMIFS(base_de_dados!$T:$T,base_de_dados!$B:$B,$B947,base_de_dados!$G:$G,J$61,base_de_dados!$H:$H,$L$1,base_de_dados!$C:$C,$A947,base_de_dados!$M:$M,"&lt;=2012",base_de_dados!$O:$O,"&gt;=41274")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SUMIFS(base_de_dados!$T:$T,base_de_dados!$B:$B,$B948,base_de_dados!$G:$G,C$61,base_de_dados!$H:$H,$L$1,base_de_dados!$C:$C,$A948,base_de_dados!$M:$M,"&lt;=2012",base_de_dados!$O:$O,"&gt;=41274")</f>
        <v>0</v>
      </c>
      <c r="D948" s="5">
        <f>SUMIFS(base_de_dados!$T:$T,base_de_dados!$B:$B,$B948,base_de_dados!$G:$G,D$61,base_de_dados!$H:$H,$L$1,base_de_dados!$C:$C,$A948,base_de_dados!$M:$M,"&lt;=2012",base_de_dados!$O:$O,"&gt;=41274")</f>
        <v>0</v>
      </c>
      <c r="E948" s="5">
        <f>SUMIFS(base_de_dados!$T:$T,base_de_dados!$B:$B,$B948,base_de_dados!$G:$G,E$61,base_de_dados!$H:$H,$L$1,base_de_dados!$C:$C,$A948,base_de_dados!$M:$M,"&lt;=2012",base_de_dados!$O:$O,"&gt;=41274")</f>
        <v>0</v>
      </c>
      <c r="F948" s="5">
        <f>SUMIFS(base_de_dados!$T:$T,base_de_dados!$B:$B,$B948,base_de_dados!$G:$G,F$61,base_de_dados!$H:$H,$L$1,base_de_dados!$C:$C,$A948,base_de_dados!$M:$M,"&lt;=2012",base_de_dados!$O:$O,"&gt;=41274")</f>
        <v>0</v>
      </c>
      <c r="G948" s="5">
        <f>SUMIFS(base_de_dados!$T:$T,base_de_dados!$B:$B,$B948,base_de_dados!$G:$G,G$61,base_de_dados!$H:$H,$L$1,base_de_dados!$C:$C,$A948,base_de_dados!$M:$M,"&lt;=2012",base_de_dados!$O:$O,"&gt;=41274")</f>
        <v>0</v>
      </c>
      <c r="H948" s="5">
        <f>SUMIFS(base_de_dados!$T:$T,base_de_dados!$B:$B,$B948,base_de_dados!$G:$G,H$61,base_de_dados!$H:$H,$L$1,base_de_dados!$C:$C,$A948,base_de_dados!$M:$M,"&lt;=2012",base_de_dados!$O:$O,"&gt;=41274")</f>
        <v>0</v>
      </c>
      <c r="I948" s="5">
        <f>SUMIFS(base_de_dados!$T:$T,base_de_dados!$B:$B,$B948,base_de_dados!$G:$G,I$61,base_de_dados!$H:$H,$L$1,base_de_dados!$C:$C,$A948,base_de_dados!$M:$M,"&lt;=2012",base_de_dados!$O:$O,"&gt;=41274")</f>
        <v>0</v>
      </c>
      <c r="J948" s="5">
        <f>SUMIFS(base_de_dados!$T:$T,base_de_dados!$B:$B,$B948,base_de_dados!$G:$G,J$61,base_de_dados!$H:$H,$L$1,base_de_dados!$C:$C,$A948,base_de_dados!$M:$M,"&lt;=2012",base_de_dados!$O:$O,"&gt;=41274")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SUMIFS(base_de_dados!$T:$T,base_de_dados!$B:$B,$B949,base_de_dados!$G:$G,C$61,base_de_dados!$H:$H,$L$1,base_de_dados!$C:$C,$A949,base_de_dados!$M:$M,"&lt;=2012",base_de_dados!$O:$O,"&gt;=41274")</f>
        <v>0</v>
      </c>
      <c r="D949" s="5">
        <f>SUMIFS(base_de_dados!$T:$T,base_de_dados!$B:$B,$B949,base_de_dados!$G:$G,D$61,base_de_dados!$H:$H,$L$1,base_de_dados!$C:$C,$A949,base_de_dados!$M:$M,"&lt;=2012",base_de_dados!$O:$O,"&gt;=41274")</f>
        <v>0</v>
      </c>
      <c r="E949" s="5">
        <f>SUMIFS(base_de_dados!$T:$T,base_de_dados!$B:$B,$B949,base_de_dados!$G:$G,E$61,base_de_dados!$H:$H,$L$1,base_de_dados!$C:$C,$A949,base_de_dados!$M:$M,"&lt;=2012",base_de_dados!$O:$O,"&gt;=41274")</f>
        <v>0</v>
      </c>
      <c r="F949" s="5">
        <f>SUMIFS(base_de_dados!$T:$T,base_de_dados!$B:$B,$B949,base_de_dados!$G:$G,F$61,base_de_dados!$H:$H,$L$1,base_de_dados!$C:$C,$A949,base_de_dados!$M:$M,"&lt;=2012",base_de_dados!$O:$O,"&gt;=41274")</f>
        <v>0</v>
      </c>
      <c r="G949" s="5">
        <f>SUMIFS(base_de_dados!$T:$T,base_de_dados!$B:$B,$B949,base_de_dados!$G:$G,G$61,base_de_dados!$H:$H,$L$1,base_de_dados!$C:$C,$A949,base_de_dados!$M:$M,"&lt;=2012",base_de_dados!$O:$O,"&gt;=41274")</f>
        <v>0</v>
      </c>
      <c r="H949" s="5">
        <f>SUMIFS(base_de_dados!$T:$T,base_de_dados!$B:$B,$B949,base_de_dados!$G:$G,H$61,base_de_dados!$H:$H,$L$1,base_de_dados!$C:$C,$A949,base_de_dados!$M:$M,"&lt;=2012",base_de_dados!$O:$O,"&gt;=41274")</f>
        <v>0</v>
      </c>
      <c r="I949" s="5">
        <f>SUMIFS(base_de_dados!$T:$T,base_de_dados!$B:$B,$B949,base_de_dados!$G:$G,I$61,base_de_dados!$H:$H,$L$1,base_de_dados!$C:$C,$A949,base_de_dados!$M:$M,"&lt;=2012",base_de_dados!$O:$O,"&gt;=41274")</f>
        <v>0</v>
      </c>
      <c r="J949" s="5">
        <f>SUMIFS(base_de_dados!$T:$T,base_de_dados!$B:$B,$B949,base_de_dados!$G:$G,J$61,base_de_dados!$H:$H,$L$1,base_de_dados!$C:$C,$A949,base_de_dados!$M:$M,"&lt;=2012",base_de_dados!$O:$O,"&gt;=41274")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SUMIFS(base_de_dados!$T:$T,base_de_dados!$B:$B,$B950,base_de_dados!$G:$G,C$61,base_de_dados!$H:$H,$L$1,base_de_dados!$C:$C,$A950,base_de_dados!$M:$M,"&lt;=2012",base_de_dados!$O:$O,"&gt;=41274")</f>
        <v>0</v>
      </c>
      <c r="D950" s="5">
        <f>SUMIFS(base_de_dados!$T:$T,base_de_dados!$B:$B,$B950,base_de_dados!$G:$G,D$61,base_de_dados!$H:$H,$L$1,base_de_dados!$C:$C,$A950,base_de_dados!$M:$M,"&lt;=2012",base_de_dados!$O:$O,"&gt;=41274")</f>
        <v>0</v>
      </c>
      <c r="E950" s="5">
        <f>SUMIFS(base_de_dados!$T:$T,base_de_dados!$B:$B,$B950,base_de_dados!$G:$G,E$61,base_de_dados!$H:$H,$L$1,base_de_dados!$C:$C,$A950,base_de_dados!$M:$M,"&lt;=2012",base_de_dados!$O:$O,"&gt;=41274")</f>
        <v>0</v>
      </c>
      <c r="F950" s="5">
        <f>SUMIFS(base_de_dados!$T:$T,base_de_dados!$B:$B,$B950,base_de_dados!$G:$G,F$61,base_de_dados!$H:$H,$L$1,base_de_dados!$C:$C,$A950,base_de_dados!$M:$M,"&lt;=2012",base_de_dados!$O:$O,"&gt;=41274")</f>
        <v>0</v>
      </c>
      <c r="G950" s="5">
        <f>SUMIFS(base_de_dados!$T:$T,base_de_dados!$B:$B,$B950,base_de_dados!$G:$G,G$61,base_de_dados!$H:$H,$L$1,base_de_dados!$C:$C,$A950,base_de_dados!$M:$M,"&lt;=2012",base_de_dados!$O:$O,"&gt;=41274")</f>
        <v>0</v>
      </c>
      <c r="H950" s="5">
        <f>SUMIFS(base_de_dados!$T:$T,base_de_dados!$B:$B,$B950,base_de_dados!$G:$G,H$61,base_de_dados!$H:$H,$L$1,base_de_dados!$C:$C,$A950,base_de_dados!$M:$M,"&lt;=2012",base_de_dados!$O:$O,"&gt;=41274")</f>
        <v>0</v>
      </c>
      <c r="I950" s="5">
        <f>SUMIFS(base_de_dados!$T:$T,base_de_dados!$B:$B,$B950,base_de_dados!$G:$G,I$61,base_de_dados!$H:$H,$L$1,base_de_dados!$C:$C,$A950,base_de_dados!$M:$M,"&lt;=2012",base_de_dados!$O:$O,"&gt;=41274")</f>
        <v>0</v>
      </c>
      <c r="J950" s="5">
        <f>SUMIFS(base_de_dados!$T:$T,base_de_dados!$B:$B,$B950,base_de_dados!$G:$G,J$61,base_de_dados!$H:$H,$L$1,base_de_dados!$C:$C,$A950,base_de_dados!$M:$M,"&lt;=2012",base_de_dados!$O:$O,"&gt;=41274")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13" priority="1" operator="equal">
      <formula>TRUE</formula>
    </cfRule>
    <cfRule type="cellIs" dxfId="12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H951"/>
  <sheetViews>
    <sheetView topLeftCell="A22" workbookViewId="0">
      <selection activeCell="C27" sqref="C27"/>
    </sheetView>
  </sheetViews>
  <sheetFormatPr defaultRowHeight="15" x14ac:dyDescent="0.25"/>
  <cols>
    <col min="1" max="1" width="19.1406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ht="15.75" thickBot="1" x14ac:dyDescent="0.3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70" t="s">
        <v>67</v>
      </c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SUMIFS(base_de_dados!$T:$T,base_de_dados!$C:$C,Info!$B2,base_de_dados!$H:$H,Info!$L$1,base_de_dados!$G:$G,Info!C$1,base_de_dados!$M:$M,"&lt;=2011",base_de_dados!$O:$O,"&gt;=40908")</f>
        <v>0</v>
      </c>
      <c r="D2" s="49">
        <f>SUMIFS(base_de_dados!$T:$T,base_de_dados!$C:$C,Info!$B2,base_de_dados!$H:$H,Info!$L$1,base_de_dados!$G:$G,Info!D$1,base_de_dados!$M:$M,"&lt;=2011",base_de_dados!$O:$O,"&gt;=40908")</f>
        <v>0</v>
      </c>
      <c r="E2" s="49">
        <f>SUMIFS(base_de_dados!$T:$T,base_de_dados!$C:$C,Info!$B2,base_de_dados!$H:$H,Info!$L$1,base_de_dados!$G:$G,Info!E$1,base_de_dados!$M:$M,"&lt;=2011",base_de_dados!$O:$O,"&gt;=40908")</f>
        <v>0</v>
      </c>
      <c r="F2" s="49">
        <f>SUMIFS(base_de_dados!$T:$T,base_de_dados!$C:$C,Info!$B2,base_de_dados!$H:$H,Info!$L$1,base_de_dados!$G:$G,Info!F$1,base_de_dados!$M:$M,"&lt;=2011",base_de_dados!$O:$O,"&gt;=40908")</f>
        <v>1.4466007102993405E-2</v>
      </c>
      <c r="G2" s="49">
        <f>SUMIFS(base_de_dados!$T:$T,base_de_dados!$C:$C,Info!$B2,base_de_dados!$H:$H,Info!$L$1,base_de_dados!$G:$G,Info!G$1,base_de_dados!$M:$M,"&lt;=2011",base_de_dados!$O:$O,"&gt;=40908")</f>
        <v>0</v>
      </c>
      <c r="H2" s="49">
        <f>SUMIFS(base_de_dados!$T:$T,base_de_dados!$C:$C,Info!$B2,base_de_dados!$H:$H,Info!$L$1,base_de_dados!$G:$G,Info!H$1,base_de_dados!$M:$M,"&lt;=2011",base_de_dados!$O:$O,"&gt;=40908")</f>
        <v>0</v>
      </c>
      <c r="I2" s="49">
        <f>SUMIFS(base_de_dados!$T:$T,base_de_dados!$C:$C,Info!$B2,base_de_dados!$H:$H,Info!$L$1,base_de_dados!$G:$G,Info!I$1,base_de_dados!$M:$M,"&lt;=2011",base_de_dados!$O:$O,"&gt;=40908")</f>
        <v>0</v>
      </c>
      <c r="J2" s="49">
        <f>SUMIFS(base_de_dados!$T:$T,base_de_dados!$C:$C,Info!$B2,base_de_dados!$H:$H,Info!$L$1,base_de_dados!$G:$G,Info!J$1,base_de_dados!$M:$M,"&lt;=2011",base_de_dados!$O:$O,"&gt;=40908")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SUMIFS(base_de_dados!$T:$T,base_de_dados!$C:$C,Info!$B3,base_de_dados!$H:$H,Info!$L$1,base_de_dados!$G:$G,Info!C$1,base_de_dados!$M:$M,"&lt;=2011",base_de_dados!$O:$O,"&gt;=40908")</f>
        <v>2.6079777777777782</v>
      </c>
      <c r="D3" s="49">
        <f>SUMIFS(base_de_dados!$T:$T,base_de_dados!$C:$C,Info!$B3,base_de_dados!$H:$H,Info!$L$1,base_de_dados!$G:$G,Info!D$1,base_de_dados!$M:$M,"&lt;=2011",base_de_dados!$O:$O,"&gt;=40908")</f>
        <v>2.7161892129629628</v>
      </c>
      <c r="E3" s="49">
        <f>SUMIFS(base_de_dados!$T:$T,base_de_dados!$C:$C,Info!$B3,base_de_dados!$H:$H,Info!$L$1,base_de_dados!$G:$G,Info!E$1,base_de_dados!$M:$M,"&lt;=2011",base_de_dados!$O:$O,"&gt;=40908")</f>
        <v>0.10937024353120242</v>
      </c>
      <c r="F3" s="49">
        <f>SUMIFS(base_de_dados!$T:$T,base_de_dados!$C:$C,Info!$B3,base_de_dados!$H:$H,Info!$L$1,base_de_dados!$G:$G,Info!F$1,base_de_dados!$M:$M,"&lt;=2011",base_de_dados!$O:$O,"&gt;=40908")</f>
        <v>0.47743866057838669</v>
      </c>
      <c r="G3" s="49">
        <f>SUMIFS(base_de_dados!$T:$T,base_de_dados!$C:$C,Info!$B3,base_de_dados!$H:$H,Info!$L$1,base_de_dados!$G:$G,Info!G$1,base_de_dados!$M:$M,"&lt;=2011",base_de_dados!$O:$O,"&gt;=40908")</f>
        <v>0</v>
      </c>
      <c r="H3" s="49">
        <f>SUMIFS(base_de_dados!$T:$T,base_de_dados!$C:$C,Info!$B3,base_de_dados!$H:$H,Info!$L$1,base_de_dados!$G:$G,Info!H$1,base_de_dados!$M:$M,"&lt;=2011",base_de_dados!$O:$O,"&gt;=40908")</f>
        <v>5.2083333333333337E-5</v>
      </c>
      <c r="I3" s="49">
        <f>SUMIFS(base_de_dados!$T:$T,base_de_dados!$C:$C,Info!$B3,base_de_dados!$H:$H,Info!$L$1,base_de_dados!$G:$G,Info!I$1,base_de_dados!$M:$M,"&lt;=2011",base_de_dados!$O:$O,"&gt;=40908")</f>
        <v>7.943489979705733E-3</v>
      </c>
      <c r="J3" s="49">
        <f>SUMIFS(base_de_dados!$T:$T,base_de_dados!$C:$C,Info!$B3,base_de_dados!$H:$H,Info!$L$1,base_de_dados!$G:$G,Info!J$1,base_de_dados!$M:$M,"&lt;=2011",base_de_dados!$O:$O,"&gt;=40908")</f>
        <v>0.1388888888888889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SUMIFS(base_de_dados!$T:$T,base_de_dados!$C:$C,Info!$B4,base_de_dados!$H:$H,Info!$L$1,base_de_dados!$G:$G,Info!C$1,base_de_dados!$M:$M,"&lt;=2011",base_de_dados!$O:$O,"&gt;=40908")</f>
        <v>0</v>
      </c>
      <c r="D4" s="49">
        <f>SUMIFS(base_de_dados!$T:$T,base_de_dados!$C:$C,Info!$B4,base_de_dados!$H:$H,Info!$L$1,base_de_dados!$G:$G,Info!D$1,base_de_dados!$M:$M,"&lt;=2011",base_de_dados!$O:$O,"&gt;=40908")</f>
        <v>0</v>
      </c>
      <c r="E4" s="49">
        <f>SUMIFS(base_de_dados!$T:$T,base_de_dados!$C:$C,Info!$B4,base_de_dados!$H:$H,Info!$L$1,base_de_dados!$G:$G,Info!E$1,base_de_dados!$M:$M,"&lt;=2011",base_de_dados!$O:$O,"&gt;=40908")</f>
        <v>0</v>
      </c>
      <c r="F4" s="49">
        <f>SUMIFS(base_de_dados!$T:$T,base_de_dados!$C:$C,Info!$B4,base_de_dados!$H:$H,Info!$L$1,base_de_dados!$G:$G,Info!F$1,base_de_dados!$M:$M,"&lt;=2011",base_de_dados!$O:$O,"&gt;=40908")</f>
        <v>0</v>
      </c>
      <c r="G4" s="49">
        <f>SUMIFS(base_de_dados!$T:$T,base_de_dados!$C:$C,Info!$B4,base_de_dados!$H:$H,Info!$L$1,base_de_dados!$G:$G,Info!G$1,base_de_dados!$M:$M,"&lt;=2011",base_de_dados!$O:$O,"&gt;=40908")</f>
        <v>0</v>
      </c>
      <c r="H4" s="49">
        <f>SUMIFS(base_de_dados!$T:$T,base_de_dados!$C:$C,Info!$B4,base_de_dados!$H:$H,Info!$L$1,base_de_dados!$G:$G,Info!H$1,base_de_dados!$M:$M,"&lt;=2011",base_de_dados!$O:$O,"&gt;=40908")</f>
        <v>0</v>
      </c>
      <c r="I4" s="49">
        <f>SUMIFS(base_de_dados!$T:$T,base_de_dados!$C:$C,Info!$B4,base_de_dados!$H:$H,Info!$L$1,base_de_dados!$G:$G,Info!I$1,base_de_dados!$M:$M,"&lt;=2011",base_de_dados!$O:$O,"&gt;=40908")</f>
        <v>0</v>
      </c>
      <c r="J4" s="49">
        <f>SUMIFS(base_de_dados!$T:$T,base_de_dados!$C:$C,Info!$B4,base_de_dados!$H:$H,Info!$L$1,base_de_dados!$G:$G,Info!J$1,base_de_dados!$M:$M,"&lt;=2011",base_de_dados!$O:$O,"&gt;=40908")</f>
        <v>0</v>
      </c>
      <c r="L4" s="72">
        <v>40908</v>
      </c>
      <c r="M4" s="69">
        <f>DATEVALUE("31/12/2011")</f>
        <v>40908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SUMIFS(base_de_dados!$T:$T,base_de_dados!$C:$C,Info!$B5,base_de_dados!$H:$H,Info!$L$1,base_de_dados!$G:$G,Info!C$1,base_de_dados!$M:$M,"&lt;=2011",base_de_dados!$O:$O,"&gt;=40908")</f>
        <v>0.5054833333333334</v>
      </c>
      <c r="D5" s="49">
        <f>SUMIFS(base_de_dados!$T:$T,base_de_dados!$C:$C,Info!$B5,base_de_dados!$H:$H,Info!$L$1,base_de_dados!$G:$G,Info!D$1,base_de_dados!$M:$M,"&lt;=2011",base_de_dados!$O:$O,"&gt;=40908")</f>
        <v>2.0281170725520039</v>
      </c>
      <c r="E5" s="49">
        <f>SUMIFS(base_de_dados!$T:$T,base_de_dados!$C:$C,Info!$B5,base_de_dados!$H:$H,Info!$L$1,base_de_dados!$G:$G,Info!E$1,base_de_dados!$M:$M,"&lt;=2011",base_de_dados!$O:$O,"&gt;=40908")</f>
        <v>1.1122425164890917E-2</v>
      </c>
      <c r="F5" s="49">
        <f>SUMIFS(base_de_dados!$T:$T,base_de_dados!$C:$C,Info!$B5,base_de_dados!$H:$H,Info!$L$1,base_de_dados!$G:$G,Info!F$1,base_de_dados!$M:$M,"&lt;=2011",base_de_dados!$O:$O,"&gt;=40908")</f>
        <v>0.43664412100456623</v>
      </c>
      <c r="G5" s="49">
        <f>SUMIFS(base_de_dados!$T:$T,base_de_dados!$C:$C,Info!$B5,base_de_dados!$H:$H,Info!$L$1,base_de_dados!$G:$G,Info!G$1,base_de_dados!$M:$M,"&lt;=2011",base_de_dados!$O:$O,"&gt;=40908")</f>
        <v>0</v>
      </c>
      <c r="H5" s="49">
        <f>SUMIFS(base_de_dados!$T:$T,base_de_dados!$C:$C,Info!$B5,base_de_dados!$H:$H,Info!$L$1,base_de_dados!$G:$G,Info!H$1,base_de_dados!$M:$M,"&lt;=2011",base_de_dados!$O:$O,"&gt;=40908")</f>
        <v>0</v>
      </c>
      <c r="I5" s="49">
        <f>SUMIFS(base_de_dados!$T:$T,base_de_dados!$C:$C,Info!$B5,base_de_dados!$H:$H,Info!$L$1,base_de_dados!$G:$G,Info!I$1,base_de_dados!$M:$M,"&lt;=2011",base_de_dados!$O:$O,"&gt;=40908")</f>
        <v>0.14571232876712328</v>
      </c>
      <c r="J5" s="49">
        <f>SUMIFS(base_de_dados!$T:$T,base_de_dados!$C:$C,Info!$B5,base_de_dados!$H:$H,Info!$L$1,base_de_dados!$G:$G,Info!J$1,base_de_dados!$M:$M,"&lt;=2011",base_de_dados!$O:$O,"&gt;=40908")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SUMIFS(base_de_dados!$T:$T,base_de_dados!$C:$C,Info!$B6,base_de_dados!$H:$H,Info!$L$1,base_de_dados!$G:$G,Info!C$1,base_de_dados!$M:$M,"&lt;=2011",base_de_dados!$O:$O,"&gt;=40908")</f>
        <v>0</v>
      </c>
      <c r="D6" s="49">
        <f>SUMIFS(base_de_dados!$T:$T,base_de_dados!$C:$C,Info!$B6,base_de_dados!$H:$H,Info!$L$1,base_de_dados!$G:$G,Info!D$1,base_de_dados!$M:$M,"&lt;=2011",base_de_dados!$O:$O,"&gt;=40908")</f>
        <v>0.51944444444444449</v>
      </c>
      <c r="E6" s="49">
        <f>SUMIFS(base_de_dados!$T:$T,base_de_dados!$C:$C,Info!$B6,base_de_dados!$H:$H,Info!$L$1,base_de_dados!$G:$G,Info!E$1,base_de_dados!$M:$M,"&lt;=2011",base_de_dados!$O:$O,"&gt;=40908")</f>
        <v>0</v>
      </c>
      <c r="F6" s="49">
        <f>SUMIFS(base_de_dados!$T:$T,base_de_dados!$C:$C,Info!$B6,base_de_dados!$H:$H,Info!$L$1,base_de_dados!$G:$G,Info!F$1,base_de_dados!$M:$M,"&lt;=2011",base_de_dados!$O:$O,"&gt;=40908")</f>
        <v>0</v>
      </c>
      <c r="G6" s="49">
        <f>SUMIFS(base_de_dados!$T:$T,base_de_dados!$C:$C,Info!$B6,base_de_dados!$H:$H,Info!$L$1,base_de_dados!$G:$G,Info!G$1,base_de_dados!$M:$M,"&lt;=2011",base_de_dados!$O:$O,"&gt;=40908")</f>
        <v>0</v>
      </c>
      <c r="H6" s="49">
        <f>SUMIFS(base_de_dados!$T:$T,base_de_dados!$C:$C,Info!$B6,base_de_dados!$H:$H,Info!$L$1,base_de_dados!$G:$G,Info!H$1,base_de_dados!$M:$M,"&lt;=2011",base_de_dados!$O:$O,"&gt;=40908")</f>
        <v>0</v>
      </c>
      <c r="I6" s="49">
        <f>SUMIFS(base_de_dados!$T:$T,base_de_dados!$C:$C,Info!$B6,base_de_dados!$H:$H,Info!$L$1,base_de_dados!$G:$G,Info!I$1,base_de_dados!$M:$M,"&lt;=2011",base_de_dados!$O:$O,"&gt;=40908")</f>
        <v>0</v>
      </c>
      <c r="J6" s="49">
        <f>SUMIFS(base_de_dados!$T:$T,base_de_dados!$C:$C,Info!$B6,base_de_dados!$H:$H,Info!$L$1,base_de_dados!$G:$G,Info!J$1,base_de_dados!$M:$M,"&lt;=2011",base_de_dados!$O:$O,"&gt;=40908")</f>
        <v>0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SUMIFS(base_de_dados!$T:$T,base_de_dados!$C:$C,Info!$B7,base_de_dados!$H:$H,Info!$L$1,base_de_dados!$G:$G,Info!C$1,base_de_dados!$M:$M,"&lt;=2011",base_de_dados!$O:$O,"&gt;=40908")</f>
        <v>0</v>
      </c>
      <c r="D7" s="49">
        <f>SUMIFS(base_de_dados!$T:$T,base_de_dados!$C:$C,Info!$B7,base_de_dados!$H:$H,Info!$L$1,base_de_dados!$G:$G,Info!D$1,base_de_dados!$M:$M,"&lt;=2011",base_de_dados!$O:$O,"&gt;=40908")</f>
        <v>0</v>
      </c>
      <c r="E7" s="49">
        <f>SUMIFS(base_de_dados!$T:$T,base_de_dados!$C:$C,Info!$B7,base_de_dados!$H:$H,Info!$L$1,base_de_dados!$G:$G,Info!E$1,base_de_dados!$M:$M,"&lt;=2011",base_de_dados!$O:$O,"&gt;=40908")</f>
        <v>0</v>
      </c>
      <c r="F7" s="49">
        <f>SUMIFS(base_de_dados!$T:$T,base_de_dados!$C:$C,Info!$B7,base_de_dados!$H:$H,Info!$L$1,base_de_dados!$G:$G,Info!F$1,base_de_dados!$M:$M,"&lt;=2011",base_de_dados!$O:$O,"&gt;=40908")</f>
        <v>0</v>
      </c>
      <c r="G7" s="49">
        <f>SUMIFS(base_de_dados!$T:$T,base_de_dados!$C:$C,Info!$B7,base_de_dados!$H:$H,Info!$L$1,base_de_dados!$G:$G,Info!G$1,base_de_dados!$M:$M,"&lt;=2011",base_de_dados!$O:$O,"&gt;=40908")</f>
        <v>0</v>
      </c>
      <c r="H7" s="49">
        <f>SUMIFS(base_de_dados!$T:$T,base_de_dados!$C:$C,Info!$B7,base_de_dados!$H:$H,Info!$L$1,base_de_dados!$G:$G,Info!H$1,base_de_dados!$M:$M,"&lt;=2011",base_de_dados!$O:$O,"&gt;=40908")</f>
        <v>0</v>
      </c>
      <c r="I7" s="49">
        <f>SUMIFS(base_de_dados!$T:$T,base_de_dados!$C:$C,Info!$B7,base_de_dados!$H:$H,Info!$L$1,base_de_dados!$G:$G,Info!I$1,base_de_dados!$M:$M,"&lt;=2011",base_de_dados!$O:$O,"&gt;=40908")</f>
        <v>0</v>
      </c>
      <c r="J7" s="49">
        <f>SUMIFS(base_de_dados!$T:$T,base_de_dados!$C:$C,Info!$B7,base_de_dados!$H:$H,Info!$L$1,base_de_dados!$G:$G,Info!J$1,base_de_dados!$M:$M,"&lt;=2011",base_de_dados!$O:$O,"&gt;=40908")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SUMIFS(base_de_dados!$T:$T,base_de_dados!$C:$C,Info!$B8,base_de_dados!$H:$H,Info!$L$1,base_de_dados!$G:$G,Info!C$1,base_de_dados!$M:$M,"&lt;=2011",base_de_dados!$O:$O,"&gt;=40908")</f>
        <v>0</v>
      </c>
      <c r="D8" s="49">
        <f>SUMIFS(base_de_dados!$T:$T,base_de_dados!$C:$C,Info!$B8,base_de_dados!$H:$H,Info!$L$1,base_de_dados!$G:$G,Info!D$1,base_de_dados!$M:$M,"&lt;=2011",base_de_dados!$O:$O,"&gt;=40908")</f>
        <v>0</v>
      </c>
      <c r="E8" s="49">
        <f>SUMIFS(base_de_dados!$T:$T,base_de_dados!$C:$C,Info!$B8,base_de_dados!$H:$H,Info!$L$1,base_de_dados!$G:$G,Info!E$1,base_de_dados!$M:$M,"&lt;=2011",base_de_dados!$O:$O,"&gt;=40908")</f>
        <v>0</v>
      </c>
      <c r="F8" s="49">
        <f>SUMIFS(base_de_dados!$T:$T,base_de_dados!$C:$C,Info!$B8,base_de_dados!$H:$H,Info!$L$1,base_de_dados!$G:$G,Info!F$1,base_de_dados!$M:$M,"&lt;=2011",base_de_dados!$O:$O,"&gt;=40908")</f>
        <v>0</v>
      </c>
      <c r="G8" s="49">
        <f>SUMIFS(base_de_dados!$T:$T,base_de_dados!$C:$C,Info!$B8,base_de_dados!$H:$H,Info!$L$1,base_de_dados!$G:$G,Info!G$1,base_de_dados!$M:$M,"&lt;=2011",base_de_dados!$O:$O,"&gt;=40908")</f>
        <v>0</v>
      </c>
      <c r="H8" s="49">
        <f>SUMIFS(base_de_dados!$T:$T,base_de_dados!$C:$C,Info!$B8,base_de_dados!$H:$H,Info!$L$1,base_de_dados!$G:$G,Info!H$1,base_de_dados!$M:$M,"&lt;=2011",base_de_dados!$O:$O,"&gt;=40908")</f>
        <v>0</v>
      </c>
      <c r="I8" s="49">
        <f>SUMIFS(base_de_dados!$T:$T,base_de_dados!$C:$C,Info!$B8,base_de_dados!$H:$H,Info!$L$1,base_de_dados!$G:$G,Info!I$1,base_de_dados!$M:$M,"&lt;=2011",base_de_dados!$O:$O,"&gt;=40908")</f>
        <v>0</v>
      </c>
      <c r="J8" s="49">
        <f>SUMIFS(base_de_dados!$T:$T,base_de_dados!$C:$C,Info!$B8,base_de_dados!$H:$H,Info!$L$1,base_de_dados!$G:$G,Info!J$1,base_de_dados!$M:$M,"&lt;=2011",base_de_dados!$O:$O,"&gt;=40908")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SUMIFS(base_de_dados!$T:$T,base_de_dados!$C:$C,Info!$B9,base_de_dados!$H:$H,Info!$L$1,base_de_dados!$G:$G,Info!C$1,base_de_dados!$M:$M,"&lt;=2011",base_de_dados!$O:$O,"&gt;=40908")</f>
        <v>1.4762009132420091</v>
      </c>
      <c r="D9" s="49">
        <f>SUMIFS(base_de_dados!$T:$T,base_de_dados!$C:$C,Info!$B9,base_de_dados!$H:$H,Info!$L$1,base_de_dados!$G:$G,Info!D$1,base_de_dados!$M:$M,"&lt;=2011",base_de_dados!$O:$O,"&gt;=40908")</f>
        <v>1.9351978691019787</v>
      </c>
      <c r="E9" s="49">
        <f>SUMIFS(base_de_dados!$T:$T,base_de_dados!$C:$C,Info!$B9,base_de_dados!$H:$H,Info!$L$1,base_de_dados!$G:$G,Info!E$1,base_de_dados!$M:$M,"&lt;=2011",base_de_dados!$O:$O,"&gt;=40908")</f>
        <v>2.5757229832572295E-2</v>
      </c>
      <c r="F9" s="49">
        <f>SUMIFS(base_de_dados!$T:$T,base_de_dados!$C:$C,Info!$B9,base_de_dados!$H:$H,Info!$L$1,base_de_dados!$G:$G,Info!F$1,base_de_dados!$M:$M,"&lt;=2011",base_de_dados!$O:$O,"&gt;=40908")</f>
        <v>0.63316520167427703</v>
      </c>
      <c r="G9" s="49">
        <f>SUMIFS(base_de_dados!$T:$T,base_de_dados!$C:$C,Info!$B9,base_de_dados!$H:$H,Info!$L$1,base_de_dados!$G:$G,Info!G$1,base_de_dados!$M:$M,"&lt;=2011",base_de_dados!$O:$O,"&gt;=40908")</f>
        <v>0</v>
      </c>
      <c r="H9" s="49">
        <f>SUMIFS(base_de_dados!$T:$T,base_de_dados!$C:$C,Info!$B9,base_de_dados!$H:$H,Info!$L$1,base_de_dados!$G:$G,Info!H$1,base_de_dados!$M:$M,"&lt;=2011",base_de_dados!$O:$O,"&gt;=40908")</f>
        <v>0</v>
      </c>
      <c r="I9" s="49">
        <f>SUMIFS(base_de_dados!$T:$T,base_de_dados!$C:$C,Info!$B9,base_de_dados!$H:$H,Info!$L$1,base_de_dados!$G:$G,Info!I$1,base_de_dados!$M:$M,"&lt;=2011",base_de_dados!$O:$O,"&gt;=40908")</f>
        <v>0</v>
      </c>
      <c r="J9" s="49">
        <f>SUMIFS(base_de_dados!$T:$T,base_de_dados!$C:$C,Info!$B9,base_de_dados!$H:$H,Info!$L$1,base_de_dados!$G:$G,Info!J$1,base_de_dados!$M:$M,"&lt;=2011",base_de_dados!$O:$O,"&gt;=40908")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SUMIFS(base_de_dados!$T:$T,base_de_dados!$C:$C,Info!$B10,base_de_dados!$H:$H,Info!$L$1,base_de_dados!$G:$G,Info!C$1,base_de_dados!$M:$M,"&lt;=2011",base_de_dados!$O:$O,"&gt;=40908")</f>
        <v>0.97881296296296294</v>
      </c>
      <c r="D10" s="49">
        <f>SUMIFS(base_de_dados!$T:$T,base_de_dados!$C:$C,Info!$B10,base_de_dados!$H:$H,Info!$L$1,base_de_dados!$G:$G,Info!D$1,base_de_dados!$M:$M,"&lt;=2011",base_de_dados!$O:$O,"&gt;=40908")</f>
        <v>3.1265249048706241</v>
      </c>
      <c r="E10" s="49">
        <f>SUMIFS(base_de_dados!$T:$T,base_de_dados!$C:$C,Info!$B10,base_de_dados!$H:$H,Info!$L$1,base_de_dados!$G:$G,Info!E$1,base_de_dados!$M:$M,"&lt;=2011",base_de_dados!$O:$O,"&gt;=40908")</f>
        <v>0.24220501509386091</v>
      </c>
      <c r="F10" s="49">
        <f>SUMIFS(base_de_dados!$T:$T,base_de_dados!$C:$C,Info!$B10,base_de_dados!$H:$H,Info!$L$1,base_de_dados!$G:$G,Info!F$1,base_de_dados!$M:$M,"&lt;=2011",base_de_dados!$O:$O,"&gt;=40908")</f>
        <v>0.37149559233891422</v>
      </c>
      <c r="G10" s="49">
        <f>SUMIFS(base_de_dados!$T:$T,base_de_dados!$C:$C,Info!$B10,base_de_dados!$H:$H,Info!$L$1,base_de_dados!$G:$G,Info!G$1,base_de_dados!$M:$M,"&lt;=2011",base_de_dados!$O:$O,"&gt;=40908")</f>
        <v>0</v>
      </c>
      <c r="H10" s="49">
        <f>SUMIFS(base_de_dados!$T:$T,base_de_dados!$C:$C,Info!$B10,base_de_dados!$H:$H,Info!$L$1,base_de_dados!$G:$G,Info!H$1,base_de_dados!$M:$M,"&lt;=2011",base_de_dados!$O:$O,"&gt;=40908")</f>
        <v>0</v>
      </c>
      <c r="I10" s="49">
        <f>SUMIFS(base_de_dados!$T:$T,base_de_dados!$C:$C,Info!$B10,base_de_dados!$H:$H,Info!$L$1,base_de_dados!$G:$G,Info!I$1,base_de_dados!$M:$M,"&lt;=2011",base_de_dados!$O:$O,"&gt;=40908")</f>
        <v>0</v>
      </c>
      <c r="J10" s="49">
        <f>SUMIFS(base_de_dados!$T:$T,base_de_dados!$C:$C,Info!$B10,base_de_dados!$H:$H,Info!$L$1,base_de_dados!$G:$G,Info!J$1,base_de_dados!$M:$M,"&lt;=2011",base_de_dados!$O:$O,"&gt;=40908")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SUMIFS(base_de_dados!$T:$T,base_de_dados!$C:$C,Info!$B11,base_de_dados!$H:$H,Info!$L$1,base_de_dados!$G:$G,Info!C$1,base_de_dados!$M:$M,"&lt;=2011",base_de_dados!$O:$O,"&gt;=40908")</f>
        <v>0</v>
      </c>
      <c r="D11" s="49">
        <f>SUMIFS(base_de_dados!$T:$T,base_de_dados!$C:$C,Info!$B11,base_de_dados!$H:$H,Info!$L$1,base_de_dados!$G:$G,Info!D$1,base_de_dados!$M:$M,"&lt;=2011",base_de_dados!$O:$O,"&gt;=40908")</f>
        <v>0</v>
      </c>
      <c r="E11" s="49">
        <f>SUMIFS(base_de_dados!$T:$T,base_de_dados!$C:$C,Info!$B11,base_de_dados!$H:$H,Info!$L$1,base_de_dados!$G:$G,Info!E$1,base_de_dados!$M:$M,"&lt;=2011",base_de_dados!$O:$O,"&gt;=40908")</f>
        <v>0</v>
      </c>
      <c r="F11" s="49">
        <f>SUMIFS(base_de_dados!$T:$T,base_de_dados!$C:$C,Info!$B11,base_de_dados!$H:$H,Info!$L$1,base_de_dados!$G:$G,Info!F$1,base_de_dados!$M:$M,"&lt;=2011",base_de_dados!$O:$O,"&gt;=40908")</f>
        <v>0</v>
      </c>
      <c r="G11" s="49">
        <f>SUMIFS(base_de_dados!$T:$T,base_de_dados!$C:$C,Info!$B11,base_de_dados!$H:$H,Info!$L$1,base_de_dados!$G:$G,Info!G$1,base_de_dados!$M:$M,"&lt;=2011",base_de_dados!$O:$O,"&gt;=40908")</f>
        <v>0</v>
      </c>
      <c r="H11" s="49">
        <f>SUMIFS(base_de_dados!$T:$T,base_de_dados!$C:$C,Info!$B11,base_de_dados!$H:$H,Info!$L$1,base_de_dados!$G:$G,Info!H$1,base_de_dados!$M:$M,"&lt;=2011",base_de_dados!$O:$O,"&gt;=40908")</f>
        <v>0</v>
      </c>
      <c r="I11" s="49">
        <f>SUMIFS(base_de_dados!$T:$T,base_de_dados!$C:$C,Info!$B11,base_de_dados!$H:$H,Info!$L$1,base_de_dados!$G:$G,Info!I$1,base_de_dados!$M:$M,"&lt;=2011",base_de_dados!$O:$O,"&gt;=40908")</f>
        <v>0</v>
      </c>
      <c r="J11" s="49">
        <f>SUMIFS(base_de_dados!$T:$T,base_de_dados!$C:$C,Info!$B11,base_de_dados!$H:$H,Info!$L$1,base_de_dados!$G:$G,Info!J$1,base_de_dados!$M:$M,"&lt;=2011",base_de_dados!$O:$O,"&gt;=40908")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SUMIFS(base_de_dados!$T:$T,base_de_dados!$C:$C,Info!$B12,base_de_dados!$H:$H,Info!$L$1,base_de_dados!$G:$G,Info!C$1,base_de_dados!$M:$M,"&lt;=2011",base_de_dados!$O:$O,"&gt;=40908")</f>
        <v>0.21388888888888888</v>
      </c>
      <c r="D12" s="49">
        <f>SUMIFS(base_de_dados!$T:$T,base_de_dados!$C:$C,Info!$B12,base_de_dados!$H:$H,Info!$L$1,base_de_dados!$G:$G,Info!D$1,base_de_dados!$M:$M,"&lt;=2011",base_de_dados!$O:$O,"&gt;=40908")</f>
        <v>0</v>
      </c>
      <c r="E12" s="49">
        <f>SUMIFS(base_de_dados!$T:$T,base_de_dados!$C:$C,Info!$B12,base_de_dados!$H:$H,Info!$L$1,base_de_dados!$G:$G,Info!E$1,base_de_dados!$M:$M,"&lt;=2011",base_de_dados!$O:$O,"&gt;=40908")</f>
        <v>9.7731835616438348E-2</v>
      </c>
      <c r="F12" s="49">
        <f>SUMIFS(base_de_dados!$T:$T,base_de_dados!$C:$C,Info!$B12,base_de_dados!$H:$H,Info!$L$1,base_de_dados!$G:$G,Info!F$1,base_de_dados!$M:$M,"&lt;=2011",base_de_dados!$O:$O,"&gt;=40908")</f>
        <v>9.9441907661085738E-2</v>
      </c>
      <c r="G12" s="49">
        <f>SUMIFS(base_de_dados!$T:$T,base_de_dados!$C:$C,Info!$B12,base_de_dados!$H:$H,Info!$L$1,base_de_dados!$G:$G,Info!G$1,base_de_dados!$M:$M,"&lt;=2011",base_de_dados!$O:$O,"&gt;=40908")</f>
        <v>0</v>
      </c>
      <c r="H12" s="49">
        <f>SUMIFS(base_de_dados!$T:$T,base_de_dados!$C:$C,Info!$B12,base_de_dados!$H:$H,Info!$L$1,base_de_dados!$G:$G,Info!H$1,base_de_dados!$M:$M,"&lt;=2011",base_de_dados!$O:$O,"&gt;=40908")</f>
        <v>0</v>
      </c>
      <c r="I12" s="49">
        <f>SUMIFS(base_de_dados!$T:$T,base_de_dados!$C:$C,Info!$B12,base_de_dados!$H:$H,Info!$L$1,base_de_dados!$G:$G,Info!I$1,base_de_dados!$M:$M,"&lt;=2011",base_de_dados!$O:$O,"&gt;=40908")</f>
        <v>0</v>
      </c>
      <c r="J12" s="49">
        <f>SUMIFS(base_de_dados!$T:$T,base_de_dados!$C:$C,Info!$B12,base_de_dados!$H:$H,Info!$L$1,base_de_dados!$G:$G,Info!J$1,base_de_dados!$M:$M,"&lt;=2011",base_de_dados!$O:$O,"&gt;=40908")</f>
        <v>0</v>
      </c>
      <c r="L12" s="65" t="s">
        <v>3412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SUMIFS(base_de_dados!$T:$T,base_de_dados!$C:$C,Info!$B13,base_de_dados!$H:$H,Info!$L$1,base_de_dados!$G:$G,Info!C$1,base_de_dados!$M:$M,"&lt;=2011",base_de_dados!$O:$O,"&gt;=40908")</f>
        <v>0.57600694444444445</v>
      </c>
      <c r="D13" s="49">
        <f>SUMIFS(base_de_dados!$T:$T,base_de_dados!$C:$C,Info!$B13,base_de_dados!$H:$H,Info!$L$1,base_de_dados!$G:$G,Info!D$1,base_de_dados!$M:$M,"&lt;=2011",base_de_dados!$O:$O,"&gt;=40908")</f>
        <v>0.43329528158295283</v>
      </c>
      <c r="E13" s="49">
        <f>SUMIFS(base_de_dados!$T:$T,base_de_dados!$C:$C,Info!$B13,base_de_dados!$H:$H,Info!$L$1,base_de_dados!$G:$G,Info!E$1,base_de_dados!$M:$M,"&lt;=2011",base_de_dados!$O:$O,"&gt;=40908")</f>
        <v>8.9299847792998471E-3</v>
      </c>
      <c r="F13" s="49">
        <f>SUMIFS(base_de_dados!$T:$T,base_de_dados!$C:$C,Info!$B13,base_de_dados!$H:$H,Info!$L$1,base_de_dados!$G:$G,Info!F$1,base_de_dados!$M:$M,"&lt;=2011",base_de_dados!$O:$O,"&gt;=40908")</f>
        <v>1.0799319824961948</v>
      </c>
      <c r="G13" s="49">
        <f>SUMIFS(base_de_dados!$T:$T,base_de_dados!$C:$C,Info!$B13,base_de_dados!$H:$H,Info!$L$1,base_de_dados!$G:$G,Info!G$1,base_de_dados!$M:$M,"&lt;=2011",base_de_dados!$O:$O,"&gt;=40908")</f>
        <v>0</v>
      </c>
      <c r="H13" s="49">
        <f>SUMIFS(base_de_dados!$T:$T,base_de_dados!$C:$C,Info!$B13,base_de_dados!$H:$H,Info!$L$1,base_de_dados!$G:$G,Info!H$1,base_de_dados!$M:$M,"&lt;=2011",base_de_dados!$O:$O,"&gt;=40908")</f>
        <v>0</v>
      </c>
      <c r="I13" s="49">
        <f>SUMIFS(base_de_dados!$T:$T,base_de_dados!$C:$C,Info!$B13,base_de_dados!$H:$H,Info!$L$1,base_de_dados!$G:$G,Info!I$1,base_de_dados!$M:$M,"&lt;=2011",base_de_dados!$O:$O,"&gt;=40908")</f>
        <v>0</v>
      </c>
      <c r="J13" s="49">
        <f>SUMIFS(base_de_dados!$T:$T,base_de_dados!$C:$C,Info!$B13,base_de_dados!$H:$H,Info!$L$1,base_de_dados!$G:$G,Info!J$1,base_de_dados!$M:$M,"&lt;=2011",base_de_dados!$O:$O,"&gt;=40908")</f>
        <v>0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SUMIFS(base_de_dados!$T:$T,base_de_dados!$C:$C,Info!$B14,base_de_dados!$H:$H,Info!$L$1,base_de_dados!$G:$G,Info!C$1,base_de_dados!$M:$M,"&lt;=2011",base_de_dados!$O:$O,"&gt;=40908")</f>
        <v>0</v>
      </c>
      <c r="D14" s="49">
        <f>SUMIFS(base_de_dados!$T:$T,base_de_dados!$C:$C,Info!$B14,base_de_dados!$H:$H,Info!$L$1,base_de_dados!$G:$G,Info!D$1,base_de_dados!$M:$M,"&lt;=2011",base_de_dados!$O:$O,"&gt;=40908")</f>
        <v>0</v>
      </c>
      <c r="E14" s="49">
        <f>SUMIFS(base_de_dados!$T:$T,base_de_dados!$C:$C,Info!$B14,base_de_dados!$H:$H,Info!$L$1,base_de_dados!$G:$G,Info!E$1,base_de_dados!$M:$M,"&lt;=2011",base_de_dados!$O:$O,"&gt;=40908")</f>
        <v>0</v>
      </c>
      <c r="F14" s="49">
        <f>SUMIFS(base_de_dados!$T:$T,base_de_dados!$C:$C,Info!$B14,base_de_dados!$H:$H,Info!$L$1,base_de_dados!$G:$G,Info!F$1,base_de_dados!$M:$M,"&lt;=2011",base_de_dados!$O:$O,"&gt;=40908")</f>
        <v>0</v>
      </c>
      <c r="G14" s="49">
        <f>SUMIFS(base_de_dados!$T:$T,base_de_dados!$C:$C,Info!$B14,base_de_dados!$H:$H,Info!$L$1,base_de_dados!$G:$G,Info!G$1,base_de_dados!$M:$M,"&lt;=2011",base_de_dados!$O:$O,"&gt;=40908")</f>
        <v>0</v>
      </c>
      <c r="H14" s="49">
        <f>SUMIFS(base_de_dados!$T:$T,base_de_dados!$C:$C,Info!$B14,base_de_dados!$H:$H,Info!$L$1,base_de_dados!$G:$G,Info!H$1,base_de_dados!$M:$M,"&lt;=2011",base_de_dados!$O:$O,"&gt;=40908")</f>
        <v>0</v>
      </c>
      <c r="I14" s="49">
        <f>SUMIFS(base_de_dados!$T:$T,base_de_dados!$C:$C,Info!$B14,base_de_dados!$H:$H,Info!$L$1,base_de_dados!$G:$G,Info!I$1,base_de_dados!$M:$M,"&lt;=2011",base_de_dados!$O:$O,"&gt;=40908")</f>
        <v>0</v>
      </c>
      <c r="J14" s="49">
        <f>SUMIFS(base_de_dados!$T:$T,base_de_dados!$C:$C,Info!$B14,base_de_dados!$H:$H,Info!$L$1,base_de_dados!$G:$G,Info!J$1,base_de_dados!$M:$M,"&lt;=2011",base_de_dados!$O:$O,"&gt;=40908")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SUMIFS(base_de_dados!$T:$T,base_de_dados!$C:$C,Info!$B15,base_de_dados!$H:$H,Info!$L$1,base_de_dados!$G:$G,Info!C$1,base_de_dados!$M:$M,"&lt;=2011",base_de_dados!$O:$O,"&gt;=40908")</f>
        <v>3.7169444444444449E-2</v>
      </c>
      <c r="D15" s="49">
        <f>SUMIFS(base_de_dados!$T:$T,base_de_dados!$C:$C,Info!$B15,base_de_dados!$H:$H,Info!$L$1,base_de_dados!$G:$G,Info!D$1,base_de_dados!$M:$M,"&lt;=2011",base_de_dados!$O:$O,"&gt;=40908")</f>
        <v>0</v>
      </c>
      <c r="E15" s="49">
        <f>SUMIFS(base_de_dados!$T:$T,base_de_dados!$C:$C,Info!$B15,base_de_dados!$H:$H,Info!$L$1,base_de_dados!$G:$G,Info!E$1,base_de_dados!$M:$M,"&lt;=2011",base_de_dados!$O:$O,"&gt;=40908")</f>
        <v>2.9135114155251138E-2</v>
      </c>
      <c r="F15" s="49">
        <f>SUMIFS(base_de_dados!$T:$T,base_de_dados!$C:$C,Info!$B15,base_de_dados!$H:$H,Info!$L$1,base_de_dados!$G:$G,Info!F$1,base_de_dados!$M:$M,"&lt;=2011",base_de_dados!$O:$O,"&gt;=40908")</f>
        <v>0.65025481037544386</v>
      </c>
      <c r="G15" s="49">
        <f>SUMIFS(base_de_dados!$T:$T,base_de_dados!$C:$C,Info!$B15,base_de_dados!$H:$H,Info!$L$1,base_de_dados!$G:$G,Info!G$1,base_de_dados!$M:$M,"&lt;=2011",base_de_dados!$O:$O,"&gt;=40908")</f>
        <v>0</v>
      </c>
      <c r="H15" s="49">
        <f>SUMIFS(base_de_dados!$T:$T,base_de_dados!$C:$C,Info!$B15,base_de_dados!$H:$H,Info!$L$1,base_de_dados!$G:$G,Info!H$1,base_de_dados!$M:$M,"&lt;=2011",base_de_dados!$O:$O,"&gt;=40908")</f>
        <v>0</v>
      </c>
      <c r="I15" s="49">
        <f>SUMIFS(base_de_dados!$T:$T,base_de_dados!$C:$C,Info!$B15,base_de_dados!$H:$H,Info!$L$1,base_de_dados!$G:$G,Info!I$1,base_de_dados!$M:$M,"&lt;=2011",base_de_dados!$O:$O,"&gt;=40908")</f>
        <v>0</v>
      </c>
      <c r="J15" s="49">
        <f>SUMIFS(base_de_dados!$T:$T,base_de_dados!$C:$C,Info!$B15,base_de_dados!$H:$H,Info!$L$1,base_de_dados!$G:$G,Info!J$1,base_de_dados!$M:$M,"&lt;=2011",base_de_dados!$O:$O,"&gt;=40908")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SUMIFS(base_de_dados!$T:$T,base_de_dados!$C:$C,Info!$B16,base_de_dados!$H:$H,Info!$L$1,base_de_dados!$G:$G,Info!C$1,base_de_dados!$M:$M,"&lt;=2011",base_de_dados!$O:$O,"&gt;=40908")</f>
        <v>0</v>
      </c>
      <c r="D16" s="49">
        <f>SUMIFS(base_de_dados!$T:$T,base_de_dados!$C:$C,Info!$B16,base_de_dados!$H:$H,Info!$L$1,base_de_dados!$G:$G,Info!D$1,base_de_dados!$M:$M,"&lt;=2011",base_de_dados!$O:$O,"&gt;=40908")</f>
        <v>0.27025304414003049</v>
      </c>
      <c r="E16" s="49">
        <f>SUMIFS(base_de_dados!$T:$T,base_de_dados!$C:$C,Info!$B16,base_de_dados!$H:$H,Info!$L$1,base_de_dados!$G:$G,Info!E$1,base_de_dados!$M:$M,"&lt;=2011",base_de_dados!$O:$O,"&gt;=40908")</f>
        <v>1.6044946727549466E-2</v>
      </c>
      <c r="F16" s="49">
        <f>SUMIFS(base_de_dados!$T:$T,base_de_dados!$C:$C,Info!$B16,base_de_dados!$H:$H,Info!$L$1,base_de_dados!$G:$G,Info!F$1,base_de_dados!$M:$M,"&lt;=2011",base_de_dados!$O:$O,"&gt;=40908")</f>
        <v>0.37132146435819385</v>
      </c>
      <c r="G16" s="49">
        <f>SUMIFS(base_de_dados!$T:$T,base_de_dados!$C:$C,Info!$B16,base_de_dados!$H:$H,Info!$L$1,base_de_dados!$G:$G,Info!G$1,base_de_dados!$M:$M,"&lt;=2011",base_de_dados!$O:$O,"&gt;=40908")</f>
        <v>4.0509259259259257E-3</v>
      </c>
      <c r="H16" s="49">
        <f>SUMIFS(base_de_dados!$T:$T,base_de_dados!$C:$C,Info!$B16,base_de_dados!$H:$H,Info!$L$1,base_de_dados!$G:$G,Info!H$1,base_de_dados!$M:$M,"&lt;=2011",base_de_dados!$O:$O,"&gt;=40908")</f>
        <v>0</v>
      </c>
      <c r="I16" s="49">
        <f>SUMIFS(base_de_dados!$T:$T,base_de_dados!$C:$C,Info!$B16,base_de_dados!$H:$H,Info!$L$1,base_de_dados!$G:$G,Info!I$1,base_de_dados!$M:$M,"&lt;=2011",base_de_dados!$O:$O,"&gt;=40908")</f>
        <v>0</v>
      </c>
      <c r="J16" s="49">
        <f>SUMIFS(base_de_dados!$T:$T,base_de_dados!$C:$C,Info!$B16,base_de_dados!$H:$H,Info!$L$1,base_de_dados!$G:$G,Info!J$1,base_de_dados!$M:$M,"&lt;=2011",base_de_dados!$O:$O,"&gt;=40908")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SUMIFS(base_de_dados!$T:$T,base_de_dados!$C:$C,Info!$B17,base_de_dados!$H:$H,Info!$L$1,base_de_dados!$G:$G,Info!C$1,base_de_dados!$M:$M,"&lt;=2011",base_de_dados!$O:$O,"&gt;=40908")</f>
        <v>0</v>
      </c>
      <c r="D17" s="49">
        <f>SUMIFS(base_de_dados!$T:$T,base_de_dados!$C:$C,Info!$B17,base_de_dados!$H:$H,Info!$L$1,base_de_dados!$G:$G,Info!D$1,base_de_dados!$M:$M,"&lt;=2011",base_de_dados!$O:$O,"&gt;=40908")</f>
        <v>0</v>
      </c>
      <c r="E17" s="49">
        <f>SUMIFS(base_de_dados!$T:$T,base_de_dados!$C:$C,Info!$B17,base_de_dados!$H:$H,Info!$L$1,base_de_dados!$G:$G,Info!E$1,base_de_dados!$M:$M,"&lt;=2011",base_de_dados!$O:$O,"&gt;=40908")</f>
        <v>0</v>
      </c>
      <c r="F17" s="49">
        <f>SUMIFS(base_de_dados!$T:$T,base_de_dados!$C:$C,Info!$B17,base_de_dados!$H:$H,Info!$L$1,base_de_dados!$G:$G,Info!F$1,base_de_dados!$M:$M,"&lt;=2011",base_de_dados!$O:$O,"&gt;=40908")</f>
        <v>0</v>
      </c>
      <c r="G17" s="49">
        <f>SUMIFS(base_de_dados!$T:$T,base_de_dados!$C:$C,Info!$B17,base_de_dados!$H:$H,Info!$L$1,base_de_dados!$G:$G,Info!G$1,base_de_dados!$M:$M,"&lt;=2011",base_de_dados!$O:$O,"&gt;=40908")</f>
        <v>0</v>
      </c>
      <c r="H17" s="49">
        <f>SUMIFS(base_de_dados!$T:$T,base_de_dados!$C:$C,Info!$B17,base_de_dados!$H:$H,Info!$L$1,base_de_dados!$G:$G,Info!H$1,base_de_dados!$M:$M,"&lt;=2011",base_de_dados!$O:$O,"&gt;=40908")</f>
        <v>0</v>
      </c>
      <c r="I17" s="49">
        <f>SUMIFS(base_de_dados!$T:$T,base_de_dados!$C:$C,Info!$B17,base_de_dados!$H:$H,Info!$L$1,base_de_dados!$G:$G,Info!I$1,base_de_dados!$M:$M,"&lt;=2011",base_de_dados!$O:$O,"&gt;=40908")</f>
        <v>0</v>
      </c>
      <c r="J17" s="49">
        <f>SUMIFS(base_de_dados!$T:$T,base_de_dados!$C:$C,Info!$B17,base_de_dados!$H:$H,Info!$L$1,base_de_dados!$G:$G,Info!J$1,base_de_dados!$M:$M,"&lt;=2011",base_de_dados!$O:$O,"&gt;=40908")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SUMIFS(base_de_dados!$T:$T,base_de_dados!$C:$C,Info!$B18,base_de_dados!$H:$H,Info!$L$1,base_de_dados!$G:$G,Info!C$1,base_de_dados!$M:$M,"&lt;=2011",base_de_dados!$O:$O,"&gt;=40908")</f>
        <v>1.2152777777777777E-4</v>
      </c>
      <c r="D18" s="49">
        <f>SUMIFS(base_de_dados!$T:$T,base_de_dados!$C:$C,Info!$B18,base_de_dados!$H:$H,Info!$L$1,base_de_dados!$G:$G,Info!D$1,base_de_dados!$M:$M,"&lt;=2011",base_de_dados!$O:$O,"&gt;=40908")</f>
        <v>1.4916666666666667E-2</v>
      </c>
      <c r="E18" s="49">
        <f>SUMIFS(base_de_dados!$T:$T,base_de_dados!$C:$C,Info!$B18,base_de_dados!$H:$H,Info!$L$1,base_de_dados!$G:$G,Info!E$1,base_de_dados!$M:$M,"&lt;=2011",base_de_dados!$O:$O,"&gt;=40908")</f>
        <v>1.2188736681887366E-2</v>
      </c>
      <c r="F18" s="49">
        <f>SUMIFS(base_de_dados!$T:$T,base_de_dados!$C:$C,Info!$B18,base_de_dados!$H:$H,Info!$L$1,base_de_dados!$G:$G,Info!F$1,base_de_dados!$M:$M,"&lt;=2011",base_de_dados!$O:$O,"&gt;=40908")</f>
        <v>0.21507373795027901</v>
      </c>
      <c r="G18" s="49">
        <f>SUMIFS(base_de_dados!$T:$T,base_de_dados!$C:$C,Info!$B18,base_de_dados!$H:$H,Info!$L$1,base_de_dados!$G:$G,Info!G$1,base_de_dados!$M:$M,"&lt;=2011",base_de_dados!$O:$O,"&gt;=40908")</f>
        <v>0</v>
      </c>
      <c r="H18" s="49">
        <f>SUMIFS(base_de_dados!$T:$T,base_de_dados!$C:$C,Info!$B18,base_de_dados!$H:$H,Info!$L$1,base_de_dados!$G:$G,Info!H$1,base_de_dados!$M:$M,"&lt;=2011",base_de_dados!$O:$O,"&gt;=40908")</f>
        <v>0</v>
      </c>
      <c r="I18" s="49">
        <f>SUMIFS(base_de_dados!$T:$T,base_de_dados!$C:$C,Info!$B18,base_de_dados!$H:$H,Info!$L$1,base_de_dados!$G:$G,Info!I$1,base_de_dados!$M:$M,"&lt;=2011",base_de_dados!$O:$O,"&gt;=40908")</f>
        <v>0</v>
      </c>
      <c r="J18" s="49">
        <f>SUMIFS(base_de_dados!$T:$T,base_de_dados!$C:$C,Info!$B18,base_de_dados!$H:$H,Info!$L$1,base_de_dados!$G:$G,Info!J$1,base_de_dados!$M:$M,"&lt;=2011",base_de_dados!$O:$O,"&gt;=40908")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SUMIFS(base_de_dados!$T:$T,base_de_dados!$C:$C,Info!$B19,base_de_dados!$H:$H,Info!$L$1,base_de_dados!$G:$G,Info!C$1,base_de_dados!$M:$M,"&lt;=2011",base_de_dados!$O:$O,"&gt;=40908")</f>
        <v>0</v>
      </c>
      <c r="D19" s="49">
        <f>SUMIFS(base_de_dados!$T:$T,base_de_dados!$C:$C,Info!$B19,base_de_dados!$H:$H,Info!$L$1,base_de_dados!$G:$G,Info!D$1,base_de_dados!$M:$M,"&lt;=2011",base_de_dados!$O:$O,"&gt;=40908")</f>
        <v>0.34205162354134955</v>
      </c>
      <c r="E19" s="49">
        <f>SUMIFS(base_de_dados!$T:$T,base_de_dados!$C:$C,Info!$B19,base_de_dados!$H:$H,Info!$L$1,base_de_dados!$G:$G,Info!E$1,base_de_dados!$M:$M,"&lt;=2011",base_de_dados!$O:$O,"&gt;=40908")</f>
        <v>3.4977168949771689E-3</v>
      </c>
      <c r="F19" s="49">
        <f>SUMIFS(base_de_dados!$T:$T,base_de_dados!$C:$C,Info!$B19,base_de_dados!$H:$H,Info!$L$1,base_de_dados!$G:$G,Info!F$1,base_de_dados!$M:$M,"&lt;=2011",base_de_dados!$O:$O,"&gt;=40908")</f>
        <v>0.16679223839421614</v>
      </c>
      <c r="G19" s="49">
        <f>SUMIFS(base_de_dados!$T:$T,base_de_dados!$C:$C,Info!$B19,base_de_dados!$H:$H,Info!$L$1,base_de_dados!$G:$G,Info!G$1,base_de_dados!$M:$M,"&lt;=2011",base_de_dados!$O:$O,"&gt;=40908")</f>
        <v>0</v>
      </c>
      <c r="H19" s="49">
        <f>SUMIFS(base_de_dados!$T:$T,base_de_dados!$C:$C,Info!$B19,base_de_dados!$H:$H,Info!$L$1,base_de_dados!$G:$G,Info!H$1,base_de_dados!$M:$M,"&lt;=2011",base_de_dados!$O:$O,"&gt;=40908")</f>
        <v>0</v>
      </c>
      <c r="I19" s="49">
        <f>SUMIFS(base_de_dados!$T:$T,base_de_dados!$C:$C,Info!$B19,base_de_dados!$H:$H,Info!$L$1,base_de_dados!$G:$G,Info!I$1,base_de_dados!$M:$M,"&lt;=2011",base_de_dados!$O:$O,"&gt;=40908")</f>
        <v>0</v>
      </c>
      <c r="J19" s="49">
        <f>SUMIFS(base_de_dados!$T:$T,base_de_dados!$C:$C,Info!$B19,base_de_dados!$H:$H,Info!$L$1,base_de_dados!$G:$G,Info!J$1,base_de_dados!$M:$M,"&lt;=2011",base_de_dados!$O:$O,"&gt;=40908")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SUMIFS(base_de_dados!$T:$T,base_de_dados!$C:$C,Info!$B20,base_de_dados!$H:$H,Info!$L$1,base_de_dados!$G:$G,Info!C$1,base_de_dados!$M:$M,"&lt;=2011",base_de_dados!$O:$O,"&gt;=40908")</f>
        <v>0</v>
      </c>
      <c r="D20" s="49">
        <f>SUMIFS(base_de_dados!$T:$T,base_de_dados!$C:$C,Info!$B20,base_de_dados!$H:$H,Info!$L$1,base_de_dados!$G:$G,Info!D$1,base_de_dados!$M:$M,"&lt;=2011",base_de_dados!$O:$O,"&gt;=40908")</f>
        <v>5.4628044140030439E-2</v>
      </c>
      <c r="E20" s="49">
        <f>SUMIFS(base_de_dados!$T:$T,base_de_dados!$C:$C,Info!$B20,base_de_dados!$H:$H,Info!$L$1,base_de_dados!$G:$G,Info!E$1,base_de_dados!$M:$M,"&lt;=2011",base_de_dados!$O:$O,"&gt;=40908")</f>
        <v>5.7457382039573825E-3</v>
      </c>
      <c r="F20" s="49">
        <f>SUMIFS(base_de_dados!$T:$T,base_de_dados!$C:$C,Info!$B20,base_de_dados!$H:$H,Info!$L$1,base_de_dados!$G:$G,Info!F$1,base_de_dados!$M:$M,"&lt;=2011",base_de_dados!$O:$O,"&gt;=40908")</f>
        <v>0.46130589802130906</v>
      </c>
      <c r="G20" s="49">
        <f>SUMIFS(base_de_dados!$T:$T,base_de_dados!$C:$C,Info!$B20,base_de_dados!$H:$H,Info!$L$1,base_de_dados!$G:$G,Info!G$1,base_de_dados!$M:$M,"&lt;=2011",base_de_dados!$O:$O,"&gt;=40908")</f>
        <v>0</v>
      </c>
      <c r="H20" s="49">
        <f>SUMIFS(base_de_dados!$T:$T,base_de_dados!$C:$C,Info!$B20,base_de_dados!$H:$H,Info!$L$1,base_de_dados!$G:$G,Info!H$1,base_de_dados!$M:$M,"&lt;=2011",base_de_dados!$O:$O,"&gt;=40908")</f>
        <v>0</v>
      </c>
      <c r="I20" s="49">
        <f>SUMIFS(base_de_dados!$T:$T,base_de_dados!$C:$C,Info!$B20,base_de_dados!$H:$H,Info!$L$1,base_de_dados!$G:$G,Info!I$1,base_de_dados!$M:$M,"&lt;=2011",base_de_dados!$O:$O,"&gt;=40908")</f>
        <v>0</v>
      </c>
      <c r="J20" s="49">
        <f>SUMIFS(base_de_dados!$T:$T,base_de_dados!$C:$C,Info!$B20,base_de_dados!$H:$H,Info!$L$1,base_de_dados!$G:$G,Info!J$1,base_de_dados!$M:$M,"&lt;=2011",base_de_dados!$O:$O,"&gt;=40908")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SUMIFS(base_de_dados!$T:$T,base_de_dados!$C:$C,Info!$B21,base_de_dados!$H:$H,Info!$L$1,base_de_dados!$G:$G,Info!C$1,base_de_dados!$M:$M,"&lt;=2011",base_de_dados!$O:$O,"&gt;=40908")</f>
        <v>0</v>
      </c>
      <c r="D21" s="49">
        <f>SUMIFS(base_de_dados!$T:$T,base_de_dados!$C:$C,Info!$B21,base_de_dados!$H:$H,Info!$L$1,base_de_dados!$G:$G,Info!D$1,base_de_dados!$M:$M,"&lt;=2011",base_de_dados!$O:$O,"&gt;=40908")</f>
        <v>0</v>
      </c>
      <c r="E21" s="49">
        <f>SUMIFS(base_de_dados!$T:$T,base_de_dados!$C:$C,Info!$B21,base_de_dados!$H:$H,Info!$L$1,base_de_dados!$G:$G,Info!E$1,base_de_dados!$M:$M,"&lt;=2011",base_de_dados!$O:$O,"&gt;=40908")</f>
        <v>2.2800532724505329E-2</v>
      </c>
      <c r="F21" s="49">
        <f>SUMIFS(base_de_dados!$T:$T,base_de_dados!$C:$C,Info!$B21,base_de_dados!$H:$H,Info!$L$1,base_de_dados!$G:$G,Info!F$1,base_de_dados!$M:$M,"&lt;=2011",base_de_dados!$O:$O,"&gt;=40908")</f>
        <v>0</v>
      </c>
      <c r="G21" s="49">
        <f>SUMIFS(base_de_dados!$T:$T,base_de_dados!$C:$C,Info!$B21,base_de_dados!$H:$H,Info!$L$1,base_de_dados!$G:$G,Info!G$1,base_de_dados!$M:$M,"&lt;=2011",base_de_dados!$O:$O,"&gt;=40908")</f>
        <v>0</v>
      </c>
      <c r="H21" s="49">
        <f>SUMIFS(base_de_dados!$T:$T,base_de_dados!$C:$C,Info!$B21,base_de_dados!$H:$H,Info!$L$1,base_de_dados!$G:$G,Info!H$1,base_de_dados!$M:$M,"&lt;=2011",base_de_dados!$O:$O,"&gt;=40908")</f>
        <v>0</v>
      </c>
      <c r="I21" s="49">
        <f>SUMIFS(base_de_dados!$T:$T,base_de_dados!$C:$C,Info!$B21,base_de_dados!$H:$H,Info!$L$1,base_de_dados!$G:$G,Info!I$1,base_de_dados!$M:$M,"&lt;=2011",base_de_dados!$O:$O,"&gt;=40908")</f>
        <v>0</v>
      </c>
      <c r="J21" s="49">
        <f>SUMIFS(base_de_dados!$T:$T,base_de_dados!$C:$C,Info!$B21,base_de_dados!$H:$H,Info!$L$1,base_de_dados!$G:$G,Info!J$1,base_de_dados!$M:$M,"&lt;=2011",base_de_dados!$O:$O,"&gt;=40908")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SUMIFS(base_de_dados!$T:$T,base_de_dados!$C:$C,Info!$B22,base_de_dados!$H:$H,Info!$L$1,base_de_dados!$G:$G,Info!C$1,base_de_dados!$M:$M,"&lt;=2011",base_de_dados!$O:$O,"&gt;=40908")</f>
        <v>0</v>
      </c>
      <c r="D22" s="49">
        <f>SUMIFS(base_de_dados!$T:$T,base_de_dados!$C:$C,Info!$B22,base_de_dados!$H:$H,Info!$L$1,base_de_dados!$G:$G,Info!D$1,base_de_dados!$M:$M,"&lt;=2011",base_de_dados!$O:$O,"&gt;=40908")</f>
        <v>0</v>
      </c>
      <c r="E22" s="49">
        <f>SUMIFS(base_de_dados!$T:$T,base_de_dados!$C:$C,Info!$B22,base_de_dados!$H:$H,Info!$L$1,base_de_dados!$G:$G,Info!E$1,base_de_dados!$M:$M,"&lt;=2011",base_de_dados!$O:$O,"&gt;=40908")</f>
        <v>1.2600000000000001E-3</v>
      </c>
      <c r="F22" s="49">
        <f>SUMIFS(base_de_dados!$T:$T,base_de_dados!$C:$C,Info!$B22,base_de_dados!$H:$H,Info!$L$1,base_de_dados!$G:$G,Info!F$1,base_de_dados!$M:$M,"&lt;=2011",base_de_dados!$O:$O,"&gt;=40908")</f>
        <v>6.8285958904109592E-3</v>
      </c>
      <c r="G22" s="49">
        <f>SUMIFS(base_de_dados!$T:$T,base_de_dados!$C:$C,Info!$B22,base_de_dados!$H:$H,Info!$L$1,base_de_dados!$G:$G,Info!G$1,base_de_dados!$M:$M,"&lt;=2011",base_de_dados!$O:$O,"&gt;=40908")</f>
        <v>0</v>
      </c>
      <c r="H22" s="49">
        <f>SUMIFS(base_de_dados!$T:$T,base_de_dados!$C:$C,Info!$B22,base_de_dados!$H:$H,Info!$L$1,base_de_dados!$G:$G,Info!H$1,base_de_dados!$M:$M,"&lt;=2011",base_de_dados!$O:$O,"&gt;=40908")</f>
        <v>0</v>
      </c>
      <c r="I22" s="49">
        <f>SUMIFS(base_de_dados!$T:$T,base_de_dados!$C:$C,Info!$B22,base_de_dados!$H:$H,Info!$L$1,base_de_dados!$G:$G,Info!I$1,base_de_dados!$M:$M,"&lt;=2011",base_de_dados!$O:$O,"&gt;=40908")</f>
        <v>0</v>
      </c>
      <c r="J22" s="49">
        <f>SUMIFS(base_de_dados!$T:$T,base_de_dados!$C:$C,Info!$B22,base_de_dados!$H:$H,Info!$L$1,base_de_dados!$G:$G,Info!J$1,base_de_dados!$M:$M,"&lt;=2011",base_de_dados!$O:$O,"&gt;=40908")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SUMIFS(base_de_dados!$T:$T,base_de_dados!$C:$C,Info!$B23,base_de_dados!$H:$H,Info!$L$1,base_de_dados!$G:$G,Info!C$1,base_de_dados!$M:$M,"&lt;=2011",base_de_dados!$O:$O,"&gt;=40908")</f>
        <v>0</v>
      </c>
      <c r="D23" s="49">
        <f>SUMIFS(base_de_dados!$T:$T,base_de_dados!$C:$C,Info!$B23,base_de_dados!$H:$H,Info!$L$1,base_de_dados!$G:$G,Info!D$1,base_de_dados!$M:$M,"&lt;=2011",base_de_dados!$O:$O,"&gt;=40908")</f>
        <v>7.091641298833079E-2</v>
      </c>
      <c r="E23" s="49">
        <f>SUMIFS(base_de_dados!$T:$T,base_de_dados!$C:$C,Info!$B23,base_de_dados!$H:$H,Info!$L$1,base_de_dados!$G:$G,Info!E$1,base_de_dados!$M:$M,"&lt;=2011",base_de_dados!$O:$O,"&gt;=40908")</f>
        <v>4.104951293759513E-2</v>
      </c>
      <c r="F23" s="49">
        <f>SUMIFS(base_de_dados!$T:$T,base_de_dados!$C:$C,Info!$B23,base_de_dados!$H:$H,Info!$L$1,base_de_dados!$G:$G,Info!F$1,base_de_dados!$M:$M,"&lt;=2011",base_de_dados!$O:$O,"&gt;=40908")</f>
        <v>0.33138365677321163</v>
      </c>
      <c r="G23" s="49">
        <f>SUMIFS(base_de_dados!$T:$T,base_de_dados!$C:$C,Info!$B23,base_de_dados!$H:$H,Info!$L$1,base_de_dados!$G:$G,Info!G$1,base_de_dados!$M:$M,"&lt;=2011",base_de_dados!$O:$O,"&gt;=40908")</f>
        <v>0</v>
      </c>
      <c r="H23" s="49">
        <f>SUMIFS(base_de_dados!$T:$T,base_de_dados!$C:$C,Info!$B23,base_de_dados!$H:$H,Info!$L$1,base_de_dados!$G:$G,Info!H$1,base_de_dados!$M:$M,"&lt;=2011",base_de_dados!$O:$O,"&gt;=40908")</f>
        <v>0</v>
      </c>
      <c r="I23" s="49">
        <f>SUMIFS(base_de_dados!$T:$T,base_de_dados!$C:$C,Info!$B23,base_de_dados!$H:$H,Info!$L$1,base_de_dados!$G:$G,Info!I$1,base_de_dados!$M:$M,"&lt;=2011",base_de_dados!$O:$O,"&gt;=40908")</f>
        <v>6.81</v>
      </c>
      <c r="J23" s="49">
        <f>SUMIFS(base_de_dados!$T:$T,base_de_dados!$C:$C,Info!$B23,base_de_dados!$H:$H,Info!$L$1,base_de_dados!$G:$G,Info!J$1,base_de_dados!$M:$M,"&lt;=2011",base_de_dados!$O:$O,"&gt;=40908")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0</v>
      </c>
      <c r="D32" s="37">
        <f t="shared" ref="D32:D53" si="0">SUM(D2+E2)</f>
        <v>0</v>
      </c>
      <c r="E32" s="37">
        <f t="shared" ref="E32:E53" si="1">SUM(F2:H2)</f>
        <v>1.4466007102993405E-2</v>
      </c>
      <c r="F32" s="37">
        <f t="shared" ref="F32:F53" si="2">SUM(I2:J2)</f>
        <v>0</v>
      </c>
      <c r="G32" s="37">
        <f t="shared" ref="G32:G53" si="3">SUM(C32:F32)</f>
        <v>1.4466007102993405E-2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2.6079777777777782</v>
      </c>
      <c r="D33" s="37">
        <f t="shared" si="0"/>
        <v>2.8255594564941653</v>
      </c>
      <c r="E33" s="37">
        <f t="shared" si="1"/>
        <v>0.47749074391172003</v>
      </c>
      <c r="F33" s="37">
        <f t="shared" si="2"/>
        <v>0.14683237886859463</v>
      </c>
      <c r="G33" s="37">
        <f t="shared" si="3"/>
        <v>6.0578603570522587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0.5054833333333334</v>
      </c>
      <c r="D35" s="37">
        <f t="shared" si="0"/>
        <v>2.0392394977168946</v>
      </c>
      <c r="E35" s="37">
        <f t="shared" si="1"/>
        <v>0.43664412100456623</v>
      </c>
      <c r="F35" s="37">
        <f t="shared" si="2"/>
        <v>0.14571232876712328</v>
      </c>
      <c r="G35" s="37">
        <f t="shared" si="3"/>
        <v>3.1270792808219174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0.51944444444444449</v>
      </c>
      <c r="E36" s="37">
        <f t="shared" si="1"/>
        <v>0</v>
      </c>
      <c r="F36" s="37">
        <f t="shared" si="2"/>
        <v>0</v>
      </c>
      <c r="G36" s="37">
        <f t="shared" si="3"/>
        <v>0.51944444444444449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1.4762009132420091</v>
      </c>
      <c r="D39" s="37">
        <f t="shared" si="0"/>
        <v>1.960955098934551</v>
      </c>
      <c r="E39" s="37">
        <f t="shared" si="1"/>
        <v>0.63316520167427703</v>
      </c>
      <c r="F39" s="37">
        <f t="shared" si="2"/>
        <v>0</v>
      </c>
      <c r="G39" s="37">
        <f t="shared" si="3"/>
        <v>4.0703212138508373</v>
      </c>
      <c r="H39" s="12"/>
    </row>
    <row r="40" spans="2:11" x14ac:dyDescent="0.25">
      <c r="B40" s="13">
        <v>9</v>
      </c>
      <c r="C40" s="37">
        <f t="shared" si="4"/>
        <v>0.97881296296296294</v>
      </c>
      <c r="D40" s="37">
        <f t="shared" si="0"/>
        <v>3.3687299199644851</v>
      </c>
      <c r="E40" s="37">
        <f t="shared" si="1"/>
        <v>0.37149559233891422</v>
      </c>
      <c r="F40" s="37">
        <f t="shared" si="2"/>
        <v>0.46111111111111114</v>
      </c>
      <c r="G40" s="37">
        <f t="shared" si="3"/>
        <v>5.1801495863774738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0.21388888888888888</v>
      </c>
      <c r="D42" s="37">
        <f t="shared" si="0"/>
        <v>9.7731835616438348E-2</v>
      </c>
      <c r="E42" s="37">
        <f t="shared" si="1"/>
        <v>9.9441907661085738E-2</v>
      </c>
      <c r="F42" s="37">
        <f t="shared" si="2"/>
        <v>0</v>
      </c>
      <c r="G42" s="37">
        <f t="shared" si="3"/>
        <v>0.41106263216641298</v>
      </c>
      <c r="H42" s="12"/>
    </row>
    <row r="43" spans="2:11" x14ac:dyDescent="0.25">
      <c r="B43" s="13">
        <v>12</v>
      </c>
      <c r="C43" s="37">
        <f t="shared" si="4"/>
        <v>0.57600694444444445</v>
      </c>
      <c r="D43" s="37">
        <f t="shared" si="0"/>
        <v>0.44222526636225268</v>
      </c>
      <c r="E43" s="37">
        <f t="shared" si="1"/>
        <v>1.0799319824961948</v>
      </c>
      <c r="F43" s="37">
        <f t="shared" si="2"/>
        <v>0</v>
      </c>
      <c r="G43" s="37">
        <f t="shared" si="3"/>
        <v>2.0981641933028921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3.7169444444444449E-2</v>
      </c>
      <c r="D45" s="37">
        <f t="shared" si="0"/>
        <v>2.9135114155251138E-2</v>
      </c>
      <c r="E45" s="37">
        <f t="shared" si="1"/>
        <v>0.65025481037544386</v>
      </c>
      <c r="F45" s="37">
        <f t="shared" si="2"/>
        <v>0</v>
      </c>
      <c r="G45" s="37">
        <f t="shared" si="3"/>
        <v>0.7165593689751395</v>
      </c>
      <c r="H45" s="12"/>
    </row>
    <row r="46" spans="2:11" x14ac:dyDescent="0.25">
      <c r="B46" s="13">
        <v>15</v>
      </c>
      <c r="C46" s="37">
        <f t="shared" si="4"/>
        <v>0</v>
      </c>
      <c r="D46" s="37">
        <f t="shared" si="0"/>
        <v>0.28629799086757995</v>
      </c>
      <c r="E46" s="37">
        <f t="shared" si="1"/>
        <v>0.37537239028411978</v>
      </c>
      <c r="F46" s="37">
        <f t="shared" si="2"/>
        <v>0</v>
      </c>
      <c r="G46" s="37">
        <f t="shared" si="3"/>
        <v>0.66167038115169974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1.2152777777777777E-4</v>
      </c>
      <c r="D48" s="37">
        <f t="shared" si="0"/>
        <v>2.7105403348554033E-2</v>
      </c>
      <c r="E48" s="37">
        <f t="shared" si="1"/>
        <v>0.21507373795027901</v>
      </c>
      <c r="F48" s="37">
        <f t="shared" si="2"/>
        <v>0</v>
      </c>
      <c r="G48" s="37">
        <f t="shared" si="3"/>
        <v>0.24230066907661083</v>
      </c>
      <c r="H48" s="12"/>
    </row>
    <row r="49" spans="1:34" x14ac:dyDescent="0.25">
      <c r="B49" s="13">
        <v>18</v>
      </c>
      <c r="C49" s="37">
        <f t="shared" si="4"/>
        <v>0</v>
      </c>
      <c r="D49" s="37">
        <f t="shared" si="0"/>
        <v>0.34554934043632674</v>
      </c>
      <c r="E49" s="37">
        <f t="shared" si="1"/>
        <v>0.16679223839421614</v>
      </c>
      <c r="F49" s="37">
        <f t="shared" si="2"/>
        <v>0</v>
      </c>
      <c r="G49" s="37">
        <f t="shared" si="3"/>
        <v>0.51234157883054288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6.0373782343987825E-2</v>
      </c>
      <c r="E50" s="37">
        <f t="shared" si="1"/>
        <v>0.46130589802130906</v>
      </c>
      <c r="F50" s="37">
        <f t="shared" si="2"/>
        <v>0</v>
      </c>
      <c r="G50" s="37">
        <f t="shared" si="3"/>
        <v>0.52167968036529688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2.2800532724505329E-2</v>
      </c>
      <c r="E51" s="37">
        <f t="shared" si="1"/>
        <v>0</v>
      </c>
      <c r="F51" s="37">
        <f t="shared" si="2"/>
        <v>0</v>
      </c>
      <c r="G51" s="37">
        <f t="shared" si="3"/>
        <v>2.2800532724505329E-2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1.2600000000000001E-3</v>
      </c>
      <c r="E52" s="37">
        <f t="shared" si="1"/>
        <v>6.8285958904109592E-3</v>
      </c>
      <c r="F52" s="37">
        <f t="shared" si="2"/>
        <v>0</v>
      </c>
      <c r="G52" s="37">
        <f t="shared" si="3"/>
        <v>8.088595890410959E-3</v>
      </c>
      <c r="H52" s="12"/>
    </row>
    <row r="53" spans="1:34" x14ac:dyDescent="0.25">
      <c r="B53" s="13">
        <v>22</v>
      </c>
      <c r="C53" s="37">
        <f t="shared" si="4"/>
        <v>0</v>
      </c>
      <c r="D53" s="37">
        <f t="shared" si="0"/>
        <v>0.11196592592592591</v>
      </c>
      <c r="E53" s="37">
        <f t="shared" si="1"/>
        <v>0.33138365677321163</v>
      </c>
      <c r="F53" s="37">
        <f t="shared" si="2"/>
        <v>6.81</v>
      </c>
      <c r="G53" s="37">
        <f t="shared" si="3"/>
        <v>7.253349582699137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31.417338104832574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75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SUMIFS(base_de_dados!$T:$T,base_de_dados!$B:$B,$B62,base_de_dados!$G:$G,C$61,base_de_dados!$H:$H,$L$1,base_de_dados!$C:$C,$A62,base_de_dados!$M:$M,"&lt;=2011",base_de_dados!$O:$O,"&gt;=40908")</f>
        <v>0</v>
      </c>
      <c r="D62" s="5">
        <f>SUMIFS(base_de_dados!$T:$T,base_de_dados!$B:$B,$B62,base_de_dados!$G:$G,D$61,base_de_dados!$H:$H,$L$1,base_de_dados!$C:$C,$A62,base_de_dados!$M:$M,"&lt;=2011",base_de_dados!$O:$O,"&gt;=40908")</f>
        <v>0</v>
      </c>
      <c r="E62" s="5">
        <f>SUMIFS(base_de_dados!$T:$T,base_de_dados!$B:$B,$B62,base_de_dados!$G:$G,E$61,base_de_dados!$H:$H,$L$1,base_de_dados!$C:$C,$A62,base_de_dados!$M:$M,"&lt;=2011",base_de_dados!$O:$O,"&gt;=40908")</f>
        <v>0</v>
      </c>
      <c r="F62" s="5">
        <f>SUMIFS(base_de_dados!$T:$T,base_de_dados!$B:$B,$B62,base_de_dados!$G:$G,F$61,base_de_dados!$H:$H,$L$1,base_de_dados!$C:$C,$A62,base_de_dados!$M:$M,"&lt;=2011",base_de_dados!$O:$O,"&gt;=40908")</f>
        <v>0</v>
      </c>
      <c r="G62" s="5">
        <f>SUMIFS(base_de_dados!$T:$T,base_de_dados!$B:$B,$B62,base_de_dados!$G:$G,G$61,base_de_dados!$H:$H,$L$1,base_de_dados!$C:$C,$A62,base_de_dados!$M:$M,"&lt;=2011",base_de_dados!$O:$O,"&gt;=40908")</f>
        <v>0</v>
      </c>
      <c r="H62" s="5">
        <f>SUMIFS(base_de_dados!$T:$T,base_de_dados!$B:$B,$B62,base_de_dados!$G:$G,H$61,base_de_dados!$H:$H,$L$1,base_de_dados!$C:$C,$A62,base_de_dados!$M:$M,"&lt;=2011",base_de_dados!$O:$O,"&gt;=40908")</f>
        <v>0</v>
      </c>
      <c r="I62" s="5">
        <f>SUMIFS(base_de_dados!$T:$T,base_de_dados!$B:$B,$B62,base_de_dados!$G:$G,I$61,base_de_dados!$H:$H,$L$1,base_de_dados!$C:$C,$A62,base_de_dados!$M:$M,"&lt;=2011",base_de_dados!$O:$O,"&gt;=40908")</f>
        <v>0</v>
      </c>
      <c r="J62" s="5">
        <f>SUMIFS(base_de_dados!$T:$T,base_de_dados!$B:$B,$B62,base_de_dados!$G:$G,J$61,base_de_dados!$H:$H,$L$1,base_de_dados!$C:$C,$A62,base_de_dados!$M:$M,"&lt;=2011",base_de_dados!$O:$O,"&gt;=40908")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SUMIFS(base_de_dados!$T:$T,base_de_dados!$B:$B,$B63,base_de_dados!$G:$G,C$61,base_de_dados!$H:$H,$L$1,base_de_dados!$C:$C,$A63,base_de_dados!$M:$M,"&lt;=2011",base_de_dados!$O:$O,"&gt;=40908")</f>
        <v>0</v>
      </c>
      <c r="D63" s="5">
        <f>SUMIFS(base_de_dados!$T:$T,base_de_dados!$B:$B,$B63,base_de_dados!$G:$G,D$61,base_de_dados!$H:$H,$L$1,base_de_dados!$C:$C,$A63,base_de_dados!$M:$M,"&lt;=2011",base_de_dados!$O:$O,"&gt;=40908")</f>
        <v>0</v>
      </c>
      <c r="E63" s="5">
        <f>SUMIFS(base_de_dados!$T:$T,base_de_dados!$B:$B,$B63,base_de_dados!$G:$G,E$61,base_de_dados!$H:$H,$L$1,base_de_dados!$C:$C,$A63,base_de_dados!$M:$M,"&lt;=2011",base_de_dados!$O:$O,"&gt;=40908")</f>
        <v>0</v>
      </c>
      <c r="F63" s="5">
        <f>SUMIFS(base_de_dados!$T:$T,base_de_dados!$B:$B,$B63,base_de_dados!$G:$G,F$61,base_de_dados!$H:$H,$L$1,base_de_dados!$C:$C,$A63,base_de_dados!$M:$M,"&lt;=2011",base_de_dados!$O:$O,"&gt;=40908")</f>
        <v>0</v>
      </c>
      <c r="G63" s="5">
        <f>SUMIFS(base_de_dados!$T:$T,base_de_dados!$B:$B,$B63,base_de_dados!$G:$G,G$61,base_de_dados!$H:$H,$L$1,base_de_dados!$C:$C,$A63,base_de_dados!$M:$M,"&lt;=2011",base_de_dados!$O:$O,"&gt;=40908")</f>
        <v>0</v>
      </c>
      <c r="H63" s="5">
        <f>SUMIFS(base_de_dados!$T:$T,base_de_dados!$B:$B,$B63,base_de_dados!$G:$G,H$61,base_de_dados!$H:$H,$L$1,base_de_dados!$C:$C,$A63,base_de_dados!$M:$M,"&lt;=2011",base_de_dados!$O:$O,"&gt;=40908")</f>
        <v>0</v>
      </c>
      <c r="I63" s="5">
        <f>SUMIFS(base_de_dados!$T:$T,base_de_dados!$B:$B,$B63,base_de_dados!$G:$G,I$61,base_de_dados!$H:$H,$L$1,base_de_dados!$C:$C,$A63,base_de_dados!$M:$M,"&lt;=2011",base_de_dados!$O:$O,"&gt;=40908")</f>
        <v>0</v>
      </c>
      <c r="J63" s="5">
        <f>SUMIFS(base_de_dados!$T:$T,base_de_dados!$B:$B,$B63,base_de_dados!$G:$G,J$61,base_de_dados!$H:$H,$L$1,base_de_dados!$C:$C,$A63,base_de_dados!$M:$M,"&lt;=2011",base_de_dados!$O:$O,"&gt;=40908")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SUMIFS(base_de_dados!$T:$T,base_de_dados!$B:$B,$B64,base_de_dados!$G:$G,C$61,base_de_dados!$H:$H,$L$1,base_de_dados!$C:$C,$A64,base_de_dados!$M:$M,"&lt;=2011",base_de_dados!$O:$O,"&gt;=40908")</f>
        <v>0</v>
      </c>
      <c r="D64" s="5">
        <f>SUMIFS(base_de_dados!$T:$T,base_de_dados!$B:$B,$B64,base_de_dados!$G:$G,D$61,base_de_dados!$H:$H,$L$1,base_de_dados!$C:$C,$A64,base_de_dados!$M:$M,"&lt;=2011",base_de_dados!$O:$O,"&gt;=40908")</f>
        <v>0</v>
      </c>
      <c r="E64" s="5">
        <f>SUMIFS(base_de_dados!$T:$T,base_de_dados!$B:$B,$B64,base_de_dados!$G:$G,E$61,base_de_dados!$H:$H,$L$1,base_de_dados!$C:$C,$A64,base_de_dados!$M:$M,"&lt;=2011",base_de_dados!$O:$O,"&gt;=40908")</f>
        <v>1.9031811263318113E-2</v>
      </c>
      <c r="F64" s="5">
        <f>SUMIFS(base_de_dados!$T:$T,base_de_dados!$B:$B,$B64,base_de_dados!$G:$G,F$61,base_de_dados!$H:$H,$L$1,base_de_dados!$C:$C,$A64,base_de_dados!$M:$M,"&lt;=2011",base_de_dados!$O:$O,"&gt;=40908")</f>
        <v>5.0228310502283104E-3</v>
      </c>
      <c r="G64" s="5">
        <f>SUMIFS(base_de_dados!$T:$T,base_de_dados!$B:$B,$B64,base_de_dados!$G:$G,G$61,base_de_dados!$H:$H,$L$1,base_de_dados!$C:$C,$A64,base_de_dados!$M:$M,"&lt;=2011",base_de_dados!$O:$O,"&gt;=40908")</f>
        <v>0</v>
      </c>
      <c r="H64" s="5">
        <f>SUMIFS(base_de_dados!$T:$T,base_de_dados!$B:$B,$B64,base_de_dados!$G:$G,H$61,base_de_dados!$H:$H,$L$1,base_de_dados!$C:$C,$A64,base_de_dados!$M:$M,"&lt;=2011",base_de_dados!$O:$O,"&gt;=40908")</f>
        <v>0</v>
      </c>
      <c r="I64" s="5">
        <f>SUMIFS(base_de_dados!$T:$T,base_de_dados!$B:$B,$B64,base_de_dados!$G:$G,I$61,base_de_dados!$H:$H,$L$1,base_de_dados!$C:$C,$A64,base_de_dados!$M:$M,"&lt;=2011",base_de_dados!$O:$O,"&gt;=40908")</f>
        <v>0</v>
      </c>
      <c r="J64" s="5">
        <f>SUMIFS(base_de_dados!$T:$T,base_de_dados!$B:$B,$B64,base_de_dados!$G:$G,J$61,base_de_dados!$H:$H,$L$1,base_de_dados!$C:$C,$A64,base_de_dados!$M:$M,"&lt;=2011",base_de_dados!$O:$O,"&gt;=40908")</f>
        <v>0</v>
      </c>
      <c r="K64" s="32">
        <f t="shared" si="5"/>
        <v>2.4054642313546423E-2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SUMIFS(base_de_dados!$T:$T,base_de_dados!$B:$B,$B65,base_de_dados!$G:$G,C$61,base_de_dados!$H:$H,$L$1,base_de_dados!$C:$C,$A65,base_de_dados!$M:$M,"&lt;=2011",base_de_dados!$O:$O,"&gt;=40908")</f>
        <v>0</v>
      </c>
      <c r="D65" s="5">
        <f>SUMIFS(base_de_dados!$T:$T,base_de_dados!$B:$B,$B65,base_de_dados!$G:$G,D$61,base_de_dados!$H:$H,$L$1,base_de_dados!$C:$C,$A65,base_de_dados!$M:$M,"&lt;=2011",base_de_dados!$O:$O,"&gt;=40908")</f>
        <v>0</v>
      </c>
      <c r="E65" s="5">
        <f>SUMIFS(base_de_dados!$T:$T,base_de_dados!$B:$B,$B65,base_de_dados!$G:$G,E$61,base_de_dados!$H:$H,$L$1,base_de_dados!$C:$C,$A65,base_de_dados!$M:$M,"&lt;=2011",base_de_dados!$O:$O,"&gt;=40908")</f>
        <v>0</v>
      </c>
      <c r="F65" s="5">
        <f>SUMIFS(base_de_dados!$T:$T,base_de_dados!$B:$B,$B65,base_de_dados!$G:$G,F$61,base_de_dados!$H:$H,$L$1,base_de_dados!$C:$C,$A65,base_de_dados!$M:$M,"&lt;=2011",base_de_dados!$O:$O,"&gt;=40908")</f>
        <v>0</v>
      </c>
      <c r="G65" s="5">
        <f>SUMIFS(base_de_dados!$T:$T,base_de_dados!$B:$B,$B65,base_de_dados!$G:$G,G$61,base_de_dados!$H:$H,$L$1,base_de_dados!$C:$C,$A65,base_de_dados!$M:$M,"&lt;=2011",base_de_dados!$O:$O,"&gt;=40908")</f>
        <v>0</v>
      </c>
      <c r="H65" s="5">
        <f>SUMIFS(base_de_dados!$T:$T,base_de_dados!$B:$B,$B65,base_de_dados!$G:$G,H$61,base_de_dados!$H:$H,$L$1,base_de_dados!$C:$C,$A65,base_de_dados!$M:$M,"&lt;=2011",base_de_dados!$O:$O,"&gt;=40908")</f>
        <v>0</v>
      </c>
      <c r="I65" s="5">
        <f>SUMIFS(base_de_dados!$T:$T,base_de_dados!$B:$B,$B65,base_de_dados!$G:$G,I$61,base_de_dados!$H:$H,$L$1,base_de_dados!$C:$C,$A65,base_de_dados!$M:$M,"&lt;=2011",base_de_dados!$O:$O,"&gt;=40908")</f>
        <v>0</v>
      </c>
      <c r="J65" s="5">
        <f>SUMIFS(base_de_dados!$T:$T,base_de_dados!$B:$B,$B65,base_de_dados!$G:$G,J$61,base_de_dados!$H:$H,$L$1,base_de_dados!$C:$C,$A65,base_de_dados!$M:$M,"&lt;=2011",base_de_dados!$O:$O,"&gt;=40908")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SUMIFS(base_de_dados!$T:$T,base_de_dados!$B:$B,$B66,base_de_dados!$G:$G,C$61,base_de_dados!$H:$H,$L$1,base_de_dados!$C:$C,$A66,base_de_dados!$M:$M,"&lt;=2011",base_de_dados!$O:$O,"&gt;=40908")</f>
        <v>0</v>
      </c>
      <c r="D66" s="5">
        <f>SUMIFS(base_de_dados!$T:$T,base_de_dados!$B:$B,$B66,base_de_dados!$G:$G,D$61,base_de_dados!$H:$H,$L$1,base_de_dados!$C:$C,$A66,base_de_dados!$M:$M,"&lt;=2011",base_de_dados!$O:$O,"&gt;=40908")</f>
        <v>0</v>
      </c>
      <c r="E66" s="5">
        <f>SUMIFS(base_de_dados!$T:$T,base_de_dados!$B:$B,$B66,base_de_dados!$G:$G,E$61,base_de_dados!$H:$H,$L$1,base_de_dados!$C:$C,$A66,base_de_dados!$M:$M,"&lt;=2011",base_de_dados!$O:$O,"&gt;=40908")</f>
        <v>0</v>
      </c>
      <c r="F66" s="5">
        <f>SUMIFS(base_de_dados!$T:$T,base_de_dados!$B:$B,$B66,base_de_dados!$G:$G,F$61,base_de_dados!$H:$H,$L$1,base_de_dados!$C:$C,$A66,base_de_dados!$M:$M,"&lt;=2011",base_de_dados!$O:$O,"&gt;=40908")</f>
        <v>0</v>
      </c>
      <c r="G66" s="5">
        <f>SUMIFS(base_de_dados!$T:$T,base_de_dados!$B:$B,$B66,base_de_dados!$G:$G,G$61,base_de_dados!$H:$H,$L$1,base_de_dados!$C:$C,$A66,base_de_dados!$M:$M,"&lt;=2011",base_de_dados!$O:$O,"&gt;=40908")</f>
        <v>0</v>
      </c>
      <c r="H66" s="5">
        <f>SUMIFS(base_de_dados!$T:$T,base_de_dados!$B:$B,$B66,base_de_dados!$G:$G,H$61,base_de_dados!$H:$H,$L$1,base_de_dados!$C:$C,$A66,base_de_dados!$M:$M,"&lt;=2011",base_de_dados!$O:$O,"&gt;=40908")</f>
        <v>0</v>
      </c>
      <c r="I66" s="5">
        <f>SUMIFS(base_de_dados!$T:$T,base_de_dados!$B:$B,$B66,base_de_dados!$G:$G,I$61,base_de_dados!$H:$H,$L$1,base_de_dados!$C:$C,$A66,base_de_dados!$M:$M,"&lt;=2011",base_de_dados!$O:$O,"&gt;=40908")</f>
        <v>0</v>
      </c>
      <c r="J66" s="5">
        <f>SUMIFS(base_de_dados!$T:$T,base_de_dados!$B:$B,$B66,base_de_dados!$G:$G,J$61,base_de_dados!$H:$H,$L$1,base_de_dados!$C:$C,$A66,base_de_dados!$M:$M,"&lt;=2011",base_de_dados!$O:$O,"&gt;=40908")</f>
        <v>0</v>
      </c>
      <c r="K66" s="32">
        <f t="shared" si="5"/>
        <v>0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SUMIFS(base_de_dados!$T:$T,base_de_dados!$B:$B,$B67,base_de_dados!$G:$G,C$61,base_de_dados!$H:$H,$L$1,base_de_dados!$C:$C,$A67,base_de_dados!$M:$M,"&lt;=2011",base_de_dados!$O:$O,"&gt;=40908")</f>
        <v>0</v>
      </c>
      <c r="D67" s="5">
        <f>SUMIFS(base_de_dados!$T:$T,base_de_dados!$B:$B,$B67,base_de_dados!$G:$G,D$61,base_de_dados!$H:$H,$L$1,base_de_dados!$C:$C,$A67,base_de_dados!$M:$M,"&lt;=2011",base_de_dados!$O:$O,"&gt;=40908")</f>
        <v>0</v>
      </c>
      <c r="E67" s="5">
        <f>SUMIFS(base_de_dados!$T:$T,base_de_dados!$B:$B,$B67,base_de_dados!$G:$G,E$61,base_de_dados!$H:$H,$L$1,base_de_dados!$C:$C,$A67,base_de_dados!$M:$M,"&lt;=2011",base_de_dados!$O:$O,"&gt;=40908")</f>
        <v>0</v>
      </c>
      <c r="F67" s="5">
        <f>SUMIFS(base_de_dados!$T:$T,base_de_dados!$B:$B,$B67,base_de_dados!$G:$G,F$61,base_de_dados!$H:$H,$L$1,base_de_dados!$C:$C,$A67,base_de_dados!$M:$M,"&lt;=2011",base_de_dados!$O:$O,"&gt;=40908")</f>
        <v>0</v>
      </c>
      <c r="G67" s="5">
        <f>SUMIFS(base_de_dados!$T:$T,base_de_dados!$B:$B,$B67,base_de_dados!$G:$G,G$61,base_de_dados!$H:$H,$L$1,base_de_dados!$C:$C,$A67,base_de_dados!$M:$M,"&lt;=2011",base_de_dados!$O:$O,"&gt;=40908")</f>
        <v>0</v>
      </c>
      <c r="H67" s="5">
        <f>SUMIFS(base_de_dados!$T:$T,base_de_dados!$B:$B,$B67,base_de_dados!$G:$G,H$61,base_de_dados!$H:$H,$L$1,base_de_dados!$C:$C,$A67,base_de_dados!$M:$M,"&lt;=2011",base_de_dados!$O:$O,"&gt;=40908")</f>
        <v>0</v>
      </c>
      <c r="I67" s="5">
        <f>SUMIFS(base_de_dados!$T:$T,base_de_dados!$B:$B,$B67,base_de_dados!$G:$G,I$61,base_de_dados!$H:$H,$L$1,base_de_dados!$C:$C,$A67,base_de_dados!$M:$M,"&lt;=2011",base_de_dados!$O:$O,"&gt;=40908")</f>
        <v>0</v>
      </c>
      <c r="J67" s="5">
        <f>SUMIFS(base_de_dados!$T:$T,base_de_dados!$B:$B,$B67,base_de_dados!$G:$G,J$61,base_de_dados!$H:$H,$L$1,base_de_dados!$C:$C,$A67,base_de_dados!$M:$M,"&lt;=2011",base_de_dados!$O:$O,"&gt;=40908")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SUMIFS(base_de_dados!$T:$T,base_de_dados!$B:$B,$B68,base_de_dados!$G:$G,C$61,base_de_dados!$H:$H,$L$1,base_de_dados!$C:$C,$A68,base_de_dados!$M:$M,"&lt;=2011",base_de_dados!$O:$O,"&gt;=40908")</f>
        <v>0</v>
      </c>
      <c r="D68" s="5">
        <f>SUMIFS(base_de_dados!$T:$T,base_de_dados!$B:$B,$B68,base_de_dados!$G:$G,D$61,base_de_dados!$H:$H,$L$1,base_de_dados!$C:$C,$A68,base_de_dados!$M:$M,"&lt;=2011",base_de_dados!$O:$O,"&gt;=40908")</f>
        <v>0</v>
      </c>
      <c r="E68" s="5">
        <f>SUMIFS(base_de_dados!$T:$T,base_de_dados!$B:$B,$B68,base_de_dados!$G:$G,E$61,base_de_dados!$H:$H,$L$1,base_de_dados!$C:$C,$A68,base_de_dados!$M:$M,"&lt;=2011",base_de_dados!$O:$O,"&gt;=40908")</f>
        <v>0</v>
      </c>
      <c r="F68" s="5">
        <f>SUMIFS(base_de_dados!$T:$T,base_de_dados!$B:$B,$B68,base_de_dados!$G:$G,F$61,base_de_dados!$H:$H,$L$1,base_de_dados!$C:$C,$A68,base_de_dados!$M:$M,"&lt;=2011",base_de_dados!$O:$O,"&gt;=40908")</f>
        <v>0</v>
      </c>
      <c r="G68" s="5">
        <f>SUMIFS(base_de_dados!$T:$T,base_de_dados!$B:$B,$B68,base_de_dados!$G:$G,G$61,base_de_dados!$H:$H,$L$1,base_de_dados!$C:$C,$A68,base_de_dados!$M:$M,"&lt;=2011",base_de_dados!$O:$O,"&gt;=40908")</f>
        <v>0</v>
      </c>
      <c r="H68" s="5">
        <f>SUMIFS(base_de_dados!$T:$T,base_de_dados!$B:$B,$B68,base_de_dados!$G:$G,H$61,base_de_dados!$H:$H,$L$1,base_de_dados!$C:$C,$A68,base_de_dados!$M:$M,"&lt;=2011",base_de_dados!$O:$O,"&gt;=40908")</f>
        <v>0</v>
      </c>
      <c r="I68" s="5">
        <f>SUMIFS(base_de_dados!$T:$T,base_de_dados!$B:$B,$B68,base_de_dados!$G:$G,I$61,base_de_dados!$H:$H,$L$1,base_de_dados!$C:$C,$A68,base_de_dados!$M:$M,"&lt;=2011",base_de_dados!$O:$O,"&gt;=40908")</f>
        <v>0</v>
      </c>
      <c r="J68" s="5">
        <f>SUMIFS(base_de_dados!$T:$T,base_de_dados!$B:$B,$B68,base_de_dados!$G:$G,J$61,base_de_dados!$H:$H,$L$1,base_de_dados!$C:$C,$A68,base_de_dados!$M:$M,"&lt;=2011",base_de_dados!$O:$O,"&gt;=40908")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SUMIFS(base_de_dados!$T:$T,base_de_dados!$B:$B,$B69,base_de_dados!$G:$G,C$61,base_de_dados!$H:$H,$L$1,base_de_dados!$C:$C,$A69,base_de_dados!$M:$M,"&lt;=2011",base_de_dados!$O:$O,"&gt;=40908")</f>
        <v>0</v>
      </c>
      <c r="D69" s="5">
        <f>SUMIFS(base_de_dados!$T:$T,base_de_dados!$B:$B,$B69,base_de_dados!$G:$G,D$61,base_de_dados!$H:$H,$L$1,base_de_dados!$C:$C,$A69,base_de_dados!$M:$M,"&lt;=2011",base_de_dados!$O:$O,"&gt;=40908")</f>
        <v>0</v>
      </c>
      <c r="E69" s="5">
        <f>SUMIFS(base_de_dados!$T:$T,base_de_dados!$B:$B,$B69,base_de_dados!$G:$G,E$61,base_de_dados!$H:$H,$L$1,base_de_dados!$C:$C,$A69,base_de_dados!$M:$M,"&lt;=2011",base_de_dados!$O:$O,"&gt;=40908")</f>
        <v>0</v>
      </c>
      <c r="F69" s="5">
        <f>SUMIFS(base_de_dados!$T:$T,base_de_dados!$B:$B,$B69,base_de_dados!$G:$G,F$61,base_de_dados!$H:$H,$L$1,base_de_dados!$C:$C,$A69,base_de_dados!$M:$M,"&lt;=2011",base_de_dados!$O:$O,"&gt;=40908")</f>
        <v>0</v>
      </c>
      <c r="G69" s="5">
        <f>SUMIFS(base_de_dados!$T:$T,base_de_dados!$B:$B,$B69,base_de_dados!$G:$G,G$61,base_de_dados!$H:$H,$L$1,base_de_dados!$C:$C,$A69,base_de_dados!$M:$M,"&lt;=2011",base_de_dados!$O:$O,"&gt;=40908")</f>
        <v>0</v>
      </c>
      <c r="H69" s="5">
        <f>SUMIFS(base_de_dados!$T:$T,base_de_dados!$B:$B,$B69,base_de_dados!$G:$G,H$61,base_de_dados!$H:$H,$L$1,base_de_dados!$C:$C,$A69,base_de_dados!$M:$M,"&lt;=2011",base_de_dados!$O:$O,"&gt;=40908")</f>
        <v>0</v>
      </c>
      <c r="I69" s="5">
        <f>SUMIFS(base_de_dados!$T:$T,base_de_dados!$B:$B,$B69,base_de_dados!$G:$G,I$61,base_de_dados!$H:$H,$L$1,base_de_dados!$C:$C,$A69,base_de_dados!$M:$M,"&lt;=2011",base_de_dados!$O:$O,"&gt;=40908")</f>
        <v>0</v>
      </c>
      <c r="J69" s="5">
        <f>SUMIFS(base_de_dados!$T:$T,base_de_dados!$B:$B,$B69,base_de_dados!$G:$G,J$61,base_de_dados!$H:$H,$L$1,base_de_dados!$C:$C,$A69,base_de_dados!$M:$M,"&lt;=2011",base_de_dados!$O:$O,"&gt;=40908")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SUMIFS(base_de_dados!$T:$T,base_de_dados!$B:$B,$B70,base_de_dados!$G:$G,C$61,base_de_dados!$H:$H,$L$1,base_de_dados!$C:$C,$A70,base_de_dados!$M:$M,"&lt;=2011",base_de_dados!$O:$O,"&gt;=40908")</f>
        <v>0</v>
      </c>
      <c r="D70" s="5">
        <f>SUMIFS(base_de_dados!$T:$T,base_de_dados!$B:$B,$B70,base_de_dados!$G:$G,D$61,base_de_dados!$H:$H,$L$1,base_de_dados!$C:$C,$A70,base_de_dados!$M:$M,"&lt;=2011",base_de_dados!$O:$O,"&gt;=40908")</f>
        <v>0</v>
      </c>
      <c r="E70" s="5">
        <f>SUMIFS(base_de_dados!$T:$T,base_de_dados!$B:$B,$B70,base_de_dados!$G:$G,E$61,base_de_dados!$H:$H,$L$1,base_de_dados!$C:$C,$A70,base_de_dados!$M:$M,"&lt;=2011",base_de_dados!$O:$O,"&gt;=40908")</f>
        <v>0</v>
      </c>
      <c r="F70" s="5">
        <f>SUMIFS(base_de_dados!$T:$T,base_de_dados!$B:$B,$B70,base_de_dados!$G:$G,F$61,base_de_dados!$H:$H,$L$1,base_de_dados!$C:$C,$A70,base_de_dados!$M:$M,"&lt;=2011",base_de_dados!$O:$O,"&gt;=40908")</f>
        <v>0</v>
      </c>
      <c r="G70" s="5">
        <f>SUMIFS(base_de_dados!$T:$T,base_de_dados!$B:$B,$B70,base_de_dados!$G:$G,G$61,base_de_dados!$H:$H,$L$1,base_de_dados!$C:$C,$A70,base_de_dados!$M:$M,"&lt;=2011",base_de_dados!$O:$O,"&gt;=40908")</f>
        <v>0</v>
      </c>
      <c r="H70" s="5">
        <f>SUMIFS(base_de_dados!$T:$T,base_de_dados!$B:$B,$B70,base_de_dados!$G:$G,H$61,base_de_dados!$H:$H,$L$1,base_de_dados!$C:$C,$A70,base_de_dados!$M:$M,"&lt;=2011",base_de_dados!$O:$O,"&gt;=40908")</f>
        <v>0</v>
      </c>
      <c r="I70" s="5">
        <f>SUMIFS(base_de_dados!$T:$T,base_de_dados!$B:$B,$B70,base_de_dados!$G:$G,I$61,base_de_dados!$H:$H,$L$1,base_de_dados!$C:$C,$A70,base_de_dados!$M:$M,"&lt;=2011",base_de_dados!$O:$O,"&gt;=40908")</f>
        <v>0</v>
      </c>
      <c r="J70" s="5">
        <f>SUMIFS(base_de_dados!$T:$T,base_de_dados!$B:$B,$B70,base_de_dados!$G:$G,J$61,base_de_dados!$H:$H,$L$1,base_de_dados!$C:$C,$A70,base_de_dados!$M:$M,"&lt;=2011",base_de_dados!$O:$O,"&gt;=40908")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SUMIFS(base_de_dados!$T:$T,base_de_dados!$B:$B,$B71,base_de_dados!$G:$G,C$61,base_de_dados!$H:$H,$L$1,base_de_dados!$C:$C,$A71,base_de_dados!$M:$M,"&lt;=2011",base_de_dados!$O:$O,"&gt;=40908")</f>
        <v>0</v>
      </c>
      <c r="D71" s="5">
        <f>SUMIFS(base_de_dados!$T:$T,base_de_dados!$B:$B,$B71,base_de_dados!$G:$G,D$61,base_de_dados!$H:$H,$L$1,base_de_dados!$C:$C,$A71,base_de_dados!$M:$M,"&lt;=2011",base_de_dados!$O:$O,"&gt;=40908")</f>
        <v>0</v>
      </c>
      <c r="E71" s="5">
        <f>SUMIFS(base_de_dados!$T:$T,base_de_dados!$B:$B,$B71,base_de_dados!$G:$G,E$61,base_de_dados!$H:$H,$L$1,base_de_dados!$C:$C,$A71,base_de_dados!$M:$M,"&lt;=2011",base_de_dados!$O:$O,"&gt;=40908")</f>
        <v>0</v>
      </c>
      <c r="F71" s="5">
        <f>SUMIFS(base_de_dados!$T:$T,base_de_dados!$B:$B,$B71,base_de_dados!$G:$G,F$61,base_de_dados!$H:$H,$L$1,base_de_dados!$C:$C,$A71,base_de_dados!$M:$M,"&lt;=2011",base_de_dados!$O:$O,"&gt;=40908")</f>
        <v>0</v>
      </c>
      <c r="G71" s="5">
        <f>SUMIFS(base_de_dados!$T:$T,base_de_dados!$B:$B,$B71,base_de_dados!$G:$G,G$61,base_de_dados!$H:$H,$L$1,base_de_dados!$C:$C,$A71,base_de_dados!$M:$M,"&lt;=2011",base_de_dados!$O:$O,"&gt;=40908")</f>
        <v>0</v>
      </c>
      <c r="H71" s="5">
        <f>SUMIFS(base_de_dados!$T:$T,base_de_dados!$B:$B,$B71,base_de_dados!$G:$G,H$61,base_de_dados!$H:$H,$L$1,base_de_dados!$C:$C,$A71,base_de_dados!$M:$M,"&lt;=2011",base_de_dados!$O:$O,"&gt;=40908")</f>
        <v>0</v>
      </c>
      <c r="I71" s="5">
        <f>SUMIFS(base_de_dados!$T:$T,base_de_dados!$B:$B,$B71,base_de_dados!$G:$G,I$61,base_de_dados!$H:$H,$L$1,base_de_dados!$C:$C,$A71,base_de_dados!$M:$M,"&lt;=2011",base_de_dados!$O:$O,"&gt;=40908")</f>
        <v>0</v>
      </c>
      <c r="J71" s="5">
        <f>SUMIFS(base_de_dados!$T:$T,base_de_dados!$B:$B,$B71,base_de_dados!$G:$G,J$61,base_de_dados!$H:$H,$L$1,base_de_dados!$C:$C,$A71,base_de_dados!$M:$M,"&lt;=2011",base_de_dados!$O:$O,"&gt;=40908")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SUMIFS(base_de_dados!$T:$T,base_de_dados!$B:$B,$B72,base_de_dados!$G:$G,C$61,base_de_dados!$H:$H,$L$1,base_de_dados!$C:$C,$A72,base_de_dados!$M:$M,"&lt;=2011",base_de_dados!$O:$O,"&gt;=40908")</f>
        <v>0</v>
      </c>
      <c r="D72" s="5">
        <f>SUMIFS(base_de_dados!$T:$T,base_de_dados!$B:$B,$B72,base_de_dados!$G:$G,D$61,base_de_dados!$H:$H,$L$1,base_de_dados!$C:$C,$A72,base_de_dados!$M:$M,"&lt;=2011",base_de_dados!$O:$O,"&gt;=40908")</f>
        <v>0</v>
      </c>
      <c r="E72" s="5">
        <f>SUMIFS(base_de_dados!$T:$T,base_de_dados!$B:$B,$B72,base_de_dados!$G:$G,E$61,base_de_dados!$H:$H,$L$1,base_de_dados!$C:$C,$A72,base_de_dados!$M:$M,"&lt;=2011",base_de_dados!$O:$O,"&gt;=40908")</f>
        <v>0</v>
      </c>
      <c r="F72" s="5">
        <f>SUMIFS(base_de_dados!$T:$T,base_de_dados!$B:$B,$B72,base_de_dados!$G:$G,F$61,base_de_dados!$H:$H,$L$1,base_de_dados!$C:$C,$A72,base_de_dados!$M:$M,"&lt;=2011",base_de_dados!$O:$O,"&gt;=40908")</f>
        <v>0</v>
      </c>
      <c r="G72" s="5">
        <f>SUMIFS(base_de_dados!$T:$T,base_de_dados!$B:$B,$B72,base_de_dados!$G:$G,G$61,base_de_dados!$H:$H,$L$1,base_de_dados!$C:$C,$A72,base_de_dados!$M:$M,"&lt;=2011",base_de_dados!$O:$O,"&gt;=40908")</f>
        <v>0</v>
      </c>
      <c r="H72" s="5">
        <f>SUMIFS(base_de_dados!$T:$T,base_de_dados!$B:$B,$B72,base_de_dados!$G:$G,H$61,base_de_dados!$H:$H,$L$1,base_de_dados!$C:$C,$A72,base_de_dados!$M:$M,"&lt;=2011",base_de_dados!$O:$O,"&gt;=40908")</f>
        <v>0</v>
      </c>
      <c r="I72" s="5">
        <f>SUMIFS(base_de_dados!$T:$T,base_de_dados!$B:$B,$B72,base_de_dados!$G:$G,I$61,base_de_dados!$H:$H,$L$1,base_de_dados!$C:$C,$A72,base_de_dados!$M:$M,"&lt;=2011",base_de_dados!$O:$O,"&gt;=40908")</f>
        <v>0</v>
      </c>
      <c r="J72" s="5">
        <f>SUMIFS(base_de_dados!$T:$T,base_de_dados!$B:$B,$B72,base_de_dados!$G:$G,J$61,base_de_dados!$H:$H,$L$1,base_de_dados!$C:$C,$A72,base_de_dados!$M:$M,"&lt;=2011",base_de_dados!$O:$O,"&gt;=40908")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SUMIFS(base_de_dados!$T:$T,base_de_dados!$B:$B,$B73,base_de_dados!$G:$G,C$61,base_de_dados!$H:$H,$L$1,base_de_dados!$C:$C,$A73,base_de_dados!$M:$M,"&lt;=2011",base_de_dados!$O:$O,"&gt;=40908")</f>
        <v>0</v>
      </c>
      <c r="D73" s="5">
        <f>SUMIFS(base_de_dados!$T:$T,base_de_dados!$B:$B,$B73,base_de_dados!$G:$G,D$61,base_de_dados!$H:$H,$L$1,base_de_dados!$C:$C,$A73,base_de_dados!$M:$M,"&lt;=2011",base_de_dados!$O:$O,"&gt;=40908")</f>
        <v>0</v>
      </c>
      <c r="E73" s="5">
        <f>SUMIFS(base_de_dados!$T:$T,base_de_dados!$B:$B,$B73,base_de_dados!$G:$G,E$61,base_de_dados!$H:$H,$L$1,base_de_dados!$C:$C,$A73,base_de_dados!$M:$M,"&lt;=2011",base_de_dados!$O:$O,"&gt;=40908")</f>
        <v>0</v>
      </c>
      <c r="F73" s="5">
        <f>SUMIFS(base_de_dados!$T:$T,base_de_dados!$B:$B,$B73,base_de_dados!$G:$G,F$61,base_de_dados!$H:$H,$L$1,base_de_dados!$C:$C,$A73,base_de_dados!$M:$M,"&lt;=2011",base_de_dados!$O:$O,"&gt;=40908")</f>
        <v>1.7107432775240994E-3</v>
      </c>
      <c r="G73" s="5">
        <f>SUMIFS(base_de_dados!$T:$T,base_de_dados!$B:$B,$B73,base_de_dados!$G:$G,G$61,base_de_dados!$H:$H,$L$1,base_de_dados!$C:$C,$A73,base_de_dados!$M:$M,"&lt;=2011",base_de_dados!$O:$O,"&gt;=40908")</f>
        <v>0</v>
      </c>
      <c r="H73" s="5">
        <f>SUMIFS(base_de_dados!$T:$T,base_de_dados!$B:$B,$B73,base_de_dados!$G:$G,H$61,base_de_dados!$H:$H,$L$1,base_de_dados!$C:$C,$A73,base_de_dados!$M:$M,"&lt;=2011",base_de_dados!$O:$O,"&gt;=40908")</f>
        <v>0</v>
      </c>
      <c r="I73" s="5">
        <f>SUMIFS(base_de_dados!$T:$T,base_de_dados!$B:$B,$B73,base_de_dados!$G:$G,I$61,base_de_dados!$H:$H,$L$1,base_de_dados!$C:$C,$A73,base_de_dados!$M:$M,"&lt;=2011",base_de_dados!$O:$O,"&gt;=40908")</f>
        <v>0</v>
      </c>
      <c r="J73" s="5">
        <f>SUMIFS(base_de_dados!$T:$T,base_de_dados!$B:$B,$B73,base_de_dados!$G:$G,J$61,base_de_dados!$H:$H,$L$1,base_de_dados!$C:$C,$A73,base_de_dados!$M:$M,"&lt;=2011",base_de_dados!$O:$O,"&gt;=40908")</f>
        <v>0</v>
      </c>
      <c r="K73" s="32">
        <f t="shared" si="5"/>
        <v>1.7107432775240994E-3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SUMIFS(base_de_dados!$T:$T,base_de_dados!$B:$B,$B74,base_de_dados!$G:$G,C$61,base_de_dados!$H:$H,$L$1,base_de_dados!$C:$C,$A74,base_de_dados!$M:$M,"&lt;=2011",base_de_dados!$O:$O,"&gt;=40908")</f>
        <v>0</v>
      </c>
      <c r="D74" s="5">
        <f>SUMIFS(base_de_dados!$T:$T,base_de_dados!$B:$B,$B74,base_de_dados!$G:$G,D$61,base_de_dados!$H:$H,$L$1,base_de_dados!$C:$C,$A74,base_de_dados!$M:$M,"&lt;=2011",base_de_dados!$O:$O,"&gt;=40908")</f>
        <v>0</v>
      </c>
      <c r="E74" s="5">
        <f>SUMIFS(base_de_dados!$T:$T,base_de_dados!$B:$B,$B74,base_de_dados!$G:$G,E$61,base_de_dados!$H:$H,$L$1,base_de_dados!$C:$C,$A74,base_de_dados!$M:$M,"&lt;=2011",base_de_dados!$O:$O,"&gt;=40908")</f>
        <v>0</v>
      </c>
      <c r="F74" s="5">
        <f>SUMIFS(base_de_dados!$T:$T,base_de_dados!$B:$B,$B74,base_de_dados!$G:$G,F$61,base_de_dados!$H:$H,$L$1,base_de_dados!$C:$C,$A74,base_de_dados!$M:$M,"&lt;=2011",base_de_dados!$O:$O,"&gt;=40908")</f>
        <v>0</v>
      </c>
      <c r="G74" s="5">
        <f>SUMIFS(base_de_dados!$T:$T,base_de_dados!$B:$B,$B74,base_de_dados!$G:$G,G$61,base_de_dados!$H:$H,$L$1,base_de_dados!$C:$C,$A74,base_de_dados!$M:$M,"&lt;=2011",base_de_dados!$O:$O,"&gt;=40908")</f>
        <v>0</v>
      </c>
      <c r="H74" s="5">
        <f>SUMIFS(base_de_dados!$T:$T,base_de_dados!$B:$B,$B74,base_de_dados!$G:$G,H$61,base_de_dados!$H:$H,$L$1,base_de_dados!$C:$C,$A74,base_de_dados!$M:$M,"&lt;=2011",base_de_dados!$O:$O,"&gt;=40908")</f>
        <v>0</v>
      </c>
      <c r="I74" s="5">
        <f>SUMIFS(base_de_dados!$T:$T,base_de_dados!$B:$B,$B74,base_de_dados!$G:$G,I$61,base_de_dados!$H:$H,$L$1,base_de_dados!$C:$C,$A74,base_de_dados!$M:$M,"&lt;=2011",base_de_dados!$O:$O,"&gt;=40908")</f>
        <v>0</v>
      </c>
      <c r="J74" s="5">
        <f>SUMIFS(base_de_dados!$T:$T,base_de_dados!$B:$B,$B74,base_de_dados!$G:$G,J$61,base_de_dados!$H:$H,$L$1,base_de_dados!$C:$C,$A74,base_de_dados!$M:$M,"&lt;=2011",base_de_dados!$O:$O,"&gt;=40908")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SUMIFS(base_de_dados!$T:$T,base_de_dados!$B:$B,$B75,base_de_dados!$G:$G,C$61,base_de_dados!$H:$H,$L$1,base_de_dados!$C:$C,$A75,base_de_dados!$M:$M,"&lt;=2011",base_de_dados!$O:$O,"&gt;=40908")</f>
        <v>0</v>
      </c>
      <c r="D75" s="5">
        <f>SUMIFS(base_de_dados!$T:$T,base_de_dados!$B:$B,$B75,base_de_dados!$G:$G,D$61,base_de_dados!$H:$H,$L$1,base_de_dados!$C:$C,$A75,base_de_dados!$M:$M,"&lt;=2011",base_de_dados!$O:$O,"&gt;=40908")</f>
        <v>0</v>
      </c>
      <c r="E75" s="5">
        <f>SUMIFS(base_de_dados!$T:$T,base_de_dados!$B:$B,$B75,base_de_dados!$G:$G,E$61,base_de_dados!$H:$H,$L$1,base_de_dados!$C:$C,$A75,base_de_dados!$M:$M,"&lt;=2011",base_de_dados!$O:$O,"&gt;=40908")</f>
        <v>0</v>
      </c>
      <c r="F75" s="5">
        <f>SUMIFS(base_de_dados!$T:$T,base_de_dados!$B:$B,$B75,base_de_dados!$G:$G,F$61,base_de_dados!$H:$H,$L$1,base_de_dados!$C:$C,$A75,base_de_dados!$M:$M,"&lt;=2011",base_de_dados!$O:$O,"&gt;=40908")</f>
        <v>0</v>
      </c>
      <c r="G75" s="5">
        <f>SUMIFS(base_de_dados!$T:$T,base_de_dados!$B:$B,$B75,base_de_dados!$G:$G,G$61,base_de_dados!$H:$H,$L$1,base_de_dados!$C:$C,$A75,base_de_dados!$M:$M,"&lt;=2011",base_de_dados!$O:$O,"&gt;=40908")</f>
        <v>0</v>
      </c>
      <c r="H75" s="5">
        <f>SUMIFS(base_de_dados!$T:$T,base_de_dados!$B:$B,$B75,base_de_dados!$G:$G,H$61,base_de_dados!$H:$H,$L$1,base_de_dados!$C:$C,$A75,base_de_dados!$M:$M,"&lt;=2011",base_de_dados!$O:$O,"&gt;=40908")</f>
        <v>0</v>
      </c>
      <c r="I75" s="5">
        <f>SUMIFS(base_de_dados!$T:$T,base_de_dados!$B:$B,$B75,base_de_dados!$G:$G,I$61,base_de_dados!$H:$H,$L$1,base_de_dados!$C:$C,$A75,base_de_dados!$M:$M,"&lt;=2011",base_de_dados!$O:$O,"&gt;=40908")</f>
        <v>0</v>
      </c>
      <c r="J75" s="5">
        <f>SUMIFS(base_de_dados!$T:$T,base_de_dados!$B:$B,$B75,base_de_dados!$G:$G,J$61,base_de_dados!$H:$H,$L$1,base_de_dados!$C:$C,$A75,base_de_dados!$M:$M,"&lt;=2011",base_de_dados!$O:$O,"&gt;=40908")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SUMIFS(base_de_dados!$T:$T,base_de_dados!$B:$B,$B76,base_de_dados!$G:$G,C$61,base_de_dados!$H:$H,$L$1,base_de_dados!$C:$C,$A76,base_de_dados!$M:$M,"&lt;=2011",base_de_dados!$O:$O,"&gt;=40908")</f>
        <v>0</v>
      </c>
      <c r="D76" s="5">
        <f>SUMIFS(base_de_dados!$T:$T,base_de_dados!$B:$B,$B76,base_de_dados!$G:$G,D$61,base_de_dados!$H:$H,$L$1,base_de_dados!$C:$C,$A76,base_de_dados!$M:$M,"&lt;=2011",base_de_dados!$O:$O,"&gt;=40908")</f>
        <v>0</v>
      </c>
      <c r="E76" s="5">
        <f>SUMIFS(base_de_dados!$T:$T,base_de_dados!$B:$B,$B76,base_de_dados!$G:$G,E$61,base_de_dados!$H:$H,$L$1,base_de_dados!$C:$C,$A76,base_de_dados!$M:$M,"&lt;=2011",base_de_dados!$O:$O,"&gt;=40908")</f>
        <v>0</v>
      </c>
      <c r="F76" s="5">
        <f>SUMIFS(base_de_dados!$T:$T,base_de_dados!$B:$B,$B76,base_de_dados!$G:$G,F$61,base_de_dados!$H:$H,$L$1,base_de_dados!$C:$C,$A76,base_de_dados!$M:$M,"&lt;=2011",base_de_dados!$O:$O,"&gt;=40908")</f>
        <v>0</v>
      </c>
      <c r="G76" s="5">
        <f>SUMIFS(base_de_dados!$T:$T,base_de_dados!$B:$B,$B76,base_de_dados!$G:$G,G$61,base_de_dados!$H:$H,$L$1,base_de_dados!$C:$C,$A76,base_de_dados!$M:$M,"&lt;=2011",base_de_dados!$O:$O,"&gt;=40908")</f>
        <v>0</v>
      </c>
      <c r="H76" s="5">
        <f>SUMIFS(base_de_dados!$T:$T,base_de_dados!$B:$B,$B76,base_de_dados!$G:$G,H$61,base_de_dados!$H:$H,$L$1,base_de_dados!$C:$C,$A76,base_de_dados!$M:$M,"&lt;=2011",base_de_dados!$O:$O,"&gt;=40908")</f>
        <v>0</v>
      </c>
      <c r="I76" s="5">
        <f>SUMIFS(base_de_dados!$T:$T,base_de_dados!$B:$B,$B76,base_de_dados!$G:$G,I$61,base_de_dados!$H:$H,$L$1,base_de_dados!$C:$C,$A76,base_de_dados!$M:$M,"&lt;=2011",base_de_dados!$O:$O,"&gt;=40908")</f>
        <v>0</v>
      </c>
      <c r="J76" s="5">
        <f>SUMIFS(base_de_dados!$T:$T,base_de_dados!$B:$B,$B76,base_de_dados!$G:$G,J$61,base_de_dados!$H:$H,$L$1,base_de_dados!$C:$C,$A76,base_de_dados!$M:$M,"&lt;=2011",base_de_dados!$O:$O,"&gt;=40908")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SUMIFS(base_de_dados!$T:$T,base_de_dados!$B:$B,$B77,base_de_dados!$G:$G,C$61,base_de_dados!$H:$H,$L$1,base_de_dados!$C:$C,$A77,base_de_dados!$M:$M,"&lt;=2011",base_de_dados!$O:$O,"&gt;=40908")</f>
        <v>0</v>
      </c>
      <c r="D77" s="5">
        <f>SUMIFS(base_de_dados!$T:$T,base_de_dados!$B:$B,$B77,base_de_dados!$G:$G,D$61,base_de_dados!$H:$H,$L$1,base_de_dados!$C:$C,$A77,base_de_dados!$M:$M,"&lt;=2011",base_de_dados!$O:$O,"&gt;=40908")</f>
        <v>0</v>
      </c>
      <c r="E77" s="5">
        <f>SUMIFS(base_de_dados!$T:$T,base_de_dados!$B:$B,$B77,base_de_dados!$G:$G,E$61,base_de_dados!$H:$H,$L$1,base_de_dados!$C:$C,$A77,base_de_dados!$M:$M,"&lt;=2011",base_de_dados!$O:$O,"&gt;=40908")</f>
        <v>0</v>
      </c>
      <c r="F77" s="5">
        <f>SUMIFS(base_de_dados!$T:$T,base_de_dados!$B:$B,$B77,base_de_dados!$G:$G,F$61,base_de_dados!$H:$H,$L$1,base_de_dados!$C:$C,$A77,base_de_dados!$M:$M,"&lt;=2011",base_de_dados!$O:$O,"&gt;=40908")</f>
        <v>0</v>
      </c>
      <c r="G77" s="5">
        <f>SUMIFS(base_de_dados!$T:$T,base_de_dados!$B:$B,$B77,base_de_dados!$G:$G,G$61,base_de_dados!$H:$H,$L$1,base_de_dados!$C:$C,$A77,base_de_dados!$M:$M,"&lt;=2011",base_de_dados!$O:$O,"&gt;=40908")</f>
        <v>0</v>
      </c>
      <c r="H77" s="5">
        <f>SUMIFS(base_de_dados!$T:$T,base_de_dados!$B:$B,$B77,base_de_dados!$G:$G,H$61,base_de_dados!$H:$H,$L$1,base_de_dados!$C:$C,$A77,base_de_dados!$M:$M,"&lt;=2011",base_de_dados!$O:$O,"&gt;=40908")</f>
        <v>0</v>
      </c>
      <c r="I77" s="5">
        <f>SUMIFS(base_de_dados!$T:$T,base_de_dados!$B:$B,$B77,base_de_dados!$G:$G,I$61,base_de_dados!$H:$H,$L$1,base_de_dados!$C:$C,$A77,base_de_dados!$M:$M,"&lt;=2011",base_de_dados!$O:$O,"&gt;=40908")</f>
        <v>0</v>
      </c>
      <c r="J77" s="5">
        <f>SUMIFS(base_de_dados!$T:$T,base_de_dados!$B:$B,$B77,base_de_dados!$G:$G,J$61,base_de_dados!$H:$H,$L$1,base_de_dados!$C:$C,$A77,base_de_dados!$M:$M,"&lt;=2011",base_de_dados!$O:$O,"&gt;=40908")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SUMIFS(base_de_dados!$T:$T,base_de_dados!$B:$B,$B78,base_de_dados!$G:$G,C$61,base_de_dados!$H:$H,$L$1,base_de_dados!$C:$C,$A78,base_de_dados!$M:$M,"&lt;=2011",base_de_dados!$O:$O,"&gt;=40908")</f>
        <v>0</v>
      </c>
      <c r="D78" s="5">
        <f>SUMIFS(base_de_dados!$T:$T,base_de_dados!$B:$B,$B78,base_de_dados!$G:$G,D$61,base_de_dados!$H:$H,$L$1,base_de_dados!$C:$C,$A78,base_de_dados!$M:$M,"&lt;=2011",base_de_dados!$O:$O,"&gt;=40908")</f>
        <v>0</v>
      </c>
      <c r="E78" s="5">
        <f>SUMIFS(base_de_dados!$T:$T,base_de_dados!$B:$B,$B78,base_de_dados!$G:$G,E$61,base_de_dados!$H:$H,$L$1,base_de_dados!$C:$C,$A78,base_de_dados!$M:$M,"&lt;=2011",base_de_dados!$O:$O,"&gt;=40908")</f>
        <v>0</v>
      </c>
      <c r="F78" s="5">
        <f>SUMIFS(base_de_dados!$T:$T,base_de_dados!$B:$B,$B78,base_de_dados!$G:$G,F$61,base_de_dados!$H:$H,$L$1,base_de_dados!$C:$C,$A78,base_de_dados!$M:$M,"&lt;=2011",base_de_dados!$O:$O,"&gt;=40908")</f>
        <v>0</v>
      </c>
      <c r="G78" s="5">
        <f>SUMIFS(base_de_dados!$T:$T,base_de_dados!$B:$B,$B78,base_de_dados!$G:$G,G$61,base_de_dados!$H:$H,$L$1,base_de_dados!$C:$C,$A78,base_de_dados!$M:$M,"&lt;=2011",base_de_dados!$O:$O,"&gt;=40908")</f>
        <v>0</v>
      </c>
      <c r="H78" s="5">
        <f>SUMIFS(base_de_dados!$T:$T,base_de_dados!$B:$B,$B78,base_de_dados!$G:$G,H$61,base_de_dados!$H:$H,$L$1,base_de_dados!$C:$C,$A78,base_de_dados!$M:$M,"&lt;=2011",base_de_dados!$O:$O,"&gt;=40908")</f>
        <v>0</v>
      </c>
      <c r="I78" s="5">
        <f>SUMIFS(base_de_dados!$T:$T,base_de_dados!$B:$B,$B78,base_de_dados!$G:$G,I$61,base_de_dados!$H:$H,$L$1,base_de_dados!$C:$C,$A78,base_de_dados!$M:$M,"&lt;=2011",base_de_dados!$O:$O,"&gt;=40908")</f>
        <v>0</v>
      </c>
      <c r="J78" s="5">
        <f>SUMIFS(base_de_dados!$T:$T,base_de_dados!$B:$B,$B78,base_de_dados!$G:$G,J$61,base_de_dados!$H:$H,$L$1,base_de_dados!$C:$C,$A78,base_de_dados!$M:$M,"&lt;=2011",base_de_dados!$O:$O,"&gt;=40908")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SUMIFS(base_de_dados!$T:$T,base_de_dados!$B:$B,$B79,base_de_dados!$G:$G,C$61,base_de_dados!$H:$H,$L$1,base_de_dados!$C:$C,$A79,base_de_dados!$M:$M,"&lt;=2011",base_de_dados!$O:$O,"&gt;=40908")</f>
        <v>0</v>
      </c>
      <c r="D79" s="5">
        <f>SUMIFS(base_de_dados!$T:$T,base_de_dados!$B:$B,$B79,base_de_dados!$G:$G,D$61,base_de_dados!$H:$H,$L$1,base_de_dados!$C:$C,$A79,base_de_dados!$M:$M,"&lt;=2011",base_de_dados!$O:$O,"&gt;=40908")</f>
        <v>0</v>
      </c>
      <c r="E79" s="5">
        <f>SUMIFS(base_de_dados!$T:$T,base_de_dados!$B:$B,$B79,base_de_dados!$G:$G,E$61,base_de_dados!$H:$H,$L$1,base_de_dados!$C:$C,$A79,base_de_dados!$M:$M,"&lt;=2011",base_de_dados!$O:$O,"&gt;=40908")</f>
        <v>0</v>
      </c>
      <c r="F79" s="5">
        <f>SUMIFS(base_de_dados!$T:$T,base_de_dados!$B:$B,$B79,base_de_dados!$G:$G,F$61,base_de_dados!$H:$H,$L$1,base_de_dados!$C:$C,$A79,base_de_dados!$M:$M,"&lt;=2011",base_de_dados!$O:$O,"&gt;=40908")</f>
        <v>0</v>
      </c>
      <c r="G79" s="5">
        <f>SUMIFS(base_de_dados!$T:$T,base_de_dados!$B:$B,$B79,base_de_dados!$G:$G,G$61,base_de_dados!$H:$H,$L$1,base_de_dados!$C:$C,$A79,base_de_dados!$M:$M,"&lt;=2011",base_de_dados!$O:$O,"&gt;=40908")</f>
        <v>0</v>
      </c>
      <c r="H79" s="5">
        <f>SUMIFS(base_de_dados!$T:$T,base_de_dados!$B:$B,$B79,base_de_dados!$G:$G,H$61,base_de_dados!$H:$H,$L$1,base_de_dados!$C:$C,$A79,base_de_dados!$M:$M,"&lt;=2011",base_de_dados!$O:$O,"&gt;=40908")</f>
        <v>0</v>
      </c>
      <c r="I79" s="5">
        <f>SUMIFS(base_de_dados!$T:$T,base_de_dados!$B:$B,$B79,base_de_dados!$G:$G,I$61,base_de_dados!$H:$H,$L$1,base_de_dados!$C:$C,$A79,base_de_dados!$M:$M,"&lt;=2011",base_de_dados!$O:$O,"&gt;=40908")</f>
        <v>0</v>
      </c>
      <c r="J79" s="5">
        <f>SUMIFS(base_de_dados!$T:$T,base_de_dados!$B:$B,$B79,base_de_dados!$G:$G,J$61,base_de_dados!$H:$H,$L$1,base_de_dados!$C:$C,$A79,base_de_dados!$M:$M,"&lt;=2011",base_de_dados!$O:$O,"&gt;=40908")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SUMIFS(base_de_dados!$T:$T,base_de_dados!$B:$B,$B80,base_de_dados!$G:$G,C$61,base_de_dados!$H:$H,$L$1,base_de_dados!$C:$C,$A80,base_de_dados!$M:$M,"&lt;=2011",base_de_dados!$O:$O,"&gt;=40908")</f>
        <v>0</v>
      </c>
      <c r="D80" s="5">
        <f>SUMIFS(base_de_dados!$T:$T,base_de_dados!$B:$B,$B80,base_de_dados!$G:$G,D$61,base_de_dados!$H:$H,$L$1,base_de_dados!$C:$C,$A80,base_de_dados!$M:$M,"&lt;=2011",base_de_dados!$O:$O,"&gt;=40908")</f>
        <v>0</v>
      </c>
      <c r="E80" s="5">
        <f>SUMIFS(base_de_dados!$T:$T,base_de_dados!$B:$B,$B80,base_de_dados!$G:$G,E$61,base_de_dados!$H:$H,$L$1,base_de_dados!$C:$C,$A80,base_de_dados!$M:$M,"&lt;=2011",base_de_dados!$O:$O,"&gt;=40908")</f>
        <v>0</v>
      </c>
      <c r="F80" s="5">
        <f>SUMIFS(base_de_dados!$T:$T,base_de_dados!$B:$B,$B80,base_de_dados!$G:$G,F$61,base_de_dados!$H:$H,$L$1,base_de_dados!$C:$C,$A80,base_de_dados!$M:$M,"&lt;=2011",base_de_dados!$O:$O,"&gt;=40908")</f>
        <v>0</v>
      </c>
      <c r="G80" s="5">
        <f>SUMIFS(base_de_dados!$T:$T,base_de_dados!$B:$B,$B80,base_de_dados!$G:$G,G$61,base_de_dados!$H:$H,$L$1,base_de_dados!$C:$C,$A80,base_de_dados!$M:$M,"&lt;=2011",base_de_dados!$O:$O,"&gt;=40908")</f>
        <v>0</v>
      </c>
      <c r="H80" s="5">
        <f>SUMIFS(base_de_dados!$T:$T,base_de_dados!$B:$B,$B80,base_de_dados!$G:$G,H$61,base_de_dados!$H:$H,$L$1,base_de_dados!$C:$C,$A80,base_de_dados!$M:$M,"&lt;=2011",base_de_dados!$O:$O,"&gt;=40908")</f>
        <v>0</v>
      </c>
      <c r="I80" s="5">
        <f>SUMIFS(base_de_dados!$T:$T,base_de_dados!$B:$B,$B80,base_de_dados!$G:$G,I$61,base_de_dados!$H:$H,$L$1,base_de_dados!$C:$C,$A80,base_de_dados!$M:$M,"&lt;=2011",base_de_dados!$O:$O,"&gt;=40908")</f>
        <v>0</v>
      </c>
      <c r="J80" s="5">
        <f>SUMIFS(base_de_dados!$T:$T,base_de_dados!$B:$B,$B80,base_de_dados!$G:$G,J$61,base_de_dados!$H:$H,$L$1,base_de_dados!$C:$C,$A80,base_de_dados!$M:$M,"&lt;=2011",base_de_dados!$O:$O,"&gt;=40908")</f>
        <v>0</v>
      </c>
      <c r="K80" s="32">
        <f t="shared" si="5"/>
        <v>0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SUMIFS(base_de_dados!$T:$T,base_de_dados!$B:$B,$B81,base_de_dados!$G:$G,C$61,base_de_dados!$H:$H,$L$1,base_de_dados!$C:$C,$A81,base_de_dados!$M:$M,"&lt;=2011",base_de_dados!$O:$O,"&gt;=40908")</f>
        <v>0</v>
      </c>
      <c r="D81" s="5">
        <f>SUMIFS(base_de_dados!$T:$T,base_de_dados!$B:$B,$B81,base_de_dados!$G:$G,D$61,base_de_dados!$H:$H,$L$1,base_de_dados!$C:$C,$A81,base_de_dados!$M:$M,"&lt;=2011",base_de_dados!$O:$O,"&gt;=40908")</f>
        <v>0</v>
      </c>
      <c r="E81" s="5">
        <f>SUMIFS(base_de_dados!$T:$T,base_de_dados!$B:$B,$B81,base_de_dados!$G:$G,E$61,base_de_dados!$H:$H,$L$1,base_de_dados!$C:$C,$A81,base_de_dados!$M:$M,"&lt;=2011",base_de_dados!$O:$O,"&gt;=40908")</f>
        <v>0</v>
      </c>
      <c r="F81" s="5">
        <f>SUMIFS(base_de_dados!$T:$T,base_de_dados!$B:$B,$B81,base_de_dados!$G:$G,F$61,base_de_dados!$H:$H,$L$1,base_de_dados!$C:$C,$A81,base_de_dados!$M:$M,"&lt;=2011",base_de_dados!$O:$O,"&gt;=40908")</f>
        <v>0</v>
      </c>
      <c r="G81" s="5">
        <f>SUMIFS(base_de_dados!$T:$T,base_de_dados!$B:$B,$B81,base_de_dados!$G:$G,G$61,base_de_dados!$H:$H,$L$1,base_de_dados!$C:$C,$A81,base_de_dados!$M:$M,"&lt;=2011",base_de_dados!$O:$O,"&gt;=40908")</f>
        <v>0</v>
      </c>
      <c r="H81" s="5">
        <f>SUMIFS(base_de_dados!$T:$T,base_de_dados!$B:$B,$B81,base_de_dados!$G:$G,H$61,base_de_dados!$H:$H,$L$1,base_de_dados!$C:$C,$A81,base_de_dados!$M:$M,"&lt;=2011",base_de_dados!$O:$O,"&gt;=40908")</f>
        <v>0</v>
      </c>
      <c r="I81" s="5">
        <f>SUMIFS(base_de_dados!$T:$T,base_de_dados!$B:$B,$B81,base_de_dados!$G:$G,I$61,base_de_dados!$H:$H,$L$1,base_de_dados!$C:$C,$A81,base_de_dados!$M:$M,"&lt;=2011",base_de_dados!$O:$O,"&gt;=40908")</f>
        <v>0</v>
      </c>
      <c r="J81" s="5">
        <f>SUMIFS(base_de_dados!$T:$T,base_de_dados!$B:$B,$B81,base_de_dados!$G:$G,J$61,base_de_dados!$H:$H,$L$1,base_de_dados!$C:$C,$A81,base_de_dados!$M:$M,"&lt;=2011",base_de_dados!$O:$O,"&gt;=40908")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SUMIFS(base_de_dados!$T:$T,base_de_dados!$B:$B,$B82,base_de_dados!$G:$G,C$61,base_de_dados!$H:$H,$L$1,base_de_dados!$C:$C,$A82,base_de_dados!$M:$M,"&lt;=2011",base_de_dados!$O:$O,"&gt;=40908")</f>
        <v>0</v>
      </c>
      <c r="D82" s="5">
        <f>SUMIFS(base_de_dados!$T:$T,base_de_dados!$B:$B,$B82,base_de_dados!$G:$G,D$61,base_de_dados!$H:$H,$L$1,base_de_dados!$C:$C,$A82,base_de_dados!$M:$M,"&lt;=2011",base_de_dados!$O:$O,"&gt;=40908")</f>
        <v>0</v>
      </c>
      <c r="E82" s="5">
        <f>SUMIFS(base_de_dados!$T:$T,base_de_dados!$B:$B,$B82,base_de_dados!$G:$G,E$61,base_de_dados!$H:$H,$L$1,base_de_dados!$C:$C,$A82,base_de_dados!$M:$M,"&lt;=2011",base_de_dados!$O:$O,"&gt;=40908")</f>
        <v>0</v>
      </c>
      <c r="F82" s="5">
        <f>SUMIFS(base_de_dados!$T:$T,base_de_dados!$B:$B,$B82,base_de_dados!$G:$G,F$61,base_de_dados!$H:$H,$L$1,base_de_dados!$C:$C,$A82,base_de_dados!$M:$M,"&lt;=2011",base_de_dados!$O:$O,"&gt;=40908")</f>
        <v>0</v>
      </c>
      <c r="G82" s="5">
        <f>SUMIFS(base_de_dados!$T:$T,base_de_dados!$B:$B,$B82,base_de_dados!$G:$G,G$61,base_de_dados!$H:$H,$L$1,base_de_dados!$C:$C,$A82,base_de_dados!$M:$M,"&lt;=2011",base_de_dados!$O:$O,"&gt;=40908")</f>
        <v>0</v>
      </c>
      <c r="H82" s="5">
        <f>SUMIFS(base_de_dados!$T:$T,base_de_dados!$B:$B,$B82,base_de_dados!$G:$G,H$61,base_de_dados!$H:$H,$L$1,base_de_dados!$C:$C,$A82,base_de_dados!$M:$M,"&lt;=2011",base_de_dados!$O:$O,"&gt;=40908")</f>
        <v>0</v>
      </c>
      <c r="I82" s="5">
        <f>SUMIFS(base_de_dados!$T:$T,base_de_dados!$B:$B,$B82,base_de_dados!$G:$G,I$61,base_de_dados!$H:$H,$L$1,base_de_dados!$C:$C,$A82,base_de_dados!$M:$M,"&lt;=2011",base_de_dados!$O:$O,"&gt;=40908")</f>
        <v>0</v>
      </c>
      <c r="J82" s="5">
        <f>SUMIFS(base_de_dados!$T:$T,base_de_dados!$B:$B,$B82,base_de_dados!$G:$G,J$61,base_de_dados!$H:$H,$L$1,base_de_dados!$C:$C,$A82,base_de_dados!$M:$M,"&lt;=2011",base_de_dados!$O:$O,"&gt;=40908")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SUMIFS(base_de_dados!$T:$T,base_de_dados!$B:$B,$B83,base_de_dados!$G:$G,C$61,base_de_dados!$H:$H,$L$1,base_de_dados!$C:$C,$A83,base_de_dados!$M:$M,"&lt;=2011",base_de_dados!$O:$O,"&gt;=40908")</f>
        <v>0</v>
      </c>
      <c r="D83" s="5">
        <f>SUMIFS(base_de_dados!$T:$T,base_de_dados!$B:$B,$B83,base_de_dados!$G:$G,D$61,base_de_dados!$H:$H,$L$1,base_de_dados!$C:$C,$A83,base_de_dados!$M:$M,"&lt;=2011",base_de_dados!$O:$O,"&gt;=40908")</f>
        <v>0</v>
      </c>
      <c r="E83" s="5">
        <f>SUMIFS(base_de_dados!$T:$T,base_de_dados!$B:$B,$B83,base_de_dados!$G:$G,E$61,base_de_dados!$H:$H,$L$1,base_de_dados!$C:$C,$A83,base_de_dados!$M:$M,"&lt;=2011",base_de_dados!$O:$O,"&gt;=40908")</f>
        <v>0</v>
      </c>
      <c r="F83" s="5">
        <f>SUMIFS(base_de_dados!$T:$T,base_de_dados!$B:$B,$B83,base_de_dados!$G:$G,F$61,base_de_dados!$H:$H,$L$1,base_de_dados!$C:$C,$A83,base_de_dados!$M:$M,"&lt;=2011",base_de_dados!$O:$O,"&gt;=40908")</f>
        <v>0</v>
      </c>
      <c r="G83" s="5">
        <f>SUMIFS(base_de_dados!$T:$T,base_de_dados!$B:$B,$B83,base_de_dados!$G:$G,G$61,base_de_dados!$H:$H,$L$1,base_de_dados!$C:$C,$A83,base_de_dados!$M:$M,"&lt;=2011",base_de_dados!$O:$O,"&gt;=40908")</f>
        <v>0</v>
      </c>
      <c r="H83" s="5">
        <f>SUMIFS(base_de_dados!$T:$T,base_de_dados!$B:$B,$B83,base_de_dados!$G:$G,H$61,base_de_dados!$H:$H,$L$1,base_de_dados!$C:$C,$A83,base_de_dados!$M:$M,"&lt;=2011",base_de_dados!$O:$O,"&gt;=40908")</f>
        <v>0</v>
      </c>
      <c r="I83" s="5">
        <f>SUMIFS(base_de_dados!$T:$T,base_de_dados!$B:$B,$B83,base_de_dados!$G:$G,I$61,base_de_dados!$H:$H,$L$1,base_de_dados!$C:$C,$A83,base_de_dados!$M:$M,"&lt;=2011",base_de_dados!$O:$O,"&gt;=40908")</f>
        <v>0</v>
      </c>
      <c r="J83" s="5">
        <f>SUMIFS(base_de_dados!$T:$T,base_de_dados!$B:$B,$B83,base_de_dados!$G:$G,J$61,base_de_dados!$H:$H,$L$1,base_de_dados!$C:$C,$A83,base_de_dados!$M:$M,"&lt;=2011",base_de_dados!$O:$O,"&gt;=40908")</f>
        <v>0</v>
      </c>
      <c r="K83" s="32">
        <f t="shared" si="5"/>
        <v>0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SUMIFS(base_de_dados!$T:$T,base_de_dados!$B:$B,$B84,base_de_dados!$G:$G,C$61,base_de_dados!$H:$H,$L$1,base_de_dados!$C:$C,$A84,base_de_dados!$M:$M,"&lt;=2011",base_de_dados!$O:$O,"&gt;=40908")</f>
        <v>0</v>
      </c>
      <c r="D84" s="5">
        <f>SUMIFS(base_de_dados!$T:$T,base_de_dados!$B:$B,$B84,base_de_dados!$G:$G,D$61,base_de_dados!$H:$H,$L$1,base_de_dados!$C:$C,$A84,base_de_dados!$M:$M,"&lt;=2011",base_de_dados!$O:$O,"&gt;=40908")</f>
        <v>0</v>
      </c>
      <c r="E84" s="5">
        <f>SUMIFS(base_de_dados!$T:$T,base_de_dados!$B:$B,$B84,base_de_dados!$G:$G,E$61,base_de_dados!$H:$H,$L$1,base_de_dados!$C:$C,$A84,base_de_dados!$M:$M,"&lt;=2011",base_de_dados!$O:$O,"&gt;=40908")</f>
        <v>0</v>
      </c>
      <c r="F84" s="5">
        <f>SUMIFS(base_de_dados!$T:$T,base_de_dados!$B:$B,$B84,base_de_dados!$G:$G,F$61,base_de_dados!$H:$H,$L$1,base_de_dados!$C:$C,$A84,base_de_dados!$M:$M,"&lt;=2011",base_de_dados!$O:$O,"&gt;=40908")</f>
        <v>0</v>
      </c>
      <c r="G84" s="5">
        <f>SUMIFS(base_de_dados!$T:$T,base_de_dados!$B:$B,$B84,base_de_dados!$G:$G,G$61,base_de_dados!$H:$H,$L$1,base_de_dados!$C:$C,$A84,base_de_dados!$M:$M,"&lt;=2011",base_de_dados!$O:$O,"&gt;=40908")</f>
        <v>0</v>
      </c>
      <c r="H84" s="5">
        <f>SUMIFS(base_de_dados!$T:$T,base_de_dados!$B:$B,$B84,base_de_dados!$G:$G,H$61,base_de_dados!$H:$H,$L$1,base_de_dados!$C:$C,$A84,base_de_dados!$M:$M,"&lt;=2011",base_de_dados!$O:$O,"&gt;=40908")</f>
        <v>0</v>
      </c>
      <c r="I84" s="5">
        <f>SUMIFS(base_de_dados!$T:$T,base_de_dados!$B:$B,$B84,base_de_dados!$G:$G,I$61,base_de_dados!$H:$H,$L$1,base_de_dados!$C:$C,$A84,base_de_dados!$M:$M,"&lt;=2011",base_de_dados!$O:$O,"&gt;=40908")</f>
        <v>0</v>
      </c>
      <c r="J84" s="5">
        <f>SUMIFS(base_de_dados!$T:$T,base_de_dados!$B:$B,$B84,base_de_dados!$G:$G,J$61,base_de_dados!$H:$H,$L$1,base_de_dados!$C:$C,$A84,base_de_dados!$M:$M,"&lt;=2011",base_de_dados!$O:$O,"&gt;=40908")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SUMIFS(base_de_dados!$T:$T,base_de_dados!$B:$B,$B85,base_de_dados!$G:$G,C$61,base_de_dados!$H:$H,$L$1,base_de_dados!$C:$C,$A85,base_de_dados!$M:$M,"&lt;=2011",base_de_dados!$O:$O,"&gt;=40908")</f>
        <v>0</v>
      </c>
      <c r="D85" s="5">
        <f>SUMIFS(base_de_dados!$T:$T,base_de_dados!$B:$B,$B85,base_de_dados!$G:$G,D$61,base_de_dados!$H:$H,$L$1,base_de_dados!$C:$C,$A85,base_de_dados!$M:$M,"&lt;=2011",base_de_dados!$O:$O,"&gt;=40908")</f>
        <v>0</v>
      </c>
      <c r="E85" s="5">
        <f>SUMIFS(base_de_dados!$T:$T,base_de_dados!$B:$B,$B85,base_de_dados!$G:$G,E$61,base_de_dados!$H:$H,$L$1,base_de_dados!$C:$C,$A85,base_de_dados!$M:$M,"&lt;=2011",base_de_dados!$O:$O,"&gt;=40908")</f>
        <v>0</v>
      </c>
      <c r="F85" s="5">
        <f>SUMIFS(base_de_dados!$T:$T,base_de_dados!$B:$B,$B85,base_de_dados!$G:$G,F$61,base_de_dados!$H:$H,$L$1,base_de_dados!$C:$C,$A85,base_de_dados!$M:$M,"&lt;=2011",base_de_dados!$O:$O,"&gt;=40908")</f>
        <v>0</v>
      </c>
      <c r="G85" s="5">
        <f>SUMIFS(base_de_dados!$T:$T,base_de_dados!$B:$B,$B85,base_de_dados!$G:$G,G$61,base_de_dados!$H:$H,$L$1,base_de_dados!$C:$C,$A85,base_de_dados!$M:$M,"&lt;=2011",base_de_dados!$O:$O,"&gt;=40908")</f>
        <v>0</v>
      </c>
      <c r="H85" s="5">
        <f>SUMIFS(base_de_dados!$T:$T,base_de_dados!$B:$B,$B85,base_de_dados!$G:$G,H$61,base_de_dados!$H:$H,$L$1,base_de_dados!$C:$C,$A85,base_de_dados!$M:$M,"&lt;=2011",base_de_dados!$O:$O,"&gt;=40908")</f>
        <v>0</v>
      </c>
      <c r="I85" s="5">
        <f>SUMIFS(base_de_dados!$T:$T,base_de_dados!$B:$B,$B85,base_de_dados!$G:$G,I$61,base_de_dados!$H:$H,$L$1,base_de_dados!$C:$C,$A85,base_de_dados!$M:$M,"&lt;=2011",base_de_dados!$O:$O,"&gt;=40908")</f>
        <v>0</v>
      </c>
      <c r="J85" s="5">
        <f>SUMIFS(base_de_dados!$T:$T,base_de_dados!$B:$B,$B85,base_de_dados!$G:$G,J$61,base_de_dados!$H:$H,$L$1,base_de_dados!$C:$C,$A85,base_de_dados!$M:$M,"&lt;=2011",base_de_dados!$O:$O,"&gt;=40908")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SUMIFS(base_de_dados!$T:$T,base_de_dados!$B:$B,$B86,base_de_dados!$G:$G,C$61,base_de_dados!$H:$H,$L$1,base_de_dados!$C:$C,$A86,base_de_dados!$M:$M,"&lt;=2011",base_de_dados!$O:$O,"&gt;=40908")</f>
        <v>0</v>
      </c>
      <c r="D86" s="5">
        <f>SUMIFS(base_de_dados!$T:$T,base_de_dados!$B:$B,$B86,base_de_dados!$G:$G,D$61,base_de_dados!$H:$H,$L$1,base_de_dados!$C:$C,$A86,base_de_dados!$M:$M,"&lt;=2011",base_de_dados!$O:$O,"&gt;=40908")</f>
        <v>0</v>
      </c>
      <c r="E86" s="5">
        <f>SUMIFS(base_de_dados!$T:$T,base_de_dados!$B:$B,$B86,base_de_dados!$G:$G,E$61,base_de_dados!$H:$H,$L$1,base_de_dados!$C:$C,$A86,base_de_dados!$M:$M,"&lt;=2011",base_de_dados!$O:$O,"&gt;=40908")</f>
        <v>0</v>
      </c>
      <c r="F86" s="5">
        <f>SUMIFS(base_de_dados!$T:$T,base_de_dados!$B:$B,$B86,base_de_dados!$G:$G,F$61,base_de_dados!$H:$H,$L$1,base_de_dados!$C:$C,$A86,base_de_dados!$M:$M,"&lt;=2011",base_de_dados!$O:$O,"&gt;=40908")</f>
        <v>2.321156773211568E-2</v>
      </c>
      <c r="G86" s="5">
        <f>SUMIFS(base_de_dados!$T:$T,base_de_dados!$B:$B,$B86,base_de_dados!$G:$G,G$61,base_de_dados!$H:$H,$L$1,base_de_dados!$C:$C,$A86,base_de_dados!$M:$M,"&lt;=2011",base_de_dados!$O:$O,"&gt;=40908")</f>
        <v>0</v>
      </c>
      <c r="H86" s="5">
        <f>SUMIFS(base_de_dados!$T:$T,base_de_dados!$B:$B,$B86,base_de_dados!$G:$G,H$61,base_de_dados!$H:$H,$L$1,base_de_dados!$C:$C,$A86,base_de_dados!$M:$M,"&lt;=2011",base_de_dados!$O:$O,"&gt;=40908")</f>
        <v>0</v>
      </c>
      <c r="I86" s="5">
        <f>SUMIFS(base_de_dados!$T:$T,base_de_dados!$B:$B,$B86,base_de_dados!$G:$G,I$61,base_de_dados!$H:$H,$L$1,base_de_dados!$C:$C,$A86,base_de_dados!$M:$M,"&lt;=2011",base_de_dados!$O:$O,"&gt;=40908")</f>
        <v>0</v>
      </c>
      <c r="J86" s="5">
        <f>SUMIFS(base_de_dados!$T:$T,base_de_dados!$B:$B,$B86,base_de_dados!$G:$G,J$61,base_de_dados!$H:$H,$L$1,base_de_dados!$C:$C,$A86,base_de_dados!$M:$M,"&lt;=2011",base_de_dados!$O:$O,"&gt;=40908")</f>
        <v>0</v>
      </c>
      <c r="K86" s="32">
        <f t="shared" si="5"/>
        <v>2.321156773211568E-2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SUMIFS(base_de_dados!$T:$T,base_de_dados!$B:$B,$B87,base_de_dados!$G:$G,C$61,base_de_dados!$H:$H,$L$1,base_de_dados!$C:$C,$A87,base_de_dados!$M:$M,"&lt;=2011",base_de_dados!$O:$O,"&gt;=40908")</f>
        <v>0</v>
      </c>
      <c r="D87" s="5">
        <f>SUMIFS(base_de_dados!$T:$T,base_de_dados!$B:$B,$B87,base_de_dados!$G:$G,D$61,base_de_dados!$H:$H,$L$1,base_de_dados!$C:$C,$A87,base_de_dados!$M:$M,"&lt;=2011",base_de_dados!$O:$O,"&gt;=40908")</f>
        <v>0</v>
      </c>
      <c r="E87" s="5">
        <f>SUMIFS(base_de_dados!$T:$T,base_de_dados!$B:$B,$B87,base_de_dados!$G:$G,E$61,base_de_dados!$H:$H,$L$1,base_de_dados!$C:$C,$A87,base_de_dados!$M:$M,"&lt;=2011",base_de_dados!$O:$O,"&gt;=40908")</f>
        <v>0</v>
      </c>
      <c r="F87" s="5">
        <f>SUMIFS(base_de_dados!$T:$T,base_de_dados!$B:$B,$B87,base_de_dados!$G:$G,F$61,base_de_dados!$H:$H,$L$1,base_de_dados!$C:$C,$A87,base_de_dados!$M:$M,"&lt;=2011",base_de_dados!$O:$O,"&gt;=40908")</f>
        <v>0</v>
      </c>
      <c r="G87" s="5">
        <f>SUMIFS(base_de_dados!$T:$T,base_de_dados!$B:$B,$B87,base_de_dados!$G:$G,G$61,base_de_dados!$H:$H,$L$1,base_de_dados!$C:$C,$A87,base_de_dados!$M:$M,"&lt;=2011",base_de_dados!$O:$O,"&gt;=40908")</f>
        <v>0</v>
      </c>
      <c r="H87" s="5">
        <f>SUMIFS(base_de_dados!$T:$T,base_de_dados!$B:$B,$B87,base_de_dados!$G:$G,H$61,base_de_dados!$H:$H,$L$1,base_de_dados!$C:$C,$A87,base_de_dados!$M:$M,"&lt;=2011",base_de_dados!$O:$O,"&gt;=40908")</f>
        <v>0</v>
      </c>
      <c r="I87" s="5">
        <f>SUMIFS(base_de_dados!$T:$T,base_de_dados!$B:$B,$B87,base_de_dados!$G:$G,I$61,base_de_dados!$H:$H,$L$1,base_de_dados!$C:$C,$A87,base_de_dados!$M:$M,"&lt;=2011",base_de_dados!$O:$O,"&gt;=40908")</f>
        <v>0</v>
      </c>
      <c r="J87" s="5">
        <f>SUMIFS(base_de_dados!$T:$T,base_de_dados!$B:$B,$B87,base_de_dados!$G:$G,J$61,base_de_dados!$H:$H,$L$1,base_de_dados!$C:$C,$A87,base_de_dados!$M:$M,"&lt;=2011",base_de_dados!$O:$O,"&gt;=40908")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SUMIFS(base_de_dados!$T:$T,base_de_dados!$B:$B,$B88,base_de_dados!$G:$G,C$61,base_de_dados!$H:$H,$L$1,base_de_dados!$C:$C,$A88,base_de_dados!$M:$M,"&lt;=2011",base_de_dados!$O:$O,"&gt;=40908")</f>
        <v>0</v>
      </c>
      <c r="D88" s="5">
        <f>SUMIFS(base_de_dados!$T:$T,base_de_dados!$B:$B,$B88,base_de_dados!$G:$G,D$61,base_de_dados!$H:$H,$L$1,base_de_dados!$C:$C,$A88,base_de_dados!$M:$M,"&lt;=2011",base_de_dados!$O:$O,"&gt;=40908")</f>
        <v>0</v>
      </c>
      <c r="E88" s="5">
        <f>SUMIFS(base_de_dados!$T:$T,base_de_dados!$B:$B,$B88,base_de_dados!$G:$G,E$61,base_de_dados!$H:$H,$L$1,base_de_dados!$C:$C,$A88,base_de_dados!$M:$M,"&lt;=2011",base_de_dados!$O:$O,"&gt;=40908")</f>
        <v>0</v>
      </c>
      <c r="F88" s="5">
        <f>SUMIFS(base_de_dados!$T:$T,base_de_dados!$B:$B,$B88,base_de_dados!$G:$G,F$61,base_de_dados!$H:$H,$L$1,base_de_dados!$C:$C,$A88,base_de_dados!$M:$M,"&lt;=2011",base_de_dados!$O:$O,"&gt;=40908")</f>
        <v>0</v>
      </c>
      <c r="G88" s="5">
        <f>SUMIFS(base_de_dados!$T:$T,base_de_dados!$B:$B,$B88,base_de_dados!$G:$G,G$61,base_de_dados!$H:$H,$L$1,base_de_dados!$C:$C,$A88,base_de_dados!$M:$M,"&lt;=2011",base_de_dados!$O:$O,"&gt;=40908")</f>
        <v>0</v>
      </c>
      <c r="H88" s="5">
        <f>SUMIFS(base_de_dados!$T:$T,base_de_dados!$B:$B,$B88,base_de_dados!$G:$G,H$61,base_de_dados!$H:$H,$L$1,base_de_dados!$C:$C,$A88,base_de_dados!$M:$M,"&lt;=2011",base_de_dados!$O:$O,"&gt;=40908")</f>
        <v>0</v>
      </c>
      <c r="I88" s="5">
        <f>SUMIFS(base_de_dados!$T:$T,base_de_dados!$B:$B,$B88,base_de_dados!$G:$G,I$61,base_de_dados!$H:$H,$L$1,base_de_dados!$C:$C,$A88,base_de_dados!$M:$M,"&lt;=2011",base_de_dados!$O:$O,"&gt;=40908")</f>
        <v>0</v>
      </c>
      <c r="J88" s="5">
        <f>SUMIFS(base_de_dados!$T:$T,base_de_dados!$B:$B,$B88,base_de_dados!$G:$G,J$61,base_de_dados!$H:$H,$L$1,base_de_dados!$C:$C,$A88,base_de_dados!$M:$M,"&lt;=2011",base_de_dados!$O:$O,"&gt;=40908")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SUMIFS(base_de_dados!$T:$T,base_de_dados!$B:$B,$B89,base_de_dados!$G:$G,C$61,base_de_dados!$H:$H,$L$1,base_de_dados!$C:$C,$A89,base_de_dados!$M:$M,"&lt;=2011",base_de_dados!$O:$O,"&gt;=40908")</f>
        <v>7.2291666666666671E-2</v>
      </c>
      <c r="D89" s="5">
        <f>SUMIFS(base_de_dados!$T:$T,base_de_dados!$B:$B,$B89,base_de_dados!$G:$G,D$61,base_de_dados!$H:$H,$L$1,base_de_dados!$C:$C,$A89,base_de_dados!$M:$M,"&lt;=2011",base_de_dados!$O:$O,"&gt;=40908")</f>
        <v>4.1666666666666664E-2</v>
      </c>
      <c r="E89" s="5">
        <f>SUMIFS(base_de_dados!$T:$T,base_de_dados!$B:$B,$B89,base_de_dados!$G:$G,E$61,base_de_dados!$H:$H,$L$1,base_de_dados!$C:$C,$A89,base_de_dados!$M:$M,"&lt;=2011",base_de_dados!$O:$O,"&gt;=40908")</f>
        <v>8.9897260273972598E-3</v>
      </c>
      <c r="F89" s="5">
        <f>SUMIFS(base_de_dados!$T:$T,base_de_dados!$B:$B,$B89,base_de_dados!$G:$G,F$61,base_de_dados!$H:$H,$L$1,base_de_dados!$C:$C,$A89,base_de_dados!$M:$M,"&lt;=2011",base_de_dados!$O:$O,"&gt;=40908")</f>
        <v>5.5089041095890412E-2</v>
      </c>
      <c r="G89" s="5">
        <f>SUMIFS(base_de_dados!$T:$T,base_de_dados!$B:$B,$B89,base_de_dados!$G:$G,G$61,base_de_dados!$H:$H,$L$1,base_de_dados!$C:$C,$A89,base_de_dados!$M:$M,"&lt;=2011",base_de_dados!$O:$O,"&gt;=40908")</f>
        <v>0</v>
      </c>
      <c r="H89" s="5">
        <f>SUMIFS(base_de_dados!$T:$T,base_de_dados!$B:$B,$B89,base_de_dados!$G:$G,H$61,base_de_dados!$H:$H,$L$1,base_de_dados!$C:$C,$A89,base_de_dados!$M:$M,"&lt;=2011",base_de_dados!$O:$O,"&gt;=40908")</f>
        <v>0</v>
      </c>
      <c r="I89" s="5">
        <f>SUMIFS(base_de_dados!$T:$T,base_de_dados!$B:$B,$B89,base_de_dados!$G:$G,I$61,base_de_dados!$H:$H,$L$1,base_de_dados!$C:$C,$A89,base_de_dados!$M:$M,"&lt;=2011",base_de_dados!$O:$O,"&gt;=40908")</f>
        <v>0</v>
      </c>
      <c r="J89" s="5">
        <f>SUMIFS(base_de_dados!$T:$T,base_de_dados!$B:$B,$B89,base_de_dados!$G:$G,J$61,base_de_dados!$H:$H,$L$1,base_de_dados!$C:$C,$A89,base_de_dados!$M:$M,"&lt;=2011",base_de_dados!$O:$O,"&gt;=40908")</f>
        <v>0</v>
      </c>
      <c r="K89" s="32">
        <f t="shared" si="5"/>
        <v>0.17803710045662099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SUMIFS(base_de_dados!$T:$T,base_de_dados!$B:$B,$B90,base_de_dados!$G:$G,C$61,base_de_dados!$H:$H,$L$1,base_de_dados!$C:$C,$A90,base_de_dados!$M:$M,"&lt;=2011",base_de_dados!$O:$O,"&gt;=40908")</f>
        <v>0</v>
      </c>
      <c r="D90" s="5">
        <f>SUMIFS(base_de_dados!$T:$T,base_de_dados!$B:$B,$B90,base_de_dados!$G:$G,D$61,base_de_dados!$H:$H,$L$1,base_de_dados!$C:$C,$A90,base_de_dados!$M:$M,"&lt;=2011",base_de_dados!$O:$O,"&gt;=40908")</f>
        <v>0</v>
      </c>
      <c r="E90" s="5">
        <f>SUMIFS(base_de_dados!$T:$T,base_de_dados!$B:$B,$B90,base_de_dados!$G:$G,E$61,base_de_dados!$H:$H,$L$1,base_de_dados!$C:$C,$A90,base_de_dados!$M:$M,"&lt;=2011",base_de_dados!$O:$O,"&gt;=40908")</f>
        <v>0</v>
      </c>
      <c r="F90" s="5">
        <f>SUMIFS(base_de_dados!$T:$T,base_de_dados!$B:$B,$B90,base_de_dados!$G:$G,F$61,base_de_dados!$H:$H,$L$1,base_de_dados!$C:$C,$A90,base_de_dados!$M:$M,"&lt;=2011",base_de_dados!$O:$O,"&gt;=40908")</f>
        <v>0</v>
      </c>
      <c r="G90" s="5">
        <f>SUMIFS(base_de_dados!$T:$T,base_de_dados!$B:$B,$B90,base_de_dados!$G:$G,G$61,base_de_dados!$H:$H,$L$1,base_de_dados!$C:$C,$A90,base_de_dados!$M:$M,"&lt;=2011",base_de_dados!$O:$O,"&gt;=40908")</f>
        <v>0</v>
      </c>
      <c r="H90" s="5">
        <f>SUMIFS(base_de_dados!$T:$T,base_de_dados!$B:$B,$B90,base_de_dados!$G:$G,H$61,base_de_dados!$H:$H,$L$1,base_de_dados!$C:$C,$A90,base_de_dados!$M:$M,"&lt;=2011",base_de_dados!$O:$O,"&gt;=40908")</f>
        <v>0</v>
      </c>
      <c r="I90" s="5">
        <f>SUMIFS(base_de_dados!$T:$T,base_de_dados!$B:$B,$B90,base_de_dados!$G:$G,I$61,base_de_dados!$H:$H,$L$1,base_de_dados!$C:$C,$A90,base_de_dados!$M:$M,"&lt;=2011",base_de_dados!$O:$O,"&gt;=40908")</f>
        <v>0</v>
      </c>
      <c r="J90" s="5">
        <f>SUMIFS(base_de_dados!$T:$T,base_de_dados!$B:$B,$B90,base_de_dados!$G:$G,J$61,base_de_dados!$H:$H,$L$1,base_de_dados!$C:$C,$A90,base_de_dados!$M:$M,"&lt;=2011",base_de_dados!$O:$O,"&gt;=40908")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SUMIFS(base_de_dados!$T:$T,base_de_dados!$B:$B,$B91,base_de_dados!$G:$G,C$61,base_de_dados!$H:$H,$L$1,base_de_dados!$C:$C,$A91,base_de_dados!$M:$M,"&lt;=2011",base_de_dados!$O:$O,"&gt;=40908")</f>
        <v>0</v>
      </c>
      <c r="D91" s="5">
        <f>SUMIFS(base_de_dados!$T:$T,base_de_dados!$B:$B,$B91,base_de_dados!$G:$G,D$61,base_de_dados!$H:$H,$L$1,base_de_dados!$C:$C,$A91,base_de_dados!$M:$M,"&lt;=2011",base_de_dados!$O:$O,"&gt;=40908")</f>
        <v>0</v>
      </c>
      <c r="E91" s="5">
        <f>SUMIFS(base_de_dados!$T:$T,base_de_dados!$B:$B,$B91,base_de_dados!$G:$G,E$61,base_de_dados!$H:$H,$L$1,base_de_dados!$C:$C,$A91,base_de_dados!$M:$M,"&lt;=2011",base_de_dados!$O:$O,"&gt;=40908")</f>
        <v>0</v>
      </c>
      <c r="F91" s="5">
        <f>SUMIFS(base_de_dados!$T:$T,base_de_dados!$B:$B,$B91,base_de_dados!$G:$G,F$61,base_de_dados!$H:$H,$L$1,base_de_dados!$C:$C,$A91,base_de_dados!$M:$M,"&lt;=2011",base_de_dados!$O:$O,"&gt;=40908")</f>
        <v>0</v>
      </c>
      <c r="G91" s="5">
        <f>SUMIFS(base_de_dados!$T:$T,base_de_dados!$B:$B,$B91,base_de_dados!$G:$G,G$61,base_de_dados!$H:$H,$L$1,base_de_dados!$C:$C,$A91,base_de_dados!$M:$M,"&lt;=2011",base_de_dados!$O:$O,"&gt;=40908")</f>
        <v>0</v>
      </c>
      <c r="H91" s="5">
        <f>SUMIFS(base_de_dados!$T:$T,base_de_dados!$B:$B,$B91,base_de_dados!$G:$G,H$61,base_de_dados!$H:$H,$L$1,base_de_dados!$C:$C,$A91,base_de_dados!$M:$M,"&lt;=2011",base_de_dados!$O:$O,"&gt;=40908")</f>
        <v>0</v>
      </c>
      <c r="I91" s="5">
        <f>SUMIFS(base_de_dados!$T:$T,base_de_dados!$B:$B,$B91,base_de_dados!$G:$G,I$61,base_de_dados!$H:$H,$L$1,base_de_dados!$C:$C,$A91,base_de_dados!$M:$M,"&lt;=2011",base_de_dados!$O:$O,"&gt;=40908")</f>
        <v>0</v>
      </c>
      <c r="J91" s="5">
        <f>SUMIFS(base_de_dados!$T:$T,base_de_dados!$B:$B,$B91,base_de_dados!$G:$G,J$61,base_de_dados!$H:$H,$L$1,base_de_dados!$C:$C,$A91,base_de_dados!$M:$M,"&lt;=2011",base_de_dados!$O:$O,"&gt;=40908")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SUMIFS(base_de_dados!$T:$T,base_de_dados!$B:$B,$B92,base_de_dados!$G:$G,C$61,base_de_dados!$H:$H,$L$1,base_de_dados!$C:$C,$A92,base_de_dados!$M:$M,"&lt;=2011",base_de_dados!$O:$O,"&gt;=40908")</f>
        <v>0</v>
      </c>
      <c r="D92" s="5">
        <f>SUMIFS(base_de_dados!$T:$T,base_de_dados!$B:$B,$B92,base_de_dados!$G:$G,D$61,base_de_dados!$H:$H,$L$1,base_de_dados!$C:$C,$A92,base_de_dados!$M:$M,"&lt;=2011",base_de_dados!$O:$O,"&gt;=40908")</f>
        <v>0</v>
      </c>
      <c r="E92" s="5">
        <f>SUMIFS(base_de_dados!$T:$T,base_de_dados!$B:$B,$B92,base_de_dados!$G:$G,E$61,base_de_dados!$H:$H,$L$1,base_de_dados!$C:$C,$A92,base_de_dados!$M:$M,"&lt;=2011",base_de_dados!$O:$O,"&gt;=40908")</f>
        <v>0</v>
      </c>
      <c r="F92" s="5">
        <f>SUMIFS(base_de_dados!$T:$T,base_de_dados!$B:$B,$B92,base_de_dados!$G:$G,F$61,base_de_dados!$H:$H,$L$1,base_de_dados!$C:$C,$A92,base_de_dados!$M:$M,"&lt;=2011",base_de_dados!$O:$O,"&gt;=40908")</f>
        <v>0</v>
      </c>
      <c r="G92" s="5">
        <f>SUMIFS(base_de_dados!$T:$T,base_de_dados!$B:$B,$B92,base_de_dados!$G:$G,G$61,base_de_dados!$H:$H,$L$1,base_de_dados!$C:$C,$A92,base_de_dados!$M:$M,"&lt;=2011",base_de_dados!$O:$O,"&gt;=40908")</f>
        <v>0</v>
      </c>
      <c r="H92" s="5">
        <f>SUMIFS(base_de_dados!$T:$T,base_de_dados!$B:$B,$B92,base_de_dados!$G:$G,H$61,base_de_dados!$H:$H,$L$1,base_de_dados!$C:$C,$A92,base_de_dados!$M:$M,"&lt;=2011",base_de_dados!$O:$O,"&gt;=40908")</f>
        <v>0</v>
      </c>
      <c r="I92" s="5">
        <f>SUMIFS(base_de_dados!$T:$T,base_de_dados!$B:$B,$B92,base_de_dados!$G:$G,I$61,base_de_dados!$H:$H,$L$1,base_de_dados!$C:$C,$A92,base_de_dados!$M:$M,"&lt;=2011",base_de_dados!$O:$O,"&gt;=40908")</f>
        <v>0</v>
      </c>
      <c r="J92" s="5">
        <f>SUMIFS(base_de_dados!$T:$T,base_de_dados!$B:$B,$B92,base_de_dados!$G:$G,J$61,base_de_dados!$H:$H,$L$1,base_de_dados!$C:$C,$A92,base_de_dados!$M:$M,"&lt;=2011",base_de_dados!$O:$O,"&gt;=40908")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SUMIFS(base_de_dados!$T:$T,base_de_dados!$B:$B,$B93,base_de_dados!$G:$G,C$61,base_de_dados!$H:$H,$L$1,base_de_dados!$C:$C,$A93,base_de_dados!$M:$M,"&lt;=2011",base_de_dados!$O:$O,"&gt;=40908")</f>
        <v>0</v>
      </c>
      <c r="D93" s="5">
        <f>SUMIFS(base_de_dados!$T:$T,base_de_dados!$B:$B,$B93,base_de_dados!$G:$G,D$61,base_de_dados!$H:$H,$L$1,base_de_dados!$C:$C,$A93,base_de_dados!$M:$M,"&lt;=2011",base_de_dados!$O:$O,"&gt;=40908")</f>
        <v>0</v>
      </c>
      <c r="E93" s="5">
        <f>SUMIFS(base_de_dados!$T:$T,base_de_dados!$B:$B,$B93,base_de_dados!$G:$G,E$61,base_de_dados!$H:$H,$L$1,base_de_dados!$C:$C,$A93,base_de_dados!$M:$M,"&lt;=2011",base_de_dados!$O:$O,"&gt;=40908")</f>
        <v>0</v>
      </c>
      <c r="F93" s="5">
        <f>SUMIFS(base_de_dados!$T:$T,base_de_dados!$B:$B,$B93,base_de_dados!$G:$G,F$61,base_de_dados!$H:$H,$L$1,base_de_dados!$C:$C,$A93,base_de_dados!$M:$M,"&lt;=2011",base_de_dados!$O:$O,"&gt;=40908")</f>
        <v>0</v>
      </c>
      <c r="G93" s="5">
        <f>SUMIFS(base_de_dados!$T:$T,base_de_dados!$B:$B,$B93,base_de_dados!$G:$G,G$61,base_de_dados!$H:$H,$L$1,base_de_dados!$C:$C,$A93,base_de_dados!$M:$M,"&lt;=2011",base_de_dados!$O:$O,"&gt;=40908")</f>
        <v>0</v>
      </c>
      <c r="H93" s="5">
        <f>SUMIFS(base_de_dados!$T:$T,base_de_dados!$B:$B,$B93,base_de_dados!$G:$G,H$61,base_de_dados!$H:$H,$L$1,base_de_dados!$C:$C,$A93,base_de_dados!$M:$M,"&lt;=2011",base_de_dados!$O:$O,"&gt;=40908")</f>
        <v>0</v>
      </c>
      <c r="I93" s="5">
        <f>SUMIFS(base_de_dados!$T:$T,base_de_dados!$B:$B,$B93,base_de_dados!$G:$G,I$61,base_de_dados!$H:$H,$L$1,base_de_dados!$C:$C,$A93,base_de_dados!$M:$M,"&lt;=2011",base_de_dados!$O:$O,"&gt;=40908")</f>
        <v>0</v>
      </c>
      <c r="J93" s="5">
        <f>SUMIFS(base_de_dados!$T:$T,base_de_dados!$B:$B,$B93,base_de_dados!$G:$G,J$61,base_de_dados!$H:$H,$L$1,base_de_dados!$C:$C,$A93,base_de_dados!$M:$M,"&lt;=2011",base_de_dados!$O:$O,"&gt;=40908")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SUMIFS(base_de_dados!$T:$T,base_de_dados!$B:$B,$B94,base_de_dados!$G:$G,C$61,base_de_dados!$H:$H,$L$1,base_de_dados!$C:$C,$A94,base_de_dados!$M:$M,"&lt;=2011",base_de_dados!$O:$O,"&gt;=40908")</f>
        <v>0</v>
      </c>
      <c r="D94" s="5">
        <f>SUMIFS(base_de_dados!$T:$T,base_de_dados!$B:$B,$B94,base_de_dados!$G:$G,D$61,base_de_dados!$H:$H,$L$1,base_de_dados!$C:$C,$A94,base_de_dados!$M:$M,"&lt;=2011",base_de_dados!$O:$O,"&gt;=40908")</f>
        <v>0</v>
      </c>
      <c r="E94" s="5">
        <f>SUMIFS(base_de_dados!$T:$T,base_de_dados!$B:$B,$B94,base_de_dados!$G:$G,E$61,base_de_dados!$H:$H,$L$1,base_de_dados!$C:$C,$A94,base_de_dados!$M:$M,"&lt;=2011",base_de_dados!$O:$O,"&gt;=40908")</f>
        <v>0</v>
      </c>
      <c r="F94" s="5">
        <f>SUMIFS(base_de_dados!$T:$T,base_de_dados!$B:$B,$B94,base_de_dados!$G:$G,F$61,base_de_dados!$H:$H,$L$1,base_de_dados!$C:$C,$A94,base_de_dados!$M:$M,"&lt;=2011",base_de_dados!$O:$O,"&gt;=40908")</f>
        <v>0</v>
      </c>
      <c r="G94" s="5">
        <f>SUMIFS(base_de_dados!$T:$T,base_de_dados!$B:$B,$B94,base_de_dados!$G:$G,G$61,base_de_dados!$H:$H,$L$1,base_de_dados!$C:$C,$A94,base_de_dados!$M:$M,"&lt;=2011",base_de_dados!$O:$O,"&gt;=40908")</f>
        <v>0</v>
      </c>
      <c r="H94" s="5">
        <f>SUMIFS(base_de_dados!$T:$T,base_de_dados!$B:$B,$B94,base_de_dados!$G:$G,H$61,base_de_dados!$H:$H,$L$1,base_de_dados!$C:$C,$A94,base_de_dados!$M:$M,"&lt;=2011",base_de_dados!$O:$O,"&gt;=40908")</f>
        <v>0</v>
      </c>
      <c r="I94" s="5">
        <f>SUMIFS(base_de_dados!$T:$T,base_de_dados!$B:$B,$B94,base_de_dados!$G:$G,I$61,base_de_dados!$H:$H,$L$1,base_de_dados!$C:$C,$A94,base_de_dados!$M:$M,"&lt;=2011",base_de_dados!$O:$O,"&gt;=40908")</f>
        <v>0</v>
      </c>
      <c r="J94" s="5">
        <f>SUMIFS(base_de_dados!$T:$T,base_de_dados!$B:$B,$B94,base_de_dados!$G:$G,J$61,base_de_dados!$H:$H,$L$1,base_de_dados!$C:$C,$A94,base_de_dados!$M:$M,"&lt;=2011",base_de_dados!$O:$O,"&gt;=40908")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SUMIFS(base_de_dados!$T:$T,base_de_dados!$B:$B,$B95,base_de_dados!$G:$G,C$61,base_de_dados!$H:$H,$L$1,base_de_dados!$C:$C,$A95,base_de_dados!$M:$M,"&lt;=2011",base_de_dados!$O:$O,"&gt;=40908")</f>
        <v>0</v>
      </c>
      <c r="D95" s="5">
        <f>SUMIFS(base_de_dados!$T:$T,base_de_dados!$B:$B,$B95,base_de_dados!$G:$G,D$61,base_de_dados!$H:$H,$L$1,base_de_dados!$C:$C,$A95,base_de_dados!$M:$M,"&lt;=2011",base_de_dados!$O:$O,"&gt;=40908")</f>
        <v>0</v>
      </c>
      <c r="E95" s="5">
        <f>SUMIFS(base_de_dados!$T:$T,base_de_dados!$B:$B,$B95,base_de_dados!$G:$G,E$61,base_de_dados!$H:$H,$L$1,base_de_dados!$C:$C,$A95,base_de_dados!$M:$M,"&lt;=2011",base_de_dados!$O:$O,"&gt;=40908")</f>
        <v>2.3782343987823439E-3</v>
      </c>
      <c r="F95" s="5">
        <f>SUMIFS(base_de_dados!$T:$T,base_de_dados!$B:$B,$B95,base_de_dados!$G:$G,F$61,base_de_dados!$H:$H,$L$1,base_de_dados!$C:$C,$A95,base_de_dados!$M:$M,"&lt;=2011",base_de_dados!$O:$O,"&gt;=40908")</f>
        <v>1.0394469812278031E-3</v>
      </c>
      <c r="G95" s="5">
        <f>SUMIFS(base_de_dados!$T:$T,base_de_dados!$B:$B,$B95,base_de_dados!$G:$G,G$61,base_de_dados!$H:$H,$L$1,base_de_dados!$C:$C,$A95,base_de_dados!$M:$M,"&lt;=2011",base_de_dados!$O:$O,"&gt;=40908")</f>
        <v>0</v>
      </c>
      <c r="H95" s="5">
        <f>SUMIFS(base_de_dados!$T:$T,base_de_dados!$B:$B,$B95,base_de_dados!$G:$G,H$61,base_de_dados!$H:$H,$L$1,base_de_dados!$C:$C,$A95,base_de_dados!$M:$M,"&lt;=2011",base_de_dados!$O:$O,"&gt;=40908")</f>
        <v>0</v>
      </c>
      <c r="I95" s="5">
        <f>SUMIFS(base_de_dados!$T:$T,base_de_dados!$B:$B,$B95,base_de_dados!$G:$G,I$61,base_de_dados!$H:$H,$L$1,base_de_dados!$C:$C,$A95,base_de_dados!$M:$M,"&lt;=2011",base_de_dados!$O:$O,"&gt;=40908")</f>
        <v>0</v>
      </c>
      <c r="J95" s="5">
        <f>SUMIFS(base_de_dados!$T:$T,base_de_dados!$B:$B,$B95,base_de_dados!$G:$G,J$61,base_de_dados!$H:$H,$L$1,base_de_dados!$C:$C,$A95,base_de_dados!$M:$M,"&lt;=2011",base_de_dados!$O:$O,"&gt;=40908")</f>
        <v>0</v>
      </c>
      <c r="K95" s="32">
        <f t="shared" si="5"/>
        <v>3.4176813800101472E-3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SUMIFS(base_de_dados!$T:$T,base_de_dados!$B:$B,$B96,base_de_dados!$G:$G,C$61,base_de_dados!$H:$H,$L$1,base_de_dados!$C:$C,$A96,base_de_dados!$M:$M,"&lt;=2011",base_de_dados!$O:$O,"&gt;=40908")</f>
        <v>0</v>
      </c>
      <c r="D96" s="5">
        <f>SUMIFS(base_de_dados!$T:$T,base_de_dados!$B:$B,$B96,base_de_dados!$G:$G,D$61,base_de_dados!$H:$H,$L$1,base_de_dados!$C:$C,$A96,base_de_dados!$M:$M,"&lt;=2011",base_de_dados!$O:$O,"&gt;=40908")</f>
        <v>0</v>
      </c>
      <c r="E96" s="5">
        <f>SUMIFS(base_de_dados!$T:$T,base_de_dados!$B:$B,$B96,base_de_dados!$G:$G,E$61,base_de_dados!$H:$H,$L$1,base_de_dados!$C:$C,$A96,base_de_dados!$M:$M,"&lt;=2011",base_de_dados!$O:$O,"&gt;=40908")</f>
        <v>0</v>
      </c>
      <c r="F96" s="5">
        <f>SUMIFS(base_de_dados!$T:$T,base_de_dados!$B:$B,$B96,base_de_dados!$G:$G,F$61,base_de_dados!$H:$H,$L$1,base_de_dados!$C:$C,$A96,base_de_dados!$M:$M,"&lt;=2011",base_de_dados!$O:$O,"&gt;=40908")</f>
        <v>2.971841704718417E-2</v>
      </c>
      <c r="G96" s="5">
        <f>SUMIFS(base_de_dados!$T:$T,base_de_dados!$B:$B,$B96,base_de_dados!$G:$G,G$61,base_de_dados!$H:$H,$L$1,base_de_dados!$C:$C,$A96,base_de_dados!$M:$M,"&lt;=2011",base_de_dados!$O:$O,"&gt;=40908")</f>
        <v>0</v>
      </c>
      <c r="H96" s="5">
        <f>SUMIFS(base_de_dados!$T:$T,base_de_dados!$B:$B,$B96,base_de_dados!$G:$G,H$61,base_de_dados!$H:$H,$L$1,base_de_dados!$C:$C,$A96,base_de_dados!$M:$M,"&lt;=2011",base_de_dados!$O:$O,"&gt;=40908")</f>
        <v>0</v>
      </c>
      <c r="I96" s="5">
        <f>SUMIFS(base_de_dados!$T:$T,base_de_dados!$B:$B,$B96,base_de_dados!$G:$G,I$61,base_de_dados!$H:$H,$L$1,base_de_dados!$C:$C,$A96,base_de_dados!$M:$M,"&lt;=2011",base_de_dados!$O:$O,"&gt;=40908")</f>
        <v>0</v>
      </c>
      <c r="J96" s="5">
        <f>SUMIFS(base_de_dados!$T:$T,base_de_dados!$B:$B,$B96,base_de_dados!$G:$G,J$61,base_de_dados!$H:$H,$L$1,base_de_dados!$C:$C,$A96,base_de_dados!$M:$M,"&lt;=2011",base_de_dados!$O:$O,"&gt;=40908")</f>
        <v>0</v>
      </c>
      <c r="K96" s="32">
        <f t="shared" si="5"/>
        <v>2.971841704718417E-2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SUMIFS(base_de_dados!$T:$T,base_de_dados!$B:$B,$B97,base_de_dados!$G:$G,C$61,base_de_dados!$H:$H,$L$1,base_de_dados!$C:$C,$A97,base_de_dados!$M:$M,"&lt;=2011",base_de_dados!$O:$O,"&gt;=40908")</f>
        <v>0</v>
      </c>
      <c r="D97" s="5">
        <f>SUMIFS(base_de_dados!$T:$T,base_de_dados!$B:$B,$B97,base_de_dados!$G:$G,D$61,base_de_dados!$H:$H,$L$1,base_de_dados!$C:$C,$A97,base_de_dados!$M:$M,"&lt;=2011",base_de_dados!$O:$O,"&gt;=40908")</f>
        <v>0</v>
      </c>
      <c r="E97" s="5">
        <f>SUMIFS(base_de_dados!$T:$T,base_de_dados!$B:$B,$B97,base_de_dados!$G:$G,E$61,base_de_dados!$H:$H,$L$1,base_de_dados!$C:$C,$A97,base_de_dados!$M:$M,"&lt;=2011",base_de_dados!$O:$O,"&gt;=40908")</f>
        <v>0</v>
      </c>
      <c r="F97" s="5">
        <f>SUMIFS(base_de_dados!$T:$T,base_de_dados!$B:$B,$B97,base_de_dados!$G:$G,F$61,base_de_dados!$H:$H,$L$1,base_de_dados!$C:$C,$A97,base_de_dados!$M:$M,"&lt;=2011",base_de_dados!$O:$O,"&gt;=40908")</f>
        <v>0</v>
      </c>
      <c r="G97" s="5">
        <f>SUMIFS(base_de_dados!$T:$T,base_de_dados!$B:$B,$B97,base_de_dados!$G:$G,G$61,base_de_dados!$H:$H,$L$1,base_de_dados!$C:$C,$A97,base_de_dados!$M:$M,"&lt;=2011",base_de_dados!$O:$O,"&gt;=40908")</f>
        <v>0</v>
      </c>
      <c r="H97" s="5">
        <f>SUMIFS(base_de_dados!$T:$T,base_de_dados!$B:$B,$B97,base_de_dados!$G:$G,H$61,base_de_dados!$H:$H,$L$1,base_de_dados!$C:$C,$A97,base_de_dados!$M:$M,"&lt;=2011",base_de_dados!$O:$O,"&gt;=40908")</f>
        <v>0</v>
      </c>
      <c r="I97" s="5">
        <f>SUMIFS(base_de_dados!$T:$T,base_de_dados!$B:$B,$B97,base_de_dados!$G:$G,I$61,base_de_dados!$H:$H,$L$1,base_de_dados!$C:$C,$A97,base_de_dados!$M:$M,"&lt;=2011",base_de_dados!$O:$O,"&gt;=40908")</f>
        <v>8.6567732115677319E-4</v>
      </c>
      <c r="J97" s="5">
        <f>SUMIFS(base_de_dados!$T:$T,base_de_dados!$B:$B,$B97,base_de_dados!$G:$G,J$61,base_de_dados!$H:$H,$L$1,base_de_dados!$C:$C,$A97,base_de_dados!$M:$M,"&lt;=2011",base_de_dados!$O:$O,"&gt;=40908")</f>
        <v>0</v>
      </c>
      <c r="K97" s="32">
        <f t="shared" si="5"/>
        <v>8.6567732115677319E-4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SUMIFS(base_de_dados!$T:$T,base_de_dados!$B:$B,$B98,base_de_dados!$G:$G,C$61,base_de_dados!$H:$H,$L$1,base_de_dados!$C:$C,$A98,base_de_dados!$M:$M,"&lt;=2011",base_de_dados!$O:$O,"&gt;=40908")</f>
        <v>0</v>
      </c>
      <c r="D98" s="5">
        <f>SUMIFS(base_de_dados!$T:$T,base_de_dados!$B:$B,$B98,base_de_dados!$G:$G,D$61,base_de_dados!$H:$H,$L$1,base_de_dados!$C:$C,$A98,base_de_dados!$M:$M,"&lt;=2011",base_de_dados!$O:$O,"&gt;=40908")</f>
        <v>0</v>
      </c>
      <c r="E98" s="5">
        <f>SUMIFS(base_de_dados!$T:$T,base_de_dados!$B:$B,$B98,base_de_dados!$G:$G,E$61,base_de_dados!$H:$H,$L$1,base_de_dados!$C:$C,$A98,base_de_dados!$M:$M,"&lt;=2011",base_de_dados!$O:$O,"&gt;=40908")</f>
        <v>0</v>
      </c>
      <c r="F98" s="5">
        <f>SUMIFS(base_de_dados!$T:$T,base_de_dados!$B:$B,$B98,base_de_dados!$G:$G,F$61,base_de_dados!$H:$H,$L$1,base_de_dados!$C:$C,$A98,base_de_dados!$M:$M,"&lt;=2011",base_de_dados!$O:$O,"&gt;=40908")</f>
        <v>0</v>
      </c>
      <c r="G98" s="5">
        <f>SUMIFS(base_de_dados!$T:$T,base_de_dados!$B:$B,$B98,base_de_dados!$G:$G,G$61,base_de_dados!$H:$H,$L$1,base_de_dados!$C:$C,$A98,base_de_dados!$M:$M,"&lt;=2011",base_de_dados!$O:$O,"&gt;=40908")</f>
        <v>0</v>
      </c>
      <c r="H98" s="5">
        <f>SUMIFS(base_de_dados!$T:$T,base_de_dados!$B:$B,$B98,base_de_dados!$G:$G,H$61,base_de_dados!$H:$H,$L$1,base_de_dados!$C:$C,$A98,base_de_dados!$M:$M,"&lt;=2011",base_de_dados!$O:$O,"&gt;=40908")</f>
        <v>0</v>
      </c>
      <c r="I98" s="5">
        <f>SUMIFS(base_de_dados!$T:$T,base_de_dados!$B:$B,$B98,base_de_dados!$G:$G,I$61,base_de_dados!$H:$H,$L$1,base_de_dados!$C:$C,$A98,base_de_dados!$M:$M,"&lt;=2011",base_de_dados!$O:$O,"&gt;=40908")</f>
        <v>0</v>
      </c>
      <c r="J98" s="5">
        <f>SUMIFS(base_de_dados!$T:$T,base_de_dados!$B:$B,$B98,base_de_dados!$G:$G,J$61,base_de_dados!$H:$H,$L$1,base_de_dados!$C:$C,$A98,base_de_dados!$M:$M,"&lt;=2011",base_de_dados!$O:$O,"&gt;=40908")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SUMIFS(base_de_dados!$T:$T,base_de_dados!$B:$B,$B99,base_de_dados!$G:$G,C$61,base_de_dados!$H:$H,$L$1,base_de_dados!$C:$C,$A99,base_de_dados!$M:$M,"&lt;=2011",base_de_dados!$O:$O,"&gt;=40908")</f>
        <v>0</v>
      </c>
      <c r="D99" s="5">
        <f>SUMIFS(base_de_dados!$T:$T,base_de_dados!$B:$B,$B99,base_de_dados!$G:$G,D$61,base_de_dados!$H:$H,$L$1,base_de_dados!$C:$C,$A99,base_de_dados!$M:$M,"&lt;=2011",base_de_dados!$O:$O,"&gt;=40908")</f>
        <v>0</v>
      </c>
      <c r="E99" s="5">
        <f>SUMIFS(base_de_dados!$T:$T,base_de_dados!$B:$B,$B99,base_de_dados!$G:$G,E$61,base_de_dados!$H:$H,$L$1,base_de_dados!$C:$C,$A99,base_de_dados!$M:$M,"&lt;=2011",base_de_dados!$O:$O,"&gt;=40908")</f>
        <v>0</v>
      </c>
      <c r="F99" s="5">
        <f>SUMIFS(base_de_dados!$T:$T,base_de_dados!$B:$B,$B99,base_de_dados!$G:$G,F$61,base_de_dados!$H:$H,$L$1,base_de_dados!$C:$C,$A99,base_de_dados!$M:$M,"&lt;=2011",base_de_dados!$O:$O,"&gt;=40908")</f>
        <v>3.1382546930492132E-2</v>
      </c>
      <c r="G99" s="5">
        <f>SUMIFS(base_de_dados!$T:$T,base_de_dados!$B:$B,$B99,base_de_dados!$G:$G,G$61,base_de_dados!$H:$H,$L$1,base_de_dados!$C:$C,$A99,base_de_dados!$M:$M,"&lt;=2011",base_de_dados!$O:$O,"&gt;=40908")</f>
        <v>0</v>
      </c>
      <c r="H99" s="5">
        <f>SUMIFS(base_de_dados!$T:$T,base_de_dados!$B:$B,$B99,base_de_dados!$G:$G,H$61,base_de_dados!$H:$H,$L$1,base_de_dados!$C:$C,$A99,base_de_dados!$M:$M,"&lt;=2011",base_de_dados!$O:$O,"&gt;=40908")</f>
        <v>0</v>
      </c>
      <c r="I99" s="5">
        <f>SUMIFS(base_de_dados!$T:$T,base_de_dados!$B:$B,$B99,base_de_dados!$G:$G,I$61,base_de_dados!$H:$H,$L$1,base_de_dados!$C:$C,$A99,base_de_dados!$M:$M,"&lt;=2011",base_de_dados!$O:$O,"&gt;=40908")</f>
        <v>0</v>
      </c>
      <c r="J99" s="5">
        <f>SUMIFS(base_de_dados!$T:$T,base_de_dados!$B:$B,$B99,base_de_dados!$G:$G,J$61,base_de_dados!$H:$H,$L$1,base_de_dados!$C:$C,$A99,base_de_dados!$M:$M,"&lt;=2011",base_de_dados!$O:$O,"&gt;=40908")</f>
        <v>0</v>
      </c>
      <c r="K99" s="32">
        <f t="shared" si="5"/>
        <v>3.1382546930492132E-2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SUMIFS(base_de_dados!$T:$T,base_de_dados!$B:$B,$B100,base_de_dados!$G:$G,C$61,base_de_dados!$H:$H,$L$1,base_de_dados!$C:$C,$A100,base_de_dados!$M:$M,"&lt;=2011",base_de_dados!$O:$O,"&gt;=40908")</f>
        <v>0</v>
      </c>
      <c r="D100" s="5">
        <f>SUMIFS(base_de_dados!$T:$T,base_de_dados!$B:$B,$B100,base_de_dados!$G:$G,D$61,base_de_dados!$H:$H,$L$1,base_de_dados!$C:$C,$A100,base_de_dados!$M:$M,"&lt;=2011",base_de_dados!$O:$O,"&gt;=40908")</f>
        <v>0</v>
      </c>
      <c r="E100" s="5">
        <f>SUMIFS(base_de_dados!$T:$T,base_de_dados!$B:$B,$B100,base_de_dados!$G:$G,E$61,base_de_dados!$H:$H,$L$1,base_de_dados!$C:$C,$A100,base_de_dados!$M:$M,"&lt;=2011",base_de_dados!$O:$O,"&gt;=40908")</f>
        <v>0</v>
      </c>
      <c r="F100" s="5">
        <f>SUMIFS(base_de_dados!$T:$T,base_de_dados!$B:$B,$B100,base_de_dados!$G:$G,F$61,base_de_dados!$H:$H,$L$1,base_de_dados!$C:$C,$A100,base_de_dados!$M:$M,"&lt;=2011",base_de_dados!$O:$O,"&gt;=40908")</f>
        <v>0</v>
      </c>
      <c r="G100" s="5">
        <f>SUMIFS(base_de_dados!$T:$T,base_de_dados!$B:$B,$B100,base_de_dados!$G:$G,G$61,base_de_dados!$H:$H,$L$1,base_de_dados!$C:$C,$A100,base_de_dados!$M:$M,"&lt;=2011",base_de_dados!$O:$O,"&gt;=40908")</f>
        <v>0</v>
      </c>
      <c r="H100" s="5">
        <f>SUMIFS(base_de_dados!$T:$T,base_de_dados!$B:$B,$B100,base_de_dados!$G:$G,H$61,base_de_dados!$H:$H,$L$1,base_de_dados!$C:$C,$A100,base_de_dados!$M:$M,"&lt;=2011",base_de_dados!$O:$O,"&gt;=40908")</f>
        <v>0</v>
      </c>
      <c r="I100" s="5">
        <f>SUMIFS(base_de_dados!$T:$T,base_de_dados!$B:$B,$B100,base_de_dados!$G:$G,I$61,base_de_dados!$H:$H,$L$1,base_de_dados!$C:$C,$A100,base_de_dados!$M:$M,"&lt;=2011",base_de_dados!$O:$O,"&gt;=40908")</f>
        <v>0</v>
      </c>
      <c r="J100" s="5">
        <f>SUMIFS(base_de_dados!$T:$T,base_de_dados!$B:$B,$B100,base_de_dados!$G:$G,J$61,base_de_dados!$H:$H,$L$1,base_de_dados!$C:$C,$A100,base_de_dados!$M:$M,"&lt;=2011",base_de_dados!$O:$O,"&gt;=40908")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SUMIFS(base_de_dados!$T:$T,base_de_dados!$B:$B,$B101,base_de_dados!$G:$G,C$61,base_de_dados!$H:$H,$L$1,base_de_dados!$C:$C,$A101,base_de_dados!$M:$M,"&lt;=2011",base_de_dados!$O:$O,"&gt;=40908")</f>
        <v>0</v>
      </c>
      <c r="D101" s="5">
        <f>SUMIFS(base_de_dados!$T:$T,base_de_dados!$B:$B,$B101,base_de_dados!$G:$G,D$61,base_de_dados!$H:$H,$L$1,base_de_dados!$C:$C,$A101,base_de_dados!$M:$M,"&lt;=2011",base_de_dados!$O:$O,"&gt;=40908")</f>
        <v>0</v>
      </c>
      <c r="E101" s="5">
        <f>SUMIFS(base_de_dados!$T:$T,base_de_dados!$B:$B,$B101,base_de_dados!$G:$G,E$61,base_de_dados!$H:$H,$L$1,base_de_dados!$C:$C,$A101,base_de_dados!$M:$M,"&lt;=2011",base_de_dados!$O:$O,"&gt;=40908")</f>
        <v>0</v>
      </c>
      <c r="F101" s="5">
        <f>SUMIFS(base_de_dados!$T:$T,base_de_dados!$B:$B,$B101,base_de_dados!$G:$G,F$61,base_de_dados!$H:$H,$L$1,base_de_dados!$C:$C,$A101,base_de_dados!$M:$M,"&lt;=2011",base_de_dados!$O:$O,"&gt;=40908")</f>
        <v>0</v>
      </c>
      <c r="G101" s="5">
        <f>SUMIFS(base_de_dados!$T:$T,base_de_dados!$B:$B,$B101,base_de_dados!$G:$G,G$61,base_de_dados!$H:$H,$L$1,base_de_dados!$C:$C,$A101,base_de_dados!$M:$M,"&lt;=2011",base_de_dados!$O:$O,"&gt;=40908")</f>
        <v>0</v>
      </c>
      <c r="H101" s="5">
        <f>SUMIFS(base_de_dados!$T:$T,base_de_dados!$B:$B,$B101,base_de_dados!$G:$G,H$61,base_de_dados!$H:$H,$L$1,base_de_dados!$C:$C,$A101,base_de_dados!$M:$M,"&lt;=2011",base_de_dados!$O:$O,"&gt;=40908")</f>
        <v>0</v>
      </c>
      <c r="I101" s="5">
        <f>SUMIFS(base_de_dados!$T:$T,base_de_dados!$B:$B,$B101,base_de_dados!$G:$G,I$61,base_de_dados!$H:$H,$L$1,base_de_dados!$C:$C,$A101,base_de_dados!$M:$M,"&lt;=2011",base_de_dados!$O:$O,"&gt;=40908")</f>
        <v>0</v>
      </c>
      <c r="J101" s="5">
        <f>SUMIFS(base_de_dados!$T:$T,base_de_dados!$B:$B,$B101,base_de_dados!$G:$G,J$61,base_de_dados!$H:$H,$L$1,base_de_dados!$C:$C,$A101,base_de_dados!$M:$M,"&lt;=2011",base_de_dados!$O:$O,"&gt;=40908")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SUMIFS(base_de_dados!$T:$T,base_de_dados!$B:$B,$B102,base_de_dados!$G:$G,C$61,base_de_dados!$H:$H,$L$1,base_de_dados!$C:$C,$A102,base_de_dados!$M:$M,"&lt;=2011",base_de_dados!$O:$O,"&gt;=40908")</f>
        <v>6.5972222222222222E-3</v>
      </c>
      <c r="D102" s="5">
        <f>SUMIFS(base_de_dados!$T:$T,base_de_dados!$B:$B,$B102,base_de_dados!$G:$G,D$61,base_de_dados!$H:$H,$L$1,base_de_dados!$C:$C,$A102,base_de_dados!$M:$M,"&lt;=2011",base_de_dados!$O:$O,"&gt;=40908")</f>
        <v>0</v>
      </c>
      <c r="E102" s="5">
        <f>SUMIFS(base_de_dados!$T:$T,base_de_dados!$B:$B,$B102,base_de_dados!$G:$G,E$61,base_de_dados!$H:$H,$L$1,base_de_dados!$C:$C,$A102,base_de_dados!$M:$M,"&lt;=2011",base_de_dados!$O:$O,"&gt;=40908")</f>
        <v>0</v>
      </c>
      <c r="F102" s="5">
        <f>SUMIFS(base_de_dados!$T:$T,base_de_dados!$B:$B,$B102,base_de_dados!$G:$G,F$61,base_de_dados!$H:$H,$L$1,base_de_dados!$C:$C,$A102,base_de_dados!$M:$M,"&lt;=2011",base_de_dados!$O:$O,"&gt;=40908")</f>
        <v>0</v>
      </c>
      <c r="G102" s="5">
        <f>SUMIFS(base_de_dados!$T:$T,base_de_dados!$B:$B,$B102,base_de_dados!$G:$G,G$61,base_de_dados!$H:$H,$L$1,base_de_dados!$C:$C,$A102,base_de_dados!$M:$M,"&lt;=2011",base_de_dados!$O:$O,"&gt;=40908")</f>
        <v>0</v>
      </c>
      <c r="H102" s="5">
        <f>SUMIFS(base_de_dados!$T:$T,base_de_dados!$B:$B,$B102,base_de_dados!$G:$G,H$61,base_de_dados!$H:$H,$L$1,base_de_dados!$C:$C,$A102,base_de_dados!$M:$M,"&lt;=2011",base_de_dados!$O:$O,"&gt;=40908")</f>
        <v>0</v>
      </c>
      <c r="I102" s="5">
        <f>SUMIFS(base_de_dados!$T:$T,base_de_dados!$B:$B,$B102,base_de_dados!$G:$G,I$61,base_de_dados!$H:$H,$L$1,base_de_dados!$C:$C,$A102,base_de_dados!$M:$M,"&lt;=2011",base_de_dados!$O:$O,"&gt;=40908")</f>
        <v>0</v>
      </c>
      <c r="J102" s="5">
        <f>SUMIFS(base_de_dados!$T:$T,base_de_dados!$B:$B,$B102,base_de_dados!$G:$G,J$61,base_de_dados!$H:$H,$L$1,base_de_dados!$C:$C,$A102,base_de_dados!$M:$M,"&lt;=2011",base_de_dados!$O:$O,"&gt;=40908")</f>
        <v>0</v>
      </c>
      <c r="K102" s="32">
        <f t="shared" si="5"/>
        <v>6.5972222222222222E-3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SUMIFS(base_de_dados!$T:$T,base_de_dados!$B:$B,$B103,base_de_dados!$G:$G,C$61,base_de_dados!$H:$H,$L$1,base_de_dados!$C:$C,$A103,base_de_dados!$M:$M,"&lt;=2011",base_de_dados!$O:$O,"&gt;=40908")</f>
        <v>0</v>
      </c>
      <c r="D103" s="5">
        <f>SUMIFS(base_de_dados!$T:$T,base_de_dados!$B:$B,$B103,base_de_dados!$G:$G,D$61,base_de_dados!$H:$H,$L$1,base_de_dados!$C:$C,$A103,base_de_dados!$M:$M,"&lt;=2011",base_de_dados!$O:$O,"&gt;=40908")</f>
        <v>0</v>
      </c>
      <c r="E103" s="5">
        <f>SUMIFS(base_de_dados!$T:$T,base_de_dados!$B:$B,$B103,base_de_dados!$G:$G,E$61,base_de_dados!$H:$H,$L$1,base_de_dados!$C:$C,$A103,base_de_dados!$M:$M,"&lt;=2011",base_de_dados!$O:$O,"&gt;=40908")</f>
        <v>0</v>
      </c>
      <c r="F103" s="5">
        <f>SUMIFS(base_de_dados!$T:$T,base_de_dados!$B:$B,$B103,base_de_dados!$G:$G,F$61,base_de_dados!$H:$H,$L$1,base_de_dados!$C:$C,$A103,base_de_dados!$M:$M,"&lt;=2011",base_de_dados!$O:$O,"&gt;=40908")</f>
        <v>0</v>
      </c>
      <c r="G103" s="5">
        <f>SUMIFS(base_de_dados!$T:$T,base_de_dados!$B:$B,$B103,base_de_dados!$G:$G,G$61,base_de_dados!$H:$H,$L$1,base_de_dados!$C:$C,$A103,base_de_dados!$M:$M,"&lt;=2011",base_de_dados!$O:$O,"&gt;=40908")</f>
        <v>0</v>
      </c>
      <c r="H103" s="5">
        <f>SUMIFS(base_de_dados!$T:$T,base_de_dados!$B:$B,$B103,base_de_dados!$G:$G,H$61,base_de_dados!$H:$H,$L$1,base_de_dados!$C:$C,$A103,base_de_dados!$M:$M,"&lt;=2011",base_de_dados!$O:$O,"&gt;=40908")</f>
        <v>0</v>
      </c>
      <c r="I103" s="5">
        <f>SUMIFS(base_de_dados!$T:$T,base_de_dados!$B:$B,$B103,base_de_dados!$G:$G,I$61,base_de_dados!$H:$H,$L$1,base_de_dados!$C:$C,$A103,base_de_dados!$M:$M,"&lt;=2011",base_de_dados!$O:$O,"&gt;=40908")</f>
        <v>0</v>
      </c>
      <c r="J103" s="5">
        <f>SUMIFS(base_de_dados!$T:$T,base_de_dados!$B:$B,$B103,base_de_dados!$G:$G,J$61,base_de_dados!$H:$H,$L$1,base_de_dados!$C:$C,$A103,base_de_dados!$M:$M,"&lt;=2011",base_de_dados!$O:$O,"&gt;=40908")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SUMIFS(base_de_dados!$T:$T,base_de_dados!$B:$B,$B104,base_de_dados!$G:$G,C$61,base_de_dados!$H:$H,$L$1,base_de_dados!$C:$C,$A104,base_de_dados!$M:$M,"&lt;=2011",base_de_dados!$O:$O,"&gt;=40908")</f>
        <v>0</v>
      </c>
      <c r="D104" s="5">
        <f>SUMIFS(base_de_dados!$T:$T,base_de_dados!$B:$B,$B104,base_de_dados!$G:$G,D$61,base_de_dados!$H:$H,$L$1,base_de_dados!$C:$C,$A104,base_de_dados!$M:$M,"&lt;=2011",base_de_dados!$O:$O,"&gt;=40908")</f>
        <v>0</v>
      </c>
      <c r="E104" s="5">
        <f>SUMIFS(base_de_dados!$T:$T,base_de_dados!$B:$B,$B104,base_de_dados!$G:$G,E$61,base_de_dados!$H:$H,$L$1,base_de_dados!$C:$C,$A104,base_de_dados!$M:$M,"&lt;=2011",base_de_dados!$O:$O,"&gt;=40908")</f>
        <v>0</v>
      </c>
      <c r="F104" s="5">
        <f>SUMIFS(base_de_dados!$T:$T,base_de_dados!$B:$B,$B104,base_de_dados!$G:$G,F$61,base_de_dados!$H:$H,$L$1,base_de_dados!$C:$C,$A104,base_de_dados!$M:$M,"&lt;=2011",base_de_dados!$O:$O,"&gt;=40908")</f>
        <v>0</v>
      </c>
      <c r="G104" s="5">
        <f>SUMIFS(base_de_dados!$T:$T,base_de_dados!$B:$B,$B104,base_de_dados!$G:$G,G$61,base_de_dados!$H:$H,$L$1,base_de_dados!$C:$C,$A104,base_de_dados!$M:$M,"&lt;=2011",base_de_dados!$O:$O,"&gt;=40908")</f>
        <v>0</v>
      </c>
      <c r="H104" s="5">
        <f>SUMIFS(base_de_dados!$T:$T,base_de_dados!$B:$B,$B104,base_de_dados!$G:$G,H$61,base_de_dados!$H:$H,$L$1,base_de_dados!$C:$C,$A104,base_de_dados!$M:$M,"&lt;=2011",base_de_dados!$O:$O,"&gt;=40908")</f>
        <v>0</v>
      </c>
      <c r="I104" s="5">
        <f>SUMIFS(base_de_dados!$T:$T,base_de_dados!$B:$B,$B104,base_de_dados!$G:$G,I$61,base_de_dados!$H:$H,$L$1,base_de_dados!$C:$C,$A104,base_de_dados!$M:$M,"&lt;=2011",base_de_dados!$O:$O,"&gt;=40908")</f>
        <v>0</v>
      </c>
      <c r="J104" s="5">
        <f>SUMIFS(base_de_dados!$T:$T,base_de_dados!$B:$B,$B104,base_de_dados!$G:$G,J$61,base_de_dados!$H:$H,$L$1,base_de_dados!$C:$C,$A104,base_de_dados!$M:$M,"&lt;=2011",base_de_dados!$O:$O,"&gt;=40908")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SUMIFS(base_de_dados!$T:$T,base_de_dados!$B:$B,$B105,base_de_dados!$G:$G,C$61,base_de_dados!$H:$H,$L$1,base_de_dados!$C:$C,$A105,base_de_dados!$M:$M,"&lt;=2011",base_de_dados!$O:$O,"&gt;=40908")</f>
        <v>0</v>
      </c>
      <c r="D105" s="5">
        <f>SUMIFS(base_de_dados!$T:$T,base_de_dados!$B:$B,$B105,base_de_dados!$G:$G,D$61,base_de_dados!$H:$H,$L$1,base_de_dados!$C:$C,$A105,base_de_dados!$M:$M,"&lt;=2011",base_de_dados!$O:$O,"&gt;=40908")</f>
        <v>0</v>
      </c>
      <c r="E105" s="5">
        <f>SUMIFS(base_de_dados!$T:$T,base_de_dados!$B:$B,$B105,base_de_dados!$G:$G,E$61,base_de_dados!$H:$H,$L$1,base_de_dados!$C:$C,$A105,base_de_dados!$M:$M,"&lt;=2011",base_de_dados!$O:$O,"&gt;=40908")</f>
        <v>0</v>
      </c>
      <c r="F105" s="5">
        <f>SUMIFS(base_de_dados!$T:$T,base_de_dados!$B:$B,$B105,base_de_dados!$G:$G,F$61,base_de_dados!$H:$H,$L$1,base_de_dados!$C:$C,$A105,base_de_dados!$M:$M,"&lt;=2011",base_de_dados!$O:$O,"&gt;=40908")</f>
        <v>0</v>
      </c>
      <c r="G105" s="5">
        <f>SUMIFS(base_de_dados!$T:$T,base_de_dados!$B:$B,$B105,base_de_dados!$G:$G,G$61,base_de_dados!$H:$H,$L$1,base_de_dados!$C:$C,$A105,base_de_dados!$M:$M,"&lt;=2011",base_de_dados!$O:$O,"&gt;=40908")</f>
        <v>0</v>
      </c>
      <c r="H105" s="5">
        <f>SUMIFS(base_de_dados!$T:$T,base_de_dados!$B:$B,$B105,base_de_dados!$G:$G,H$61,base_de_dados!$H:$H,$L$1,base_de_dados!$C:$C,$A105,base_de_dados!$M:$M,"&lt;=2011",base_de_dados!$O:$O,"&gt;=40908")</f>
        <v>0</v>
      </c>
      <c r="I105" s="5">
        <f>SUMIFS(base_de_dados!$T:$T,base_de_dados!$B:$B,$B105,base_de_dados!$G:$G,I$61,base_de_dados!$H:$H,$L$1,base_de_dados!$C:$C,$A105,base_de_dados!$M:$M,"&lt;=2011",base_de_dados!$O:$O,"&gt;=40908")</f>
        <v>0</v>
      </c>
      <c r="J105" s="5">
        <f>SUMIFS(base_de_dados!$T:$T,base_de_dados!$B:$B,$B105,base_de_dados!$G:$G,J$61,base_de_dados!$H:$H,$L$1,base_de_dados!$C:$C,$A105,base_de_dados!$M:$M,"&lt;=2011",base_de_dados!$O:$O,"&gt;=40908")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SUMIFS(base_de_dados!$T:$T,base_de_dados!$B:$B,$B106,base_de_dados!$G:$G,C$61,base_de_dados!$H:$H,$L$1,base_de_dados!$C:$C,$A106,base_de_dados!$M:$M,"&lt;=2011",base_de_dados!$O:$O,"&gt;=40908")</f>
        <v>0</v>
      </c>
      <c r="D106" s="5">
        <f>SUMIFS(base_de_dados!$T:$T,base_de_dados!$B:$B,$B106,base_de_dados!$G:$G,D$61,base_de_dados!$H:$H,$L$1,base_de_dados!$C:$C,$A106,base_de_dados!$M:$M,"&lt;=2011",base_de_dados!$O:$O,"&gt;=40908")</f>
        <v>0</v>
      </c>
      <c r="E106" s="5">
        <f>SUMIFS(base_de_dados!$T:$T,base_de_dados!$B:$B,$B106,base_de_dados!$G:$G,E$61,base_de_dados!$H:$H,$L$1,base_de_dados!$C:$C,$A106,base_de_dados!$M:$M,"&lt;=2011",base_de_dados!$O:$O,"&gt;=40908")</f>
        <v>0</v>
      </c>
      <c r="F106" s="5">
        <f>SUMIFS(base_de_dados!$T:$T,base_de_dados!$B:$B,$B106,base_de_dados!$G:$G,F$61,base_de_dados!$H:$H,$L$1,base_de_dados!$C:$C,$A106,base_de_dados!$M:$M,"&lt;=2011",base_de_dados!$O:$O,"&gt;=40908")</f>
        <v>0</v>
      </c>
      <c r="G106" s="5">
        <f>SUMIFS(base_de_dados!$T:$T,base_de_dados!$B:$B,$B106,base_de_dados!$G:$G,G$61,base_de_dados!$H:$H,$L$1,base_de_dados!$C:$C,$A106,base_de_dados!$M:$M,"&lt;=2011",base_de_dados!$O:$O,"&gt;=40908")</f>
        <v>0</v>
      </c>
      <c r="H106" s="5">
        <f>SUMIFS(base_de_dados!$T:$T,base_de_dados!$B:$B,$B106,base_de_dados!$G:$G,H$61,base_de_dados!$H:$H,$L$1,base_de_dados!$C:$C,$A106,base_de_dados!$M:$M,"&lt;=2011",base_de_dados!$O:$O,"&gt;=40908")</f>
        <v>0</v>
      </c>
      <c r="I106" s="5">
        <f>SUMIFS(base_de_dados!$T:$T,base_de_dados!$B:$B,$B106,base_de_dados!$G:$G,I$61,base_de_dados!$H:$H,$L$1,base_de_dados!$C:$C,$A106,base_de_dados!$M:$M,"&lt;=2011",base_de_dados!$O:$O,"&gt;=40908")</f>
        <v>0</v>
      </c>
      <c r="J106" s="5">
        <f>SUMIFS(base_de_dados!$T:$T,base_de_dados!$B:$B,$B106,base_de_dados!$G:$G,J$61,base_de_dados!$H:$H,$L$1,base_de_dados!$C:$C,$A106,base_de_dados!$M:$M,"&lt;=2011",base_de_dados!$O:$O,"&gt;=40908")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SUMIFS(base_de_dados!$T:$T,base_de_dados!$B:$B,$B107,base_de_dados!$G:$G,C$61,base_de_dados!$H:$H,$L$1,base_de_dados!$C:$C,$A107,base_de_dados!$M:$M,"&lt;=2011",base_de_dados!$O:$O,"&gt;=40908")</f>
        <v>0</v>
      </c>
      <c r="D107" s="5">
        <f>SUMIFS(base_de_dados!$T:$T,base_de_dados!$B:$B,$B107,base_de_dados!$G:$G,D$61,base_de_dados!$H:$H,$L$1,base_de_dados!$C:$C,$A107,base_de_dados!$M:$M,"&lt;=2011",base_de_dados!$O:$O,"&gt;=40908")</f>
        <v>0</v>
      </c>
      <c r="E107" s="5">
        <f>SUMIFS(base_de_dados!$T:$T,base_de_dados!$B:$B,$B107,base_de_dados!$G:$G,E$61,base_de_dados!$H:$H,$L$1,base_de_dados!$C:$C,$A107,base_de_dados!$M:$M,"&lt;=2011",base_de_dados!$O:$O,"&gt;=40908")</f>
        <v>0</v>
      </c>
      <c r="F107" s="5">
        <f>SUMIFS(base_de_dados!$T:$T,base_de_dados!$B:$B,$B107,base_de_dados!$G:$G,F$61,base_de_dados!$H:$H,$L$1,base_de_dados!$C:$C,$A107,base_de_dados!$M:$M,"&lt;=2011",base_de_dados!$O:$O,"&gt;=40908")</f>
        <v>0</v>
      </c>
      <c r="G107" s="5">
        <f>SUMIFS(base_de_dados!$T:$T,base_de_dados!$B:$B,$B107,base_de_dados!$G:$G,G$61,base_de_dados!$H:$H,$L$1,base_de_dados!$C:$C,$A107,base_de_dados!$M:$M,"&lt;=2011",base_de_dados!$O:$O,"&gt;=40908")</f>
        <v>0</v>
      </c>
      <c r="H107" s="5">
        <f>SUMIFS(base_de_dados!$T:$T,base_de_dados!$B:$B,$B107,base_de_dados!$G:$G,H$61,base_de_dados!$H:$H,$L$1,base_de_dados!$C:$C,$A107,base_de_dados!$M:$M,"&lt;=2011",base_de_dados!$O:$O,"&gt;=40908")</f>
        <v>0</v>
      </c>
      <c r="I107" s="5">
        <f>SUMIFS(base_de_dados!$T:$T,base_de_dados!$B:$B,$B107,base_de_dados!$G:$G,I$61,base_de_dados!$H:$H,$L$1,base_de_dados!$C:$C,$A107,base_de_dados!$M:$M,"&lt;=2011",base_de_dados!$O:$O,"&gt;=40908")</f>
        <v>0</v>
      </c>
      <c r="J107" s="5">
        <f>SUMIFS(base_de_dados!$T:$T,base_de_dados!$B:$B,$B107,base_de_dados!$G:$G,J$61,base_de_dados!$H:$H,$L$1,base_de_dados!$C:$C,$A107,base_de_dados!$M:$M,"&lt;=2011",base_de_dados!$O:$O,"&gt;=40908")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SUMIFS(base_de_dados!$T:$T,base_de_dados!$B:$B,$B108,base_de_dados!$G:$G,C$61,base_de_dados!$H:$H,$L$1,base_de_dados!$C:$C,$A108,base_de_dados!$M:$M,"&lt;=2011",base_de_dados!$O:$O,"&gt;=40908")</f>
        <v>0</v>
      </c>
      <c r="D108" s="5">
        <f>SUMIFS(base_de_dados!$T:$T,base_de_dados!$B:$B,$B108,base_de_dados!$G:$G,D$61,base_de_dados!$H:$H,$L$1,base_de_dados!$C:$C,$A108,base_de_dados!$M:$M,"&lt;=2011",base_de_dados!$O:$O,"&gt;=40908")</f>
        <v>0</v>
      </c>
      <c r="E108" s="5">
        <f>SUMIFS(base_de_dados!$T:$T,base_de_dados!$B:$B,$B108,base_de_dados!$G:$G,E$61,base_de_dados!$H:$H,$L$1,base_de_dados!$C:$C,$A108,base_de_dados!$M:$M,"&lt;=2011",base_de_dados!$O:$O,"&gt;=40908")</f>
        <v>0</v>
      </c>
      <c r="F108" s="5">
        <f>SUMIFS(base_de_dados!$T:$T,base_de_dados!$B:$B,$B108,base_de_dados!$G:$G,F$61,base_de_dados!$H:$H,$L$1,base_de_dados!$C:$C,$A108,base_de_dados!$M:$M,"&lt;=2011",base_de_dados!$O:$O,"&gt;=40908")</f>
        <v>0</v>
      </c>
      <c r="G108" s="5">
        <f>SUMIFS(base_de_dados!$T:$T,base_de_dados!$B:$B,$B108,base_de_dados!$G:$G,G$61,base_de_dados!$H:$H,$L$1,base_de_dados!$C:$C,$A108,base_de_dados!$M:$M,"&lt;=2011",base_de_dados!$O:$O,"&gt;=40908")</f>
        <v>0</v>
      </c>
      <c r="H108" s="5">
        <f>SUMIFS(base_de_dados!$T:$T,base_de_dados!$B:$B,$B108,base_de_dados!$G:$G,H$61,base_de_dados!$H:$H,$L$1,base_de_dados!$C:$C,$A108,base_de_dados!$M:$M,"&lt;=2011",base_de_dados!$O:$O,"&gt;=40908")</f>
        <v>0</v>
      </c>
      <c r="I108" s="5">
        <f>SUMIFS(base_de_dados!$T:$T,base_de_dados!$B:$B,$B108,base_de_dados!$G:$G,I$61,base_de_dados!$H:$H,$L$1,base_de_dados!$C:$C,$A108,base_de_dados!$M:$M,"&lt;=2011",base_de_dados!$O:$O,"&gt;=40908")</f>
        <v>0</v>
      </c>
      <c r="J108" s="5">
        <f>SUMIFS(base_de_dados!$T:$T,base_de_dados!$B:$B,$B108,base_de_dados!$G:$G,J$61,base_de_dados!$H:$H,$L$1,base_de_dados!$C:$C,$A108,base_de_dados!$M:$M,"&lt;=2011",base_de_dados!$O:$O,"&gt;=40908")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SUMIFS(base_de_dados!$T:$T,base_de_dados!$B:$B,$B109,base_de_dados!$G:$G,C$61,base_de_dados!$H:$H,$L$1,base_de_dados!$C:$C,$A109,base_de_dados!$M:$M,"&lt;=2011",base_de_dados!$O:$O,"&gt;=40908")</f>
        <v>0</v>
      </c>
      <c r="D109" s="5">
        <f>SUMIFS(base_de_dados!$T:$T,base_de_dados!$B:$B,$B109,base_de_dados!$G:$G,D$61,base_de_dados!$H:$H,$L$1,base_de_dados!$C:$C,$A109,base_de_dados!$M:$M,"&lt;=2011",base_de_dados!$O:$O,"&gt;=40908")</f>
        <v>0</v>
      </c>
      <c r="E109" s="5">
        <f>SUMIFS(base_de_dados!$T:$T,base_de_dados!$B:$B,$B109,base_de_dados!$G:$G,E$61,base_de_dados!$H:$H,$L$1,base_de_dados!$C:$C,$A109,base_de_dados!$M:$M,"&lt;=2011",base_de_dados!$O:$O,"&gt;=40908")</f>
        <v>0</v>
      </c>
      <c r="F109" s="5">
        <f>SUMIFS(base_de_dados!$T:$T,base_de_dados!$B:$B,$B109,base_de_dados!$G:$G,F$61,base_de_dados!$H:$H,$L$1,base_de_dados!$C:$C,$A109,base_de_dados!$M:$M,"&lt;=2011",base_de_dados!$O:$O,"&gt;=40908")</f>
        <v>0</v>
      </c>
      <c r="G109" s="5">
        <f>SUMIFS(base_de_dados!$T:$T,base_de_dados!$B:$B,$B109,base_de_dados!$G:$G,G$61,base_de_dados!$H:$H,$L$1,base_de_dados!$C:$C,$A109,base_de_dados!$M:$M,"&lt;=2011",base_de_dados!$O:$O,"&gt;=40908")</f>
        <v>0</v>
      </c>
      <c r="H109" s="5">
        <f>SUMIFS(base_de_dados!$T:$T,base_de_dados!$B:$B,$B109,base_de_dados!$G:$G,H$61,base_de_dados!$H:$H,$L$1,base_de_dados!$C:$C,$A109,base_de_dados!$M:$M,"&lt;=2011",base_de_dados!$O:$O,"&gt;=40908")</f>
        <v>0</v>
      </c>
      <c r="I109" s="5">
        <f>SUMIFS(base_de_dados!$T:$T,base_de_dados!$B:$B,$B109,base_de_dados!$G:$G,I$61,base_de_dados!$H:$H,$L$1,base_de_dados!$C:$C,$A109,base_de_dados!$M:$M,"&lt;=2011",base_de_dados!$O:$O,"&gt;=40908")</f>
        <v>0</v>
      </c>
      <c r="J109" s="5">
        <f>SUMIFS(base_de_dados!$T:$T,base_de_dados!$B:$B,$B109,base_de_dados!$G:$G,J$61,base_de_dados!$H:$H,$L$1,base_de_dados!$C:$C,$A109,base_de_dados!$M:$M,"&lt;=2011",base_de_dados!$O:$O,"&gt;=40908")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SUMIFS(base_de_dados!$T:$T,base_de_dados!$B:$B,$B110,base_de_dados!$G:$G,C$61,base_de_dados!$H:$H,$L$1,base_de_dados!$C:$C,$A110,base_de_dados!$M:$M,"&lt;=2011",base_de_dados!$O:$O,"&gt;=40908")</f>
        <v>0</v>
      </c>
      <c r="D110" s="5">
        <f>SUMIFS(base_de_dados!$T:$T,base_de_dados!$B:$B,$B110,base_de_dados!$G:$G,D$61,base_de_dados!$H:$H,$L$1,base_de_dados!$C:$C,$A110,base_de_dados!$M:$M,"&lt;=2011",base_de_dados!$O:$O,"&gt;=40908")</f>
        <v>0</v>
      </c>
      <c r="E110" s="5">
        <f>SUMIFS(base_de_dados!$T:$T,base_de_dados!$B:$B,$B110,base_de_dados!$G:$G,E$61,base_de_dados!$H:$H,$L$1,base_de_dados!$C:$C,$A110,base_de_dados!$M:$M,"&lt;=2011",base_de_dados!$O:$O,"&gt;=40908")</f>
        <v>0</v>
      </c>
      <c r="F110" s="5">
        <f>SUMIFS(base_de_dados!$T:$T,base_de_dados!$B:$B,$B110,base_de_dados!$G:$G,F$61,base_de_dados!$H:$H,$L$1,base_de_dados!$C:$C,$A110,base_de_dados!$M:$M,"&lt;=2011",base_de_dados!$O:$O,"&gt;=40908")</f>
        <v>0</v>
      </c>
      <c r="G110" s="5">
        <f>SUMIFS(base_de_dados!$T:$T,base_de_dados!$B:$B,$B110,base_de_dados!$G:$G,G$61,base_de_dados!$H:$H,$L$1,base_de_dados!$C:$C,$A110,base_de_dados!$M:$M,"&lt;=2011",base_de_dados!$O:$O,"&gt;=40908")</f>
        <v>0</v>
      </c>
      <c r="H110" s="5">
        <f>SUMIFS(base_de_dados!$T:$T,base_de_dados!$B:$B,$B110,base_de_dados!$G:$G,H$61,base_de_dados!$H:$H,$L$1,base_de_dados!$C:$C,$A110,base_de_dados!$M:$M,"&lt;=2011",base_de_dados!$O:$O,"&gt;=40908")</f>
        <v>0</v>
      </c>
      <c r="I110" s="5">
        <f>SUMIFS(base_de_dados!$T:$T,base_de_dados!$B:$B,$B110,base_de_dados!$G:$G,I$61,base_de_dados!$H:$H,$L$1,base_de_dados!$C:$C,$A110,base_de_dados!$M:$M,"&lt;=2011",base_de_dados!$O:$O,"&gt;=40908")</f>
        <v>0</v>
      </c>
      <c r="J110" s="5">
        <f>SUMIFS(base_de_dados!$T:$T,base_de_dados!$B:$B,$B110,base_de_dados!$G:$G,J$61,base_de_dados!$H:$H,$L$1,base_de_dados!$C:$C,$A110,base_de_dados!$M:$M,"&lt;=2011",base_de_dados!$O:$O,"&gt;=40908")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SUMIFS(base_de_dados!$T:$T,base_de_dados!$B:$B,$B111,base_de_dados!$G:$G,C$61,base_de_dados!$H:$H,$L$1,base_de_dados!$C:$C,$A111,base_de_dados!$M:$M,"&lt;=2011",base_de_dados!$O:$O,"&gt;=40908")</f>
        <v>0</v>
      </c>
      <c r="D111" s="5">
        <f>SUMIFS(base_de_dados!$T:$T,base_de_dados!$B:$B,$B111,base_de_dados!$G:$G,D$61,base_de_dados!$H:$H,$L$1,base_de_dados!$C:$C,$A111,base_de_dados!$M:$M,"&lt;=2011",base_de_dados!$O:$O,"&gt;=40908")</f>
        <v>0</v>
      </c>
      <c r="E111" s="5">
        <f>SUMIFS(base_de_dados!$T:$T,base_de_dados!$B:$B,$B111,base_de_dados!$G:$G,E$61,base_de_dados!$H:$H,$L$1,base_de_dados!$C:$C,$A111,base_de_dados!$M:$M,"&lt;=2011",base_de_dados!$O:$O,"&gt;=40908")</f>
        <v>0</v>
      </c>
      <c r="F111" s="5">
        <f>SUMIFS(base_de_dados!$T:$T,base_de_dados!$B:$B,$B111,base_de_dados!$G:$G,F$61,base_de_dados!$H:$H,$L$1,base_de_dados!$C:$C,$A111,base_de_dados!$M:$M,"&lt;=2011",base_de_dados!$O:$O,"&gt;=40908")</f>
        <v>0</v>
      </c>
      <c r="G111" s="5">
        <f>SUMIFS(base_de_dados!$T:$T,base_de_dados!$B:$B,$B111,base_de_dados!$G:$G,G$61,base_de_dados!$H:$H,$L$1,base_de_dados!$C:$C,$A111,base_de_dados!$M:$M,"&lt;=2011",base_de_dados!$O:$O,"&gt;=40908")</f>
        <v>0</v>
      </c>
      <c r="H111" s="5">
        <f>SUMIFS(base_de_dados!$T:$T,base_de_dados!$B:$B,$B111,base_de_dados!$G:$G,H$61,base_de_dados!$H:$H,$L$1,base_de_dados!$C:$C,$A111,base_de_dados!$M:$M,"&lt;=2011",base_de_dados!$O:$O,"&gt;=40908")</f>
        <v>0</v>
      </c>
      <c r="I111" s="5">
        <f>SUMIFS(base_de_dados!$T:$T,base_de_dados!$B:$B,$B111,base_de_dados!$G:$G,I$61,base_de_dados!$H:$H,$L$1,base_de_dados!$C:$C,$A111,base_de_dados!$M:$M,"&lt;=2011",base_de_dados!$O:$O,"&gt;=40908")</f>
        <v>0</v>
      </c>
      <c r="J111" s="5">
        <f>SUMIFS(base_de_dados!$T:$T,base_de_dados!$B:$B,$B111,base_de_dados!$G:$G,J$61,base_de_dados!$H:$H,$L$1,base_de_dados!$C:$C,$A111,base_de_dados!$M:$M,"&lt;=2011",base_de_dados!$O:$O,"&gt;=40908")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SUMIFS(base_de_dados!$T:$T,base_de_dados!$B:$B,$B112,base_de_dados!$G:$G,C$61,base_de_dados!$H:$H,$L$1,base_de_dados!$C:$C,$A112,base_de_dados!$M:$M,"&lt;=2011",base_de_dados!$O:$O,"&gt;=40908")</f>
        <v>0</v>
      </c>
      <c r="D112" s="5">
        <f>SUMIFS(base_de_dados!$T:$T,base_de_dados!$B:$B,$B112,base_de_dados!$G:$G,D$61,base_de_dados!$H:$H,$L$1,base_de_dados!$C:$C,$A112,base_de_dados!$M:$M,"&lt;=2011",base_de_dados!$O:$O,"&gt;=40908")</f>
        <v>0</v>
      </c>
      <c r="E112" s="5">
        <f>SUMIFS(base_de_dados!$T:$T,base_de_dados!$B:$B,$B112,base_de_dados!$G:$G,E$61,base_de_dados!$H:$H,$L$1,base_de_dados!$C:$C,$A112,base_de_dados!$M:$M,"&lt;=2011",base_de_dados!$O:$O,"&gt;=40908")</f>
        <v>0</v>
      </c>
      <c r="F112" s="5">
        <f>SUMIFS(base_de_dados!$T:$T,base_de_dados!$B:$B,$B112,base_de_dados!$G:$G,F$61,base_de_dados!$H:$H,$L$1,base_de_dados!$C:$C,$A112,base_de_dados!$M:$M,"&lt;=2011",base_de_dados!$O:$O,"&gt;=40908")</f>
        <v>0</v>
      </c>
      <c r="G112" s="5">
        <f>SUMIFS(base_de_dados!$T:$T,base_de_dados!$B:$B,$B112,base_de_dados!$G:$G,G$61,base_de_dados!$H:$H,$L$1,base_de_dados!$C:$C,$A112,base_de_dados!$M:$M,"&lt;=2011",base_de_dados!$O:$O,"&gt;=40908")</f>
        <v>0</v>
      </c>
      <c r="H112" s="5">
        <f>SUMIFS(base_de_dados!$T:$T,base_de_dados!$B:$B,$B112,base_de_dados!$G:$G,H$61,base_de_dados!$H:$H,$L$1,base_de_dados!$C:$C,$A112,base_de_dados!$M:$M,"&lt;=2011",base_de_dados!$O:$O,"&gt;=40908")</f>
        <v>0</v>
      </c>
      <c r="I112" s="5">
        <f>SUMIFS(base_de_dados!$T:$T,base_de_dados!$B:$B,$B112,base_de_dados!$G:$G,I$61,base_de_dados!$H:$H,$L$1,base_de_dados!$C:$C,$A112,base_de_dados!$M:$M,"&lt;=2011",base_de_dados!$O:$O,"&gt;=40908")</f>
        <v>0</v>
      </c>
      <c r="J112" s="5">
        <f>SUMIFS(base_de_dados!$T:$T,base_de_dados!$B:$B,$B112,base_de_dados!$G:$G,J$61,base_de_dados!$H:$H,$L$1,base_de_dados!$C:$C,$A112,base_de_dados!$M:$M,"&lt;=2011",base_de_dados!$O:$O,"&gt;=40908")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SUMIFS(base_de_dados!$T:$T,base_de_dados!$B:$B,$B113,base_de_dados!$G:$G,C$61,base_de_dados!$H:$H,$L$1,base_de_dados!$C:$C,$A113,base_de_dados!$M:$M,"&lt;=2011",base_de_dados!$O:$O,"&gt;=40908")</f>
        <v>0</v>
      </c>
      <c r="D113" s="5">
        <f>SUMIFS(base_de_dados!$T:$T,base_de_dados!$B:$B,$B113,base_de_dados!$G:$G,D$61,base_de_dados!$H:$H,$L$1,base_de_dados!$C:$C,$A113,base_de_dados!$M:$M,"&lt;=2011",base_de_dados!$O:$O,"&gt;=40908")</f>
        <v>0</v>
      </c>
      <c r="E113" s="5">
        <f>SUMIFS(base_de_dados!$T:$T,base_de_dados!$B:$B,$B113,base_de_dados!$G:$G,E$61,base_de_dados!$H:$H,$L$1,base_de_dados!$C:$C,$A113,base_de_dados!$M:$M,"&lt;=2011",base_de_dados!$O:$O,"&gt;=40908")</f>
        <v>0</v>
      </c>
      <c r="F113" s="5">
        <f>SUMIFS(base_de_dados!$T:$T,base_de_dados!$B:$B,$B113,base_de_dados!$G:$G,F$61,base_de_dados!$H:$H,$L$1,base_de_dados!$C:$C,$A113,base_de_dados!$M:$M,"&lt;=2011",base_de_dados!$O:$O,"&gt;=40908")</f>
        <v>0</v>
      </c>
      <c r="G113" s="5">
        <f>SUMIFS(base_de_dados!$T:$T,base_de_dados!$B:$B,$B113,base_de_dados!$G:$G,G$61,base_de_dados!$H:$H,$L$1,base_de_dados!$C:$C,$A113,base_de_dados!$M:$M,"&lt;=2011",base_de_dados!$O:$O,"&gt;=40908")</f>
        <v>0</v>
      </c>
      <c r="H113" s="5">
        <f>SUMIFS(base_de_dados!$T:$T,base_de_dados!$B:$B,$B113,base_de_dados!$G:$G,H$61,base_de_dados!$H:$H,$L$1,base_de_dados!$C:$C,$A113,base_de_dados!$M:$M,"&lt;=2011",base_de_dados!$O:$O,"&gt;=40908")</f>
        <v>0</v>
      </c>
      <c r="I113" s="5">
        <f>SUMIFS(base_de_dados!$T:$T,base_de_dados!$B:$B,$B113,base_de_dados!$G:$G,I$61,base_de_dados!$H:$H,$L$1,base_de_dados!$C:$C,$A113,base_de_dados!$M:$M,"&lt;=2011",base_de_dados!$O:$O,"&gt;=40908")</f>
        <v>0</v>
      </c>
      <c r="J113" s="5">
        <f>SUMIFS(base_de_dados!$T:$T,base_de_dados!$B:$B,$B113,base_de_dados!$G:$G,J$61,base_de_dados!$H:$H,$L$1,base_de_dados!$C:$C,$A113,base_de_dados!$M:$M,"&lt;=2011",base_de_dados!$O:$O,"&gt;=40908")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SUMIFS(base_de_dados!$T:$T,base_de_dados!$B:$B,$B114,base_de_dados!$G:$G,C$61,base_de_dados!$H:$H,$L$1,base_de_dados!$C:$C,$A114,base_de_dados!$M:$M,"&lt;=2011",base_de_dados!$O:$O,"&gt;=40908")</f>
        <v>0</v>
      </c>
      <c r="D114" s="5">
        <f>SUMIFS(base_de_dados!$T:$T,base_de_dados!$B:$B,$B114,base_de_dados!$G:$G,D$61,base_de_dados!$H:$H,$L$1,base_de_dados!$C:$C,$A114,base_de_dados!$M:$M,"&lt;=2011",base_de_dados!$O:$O,"&gt;=40908")</f>
        <v>0</v>
      </c>
      <c r="E114" s="5">
        <f>SUMIFS(base_de_dados!$T:$T,base_de_dados!$B:$B,$B114,base_de_dados!$G:$G,E$61,base_de_dados!$H:$H,$L$1,base_de_dados!$C:$C,$A114,base_de_dados!$M:$M,"&lt;=2011",base_de_dados!$O:$O,"&gt;=40908")</f>
        <v>0</v>
      </c>
      <c r="F114" s="5">
        <f>SUMIFS(base_de_dados!$T:$T,base_de_dados!$B:$B,$B114,base_de_dados!$G:$G,F$61,base_de_dados!$H:$H,$L$1,base_de_dados!$C:$C,$A114,base_de_dados!$M:$M,"&lt;=2011",base_de_dados!$O:$O,"&gt;=40908")</f>
        <v>0</v>
      </c>
      <c r="G114" s="5">
        <f>SUMIFS(base_de_dados!$T:$T,base_de_dados!$B:$B,$B114,base_de_dados!$G:$G,G$61,base_de_dados!$H:$H,$L$1,base_de_dados!$C:$C,$A114,base_de_dados!$M:$M,"&lt;=2011",base_de_dados!$O:$O,"&gt;=40908")</f>
        <v>0</v>
      </c>
      <c r="H114" s="5">
        <f>SUMIFS(base_de_dados!$T:$T,base_de_dados!$B:$B,$B114,base_de_dados!$G:$G,H$61,base_de_dados!$H:$H,$L$1,base_de_dados!$C:$C,$A114,base_de_dados!$M:$M,"&lt;=2011",base_de_dados!$O:$O,"&gt;=40908")</f>
        <v>0</v>
      </c>
      <c r="I114" s="5">
        <f>SUMIFS(base_de_dados!$T:$T,base_de_dados!$B:$B,$B114,base_de_dados!$G:$G,I$61,base_de_dados!$H:$H,$L$1,base_de_dados!$C:$C,$A114,base_de_dados!$M:$M,"&lt;=2011",base_de_dados!$O:$O,"&gt;=40908")</f>
        <v>0</v>
      </c>
      <c r="J114" s="5">
        <f>SUMIFS(base_de_dados!$T:$T,base_de_dados!$B:$B,$B114,base_de_dados!$G:$G,J$61,base_de_dados!$H:$H,$L$1,base_de_dados!$C:$C,$A114,base_de_dados!$M:$M,"&lt;=2011",base_de_dados!$O:$O,"&gt;=40908")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SUMIFS(base_de_dados!$T:$T,base_de_dados!$B:$B,$B115,base_de_dados!$G:$G,C$61,base_de_dados!$H:$H,$L$1,base_de_dados!$C:$C,$A115,base_de_dados!$M:$M,"&lt;=2011",base_de_dados!$O:$O,"&gt;=40908")</f>
        <v>0</v>
      </c>
      <c r="D115" s="5">
        <f>SUMIFS(base_de_dados!$T:$T,base_de_dados!$B:$B,$B115,base_de_dados!$G:$G,D$61,base_de_dados!$H:$H,$L$1,base_de_dados!$C:$C,$A115,base_de_dados!$M:$M,"&lt;=2011",base_de_dados!$O:$O,"&gt;=40908")</f>
        <v>0</v>
      </c>
      <c r="E115" s="5">
        <f>SUMIFS(base_de_dados!$T:$T,base_de_dados!$B:$B,$B115,base_de_dados!$G:$G,E$61,base_de_dados!$H:$H,$L$1,base_de_dados!$C:$C,$A115,base_de_dados!$M:$M,"&lt;=2011",base_de_dados!$O:$O,"&gt;=40908")</f>
        <v>0</v>
      </c>
      <c r="F115" s="5">
        <f>SUMIFS(base_de_dados!$T:$T,base_de_dados!$B:$B,$B115,base_de_dados!$G:$G,F$61,base_de_dados!$H:$H,$L$1,base_de_dados!$C:$C,$A115,base_de_dados!$M:$M,"&lt;=2011",base_de_dados!$O:$O,"&gt;=40908")</f>
        <v>0</v>
      </c>
      <c r="G115" s="5">
        <f>SUMIFS(base_de_dados!$T:$T,base_de_dados!$B:$B,$B115,base_de_dados!$G:$G,G$61,base_de_dados!$H:$H,$L$1,base_de_dados!$C:$C,$A115,base_de_dados!$M:$M,"&lt;=2011",base_de_dados!$O:$O,"&gt;=40908")</f>
        <v>0</v>
      </c>
      <c r="H115" s="5">
        <f>SUMIFS(base_de_dados!$T:$T,base_de_dados!$B:$B,$B115,base_de_dados!$G:$G,H$61,base_de_dados!$H:$H,$L$1,base_de_dados!$C:$C,$A115,base_de_dados!$M:$M,"&lt;=2011",base_de_dados!$O:$O,"&gt;=40908")</f>
        <v>0</v>
      </c>
      <c r="I115" s="5">
        <f>SUMIFS(base_de_dados!$T:$T,base_de_dados!$B:$B,$B115,base_de_dados!$G:$G,I$61,base_de_dados!$H:$H,$L$1,base_de_dados!$C:$C,$A115,base_de_dados!$M:$M,"&lt;=2011",base_de_dados!$O:$O,"&gt;=40908")</f>
        <v>0</v>
      </c>
      <c r="J115" s="5">
        <f>SUMIFS(base_de_dados!$T:$T,base_de_dados!$B:$B,$B115,base_de_dados!$G:$G,J$61,base_de_dados!$H:$H,$L$1,base_de_dados!$C:$C,$A115,base_de_dados!$M:$M,"&lt;=2011",base_de_dados!$O:$O,"&gt;=40908")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SUMIFS(base_de_dados!$T:$T,base_de_dados!$B:$B,$B116,base_de_dados!$G:$G,C$61,base_de_dados!$H:$H,$L$1,base_de_dados!$C:$C,$A116,base_de_dados!$M:$M,"&lt;=2011",base_de_dados!$O:$O,"&gt;=40908")</f>
        <v>0</v>
      </c>
      <c r="D116" s="5">
        <f>SUMIFS(base_de_dados!$T:$T,base_de_dados!$B:$B,$B116,base_de_dados!$G:$G,D$61,base_de_dados!$H:$H,$L$1,base_de_dados!$C:$C,$A116,base_de_dados!$M:$M,"&lt;=2011",base_de_dados!$O:$O,"&gt;=40908")</f>
        <v>0</v>
      </c>
      <c r="E116" s="5">
        <f>SUMIFS(base_de_dados!$T:$T,base_de_dados!$B:$B,$B116,base_de_dados!$G:$G,E$61,base_de_dados!$H:$H,$L$1,base_de_dados!$C:$C,$A116,base_de_dados!$M:$M,"&lt;=2011",base_de_dados!$O:$O,"&gt;=40908")</f>
        <v>0</v>
      </c>
      <c r="F116" s="5">
        <f>SUMIFS(base_de_dados!$T:$T,base_de_dados!$B:$B,$B116,base_de_dados!$G:$G,F$61,base_de_dados!$H:$H,$L$1,base_de_dados!$C:$C,$A116,base_de_dados!$M:$M,"&lt;=2011",base_de_dados!$O:$O,"&gt;=40908")</f>
        <v>0</v>
      </c>
      <c r="G116" s="5">
        <f>SUMIFS(base_de_dados!$T:$T,base_de_dados!$B:$B,$B116,base_de_dados!$G:$G,G$61,base_de_dados!$H:$H,$L$1,base_de_dados!$C:$C,$A116,base_de_dados!$M:$M,"&lt;=2011",base_de_dados!$O:$O,"&gt;=40908")</f>
        <v>0</v>
      </c>
      <c r="H116" s="5">
        <f>SUMIFS(base_de_dados!$T:$T,base_de_dados!$B:$B,$B116,base_de_dados!$G:$G,H$61,base_de_dados!$H:$H,$L$1,base_de_dados!$C:$C,$A116,base_de_dados!$M:$M,"&lt;=2011",base_de_dados!$O:$O,"&gt;=40908")</f>
        <v>0</v>
      </c>
      <c r="I116" s="5">
        <f>SUMIFS(base_de_dados!$T:$T,base_de_dados!$B:$B,$B116,base_de_dados!$G:$G,I$61,base_de_dados!$H:$H,$L$1,base_de_dados!$C:$C,$A116,base_de_dados!$M:$M,"&lt;=2011",base_de_dados!$O:$O,"&gt;=40908")</f>
        <v>0</v>
      </c>
      <c r="J116" s="5">
        <f>SUMIFS(base_de_dados!$T:$T,base_de_dados!$B:$B,$B116,base_de_dados!$G:$G,J$61,base_de_dados!$H:$H,$L$1,base_de_dados!$C:$C,$A116,base_de_dados!$M:$M,"&lt;=2011",base_de_dados!$O:$O,"&gt;=40908")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SUMIFS(base_de_dados!$T:$T,base_de_dados!$B:$B,$B117,base_de_dados!$G:$G,C$61,base_de_dados!$H:$H,$L$1,base_de_dados!$C:$C,$A117,base_de_dados!$M:$M,"&lt;=2011",base_de_dados!$O:$O,"&gt;=40908")</f>
        <v>0</v>
      </c>
      <c r="D117" s="5">
        <f>SUMIFS(base_de_dados!$T:$T,base_de_dados!$B:$B,$B117,base_de_dados!$G:$G,D$61,base_de_dados!$H:$H,$L$1,base_de_dados!$C:$C,$A117,base_de_dados!$M:$M,"&lt;=2011",base_de_dados!$O:$O,"&gt;=40908")</f>
        <v>0</v>
      </c>
      <c r="E117" s="5">
        <f>SUMIFS(base_de_dados!$T:$T,base_de_dados!$B:$B,$B117,base_de_dados!$G:$G,E$61,base_de_dados!$H:$H,$L$1,base_de_dados!$C:$C,$A117,base_de_dados!$M:$M,"&lt;=2011",base_de_dados!$O:$O,"&gt;=40908")</f>
        <v>0</v>
      </c>
      <c r="F117" s="5">
        <f>SUMIFS(base_de_dados!$T:$T,base_de_dados!$B:$B,$B117,base_de_dados!$G:$G,F$61,base_de_dados!$H:$H,$L$1,base_de_dados!$C:$C,$A117,base_de_dados!$M:$M,"&lt;=2011",base_de_dados!$O:$O,"&gt;=40908")</f>
        <v>0</v>
      </c>
      <c r="G117" s="5">
        <f>SUMIFS(base_de_dados!$T:$T,base_de_dados!$B:$B,$B117,base_de_dados!$G:$G,G$61,base_de_dados!$H:$H,$L$1,base_de_dados!$C:$C,$A117,base_de_dados!$M:$M,"&lt;=2011",base_de_dados!$O:$O,"&gt;=40908")</f>
        <v>0</v>
      </c>
      <c r="H117" s="5">
        <f>SUMIFS(base_de_dados!$T:$T,base_de_dados!$B:$B,$B117,base_de_dados!$G:$G,H$61,base_de_dados!$H:$H,$L$1,base_de_dados!$C:$C,$A117,base_de_dados!$M:$M,"&lt;=2011",base_de_dados!$O:$O,"&gt;=40908")</f>
        <v>0</v>
      </c>
      <c r="I117" s="5">
        <f>SUMIFS(base_de_dados!$T:$T,base_de_dados!$B:$B,$B117,base_de_dados!$G:$G,I$61,base_de_dados!$H:$H,$L$1,base_de_dados!$C:$C,$A117,base_de_dados!$M:$M,"&lt;=2011",base_de_dados!$O:$O,"&gt;=40908")</f>
        <v>0</v>
      </c>
      <c r="J117" s="5">
        <f>SUMIFS(base_de_dados!$T:$T,base_de_dados!$B:$B,$B117,base_de_dados!$G:$G,J$61,base_de_dados!$H:$H,$L$1,base_de_dados!$C:$C,$A117,base_de_dados!$M:$M,"&lt;=2011",base_de_dados!$O:$O,"&gt;=40908")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SUMIFS(base_de_dados!$T:$T,base_de_dados!$B:$B,$B118,base_de_dados!$G:$G,C$61,base_de_dados!$H:$H,$L$1,base_de_dados!$C:$C,$A118,base_de_dados!$M:$M,"&lt;=2011",base_de_dados!$O:$O,"&gt;=40908")</f>
        <v>0</v>
      </c>
      <c r="D118" s="5">
        <f>SUMIFS(base_de_dados!$T:$T,base_de_dados!$B:$B,$B118,base_de_dados!$G:$G,D$61,base_de_dados!$H:$H,$L$1,base_de_dados!$C:$C,$A118,base_de_dados!$M:$M,"&lt;=2011",base_de_dados!$O:$O,"&gt;=40908")</f>
        <v>0</v>
      </c>
      <c r="E118" s="5">
        <f>SUMIFS(base_de_dados!$T:$T,base_de_dados!$B:$B,$B118,base_de_dados!$G:$G,E$61,base_de_dados!$H:$H,$L$1,base_de_dados!$C:$C,$A118,base_de_dados!$M:$M,"&lt;=2011",base_de_dados!$O:$O,"&gt;=40908")</f>
        <v>0</v>
      </c>
      <c r="F118" s="5">
        <f>SUMIFS(base_de_dados!$T:$T,base_de_dados!$B:$B,$B118,base_de_dados!$G:$G,F$61,base_de_dados!$H:$H,$L$1,base_de_dados!$C:$C,$A118,base_de_dados!$M:$M,"&lt;=2011",base_de_dados!$O:$O,"&gt;=40908")</f>
        <v>0</v>
      </c>
      <c r="G118" s="5">
        <f>SUMIFS(base_de_dados!$T:$T,base_de_dados!$B:$B,$B118,base_de_dados!$G:$G,G$61,base_de_dados!$H:$H,$L$1,base_de_dados!$C:$C,$A118,base_de_dados!$M:$M,"&lt;=2011",base_de_dados!$O:$O,"&gt;=40908")</f>
        <v>0</v>
      </c>
      <c r="H118" s="5">
        <f>SUMIFS(base_de_dados!$T:$T,base_de_dados!$B:$B,$B118,base_de_dados!$G:$G,H$61,base_de_dados!$H:$H,$L$1,base_de_dados!$C:$C,$A118,base_de_dados!$M:$M,"&lt;=2011",base_de_dados!$O:$O,"&gt;=40908")</f>
        <v>0</v>
      </c>
      <c r="I118" s="5">
        <f>SUMIFS(base_de_dados!$T:$T,base_de_dados!$B:$B,$B118,base_de_dados!$G:$G,I$61,base_de_dados!$H:$H,$L$1,base_de_dados!$C:$C,$A118,base_de_dados!$M:$M,"&lt;=2011",base_de_dados!$O:$O,"&gt;=40908")</f>
        <v>0</v>
      </c>
      <c r="J118" s="5">
        <f>SUMIFS(base_de_dados!$T:$T,base_de_dados!$B:$B,$B118,base_de_dados!$G:$G,J$61,base_de_dados!$H:$H,$L$1,base_de_dados!$C:$C,$A118,base_de_dados!$M:$M,"&lt;=2011",base_de_dados!$O:$O,"&gt;=40908")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SUMIFS(base_de_dados!$T:$T,base_de_dados!$B:$B,$B119,base_de_dados!$G:$G,C$61,base_de_dados!$H:$H,$L$1,base_de_dados!$C:$C,$A119,base_de_dados!$M:$M,"&lt;=2011",base_de_dados!$O:$O,"&gt;=40908")</f>
        <v>0</v>
      </c>
      <c r="D119" s="5">
        <f>SUMIFS(base_de_dados!$T:$T,base_de_dados!$B:$B,$B119,base_de_dados!$G:$G,D$61,base_de_dados!$H:$H,$L$1,base_de_dados!$C:$C,$A119,base_de_dados!$M:$M,"&lt;=2011",base_de_dados!$O:$O,"&gt;=40908")</f>
        <v>0</v>
      </c>
      <c r="E119" s="5">
        <f>SUMIFS(base_de_dados!$T:$T,base_de_dados!$B:$B,$B119,base_de_dados!$G:$G,E$61,base_de_dados!$H:$H,$L$1,base_de_dados!$C:$C,$A119,base_de_dados!$M:$M,"&lt;=2011",base_de_dados!$O:$O,"&gt;=40908")</f>
        <v>0</v>
      </c>
      <c r="F119" s="5">
        <f>SUMIFS(base_de_dados!$T:$T,base_de_dados!$B:$B,$B119,base_de_dados!$G:$G,F$61,base_de_dados!$H:$H,$L$1,base_de_dados!$C:$C,$A119,base_de_dados!$M:$M,"&lt;=2011",base_de_dados!$O:$O,"&gt;=40908")</f>
        <v>0</v>
      </c>
      <c r="G119" s="5">
        <f>SUMIFS(base_de_dados!$T:$T,base_de_dados!$B:$B,$B119,base_de_dados!$G:$G,G$61,base_de_dados!$H:$H,$L$1,base_de_dados!$C:$C,$A119,base_de_dados!$M:$M,"&lt;=2011",base_de_dados!$O:$O,"&gt;=40908")</f>
        <v>0</v>
      </c>
      <c r="H119" s="5">
        <f>SUMIFS(base_de_dados!$T:$T,base_de_dados!$B:$B,$B119,base_de_dados!$G:$G,H$61,base_de_dados!$H:$H,$L$1,base_de_dados!$C:$C,$A119,base_de_dados!$M:$M,"&lt;=2011",base_de_dados!$O:$O,"&gt;=40908")</f>
        <v>0</v>
      </c>
      <c r="I119" s="5">
        <f>SUMIFS(base_de_dados!$T:$T,base_de_dados!$B:$B,$B119,base_de_dados!$G:$G,I$61,base_de_dados!$H:$H,$L$1,base_de_dados!$C:$C,$A119,base_de_dados!$M:$M,"&lt;=2011",base_de_dados!$O:$O,"&gt;=40908")</f>
        <v>0</v>
      </c>
      <c r="J119" s="5">
        <f>SUMIFS(base_de_dados!$T:$T,base_de_dados!$B:$B,$B119,base_de_dados!$G:$G,J$61,base_de_dados!$H:$H,$L$1,base_de_dados!$C:$C,$A119,base_de_dados!$M:$M,"&lt;=2011",base_de_dados!$O:$O,"&gt;=40908")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SUMIFS(base_de_dados!$T:$T,base_de_dados!$B:$B,$B120,base_de_dados!$G:$G,C$61,base_de_dados!$H:$H,$L$1,base_de_dados!$C:$C,$A120,base_de_dados!$M:$M,"&lt;=2011",base_de_dados!$O:$O,"&gt;=40908")</f>
        <v>0</v>
      </c>
      <c r="D120" s="5">
        <f>SUMIFS(base_de_dados!$T:$T,base_de_dados!$B:$B,$B120,base_de_dados!$G:$G,D$61,base_de_dados!$H:$H,$L$1,base_de_dados!$C:$C,$A120,base_de_dados!$M:$M,"&lt;=2011",base_de_dados!$O:$O,"&gt;=40908")</f>
        <v>0</v>
      </c>
      <c r="E120" s="5">
        <f>SUMIFS(base_de_dados!$T:$T,base_de_dados!$B:$B,$B120,base_de_dados!$G:$G,E$61,base_de_dados!$H:$H,$L$1,base_de_dados!$C:$C,$A120,base_de_dados!$M:$M,"&lt;=2011",base_de_dados!$O:$O,"&gt;=40908")</f>
        <v>0</v>
      </c>
      <c r="F120" s="5">
        <f>SUMIFS(base_de_dados!$T:$T,base_de_dados!$B:$B,$B120,base_de_dados!$G:$G,F$61,base_de_dados!$H:$H,$L$1,base_de_dados!$C:$C,$A120,base_de_dados!$M:$M,"&lt;=2011",base_de_dados!$O:$O,"&gt;=40908")</f>
        <v>0</v>
      </c>
      <c r="G120" s="5">
        <f>SUMIFS(base_de_dados!$T:$T,base_de_dados!$B:$B,$B120,base_de_dados!$G:$G,G$61,base_de_dados!$H:$H,$L$1,base_de_dados!$C:$C,$A120,base_de_dados!$M:$M,"&lt;=2011",base_de_dados!$O:$O,"&gt;=40908")</f>
        <v>0</v>
      </c>
      <c r="H120" s="5">
        <f>SUMIFS(base_de_dados!$T:$T,base_de_dados!$B:$B,$B120,base_de_dados!$G:$G,H$61,base_de_dados!$H:$H,$L$1,base_de_dados!$C:$C,$A120,base_de_dados!$M:$M,"&lt;=2011",base_de_dados!$O:$O,"&gt;=40908")</f>
        <v>0</v>
      </c>
      <c r="I120" s="5">
        <f>SUMIFS(base_de_dados!$T:$T,base_de_dados!$B:$B,$B120,base_de_dados!$G:$G,I$61,base_de_dados!$H:$H,$L$1,base_de_dados!$C:$C,$A120,base_de_dados!$M:$M,"&lt;=2011",base_de_dados!$O:$O,"&gt;=40908")</f>
        <v>0</v>
      </c>
      <c r="J120" s="5">
        <f>SUMIFS(base_de_dados!$T:$T,base_de_dados!$B:$B,$B120,base_de_dados!$G:$G,J$61,base_de_dados!$H:$H,$L$1,base_de_dados!$C:$C,$A120,base_de_dados!$M:$M,"&lt;=2011",base_de_dados!$O:$O,"&gt;=40908")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SUMIFS(base_de_dados!$T:$T,base_de_dados!$B:$B,$B121,base_de_dados!$G:$G,C$61,base_de_dados!$H:$H,$L$1,base_de_dados!$C:$C,$A121,base_de_dados!$M:$M,"&lt;=2011",base_de_dados!$O:$O,"&gt;=40908")</f>
        <v>0</v>
      </c>
      <c r="D121" s="5">
        <f>SUMIFS(base_de_dados!$T:$T,base_de_dados!$B:$B,$B121,base_de_dados!$G:$G,D$61,base_de_dados!$H:$H,$L$1,base_de_dados!$C:$C,$A121,base_de_dados!$M:$M,"&lt;=2011",base_de_dados!$O:$O,"&gt;=40908")</f>
        <v>0</v>
      </c>
      <c r="E121" s="5">
        <f>SUMIFS(base_de_dados!$T:$T,base_de_dados!$B:$B,$B121,base_de_dados!$G:$G,E$61,base_de_dados!$H:$H,$L$1,base_de_dados!$C:$C,$A121,base_de_dados!$M:$M,"&lt;=2011",base_de_dados!$O:$O,"&gt;=40908")</f>
        <v>0</v>
      </c>
      <c r="F121" s="5">
        <f>SUMIFS(base_de_dados!$T:$T,base_de_dados!$B:$B,$B121,base_de_dados!$G:$G,F$61,base_de_dados!$H:$H,$L$1,base_de_dados!$C:$C,$A121,base_de_dados!$M:$M,"&lt;=2011",base_de_dados!$O:$O,"&gt;=40908")</f>
        <v>0</v>
      </c>
      <c r="G121" s="5">
        <f>SUMIFS(base_de_dados!$T:$T,base_de_dados!$B:$B,$B121,base_de_dados!$G:$G,G$61,base_de_dados!$H:$H,$L$1,base_de_dados!$C:$C,$A121,base_de_dados!$M:$M,"&lt;=2011",base_de_dados!$O:$O,"&gt;=40908")</f>
        <v>0</v>
      </c>
      <c r="H121" s="5">
        <f>SUMIFS(base_de_dados!$T:$T,base_de_dados!$B:$B,$B121,base_de_dados!$G:$G,H$61,base_de_dados!$H:$H,$L$1,base_de_dados!$C:$C,$A121,base_de_dados!$M:$M,"&lt;=2011",base_de_dados!$O:$O,"&gt;=40908")</f>
        <v>0</v>
      </c>
      <c r="I121" s="5">
        <f>SUMIFS(base_de_dados!$T:$T,base_de_dados!$B:$B,$B121,base_de_dados!$G:$G,I$61,base_de_dados!$H:$H,$L$1,base_de_dados!$C:$C,$A121,base_de_dados!$M:$M,"&lt;=2011",base_de_dados!$O:$O,"&gt;=40908")</f>
        <v>0</v>
      </c>
      <c r="J121" s="5">
        <f>SUMIFS(base_de_dados!$T:$T,base_de_dados!$B:$B,$B121,base_de_dados!$G:$G,J$61,base_de_dados!$H:$H,$L$1,base_de_dados!$C:$C,$A121,base_de_dados!$M:$M,"&lt;=2011",base_de_dados!$O:$O,"&gt;=40908")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SUMIFS(base_de_dados!$T:$T,base_de_dados!$B:$B,$B122,base_de_dados!$G:$G,C$61,base_de_dados!$H:$H,$L$1,base_de_dados!$C:$C,$A122,base_de_dados!$M:$M,"&lt;=2011",base_de_dados!$O:$O,"&gt;=40908")</f>
        <v>0</v>
      </c>
      <c r="D122" s="5">
        <f>SUMIFS(base_de_dados!$T:$T,base_de_dados!$B:$B,$B122,base_de_dados!$G:$G,D$61,base_de_dados!$H:$H,$L$1,base_de_dados!$C:$C,$A122,base_de_dados!$M:$M,"&lt;=2011",base_de_dados!$O:$O,"&gt;=40908")</f>
        <v>0</v>
      </c>
      <c r="E122" s="5">
        <f>SUMIFS(base_de_dados!$T:$T,base_de_dados!$B:$B,$B122,base_de_dados!$G:$G,E$61,base_de_dados!$H:$H,$L$1,base_de_dados!$C:$C,$A122,base_de_dados!$M:$M,"&lt;=2011",base_de_dados!$O:$O,"&gt;=40908")</f>
        <v>0</v>
      </c>
      <c r="F122" s="5">
        <f>SUMIFS(base_de_dados!$T:$T,base_de_dados!$B:$B,$B122,base_de_dados!$G:$G,F$61,base_de_dados!$H:$H,$L$1,base_de_dados!$C:$C,$A122,base_de_dados!$M:$M,"&lt;=2011",base_de_dados!$O:$O,"&gt;=40908")</f>
        <v>0</v>
      </c>
      <c r="G122" s="5">
        <f>SUMIFS(base_de_dados!$T:$T,base_de_dados!$B:$B,$B122,base_de_dados!$G:$G,G$61,base_de_dados!$H:$H,$L$1,base_de_dados!$C:$C,$A122,base_de_dados!$M:$M,"&lt;=2011",base_de_dados!$O:$O,"&gt;=40908")</f>
        <v>0</v>
      </c>
      <c r="H122" s="5">
        <f>SUMIFS(base_de_dados!$T:$T,base_de_dados!$B:$B,$B122,base_de_dados!$G:$G,H$61,base_de_dados!$H:$H,$L$1,base_de_dados!$C:$C,$A122,base_de_dados!$M:$M,"&lt;=2011",base_de_dados!$O:$O,"&gt;=40908")</f>
        <v>0</v>
      </c>
      <c r="I122" s="5">
        <f>SUMIFS(base_de_dados!$T:$T,base_de_dados!$B:$B,$B122,base_de_dados!$G:$G,I$61,base_de_dados!$H:$H,$L$1,base_de_dados!$C:$C,$A122,base_de_dados!$M:$M,"&lt;=2011",base_de_dados!$O:$O,"&gt;=40908")</f>
        <v>0</v>
      </c>
      <c r="J122" s="5">
        <f>SUMIFS(base_de_dados!$T:$T,base_de_dados!$B:$B,$B122,base_de_dados!$G:$G,J$61,base_de_dados!$H:$H,$L$1,base_de_dados!$C:$C,$A122,base_de_dados!$M:$M,"&lt;=2011",base_de_dados!$O:$O,"&gt;=40908")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SUMIFS(base_de_dados!$T:$T,base_de_dados!$B:$B,$B123,base_de_dados!$G:$G,C$61,base_de_dados!$H:$H,$L$1,base_de_dados!$C:$C,$A123,base_de_dados!$M:$M,"&lt;=2011",base_de_dados!$O:$O,"&gt;=40908")</f>
        <v>0</v>
      </c>
      <c r="D123" s="5">
        <f>SUMIFS(base_de_dados!$T:$T,base_de_dados!$B:$B,$B123,base_de_dados!$G:$G,D$61,base_de_dados!$H:$H,$L$1,base_de_dados!$C:$C,$A123,base_de_dados!$M:$M,"&lt;=2011",base_de_dados!$O:$O,"&gt;=40908")</f>
        <v>0</v>
      </c>
      <c r="E123" s="5">
        <f>SUMIFS(base_de_dados!$T:$T,base_de_dados!$B:$B,$B123,base_de_dados!$G:$G,E$61,base_de_dados!$H:$H,$L$1,base_de_dados!$C:$C,$A123,base_de_dados!$M:$M,"&lt;=2011",base_de_dados!$O:$O,"&gt;=40908")</f>
        <v>0</v>
      </c>
      <c r="F123" s="5">
        <f>SUMIFS(base_de_dados!$T:$T,base_de_dados!$B:$B,$B123,base_de_dados!$G:$G,F$61,base_de_dados!$H:$H,$L$1,base_de_dados!$C:$C,$A123,base_de_dados!$M:$M,"&lt;=2011",base_de_dados!$O:$O,"&gt;=40908")</f>
        <v>0</v>
      </c>
      <c r="G123" s="5">
        <f>SUMIFS(base_de_dados!$T:$T,base_de_dados!$B:$B,$B123,base_de_dados!$G:$G,G$61,base_de_dados!$H:$H,$L$1,base_de_dados!$C:$C,$A123,base_de_dados!$M:$M,"&lt;=2011",base_de_dados!$O:$O,"&gt;=40908")</f>
        <v>0</v>
      </c>
      <c r="H123" s="5">
        <f>SUMIFS(base_de_dados!$T:$T,base_de_dados!$B:$B,$B123,base_de_dados!$G:$G,H$61,base_de_dados!$H:$H,$L$1,base_de_dados!$C:$C,$A123,base_de_dados!$M:$M,"&lt;=2011",base_de_dados!$O:$O,"&gt;=40908")</f>
        <v>0</v>
      </c>
      <c r="I123" s="5">
        <f>SUMIFS(base_de_dados!$T:$T,base_de_dados!$B:$B,$B123,base_de_dados!$G:$G,I$61,base_de_dados!$H:$H,$L$1,base_de_dados!$C:$C,$A123,base_de_dados!$M:$M,"&lt;=2011",base_de_dados!$O:$O,"&gt;=40908")</f>
        <v>0</v>
      </c>
      <c r="J123" s="5">
        <f>SUMIFS(base_de_dados!$T:$T,base_de_dados!$B:$B,$B123,base_de_dados!$G:$G,J$61,base_de_dados!$H:$H,$L$1,base_de_dados!$C:$C,$A123,base_de_dados!$M:$M,"&lt;=2011",base_de_dados!$O:$O,"&gt;=40908")</f>
        <v>0</v>
      </c>
      <c r="K123" s="32">
        <f t="shared" si="5"/>
        <v>0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SUMIFS(base_de_dados!$T:$T,base_de_dados!$B:$B,$B124,base_de_dados!$G:$G,C$61,base_de_dados!$H:$H,$L$1,base_de_dados!$C:$C,$A124,base_de_dados!$M:$M,"&lt;=2011",base_de_dados!$O:$O,"&gt;=40908")</f>
        <v>0.56009027777777776</v>
      </c>
      <c r="D124" s="5">
        <f>SUMIFS(base_de_dados!$T:$T,base_de_dados!$B:$B,$B124,base_de_dados!$G:$G,D$61,base_de_dados!$H:$H,$L$1,base_de_dados!$C:$C,$A124,base_de_dados!$M:$M,"&lt;=2011",base_de_dados!$O:$O,"&gt;=40908")</f>
        <v>0</v>
      </c>
      <c r="E124" s="5">
        <f>SUMIFS(base_de_dados!$T:$T,base_de_dados!$B:$B,$B124,base_de_dados!$G:$G,E$61,base_de_dados!$H:$H,$L$1,base_de_dados!$C:$C,$A124,base_de_dados!$M:$M,"&lt;=2011",base_de_dados!$O:$O,"&gt;=40908")</f>
        <v>0</v>
      </c>
      <c r="F124" s="5">
        <f>SUMIFS(base_de_dados!$T:$T,base_de_dados!$B:$B,$B124,base_de_dados!$G:$G,F$61,base_de_dados!$H:$H,$L$1,base_de_dados!$C:$C,$A124,base_de_dados!$M:$M,"&lt;=2011",base_de_dados!$O:$O,"&gt;=40908")</f>
        <v>0.31487823439878232</v>
      </c>
      <c r="G124" s="5">
        <f>SUMIFS(base_de_dados!$T:$T,base_de_dados!$B:$B,$B124,base_de_dados!$G:$G,G$61,base_de_dados!$H:$H,$L$1,base_de_dados!$C:$C,$A124,base_de_dados!$M:$M,"&lt;=2011",base_de_dados!$O:$O,"&gt;=40908")</f>
        <v>0</v>
      </c>
      <c r="H124" s="5">
        <f>SUMIFS(base_de_dados!$T:$T,base_de_dados!$B:$B,$B124,base_de_dados!$G:$G,H$61,base_de_dados!$H:$H,$L$1,base_de_dados!$C:$C,$A124,base_de_dados!$M:$M,"&lt;=2011",base_de_dados!$O:$O,"&gt;=40908")</f>
        <v>0</v>
      </c>
      <c r="I124" s="5">
        <f>SUMIFS(base_de_dados!$T:$T,base_de_dados!$B:$B,$B124,base_de_dados!$G:$G,I$61,base_de_dados!$H:$H,$L$1,base_de_dados!$C:$C,$A124,base_de_dados!$M:$M,"&lt;=2011",base_de_dados!$O:$O,"&gt;=40908")</f>
        <v>0</v>
      </c>
      <c r="J124" s="5">
        <f>SUMIFS(base_de_dados!$T:$T,base_de_dados!$B:$B,$B124,base_de_dados!$G:$G,J$61,base_de_dados!$H:$H,$L$1,base_de_dados!$C:$C,$A124,base_de_dados!$M:$M,"&lt;=2011",base_de_dados!$O:$O,"&gt;=40908")</f>
        <v>0</v>
      </c>
      <c r="K124" s="32">
        <f t="shared" si="5"/>
        <v>0.87496851217656002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SUMIFS(base_de_dados!$T:$T,base_de_dados!$B:$B,$B125,base_de_dados!$G:$G,C$61,base_de_dados!$H:$H,$L$1,base_de_dados!$C:$C,$A125,base_de_dados!$M:$M,"&lt;=2011",base_de_dados!$O:$O,"&gt;=40908")</f>
        <v>0</v>
      </c>
      <c r="D125" s="5">
        <f>SUMIFS(base_de_dados!$T:$T,base_de_dados!$B:$B,$B125,base_de_dados!$G:$G,D$61,base_de_dados!$H:$H,$L$1,base_de_dados!$C:$C,$A125,base_de_dados!$M:$M,"&lt;=2011",base_de_dados!$O:$O,"&gt;=40908")</f>
        <v>0</v>
      </c>
      <c r="E125" s="5">
        <f>SUMIFS(base_de_dados!$T:$T,base_de_dados!$B:$B,$B125,base_de_dados!$G:$G,E$61,base_de_dados!$H:$H,$L$1,base_de_dados!$C:$C,$A125,base_de_dados!$M:$M,"&lt;=2011",base_de_dados!$O:$O,"&gt;=40908")</f>
        <v>0</v>
      </c>
      <c r="F125" s="5">
        <f>SUMIFS(base_de_dados!$T:$T,base_de_dados!$B:$B,$B125,base_de_dados!$G:$G,F$61,base_de_dados!$H:$H,$L$1,base_de_dados!$C:$C,$A125,base_de_dados!$M:$M,"&lt;=2011",base_de_dados!$O:$O,"&gt;=40908")</f>
        <v>0</v>
      </c>
      <c r="G125" s="5">
        <f>SUMIFS(base_de_dados!$T:$T,base_de_dados!$B:$B,$B125,base_de_dados!$G:$G,G$61,base_de_dados!$H:$H,$L$1,base_de_dados!$C:$C,$A125,base_de_dados!$M:$M,"&lt;=2011",base_de_dados!$O:$O,"&gt;=40908")</f>
        <v>0</v>
      </c>
      <c r="H125" s="5">
        <f>SUMIFS(base_de_dados!$T:$T,base_de_dados!$B:$B,$B125,base_de_dados!$G:$G,H$61,base_de_dados!$H:$H,$L$1,base_de_dados!$C:$C,$A125,base_de_dados!$M:$M,"&lt;=2011",base_de_dados!$O:$O,"&gt;=40908")</f>
        <v>0</v>
      </c>
      <c r="I125" s="5">
        <f>SUMIFS(base_de_dados!$T:$T,base_de_dados!$B:$B,$B125,base_de_dados!$G:$G,I$61,base_de_dados!$H:$H,$L$1,base_de_dados!$C:$C,$A125,base_de_dados!$M:$M,"&lt;=2011",base_de_dados!$O:$O,"&gt;=40908")</f>
        <v>0</v>
      </c>
      <c r="J125" s="5">
        <f>SUMIFS(base_de_dados!$T:$T,base_de_dados!$B:$B,$B125,base_de_dados!$G:$G,J$61,base_de_dados!$H:$H,$L$1,base_de_dados!$C:$C,$A125,base_de_dados!$M:$M,"&lt;=2011",base_de_dados!$O:$O,"&gt;=40908")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SUMIFS(base_de_dados!$T:$T,base_de_dados!$B:$B,$B126,base_de_dados!$G:$G,C$61,base_de_dados!$H:$H,$L$1,base_de_dados!$C:$C,$A126,base_de_dados!$M:$M,"&lt;=2011",base_de_dados!$O:$O,"&gt;=40908")</f>
        <v>0</v>
      </c>
      <c r="D126" s="5">
        <f>SUMIFS(base_de_dados!$T:$T,base_de_dados!$B:$B,$B126,base_de_dados!$G:$G,D$61,base_de_dados!$H:$H,$L$1,base_de_dados!$C:$C,$A126,base_de_dados!$M:$M,"&lt;=2011",base_de_dados!$O:$O,"&gt;=40908")</f>
        <v>0</v>
      </c>
      <c r="E126" s="5">
        <f>SUMIFS(base_de_dados!$T:$T,base_de_dados!$B:$B,$B126,base_de_dados!$G:$G,E$61,base_de_dados!$H:$H,$L$1,base_de_dados!$C:$C,$A126,base_de_dados!$M:$M,"&lt;=2011",base_de_dados!$O:$O,"&gt;=40908")</f>
        <v>0</v>
      </c>
      <c r="F126" s="5">
        <f>SUMIFS(base_de_dados!$T:$T,base_de_dados!$B:$B,$B126,base_de_dados!$G:$G,F$61,base_de_dados!$H:$H,$L$1,base_de_dados!$C:$C,$A126,base_de_dados!$M:$M,"&lt;=2011",base_de_dados!$O:$O,"&gt;=40908")</f>
        <v>0</v>
      </c>
      <c r="G126" s="5">
        <f>SUMIFS(base_de_dados!$T:$T,base_de_dados!$B:$B,$B126,base_de_dados!$G:$G,G$61,base_de_dados!$H:$H,$L$1,base_de_dados!$C:$C,$A126,base_de_dados!$M:$M,"&lt;=2011",base_de_dados!$O:$O,"&gt;=40908")</f>
        <v>0</v>
      </c>
      <c r="H126" s="5">
        <f>SUMIFS(base_de_dados!$T:$T,base_de_dados!$B:$B,$B126,base_de_dados!$G:$G,H$61,base_de_dados!$H:$H,$L$1,base_de_dados!$C:$C,$A126,base_de_dados!$M:$M,"&lt;=2011",base_de_dados!$O:$O,"&gt;=40908")</f>
        <v>0</v>
      </c>
      <c r="I126" s="5">
        <f>SUMIFS(base_de_dados!$T:$T,base_de_dados!$B:$B,$B126,base_de_dados!$G:$G,I$61,base_de_dados!$H:$H,$L$1,base_de_dados!$C:$C,$A126,base_de_dados!$M:$M,"&lt;=2011",base_de_dados!$O:$O,"&gt;=40908")</f>
        <v>0</v>
      </c>
      <c r="J126" s="5">
        <f>SUMIFS(base_de_dados!$T:$T,base_de_dados!$B:$B,$B126,base_de_dados!$G:$G,J$61,base_de_dados!$H:$H,$L$1,base_de_dados!$C:$C,$A126,base_de_dados!$M:$M,"&lt;=2011",base_de_dados!$O:$O,"&gt;=40908")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SUMIFS(base_de_dados!$T:$T,base_de_dados!$B:$B,$B127,base_de_dados!$G:$G,C$61,base_de_dados!$H:$H,$L$1,base_de_dados!$C:$C,$A127,base_de_dados!$M:$M,"&lt;=2011",base_de_dados!$O:$O,"&gt;=40908")</f>
        <v>0</v>
      </c>
      <c r="D127" s="5">
        <f>SUMIFS(base_de_dados!$T:$T,base_de_dados!$B:$B,$B127,base_de_dados!$G:$G,D$61,base_de_dados!$H:$H,$L$1,base_de_dados!$C:$C,$A127,base_de_dados!$M:$M,"&lt;=2011",base_de_dados!$O:$O,"&gt;=40908")</f>
        <v>0</v>
      </c>
      <c r="E127" s="5">
        <f>SUMIFS(base_de_dados!$T:$T,base_de_dados!$B:$B,$B127,base_de_dados!$G:$G,E$61,base_de_dados!$H:$H,$L$1,base_de_dados!$C:$C,$A127,base_de_dados!$M:$M,"&lt;=2011",base_de_dados!$O:$O,"&gt;=40908")</f>
        <v>0</v>
      </c>
      <c r="F127" s="5">
        <f>SUMIFS(base_de_dados!$T:$T,base_de_dados!$B:$B,$B127,base_de_dados!$G:$G,F$61,base_de_dados!$H:$H,$L$1,base_de_dados!$C:$C,$A127,base_de_dados!$M:$M,"&lt;=2011",base_de_dados!$O:$O,"&gt;=40908")</f>
        <v>0</v>
      </c>
      <c r="G127" s="5">
        <f>SUMIFS(base_de_dados!$T:$T,base_de_dados!$B:$B,$B127,base_de_dados!$G:$G,G$61,base_de_dados!$H:$H,$L$1,base_de_dados!$C:$C,$A127,base_de_dados!$M:$M,"&lt;=2011",base_de_dados!$O:$O,"&gt;=40908")</f>
        <v>0</v>
      </c>
      <c r="H127" s="5">
        <f>SUMIFS(base_de_dados!$T:$T,base_de_dados!$B:$B,$B127,base_de_dados!$G:$G,H$61,base_de_dados!$H:$H,$L$1,base_de_dados!$C:$C,$A127,base_de_dados!$M:$M,"&lt;=2011",base_de_dados!$O:$O,"&gt;=40908")</f>
        <v>0</v>
      </c>
      <c r="I127" s="5">
        <f>SUMIFS(base_de_dados!$T:$T,base_de_dados!$B:$B,$B127,base_de_dados!$G:$G,I$61,base_de_dados!$H:$H,$L$1,base_de_dados!$C:$C,$A127,base_de_dados!$M:$M,"&lt;=2011",base_de_dados!$O:$O,"&gt;=40908")</f>
        <v>0</v>
      </c>
      <c r="J127" s="5">
        <f>SUMIFS(base_de_dados!$T:$T,base_de_dados!$B:$B,$B127,base_de_dados!$G:$G,J$61,base_de_dados!$H:$H,$L$1,base_de_dados!$C:$C,$A127,base_de_dados!$M:$M,"&lt;=2011",base_de_dados!$O:$O,"&gt;=40908")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SUMIFS(base_de_dados!$T:$T,base_de_dados!$B:$B,$B128,base_de_dados!$G:$G,C$61,base_de_dados!$H:$H,$L$1,base_de_dados!$C:$C,$A128,base_de_dados!$M:$M,"&lt;=2011",base_de_dados!$O:$O,"&gt;=40908")</f>
        <v>0</v>
      </c>
      <c r="D128" s="5">
        <f>SUMIFS(base_de_dados!$T:$T,base_de_dados!$B:$B,$B128,base_de_dados!$G:$G,D$61,base_de_dados!$H:$H,$L$1,base_de_dados!$C:$C,$A128,base_de_dados!$M:$M,"&lt;=2011",base_de_dados!$O:$O,"&gt;=40908")</f>
        <v>7.0015220700152203E-2</v>
      </c>
      <c r="E128" s="5">
        <f>SUMIFS(base_de_dados!$T:$T,base_de_dados!$B:$B,$B128,base_de_dados!$G:$G,E$61,base_de_dados!$H:$H,$L$1,base_de_dados!$C:$C,$A128,base_de_dados!$M:$M,"&lt;=2011",base_de_dados!$O:$O,"&gt;=40908")</f>
        <v>3.0441400304414001E-3</v>
      </c>
      <c r="F128" s="5">
        <f>SUMIFS(base_de_dados!$T:$T,base_de_dados!$B:$B,$B128,base_de_dados!$G:$G,F$61,base_de_dados!$H:$H,$L$1,base_de_dados!$C:$C,$A128,base_de_dados!$M:$M,"&lt;=2011",base_de_dados!$O:$O,"&gt;=40908")</f>
        <v>0</v>
      </c>
      <c r="G128" s="5">
        <f>SUMIFS(base_de_dados!$T:$T,base_de_dados!$B:$B,$B128,base_de_dados!$G:$G,G$61,base_de_dados!$H:$H,$L$1,base_de_dados!$C:$C,$A128,base_de_dados!$M:$M,"&lt;=2011",base_de_dados!$O:$O,"&gt;=40908")</f>
        <v>0</v>
      </c>
      <c r="H128" s="5">
        <f>SUMIFS(base_de_dados!$T:$T,base_de_dados!$B:$B,$B128,base_de_dados!$G:$G,H$61,base_de_dados!$H:$H,$L$1,base_de_dados!$C:$C,$A128,base_de_dados!$M:$M,"&lt;=2011",base_de_dados!$O:$O,"&gt;=40908")</f>
        <v>0</v>
      </c>
      <c r="I128" s="5">
        <f>SUMIFS(base_de_dados!$T:$T,base_de_dados!$B:$B,$B128,base_de_dados!$G:$G,I$61,base_de_dados!$H:$H,$L$1,base_de_dados!$C:$C,$A128,base_de_dados!$M:$M,"&lt;=2011",base_de_dados!$O:$O,"&gt;=40908")</f>
        <v>0</v>
      </c>
      <c r="J128" s="5">
        <f>SUMIFS(base_de_dados!$T:$T,base_de_dados!$B:$B,$B128,base_de_dados!$G:$G,J$61,base_de_dados!$H:$H,$L$1,base_de_dados!$C:$C,$A128,base_de_dados!$M:$M,"&lt;=2011",base_de_dados!$O:$O,"&gt;=40908")</f>
        <v>0</v>
      </c>
      <c r="K128" s="32">
        <f t="shared" si="6"/>
        <v>7.3059360730593603E-2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SUMIFS(base_de_dados!$T:$T,base_de_dados!$B:$B,$B129,base_de_dados!$G:$G,C$61,base_de_dados!$H:$H,$L$1,base_de_dados!$C:$C,$A129,base_de_dados!$M:$M,"&lt;=2011",base_de_dados!$O:$O,"&gt;=40908")</f>
        <v>0</v>
      </c>
      <c r="D129" s="5">
        <f>SUMIFS(base_de_dados!$T:$T,base_de_dados!$B:$B,$B129,base_de_dados!$G:$G,D$61,base_de_dados!$H:$H,$L$1,base_de_dados!$C:$C,$A129,base_de_dados!$M:$M,"&lt;=2011",base_de_dados!$O:$O,"&gt;=40908")</f>
        <v>0</v>
      </c>
      <c r="E129" s="5">
        <f>SUMIFS(base_de_dados!$T:$T,base_de_dados!$B:$B,$B129,base_de_dados!$G:$G,E$61,base_de_dados!$H:$H,$L$1,base_de_dados!$C:$C,$A129,base_de_dados!$M:$M,"&lt;=2011",base_de_dados!$O:$O,"&gt;=40908")</f>
        <v>0</v>
      </c>
      <c r="F129" s="5">
        <f>SUMIFS(base_de_dados!$T:$T,base_de_dados!$B:$B,$B129,base_de_dados!$G:$G,F$61,base_de_dados!$H:$H,$L$1,base_de_dados!$C:$C,$A129,base_de_dados!$M:$M,"&lt;=2011",base_de_dados!$O:$O,"&gt;=40908")</f>
        <v>0</v>
      </c>
      <c r="G129" s="5">
        <f>SUMIFS(base_de_dados!$T:$T,base_de_dados!$B:$B,$B129,base_de_dados!$G:$G,G$61,base_de_dados!$H:$H,$L$1,base_de_dados!$C:$C,$A129,base_de_dados!$M:$M,"&lt;=2011",base_de_dados!$O:$O,"&gt;=40908")</f>
        <v>0</v>
      </c>
      <c r="H129" s="5">
        <f>SUMIFS(base_de_dados!$T:$T,base_de_dados!$B:$B,$B129,base_de_dados!$G:$G,H$61,base_de_dados!$H:$H,$L$1,base_de_dados!$C:$C,$A129,base_de_dados!$M:$M,"&lt;=2011",base_de_dados!$O:$O,"&gt;=40908")</f>
        <v>0</v>
      </c>
      <c r="I129" s="5">
        <f>SUMIFS(base_de_dados!$T:$T,base_de_dados!$B:$B,$B129,base_de_dados!$G:$G,I$61,base_de_dados!$H:$H,$L$1,base_de_dados!$C:$C,$A129,base_de_dados!$M:$M,"&lt;=2011",base_de_dados!$O:$O,"&gt;=40908")</f>
        <v>0</v>
      </c>
      <c r="J129" s="5">
        <f>SUMIFS(base_de_dados!$T:$T,base_de_dados!$B:$B,$B129,base_de_dados!$G:$G,J$61,base_de_dados!$H:$H,$L$1,base_de_dados!$C:$C,$A129,base_de_dados!$M:$M,"&lt;=2011",base_de_dados!$O:$O,"&gt;=40908")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SUMIFS(base_de_dados!$T:$T,base_de_dados!$B:$B,$B130,base_de_dados!$G:$G,C$61,base_de_dados!$H:$H,$L$1,base_de_dados!$C:$C,$A130,base_de_dados!$M:$M,"&lt;=2011",base_de_dados!$O:$O,"&gt;=40908")</f>
        <v>0</v>
      </c>
      <c r="D130" s="5">
        <f>SUMIFS(base_de_dados!$T:$T,base_de_dados!$B:$B,$B130,base_de_dados!$G:$G,D$61,base_de_dados!$H:$H,$L$1,base_de_dados!$C:$C,$A130,base_de_dados!$M:$M,"&lt;=2011",base_de_dados!$O:$O,"&gt;=40908")</f>
        <v>0</v>
      </c>
      <c r="E130" s="5">
        <f>SUMIFS(base_de_dados!$T:$T,base_de_dados!$B:$B,$B130,base_de_dados!$G:$G,E$61,base_de_dados!$H:$H,$L$1,base_de_dados!$C:$C,$A130,base_de_dados!$M:$M,"&lt;=2011",base_de_dados!$O:$O,"&gt;=40908")</f>
        <v>0</v>
      </c>
      <c r="F130" s="5">
        <f>SUMIFS(base_de_dados!$T:$T,base_de_dados!$B:$B,$B130,base_de_dados!$G:$G,F$61,base_de_dados!$H:$H,$L$1,base_de_dados!$C:$C,$A130,base_de_dados!$M:$M,"&lt;=2011",base_de_dados!$O:$O,"&gt;=40908")</f>
        <v>0</v>
      </c>
      <c r="G130" s="5">
        <f>SUMIFS(base_de_dados!$T:$T,base_de_dados!$B:$B,$B130,base_de_dados!$G:$G,G$61,base_de_dados!$H:$H,$L$1,base_de_dados!$C:$C,$A130,base_de_dados!$M:$M,"&lt;=2011",base_de_dados!$O:$O,"&gt;=40908")</f>
        <v>0</v>
      </c>
      <c r="H130" s="5">
        <f>SUMIFS(base_de_dados!$T:$T,base_de_dados!$B:$B,$B130,base_de_dados!$G:$G,H$61,base_de_dados!$H:$H,$L$1,base_de_dados!$C:$C,$A130,base_de_dados!$M:$M,"&lt;=2011",base_de_dados!$O:$O,"&gt;=40908")</f>
        <v>0</v>
      </c>
      <c r="I130" s="5">
        <f>SUMIFS(base_de_dados!$T:$T,base_de_dados!$B:$B,$B130,base_de_dados!$G:$G,I$61,base_de_dados!$H:$H,$L$1,base_de_dados!$C:$C,$A130,base_de_dados!$M:$M,"&lt;=2011",base_de_dados!$O:$O,"&gt;=40908")</f>
        <v>0</v>
      </c>
      <c r="J130" s="5">
        <f>SUMIFS(base_de_dados!$T:$T,base_de_dados!$B:$B,$B130,base_de_dados!$G:$G,J$61,base_de_dados!$H:$H,$L$1,base_de_dados!$C:$C,$A130,base_de_dados!$M:$M,"&lt;=2011",base_de_dados!$O:$O,"&gt;=40908")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SUMIFS(base_de_dados!$T:$T,base_de_dados!$B:$B,$B131,base_de_dados!$G:$G,C$61,base_de_dados!$H:$H,$L$1,base_de_dados!$C:$C,$A131,base_de_dados!$M:$M,"&lt;=2011",base_de_dados!$O:$O,"&gt;=40908")</f>
        <v>0</v>
      </c>
      <c r="D131" s="5">
        <f>SUMIFS(base_de_dados!$T:$T,base_de_dados!$B:$B,$B131,base_de_dados!$G:$G,D$61,base_de_dados!$H:$H,$L$1,base_de_dados!$C:$C,$A131,base_de_dados!$M:$M,"&lt;=2011",base_de_dados!$O:$O,"&gt;=40908")</f>
        <v>0</v>
      </c>
      <c r="E131" s="5">
        <f>SUMIFS(base_de_dados!$T:$T,base_de_dados!$B:$B,$B131,base_de_dados!$G:$G,E$61,base_de_dados!$H:$H,$L$1,base_de_dados!$C:$C,$A131,base_de_dados!$M:$M,"&lt;=2011",base_de_dados!$O:$O,"&gt;=40908")</f>
        <v>0</v>
      </c>
      <c r="F131" s="5">
        <f>SUMIFS(base_de_dados!$T:$T,base_de_dados!$B:$B,$B131,base_de_dados!$G:$G,F$61,base_de_dados!$H:$H,$L$1,base_de_dados!$C:$C,$A131,base_de_dados!$M:$M,"&lt;=2011",base_de_dados!$O:$O,"&gt;=40908")</f>
        <v>0</v>
      </c>
      <c r="G131" s="5">
        <f>SUMIFS(base_de_dados!$T:$T,base_de_dados!$B:$B,$B131,base_de_dados!$G:$G,G$61,base_de_dados!$H:$H,$L$1,base_de_dados!$C:$C,$A131,base_de_dados!$M:$M,"&lt;=2011",base_de_dados!$O:$O,"&gt;=40908")</f>
        <v>0</v>
      </c>
      <c r="H131" s="5">
        <f>SUMIFS(base_de_dados!$T:$T,base_de_dados!$B:$B,$B131,base_de_dados!$G:$G,H$61,base_de_dados!$H:$H,$L$1,base_de_dados!$C:$C,$A131,base_de_dados!$M:$M,"&lt;=2011",base_de_dados!$O:$O,"&gt;=40908")</f>
        <v>0</v>
      </c>
      <c r="I131" s="5">
        <f>SUMIFS(base_de_dados!$T:$T,base_de_dados!$B:$B,$B131,base_de_dados!$G:$G,I$61,base_de_dados!$H:$H,$L$1,base_de_dados!$C:$C,$A131,base_de_dados!$M:$M,"&lt;=2011",base_de_dados!$O:$O,"&gt;=40908")</f>
        <v>0</v>
      </c>
      <c r="J131" s="5">
        <f>SUMIFS(base_de_dados!$T:$T,base_de_dados!$B:$B,$B131,base_de_dados!$G:$G,J$61,base_de_dados!$H:$H,$L$1,base_de_dados!$C:$C,$A131,base_de_dados!$M:$M,"&lt;=2011",base_de_dados!$O:$O,"&gt;=40908")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SUMIFS(base_de_dados!$T:$T,base_de_dados!$B:$B,$B132,base_de_dados!$G:$G,C$61,base_de_dados!$H:$H,$L$1,base_de_dados!$C:$C,$A132,base_de_dados!$M:$M,"&lt;=2011",base_de_dados!$O:$O,"&gt;=40908")</f>
        <v>0</v>
      </c>
      <c r="D132" s="5">
        <f>SUMIFS(base_de_dados!$T:$T,base_de_dados!$B:$B,$B132,base_de_dados!$G:$G,D$61,base_de_dados!$H:$H,$L$1,base_de_dados!$C:$C,$A132,base_de_dados!$M:$M,"&lt;=2011",base_de_dados!$O:$O,"&gt;=40908")</f>
        <v>0</v>
      </c>
      <c r="E132" s="5">
        <f>SUMIFS(base_de_dados!$T:$T,base_de_dados!$B:$B,$B132,base_de_dados!$G:$G,E$61,base_de_dados!$H:$H,$L$1,base_de_dados!$C:$C,$A132,base_de_dados!$M:$M,"&lt;=2011",base_de_dados!$O:$O,"&gt;=40908")</f>
        <v>0</v>
      </c>
      <c r="F132" s="5">
        <f>SUMIFS(base_de_dados!$T:$T,base_de_dados!$B:$B,$B132,base_de_dados!$G:$G,F$61,base_de_dados!$H:$H,$L$1,base_de_dados!$C:$C,$A132,base_de_dados!$M:$M,"&lt;=2011",base_de_dados!$O:$O,"&gt;=40908")</f>
        <v>0</v>
      </c>
      <c r="G132" s="5">
        <f>SUMIFS(base_de_dados!$T:$T,base_de_dados!$B:$B,$B132,base_de_dados!$G:$G,G$61,base_de_dados!$H:$H,$L$1,base_de_dados!$C:$C,$A132,base_de_dados!$M:$M,"&lt;=2011",base_de_dados!$O:$O,"&gt;=40908")</f>
        <v>0</v>
      </c>
      <c r="H132" s="5">
        <f>SUMIFS(base_de_dados!$T:$T,base_de_dados!$B:$B,$B132,base_de_dados!$G:$G,H$61,base_de_dados!$H:$H,$L$1,base_de_dados!$C:$C,$A132,base_de_dados!$M:$M,"&lt;=2011",base_de_dados!$O:$O,"&gt;=40908")</f>
        <v>0</v>
      </c>
      <c r="I132" s="5">
        <f>SUMIFS(base_de_dados!$T:$T,base_de_dados!$B:$B,$B132,base_de_dados!$G:$G,I$61,base_de_dados!$H:$H,$L$1,base_de_dados!$C:$C,$A132,base_de_dados!$M:$M,"&lt;=2011",base_de_dados!$O:$O,"&gt;=40908")</f>
        <v>0</v>
      </c>
      <c r="J132" s="5">
        <f>SUMIFS(base_de_dados!$T:$T,base_de_dados!$B:$B,$B132,base_de_dados!$G:$G,J$61,base_de_dados!$H:$H,$L$1,base_de_dados!$C:$C,$A132,base_de_dados!$M:$M,"&lt;=2011",base_de_dados!$O:$O,"&gt;=40908")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SUMIFS(base_de_dados!$T:$T,base_de_dados!$B:$B,$B133,base_de_dados!$G:$G,C$61,base_de_dados!$H:$H,$L$1,base_de_dados!$C:$C,$A133,base_de_dados!$M:$M,"&lt;=2011",base_de_dados!$O:$O,"&gt;=40908")</f>
        <v>0</v>
      </c>
      <c r="D133" s="5">
        <f>SUMIFS(base_de_dados!$T:$T,base_de_dados!$B:$B,$B133,base_de_dados!$G:$G,D$61,base_de_dados!$H:$H,$L$1,base_de_dados!$C:$C,$A133,base_de_dados!$M:$M,"&lt;=2011",base_de_dados!$O:$O,"&gt;=40908")</f>
        <v>0</v>
      </c>
      <c r="E133" s="5">
        <f>SUMIFS(base_de_dados!$T:$T,base_de_dados!$B:$B,$B133,base_de_dados!$G:$G,E$61,base_de_dados!$H:$H,$L$1,base_de_dados!$C:$C,$A133,base_de_dados!$M:$M,"&lt;=2011",base_de_dados!$O:$O,"&gt;=40908")</f>
        <v>0</v>
      </c>
      <c r="F133" s="5">
        <f>SUMIFS(base_de_dados!$T:$T,base_de_dados!$B:$B,$B133,base_de_dados!$G:$G,F$61,base_de_dados!$H:$H,$L$1,base_de_dados!$C:$C,$A133,base_de_dados!$M:$M,"&lt;=2011",base_de_dados!$O:$O,"&gt;=40908")</f>
        <v>0</v>
      </c>
      <c r="G133" s="5">
        <f>SUMIFS(base_de_dados!$T:$T,base_de_dados!$B:$B,$B133,base_de_dados!$G:$G,G$61,base_de_dados!$H:$H,$L$1,base_de_dados!$C:$C,$A133,base_de_dados!$M:$M,"&lt;=2011",base_de_dados!$O:$O,"&gt;=40908")</f>
        <v>0</v>
      </c>
      <c r="H133" s="5">
        <f>SUMIFS(base_de_dados!$T:$T,base_de_dados!$B:$B,$B133,base_de_dados!$G:$G,H$61,base_de_dados!$H:$H,$L$1,base_de_dados!$C:$C,$A133,base_de_dados!$M:$M,"&lt;=2011",base_de_dados!$O:$O,"&gt;=40908")</f>
        <v>0</v>
      </c>
      <c r="I133" s="5">
        <f>SUMIFS(base_de_dados!$T:$T,base_de_dados!$B:$B,$B133,base_de_dados!$G:$G,I$61,base_de_dados!$H:$H,$L$1,base_de_dados!$C:$C,$A133,base_de_dados!$M:$M,"&lt;=2011",base_de_dados!$O:$O,"&gt;=40908")</f>
        <v>0</v>
      </c>
      <c r="J133" s="5">
        <f>SUMIFS(base_de_dados!$T:$T,base_de_dados!$B:$B,$B133,base_de_dados!$G:$G,J$61,base_de_dados!$H:$H,$L$1,base_de_dados!$C:$C,$A133,base_de_dados!$M:$M,"&lt;=2011",base_de_dados!$O:$O,"&gt;=40908")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SUMIFS(base_de_dados!$T:$T,base_de_dados!$B:$B,$B134,base_de_dados!$G:$G,C$61,base_de_dados!$H:$H,$L$1,base_de_dados!$C:$C,$A134,base_de_dados!$M:$M,"&lt;=2011",base_de_dados!$O:$O,"&gt;=40908")</f>
        <v>0</v>
      </c>
      <c r="D134" s="5">
        <f>SUMIFS(base_de_dados!$T:$T,base_de_dados!$B:$B,$B134,base_de_dados!$G:$G,D$61,base_de_dados!$H:$H,$L$1,base_de_dados!$C:$C,$A134,base_de_dados!$M:$M,"&lt;=2011",base_de_dados!$O:$O,"&gt;=40908")</f>
        <v>0</v>
      </c>
      <c r="E134" s="5">
        <f>SUMIFS(base_de_dados!$T:$T,base_de_dados!$B:$B,$B134,base_de_dados!$G:$G,E$61,base_de_dados!$H:$H,$L$1,base_de_dados!$C:$C,$A134,base_de_dados!$M:$M,"&lt;=2011",base_de_dados!$O:$O,"&gt;=40908")</f>
        <v>0</v>
      </c>
      <c r="F134" s="5">
        <f>SUMIFS(base_de_dados!$T:$T,base_de_dados!$B:$B,$B134,base_de_dados!$G:$G,F$61,base_de_dados!$H:$H,$L$1,base_de_dados!$C:$C,$A134,base_de_dados!$M:$M,"&lt;=2011",base_de_dados!$O:$O,"&gt;=40908")</f>
        <v>0</v>
      </c>
      <c r="G134" s="5">
        <f>SUMIFS(base_de_dados!$T:$T,base_de_dados!$B:$B,$B134,base_de_dados!$G:$G,G$61,base_de_dados!$H:$H,$L$1,base_de_dados!$C:$C,$A134,base_de_dados!$M:$M,"&lt;=2011",base_de_dados!$O:$O,"&gt;=40908")</f>
        <v>0</v>
      </c>
      <c r="H134" s="5">
        <f>SUMIFS(base_de_dados!$T:$T,base_de_dados!$B:$B,$B134,base_de_dados!$G:$G,H$61,base_de_dados!$H:$H,$L$1,base_de_dados!$C:$C,$A134,base_de_dados!$M:$M,"&lt;=2011",base_de_dados!$O:$O,"&gt;=40908")</f>
        <v>0</v>
      </c>
      <c r="I134" s="5">
        <f>SUMIFS(base_de_dados!$T:$T,base_de_dados!$B:$B,$B134,base_de_dados!$G:$G,I$61,base_de_dados!$H:$H,$L$1,base_de_dados!$C:$C,$A134,base_de_dados!$M:$M,"&lt;=2011",base_de_dados!$O:$O,"&gt;=40908")</f>
        <v>0</v>
      </c>
      <c r="J134" s="5">
        <f>SUMIFS(base_de_dados!$T:$T,base_de_dados!$B:$B,$B134,base_de_dados!$G:$G,J$61,base_de_dados!$H:$H,$L$1,base_de_dados!$C:$C,$A134,base_de_dados!$M:$M,"&lt;=2011",base_de_dados!$O:$O,"&gt;=40908")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SUMIFS(base_de_dados!$T:$T,base_de_dados!$B:$B,$B135,base_de_dados!$G:$G,C$61,base_de_dados!$H:$H,$L$1,base_de_dados!$C:$C,$A135,base_de_dados!$M:$M,"&lt;=2011",base_de_dados!$O:$O,"&gt;=40908")</f>
        <v>0</v>
      </c>
      <c r="D135" s="5">
        <f>SUMIFS(base_de_dados!$T:$T,base_de_dados!$B:$B,$B135,base_de_dados!$G:$G,D$61,base_de_dados!$H:$H,$L$1,base_de_dados!$C:$C,$A135,base_de_dados!$M:$M,"&lt;=2011",base_de_dados!$O:$O,"&gt;=40908")</f>
        <v>0</v>
      </c>
      <c r="E135" s="5">
        <f>SUMIFS(base_de_dados!$T:$T,base_de_dados!$B:$B,$B135,base_de_dados!$G:$G,E$61,base_de_dados!$H:$H,$L$1,base_de_dados!$C:$C,$A135,base_de_dados!$M:$M,"&lt;=2011",base_de_dados!$O:$O,"&gt;=40908")</f>
        <v>0</v>
      </c>
      <c r="F135" s="5">
        <f>SUMIFS(base_de_dados!$T:$T,base_de_dados!$B:$B,$B135,base_de_dados!$G:$G,F$61,base_de_dados!$H:$H,$L$1,base_de_dados!$C:$C,$A135,base_de_dados!$M:$M,"&lt;=2011",base_de_dados!$O:$O,"&gt;=40908")</f>
        <v>0</v>
      </c>
      <c r="G135" s="5">
        <f>SUMIFS(base_de_dados!$T:$T,base_de_dados!$B:$B,$B135,base_de_dados!$G:$G,G$61,base_de_dados!$H:$H,$L$1,base_de_dados!$C:$C,$A135,base_de_dados!$M:$M,"&lt;=2011",base_de_dados!$O:$O,"&gt;=40908")</f>
        <v>0</v>
      </c>
      <c r="H135" s="5">
        <f>SUMIFS(base_de_dados!$T:$T,base_de_dados!$B:$B,$B135,base_de_dados!$G:$G,H$61,base_de_dados!$H:$H,$L$1,base_de_dados!$C:$C,$A135,base_de_dados!$M:$M,"&lt;=2011",base_de_dados!$O:$O,"&gt;=40908")</f>
        <v>0</v>
      </c>
      <c r="I135" s="5">
        <f>SUMIFS(base_de_dados!$T:$T,base_de_dados!$B:$B,$B135,base_de_dados!$G:$G,I$61,base_de_dados!$H:$H,$L$1,base_de_dados!$C:$C,$A135,base_de_dados!$M:$M,"&lt;=2011",base_de_dados!$O:$O,"&gt;=40908")</f>
        <v>0</v>
      </c>
      <c r="J135" s="5">
        <f>SUMIFS(base_de_dados!$T:$T,base_de_dados!$B:$B,$B135,base_de_dados!$G:$G,J$61,base_de_dados!$H:$H,$L$1,base_de_dados!$C:$C,$A135,base_de_dados!$M:$M,"&lt;=2011",base_de_dados!$O:$O,"&gt;=40908")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SUMIFS(base_de_dados!$T:$T,base_de_dados!$B:$B,$B136,base_de_dados!$G:$G,C$61,base_de_dados!$H:$H,$L$1,base_de_dados!$C:$C,$A136,base_de_dados!$M:$M,"&lt;=2011",base_de_dados!$O:$O,"&gt;=40908")</f>
        <v>0</v>
      </c>
      <c r="D136" s="5">
        <f>SUMIFS(base_de_dados!$T:$T,base_de_dados!$B:$B,$B136,base_de_dados!$G:$G,D$61,base_de_dados!$H:$H,$L$1,base_de_dados!$C:$C,$A136,base_de_dados!$M:$M,"&lt;=2011",base_de_dados!$O:$O,"&gt;=40908")</f>
        <v>0</v>
      </c>
      <c r="E136" s="5">
        <f>SUMIFS(base_de_dados!$T:$T,base_de_dados!$B:$B,$B136,base_de_dados!$G:$G,E$61,base_de_dados!$H:$H,$L$1,base_de_dados!$C:$C,$A136,base_de_dados!$M:$M,"&lt;=2011",base_de_dados!$O:$O,"&gt;=40908")</f>
        <v>0</v>
      </c>
      <c r="F136" s="5">
        <f>SUMIFS(base_de_dados!$T:$T,base_de_dados!$B:$B,$B136,base_de_dados!$G:$G,F$61,base_de_dados!$H:$H,$L$1,base_de_dados!$C:$C,$A136,base_de_dados!$M:$M,"&lt;=2011",base_de_dados!$O:$O,"&gt;=40908")</f>
        <v>0</v>
      </c>
      <c r="G136" s="5">
        <f>SUMIFS(base_de_dados!$T:$T,base_de_dados!$B:$B,$B136,base_de_dados!$G:$G,G$61,base_de_dados!$H:$H,$L$1,base_de_dados!$C:$C,$A136,base_de_dados!$M:$M,"&lt;=2011",base_de_dados!$O:$O,"&gt;=40908")</f>
        <v>0</v>
      </c>
      <c r="H136" s="5">
        <f>SUMIFS(base_de_dados!$T:$T,base_de_dados!$B:$B,$B136,base_de_dados!$G:$G,H$61,base_de_dados!$H:$H,$L$1,base_de_dados!$C:$C,$A136,base_de_dados!$M:$M,"&lt;=2011",base_de_dados!$O:$O,"&gt;=40908")</f>
        <v>0</v>
      </c>
      <c r="I136" s="5">
        <f>SUMIFS(base_de_dados!$T:$T,base_de_dados!$B:$B,$B136,base_de_dados!$G:$G,I$61,base_de_dados!$H:$H,$L$1,base_de_dados!$C:$C,$A136,base_de_dados!$M:$M,"&lt;=2011",base_de_dados!$O:$O,"&gt;=40908")</f>
        <v>0</v>
      </c>
      <c r="J136" s="5">
        <f>SUMIFS(base_de_dados!$T:$T,base_de_dados!$B:$B,$B136,base_de_dados!$G:$G,J$61,base_de_dados!$H:$H,$L$1,base_de_dados!$C:$C,$A136,base_de_dados!$M:$M,"&lt;=2011",base_de_dados!$O:$O,"&gt;=40908")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SUMIFS(base_de_dados!$T:$T,base_de_dados!$B:$B,$B137,base_de_dados!$G:$G,C$61,base_de_dados!$H:$H,$L$1,base_de_dados!$C:$C,$A137,base_de_dados!$M:$M,"&lt;=2011",base_de_dados!$O:$O,"&gt;=40908")</f>
        <v>0</v>
      </c>
      <c r="D137" s="5">
        <f>SUMIFS(base_de_dados!$T:$T,base_de_dados!$B:$B,$B137,base_de_dados!$G:$G,D$61,base_de_dados!$H:$H,$L$1,base_de_dados!$C:$C,$A137,base_de_dados!$M:$M,"&lt;=2011",base_de_dados!$O:$O,"&gt;=40908")</f>
        <v>0</v>
      </c>
      <c r="E137" s="5">
        <f>SUMIFS(base_de_dados!$T:$T,base_de_dados!$B:$B,$B137,base_de_dados!$G:$G,E$61,base_de_dados!$H:$H,$L$1,base_de_dados!$C:$C,$A137,base_de_dados!$M:$M,"&lt;=2011",base_de_dados!$O:$O,"&gt;=40908")</f>
        <v>0</v>
      </c>
      <c r="F137" s="5">
        <f>SUMIFS(base_de_dados!$T:$T,base_de_dados!$B:$B,$B137,base_de_dados!$G:$G,F$61,base_de_dados!$H:$H,$L$1,base_de_dados!$C:$C,$A137,base_de_dados!$M:$M,"&lt;=2011",base_de_dados!$O:$O,"&gt;=40908")</f>
        <v>0</v>
      </c>
      <c r="G137" s="5">
        <f>SUMIFS(base_de_dados!$T:$T,base_de_dados!$B:$B,$B137,base_de_dados!$G:$G,G$61,base_de_dados!$H:$H,$L$1,base_de_dados!$C:$C,$A137,base_de_dados!$M:$M,"&lt;=2011",base_de_dados!$O:$O,"&gt;=40908")</f>
        <v>0</v>
      </c>
      <c r="H137" s="5">
        <f>SUMIFS(base_de_dados!$T:$T,base_de_dados!$B:$B,$B137,base_de_dados!$G:$G,H$61,base_de_dados!$H:$H,$L$1,base_de_dados!$C:$C,$A137,base_de_dados!$M:$M,"&lt;=2011",base_de_dados!$O:$O,"&gt;=40908")</f>
        <v>0</v>
      </c>
      <c r="I137" s="5">
        <f>SUMIFS(base_de_dados!$T:$T,base_de_dados!$B:$B,$B137,base_de_dados!$G:$G,I$61,base_de_dados!$H:$H,$L$1,base_de_dados!$C:$C,$A137,base_de_dados!$M:$M,"&lt;=2011",base_de_dados!$O:$O,"&gt;=40908")</f>
        <v>0</v>
      </c>
      <c r="J137" s="5">
        <f>SUMIFS(base_de_dados!$T:$T,base_de_dados!$B:$B,$B137,base_de_dados!$G:$G,J$61,base_de_dados!$H:$H,$L$1,base_de_dados!$C:$C,$A137,base_de_dados!$M:$M,"&lt;=2011",base_de_dados!$O:$O,"&gt;=40908")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SUMIFS(base_de_dados!$T:$T,base_de_dados!$B:$B,$B138,base_de_dados!$G:$G,C$61,base_de_dados!$H:$H,$L$1,base_de_dados!$C:$C,$A138,base_de_dados!$M:$M,"&lt;=2011",base_de_dados!$O:$O,"&gt;=40908")</f>
        <v>0</v>
      </c>
      <c r="D138" s="5">
        <f>SUMIFS(base_de_dados!$T:$T,base_de_dados!$B:$B,$B138,base_de_dados!$G:$G,D$61,base_de_dados!$H:$H,$L$1,base_de_dados!$C:$C,$A138,base_de_dados!$M:$M,"&lt;=2011",base_de_dados!$O:$O,"&gt;=40908")</f>
        <v>0</v>
      </c>
      <c r="E138" s="5">
        <f>SUMIFS(base_de_dados!$T:$T,base_de_dados!$B:$B,$B138,base_de_dados!$G:$G,E$61,base_de_dados!$H:$H,$L$1,base_de_dados!$C:$C,$A138,base_de_dados!$M:$M,"&lt;=2011",base_de_dados!$O:$O,"&gt;=40908")</f>
        <v>0</v>
      </c>
      <c r="F138" s="5">
        <f>SUMIFS(base_de_dados!$T:$T,base_de_dados!$B:$B,$B138,base_de_dados!$G:$G,F$61,base_de_dados!$H:$H,$L$1,base_de_dados!$C:$C,$A138,base_de_dados!$M:$M,"&lt;=2011",base_de_dados!$O:$O,"&gt;=40908")</f>
        <v>0</v>
      </c>
      <c r="G138" s="5">
        <f>SUMIFS(base_de_dados!$T:$T,base_de_dados!$B:$B,$B138,base_de_dados!$G:$G,G$61,base_de_dados!$H:$H,$L$1,base_de_dados!$C:$C,$A138,base_de_dados!$M:$M,"&lt;=2011",base_de_dados!$O:$O,"&gt;=40908")</f>
        <v>0</v>
      </c>
      <c r="H138" s="5">
        <f>SUMIFS(base_de_dados!$T:$T,base_de_dados!$B:$B,$B138,base_de_dados!$G:$G,H$61,base_de_dados!$H:$H,$L$1,base_de_dados!$C:$C,$A138,base_de_dados!$M:$M,"&lt;=2011",base_de_dados!$O:$O,"&gt;=40908")</f>
        <v>0</v>
      </c>
      <c r="I138" s="5">
        <f>SUMIFS(base_de_dados!$T:$T,base_de_dados!$B:$B,$B138,base_de_dados!$G:$G,I$61,base_de_dados!$H:$H,$L$1,base_de_dados!$C:$C,$A138,base_de_dados!$M:$M,"&lt;=2011",base_de_dados!$O:$O,"&gt;=40908")</f>
        <v>0</v>
      </c>
      <c r="J138" s="5">
        <f>SUMIFS(base_de_dados!$T:$T,base_de_dados!$B:$B,$B138,base_de_dados!$G:$G,J$61,base_de_dados!$H:$H,$L$1,base_de_dados!$C:$C,$A138,base_de_dados!$M:$M,"&lt;=2011",base_de_dados!$O:$O,"&gt;=40908")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SUMIFS(base_de_dados!$T:$T,base_de_dados!$B:$B,$B139,base_de_dados!$G:$G,C$61,base_de_dados!$H:$H,$L$1,base_de_dados!$C:$C,$A139,base_de_dados!$M:$M,"&lt;=2011",base_de_dados!$O:$O,"&gt;=40908")</f>
        <v>0</v>
      </c>
      <c r="D139" s="5">
        <f>SUMIFS(base_de_dados!$T:$T,base_de_dados!$B:$B,$B139,base_de_dados!$G:$G,D$61,base_de_dados!$H:$H,$L$1,base_de_dados!$C:$C,$A139,base_de_dados!$M:$M,"&lt;=2011",base_de_dados!$O:$O,"&gt;=40908")</f>
        <v>0</v>
      </c>
      <c r="E139" s="5">
        <f>SUMIFS(base_de_dados!$T:$T,base_de_dados!$B:$B,$B139,base_de_dados!$G:$G,E$61,base_de_dados!$H:$H,$L$1,base_de_dados!$C:$C,$A139,base_de_dados!$M:$M,"&lt;=2011",base_de_dados!$O:$O,"&gt;=40908")</f>
        <v>0</v>
      </c>
      <c r="F139" s="5">
        <f>SUMIFS(base_de_dados!$T:$T,base_de_dados!$B:$B,$B139,base_de_dados!$G:$G,F$61,base_de_dados!$H:$H,$L$1,base_de_dados!$C:$C,$A139,base_de_dados!$M:$M,"&lt;=2011",base_de_dados!$O:$O,"&gt;=40908")</f>
        <v>0</v>
      </c>
      <c r="G139" s="5">
        <f>SUMIFS(base_de_dados!$T:$T,base_de_dados!$B:$B,$B139,base_de_dados!$G:$G,G$61,base_de_dados!$H:$H,$L$1,base_de_dados!$C:$C,$A139,base_de_dados!$M:$M,"&lt;=2011",base_de_dados!$O:$O,"&gt;=40908")</f>
        <v>0</v>
      </c>
      <c r="H139" s="5">
        <f>SUMIFS(base_de_dados!$T:$T,base_de_dados!$B:$B,$B139,base_de_dados!$G:$G,H$61,base_de_dados!$H:$H,$L$1,base_de_dados!$C:$C,$A139,base_de_dados!$M:$M,"&lt;=2011",base_de_dados!$O:$O,"&gt;=40908")</f>
        <v>0</v>
      </c>
      <c r="I139" s="5">
        <f>SUMIFS(base_de_dados!$T:$T,base_de_dados!$B:$B,$B139,base_de_dados!$G:$G,I$61,base_de_dados!$H:$H,$L$1,base_de_dados!$C:$C,$A139,base_de_dados!$M:$M,"&lt;=2011",base_de_dados!$O:$O,"&gt;=40908")</f>
        <v>0</v>
      </c>
      <c r="J139" s="5">
        <f>SUMIFS(base_de_dados!$T:$T,base_de_dados!$B:$B,$B139,base_de_dados!$G:$G,J$61,base_de_dados!$H:$H,$L$1,base_de_dados!$C:$C,$A139,base_de_dados!$M:$M,"&lt;=2011",base_de_dados!$O:$O,"&gt;=40908")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SUMIFS(base_de_dados!$T:$T,base_de_dados!$B:$B,$B140,base_de_dados!$G:$G,C$61,base_de_dados!$H:$H,$L$1,base_de_dados!$C:$C,$A140,base_de_dados!$M:$M,"&lt;=2011",base_de_dados!$O:$O,"&gt;=40908")</f>
        <v>0</v>
      </c>
      <c r="D140" s="5">
        <f>SUMIFS(base_de_dados!$T:$T,base_de_dados!$B:$B,$B140,base_de_dados!$G:$G,D$61,base_de_dados!$H:$H,$L$1,base_de_dados!$C:$C,$A140,base_de_dados!$M:$M,"&lt;=2011",base_de_dados!$O:$O,"&gt;=40908")</f>
        <v>0</v>
      </c>
      <c r="E140" s="5">
        <f>SUMIFS(base_de_dados!$T:$T,base_de_dados!$B:$B,$B140,base_de_dados!$G:$G,E$61,base_de_dados!$H:$H,$L$1,base_de_dados!$C:$C,$A140,base_de_dados!$M:$M,"&lt;=2011",base_de_dados!$O:$O,"&gt;=40908")</f>
        <v>0</v>
      </c>
      <c r="F140" s="5">
        <f>SUMIFS(base_de_dados!$T:$T,base_de_dados!$B:$B,$B140,base_de_dados!$G:$G,F$61,base_de_dados!$H:$H,$L$1,base_de_dados!$C:$C,$A140,base_de_dados!$M:$M,"&lt;=2011",base_de_dados!$O:$O,"&gt;=40908")</f>
        <v>0</v>
      </c>
      <c r="G140" s="5">
        <f>SUMIFS(base_de_dados!$T:$T,base_de_dados!$B:$B,$B140,base_de_dados!$G:$G,G$61,base_de_dados!$H:$H,$L$1,base_de_dados!$C:$C,$A140,base_de_dados!$M:$M,"&lt;=2011",base_de_dados!$O:$O,"&gt;=40908")</f>
        <v>0</v>
      </c>
      <c r="H140" s="5">
        <f>SUMIFS(base_de_dados!$T:$T,base_de_dados!$B:$B,$B140,base_de_dados!$G:$G,H$61,base_de_dados!$H:$H,$L$1,base_de_dados!$C:$C,$A140,base_de_dados!$M:$M,"&lt;=2011",base_de_dados!$O:$O,"&gt;=40908")</f>
        <v>0</v>
      </c>
      <c r="I140" s="5">
        <f>SUMIFS(base_de_dados!$T:$T,base_de_dados!$B:$B,$B140,base_de_dados!$G:$G,I$61,base_de_dados!$H:$H,$L$1,base_de_dados!$C:$C,$A140,base_de_dados!$M:$M,"&lt;=2011",base_de_dados!$O:$O,"&gt;=40908")</f>
        <v>0</v>
      </c>
      <c r="J140" s="5">
        <f>SUMIFS(base_de_dados!$T:$T,base_de_dados!$B:$B,$B140,base_de_dados!$G:$G,J$61,base_de_dados!$H:$H,$L$1,base_de_dados!$C:$C,$A140,base_de_dados!$M:$M,"&lt;=2011",base_de_dados!$O:$O,"&gt;=40908")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SUMIFS(base_de_dados!$T:$T,base_de_dados!$B:$B,$B141,base_de_dados!$G:$G,C$61,base_de_dados!$H:$H,$L$1,base_de_dados!$C:$C,$A141,base_de_dados!$M:$M,"&lt;=2011",base_de_dados!$O:$O,"&gt;=40908")</f>
        <v>0</v>
      </c>
      <c r="D141" s="5">
        <f>SUMIFS(base_de_dados!$T:$T,base_de_dados!$B:$B,$B141,base_de_dados!$G:$G,D$61,base_de_dados!$H:$H,$L$1,base_de_dados!$C:$C,$A141,base_de_dados!$M:$M,"&lt;=2011",base_de_dados!$O:$O,"&gt;=40908")</f>
        <v>0</v>
      </c>
      <c r="E141" s="5">
        <f>SUMIFS(base_de_dados!$T:$T,base_de_dados!$B:$B,$B141,base_de_dados!$G:$G,E$61,base_de_dados!$H:$H,$L$1,base_de_dados!$C:$C,$A141,base_de_dados!$M:$M,"&lt;=2011",base_de_dados!$O:$O,"&gt;=40908")</f>
        <v>0</v>
      </c>
      <c r="F141" s="5">
        <f>SUMIFS(base_de_dados!$T:$T,base_de_dados!$B:$B,$B141,base_de_dados!$G:$G,F$61,base_de_dados!$H:$H,$L$1,base_de_dados!$C:$C,$A141,base_de_dados!$M:$M,"&lt;=2011",base_de_dados!$O:$O,"&gt;=40908")</f>
        <v>0</v>
      </c>
      <c r="G141" s="5">
        <f>SUMIFS(base_de_dados!$T:$T,base_de_dados!$B:$B,$B141,base_de_dados!$G:$G,G$61,base_de_dados!$H:$H,$L$1,base_de_dados!$C:$C,$A141,base_de_dados!$M:$M,"&lt;=2011",base_de_dados!$O:$O,"&gt;=40908")</f>
        <v>0</v>
      </c>
      <c r="H141" s="5">
        <f>SUMIFS(base_de_dados!$T:$T,base_de_dados!$B:$B,$B141,base_de_dados!$G:$G,H$61,base_de_dados!$H:$H,$L$1,base_de_dados!$C:$C,$A141,base_de_dados!$M:$M,"&lt;=2011",base_de_dados!$O:$O,"&gt;=40908")</f>
        <v>0</v>
      </c>
      <c r="I141" s="5">
        <f>SUMIFS(base_de_dados!$T:$T,base_de_dados!$B:$B,$B141,base_de_dados!$G:$G,I$61,base_de_dados!$H:$H,$L$1,base_de_dados!$C:$C,$A141,base_de_dados!$M:$M,"&lt;=2011",base_de_dados!$O:$O,"&gt;=40908")</f>
        <v>0</v>
      </c>
      <c r="J141" s="5">
        <f>SUMIFS(base_de_dados!$T:$T,base_de_dados!$B:$B,$B141,base_de_dados!$G:$G,J$61,base_de_dados!$H:$H,$L$1,base_de_dados!$C:$C,$A141,base_de_dados!$M:$M,"&lt;=2011",base_de_dados!$O:$O,"&gt;=40908")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SUMIFS(base_de_dados!$T:$T,base_de_dados!$B:$B,$B142,base_de_dados!$G:$G,C$61,base_de_dados!$H:$H,$L$1,base_de_dados!$C:$C,$A142,base_de_dados!$M:$M,"&lt;=2011",base_de_dados!$O:$O,"&gt;=40908")</f>
        <v>0</v>
      </c>
      <c r="D142" s="5">
        <f>SUMIFS(base_de_dados!$T:$T,base_de_dados!$B:$B,$B142,base_de_dados!$G:$G,D$61,base_de_dados!$H:$H,$L$1,base_de_dados!$C:$C,$A142,base_de_dados!$M:$M,"&lt;=2011",base_de_dados!$O:$O,"&gt;=40908")</f>
        <v>0</v>
      </c>
      <c r="E142" s="5">
        <f>SUMIFS(base_de_dados!$T:$T,base_de_dados!$B:$B,$B142,base_de_dados!$G:$G,E$61,base_de_dados!$H:$H,$L$1,base_de_dados!$C:$C,$A142,base_de_dados!$M:$M,"&lt;=2011",base_de_dados!$O:$O,"&gt;=40908")</f>
        <v>0</v>
      </c>
      <c r="F142" s="5">
        <f>SUMIFS(base_de_dados!$T:$T,base_de_dados!$B:$B,$B142,base_de_dados!$G:$G,F$61,base_de_dados!$H:$H,$L$1,base_de_dados!$C:$C,$A142,base_de_dados!$M:$M,"&lt;=2011",base_de_dados!$O:$O,"&gt;=40908")</f>
        <v>0</v>
      </c>
      <c r="G142" s="5">
        <f>SUMIFS(base_de_dados!$T:$T,base_de_dados!$B:$B,$B142,base_de_dados!$G:$G,G$61,base_de_dados!$H:$H,$L$1,base_de_dados!$C:$C,$A142,base_de_dados!$M:$M,"&lt;=2011",base_de_dados!$O:$O,"&gt;=40908")</f>
        <v>0</v>
      </c>
      <c r="H142" s="5">
        <f>SUMIFS(base_de_dados!$T:$T,base_de_dados!$B:$B,$B142,base_de_dados!$G:$G,H$61,base_de_dados!$H:$H,$L$1,base_de_dados!$C:$C,$A142,base_de_dados!$M:$M,"&lt;=2011",base_de_dados!$O:$O,"&gt;=40908")</f>
        <v>0</v>
      </c>
      <c r="I142" s="5">
        <f>SUMIFS(base_de_dados!$T:$T,base_de_dados!$B:$B,$B142,base_de_dados!$G:$G,I$61,base_de_dados!$H:$H,$L$1,base_de_dados!$C:$C,$A142,base_de_dados!$M:$M,"&lt;=2011",base_de_dados!$O:$O,"&gt;=40908")</f>
        <v>0</v>
      </c>
      <c r="J142" s="5">
        <f>SUMIFS(base_de_dados!$T:$T,base_de_dados!$B:$B,$B142,base_de_dados!$G:$G,J$61,base_de_dados!$H:$H,$L$1,base_de_dados!$C:$C,$A142,base_de_dados!$M:$M,"&lt;=2011",base_de_dados!$O:$O,"&gt;=40908")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SUMIFS(base_de_dados!$T:$T,base_de_dados!$B:$B,$B143,base_de_dados!$G:$G,C$61,base_de_dados!$H:$H,$L$1,base_de_dados!$C:$C,$A143,base_de_dados!$M:$M,"&lt;=2011",base_de_dados!$O:$O,"&gt;=40908")</f>
        <v>0</v>
      </c>
      <c r="D143" s="5">
        <f>SUMIFS(base_de_dados!$T:$T,base_de_dados!$B:$B,$B143,base_de_dados!$G:$G,D$61,base_de_dados!$H:$H,$L$1,base_de_dados!$C:$C,$A143,base_de_dados!$M:$M,"&lt;=2011",base_de_dados!$O:$O,"&gt;=40908")</f>
        <v>0</v>
      </c>
      <c r="E143" s="5">
        <f>SUMIFS(base_de_dados!$T:$T,base_de_dados!$B:$B,$B143,base_de_dados!$G:$G,E$61,base_de_dados!$H:$H,$L$1,base_de_dados!$C:$C,$A143,base_de_dados!$M:$M,"&lt;=2011",base_de_dados!$O:$O,"&gt;=40908")</f>
        <v>0</v>
      </c>
      <c r="F143" s="5">
        <f>SUMIFS(base_de_dados!$T:$T,base_de_dados!$B:$B,$B143,base_de_dados!$G:$G,F$61,base_de_dados!$H:$H,$L$1,base_de_dados!$C:$C,$A143,base_de_dados!$M:$M,"&lt;=2011",base_de_dados!$O:$O,"&gt;=40908")</f>
        <v>0</v>
      </c>
      <c r="G143" s="5">
        <f>SUMIFS(base_de_dados!$T:$T,base_de_dados!$B:$B,$B143,base_de_dados!$G:$G,G$61,base_de_dados!$H:$H,$L$1,base_de_dados!$C:$C,$A143,base_de_dados!$M:$M,"&lt;=2011",base_de_dados!$O:$O,"&gt;=40908")</f>
        <v>0</v>
      </c>
      <c r="H143" s="5">
        <f>SUMIFS(base_de_dados!$T:$T,base_de_dados!$B:$B,$B143,base_de_dados!$G:$G,H$61,base_de_dados!$H:$H,$L$1,base_de_dados!$C:$C,$A143,base_de_dados!$M:$M,"&lt;=2011",base_de_dados!$O:$O,"&gt;=40908")</f>
        <v>0</v>
      </c>
      <c r="I143" s="5">
        <f>SUMIFS(base_de_dados!$T:$T,base_de_dados!$B:$B,$B143,base_de_dados!$G:$G,I$61,base_de_dados!$H:$H,$L$1,base_de_dados!$C:$C,$A143,base_de_dados!$M:$M,"&lt;=2011",base_de_dados!$O:$O,"&gt;=40908")</f>
        <v>0</v>
      </c>
      <c r="J143" s="5">
        <f>SUMIFS(base_de_dados!$T:$T,base_de_dados!$B:$B,$B143,base_de_dados!$G:$G,J$61,base_de_dados!$H:$H,$L$1,base_de_dados!$C:$C,$A143,base_de_dados!$M:$M,"&lt;=2011",base_de_dados!$O:$O,"&gt;=40908")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SUMIFS(base_de_dados!$T:$T,base_de_dados!$B:$B,$B144,base_de_dados!$G:$G,C$61,base_de_dados!$H:$H,$L$1,base_de_dados!$C:$C,$A144,base_de_dados!$M:$M,"&lt;=2011",base_de_dados!$O:$O,"&gt;=40908")</f>
        <v>0</v>
      </c>
      <c r="D144" s="5">
        <f>SUMIFS(base_de_dados!$T:$T,base_de_dados!$B:$B,$B144,base_de_dados!$G:$G,D$61,base_de_dados!$H:$H,$L$1,base_de_dados!$C:$C,$A144,base_de_dados!$M:$M,"&lt;=2011",base_de_dados!$O:$O,"&gt;=40908")</f>
        <v>0</v>
      </c>
      <c r="E144" s="5">
        <f>SUMIFS(base_de_dados!$T:$T,base_de_dados!$B:$B,$B144,base_de_dados!$G:$G,E$61,base_de_dados!$H:$H,$L$1,base_de_dados!$C:$C,$A144,base_de_dados!$M:$M,"&lt;=2011",base_de_dados!$O:$O,"&gt;=40908")</f>
        <v>0</v>
      </c>
      <c r="F144" s="5">
        <f>SUMIFS(base_de_dados!$T:$T,base_de_dados!$B:$B,$B144,base_de_dados!$G:$G,F$61,base_de_dados!$H:$H,$L$1,base_de_dados!$C:$C,$A144,base_de_dados!$M:$M,"&lt;=2011",base_de_dados!$O:$O,"&gt;=40908")</f>
        <v>0</v>
      </c>
      <c r="G144" s="5">
        <f>SUMIFS(base_de_dados!$T:$T,base_de_dados!$B:$B,$B144,base_de_dados!$G:$G,G$61,base_de_dados!$H:$H,$L$1,base_de_dados!$C:$C,$A144,base_de_dados!$M:$M,"&lt;=2011",base_de_dados!$O:$O,"&gt;=40908")</f>
        <v>0</v>
      </c>
      <c r="H144" s="5">
        <f>SUMIFS(base_de_dados!$T:$T,base_de_dados!$B:$B,$B144,base_de_dados!$G:$G,H$61,base_de_dados!$H:$H,$L$1,base_de_dados!$C:$C,$A144,base_de_dados!$M:$M,"&lt;=2011",base_de_dados!$O:$O,"&gt;=40908")</f>
        <v>0</v>
      </c>
      <c r="I144" s="5">
        <f>SUMIFS(base_de_dados!$T:$T,base_de_dados!$B:$B,$B144,base_de_dados!$G:$G,I$61,base_de_dados!$H:$H,$L$1,base_de_dados!$C:$C,$A144,base_de_dados!$M:$M,"&lt;=2011",base_de_dados!$O:$O,"&gt;=40908")</f>
        <v>0</v>
      </c>
      <c r="J144" s="5">
        <f>SUMIFS(base_de_dados!$T:$T,base_de_dados!$B:$B,$B144,base_de_dados!$G:$G,J$61,base_de_dados!$H:$H,$L$1,base_de_dados!$C:$C,$A144,base_de_dados!$M:$M,"&lt;=2011",base_de_dados!$O:$O,"&gt;=40908")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SUMIFS(base_de_dados!$T:$T,base_de_dados!$B:$B,$B145,base_de_dados!$G:$G,C$61,base_de_dados!$H:$H,$L$1,base_de_dados!$C:$C,$A145,base_de_dados!$M:$M,"&lt;=2011",base_de_dados!$O:$O,"&gt;=40908")</f>
        <v>0</v>
      </c>
      <c r="D145" s="5">
        <f>SUMIFS(base_de_dados!$T:$T,base_de_dados!$B:$B,$B145,base_de_dados!$G:$G,D$61,base_de_dados!$H:$H,$L$1,base_de_dados!$C:$C,$A145,base_de_dados!$M:$M,"&lt;=2011",base_de_dados!$O:$O,"&gt;=40908")</f>
        <v>0</v>
      </c>
      <c r="E145" s="5">
        <f>SUMIFS(base_de_dados!$T:$T,base_de_dados!$B:$B,$B145,base_de_dados!$G:$G,E$61,base_de_dados!$H:$H,$L$1,base_de_dados!$C:$C,$A145,base_de_dados!$M:$M,"&lt;=2011",base_de_dados!$O:$O,"&gt;=40908")</f>
        <v>0</v>
      </c>
      <c r="F145" s="5">
        <f>SUMIFS(base_de_dados!$T:$T,base_de_dados!$B:$B,$B145,base_de_dados!$G:$G,F$61,base_de_dados!$H:$H,$L$1,base_de_dados!$C:$C,$A145,base_de_dados!$M:$M,"&lt;=2011",base_de_dados!$O:$O,"&gt;=40908")</f>
        <v>0</v>
      </c>
      <c r="G145" s="5">
        <f>SUMIFS(base_de_dados!$T:$T,base_de_dados!$B:$B,$B145,base_de_dados!$G:$G,G$61,base_de_dados!$H:$H,$L$1,base_de_dados!$C:$C,$A145,base_de_dados!$M:$M,"&lt;=2011",base_de_dados!$O:$O,"&gt;=40908")</f>
        <v>0</v>
      </c>
      <c r="H145" s="5">
        <f>SUMIFS(base_de_dados!$T:$T,base_de_dados!$B:$B,$B145,base_de_dados!$G:$G,H$61,base_de_dados!$H:$H,$L$1,base_de_dados!$C:$C,$A145,base_de_dados!$M:$M,"&lt;=2011",base_de_dados!$O:$O,"&gt;=40908")</f>
        <v>0</v>
      </c>
      <c r="I145" s="5">
        <f>SUMIFS(base_de_dados!$T:$T,base_de_dados!$B:$B,$B145,base_de_dados!$G:$G,I$61,base_de_dados!$H:$H,$L$1,base_de_dados!$C:$C,$A145,base_de_dados!$M:$M,"&lt;=2011",base_de_dados!$O:$O,"&gt;=40908")</f>
        <v>0</v>
      </c>
      <c r="J145" s="5">
        <f>SUMIFS(base_de_dados!$T:$T,base_de_dados!$B:$B,$B145,base_de_dados!$G:$G,J$61,base_de_dados!$H:$H,$L$1,base_de_dados!$C:$C,$A145,base_de_dados!$M:$M,"&lt;=2011",base_de_dados!$O:$O,"&gt;=40908")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SUMIFS(base_de_dados!$T:$T,base_de_dados!$B:$B,$B146,base_de_dados!$G:$G,C$61,base_de_dados!$H:$H,$L$1,base_de_dados!$C:$C,$A146,base_de_dados!$M:$M,"&lt;=2011",base_de_dados!$O:$O,"&gt;=40908")</f>
        <v>0</v>
      </c>
      <c r="D146" s="5">
        <f>SUMIFS(base_de_dados!$T:$T,base_de_dados!$B:$B,$B146,base_de_dados!$G:$G,D$61,base_de_dados!$H:$H,$L$1,base_de_dados!$C:$C,$A146,base_de_dados!$M:$M,"&lt;=2011",base_de_dados!$O:$O,"&gt;=40908")</f>
        <v>0</v>
      </c>
      <c r="E146" s="5">
        <f>SUMIFS(base_de_dados!$T:$T,base_de_dados!$B:$B,$B146,base_de_dados!$G:$G,E$61,base_de_dados!$H:$H,$L$1,base_de_dados!$C:$C,$A146,base_de_dados!$M:$M,"&lt;=2011",base_de_dados!$O:$O,"&gt;=40908")</f>
        <v>0</v>
      </c>
      <c r="F146" s="5">
        <f>SUMIFS(base_de_dados!$T:$T,base_de_dados!$B:$B,$B146,base_de_dados!$G:$G,F$61,base_de_dados!$H:$H,$L$1,base_de_dados!$C:$C,$A146,base_de_dados!$M:$M,"&lt;=2011",base_de_dados!$O:$O,"&gt;=40908")</f>
        <v>0</v>
      </c>
      <c r="G146" s="5">
        <f>SUMIFS(base_de_dados!$T:$T,base_de_dados!$B:$B,$B146,base_de_dados!$G:$G,G$61,base_de_dados!$H:$H,$L$1,base_de_dados!$C:$C,$A146,base_de_dados!$M:$M,"&lt;=2011",base_de_dados!$O:$O,"&gt;=40908")</f>
        <v>0</v>
      </c>
      <c r="H146" s="5">
        <f>SUMIFS(base_de_dados!$T:$T,base_de_dados!$B:$B,$B146,base_de_dados!$G:$G,H$61,base_de_dados!$H:$H,$L$1,base_de_dados!$C:$C,$A146,base_de_dados!$M:$M,"&lt;=2011",base_de_dados!$O:$O,"&gt;=40908")</f>
        <v>0</v>
      </c>
      <c r="I146" s="5">
        <f>SUMIFS(base_de_dados!$T:$T,base_de_dados!$B:$B,$B146,base_de_dados!$G:$G,I$61,base_de_dados!$H:$H,$L$1,base_de_dados!$C:$C,$A146,base_de_dados!$M:$M,"&lt;=2011",base_de_dados!$O:$O,"&gt;=40908")</f>
        <v>0</v>
      </c>
      <c r="J146" s="5">
        <f>SUMIFS(base_de_dados!$T:$T,base_de_dados!$B:$B,$B146,base_de_dados!$G:$G,J$61,base_de_dados!$H:$H,$L$1,base_de_dados!$C:$C,$A146,base_de_dados!$M:$M,"&lt;=2011",base_de_dados!$O:$O,"&gt;=40908")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SUMIFS(base_de_dados!$T:$T,base_de_dados!$B:$B,$B147,base_de_dados!$G:$G,C$61,base_de_dados!$H:$H,$L$1,base_de_dados!$C:$C,$A147,base_de_dados!$M:$M,"&lt;=2011",base_de_dados!$O:$O,"&gt;=40908")</f>
        <v>0</v>
      </c>
      <c r="D147" s="5">
        <f>SUMIFS(base_de_dados!$T:$T,base_de_dados!$B:$B,$B147,base_de_dados!$G:$G,D$61,base_de_dados!$H:$H,$L$1,base_de_dados!$C:$C,$A147,base_de_dados!$M:$M,"&lt;=2011",base_de_dados!$O:$O,"&gt;=40908")</f>
        <v>0</v>
      </c>
      <c r="E147" s="5">
        <f>SUMIFS(base_de_dados!$T:$T,base_de_dados!$B:$B,$B147,base_de_dados!$G:$G,E$61,base_de_dados!$H:$H,$L$1,base_de_dados!$C:$C,$A147,base_de_dados!$M:$M,"&lt;=2011",base_de_dados!$O:$O,"&gt;=40908")</f>
        <v>0</v>
      </c>
      <c r="F147" s="5">
        <f>SUMIFS(base_de_dados!$T:$T,base_de_dados!$B:$B,$B147,base_de_dados!$G:$G,F$61,base_de_dados!$H:$H,$L$1,base_de_dados!$C:$C,$A147,base_de_dados!$M:$M,"&lt;=2011",base_de_dados!$O:$O,"&gt;=40908")</f>
        <v>0</v>
      </c>
      <c r="G147" s="5">
        <f>SUMIFS(base_de_dados!$T:$T,base_de_dados!$B:$B,$B147,base_de_dados!$G:$G,G$61,base_de_dados!$H:$H,$L$1,base_de_dados!$C:$C,$A147,base_de_dados!$M:$M,"&lt;=2011",base_de_dados!$O:$O,"&gt;=40908")</f>
        <v>0</v>
      </c>
      <c r="H147" s="5">
        <f>SUMIFS(base_de_dados!$T:$T,base_de_dados!$B:$B,$B147,base_de_dados!$G:$G,H$61,base_de_dados!$H:$H,$L$1,base_de_dados!$C:$C,$A147,base_de_dados!$M:$M,"&lt;=2011",base_de_dados!$O:$O,"&gt;=40908")</f>
        <v>0</v>
      </c>
      <c r="I147" s="5">
        <f>SUMIFS(base_de_dados!$T:$T,base_de_dados!$B:$B,$B147,base_de_dados!$G:$G,I$61,base_de_dados!$H:$H,$L$1,base_de_dados!$C:$C,$A147,base_de_dados!$M:$M,"&lt;=2011",base_de_dados!$O:$O,"&gt;=40908")</f>
        <v>0</v>
      </c>
      <c r="J147" s="5">
        <f>SUMIFS(base_de_dados!$T:$T,base_de_dados!$B:$B,$B147,base_de_dados!$G:$G,J$61,base_de_dados!$H:$H,$L$1,base_de_dados!$C:$C,$A147,base_de_dados!$M:$M,"&lt;=2011",base_de_dados!$O:$O,"&gt;=40908")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SUMIFS(base_de_dados!$T:$T,base_de_dados!$B:$B,$B148,base_de_dados!$G:$G,C$61,base_de_dados!$H:$H,$L$1,base_de_dados!$C:$C,$A148,base_de_dados!$M:$M,"&lt;=2011",base_de_dados!$O:$O,"&gt;=40908")</f>
        <v>0</v>
      </c>
      <c r="D148" s="5">
        <f>SUMIFS(base_de_dados!$T:$T,base_de_dados!$B:$B,$B148,base_de_dados!$G:$G,D$61,base_de_dados!$H:$H,$L$1,base_de_dados!$C:$C,$A148,base_de_dados!$M:$M,"&lt;=2011",base_de_dados!$O:$O,"&gt;=40908")</f>
        <v>0</v>
      </c>
      <c r="E148" s="5">
        <f>SUMIFS(base_de_dados!$T:$T,base_de_dados!$B:$B,$B148,base_de_dados!$G:$G,E$61,base_de_dados!$H:$H,$L$1,base_de_dados!$C:$C,$A148,base_de_dados!$M:$M,"&lt;=2011",base_de_dados!$O:$O,"&gt;=40908")</f>
        <v>0</v>
      </c>
      <c r="F148" s="5">
        <f>SUMIFS(base_de_dados!$T:$T,base_de_dados!$B:$B,$B148,base_de_dados!$G:$G,F$61,base_de_dados!$H:$H,$L$1,base_de_dados!$C:$C,$A148,base_de_dados!$M:$M,"&lt;=2011",base_de_dados!$O:$O,"&gt;=40908")</f>
        <v>0</v>
      </c>
      <c r="G148" s="5">
        <f>SUMIFS(base_de_dados!$T:$T,base_de_dados!$B:$B,$B148,base_de_dados!$G:$G,G$61,base_de_dados!$H:$H,$L$1,base_de_dados!$C:$C,$A148,base_de_dados!$M:$M,"&lt;=2011",base_de_dados!$O:$O,"&gt;=40908")</f>
        <v>0</v>
      </c>
      <c r="H148" s="5">
        <f>SUMIFS(base_de_dados!$T:$T,base_de_dados!$B:$B,$B148,base_de_dados!$G:$G,H$61,base_de_dados!$H:$H,$L$1,base_de_dados!$C:$C,$A148,base_de_dados!$M:$M,"&lt;=2011",base_de_dados!$O:$O,"&gt;=40908")</f>
        <v>0</v>
      </c>
      <c r="I148" s="5">
        <f>SUMIFS(base_de_dados!$T:$T,base_de_dados!$B:$B,$B148,base_de_dados!$G:$G,I$61,base_de_dados!$H:$H,$L$1,base_de_dados!$C:$C,$A148,base_de_dados!$M:$M,"&lt;=2011",base_de_dados!$O:$O,"&gt;=40908")</f>
        <v>0</v>
      </c>
      <c r="J148" s="5">
        <f>SUMIFS(base_de_dados!$T:$T,base_de_dados!$B:$B,$B148,base_de_dados!$G:$G,J$61,base_de_dados!$H:$H,$L$1,base_de_dados!$C:$C,$A148,base_de_dados!$M:$M,"&lt;=2011",base_de_dados!$O:$O,"&gt;=40908")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SUMIFS(base_de_dados!$T:$T,base_de_dados!$B:$B,$B149,base_de_dados!$G:$G,C$61,base_de_dados!$H:$H,$L$1,base_de_dados!$C:$C,$A149,base_de_dados!$M:$M,"&lt;=2011",base_de_dados!$O:$O,"&gt;=40908")</f>
        <v>0</v>
      </c>
      <c r="D149" s="5">
        <f>SUMIFS(base_de_dados!$T:$T,base_de_dados!$B:$B,$B149,base_de_dados!$G:$G,D$61,base_de_dados!$H:$H,$L$1,base_de_dados!$C:$C,$A149,base_de_dados!$M:$M,"&lt;=2011",base_de_dados!$O:$O,"&gt;=40908")</f>
        <v>0</v>
      </c>
      <c r="E149" s="5">
        <f>SUMIFS(base_de_dados!$T:$T,base_de_dados!$B:$B,$B149,base_de_dados!$G:$G,E$61,base_de_dados!$H:$H,$L$1,base_de_dados!$C:$C,$A149,base_de_dados!$M:$M,"&lt;=2011",base_de_dados!$O:$O,"&gt;=40908")</f>
        <v>0</v>
      </c>
      <c r="F149" s="5">
        <f>SUMIFS(base_de_dados!$T:$T,base_de_dados!$B:$B,$B149,base_de_dados!$G:$G,F$61,base_de_dados!$H:$H,$L$1,base_de_dados!$C:$C,$A149,base_de_dados!$M:$M,"&lt;=2011",base_de_dados!$O:$O,"&gt;=40908")</f>
        <v>0</v>
      </c>
      <c r="G149" s="5">
        <f>SUMIFS(base_de_dados!$T:$T,base_de_dados!$B:$B,$B149,base_de_dados!$G:$G,G$61,base_de_dados!$H:$H,$L$1,base_de_dados!$C:$C,$A149,base_de_dados!$M:$M,"&lt;=2011",base_de_dados!$O:$O,"&gt;=40908")</f>
        <v>0</v>
      </c>
      <c r="H149" s="5">
        <f>SUMIFS(base_de_dados!$T:$T,base_de_dados!$B:$B,$B149,base_de_dados!$G:$G,H$61,base_de_dados!$H:$H,$L$1,base_de_dados!$C:$C,$A149,base_de_dados!$M:$M,"&lt;=2011",base_de_dados!$O:$O,"&gt;=40908")</f>
        <v>0</v>
      </c>
      <c r="I149" s="5">
        <f>SUMIFS(base_de_dados!$T:$T,base_de_dados!$B:$B,$B149,base_de_dados!$G:$G,I$61,base_de_dados!$H:$H,$L$1,base_de_dados!$C:$C,$A149,base_de_dados!$M:$M,"&lt;=2011",base_de_dados!$O:$O,"&gt;=40908")</f>
        <v>0</v>
      </c>
      <c r="J149" s="5">
        <f>SUMIFS(base_de_dados!$T:$T,base_de_dados!$B:$B,$B149,base_de_dados!$G:$G,J$61,base_de_dados!$H:$H,$L$1,base_de_dados!$C:$C,$A149,base_de_dados!$M:$M,"&lt;=2011",base_de_dados!$O:$O,"&gt;=40908")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SUMIFS(base_de_dados!$T:$T,base_de_dados!$B:$B,$B150,base_de_dados!$G:$G,C$61,base_de_dados!$H:$H,$L$1,base_de_dados!$C:$C,$A150,base_de_dados!$M:$M,"&lt;=2011",base_de_dados!$O:$O,"&gt;=40908")</f>
        <v>0</v>
      </c>
      <c r="D150" s="5">
        <f>SUMIFS(base_de_dados!$T:$T,base_de_dados!$B:$B,$B150,base_de_dados!$G:$G,D$61,base_de_dados!$H:$H,$L$1,base_de_dados!$C:$C,$A150,base_de_dados!$M:$M,"&lt;=2011",base_de_dados!$O:$O,"&gt;=40908")</f>
        <v>0</v>
      </c>
      <c r="E150" s="5">
        <f>SUMIFS(base_de_dados!$T:$T,base_de_dados!$B:$B,$B150,base_de_dados!$G:$G,E$61,base_de_dados!$H:$H,$L$1,base_de_dados!$C:$C,$A150,base_de_dados!$M:$M,"&lt;=2011",base_de_dados!$O:$O,"&gt;=40908")</f>
        <v>0</v>
      </c>
      <c r="F150" s="5">
        <f>SUMIFS(base_de_dados!$T:$T,base_de_dados!$B:$B,$B150,base_de_dados!$G:$G,F$61,base_de_dados!$H:$H,$L$1,base_de_dados!$C:$C,$A150,base_de_dados!$M:$M,"&lt;=2011",base_de_dados!$O:$O,"&gt;=40908")</f>
        <v>0</v>
      </c>
      <c r="G150" s="5">
        <f>SUMIFS(base_de_dados!$T:$T,base_de_dados!$B:$B,$B150,base_de_dados!$G:$G,G$61,base_de_dados!$H:$H,$L$1,base_de_dados!$C:$C,$A150,base_de_dados!$M:$M,"&lt;=2011",base_de_dados!$O:$O,"&gt;=40908")</f>
        <v>0</v>
      </c>
      <c r="H150" s="5">
        <f>SUMIFS(base_de_dados!$T:$T,base_de_dados!$B:$B,$B150,base_de_dados!$G:$G,H$61,base_de_dados!$H:$H,$L$1,base_de_dados!$C:$C,$A150,base_de_dados!$M:$M,"&lt;=2011",base_de_dados!$O:$O,"&gt;=40908")</f>
        <v>0</v>
      </c>
      <c r="I150" s="5">
        <f>SUMIFS(base_de_dados!$T:$T,base_de_dados!$B:$B,$B150,base_de_dados!$G:$G,I$61,base_de_dados!$H:$H,$L$1,base_de_dados!$C:$C,$A150,base_de_dados!$M:$M,"&lt;=2011",base_de_dados!$O:$O,"&gt;=40908")</f>
        <v>0</v>
      </c>
      <c r="J150" s="5">
        <f>SUMIFS(base_de_dados!$T:$T,base_de_dados!$B:$B,$B150,base_de_dados!$G:$G,J$61,base_de_dados!$H:$H,$L$1,base_de_dados!$C:$C,$A150,base_de_dados!$M:$M,"&lt;=2011",base_de_dados!$O:$O,"&gt;=40908")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SUMIFS(base_de_dados!$T:$T,base_de_dados!$B:$B,$B151,base_de_dados!$G:$G,C$61,base_de_dados!$H:$H,$L$1,base_de_dados!$C:$C,$A151,base_de_dados!$M:$M,"&lt;=2011",base_de_dados!$O:$O,"&gt;=40908")</f>
        <v>0</v>
      </c>
      <c r="D151" s="5">
        <f>SUMIFS(base_de_dados!$T:$T,base_de_dados!$B:$B,$B151,base_de_dados!$G:$G,D$61,base_de_dados!$H:$H,$L$1,base_de_dados!$C:$C,$A151,base_de_dados!$M:$M,"&lt;=2011",base_de_dados!$O:$O,"&gt;=40908")</f>
        <v>0</v>
      </c>
      <c r="E151" s="5">
        <f>SUMIFS(base_de_dados!$T:$T,base_de_dados!$B:$B,$B151,base_de_dados!$G:$G,E$61,base_de_dados!$H:$H,$L$1,base_de_dados!$C:$C,$A151,base_de_dados!$M:$M,"&lt;=2011",base_de_dados!$O:$O,"&gt;=40908")</f>
        <v>0</v>
      </c>
      <c r="F151" s="5">
        <f>SUMIFS(base_de_dados!$T:$T,base_de_dados!$B:$B,$B151,base_de_dados!$G:$G,F$61,base_de_dados!$H:$H,$L$1,base_de_dados!$C:$C,$A151,base_de_dados!$M:$M,"&lt;=2011",base_de_dados!$O:$O,"&gt;=40908")</f>
        <v>0</v>
      </c>
      <c r="G151" s="5">
        <f>SUMIFS(base_de_dados!$T:$T,base_de_dados!$B:$B,$B151,base_de_dados!$G:$G,G$61,base_de_dados!$H:$H,$L$1,base_de_dados!$C:$C,$A151,base_de_dados!$M:$M,"&lt;=2011",base_de_dados!$O:$O,"&gt;=40908")</f>
        <v>0</v>
      </c>
      <c r="H151" s="5">
        <f>SUMIFS(base_de_dados!$T:$T,base_de_dados!$B:$B,$B151,base_de_dados!$G:$G,H$61,base_de_dados!$H:$H,$L$1,base_de_dados!$C:$C,$A151,base_de_dados!$M:$M,"&lt;=2011",base_de_dados!$O:$O,"&gt;=40908")</f>
        <v>0</v>
      </c>
      <c r="I151" s="5">
        <f>SUMIFS(base_de_dados!$T:$T,base_de_dados!$B:$B,$B151,base_de_dados!$G:$G,I$61,base_de_dados!$H:$H,$L$1,base_de_dados!$C:$C,$A151,base_de_dados!$M:$M,"&lt;=2011",base_de_dados!$O:$O,"&gt;=40908")</f>
        <v>0</v>
      </c>
      <c r="J151" s="5">
        <f>SUMIFS(base_de_dados!$T:$T,base_de_dados!$B:$B,$B151,base_de_dados!$G:$G,J$61,base_de_dados!$H:$H,$L$1,base_de_dados!$C:$C,$A151,base_de_dados!$M:$M,"&lt;=2011",base_de_dados!$O:$O,"&gt;=40908")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SUMIFS(base_de_dados!$T:$T,base_de_dados!$B:$B,$B152,base_de_dados!$G:$G,C$61,base_de_dados!$H:$H,$L$1,base_de_dados!$C:$C,$A152,base_de_dados!$M:$M,"&lt;=2011",base_de_dados!$O:$O,"&gt;=40908")</f>
        <v>0</v>
      </c>
      <c r="D152" s="5">
        <f>SUMIFS(base_de_dados!$T:$T,base_de_dados!$B:$B,$B152,base_de_dados!$G:$G,D$61,base_de_dados!$H:$H,$L$1,base_de_dados!$C:$C,$A152,base_de_dados!$M:$M,"&lt;=2011",base_de_dados!$O:$O,"&gt;=40908")</f>
        <v>0</v>
      </c>
      <c r="E152" s="5">
        <f>SUMIFS(base_de_dados!$T:$T,base_de_dados!$B:$B,$B152,base_de_dados!$G:$G,E$61,base_de_dados!$H:$H,$L$1,base_de_dados!$C:$C,$A152,base_de_dados!$M:$M,"&lt;=2011",base_de_dados!$O:$O,"&gt;=40908")</f>
        <v>0</v>
      </c>
      <c r="F152" s="5">
        <f>SUMIFS(base_de_dados!$T:$T,base_de_dados!$B:$B,$B152,base_de_dados!$G:$G,F$61,base_de_dados!$H:$H,$L$1,base_de_dados!$C:$C,$A152,base_de_dados!$M:$M,"&lt;=2011",base_de_dados!$O:$O,"&gt;=40908")</f>
        <v>0</v>
      </c>
      <c r="G152" s="5">
        <f>SUMIFS(base_de_dados!$T:$T,base_de_dados!$B:$B,$B152,base_de_dados!$G:$G,G$61,base_de_dados!$H:$H,$L$1,base_de_dados!$C:$C,$A152,base_de_dados!$M:$M,"&lt;=2011",base_de_dados!$O:$O,"&gt;=40908")</f>
        <v>0</v>
      </c>
      <c r="H152" s="5">
        <f>SUMIFS(base_de_dados!$T:$T,base_de_dados!$B:$B,$B152,base_de_dados!$G:$G,H$61,base_de_dados!$H:$H,$L$1,base_de_dados!$C:$C,$A152,base_de_dados!$M:$M,"&lt;=2011",base_de_dados!$O:$O,"&gt;=40908")</f>
        <v>0</v>
      </c>
      <c r="I152" s="5">
        <f>SUMIFS(base_de_dados!$T:$T,base_de_dados!$B:$B,$B152,base_de_dados!$G:$G,I$61,base_de_dados!$H:$H,$L$1,base_de_dados!$C:$C,$A152,base_de_dados!$M:$M,"&lt;=2011",base_de_dados!$O:$O,"&gt;=40908")</f>
        <v>0</v>
      </c>
      <c r="J152" s="5">
        <f>SUMIFS(base_de_dados!$T:$T,base_de_dados!$B:$B,$B152,base_de_dados!$G:$G,J$61,base_de_dados!$H:$H,$L$1,base_de_dados!$C:$C,$A152,base_de_dados!$M:$M,"&lt;=2011",base_de_dados!$O:$O,"&gt;=40908")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SUMIFS(base_de_dados!$T:$T,base_de_dados!$B:$B,$B153,base_de_dados!$G:$G,C$61,base_de_dados!$H:$H,$L$1,base_de_dados!$C:$C,$A153,base_de_dados!$M:$M,"&lt;=2011",base_de_dados!$O:$O,"&gt;=40908")</f>
        <v>0</v>
      </c>
      <c r="D153" s="5">
        <f>SUMIFS(base_de_dados!$T:$T,base_de_dados!$B:$B,$B153,base_de_dados!$G:$G,D$61,base_de_dados!$H:$H,$L$1,base_de_dados!$C:$C,$A153,base_de_dados!$M:$M,"&lt;=2011",base_de_dados!$O:$O,"&gt;=40908")</f>
        <v>0</v>
      </c>
      <c r="E153" s="5">
        <f>SUMIFS(base_de_dados!$T:$T,base_de_dados!$B:$B,$B153,base_de_dados!$G:$G,E$61,base_de_dados!$H:$H,$L$1,base_de_dados!$C:$C,$A153,base_de_dados!$M:$M,"&lt;=2011",base_de_dados!$O:$O,"&gt;=40908")</f>
        <v>5.0228310502283104E-3</v>
      </c>
      <c r="F153" s="5">
        <f>SUMIFS(base_de_dados!$T:$T,base_de_dados!$B:$B,$B153,base_de_dados!$G:$G,F$61,base_de_dados!$H:$H,$L$1,base_de_dados!$C:$C,$A153,base_de_dados!$M:$M,"&lt;=2011",base_de_dados!$O:$O,"&gt;=40908")</f>
        <v>0.10591818873668189</v>
      </c>
      <c r="G153" s="5">
        <f>SUMIFS(base_de_dados!$T:$T,base_de_dados!$B:$B,$B153,base_de_dados!$G:$G,G$61,base_de_dados!$H:$H,$L$1,base_de_dados!$C:$C,$A153,base_de_dados!$M:$M,"&lt;=2011",base_de_dados!$O:$O,"&gt;=40908")</f>
        <v>0</v>
      </c>
      <c r="H153" s="5">
        <f>SUMIFS(base_de_dados!$T:$T,base_de_dados!$B:$B,$B153,base_de_dados!$G:$G,H$61,base_de_dados!$H:$H,$L$1,base_de_dados!$C:$C,$A153,base_de_dados!$M:$M,"&lt;=2011",base_de_dados!$O:$O,"&gt;=40908")</f>
        <v>0</v>
      </c>
      <c r="I153" s="5">
        <f>SUMIFS(base_de_dados!$T:$T,base_de_dados!$B:$B,$B153,base_de_dados!$G:$G,I$61,base_de_dados!$H:$H,$L$1,base_de_dados!$C:$C,$A153,base_de_dados!$M:$M,"&lt;=2011",base_de_dados!$O:$O,"&gt;=40908")</f>
        <v>0</v>
      </c>
      <c r="J153" s="5">
        <f>SUMIFS(base_de_dados!$T:$T,base_de_dados!$B:$B,$B153,base_de_dados!$G:$G,J$61,base_de_dados!$H:$H,$L$1,base_de_dados!$C:$C,$A153,base_de_dados!$M:$M,"&lt;=2011",base_de_dados!$O:$O,"&gt;=40908")</f>
        <v>0</v>
      </c>
      <c r="K153" s="32">
        <f t="shared" si="6"/>
        <v>0.11094101978691021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SUMIFS(base_de_dados!$T:$T,base_de_dados!$B:$B,$B154,base_de_dados!$G:$G,C$61,base_de_dados!$H:$H,$L$1,base_de_dados!$C:$C,$A154,base_de_dados!$M:$M,"&lt;=2011",base_de_dados!$O:$O,"&gt;=40908")</f>
        <v>0</v>
      </c>
      <c r="D154" s="5">
        <f>SUMIFS(base_de_dados!$T:$T,base_de_dados!$B:$B,$B154,base_de_dados!$G:$G,D$61,base_de_dados!$H:$H,$L$1,base_de_dados!$C:$C,$A154,base_de_dados!$M:$M,"&lt;=2011",base_de_dados!$O:$O,"&gt;=40908")</f>
        <v>0</v>
      </c>
      <c r="E154" s="5">
        <f>SUMIFS(base_de_dados!$T:$T,base_de_dados!$B:$B,$B154,base_de_dados!$G:$G,E$61,base_de_dados!$H:$H,$L$1,base_de_dados!$C:$C,$A154,base_de_dados!$M:$M,"&lt;=2011",base_de_dados!$O:$O,"&gt;=40908")</f>
        <v>0</v>
      </c>
      <c r="F154" s="5">
        <f>SUMIFS(base_de_dados!$T:$T,base_de_dados!$B:$B,$B154,base_de_dados!$G:$G,F$61,base_de_dados!$H:$H,$L$1,base_de_dados!$C:$C,$A154,base_de_dados!$M:$M,"&lt;=2011",base_de_dados!$O:$O,"&gt;=40908")</f>
        <v>0</v>
      </c>
      <c r="G154" s="5">
        <f>SUMIFS(base_de_dados!$T:$T,base_de_dados!$B:$B,$B154,base_de_dados!$G:$G,G$61,base_de_dados!$H:$H,$L$1,base_de_dados!$C:$C,$A154,base_de_dados!$M:$M,"&lt;=2011",base_de_dados!$O:$O,"&gt;=40908")</f>
        <v>0</v>
      </c>
      <c r="H154" s="5">
        <f>SUMIFS(base_de_dados!$T:$T,base_de_dados!$B:$B,$B154,base_de_dados!$G:$G,H$61,base_de_dados!$H:$H,$L$1,base_de_dados!$C:$C,$A154,base_de_dados!$M:$M,"&lt;=2011",base_de_dados!$O:$O,"&gt;=40908")</f>
        <v>0</v>
      </c>
      <c r="I154" s="5">
        <f>SUMIFS(base_de_dados!$T:$T,base_de_dados!$B:$B,$B154,base_de_dados!$G:$G,I$61,base_de_dados!$H:$H,$L$1,base_de_dados!$C:$C,$A154,base_de_dados!$M:$M,"&lt;=2011",base_de_dados!$O:$O,"&gt;=40908")</f>
        <v>0</v>
      </c>
      <c r="J154" s="5">
        <f>SUMIFS(base_de_dados!$T:$T,base_de_dados!$B:$B,$B154,base_de_dados!$G:$G,J$61,base_de_dados!$H:$H,$L$1,base_de_dados!$C:$C,$A154,base_de_dados!$M:$M,"&lt;=2011",base_de_dados!$O:$O,"&gt;=40908")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SUMIFS(base_de_dados!$T:$T,base_de_dados!$B:$B,$B155,base_de_dados!$G:$G,C$61,base_de_dados!$H:$H,$L$1,base_de_dados!$C:$C,$A155,base_de_dados!$M:$M,"&lt;=2011",base_de_dados!$O:$O,"&gt;=40908")</f>
        <v>0</v>
      </c>
      <c r="D155" s="5">
        <f>SUMIFS(base_de_dados!$T:$T,base_de_dados!$B:$B,$B155,base_de_dados!$G:$G,D$61,base_de_dados!$H:$H,$L$1,base_de_dados!$C:$C,$A155,base_de_dados!$M:$M,"&lt;=2011",base_de_dados!$O:$O,"&gt;=40908")</f>
        <v>0</v>
      </c>
      <c r="E155" s="5">
        <f>SUMIFS(base_de_dados!$T:$T,base_de_dados!$B:$B,$B155,base_de_dados!$G:$G,E$61,base_de_dados!$H:$H,$L$1,base_de_dados!$C:$C,$A155,base_de_dados!$M:$M,"&lt;=2011",base_de_dados!$O:$O,"&gt;=40908")</f>
        <v>0</v>
      </c>
      <c r="F155" s="5">
        <f>SUMIFS(base_de_dados!$T:$T,base_de_dados!$B:$B,$B155,base_de_dados!$G:$G,F$61,base_de_dados!$H:$H,$L$1,base_de_dados!$C:$C,$A155,base_de_dados!$M:$M,"&lt;=2011",base_de_dados!$O:$O,"&gt;=40908")</f>
        <v>0</v>
      </c>
      <c r="G155" s="5">
        <f>SUMIFS(base_de_dados!$T:$T,base_de_dados!$B:$B,$B155,base_de_dados!$G:$G,G$61,base_de_dados!$H:$H,$L$1,base_de_dados!$C:$C,$A155,base_de_dados!$M:$M,"&lt;=2011",base_de_dados!$O:$O,"&gt;=40908")</f>
        <v>0</v>
      </c>
      <c r="H155" s="5">
        <f>SUMIFS(base_de_dados!$T:$T,base_de_dados!$B:$B,$B155,base_de_dados!$G:$G,H$61,base_de_dados!$H:$H,$L$1,base_de_dados!$C:$C,$A155,base_de_dados!$M:$M,"&lt;=2011",base_de_dados!$O:$O,"&gt;=40908")</f>
        <v>0</v>
      </c>
      <c r="I155" s="5">
        <f>SUMIFS(base_de_dados!$T:$T,base_de_dados!$B:$B,$B155,base_de_dados!$G:$G,I$61,base_de_dados!$H:$H,$L$1,base_de_dados!$C:$C,$A155,base_de_dados!$M:$M,"&lt;=2011",base_de_dados!$O:$O,"&gt;=40908")</f>
        <v>0</v>
      </c>
      <c r="J155" s="5">
        <f>SUMIFS(base_de_dados!$T:$T,base_de_dados!$B:$B,$B155,base_de_dados!$G:$G,J$61,base_de_dados!$H:$H,$L$1,base_de_dados!$C:$C,$A155,base_de_dados!$M:$M,"&lt;=2011",base_de_dados!$O:$O,"&gt;=40908")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SUMIFS(base_de_dados!$T:$T,base_de_dados!$B:$B,$B156,base_de_dados!$G:$G,C$61,base_de_dados!$H:$H,$L$1,base_de_dados!$C:$C,$A156,base_de_dados!$M:$M,"&lt;=2011",base_de_dados!$O:$O,"&gt;=40908")</f>
        <v>0</v>
      </c>
      <c r="D156" s="5">
        <f>SUMIFS(base_de_dados!$T:$T,base_de_dados!$B:$B,$B156,base_de_dados!$G:$G,D$61,base_de_dados!$H:$H,$L$1,base_de_dados!$C:$C,$A156,base_de_dados!$M:$M,"&lt;=2011",base_de_dados!$O:$O,"&gt;=40908")</f>
        <v>0</v>
      </c>
      <c r="E156" s="5">
        <f>SUMIFS(base_de_dados!$T:$T,base_de_dados!$B:$B,$B156,base_de_dados!$G:$G,E$61,base_de_dados!$H:$H,$L$1,base_de_dados!$C:$C,$A156,base_de_dados!$M:$M,"&lt;=2011",base_de_dados!$O:$O,"&gt;=40908")</f>
        <v>0</v>
      </c>
      <c r="F156" s="5">
        <f>SUMIFS(base_de_dados!$T:$T,base_de_dados!$B:$B,$B156,base_de_dados!$G:$G,F$61,base_de_dados!$H:$H,$L$1,base_de_dados!$C:$C,$A156,base_de_dados!$M:$M,"&lt;=2011",base_de_dados!$O:$O,"&gt;=40908")</f>
        <v>0</v>
      </c>
      <c r="G156" s="5">
        <f>SUMIFS(base_de_dados!$T:$T,base_de_dados!$B:$B,$B156,base_de_dados!$G:$G,G$61,base_de_dados!$H:$H,$L$1,base_de_dados!$C:$C,$A156,base_de_dados!$M:$M,"&lt;=2011",base_de_dados!$O:$O,"&gt;=40908")</f>
        <v>0</v>
      </c>
      <c r="H156" s="5">
        <f>SUMIFS(base_de_dados!$T:$T,base_de_dados!$B:$B,$B156,base_de_dados!$G:$G,H$61,base_de_dados!$H:$H,$L$1,base_de_dados!$C:$C,$A156,base_de_dados!$M:$M,"&lt;=2011",base_de_dados!$O:$O,"&gt;=40908")</f>
        <v>0</v>
      </c>
      <c r="I156" s="5">
        <f>SUMIFS(base_de_dados!$T:$T,base_de_dados!$B:$B,$B156,base_de_dados!$G:$G,I$61,base_de_dados!$H:$H,$L$1,base_de_dados!$C:$C,$A156,base_de_dados!$M:$M,"&lt;=2011",base_de_dados!$O:$O,"&gt;=40908")</f>
        <v>0</v>
      </c>
      <c r="J156" s="5">
        <f>SUMIFS(base_de_dados!$T:$T,base_de_dados!$B:$B,$B156,base_de_dados!$G:$G,J$61,base_de_dados!$H:$H,$L$1,base_de_dados!$C:$C,$A156,base_de_dados!$M:$M,"&lt;=2011",base_de_dados!$O:$O,"&gt;=40908")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SUMIFS(base_de_dados!$T:$T,base_de_dados!$B:$B,$B157,base_de_dados!$G:$G,C$61,base_de_dados!$H:$H,$L$1,base_de_dados!$C:$C,$A157,base_de_dados!$M:$M,"&lt;=2011",base_de_dados!$O:$O,"&gt;=40908")</f>
        <v>0</v>
      </c>
      <c r="D157" s="5">
        <f>SUMIFS(base_de_dados!$T:$T,base_de_dados!$B:$B,$B157,base_de_dados!$G:$G,D$61,base_de_dados!$H:$H,$L$1,base_de_dados!$C:$C,$A157,base_de_dados!$M:$M,"&lt;=2011",base_de_dados!$O:$O,"&gt;=40908")</f>
        <v>0</v>
      </c>
      <c r="E157" s="5">
        <f>SUMIFS(base_de_dados!$T:$T,base_de_dados!$B:$B,$B157,base_de_dados!$G:$G,E$61,base_de_dados!$H:$H,$L$1,base_de_dados!$C:$C,$A157,base_de_dados!$M:$M,"&lt;=2011",base_de_dados!$O:$O,"&gt;=40908")</f>
        <v>0</v>
      </c>
      <c r="F157" s="5">
        <f>SUMIFS(base_de_dados!$T:$T,base_de_dados!$B:$B,$B157,base_de_dados!$G:$G,F$61,base_de_dados!$H:$H,$L$1,base_de_dados!$C:$C,$A157,base_de_dados!$M:$M,"&lt;=2011",base_de_dados!$O:$O,"&gt;=40908")</f>
        <v>0</v>
      </c>
      <c r="G157" s="5">
        <f>SUMIFS(base_de_dados!$T:$T,base_de_dados!$B:$B,$B157,base_de_dados!$G:$G,G$61,base_de_dados!$H:$H,$L$1,base_de_dados!$C:$C,$A157,base_de_dados!$M:$M,"&lt;=2011",base_de_dados!$O:$O,"&gt;=40908")</f>
        <v>0</v>
      </c>
      <c r="H157" s="5">
        <f>SUMIFS(base_de_dados!$T:$T,base_de_dados!$B:$B,$B157,base_de_dados!$G:$G,H$61,base_de_dados!$H:$H,$L$1,base_de_dados!$C:$C,$A157,base_de_dados!$M:$M,"&lt;=2011",base_de_dados!$O:$O,"&gt;=40908")</f>
        <v>0</v>
      </c>
      <c r="I157" s="5">
        <f>SUMIFS(base_de_dados!$T:$T,base_de_dados!$B:$B,$B157,base_de_dados!$G:$G,I$61,base_de_dados!$H:$H,$L$1,base_de_dados!$C:$C,$A157,base_de_dados!$M:$M,"&lt;=2011",base_de_dados!$O:$O,"&gt;=40908")</f>
        <v>0</v>
      </c>
      <c r="J157" s="5">
        <f>SUMIFS(base_de_dados!$T:$T,base_de_dados!$B:$B,$B157,base_de_dados!$G:$G,J$61,base_de_dados!$H:$H,$L$1,base_de_dados!$C:$C,$A157,base_de_dados!$M:$M,"&lt;=2011",base_de_dados!$O:$O,"&gt;=40908")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SUMIFS(base_de_dados!$T:$T,base_de_dados!$B:$B,$B158,base_de_dados!$G:$G,C$61,base_de_dados!$H:$H,$L$1,base_de_dados!$C:$C,$A158,base_de_dados!$M:$M,"&lt;=2011",base_de_dados!$O:$O,"&gt;=40908")</f>
        <v>0</v>
      </c>
      <c r="D158" s="5">
        <f>SUMIFS(base_de_dados!$T:$T,base_de_dados!$B:$B,$B158,base_de_dados!$G:$G,D$61,base_de_dados!$H:$H,$L$1,base_de_dados!$C:$C,$A158,base_de_dados!$M:$M,"&lt;=2011",base_de_dados!$O:$O,"&gt;=40908")</f>
        <v>0</v>
      </c>
      <c r="E158" s="5">
        <f>SUMIFS(base_de_dados!$T:$T,base_de_dados!$B:$B,$B158,base_de_dados!$G:$G,E$61,base_de_dados!$H:$H,$L$1,base_de_dados!$C:$C,$A158,base_de_dados!$M:$M,"&lt;=2011",base_de_dados!$O:$O,"&gt;=40908")</f>
        <v>0</v>
      </c>
      <c r="F158" s="5">
        <f>SUMIFS(base_de_dados!$T:$T,base_de_dados!$B:$B,$B158,base_de_dados!$G:$G,F$61,base_de_dados!$H:$H,$L$1,base_de_dados!$C:$C,$A158,base_de_dados!$M:$M,"&lt;=2011",base_de_dados!$O:$O,"&gt;=40908")</f>
        <v>2.2520547945205478E-2</v>
      </c>
      <c r="G158" s="5">
        <f>SUMIFS(base_de_dados!$T:$T,base_de_dados!$B:$B,$B158,base_de_dados!$G:$G,G$61,base_de_dados!$H:$H,$L$1,base_de_dados!$C:$C,$A158,base_de_dados!$M:$M,"&lt;=2011",base_de_dados!$O:$O,"&gt;=40908")</f>
        <v>0</v>
      </c>
      <c r="H158" s="5">
        <f>SUMIFS(base_de_dados!$T:$T,base_de_dados!$B:$B,$B158,base_de_dados!$G:$G,H$61,base_de_dados!$H:$H,$L$1,base_de_dados!$C:$C,$A158,base_de_dados!$M:$M,"&lt;=2011",base_de_dados!$O:$O,"&gt;=40908")</f>
        <v>0</v>
      </c>
      <c r="I158" s="5">
        <f>SUMIFS(base_de_dados!$T:$T,base_de_dados!$B:$B,$B158,base_de_dados!$G:$G,I$61,base_de_dados!$H:$H,$L$1,base_de_dados!$C:$C,$A158,base_de_dados!$M:$M,"&lt;=2011",base_de_dados!$O:$O,"&gt;=40908")</f>
        <v>0</v>
      </c>
      <c r="J158" s="5">
        <f>SUMIFS(base_de_dados!$T:$T,base_de_dados!$B:$B,$B158,base_de_dados!$G:$G,J$61,base_de_dados!$H:$H,$L$1,base_de_dados!$C:$C,$A158,base_de_dados!$M:$M,"&lt;=2011",base_de_dados!$O:$O,"&gt;=40908")</f>
        <v>0</v>
      </c>
      <c r="K158" s="32">
        <f t="shared" si="6"/>
        <v>2.2520547945205478E-2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SUMIFS(base_de_dados!$T:$T,base_de_dados!$B:$B,$B159,base_de_dados!$G:$G,C$61,base_de_dados!$H:$H,$L$1,base_de_dados!$C:$C,$A159,base_de_dados!$M:$M,"&lt;=2011",base_de_dados!$O:$O,"&gt;=40908")</f>
        <v>0</v>
      </c>
      <c r="D159" s="5">
        <f>SUMIFS(base_de_dados!$T:$T,base_de_dados!$B:$B,$B159,base_de_dados!$G:$G,D$61,base_de_dados!$H:$H,$L$1,base_de_dados!$C:$C,$A159,base_de_dados!$M:$M,"&lt;=2011",base_de_dados!$O:$O,"&gt;=40908")</f>
        <v>0</v>
      </c>
      <c r="E159" s="5">
        <f>SUMIFS(base_de_dados!$T:$T,base_de_dados!$B:$B,$B159,base_de_dados!$G:$G,E$61,base_de_dados!$H:$H,$L$1,base_de_dados!$C:$C,$A159,base_de_dados!$M:$M,"&lt;=2011",base_de_dados!$O:$O,"&gt;=40908")</f>
        <v>0</v>
      </c>
      <c r="F159" s="5">
        <f>SUMIFS(base_de_dados!$T:$T,base_de_dados!$B:$B,$B159,base_de_dados!$G:$G,F$61,base_de_dados!$H:$H,$L$1,base_de_dados!$C:$C,$A159,base_de_dados!$M:$M,"&lt;=2011",base_de_dados!$O:$O,"&gt;=40908")</f>
        <v>0</v>
      </c>
      <c r="G159" s="5">
        <f>SUMIFS(base_de_dados!$T:$T,base_de_dados!$B:$B,$B159,base_de_dados!$G:$G,G$61,base_de_dados!$H:$H,$L$1,base_de_dados!$C:$C,$A159,base_de_dados!$M:$M,"&lt;=2011",base_de_dados!$O:$O,"&gt;=40908")</f>
        <v>0</v>
      </c>
      <c r="H159" s="5">
        <f>SUMIFS(base_de_dados!$T:$T,base_de_dados!$B:$B,$B159,base_de_dados!$G:$G,H$61,base_de_dados!$H:$H,$L$1,base_de_dados!$C:$C,$A159,base_de_dados!$M:$M,"&lt;=2011",base_de_dados!$O:$O,"&gt;=40908")</f>
        <v>0</v>
      </c>
      <c r="I159" s="5">
        <f>SUMIFS(base_de_dados!$T:$T,base_de_dados!$B:$B,$B159,base_de_dados!$G:$G,I$61,base_de_dados!$H:$H,$L$1,base_de_dados!$C:$C,$A159,base_de_dados!$M:$M,"&lt;=2011",base_de_dados!$O:$O,"&gt;=40908")</f>
        <v>0</v>
      </c>
      <c r="J159" s="5">
        <f>SUMIFS(base_de_dados!$T:$T,base_de_dados!$B:$B,$B159,base_de_dados!$G:$G,J$61,base_de_dados!$H:$H,$L$1,base_de_dados!$C:$C,$A159,base_de_dados!$M:$M,"&lt;=2011",base_de_dados!$O:$O,"&gt;=40908")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SUMIFS(base_de_dados!$T:$T,base_de_dados!$B:$B,$B160,base_de_dados!$G:$G,C$61,base_de_dados!$H:$H,$L$1,base_de_dados!$C:$C,$A160,base_de_dados!$M:$M,"&lt;=2011",base_de_dados!$O:$O,"&gt;=40908")</f>
        <v>0</v>
      </c>
      <c r="D160" s="5">
        <f>SUMIFS(base_de_dados!$T:$T,base_de_dados!$B:$B,$B160,base_de_dados!$G:$G,D$61,base_de_dados!$H:$H,$L$1,base_de_dados!$C:$C,$A160,base_de_dados!$M:$M,"&lt;=2011",base_de_dados!$O:$O,"&gt;=40908")</f>
        <v>0</v>
      </c>
      <c r="E160" s="5">
        <f>SUMIFS(base_de_dados!$T:$T,base_de_dados!$B:$B,$B160,base_de_dados!$G:$G,E$61,base_de_dados!$H:$H,$L$1,base_de_dados!$C:$C,$A160,base_de_dados!$M:$M,"&lt;=2011",base_de_dados!$O:$O,"&gt;=40908")</f>
        <v>0</v>
      </c>
      <c r="F160" s="5">
        <f>SUMIFS(base_de_dados!$T:$T,base_de_dados!$B:$B,$B160,base_de_dados!$G:$G,F$61,base_de_dados!$H:$H,$L$1,base_de_dados!$C:$C,$A160,base_de_dados!$M:$M,"&lt;=2011",base_de_dados!$O:$O,"&gt;=40908")</f>
        <v>0</v>
      </c>
      <c r="G160" s="5">
        <f>SUMIFS(base_de_dados!$T:$T,base_de_dados!$B:$B,$B160,base_de_dados!$G:$G,G$61,base_de_dados!$H:$H,$L$1,base_de_dados!$C:$C,$A160,base_de_dados!$M:$M,"&lt;=2011",base_de_dados!$O:$O,"&gt;=40908")</f>
        <v>0</v>
      </c>
      <c r="H160" s="5">
        <f>SUMIFS(base_de_dados!$T:$T,base_de_dados!$B:$B,$B160,base_de_dados!$G:$G,H$61,base_de_dados!$H:$H,$L$1,base_de_dados!$C:$C,$A160,base_de_dados!$M:$M,"&lt;=2011",base_de_dados!$O:$O,"&gt;=40908")</f>
        <v>0</v>
      </c>
      <c r="I160" s="5">
        <f>SUMIFS(base_de_dados!$T:$T,base_de_dados!$B:$B,$B160,base_de_dados!$G:$G,I$61,base_de_dados!$H:$H,$L$1,base_de_dados!$C:$C,$A160,base_de_dados!$M:$M,"&lt;=2011",base_de_dados!$O:$O,"&gt;=40908")</f>
        <v>1.0547945205479452E-3</v>
      </c>
      <c r="J160" s="5">
        <f>SUMIFS(base_de_dados!$T:$T,base_de_dados!$B:$B,$B160,base_de_dados!$G:$G,J$61,base_de_dados!$H:$H,$L$1,base_de_dados!$C:$C,$A160,base_de_dados!$M:$M,"&lt;=2011",base_de_dados!$O:$O,"&gt;=40908")</f>
        <v>0</v>
      </c>
      <c r="K160" s="32">
        <f t="shared" si="6"/>
        <v>1.0547945205479452E-3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SUMIFS(base_de_dados!$T:$T,base_de_dados!$B:$B,$B161,base_de_dados!$G:$G,C$61,base_de_dados!$H:$H,$L$1,base_de_dados!$C:$C,$A161,base_de_dados!$M:$M,"&lt;=2011",base_de_dados!$O:$O,"&gt;=40908")</f>
        <v>0</v>
      </c>
      <c r="D161" s="5">
        <f>SUMIFS(base_de_dados!$T:$T,base_de_dados!$B:$B,$B161,base_de_dados!$G:$G,D$61,base_de_dados!$H:$H,$L$1,base_de_dados!$C:$C,$A161,base_de_dados!$M:$M,"&lt;=2011",base_de_dados!$O:$O,"&gt;=40908")</f>
        <v>0</v>
      </c>
      <c r="E161" s="5">
        <f>SUMIFS(base_de_dados!$T:$T,base_de_dados!$B:$B,$B161,base_de_dados!$G:$G,E$61,base_de_dados!$H:$H,$L$1,base_de_dados!$C:$C,$A161,base_de_dados!$M:$M,"&lt;=2011",base_de_dados!$O:$O,"&gt;=40908")</f>
        <v>0</v>
      </c>
      <c r="F161" s="5">
        <f>SUMIFS(base_de_dados!$T:$T,base_de_dados!$B:$B,$B161,base_de_dados!$G:$G,F$61,base_de_dados!$H:$H,$L$1,base_de_dados!$C:$C,$A161,base_de_dados!$M:$M,"&lt;=2011",base_de_dados!$O:$O,"&gt;=40908")</f>
        <v>0</v>
      </c>
      <c r="G161" s="5">
        <f>SUMIFS(base_de_dados!$T:$T,base_de_dados!$B:$B,$B161,base_de_dados!$G:$G,G$61,base_de_dados!$H:$H,$L$1,base_de_dados!$C:$C,$A161,base_de_dados!$M:$M,"&lt;=2011",base_de_dados!$O:$O,"&gt;=40908")</f>
        <v>0</v>
      </c>
      <c r="H161" s="5">
        <f>SUMIFS(base_de_dados!$T:$T,base_de_dados!$B:$B,$B161,base_de_dados!$G:$G,H$61,base_de_dados!$H:$H,$L$1,base_de_dados!$C:$C,$A161,base_de_dados!$M:$M,"&lt;=2011",base_de_dados!$O:$O,"&gt;=40908")</f>
        <v>0</v>
      </c>
      <c r="I161" s="5">
        <f>SUMIFS(base_de_dados!$T:$T,base_de_dados!$B:$B,$B161,base_de_dados!$G:$G,I$61,base_de_dados!$H:$H,$L$1,base_de_dados!$C:$C,$A161,base_de_dados!$M:$M,"&lt;=2011",base_de_dados!$O:$O,"&gt;=40908")</f>
        <v>0</v>
      </c>
      <c r="J161" s="5">
        <f>SUMIFS(base_de_dados!$T:$T,base_de_dados!$B:$B,$B161,base_de_dados!$G:$G,J$61,base_de_dados!$H:$H,$L$1,base_de_dados!$C:$C,$A161,base_de_dados!$M:$M,"&lt;=2011",base_de_dados!$O:$O,"&gt;=40908")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SUMIFS(base_de_dados!$T:$T,base_de_dados!$B:$B,$B162,base_de_dados!$G:$G,C$61,base_de_dados!$H:$H,$L$1,base_de_dados!$C:$C,$A162,base_de_dados!$M:$M,"&lt;=2011",base_de_dados!$O:$O,"&gt;=40908")</f>
        <v>0</v>
      </c>
      <c r="D162" s="5">
        <f>SUMIFS(base_de_dados!$T:$T,base_de_dados!$B:$B,$B162,base_de_dados!$G:$G,D$61,base_de_dados!$H:$H,$L$1,base_de_dados!$C:$C,$A162,base_de_dados!$M:$M,"&lt;=2011",base_de_dados!$O:$O,"&gt;=40908")</f>
        <v>0</v>
      </c>
      <c r="E162" s="5">
        <f>SUMIFS(base_de_dados!$T:$T,base_de_dados!$B:$B,$B162,base_de_dados!$G:$G,E$61,base_de_dados!$H:$H,$L$1,base_de_dados!$C:$C,$A162,base_de_dados!$M:$M,"&lt;=2011",base_de_dados!$O:$O,"&gt;=40908")</f>
        <v>0</v>
      </c>
      <c r="F162" s="5">
        <f>SUMIFS(base_de_dados!$T:$T,base_de_dados!$B:$B,$B162,base_de_dados!$G:$G,F$61,base_de_dados!$H:$H,$L$1,base_de_dados!$C:$C,$A162,base_de_dados!$M:$M,"&lt;=2011",base_de_dados!$O:$O,"&gt;=40908")</f>
        <v>0</v>
      </c>
      <c r="G162" s="5">
        <f>SUMIFS(base_de_dados!$T:$T,base_de_dados!$B:$B,$B162,base_de_dados!$G:$G,G$61,base_de_dados!$H:$H,$L$1,base_de_dados!$C:$C,$A162,base_de_dados!$M:$M,"&lt;=2011",base_de_dados!$O:$O,"&gt;=40908")</f>
        <v>0</v>
      </c>
      <c r="H162" s="5">
        <f>SUMIFS(base_de_dados!$T:$T,base_de_dados!$B:$B,$B162,base_de_dados!$G:$G,H$61,base_de_dados!$H:$H,$L$1,base_de_dados!$C:$C,$A162,base_de_dados!$M:$M,"&lt;=2011",base_de_dados!$O:$O,"&gt;=40908")</f>
        <v>0</v>
      </c>
      <c r="I162" s="5">
        <f>SUMIFS(base_de_dados!$T:$T,base_de_dados!$B:$B,$B162,base_de_dados!$G:$G,I$61,base_de_dados!$H:$H,$L$1,base_de_dados!$C:$C,$A162,base_de_dados!$M:$M,"&lt;=2011",base_de_dados!$O:$O,"&gt;=40908")</f>
        <v>0</v>
      </c>
      <c r="J162" s="5">
        <f>SUMIFS(base_de_dados!$T:$T,base_de_dados!$B:$B,$B162,base_de_dados!$G:$G,J$61,base_de_dados!$H:$H,$L$1,base_de_dados!$C:$C,$A162,base_de_dados!$M:$M,"&lt;=2011",base_de_dados!$O:$O,"&gt;=40908")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SUMIFS(base_de_dados!$T:$T,base_de_dados!$B:$B,$B163,base_de_dados!$G:$G,C$61,base_de_dados!$H:$H,$L$1,base_de_dados!$C:$C,$A163,base_de_dados!$M:$M,"&lt;=2011",base_de_dados!$O:$O,"&gt;=40908")</f>
        <v>0</v>
      </c>
      <c r="D163" s="5">
        <f>SUMIFS(base_de_dados!$T:$T,base_de_dados!$B:$B,$B163,base_de_dados!$G:$G,D$61,base_de_dados!$H:$H,$L$1,base_de_dados!$C:$C,$A163,base_de_dados!$M:$M,"&lt;=2011",base_de_dados!$O:$O,"&gt;=40908")</f>
        <v>0</v>
      </c>
      <c r="E163" s="5">
        <f>SUMIFS(base_de_dados!$T:$T,base_de_dados!$B:$B,$B163,base_de_dados!$G:$G,E$61,base_de_dados!$H:$H,$L$1,base_de_dados!$C:$C,$A163,base_de_dados!$M:$M,"&lt;=2011",base_de_dados!$O:$O,"&gt;=40908")</f>
        <v>0</v>
      </c>
      <c r="F163" s="5">
        <f>SUMIFS(base_de_dados!$T:$T,base_de_dados!$B:$B,$B163,base_de_dados!$G:$G,F$61,base_de_dados!$H:$H,$L$1,base_de_dados!$C:$C,$A163,base_de_dados!$M:$M,"&lt;=2011",base_de_dados!$O:$O,"&gt;=40908")</f>
        <v>0</v>
      </c>
      <c r="G163" s="5">
        <f>SUMIFS(base_de_dados!$T:$T,base_de_dados!$B:$B,$B163,base_de_dados!$G:$G,G$61,base_de_dados!$H:$H,$L$1,base_de_dados!$C:$C,$A163,base_de_dados!$M:$M,"&lt;=2011",base_de_dados!$O:$O,"&gt;=40908")</f>
        <v>0</v>
      </c>
      <c r="H163" s="5">
        <f>SUMIFS(base_de_dados!$T:$T,base_de_dados!$B:$B,$B163,base_de_dados!$G:$G,H$61,base_de_dados!$H:$H,$L$1,base_de_dados!$C:$C,$A163,base_de_dados!$M:$M,"&lt;=2011",base_de_dados!$O:$O,"&gt;=40908")</f>
        <v>0</v>
      </c>
      <c r="I163" s="5">
        <f>SUMIFS(base_de_dados!$T:$T,base_de_dados!$B:$B,$B163,base_de_dados!$G:$G,I$61,base_de_dados!$H:$H,$L$1,base_de_dados!$C:$C,$A163,base_de_dados!$M:$M,"&lt;=2011",base_de_dados!$O:$O,"&gt;=40908")</f>
        <v>0</v>
      </c>
      <c r="J163" s="5">
        <f>SUMIFS(base_de_dados!$T:$T,base_de_dados!$B:$B,$B163,base_de_dados!$G:$G,J$61,base_de_dados!$H:$H,$L$1,base_de_dados!$C:$C,$A163,base_de_dados!$M:$M,"&lt;=2011",base_de_dados!$O:$O,"&gt;=40908")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SUMIFS(base_de_dados!$T:$T,base_de_dados!$B:$B,$B164,base_de_dados!$G:$G,C$61,base_de_dados!$H:$H,$L$1,base_de_dados!$C:$C,$A164,base_de_dados!$M:$M,"&lt;=2011",base_de_dados!$O:$O,"&gt;=40908")</f>
        <v>0</v>
      </c>
      <c r="D164" s="5">
        <f>SUMIFS(base_de_dados!$T:$T,base_de_dados!$B:$B,$B164,base_de_dados!$G:$G,D$61,base_de_dados!$H:$H,$L$1,base_de_dados!$C:$C,$A164,base_de_dados!$M:$M,"&lt;=2011",base_de_dados!$O:$O,"&gt;=40908")</f>
        <v>0</v>
      </c>
      <c r="E164" s="5">
        <f>SUMIFS(base_de_dados!$T:$T,base_de_dados!$B:$B,$B164,base_de_dados!$G:$G,E$61,base_de_dados!$H:$H,$L$1,base_de_dados!$C:$C,$A164,base_de_dados!$M:$M,"&lt;=2011",base_de_dados!$O:$O,"&gt;=40908")</f>
        <v>0</v>
      </c>
      <c r="F164" s="5">
        <f>SUMIFS(base_de_dados!$T:$T,base_de_dados!$B:$B,$B164,base_de_dados!$G:$G,F$61,base_de_dados!$H:$H,$L$1,base_de_dados!$C:$C,$A164,base_de_dados!$M:$M,"&lt;=2011",base_de_dados!$O:$O,"&gt;=40908")</f>
        <v>0</v>
      </c>
      <c r="G164" s="5">
        <f>SUMIFS(base_de_dados!$T:$T,base_de_dados!$B:$B,$B164,base_de_dados!$G:$G,G$61,base_de_dados!$H:$H,$L$1,base_de_dados!$C:$C,$A164,base_de_dados!$M:$M,"&lt;=2011",base_de_dados!$O:$O,"&gt;=40908")</f>
        <v>0</v>
      </c>
      <c r="H164" s="5">
        <f>SUMIFS(base_de_dados!$T:$T,base_de_dados!$B:$B,$B164,base_de_dados!$G:$G,H$61,base_de_dados!$H:$H,$L$1,base_de_dados!$C:$C,$A164,base_de_dados!$M:$M,"&lt;=2011",base_de_dados!$O:$O,"&gt;=40908")</f>
        <v>0</v>
      </c>
      <c r="I164" s="5">
        <f>SUMIFS(base_de_dados!$T:$T,base_de_dados!$B:$B,$B164,base_de_dados!$G:$G,I$61,base_de_dados!$H:$H,$L$1,base_de_dados!$C:$C,$A164,base_de_dados!$M:$M,"&lt;=2011",base_de_dados!$O:$O,"&gt;=40908")</f>
        <v>0</v>
      </c>
      <c r="J164" s="5">
        <f>SUMIFS(base_de_dados!$T:$T,base_de_dados!$B:$B,$B164,base_de_dados!$G:$G,J$61,base_de_dados!$H:$H,$L$1,base_de_dados!$C:$C,$A164,base_de_dados!$M:$M,"&lt;=2011",base_de_dados!$O:$O,"&gt;=40908")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SUMIFS(base_de_dados!$T:$T,base_de_dados!$B:$B,$B165,base_de_dados!$G:$G,C$61,base_de_dados!$H:$H,$L$1,base_de_dados!$C:$C,$A165,base_de_dados!$M:$M,"&lt;=2011",base_de_dados!$O:$O,"&gt;=40908")</f>
        <v>0</v>
      </c>
      <c r="D165" s="5">
        <f>SUMIFS(base_de_dados!$T:$T,base_de_dados!$B:$B,$B165,base_de_dados!$G:$G,D$61,base_de_dados!$H:$H,$L$1,base_de_dados!$C:$C,$A165,base_de_dados!$M:$M,"&lt;=2011",base_de_dados!$O:$O,"&gt;=40908")</f>
        <v>0</v>
      </c>
      <c r="E165" s="5">
        <f>SUMIFS(base_de_dados!$T:$T,base_de_dados!$B:$B,$B165,base_de_dados!$G:$G,E$61,base_de_dados!$H:$H,$L$1,base_de_dados!$C:$C,$A165,base_de_dados!$M:$M,"&lt;=2011",base_de_dados!$O:$O,"&gt;=40908")</f>
        <v>0</v>
      </c>
      <c r="F165" s="5">
        <f>SUMIFS(base_de_dados!$T:$T,base_de_dados!$B:$B,$B165,base_de_dados!$G:$G,F$61,base_de_dados!$H:$H,$L$1,base_de_dados!$C:$C,$A165,base_de_dados!$M:$M,"&lt;=2011",base_de_dados!$O:$O,"&gt;=40908")</f>
        <v>0</v>
      </c>
      <c r="G165" s="5">
        <f>SUMIFS(base_de_dados!$T:$T,base_de_dados!$B:$B,$B165,base_de_dados!$G:$G,G$61,base_de_dados!$H:$H,$L$1,base_de_dados!$C:$C,$A165,base_de_dados!$M:$M,"&lt;=2011",base_de_dados!$O:$O,"&gt;=40908")</f>
        <v>0</v>
      </c>
      <c r="H165" s="5">
        <f>SUMIFS(base_de_dados!$T:$T,base_de_dados!$B:$B,$B165,base_de_dados!$G:$G,H$61,base_de_dados!$H:$H,$L$1,base_de_dados!$C:$C,$A165,base_de_dados!$M:$M,"&lt;=2011",base_de_dados!$O:$O,"&gt;=40908")</f>
        <v>0</v>
      </c>
      <c r="I165" s="5">
        <f>SUMIFS(base_de_dados!$T:$T,base_de_dados!$B:$B,$B165,base_de_dados!$G:$G,I$61,base_de_dados!$H:$H,$L$1,base_de_dados!$C:$C,$A165,base_de_dados!$M:$M,"&lt;=2011",base_de_dados!$O:$O,"&gt;=40908")</f>
        <v>0</v>
      </c>
      <c r="J165" s="5">
        <f>SUMIFS(base_de_dados!$T:$T,base_de_dados!$B:$B,$B165,base_de_dados!$G:$G,J$61,base_de_dados!$H:$H,$L$1,base_de_dados!$C:$C,$A165,base_de_dados!$M:$M,"&lt;=2011",base_de_dados!$O:$O,"&gt;=40908")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SUMIFS(base_de_dados!$T:$T,base_de_dados!$B:$B,$B166,base_de_dados!$G:$G,C$61,base_de_dados!$H:$H,$L$1,base_de_dados!$C:$C,$A166,base_de_dados!$M:$M,"&lt;=2011",base_de_dados!$O:$O,"&gt;=40908")</f>
        <v>0</v>
      </c>
      <c r="D166" s="5">
        <f>SUMIFS(base_de_dados!$T:$T,base_de_dados!$B:$B,$B166,base_de_dados!$G:$G,D$61,base_de_dados!$H:$H,$L$1,base_de_dados!$C:$C,$A166,base_de_dados!$M:$M,"&lt;=2011",base_de_dados!$O:$O,"&gt;=40908")</f>
        <v>0</v>
      </c>
      <c r="E166" s="5">
        <f>SUMIFS(base_de_dados!$T:$T,base_de_dados!$B:$B,$B166,base_de_dados!$G:$G,E$61,base_de_dados!$H:$H,$L$1,base_de_dados!$C:$C,$A166,base_de_dados!$M:$M,"&lt;=2011",base_de_dados!$O:$O,"&gt;=40908")</f>
        <v>0</v>
      </c>
      <c r="F166" s="5">
        <f>SUMIFS(base_de_dados!$T:$T,base_de_dados!$B:$B,$B166,base_de_dados!$G:$G,F$61,base_de_dados!$H:$H,$L$1,base_de_dados!$C:$C,$A166,base_de_dados!$M:$M,"&lt;=2011",base_de_dados!$O:$O,"&gt;=40908")</f>
        <v>0</v>
      </c>
      <c r="G166" s="5">
        <f>SUMIFS(base_de_dados!$T:$T,base_de_dados!$B:$B,$B166,base_de_dados!$G:$G,G$61,base_de_dados!$H:$H,$L$1,base_de_dados!$C:$C,$A166,base_de_dados!$M:$M,"&lt;=2011",base_de_dados!$O:$O,"&gt;=40908")</f>
        <v>0</v>
      </c>
      <c r="H166" s="5">
        <f>SUMIFS(base_de_dados!$T:$T,base_de_dados!$B:$B,$B166,base_de_dados!$G:$G,H$61,base_de_dados!$H:$H,$L$1,base_de_dados!$C:$C,$A166,base_de_dados!$M:$M,"&lt;=2011",base_de_dados!$O:$O,"&gt;=40908")</f>
        <v>0</v>
      </c>
      <c r="I166" s="5">
        <f>SUMIFS(base_de_dados!$T:$T,base_de_dados!$B:$B,$B166,base_de_dados!$G:$G,I$61,base_de_dados!$H:$H,$L$1,base_de_dados!$C:$C,$A166,base_de_dados!$M:$M,"&lt;=2011",base_de_dados!$O:$O,"&gt;=40908")</f>
        <v>0</v>
      </c>
      <c r="J166" s="5">
        <f>SUMIFS(base_de_dados!$T:$T,base_de_dados!$B:$B,$B166,base_de_dados!$G:$G,J$61,base_de_dados!$H:$H,$L$1,base_de_dados!$C:$C,$A166,base_de_dados!$M:$M,"&lt;=2011",base_de_dados!$O:$O,"&gt;=40908")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SUMIFS(base_de_dados!$T:$T,base_de_dados!$B:$B,$B167,base_de_dados!$G:$G,C$61,base_de_dados!$H:$H,$L$1,base_de_dados!$C:$C,$A167,base_de_dados!$M:$M,"&lt;=2011",base_de_dados!$O:$O,"&gt;=40908")</f>
        <v>0</v>
      </c>
      <c r="D167" s="5">
        <f>SUMIFS(base_de_dados!$T:$T,base_de_dados!$B:$B,$B167,base_de_dados!$G:$G,D$61,base_de_dados!$H:$H,$L$1,base_de_dados!$C:$C,$A167,base_de_dados!$M:$M,"&lt;=2011",base_de_dados!$O:$O,"&gt;=40908")</f>
        <v>0</v>
      </c>
      <c r="E167" s="5">
        <f>SUMIFS(base_de_dados!$T:$T,base_de_dados!$B:$B,$B167,base_de_dados!$G:$G,E$61,base_de_dados!$H:$H,$L$1,base_de_dados!$C:$C,$A167,base_de_dados!$M:$M,"&lt;=2011",base_de_dados!$O:$O,"&gt;=40908")</f>
        <v>0</v>
      </c>
      <c r="F167" s="5">
        <f>SUMIFS(base_de_dados!$T:$T,base_de_dados!$B:$B,$B167,base_de_dados!$G:$G,F$61,base_de_dados!$H:$H,$L$1,base_de_dados!$C:$C,$A167,base_de_dados!$M:$M,"&lt;=2011",base_de_dados!$O:$O,"&gt;=40908")</f>
        <v>0</v>
      </c>
      <c r="G167" s="5">
        <f>SUMIFS(base_de_dados!$T:$T,base_de_dados!$B:$B,$B167,base_de_dados!$G:$G,G$61,base_de_dados!$H:$H,$L$1,base_de_dados!$C:$C,$A167,base_de_dados!$M:$M,"&lt;=2011",base_de_dados!$O:$O,"&gt;=40908")</f>
        <v>0</v>
      </c>
      <c r="H167" s="5">
        <f>SUMIFS(base_de_dados!$T:$T,base_de_dados!$B:$B,$B167,base_de_dados!$G:$G,H$61,base_de_dados!$H:$H,$L$1,base_de_dados!$C:$C,$A167,base_de_dados!$M:$M,"&lt;=2011",base_de_dados!$O:$O,"&gt;=40908")</f>
        <v>0</v>
      </c>
      <c r="I167" s="5">
        <f>SUMIFS(base_de_dados!$T:$T,base_de_dados!$B:$B,$B167,base_de_dados!$G:$G,I$61,base_de_dados!$H:$H,$L$1,base_de_dados!$C:$C,$A167,base_de_dados!$M:$M,"&lt;=2011",base_de_dados!$O:$O,"&gt;=40908")</f>
        <v>0</v>
      </c>
      <c r="J167" s="5">
        <f>SUMIFS(base_de_dados!$T:$T,base_de_dados!$B:$B,$B167,base_de_dados!$G:$G,J$61,base_de_dados!$H:$H,$L$1,base_de_dados!$C:$C,$A167,base_de_dados!$M:$M,"&lt;=2011",base_de_dados!$O:$O,"&gt;=40908")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SUMIFS(base_de_dados!$T:$T,base_de_dados!$B:$B,$B168,base_de_dados!$G:$G,C$61,base_de_dados!$H:$H,$L$1,base_de_dados!$C:$C,$A168,base_de_dados!$M:$M,"&lt;=2011",base_de_dados!$O:$O,"&gt;=40908")</f>
        <v>0</v>
      </c>
      <c r="D168" s="5">
        <f>SUMIFS(base_de_dados!$T:$T,base_de_dados!$B:$B,$B168,base_de_dados!$G:$G,D$61,base_de_dados!$H:$H,$L$1,base_de_dados!$C:$C,$A168,base_de_dados!$M:$M,"&lt;=2011",base_de_dados!$O:$O,"&gt;=40908")</f>
        <v>0</v>
      </c>
      <c r="E168" s="5">
        <f>SUMIFS(base_de_dados!$T:$T,base_de_dados!$B:$B,$B168,base_de_dados!$G:$G,E$61,base_de_dados!$H:$H,$L$1,base_de_dados!$C:$C,$A168,base_de_dados!$M:$M,"&lt;=2011",base_de_dados!$O:$O,"&gt;=40908")</f>
        <v>0</v>
      </c>
      <c r="F168" s="5">
        <f>SUMIFS(base_de_dados!$T:$T,base_de_dados!$B:$B,$B168,base_de_dados!$G:$G,F$61,base_de_dados!$H:$H,$L$1,base_de_dados!$C:$C,$A168,base_de_dados!$M:$M,"&lt;=2011",base_de_dados!$O:$O,"&gt;=40908")</f>
        <v>0</v>
      </c>
      <c r="G168" s="5">
        <f>SUMIFS(base_de_dados!$T:$T,base_de_dados!$B:$B,$B168,base_de_dados!$G:$G,G$61,base_de_dados!$H:$H,$L$1,base_de_dados!$C:$C,$A168,base_de_dados!$M:$M,"&lt;=2011",base_de_dados!$O:$O,"&gt;=40908")</f>
        <v>0</v>
      </c>
      <c r="H168" s="5">
        <f>SUMIFS(base_de_dados!$T:$T,base_de_dados!$B:$B,$B168,base_de_dados!$G:$G,H$61,base_de_dados!$H:$H,$L$1,base_de_dados!$C:$C,$A168,base_de_dados!$M:$M,"&lt;=2011",base_de_dados!$O:$O,"&gt;=40908")</f>
        <v>0</v>
      </c>
      <c r="I168" s="5">
        <f>SUMIFS(base_de_dados!$T:$T,base_de_dados!$B:$B,$B168,base_de_dados!$G:$G,I$61,base_de_dados!$H:$H,$L$1,base_de_dados!$C:$C,$A168,base_de_dados!$M:$M,"&lt;=2011",base_de_dados!$O:$O,"&gt;=40908")</f>
        <v>0</v>
      </c>
      <c r="J168" s="5">
        <f>SUMIFS(base_de_dados!$T:$T,base_de_dados!$B:$B,$B168,base_de_dados!$G:$G,J$61,base_de_dados!$H:$H,$L$1,base_de_dados!$C:$C,$A168,base_de_dados!$M:$M,"&lt;=2011",base_de_dados!$O:$O,"&gt;=40908")</f>
        <v>0</v>
      </c>
      <c r="K168" s="32">
        <f t="shared" si="6"/>
        <v>0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SUMIFS(base_de_dados!$T:$T,base_de_dados!$B:$B,$B169,base_de_dados!$G:$G,C$61,base_de_dados!$H:$H,$L$1,base_de_dados!$C:$C,$A169,base_de_dados!$M:$M,"&lt;=2011",base_de_dados!$O:$O,"&gt;=40908")</f>
        <v>0</v>
      </c>
      <c r="D169" s="5">
        <f>SUMIFS(base_de_dados!$T:$T,base_de_dados!$B:$B,$B169,base_de_dados!$G:$G,D$61,base_de_dados!$H:$H,$L$1,base_de_dados!$C:$C,$A169,base_de_dados!$M:$M,"&lt;=2011",base_de_dados!$O:$O,"&gt;=40908")</f>
        <v>0</v>
      </c>
      <c r="E169" s="5">
        <f>SUMIFS(base_de_dados!$T:$T,base_de_dados!$B:$B,$B169,base_de_dados!$G:$G,E$61,base_de_dados!$H:$H,$L$1,base_de_dados!$C:$C,$A169,base_de_dados!$M:$M,"&lt;=2011",base_de_dados!$O:$O,"&gt;=40908")</f>
        <v>9.0277777777777769E-3</v>
      </c>
      <c r="F169" s="5">
        <f>SUMIFS(base_de_dados!$T:$T,base_de_dados!$B:$B,$B169,base_de_dados!$G:$G,F$61,base_de_dados!$H:$H,$L$1,base_de_dados!$C:$C,$A169,base_de_dados!$M:$M,"&lt;=2011",base_de_dados!$O:$O,"&gt;=40908")</f>
        <v>1.6501484018264838E-2</v>
      </c>
      <c r="G169" s="5">
        <f>SUMIFS(base_de_dados!$T:$T,base_de_dados!$B:$B,$B169,base_de_dados!$G:$G,G$61,base_de_dados!$H:$H,$L$1,base_de_dados!$C:$C,$A169,base_de_dados!$M:$M,"&lt;=2011",base_de_dados!$O:$O,"&gt;=40908")</f>
        <v>0</v>
      </c>
      <c r="H169" s="5">
        <f>SUMIFS(base_de_dados!$T:$T,base_de_dados!$B:$B,$B169,base_de_dados!$G:$G,H$61,base_de_dados!$H:$H,$L$1,base_de_dados!$C:$C,$A169,base_de_dados!$M:$M,"&lt;=2011",base_de_dados!$O:$O,"&gt;=40908")</f>
        <v>0</v>
      </c>
      <c r="I169" s="5">
        <f>SUMIFS(base_de_dados!$T:$T,base_de_dados!$B:$B,$B169,base_de_dados!$G:$G,I$61,base_de_dados!$H:$H,$L$1,base_de_dados!$C:$C,$A169,base_de_dados!$M:$M,"&lt;=2011",base_de_dados!$O:$O,"&gt;=40908")</f>
        <v>0</v>
      </c>
      <c r="J169" s="5">
        <f>SUMIFS(base_de_dados!$T:$T,base_de_dados!$B:$B,$B169,base_de_dados!$G:$G,J$61,base_de_dados!$H:$H,$L$1,base_de_dados!$C:$C,$A169,base_de_dados!$M:$M,"&lt;=2011",base_de_dados!$O:$O,"&gt;=40908")</f>
        <v>0</v>
      </c>
      <c r="K169" s="32">
        <f t="shared" si="6"/>
        <v>2.5529261796042615E-2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SUMIFS(base_de_dados!$T:$T,base_de_dados!$B:$B,$B170,base_de_dados!$G:$G,C$61,base_de_dados!$H:$H,$L$1,base_de_dados!$C:$C,$A170,base_de_dados!$M:$M,"&lt;=2011",base_de_dados!$O:$O,"&gt;=40908")</f>
        <v>0</v>
      </c>
      <c r="D170" s="5">
        <f>SUMIFS(base_de_dados!$T:$T,base_de_dados!$B:$B,$B170,base_de_dados!$G:$G,D$61,base_de_dados!$H:$H,$L$1,base_de_dados!$C:$C,$A170,base_de_dados!$M:$M,"&lt;=2011",base_de_dados!$O:$O,"&gt;=40908")</f>
        <v>0</v>
      </c>
      <c r="E170" s="5">
        <f>SUMIFS(base_de_dados!$T:$T,base_de_dados!$B:$B,$B170,base_de_dados!$G:$G,E$61,base_de_dados!$H:$H,$L$1,base_de_dados!$C:$C,$A170,base_de_dados!$M:$M,"&lt;=2011",base_de_dados!$O:$O,"&gt;=40908")</f>
        <v>0</v>
      </c>
      <c r="F170" s="5">
        <f>SUMIFS(base_de_dados!$T:$T,base_de_dados!$B:$B,$B170,base_de_dados!$G:$G,F$61,base_de_dados!$H:$H,$L$1,base_de_dados!$C:$C,$A170,base_de_dados!$M:$M,"&lt;=2011",base_de_dados!$O:$O,"&gt;=40908")</f>
        <v>0</v>
      </c>
      <c r="G170" s="5">
        <f>SUMIFS(base_de_dados!$T:$T,base_de_dados!$B:$B,$B170,base_de_dados!$G:$G,G$61,base_de_dados!$H:$H,$L$1,base_de_dados!$C:$C,$A170,base_de_dados!$M:$M,"&lt;=2011",base_de_dados!$O:$O,"&gt;=40908")</f>
        <v>0</v>
      </c>
      <c r="H170" s="5">
        <f>SUMIFS(base_de_dados!$T:$T,base_de_dados!$B:$B,$B170,base_de_dados!$G:$G,H$61,base_de_dados!$H:$H,$L$1,base_de_dados!$C:$C,$A170,base_de_dados!$M:$M,"&lt;=2011",base_de_dados!$O:$O,"&gt;=40908")</f>
        <v>0</v>
      </c>
      <c r="I170" s="5">
        <f>SUMIFS(base_de_dados!$T:$T,base_de_dados!$B:$B,$B170,base_de_dados!$G:$G,I$61,base_de_dados!$H:$H,$L$1,base_de_dados!$C:$C,$A170,base_de_dados!$M:$M,"&lt;=2011",base_de_dados!$O:$O,"&gt;=40908")</f>
        <v>0</v>
      </c>
      <c r="J170" s="5">
        <f>SUMIFS(base_de_dados!$T:$T,base_de_dados!$B:$B,$B170,base_de_dados!$G:$G,J$61,base_de_dados!$H:$H,$L$1,base_de_dados!$C:$C,$A170,base_de_dados!$M:$M,"&lt;=2011",base_de_dados!$O:$O,"&gt;=40908")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SUMIFS(base_de_dados!$T:$T,base_de_dados!$B:$B,$B171,base_de_dados!$G:$G,C$61,base_de_dados!$H:$H,$L$1,base_de_dados!$C:$C,$A171,base_de_dados!$M:$M,"&lt;=2011",base_de_dados!$O:$O,"&gt;=40908")</f>
        <v>0</v>
      </c>
      <c r="D171" s="5">
        <f>SUMIFS(base_de_dados!$T:$T,base_de_dados!$B:$B,$B171,base_de_dados!$G:$G,D$61,base_de_dados!$H:$H,$L$1,base_de_dados!$C:$C,$A171,base_de_dados!$M:$M,"&lt;=2011",base_de_dados!$O:$O,"&gt;=40908")</f>
        <v>0</v>
      </c>
      <c r="E171" s="5">
        <f>SUMIFS(base_de_dados!$T:$T,base_de_dados!$B:$B,$B171,base_de_dados!$G:$G,E$61,base_de_dados!$H:$H,$L$1,base_de_dados!$C:$C,$A171,base_de_dados!$M:$M,"&lt;=2011",base_de_dados!$O:$O,"&gt;=40908")</f>
        <v>0</v>
      </c>
      <c r="F171" s="5">
        <f>SUMIFS(base_de_dados!$T:$T,base_de_dados!$B:$B,$B171,base_de_dados!$G:$G,F$61,base_de_dados!$H:$H,$L$1,base_de_dados!$C:$C,$A171,base_de_dados!$M:$M,"&lt;=2011",base_de_dados!$O:$O,"&gt;=40908")</f>
        <v>0</v>
      </c>
      <c r="G171" s="5">
        <f>SUMIFS(base_de_dados!$T:$T,base_de_dados!$B:$B,$B171,base_de_dados!$G:$G,G$61,base_de_dados!$H:$H,$L$1,base_de_dados!$C:$C,$A171,base_de_dados!$M:$M,"&lt;=2011",base_de_dados!$O:$O,"&gt;=40908")</f>
        <v>0</v>
      </c>
      <c r="H171" s="5">
        <f>SUMIFS(base_de_dados!$T:$T,base_de_dados!$B:$B,$B171,base_de_dados!$G:$G,H$61,base_de_dados!$H:$H,$L$1,base_de_dados!$C:$C,$A171,base_de_dados!$M:$M,"&lt;=2011",base_de_dados!$O:$O,"&gt;=40908")</f>
        <v>0</v>
      </c>
      <c r="I171" s="5">
        <f>SUMIFS(base_de_dados!$T:$T,base_de_dados!$B:$B,$B171,base_de_dados!$G:$G,I$61,base_de_dados!$H:$H,$L$1,base_de_dados!$C:$C,$A171,base_de_dados!$M:$M,"&lt;=2011",base_de_dados!$O:$O,"&gt;=40908")</f>
        <v>0</v>
      </c>
      <c r="J171" s="5">
        <f>SUMIFS(base_de_dados!$T:$T,base_de_dados!$B:$B,$B171,base_de_dados!$G:$G,J$61,base_de_dados!$H:$H,$L$1,base_de_dados!$C:$C,$A171,base_de_dados!$M:$M,"&lt;=2011",base_de_dados!$O:$O,"&gt;=40908")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SUMIFS(base_de_dados!$T:$T,base_de_dados!$B:$B,$B172,base_de_dados!$G:$G,C$61,base_de_dados!$H:$H,$L$1,base_de_dados!$C:$C,$A172,base_de_dados!$M:$M,"&lt;=2011",base_de_dados!$O:$O,"&gt;=40908")</f>
        <v>0</v>
      </c>
      <c r="D172" s="5">
        <f>SUMIFS(base_de_dados!$T:$T,base_de_dados!$B:$B,$B172,base_de_dados!$G:$G,D$61,base_de_dados!$H:$H,$L$1,base_de_dados!$C:$C,$A172,base_de_dados!$M:$M,"&lt;=2011",base_de_dados!$O:$O,"&gt;=40908")</f>
        <v>0</v>
      </c>
      <c r="E172" s="5">
        <f>SUMIFS(base_de_dados!$T:$T,base_de_dados!$B:$B,$B172,base_de_dados!$G:$G,E$61,base_de_dados!$H:$H,$L$1,base_de_dados!$C:$C,$A172,base_de_dados!$M:$M,"&lt;=2011",base_de_dados!$O:$O,"&gt;=40908")</f>
        <v>0</v>
      </c>
      <c r="F172" s="5">
        <f>SUMIFS(base_de_dados!$T:$T,base_de_dados!$B:$B,$B172,base_de_dados!$G:$G,F$61,base_de_dados!$H:$H,$L$1,base_de_dados!$C:$C,$A172,base_de_dados!$M:$M,"&lt;=2011",base_de_dados!$O:$O,"&gt;=40908")</f>
        <v>1.4466007102993405E-2</v>
      </c>
      <c r="G172" s="5">
        <f>SUMIFS(base_de_dados!$T:$T,base_de_dados!$B:$B,$B172,base_de_dados!$G:$G,G$61,base_de_dados!$H:$H,$L$1,base_de_dados!$C:$C,$A172,base_de_dados!$M:$M,"&lt;=2011",base_de_dados!$O:$O,"&gt;=40908")</f>
        <v>0</v>
      </c>
      <c r="H172" s="5">
        <f>SUMIFS(base_de_dados!$T:$T,base_de_dados!$B:$B,$B172,base_de_dados!$G:$G,H$61,base_de_dados!$H:$H,$L$1,base_de_dados!$C:$C,$A172,base_de_dados!$M:$M,"&lt;=2011",base_de_dados!$O:$O,"&gt;=40908")</f>
        <v>0</v>
      </c>
      <c r="I172" s="5">
        <f>SUMIFS(base_de_dados!$T:$T,base_de_dados!$B:$B,$B172,base_de_dados!$G:$G,I$61,base_de_dados!$H:$H,$L$1,base_de_dados!$C:$C,$A172,base_de_dados!$M:$M,"&lt;=2011",base_de_dados!$O:$O,"&gt;=40908")</f>
        <v>0</v>
      </c>
      <c r="J172" s="5">
        <f>SUMIFS(base_de_dados!$T:$T,base_de_dados!$B:$B,$B172,base_de_dados!$G:$G,J$61,base_de_dados!$H:$H,$L$1,base_de_dados!$C:$C,$A172,base_de_dados!$M:$M,"&lt;=2011",base_de_dados!$O:$O,"&gt;=40908")</f>
        <v>0</v>
      </c>
      <c r="K172" s="32">
        <f t="shared" si="6"/>
        <v>1.4466007102993405E-2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SUMIFS(base_de_dados!$T:$T,base_de_dados!$B:$B,$B173,base_de_dados!$G:$G,C$61,base_de_dados!$H:$H,$L$1,base_de_dados!$C:$C,$A173,base_de_dados!$M:$M,"&lt;=2011",base_de_dados!$O:$O,"&gt;=40908")</f>
        <v>0</v>
      </c>
      <c r="D173" s="5">
        <f>SUMIFS(base_de_dados!$T:$T,base_de_dados!$B:$B,$B173,base_de_dados!$G:$G,D$61,base_de_dados!$H:$H,$L$1,base_de_dados!$C:$C,$A173,base_de_dados!$M:$M,"&lt;=2011",base_de_dados!$O:$O,"&gt;=40908")</f>
        <v>0</v>
      </c>
      <c r="E173" s="5">
        <f>SUMIFS(base_de_dados!$T:$T,base_de_dados!$B:$B,$B173,base_de_dados!$G:$G,E$61,base_de_dados!$H:$H,$L$1,base_de_dados!$C:$C,$A173,base_de_dados!$M:$M,"&lt;=2011",base_de_dados!$O:$O,"&gt;=40908")</f>
        <v>0</v>
      </c>
      <c r="F173" s="5">
        <f>SUMIFS(base_de_dados!$T:$T,base_de_dados!$B:$B,$B173,base_de_dados!$G:$G,F$61,base_de_dados!$H:$H,$L$1,base_de_dados!$C:$C,$A173,base_de_dados!$M:$M,"&lt;=2011",base_de_dados!$O:$O,"&gt;=40908")</f>
        <v>0</v>
      </c>
      <c r="G173" s="5">
        <f>SUMIFS(base_de_dados!$T:$T,base_de_dados!$B:$B,$B173,base_de_dados!$G:$G,G$61,base_de_dados!$H:$H,$L$1,base_de_dados!$C:$C,$A173,base_de_dados!$M:$M,"&lt;=2011",base_de_dados!$O:$O,"&gt;=40908")</f>
        <v>0</v>
      </c>
      <c r="H173" s="5">
        <f>SUMIFS(base_de_dados!$T:$T,base_de_dados!$B:$B,$B173,base_de_dados!$G:$G,H$61,base_de_dados!$H:$H,$L$1,base_de_dados!$C:$C,$A173,base_de_dados!$M:$M,"&lt;=2011",base_de_dados!$O:$O,"&gt;=40908")</f>
        <v>0</v>
      </c>
      <c r="I173" s="5">
        <f>SUMIFS(base_de_dados!$T:$T,base_de_dados!$B:$B,$B173,base_de_dados!$G:$G,I$61,base_de_dados!$H:$H,$L$1,base_de_dados!$C:$C,$A173,base_de_dados!$M:$M,"&lt;=2011",base_de_dados!$O:$O,"&gt;=40908")</f>
        <v>0</v>
      </c>
      <c r="J173" s="5">
        <f>SUMIFS(base_de_dados!$T:$T,base_de_dados!$B:$B,$B173,base_de_dados!$G:$G,J$61,base_de_dados!$H:$H,$L$1,base_de_dados!$C:$C,$A173,base_de_dados!$M:$M,"&lt;=2011",base_de_dados!$O:$O,"&gt;=40908")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SUMIFS(base_de_dados!$T:$T,base_de_dados!$B:$B,$B174,base_de_dados!$G:$G,C$61,base_de_dados!$H:$H,$L$1,base_de_dados!$C:$C,$A174,base_de_dados!$M:$M,"&lt;=2011",base_de_dados!$O:$O,"&gt;=40908")</f>
        <v>0</v>
      </c>
      <c r="D174" s="5">
        <f>SUMIFS(base_de_dados!$T:$T,base_de_dados!$B:$B,$B174,base_de_dados!$G:$G,D$61,base_de_dados!$H:$H,$L$1,base_de_dados!$C:$C,$A174,base_de_dados!$M:$M,"&lt;=2011",base_de_dados!$O:$O,"&gt;=40908")</f>
        <v>0</v>
      </c>
      <c r="E174" s="5">
        <f>SUMIFS(base_de_dados!$T:$T,base_de_dados!$B:$B,$B174,base_de_dados!$G:$G,E$61,base_de_dados!$H:$H,$L$1,base_de_dados!$C:$C,$A174,base_de_dados!$M:$M,"&lt;=2011",base_de_dados!$O:$O,"&gt;=40908")</f>
        <v>0</v>
      </c>
      <c r="F174" s="5">
        <f>SUMIFS(base_de_dados!$T:$T,base_de_dados!$B:$B,$B174,base_de_dados!$G:$G,F$61,base_de_dados!$H:$H,$L$1,base_de_dados!$C:$C,$A174,base_de_dados!$M:$M,"&lt;=2011",base_de_dados!$O:$O,"&gt;=40908")</f>
        <v>0</v>
      </c>
      <c r="G174" s="5">
        <f>SUMIFS(base_de_dados!$T:$T,base_de_dados!$B:$B,$B174,base_de_dados!$G:$G,G$61,base_de_dados!$H:$H,$L$1,base_de_dados!$C:$C,$A174,base_de_dados!$M:$M,"&lt;=2011",base_de_dados!$O:$O,"&gt;=40908")</f>
        <v>0</v>
      </c>
      <c r="H174" s="5">
        <f>SUMIFS(base_de_dados!$T:$T,base_de_dados!$B:$B,$B174,base_de_dados!$G:$G,H$61,base_de_dados!$H:$H,$L$1,base_de_dados!$C:$C,$A174,base_de_dados!$M:$M,"&lt;=2011",base_de_dados!$O:$O,"&gt;=40908")</f>
        <v>0</v>
      </c>
      <c r="I174" s="5">
        <f>SUMIFS(base_de_dados!$T:$T,base_de_dados!$B:$B,$B174,base_de_dados!$G:$G,I$61,base_de_dados!$H:$H,$L$1,base_de_dados!$C:$C,$A174,base_de_dados!$M:$M,"&lt;=2011",base_de_dados!$O:$O,"&gt;=40908")</f>
        <v>0</v>
      </c>
      <c r="J174" s="5">
        <f>SUMIFS(base_de_dados!$T:$T,base_de_dados!$B:$B,$B174,base_de_dados!$G:$G,J$61,base_de_dados!$H:$H,$L$1,base_de_dados!$C:$C,$A174,base_de_dados!$M:$M,"&lt;=2011",base_de_dados!$O:$O,"&gt;=40908")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SUMIFS(base_de_dados!$T:$T,base_de_dados!$B:$B,$B175,base_de_dados!$G:$G,C$61,base_de_dados!$H:$H,$L$1,base_de_dados!$C:$C,$A175,base_de_dados!$M:$M,"&lt;=2011",base_de_dados!$O:$O,"&gt;=40908")</f>
        <v>0</v>
      </c>
      <c r="D175" s="5">
        <f>SUMIFS(base_de_dados!$T:$T,base_de_dados!$B:$B,$B175,base_de_dados!$G:$G,D$61,base_de_dados!$H:$H,$L$1,base_de_dados!$C:$C,$A175,base_de_dados!$M:$M,"&lt;=2011",base_de_dados!$O:$O,"&gt;=40908")</f>
        <v>0</v>
      </c>
      <c r="E175" s="5">
        <f>SUMIFS(base_de_dados!$T:$T,base_de_dados!$B:$B,$B175,base_de_dados!$G:$G,E$61,base_de_dados!$H:$H,$L$1,base_de_dados!$C:$C,$A175,base_de_dados!$M:$M,"&lt;=2011",base_de_dados!$O:$O,"&gt;=40908")</f>
        <v>0</v>
      </c>
      <c r="F175" s="5">
        <f>SUMIFS(base_de_dados!$T:$T,base_de_dados!$B:$B,$B175,base_de_dados!$G:$G,F$61,base_de_dados!$H:$H,$L$1,base_de_dados!$C:$C,$A175,base_de_dados!$M:$M,"&lt;=2011",base_de_dados!$O:$O,"&gt;=40908")</f>
        <v>0</v>
      </c>
      <c r="G175" s="5">
        <f>SUMIFS(base_de_dados!$T:$T,base_de_dados!$B:$B,$B175,base_de_dados!$G:$G,G$61,base_de_dados!$H:$H,$L$1,base_de_dados!$C:$C,$A175,base_de_dados!$M:$M,"&lt;=2011",base_de_dados!$O:$O,"&gt;=40908")</f>
        <v>0</v>
      </c>
      <c r="H175" s="5">
        <f>SUMIFS(base_de_dados!$T:$T,base_de_dados!$B:$B,$B175,base_de_dados!$G:$G,H$61,base_de_dados!$H:$H,$L$1,base_de_dados!$C:$C,$A175,base_de_dados!$M:$M,"&lt;=2011",base_de_dados!$O:$O,"&gt;=40908")</f>
        <v>0</v>
      </c>
      <c r="I175" s="5">
        <f>SUMIFS(base_de_dados!$T:$T,base_de_dados!$B:$B,$B175,base_de_dados!$G:$G,I$61,base_de_dados!$H:$H,$L$1,base_de_dados!$C:$C,$A175,base_de_dados!$M:$M,"&lt;=2011",base_de_dados!$O:$O,"&gt;=40908")</f>
        <v>0</v>
      </c>
      <c r="J175" s="5">
        <f>SUMIFS(base_de_dados!$T:$T,base_de_dados!$B:$B,$B175,base_de_dados!$G:$G,J$61,base_de_dados!$H:$H,$L$1,base_de_dados!$C:$C,$A175,base_de_dados!$M:$M,"&lt;=2011",base_de_dados!$O:$O,"&gt;=40908")</f>
        <v>0.1388888888888889</v>
      </c>
      <c r="K175" s="32">
        <f t="shared" si="6"/>
        <v>0.1388888888888889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SUMIFS(base_de_dados!$T:$T,base_de_dados!$B:$B,$B176,base_de_dados!$G:$G,C$61,base_de_dados!$H:$H,$L$1,base_de_dados!$C:$C,$A176,base_de_dados!$M:$M,"&lt;=2011",base_de_dados!$O:$O,"&gt;=40908")</f>
        <v>0</v>
      </c>
      <c r="D176" s="5">
        <f>SUMIFS(base_de_dados!$T:$T,base_de_dados!$B:$B,$B176,base_de_dados!$G:$G,D$61,base_de_dados!$H:$H,$L$1,base_de_dados!$C:$C,$A176,base_de_dados!$M:$M,"&lt;=2011",base_de_dados!$O:$O,"&gt;=40908")</f>
        <v>0</v>
      </c>
      <c r="E176" s="5">
        <f>SUMIFS(base_de_dados!$T:$T,base_de_dados!$B:$B,$B176,base_de_dados!$G:$G,E$61,base_de_dados!$H:$H,$L$1,base_de_dados!$C:$C,$A176,base_de_dados!$M:$M,"&lt;=2011",base_de_dados!$O:$O,"&gt;=40908")</f>
        <v>0</v>
      </c>
      <c r="F176" s="5">
        <f>SUMIFS(base_de_dados!$T:$T,base_de_dados!$B:$B,$B176,base_de_dados!$G:$G,F$61,base_de_dados!$H:$H,$L$1,base_de_dados!$C:$C,$A176,base_de_dados!$M:$M,"&lt;=2011",base_de_dados!$O:$O,"&gt;=40908")</f>
        <v>0</v>
      </c>
      <c r="G176" s="5">
        <f>SUMIFS(base_de_dados!$T:$T,base_de_dados!$B:$B,$B176,base_de_dados!$G:$G,G$61,base_de_dados!$H:$H,$L$1,base_de_dados!$C:$C,$A176,base_de_dados!$M:$M,"&lt;=2011",base_de_dados!$O:$O,"&gt;=40908")</f>
        <v>0</v>
      </c>
      <c r="H176" s="5">
        <f>SUMIFS(base_de_dados!$T:$T,base_de_dados!$B:$B,$B176,base_de_dados!$G:$G,H$61,base_de_dados!$H:$H,$L$1,base_de_dados!$C:$C,$A176,base_de_dados!$M:$M,"&lt;=2011",base_de_dados!$O:$O,"&gt;=40908")</f>
        <v>0</v>
      </c>
      <c r="I176" s="5">
        <f>SUMIFS(base_de_dados!$T:$T,base_de_dados!$B:$B,$B176,base_de_dados!$G:$G,I$61,base_de_dados!$H:$H,$L$1,base_de_dados!$C:$C,$A176,base_de_dados!$M:$M,"&lt;=2011",base_de_dados!$O:$O,"&gt;=40908")</f>
        <v>0</v>
      </c>
      <c r="J176" s="5">
        <f>SUMIFS(base_de_dados!$T:$T,base_de_dados!$B:$B,$B176,base_de_dados!$G:$G,J$61,base_de_dados!$H:$H,$L$1,base_de_dados!$C:$C,$A176,base_de_dados!$M:$M,"&lt;=2011",base_de_dados!$O:$O,"&gt;=40908")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SUMIFS(base_de_dados!$T:$T,base_de_dados!$B:$B,$B177,base_de_dados!$G:$G,C$61,base_de_dados!$H:$H,$L$1,base_de_dados!$C:$C,$A177,base_de_dados!$M:$M,"&lt;=2011",base_de_dados!$O:$O,"&gt;=40908")</f>
        <v>0</v>
      </c>
      <c r="D177" s="5">
        <f>SUMIFS(base_de_dados!$T:$T,base_de_dados!$B:$B,$B177,base_de_dados!$G:$G,D$61,base_de_dados!$H:$H,$L$1,base_de_dados!$C:$C,$A177,base_de_dados!$M:$M,"&lt;=2011",base_de_dados!$O:$O,"&gt;=40908")</f>
        <v>0</v>
      </c>
      <c r="E177" s="5">
        <f>SUMIFS(base_de_dados!$T:$T,base_de_dados!$B:$B,$B177,base_de_dados!$G:$G,E$61,base_de_dados!$H:$H,$L$1,base_de_dados!$C:$C,$A177,base_de_dados!$M:$M,"&lt;=2011",base_de_dados!$O:$O,"&gt;=40908")</f>
        <v>0</v>
      </c>
      <c r="F177" s="5">
        <f>SUMIFS(base_de_dados!$T:$T,base_de_dados!$B:$B,$B177,base_de_dados!$G:$G,F$61,base_de_dados!$H:$H,$L$1,base_de_dados!$C:$C,$A177,base_de_dados!$M:$M,"&lt;=2011",base_de_dados!$O:$O,"&gt;=40908")</f>
        <v>0</v>
      </c>
      <c r="G177" s="5">
        <f>SUMIFS(base_de_dados!$T:$T,base_de_dados!$B:$B,$B177,base_de_dados!$G:$G,G$61,base_de_dados!$H:$H,$L$1,base_de_dados!$C:$C,$A177,base_de_dados!$M:$M,"&lt;=2011",base_de_dados!$O:$O,"&gt;=40908")</f>
        <v>0</v>
      </c>
      <c r="H177" s="5">
        <f>SUMIFS(base_de_dados!$T:$T,base_de_dados!$B:$B,$B177,base_de_dados!$G:$G,H$61,base_de_dados!$H:$H,$L$1,base_de_dados!$C:$C,$A177,base_de_dados!$M:$M,"&lt;=2011",base_de_dados!$O:$O,"&gt;=40908")</f>
        <v>0</v>
      </c>
      <c r="I177" s="5">
        <f>SUMIFS(base_de_dados!$T:$T,base_de_dados!$B:$B,$B177,base_de_dados!$G:$G,I$61,base_de_dados!$H:$H,$L$1,base_de_dados!$C:$C,$A177,base_de_dados!$M:$M,"&lt;=2011",base_de_dados!$O:$O,"&gt;=40908")</f>
        <v>0</v>
      </c>
      <c r="J177" s="5">
        <f>SUMIFS(base_de_dados!$T:$T,base_de_dados!$B:$B,$B177,base_de_dados!$G:$G,J$61,base_de_dados!$H:$H,$L$1,base_de_dados!$C:$C,$A177,base_de_dados!$M:$M,"&lt;=2011",base_de_dados!$O:$O,"&gt;=40908")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SUMIFS(base_de_dados!$T:$T,base_de_dados!$B:$B,$B178,base_de_dados!$G:$G,C$61,base_de_dados!$H:$H,$L$1,base_de_dados!$C:$C,$A178,base_de_dados!$M:$M,"&lt;=2011",base_de_dados!$O:$O,"&gt;=40908")</f>
        <v>0</v>
      </c>
      <c r="D178" s="5">
        <f>SUMIFS(base_de_dados!$T:$T,base_de_dados!$B:$B,$B178,base_de_dados!$G:$G,D$61,base_de_dados!$H:$H,$L$1,base_de_dados!$C:$C,$A178,base_de_dados!$M:$M,"&lt;=2011",base_de_dados!$O:$O,"&gt;=40908")</f>
        <v>0</v>
      </c>
      <c r="E178" s="5">
        <f>SUMIFS(base_de_dados!$T:$T,base_de_dados!$B:$B,$B178,base_de_dados!$G:$G,E$61,base_de_dados!$H:$H,$L$1,base_de_dados!$C:$C,$A178,base_de_dados!$M:$M,"&lt;=2011",base_de_dados!$O:$O,"&gt;=40908")</f>
        <v>0</v>
      </c>
      <c r="F178" s="5">
        <f>SUMIFS(base_de_dados!$T:$T,base_de_dados!$B:$B,$B178,base_de_dados!$G:$G,F$61,base_de_dados!$H:$H,$L$1,base_de_dados!$C:$C,$A178,base_de_dados!$M:$M,"&lt;=2011",base_de_dados!$O:$O,"&gt;=40908")</f>
        <v>0</v>
      </c>
      <c r="G178" s="5">
        <f>SUMIFS(base_de_dados!$T:$T,base_de_dados!$B:$B,$B178,base_de_dados!$G:$G,G$61,base_de_dados!$H:$H,$L$1,base_de_dados!$C:$C,$A178,base_de_dados!$M:$M,"&lt;=2011",base_de_dados!$O:$O,"&gt;=40908")</f>
        <v>0</v>
      </c>
      <c r="H178" s="5">
        <f>SUMIFS(base_de_dados!$T:$T,base_de_dados!$B:$B,$B178,base_de_dados!$G:$G,H$61,base_de_dados!$H:$H,$L$1,base_de_dados!$C:$C,$A178,base_de_dados!$M:$M,"&lt;=2011",base_de_dados!$O:$O,"&gt;=40908")</f>
        <v>0</v>
      </c>
      <c r="I178" s="5">
        <f>SUMIFS(base_de_dados!$T:$T,base_de_dados!$B:$B,$B178,base_de_dados!$G:$G,I$61,base_de_dados!$H:$H,$L$1,base_de_dados!$C:$C,$A178,base_de_dados!$M:$M,"&lt;=2011",base_de_dados!$O:$O,"&gt;=40908")</f>
        <v>0</v>
      </c>
      <c r="J178" s="5">
        <f>SUMIFS(base_de_dados!$T:$T,base_de_dados!$B:$B,$B178,base_de_dados!$G:$G,J$61,base_de_dados!$H:$H,$L$1,base_de_dados!$C:$C,$A178,base_de_dados!$M:$M,"&lt;=2011",base_de_dados!$O:$O,"&gt;=40908")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SUMIFS(base_de_dados!$T:$T,base_de_dados!$B:$B,$B179,base_de_dados!$G:$G,C$61,base_de_dados!$H:$H,$L$1,base_de_dados!$C:$C,$A179,base_de_dados!$M:$M,"&lt;=2011",base_de_dados!$O:$O,"&gt;=40908")</f>
        <v>0</v>
      </c>
      <c r="D179" s="5">
        <f>SUMIFS(base_de_dados!$T:$T,base_de_dados!$B:$B,$B179,base_de_dados!$G:$G,D$61,base_de_dados!$H:$H,$L$1,base_de_dados!$C:$C,$A179,base_de_dados!$M:$M,"&lt;=2011",base_de_dados!$O:$O,"&gt;=40908")</f>
        <v>0</v>
      </c>
      <c r="E179" s="5">
        <f>SUMIFS(base_de_dados!$T:$T,base_de_dados!$B:$B,$B179,base_de_dados!$G:$G,E$61,base_de_dados!$H:$H,$L$1,base_de_dados!$C:$C,$A179,base_de_dados!$M:$M,"&lt;=2011",base_de_dados!$O:$O,"&gt;=40908")</f>
        <v>0</v>
      </c>
      <c r="F179" s="5">
        <f>SUMIFS(base_de_dados!$T:$T,base_de_dados!$B:$B,$B179,base_de_dados!$G:$G,F$61,base_de_dados!$H:$H,$L$1,base_de_dados!$C:$C,$A179,base_de_dados!$M:$M,"&lt;=2011",base_de_dados!$O:$O,"&gt;=40908")</f>
        <v>0</v>
      </c>
      <c r="G179" s="5">
        <f>SUMIFS(base_de_dados!$T:$T,base_de_dados!$B:$B,$B179,base_de_dados!$G:$G,G$61,base_de_dados!$H:$H,$L$1,base_de_dados!$C:$C,$A179,base_de_dados!$M:$M,"&lt;=2011",base_de_dados!$O:$O,"&gt;=40908")</f>
        <v>0</v>
      </c>
      <c r="H179" s="5">
        <f>SUMIFS(base_de_dados!$T:$T,base_de_dados!$B:$B,$B179,base_de_dados!$G:$G,H$61,base_de_dados!$H:$H,$L$1,base_de_dados!$C:$C,$A179,base_de_dados!$M:$M,"&lt;=2011",base_de_dados!$O:$O,"&gt;=40908")</f>
        <v>0</v>
      </c>
      <c r="I179" s="5">
        <f>SUMIFS(base_de_dados!$T:$T,base_de_dados!$B:$B,$B179,base_de_dados!$G:$G,I$61,base_de_dados!$H:$H,$L$1,base_de_dados!$C:$C,$A179,base_de_dados!$M:$M,"&lt;=2011",base_de_dados!$O:$O,"&gt;=40908")</f>
        <v>0</v>
      </c>
      <c r="J179" s="5">
        <f>SUMIFS(base_de_dados!$T:$T,base_de_dados!$B:$B,$B179,base_de_dados!$G:$G,J$61,base_de_dados!$H:$H,$L$1,base_de_dados!$C:$C,$A179,base_de_dados!$M:$M,"&lt;=2011",base_de_dados!$O:$O,"&gt;=40908")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SUMIFS(base_de_dados!$T:$T,base_de_dados!$B:$B,$B180,base_de_dados!$G:$G,C$61,base_de_dados!$H:$H,$L$1,base_de_dados!$C:$C,$A180,base_de_dados!$M:$M,"&lt;=2011",base_de_dados!$O:$O,"&gt;=40908")</f>
        <v>0</v>
      </c>
      <c r="D180" s="5">
        <f>SUMIFS(base_de_dados!$T:$T,base_de_dados!$B:$B,$B180,base_de_dados!$G:$G,D$61,base_de_dados!$H:$H,$L$1,base_de_dados!$C:$C,$A180,base_de_dados!$M:$M,"&lt;=2011",base_de_dados!$O:$O,"&gt;=40908")</f>
        <v>0</v>
      </c>
      <c r="E180" s="5">
        <f>SUMIFS(base_de_dados!$T:$T,base_de_dados!$B:$B,$B180,base_de_dados!$G:$G,E$61,base_de_dados!$H:$H,$L$1,base_de_dados!$C:$C,$A180,base_de_dados!$M:$M,"&lt;=2011",base_de_dados!$O:$O,"&gt;=40908")</f>
        <v>0</v>
      </c>
      <c r="F180" s="5">
        <f>SUMIFS(base_de_dados!$T:$T,base_de_dados!$B:$B,$B180,base_de_dados!$G:$G,F$61,base_de_dados!$H:$H,$L$1,base_de_dados!$C:$C,$A180,base_de_dados!$M:$M,"&lt;=2011",base_de_dados!$O:$O,"&gt;=40908")</f>
        <v>0</v>
      </c>
      <c r="G180" s="5">
        <f>SUMIFS(base_de_dados!$T:$T,base_de_dados!$B:$B,$B180,base_de_dados!$G:$G,G$61,base_de_dados!$H:$H,$L$1,base_de_dados!$C:$C,$A180,base_de_dados!$M:$M,"&lt;=2011",base_de_dados!$O:$O,"&gt;=40908")</f>
        <v>0</v>
      </c>
      <c r="H180" s="5">
        <f>SUMIFS(base_de_dados!$T:$T,base_de_dados!$B:$B,$B180,base_de_dados!$G:$G,H$61,base_de_dados!$H:$H,$L$1,base_de_dados!$C:$C,$A180,base_de_dados!$M:$M,"&lt;=2011",base_de_dados!$O:$O,"&gt;=40908")</f>
        <v>0</v>
      </c>
      <c r="I180" s="5">
        <f>SUMIFS(base_de_dados!$T:$T,base_de_dados!$B:$B,$B180,base_de_dados!$G:$G,I$61,base_de_dados!$H:$H,$L$1,base_de_dados!$C:$C,$A180,base_de_dados!$M:$M,"&lt;=2011",base_de_dados!$O:$O,"&gt;=40908")</f>
        <v>0</v>
      </c>
      <c r="J180" s="5">
        <f>SUMIFS(base_de_dados!$T:$T,base_de_dados!$B:$B,$B180,base_de_dados!$G:$G,J$61,base_de_dados!$H:$H,$L$1,base_de_dados!$C:$C,$A180,base_de_dados!$M:$M,"&lt;=2011",base_de_dados!$O:$O,"&gt;=40908")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SUMIFS(base_de_dados!$T:$T,base_de_dados!$B:$B,$B181,base_de_dados!$G:$G,C$61,base_de_dados!$H:$H,$L$1,base_de_dados!$C:$C,$A181,base_de_dados!$M:$M,"&lt;=2011",base_de_dados!$O:$O,"&gt;=40908")</f>
        <v>0</v>
      </c>
      <c r="D181" s="5">
        <f>SUMIFS(base_de_dados!$T:$T,base_de_dados!$B:$B,$B181,base_de_dados!$G:$G,D$61,base_de_dados!$H:$H,$L$1,base_de_dados!$C:$C,$A181,base_de_dados!$M:$M,"&lt;=2011",base_de_dados!$O:$O,"&gt;=40908")</f>
        <v>0</v>
      </c>
      <c r="E181" s="5">
        <f>SUMIFS(base_de_dados!$T:$T,base_de_dados!$B:$B,$B181,base_de_dados!$G:$G,E$61,base_de_dados!$H:$H,$L$1,base_de_dados!$C:$C,$A181,base_de_dados!$M:$M,"&lt;=2011",base_de_dados!$O:$O,"&gt;=40908")</f>
        <v>0</v>
      </c>
      <c r="F181" s="5">
        <f>SUMIFS(base_de_dados!$T:$T,base_de_dados!$B:$B,$B181,base_de_dados!$G:$G,F$61,base_de_dados!$H:$H,$L$1,base_de_dados!$C:$C,$A181,base_de_dados!$M:$M,"&lt;=2011",base_de_dados!$O:$O,"&gt;=40908")</f>
        <v>0</v>
      </c>
      <c r="G181" s="5">
        <f>SUMIFS(base_de_dados!$T:$T,base_de_dados!$B:$B,$B181,base_de_dados!$G:$G,G$61,base_de_dados!$H:$H,$L$1,base_de_dados!$C:$C,$A181,base_de_dados!$M:$M,"&lt;=2011",base_de_dados!$O:$O,"&gt;=40908")</f>
        <v>0</v>
      </c>
      <c r="H181" s="5">
        <f>SUMIFS(base_de_dados!$T:$T,base_de_dados!$B:$B,$B181,base_de_dados!$G:$G,H$61,base_de_dados!$H:$H,$L$1,base_de_dados!$C:$C,$A181,base_de_dados!$M:$M,"&lt;=2011",base_de_dados!$O:$O,"&gt;=40908")</f>
        <v>0</v>
      </c>
      <c r="I181" s="5">
        <f>SUMIFS(base_de_dados!$T:$T,base_de_dados!$B:$B,$B181,base_de_dados!$G:$G,I$61,base_de_dados!$H:$H,$L$1,base_de_dados!$C:$C,$A181,base_de_dados!$M:$M,"&lt;=2011",base_de_dados!$O:$O,"&gt;=40908")</f>
        <v>0</v>
      </c>
      <c r="J181" s="5">
        <f>SUMIFS(base_de_dados!$T:$T,base_de_dados!$B:$B,$B181,base_de_dados!$G:$G,J$61,base_de_dados!$H:$H,$L$1,base_de_dados!$C:$C,$A181,base_de_dados!$M:$M,"&lt;=2011",base_de_dados!$O:$O,"&gt;=40908")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SUMIFS(base_de_dados!$T:$T,base_de_dados!$B:$B,$B182,base_de_dados!$G:$G,C$61,base_de_dados!$H:$H,$L$1,base_de_dados!$C:$C,$A182,base_de_dados!$M:$M,"&lt;=2011",base_de_dados!$O:$O,"&gt;=40908")</f>
        <v>0</v>
      </c>
      <c r="D182" s="5">
        <f>SUMIFS(base_de_dados!$T:$T,base_de_dados!$B:$B,$B182,base_de_dados!$G:$G,D$61,base_de_dados!$H:$H,$L$1,base_de_dados!$C:$C,$A182,base_de_dados!$M:$M,"&lt;=2011",base_de_dados!$O:$O,"&gt;=40908")</f>
        <v>0</v>
      </c>
      <c r="E182" s="5">
        <f>SUMIFS(base_de_dados!$T:$T,base_de_dados!$B:$B,$B182,base_de_dados!$G:$G,E$61,base_de_dados!$H:$H,$L$1,base_de_dados!$C:$C,$A182,base_de_dados!$M:$M,"&lt;=2011",base_de_dados!$O:$O,"&gt;=40908")</f>
        <v>0</v>
      </c>
      <c r="F182" s="5">
        <f>SUMIFS(base_de_dados!$T:$T,base_de_dados!$B:$B,$B182,base_de_dados!$G:$G,F$61,base_de_dados!$H:$H,$L$1,base_de_dados!$C:$C,$A182,base_de_dados!$M:$M,"&lt;=2011",base_de_dados!$O:$O,"&gt;=40908")</f>
        <v>0</v>
      </c>
      <c r="G182" s="5">
        <f>SUMIFS(base_de_dados!$T:$T,base_de_dados!$B:$B,$B182,base_de_dados!$G:$G,G$61,base_de_dados!$H:$H,$L$1,base_de_dados!$C:$C,$A182,base_de_dados!$M:$M,"&lt;=2011",base_de_dados!$O:$O,"&gt;=40908")</f>
        <v>0</v>
      </c>
      <c r="H182" s="5">
        <f>SUMIFS(base_de_dados!$T:$T,base_de_dados!$B:$B,$B182,base_de_dados!$G:$G,H$61,base_de_dados!$H:$H,$L$1,base_de_dados!$C:$C,$A182,base_de_dados!$M:$M,"&lt;=2011",base_de_dados!$O:$O,"&gt;=40908")</f>
        <v>0</v>
      </c>
      <c r="I182" s="5">
        <f>SUMIFS(base_de_dados!$T:$T,base_de_dados!$B:$B,$B182,base_de_dados!$G:$G,I$61,base_de_dados!$H:$H,$L$1,base_de_dados!$C:$C,$A182,base_de_dados!$M:$M,"&lt;=2011",base_de_dados!$O:$O,"&gt;=40908")</f>
        <v>0</v>
      </c>
      <c r="J182" s="5">
        <f>SUMIFS(base_de_dados!$T:$T,base_de_dados!$B:$B,$B182,base_de_dados!$G:$G,J$61,base_de_dados!$H:$H,$L$1,base_de_dados!$C:$C,$A182,base_de_dados!$M:$M,"&lt;=2011",base_de_dados!$O:$O,"&gt;=40908")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SUMIFS(base_de_dados!$T:$T,base_de_dados!$B:$B,$B183,base_de_dados!$G:$G,C$61,base_de_dados!$H:$H,$L$1,base_de_dados!$C:$C,$A183,base_de_dados!$M:$M,"&lt;=2011",base_de_dados!$O:$O,"&gt;=40908")</f>
        <v>0</v>
      </c>
      <c r="D183" s="5">
        <f>SUMIFS(base_de_dados!$T:$T,base_de_dados!$B:$B,$B183,base_de_dados!$G:$G,D$61,base_de_dados!$H:$H,$L$1,base_de_dados!$C:$C,$A183,base_de_dados!$M:$M,"&lt;=2011",base_de_dados!$O:$O,"&gt;=40908")</f>
        <v>0</v>
      </c>
      <c r="E183" s="5">
        <f>SUMIFS(base_de_dados!$T:$T,base_de_dados!$B:$B,$B183,base_de_dados!$G:$G,E$61,base_de_dados!$H:$H,$L$1,base_de_dados!$C:$C,$A183,base_de_dados!$M:$M,"&lt;=2011",base_de_dados!$O:$O,"&gt;=40908")</f>
        <v>0</v>
      </c>
      <c r="F183" s="5">
        <f>SUMIFS(base_de_dados!$T:$T,base_de_dados!$B:$B,$B183,base_de_dados!$G:$G,F$61,base_de_dados!$H:$H,$L$1,base_de_dados!$C:$C,$A183,base_de_dados!$M:$M,"&lt;=2011",base_de_dados!$O:$O,"&gt;=40908")</f>
        <v>0</v>
      </c>
      <c r="G183" s="5">
        <f>SUMIFS(base_de_dados!$T:$T,base_de_dados!$B:$B,$B183,base_de_dados!$G:$G,G$61,base_de_dados!$H:$H,$L$1,base_de_dados!$C:$C,$A183,base_de_dados!$M:$M,"&lt;=2011",base_de_dados!$O:$O,"&gt;=40908")</f>
        <v>0</v>
      </c>
      <c r="H183" s="5">
        <f>SUMIFS(base_de_dados!$T:$T,base_de_dados!$B:$B,$B183,base_de_dados!$G:$G,H$61,base_de_dados!$H:$H,$L$1,base_de_dados!$C:$C,$A183,base_de_dados!$M:$M,"&lt;=2011",base_de_dados!$O:$O,"&gt;=40908")</f>
        <v>0</v>
      </c>
      <c r="I183" s="5">
        <f>SUMIFS(base_de_dados!$T:$T,base_de_dados!$B:$B,$B183,base_de_dados!$G:$G,I$61,base_de_dados!$H:$H,$L$1,base_de_dados!$C:$C,$A183,base_de_dados!$M:$M,"&lt;=2011",base_de_dados!$O:$O,"&gt;=40908")</f>
        <v>0</v>
      </c>
      <c r="J183" s="5">
        <f>SUMIFS(base_de_dados!$T:$T,base_de_dados!$B:$B,$B183,base_de_dados!$G:$G,J$61,base_de_dados!$H:$H,$L$1,base_de_dados!$C:$C,$A183,base_de_dados!$M:$M,"&lt;=2011",base_de_dados!$O:$O,"&gt;=40908")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SUMIFS(base_de_dados!$T:$T,base_de_dados!$B:$B,$B184,base_de_dados!$G:$G,C$61,base_de_dados!$H:$H,$L$1,base_de_dados!$C:$C,$A184,base_de_dados!$M:$M,"&lt;=2011",base_de_dados!$O:$O,"&gt;=40908")</f>
        <v>0</v>
      </c>
      <c r="D184" s="5">
        <f>SUMIFS(base_de_dados!$T:$T,base_de_dados!$B:$B,$B184,base_de_dados!$G:$G,D$61,base_de_dados!$H:$H,$L$1,base_de_dados!$C:$C,$A184,base_de_dados!$M:$M,"&lt;=2011",base_de_dados!$O:$O,"&gt;=40908")</f>
        <v>6.0283485540334858E-2</v>
      </c>
      <c r="E184" s="5">
        <f>SUMIFS(base_de_dados!$T:$T,base_de_dados!$B:$B,$B184,base_de_dados!$G:$G,E$61,base_de_dados!$H:$H,$L$1,base_de_dados!$C:$C,$A184,base_de_dados!$M:$M,"&lt;=2011",base_de_dados!$O:$O,"&gt;=40908")</f>
        <v>0</v>
      </c>
      <c r="F184" s="5">
        <f>SUMIFS(base_de_dados!$T:$T,base_de_dados!$B:$B,$B184,base_de_dados!$G:$G,F$61,base_de_dados!$H:$H,$L$1,base_de_dados!$C:$C,$A184,base_de_dados!$M:$M,"&lt;=2011",base_de_dados!$O:$O,"&gt;=40908")</f>
        <v>6.815797818366312E-2</v>
      </c>
      <c r="G184" s="5">
        <f>SUMIFS(base_de_dados!$T:$T,base_de_dados!$B:$B,$B184,base_de_dados!$G:$G,G$61,base_de_dados!$H:$H,$L$1,base_de_dados!$C:$C,$A184,base_de_dados!$M:$M,"&lt;=2011",base_de_dados!$O:$O,"&gt;=40908")</f>
        <v>0</v>
      </c>
      <c r="H184" s="5">
        <f>SUMIFS(base_de_dados!$T:$T,base_de_dados!$B:$B,$B184,base_de_dados!$G:$G,H$61,base_de_dados!$H:$H,$L$1,base_de_dados!$C:$C,$A184,base_de_dados!$M:$M,"&lt;=2011",base_de_dados!$O:$O,"&gt;=40908")</f>
        <v>0</v>
      </c>
      <c r="I184" s="5">
        <f>SUMIFS(base_de_dados!$T:$T,base_de_dados!$B:$B,$B184,base_de_dados!$G:$G,I$61,base_de_dados!$H:$H,$L$1,base_de_dados!$C:$C,$A184,base_de_dados!$M:$M,"&lt;=2011",base_de_dados!$O:$O,"&gt;=40908")</f>
        <v>0</v>
      </c>
      <c r="J184" s="5">
        <f>SUMIFS(base_de_dados!$T:$T,base_de_dados!$B:$B,$B184,base_de_dados!$G:$G,J$61,base_de_dados!$H:$H,$L$1,base_de_dados!$C:$C,$A184,base_de_dados!$M:$M,"&lt;=2011",base_de_dados!$O:$O,"&gt;=40908")</f>
        <v>0</v>
      </c>
      <c r="K184" s="32">
        <f t="shared" si="6"/>
        <v>0.12844146372399798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SUMIFS(base_de_dados!$T:$T,base_de_dados!$B:$B,$B185,base_de_dados!$G:$G,C$61,base_de_dados!$H:$H,$L$1,base_de_dados!$C:$C,$A185,base_de_dados!$M:$M,"&lt;=2011",base_de_dados!$O:$O,"&gt;=40908")</f>
        <v>0</v>
      </c>
      <c r="D185" s="5">
        <f>SUMIFS(base_de_dados!$T:$T,base_de_dados!$B:$B,$B185,base_de_dados!$G:$G,D$61,base_de_dados!$H:$H,$L$1,base_de_dados!$C:$C,$A185,base_de_dados!$M:$M,"&lt;=2011",base_de_dados!$O:$O,"&gt;=40908")</f>
        <v>0</v>
      </c>
      <c r="E185" s="5">
        <f>SUMIFS(base_de_dados!$T:$T,base_de_dados!$B:$B,$B185,base_de_dados!$G:$G,E$61,base_de_dados!$H:$H,$L$1,base_de_dados!$C:$C,$A185,base_de_dados!$M:$M,"&lt;=2011",base_de_dados!$O:$O,"&gt;=40908")</f>
        <v>0</v>
      </c>
      <c r="F185" s="5">
        <f>SUMIFS(base_de_dados!$T:$T,base_de_dados!$B:$B,$B185,base_de_dados!$G:$G,F$61,base_de_dados!$H:$H,$L$1,base_de_dados!$C:$C,$A185,base_de_dados!$M:$M,"&lt;=2011",base_de_dados!$O:$O,"&gt;=40908")</f>
        <v>6.2309741248097409E-3</v>
      </c>
      <c r="G185" s="5">
        <f>SUMIFS(base_de_dados!$T:$T,base_de_dados!$B:$B,$B185,base_de_dados!$G:$G,G$61,base_de_dados!$H:$H,$L$1,base_de_dados!$C:$C,$A185,base_de_dados!$M:$M,"&lt;=2011",base_de_dados!$O:$O,"&gt;=40908")</f>
        <v>0</v>
      </c>
      <c r="H185" s="5">
        <f>SUMIFS(base_de_dados!$T:$T,base_de_dados!$B:$B,$B185,base_de_dados!$G:$G,H$61,base_de_dados!$H:$H,$L$1,base_de_dados!$C:$C,$A185,base_de_dados!$M:$M,"&lt;=2011",base_de_dados!$O:$O,"&gt;=40908")</f>
        <v>0</v>
      </c>
      <c r="I185" s="5">
        <f>SUMIFS(base_de_dados!$T:$T,base_de_dados!$B:$B,$B185,base_de_dados!$G:$G,I$61,base_de_dados!$H:$H,$L$1,base_de_dados!$C:$C,$A185,base_de_dados!$M:$M,"&lt;=2011",base_de_dados!$O:$O,"&gt;=40908")</f>
        <v>0</v>
      </c>
      <c r="J185" s="5">
        <f>SUMIFS(base_de_dados!$T:$T,base_de_dados!$B:$B,$B185,base_de_dados!$G:$G,J$61,base_de_dados!$H:$H,$L$1,base_de_dados!$C:$C,$A185,base_de_dados!$M:$M,"&lt;=2011",base_de_dados!$O:$O,"&gt;=40908")</f>
        <v>0</v>
      </c>
      <c r="K185" s="32">
        <f t="shared" si="6"/>
        <v>6.2309741248097409E-3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SUMIFS(base_de_dados!$T:$T,base_de_dados!$B:$B,$B186,base_de_dados!$G:$G,C$61,base_de_dados!$H:$H,$L$1,base_de_dados!$C:$C,$A186,base_de_dados!$M:$M,"&lt;=2011",base_de_dados!$O:$O,"&gt;=40908")</f>
        <v>0</v>
      </c>
      <c r="D186" s="5">
        <f>SUMIFS(base_de_dados!$T:$T,base_de_dados!$B:$B,$B186,base_de_dados!$G:$G,D$61,base_de_dados!$H:$H,$L$1,base_de_dados!$C:$C,$A186,base_de_dados!$M:$M,"&lt;=2011",base_de_dados!$O:$O,"&gt;=40908")</f>
        <v>0</v>
      </c>
      <c r="E186" s="5">
        <f>SUMIFS(base_de_dados!$T:$T,base_de_dados!$B:$B,$B186,base_de_dados!$G:$G,E$61,base_de_dados!$H:$H,$L$1,base_de_dados!$C:$C,$A186,base_de_dados!$M:$M,"&lt;=2011",base_de_dados!$O:$O,"&gt;=40908")</f>
        <v>0</v>
      </c>
      <c r="F186" s="5">
        <f>SUMIFS(base_de_dados!$T:$T,base_de_dados!$B:$B,$B186,base_de_dados!$G:$G,F$61,base_de_dados!$H:$H,$L$1,base_de_dados!$C:$C,$A186,base_de_dados!$M:$M,"&lt;=2011",base_de_dados!$O:$O,"&gt;=40908")</f>
        <v>0</v>
      </c>
      <c r="G186" s="5">
        <f>SUMIFS(base_de_dados!$T:$T,base_de_dados!$B:$B,$B186,base_de_dados!$G:$G,G$61,base_de_dados!$H:$H,$L$1,base_de_dados!$C:$C,$A186,base_de_dados!$M:$M,"&lt;=2011",base_de_dados!$O:$O,"&gt;=40908")</f>
        <v>0</v>
      </c>
      <c r="H186" s="5">
        <f>SUMIFS(base_de_dados!$T:$T,base_de_dados!$B:$B,$B186,base_de_dados!$G:$G,H$61,base_de_dados!$H:$H,$L$1,base_de_dados!$C:$C,$A186,base_de_dados!$M:$M,"&lt;=2011",base_de_dados!$O:$O,"&gt;=40908")</f>
        <v>0</v>
      </c>
      <c r="I186" s="5">
        <f>SUMIFS(base_de_dados!$T:$T,base_de_dados!$B:$B,$B186,base_de_dados!$G:$G,I$61,base_de_dados!$H:$H,$L$1,base_de_dados!$C:$C,$A186,base_de_dados!$M:$M,"&lt;=2011",base_de_dados!$O:$O,"&gt;=40908")</f>
        <v>0</v>
      </c>
      <c r="J186" s="5">
        <f>SUMIFS(base_de_dados!$T:$T,base_de_dados!$B:$B,$B186,base_de_dados!$G:$G,J$61,base_de_dados!$H:$H,$L$1,base_de_dados!$C:$C,$A186,base_de_dados!$M:$M,"&lt;=2011",base_de_dados!$O:$O,"&gt;=40908")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SUMIFS(base_de_dados!$T:$T,base_de_dados!$B:$B,$B187,base_de_dados!$G:$G,C$61,base_de_dados!$H:$H,$L$1,base_de_dados!$C:$C,$A187,base_de_dados!$M:$M,"&lt;=2011",base_de_dados!$O:$O,"&gt;=40908")</f>
        <v>0</v>
      </c>
      <c r="D187" s="5">
        <f>SUMIFS(base_de_dados!$T:$T,base_de_dados!$B:$B,$B187,base_de_dados!$G:$G,D$61,base_de_dados!$H:$H,$L$1,base_de_dados!$C:$C,$A187,base_de_dados!$M:$M,"&lt;=2011",base_de_dados!$O:$O,"&gt;=40908")</f>
        <v>0</v>
      </c>
      <c r="E187" s="5">
        <f>SUMIFS(base_de_dados!$T:$T,base_de_dados!$B:$B,$B187,base_de_dados!$G:$G,E$61,base_de_dados!$H:$H,$L$1,base_de_dados!$C:$C,$A187,base_de_dados!$M:$M,"&lt;=2011",base_de_dados!$O:$O,"&gt;=40908")</f>
        <v>5.7457382039573825E-3</v>
      </c>
      <c r="F187" s="5">
        <f>SUMIFS(base_de_dados!$T:$T,base_de_dados!$B:$B,$B187,base_de_dados!$G:$G,F$61,base_de_dados!$H:$H,$L$1,base_de_dados!$C:$C,$A187,base_de_dados!$M:$M,"&lt;=2011",base_de_dados!$O:$O,"&gt;=40908")</f>
        <v>8.5425126839167934E-2</v>
      </c>
      <c r="G187" s="5">
        <f>SUMIFS(base_de_dados!$T:$T,base_de_dados!$B:$B,$B187,base_de_dados!$G:$G,G$61,base_de_dados!$H:$H,$L$1,base_de_dados!$C:$C,$A187,base_de_dados!$M:$M,"&lt;=2011",base_de_dados!$O:$O,"&gt;=40908")</f>
        <v>0</v>
      </c>
      <c r="H187" s="5">
        <f>SUMIFS(base_de_dados!$T:$T,base_de_dados!$B:$B,$B187,base_de_dados!$G:$G,H$61,base_de_dados!$H:$H,$L$1,base_de_dados!$C:$C,$A187,base_de_dados!$M:$M,"&lt;=2011",base_de_dados!$O:$O,"&gt;=40908")</f>
        <v>0</v>
      </c>
      <c r="I187" s="5">
        <f>SUMIFS(base_de_dados!$T:$T,base_de_dados!$B:$B,$B187,base_de_dados!$G:$G,I$61,base_de_dados!$H:$H,$L$1,base_de_dados!$C:$C,$A187,base_de_dados!$M:$M,"&lt;=2011",base_de_dados!$O:$O,"&gt;=40908")</f>
        <v>0</v>
      </c>
      <c r="J187" s="5">
        <f>SUMIFS(base_de_dados!$T:$T,base_de_dados!$B:$B,$B187,base_de_dados!$G:$G,J$61,base_de_dados!$H:$H,$L$1,base_de_dados!$C:$C,$A187,base_de_dados!$M:$M,"&lt;=2011",base_de_dados!$O:$O,"&gt;=40908")</f>
        <v>0</v>
      </c>
      <c r="K187" s="32">
        <f t="shared" si="6"/>
        <v>9.1170865043125313E-2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SUMIFS(base_de_dados!$T:$T,base_de_dados!$B:$B,$B188,base_de_dados!$G:$G,C$61,base_de_dados!$H:$H,$L$1,base_de_dados!$C:$C,$A188,base_de_dados!$M:$M,"&lt;=2011",base_de_dados!$O:$O,"&gt;=40908")</f>
        <v>0</v>
      </c>
      <c r="D188" s="5">
        <f>SUMIFS(base_de_dados!$T:$T,base_de_dados!$B:$B,$B188,base_de_dados!$G:$G,D$61,base_de_dados!$H:$H,$L$1,base_de_dados!$C:$C,$A188,base_de_dados!$M:$M,"&lt;=2011",base_de_dados!$O:$O,"&gt;=40908")</f>
        <v>0</v>
      </c>
      <c r="E188" s="5">
        <f>SUMIFS(base_de_dados!$T:$T,base_de_dados!$B:$B,$B188,base_de_dados!$G:$G,E$61,base_de_dados!$H:$H,$L$1,base_de_dados!$C:$C,$A188,base_de_dados!$M:$M,"&lt;=2011",base_de_dados!$O:$O,"&gt;=40908")</f>
        <v>0</v>
      </c>
      <c r="F188" s="5">
        <f>SUMIFS(base_de_dados!$T:$T,base_de_dados!$B:$B,$B188,base_de_dados!$G:$G,F$61,base_de_dados!$H:$H,$L$1,base_de_dados!$C:$C,$A188,base_de_dados!$M:$M,"&lt;=2011",base_de_dados!$O:$O,"&gt;=40908")</f>
        <v>0</v>
      </c>
      <c r="G188" s="5">
        <f>SUMIFS(base_de_dados!$T:$T,base_de_dados!$B:$B,$B188,base_de_dados!$G:$G,G$61,base_de_dados!$H:$H,$L$1,base_de_dados!$C:$C,$A188,base_de_dados!$M:$M,"&lt;=2011",base_de_dados!$O:$O,"&gt;=40908")</f>
        <v>0</v>
      </c>
      <c r="H188" s="5">
        <f>SUMIFS(base_de_dados!$T:$T,base_de_dados!$B:$B,$B188,base_de_dados!$G:$G,H$61,base_de_dados!$H:$H,$L$1,base_de_dados!$C:$C,$A188,base_de_dados!$M:$M,"&lt;=2011",base_de_dados!$O:$O,"&gt;=40908")</f>
        <v>0</v>
      </c>
      <c r="I188" s="5">
        <f>SUMIFS(base_de_dados!$T:$T,base_de_dados!$B:$B,$B188,base_de_dados!$G:$G,I$61,base_de_dados!$H:$H,$L$1,base_de_dados!$C:$C,$A188,base_de_dados!$M:$M,"&lt;=2011",base_de_dados!$O:$O,"&gt;=40908")</f>
        <v>0</v>
      </c>
      <c r="J188" s="5">
        <f>SUMIFS(base_de_dados!$T:$T,base_de_dados!$B:$B,$B188,base_de_dados!$G:$G,J$61,base_de_dados!$H:$H,$L$1,base_de_dados!$C:$C,$A188,base_de_dados!$M:$M,"&lt;=2011",base_de_dados!$O:$O,"&gt;=40908")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SUMIFS(base_de_dados!$T:$T,base_de_dados!$B:$B,$B189,base_de_dados!$G:$G,C$61,base_de_dados!$H:$H,$L$1,base_de_dados!$C:$C,$A189,base_de_dados!$M:$M,"&lt;=2011",base_de_dados!$O:$O,"&gt;=40908")</f>
        <v>0</v>
      </c>
      <c r="D189" s="5">
        <f>SUMIFS(base_de_dados!$T:$T,base_de_dados!$B:$B,$B189,base_de_dados!$G:$G,D$61,base_de_dados!$H:$H,$L$1,base_de_dados!$C:$C,$A189,base_de_dados!$M:$M,"&lt;=2011",base_de_dados!$O:$O,"&gt;=40908")</f>
        <v>0</v>
      </c>
      <c r="E189" s="5">
        <f>SUMIFS(base_de_dados!$T:$T,base_de_dados!$B:$B,$B189,base_de_dados!$G:$G,E$61,base_de_dados!$H:$H,$L$1,base_de_dados!$C:$C,$A189,base_de_dados!$M:$M,"&lt;=2011",base_de_dados!$O:$O,"&gt;=40908")</f>
        <v>0</v>
      </c>
      <c r="F189" s="5">
        <f>SUMIFS(base_de_dados!$T:$T,base_de_dados!$B:$B,$B189,base_de_dados!$G:$G,F$61,base_de_dados!$H:$H,$L$1,base_de_dados!$C:$C,$A189,base_de_dados!$M:$M,"&lt;=2011",base_de_dados!$O:$O,"&gt;=40908")</f>
        <v>0</v>
      </c>
      <c r="G189" s="5">
        <f>SUMIFS(base_de_dados!$T:$T,base_de_dados!$B:$B,$B189,base_de_dados!$G:$G,G$61,base_de_dados!$H:$H,$L$1,base_de_dados!$C:$C,$A189,base_de_dados!$M:$M,"&lt;=2011",base_de_dados!$O:$O,"&gt;=40908")</f>
        <v>0</v>
      </c>
      <c r="H189" s="5">
        <f>SUMIFS(base_de_dados!$T:$T,base_de_dados!$B:$B,$B189,base_de_dados!$G:$G,H$61,base_de_dados!$H:$H,$L$1,base_de_dados!$C:$C,$A189,base_de_dados!$M:$M,"&lt;=2011",base_de_dados!$O:$O,"&gt;=40908")</f>
        <v>0</v>
      </c>
      <c r="I189" s="5">
        <f>SUMIFS(base_de_dados!$T:$T,base_de_dados!$B:$B,$B189,base_de_dados!$G:$G,I$61,base_de_dados!$H:$H,$L$1,base_de_dados!$C:$C,$A189,base_de_dados!$M:$M,"&lt;=2011",base_de_dados!$O:$O,"&gt;=40908")</f>
        <v>0</v>
      </c>
      <c r="J189" s="5">
        <f>SUMIFS(base_de_dados!$T:$T,base_de_dados!$B:$B,$B189,base_de_dados!$G:$G,J$61,base_de_dados!$H:$H,$L$1,base_de_dados!$C:$C,$A189,base_de_dados!$M:$M,"&lt;=2011",base_de_dados!$O:$O,"&gt;=40908")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SUMIFS(base_de_dados!$T:$T,base_de_dados!$B:$B,$B190,base_de_dados!$G:$G,C$61,base_de_dados!$H:$H,$L$1,base_de_dados!$C:$C,$A190,base_de_dados!$M:$M,"&lt;=2011",base_de_dados!$O:$O,"&gt;=40908")</f>
        <v>0</v>
      </c>
      <c r="D190" s="5">
        <f>SUMIFS(base_de_dados!$T:$T,base_de_dados!$B:$B,$B190,base_de_dados!$G:$G,D$61,base_de_dados!$H:$H,$L$1,base_de_dados!$C:$C,$A190,base_de_dados!$M:$M,"&lt;=2011",base_de_dados!$O:$O,"&gt;=40908")</f>
        <v>0</v>
      </c>
      <c r="E190" s="5">
        <f>SUMIFS(base_de_dados!$T:$T,base_de_dados!$B:$B,$B190,base_de_dados!$G:$G,E$61,base_de_dados!$H:$H,$L$1,base_de_dados!$C:$C,$A190,base_de_dados!$M:$M,"&lt;=2011",base_de_dados!$O:$O,"&gt;=40908")</f>
        <v>0</v>
      </c>
      <c r="F190" s="5">
        <f>SUMIFS(base_de_dados!$T:$T,base_de_dados!$B:$B,$B190,base_de_dados!$G:$G,F$61,base_de_dados!$H:$H,$L$1,base_de_dados!$C:$C,$A190,base_de_dados!$M:$M,"&lt;=2011",base_de_dados!$O:$O,"&gt;=40908")</f>
        <v>0</v>
      </c>
      <c r="G190" s="5">
        <f>SUMIFS(base_de_dados!$T:$T,base_de_dados!$B:$B,$B190,base_de_dados!$G:$G,G$61,base_de_dados!$H:$H,$L$1,base_de_dados!$C:$C,$A190,base_de_dados!$M:$M,"&lt;=2011",base_de_dados!$O:$O,"&gt;=40908")</f>
        <v>0</v>
      </c>
      <c r="H190" s="5">
        <f>SUMIFS(base_de_dados!$T:$T,base_de_dados!$B:$B,$B190,base_de_dados!$G:$G,H$61,base_de_dados!$H:$H,$L$1,base_de_dados!$C:$C,$A190,base_de_dados!$M:$M,"&lt;=2011",base_de_dados!$O:$O,"&gt;=40908")</f>
        <v>0</v>
      </c>
      <c r="I190" s="5">
        <f>SUMIFS(base_de_dados!$T:$T,base_de_dados!$B:$B,$B190,base_de_dados!$G:$G,I$61,base_de_dados!$H:$H,$L$1,base_de_dados!$C:$C,$A190,base_de_dados!$M:$M,"&lt;=2011",base_de_dados!$O:$O,"&gt;=40908")</f>
        <v>0</v>
      </c>
      <c r="J190" s="5">
        <f>SUMIFS(base_de_dados!$T:$T,base_de_dados!$B:$B,$B190,base_de_dados!$G:$G,J$61,base_de_dados!$H:$H,$L$1,base_de_dados!$C:$C,$A190,base_de_dados!$M:$M,"&lt;=2011",base_de_dados!$O:$O,"&gt;=40908")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SUMIFS(base_de_dados!$T:$T,base_de_dados!$B:$B,$B191,base_de_dados!$G:$G,C$61,base_de_dados!$H:$H,$L$1,base_de_dados!$C:$C,$A191,base_de_dados!$M:$M,"&lt;=2011",base_de_dados!$O:$O,"&gt;=40908")</f>
        <v>0</v>
      </c>
      <c r="D191" s="5">
        <f>SUMIFS(base_de_dados!$T:$T,base_de_dados!$B:$B,$B191,base_de_dados!$G:$G,D$61,base_de_dados!$H:$H,$L$1,base_de_dados!$C:$C,$A191,base_de_dados!$M:$M,"&lt;=2011",base_de_dados!$O:$O,"&gt;=40908")</f>
        <v>0</v>
      </c>
      <c r="E191" s="5">
        <f>SUMIFS(base_de_dados!$T:$T,base_de_dados!$B:$B,$B191,base_de_dados!$G:$G,E$61,base_de_dados!$H:$H,$L$1,base_de_dados!$C:$C,$A191,base_de_dados!$M:$M,"&lt;=2011",base_de_dados!$O:$O,"&gt;=40908")</f>
        <v>0</v>
      </c>
      <c r="F191" s="5">
        <f>SUMIFS(base_de_dados!$T:$T,base_de_dados!$B:$B,$B191,base_de_dados!$G:$G,F$61,base_de_dados!$H:$H,$L$1,base_de_dados!$C:$C,$A191,base_de_dados!$M:$M,"&lt;=2011",base_de_dados!$O:$O,"&gt;=40908")</f>
        <v>0</v>
      </c>
      <c r="G191" s="5">
        <f>SUMIFS(base_de_dados!$T:$T,base_de_dados!$B:$B,$B191,base_de_dados!$G:$G,G$61,base_de_dados!$H:$H,$L$1,base_de_dados!$C:$C,$A191,base_de_dados!$M:$M,"&lt;=2011",base_de_dados!$O:$O,"&gt;=40908")</f>
        <v>0</v>
      </c>
      <c r="H191" s="5">
        <f>SUMIFS(base_de_dados!$T:$T,base_de_dados!$B:$B,$B191,base_de_dados!$G:$G,H$61,base_de_dados!$H:$H,$L$1,base_de_dados!$C:$C,$A191,base_de_dados!$M:$M,"&lt;=2011",base_de_dados!$O:$O,"&gt;=40908")</f>
        <v>0</v>
      </c>
      <c r="I191" s="5">
        <f>SUMIFS(base_de_dados!$T:$T,base_de_dados!$B:$B,$B191,base_de_dados!$G:$G,I$61,base_de_dados!$H:$H,$L$1,base_de_dados!$C:$C,$A191,base_de_dados!$M:$M,"&lt;=2011",base_de_dados!$O:$O,"&gt;=40908")</f>
        <v>0</v>
      </c>
      <c r="J191" s="5">
        <f>SUMIFS(base_de_dados!$T:$T,base_de_dados!$B:$B,$B191,base_de_dados!$G:$G,J$61,base_de_dados!$H:$H,$L$1,base_de_dados!$C:$C,$A191,base_de_dados!$M:$M,"&lt;=2011",base_de_dados!$O:$O,"&gt;=40908")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SUMIFS(base_de_dados!$T:$T,base_de_dados!$B:$B,$B192,base_de_dados!$G:$G,C$61,base_de_dados!$H:$H,$L$1,base_de_dados!$C:$C,$A192,base_de_dados!$M:$M,"&lt;=2011",base_de_dados!$O:$O,"&gt;=40908")</f>
        <v>0</v>
      </c>
      <c r="D192" s="5">
        <f>SUMIFS(base_de_dados!$T:$T,base_de_dados!$B:$B,$B192,base_de_dados!$G:$G,D$61,base_de_dados!$H:$H,$L$1,base_de_dados!$C:$C,$A192,base_de_dados!$M:$M,"&lt;=2011",base_de_dados!$O:$O,"&gt;=40908")</f>
        <v>0</v>
      </c>
      <c r="E192" s="5">
        <f>SUMIFS(base_de_dados!$T:$T,base_de_dados!$B:$B,$B192,base_de_dados!$G:$G,E$61,base_de_dados!$H:$H,$L$1,base_de_dados!$C:$C,$A192,base_de_dados!$M:$M,"&lt;=2011",base_de_dados!$O:$O,"&gt;=40908")</f>
        <v>0</v>
      </c>
      <c r="F192" s="5">
        <f>SUMIFS(base_de_dados!$T:$T,base_de_dados!$B:$B,$B192,base_de_dados!$G:$G,F$61,base_de_dados!$H:$H,$L$1,base_de_dados!$C:$C,$A192,base_de_dados!$M:$M,"&lt;=2011",base_de_dados!$O:$O,"&gt;=40908")</f>
        <v>0</v>
      </c>
      <c r="G192" s="5">
        <f>SUMIFS(base_de_dados!$T:$T,base_de_dados!$B:$B,$B192,base_de_dados!$G:$G,G$61,base_de_dados!$H:$H,$L$1,base_de_dados!$C:$C,$A192,base_de_dados!$M:$M,"&lt;=2011",base_de_dados!$O:$O,"&gt;=40908")</f>
        <v>0</v>
      </c>
      <c r="H192" s="5">
        <f>SUMIFS(base_de_dados!$T:$T,base_de_dados!$B:$B,$B192,base_de_dados!$G:$G,H$61,base_de_dados!$H:$H,$L$1,base_de_dados!$C:$C,$A192,base_de_dados!$M:$M,"&lt;=2011",base_de_dados!$O:$O,"&gt;=40908")</f>
        <v>0</v>
      </c>
      <c r="I192" s="5">
        <f>SUMIFS(base_de_dados!$T:$T,base_de_dados!$B:$B,$B192,base_de_dados!$G:$G,I$61,base_de_dados!$H:$H,$L$1,base_de_dados!$C:$C,$A192,base_de_dados!$M:$M,"&lt;=2011",base_de_dados!$O:$O,"&gt;=40908")</f>
        <v>0</v>
      </c>
      <c r="J192" s="5">
        <f>SUMIFS(base_de_dados!$T:$T,base_de_dados!$B:$B,$B192,base_de_dados!$G:$G,J$61,base_de_dados!$H:$H,$L$1,base_de_dados!$C:$C,$A192,base_de_dados!$M:$M,"&lt;=2011",base_de_dados!$O:$O,"&gt;=40908")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SUMIFS(base_de_dados!$T:$T,base_de_dados!$B:$B,$B193,base_de_dados!$G:$G,C$61,base_de_dados!$H:$H,$L$1,base_de_dados!$C:$C,$A193,base_de_dados!$M:$M,"&lt;=2011",base_de_dados!$O:$O,"&gt;=40908")</f>
        <v>0</v>
      </c>
      <c r="D193" s="5">
        <f>SUMIFS(base_de_dados!$T:$T,base_de_dados!$B:$B,$B193,base_de_dados!$G:$G,D$61,base_de_dados!$H:$H,$L$1,base_de_dados!$C:$C,$A193,base_de_dados!$M:$M,"&lt;=2011",base_de_dados!$O:$O,"&gt;=40908")</f>
        <v>0</v>
      </c>
      <c r="E193" s="5">
        <f>SUMIFS(base_de_dados!$T:$T,base_de_dados!$B:$B,$B193,base_de_dados!$G:$G,E$61,base_de_dados!$H:$H,$L$1,base_de_dados!$C:$C,$A193,base_de_dados!$M:$M,"&lt;=2011",base_de_dados!$O:$O,"&gt;=40908")</f>
        <v>0</v>
      </c>
      <c r="F193" s="5">
        <f>SUMIFS(base_de_dados!$T:$T,base_de_dados!$B:$B,$B193,base_de_dados!$G:$G,F$61,base_de_dados!$H:$H,$L$1,base_de_dados!$C:$C,$A193,base_de_dados!$M:$M,"&lt;=2011",base_de_dados!$O:$O,"&gt;=40908")</f>
        <v>0</v>
      </c>
      <c r="G193" s="5">
        <f>SUMIFS(base_de_dados!$T:$T,base_de_dados!$B:$B,$B193,base_de_dados!$G:$G,G$61,base_de_dados!$H:$H,$L$1,base_de_dados!$C:$C,$A193,base_de_dados!$M:$M,"&lt;=2011",base_de_dados!$O:$O,"&gt;=40908")</f>
        <v>0</v>
      </c>
      <c r="H193" s="5">
        <f>SUMIFS(base_de_dados!$T:$T,base_de_dados!$B:$B,$B193,base_de_dados!$G:$G,H$61,base_de_dados!$H:$H,$L$1,base_de_dados!$C:$C,$A193,base_de_dados!$M:$M,"&lt;=2011",base_de_dados!$O:$O,"&gt;=40908")</f>
        <v>0</v>
      </c>
      <c r="I193" s="5">
        <f>SUMIFS(base_de_dados!$T:$T,base_de_dados!$B:$B,$B193,base_de_dados!$G:$G,I$61,base_de_dados!$H:$H,$L$1,base_de_dados!$C:$C,$A193,base_de_dados!$M:$M,"&lt;=2011",base_de_dados!$O:$O,"&gt;=40908")</f>
        <v>0</v>
      </c>
      <c r="J193" s="5">
        <f>SUMIFS(base_de_dados!$T:$T,base_de_dados!$B:$B,$B193,base_de_dados!$G:$G,J$61,base_de_dados!$H:$H,$L$1,base_de_dados!$C:$C,$A193,base_de_dados!$M:$M,"&lt;=2011",base_de_dados!$O:$O,"&gt;=40908")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SUMIFS(base_de_dados!$T:$T,base_de_dados!$B:$B,$B194,base_de_dados!$G:$G,C$61,base_de_dados!$H:$H,$L$1,base_de_dados!$C:$C,$A194,base_de_dados!$M:$M,"&lt;=2011",base_de_dados!$O:$O,"&gt;=40908")</f>
        <v>0</v>
      </c>
      <c r="D194" s="5">
        <f>SUMIFS(base_de_dados!$T:$T,base_de_dados!$B:$B,$B194,base_de_dados!$G:$G,D$61,base_de_dados!$H:$H,$L$1,base_de_dados!$C:$C,$A194,base_de_dados!$M:$M,"&lt;=2011",base_de_dados!$O:$O,"&gt;=40908")</f>
        <v>0</v>
      </c>
      <c r="E194" s="5">
        <f>SUMIFS(base_de_dados!$T:$T,base_de_dados!$B:$B,$B194,base_de_dados!$G:$G,E$61,base_de_dados!$H:$H,$L$1,base_de_dados!$C:$C,$A194,base_de_dados!$M:$M,"&lt;=2011",base_de_dados!$O:$O,"&gt;=40908")</f>
        <v>0</v>
      </c>
      <c r="F194" s="5">
        <f>SUMIFS(base_de_dados!$T:$T,base_de_dados!$B:$B,$B194,base_de_dados!$G:$G,F$61,base_de_dados!$H:$H,$L$1,base_de_dados!$C:$C,$A194,base_de_dados!$M:$M,"&lt;=2011",base_de_dados!$O:$O,"&gt;=40908")</f>
        <v>0</v>
      </c>
      <c r="G194" s="5">
        <f>SUMIFS(base_de_dados!$T:$T,base_de_dados!$B:$B,$B194,base_de_dados!$G:$G,G$61,base_de_dados!$H:$H,$L$1,base_de_dados!$C:$C,$A194,base_de_dados!$M:$M,"&lt;=2011",base_de_dados!$O:$O,"&gt;=40908")</f>
        <v>0</v>
      </c>
      <c r="H194" s="5">
        <f>SUMIFS(base_de_dados!$T:$T,base_de_dados!$B:$B,$B194,base_de_dados!$G:$G,H$61,base_de_dados!$H:$H,$L$1,base_de_dados!$C:$C,$A194,base_de_dados!$M:$M,"&lt;=2011",base_de_dados!$O:$O,"&gt;=40908")</f>
        <v>0</v>
      </c>
      <c r="I194" s="5">
        <f>SUMIFS(base_de_dados!$T:$T,base_de_dados!$B:$B,$B194,base_de_dados!$G:$G,I$61,base_de_dados!$H:$H,$L$1,base_de_dados!$C:$C,$A194,base_de_dados!$M:$M,"&lt;=2011",base_de_dados!$O:$O,"&gt;=40908")</f>
        <v>0</v>
      </c>
      <c r="J194" s="5">
        <f>SUMIFS(base_de_dados!$T:$T,base_de_dados!$B:$B,$B194,base_de_dados!$G:$G,J$61,base_de_dados!$H:$H,$L$1,base_de_dados!$C:$C,$A194,base_de_dados!$M:$M,"&lt;=2011",base_de_dados!$O:$O,"&gt;=40908")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SUMIFS(base_de_dados!$T:$T,base_de_dados!$B:$B,$B195,base_de_dados!$G:$G,C$61,base_de_dados!$H:$H,$L$1,base_de_dados!$C:$C,$A195,base_de_dados!$M:$M,"&lt;=2011",base_de_dados!$O:$O,"&gt;=40908")</f>
        <v>0</v>
      </c>
      <c r="D195" s="5">
        <f>SUMIFS(base_de_dados!$T:$T,base_de_dados!$B:$B,$B195,base_de_dados!$G:$G,D$61,base_de_dados!$H:$H,$L$1,base_de_dados!$C:$C,$A195,base_de_dados!$M:$M,"&lt;=2011",base_de_dados!$O:$O,"&gt;=40908")</f>
        <v>0</v>
      </c>
      <c r="E195" s="5">
        <f>SUMIFS(base_de_dados!$T:$T,base_de_dados!$B:$B,$B195,base_de_dados!$G:$G,E$61,base_de_dados!$H:$H,$L$1,base_de_dados!$C:$C,$A195,base_de_dados!$M:$M,"&lt;=2011",base_de_dados!$O:$O,"&gt;=40908")</f>
        <v>0</v>
      </c>
      <c r="F195" s="5">
        <f>SUMIFS(base_de_dados!$T:$T,base_de_dados!$B:$B,$B195,base_de_dados!$G:$G,F$61,base_de_dados!$H:$H,$L$1,base_de_dados!$C:$C,$A195,base_de_dados!$M:$M,"&lt;=2011",base_de_dados!$O:$O,"&gt;=40908")</f>
        <v>0</v>
      </c>
      <c r="G195" s="5">
        <f>SUMIFS(base_de_dados!$T:$T,base_de_dados!$B:$B,$B195,base_de_dados!$G:$G,G$61,base_de_dados!$H:$H,$L$1,base_de_dados!$C:$C,$A195,base_de_dados!$M:$M,"&lt;=2011",base_de_dados!$O:$O,"&gt;=40908")</f>
        <v>0</v>
      </c>
      <c r="H195" s="5">
        <f>SUMIFS(base_de_dados!$T:$T,base_de_dados!$B:$B,$B195,base_de_dados!$G:$G,H$61,base_de_dados!$H:$H,$L$1,base_de_dados!$C:$C,$A195,base_de_dados!$M:$M,"&lt;=2011",base_de_dados!$O:$O,"&gt;=40908")</f>
        <v>0</v>
      </c>
      <c r="I195" s="5">
        <f>SUMIFS(base_de_dados!$T:$T,base_de_dados!$B:$B,$B195,base_de_dados!$G:$G,I$61,base_de_dados!$H:$H,$L$1,base_de_dados!$C:$C,$A195,base_de_dados!$M:$M,"&lt;=2011",base_de_dados!$O:$O,"&gt;=40908")</f>
        <v>0</v>
      </c>
      <c r="J195" s="5">
        <f>SUMIFS(base_de_dados!$T:$T,base_de_dados!$B:$B,$B195,base_de_dados!$G:$G,J$61,base_de_dados!$H:$H,$L$1,base_de_dados!$C:$C,$A195,base_de_dados!$M:$M,"&lt;=2011",base_de_dados!$O:$O,"&gt;=40908")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SUMIFS(base_de_dados!$T:$T,base_de_dados!$B:$B,$B196,base_de_dados!$G:$G,C$61,base_de_dados!$H:$H,$L$1,base_de_dados!$C:$C,$A196,base_de_dados!$M:$M,"&lt;=2011",base_de_dados!$O:$O,"&gt;=40908")</f>
        <v>0</v>
      </c>
      <c r="D196" s="5">
        <f>SUMIFS(base_de_dados!$T:$T,base_de_dados!$B:$B,$B196,base_de_dados!$G:$G,D$61,base_de_dados!$H:$H,$L$1,base_de_dados!$C:$C,$A196,base_de_dados!$M:$M,"&lt;=2011",base_de_dados!$O:$O,"&gt;=40908")</f>
        <v>0</v>
      </c>
      <c r="E196" s="5">
        <f>SUMIFS(base_de_dados!$T:$T,base_de_dados!$B:$B,$B196,base_de_dados!$G:$G,E$61,base_de_dados!$H:$H,$L$1,base_de_dados!$C:$C,$A196,base_de_dados!$M:$M,"&lt;=2011",base_de_dados!$O:$O,"&gt;=40908")</f>
        <v>0</v>
      </c>
      <c r="F196" s="5">
        <f>SUMIFS(base_de_dados!$T:$T,base_de_dados!$B:$B,$B196,base_de_dados!$G:$G,F$61,base_de_dados!$H:$H,$L$1,base_de_dados!$C:$C,$A196,base_de_dados!$M:$M,"&lt;=2011",base_de_dados!$O:$O,"&gt;=40908")</f>
        <v>0</v>
      </c>
      <c r="G196" s="5">
        <f>SUMIFS(base_de_dados!$T:$T,base_de_dados!$B:$B,$B196,base_de_dados!$G:$G,G$61,base_de_dados!$H:$H,$L$1,base_de_dados!$C:$C,$A196,base_de_dados!$M:$M,"&lt;=2011",base_de_dados!$O:$O,"&gt;=40908")</f>
        <v>0</v>
      </c>
      <c r="H196" s="5">
        <f>SUMIFS(base_de_dados!$T:$T,base_de_dados!$B:$B,$B196,base_de_dados!$G:$G,H$61,base_de_dados!$H:$H,$L$1,base_de_dados!$C:$C,$A196,base_de_dados!$M:$M,"&lt;=2011",base_de_dados!$O:$O,"&gt;=40908")</f>
        <v>0</v>
      </c>
      <c r="I196" s="5">
        <f>SUMIFS(base_de_dados!$T:$T,base_de_dados!$B:$B,$B196,base_de_dados!$G:$G,I$61,base_de_dados!$H:$H,$L$1,base_de_dados!$C:$C,$A196,base_de_dados!$M:$M,"&lt;=2011",base_de_dados!$O:$O,"&gt;=40908")</f>
        <v>0</v>
      </c>
      <c r="J196" s="5">
        <f>SUMIFS(base_de_dados!$T:$T,base_de_dados!$B:$B,$B196,base_de_dados!$G:$G,J$61,base_de_dados!$H:$H,$L$1,base_de_dados!$C:$C,$A196,base_de_dados!$M:$M,"&lt;=2011",base_de_dados!$O:$O,"&gt;=40908")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SUMIFS(base_de_dados!$T:$T,base_de_dados!$B:$B,$B197,base_de_dados!$G:$G,C$61,base_de_dados!$H:$H,$L$1,base_de_dados!$C:$C,$A197,base_de_dados!$M:$M,"&lt;=2011",base_de_dados!$O:$O,"&gt;=40908")</f>
        <v>0</v>
      </c>
      <c r="D197" s="5">
        <f>SUMIFS(base_de_dados!$T:$T,base_de_dados!$B:$B,$B197,base_de_dados!$G:$G,D$61,base_de_dados!$H:$H,$L$1,base_de_dados!$C:$C,$A197,base_de_dados!$M:$M,"&lt;=2011",base_de_dados!$O:$O,"&gt;=40908")</f>
        <v>0</v>
      </c>
      <c r="E197" s="5">
        <f>SUMIFS(base_de_dados!$T:$T,base_de_dados!$B:$B,$B197,base_de_dados!$G:$G,E$61,base_de_dados!$H:$H,$L$1,base_de_dados!$C:$C,$A197,base_de_dados!$M:$M,"&lt;=2011",base_de_dados!$O:$O,"&gt;=40908")</f>
        <v>0</v>
      </c>
      <c r="F197" s="5">
        <f>SUMIFS(base_de_dados!$T:$T,base_de_dados!$B:$B,$B197,base_de_dados!$G:$G,F$61,base_de_dados!$H:$H,$L$1,base_de_dados!$C:$C,$A197,base_de_dados!$M:$M,"&lt;=2011",base_de_dados!$O:$O,"&gt;=40908")</f>
        <v>0</v>
      </c>
      <c r="G197" s="5">
        <f>SUMIFS(base_de_dados!$T:$T,base_de_dados!$B:$B,$B197,base_de_dados!$G:$G,G$61,base_de_dados!$H:$H,$L$1,base_de_dados!$C:$C,$A197,base_de_dados!$M:$M,"&lt;=2011",base_de_dados!$O:$O,"&gt;=40908")</f>
        <v>0</v>
      </c>
      <c r="H197" s="5">
        <f>SUMIFS(base_de_dados!$T:$T,base_de_dados!$B:$B,$B197,base_de_dados!$G:$G,H$61,base_de_dados!$H:$H,$L$1,base_de_dados!$C:$C,$A197,base_de_dados!$M:$M,"&lt;=2011",base_de_dados!$O:$O,"&gt;=40908")</f>
        <v>0</v>
      </c>
      <c r="I197" s="5">
        <f>SUMIFS(base_de_dados!$T:$T,base_de_dados!$B:$B,$B197,base_de_dados!$G:$G,I$61,base_de_dados!$H:$H,$L$1,base_de_dados!$C:$C,$A197,base_de_dados!$M:$M,"&lt;=2011",base_de_dados!$O:$O,"&gt;=40908")</f>
        <v>0</v>
      </c>
      <c r="J197" s="5">
        <f>SUMIFS(base_de_dados!$T:$T,base_de_dados!$B:$B,$B197,base_de_dados!$G:$G,J$61,base_de_dados!$H:$H,$L$1,base_de_dados!$C:$C,$A197,base_de_dados!$M:$M,"&lt;=2011",base_de_dados!$O:$O,"&gt;=40908")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SUMIFS(base_de_dados!$T:$T,base_de_dados!$B:$B,$B198,base_de_dados!$G:$G,C$61,base_de_dados!$H:$H,$L$1,base_de_dados!$C:$C,$A198,base_de_dados!$M:$M,"&lt;=2011",base_de_dados!$O:$O,"&gt;=40908")</f>
        <v>1.5916666666666666E-2</v>
      </c>
      <c r="D198" s="5">
        <f>SUMIFS(base_de_dados!$T:$T,base_de_dados!$B:$B,$B198,base_de_dados!$G:$G,D$61,base_de_dados!$H:$H,$L$1,base_de_dados!$C:$C,$A198,base_de_dados!$M:$M,"&lt;=2011",base_de_dados!$O:$O,"&gt;=40908")</f>
        <v>0.14029680365296804</v>
      </c>
      <c r="E198" s="5">
        <f>SUMIFS(base_de_dados!$T:$T,base_de_dados!$B:$B,$B198,base_de_dados!$G:$G,E$61,base_de_dados!$H:$H,$L$1,base_de_dados!$C:$C,$A198,base_de_dados!$M:$M,"&lt;=2011",base_de_dados!$O:$O,"&gt;=40908")</f>
        <v>5.02283105022831E-4</v>
      </c>
      <c r="F198" s="5">
        <f>SUMIFS(base_de_dados!$T:$T,base_de_dados!$B:$B,$B198,base_de_dados!$G:$G,F$61,base_de_dados!$H:$H,$L$1,base_de_dados!$C:$C,$A198,base_de_dados!$M:$M,"&lt;=2011",base_de_dados!$O:$O,"&gt;=40908")</f>
        <v>0.65866882293252149</v>
      </c>
      <c r="G198" s="5">
        <f>SUMIFS(base_de_dados!$T:$T,base_de_dados!$B:$B,$B198,base_de_dados!$G:$G,G$61,base_de_dados!$H:$H,$L$1,base_de_dados!$C:$C,$A198,base_de_dados!$M:$M,"&lt;=2011",base_de_dados!$O:$O,"&gt;=40908")</f>
        <v>0</v>
      </c>
      <c r="H198" s="5">
        <f>SUMIFS(base_de_dados!$T:$T,base_de_dados!$B:$B,$B198,base_de_dados!$G:$G,H$61,base_de_dados!$H:$H,$L$1,base_de_dados!$C:$C,$A198,base_de_dados!$M:$M,"&lt;=2011",base_de_dados!$O:$O,"&gt;=40908")</f>
        <v>0</v>
      </c>
      <c r="I198" s="5">
        <f>SUMIFS(base_de_dados!$T:$T,base_de_dados!$B:$B,$B198,base_de_dados!$G:$G,I$61,base_de_dados!$H:$H,$L$1,base_de_dados!$C:$C,$A198,base_de_dados!$M:$M,"&lt;=2011",base_de_dados!$O:$O,"&gt;=40908")</f>
        <v>0</v>
      </c>
      <c r="J198" s="5">
        <f>SUMIFS(base_de_dados!$T:$T,base_de_dados!$B:$B,$B198,base_de_dados!$G:$G,J$61,base_de_dados!$H:$H,$L$1,base_de_dados!$C:$C,$A198,base_de_dados!$M:$M,"&lt;=2011",base_de_dados!$O:$O,"&gt;=40908")</f>
        <v>0</v>
      </c>
      <c r="K198" s="32">
        <f t="shared" si="7"/>
        <v>0.81538457635717898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SUMIFS(base_de_dados!$T:$T,base_de_dados!$B:$B,$B199,base_de_dados!$G:$G,C$61,base_de_dados!$H:$H,$L$1,base_de_dados!$C:$C,$A199,base_de_dados!$M:$M,"&lt;=2011",base_de_dados!$O:$O,"&gt;=40908")</f>
        <v>0</v>
      </c>
      <c r="D199" s="5">
        <f>SUMIFS(base_de_dados!$T:$T,base_de_dados!$B:$B,$B199,base_de_dados!$G:$G,D$61,base_de_dados!$H:$H,$L$1,base_de_dados!$C:$C,$A199,base_de_dados!$M:$M,"&lt;=2011",base_de_dados!$O:$O,"&gt;=40908")</f>
        <v>0</v>
      </c>
      <c r="E199" s="5">
        <f>SUMIFS(base_de_dados!$T:$T,base_de_dados!$B:$B,$B199,base_de_dados!$G:$G,E$61,base_de_dados!$H:$H,$L$1,base_de_dados!$C:$C,$A199,base_de_dados!$M:$M,"&lt;=2011",base_de_dados!$O:$O,"&gt;=40908")</f>
        <v>4.2332572298325721E-3</v>
      </c>
      <c r="F199" s="5">
        <f>SUMIFS(base_de_dados!$T:$T,base_de_dados!$B:$B,$B199,base_de_dados!$G:$G,F$61,base_de_dados!$H:$H,$L$1,base_de_dados!$C:$C,$A199,base_de_dados!$M:$M,"&lt;=2011",base_de_dados!$O:$O,"&gt;=40908")</f>
        <v>1.0121765601217655E-2</v>
      </c>
      <c r="G199" s="5">
        <f>SUMIFS(base_de_dados!$T:$T,base_de_dados!$B:$B,$B199,base_de_dados!$G:$G,G$61,base_de_dados!$H:$H,$L$1,base_de_dados!$C:$C,$A199,base_de_dados!$M:$M,"&lt;=2011",base_de_dados!$O:$O,"&gt;=40908")</f>
        <v>0</v>
      </c>
      <c r="H199" s="5">
        <f>SUMIFS(base_de_dados!$T:$T,base_de_dados!$B:$B,$B199,base_de_dados!$G:$G,H$61,base_de_dados!$H:$H,$L$1,base_de_dados!$C:$C,$A199,base_de_dados!$M:$M,"&lt;=2011",base_de_dados!$O:$O,"&gt;=40908")</f>
        <v>0</v>
      </c>
      <c r="I199" s="5">
        <f>SUMIFS(base_de_dados!$T:$T,base_de_dados!$B:$B,$B199,base_de_dados!$G:$G,I$61,base_de_dados!$H:$H,$L$1,base_de_dados!$C:$C,$A199,base_de_dados!$M:$M,"&lt;=2011",base_de_dados!$O:$O,"&gt;=40908")</f>
        <v>0</v>
      </c>
      <c r="J199" s="5">
        <f>SUMIFS(base_de_dados!$T:$T,base_de_dados!$B:$B,$B199,base_de_dados!$G:$G,J$61,base_de_dados!$H:$H,$L$1,base_de_dados!$C:$C,$A199,base_de_dados!$M:$M,"&lt;=2011",base_de_dados!$O:$O,"&gt;=40908")</f>
        <v>0</v>
      </c>
      <c r="K199" s="32">
        <f t="shared" si="7"/>
        <v>1.4355022831050227E-2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SUMIFS(base_de_dados!$T:$T,base_de_dados!$B:$B,$B200,base_de_dados!$G:$G,C$61,base_de_dados!$H:$H,$L$1,base_de_dados!$C:$C,$A200,base_de_dados!$M:$M,"&lt;=2011",base_de_dados!$O:$O,"&gt;=40908")</f>
        <v>0</v>
      </c>
      <c r="D200" s="5">
        <f>SUMIFS(base_de_dados!$T:$T,base_de_dados!$B:$B,$B200,base_de_dados!$G:$G,D$61,base_de_dados!$H:$H,$L$1,base_de_dados!$C:$C,$A200,base_de_dados!$M:$M,"&lt;=2011",base_de_dados!$O:$O,"&gt;=40908")</f>
        <v>0</v>
      </c>
      <c r="E200" s="5">
        <f>SUMIFS(base_de_dados!$T:$T,base_de_dados!$B:$B,$B200,base_de_dados!$G:$G,E$61,base_de_dados!$H:$H,$L$1,base_de_dados!$C:$C,$A200,base_de_dados!$M:$M,"&lt;=2011",base_de_dados!$O:$O,"&gt;=40908")</f>
        <v>0</v>
      </c>
      <c r="F200" s="5">
        <f>SUMIFS(base_de_dados!$T:$T,base_de_dados!$B:$B,$B200,base_de_dados!$G:$G,F$61,base_de_dados!$H:$H,$L$1,base_de_dados!$C:$C,$A200,base_de_dados!$M:$M,"&lt;=2011",base_de_dados!$O:$O,"&gt;=40908")</f>
        <v>0</v>
      </c>
      <c r="G200" s="5">
        <f>SUMIFS(base_de_dados!$T:$T,base_de_dados!$B:$B,$B200,base_de_dados!$G:$G,G$61,base_de_dados!$H:$H,$L$1,base_de_dados!$C:$C,$A200,base_de_dados!$M:$M,"&lt;=2011",base_de_dados!$O:$O,"&gt;=40908")</f>
        <v>0</v>
      </c>
      <c r="H200" s="5">
        <f>SUMIFS(base_de_dados!$T:$T,base_de_dados!$B:$B,$B200,base_de_dados!$G:$G,H$61,base_de_dados!$H:$H,$L$1,base_de_dados!$C:$C,$A200,base_de_dados!$M:$M,"&lt;=2011",base_de_dados!$O:$O,"&gt;=40908")</f>
        <v>0</v>
      </c>
      <c r="I200" s="5">
        <f>SUMIFS(base_de_dados!$T:$T,base_de_dados!$B:$B,$B200,base_de_dados!$G:$G,I$61,base_de_dados!$H:$H,$L$1,base_de_dados!$C:$C,$A200,base_de_dados!$M:$M,"&lt;=2011",base_de_dados!$O:$O,"&gt;=40908")</f>
        <v>0</v>
      </c>
      <c r="J200" s="5">
        <f>SUMIFS(base_de_dados!$T:$T,base_de_dados!$B:$B,$B200,base_de_dados!$G:$G,J$61,base_de_dados!$H:$H,$L$1,base_de_dados!$C:$C,$A200,base_de_dados!$M:$M,"&lt;=2011",base_de_dados!$O:$O,"&gt;=40908")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SUMIFS(base_de_dados!$T:$T,base_de_dados!$B:$B,$B201,base_de_dados!$G:$G,C$61,base_de_dados!$H:$H,$L$1,base_de_dados!$C:$C,$A201,base_de_dados!$M:$M,"&lt;=2011",base_de_dados!$O:$O,"&gt;=40908")</f>
        <v>0</v>
      </c>
      <c r="D201" s="5">
        <f>SUMIFS(base_de_dados!$T:$T,base_de_dados!$B:$B,$B201,base_de_dados!$G:$G,D$61,base_de_dados!$H:$H,$L$1,base_de_dados!$C:$C,$A201,base_de_dados!$M:$M,"&lt;=2011",base_de_dados!$O:$O,"&gt;=40908")</f>
        <v>0</v>
      </c>
      <c r="E201" s="5">
        <f>SUMIFS(base_de_dados!$T:$T,base_de_dados!$B:$B,$B201,base_de_dados!$G:$G,E$61,base_de_dados!$H:$H,$L$1,base_de_dados!$C:$C,$A201,base_de_dados!$M:$M,"&lt;=2011",base_de_dados!$O:$O,"&gt;=40908")</f>
        <v>0</v>
      </c>
      <c r="F201" s="5">
        <f>SUMIFS(base_de_dados!$T:$T,base_de_dados!$B:$B,$B201,base_de_dados!$G:$G,F$61,base_de_dados!$H:$H,$L$1,base_de_dados!$C:$C,$A201,base_de_dados!$M:$M,"&lt;=2011",base_de_dados!$O:$O,"&gt;=40908")</f>
        <v>0</v>
      </c>
      <c r="G201" s="5">
        <f>SUMIFS(base_de_dados!$T:$T,base_de_dados!$B:$B,$B201,base_de_dados!$G:$G,G$61,base_de_dados!$H:$H,$L$1,base_de_dados!$C:$C,$A201,base_de_dados!$M:$M,"&lt;=2011",base_de_dados!$O:$O,"&gt;=40908")</f>
        <v>0</v>
      </c>
      <c r="H201" s="5">
        <f>SUMIFS(base_de_dados!$T:$T,base_de_dados!$B:$B,$B201,base_de_dados!$G:$G,H$61,base_de_dados!$H:$H,$L$1,base_de_dados!$C:$C,$A201,base_de_dados!$M:$M,"&lt;=2011",base_de_dados!$O:$O,"&gt;=40908")</f>
        <v>0</v>
      </c>
      <c r="I201" s="5">
        <f>SUMIFS(base_de_dados!$T:$T,base_de_dados!$B:$B,$B201,base_de_dados!$G:$G,I$61,base_de_dados!$H:$H,$L$1,base_de_dados!$C:$C,$A201,base_de_dados!$M:$M,"&lt;=2011",base_de_dados!$O:$O,"&gt;=40908")</f>
        <v>0</v>
      </c>
      <c r="J201" s="5">
        <f>SUMIFS(base_de_dados!$T:$T,base_de_dados!$B:$B,$B201,base_de_dados!$G:$G,J$61,base_de_dados!$H:$H,$L$1,base_de_dados!$C:$C,$A201,base_de_dados!$M:$M,"&lt;=2011",base_de_dados!$O:$O,"&gt;=40908")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SUMIFS(base_de_dados!$T:$T,base_de_dados!$B:$B,$B202,base_de_dados!$G:$G,C$61,base_de_dados!$H:$H,$L$1,base_de_dados!$C:$C,$A202,base_de_dados!$M:$M,"&lt;=2011",base_de_dados!$O:$O,"&gt;=40908")</f>
        <v>0</v>
      </c>
      <c r="D202" s="5">
        <f>SUMIFS(base_de_dados!$T:$T,base_de_dados!$B:$B,$B202,base_de_dados!$G:$G,D$61,base_de_dados!$H:$H,$L$1,base_de_dados!$C:$C,$A202,base_de_dados!$M:$M,"&lt;=2011",base_de_dados!$O:$O,"&gt;=40908")</f>
        <v>0</v>
      </c>
      <c r="E202" s="5">
        <f>SUMIFS(base_de_dados!$T:$T,base_de_dados!$B:$B,$B202,base_de_dados!$G:$G,E$61,base_de_dados!$H:$H,$L$1,base_de_dados!$C:$C,$A202,base_de_dados!$M:$M,"&lt;=2011",base_de_dados!$O:$O,"&gt;=40908")</f>
        <v>0</v>
      </c>
      <c r="F202" s="5">
        <f>SUMIFS(base_de_dados!$T:$T,base_de_dados!$B:$B,$B202,base_de_dados!$G:$G,F$61,base_de_dados!$H:$H,$L$1,base_de_dados!$C:$C,$A202,base_de_dados!$M:$M,"&lt;=2011",base_de_dados!$O:$O,"&gt;=40908")</f>
        <v>0</v>
      </c>
      <c r="G202" s="5">
        <f>SUMIFS(base_de_dados!$T:$T,base_de_dados!$B:$B,$B202,base_de_dados!$G:$G,G$61,base_de_dados!$H:$H,$L$1,base_de_dados!$C:$C,$A202,base_de_dados!$M:$M,"&lt;=2011",base_de_dados!$O:$O,"&gt;=40908")</f>
        <v>0</v>
      </c>
      <c r="H202" s="5">
        <f>SUMIFS(base_de_dados!$T:$T,base_de_dados!$B:$B,$B202,base_de_dados!$G:$G,H$61,base_de_dados!$H:$H,$L$1,base_de_dados!$C:$C,$A202,base_de_dados!$M:$M,"&lt;=2011",base_de_dados!$O:$O,"&gt;=40908")</f>
        <v>0</v>
      </c>
      <c r="I202" s="5">
        <f>SUMIFS(base_de_dados!$T:$T,base_de_dados!$B:$B,$B202,base_de_dados!$G:$G,I$61,base_de_dados!$H:$H,$L$1,base_de_dados!$C:$C,$A202,base_de_dados!$M:$M,"&lt;=2011",base_de_dados!$O:$O,"&gt;=40908")</f>
        <v>0</v>
      </c>
      <c r="J202" s="5">
        <f>SUMIFS(base_de_dados!$T:$T,base_de_dados!$B:$B,$B202,base_de_dados!$G:$G,J$61,base_de_dados!$H:$H,$L$1,base_de_dados!$C:$C,$A202,base_de_dados!$M:$M,"&lt;=2011",base_de_dados!$O:$O,"&gt;=40908")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SUMIFS(base_de_dados!$T:$T,base_de_dados!$B:$B,$B203,base_de_dados!$G:$G,C$61,base_de_dados!$H:$H,$L$1,base_de_dados!$C:$C,$A203,base_de_dados!$M:$M,"&lt;=2011",base_de_dados!$O:$O,"&gt;=40908")</f>
        <v>0</v>
      </c>
      <c r="D203" s="5">
        <f>SUMIFS(base_de_dados!$T:$T,base_de_dados!$B:$B,$B203,base_de_dados!$G:$G,D$61,base_de_dados!$H:$H,$L$1,base_de_dados!$C:$C,$A203,base_de_dados!$M:$M,"&lt;=2011",base_de_dados!$O:$O,"&gt;=40908")</f>
        <v>0</v>
      </c>
      <c r="E203" s="5">
        <f>SUMIFS(base_de_dados!$T:$T,base_de_dados!$B:$B,$B203,base_de_dados!$G:$G,E$61,base_de_dados!$H:$H,$L$1,base_de_dados!$C:$C,$A203,base_de_dados!$M:$M,"&lt;=2011",base_de_dados!$O:$O,"&gt;=40908")</f>
        <v>0</v>
      </c>
      <c r="F203" s="5">
        <f>SUMIFS(base_de_dados!$T:$T,base_de_dados!$B:$B,$B203,base_de_dados!$G:$G,F$61,base_de_dados!$H:$H,$L$1,base_de_dados!$C:$C,$A203,base_de_dados!$M:$M,"&lt;=2011",base_de_dados!$O:$O,"&gt;=40908")</f>
        <v>0</v>
      </c>
      <c r="G203" s="5">
        <f>SUMIFS(base_de_dados!$T:$T,base_de_dados!$B:$B,$B203,base_de_dados!$G:$G,G$61,base_de_dados!$H:$H,$L$1,base_de_dados!$C:$C,$A203,base_de_dados!$M:$M,"&lt;=2011",base_de_dados!$O:$O,"&gt;=40908")</f>
        <v>0</v>
      </c>
      <c r="H203" s="5">
        <f>SUMIFS(base_de_dados!$T:$T,base_de_dados!$B:$B,$B203,base_de_dados!$G:$G,H$61,base_de_dados!$H:$H,$L$1,base_de_dados!$C:$C,$A203,base_de_dados!$M:$M,"&lt;=2011",base_de_dados!$O:$O,"&gt;=40908")</f>
        <v>0</v>
      </c>
      <c r="I203" s="5">
        <f>SUMIFS(base_de_dados!$T:$T,base_de_dados!$B:$B,$B203,base_de_dados!$G:$G,I$61,base_de_dados!$H:$H,$L$1,base_de_dados!$C:$C,$A203,base_de_dados!$M:$M,"&lt;=2011",base_de_dados!$O:$O,"&gt;=40908")</f>
        <v>0</v>
      </c>
      <c r="J203" s="5">
        <f>SUMIFS(base_de_dados!$T:$T,base_de_dados!$B:$B,$B203,base_de_dados!$G:$G,J$61,base_de_dados!$H:$H,$L$1,base_de_dados!$C:$C,$A203,base_de_dados!$M:$M,"&lt;=2011",base_de_dados!$O:$O,"&gt;=40908")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SUMIFS(base_de_dados!$T:$T,base_de_dados!$B:$B,$B204,base_de_dados!$G:$G,C$61,base_de_dados!$H:$H,$L$1,base_de_dados!$C:$C,$A204,base_de_dados!$M:$M,"&lt;=2011",base_de_dados!$O:$O,"&gt;=40908")</f>
        <v>0</v>
      </c>
      <c r="D204" s="5">
        <f>SUMIFS(base_de_dados!$T:$T,base_de_dados!$B:$B,$B204,base_de_dados!$G:$G,D$61,base_de_dados!$H:$H,$L$1,base_de_dados!$C:$C,$A204,base_de_dados!$M:$M,"&lt;=2011",base_de_dados!$O:$O,"&gt;=40908")</f>
        <v>0</v>
      </c>
      <c r="E204" s="5">
        <f>SUMIFS(base_de_dados!$T:$T,base_de_dados!$B:$B,$B204,base_de_dados!$G:$G,E$61,base_de_dados!$H:$H,$L$1,base_de_dados!$C:$C,$A204,base_de_dados!$M:$M,"&lt;=2011",base_de_dados!$O:$O,"&gt;=40908")</f>
        <v>0</v>
      </c>
      <c r="F204" s="5">
        <f>SUMIFS(base_de_dados!$T:$T,base_de_dados!$B:$B,$B204,base_de_dados!$G:$G,F$61,base_de_dados!$H:$H,$L$1,base_de_dados!$C:$C,$A204,base_de_dados!$M:$M,"&lt;=2011",base_de_dados!$O:$O,"&gt;=40908")</f>
        <v>0</v>
      </c>
      <c r="G204" s="5">
        <f>SUMIFS(base_de_dados!$T:$T,base_de_dados!$B:$B,$B204,base_de_dados!$G:$G,G$61,base_de_dados!$H:$H,$L$1,base_de_dados!$C:$C,$A204,base_de_dados!$M:$M,"&lt;=2011",base_de_dados!$O:$O,"&gt;=40908")</f>
        <v>0</v>
      </c>
      <c r="H204" s="5">
        <f>SUMIFS(base_de_dados!$T:$T,base_de_dados!$B:$B,$B204,base_de_dados!$G:$G,H$61,base_de_dados!$H:$H,$L$1,base_de_dados!$C:$C,$A204,base_de_dados!$M:$M,"&lt;=2011",base_de_dados!$O:$O,"&gt;=40908")</f>
        <v>0</v>
      </c>
      <c r="I204" s="5">
        <f>SUMIFS(base_de_dados!$T:$T,base_de_dados!$B:$B,$B204,base_de_dados!$G:$G,I$61,base_de_dados!$H:$H,$L$1,base_de_dados!$C:$C,$A204,base_de_dados!$M:$M,"&lt;=2011",base_de_dados!$O:$O,"&gt;=40908")</f>
        <v>0</v>
      </c>
      <c r="J204" s="5">
        <f>SUMIFS(base_de_dados!$T:$T,base_de_dados!$B:$B,$B204,base_de_dados!$G:$G,J$61,base_de_dados!$H:$H,$L$1,base_de_dados!$C:$C,$A204,base_de_dados!$M:$M,"&lt;=2011",base_de_dados!$O:$O,"&gt;=40908")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SUMIFS(base_de_dados!$T:$T,base_de_dados!$B:$B,$B205,base_de_dados!$G:$G,C$61,base_de_dados!$H:$H,$L$1,base_de_dados!$C:$C,$A205,base_de_dados!$M:$M,"&lt;=2011",base_de_dados!$O:$O,"&gt;=40908")</f>
        <v>0</v>
      </c>
      <c r="D205" s="5">
        <f>SUMIFS(base_de_dados!$T:$T,base_de_dados!$B:$B,$B205,base_de_dados!$G:$G,D$61,base_de_dados!$H:$H,$L$1,base_de_dados!$C:$C,$A205,base_de_dados!$M:$M,"&lt;=2011",base_de_dados!$O:$O,"&gt;=40908")</f>
        <v>0</v>
      </c>
      <c r="E205" s="5">
        <f>SUMIFS(base_de_dados!$T:$T,base_de_dados!$B:$B,$B205,base_de_dados!$G:$G,E$61,base_de_dados!$H:$H,$L$1,base_de_dados!$C:$C,$A205,base_de_dados!$M:$M,"&lt;=2011",base_de_dados!$O:$O,"&gt;=40908")</f>
        <v>0</v>
      </c>
      <c r="F205" s="5">
        <f>SUMIFS(base_de_dados!$T:$T,base_de_dados!$B:$B,$B205,base_de_dados!$G:$G,F$61,base_de_dados!$H:$H,$L$1,base_de_dados!$C:$C,$A205,base_de_dados!$M:$M,"&lt;=2011",base_de_dados!$O:$O,"&gt;=40908")</f>
        <v>0</v>
      </c>
      <c r="G205" s="5">
        <f>SUMIFS(base_de_dados!$T:$T,base_de_dados!$B:$B,$B205,base_de_dados!$G:$G,G$61,base_de_dados!$H:$H,$L$1,base_de_dados!$C:$C,$A205,base_de_dados!$M:$M,"&lt;=2011",base_de_dados!$O:$O,"&gt;=40908")</f>
        <v>0</v>
      </c>
      <c r="H205" s="5">
        <f>SUMIFS(base_de_dados!$T:$T,base_de_dados!$B:$B,$B205,base_de_dados!$G:$G,H$61,base_de_dados!$H:$H,$L$1,base_de_dados!$C:$C,$A205,base_de_dados!$M:$M,"&lt;=2011",base_de_dados!$O:$O,"&gt;=40908")</f>
        <v>0</v>
      </c>
      <c r="I205" s="5">
        <f>SUMIFS(base_de_dados!$T:$T,base_de_dados!$B:$B,$B205,base_de_dados!$G:$G,I$61,base_de_dados!$H:$H,$L$1,base_de_dados!$C:$C,$A205,base_de_dados!$M:$M,"&lt;=2011",base_de_dados!$O:$O,"&gt;=40908")</f>
        <v>0</v>
      </c>
      <c r="J205" s="5">
        <f>SUMIFS(base_de_dados!$T:$T,base_de_dados!$B:$B,$B205,base_de_dados!$G:$G,J$61,base_de_dados!$H:$H,$L$1,base_de_dados!$C:$C,$A205,base_de_dados!$M:$M,"&lt;=2011",base_de_dados!$O:$O,"&gt;=40908")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SUMIFS(base_de_dados!$T:$T,base_de_dados!$B:$B,$B206,base_de_dados!$G:$G,C$61,base_de_dados!$H:$H,$L$1,base_de_dados!$C:$C,$A206,base_de_dados!$M:$M,"&lt;=2011",base_de_dados!$O:$O,"&gt;=40908")</f>
        <v>0</v>
      </c>
      <c r="D206" s="5">
        <f>SUMIFS(base_de_dados!$T:$T,base_de_dados!$B:$B,$B206,base_de_dados!$G:$G,D$61,base_de_dados!$H:$H,$L$1,base_de_dados!$C:$C,$A206,base_de_dados!$M:$M,"&lt;=2011",base_de_dados!$O:$O,"&gt;=40908")</f>
        <v>0</v>
      </c>
      <c r="E206" s="5">
        <f>SUMIFS(base_de_dados!$T:$T,base_de_dados!$B:$B,$B206,base_de_dados!$G:$G,E$61,base_de_dados!$H:$H,$L$1,base_de_dados!$C:$C,$A206,base_de_dados!$M:$M,"&lt;=2011",base_de_dados!$O:$O,"&gt;=40908")</f>
        <v>0</v>
      </c>
      <c r="F206" s="5">
        <f>SUMIFS(base_de_dados!$T:$T,base_de_dados!$B:$B,$B206,base_de_dados!$G:$G,F$61,base_de_dados!$H:$H,$L$1,base_de_dados!$C:$C,$A206,base_de_dados!$M:$M,"&lt;=2011",base_de_dados!$O:$O,"&gt;=40908")</f>
        <v>0</v>
      </c>
      <c r="G206" s="5">
        <f>SUMIFS(base_de_dados!$T:$T,base_de_dados!$B:$B,$B206,base_de_dados!$G:$G,G$61,base_de_dados!$H:$H,$L$1,base_de_dados!$C:$C,$A206,base_de_dados!$M:$M,"&lt;=2011",base_de_dados!$O:$O,"&gt;=40908")</f>
        <v>0</v>
      </c>
      <c r="H206" s="5">
        <f>SUMIFS(base_de_dados!$T:$T,base_de_dados!$B:$B,$B206,base_de_dados!$G:$G,H$61,base_de_dados!$H:$H,$L$1,base_de_dados!$C:$C,$A206,base_de_dados!$M:$M,"&lt;=2011",base_de_dados!$O:$O,"&gt;=40908")</f>
        <v>0</v>
      </c>
      <c r="I206" s="5">
        <f>SUMIFS(base_de_dados!$T:$T,base_de_dados!$B:$B,$B206,base_de_dados!$G:$G,I$61,base_de_dados!$H:$H,$L$1,base_de_dados!$C:$C,$A206,base_de_dados!$M:$M,"&lt;=2011",base_de_dados!$O:$O,"&gt;=40908")</f>
        <v>0</v>
      </c>
      <c r="J206" s="5">
        <f>SUMIFS(base_de_dados!$T:$T,base_de_dados!$B:$B,$B206,base_de_dados!$G:$G,J$61,base_de_dados!$H:$H,$L$1,base_de_dados!$C:$C,$A206,base_de_dados!$M:$M,"&lt;=2011",base_de_dados!$O:$O,"&gt;=40908")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SUMIFS(base_de_dados!$T:$T,base_de_dados!$B:$B,$B207,base_de_dados!$G:$G,C$61,base_de_dados!$H:$H,$L$1,base_de_dados!$C:$C,$A207,base_de_dados!$M:$M,"&lt;=2011",base_de_dados!$O:$O,"&gt;=40908")</f>
        <v>0</v>
      </c>
      <c r="D207" s="5">
        <f>SUMIFS(base_de_dados!$T:$T,base_de_dados!$B:$B,$B207,base_de_dados!$G:$G,D$61,base_de_dados!$H:$H,$L$1,base_de_dados!$C:$C,$A207,base_de_dados!$M:$M,"&lt;=2011",base_de_dados!$O:$O,"&gt;=40908")</f>
        <v>0</v>
      </c>
      <c r="E207" s="5">
        <f>SUMIFS(base_de_dados!$T:$T,base_de_dados!$B:$B,$B207,base_de_dados!$G:$G,E$61,base_de_dados!$H:$H,$L$1,base_de_dados!$C:$C,$A207,base_de_dados!$M:$M,"&lt;=2011",base_de_dados!$O:$O,"&gt;=40908")</f>
        <v>0</v>
      </c>
      <c r="F207" s="5">
        <f>SUMIFS(base_de_dados!$T:$T,base_de_dados!$B:$B,$B207,base_de_dados!$G:$G,F$61,base_de_dados!$H:$H,$L$1,base_de_dados!$C:$C,$A207,base_de_dados!$M:$M,"&lt;=2011",base_de_dados!$O:$O,"&gt;=40908")</f>
        <v>0</v>
      </c>
      <c r="G207" s="5">
        <f>SUMIFS(base_de_dados!$T:$T,base_de_dados!$B:$B,$B207,base_de_dados!$G:$G,G$61,base_de_dados!$H:$H,$L$1,base_de_dados!$C:$C,$A207,base_de_dados!$M:$M,"&lt;=2011",base_de_dados!$O:$O,"&gt;=40908")</f>
        <v>0</v>
      </c>
      <c r="H207" s="5">
        <f>SUMIFS(base_de_dados!$T:$T,base_de_dados!$B:$B,$B207,base_de_dados!$G:$G,H$61,base_de_dados!$H:$H,$L$1,base_de_dados!$C:$C,$A207,base_de_dados!$M:$M,"&lt;=2011",base_de_dados!$O:$O,"&gt;=40908")</f>
        <v>0</v>
      </c>
      <c r="I207" s="5">
        <f>SUMIFS(base_de_dados!$T:$T,base_de_dados!$B:$B,$B207,base_de_dados!$G:$G,I$61,base_de_dados!$H:$H,$L$1,base_de_dados!$C:$C,$A207,base_de_dados!$M:$M,"&lt;=2011",base_de_dados!$O:$O,"&gt;=40908")</f>
        <v>0</v>
      </c>
      <c r="J207" s="5">
        <f>SUMIFS(base_de_dados!$T:$T,base_de_dados!$B:$B,$B207,base_de_dados!$G:$G,J$61,base_de_dados!$H:$H,$L$1,base_de_dados!$C:$C,$A207,base_de_dados!$M:$M,"&lt;=2011",base_de_dados!$O:$O,"&gt;=40908")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SUMIFS(base_de_dados!$T:$T,base_de_dados!$B:$B,$B208,base_de_dados!$G:$G,C$61,base_de_dados!$H:$H,$L$1,base_de_dados!$C:$C,$A208,base_de_dados!$M:$M,"&lt;=2011",base_de_dados!$O:$O,"&gt;=40908")</f>
        <v>0</v>
      </c>
      <c r="D208" s="5">
        <f>SUMIFS(base_de_dados!$T:$T,base_de_dados!$B:$B,$B208,base_de_dados!$G:$G,D$61,base_de_dados!$H:$H,$L$1,base_de_dados!$C:$C,$A208,base_de_dados!$M:$M,"&lt;=2011",base_de_dados!$O:$O,"&gt;=40908")</f>
        <v>0</v>
      </c>
      <c r="E208" s="5">
        <f>SUMIFS(base_de_dados!$T:$T,base_de_dados!$B:$B,$B208,base_de_dados!$G:$G,E$61,base_de_dados!$H:$H,$L$1,base_de_dados!$C:$C,$A208,base_de_dados!$M:$M,"&lt;=2011",base_de_dados!$O:$O,"&gt;=40908")</f>
        <v>0</v>
      </c>
      <c r="F208" s="5">
        <f>SUMIFS(base_de_dados!$T:$T,base_de_dados!$B:$B,$B208,base_de_dados!$G:$G,F$61,base_de_dados!$H:$H,$L$1,base_de_dados!$C:$C,$A208,base_de_dados!$M:$M,"&lt;=2011",base_de_dados!$O:$O,"&gt;=40908")</f>
        <v>0</v>
      </c>
      <c r="G208" s="5">
        <f>SUMIFS(base_de_dados!$T:$T,base_de_dados!$B:$B,$B208,base_de_dados!$G:$G,G$61,base_de_dados!$H:$H,$L$1,base_de_dados!$C:$C,$A208,base_de_dados!$M:$M,"&lt;=2011",base_de_dados!$O:$O,"&gt;=40908")</f>
        <v>0</v>
      </c>
      <c r="H208" s="5">
        <f>SUMIFS(base_de_dados!$T:$T,base_de_dados!$B:$B,$B208,base_de_dados!$G:$G,H$61,base_de_dados!$H:$H,$L$1,base_de_dados!$C:$C,$A208,base_de_dados!$M:$M,"&lt;=2011",base_de_dados!$O:$O,"&gt;=40908")</f>
        <v>0</v>
      </c>
      <c r="I208" s="5">
        <f>SUMIFS(base_de_dados!$T:$T,base_de_dados!$B:$B,$B208,base_de_dados!$G:$G,I$61,base_de_dados!$H:$H,$L$1,base_de_dados!$C:$C,$A208,base_de_dados!$M:$M,"&lt;=2011",base_de_dados!$O:$O,"&gt;=40908")</f>
        <v>0</v>
      </c>
      <c r="J208" s="5">
        <f>SUMIFS(base_de_dados!$T:$T,base_de_dados!$B:$B,$B208,base_de_dados!$G:$G,J$61,base_de_dados!$H:$H,$L$1,base_de_dados!$C:$C,$A208,base_de_dados!$M:$M,"&lt;=2011",base_de_dados!$O:$O,"&gt;=40908")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SUMIFS(base_de_dados!$T:$T,base_de_dados!$B:$B,$B209,base_de_dados!$G:$G,C$61,base_de_dados!$H:$H,$L$1,base_de_dados!$C:$C,$A209,base_de_dados!$M:$M,"&lt;=2011",base_de_dados!$O:$O,"&gt;=40908")</f>
        <v>0</v>
      </c>
      <c r="D209" s="5">
        <f>SUMIFS(base_de_dados!$T:$T,base_de_dados!$B:$B,$B209,base_de_dados!$G:$G,D$61,base_de_dados!$H:$H,$L$1,base_de_dados!$C:$C,$A209,base_de_dados!$M:$M,"&lt;=2011",base_de_dados!$O:$O,"&gt;=40908")</f>
        <v>0</v>
      </c>
      <c r="E209" s="5">
        <f>SUMIFS(base_de_dados!$T:$T,base_de_dados!$B:$B,$B209,base_de_dados!$G:$G,E$61,base_de_dados!$H:$H,$L$1,base_de_dados!$C:$C,$A209,base_de_dados!$M:$M,"&lt;=2011",base_de_dados!$O:$O,"&gt;=40908")</f>
        <v>0</v>
      </c>
      <c r="F209" s="5">
        <f>SUMIFS(base_de_dados!$T:$T,base_de_dados!$B:$B,$B209,base_de_dados!$G:$G,F$61,base_de_dados!$H:$H,$L$1,base_de_dados!$C:$C,$A209,base_de_dados!$M:$M,"&lt;=2011",base_de_dados!$O:$O,"&gt;=40908")</f>
        <v>0</v>
      </c>
      <c r="G209" s="5">
        <f>SUMIFS(base_de_dados!$T:$T,base_de_dados!$B:$B,$B209,base_de_dados!$G:$G,G$61,base_de_dados!$H:$H,$L$1,base_de_dados!$C:$C,$A209,base_de_dados!$M:$M,"&lt;=2011",base_de_dados!$O:$O,"&gt;=40908")</f>
        <v>0</v>
      </c>
      <c r="H209" s="5">
        <f>SUMIFS(base_de_dados!$T:$T,base_de_dados!$B:$B,$B209,base_de_dados!$G:$G,H$61,base_de_dados!$H:$H,$L$1,base_de_dados!$C:$C,$A209,base_de_dados!$M:$M,"&lt;=2011",base_de_dados!$O:$O,"&gt;=40908")</f>
        <v>0</v>
      </c>
      <c r="I209" s="5">
        <f>SUMIFS(base_de_dados!$T:$T,base_de_dados!$B:$B,$B209,base_de_dados!$G:$G,I$61,base_de_dados!$H:$H,$L$1,base_de_dados!$C:$C,$A209,base_de_dados!$M:$M,"&lt;=2011",base_de_dados!$O:$O,"&gt;=40908")</f>
        <v>0</v>
      </c>
      <c r="J209" s="5">
        <f>SUMIFS(base_de_dados!$T:$T,base_de_dados!$B:$B,$B209,base_de_dados!$G:$G,J$61,base_de_dados!$H:$H,$L$1,base_de_dados!$C:$C,$A209,base_de_dados!$M:$M,"&lt;=2011",base_de_dados!$O:$O,"&gt;=40908")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SUMIFS(base_de_dados!$T:$T,base_de_dados!$B:$B,$B210,base_de_dados!$G:$G,C$61,base_de_dados!$H:$H,$L$1,base_de_dados!$C:$C,$A210,base_de_dados!$M:$M,"&lt;=2011",base_de_dados!$O:$O,"&gt;=40908")</f>
        <v>0</v>
      </c>
      <c r="D210" s="5">
        <f>SUMIFS(base_de_dados!$T:$T,base_de_dados!$B:$B,$B210,base_de_dados!$G:$G,D$61,base_de_dados!$H:$H,$L$1,base_de_dados!$C:$C,$A210,base_de_dados!$M:$M,"&lt;=2011",base_de_dados!$O:$O,"&gt;=40908")</f>
        <v>0</v>
      </c>
      <c r="E210" s="5">
        <f>SUMIFS(base_de_dados!$T:$T,base_de_dados!$B:$B,$B210,base_de_dados!$G:$G,E$61,base_de_dados!$H:$H,$L$1,base_de_dados!$C:$C,$A210,base_de_dados!$M:$M,"&lt;=2011",base_de_dados!$O:$O,"&gt;=40908")</f>
        <v>0</v>
      </c>
      <c r="F210" s="5">
        <f>SUMIFS(base_de_dados!$T:$T,base_de_dados!$B:$B,$B210,base_de_dados!$G:$G,F$61,base_de_dados!$H:$H,$L$1,base_de_dados!$C:$C,$A210,base_de_dados!$M:$M,"&lt;=2011",base_de_dados!$O:$O,"&gt;=40908")</f>
        <v>2.3831335616438357E-2</v>
      </c>
      <c r="G210" s="5">
        <f>SUMIFS(base_de_dados!$T:$T,base_de_dados!$B:$B,$B210,base_de_dados!$G:$G,G$61,base_de_dados!$H:$H,$L$1,base_de_dados!$C:$C,$A210,base_de_dados!$M:$M,"&lt;=2011",base_de_dados!$O:$O,"&gt;=40908")</f>
        <v>0</v>
      </c>
      <c r="H210" s="5">
        <f>SUMIFS(base_de_dados!$T:$T,base_de_dados!$B:$B,$B210,base_de_dados!$G:$G,H$61,base_de_dados!$H:$H,$L$1,base_de_dados!$C:$C,$A210,base_de_dados!$M:$M,"&lt;=2011",base_de_dados!$O:$O,"&gt;=40908")</f>
        <v>0</v>
      </c>
      <c r="I210" s="5">
        <f>SUMIFS(base_de_dados!$T:$T,base_de_dados!$B:$B,$B210,base_de_dados!$G:$G,I$61,base_de_dados!$H:$H,$L$1,base_de_dados!$C:$C,$A210,base_de_dados!$M:$M,"&lt;=2011",base_de_dados!$O:$O,"&gt;=40908")</f>
        <v>0</v>
      </c>
      <c r="J210" s="5">
        <f>SUMIFS(base_de_dados!$T:$T,base_de_dados!$B:$B,$B210,base_de_dados!$G:$G,J$61,base_de_dados!$H:$H,$L$1,base_de_dados!$C:$C,$A210,base_de_dados!$M:$M,"&lt;=2011",base_de_dados!$O:$O,"&gt;=40908")</f>
        <v>0</v>
      </c>
      <c r="K210" s="32">
        <f t="shared" si="7"/>
        <v>2.3831335616438357E-2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SUMIFS(base_de_dados!$T:$T,base_de_dados!$B:$B,$B211,base_de_dados!$G:$G,C$61,base_de_dados!$H:$H,$L$1,base_de_dados!$C:$C,$A211,base_de_dados!$M:$M,"&lt;=2011",base_de_dados!$O:$O,"&gt;=40908")</f>
        <v>0</v>
      </c>
      <c r="D211" s="5">
        <f>SUMIFS(base_de_dados!$T:$T,base_de_dados!$B:$B,$B211,base_de_dados!$G:$G,D$61,base_de_dados!$H:$H,$L$1,base_de_dados!$C:$C,$A211,base_de_dados!$M:$M,"&lt;=2011",base_de_dados!$O:$O,"&gt;=40908")</f>
        <v>2.8032440385591072E-2</v>
      </c>
      <c r="E211" s="5">
        <f>SUMIFS(base_de_dados!$T:$T,base_de_dados!$B:$B,$B211,base_de_dados!$G:$G,E$61,base_de_dados!$H:$H,$L$1,base_de_dados!$C:$C,$A211,base_de_dados!$M:$M,"&lt;=2011",base_de_dados!$O:$O,"&gt;=40908")</f>
        <v>0</v>
      </c>
      <c r="F211" s="5">
        <f>SUMIFS(base_de_dados!$T:$T,base_de_dados!$B:$B,$B211,base_de_dados!$G:$G,F$61,base_de_dados!$H:$H,$L$1,base_de_dados!$C:$C,$A211,base_de_dados!$M:$M,"&lt;=2011",base_de_dados!$O:$O,"&gt;=40908")</f>
        <v>0</v>
      </c>
      <c r="G211" s="5">
        <f>SUMIFS(base_de_dados!$T:$T,base_de_dados!$B:$B,$B211,base_de_dados!$G:$G,G$61,base_de_dados!$H:$H,$L$1,base_de_dados!$C:$C,$A211,base_de_dados!$M:$M,"&lt;=2011",base_de_dados!$O:$O,"&gt;=40908")</f>
        <v>0</v>
      </c>
      <c r="H211" s="5">
        <f>SUMIFS(base_de_dados!$T:$T,base_de_dados!$B:$B,$B211,base_de_dados!$G:$G,H$61,base_de_dados!$H:$H,$L$1,base_de_dados!$C:$C,$A211,base_de_dados!$M:$M,"&lt;=2011",base_de_dados!$O:$O,"&gt;=40908")</f>
        <v>0</v>
      </c>
      <c r="I211" s="5">
        <f>SUMIFS(base_de_dados!$T:$T,base_de_dados!$B:$B,$B211,base_de_dados!$G:$G,I$61,base_de_dados!$H:$H,$L$1,base_de_dados!$C:$C,$A211,base_de_dados!$M:$M,"&lt;=2011",base_de_dados!$O:$O,"&gt;=40908")</f>
        <v>1.9444444444444444E-3</v>
      </c>
      <c r="J211" s="5">
        <f>SUMIFS(base_de_dados!$T:$T,base_de_dados!$B:$B,$B211,base_de_dados!$G:$G,J$61,base_de_dados!$H:$H,$L$1,base_de_dados!$C:$C,$A211,base_de_dados!$M:$M,"&lt;=2011",base_de_dados!$O:$O,"&gt;=40908")</f>
        <v>0</v>
      </c>
      <c r="K211" s="32">
        <f t="shared" si="7"/>
        <v>2.9976884830035515E-2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SUMIFS(base_de_dados!$T:$T,base_de_dados!$B:$B,$B212,base_de_dados!$G:$G,C$61,base_de_dados!$H:$H,$L$1,base_de_dados!$C:$C,$A212,base_de_dados!$M:$M,"&lt;=2011",base_de_dados!$O:$O,"&gt;=40908")</f>
        <v>0</v>
      </c>
      <c r="D212" s="5">
        <f>SUMIFS(base_de_dados!$T:$T,base_de_dados!$B:$B,$B212,base_de_dados!$G:$G,D$61,base_de_dados!$H:$H,$L$1,base_de_dados!$C:$C,$A212,base_de_dados!$M:$M,"&lt;=2011",base_de_dados!$O:$O,"&gt;=40908")</f>
        <v>0</v>
      </c>
      <c r="E212" s="5">
        <f>SUMIFS(base_de_dados!$T:$T,base_de_dados!$B:$B,$B212,base_de_dados!$G:$G,E$61,base_de_dados!$H:$H,$L$1,base_de_dados!$C:$C,$A212,base_de_dados!$M:$M,"&lt;=2011",base_de_dados!$O:$O,"&gt;=40908")</f>
        <v>0</v>
      </c>
      <c r="F212" s="5">
        <f>SUMIFS(base_de_dados!$T:$T,base_de_dados!$B:$B,$B212,base_de_dados!$G:$G,F$61,base_de_dados!$H:$H,$L$1,base_de_dados!$C:$C,$A212,base_de_dados!$M:$M,"&lt;=2011",base_de_dados!$O:$O,"&gt;=40908")</f>
        <v>0</v>
      </c>
      <c r="G212" s="5">
        <f>SUMIFS(base_de_dados!$T:$T,base_de_dados!$B:$B,$B212,base_de_dados!$G:$G,G$61,base_de_dados!$H:$H,$L$1,base_de_dados!$C:$C,$A212,base_de_dados!$M:$M,"&lt;=2011",base_de_dados!$O:$O,"&gt;=40908")</f>
        <v>0</v>
      </c>
      <c r="H212" s="5">
        <f>SUMIFS(base_de_dados!$T:$T,base_de_dados!$B:$B,$B212,base_de_dados!$G:$G,H$61,base_de_dados!$H:$H,$L$1,base_de_dados!$C:$C,$A212,base_de_dados!$M:$M,"&lt;=2011",base_de_dados!$O:$O,"&gt;=40908")</f>
        <v>0</v>
      </c>
      <c r="I212" s="5">
        <f>SUMIFS(base_de_dados!$T:$T,base_de_dados!$B:$B,$B212,base_de_dados!$G:$G,I$61,base_de_dados!$H:$H,$L$1,base_de_dados!$C:$C,$A212,base_de_dados!$M:$M,"&lt;=2011",base_de_dados!$O:$O,"&gt;=40908")</f>
        <v>0</v>
      </c>
      <c r="J212" s="5">
        <f>SUMIFS(base_de_dados!$T:$T,base_de_dados!$B:$B,$B212,base_de_dados!$G:$G,J$61,base_de_dados!$H:$H,$L$1,base_de_dados!$C:$C,$A212,base_de_dados!$M:$M,"&lt;=2011",base_de_dados!$O:$O,"&gt;=40908")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SUMIFS(base_de_dados!$T:$T,base_de_dados!$B:$B,$B213,base_de_dados!$G:$G,C$61,base_de_dados!$H:$H,$L$1,base_de_dados!$C:$C,$A213,base_de_dados!$M:$M,"&lt;=2011",base_de_dados!$O:$O,"&gt;=40908")</f>
        <v>0</v>
      </c>
      <c r="D213" s="5">
        <f>SUMIFS(base_de_dados!$T:$T,base_de_dados!$B:$B,$B213,base_de_dados!$G:$G,D$61,base_de_dados!$H:$H,$L$1,base_de_dados!$C:$C,$A213,base_de_dados!$M:$M,"&lt;=2011",base_de_dados!$O:$O,"&gt;=40908")</f>
        <v>0</v>
      </c>
      <c r="E213" s="5">
        <f>SUMIFS(base_de_dados!$T:$T,base_de_dados!$B:$B,$B213,base_de_dados!$G:$G,E$61,base_de_dados!$H:$H,$L$1,base_de_dados!$C:$C,$A213,base_de_dados!$M:$M,"&lt;=2011",base_de_dados!$O:$O,"&gt;=40908")</f>
        <v>0</v>
      </c>
      <c r="F213" s="5">
        <f>SUMIFS(base_de_dados!$T:$T,base_de_dados!$B:$B,$B213,base_de_dados!$G:$G,F$61,base_de_dados!$H:$H,$L$1,base_de_dados!$C:$C,$A213,base_de_dados!$M:$M,"&lt;=2011",base_de_dados!$O:$O,"&gt;=40908")</f>
        <v>0</v>
      </c>
      <c r="G213" s="5">
        <f>SUMIFS(base_de_dados!$T:$T,base_de_dados!$B:$B,$B213,base_de_dados!$G:$G,G$61,base_de_dados!$H:$H,$L$1,base_de_dados!$C:$C,$A213,base_de_dados!$M:$M,"&lt;=2011",base_de_dados!$O:$O,"&gt;=40908")</f>
        <v>0</v>
      </c>
      <c r="H213" s="5">
        <f>SUMIFS(base_de_dados!$T:$T,base_de_dados!$B:$B,$B213,base_de_dados!$G:$G,H$61,base_de_dados!$H:$H,$L$1,base_de_dados!$C:$C,$A213,base_de_dados!$M:$M,"&lt;=2011",base_de_dados!$O:$O,"&gt;=40908")</f>
        <v>0</v>
      </c>
      <c r="I213" s="5">
        <f>SUMIFS(base_de_dados!$T:$T,base_de_dados!$B:$B,$B213,base_de_dados!$G:$G,I$61,base_de_dados!$H:$H,$L$1,base_de_dados!$C:$C,$A213,base_de_dados!$M:$M,"&lt;=2011",base_de_dados!$O:$O,"&gt;=40908")</f>
        <v>0</v>
      </c>
      <c r="J213" s="5">
        <f>SUMIFS(base_de_dados!$T:$T,base_de_dados!$B:$B,$B213,base_de_dados!$G:$G,J$61,base_de_dados!$H:$H,$L$1,base_de_dados!$C:$C,$A213,base_de_dados!$M:$M,"&lt;=2011",base_de_dados!$O:$O,"&gt;=40908")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SUMIFS(base_de_dados!$T:$T,base_de_dados!$B:$B,$B214,base_de_dados!$G:$G,C$61,base_de_dados!$H:$H,$L$1,base_de_dados!$C:$C,$A214,base_de_dados!$M:$M,"&lt;=2011",base_de_dados!$O:$O,"&gt;=40908")</f>
        <v>0</v>
      </c>
      <c r="D214" s="5">
        <f>SUMIFS(base_de_dados!$T:$T,base_de_dados!$B:$B,$B214,base_de_dados!$G:$G,D$61,base_de_dados!$H:$H,$L$1,base_de_dados!$C:$C,$A214,base_de_dados!$M:$M,"&lt;=2011",base_de_dados!$O:$O,"&gt;=40908")</f>
        <v>0</v>
      </c>
      <c r="E214" s="5">
        <f>SUMIFS(base_de_dados!$T:$T,base_de_dados!$B:$B,$B214,base_de_dados!$G:$G,E$61,base_de_dados!$H:$H,$L$1,base_de_dados!$C:$C,$A214,base_de_dados!$M:$M,"&lt;=2011",base_de_dados!$O:$O,"&gt;=40908")</f>
        <v>5.7077625570776253E-2</v>
      </c>
      <c r="F214" s="5">
        <f>SUMIFS(base_de_dados!$T:$T,base_de_dados!$B:$B,$B214,base_de_dados!$G:$G,F$61,base_de_dados!$H:$H,$L$1,base_de_dados!$C:$C,$A214,base_de_dados!$M:$M,"&lt;=2011",base_de_dados!$O:$O,"&gt;=40908")</f>
        <v>0</v>
      </c>
      <c r="G214" s="5">
        <f>SUMIFS(base_de_dados!$T:$T,base_de_dados!$B:$B,$B214,base_de_dados!$G:$G,G$61,base_de_dados!$H:$H,$L$1,base_de_dados!$C:$C,$A214,base_de_dados!$M:$M,"&lt;=2011",base_de_dados!$O:$O,"&gt;=40908")</f>
        <v>0</v>
      </c>
      <c r="H214" s="5">
        <f>SUMIFS(base_de_dados!$T:$T,base_de_dados!$B:$B,$B214,base_de_dados!$G:$G,H$61,base_de_dados!$H:$H,$L$1,base_de_dados!$C:$C,$A214,base_de_dados!$M:$M,"&lt;=2011",base_de_dados!$O:$O,"&gt;=40908")</f>
        <v>0</v>
      </c>
      <c r="I214" s="5">
        <f>SUMIFS(base_de_dados!$T:$T,base_de_dados!$B:$B,$B214,base_de_dados!$G:$G,I$61,base_de_dados!$H:$H,$L$1,base_de_dados!$C:$C,$A214,base_de_dados!$M:$M,"&lt;=2011",base_de_dados!$O:$O,"&gt;=40908")</f>
        <v>0</v>
      </c>
      <c r="J214" s="5">
        <f>SUMIFS(base_de_dados!$T:$T,base_de_dados!$B:$B,$B214,base_de_dados!$G:$G,J$61,base_de_dados!$H:$H,$L$1,base_de_dados!$C:$C,$A214,base_de_dados!$M:$M,"&lt;=2011",base_de_dados!$O:$O,"&gt;=40908")</f>
        <v>0</v>
      </c>
      <c r="K214" s="32">
        <f t="shared" si="7"/>
        <v>5.7077625570776253E-2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SUMIFS(base_de_dados!$T:$T,base_de_dados!$B:$B,$B215,base_de_dados!$G:$G,C$61,base_de_dados!$H:$H,$L$1,base_de_dados!$C:$C,$A215,base_de_dados!$M:$M,"&lt;=2011",base_de_dados!$O:$O,"&gt;=40908")</f>
        <v>0</v>
      </c>
      <c r="D215" s="5">
        <f>SUMIFS(base_de_dados!$T:$T,base_de_dados!$B:$B,$B215,base_de_dados!$G:$G,D$61,base_de_dados!$H:$H,$L$1,base_de_dados!$C:$C,$A215,base_de_dados!$M:$M,"&lt;=2011",base_de_dados!$O:$O,"&gt;=40908")</f>
        <v>0</v>
      </c>
      <c r="E215" s="5">
        <f>SUMIFS(base_de_dados!$T:$T,base_de_dados!$B:$B,$B215,base_de_dados!$G:$G,E$61,base_de_dados!$H:$H,$L$1,base_de_dados!$C:$C,$A215,base_de_dados!$M:$M,"&lt;=2011",base_de_dados!$O:$O,"&gt;=40908")</f>
        <v>0</v>
      </c>
      <c r="F215" s="5">
        <f>SUMIFS(base_de_dados!$T:$T,base_de_dados!$B:$B,$B215,base_de_dados!$G:$G,F$61,base_de_dados!$H:$H,$L$1,base_de_dados!$C:$C,$A215,base_de_dados!$M:$M,"&lt;=2011",base_de_dados!$O:$O,"&gt;=40908")</f>
        <v>0</v>
      </c>
      <c r="G215" s="5">
        <f>SUMIFS(base_de_dados!$T:$T,base_de_dados!$B:$B,$B215,base_de_dados!$G:$G,G$61,base_de_dados!$H:$H,$L$1,base_de_dados!$C:$C,$A215,base_de_dados!$M:$M,"&lt;=2011",base_de_dados!$O:$O,"&gt;=40908")</f>
        <v>0</v>
      </c>
      <c r="H215" s="5">
        <f>SUMIFS(base_de_dados!$T:$T,base_de_dados!$B:$B,$B215,base_de_dados!$G:$G,H$61,base_de_dados!$H:$H,$L$1,base_de_dados!$C:$C,$A215,base_de_dados!$M:$M,"&lt;=2011",base_de_dados!$O:$O,"&gt;=40908")</f>
        <v>0</v>
      </c>
      <c r="I215" s="5">
        <f>SUMIFS(base_de_dados!$T:$T,base_de_dados!$B:$B,$B215,base_de_dados!$G:$G,I$61,base_de_dados!$H:$H,$L$1,base_de_dados!$C:$C,$A215,base_de_dados!$M:$M,"&lt;=2011",base_de_dados!$O:$O,"&gt;=40908")</f>
        <v>0</v>
      </c>
      <c r="J215" s="5">
        <f>SUMIFS(base_de_dados!$T:$T,base_de_dados!$B:$B,$B215,base_de_dados!$G:$G,J$61,base_de_dados!$H:$H,$L$1,base_de_dados!$C:$C,$A215,base_de_dados!$M:$M,"&lt;=2011",base_de_dados!$O:$O,"&gt;=40908")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SUMIFS(base_de_dados!$T:$T,base_de_dados!$B:$B,$B216,base_de_dados!$G:$G,C$61,base_de_dados!$H:$H,$L$1,base_de_dados!$C:$C,$A216,base_de_dados!$M:$M,"&lt;=2011",base_de_dados!$O:$O,"&gt;=40908")</f>
        <v>0</v>
      </c>
      <c r="D216" s="5">
        <f>SUMIFS(base_de_dados!$T:$T,base_de_dados!$B:$B,$B216,base_de_dados!$G:$G,D$61,base_de_dados!$H:$H,$L$1,base_de_dados!$C:$C,$A216,base_de_dados!$M:$M,"&lt;=2011",base_de_dados!$O:$O,"&gt;=40908")</f>
        <v>0</v>
      </c>
      <c r="E216" s="5">
        <f>SUMIFS(base_de_dados!$T:$T,base_de_dados!$B:$B,$B216,base_de_dados!$G:$G,E$61,base_de_dados!$H:$H,$L$1,base_de_dados!$C:$C,$A216,base_de_dados!$M:$M,"&lt;=2011",base_de_dados!$O:$O,"&gt;=40908")</f>
        <v>0</v>
      </c>
      <c r="F216" s="5">
        <f>SUMIFS(base_de_dados!$T:$T,base_de_dados!$B:$B,$B216,base_de_dados!$G:$G,F$61,base_de_dados!$H:$H,$L$1,base_de_dados!$C:$C,$A216,base_de_dados!$M:$M,"&lt;=2011",base_de_dados!$O:$O,"&gt;=40908")</f>
        <v>0</v>
      </c>
      <c r="G216" s="5">
        <f>SUMIFS(base_de_dados!$T:$T,base_de_dados!$B:$B,$B216,base_de_dados!$G:$G,G$61,base_de_dados!$H:$H,$L$1,base_de_dados!$C:$C,$A216,base_de_dados!$M:$M,"&lt;=2011",base_de_dados!$O:$O,"&gt;=40908")</f>
        <v>0</v>
      </c>
      <c r="H216" s="5">
        <f>SUMIFS(base_de_dados!$T:$T,base_de_dados!$B:$B,$B216,base_de_dados!$G:$G,H$61,base_de_dados!$H:$H,$L$1,base_de_dados!$C:$C,$A216,base_de_dados!$M:$M,"&lt;=2011",base_de_dados!$O:$O,"&gt;=40908")</f>
        <v>0</v>
      </c>
      <c r="I216" s="5">
        <f>SUMIFS(base_de_dados!$T:$T,base_de_dados!$B:$B,$B216,base_de_dados!$G:$G,I$61,base_de_dados!$H:$H,$L$1,base_de_dados!$C:$C,$A216,base_de_dados!$M:$M,"&lt;=2011",base_de_dados!$O:$O,"&gt;=40908")</f>
        <v>0</v>
      </c>
      <c r="J216" s="5">
        <f>SUMIFS(base_de_dados!$T:$T,base_de_dados!$B:$B,$B216,base_de_dados!$G:$G,J$61,base_de_dados!$H:$H,$L$1,base_de_dados!$C:$C,$A216,base_de_dados!$M:$M,"&lt;=2011",base_de_dados!$O:$O,"&gt;=40908")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SUMIFS(base_de_dados!$T:$T,base_de_dados!$B:$B,$B217,base_de_dados!$G:$G,C$61,base_de_dados!$H:$H,$L$1,base_de_dados!$C:$C,$A217,base_de_dados!$M:$M,"&lt;=2011",base_de_dados!$O:$O,"&gt;=40908")</f>
        <v>0</v>
      </c>
      <c r="D217" s="5">
        <f>SUMIFS(base_de_dados!$T:$T,base_de_dados!$B:$B,$B217,base_de_dados!$G:$G,D$61,base_de_dados!$H:$H,$L$1,base_de_dados!$C:$C,$A217,base_de_dados!$M:$M,"&lt;=2011",base_de_dados!$O:$O,"&gt;=40908")</f>
        <v>0</v>
      </c>
      <c r="E217" s="5">
        <f>SUMIFS(base_de_dados!$T:$T,base_de_dados!$B:$B,$B217,base_de_dados!$G:$G,E$61,base_de_dados!$H:$H,$L$1,base_de_dados!$C:$C,$A217,base_de_dados!$M:$M,"&lt;=2011",base_de_dados!$O:$O,"&gt;=40908")</f>
        <v>0</v>
      </c>
      <c r="F217" s="5">
        <f>SUMIFS(base_de_dados!$T:$T,base_de_dados!$B:$B,$B217,base_de_dados!$G:$G,F$61,base_de_dados!$H:$H,$L$1,base_de_dados!$C:$C,$A217,base_de_dados!$M:$M,"&lt;=2011",base_de_dados!$O:$O,"&gt;=40908")</f>
        <v>0</v>
      </c>
      <c r="G217" s="5">
        <f>SUMIFS(base_de_dados!$T:$T,base_de_dados!$B:$B,$B217,base_de_dados!$G:$G,G$61,base_de_dados!$H:$H,$L$1,base_de_dados!$C:$C,$A217,base_de_dados!$M:$M,"&lt;=2011",base_de_dados!$O:$O,"&gt;=40908")</f>
        <v>0</v>
      </c>
      <c r="H217" s="5">
        <f>SUMIFS(base_de_dados!$T:$T,base_de_dados!$B:$B,$B217,base_de_dados!$G:$G,H$61,base_de_dados!$H:$H,$L$1,base_de_dados!$C:$C,$A217,base_de_dados!$M:$M,"&lt;=2011",base_de_dados!$O:$O,"&gt;=40908")</f>
        <v>0</v>
      </c>
      <c r="I217" s="5">
        <f>SUMIFS(base_de_dados!$T:$T,base_de_dados!$B:$B,$B217,base_de_dados!$G:$G,I$61,base_de_dados!$H:$H,$L$1,base_de_dados!$C:$C,$A217,base_de_dados!$M:$M,"&lt;=2011",base_de_dados!$O:$O,"&gt;=40908")</f>
        <v>0</v>
      </c>
      <c r="J217" s="5">
        <f>SUMIFS(base_de_dados!$T:$T,base_de_dados!$B:$B,$B217,base_de_dados!$G:$G,J$61,base_de_dados!$H:$H,$L$1,base_de_dados!$C:$C,$A217,base_de_dados!$M:$M,"&lt;=2011",base_de_dados!$O:$O,"&gt;=40908")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SUMIFS(base_de_dados!$T:$T,base_de_dados!$B:$B,$B218,base_de_dados!$G:$G,C$61,base_de_dados!$H:$H,$L$1,base_de_dados!$C:$C,$A218,base_de_dados!$M:$M,"&lt;=2011",base_de_dados!$O:$O,"&gt;=40908")</f>
        <v>0</v>
      </c>
      <c r="D218" s="5">
        <f>SUMIFS(base_de_dados!$T:$T,base_de_dados!$B:$B,$B218,base_de_dados!$G:$G,D$61,base_de_dados!$H:$H,$L$1,base_de_dados!$C:$C,$A218,base_de_dados!$M:$M,"&lt;=2011",base_de_dados!$O:$O,"&gt;=40908")</f>
        <v>0</v>
      </c>
      <c r="E218" s="5">
        <f>SUMIFS(base_de_dados!$T:$T,base_de_dados!$B:$B,$B218,base_de_dados!$G:$G,E$61,base_de_dados!$H:$H,$L$1,base_de_dados!$C:$C,$A218,base_de_dados!$M:$M,"&lt;=2011",base_de_dados!$O:$O,"&gt;=40908")</f>
        <v>0</v>
      </c>
      <c r="F218" s="5">
        <f>SUMIFS(base_de_dados!$T:$T,base_de_dados!$B:$B,$B218,base_de_dados!$G:$G,F$61,base_de_dados!$H:$H,$L$1,base_de_dados!$C:$C,$A218,base_de_dados!$M:$M,"&lt;=2011",base_de_dados!$O:$O,"&gt;=40908")</f>
        <v>0</v>
      </c>
      <c r="G218" s="5">
        <f>SUMIFS(base_de_dados!$T:$T,base_de_dados!$B:$B,$B218,base_de_dados!$G:$G,G$61,base_de_dados!$H:$H,$L$1,base_de_dados!$C:$C,$A218,base_de_dados!$M:$M,"&lt;=2011",base_de_dados!$O:$O,"&gt;=40908")</f>
        <v>0</v>
      </c>
      <c r="H218" s="5">
        <f>SUMIFS(base_de_dados!$T:$T,base_de_dados!$B:$B,$B218,base_de_dados!$G:$G,H$61,base_de_dados!$H:$H,$L$1,base_de_dados!$C:$C,$A218,base_de_dados!$M:$M,"&lt;=2011",base_de_dados!$O:$O,"&gt;=40908")</f>
        <v>0</v>
      </c>
      <c r="I218" s="5">
        <f>SUMIFS(base_de_dados!$T:$T,base_de_dados!$B:$B,$B218,base_de_dados!$G:$G,I$61,base_de_dados!$H:$H,$L$1,base_de_dados!$C:$C,$A218,base_de_dados!$M:$M,"&lt;=2011",base_de_dados!$O:$O,"&gt;=40908")</f>
        <v>0</v>
      </c>
      <c r="J218" s="5">
        <f>SUMIFS(base_de_dados!$T:$T,base_de_dados!$B:$B,$B218,base_de_dados!$G:$G,J$61,base_de_dados!$H:$H,$L$1,base_de_dados!$C:$C,$A218,base_de_dados!$M:$M,"&lt;=2011",base_de_dados!$O:$O,"&gt;=40908")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SUMIFS(base_de_dados!$T:$T,base_de_dados!$B:$B,$B219,base_de_dados!$G:$G,C$61,base_de_dados!$H:$H,$L$1,base_de_dados!$C:$C,$A219,base_de_dados!$M:$M,"&lt;=2011",base_de_dados!$O:$O,"&gt;=40908")</f>
        <v>0</v>
      </c>
      <c r="D219" s="5">
        <f>SUMIFS(base_de_dados!$T:$T,base_de_dados!$B:$B,$B219,base_de_dados!$G:$G,D$61,base_de_dados!$H:$H,$L$1,base_de_dados!$C:$C,$A219,base_de_dados!$M:$M,"&lt;=2011",base_de_dados!$O:$O,"&gt;=40908")</f>
        <v>0</v>
      </c>
      <c r="E219" s="5">
        <f>SUMIFS(base_de_dados!$T:$T,base_de_dados!$B:$B,$B219,base_de_dados!$G:$G,E$61,base_de_dados!$H:$H,$L$1,base_de_dados!$C:$C,$A219,base_de_dados!$M:$M,"&lt;=2011",base_de_dados!$O:$O,"&gt;=40908")</f>
        <v>0</v>
      </c>
      <c r="F219" s="5">
        <f>SUMIFS(base_de_dados!$T:$T,base_de_dados!$B:$B,$B219,base_de_dados!$G:$G,F$61,base_de_dados!$H:$H,$L$1,base_de_dados!$C:$C,$A219,base_de_dados!$M:$M,"&lt;=2011",base_de_dados!$O:$O,"&gt;=40908")</f>
        <v>0</v>
      </c>
      <c r="G219" s="5">
        <f>SUMIFS(base_de_dados!$T:$T,base_de_dados!$B:$B,$B219,base_de_dados!$G:$G,G$61,base_de_dados!$H:$H,$L$1,base_de_dados!$C:$C,$A219,base_de_dados!$M:$M,"&lt;=2011",base_de_dados!$O:$O,"&gt;=40908")</f>
        <v>0</v>
      </c>
      <c r="H219" s="5">
        <f>SUMIFS(base_de_dados!$T:$T,base_de_dados!$B:$B,$B219,base_de_dados!$G:$G,H$61,base_de_dados!$H:$H,$L$1,base_de_dados!$C:$C,$A219,base_de_dados!$M:$M,"&lt;=2011",base_de_dados!$O:$O,"&gt;=40908")</f>
        <v>0</v>
      </c>
      <c r="I219" s="5">
        <f>SUMIFS(base_de_dados!$T:$T,base_de_dados!$B:$B,$B219,base_de_dados!$G:$G,I$61,base_de_dados!$H:$H,$L$1,base_de_dados!$C:$C,$A219,base_de_dados!$M:$M,"&lt;=2011",base_de_dados!$O:$O,"&gt;=40908")</f>
        <v>0</v>
      </c>
      <c r="J219" s="5">
        <f>SUMIFS(base_de_dados!$T:$T,base_de_dados!$B:$B,$B219,base_de_dados!$G:$G,J$61,base_de_dados!$H:$H,$L$1,base_de_dados!$C:$C,$A219,base_de_dados!$M:$M,"&lt;=2011",base_de_dados!$O:$O,"&gt;=40908")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SUMIFS(base_de_dados!$T:$T,base_de_dados!$B:$B,$B220,base_de_dados!$G:$G,C$61,base_de_dados!$H:$H,$L$1,base_de_dados!$C:$C,$A220,base_de_dados!$M:$M,"&lt;=2011",base_de_dados!$O:$O,"&gt;=40908")</f>
        <v>0</v>
      </c>
      <c r="D220" s="5">
        <f>SUMIFS(base_de_dados!$T:$T,base_de_dados!$B:$B,$B220,base_de_dados!$G:$G,D$61,base_de_dados!$H:$H,$L$1,base_de_dados!$C:$C,$A220,base_de_dados!$M:$M,"&lt;=2011",base_de_dados!$O:$O,"&gt;=40908")</f>
        <v>0</v>
      </c>
      <c r="E220" s="5">
        <f>SUMIFS(base_de_dados!$T:$T,base_de_dados!$B:$B,$B220,base_de_dados!$G:$G,E$61,base_de_dados!$H:$H,$L$1,base_de_dados!$C:$C,$A220,base_de_dados!$M:$M,"&lt;=2011",base_de_dados!$O:$O,"&gt;=40908")</f>
        <v>0</v>
      </c>
      <c r="F220" s="5">
        <f>SUMIFS(base_de_dados!$T:$T,base_de_dados!$B:$B,$B220,base_de_dados!$G:$G,F$61,base_de_dados!$H:$H,$L$1,base_de_dados!$C:$C,$A220,base_de_dados!$M:$M,"&lt;=2011",base_de_dados!$O:$O,"&gt;=40908")</f>
        <v>0</v>
      </c>
      <c r="G220" s="5">
        <f>SUMIFS(base_de_dados!$T:$T,base_de_dados!$B:$B,$B220,base_de_dados!$G:$G,G$61,base_de_dados!$H:$H,$L$1,base_de_dados!$C:$C,$A220,base_de_dados!$M:$M,"&lt;=2011",base_de_dados!$O:$O,"&gt;=40908")</f>
        <v>0</v>
      </c>
      <c r="H220" s="5">
        <f>SUMIFS(base_de_dados!$T:$T,base_de_dados!$B:$B,$B220,base_de_dados!$G:$G,H$61,base_de_dados!$H:$H,$L$1,base_de_dados!$C:$C,$A220,base_de_dados!$M:$M,"&lt;=2011",base_de_dados!$O:$O,"&gt;=40908")</f>
        <v>0</v>
      </c>
      <c r="I220" s="5">
        <f>SUMIFS(base_de_dados!$T:$T,base_de_dados!$B:$B,$B220,base_de_dados!$G:$G,I$61,base_de_dados!$H:$H,$L$1,base_de_dados!$C:$C,$A220,base_de_dados!$M:$M,"&lt;=2011",base_de_dados!$O:$O,"&gt;=40908")</f>
        <v>0</v>
      </c>
      <c r="J220" s="5">
        <f>SUMIFS(base_de_dados!$T:$T,base_de_dados!$B:$B,$B220,base_de_dados!$G:$G,J$61,base_de_dados!$H:$H,$L$1,base_de_dados!$C:$C,$A220,base_de_dados!$M:$M,"&lt;=2011",base_de_dados!$O:$O,"&gt;=40908")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SUMIFS(base_de_dados!$T:$T,base_de_dados!$B:$B,$B221,base_de_dados!$G:$G,C$61,base_de_dados!$H:$H,$L$1,base_de_dados!$C:$C,$A221,base_de_dados!$M:$M,"&lt;=2011",base_de_dados!$O:$O,"&gt;=40908")</f>
        <v>0</v>
      </c>
      <c r="D221" s="5">
        <f>SUMIFS(base_de_dados!$T:$T,base_de_dados!$B:$B,$B221,base_de_dados!$G:$G,D$61,base_de_dados!$H:$H,$L$1,base_de_dados!$C:$C,$A221,base_de_dados!$M:$M,"&lt;=2011",base_de_dados!$O:$O,"&gt;=40908")</f>
        <v>0</v>
      </c>
      <c r="E221" s="5">
        <f>SUMIFS(base_de_dados!$T:$T,base_de_dados!$B:$B,$B221,base_de_dados!$G:$G,E$61,base_de_dados!$H:$H,$L$1,base_de_dados!$C:$C,$A221,base_de_dados!$M:$M,"&lt;=2011",base_de_dados!$O:$O,"&gt;=40908")</f>
        <v>0</v>
      </c>
      <c r="F221" s="5">
        <f>SUMIFS(base_de_dados!$T:$T,base_de_dados!$B:$B,$B221,base_de_dados!$G:$G,F$61,base_de_dados!$H:$H,$L$1,base_de_dados!$C:$C,$A221,base_de_dados!$M:$M,"&lt;=2011",base_de_dados!$O:$O,"&gt;=40908")</f>
        <v>0</v>
      </c>
      <c r="G221" s="5">
        <f>SUMIFS(base_de_dados!$T:$T,base_de_dados!$B:$B,$B221,base_de_dados!$G:$G,G$61,base_de_dados!$H:$H,$L$1,base_de_dados!$C:$C,$A221,base_de_dados!$M:$M,"&lt;=2011",base_de_dados!$O:$O,"&gt;=40908")</f>
        <v>0</v>
      </c>
      <c r="H221" s="5">
        <f>SUMIFS(base_de_dados!$T:$T,base_de_dados!$B:$B,$B221,base_de_dados!$G:$G,H$61,base_de_dados!$H:$H,$L$1,base_de_dados!$C:$C,$A221,base_de_dados!$M:$M,"&lt;=2011",base_de_dados!$O:$O,"&gt;=40908")</f>
        <v>0</v>
      </c>
      <c r="I221" s="5">
        <f>SUMIFS(base_de_dados!$T:$T,base_de_dados!$B:$B,$B221,base_de_dados!$G:$G,I$61,base_de_dados!$H:$H,$L$1,base_de_dados!$C:$C,$A221,base_de_dados!$M:$M,"&lt;=2011",base_de_dados!$O:$O,"&gt;=40908")</f>
        <v>0</v>
      </c>
      <c r="J221" s="5">
        <f>SUMIFS(base_de_dados!$T:$T,base_de_dados!$B:$B,$B221,base_de_dados!$G:$G,J$61,base_de_dados!$H:$H,$L$1,base_de_dados!$C:$C,$A221,base_de_dados!$M:$M,"&lt;=2011",base_de_dados!$O:$O,"&gt;=40908")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SUMIFS(base_de_dados!$T:$T,base_de_dados!$B:$B,$B222,base_de_dados!$G:$G,C$61,base_de_dados!$H:$H,$L$1,base_de_dados!$C:$C,$A222,base_de_dados!$M:$M,"&lt;=2011",base_de_dados!$O:$O,"&gt;=40908")</f>
        <v>0</v>
      </c>
      <c r="D222" s="5">
        <f>SUMIFS(base_de_dados!$T:$T,base_de_dados!$B:$B,$B222,base_de_dados!$G:$G,D$61,base_de_dados!$H:$H,$L$1,base_de_dados!$C:$C,$A222,base_de_dados!$M:$M,"&lt;=2011",base_de_dados!$O:$O,"&gt;=40908")</f>
        <v>0</v>
      </c>
      <c r="E222" s="5">
        <f>SUMIFS(base_de_dados!$T:$T,base_de_dados!$B:$B,$B222,base_de_dados!$G:$G,E$61,base_de_dados!$H:$H,$L$1,base_de_dados!$C:$C,$A222,base_de_dados!$M:$M,"&lt;=2011",base_de_dados!$O:$O,"&gt;=40908")</f>
        <v>0</v>
      </c>
      <c r="F222" s="5">
        <f>SUMIFS(base_de_dados!$T:$T,base_de_dados!$B:$B,$B222,base_de_dados!$G:$G,F$61,base_de_dados!$H:$H,$L$1,base_de_dados!$C:$C,$A222,base_de_dados!$M:$M,"&lt;=2011",base_de_dados!$O:$O,"&gt;=40908")</f>
        <v>0</v>
      </c>
      <c r="G222" s="5">
        <f>SUMIFS(base_de_dados!$T:$T,base_de_dados!$B:$B,$B222,base_de_dados!$G:$G,G$61,base_de_dados!$H:$H,$L$1,base_de_dados!$C:$C,$A222,base_de_dados!$M:$M,"&lt;=2011",base_de_dados!$O:$O,"&gt;=40908")</f>
        <v>0</v>
      </c>
      <c r="H222" s="5">
        <f>SUMIFS(base_de_dados!$T:$T,base_de_dados!$B:$B,$B222,base_de_dados!$G:$G,H$61,base_de_dados!$H:$H,$L$1,base_de_dados!$C:$C,$A222,base_de_dados!$M:$M,"&lt;=2011",base_de_dados!$O:$O,"&gt;=40908")</f>
        <v>0</v>
      </c>
      <c r="I222" s="5">
        <f>SUMIFS(base_de_dados!$T:$T,base_de_dados!$B:$B,$B222,base_de_dados!$G:$G,I$61,base_de_dados!$H:$H,$L$1,base_de_dados!$C:$C,$A222,base_de_dados!$M:$M,"&lt;=2011",base_de_dados!$O:$O,"&gt;=40908")</f>
        <v>0</v>
      </c>
      <c r="J222" s="5">
        <f>SUMIFS(base_de_dados!$T:$T,base_de_dados!$B:$B,$B222,base_de_dados!$G:$G,J$61,base_de_dados!$H:$H,$L$1,base_de_dados!$C:$C,$A222,base_de_dados!$M:$M,"&lt;=2011",base_de_dados!$O:$O,"&gt;=40908")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SUMIFS(base_de_dados!$T:$T,base_de_dados!$B:$B,$B223,base_de_dados!$G:$G,C$61,base_de_dados!$H:$H,$L$1,base_de_dados!$C:$C,$A223,base_de_dados!$M:$M,"&lt;=2011",base_de_dados!$O:$O,"&gt;=40908")</f>
        <v>0</v>
      </c>
      <c r="D223" s="5">
        <f>SUMIFS(base_de_dados!$T:$T,base_de_dados!$B:$B,$B223,base_de_dados!$G:$G,D$61,base_de_dados!$H:$H,$L$1,base_de_dados!$C:$C,$A223,base_de_dados!$M:$M,"&lt;=2011",base_de_dados!$O:$O,"&gt;=40908")</f>
        <v>0</v>
      </c>
      <c r="E223" s="5">
        <f>SUMIFS(base_de_dados!$T:$T,base_de_dados!$B:$B,$B223,base_de_dados!$G:$G,E$61,base_de_dados!$H:$H,$L$1,base_de_dados!$C:$C,$A223,base_de_dados!$M:$M,"&lt;=2011",base_de_dados!$O:$O,"&gt;=40908")</f>
        <v>0</v>
      </c>
      <c r="F223" s="5">
        <f>SUMIFS(base_de_dados!$T:$T,base_de_dados!$B:$B,$B223,base_de_dados!$G:$G,F$61,base_de_dados!$H:$H,$L$1,base_de_dados!$C:$C,$A223,base_de_dados!$M:$M,"&lt;=2011",base_de_dados!$O:$O,"&gt;=40908")</f>
        <v>0</v>
      </c>
      <c r="G223" s="5">
        <f>SUMIFS(base_de_dados!$T:$T,base_de_dados!$B:$B,$B223,base_de_dados!$G:$G,G$61,base_de_dados!$H:$H,$L$1,base_de_dados!$C:$C,$A223,base_de_dados!$M:$M,"&lt;=2011",base_de_dados!$O:$O,"&gt;=40908")</f>
        <v>0</v>
      </c>
      <c r="H223" s="5">
        <f>SUMIFS(base_de_dados!$T:$T,base_de_dados!$B:$B,$B223,base_de_dados!$G:$G,H$61,base_de_dados!$H:$H,$L$1,base_de_dados!$C:$C,$A223,base_de_dados!$M:$M,"&lt;=2011",base_de_dados!$O:$O,"&gt;=40908")</f>
        <v>0</v>
      </c>
      <c r="I223" s="5">
        <f>SUMIFS(base_de_dados!$T:$T,base_de_dados!$B:$B,$B223,base_de_dados!$G:$G,I$61,base_de_dados!$H:$H,$L$1,base_de_dados!$C:$C,$A223,base_de_dados!$M:$M,"&lt;=2011",base_de_dados!$O:$O,"&gt;=40908")</f>
        <v>0</v>
      </c>
      <c r="J223" s="5">
        <f>SUMIFS(base_de_dados!$T:$T,base_de_dados!$B:$B,$B223,base_de_dados!$G:$G,J$61,base_de_dados!$H:$H,$L$1,base_de_dados!$C:$C,$A223,base_de_dados!$M:$M,"&lt;=2011",base_de_dados!$O:$O,"&gt;=40908")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SUMIFS(base_de_dados!$T:$T,base_de_dados!$B:$B,$B224,base_de_dados!$G:$G,C$61,base_de_dados!$H:$H,$L$1,base_de_dados!$C:$C,$A224,base_de_dados!$M:$M,"&lt;=2011",base_de_dados!$O:$O,"&gt;=40908")</f>
        <v>0</v>
      </c>
      <c r="D224" s="5">
        <f>SUMIFS(base_de_dados!$T:$T,base_de_dados!$B:$B,$B224,base_de_dados!$G:$G,D$61,base_de_dados!$H:$H,$L$1,base_de_dados!$C:$C,$A224,base_de_dados!$M:$M,"&lt;=2011",base_de_dados!$O:$O,"&gt;=40908")</f>
        <v>0</v>
      </c>
      <c r="E224" s="5">
        <f>SUMIFS(base_de_dados!$T:$T,base_de_dados!$B:$B,$B224,base_de_dados!$G:$G,E$61,base_de_dados!$H:$H,$L$1,base_de_dados!$C:$C,$A224,base_de_dados!$M:$M,"&lt;=2011",base_de_dados!$O:$O,"&gt;=40908")</f>
        <v>0</v>
      </c>
      <c r="F224" s="5">
        <f>SUMIFS(base_de_dados!$T:$T,base_de_dados!$B:$B,$B224,base_de_dados!$G:$G,F$61,base_de_dados!$H:$H,$L$1,base_de_dados!$C:$C,$A224,base_de_dados!$M:$M,"&lt;=2011",base_de_dados!$O:$O,"&gt;=40908")</f>
        <v>0</v>
      </c>
      <c r="G224" s="5">
        <f>SUMIFS(base_de_dados!$T:$T,base_de_dados!$B:$B,$B224,base_de_dados!$G:$G,G$61,base_de_dados!$H:$H,$L$1,base_de_dados!$C:$C,$A224,base_de_dados!$M:$M,"&lt;=2011",base_de_dados!$O:$O,"&gt;=40908")</f>
        <v>0</v>
      </c>
      <c r="H224" s="5">
        <f>SUMIFS(base_de_dados!$T:$T,base_de_dados!$B:$B,$B224,base_de_dados!$G:$G,H$61,base_de_dados!$H:$H,$L$1,base_de_dados!$C:$C,$A224,base_de_dados!$M:$M,"&lt;=2011",base_de_dados!$O:$O,"&gt;=40908")</f>
        <v>0</v>
      </c>
      <c r="I224" s="5">
        <f>SUMIFS(base_de_dados!$T:$T,base_de_dados!$B:$B,$B224,base_de_dados!$G:$G,I$61,base_de_dados!$H:$H,$L$1,base_de_dados!$C:$C,$A224,base_de_dados!$M:$M,"&lt;=2011",base_de_dados!$O:$O,"&gt;=40908")</f>
        <v>0</v>
      </c>
      <c r="J224" s="5">
        <f>SUMIFS(base_de_dados!$T:$T,base_de_dados!$B:$B,$B224,base_de_dados!$G:$G,J$61,base_de_dados!$H:$H,$L$1,base_de_dados!$C:$C,$A224,base_de_dados!$M:$M,"&lt;=2011",base_de_dados!$O:$O,"&gt;=40908")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SUMIFS(base_de_dados!$T:$T,base_de_dados!$B:$B,$B225,base_de_dados!$G:$G,C$61,base_de_dados!$H:$H,$L$1,base_de_dados!$C:$C,$A225,base_de_dados!$M:$M,"&lt;=2011",base_de_dados!$O:$O,"&gt;=40908")</f>
        <v>0</v>
      </c>
      <c r="D225" s="5">
        <f>SUMIFS(base_de_dados!$T:$T,base_de_dados!$B:$B,$B225,base_de_dados!$G:$G,D$61,base_de_dados!$H:$H,$L$1,base_de_dados!$C:$C,$A225,base_de_dados!$M:$M,"&lt;=2011",base_de_dados!$O:$O,"&gt;=40908")</f>
        <v>0</v>
      </c>
      <c r="E225" s="5">
        <f>SUMIFS(base_de_dados!$T:$T,base_de_dados!$B:$B,$B225,base_de_dados!$G:$G,E$61,base_de_dados!$H:$H,$L$1,base_de_dados!$C:$C,$A225,base_de_dados!$M:$M,"&lt;=2011",base_de_dados!$O:$O,"&gt;=40908")</f>
        <v>0</v>
      </c>
      <c r="F225" s="5">
        <f>SUMIFS(base_de_dados!$T:$T,base_de_dados!$B:$B,$B225,base_de_dados!$G:$G,F$61,base_de_dados!$H:$H,$L$1,base_de_dados!$C:$C,$A225,base_de_dados!$M:$M,"&lt;=2011",base_de_dados!$O:$O,"&gt;=40908")</f>
        <v>0</v>
      </c>
      <c r="G225" s="5">
        <f>SUMIFS(base_de_dados!$T:$T,base_de_dados!$B:$B,$B225,base_de_dados!$G:$G,G$61,base_de_dados!$H:$H,$L$1,base_de_dados!$C:$C,$A225,base_de_dados!$M:$M,"&lt;=2011",base_de_dados!$O:$O,"&gt;=40908")</f>
        <v>0</v>
      </c>
      <c r="H225" s="5">
        <f>SUMIFS(base_de_dados!$T:$T,base_de_dados!$B:$B,$B225,base_de_dados!$G:$G,H$61,base_de_dados!$H:$H,$L$1,base_de_dados!$C:$C,$A225,base_de_dados!$M:$M,"&lt;=2011",base_de_dados!$O:$O,"&gt;=40908")</f>
        <v>0</v>
      </c>
      <c r="I225" s="5">
        <f>SUMIFS(base_de_dados!$T:$T,base_de_dados!$B:$B,$B225,base_de_dados!$G:$G,I$61,base_de_dados!$H:$H,$L$1,base_de_dados!$C:$C,$A225,base_de_dados!$M:$M,"&lt;=2011",base_de_dados!$O:$O,"&gt;=40908")</f>
        <v>0</v>
      </c>
      <c r="J225" s="5">
        <f>SUMIFS(base_de_dados!$T:$T,base_de_dados!$B:$B,$B225,base_de_dados!$G:$G,J$61,base_de_dados!$H:$H,$L$1,base_de_dados!$C:$C,$A225,base_de_dados!$M:$M,"&lt;=2011",base_de_dados!$O:$O,"&gt;=40908")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SUMIFS(base_de_dados!$T:$T,base_de_dados!$B:$B,$B226,base_de_dados!$G:$G,C$61,base_de_dados!$H:$H,$L$1,base_de_dados!$C:$C,$A226,base_de_dados!$M:$M,"&lt;=2011",base_de_dados!$O:$O,"&gt;=40908")</f>
        <v>0</v>
      </c>
      <c r="D226" s="5">
        <f>SUMIFS(base_de_dados!$T:$T,base_de_dados!$B:$B,$B226,base_de_dados!$G:$G,D$61,base_de_dados!$H:$H,$L$1,base_de_dados!$C:$C,$A226,base_de_dados!$M:$M,"&lt;=2011",base_de_dados!$O:$O,"&gt;=40908")</f>
        <v>0</v>
      </c>
      <c r="E226" s="5">
        <f>SUMIFS(base_de_dados!$T:$T,base_de_dados!$B:$B,$B226,base_de_dados!$G:$G,E$61,base_de_dados!$H:$H,$L$1,base_de_dados!$C:$C,$A226,base_de_dados!$M:$M,"&lt;=2011",base_de_dados!$O:$O,"&gt;=40908")</f>
        <v>3.1392694063926939E-3</v>
      </c>
      <c r="F226" s="5">
        <f>SUMIFS(base_de_dados!$T:$T,base_de_dados!$B:$B,$B226,base_de_dados!$G:$G,F$61,base_de_dados!$H:$H,$L$1,base_de_dados!$C:$C,$A226,base_de_dados!$M:$M,"&lt;=2011",base_de_dados!$O:$O,"&gt;=40908")</f>
        <v>0</v>
      </c>
      <c r="G226" s="5">
        <f>SUMIFS(base_de_dados!$T:$T,base_de_dados!$B:$B,$B226,base_de_dados!$G:$G,G$61,base_de_dados!$H:$H,$L$1,base_de_dados!$C:$C,$A226,base_de_dados!$M:$M,"&lt;=2011",base_de_dados!$O:$O,"&gt;=40908")</f>
        <v>0</v>
      </c>
      <c r="H226" s="5">
        <f>SUMIFS(base_de_dados!$T:$T,base_de_dados!$B:$B,$B226,base_de_dados!$G:$G,H$61,base_de_dados!$H:$H,$L$1,base_de_dados!$C:$C,$A226,base_de_dados!$M:$M,"&lt;=2011",base_de_dados!$O:$O,"&gt;=40908")</f>
        <v>0</v>
      </c>
      <c r="I226" s="5">
        <f>SUMIFS(base_de_dados!$T:$T,base_de_dados!$B:$B,$B226,base_de_dados!$G:$G,I$61,base_de_dados!$H:$H,$L$1,base_de_dados!$C:$C,$A226,base_de_dados!$M:$M,"&lt;=2011",base_de_dados!$O:$O,"&gt;=40908")</f>
        <v>0</v>
      </c>
      <c r="J226" s="5">
        <f>SUMIFS(base_de_dados!$T:$T,base_de_dados!$B:$B,$B226,base_de_dados!$G:$G,J$61,base_de_dados!$H:$H,$L$1,base_de_dados!$C:$C,$A226,base_de_dados!$M:$M,"&lt;=2011",base_de_dados!$O:$O,"&gt;=40908")</f>
        <v>0</v>
      </c>
      <c r="K226" s="32">
        <f t="shared" si="7"/>
        <v>3.1392694063926939E-3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SUMIFS(base_de_dados!$T:$T,base_de_dados!$B:$B,$B227,base_de_dados!$G:$G,C$61,base_de_dados!$H:$H,$L$1,base_de_dados!$C:$C,$A227,base_de_dados!$M:$M,"&lt;=2011",base_de_dados!$O:$O,"&gt;=40908")</f>
        <v>0</v>
      </c>
      <c r="D227" s="5">
        <f>SUMIFS(base_de_dados!$T:$T,base_de_dados!$B:$B,$B227,base_de_dados!$G:$G,D$61,base_de_dados!$H:$H,$L$1,base_de_dados!$C:$C,$A227,base_de_dados!$M:$M,"&lt;=2011",base_de_dados!$O:$O,"&gt;=40908")</f>
        <v>0</v>
      </c>
      <c r="E227" s="5">
        <f>SUMIFS(base_de_dados!$T:$T,base_de_dados!$B:$B,$B227,base_de_dados!$G:$G,E$61,base_de_dados!$H:$H,$L$1,base_de_dados!$C:$C,$A227,base_de_dados!$M:$M,"&lt;=2011",base_de_dados!$O:$O,"&gt;=40908")</f>
        <v>0</v>
      </c>
      <c r="F227" s="5">
        <f>SUMIFS(base_de_dados!$T:$T,base_de_dados!$B:$B,$B227,base_de_dados!$G:$G,F$61,base_de_dados!$H:$H,$L$1,base_de_dados!$C:$C,$A227,base_de_dados!$M:$M,"&lt;=2011",base_de_dados!$O:$O,"&gt;=40908")</f>
        <v>0</v>
      </c>
      <c r="G227" s="5">
        <f>SUMIFS(base_de_dados!$T:$T,base_de_dados!$B:$B,$B227,base_de_dados!$G:$G,G$61,base_de_dados!$H:$H,$L$1,base_de_dados!$C:$C,$A227,base_de_dados!$M:$M,"&lt;=2011",base_de_dados!$O:$O,"&gt;=40908")</f>
        <v>0</v>
      </c>
      <c r="H227" s="5">
        <f>SUMIFS(base_de_dados!$T:$T,base_de_dados!$B:$B,$B227,base_de_dados!$G:$G,H$61,base_de_dados!$H:$H,$L$1,base_de_dados!$C:$C,$A227,base_de_dados!$M:$M,"&lt;=2011",base_de_dados!$O:$O,"&gt;=40908")</f>
        <v>0</v>
      </c>
      <c r="I227" s="5">
        <f>SUMIFS(base_de_dados!$T:$T,base_de_dados!$B:$B,$B227,base_de_dados!$G:$G,I$61,base_de_dados!$H:$H,$L$1,base_de_dados!$C:$C,$A227,base_de_dados!$M:$M,"&lt;=2011",base_de_dados!$O:$O,"&gt;=40908")</f>
        <v>0</v>
      </c>
      <c r="J227" s="5">
        <f>SUMIFS(base_de_dados!$T:$T,base_de_dados!$B:$B,$B227,base_de_dados!$G:$G,J$61,base_de_dados!$H:$H,$L$1,base_de_dados!$C:$C,$A227,base_de_dados!$M:$M,"&lt;=2011",base_de_dados!$O:$O,"&gt;=40908")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SUMIFS(base_de_dados!$T:$T,base_de_dados!$B:$B,$B228,base_de_dados!$G:$G,C$61,base_de_dados!$H:$H,$L$1,base_de_dados!$C:$C,$A228,base_de_dados!$M:$M,"&lt;=2011",base_de_dados!$O:$O,"&gt;=40908")</f>
        <v>0</v>
      </c>
      <c r="D228" s="5">
        <f>SUMIFS(base_de_dados!$T:$T,base_de_dados!$B:$B,$B228,base_de_dados!$G:$G,D$61,base_de_dados!$H:$H,$L$1,base_de_dados!$C:$C,$A228,base_de_dados!$M:$M,"&lt;=2011",base_de_dados!$O:$O,"&gt;=40908")</f>
        <v>0</v>
      </c>
      <c r="E228" s="5">
        <f>SUMIFS(base_de_dados!$T:$T,base_de_dados!$B:$B,$B228,base_de_dados!$G:$G,E$61,base_de_dados!$H:$H,$L$1,base_de_dados!$C:$C,$A228,base_de_dados!$M:$M,"&lt;=2011",base_de_dados!$O:$O,"&gt;=40908")</f>
        <v>0</v>
      </c>
      <c r="F228" s="5">
        <f>SUMIFS(base_de_dados!$T:$T,base_de_dados!$B:$B,$B228,base_de_dados!$G:$G,F$61,base_de_dados!$H:$H,$L$1,base_de_dados!$C:$C,$A228,base_de_dados!$M:$M,"&lt;=2011",base_de_dados!$O:$O,"&gt;=40908")</f>
        <v>0</v>
      </c>
      <c r="G228" s="5">
        <f>SUMIFS(base_de_dados!$T:$T,base_de_dados!$B:$B,$B228,base_de_dados!$G:$G,G$61,base_de_dados!$H:$H,$L$1,base_de_dados!$C:$C,$A228,base_de_dados!$M:$M,"&lt;=2011",base_de_dados!$O:$O,"&gt;=40908")</f>
        <v>0</v>
      </c>
      <c r="H228" s="5">
        <f>SUMIFS(base_de_dados!$T:$T,base_de_dados!$B:$B,$B228,base_de_dados!$G:$G,H$61,base_de_dados!$H:$H,$L$1,base_de_dados!$C:$C,$A228,base_de_dados!$M:$M,"&lt;=2011",base_de_dados!$O:$O,"&gt;=40908")</f>
        <v>0</v>
      </c>
      <c r="I228" s="5">
        <f>SUMIFS(base_de_dados!$T:$T,base_de_dados!$B:$B,$B228,base_de_dados!$G:$G,I$61,base_de_dados!$H:$H,$L$1,base_de_dados!$C:$C,$A228,base_de_dados!$M:$M,"&lt;=2011",base_de_dados!$O:$O,"&gt;=40908")</f>
        <v>0</v>
      </c>
      <c r="J228" s="5">
        <f>SUMIFS(base_de_dados!$T:$T,base_de_dados!$B:$B,$B228,base_de_dados!$G:$G,J$61,base_de_dados!$H:$H,$L$1,base_de_dados!$C:$C,$A228,base_de_dados!$M:$M,"&lt;=2011",base_de_dados!$O:$O,"&gt;=40908")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SUMIFS(base_de_dados!$T:$T,base_de_dados!$B:$B,$B229,base_de_dados!$G:$G,C$61,base_de_dados!$H:$H,$L$1,base_de_dados!$C:$C,$A229,base_de_dados!$M:$M,"&lt;=2011",base_de_dados!$O:$O,"&gt;=40908")</f>
        <v>0</v>
      </c>
      <c r="D229" s="5">
        <f>SUMIFS(base_de_dados!$T:$T,base_de_dados!$B:$B,$B229,base_de_dados!$G:$G,D$61,base_de_dados!$H:$H,$L$1,base_de_dados!$C:$C,$A229,base_de_dados!$M:$M,"&lt;=2011",base_de_dados!$O:$O,"&gt;=40908")</f>
        <v>0</v>
      </c>
      <c r="E229" s="5">
        <f>SUMIFS(base_de_dados!$T:$T,base_de_dados!$B:$B,$B229,base_de_dados!$G:$G,E$61,base_de_dados!$H:$H,$L$1,base_de_dados!$C:$C,$A229,base_de_dados!$M:$M,"&lt;=2011",base_de_dados!$O:$O,"&gt;=40908")</f>
        <v>0</v>
      </c>
      <c r="F229" s="5">
        <f>SUMIFS(base_de_dados!$T:$T,base_de_dados!$B:$B,$B229,base_de_dados!$G:$G,F$61,base_de_dados!$H:$H,$L$1,base_de_dados!$C:$C,$A229,base_de_dados!$M:$M,"&lt;=2011",base_de_dados!$O:$O,"&gt;=40908")</f>
        <v>0</v>
      </c>
      <c r="G229" s="5">
        <f>SUMIFS(base_de_dados!$T:$T,base_de_dados!$B:$B,$B229,base_de_dados!$G:$G,G$61,base_de_dados!$H:$H,$L$1,base_de_dados!$C:$C,$A229,base_de_dados!$M:$M,"&lt;=2011",base_de_dados!$O:$O,"&gt;=40908")</f>
        <v>0</v>
      </c>
      <c r="H229" s="5">
        <f>SUMIFS(base_de_dados!$T:$T,base_de_dados!$B:$B,$B229,base_de_dados!$G:$G,H$61,base_de_dados!$H:$H,$L$1,base_de_dados!$C:$C,$A229,base_de_dados!$M:$M,"&lt;=2011",base_de_dados!$O:$O,"&gt;=40908")</f>
        <v>0</v>
      </c>
      <c r="I229" s="5">
        <f>SUMIFS(base_de_dados!$T:$T,base_de_dados!$B:$B,$B229,base_de_dados!$G:$G,I$61,base_de_dados!$H:$H,$L$1,base_de_dados!$C:$C,$A229,base_de_dados!$M:$M,"&lt;=2011",base_de_dados!$O:$O,"&gt;=40908")</f>
        <v>0</v>
      </c>
      <c r="J229" s="5">
        <f>SUMIFS(base_de_dados!$T:$T,base_de_dados!$B:$B,$B229,base_de_dados!$G:$G,J$61,base_de_dados!$H:$H,$L$1,base_de_dados!$C:$C,$A229,base_de_dados!$M:$M,"&lt;=2011",base_de_dados!$O:$O,"&gt;=40908")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SUMIFS(base_de_dados!$T:$T,base_de_dados!$B:$B,$B230,base_de_dados!$G:$G,C$61,base_de_dados!$H:$H,$L$1,base_de_dados!$C:$C,$A230,base_de_dados!$M:$M,"&lt;=2011",base_de_dados!$O:$O,"&gt;=40908")</f>
        <v>0</v>
      </c>
      <c r="D230" s="5">
        <f>SUMIFS(base_de_dados!$T:$T,base_de_dados!$B:$B,$B230,base_de_dados!$G:$G,D$61,base_de_dados!$H:$H,$L$1,base_de_dados!$C:$C,$A230,base_de_dados!$M:$M,"&lt;=2011",base_de_dados!$O:$O,"&gt;=40908")</f>
        <v>0</v>
      </c>
      <c r="E230" s="5">
        <f>SUMIFS(base_de_dados!$T:$T,base_de_dados!$B:$B,$B230,base_de_dados!$G:$G,E$61,base_de_dados!$H:$H,$L$1,base_de_dados!$C:$C,$A230,base_de_dados!$M:$M,"&lt;=2011",base_de_dados!$O:$O,"&gt;=40908")</f>
        <v>0</v>
      </c>
      <c r="F230" s="5">
        <f>SUMIFS(base_de_dados!$T:$T,base_de_dados!$B:$B,$B230,base_de_dados!$G:$G,F$61,base_de_dados!$H:$H,$L$1,base_de_dados!$C:$C,$A230,base_de_dados!$M:$M,"&lt;=2011",base_de_dados!$O:$O,"&gt;=40908")</f>
        <v>0</v>
      </c>
      <c r="G230" s="5">
        <f>SUMIFS(base_de_dados!$T:$T,base_de_dados!$B:$B,$B230,base_de_dados!$G:$G,G$61,base_de_dados!$H:$H,$L$1,base_de_dados!$C:$C,$A230,base_de_dados!$M:$M,"&lt;=2011",base_de_dados!$O:$O,"&gt;=40908")</f>
        <v>0</v>
      </c>
      <c r="H230" s="5">
        <f>SUMIFS(base_de_dados!$T:$T,base_de_dados!$B:$B,$B230,base_de_dados!$G:$G,H$61,base_de_dados!$H:$H,$L$1,base_de_dados!$C:$C,$A230,base_de_dados!$M:$M,"&lt;=2011",base_de_dados!$O:$O,"&gt;=40908")</f>
        <v>0</v>
      </c>
      <c r="I230" s="5">
        <f>SUMIFS(base_de_dados!$T:$T,base_de_dados!$B:$B,$B230,base_de_dados!$G:$G,I$61,base_de_dados!$H:$H,$L$1,base_de_dados!$C:$C,$A230,base_de_dados!$M:$M,"&lt;=2011",base_de_dados!$O:$O,"&gt;=40908")</f>
        <v>0</v>
      </c>
      <c r="J230" s="5">
        <f>SUMIFS(base_de_dados!$T:$T,base_de_dados!$B:$B,$B230,base_de_dados!$G:$G,J$61,base_de_dados!$H:$H,$L$1,base_de_dados!$C:$C,$A230,base_de_dados!$M:$M,"&lt;=2011",base_de_dados!$O:$O,"&gt;=40908")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SUMIFS(base_de_dados!$T:$T,base_de_dados!$B:$B,$B231,base_de_dados!$G:$G,C$61,base_de_dados!$H:$H,$L$1,base_de_dados!$C:$C,$A231,base_de_dados!$M:$M,"&lt;=2011",base_de_dados!$O:$O,"&gt;=40908")</f>
        <v>0</v>
      </c>
      <c r="D231" s="5">
        <f>SUMIFS(base_de_dados!$T:$T,base_de_dados!$B:$B,$B231,base_de_dados!$G:$G,D$61,base_de_dados!$H:$H,$L$1,base_de_dados!$C:$C,$A231,base_de_dados!$M:$M,"&lt;=2011",base_de_dados!$O:$O,"&gt;=40908")</f>
        <v>0</v>
      </c>
      <c r="E231" s="5">
        <f>SUMIFS(base_de_dados!$T:$T,base_de_dados!$B:$B,$B231,base_de_dados!$G:$G,E$61,base_de_dados!$H:$H,$L$1,base_de_dados!$C:$C,$A231,base_de_dados!$M:$M,"&lt;=2011",base_de_dados!$O:$O,"&gt;=40908")</f>
        <v>0</v>
      </c>
      <c r="F231" s="5">
        <f>SUMIFS(base_de_dados!$T:$T,base_de_dados!$B:$B,$B231,base_de_dados!$G:$G,F$61,base_de_dados!$H:$H,$L$1,base_de_dados!$C:$C,$A231,base_de_dados!$M:$M,"&lt;=2011",base_de_dados!$O:$O,"&gt;=40908")</f>
        <v>0</v>
      </c>
      <c r="G231" s="5">
        <f>SUMIFS(base_de_dados!$T:$T,base_de_dados!$B:$B,$B231,base_de_dados!$G:$G,G$61,base_de_dados!$H:$H,$L$1,base_de_dados!$C:$C,$A231,base_de_dados!$M:$M,"&lt;=2011",base_de_dados!$O:$O,"&gt;=40908")</f>
        <v>0</v>
      </c>
      <c r="H231" s="5">
        <f>SUMIFS(base_de_dados!$T:$T,base_de_dados!$B:$B,$B231,base_de_dados!$G:$G,H$61,base_de_dados!$H:$H,$L$1,base_de_dados!$C:$C,$A231,base_de_dados!$M:$M,"&lt;=2011",base_de_dados!$O:$O,"&gt;=40908")</f>
        <v>0</v>
      </c>
      <c r="I231" s="5">
        <f>SUMIFS(base_de_dados!$T:$T,base_de_dados!$B:$B,$B231,base_de_dados!$G:$G,I$61,base_de_dados!$H:$H,$L$1,base_de_dados!$C:$C,$A231,base_de_dados!$M:$M,"&lt;=2011",base_de_dados!$O:$O,"&gt;=40908")</f>
        <v>0</v>
      </c>
      <c r="J231" s="5">
        <f>SUMIFS(base_de_dados!$T:$T,base_de_dados!$B:$B,$B231,base_de_dados!$G:$G,J$61,base_de_dados!$H:$H,$L$1,base_de_dados!$C:$C,$A231,base_de_dados!$M:$M,"&lt;=2011",base_de_dados!$O:$O,"&gt;=40908")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SUMIFS(base_de_dados!$T:$T,base_de_dados!$B:$B,$B232,base_de_dados!$G:$G,C$61,base_de_dados!$H:$H,$L$1,base_de_dados!$C:$C,$A232,base_de_dados!$M:$M,"&lt;=2011",base_de_dados!$O:$O,"&gt;=40908")</f>
        <v>0</v>
      </c>
      <c r="D232" s="5">
        <f>SUMIFS(base_de_dados!$T:$T,base_de_dados!$B:$B,$B232,base_de_dados!$G:$G,D$61,base_de_dados!$H:$H,$L$1,base_de_dados!$C:$C,$A232,base_de_dados!$M:$M,"&lt;=2011",base_de_dados!$O:$O,"&gt;=40908")</f>
        <v>0</v>
      </c>
      <c r="E232" s="5">
        <f>SUMIFS(base_de_dados!$T:$T,base_de_dados!$B:$B,$B232,base_de_dados!$G:$G,E$61,base_de_dados!$H:$H,$L$1,base_de_dados!$C:$C,$A232,base_de_dados!$M:$M,"&lt;=2011",base_de_dados!$O:$O,"&gt;=40908")</f>
        <v>0</v>
      </c>
      <c r="F232" s="5">
        <f>SUMIFS(base_de_dados!$T:$T,base_de_dados!$B:$B,$B232,base_de_dados!$G:$G,F$61,base_de_dados!$H:$H,$L$1,base_de_dados!$C:$C,$A232,base_de_dados!$M:$M,"&lt;=2011",base_de_dados!$O:$O,"&gt;=40908")</f>
        <v>0</v>
      </c>
      <c r="G232" s="5">
        <f>SUMIFS(base_de_dados!$T:$T,base_de_dados!$B:$B,$B232,base_de_dados!$G:$G,G$61,base_de_dados!$H:$H,$L$1,base_de_dados!$C:$C,$A232,base_de_dados!$M:$M,"&lt;=2011",base_de_dados!$O:$O,"&gt;=40908")</f>
        <v>0</v>
      </c>
      <c r="H232" s="5">
        <f>SUMIFS(base_de_dados!$T:$T,base_de_dados!$B:$B,$B232,base_de_dados!$G:$G,H$61,base_de_dados!$H:$H,$L$1,base_de_dados!$C:$C,$A232,base_de_dados!$M:$M,"&lt;=2011",base_de_dados!$O:$O,"&gt;=40908")</f>
        <v>0</v>
      </c>
      <c r="I232" s="5">
        <f>SUMIFS(base_de_dados!$T:$T,base_de_dados!$B:$B,$B232,base_de_dados!$G:$G,I$61,base_de_dados!$H:$H,$L$1,base_de_dados!$C:$C,$A232,base_de_dados!$M:$M,"&lt;=2011",base_de_dados!$O:$O,"&gt;=40908")</f>
        <v>0</v>
      </c>
      <c r="J232" s="5">
        <f>SUMIFS(base_de_dados!$T:$T,base_de_dados!$B:$B,$B232,base_de_dados!$G:$G,J$61,base_de_dados!$H:$H,$L$1,base_de_dados!$C:$C,$A232,base_de_dados!$M:$M,"&lt;=2011",base_de_dados!$O:$O,"&gt;=40908")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SUMIFS(base_de_dados!$T:$T,base_de_dados!$B:$B,$B233,base_de_dados!$G:$G,C$61,base_de_dados!$H:$H,$L$1,base_de_dados!$C:$C,$A233,base_de_dados!$M:$M,"&lt;=2011",base_de_dados!$O:$O,"&gt;=40908")</f>
        <v>0</v>
      </c>
      <c r="D233" s="5">
        <f>SUMIFS(base_de_dados!$T:$T,base_de_dados!$B:$B,$B233,base_de_dados!$G:$G,D$61,base_de_dados!$H:$H,$L$1,base_de_dados!$C:$C,$A233,base_de_dados!$M:$M,"&lt;=2011",base_de_dados!$O:$O,"&gt;=40908")</f>
        <v>0</v>
      </c>
      <c r="E233" s="5">
        <f>SUMIFS(base_de_dados!$T:$T,base_de_dados!$B:$B,$B233,base_de_dados!$G:$G,E$61,base_de_dados!$H:$H,$L$1,base_de_dados!$C:$C,$A233,base_de_dados!$M:$M,"&lt;=2011",base_de_dados!$O:$O,"&gt;=40908")</f>
        <v>0</v>
      </c>
      <c r="F233" s="5">
        <f>SUMIFS(base_de_dados!$T:$T,base_de_dados!$B:$B,$B233,base_de_dados!$G:$G,F$61,base_de_dados!$H:$H,$L$1,base_de_dados!$C:$C,$A233,base_de_dados!$M:$M,"&lt;=2011",base_de_dados!$O:$O,"&gt;=40908")</f>
        <v>0</v>
      </c>
      <c r="G233" s="5">
        <f>SUMIFS(base_de_dados!$T:$T,base_de_dados!$B:$B,$B233,base_de_dados!$G:$G,G$61,base_de_dados!$H:$H,$L$1,base_de_dados!$C:$C,$A233,base_de_dados!$M:$M,"&lt;=2011",base_de_dados!$O:$O,"&gt;=40908")</f>
        <v>0</v>
      </c>
      <c r="H233" s="5">
        <f>SUMIFS(base_de_dados!$T:$T,base_de_dados!$B:$B,$B233,base_de_dados!$G:$G,H$61,base_de_dados!$H:$H,$L$1,base_de_dados!$C:$C,$A233,base_de_dados!$M:$M,"&lt;=2011",base_de_dados!$O:$O,"&gt;=40908")</f>
        <v>0</v>
      </c>
      <c r="I233" s="5">
        <f>SUMIFS(base_de_dados!$T:$T,base_de_dados!$B:$B,$B233,base_de_dados!$G:$G,I$61,base_de_dados!$H:$H,$L$1,base_de_dados!$C:$C,$A233,base_de_dados!$M:$M,"&lt;=2011",base_de_dados!$O:$O,"&gt;=40908")</f>
        <v>0</v>
      </c>
      <c r="J233" s="5">
        <f>SUMIFS(base_de_dados!$T:$T,base_de_dados!$B:$B,$B233,base_de_dados!$G:$G,J$61,base_de_dados!$H:$H,$L$1,base_de_dados!$C:$C,$A233,base_de_dados!$M:$M,"&lt;=2011",base_de_dados!$O:$O,"&gt;=40908")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SUMIFS(base_de_dados!$T:$T,base_de_dados!$B:$B,$B234,base_de_dados!$G:$G,C$61,base_de_dados!$H:$H,$L$1,base_de_dados!$C:$C,$A234,base_de_dados!$M:$M,"&lt;=2011",base_de_dados!$O:$O,"&gt;=40908")</f>
        <v>0.14068611111111112</v>
      </c>
      <c r="D234" s="5">
        <f>SUMIFS(base_de_dados!$T:$T,base_de_dados!$B:$B,$B234,base_de_dados!$G:$G,D$61,base_de_dados!$H:$H,$L$1,base_de_dados!$C:$C,$A234,base_de_dados!$M:$M,"&lt;=2011",base_de_dados!$O:$O,"&gt;=40908")</f>
        <v>0</v>
      </c>
      <c r="E234" s="5">
        <f>SUMIFS(base_de_dados!$T:$T,base_de_dados!$B:$B,$B234,base_de_dados!$G:$G,E$61,base_de_dados!$H:$H,$L$1,base_de_dados!$C:$C,$A234,base_de_dados!$M:$M,"&lt;=2011",base_de_dados!$O:$O,"&gt;=40908")</f>
        <v>4.3150684931506852E-3</v>
      </c>
      <c r="F234" s="5">
        <f>SUMIFS(base_de_dados!$T:$T,base_de_dados!$B:$B,$B234,base_de_dados!$G:$G,F$61,base_de_dados!$H:$H,$L$1,base_de_dados!$C:$C,$A234,base_de_dados!$M:$M,"&lt;=2011",base_de_dados!$O:$O,"&gt;=40908")</f>
        <v>0</v>
      </c>
      <c r="G234" s="5">
        <f>SUMIFS(base_de_dados!$T:$T,base_de_dados!$B:$B,$B234,base_de_dados!$G:$G,G$61,base_de_dados!$H:$H,$L$1,base_de_dados!$C:$C,$A234,base_de_dados!$M:$M,"&lt;=2011",base_de_dados!$O:$O,"&gt;=40908")</f>
        <v>0</v>
      </c>
      <c r="H234" s="5">
        <f>SUMIFS(base_de_dados!$T:$T,base_de_dados!$B:$B,$B234,base_de_dados!$G:$G,H$61,base_de_dados!$H:$H,$L$1,base_de_dados!$C:$C,$A234,base_de_dados!$M:$M,"&lt;=2011",base_de_dados!$O:$O,"&gt;=40908")</f>
        <v>0</v>
      </c>
      <c r="I234" s="5">
        <f>SUMIFS(base_de_dados!$T:$T,base_de_dados!$B:$B,$B234,base_de_dados!$G:$G,I$61,base_de_dados!$H:$H,$L$1,base_de_dados!$C:$C,$A234,base_de_dados!$M:$M,"&lt;=2011",base_de_dados!$O:$O,"&gt;=40908")</f>
        <v>0</v>
      </c>
      <c r="J234" s="5">
        <f>SUMIFS(base_de_dados!$T:$T,base_de_dados!$B:$B,$B234,base_de_dados!$G:$G,J$61,base_de_dados!$H:$H,$L$1,base_de_dados!$C:$C,$A234,base_de_dados!$M:$M,"&lt;=2011",base_de_dados!$O:$O,"&gt;=40908")</f>
        <v>0</v>
      </c>
      <c r="K234" s="32">
        <f t="shared" si="7"/>
        <v>0.14500117960426182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SUMIFS(base_de_dados!$T:$T,base_de_dados!$B:$B,$B235,base_de_dados!$G:$G,C$61,base_de_dados!$H:$H,$L$1,base_de_dados!$C:$C,$A235,base_de_dados!$M:$M,"&lt;=2011",base_de_dados!$O:$O,"&gt;=40908")</f>
        <v>0</v>
      </c>
      <c r="D235" s="5">
        <f>SUMIFS(base_de_dados!$T:$T,base_de_dados!$B:$B,$B235,base_de_dados!$G:$G,D$61,base_de_dados!$H:$H,$L$1,base_de_dados!$C:$C,$A235,base_de_dados!$M:$M,"&lt;=2011",base_de_dados!$O:$O,"&gt;=40908")</f>
        <v>0</v>
      </c>
      <c r="E235" s="5">
        <f>SUMIFS(base_de_dados!$T:$T,base_de_dados!$B:$B,$B235,base_de_dados!$G:$G,E$61,base_de_dados!$H:$H,$L$1,base_de_dados!$C:$C,$A235,base_de_dados!$M:$M,"&lt;=2011",base_de_dados!$O:$O,"&gt;=40908")</f>
        <v>0</v>
      </c>
      <c r="F235" s="5">
        <f>SUMIFS(base_de_dados!$T:$T,base_de_dados!$B:$B,$B235,base_de_dados!$G:$G,F$61,base_de_dados!$H:$H,$L$1,base_de_dados!$C:$C,$A235,base_de_dados!$M:$M,"&lt;=2011",base_de_dados!$O:$O,"&gt;=40908")</f>
        <v>0</v>
      </c>
      <c r="G235" s="5">
        <f>SUMIFS(base_de_dados!$T:$T,base_de_dados!$B:$B,$B235,base_de_dados!$G:$G,G$61,base_de_dados!$H:$H,$L$1,base_de_dados!$C:$C,$A235,base_de_dados!$M:$M,"&lt;=2011",base_de_dados!$O:$O,"&gt;=40908")</f>
        <v>0</v>
      </c>
      <c r="H235" s="5">
        <f>SUMIFS(base_de_dados!$T:$T,base_de_dados!$B:$B,$B235,base_de_dados!$G:$G,H$61,base_de_dados!$H:$H,$L$1,base_de_dados!$C:$C,$A235,base_de_dados!$M:$M,"&lt;=2011",base_de_dados!$O:$O,"&gt;=40908")</f>
        <v>0</v>
      </c>
      <c r="I235" s="5">
        <f>SUMIFS(base_de_dados!$T:$T,base_de_dados!$B:$B,$B235,base_de_dados!$G:$G,I$61,base_de_dados!$H:$H,$L$1,base_de_dados!$C:$C,$A235,base_de_dados!$M:$M,"&lt;=2011",base_de_dados!$O:$O,"&gt;=40908")</f>
        <v>0</v>
      </c>
      <c r="J235" s="5">
        <f>SUMIFS(base_de_dados!$T:$T,base_de_dados!$B:$B,$B235,base_de_dados!$G:$G,J$61,base_de_dados!$H:$H,$L$1,base_de_dados!$C:$C,$A235,base_de_dados!$M:$M,"&lt;=2011",base_de_dados!$O:$O,"&gt;=40908")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SUMIFS(base_de_dados!$T:$T,base_de_dados!$B:$B,$B236,base_de_dados!$G:$G,C$61,base_de_dados!$H:$H,$L$1,base_de_dados!$C:$C,$A236,base_de_dados!$M:$M,"&lt;=2011",base_de_dados!$O:$O,"&gt;=40908")</f>
        <v>0</v>
      </c>
      <c r="D236" s="5">
        <f>SUMIFS(base_de_dados!$T:$T,base_de_dados!$B:$B,$B236,base_de_dados!$G:$G,D$61,base_de_dados!$H:$H,$L$1,base_de_dados!$C:$C,$A236,base_de_dados!$M:$M,"&lt;=2011",base_de_dados!$O:$O,"&gt;=40908")</f>
        <v>0</v>
      </c>
      <c r="E236" s="5">
        <f>SUMIFS(base_de_dados!$T:$T,base_de_dados!$B:$B,$B236,base_de_dados!$G:$G,E$61,base_de_dados!$H:$H,$L$1,base_de_dados!$C:$C,$A236,base_de_dados!$M:$M,"&lt;=2011",base_de_dados!$O:$O,"&gt;=40908")</f>
        <v>0</v>
      </c>
      <c r="F236" s="5">
        <f>SUMIFS(base_de_dados!$T:$T,base_de_dados!$B:$B,$B236,base_de_dados!$G:$G,F$61,base_de_dados!$H:$H,$L$1,base_de_dados!$C:$C,$A236,base_de_dados!$M:$M,"&lt;=2011",base_de_dados!$O:$O,"&gt;=40908")</f>
        <v>0</v>
      </c>
      <c r="G236" s="5">
        <f>SUMIFS(base_de_dados!$T:$T,base_de_dados!$B:$B,$B236,base_de_dados!$G:$G,G$61,base_de_dados!$H:$H,$L$1,base_de_dados!$C:$C,$A236,base_de_dados!$M:$M,"&lt;=2011",base_de_dados!$O:$O,"&gt;=40908")</f>
        <v>0</v>
      </c>
      <c r="H236" s="5">
        <f>SUMIFS(base_de_dados!$T:$T,base_de_dados!$B:$B,$B236,base_de_dados!$G:$G,H$61,base_de_dados!$H:$H,$L$1,base_de_dados!$C:$C,$A236,base_de_dados!$M:$M,"&lt;=2011",base_de_dados!$O:$O,"&gt;=40908")</f>
        <v>0</v>
      </c>
      <c r="I236" s="5">
        <f>SUMIFS(base_de_dados!$T:$T,base_de_dados!$B:$B,$B236,base_de_dados!$G:$G,I$61,base_de_dados!$H:$H,$L$1,base_de_dados!$C:$C,$A236,base_de_dados!$M:$M,"&lt;=2011",base_de_dados!$O:$O,"&gt;=40908")</f>
        <v>0</v>
      </c>
      <c r="J236" s="5">
        <f>SUMIFS(base_de_dados!$T:$T,base_de_dados!$B:$B,$B236,base_de_dados!$G:$G,J$61,base_de_dados!$H:$H,$L$1,base_de_dados!$C:$C,$A236,base_de_dados!$M:$M,"&lt;=2011",base_de_dados!$O:$O,"&gt;=40908")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SUMIFS(base_de_dados!$T:$T,base_de_dados!$B:$B,$B237,base_de_dados!$G:$G,C$61,base_de_dados!$H:$H,$L$1,base_de_dados!$C:$C,$A237,base_de_dados!$M:$M,"&lt;=2011",base_de_dados!$O:$O,"&gt;=40908")</f>
        <v>0</v>
      </c>
      <c r="D237" s="5">
        <f>SUMIFS(base_de_dados!$T:$T,base_de_dados!$B:$B,$B237,base_de_dados!$G:$G,D$61,base_de_dados!$H:$H,$L$1,base_de_dados!$C:$C,$A237,base_de_dados!$M:$M,"&lt;=2011",base_de_dados!$O:$O,"&gt;=40908")</f>
        <v>0</v>
      </c>
      <c r="E237" s="5">
        <f>SUMIFS(base_de_dados!$T:$T,base_de_dados!$B:$B,$B237,base_de_dados!$G:$G,E$61,base_de_dados!$H:$H,$L$1,base_de_dados!$C:$C,$A237,base_de_dados!$M:$M,"&lt;=2011",base_de_dados!$O:$O,"&gt;=40908")</f>
        <v>0</v>
      </c>
      <c r="F237" s="5">
        <f>SUMIFS(base_de_dados!$T:$T,base_de_dados!$B:$B,$B237,base_de_dados!$G:$G,F$61,base_de_dados!$H:$H,$L$1,base_de_dados!$C:$C,$A237,base_de_dados!$M:$M,"&lt;=2011",base_de_dados!$O:$O,"&gt;=40908")</f>
        <v>0</v>
      </c>
      <c r="G237" s="5">
        <f>SUMIFS(base_de_dados!$T:$T,base_de_dados!$B:$B,$B237,base_de_dados!$G:$G,G$61,base_de_dados!$H:$H,$L$1,base_de_dados!$C:$C,$A237,base_de_dados!$M:$M,"&lt;=2011",base_de_dados!$O:$O,"&gt;=40908")</f>
        <v>0</v>
      </c>
      <c r="H237" s="5">
        <f>SUMIFS(base_de_dados!$T:$T,base_de_dados!$B:$B,$B237,base_de_dados!$G:$G,H$61,base_de_dados!$H:$H,$L$1,base_de_dados!$C:$C,$A237,base_de_dados!$M:$M,"&lt;=2011",base_de_dados!$O:$O,"&gt;=40908")</f>
        <v>0</v>
      </c>
      <c r="I237" s="5">
        <f>SUMIFS(base_de_dados!$T:$T,base_de_dados!$B:$B,$B237,base_de_dados!$G:$G,I$61,base_de_dados!$H:$H,$L$1,base_de_dados!$C:$C,$A237,base_de_dados!$M:$M,"&lt;=2011",base_de_dados!$O:$O,"&gt;=40908")</f>
        <v>0</v>
      </c>
      <c r="J237" s="5">
        <f>SUMIFS(base_de_dados!$T:$T,base_de_dados!$B:$B,$B237,base_de_dados!$G:$G,J$61,base_de_dados!$H:$H,$L$1,base_de_dados!$C:$C,$A237,base_de_dados!$M:$M,"&lt;=2011",base_de_dados!$O:$O,"&gt;=40908")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SUMIFS(base_de_dados!$T:$T,base_de_dados!$B:$B,$B238,base_de_dados!$G:$G,C$61,base_de_dados!$H:$H,$L$1,base_de_dados!$C:$C,$A238,base_de_dados!$M:$M,"&lt;=2011",base_de_dados!$O:$O,"&gt;=40908")</f>
        <v>0</v>
      </c>
      <c r="D238" s="5">
        <f>SUMIFS(base_de_dados!$T:$T,base_de_dados!$B:$B,$B238,base_de_dados!$G:$G,D$61,base_de_dados!$H:$H,$L$1,base_de_dados!$C:$C,$A238,base_de_dados!$M:$M,"&lt;=2011",base_de_dados!$O:$O,"&gt;=40908")</f>
        <v>0</v>
      </c>
      <c r="E238" s="5">
        <f>SUMIFS(base_de_dados!$T:$T,base_de_dados!$B:$B,$B238,base_de_dados!$G:$G,E$61,base_de_dados!$H:$H,$L$1,base_de_dados!$C:$C,$A238,base_de_dados!$M:$M,"&lt;=2011",base_de_dados!$O:$O,"&gt;=40908")</f>
        <v>0</v>
      </c>
      <c r="F238" s="5">
        <f>SUMIFS(base_de_dados!$T:$T,base_de_dados!$B:$B,$B238,base_de_dados!$G:$G,F$61,base_de_dados!$H:$H,$L$1,base_de_dados!$C:$C,$A238,base_de_dados!$M:$M,"&lt;=2011",base_de_dados!$O:$O,"&gt;=40908")</f>
        <v>0</v>
      </c>
      <c r="G238" s="5">
        <f>SUMIFS(base_de_dados!$T:$T,base_de_dados!$B:$B,$B238,base_de_dados!$G:$G,G$61,base_de_dados!$H:$H,$L$1,base_de_dados!$C:$C,$A238,base_de_dados!$M:$M,"&lt;=2011",base_de_dados!$O:$O,"&gt;=40908")</f>
        <v>0</v>
      </c>
      <c r="H238" s="5">
        <f>SUMIFS(base_de_dados!$T:$T,base_de_dados!$B:$B,$B238,base_de_dados!$G:$G,H$61,base_de_dados!$H:$H,$L$1,base_de_dados!$C:$C,$A238,base_de_dados!$M:$M,"&lt;=2011",base_de_dados!$O:$O,"&gt;=40908")</f>
        <v>0</v>
      </c>
      <c r="I238" s="5">
        <f>SUMIFS(base_de_dados!$T:$T,base_de_dados!$B:$B,$B238,base_de_dados!$G:$G,I$61,base_de_dados!$H:$H,$L$1,base_de_dados!$C:$C,$A238,base_de_dados!$M:$M,"&lt;=2011",base_de_dados!$O:$O,"&gt;=40908")</f>
        <v>0</v>
      </c>
      <c r="J238" s="5">
        <f>SUMIFS(base_de_dados!$T:$T,base_de_dados!$B:$B,$B238,base_de_dados!$G:$G,J$61,base_de_dados!$H:$H,$L$1,base_de_dados!$C:$C,$A238,base_de_dados!$M:$M,"&lt;=2011",base_de_dados!$O:$O,"&gt;=40908")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SUMIFS(base_de_dados!$T:$T,base_de_dados!$B:$B,$B239,base_de_dados!$G:$G,C$61,base_de_dados!$H:$H,$L$1,base_de_dados!$C:$C,$A239,base_de_dados!$M:$M,"&lt;=2011",base_de_dados!$O:$O,"&gt;=40908")</f>
        <v>0</v>
      </c>
      <c r="D239" s="5">
        <f>SUMIFS(base_de_dados!$T:$T,base_de_dados!$B:$B,$B239,base_de_dados!$G:$G,D$61,base_de_dados!$H:$H,$L$1,base_de_dados!$C:$C,$A239,base_de_dados!$M:$M,"&lt;=2011",base_de_dados!$O:$O,"&gt;=40908")</f>
        <v>0</v>
      </c>
      <c r="E239" s="5">
        <f>SUMIFS(base_de_dados!$T:$T,base_de_dados!$B:$B,$B239,base_de_dados!$G:$G,E$61,base_de_dados!$H:$H,$L$1,base_de_dados!$C:$C,$A239,base_de_dados!$M:$M,"&lt;=2011",base_de_dados!$O:$O,"&gt;=40908")</f>
        <v>0</v>
      </c>
      <c r="F239" s="5">
        <f>SUMIFS(base_de_dados!$T:$T,base_de_dados!$B:$B,$B239,base_de_dados!$G:$G,F$61,base_de_dados!$H:$H,$L$1,base_de_dados!$C:$C,$A239,base_de_dados!$M:$M,"&lt;=2011",base_de_dados!$O:$O,"&gt;=40908")</f>
        <v>3.428462709284627E-2</v>
      </c>
      <c r="G239" s="5">
        <f>SUMIFS(base_de_dados!$T:$T,base_de_dados!$B:$B,$B239,base_de_dados!$G:$G,G$61,base_de_dados!$H:$H,$L$1,base_de_dados!$C:$C,$A239,base_de_dados!$M:$M,"&lt;=2011",base_de_dados!$O:$O,"&gt;=40908")</f>
        <v>0</v>
      </c>
      <c r="H239" s="5">
        <f>SUMIFS(base_de_dados!$T:$T,base_de_dados!$B:$B,$B239,base_de_dados!$G:$G,H$61,base_de_dados!$H:$H,$L$1,base_de_dados!$C:$C,$A239,base_de_dados!$M:$M,"&lt;=2011",base_de_dados!$O:$O,"&gt;=40908")</f>
        <v>0</v>
      </c>
      <c r="I239" s="5">
        <f>SUMIFS(base_de_dados!$T:$T,base_de_dados!$B:$B,$B239,base_de_dados!$G:$G,I$61,base_de_dados!$H:$H,$L$1,base_de_dados!$C:$C,$A239,base_de_dados!$M:$M,"&lt;=2011",base_de_dados!$O:$O,"&gt;=40908")</f>
        <v>0</v>
      </c>
      <c r="J239" s="5">
        <f>SUMIFS(base_de_dados!$T:$T,base_de_dados!$B:$B,$B239,base_de_dados!$G:$G,J$61,base_de_dados!$H:$H,$L$1,base_de_dados!$C:$C,$A239,base_de_dados!$M:$M,"&lt;=2011",base_de_dados!$O:$O,"&gt;=40908")</f>
        <v>0</v>
      </c>
      <c r="K239" s="32">
        <f t="shared" si="7"/>
        <v>3.428462709284627E-2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SUMIFS(base_de_dados!$T:$T,base_de_dados!$B:$B,$B240,base_de_dados!$G:$G,C$61,base_de_dados!$H:$H,$L$1,base_de_dados!$C:$C,$A240,base_de_dados!$M:$M,"&lt;=2011",base_de_dados!$O:$O,"&gt;=40908")</f>
        <v>3.7169444444444449E-2</v>
      </c>
      <c r="D240" s="5">
        <f>SUMIFS(base_de_dados!$T:$T,base_de_dados!$B:$B,$B240,base_de_dados!$G:$G,D$61,base_de_dados!$H:$H,$L$1,base_de_dados!$C:$C,$A240,base_de_dados!$M:$M,"&lt;=2011",base_de_dados!$O:$O,"&gt;=40908")</f>
        <v>0</v>
      </c>
      <c r="E240" s="5">
        <f>SUMIFS(base_de_dados!$T:$T,base_de_dados!$B:$B,$B240,base_de_dados!$G:$G,E$61,base_de_dados!$H:$H,$L$1,base_de_dados!$C:$C,$A240,base_de_dados!$M:$M,"&lt;=2011",base_de_dados!$O:$O,"&gt;=40908")</f>
        <v>0</v>
      </c>
      <c r="F240" s="5">
        <f>SUMIFS(base_de_dados!$T:$T,base_de_dados!$B:$B,$B240,base_de_dados!$G:$G,F$61,base_de_dados!$H:$H,$L$1,base_de_dados!$C:$C,$A240,base_de_dados!$M:$M,"&lt;=2011",base_de_dados!$O:$O,"&gt;=40908")</f>
        <v>0</v>
      </c>
      <c r="G240" s="5">
        <f>SUMIFS(base_de_dados!$T:$T,base_de_dados!$B:$B,$B240,base_de_dados!$G:$G,G$61,base_de_dados!$H:$H,$L$1,base_de_dados!$C:$C,$A240,base_de_dados!$M:$M,"&lt;=2011",base_de_dados!$O:$O,"&gt;=40908")</f>
        <v>0</v>
      </c>
      <c r="H240" s="5">
        <f>SUMIFS(base_de_dados!$T:$T,base_de_dados!$B:$B,$B240,base_de_dados!$G:$G,H$61,base_de_dados!$H:$H,$L$1,base_de_dados!$C:$C,$A240,base_de_dados!$M:$M,"&lt;=2011",base_de_dados!$O:$O,"&gt;=40908")</f>
        <v>0</v>
      </c>
      <c r="I240" s="5">
        <f>SUMIFS(base_de_dados!$T:$T,base_de_dados!$B:$B,$B240,base_de_dados!$G:$G,I$61,base_de_dados!$H:$H,$L$1,base_de_dados!$C:$C,$A240,base_de_dados!$M:$M,"&lt;=2011",base_de_dados!$O:$O,"&gt;=40908")</f>
        <v>0</v>
      </c>
      <c r="J240" s="5">
        <f>SUMIFS(base_de_dados!$T:$T,base_de_dados!$B:$B,$B240,base_de_dados!$G:$G,J$61,base_de_dados!$H:$H,$L$1,base_de_dados!$C:$C,$A240,base_de_dados!$M:$M,"&lt;=2011",base_de_dados!$O:$O,"&gt;=40908")</f>
        <v>0</v>
      </c>
      <c r="K240" s="32">
        <f t="shared" si="7"/>
        <v>3.7169444444444449E-2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SUMIFS(base_de_dados!$T:$T,base_de_dados!$B:$B,$B241,base_de_dados!$G:$G,C$61,base_de_dados!$H:$H,$L$1,base_de_dados!$C:$C,$A241,base_de_dados!$M:$M,"&lt;=2011",base_de_dados!$O:$O,"&gt;=40908")</f>
        <v>0</v>
      </c>
      <c r="D241" s="5">
        <f>SUMIFS(base_de_dados!$T:$T,base_de_dados!$B:$B,$B241,base_de_dados!$G:$G,D$61,base_de_dados!$H:$H,$L$1,base_de_dados!$C:$C,$A241,base_de_dados!$M:$M,"&lt;=2011",base_de_dados!$O:$O,"&gt;=40908")</f>
        <v>0</v>
      </c>
      <c r="E241" s="5">
        <f>SUMIFS(base_de_dados!$T:$T,base_de_dados!$B:$B,$B241,base_de_dados!$G:$G,E$61,base_de_dados!$H:$H,$L$1,base_de_dados!$C:$C,$A241,base_de_dados!$M:$M,"&lt;=2011",base_de_dados!$O:$O,"&gt;=40908")</f>
        <v>0</v>
      </c>
      <c r="F241" s="5">
        <f>SUMIFS(base_de_dados!$T:$T,base_de_dados!$B:$B,$B241,base_de_dados!$G:$G,F$61,base_de_dados!$H:$H,$L$1,base_de_dados!$C:$C,$A241,base_de_dados!$M:$M,"&lt;=2011",base_de_dados!$O:$O,"&gt;=40908")</f>
        <v>0</v>
      </c>
      <c r="G241" s="5">
        <f>SUMIFS(base_de_dados!$T:$T,base_de_dados!$B:$B,$B241,base_de_dados!$G:$G,G$61,base_de_dados!$H:$H,$L$1,base_de_dados!$C:$C,$A241,base_de_dados!$M:$M,"&lt;=2011",base_de_dados!$O:$O,"&gt;=40908")</f>
        <v>0</v>
      </c>
      <c r="H241" s="5">
        <f>SUMIFS(base_de_dados!$T:$T,base_de_dados!$B:$B,$B241,base_de_dados!$G:$G,H$61,base_de_dados!$H:$H,$L$1,base_de_dados!$C:$C,$A241,base_de_dados!$M:$M,"&lt;=2011",base_de_dados!$O:$O,"&gt;=40908")</f>
        <v>0</v>
      </c>
      <c r="I241" s="5">
        <f>SUMIFS(base_de_dados!$T:$T,base_de_dados!$B:$B,$B241,base_de_dados!$G:$G,I$61,base_de_dados!$H:$H,$L$1,base_de_dados!$C:$C,$A241,base_de_dados!$M:$M,"&lt;=2011",base_de_dados!$O:$O,"&gt;=40908")</f>
        <v>0</v>
      </c>
      <c r="J241" s="5">
        <f>SUMIFS(base_de_dados!$T:$T,base_de_dados!$B:$B,$B241,base_de_dados!$G:$G,J$61,base_de_dados!$H:$H,$L$1,base_de_dados!$C:$C,$A241,base_de_dados!$M:$M,"&lt;=2011",base_de_dados!$O:$O,"&gt;=40908")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SUMIFS(base_de_dados!$T:$T,base_de_dados!$B:$B,$B242,base_de_dados!$G:$G,C$61,base_de_dados!$H:$H,$L$1,base_de_dados!$C:$C,$A242,base_de_dados!$M:$M,"&lt;=2011",base_de_dados!$O:$O,"&gt;=40908")</f>
        <v>0</v>
      </c>
      <c r="D242" s="5">
        <f>SUMIFS(base_de_dados!$T:$T,base_de_dados!$B:$B,$B242,base_de_dados!$G:$G,D$61,base_de_dados!$H:$H,$L$1,base_de_dados!$C:$C,$A242,base_de_dados!$M:$M,"&lt;=2011",base_de_dados!$O:$O,"&gt;=40908")</f>
        <v>0</v>
      </c>
      <c r="E242" s="5">
        <f>SUMIFS(base_de_dados!$T:$T,base_de_dados!$B:$B,$B242,base_de_dados!$G:$G,E$61,base_de_dados!$H:$H,$L$1,base_de_dados!$C:$C,$A242,base_de_dados!$M:$M,"&lt;=2011",base_de_dados!$O:$O,"&gt;=40908")</f>
        <v>0</v>
      </c>
      <c r="F242" s="5">
        <f>SUMIFS(base_de_dados!$T:$T,base_de_dados!$B:$B,$B242,base_de_dados!$G:$G,F$61,base_de_dados!$H:$H,$L$1,base_de_dados!$C:$C,$A242,base_de_dados!$M:$M,"&lt;=2011",base_de_dados!$O:$O,"&gt;=40908")</f>
        <v>0</v>
      </c>
      <c r="G242" s="5">
        <f>SUMIFS(base_de_dados!$T:$T,base_de_dados!$B:$B,$B242,base_de_dados!$G:$G,G$61,base_de_dados!$H:$H,$L$1,base_de_dados!$C:$C,$A242,base_de_dados!$M:$M,"&lt;=2011",base_de_dados!$O:$O,"&gt;=40908")</f>
        <v>0</v>
      </c>
      <c r="H242" s="5">
        <f>SUMIFS(base_de_dados!$T:$T,base_de_dados!$B:$B,$B242,base_de_dados!$G:$G,H$61,base_de_dados!$H:$H,$L$1,base_de_dados!$C:$C,$A242,base_de_dados!$M:$M,"&lt;=2011",base_de_dados!$O:$O,"&gt;=40908")</f>
        <v>0</v>
      </c>
      <c r="I242" s="5">
        <f>SUMIFS(base_de_dados!$T:$T,base_de_dados!$B:$B,$B242,base_de_dados!$G:$G,I$61,base_de_dados!$H:$H,$L$1,base_de_dados!$C:$C,$A242,base_de_dados!$M:$M,"&lt;=2011",base_de_dados!$O:$O,"&gt;=40908")</f>
        <v>0</v>
      </c>
      <c r="J242" s="5">
        <f>SUMIFS(base_de_dados!$T:$T,base_de_dados!$B:$B,$B242,base_de_dados!$G:$G,J$61,base_de_dados!$H:$H,$L$1,base_de_dados!$C:$C,$A242,base_de_dados!$M:$M,"&lt;=2011",base_de_dados!$O:$O,"&gt;=40908")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SUMIFS(base_de_dados!$T:$T,base_de_dados!$B:$B,$B243,base_de_dados!$G:$G,C$61,base_de_dados!$H:$H,$L$1,base_de_dados!$C:$C,$A243,base_de_dados!$M:$M,"&lt;=2011",base_de_dados!$O:$O,"&gt;=40908")</f>
        <v>0</v>
      </c>
      <c r="D243" s="5">
        <f>SUMIFS(base_de_dados!$T:$T,base_de_dados!$B:$B,$B243,base_de_dados!$G:$G,D$61,base_de_dados!$H:$H,$L$1,base_de_dados!$C:$C,$A243,base_de_dados!$M:$M,"&lt;=2011",base_de_dados!$O:$O,"&gt;=40908")</f>
        <v>0</v>
      </c>
      <c r="E243" s="5">
        <f>SUMIFS(base_de_dados!$T:$T,base_de_dados!$B:$B,$B243,base_de_dados!$G:$G,E$61,base_de_dados!$H:$H,$L$1,base_de_dados!$C:$C,$A243,base_de_dados!$M:$M,"&lt;=2011",base_de_dados!$O:$O,"&gt;=40908")</f>
        <v>0</v>
      </c>
      <c r="F243" s="5">
        <f>SUMIFS(base_de_dados!$T:$T,base_de_dados!$B:$B,$B243,base_de_dados!$G:$G,F$61,base_de_dados!$H:$H,$L$1,base_de_dados!$C:$C,$A243,base_de_dados!$M:$M,"&lt;=2011",base_de_dados!$O:$O,"&gt;=40908")</f>
        <v>0</v>
      </c>
      <c r="G243" s="5">
        <f>SUMIFS(base_de_dados!$T:$T,base_de_dados!$B:$B,$B243,base_de_dados!$G:$G,G$61,base_de_dados!$H:$H,$L$1,base_de_dados!$C:$C,$A243,base_de_dados!$M:$M,"&lt;=2011",base_de_dados!$O:$O,"&gt;=40908")</f>
        <v>0</v>
      </c>
      <c r="H243" s="5">
        <f>SUMIFS(base_de_dados!$T:$T,base_de_dados!$B:$B,$B243,base_de_dados!$G:$G,H$61,base_de_dados!$H:$H,$L$1,base_de_dados!$C:$C,$A243,base_de_dados!$M:$M,"&lt;=2011",base_de_dados!$O:$O,"&gt;=40908")</f>
        <v>0</v>
      </c>
      <c r="I243" s="5">
        <f>SUMIFS(base_de_dados!$T:$T,base_de_dados!$B:$B,$B243,base_de_dados!$G:$G,I$61,base_de_dados!$H:$H,$L$1,base_de_dados!$C:$C,$A243,base_de_dados!$M:$M,"&lt;=2011",base_de_dados!$O:$O,"&gt;=40908")</f>
        <v>0</v>
      </c>
      <c r="J243" s="5">
        <f>SUMIFS(base_de_dados!$T:$T,base_de_dados!$B:$B,$B243,base_de_dados!$G:$G,J$61,base_de_dados!$H:$H,$L$1,base_de_dados!$C:$C,$A243,base_de_dados!$M:$M,"&lt;=2011",base_de_dados!$O:$O,"&gt;=40908")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SUMIFS(base_de_dados!$T:$T,base_de_dados!$B:$B,$B244,base_de_dados!$G:$G,C$61,base_de_dados!$H:$H,$L$1,base_de_dados!$C:$C,$A244,base_de_dados!$M:$M,"&lt;=2011",base_de_dados!$O:$O,"&gt;=40908")</f>
        <v>0</v>
      </c>
      <c r="D244" s="5">
        <f>SUMIFS(base_de_dados!$T:$T,base_de_dados!$B:$B,$B244,base_de_dados!$G:$G,D$61,base_de_dados!$H:$H,$L$1,base_de_dados!$C:$C,$A244,base_de_dados!$M:$M,"&lt;=2011",base_de_dados!$O:$O,"&gt;=40908")</f>
        <v>0</v>
      </c>
      <c r="E244" s="5">
        <f>SUMIFS(base_de_dados!$T:$T,base_de_dados!$B:$B,$B244,base_de_dados!$G:$G,E$61,base_de_dados!$H:$H,$L$1,base_de_dados!$C:$C,$A244,base_de_dados!$M:$M,"&lt;=2011",base_de_dados!$O:$O,"&gt;=40908")</f>
        <v>0</v>
      </c>
      <c r="F244" s="5">
        <f>SUMIFS(base_de_dados!$T:$T,base_de_dados!$B:$B,$B244,base_de_dados!$G:$G,F$61,base_de_dados!$H:$H,$L$1,base_de_dados!$C:$C,$A244,base_de_dados!$M:$M,"&lt;=2011",base_de_dados!$O:$O,"&gt;=40908")</f>
        <v>0</v>
      </c>
      <c r="G244" s="5">
        <f>SUMIFS(base_de_dados!$T:$T,base_de_dados!$B:$B,$B244,base_de_dados!$G:$G,G$61,base_de_dados!$H:$H,$L$1,base_de_dados!$C:$C,$A244,base_de_dados!$M:$M,"&lt;=2011",base_de_dados!$O:$O,"&gt;=40908")</f>
        <v>0</v>
      </c>
      <c r="H244" s="5">
        <f>SUMIFS(base_de_dados!$T:$T,base_de_dados!$B:$B,$B244,base_de_dados!$G:$G,H$61,base_de_dados!$H:$H,$L$1,base_de_dados!$C:$C,$A244,base_de_dados!$M:$M,"&lt;=2011",base_de_dados!$O:$O,"&gt;=40908")</f>
        <v>0</v>
      </c>
      <c r="I244" s="5">
        <f>SUMIFS(base_de_dados!$T:$T,base_de_dados!$B:$B,$B244,base_de_dados!$G:$G,I$61,base_de_dados!$H:$H,$L$1,base_de_dados!$C:$C,$A244,base_de_dados!$M:$M,"&lt;=2011",base_de_dados!$O:$O,"&gt;=40908")</f>
        <v>0</v>
      </c>
      <c r="J244" s="5">
        <f>SUMIFS(base_de_dados!$T:$T,base_de_dados!$B:$B,$B244,base_de_dados!$G:$G,J$61,base_de_dados!$H:$H,$L$1,base_de_dados!$C:$C,$A244,base_de_dados!$M:$M,"&lt;=2011",base_de_dados!$O:$O,"&gt;=40908")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SUMIFS(base_de_dados!$T:$T,base_de_dados!$B:$B,$B245,base_de_dados!$G:$G,C$61,base_de_dados!$H:$H,$L$1,base_de_dados!$C:$C,$A245,base_de_dados!$M:$M,"&lt;=2011",base_de_dados!$O:$O,"&gt;=40908")</f>
        <v>0</v>
      </c>
      <c r="D245" s="5">
        <f>SUMIFS(base_de_dados!$T:$T,base_de_dados!$B:$B,$B245,base_de_dados!$G:$G,D$61,base_de_dados!$H:$H,$L$1,base_de_dados!$C:$C,$A245,base_de_dados!$M:$M,"&lt;=2011",base_de_dados!$O:$O,"&gt;=40908")</f>
        <v>0</v>
      </c>
      <c r="E245" s="5">
        <f>SUMIFS(base_de_dados!$T:$T,base_de_dados!$B:$B,$B245,base_de_dados!$G:$G,E$61,base_de_dados!$H:$H,$L$1,base_de_dados!$C:$C,$A245,base_de_dados!$M:$M,"&lt;=2011",base_de_dados!$O:$O,"&gt;=40908")</f>
        <v>0</v>
      </c>
      <c r="F245" s="5">
        <f>SUMIFS(base_de_dados!$T:$T,base_de_dados!$B:$B,$B245,base_de_dados!$G:$G,F$61,base_de_dados!$H:$H,$L$1,base_de_dados!$C:$C,$A245,base_de_dados!$M:$M,"&lt;=2011",base_de_dados!$O:$O,"&gt;=40908")</f>
        <v>0</v>
      </c>
      <c r="G245" s="5">
        <f>SUMIFS(base_de_dados!$T:$T,base_de_dados!$B:$B,$B245,base_de_dados!$G:$G,G$61,base_de_dados!$H:$H,$L$1,base_de_dados!$C:$C,$A245,base_de_dados!$M:$M,"&lt;=2011",base_de_dados!$O:$O,"&gt;=40908")</f>
        <v>0</v>
      </c>
      <c r="H245" s="5">
        <f>SUMIFS(base_de_dados!$T:$T,base_de_dados!$B:$B,$B245,base_de_dados!$G:$G,H$61,base_de_dados!$H:$H,$L$1,base_de_dados!$C:$C,$A245,base_de_dados!$M:$M,"&lt;=2011",base_de_dados!$O:$O,"&gt;=40908")</f>
        <v>0</v>
      </c>
      <c r="I245" s="5">
        <f>SUMIFS(base_de_dados!$T:$T,base_de_dados!$B:$B,$B245,base_de_dados!$G:$G,I$61,base_de_dados!$H:$H,$L$1,base_de_dados!$C:$C,$A245,base_de_dados!$M:$M,"&lt;=2011",base_de_dados!$O:$O,"&gt;=40908")</f>
        <v>0</v>
      </c>
      <c r="J245" s="5">
        <f>SUMIFS(base_de_dados!$T:$T,base_de_dados!$B:$B,$B245,base_de_dados!$G:$G,J$61,base_de_dados!$H:$H,$L$1,base_de_dados!$C:$C,$A245,base_de_dados!$M:$M,"&lt;=2011",base_de_dados!$O:$O,"&gt;=40908")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SUMIFS(base_de_dados!$T:$T,base_de_dados!$B:$B,$B246,base_de_dados!$G:$G,C$61,base_de_dados!$H:$H,$L$1,base_de_dados!$C:$C,$A246,base_de_dados!$M:$M,"&lt;=2011",base_de_dados!$O:$O,"&gt;=40908")</f>
        <v>0</v>
      </c>
      <c r="D246" s="5">
        <f>SUMIFS(base_de_dados!$T:$T,base_de_dados!$B:$B,$B246,base_de_dados!$G:$G,D$61,base_de_dados!$H:$H,$L$1,base_de_dados!$C:$C,$A246,base_de_dados!$M:$M,"&lt;=2011",base_de_dados!$O:$O,"&gt;=40908")</f>
        <v>0</v>
      </c>
      <c r="E246" s="5">
        <f>SUMIFS(base_de_dados!$T:$T,base_de_dados!$B:$B,$B246,base_de_dados!$G:$G,E$61,base_de_dados!$H:$H,$L$1,base_de_dados!$C:$C,$A246,base_de_dados!$M:$M,"&lt;=2011",base_de_dados!$O:$O,"&gt;=40908")</f>
        <v>0</v>
      </c>
      <c r="F246" s="5">
        <f>SUMIFS(base_de_dados!$T:$T,base_de_dados!$B:$B,$B246,base_de_dados!$G:$G,F$61,base_de_dados!$H:$H,$L$1,base_de_dados!$C:$C,$A246,base_de_dados!$M:$M,"&lt;=2011",base_de_dados!$O:$O,"&gt;=40908")</f>
        <v>0</v>
      </c>
      <c r="G246" s="5">
        <f>SUMIFS(base_de_dados!$T:$T,base_de_dados!$B:$B,$B246,base_de_dados!$G:$G,G$61,base_de_dados!$H:$H,$L$1,base_de_dados!$C:$C,$A246,base_de_dados!$M:$M,"&lt;=2011",base_de_dados!$O:$O,"&gt;=40908")</f>
        <v>0</v>
      </c>
      <c r="H246" s="5">
        <f>SUMIFS(base_de_dados!$T:$T,base_de_dados!$B:$B,$B246,base_de_dados!$G:$G,H$61,base_de_dados!$H:$H,$L$1,base_de_dados!$C:$C,$A246,base_de_dados!$M:$M,"&lt;=2011",base_de_dados!$O:$O,"&gt;=40908")</f>
        <v>0</v>
      </c>
      <c r="I246" s="5">
        <f>SUMIFS(base_de_dados!$T:$T,base_de_dados!$B:$B,$B246,base_de_dados!$G:$G,I$61,base_de_dados!$H:$H,$L$1,base_de_dados!$C:$C,$A246,base_de_dados!$M:$M,"&lt;=2011",base_de_dados!$O:$O,"&gt;=40908")</f>
        <v>0</v>
      </c>
      <c r="J246" s="5">
        <f>SUMIFS(base_de_dados!$T:$T,base_de_dados!$B:$B,$B246,base_de_dados!$G:$G,J$61,base_de_dados!$H:$H,$L$1,base_de_dados!$C:$C,$A246,base_de_dados!$M:$M,"&lt;=2011",base_de_dados!$O:$O,"&gt;=40908")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SUMIFS(base_de_dados!$T:$T,base_de_dados!$B:$B,$B247,base_de_dados!$G:$G,C$61,base_de_dados!$H:$H,$L$1,base_de_dados!$C:$C,$A247,base_de_dados!$M:$M,"&lt;=2011",base_de_dados!$O:$O,"&gt;=40908")</f>
        <v>0</v>
      </c>
      <c r="D247" s="5">
        <f>SUMIFS(base_de_dados!$T:$T,base_de_dados!$B:$B,$B247,base_de_dados!$G:$G,D$61,base_de_dados!$H:$H,$L$1,base_de_dados!$C:$C,$A247,base_de_dados!$M:$M,"&lt;=2011",base_de_dados!$O:$O,"&gt;=40908")</f>
        <v>0</v>
      </c>
      <c r="E247" s="5">
        <f>SUMIFS(base_de_dados!$T:$T,base_de_dados!$B:$B,$B247,base_de_dados!$G:$G,E$61,base_de_dados!$H:$H,$L$1,base_de_dados!$C:$C,$A247,base_de_dados!$M:$M,"&lt;=2011",base_de_dados!$O:$O,"&gt;=40908")</f>
        <v>0</v>
      </c>
      <c r="F247" s="5">
        <f>SUMIFS(base_de_dados!$T:$T,base_de_dados!$B:$B,$B247,base_de_dados!$G:$G,F$61,base_de_dados!$H:$H,$L$1,base_de_dados!$C:$C,$A247,base_de_dados!$M:$M,"&lt;=2011",base_de_dados!$O:$O,"&gt;=40908")</f>
        <v>0</v>
      </c>
      <c r="G247" s="5">
        <f>SUMIFS(base_de_dados!$T:$T,base_de_dados!$B:$B,$B247,base_de_dados!$G:$G,G$61,base_de_dados!$H:$H,$L$1,base_de_dados!$C:$C,$A247,base_de_dados!$M:$M,"&lt;=2011",base_de_dados!$O:$O,"&gt;=40908")</f>
        <v>0</v>
      </c>
      <c r="H247" s="5">
        <f>SUMIFS(base_de_dados!$T:$T,base_de_dados!$B:$B,$B247,base_de_dados!$G:$G,H$61,base_de_dados!$H:$H,$L$1,base_de_dados!$C:$C,$A247,base_de_dados!$M:$M,"&lt;=2011",base_de_dados!$O:$O,"&gt;=40908")</f>
        <v>0</v>
      </c>
      <c r="I247" s="5">
        <f>SUMIFS(base_de_dados!$T:$T,base_de_dados!$B:$B,$B247,base_de_dados!$G:$G,I$61,base_de_dados!$H:$H,$L$1,base_de_dados!$C:$C,$A247,base_de_dados!$M:$M,"&lt;=2011",base_de_dados!$O:$O,"&gt;=40908")</f>
        <v>0</v>
      </c>
      <c r="J247" s="5">
        <f>SUMIFS(base_de_dados!$T:$T,base_de_dados!$B:$B,$B247,base_de_dados!$G:$G,J$61,base_de_dados!$H:$H,$L$1,base_de_dados!$C:$C,$A247,base_de_dados!$M:$M,"&lt;=2011",base_de_dados!$O:$O,"&gt;=40908")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SUMIFS(base_de_dados!$T:$T,base_de_dados!$B:$B,$B248,base_de_dados!$G:$G,C$61,base_de_dados!$H:$H,$L$1,base_de_dados!$C:$C,$A248,base_de_dados!$M:$M,"&lt;=2011",base_de_dados!$O:$O,"&gt;=40908")</f>
        <v>0</v>
      </c>
      <c r="D248" s="5">
        <f>SUMIFS(base_de_dados!$T:$T,base_de_dados!$B:$B,$B248,base_de_dados!$G:$G,D$61,base_de_dados!$H:$H,$L$1,base_de_dados!$C:$C,$A248,base_de_dados!$M:$M,"&lt;=2011",base_de_dados!$O:$O,"&gt;=40908")</f>
        <v>0</v>
      </c>
      <c r="E248" s="5">
        <f>SUMIFS(base_de_dados!$T:$T,base_de_dados!$B:$B,$B248,base_de_dados!$G:$G,E$61,base_de_dados!$H:$H,$L$1,base_de_dados!$C:$C,$A248,base_de_dados!$M:$M,"&lt;=2011",base_de_dados!$O:$O,"&gt;=40908")</f>
        <v>0</v>
      </c>
      <c r="F248" s="5">
        <f>SUMIFS(base_de_dados!$T:$T,base_de_dados!$B:$B,$B248,base_de_dados!$G:$G,F$61,base_de_dados!$H:$H,$L$1,base_de_dados!$C:$C,$A248,base_de_dados!$M:$M,"&lt;=2011",base_de_dados!$O:$O,"&gt;=40908")</f>
        <v>0</v>
      </c>
      <c r="G248" s="5">
        <f>SUMIFS(base_de_dados!$T:$T,base_de_dados!$B:$B,$B248,base_de_dados!$G:$G,G$61,base_de_dados!$H:$H,$L$1,base_de_dados!$C:$C,$A248,base_de_dados!$M:$M,"&lt;=2011",base_de_dados!$O:$O,"&gt;=40908")</f>
        <v>0</v>
      </c>
      <c r="H248" s="5">
        <f>SUMIFS(base_de_dados!$T:$T,base_de_dados!$B:$B,$B248,base_de_dados!$G:$G,H$61,base_de_dados!$H:$H,$L$1,base_de_dados!$C:$C,$A248,base_de_dados!$M:$M,"&lt;=2011",base_de_dados!$O:$O,"&gt;=40908")</f>
        <v>0</v>
      </c>
      <c r="I248" s="5">
        <f>SUMIFS(base_de_dados!$T:$T,base_de_dados!$B:$B,$B248,base_de_dados!$G:$G,I$61,base_de_dados!$H:$H,$L$1,base_de_dados!$C:$C,$A248,base_de_dados!$M:$M,"&lt;=2011",base_de_dados!$O:$O,"&gt;=40908")</f>
        <v>0</v>
      </c>
      <c r="J248" s="5">
        <f>SUMIFS(base_de_dados!$T:$T,base_de_dados!$B:$B,$B248,base_de_dados!$G:$G,J$61,base_de_dados!$H:$H,$L$1,base_de_dados!$C:$C,$A248,base_de_dados!$M:$M,"&lt;=2011",base_de_dados!$O:$O,"&gt;=40908")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SUMIFS(base_de_dados!$T:$T,base_de_dados!$B:$B,$B249,base_de_dados!$G:$G,C$61,base_de_dados!$H:$H,$L$1,base_de_dados!$C:$C,$A249,base_de_dados!$M:$M,"&lt;=2011",base_de_dados!$O:$O,"&gt;=40908")</f>
        <v>0.67620091324200915</v>
      </c>
      <c r="D249" s="5">
        <f>SUMIFS(base_de_dados!$T:$T,base_de_dados!$B:$B,$B249,base_de_dados!$G:$G,D$61,base_de_dados!$H:$H,$L$1,base_de_dados!$C:$C,$A249,base_de_dados!$M:$M,"&lt;=2011",base_de_dados!$O:$O,"&gt;=40908")</f>
        <v>0</v>
      </c>
      <c r="E249" s="5">
        <f>SUMIFS(base_de_dados!$T:$T,base_de_dados!$B:$B,$B249,base_de_dados!$G:$G,E$61,base_de_dados!$H:$H,$L$1,base_de_dados!$C:$C,$A249,base_de_dados!$M:$M,"&lt;=2011",base_de_dados!$O:$O,"&gt;=40908")</f>
        <v>0</v>
      </c>
      <c r="F249" s="5">
        <f>SUMIFS(base_de_dados!$T:$T,base_de_dados!$B:$B,$B249,base_de_dados!$G:$G,F$61,base_de_dados!$H:$H,$L$1,base_de_dados!$C:$C,$A249,base_de_dados!$M:$M,"&lt;=2011",base_de_dados!$O:$O,"&gt;=40908")</f>
        <v>0</v>
      </c>
      <c r="G249" s="5">
        <f>SUMIFS(base_de_dados!$T:$T,base_de_dados!$B:$B,$B249,base_de_dados!$G:$G,G$61,base_de_dados!$H:$H,$L$1,base_de_dados!$C:$C,$A249,base_de_dados!$M:$M,"&lt;=2011",base_de_dados!$O:$O,"&gt;=40908")</f>
        <v>0</v>
      </c>
      <c r="H249" s="5">
        <f>SUMIFS(base_de_dados!$T:$T,base_de_dados!$B:$B,$B249,base_de_dados!$G:$G,H$61,base_de_dados!$H:$H,$L$1,base_de_dados!$C:$C,$A249,base_de_dados!$M:$M,"&lt;=2011",base_de_dados!$O:$O,"&gt;=40908")</f>
        <v>0</v>
      </c>
      <c r="I249" s="5">
        <f>SUMIFS(base_de_dados!$T:$T,base_de_dados!$B:$B,$B249,base_de_dados!$G:$G,I$61,base_de_dados!$H:$H,$L$1,base_de_dados!$C:$C,$A249,base_de_dados!$M:$M,"&lt;=2011",base_de_dados!$O:$O,"&gt;=40908")</f>
        <v>0</v>
      </c>
      <c r="J249" s="5">
        <f>SUMIFS(base_de_dados!$T:$T,base_de_dados!$B:$B,$B249,base_de_dados!$G:$G,J$61,base_de_dados!$H:$H,$L$1,base_de_dados!$C:$C,$A249,base_de_dados!$M:$M,"&lt;=2011",base_de_dados!$O:$O,"&gt;=40908")</f>
        <v>0</v>
      </c>
      <c r="K249" s="32">
        <f t="shared" si="7"/>
        <v>0.67620091324200915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SUMIFS(base_de_dados!$T:$T,base_de_dados!$B:$B,$B250,base_de_dados!$G:$G,C$61,base_de_dados!$H:$H,$L$1,base_de_dados!$C:$C,$A250,base_de_dados!$M:$M,"&lt;=2011",base_de_dados!$O:$O,"&gt;=40908")</f>
        <v>0</v>
      </c>
      <c r="D250" s="5">
        <f>SUMIFS(base_de_dados!$T:$T,base_de_dados!$B:$B,$B250,base_de_dados!$G:$G,D$61,base_de_dados!$H:$H,$L$1,base_de_dados!$C:$C,$A250,base_de_dados!$M:$M,"&lt;=2011",base_de_dados!$O:$O,"&gt;=40908")</f>
        <v>0</v>
      </c>
      <c r="E250" s="5">
        <f>SUMIFS(base_de_dados!$T:$T,base_de_dados!$B:$B,$B250,base_de_dados!$G:$G,E$61,base_de_dados!$H:$H,$L$1,base_de_dados!$C:$C,$A250,base_de_dados!$M:$M,"&lt;=2011",base_de_dados!$O:$O,"&gt;=40908")</f>
        <v>0</v>
      </c>
      <c r="F250" s="5">
        <f>SUMIFS(base_de_dados!$T:$T,base_de_dados!$B:$B,$B250,base_de_dados!$G:$G,F$61,base_de_dados!$H:$H,$L$1,base_de_dados!$C:$C,$A250,base_de_dados!$M:$M,"&lt;=2011",base_de_dados!$O:$O,"&gt;=40908")</f>
        <v>0</v>
      </c>
      <c r="G250" s="5">
        <f>SUMIFS(base_de_dados!$T:$T,base_de_dados!$B:$B,$B250,base_de_dados!$G:$G,G$61,base_de_dados!$H:$H,$L$1,base_de_dados!$C:$C,$A250,base_de_dados!$M:$M,"&lt;=2011",base_de_dados!$O:$O,"&gt;=40908")</f>
        <v>0</v>
      </c>
      <c r="H250" s="5">
        <f>SUMIFS(base_de_dados!$T:$T,base_de_dados!$B:$B,$B250,base_de_dados!$G:$G,H$61,base_de_dados!$H:$H,$L$1,base_de_dados!$C:$C,$A250,base_de_dados!$M:$M,"&lt;=2011",base_de_dados!$O:$O,"&gt;=40908")</f>
        <v>0</v>
      </c>
      <c r="I250" s="5">
        <f>SUMIFS(base_de_dados!$T:$T,base_de_dados!$B:$B,$B250,base_de_dados!$G:$G,I$61,base_de_dados!$H:$H,$L$1,base_de_dados!$C:$C,$A250,base_de_dados!$M:$M,"&lt;=2011",base_de_dados!$O:$O,"&gt;=40908")</f>
        <v>0</v>
      </c>
      <c r="J250" s="5">
        <f>SUMIFS(base_de_dados!$T:$T,base_de_dados!$B:$B,$B250,base_de_dados!$G:$G,J$61,base_de_dados!$H:$H,$L$1,base_de_dados!$C:$C,$A250,base_de_dados!$M:$M,"&lt;=2011",base_de_dados!$O:$O,"&gt;=40908")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SUMIFS(base_de_dados!$T:$T,base_de_dados!$B:$B,$B251,base_de_dados!$G:$G,C$61,base_de_dados!$H:$H,$L$1,base_de_dados!$C:$C,$A251,base_de_dados!$M:$M,"&lt;=2011",base_de_dados!$O:$O,"&gt;=40908")</f>
        <v>0</v>
      </c>
      <c r="D251" s="5">
        <f>SUMIFS(base_de_dados!$T:$T,base_de_dados!$B:$B,$B251,base_de_dados!$G:$G,D$61,base_de_dados!$H:$H,$L$1,base_de_dados!$C:$C,$A251,base_de_dados!$M:$M,"&lt;=2011",base_de_dados!$O:$O,"&gt;=40908")</f>
        <v>0</v>
      </c>
      <c r="E251" s="5">
        <f>SUMIFS(base_de_dados!$T:$T,base_de_dados!$B:$B,$B251,base_de_dados!$G:$G,E$61,base_de_dados!$H:$H,$L$1,base_de_dados!$C:$C,$A251,base_de_dados!$M:$M,"&lt;=2011",base_de_dados!$O:$O,"&gt;=40908")</f>
        <v>0</v>
      </c>
      <c r="F251" s="5">
        <f>SUMIFS(base_de_dados!$T:$T,base_de_dados!$B:$B,$B251,base_de_dados!$G:$G,F$61,base_de_dados!$H:$H,$L$1,base_de_dados!$C:$C,$A251,base_de_dados!$M:$M,"&lt;=2011",base_de_dados!$O:$O,"&gt;=40908")</f>
        <v>0</v>
      </c>
      <c r="G251" s="5">
        <f>SUMIFS(base_de_dados!$T:$T,base_de_dados!$B:$B,$B251,base_de_dados!$G:$G,G$61,base_de_dados!$H:$H,$L$1,base_de_dados!$C:$C,$A251,base_de_dados!$M:$M,"&lt;=2011",base_de_dados!$O:$O,"&gt;=40908")</f>
        <v>0</v>
      </c>
      <c r="H251" s="5">
        <f>SUMIFS(base_de_dados!$T:$T,base_de_dados!$B:$B,$B251,base_de_dados!$G:$G,H$61,base_de_dados!$H:$H,$L$1,base_de_dados!$C:$C,$A251,base_de_dados!$M:$M,"&lt;=2011",base_de_dados!$O:$O,"&gt;=40908")</f>
        <v>0</v>
      </c>
      <c r="I251" s="5">
        <f>SUMIFS(base_de_dados!$T:$T,base_de_dados!$B:$B,$B251,base_de_dados!$G:$G,I$61,base_de_dados!$H:$H,$L$1,base_de_dados!$C:$C,$A251,base_de_dados!$M:$M,"&lt;=2011",base_de_dados!$O:$O,"&gt;=40908")</f>
        <v>0</v>
      </c>
      <c r="J251" s="5">
        <f>SUMIFS(base_de_dados!$T:$T,base_de_dados!$B:$B,$B251,base_de_dados!$G:$G,J$61,base_de_dados!$H:$H,$L$1,base_de_dados!$C:$C,$A251,base_de_dados!$M:$M,"&lt;=2011",base_de_dados!$O:$O,"&gt;=40908")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SUMIFS(base_de_dados!$T:$T,base_de_dados!$B:$B,$B252,base_de_dados!$G:$G,C$61,base_de_dados!$H:$H,$L$1,base_de_dados!$C:$C,$A252,base_de_dados!$M:$M,"&lt;=2011",base_de_dados!$O:$O,"&gt;=40908")</f>
        <v>0</v>
      </c>
      <c r="D252" s="5">
        <f>SUMIFS(base_de_dados!$T:$T,base_de_dados!$B:$B,$B252,base_de_dados!$G:$G,D$61,base_de_dados!$H:$H,$L$1,base_de_dados!$C:$C,$A252,base_de_dados!$M:$M,"&lt;=2011",base_de_dados!$O:$O,"&gt;=40908")</f>
        <v>0</v>
      </c>
      <c r="E252" s="5">
        <f>SUMIFS(base_de_dados!$T:$T,base_de_dados!$B:$B,$B252,base_de_dados!$G:$G,E$61,base_de_dados!$H:$H,$L$1,base_de_dados!$C:$C,$A252,base_de_dados!$M:$M,"&lt;=2011",base_de_dados!$O:$O,"&gt;=40908")</f>
        <v>0</v>
      </c>
      <c r="F252" s="5">
        <f>SUMIFS(base_de_dados!$T:$T,base_de_dados!$B:$B,$B252,base_de_dados!$G:$G,F$61,base_de_dados!$H:$H,$L$1,base_de_dados!$C:$C,$A252,base_de_dados!$M:$M,"&lt;=2011",base_de_dados!$O:$O,"&gt;=40908")</f>
        <v>0</v>
      </c>
      <c r="G252" s="5">
        <f>SUMIFS(base_de_dados!$T:$T,base_de_dados!$B:$B,$B252,base_de_dados!$G:$G,G$61,base_de_dados!$H:$H,$L$1,base_de_dados!$C:$C,$A252,base_de_dados!$M:$M,"&lt;=2011",base_de_dados!$O:$O,"&gt;=40908")</f>
        <v>0</v>
      </c>
      <c r="H252" s="5">
        <f>SUMIFS(base_de_dados!$T:$T,base_de_dados!$B:$B,$B252,base_de_dados!$G:$G,H$61,base_de_dados!$H:$H,$L$1,base_de_dados!$C:$C,$A252,base_de_dados!$M:$M,"&lt;=2011",base_de_dados!$O:$O,"&gt;=40908")</f>
        <v>0</v>
      </c>
      <c r="I252" s="5">
        <f>SUMIFS(base_de_dados!$T:$T,base_de_dados!$B:$B,$B252,base_de_dados!$G:$G,I$61,base_de_dados!$H:$H,$L$1,base_de_dados!$C:$C,$A252,base_de_dados!$M:$M,"&lt;=2011",base_de_dados!$O:$O,"&gt;=40908")</f>
        <v>0</v>
      </c>
      <c r="J252" s="5">
        <f>SUMIFS(base_de_dados!$T:$T,base_de_dados!$B:$B,$B252,base_de_dados!$G:$G,J$61,base_de_dados!$H:$H,$L$1,base_de_dados!$C:$C,$A252,base_de_dados!$M:$M,"&lt;=2011",base_de_dados!$O:$O,"&gt;=40908")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SUMIFS(base_de_dados!$T:$T,base_de_dados!$B:$B,$B253,base_de_dados!$G:$G,C$61,base_de_dados!$H:$H,$L$1,base_de_dados!$C:$C,$A253,base_de_dados!$M:$M,"&lt;=2011",base_de_dados!$O:$O,"&gt;=40908")</f>
        <v>0</v>
      </c>
      <c r="D253" s="5">
        <f>SUMIFS(base_de_dados!$T:$T,base_de_dados!$B:$B,$B253,base_de_dados!$G:$G,D$61,base_de_dados!$H:$H,$L$1,base_de_dados!$C:$C,$A253,base_de_dados!$M:$M,"&lt;=2011",base_de_dados!$O:$O,"&gt;=40908")</f>
        <v>0</v>
      </c>
      <c r="E253" s="5">
        <f>SUMIFS(base_de_dados!$T:$T,base_de_dados!$B:$B,$B253,base_de_dados!$G:$G,E$61,base_de_dados!$H:$H,$L$1,base_de_dados!$C:$C,$A253,base_de_dados!$M:$M,"&lt;=2011",base_de_dados!$O:$O,"&gt;=40908")</f>
        <v>0</v>
      </c>
      <c r="F253" s="5">
        <f>SUMIFS(base_de_dados!$T:$T,base_de_dados!$B:$B,$B253,base_de_dados!$G:$G,F$61,base_de_dados!$H:$H,$L$1,base_de_dados!$C:$C,$A253,base_de_dados!$M:$M,"&lt;=2011",base_de_dados!$O:$O,"&gt;=40908")</f>
        <v>0</v>
      </c>
      <c r="G253" s="5">
        <f>SUMIFS(base_de_dados!$T:$T,base_de_dados!$B:$B,$B253,base_de_dados!$G:$G,G$61,base_de_dados!$H:$H,$L$1,base_de_dados!$C:$C,$A253,base_de_dados!$M:$M,"&lt;=2011",base_de_dados!$O:$O,"&gt;=40908")</f>
        <v>0</v>
      </c>
      <c r="H253" s="5">
        <f>SUMIFS(base_de_dados!$T:$T,base_de_dados!$B:$B,$B253,base_de_dados!$G:$G,H$61,base_de_dados!$H:$H,$L$1,base_de_dados!$C:$C,$A253,base_de_dados!$M:$M,"&lt;=2011",base_de_dados!$O:$O,"&gt;=40908")</f>
        <v>0</v>
      </c>
      <c r="I253" s="5">
        <f>SUMIFS(base_de_dados!$T:$T,base_de_dados!$B:$B,$B253,base_de_dados!$G:$G,I$61,base_de_dados!$H:$H,$L$1,base_de_dados!$C:$C,$A253,base_de_dados!$M:$M,"&lt;=2011",base_de_dados!$O:$O,"&gt;=40908")</f>
        <v>0</v>
      </c>
      <c r="J253" s="5">
        <f>SUMIFS(base_de_dados!$T:$T,base_de_dados!$B:$B,$B253,base_de_dados!$G:$G,J$61,base_de_dados!$H:$H,$L$1,base_de_dados!$C:$C,$A253,base_de_dados!$M:$M,"&lt;=2011",base_de_dados!$O:$O,"&gt;=40908")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SUMIFS(base_de_dados!$T:$T,base_de_dados!$B:$B,$B254,base_de_dados!$G:$G,C$61,base_de_dados!$H:$H,$L$1,base_de_dados!$C:$C,$A254,base_de_dados!$M:$M,"&lt;=2011",base_de_dados!$O:$O,"&gt;=40908")</f>
        <v>0</v>
      </c>
      <c r="D254" s="5">
        <f>SUMIFS(base_de_dados!$T:$T,base_de_dados!$B:$B,$B254,base_de_dados!$G:$G,D$61,base_de_dados!$H:$H,$L$1,base_de_dados!$C:$C,$A254,base_de_dados!$M:$M,"&lt;=2011",base_de_dados!$O:$O,"&gt;=40908")</f>
        <v>0</v>
      </c>
      <c r="E254" s="5">
        <f>SUMIFS(base_de_dados!$T:$T,base_de_dados!$B:$B,$B254,base_de_dados!$G:$G,E$61,base_de_dados!$H:$H,$L$1,base_de_dados!$C:$C,$A254,base_de_dados!$M:$M,"&lt;=2011",base_de_dados!$O:$O,"&gt;=40908")</f>
        <v>0</v>
      </c>
      <c r="F254" s="5">
        <f>SUMIFS(base_de_dados!$T:$T,base_de_dados!$B:$B,$B254,base_de_dados!$G:$G,F$61,base_de_dados!$H:$H,$L$1,base_de_dados!$C:$C,$A254,base_de_dados!$M:$M,"&lt;=2011",base_de_dados!$O:$O,"&gt;=40908")</f>
        <v>0</v>
      </c>
      <c r="G254" s="5">
        <f>SUMIFS(base_de_dados!$T:$T,base_de_dados!$B:$B,$B254,base_de_dados!$G:$G,G$61,base_de_dados!$H:$H,$L$1,base_de_dados!$C:$C,$A254,base_de_dados!$M:$M,"&lt;=2011",base_de_dados!$O:$O,"&gt;=40908")</f>
        <v>0</v>
      </c>
      <c r="H254" s="5">
        <f>SUMIFS(base_de_dados!$T:$T,base_de_dados!$B:$B,$B254,base_de_dados!$G:$G,H$61,base_de_dados!$H:$H,$L$1,base_de_dados!$C:$C,$A254,base_de_dados!$M:$M,"&lt;=2011",base_de_dados!$O:$O,"&gt;=40908")</f>
        <v>0</v>
      </c>
      <c r="I254" s="5">
        <f>SUMIFS(base_de_dados!$T:$T,base_de_dados!$B:$B,$B254,base_de_dados!$G:$G,I$61,base_de_dados!$H:$H,$L$1,base_de_dados!$C:$C,$A254,base_de_dados!$M:$M,"&lt;=2011",base_de_dados!$O:$O,"&gt;=40908")</f>
        <v>0</v>
      </c>
      <c r="J254" s="5">
        <f>SUMIFS(base_de_dados!$T:$T,base_de_dados!$B:$B,$B254,base_de_dados!$G:$G,J$61,base_de_dados!$H:$H,$L$1,base_de_dados!$C:$C,$A254,base_de_dados!$M:$M,"&lt;=2011",base_de_dados!$O:$O,"&gt;=40908")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SUMIFS(base_de_dados!$T:$T,base_de_dados!$B:$B,$B255,base_de_dados!$G:$G,C$61,base_de_dados!$H:$H,$L$1,base_de_dados!$C:$C,$A255,base_de_dados!$M:$M,"&lt;=2011",base_de_dados!$O:$O,"&gt;=40908")</f>
        <v>0</v>
      </c>
      <c r="D255" s="5">
        <f>SUMIFS(base_de_dados!$T:$T,base_de_dados!$B:$B,$B255,base_de_dados!$G:$G,D$61,base_de_dados!$H:$H,$L$1,base_de_dados!$C:$C,$A255,base_de_dados!$M:$M,"&lt;=2011",base_de_dados!$O:$O,"&gt;=40908")</f>
        <v>0</v>
      </c>
      <c r="E255" s="5">
        <f>SUMIFS(base_de_dados!$T:$T,base_de_dados!$B:$B,$B255,base_de_dados!$G:$G,E$61,base_de_dados!$H:$H,$L$1,base_de_dados!$C:$C,$A255,base_de_dados!$M:$M,"&lt;=2011",base_de_dados!$O:$O,"&gt;=40908")</f>
        <v>0</v>
      </c>
      <c r="F255" s="5">
        <f>SUMIFS(base_de_dados!$T:$T,base_de_dados!$B:$B,$B255,base_de_dados!$G:$G,F$61,base_de_dados!$H:$H,$L$1,base_de_dados!$C:$C,$A255,base_de_dados!$M:$M,"&lt;=2011",base_de_dados!$O:$O,"&gt;=40908")</f>
        <v>0</v>
      </c>
      <c r="G255" s="5">
        <f>SUMIFS(base_de_dados!$T:$T,base_de_dados!$B:$B,$B255,base_de_dados!$G:$G,G$61,base_de_dados!$H:$H,$L$1,base_de_dados!$C:$C,$A255,base_de_dados!$M:$M,"&lt;=2011",base_de_dados!$O:$O,"&gt;=40908")</f>
        <v>0</v>
      </c>
      <c r="H255" s="5">
        <f>SUMIFS(base_de_dados!$T:$T,base_de_dados!$B:$B,$B255,base_de_dados!$G:$G,H$61,base_de_dados!$H:$H,$L$1,base_de_dados!$C:$C,$A255,base_de_dados!$M:$M,"&lt;=2011",base_de_dados!$O:$O,"&gt;=40908")</f>
        <v>0</v>
      </c>
      <c r="I255" s="5">
        <f>SUMIFS(base_de_dados!$T:$T,base_de_dados!$B:$B,$B255,base_de_dados!$G:$G,I$61,base_de_dados!$H:$H,$L$1,base_de_dados!$C:$C,$A255,base_de_dados!$M:$M,"&lt;=2011",base_de_dados!$O:$O,"&gt;=40908")</f>
        <v>0</v>
      </c>
      <c r="J255" s="5">
        <f>SUMIFS(base_de_dados!$T:$T,base_de_dados!$B:$B,$B255,base_de_dados!$G:$G,J$61,base_de_dados!$H:$H,$L$1,base_de_dados!$C:$C,$A255,base_de_dados!$M:$M,"&lt;=2011",base_de_dados!$O:$O,"&gt;=40908")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SUMIFS(base_de_dados!$T:$T,base_de_dados!$B:$B,$B256,base_de_dados!$G:$G,C$61,base_de_dados!$H:$H,$L$1,base_de_dados!$C:$C,$A256,base_de_dados!$M:$M,"&lt;=2011",base_de_dados!$O:$O,"&gt;=40908")</f>
        <v>0</v>
      </c>
      <c r="D256" s="5">
        <f>SUMIFS(base_de_dados!$T:$T,base_de_dados!$B:$B,$B256,base_de_dados!$G:$G,D$61,base_de_dados!$H:$H,$L$1,base_de_dados!$C:$C,$A256,base_de_dados!$M:$M,"&lt;=2011",base_de_dados!$O:$O,"&gt;=40908")</f>
        <v>0</v>
      </c>
      <c r="E256" s="5">
        <f>SUMIFS(base_de_dados!$T:$T,base_de_dados!$B:$B,$B256,base_de_dados!$G:$G,E$61,base_de_dados!$H:$H,$L$1,base_de_dados!$C:$C,$A256,base_de_dados!$M:$M,"&lt;=2011",base_de_dados!$O:$O,"&gt;=40908")</f>
        <v>0</v>
      </c>
      <c r="F256" s="5">
        <f>SUMIFS(base_de_dados!$T:$T,base_de_dados!$B:$B,$B256,base_de_dados!$G:$G,F$61,base_de_dados!$H:$H,$L$1,base_de_dados!$C:$C,$A256,base_de_dados!$M:$M,"&lt;=2011",base_de_dados!$O:$O,"&gt;=40908")</f>
        <v>0</v>
      </c>
      <c r="G256" s="5">
        <f>SUMIFS(base_de_dados!$T:$T,base_de_dados!$B:$B,$B256,base_de_dados!$G:$G,G$61,base_de_dados!$H:$H,$L$1,base_de_dados!$C:$C,$A256,base_de_dados!$M:$M,"&lt;=2011",base_de_dados!$O:$O,"&gt;=40908")</f>
        <v>0</v>
      </c>
      <c r="H256" s="5">
        <f>SUMIFS(base_de_dados!$T:$T,base_de_dados!$B:$B,$B256,base_de_dados!$G:$G,H$61,base_de_dados!$H:$H,$L$1,base_de_dados!$C:$C,$A256,base_de_dados!$M:$M,"&lt;=2011",base_de_dados!$O:$O,"&gt;=40908")</f>
        <v>0</v>
      </c>
      <c r="I256" s="5">
        <f>SUMIFS(base_de_dados!$T:$T,base_de_dados!$B:$B,$B256,base_de_dados!$G:$G,I$61,base_de_dados!$H:$H,$L$1,base_de_dados!$C:$C,$A256,base_de_dados!$M:$M,"&lt;=2011",base_de_dados!$O:$O,"&gt;=40908")</f>
        <v>0</v>
      </c>
      <c r="J256" s="5">
        <f>SUMIFS(base_de_dados!$T:$T,base_de_dados!$B:$B,$B256,base_de_dados!$G:$G,J$61,base_de_dados!$H:$H,$L$1,base_de_dados!$C:$C,$A256,base_de_dados!$M:$M,"&lt;=2011",base_de_dados!$O:$O,"&gt;=40908")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SUMIFS(base_de_dados!$T:$T,base_de_dados!$B:$B,$B257,base_de_dados!$G:$G,C$61,base_de_dados!$H:$H,$L$1,base_de_dados!$C:$C,$A257,base_de_dados!$M:$M,"&lt;=2011",base_de_dados!$O:$O,"&gt;=40908")</f>
        <v>0</v>
      </c>
      <c r="D257" s="5">
        <f>SUMIFS(base_de_dados!$T:$T,base_de_dados!$B:$B,$B257,base_de_dados!$G:$G,D$61,base_de_dados!$H:$H,$L$1,base_de_dados!$C:$C,$A257,base_de_dados!$M:$M,"&lt;=2011",base_de_dados!$O:$O,"&gt;=40908")</f>
        <v>0</v>
      </c>
      <c r="E257" s="5">
        <f>SUMIFS(base_de_dados!$T:$T,base_de_dados!$B:$B,$B257,base_de_dados!$G:$G,E$61,base_de_dados!$H:$H,$L$1,base_de_dados!$C:$C,$A257,base_de_dados!$M:$M,"&lt;=2011",base_de_dados!$O:$O,"&gt;=40908")</f>
        <v>0</v>
      </c>
      <c r="F257" s="5">
        <f>SUMIFS(base_de_dados!$T:$T,base_de_dados!$B:$B,$B257,base_de_dados!$G:$G,F$61,base_de_dados!$H:$H,$L$1,base_de_dados!$C:$C,$A257,base_de_dados!$M:$M,"&lt;=2011",base_de_dados!$O:$O,"&gt;=40908")</f>
        <v>0</v>
      </c>
      <c r="G257" s="5">
        <f>SUMIFS(base_de_dados!$T:$T,base_de_dados!$B:$B,$B257,base_de_dados!$G:$G,G$61,base_de_dados!$H:$H,$L$1,base_de_dados!$C:$C,$A257,base_de_dados!$M:$M,"&lt;=2011",base_de_dados!$O:$O,"&gt;=40908")</f>
        <v>0</v>
      </c>
      <c r="H257" s="5">
        <f>SUMIFS(base_de_dados!$T:$T,base_de_dados!$B:$B,$B257,base_de_dados!$G:$G,H$61,base_de_dados!$H:$H,$L$1,base_de_dados!$C:$C,$A257,base_de_dados!$M:$M,"&lt;=2011",base_de_dados!$O:$O,"&gt;=40908")</f>
        <v>0</v>
      </c>
      <c r="I257" s="5">
        <f>SUMIFS(base_de_dados!$T:$T,base_de_dados!$B:$B,$B257,base_de_dados!$G:$G,I$61,base_de_dados!$H:$H,$L$1,base_de_dados!$C:$C,$A257,base_de_dados!$M:$M,"&lt;=2011",base_de_dados!$O:$O,"&gt;=40908")</f>
        <v>0</v>
      </c>
      <c r="J257" s="5">
        <f>SUMIFS(base_de_dados!$T:$T,base_de_dados!$B:$B,$B257,base_de_dados!$G:$G,J$61,base_de_dados!$H:$H,$L$1,base_de_dados!$C:$C,$A257,base_de_dados!$M:$M,"&lt;=2011",base_de_dados!$O:$O,"&gt;=40908")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SUMIFS(base_de_dados!$T:$T,base_de_dados!$B:$B,$B258,base_de_dados!$G:$G,C$61,base_de_dados!$H:$H,$L$1,base_de_dados!$C:$C,$A258,base_de_dados!$M:$M,"&lt;=2011",base_de_dados!$O:$O,"&gt;=40908")</f>
        <v>0</v>
      </c>
      <c r="D258" s="5">
        <f>SUMIFS(base_de_dados!$T:$T,base_de_dados!$B:$B,$B258,base_de_dados!$G:$G,D$61,base_de_dados!$H:$H,$L$1,base_de_dados!$C:$C,$A258,base_de_dados!$M:$M,"&lt;=2011",base_de_dados!$O:$O,"&gt;=40908")</f>
        <v>0</v>
      </c>
      <c r="E258" s="5">
        <f>SUMIFS(base_de_dados!$T:$T,base_de_dados!$B:$B,$B258,base_de_dados!$G:$G,E$61,base_de_dados!$H:$H,$L$1,base_de_dados!$C:$C,$A258,base_de_dados!$M:$M,"&lt;=2011",base_de_dados!$O:$O,"&gt;=40908")</f>
        <v>0</v>
      </c>
      <c r="F258" s="5">
        <f>SUMIFS(base_de_dados!$T:$T,base_de_dados!$B:$B,$B258,base_de_dados!$G:$G,F$61,base_de_dados!$H:$H,$L$1,base_de_dados!$C:$C,$A258,base_de_dados!$M:$M,"&lt;=2011",base_de_dados!$O:$O,"&gt;=40908")</f>
        <v>0</v>
      </c>
      <c r="G258" s="5">
        <f>SUMIFS(base_de_dados!$T:$T,base_de_dados!$B:$B,$B258,base_de_dados!$G:$G,G$61,base_de_dados!$H:$H,$L$1,base_de_dados!$C:$C,$A258,base_de_dados!$M:$M,"&lt;=2011",base_de_dados!$O:$O,"&gt;=40908")</f>
        <v>0</v>
      </c>
      <c r="H258" s="5">
        <f>SUMIFS(base_de_dados!$T:$T,base_de_dados!$B:$B,$B258,base_de_dados!$G:$G,H$61,base_de_dados!$H:$H,$L$1,base_de_dados!$C:$C,$A258,base_de_dados!$M:$M,"&lt;=2011",base_de_dados!$O:$O,"&gt;=40908")</f>
        <v>0</v>
      </c>
      <c r="I258" s="5">
        <f>SUMIFS(base_de_dados!$T:$T,base_de_dados!$B:$B,$B258,base_de_dados!$G:$G,I$61,base_de_dados!$H:$H,$L$1,base_de_dados!$C:$C,$A258,base_de_dados!$M:$M,"&lt;=2011",base_de_dados!$O:$O,"&gt;=40908")</f>
        <v>0</v>
      </c>
      <c r="J258" s="5">
        <f>SUMIFS(base_de_dados!$T:$T,base_de_dados!$B:$B,$B258,base_de_dados!$G:$G,J$61,base_de_dados!$H:$H,$L$1,base_de_dados!$C:$C,$A258,base_de_dados!$M:$M,"&lt;=2011",base_de_dados!$O:$O,"&gt;=40908")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SUMIFS(base_de_dados!$T:$T,base_de_dados!$B:$B,$B259,base_de_dados!$G:$G,C$61,base_de_dados!$H:$H,$L$1,base_de_dados!$C:$C,$A259,base_de_dados!$M:$M,"&lt;=2011",base_de_dados!$O:$O,"&gt;=40908")</f>
        <v>0</v>
      </c>
      <c r="D259" s="5">
        <f>SUMIFS(base_de_dados!$T:$T,base_de_dados!$B:$B,$B259,base_de_dados!$G:$G,D$61,base_de_dados!$H:$H,$L$1,base_de_dados!$C:$C,$A259,base_de_dados!$M:$M,"&lt;=2011",base_de_dados!$O:$O,"&gt;=40908")</f>
        <v>0</v>
      </c>
      <c r="E259" s="5">
        <f>SUMIFS(base_de_dados!$T:$T,base_de_dados!$B:$B,$B259,base_de_dados!$G:$G,E$61,base_de_dados!$H:$H,$L$1,base_de_dados!$C:$C,$A259,base_de_dados!$M:$M,"&lt;=2011",base_de_dados!$O:$O,"&gt;=40908")</f>
        <v>0</v>
      </c>
      <c r="F259" s="5">
        <f>SUMIFS(base_de_dados!$T:$T,base_de_dados!$B:$B,$B259,base_de_dados!$G:$G,F$61,base_de_dados!$H:$H,$L$1,base_de_dados!$C:$C,$A259,base_de_dados!$M:$M,"&lt;=2011",base_de_dados!$O:$O,"&gt;=40908")</f>
        <v>0</v>
      </c>
      <c r="G259" s="5">
        <f>SUMIFS(base_de_dados!$T:$T,base_de_dados!$B:$B,$B259,base_de_dados!$G:$G,G$61,base_de_dados!$H:$H,$L$1,base_de_dados!$C:$C,$A259,base_de_dados!$M:$M,"&lt;=2011",base_de_dados!$O:$O,"&gt;=40908")</f>
        <v>0</v>
      </c>
      <c r="H259" s="5">
        <f>SUMIFS(base_de_dados!$T:$T,base_de_dados!$B:$B,$B259,base_de_dados!$G:$G,H$61,base_de_dados!$H:$H,$L$1,base_de_dados!$C:$C,$A259,base_de_dados!$M:$M,"&lt;=2011",base_de_dados!$O:$O,"&gt;=40908")</f>
        <v>0</v>
      </c>
      <c r="I259" s="5">
        <f>SUMIFS(base_de_dados!$T:$T,base_de_dados!$B:$B,$B259,base_de_dados!$G:$G,I$61,base_de_dados!$H:$H,$L$1,base_de_dados!$C:$C,$A259,base_de_dados!$M:$M,"&lt;=2011",base_de_dados!$O:$O,"&gt;=40908")</f>
        <v>0</v>
      </c>
      <c r="J259" s="5">
        <f>SUMIFS(base_de_dados!$T:$T,base_de_dados!$B:$B,$B259,base_de_dados!$G:$G,J$61,base_de_dados!$H:$H,$L$1,base_de_dados!$C:$C,$A259,base_de_dados!$M:$M,"&lt;=2011",base_de_dados!$O:$O,"&gt;=40908")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SUMIFS(base_de_dados!$T:$T,base_de_dados!$B:$B,$B260,base_de_dados!$G:$G,C$61,base_de_dados!$H:$H,$L$1,base_de_dados!$C:$C,$A260,base_de_dados!$M:$M,"&lt;=2011",base_de_dados!$O:$O,"&gt;=40908")</f>
        <v>0</v>
      </c>
      <c r="D260" s="5">
        <f>SUMIFS(base_de_dados!$T:$T,base_de_dados!$B:$B,$B260,base_de_dados!$G:$G,D$61,base_de_dados!$H:$H,$L$1,base_de_dados!$C:$C,$A260,base_de_dados!$M:$M,"&lt;=2011",base_de_dados!$O:$O,"&gt;=40908")</f>
        <v>0</v>
      </c>
      <c r="E260" s="5">
        <f>SUMIFS(base_de_dados!$T:$T,base_de_dados!$B:$B,$B260,base_de_dados!$G:$G,E$61,base_de_dados!$H:$H,$L$1,base_de_dados!$C:$C,$A260,base_de_dados!$M:$M,"&lt;=2011",base_de_dados!$O:$O,"&gt;=40908")</f>
        <v>0</v>
      </c>
      <c r="F260" s="5">
        <f>SUMIFS(base_de_dados!$T:$T,base_de_dados!$B:$B,$B260,base_de_dados!$G:$G,F$61,base_de_dados!$H:$H,$L$1,base_de_dados!$C:$C,$A260,base_de_dados!$M:$M,"&lt;=2011",base_de_dados!$O:$O,"&gt;=40908")</f>
        <v>0</v>
      </c>
      <c r="G260" s="5">
        <f>SUMIFS(base_de_dados!$T:$T,base_de_dados!$B:$B,$B260,base_de_dados!$G:$G,G$61,base_de_dados!$H:$H,$L$1,base_de_dados!$C:$C,$A260,base_de_dados!$M:$M,"&lt;=2011",base_de_dados!$O:$O,"&gt;=40908")</f>
        <v>0</v>
      </c>
      <c r="H260" s="5">
        <f>SUMIFS(base_de_dados!$T:$T,base_de_dados!$B:$B,$B260,base_de_dados!$G:$G,H$61,base_de_dados!$H:$H,$L$1,base_de_dados!$C:$C,$A260,base_de_dados!$M:$M,"&lt;=2011",base_de_dados!$O:$O,"&gt;=40908")</f>
        <v>0</v>
      </c>
      <c r="I260" s="5">
        <f>SUMIFS(base_de_dados!$T:$T,base_de_dados!$B:$B,$B260,base_de_dados!$G:$G,I$61,base_de_dados!$H:$H,$L$1,base_de_dados!$C:$C,$A260,base_de_dados!$M:$M,"&lt;=2011",base_de_dados!$O:$O,"&gt;=40908")</f>
        <v>0</v>
      </c>
      <c r="J260" s="5">
        <f>SUMIFS(base_de_dados!$T:$T,base_de_dados!$B:$B,$B260,base_de_dados!$G:$G,J$61,base_de_dados!$H:$H,$L$1,base_de_dados!$C:$C,$A260,base_de_dados!$M:$M,"&lt;=2011",base_de_dados!$O:$O,"&gt;=40908")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SUMIFS(base_de_dados!$T:$T,base_de_dados!$B:$B,$B261,base_de_dados!$G:$G,C$61,base_de_dados!$H:$H,$L$1,base_de_dados!$C:$C,$A261,base_de_dados!$M:$M,"&lt;=2011",base_de_dados!$O:$O,"&gt;=40908")</f>
        <v>0</v>
      </c>
      <c r="D261" s="5">
        <f>SUMIFS(base_de_dados!$T:$T,base_de_dados!$B:$B,$B261,base_de_dados!$G:$G,D$61,base_de_dados!$H:$H,$L$1,base_de_dados!$C:$C,$A261,base_de_dados!$M:$M,"&lt;=2011",base_de_dados!$O:$O,"&gt;=40908")</f>
        <v>0</v>
      </c>
      <c r="E261" s="5">
        <f>SUMIFS(base_de_dados!$T:$T,base_de_dados!$B:$B,$B261,base_de_dados!$G:$G,E$61,base_de_dados!$H:$H,$L$1,base_de_dados!$C:$C,$A261,base_de_dados!$M:$M,"&lt;=2011",base_de_dados!$O:$O,"&gt;=40908")</f>
        <v>0</v>
      </c>
      <c r="F261" s="5">
        <f>SUMIFS(base_de_dados!$T:$T,base_de_dados!$B:$B,$B261,base_de_dados!$G:$G,F$61,base_de_dados!$H:$H,$L$1,base_de_dados!$C:$C,$A261,base_de_dados!$M:$M,"&lt;=2011",base_de_dados!$O:$O,"&gt;=40908")</f>
        <v>0</v>
      </c>
      <c r="G261" s="5">
        <f>SUMIFS(base_de_dados!$T:$T,base_de_dados!$B:$B,$B261,base_de_dados!$G:$G,G$61,base_de_dados!$H:$H,$L$1,base_de_dados!$C:$C,$A261,base_de_dados!$M:$M,"&lt;=2011",base_de_dados!$O:$O,"&gt;=40908")</f>
        <v>0</v>
      </c>
      <c r="H261" s="5">
        <f>SUMIFS(base_de_dados!$T:$T,base_de_dados!$B:$B,$B261,base_de_dados!$G:$G,H$61,base_de_dados!$H:$H,$L$1,base_de_dados!$C:$C,$A261,base_de_dados!$M:$M,"&lt;=2011",base_de_dados!$O:$O,"&gt;=40908")</f>
        <v>0</v>
      </c>
      <c r="I261" s="5">
        <f>SUMIFS(base_de_dados!$T:$T,base_de_dados!$B:$B,$B261,base_de_dados!$G:$G,I$61,base_de_dados!$H:$H,$L$1,base_de_dados!$C:$C,$A261,base_de_dados!$M:$M,"&lt;=2011",base_de_dados!$O:$O,"&gt;=40908")</f>
        <v>0</v>
      </c>
      <c r="J261" s="5">
        <f>SUMIFS(base_de_dados!$T:$T,base_de_dados!$B:$B,$B261,base_de_dados!$G:$G,J$61,base_de_dados!$H:$H,$L$1,base_de_dados!$C:$C,$A261,base_de_dados!$M:$M,"&lt;=2011",base_de_dados!$O:$O,"&gt;=40908")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SUMIFS(base_de_dados!$T:$T,base_de_dados!$B:$B,$B262,base_de_dados!$G:$G,C$61,base_de_dados!$H:$H,$L$1,base_de_dados!$C:$C,$A262,base_de_dados!$M:$M,"&lt;=2011",base_de_dados!$O:$O,"&gt;=40908")</f>
        <v>0</v>
      </c>
      <c r="D262" s="5">
        <f>SUMIFS(base_de_dados!$T:$T,base_de_dados!$B:$B,$B262,base_de_dados!$G:$G,D$61,base_de_dados!$H:$H,$L$1,base_de_dados!$C:$C,$A262,base_de_dados!$M:$M,"&lt;=2011",base_de_dados!$O:$O,"&gt;=40908")</f>
        <v>0.78508371385083708</v>
      </c>
      <c r="E262" s="5">
        <f>SUMIFS(base_de_dados!$T:$T,base_de_dados!$B:$B,$B262,base_de_dados!$G:$G,E$61,base_de_dados!$H:$H,$L$1,base_de_dados!$C:$C,$A262,base_de_dados!$M:$M,"&lt;=2011",base_de_dados!$O:$O,"&gt;=40908")</f>
        <v>2.4353120243531201E-4</v>
      </c>
      <c r="F262" s="5">
        <f>SUMIFS(base_de_dados!$T:$T,base_de_dados!$B:$B,$B262,base_de_dados!$G:$G,F$61,base_de_dados!$H:$H,$L$1,base_de_dados!$C:$C,$A262,base_de_dados!$M:$M,"&lt;=2011",base_de_dados!$O:$O,"&gt;=40908")</f>
        <v>0.13596044203450022</v>
      </c>
      <c r="G262" s="5">
        <f>SUMIFS(base_de_dados!$T:$T,base_de_dados!$B:$B,$B262,base_de_dados!$G:$G,G$61,base_de_dados!$H:$H,$L$1,base_de_dados!$C:$C,$A262,base_de_dados!$M:$M,"&lt;=2011",base_de_dados!$O:$O,"&gt;=40908")</f>
        <v>0</v>
      </c>
      <c r="H262" s="5">
        <f>SUMIFS(base_de_dados!$T:$T,base_de_dados!$B:$B,$B262,base_de_dados!$G:$G,H$61,base_de_dados!$H:$H,$L$1,base_de_dados!$C:$C,$A262,base_de_dados!$M:$M,"&lt;=2011",base_de_dados!$O:$O,"&gt;=40908")</f>
        <v>0</v>
      </c>
      <c r="I262" s="5">
        <f>SUMIFS(base_de_dados!$T:$T,base_de_dados!$B:$B,$B262,base_de_dados!$G:$G,I$61,base_de_dados!$H:$H,$L$1,base_de_dados!$C:$C,$A262,base_de_dados!$M:$M,"&lt;=2011",base_de_dados!$O:$O,"&gt;=40908")</f>
        <v>0</v>
      </c>
      <c r="J262" s="5">
        <f>SUMIFS(base_de_dados!$T:$T,base_de_dados!$B:$B,$B262,base_de_dados!$G:$G,J$61,base_de_dados!$H:$H,$L$1,base_de_dados!$C:$C,$A262,base_de_dados!$M:$M,"&lt;=2011",base_de_dados!$O:$O,"&gt;=40908")</f>
        <v>0</v>
      </c>
      <c r="K262" s="32">
        <f t="shared" si="8"/>
        <v>0.92128768708777264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SUMIFS(base_de_dados!$T:$T,base_de_dados!$B:$B,$B263,base_de_dados!$G:$G,C$61,base_de_dados!$H:$H,$L$1,base_de_dados!$C:$C,$A263,base_de_dados!$M:$M,"&lt;=2011",base_de_dados!$O:$O,"&gt;=40908")</f>
        <v>0</v>
      </c>
      <c r="D263" s="5">
        <f>SUMIFS(base_de_dados!$T:$T,base_de_dados!$B:$B,$B263,base_de_dados!$G:$G,D$61,base_de_dados!$H:$H,$L$1,base_de_dados!$C:$C,$A263,base_de_dados!$M:$M,"&lt;=2011",base_de_dados!$O:$O,"&gt;=40908")</f>
        <v>0</v>
      </c>
      <c r="E263" s="5">
        <f>SUMIFS(base_de_dados!$T:$T,base_de_dados!$B:$B,$B263,base_de_dados!$G:$G,E$61,base_de_dados!$H:$H,$L$1,base_de_dados!$C:$C,$A263,base_de_dados!$M:$M,"&lt;=2011",base_de_dados!$O:$O,"&gt;=40908")</f>
        <v>0</v>
      </c>
      <c r="F263" s="5">
        <f>SUMIFS(base_de_dados!$T:$T,base_de_dados!$B:$B,$B263,base_de_dados!$G:$G,F$61,base_de_dados!$H:$H,$L$1,base_de_dados!$C:$C,$A263,base_de_dados!$M:$M,"&lt;=2011",base_de_dados!$O:$O,"&gt;=40908")</f>
        <v>0</v>
      </c>
      <c r="G263" s="5">
        <f>SUMIFS(base_de_dados!$T:$T,base_de_dados!$B:$B,$B263,base_de_dados!$G:$G,G$61,base_de_dados!$H:$H,$L$1,base_de_dados!$C:$C,$A263,base_de_dados!$M:$M,"&lt;=2011",base_de_dados!$O:$O,"&gt;=40908")</f>
        <v>0</v>
      </c>
      <c r="H263" s="5">
        <f>SUMIFS(base_de_dados!$T:$T,base_de_dados!$B:$B,$B263,base_de_dados!$G:$G,H$61,base_de_dados!$H:$H,$L$1,base_de_dados!$C:$C,$A263,base_de_dados!$M:$M,"&lt;=2011",base_de_dados!$O:$O,"&gt;=40908")</f>
        <v>0</v>
      </c>
      <c r="I263" s="5">
        <f>SUMIFS(base_de_dados!$T:$T,base_de_dados!$B:$B,$B263,base_de_dados!$G:$G,I$61,base_de_dados!$H:$H,$L$1,base_de_dados!$C:$C,$A263,base_de_dados!$M:$M,"&lt;=2011",base_de_dados!$O:$O,"&gt;=40908")</f>
        <v>0</v>
      </c>
      <c r="J263" s="5">
        <f>SUMIFS(base_de_dados!$T:$T,base_de_dados!$B:$B,$B263,base_de_dados!$G:$G,J$61,base_de_dados!$H:$H,$L$1,base_de_dados!$C:$C,$A263,base_de_dados!$M:$M,"&lt;=2011",base_de_dados!$O:$O,"&gt;=40908")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SUMIFS(base_de_dados!$T:$T,base_de_dados!$B:$B,$B264,base_de_dados!$G:$G,C$61,base_de_dados!$H:$H,$L$1,base_de_dados!$C:$C,$A264,base_de_dados!$M:$M,"&lt;=2011",base_de_dados!$O:$O,"&gt;=40908")</f>
        <v>0</v>
      </c>
      <c r="D264" s="5">
        <f>SUMIFS(base_de_dados!$T:$T,base_de_dados!$B:$B,$B264,base_de_dados!$G:$G,D$61,base_de_dados!$H:$H,$L$1,base_de_dados!$C:$C,$A264,base_de_dados!$M:$M,"&lt;=2011",base_de_dados!$O:$O,"&gt;=40908")</f>
        <v>0</v>
      </c>
      <c r="E264" s="5">
        <f>SUMIFS(base_de_dados!$T:$T,base_de_dados!$B:$B,$B264,base_de_dados!$G:$G,E$61,base_de_dados!$H:$H,$L$1,base_de_dados!$C:$C,$A264,base_de_dados!$M:$M,"&lt;=2011",base_de_dados!$O:$O,"&gt;=40908")</f>
        <v>0</v>
      </c>
      <c r="F264" s="5">
        <f>SUMIFS(base_de_dados!$T:$T,base_de_dados!$B:$B,$B264,base_de_dados!$G:$G,F$61,base_de_dados!$H:$H,$L$1,base_de_dados!$C:$C,$A264,base_de_dados!$M:$M,"&lt;=2011",base_de_dados!$O:$O,"&gt;=40908")</f>
        <v>0</v>
      </c>
      <c r="G264" s="5">
        <f>SUMIFS(base_de_dados!$T:$T,base_de_dados!$B:$B,$B264,base_de_dados!$G:$G,G$61,base_de_dados!$H:$H,$L$1,base_de_dados!$C:$C,$A264,base_de_dados!$M:$M,"&lt;=2011",base_de_dados!$O:$O,"&gt;=40908")</f>
        <v>0</v>
      </c>
      <c r="H264" s="5">
        <f>SUMIFS(base_de_dados!$T:$T,base_de_dados!$B:$B,$B264,base_de_dados!$G:$G,H$61,base_de_dados!$H:$H,$L$1,base_de_dados!$C:$C,$A264,base_de_dados!$M:$M,"&lt;=2011",base_de_dados!$O:$O,"&gt;=40908")</f>
        <v>0</v>
      </c>
      <c r="I264" s="5">
        <f>SUMIFS(base_de_dados!$T:$T,base_de_dados!$B:$B,$B264,base_de_dados!$G:$G,I$61,base_de_dados!$H:$H,$L$1,base_de_dados!$C:$C,$A264,base_de_dados!$M:$M,"&lt;=2011",base_de_dados!$O:$O,"&gt;=40908")</f>
        <v>0</v>
      </c>
      <c r="J264" s="5">
        <f>SUMIFS(base_de_dados!$T:$T,base_de_dados!$B:$B,$B264,base_de_dados!$G:$G,J$61,base_de_dados!$H:$H,$L$1,base_de_dados!$C:$C,$A264,base_de_dados!$M:$M,"&lt;=2011",base_de_dados!$O:$O,"&gt;=40908")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SUMIFS(base_de_dados!$T:$T,base_de_dados!$B:$B,$B265,base_de_dados!$G:$G,C$61,base_de_dados!$H:$H,$L$1,base_de_dados!$C:$C,$A265,base_de_dados!$M:$M,"&lt;=2011",base_de_dados!$O:$O,"&gt;=40908")</f>
        <v>0</v>
      </c>
      <c r="D265" s="5">
        <f>SUMIFS(base_de_dados!$T:$T,base_de_dados!$B:$B,$B265,base_de_dados!$G:$G,D$61,base_de_dados!$H:$H,$L$1,base_de_dados!$C:$C,$A265,base_de_dados!$M:$M,"&lt;=2011",base_de_dados!$O:$O,"&gt;=40908")</f>
        <v>0</v>
      </c>
      <c r="E265" s="5">
        <f>SUMIFS(base_de_dados!$T:$T,base_de_dados!$B:$B,$B265,base_de_dados!$G:$G,E$61,base_de_dados!$H:$H,$L$1,base_de_dados!$C:$C,$A265,base_de_dados!$M:$M,"&lt;=2011",base_de_dados!$O:$O,"&gt;=40908")</f>
        <v>0</v>
      </c>
      <c r="F265" s="5">
        <f>SUMIFS(base_de_dados!$T:$T,base_de_dados!$B:$B,$B265,base_de_dados!$G:$G,F$61,base_de_dados!$H:$H,$L$1,base_de_dados!$C:$C,$A265,base_de_dados!$M:$M,"&lt;=2011",base_de_dados!$O:$O,"&gt;=40908")</f>
        <v>0</v>
      </c>
      <c r="G265" s="5">
        <f>SUMIFS(base_de_dados!$T:$T,base_de_dados!$B:$B,$B265,base_de_dados!$G:$G,G$61,base_de_dados!$H:$H,$L$1,base_de_dados!$C:$C,$A265,base_de_dados!$M:$M,"&lt;=2011",base_de_dados!$O:$O,"&gt;=40908")</f>
        <v>0</v>
      </c>
      <c r="H265" s="5">
        <f>SUMIFS(base_de_dados!$T:$T,base_de_dados!$B:$B,$B265,base_de_dados!$G:$G,H$61,base_de_dados!$H:$H,$L$1,base_de_dados!$C:$C,$A265,base_de_dados!$M:$M,"&lt;=2011",base_de_dados!$O:$O,"&gt;=40908")</f>
        <v>0</v>
      </c>
      <c r="I265" s="5">
        <f>SUMIFS(base_de_dados!$T:$T,base_de_dados!$B:$B,$B265,base_de_dados!$G:$G,I$61,base_de_dados!$H:$H,$L$1,base_de_dados!$C:$C,$A265,base_de_dados!$M:$M,"&lt;=2011",base_de_dados!$O:$O,"&gt;=40908")</f>
        <v>0</v>
      </c>
      <c r="J265" s="5">
        <f>SUMIFS(base_de_dados!$T:$T,base_de_dados!$B:$B,$B265,base_de_dados!$G:$G,J$61,base_de_dados!$H:$H,$L$1,base_de_dados!$C:$C,$A265,base_de_dados!$M:$M,"&lt;=2011",base_de_dados!$O:$O,"&gt;=40908")</f>
        <v>0</v>
      </c>
      <c r="K265" s="32">
        <f t="shared" si="8"/>
        <v>0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SUMIFS(base_de_dados!$T:$T,base_de_dados!$B:$B,$B266,base_de_dados!$G:$G,C$61,base_de_dados!$H:$H,$L$1,base_de_dados!$C:$C,$A266,base_de_dados!$M:$M,"&lt;=2011",base_de_dados!$O:$O,"&gt;=40908")</f>
        <v>0</v>
      </c>
      <c r="D266" s="5">
        <f>SUMIFS(base_de_dados!$T:$T,base_de_dados!$B:$B,$B266,base_de_dados!$G:$G,D$61,base_de_dados!$H:$H,$L$1,base_de_dados!$C:$C,$A266,base_de_dados!$M:$M,"&lt;=2011",base_de_dados!$O:$O,"&gt;=40908")</f>
        <v>0</v>
      </c>
      <c r="E266" s="5">
        <f>SUMIFS(base_de_dados!$T:$T,base_de_dados!$B:$B,$B266,base_de_dados!$G:$G,E$61,base_de_dados!$H:$H,$L$1,base_de_dados!$C:$C,$A266,base_de_dados!$M:$M,"&lt;=2011",base_de_dados!$O:$O,"&gt;=40908")</f>
        <v>0</v>
      </c>
      <c r="F266" s="5">
        <f>SUMIFS(base_de_dados!$T:$T,base_de_dados!$B:$B,$B266,base_de_dados!$G:$G,F$61,base_de_dados!$H:$H,$L$1,base_de_dados!$C:$C,$A266,base_de_dados!$M:$M,"&lt;=2011",base_de_dados!$O:$O,"&gt;=40908")</f>
        <v>0</v>
      </c>
      <c r="G266" s="5">
        <f>SUMIFS(base_de_dados!$T:$T,base_de_dados!$B:$B,$B266,base_de_dados!$G:$G,G$61,base_de_dados!$H:$H,$L$1,base_de_dados!$C:$C,$A266,base_de_dados!$M:$M,"&lt;=2011",base_de_dados!$O:$O,"&gt;=40908")</f>
        <v>0</v>
      </c>
      <c r="H266" s="5">
        <f>SUMIFS(base_de_dados!$T:$T,base_de_dados!$B:$B,$B266,base_de_dados!$G:$G,H$61,base_de_dados!$H:$H,$L$1,base_de_dados!$C:$C,$A266,base_de_dados!$M:$M,"&lt;=2011",base_de_dados!$O:$O,"&gt;=40908")</f>
        <v>0</v>
      </c>
      <c r="I266" s="5">
        <f>SUMIFS(base_de_dados!$T:$T,base_de_dados!$B:$B,$B266,base_de_dados!$G:$G,I$61,base_de_dados!$H:$H,$L$1,base_de_dados!$C:$C,$A266,base_de_dados!$M:$M,"&lt;=2011",base_de_dados!$O:$O,"&gt;=40908")</f>
        <v>0</v>
      </c>
      <c r="J266" s="5">
        <f>SUMIFS(base_de_dados!$T:$T,base_de_dados!$B:$B,$B266,base_de_dados!$G:$G,J$61,base_de_dados!$H:$H,$L$1,base_de_dados!$C:$C,$A266,base_de_dados!$M:$M,"&lt;=2011",base_de_dados!$O:$O,"&gt;=40908")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SUMIFS(base_de_dados!$T:$T,base_de_dados!$B:$B,$B267,base_de_dados!$G:$G,C$61,base_de_dados!$H:$H,$L$1,base_de_dados!$C:$C,$A267,base_de_dados!$M:$M,"&lt;=2011",base_de_dados!$O:$O,"&gt;=40908")</f>
        <v>0</v>
      </c>
      <c r="D267" s="5">
        <f>SUMIFS(base_de_dados!$T:$T,base_de_dados!$B:$B,$B267,base_de_dados!$G:$G,D$61,base_de_dados!$H:$H,$L$1,base_de_dados!$C:$C,$A267,base_de_dados!$M:$M,"&lt;=2011",base_de_dados!$O:$O,"&gt;=40908")</f>
        <v>0</v>
      </c>
      <c r="E267" s="5">
        <f>SUMIFS(base_de_dados!$T:$T,base_de_dados!$B:$B,$B267,base_de_dados!$G:$G,E$61,base_de_dados!$H:$H,$L$1,base_de_dados!$C:$C,$A267,base_de_dados!$M:$M,"&lt;=2011",base_de_dados!$O:$O,"&gt;=40908")</f>
        <v>4.0136986301369856E-3</v>
      </c>
      <c r="F267" s="5">
        <f>SUMIFS(base_de_dados!$T:$T,base_de_dados!$B:$B,$B267,base_de_dados!$G:$G,F$61,base_de_dados!$H:$H,$L$1,base_de_dados!$C:$C,$A267,base_de_dados!$M:$M,"&lt;=2011",base_de_dados!$O:$O,"&gt;=40908")</f>
        <v>2.0057077625570775E-2</v>
      </c>
      <c r="G267" s="5">
        <f>SUMIFS(base_de_dados!$T:$T,base_de_dados!$B:$B,$B267,base_de_dados!$G:$G,G$61,base_de_dados!$H:$H,$L$1,base_de_dados!$C:$C,$A267,base_de_dados!$M:$M,"&lt;=2011",base_de_dados!$O:$O,"&gt;=40908")</f>
        <v>0</v>
      </c>
      <c r="H267" s="5">
        <f>SUMIFS(base_de_dados!$T:$T,base_de_dados!$B:$B,$B267,base_de_dados!$G:$G,H$61,base_de_dados!$H:$H,$L$1,base_de_dados!$C:$C,$A267,base_de_dados!$M:$M,"&lt;=2011",base_de_dados!$O:$O,"&gt;=40908")</f>
        <v>0</v>
      </c>
      <c r="I267" s="5">
        <f>SUMIFS(base_de_dados!$T:$T,base_de_dados!$B:$B,$B267,base_de_dados!$G:$G,I$61,base_de_dados!$H:$H,$L$1,base_de_dados!$C:$C,$A267,base_de_dados!$M:$M,"&lt;=2011",base_de_dados!$O:$O,"&gt;=40908")</f>
        <v>0</v>
      </c>
      <c r="J267" s="5">
        <f>SUMIFS(base_de_dados!$T:$T,base_de_dados!$B:$B,$B267,base_de_dados!$G:$G,J$61,base_de_dados!$H:$H,$L$1,base_de_dados!$C:$C,$A267,base_de_dados!$M:$M,"&lt;=2011",base_de_dados!$O:$O,"&gt;=40908")</f>
        <v>0</v>
      </c>
      <c r="K267" s="32">
        <f t="shared" si="8"/>
        <v>2.4070776255707763E-2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SUMIFS(base_de_dados!$T:$T,base_de_dados!$B:$B,$B268,base_de_dados!$G:$G,C$61,base_de_dados!$H:$H,$L$1,base_de_dados!$C:$C,$A268,base_de_dados!$M:$M,"&lt;=2011",base_de_dados!$O:$O,"&gt;=40908")</f>
        <v>0</v>
      </c>
      <c r="D268" s="5">
        <f>SUMIFS(base_de_dados!$T:$T,base_de_dados!$B:$B,$B268,base_de_dados!$G:$G,D$61,base_de_dados!$H:$H,$L$1,base_de_dados!$C:$C,$A268,base_de_dados!$M:$M,"&lt;=2011",base_de_dados!$O:$O,"&gt;=40908")</f>
        <v>0</v>
      </c>
      <c r="E268" s="5">
        <f>SUMIFS(base_de_dados!$T:$T,base_de_dados!$B:$B,$B268,base_de_dados!$G:$G,E$61,base_de_dados!$H:$H,$L$1,base_de_dados!$C:$C,$A268,base_de_dados!$M:$M,"&lt;=2011",base_de_dados!$O:$O,"&gt;=40908")</f>
        <v>0</v>
      </c>
      <c r="F268" s="5">
        <f>SUMIFS(base_de_dados!$T:$T,base_de_dados!$B:$B,$B268,base_de_dados!$G:$G,F$61,base_de_dados!$H:$H,$L$1,base_de_dados!$C:$C,$A268,base_de_dados!$M:$M,"&lt;=2011",base_de_dados!$O:$O,"&gt;=40908")</f>
        <v>0</v>
      </c>
      <c r="G268" s="5">
        <f>SUMIFS(base_de_dados!$T:$T,base_de_dados!$B:$B,$B268,base_de_dados!$G:$G,G$61,base_de_dados!$H:$H,$L$1,base_de_dados!$C:$C,$A268,base_de_dados!$M:$M,"&lt;=2011",base_de_dados!$O:$O,"&gt;=40908")</f>
        <v>0</v>
      </c>
      <c r="H268" s="5">
        <f>SUMIFS(base_de_dados!$T:$T,base_de_dados!$B:$B,$B268,base_de_dados!$G:$G,H$61,base_de_dados!$H:$H,$L$1,base_de_dados!$C:$C,$A268,base_de_dados!$M:$M,"&lt;=2011",base_de_dados!$O:$O,"&gt;=40908")</f>
        <v>0</v>
      </c>
      <c r="I268" s="5">
        <f>SUMIFS(base_de_dados!$T:$T,base_de_dados!$B:$B,$B268,base_de_dados!$G:$G,I$61,base_de_dados!$H:$H,$L$1,base_de_dados!$C:$C,$A268,base_de_dados!$M:$M,"&lt;=2011",base_de_dados!$O:$O,"&gt;=40908")</f>
        <v>0</v>
      </c>
      <c r="J268" s="5">
        <f>SUMIFS(base_de_dados!$T:$T,base_de_dados!$B:$B,$B268,base_de_dados!$G:$G,J$61,base_de_dados!$H:$H,$L$1,base_de_dados!$C:$C,$A268,base_de_dados!$M:$M,"&lt;=2011",base_de_dados!$O:$O,"&gt;=40908")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SUMIFS(base_de_dados!$T:$T,base_de_dados!$B:$B,$B269,base_de_dados!$G:$G,C$61,base_de_dados!$H:$H,$L$1,base_de_dados!$C:$C,$A269,base_de_dados!$M:$M,"&lt;=2011",base_de_dados!$O:$O,"&gt;=40908")</f>
        <v>0</v>
      </c>
      <c r="D269" s="5">
        <f>SUMIFS(base_de_dados!$T:$T,base_de_dados!$B:$B,$B269,base_de_dados!$G:$G,D$61,base_de_dados!$H:$H,$L$1,base_de_dados!$C:$C,$A269,base_de_dados!$M:$M,"&lt;=2011",base_de_dados!$O:$O,"&gt;=40908")</f>
        <v>0</v>
      </c>
      <c r="E269" s="5">
        <f>SUMIFS(base_de_dados!$T:$T,base_de_dados!$B:$B,$B269,base_de_dados!$G:$G,E$61,base_de_dados!$H:$H,$L$1,base_de_dados!$C:$C,$A269,base_de_dados!$M:$M,"&lt;=2011",base_de_dados!$O:$O,"&gt;=40908")</f>
        <v>0</v>
      </c>
      <c r="F269" s="5">
        <f>SUMIFS(base_de_dados!$T:$T,base_de_dados!$B:$B,$B269,base_de_dados!$G:$G,F$61,base_de_dados!$H:$H,$L$1,base_de_dados!$C:$C,$A269,base_de_dados!$M:$M,"&lt;=2011",base_de_dados!$O:$O,"&gt;=40908")</f>
        <v>0</v>
      </c>
      <c r="G269" s="5">
        <f>SUMIFS(base_de_dados!$T:$T,base_de_dados!$B:$B,$B269,base_de_dados!$G:$G,G$61,base_de_dados!$H:$H,$L$1,base_de_dados!$C:$C,$A269,base_de_dados!$M:$M,"&lt;=2011",base_de_dados!$O:$O,"&gt;=40908")</f>
        <v>0</v>
      </c>
      <c r="H269" s="5">
        <f>SUMIFS(base_de_dados!$T:$T,base_de_dados!$B:$B,$B269,base_de_dados!$G:$G,H$61,base_de_dados!$H:$H,$L$1,base_de_dados!$C:$C,$A269,base_de_dados!$M:$M,"&lt;=2011",base_de_dados!$O:$O,"&gt;=40908")</f>
        <v>0</v>
      </c>
      <c r="I269" s="5">
        <f>SUMIFS(base_de_dados!$T:$T,base_de_dados!$B:$B,$B269,base_de_dados!$G:$G,I$61,base_de_dados!$H:$H,$L$1,base_de_dados!$C:$C,$A269,base_de_dados!$M:$M,"&lt;=2011",base_de_dados!$O:$O,"&gt;=40908")</f>
        <v>0</v>
      </c>
      <c r="J269" s="5">
        <f>SUMIFS(base_de_dados!$T:$T,base_de_dados!$B:$B,$B269,base_de_dados!$G:$G,J$61,base_de_dados!$H:$H,$L$1,base_de_dados!$C:$C,$A269,base_de_dados!$M:$M,"&lt;=2011",base_de_dados!$O:$O,"&gt;=40908")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SUMIFS(base_de_dados!$T:$T,base_de_dados!$B:$B,$B270,base_de_dados!$G:$G,C$61,base_de_dados!$H:$H,$L$1,base_de_dados!$C:$C,$A270,base_de_dados!$M:$M,"&lt;=2011",base_de_dados!$O:$O,"&gt;=40908")</f>
        <v>0</v>
      </c>
      <c r="D270" s="5">
        <f>SUMIFS(base_de_dados!$T:$T,base_de_dados!$B:$B,$B270,base_de_dados!$G:$G,D$61,base_de_dados!$H:$H,$L$1,base_de_dados!$C:$C,$A270,base_de_dados!$M:$M,"&lt;=2011",base_de_dados!$O:$O,"&gt;=40908")</f>
        <v>0</v>
      </c>
      <c r="E270" s="5">
        <f>SUMIFS(base_de_dados!$T:$T,base_de_dados!$B:$B,$B270,base_de_dados!$G:$G,E$61,base_de_dados!$H:$H,$L$1,base_de_dados!$C:$C,$A270,base_de_dados!$M:$M,"&lt;=2011",base_de_dados!$O:$O,"&gt;=40908")</f>
        <v>0</v>
      </c>
      <c r="F270" s="5">
        <f>SUMIFS(base_de_dados!$T:$T,base_de_dados!$B:$B,$B270,base_de_dados!$G:$G,F$61,base_de_dados!$H:$H,$L$1,base_de_dados!$C:$C,$A270,base_de_dados!$M:$M,"&lt;=2011",base_de_dados!$O:$O,"&gt;=40908")</f>
        <v>0</v>
      </c>
      <c r="G270" s="5">
        <f>SUMIFS(base_de_dados!$T:$T,base_de_dados!$B:$B,$B270,base_de_dados!$G:$G,G$61,base_de_dados!$H:$H,$L$1,base_de_dados!$C:$C,$A270,base_de_dados!$M:$M,"&lt;=2011",base_de_dados!$O:$O,"&gt;=40908")</f>
        <v>0</v>
      </c>
      <c r="H270" s="5">
        <f>SUMIFS(base_de_dados!$T:$T,base_de_dados!$B:$B,$B270,base_de_dados!$G:$G,H$61,base_de_dados!$H:$H,$L$1,base_de_dados!$C:$C,$A270,base_de_dados!$M:$M,"&lt;=2011",base_de_dados!$O:$O,"&gt;=40908")</f>
        <v>0</v>
      </c>
      <c r="I270" s="5">
        <f>SUMIFS(base_de_dados!$T:$T,base_de_dados!$B:$B,$B270,base_de_dados!$G:$G,I$61,base_de_dados!$H:$H,$L$1,base_de_dados!$C:$C,$A270,base_de_dados!$M:$M,"&lt;=2011",base_de_dados!$O:$O,"&gt;=40908")</f>
        <v>0</v>
      </c>
      <c r="J270" s="5">
        <f>SUMIFS(base_de_dados!$T:$T,base_de_dados!$B:$B,$B270,base_de_dados!$G:$G,J$61,base_de_dados!$H:$H,$L$1,base_de_dados!$C:$C,$A270,base_de_dados!$M:$M,"&lt;=2011",base_de_dados!$O:$O,"&gt;=40908")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SUMIFS(base_de_dados!$T:$T,base_de_dados!$B:$B,$B271,base_de_dados!$G:$G,C$61,base_de_dados!$H:$H,$L$1,base_de_dados!$C:$C,$A271,base_de_dados!$M:$M,"&lt;=2011",base_de_dados!$O:$O,"&gt;=40908")</f>
        <v>0</v>
      </c>
      <c r="D271" s="5">
        <f>SUMIFS(base_de_dados!$T:$T,base_de_dados!$B:$B,$B271,base_de_dados!$G:$G,D$61,base_de_dados!$H:$H,$L$1,base_de_dados!$C:$C,$A271,base_de_dados!$M:$M,"&lt;=2011",base_de_dados!$O:$O,"&gt;=40908")</f>
        <v>1.3923287671232878E-3</v>
      </c>
      <c r="E271" s="5">
        <f>SUMIFS(base_de_dados!$T:$T,base_de_dados!$B:$B,$B271,base_de_dados!$G:$G,E$61,base_de_dados!$H:$H,$L$1,base_de_dados!$C:$C,$A271,base_de_dados!$M:$M,"&lt;=2011",base_de_dados!$O:$O,"&gt;=40908")</f>
        <v>6.6666666666666666E-2</v>
      </c>
      <c r="F271" s="5">
        <f>SUMIFS(base_de_dados!$T:$T,base_de_dados!$B:$B,$B271,base_de_dados!$G:$G,F$61,base_de_dados!$H:$H,$L$1,base_de_dados!$C:$C,$A271,base_de_dados!$M:$M,"&lt;=2011",base_de_dados!$O:$O,"&gt;=40908")</f>
        <v>2.100456621004566E-3</v>
      </c>
      <c r="G271" s="5">
        <f>SUMIFS(base_de_dados!$T:$T,base_de_dados!$B:$B,$B271,base_de_dados!$G:$G,G$61,base_de_dados!$H:$H,$L$1,base_de_dados!$C:$C,$A271,base_de_dados!$M:$M,"&lt;=2011",base_de_dados!$O:$O,"&gt;=40908")</f>
        <v>0</v>
      </c>
      <c r="H271" s="5">
        <f>SUMIFS(base_de_dados!$T:$T,base_de_dados!$B:$B,$B271,base_de_dados!$G:$G,H$61,base_de_dados!$H:$H,$L$1,base_de_dados!$C:$C,$A271,base_de_dados!$M:$M,"&lt;=2011",base_de_dados!$O:$O,"&gt;=40908")</f>
        <v>0</v>
      </c>
      <c r="I271" s="5">
        <f>SUMIFS(base_de_dados!$T:$T,base_de_dados!$B:$B,$B271,base_de_dados!$G:$G,I$61,base_de_dados!$H:$H,$L$1,base_de_dados!$C:$C,$A271,base_de_dados!$M:$M,"&lt;=2011",base_de_dados!$O:$O,"&gt;=40908")</f>
        <v>0</v>
      </c>
      <c r="J271" s="5">
        <f>SUMIFS(base_de_dados!$T:$T,base_de_dados!$B:$B,$B271,base_de_dados!$G:$G,J$61,base_de_dados!$H:$H,$L$1,base_de_dados!$C:$C,$A271,base_de_dados!$M:$M,"&lt;=2011",base_de_dados!$O:$O,"&gt;=40908")</f>
        <v>0</v>
      </c>
      <c r="K271" s="32">
        <f t="shared" si="8"/>
        <v>7.0159452054794527E-2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SUMIFS(base_de_dados!$T:$T,base_de_dados!$B:$B,$B272,base_de_dados!$G:$G,C$61,base_de_dados!$H:$H,$L$1,base_de_dados!$C:$C,$A272,base_de_dados!$M:$M,"&lt;=2011",base_de_dados!$O:$O,"&gt;=40908")</f>
        <v>0</v>
      </c>
      <c r="D272" s="5">
        <f>SUMIFS(base_de_dados!$T:$T,base_de_dados!$B:$B,$B272,base_de_dados!$G:$G,D$61,base_de_dados!$H:$H,$L$1,base_de_dados!$C:$C,$A272,base_de_dados!$M:$M,"&lt;=2011",base_de_dados!$O:$O,"&gt;=40908")</f>
        <v>0.16086377473363772</v>
      </c>
      <c r="E272" s="5">
        <f>SUMIFS(base_de_dados!$T:$T,base_de_dados!$B:$B,$B272,base_de_dados!$G:$G,E$61,base_de_dados!$H:$H,$L$1,base_de_dados!$C:$C,$A272,base_de_dados!$M:$M,"&lt;=2011",base_de_dados!$O:$O,"&gt;=40908")</f>
        <v>0</v>
      </c>
      <c r="F272" s="5">
        <f>SUMIFS(base_de_dados!$T:$T,base_de_dados!$B:$B,$B272,base_de_dados!$G:$G,F$61,base_de_dados!$H:$H,$L$1,base_de_dados!$C:$C,$A272,base_de_dados!$M:$M,"&lt;=2011",base_de_dados!$O:$O,"&gt;=40908")</f>
        <v>9.9315068493150676E-3</v>
      </c>
      <c r="G272" s="5">
        <f>SUMIFS(base_de_dados!$T:$T,base_de_dados!$B:$B,$B272,base_de_dados!$G:$G,G$61,base_de_dados!$H:$H,$L$1,base_de_dados!$C:$C,$A272,base_de_dados!$M:$M,"&lt;=2011",base_de_dados!$O:$O,"&gt;=40908")</f>
        <v>0</v>
      </c>
      <c r="H272" s="5">
        <f>SUMIFS(base_de_dados!$T:$T,base_de_dados!$B:$B,$B272,base_de_dados!$G:$G,H$61,base_de_dados!$H:$H,$L$1,base_de_dados!$C:$C,$A272,base_de_dados!$M:$M,"&lt;=2011",base_de_dados!$O:$O,"&gt;=40908")</f>
        <v>0</v>
      </c>
      <c r="I272" s="5">
        <f>SUMIFS(base_de_dados!$T:$T,base_de_dados!$B:$B,$B272,base_de_dados!$G:$G,I$61,base_de_dados!$H:$H,$L$1,base_de_dados!$C:$C,$A272,base_de_dados!$M:$M,"&lt;=2011",base_de_dados!$O:$O,"&gt;=40908")</f>
        <v>0</v>
      </c>
      <c r="J272" s="5">
        <f>SUMIFS(base_de_dados!$T:$T,base_de_dados!$B:$B,$B272,base_de_dados!$G:$G,J$61,base_de_dados!$H:$H,$L$1,base_de_dados!$C:$C,$A272,base_de_dados!$M:$M,"&lt;=2011",base_de_dados!$O:$O,"&gt;=40908")</f>
        <v>0</v>
      </c>
      <c r="K272" s="32">
        <f t="shared" si="8"/>
        <v>0.17079528158295279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SUMIFS(base_de_dados!$T:$T,base_de_dados!$B:$B,$B273,base_de_dados!$G:$G,C$61,base_de_dados!$H:$H,$L$1,base_de_dados!$C:$C,$A273,base_de_dados!$M:$M,"&lt;=2011",base_de_dados!$O:$O,"&gt;=40908")</f>
        <v>0</v>
      </c>
      <c r="D273" s="5">
        <f>SUMIFS(base_de_dados!$T:$T,base_de_dados!$B:$B,$B273,base_de_dados!$G:$G,D$61,base_de_dados!$H:$H,$L$1,base_de_dados!$C:$C,$A273,base_de_dados!$M:$M,"&lt;=2011",base_de_dados!$O:$O,"&gt;=40908")</f>
        <v>0</v>
      </c>
      <c r="E273" s="5">
        <f>SUMIFS(base_de_dados!$T:$T,base_de_dados!$B:$B,$B273,base_de_dados!$G:$G,E$61,base_de_dados!$H:$H,$L$1,base_de_dados!$C:$C,$A273,base_de_dados!$M:$M,"&lt;=2011",base_de_dados!$O:$O,"&gt;=40908")</f>
        <v>0</v>
      </c>
      <c r="F273" s="5">
        <f>SUMIFS(base_de_dados!$T:$T,base_de_dados!$B:$B,$B273,base_de_dados!$G:$G,F$61,base_de_dados!$H:$H,$L$1,base_de_dados!$C:$C,$A273,base_de_dados!$M:$M,"&lt;=2011",base_de_dados!$O:$O,"&gt;=40908")</f>
        <v>0</v>
      </c>
      <c r="G273" s="5">
        <f>SUMIFS(base_de_dados!$T:$T,base_de_dados!$B:$B,$B273,base_de_dados!$G:$G,G$61,base_de_dados!$H:$H,$L$1,base_de_dados!$C:$C,$A273,base_de_dados!$M:$M,"&lt;=2011",base_de_dados!$O:$O,"&gt;=40908")</f>
        <v>0</v>
      </c>
      <c r="H273" s="5">
        <f>SUMIFS(base_de_dados!$T:$T,base_de_dados!$B:$B,$B273,base_de_dados!$G:$G,H$61,base_de_dados!$H:$H,$L$1,base_de_dados!$C:$C,$A273,base_de_dados!$M:$M,"&lt;=2011",base_de_dados!$O:$O,"&gt;=40908")</f>
        <v>0</v>
      </c>
      <c r="I273" s="5">
        <f>SUMIFS(base_de_dados!$T:$T,base_de_dados!$B:$B,$B273,base_de_dados!$G:$G,I$61,base_de_dados!$H:$H,$L$1,base_de_dados!$C:$C,$A273,base_de_dados!$M:$M,"&lt;=2011",base_de_dados!$O:$O,"&gt;=40908")</f>
        <v>0</v>
      </c>
      <c r="J273" s="5">
        <f>SUMIFS(base_de_dados!$T:$T,base_de_dados!$B:$B,$B273,base_de_dados!$G:$G,J$61,base_de_dados!$H:$H,$L$1,base_de_dados!$C:$C,$A273,base_de_dados!$M:$M,"&lt;=2011",base_de_dados!$O:$O,"&gt;=40908")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SUMIFS(base_de_dados!$T:$T,base_de_dados!$B:$B,$B274,base_de_dados!$G:$G,C$61,base_de_dados!$H:$H,$L$1,base_de_dados!$C:$C,$A274,base_de_dados!$M:$M,"&lt;=2011",base_de_dados!$O:$O,"&gt;=40908")</f>
        <v>0</v>
      </c>
      <c r="D274" s="5">
        <f>SUMIFS(base_de_dados!$T:$T,base_de_dados!$B:$B,$B274,base_de_dados!$G:$G,D$61,base_de_dados!$H:$H,$L$1,base_de_dados!$C:$C,$A274,base_de_dados!$M:$M,"&lt;=2011",base_de_dados!$O:$O,"&gt;=40908")</f>
        <v>0</v>
      </c>
      <c r="E274" s="5">
        <f>SUMIFS(base_de_dados!$T:$T,base_de_dados!$B:$B,$B274,base_de_dados!$G:$G,E$61,base_de_dados!$H:$H,$L$1,base_de_dados!$C:$C,$A274,base_de_dados!$M:$M,"&lt;=2011",base_de_dados!$O:$O,"&gt;=40908")</f>
        <v>6.8492998477929978E-3</v>
      </c>
      <c r="F274" s="5">
        <f>SUMIFS(base_de_dados!$T:$T,base_de_dados!$B:$B,$B274,base_de_dados!$G:$G,F$61,base_de_dados!$H:$H,$L$1,base_de_dados!$C:$C,$A274,base_de_dados!$M:$M,"&lt;=2011",base_de_dados!$O:$O,"&gt;=40908")</f>
        <v>0</v>
      </c>
      <c r="G274" s="5">
        <f>SUMIFS(base_de_dados!$T:$T,base_de_dados!$B:$B,$B274,base_de_dados!$G:$G,G$61,base_de_dados!$H:$H,$L$1,base_de_dados!$C:$C,$A274,base_de_dados!$M:$M,"&lt;=2011",base_de_dados!$O:$O,"&gt;=40908")</f>
        <v>0</v>
      </c>
      <c r="H274" s="5">
        <f>SUMIFS(base_de_dados!$T:$T,base_de_dados!$B:$B,$B274,base_de_dados!$G:$G,H$61,base_de_dados!$H:$H,$L$1,base_de_dados!$C:$C,$A274,base_de_dados!$M:$M,"&lt;=2011",base_de_dados!$O:$O,"&gt;=40908")</f>
        <v>0</v>
      </c>
      <c r="I274" s="5">
        <f>SUMIFS(base_de_dados!$T:$T,base_de_dados!$B:$B,$B274,base_de_dados!$G:$G,I$61,base_de_dados!$H:$H,$L$1,base_de_dados!$C:$C,$A274,base_de_dados!$M:$M,"&lt;=2011",base_de_dados!$O:$O,"&gt;=40908")</f>
        <v>0</v>
      </c>
      <c r="J274" s="5">
        <f>SUMIFS(base_de_dados!$T:$T,base_de_dados!$B:$B,$B274,base_de_dados!$G:$G,J$61,base_de_dados!$H:$H,$L$1,base_de_dados!$C:$C,$A274,base_de_dados!$M:$M,"&lt;=2011",base_de_dados!$O:$O,"&gt;=40908")</f>
        <v>0</v>
      </c>
      <c r="K274" s="32">
        <f t="shared" si="8"/>
        <v>6.8492998477929978E-3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SUMIFS(base_de_dados!$T:$T,base_de_dados!$B:$B,$B275,base_de_dados!$G:$G,C$61,base_de_dados!$H:$H,$L$1,base_de_dados!$C:$C,$A275,base_de_dados!$M:$M,"&lt;=2011",base_de_dados!$O:$O,"&gt;=40908")</f>
        <v>0</v>
      </c>
      <c r="D275" s="5">
        <f>SUMIFS(base_de_dados!$T:$T,base_de_dados!$B:$B,$B275,base_de_dados!$G:$G,D$61,base_de_dados!$H:$H,$L$1,base_de_dados!$C:$C,$A275,base_de_dados!$M:$M,"&lt;=2011",base_de_dados!$O:$O,"&gt;=40908")</f>
        <v>0</v>
      </c>
      <c r="E275" s="5">
        <f>SUMIFS(base_de_dados!$T:$T,base_de_dados!$B:$B,$B275,base_de_dados!$G:$G,E$61,base_de_dados!$H:$H,$L$1,base_de_dados!$C:$C,$A275,base_de_dados!$M:$M,"&lt;=2011",base_de_dados!$O:$O,"&gt;=40908")</f>
        <v>0</v>
      </c>
      <c r="F275" s="5">
        <f>SUMIFS(base_de_dados!$T:$T,base_de_dados!$B:$B,$B275,base_de_dados!$G:$G,F$61,base_de_dados!$H:$H,$L$1,base_de_dados!$C:$C,$A275,base_de_dados!$M:$M,"&lt;=2011",base_de_dados!$O:$O,"&gt;=40908")</f>
        <v>0</v>
      </c>
      <c r="G275" s="5">
        <f>SUMIFS(base_de_dados!$T:$T,base_de_dados!$B:$B,$B275,base_de_dados!$G:$G,G$61,base_de_dados!$H:$H,$L$1,base_de_dados!$C:$C,$A275,base_de_dados!$M:$M,"&lt;=2011",base_de_dados!$O:$O,"&gt;=40908")</f>
        <v>0</v>
      </c>
      <c r="H275" s="5">
        <f>SUMIFS(base_de_dados!$T:$T,base_de_dados!$B:$B,$B275,base_de_dados!$G:$G,H$61,base_de_dados!$H:$H,$L$1,base_de_dados!$C:$C,$A275,base_de_dados!$M:$M,"&lt;=2011",base_de_dados!$O:$O,"&gt;=40908")</f>
        <v>0</v>
      </c>
      <c r="I275" s="5">
        <f>SUMIFS(base_de_dados!$T:$T,base_de_dados!$B:$B,$B275,base_de_dados!$G:$G,I$61,base_de_dados!$H:$H,$L$1,base_de_dados!$C:$C,$A275,base_de_dados!$M:$M,"&lt;=2011",base_de_dados!$O:$O,"&gt;=40908")</f>
        <v>0</v>
      </c>
      <c r="J275" s="5">
        <f>SUMIFS(base_de_dados!$T:$T,base_de_dados!$B:$B,$B275,base_de_dados!$G:$G,J$61,base_de_dados!$H:$H,$L$1,base_de_dados!$C:$C,$A275,base_de_dados!$M:$M,"&lt;=2011",base_de_dados!$O:$O,"&gt;=40908")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SUMIFS(base_de_dados!$T:$T,base_de_dados!$B:$B,$B276,base_de_dados!$G:$G,C$61,base_de_dados!$H:$H,$L$1,base_de_dados!$C:$C,$A276,base_de_dados!$M:$M,"&lt;=2011",base_de_dados!$O:$O,"&gt;=40908")</f>
        <v>0</v>
      </c>
      <c r="D276" s="5">
        <f>SUMIFS(base_de_dados!$T:$T,base_de_dados!$B:$B,$B276,base_de_dados!$G:$G,D$61,base_de_dados!$H:$H,$L$1,base_de_dados!$C:$C,$A276,base_de_dados!$M:$M,"&lt;=2011",base_de_dados!$O:$O,"&gt;=40908")</f>
        <v>0</v>
      </c>
      <c r="E276" s="5">
        <f>SUMIFS(base_de_dados!$T:$T,base_de_dados!$B:$B,$B276,base_de_dados!$G:$G,E$61,base_de_dados!$H:$H,$L$1,base_de_dados!$C:$C,$A276,base_de_dados!$M:$M,"&lt;=2011",base_de_dados!$O:$O,"&gt;=40908")</f>
        <v>0</v>
      </c>
      <c r="F276" s="5">
        <f>SUMIFS(base_de_dados!$T:$T,base_de_dados!$B:$B,$B276,base_de_dados!$G:$G,F$61,base_de_dados!$H:$H,$L$1,base_de_dados!$C:$C,$A276,base_de_dados!$M:$M,"&lt;=2011",base_de_dados!$O:$O,"&gt;=40908")</f>
        <v>0</v>
      </c>
      <c r="G276" s="5">
        <f>SUMIFS(base_de_dados!$T:$T,base_de_dados!$B:$B,$B276,base_de_dados!$G:$G,G$61,base_de_dados!$H:$H,$L$1,base_de_dados!$C:$C,$A276,base_de_dados!$M:$M,"&lt;=2011",base_de_dados!$O:$O,"&gt;=40908")</f>
        <v>0</v>
      </c>
      <c r="H276" s="5">
        <f>SUMIFS(base_de_dados!$T:$T,base_de_dados!$B:$B,$B276,base_de_dados!$G:$G,H$61,base_de_dados!$H:$H,$L$1,base_de_dados!$C:$C,$A276,base_de_dados!$M:$M,"&lt;=2011",base_de_dados!$O:$O,"&gt;=40908")</f>
        <v>0</v>
      </c>
      <c r="I276" s="5">
        <f>SUMIFS(base_de_dados!$T:$T,base_de_dados!$B:$B,$B276,base_de_dados!$G:$G,I$61,base_de_dados!$H:$H,$L$1,base_de_dados!$C:$C,$A276,base_de_dados!$M:$M,"&lt;=2011",base_de_dados!$O:$O,"&gt;=40908")</f>
        <v>0</v>
      </c>
      <c r="J276" s="5">
        <f>SUMIFS(base_de_dados!$T:$T,base_de_dados!$B:$B,$B276,base_de_dados!$G:$G,J$61,base_de_dados!$H:$H,$L$1,base_de_dados!$C:$C,$A276,base_de_dados!$M:$M,"&lt;=2011",base_de_dados!$O:$O,"&gt;=40908")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SUMIFS(base_de_dados!$T:$T,base_de_dados!$B:$B,$B277,base_de_dados!$G:$G,C$61,base_de_dados!$H:$H,$L$1,base_de_dados!$C:$C,$A277,base_de_dados!$M:$M,"&lt;=2011",base_de_dados!$O:$O,"&gt;=40908")</f>
        <v>0</v>
      </c>
      <c r="D277" s="5">
        <f>SUMIFS(base_de_dados!$T:$T,base_de_dados!$B:$B,$B277,base_de_dados!$G:$G,D$61,base_de_dados!$H:$H,$L$1,base_de_dados!$C:$C,$A277,base_de_dados!$M:$M,"&lt;=2011",base_de_dados!$O:$O,"&gt;=40908")</f>
        <v>0</v>
      </c>
      <c r="E277" s="5">
        <f>SUMIFS(base_de_dados!$T:$T,base_de_dados!$B:$B,$B277,base_de_dados!$G:$G,E$61,base_de_dados!$H:$H,$L$1,base_de_dados!$C:$C,$A277,base_de_dados!$M:$M,"&lt;=2011",base_de_dados!$O:$O,"&gt;=40908")</f>
        <v>0</v>
      </c>
      <c r="F277" s="5">
        <f>SUMIFS(base_de_dados!$T:$T,base_de_dados!$B:$B,$B277,base_de_dados!$G:$G,F$61,base_de_dados!$H:$H,$L$1,base_de_dados!$C:$C,$A277,base_de_dados!$M:$M,"&lt;=2011",base_de_dados!$O:$O,"&gt;=40908")</f>
        <v>1.1493214104515474E-2</v>
      </c>
      <c r="G277" s="5">
        <f>SUMIFS(base_de_dados!$T:$T,base_de_dados!$B:$B,$B277,base_de_dados!$G:$G,G$61,base_de_dados!$H:$H,$L$1,base_de_dados!$C:$C,$A277,base_de_dados!$M:$M,"&lt;=2011",base_de_dados!$O:$O,"&gt;=40908")</f>
        <v>0</v>
      </c>
      <c r="H277" s="5">
        <f>SUMIFS(base_de_dados!$T:$T,base_de_dados!$B:$B,$B277,base_de_dados!$G:$G,H$61,base_de_dados!$H:$H,$L$1,base_de_dados!$C:$C,$A277,base_de_dados!$M:$M,"&lt;=2011",base_de_dados!$O:$O,"&gt;=40908")</f>
        <v>0</v>
      </c>
      <c r="I277" s="5">
        <f>SUMIFS(base_de_dados!$T:$T,base_de_dados!$B:$B,$B277,base_de_dados!$G:$G,I$61,base_de_dados!$H:$H,$L$1,base_de_dados!$C:$C,$A277,base_de_dados!$M:$M,"&lt;=2011",base_de_dados!$O:$O,"&gt;=40908")</f>
        <v>0</v>
      </c>
      <c r="J277" s="5">
        <f>SUMIFS(base_de_dados!$T:$T,base_de_dados!$B:$B,$B277,base_de_dados!$G:$G,J$61,base_de_dados!$H:$H,$L$1,base_de_dados!$C:$C,$A277,base_de_dados!$M:$M,"&lt;=2011",base_de_dados!$O:$O,"&gt;=40908")</f>
        <v>0</v>
      </c>
      <c r="K277" s="32">
        <f t="shared" si="8"/>
        <v>1.1493214104515474E-2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SUMIFS(base_de_dados!$T:$T,base_de_dados!$B:$B,$B278,base_de_dados!$G:$G,C$61,base_de_dados!$H:$H,$L$1,base_de_dados!$C:$C,$A278,base_de_dados!$M:$M,"&lt;=2011",base_de_dados!$O:$O,"&gt;=40908")</f>
        <v>0</v>
      </c>
      <c r="D278" s="5">
        <f>SUMIFS(base_de_dados!$T:$T,base_de_dados!$B:$B,$B278,base_de_dados!$G:$G,D$61,base_de_dados!$H:$H,$L$1,base_de_dados!$C:$C,$A278,base_de_dados!$M:$M,"&lt;=2011",base_de_dados!$O:$O,"&gt;=40908")</f>
        <v>0</v>
      </c>
      <c r="E278" s="5">
        <f>SUMIFS(base_de_dados!$T:$T,base_de_dados!$B:$B,$B278,base_de_dados!$G:$G,E$61,base_de_dados!$H:$H,$L$1,base_de_dados!$C:$C,$A278,base_de_dados!$M:$M,"&lt;=2011",base_de_dados!$O:$O,"&gt;=40908")</f>
        <v>0</v>
      </c>
      <c r="F278" s="5">
        <f>SUMIFS(base_de_dados!$T:$T,base_de_dados!$B:$B,$B278,base_de_dados!$G:$G,F$61,base_de_dados!$H:$H,$L$1,base_de_dados!$C:$C,$A278,base_de_dados!$M:$M,"&lt;=2011",base_de_dados!$O:$O,"&gt;=40908")</f>
        <v>0</v>
      </c>
      <c r="G278" s="5">
        <f>SUMIFS(base_de_dados!$T:$T,base_de_dados!$B:$B,$B278,base_de_dados!$G:$G,G$61,base_de_dados!$H:$H,$L$1,base_de_dados!$C:$C,$A278,base_de_dados!$M:$M,"&lt;=2011",base_de_dados!$O:$O,"&gt;=40908")</f>
        <v>0</v>
      </c>
      <c r="H278" s="5">
        <f>SUMIFS(base_de_dados!$T:$T,base_de_dados!$B:$B,$B278,base_de_dados!$G:$G,H$61,base_de_dados!$H:$H,$L$1,base_de_dados!$C:$C,$A278,base_de_dados!$M:$M,"&lt;=2011",base_de_dados!$O:$O,"&gt;=40908")</f>
        <v>0</v>
      </c>
      <c r="I278" s="5">
        <f>SUMIFS(base_de_dados!$T:$T,base_de_dados!$B:$B,$B278,base_de_dados!$G:$G,I$61,base_de_dados!$H:$H,$L$1,base_de_dados!$C:$C,$A278,base_de_dados!$M:$M,"&lt;=2011",base_de_dados!$O:$O,"&gt;=40908")</f>
        <v>0</v>
      </c>
      <c r="J278" s="5">
        <f>SUMIFS(base_de_dados!$T:$T,base_de_dados!$B:$B,$B278,base_de_dados!$G:$G,J$61,base_de_dados!$H:$H,$L$1,base_de_dados!$C:$C,$A278,base_de_dados!$M:$M,"&lt;=2011",base_de_dados!$O:$O,"&gt;=40908")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SUMIFS(base_de_dados!$T:$T,base_de_dados!$B:$B,$B279,base_de_dados!$G:$G,C$61,base_de_dados!$H:$H,$L$1,base_de_dados!$C:$C,$A279,base_de_dados!$M:$M,"&lt;=2011",base_de_dados!$O:$O,"&gt;=40908")</f>
        <v>0</v>
      </c>
      <c r="D279" s="5">
        <f>SUMIFS(base_de_dados!$T:$T,base_de_dados!$B:$B,$B279,base_de_dados!$G:$G,D$61,base_de_dados!$H:$H,$L$1,base_de_dados!$C:$C,$A279,base_de_dados!$M:$M,"&lt;=2011",base_de_dados!$O:$O,"&gt;=40908")</f>
        <v>0</v>
      </c>
      <c r="E279" s="5">
        <f>SUMIFS(base_de_dados!$T:$T,base_de_dados!$B:$B,$B279,base_de_dados!$G:$G,E$61,base_de_dados!$H:$H,$L$1,base_de_dados!$C:$C,$A279,base_de_dados!$M:$M,"&lt;=2011",base_de_dados!$O:$O,"&gt;=40908")</f>
        <v>0</v>
      </c>
      <c r="F279" s="5">
        <f>SUMIFS(base_de_dados!$T:$T,base_de_dados!$B:$B,$B279,base_de_dados!$G:$G,F$61,base_de_dados!$H:$H,$L$1,base_de_dados!$C:$C,$A279,base_de_dados!$M:$M,"&lt;=2011",base_de_dados!$O:$O,"&gt;=40908")</f>
        <v>0</v>
      </c>
      <c r="G279" s="5">
        <f>SUMIFS(base_de_dados!$T:$T,base_de_dados!$B:$B,$B279,base_de_dados!$G:$G,G$61,base_de_dados!$H:$H,$L$1,base_de_dados!$C:$C,$A279,base_de_dados!$M:$M,"&lt;=2011",base_de_dados!$O:$O,"&gt;=40908")</f>
        <v>0</v>
      </c>
      <c r="H279" s="5">
        <f>SUMIFS(base_de_dados!$T:$T,base_de_dados!$B:$B,$B279,base_de_dados!$G:$G,H$61,base_de_dados!$H:$H,$L$1,base_de_dados!$C:$C,$A279,base_de_dados!$M:$M,"&lt;=2011",base_de_dados!$O:$O,"&gt;=40908")</f>
        <v>0</v>
      </c>
      <c r="I279" s="5">
        <f>SUMIFS(base_de_dados!$T:$T,base_de_dados!$B:$B,$B279,base_de_dados!$G:$G,I$61,base_de_dados!$H:$H,$L$1,base_de_dados!$C:$C,$A279,base_de_dados!$M:$M,"&lt;=2011",base_de_dados!$O:$O,"&gt;=40908")</f>
        <v>0</v>
      </c>
      <c r="J279" s="5">
        <f>SUMIFS(base_de_dados!$T:$T,base_de_dados!$B:$B,$B279,base_de_dados!$G:$G,J$61,base_de_dados!$H:$H,$L$1,base_de_dados!$C:$C,$A279,base_de_dados!$M:$M,"&lt;=2011",base_de_dados!$O:$O,"&gt;=40908")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SUMIFS(base_de_dados!$T:$T,base_de_dados!$B:$B,$B280,base_de_dados!$G:$G,C$61,base_de_dados!$H:$H,$L$1,base_de_dados!$C:$C,$A280,base_de_dados!$M:$M,"&lt;=2011",base_de_dados!$O:$O,"&gt;=40908")</f>
        <v>0</v>
      </c>
      <c r="D280" s="5">
        <f>SUMIFS(base_de_dados!$T:$T,base_de_dados!$B:$B,$B280,base_de_dados!$G:$G,D$61,base_de_dados!$H:$H,$L$1,base_de_dados!$C:$C,$A280,base_de_dados!$M:$M,"&lt;=2011",base_de_dados!$O:$O,"&gt;=40908")</f>
        <v>0</v>
      </c>
      <c r="E280" s="5">
        <f>SUMIFS(base_de_dados!$T:$T,base_de_dados!$B:$B,$B280,base_de_dados!$G:$G,E$61,base_de_dados!$H:$H,$L$1,base_de_dados!$C:$C,$A280,base_de_dados!$M:$M,"&lt;=2011",base_de_dados!$O:$O,"&gt;=40908")</f>
        <v>0</v>
      </c>
      <c r="F280" s="5">
        <f>SUMIFS(base_de_dados!$T:$T,base_de_dados!$B:$B,$B280,base_de_dados!$G:$G,F$61,base_de_dados!$H:$H,$L$1,base_de_dados!$C:$C,$A280,base_de_dados!$M:$M,"&lt;=2011",base_de_dados!$O:$O,"&gt;=40908")</f>
        <v>0</v>
      </c>
      <c r="G280" s="5">
        <f>SUMIFS(base_de_dados!$T:$T,base_de_dados!$B:$B,$B280,base_de_dados!$G:$G,G$61,base_de_dados!$H:$H,$L$1,base_de_dados!$C:$C,$A280,base_de_dados!$M:$M,"&lt;=2011",base_de_dados!$O:$O,"&gt;=40908")</f>
        <v>0</v>
      </c>
      <c r="H280" s="5">
        <f>SUMIFS(base_de_dados!$T:$T,base_de_dados!$B:$B,$B280,base_de_dados!$G:$G,H$61,base_de_dados!$H:$H,$L$1,base_de_dados!$C:$C,$A280,base_de_dados!$M:$M,"&lt;=2011",base_de_dados!$O:$O,"&gt;=40908")</f>
        <v>0</v>
      </c>
      <c r="I280" s="5">
        <f>SUMIFS(base_de_dados!$T:$T,base_de_dados!$B:$B,$B280,base_de_dados!$G:$G,I$61,base_de_dados!$H:$H,$L$1,base_de_dados!$C:$C,$A280,base_de_dados!$M:$M,"&lt;=2011",base_de_dados!$O:$O,"&gt;=40908")</f>
        <v>0</v>
      </c>
      <c r="J280" s="5">
        <f>SUMIFS(base_de_dados!$T:$T,base_de_dados!$B:$B,$B280,base_de_dados!$G:$G,J$61,base_de_dados!$H:$H,$L$1,base_de_dados!$C:$C,$A280,base_de_dados!$M:$M,"&lt;=2011",base_de_dados!$O:$O,"&gt;=40908")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SUMIFS(base_de_dados!$T:$T,base_de_dados!$B:$B,$B281,base_de_dados!$G:$G,C$61,base_de_dados!$H:$H,$L$1,base_de_dados!$C:$C,$A281,base_de_dados!$M:$M,"&lt;=2011",base_de_dados!$O:$O,"&gt;=40908")</f>
        <v>0</v>
      </c>
      <c r="D281" s="5">
        <f>SUMIFS(base_de_dados!$T:$T,base_de_dados!$B:$B,$B281,base_de_dados!$G:$G,D$61,base_de_dados!$H:$H,$L$1,base_de_dados!$C:$C,$A281,base_de_dados!$M:$M,"&lt;=2011",base_de_dados!$O:$O,"&gt;=40908")</f>
        <v>0</v>
      </c>
      <c r="E281" s="5">
        <f>SUMIFS(base_de_dados!$T:$T,base_de_dados!$B:$B,$B281,base_de_dados!$G:$G,E$61,base_de_dados!$H:$H,$L$1,base_de_dados!$C:$C,$A281,base_de_dados!$M:$M,"&lt;=2011",base_de_dados!$O:$O,"&gt;=40908")</f>
        <v>0</v>
      </c>
      <c r="F281" s="5">
        <f>SUMIFS(base_de_dados!$T:$T,base_de_dados!$B:$B,$B281,base_de_dados!$G:$G,F$61,base_de_dados!$H:$H,$L$1,base_de_dados!$C:$C,$A281,base_de_dados!$M:$M,"&lt;=2011",base_de_dados!$O:$O,"&gt;=40908")</f>
        <v>0</v>
      </c>
      <c r="G281" s="5">
        <f>SUMIFS(base_de_dados!$T:$T,base_de_dados!$B:$B,$B281,base_de_dados!$G:$G,G$61,base_de_dados!$H:$H,$L$1,base_de_dados!$C:$C,$A281,base_de_dados!$M:$M,"&lt;=2011",base_de_dados!$O:$O,"&gt;=40908")</f>
        <v>0</v>
      </c>
      <c r="H281" s="5">
        <f>SUMIFS(base_de_dados!$T:$T,base_de_dados!$B:$B,$B281,base_de_dados!$G:$G,H$61,base_de_dados!$H:$H,$L$1,base_de_dados!$C:$C,$A281,base_de_dados!$M:$M,"&lt;=2011",base_de_dados!$O:$O,"&gt;=40908")</f>
        <v>0</v>
      </c>
      <c r="I281" s="5">
        <f>SUMIFS(base_de_dados!$T:$T,base_de_dados!$B:$B,$B281,base_de_dados!$G:$G,I$61,base_de_dados!$H:$H,$L$1,base_de_dados!$C:$C,$A281,base_de_dados!$M:$M,"&lt;=2011",base_de_dados!$O:$O,"&gt;=40908")</f>
        <v>0</v>
      </c>
      <c r="J281" s="5">
        <f>SUMIFS(base_de_dados!$T:$T,base_de_dados!$B:$B,$B281,base_de_dados!$G:$G,J$61,base_de_dados!$H:$H,$L$1,base_de_dados!$C:$C,$A281,base_de_dados!$M:$M,"&lt;=2011",base_de_dados!$O:$O,"&gt;=40908")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SUMIFS(base_de_dados!$T:$T,base_de_dados!$B:$B,$B282,base_de_dados!$G:$G,C$61,base_de_dados!$H:$H,$L$1,base_de_dados!$C:$C,$A282,base_de_dados!$M:$M,"&lt;=2011",base_de_dados!$O:$O,"&gt;=40908")</f>
        <v>0</v>
      </c>
      <c r="D282" s="5">
        <f>SUMIFS(base_de_dados!$T:$T,base_de_dados!$B:$B,$B282,base_de_dados!$G:$G,D$61,base_de_dados!$H:$H,$L$1,base_de_dados!$C:$C,$A282,base_de_dados!$M:$M,"&lt;=2011",base_de_dados!$O:$O,"&gt;=40908")</f>
        <v>0</v>
      </c>
      <c r="E282" s="5">
        <f>SUMIFS(base_de_dados!$T:$T,base_de_dados!$B:$B,$B282,base_de_dados!$G:$G,E$61,base_de_dados!$H:$H,$L$1,base_de_dados!$C:$C,$A282,base_de_dados!$M:$M,"&lt;=2011",base_de_dados!$O:$O,"&gt;=40908")</f>
        <v>0</v>
      </c>
      <c r="F282" s="5">
        <f>SUMIFS(base_de_dados!$T:$T,base_de_dados!$B:$B,$B282,base_de_dados!$G:$G,F$61,base_de_dados!$H:$H,$L$1,base_de_dados!$C:$C,$A282,base_de_dados!$M:$M,"&lt;=2011",base_de_dados!$O:$O,"&gt;=40908")</f>
        <v>0</v>
      </c>
      <c r="G282" s="5">
        <f>SUMIFS(base_de_dados!$T:$T,base_de_dados!$B:$B,$B282,base_de_dados!$G:$G,G$61,base_de_dados!$H:$H,$L$1,base_de_dados!$C:$C,$A282,base_de_dados!$M:$M,"&lt;=2011",base_de_dados!$O:$O,"&gt;=40908")</f>
        <v>0</v>
      </c>
      <c r="H282" s="5">
        <f>SUMIFS(base_de_dados!$T:$T,base_de_dados!$B:$B,$B282,base_de_dados!$G:$G,H$61,base_de_dados!$H:$H,$L$1,base_de_dados!$C:$C,$A282,base_de_dados!$M:$M,"&lt;=2011",base_de_dados!$O:$O,"&gt;=40908")</f>
        <v>0</v>
      </c>
      <c r="I282" s="5">
        <f>SUMIFS(base_de_dados!$T:$T,base_de_dados!$B:$B,$B282,base_de_dados!$G:$G,I$61,base_de_dados!$H:$H,$L$1,base_de_dados!$C:$C,$A282,base_de_dados!$M:$M,"&lt;=2011",base_de_dados!$O:$O,"&gt;=40908")</f>
        <v>0</v>
      </c>
      <c r="J282" s="5">
        <f>SUMIFS(base_de_dados!$T:$T,base_de_dados!$B:$B,$B282,base_de_dados!$G:$G,J$61,base_de_dados!$H:$H,$L$1,base_de_dados!$C:$C,$A282,base_de_dados!$M:$M,"&lt;=2011",base_de_dados!$O:$O,"&gt;=40908")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SUMIFS(base_de_dados!$T:$T,base_de_dados!$B:$B,$B283,base_de_dados!$G:$G,C$61,base_de_dados!$H:$H,$L$1,base_de_dados!$C:$C,$A283,base_de_dados!$M:$M,"&lt;=2011",base_de_dados!$O:$O,"&gt;=40908")</f>
        <v>0</v>
      </c>
      <c r="D283" s="5">
        <f>SUMIFS(base_de_dados!$T:$T,base_de_dados!$B:$B,$B283,base_de_dados!$G:$G,D$61,base_de_dados!$H:$H,$L$1,base_de_dados!$C:$C,$A283,base_de_dados!$M:$M,"&lt;=2011",base_de_dados!$O:$O,"&gt;=40908")</f>
        <v>0</v>
      </c>
      <c r="E283" s="5">
        <f>SUMIFS(base_de_dados!$T:$T,base_de_dados!$B:$B,$B283,base_de_dados!$G:$G,E$61,base_de_dados!$H:$H,$L$1,base_de_dados!$C:$C,$A283,base_de_dados!$M:$M,"&lt;=2011",base_de_dados!$O:$O,"&gt;=40908")</f>
        <v>0</v>
      </c>
      <c r="F283" s="5">
        <f>SUMIFS(base_de_dados!$T:$T,base_de_dados!$B:$B,$B283,base_de_dados!$G:$G,F$61,base_de_dados!$H:$H,$L$1,base_de_dados!$C:$C,$A283,base_de_dados!$M:$M,"&lt;=2011",base_de_dados!$O:$O,"&gt;=40908")</f>
        <v>0</v>
      </c>
      <c r="G283" s="5">
        <f>SUMIFS(base_de_dados!$T:$T,base_de_dados!$B:$B,$B283,base_de_dados!$G:$G,G$61,base_de_dados!$H:$H,$L$1,base_de_dados!$C:$C,$A283,base_de_dados!$M:$M,"&lt;=2011",base_de_dados!$O:$O,"&gt;=40908")</f>
        <v>0</v>
      </c>
      <c r="H283" s="5">
        <f>SUMIFS(base_de_dados!$T:$T,base_de_dados!$B:$B,$B283,base_de_dados!$G:$G,H$61,base_de_dados!$H:$H,$L$1,base_de_dados!$C:$C,$A283,base_de_dados!$M:$M,"&lt;=2011",base_de_dados!$O:$O,"&gt;=40908")</f>
        <v>0</v>
      </c>
      <c r="I283" s="5">
        <f>SUMIFS(base_de_dados!$T:$T,base_de_dados!$B:$B,$B283,base_de_dados!$G:$G,I$61,base_de_dados!$H:$H,$L$1,base_de_dados!$C:$C,$A283,base_de_dados!$M:$M,"&lt;=2011",base_de_dados!$O:$O,"&gt;=40908")</f>
        <v>0</v>
      </c>
      <c r="J283" s="5">
        <f>SUMIFS(base_de_dados!$T:$T,base_de_dados!$B:$B,$B283,base_de_dados!$G:$G,J$61,base_de_dados!$H:$H,$L$1,base_de_dados!$C:$C,$A283,base_de_dados!$M:$M,"&lt;=2011",base_de_dados!$O:$O,"&gt;=40908")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SUMIFS(base_de_dados!$T:$T,base_de_dados!$B:$B,$B284,base_de_dados!$G:$G,C$61,base_de_dados!$H:$H,$L$1,base_de_dados!$C:$C,$A284,base_de_dados!$M:$M,"&lt;=2011",base_de_dados!$O:$O,"&gt;=40908")</f>
        <v>0</v>
      </c>
      <c r="D284" s="5">
        <f>SUMIFS(base_de_dados!$T:$T,base_de_dados!$B:$B,$B284,base_de_dados!$G:$G,D$61,base_de_dados!$H:$H,$L$1,base_de_dados!$C:$C,$A284,base_de_dados!$M:$M,"&lt;=2011",base_de_dados!$O:$O,"&gt;=40908")</f>
        <v>0</v>
      </c>
      <c r="E284" s="5">
        <f>SUMIFS(base_de_dados!$T:$T,base_de_dados!$B:$B,$B284,base_de_dados!$G:$G,E$61,base_de_dados!$H:$H,$L$1,base_de_dados!$C:$C,$A284,base_de_dados!$M:$M,"&lt;=2011",base_de_dados!$O:$O,"&gt;=40908")</f>
        <v>0</v>
      </c>
      <c r="F284" s="5">
        <f>SUMIFS(base_de_dados!$T:$T,base_de_dados!$B:$B,$B284,base_de_dados!$G:$G,F$61,base_de_dados!$H:$H,$L$1,base_de_dados!$C:$C,$A284,base_de_dados!$M:$M,"&lt;=2011",base_de_dados!$O:$O,"&gt;=40908")</f>
        <v>0</v>
      </c>
      <c r="G284" s="5">
        <f>SUMIFS(base_de_dados!$T:$T,base_de_dados!$B:$B,$B284,base_de_dados!$G:$G,G$61,base_de_dados!$H:$H,$L$1,base_de_dados!$C:$C,$A284,base_de_dados!$M:$M,"&lt;=2011",base_de_dados!$O:$O,"&gt;=40908")</f>
        <v>0</v>
      </c>
      <c r="H284" s="5">
        <f>SUMIFS(base_de_dados!$T:$T,base_de_dados!$B:$B,$B284,base_de_dados!$G:$G,H$61,base_de_dados!$H:$H,$L$1,base_de_dados!$C:$C,$A284,base_de_dados!$M:$M,"&lt;=2011",base_de_dados!$O:$O,"&gt;=40908")</f>
        <v>0</v>
      </c>
      <c r="I284" s="5">
        <f>SUMIFS(base_de_dados!$T:$T,base_de_dados!$B:$B,$B284,base_de_dados!$G:$G,I$61,base_de_dados!$H:$H,$L$1,base_de_dados!$C:$C,$A284,base_de_dados!$M:$M,"&lt;=2011",base_de_dados!$O:$O,"&gt;=40908")</f>
        <v>0</v>
      </c>
      <c r="J284" s="5">
        <f>SUMIFS(base_de_dados!$T:$T,base_de_dados!$B:$B,$B284,base_de_dados!$G:$G,J$61,base_de_dados!$H:$H,$L$1,base_de_dados!$C:$C,$A284,base_de_dados!$M:$M,"&lt;=2011",base_de_dados!$O:$O,"&gt;=40908")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SUMIFS(base_de_dados!$T:$T,base_de_dados!$B:$B,$B285,base_de_dados!$G:$G,C$61,base_de_dados!$H:$H,$L$1,base_de_dados!$C:$C,$A285,base_de_dados!$M:$M,"&lt;=2011",base_de_dados!$O:$O,"&gt;=40908")</f>
        <v>0</v>
      </c>
      <c r="D285" s="5">
        <f>SUMIFS(base_de_dados!$T:$T,base_de_dados!$B:$B,$B285,base_de_dados!$G:$G,D$61,base_de_dados!$H:$H,$L$1,base_de_dados!$C:$C,$A285,base_de_dados!$M:$M,"&lt;=2011",base_de_dados!$O:$O,"&gt;=40908")</f>
        <v>0</v>
      </c>
      <c r="E285" s="5">
        <f>SUMIFS(base_de_dados!$T:$T,base_de_dados!$B:$B,$B285,base_de_dados!$G:$G,E$61,base_de_dados!$H:$H,$L$1,base_de_dados!$C:$C,$A285,base_de_dados!$M:$M,"&lt;=2011",base_de_dados!$O:$O,"&gt;=40908")</f>
        <v>0</v>
      </c>
      <c r="F285" s="5">
        <f>SUMIFS(base_de_dados!$T:$T,base_de_dados!$B:$B,$B285,base_de_dados!$G:$G,F$61,base_de_dados!$H:$H,$L$1,base_de_dados!$C:$C,$A285,base_de_dados!$M:$M,"&lt;=2011",base_de_dados!$O:$O,"&gt;=40908")</f>
        <v>0</v>
      </c>
      <c r="G285" s="5">
        <f>SUMIFS(base_de_dados!$T:$T,base_de_dados!$B:$B,$B285,base_de_dados!$G:$G,G$61,base_de_dados!$H:$H,$L$1,base_de_dados!$C:$C,$A285,base_de_dados!$M:$M,"&lt;=2011",base_de_dados!$O:$O,"&gt;=40908")</f>
        <v>0</v>
      </c>
      <c r="H285" s="5">
        <f>SUMIFS(base_de_dados!$T:$T,base_de_dados!$B:$B,$B285,base_de_dados!$G:$G,H$61,base_de_dados!$H:$H,$L$1,base_de_dados!$C:$C,$A285,base_de_dados!$M:$M,"&lt;=2011",base_de_dados!$O:$O,"&gt;=40908")</f>
        <v>0</v>
      </c>
      <c r="I285" s="5">
        <f>SUMIFS(base_de_dados!$T:$T,base_de_dados!$B:$B,$B285,base_de_dados!$G:$G,I$61,base_de_dados!$H:$H,$L$1,base_de_dados!$C:$C,$A285,base_de_dados!$M:$M,"&lt;=2011",base_de_dados!$O:$O,"&gt;=40908")</f>
        <v>0</v>
      </c>
      <c r="J285" s="5">
        <f>SUMIFS(base_de_dados!$T:$T,base_de_dados!$B:$B,$B285,base_de_dados!$G:$G,J$61,base_de_dados!$H:$H,$L$1,base_de_dados!$C:$C,$A285,base_de_dados!$M:$M,"&lt;=2011",base_de_dados!$O:$O,"&gt;=40908")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SUMIFS(base_de_dados!$T:$T,base_de_dados!$B:$B,$B286,base_de_dados!$G:$G,C$61,base_de_dados!$H:$H,$L$1,base_de_dados!$C:$C,$A286,base_de_dados!$M:$M,"&lt;=2011",base_de_dados!$O:$O,"&gt;=40908")</f>
        <v>0</v>
      </c>
      <c r="D286" s="5">
        <f>SUMIFS(base_de_dados!$T:$T,base_de_dados!$B:$B,$B286,base_de_dados!$G:$G,D$61,base_de_dados!$H:$H,$L$1,base_de_dados!$C:$C,$A286,base_de_dados!$M:$M,"&lt;=2011",base_de_dados!$O:$O,"&gt;=40908")</f>
        <v>0</v>
      </c>
      <c r="E286" s="5">
        <f>SUMIFS(base_de_dados!$T:$T,base_de_dados!$B:$B,$B286,base_de_dados!$G:$G,E$61,base_de_dados!$H:$H,$L$1,base_de_dados!$C:$C,$A286,base_de_dados!$M:$M,"&lt;=2011",base_de_dados!$O:$O,"&gt;=40908")</f>
        <v>0</v>
      </c>
      <c r="F286" s="5">
        <f>SUMIFS(base_de_dados!$T:$T,base_de_dados!$B:$B,$B286,base_de_dados!$G:$G,F$61,base_de_dados!$H:$H,$L$1,base_de_dados!$C:$C,$A286,base_de_dados!$M:$M,"&lt;=2011",base_de_dados!$O:$O,"&gt;=40908")</f>
        <v>0</v>
      </c>
      <c r="G286" s="5">
        <f>SUMIFS(base_de_dados!$T:$T,base_de_dados!$B:$B,$B286,base_de_dados!$G:$G,G$61,base_de_dados!$H:$H,$L$1,base_de_dados!$C:$C,$A286,base_de_dados!$M:$M,"&lt;=2011",base_de_dados!$O:$O,"&gt;=40908")</f>
        <v>0</v>
      </c>
      <c r="H286" s="5">
        <f>SUMIFS(base_de_dados!$T:$T,base_de_dados!$B:$B,$B286,base_de_dados!$G:$G,H$61,base_de_dados!$H:$H,$L$1,base_de_dados!$C:$C,$A286,base_de_dados!$M:$M,"&lt;=2011",base_de_dados!$O:$O,"&gt;=40908")</f>
        <v>0</v>
      </c>
      <c r="I286" s="5">
        <f>SUMIFS(base_de_dados!$T:$T,base_de_dados!$B:$B,$B286,base_de_dados!$G:$G,I$61,base_de_dados!$H:$H,$L$1,base_de_dados!$C:$C,$A286,base_de_dados!$M:$M,"&lt;=2011",base_de_dados!$O:$O,"&gt;=40908")</f>
        <v>0</v>
      </c>
      <c r="J286" s="5">
        <f>SUMIFS(base_de_dados!$T:$T,base_de_dados!$B:$B,$B286,base_de_dados!$G:$G,J$61,base_de_dados!$H:$H,$L$1,base_de_dados!$C:$C,$A286,base_de_dados!$M:$M,"&lt;=2011",base_de_dados!$O:$O,"&gt;=40908")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SUMIFS(base_de_dados!$T:$T,base_de_dados!$B:$B,$B287,base_de_dados!$G:$G,C$61,base_de_dados!$H:$H,$L$1,base_de_dados!$C:$C,$A287,base_de_dados!$M:$M,"&lt;=2011",base_de_dados!$O:$O,"&gt;=40908")</f>
        <v>0</v>
      </c>
      <c r="D287" s="5">
        <f>SUMIFS(base_de_dados!$T:$T,base_de_dados!$B:$B,$B287,base_de_dados!$G:$G,D$61,base_de_dados!$H:$H,$L$1,base_de_dados!$C:$C,$A287,base_de_dados!$M:$M,"&lt;=2011",base_de_dados!$O:$O,"&gt;=40908")</f>
        <v>0</v>
      </c>
      <c r="E287" s="5">
        <f>SUMIFS(base_de_dados!$T:$T,base_de_dados!$B:$B,$B287,base_de_dados!$G:$G,E$61,base_de_dados!$H:$H,$L$1,base_de_dados!$C:$C,$A287,base_de_dados!$M:$M,"&lt;=2011",base_de_dados!$O:$O,"&gt;=40908")</f>
        <v>0</v>
      </c>
      <c r="F287" s="5">
        <f>SUMIFS(base_de_dados!$T:$T,base_de_dados!$B:$B,$B287,base_de_dados!$G:$G,F$61,base_de_dados!$H:$H,$L$1,base_de_dados!$C:$C,$A287,base_de_dados!$M:$M,"&lt;=2011",base_de_dados!$O:$O,"&gt;=40908")</f>
        <v>0</v>
      </c>
      <c r="G287" s="5">
        <f>SUMIFS(base_de_dados!$T:$T,base_de_dados!$B:$B,$B287,base_de_dados!$G:$G,G$61,base_de_dados!$H:$H,$L$1,base_de_dados!$C:$C,$A287,base_de_dados!$M:$M,"&lt;=2011",base_de_dados!$O:$O,"&gt;=40908")</f>
        <v>0</v>
      </c>
      <c r="H287" s="5">
        <f>SUMIFS(base_de_dados!$T:$T,base_de_dados!$B:$B,$B287,base_de_dados!$G:$G,H$61,base_de_dados!$H:$H,$L$1,base_de_dados!$C:$C,$A287,base_de_dados!$M:$M,"&lt;=2011",base_de_dados!$O:$O,"&gt;=40908")</f>
        <v>0</v>
      </c>
      <c r="I287" s="5">
        <f>SUMIFS(base_de_dados!$T:$T,base_de_dados!$B:$B,$B287,base_de_dados!$G:$G,I$61,base_de_dados!$H:$H,$L$1,base_de_dados!$C:$C,$A287,base_de_dados!$M:$M,"&lt;=2011",base_de_dados!$O:$O,"&gt;=40908")</f>
        <v>0</v>
      </c>
      <c r="J287" s="5">
        <f>SUMIFS(base_de_dados!$T:$T,base_de_dados!$B:$B,$B287,base_de_dados!$G:$G,J$61,base_de_dados!$H:$H,$L$1,base_de_dados!$C:$C,$A287,base_de_dados!$M:$M,"&lt;=2011",base_de_dados!$O:$O,"&gt;=40908")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SUMIFS(base_de_dados!$T:$T,base_de_dados!$B:$B,$B288,base_de_dados!$G:$G,C$61,base_de_dados!$H:$H,$L$1,base_de_dados!$C:$C,$A288,base_de_dados!$M:$M,"&lt;=2011",base_de_dados!$O:$O,"&gt;=40908")</f>
        <v>0</v>
      </c>
      <c r="D288" s="5">
        <f>SUMIFS(base_de_dados!$T:$T,base_de_dados!$B:$B,$B288,base_de_dados!$G:$G,D$61,base_de_dados!$H:$H,$L$1,base_de_dados!$C:$C,$A288,base_de_dados!$M:$M,"&lt;=2011",base_de_dados!$O:$O,"&gt;=40908")</f>
        <v>0</v>
      </c>
      <c r="E288" s="5">
        <f>SUMIFS(base_de_dados!$T:$T,base_de_dados!$B:$B,$B288,base_de_dados!$G:$G,E$61,base_de_dados!$H:$H,$L$1,base_de_dados!$C:$C,$A288,base_de_dados!$M:$M,"&lt;=2011",base_de_dados!$O:$O,"&gt;=40908")</f>
        <v>0</v>
      </c>
      <c r="F288" s="5">
        <f>SUMIFS(base_de_dados!$T:$T,base_de_dados!$B:$B,$B288,base_de_dados!$G:$G,F$61,base_de_dados!$H:$H,$L$1,base_de_dados!$C:$C,$A288,base_de_dados!$M:$M,"&lt;=2011",base_de_dados!$O:$O,"&gt;=40908")</f>
        <v>0</v>
      </c>
      <c r="G288" s="5">
        <f>SUMIFS(base_de_dados!$T:$T,base_de_dados!$B:$B,$B288,base_de_dados!$G:$G,G$61,base_de_dados!$H:$H,$L$1,base_de_dados!$C:$C,$A288,base_de_dados!$M:$M,"&lt;=2011",base_de_dados!$O:$O,"&gt;=40908")</f>
        <v>0</v>
      </c>
      <c r="H288" s="5">
        <f>SUMIFS(base_de_dados!$T:$T,base_de_dados!$B:$B,$B288,base_de_dados!$G:$G,H$61,base_de_dados!$H:$H,$L$1,base_de_dados!$C:$C,$A288,base_de_dados!$M:$M,"&lt;=2011",base_de_dados!$O:$O,"&gt;=40908")</f>
        <v>0</v>
      </c>
      <c r="I288" s="5">
        <f>SUMIFS(base_de_dados!$T:$T,base_de_dados!$B:$B,$B288,base_de_dados!$G:$G,I$61,base_de_dados!$H:$H,$L$1,base_de_dados!$C:$C,$A288,base_de_dados!$M:$M,"&lt;=2011",base_de_dados!$O:$O,"&gt;=40908")</f>
        <v>0</v>
      </c>
      <c r="J288" s="5">
        <f>SUMIFS(base_de_dados!$T:$T,base_de_dados!$B:$B,$B288,base_de_dados!$G:$G,J$61,base_de_dados!$H:$H,$L$1,base_de_dados!$C:$C,$A288,base_de_dados!$M:$M,"&lt;=2011",base_de_dados!$O:$O,"&gt;=40908")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SUMIFS(base_de_dados!$T:$T,base_de_dados!$B:$B,$B289,base_de_dados!$G:$G,C$61,base_de_dados!$H:$H,$L$1,base_de_dados!$C:$C,$A289,base_de_dados!$M:$M,"&lt;=2011",base_de_dados!$O:$O,"&gt;=40908")</f>
        <v>0</v>
      </c>
      <c r="D289" s="5">
        <f>SUMIFS(base_de_dados!$T:$T,base_de_dados!$B:$B,$B289,base_de_dados!$G:$G,D$61,base_de_dados!$H:$H,$L$1,base_de_dados!$C:$C,$A289,base_de_dados!$M:$M,"&lt;=2011",base_de_dados!$O:$O,"&gt;=40908")</f>
        <v>0</v>
      </c>
      <c r="E289" s="5">
        <f>SUMIFS(base_de_dados!$T:$T,base_de_dados!$B:$B,$B289,base_de_dados!$G:$G,E$61,base_de_dados!$H:$H,$L$1,base_de_dados!$C:$C,$A289,base_de_dados!$M:$M,"&lt;=2011",base_de_dados!$O:$O,"&gt;=40908")</f>
        <v>0</v>
      </c>
      <c r="F289" s="5">
        <f>SUMIFS(base_de_dados!$T:$T,base_de_dados!$B:$B,$B289,base_de_dados!$G:$G,F$61,base_de_dados!$H:$H,$L$1,base_de_dados!$C:$C,$A289,base_de_dados!$M:$M,"&lt;=2011",base_de_dados!$O:$O,"&gt;=40908")</f>
        <v>0</v>
      </c>
      <c r="G289" s="5">
        <f>SUMIFS(base_de_dados!$T:$T,base_de_dados!$B:$B,$B289,base_de_dados!$G:$G,G$61,base_de_dados!$H:$H,$L$1,base_de_dados!$C:$C,$A289,base_de_dados!$M:$M,"&lt;=2011",base_de_dados!$O:$O,"&gt;=40908")</f>
        <v>0</v>
      </c>
      <c r="H289" s="5">
        <f>SUMIFS(base_de_dados!$T:$T,base_de_dados!$B:$B,$B289,base_de_dados!$G:$G,H$61,base_de_dados!$H:$H,$L$1,base_de_dados!$C:$C,$A289,base_de_dados!$M:$M,"&lt;=2011",base_de_dados!$O:$O,"&gt;=40908")</f>
        <v>0</v>
      </c>
      <c r="I289" s="5">
        <f>SUMIFS(base_de_dados!$T:$T,base_de_dados!$B:$B,$B289,base_de_dados!$G:$G,I$61,base_de_dados!$H:$H,$L$1,base_de_dados!$C:$C,$A289,base_de_dados!$M:$M,"&lt;=2011",base_de_dados!$O:$O,"&gt;=40908")</f>
        <v>0</v>
      </c>
      <c r="J289" s="5">
        <f>SUMIFS(base_de_dados!$T:$T,base_de_dados!$B:$B,$B289,base_de_dados!$G:$G,J$61,base_de_dados!$H:$H,$L$1,base_de_dados!$C:$C,$A289,base_de_dados!$M:$M,"&lt;=2011",base_de_dados!$O:$O,"&gt;=40908")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SUMIFS(base_de_dados!$T:$T,base_de_dados!$B:$B,$B290,base_de_dados!$G:$G,C$61,base_de_dados!$H:$H,$L$1,base_de_dados!$C:$C,$A290,base_de_dados!$M:$M,"&lt;=2011",base_de_dados!$O:$O,"&gt;=40908")</f>
        <v>0</v>
      </c>
      <c r="D290" s="5">
        <f>SUMIFS(base_de_dados!$T:$T,base_de_dados!$B:$B,$B290,base_de_dados!$G:$G,D$61,base_de_dados!$H:$H,$L$1,base_de_dados!$C:$C,$A290,base_de_dados!$M:$M,"&lt;=2011",base_de_dados!$O:$O,"&gt;=40908")</f>
        <v>0</v>
      </c>
      <c r="E290" s="5">
        <f>SUMIFS(base_de_dados!$T:$T,base_de_dados!$B:$B,$B290,base_de_dados!$G:$G,E$61,base_de_dados!$H:$H,$L$1,base_de_dados!$C:$C,$A290,base_de_dados!$M:$M,"&lt;=2011",base_de_dados!$O:$O,"&gt;=40908")</f>
        <v>2.7397260273972603E-3</v>
      </c>
      <c r="F290" s="5">
        <f>SUMIFS(base_de_dados!$T:$T,base_de_dados!$B:$B,$B290,base_de_dados!$G:$G,F$61,base_de_dados!$H:$H,$L$1,base_de_dados!$C:$C,$A290,base_de_dados!$M:$M,"&lt;=2011",base_de_dados!$O:$O,"&gt;=40908")</f>
        <v>0</v>
      </c>
      <c r="G290" s="5">
        <f>SUMIFS(base_de_dados!$T:$T,base_de_dados!$B:$B,$B290,base_de_dados!$G:$G,G$61,base_de_dados!$H:$H,$L$1,base_de_dados!$C:$C,$A290,base_de_dados!$M:$M,"&lt;=2011",base_de_dados!$O:$O,"&gt;=40908")</f>
        <v>0</v>
      </c>
      <c r="H290" s="5">
        <f>SUMIFS(base_de_dados!$T:$T,base_de_dados!$B:$B,$B290,base_de_dados!$G:$G,H$61,base_de_dados!$H:$H,$L$1,base_de_dados!$C:$C,$A290,base_de_dados!$M:$M,"&lt;=2011",base_de_dados!$O:$O,"&gt;=40908")</f>
        <v>0</v>
      </c>
      <c r="I290" s="5">
        <f>SUMIFS(base_de_dados!$T:$T,base_de_dados!$B:$B,$B290,base_de_dados!$G:$G,I$61,base_de_dados!$H:$H,$L$1,base_de_dados!$C:$C,$A290,base_de_dados!$M:$M,"&lt;=2011",base_de_dados!$O:$O,"&gt;=40908")</f>
        <v>0</v>
      </c>
      <c r="J290" s="5">
        <f>SUMIFS(base_de_dados!$T:$T,base_de_dados!$B:$B,$B290,base_de_dados!$G:$G,J$61,base_de_dados!$H:$H,$L$1,base_de_dados!$C:$C,$A290,base_de_dados!$M:$M,"&lt;=2011",base_de_dados!$O:$O,"&gt;=40908")</f>
        <v>0</v>
      </c>
      <c r="K290" s="32">
        <f t="shared" si="8"/>
        <v>2.7397260273972603E-3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SUMIFS(base_de_dados!$T:$T,base_de_dados!$B:$B,$B291,base_de_dados!$G:$G,C$61,base_de_dados!$H:$H,$L$1,base_de_dados!$C:$C,$A291,base_de_dados!$M:$M,"&lt;=2011",base_de_dados!$O:$O,"&gt;=40908")</f>
        <v>0</v>
      </c>
      <c r="D291" s="5">
        <f>SUMIFS(base_de_dados!$T:$T,base_de_dados!$B:$B,$B291,base_de_dados!$G:$G,D$61,base_de_dados!$H:$H,$L$1,base_de_dados!$C:$C,$A291,base_de_dados!$M:$M,"&lt;=2011",base_de_dados!$O:$O,"&gt;=40908")</f>
        <v>0</v>
      </c>
      <c r="E291" s="5">
        <f>SUMIFS(base_de_dados!$T:$T,base_de_dados!$B:$B,$B291,base_de_dados!$G:$G,E$61,base_de_dados!$H:$H,$L$1,base_de_dados!$C:$C,$A291,base_de_dados!$M:$M,"&lt;=2011",base_de_dados!$O:$O,"&gt;=40908")</f>
        <v>0</v>
      </c>
      <c r="F291" s="5">
        <f>SUMIFS(base_de_dados!$T:$T,base_de_dados!$B:$B,$B291,base_de_dados!$G:$G,F$61,base_de_dados!$H:$H,$L$1,base_de_dados!$C:$C,$A291,base_de_dados!$M:$M,"&lt;=2011",base_de_dados!$O:$O,"&gt;=40908")</f>
        <v>0.24077926813800105</v>
      </c>
      <c r="G291" s="5">
        <f>SUMIFS(base_de_dados!$T:$T,base_de_dados!$B:$B,$B291,base_de_dados!$G:$G,G$61,base_de_dados!$H:$H,$L$1,base_de_dados!$C:$C,$A291,base_de_dados!$M:$M,"&lt;=2011",base_de_dados!$O:$O,"&gt;=40908")</f>
        <v>0</v>
      </c>
      <c r="H291" s="5">
        <f>SUMIFS(base_de_dados!$T:$T,base_de_dados!$B:$B,$B291,base_de_dados!$G:$G,H$61,base_de_dados!$H:$H,$L$1,base_de_dados!$C:$C,$A291,base_de_dados!$M:$M,"&lt;=2011",base_de_dados!$O:$O,"&gt;=40908")</f>
        <v>0</v>
      </c>
      <c r="I291" s="5">
        <f>SUMIFS(base_de_dados!$T:$T,base_de_dados!$B:$B,$B291,base_de_dados!$G:$G,I$61,base_de_dados!$H:$H,$L$1,base_de_dados!$C:$C,$A291,base_de_dados!$M:$M,"&lt;=2011",base_de_dados!$O:$O,"&gt;=40908")</f>
        <v>0</v>
      </c>
      <c r="J291" s="5">
        <f>SUMIFS(base_de_dados!$T:$T,base_de_dados!$B:$B,$B291,base_de_dados!$G:$G,J$61,base_de_dados!$H:$H,$L$1,base_de_dados!$C:$C,$A291,base_de_dados!$M:$M,"&lt;=2011",base_de_dados!$O:$O,"&gt;=40908")</f>
        <v>0</v>
      </c>
      <c r="K291" s="32">
        <f t="shared" si="8"/>
        <v>0.24077926813800105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SUMIFS(base_de_dados!$T:$T,base_de_dados!$B:$B,$B292,base_de_dados!$G:$G,C$61,base_de_dados!$H:$H,$L$1,base_de_dados!$C:$C,$A292,base_de_dados!$M:$M,"&lt;=2011",base_de_dados!$O:$O,"&gt;=40908")</f>
        <v>0</v>
      </c>
      <c r="D292" s="5">
        <f>SUMIFS(base_de_dados!$T:$T,base_de_dados!$B:$B,$B292,base_de_dados!$G:$G,D$61,base_de_dados!$H:$H,$L$1,base_de_dados!$C:$C,$A292,base_de_dados!$M:$M,"&lt;=2011",base_de_dados!$O:$O,"&gt;=40908")</f>
        <v>0</v>
      </c>
      <c r="E292" s="5">
        <f>SUMIFS(base_de_dados!$T:$T,base_de_dados!$B:$B,$B292,base_de_dados!$G:$G,E$61,base_de_dados!$H:$H,$L$1,base_de_dados!$C:$C,$A292,base_de_dados!$M:$M,"&lt;=2011",base_de_dados!$O:$O,"&gt;=40908")</f>
        <v>0</v>
      </c>
      <c r="F292" s="5">
        <f>SUMIFS(base_de_dados!$T:$T,base_de_dados!$B:$B,$B292,base_de_dados!$G:$G,F$61,base_de_dados!$H:$H,$L$1,base_de_dados!$C:$C,$A292,base_de_dados!$M:$M,"&lt;=2011",base_de_dados!$O:$O,"&gt;=40908")</f>
        <v>0</v>
      </c>
      <c r="G292" s="5">
        <f>SUMIFS(base_de_dados!$T:$T,base_de_dados!$B:$B,$B292,base_de_dados!$G:$G,G$61,base_de_dados!$H:$H,$L$1,base_de_dados!$C:$C,$A292,base_de_dados!$M:$M,"&lt;=2011",base_de_dados!$O:$O,"&gt;=40908")</f>
        <v>0</v>
      </c>
      <c r="H292" s="5">
        <f>SUMIFS(base_de_dados!$T:$T,base_de_dados!$B:$B,$B292,base_de_dados!$G:$G,H$61,base_de_dados!$H:$H,$L$1,base_de_dados!$C:$C,$A292,base_de_dados!$M:$M,"&lt;=2011",base_de_dados!$O:$O,"&gt;=40908")</f>
        <v>0</v>
      </c>
      <c r="I292" s="5">
        <f>SUMIFS(base_de_dados!$T:$T,base_de_dados!$B:$B,$B292,base_de_dados!$G:$G,I$61,base_de_dados!$H:$H,$L$1,base_de_dados!$C:$C,$A292,base_de_dados!$M:$M,"&lt;=2011",base_de_dados!$O:$O,"&gt;=40908")</f>
        <v>0</v>
      </c>
      <c r="J292" s="5">
        <f>SUMIFS(base_de_dados!$T:$T,base_de_dados!$B:$B,$B292,base_de_dados!$G:$G,J$61,base_de_dados!$H:$H,$L$1,base_de_dados!$C:$C,$A292,base_de_dados!$M:$M,"&lt;=2011",base_de_dados!$O:$O,"&gt;=40908")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SUMIFS(base_de_dados!$T:$T,base_de_dados!$B:$B,$B293,base_de_dados!$G:$G,C$61,base_de_dados!$H:$H,$L$1,base_de_dados!$C:$C,$A293,base_de_dados!$M:$M,"&lt;=2011",base_de_dados!$O:$O,"&gt;=40908")</f>
        <v>0</v>
      </c>
      <c r="D293" s="5">
        <f>SUMIFS(base_de_dados!$T:$T,base_de_dados!$B:$B,$B293,base_de_dados!$G:$G,D$61,base_de_dados!$H:$H,$L$1,base_de_dados!$C:$C,$A293,base_de_dados!$M:$M,"&lt;=2011",base_de_dados!$O:$O,"&gt;=40908")</f>
        <v>0.60787671232876705</v>
      </c>
      <c r="E293" s="5">
        <f>SUMIFS(base_de_dados!$T:$T,base_de_dados!$B:$B,$B293,base_de_dados!$G:$G,E$61,base_de_dados!$H:$H,$L$1,base_de_dados!$C:$C,$A293,base_de_dados!$M:$M,"&lt;=2011",base_de_dados!$O:$O,"&gt;=40908")</f>
        <v>0</v>
      </c>
      <c r="F293" s="5">
        <f>SUMIFS(base_de_dados!$T:$T,base_de_dados!$B:$B,$B293,base_de_dados!$G:$G,F$61,base_de_dados!$H:$H,$L$1,base_de_dados!$C:$C,$A293,base_de_dados!$M:$M,"&lt;=2011",base_de_dados!$O:$O,"&gt;=40908")</f>
        <v>0</v>
      </c>
      <c r="G293" s="5">
        <f>SUMIFS(base_de_dados!$T:$T,base_de_dados!$B:$B,$B293,base_de_dados!$G:$G,G$61,base_de_dados!$H:$H,$L$1,base_de_dados!$C:$C,$A293,base_de_dados!$M:$M,"&lt;=2011",base_de_dados!$O:$O,"&gt;=40908")</f>
        <v>0</v>
      </c>
      <c r="H293" s="5">
        <f>SUMIFS(base_de_dados!$T:$T,base_de_dados!$B:$B,$B293,base_de_dados!$G:$G,H$61,base_de_dados!$H:$H,$L$1,base_de_dados!$C:$C,$A293,base_de_dados!$M:$M,"&lt;=2011",base_de_dados!$O:$O,"&gt;=40908")</f>
        <v>0</v>
      </c>
      <c r="I293" s="5">
        <f>SUMIFS(base_de_dados!$T:$T,base_de_dados!$B:$B,$B293,base_de_dados!$G:$G,I$61,base_de_dados!$H:$H,$L$1,base_de_dados!$C:$C,$A293,base_de_dados!$M:$M,"&lt;=2011",base_de_dados!$O:$O,"&gt;=40908")</f>
        <v>0</v>
      </c>
      <c r="J293" s="5">
        <f>SUMIFS(base_de_dados!$T:$T,base_de_dados!$B:$B,$B293,base_de_dados!$G:$G,J$61,base_de_dados!$H:$H,$L$1,base_de_dados!$C:$C,$A293,base_de_dados!$M:$M,"&lt;=2011",base_de_dados!$O:$O,"&gt;=40908")</f>
        <v>0</v>
      </c>
      <c r="K293" s="32">
        <f t="shared" si="8"/>
        <v>0.60787671232876705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SUMIFS(base_de_dados!$T:$T,base_de_dados!$B:$B,$B294,base_de_dados!$G:$G,C$61,base_de_dados!$H:$H,$L$1,base_de_dados!$C:$C,$A294,base_de_dados!$M:$M,"&lt;=2011",base_de_dados!$O:$O,"&gt;=40908")</f>
        <v>0</v>
      </c>
      <c r="D294" s="5">
        <f>SUMIFS(base_de_dados!$T:$T,base_de_dados!$B:$B,$B294,base_de_dados!$G:$G,D$61,base_de_dados!$H:$H,$L$1,base_de_dados!$C:$C,$A294,base_de_dados!$M:$M,"&lt;=2011",base_de_dados!$O:$O,"&gt;=40908")</f>
        <v>0</v>
      </c>
      <c r="E294" s="5">
        <f>SUMIFS(base_de_dados!$T:$T,base_de_dados!$B:$B,$B294,base_de_dados!$G:$G,E$61,base_de_dados!$H:$H,$L$1,base_de_dados!$C:$C,$A294,base_de_dados!$M:$M,"&lt;=2011",base_de_dados!$O:$O,"&gt;=40908")</f>
        <v>0</v>
      </c>
      <c r="F294" s="5">
        <f>SUMIFS(base_de_dados!$T:$T,base_de_dados!$B:$B,$B294,base_de_dados!$G:$G,F$61,base_de_dados!$H:$H,$L$1,base_de_dados!$C:$C,$A294,base_de_dados!$M:$M,"&lt;=2011",base_de_dados!$O:$O,"&gt;=40908")</f>
        <v>0</v>
      </c>
      <c r="G294" s="5">
        <f>SUMIFS(base_de_dados!$T:$T,base_de_dados!$B:$B,$B294,base_de_dados!$G:$G,G$61,base_de_dados!$H:$H,$L$1,base_de_dados!$C:$C,$A294,base_de_dados!$M:$M,"&lt;=2011",base_de_dados!$O:$O,"&gt;=40908")</f>
        <v>0</v>
      </c>
      <c r="H294" s="5">
        <f>SUMIFS(base_de_dados!$T:$T,base_de_dados!$B:$B,$B294,base_de_dados!$G:$G,H$61,base_de_dados!$H:$H,$L$1,base_de_dados!$C:$C,$A294,base_de_dados!$M:$M,"&lt;=2011",base_de_dados!$O:$O,"&gt;=40908")</f>
        <v>0</v>
      </c>
      <c r="I294" s="5">
        <f>SUMIFS(base_de_dados!$T:$T,base_de_dados!$B:$B,$B294,base_de_dados!$G:$G,I$61,base_de_dados!$H:$H,$L$1,base_de_dados!$C:$C,$A294,base_de_dados!$M:$M,"&lt;=2011",base_de_dados!$O:$O,"&gt;=40908")</f>
        <v>0</v>
      </c>
      <c r="J294" s="5">
        <f>SUMIFS(base_de_dados!$T:$T,base_de_dados!$B:$B,$B294,base_de_dados!$G:$G,J$61,base_de_dados!$H:$H,$L$1,base_de_dados!$C:$C,$A294,base_de_dados!$M:$M,"&lt;=2011",base_de_dados!$O:$O,"&gt;=40908")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SUMIFS(base_de_dados!$T:$T,base_de_dados!$B:$B,$B295,base_de_dados!$G:$G,C$61,base_de_dados!$H:$H,$L$1,base_de_dados!$C:$C,$A295,base_de_dados!$M:$M,"&lt;=2011",base_de_dados!$O:$O,"&gt;=40908")</f>
        <v>0</v>
      </c>
      <c r="D295" s="5">
        <f>SUMIFS(base_de_dados!$T:$T,base_de_dados!$B:$B,$B295,base_de_dados!$G:$G,D$61,base_de_dados!$H:$H,$L$1,base_de_dados!$C:$C,$A295,base_de_dados!$M:$M,"&lt;=2011",base_de_dados!$O:$O,"&gt;=40908")</f>
        <v>0</v>
      </c>
      <c r="E295" s="5">
        <f>SUMIFS(base_de_dados!$T:$T,base_de_dados!$B:$B,$B295,base_de_dados!$G:$G,E$61,base_de_dados!$H:$H,$L$1,base_de_dados!$C:$C,$A295,base_de_dados!$M:$M,"&lt;=2011",base_de_dados!$O:$O,"&gt;=40908")</f>
        <v>4.1073363774733638E-3</v>
      </c>
      <c r="F295" s="5">
        <f>SUMIFS(base_de_dados!$T:$T,base_de_dados!$B:$B,$B295,base_de_dados!$G:$G,F$61,base_de_dados!$H:$H,$L$1,base_de_dados!$C:$C,$A295,base_de_dados!$M:$M,"&lt;=2011",base_de_dados!$O:$O,"&gt;=40908")</f>
        <v>0</v>
      </c>
      <c r="G295" s="5">
        <f>SUMIFS(base_de_dados!$T:$T,base_de_dados!$B:$B,$B295,base_de_dados!$G:$G,G$61,base_de_dados!$H:$H,$L$1,base_de_dados!$C:$C,$A295,base_de_dados!$M:$M,"&lt;=2011",base_de_dados!$O:$O,"&gt;=40908")</f>
        <v>0</v>
      </c>
      <c r="H295" s="5">
        <f>SUMIFS(base_de_dados!$T:$T,base_de_dados!$B:$B,$B295,base_de_dados!$G:$G,H$61,base_de_dados!$H:$H,$L$1,base_de_dados!$C:$C,$A295,base_de_dados!$M:$M,"&lt;=2011",base_de_dados!$O:$O,"&gt;=40908")</f>
        <v>0</v>
      </c>
      <c r="I295" s="5">
        <f>SUMIFS(base_de_dados!$T:$T,base_de_dados!$B:$B,$B295,base_de_dados!$G:$G,I$61,base_de_dados!$H:$H,$L$1,base_de_dados!$C:$C,$A295,base_de_dados!$M:$M,"&lt;=2011",base_de_dados!$O:$O,"&gt;=40908")</f>
        <v>0</v>
      </c>
      <c r="J295" s="5">
        <f>SUMIFS(base_de_dados!$T:$T,base_de_dados!$B:$B,$B295,base_de_dados!$G:$G,J$61,base_de_dados!$H:$H,$L$1,base_de_dados!$C:$C,$A295,base_de_dados!$M:$M,"&lt;=2011",base_de_dados!$O:$O,"&gt;=40908")</f>
        <v>0</v>
      </c>
      <c r="K295" s="32">
        <f t="shared" si="8"/>
        <v>4.1073363774733638E-3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SUMIFS(base_de_dados!$T:$T,base_de_dados!$B:$B,$B296,base_de_dados!$G:$G,C$61,base_de_dados!$H:$H,$L$1,base_de_dados!$C:$C,$A296,base_de_dados!$M:$M,"&lt;=2011",base_de_dados!$O:$O,"&gt;=40908")</f>
        <v>0</v>
      </c>
      <c r="D296" s="5">
        <f>SUMIFS(base_de_dados!$T:$T,base_de_dados!$B:$B,$B296,base_de_dados!$G:$G,D$61,base_de_dados!$H:$H,$L$1,base_de_dados!$C:$C,$A296,base_de_dados!$M:$M,"&lt;=2011",base_de_dados!$O:$O,"&gt;=40908")</f>
        <v>0</v>
      </c>
      <c r="E296" s="5">
        <f>SUMIFS(base_de_dados!$T:$T,base_de_dados!$B:$B,$B296,base_de_dados!$G:$G,E$61,base_de_dados!$H:$H,$L$1,base_de_dados!$C:$C,$A296,base_de_dados!$M:$M,"&lt;=2011",base_de_dados!$O:$O,"&gt;=40908")</f>
        <v>0</v>
      </c>
      <c r="F296" s="5">
        <f>SUMIFS(base_de_dados!$T:$T,base_de_dados!$B:$B,$B296,base_de_dados!$G:$G,F$61,base_de_dados!$H:$H,$L$1,base_de_dados!$C:$C,$A296,base_de_dados!$M:$M,"&lt;=2011",base_de_dados!$O:$O,"&gt;=40908")</f>
        <v>0</v>
      </c>
      <c r="G296" s="5">
        <f>SUMIFS(base_de_dados!$T:$T,base_de_dados!$B:$B,$B296,base_de_dados!$G:$G,G$61,base_de_dados!$H:$H,$L$1,base_de_dados!$C:$C,$A296,base_de_dados!$M:$M,"&lt;=2011",base_de_dados!$O:$O,"&gt;=40908")</f>
        <v>0</v>
      </c>
      <c r="H296" s="5">
        <f>SUMIFS(base_de_dados!$T:$T,base_de_dados!$B:$B,$B296,base_de_dados!$G:$G,H$61,base_de_dados!$H:$H,$L$1,base_de_dados!$C:$C,$A296,base_de_dados!$M:$M,"&lt;=2011",base_de_dados!$O:$O,"&gt;=40908")</f>
        <v>0</v>
      </c>
      <c r="I296" s="5">
        <f>SUMIFS(base_de_dados!$T:$T,base_de_dados!$B:$B,$B296,base_de_dados!$G:$G,I$61,base_de_dados!$H:$H,$L$1,base_de_dados!$C:$C,$A296,base_de_dados!$M:$M,"&lt;=2011",base_de_dados!$O:$O,"&gt;=40908")</f>
        <v>0</v>
      </c>
      <c r="J296" s="5">
        <f>SUMIFS(base_de_dados!$T:$T,base_de_dados!$B:$B,$B296,base_de_dados!$G:$G,J$61,base_de_dados!$H:$H,$L$1,base_de_dados!$C:$C,$A296,base_de_dados!$M:$M,"&lt;=2011",base_de_dados!$O:$O,"&gt;=40908")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SUMIFS(base_de_dados!$T:$T,base_de_dados!$B:$B,$B297,base_de_dados!$G:$G,C$61,base_de_dados!$H:$H,$L$1,base_de_dados!$C:$C,$A297,base_de_dados!$M:$M,"&lt;=2011",base_de_dados!$O:$O,"&gt;=40908")</f>
        <v>0</v>
      </c>
      <c r="D297" s="5">
        <f>SUMIFS(base_de_dados!$T:$T,base_de_dados!$B:$B,$B297,base_de_dados!$G:$G,D$61,base_de_dados!$H:$H,$L$1,base_de_dados!$C:$C,$A297,base_de_dados!$M:$M,"&lt;=2011",base_de_dados!$O:$O,"&gt;=40908")</f>
        <v>0.21422628107559613</v>
      </c>
      <c r="E297" s="5">
        <f>SUMIFS(base_de_dados!$T:$T,base_de_dados!$B:$B,$B297,base_de_dados!$G:$G,E$61,base_de_dados!$H:$H,$L$1,base_de_dados!$C:$C,$A297,base_de_dados!$M:$M,"&lt;=2011",base_de_dados!$O:$O,"&gt;=40908")</f>
        <v>1.5951293759512938E-3</v>
      </c>
      <c r="F297" s="5">
        <f>SUMIFS(base_de_dados!$T:$T,base_de_dados!$B:$B,$B297,base_de_dados!$G:$G,F$61,base_de_dados!$H:$H,$L$1,base_de_dados!$C:$C,$A297,base_de_dados!$M:$M,"&lt;=2011",base_de_dados!$O:$O,"&gt;=40908")</f>
        <v>1.75244165398275E-2</v>
      </c>
      <c r="G297" s="5">
        <f>SUMIFS(base_de_dados!$T:$T,base_de_dados!$B:$B,$B297,base_de_dados!$G:$G,G$61,base_de_dados!$H:$H,$L$1,base_de_dados!$C:$C,$A297,base_de_dados!$M:$M,"&lt;=2011",base_de_dados!$O:$O,"&gt;=40908")</f>
        <v>0</v>
      </c>
      <c r="H297" s="5">
        <f>SUMIFS(base_de_dados!$T:$T,base_de_dados!$B:$B,$B297,base_de_dados!$G:$G,H$61,base_de_dados!$H:$H,$L$1,base_de_dados!$C:$C,$A297,base_de_dados!$M:$M,"&lt;=2011",base_de_dados!$O:$O,"&gt;=40908")</f>
        <v>0</v>
      </c>
      <c r="I297" s="5">
        <f>SUMIFS(base_de_dados!$T:$T,base_de_dados!$B:$B,$B297,base_de_dados!$G:$G,I$61,base_de_dados!$H:$H,$L$1,base_de_dados!$C:$C,$A297,base_de_dados!$M:$M,"&lt;=2011",base_de_dados!$O:$O,"&gt;=40908")</f>
        <v>0</v>
      </c>
      <c r="J297" s="5">
        <f>SUMIFS(base_de_dados!$T:$T,base_de_dados!$B:$B,$B297,base_de_dados!$G:$G,J$61,base_de_dados!$H:$H,$L$1,base_de_dados!$C:$C,$A297,base_de_dados!$M:$M,"&lt;=2011",base_de_dados!$O:$O,"&gt;=40908")</f>
        <v>0</v>
      </c>
      <c r="K297" s="32">
        <f t="shared" si="8"/>
        <v>0.23334582699137493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SUMIFS(base_de_dados!$T:$T,base_de_dados!$B:$B,$B298,base_de_dados!$G:$G,C$61,base_de_dados!$H:$H,$L$1,base_de_dados!$C:$C,$A298,base_de_dados!$M:$M,"&lt;=2011",base_de_dados!$O:$O,"&gt;=40908")</f>
        <v>0</v>
      </c>
      <c r="D298" s="5">
        <f>SUMIFS(base_de_dados!$T:$T,base_de_dados!$B:$B,$B298,base_de_dados!$G:$G,D$61,base_de_dados!$H:$H,$L$1,base_de_dados!$C:$C,$A298,base_de_dados!$M:$M,"&lt;=2011",base_de_dados!$O:$O,"&gt;=40908")</f>
        <v>0</v>
      </c>
      <c r="E298" s="5">
        <f>SUMIFS(base_de_dados!$T:$T,base_de_dados!$B:$B,$B298,base_de_dados!$G:$G,E$61,base_de_dados!$H:$H,$L$1,base_de_dados!$C:$C,$A298,base_de_dados!$M:$M,"&lt;=2011",base_de_dados!$O:$O,"&gt;=40908")</f>
        <v>0</v>
      </c>
      <c r="F298" s="5">
        <f>SUMIFS(base_de_dados!$T:$T,base_de_dados!$B:$B,$B298,base_de_dados!$G:$G,F$61,base_de_dados!$H:$H,$L$1,base_de_dados!$C:$C,$A298,base_de_dados!$M:$M,"&lt;=2011",base_de_dados!$O:$O,"&gt;=40908")</f>
        <v>0</v>
      </c>
      <c r="G298" s="5">
        <f>SUMIFS(base_de_dados!$T:$T,base_de_dados!$B:$B,$B298,base_de_dados!$G:$G,G$61,base_de_dados!$H:$H,$L$1,base_de_dados!$C:$C,$A298,base_de_dados!$M:$M,"&lt;=2011",base_de_dados!$O:$O,"&gt;=40908")</f>
        <v>0</v>
      </c>
      <c r="H298" s="5">
        <f>SUMIFS(base_de_dados!$T:$T,base_de_dados!$B:$B,$B298,base_de_dados!$G:$G,H$61,base_de_dados!$H:$H,$L$1,base_de_dados!$C:$C,$A298,base_de_dados!$M:$M,"&lt;=2011",base_de_dados!$O:$O,"&gt;=40908")</f>
        <v>0</v>
      </c>
      <c r="I298" s="5">
        <f>SUMIFS(base_de_dados!$T:$T,base_de_dados!$B:$B,$B298,base_de_dados!$G:$G,I$61,base_de_dados!$H:$H,$L$1,base_de_dados!$C:$C,$A298,base_de_dados!$M:$M,"&lt;=2011",base_de_dados!$O:$O,"&gt;=40908")</f>
        <v>0</v>
      </c>
      <c r="J298" s="5">
        <f>SUMIFS(base_de_dados!$T:$T,base_de_dados!$B:$B,$B298,base_de_dados!$G:$G,J$61,base_de_dados!$H:$H,$L$1,base_de_dados!$C:$C,$A298,base_de_dados!$M:$M,"&lt;=2011",base_de_dados!$O:$O,"&gt;=40908")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SUMIFS(base_de_dados!$T:$T,base_de_dados!$B:$B,$B299,base_de_dados!$G:$G,C$61,base_de_dados!$H:$H,$L$1,base_de_dados!$C:$C,$A299,base_de_dados!$M:$M,"&lt;=2011",base_de_dados!$O:$O,"&gt;=40908")</f>
        <v>0</v>
      </c>
      <c r="D299" s="5">
        <f>SUMIFS(base_de_dados!$T:$T,base_de_dados!$B:$B,$B299,base_de_dados!$G:$G,D$61,base_de_dados!$H:$H,$L$1,base_de_dados!$C:$C,$A299,base_de_dados!$M:$M,"&lt;=2011",base_de_dados!$O:$O,"&gt;=40908")</f>
        <v>0</v>
      </c>
      <c r="E299" s="5">
        <f>SUMIFS(base_de_dados!$T:$T,base_de_dados!$B:$B,$B299,base_de_dados!$G:$G,E$61,base_de_dados!$H:$H,$L$1,base_de_dados!$C:$C,$A299,base_de_dados!$M:$M,"&lt;=2011",base_de_dados!$O:$O,"&gt;=40908")</f>
        <v>0</v>
      </c>
      <c r="F299" s="5">
        <f>SUMIFS(base_de_dados!$T:$T,base_de_dados!$B:$B,$B299,base_de_dados!$G:$G,F$61,base_de_dados!$H:$H,$L$1,base_de_dados!$C:$C,$A299,base_de_dados!$M:$M,"&lt;=2011",base_de_dados!$O:$O,"&gt;=40908")</f>
        <v>0</v>
      </c>
      <c r="G299" s="5">
        <f>SUMIFS(base_de_dados!$T:$T,base_de_dados!$B:$B,$B299,base_de_dados!$G:$G,G$61,base_de_dados!$H:$H,$L$1,base_de_dados!$C:$C,$A299,base_de_dados!$M:$M,"&lt;=2011",base_de_dados!$O:$O,"&gt;=40908")</f>
        <v>0</v>
      </c>
      <c r="H299" s="5">
        <f>SUMIFS(base_de_dados!$T:$T,base_de_dados!$B:$B,$B299,base_de_dados!$G:$G,H$61,base_de_dados!$H:$H,$L$1,base_de_dados!$C:$C,$A299,base_de_dados!$M:$M,"&lt;=2011",base_de_dados!$O:$O,"&gt;=40908")</f>
        <v>0</v>
      </c>
      <c r="I299" s="5">
        <f>SUMIFS(base_de_dados!$T:$T,base_de_dados!$B:$B,$B299,base_de_dados!$G:$G,I$61,base_de_dados!$H:$H,$L$1,base_de_dados!$C:$C,$A299,base_de_dados!$M:$M,"&lt;=2011",base_de_dados!$O:$O,"&gt;=40908")</f>
        <v>0</v>
      </c>
      <c r="J299" s="5">
        <f>SUMIFS(base_de_dados!$T:$T,base_de_dados!$B:$B,$B299,base_de_dados!$G:$G,J$61,base_de_dados!$H:$H,$L$1,base_de_dados!$C:$C,$A299,base_de_dados!$M:$M,"&lt;=2011",base_de_dados!$O:$O,"&gt;=40908")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SUMIFS(base_de_dados!$T:$T,base_de_dados!$B:$B,$B300,base_de_dados!$G:$G,C$61,base_de_dados!$H:$H,$L$1,base_de_dados!$C:$C,$A300,base_de_dados!$M:$M,"&lt;=2011",base_de_dados!$O:$O,"&gt;=40908")</f>
        <v>0</v>
      </c>
      <c r="D300" s="5">
        <f>SUMIFS(base_de_dados!$T:$T,base_de_dados!$B:$B,$B300,base_de_dados!$G:$G,D$61,base_de_dados!$H:$H,$L$1,base_de_dados!$C:$C,$A300,base_de_dados!$M:$M,"&lt;=2011",base_de_dados!$O:$O,"&gt;=40908")</f>
        <v>0</v>
      </c>
      <c r="E300" s="5">
        <f>SUMIFS(base_de_dados!$T:$T,base_de_dados!$B:$B,$B300,base_de_dados!$G:$G,E$61,base_de_dados!$H:$H,$L$1,base_de_dados!$C:$C,$A300,base_de_dados!$M:$M,"&lt;=2011",base_de_dados!$O:$O,"&gt;=40908")</f>
        <v>0</v>
      </c>
      <c r="F300" s="5">
        <f>SUMIFS(base_de_dados!$T:$T,base_de_dados!$B:$B,$B300,base_de_dados!$G:$G,F$61,base_de_dados!$H:$H,$L$1,base_de_dados!$C:$C,$A300,base_de_dados!$M:$M,"&lt;=2011",base_de_dados!$O:$O,"&gt;=40908")</f>
        <v>0</v>
      </c>
      <c r="G300" s="5">
        <f>SUMIFS(base_de_dados!$T:$T,base_de_dados!$B:$B,$B300,base_de_dados!$G:$G,G$61,base_de_dados!$H:$H,$L$1,base_de_dados!$C:$C,$A300,base_de_dados!$M:$M,"&lt;=2011",base_de_dados!$O:$O,"&gt;=40908")</f>
        <v>0</v>
      </c>
      <c r="H300" s="5">
        <f>SUMIFS(base_de_dados!$T:$T,base_de_dados!$B:$B,$B300,base_de_dados!$G:$G,H$61,base_de_dados!$H:$H,$L$1,base_de_dados!$C:$C,$A300,base_de_dados!$M:$M,"&lt;=2011",base_de_dados!$O:$O,"&gt;=40908")</f>
        <v>0</v>
      </c>
      <c r="I300" s="5">
        <f>SUMIFS(base_de_dados!$T:$T,base_de_dados!$B:$B,$B300,base_de_dados!$G:$G,I$61,base_de_dados!$H:$H,$L$1,base_de_dados!$C:$C,$A300,base_de_dados!$M:$M,"&lt;=2011",base_de_dados!$O:$O,"&gt;=40908")</f>
        <v>0</v>
      </c>
      <c r="J300" s="5">
        <f>SUMIFS(base_de_dados!$T:$T,base_de_dados!$B:$B,$B300,base_de_dados!$G:$G,J$61,base_de_dados!$H:$H,$L$1,base_de_dados!$C:$C,$A300,base_de_dados!$M:$M,"&lt;=2011",base_de_dados!$O:$O,"&gt;=40908")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SUMIFS(base_de_dados!$T:$T,base_de_dados!$B:$B,$B301,base_de_dados!$G:$G,C$61,base_de_dados!$H:$H,$L$1,base_de_dados!$C:$C,$A301,base_de_dados!$M:$M,"&lt;=2011",base_de_dados!$O:$O,"&gt;=40908")</f>
        <v>0</v>
      </c>
      <c r="D301" s="5">
        <f>SUMIFS(base_de_dados!$T:$T,base_de_dados!$B:$B,$B301,base_de_dados!$G:$G,D$61,base_de_dados!$H:$H,$L$1,base_de_dados!$C:$C,$A301,base_de_dados!$M:$M,"&lt;=2011",base_de_dados!$O:$O,"&gt;=40908")</f>
        <v>0</v>
      </c>
      <c r="E301" s="5">
        <f>SUMIFS(base_de_dados!$T:$T,base_de_dados!$B:$B,$B301,base_de_dados!$G:$G,E$61,base_de_dados!$H:$H,$L$1,base_de_dados!$C:$C,$A301,base_de_dados!$M:$M,"&lt;=2011",base_de_dados!$O:$O,"&gt;=40908")</f>
        <v>0</v>
      </c>
      <c r="F301" s="5">
        <f>SUMIFS(base_de_dados!$T:$T,base_de_dados!$B:$B,$B301,base_de_dados!$G:$G,F$61,base_de_dados!$H:$H,$L$1,base_de_dados!$C:$C,$A301,base_de_dados!$M:$M,"&lt;=2011",base_de_dados!$O:$O,"&gt;=40908")</f>
        <v>0</v>
      </c>
      <c r="G301" s="5">
        <f>SUMIFS(base_de_dados!$T:$T,base_de_dados!$B:$B,$B301,base_de_dados!$G:$G,G$61,base_de_dados!$H:$H,$L$1,base_de_dados!$C:$C,$A301,base_de_dados!$M:$M,"&lt;=2011",base_de_dados!$O:$O,"&gt;=40908")</f>
        <v>0</v>
      </c>
      <c r="H301" s="5">
        <f>SUMIFS(base_de_dados!$T:$T,base_de_dados!$B:$B,$B301,base_de_dados!$G:$G,H$61,base_de_dados!$H:$H,$L$1,base_de_dados!$C:$C,$A301,base_de_dados!$M:$M,"&lt;=2011",base_de_dados!$O:$O,"&gt;=40908")</f>
        <v>0</v>
      </c>
      <c r="I301" s="5">
        <f>SUMIFS(base_de_dados!$T:$T,base_de_dados!$B:$B,$B301,base_de_dados!$G:$G,I$61,base_de_dados!$H:$H,$L$1,base_de_dados!$C:$C,$A301,base_de_dados!$M:$M,"&lt;=2011",base_de_dados!$O:$O,"&gt;=40908")</f>
        <v>0</v>
      </c>
      <c r="J301" s="5">
        <f>SUMIFS(base_de_dados!$T:$T,base_de_dados!$B:$B,$B301,base_de_dados!$G:$G,J$61,base_de_dados!$H:$H,$L$1,base_de_dados!$C:$C,$A301,base_de_dados!$M:$M,"&lt;=2011",base_de_dados!$O:$O,"&gt;=40908")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SUMIFS(base_de_dados!$T:$T,base_de_dados!$B:$B,$B302,base_de_dados!$G:$G,C$61,base_de_dados!$H:$H,$L$1,base_de_dados!$C:$C,$A302,base_de_dados!$M:$M,"&lt;=2011",base_de_dados!$O:$O,"&gt;=40908")</f>
        <v>0</v>
      </c>
      <c r="D302" s="5">
        <f>SUMIFS(base_de_dados!$T:$T,base_de_dados!$B:$B,$B302,base_de_dados!$G:$G,D$61,base_de_dados!$H:$H,$L$1,base_de_dados!$C:$C,$A302,base_de_dados!$M:$M,"&lt;=2011",base_de_dados!$O:$O,"&gt;=40908")</f>
        <v>0</v>
      </c>
      <c r="E302" s="5">
        <f>SUMIFS(base_de_dados!$T:$T,base_de_dados!$B:$B,$B302,base_de_dados!$G:$G,E$61,base_de_dados!$H:$H,$L$1,base_de_dados!$C:$C,$A302,base_de_dados!$M:$M,"&lt;=2011",base_de_dados!$O:$O,"&gt;=40908")</f>
        <v>0</v>
      </c>
      <c r="F302" s="5">
        <f>SUMIFS(base_de_dados!$T:$T,base_de_dados!$B:$B,$B302,base_de_dados!$G:$G,F$61,base_de_dados!$H:$H,$L$1,base_de_dados!$C:$C,$A302,base_de_dados!$M:$M,"&lt;=2011",base_de_dados!$O:$O,"&gt;=40908")</f>
        <v>0</v>
      </c>
      <c r="G302" s="5">
        <f>SUMIFS(base_de_dados!$T:$T,base_de_dados!$B:$B,$B302,base_de_dados!$G:$G,G$61,base_de_dados!$H:$H,$L$1,base_de_dados!$C:$C,$A302,base_de_dados!$M:$M,"&lt;=2011",base_de_dados!$O:$O,"&gt;=40908")</f>
        <v>0</v>
      </c>
      <c r="H302" s="5">
        <f>SUMIFS(base_de_dados!$T:$T,base_de_dados!$B:$B,$B302,base_de_dados!$G:$G,H$61,base_de_dados!$H:$H,$L$1,base_de_dados!$C:$C,$A302,base_de_dados!$M:$M,"&lt;=2011",base_de_dados!$O:$O,"&gt;=40908")</f>
        <v>0</v>
      </c>
      <c r="I302" s="5">
        <f>SUMIFS(base_de_dados!$T:$T,base_de_dados!$B:$B,$B302,base_de_dados!$G:$G,I$61,base_de_dados!$H:$H,$L$1,base_de_dados!$C:$C,$A302,base_de_dados!$M:$M,"&lt;=2011",base_de_dados!$O:$O,"&gt;=40908")</f>
        <v>0</v>
      </c>
      <c r="J302" s="5">
        <f>SUMIFS(base_de_dados!$T:$T,base_de_dados!$B:$B,$B302,base_de_dados!$G:$G,J$61,base_de_dados!$H:$H,$L$1,base_de_dados!$C:$C,$A302,base_de_dados!$M:$M,"&lt;=2011",base_de_dados!$O:$O,"&gt;=40908")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SUMIFS(base_de_dados!$T:$T,base_de_dados!$B:$B,$B303,base_de_dados!$G:$G,C$61,base_de_dados!$H:$H,$L$1,base_de_dados!$C:$C,$A303,base_de_dados!$M:$M,"&lt;=2011",base_de_dados!$O:$O,"&gt;=40908")</f>
        <v>0</v>
      </c>
      <c r="D303" s="5">
        <f>SUMIFS(base_de_dados!$T:$T,base_de_dados!$B:$B,$B303,base_de_dados!$G:$G,D$61,base_de_dados!$H:$H,$L$1,base_de_dados!$C:$C,$A303,base_de_dados!$M:$M,"&lt;=2011",base_de_dados!$O:$O,"&gt;=40908")</f>
        <v>0</v>
      </c>
      <c r="E303" s="5">
        <f>SUMIFS(base_de_dados!$T:$T,base_de_dados!$B:$B,$B303,base_de_dados!$G:$G,E$61,base_de_dados!$H:$H,$L$1,base_de_dados!$C:$C,$A303,base_de_dados!$M:$M,"&lt;=2011",base_de_dados!$O:$O,"&gt;=40908")</f>
        <v>0</v>
      </c>
      <c r="F303" s="5">
        <f>SUMIFS(base_de_dados!$T:$T,base_de_dados!$B:$B,$B303,base_de_dados!$G:$G,F$61,base_de_dados!$H:$H,$L$1,base_de_dados!$C:$C,$A303,base_de_dados!$M:$M,"&lt;=2011",base_de_dados!$O:$O,"&gt;=40908")</f>
        <v>0</v>
      </c>
      <c r="G303" s="5">
        <f>SUMIFS(base_de_dados!$T:$T,base_de_dados!$B:$B,$B303,base_de_dados!$G:$G,G$61,base_de_dados!$H:$H,$L$1,base_de_dados!$C:$C,$A303,base_de_dados!$M:$M,"&lt;=2011",base_de_dados!$O:$O,"&gt;=40908")</f>
        <v>0</v>
      </c>
      <c r="H303" s="5">
        <f>SUMIFS(base_de_dados!$T:$T,base_de_dados!$B:$B,$B303,base_de_dados!$G:$G,H$61,base_de_dados!$H:$H,$L$1,base_de_dados!$C:$C,$A303,base_de_dados!$M:$M,"&lt;=2011",base_de_dados!$O:$O,"&gt;=40908")</f>
        <v>0</v>
      </c>
      <c r="I303" s="5">
        <f>SUMIFS(base_de_dados!$T:$T,base_de_dados!$B:$B,$B303,base_de_dados!$G:$G,I$61,base_de_dados!$H:$H,$L$1,base_de_dados!$C:$C,$A303,base_de_dados!$M:$M,"&lt;=2011",base_de_dados!$O:$O,"&gt;=40908")</f>
        <v>0</v>
      </c>
      <c r="J303" s="5">
        <f>SUMIFS(base_de_dados!$T:$T,base_de_dados!$B:$B,$B303,base_de_dados!$G:$G,J$61,base_de_dados!$H:$H,$L$1,base_de_dados!$C:$C,$A303,base_de_dados!$M:$M,"&lt;=2011",base_de_dados!$O:$O,"&gt;=40908")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SUMIFS(base_de_dados!$T:$T,base_de_dados!$B:$B,$B304,base_de_dados!$G:$G,C$61,base_de_dados!$H:$H,$L$1,base_de_dados!$C:$C,$A304,base_de_dados!$M:$M,"&lt;=2011",base_de_dados!$O:$O,"&gt;=40908")</f>
        <v>0</v>
      </c>
      <c r="D304" s="5">
        <f>SUMIFS(base_de_dados!$T:$T,base_de_dados!$B:$B,$B304,base_de_dados!$G:$G,D$61,base_de_dados!$H:$H,$L$1,base_de_dados!$C:$C,$A304,base_de_dados!$M:$M,"&lt;=2011",base_de_dados!$O:$O,"&gt;=40908")</f>
        <v>0</v>
      </c>
      <c r="E304" s="5">
        <f>SUMIFS(base_de_dados!$T:$T,base_de_dados!$B:$B,$B304,base_de_dados!$G:$G,E$61,base_de_dados!$H:$H,$L$1,base_de_dados!$C:$C,$A304,base_de_dados!$M:$M,"&lt;=2011",base_de_dados!$O:$O,"&gt;=40908")</f>
        <v>0</v>
      </c>
      <c r="F304" s="5">
        <f>SUMIFS(base_de_dados!$T:$T,base_de_dados!$B:$B,$B304,base_de_dados!$G:$G,F$61,base_de_dados!$H:$H,$L$1,base_de_dados!$C:$C,$A304,base_de_dados!$M:$M,"&lt;=2011",base_de_dados!$O:$O,"&gt;=40908")</f>
        <v>0</v>
      </c>
      <c r="G304" s="5">
        <f>SUMIFS(base_de_dados!$T:$T,base_de_dados!$B:$B,$B304,base_de_dados!$G:$G,G$61,base_de_dados!$H:$H,$L$1,base_de_dados!$C:$C,$A304,base_de_dados!$M:$M,"&lt;=2011",base_de_dados!$O:$O,"&gt;=40908")</f>
        <v>0</v>
      </c>
      <c r="H304" s="5">
        <f>SUMIFS(base_de_dados!$T:$T,base_de_dados!$B:$B,$B304,base_de_dados!$G:$G,H$61,base_de_dados!$H:$H,$L$1,base_de_dados!$C:$C,$A304,base_de_dados!$M:$M,"&lt;=2011",base_de_dados!$O:$O,"&gt;=40908")</f>
        <v>0</v>
      </c>
      <c r="I304" s="5">
        <f>SUMIFS(base_de_dados!$T:$T,base_de_dados!$B:$B,$B304,base_de_dados!$G:$G,I$61,base_de_dados!$H:$H,$L$1,base_de_dados!$C:$C,$A304,base_de_dados!$M:$M,"&lt;=2011",base_de_dados!$O:$O,"&gt;=40908")</f>
        <v>0</v>
      </c>
      <c r="J304" s="5">
        <f>SUMIFS(base_de_dados!$T:$T,base_de_dados!$B:$B,$B304,base_de_dados!$G:$G,J$61,base_de_dados!$H:$H,$L$1,base_de_dados!$C:$C,$A304,base_de_dados!$M:$M,"&lt;=2011",base_de_dados!$O:$O,"&gt;=40908")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SUMIFS(base_de_dados!$T:$T,base_de_dados!$B:$B,$B305,base_de_dados!$G:$G,C$61,base_de_dados!$H:$H,$L$1,base_de_dados!$C:$C,$A305,base_de_dados!$M:$M,"&lt;=2011",base_de_dados!$O:$O,"&gt;=40908")</f>
        <v>0</v>
      </c>
      <c r="D305" s="5">
        <f>SUMIFS(base_de_dados!$T:$T,base_de_dados!$B:$B,$B305,base_de_dados!$G:$G,D$61,base_de_dados!$H:$H,$L$1,base_de_dados!$C:$C,$A305,base_de_dados!$M:$M,"&lt;=2011",base_de_dados!$O:$O,"&gt;=40908")</f>
        <v>0</v>
      </c>
      <c r="E305" s="5">
        <f>SUMIFS(base_de_dados!$T:$T,base_de_dados!$B:$B,$B305,base_de_dados!$G:$G,E$61,base_de_dados!$H:$H,$L$1,base_de_dados!$C:$C,$A305,base_de_dados!$M:$M,"&lt;=2011",base_de_dados!$O:$O,"&gt;=40908")</f>
        <v>0</v>
      </c>
      <c r="F305" s="5">
        <f>SUMIFS(base_de_dados!$T:$T,base_de_dados!$B:$B,$B305,base_de_dados!$G:$G,F$61,base_de_dados!$H:$H,$L$1,base_de_dados!$C:$C,$A305,base_de_dados!$M:$M,"&lt;=2011",base_de_dados!$O:$O,"&gt;=40908")</f>
        <v>0</v>
      </c>
      <c r="G305" s="5">
        <f>SUMIFS(base_de_dados!$T:$T,base_de_dados!$B:$B,$B305,base_de_dados!$G:$G,G$61,base_de_dados!$H:$H,$L$1,base_de_dados!$C:$C,$A305,base_de_dados!$M:$M,"&lt;=2011",base_de_dados!$O:$O,"&gt;=40908")</f>
        <v>0</v>
      </c>
      <c r="H305" s="5">
        <f>SUMIFS(base_de_dados!$T:$T,base_de_dados!$B:$B,$B305,base_de_dados!$G:$G,H$61,base_de_dados!$H:$H,$L$1,base_de_dados!$C:$C,$A305,base_de_dados!$M:$M,"&lt;=2011",base_de_dados!$O:$O,"&gt;=40908")</f>
        <v>0</v>
      </c>
      <c r="I305" s="5">
        <f>SUMIFS(base_de_dados!$T:$T,base_de_dados!$B:$B,$B305,base_de_dados!$G:$G,I$61,base_de_dados!$H:$H,$L$1,base_de_dados!$C:$C,$A305,base_de_dados!$M:$M,"&lt;=2011",base_de_dados!$O:$O,"&gt;=40908")</f>
        <v>0</v>
      </c>
      <c r="J305" s="5">
        <f>SUMIFS(base_de_dados!$T:$T,base_de_dados!$B:$B,$B305,base_de_dados!$G:$G,J$61,base_de_dados!$H:$H,$L$1,base_de_dados!$C:$C,$A305,base_de_dados!$M:$M,"&lt;=2011",base_de_dados!$O:$O,"&gt;=40908")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SUMIFS(base_de_dados!$T:$T,base_de_dados!$B:$B,$B306,base_de_dados!$G:$G,C$61,base_de_dados!$H:$H,$L$1,base_de_dados!$C:$C,$A306,base_de_dados!$M:$M,"&lt;=2011",base_de_dados!$O:$O,"&gt;=40908")</f>
        <v>0</v>
      </c>
      <c r="D306" s="5">
        <f>SUMIFS(base_de_dados!$T:$T,base_de_dados!$B:$B,$B306,base_de_dados!$G:$G,D$61,base_de_dados!$H:$H,$L$1,base_de_dados!$C:$C,$A306,base_de_dados!$M:$M,"&lt;=2011",base_de_dados!$O:$O,"&gt;=40908")</f>
        <v>0</v>
      </c>
      <c r="E306" s="5">
        <f>SUMIFS(base_de_dados!$T:$T,base_de_dados!$B:$B,$B306,base_de_dados!$G:$G,E$61,base_de_dados!$H:$H,$L$1,base_de_dados!$C:$C,$A306,base_de_dados!$M:$M,"&lt;=2011",base_de_dados!$O:$O,"&gt;=40908")</f>
        <v>0</v>
      </c>
      <c r="F306" s="5">
        <f>SUMIFS(base_de_dados!$T:$T,base_de_dados!$B:$B,$B306,base_de_dados!$G:$G,F$61,base_de_dados!$H:$H,$L$1,base_de_dados!$C:$C,$A306,base_de_dados!$M:$M,"&lt;=2011",base_de_dados!$O:$O,"&gt;=40908")</f>
        <v>0</v>
      </c>
      <c r="G306" s="5">
        <f>SUMIFS(base_de_dados!$T:$T,base_de_dados!$B:$B,$B306,base_de_dados!$G:$G,G$61,base_de_dados!$H:$H,$L$1,base_de_dados!$C:$C,$A306,base_de_dados!$M:$M,"&lt;=2011",base_de_dados!$O:$O,"&gt;=40908")</f>
        <v>0</v>
      </c>
      <c r="H306" s="5">
        <f>SUMIFS(base_de_dados!$T:$T,base_de_dados!$B:$B,$B306,base_de_dados!$G:$G,H$61,base_de_dados!$H:$H,$L$1,base_de_dados!$C:$C,$A306,base_de_dados!$M:$M,"&lt;=2011",base_de_dados!$O:$O,"&gt;=40908")</f>
        <v>0</v>
      </c>
      <c r="I306" s="5">
        <f>SUMIFS(base_de_dados!$T:$T,base_de_dados!$B:$B,$B306,base_de_dados!$G:$G,I$61,base_de_dados!$H:$H,$L$1,base_de_dados!$C:$C,$A306,base_de_dados!$M:$M,"&lt;=2011",base_de_dados!$O:$O,"&gt;=40908")</f>
        <v>0</v>
      </c>
      <c r="J306" s="5">
        <f>SUMIFS(base_de_dados!$T:$T,base_de_dados!$B:$B,$B306,base_de_dados!$G:$G,J$61,base_de_dados!$H:$H,$L$1,base_de_dados!$C:$C,$A306,base_de_dados!$M:$M,"&lt;=2011",base_de_dados!$O:$O,"&gt;=40908")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SUMIFS(base_de_dados!$T:$T,base_de_dados!$B:$B,$B307,base_de_dados!$G:$G,C$61,base_de_dados!$H:$H,$L$1,base_de_dados!$C:$C,$A307,base_de_dados!$M:$M,"&lt;=2011",base_de_dados!$O:$O,"&gt;=40908")</f>
        <v>0</v>
      </c>
      <c r="D307" s="5">
        <f>SUMIFS(base_de_dados!$T:$T,base_de_dados!$B:$B,$B307,base_de_dados!$G:$G,D$61,base_de_dados!$H:$H,$L$1,base_de_dados!$C:$C,$A307,base_de_dados!$M:$M,"&lt;=2011",base_de_dados!$O:$O,"&gt;=40908")</f>
        <v>0</v>
      </c>
      <c r="E307" s="5">
        <f>SUMIFS(base_de_dados!$T:$T,base_de_dados!$B:$B,$B307,base_de_dados!$G:$G,E$61,base_de_dados!$H:$H,$L$1,base_de_dados!$C:$C,$A307,base_de_dados!$M:$M,"&lt;=2011",base_de_dados!$O:$O,"&gt;=40908")</f>
        <v>0</v>
      </c>
      <c r="F307" s="5">
        <f>SUMIFS(base_de_dados!$T:$T,base_de_dados!$B:$B,$B307,base_de_dados!$G:$G,F$61,base_de_dados!$H:$H,$L$1,base_de_dados!$C:$C,$A307,base_de_dados!$M:$M,"&lt;=2011",base_de_dados!$O:$O,"&gt;=40908")</f>
        <v>0</v>
      </c>
      <c r="G307" s="5">
        <f>SUMIFS(base_de_dados!$T:$T,base_de_dados!$B:$B,$B307,base_de_dados!$G:$G,G$61,base_de_dados!$H:$H,$L$1,base_de_dados!$C:$C,$A307,base_de_dados!$M:$M,"&lt;=2011",base_de_dados!$O:$O,"&gt;=40908")</f>
        <v>0</v>
      </c>
      <c r="H307" s="5">
        <f>SUMIFS(base_de_dados!$T:$T,base_de_dados!$B:$B,$B307,base_de_dados!$G:$G,H$61,base_de_dados!$H:$H,$L$1,base_de_dados!$C:$C,$A307,base_de_dados!$M:$M,"&lt;=2011",base_de_dados!$O:$O,"&gt;=40908")</f>
        <v>0</v>
      </c>
      <c r="I307" s="5">
        <f>SUMIFS(base_de_dados!$T:$T,base_de_dados!$B:$B,$B307,base_de_dados!$G:$G,I$61,base_de_dados!$H:$H,$L$1,base_de_dados!$C:$C,$A307,base_de_dados!$M:$M,"&lt;=2011",base_de_dados!$O:$O,"&gt;=40908")</f>
        <v>0</v>
      </c>
      <c r="J307" s="5">
        <f>SUMIFS(base_de_dados!$T:$T,base_de_dados!$B:$B,$B307,base_de_dados!$G:$G,J$61,base_de_dados!$H:$H,$L$1,base_de_dados!$C:$C,$A307,base_de_dados!$M:$M,"&lt;=2011",base_de_dados!$O:$O,"&gt;=40908")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SUMIFS(base_de_dados!$T:$T,base_de_dados!$B:$B,$B308,base_de_dados!$G:$G,C$61,base_de_dados!$H:$H,$L$1,base_de_dados!$C:$C,$A308,base_de_dados!$M:$M,"&lt;=2011",base_de_dados!$O:$O,"&gt;=40908")</f>
        <v>0</v>
      </c>
      <c r="D308" s="5">
        <f>SUMIFS(base_de_dados!$T:$T,base_de_dados!$B:$B,$B308,base_de_dados!$G:$G,D$61,base_de_dados!$H:$H,$L$1,base_de_dados!$C:$C,$A308,base_de_dados!$M:$M,"&lt;=2011",base_de_dados!$O:$O,"&gt;=40908")</f>
        <v>0</v>
      </c>
      <c r="E308" s="5">
        <f>SUMIFS(base_de_dados!$T:$T,base_de_dados!$B:$B,$B308,base_de_dados!$G:$G,E$61,base_de_dados!$H:$H,$L$1,base_de_dados!$C:$C,$A308,base_de_dados!$M:$M,"&lt;=2011",base_de_dados!$O:$O,"&gt;=40908")</f>
        <v>0</v>
      </c>
      <c r="F308" s="5">
        <f>SUMIFS(base_de_dados!$T:$T,base_de_dados!$B:$B,$B308,base_de_dados!$G:$G,F$61,base_de_dados!$H:$H,$L$1,base_de_dados!$C:$C,$A308,base_de_dados!$M:$M,"&lt;=2011",base_de_dados!$O:$O,"&gt;=40908")</f>
        <v>0</v>
      </c>
      <c r="G308" s="5">
        <f>SUMIFS(base_de_dados!$T:$T,base_de_dados!$B:$B,$B308,base_de_dados!$G:$G,G$61,base_de_dados!$H:$H,$L$1,base_de_dados!$C:$C,$A308,base_de_dados!$M:$M,"&lt;=2011",base_de_dados!$O:$O,"&gt;=40908")</f>
        <v>0</v>
      </c>
      <c r="H308" s="5">
        <f>SUMIFS(base_de_dados!$T:$T,base_de_dados!$B:$B,$B308,base_de_dados!$G:$G,H$61,base_de_dados!$H:$H,$L$1,base_de_dados!$C:$C,$A308,base_de_dados!$M:$M,"&lt;=2011",base_de_dados!$O:$O,"&gt;=40908")</f>
        <v>0</v>
      </c>
      <c r="I308" s="5">
        <f>SUMIFS(base_de_dados!$T:$T,base_de_dados!$B:$B,$B308,base_de_dados!$G:$G,I$61,base_de_dados!$H:$H,$L$1,base_de_dados!$C:$C,$A308,base_de_dados!$M:$M,"&lt;=2011",base_de_dados!$O:$O,"&gt;=40908")</f>
        <v>0</v>
      </c>
      <c r="J308" s="5">
        <f>SUMIFS(base_de_dados!$T:$T,base_de_dados!$B:$B,$B308,base_de_dados!$G:$G,J$61,base_de_dados!$H:$H,$L$1,base_de_dados!$C:$C,$A308,base_de_dados!$M:$M,"&lt;=2011",base_de_dados!$O:$O,"&gt;=40908")</f>
        <v>0</v>
      </c>
      <c r="K308" s="32">
        <f t="shared" si="8"/>
        <v>0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SUMIFS(base_de_dados!$T:$T,base_de_dados!$B:$B,$B309,base_de_dados!$G:$G,C$61,base_de_dados!$H:$H,$L$1,base_de_dados!$C:$C,$A309,base_de_dados!$M:$M,"&lt;=2011",base_de_dados!$O:$O,"&gt;=40908")</f>
        <v>0</v>
      </c>
      <c r="D309" s="5">
        <f>SUMIFS(base_de_dados!$T:$T,base_de_dados!$B:$B,$B309,base_de_dados!$G:$G,D$61,base_de_dados!$H:$H,$L$1,base_de_dados!$C:$C,$A309,base_de_dados!$M:$M,"&lt;=2011",base_de_dados!$O:$O,"&gt;=40908")</f>
        <v>0</v>
      </c>
      <c r="E309" s="5">
        <f>SUMIFS(base_de_dados!$T:$T,base_de_dados!$B:$B,$B309,base_de_dados!$G:$G,E$61,base_de_dados!$H:$H,$L$1,base_de_dados!$C:$C,$A309,base_de_dados!$M:$M,"&lt;=2011",base_de_dados!$O:$O,"&gt;=40908")</f>
        <v>0</v>
      </c>
      <c r="F309" s="5">
        <f>SUMIFS(base_de_dados!$T:$T,base_de_dados!$B:$B,$B309,base_de_dados!$G:$G,F$61,base_de_dados!$H:$H,$L$1,base_de_dados!$C:$C,$A309,base_de_dados!$M:$M,"&lt;=2011",base_de_dados!$O:$O,"&gt;=40908")</f>
        <v>0</v>
      </c>
      <c r="G309" s="5">
        <f>SUMIFS(base_de_dados!$T:$T,base_de_dados!$B:$B,$B309,base_de_dados!$G:$G,G$61,base_de_dados!$H:$H,$L$1,base_de_dados!$C:$C,$A309,base_de_dados!$M:$M,"&lt;=2011",base_de_dados!$O:$O,"&gt;=40908")</f>
        <v>0</v>
      </c>
      <c r="H309" s="5">
        <f>SUMIFS(base_de_dados!$T:$T,base_de_dados!$B:$B,$B309,base_de_dados!$G:$G,H$61,base_de_dados!$H:$H,$L$1,base_de_dados!$C:$C,$A309,base_de_dados!$M:$M,"&lt;=2011",base_de_dados!$O:$O,"&gt;=40908")</f>
        <v>0</v>
      </c>
      <c r="I309" s="5">
        <f>SUMIFS(base_de_dados!$T:$T,base_de_dados!$B:$B,$B309,base_de_dados!$G:$G,I$61,base_de_dados!$H:$H,$L$1,base_de_dados!$C:$C,$A309,base_de_dados!$M:$M,"&lt;=2011",base_de_dados!$O:$O,"&gt;=40908")</f>
        <v>0</v>
      </c>
      <c r="J309" s="5">
        <f>SUMIFS(base_de_dados!$T:$T,base_de_dados!$B:$B,$B309,base_de_dados!$G:$G,J$61,base_de_dados!$H:$H,$L$1,base_de_dados!$C:$C,$A309,base_de_dados!$M:$M,"&lt;=2011",base_de_dados!$O:$O,"&gt;=40908")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SUMIFS(base_de_dados!$T:$T,base_de_dados!$B:$B,$B310,base_de_dados!$G:$G,C$61,base_de_dados!$H:$H,$L$1,base_de_dados!$C:$C,$A310,base_de_dados!$M:$M,"&lt;=2011",base_de_dados!$O:$O,"&gt;=40908")</f>
        <v>0</v>
      </c>
      <c r="D310" s="5">
        <f>SUMIFS(base_de_dados!$T:$T,base_de_dados!$B:$B,$B310,base_de_dados!$G:$G,D$61,base_de_dados!$H:$H,$L$1,base_de_dados!$C:$C,$A310,base_de_dados!$M:$M,"&lt;=2011",base_de_dados!$O:$O,"&gt;=40908")</f>
        <v>0</v>
      </c>
      <c r="E310" s="5">
        <f>SUMIFS(base_de_dados!$T:$T,base_de_dados!$B:$B,$B310,base_de_dados!$G:$G,E$61,base_de_dados!$H:$H,$L$1,base_de_dados!$C:$C,$A310,base_de_dados!$M:$M,"&lt;=2011",base_de_dados!$O:$O,"&gt;=40908")</f>
        <v>0</v>
      </c>
      <c r="F310" s="5">
        <f>SUMIFS(base_de_dados!$T:$T,base_de_dados!$B:$B,$B310,base_de_dados!$G:$G,F$61,base_de_dados!$H:$H,$L$1,base_de_dados!$C:$C,$A310,base_de_dados!$M:$M,"&lt;=2011",base_de_dados!$O:$O,"&gt;=40908")</f>
        <v>0</v>
      </c>
      <c r="G310" s="5">
        <f>SUMIFS(base_de_dados!$T:$T,base_de_dados!$B:$B,$B310,base_de_dados!$G:$G,G$61,base_de_dados!$H:$H,$L$1,base_de_dados!$C:$C,$A310,base_de_dados!$M:$M,"&lt;=2011",base_de_dados!$O:$O,"&gt;=40908")</f>
        <v>0</v>
      </c>
      <c r="H310" s="5">
        <f>SUMIFS(base_de_dados!$T:$T,base_de_dados!$B:$B,$B310,base_de_dados!$G:$G,H$61,base_de_dados!$H:$H,$L$1,base_de_dados!$C:$C,$A310,base_de_dados!$M:$M,"&lt;=2011",base_de_dados!$O:$O,"&gt;=40908")</f>
        <v>0</v>
      </c>
      <c r="I310" s="5">
        <f>SUMIFS(base_de_dados!$T:$T,base_de_dados!$B:$B,$B310,base_de_dados!$G:$G,I$61,base_de_dados!$H:$H,$L$1,base_de_dados!$C:$C,$A310,base_de_dados!$M:$M,"&lt;=2011",base_de_dados!$O:$O,"&gt;=40908")</f>
        <v>0</v>
      </c>
      <c r="J310" s="5">
        <f>SUMIFS(base_de_dados!$T:$T,base_de_dados!$B:$B,$B310,base_de_dados!$G:$G,J$61,base_de_dados!$H:$H,$L$1,base_de_dados!$C:$C,$A310,base_de_dados!$M:$M,"&lt;=2011",base_de_dados!$O:$O,"&gt;=40908")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SUMIFS(base_de_dados!$T:$T,base_de_dados!$B:$B,$B311,base_de_dados!$G:$G,C$61,base_de_dados!$H:$H,$L$1,base_de_dados!$C:$C,$A311,base_de_dados!$M:$M,"&lt;=2011",base_de_dados!$O:$O,"&gt;=40908")</f>
        <v>0</v>
      </c>
      <c r="D311" s="5">
        <f>SUMIFS(base_de_dados!$T:$T,base_de_dados!$B:$B,$B311,base_de_dados!$G:$G,D$61,base_de_dados!$H:$H,$L$1,base_de_dados!$C:$C,$A311,base_de_dados!$M:$M,"&lt;=2011",base_de_dados!$O:$O,"&gt;=40908")</f>
        <v>0</v>
      </c>
      <c r="E311" s="5">
        <f>SUMIFS(base_de_dados!$T:$T,base_de_dados!$B:$B,$B311,base_de_dados!$G:$G,E$61,base_de_dados!$H:$H,$L$1,base_de_dados!$C:$C,$A311,base_de_dados!$M:$M,"&lt;=2011",base_de_dados!$O:$O,"&gt;=40908")</f>
        <v>0</v>
      </c>
      <c r="F311" s="5">
        <f>SUMIFS(base_de_dados!$T:$T,base_de_dados!$B:$B,$B311,base_de_dados!$G:$G,F$61,base_de_dados!$H:$H,$L$1,base_de_dados!$C:$C,$A311,base_de_dados!$M:$M,"&lt;=2011",base_de_dados!$O:$O,"&gt;=40908")</f>
        <v>0</v>
      </c>
      <c r="G311" s="5">
        <f>SUMIFS(base_de_dados!$T:$T,base_de_dados!$B:$B,$B311,base_de_dados!$G:$G,G$61,base_de_dados!$H:$H,$L$1,base_de_dados!$C:$C,$A311,base_de_dados!$M:$M,"&lt;=2011",base_de_dados!$O:$O,"&gt;=40908")</f>
        <v>0</v>
      </c>
      <c r="H311" s="5">
        <f>SUMIFS(base_de_dados!$T:$T,base_de_dados!$B:$B,$B311,base_de_dados!$G:$G,H$61,base_de_dados!$H:$H,$L$1,base_de_dados!$C:$C,$A311,base_de_dados!$M:$M,"&lt;=2011",base_de_dados!$O:$O,"&gt;=40908")</f>
        <v>0</v>
      </c>
      <c r="I311" s="5">
        <f>SUMIFS(base_de_dados!$T:$T,base_de_dados!$B:$B,$B311,base_de_dados!$G:$G,I$61,base_de_dados!$H:$H,$L$1,base_de_dados!$C:$C,$A311,base_de_dados!$M:$M,"&lt;=2011",base_de_dados!$O:$O,"&gt;=40908")</f>
        <v>0</v>
      </c>
      <c r="J311" s="5">
        <f>SUMIFS(base_de_dados!$T:$T,base_de_dados!$B:$B,$B311,base_de_dados!$G:$G,J$61,base_de_dados!$H:$H,$L$1,base_de_dados!$C:$C,$A311,base_de_dados!$M:$M,"&lt;=2011",base_de_dados!$O:$O,"&gt;=40908")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SUMIFS(base_de_dados!$T:$T,base_de_dados!$B:$B,$B312,base_de_dados!$G:$G,C$61,base_de_dados!$H:$H,$L$1,base_de_dados!$C:$C,$A312,base_de_dados!$M:$M,"&lt;=2011",base_de_dados!$O:$O,"&gt;=40908")</f>
        <v>0</v>
      </c>
      <c r="D312" s="5">
        <f>SUMIFS(base_de_dados!$T:$T,base_de_dados!$B:$B,$B312,base_de_dados!$G:$G,D$61,base_de_dados!$H:$H,$L$1,base_de_dados!$C:$C,$A312,base_de_dados!$M:$M,"&lt;=2011",base_de_dados!$O:$O,"&gt;=40908")</f>
        <v>0</v>
      </c>
      <c r="E312" s="5">
        <f>SUMIFS(base_de_dados!$T:$T,base_de_dados!$B:$B,$B312,base_de_dados!$G:$G,E$61,base_de_dados!$H:$H,$L$1,base_de_dados!$C:$C,$A312,base_de_dados!$M:$M,"&lt;=2011",base_de_dados!$O:$O,"&gt;=40908")</f>
        <v>0</v>
      </c>
      <c r="F312" s="5">
        <f>SUMIFS(base_de_dados!$T:$T,base_de_dados!$B:$B,$B312,base_de_dados!$G:$G,F$61,base_de_dados!$H:$H,$L$1,base_de_dados!$C:$C,$A312,base_de_dados!$M:$M,"&lt;=2011",base_de_dados!$O:$O,"&gt;=40908")</f>
        <v>0</v>
      </c>
      <c r="G312" s="5">
        <f>SUMIFS(base_de_dados!$T:$T,base_de_dados!$B:$B,$B312,base_de_dados!$G:$G,G$61,base_de_dados!$H:$H,$L$1,base_de_dados!$C:$C,$A312,base_de_dados!$M:$M,"&lt;=2011",base_de_dados!$O:$O,"&gt;=40908")</f>
        <v>0</v>
      </c>
      <c r="H312" s="5">
        <f>SUMIFS(base_de_dados!$T:$T,base_de_dados!$B:$B,$B312,base_de_dados!$G:$G,H$61,base_de_dados!$H:$H,$L$1,base_de_dados!$C:$C,$A312,base_de_dados!$M:$M,"&lt;=2011",base_de_dados!$O:$O,"&gt;=40908")</f>
        <v>0</v>
      </c>
      <c r="I312" s="5">
        <f>SUMIFS(base_de_dados!$T:$T,base_de_dados!$B:$B,$B312,base_de_dados!$G:$G,I$61,base_de_dados!$H:$H,$L$1,base_de_dados!$C:$C,$A312,base_de_dados!$M:$M,"&lt;=2011",base_de_dados!$O:$O,"&gt;=40908")</f>
        <v>0</v>
      </c>
      <c r="J312" s="5">
        <f>SUMIFS(base_de_dados!$T:$T,base_de_dados!$B:$B,$B312,base_de_dados!$G:$G,J$61,base_de_dados!$H:$H,$L$1,base_de_dados!$C:$C,$A312,base_de_dados!$M:$M,"&lt;=2011",base_de_dados!$O:$O,"&gt;=40908")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SUMIFS(base_de_dados!$T:$T,base_de_dados!$B:$B,$B313,base_de_dados!$G:$G,C$61,base_de_dados!$H:$H,$L$1,base_de_dados!$C:$C,$A313,base_de_dados!$M:$M,"&lt;=2011",base_de_dados!$O:$O,"&gt;=40908")</f>
        <v>0</v>
      </c>
      <c r="D313" s="5">
        <f>SUMIFS(base_de_dados!$T:$T,base_de_dados!$B:$B,$B313,base_de_dados!$G:$G,D$61,base_de_dados!$H:$H,$L$1,base_de_dados!$C:$C,$A313,base_de_dados!$M:$M,"&lt;=2011",base_de_dados!$O:$O,"&gt;=40908")</f>
        <v>0</v>
      </c>
      <c r="E313" s="5">
        <f>SUMIFS(base_de_dados!$T:$T,base_de_dados!$B:$B,$B313,base_de_dados!$G:$G,E$61,base_de_dados!$H:$H,$L$1,base_de_dados!$C:$C,$A313,base_de_dados!$M:$M,"&lt;=2011",base_de_dados!$O:$O,"&gt;=40908")</f>
        <v>4.5662100456621002E-3</v>
      </c>
      <c r="F313" s="5">
        <f>SUMIFS(base_de_dados!$T:$T,base_de_dados!$B:$B,$B313,base_de_dados!$G:$G,F$61,base_de_dados!$H:$H,$L$1,base_de_dados!$C:$C,$A313,base_de_dados!$M:$M,"&lt;=2011",base_de_dados!$O:$O,"&gt;=40908")</f>
        <v>0.12404269723490614</v>
      </c>
      <c r="G313" s="5">
        <f>SUMIFS(base_de_dados!$T:$T,base_de_dados!$B:$B,$B313,base_de_dados!$G:$G,G$61,base_de_dados!$H:$H,$L$1,base_de_dados!$C:$C,$A313,base_de_dados!$M:$M,"&lt;=2011",base_de_dados!$O:$O,"&gt;=40908")</f>
        <v>0</v>
      </c>
      <c r="H313" s="5">
        <f>SUMIFS(base_de_dados!$T:$T,base_de_dados!$B:$B,$B313,base_de_dados!$G:$G,H$61,base_de_dados!$H:$H,$L$1,base_de_dados!$C:$C,$A313,base_de_dados!$M:$M,"&lt;=2011",base_de_dados!$O:$O,"&gt;=40908")</f>
        <v>0</v>
      </c>
      <c r="I313" s="5">
        <f>SUMIFS(base_de_dados!$T:$T,base_de_dados!$B:$B,$B313,base_de_dados!$G:$G,I$61,base_de_dados!$H:$H,$L$1,base_de_dados!$C:$C,$A313,base_de_dados!$M:$M,"&lt;=2011",base_de_dados!$O:$O,"&gt;=40908")</f>
        <v>0</v>
      </c>
      <c r="J313" s="5">
        <f>SUMIFS(base_de_dados!$T:$T,base_de_dados!$B:$B,$B313,base_de_dados!$G:$G,J$61,base_de_dados!$H:$H,$L$1,base_de_dados!$C:$C,$A313,base_de_dados!$M:$M,"&lt;=2011",base_de_dados!$O:$O,"&gt;=40908")</f>
        <v>0</v>
      </c>
      <c r="K313" s="32">
        <f t="shared" si="8"/>
        <v>0.12860890728056823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SUMIFS(base_de_dados!$T:$T,base_de_dados!$B:$B,$B314,base_de_dados!$G:$G,C$61,base_de_dados!$H:$H,$L$1,base_de_dados!$C:$C,$A314,base_de_dados!$M:$M,"&lt;=2011",base_de_dados!$O:$O,"&gt;=40908")</f>
        <v>0</v>
      </c>
      <c r="D314" s="5">
        <f>SUMIFS(base_de_dados!$T:$T,base_de_dados!$B:$B,$B314,base_de_dados!$G:$G,D$61,base_de_dados!$H:$H,$L$1,base_de_dados!$C:$C,$A314,base_de_dados!$M:$M,"&lt;=2011",base_de_dados!$O:$O,"&gt;=40908")</f>
        <v>0</v>
      </c>
      <c r="E314" s="5">
        <f>SUMIFS(base_de_dados!$T:$T,base_de_dados!$B:$B,$B314,base_de_dados!$G:$G,E$61,base_de_dados!$H:$H,$L$1,base_de_dados!$C:$C,$A314,base_de_dados!$M:$M,"&lt;=2011",base_de_dados!$O:$O,"&gt;=40908")</f>
        <v>0</v>
      </c>
      <c r="F314" s="5">
        <f>SUMIFS(base_de_dados!$T:$T,base_de_dados!$B:$B,$B314,base_de_dados!$G:$G,F$61,base_de_dados!$H:$H,$L$1,base_de_dados!$C:$C,$A314,base_de_dados!$M:$M,"&lt;=2011",base_de_dados!$O:$O,"&gt;=40908")</f>
        <v>0</v>
      </c>
      <c r="G314" s="5">
        <f>SUMIFS(base_de_dados!$T:$T,base_de_dados!$B:$B,$B314,base_de_dados!$G:$G,G$61,base_de_dados!$H:$H,$L$1,base_de_dados!$C:$C,$A314,base_de_dados!$M:$M,"&lt;=2011",base_de_dados!$O:$O,"&gt;=40908")</f>
        <v>0</v>
      </c>
      <c r="H314" s="5">
        <f>SUMIFS(base_de_dados!$T:$T,base_de_dados!$B:$B,$B314,base_de_dados!$G:$G,H$61,base_de_dados!$H:$H,$L$1,base_de_dados!$C:$C,$A314,base_de_dados!$M:$M,"&lt;=2011",base_de_dados!$O:$O,"&gt;=40908")</f>
        <v>0</v>
      </c>
      <c r="I314" s="5">
        <f>SUMIFS(base_de_dados!$T:$T,base_de_dados!$B:$B,$B314,base_de_dados!$G:$G,I$61,base_de_dados!$H:$H,$L$1,base_de_dados!$C:$C,$A314,base_de_dados!$M:$M,"&lt;=2011",base_de_dados!$O:$O,"&gt;=40908")</f>
        <v>0</v>
      </c>
      <c r="J314" s="5">
        <f>SUMIFS(base_de_dados!$T:$T,base_de_dados!$B:$B,$B314,base_de_dados!$G:$G,J$61,base_de_dados!$H:$H,$L$1,base_de_dados!$C:$C,$A314,base_de_dados!$M:$M,"&lt;=2011",base_de_dados!$O:$O,"&gt;=40908")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SUMIFS(base_de_dados!$T:$T,base_de_dados!$B:$B,$B315,base_de_dados!$G:$G,C$61,base_de_dados!$H:$H,$L$1,base_de_dados!$C:$C,$A315,base_de_dados!$M:$M,"&lt;=2011",base_de_dados!$O:$O,"&gt;=40908")</f>
        <v>0</v>
      </c>
      <c r="D315" s="5">
        <f>SUMIFS(base_de_dados!$T:$T,base_de_dados!$B:$B,$B315,base_de_dados!$G:$G,D$61,base_de_dados!$H:$H,$L$1,base_de_dados!$C:$C,$A315,base_de_dados!$M:$M,"&lt;=2011",base_de_dados!$O:$O,"&gt;=40908")</f>
        <v>0</v>
      </c>
      <c r="E315" s="5">
        <f>SUMIFS(base_de_dados!$T:$T,base_de_dados!$B:$B,$B315,base_de_dados!$G:$G,E$61,base_de_dados!$H:$H,$L$1,base_de_dados!$C:$C,$A315,base_de_dados!$M:$M,"&lt;=2011",base_de_dados!$O:$O,"&gt;=40908")</f>
        <v>0</v>
      </c>
      <c r="F315" s="5">
        <f>SUMIFS(base_de_dados!$T:$T,base_de_dados!$B:$B,$B315,base_de_dados!$G:$G,F$61,base_de_dados!$H:$H,$L$1,base_de_dados!$C:$C,$A315,base_de_dados!$M:$M,"&lt;=2011",base_de_dados!$O:$O,"&gt;=40908")</f>
        <v>0</v>
      </c>
      <c r="G315" s="5">
        <f>SUMIFS(base_de_dados!$T:$T,base_de_dados!$B:$B,$B315,base_de_dados!$G:$G,G$61,base_de_dados!$H:$H,$L$1,base_de_dados!$C:$C,$A315,base_de_dados!$M:$M,"&lt;=2011",base_de_dados!$O:$O,"&gt;=40908")</f>
        <v>0</v>
      </c>
      <c r="H315" s="5">
        <f>SUMIFS(base_de_dados!$T:$T,base_de_dados!$B:$B,$B315,base_de_dados!$G:$G,H$61,base_de_dados!$H:$H,$L$1,base_de_dados!$C:$C,$A315,base_de_dados!$M:$M,"&lt;=2011",base_de_dados!$O:$O,"&gt;=40908")</f>
        <v>0</v>
      </c>
      <c r="I315" s="5">
        <f>SUMIFS(base_de_dados!$T:$T,base_de_dados!$B:$B,$B315,base_de_dados!$G:$G,I$61,base_de_dados!$H:$H,$L$1,base_de_dados!$C:$C,$A315,base_de_dados!$M:$M,"&lt;=2011",base_de_dados!$O:$O,"&gt;=40908")</f>
        <v>0</v>
      </c>
      <c r="J315" s="5">
        <f>SUMIFS(base_de_dados!$T:$T,base_de_dados!$B:$B,$B315,base_de_dados!$G:$G,J$61,base_de_dados!$H:$H,$L$1,base_de_dados!$C:$C,$A315,base_de_dados!$M:$M,"&lt;=2011",base_de_dados!$O:$O,"&gt;=40908")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SUMIFS(base_de_dados!$T:$T,base_de_dados!$B:$B,$B316,base_de_dados!$G:$G,C$61,base_de_dados!$H:$H,$L$1,base_de_dados!$C:$C,$A316,base_de_dados!$M:$M,"&lt;=2011",base_de_dados!$O:$O,"&gt;=40908")</f>
        <v>0</v>
      </c>
      <c r="D316" s="5">
        <f>SUMIFS(base_de_dados!$T:$T,base_de_dados!$B:$B,$B316,base_de_dados!$G:$G,D$61,base_de_dados!$H:$H,$L$1,base_de_dados!$C:$C,$A316,base_de_dados!$M:$M,"&lt;=2011",base_de_dados!$O:$O,"&gt;=40908")</f>
        <v>0</v>
      </c>
      <c r="E316" s="5">
        <f>SUMIFS(base_de_dados!$T:$T,base_de_dados!$B:$B,$B316,base_de_dados!$G:$G,E$61,base_de_dados!$H:$H,$L$1,base_de_dados!$C:$C,$A316,base_de_dados!$M:$M,"&lt;=2011",base_de_dados!$O:$O,"&gt;=40908")</f>
        <v>0</v>
      </c>
      <c r="F316" s="5">
        <f>SUMIFS(base_de_dados!$T:$T,base_de_dados!$B:$B,$B316,base_de_dados!$G:$G,F$61,base_de_dados!$H:$H,$L$1,base_de_dados!$C:$C,$A316,base_de_dados!$M:$M,"&lt;=2011",base_de_dados!$O:$O,"&gt;=40908")</f>
        <v>0</v>
      </c>
      <c r="G316" s="5">
        <f>SUMIFS(base_de_dados!$T:$T,base_de_dados!$B:$B,$B316,base_de_dados!$G:$G,G$61,base_de_dados!$H:$H,$L$1,base_de_dados!$C:$C,$A316,base_de_dados!$M:$M,"&lt;=2011",base_de_dados!$O:$O,"&gt;=40908")</f>
        <v>0</v>
      </c>
      <c r="H316" s="5">
        <f>SUMIFS(base_de_dados!$T:$T,base_de_dados!$B:$B,$B316,base_de_dados!$G:$G,H$61,base_de_dados!$H:$H,$L$1,base_de_dados!$C:$C,$A316,base_de_dados!$M:$M,"&lt;=2011",base_de_dados!$O:$O,"&gt;=40908")</f>
        <v>0</v>
      </c>
      <c r="I316" s="5">
        <f>SUMIFS(base_de_dados!$T:$T,base_de_dados!$B:$B,$B316,base_de_dados!$G:$G,I$61,base_de_dados!$H:$H,$L$1,base_de_dados!$C:$C,$A316,base_de_dados!$M:$M,"&lt;=2011",base_de_dados!$O:$O,"&gt;=40908")</f>
        <v>0</v>
      </c>
      <c r="J316" s="5">
        <f>SUMIFS(base_de_dados!$T:$T,base_de_dados!$B:$B,$B316,base_de_dados!$G:$G,J$61,base_de_dados!$H:$H,$L$1,base_de_dados!$C:$C,$A316,base_de_dados!$M:$M,"&lt;=2011",base_de_dados!$O:$O,"&gt;=40908")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SUMIFS(base_de_dados!$T:$T,base_de_dados!$B:$B,$B317,base_de_dados!$G:$G,C$61,base_de_dados!$H:$H,$L$1,base_de_dados!$C:$C,$A317,base_de_dados!$M:$M,"&lt;=2011",base_de_dados!$O:$O,"&gt;=40908")</f>
        <v>0</v>
      </c>
      <c r="D317" s="5">
        <f>SUMIFS(base_de_dados!$T:$T,base_de_dados!$B:$B,$B317,base_de_dados!$G:$G,D$61,base_de_dados!$H:$H,$L$1,base_de_dados!$C:$C,$A317,base_de_dados!$M:$M,"&lt;=2011",base_de_dados!$O:$O,"&gt;=40908")</f>
        <v>0</v>
      </c>
      <c r="E317" s="5">
        <f>SUMIFS(base_de_dados!$T:$T,base_de_dados!$B:$B,$B317,base_de_dados!$G:$G,E$61,base_de_dados!$H:$H,$L$1,base_de_dados!$C:$C,$A317,base_de_dados!$M:$M,"&lt;=2011",base_de_dados!$O:$O,"&gt;=40908")</f>
        <v>0</v>
      </c>
      <c r="F317" s="5">
        <f>SUMIFS(base_de_dados!$T:$T,base_de_dados!$B:$B,$B317,base_de_dados!$G:$G,F$61,base_de_dados!$H:$H,$L$1,base_de_dados!$C:$C,$A317,base_de_dados!$M:$M,"&lt;=2011",base_de_dados!$O:$O,"&gt;=40908")</f>
        <v>0</v>
      </c>
      <c r="G317" s="5">
        <f>SUMIFS(base_de_dados!$T:$T,base_de_dados!$B:$B,$B317,base_de_dados!$G:$G,G$61,base_de_dados!$H:$H,$L$1,base_de_dados!$C:$C,$A317,base_de_dados!$M:$M,"&lt;=2011",base_de_dados!$O:$O,"&gt;=40908")</f>
        <v>0</v>
      </c>
      <c r="H317" s="5">
        <f>SUMIFS(base_de_dados!$T:$T,base_de_dados!$B:$B,$B317,base_de_dados!$G:$G,H$61,base_de_dados!$H:$H,$L$1,base_de_dados!$C:$C,$A317,base_de_dados!$M:$M,"&lt;=2011",base_de_dados!$O:$O,"&gt;=40908")</f>
        <v>0</v>
      </c>
      <c r="I317" s="5">
        <f>SUMIFS(base_de_dados!$T:$T,base_de_dados!$B:$B,$B317,base_de_dados!$G:$G,I$61,base_de_dados!$H:$H,$L$1,base_de_dados!$C:$C,$A317,base_de_dados!$M:$M,"&lt;=2011",base_de_dados!$O:$O,"&gt;=40908")</f>
        <v>0</v>
      </c>
      <c r="J317" s="5">
        <f>SUMIFS(base_de_dados!$T:$T,base_de_dados!$B:$B,$B317,base_de_dados!$G:$G,J$61,base_de_dados!$H:$H,$L$1,base_de_dados!$C:$C,$A317,base_de_dados!$M:$M,"&lt;=2011",base_de_dados!$O:$O,"&gt;=40908")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SUMIFS(base_de_dados!$T:$T,base_de_dados!$B:$B,$B318,base_de_dados!$G:$G,C$61,base_de_dados!$H:$H,$L$1,base_de_dados!$C:$C,$A318,base_de_dados!$M:$M,"&lt;=2011",base_de_dados!$O:$O,"&gt;=40908")</f>
        <v>0</v>
      </c>
      <c r="D318" s="5">
        <f>SUMIFS(base_de_dados!$T:$T,base_de_dados!$B:$B,$B318,base_de_dados!$G:$G,D$61,base_de_dados!$H:$H,$L$1,base_de_dados!$C:$C,$A318,base_de_dados!$M:$M,"&lt;=2011",base_de_dados!$O:$O,"&gt;=40908")</f>
        <v>0</v>
      </c>
      <c r="E318" s="5">
        <f>SUMIFS(base_de_dados!$T:$T,base_de_dados!$B:$B,$B318,base_de_dados!$G:$G,E$61,base_de_dados!$H:$H,$L$1,base_de_dados!$C:$C,$A318,base_de_dados!$M:$M,"&lt;=2011",base_de_dados!$O:$O,"&gt;=40908")</f>
        <v>0</v>
      </c>
      <c r="F318" s="5">
        <f>SUMIFS(base_de_dados!$T:$T,base_de_dados!$B:$B,$B318,base_de_dados!$G:$G,F$61,base_de_dados!$H:$H,$L$1,base_de_dados!$C:$C,$A318,base_de_dados!$M:$M,"&lt;=2011",base_de_dados!$O:$O,"&gt;=40908")</f>
        <v>0</v>
      </c>
      <c r="G318" s="5">
        <f>SUMIFS(base_de_dados!$T:$T,base_de_dados!$B:$B,$B318,base_de_dados!$G:$G,G$61,base_de_dados!$H:$H,$L$1,base_de_dados!$C:$C,$A318,base_de_dados!$M:$M,"&lt;=2011",base_de_dados!$O:$O,"&gt;=40908")</f>
        <v>0</v>
      </c>
      <c r="H318" s="5">
        <f>SUMIFS(base_de_dados!$T:$T,base_de_dados!$B:$B,$B318,base_de_dados!$G:$G,H$61,base_de_dados!$H:$H,$L$1,base_de_dados!$C:$C,$A318,base_de_dados!$M:$M,"&lt;=2011",base_de_dados!$O:$O,"&gt;=40908")</f>
        <v>0</v>
      </c>
      <c r="I318" s="5">
        <f>SUMIFS(base_de_dados!$T:$T,base_de_dados!$B:$B,$B318,base_de_dados!$G:$G,I$61,base_de_dados!$H:$H,$L$1,base_de_dados!$C:$C,$A318,base_de_dados!$M:$M,"&lt;=2011",base_de_dados!$O:$O,"&gt;=40908")</f>
        <v>0</v>
      </c>
      <c r="J318" s="5">
        <f>SUMIFS(base_de_dados!$T:$T,base_de_dados!$B:$B,$B318,base_de_dados!$G:$G,J$61,base_de_dados!$H:$H,$L$1,base_de_dados!$C:$C,$A318,base_de_dados!$M:$M,"&lt;=2011",base_de_dados!$O:$O,"&gt;=40908")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SUMIFS(base_de_dados!$T:$T,base_de_dados!$B:$B,$B319,base_de_dados!$G:$G,C$61,base_de_dados!$H:$H,$L$1,base_de_dados!$C:$C,$A319,base_de_dados!$M:$M,"&lt;=2011",base_de_dados!$O:$O,"&gt;=40908")</f>
        <v>0</v>
      </c>
      <c r="D319" s="5">
        <f>SUMIFS(base_de_dados!$T:$T,base_de_dados!$B:$B,$B319,base_de_dados!$G:$G,D$61,base_de_dados!$H:$H,$L$1,base_de_dados!$C:$C,$A319,base_de_dados!$M:$M,"&lt;=2011",base_de_dados!$O:$O,"&gt;=40908")</f>
        <v>0</v>
      </c>
      <c r="E319" s="5">
        <f>SUMIFS(base_de_dados!$T:$T,base_de_dados!$B:$B,$B319,base_de_dados!$G:$G,E$61,base_de_dados!$H:$H,$L$1,base_de_dados!$C:$C,$A319,base_de_dados!$M:$M,"&lt;=2011",base_de_dados!$O:$O,"&gt;=40908")</f>
        <v>0</v>
      </c>
      <c r="F319" s="5">
        <f>SUMIFS(base_de_dados!$T:$T,base_de_dados!$B:$B,$B319,base_de_dados!$G:$G,F$61,base_de_dados!$H:$H,$L$1,base_de_dados!$C:$C,$A319,base_de_dados!$M:$M,"&lt;=2011",base_de_dados!$O:$O,"&gt;=40908")</f>
        <v>0</v>
      </c>
      <c r="G319" s="5">
        <f>SUMIFS(base_de_dados!$T:$T,base_de_dados!$B:$B,$B319,base_de_dados!$G:$G,G$61,base_de_dados!$H:$H,$L$1,base_de_dados!$C:$C,$A319,base_de_dados!$M:$M,"&lt;=2011",base_de_dados!$O:$O,"&gt;=40908")</f>
        <v>0</v>
      </c>
      <c r="H319" s="5">
        <f>SUMIFS(base_de_dados!$T:$T,base_de_dados!$B:$B,$B319,base_de_dados!$G:$G,H$61,base_de_dados!$H:$H,$L$1,base_de_dados!$C:$C,$A319,base_de_dados!$M:$M,"&lt;=2011",base_de_dados!$O:$O,"&gt;=40908")</f>
        <v>0</v>
      </c>
      <c r="I319" s="5">
        <f>SUMIFS(base_de_dados!$T:$T,base_de_dados!$B:$B,$B319,base_de_dados!$G:$G,I$61,base_de_dados!$H:$H,$L$1,base_de_dados!$C:$C,$A319,base_de_dados!$M:$M,"&lt;=2011",base_de_dados!$O:$O,"&gt;=40908")</f>
        <v>0</v>
      </c>
      <c r="J319" s="5">
        <f>SUMIFS(base_de_dados!$T:$T,base_de_dados!$B:$B,$B319,base_de_dados!$G:$G,J$61,base_de_dados!$H:$H,$L$1,base_de_dados!$C:$C,$A319,base_de_dados!$M:$M,"&lt;=2011",base_de_dados!$O:$O,"&gt;=40908")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SUMIFS(base_de_dados!$T:$T,base_de_dados!$B:$B,$B320,base_de_dados!$G:$G,C$61,base_de_dados!$H:$H,$L$1,base_de_dados!$C:$C,$A320,base_de_dados!$M:$M,"&lt;=2011",base_de_dados!$O:$O,"&gt;=40908")</f>
        <v>0</v>
      </c>
      <c r="D320" s="5">
        <f>SUMIFS(base_de_dados!$T:$T,base_de_dados!$B:$B,$B320,base_de_dados!$G:$G,D$61,base_de_dados!$H:$H,$L$1,base_de_dados!$C:$C,$A320,base_de_dados!$M:$M,"&lt;=2011",base_de_dados!$O:$O,"&gt;=40908")</f>
        <v>0</v>
      </c>
      <c r="E320" s="5">
        <f>SUMIFS(base_de_dados!$T:$T,base_de_dados!$B:$B,$B320,base_de_dados!$G:$G,E$61,base_de_dados!$H:$H,$L$1,base_de_dados!$C:$C,$A320,base_de_dados!$M:$M,"&lt;=2011",base_de_dados!$O:$O,"&gt;=40908")</f>
        <v>0</v>
      </c>
      <c r="F320" s="5">
        <f>SUMIFS(base_de_dados!$T:$T,base_de_dados!$B:$B,$B320,base_de_dados!$G:$G,F$61,base_de_dados!$H:$H,$L$1,base_de_dados!$C:$C,$A320,base_de_dados!$M:$M,"&lt;=2011",base_de_dados!$O:$O,"&gt;=40908")</f>
        <v>0</v>
      </c>
      <c r="G320" s="5">
        <f>SUMIFS(base_de_dados!$T:$T,base_de_dados!$B:$B,$B320,base_de_dados!$G:$G,G$61,base_de_dados!$H:$H,$L$1,base_de_dados!$C:$C,$A320,base_de_dados!$M:$M,"&lt;=2011",base_de_dados!$O:$O,"&gt;=40908")</f>
        <v>0</v>
      </c>
      <c r="H320" s="5">
        <f>SUMIFS(base_de_dados!$T:$T,base_de_dados!$B:$B,$B320,base_de_dados!$G:$G,H$61,base_de_dados!$H:$H,$L$1,base_de_dados!$C:$C,$A320,base_de_dados!$M:$M,"&lt;=2011",base_de_dados!$O:$O,"&gt;=40908")</f>
        <v>0</v>
      </c>
      <c r="I320" s="5">
        <f>SUMIFS(base_de_dados!$T:$T,base_de_dados!$B:$B,$B320,base_de_dados!$G:$G,I$61,base_de_dados!$H:$H,$L$1,base_de_dados!$C:$C,$A320,base_de_dados!$M:$M,"&lt;=2011",base_de_dados!$O:$O,"&gt;=40908")</f>
        <v>0</v>
      </c>
      <c r="J320" s="5">
        <f>SUMIFS(base_de_dados!$T:$T,base_de_dados!$B:$B,$B320,base_de_dados!$G:$G,J$61,base_de_dados!$H:$H,$L$1,base_de_dados!$C:$C,$A320,base_de_dados!$M:$M,"&lt;=2011",base_de_dados!$O:$O,"&gt;=40908")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SUMIFS(base_de_dados!$T:$T,base_de_dados!$B:$B,$B321,base_de_dados!$G:$G,C$61,base_de_dados!$H:$H,$L$1,base_de_dados!$C:$C,$A321,base_de_dados!$M:$M,"&lt;=2011",base_de_dados!$O:$O,"&gt;=40908")</f>
        <v>0</v>
      </c>
      <c r="D321" s="5">
        <f>SUMIFS(base_de_dados!$T:$T,base_de_dados!$B:$B,$B321,base_de_dados!$G:$G,D$61,base_de_dados!$H:$H,$L$1,base_de_dados!$C:$C,$A321,base_de_dados!$M:$M,"&lt;=2011",base_de_dados!$O:$O,"&gt;=40908")</f>
        <v>0</v>
      </c>
      <c r="E321" s="5">
        <f>SUMIFS(base_de_dados!$T:$T,base_de_dados!$B:$B,$B321,base_de_dados!$G:$G,E$61,base_de_dados!$H:$H,$L$1,base_de_dados!$C:$C,$A321,base_de_dados!$M:$M,"&lt;=2011",base_de_dados!$O:$O,"&gt;=40908")</f>
        <v>0</v>
      </c>
      <c r="F321" s="5">
        <f>SUMIFS(base_de_dados!$T:$T,base_de_dados!$B:$B,$B321,base_de_dados!$G:$G,F$61,base_de_dados!$H:$H,$L$1,base_de_dados!$C:$C,$A321,base_de_dados!$M:$M,"&lt;=2011",base_de_dados!$O:$O,"&gt;=40908")</f>
        <v>0</v>
      </c>
      <c r="G321" s="5">
        <f>SUMIFS(base_de_dados!$T:$T,base_de_dados!$B:$B,$B321,base_de_dados!$G:$G,G$61,base_de_dados!$H:$H,$L$1,base_de_dados!$C:$C,$A321,base_de_dados!$M:$M,"&lt;=2011",base_de_dados!$O:$O,"&gt;=40908")</f>
        <v>0</v>
      </c>
      <c r="H321" s="5">
        <f>SUMIFS(base_de_dados!$T:$T,base_de_dados!$B:$B,$B321,base_de_dados!$G:$G,H$61,base_de_dados!$H:$H,$L$1,base_de_dados!$C:$C,$A321,base_de_dados!$M:$M,"&lt;=2011",base_de_dados!$O:$O,"&gt;=40908")</f>
        <v>0</v>
      </c>
      <c r="I321" s="5">
        <f>SUMIFS(base_de_dados!$T:$T,base_de_dados!$B:$B,$B321,base_de_dados!$G:$G,I$61,base_de_dados!$H:$H,$L$1,base_de_dados!$C:$C,$A321,base_de_dados!$M:$M,"&lt;=2011",base_de_dados!$O:$O,"&gt;=40908")</f>
        <v>0</v>
      </c>
      <c r="J321" s="5">
        <f>SUMIFS(base_de_dados!$T:$T,base_de_dados!$B:$B,$B321,base_de_dados!$G:$G,J$61,base_de_dados!$H:$H,$L$1,base_de_dados!$C:$C,$A321,base_de_dados!$M:$M,"&lt;=2011",base_de_dados!$O:$O,"&gt;=40908")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SUMIFS(base_de_dados!$T:$T,base_de_dados!$B:$B,$B322,base_de_dados!$G:$G,C$61,base_de_dados!$H:$H,$L$1,base_de_dados!$C:$C,$A322,base_de_dados!$M:$M,"&lt;=2011",base_de_dados!$O:$O,"&gt;=40908")</f>
        <v>0</v>
      </c>
      <c r="D322" s="5">
        <f>SUMIFS(base_de_dados!$T:$T,base_de_dados!$B:$B,$B322,base_de_dados!$G:$G,D$61,base_de_dados!$H:$H,$L$1,base_de_dados!$C:$C,$A322,base_de_dados!$M:$M,"&lt;=2011",base_de_dados!$O:$O,"&gt;=40908")</f>
        <v>0.21647594495180111</v>
      </c>
      <c r="E322" s="5">
        <f>SUMIFS(base_de_dados!$T:$T,base_de_dados!$B:$B,$B322,base_de_dados!$G:$G,E$61,base_de_dados!$H:$H,$L$1,base_de_dados!$C:$C,$A322,base_de_dados!$M:$M,"&lt;=2011",base_de_dados!$O:$O,"&gt;=40908")</f>
        <v>1.3645535261288684E-2</v>
      </c>
      <c r="F322" s="5">
        <f>SUMIFS(base_de_dados!$T:$T,base_de_dados!$B:$B,$B322,base_de_dados!$G:$G,F$61,base_de_dados!$H:$H,$L$1,base_de_dados!$C:$C,$A322,base_de_dados!$M:$M,"&lt;=2011",base_de_dados!$O:$O,"&gt;=40908")</f>
        <v>0</v>
      </c>
      <c r="G322" s="5">
        <f>SUMIFS(base_de_dados!$T:$T,base_de_dados!$B:$B,$B322,base_de_dados!$G:$G,G$61,base_de_dados!$H:$H,$L$1,base_de_dados!$C:$C,$A322,base_de_dados!$M:$M,"&lt;=2011",base_de_dados!$O:$O,"&gt;=40908")</f>
        <v>0</v>
      </c>
      <c r="H322" s="5">
        <f>SUMIFS(base_de_dados!$T:$T,base_de_dados!$B:$B,$B322,base_de_dados!$G:$G,H$61,base_de_dados!$H:$H,$L$1,base_de_dados!$C:$C,$A322,base_de_dados!$M:$M,"&lt;=2011",base_de_dados!$O:$O,"&gt;=40908")</f>
        <v>0</v>
      </c>
      <c r="I322" s="5">
        <f>SUMIFS(base_de_dados!$T:$T,base_de_dados!$B:$B,$B322,base_de_dados!$G:$G,I$61,base_de_dados!$H:$H,$L$1,base_de_dados!$C:$C,$A322,base_de_dados!$M:$M,"&lt;=2011",base_de_dados!$O:$O,"&gt;=40908")</f>
        <v>0</v>
      </c>
      <c r="J322" s="5">
        <f>SUMIFS(base_de_dados!$T:$T,base_de_dados!$B:$B,$B322,base_de_dados!$G:$G,J$61,base_de_dados!$H:$H,$L$1,base_de_dados!$C:$C,$A322,base_de_dados!$M:$M,"&lt;=2011",base_de_dados!$O:$O,"&gt;=40908")</f>
        <v>0</v>
      </c>
      <c r="K322" s="32">
        <f t="shared" si="9"/>
        <v>0.23012148021308979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SUMIFS(base_de_dados!$T:$T,base_de_dados!$B:$B,$B323,base_de_dados!$G:$G,C$61,base_de_dados!$H:$H,$L$1,base_de_dados!$C:$C,$A323,base_de_dados!$M:$M,"&lt;=2011",base_de_dados!$O:$O,"&gt;=40908")</f>
        <v>0</v>
      </c>
      <c r="D323" s="5">
        <f>SUMIFS(base_de_dados!$T:$T,base_de_dados!$B:$B,$B323,base_de_dados!$G:$G,D$61,base_de_dados!$H:$H,$L$1,base_de_dados!$C:$C,$A323,base_de_dados!$M:$M,"&lt;=2011",base_de_dados!$O:$O,"&gt;=40908")</f>
        <v>0</v>
      </c>
      <c r="E323" s="5">
        <f>SUMIFS(base_de_dados!$T:$T,base_de_dados!$B:$B,$B323,base_de_dados!$G:$G,E$61,base_de_dados!$H:$H,$L$1,base_de_dados!$C:$C,$A323,base_de_dados!$M:$M,"&lt;=2011",base_de_dados!$O:$O,"&gt;=40908")</f>
        <v>0</v>
      </c>
      <c r="F323" s="5">
        <f>SUMIFS(base_de_dados!$T:$T,base_de_dados!$B:$B,$B323,base_de_dados!$G:$G,F$61,base_de_dados!$H:$H,$L$1,base_de_dados!$C:$C,$A323,base_de_dados!$M:$M,"&lt;=2011",base_de_dados!$O:$O,"&gt;=40908")</f>
        <v>0</v>
      </c>
      <c r="G323" s="5">
        <f>SUMIFS(base_de_dados!$T:$T,base_de_dados!$B:$B,$B323,base_de_dados!$G:$G,G$61,base_de_dados!$H:$H,$L$1,base_de_dados!$C:$C,$A323,base_de_dados!$M:$M,"&lt;=2011",base_de_dados!$O:$O,"&gt;=40908")</f>
        <v>0</v>
      </c>
      <c r="H323" s="5">
        <f>SUMIFS(base_de_dados!$T:$T,base_de_dados!$B:$B,$B323,base_de_dados!$G:$G,H$61,base_de_dados!$H:$H,$L$1,base_de_dados!$C:$C,$A323,base_de_dados!$M:$M,"&lt;=2011",base_de_dados!$O:$O,"&gt;=40908")</f>
        <v>0</v>
      </c>
      <c r="I323" s="5">
        <f>SUMIFS(base_de_dados!$T:$T,base_de_dados!$B:$B,$B323,base_de_dados!$G:$G,I$61,base_de_dados!$H:$H,$L$1,base_de_dados!$C:$C,$A323,base_de_dados!$M:$M,"&lt;=2011",base_de_dados!$O:$O,"&gt;=40908")</f>
        <v>0</v>
      </c>
      <c r="J323" s="5">
        <f>SUMIFS(base_de_dados!$T:$T,base_de_dados!$B:$B,$B323,base_de_dados!$G:$G,J$61,base_de_dados!$H:$H,$L$1,base_de_dados!$C:$C,$A323,base_de_dados!$M:$M,"&lt;=2011",base_de_dados!$O:$O,"&gt;=40908")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SUMIFS(base_de_dados!$T:$T,base_de_dados!$B:$B,$B324,base_de_dados!$G:$G,C$61,base_de_dados!$H:$H,$L$1,base_de_dados!$C:$C,$A324,base_de_dados!$M:$M,"&lt;=2011",base_de_dados!$O:$O,"&gt;=40908")</f>
        <v>0</v>
      </c>
      <c r="D324" s="5">
        <f>SUMIFS(base_de_dados!$T:$T,base_de_dados!$B:$B,$B324,base_de_dados!$G:$G,D$61,base_de_dados!$H:$H,$L$1,base_de_dados!$C:$C,$A324,base_de_dados!$M:$M,"&lt;=2011",base_de_dados!$O:$O,"&gt;=40908")</f>
        <v>0</v>
      </c>
      <c r="E324" s="5">
        <f>SUMIFS(base_de_dados!$T:$T,base_de_dados!$B:$B,$B324,base_de_dados!$G:$G,E$61,base_de_dados!$H:$H,$L$1,base_de_dados!$C:$C,$A324,base_de_dados!$M:$M,"&lt;=2011",base_de_dados!$O:$O,"&gt;=40908")</f>
        <v>0</v>
      </c>
      <c r="F324" s="5">
        <f>SUMIFS(base_de_dados!$T:$T,base_de_dados!$B:$B,$B324,base_de_dados!$G:$G,F$61,base_de_dados!$H:$H,$L$1,base_de_dados!$C:$C,$A324,base_de_dados!$M:$M,"&lt;=2011",base_de_dados!$O:$O,"&gt;=40908")</f>
        <v>0</v>
      </c>
      <c r="G324" s="5">
        <f>SUMIFS(base_de_dados!$T:$T,base_de_dados!$B:$B,$B324,base_de_dados!$G:$G,G$61,base_de_dados!$H:$H,$L$1,base_de_dados!$C:$C,$A324,base_de_dados!$M:$M,"&lt;=2011",base_de_dados!$O:$O,"&gt;=40908")</f>
        <v>0</v>
      </c>
      <c r="H324" s="5">
        <f>SUMIFS(base_de_dados!$T:$T,base_de_dados!$B:$B,$B324,base_de_dados!$G:$G,H$61,base_de_dados!$H:$H,$L$1,base_de_dados!$C:$C,$A324,base_de_dados!$M:$M,"&lt;=2011",base_de_dados!$O:$O,"&gt;=40908")</f>
        <v>0</v>
      </c>
      <c r="I324" s="5">
        <f>SUMIFS(base_de_dados!$T:$T,base_de_dados!$B:$B,$B324,base_de_dados!$G:$G,I$61,base_de_dados!$H:$H,$L$1,base_de_dados!$C:$C,$A324,base_de_dados!$M:$M,"&lt;=2011",base_de_dados!$O:$O,"&gt;=40908")</f>
        <v>0</v>
      </c>
      <c r="J324" s="5">
        <f>SUMIFS(base_de_dados!$T:$T,base_de_dados!$B:$B,$B324,base_de_dados!$G:$G,J$61,base_de_dados!$H:$H,$L$1,base_de_dados!$C:$C,$A324,base_de_dados!$M:$M,"&lt;=2011",base_de_dados!$O:$O,"&gt;=40908")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SUMIFS(base_de_dados!$T:$T,base_de_dados!$B:$B,$B325,base_de_dados!$G:$G,C$61,base_de_dados!$H:$H,$L$1,base_de_dados!$C:$C,$A325,base_de_dados!$M:$M,"&lt;=2011",base_de_dados!$O:$O,"&gt;=40908")</f>
        <v>0</v>
      </c>
      <c r="D325" s="5">
        <f>SUMIFS(base_de_dados!$T:$T,base_de_dados!$B:$B,$B325,base_de_dados!$G:$G,D$61,base_de_dados!$H:$H,$L$1,base_de_dados!$C:$C,$A325,base_de_dados!$M:$M,"&lt;=2011",base_de_dados!$O:$O,"&gt;=40908")</f>
        <v>0</v>
      </c>
      <c r="E325" s="5">
        <f>SUMIFS(base_de_dados!$T:$T,base_de_dados!$B:$B,$B325,base_de_dados!$G:$G,E$61,base_de_dados!$H:$H,$L$1,base_de_dados!$C:$C,$A325,base_de_dados!$M:$M,"&lt;=2011",base_de_dados!$O:$O,"&gt;=40908")</f>
        <v>3.4155251141552512E-3</v>
      </c>
      <c r="F325" s="5">
        <f>SUMIFS(base_de_dados!$T:$T,base_de_dados!$B:$B,$B325,base_de_dados!$G:$G,F$61,base_de_dados!$H:$H,$L$1,base_de_dados!$C:$C,$A325,base_de_dados!$M:$M,"&lt;=2011",base_de_dados!$O:$O,"&gt;=40908")</f>
        <v>0</v>
      </c>
      <c r="G325" s="5">
        <f>SUMIFS(base_de_dados!$T:$T,base_de_dados!$B:$B,$B325,base_de_dados!$G:$G,G$61,base_de_dados!$H:$H,$L$1,base_de_dados!$C:$C,$A325,base_de_dados!$M:$M,"&lt;=2011",base_de_dados!$O:$O,"&gt;=40908")</f>
        <v>0</v>
      </c>
      <c r="H325" s="5">
        <f>SUMIFS(base_de_dados!$T:$T,base_de_dados!$B:$B,$B325,base_de_dados!$G:$G,H$61,base_de_dados!$H:$H,$L$1,base_de_dados!$C:$C,$A325,base_de_dados!$M:$M,"&lt;=2011",base_de_dados!$O:$O,"&gt;=40908")</f>
        <v>0</v>
      </c>
      <c r="I325" s="5">
        <f>SUMIFS(base_de_dados!$T:$T,base_de_dados!$B:$B,$B325,base_de_dados!$G:$G,I$61,base_de_dados!$H:$H,$L$1,base_de_dados!$C:$C,$A325,base_de_dados!$M:$M,"&lt;=2011",base_de_dados!$O:$O,"&gt;=40908")</f>
        <v>0</v>
      </c>
      <c r="J325" s="5">
        <f>SUMIFS(base_de_dados!$T:$T,base_de_dados!$B:$B,$B325,base_de_dados!$G:$G,J$61,base_de_dados!$H:$H,$L$1,base_de_dados!$C:$C,$A325,base_de_dados!$M:$M,"&lt;=2011",base_de_dados!$O:$O,"&gt;=40908")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SUMIFS(base_de_dados!$T:$T,base_de_dados!$B:$B,$B326,base_de_dados!$G:$G,C$61,base_de_dados!$H:$H,$L$1,base_de_dados!$C:$C,$A326,base_de_dados!$M:$M,"&lt;=2011",base_de_dados!$O:$O,"&gt;=40908")</f>
        <v>0</v>
      </c>
      <c r="D326" s="5">
        <f>SUMIFS(base_de_dados!$T:$T,base_de_dados!$B:$B,$B326,base_de_dados!$G:$G,D$61,base_de_dados!$H:$H,$L$1,base_de_dados!$C:$C,$A326,base_de_dados!$M:$M,"&lt;=2011",base_de_dados!$O:$O,"&gt;=40908")</f>
        <v>0</v>
      </c>
      <c r="E326" s="5">
        <f>SUMIFS(base_de_dados!$T:$T,base_de_dados!$B:$B,$B326,base_de_dados!$G:$G,E$61,base_de_dados!$H:$H,$L$1,base_de_dados!$C:$C,$A326,base_de_dados!$M:$M,"&lt;=2011",base_de_dados!$O:$O,"&gt;=40908")</f>
        <v>0</v>
      </c>
      <c r="F326" s="5">
        <f>SUMIFS(base_de_dados!$T:$T,base_de_dados!$B:$B,$B326,base_de_dados!$G:$G,F$61,base_de_dados!$H:$H,$L$1,base_de_dados!$C:$C,$A326,base_de_dados!$M:$M,"&lt;=2011",base_de_dados!$O:$O,"&gt;=40908")</f>
        <v>0</v>
      </c>
      <c r="G326" s="5">
        <f>SUMIFS(base_de_dados!$T:$T,base_de_dados!$B:$B,$B326,base_de_dados!$G:$G,G$61,base_de_dados!$H:$H,$L$1,base_de_dados!$C:$C,$A326,base_de_dados!$M:$M,"&lt;=2011",base_de_dados!$O:$O,"&gt;=40908")</f>
        <v>0</v>
      </c>
      <c r="H326" s="5">
        <f>SUMIFS(base_de_dados!$T:$T,base_de_dados!$B:$B,$B326,base_de_dados!$G:$G,H$61,base_de_dados!$H:$H,$L$1,base_de_dados!$C:$C,$A326,base_de_dados!$M:$M,"&lt;=2011",base_de_dados!$O:$O,"&gt;=40908")</f>
        <v>0</v>
      </c>
      <c r="I326" s="5">
        <f>SUMIFS(base_de_dados!$T:$T,base_de_dados!$B:$B,$B326,base_de_dados!$G:$G,I$61,base_de_dados!$H:$H,$L$1,base_de_dados!$C:$C,$A326,base_de_dados!$M:$M,"&lt;=2011",base_de_dados!$O:$O,"&gt;=40908")</f>
        <v>0</v>
      </c>
      <c r="J326" s="5">
        <f>SUMIFS(base_de_dados!$T:$T,base_de_dados!$B:$B,$B326,base_de_dados!$G:$G,J$61,base_de_dados!$H:$H,$L$1,base_de_dados!$C:$C,$A326,base_de_dados!$M:$M,"&lt;=2011",base_de_dados!$O:$O,"&gt;=40908")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SUMIFS(base_de_dados!$T:$T,base_de_dados!$B:$B,$B327,base_de_dados!$G:$G,C$61,base_de_dados!$H:$H,$L$1,base_de_dados!$C:$C,$A327,base_de_dados!$M:$M,"&lt;=2011",base_de_dados!$O:$O,"&gt;=40908")</f>
        <v>0</v>
      </c>
      <c r="D327" s="5">
        <f>SUMIFS(base_de_dados!$T:$T,base_de_dados!$B:$B,$B327,base_de_dados!$G:$G,D$61,base_de_dados!$H:$H,$L$1,base_de_dados!$C:$C,$A327,base_de_dados!$M:$M,"&lt;=2011",base_de_dados!$O:$O,"&gt;=40908")</f>
        <v>5.4628044140030439E-2</v>
      </c>
      <c r="E327" s="5">
        <f>SUMIFS(base_de_dados!$T:$T,base_de_dados!$B:$B,$B327,base_de_dados!$G:$G,E$61,base_de_dados!$H:$H,$L$1,base_de_dados!$C:$C,$A327,base_de_dados!$M:$M,"&lt;=2011",base_de_dados!$O:$O,"&gt;=40908")</f>
        <v>0</v>
      </c>
      <c r="F327" s="5">
        <f>SUMIFS(base_de_dados!$T:$T,base_de_dados!$B:$B,$B327,base_de_dados!$G:$G,F$61,base_de_dados!$H:$H,$L$1,base_de_dados!$C:$C,$A327,base_de_dados!$M:$M,"&lt;=2011",base_de_dados!$O:$O,"&gt;=40908")</f>
        <v>0.37588077118214108</v>
      </c>
      <c r="G327" s="5">
        <f>SUMIFS(base_de_dados!$T:$T,base_de_dados!$B:$B,$B327,base_de_dados!$G:$G,G$61,base_de_dados!$H:$H,$L$1,base_de_dados!$C:$C,$A327,base_de_dados!$M:$M,"&lt;=2011",base_de_dados!$O:$O,"&gt;=40908")</f>
        <v>0</v>
      </c>
      <c r="H327" s="5">
        <f>SUMIFS(base_de_dados!$T:$T,base_de_dados!$B:$B,$B327,base_de_dados!$G:$G,H$61,base_de_dados!$H:$H,$L$1,base_de_dados!$C:$C,$A327,base_de_dados!$M:$M,"&lt;=2011",base_de_dados!$O:$O,"&gt;=40908")</f>
        <v>0</v>
      </c>
      <c r="I327" s="5">
        <f>SUMIFS(base_de_dados!$T:$T,base_de_dados!$B:$B,$B327,base_de_dados!$G:$G,I$61,base_de_dados!$H:$H,$L$1,base_de_dados!$C:$C,$A327,base_de_dados!$M:$M,"&lt;=2011",base_de_dados!$O:$O,"&gt;=40908")</f>
        <v>0</v>
      </c>
      <c r="J327" s="5">
        <f>SUMIFS(base_de_dados!$T:$T,base_de_dados!$B:$B,$B327,base_de_dados!$G:$G,J$61,base_de_dados!$H:$H,$L$1,base_de_dados!$C:$C,$A327,base_de_dados!$M:$M,"&lt;=2011",base_de_dados!$O:$O,"&gt;=40908")</f>
        <v>0</v>
      </c>
      <c r="K327" s="32">
        <f t="shared" si="9"/>
        <v>0.4305088153221715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SUMIFS(base_de_dados!$T:$T,base_de_dados!$B:$B,$B328,base_de_dados!$G:$G,C$61,base_de_dados!$H:$H,$L$1,base_de_dados!$C:$C,$A328,base_de_dados!$M:$M,"&lt;=2011",base_de_dados!$O:$O,"&gt;=40908")</f>
        <v>0</v>
      </c>
      <c r="D328" s="5">
        <f>SUMIFS(base_de_dados!$T:$T,base_de_dados!$B:$B,$B328,base_de_dados!$G:$G,D$61,base_de_dados!$H:$H,$L$1,base_de_dados!$C:$C,$A328,base_de_dados!$M:$M,"&lt;=2011",base_de_dados!$O:$O,"&gt;=40908")</f>
        <v>0</v>
      </c>
      <c r="E328" s="5">
        <f>SUMIFS(base_de_dados!$T:$T,base_de_dados!$B:$B,$B328,base_de_dados!$G:$G,E$61,base_de_dados!$H:$H,$L$1,base_de_dados!$C:$C,$A328,base_de_dados!$M:$M,"&lt;=2011",base_de_dados!$O:$O,"&gt;=40908")</f>
        <v>0</v>
      </c>
      <c r="F328" s="5">
        <f>SUMIFS(base_de_dados!$T:$T,base_de_dados!$B:$B,$B328,base_de_dados!$G:$G,F$61,base_de_dados!$H:$H,$L$1,base_de_dados!$C:$C,$A328,base_de_dados!$M:$M,"&lt;=2011",base_de_dados!$O:$O,"&gt;=40908")</f>
        <v>0</v>
      </c>
      <c r="G328" s="5">
        <f>SUMIFS(base_de_dados!$T:$T,base_de_dados!$B:$B,$B328,base_de_dados!$G:$G,G$61,base_de_dados!$H:$H,$L$1,base_de_dados!$C:$C,$A328,base_de_dados!$M:$M,"&lt;=2011",base_de_dados!$O:$O,"&gt;=40908")</f>
        <v>0</v>
      </c>
      <c r="H328" s="5">
        <f>SUMIFS(base_de_dados!$T:$T,base_de_dados!$B:$B,$B328,base_de_dados!$G:$G,H$61,base_de_dados!$H:$H,$L$1,base_de_dados!$C:$C,$A328,base_de_dados!$M:$M,"&lt;=2011",base_de_dados!$O:$O,"&gt;=40908")</f>
        <v>0</v>
      </c>
      <c r="I328" s="5">
        <f>SUMIFS(base_de_dados!$T:$T,base_de_dados!$B:$B,$B328,base_de_dados!$G:$G,I$61,base_de_dados!$H:$H,$L$1,base_de_dados!$C:$C,$A328,base_de_dados!$M:$M,"&lt;=2011",base_de_dados!$O:$O,"&gt;=40908")</f>
        <v>0</v>
      </c>
      <c r="J328" s="5">
        <f>SUMIFS(base_de_dados!$T:$T,base_de_dados!$B:$B,$B328,base_de_dados!$G:$G,J$61,base_de_dados!$H:$H,$L$1,base_de_dados!$C:$C,$A328,base_de_dados!$M:$M,"&lt;=2011",base_de_dados!$O:$O,"&gt;=40908")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SUMIFS(base_de_dados!$T:$T,base_de_dados!$B:$B,$B329,base_de_dados!$G:$G,C$61,base_de_dados!$H:$H,$L$1,base_de_dados!$C:$C,$A329,base_de_dados!$M:$M,"&lt;=2011",base_de_dados!$O:$O,"&gt;=40908")</f>
        <v>0</v>
      </c>
      <c r="D329" s="5">
        <f>SUMIFS(base_de_dados!$T:$T,base_de_dados!$B:$B,$B329,base_de_dados!$G:$G,D$61,base_de_dados!$H:$H,$L$1,base_de_dados!$C:$C,$A329,base_de_dados!$M:$M,"&lt;=2011",base_de_dados!$O:$O,"&gt;=40908")</f>
        <v>0</v>
      </c>
      <c r="E329" s="5">
        <f>SUMIFS(base_de_dados!$T:$T,base_de_dados!$B:$B,$B329,base_de_dados!$G:$G,E$61,base_de_dados!$H:$H,$L$1,base_de_dados!$C:$C,$A329,base_de_dados!$M:$M,"&lt;=2011",base_de_dados!$O:$O,"&gt;=40908")</f>
        <v>0</v>
      </c>
      <c r="F329" s="5">
        <f>SUMIFS(base_de_dados!$T:$T,base_de_dados!$B:$B,$B329,base_de_dados!$G:$G,F$61,base_de_dados!$H:$H,$L$1,base_de_dados!$C:$C,$A329,base_de_dados!$M:$M,"&lt;=2011",base_de_dados!$O:$O,"&gt;=40908")</f>
        <v>0</v>
      </c>
      <c r="G329" s="5">
        <f>SUMIFS(base_de_dados!$T:$T,base_de_dados!$B:$B,$B329,base_de_dados!$G:$G,G$61,base_de_dados!$H:$H,$L$1,base_de_dados!$C:$C,$A329,base_de_dados!$M:$M,"&lt;=2011",base_de_dados!$O:$O,"&gt;=40908")</f>
        <v>0</v>
      </c>
      <c r="H329" s="5">
        <f>SUMIFS(base_de_dados!$T:$T,base_de_dados!$B:$B,$B329,base_de_dados!$G:$G,H$61,base_de_dados!$H:$H,$L$1,base_de_dados!$C:$C,$A329,base_de_dados!$M:$M,"&lt;=2011",base_de_dados!$O:$O,"&gt;=40908")</f>
        <v>0</v>
      </c>
      <c r="I329" s="5">
        <f>SUMIFS(base_de_dados!$T:$T,base_de_dados!$B:$B,$B329,base_de_dados!$G:$G,I$61,base_de_dados!$H:$H,$L$1,base_de_dados!$C:$C,$A329,base_de_dados!$M:$M,"&lt;=2011",base_de_dados!$O:$O,"&gt;=40908")</f>
        <v>0</v>
      </c>
      <c r="J329" s="5">
        <f>SUMIFS(base_de_dados!$T:$T,base_de_dados!$B:$B,$B329,base_de_dados!$G:$G,J$61,base_de_dados!$H:$H,$L$1,base_de_dados!$C:$C,$A329,base_de_dados!$M:$M,"&lt;=2011",base_de_dados!$O:$O,"&gt;=40908")</f>
        <v>0</v>
      </c>
      <c r="K329" s="32">
        <f t="shared" si="9"/>
        <v>0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SUMIFS(base_de_dados!$T:$T,base_de_dados!$B:$B,$B330,base_de_dados!$G:$G,C$61,base_de_dados!$H:$H,$L$1,base_de_dados!$C:$C,$A330,base_de_dados!$M:$M,"&lt;=2011",base_de_dados!$O:$O,"&gt;=40908")</f>
        <v>0</v>
      </c>
      <c r="D330" s="5">
        <f>SUMIFS(base_de_dados!$T:$T,base_de_dados!$B:$B,$B330,base_de_dados!$G:$G,D$61,base_de_dados!$H:$H,$L$1,base_de_dados!$C:$C,$A330,base_de_dados!$M:$M,"&lt;=2011",base_de_dados!$O:$O,"&gt;=40908")</f>
        <v>0</v>
      </c>
      <c r="E330" s="5">
        <f>SUMIFS(base_de_dados!$T:$T,base_de_dados!$B:$B,$B330,base_de_dados!$G:$G,E$61,base_de_dados!$H:$H,$L$1,base_de_dados!$C:$C,$A330,base_de_dados!$M:$M,"&lt;=2011",base_de_dados!$O:$O,"&gt;=40908")</f>
        <v>0</v>
      </c>
      <c r="F330" s="5">
        <f>SUMIFS(base_de_dados!$T:$T,base_de_dados!$B:$B,$B330,base_de_dados!$G:$G,F$61,base_de_dados!$H:$H,$L$1,base_de_dados!$C:$C,$A330,base_de_dados!$M:$M,"&lt;=2011",base_de_dados!$O:$O,"&gt;=40908")</f>
        <v>0</v>
      </c>
      <c r="G330" s="5">
        <f>SUMIFS(base_de_dados!$T:$T,base_de_dados!$B:$B,$B330,base_de_dados!$G:$G,G$61,base_de_dados!$H:$H,$L$1,base_de_dados!$C:$C,$A330,base_de_dados!$M:$M,"&lt;=2011",base_de_dados!$O:$O,"&gt;=40908")</f>
        <v>0</v>
      </c>
      <c r="H330" s="5">
        <f>SUMIFS(base_de_dados!$T:$T,base_de_dados!$B:$B,$B330,base_de_dados!$G:$G,H$61,base_de_dados!$H:$H,$L$1,base_de_dados!$C:$C,$A330,base_de_dados!$M:$M,"&lt;=2011",base_de_dados!$O:$O,"&gt;=40908")</f>
        <v>0</v>
      </c>
      <c r="I330" s="5">
        <f>SUMIFS(base_de_dados!$T:$T,base_de_dados!$B:$B,$B330,base_de_dados!$G:$G,I$61,base_de_dados!$H:$H,$L$1,base_de_dados!$C:$C,$A330,base_de_dados!$M:$M,"&lt;=2011",base_de_dados!$O:$O,"&gt;=40908")</f>
        <v>0</v>
      </c>
      <c r="J330" s="5">
        <f>SUMIFS(base_de_dados!$T:$T,base_de_dados!$B:$B,$B330,base_de_dados!$G:$G,J$61,base_de_dados!$H:$H,$L$1,base_de_dados!$C:$C,$A330,base_de_dados!$M:$M,"&lt;=2011",base_de_dados!$O:$O,"&gt;=40908")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SUMIFS(base_de_dados!$T:$T,base_de_dados!$B:$B,$B331,base_de_dados!$G:$G,C$61,base_de_dados!$H:$H,$L$1,base_de_dados!$C:$C,$A331,base_de_dados!$M:$M,"&lt;=2011",base_de_dados!$O:$O,"&gt;=40908")</f>
        <v>0</v>
      </c>
      <c r="D331" s="5">
        <f>SUMIFS(base_de_dados!$T:$T,base_de_dados!$B:$B,$B331,base_de_dados!$G:$G,D$61,base_de_dados!$H:$H,$L$1,base_de_dados!$C:$C,$A331,base_de_dados!$M:$M,"&lt;=2011",base_de_dados!$O:$O,"&gt;=40908")</f>
        <v>0</v>
      </c>
      <c r="E331" s="5">
        <f>SUMIFS(base_de_dados!$T:$T,base_de_dados!$B:$B,$B331,base_de_dados!$G:$G,E$61,base_de_dados!$H:$H,$L$1,base_de_dados!$C:$C,$A331,base_de_dados!$M:$M,"&lt;=2011",base_de_dados!$O:$O,"&gt;=40908")</f>
        <v>0</v>
      </c>
      <c r="F331" s="5">
        <f>SUMIFS(base_de_dados!$T:$T,base_de_dados!$B:$B,$B331,base_de_dados!$G:$G,F$61,base_de_dados!$H:$H,$L$1,base_de_dados!$C:$C,$A331,base_de_dados!$M:$M,"&lt;=2011",base_de_dados!$O:$O,"&gt;=40908")</f>
        <v>0</v>
      </c>
      <c r="G331" s="5">
        <f>SUMIFS(base_de_dados!$T:$T,base_de_dados!$B:$B,$B331,base_de_dados!$G:$G,G$61,base_de_dados!$H:$H,$L$1,base_de_dados!$C:$C,$A331,base_de_dados!$M:$M,"&lt;=2011",base_de_dados!$O:$O,"&gt;=40908")</f>
        <v>0</v>
      </c>
      <c r="H331" s="5">
        <f>SUMIFS(base_de_dados!$T:$T,base_de_dados!$B:$B,$B331,base_de_dados!$G:$G,H$61,base_de_dados!$H:$H,$L$1,base_de_dados!$C:$C,$A331,base_de_dados!$M:$M,"&lt;=2011",base_de_dados!$O:$O,"&gt;=40908")</f>
        <v>0</v>
      </c>
      <c r="I331" s="5">
        <f>SUMIFS(base_de_dados!$T:$T,base_de_dados!$B:$B,$B331,base_de_dados!$G:$G,I$61,base_de_dados!$H:$H,$L$1,base_de_dados!$C:$C,$A331,base_de_dados!$M:$M,"&lt;=2011",base_de_dados!$O:$O,"&gt;=40908")</f>
        <v>0</v>
      </c>
      <c r="J331" s="5">
        <f>SUMIFS(base_de_dados!$T:$T,base_de_dados!$B:$B,$B331,base_de_dados!$G:$G,J$61,base_de_dados!$H:$H,$L$1,base_de_dados!$C:$C,$A331,base_de_dados!$M:$M,"&lt;=2011",base_de_dados!$O:$O,"&gt;=40908")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SUMIFS(base_de_dados!$T:$T,base_de_dados!$B:$B,$B332,base_de_dados!$G:$G,C$61,base_de_dados!$H:$H,$L$1,base_de_dados!$C:$C,$A332,base_de_dados!$M:$M,"&lt;=2011",base_de_dados!$O:$O,"&gt;=40908")</f>
        <v>0</v>
      </c>
      <c r="D332" s="5">
        <f>SUMIFS(base_de_dados!$T:$T,base_de_dados!$B:$B,$B332,base_de_dados!$G:$G,D$61,base_de_dados!$H:$H,$L$1,base_de_dados!$C:$C,$A332,base_de_dados!$M:$M,"&lt;=2011",base_de_dados!$O:$O,"&gt;=40908")</f>
        <v>0</v>
      </c>
      <c r="E332" s="5">
        <f>SUMIFS(base_de_dados!$T:$T,base_de_dados!$B:$B,$B332,base_de_dados!$G:$G,E$61,base_de_dados!$H:$H,$L$1,base_de_dados!$C:$C,$A332,base_de_dados!$M:$M,"&lt;=2011",base_de_dados!$O:$O,"&gt;=40908")</f>
        <v>0</v>
      </c>
      <c r="F332" s="5">
        <f>SUMIFS(base_de_dados!$T:$T,base_de_dados!$B:$B,$B332,base_de_dados!$G:$G,F$61,base_de_dados!$H:$H,$L$1,base_de_dados!$C:$C,$A332,base_de_dados!$M:$M,"&lt;=2011",base_de_dados!$O:$O,"&gt;=40908")</f>
        <v>0</v>
      </c>
      <c r="G332" s="5">
        <f>SUMIFS(base_de_dados!$T:$T,base_de_dados!$B:$B,$B332,base_de_dados!$G:$G,G$61,base_de_dados!$H:$H,$L$1,base_de_dados!$C:$C,$A332,base_de_dados!$M:$M,"&lt;=2011",base_de_dados!$O:$O,"&gt;=40908")</f>
        <v>0</v>
      </c>
      <c r="H332" s="5">
        <f>SUMIFS(base_de_dados!$T:$T,base_de_dados!$B:$B,$B332,base_de_dados!$G:$G,H$61,base_de_dados!$H:$H,$L$1,base_de_dados!$C:$C,$A332,base_de_dados!$M:$M,"&lt;=2011",base_de_dados!$O:$O,"&gt;=40908")</f>
        <v>0</v>
      </c>
      <c r="I332" s="5">
        <f>SUMIFS(base_de_dados!$T:$T,base_de_dados!$B:$B,$B332,base_de_dados!$G:$G,I$61,base_de_dados!$H:$H,$L$1,base_de_dados!$C:$C,$A332,base_de_dados!$M:$M,"&lt;=2011",base_de_dados!$O:$O,"&gt;=40908")</f>
        <v>0</v>
      </c>
      <c r="J332" s="5">
        <f>SUMIFS(base_de_dados!$T:$T,base_de_dados!$B:$B,$B332,base_de_dados!$G:$G,J$61,base_de_dados!$H:$H,$L$1,base_de_dados!$C:$C,$A332,base_de_dados!$M:$M,"&lt;=2011",base_de_dados!$O:$O,"&gt;=40908")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SUMIFS(base_de_dados!$T:$T,base_de_dados!$B:$B,$B333,base_de_dados!$G:$G,C$61,base_de_dados!$H:$H,$L$1,base_de_dados!$C:$C,$A333,base_de_dados!$M:$M,"&lt;=2011",base_de_dados!$O:$O,"&gt;=40908")</f>
        <v>0</v>
      </c>
      <c r="D333" s="5">
        <f>SUMIFS(base_de_dados!$T:$T,base_de_dados!$B:$B,$B333,base_de_dados!$G:$G,D$61,base_de_dados!$H:$H,$L$1,base_de_dados!$C:$C,$A333,base_de_dados!$M:$M,"&lt;=2011",base_de_dados!$O:$O,"&gt;=40908")</f>
        <v>0</v>
      </c>
      <c r="E333" s="5">
        <f>SUMIFS(base_de_dados!$T:$T,base_de_dados!$B:$B,$B333,base_de_dados!$G:$G,E$61,base_de_dados!$H:$H,$L$1,base_de_dados!$C:$C,$A333,base_de_dados!$M:$M,"&lt;=2011",base_de_dados!$O:$O,"&gt;=40908")</f>
        <v>0</v>
      </c>
      <c r="F333" s="5">
        <f>SUMIFS(base_de_dados!$T:$T,base_de_dados!$B:$B,$B333,base_de_dados!$G:$G,F$61,base_de_dados!$H:$H,$L$1,base_de_dados!$C:$C,$A333,base_de_dados!$M:$M,"&lt;=2011",base_de_dados!$O:$O,"&gt;=40908")</f>
        <v>0</v>
      </c>
      <c r="G333" s="5">
        <f>SUMIFS(base_de_dados!$T:$T,base_de_dados!$B:$B,$B333,base_de_dados!$G:$G,G$61,base_de_dados!$H:$H,$L$1,base_de_dados!$C:$C,$A333,base_de_dados!$M:$M,"&lt;=2011",base_de_dados!$O:$O,"&gt;=40908")</f>
        <v>0</v>
      </c>
      <c r="H333" s="5">
        <f>SUMIFS(base_de_dados!$T:$T,base_de_dados!$B:$B,$B333,base_de_dados!$G:$G,H$61,base_de_dados!$H:$H,$L$1,base_de_dados!$C:$C,$A333,base_de_dados!$M:$M,"&lt;=2011",base_de_dados!$O:$O,"&gt;=40908")</f>
        <v>0</v>
      </c>
      <c r="I333" s="5">
        <f>SUMIFS(base_de_dados!$T:$T,base_de_dados!$B:$B,$B333,base_de_dados!$G:$G,I$61,base_de_dados!$H:$H,$L$1,base_de_dados!$C:$C,$A333,base_de_dados!$M:$M,"&lt;=2011",base_de_dados!$O:$O,"&gt;=40908")</f>
        <v>0</v>
      </c>
      <c r="J333" s="5">
        <f>SUMIFS(base_de_dados!$T:$T,base_de_dados!$B:$B,$B333,base_de_dados!$G:$G,J$61,base_de_dados!$H:$H,$L$1,base_de_dados!$C:$C,$A333,base_de_dados!$M:$M,"&lt;=2011",base_de_dados!$O:$O,"&gt;=40908")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SUMIFS(base_de_dados!$T:$T,base_de_dados!$B:$B,$B334,base_de_dados!$G:$G,C$61,base_de_dados!$H:$H,$L$1,base_de_dados!$C:$C,$A334,base_de_dados!$M:$M,"&lt;=2011",base_de_dados!$O:$O,"&gt;=40908")</f>
        <v>0</v>
      </c>
      <c r="D334" s="5">
        <f>SUMIFS(base_de_dados!$T:$T,base_de_dados!$B:$B,$B334,base_de_dados!$G:$G,D$61,base_de_dados!$H:$H,$L$1,base_de_dados!$C:$C,$A334,base_de_dados!$M:$M,"&lt;=2011",base_de_dados!$O:$O,"&gt;=40908")</f>
        <v>0</v>
      </c>
      <c r="E334" s="5">
        <f>SUMIFS(base_de_dados!$T:$T,base_de_dados!$B:$B,$B334,base_de_dados!$G:$G,E$61,base_de_dados!$H:$H,$L$1,base_de_dados!$C:$C,$A334,base_de_dados!$M:$M,"&lt;=2011",base_de_dados!$O:$O,"&gt;=40908")</f>
        <v>0</v>
      </c>
      <c r="F334" s="5">
        <f>SUMIFS(base_de_dados!$T:$T,base_de_dados!$B:$B,$B334,base_de_dados!$G:$G,F$61,base_de_dados!$H:$H,$L$1,base_de_dados!$C:$C,$A334,base_de_dados!$M:$M,"&lt;=2011",base_de_dados!$O:$O,"&gt;=40908")</f>
        <v>0</v>
      </c>
      <c r="G334" s="5">
        <f>SUMIFS(base_de_dados!$T:$T,base_de_dados!$B:$B,$B334,base_de_dados!$G:$G,G$61,base_de_dados!$H:$H,$L$1,base_de_dados!$C:$C,$A334,base_de_dados!$M:$M,"&lt;=2011",base_de_dados!$O:$O,"&gt;=40908")</f>
        <v>0</v>
      </c>
      <c r="H334" s="5">
        <f>SUMIFS(base_de_dados!$T:$T,base_de_dados!$B:$B,$B334,base_de_dados!$G:$G,H$61,base_de_dados!$H:$H,$L$1,base_de_dados!$C:$C,$A334,base_de_dados!$M:$M,"&lt;=2011",base_de_dados!$O:$O,"&gt;=40908")</f>
        <v>0</v>
      </c>
      <c r="I334" s="5">
        <f>SUMIFS(base_de_dados!$T:$T,base_de_dados!$B:$B,$B334,base_de_dados!$G:$G,I$61,base_de_dados!$H:$H,$L$1,base_de_dados!$C:$C,$A334,base_de_dados!$M:$M,"&lt;=2011",base_de_dados!$O:$O,"&gt;=40908")</f>
        <v>0</v>
      </c>
      <c r="J334" s="5">
        <f>SUMIFS(base_de_dados!$T:$T,base_de_dados!$B:$B,$B334,base_de_dados!$G:$G,J$61,base_de_dados!$H:$H,$L$1,base_de_dados!$C:$C,$A334,base_de_dados!$M:$M,"&lt;=2011",base_de_dados!$O:$O,"&gt;=40908")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SUMIFS(base_de_dados!$T:$T,base_de_dados!$B:$B,$B335,base_de_dados!$G:$G,C$61,base_de_dados!$H:$H,$L$1,base_de_dados!$C:$C,$A335,base_de_dados!$M:$M,"&lt;=2011",base_de_dados!$O:$O,"&gt;=40908")</f>
        <v>0</v>
      </c>
      <c r="D335" s="5">
        <f>SUMIFS(base_de_dados!$T:$T,base_de_dados!$B:$B,$B335,base_de_dados!$G:$G,D$61,base_de_dados!$H:$H,$L$1,base_de_dados!$C:$C,$A335,base_de_dados!$M:$M,"&lt;=2011",base_de_dados!$O:$O,"&gt;=40908")</f>
        <v>0</v>
      </c>
      <c r="E335" s="5">
        <f>SUMIFS(base_de_dados!$T:$T,base_de_dados!$B:$B,$B335,base_de_dados!$G:$G,E$61,base_de_dados!$H:$H,$L$1,base_de_dados!$C:$C,$A335,base_de_dados!$M:$M,"&lt;=2011",base_de_dados!$O:$O,"&gt;=40908")</f>
        <v>0</v>
      </c>
      <c r="F335" s="5">
        <f>SUMIFS(base_de_dados!$T:$T,base_de_dados!$B:$B,$B335,base_de_dados!$G:$G,F$61,base_de_dados!$H:$H,$L$1,base_de_dados!$C:$C,$A335,base_de_dados!$M:$M,"&lt;=2011",base_de_dados!$O:$O,"&gt;=40908")</f>
        <v>0</v>
      </c>
      <c r="G335" s="5">
        <f>SUMIFS(base_de_dados!$T:$T,base_de_dados!$B:$B,$B335,base_de_dados!$G:$G,G$61,base_de_dados!$H:$H,$L$1,base_de_dados!$C:$C,$A335,base_de_dados!$M:$M,"&lt;=2011",base_de_dados!$O:$O,"&gt;=40908")</f>
        <v>0</v>
      </c>
      <c r="H335" s="5">
        <f>SUMIFS(base_de_dados!$T:$T,base_de_dados!$B:$B,$B335,base_de_dados!$G:$G,H$61,base_de_dados!$H:$H,$L$1,base_de_dados!$C:$C,$A335,base_de_dados!$M:$M,"&lt;=2011",base_de_dados!$O:$O,"&gt;=40908")</f>
        <v>0</v>
      </c>
      <c r="I335" s="5">
        <f>SUMIFS(base_de_dados!$T:$T,base_de_dados!$B:$B,$B335,base_de_dados!$G:$G,I$61,base_de_dados!$H:$H,$L$1,base_de_dados!$C:$C,$A335,base_de_dados!$M:$M,"&lt;=2011",base_de_dados!$O:$O,"&gt;=40908")</f>
        <v>0</v>
      </c>
      <c r="J335" s="5">
        <f>SUMIFS(base_de_dados!$T:$T,base_de_dados!$B:$B,$B335,base_de_dados!$G:$G,J$61,base_de_dados!$H:$H,$L$1,base_de_dados!$C:$C,$A335,base_de_dados!$M:$M,"&lt;=2011",base_de_dados!$O:$O,"&gt;=40908")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SUMIFS(base_de_dados!$T:$T,base_de_dados!$B:$B,$B336,base_de_dados!$G:$G,C$61,base_de_dados!$H:$H,$L$1,base_de_dados!$C:$C,$A336,base_de_dados!$M:$M,"&lt;=2011",base_de_dados!$O:$O,"&gt;=40908")</f>
        <v>0</v>
      </c>
      <c r="D336" s="5">
        <f>SUMIFS(base_de_dados!$T:$T,base_de_dados!$B:$B,$B336,base_de_dados!$G:$G,D$61,base_de_dados!$H:$H,$L$1,base_de_dados!$C:$C,$A336,base_de_dados!$M:$M,"&lt;=2011",base_de_dados!$O:$O,"&gt;=40908")</f>
        <v>0</v>
      </c>
      <c r="E336" s="5">
        <f>SUMIFS(base_de_dados!$T:$T,base_de_dados!$B:$B,$B336,base_de_dados!$G:$G,E$61,base_de_dados!$H:$H,$L$1,base_de_dados!$C:$C,$A336,base_de_dados!$M:$M,"&lt;=2011",base_de_dados!$O:$O,"&gt;=40908")</f>
        <v>0</v>
      </c>
      <c r="F336" s="5">
        <f>SUMIFS(base_de_dados!$T:$T,base_de_dados!$B:$B,$B336,base_de_dados!$G:$G,F$61,base_de_dados!$H:$H,$L$1,base_de_dados!$C:$C,$A336,base_de_dados!$M:$M,"&lt;=2011",base_de_dados!$O:$O,"&gt;=40908")</f>
        <v>0</v>
      </c>
      <c r="G336" s="5">
        <f>SUMIFS(base_de_dados!$T:$T,base_de_dados!$B:$B,$B336,base_de_dados!$G:$G,G$61,base_de_dados!$H:$H,$L$1,base_de_dados!$C:$C,$A336,base_de_dados!$M:$M,"&lt;=2011",base_de_dados!$O:$O,"&gt;=40908")</f>
        <v>0</v>
      </c>
      <c r="H336" s="5">
        <f>SUMIFS(base_de_dados!$T:$T,base_de_dados!$B:$B,$B336,base_de_dados!$G:$G,H$61,base_de_dados!$H:$H,$L$1,base_de_dados!$C:$C,$A336,base_de_dados!$M:$M,"&lt;=2011",base_de_dados!$O:$O,"&gt;=40908")</f>
        <v>0</v>
      </c>
      <c r="I336" s="5">
        <f>SUMIFS(base_de_dados!$T:$T,base_de_dados!$B:$B,$B336,base_de_dados!$G:$G,I$61,base_de_dados!$H:$H,$L$1,base_de_dados!$C:$C,$A336,base_de_dados!$M:$M,"&lt;=2011",base_de_dados!$O:$O,"&gt;=40908")</f>
        <v>0</v>
      </c>
      <c r="J336" s="5">
        <f>SUMIFS(base_de_dados!$T:$T,base_de_dados!$B:$B,$B336,base_de_dados!$G:$G,J$61,base_de_dados!$H:$H,$L$1,base_de_dados!$C:$C,$A336,base_de_dados!$M:$M,"&lt;=2011",base_de_dados!$O:$O,"&gt;=40908")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SUMIFS(base_de_dados!$T:$T,base_de_dados!$B:$B,$B337,base_de_dados!$G:$G,C$61,base_de_dados!$H:$H,$L$1,base_de_dados!$C:$C,$A337,base_de_dados!$M:$M,"&lt;=2011",base_de_dados!$O:$O,"&gt;=40908")</f>
        <v>0</v>
      </c>
      <c r="D337" s="5">
        <f>SUMIFS(base_de_dados!$T:$T,base_de_dados!$B:$B,$B337,base_de_dados!$G:$G,D$61,base_de_dados!$H:$H,$L$1,base_de_dados!$C:$C,$A337,base_de_dados!$M:$M,"&lt;=2011",base_de_dados!$O:$O,"&gt;=40908")</f>
        <v>0</v>
      </c>
      <c r="E337" s="5">
        <f>SUMIFS(base_de_dados!$T:$T,base_de_dados!$B:$B,$B337,base_de_dados!$G:$G,E$61,base_de_dados!$H:$H,$L$1,base_de_dados!$C:$C,$A337,base_de_dados!$M:$M,"&lt;=2011",base_de_dados!$O:$O,"&gt;=40908")</f>
        <v>0</v>
      </c>
      <c r="F337" s="5">
        <f>SUMIFS(base_de_dados!$T:$T,base_de_dados!$B:$B,$B337,base_de_dados!$G:$G,F$61,base_de_dados!$H:$H,$L$1,base_de_dados!$C:$C,$A337,base_de_dados!$M:$M,"&lt;=2011",base_de_dados!$O:$O,"&gt;=40908")</f>
        <v>0</v>
      </c>
      <c r="G337" s="5">
        <f>SUMIFS(base_de_dados!$T:$T,base_de_dados!$B:$B,$B337,base_de_dados!$G:$G,G$61,base_de_dados!$H:$H,$L$1,base_de_dados!$C:$C,$A337,base_de_dados!$M:$M,"&lt;=2011",base_de_dados!$O:$O,"&gt;=40908")</f>
        <v>0</v>
      </c>
      <c r="H337" s="5">
        <f>SUMIFS(base_de_dados!$T:$T,base_de_dados!$B:$B,$B337,base_de_dados!$G:$G,H$61,base_de_dados!$H:$H,$L$1,base_de_dados!$C:$C,$A337,base_de_dados!$M:$M,"&lt;=2011",base_de_dados!$O:$O,"&gt;=40908")</f>
        <v>0</v>
      </c>
      <c r="I337" s="5">
        <f>SUMIFS(base_de_dados!$T:$T,base_de_dados!$B:$B,$B337,base_de_dados!$G:$G,I$61,base_de_dados!$H:$H,$L$1,base_de_dados!$C:$C,$A337,base_de_dados!$M:$M,"&lt;=2011",base_de_dados!$O:$O,"&gt;=40908")</f>
        <v>0</v>
      </c>
      <c r="J337" s="5">
        <f>SUMIFS(base_de_dados!$T:$T,base_de_dados!$B:$B,$B337,base_de_dados!$G:$G,J$61,base_de_dados!$H:$H,$L$1,base_de_dados!$C:$C,$A337,base_de_dados!$M:$M,"&lt;=2011",base_de_dados!$O:$O,"&gt;=40908")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SUMIFS(base_de_dados!$T:$T,base_de_dados!$B:$B,$B338,base_de_dados!$G:$G,C$61,base_de_dados!$H:$H,$L$1,base_de_dados!$C:$C,$A338,base_de_dados!$M:$M,"&lt;=2011",base_de_dados!$O:$O,"&gt;=40908")</f>
        <v>0</v>
      </c>
      <c r="D338" s="5">
        <f>SUMIFS(base_de_dados!$T:$T,base_de_dados!$B:$B,$B338,base_de_dados!$G:$G,D$61,base_de_dados!$H:$H,$L$1,base_de_dados!$C:$C,$A338,base_de_dados!$M:$M,"&lt;=2011",base_de_dados!$O:$O,"&gt;=40908")</f>
        <v>0</v>
      </c>
      <c r="E338" s="5">
        <f>SUMIFS(base_de_dados!$T:$T,base_de_dados!$B:$B,$B338,base_de_dados!$G:$G,E$61,base_de_dados!$H:$H,$L$1,base_de_dados!$C:$C,$A338,base_de_dados!$M:$M,"&lt;=2011",base_de_dados!$O:$O,"&gt;=40908")</f>
        <v>0</v>
      </c>
      <c r="F338" s="5">
        <f>SUMIFS(base_de_dados!$T:$T,base_de_dados!$B:$B,$B338,base_de_dados!$G:$G,F$61,base_de_dados!$H:$H,$L$1,base_de_dados!$C:$C,$A338,base_de_dados!$M:$M,"&lt;=2011",base_de_dados!$O:$O,"&gt;=40908")</f>
        <v>0</v>
      </c>
      <c r="G338" s="5">
        <f>SUMIFS(base_de_dados!$T:$T,base_de_dados!$B:$B,$B338,base_de_dados!$G:$G,G$61,base_de_dados!$H:$H,$L$1,base_de_dados!$C:$C,$A338,base_de_dados!$M:$M,"&lt;=2011",base_de_dados!$O:$O,"&gt;=40908")</f>
        <v>0</v>
      </c>
      <c r="H338" s="5">
        <f>SUMIFS(base_de_dados!$T:$T,base_de_dados!$B:$B,$B338,base_de_dados!$G:$G,H$61,base_de_dados!$H:$H,$L$1,base_de_dados!$C:$C,$A338,base_de_dados!$M:$M,"&lt;=2011",base_de_dados!$O:$O,"&gt;=40908")</f>
        <v>0</v>
      </c>
      <c r="I338" s="5">
        <f>SUMIFS(base_de_dados!$T:$T,base_de_dados!$B:$B,$B338,base_de_dados!$G:$G,I$61,base_de_dados!$H:$H,$L$1,base_de_dados!$C:$C,$A338,base_de_dados!$M:$M,"&lt;=2011",base_de_dados!$O:$O,"&gt;=40908")</f>
        <v>0</v>
      </c>
      <c r="J338" s="5">
        <f>SUMIFS(base_de_dados!$T:$T,base_de_dados!$B:$B,$B338,base_de_dados!$G:$G,J$61,base_de_dados!$H:$H,$L$1,base_de_dados!$C:$C,$A338,base_de_dados!$M:$M,"&lt;=2011",base_de_dados!$O:$O,"&gt;=40908")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SUMIFS(base_de_dados!$T:$T,base_de_dados!$B:$B,$B339,base_de_dados!$G:$G,C$61,base_de_dados!$H:$H,$L$1,base_de_dados!$C:$C,$A339,base_de_dados!$M:$M,"&lt;=2011",base_de_dados!$O:$O,"&gt;=40908")</f>
        <v>0</v>
      </c>
      <c r="D339" s="5">
        <f>SUMIFS(base_de_dados!$T:$T,base_de_dados!$B:$B,$B339,base_de_dados!$G:$G,D$61,base_de_dados!$H:$H,$L$1,base_de_dados!$C:$C,$A339,base_de_dados!$M:$M,"&lt;=2011",base_de_dados!$O:$O,"&gt;=40908")</f>
        <v>0</v>
      </c>
      <c r="E339" s="5">
        <f>SUMIFS(base_de_dados!$T:$T,base_de_dados!$B:$B,$B339,base_de_dados!$G:$G,E$61,base_de_dados!$H:$H,$L$1,base_de_dados!$C:$C,$A339,base_de_dados!$M:$M,"&lt;=2011",base_de_dados!$O:$O,"&gt;=40908")</f>
        <v>1.6742770167427702E-3</v>
      </c>
      <c r="F339" s="5">
        <f>SUMIFS(base_de_dados!$T:$T,base_de_dados!$B:$B,$B339,base_de_dados!$G:$G,F$61,base_de_dados!$H:$H,$L$1,base_de_dados!$C:$C,$A339,base_de_dados!$M:$M,"&lt;=2011",base_de_dados!$O:$O,"&gt;=40908")</f>
        <v>3.8017979452054797E-2</v>
      </c>
      <c r="G339" s="5">
        <f>SUMIFS(base_de_dados!$T:$T,base_de_dados!$B:$B,$B339,base_de_dados!$G:$G,G$61,base_de_dados!$H:$H,$L$1,base_de_dados!$C:$C,$A339,base_de_dados!$M:$M,"&lt;=2011",base_de_dados!$O:$O,"&gt;=40908")</f>
        <v>0</v>
      </c>
      <c r="H339" s="5">
        <f>SUMIFS(base_de_dados!$T:$T,base_de_dados!$B:$B,$B339,base_de_dados!$G:$G,H$61,base_de_dados!$H:$H,$L$1,base_de_dados!$C:$C,$A339,base_de_dados!$M:$M,"&lt;=2011",base_de_dados!$O:$O,"&gt;=40908")</f>
        <v>0</v>
      </c>
      <c r="I339" s="5">
        <f>SUMIFS(base_de_dados!$T:$T,base_de_dados!$B:$B,$B339,base_de_dados!$G:$G,I$61,base_de_dados!$H:$H,$L$1,base_de_dados!$C:$C,$A339,base_de_dados!$M:$M,"&lt;=2011",base_de_dados!$O:$O,"&gt;=40908")</f>
        <v>0</v>
      </c>
      <c r="J339" s="5">
        <f>SUMIFS(base_de_dados!$T:$T,base_de_dados!$B:$B,$B339,base_de_dados!$G:$G,J$61,base_de_dados!$H:$H,$L$1,base_de_dados!$C:$C,$A339,base_de_dados!$M:$M,"&lt;=2011",base_de_dados!$O:$O,"&gt;=40908")</f>
        <v>0</v>
      </c>
      <c r="K339" s="32">
        <f t="shared" si="9"/>
        <v>3.9692256468797565E-2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SUMIFS(base_de_dados!$T:$T,base_de_dados!$B:$B,$B340,base_de_dados!$G:$G,C$61,base_de_dados!$H:$H,$L$1,base_de_dados!$C:$C,$A340,base_de_dados!$M:$M,"&lt;=2011",base_de_dados!$O:$O,"&gt;=40908")</f>
        <v>0</v>
      </c>
      <c r="D340" s="5">
        <f>SUMIFS(base_de_dados!$T:$T,base_de_dados!$B:$B,$B340,base_de_dados!$G:$G,D$61,base_de_dados!$H:$H,$L$1,base_de_dados!$C:$C,$A340,base_de_dados!$M:$M,"&lt;=2011",base_de_dados!$O:$O,"&gt;=40908")</f>
        <v>0</v>
      </c>
      <c r="E340" s="5">
        <f>SUMIFS(base_de_dados!$T:$T,base_de_dados!$B:$B,$B340,base_de_dados!$G:$G,E$61,base_de_dados!$H:$H,$L$1,base_de_dados!$C:$C,$A340,base_de_dados!$M:$M,"&lt;=2011",base_de_dados!$O:$O,"&gt;=40908")</f>
        <v>0</v>
      </c>
      <c r="F340" s="5">
        <f>SUMIFS(base_de_dados!$T:$T,base_de_dados!$B:$B,$B340,base_de_dados!$G:$G,F$61,base_de_dados!$H:$H,$L$1,base_de_dados!$C:$C,$A340,base_de_dados!$M:$M,"&lt;=2011",base_de_dados!$O:$O,"&gt;=40908")</f>
        <v>0</v>
      </c>
      <c r="G340" s="5">
        <f>SUMIFS(base_de_dados!$T:$T,base_de_dados!$B:$B,$B340,base_de_dados!$G:$G,G$61,base_de_dados!$H:$H,$L$1,base_de_dados!$C:$C,$A340,base_de_dados!$M:$M,"&lt;=2011",base_de_dados!$O:$O,"&gt;=40908")</f>
        <v>0</v>
      </c>
      <c r="H340" s="5">
        <f>SUMIFS(base_de_dados!$T:$T,base_de_dados!$B:$B,$B340,base_de_dados!$G:$G,H$61,base_de_dados!$H:$H,$L$1,base_de_dados!$C:$C,$A340,base_de_dados!$M:$M,"&lt;=2011",base_de_dados!$O:$O,"&gt;=40908")</f>
        <v>0</v>
      </c>
      <c r="I340" s="5">
        <f>SUMIFS(base_de_dados!$T:$T,base_de_dados!$B:$B,$B340,base_de_dados!$G:$G,I$61,base_de_dados!$H:$H,$L$1,base_de_dados!$C:$C,$A340,base_de_dados!$M:$M,"&lt;=2011",base_de_dados!$O:$O,"&gt;=40908")</f>
        <v>0</v>
      </c>
      <c r="J340" s="5">
        <f>SUMIFS(base_de_dados!$T:$T,base_de_dados!$B:$B,$B340,base_de_dados!$G:$G,J$61,base_de_dados!$H:$H,$L$1,base_de_dados!$C:$C,$A340,base_de_dados!$M:$M,"&lt;=2011",base_de_dados!$O:$O,"&gt;=40908")</f>
        <v>0</v>
      </c>
      <c r="K340" s="32">
        <f t="shared" si="9"/>
        <v>0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SUMIFS(base_de_dados!$T:$T,base_de_dados!$B:$B,$B341,base_de_dados!$G:$G,C$61,base_de_dados!$H:$H,$L$1,base_de_dados!$C:$C,$A341,base_de_dados!$M:$M,"&lt;=2011",base_de_dados!$O:$O,"&gt;=40908")</f>
        <v>1.2916666666666665</v>
      </c>
      <c r="D341" s="5">
        <f>SUMIFS(base_de_dados!$T:$T,base_de_dados!$B:$B,$B341,base_de_dados!$G:$G,D$61,base_de_dados!$H:$H,$L$1,base_de_dados!$C:$C,$A341,base_de_dados!$M:$M,"&lt;=2011",base_de_dados!$O:$O,"&gt;=40908")</f>
        <v>1.4526202435312021</v>
      </c>
      <c r="E341" s="5">
        <f>SUMIFS(base_de_dados!$T:$T,base_de_dados!$B:$B,$B341,base_de_dados!$G:$G,E$61,base_de_dados!$H:$H,$L$1,base_de_dados!$C:$C,$A341,base_de_dados!$M:$M,"&lt;=2011",base_de_dados!$O:$O,"&gt;=40908")</f>
        <v>0</v>
      </c>
      <c r="F341" s="5">
        <f>SUMIFS(base_de_dados!$T:$T,base_de_dados!$B:$B,$B341,base_de_dados!$G:$G,F$61,base_de_dados!$H:$H,$L$1,base_de_dados!$C:$C,$A341,base_de_dados!$M:$M,"&lt;=2011",base_de_dados!$O:$O,"&gt;=40908")</f>
        <v>0</v>
      </c>
      <c r="G341" s="5">
        <f>SUMIFS(base_de_dados!$T:$T,base_de_dados!$B:$B,$B341,base_de_dados!$G:$G,G$61,base_de_dados!$H:$H,$L$1,base_de_dados!$C:$C,$A341,base_de_dados!$M:$M,"&lt;=2011",base_de_dados!$O:$O,"&gt;=40908")</f>
        <v>0</v>
      </c>
      <c r="H341" s="5">
        <f>SUMIFS(base_de_dados!$T:$T,base_de_dados!$B:$B,$B341,base_de_dados!$G:$G,H$61,base_de_dados!$H:$H,$L$1,base_de_dados!$C:$C,$A341,base_de_dados!$M:$M,"&lt;=2011",base_de_dados!$O:$O,"&gt;=40908")</f>
        <v>0</v>
      </c>
      <c r="I341" s="5">
        <f>SUMIFS(base_de_dados!$T:$T,base_de_dados!$B:$B,$B341,base_de_dados!$G:$G,I$61,base_de_dados!$H:$H,$L$1,base_de_dados!$C:$C,$A341,base_de_dados!$M:$M,"&lt;=2011",base_de_dados!$O:$O,"&gt;=40908")</f>
        <v>0</v>
      </c>
      <c r="J341" s="5">
        <f>SUMIFS(base_de_dados!$T:$T,base_de_dados!$B:$B,$B341,base_de_dados!$G:$G,J$61,base_de_dados!$H:$H,$L$1,base_de_dados!$C:$C,$A341,base_de_dados!$M:$M,"&lt;=2011",base_de_dados!$O:$O,"&gt;=40908")</f>
        <v>0</v>
      </c>
      <c r="K341" s="32">
        <f t="shared" si="9"/>
        <v>2.7442869101978689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SUMIFS(base_de_dados!$T:$T,base_de_dados!$B:$B,$B342,base_de_dados!$G:$G,C$61,base_de_dados!$H:$H,$L$1,base_de_dados!$C:$C,$A342,base_de_dados!$M:$M,"&lt;=2011",base_de_dados!$O:$O,"&gt;=40908")</f>
        <v>0</v>
      </c>
      <c r="D342" s="5">
        <f>SUMIFS(base_de_dados!$T:$T,base_de_dados!$B:$B,$B342,base_de_dados!$G:$G,D$61,base_de_dados!$H:$H,$L$1,base_de_dados!$C:$C,$A342,base_de_dados!$M:$M,"&lt;=2011",base_de_dados!$O:$O,"&gt;=40908")</f>
        <v>0</v>
      </c>
      <c r="E342" s="5">
        <f>SUMIFS(base_de_dados!$T:$T,base_de_dados!$B:$B,$B342,base_de_dados!$G:$G,E$61,base_de_dados!$H:$H,$L$1,base_de_dados!$C:$C,$A342,base_de_dados!$M:$M,"&lt;=2011",base_de_dados!$O:$O,"&gt;=40908")</f>
        <v>0</v>
      </c>
      <c r="F342" s="5">
        <f>SUMIFS(base_de_dados!$T:$T,base_de_dados!$B:$B,$B342,base_de_dados!$G:$G,F$61,base_de_dados!$H:$H,$L$1,base_de_dados!$C:$C,$A342,base_de_dados!$M:$M,"&lt;=2011",base_de_dados!$O:$O,"&gt;=40908")</f>
        <v>0</v>
      </c>
      <c r="G342" s="5">
        <f>SUMIFS(base_de_dados!$T:$T,base_de_dados!$B:$B,$B342,base_de_dados!$G:$G,G$61,base_de_dados!$H:$H,$L$1,base_de_dados!$C:$C,$A342,base_de_dados!$M:$M,"&lt;=2011",base_de_dados!$O:$O,"&gt;=40908")</f>
        <v>0</v>
      </c>
      <c r="H342" s="5">
        <f>SUMIFS(base_de_dados!$T:$T,base_de_dados!$B:$B,$B342,base_de_dados!$G:$G,H$61,base_de_dados!$H:$H,$L$1,base_de_dados!$C:$C,$A342,base_de_dados!$M:$M,"&lt;=2011",base_de_dados!$O:$O,"&gt;=40908")</f>
        <v>0</v>
      </c>
      <c r="I342" s="5">
        <f>SUMIFS(base_de_dados!$T:$T,base_de_dados!$B:$B,$B342,base_de_dados!$G:$G,I$61,base_de_dados!$H:$H,$L$1,base_de_dados!$C:$C,$A342,base_de_dados!$M:$M,"&lt;=2011",base_de_dados!$O:$O,"&gt;=40908")</f>
        <v>0</v>
      </c>
      <c r="J342" s="5">
        <f>SUMIFS(base_de_dados!$T:$T,base_de_dados!$B:$B,$B342,base_de_dados!$G:$G,J$61,base_de_dados!$H:$H,$L$1,base_de_dados!$C:$C,$A342,base_de_dados!$M:$M,"&lt;=2011",base_de_dados!$O:$O,"&gt;=40908")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SUMIFS(base_de_dados!$T:$T,base_de_dados!$B:$B,$B343,base_de_dados!$G:$G,C$61,base_de_dados!$H:$H,$L$1,base_de_dados!$C:$C,$A343,base_de_dados!$M:$M,"&lt;=2011",base_de_dados!$O:$O,"&gt;=40908")</f>
        <v>0</v>
      </c>
      <c r="D343" s="5">
        <f>SUMIFS(base_de_dados!$T:$T,base_de_dados!$B:$B,$B343,base_de_dados!$G:$G,D$61,base_de_dados!$H:$H,$L$1,base_de_dados!$C:$C,$A343,base_de_dados!$M:$M,"&lt;=2011",base_de_dados!$O:$O,"&gt;=40908")</f>
        <v>0</v>
      </c>
      <c r="E343" s="5">
        <f>SUMIFS(base_de_dados!$T:$T,base_de_dados!$B:$B,$B343,base_de_dados!$G:$G,E$61,base_de_dados!$H:$H,$L$1,base_de_dados!$C:$C,$A343,base_de_dados!$M:$M,"&lt;=2011",base_de_dados!$O:$O,"&gt;=40908")</f>
        <v>0</v>
      </c>
      <c r="F343" s="5">
        <f>SUMIFS(base_de_dados!$T:$T,base_de_dados!$B:$B,$B343,base_de_dados!$G:$G,F$61,base_de_dados!$H:$H,$L$1,base_de_dados!$C:$C,$A343,base_de_dados!$M:$M,"&lt;=2011",base_de_dados!$O:$O,"&gt;=40908")</f>
        <v>0</v>
      </c>
      <c r="G343" s="5">
        <f>SUMIFS(base_de_dados!$T:$T,base_de_dados!$B:$B,$B343,base_de_dados!$G:$G,G$61,base_de_dados!$H:$H,$L$1,base_de_dados!$C:$C,$A343,base_de_dados!$M:$M,"&lt;=2011",base_de_dados!$O:$O,"&gt;=40908")</f>
        <v>0</v>
      </c>
      <c r="H343" s="5">
        <f>SUMIFS(base_de_dados!$T:$T,base_de_dados!$B:$B,$B343,base_de_dados!$G:$G,H$61,base_de_dados!$H:$H,$L$1,base_de_dados!$C:$C,$A343,base_de_dados!$M:$M,"&lt;=2011",base_de_dados!$O:$O,"&gt;=40908")</f>
        <v>0</v>
      </c>
      <c r="I343" s="5">
        <f>SUMIFS(base_de_dados!$T:$T,base_de_dados!$B:$B,$B343,base_de_dados!$G:$G,I$61,base_de_dados!$H:$H,$L$1,base_de_dados!$C:$C,$A343,base_de_dados!$M:$M,"&lt;=2011",base_de_dados!$O:$O,"&gt;=40908")</f>
        <v>0</v>
      </c>
      <c r="J343" s="5">
        <f>SUMIFS(base_de_dados!$T:$T,base_de_dados!$B:$B,$B343,base_de_dados!$G:$G,J$61,base_de_dados!$H:$H,$L$1,base_de_dados!$C:$C,$A343,base_de_dados!$M:$M,"&lt;=2011",base_de_dados!$O:$O,"&gt;=40908")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SUMIFS(base_de_dados!$T:$T,base_de_dados!$B:$B,$B344,base_de_dados!$G:$G,C$61,base_de_dados!$H:$H,$L$1,base_de_dados!$C:$C,$A344,base_de_dados!$M:$M,"&lt;=2011",base_de_dados!$O:$O,"&gt;=40908")</f>
        <v>0</v>
      </c>
      <c r="D344" s="5">
        <f>SUMIFS(base_de_dados!$T:$T,base_de_dados!$B:$B,$B344,base_de_dados!$G:$G,D$61,base_de_dados!$H:$H,$L$1,base_de_dados!$C:$C,$A344,base_de_dados!$M:$M,"&lt;=2011",base_de_dados!$O:$O,"&gt;=40908")</f>
        <v>0</v>
      </c>
      <c r="E344" s="5">
        <f>SUMIFS(base_de_dados!$T:$T,base_de_dados!$B:$B,$B344,base_de_dados!$G:$G,E$61,base_de_dados!$H:$H,$L$1,base_de_dados!$C:$C,$A344,base_de_dados!$M:$M,"&lt;=2011",base_de_dados!$O:$O,"&gt;=40908")</f>
        <v>0</v>
      </c>
      <c r="F344" s="5">
        <f>SUMIFS(base_de_dados!$T:$T,base_de_dados!$B:$B,$B344,base_de_dados!$G:$G,F$61,base_de_dados!$H:$H,$L$1,base_de_dados!$C:$C,$A344,base_de_dados!$M:$M,"&lt;=2011",base_de_dados!$O:$O,"&gt;=40908")</f>
        <v>0</v>
      </c>
      <c r="G344" s="5">
        <f>SUMIFS(base_de_dados!$T:$T,base_de_dados!$B:$B,$B344,base_de_dados!$G:$G,G$61,base_de_dados!$H:$H,$L$1,base_de_dados!$C:$C,$A344,base_de_dados!$M:$M,"&lt;=2011",base_de_dados!$O:$O,"&gt;=40908")</f>
        <v>0</v>
      </c>
      <c r="H344" s="5">
        <f>SUMIFS(base_de_dados!$T:$T,base_de_dados!$B:$B,$B344,base_de_dados!$G:$G,H$61,base_de_dados!$H:$H,$L$1,base_de_dados!$C:$C,$A344,base_de_dados!$M:$M,"&lt;=2011",base_de_dados!$O:$O,"&gt;=40908")</f>
        <v>0</v>
      </c>
      <c r="I344" s="5">
        <f>SUMIFS(base_de_dados!$T:$T,base_de_dados!$B:$B,$B344,base_de_dados!$G:$G,I$61,base_de_dados!$H:$H,$L$1,base_de_dados!$C:$C,$A344,base_de_dados!$M:$M,"&lt;=2011",base_de_dados!$O:$O,"&gt;=40908")</f>
        <v>0</v>
      </c>
      <c r="J344" s="5">
        <f>SUMIFS(base_de_dados!$T:$T,base_de_dados!$B:$B,$B344,base_de_dados!$G:$G,J$61,base_de_dados!$H:$H,$L$1,base_de_dados!$C:$C,$A344,base_de_dados!$M:$M,"&lt;=2011",base_de_dados!$O:$O,"&gt;=40908")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SUMIFS(base_de_dados!$T:$T,base_de_dados!$B:$B,$B345,base_de_dados!$G:$G,C$61,base_de_dados!$H:$H,$L$1,base_de_dados!$C:$C,$A345,base_de_dados!$M:$M,"&lt;=2011",base_de_dados!$O:$O,"&gt;=40908")</f>
        <v>0</v>
      </c>
      <c r="D345" s="5">
        <f>SUMIFS(base_de_dados!$T:$T,base_de_dados!$B:$B,$B345,base_de_dados!$G:$G,D$61,base_de_dados!$H:$H,$L$1,base_de_dados!$C:$C,$A345,base_de_dados!$M:$M,"&lt;=2011",base_de_dados!$O:$O,"&gt;=40908")</f>
        <v>0</v>
      </c>
      <c r="E345" s="5">
        <f>SUMIFS(base_de_dados!$T:$T,base_de_dados!$B:$B,$B345,base_de_dados!$G:$G,E$61,base_de_dados!$H:$H,$L$1,base_de_dados!$C:$C,$A345,base_de_dados!$M:$M,"&lt;=2011",base_de_dados!$O:$O,"&gt;=40908")</f>
        <v>0</v>
      </c>
      <c r="F345" s="5">
        <f>SUMIFS(base_de_dados!$T:$T,base_de_dados!$B:$B,$B345,base_de_dados!$G:$G,F$61,base_de_dados!$H:$H,$L$1,base_de_dados!$C:$C,$A345,base_de_dados!$M:$M,"&lt;=2011",base_de_dados!$O:$O,"&gt;=40908")</f>
        <v>0</v>
      </c>
      <c r="G345" s="5">
        <f>SUMIFS(base_de_dados!$T:$T,base_de_dados!$B:$B,$B345,base_de_dados!$G:$G,G$61,base_de_dados!$H:$H,$L$1,base_de_dados!$C:$C,$A345,base_de_dados!$M:$M,"&lt;=2011",base_de_dados!$O:$O,"&gt;=40908")</f>
        <v>0</v>
      </c>
      <c r="H345" s="5">
        <f>SUMIFS(base_de_dados!$T:$T,base_de_dados!$B:$B,$B345,base_de_dados!$G:$G,H$61,base_de_dados!$H:$H,$L$1,base_de_dados!$C:$C,$A345,base_de_dados!$M:$M,"&lt;=2011",base_de_dados!$O:$O,"&gt;=40908")</f>
        <v>0</v>
      </c>
      <c r="I345" s="5">
        <f>SUMIFS(base_de_dados!$T:$T,base_de_dados!$B:$B,$B345,base_de_dados!$G:$G,I$61,base_de_dados!$H:$H,$L$1,base_de_dados!$C:$C,$A345,base_de_dados!$M:$M,"&lt;=2011",base_de_dados!$O:$O,"&gt;=40908")</f>
        <v>0</v>
      </c>
      <c r="J345" s="5">
        <f>SUMIFS(base_de_dados!$T:$T,base_de_dados!$B:$B,$B345,base_de_dados!$G:$G,J$61,base_de_dados!$H:$H,$L$1,base_de_dados!$C:$C,$A345,base_de_dados!$M:$M,"&lt;=2011",base_de_dados!$O:$O,"&gt;=40908")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SUMIFS(base_de_dados!$T:$T,base_de_dados!$B:$B,$B346,base_de_dados!$G:$G,C$61,base_de_dados!$H:$H,$L$1,base_de_dados!$C:$C,$A346,base_de_dados!$M:$M,"&lt;=2011",base_de_dados!$O:$O,"&gt;=40908")</f>
        <v>0</v>
      </c>
      <c r="D346" s="5">
        <f>SUMIFS(base_de_dados!$T:$T,base_de_dados!$B:$B,$B346,base_de_dados!$G:$G,D$61,base_de_dados!$H:$H,$L$1,base_de_dados!$C:$C,$A346,base_de_dados!$M:$M,"&lt;=2011",base_de_dados!$O:$O,"&gt;=40908")</f>
        <v>0</v>
      </c>
      <c r="E346" s="5">
        <f>SUMIFS(base_de_dados!$T:$T,base_de_dados!$B:$B,$B346,base_de_dados!$G:$G,E$61,base_de_dados!$H:$H,$L$1,base_de_dados!$C:$C,$A346,base_de_dados!$M:$M,"&lt;=2011",base_de_dados!$O:$O,"&gt;=40908")</f>
        <v>0</v>
      </c>
      <c r="F346" s="5">
        <f>SUMIFS(base_de_dados!$T:$T,base_de_dados!$B:$B,$B346,base_de_dados!$G:$G,F$61,base_de_dados!$H:$H,$L$1,base_de_dados!$C:$C,$A346,base_de_dados!$M:$M,"&lt;=2011",base_de_dados!$O:$O,"&gt;=40908")</f>
        <v>0</v>
      </c>
      <c r="G346" s="5">
        <f>SUMIFS(base_de_dados!$T:$T,base_de_dados!$B:$B,$B346,base_de_dados!$G:$G,G$61,base_de_dados!$H:$H,$L$1,base_de_dados!$C:$C,$A346,base_de_dados!$M:$M,"&lt;=2011",base_de_dados!$O:$O,"&gt;=40908")</f>
        <v>0</v>
      </c>
      <c r="H346" s="5">
        <f>SUMIFS(base_de_dados!$T:$T,base_de_dados!$B:$B,$B346,base_de_dados!$G:$G,H$61,base_de_dados!$H:$H,$L$1,base_de_dados!$C:$C,$A346,base_de_dados!$M:$M,"&lt;=2011",base_de_dados!$O:$O,"&gt;=40908")</f>
        <v>0</v>
      </c>
      <c r="I346" s="5">
        <f>SUMIFS(base_de_dados!$T:$T,base_de_dados!$B:$B,$B346,base_de_dados!$G:$G,I$61,base_de_dados!$H:$H,$L$1,base_de_dados!$C:$C,$A346,base_de_dados!$M:$M,"&lt;=2011",base_de_dados!$O:$O,"&gt;=40908")</f>
        <v>0</v>
      </c>
      <c r="J346" s="5">
        <f>SUMIFS(base_de_dados!$T:$T,base_de_dados!$B:$B,$B346,base_de_dados!$G:$G,J$61,base_de_dados!$H:$H,$L$1,base_de_dados!$C:$C,$A346,base_de_dados!$M:$M,"&lt;=2011",base_de_dados!$O:$O,"&gt;=40908")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SUMIFS(base_de_dados!$T:$T,base_de_dados!$B:$B,$B347,base_de_dados!$G:$G,C$61,base_de_dados!$H:$H,$L$1,base_de_dados!$C:$C,$A347,base_de_dados!$M:$M,"&lt;=2011",base_de_dados!$O:$O,"&gt;=40908")</f>
        <v>0</v>
      </c>
      <c r="D347" s="5">
        <f>SUMIFS(base_de_dados!$T:$T,base_de_dados!$B:$B,$B347,base_de_dados!$G:$G,D$61,base_de_dados!$H:$H,$L$1,base_de_dados!$C:$C,$A347,base_de_dados!$M:$M,"&lt;=2011",base_de_dados!$O:$O,"&gt;=40908")</f>
        <v>0</v>
      </c>
      <c r="E347" s="5">
        <f>SUMIFS(base_de_dados!$T:$T,base_de_dados!$B:$B,$B347,base_de_dados!$G:$G,E$61,base_de_dados!$H:$H,$L$1,base_de_dados!$C:$C,$A347,base_de_dados!$M:$M,"&lt;=2011",base_de_dados!$O:$O,"&gt;=40908")</f>
        <v>0</v>
      </c>
      <c r="F347" s="5">
        <f>SUMIFS(base_de_dados!$T:$T,base_de_dados!$B:$B,$B347,base_de_dados!$G:$G,F$61,base_de_dados!$H:$H,$L$1,base_de_dados!$C:$C,$A347,base_de_dados!$M:$M,"&lt;=2011",base_de_dados!$O:$O,"&gt;=40908")</f>
        <v>0</v>
      </c>
      <c r="G347" s="5">
        <f>SUMIFS(base_de_dados!$T:$T,base_de_dados!$B:$B,$B347,base_de_dados!$G:$G,G$61,base_de_dados!$H:$H,$L$1,base_de_dados!$C:$C,$A347,base_de_dados!$M:$M,"&lt;=2011",base_de_dados!$O:$O,"&gt;=40908")</f>
        <v>0</v>
      </c>
      <c r="H347" s="5">
        <f>SUMIFS(base_de_dados!$T:$T,base_de_dados!$B:$B,$B347,base_de_dados!$G:$G,H$61,base_de_dados!$H:$H,$L$1,base_de_dados!$C:$C,$A347,base_de_dados!$M:$M,"&lt;=2011",base_de_dados!$O:$O,"&gt;=40908")</f>
        <v>0</v>
      </c>
      <c r="I347" s="5">
        <f>SUMIFS(base_de_dados!$T:$T,base_de_dados!$B:$B,$B347,base_de_dados!$G:$G,I$61,base_de_dados!$H:$H,$L$1,base_de_dados!$C:$C,$A347,base_de_dados!$M:$M,"&lt;=2011",base_de_dados!$O:$O,"&gt;=40908")</f>
        <v>0</v>
      </c>
      <c r="J347" s="5">
        <f>SUMIFS(base_de_dados!$T:$T,base_de_dados!$B:$B,$B347,base_de_dados!$G:$G,J$61,base_de_dados!$H:$H,$L$1,base_de_dados!$C:$C,$A347,base_de_dados!$M:$M,"&lt;=2011",base_de_dados!$O:$O,"&gt;=40908")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SUMIFS(base_de_dados!$T:$T,base_de_dados!$B:$B,$B348,base_de_dados!$G:$G,C$61,base_de_dados!$H:$H,$L$1,base_de_dados!$C:$C,$A348,base_de_dados!$M:$M,"&lt;=2011",base_de_dados!$O:$O,"&gt;=40908")</f>
        <v>0</v>
      </c>
      <c r="D348" s="5">
        <f>SUMIFS(base_de_dados!$T:$T,base_de_dados!$B:$B,$B348,base_de_dados!$G:$G,D$61,base_de_dados!$H:$H,$L$1,base_de_dados!$C:$C,$A348,base_de_dados!$M:$M,"&lt;=2011",base_de_dados!$O:$O,"&gt;=40908")</f>
        <v>0</v>
      </c>
      <c r="E348" s="5">
        <f>SUMIFS(base_de_dados!$T:$T,base_de_dados!$B:$B,$B348,base_de_dados!$G:$G,E$61,base_de_dados!$H:$H,$L$1,base_de_dados!$C:$C,$A348,base_de_dados!$M:$M,"&lt;=2011",base_de_dados!$O:$O,"&gt;=40908")</f>
        <v>0</v>
      </c>
      <c r="F348" s="5">
        <f>SUMIFS(base_de_dados!$T:$T,base_de_dados!$B:$B,$B348,base_de_dados!$G:$G,F$61,base_de_dados!$H:$H,$L$1,base_de_dados!$C:$C,$A348,base_de_dados!$M:$M,"&lt;=2011",base_de_dados!$O:$O,"&gt;=40908")</f>
        <v>0</v>
      </c>
      <c r="G348" s="5">
        <f>SUMIFS(base_de_dados!$T:$T,base_de_dados!$B:$B,$B348,base_de_dados!$G:$G,G$61,base_de_dados!$H:$H,$L$1,base_de_dados!$C:$C,$A348,base_de_dados!$M:$M,"&lt;=2011",base_de_dados!$O:$O,"&gt;=40908")</f>
        <v>0</v>
      </c>
      <c r="H348" s="5">
        <f>SUMIFS(base_de_dados!$T:$T,base_de_dados!$B:$B,$B348,base_de_dados!$G:$G,H$61,base_de_dados!$H:$H,$L$1,base_de_dados!$C:$C,$A348,base_de_dados!$M:$M,"&lt;=2011",base_de_dados!$O:$O,"&gt;=40908")</f>
        <v>0</v>
      </c>
      <c r="I348" s="5">
        <f>SUMIFS(base_de_dados!$T:$T,base_de_dados!$B:$B,$B348,base_de_dados!$G:$G,I$61,base_de_dados!$H:$H,$L$1,base_de_dados!$C:$C,$A348,base_de_dados!$M:$M,"&lt;=2011",base_de_dados!$O:$O,"&gt;=40908")</f>
        <v>0</v>
      </c>
      <c r="J348" s="5">
        <f>SUMIFS(base_de_dados!$T:$T,base_de_dados!$B:$B,$B348,base_de_dados!$G:$G,J$61,base_de_dados!$H:$H,$L$1,base_de_dados!$C:$C,$A348,base_de_dados!$M:$M,"&lt;=2011",base_de_dados!$O:$O,"&gt;=40908")</f>
        <v>0</v>
      </c>
      <c r="K348" s="32">
        <f t="shared" si="9"/>
        <v>0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SUMIFS(base_de_dados!$T:$T,base_de_dados!$B:$B,$B349,base_de_dados!$G:$G,C$61,base_de_dados!$H:$H,$L$1,base_de_dados!$C:$C,$A349,base_de_dados!$M:$M,"&lt;=2011",base_de_dados!$O:$O,"&gt;=40908")</f>
        <v>0</v>
      </c>
      <c r="D349" s="5">
        <f>SUMIFS(base_de_dados!$T:$T,base_de_dados!$B:$B,$B349,base_de_dados!$G:$G,D$61,base_de_dados!$H:$H,$L$1,base_de_dados!$C:$C,$A349,base_de_dados!$M:$M,"&lt;=2011",base_de_dados!$O:$O,"&gt;=40908")</f>
        <v>0</v>
      </c>
      <c r="E349" s="5">
        <f>SUMIFS(base_de_dados!$T:$T,base_de_dados!$B:$B,$B349,base_de_dados!$G:$G,E$61,base_de_dados!$H:$H,$L$1,base_de_dados!$C:$C,$A349,base_de_dados!$M:$M,"&lt;=2011",base_de_dados!$O:$O,"&gt;=40908")</f>
        <v>0</v>
      </c>
      <c r="F349" s="5">
        <f>SUMIFS(base_de_dados!$T:$T,base_de_dados!$B:$B,$B349,base_de_dados!$G:$G,F$61,base_de_dados!$H:$H,$L$1,base_de_dados!$C:$C,$A349,base_de_dados!$M:$M,"&lt;=2011",base_de_dados!$O:$O,"&gt;=40908")</f>
        <v>0</v>
      </c>
      <c r="G349" s="5">
        <f>SUMIFS(base_de_dados!$T:$T,base_de_dados!$B:$B,$B349,base_de_dados!$G:$G,G$61,base_de_dados!$H:$H,$L$1,base_de_dados!$C:$C,$A349,base_de_dados!$M:$M,"&lt;=2011",base_de_dados!$O:$O,"&gt;=40908")</f>
        <v>0</v>
      </c>
      <c r="H349" s="5">
        <f>SUMIFS(base_de_dados!$T:$T,base_de_dados!$B:$B,$B349,base_de_dados!$G:$G,H$61,base_de_dados!$H:$H,$L$1,base_de_dados!$C:$C,$A349,base_de_dados!$M:$M,"&lt;=2011",base_de_dados!$O:$O,"&gt;=40908")</f>
        <v>0</v>
      </c>
      <c r="I349" s="5">
        <f>SUMIFS(base_de_dados!$T:$T,base_de_dados!$B:$B,$B349,base_de_dados!$G:$G,I$61,base_de_dados!$H:$H,$L$1,base_de_dados!$C:$C,$A349,base_de_dados!$M:$M,"&lt;=2011",base_de_dados!$O:$O,"&gt;=40908")</f>
        <v>0</v>
      </c>
      <c r="J349" s="5">
        <f>SUMIFS(base_de_dados!$T:$T,base_de_dados!$B:$B,$B349,base_de_dados!$G:$G,J$61,base_de_dados!$H:$H,$L$1,base_de_dados!$C:$C,$A349,base_de_dados!$M:$M,"&lt;=2011",base_de_dados!$O:$O,"&gt;=40908")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SUMIFS(base_de_dados!$T:$T,base_de_dados!$B:$B,$B350,base_de_dados!$G:$G,C$61,base_de_dados!$H:$H,$L$1,base_de_dados!$C:$C,$A350,base_de_dados!$M:$M,"&lt;=2011",base_de_dados!$O:$O,"&gt;=40908")</f>
        <v>0</v>
      </c>
      <c r="D350" s="5">
        <f>SUMIFS(base_de_dados!$T:$T,base_de_dados!$B:$B,$B350,base_de_dados!$G:$G,D$61,base_de_dados!$H:$H,$L$1,base_de_dados!$C:$C,$A350,base_de_dados!$M:$M,"&lt;=2011",base_de_dados!$O:$O,"&gt;=40908")</f>
        <v>0</v>
      </c>
      <c r="E350" s="5">
        <f>SUMIFS(base_de_dados!$T:$T,base_de_dados!$B:$B,$B350,base_de_dados!$G:$G,E$61,base_de_dados!$H:$H,$L$1,base_de_dados!$C:$C,$A350,base_de_dados!$M:$M,"&lt;=2011",base_de_dados!$O:$O,"&gt;=40908")</f>
        <v>0</v>
      </c>
      <c r="F350" s="5">
        <f>SUMIFS(base_de_dados!$T:$T,base_de_dados!$B:$B,$B350,base_de_dados!$G:$G,F$61,base_de_dados!$H:$H,$L$1,base_de_dados!$C:$C,$A350,base_de_dados!$M:$M,"&lt;=2011",base_de_dados!$O:$O,"&gt;=40908")</f>
        <v>0</v>
      </c>
      <c r="G350" s="5">
        <f>SUMIFS(base_de_dados!$T:$T,base_de_dados!$B:$B,$B350,base_de_dados!$G:$G,G$61,base_de_dados!$H:$H,$L$1,base_de_dados!$C:$C,$A350,base_de_dados!$M:$M,"&lt;=2011",base_de_dados!$O:$O,"&gt;=40908")</f>
        <v>0</v>
      </c>
      <c r="H350" s="5">
        <f>SUMIFS(base_de_dados!$T:$T,base_de_dados!$B:$B,$B350,base_de_dados!$G:$G,H$61,base_de_dados!$H:$H,$L$1,base_de_dados!$C:$C,$A350,base_de_dados!$M:$M,"&lt;=2011",base_de_dados!$O:$O,"&gt;=40908")</f>
        <v>0</v>
      </c>
      <c r="I350" s="5">
        <f>SUMIFS(base_de_dados!$T:$T,base_de_dados!$B:$B,$B350,base_de_dados!$G:$G,I$61,base_de_dados!$H:$H,$L$1,base_de_dados!$C:$C,$A350,base_de_dados!$M:$M,"&lt;=2011",base_de_dados!$O:$O,"&gt;=40908")</f>
        <v>0</v>
      </c>
      <c r="J350" s="5">
        <f>SUMIFS(base_de_dados!$T:$T,base_de_dados!$B:$B,$B350,base_de_dados!$G:$G,J$61,base_de_dados!$H:$H,$L$1,base_de_dados!$C:$C,$A350,base_de_dados!$M:$M,"&lt;=2011",base_de_dados!$O:$O,"&gt;=40908")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SUMIFS(base_de_dados!$T:$T,base_de_dados!$B:$B,$B351,base_de_dados!$G:$G,C$61,base_de_dados!$H:$H,$L$1,base_de_dados!$C:$C,$A351,base_de_dados!$M:$M,"&lt;=2011",base_de_dados!$O:$O,"&gt;=40908")</f>
        <v>0</v>
      </c>
      <c r="D351" s="5">
        <f>SUMIFS(base_de_dados!$T:$T,base_de_dados!$B:$B,$B351,base_de_dados!$G:$G,D$61,base_de_dados!$H:$H,$L$1,base_de_dados!$C:$C,$A351,base_de_dados!$M:$M,"&lt;=2011",base_de_dados!$O:$O,"&gt;=40908")</f>
        <v>0</v>
      </c>
      <c r="E351" s="5">
        <f>SUMIFS(base_de_dados!$T:$T,base_de_dados!$B:$B,$B351,base_de_dados!$G:$G,E$61,base_de_dados!$H:$H,$L$1,base_de_dados!$C:$C,$A351,base_de_dados!$M:$M,"&lt;=2011",base_de_dados!$O:$O,"&gt;=40908")</f>
        <v>0</v>
      </c>
      <c r="F351" s="5">
        <f>SUMIFS(base_de_dados!$T:$T,base_de_dados!$B:$B,$B351,base_de_dados!$G:$G,F$61,base_de_dados!$H:$H,$L$1,base_de_dados!$C:$C,$A351,base_de_dados!$M:$M,"&lt;=2011",base_de_dados!$O:$O,"&gt;=40908")</f>
        <v>0</v>
      </c>
      <c r="G351" s="5">
        <f>SUMIFS(base_de_dados!$T:$T,base_de_dados!$B:$B,$B351,base_de_dados!$G:$G,G$61,base_de_dados!$H:$H,$L$1,base_de_dados!$C:$C,$A351,base_de_dados!$M:$M,"&lt;=2011",base_de_dados!$O:$O,"&gt;=40908")</f>
        <v>0</v>
      </c>
      <c r="H351" s="5">
        <f>SUMIFS(base_de_dados!$T:$T,base_de_dados!$B:$B,$B351,base_de_dados!$G:$G,H$61,base_de_dados!$H:$H,$L$1,base_de_dados!$C:$C,$A351,base_de_dados!$M:$M,"&lt;=2011",base_de_dados!$O:$O,"&gt;=40908")</f>
        <v>0</v>
      </c>
      <c r="I351" s="5">
        <f>SUMIFS(base_de_dados!$T:$T,base_de_dados!$B:$B,$B351,base_de_dados!$G:$G,I$61,base_de_dados!$H:$H,$L$1,base_de_dados!$C:$C,$A351,base_de_dados!$M:$M,"&lt;=2011",base_de_dados!$O:$O,"&gt;=40908")</f>
        <v>0</v>
      </c>
      <c r="J351" s="5">
        <f>SUMIFS(base_de_dados!$T:$T,base_de_dados!$B:$B,$B351,base_de_dados!$G:$G,J$61,base_de_dados!$H:$H,$L$1,base_de_dados!$C:$C,$A351,base_de_dados!$M:$M,"&lt;=2011",base_de_dados!$O:$O,"&gt;=40908")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SUMIFS(base_de_dados!$T:$T,base_de_dados!$B:$B,$B352,base_de_dados!$G:$G,C$61,base_de_dados!$H:$H,$L$1,base_de_dados!$C:$C,$A352,base_de_dados!$M:$M,"&lt;=2011",base_de_dados!$O:$O,"&gt;=40908")</f>
        <v>0</v>
      </c>
      <c r="D352" s="5">
        <f>SUMIFS(base_de_dados!$T:$T,base_de_dados!$B:$B,$B352,base_de_dados!$G:$G,D$61,base_de_dados!$H:$H,$L$1,base_de_dados!$C:$C,$A352,base_de_dados!$M:$M,"&lt;=2011",base_de_dados!$O:$O,"&gt;=40908")</f>
        <v>0</v>
      </c>
      <c r="E352" s="5">
        <f>SUMIFS(base_de_dados!$T:$T,base_de_dados!$B:$B,$B352,base_de_dados!$G:$G,E$61,base_de_dados!$H:$H,$L$1,base_de_dados!$C:$C,$A352,base_de_dados!$M:$M,"&lt;=2011",base_de_dados!$O:$O,"&gt;=40908")</f>
        <v>0</v>
      </c>
      <c r="F352" s="5">
        <f>SUMIFS(base_de_dados!$T:$T,base_de_dados!$B:$B,$B352,base_de_dados!$G:$G,F$61,base_de_dados!$H:$H,$L$1,base_de_dados!$C:$C,$A352,base_de_dados!$M:$M,"&lt;=2011",base_de_dados!$O:$O,"&gt;=40908")</f>
        <v>0</v>
      </c>
      <c r="G352" s="5">
        <f>SUMIFS(base_de_dados!$T:$T,base_de_dados!$B:$B,$B352,base_de_dados!$G:$G,G$61,base_de_dados!$H:$H,$L$1,base_de_dados!$C:$C,$A352,base_de_dados!$M:$M,"&lt;=2011",base_de_dados!$O:$O,"&gt;=40908")</f>
        <v>0</v>
      </c>
      <c r="H352" s="5">
        <f>SUMIFS(base_de_dados!$T:$T,base_de_dados!$B:$B,$B352,base_de_dados!$G:$G,H$61,base_de_dados!$H:$H,$L$1,base_de_dados!$C:$C,$A352,base_de_dados!$M:$M,"&lt;=2011",base_de_dados!$O:$O,"&gt;=40908")</f>
        <v>0</v>
      </c>
      <c r="I352" s="5">
        <f>SUMIFS(base_de_dados!$T:$T,base_de_dados!$B:$B,$B352,base_de_dados!$G:$G,I$61,base_de_dados!$H:$H,$L$1,base_de_dados!$C:$C,$A352,base_de_dados!$M:$M,"&lt;=2011",base_de_dados!$O:$O,"&gt;=40908")</f>
        <v>0</v>
      </c>
      <c r="J352" s="5">
        <f>SUMIFS(base_de_dados!$T:$T,base_de_dados!$B:$B,$B352,base_de_dados!$G:$G,J$61,base_de_dados!$H:$H,$L$1,base_de_dados!$C:$C,$A352,base_de_dados!$M:$M,"&lt;=2011",base_de_dados!$O:$O,"&gt;=40908")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SUMIFS(base_de_dados!$T:$T,base_de_dados!$B:$B,$B353,base_de_dados!$G:$G,C$61,base_de_dados!$H:$H,$L$1,base_de_dados!$C:$C,$A353,base_de_dados!$M:$M,"&lt;=2011",base_de_dados!$O:$O,"&gt;=40908")</f>
        <v>0</v>
      </c>
      <c r="D353" s="5">
        <f>SUMIFS(base_de_dados!$T:$T,base_de_dados!$B:$B,$B353,base_de_dados!$G:$G,D$61,base_de_dados!$H:$H,$L$1,base_de_dados!$C:$C,$A353,base_de_dados!$M:$M,"&lt;=2011",base_de_dados!$O:$O,"&gt;=40908")</f>
        <v>0</v>
      </c>
      <c r="E353" s="5">
        <f>SUMIFS(base_de_dados!$T:$T,base_de_dados!$B:$B,$B353,base_de_dados!$G:$G,E$61,base_de_dados!$H:$H,$L$1,base_de_dados!$C:$C,$A353,base_de_dados!$M:$M,"&lt;=2011",base_de_dados!$O:$O,"&gt;=40908")</f>
        <v>0</v>
      </c>
      <c r="F353" s="5">
        <f>SUMIFS(base_de_dados!$T:$T,base_de_dados!$B:$B,$B353,base_de_dados!$G:$G,F$61,base_de_dados!$H:$H,$L$1,base_de_dados!$C:$C,$A353,base_de_dados!$M:$M,"&lt;=2011",base_de_dados!$O:$O,"&gt;=40908")</f>
        <v>0</v>
      </c>
      <c r="G353" s="5">
        <f>SUMIFS(base_de_dados!$T:$T,base_de_dados!$B:$B,$B353,base_de_dados!$G:$G,G$61,base_de_dados!$H:$H,$L$1,base_de_dados!$C:$C,$A353,base_de_dados!$M:$M,"&lt;=2011",base_de_dados!$O:$O,"&gt;=40908")</f>
        <v>0</v>
      </c>
      <c r="H353" s="5">
        <f>SUMIFS(base_de_dados!$T:$T,base_de_dados!$B:$B,$B353,base_de_dados!$G:$G,H$61,base_de_dados!$H:$H,$L$1,base_de_dados!$C:$C,$A353,base_de_dados!$M:$M,"&lt;=2011",base_de_dados!$O:$O,"&gt;=40908")</f>
        <v>0</v>
      </c>
      <c r="I353" s="5">
        <f>SUMIFS(base_de_dados!$T:$T,base_de_dados!$B:$B,$B353,base_de_dados!$G:$G,I$61,base_de_dados!$H:$H,$L$1,base_de_dados!$C:$C,$A353,base_de_dados!$M:$M,"&lt;=2011",base_de_dados!$O:$O,"&gt;=40908")</f>
        <v>0</v>
      </c>
      <c r="J353" s="5">
        <f>SUMIFS(base_de_dados!$T:$T,base_de_dados!$B:$B,$B353,base_de_dados!$G:$G,J$61,base_de_dados!$H:$H,$L$1,base_de_dados!$C:$C,$A353,base_de_dados!$M:$M,"&lt;=2011",base_de_dados!$O:$O,"&gt;=40908")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SUMIFS(base_de_dados!$T:$T,base_de_dados!$B:$B,$B354,base_de_dados!$G:$G,C$61,base_de_dados!$H:$H,$L$1,base_de_dados!$C:$C,$A354,base_de_dados!$M:$M,"&lt;=2011",base_de_dados!$O:$O,"&gt;=40908")</f>
        <v>0</v>
      </c>
      <c r="D354" s="5">
        <f>SUMIFS(base_de_dados!$T:$T,base_de_dados!$B:$B,$B354,base_de_dados!$G:$G,D$61,base_de_dados!$H:$H,$L$1,base_de_dados!$C:$C,$A354,base_de_dados!$M:$M,"&lt;=2011",base_de_dados!$O:$O,"&gt;=40908")</f>
        <v>0</v>
      </c>
      <c r="E354" s="5">
        <f>SUMIFS(base_de_dados!$T:$T,base_de_dados!$B:$B,$B354,base_de_dados!$G:$G,E$61,base_de_dados!$H:$H,$L$1,base_de_dados!$C:$C,$A354,base_de_dados!$M:$M,"&lt;=2011",base_de_dados!$O:$O,"&gt;=40908")</f>
        <v>0</v>
      </c>
      <c r="F354" s="5">
        <f>SUMIFS(base_de_dados!$T:$T,base_de_dados!$B:$B,$B354,base_de_dados!$G:$G,F$61,base_de_dados!$H:$H,$L$1,base_de_dados!$C:$C,$A354,base_de_dados!$M:$M,"&lt;=2011",base_de_dados!$O:$O,"&gt;=40908")</f>
        <v>0</v>
      </c>
      <c r="G354" s="5">
        <f>SUMIFS(base_de_dados!$T:$T,base_de_dados!$B:$B,$B354,base_de_dados!$G:$G,G$61,base_de_dados!$H:$H,$L$1,base_de_dados!$C:$C,$A354,base_de_dados!$M:$M,"&lt;=2011",base_de_dados!$O:$O,"&gt;=40908")</f>
        <v>0</v>
      </c>
      <c r="H354" s="5">
        <f>SUMIFS(base_de_dados!$T:$T,base_de_dados!$B:$B,$B354,base_de_dados!$G:$G,H$61,base_de_dados!$H:$H,$L$1,base_de_dados!$C:$C,$A354,base_de_dados!$M:$M,"&lt;=2011",base_de_dados!$O:$O,"&gt;=40908")</f>
        <v>0</v>
      </c>
      <c r="I354" s="5">
        <f>SUMIFS(base_de_dados!$T:$T,base_de_dados!$B:$B,$B354,base_de_dados!$G:$G,I$61,base_de_dados!$H:$H,$L$1,base_de_dados!$C:$C,$A354,base_de_dados!$M:$M,"&lt;=2011",base_de_dados!$O:$O,"&gt;=40908")</f>
        <v>0</v>
      </c>
      <c r="J354" s="5">
        <f>SUMIFS(base_de_dados!$T:$T,base_de_dados!$B:$B,$B354,base_de_dados!$G:$G,J$61,base_de_dados!$H:$H,$L$1,base_de_dados!$C:$C,$A354,base_de_dados!$M:$M,"&lt;=2011",base_de_dados!$O:$O,"&gt;=40908")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SUMIFS(base_de_dados!$T:$T,base_de_dados!$B:$B,$B355,base_de_dados!$G:$G,C$61,base_de_dados!$H:$H,$L$1,base_de_dados!$C:$C,$A355,base_de_dados!$M:$M,"&lt;=2011",base_de_dados!$O:$O,"&gt;=40908")</f>
        <v>0</v>
      </c>
      <c r="D355" s="5">
        <f>SUMIFS(base_de_dados!$T:$T,base_de_dados!$B:$B,$B355,base_de_dados!$G:$G,D$61,base_de_dados!$H:$H,$L$1,base_de_dados!$C:$C,$A355,base_de_dados!$M:$M,"&lt;=2011",base_de_dados!$O:$O,"&gt;=40908")</f>
        <v>0</v>
      </c>
      <c r="E355" s="5">
        <f>SUMIFS(base_de_dados!$T:$T,base_de_dados!$B:$B,$B355,base_de_dados!$G:$G,E$61,base_de_dados!$H:$H,$L$1,base_de_dados!$C:$C,$A355,base_de_dados!$M:$M,"&lt;=2011",base_de_dados!$O:$O,"&gt;=40908")</f>
        <v>0</v>
      </c>
      <c r="F355" s="5">
        <f>SUMIFS(base_de_dados!$T:$T,base_de_dados!$B:$B,$B355,base_de_dados!$G:$G,F$61,base_de_dados!$H:$H,$L$1,base_de_dados!$C:$C,$A355,base_de_dados!$M:$M,"&lt;=2011",base_de_dados!$O:$O,"&gt;=40908")</f>
        <v>0</v>
      </c>
      <c r="G355" s="5">
        <f>SUMIFS(base_de_dados!$T:$T,base_de_dados!$B:$B,$B355,base_de_dados!$G:$G,G$61,base_de_dados!$H:$H,$L$1,base_de_dados!$C:$C,$A355,base_de_dados!$M:$M,"&lt;=2011",base_de_dados!$O:$O,"&gt;=40908")</f>
        <v>0</v>
      </c>
      <c r="H355" s="5">
        <f>SUMIFS(base_de_dados!$T:$T,base_de_dados!$B:$B,$B355,base_de_dados!$G:$G,H$61,base_de_dados!$H:$H,$L$1,base_de_dados!$C:$C,$A355,base_de_dados!$M:$M,"&lt;=2011",base_de_dados!$O:$O,"&gt;=40908")</f>
        <v>0</v>
      </c>
      <c r="I355" s="5">
        <f>SUMIFS(base_de_dados!$T:$T,base_de_dados!$B:$B,$B355,base_de_dados!$G:$G,I$61,base_de_dados!$H:$H,$L$1,base_de_dados!$C:$C,$A355,base_de_dados!$M:$M,"&lt;=2011",base_de_dados!$O:$O,"&gt;=40908")</f>
        <v>0</v>
      </c>
      <c r="J355" s="5">
        <f>SUMIFS(base_de_dados!$T:$T,base_de_dados!$B:$B,$B355,base_de_dados!$G:$G,J$61,base_de_dados!$H:$H,$L$1,base_de_dados!$C:$C,$A355,base_de_dados!$M:$M,"&lt;=2011",base_de_dados!$O:$O,"&gt;=40908")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SUMIFS(base_de_dados!$T:$T,base_de_dados!$B:$B,$B356,base_de_dados!$G:$G,C$61,base_de_dados!$H:$H,$L$1,base_de_dados!$C:$C,$A356,base_de_dados!$M:$M,"&lt;=2011",base_de_dados!$O:$O,"&gt;=40908")</f>
        <v>0</v>
      </c>
      <c r="D356" s="5">
        <f>SUMIFS(base_de_dados!$T:$T,base_de_dados!$B:$B,$B356,base_de_dados!$G:$G,D$61,base_de_dados!$H:$H,$L$1,base_de_dados!$C:$C,$A356,base_de_dados!$M:$M,"&lt;=2011",base_de_dados!$O:$O,"&gt;=40908")</f>
        <v>0</v>
      </c>
      <c r="E356" s="5">
        <f>SUMIFS(base_de_dados!$T:$T,base_de_dados!$B:$B,$B356,base_de_dados!$G:$G,E$61,base_de_dados!$H:$H,$L$1,base_de_dados!$C:$C,$A356,base_de_dados!$M:$M,"&lt;=2011",base_de_dados!$O:$O,"&gt;=40908")</f>
        <v>0</v>
      </c>
      <c r="F356" s="5">
        <f>SUMIFS(base_de_dados!$T:$T,base_de_dados!$B:$B,$B356,base_de_dados!$G:$G,F$61,base_de_dados!$H:$H,$L$1,base_de_dados!$C:$C,$A356,base_de_dados!$M:$M,"&lt;=2011",base_de_dados!$O:$O,"&gt;=40908")</f>
        <v>0</v>
      </c>
      <c r="G356" s="5">
        <f>SUMIFS(base_de_dados!$T:$T,base_de_dados!$B:$B,$B356,base_de_dados!$G:$G,G$61,base_de_dados!$H:$H,$L$1,base_de_dados!$C:$C,$A356,base_de_dados!$M:$M,"&lt;=2011",base_de_dados!$O:$O,"&gt;=40908")</f>
        <v>0</v>
      </c>
      <c r="H356" s="5">
        <f>SUMIFS(base_de_dados!$T:$T,base_de_dados!$B:$B,$B356,base_de_dados!$G:$G,H$61,base_de_dados!$H:$H,$L$1,base_de_dados!$C:$C,$A356,base_de_dados!$M:$M,"&lt;=2011",base_de_dados!$O:$O,"&gt;=40908")</f>
        <v>0</v>
      </c>
      <c r="I356" s="5">
        <f>SUMIFS(base_de_dados!$T:$T,base_de_dados!$B:$B,$B356,base_de_dados!$G:$G,I$61,base_de_dados!$H:$H,$L$1,base_de_dados!$C:$C,$A356,base_de_dados!$M:$M,"&lt;=2011",base_de_dados!$O:$O,"&gt;=40908")</f>
        <v>0</v>
      </c>
      <c r="J356" s="5">
        <f>SUMIFS(base_de_dados!$T:$T,base_de_dados!$B:$B,$B356,base_de_dados!$G:$G,J$61,base_de_dados!$H:$H,$L$1,base_de_dados!$C:$C,$A356,base_de_dados!$M:$M,"&lt;=2011",base_de_dados!$O:$O,"&gt;=40908")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SUMIFS(base_de_dados!$T:$T,base_de_dados!$B:$B,$B357,base_de_dados!$G:$G,C$61,base_de_dados!$H:$H,$L$1,base_de_dados!$C:$C,$A357,base_de_dados!$M:$M,"&lt;=2011",base_de_dados!$O:$O,"&gt;=40908")</f>
        <v>0</v>
      </c>
      <c r="D357" s="5">
        <f>SUMIFS(base_de_dados!$T:$T,base_de_dados!$B:$B,$B357,base_de_dados!$G:$G,D$61,base_de_dados!$H:$H,$L$1,base_de_dados!$C:$C,$A357,base_de_dados!$M:$M,"&lt;=2011",base_de_dados!$O:$O,"&gt;=40908")</f>
        <v>0</v>
      </c>
      <c r="E357" s="5">
        <f>SUMIFS(base_de_dados!$T:$T,base_de_dados!$B:$B,$B357,base_de_dados!$G:$G,E$61,base_de_dados!$H:$H,$L$1,base_de_dados!$C:$C,$A357,base_de_dados!$M:$M,"&lt;=2011",base_de_dados!$O:$O,"&gt;=40908")</f>
        <v>0</v>
      </c>
      <c r="F357" s="5">
        <f>SUMIFS(base_de_dados!$T:$T,base_de_dados!$B:$B,$B357,base_de_dados!$G:$G,F$61,base_de_dados!$H:$H,$L$1,base_de_dados!$C:$C,$A357,base_de_dados!$M:$M,"&lt;=2011",base_de_dados!$O:$O,"&gt;=40908")</f>
        <v>0</v>
      </c>
      <c r="G357" s="5">
        <f>SUMIFS(base_de_dados!$T:$T,base_de_dados!$B:$B,$B357,base_de_dados!$G:$G,G$61,base_de_dados!$H:$H,$L$1,base_de_dados!$C:$C,$A357,base_de_dados!$M:$M,"&lt;=2011",base_de_dados!$O:$O,"&gt;=40908")</f>
        <v>0</v>
      </c>
      <c r="H357" s="5">
        <f>SUMIFS(base_de_dados!$T:$T,base_de_dados!$B:$B,$B357,base_de_dados!$G:$G,H$61,base_de_dados!$H:$H,$L$1,base_de_dados!$C:$C,$A357,base_de_dados!$M:$M,"&lt;=2011",base_de_dados!$O:$O,"&gt;=40908")</f>
        <v>0</v>
      </c>
      <c r="I357" s="5">
        <f>SUMIFS(base_de_dados!$T:$T,base_de_dados!$B:$B,$B357,base_de_dados!$G:$G,I$61,base_de_dados!$H:$H,$L$1,base_de_dados!$C:$C,$A357,base_de_dados!$M:$M,"&lt;=2011",base_de_dados!$O:$O,"&gt;=40908")</f>
        <v>0</v>
      </c>
      <c r="J357" s="5">
        <f>SUMIFS(base_de_dados!$T:$T,base_de_dados!$B:$B,$B357,base_de_dados!$G:$G,J$61,base_de_dados!$H:$H,$L$1,base_de_dados!$C:$C,$A357,base_de_dados!$M:$M,"&lt;=2011",base_de_dados!$O:$O,"&gt;=40908")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SUMIFS(base_de_dados!$T:$T,base_de_dados!$B:$B,$B358,base_de_dados!$G:$G,C$61,base_de_dados!$H:$H,$L$1,base_de_dados!$C:$C,$A358,base_de_dados!$M:$M,"&lt;=2011",base_de_dados!$O:$O,"&gt;=40908")</f>
        <v>0</v>
      </c>
      <c r="D358" s="5">
        <f>SUMIFS(base_de_dados!$T:$T,base_de_dados!$B:$B,$B358,base_de_dados!$G:$G,D$61,base_de_dados!$H:$H,$L$1,base_de_dados!$C:$C,$A358,base_de_dados!$M:$M,"&lt;=2011",base_de_dados!$O:$O,"&gt;=40908")</f>
        <v>0</v>
      </c>
      <c r="E358" s="5">
        <f>SUMIFS(base_de_dados!$T:$T,base_de_dados!$B:$B,$B358,base_de_dados!$G:$G,E$61,base_de_dados!$H:$H,$L$1,base_de_dados!$C:$C,$A358,base_de_dados!$M:$M,"&lt;=2011",base_de_dados!$O:$O,"&gt;=40908")</f>
        <v>0</v>
      </c>
      <c r="F358" s="5">
        <f>SUMIFS(base_de_dados!$T:$T,base_de_dados!$B:$B,$B358,base_de_dados!$G:$G,F$61,base_de_dados!$H:$H,$L$1,base_de_dados!$C:$C,$A358,base_de_dados!$M:$M,"&lt;=2011",base_de_dados!$O:$O,"&gt;=40908")</f>
        <v>0</v>
      </c>
      <c r="G358" s="5">
        <f>SUMIFS(base_de_dados!$T:$T,base_de_dados!$B:$B,$B358,base_de_dados!$G:$G,G$61,base_de_dados!$H:$H,$L$1,base_de_dados!$C:$C,$A358,base_de_dados!$M:$M,"&lt;=2011",base_de_dados!$O:$O,"&gt;=40908")</f>
        <v>0</v>
      </c>
      <c r="H358" s="5">
        <f>SUMIFS(base_de_dados!$T:$T,base_de_dados!$B:$B,$B358,base_de_dados!$G:$G,H$61,base_de_dados!$H:$H,$L$1,base_de_dados!$C:$C,$A358,base_de_dados!$M:$M,"&lt;=2011",base_de_dados!$O:$O,"&gt;=40908")</f>
        <v>0</v>
      </c>
      <c r="I358" s="5">
        <f>SUMIFS(base_de_dados!$T:$T,base_de_dados!$B:$B,$B358,base_de_dados!$G:$G,I$61,base_de_dados!$H:$H,$L$1,base_de_dados!$C:$C,$A358,base_de_dados!$M:$M,"&lt;=2011",base_de_dados!$O:$O,"&gt;=40908")</f>
        <v>0</v>
      </c>
      <c r="J358" s="5">
        <f>SUMIFS(base_de_dados!$T:$T,base_de_dados!$B:$B,$B358,base_de_dados!$G:$G,J$61,base_de_dados!$H:$H,$L$1,base_de_dados!$C:$C,$A358,base_de_dados!$M:$M,"&lt;=2011",base_de_dados!$O:$O,"&gt;=40908")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SUMIFS(base_de_dados!$T:$T,base_de_dados!$B:$B,$B359,base_de_dados!$G:$G,C$61,base_de_dados!$H:$H,$L$1,base_de_dados!$C:$C,$A359,base_de_dados!$M:$M,"&lt;=2011",base_de_dados!$O:$O,"&gt;=40908")</f>
        <v>0</v>
      </c>
      <c r="D359" s="5">
        <f>SUMIFS(base_de_dados!$T:$T,base_de_dados!$B:$B,$B359,base_de_dados!$G:$G,D$61,base_de_dados!$H:$H,$L$1,base_de_dados!$C:$C,$A359,base_de_dados!$M:$M,"&lt;=2011",base_de_dados!$O:$O,"&gt;=40908")</f>
        <v>0</v>
      </c>
      <c r="E359" s="5">
        <f>SUMIFS(base_de_dados!$T:$T,base_de_dados!$B:$B,$B359,base_de_dados!$G:$G,E$61,base_de_dados!$H:$H,$L$1,base_de_dados!$C:$C,$A359,base_de_dados!$M:$M,"&lt;=2011",base_de_dados!$O:$O,"&gt;=40908")</f>
        <v>0</v>
      </c>
      <c r="F359" s="5">
        <f>SUMIFS(base_de_dados!$T:$T,base_de_dados!$B:$B,$B359,base_de_dados!$G:$G,F$61,base_de_dados!$H:$H,$L$1,base_de_dados!$C:$C,$A359,base_de_dados!$M:$M,"&lt;=2011",base_de_dados!$O:$O,"&gt;=40908")</f>
        <v>0</v>
      </c>
      <c r="G359" s="5">
        <f>SUMIFS(base_de_dados!$T:$T,base_de_dados!$B:$B,$B359,base_de_dados!$G:$G,G$61,base_de_dados!$H:$H,$L$1,base_de_dados!$C:$C,$A359,base_de_dados!$M:$M,"&lt;=2011",base_de_dados!$O:$O,"&gt;=40908")</f>
        <v>0</v>
      </c>
      <c r="H359" s="5">
        <f>SUMIFS(base_de_dados!$T:$T,base_de_dados!$B:$B,$B359,base_de_dados!$G:$G,H$61,base_de_dados!$H:$H,$L$1,base_de_dados!$C:$C,$A359,base_de_dados!$M:$M,"&lt;=2011",base_de_dados!$O:$O,"&gt;=40908")</f>
        <v>0</v>
      </c>
      <c r="I359" s="5">
        <f>SUMIFS(base_de_dados!$T:$T,base_de_dados!$B:$B,$B359,base_de_dados!$G:$G,I$61,base_de_dados!$H:$H,$L$1,base_de_dados!$C:$C,$A359,base_de_dados!$M:$M,"&lt;=2011",base_de_dados!$O:$O,"&gt;=40908")</f>
        <v>0</v>
      </c>
      <c r="J359" s="5">
        <f>SUMIFS(base_de_dados!$T:$T,base_de_dados!$B:$B,$B359,base_de_dados!$G:$G,J$61,base_de_dados!$H:$H,$L$1,base_de_dados!$C:$C,$A359,base_de_dados!$M:$M,"&lt;=2011",base_de_dados!$O:$O,"&gt;=40908")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SUMIFS(base_de_dados!$T:$T,base_de_dados!$B:$B,$B360,base_de_dados!$G:$G,C$61,base_de_dados!$H:$H,$L$1,base_de_dados!$C:$C,$A360,base_de_dados!$M:$M,"&lt;=2011",base_de_dados!$O:$O,"&gt;=40908")</f>
        <v>0</v>
      </c>
      <c r="D360" s="5">
        <f>SUMIFS(base_de_dados!$T:$T,base_de_dados!$B:$B,$B360,base_de_dados!$G:$G,D$61,base_de_dados!$H:$H,$L$1,base_de_dados!$C:$C,$A360,base_de_dados!$M:$M,"&lt;=2011",base_de_dados!$O:$O,"&gt;=40908")</f>
        <v>0</v>
      </c>
      <c r="E360" s="5">
        <f>SUMIFS(base_de_dados!$T:$T,base_de_dados!$B:$B,$B360,base_de_dados!$G:$G,E$61,base_de_dados!$H:$H,$L$1,base_de_dados!$C:$C,$A360,base_de_dados!$M:$M,"&lt;=2011",base_de_dados!$O:$O,"&gt;=40908")</f>
        <v>0</v>
      </c>
      <c r="F360" s="5">
        <f>SUMIFS(base_de_dados!$T:$T,base_de_dados!$B:$B,$B360,base_de_dados!$G:$G,F$61,base_de_dados!$H:$H,$L$1,base_de_dados!$C:$C,$A360,base_de_dados!$M:$M,"&lt;=2011",base_de_dados!$O:$O,"&gt;=40908")</f>
        <v>0</v>
      </c>
      <c r="G360" s="5">
        <f>SUMIFS(base_de_dados!$T:$T,base_de_dados!$B:$B,$B360,base_de_dados!$G:$G,G$61,base_de_dados!$H:$H,$L$1,base_de_dados!$C:$C,$A360,base_de_dados!$M:$M,"&lt;=2011",base_de_dados!$O:$O,"&gt;=40908")</f>
        <v>0</v>
      </c>
      <c r="H360" s="5">
        <f>SUMIFS(base_de_dados!$T:$T,base_de_dados!$B:$B,$B360,base_de_dados!$G:$G,H$61,base_de_dados!$H:$H,$L$1,base_de_dados!$C:$C,$A360,base_de_dados!$M:$M,"&lt;=2011",base_de_dados!$O:$O,"&gt;=40908")</f>
        <v>0</v>
      </c>
      <c r="I360" s="5">
        <f>SUMIFS(base_de_dados!$T:$T,base_de_dados!$B:$B,$B360,base_de_dados!$G:$G,I$61,base_de_dados!$H:$H,$L$1,base_de_dados!$C:$C,$A360,base_de_dados!$M:$M,"&lt;=2011",base_de_dados!$O:$O,"&gt;=40908")</f>
        <v>0</v>
      </c>
      <c r="J360" s="5">
        <f>SUMIFS(base_de_dados!$T:$T,base_de_dados!$B:$B,$B360,base_de_dados!$G:$G,J$61,base_de_dados!$H:$H,$L$1,base_de_dados!$C:$C,$A360,base_de_dados!$M:$M,"&lt;=2011",base_de_dados!$O:$O,"&gt;=40908")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SUMIFS(base_de_dados!$T:$T,base_de_dados!$B:$B,$B361,base_de_dados!$G:$G,C$61,base_de_dados!$H:$H,$L$1,base_de_dados!$C:$C,$A361,base_de_dados!$M:$M,"&lt;=2011",base_de_dados!$O:$O,"&gt;=40908")</f>
        <v>0</v>
      </c>
      <c r="D361" s="5">
        <f>SUMIFS(base_de_dados!$T:$T,base_de_dados!$B:$B,$B361,base_de_dados!$G:$G,D$61,base_de_dados!$H:$H,$L$1,base_de_dados!$C:$C,$A361,base_de_dados!$M:$M,"&lt;=2011",base_de_dados!$O:$O,"&gt;=40908")</f>
        <v>0</v>
      </c>
      <c r="E361" s="5">
        <f>SUMIFS(base_de_dados!$T:$T,base_de_dados!$B:$B,$B361,base_de_dados!$G:$G,E$61,base_de_dados!$H:$H,$L$1,base_de_dados!$C:$C,$A361,base_de_dados!$M:$M,"&lt;=2011",base_de_dados!$O:$O,"&gt;=40908")</f>
        <v>9.3302891933028931E-3</v>
      </c>
      <c r="F361" s="5">
        <f>SUMIFS(base_de_dados!$T:$T,base_de_dados!$B:$B,$B361,base_de_dados!$G:$G,F$61,base_de_dados!$H:$H,$L$1,base_de_dados!$C:$C,$A361,base_de_dados!$M:$M,"&lt;=2011",base_de_dados!$O:$O,"&gt;=40908")</f>
        <v>0</v>
      </c>
      <c r="G361" s="5">
        <f>SUMIFS(base_de_dados!$T:$T,base_de_dados!$B:$B,$B361,base_de_dados!$G:$G,G$61,base_de_dados!$H:$H,$L$1,base_de_dados!$C:$C,$A361,base_de_dados!$M:$M,"&lt;=2011",base_de_dados!$O:$O,"&gt;=40908")</f>
        <v>0</v>
      </c>
      <c r="H361" s="5">
        <f>SUMIFS(base_de_dados!$T:$T,base_de_dados!$B:$B,$B361,base_de_dados!$G:$G,H$61,base_de_dados!$H:$H,$L$1,base_de_dados!$C:$C,$A361,base_de_dados!$M:$M,"&lt;=2011",base_de_dados!$O:$O,"&gt;=40908")</f>
        <v>0</v>
      </c>
      <c r="I361" s="5">
        <f>SUMIFS(base_de_dados!$T:$T,base_de_dados!$B:$B,$B361,base_de_dados!$G:$G,I$61,base_de_dados!$H:$H,$L$1,base_de_dados!$C:$C,$A361,base_de_dados!$M:$M,"&lt;=2011",base_de_dados!$O:$O,"&gt;=40908")</f>
        <v>0</v>
      </c>
      <c r="J361" s="5">
        <f>SUMIFS(base_de_dados!$T:$T,base_de_dados!$B:$B,$B361,base_de_dados!$G:$G,J$61,base_de_dados!$H:$H,$L$1,base_de_dados!$C:$C,$A361,base_de_dados!$M:$M,"&lt;=2011",base_de_dados!$O:$O,"&gt;=40908")</f>
        <v>0</v>
      </c>
      <c r="K361" s="32">
        <f t="shared" si="9"/>
        <v>9.3302891933028931E-3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SUMIFS(base_de_dados!$T:$T,base_de_dados!$B:$B,$B362,base_de_dados!$G:$G,C$61,base_de_dados!$H:$H,$L$1,base_de_dados!$C:$C,$A362,base_de_dados!$M:$M,"&lt;=2011",base_de_dados!$O:$O,"&gt;=40908")</f>
        <v>0</v>
      </c>
      <c r="D362" s="5">
        <f>SUMIFS(base_de_dados!$T:$T,base_de_dados!$B:$B,$B362,base_de_dados!$G:$G,D$61,base_de_dados!$H:$H,$L$1,base_de_dados!$C:$C,$A362,base_de_dados!$M:$M,"&lt;=2011",base_de_dados!$O:$O,"&gt;=40908")</f>
        <v>0</v>
      </c>
      <c r="E362" s="5">
        <f>SUMIFS(base_de_dados!$T:$T,base_de_dados!$B:$B,$B362,base_de_dados!$G:$G,E$61,base_de_dados!$H:$H,$L$1,base_de_dados!$C:$C,$A362,base_de_dados!$M:$M,"&lt;=2011",base_de_dados!$O:$O,"&gt;=40908")</f>
        <v>0</v>
      </c>
      <c r="F362" s="5">
        <f>SUMIFS(base_de_dados!$T:$T,base_de_dados!$B:$B,$B362,base_de_dados!$G:$G,F$61,base_de_dados!$H:$H,$L$1,base_de_dados!$C:$C,$A362,base_de_dados!$M:$M,"&lt;=2011",base_de_dados!$O:$O,"&gt;=40908")</f>
        <v>0</v>
      </c>
      <c r="G362" s="5">
        <f>SUMIFS(base_de_dados!$T:$T,base_de_dados!$B:$B,$B362,base_de_dados!$G:$G,G$61,base_de_dados!$H:$H,$L$1,base_de_dados!$C:$C,$A362,base_de_dados!$M:$M,"&lt;=2011",base_de_dados!$O:$O,"&gt;=40908")</f>
        <v>0</v>
      </c>
      <c r="H362" s="5">
        <f>SUMIFS(base_de_dados!$T:$T,base_de_dados!$B:$B,$B362,base_de_dados!$G:$G,H$61,base_de_dados!$H:$H,$L$1,base_de_dados!$C:$C,$A362,base_de_dados!$M:$M,"&lt;=2011",base_de_dados!$O:$O,"&gt;=40908")</f>
        <v>0</v>
      </c>
      <c r="I362" s="5">
        <f>SUMIFS(base_de_dados!$T:$T,base_de_dados!$B:$B,$B362,base_de_dados!$G:$G,I$61,base_de_dados!$H:$H,$L$1,base_de_dados!$C:$C,$A362,base_de_dados!$M:$M,"&lt;=2011",base_de_dados!$O:$O,"&gt;=40908")</f>
        <v>0</v>
      </c>
      <c r="J362" s="5">
        <f>SUMIFS(base_de_dados!$T:$T,base_de_dados!$B:$B,$B362,base_de_dados!$G:$G,J$61,base_de_dados!$H:$H,$L$1,base_de_dados!$C:$C,$A362,base_de_dados!$M:$M,"&lt;=2011",base_de_dados!$O:$O,"&gt;=40908")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SUMIFS(base_de_dados!$T:$T,base_de_dados!$B:$B,$B363,base_de_dados!$G:$G,C$61,base_de_dados!$H:$H,$L$1,base_de_dados!$C:$C,$A363,base_de_dados!$M:$M,"&lt;=2011",base_de_dados!$O:$O,"&gt;=40908")</f>
        <v>0</v>
      </c>
      <c r="D363" s="5">
        <f>SUMIFS(base_de_dados!$T:$T,base_de_dados!$B:$B,$B363,base_de_dados!$G:$G,D$61,base_de_dados!$H:$H,$L$1,base_de_dados!$C:$C,$A363,base_de_dados!$M:$M,"&lt;=2011",base_de_dados!$O:$O,"&gt;=40908")</f>
        <v>0</v>
      </c>
      <c r="E363" s="5">
        <f>SUMIFS(base_de_dados!$T:$T,base_de_dados!$B:$B,$B363,base_de_dados!$G:$G,E$61,base_de_dados!$H:$H,$L$1,base_de_dados!$C:$C,$A363,base_de_dados!$M:$M,"&lt;=2011",base_de_dados!$O:$O,"&gt;=40908")</f>
        <v>0</v>
      </c>
      <c r="F363" s="5">
        <f>SUMIFS(base_de_dados!$T:$T,base_de_dados!$B:$B,$B363,base_de_dados!$G:$G,F$61,base_de_dados!$H:$H,$L$1,base_de_dados!$C:$C,$A363,base_de_dados!$M:$M,"&lt;=2011",base_de_dados!$O:$O,"&gt;=40908")</f>
        <v>0</v>
      </c>
      <c r="G363" s="5">
        <f>SUMIFS(base_de_dados!$T:$T,base_de_dados!$B:$B,$B363,base_de_dados!$G:$G,G$61,base_de_dados!$H:$H,$L$1,base_de_dados!$C:$C,$A363,base_de_dados!$M:$M,"&lt;=2011",base_de_dados!$O:$O,"&gt;=40908")</f>
        <v>0</v>
      </c>
      <c r="H363" s="5">
        <f>SUMIFS(base_de_dados!$T:$T,base_de_dados!$B:$B,$B363,base_de_dados!$G:$G,H$61,base_de_dados!$H:$H,$L$1,base_de_dados!$C:$C,$A363,base_de_dados!$M:$M,"&lt;=2011",base_de_dados!$O:$O,"&gt;=40908")</f>
        <v>0</v>
      </c>
      <c r="I363" s="5">
        <f>SUMIFS(base_de_dados!$T:$T,base_de_dados!$B:$B,$B363,base_de_dados!$G:$G,I$61,base_de_dados!$H:$H,$L$1,base_de_dados!$C:$C,$A363,base_de_dados!$M:$M,"&lt;=2011",base_de_dados!$O:$O,"&gt;=40908")</f>
        <v>0</v>
      </c>
      <c r="J363" s="5">
        <f>SUMIFS(base_de_dados!$T:$T,base_de_dados!$B:$B,$B363,base_de_dados!$G:$G,J$61,base_de_dados!$H:$H,$L$1,base_de_dados!$C:$C,$A363,base_de_dados!$M:$M,"&lt;=2011",base_de_dados!$O:$O,"&gt;=40908")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SUMIFS(base_de_dados!$T:$T,base_de_dados!$B:$B,$B364,base_de_dados!$G:$G,C$61,base_de_dados!$H:$H,$L$1,base_de_dados!$C:$C,$A364,base_de_dados!$M:$M,"&lt;=2011",base_de_dados!$O:$O,"&gt;=40908")</f>
        <v>0</v>
      </c>
      <c r="D364" s="5">
        <f>SUMIFS(base_de_dados!$T:$T,base_de_dados!$B:$B,$B364,base_de_dados!$G:$G,D$61,base_de_dados!$H:$H,$L$1,base_de_dados!$C:$C,$A364,base_de_dados!$M:$M,"&lt;=2011",base_de_dados!$O:$O,"&gt;=40908")</f>
        <v>0</v>
      </c>
      <c r="E364" s="5">
        <f>SUMIFS(base_de_dados!$T:$T,base_de_dados!$B:$B,$B364,base_de_dados!$G:$G,E$61,base_de_dados!$H:$H,$L$1,base_de_dados!$C:$C,$A364,base_de_dados!$M:$M,"&lt;=2011",base_de_dados!$O:$O,"&gt;=40908")</f>
        <v>0</v>
      </c>
      <c r="F364" s="5">
        <f>SUMIFS(base_de_dados!$T:$T,base_de_dados!$B:$B,$B364,base_de_dados!$G:$G,F$61,base_de_dados!$H:$H,$L$1,base_de_dados!$C:$C,$A364,base_de_dados!$M:$M,"&lt;=2011",base_de_dados!$O:$O,"&gt;=40908")</f>
        <v>0</v>
      </c>
      <c r="G364" s="5">
        <f>SUMIFS(base_de_dados!$T:$T,base_de_dados!$B:$B,$B364,base_de_dados!$G:$G,G$61,base_de_dados!$H:$H,$L$1,base_de_dados!$C:$C,$A364,base_de_dados!$M:$M,"&lt;=2011",base_de_dados!$O:$O,"&gt;=40908")</f>
        <v>0</v>
      </c>
      <c r="H364" s="5">
        <f>SUMIFS(base_de_dados!$T:$T,base_de_dados!$B:$B,$B364,base_de_dados!$G:$G,H$61,base_de_dados!$H:$H,$L$1,base_de_dados!$C:$C,$A364,base_de_dados!$M:$M,"&lt;=2011",base_de_dados!$O:$O,"&gt;=40908")</f>
        <v>0</v>
      </c>
      <c r="I364" s="5">
        <f>SUMIFS(base_de_dados!$T:$T,base_de_dados!$B:$B,$B364,base_de_dados!$G:$G,I$61,base_de_dados!$H:$H,$L$1,base_de_dados!$C:$C,$A364,base_de_dados!$M:$M,"&lt;=2011",base_de_dados!$O:$O,"&gt;=40908")</f>
        <v>1.0273972602739725E-3</v>
      </c>
      <c r="J364" s="5">
        <f>SUMIFS(base_de_dados!$T:$T,base_de_dados!$B:$B,$B364,base_de_dados!$G:$G,J$61,base_de_dados!$H:$H,$L$1,base_de_dados!$C:$C,$A364,base_de_dados!$M:$M,"&lt;=2011",base_de_dados!$O:$O,"&gt;=40908")</f>
        <v>0</v>
      </c>
      <c r="K364" s="32">
        <f t="shared" si="9"/>
        <v>1.0273972602739725E-3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SUMIFS(base_de_dados!$T:$T,base_de_dados!$B:$B,$B365,base_de_dados!$G:$G,C$61,base_de_dados!$H:$H,$L$1,base_de_dados!$C:$C,$A365,base_de_dados!$M:$M,"&lt;=2011",base_de_dados!$O:$O,"&gt;=40908")</f>
        <v>0</v>
      </c>
      <c r="D365" s="5">
        <f>SUMIFS(base_de_dados!$T:$T,base_de_dados!$B:$B,$B365,base_de_dados!$G:$G,D$61,base_de_dados!$H:$H,$L$1,base_de_dados!$C:$C,$A365,base_de_dados!$M:$M,"&lt;=2011",base_de_dados!$O:$O,"&gt;=40908")</f>
        <v>0.22655504819888381</v>
      </c>
      <c r="E365" s="5">
        <f>SUMIFS(base_de_dados!$T:$T,base_de_dados!$B:$B,$B365,base_de_dados!$G:$G,E$61,base_de_dados!$H:$H,$L$1,base_de_dados!$C:$C,$A365,base_de_dados!$M:$M,"&lt;=2011",base_de_dados!$O:$O,"&gt;=40908")</f>
        <v>0</v>
      </c>
      <c r="F365" s="5">
        <f>SUMIFS(base_de_dados!$T:$T,base_de_dados!$B:$B,$B365,base_de_dados!$G:$G,F$61,base_de_dados!$H:$H,$L$1,base_de_dados!$C:$C,$A365,base_de_dados!$M:$M,"&lt;=2011",base_de_dados!$O:$O,"&gt;=40908")</f>
        <v>2.4510876458650431E-2</v>
      </c>
      <c r="G365" s="5">
        <f>SUMIFS(base_de_dados!$T:$T,base_de_dados!$B:$B,$B365,base_de_dados!$G:$G,G$61,base_de_dados!$H:$H,$L$1,base_de_dados!$C:$C,$A365,base_de_dados!$M:$M,"&lt;=2011",base_de_dados!$O:$O,"&gt;=40908")</f>
        <v>0</v>
      </c>
      <c r="H365" s="5">
        <f>SUMIFS(base_de_dados!$T:$T,base_de_dados!$B:$B,$B365,base_de_dados!$G:$G,H$61,base_de_dados!$H:$H,$L$1,base_de_dados!$C:$C,$A365,base_de_dados!$M:$M,"&lt;=2011",base_de_dados!$O:$O,"&gt;=40908")</f>
        <v>0</v>
      </c>
      <c r="I365" s="5">
        <f>SUMIFS(base_de_dados!$T:$T,base_de_dados!$B:$B,$B365,base_de_dados!$G:$G,I$61,base_de_dados!$H:$H,$L$1,base_de_dados!$C:$C,$A365,base_de_dados!$M:$M,"&lt;=2011",base_de_dados!$O:$O,"&gt;=40908")</f>
        <v>0</v>
      </c>
      <c r="J365" s="5">
        <f>SUMIFS(base_de_dados!$T:$T,base_de_dados!$B:$B,$B365,base_de_dados!$G:$G,J$61,base_de_dados!$H:$H,$L$1,base_de_dados!$C:$C,$A365,base_de_dados!$M:$M,"&lt;=2011",base_de_dados!$O:$O,"&gt;=40908")</f>
        <v>0</v>
      </c>
      <c r="K365" s="32">
        <f t="shared" si="9"/>
        <v>0.25106592465753425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SUMIFS(base_de_dados!$T:$T,base_de_dados!$B:$B,$B366,base_de_dados!$G:$G,C$61,base_de_dados!$H:$H,$L$1,base_de_dados!$C:$C,$A366,base_de_dados!$M:$M,"&lt;=2011",base_de_dados!$O:$O,"&gt;=40908")</f>
        <v>0</v>
      </c>
      <c r="D366" s="5">
        <f>SUMIFS(base_de_dados!$T:$T,base_de_dados!$B:$B,$B366,base_de_dados!$G:$G,D$61,base_de_dados!$H:$H,$L$1,base_de_dados!$C:$C,$A366,base_de_dados!$M:$M,"&lt;=2011",base_de_dados!$O:$O,"&gt;=40908")</f>
        <v>0</v>
      </c>
      <c r="E366" s="5">
        <f>SUMIFS(base_de_dados!$T:$T,base_de_dados!$B:$B,$B366,base_de_dados!$G:$G,E$61,base_de_dados!$H:$H,$L$1,base_de_dados!$C:$C,$A366,base_de_dados!$M:$M,"&lt;=2011",base_de_dados!$O:$O,"&gt;=40908")</f>
        <v>0</v>
      </c>
      <c r="F366" s="5">
        <f>SUMIFS(base_de_dados!$T:$T,base_de_dados!$B:$B,$B366,base_de_dados!$G:$G,F$61,base_de_dados!$H:$H,$L$1,base_de_dados!$C:$C,$A366,base_de_dados!$M:$M,"&lt;=2011",base_de_dados!$O:$O,"&gt;=40908")</f>
        <v>0</v>
      </c>
      <c r="G366" s="5">
        <f>SUMIFS(base_de_dados!$T:$T,base_de_dados!$B:$B,$B366,base_de_dados!$G:$G,G$61,base_de_dados!$H:$H,$L$1,base_de_dados!$C:$C,$A366,base_de_dados!$M:$M,"&lt;=2011",base_de_dados!$O:$O,"&gt;=40908")</f>
        <v>0</v>
      </c>
      <c r="H366" s="5">
        <f>SUMIFS(base_de_dados!$T:$T,base_de_dados!$B:$B,$B366,base_de_dados!$G:$G,H$61,base_de_dados!$H:$H,$L$1,base_de_dados!$C:$C,$A366,base_de_dados!$M:$M,"&lt;=2011",base_de_dados!$O:$O,"&gt;=40908")</f>
        <v>0</v>
      </c>
      <c r="I366" s="5">
        <f>SUMIFS(base_de_dados!$T:$T,base_de_dados!$B:$B,$B366,base_de_dados!$G:$G,I$61,base_de_dados!$H:$H,$L$1,base_de_dados!$C:$C,$A366,base_de_dados!$M:$M,"&lt;=2011",base_de_dados!$O:$O,"&gt;=40908")</f>
        <v>0</v>
      </c>
      <c r="J366" s="5">
        <f>SUMIFS(base_de_dados!$T:$T,base_de_dados!$B:$B,$B366,base_de_dados!$G:$G,J$61,base_de_dados!$H:$H,$L$1,base_de_dados!$C:$C,$A366,base_de_dados!$M:$M,"&lt;=2011",base_de_dados!$O:$O,"&gt;=40908")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SUMIFS(base_de_dados!$T:$T,base_de_dados!$B:$B,$B367,base_de_dados!$G:$G,C$61,base_de_dados!$H:$H,$L$1,base_de_dados!$C:$C,$A367,base_de_dados!$M:$M,"&lt;=2011",base_de_dados!$O:$O,"&gt;=40908")</f>
        <v>0</v>
      </c>
      <c r="D367" s="5">
        <f>SUMIFS(base_de_dados!$T:$T,base_de_dados!$B:$B,$B367,base_de_dados!$G:$G,D$61,base_de_dados!$H:$H,$L$1,base_de_dados!$C:$C,$A367,base_de_dados!$M:$M,"&lt;=2011",base_de_dados!$O:$O,"&gt;=40908")</f>
        <v>0</v>
      </c>
      <c r="E367" s="5">
        <f>SUMIFS(base_de_dados!$T:$T,base_de_dados!$B:$B,$B367,base_de_dados!$G:$G,E$61,base_de_dados!$H:$H,$L$1,base_de_dados!$C:$C,$A367,base_de_dados!$M:$M,"&lt;=2011",base_de_dados!$O:$O,"&gt;=40908")</f>
        <v>0</v>
      </c>
      <c r="F367" s="5">
        <f>SUMIFS(base_de_dados!$T:$T,base_de_dados!$B:$B,$B367,base_de_dados!$G:$G,F$61,base_de_dados!$H:$H,$L$1,base_de_dados!$C:$C,$A367,base_de_dados!$M:$M,"&lt;=2011",base_de_dados!$O:$O,"&gt;=40908")</f>
        <v>0</v>
      </c>
      <c r="G367" s="5">
        <f>SUMIFS(base_de_dados!$T:$T,base_de_dados!$B:$B,$B367,base_de_dados!$G:$G,G$61,base_de_dados!$H:$H,$L$1,base_de_dados!$C:$C,$A367,base_de_dados!$M:$M,"&lt;=2011",base_de_dados!$O:$O,"&gt;=40908")</f>
        <v>0</v>
      </c>
      <c r="H367" s="5">
        <f>SUMIFS(base_de_dados!$T:$T,base_de_dados!$B:$B,$B367,base_de_dados!$G:$G,H$61,base_de_dados!$H:$H,$L$1,base_de_dados!$C:$C,$A367,base_de_dados!$M:$M,"&lt;=2011",base_de_dados!$O:$O,"&gt;=40908")</f>
        <v>0</v>
      </c>
      <c r="I367" s="5">
        <f>SUMIFS(base_de_dados!$T:$T,base_de_dados!$B:$B,$B367,base_de_dados!$G:$G,I$61,base_de_dados!$H:$H,$L$1,base_de_dados!$C:$C,$A367,base_de_dados!$M:$M,"&lt;=2011",base_de_dados!$O:$O,"&gt;=40908")</f>
        <v>0</v>
      </c>
      <c r="J367" s="5">
        <f>SUMIFS(base_de_dados!$T:$T,base_de_dados!$B:$B,$B367,base_de_dados!$G:$G,J$61,base_de_dados!$H:$H,$L$1,base_de_dados!$C:$C,$A367,base_de_dados!$M:$M,"&lt;=2011",base_de_dados!$O:$O,"&gt;=40908")</f>
        <v>0</v>
      </c>
      <c r="K367" s="32">
        <f t="shared" si="9"/>
        <v>0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SUMIFS(base_de_dados!$T:$T,base_de_dados!$B:$B,$B368,base_de_dados!$G:$G,C$61,base_de_dados!$H:$H,$L$1,base_de_dados!$C:$C,$A368,base_de_dados!$M:$M,"&lt;=2011",base_de_dados!$O:$O,"&gt;=40908")</f>
        <v>0</v>
      </c>
      <c r="D368" s="5">
        <f>SUMIFS(base_de_dados!$T:$T,base_de_dados!$B:$B,$B368,base_de_dados!$G:$G,D$61,base_de_dados!$H:$H,$L$1,base_de_dados!$C:$C,$A368,base_de_dados!$M:$M,"&lt;=2011",base_de_dados!$O:$O,"&gt;=40908")</f>
        <v>6.4041095890410961E-3</v>
      </c>
      <c r="E368" s="5">
        <f>SUMIFS(base_de_dados!$T:$T,base_de_dados!$B:$B,$B368,base_de_dados!$G:$G,E$61,base_de_dados!$H:$H,$L$1,base_de_dados!$C:$C,$A368,base_de_dados!$M:$M,"&lt;=2011",base_de_dados!$O:$O,"&gt;=40908")</f>
        <v>0</v>
      </c>
      <c r="F368" s="5">
        <f>SUMIFS(base_de_dados!$T:$T,base_de_dados!$B:$B,$B368,base_de_dados!$G:$G,F$61,base_de_dados!$H:$H,$L$1,base_de_dados!$C:$C,$A368,base_de_dados!$M:$M,"&lt;=2011",base_de_dados!$O:$O,"&gt;=40908")</f>
        <v>0</v>
      </c>
      <c r="G368" s="5">
        <f>SUMIFS(base_de_dados!$T:$T,base_de_dados!$B:$B,$B368,base_de_dados!$G:$G,G$61,base_de_dados!$H:$H,$L$1,base_de_dados!$C:$C,$A368,base_de_dados!$M:$M,"&lt;=2011",base_de_dados!$O:$O,"&gt;=40908")</f>
        <v>0</v>
      </c>
      <c r="H368" s="5">
        <f>SUMIFS(base_de_dados!$T:$T,base_de_dados!$B:$B,$B368,base_de_dados!$G:$G,H$61,base_de_dados!$H:$H,$L$1,base_de_dados!$C:$C,$A368,base_de_dados!$M:$M,"&lt;=2011",base_de_dados!$O:$O,"&gt;=40908")</f>
        <v>0</v>
      </c>
      <c r="I368" s="5">
        <f>SUMIFS(base_de_dados!$T:$T,base_de_dados!$B:$B,$B368,base_de_dados!$G:$G,I$61,base_de_dados!$H:$H,$L$1,base_de_dados!$C:$C,$A368,base_de_dados!$M:$M,"&lt;=2011",base_de_dados!$O:$O,"&gt;=40908")</f>
        <v>0</v>
      </c>
      <c r="J368" s="5">
        <f>SUMIFS(base_de_dados!$T:$T,base_de_dados!$B:$B,$B368,base_de_dados!$G:$G,J$61,base_de_dados!$H:$H,$L$1,base_de_dados!$C:$C,$A368,base_de_dados!$M:$M,"&lt;=2011",base_de_dados!$O:$O,"&gt;=40908")</f>
        <v>0</v>
      </c>
      <c r="K368" s="32">
        <f t="shared" si="9"/>
        <v>6.4041095890410961E-3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SUMIFS(base_de_dados!$T:$T,base_de_dados!$B:$B,$B369,base_de_dados!$G:$G,C$61,base_de_dados!$H:$H,$L$1,base_de_dados!$C:$C,$A369,base_de_dados!$M:$M,"&lt;=2011",base_de_dados!$O:$O,"&gt;=40908")</f>
        <v>0</v>
      </c>
      <c r="D369" s="5">
        <f>SUMIFS(base_de_dados!$T:$T,base_de_dados!$B:$B,$B369,base_de_dados!$G:$G,D$61,base_de_dados!$H:$H,$L$1,base_de_dados!$C:$C,$A369,base_de_dados!$M:$M,"&lt;=2011",base_de_dados!$O:$O,"&gt;=40908")</f>
        <v>0</v>
      </c>
      <c r="E369" s="5">
        <f>SUMIFS(base_de_dados!$T:$T,base_de_dados!$B:$B,$B369,base_de_dados!$G:$G,E$61,base_de_dados!$H:$H,$L$1,base_de_dados!$C:$C,$A369,base_de_dados!$M:$M,"&lt;=2011",base_de_dados!$O:$O,"&gt;=40908")</f>
        <v>0</v>
      </c>
      <c r="F369" s="5">
        <f>SUMIFS(base_de_dados!$T:$T,base_de_dados!$B:$B,$B369,base_de_dados!$G:$G,F$61,base_de_dados!$H:$H,$L$1,base_de_dados!$C:$C,$A369,base_de_dados!$M:$M,"&lt;=2011",base_de_dados!$O:$O,"&gt;=40908")</f>
        <v>0</v>
      </c>
      <c r="G369" s="5">
        <f>SUMIFS(base_de_dados!$T:$T,base_de_dados!$B:$B,$B369,base_de_dados!$G:$G,G$61,base_de_dados!$H:$H,$L$1,base_de_dados!$C:$C,$A369,base_de_dados!$M:$M,"&lt;=2011",base_de_dados!$O:$O,"&gt;=40908")</f>
        <v>0</v>
      </c>
      <c r="H369" s="5">
        <f>SUMIFS(base_de_dados!$T:$T,base_de_dados!$B:$B,$B369,base_de_dados!$G:$G,H$61,base_de_dados!$H:$H,$L$1,base_de_dados!$C:$C,$A369,base_de_dados!$M:$M,"&lt;=2011",base_de_dados!$O:$O,"&gt;=40908")</f>
        <v>0</v>
      </c>
      <c r="I369" s="5">
        <f>SUMIFS(base_de_dados!$T:$T,base_de_dados!$B:$B,$B369,base_de_dados!$G:$G,I$61,base_de_dados!$H:$H,$L$1,base_de_dados!$C:$C,$A369,base_de_dados!$M:$M,"&lt;=2011",base_de_dados!$O:$O,"&gt;=40908")</f>
        <v>0</v>
      </c>
      <c r="J369" s="5">
        <f>SUMIFS(base_de_dados!$T:$T,base_de_dados!$B:$B,$B369,base_de_dados!$G:$G,J$61,base_de_dados!$H:$H,$L$1,base_de_dados!$C:$C,$A369,base_de_dados!$M:$M,"&lt;=2011",base_de_dados!$O:$O,"&gt;=40908")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SUMIFS(base_de_dados!$T:$T,base_de_dados!$B:$B,$B370,base_de_dados!$G:$G,C$61,base_de_dados!$H:$H,$L$1,base_de_dados!$C:$C,$A370,base_de_dados!$M:$M,"&lt;=2011",base_de_dados!$O:$O,"&gt;=40908")</f>
        <v>0</v>
      </c>
      <c r="D370" s="5">
        <f>SUMIFS(base_de_dados!$T:$T,base_de_dados!$B:$B,$B370,base_de_dados!$G:$G,D$61,base_de_dados!$H:$H,$L$1,base_de_dados!$C:$C,$A370,base_de_dados!$M:$M,"&lt;=2011",base_de_dados!$O:$O,"&gt;=40908")</f>
        <v>0</v>
      </c>
      <c r="E370" s="5">
        <f>SUMIFS(base_de_dados!$T:$T,base_de_dados!$B:$B,$B370,base_de_dados!$G:$G,E$61,base_de_dados!$H:$H,$L$1,base_de_dados!$C:$C,$A370,base_de_dados!$M:$M,"&lt;=2011",base_de_dados!$O:$O,"&gt;=40908")</f>
        <v>0</v>
      </c>
      <c r="F370" s="5">
        <f>SUMIFS(base_de_dados!$T:$T,base_de_dados!$B:$B,$B370,base_de_dados!$G:$G,F$61,base_de_dados!$H:$H,$L$1,base_de_dados!$C:$C,$A370,base_de_dados!$M:$M,"&lt;=2011",base_de_dados!$O:$O,"&gt;=40908")</f>
        <v>1.0102739726027397E-2</v>
      </c>
      <c r="G370" s="5">
        <f>SUMIFS(base_de_dados!$T:$T,base_de_dados!$B:$B,$B370,base_de_dados!$G:$G,G$61,base_de_dados!$H:$H,$L$1,base_de_dados!$C:$C,$A370,base_de_dados!$M:$M,"&lt;=2011",base_de_dados!$O:$O,"&gt;=40908")</f>
        <v>0</v>
      </c>
      <c r="H370" s="5">
        <f>SUMIFS(base_de_dados!$T:$T,base_de_dados!$B:$B,$B370,base_de_dados!$G:$G,H$61,base_de_dados!$H:$H,$L$1,base_de_dados!$C:$C,$A370,base_de_dados!$M:$M,"&lt;=2011",base_de_dados!$O:$O,"&gt;=40908")</f>
        <v>0</v>
      </c>
      <c r="I370" s="5">
        <f>SUMIFS(base_de_dados!$T:$T,base_de_dados!$B:$B,$B370,base_de_dados!$G:$G,I$61,base_de_dados!$H:$H,$L$1,base_de_dados!$C:$C,$A370,base_de_dados!$M:$M,"&lt;=2011",base_de_dados!$O:$O,"&gt;=40908")</f>
        <v>0</v>
      </c>
      <c r="J370" s="5">
        <f>SUMIFS(base_de_dados!$T:$T,base_de_dados!$B:$B,$B370,base_de_dados!$G:$G,J$61,base_de_dados!$H:$H,$L$1,base_de_dados!$C:$C,$A370,base_de_dados!$M:$M,"&lt;=2011",base_de_dados!$O:$O,"&gt;=40908")</f>
        <v>0</v>
      </c>
      <c r="K370" s="32">
        <f t="shared" si="9"/>
        <v>1.0102739726027397E-2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SUMIFS(base_de_dados!$T:$T,base_de_dados!$B:$B,$B371,base_de_dados!$G:$G,C$61,base_de_dados!$H:$H,$L$1,base_de_dados!$C:$C,$A371,base_de_dados!$M:$M,"&lt;=2011",base_de_dados!$O:$O,"&gt;=40908")</f>
        <v>0</v>
      </c>
      <c r="D371" s="5">
        <f>SUMIFS(base_de_dados!$T:$T,base_de_dados!$B:$B,$B371,base_de_dados!$G:$G,D$61,base_de_dados!$H:$H,$L$1,base_de_dados!$C:$C,$A371,base_de_dados!$M:$M,"&lt;=2011",base_de_dados!$O:$O,"&gt;=40908")</f>
        <v>0</v>
      </c>
      <c r="E371" s="5">
        <f>SUMIFS(base_de_dados!$T:$T,base_de_dados!$B:$B,$B371,base_de_dados!$G:$G,E$61,base_de_dados!$H:$H,$L$1,base_de_dados!$C:$C,$A371,base_de_dados!$M:$M,"&lt;=2011",base_de_dados!$O:$O,"&gt;=40908")</f>
        <v>0</v>
      </c>
      <c r="F371" s="5">
        <f>SUMIFS(base_de_dados!$T:$T,base_de_dados!$B:$B,$B371,base_de_dados!$G:$G,F$61,base_de_dados!$H:$H,$L$1,base_de_dados!$C:$C,$A371,base_de_dados!$M:$M,"&lt;=2011",base_de_dados!$O:$O,"&gt;=40908")</f>
        <v>0</v>
      </c>
      <c r="G371" s="5">
        <f>SUMIFS(base_de_dados!$T:$T,base_de_dados!$B:$B,$B371,base_de_dados!$G:$G,G$61,base_de_dados!$H:$H,$L$1,base_de_dados!$C:$C,$A371,base_de_dados!$M:$M,"&lt;=2011",base_de_dados!$O:$O,"&gt;=40908")</f>
        <v>0</v>
      </c>
      <c r="H371" s="5">
        <f>SUMIFS(base_de_dados!$T:$T,base_de_dados!$B:$B,$B371,base_de_dados!$G:$G,H$61,base_de_dados!$H:$H,$L$1,base_de_dados!$C:$C,$A371,base_de_dados!$M:$M,"&lt;=2011",base_de_dados!$O:$O,"&gt;=40908")</f>
        <v>0</v>
      </c>
      <c r="I371" s="5">
        <f>SUMIFS(base_de_dados!$T:$T,base_de_dados!$B:$B,$B371,base_de_dados!$G:$G,I$61,base_de_dados!$H:$H,$L$1,base_de_dados!$C:$C,$A371,base_de_dados!$M:$M,"&lt;=2011",base_de_dados!$O:$O,"&gt;=40908")</f>
        <v>0</v>
      </c>
      <c r="J371" s="5">
        <f>SUMIFS(base_de_dados!$T:$T,base_de_dados!$B:$B,$B371,base_de_dados!$G:$G,J$61,base_de_dados!$H:$H,$L$1,base_de_dados!$C:$C,$A371,base_de_dados!$M:$M,"&lt;=2011",base_de_dados!$O:$O,"&gt;=40908")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SUMIFS(base_de_dados!$T:$T,base_de_dados!$B:$B,$B372,base_de_dados!$G:$G,C$61,base_de_dados!$H:$H,$L$1,base_de_dados!$C:$C,$A372,base_de_dados!$M:$M,"&lt;=2011",base_de_dados!$O:$O,"&gt;=40908")</f>
        <v>0</v>
      </c>
      <c r="D372" s="5">
        <f>SUMIFS(base_de_dados!$T:$T,base_de_dados!$B:$B,$B372,base_de_dados!$G:$G,D$61,base_de_dados!$H:$H,$L$1,base_de_dados!$C:$C,$A372,base_de_dados!$M:$M,"&lt;=2011",base_de_dados!$O:$O,"&gt;=40908")</f>
        <v>0</v>
      </c>
      <c r="E372" s="5">
        <f>SUMIFS(base_de_dados!$T:$T,base_de_dados!$B:$B,$B372,base_de_dados!$G:$G,E$61,base_de_dados!$H:$H,$L$1,base_de_dados!$C:$C,$A372,base_de_dados!$M:$M,"&lt;=2011",base_de_dados!$O:$O,"&gt;=40908")</f>
        <v>0</v>
      </c>
      <c r="F372" s="5">
        <f>SUMIFS(base_de_dados!$T:$T,base_de_dados!$B:$B,$B372,base_de_dados!$G:$G,F$61,base_de_dados!$H:$H,$L$1,base_de_dados!$C:$C,$A372,base_de_dados!$M:$M,"&lt;=2011",base_de_dados!$O:$O,"&gt;=40908")</f>
        <v>0</v>
      </c>
      <c r="G372" s="5">
        <f>SUMIFS(base_de_dados!$T:$T,base_de_dados!$B:$B,$B372,base_de_dados!$G:$G,G$61,base_de_dados!$H:$H,$L$1,base_de_dados!$C:$C,$A372,base_de_dados!$M:$M,"&lt;=2011",base_de_dados!$O:$O,"&gt;=40908")</f>
        <v>0</v>
      </c>
      <c r="H372" s="5">
        <f>SUMIFS(base_de_dados!$T:$T,base_de_dados!$B:$B,$B372,base_de_dados!$G:$G,H$61,base_de_dados!$H:$H,$L$1,base_de_dados!$C:$C,$A372,base_de_dados!$M:$M,"&lt;=2011",base_de_dados!$O:$O,"&gt;=40908")</f>
        <v>0</v>
      </c>
      <c r="I372" s="5">
        <f>SUMIFS(base_de_dados!$T:$T,base_de_dados!$B:$B,$B372,base_de_dados!$G:$G,I$61,base_de_dados!$H:$H,$L$1,base_de_dados!$C:$C,$A372,base_de_dados!$M:$M,"&lt;=2011",base_de_dados!$O:$O,"&gt;=40908")</f>
        <v>0</v>
      </c>
      <c r="J372" s="5">
        <f>SUMIFS(base_de_dados!$T:$T,base_de_dados!$B:$B,$B372,base_de_dados!$G:$G,J$61,base_de_dados!$H:$H,$L$1,base_de_dados!$C:$C,$A372,base_de_dados!$M:$M,"&lt;=2011",base_de_dados!$O:$O,"&gt;=40908")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SUMIFS(base_de_dados!$T:$T,base_de_dados!$B:$B,$B373,base_de_dados!$G:$G,C$61,base_de_dados!$H:$H,$L$1,base_de_dados!$C:$C,$A373,base_de_dados!$M:$M,"&lt;=2011",base_de_dados!$O:$O,"&gt;=40908")</f>
        <v>0</v>
      </c>
      <c r="D373" s="5">
        <f>SUMIFS(base_de_dados!$T:$T,base_de_dados!$B:$B,$B373,base_de_dados!$G:$G,D$61,base_de_dados!$H:$H,$L$1,base_de_dados!$C:$C,$A373,base_de_dados!$M:$M,"&lt;=2011",base_de_dados!$O:$O,"&gt;=40908")</f>
        <v>0</v>
      </c>
      <c r="E373" s="5">
        <f>SUMIFS(base_de_dados!$T:$T,base_de_dados!$B:$B,$B373,base_de_dados!$G:$G,E$61,base_de_dados!$H:$H,$L$1,base_de_dados!$C:$C,$A373,base_de_dados!$M:$M,"&lt;=2011",base_de_dados!$O:$O,"&gt;=40908")</f>
        <v>0</v>
      </c>
      <c r="F373" s="5">
        <f>SUMIFS(base_de_dados!$T:$T,base_de_dados!$B:$B,$B373,base_de_dados!$G:$G,F$61,base_de_dados!$H:$H,$L$1,base_de_dados!$C:$C,$A373,base_de_dados!$M:$M,"&lt;=2011",base_de_dados!$O:$O,"&gt;=40908")</f>
        <v>0</v>
      </c>
      <c r="G373" s="5">
        <f>SUMIFS(base_de_dados!$T:$T,base_de_dados!$B:$B,$B373,base_de_dados!$G:$G,G$61,base_de_dados!$H:$H,$L$1,base_de_dados!$C:$C,$A373,base_de_dados!$M:$M,"&lt;=2011",base_de_dados!$O:$O,"&gt;=40908")</f>
        <v>0</v>
      </c>
      <c r="H373" s="5">
        <f>SUMIFS(base_de_dados!$T:$T,base_de_dados!$B:$B,$B373,base_de_dados!$G:$G,H$61,base_de_dados!$H:$H,$L$1,base_de_dados!$C:$C,$A373,base_de_dados!$M:$M,"&lt;=2011",base_de_dados!$O:$O,"&gt;=40908")</f>
        <v>0</v>
      </c>
      <c r="I373" s="5">
        <f>SUMIFS(base_de_dados!$T:$T,base_de_dados!$B:$B,$B373,base_de_dados!$G:$G,I$61,base_de_dados!$H:$H,$L$1,base_de_dados!$C:$C,$A373,base_de_dados!$M:$M,"&lt;=2011",base_de_dados!$O:$O,"&gt;=40908")</f>
        <v>0</v>
      </c>
      <c r="J373" s="5">
        <f>SUMIFS(base_de_dados!$T:$T,base_de_dados!$B:$B,$B373,base_de_dados!$G:$G,J$61,base_de_dados!$H:$H,$L$1,base_de_dados!$C:$C,$A373,base_de_dados!$M:$M,"&lt;=2011",base_de_dados!$O:$O,"&gt;=40908")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SUMIFS(base_de_dados!$T:$T,base_de_dados!$B:$B,$B374,base_de_dados!$G:$G,C$61,base_de_dados!$H:$H,$L$1,base_de_dados!$C:$C,$A374,base_de_dados!$M:$M,"&lt;=2011",base_de_dados!$O:$O,"&gt;=40908")</f>
        <v>0</v>
      </c>
      <c r="D374" s="5">
        <f>SUMIFS(base_de_dados!$T:$T,base_de_dados!$B:$B,$B374,base_de_dados!$G:$G,D$61,base_de_dados!$H:$H,$L$1,base_de_dados!$C:$C,$A374,base_de_dados!$M:$M,"&lt;=2011",base_de_dados!$O:$O,"&gt;=40908")</f>
        <v>0</v>
      </c>
      <c r="E374" s="5">
        <f>SUMIFS(base_de_dados!$T:$T,base_de_dados!$B:$B,$B374,base_de_dados!$G:$G,E$61,base_de_dados!$H:$H,$L$1,base_de_dados!$C:$C,$A374,base_de_dados!$M:$M,"&lt;=2011",base_de_dados!$O:$O,"&gt;=40908")</f>
        <v>0</v>
      </c>
      <c r="F374" s="5">
        <f>SUMIFS(base_de_dados!$T:$T,base_de_dados!$B:$B,$B374,base_de_dados!$G:$G,F$61,base_de_dados!$H:$H,$L$1,base_de_dados!$C:$C,$A374,base_de_dados!$M:$M,"&lt;=2011",base_de_dados!$O:$O,"&gt;=40908")</f>
        <v>0</v>
      </c>
      <c r="G374" s="5">
        <f>SUMIFS(base_de_dados!$T:$T,base_de_dados!$B:$B,$B374,base_de_dados!$G:$G,G$61,base_de_dados!$H:$H,$L$1,base_de_dados!$C:$C,$A374,base_de_dados!$M:$M,"&lt;=2011",base_de_dados!$O:$O,"&gt;=40908")</f>
        <v>0</v>
      </c>
      <c r="H374" s="5">
        <f>SUMIFS(base_de_dados!$T:$T,base_de_dados!$B:$B,$B374,base_de_dados!$G:$G,H$61,base_de_dados!$H:$H,$L$1,base_de_dados!$C:$C,$A374,base_de_dados!$M:$M,"&lt;=2011",base_de_dados!$O:$O,"&gt;=40908")</f>
        <v>0</v>
      </c>
      <c r="I374" s="5">
        <f>SUMIFS(base_de_dados!$T:$T,base_de_dados!$B:$B,$B374,base_de_dados!$G:$G,I$61,base_de_dados!$H:$H,$L$1,base_de_dados!$C:$C,$A374,base_de_dados!$M:$M,"&lt;=2011",base_de_dados!$O:$O,"&gt;=40908")</f>
        <v>0</v>
      </c>
      <c r="J374" s="5">
        <f>SUMIFS(base_de_dados!$T:$T,base_de_dados!$B:$B,$B374,base_de_dados!$G:$G,J$61,base_de_dados!$H:$H,$L$1,base_de_dados!$C:$C,$A374,base_de_dados!$M:$M,"&lt;=2011",base_de_dados!$O:$O,"&gt;=40908")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SUMIFS(base_de_dados!$T:$T,base_de_dados!$B:$B,$B375,base_de_dados!$G:$G,C$61,base_de_dados!$H:$H,$L$1,base_de_dados!$C:$C,$A375,base_de_dados!$M:$M,"&lt;=2011",base_de_dados!$O:$O,"&gt;=40908")</f>
        <v>0</v>
      </c>
      <c r="D375" s="5">
        <f>SUMIFS(base_de_dados!$T:$T,base_de_dados!$B:$B,$B375,base_de_dados!$G:$G,D$61,base_de_dados!$H:$H,$L$1,base_de_dados!$C:$C,$A375,base_de_dados!$M:$M,"&lt;=2011",base_de_dados!$O:$O,"&gt;=40908")</f>
        <v>0</v>
      </c>
      <c r="E375" s="5">
        <f>SUMIFS(base_de_dados!$T:$T,base_de_dados!$B:$B,$B375,base_de_dados!$G:$G,E$61,base_de_dados!$H:$H,$L$1,base_de_dados!$C:$C,$A375,base_de_dados!$M:$M,"&lt;=2011",base_de_dados!$O:$O,"&gt;=40908")</f>
        <v>2.7391171993911721E-3</v>
      </c>
      <c r="F375" s="5">
        <f>SUMIFS(base_de_dados!$T:$T,base_de_dados!$B:$B,$B375,base_de_dados!$G:$G,F$61,base_de_dados!$H:$H,$L$1,base_de_dados!$C:$C,$A375,base_de_dados!$M:$M,"&lt;=2011",base_de_dados!$O:$O,"&gt;=40908")</f>
        <v>0</v>
      </c>
      <c r="G375" s="5">
        <f>SUMIFS(base_de_dados!$T:$T,base_de_dados!$B:$B,$B375,base_de_dados!$G:$G,G$61,base_de_dados!$H:$H,$L$1,base_de_dados!$C:$C,$A375,base_de_dados!$M:$M,"&lt;=2011",base_de_dados!$O:$O,"&gt;=40908")</f>
        <v>0</v>
      </c>
      <c r="H375" s="5">
        <f>SUMIFS(base_de_dados!$T:$T,base_de_dados!$B:$B,$B375,base_de_dados!$G:$G,H$61,base_de_dados!$H:$H,$L$1,base_de_dados!$C:$C,$A375,base_de_dados!$M:$M,"&lt;=2011",base_de_dados!$O:$O,"&gt;=40908")</f>
        <v>0</v>
      </c>
      <c r="I375" s="5">
        <f>SUMIFS(base_de_dados!$T:$T,base_de_dados!$B:$B,$B375,base_de_dados!$G:$G,I$61,base_de_dados!$H:$H,$L$1,base_de_dados!$C:$C,$A375,base_de_dados!$M:$M,"&lt;=2011",base_de_dados!$O:$O,"&gt;=40908")</f>
        <v>0</v>
      </c>
      <c r="J375" s="5">
        <f>SUMIFS(base_de_dados!$T:$T,base_de_dados!$B:$B,$B375,base_de_dados!$G:$G,J$61,base_de_dados!$H:$H,$L$1,base_de_dados!$C:$C,$A375,base_de_dados!$M:$M,"&lt;=2011",base_de_dados!$O:$O,"&gt;=40908")</f>
        <v>0</v>
      </c>
      <c r="K375" s="32">
        <f t="shared" si="9"/>
        <v>2.7391171993911721E-3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SUMIFS(base_de_dados!$T:$T,base_de_dados!$B:$B,$B376,base_de_dados!$G:$G,C$61,base_de_dados!$H:$H,$L$1,base_de_dados!$C:$C,$A376,base_de_dados!$M:$M,"&lt;=2011",base_de_dados!$O:$O,"&gt;=40908")</f>
        <v>0</v>
      </c>
      <c r="D376" s="5">
        <f>SUMIFS(base_de_dados!$T:$T,base_de_dados!$B:$B,$B376,base_de_dados!$G:$G,D$61,base_de_dados!$H:$H,$L$1,base_de_dados!$C:$C,$A376,base_de_dados!$M:$M,"&lt;=2011",base_de_dados!$O:$O,"&gt;=40908")</f>
        <v>0</v>
      </c>
      <c r="E376" s="5">
        <f>SUMIFS(base_de_dados!$T:$T,base_de_dados!$B:$B,$B376,base_de_dados!$G:$G,E$61,base_de_dados!$H:$H,$L$1,base_de_dados!$C:$C,$A376,base_de_dados!$M:$M,"&lt;=2011",base_de_dados!$O:$O,"&gt;=40908")</f>
        <v>0</v>
      </c>
      <c r="F376" s="5">
        <f>SUMIFS(base_de_dados!$T:$T,base_de_dados!$B:$B,$B376,base_de_dados!$G:$G,F$61,base_de_dados!$H:$H,$L$1,base_de_dados!$C:$C,$A376,base_de_dados!$M:$M,"&lt;=2011",base_de_dados!$O:$O,"&gt;=40908")</f>
        <v>0</v>
      </c>
      <c r="G376" s="5">
        <f>SUMIFS(base_de_dados!$T:$T,base_de_dados!$B:$B,$B376,base_de_dados!$G:$G,G$61,base_de_dados!$H:$H,$L$1,base_de_dados!$C:$C,$A376,base_de_dados!$M:$M,"&lt;=2011",base_de_dados!$O:$O,"&gt;=40908")</f>
        <v>0</v>
      </c>
      <c r="H376" s="5">
        <f>SUMIFS(base_de_dados!$T:$T,base_de_dados!$B:$B,$B376,base_de_dados!$G:$G,H$61,base_de_dados!$H:$H,$L$1,base_de_dados!$C:$C,$A376,base_de_dados!$M:$M,"&lt;=2011",base_de_dados!$O:$O,"&gt;=40908")</f>
        <v>0</v>
      </c>
      <c r="I376" s="5">
        <f>SUMIFS(base_de_dados!$T:$T,base_de_dados!$B:$B,$B376,base_de_dados!$G:$G,I$61,base_de_dados!$H:$H,$L$1,base_de_dados!$C:$C,$A376,base_de_dados!$M:$M,"&lt;=2011",base_de_dados!$O:$O,"&gt;=40908")</f>
        <v>0</v>
      </c>
      <c r="J376" s="5">
        <f>SUMIFS(base_de_dados!$T:$T,base_de_dados!$B:$B,$B376,base_de_dados!$G:$G,J$61,base_de_dados!$H:$H,$L$1,base_de_dados!$C:$C,$A376,base_de_dados!$M:$M,"&lt;=2011",base_de_dados!$O:$O,"&gt;=40908")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SUMIFS(base_de_dados!$T:$T,base_de_dados!$B:$B,$B377,base_de_dados!$G:$G,C$61,base_de_dados!$H:$H,$L$1,base_de_dados!$C:$C,$A377,base_de_dados!$M:$M,"&lt;=2011",base_de_dados!$O:$O,"&gt;=40908")</f>
        <v>0</v>
      </c>
      <c r="D377" s="5">
        <f>SUMIFS(base_de_dados!$T:$T,base_de_dados!$B:$B,$B377,base_de_dados!$G:$G,D$61,base_de_dados!$H:$H,$L$1,base_de_dados!$C:$C,$A377,base_de_dados!$M:$M,"&lt;=2011",base_de_dados!$O:$O,"&gt;=40908")</f>
        <v>0</v>
      </c>
      <c r="E377" s="5">
        <f>SUMIFS(base_de_dados!$T:$T,base_de_dados!$B:$B,$B377,base_de_dados!$G:$G,E$61,base_de_dados!$H:$H,$L$1,base_de_dados!$C:$C,$A377,base_de_dados!$M:$M,"&lt;=2011",base_de_dados!$O:$O,"&gt;=40908")</f>
        <v>0</v>
      </c>
      <c r="F377" s="5">
        <f>SUMIFS(base_de_dados!$T:$T,base_de_dados!$B:$B,$B377,base_de_dados!$G:$G,F$61,base_de_dados!$H:$H,$L$1,base_de_dados!$C:$C,$A377,base_de_dados!$M:$M,"&lt;=2011",base_de_dados!$O:$O,"&gt;=40908")</f>
        <v>0</v>
      </c>
      <c r="G377" s="5">
        <f>SUMIFS(base_de_dados!$T:$T,base_de_dados!$B:$B,$B377,base_de_dados!$G:$G,G$61,base_de_dados!$H:$H,$L$1,base_de_dados!$C:$C,$A377,base_de_dados!$M:$M,"&lt;=2011",base_de_dados!$O:$O,"&gt;=40908")</f>
        <v>0</v>
      </c>
      <c r="H377" s="5">
        <f>SUMIFS(base_de_dados!$T:$T,base_de_dados!$B:$B,$B377,base_de_dados!$G:$G,H$61,base_de_dados!$H:$H,$L$1,base_de_dados!$C:$C,$A377,base_de_dados!$M:$M,"&lt;=2011",base_de_dados!$O:$O,"&gt;=40908")</f>
        <v>0</v>
      </c>
      <c r="I377" s="5">
        <f>SUMIFS(base_de_dados!$T:$T,base_de_dados!$B:$B,$B377,base_de_dados!$G:$G,I$61,base_de_dados!$H:$H,$L$1,base_de_dados!$C:$C,$A377,base_de_dados!$M:$M,"&lt;=2011",base_de_dados!$O:$O,"&gt;=40908")</f>
        <v>0</v>
      </c>
      <c r="J377" s="5">
        <f>SUMIFS(base_de_dados!$T:$T,base_de_dados!$B:$B,$B377,base_de_dados!$G:$G,J$61,base_de_dados!$H:$H,$L$1,base_de_dados!$C:$C,$A377,base_de_dados!$M:$M,"&lt;=2011",base_de_dados!$O:$O,"&gt;=40908")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SUMIFS(base_de_dados!$T:$T,base_de_dados!$B:$B,$B378,base_de_dados!$G:$G,C$61,base_de_dados!$H:$H,$L$1,base_de_dados!$C:$C,$A378,base_de_dados!$M:$M,"&lt;=2011",base_de_dados!$O:$O,"&gt;=40908")</f>
        <v>0</v>
      </c>
      <c r="D378" s="5">
        <f>SUMIFS(base_de_dados!$T:$T,base_de_dados!$B:$B,$B378,base_de_dados!$G:$G,D$61,base_de_dados!$H:$H,$L$1,base_de_dados!$C:$C,$A378,base_de_dados!$M:$M,"&lt;=2011",base_de_dados!$O:$O,"&gt;=40908")</f>
        <v>0</v>
      </c>
      <c r="E378" s="5">
        <f>SUMIFS(base_de_dados!$T:$T,base_de_dados!$B:$B,$B378,base_de_dados!$G:$G,E$61,base_de_dados!$H:$H,$L$1,base_de_dados!$C:$C,$A378,base_de_dados!$M:$M,"&lt;=2011",base_de_dados!$O:$O,"&gt;=40908")</f>
        <v>0</v>
      </c>
      <c r="F378" s="5">
        <f>SUMIFS(base_de_dados!$T:$T,base_de_dados!$B:$B,$B378,base_de_dados!$G:$G,F$61,base_de_dados!$H:$H,$L$1,base_de_dados!$C:$C,$A378,base_de_dados!$M:$M,"&lt;=2011",base_de_dados!$O:$O,"&gt;=40908")</f>
        <v>0</v>
      </c>
      <c r="G378" s="5">
        <f>SUMIFS(base_de_dados!$T:$T,base_de_dados!$B:$B,$B378,base_de_dados!$G:$G,G$61,base_de_dados!$H:$H,$L$1,base_de_dados!$C:$C,$A378,base_de_dados!$M:$M,"&lt;=2011",base_de_dados!$O:$O,"&gt;=40908")</f>
        <v>0</v>
      </c>
      <c r="H378" s="5">
        <f>SUMIFS(base_de_dados!$T:$T,base_de_dados!$B:$B,$B378,base_de_dados!$G:$G,H$61,base_de_dados!$H:$H,$L$1,base_de_dados!$C:$C,$A378,base_de_dados!$M:$M,"&lt;=2011",base_de_dados!$O:$O,"&gt;=40908")</f>
        <v>0</v>
      </c>
      <c r="I378" s="5">
        <f>SUMIFS(base_de_dados!$T:$T,base_de_dados!$B:$B,$B378,base_de_dados!$G:$G,I$61,base_de_dados!$H:$H,$L$1,base_de_dados!$C:$C,$A378,base_de_dados!$M:$M,"&lt;=2011",base_de_dados!$O:$O,"&gt;=40908")</f>
        <v>0</v>
      </c>
      <c r="J378" s="5">
        <f>SUMIFS(base_de_dados!$T:$T,base_de_dados!$B:$B,$B378,base_de_dados!$G:$G,J$61,base_de_dados!$H:$H,$L$1,base_de_dados!$C:$C,$A378,base_de_dados!$M:$M,"&lt;=2011",base_de_dados!$O:$O,"&gt;=40908")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SUMIFS(base_de_dados!$T:$T,base_de_dados!$B:$B,$B379,base_de_dados!$G:$G,C$61,base_de_dados!$H:$H,$L$1,base_de_dados!$C:$C,$A379,base_de_dados!$M:$M,"&lt;=2011",base_de_dados!$O:$O,"&gt;=40908")</f>
        <v>0</v>
      </c>
      <c r="D379" s="5">
        <f>SUMIFS(base_de_dados!$T:$T,base_de_dados!$B:$B,$B379,base_de_dados!$G:$G,D$61,base_de_dados!$H:$H,$L$1,base_de_dados!$C:$C,$A379,base_de_dados!$M:$M,"&lt;=2011",base_de_dados!$O:$O,"&gt;=40908")</f>
        <v>0</v>
      </c>
      <c r="E379" s="5">
        <f>SUMIFS(base_de_dados!$T:$T,base_de_dados!$B:$B,$B379,base_de_dados!$G:$G,E$61,base_de_dados!$H:$H,$L$1,base_de_dados!$C:$C,$A379,base_de_dados!$M:$M,"&lt;=2011",base_de_dados!$O:$O,"&gt;=40908")</f>
        <v>0</v>
      </c>
      <c r="F379" s="5">
        <f>SUMIFS(base_de_dados!$T:$T,base_de_dados!$B:$B,$B379,base_de_dados!$G:$G,F$61,base_de_dados!$H:$H,$L$1,base_de_dados!$C:$C,$A379,base_de_dados!$M:$M,"&lt;=2011",base_de_dados!$O:$O,"&gt;=40908")</f>
        <v>0</v>
      </c>
      <c r="G379" s="5">
        <f>SUMIFS(base_de_dados!$T:$T,base_de_dados!$B:$B,$B379,base_de_dados!$G:$G,G$61,base_de_dados!$H:$H,$L$1,base_de_dados!$C:$C,$A379,base_de_dados!$M:$M,"&lt;=2011",base_de_dados!$O:$O,"&gt;=40908")</f>
        <v>0</v>
      </c>
      <c r="H379" s="5">
        <f>SUMIFS(base_de_dados!$T:$T,base_de_dados!$B:$B,$B379,base_de_dados!$G:$G,H$61,base_de_dados!$H:$H,$L$1,base_de_dados!$C:$C,$A379,base_de_dados!$M:$M,"&lt;=2011",base_de_dados!$O:$O,"&gt;=40908")</f>
        <v>0</v>
      </c>
      <c r="I379" s="5">
        <f>SUMIFS(base_de_dados!$T:$T,base_de_dados!$B:$B,$B379,base_de_dados!$G:$G,I$61,base_de_dados!$H:$H,$L$1,base_de_dados!$C:$C,$A379,base_de_dados!$M:$M,"&lt;=2011",base_de_dados!$O:$O,"&gt;=40908")</f>
        <v>0</v>
      </c>
      <c r="J379" s="5">
        <f>SUMIFS(base_de_dados!$T:$T,base_de_dados!$B:$B,$B379,base_de_dados!$G:$G,J$61,base_de_dados!$H:$H,$L$1,base_de_dados!$C:$C,$A379,base_de_dados!$M:$M,"&lt;=2011",base_de_dados!$O:$O,"&gt;=40908")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SUMIFS(base_de_dados!$T:$T,base_de_dados!$B:$B,$B380,base_de_dados!$G:$G,C$61,base_de_dados!$H:$H,$L$1,base_de_dados!$C:$C,$A380,base_de_dados!$M:$M,"&lt;=2011",base_de_dados!$O:$O,"&gt;=40908")</f>
        <v>0</v>
      </c>
      <c r="D380" s="5">
        <f>SUMIFS(base_de_dados!$T:$T,base_de_dados!$B:$B,$B380,base_de_dados!$G:$G,D$61,base_de_dados!$H:$H,$L$1,base_de_dados!$C:$C,$A380,base_de_dados!$M:$M,"&lt;=2011",base_de_dados!$O:$O,"&gt;=40908")</f>
        <v>0</v>
      </c>
      <c r="E380" s="5">
        <f>SUMIFS(base_de_dados!$T:$T,base_de_dados!$B:$B,$B380,base_de_dados!$G:$G,E$61,base_de_dados!$H:$H,$L$1,base_de_dados!$C:$C,$A380,base_de_dados!$M:$M,"&lt;=2011",base_de_dados!$O:$O,"&gt;=40908")</f>
        <v>0</v>
      </c>
      <c r="F380" s="5">
        <f>SUMIFS(base_de_dados!$T:$T,base_de_dados!$B:$B,$B380,base_de_dados!$G:$G,F$61,base_de_dados!$H:$H,$L$1,base_de_dados!$C:$C,$A380,base_de_dados!$M:$M,"&lt;=2011",base_de_dados!$O:$O,"&gt;=40908")</f>
        <v>0</v>
      </c>
      <c r="G380" s="5">
        <f>SUMIFS(base_de_dados!$T:$T,base_de_dados!$B:$B,$B380,base_de_dados!$G:$G,G$61,base_de_dados!$H:$H,$L$1,base_de_dados!$C:$C,$A380,base_de_dados!$M:$M,"&lt;=2011",base_de_dados!$O:$O,"&gt;=40908")</f>
        <v>0</v>
      </c>
      <c r="H380" s="5">
        <f>SUMIFS(base_de_dados!$T:$T,base_de_dados!$B:$B,$B380,base_de_dados!$G:$G,H$61,base_de_dados!$H:$H,$L$1,base_de_dados!$C:$C,$A380,base_de_dados!$M:$M,"&lt;=2011",base_de_dados!$O:$O,"&gt;=40908")</f>
        <v>0</v>
      </c>
      <c r="I380" s="5">
        <f>SUMIFS(base_de_dados!$T:$T,base_de_dados!$B:$B,$B380,base_de_dados!$G:$G,I$61,base_de_dados!$H:$H,$L$1,base_de_dados!$C:$C,$A380,base_de_dados!$M:$M,"&lt;=2011",base_de_dados!$O:$O,"&gt;=40908")</f>
        <v>0</v>
      </c>
      <c r="J380" s="5">
        <f>SUMIFS(base_de_dados!$T:$T,base_de_dados!$B:$B,$B380,base_de_dados!$G:$G,J$61,base_de_dados!$H:$H,$L$1,base_de_dados!$C:$C,$A380,base_de_dados!$M:$M,"&lt;=2011",base_de_dados!$O:$O,"&gt;=40908")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SUMIFS(base_de_dados!$T:$T,base_de_dados!$B:$B,$B381,base_de_dados!$G:$G,C$61,base_de_dados!$H:$H,$L$1,base_de_dados!$C:$C,$A381,base_de_dados!$M:$M,"&lt;=2011",base_de_dados!$O:$O,"&gt;=40908")</f>
        <v>0</v>
      </c>
      <c r="D381" s="5">
        <f>SUMIFS(base_de_dados!$T:$T,base_de_dados!$B:$B,$B381,base_de_dados!$G:$G,D$61,base_de_dados!$H:$H,$L$1,base_de_dados!$C:$C,$A381,base_de_dados!$M:$M,"&lt;=2011",base_de_dados!$O:$O,"&gt;=40908")</f>
        <v>0</v>
      </c>
      <c r="E381" s="5">
        <f>SUMIFS(base_de_dados!$T:$T,base_de_dados!$B:$B,$B381,base_de_dados!$G:$G,E$61,base_de_dados!$H:$H,$L$1,base_de_dados!$C:$C,$A381,base_de_dados!$M:$M,"&lt;=2011",base_de_dados!$O:$O,"&gt;=40908")</f>
        <v>0</v>
      </c>
      <c r="F381" s="5">
        <f>SUMIFS(base_de_dados!$T:$T,base_de_dados!$B:$B,$B381,base_de_dados!$G:$G,F$61,base_de_dados!$H:$H,$L$1,base_de_dados!$C:$C,$A381,base_de_dados!$M:$M,"&lt;=2011",base_de_dados!$O:$O,"&gt;=40908")</f>
        <v>0</v>
      </c>
      <c r="G381" s="5">
        <f>SUMIFS(base_de_dados!$T:$T,base_de_dados!$B:$B,$B381,base_de_dados!$G:$G,G$61,base_de_dados!$H:$H,$L$1,base_de_dados!$C:$C,$A381,base_de_dados!$M:$M,"&lt;=2011",base_de_dados!$O:$O,"&gt;=40908")</f>
        <v>0</v>
      </c>
      <c r="H381" s="5">
        <f>SUMIFS(base_de_dados!$T:$T,base_de_dados!$B:$B,$B381,base_de_dados!$G:$G,H$61,base_de_dados!$H:$H,$L$1,base_de_dados!$C:$C,$A381,base_de_dados!$M:$M,"&lt;=2011",base_de_dados!$O:$O,"&gt;=40908")</f>
        <v>0</v>
      </c>
      <c r="I381" s="5">
        <f>SUMIFS(base_de_dados!$T:$T,base_de_dados!$B:$B,$B381,base_de_dados!$G:$G,I$61,base_de_dados!$H:$H,$L$1,base_de_dados!$C:$C,$A381,base_de_dados!$M:$M,"&lt;=2011",base_de_dados!$O:$O,"&gt;=40908")</f>
        <v>0</v>
      </c>
      <c r="J381" s="5">
        <f>SUMIFS(base_de_dados!$T:$T,base_de_dados!$B:$B,$B381,base_de_dados!$G:$G,J$61,base_de_dados!$H:$H,$L$1,base_de_dados!$C:$C,$A381,base_de_dados!$M:$M,"&lt;=2011",base_de_dados!$O:$O,"&gt;=40908")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SUMIFS(base_de_dados!$T:$T,base_de_dados!$B:$B,$B382,base_de_dados!$G:$G,C$61,base_de_dados!$H:$H,$L$1,base_de_dados!$C:$C,$A382,base_de_dados!$M:$M,"&lt;=2011",base_de_dados!$O:$O,"&gt;=40908")</f>
        <v>0</v>
      </c>
      <c r="D382" s="5">
        <f>SUMIFS(base_de_dados!$T:$T,base_de_dados!$B:$B,$B382,base_de_dados!$G:$G,D$61,base_de_dados!$H:$H,$L$1,base_de_dados!$C:$C,$A382,base_de_dados!$M:$M,"&lt;=2011",base_de_dados!$O:$O,"&gt;=40908")</f>
        <v>0</v>
      </c>
      <c r="E382" s="5">
        <f>SUMIFS(base_de_dados!$T:$T,base_de_dados!$B:$B,$B382,base_de_dados!$G:$G,E$61,base_de_dados!$H:$H,$L$1,base_de_dados!$C:$C,$A382,base_de_dados!$M:$M,"&lt;=2011",base_de_dados!$O:$O,"&gt;=40908")</f>
        <v>0</v>
      </c>
      <c r="F382" s="5">
        <f>SUMIFS(base_de_dados!$T:$T,base_de_dados!$B:$B,$B382,base_de_dados!$G:$G,F$61,base_de_dados!$H:$H,$L$1,base_de_dados!$C:$C,$A382,base_de_dados!$M:$M,"&lt;=2011",base_de_dados!$O:$O,"&gt;=40908")</f>
        <v>0</v>
      </c>
      <c r="G382" s="5">
        <f>SUMIFS(base_de_dados!$T:$T,base_de_dados!$B:$B,$B382,base_de_dados!$G:$G,G$61,base_de_dados!$H:$H,$L$1,base_de_dados!$C:$C,$A382,base_de_dados!$M:$M,"&lt;=2011",base_de_dados!$O:$O,"&gt;=40908")</f>
        <v>0</v>
      </c>
      <c r="H382" s="5">
        <f>SUMIFS(base_de_dados!$T:$T,base_de_dados!$B:$B,$B382,base_de_dados!$G:$G,H$61,base_de_dados!$H:$H,$L$1,base_de_dados!$C:$C,$A382,base_de_dados!$M:$M,"&lt;=2011",base_de_dados!$O:$O,"&gt;=40908")</f>
        <v>0</v>
      </c>
      <c r="I382" s="5">
        <f>SUMIFS(base_de_dados!$T:$T,base_de_dados!$B:$B,$B382,base_de_dados!$G:$G,I$61,base_de_dados!$H:$H,$L$1,base_de_dados!$C:$C,$A382,base_de_dados!$M:$M,"&lt;=2011",base_de_dados!$O:$O,"&gt;=40908")</f>
        <v>0</v>
      </c>
      <c r="J382" s="5">
        <f>SUMIFS(base_de_dados!$T:$T,base_de_dados!$B:$B,$B382,base_de_dados!$G:$G,J$61,base_de_dados!$H:$H,$L$1,base_de_dados!$C:$C,$A382,base_de_dados!$M:$M,"&lt;=2011",base_de_dados!$O:$O,"&gt;=40908")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SUMIFS(base_de_dados!$T:$T,base_de_dados!$B:$B,$B383,base_de_dados!$G:$G,C$61,base_de_dados!$H:$H,$L$1,base_de_dados!$C:$C,$A383,base_de_dados!$M:$M,"&lt;=2011",base_de_dados!$O:$O,"&gt;=40908")</f>
        <v>0</v>
      </c>
      <c r="D383" s="5">
        <f>SUMIFS(base_de_dados!$T:$T,base_de_dados!$B:$B,$B383,base_de_dados!$G:$G,D$61,base_de_dados!$H:$H,$L$1,base_de_dados!$C:$C,$A383,base_de_dados!$M:$M,"&lt;=2011",base_de_dados!$O:$O,"&gt;=40908")</f>
        <v>0</v>
      </c>
      <c r="E383" s="5">
        <f>SUMIFS(base_de_dados!$T:$T,base_de_dados!$B:$B,$B383,base_de_dados!$G:$G,E$61,base_de_dados!$H:$H,$L$1,base_de_dados!$C:$C,$A383,base_de_dados!$M:$M,"&lt;=2011",base_de_dados!$O:$O,"&gt;=40908")</f>
        <v>0</v>
      </c>
      <c r="F383" s="5">
        <f>SUMIFS(base_de_dados!$T:$T,base_de_dados!$B:$B,$B383,base_de_dados!$G:$G,F$61,base_de_dados!$H:$H,$L$1,base_de_dados!$C:$C,$A383,base_de_dados!$M:$M,"&lt;=2011",base_de_dados!$O:$O,"&gt;=40908")</f>
        <v>0</v>
      </c>
      <c r="G383" s="5">
        <f>SUMIFS(base_de_dados!$T:$T,base_de_dados!$B:$B,$B383,base_de_dados!$G:$G,G$61,base_de_dados!$H:$H,$L$1,base_de_dados!$C:$C,$A383,base_de_dados!$M:$M,"&lt;=2011",base_de_dados!$O:$O,"&gt;=40908")</f>
        <v>0</v>
      </c>
      <c r="H383" s="5">
        <f>SUMIFS(base_de_dados!$T:$T,base_de_dados!$B:$B,$B383,base_de_dados!$G:$G,H$61,base_de_dados!$H:$H,$L$1,base_de_dados!$C:$C,$A383,base_de_dados!$M:$M,"&lt;=2011",base_de_dados!$O:$O,"&gt;=40908")</f>
        <v>0</v>
      </c>
      <c r="I383" s="5">
        <f>SUMIFS(base_de_dados!$T:$T,base_de_dados!$B:$B,$B383,base_de_dados!$G:$G,I$61,base_de_dados!$H:$H,$L$1,base_de_dados!$C:$C,$A383,base_de_dados!$M:$M,"&lt;=2011",base_de_dados!$O:$O,"&gt;=40908")</f>
        <v>0</v>
      </c>
      <c r="J383" s="5">
        <f>SUMIFS(base_de_dados!$T:$T,base_de_dados!$B:$B,$B383,base_de_dados!$G:$G,J$61,base_de_dados!$H:$H,$L$1,base_de_dados!$C:$C,$A383,base_de_dados!$M:$M,"&lt;=2011",base_de_dados!$O:$O,"&gt;=40908")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SUMIFS(base_de_dados!$T:$T,base_de_dados!$B:$B,$B384,base_de_dados!$G:$G,C$61,base_de_dados!$H:$H,$L$1,base_de_dados!$C:$C,$A384,base_de_dados!$M:$M,"&lt;=2011",base_de_dados!$O:$O,"&gt;=40908")</f>
        <v>0</v>
      </c>
      <c r="D384" s="5">
        <f>SUMIFS(base_de_dados!$T:$T,base_de_dados!$B:$B,$B384,base_de_dados!$G:$G,D$61,base_de_dados!$H:$H,$L$1,base_de_dados!$C:$C,$A384,base_de_dados!$M:$M,"&lt;=2011",base_de_dados!$O:$O,"&gt;=40908")</f>
        <v>0</v>
      </c>
      <c r="E384" s="5">
        <f>SUMIFS(base_de_dados!$T:$T,base_de_dados!$B:$B,$B384,base_de_dados!$G:$G,E$61,base_de_dados!$H:$H,$L$1,base_de_dados!$C:$C,$A384,base_de_dados!$M:$M,"&lt;=2011",base_de_dados!$O:$O,"&gt;=40908")</f>
        <v>0</v>
      </c>
      <c r="F384" s="5">
        <f>SUMIFS(base_de_dados!$T:$T,base_de_dados!$B:$B,$B384,base_de_dados!$G:$G,F$61,base_de_dados!$H:$H,$L$1,base_de_dados!$C:$C,$A384,base_de_dados!$M:$M,"&lt;=2011",base_de_dados!$O:$O,"&gt;=40908")</f>
        <v>0</v>
      </c>
      <c r="G384" s="5">
        <f>SUMIFS(base_de_dados!$T:$T,base_de_dados!$B:$B,$B384,base_de_dados!$G:$G,G$61,base_de_dados!$H:$H,$L$1,base_de_dados!$C:$C,$A384,base_de_dados!$M:$M,"&lt;=2011",base_de_dados!$O:$O,"&gt;=40908")</f>
        <v>0</v>
      </c>
      <c r="H384" s="5">
        <f>SUMIFS(base_de_dados!$T:$T,base_de_dados!$B:$B,$B384,base_de_dados!$G:$G,H$61,base_de_dados!$H:$H,$L$1,base_de_dados!$C:$C,$A384,base_de_dados!$M:$M,"&lt;=2011",base_de_dados!$O:$O,"&gt;=40908")</f>
        <v>0</v>
      </c>
      <c r="I384" s="5">
        <f>SUMIFS(base_de_dados!$T:$T,base_de_dados!$B:$B,$B384,base_de_dados!$G:$G,I$61,base_de_dados!$H:$H,$L$1,base_de_dados!$C:$C,$A384,base_de_dados!$M:$M,"&lt;=2011",base_de_dados!$O:$O,"&gt;=40908")</f>
        <v>0</v>
      </c>
      <c r="J384" s="5">
        <f>SUMIFS(base_de_dados!$T:$T,base_de_dados!$B:$B,$B384,base_de_dados!$G:$G,J$61,base_de_dados!$H:$H,$L$1,base_de_dados!$C:$C,$A384,base_de_dados!$M:$M,"&lt;=2011",base_de_dados!$O:$O,"&gt;=40908")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SUMIFS(base_de_dados!$T:$T,base_de_dados!$B:$B,$B385,base_de_dados!$G:$G,C$61,base_de_dados!$H:$H,$L$1,base_de_dados!$C:$C,$A385,base_de_dados!$M:$M,"&lt;=2011",base_de_dados!$O:$O,"&gt;=40908")</f>
        <v>0</v>
      </c>
      <c r="D385" s="5">
        <f>SUMIFS(base_de_dados!$T:$T,base_de_dados!$B:$B,$B385,base_de_dados!$G:$G,D$61,base_de_dados!$H:$H,$L$1,base_de_dados!$C:$C,$A385,base_de_dados!$M:$M,"&lt;=2011",base_de_dados!$O:$O,"&gt;=40908")</f>
        <v>0</v>
      </c>
      <c r="E385" s="5">
        <f>SUMIFS(base_de_dados!$T:$T,base_de_dados!$B:$B,$B385,base_de_dados!$G:$G,E$61,base_de_dados!$H:$H,$L$1,base_de_dados!$C:$C,$A385,base_de_dados!$M:$M,"&lt;=2011",base_de_dados!$O:$O,"&gt;=40908")</f>
        <v>0</v>
      </c>
      <c r="F385" s="5">
        <f>SUMIFS(base_de_dados!$T:$T,base_de_dados!$B:$B,$B385,base_de_dados!$G:$G,F$61,base_de_dados!$H:$H,$L$1,base_de_dados!$C:$C,$A385,base_de_dados!$M:$M,"&lt;=2011",base_de_dados!$O:$O,"&gt;=40908")</f>
        <v>0</v>
      </c>
      <c r="G385" s="5">
        <f>SUMIFS(base_de_dados!$T:$T,base_de_dados!$B:$B,$B385,base_de_dados!$G:$G,G$61,base_de_dados!$H:$H,$L$1,base_de_dados!$C:$C,$A385,base_de_dados!$M:$M,"&lt;=2011",base_de_dados!$O:$O,"&gt;=40908")</f>
        <v>0</v>
      </c>
      <c r="H385" s="5">
        <f>SUMIFS(base_de_dados!$T:$T,base_de_dados!$B:$B,$B385,base_de_dados!$G:$G,H$61,base_de_dados!$H:$H,$L$1,base_de_dados!$C:$C,$A385,base_de_dados!$M:$M,"&lt;=2011",base_de_dados!$O:$O,"&gt;=40908")</f>
        <v>0</v>
      </c>
      <c r="I385" s="5">
        <f>SUMIFS(base_de_dados!$T:$T,base_de_dados!$B:$B,$B385,base_de_dados!$G:$G,I$61,base_de_dados!$H:$H,$L$1,base_de_dados!$C:$C,$A385,base_de_dados!$M:$M,"&lt;=2011",base_de_dados!$O:$O,"&gt;=40908")</f>
        <v>0</v>
      </c>
      <c r="J385" s="5">
        <f>SUMIFS(base_de_dados!$T:$T,base_de_dados!$B:$B,$B385,base_de_dados!$G:$G,J$61,base_de_dados!$H:$H,$L$1,base_de_dados!$C:$C,$A385,base_de_dados!$M:$M,"&lt;=2011",base_de_dados!$O:$O,"&gt;=40908")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SUMIFS(base_de_dados!$T:$T,base_de_dados!$B:$B,$B386,base_de_dados!$G:$G,C$61,base_de_dados!$H:$H,$L$1,base_de_dados!$C:$C,$A386,base_de_dados!$M:$M,"&lt;=2011",base_de_dados!$O:$O,"&gt;=40908")</f>
        <v>0</v>
      </c>
      <c r="D386" s="5">
        <f>SUMIFS(base_de_dados!$T:$T,base_de_dados!$B:$B,$B386,base_de_dados!$G:$G,D$61,base_de_dados!$H:$H,$L$1,base_de_dados!$C:$C,$A386,base_de_dados!$M:$M,"&lt;=2011",base_de_dados!$O:$O,"&gt;=40908")</f>
        <v>0</v>
      </c>
      <c r="E386" s="5">
        <f>SUMIFS(base_de_dados!$T:$T,base_de_dados!$B:$B,$B386,base_de_dados!$G:$G,E$61,base_de_dados!$H:$H,$L$1,base_de_dados!$C:$C,$A386,base_de_dados!$M:$M,"&lt;=2011",base_de_dados!$O:$O,"&gt;=40908")</f>
        <v>0</v>
      </c>
      <c r="F386" s="5">
        <f>SUMIFS(base_de_dados!$T:$T,base_de_dados!$B:$B,$B386,base_de_dados!$G:$G,F$61,base_de_dados!$H:$H,$L$1,base_de_dados!$C:$C,$A386,base_de_dados!$M:$M,"&lt;=2011",base_de_dados!$O:$O,"&gt;=40908")</f>
        <v>0</v>
      </c>
      <c r="G386" s="5">
        <f>SUMIFS(base_de_dados!$T:$T,base_de_dados!$B:$B,$B386,base_de_dados!$G:$G,G$61,base_de_dados!$H:$H,$L$1,base_de_dados!$C:$C,$A386,base_de_dados!$M:$M,"&lt;=2011",base_de_dados!$O:$O,"&gt;=40908")</f>
        <v>0</v>
      </c>
      <c r="H386" s="5">
        <f>SUMIFS(base_de_dados!$T:$T,base_de_dados!$B:$B,$B386,base_de_dados!$G:$G,H$61,base_de_dados!$H:$H,$L$1,base_de_dados!$C:$C,$A386,base_de_dados!$M:$M,"&lt;=2011",base_de_dados!$O:$O,"&gt;=40908")</f>
        <v>0</v>
      </c>
      <c r="I386" s="5">
        <f>SUMIFS(base_de_dados!$T:$T,base_de_dados!$B:$B,$B386,base_de_dados!$G:$G,I$61,base_de_dados!$H:$H,$L$1,base_de_dados!$C:$C,$A386,base_de_dados!$M:$M,"&lt;=2011",base_de_dados!$O:$O,"&gt;=40908")</f>
        <v>0</v>
      </c>
      <c r="J386" s="5">
        <f>SUMIFS(base_de_dados!$T:$T,base_de_dados!$B:$B,$B386,base_de_dados!$G:$G,J$61,base_de_dados!$H:$H,$L$1,base_de_dados!$C:$C,$A386,base_de_dados!$M:$M,"&lt;=2011",base_de_dados!$O:$O,"&gt;=40908")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SUMIFS(base_de_dados!$T:$T,base_de_dados!$B:$B,$B387,base_de_dados!$G:$G,C$61,base_de_dados!$H:$H,$L$1,base_de_dados!$C:$C,$A387,base_de_dados!$M:$M,"&lt;=2011",base_de_dados!$O:$O,"&gt;=40908")</f>
        <v>0</v>
      </c>
      <c r="D387" s="5">
        <f>SUMIFS(base_de_dados!$T:$T,base_de_dados!$B:$B,$B387,base_de_dados!$G:$G,D$61,base_de_dados!$H:$H,$L$1,base_de_dados!$C:$C,$A387,base_de_dados!$M:$M,"&lt;=2011",base_de_dados!$O:$O,"&gt;=40908")</f>
        <v>0</v>
      </c>
      <c r="E387" s="5">
        <f>SUMIFS(base_de_dados!$T:$T,base_de_dados!$B:$B,$B387,base_de_dados!$G:$G,E$61,base_de_dados!$H:$H,$L$1,base_de_dados!$C:$C,$A387,base_de_dados!$M:$M,"&lt;=2011",base_de_dados!$O:$O,"&gt;=40908")</f>
        <v>0</v>
      </c>
      <c r="F387" s="5">
        <f>SUMIFS(base_de_dados!$T:$T,base_de_dados!$B:$B,$B387,base_de_dados!$G:$G,F$61,base_de_dados!$H:$H,$L$1,base_de_dados!$C:$C,$A387,base_de_dados!$M:$M,"&lt;=2011",base_de_dados!$O:$O,"&gt;=40908")</f>
        <v>6.4700025367833591E-2</v>
      </c>
      <c r="G387" s="5">
        <f>SUMIFS(base_de_dados!$T:$T,base_de_dados!$B:$B,$B387,base_de_dados!$G:$G,G$61,base_de_dados!$H:$H,$L$1,base_de_dados!$C:$C,$A387,base_de_dados!$M:$M,"&lt;=2011",base_de_dados!$O:$O,"&gt;=40908")</f>
        <v>0</v>
      </c>
      <c r="H387" s="5">
        <f>SUMIFS(base_de_dados!$T:$T,base_de_dados!$B:$B,$B387,base_de_dados!$G:$G,H$61,base_de_dados!$H:$H,$L$1,base_de_dados!$C:$C,$A387,base_de_dados!$M:$M,"&lt;=2011",base_de_dados!$O:$O,"&gt;=40908")</f>
        <v>0</v>
      </c>
      <c r="I387" s="5">
        <f>SUMIFS(base_de_dados!$T:$T,base_de_dados!$B:$B,$B387,base_de_dados!$G:$G,I$61,base_de_dados!$H:$H,$L$1,base_de_dados!$C:$C,$A387,base_de_dados!$M:$M,"&lt;=2011",base_de_dados!$O:$O,"&gt;=40908")</f>
        <v>0</v>
      </c>
      <c r="J387" s="5">
        <f>SUMIFS(base_de_dados!$T:$T,base_de_dados!$B:$B,$B387,base_de_dados!$G:$G,J$61,base_de_dados!$H:$H,$L$1,base_de_dados!$C:$C,$A387,base_de_dados!$M:$M,"&lt;=2011",base_de_dados!$O:$O,"&gt;=40908")</f>
        <v>0</v>
      </c>
      <c r="K387" s="32">
        <f t="shared" si="10"/>
        <v>6.4700025367833591E-2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SUMIFS(base_de_dados!$T:$T,base_de_dados!$B:$B,$B388,base_de_dados!$G:$G,C$61,base_de_dados!$H:$H,$L$1,base_de_dados!$C:$C,$A388,base_de_dados!$M:$M,"&lt;=2011",base_de_dados!$O:$O,"&gt;=40908")</f>
        <v>0</v>
      </c>
      <c r="D388" s="5">
        <f>SUMIFS(base_de_dados!$T:$T,base_de_dados!$B:$B,$B388,base_de_dados!$G:$G,D$61,base_de_dados!$H:$H,$L$1,base_de_dados!$C:$C,$A388,base_de_dados!$M:$M,"&lt;=2011",base_de_dados!$O:$O,"&gt;=40908")</f>
        <v>0</v>
      </c>
      <c r="E388" s="5">
        <f>SUMIFS(base_de_dados!$T:$T,base_de_dados!$B:$B,$B388,base_de_dados!$G:$G,E$61,base_de_dados!$H:$H,$L$1,base_de_dados!$C:$C,$A388,base_de_dados!$M:$M,"&lt;=2011",base_de_dados!$O:$O,"&gt;=40908")</f>
        <v>0</v>
      </c>
      <c r="F388" s="5">
        <f>SUMIFS(base_de_dados!$T:$T,base_de_dados!$B:$B,$B388,base_de_dados!$G:$G,F$61,base_de_dados!$H:$H,$L$1,base_de_dados!$C:$C,$A388,base_de_dados!$M:$M,"&lt;=2011",base_de_dados!$O:$O,"&gt;=40908")</f>
        <v>0</v>
      </c>
      <c r="G388" s="5">
        <f>SUMIFS(base_de_dados!$T:$T,base_de_dados!$B:$B,$B388,base_de_dados!$G:$G,G$61,base_de_dados!$H:$H,$L$1,base_de_dados!$C:$C,$A388,base_de_dados!$M:$M,"&lt;=2011",base_de_dados!$O:$O,"&gt;=40908")</f>
        <v>0</v>
      </c>
      <c r="H388" s="5">
        <f>SUMIFS(base_de_dados!$T:$T,base_de_dados!$B:$B,$B388,base_de_dados!$G:$G,H$61,base_de_dados!$H:$H,$L$1,base_de_dados!$C:$C,$A388,base_de_dados!$M:$M,"&lt;=2011",base_de_dados!$O:$O,"&gt;=40908")</f>
        <v>0</v>
      </c>
      <c r="I388" s="5">
        <f>SUMIFS(base_de_dados!$T:$T,base_de_dados!$B:$B,$B388,base_de_dados!$G:$G,I$61,base_de_dados!$H:$H,$L$1,base_de_dados!$C:$C,$A388,base_de_dados!$M:$M,"&lt;=2011",base_de_dados!$O:$O,"&gt;=40908")</f>
        <v>0</v>
      </c>
      <c r="J388" s="5">
        <f>SUMIFS(base_de_dados!$T:$T,base_de_dados!$B:$B,$B388,base_de_dados!$G:$G,J$61,base_de_dados!$H:$H,$L$1,base_de_dados!$C:$C,$A388,base_de_dados!$M:$M,"&lt;=2011",base_de_dados!$O:$O,"&gt;=40908")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SUMIFS(base_de_dados!$T:$T,base_de_dados!$B:$B,$B389,base_de_dados!$G:$G,C$61,base_de_dados!$H:$H,$L$1,base_de_dados!$C:$C,$A389,base_de_dados!$M:$M,"&lt;=2011",base_de_dados!$O:$O,"&gt;=40908")</f>
        <v>0</v>
      </c>
      <c r="D389" s="5">
        <f>SUMIFS(base_de_dados!$T:$T,base_de_dados!$B:$B,$B389,base_de_dados!$G:$G,D$61,base_de_dados!$H:$H,$L$1,base_de_dados!$C:$C,$A389,base_de_dados!$M:$M,"&lt;=2011",base_de_dados!$O:$O,"&gt;=40908")</f>
        <v>0</v>
      </c>
      <c r="E389" s="5">
        <f>SUMIFS(base_de_dados!$T:$T,base_de_dados!$B:$B,$B389,base_de_dados!$G:$G,E$61,base_de_dados!$H:$H,$L$1,base_de_dados!$C:$C,$A389,base_de_dados!$M:$M,"&lt;=2011",base_de_dados!$O:$O,"&gt;=40908")</f>
        <v>0</v>
      </c>
      <c r="F389" s="5">
        <f>SUMIFS(base_de_dados!$T:$T,base_de_dados!$B:$B,$B389,base_de_dados!$G:$G,F$61,base_de_dados!$H:$H,$L$1,base_de_dados!$C:$C,$A389,base_de_dados!$M:$M,"&lt;=2011",base_de_dados!$O:$O,"&gt;=40908")</f>
        <v>0</v>
      </c>
      <c r="G389" s="5">
        <f>SUMIFS(base_de_dados!$T:$T,base_de_dados!$B:$B,$B389,base_de_dados!$G:$G,G$61,base_de_dados!$H:$H,$L$1,base_de_dados!$C:$C,$A389,base_de_dados!$M:$M,"&lt;=2011",base_de_dados!$O:$O,"&gt;=40908")</f>
        <v>0</v>
      </c>
      <c r="H389" s="5">
        <f>SUMIFS(base_de_dados!$T:$T,base_de_dados!$B:$B,$B389,base_de_dados!$G:$G,H$61,base_de_dados!$H:$H,$L$1,base_de_dados!$C:$C,$A389,base_de_dados!$M:$M,"&lt;=2011",base_de_dados!$O:$O,"&gt;=40908")</f>
        <v>0</v>
      </c>
      <c r="I389" s="5">
        <f>SUMIFS(base_de_dados!$T:$T,base_de_dados!$B:$B,$B389,base_de_dados!$G:$G,I$61,base_de_dados!$H:$H,$L$1,base_de_dados!$C:$C,$A389,base_de_dados!$M:$M,"&lt;=2011",base_de_dados!$O:$O,"&gt;=40908")</f>
        <v>0</v>
      </c>
      <c r="J389" s="5">
        <f>SUMIFS(base_de_dados!$T:$T,base_de_dados!$B:$B,$B389,base_de_dados!$G:$G,J$61,base_de_dados!$H:$H,$L$1,base_de_dados!$C:$C,$A389,base_de_dados!$M:$M,"&lt;=2011",base_de_dados!$O:$O,"&gt;=40908")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SUMIFS(base_de_dados!$T:$T,base_de_dados!$B:$B,$B390,base_de_dados!$G:$G,C$61,base_de_dados!$H:$H,$L$1,base_de_dados!$C:$C,$A390,base_de_dados!$M:$M,"&lt;=2011",base_de_dados!$O:$O,"&gt;=40908")</f>
        <v>0</v>
      </c>
      <c r="D390" s="5">
        <f>SUMIFS(base_de_dados!$T:$T,base_de_dados!$B:$B,$B390,base_de_dados!$G:$G,D$61,base_de_dados!$H:$H,$L$1,base_de_dados!$C:$C,$A390,base_de_dados!$M:$M,"&lt;=2011",base_de_dados!$O:$O,"&gt;=40908")</f>
        <v>0</v>
      </c>
      <c r="E390" s="5">
        <f>SUMIFS(base_de_dados!$T:$T,base_de_dados!$B:$B,$B390,base_de_dados!$G:$G,E$61,base_de_dados!$H:$H,$L$1,base_de_dados!$C:$C,$A390,base_de_dados!$M:$M,"&lt;=2011",base_de_dados!$O:$O,"&gt;=40908")</f>
        <v>0</v>
      </c>
      <c r="F390" s="5">
        <f>SUMIFS(base_de_dados!$T:$T,base_de_dados!$B:$B,$B390,base_de_dados!$G:$G,F$61,base_de_dados!$H:$H,$L$1,base_de_dados!$C:$C,$A390,base_de_dados!$M:$M,"&lt;=2011",base_de_dados!$O:$O,"&gt;=40908")</f>
        <v>0</v>
      </c>
      <c r="G390" s="5">
        <f>SUMIFS(base_de_dados!$T:$T,base_de_dados!$B:$B,$B390,base_de_dados!$G:$G,G$61,base_de_dados!$H:$H,$L$1,base_de_dados!$C:$C,$A390,base_de_dados!$M:$M,"&lt;=2011",base_de_dados!$O:$O,"&gt;=40908")</f>
        <v>0</v>
      </c>
      <c r="H390" s="5">
        <f>SUMIFS(base_de_dados!$T:$T,base_de_dados!$B:$B,$B390,base_de_dados!$G:$G,H$61,base_de_dados!$H:$H,$L$1,base_de_dados!$C:$C,$A390,base_de_dados!$M:$M,"&lt;=2011",base_de_dados!$O:$O,"&gt;=40908")</f>
        <v>0</v>
      </c>
      <c r="I390" s="5">
        <f>SUMIFS(base_de_dados!$T:$T,base_de_dados!$B:$B,$B390,base_de_dados!$G:$G,I$61,base_de_dados!$H:$H,$L$1,base_de_dados!$C:$C,$A390,base_de_dados!$M:$M,"&lt;=2011",base_de_dados!$O:$O,"&gt;=40908")</f>
        <v>0</v>
      </c>
      <c r="J390" s="5">
        <f>SUMIFS(base_de_dados!$T:$T,base_de_dados!$B:$B,$B390,base_de_dados!$G:$G,J$61,base_de_dados!$H:$H,$L$1,base_de_dados!$C:$C,$A390,base_de_dados!$M:$M,"&lt;=2011",base_de_dados!$O:$O,"&gt;=40908")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SUMIFS(base_de_dados!$T:$T,base_de_dados!$B:$B,$B391,base_de_dados!$G:$G,C$61,base_de_dados!$H:$H,$L$1,base_de_dados!$C:$C,$A391,base_de_dados!$M:$M,"&lt;=2011",base_de_dados!$O:$O,"&gt;=40908")</f>
        <v>0</v>
      </c>
      <c r="D391" s="5">
        <f>SUMIFS(base_de_dados!$T:$T,base_de_dados!$B:$B,$B391,base_de_dados!$G:$G,D$61,base_de_dados!$H:$H,$L$1,base_de_dados!$C:$C,$A391,base_de_dados!$M:$M,"&lt;=2011",base_de_dados!$O:$O,"&gt;=40908")</f>
        <v>0</v>
      </c>
      <c r="E391" s="5">
        <f>SUMIFS(base_de_dados!$T:$T,base_de_dados!$B:$B,$B391,base_de_dados!$G:$G,E$61,base_de_dados!$H:$H,$L$1,base_de_dados!$C:$C,$A391,base_de_dados!$M:$M,"&lt;=2011",base_de_dados!$O:$O,"&gt;=40908")</f>
        <v>0</v>
      </c>
      <c r="F391" s="5">
        <f>SUMIFS(base_de_dados!$T:$T,base_de_dados!$B:$B,$B391,base_de_dados!$G:$G,F$61,base_de_dados!$H:$H,$L$1,base_de_dados!$C:$C,$A391,base_de_dados!$M:$M,"&lt;=2011",base_de_dados!$O:$O,"&gt;=40908")</f>
        <v>0</v>
      </c>
      <c r="G391" s="5">
        <f>SUMIFS(base_de_dados!$T:$T,base_de_dados!$B:$B,$B391,base_de_dados!$G:$G,G$61,base_de_dados!$H:$H,$L$1,base_de_dados!$C:$C,$A391,base_de_dados!$M:$M,"&lt;=2011",base_de_dados!$O:$O,"&gt;=40908")</f>
        <v>0</v>
      </c>
      <c r="H391" s="5">
        <f>SUMIFS(base_de_dados!$T:$T,base_de_dados!$B:$B,$B391,base_de_dados!$G:$G,H$61,base_de_dados!$H:$H,$L$1,base_de_dados!$C:$C,$A391,base_de_dados!$M:$M,"&lt;=2011",base_de_dados!$O:$O,"&gt;=40908")</f>
        <v>0</v>
      </c>
      <c r="I391" s="5">
        <f>SUMIFS(base_de_dados!$T:$T,base_de_dados!$B:$B,$B391,base_de_dados!$G:$G,I$61,base_de_dados!$H:$H,$L$1,base_de_dados!$C:$C,$A391,base_de_dados!$M:$M,"&lt;=2011",base_de_dados!$O:$O,"&gt;=40908")</f>
        <v>0</v>
      </c>
      <c r="J391" s="5">
        <f>SUMIFS(base_de_dados!$T:$T,base_de_dados!$B:$B,$B391,base_de_dados!$G:$G,J$61,base_de_dados!$H:$H,$L$1,base_de_dados!$C:$C,$A391,base_de_dados!$M:$M,"&lt;=2011",base_de_dados!$O:$O,"&gt;=40908")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SUMIFS(base_de_dados!$T:$T,base_de_dados!$B:$B,$B392,base_de_dados!$G:$G,C$61,base_de_dados!$H:$H,$L$1,base_de_dados!$C:$C,$A392,base_de_dados!$M:$M,"&lt;=2011",base_de_dados!$O:$O,"&gt;=40908")</f>
        <v>0</v>
      </c>
      <c r="D392" s="5">
        <f>SUMIFS(base_de_dados!$T:$T,base_de_dados!$B:$B,$B392,base_de_dados!$G:$G,D$61,base_de_dados!$H:$H,$L$1,base_de_dados!$C:$C,$A392,base_de_dados!$M:$M,"&lt;=2011",base_de_dados!$O:$O,"&gt;=40908")</f>
        <v>0</v>
      </c>
      <c r="E392" s="5">
        <f>SUMIFS(base_de_dados!$T:$T,base_de_dados!$B:$B,$B392,base_de_dados!$G:$G,E$61,base_de_dados!$H:$H,$L$1,base_de_dados!$C:$C,$A392,base_de_dados!$M:$M,"&lt;=2011",base_de_dados!$O:$O,"&gt;=40908")</f>
        <v>0</v>
      </c>
      <c r="F392" s="5">
        <f>SUMIFS(base_de_dados!$T:$T,base_de_dados!$B:$B,$B392,base_de_dados!$G:$G,F$61,base_de_dados!$H:$H,$L$1,base_de_dados!$C:$C,$A392,base_de_dados!$M:$M,"&lt;=2011",base_de_dados!$O:$O,"&gt;=40908")</f>
        <v>0</v>
      </c>
      <c r="G392" s="5">
        <f>SUMIFS(base_de_dados!$T:$T,base_de_dados!$B:$B,$B392,base_de_dados!$G:$G,G$61,base_de_dados!$H:$H,$L$1,base_de_dados!$C:$C,$A392,base_de_dados!$M:$M,"&lt;=2011",base_de_dados!$O:$O,"&gt;=40908")</f>
        <v>0</v>
      </c>
      <c r="H392" s="5">
        <f>SUMIFS(base_de_dados!$T:$T,base_de_dados!$B:$B,$B392,base_de_dados!$G:$G,H$61,base_de_dados!$H:$H,$L$1,base_de_dados!$C:$C,$A392,base_de_dados!$M:$M,"&lt;=2011",base_de_dados!$O:$O,"&gt;=40908")</f>
        <v>0</v>
      </c>
      <c r="I392" s="5">
        <f>SUMIFS(base_de_dados!$T:$T,base_de_dados!$B:$B,$B392,base_de_dados!$G:$G,I$61,base_de_dados!$H:$H,$L$1,base_de_dados!$C:$C,$A392,base_de_dados!$M:$M,"&lt;=2011",base_de_dados!$O:$O,"&gt;=40908")</f>
        <v>0</v>
      </c>
      <c r="J392" s="5">
        <f>SUMIFS(base_de_dados!$T:$T,base_de_dados!$B:$B,$B392,base_de_dados!$G:$G,J$61,base_de_dados!$H:$H,$L$1,base_de_dados!$C:$C,$A392,base_de_dados!$M:$M,"&lt;=2011",base_de_dados!$O:$O,"&gt;=40908")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SUMIFS(base_de_dados!$T:$T,base_de_dados!$B:$B,$B393,base_de_dados!$G:$G,C$61,base_de_dados!$H:$H,$L$1,base_de_dados!$C:$C,$A393,base_de_dados!$M:$M,"&lt;=2011",base_de_dados!$O:$O,"&gt;=40908")</f>
        <v>0</v>
      </c>
      <c r="D393" s="5">
        <f>SUMIFS(base_de_dados!$T:$T,base_de_dados!$B:$B,$B393,base_de_dados!$G:$G,D$61,base_de_dados!$H:$H,$L$1,base_de_dados!$C:$C,$A393,base_de_dados!$M:$M,"&lt;=2011",base_de_dados!$O:$O,"&gt;=40908")</f>
        <v>0</v>
      </c>
      <c r="E393" s="5">
        <f>SUMIFS(base_de_dados!$T:$T,base_de_dados!$B:$B,$B393,base_de_dados!$G:$G,E$61,base_de_dados!$H:$H,$L$1,base_de_dados!$C:$C,$A393,base_de_dados!$M:$M,"&lt;=2011",base_de_dados!$O:$O,"&gt;=40908")</f>
        <v>0</v>
      </c>
      <c r="F393" s="5">
        <f>SUMIFS(base_de_dados!$T:$T,base_de_dados!$B:$B,$B393,base_de_dados!$G:$G,F$61,base_de_dados!$H:$H,$L$1,base_de_dados!$C:$C,$A393,base_de_dados!$M:$M,"&lt;=2011",base_de_dados!$O:$O,"&gt;=40908")</f>
        <v>0</v>
      </c>
      <c r="G393" s="5">
        <f>SUMIFS(base_de_dados!$T:$T,base_de_dados!$B:$B,$B393,base_de_dados!$G:$G,G$61,base_de_dados!$H:$H,$L$1,base_de_dados!$C:$C,$A393,base_de_dados!$M:$M,"&lt;=2011",base_de_dados!$O:$O,"&gt;=40908")</f>
        <v>0</v>
      </c>
      <c r="H393" s="5">
        <f>SUMIFS(base_de_dados!$T:$T,base_de_dados!$B:$B,$B393,base_de_dados!$G:$G,H$61,base_de_dados!$H:$H,$L$1,base_de_dados!$C:$C,$A393,base_de_dados!$M:$M,"&lt;=2011",base_de_dados!$O:$O,"&gt;=40908")</f>
        <v>0</v>
      </c>
      <c r="I393" s="5">
        <f>SUMIFS(base_de_dados!$T:$T,base_de_dados!$B:$B,$B393,base_de_dados!$G:$G,I$61,base_de_dados!$H:$H,$L$1,base_de_dados!$C:$C,$A393,base_de_dados!$M:$M,"&lt;=2011",base_de_dados!$O:$O,"&gt;=40908")</f>
        <v>0</v>
      </c>
      <c r="J393" s="5">
        <f>SUMIFS(base_de_dados!$T:$T,base_de_dados!$B:$B,$B393,base_de_dados!$G:$G,J$61,base_de_dados!$H:$H,$L$1,base_de_dados!$C:$C,$A393,base_de_dados!$M:$M,"&lt;=2011",base_de_dados!$O:$O,"&gt;=40908")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SUMIFS(base_de_dados!$T:$T,base_de_dados!$B:$B,$B394,base_de_dados!$G:$G,C$61,base_de_dados!$H:$H,$L$1,base_de_dados!$C:$C,$A394,base_de_dados!$M:$M,"&lt;=2011",base_de_dados!$O:$O,"&gt;=40908")</f>
        <v>0</v>
      </c>
      <c r="D394" s="5">
        <f>SUMIFS(base_de_dados!$T:$T,base_de_dados!$B:$B,$B394,base_de_dados!$G:$G,D$61,base_de_dados!$H:$H,$L$1,base_de_dados!$C:$C,$A394,base_de_dados!$M:$M,"&lt;=2011",base_de_dados!$O:$O,"&gt;=40908")</f>
        <v>0</v>
      </c>
      <c r="E394" s="5">
        <f>SUMIFS(base_de_dados!$T:$T,base_de_dados!$B:$B,$B394,base_de_dados!$G:$G,E$61,base_de_dados!$H:$H,$L$1,base_de_dados!$C:$C,$A394,base_de_dados!$M:$M,"&lt;=2011",base_de_dados!$O:$O,"&gt;=40908")</f>
        <v>0</v>
      </c>
      <c r="F394" s="5">
        <f>SUMIFS(base_de_dados!$T:$T,base_de_dados!$B:$B,$B394,base_de_dados!$G:$G,F$61,base_de_dados!$H:$H,$L$1,base_de_dados!$C:$C,$A394,base_de_dados!$M:$M,"&lt;=2011",base_de_dados!$O:$O,"&gt;=40908")</f>
        <v>0</v>
      </c>
      <c r="G394" s="5">
        <f>SUMIFS(base_de_dados!$T:$T,base_de_dados!$B:$B,$B394,base_de_dados!$G:$G,G$61,base_de_dados!$H:$H,$L$1,base_de_dados!$C:$C,$A394,base_de_dados!$M:$M,"&lt;=2011",base_de_dados!$O:$O,"&gt;=40908")</f>
        <v>0</v>
      </c>
      <c r="H394" s="5">
        <f>SUMIFS(base_de_dados!$T:$T,base_de_dados!$B:$B,$B394,base_de_dados!$G:$G,H$61,base_de_dados!$H:$H,$L$1,base_de_dados!$C:$C,$A394,base_de_dados!$M:$M,"&lt;=2011",base_de_dados!$O:$O,"&gt;=40908")</f>
        <v>0</v>
      </c>
      <c r="I394" s="5">
        <f>SUMIFS(base_de_dados!$T:$T,base_de_dados!$B:$B,$B394,base_de_dados!$G:$G,I$61,base_de_dados!$H:$H,$L$1,base_de_dados!$C:$C,$A394,base_de_dados!$M:$M,"&lt;=2011",base_de_dados!$O:$O,"&gt;=40908")</f>
        <v>0</v>
      </c>
      <c r="J394" s="5">
        <f>SUMIFS(base_de_dados!$T:$T,base_de_dados!$B:$B,$B394,base_de_dados!$G:$G,J$61,base_de_dados!$H:$H,$L$1,base_de_dados!$C:$C,$A394,base_de_dados!$M:$M,"&lt;=2011",base_de_dados!$O:$O,"&gt;=40908")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SUMIFS(base_de_dados!$T:$T,base_de_dados!$B:$B,$B395,base_de_dados!$G:$G,C$61,base_de_dados!$H:$H,$L$1,base_de_dados!$C:$C,$A395,base_de_dados!$M:$M,"&lt;=2011",base_de_dados!$O:$O,"&gt;=40908")</f>
        <v>0</v>
      </c>
      <c r="D395" s="5">
        <f>SUMIFS(base_de_dados!$T:$T,base_de_dados!$B:$B,$B395,base_de_dados!$G:$G,D$61,base_de_dados!$H:$H,$L$1,base_de_dados!$C:$C,$A395,base_de_dados!$M:$M,"&lt;=2011",base_de_dados!$O:$O,"&gt;=40908")</f>
        <v>0</v>
      </c>
      <c r="E395" s="5">
        <f>SUMIFS(base_de_dados!$T:$T,base_de_dados!$B:$B,$B395,base_de_dados!$G:$G,E$61,base_de_dados!$H:$H,$L$1,base_de_dados!$C:$C,$A395,base_de_dados!$M:$M,"&lt;=2011",base_de_dados!$O:$O,"&gt;=40908")</f>
        <v>0</v>
      </c>
      <c r="F395" s="5">
        <f>SUMIFS(base_de_dados!$T:$T,base_de_dados!$B:$B,$B395,base_de_dados!$G:$G,F$61,base_de_dados!$H:$H,$L$1,base_de_dados!$C:$C,$A395,base_de_dados!$M:$M,"&lt;=2011",base_de_dados!$O:$O,"&gt;=40908")</f>
        <v>0</v>
      </c>
      <c r="G395" s="5">
        <f>SUMIFS(base_de_dados!$T:$T,base_de_dados!$B:$B,$B395,base_de_dados!$G:$G,G$61,base_de_dados!$H:$H,$L$1,base_de_dados!$C:$C,$A395,base_de_dados!$M:$M,"&lt;=2011",base_de_dados!$O:$O,"&gt;=40908")</f>
        <v>0</v>
      </c>
      <c r="H395" s="5">
        <f>SUMIFS(base_de_dados!$T:$T,base_de_dados!$B:$B,$B395,base_de_dados!$G:$G,H$61,base_de_dados!$H:$H,$L$1,base_de_dados!$C:$C,$A395,base_de_dados!$M:$M,"&lt;=2011",base_de_dados!$O:$O,"&gt;=40908")</f>
        <v>0</v>
      </c>
      <c r="I395" s="5">
        <f>SUMIFS(base_de_dados!$T:$T,base_de_dados!$B:$B,$B395,base_de_dados!$G:$G,I$61,base_de_dados!$H:$H,$L$1,base_de_dados!$C:$C,$A395,base_de_dados!$M:$M,"&lt;=2011",base_de_dados!$O:$O,"&gt;=40908")</f>
        <v>0</v>
      </c>
      <c r="J395" s="5">
        <f>SUMIFS(base_de_dados!$T:$T,base_de_dados!$B:$B,$B395,base_de_dados!$G:$G,J$61,base_de_dados!$H:$H,$L$1,base_de_dados!$C:$C,$A395,base_de_dados!$M:$M,"&lt;=2011",base_de_dados!$O:$O,"&gt;=40908")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SUMIFS(base_de_dados!$T:$T,base_de_dados!$B:$B,$B396,base_de_dados!$G:$G,C$61,base_de_dados!$H:$H,$L$1,base_de_dados!$C:$C,$A396,base_de_dados!$M:$M,"&lt;=2011",base_de_dados!$O:$O,"&gt;=40908")</f>
        <v>0</v>
      </c>
      <c r="D396" s="5">
        <f>SUMIFS(base_de_dados!$T:$T,base_de_dados!$B:$B,$B396,base_de_dados!$G:$G,D$61,base_de_dados!$H:$H,$L$1,base_de_dados!$C:$C,$A396,base_de_dados!$M:$M,"&lt;=2011",base_de_dados!$O:$O,"&gt;=40908")</f>
        <v>0</v>
      </c>
      <c r="E396" s="5">
        <f>SUMIFS(base_de_dados!$T:$T,base_de_dados!$B:$B,$B396,base_de_dados!$G:$G,E$61,base_de_dados!$H:$H,$L$1,base_de_dados!$C:$C,$A396,base_de_dados!$M:$M,"&lt;=2011",base_de_dados!$O:$O,"&gt;=40908")</f>
        <v>0</v>
      </c>
      <c r="F396" s="5">
        <f>SUMIFS(base_de_dados!$T:$T,base_de_dados!$B:$B,$B396,base_de_dados!$G:$G,F$61,base_de_dados!$H:$H,$L$1,base_de_dados!$C:$C,$A396,base_de_dados!$M:$M,"&lt;=2011",base_de_dados!$O:$O,"&gt;=40908")</f>
        <v>0</v>
      </c>
      <c r="G396" s="5">
        <f>SUMIFS(base_de_dados!$T:$T,base_de_dados!$B:$B,$B396,base_de_dados!$G:$G,G$61,base_de_dados!$H:$H,$L$1,base_de_dados!$C:$C,$A396,base_de_dados!$M:$M,"&lt;=2011",base_de_dados!$O:$O,"&gt;=40908")</f>
        <v>0</v>
      </c>
      <c r="H396" s="5">
        <f>SUMIFS(base_de_dados!$T:$T,base_de_dados!$B:$B,$B396,base_de_dados!$G:$G,H$61,base_de_dados!$H:$H,$L$1,base_de_dados!$C:$C,$A396,base_de_dados!$M:$M,"&lt;=2011",base_de_dados!$O:$O,"&gt;=40908")</f>
        <v>0</v>
      </c>
      <c r="I396" s="5">
        <f>SUMIFS(base_de_dados!$T:$T,base_de_dados!$B:$B,$B396,base_de_dados!$G:$G,I$61,base_de_dados!$H:$H,$L$1,base_de_dados!$C:$C,$A396,base_de_dados!$M:$M,"&lt;=2011",base_de_dados!$O:$O,"&gt;=40908")</f>
        <v>0</v>
      </c>
      <c r="J396" s="5">
        <f>SUMIFS(base_de_dados!$T:$T,base_de_dados!$B:$B,$B396,base_de_dados!$G:$G,J$61,base_de_dados!$H:$H,$L$1,base_de_dados!$C:$C,$A396,base_de_dados!$M:$M,"&lt;=2011",base_de_dados!$O:$O,"&gt;=40908")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SUMIFS(base_de_dados!$T:$T,base_de_dados!$B:$B,$B397,base_de_dados!$G:$G,C$61,base_de_dados!$H:$H,$L$1,base_de_dados!$C:$C,$A397,base_de_dados!$M:$M,"&lt;=2011",base_de_dados!$O:$O,"&gt;=40908")</f>
        <v>0</v>
      </c>
      <c r="D397" s="5">
        <f>SUMIFS(base_de_dados!$T:$T,base_de_dados!$B:$B,$B397,base_de_dados!$G:$G,D$61,base_de_dados!$H:$H,$L$1,base_de_dados!$C:$C,$A397,base_de_dados!$M:$M,"&lt;=2011",base_de_dados!$O:$O,"&gt;=40908")</f>
        <v>0</v>
      </c>
      <c r="E397" s="5">
        <f>SUMIFS(base_de_dados!$T:$T,base_de_dados!$B:$B,$B397,base_de_dados!$G:$G,E$61,base_de_dados!$H:$H,$L$1,base_de_dados!$C:$C,$A397,base_de_dados!$M:$M,"&lt;=2011",base_de_dados!$O:$O,"&gt;=40908")</f>
        <v>0</v>
      </c>
      <c r="F397" s="5">
        <f>SUMIFS(base_de_dados!$T:$T,base_de_dados!$B:$B,$B397,base_de_dados!$G:$G,F$61,base_de_dados!$H:$H,$L$1,base_de_dados!$C:$C,$A397,base_de_dados!$M:$M,"&lt;=2011",base_de_dados!$O:$O,"&gt;=40908")</f>
        <v>1.1484018264840183E-2</v>
      </c>
      <c r="G397" s="5">
        <f>SUMIFS(base_de_dados!$T:$T,base_de_dados!$B:$B,$B397,base_de_dados!$G:$G,G$61,base_de_dados!$H:$H,$L$1,base_de_dados!$C:$C,$A397,base_de_dados!$M:$M,"&lt;=2011",base_de_dados!$O:$O,"&gt;=40908")</f>
        <v>0</v>
      </c>
      <c r="H397" s="5">
        <f>SUMIFS(base_de_dados!$T:$T,base_de_dados!$B:$B,$B397,base_de_dados!$G:$G,H$61,base_de_dados!$H:$H,$L$1,base_de_dados!$C:$C,$A397,base_de_dados!$M:$M,"&lt;=2011",base_de_dados!$O:$O,"&gt;=40908")</f>
        <v>0</v>
      </c>
      <c r="I397" s="5">
        <f>SUMIFS(base_de_dados!$T:$T,base_de_dados!$B:$B,$B397,base_de_dados!$G:$G,I$61,base_de_dados!$H:$H,$L$1,base_de_dados!$C:$C,$A397,base_de_dados!$M:$M,"&lt;=2011",base_de_dados!$O:$O,"&gt;=40908")</f>
        <v>0</v>
      </c>
      <c r="J397" s="5">
        <f>SUMIFS(base_de_dados!$T:$T,base_de_dados!$B:$B,$B397,base_de_dados!$G:$G,J$61,base_de_dados!$H:$H,$L$1,base_de_dados!$C:$C,$A397,base_de_dados!$M:$M,"&lt;=2011",base_de_dados!$O:$O,"&gt;=40908")</f>
        <v>0</v>
      </c>
      <c r="K397" s="32">
        <f t="shared" si="10"/>
        <v>1.1484018264840183E-2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SUMIFS(base_de_dados!$T:$T,base_de_dados!$B:$B,$B398,base_de_dados!$G:$G,C$61,base_de_dados!$H:$H,$L$1,base_de_dados!$C:$C,$A398,base_de_dados!$M:$M,"&lt;=2011",base_de_dados!$O:$O,"&gt;=40908")</f>
        <v>0</v>
      </c>
      <c r="D398" s="5">
        <f>SUMIFS(base_de_dados!$T:$T,base_de_dados!$B:$B,$B398,base_de_dados!$G:$G,D$61,base_de_dados!$H:$H,$L$1,base_de_dados!$C:$C,$A398,base_de_dados!$M:$M,"&lt;=2011",base_de_dados!$O:$O,"&gt;=40908")</f>
        <v>0</v>
      </c>
      <c r="E398" s="5">
        <f>SUMIFS(base_de_dados!$T:$T,base_de_dados!$B:$B,$B398,base_de_dados!$G:$G,E$61,base_de_dados!$H:$H,$L$1,base_de_dados!$C:$C,$A398,base_de_dados!$M:$M,"&lt;=2011",base_de_dados!$O:$O,"&gt;=40908")</f>
        <v>2.0091324200913242E-2</v>
      </c>
      <c r="F398" s="5">
        <f>SUMIFS(base_de_dados!$T:$T,base_de_dados!$B:$B,$B398,base_de_dados!$G:$G,F$61,base_de_dados!$H:$H,$L$1,base_de_dados!$C:$C,$A398,base_de_dados!$M:$M,"&lt;=2011",base_de_dados!$O:$O,"&gt;=40908")</f>
        <v>0.48950720763571792</v>
      </c>
      <c r="G398" s="5">
        <f>SUMIFS(base_de_dados!$T:$T,base_de_dados!$B:$B,$B398,base_de_dados!$G:$G,G$61,base_de_dados!$H:$H,$L$1,base_de_dados!$C:$C,$A398,base_de_dados!$M:$M,"&lt;=2011",base_de_dados!$O:$O,"&gt;=40908")</f>
        <v>0</v>
      </c>
      <c r="H398" s="5">
        <f>SUMIFS(base_de_dados!$T:$T,base_de_dados!$B:$B,$B398,base_de_dados!$G:$G,H$61,base_de_dados!$H:$H,$L$1,base_de_dados!$C:$C,$A398,base_de_dados!$M:$M,"&lt;=2011",base_de_dados!$O:$O,"&gt;=40908")</f>
        <v>0</v>
      </c>
      <c r="I398" s="5">
        <f>SUMIFS(base_de_dados!$T:$T,base_de_dados!$B:$B,$B398,base_de_dados!$G:$G,I$61,base_de_dados!$H:$H,$L$1,base_de_dados!$C:$C,$A398,base_de_dados!$M:$M,"&lt;=2011",base_de_dados!$O:$O,"&gt;=40908")</f>
        <v>0</v>
      </c>
      <c r="J398" s="5">
        <f>SUMIFS(base_de_dados!$T:$T,base_de_dados!$B:$B,$B398,base_de_dados!$G:$G,J$61,base_de_dados!$H:$H,$L$1,base_de_dados!$C:$C,$A398,base_de_dados!$M:$M,"&lt;=2011",base_de_dados!$O:$O,"&gt;=40908")</f>
        <v>0</v>
      </c>
      <c r="K398" s="32">
        <f t="shared" si="10"/>
        <v>0.50959853183663117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SUMIFS(base_de_dados!$T:$T,base_de_dados!$B:$B,$B399,base_de_dados!$G:$G,C$61,base_de_dados!$H:$H,$L$1,base_de_dados!$C:$C,$A399,base_de_dados!$M:$M,"&lt;=2011",base_de_dados!$O:$O,"&gt;=40908")</f>
        <v>0</v>
      </c>
      <c r="D399" s="5">
        <f>SUMIFS(base_de_dados!$T:$T,base_de_dados!$B:$B,$B399,base_de_dados!$G:$G,D$61,base_de_dados!$H:$H,$L$1,base_de_dados!$C:$C,$A399,base_de_dados!$M:$M,"&lt;=2011",base_de_dados!$O:$O,"&gt;=40908")</f>
        <v>0</v>
      </c>
      <c r="E399" s="5">
        <f>SUMIFS(base_de_dados!$T:$T,base_de_dados!$B:$B,$B399,base_de_dados!$G:$G,E$61,base_de_dados!$H:$H,$L$1,base_de_dados!$C:$C,$A399,base_de_dados!$M:$M,"&lt;=2011",base_de_dados!$O:$O,"&gt;=40908")</f>
        <v>0</v>
      </c>
      <c r="F399" s="5">
        <f>SUMIFS(base_de_dados!$T:$T,base_de_dados!$B:$B,$B399,base_de_dados!$G:$G,F$61,base_de_dados!$H:$H,$L$1,base_de_dados!$C:$C,$A399,base_de_dados!$M:$M,"&lt;=2011",base_de_dados!$O:$O,"&gt;=40908")</f>
        <v>0</v>
      </c>
      <c r="G399" s="5">
        <f>SUMIFS(base_de_dados!$T:$T,base_de_dados!$B:$B,$B399,base_de_dados!$G:$G,G$61,base_de_dados!$H:$H,$L$1,base_de_dados!$C:$C,$A399,base_de_dados!$M:$M,"&lt;=2011",base_de_dados!$O:$O,"&gt;=40908")</f>
        <v>0</v>
      </c>
      <c r="H399" s="5">
        <f>SUMIFS(base_de_dados!$T:$T,base_de_dados!$B:$B,$B399,base_de_dados!$G:$G,H$61,base_de_dados!$H:$H,$L$1,base_de_dados!$C:$C,$A399,base_de_dados!$M:$M,"&lt;=2011",base_de_dados!$O:$O,"&gt;=40908")</f>
        <v>0</v>
      </c>
      <c r="I399" s="5">
        <f>SUMIFS(base_de_dados!$T:$T,base_de_dados!$B:$B,$B399,base_de_dados!$G:$G,I$61,base_de_dados!$H:$H,$L$1,base_de_dados!$C:$C,$A399,base_de_dados!$M:$M,"&lt;=2011",base_de_dados!$O:$O,"&gt;=40908")</f>
        <v>0</v>
      </c>
      <c r="J399" s="5">
        <f>SUMIFS(base_de_dados!$T:$T,base_de_dados!$B:$B,$B399,base_de_dados!$G:$G,J$61,base_de_dados!$H:$H,$L$1,base_de_dados!$C:$C,$A399,base_de_dados!$M:$M,"&lt;=2011",base_de_dados!$O:$O,"&gt;=40908")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SUMIFS(base_de_dados!$T:$T,base_de_dados!$B:$B,$B400,base_de_dados!$G:$G,C$61,base_de_dados!$H:$H,$L$1,base_de_dados!$C:$C,$A400,base_de_dados!$M:$M,"&lt;=2011",base_de_dados!$O:$O,"&gt;=40908")</f>
        <v>0</v>
      </c>
      <c r="D400" s="5">
        <f>SUMIFS(base_de_dados!$T:$T,base_de_dados!$B:$B,$B400,base_de_dados!$G:$G,D$61,base_de_dados!$H:$H,$L$1,base_de_dados!$C:$C,$A400,base_de_dados!$M:$M,"&lt;=2011",base_de_dados!$O:$O,"&gt;=40908")</f>
        <v>0</v>
      </c>
      <c r="E400" s="5">
        <f>SUMIFS(base_de_dados!$T:$T,base_de_dados!$B:$B,$B400,base_de_dados!$G:$G,E$61,base_de_dados!$H:$H,$L$1,base_de_dados!$C:$C,$A400,base_de_dados!$M:$M,"&lt;=2011",base_de_dados!$O:$O,"&gt;=40908")</f>
        <v>5.7806392694063928E-3</v>
      </c>
      <c r="F400" s="5">
        <f>SUMIFS(base_de_dados!$T:$T,base_de_dados!$B:$B,$B400,base_de_dados!$G:$G,F$61,base_de_dados!$H:$H,$L$1,base_de_dados!$C:$C,$A400,base_de_dados!$M:$M,"&lt;=2011",base_de_dados!$O:$O,"&gt;=40908")</f>
        <v>2.5577784119736175E-2</v>
      </c>
      <c r="G400" s="5">
        <f>SUMIFS(base_de_dados!$T:$T,base_de_dados!$B:$B,$B400,base_de_dados!$G:$G,G$61,base_de_dados!$H:$H,$L$1,base_de_dados!$C:$C,$A400,base_de_dados!$M:$M,"&lt;=2011",base_de_dados!$O:$O,"&gt;=40908")</f>
        <v>0</v>
      </c>
      <c r="H400" s="5">
        <f>SUMIFS(base_de_dados!$T:$T,base_de_dados!$B:$B,$B400,base_de_dados!$G:$G,H$61,base_de_dados!$H:$H,$L$1,base_de_dados!$C:$C,$A400,base_de_dados!$M:$M,"&lt;=2011",base_de_dados!$O:$O,"&gt;=40908")</f>
        <v>0</v>
      </c>
      <c r="I400" s="5">
        <f>SUMIFS(base_de_dados!$T:$T,base_de_dados!$B:$B,$B400,base_de_dados!$G:$G,I$61,base_de_dados!$H:$H,$L$1,base_de_dados!$C:$C,$A400,base_de_dados!$M:$M,"&lt;=2011",base_de_dados!$O:$O,"&gt;=40908")</f>
        <v>0</v>
      </c>
      <c r="J400" s="5">
        <f>SUMIFS(base_de_dados!$T:$T,base_de_dados!$B:$B,$B400,base_de_dados!$G:$G,J$61,base_de_dados!$H:$H,$L$1,base_de_dados!$C:$C,$A400,base_de_dados!$M:$M,"&lt;=2011",base_de_dados!$O:$O,"&gt;=40908")</f>
        <v>0</v>
      </c>
      <c r="K400" s="32">
        <f t="shared" si="10"/>
        <v>3.1358423389142569E-2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SUMIFS(base_de_dados!$T:$T,base_de_dados!$B:$B,$B401,base_de_dados!$G:$G,C$61,base_de_dados!$H:$H,$L$1,base_de_dados!$C:$C,$A401,base_de_dados!$M:$M,"&lt;=2011",base_de_dados!$O:$O,"&gt;=40908")</f>
        <v>0</v>
      </c>
      <c r="D401" s="5">
        <f>SUMIFS(base_de_dados!$T:$T,base_de_dados!$B:$B,$B401,base_de_dados!$G:$G,D$61,base_de_dados!$H:$H,$L$1,base_de_dados!$C:$C,$A401,base_de_dados!$M:$M,"&lt;=2011",base_de_dados!$O:$O,"&gt;=40908")</f>
        <v>0</v>
      </c>
      <c r="E401" s="5">
        <f>SUMIFS(base_de_dados!$T:$T,base_de_dados!$B:$B,$B401,base_de_dados!$G:$G,E$61,base_de_dados!$H:$H,$L$1,base_de_dados!$C:$C,$A401,base_de_dados!$M:$M,"&lt;=2011",base_de_dados!$O:$O,"&gt;=40908")</f>
        <v>0</v>
      </c>
      <c r="F401" s="5">
        <f>SUMIFS(base_de_dados!$T:$T,base_de_dados!$B:$B,$B401,base_de_dados!$G:$G,F$61,base_de_dados!$H:$H,$L$1,base_de_dados!$C:$C,$A401,base_de_dados!$M:$M,"&lt;=2011",base_de_dados!$O:$O,"&gt;=40908")</f>
        <v>0</v>
      </c>
      <c r="G401" s="5">
        <f>SUMIFS(base_de_dados!$T:$T,base_de_dados!$B:$B,$B401,base_de_dados!$G:$G,G$61,base_de_dados!$H:$H,$L$1,base_de_dados!$C:$C,$A401,base_de_dados!$M:$M,"&lt;=2011",base_de_dados!$O:$O,"&gt;=40908")</f>
        <v>0</v>
      </c>
      <c r="H401" s="5">
        <f>SUMIFS(base_de_dados!$T:$T,base_de_dados!$B:$B,$B401,base_de_dados!$G:$G,H$61,base_de_dados!$H:$H,$L$1,base_de_dados!$C:$C,$A401,base_de_dados!$M:$M,"&lt;=2011",base_de_dados!$O:$O,"&gt;=40908")</f>
        <v>0</v>
      </c>
      <c r="I401" s="5">
        <f>SUMIFS(base_de_dados!$T:$T,base_de_dados!$B:$B,$B401,base_de_dados!$G:$G,I$61,base_de_dados!$H:$H,$L$1,base_de_dados!$C:$C,$A401,base_de_dados!$M:$M,"&lt;=2011",base_de_dados!$O:$O,"&gt;=40908")</f>
        <v>0</v>
      </c>
      <c r="J401" s="5">
        <f>SUMIFS(base_de_dados!$T:$T,base_de_dados!$B:$B,$B401,base_de_dados!$G:$G,J$61,base_de_dados!$H:$H,$L$1,base_de_dados!$C:$C,$A401,base_de_dados!$M:$M,"&lt;=2011",base_de_dados!$O:$O,"&gt;=40908")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SUMIFS(base_de_dados!$T:$T,base_de_dados!$B:$B,$B402,base_de_dados!$G:$G,C$61,base_de_dados!$H:$H,$L$1,base_de_dados!$C:$C,$A402,base_de_dados!$M:$M,"&lt;=2011",base_de_dados!$O:$O,"&gt;=40908")</f>
        <v>0</v>
      </c>
      <c r="D402" s="5">
        <f>SUMIFS(base_de_dados!$T:$T,base_de_dados!$B:$B,$B402,base_de_dados!$G:$G,D$61,base_de_dados!$H:$H,$L$1,base_de_dados!$C:$C,$A402,base_de_dados!$M:$M,"&lt;=2011",base_de_dados!$O:$O,"&gt;=40908")</f>
        <v>0</v>
      </c>
      <c r="E402" s="5">
        <f>SUMIFS(base_de_dados!$T:$T,base_de_dados!$B:$B,$B402,base_de_dados!$G:$G,E$61,base_de_dados!$H:$H,$L$1,base_de_dados!$C:$C,$A402,base_de_dados!$M:$M,"&lt;=2011",base_de_dados!$O:$O,"&gt;=40908")</f>
        <v>0</v>
      </c>
      <c r="F402" s="5">
        <f>SUMIFS(base_de_dados!$T:$T,base_de_dados!$B:$B,$B402,base_de_dados!$G:$G,F$61,base_de_dados!$H:$H,$L$1,base_de_dados!$C:$C,$A402,base_de_dados!$M:$M,"&lt;=2011",base_de_dados!$O:$O,"&gt;=40908")</f>
        <v>0</v>
      </c>
      <c r="G402" s="5">
        <f>SUMIFS(base_de_dados!$T:$T,base_de_dados!$B:$B,$B402,base_de_dados!$G:$G,G$61,base_de_dados!$H:$H,$L$1,base_de_dados!$C:$C,$A402,base_de_dados!$M:$M,"&lt;=2011",base_de_dados!$O:$O,"&gt;=40908")</f>
        <v>0</v>
      </c>
      <c r="H402" s="5">
        <f>SUMIFS(base_de_dados!$T:$T,base_de_dados!$B:$B,$B402,base_de_dados!$G:$G,H$61,base_de_dados!$H:$H,$L$1,base_de_dados!$C:$C,$A402,base_de_dados!$M:$M,"&lt;=2011",base_de_dados!$O:$O,"&gt;=40908")</f>
        <v>0</v>
      </c>
      <c r="I402" s="5">
        <f>SUMIFS(base_de_dados!$T:$T,base_de_dados!$B:$B,$B402,base_de_dados!$G:$G,I$61,base_de_dados!$H:$H,$L$1,base_de_dados!$C:$C,$A402,base_de_dados!$M:$M,"&lt;=2011",base_de_dados!$O:$O,"&gt;=40908")</f>
        <v>0</v>
      </c>
      <c r="J402" s="5">
        <f>SUMIFS(base_de_dados!$T:$T,base_de_dados!$B:$B,$B402,base_de_dados!$G:$G,J$61,base_de_dados!$H:$H,$L$1,base_de_dados!$C:$C,$A402,base_de_dados!$M:$M,"&lt;=2011",base_de_dados!$O:$O,"&gt;=40908")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SUMIFS(base_de_dados!$T:$T,base_de_dados!$B:$B,$B403,base_de_dados!$G:$G,C$61,base_de_dados!$H:$H,$L$1,base_de_dados!$C:$C,$A403,base_de_dados!$M:$M,"&lt;=2011",base_de_dados!$O:$O,"&gt;=40908")</f>
        <v>0</v>
      </c>
      <c r="D403" s="5">
        <f>SUMIFS(base_de_dados!$T:$T,base_de_dados!$B:$B,$B403,base_de_dados!$G:$G,D$61,base_de_dados!$H:$H,$L$1,base_de_dados!$C:$C,$A403,base_de_dados!$M:$M,"&lt;=2011",base_de_dados!$O:$O,"&gt;=40908")</f>
        <v>0</v>
      </c>
      <c r="E403" s="5">
        <f>SUMIFS(base_de_dados!$T:$T,base_de_dados!$B:$B,$B403,base_de_dados!$G:$G,E$61,base_de_dados!$H:$H,$L$1,base_de_dados!$C:$C,$A403,base_de_dados!$M:$M,"&lt;=2011",base_de_dados!$O:$O,"&gt;=40908")</f>
        <v>0</v>
      </c>
      <c r="F403" s="5">
        <f>SUMIFS(base_de_dados!$T:$T,base_de_dados!$B:$B,$B403,base_de_dados!$G:$G,F$61,base_de_dados!$H:$H,$L$1,base_de_dados!$C:$C,$A403,base_de_dados!$M:$M,"&lt;=2011",base_de_dados!$O:$O,"&gt;=40908")</f>
        <v>0</v>
      </c>
      <c r="G403" s="5">
        <f>SUMIFS(base_de_dados!$T:$T,base_de_dados!$B:$B,$B403,base_de_dados!$G:$G,G$61,base_de_dados!$H:$H,$L$1,base_de_dados!$C:$C,$A403,base_de_dados!$M:$M,"&lt;=2011",base_de_dados!$O:$O,"&gt;=40908")</f>
        <v>0</v>
      </c>
      <c r="H403" s="5">
        <f>SUMIFS(base_de_dados!$T:$T,base_de_dados!$B:$B,$B403,base_de_dados!$G:$G,H$61,base_de_dados!$H:$H,$L$1,base_de_dados!$C:$C,$A403,base_de_dados!$M:$M,"&lt;=2011",base_de_dados!$O:$O,"&gt;=40908")</f>
        <v>0</v>
      </c>
      <c r="I403" s="5">
        <f>SUMIFS(base_de_dados!$T:$T,base_de_dados!$B:$B,$B403,base_de_dados!$G:$G,I$61,base_de_dados!$H:$H,$L$1,base_de_dados!$C:$C,$A403,base_de_dados!$M:$M,"&lt;=2011",base_de_dados!$O:$O,"&gt;=40908")</f>
        <v>0</v>
      </c>
      <c r="J403" s="5">
        <f>SUMIFS(base_de_dados!$T:$T,base_de_dados!$B:$B,$B403,base_de_dados!$G:$G,J$61,base_de_dados!$H:$H,$L$1,base_de_dados!$C:$C,$A403,base_de_dados!$M:$M,"&lt;=2011",base_de_dados!$O:$O,"&gt;=40908")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SUMIFS(base_de_dados!$T:$T,base_de_dados!$B:$B,$B404,base_de_dados!$G:$G,C$61,base_de_dados!$H:$H,$L$1,base_de_dados!$C:$C,$A404,base_de_dados!$M:$M,"&lt;=2011",base_de_dados!$O:$O,"&gt;=40908")</f>
        <v>0</v>
      </c>
      <c r="D404" s="5">
        <f>SUMIFS(base_de_dados!$T:$T,base_de_dados!$B:$B,$B404,base_de_dados!$G:$G,D$61,base_de_dados!$H:$H,$L$1,base_de_dados!$C:$C,$A404,base_de_dados!$M:$M,"&lt;=2011",base_de_dados!$O:$O,"&gt;=40908")</f>
        <v>0</v>
      </c>
      <c r="E404" s="5">
        <f>SUMIFS(base_de_dados!$T:$T,base_de_dados!$B:$B,$B404,base_de_dados!$G:$G,E$61,base_de_dados!$H:$H,$L$1,base_de_dados!$C:$C,$A404,base_de_dados!$M:$M,"&lt;=2011",base_de_dados!$O:$O,"&gt;=40908")</f>
        <v>0</v>
      </c>
      <c r="F404" s="5">
        <f>SUMIFS(base_de_dados!$T:$T,base_de_dados!$B:$B,$B404,base_de_dados!$G:$G,F$61,base_de_dados!$H:$H,$L$1,base_de_dados!$C:$C,$A404,base_de_dados!$M:$M,"&lt;=2011",base_de_dados!$O:$O,"&gt;=40908")</f>
        <v>0</v>
      </c>
      <c r="G404" s="5">
        <f>SUMIFS(base_de_dados!$T:$T,base_de_dados!$B:$B,$B404,base_de_dados!$G:$G,G$61,base_de_dados!$H:$H,$L$1,base_de_dados!$C:$C,$A404,base_de_dados!$M:$M,"&lt;=2011",base_de_dados!$O:$O,"&gt;=40908")</f>
        <v>0</v>
      </c>
      <c r="H404" s="5">
        <f>SUMIFS(base_de_dados!$T:$T,base_de_dados!$B:$B,$B404,base_de_dados!$G:$G,H$61,base_de_dados!$H:$H,$L$1,base_de_dados!$C:$C,$A404,base_de_dados!$M:$M,"&lt;=2011",base_de_dados!$O:$O,"&gt;=40908")</f>
        <v>0</v>
      </c>
      <c r="I404" s="5">
        <f>SUMIFS(base_de_dados!$T:$T,base_de_dados!$B:$B,$B404,base_de_dados!$G:$G,I$61,base_de_dados!$H:$H,$L$1,base_de_dados!$C:$C,$A404,base_de_dados!$M:$M,"&lt;=2011",base_de_dados!$O:$O,"&gt;=40908")</f>
        <v>0</v>
      </c>
      <c r="J404" s="5">
        <f>SUMIFS(base_de_dados!$T:$T,base_de_dados!$B:$B,$B404,base_de_dados!$G:$G,J$61,base_de_dados!$H:$H,$L$1,base_de_dados!$C:$C,$A404,base_de_dados!$M:$M,"&lt;=2011",base_de_dados!$O:$O,"&gt;=40908")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SUMIFS(base_de_dados!$T:$T,base_de_dados!$B:$B,$B405,base_de_dados!$G:$G,C$61,base_de_dados!$H:$H,$L$1,base_de_dados!$C:$C,$A405,base_de_dados!$M:$M,"&lt;=2011",base_de_dados!$O:$O,"&gt;=40908")</f>
        <v>0</v>
      </c>
      <c r="D405" s="5">
        <f>SUMIFS(base_de_dados!$T:$T,base_de_dados!$B:$B,$B405,base_de_dados!$G:$G,D$61,base_de_dados!$H:$H,$L$1,base_de_dados!$C:$C,$A405,base_de_dados!$M:$M,"&lt;=2011",base_de_dados!$O:$O,"&gt;=40908")</f>
        <v>0</v>
      </c>
      <c r="E405" s="5">
        <f>SUMIFS(base_de_dados!$T:$T,base_de_dados!$B:$B,$B405,base_de_dados!$G:$G,E$61,base_de_dados!$H:$H,$L$1,base_de_dados!$C:$C,$A405,base_de_dados!$M:$M,"&lt;=2011",base_de_dados!$O:$O,"&gt;=40908")</f>
        <v>0</v>
      </c>
      <c r="F405" s="5">
        <f>SUMIFS(base_de_dados!$T:$T,base_de_dados!$B:$B,$B405,base_de_dados!$G:$G,F$61,base_de_dados!$H:$H,$L$1,base_de_dados!$C:$C,$A405,base_de_dados!$M:$M,"&lt;=2011",base_de_dados!$O:$O,"&gt;=40908")</f>
        <v>0</v>
      </c>
      <c r="G405" s="5">
        <f>SUMIFS(base_de_dados!$T:$T,base_de_dados!$B:$B,$B405,base_de_dados!$G:$G,G$61,base_de_dados!$H:$H,$L$1,base_de_dados!$C:$C,$A405,base_de_dados!$M:$M,"&lt;=2011",base_de_dados!$O:$O,"&gt;=40908")</f>
        <v>0</v>
      </c>
      <c r="H405" s="5">
        <f>SUMIFS(base_de_dados!$T:$T,base_de_dados!$B:$B,$B405,base_de_dados!$G:$G,H$61,base_de_dados!$H:$H,$L$1,base_de_dados!$C:$C,$A405,base_de_dados!$M:$M,"&lt;=2011",base_de_dados!$O:$O,"&gt;=40908")</f>
        <v>0</v>
      </c>
      <c r="I405" s="5">
        <f>SUMIFS(base_de_dados!$T:$T,base_de_dados!$B:$B,$B405,base_de_dados!$G:$G,I$61,base_de_dados!$H:$H,$L$1,base_de_dados!$C:$C,$A405,base_de_dados!$M:$M,"&lt;=2011",base_de_dados!$O:$O,"&gt;=40908")</f>
        <v>0</v>
      </c>
      <c r="J405" s="5">
        <f>SUMIFS(base_de_dados!$T:$T,base_de_dados!$B:$B,$B405,base_de_dados!$G:$G,J$61,base_de_dados!$H:$H,$L$1,base_de_dados!$C:$C,$A405,base_de_dados!$M:$M,"&lt;=2011",base_de_dados!$O:$O,"&gt;=40908")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SUMIFS(base_de_dados!$T:$T,base_de_dados!$B:$B,$B406,base_de_dados!$G:$G,C$61,base_de_dados!$H:$H,$L$1,base_de_dados!$C:$C,$A406,base_de_dados!$M:$M,"&lt;=2011",base_de_dados!$O:$O,"&gt;=40908")</f>
        <v>0.17013611111111113</v>
      </c>
      <c r="D406" s="5">
        <f>SUMIFS(base_de_dados!$T:$T,base_de_dados!$B:$B,$B406,base_de_dados!$G:$G,D$61,base_de_dados!$H:$H,$L$1,base_de_dados!$C:$C,$A406,base_de_dados!$M:$M,"&lt;=2011",base_de_dados!$O:$O,"&gt;=40908")</f>
        <v>4.1666666666666664E-2</v>
      </c>
      <c r="E406" s="5">
        <f>SUMIFS(base_de_dados!$T:$T,base_de_dados!$B:$B,$B406,base_de_dados!$G:$G,E$61,base_de_dados!$H:$H,$L$1,base_de_dados!$C:$C,$A406,base_de_dados!$M:$M,"&lt;=2011",base_de_dados!$O:$O,"&gt;=40908")</f>
        <v>8.4687975646879758E-4</v>
      </c>
      <c r="F406" s="5">
        <f>SUMIFS(base_de_dados!$T:$T,base_de_dados!$B:$B,$B406,base_de_dados!$G:$G,F$61,base_de_dados!$H:$H,$L$1,base_de_dados!$C:$C,$A406,base_de_dados!$M:$M,"&lt;=2011",base_de_dados!$O:$O,"&gt;=40908")</f>
        <v>0.28900922754946728</v>
      </c>
      <c r="G406" s="5">
        <f>SUMIFS(base_de_dados!$T:$T,base_de_dados!$B:$B,$B406,base_de_dados!$G:$G,G$61,base_de_dados!$H:$H,$L$1,base_de_dados!$C:$C,$A406,base_de_dados!$M:$M,"&lt;=2011",base_de_dados!$O:$O,"&gt;=40908")</f>
        <v>0</v>
      </c>
      <c r="H406" s="5">
        <f>SUMIFS(base_de_dados!$T:$T,base_de_dados!$B:$B,$B406,base_de_dados!$G:$G,H$61,base_de_dados!$H:$H,$L$1,base_de_dados!$C:$C,$A406,base_de_dados!$M:$M,"&lt;=2011",base_de_dados!$O:$O,"&gt;=40908")</f>
        <v>0</v>
      </c>
      <c r="I406" s="5">
        <f>SUMIFS(base_de_dados!$T:$T,base_de_dados!$B:$B,$B406,base_de_dados!$G:$G,I$61,base_de_dados!$H:$H,$L$1,base_de_dados!$C:$C,$A406,base_de_dados!$M:$M,"&lt;=2011",base_de_dados!$O:$O,"&gt;=40908")</f>
        <v>0</v>
      </c>
      <c r="J406" s="5">
        <f>SUMIFS(base_de_dados!$T:$T,base_de_dados!$B:$B,$B406,base_de_dados!$G:$G,J$61,base_de_dados!$H:$H,$L$1,base_de_dados!$C:$C,$A406,base_de_dados!$M:$M,"&lt;=2011",base_de_dados!$O:$O,"&gt;=40908")</f>
        <v>0</v>
      </c>
      <c r="K406" s="32">
        <f t="shared" si="10"/>
        <v>0.50165888508371381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SUMIFS(base_de_dados!$T:$T,base_de_dados!$B:$B,$B407,base_de_dados!$G:$G,C$61,base_de_dados!$H:$H,$L$1,base_de_dados!$C:$C,$A407,base_de_dados!$M:$M,"&lt;=2011",base_de_dados!$O:$O,"&gt;=40908")</f>
        <v>0</v>
      </c>
      <c r="D407" s="5">
        <f>SUMIFS(base_de_dados!$T:$T,base_de_dados!$B:$B,$B407,base_de_dados!$G:$G,D$61,base_de_dados!$H:$H,$L$1,base_de_dados!$C:$C,$A407,base_de_dados!$M:$M,"&lt;=2011",base_de_dados!$O:$O,"&gt;=40908")</f>
        <v>0</v>
      </c>
      <c r="E407" s="5">
        <f>SUMIFS(base_de_dados!$T:$T,base_de_dados!$B:$B,$B407,base_de_dados!$G:$G,E$61,base_de_dados!$H:$H,$L$1,base_de_dados!$C:$C,$A407,base_de_dados!$M:$M,"&lt;=2011",base_de_dados!$O:$O,"&gt;=40908")</f>
        <v>0</v>
      </c>
      <c r="F407" s="5">
        <f>SUMIFS(base_de_dados!$T:$T,base_de_dados!$B:$B,$B407,base_de_dados!$G:$G,F$61,base_de_dados!$H:$H,$L$1,base_de_dados!$C:$C,$A407,base_de_dados!$M:$M,"&lt;=2011",base_de_dados!$O:$O,"&gt;=40908")</f>
        <v>0</v>
      </c>
      <c r="G407" s="5">
        <f>SUMIFS(base_de_dados!$T:$T,base_de_dados!$B:$B,$B407,base_de_dados!$G:$G,G$61,base_de_dados!$H:$H,$L$1,base_de_dados!$C:$C,$A407,base_de_dados!$M:$M,"&lt;=2011",base_de_dados!$O:$O,"&gt;=40908")</f>
        <v>0</v>
      </c>
      <c r="H407" s="5">
        <f>SUMIFS(base_de_dados!$T:$T,base_de_dados!$B:$B,$B407,base_de_dados!$G:$G,H$61,base_de_dados!$H:$H,$L$1,base_de_dados!$C:$C,$A407,base_de_dados!$M:$M,"&lt;=2011",base_de_dados!$O:$O,"&gt;=40908")</f>
        <v>0</v>
      </c>
      <c r="I407" s="5">
        <f>SUMIFS(base_de_dados!$T:$T,base_de_dados!$B:$B,$B407,base_de_dados!$G:$G,I$61,base_de_dados!$H:$H,$L$1,base_de_dados!$C:$C,$A407,base_de_dados!$M:$M,"&lt;=2011",base_de_dados!$O:$O,"&gt;=40908")</f>
        <v>0</v>
      </c>
      <c r="J407" s="5">
        <f>SUMIFS(base_de_dados!$T:$T,base_de_dados!$B:$B,$B407,base_de_dados!$G:$G,J$61,base_de_dados!$H:$H,$L$1,base_de_dados!$C:$C,$A407,base_de_dados!$M:$M,"&lt;=2011",base_de_dados!$O:$O,"&gt;=40908")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SUMIFS(base_de_dados!$T:$T,base_de_dados!$B:$B,$B408,base_de_dados!$G:$G,C$61,base_de_dados!$H:$H,$L$1,base_de_dados!$C:$C,$A408,base_de_dados!$M:$M,"&lt;=2011",base_de_dados!$O:$O,"&gt;=40908")</f>
        <v>0.50592962962962962</v>
      </c>
      <c r="D408" s="5">
        <f>SUMIFS(base_de_dados!$T:$T,base_de_dados!$B:$B,$B408,base_de_dados!$G:$G,D$61,base_de_dados!$H:$H,$L$1,base_de_dados!$C:$C,$A408,base_de_dados!$M:$M,"&lt;=2011",base_de_dados!$O:$O,"&gt;=40908")</f>
        <v>0.15</v>
      </c>
      <c r="E408" s="5">
        <f>SUMIFS(base_de_dados!$T:$T,base_de_dados!$B:$B,$B408,base_de_dados!$G:$G,E$61,base_de_dados!$H:$H,$L$1,base_de_dados!$C:$C,$A408,base_de_dados!$M:$M,"&lt;=2011",base_de_dados!$O:$O,"&gt;=40908")</f>
        <v>2.7140410958904109E-2</v>
      </c>
      <c r="F408" s="5">
        <f>SUMIFS(base_de_dados!$T:$T,base_de_dados!$B:$B,$B408,base_de_dados!$G:$G,F$61,base_de_dados!$H:$H,$L$1,base_de_dados!$C:$C,$A408,base_de_dados!$M:$M,"&lt;=2011",base_de_dados!$O:$O,"&gt;=40908")</f>
        <v>0.11821283612379503</v>
      </c>
      <c r="G408" s="5">
        <f>SUMIFS(base_de_dados!$T:$T,base_de_dados!$B:$B,$B408,base_de_dados!$G:$G,G$61,base_de_dados!$H:$H,$L$1,base_de_dados!$C:$C,$A408,base_de_dados!$M:$M,"&lt;=2011",base_de_dados!$O:$O,"&gt;=40908")</f>
        <v>0</v>
      </c>
      <c r="H408" s="5">
        <f>SUMIFS(base_de_dados!$T:$T,base_de_dados!$B:$B,$B408,base_de_dados!$G:$G,H$61,base_de_dados!$H:$H,$L$1,base_de_dados!$C:$C,$A408,base_de_dados!$M:$M,"&lt;=2011",base_de_dados!$O:$O,"&gt;=40908")</f>
        <v>0</v>
      </c>
      <c r="I408" s="5">
        <f>SUMIFS(base_de_dados!$T:$T,base_de_dados!$B:$B,$B408,base_de_dados!$G:$G,I$61,base_de_dados!$H:$H,$L$1,base_de_dados!$C:$C,$A408,base_de_dados!$M:$M,"&lt;=2011",base_de_dados!$O:$O,"&gt;=40908")</f>
        <v>0</v>
      </c>
      <c r="J408" s="5">
        <f>SUMIFS(base_de_dados!$T:$T,base_de_dados!$B:$B,$B408,base_de_dados!$G:$G,J$61,base_de_dados!$H:$H,$L$1,base_de_dados!$C:$C,$A408,base_de_dados!$M:$M,"&lt;=2011",base_de_dados!$O:$O,"&gt;=40908")</f>
        <v>0</v>
      </c>
      <c r="K408" s="32">
        <f t="shared" si="10"/>
        <v>0.80128287671232878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SUMIFS(base_de_dados!$T:$T,base_de_dados!$B:$B,$B409,base_de_dados!$G:$G,C$61,base_de_dados!$H:$H,$L$1,base_de_dados!$C:$C,$A409,base_de_dados!$M:$M,"&lt;=2011",base_de_dados!$O:$O,"&gt;=40908")</f>
        <v>0</v>
      </c>
      <c r="D409" s="5">
        <f>SUMIFS(base_de_dados!$T:$T,base_de_dados!$B:$B,$B409,base_de_dados!$G:$G,D$61,base_de_dados!$H:$H,$L$1,base_de_dados!$C:$C,$A409,base_de_dados!$M:$M,"&lt;=2011",base_de_dados!$O:$O,"&gt;=40908")</f>
        <v>0.01</v>
      </c>
      <c r="E409" s="5">
        <f>SUMIFS(base_de_dados!$T:$T,base_de_dados!$B:$B,$B409,base_de_dados!$G:$G,E$61,base_de_dados!$H:$H,$L$1,base_de_dados!$C:$C,$A409,base_de_dados!$M:$M,"&lt;=2011",base_de_dados!$O:$O,"&gt;=40908")</f>
        <v>3.1012176560121767E-3</v>
      </c>
      <c r="F409" s="5">
        <f>SUMIFS(base_de_dados!$T:$T,base_de_dados!$B:$B,$B409,base_de_dados!$G:$G,F$61,base_de_dados!$H:$H,$L$1,base_de_dados!$C:$C,$A409,base_de_dados!$M:$M,"&lt;=2011",base_de_dados!$O:$O,"&gt;=40908")</f>
        <v>1.8721461187214611E-3</v>
      </c>
      <c r="G409" s="5">
        <f>SUMIFS(base_de_dados!$T:$T,base_de_dados!$B:$B,$B409,base_de_dados!$G:$G,G$61,base_de_dados!$H:$H,$L$1,base_de_dados!$C:$C,$A409,base_de_dados!$M:$M,"&lt;=2011",base_de_dados!$O:$O,"&gt;=40908")</f>
        <v>0</v>
      </c>
      <c r="H409" s="5">
        <f>SUMIFS(base_de_dados!$T:$T,base_de_dados!$B:$B,$B409,base_de_dados!$G:$G,H$61,base_de_dados!$H:$H,$L$1,base_de_dados!$C:$C,$A409,base_de_dados!$M:$M,"&lt;=2011",base_de_dados!$O:$O,"&gt;=40908")</f>
        <v>0</v>
      </c>
      <c r="I409" s="5">
        <f>SUMIFS(base_de_dados!$T:$T,base_de_dados!$B:$B,$B409,base_de_dados!$G:$G,I$61,base_de_dados!$H:$H,$L$1,base_de_dados!$C:$C,$A409,base_de_dados!$M:$M,"&lt;=2011",base_de_dados!$O:$O,"&gt;=40908")</f>
        <v>0</v>
      </c>
      <c r="J409" s="5">
        <f>SUMIFS(base_de_dados!$T:$T,base_de_dados!$B:$B,$B409,base_de_dados!$G:$G,J$61,base_de_dados!$H:$H,$L$1,base_de_dados!$C:$C,$A409,base_de_dados!$M:$M,"&lt;=2011",base_de_dados!$O:$O,"&gt;=40908")</f>
        <v>0.46111111111111114</v>
      </c>
      <c r="K409" s="32">
        <f t="shared" si="10"/>
        <v>0.47608447488584477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SUMIFS(base_de_dados!$T:$T,base_de_dados!$B:$B,$B410,base_de_dados!$G:$G,C$61,base_de_dados!$H:$H,$L$1,base_de_dados!$C:$C,$A410,base_de_dados!$M:$M,"&lt;=2011",base_de_dados!$O:$O,"&gt;=40908")</f>
        <v>0</v>
      </c>
      <c r="D410" s="5">
        <f>SUMIFS(base_de_dados!$T:$T,base_de_dados!$B:$B,$B410,base_de_dados!$G:$G,D$61,base_de_dados!$H:$H,$L$1,base_de_dados!$C:$C,$A410,base_de_dados!$M:$M,"&lt;=2011",base_de_dados!$O:$O,"&gt;=40908")</f>
        <v>0</v>
      </c>
      <c r="E410" s="5">
        <f>SUMIFS(base_de_dados!$T:$T,base_de_dados!$B:$B,$B410,base_de_dados!$G:$G,E$61,base_de_dados!$H:$H,$L$1,base_de_dados!$C:$C,$A410,base_de_dados!$M:$M,"&lt;=2011",base_de_dados!$O:$O,"&gt;=40908")</f>
        <v>0</v>
      </c>
      <c r="F410" s="5">
        <f>SUMIFS(base_de_dados!$T:$T,base_de_dados!$B:$B,$B410,base_de_dados!$G:$G,F$61,base_de_dados!$H:$H,$L$1,base_de_dados!$C:$C,$A410,base_de_dados!$M:$M,"&lt;=2011",base_de_dados!$O:$O,"&gt;=40908")</f>
        <v>0</v>
      </c>
      <c r="G410" s="5">
        <f>SUMIFS(base_de_dados!$T:$T,base_de_dados!$B:$B,$B410,base_de_dados!$G:$G,G$61,base_de_dados!$H:$H,$L$1,base_de_dados!$C:$C,$A410,base_de_dados!$M:$M,"&lt;=2011",base_de_dados!$O:$O,"&gt;=40908")</f>
        <v>0</v>
      </c>
      <c r="H410" s="5">
        <f>SUMIFS(base_de_dados!$T:$T,base_de_dados!$B:$B,$B410,base_de_dados!$G:$G,H$61,base_de_dados!$H:$H,$L$1,base_de_dados!$C:$C,$A410,base_de_dados!$M:$M,"&lt;=2011",base_de_dados!$O:$O,"&gt;=40908")</f>
        <v>0</v>
      </c>
      <c r="I410" s="5">
        <f>SUMIFS(base_de_dados!$T:$T,base_de_dados!$B:$B,$B410,base_de_dados!$G:$G,I$61,base_de_dados!$H:$H,$L$1,base_de_dados!$C:$C,$A410,base_de_dados!$M:$M,"&lt;=2011",base_de_dados!$O:$O,"&gt;=40908")</f>
        <v>0</v>
      </c>
      <c r="J410" s="5">
        <f>SUMIFS(base_de_dados!$T:$T,base_de_dados!$B:$B,$B410,base_de_dados!$G:$G,J$61,base_de_dados!$H:$H,$L$1,base_de_dados!$C:$C,$A410,base_de_dados!$M:$M,"&lt;=2011",base_de_dados!$O:$O,"&gt;=40908")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SUMIFS(base_de_dados!$T:$T,base_de_dados!$B:$B,$B411,base_de_dados!$G:$G,C$61,base_de_dados!$H:$H,$L$1,base_de_dados!$C:$C,$A411,base_de_dados!$M:$M,"&lt;=2011",base_de_dados!$O:$O,"&gt;=40908")</f>
        <v>0</v>
      </c>
      <c r="D411" s="5">
        <f>SUMIFS(base_de_dados!$T:$T,base_de_dados!$B:$B,$B411,base_de_dados!$G:$G,D$61,base_de_dados!$H:$H,$L$1,base_de_dados!$C:$C,$A411,base_de_dados!$M:$M,"&lt;=2011",base_de_dados!$O:$O,"&gt;=40908")</f>
        <v>0</v>
      </c>
      <c r="E411" s="5">
        <f>SUMIFS(base_de_dados!$T:$T,base_de_dados!$B:$B,$B411,base_de_dados!$G:$G,E$61,base_de_dados!$H:$H,$L$1,base_de_dados!$C:$C,$A411,base_de_dados!$M:$M,"&lt;=2011",base_de_dados!$O:$O,"&gt;=40908")</f>
        <v>0</v>
      </c>
      <c r="F411" s="5">
        <f>SUMIFS(base_de_dados!$T:$T,base_de_dados!$B:$B,$B411,base_de_dados!$G:$G,F$61,base_de_dados!$H:$H,$L$1,base_de_dados!$C:$C,$A411,base_de_dados!$M:$M,"&lt;=2011",base_de_dados!$O:$O,"&gt;=40908")</f>
        <v>0</v>
      </c>
      <c r="G411" s="5">
        <f>SUMIFS(base_de_dados!$T:$T,base_de_dados!$B:$B,$B411,base_de_dados!$G:$G,G$61,base_de_dados!$H:$H,$L$1,base_de_dados!$C:$C,$A411,base_de_dados!$M:$M,"&lt;=2011",base_de_dados!$O:$O,"&gt;=40908")</f>
        <v>0</v>
      </c>
      <c r="H411" s="5">
        <f>SUMIFS(base_de_dados!$T:$T,base_de_dados!$B:$B,$B411,base_de_dados!$G:$G,H$61,base_de_dados!$H:$H,$L$1,base_de_dados!$C:$C,$A411,base_de_dados!$M:$M,"&lt;=2011",base_de_dados!$O:$O,"&gt;=40908")</f>
        <v>0</v>
      </c>
      <c r="I411" s="5">
        <f>SUMIFS(base_de_dados!$T:$T,base_de_dados!$B:$B,$B411,base_de_dados!$G:$G,I$61,base_de_dados!$H:$H,$L$1,base_de_dados!$C:$C,$A411,base_de_dados!$M:$M,"&lt;=2011",base_de_dados!$O:$O,"&gt;=40908")</f>
        <v>0</v>
      </c>
      <c r="J411" s="5">
        <f>SUMIFS(base_de_dados!$T:$T,base_de_dados!$B:$B,$B411,base_de_dados!$G:$G,J$61,base_de_dados!$H:$H,$L$1,base_de_dados!$C:$C,$A411,base_de_dados!$M:$M,"&lt;=2011",base_de_dados!$O:$O,"&gt;=40908")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SUMIFS(base_de_dados!$T:$T,base_de_dados!$B:$B,$B412,base_de_dados!$G:$G,C$61,base_de_dados!$H:$H,$L$1,base_de_dados!$C:$C,$A412,base_de_dados!$M:$M,"&lt;=2011",base_de_dados!$O:$O,"&gt;=40908")</f>
        <v>0</v>
      </c>
      <c r="D412" s="5">
        <f>SUMIFS(base_de_dados!$T:$T,base_de_dados!$B:$B,$B412,base_de_dados!$G:$G,D$61,base_de_dados!$H:$H,$L$1,base_de_dados!$C:$C,$A412,base_de_dados!$M:$M,"&lt;=2011",base_de_dados!$O:$O,"&gt;=40908")</f>
        <v>0</v>
      </c>
      <c r="E412" s="5">
        <f>SUMIFS(base_de_dados!$T:$T,base_de_dados!$B:$B,$B412,base_de_dados!$G:$G,E$61,base_de_dados!$H:$H,$L$1,base_de_dados!$C:$C,$A412,base_de_dados!$M:$M,"&lt;=2011",base_de_dados!$O:$O,"&gt;=40908")</f>
        <v>0</v>
      </c>
      <c r="F412" s="5">
        <f>SUMIFS(base_de_dados!$T:$T,base_de_dados!$B:$B,$B412,base_de_dados!$G:$G,F$61,base_de_dados!$H:$H,$L$1,base_de_dados!$C:$C,$A412,base_de_dados!$M:$M,"&lt;=2011",base_de_dados!$O:$O,"&gt;=40908")</f>
        <v>0</v>
      </c>
      <c r="G412" s="5">
        <f>SUMIFS(base_de_dados!$T:$T,base_de_dados!$B:$B,$B412,base_de_dados!$G:$G,G$61,base_de_dados!$H:$H,$L$1,base_de_dados!$C:$C,$A412,base_de_dados!$M:$M,"&lt;=2011",base_de_dados!$O:$O,"&gt;=40908")</f>
        <v>0</v>
      </c>
      <c r="H412" s="5">
        <f>SUMIFS(base_de_dados!$T:$T,base_de_dados!$B:$B,$B412,base_de_dados!$G:$G,H$61,base_de_dados!$H:$H,$L$1,base_de_dados!$C:$C,$A412,base_de_dados!$M:$M,"&lt;=2011",base_de_dados!$O:$O,"&gt;=40908")</f>
        <v>0</v>
      </c>
      <c r="I412" s="5">
        <f>SUMIFS(base_de_dados!$T:$T,base_de_dados!$B:$B,$B412,base_de_dados!$G:$G,I$61,base_de_dados!$H:$H,$L$1,base_de_dados!$C:$C,$A412,base_de_dados!$M:$M,"&lt;=2011",base_de_dados!$O:$O,"&gt;=40908")</f>
        <v>0</v>
      </c>
      <c r="J412" s="5">
        <f>SUMIFS(base_de_dados!$T:$T,base_de_dados!$B:$B,$B412,base_de_dados!$G:$G,J$61,base_de_dados!$H:$H,$L$1,base_de_dados!$C:$C,$A412,base_de_dados!$M:$M,"&lt;=2011",base_de_dados!$O:$O,"&gt;=40908")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SUMIFS(base_de_dados!$T:$T,base_de_dados!$B:$B,$B413,base_de_dados!$G:$G,C$61,base_de_dados!$H:$H,$L$1,base_de_dados!$C:$C,$A413,base_de_dados!$M:$M,"&lt;=2011",base_de_dados!$O:$O,"&gt;=40908")</f>
        <v>0</v>
      </c>
      <c r="D413" s="5">
        <f>SUMIFS(base_de_dados!$T:$T,base_de_dados!$B:$B,$B413,base_de_dados!$G:$G,D$61,base_de_dados!$H:$H,$L$1,base_de_dados!$C:$C,$A413,base_de_dados!$M:$M,"&lt;=2011",base_de_dados!$O:$O,"&gt;=40908")</f>
        <v>0</v>
      </c>
      <c r="E413" s="5">
        <f>SUMIFS(base_de_dados!$T:$T,base_de_dados!$B:$B,$B413,base_de_dados!$G:$G,E$61,base_de_dados!$H:$H,$L$1,base_de_dados!$C:$C,$A413,base_de_dados!$M:$M,"&lt;=2011",base_de_dados!$O:$O,"&gt;=40908")</f>
        <v>0</v>
      </c>
      <c r="F413" s="5">
        <f>SUMIFS(base_de_dados!$T:$T,base_de_dados!$B:$B,$B413,base_de_dados!$G:$G,F$61,base_de_dados!$H:$H,$L$1,base_de_dados!$C:$C,$A413,base_de_dados!$M:$M,"&lt;=2011",base_de_dados!$O:$O,"&gt;=40908")</f>
        <v>0</v>
      </c>
      <c r="G413" s="5">
        <f>SUMIFS(base_de_dados!$T:$T,base_de_dados!$B:$B,$B413,base_de_dados!$G:$G,G$61,base_de_dados!$H:$H,$L$1,base_de_dados!$C:$C,$A413,base_de_dados!$M:$M,"&lt;=2011",base_de_dados!$O:$O,"&gt;=40908")</f>
        <v>0</v>
      </c>
      <c r="H413" s="5">
        <f>SUMIFS(base_de_dados!$T:$T,base_de_dados!$B:$B,$B413,base_de_dados!$G:$G,H$61,base_de_dados!$H:$H,$L$1,base_de_dados!$C:$C,$A413,base_de_dados!$M:$M,"&lt;=2011",base_de_dados!$O:$O,"&gt;=40908")</f>
        <v>0</v>
      </c>
      <c r="I413" s="5">
        <f>SUMIFS(base_de_dados!$T:$T,base_de_dados!$B:$B,$B413,base_de_dados!$G:$G,I$61,base_de_dados!$H:$H,$L$1,base_de_dados!$C:$C,$A413,base_de_dados!$M:$M,"&lt;=2011",base_de_dados!$O:$O,"&gt;=40908")</f>
        <v>0</v>
      </c>
      <c r="J413" s="5">
        <f>SUMIFS(base_de_dados!$T:$T,base_de_dados!$B:$B,$B413,base_de_dados!$G:$G,J$61,base_de_dados!$H:$H,$L$1,base_de_dados!$C:$C,$A413,base_de_dados!$M:$M,"&lt;=2011",base_de_dados!$O:$O,"&gt;=40908")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SUMIFS(base_de_dados!$T:$T,base_de_dados!$B:$B,$B414,base_de_dados!$G:$G,C$61,base_de_dados!$H:$H,$L$1,base_de_dados!$C:$C,$A414,base_de_dados!$M:$M,"&lt;=2011",base_de_dados!$O:$O,"&gt;=40908")</f>
        <v>0</v>
      </c>
      <c r="D414" s="5">
        <f>SUMIFS(base_de_dados!$T:$T,base_de_dados!$B:$B,$B414,base_de_dados!$G:$G,D$61,base_de_dados!$H:$H,$L$1,base_de_dados!$C:$C,$A414,base_de_dados!$M:$M,"&lt;=2011",base_de_dados!$O:$O,"&gt;=40908")</f>
        <v>0</v>
      </c>
      <c r="E414" s="5">
        <f>SUMIFS(base_de_dados!$T:$T,base_de_dados!$B:$B,$B414,base_de_dados!$G:$G,E$61,base_de_dados!$H:$H,$L$1,base_de_dados!$C:$C,$A414,base_de_dados!$M:$M,"&lt;=2011",base_de_dados!$O:$O,"&gt;=40908")</f>
        <v>0</v>
      </c>
      <c r="F414" s="5">
        <f>SUMIFS(base_de_dados!$T:$T,base_de_dados!$B:$B,$B414,base_de_dados!$G:$G,F$61,base_de_dados!$H:$H,$L$1,base_de_dados!$C:$C,$A414,base_de_dados!$M:$M,"&lt;=2011",base_de_dados!$O:$O,"&gt;=40908")</f>
        <v>0</v>
      </c>
      <c r="G414" s="5">
        <f>SUMIFS(base_de_dados!$T:$T,base_de_dados!$B:$B,$B414,base_de_dados!$G:$G,G$61,base_de_dados!$H:$H,$L$1,base_de_dados!$C:$C,$A414,base_de_dados!$M:$M,"&lt;=2011",base_de_dados!$O:$O,"&gt;=40908")</f>
        <v>0</v>
      </c>
      <c r="H414" s="5">
        <f>SUMIFS(base_de_dados!$T:$T,base_de_dados!$B:$B,$B414,base_de_dados!$G:$G,H$61,base_de_dados!$H:$H,$L$1,base_de_dados!$C:$C,$A414,base_de_dados!$M:$M,"&lt;=2011",base_de_dados!$O:$O,"&gt;=40908")</f>
        <v>0</v>
      </c>
      <c r="I414" s="5">
        <f>SUMIFS(base_de_dados!$T:$T,base_de_dados!$B:$B,$B414,base_de_dados!$G:$G,I$61,base_de_dados!$H:$H,$L$1,base_de_dados!$C:$C,$A414,base_de_dados!$M:$M,"&lt;=2011",base_de_dados!$O:$O,"&gt;=40908")</f>
        <v>0</v>
      </c>
      <c r="J414" s="5">
        <f>SUMIFS(base_de_dados!$T:$T,base_de_dados!$B:$B,$B414,base_de_dados!$G:$G,J$61,base_de_dados!$H:$H,$L$1,base_de_dados!$C:$C,$A414,base_de_dados!$M:$M,"&lt;=2011",base_de_dados!$O:$O,"&gt;=40908")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SUMIFS(base_de_dados!$T:$T,base_de_dados!$B:$B,$B415,base_de_dados!$G:$G,C$61,base_de_dados!$H:$H,$L$1,base_de_dados!$C:$C,$A415,base_de_dados!$M:$M,"&lt;=2011",base_de_dados!$O:$O,"&gt;=40908")</f>
        <v>0</v>
      </c>
      <c r="D415" s="5">
        <f>SUMIFS(base_de_dados!$T:$T,base_de_dados!$B:$B,$B415,base_de_dados!$G:$G,D$61,base_de_dados!$H:$H,$L$1,base_de_dados!$C:$C,$A415,base_de_dados!$M:$M,"&lt;=2011",base_de_dados!$O:$O,"&gt;=40908")</f>
        <v>0</v>
      </c>
      <c r="E415" s="5">
        <f>SUMIFS(base_de_dados!$T:$T,base_de_dados!$B:$B,$B415,base_de_dados!$G:$G,E$61,base_de_dados!$H:$H,$L$1,base_de_dados!$C:$C,$A415,base_de_dados!$M:$M,"&lt;=2011",base_de_dados!$O:$O,"&gt;=40908")</f>
        <v>0</v>
      </c>
      <c r="F415" s="5">
        <f>SUMIFS(base_de_dados!$T:$T,base_de_dados!$B:$B,$B415,base_de_dados!$G:$G,F$61,base_de_dados!$H:$H,$L$1,base_de_dados!$C:$C,$A415,base_de_dados!$M:$M,"&lt;=2011",base_de_dados!$O:$O,"&gt;=40908")</f>
        <v>0</v>
      </c>
      <c r="G415" s="5">
        <f>SUMIFS(base_de_dados!$T:$T,base_de_dados!$B:$B,$B415,base_de_dados!$G:$G,G$61,base_de_dados!$H:$H,$L$1,base_de_dados!$C:$C,$A415,base_de_dados!$M:$M,"&lt;=2011",base_de_dados!$O:$O,"&gt;=40908")</f>
        <v>0</v>
      </c>
      <c r="H415" s="5">
        <f>SUMIFS(base_de_dados!$T:$T,base_de_dados!$B:$B,$B415,base_de_dados!$G:$G,H$61,base_de_dados!$H:$H,$L$1,base_de_dados!$C:$C,$A415,base_de_dados!$M:$M,"&lt;=2011",base_de_dados!$O:$O,"&gt;=40908")</f>
        <v>0</v>
      </c>
      <c r="I415" s="5">
        <f>SUMIFS(base_de_dados!$T:$T,base_de_dados!$B:$B,$B415,base_de_dados!$G:$G,I$61,base_de_dados!$H:$H,$L$1,base_de_dados!$C:$C,$A415,base_de_dados!$M:$M,"&lt;=2011",base_de_dados!$O:$O,"&gt;=40908")</f>
        <v>0</v>
      </c>
      <c r="J415" s="5">
        <f>SUMIFS(base_de_dados!$T:$T,base_de_dados!$B:$B,$B415,base_de_dados!$G:$G,J$61,base_de_dados!$H:$H,$L$1,base_de_dados!$C:$C,$A415,base_de_dados!$M:$M,"&lt;=2011",base_de_dados!$O:$O,"&gt;=40908")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SUMIFS(base_de_dados!$T:$T,base_de_dados!$B:$B,$B416,base_de_dados!$G:$G,C$61,base_de_dados!$H:$H,$L$1,base_de_dados!$C:$C,$A416,base_de_dados!$M:$M,"&lt;=2011",base_de_dados!$O:$O,"&gt;=40908")</f>
        <v>0</v>
      </c>
      <c r="D416" s="5">
        <f>SUMIFS(base_de_dados!$T:$T,base_de_dados!$B:$B,$B416,base_de_dados!$G:$G,D$61,base_de_dados!$H:$H,$L$1,base_de_dados!$C:$C,$A416,base_de_dados!$M:$M,"&lt;=2011",base_de_dados!$O:$O,"&gt;=40908")</f>
        <v>0</v>
      </c>
      <c r="E416" s="5">
        <f>SUMIFS(base_de_dados!$T:$T,base_de_dados!$B:$B,$B416,base_de_dados!$G:$G,E$61,base_de_dados!$H:$H,$L$1,base_de_dados!$C:$C,$A416,base_de_dados!$M:$M,"&lt;=2011",base_de_dados!$O:$O,"&gt;=40908")</f>
        <v>0</v>
      </c>
      <c r="F416" s="5">
        <f>SUMIFS(base_de_dados!$T:$T,base_de_dados!$B:$B,$B416,base_de_dados!$G:$G,F$61,base_de_dados!$H:$H,$L$1,base_de_dados!$C:$C,$A416,base_de_dados!$M:$M,"&lt;=2011",base_de_dados!$O:$O,"&gt;=40908")</f>
        <v>0</v>
      </c>
      <c r="G416" s="5">
        <f>SUMIFS(base_de_dados!$T:$T,base_de_dados!$B:$B,$B416,base_de_dados!$G:$G,G$61,base_de_dados!$H:$H,$L$1,base_de_dados!$C:$C,$A416,base_de_dados!$M:$M,"&lt;=2011",base_de_dados!$O:$O,"&gt;=40908")</f>
        <v>0</v>
      </c>
      <c r="H416" s="5">
        <f>SUMIFS(base_de_dados!$T:$T,base_de_dados!$B:$B,$B416,base_de_dados!$G:$G,H$61,base_de_dados!$H:$H,$L$1,base_de_dados!$C:$C,$A416,base_de_dados!$M:$M,"&lt;=2011",base_de_dados!$O:$O,"&gt;=40908")</f>
        <v>0</v>
      </c>
      <c r="I416" s="5">
        <f>SUMIFS(base_de_dados!$T:$T,base_de_dados!$B:$B,$B416,base_de_dados!$G:$G,I$61,base_de_dados!$H:$H,$L$1,base_de_dados!$C:$C,$A416,base_de_dados!$M:$M,"&lt;=2011",base_de_dados!$O:$O,"&gt;=40908")</f>
        <v>0</v>
      </c>
      <c r="J416" s="5">
        <f>SUMIFS(base_de_dados!$T:$T,base_de_dados!$B:$B,$B416,base_de_dados!$G:$G,J$61,base_de_dados!$H:$H,$L$1,base_de_dados!$C:$C,$A416,base_de_dados!$M:$M,"&lt;=2011",base_de_dados!$O:$O,"&gt;=40908")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SUMIFS(base_de_dados!$T:$T,base_de_dados!$B:$B,$B417,base_de_dados!$G:$G,C$61,base_de_dados!$H:$H,$L$1,base_de_dados!$C:$C,$A417,base_de_dados!$M:$M,"&lt;=2011",base_de_dados!$O:$O,"&gt;=40908")</f>
        <v>0</v>
      </c>
      <c r="D417" s="5">
        <f>SUMIFS(base_de_dados!$T:$T,base_de_dados!$B:$B,$B417,base_de_dados!$G:$G,D$61,base_de_dados!$H:$H,$L$1,base_de_dados!$C:$C,$A417,base_de_dados!$M:$M,"&lt;=2011",base_de_dados!$O:$O,"&gt;=40908")</f>
        <v>0</v>
      </c>
      <c r="E417" s="5">
        <f>SUMIFS(base_de_dados!$T:$T,base_de_dados!$B:$B,$B417,base_de_dados!$G:$G,E$61,base_de_dados!$H:$H,$L$1,base_de_dados!$C:$C,$A417,base_de_dados!$M:$M,"&lt;=2011",base_de_dados!$O:$O,"&gt;=40908")</f>
        <v>0</v>
      </c>
      <c r="F417" s="5">
        <f>SUMIFS(base_de_dados!$T:$T,base_de_dados!$B:$B,$B417,base_de_dados!$G:$G,F$61,base_de_dados!$H:$H,$L$1,base_de_dados!$C:$C,$A417,base_de_dados!$M:$M,"&lt;=2011",base_de_dados!$O:$O,"&gt;=40908")</f>
        <v>0</v>
      </c>
      <c r="G417" s="5">
        <f>SUMIFS(base_de_dados!$T:$T,base_de_dados!$B:$B,$B417,base_de_dados!$G:$G,G$61,base_de_dados!$H:$H,$L$1,base_de_dados!$C:$C,$A417,base_de_dados!$M:$M,"&lt;=2011",base_de_dados!$O:$O,"&gt;=40908")</f>
        <v>0</v>
      </c>
      <c r="H417" s="5">
        <f>SUMIFS(base_de_dados!$T:$T,base_de_dados!$B:$B,$B417,base_de_dados!$G:$G,H$61,base_de_dados!$H:$H,$L$1,base_de_dados!$C:$C,$A417,base_de_dados!$M:$M,"&lt;=2011",base_de_dados!$O:$O,"&gt;=40908")</f>
        <v>0</v>
      </c>
      <c r="I417" s="5">
        <f>SUMIFS(base_de_dados!$T:$T,base_de_dados!$B:$B,$B417,base_de_dados!$G:$G,I$61,base_de_dados!$H:$H,$L$1,base_de_dados!$C:$C,$A417,base_de_dados!$M:$M,"&lt;=2011",base_de_dados!$O:$O,"&gt;=40908")</f>
        <v>0</v>
      </c>
      <c r="J417" s="5">
        <f>SUMIFS(base_de_dados!$T:$T,base_de_dados!$B:$B,$B417,base_de_dados!$G:$G,J$61,base_de_dados!$H:$H,$L$1,base_de_dados!$C:$C,$A417,base_de_dados!$M:$M,"&lt;=2011",base_de_dados!$O:$O,"&gt;=40908")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SUMIFS(base_de_dados!$T:$T,base_de_dados!$B:$B,$B418,base_de_dados!$G:$G,C$61,base_de_dados!$H:$H,$L$1,base_de_dados!$C:$C,$A418,base_de_dados!$M:$M,"&lt;=2011",base_de_dados!$O:$O,"&gt;=40908")</f>
        <v>0</v>
      </c>
      <c r="D418" s="5">
        <f>SUMIFS(base_de_dados!$T:$T,base_de_dados!$B:$B,$B418,base_de_dados!$G:$G,D$61,base_de_dados!$H:$H,$L$1,base_de_dados!$C:$C,$A418,base_de_dados!$M:$M,"&lt;=2011",base_de_dados!$O:$O,"&gt;=40908")</f>
        <v>0</v>
      </c>
      <c r="E418" s="5">
        <f>SUMIFS(base_de_dados!$T:$T,base_de_dados!$B:$B,$B418,base_de_dados!$G:$G,E$61,base_de_dados!$H:$H,$L$1,base_de_dados!$C:$C,$A418,base_de_dados!$M:$M,"&lt;=2011",base_de_dados!$O:$O,"&gt;=40908")</f>
        <v>0</v>
      </c>
      <c r="F418" s="5">
        <f>SUMIFS(base_de_dados!$T:$T,base_de_dados!$B:$B,$B418,base_de_dados!$G:$G,F$61,base_de_dados!$H:$H,$L$1,base_de_dados!$C:$C,$A418,base_de_dados!$M:$M,"&lt;=2011",base_de_dados!$O:$O,"&gt;=40908")</f>
        <v>0</v>
      </c>
      <c r="G418" s="5">
        <f>SUMIFS(base_de_dados!$T:$T,base_de_dados!$B:$B,$B418,base_de_dados!$G:$G,G$61,base_de_dados!$H:$H,$L$1,base_de_dados!$C:$C,$A418,base_de_dados!$M:$M,"&lt;=2011",base_de_dados!$O:$O,"&gt;=40908")</f>
        <v>0</v>
      </c>
      <c r="H418" s="5">
        <f>SUMIFS(base_de_dados!$T:$T,base_de_dados!$B:$B,$B418,base_de_dados!$G:$G,H$61,base_de_dados!$H:$H,$L$1,base_de_dados!$C:$C,$A418,base_de_dados!$M:$M,"&lt;=2011",base_de_dados!$O:$O,"&gt;=40908")</f>
        <v>0</v>
      </c>
      <c r="I418" s="5">
        <f>SUMIFS(base_de_dados!$T:$T,base_de_dados!$B:$B,$B418,base_de_dados!$G:$G,I$61,base_de_dados!$H:$H,$L$1,base_de_dados!$C:$C,$A418,base_de_dados!$M:$M,"&lt;=2011",base_de_dados!$O:$O,"&gt;=40908")</f>
        <v>0</v>
      </c>
      <c r="J418" s="5">
        <f>SUMIFS(base_de_dados!$T:$T,base_de_dados!$B:$B,$B418,base_de_dados!$G:$G,J$61,base_de_dados!$H:$H,$L$1,base_de_dados!$C:$C,$A418,base_de_dados!$M:$M,"&lt;=2011",base_de_dados!$O:$O,"&gt;=40908")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SUMIFS(base_de_dados!$T:$T,base_de_dados!$B:$B,$B419,base_de_dados!$G:$G,C$61,base_de_dados!$H:$H,$L$1,base_de_dados!$C:$C,$A419,base_de_dados!$M:$M,"&lt;=2011",base_de_dados!$O:$O,"&gt;=40908")</f>
        <v>0</v>
      </c>
      <c r="D419" s="5">
        <f>SUMIFS(base_de_dados!$T:$T,base_de_dados!$B:$B,$B419,base_de_dados!$G:$G,D$61,base_de_dados!$H:$H,$L$1,base_de_dados!$C:$C,$A419,base_de_dados!$M:$M,"&lt;=2011",base_de_dados!$O:$O,"&gt;=40908")</f>
        <v>0</v>
      </c>
      <c r="E419" s="5">
        <f>SUMIFS(base_de_dados!$T:$T,base_de_dados!$B:$B,$B419,base_de_dados!$G:$G,E$61,base_de_dados!$H:$H,$L$1,base_de_dados!$C:$C,$A419,base_de_dados!$M:$M,"&lt;=2011",base_de_dados!$O:$O,"&gt;=40908")</f>
        <v>0</v>
      </c>
      <c r="F419" s="5">
        <f>SUMIFS(base_de_dados!$T:$T,base_de_dados!$B:$B,$B419,base_de_dados!$G:$G,F$61,base_de_dados!$H:$H,$L$1,base_de_dados!$C:$C,$A419,base_de_dados!$M:$M,"&lt;=2011",base_de_dados!$O:$O,"&gt;=40908")</f>
        <v>0</v>
      </c>
      <c r="G419" s="5">
        <f>SUMIFS(base_de_dados!$T:$T,base_de_dados!$B:$B,$B419,base_de_dados!$G:$G,G$61,base_de_dados!$H:$H,$L$1,base_de_dados!$C:$C,$A419,base_de_dados!$M:$M,"&lt;=2011",base_de_dados!$O:$O,"&gt;=40908")</f>
        <v>0</v>
      </c>
      <c r="H419" s="5">
        <f>SUMIFS(base_de_dados!$T:$T,base_de_dados!$B:$B,$B419,base_de_dados!$G:$G,H$61,base_de_dados!$H:$H,$L$1,base_de_dados!$C:$C,$A419,base_de_dados!$M:$M,"&lt;=2011",base_de_dados!$O:$O,"&gt;=40908")</f>
        <v>0</v>
      </c>
      <c r="I419" s="5">
        <f>SUMIFS(base_de_dados!$T:$T,base_de_dados!$B:$B,$B419,base_de_dados!$G:$G,I$61,base_de_dados!$H:$H,$L$1,base_de_dados!$C:$C,$A419,base_de_dados!$M:$M,"&lt;=2011",base_de_dados!$O:$O,"&gt;=40908")</f>
        <v>0</v>
      </c>
      <c r="J419" s="5">
        <f>SUMIFS(base_de_dados!$T:$T,base_de_dados!$B:$B,$B419,base_de_dados!$G:$G,J$61,base_de_dados!$H:$H,$L$1,base_de_dados!$C:$C,$A419,base_de_dados!$M:$M,"&lt;=2011",base_de_dados!$O:$O,"&gt;=40908")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SUMIFS(base_de_dados!$T:$T,base_de_dados!$B:$B,$B420,base_de_dados!$G:$G,C$61,base_de_dados!$H:$H,$L$1,base_de_dados!$C:$C,$A420,base_de_dados!$M:$M,"&lt;=2011",base_de_dados!$O:$O,"&gt;=40908")</f>
        <v>0</v>
      </c>
      <c r="D420" s="5">
        <f>SUMIFS(base_de_dados!$T:$T,base_de_dados!$B:$B,$B420,base_de_dados!$G:$G,D$61,base_de_dados!$H:$H,$L$1,base_de_dados!$C:$C,$A420,base_de_dados!$M:$M,"&lt;=2011",base_de_dados!$O:$O,"&gt;=40908")</f>
        <v>0</v>
      </c>
      <c r="E420" s="5">
        <f>SUMIFS(base_de_dados!$T:$T,base_de_dados!$B:$B,$B420,base_de_dados!$G:$G,E$61,base_de_dados!$H:$H,$L$1,base_de_dados!$C:$C,$A420,base_de_dados!$M:$M,"&lt;=2011",base_de_dados!$O:$O,"&gt;=40908")</f>
        <v>0</v>
      </c>
      <c r="F420" s="5">
        <f>SUMIFS(base_de_dados!$T:$T,base_de_dados!$B:$B,$B420,base_de_dados!$G:$G,F$61,base_de_dados!$H:$H,$L$1,base_de_dados!$C:$C,$A420,base_de_dados!$M:$M,"&lt;=2011",base_de_dados!$O:$O,"&gt;=40908")</f>
        <v>4.8309868087265347E-2</v>
      </c>
      <c r="G420" s="5">
        <f>SUMIFS(base_de_dados!$T:$T,base_de_dados!$B:$B,$B420,base_de_dados!$G:$G,G$61,base_de_dados!$H:$H,$L$1,base_de_dados!$C:$C,$A420,base_de_dados!$M:$M,"&lt;=2011",base_de_dados!$O:$O,"&gt;=40908")</f>
        <v>0</v>
      </c>
      <c r="H420" s="5">
        <f>SUMIFS(base_de_dados!$T:$T,base_de_dados!$B:$B,$B420,base_de_dados!$G:$G,H$61,base_de_dados!$H:$H,$L$1,base_de_dados!$C:$C,$A420,base_de_dados!$M:$M,"&lt;=2011",base_de_dados!$O:$O,"&gt;=40908")</f>
        <v>0</v>
      </c>
      <c r="I420" s="5">
        <f>SUMIFS(base_de_dados!$T:$T,base_de_dados!$B:$B,$B420,base_de_dados!$G:$G,I$61,base_de_dados!$H:$H,$L$1,base_de_dados!$C:$C,$A420,base_de_dados!$M:$M,"&lt;=2011",base_de_dados!$O:$O,"&gt;=40908")</f>
        <v>0</v>
      </c>
      <c r="J420" s="5">
        <f>SUMIFS(base_de_dados!$T:$T,base_de_dados!$B:$B,$B420,base_de_dados!$G:$G,J$61,base_de_dados!$H:$H,$L$1,base_de_dados!$C:$C,$A420,base_de_dados!$M:$M,"&lt;=2011",base_de_dados!$O:$O,"&gt;=40908")</f>
        <v>0</v>
      </c>
      <c r="K420" s="32">
        <f t="shared" si="10"/>
        <v>4.8309868087265347E-2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SUMIFS(base_de_dados!$T:$T,base_de_dados!$B:$B,$B421,base_de_dados!$G:$G,C$61,base_de_dados!$H:$H,$L$1,base_de_dados!$C:$C,$A421,base_de_dados!$M:$M,"&lt;=2011",base_de_dados!$O:$O,"&gt;=40908")</f>
        <v>0</v>
      </c>
      <c r="D421" s="5">
        <f>SUMIFS(base_de_dados!$T:$T,base_de_dados!$B:$B,$B421,base_de_dados!$G:$G,D$61,base_de_dados!$H:$H,$L$1,base_de_dados!$C:$C,$A421,base_de_dados!$M:$M,"&lt;=2011",base_de_dados!$O:$O,"&gt;=40908")</f>
        <v>0</v>
      </c>
      <c r="E421" s="5">
        <f>SUMIFS(base_de_dados!$T:$T,base_de_dados!$B:$B,$B421,base_de_dados!$G:$G,E$61,base_de_dados!$H:$H,$L$1,base_de_dados!$C:$C,$A421,base_de_dados!$M:$M,"&lt;=2011",base_de_dados!$O:$O,"&gt;=40908")</f>
        <v>0</v>
      </c>
      <c r="F421" s="5">
        <f>SUMIFS(base_de_dados!$T:$T,base_de_dados!$B:$B,$B421,base_de_dados!$G:$G,F$61,base_de_dados!$H:$H,$L$1,base_de_dados!$C:$C,$A421,base_de_dados!$M:$M,"&lt;=2011",base_de_dados!$O:$O,"&gt;=40908")</f>
        <v>0</v>
      </c>
      <c r="G421" s="5">
        <f>SUMIFS(base_de_dados!$T:$T,base_de_dados!$B:$B,$B421,base_de_dados!$G:$G,G$61,base_de_dados!$H:$H,$L$1,base_de_dados!$C:$C,$A421,base_de_dados!$M:$M,"&lt;=2011",base_de_dados!$O:$O,"&gt;=40908")</f>
        <v>0</v>
      </c>
      <c r="H421" s="5">
        <f>SUMIFS(base_de_dados!$T:$T,base_de_dados!$B:$B,$B421,base_de_dados!$G:$G,H$61,base_de_dados!$H:$H,$L$1,base_de_dados!$C:$C,$A421,base_de_dados!$M:$M,"&lt;=2011",base_de_dados!$O:$O,"&gt;=40908")</f>
        <v>0</v>
      </c>
      <c r="I421" s="5">
        <f>SUMIFS(base_de_dados!$T:$T,base_de_dados!$B:$B,$B421,base_de_dados!$G:$G,I$61,base_de_dados!$H:$H,$L$1,base_de_dados!$C:$C,$A421,base_de_dados!$M:$M,"&lt;=2011",base_de_dados!$O:$O,"&gt;=40908")</f>
        <v>0</v>
      </c>
      <c r="J421" s="5">
        <f>SUMIFS(base_de_dados!$T:$T,base_de_dados!$B:$B,$B421,base_de_dados!$G:$G,J$61,base_de_dados!$H:$H,$L$1,base_de_dados!$C:$C,$A421,base_de_dados!$M:$M,"&lt;=2011",base_de_dados!$O:$O,"&gt;=40908")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SUMIFS(base_de_dados!$T:$T,base_de_dados!$B:$B,$B422,base_de_dados!$G:$G,C$61,base_de_dados!$H:$H,$L$1,base_de_dados!$C:$C,$A422,base_de_dados!$M:$M,"&lt;=2011",base_de_dados!$O:$O,"&gt;=40908")</f>
        <v>0</v>
      </c>
      <c r="D422" s="5">
        <f>SUMIFS(base_de_dados!$T:$T,base_de_dados!$B:$B,$B422,base_de_dados!$G:$G,D$61,base_de_dados!$H:$H,$L$1,base_de_dados!$C:$C,$A422,base_de_dados!$M:$M,"&lt;=2011",base_de_dados!$O:$O,"&gt;=40908")</f>
        <v>0</v>
      </c>
      <c r="E422" s="5">
        <f>SUMIFS(base_de_dados!$T:$T,base_de_dados!$B:$B,$B422,base_de_dados!$G:$G,E$61,base_de_dados!$H:$H,$L$1,base_de_dados!$C:$C,$A422,base_de_dados!$M:$M,"&lt;=2011",base_de_dados!$O:$O,"&gt;=40908")</f>
        <v>0</v>
      </c>
      <c r="F422" s="5">
        <f>SUMIFS(base_de_dados!$T:$T,base_de_dados!$B:$B,$B422,base_de_dados!$G:$G,F$61,base_de_dados!$H:$H,$L$1,base_de_dados!$C:$C,$A422,base_de_dados!$M:$M,"&lt;=2011",base_de_dados!$O:$O,"&gt;=40908")</f>
        <v>0</v>
      </c>
      <c r="G422" s="5">
        <f>SUMIFS(base_de_dados!$T:$T,base_de_dados!$B:$B,$B422,base_de_dados!$G:$G,G$61,base_de_dados!$H:$H,$L$1,base_de_dados!$C:$C,$A422,base_de_dados!$M:$M,"&lt;=2011",base_de_dados!$O:$O,"&gt;=40908")</f>
        <v>0</v>
      </c>
      <c r="H422" s="5">
        <f>SUMIFS(base_de_dados!$T:$T,base_de_dados!$B:$B,$B422,base_de_dados!$G:$G,H$61,base_de_dados!$H:$H,$L$1,base_de_dados!$C:$C,$A422,base_de_dados!$M:$M,"&lt;=2011",base_de_dados!$O:$O,"&gt;=40908")</f>
        <v>0</v>
      </c>
      <c r="I422" s="5">
        <f>SUMIFS(base_de_dados!$T:$T,base_de_dados!$B:$B,$B422,base_de_dados!$G:$G,I$61,base_de_dados!$H:$H,$L$1,base_de_dados!$C:$C,$A422,base_de_dados!$M:$M,"&lt;=2011",base_de_dados!$O:$O,"&gt;=40908")</f>
        <v>0</v>
      </c>
      <c r="J422" s="5">
        <f>SUMIFS(base_de_dados!$T:$T,base_de_dados!$B:$B,$B422,base_de_dados!$G:$G,J$61,base_de_dados!$H:$H,$L$1,base_de_dados!$C:$C,$A422,base_de_dados!$M:$M,"&lt;=2011",base_de_dados!$O:$O,"&gt;=40908")</f>
        <v>0</v>
      </c>
      <c r="K422" s="32">
        <f t="shared" si="10"/>
        <v>0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SUMIFS(base_de_dados!$T:$T,base_de_dados!$B:$B,$B423,base_de_dados!$G:$G,C$61,base_de_dados!$H:$H,$L$1,base_de_dados!$C:$C,$A423,base_de_dados!$M:$M,"&lt;=2011",base_de_dados!$O:$O,"&gt;=40908")</f>
        <v>0</v>
      </c>
      <c r="D423" s="5">
        <f>SUMIFS(base_de_dados!$T:$T,base_de_dados!$B:$B,$B423,base_de_dados!$G:$G,D$61,base_de_dados!$H:$H,$L$1,base_de_dados!$C:$C,$A423,base_de_dados!$M:$M,"&lt;=2011",base_de_dados!$O:$O,"&gt;=40908")</f>
        <v>0</v>
      </c>
      <c r="E423" s="5">
        <f>SUMIFS(base_de_dados!$T:$T,base_de_dados!$B:$B,$B423,base_de_dados!$G:$G,E$61,base_de_dados!$H:$H,$L$1,base_de_dados!$C:$C,$A423,base_de_dados!$M:$M,"&lt;=2011",base_de_dados!$O:$O,"&gt;=40908")</f>
        <v>0</v>
      </c>
      <c r="F423" s="5">
        <f>SUMIFS(base_de_dados!$T:$T,base_de_dados!$B:$B,$B423,base_de_dados!$G:$G,F$61,base_de_dados!$H:$H,$L$1,base_de_dados!$C:$C,$A423,base_de_dados!$M:$M,"&lt;=2011",base_de_dados!$O:$O,"&gt;=40908")</f>
        <v>0</v>
      </c>
      <c r="G423" s="5">
        <f>SUMIFS(base_de_dados!$T:$T,base_de_dados!$B:$B,$B423,base_de_dados!$G:$G,G$61,base_de_dados!$H:$H,$L$1,base_de_dados!$C:$C,$A423,base_de_dados!$M:$M,"&lt;=2011",base_de_dados!$O:$O,"&gt;=40908")</f>
        <v>0</v>
      </c>
      <c r="H423" s="5">
        <f>SUMIFS(base_de_dados!$T:$T,base_de_dados!$B:$B,$B423,base_de_dados!$G:$G,H$61,base_de_dados!$H:$H,$L$1,base_de_dados!$C:$C,$A423,base_de_dados!$M:$M,"&lt;=2011",base_de_dados!$O:$O,"&gt;=40908")</f>
        <v>0</v>
      </c>
      <c r="I423" s="5">
        <f>SUMIFS(base_de_dados!$T:$T,base_de_dados!$B:$B,$B423,base_de_dados!$G:$G,I$61,base_de_dados!$H:$H,$L$1,base_de_dados!$C:$C,$A423,base_de_dados!$M:$M,"&lt;=2011",base_de_dados!$O:$O,"&gt;=40908")</f>
        <v>0</v>
      </c>
      <c r="J423" s="5">
        <f>SUMIFS(base_de_dados!$T:$T,base_de_dados!$B:$B,$B423,base_de_dados!$G:$G,J$61,base_de_dados!$H:$H,$L$1,base_de_dados!$C:$C,$A423,base_de_dados!$M:$M,"&lt;=2011",base_de_dados!$O:$O,"&gt;=40908")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SUMIFS(base_de_dados!$T:$T,base_de_dados!$B:$B,$B424,base_de_dados!$G:$G,C$61,base_de_dados!$H:$H,$L$1,base_de_dados!$C:$C,$A424,base_de_dados!$M:$M,"&lt;=2011",base_de_dados!$O:$O,"&gt;=40908")</f>
        <v>0</v>
      </c>
      <c r="D424" s="5">
        <f>SUMIFS(base_de_dados!$T:$T,base_de_dados!$B:$B,$B424,base_de_dados!$G:$G,D$61,base_de_dados!$H:$H,$L$1,base_de_dados!$C:$C,$A424,base_de_dados!$M:$M,"&lt;=2011",base_de_dados!$O:$O,"&gt;=40908")</f>
        <v>0</v>
      </c>
      <c r="E424" s="5">
        <f>SUMIFS(base_de_dados!$T:$T,base_de_dados!$B:$B,$B424,base_de_dados!$G:$G,E$61,base_de_dados!$H:$H,$L$1,base_de_dados!$C:$C,$A424,base_de_dados!$M:$M,"&lt;=2011",base_de_dados!$O:$O,"&gt;=40908")</f>
        <v>0</v>
      </c>
      <c r="F424" s="5">
        <f>SUMIFS(base_de_dados!$T:$T,base_de_dados!$B:$B,$B424,base_de_dados!$G:$G,F$61,base_de_dados!$H:$H,$L$1,base_de_dados!$C:$C,$A424,base_de_dados!$M:$M,"&lt;=2011",base_de_dados!$O:$O,"&gt;=40908")</f>
        <v>0</v>
      </c>
      <c r="G424" s="5">
        <f>SUMIFS(base_de_dados!$T:$T,base_de_dados!$B:$B,$B424,base_de_dados!$G:$G,G$61,base_de_dados!$H:$H,$L$1,base_de_dados!$C:$C,$A424,base_de_dados!$M:$M,"&lt;=2011",base_de_dados!$O:$O,"&gt;=40908")</f>
        <v>0</v>
      </c>
      <c r="H424" s="5">
        <f>SUMIFS(base_de_dados!$T:$T,base_de_dados!$B:$B,$B424,base_de_dados!$G:$G,H$61,base_de_dados!$H:$H,$L$1,base_de_dados!$C:$C,$A424,base_de_dados!$M:$M,"&lt;=2011",base_de_dados!$O:$O,"&gt;=40908")</f>
        <v>0</v>
      </c>
      <c r="I424" s="5">
        <f>SUMIFS(base_de_dados!$T:$T,base_de_dados!$B:$B,$B424,base_de_dados!$G:$G,I$61,base_de_dados!$H:$H,$L$1,base_de_dados!$C:$C,$A424,base_de_dados!$M:$M,"&lt;=2011",base_de_dados!$O:$O,"&gt;=40908")</f>
        <v>0</v>
      </c>
      <c r="J424" s="5">
        <f>SUMIFS(base_de_dados!$T:$T,base_de_dados!$B:$B,$B424,base_de_dados!$G:$G,J$61,base_de_dados!$H:$H,$L$1,base_de_dados!$C:$C,$A424,base_de_dados!$M:$M,"&lt;=2011",base_de_dados!$O:$O,"&gt;=40908")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SUMIFS(base_de_dados!$T:$T,base_de_dados!$B:$B,$B425,base_de_dados!$G:$G,C$61,base_de_dados!$H:$H,$L$1,base_de_dados!$C:$C,$A425,base_de_dados!$M:$M,"&lt;=2011",base_de_dados!$O:$O,"&gt;=40908")</f>
        <v>0</v>
      </c>
      <c r="D425" s="5">
        <f>SUMIFS(base_de_dados!$T:$T,base_de_dados!$B:$B,$B425,base_de_dados!$G:$G,D$61,base_de_dados!$H:$H,$L$1,base_de_dados!$C:$C,$A425,base_de_dados!$M:$M,"&lt;=2011",base_de_dados!$O:$O,"&gt;=40908")</f>
        <v>4.6806823947234906E-2</v>
      </c>
      <c r="E425" s="5">
        <f>SUMIFS(base_de_dados!$T:$T,base_de_dados!$B:$B,$B425,base_de_dados!$G:$G,E$61,base_de_dados!$H:$H,$L$1,base_de_dados!$C:$C,$A425,base_de_dados!$M:$M,"&lt;=2011",base_de_dados!$O:$O,"&gt;=40908")</f>
        <v>0</v>
      </c>
      <c r="F425" s="5">
        <f>SUMIFS(base_de_dados!$T:$T,base_de_dados!$B:$B,$B425,base_de_dados!$G:$G,F$61,base_de_dados!$H:$H,$L$1,base_de_dados!$C:$C,$A425,base_de_dados!$M:$M,"&lt;=2011",base_de_dados!$O:$O,"&gt;=40908")</f>
        <v>0</v>
      </c>
      <c r="G425" s="5">
        <f>SUMIFS(base_de_dados!$T:$T,base_de_dados!$B:$B,$B425,base_de_dados!$G:$G,G$61,base_de_dados!$H:$H,$L$1,base_de_dados!$C:$C,$A425,base_de_dados!$M:$M,"&lt;=2011",base_de_dados!$O:$O,"&gt;=40908")</f>
        <v>0</v>
      </c>
      <c r="H425" s="5">
        <f>SUMIFS(base_de_dados!$T:$T,base_de_dados!$B:$B,$B425,base_de_dados!$G:$G,H$61,base_de_dados!$H:$H,$L$1,base_de_dados!$C:$C,$A425,base_de_dados!$M:$M,"&lt;=2011",base_de_dados!$O:$O,"&gt;=40908")</f>
        <v>0</v>
      </c>
      <c r="I425" s="5">
        <f>SUMIFS(base_de_dados!$T:$T,base_de_dados!$B:$B,$B425,base_de_dados!$G:$G,I$61,base_de_dados!$H:$H,$L$1,base_de_dados!$C:$C,$A425,base_de_dados!$M:$M,"&lt;=2011",base_de_dados!$O:$O,"&gt;=40908")</f>
        <v>0</v>
      </c>
      <c r="J425" s="5">
        <f>SUMIFS(base_de_dados!$T:$T,base_de_dados!$B:$B,$B425,base_de_dados!$G:$G,J$61,base_de_dados!$H:$H,$L$1,base_de_dados!$C:$C,$A425,base_de_dados!$M:$M,"&lt;=2011",base_de_dados!$O:$O,"&gt;=40908")</f>
        <v>0</v>
      </c>
      <c r="K425" s="32">
        <f t="shared" si="10"/>
        <v>4.6806823947234906E-2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SUMIFS(base_de_dados!$T:$T,base_de_dados!$B:$B,$B426,base_de_dados!$G:$G,C$61,base_de_dados!$H:$H,$L$1,base_de_dados!$C:$C,$A426,base_de_dados!$M:$M,"&lt;=2011",base_de_dados!$O:$O,"&gt;=40908")</f>
        <v>0</v>
      </c>
      <c r="D426" s="5">
        <f>SUMIFS(base_de_dados!$T:$T,base_de_dados!$B:$B,$B426,base_de_dados!$G:$G,D$61,base_de_dados!$H:$H,$L$1,base_de_dados!$C:$C,$A426,base_de_dados!$M:$M,"&lt;=2011",base_de_dados!$O:$O,"&gt;=40908")</f>
        <v>0</v>
      </c>
      <c r="E426" s="5">
        <f>SUMIFS(base_de_dados!$T:$T,base_de_dados!$B:$B,$B426,base_de_dados!$G:$G,E$61,base_de_dados!$H:$H,$L$1,base_de_dados!$C:$C,$A426,base_de_dados!$M:$M,"&lt;=2011",base_de_dados!$O:$O,"&gt;=40908")</f>
        <v>0</v>
      </c>
      <c r="F426" s="5">
        <f>SUMIFS(base_de_dados!$T:$T,base_de_dados!$B:$B,$B426,base_de_dados!$G:$G,F$61,base_de_dados!$H:$H,$L$1,base_de_dados!$C:$C,$A426,base_de_dados!$M:$M,"&lt;=2011",base_de_dados!$O:$O,"&gt;=40908")</f>
        <v>0</v>
      </c>
      <c r="G426" s="5">
        <f>SUMIFS(base_de_dados!$T:$T,base_de_dados!$B:$B,$B426,base_de_dados!$G:$G,G$61,base_de_dados!$H:$H,$L$1,base_de_dados!$C:$C,$A426,base_de_dados!$M:$M,"&lt;=2011",base_de_dados!$O:$O,"&gt;=40908")</f>
        <v>0</v>
      </c>
      <c r="H426" s="5">
        <f>SUMIFS(base_de_dados!$T:$T,base_de_dados!$B:$B,$B426,base_de_dados!$G:$G,H$61,base_de_dados!$H:$H,$L$1,base_de_dados!$C:$C,$A426,base_de_dados!$M:$M,"&lt;=2011",base_de_dados!$O:$O,"&gt;=40908")</f>
        <v>0</v>
      </c>
      <c r="I426" s="5">
        <f>SUMIFS(base_de_dados!$T:$T,base_de_dados!$B:$B,$B426,base_de_dados!$G:$G,I$61,base_de_dados!$H:$H,$L$1,base_de_dados!$C:$C,$A426,base_de_dados!$M:$M,"&lt;=2011",base_de_dados!$O:$O,"&gt;=40908")</f>
        <v>0</v>
      </c>
      <c r="J426" s="5">
        <f>SUMIFS(base_de_dados!$T:$T,base_de_dados!$B:$B,$B426,base_de_dados!$G:$G,J$61,base_de_dados!$H:$H,$L$1,base_de_dados!$C:$C,$A426,base_de_dados!$M:$M,"&lt;=2011",base_de_dados!$O:$O,"&gt;=40908")</f>
        <v>0</v>
      </c>
      <c r="K426" s="32">
        <f t="shared" si="10"/>
        <v>0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SUMIFS(base_de_dados!$T:$T,base_de_dados!$B:$B,$B427,base_de_dados!$G:$G,C$61,base_de_dados!$H:$H,$L$1,base_de_dados!$C:$C,$A427,base_de_dados!$M:$M,"&lt;=2011",base_de_dados!$O:$O,"&gt;=40908")</f>
        <v>0</v>
      </c>
      <c r="D427" s="5">
        <f>SUMIFS(base_de_dados!$T:$T,base_de_dados!$B:$B,$B427,base_de_dados!$G:$G,D$61,base_de_dados!$H:$H,$L$1,base_de_dados!$C:$C,$A427,base_de_dados!$M:$M,"&lt;=2011",base_de_dados!$O:$O,"&gt;=40908")</f>
        <v>0</v>
      </c>
      <c r="E427" s="5">
        <f>SUMIFS(base_de_dados!$T:$T,base_de_dados!$B:$B,$B427,base_de_dados!$G:$G,E$61,base_de_dados!$H:$H,$L$1,base_de_dados!$C:$C,$A427,base_de_dados!$M:$M,"&lt;=2011",base_de_dados!$O:$O,"&gt;=40908")</f>
        <v>0</v>
      </c>
      <c r="F427" s="5">
        <f>SUMIFS(base_de_dados!$T:$T,base_de_dados!$B:$B,$B427,base_de_dados!$G:$G,F$61,base_de_dados!$H:$H,$L$1,base_de_dados!$C:$C,$A427,base_de_dados!$M:$M,"&lt;=2011",base_de_dados!$O:$O,"&gt;=40908")</f>
        <v>0</v>
      </c>
      <c r="G427" s="5">
        <f>SUMIFS(base_de_dados!$T:$T,base_de_dados!$B:$B,$B427,base_de_dados!$G:$G,G$61,base_de_dados!$H:$H,$L$1,base_de_dados!$C:$C,$A427,base_de_dados!$M:$M,"&lt;=2011",base_de_dados!$O:$O,"&gt;=40908")</f>
        <v>0</v>
      </c>
      <c r="H427" s="5">
        <f>SUMIFS(base_de_dados!$T:$T,base_de_dados!$B:$B,$B427,base_de_dados!$G:$G,H$61,base_de_dados!$H:$H,$L$1,base_de_dados!$C:$C,$A427,base_de_dados!$M:$M,"&lt;=2011",base_de_dados!$O:$O,"&gt;=40908")</f>
        <v>0</v>
      </c>
      <c r="I427" s="5">
        <f>SUMIFS(base_de_dados!$T:$T,base_de_dados!$B:$B,$B427,base_de_dados!$G:$G,I$61,base_de_dados!$H:$H,$L$1,base_de_dados!$C:$C,$A427,base_de_dados!$M:$M,"&lt;=2011",base_de_dados!$O:$O,"&gt;=40908")</f>
        <v>0</v>
      </c>
      <c r="J427" s="5">
        <f>SUMIFS(base_de_dados!$T:$T,base_de_dados!$B:$B,$B427,base_de_dados!$G:$G,J$61,base_de_dados!$H:$H,$L$1,base_de_dados!$C:$C,$A427,base_de_dados!$M:$M,"&lt;=2011",base_de_dados!$O:$O,"&gt;=40908")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SUMIFS(base_de_dados!$T:$T,base_de_dados!$B:$B,$B428,base_de_dados!$G:$G,C$61,base_de_dados!$H:$H,$L$1,base_de_dados!$C:$C,$A428,base_de_dados!$M:$M,"&lt;=2011",base_de_dados!$O:$O,"&gt;=40908")</f>
        <v>0</v>
      </c>
      <c r="D428" s="5">
        <f>SUMIFS(base_de_dados!$T:$T,base_de_dados!$B:$B,$B428,base_de_dados!$G:$G,D$61,base_de_dados!$H:$H,$L$1,base_de_dados!$C:$C,$A428,base_de_dados!$M:$M,"&lt;=2011",base_de_dados!$O:$O,"&gt;=40908")</f>
        <v>0</v>
      </c>
      <c r="E428" s="5">
        <f>SUMIFS(base_de_dados!$T:$T,base_de_dados!$B:$B,$B428,base_de_dados!$G:$G,E$61,base_de_dados!$H:$H,$L$1,base_de_dados!$C:$C,$A428,base_de_dados!$M:$M,"&lt;=2011",base_de_dados!$O:$O,"&gt;=40908")</f>
        <v>0</v>
      </c>
      <c r="F428" s="5">
        <f>SUMIFS(base_de_dados!$T:$T,base_de_dados!$B:$B,$B428,base_de_dados!$G:$G,F$61,base_de_dados!$H:$H,$L$1,base_de_dados!$C:$C,$A428,base_de_dados!$M:$M,"&lt;=2011",base_de_dados!$O:$O,"&gt;=40908")</f>
        <v>0</v>
      </c>
      <c r="G428" s="5">
        <f>SUMIFS(base_de_dados!$T:$T,base_de_dados!$B:$B,$B428,base_de_dados!$G:$G,G$61,base_de_dados!$H:$H,$L$1,base_de_dados!$C:$C,$A428,base_de_dados!$M:$M,"&lt;=2011",base_de_dados!$O:$O,"&gt;=40908")</f>
        <v>0</v>
      </c>
      <c r="H428" s="5">
        <f>SUMIFS(base_de_dados!$T:$T,base_de_dados!$B:$B,$B428,base_de_dados!$G:$G,H$61,base_de_dados!$H:$H,$L$1,base_de_dados!$C:$C,$A428,base_de_dados!$M:$M,"&lt;=2011",base_de_dados!$O:$O,"&gt;=40908")</f>
        <v>0</v>
      </c>
      <c r="I428" s="5">
        <f>SUMIFS(base_de_dados!$T:$T,base_de_dados!$B:$B,$B428,base_de_dados!$G:$G,I$61,base_de_dados!$H:$H,$L$1,base_de_dados!$C:$C,$A428,base_de_dados!$M:$M,"&lt;=2011",base_de_dados!$O:$O,"&gt;=40908")</f>
        <v>0</v>
      </c>
      <c r="J428" s="5">
        <f>SUMIFS(base_de_dados!$T:$T,base_de_dados!$B:$B,$B428,base_de_dados!$G:$G,J$61,base_de_dados!$H:$H,$L$1,base_de_dados!$C:$C,$A428,base_de_dados!$M:$M,"&lt;=2011",base_de_dados!$O:$O,"&gt;=40908")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SUMIFS(base_de_dados!$T:$T,base_de_dados!$B:$B,$B429,base_de_dados!$G:$G,C$61,base_de_dados!$H:$H,$L$1,base_de_dados!$C:$C,$A429,base_de_dados!$M:$M,"&lt;=2011",base_de_dados!$O:$O,"&gt;=40908")</f>
        <v>0</v>
      </c>
      <c r="D429" s="5">
        <f>SUMIFS(base_de_dados!$T:$T,base_de_dados!$B:$B,$B429,base_de_dados!$G:$G,D$61,base_de_dados!$H:$H,$L$1,base_de_dados!$C:$C,$A429,base_de_dados!$M:$M,"&lt;=2011",base_de_dados!$O:$O,"&gt;=40908")</f>
        <v>0</v>
      </c>
      <c r="E429" s="5">
        <f>SUMIFS(base_de_dados!$T:$T,base_de_dados!$B:$B,$B429,base_de_dados!$G:$G,E$61,base_de_dados!$H:$H,$L$1,base_de_dados!$C:$C,$A429,base_de_dados!$M:$M,"&lt;=2011",base_de_dados!$O:$O,"&gt;=40908")</f>
        <v>0</v>
      </c>
      <c r="F429" s="5">
        <f>SUMIFS(base_de_dados!$T:$T,base_de_dados!$B:$B,$B429,base_de_dados!$G:$G,F$61,base_de_dados!$H:$H,$L$1,base_de_dados!$C:$C,$A429,base_de_dados!$M:$M,"&lt;=2011",base_de_dados!$O:$O,"&gt;=40908")</f>
        <v>0</v>
      </c>
      <c r="G429" s="5">
        <f>SUMIFS(base_de_dados!$T:$T,base_de_dados!$B:$B,$B429,base_de_dados!$G:$G,G$61,base_de_dados!$H:$H,$L$1,base_de_dados!$C:$C,$A429,base_de_dados!$M:$M,"&lt;=2011",base_de_dados!$O:$O,"&gt;=40908")</f>
        <v>0</v>
      </c>
      <c r="H429" s="5">
        <f>SUMIFS(base_de_dados!$T:$T,base_de_dados!$B:$B,$B429,base_de_dados!$G:$G,H$61,base_de_dados!$H:$H,$L$1,base_de_dados!$C:$C,$A429,base_de_dados!$M:$M,"&lt;=2011",base_de_dados!$O:$O,"&gt;=40908")</f>
        <v>0</v>
      </c>
      <c r="I429" s="5">
        <f>SUMIFS(base_de_dados!$T:$T,base_de_dados!$B:$B,$B429,base_de_dados!$G:$G,I$61,base_de_dados!$H:$H,$L$1,base_de_dados!$C:$C,$A429,base_de_dados!$M:$M,"&lt;=2011",base_de_dados!$O:$O,"&gt;=40908")</f>
        <v>0</v>
      </c>
      <c r="J429" s="5">
        <f>SUMIFS(base_de_dados!$T:$T,base_de_dados!$B:$B,$B429,base_de_dados!$G:$G,J$61,base_de_dados!$H:$H,$L$1,base_de_dados!$C:$C,$A429,base_de_dados!$M:$M,"&lt;=2011",base_de_dados!$O:$O,"&gt;=40908")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SUMIFS(base_de_dados!$T:$T,base_de_dados!$B:$B,$B430,base_de_dados!$G:$G,C$61,base_de_dados!$H:$H,$L$1,base_de_dados!$C:$C,$A430,base_de_dados!$M:$M,"&lt;=2011",base_de_dados!$O:$O,"&gt;=40908")</f>
        <v>0</v>
      </c>
      <c r="D430" s="5">
        <f>SUMIFS(base_de_dados!$T:$T,base_de_dados!$B:$B,$B430,base_de_dados!$G:$G,D$61,base_de_dados!$H:$H,$L$1,base_de_dados!$C:$C,$A430,base_de_dados!$M:$M,"&lt;=2011",base_de_dados!$O:$O,"&gt;=40908")</f>
        <v>0</v>
      </c>
      <c r="E430" s="5">
        <f>SUMIFS(base_de_dados!$T:$T,base_de_dados!$B:$B,$B430,base_de_dados!$G:$G,E$61,base_de_dados!$H:$H,$L$1,base_de_dados!$C:$C,$A430,base_de_dados!$M:$M,"&lt;=2011",base_de_dados!$O:$O,"&gt;=40908")</f>
        <v>0</v>
      </c>
      <c r="F430" s="5">
        <f>SUMIFS(base_de_dados!$T:$T,base_de_dados!$B:$B,$B430,base_de_dados!$G:$G,F$61,base_de_dados!$H:$H,$L$1,base_de_dados!$C:$C,$A430,base_de_dados!$M:$M,"&lt;=2011",base_de_dados!$O:$O,"&gt;=40908")</f>
        <v>0</v>
      </c>
      <c r="G430" s="5">
        <f>SUMIFS(base_de_dados!$T:$T,base_de_dados!$B:$B,$B430,base_de_dados!$G:$G,G$61,base_de_dados!$H:$H,$L$1,base_de_dados!$C:$C,$A430,base_de_dados!$M:$M,"&lt;=2011",base_de_dados!$O:$O,"&gt;=40908")</f>
        <v>0</v>
      </c>
      <c r="H430" s="5">
        <f>SUMIFS(base_de_dados!$T:$T,base_de_dados!$B:$B,$B430,base_de_dados!$G:$G,H$61,base_de_dados!$H:$H,$L$1,base_de_dados!$C:$C,$A430,base_de_dados!$M:$M,"&lt;=2011",base_de_dados!$O:$O,"&gt;=40908")</f>
        <v>0</v>
      </c>
      <c r="I430" s="5">
        <f>SUMIFS(base_de_dados!$T:$T,base_de_dados!$B:$B,$B430,base_de_dados!$G:$G,I$61,base_de_dados!$H:$H,$L$1,base_de_dados!$C:$C,$A430,base_de_dados!$M:$M,"&lt;=2011",base_de_dados!$O:$O,"&gt;=40908")</f>
        <v>0</v>
      </c>
      <c r="J430" s="5">
        <f>SUMIFS(base_de_dados!$T:$T,base_de_dados!$B:$B,$B430,base_de_dados!$G:$G,J$61,base_de_dados!$H:$H,$L$1,base_de_dados!$C:$C,$A430,base_de_dados!$M:$M,"&lt;=2011",base_de_dados!$O:$O,"&gt;=40908")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SUMIFS(base_de_dados!$T:$T,base_de_dados!$B:$B,$B431,base_de_dados!$G:$G,C$61,base_de_dados!$H:$H,$L$1,base_de_dados!$C:$C,$A431,base_de_dados!$M:$M,"&lt;=2011",base_de_dados!$O:$O,"&gt;=40908")</f>
        <v>0</v>
      </c>
      <c r="D431" s="5">
        <f>SUMIFS(base_de_dados!$T:$T,base_de_dados!$B:$B,$B431,base_de_dados!$G:$G,D$61,base_de_dados!$H:$H,$L$1,base_de_dados!$C:$C,$A431,base_de_dados!$M:$M,"&lt;=2011",base_de_dados!$O:$O,"&gt;=40908")</f>
        <v>0</v>
      </c>
      <c r="E431" s="5">
        <f>SUMIFS(base_de_dados!$T:$T,base_de_dados!$B:$B,$B431,base_de_dados!$G:$G,E$61,base_de_dados!$H:$H,$L$1,base_de_dados!$C:$C,$A431,base_de_dados!$M:$M,"&lt;=2011",base_de_dados!$O:$O,"&gt;=40908")</f>
        <v>0</v>
      </c>
      <c r="F431" s="5">
        <f>SUMIFS(base_de_dados!$T:$T,base_de_dados!$B:$B,$B431,base_de_dados!$G:$G,F$61,base_de_dados!$H:$H,$L$1,base_de_dados!$C:$C,$A431,base_de_dados!$M:$M,"&lt;=2011",base_de_dados!$O:$O,"&gt;=40908")</f>
        <v>0</v>
      </c>
      <c r="G431" s="5">
        <f>SUMIFS(base_de_dados!$T:$T,base_de_dados!$B:$B,$B431,base_de_dados!$G:$G,G$61,base_de_dados!$H:$H,$L$1,base_de_dados!$C:$C,$A431,base_de_dados!$M:$M,"&lt;=2011",base_de_dados!$O:$O,"&gt;=40908")</f>
        <v>0</v>
      </c>
      <c r="H431" s="5">
        <f>SUMIFS(base_de_dados!$T:$T,base_de_dados!$B:$B,$B431,base_de_dados!$G:$G,H$61,base_de_dados!$H:$H,$L$1,base_de_dados!$C:$C,$A431,base_de_dados!$M:$M,"&lt;=2011",base_de_dados!$O:$O,"&gt;=40908")</f>
        <v>0</v>
      </c>
      <c r="I431" s="5">
        <f>SUMIFS(base_de_dados!$T:$T,base_de_dados!$B:$B,$B431,base_de_dados!$G:$G,I$61,base_de_dados!$H:$H,$L$1,base_de_dados!$C:$C,$A431,base_de_dados!$M:$M,"&lt;=2011",base_de_dados!$O:$O,"&gt;=40908")</f>
        <v>0</v>
      </c>
      <c r="J431" s="5">
        <f>SUMIFS(base_de_dados!$T:$T,base_de_dados!$B:$B,$B431,base_de_dados!$G:$G,J$61,base_de_dados!$H:$H,$L$1,base_de_dados!$C:$C,$A431,base_de_dados!$M:$M,"&lt;=2011",base_de_dados!$O:$O,"&gt;=40908")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SUMIFS(base_de_dados!$T:$T,base_de_dados!$B:$B,$B432,base_de_dados!$G:$G,C$61,base_de_dados!$H:$H,$L$1,base_de_dados!$C:$C,$A432,base_de_dados!$M:$M,"&lt;=2011",base_de_dados!$O:$O,"&gt;=40908")</f>
        <v>0</v>
      </c>
      <c r="D432" s="5">
        <f>SUMIFS(base_de_dados!$T:$T,base_de_dados!$B:$B,$B432,base_de_dados!$G:$G,D$61,base_de_dados!$H:$H,$L$1,base_de_dados!$C:$C,$A432,base_de_dados!$M:$M,"&lt;=2011",base_de_dados!$O:$O,"&gt;=40908")</f>
        <v>0</v>
      </c>
      <c r="E432" s="5">
        <f>SUMIFS(base_de_dados!$T:$T,base_de_dados!$B:$B,$B432,base_de_dados!$G:$G,E$61,base_de_dados!$H:$H,$L$1,base_de_dados!$C:$C,$A432,base_de_dados!$M:$M,"&lt;=2011",base_de_dados!$O:$O,"&gt;=40908")</f>
        <v>0</v>
      </c>
      <c r="F432" s="5">
        <f>SUMIFS(base_de_dados!$T:$T,base_de_dados!$B:$B,$B432,base_de_dados!$G:$G,F$61,base_de_dados!$H:$H,$L$1,base_de_dados!$C:$C,$A432,base_de_dados!$M:$M,"&lt;=2011",base_de_dados!$O:$O,"&gt;=40908")</f>
        <v>0</v>
      </c>
      <c r="G432" s="5">
        <f>SUMIFS(base_de_dados!$T:$T,base_de_dados!$B:$B,$B432,base_de_dados!$G:$G,G$61,base_de_dados!$H:$H,$L$1,base_de_dados!$C:$C,$A432,base_de_dados!$M:$M,"&lt;=2011",base_de_dados!$O:$O,"&gt;=40908")</f>
        <v>0</v>
      </c>
      <c r="H432" s="5">
        <f>SUMIFS(base_de_dados!$T:$T,base_de_dados!$B:$B,$B432,base_de_dados!$G:$G,H$61,base_de_dados!$H:$H,$L$1,base_de_dados!$C:$C,$A432,base_de_dados!$M:$M,"&lt;=2011",base_de_dados!$O:$O,"&gt;=40908")</f>
        <v>0</v>
      </c>
      <c r="I432" s="5">
        <f>SUMIFS(base_de_dados!$T:$T,base_de_dados!$B:$B,$B432,base_de_dados!$G:$G,I$61,base_de_dados!$H:$H,$L$1,base_de_dados!$C:$C,$A432,base_de_dados!$M:$M,"&lt;=2011",base_de_dados!$O:$O,"&gt;=40908")</f>
        <v>0</v>
      </c>
      <c r="J432" s="5">
        <f>SUMIFS(base_de_dados!$T:$T,base_de_dados!$B:$B,$B432,base_de_dados!$G:$G,J$61,base_de_dados!$H:$H,$L$1,base_de_dados!$C:$C,$A432,base_de_dados!$M:$M,"&lt;=2011",base_de_dados!$O:$O,"&gt;=40908")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SUMIFS(base_de_dados!$T:$T,base_de_dados!$B:$B,$B433,base_de_dados!$G:$G,C$61,base_de_dados!$H:$H,$L$1,base_de_dados!$C:$C,$A433,base_de_dados!$M:$M,"&lt;=2011",base_de_dados!$O:$O,"&gt;=40908")</f>
        <v>0</v>
      </c>
      <c r="D433" s="5">
        <f>SUMIFS(base_de_dados!$T:$T,base_de_dados!$B:$B,$B433,base_de_dados!$G:$G,D$61,base_de_dados!$H:$H,$L$1,base_de_dados!$C:$C,$A433,base_de_dados!$M:$M,"&lt;=2011",base_de_dados!$O:$O,"&gt;=40908")</f>
        <v>0</v>
      </c>
      <c r="E433" s="5">
        <f>SUMIFS(base_de_dados!$T:$T,base_de_dados!$B:$B,$B433,base_de_dados!$G:$G,E$61,base_de_dados!$H:$H,$L$1,base_de_dados!$C:$C,$A433,base_de_dados!$M:$M,"&lt;=2011",base_de_dados!$O:$O,"&gt;=40908")</f>
        <v>0</v>
      </c>
      <c r="F433" s="5">
        <f>SUMIFS(base_de_dados!$T:$T,base_de_dados!$B:$B,$B433,base_de_dados!$G:$G,F$61,base_de_dados!$H:$H,$L$1,base_de_dados!$C:$C,$A433,base_de_dados!$M:$M,"&lt;=2011",base_de_dados!$O:$O,"&gt;=40908")</f>
        <v>0</v>
      </c>
      <c r="G433" s="5">
        <f>SUMIFS(base_de_dados!$T:$T,base_de_dados!$B:$B,$B433,base_de_dados!$G:$G,G$61,base_de_dados!$H:$H,$L$1,base_de_dados!$C:$C,$A433,base_de_dados!$M:$M,"&lt;=2011",base_de_dados!$O:$O,"&gt;=40908")</f>
        <v>0</v>
      </c>
      <c r="H433" s="5">
        <f>SUMIFS(base_de_dados!$T:$T,base_de_dados!$B:$B,$B433,base_de_dados!$G:$G,H$61,base_de_dados!$H:$H,$L$1,base_de_dados!$C:$C,$A433,base_de_dados!$M:$M,"&lt;=2011",base_de_dados!$O:$O,"&gt;=40908")</f>
        <v>0</v>
      </c>
      <c r="I433" s="5">
        <f>SUMIFS(base_de_dados!$T:$T,base_de_dados!$B:$B,$B433,base_de_dados!$G:$G,I$61,base_de_dados!$H:$H,$L$1,base_de_dados!$C:$C,$A433,base_de_dados!$M:$M,"&lt;=2011",base_de_dados!$O:$O,"&gt;=40908")</f>
        <v>0</v>
      </c>
      <c r="J433" s="5">
        <f>SUMIFS(base_de_dados!$T:$T,base_de_dados!$B:$B,$B433,base_de_dados!$G:$G,J$61,base_de_dados!$H:$H,$L$1,base_de_dados!$C:$C,$A433,base_de_dados!$M:$M,"&lt;=2011",base_de_dados!$O:$O,"&gt;=40908")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SUMIFS(base_de_dados!$T:$T,base_de_dados!$B:$B,$B434,base_de_dados!$G:$G,C$61,base_de_dados!$H:$H,$L$1,base_de_dados!$C:$C,$A434,base_de_dados!$M:$M,"&lt;=2011",base_de_dados!$O:$O,"&gt;=40908")</f>
        <v>0</v>
      </c>
      <c r="D434" s="5">
        <f>SUMIFS(base_de_dados!$T:$T,base_de_dados!$B:$B,$B434,base_de_dados!$G:$G,D$61,base_de_dados!$H:$H,$L$1,base_de_dados!$C:$C,$A434,base_de_dados!$M:$M,"&lt;=2011",base_de_dados!$O:$O,"&gt;=40908")</f>
        <v>0</v>
      </c>
      <c r="E434" s="5">
        <f>SUMIFS(base_de_dados!$T:$T,base_de_dados!$B:$B,$B434,base_de_dados!$G:$G,E$61,base_de_dados!$H:$H,$L$1,base_de_dados!$C:$C,$A434,base_de_dados!$M:$M,"&lt;=2011",base_de_dados!$O:$O,"&gt;=40908")</f>
        <v>0</v>
      </c>
      <c r="F434" s="5">
        <f>SUMIFS(base_de_dados!$T:$T,base_de_dados!$B:$B,$B434,base_de_dados!$G:$G,F$61,base_de_dados!$H:$H,$L$1,base_de_dados!$C:$C,$A434,base_de_dados!$M:$M,"&lt;=2011",base_de_dados!$O:$O,"&gt;=40908")</f>
        <v>0</v>
      </c>
      <c r="G434" s="5">
        <f>SUMIFS(base_de_dados!$T:$T,base_de_dados!$B:$B,$B434,base_de_dados!$G:$G,G$61,base_de_dados!$H:$H,$L$1,base_de_dados!$C:$C,$A434,base_de_dados!$M:$M,"&lt;=2011",base_de_dados!$O:$O,"&gt;=40908")</f>
        <v>0</v>
      </c>
      <c r="H434" s="5">
        <f>SUMIFS(base_de_dados!$T:$T,base_de_dados!$B:$B,$B434,base_de_dados!$G:$G,H$61,base_de_dados!$H:$H,$L$1,base_de_dados!$C:$C,$A434,base_de_dados!$M:$M,"&lt;=2011",base_de_dados!$O:$O,"&gt;=40908")</f>
        <v>0</v>
      </c>
      <c r="I434" s="5">
        <f>SUMIFS(base_de_dados!$T:$T,base_de_dados!$B:$B,$B434,base_de_dados!$G:$G,I$61,base_de_dados!$H:$H,$L$1,base_de_dados!$C:$C,$A434,base_de_dados!$M:$M,"&lt;=2011",base_de_dados!$O:$O,"&gt;=40908")</f>
        <v>0</v>
      </c>
      <c r="J434" s="5">
        <f>SUMIFS(base_de_dados!$T:$T,base_de_dados!$B:$B,$B434,base_de_dados!$G:$G,J$61,base_de_dados!$H:$H,$L$1,base_de_dados!$C:$C,$A434,base_de_dados!$M:$M,"&lt;=2011",base_de_dados!$O:$O,"&gt;=40908")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SUMIFS(base_de_dados!$T:$T,base_de_dados!$B:$B,$B435,base_de_dados!$G:$G,C$61,base_de_dados!$H:$H,$L$1,base_de_dados!$C:$C,$A435,base_de_dados!$M:$M,"&lt;=2011",base_de_dados!$O:$O,"&gt;=40908")</f>
        <v>0</v>
      </c>
      <c r="D435" s="5">
        <f>SUMIFS(base_de_dados!$T:$T,base_de_dados!$B:$B,$B435,base_de_dados!$G:$G,D$61,base_de_dados!$H:$H,$L$1,base_de_dados!$C:$C,$A435,base_de_dados!$M:$M,"&lt;=2011",base_de_dados!$O:$O,"&gt;=40908")</f>
        <v>0</v>
      </c>
      <c r="E435" s="5">
        <f>SUMIFS(base_de_dados!$T:$T,base_de_dados!$B:$B,$B435,base_de_dados!$G:$G,E$61,base_de_dados!$H:$H,$L$1,base_de_dados!$C:$C,$A435,base_de_dados!$M:$M,"&lt;=2011",base_de_dados!$O:$O,"&gt;=40908")</f>
        <v>0</v>
      </c>
      <c r="F435" s="5">
        <f>SUMIFS(base_de_dados!$T:$T,base_de_dados!$B:$B,$B435,base_de_dados!$G:$G,F$61,base_de_dados!$H:$H,$L$1,base_de_dados!$C:$C,$A435,base_de_dados!$M:$M,"&lt;=2011",base_de_dados!$O:$O,"&gt;=40908")</f>
        <v>0</v>
      </c>
      <c r="G435" s="5">
        <f>SUMIFS(base_de_dados!$T:$T,base_de_dados!$B:$B,$B435,base_de_dados!$G:$G,G$61,base_de_dados!$H:$H,$L$1,base_de_dados!$C:$C,$A435,base_de_dados!$M:$M,"&lt;=2011",base_de_dados!$O:$O,"&gt;=40908")</f>
        <v>0</v>
      </c>
      <c r="H435" s="5">
        <f>SUMIFS(base_de_dados!$T:$T,base_de_dados!$B:$B,$B435,base_de_dados!$G:$G,H$61,base_de_dados!$H:$H,$L$1,base_de_dados!$C:$C,$A435,base_de_dados!$M:$M,"&lt;=2011",base_de_dados!$O:$O,"&gt;=40908")</f>
        <v>0</v>
      </c>
      <c r="I435" s="5">
        <f>SUMIFS(base_de_dados!$T:$T,base_de_dados!$B:$B,$B435,base_de_dados!$G:$G,I$61,base_de_dados!$H:$H,$L$1,base_de_dados!$C:$C,$A435,base_de_dados!$M:$M,"&lt;=2011",base_de_dados!$O:$O,"&gt;=40908")</f>
        <v>0</v>
      </c>
      <c r="J435" s="5">
        <f>SUMIFS(base_de_dados!$T:$T,base_de_dados!$B:$B,$B435,base_de_dados!$G:$G,J$61,base_de_dados!$H:$H,$L$1,base_de_dados!$C:$C,$A435,base_de_dados!$M:$M,"&lt;=2011",base_de_dados!$O:$O,"&gt;=40908")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SUMIFS(base_de_dados!$T:$T,base_de_dados!$B:$B,$B436,base_de_dados!$G:$G,C$61,base_de_dados!$H:$H,$L$1,base_de_dados!$C:$C,$A436,base_de_dados!$M:$M,"&lt;=2011",base_de_dados!$O:$O,"&gt;=40908")</f>
        <v>0</v>
      </c>
      <c r="D436" s="5">
        <f>SUMIFS(base_de_dados!$T:$T,base_de_dados!$B:$B,$B436,base_de_dados!$G:$G,D$61,base_de_dados!$H:$H,$L$1,base_de_dados!$C:$C,$A436,base_de_dados!$M:$M,"&lt;=2011",base_de_dados!$O:$O,"&gt;=40908")</f>
        <v>0</v>
      </c>
      <c r="E436" s="5">
        <f>SUMIFS(base_de_dados!$T:$T,base_de_dados!$B:$B,$B436,base_de_dados!$G:$G,E$61,base_de_dados!$H:$H,$L$1,base_de_dados!$C:$C,$A436,base_de_dados!$M:$M,"&lt;=2011",base_de_dados!$O:$O,"&gt;=40908")</f>
        <v>0</v>
      </c>
      <c r="F436" s="5">
        <f>SUMIFS(base_de_dados!$T:$T,base_de_dados!$B:$B,$B436,base_de_dados!$G:$G,F$61,base_de_dados!$H:$H,$L$1,base_de_dados!$C:$C,$A436,base_de_dados!$M:$M,"&lt;=2011",base_de_dados!$O:$O,"&gt;=40908")</f>
        <v>0</v>
      </c>
      <c r="G436" s="5">
        <f>SUMIFS(base_de_dados!$T:$T,base_de_dados!$B:$B,$B436,base_de_dados!$G:$G,G$61,base_de_dados!$H:$H,$L$1,base_de_dados!$C:$C,$A436,base_de_dados!$M:$M,"&lt;=2011",base_de_dados!$O:$O,"&gt;=40908")</f>
        <v>0</v>
      </c>
      <c r="H436" s="5">
        <f>SUMIFS(base_de_dados!$T:$T,base_de_dados!$B:$B,$B436,base_de_dados!$G:$G,H$61,base_de_dados!$H:$H,$L$1,base_de_dados!$C:$C,$A436,base_de_dados!$M:$M,"&lt;=2011",base_de_dados!$O:$O,"&gt;=40908")</f>
        <v>0</v>
      </c>
      <c r="I436" s="5">
        <f>SUMIFS(base_de_dados!$T:$T,base_de_dados!$B:$B,$B436,base_de_dados!$G:$G,I$61,base_de_dados!$H:$H,$L$1,base_de_dados!$C:$C,$A436,base_de_dados!$M:$M,"&lt;=2011",base_de_dados!$O:$O,"&gt;=40908")</f>
        <v>0</v>
      </c>
      <c r="J436" s="5">
        <f>SUMIFS(base_de_dados!$T:$T,base_de_dados!$B:$B,$B436,base_de_dados!$G:$G,J$61,base_de_dados!$H:$H,$L$1,base_de_dados!$C:$C,$A436,base_de_dados!$M:$M,"&lt;=2011",base_de_dados!$O:$O,"&gt;=40908")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SUMIFS(base_de_dados!$T:$T,base_de_dados!$B:$B,$B437,base_de_dados!$G:$G,C$61,base_de_dados!$H:$H,$L$1,base_de_dados!$C:$C,$A437,base_de_dados!$M:$M,"&lt;=2011",base_de_dados!$O:$O,"&gt;=40908")</f>
        <v>0</v>
      </c>
      <c r="D437" s="5">
        <f>SUMIFS(base_de_dados!$T:$T,base_de_dados!$B:$B,$B437,base_de_dados!$G:$G,D$61,base_de_dados!$H:$H,$L$1,base_de_dados!$C:$C,$A437,base_de_dados!$M:$M,"&lt;=2011",base_de_dados!$O:$O,"&gt;=40908")</f>
        <v>0</v>
      </c>
      <c r="E437" s="5">
        <f>SUMIFS(base_de_dados!$T:$T,base_de_dados!$B:$B,$B437,base_de_dados!$G:$G,E$61,base_de_dados!$H:$H,$L$1,base_de_dados!$C:$C,$A437,base_de_dados!$M:$M,"&lt;=2011",base_de_dados!$O:$O,"&gt;=40908")</f>
        <v>0</v>
      </c>
      <c r="F437" s="5">
        <f>SUMIFS(base_de_dados!$T:$T,base_de_dados!$B:$B,$B437,base_de_dados!$G:$G,F$61,base_de_dados!$H:$H,$L$1,base_de_dados!$C:$C,$A437,base_de_dados!$M:$M,"&lt;=2011",base_de_dados!$O:$O,"&gt;=40908")</f>
        <v>0</v>
      </c>
      <c r="G437" s="5">
        <f>SUMIFS(base_de_dados!$T:$T,base_de_dados!$B:$B,$B437,base_de_dados!$G:$G,G$61,base_de_dados!$H:$H,$L$1,base_de_dados!$C:$C,$A437,base_de_dados!$M:$M,"&lt;=2011",base_de_dados!$O:$O,"&gt;=40908")</f>
        <v>0</v>
      </c>
      <c r="H437" s="5">
        <f>SUMIFS(base_de_dados!$T:$T,base_de_dados!$B:$B,$B437,base_de_dados!$G:$G,H$61,base_de_dados!$H:$H,$L$1,base_de_dados!$C:$C,$A437,base_de_dados!$M:$M,"&lt;=2011",base_de_dados!$O:$O,"&gt;=40908")</f>
        <v>0</v>
      </c>
      <c r="I437" s="5">
        <f>SUMIFS(base_de_dados!$T:$T,base_de_dados!$B:$B,$B437,base_de_dados!$G:$G,I$61,base_de_dados!$H:$H,$L$1,base_de_dados!$C:$C,$A437,base_de_dados!$M:$M,"&lt;=2011",base_de_dados!$O:$O,"&gt;=40908")</f>
        <v>0</v>
      </c>
      <c r="J437" s="5">
        <f>SUMIFS(base_de_dados!$T:$T,base_de_dados!$B:$B,$B437,base_de_dados!$G:$G,J$61,base_de_dados!$H:$H,$L$1,base_de_dados!$C:$C,$A437,base_de_dados!$M:$M,"&lt;=2011",base_de_dados!$O:$O,"&gt;=40908")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SUMIFS(base_de_dados!$T:$T,base_de_dados!$B:$B,$B438,base_de_dados!$G:$G,C$61,base_de_dados!$H:$H,$L$1,base_de_dados!$C:$C,$A438,base_de_dados!$M:$M,"&lt;=2011",base_de_dados!$O:$O,"&gt;=40908")</f>
        <v>0</v>
      </c>
      <c r="D438" s="5">
        <f>SUMIFS(base_de_dados!$T:$T,base_de_dados!$B:$B,$B438,base_de_dados!$G:$G,D$61,base_de_dados!$H:$H,$L$1,base_de_dados!$C:$C,$A438,base_de_dados!$M:$M,"&lt;=2011",base_de_dados!$O:$O,"&gt;=40908")</f>
        <v>0</v>
      </c>
      <c r="E438" s="5">
        <f>SUMIFS(base_de_dados!$T:$T,base_de_dados!$B:$B,$B438,base_de_dados!$G:$G,E$61,base_de_dados!$H:$H,$L$1,base_de_dados!$C:$C,$A438,base_de_dados!$M:$M,"&lt;=2011",base_de_dados!$O:$O,"&gt;=40908")</f>
        <v>0</v>
      </c>
      <c r="F438" s="5">
        <f>SUMIFS(base_de_dados!$T:$T,base_de_dados!$B:$B,$B438,base_de_dados!$G:$G,F$61,base_de_dados!$H:$H,$L$1,base_de_dados!$C:$C,$A438,base_de_dados!$M:$M,"&lt;=2011",base_de_dados!$O:$O,"&gt;=40908")</f>
        <v>0</v>
      </c>
      <c r="G438" s="5">
        <f>SUMIFS(base_de_dados!$T:$T,base_de_dados!$B:$B,$B438,base_de_dados!$G:$G,G$61,base_de_dados!$H:$H,$L$1,base_de_dados!$C:$C,$A438,base_de_dados!$M:$M,"&lt;=2011",base_de_dados!$O:$O,"&gt;=40908")</f>
        <v>0</v>
      </c>
      <c r="H438" s="5">
        <f>SUMIFS(base_de_dados!$T:$T,base_de_dados!$B:$B,$B438,base_de_dados!$G:$G,H$61,base_de_dados!$H:$H,$L$1,base_de_dados!$C:$C,$A438,base_de_dados!$M:$M,"&lt;=2011",base_de_dados!$O:$O,"&gt;=40908")</f>
        <v>0</v>
      </c>
      <c r="I438" s="5">
        <f>SUMIFS(base_de_dados!$T:$T,base_de_dados!$B:$B,$B438,base_de_dados!$G:$G,I$61,base_de_dados!$H:$H,$L$1,base_de_dados!$C:$C,$A438,base_de_dados!$M:$M,"&lt;=2011",base_de_dados!$O:$O,"&gt;=40908")</f>
        <v>0</v>
      </c>
      <c r="J438" s="5">
        <f>SUMIFS(base_de_dados!$T:$T,base_de_dados!$B:$B,$B438,base_de_dados!$G:$G,J$61,base_de_dados!$H:$H,$L$1,base_de_dados!$C:$C,$A438,base_de_dados!$M:$M,"&lt;=2011",base_de_dados!$O:$O,"&gt;=40908")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SUMIFS(base_de_dados!$T:$T,base_de_dados!$B:$B,$B439,base_de_dados!$G:$G,C$61,base_de_dados!$H:$H,$L$1,base_de_dados!$C:$C,$A439,base_de_dados!$M:$M,"&lt;=2011",base_de_dados!$O:$O,"&gt;=40908")</f>
        <v>0</v>
      </c>
      <c r="D439" s="5">
        <f>SUMIFS(base_de_dados!$T:$T,base_de_dados!$B:$B,$B439,base_de_dados!$G:$G,D$61,base_de_dados!$H:$H,$L$1,base_de_dados!$C:$C,$A439,base_de_dados!$M:$M,"&lt;=2011",base_de_dados!$O:$O,"&gt;=40908")</f>
        <v>0</v>
      </c>
      <c r="E439" s="5">
        <f>SUMIFS(base_de_dados!$T:$T,base_de_dados!$B:$B,$B439,base_de_dados!$G:$G,E$61,base_de_dados!$H:$H,$L$1,base_de_dados!$C:$C,$A439,base_de_dados!$M:$M,"&lt;=2011",base_de_dados!$O:$O,"&gt;=40908")</f>
        <v>0</v>
      </c>
      <c r="F439" s="5">
        <f>SUMIFS(base_de_dados!$T:$T,base_de_dados!$B:$B,$B439,base_de_dados!$G:$G,F$61,base_de_dados!$H:$H,$L$1,base_de_dados!$C:$C,$A439,base_de_dados!$M:$M,"&lt;=2011",base_de_dados!$O:$O,"&gt;=40908")</f>
        <v>0</v>
      </c>
      <c r="G439" s="5">
        <f>SUMIFS(base_de_dados!$T:$T,base_de_dados!$B:$B,$B439,base_de_dados!$G:$G,G$61,base_de_dados!$H:$H,$L$1,base_de_dados!$C:$C,$A439,base_de_dados!$M:$M,"&lt;=2011",base_de_dados!$O:$O,"&gt;=40908")</f>
        <v>0</v>
      </c>
      <c r="H439" s="5">
        <f>SUMIFS(base_de_dados!$T:$T,base_de_dados!$B:$B,$B439,base_de_dados!$G:$G,H$61,base_de_dados!$H:$H,$L$1,base_de_dados!$C:$C,$A439,base_de_dados!$M:$M,"&lt;=2011",base_de_dados!$O:$O,"&gt;=40908")</f>
        <v>0</v>
      </c>
      <c r="I439" s="5">
        <f>SUMIFS(base_de_dados!$T:$T,base_de_dados!$B:$B,$B439,base_de_dados!$G:$G,I$61,base_de_dados!$H:$H,$L$1,base_de_dados!$C:$C,$A439,base_de_dados!$M:$M,"&lt;=2011",base_de_dados!$O:$O,"&gt;=40908")</f>
        <v>0</v>
      </c>
      <c r="J439" s="5">
        <f>SUMIFS(base_de_dados!$T:$T,base_de_dados!$B:$B,$B439,base_de_dados!$G:$G,J$61,base_de_dados!$H:$H,$L$1,base_de_dados!$C:$C,$A439,base_de_dados!$M:$M,"&lt;=2011",base_de_dados!$O:$O,"&gt;=40908")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SUMIFS(base_de_dados!$T:$T,base_de_dados!$B:$B,$B440,base_de_dados!$G:$G,C$61,base_de_dados!$H:$H,$L$1,base_de_dados!$C:$C,$A440,base_de_dados!$M:$M,"&lt;=2011",base_de_dados!$O:$O,"&gt;=40908")</f>
        <v>0</v>
      </c>
      <c r="D440" s="5">
        <f>SUMIFS(base_de_dados!$T:$T,base_de_dados!$B:$B,$B440,base_de_dados!$G:$G,D$61,base_de_dados!$H:$H,$L$1,base_de_dados!$C:$C,$A440,base_de_dados!$M:$M,"&lt;=2011",base_de_dados!$O:$O,"&gt;=40908")</f>
        <v>0</v>
      </c>
      <c r="E440" s="5">
        <f>SUMIFS(base_de_dados!$T:$T,base_de_dados!$B:$B,$B440,base_de_dados!$G:$G,E$61,base_de_dados!$H:$H,$L$1,base_de_dados!$C:$C,$A440,base_de_dados!$M:$M,"&lt;=2011",base_de_dados!$O:$O,"&gt;=40908")</f>
        <v>0</v>
      </c>
      <c r="F440" s="5">
        <f>SUMIFS(base_de_dados!$T:$T,base_de_dados!$B:$B,$B440,base_de_dados!$G:$G,F$61,base_de_dados!$H:$H,$L$1,base_de_dados!$C:$C,$A440,base_de_dados!$M:$M,"&lt;=2011",base_de_dados!$O:$O,"&gt;=40908")</f>
        <v>0</v>
      </c>
      <c r="G440" s="5">
        <f>SUMIFS(base_de_dados!$T:$T,base_de_dados!$B:$B,$B440,base_de_dados!$G:$G,G$61,base_de_dados!$H:$H,$L$1,base_de_dados!$C:$C,$A440,base_de_dados!$M:$M,"&lt;=2011",base_de_dados!$O:$O,"&gt;=40908")</f>
        <v>0</v>
      </c>
      <c r="H440" s="5">
        <f>SUMIFS(base_de_dados!$T:$T,base_de_dados!$B:$B,$B440,base_de_dados!$G:$G,H$61,base_de_dados!$H:$H,$L$1,base_de_dados!$C:$C,$A440,base_de_dados!$M:$M,"&lt;=2011",base_de_dados!$O:$O,"&gt;=40908")</f>
        <v>0</v>
      </c>
      <c r="I440" s="5">
        <f>SUMIFS(base_de_dados!$T:$T,base_de_dados!$B:$B,$B440,base_de_dados!$G:$G,I$61,base_de_dados!$H:$H,$L$1,base_de_dados!$C:$C,$A440,base_de_dados!$M:$M,"&lt;=2011",base_de_dados!$O:$O,"&gt;=40908")</f>
        <v>0</v>
      </c>
      <c r="J440" s="5">
        <f>SUMIFS(base_de_dados!$T:$T,base_de_dados!$B:$B,$B440,base_de_dados!$G:$G,J$61,base_de_dados!$H:$H,$L$1,base_de_dados!$C:$C,$A440,base_de_dados!$M:$M,"&lt;=2011",base_de_dados!$O:$O,"&gt;=40908")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SUMIFS(base_de_dados!$T:$T,base_de_dados!$B:$B,$B441,base_de_dados!$G:$G,C$61,base_de_dados!$H:$H,$L$1,base_de_dados!$C:$C,$A441,base_de_dados!$M:$M,"&lt;=2011",base_de_dados!$O:$O,"&gt;=40908")</f>
        <v>0</v>
      </c>
      <c r="D441" s="5">
        <f>SUMIFS(base_de_dados!$T:$T,base_de_dados!$B:$B,$B441,base_de_dados!$G:$G,D$61,base_de_dados!$H:$H,$L$1,base_de_dados!$C:$C,$A441,base_de_dados!$M:$M,"&lt;=2011",base_de_dados!$O:$O,"&gt;=40908")</f>
        <v>0</v>
      </c>
      <c r="E441" s="5">
        <f>SUMIFS(base_de_dados!$T:$T,base_de_dados!$B:$B,$B441,base_de_dados!$G:$G,E$61,base_de_dados!$H:$H,$L$1,base_de_dados!$C:$C,$A441,base_de_dados!$M:$M,"&lt;=2011",base_de_dados!$O:$O,"&gt;=40908")</f>
        <v>0</v>
      </c>
      <c r="F441" s="5">
        <f>SUMIFS(base_de_dados!$T:$T,base_de_dados!$B:$B,$B441,base_de_dados!$G:$G,F$61,base_de_dados!$H:$H,$L$1,base_de_dados!$C:$C,$A441,base_de_dados!$M:$M,"&lt;=2011",base_de_dados!$O:$O,"&gt;=40908")</f>
        <v>0</v>
      </c>
      <c r="G441" s="5">
        <f>SUMIFS(base_de_dados!$T:$T,base_de_dados!$B:$B,$B441,base_de_dados!$G:$G,G$61,base_de_dados!$H:$H,$L$1,base_de_dados!$C:$C,$A441,base_de_dados!$M:$M,"&lt;=2011",base_de_dados!$O:$O,"&gt;=40908")</f>
        <v>0</v>
      </c>
      <c r="H441" s="5">
        <f>SUMIFS(base_de_dados!$T:$T,base_de_dados!$B:$B,$B441,base_de_dados!$G:$G,H$61,base_de_dados!$H:$H,$L$1,base_de_dados!$C:$C,$A441,base_de_dados!$M:$M,"&lt;=2011",base_de_dados!$O:$O,"&gt;=40908")</f>
        <v>0</v>
      </c>
      <c r="I441" s="5">
        <f>SUMIFS(base_de_dados!$T:$T,base_de_dados!$B:$B,$B441,base_de_dados!$G:$G,I$61,base_de_dados!$H:$H,$L$1,base_de_dados!$C:$C,$A441,base_de_dados!$M:$M,"&lt;=2011",base_de_dados!$O:$O,"&gt;=40908")</f>
        <v>0</v>
      </c>
      <c r="J441" s="5">
        <f>SUMIFS(base_de_dados!$T:$T,base_de_dados!$B:$B,$B441,base_de_dados!$G:$G,J$61,base_de_dados!$H:$H,$L$1,base_de_dados!$C:$C,$A441,base_de_dados!$M:$M,"&lt;=2011",base_de_dados!$O:$O,"&gt;=40908")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SUMIFS(base_de_dados!$T:$T,base_de_dados!$B:$B,$B442,base_de_dados!$G:$G,C$61,base_de_dados!$H:$H,$L$1,base_de_dados!$C:$C,$A442,base_de_dados!$M:$M,"&lt;=2011",base_de_dados!$O:$O,"&gt;=40908")</f>
        <v>0</v>
      </c>
      <c r="D442" s="5">
        <f>SUMIFS(base_de_dados!$T:$T,base_de_dados!$B:$B,$B442,base_de_dados!$G:$G,D$61,base_de_dados!$H:$H,$L$1,base_de_dados!$C:$C,$A442,base_de_dados!$M:$M,"&lt;=2011",base_de_dados!$O:$O,"&gt;=40908")</f>
        <v>0</v>
      </c>
      <c r="E442" s="5">
        <f>SUMIFS(base_de_dados!$T:$T,base_de_dados!$B:$B,$B442,base_de_dados!$G:$G,E$61,base_de_dados!$H:$H,$L$1,base_de_dados!$C:$C,$A442,base_de_dados!$M:$M,"&lt;=2011",base_de_dados!$O:$O,"&gt;=40908")</f>
        <v>0</v>
      </c>
      <c r="F442" s="5">
        <f>SUMIFS(base_de_dados!$T:$T,base_de_dados!$B:$B,$B442,base_de_dados!$G:$G,F$61,base_de_dados!$H:$H,$L$1,base_de_dados!$C:$C,$A442,base_de_dados!$M:$M,"&lt;=2011",base_de_dados!$O:$O,"&gt;=40908")</f>
        <v>0</v>
      </c>
      <c r="G442" s="5">
        <f>SUMIFS(base_de_dados!$T:$T,base_de_dados!$B:$B,$B442,base_de_dados!$G:$G,G$61,base_de_dados!$H:$H,$L$1,base_de_dados!$C:$C,$A442,base_de_dados!$M:$M,"&lt;=2011",base_de_dados!$O:$O,"&gt;=40908")</f>
        <v>0</v>
      </c>
      <c r="H442" s="5">
        <f>SUMIFS(base_de_dados!$T:$T,base_de_dados!$B:$B,$B442,base_de_dados!$G:$G,H$61,base_de_dados!$H:$H,$L$1,base_de_dados!$C:$C,$A442,base_de_dados!$M:$M,"&lt;=2011",base_de_dados!$O:$O,"&gt;=40908")</f>
        <v>0</v>
      </c>
      <c r="I442" s="5">
        <f>SUMIFS(base_de_dados!$T:$T,base_de_dados!$B:$B,$B442,base_de_dados!$G:$G,I$61,base_de_dados!$H:$H,$L$1,base_de_dados!$C:$C,$A442,base_de_dados!$M:$M,"&lt;=2011",base_de_dados!$O:$O,"&gt;=40908")</f>
        <v>0</v>
      </c>
      <c r="J442" s="5">
        <f>SUMIFS(base_de_dados!$T:$T,base_de_dados!$B:$B,$B442,base_de_dados!$G:$G,J$61,base_de_dados!$H:$H,$L$1,base_de_dados!$C:$C,$A442,base_de_dados!$M:$M,"&lt;=2011",base_de_dados!$O:$O,"&gt;=40908")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SUMIFS(base_de_dados!$T:$T,base_de_dados!$B:$B,$B443,base_de_dados!$G:$G,C$61,base_de_dados!$H:$H,$L$1,base_de_dados!$C:$C,$A443,base_de_dados!$M:$M,"&lt;=2011",base_de_dados!$O:$O,"&gt;=40908")</f>
        <v>0</v>
      </c>
      <c r="D443" s="5">
        <f>SUMIFS(base_de_dados!$T:$T,base_de_dados!$B:$B,$B443,base_de_dados!$G:$G,D$61,base_de_dados!$H:$H,$L$1,base_de_dados!$C:$C,$A443,base_de_dados!$M:$M,"&lt;=2011",base_de_dados!$O:$O,"&gt;=40908")</f>
        <v>0</v>
      </c>
      <c r="E443" s="5">
        <f>SUMIFS(base_de_dados!$T:$T,base_de_dados!$B:$B,$B443,base_de_dados!$G:$G,E$61,base_de_dados!$H:$H,$L$1,base_de_dados!$C:$C,$A443,base_de_dados!$M:$M,"&lt;=2011",base_de_dados!$O:$O,"&gt;=40908")</f>
        <v>0</v>
      </c>
      <c r="F443" s="5">
        <f>SUMIFS(base_de_dados!$T:$T,base_de_dados!$B:$B,$B443,base_de_dados!$G:$G,F$61,base_de_dados!$H:$H,$L$1,base_de_dados!$C:$C,$A443,base_de_dados!$M:$M,"&lt;=2011",base_de_dados!$O:$O,"&gt;=40908")</f>
        <v>0</v>
      </c>
      <c r="G443" s="5">
        <f>SUMIFS(base_de_dados!$T:$T,base_de_dados!$B:$B,$B443,base_de_dados!$G:$G,G$61,base_de_dados!$H:$H,$L$1,base_de_dados!$C:$C,$A443,base_de_dados!$M:$M,"&lt;=2011",base_de_dados!$O:$O,"&gt;=40908")</f>
        <v>0</v>
      </c>
      <c r="H443" s="5">
        <f>SUMIFS(base_de_dados!$T:$T,base_de_dados!$B:$B,$B443,base_de_dados!$G:$G,H$61,base_de_dados!$H:$H,$L$1,base_de_dados!$C:$C,$A443,base_de_dados!$M:$M,"&lt;=2011",base_de_dados!$O:$O,"&gt;=40908")</f>
        <v>0</v>
      </c>
      <c r="I443" s="5">
        <f>SUMIFS(base_de_dados!$T:$T,base_de_dados!$B:$B,$B443,base_de_dados!$G:$G,I$61,base_de_dados!$H:$H,$L$1,base_de_dados!$C:$C,$A443,base_de_dados!$M:$M,"&lt;=2011",base_de_dados!$O:$O,"&gt;=40908")</f>
        <v>0</v>
      </c>
      <c r="J443" s="5">
        <f>SUMIFS(base_de_dados!$T:$T,base_de_dados!$B:$B,$B443,base_de_dados!$G:$G,J$61,base_de_dados!$H:$H,$L$1,base_de_dados!$C:$C,$A443,base_de_dados!$M:$M,"&lt;=2011",base_de_dados!$O:$O,"&gt;=40908")</f>
        <v>0</v>
      </c>
      <c r="K443" s="32">
        <f t="shared" si="10"/>
        <v>0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SUMIFS(base_de_dados!$T:$T,base_de_dados!$B:$B,$B444,base_de_dados!$G:$G,C$61,base_de_dados!$H:$H,$L$1,base_de_dados!$C:$C,$A444,base_de_dados!$M:$M,"&lt;=2011",base_de_dados!$O:$O,"&gt;=40908")</f>
        <v>0</v>
      </c>
      <c r="D444" s="5">
        <f>SUMIFS(base_de_dados!$T:$T,base_de_dados!$B:$B,$B444,base_de_dados!$G:$G,D$61,base_de_dados!$H:$H,$L$1,base_de_dados!$C:$C,$A444,base_de_dados!$M:$M,"&lt;=2011",base_de_dados!$O:$O,"&gt;=40908")</f>
        <v>0</v>
      </c>
      <c r="E444" s="5">
        <f>SUMIFS(base_de_dados!$T:$T,base_de_dados!$B:$B,$B444,base_de_dados!$G:$G,E$61,base_de_dados!$H:$H,$L$1,base_de_dados!$C:$C,$A444,base_de_dados!$M:$M,"&lt;=2011",base_de_dados!$O:$O,"&gt;=40908")</f>
        <v>0</v>
      </c>
      <c r="F444" s="5">
        <f>SUMIFS(base_de_dados!$T:$T,base_de_dados!$B:$B,$B444,base_de_dados!$G:$G,F$61,base_de_dados!$H:$H,$L$1,base_de_dados!$C:$C,$A444,base_de_dados!$M:$M,"&lt;=2011",base_de_dados!$O:$O,"&gt;=40908")</f>
        <v>0</v>
      </c>
      <c r="G444" s="5">
        <f>SUMIFS(base_de_dados!$T:$T,base_de_dados!$B:$B,$B444,base_de_dados!$G:$G,G$61,base_de_dados!$H:$H,$L$1,base_de_dados!$C:$C,$A444,base_de_dados!$M:$M,"&lt;=2011",base_de_dados!$O:$O,"&gt;=40908")</f>
        <v>0</v>
      </c>
      <c r="H444" s="5">
        <f>SUMIFS(base_de_dados!$T:$T,base_de_dados!$B:$B,$B444,base_de_dados!$G:$G,H$61,base_de_dados!$H:$H,$L$1,base_de_dados!$C:$C,$A444,base_de_dados!$M:$M,"&lt;=2011",base_de_dados!$O:$O,"&gt;=40908")</f>
        <v>0</v>
      </c>
      <c r="I444" s="5">
        <f>SUMIFS(base_de_dados!$T:$T,base_de_dados!$B:$B,$B444,base_de_dados!$G:$G,I$61,base_de_dados!$H:$H,$L$1,base_de_dados!$C:$C,$A444,base_de_dados!$M:$M,"&lt;=2011",base_de_dados!$O:$O,"&gt;=40908")</f>
        <v>0</v>
      </c>
      <c r="J444" s="5">
        <f>SUMIFS(base_de_dados!$T:$T,base_de_dados!$B:$B,$B444,base_de_dados!$G:$G,J$61,base_de_dados!$H:$H,$L$1,base_de_dados!$C:$C,$A444,base_de_dados!$M:$M,"&lt;=2011",base_de_dados!$O:$O,"&gt;=40908")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SUMIFS(base_de_dados!$T:$T,base_de_dados!$B:$B,$B445,base_de_dados!$G:$G,C$61,base_de_dados!$H:$H,$L$1,base_de_dados!$C:$C,$A445,base_de_dados!$M:$M,"&lt;=2011",base_de_dados!$O:$O,"&gt;=40908")</f>
        <v>0</v>
      </c>
      <c r="D445" s="5">
        <f>SUMIFS(base_de_dados!$T:$T,base_de_dados!$B:$B,$B445,base_de_dados!$G:$G,D$61,base_de_dados!$H:$H,$L$1,base_de_dados!$C:$C,$A445,base_de_dados!$M:$M,"&lt;=2011",base_de_dados!$O:$O,"&gt;=40908")</f>
        <v>0</v>
      </c>
      <c r="E445" s="5">
        <f>SUMIFS(base_de_dados!$T:$T,base_de_dados!$B:$B,$B445,base_de_dados!$G:$G,E$61,base_de_dados!$H:$H,$L$1,base_de_dados!$C:$C,$A445,base_de_dados!$M:$M,"&lt;=2011",base_de_dados!$O:$O,"&gt;=40908")</f>
        <v>0</v>
      </c>
      <c r="F445" s="5">
        <f>SUMIFS(base_de_dados!$T:$T,base_de_dados!$B:$B,$B445,base_de_dados!$G:$G,F$61,base_de_dados!$H:$H,$L$1,base_de_dados!$C:$C,$A445,base_de_dados!$M:$M,"&lt;=2011",base_de_dados!$O:$O,"&gt;=40908")</f>
        <v>0</v>
      </c>
      <c r="G445" s="5">
        <f>SUMIFS(base_de_dados!$T:$T,base_de_dados!$B:$B,$B445,base_de_dados!$G:$G,G$61,base_de_dados!$H:$H,$L$1,base_de_dados!$C:$C,$A445,base_de_dados!$M:$M,"&lt;=2011",base_de_dados!$O:$O,"&gt;=40908")</f>
        <v>0</v>
      </c>
      <c r="H445" s="5">
        <f>SUMIFS(base_de_dados!$T:$T,base_de_dados!$B:$B,$B445,base_de_dados!$G:$G,H$61,base_de_dados!$H:$H,$L$1,base_de_dados!$C:$C,$A445,base_de_dados!$M:$M,"&lt;=2011",base_de_dados!$O:$O,"&gt;=40908")</f>
        <v>0</v>
      </c>
      <c r="I445" s="5">
        <f>SUMIFS(base_de_dados!$T:$T,base_de_dados!$B:$B,$B445,base_de_dados!$G:$G,I$61,base_de_dados!$H:$H,$L$1,base_de_dados!$C:$C,$A445,base_de_dados!$M:$M,"&lt;=2011",base_de_dados!$O:$O,"&gt;=40908")</f>
        <v>0</v>
      </c>
      <c r="J445" s="5">
        <f>SUMIFS(base_de_dados!$T:$T,base_de_dados!$B:$B,$B445,base_de_dados!$G:$G,J$61,base_de_dados!$H:$H,$L$1,base_de_dados!$C:$C,$A445,base_de_dados!$M:$M,"&lt;=2011",base_de_dados!$O:$O,"&gt;=40908")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SUMIFS(base_de_dados!$T:$T,base_de_dados!$B:$B,$B446,base_de_dados!$G:$G,C$61,base_de_dados!$H:$H,$L$1,base_de_dados!$C:$C,$A446,base_de_dados!$M:$M,"&lt;=2011",base_de_dados!$O:$O,"&gt;=40908")</f>
        <v>0</v>
      </c>
      <c r="D446" s="5">
        <f>SUMIFS(base_de_dados!$T:$T,base_de_dados!$B:$B,$B446,base_de_dados!$G:$G,D$61,base_de_dados!$H:$H,$L$1,base_de_dados!$C:$C,$A446,base_de_dados!$M:$M,"&lt;=2011",base_de_dados!$O:$O,"&gt;=40908")</f>
        <v>0</v>
      </c>
      <c r="E446" s="5">
        <f>SUMIFS(base_de_dados!$T:$T,base_de_dados!$B:$B,$B446,base_de_dados!$G:$G,E$61,base_de_dados!$H:$H,$L$1,base_de_dados!$C:$C,$A446,base_de_dados!$M:$M,"&lt;=2011",base_de_dados!$O:$O,"&gt;=40908")</f>
        <v>0</v>
      </c>
      <c r="F446" s="5">
        <f>SUMIFS(base_de_dados!$T:$T,base_de_dados!$B:$B,$B446,base_de_dados!$G:$G,F$61,base_de_dados!$H:$H,$L$1,base_de_dados!$C:$C,$A446,base_de_dados!$M:$M,"&lt;=2011",base_de_dados!$O:$O,"&gt;=40908")</f>
        <v>0</v>
      </c>
      <c r="G446" s="5">
        <f>SUMIFS(base_de_dados!$T:$T,base_de_dados!$B:$B,$B446,base_de_dados!$G:$G,G$61,base_de_dados!$H:$H,$L$1,base_de_dados!$C:$C,$A446,base_de_dados!$M:$M,"&lt;=2011",base_de_dados!$O:$O,"&gt;=40908")</f>
        <v>0</v>
      </c>
      <c r="H446" s="5">
        <f>SUMIFS(base_de_dados!$T:$T,base_de_dados!$B:$B,$B446,base_de_dados!$G:$G,H$61,base_de_dados!$H:$H,$L$1,base_de_dados!$C:$C,$A446,base_de_dados!$M:$M,"&lt;=2011",base_de_dados!$O:$O,"&gt;=40908")</f>
        <v>0</v>
      </c>
      <c r="I446" s="5">
        <f>SUMIFS(base_de_dados!$T:$T,base_de_dados!$B:$B,$B446,base_de_dados!$G:$G,I$61,base_de_dados!$H:$H,$L$1,base_de_dados!$C:$C,$A446,base_de_dados!$M:$M,"&lt;=2011",base_de_dados!$O:$O,"&gt;=40908")</f>
        <v>0</v>
      </c>
      <c r="J446" s="5">
        <f>SUMIFS(base_de_dados!$T:$T,base_de_dados!$B:$B,$B446,base_de_dados!$G:$G,J$61,base_de_dados!$H:$H,$L$1,base_de_dados!$C:$C,$A446,base_de_dados!$M:$M,"&lt;=2011",base_de_dados!$O:$O,"&gt;=40908")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SUMIFS(base_de_dados!$T:$T,base_de_dados!$B:$B,$B447,base_de_dados!$G:$G,C$61,base_de_dados!$H:$H,$L$1,base_de_dados!$C:$C,$A447,base_de_dados!$M:$M,"&lt;=2011",base_de_dados!$O:$O,"&gt;=40908")</f>
        <v>0</v>
      </c>
      <c r="D447" s="5">
        <f>SUMIFS(base_de_dados!$T:$T,base_de_dados!$B:$B,$B447,base_de_dados!$G:$G,D$61,base_de_dados!$H:$H,$L$1,base_de_dados!$C:$C,$A447,base_de_dados!$M:$M,"&lt;=2011",base_de_dados!$O:$O,"&gt;=40908")</f>
        <v>0</v>
      </c>
      <c r="E447" s="5">
        <f>SUMIFS(base_de_dados!$T:$T,base_de_dados!$B:$B,$B447,base_de_dados!$G:$G,E$61,base_de_dados!$H:$H,$L$1,base_de_dados!$C:$C,$A447,base_de_dados!$M:$M,"&lt;=2011",base_de_dados!$O:$O,"&gt;=40908")</f>
        <v>0</v>
      </c>
      <c r="F447" s="5">
        <f>SUMIFS(base_de_dados!$T:$T,base_de_dados!$B:$B,$B447,base_de_dados!$G:$G,F$61,base_de_dados!$H:$H,$L$1,base_de_dados!$C:$C,$A447,base_de_dados!$M:$M,"&lt;=2011",base_de_dados!$O:$O,"&gt;=40908")</f>
        <v>0</v>
      </c>
      <c r="G447" s="5">
        <f>SUMIFS(base_de_dados!$T:$T,base_de_dados!$B:$B,$B447,base_de_dados!$G:$G,G$61,base_de_dados!$H:$H,$L$1,base_de_dados!$C:$C,$A447,base_de_dados!$M:$M,"&lt;=2011",base_de_dados!$O:$O,"&gt;=40908")</f>
        <v>0</v>
      </c>
      <c r="H447" s="5">
        <f>SUMIFS(base_de_dados!$T:$T,base_de_dados!$B:$B,$B447,base_de_dados!$G:$G,H$61,base_de_dados!$H:$H,$L$1,base_de_dados!$C:$C,$A447,base_de_dados!$M:$M,"&lt;=2011",base_de_dados!$O:$O,"&gt;=40908")</f>
        <v>0</v>
      </c>
      <c r="I447" s="5">
        <f>SUMIFS(base_de_dados!$T:$T,base_de_dados!$B:$B,$B447,base_de_dados!$G:$G,I$61,base_de_dados!$H:$H,$L$1,base_de_dados!$C:$C,$A447,base_de_dados!$M:$M,"&lt;=2011",base_de_dados!$O:$O,"&gt;=40908")</f>
        <v>0</v>
      </c>
      <c r="J447" s="5">
        <f>SUMIFS(base_de_dados!$T:$T,base_de_dados!$B:$B,$B447,base_de_dados!$G:$G,J$61,base_de_dados!$H:$H,$L$1,base_de_dados!$C:$C,$A447,base_de_dados!$M:$M,"&lt;=2011",base_de_dados!$O:$O,"&gt;=40908")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SUMIFS(base_de_dados!$T:$T,base_de_dados!$B:$B,$B448,base_de_dados!$G:$G,C$61,base_de_dados!$H:$H,$L$1,base_de_dados!$C:$C,$A448,base_de_dados!$M:$M,"&lt;=2011",base_de_dados!$O:$O,"&gt;=40908")</f>
        <v>0</v>
      </c>
      <c r="D448" s="5">
        <f>SUMIFS(base_de_dados!$T:$T,base_de_dados!$B:$B,$B448,base_de_dados!$G:$G,D$61,base_de_dados!$H:$H,$L$1,base_de_dados!$C:$C,$A448,base_de_dados!$M:$M,"&lt;=2011",base_de_dados!$O:$O,"&gt;=40908")</f>
        <v>0</v>
      </c>
      <c r="E448" s="5">
        <f>SUMIFS(base_de_dados!$T:$T,base_de_dados!$B:$B,$B448,base_de_dados!$G:$G,E$61,base_de_dados!$H:$H,$L$1,base_de_dados!$C:$C,$A448,base_de_dados!$M:$M,"&lt;=2011",base_de_dados!$O:$O,"&gt;=40908")</f>
        <v>0</v>
      </c>
      <c r="F448" s="5">
        <f>SUMIFS(base_de_dados!$T:$T,base_de_dados!$B:$B,$B448,base_de_dados!$G:$G,F$61,base_de_dados!$H:$H,$L$1,base_de_dados!$C:$C,$A448,base_de_dados!$M:$M,"&lt;=2011",base_de_dados!$O:$O,"&gt;=40908")</f>
        <v>0</v>
      </c>
      <c r="G448" s="5">
        <f>SUMIFS(base_de_dados!$T:$T,base_de_dados!$B:$B,$B448,base_de_dados!$G:$G,G$61,base_de_dados!$H:$H,$L$1,base_de_dados!$C:$C,$A448,base_de_dados!$M:$M,"&lt;=2011",base_de_dados!$O:$O,"&gt;=40908")</f>
        <v>0</v>
      </c>
      <c r="H448" s="5">
        <f>SUMIFS(base_de_dados!$T:$T,base_de_dados!$B:$B,$B448,base_de_dados!$G:$G,H$61,base_de_dados!$H:$H,$L$1,base_de_dados!$C:$C,$A448,base_de_dados!$M:$M,"&lt;=2011",base_de_dados!$O:$O,"&gt;=40908")</f>
        <v>0</v>
      </c>
      <c r="I448" s="5">
        <f>SUMIFS(base_de_dados!$T:$T,base_de_dados!$B:$B,$B448,base_de_dados!$G:$G,I$61,base_de_dados!$H:$H,$L$1,base_de_dados!$C:$C,$A448,base_de_dados!$M:$M,"&lt;=2011",base_de_dados!$O:$O,"&gt;=40908")</f>
        <v>0</v>
      </c>
      <c r="J448" s="5">
        <f>SUMIFS(base_de_dados!$T:$T,base_de_dados!$B:$B,$B448,base_de_dados!$G:$G,J$61,base_de_dados!$H:$H,$L$1,base_de_dados!$C:$C,$A448,base_de_dados!$M:$M,"&lt;=2011",base_de_dados!$O:$O,"&gt;=40908")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SUMIFS(base_de_dados!$T:$T,base_de_dados!$B:$B,$B449,base_de_dados!$G:$G,C$61,base_de_dados!$H:$H,$L$1,base_de_dados!$C:$C,$A449,base_de_dados!$M:$M,"&lt;=2011",base_de_dados!$O:$O,"&gt;=40908")</f>
        <v>0</v>
      </c>
      <c r="D449" s="5">
        <f>SUMIFS(base_de_dados!$T:$T,base_de_dados!$B:$B,$B449,base_de_dados!$G:$G,D$61,base_de_dados!$H:$H,$L$1,base_de_dados!$C:$C,$A449,base_de_dados!$M:$M,"&lt;=2011",base_de_dados!$O:$O,"&gt;=40908")</f>
        <v>0</v>
      </c>
      <c r="E449" s="5">
        <f>SUMIFS(base_de_dados!$T:$T,base_de_dados!$B:$B,$B449,base_de_dados!$G:$G,E$61,base_de_dados!$H:$H,$L$1,base_de_dados!$C:$C,$A449,base_de_dados!$M:$M,"&lt;=2011",base_de_dados!$O:$O,"&gt;=40908")</f>
        <v>1.5220700152207001E-3</v>
      </c>
      <c r="F449" s="5">
        <f>SUMIFS(base_de_dados!$T:$T,base_de_dados!$B:$B,$B449,base_de_dados!$G:$G,F$61,base_de_dados!$H:$H,$L$1,base_de_dados!$C:$C,$A449,base_de_dados!$M:$M,"&lt;=2011",base_de_dados!$O:$O,"&gt;=40908")</f>
        <v>0</v>
      </c>
      <c r="G449" s="5">
        <f>SUMIFS(base_de_dados!$T:$T,base_de_dados!$B:$B,$B449,base_de_dados!$G:$G,G$61,base_de_dados!$H:$H,$L$1,base_de_dados!$C:$C,$A449,base_de_dados!$M:$M,"&lt;=2011",base_de_dados!$O:$O,"&gt;=40908")</f>
        <v>0</v>
      </c>
      <c r="H449" s="5">
        <f>SUMIFS(base_de_dados!$T:$T,base_de_dados!$B:$B,$B449,base_de_dados!$G:$G,H$61,base_de_dados!$H:$H,$L$1,base_de_dados!$C:$C,$A449,base_de_dados!$M:$M,"&lt;=2011",base_de_dados!$O:$O,"&gt;=40908")</f>
        <v>0</v>
      </c>
      <c r="I449" s="5">
        <f>SUMIFS(base_de_dados!$T:$T,base_de_dados!$B:$B,$B449,base_de_dados!$G:$G,I$61,base_de_dados!$H:$H,$L$1,base_de_dados!$C:$C,$A449,base_de_dados!$M:$M,"&lt;=2011",base_de_dados!$O:$O,"&gt;=40908")</f>
        <v>0</v>
      </c>
      <c r="J449" s="5">
        <f>SUMIFS(base_de_dados!$T:$T,base_de_dados!$B:$B,$B449,base_de_dados!$G:$G,J$61,base_de_dados!$H:$H,$L$1,base_de_dados!$C:$C,$A449,base_de_dados!$M:$M,"&lt;=2011",base_de_dados!$O:$O,"&gt;=40908")</f>
        <v>0</v>
      </c>
      <c r="K449" s="32">
        <f t="shared" si="11"/>
        <v>1.5220700152207001E-3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SUMIFS(base_de_dados!$T:$T,base_de_dados!$B:$B,$B450,base_de_dados!$G:$G,C$61,base_de_dados!$H:$H,$L$1,base_de_dados!$C:$C,$A450,base_de_dados!$M:$M,"&lt;=2011",base_de_dados!$O:$O,"&gt;=40908")</f>
        <v>0</v>
      </c>
      <c r="D450" s="5">
        <f>SUMIFS(base_de_dados!$T:$T,base_de_dados!$B:$B,$B450,base_de_dados!$G:$G,D$61,base_de_dados!$H:$H,$L$1,base_de_dados!$C:$C,$A450,base_de_dados!$M:$M,"&lt;=2011",base_de_dados!$O:$O,"&gt;=40908")</f>
        <v>0</v>
      </c>
      <c r="E450" s="5">
        <f>SUMIFS(base_de_dados!$T:$T,base_de_dados!$B:$B,$B450,base_de_dados!$G:$G,E$61,base_de_dados!$H:$H,$L$1,base_de_dados!$C:$C,$A450,base_de_dados!$M:$M,"&lt;=2011",base_de_dados!$O:$O,"&gt;=40908")</f>
        <v>0</v>
      </c>
      <c r="F450" s="5">
        <f>SUMIFS(base_de_dados!$T:$T,base_de_dados!$B:$B,$B450,base_de_dados!$G:$G,F$61,base_de_dados!$H:$H,$L$1,base_de_dados!$C:$C,$A450,base_de_dados!$M:$M,"&lt;=2011",base_de_dados!$O:$O,"&gt;=40908")</f>
        <v>0</v>
      </c>
      <c r="G450" s="5">
        <f>SUMIFS(base_de_dados!$T:$T,base_de_dados!$B:$B,$B450,base_de_dados!$G:$G,G$61,base_de_dados!$H:$H,$L$1,base_de_dados!$C:$C,$A450,base_de_dados!$M:$M,"&lt;=2011",base_de_dados!$O:$O,"&gt;=40908")</f>
        <v>0</v>
      </c>
      <c r="H450" s="5">
        <f>SUMIFS(base_de_dados!$T:$T,base_de_dados!$B:$B,$B450,base_de_dados!$G:$G,H$61,base_de_dados!$H:$H,$L$1,base_de_dados!$C:$C,$A450,base_de_dados!$M:$M,"&lt;=2011",base_de_dados!$O:$O,"&gt;=40908")</f>
        <v>0</v>
      </c>
      <c r="I450" s="5">
        <f>SUMIFS(base_de_dados!$T:$T,base_de_dados!$B:$B,$B450,base_de_dados!$G:$G,I$61,base_de_dados!$H:$H,$L$1,base_de_dados!$C:$C,$A450,base_de_dados!$M:$M,"&lt;=2011",base_de_dados!$O:$O,"&gt;=40908")</f>
        <v>0</v>
      </c>
      <c r="J450" s="5">
        <f>SUMIFS(base_de_dados!$T:$T,base_de_dados!$B:$B,$B450,base_de_dados!$G:$G,J$61,base_de_dados!$H:$H,$L$1,base_de_dados!$C:$C,$A450,base_de_dados!$M:$M,"&lt;=2011",base_de_dados!$O:$O,"&gt;=40908")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SUMIFS(base_de_dados!$T:$T,base_de_dados!$B:$B,$B451,base_de_dados!$G:$G,C$61,base_de_dados!$H:$H,$L$1,base_de_dados!$C:$C,$A451,base_de_dados!$M:$M,"&lt;=2011",base_de_dados!$O:$O,"&gt;=40908")</f>
        <v>0</v>
      </c>
      <c r="D451" s="5">
        <f>SUMIFS(base_de_dados!$T:$T,base_de_dados!$B:$B,$B451,base_de_dados!$G:$G,D$61,base_de_dados!$H:$H,$L$1,base_de_dados!$C:$C,$A451,base_de_dados!$M:$M,"&lt;=2011",base_de_dados!$O:$O,"&gt;=40908")</f>
        <v>0</v>
      </c>
      <c r="E451" s="5">
        <f>SUMIFS(base_de_dados!$T:$T,base_de_dados!$B:$B,$B451,base_de_dados!$G:$G,E$61,base_de_dados!$H:$H,$L$1,base_de_dados!$C:$C,$A451,base_de_dados!$M:$M,"&lt;=2011",base_de_dados!$O:$O,"&gt;=40908")</f>
        <v>0</v>
      </c>
      <c r="F451" s="5">
        <f>SUMIFS(base_de_dados!$T:$T,base_de_dados!$B:$B,$B451,base_de_dados!$G:$G,F$61,base_de_dados!$H:$H,$L$1,base_de_dados!$C:$C,$A451,base_de_dados!$M:$M,"&lt;=2011",base_de_dados!$O:$O,"&gt;=40908")</f>
        <v>0</v>
      </c>
      <c r="G451" s="5">
        <f>SUMIFS(base_de_dados!$T:$T,base_de_dados!$B:$B,$B451,base_de_dados!$G:$G,G$61,base_de_dados!$H:$H,$L$1,base_de_dados!$C:$C,$A451,base_de_dados!$M:$M,"&lt;=2011",base_de_dados!$O:$O,"&gt;=40908")</f>
        <v>0</v>
      </c>
      <c r="H451" s="5">
        <f>SUMIFS(base_de_dados!$T:$T,base_de_dados!$B:$B,$B451,base_de_dados!$G:$G,H$61,base_de_dados!$H:$H,$L$1,base_de_dados!$C:$C,$A451,base_de_dados!$M:$M,"&lt;=2011",base_de_dados!$O:$O,"&gt;=40908")</f>
        <v>0</v>
      </c>
      <c r="I451" s="5">
        <f>SUMIFS(base_de_dados!$T:$T,base_de_dados!$B:$B,$B451,base_de_dados!$G:$G,I$61,base_de_dados!$H:$H,$L$1,base_de_dados!$C:$C,$A451,base_de_dados!$M:$M,"&lt;=2011",base_de_dados!$O:$O,"&gt;=40908")</f>
        <v>0</v>
      </c>
      <c r="J451" s="5">
        <f>SUMIFS(base_de_dados!$T:$T,base_de_dados!$B:$B,$B451,base_de_dados!$G:$G,J$61,base_de_dados!$H:$H,$L$1,base_de_dados!$C:$C,$A451,base_de_dados!$M:$M,"&lt;=2011",base_de_dados!$O:$O,"&gt;=40908")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SUMIFS(base_de_dados!$T:$T,base_de_dados!$B:$B,$B452,base_de_dados!$G:$G,C$61,base_de_dados!$H:$H,$L$1,base_de_dados!$C:$C,$A452,base_de_dados!$M:$M,"&lt;=2011",base_de_dados!$O:$O,"&gt;=40908")</f>
        <v>0</v>
      </c>
      <c r="D452" s="5">
        <f>SUMIFS(base_de_dados!$T:$T,base_de_dados!$B:$B,$B452,base_de_dados!$G:$G,D$61,base_de_dados!$H:$H,$L$1,base_de_dados!$C:$C,$A452,base_de_dados!$M:$M,"&lt;=2011",base_de_dados!$O:$O,"&gt;=40908")</f>
        <v>0</v>
      </c>
      <c r="E452" s="5">
        <f>SUMIFS(base_de_dados!$T:$T,base_de_dados!$B:$B,$B452,base_de_dados!$G:$G,E$61,base_de_dados!$H:$H,$L$1,base_de_dados!$C:$C,$A452,base_de_dados!$M:$M,"&lt;=2011",base_de_dados!$O:$O,"&gt;=40908")</f>
        <v>0</v>
      </c>
      <c r="F452" s="5">
        <f>SUMIFS(base_de_dados!$T:$T,base_de_dados!$B:$B,$B452,base_de_dados!$G:$G,F$61,base_de_dados!$H:$H,$L$1,base_de_dados!$C:$C,$A452,base_de_dados!$M:$M,"&lt;=2011",base_de_dados!$O:$O,"&gt;=40908")</f>
        <v>0</v>
      </c>
      <c r="G452" s="5">
        <f>SUMIFS(base_de_dados!$T:$T,base_de_dados!$B:$B,$B452,base_de_dados!$G:$G,G$61,base_de_dados!$H:$H,$L$1,base_de_dados!$C:$C,$A452,base_de_dados!$M:$M,"&lt;=2011",base_de_dados!$O:$O,"&gt;=40908")</f>
        <v>0</v>
      </c>
      <c r="H452" s="5">
        <f>SUMIFS(base_de_dados!$T:$T,base_de_dados!$B:$B,$B452,base_de_dados!$G:$G,H$61,base_de_dados!$H:$H,$L$1,base_de_dados!$C:$C,$A452,base_de_dados!$M:$M,"&lt;=2011",base_de_dados!$O:$O,"&gt;=40908")</f>
        <v>0</v>
      </c>
      <c r="I452" s="5">
        <f>SUMIFS(base_de_dados!$T:$T,base_de_dados!$B:$B,$B452,base_de_dados!$G:$G,I$61,base_de_dados!$H:$H,$L$1,base_de_dados!$C:$C,$A452,base_de_dados!$M:$M,"&lt;=2011",base_de_dados!$O:$O,"&gt;=40908")</f>
        <v>0</v>
      </c>
      <c r="J452" s="5">
        <f>SUMIFS(base_de_dados!$T:$T,base_de_dados!$B:$B,$B452,base_de_dados!$G:$G,J$61,base_de_dados!$H:$H,$L$1,base_de_dados!$C:$C,$A452,base_de_dados!$M:$M,"&lt;=2011",base_de_dados!$O:$O,"&gt;=40908")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SUMIFS(base_de_dados!$T:$T,base_de_dados!$B:$B,$B453,base_de_dados!$G:$G,C$61,base_de_dados!$H:$H,$L$1,base_de_dados!$C:$C,$A453,base_de_dados!$M:$M,"&lt;=2011",base_de_dados!$O:$O,"&gt;=40908")</f>
        <v>0</v>
      </c>
      <c r="D453" s="5">
        <f>SUMIFS(base_de_dados!$T:$T,base_de_dados!$B:$B,$B453,base_de_dados!$G:$G,D$61,base_de_dados!$H:$H,$L$1,base_de_dados!$C:$C,$A453,base_de_dados!$M:$M,"&lt;=2011",base_de_dados!$O:$O,"&gt;=40908")</f>
        <v>0</v>
      </c>
      <c r="E453" s="5">
        <f>SUMIFS(base_de_dados!$T:$T,base_de_dados!$B:$B,$B453,base_de_dados!$G:$G,E$61,base_de_dados!$H:$H,$L$1,base_de_dados!$C:$C,$A453,base_de_dados!$M:$M,"&lt;=2011",base_de_dados!$O:$O,"&gt;=40908")</f>
        <v>0</v>
      </c>
      <c r="F453" s="5">
        <f>SUMIFS(base_de_dados!$T:$T,base_de_dados!$B:$B,$B453,base_de_dados!$G:$G,F$61,base_de_dados!$H:$H,$L$1,base_de_dados!$C:$C,$A453,base_de_dados!$M:$M,"&lt;=2011",base_de_dados!$O:$O,"&gt;=40908")</f>
        <v>0</v>
      </c>
      <c r="G453" s="5">
        <f>SUMIFS(base_de_dados!$T:$T,base_de_dados!$B:$B,$B453,base_de_dados!$G:$G,G$61,base_de_dados!$H:$H,$L$1,base_de_dados!$C:$C,$A453,base_de_dados!$M:$M,"&lt;=2011",base_de_dados!$O:$O,"&gt;=40908")</f>
        <v>0</v>
      </c>
      <c r="H453" s="5">
        <f>SUMIFS(base_de_dados!$T:$T,base_de_dados!$B:$B,$B453,base_de_dados!$G:$G,H$61,base_de_dados!$H:$H,$L$1,base_de_dados!$C:$C,$A453,base_de_dados!$M:$M,"&lt;=2011",base_de_dados!$O:$O,"&gt;=40908")</f>
        <v>0</v>
      </c>
      <c r="I453" s="5">
        <f>SUMIFS(base_de_dados!$T:$T,base_de_dados!$B:$B,$B453,base_de_dados!$G:$G,I$61,base_de_dados!$H:$H,$L$1,base_de_dados!$C:$C,$A453,base_de_dados!$M:$M,"&lt;=2011",base_de_dados!$O:$O,"&gt;=40908")</f>
        <v>0</v>
      </c>
      <c r="J453" s="5">
        <f>SUMIFS(base_de_dados!$T:$T,base_de_dados!$B:$B,$B453,base_de_dados!$G:$G,J$61,base_de_dados!$H:$H,$L$1,base_de_dados!$C:$C,$A453,base_de_dados!$M:$M,"&lt;=2011",base_de_dados!$O:$O,"&gt;=40908")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SUMIFS(base_de_dados!$T:$T,base_de_dados!$B:$B,$B454,base_de_dados!$G:$G,C$61,base_de_dados!$H:$H,$L$1,base_de_dados!$C:$C,$A454,base_de_dados!$M:$M,"&lt;=2011",base_de_dados!$O:$O,"&gt;=40908")</f>
        <v>0</v>
      </c>
      <c r="D454" s="5">
        <f>SUMIFS(base_de_dados!$T:$T,base_de_dados!$B:$B,$B454,base_de_dados!$G:$G,D$61,base_de_dados!$H:$H,$L$1,base_de_dados!$C:$C,$A454,base_de_dados!$M:$M,"&lt;=2011",base_de_dados!$O:$O,"&gt;=40908")</f>
        <v>1.4916666666666667E-2</v>
      </c>
      <c r="E454" s="5">
        <f>SUMIFS(base_de_dados!$T:$T,base_de_dados!$B:$B,$B454,base_de_dados!$G:$G,E$61,base_de_dados!$H:$H,$L$1,base_de_dados!$C:$C,$A454,base_de_dados!$M:$M,"&lt;=2011",base_de_dados!$O:$O,"&gt;=40908")</f>
        <v>0</v>
      </c>
      <c r="F454" s="5">
        <f>SUMIFS(base_de_dados!$T:$T,base_de_dados!$B:$B,$B454,base_de_dados!$G:$G,F$61,base_de_dados!$H:$H,$L$1,base_de_dados!$C:$C,$A454,base_de_dados!$M:$M,"&lt;=2011",base_de_dados!$O:$O,"&gt;=40908")</f>
        <v>0</v>
      </c>
      <c r="G454" s="5">
        <f>SUMIFS(base_de_dados!$T:$T,base_de_dados!$B:$B,$B454,base_de_dados!$G:$G,G$61,base_de_dados!$H:$H,$L$1,base_de_dados!$C:$C,$A454,base_de_dados!$M:$M,"&lt;=2011",base_de_dados!$O:$O,"&gt;=40908")</f>
        <v>0</v>
      </c>
      <c r="H454" s="5">
        <f>SUMIFS(base_de_dados!$T:$T,base_de_dados!$B:$B,$B454,base_de_dados!$G:$G,H$61,base_de_dados!$H:$H,$L$1,base_de_dados!$C:$C,$A454,base_de_dados!$M:$M,"&lt;=2011",base_de_dados!$O:$O,"&gt;=40908")</f>
        <v>0</v>
      </c>
      <c r="I454" s="5">
        <f>SUMIFS(base_de_dados!$T:$T,base_de_dados!$B:$B,$B454,base_de_dados!$G:$G,I$61,base_de_dados!$H:$H,$L$1,base_de_dados!$C:$C,$A454,base_de_dados!$M:$M,"&lt;=2011",base_de_dados!$O:$O,"&gt;=40908")</f>
        <v>0</v>
      </c>
      <c r="J454" s="5">
        <f>SUMIFS(base_de_dados!$T:$T,base_de_dados!$B:$B,$B454,base_de_dados!$G:$G,J$61,base_de_dados!$H:$H,$L$1,base_de_dados!$C:$C,$A454,base_de_dados!$M:$M,"&lt;=2011",base_de_dados!$O:$O,"&gt;=40908")</f>
        <v>0</v>
      </c>
      <c r="K454" s="32">
        <f t="shared" si="11"/>
        <v>1.4916666666666667E-2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SUMIFS(base_de_dados!$T:$T,base_de_dados!$B:$B,$B455,base_de_dados!$G:$G,C$61,base_de_dados!$H:$H,$L$1,base_de_dados!$C:$C,$A455,base_de_dados!$M:$M,"&lt;=2011",base_de_dados!$O:$O,"&gt;=40908")</f>
        <v>0</v>
      </c>
      <c r="D455" s="5">
        <f>SUMIFS(base_de_dados!$T:$T,base_de_dados!$B:$B,$B455,base_de_dados!$G:$G,D$61,base_de_dados!$H:$H,$L$1,base_de_dados!$C:$C,$A455,base_de_dados!$M:$M,"&lt;=2011",base_de_dados!$O:$O,"&gt;=40908")</f>
        <v>0</v>
      </c>
      <c r="E455" s="5">
        <f>SUMIFS(base_de_dados!$T:$T,base_de_dados!$B:$B,$B455,base_de_dados!$G:$G,E$61,base_de_dados!$H:$H,$L$1,base_de_dados!$C:$C,$A455,base_de_dados!$M:$M,"&lt;=2011",base_de_dados!$O:$O,"&gt;=40908")</f>
        <v>0</v>
      </c>
      <c r="F455" s="5">
        <f>SUMIFS(base_de_dados!$T:$T,base_de_dados!$B:$B,$B455,base_de_dados!$G:$G,F$61,base_de_dados!$H:$H,$L$1,base_de_dados!$C:$C,$A455,base_de_dados!$M:$M,"&lt;=2011",base_de_dados!$O:$O,"&gt;=40908")</f>
        <v>0</v>
      </c>
      <c r="G455" s="5">
        <f>SUMIFS(base_de_dados!$T:$T,base_de_dados!$B:$B,$B455,base_de_dados!$G:$G,G$61,base_de_dados!$H:$H,$L$1,base_de_dados!$C:$C,$A455,base_de_dados!$M:$M,"&lt;=2011",base_de_dados!$O:$O,"&gt;=40908")</f>
        <v>0</v>
      </c>
      <c r="H455" s="5">
        <f>SUMIFS(base_de_dados!$T:$T,base_de_dados!$B:$B,$B455,base_de_dados!$G:$G,H$61,base_de_dados!$H:$H,$L$1,base_de_dados!$C:$C,$A455,base_de_dados!$M:$M,"&lt;=2011",base_de_dados!$O:$O,"&gt;=40908")</f>
        <v>0</v>
      </c>
      <c r="I455" s="5">
        <f>SUMIFS(base_de_dados!$T:$T,base_de_dados!$B:$B,$B455,base_de_dados!$G:$G,I$61,base_de_dados!$H:$H,$L$1,base_de_dados!$C:$C,$A455,base_de_dados!$M:$M,"&lt;=2011",base_de_dados!$O:$O,"&gt;=40908")</f>
        <v>0</v>
      </c>
      <c r="J455" s="5">
        <f>SUMIFS(base_de_dados!$T:$T,base_de_dados!$B:$B,$B455,base_de_dados!$G:$G,J$61,base_de_dados!$H:$H,$L$1,base_de_dados!$C:$C,$A455,base_de_dados!$M:$M,"&lt;=2011",base_de_dados!$O:$O,"&gt;=40908")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SUMIFS(base_de_dados!$T:$T,base_de_dados!$B:$B,$B456,base_de_dados!$G:$G,C$61,base_de_dados!$H:$H,$L$1,base_de_dados!$C:$C,$A456,base_de_dados!$M:$M,"&lt;=2011",base_de_dados!$O:$O,"&gt;=40908")</f>
        <v>0</v>
      </c>
      <c r="D456" s="5">
        <f>SUMIFS(base_de_dados!$T:$T,base_de_dados!$B:$B,$B456,base_de_dados!$G:$G,D$61,base_de_dados!$H:$H,$L$1,base_de_dados!$C:$C,$A456,base_de_dados!$M:$M,"&lt;=2011",base_de_dados!$O:$O,"&gt;=40908")</f>
        <v>0</v>
      </c>
      <c r="E456" s="5">
        <f>SUMIFS(base_de_dados!$T:$T,base_de_dados!$B:$B,$B456,base_de_dados!$G:$G,E$61,base_de_dados!$H:$H,$L$1,base_de_dados!$C:$C,$A456,base_de_dados!$M:$M,"&lt;=2011",base_de_dados!$O:$O,"&gt;=40908")</f>
        <v>0</v>
      </c>
      <c r="F456" s="5">
        <f>SUMIFS(base_de_dados!$T:$T,base_de_dados!$B:$B,$B456,base_de_dados!$G:$G,F$61,base_de_dados!$H:$H,$L$1,base_de_dados!$C:$C,$A456,base_de_dados!$M:$M,"&lt;=2011",base_de_dados!$O:$O,"&gt;=40908")</f>
        <v>4.9572171486555044E-2</v>
      </c>
      <c r="G456" s="5">
        <f>SUMIFS(base_de_dados!$T:$T,base_de_dados!$B:$B,$B456,base_de_dados!$G:$G,G$61,base_de_dados!$H:$H,$L$1,base_de_dados!$C:$C,$A456,base_de_dados!$M:$M,"&lt;=2011",base_de_dados!$O:$O,"&gt;=40908")</f>
        <v>0</v>
      </c>
      <c r="H456" s="5">
        <f>SUMIFS(base_de_dados!$T:$T,base_de_dados!$B:$B,$B456,base_de_dados!$G:$G,H$61,base_de_dados!$H:$H,$L$1,base_de_dados!$C:$C,$A456,base_de_dados!$M:$M,"&lt;=2011",base_de_dados!$O:$O,"&gt;=40908")</f>
        <v>0</v>
      </c>
      <c r="I456" s="5">
        <f>SUMIFS(base_de_dados!$T:$T,base_de_dados!$B:$B,$B456,base_de_dados!$G:$G,I$61,base_de_dados!$H:$H,$L$1,base_de_dados!$C:$C,$A456,base_de_dados!$M:$M,"&lt;=2011",base_de_dados!$O:$O,"&gt;=40908")</f>
        <v>0</v>
      </c>
      <c r="J456" s="5">
        <f>SUMIFS(base_de_dados!$T:$T,base_de_dados!$B:$B,$B456,base_de_dados!$G:$G,J$61,base_de_dados!$H:$H,$L$1,base_de_dados!$C:$C,$A456,base_de_dados!$M:$M,"&lt;=2011",base_de_dados!$O:$O,"&gt;=40908")</f>
        <v>0</v>
      </c>
      <c r="K456" s="32">
        <f t="shared" si="11"/>
        <v>4.9572171486555044E-2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SUMIFS(base_de_dados!$T:$T,base_de_dados!$B:$B,$B457,base_de_dados!$G:$G,C$61,base_de_dados!$H:$H,$L$1,base_de_dados!$C:$C,$A457,base_de_dados!$M:$M,"&lt;=2011",base_de_dados!$O:$O,"&gt;=40908")</f>
        <v>0</v>
      </c>
      <c r="D457" s="5">
        <f>SUMIFS(base_de_dados!$T:$T,base_de_dados!$B:$B,$B457,base_de_dados!$G:$G,D$61,base_de_dados!$H:$H,$L$1,base_de_dados!$C:$C,$A457,base_de_dados!$M:$M,"&lt;=2011",base_de_dados!$O:$O,"&gt;=40908")</f>
        <v>0</v>
      </c>
      <c r="E457" s="5">
        <f>SUMIFS(base_de_dados!$T:$T,base_de_dados!$B:$B,$B457,base_de_dados!$G:$G,E$61,base_de_dados!$H:$H,$L$1,base_de_dados!$C:$C,$A457,base_de_dados!$M:$M,"&lt;=2011",base_de_dados!$O:$O,"&gt;=40908")</f>
        <v>0</v>
      </c>
      <c r="F457" s="5">
        <f>SUMIFS(base_de_dados!$T:$T,base_de_dados!$B:$B,$B457,base_de_dados!$G:$G,F$61,base_de_dados!$H:$H,$L$1,base_de_dados!$C:$C,$A457,base_de_dados!$M:$M,"&lt;=2011",base_de_dados!$O:$O,"&gt;=40908")</f>
        <v>0</v>
      </c>
      <c r="G457" s="5">
        <f>SUMIFS(base_de_dados!$T:$T,base_de_dados!$B:$B,$B457,base_de_dados!$G:$G,G$61,base_de_dados!$H:$H,$L$1,base_de_dados!$C:$C,$A457,base_de_dados!$M:$M,"&lt;=2011",base_de_dados!$O:$O,"&gt;=40908")</f>
        <v>0</v>
      </c>
      <c r="H457" s="5">
        <f>SUMIFS(base_de_dados!$T:$T,base_de_dados!$B:$B,$B457,base_de_dados!$G:$G,H$61,base_de_dados!$H:$H,$L$1,base_de_dados!$C:$C,$A457,base_de_dados!$M:$M,"&lt;=2011",base_de_dados!$O:$O,"&gt;=40908")</f>
        <v>0</v>
      </c>
      <c r="I457" s="5">
        <f>SUMIFS(base_de_dados!$T:$T,base_de_dados!$B:$B,$B457,base_de_dados!$G:$G,I$61,base_de_dados!$H:$H,$L$1,base_de_dados!$C:$C,$A457,base_de_dados!$M:$M,"&lt;=2011",base_de_dados!$O:$O,"&gt;=40908")</f>
        <v>0</v>
      </c>
      <c r="J457" s="5">
        <f>SUMIFS(base_de_dados!$T:$T,base_de_dados!$B:$B,$B457,base_de_dados!$G:$G,J$61,base_de_dados!$H:$H,$L$1,base_de_dados!$C:$C,$A457,base_de_dados!$M:$M,"&lt;=2011",base_de_dados!$O:$O,"&gt;=40908")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SUMIFS(base_de_dados!$T:$T,base_de_dados!$B:$B,$B458,base_de_dados!$G:$G,C$61,base_de_dados!$H:$H,$L$1,base_de_dados!$C:$C,$A458,base_de_dados!$M:$M,"&lt;=2011",base_de_dados!$O:$O,"&gt;=40908")</f>
        <v>0</v>
      </c>
      <c r="D458" s="5">
        <f>SUMIFS(base_de_dados!$T:$T,base_de_dados!$B:$B,$B458,base_de_dados!$G:$G,D$61,base_de_dados!$H:$H,$L$1,base_de_dados!$C:$C,$A458,base_de_dados!$M:$M,"&lt;=2011",base_de_dados!$O:$O,"&gt;=40908")</f>
        <v>0</v>
      </c>
      <c r="E458" s="5">
        <f>SUMIFS(base_de_dados!$T:$T,base_de_dados!$B:$B,$B458,base_de_dados!$G:$G,E$61,base_de_dados!$H:$H,$L$1,base_de_dados!$C:$C,$A458,base_de_dados!$M:$M,"&lt;=2011",base_de_dados!$O:$O,"&gt;=40908")</f>
        <v>0</v>
      </c>
      <c r="F458" s="5">
        <f>SUMIFS(base_de_dados!$T:$T,base_de_dados!$B:$B,$B458,base_de_dados!$G:$G,F$61,base_de_dados!$H:$H,$L$1,base_de_dados!$C:$C,$A458,base_de_dados!$M:$M,"&lt;=2011",base_de_dados!$O:$O,"&gt;=40908")</f>
        <v>0</v>
      </c>
      <c r="G458" s="5">
        <f>SUMIFS(base_de_dados!$T:$T,base_de_dados!$B:$B,$B458,base_de_dados!$G:$G,G$61,base_de_dados!$H:$H,$L$1,base_de_dados!$C:$C,$A458,base_de_dados!$M:$M,"&lt;=2011",base_de_dados!$O:$O,"&gt;=40908")</f>
        <v>0</v>
      </c>
      <c r="H458" s="5">
        <f>SUMIFS(base_de_dados!$T:$T,base_de_dados!$B:$B,$B458,base_de_dados!$G:$G,H$61,base_de_dados!$H:$H,$L$1,base_de_dados!$C:$C,$A458,base_de_dados!$M:$M,"&lt;=2011",base_de_dados!$O:$O,"&gt;=40908")</f>
        <v>0</v>
      </c>
      <c r="I458" s="5">
        <f>SUMIFS(base_de_dados!$T:$T,base_de_dados!$B:$B,$B458,base_de_dados!$G:$G,I$61,base_de_dados!$H:$H,$L$1,base_de_dados!$C:$C,$A458,base_de_dados!$M:$M,"&lt;=2011",base_de_dados!$O:$O,"&gt;=40908")</f>
        <v>0</v>
      </c>
      <c r="J458" s="5">
        <f>SUMIFS(base_de_dados!$T:$T,base_de_dados!$B:$B,$B458,base_de_dados!$G:$G,J$61,base_de_dados!$H:$H,$L$1,base_de_dados!$C:$C,$A458,base_de_dados!$M:$M,"&lt;=2011",base_de_dados!$O:$O,"&gt;=40908")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SUMIFS(base_de_dados!$T:$T,base_de_dados!$B:$B,$B459,base_de_dados!$G:$G,C$61,base_de_dados!$H:$H,$L$1,base_de_dados!$C:$C,$A459,base_de_dados!$M:$M,"&lt;=2011",base_de_dados!$O:$O,"&gt;=40908")</f>
        <v>0</v>
      </c>
      <c r="D459" s="5">
        <f>SUMIFS(base_de_dados!$T:$T,base_de_dados!$B:$B,$B459,base_de_dados!$G:$G,D$61,base_de_dados!$H:$H,$L$1,base_de_dados!$C:$C,$A459,base_de_dados!$M:$M,"&lt;=2011",base_de_dados!$O:$O,"&gt;=40908")</f>
        <v>0</v>
      </c>
      <c r="E459" s="5">
        <f>SUMIFS(base_de_dados!$T:$T,base_de_dados!$B:$B,$B459,base_de_dados!$G:$G,E$61,base_de_dados!$H:$H,$L$1,base_de_dados!$C:$C,$A459,base_de_dados!$M:$M,"&lt;=2011",base_de_dados!$O:$O,"&gt;=40908")</f>
        <v>0</v>
      </c>
      <c r="F459" s="5">
        <f>SUMIFS(base_de_dados!$T:$T,base_de_dados!$B:$B,$B459,base_de_dados!$G:$G,F$61,base_de_dados!$H:$H,$L$1,base_de_dados!$C:$C,$A459,base_de_dados!$M:$M,"&lt;=2011",base_de_dados!$O:$O,"&gt;=40908")</f>
        <v>0</v>
      </c>
      <c r="G459" s="5">
        <f>SUMIFS(base_de_dados!$T:$T,base_de_dados!$B:$B,$B459,base_de_dados!$G:$G,G$61,base_de_dados!$H:$H,$L$1,base_de_dados!$C:$C,$A459,base_de_dados!$M:$M,"&lt;=2011",base_de_dados!$O:$O,"&gt;=40908")</f>
        <v>0</v>
      </c>
      <c r="H459" s="5">
        <f>SUMIFS(base_de_dados!$T:$T,base_de_dados!$B:$B,$B459,base_de_dados!$G:$G,H$61,base_de_dados!$H:$H,$L$1,base_de_dados!$C:$C,$A459,base_de_dados!$M:$M,"&lt;=2011",base_de_dados!$O:$O,"&gt;=40908")</f>
        <v>0</v>
      </c>
      <c r="I459" s="5">
        <f>SUMIFS(base_de_dados!$T:$T,base_de_dados!$B:$B,$B459,base_de_dados!$G:$G,I$61,base_de_dados!$H:$H,$L$1,base_de_dados!$C:$C,$A459,base_de_dados!$M:$M,"&lt;=2011",base_de_dados!$O:$O,"&gt;=40908")</f>
        <v>0</v>
      </c>
      <c r="J459" s="5">
        <f>SUMIFS(base_de_dados!$T:$T,base_de_dados!$B:$B,$B459,base_de_dados!$G:$G,J$61,base_de_dados!$H:$H,$L$1,base_de_dados!$C:$C,$A459,base_de_dados!$M:$M,"&lt;=2011",base_de_dados!$O:$O,"&gt;=40908")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SUMIFS(base_de_dados!$T:$T,base_de_dados!$B:$B,$B460,base_de_dados!$G:$G,C$61,base_de_dados!$H:$H,$L$1,base_de_dados!$C:$C,$A460,base_de_dados!$M:$M,"&lt;=2011",base_de_dados!$O:$O,"&gt;=40908")</f>
        <v>0</v>
      </c>
      <c r="D460" s="5">
        <f>SUMIFS(base_de_dados!$T:$T,base_de_dados!$B:$B,$B460,base_de_dados!$G:$G,D$61,base_de_dados!$H:$H,$L$1,base_de_dados!$C:$C,$A460,base_de_dados!$M:$M,"&lt;=2011",base_de_dados!$O:$O,"&gt;=40908")</f>
        <v>0</v>
      </c>
      <c r="E460" s="5">
        <f>SUMIFS(base_de_dados!$T:$T,base_de_dados!$B:$B,$B460,base_de_dados!$G:$G,E$61,base_de_dados!$H:$H,$L$1,base_de_dados!$C:$C,$A460,base_de_dados!$M:$M,"&lt;=2011",base_de_dados!$O:$O,"&gt;=40908")</f>
        <v>0</v>
      </c>
      <c r="F460" s="5">
        <f>SUMIFS(base_de_dados!$T:$T,base_de_dados!$B:$B,$B460,base_de_dados!$G:$G,F$61,base_de_dados!$H:$H,$L$1,base_de_dados!$C:$C,$A460,base_de_dados!$M:$M,"&lt;=2011",base_de_dados!$O:$O,"&gt;=40908")</f>
        <v>2.1797945205479452E-2</v>
      </c>
      <c r="G460" s="5">
        <f>SUMIFS(base_de_dados!$T:$T,base_de_dados!$B:$B,$B460,base_de_dados!$G:$G,G$61,base_de_dados!$H:$H,$L$1,base_de_dados!$C:$C,$A460,base_de_dados!$M:$M,"&lt;=2011",base_de_dados!$O:$O,"&gt;=40908")</f>
        <v>0</v>
      </c>
      <c r="H460" s="5">
        <f>SUMIFS(base_de_dados!$T:$T,base_de_dados!$B:$B,$B460,base_de_dados!$G:$G,H$61,base_de_dados!$H:$H,$L$1,base_de_dados!$C:$C,$A460,base_de_dados!$M:$M,"&lt;=2011",base_de_dados!$O:$O,"&gt;=40908")</f>
        <v>0</v>
      </c>
      <c r="I460" s="5">
        <f>SUMIFS(base_de_dados!$T:$T,base_de_dados!$B:$B,$B460,base_de_dados!$G:$G,I$61,base_de_dados!$H:$H,$L$1,base_de_dados!$C:$C,$A460,base_de_dados!$M:$M,"&lt;=2011",base_de_dados!$O:$O,"&gt;=40908")</f>
        <v>0</v>
      </c>
      <c r="J460" s="5">
        <f>SUMIFS(base_de_dados!$T:$T,base_de_dados!$B:$B,$B460,base_de_dados!$G:$G,J$61,base_de_dados!$H:$H,$L$1,base_de_dados!$C:$C,$A460,base_de_dados!$M:$M,"&lt;=2011",base_de_dados!$O:$O,"&gt;=40908")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SUMIFS(base_de_dados!$T:$T,base_de_dados!$B:$B,$B461,base_de_dados!$G:$G,C$61,base_de_dados!$H:$H,$L$1,base_de_dados!$C:$C,$A461,base_de_dados!$M:$M,"&lt;=2011",base_de_dados!$O:$O,"&gt;=40908")</f>
        <v>1.2152777777777777E-4</v>
      </c>
      <c r="D461" s="5">
        <f>SUMIFS(base_de_dados!$T:$T,base_de_dados!$B:$B,$B461,base_de_dados!$G:$G,D$61,base_de_dados!$H:$H,$L$1,base_de_dados!$C:$C,$A461,base_de_dados!$M:$M,"&lt;=2011",base_de_dados!$O:$O,"&gt;=40908")</f>
        <v>0</v>
      </c>
      <c r="E461" s="5">
        <f>SUMIFS(base_de_dados!$T:$T,base_de_dados!$B:$B,$B461,base_de_dados!$G:$G,E$61,base_de_dados!$H:$H,$L$1,base_de_dados!$C:$C,$A461,base_de_dados!$M:$M,"&lt;=2011",base_de_dados!$O:$O,"&gt;=40908")</f>
        <v>0</v>
      </c>
      <c r="F461" s="5">
        <f>SUMIFS(base_de_dados!$T:$T,base_de_dados!$B:$B,$B461,base_de_dados!$G:$G,F$61,base_de_dados!$H:$H,$L$1,base_de_dados!$C:$C,$A461,base_de_dados!$M:$M,"&lt;=2011",base_de_dados!$O:$O,"&gt;=40908")</f>
        <v>0</v>
      </c>
      <c r="G461" s="5">
        <f>SUMIFS(base_de_dados!$T:$T,base_de_dados!$B:$B,$B461,base_de_dados!$G:$G,G$61,base_de_dados!$H:$H,$L$1,base_de_dados!$C:$C,$A461,base_de_dados!$M:$M,"&lt;=2011",base_de_dados!$O:$O,"&gt;=40908")</f>
        <v>0</v>
      </c>
      <c r="H461" s="5">
        <f>SUMIFS(base_de_dados!$T:$T,base_de_dados!$B:$B,$B461,base_de_dados!$G:$G,H$61,base_de_dados!$H:$H,$L$1,base_de_dados!$C:$C,$A461,base_de_dados!$M:$M,"&lt;=2011",base_de_dados!$O:$O,"&gt;=40908")</f>
        <v>0</v>
      </c>
      <c r="I461" s="5">
        <f>SUMIFS(base_de_dados!$T:$T,base_de_dados!$B:$B,$B461,base_de_dados!$G:$G,I$61,base_de_dados!$H:$H,$L$1,base_de_dados!$C:$C,$A461,base_de_dados!$M:$M,"&lt;=2011",base_de_dados!$O:$O,"&gt;=40908")</f>
        <v>0</v>
      </c>
      <c r="J461" s="5">
        <f>SUMIFS(base_de_dados!$T:$T,base_de_dados!$B:$B,$B461,base_de_dados!$G:$G,J$61,base_de_dados!$H:$H,$L$1,base_de_dados!$C:$C,$A461,base_de_dados!$M:$M,"&lt;=2011",base_de_dados!$O:$O,"&gt;=40908")</f>
        <v>0</v>
      </c>
      <c r="K461" s="32">
        <f t="shared" si="11"/>
        <v>1.2152777777777777E-4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SUMIFS(base_de_dados!$T:$T,base_de_dados!$B:$B,$B462,base_de_dados!$G:$G,C$61,base_de_dados!$H:$H,$L$1,base_de_dados!$C:$C,$A462,base_de_dados!$M:$M,"&lt;=2011",base_de_dados!$O:$O,"&gt;=40908")</f>
        <v>0</v>
      </c>
      <c r="D462" s="5">
        <f>SUMIFS(base_de_dados!$T:$T,base_de_dados!$B:$B,$B462,base_de_dados!$G:$G,D$61,base_de_dados!$H:$H,$L$1,base_de_dados!$C:$C,$A462,base_de_dados!$M:$M,"&lt;=2011",base_de_dados!$O:$O,"&gt;=40908")</f>
        <v>0</v>
      </c>
      <c r="E462" s="5">
        <f>SUMIFS(base_de_dados!$T:$T,base_de_dados!$B:$B,$B462,base_de_dados!$G:$G,E$61,base_de_dados!$H:$H,$L$1,base_de_dados!$C:$C,$A462,base_de_dados!$M:$M,"&lt;=2011",base_de_dados!$O:$O,"&gt;=40908")</f>
        <v>1.0606925418569254E-2</v>
      </c>
      <c r="F462" s="5">
        <f>SUMIFS(base_de_dados!$T:$T,base_de_dados!$B:$B,$B462,base_de_dados!$G:$G,F$61,base_de_dados!$H:$H,$L$1,base_de_dados!$C:$C,$A462,base_de_dados!$M:$M,"&lt;=2011",base_de_dados!$O:$O,"&gt;=40908")</f>
        <v>0</v>
      </c>
      <c r="G462" s="5">
        <f>SUMIFS(base_de_dados!$T:$T,base_de_dados!$B:$B,$B462,base_de_dados!$G:$G,G$61,base_de_dados!$H:$H,$L$1,base_de_dados!$C:$C,$A462,base_de_dados!$M:$M,"&lt;=2011",base_de_dados!$O:$O,"&gt;=40908")</f>
        <v>0</v>
      </c>
      <c r="H462" s="5">
        <f>SUMIFS(base_de_dados!$T:$T,base_de_dados!$B:$B,$B462,base_de_dados!$G:$G,H$61,base_de_dados!$H:$H,$L$1,base_de_dados!$C:$C,$A462,base_de_dados!$M:$M,"&lt;=2011",base_de_dados!$O:$O,"&gt;=40908")</f>
        <v>0</v>
      </c>
      <c r="I462" s="5">
        <f>SUMIFS(base_de_dados!$T:$T,base_de_dados!$B:$B,$B462,base_de_dados!$G:$G,I$61,base_de_dados!$H:$H,$L$1,base_de_dados!$C:$C,$A462,base_de_dados!$M:$M,"&lt;=2011",base_de_dados!$O:$O,"&gt;=40908")</f>
        <v>0</v>
      </c>
      <c r="J462" s="5">
        <f>SUMIFS(base_de_dados!$T:$T,base_de_dados!$B:$B,$B462,base_de_dados!$G:$G,J$61,base_de_dados!$H:$H,$L$1,base_de_dados!$C:$C,$A462,base_de_dados!$M:$M,"&lt;=2011",base_de_dados!$O:$O,"&gt;=40908")</f>
        <v>0</v>
      </c>
      <c r="K462" s="32">
        <f t="shared" si="11"/>
        <v>1.0606925418569254E-2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SUMIFS(base_de_dados!$T:$T,base_de_dados!$B:$B,$B463,base_de_dados!$G:$G,C$61,base_de_dados!$H:$H,$L$1,base_de_dados!$C:$C,$A463,base_de_dados!$M:$M,"&lt;=2011",base_de_dados!$O:$O,"&gt;=40908")</f>
        <v>0</v>
      </c>
      <c r="D463" s="5">
        <f>SUMIFS(base_de_dados!$T:$T,base_de_dados!$B:$B,$B463,base_de_dados!$G:$G,D$61,base_de_dados!$H:$H,$L$1,base_de_dados!$C:$C,$A463,base_de_dados!$M:$M,"&lt;=2011",base_de_dados!$O:$O,"&gt;=40908")</f>
        <v>0</v>
      </c>
      <c r="E463" s="5">
        <f>SUMIFS(base_de_dados!$T:$T,base_de_dados!$B:$B,$B463,base_de_dados!$G:$G,E$61,base_de_dados!$H:$H,$L$1,base_de_dados!$C:$C,$A463,base_de_dados!$M:$M,"&lt;=2011",base_de_dados!$O:$O,"&gt;=40908")</f>
        <v>0</v>
      </c>
      <c r="F463" s="5">
        <f>SUMIFS(base_de_dados!$T:$T,base_de_dados!$B:$B,$B463,base_de_dados!$G:$G,F$61,base_de_dados!$H:$H,$L$1,base_de_dados!$C:$C,$A463,base_de_dados!$M:$M,"&lt;=2011",base_de_dados!$O:$O,"&gt;=40908")</f>
        <v>0</v>
      </c>
      <c r="G463" s="5">
        <f>SUMIFS(base_de_dados!$T:$T,base_de_dados!$B:$B,$B463,base_de_dados!$G:$G,G$61,base_de_dados!$H:$H,$L$1,base_de_dados!$C:$C,$A463,base_de_dados!$M:$M,"&lt;=2011",base_de_dados!$O:$O,"&gt;=40908")</f>
        <v>0</v>
      </c>
      <c r="H463" s="5">
        <f>SUMIFS(base_de_dados!$T:$T,base_de_dados!$B:$B,$B463,base_de_dados!$G:$G,H$61,base_de_dados!$H:$H,$L$1,base_de_dados!$C:$C,$A463,base_de_dados!$M:$M,"&lt;=2011",base_de_dados!$O:$O,"&gt;=40908")</f>
        <v>0</v>
      </c>
      <c r="I463" s="5">
        <f>SUMIFS(base_de_dados!$T:$T,base_de_dados!$B:$B,$B463,base_de_dados!$G:$G,I$61,base_de_dados!$H:$H,$L$1,base_de_dados!$C:$C,$A463,base_de_dados!$M:$M,"&lt;=2011",base_de_dados!$O:$O,"&gt;=40908")</f>
        <v>0</v>
      </c>
      <c r="J463" s="5">
        <f>SUMIFS(base_de_dados!$T:$T,base_de_dados!$B:$B,$B463,base_de_dados!$G:$G,J$61,base_de_dados!$H:$H,$L$1,base_de_dados!$C:$C,$A463,base_de_dados!$M:$M,"&lt;=2011",base_de_dados!$O:$O,"&gt;=40908")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SUMIFS(base_de_dados!$T:$T,base_de_dados!$B:$B,$B464,base_de_dados!$G:$G,C$61,base_de_dados!$H:$H,$L$1,base_de_dados!$C:$C,$A464,base_de_dados!$M:$M,"&lt;=2011",base_de_dados!$O:$O,"&gt;=40908")</f>
        <v>0</v>
      </c>
      <c r="D464" s="5">
        <f>SUMIFS(base_de_dados!$T:$T,base_de_dados!$B:$B,$B464,base_de_dados!$G:$G,D$61,base_de_dados!$H:$H,$L$1,base_de_dados!$C:$C,$A464,base_de_dados!$M:$M,"&lt;=2011",base_de_dados!$O:$O,"&gt;=40908")</f>
        <v>0</v>
      </c>
      <c r="E464" s="5">
        <f>SUMIFS(base_de_dados!$T:$T,base_de_dados!$B:$B,$B464,base_de_dados!$G:$G,E$61,base_de_dados!$H:$H,$L$1,base_de_dados!$C:$C,$A464,base_de_dados!$M:$M,"&lt;=2011",base_de_dados!$O:$O,"&gt;=40908")</f>
        <v>0</v>
      </c>
      <c r="F464" s="5">
        <f>SUMIFS(base_de_dados!$T:$T,base_de_dados!$B:$B,$B464,base_de_dados!$G:$G,F$61,base_de_dados!$H:$H,$L$1,base_de_dados!$C:$C,$A464,base_de_dados!$M:$M,"&lt;=2011",base_de_dados!$O:$O,"&gt;=40908")</f>
        <v>0</v>
      </c>
      <c r="G464" s="5">
        <f>SUMIFS(base_de_dados!$T:$T,base_de_dados!$B:$B,$B464,base_de_dados!$G:$G,G$61,base_de_dados!$H:$H,$L$1,base_de_dados!$C:$C,$A464,base_de_dados!$M:$M,"&lt;=2011",base_de_dados!$O:$O,"&gt;=40908")</f>
        <v>0</v>
      </c>
      <c r="H464" s="5">
        <f>SUMIFS(base_de_dados!$T:$T,base_de_dados!$B:$B,$B464,base_de_dados!$G:$G,H$61,base_de_dados!$H:$H,$L$1,base_de_dados!$C:$C,$A464,base_de_dados!$M:$M,"&lt;=2011",base_de_dados!$O:$O,"&gt;=40908")</f>
        <v>0</v>
      </c>
      <c r="I464" s="5">
        <f>SUMIFS(base_de_dados!$T:$T,base_de_dados!$B:$B,$B464,base_de_dados!$G:$G,I$61,base_de_dados!$H:$H,$L$1,base_de_dados!$C:$C,$A464,base_de_dados!$M:$M,"&lt;=2011",base_de_dados!$O:$O,"&gt;=40908")</f>
        <v>2.1308980213089802E-4</v>
      </c>
      <c r="J464" s="5">
        <f>SUMIFS(base_de_dados!$T:$T,base_de_dados!$B:$B,$B464,base_de_dados!$G:$G,J$61,base_de_dados!$H:$H,$L$1,base_de_dados!$C:$C,$A464,base_de_dados!$M:$M,"&lt;=2011",base_de_dados!$O:$O,"&gt;=40908")</f>
        <v>0</v>
      </c>
      <c r="K464" s="32">
        <f t="shared" si="11"/>
        <v>2.1308980213089802E-4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SUMIFS(base_de_dados!$T:$T,base_de_dados!$B:$B,$B465,base_de_dados!$G:$G,C$61,base_de_dados!$H:$H,$L$1,base_de_dados!$C:$C,$A465,base_de_dados!$M:$M,"&lt;=2011",base_de_dados!$O:$O,"&gt;=40908")</f>
        <v>0</v>
      </c>
      <c r="D465" s="5">
        <f>SUMIFS(base_de_dados!$T:$T,base_de_dados!$B:$B,$B465,base_de_dados!$G:$G,D$61,base_de_dados!$H:$H,$L$1,base_de_dados!$C:$C,$A465,base_de_dados!$M:$M,"&lt;=2011",base_de_dados!$O:$O,"&gt;=40908")</f>
        <v>0</v>
      </c>
      <c r="E465" s="5">
        <f>SUMIFS(base_de_dados!$T:$T,base_de_dados!$B:$B,$B465,base_de_dados!$G:$G,E$61,base_de_dados!$H:$H,$L$1,base_de_dados!$C:$C,$A465,base_de_dados!$M:$M,"&lt;=2011",base_de_dados!$O:$O,"&gt;=40908")</f>
        <v>0</v>
      </c>
      <c r="F465" s="5">
        <f>SUMIFS(base_de_dados!$T:$T,base_de_dados!$B:$B,$B465,base_de_dados!$G:$G,F$61,base_de_dados!$H:$H,$L$1,base_de_dados!$C:$C,$A465,base_de_dados!$M:$M,"&lt;=2011",base_de_dados!$O:$O,"&gt;=40908")</f>
        <v>0</v>
      </c>
      <c r="G465" s="5">
        <f>SUMIFS(base_de_dados!$T:$T,base_de_dados!$B:$B,$B465,base_de_dados!$G:$G,G$61,base_de_dados!$H:$H,$L$1,base_de_dados!$C:$C,$A465,base_de_dados!$M:$M,"&lt;=2011",base_de_dados!$O:$O,"&gt;=40908")</f>
        <v>0</v>
      </c>
      <c r="H465" s="5">
        <f>SUMIFS(base_de_dados!$T:$T,base_de_dados!$B:$B,$B465,base_de_dados!$G:$G,H$61,base_de_dados!$H:$H,$L$1,base_de_dados!$C:$C,$A465,base_de_dados!$M:$M,"&lt;=2011",base_de_dados!$O:$O,"&gt;=40908")</f>
        <v>0</v>
      </c>
      <c r="I465" s="5">
        <f>SUMIFS(base_de_dados!$T:$T,base_de_dados!$B:$B,$B465,base_de_dados!$G:$G,I$61,base_de_dados!$H:$H,$L$1,base_de_dados!$C:$C,$A465,base_de_dados!$M:$M,"&lt;=2011",base_de_dados!$O:$O,"&gt;=40908")</f>
        <v>0</v>
      </c>
      <c r="J465" s="5">
        <f>SUMIFS(base_de_dados!$T:$T,base_de_dados!$B:$B,$B465,base_de_dados!$G:$G,J$61,base_de_dados!$H:$H,$L$1,base_de_dados!$C:$C,$A465,base_de_dados!$M:$M,"&lt;=2011",base_de_dados!$O:$O,"&gt;=40908")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SUMIFS(base_de_dados!$T:$T,base_de_dados!$B:$B,$B466,base_de_dados!$G:$G,C$61,base_de_dados!$H:$H,$L$1,base_de_dados!$C:$C,$A466,base_de_dados!$M:$M,"&lt;=2011",base_de_dados!$O:$O,"&gt;=40908")</f>
        <v>0</v>
      </c>
      <c r="D466" s="5">
        <f>SUMIFS(base_de_dados!$T:$T,base_de_dados!$B:$B,$B466,base_de_dados!$G:$G,D$61,base_de_dados!$H:$H,$L$1,base_de_dados!$C:$C,$A466,base_de_dados!$M:$M,"&lt;=2011",base_de_dados!$O:$O,"&gt;=40908")</f>
        <v>0</v>
      </c>
      <c r="E466" s="5">
        <f>SUMIFS(base_de_dados!$T:$T,base_de_dados!$B:$B,$B466,base_de_dados!$G:$G,E$61,base_de_dados!$H:$H,$L$1,base_de_dados!$C:$C,$A466,base_de_dados!$M:$M,"&lt;=2011",base_de_dados!$O:$O,"&gt;=40908")</f>
        <v>1.5220700152207001E-3</v>
      </c>
      <c r="F466" s="5">
        <f>SUMIFS(base_de_dados!$T:$T,base_de_dados!$B:$B,$B466,base_de_dados!$G:$G,F$61,base_de_dados!$H:$H,$L$1,base_de_dados!$C:$C,$A466,base_de_dados!$M:$M,"&lt;=2011",base_de_dados!$O:$O,"&gt;=40908")</f>
        <v>0.16469013191273468</v>
      </c>
      <c r="G466" s="5">
        <f>SUMIFS(base_de_dados!$T:$T,base_de_dados!$B:$B,$B466,base_de_dados!$G:$G,G$61,base_de_dados!$H:$H,$L$1,base_de_dados!$C:$C,$A466,base_de_dados!$M:$M,"&lt;=2011",base_de_dados!$O:$O,"&gt;=40908")</f>
        <v>0</v>
      </c>
      <c r="H466" s="5">
        <f>SUMIFS(base_de_dados!$T:$T,base_de_dados!$B:$B,$B466,base_de_dados!$G:$G,H$61,base_de_dados!$H:$H,$L$1,base_de_dados!$C:$C,$A466,base_de_dados!$M:$M,"&lt;=2011",base_de_dados!$O:$O,"&gt;=40908")</f>
        <v>0</v>
      </c>
      <c r="I466" s="5">
        <f>SUMIFS(base_de_dados!$T:$T,base_de_dados!$B:$B,$B466,base_de_dados!$G:$G,I$61,base_de_dados!$H:$H,$L$1,base_de_dados!$C:$C,$A466,base_de_dados!$M:$M,"&lt;=2011",base_de_dados!$O:$O,"&gt;=40908")</f>
        <v>0</v>
      </c>
      <c r="J466" s="5">
        <f>SUMIFS(base_de_dados!$T:$T,base_de_dados!$B:$B,$B466,base_de_dados!$G:$G,J$61,base_de_dados!$H:$H,$L$1,base_de_dados!$C:$C,$A466,base_de_dados!$M:$M,"&lt;=2011",base_de_dados!$O:$O,"&gt;=40908")</f>
        <v>0</v>
      </c>
      <c r="K466" s="32">
        <f t="shared" si="11"/>
        <v>0.16621220192795538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SUMIFS(base_de_dados!$T:$T,base_de_dados!$B:$B,$B467,base_de_dados!$G:$G,C$61,base_de_dados!$H:$H,$L$1,base_de_dados!$C:$C,$A467,base_de_dados!$M:$M,"&lt;=2011",base_de_dados!$O:$O,"&gt;=40908")</f>
        <v>0</v>
      </c>
      <c r="D467" s="5">
        <f>SUMIFS(base_de_dados!$T:$T,base_de_dados!$B:$B,$B467,base_de_dados!$G:$G,D$61,base_de_dados!$H:$H,$L$1,base_de_dados!$C:$C,$A467,base_de_dados!$M:$M,"&lt;=2011",base_de_dados!$O:$O,"&gt;=40908")</f>
        <v>0</v>
      </c>
      <c r="E467" s="5">
        <f>SUMIFS(base_de_dados!$T:$T,base_de_dados!$B:$B,$B467,base_de_dados!$G:$G,E$61,base_de_dados!$H:$H,$L$1,base_de_dados!$C:$C,$A467,base_de_dados!$M:$M,"&lt;=2011",base_de_dados!$O:$O,"&gt;=40908")</f>
        <v>0</v>
      </c>
      <c r="F467" s="5">
        <f>SUMIFS(base_de_dados!$T:$T,base_de_dados!$B:$B,$B467,base_de_dados!$G:$G,F$61,base_de_dados!$H:$H,$L$1,base_de_dados!$C:$C,$A467,base_de_dados!$M:$M,"&lt;=2011",base_de_dados!$O:$O,"&gt;=40908")</f>
        <v>0</v>
      </c>
      <c r="G467" s="5">
        <f>SUMIFS(base_de_dados!$T:$T,base_de_dados!$B:$B,$B467,base_de_dados!$G:$G,G$61,base_de_dados!$H:$H,$L$1,base_de_dados!$C:$C,$A467,base_de_dados!$M:$M,"&lt;=2011",base_de_dados!$O:$O,"&gt;=40908")</f>
        <v>0</v>
      </c>
      <c r="H467" s="5">
        <f>SUMIFS(base_de_dados!$T:$T,base_de_dados!$B:$B,$B467,base_de_dados!$G:$G,H$61,base_de_dados!$H:$H,$L$1,base_de_dados!$C:$C,$A467,base_de_dados!$M:$M,"&lt;=2011",base_de_dados!$O:$O,"&gt;=40908")</f>
        <v>0</v>
      </c>
      <c r="I467" s="5">
        <f>SUMIFS(base_de_dados!$T:$T,base_de_dados!$B:$B,$B467,base_de_dados!$G:$G,I$61,base_de_dados!$H:$H,$L$1,base_de_dados!$C:$C,$A467,base_de_dados!$M:$M,"&lt;=2011",base_de_dados!$O:$O,"&gt;=40908")</f>
        <v>0</v>
      </c>
      <c r="J467" s="5">
        <f>SUMIFS(base_de_dados!$T:$T,base_de_dados!$B:$B,$B467,base_de_dados!$G:$G,J$61,base_de_dados!$H:$H,$L$1,base_de_dados!$C:$C,$A467,base_de_dados!$M:$M,"&lt;=2011",base_de_dados!$O:$O,"&gt;=40908")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SUMIFS(base_de_dados!$T:$T,base_de_dados!$B:$B,$B468,base_de_dados!$G:$G,C$61,base_de_dados!$H:$H,$L$1,base_de_dados!$C:$C,$A468,base_de_dados!$M:$M,"&lt;=2011",base_de_dados!$O:$O,"&gt;=40908")</f>
        <v>0</v>
      </c>
      <c r="D468" s="5">
        <f>SUMIFS(base_de_dados!$T:$T,base_de_dados!$B:$B,$B468,base_de_dados!$G:$G,D$61,base_de_dados!$H:$H,$L$1,base_de_dados!$C:$C,$A468,base_de_dados!$M:$M,"&lt;=2011",base_de_dados!$O:$O,"&gt;=40908")</f>
        <v>0</v>
      </c>
      <c r="E468" s="5">
        <f>SUMIFS(base_de_dados!$T:$T,base_de_dados!$B:$B,$B468,base_de_dados!$G:$G,E$61,base_de_dados!$H:$H,$L$1,base_de_dados!$C:$C,$A468,base_de_dados!$M:$M,"&lt;=2011",base_de_dados!$O:$O,"&gt;=40908")</f>
        <v>0</v>
      </c>
      <c r="F468" s="5">
        <f>SUMIFS(base_de_dados!$T:$T,base_de_dados!$B:$B,$B468,base_de_dados!$G:$G,F$61,base_de_dados!$H:$H,$L$1,base_de_dados!$C:$C,$A468,base_de_dados!$M:$M,"&lt;=2011",base_de_dados!$O:$O,"&gt;=40908")</f>
        <v>0</v>
      </c>
      <c r="G468" s="5">
        <f>SUMIFS(base_de_dados!$T:$T,base_de_dados!$B:$B,$B468,base_de_dados!$G:$G,G$61,base_de_dados!$H:$H,$L$1,base_de_dados!$C:$C,$A468,base_de_dados!$M:$M,"&lt;=2011",base_de_dados!$O:$O,"&gt;=40908")</f>
        <v>0</v>
      </c>
      <c r="H468" s="5">
        <f>SUMIFS(base_de_dados!$T:$T,base_de_dados!$B:$B,$B468,base_de_dados!$G:$G,H$61,base_de_dados!$H:$H,$L$1,base_de_dados!$C:$C,$A468,base_de_dados!$M:$M,"&lt;=2011",base_de_dados!$O:$O,"&gt;=40908")</f>
        <v>0</v>
      </c>
      <c r="I468" s="5">
        <f>SUMIFS(base_de_dados!$T:$T,base_de_dados!$B:$B,$B468,base_de_dados!$G:$G,I$61,base_de_dados!$H:$H,$L$1,base_de_dados!$C:$C,$A468,base_de_dados!$M:$M,"&lt;=2011",base_de_dados!$O:$O,"&gt;=40908")</f>
        <v>0</v>
      </c>
      <c r="J468" s="5">
        <f>SUMIFS(base_de_dados!$T:$T,base_de_dados!$B:$B,$B468,base_de_dados!$G:$G,J$61,base_de_dados!$H:$H,$L$1,base_de_dados!$C:$C,$A468,base_de_dados!$M:$M,"&lt;=2011",base_de_dados!$O:$O,"&gt;=40908")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SUMIFS(base_de_dados!$T:$T,base_de_dados!$B:$B,$B469,base_de_dados!$G:$G,C$61,base_de_dados!$H:$H,$L$1,base_de_dados!$C:$C,$A469,base_de_dados!$M:$M,"&lt;=2011",base_de_dados!$O:$O,"&gt;=40908")</f>
        <v>0</v>
      </c>
      <c r="D469" s="5">
        <f>SUMIFS(base_de_dados!$T:$T,base_de_dados!$B:$B,$B469,base_de_dados!$G:$G,D$61,base_de_dados!$H:$H,$L$1,base_de_dados!$C:$C,$A469,base_de_dados!$M:$M,"&lt;=2011",base_de_dados!$O:$O,"&gt;=40908")</f>
        <v>0</v>
      </c>
      <c r="E469" s="5">
        <f>SUMIFS(base_de_dados!$T:$T,base_de_dados!$B:$B,$B469,base_de_dados!$G:$G,E$61,base_de_dados!$H:$H,$L$1,base_de_dados!$C:$C,$A469,base_de_dados!$M:$M,"&lt;=2011",base_de_dados!$O:$O,"&gt;=40908")</f>
        <v>0</v>
      </c>
      <c r="F469" s="5">
        <f>SUMIFS(base_de_dados!$T:$T,base_de_dados!$B:$B,$B469,base_de_dados!$G:$G,F$61,base_de_dados!$H:$H,$L$1,base_de_dados!$C:$C,$A469,base_de_dados!$M:$M,"&lt;=2011",base_de_dados!$O:$O,"&gt;=40908")</f>
        <v>0</v>
      </c>
      <c r="G469" s="5">
        <f>SUMIFS(base_de_dados!$T:$T,base_de_dados!$B:$B,$B469,base_de_dados!$G:$G,G$61,base_de_dados!$H:$H,$L$1,base_de_dados!$C:$C,$A469,base_de_dados!$M:$M,"&lt;=2011",base_de_dados!$O:$O,"&gt;=40908")</f>
        <v>0</v>
      </c>
      <c r="H469" s="5">
        <f>SUMIFS(base_de_dados!$T:$T,base_de_dados!$B:$B,$B469,base_de_dados!$G:$G,H$61,base_de_dados!$H:$H,$L$1,base_de_dados!$C:$C,$A469,base_de_dados!$M:$M,"&lt;=2011",base_de_dados!$O:$O,"&gt;=40908")</f>
        <v>0</v>
      </c>
      <c r="I469" s="5">
        <f>SUMIFS(base_de_dados!$T:$T,base_de_dados!$B:$B,$B469,base_de_dados!$G:$G,I$61,base_de_dados!$H:$H,$L$1,base_de_dados!$C:$C,$A469,base_de_dados!$M:$M,"&lt;=2011",base_de_dados!$O:$O,"&gt;=40908")</f>
        <v>0</v>
      </c>
      <c r="J469" s="5">
        <f>SUMIFS(base_de_dados!$T:$T,base_de_dados!$B:$B,$B469,base_de_dados!$G:$G,J$61,base_de_dados!$H:$H,$L$1,base_de_dados!$C:$C,$A469,base_de_dados!$M:$M,"&lt;=2011",base_de_dados!$O:$O,"&gt;=40908")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SUMIFS(base_de_dados!$T:$T,base_de_dados!$B:$B,$B470,base_de_dados!$G:$G,C$61,base_de_dados!$H:$H,$L$1,base_de_dados!$C:$C,$A470,base_de_dados!$M:$M,"&lt;=2011",base_de_dados!$O:$O,"&gt;=40908")</f>
        <v>0</v>
      </c>
      <c r="D470" s="5">
        <f>SUMIFS(base_de_dados!$T:$T,base_de_dados!$B:$B,$B470,base_de_dados!$G:$G,D$61,base_de_dados!$H:$H,$L$1,base_de_dados!$C:$C,$A470,base_de_dados!$M:$M,"&lt;=2011",base_de_dados!$O:$O,"&gt;=40908")</f>
        <v>0</v>
      </c>
      <c r="E470" s="5">
        <f>SUMIFS(base_de_dados!$T:$T,base_de_dados!$B:$B,$B470,base_de_dados!$G:$G,E$61,base_de_dados!$H:$H,$L$1,base_de_dados!$C:$C,$A470,base_de_dados!$M:$M,"&lt;=2011",base_de_dados!$O:$O,"&gt;=40908")</f>
        <v>0</v>
      </c>
      <c r="F470" s="5">
        <f>SUMIFS(base_de_dados!$T:$T,base_de_dados!$B:$B,$B470,base_de_dados!$G:$G,F$61,base_de_dados!$H:$H,$L$1,base_de_dados!$C:$C,$A470,base_de_dados!$M:$M,"&lt;=2011",base_de_dados!$O:$O,"&gt;=40908")</f>
        <v>0</v>
      </c>
      <c r="G470" s="5">
        <f>SUMIFS(base_de_dados!$T:$T,base_de_dados!$B:$B,$B470,base_de_dados!$G:$G,G$61,base_de_dados!$H:$H,$L$1,base_de_dados!$C:$C,$A470,base_de_dados!$M:$M,"&lt;=2011",base_de_dados!$O:$O,"&gt;=40908")</f>
        <v>0</v>
      </c>
      <c r="H470" s="5">
        <f>SUMIFS(base_de_dados!$T:$T,base_de_dados!$B:$B,$B470,base_de_dados!$G:$G,H$61,base_de_dados!$H:$H,$L$1,base_de_dados!$C:$C,$A470,base_de_dados!$M:$M,"&lt;=2011",base_de_dados!$O:$O,"&gt;=40908")</f>
        <v>0</v>
      </c>
      <c r="I470" s="5">
        <f>SUMIFS(base_de_dados!$T:$T,base_de_dados!$B:$B,$B470,base_de_dados!$G:$G,I$61,base_de_dados!$H:$H,$L$1,base_de_dados!$C:$C,$A470,base_de_dados!$M:$M,"&lt;=2011",base_de_dados!$O:$O,"&gt;=40908")</f>
        <v>0</v>
      </c>
      <c r="J470" s="5">
        <f>SUMIFS(base_de_dados!$T:$T,base_de_dados!$B:$B,$B470,base_de_dados!$G:$G,J$61,base_de_dados!$H:$H,$L$1,base_de_dados!$C:$C,$A470,base_de_dados!$M:$M,"&lt;=2011",base_de_dados!$O:$O,"&gt;=40908")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SUMIFS(base_de_dados!$T:$T,base_de_dados!$B:$B,$B471,base_de_dados!$G:$G,C$61,base_de_dados!$H:$H,$L$1,base_de_dados!$C:$C,$A471,base_de_dados!$M:$M,"&lt;=2011",base_de_dados!$O:$O,"&gt;=40908")</f>
        <v>0</v>
      </c>
      <c r="D471" s="5">
        <f>SUMIFS(base_de_dados!$T:$T,base_de_dados!$B:$B,$B471,base_de_dados!$G:$G,D$61,base_de_dados!$H:$H,$L$1,base_de_dados!$C:$C,$A471,base_de_dados!$M:$M,"&lt;=2011",base_de_dados!$O:$O,"&gt;=40908")</f>
        <v>0</v>
      </c>
      <c r="E471" s="5">
        <f>SUMIFS(base_de_dados!$T:$T,base_de_dados!$B:$B,$B471,base_de_dados!$G:$G,E$61,base_de_dados!$H:$H,$L$1,base_de_dados!$C:$C,$A471,base_de_dados!$M:$M,"&lt;=2011",base_de_dados!$O:$O,"&gt;=40908")</f>
        <v>0</v>
      </c>
      <c r="F471" s="5">
        <f>SUMIFS(base_de_dados!$T:$T,base_de_dados!$B:$B,$B471,base_de_dados!$G:$G,F$61,base_de_dados!$H:$H,$L$1,base_de_dados!$C:$C,$A471,base_de_dados!$M:$M,"&lt;=2011",base_de_dados!$O:$O,"&gt;=40908")</f>
        <v>0</v>
      </c>
      <c r="G471" s="5">
        <f>SUMIFS(base_de_dados!$T:$T,base_de_dados!$B:$B,$B471,base_de_dados!$G:$G,G$61,base_de_dados!$H:$H,$L$1,base_de_dados!$C:$C,$A471,base_de_dados!$M:$M,"&lt;=2011",base_de_dados!$O:$O,"&gt;=40908")</f>
        <v>0</v>
      </c>
      <c r="H471" s="5">
        <f>SUMIFS(base_de_dados!$T:$T,base_de_dados!$B:$B,$B471,base_de_dados!$G:$G,H$61,base_de_dados!$H:$H,$L$1,base_de_dados!$C:$C,$A471,base_de_dados!$M:$M,"&lt;=2011",base_de_dados!$O:$O,"&gt;=40908")</f>
        <v>0</v>
      </c>
      <c r="I471" s="5">
        <f>SUMIFS(base_de_dados!$T:$T,base_de_dados!$B:$B,$B471,base_de_dados!$G:$G,I$61,base_de_dados!$H:$H,$L$1,base_de_dados!$C:$C,$A471,base_de_dados!$M:$M,"&lt;=2011",base_de_dados!$O:$O,"&gt;=40908")</f>
        <v>0</v>
      </c>
      <c r="J471" s="5">
        <f>SUMIFS(base_de_dados!$T:$T,base_de_dados!$B:$B,$B471,base_de_dados!$G:$G,J$61,base_de_dados!$H:$H,$L$1,base_de_dados!$C:$C,$A471,base_de_dados!$M:$M,"&lt;=2011",base_de_dados!$O:$O,"&gt;=40908")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SUMIFS(base_de_dados!$T:$T,base_de_dados!$B:$B,$B472,base_de_dados!$G:$G,C$61,base_de_dados!$H:$H,$L$1,base_de_dados!$C:$C,$A472,base_de_dados!$M:$M,"&lt;=2011",base_de_dados!$O:$O,"&gt;=40908")</f>
        <v>0.8</v>
      </c>
      <c r="D472" s="5">
        <f>SUMIFS(base_de_dados!$T:$T,base_de_dados!$B:$B,$B472,base_de_dados!$G:$G,D$61,base_de_dados!$H:$H,$L$1,base_de_dados!$C:$C,$A472,base_de_dados!$M:$M,"&lt;=2011",base_de_dados!$O:$O,"&gt;=40908")</f>
        <v>0.19444444444444445</v>
      </c>
      <c r="E472" s="5">
        <f>SUMIFS(base_de_dados!$T:$T,base_de_dados!$B:$B,$B472,base_de_dados!$G:$G,E$61,base_de_dados!$H:$H,$L$1,base_de_dados!$C:$C,$A472,base_de_dados!$M:$M,"&lt;=2011",base_de_dados!$O:$O,"&gt;=40908")</f>
        <v>0</v>
      </c>
      <c r="F472" s="5">
        <f>SUMIFS(base_de_dados!$T:$T,base_de_dados!$B:$B,$B472,base_de_dados!$G:$G,F$61,base_de_dados!$H:$H,$L$1,base_de_dados!$C:$C,$A472,base_de_dados!$M:$M,"&lt;=2011",base_de_dados!$O:$O,"&gt;=40908")</f>
        <v>0</v>
      </c>
      <c r="G472" s="5">
        <f>SUMIFS(base_de_dados!$T:$T,base_de_dados!$B:$B,$B472,base_de_dados!$G:$G,G$61,base_de_dados!$H:$H,$L$1,base_de_dados!$C:$C,$A472,base_de_dados!$M:$M,"&lt;=2011",base_de_dados!$O:$O,"&gt;=40908")</f>
        <v>0</v>
      </c>
      <c r="H472" s="5">
        <f>SUMIFS(base_de_dados!$T:$T,base_de_dados!$B:$B,$B472,base_de_dados!$G:$G,H$61,base_de_dados!$H:$H,$L$1,base_de_dados!$C:$C,$A472,base_de_dados!$M:$M,"&lt;=2011",base_de_dados!$O:$O,"&gt;=40908")</f>
        <v>0</v>
      </c>
      <c r="I472" s="5">
        <f>SUMIFS(base_de_dados!$T:$T,base_de_dados!$B:$B,$B472,base_de_dados!$G:$G,I$61,base_de_dados!$H:$H,$L$1,base_de_dados!$C:$C,$A472,base_de_dados!$M:$M,"&lt;=2011",base_de_dados!$O:$O,"&gt;=40908")</f>
        <v>0</v>
      </c>
      <c r="J472" s="5">
        <f>SUMIFS(base_de_dados!$T:$T,base_de_dados!$B:$B,$B472,base_de_dados!$G:$G,J$61,base_de_dados!$H:$H,$L$1,base_de_dados!$C:$C,$A472,base_de_dados!$M:$M,"&lt;=2011",base_de_dados!$O:$O,"&gt;=40908")</f>
        <v>0</v>
      </c>
      <c r="K472" s="32">
        <f t="shared" si="11"/>
        <v>0.99444444444444446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SUMIFS(base_de_dados!$T:$T,base_de_dados!$B:$B,$B473,base_de_dados!$G:$G,C$61,base_de_dados!$H:$H,$L$1,base_de_dados!$C:$C,$A473,base_de_dados!$M:$M,"&lt;=2011",base_de_dados!$O:$O,"&gt;=40908")</f>
        <v>0</v>
      </c>
      <c r="D473" s="5">
        <f>SUMIFS(base_de_dados!$T:$T,base_de_dados!$B:$B,$B473,base_de_dados!$G:$G,D$61,base_de_dados!$H:$H,$L$1,base_de_dados!$C:$C,$A473,base_de_dados!$M:$M,"&lt;=2011",base_de_dados!$O:$O,"&gt;=40908")</f>
        <v>0</v>
      </c>
      <c r="E473" s="5">
        <f>SUMIFS(base_de_dados!$T:$T,base_de_dados!$B:$B,$B473,base_de_dados!$G:$G,E$61,base_de_dados!$H:$H,$L$1,base_de_dados!$C:$C,$A473,base_de_dados!$M:$M,"&lt;=2011",base_de_dados!$O:$O,"&gt;=40908")</f>
        <v>1.2193607305936074E-2</v>
      </c>
      <c r="F473" s="5">
        <f>SUMIFS(base_de_dados!$T:$T,base_de_dados!$B:$B,$B473,base_de_dados!$G:$G,F$61,base_de_dados!$H:$H,$L$1,base_de_dados!$C:$C,$A473,base_de_dados!$M:$M,"&lt;=2011",base_de_dados!$O:$O,"&gt;=40908")</f>
        <v>0</v>
      </c>
      <c r="G473" s="5">
        <f>SUMIFS(base_de_dados!$T:$T,base_de_dados!$B:$B,$B473,base_de_dados!$G:$G,G$61,base_de_dados!$H:$H,$L$1,base_de_dados!$C:$C,$A473,base_de_dados!$M:$M,"&lt;=2011",base_de_dados!$O:$O,"&gt;=40908")</f>
        <v>0</v>
      </c>
      <c r="H473" s="5">
        <f>SUMIFS(base_de_dados!$T:$T,base_de_dados!$B:$B,$B473,base_de_dados!$G:$G,H$61,base_de_dados!$H:$H,$L$1,base_de_dados!$C:$C,$A473,base_de_dados!$M:$M,"&lt;=2011",base_de_dados!$O:$O,"&gt;=40908")</f>
        <v>0</v>
      </c>
      <c r="I473" s="5">
        <f>SUMIFS(base_de_dados!$T:$T,base_de_dados!$B:$B,$B473,base_de_dados!$G:$G,I$61,base_de_dados!$H:$H,$L$1,base_de_dados!$C:$C,$A473,base_de_dados!$M:$M,"&lt;=2011",base_de_dados!$O:$O,"&gt;=40908")</f>
        <v>0</v>
      </c>
      <c r="J473" s="5">
        <f>SUMIFS(base_de_dados!$T:$T,base_de_dados!$B:$B,$B473,base_de_dados!$G:$G,J$61,base_de_dados!$H:$H,$L$1,base_de_dados!$C:$C,$A473,base_de_dados!$M:$M,"&lt;=2011",base_de_dados!$O:$O,"&gt;=40908")</f>
        <v>0</v>
      </c>
      <c r="K473" s="32">
        <f t="shared" si="11"/>
        <v>1.2193607305936074E-2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SUMIFS(base_de_dados!$T:$T,base_de_dados!$B:$B,$B474,base_de_dados!$G:$G,C$61,base_de_dados!$H:$H,$L$1,base_de_dados!$C:$C,$A474,base_de_dados!$M:$M,"&lt;=2011",base_de_dados!$O:$O,"&gt;=40908")</f>
        <v>0</v>
      </c>
      <c r="D474" s="5">
        <f>SUMIFS(base_de_dados!$T:$T,base_de_dados!$B:$B,$B474,base_de_dados!$G:$G,D$61,base_de_dados!$H:$H,$L$1,base_de_dados!$C:$C,$A474,base_de_dados!$M:$M,"&lt;=2011",base_de_dados!$O:$O,"&gt;=40908")</f>
        <v>0.51944444444444449</v>
      </c>
      <c r="E474" s="5">
        <f>SUMIFS(base_de_dados!$T:$T,base_de_dados!$B:$B,$B474,base_de_dados!$G:$G,E$61,base_de_dados!$H:$H,$L$1,base_de_dados!$C:$C,$A474,base_de_dados!$M:$M,"&lt;=2011",base_de_dados!$O:$O,"&gt;=40908")</f>
        <v>0</v>
      </c>
      <c r="F474" s="5">
        <f>SUMIFS(base_de_dados!$T:$T,base_de_dados!$B:$B,$B474,base_de_dados!$G:$G,F$61,base_de_dados!$H:$H,$L$1,base_de_dados!$C:$C,$A474,base_de_dados!$M:$M,"&lt;=2011",base_de_dados!$O:$O,"&gt;=40908")</f>
        <v>0</v>
      </c>
      <c r="G474" s="5">
        <f>SUMIFS(base_de_dados!$T:$T,base_de_dados!$B:$B,$B474,base_de_dados!$G:$G,G$61,base_de_dados!$H:$H,$L$1,base_de_dados!$C:$C,$A474,base_de_dados!$M:$M,"&lt;=2011",base_de_dados!$O:$O,"&gt;=40908")</f>
        <v>0</v>
      </c>
      <c r="H474" s="5">
        <f>SUMIFS(base_de_dados!$T:$T,base_de_dados!$B:$B,$B474,base_de_dados!$G:$G,H$61,base_de_dados!$H:$H,$L$1,base_de_dados!$C:$C,$A474,base_de_dados!$M:$M,"&lt;=2011",base_de_dados!$O:$O,"&gt;=40908")</f>
        <v>0</v>
      </c>
      <c r="I474" s="5">
        <f>SUMIFS(base_de_dados!$T:$T,base_de_dados!$B:$B,$B474,base_de_dados!$G:$G,I$61,base_de_dados!$H:$H,$L$1,base_de_dados!$C:$C,$A474,base_de_dados!$M:$M,"&lt;=2011",base_de_dados!$O:$O,"&gt;=40908")</f>
        <v>0</v>
      </c>
      <c r="J474" s="5">
        <f>SUMIFS(base_de_dados!$T:$T,base_de_dados!$B:$B,$B474,base_de_dados!$G:$G,J$61,base_de_dados!$H:$H,$L$1,base_de_dados!$C:$C,$A474,base_de_dados!$M:$M,"&lt;=2011",base_de_dados!$O:$O,"&gt;=40908")</f>
        <v>0</v>
      </c>
      <c r="K474" s="32">
        <f t="shared" si="11"/>
        <v>0.51944444444444449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SUMIFS(base_de_dados!$T:$T,base_de_dados!$B:$B,$B475,base_de_dados!$G:$G,C$61,base_de_dados!$H:$H,$L$1,base_de_dados!$C:$C,$A475,base_de_dados!$M:$M,"&lt;=2011",base_de_dados!$O:$O,"&gt;=40908")</f>
        <v>0</v>
      </c>
      <c r="D475" s="5">
        <f>SUMIFS(base_de_dados!$T:$T,base_de_dados!$B:$B,$B475,base_de_dados!$G:$G,D$61,base_de_dados!$H:$H,$L$1,base_de_dados!$C:$C,$A475,base_de_dados!$M:$M,"&lt;=2011",base_de_dados!$O:$O,"&gt;=40908")</f>
        <v>0</v>
      </c>
      <c r="E475" s="5">
        <f>SUMIFS(base_de_dados!$T:$T,base_de_dados!$B:$B,$B475,base_de_dados!$G:$G,E$61,base_de_dados!$H:$H,$L$1,base_de_dados!$C:$C,$A475,base_de_dados!$M:$M,"&lt;=2011",base_de_dados!$O:$O,"&gt;=40908")</f>
        <v>0</v>
      </c>
      <c r="F475" s="5">
        <f>SUMIFS(base_de_dados!$T:$T,base_de_dados!$B:$B,$B475,base_de_dados!$G:$G,F$61,base_de_dados!$H:$H,$L$1,base_de_dados!$C:$C,$A475,base_de_dados!$M:$M,"&lt;=2011",base_de_dados!$O:$O,"&gt;=40908")</f>
        <v>0</v>
      </c>
      <c r="G475" s="5">
        <f>SUMIFS(base_de_dados!$T:$T,base_de_dados!$B:$B,$B475,base_de_dados!$G:$G,G$61,base_de_dados!$H:$H,$L$1,base_de_dados!$C:$C,$A475,base_de_dados!$M:$M,"&lt;=2011",base_de_dados!$O:$O,"&gt;=40908")</f>
        <v>0</v>
      </c>
      <c r="H475" s="5">
        <f>SUMIFS(base_de_dados!$T:$T,base_de_dados!$B:$B,$B475,base_de_dados!$G:$G,H$61,base_de_dados!$H:$H,$L$1,base_de_dados!$C:$C,$A475,base_de_dados!$M:$M,"&lt;=2011",base_de_dados!$O:$O,"&gt;=40908")</f>
        <v>0</v>
      </c>
      <c r="I475" s="5">
        <f>SUMIFS(base_de_dados!$T:$T,base_de_dados!$B:$B,$B475,base_de_dados!$G:$G,I$61,base_de_dados!$H:$H,$L$1,base_de_dados!$C:$C,$A475,base_de_dados!$M:$M,"&lt;=2011",base_de_dados!$O:$O,"&gt;=40908")</f>
        <v>0</v>
      </c>
      <c r="J475" s="5">
        <f>SUMIFS(base_de_dados!$T:$T,base_de_dados!$B:$B,$B475,base_de_dados!$G:$G,J$61,base_de_dados!$H:$H,$L$1,base_de_dados!$C:$C,$A475,base_de_dados!$M:$M,"&lt;=2011",base_de_dados!$O:$O,"&gt;=40908")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SUMIFS(base_de_dados!$T:$T,base_de_dados!$B:$B,$B476,base_de_dados!$G:$G,C$61,base_de_dados!$H:$H,$L$1,base_de_dados!$C:$C,$A476,base_de_dados!$M:$M,"&lt;=2011",base_de_dados!$O:$O,"&gt;=40908")</f>
        <v>0</v>
      </c>
      <c r="D476" s="5">
        <f>SUMIFS(base_de_dados!$T:$T,base_de_dados!$B:$B,$B476,base_de_dados!$G:$G,D$61,base_de_dados!$H:$H,$L$1,base_de_dados!$C:$C,$A476,base_de_dados!$M:$M,"&lt;=2011",base_de_dados!$O:$O,"&gt;=40908")</f>
        <v>0</v>
      </c>
      <c r="E476" s="5">
        <f>SUMIFS(base_de_dados!$T:$T,base_de_dados!$B:$B,$B476,base_de_dados!$G:$G,E$61,base_de_dados!$H:$H,$L$1,base_de_dados!$C:$C,$A476,base_de_dados!$M:$M,"&lt;=2011",base_de_dados!$O:$O,"&gt;=40908")</f>
        <v>9.4977168949771692E-4</v>
      </c>
      <c r="F476" s="5">
        <f>SUMIFS(base_de_dados!$T:$T,base_de_dados!$B:$B,$B476,base_de_dados!$G:$G,F$61,base_de_dados!$H:$H,$L$1,base_de_dados!$C:$C,$A476,base_de_dados!$M:$M,"&lt;=2011",base_de_dados!$O:$O,"&gt;=40908")</f>
        <v>6.6780821917808222E-2</v>
      </c>
      <c r="G476" s="5">
        <f>SUMIFS(base_de_dados!$T:$T,base_de_dados!$B:$B,$B476,base_de_dados!$G:$G,G$61,base_de_dados!$H:$H,$L$1,base_de_dados!$C:$C,$A476,base_de_dados!$M:$M,"&lt;=2011",base_de_dados!$O:$O,"&gt;=40908")</f>
        <v>0</v>
      </c>
      <c r="H476" s="5">
        <f>SUMIFS(base_de_dados!$T:$T,base_de_dados!$B:$B,$B476,base_de_dados!$G:$G,H$61,base_de_dados!$H:$H,$L$1,base_de_dados!$C:$C,$A476,base_de_dados!$M:$M,"&lt;=2011",base_de_dados!$O:$O,"&gt;=40908")</f>
        <v>0</v>
      </c>
      <c r="I476" s="5">
        <f>SUMIFS(base_de_dados!$T:$T,base_de_dados!$B:$B,$B476,base_de_dados!$G:$G,I$61,base_de_dados!$H:$H,$L$1,base_de_dados!$C:$C,$A476,base_de_dados!$M:$M,"&lt;=2011",base_de_dados!$O:$O,"&gt;=40908")</f>
        <v>0</v>
      </c>
      <c r="J476" s="5">
        <f>SUMIFS(base_de_dados!$T:$T,base_de_dados!$B:$B,$B476,base_de_dados!$G:$G,J$61,base_de_dados!$H:$H,$L$1,base_de_dados!$C:$C,$A476,base_de_dados!$M:$M,"&lt;=2011",base_de_dados!$O:$O,"&gt;=40908")</f>
        <v>0</v>
      </c>
      <c r="K476" s="32">
        <f t="shared" si="11"/>
        <v>6.7730593607305933E-2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SUMIFS(base_de_dados!$T:$T,base_de_dados!$B:$B,$B477,base_de_dados!$G:$G,C$61,base_de_dados!$H:$H,$L$1,base_de_dados!$C:$C,$A477,base_de_dados!$M:$M,"&lt;=2011",base_de_dados!$O:$O,"&gt;=40908")</f>
        <v>0</v>
      </c>
      <c r="D477" s="5">
        <f>SUMIFS(base_de_dados!$T:$T,base_de_dados!$B:$B,$B477,base_de_dados!$G:$G,D$61,base_de_dados!$H:$H,$L$1,base_de_dados!$C:$C,$A477,base_de_dados!$M:$M,"&lt;=2011",base_de_dados!$O:$O,"&gt;=40908")</f>
        <v>0</v>
      </c>
      <c r="E477" s="5">
        <f>SUMIFS(base_de_dados!$T:$T,base_de_dados!$B:$B,$B477,base_de_dados!$G:$G,E$61,base_de_dados!$H:$H,$L$1,base_de_dados!$C:$C,$A477,base_de_dados!$M:$M,"&lt;=2011",base_de_dados!$O:$O,"&gt;=40908")</f>
        <v>0</v>
      </c>
      <c r="F477" s="5">
        <f>SUMIFS(base_de_dados!$T:$T,base_de_dados!$B:$B,$B477,base_de_dados!$G:$G,F$61,base_de_dados!$H:$H,$L$1,base_de_dados!$C:$C,$A477,base_de_dados!$M:$M,"&lt;=2011",base_de_dados!$O:$O,"&gt;=40908")</f>
        <v>0</v>
      </c>
      <c r="G477" s="5">
        <f>SUMIFS(base_de_dados!$T:$T,base_de_dados!$B:$B,$B477,base_de_dados!$G:$G,G$61,base_de_dados!$H:$H,$L$1,base_de_dados!$C:$C,$A477,base_de_dados!$M:$M,"&lt;=2011",base_de_dados!$O:$O,"&gt;=40908")</f>
        <v>0</v>
      </c>
      <c r="H477" s="5">
        <f>SUMIFS(base_de_dados!$T:$T,base_de_dados!$B:$B,$B477,base_de_dados!$G:$G,H$61,base_de_dados!$H:$H,$L$1,base_de_dados!$C:$C,$A477,base_de_dados!$M:$M,"&lt;=2011",base_de_dados!$O:$O,"&gt;=40908")</f>
        <v>0</v>
      </c>
      <c r="I477" s="5">
        <f>SUMIFS(base_de_dados!$T:$T,base_de_dados!$B:$B,$B477,base_de_dados!$G:$G,I$61,base_de_dados!$H:$H,$L$1,base_de_dados!$C:$C,$A477,base_de_dados!$M:$M,"&lt;=2011",base_de_dados!$O:$O,"&gt;=40908")</f>
        <v>0</v>
      </c>
      <c r="J477" s="5">
        <f>SUMIFS(base_de_dados!$T:$T,base_de_dados!$B:$B,$B477,base_de_dados!$G:$G,J$61,base_de_dados!$H:$H,$L$1,base_de_dados!$C:$C,$A477,base_de_dados!$M:$M,"&lt;=2011",base_de_dados!$O:$O,"&gt;=40908")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SUMIFS(base_de_dados!$T:$T,base_de_dados!$B:$B,$B478,base_de_dados!$G:$G,C$61,base_de_dados!$H:$H,$L$1,base_de_dados!$C:$C,$A478,base_de_dados!$M:$M,"&lt;=2011",base_de_dados!$O:$O,"&gt;=40908")</f>
        <v>0</v>
      </c>
      <c r="D478" s="5">
        <f>SUMIFS(base_de_dados!$T:$T,base_de_dados!$B:$B,$B478,base_de_dados!$G:$G,D$61,base_de_dados!$H:$H,$L$1,base_de_dados!$C:$C,$A478,base_de_dados!$M:$M,"&lt;=2011",base_de_dados!$O:$O,"&gt;=40908")</f>
        <v>0</v>
      </c>
      <c r="E478" s="5">
        <f>SUMIFS(base_de_dados!$T:$T,base_de_dados!$B:$B,$B478,base_de_dados!$G:$G,E$61,base_de_dados!$H:$H,$L$1,base_de_dados!$C:$C,$A478,base_de_dados!$M:$M,"&lt;=2011",base_de_dados!$O:$O,"&gt;=40908")</f>
        <v>0</v>
      </c>
      <c r="F478" s="5">
        <f>SUMIFS(base_de_dados!$T:$T,base_de_dados!$B:$B,$B478,base_de_dados!$G:$G,F$61,base_de_dados!$H:$H,$L$1,base_de_dados!$C:$C,$A478,base_de_dados!$M:$M,"&lt;=2011",base_de_dados!$O:$O,"&gt;=40908")</f>
        <v>0</v>
      </c>
      <c r="G478" s="5">
        <f>SUMIFS(base_de_dados!$T:$T,base_de_dados!$B:$B,$B478,base_de_dados!$G:$G,G$61,base_de_dados!$H:$H,$L$1,base_de_dados!$C:$C,$A478,base_de_dados!$M:$M,"&lt;=2011",base_de_dados!$O:$O,"&gt;=40908")</f>
        <v>0</v>
      </c>
      <c r="H478" s="5">
        <f>SUMIFS(base_de_dados!$T:$T,base_de_dados!$B:$B,$B478,base_de_dados!$G:$G,H$61,base_de_dados!$H:$H,$L$1,base_de_dados!$C:$C,$A478,base_de_dados!$M:$M,"&lt;=2011",base_de_dados!$O:$O,"&gt;=40908")</f>
        <v>0</v>
      </c>
      <c r="I478" s="5">
        <f>SUMIFS(base_de_dados!$T:$T,base_de_dados!$B:$B,$B478,base_de_dados!$G:$G,I$61,base_de_dados!$H:$H,$L$1,base_de_dados!$C:$C,$A478,base_de_dados!$M:$M,"&lt;=2011",base_de_dados!$O:$O,"&gt;=40908")</f>
        <v>0</v>
      </c>
      <c r="J478" s="5">
        <f>SUMIFS(base_de_dados!$T:$T,base_de_dados!$B:$B,$B478,base_de_dados!$G:$G,J$61,base_de_dados!$H:$H,$L$1,base_de_dados!$C:$C,$A478,base_de_dados!$M:$M,"&lt;=2011",base_de_dados!$O:$O,"&gt;=40908")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SUMIFS(base_de_dados!$T:$T,base_de_dados!$B:$B,$B479,base_de_dados!$G:$G,C$61,base_de_dados!$H:$H,$L$1,base_de_dados!$C:$C,$A479,base_de_dados!$M:$M,"&lt;=2011",base_de_dados!$O:$O,"&gt;=40908")</f>
        <v>0</v>
      </c>
      <c r="D479" s="5">
        <f>SUMIFS(base_de_dados!$T:$T,base_de_dados!$B:$B,$B479,base_de_dados!$G:$G,D$61,base_de_dados!$H:$H,$L$1,base_de_dados!$C:$C,$A479,base_de_dados!$M:$M,"&lt;=2011",base_de_dados!$O:$O,"&gt;=40908")</f>
        <v>0</v>
      </c>
      <c r="E479" s="5">
        <f>SUMIFS(base_de_dados!$T:$T,base_de_dados!$B:$B,$B479,base_de_dados!$G:$G,E$61,base_de_dados!$H:$H,$L$1,base_de_dados!$C:$C,$A479,base_de_dados!$M:$M,"&lt;=2011",base_de_dados!$O:$O,"&gt;=40908")</f>
        <v>0</v>
      </c>
      <c r="F479" s="5">
        <f>SUMIFS(base_de_dados!$T:$T,base_de_dados!$B:$B,$B479,base_de_dados!$G:$G,F$61,base_de_dados!$H:$H,$L$1,base_de_dados!$C:$C,$A479,base_de_dados!$M:$M,"&lt;=2011",base_de_dados!$O:$O,"&gt;=40908")</f>
        <v>0</v>
      </c>
      <c r="G479" s="5">
        <f>SUMIFS(base_de_dados!$T:$T,base_de_dados!$B:$B,$B479,base_de_dados!$G:$G,G$61,base_de_dados!$H:$H,$L$1,base_de_dados!$C:$C,$A479,base_de_dados!$M:$M,"&lt;=2011",base_de_dados!$O:$O,"&gt;=40908")</f>
        <v>0</v>
      </c>
      <c r="H479" s="5">
        <f>SUMIFS(base_de_dados!$T:$T,base_de_dados!$B:$B,$B479,base_de_dados!$G:$G,H$61,base_de_dados!$H:$H,$L$1,base_de_dados!$C:$C,$A479,base_de_dados!$M:$M,"&lt;=2011",base_de_dados!$O:$O,"&gt;=40908")</f>
        <v>0</v>
      </c>
      <c r="I479" s="5">
        <f>SUMIFS(base_de_dados!$T:$T,base_de_dados!$B:$B,$B479,base_de_dados!$G:$G,I$61,base_de_dados!$H:$H,$L$1,base_de_dados!$C:$C,$A479,base_de_dados!$M:$M,"&lt;=2011",base_de_dados!$O:$O,"&gt;=40908")</f>
        <v>0</v>
      </c>
      <c r="J479" s="5">
        <f>SUMIFS(base_de_dados!$T:$T,base_de_dados!$B:$B,$B479,base_de_dados!$G:$G,J$61,base_de_dados!$H:$H,$L$1,base_de_dados!$C:$C,$A479,base_de_dados!$M:$M,"&lt;=2011",base_de_dados!$O:$O,"&gt;=40908")</f>
        <v>0</v>
      </c>
      <c r="K479" s="32">
        <f t="shared" si="11"/>
        <v>0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SUMIFS(base_de_dados!$T:$T,base_de_dados!$B:$B,$B480,base_de_dados!$G:$G,C$61,base_de_dados!$H:$H,$L$1,base_de_dados!$C:$C,$A480,base_de_dados!$M:$M,"&lt;=2011",base_de_dados!$O:$O,"&gt;=40908")</f>
        <v>0</v>
      </c>
      <c r="D480" s="5">
        <f>SUMIFS(base_de_dados!$T:$T,base_de_dados!$B:$B,$B480,base_de_dados!$G:$G,D$61,base_de_dados!$H:$H,$L$1,base_de_dados!$C:$C,$A480,base_de_dados!$M:$M,"&lt;=2011",base_de_dados!$O:$O,"&gt;=40908")</f>
        <v>0</v>
      </c>
      <c r="E480" s="5">
        <f>SUMIFS(base_de_dados!$T:$T,base_de_dados!$B:$B,$B480,base_de_dados!$G:$G,E$61,base_de_dados!$H:$H,$L$1,base_de_dados!$C:$C,$A480,base_de_dados!$M:$M,"&lt;=2011",base_de_dados!$O:$O,"&gt;=40908")</f>
        <v>0</v>
      </c>
      <c r="F480" s="5">
        <f>SUMIFS(base_de_dados!$T:$T,base_de_dados!$B:$B,$B480,base_de_dados!$G:$G,F$61,base_de_dados!$H:$H,$L$1,base_de_dados!$C:$C,$A480,base_de_dados!$M:$M,"&lt;=2011",base_de_dados!$O:$O,"&gt;=40908")</f>
        <v>0</v>
      </c>
      <c r="G480" s="5">
        <f>SUMIFS(base_de_dados!$T:$T,base_de_dados!$B:$B,$B480,base_de_dados!$G:$G,G$61,base_de_dados!$H:$H,$L$1,base_de_dados!$C:$C,$A480,base_de_dados!$M:$M,"&lt;=2011",base_de_dados!$O:$O,"&gt;=40908")</f>
        <v>0</v>
      </c>
      <c r="H480" s="5">
        <f>SUMIFS(base_de_dados!$T:$T,base_de_dados!$B:$B,$B480,base_de_dados!$G:$G,H$61,base_de_dados!$H:$H,$L$1,base_de_dados!$C:$C,$A480,base_de_dados!$M:$M,"&lt;=2011",base_de_dados!$O:$O,"&gt;=40908")</f>
        <v>0</v>
      </c>
      <c r="I480" s="5">
        <f>SUMIFS(base_de_dados!$T:$T,base_de_dados!$B:$B,$B480,base_de_dados!$G:$G,I$61,base_de_dados!$H:$H,$L$1,base_de_dados!$C:$C,$A480,base_de_dados!$M:$M,"&lt;=2011",base_de_dados!$O:$O,"&gt;=40908")</f>
        <v>0</v>
      </c>
      <c r="J480" s="5">
        <f>SUMIFS(base_de_dados!$T:$T,base_de_dados!$B:$B,$B480,base_de_dados!$G:$G,J$61,base_de_dados!$H:$H,$L$1,base_de_dados!$C:$C,$A480,base_de_dados!$M:$M,"&lt;=2011",base_de_dados!$O:$O,"&gt;=40908")</f>
        <v>0</v>
      </c>
      <c r="K480" s="32">
        <f t="shared" si="11"/>
        <v>0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SUMIFS(base_de_dados!$T:$T,base_de_dados!$B:$B,$B481,base_de_dados!$G:$G,C$61,base_de_dados!$H:$H,$L$1,base_de_dados!$C:$C,$A481,base_de_dados!$M:$M,"&lt;=2011",base_de_dados!$O:$O,"&gt;=40908")</f>
        <v>0</v>
      </c>
      <c r="D481" s="5">
        <f>SUMIFS(base_de_dados!$T:$T,base_de_dados!$B:$B,$B481,base_de_dados!$G:$G,D$61,base_de_dados!$H:$H,$L$1,base_de_dados!$C:$C,$A481,base_de_dados!$M:$M,"&lt;=2011",base_de_dados!$O:$O,"&gt;=40908")</f>
        <v>0</v>
      </c>
      <c r="E481" s="5">
        <f>SUMIFS(base_de_dados!$T:$T,base_de_dados!$B:$B,$B481,base_de_dados!$G:$G,E$61,base_de_dados!$H:$H,$L$1,base_de_dados!$C:$C,$A481,base_de_dados!$M:$M,"&lt;=2011",base_de_dados!$O:$O,"&gt;=40908")</f>
        <v>0</v>
      </c>
      <c r="F481" s="5">
        <f>SUMIFS(base_de_dados!$T:$T,base_de_dados!$B:$B,$B481,base_de_dados!$G:$G,F$61,base_de_dados!$H:$H,$L$1,base_de_dados!$C:$C,$A481,base_de_dados!$M:$M,"&lt;=2011",base_de_dados!$O:$O,"&gt;=40908")</f>
        <v>0</v>
      </c>
      <c r="G481" s="5">
        <f>SUMIFS(base_de_dados!$T:$T,base_de_dados!$B:$B,$B481,base_de_dados!$G:$G,G$61,base_de_dados!$H:$H,$L$1,base_de_dados!$C:$C,$A481,base_de_dados!$M:$M,"&lt;=2011",base_de_dados!$O:$O,"&gt;=40908")</f>
        <v>0</v>
      </c>
      <c r="H481" s="5">
        <f>SUMIFS(base_de_dados!$T:$T,base_de_dados!$B:$B,$B481,base_de_dados!$G:$G,H$61,base_de_dados!$H:$H,$L$1,base_de_dados!$C:$C,$A481,base_de_dados!$M:$M,"&lt;=2011",base_de_dados!$O:$O,"&gt;=40908")</f>
        <v>0</v>
      </c>
      <c r="I481" s="5">
        <f>SUMIFS(base_de_dados!$T:$T,base_de_dados!$B:$B,$B481,base_de_dados!$G:$G,I$61,base_de_dados!$H:$H,$L$1,base_de_dados!$C:$C,$A481,base_de_dados!$M:$M,"&lt;=2011",base_de_dados!$O:$O,"&gt;=40908")</f>
        <v>0</v>
      </c>
      <c r="J481" s="5">
        <f>SUMIFS(base_de_dados!$T:$T,base_de_dados!$B:$B,$B481,base_de_dados!$G:$G,J$61,base_de_dados!$H:$H,$L$1,base_de_dados!$C:$C,$A481,base_de_dados!$M:$M,"&lt;=2011",base_de_dados!$O:$O,"&gt;=40908")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SUMIFS(base_de_dados!$T:$T,base_de_dados!$B:$B,$B482,base_de_dados!$G:$G,C$61,base_de_dados!$H:$H,$L$1,base_de_dados!$C:$C,$A482,base_de_dados!$M:$M,"&lt;=2011",base_de_dados!$O:$O,"&gt;=40908")</f>
        <v>0</v>
      </c>
      <c r="D482" s="5">
        <f>SUMIFS(base_de_dados!$T:$T,base_de_dados!$B:$B,$B482,base_de_dados!$G:$G,D$61,base_de_dados!$H:$H,$L$1,base_de_dados!$C:$C,$A482,base_de_dados!$M:$M,"&lt;=2011",base_de_dados!$O:$O,"&gt;=40908")</f>
        <v>0</v>
      </c>
      <c r="E482" s="5">
        <f>SUMIFS(base_de_dados!$T:$T,base_de_dados!$B:$B,$B482,base_de_dados!$G:$G,E$61,base_de_dados!$H:$H,$L$1,base_de_dados!$C:$C,$A482,base_de_dados!$M:$M,"&lt;=2011",base_de_dados!$O:$O,"&gt;=40908")</f>
        <v>0</v>
      </c>
      <c r="F482" s="5">
        <f>SUMIFS(base_de_dados!$T:$T,base_de_dados!$B:$B,$B482,base_de_dados!$G:$G,F$61,base_de_dados!$H:$H,$L$1,base_de_dados!$C:$C,$A482,base_de_dados!$M:$M,"&lt;=2011",base_de_dados!$O:$O,"&gt;=40908")</f>
        <v>0.12654237696600709</v>
      </c>
      <c r="G482" s="5">
        <f>SUMIFS(base_de_dados!$T:$T,base_de_dados!$B:$B,$B482,base_de_dados!$G:$G,G$61,base_de_dados!$H:$H,$L$1,base_de_dados!$C:$C,$A482,base_de_dados!$M:$M,"&lt;=2011",base_de_dados!$O:$O,"&gt;=40908")</f>
        <v>0</v>
      </c>
      <c r="H482" s="5">
        <f>SUMIFS(base_de_dados!$T:$T,base_de_dados!$B:$B,$B482,base_de_dados!$G:$G,H$61,base_de_dados!$H:$H,$L$1,base_de_dados!$C:$C,$A482,base_de_dados!$M:$M,"&lt;=2011",base_de_dados!$O:$O,"&gt;=40908")</f>
        <v>0</v>
      </c>
      <c r="I482" s="5">
        <f>SUMIFS(base_de_dados!$T:$T,base_de_dados!$B:$B,$B482,base_de_dados!$G:$G,I$61,base_de_dados!$H:$H,$L$1,base_de_dados!$C:$C,$A482,base_de_dados!$M:$M,"&lt;=2011",base_de_dados!$O:$O,"&gt;=40908")</f>
        <v>0</v>
      </c>
      <c r="J482" s="5">
        <f>SUMIFS(base_de_dados!$T:$T,base_de_dados!$B:$B,$B482,base_de_dados!$G:$G,J$61,base_de_dados!$H:$H,$L$1,base_de_dados!$C:$C,$A482,base_de_dados!$M:$M,"&lt;=2011",base_de_dados!$O:$O,"&gt;=40908")</f>
        <v>0</v>
      </c>
      <c r="K482" s="32">
        <f t="shared" si="11"/>
        <v>0.12654237696600709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SUMIFS(base_de_dados!$T:$T,base_de_dados!$B:$B,$B483,base_de_dados!$G:$G,C$61,base_de_dados!$H:$H,$L$1,base_de_dados!$C:$C,$A483,base_de_dados!$M:$M,"&lt;=2011",base_de_dados!$O:$O,"&gt;=40908")</f>
        <v>0</v>
      </c>
      <c r="D483" s="5">
        <f>SUMIFS(base_de_dados!$T:$T,base_de_dados!$B:$B,$B483,base_de_dados!$G:$G,D$61,base_de_dados!$H:$H,$L$1,base_de_dados!$C:$C,$A483,base_de_dados!$M:$M,"&lt;=2011",base_de_dados!$O:$O,"&gt;=40908")</f>
        <v>0</v>
      </c>
      <c r="E483" s="5">
        <f>SUMIFS(base_de_dados!$T:$T,base_de_dados!$B:$B,$B483,base_de_dados!$G:$G,E$61,base_de_dados!$H:$H,$L$1,base_de_dados!$C:$C,$A483,base_de_dados!$M:$M,"&lt;=2011",base_de_dados!$O:$O,"&gt;=40908")</f>
        <v>0</v>
      </c>
      <c r="F483" s="5">
        <f>SUMIFS(base_de_dados!$T:$T,base_de_dados!$B:$B,$B483,base_de_dados!$G:$G,F$61,base_de_dados!$H:$H,$L$1,base_de_dados!$C:$C,$A483,base_de_dados!$M:$M,"&lt;=2011",base_de_dados!$O:$O,"&gt;=40908")</f>
        <v>0</v>
      </c>
      <c r="G483" s="5">
        <f>SUMIFS(base_de_dados!$T:$T,base_de_dados!$B:$B,$B483,base_de_dados!$G:$G,G$61,base_de_dados!$H:$H,$L$1,base_de_dados!$C:$C,$A483,base_de_dados!$M:$M,"&lt;=2011",base_de_dados!$O:$O,"&gt;=40908")</f>
        <v>0</v>
      </c>
      <c r="H483" s="5">
        <f>SUMIFS(base_de_dados!$T:$T,base_de_dados!$B:$B,$B483,base_de_dados!$G:$G,H$61,base_de_dados!$H:$H,$L$1,base_de_dados!$C:$C,$A483,base_de_dados!$M:$M,"&lt;=2011",base_de_dados!$O:$O,"&gt;=40908")</f>
        <v>0</v>
      </c>
      <c r="I483" s="5">
        <f>SUMIFS(base_de_dados!$T:$T,base_de_dados!$B:$B,$B483,base_de_dados!$G:$G,I$61,base_de_dados!$H:$H,$L$1,base_de_dados!$C:$C,$A483,base_de_dados!$M:$M,"&lt;=2011",base_de_dados!$O:$O,"&gt;=40908")</f>
        <v>0</v>
      </c>
      <c r="J483" s="5">
        <f>SUMIFS(base_de_dados!$T:$T,base_de_dados!$B:$B,$B483,base_de_dados!$G:$G,J$61,base_de_dados!$H:$H,$L$1,base_de_dados!$C:$C,$A483,base_de_dados!$M:$M,"&lt;=2011",base_de_dados!$O:$O,"&gt;=40908")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SUMIFS(base_de_dados!$T:$T,base_de_dados!$B:$B,$B484,base_de_dados!$G:$G,C$61,base_de_dados!$H:$H,$L$1,base_de_dados!$C:$C,$A484,base_de_dados!$M:$M,"&lt;=2011",base_de_dados!$O:$O,"&gt;=40908")</f>
        <v>0</v>
      </c>
      <c r="D484" s="5">
        <f>SUMIFS(base_de_dados!$T:$T,base_de_dados!$B:$B,$B484,base_de_dados!$G:$G,D$61,base_de_dados!$H:$H,$L$1,base_de_dados!$C:$C,$A484,base_de_dados!$M:$M,"&lt;=2011",base_de_dados!$O:$O,"&gt;=40908")</f>
        <v>0</v>
      </c>
      <c r="E484" s="5">
        <f>SUMIFS(base_de_dados!$T:$T,base_de_dados!$B:$B,$B484,base_de_dados!$G:$G,E$61,base_de_dados!$H:$H,$L$1,base_de_dados!$C:$C,$A484,base_de_dados!$M:$M,"&lt;=2011",base_de_dados!$O:$O,"&gt;=40908")</f>
        <v>0</v>
      </c>
      <c r="F484" s="5">
        <f>SUMIFS(base_de_dados!$T:$T,base_de_dados!$B:$B,$B484,base_de_dados!$G:$G,F$61,base_de_dados!$H:$H,$L$1,base_de_dados!$C:$C,$A484,base_de_dados!$M:$M,"&lt;=2011",base_de_dados!$O:$O,"&gt;=40908")</f>
        <v>0</v>
      </c>
      <c r="G484" s="5">
        <f>SUMIFS(base_de_dados!$T:$T,base_de_dados!$B:$B,$B484,base_de_dados!$G:$G,G$61,base_de_dados!$H:$H,$L$1,base_de_dados!$C:$C,$A484,base_de_dados!$M:$M,"&lt;=2011",base_de_dados!$O:$O,"&gt;=40908")</f>
        <v>0</v>
      </c>
      <c r="H484" s="5">
        <f>SUMIFS(base_de_dados!$T:$T,base_de_dados!$B:$B,$B484,base_de_dados!$G:$G,H$61,base_de_dados!$H:$H,$L$1,base_de_dados!$C:$C,$A484,base_de_dados!$M:$M,"&lt;=2011",base_de_dados!$O:$O,"&gt;=40908")</f>
        <v>0</v>
      </c>
      <c r="I484" s="5">
        <f>SUMIFS(base_de_dados!$T:$T,base_de_dados!$B:$B,$B484,base_de_dados!$G:$G,I$61,base_de_dados!$H:$H,$L$1,base_de_dados!$C:$C,$A484,base_de_dados!$M:$M,"&lt;=2011",base_de_dados!$O:$O,"&gt;=40908")</f>
        <v>0</v>
      </c>
      <c r="J484" s="5">
        <f>SUMIFS(base_de_dados!$T:$T,base_de_dados!$B:$B,$B484,base_de_dados!$G:$G,J$61,base_de_dados!$H:$H,$L$1,base_de_dados!$C:$C,$A484,base_de_dados!$M:$M,"&lt;=2011",base_de_dados!$O:$O,"&gt;=40908")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SUMIFS(base_de_dados!$T:$T,base_de_dados!$B:$B,$B485,base_de_dados!$G:$G,C$61,base_de_dados!$H:$H,$L$1,base_de_dados!$C:$C,$A485,base_de_dados!$M:$M,"&lt;=2011",base_de_dados!$O:$O,"&gt;=40908")</f>
        <v>0</v>
      </c>
      <c r="D485" s="5">
        <f>SUMIFS(base_de_dados!$T:$T,base_de_dados!$B:$B,$B485,base_de_dados!$G:$G,D$61,base_de_dados!$H:$H,$L$1,base_de_dados!$C:$C,$A485,base_de_dados!$M:$M,"&lt;=2011",base_de_dados!$O:$O,"&gt;=40908")</f>
        <v>0</v>
      </c>
      <c r="E485" s="5">
        <f>SUMIFS(base_de_dados!$T:$T,base_de_dados!$B:$B,$B485,base_de_dados!$G:$G,E$61,base_de_dados!$H:$H,$L$1,base_de_dados!$C:$C,$A485,base_de_dados!$M:$M,"&lt;=2011",base_de_dados!$O:$O,"&gt;=40908")</f>
        <v>0</v>
      </c>
      <c r="F485" s="5">
        <f>SUMIFS(base_de_dados!$T:$T,base_de_dados!$B:$B,$B485,base_de_dados!$G:$G,F$61,base_de_dados!$H:$H,$L$1,base_de_dados!$C:$C,$A485,base_de_dados!$M:$M,"&lt;=2011",base_de_dados!$O:$O,"&gt;=40908")</f>
        <v>0</v>
      </c>
      <c r="G485" s="5">
        <f>SUMIFS(base_de_dados!$T:$T,base_de_dados!$B:$B,$B485,base_de_dados!$G:$G,G$61,base_de_dados!$H:$H,$L$1,base_de_dados!$C:$C,$A485,base_de_dados!$M:$M,"&lt;=2011",base_de_dados!$O:$O,"&gt;=40908")</f>
        <v>0</v>
      </c>
      <c r="H485" s="5">
        <f>SUMIFS(base_de_dados!$T:$T,base_de_dados!$B:$B,$B485,base_de_dados!$G:$G,H$61,base_de_dados!$H:$H,$L$1,base_de_dados!$C:$C,$A485,base_de_dados!$M:$M,"&lt;=2011",base_de_dados!$O:$O,"&gt;=40908")</f>
        <v>0</v>
      </c>
      <c r="I485" s="5">
        <f>SUMIFS(base_de_dados!$T:$T,base_de_dados!$B:$B,$B485,base_de_dados!$G:$G,I$61,base_de_dados!$H:$H,$L$1,base_de_dados!$C:$C,$A485,base_de_dados!$M:$M,"&lt;=2011",base_de_dados!$O:$O,"&gt;=40908")</f>
        <v>0</v>
      </c>
      <c r="J485" s="5">
        <f>SUMIFS(base_de_dados!$T:$T,base_de_dados!$B:$B,$B485,base_de_dados!$G:$G,J$61,base_de_dados!$H:$H,$L$1,base_de_dados!$C:$C,$A485,base_de_dados!$M:$M,"&lt;=2011",base_de_dados!$O:$O,"&gt;=40908")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SUMIFS(base_de_dados!$T:$T,base_de_dados!$B:$B,$B486,base_de_dados!$G:$G,C$61,base_de_dados!$H:$H,$L$1,base_de_dados!$C:$C,$A486,base_de_dados!$M:$M,"&lt;=2011",base_de_dados!$O:$O,"&gt;=40908")</f>
        <v>0</v>
      </c>
      <c r="D486" s="5">
        <f>SUMIFS(base_de_dados!$T:$T,base_de_dados!$B:$B,$B486,base_de_dados!$G:$G,D$61,base_de_dados!$H:$H,$L$1,base_de_dados!$C:$C,$A486,base_de_dados!$M:$M,"&lt;=2011",base_de_dados!$O:$O,"&gt;=40908")</f>
        <v>0</v>
      </c>
      <c r="E486" s="5">
        <f>SUMIFS(base_de_dados!$T:$T,base_de_dados!$B:$B,$B486,base_de_dados!$G:$G,E$61,base_de_dados!$H:$H,$L$1,base_de_dados!$C:$C,$A486,base_de_dados!$M:$M,"&lt;=2011",base_de_dados!$O:$O,"&gt;=40908")</f>
        <v>0</v>
      </c>
      <c r="F486" s="5">
        <f>SUMIFS(base_de_dados!$T:$T,base_de_dados!$B:$B,$B486,base_de_dados!$G:$G,F$61,base_de_dados!$H:$H,$L$1,base_de_dados!$C:$C,$A486,base_de_dados!$M:$M,"&lt;=2011",base_de_dados!$O:$O,"&gt;=40908")</f>
        <v>0</v>
      </c>
      <c r="G486" s="5">
        <f>SUMIFS(base_de_dados!$T:$T,base_de_dados!$B:$B,$B486,base_de_dados!$G:$G,G$61,base_de_dados!$H:$H,$L$1,base_de_dados!$C:$C,$A486,base_de_dados!$M:$M,"&lt;=2011",base_de_dados!$O:$O,"&gt;=40908")</f>
        <v>0</v>
      </c>
      <c r="H486" s="5">
        <f>SUMIFS(base_de_dados!$T:$T,base_de_dados!$B:$B,$B486,base_de_dados!$G:$G,H$61,base_de_dados!$H:$H,$L$1,base_de_dados!$C:$C,$A486,base_de_dados!$M:$M,"&lt;=2011",base_de_dados!$O:$O,"&gt;=40908")</f>
        <v>0</v>
      </c>
      <c r="I486" s="5">
        <f>SUMIFS(base_de_dados!$T:$T,base_de_dados!$B:$B,$B486,base_de_dados!$G:$G,I$61,base_de_dados!$H:$H,$L$1,base_de_dados!$C:$C,$A486,base_de_dados!$M:$M,"&lt;=2011",base_de_dados!$O:$O,"&gt;=40908")</f>
        <v>0</v>
      </c>
      <c r="J486" s="5">
        <f>SUMIFS(base_de_dados!$T:$T,base_de_dados!$B:$B,$B486,base_de_dados!$G:$G,J$61,base_de_dados!$H:$H,$L$1,base_de_dados!$C:$C,$A486,base_de_dados!$M:$M,"&lt;=2011",base_de_dados!$O:$O,"&gt;=40908")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SUMIFS(base_de_dados!$T:$T,base_de_dados!$B:$B,$B487,base_de_dados!$G:$G,C$61,base_de_dados!$H:$H,$L$1,base_de_dados!$C:$C,$A487,base_de_dados!$M:$M,"&lt;=2011",base_de_dados!$O:$O,"&gt;=40908")</f>
        <v>0</v>
      </c>
      <c r="D487" s="5">
        <f>SUMIFS(base_de_dados!$T:$T,base_de_dados!$B:$B,$B487,base_de_dados!$G:$G,D$61,base_de_dados!$H:$H,$L$1,base_de_dados!$C:$C,$A487,base_de_dados!$M:$M,"&lt;=2011",base_de_dados!$O:$O,"&gt;=40908")</f>
        <v>0</v>
      </c>
      <c r="E487" s="5">
        <f>SUMIFS(base_de_dados!$T:$T,base_de_dados!$B:$B,$B487,base_de_dados!$G:$G,E$61,base_de_dados!$H:$H,$L$1,base_de_dados!$C:$C,$A487,base_de_dados!$M:$M,"&lt;=2011",base_de_dados!$O:$O,"&gt;=40908")</f>
        <v>0</v>
      </c>
      <c r="F487" s="5">
        <f>SUMIFS(base_de_dados!$T:$T,base_de_dados!$B:$B,$B487,base_de_dados!$G:$G,F$61,base_de_dados!$H:$H,$L$1,base_de_dados!$C:$C,$A487,base_de_dados!$M:$M,"&lt;=2011",base_de_dados!$O:$O,"&gt;=40908")</f>
        <v>0</v>
      </c>
      <c r="G487" s="5">
        <f>SUMIFS(base_de_dados!$T:$T,base_de_dados!$B:$B,$B487,base_de_dados!$G:$G,G$61,base_de_dados!$H:$H,$L$1,base_de_dados!$C:$C,$A487,base_de_dados!$M:$M,"&lt;=2011",base_de_dados!$O:$O,"&gt;=40908")</f>
        <v>0</v>
      </c>
      <c r="H487" s="5">
        <f>SUMIFS(base_de_dados!$T:$T,base_de_dados!$B:$B,$B487,base_de_dados!$G:$G,H$61,base_de_dados!$H:$H,$L$1,base_de_dados!$C:$C,$A487,base_de_dados!$M:$M,"&lt;=2011",base_de_dados!$O:$O,"&gt;=40908")</f>
        <v>0</v>
      </c>
      <c r="I487" s="5">
        <f>SUMIFS(base_de_dados!$T:$T,base_de_dados!$B:$B,$B487,base_de_dados!$G:$G,I$61,base_de_dados!$H:$H,$L$1,base_de_dados!$C:$C,$A487,base_de_dados!$M:$M,"&lt;=2011",base_de_dados!$O:$O,"&gt;=40908")</f>
        <v>0</v>
      </c>
      <c r="J487" s="5">
        <f>SUMIFS(base_de_dados!$T:$T,base_de_dados!$B:$B,$B487,base_de_dados!$G:$G,J$61,base_de_dados!$H:$H,$L$1,base_de_dados!$C:$C,$A487,base_de_dados!$M:$M,"&lt;=2011",base_de_dados!$O:$O,"&gt;=40908")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SUMIFS(base_de_dados!$T:$T,base_de_dados!$B:$B,$B488,base_de_dados!$G:$G,C$61,base_de_dados!$H:$H,$L$1,base_de_dados!$C:$C,$A488,base_de_dados!$M:$M,"&lt;=2011",base_de_dados!$O:$O,"&gt;=40908")</f>
        <v>0</v>
      </c>
      <c r="D488" s="5">
        <f>SUMIFS(base_de_dados!$T:$T,base_de_dados!$B:$B,$B488,base_de_dados!$G:$G,D$61,base_de_dados!$H:$H,$L$1,base_de_dados!$C:$C,$A488,base_de_dados!$M:$M,"&lt;=2011",base_de_dados!$O:$O,"&gt;=40908")</f>
        <v>0</v>
      </c>
      <c r="E488" s="5">
        <f>SUMIFS(base_de_dados!$T:$T,base_de_dados!$B:$B,$B488,base_de_dados!$G:$G,E$61,base_de_dados!$H:$H,$L$1,base_de_dados!$C:$C,$A488,base_de_dados!$M:$M,"&lt;=2011",base_de_dados!$O:$O,"&gt;=40908")</f>
        <v>0</v>
      </c>
      <c r="F488" s="5">
        <f>SUMIFS(base_de_dados!$T:$T,base_de_dados!$B:$B,$B488,base_de_dados!$G:$G,F$61,base_de_dados!$H:$H,$L$1,base_de_dados!$C:$C,$A488,base_de_dados!$M:$M,"&lt;=2011",base_de_dados!$O:$O,"&gt;=40908")</f>
        <v>0</v>
      </c>
      <c r="G488" s="5">
        <f>SUMIFS(base_de_dados!$T:$T,base_de_dados!$B:$B,$B488,base_de_dados!$G:$G,G$61,base_de_dados!$H:$H,$L$1,base_de_dados!$C:$C,$A488,base_de_dados!$M:$M,"&lt;=2011",base_de_dados!$O:$O,"&gt;=40908")</f>
        <v>0</v>
      </c>
      <c r="H488" s="5">
        <f>SUMIFS(base_de_dados!$T:$T,base_de_dados!$B:$B,$B488,base_de_dados!$G:$G,H$61,base_de_dados!$H:$H,$L$1,base_de_dados!$C:$C,$A488,base_de_dados!$M:$M,"&lt;=2011",base_de_dados!$O:$O,"&gt;=40908")</f>
        <v>0</v>
      </c>
      <c r="I488" s="5">
        <f>SUMIFS(base_de_dados!$T:$T,base_de_dados!$B:$B,$B488,base_de_dados!$G:$G,I$61,base_de_dados!$H:$H,$L$1,base_de_dados!$C:$C,$A488,base_de_dados!$M:$M,"&lt;=2011",base_de_dados!$O:$O,"&gt;=40908")</f>
        <v>0</v>
      </c>
      <c r="J488" s="5">
        <f>SUMIFS(base_de_dados!$T:$T,base_de_dados!$B:$B,$B488,base_de_dados!$G:$G,J$61,base_de_dados!$H:$H,$L$1,base_de_dados!$C:$C,$A488,base_de_dados!$M:$M,"&lt;=2011",base_de_dados!$O:$O,"&gt;=40908")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SUMIFS(base_de_dados!$T:$T,base_de_dados!$B:$B,$B489,base_de_dados!$G:$G,C$61,base_de_dados!$H:$H,$L$1,base_de_dados!$C:$C,$A489,base_de_dados!$M:$M,"&lt;=2011",base_de_dados!$O:$O,"&gt;=40908")</f>
        <v>0</v>
      </c>
      <c r="D489" s="5">
        <f>SUMIFS(base_de_dados!$T:$T,base_de_dados!$B:$B,$B489,base_de_dados!$G:$G,D$61,base_de_dados!$H:$H,$L$1,base_de_dados!$C:$C,$A489,base_de_dados!$M:$M,"&lt;=2011",base_de_dados!$O:$O,"&gt;=40908")</f>
        <v>0</v>
      </c>
      <c r="E489" s="5">
        <f>SUMIFS(base_de_dados!$T:$T,base_de_dados!$B:$B,$B489,base_de_dados!$G:$G,E$61,base_de_dados!$H:$H,$L$1,base_de_dados!$C:$C,$A489,base_de_dados!$M:$M,"&lt;=2011",base_de_dados!$O:$O,"&gt;=40908")</f>
        <v>0</v>
      </c>
      <c r="F489" s="5">
        <f>SUMIFS(base_de_dados!$T:$T,base_de_dados!$B:$B,$B489,base_de_dados!$G:$G,F$61,base_de_dados!$H:$H,$L$1,base_de_dados!$C:$C,$A489,base_de_dados!$M:$M,"&lt;=2011",base_de_dados!$O:$O,"&gt;=40908")</f>
        <v>0</v>
      </c>
      <c r="G489" s="5">
        <f>SUMIFS(base_de_dados!$T:$T,base_de_dados!$B:$B,$B489,base_de_dados!$G:$G,G$61,base_de_dados!$H:$H,$L$1,base_de_dados!$C:$C,$A489,base_de_dados!$M:$M,"&lt;=2011",base_de_dados!$O:$O,"&gt;=40908")</f>
        <v>0</v>
      </c>
      <c r="H489" s="5">
        <f>SUMIFS(base_de_dados!$T:$T,base_de_dados!$B:$B,$B489,base_de_dados!$G:$G,H$61,base_de_dados!$H:$H,$L$1,base_de_dados!$C:$C,$A489,base_de_dados!$M:$M,"&lt;=2011",base_de_dados!$O:$O,"&gt;=40908")</f>
        <v>0</v>
      </c>
      <c r="I489" s="5">
        <f>SUMIFS(base_de_dados!$T:$T,base_de_dados!$B:$B,$B489,base_de_dados!$G:$G,I$61,base_de_dados!$H:$H,$L$1,base_de_dados!$C:$C,$A489,base_de_dados!$M:$M,"&lt;=2011",base_de_dados!$O:$O,"&gt;=40908")</f>
        <v>0</v>
      </c>
      <c r="J489" s="5">
        <f>SUMIFS(base_de_dados!$T:$T,base_de_dados!$B:$B,$B489,base_de_dados!$G:$G,J$61,base_de_dados!$H:$H,$L$1,base_de_dados!$C:$C,$A489,base_de_dados!$M:$M,"&lt;=2011",base_de_dados!$O:$O,"&gt;=40908")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SUMIFS(base_de_dados!$T:$T,base_de_dados!$B:$B,$B490,base_de_dados!$G:$G,C$61,base_de_dados!$H:$H,$L$1,base_de_dados!$C:$C,$A490,base_de_dados!$M:$M,"&lt;=2011",base_de_dados!$O:$O,"&gt;=40908")</f>
        <v>0</v>
      </c>
      <c r="D490" s="5">
        <f>SUMIFS(base_de_dados!$T:$T,base_de_dados!$B:$B,$B490,base_de_dados!$G:$G,D$61,base_de_dados!$H:$H,$L$1,base_de_dados!$C:$C,$A490,base_de_dados!$M:$M,"&lt;=2011",base_de_dados!$O:$O,"&gt;=40908")</f>
        <v>0</v>
      </c>
      <c r="E490" s="5">
        <f>SUMIFS(base_de_dados!$T:$T,base_de_dados!$B:$B,$B490,base_de_dados!$G:$G,E$61,base_de_dados!$H:$H,$L$1,base_de_dados!$C:$C,$A490,base_de_dados!$M:$M,"&lt;=2011",base_de_dados!$O:$O,"&gt;=40908")</f>
        <v>0</v>
      </c>
      <c r="F490" s="5">
        <f>SUMIFS(base_de_dados!$T:$T,base_de_dados!$B:$B,$B490,base_de_dados!$G:$G,F$61,base_de_dados!$H:$H,$L$1,base_de_dados!$C:$C,$A490,base_de_dados!$M:$M,"&lt;=2011",base_de_dados!$O:$O,"&gt;=40908")</f>
        <v>0</v>
      </c>
      <c r="G490" s="5">
        <f>SUMIFS(base_de_dados!$T:$T,base_de_dados!$B:$B,$B490,base_de_dados!$G:$G,G$61,base_de_dados!$H:$H,$L$1,base_de_dados!$C:$C,$A490,base_de_dados!$M:$M,"&lt;=2011",base_de_dados!$O:$O,"&gt;=40908")</f>
        <v>0</v>
      </c>
      <c r="H490" s="5">
        <f>SUMIFS(base_de_dados!$T:$T,base_de_dados!$B:$B,$B490,base_de_dados!$G:$G,H$61,base_de_dados!$H:$H,$L$1,base_de_dados!$C:$C,$A490,base_de_dados!$M:$M,"&lt;=2011",base_de_dados!$O:$O,"&gt;=40908")</f>
        <v>0</v>
      </c>
      <c r="I490" s="5">
        <f>SUMIFS(base_de_dados!$T:$T,base_de_dados!$B:$B,$B490,base_de_dados!$G:$G,I$61,base_de_dados!$H:$H,$L$1,base_de_dados!$C:$C,$A490,base_de_dados!$M:$M,"&lt;=2011",base_de_dados!$O:$O,"&gt;=40908")</f>
        <v>0</v>
      </c>
      <c r="J490" s="5">
        <f>SUMIFS(base_de_dados!$T:$T,base_de_dados!$B:$B,$B490,base_de_dados!$G:$G,J$61,base_de_dados!$H:$H,$L$1,base_de_dados!$C:$C,$A490,base_de_dados!$M:$M,"&lt;=2011",base_de_dados!$O:$O,"&gt;=40908")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SUMIFS(base_de_dados!$T:$T,base_de_dados!$B:$B,$B491,base_de_dados!$G:$G,C$61,base_de_dados!$H:$H,$L$1,base_de_dados!$C:$C,$A491,base_de_dados!$M:$M,"&lt;=2011",base_de_dados!$O:$O,"&gt;=40908")</f>
        <v>0</v>
      </c>
      <c r="D491" s="5">
        <f>SUMIFS(base_de_dados!$T:$T,base_de_dados!$B:$B,$B491,base_de_dados!$G:$G,D$61,base_de_dados!$H:$H,$L$1,base_de_dados!$C:$C,$A491,base_de_dados!$M:$M,"&lt;=2011",base_de_dados!$O:$O,"&gt;=40908")</f>
        <v>3.8166666666666668E-2</v>
      </c>
      <c r="E491" s="5">
        <f>SUMIFS(base_de_dados!$T:$T,base_de_dados!$B:$B,$B491,base_de_dados!$G:$G,E$61,base_de_dados!$H:$H,$L$1,base_de_dados!$C:$C,$A491,base_de_dados!$M:$M,"&lt;=2011",base_de_dados!$O:$O,"&gt;=40908")</f>
        <v>0</v>
      </c>
      <c r="F491" s="5">
        <f>SUMIFS(base_de_dados!$T:$T,base_de_dados!$B:$B,$B491,base_de_dados!$G:$G,F$61,base_de_dados!$H:$H,$L$1,base_de_dados!$C:$C,$A491,base_de_dados!$M:$M,"&lt;=2011",base_de_dados!$O:$O,"&gt;=40908")</f>
        <v>8.5898630136986301E-2</v>
      </c>
      <c r="G491" s="5">
        <f>SUMIFS(base_de_dados!$T:$T,base_de_dados!$B:$B,$B491,base_de_dados!$G:$G,G$61,base_de_dados!$H:$H,$L$1,base_de_dados!$C:$C,$A491,base_de_dados!$M:$M,"&lt;=2011",base_de_dados!$O:$O,"&gt;=40908")</f>
        <v>0</v>
      </c>
      <c r="H491" s="5">
        <f>SUMIFS(base_de_dados!$T:$T,base_de_dados!$B:$B,$B491,base_de_dados!$G:$G,H$61,base_de_dados!$H:$H,$L$1,base_de_dados!$C:$C,$A491,base_de_dados!$M:$M,"&lt;=2011",base_de_dados!$O:$O,"&gt;=40908")</f>
        <v>5.2083333333333337E-5</v>
      </c>
      <c r="I491" s="5">
        <f>SUMIFS(base_de_dados!$T:$T,base_de_dados!$B:$B,$B491,base_de_dados!$G:$G,I$61,base_de_dados!$H:$H,$L$1,base_de_dados!$C:$C,$A491,base_de_dados!$M:$M,"&lt;=2011",base_de_dados!$O:$O,"&gt;=40908")</f>
        <v>0</v>
      </c>
      <c r="J491" s="5">
        <f>SUMIFS(base_de_dados!$T:$T,base_de_dados!$B:$B,$B491,base_de_dados!$G:$G,J$61,base_de_dados!$H:$H,$L$1,base_de_dados!$C:$C,$A491,base_de_dados!$M:$M,"&lt;=2011",base_de_dados!$O:$O,"&gt;=40908")</f>
        <v>0</v>
      </c>
      <c r="K491" s="32">
        <f t="shared" si="11"/>
        <v>0.1241173801369863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SUMIFS(base_de_dados!$T:$T,base_de_dados!$B:$B,$B492,base_de_dados!$G:$G,C$61,base_de_dados!$H:$H,$L$1,base_de_dados!$C:$C,$A492,base_de_dados!$M:$M,"&lt;=2011",base_de_dados!$O:$O,"&gt;=40908")</f>
        <v>0</v>
      </c>
      <c r="D492" s="5">
        <f>SUMIFS(base_de_dados!$T:$T,base_de_dados!$B:$B,$B492,base_de_dados!$G:$G,D$61,base_de_dados!$H:$H,$L$1,base_de_dados!$C:$C,$A492,base_de_dados!$M:$M,"&lt;=2011",base_de_dados!$O:$O,"&gt;=40908")</f>
        <v>0</v>
      </c>
      <c r="E492" s="5">
        <f>SUMIFS(base_de_dados!$T:$T,base_de_dados!$B:$B,$B492,base_de_dados!$G:$G,E$61,base_de_dados!$H:$H,$L$1,base_de_dados!$C:$C,$A492,base_de_dados!$M:$M,"&lt;=2011",base_de_dados!$O:$O,"&gt;=40908")</f>
        <v>0</v>
      </c>
      <c r="F492" s="5">
        <f>SUMIFS(base_de_dados!$T:$T,base_de_dados!$B:$B,$B492,base_de_dados!$G:$G,F$61,base_de_dados!$H:$H,$L$1,base_de_dados!$C:$C,$A492,base_de_dados!$M:$M,"&lt;=2011",base_de_dados!$O:$O,"&gt;=40908")</f>
        <v>0</v>
      </c>
      <c r="G492" s="5">
        <f>SUMIFS(base_de_dados!$T:$T,base_de_dados!$B:$B,$B492,base_de_dados!$G:$G,G$61,base_de_dados!$H:$H,$L$1,base_de_dados!$C:$C,$A492,base_de_dados!$M:$M,"&lt;=2011",base_de_dados!$O:$O,"&gt;=40908")</f>
        <v>0</v>
      </c>
      <c r="H492" s="5">
        <f>SUMIFS(base_de_dados!$T:$T,base_de_dados!$B:$B,$B492,base_de_dados!$G:$G,H$61,base_de_dados!$H:$H,$L$1,base_de_dados!$C:$C,$A492,base_de_dados!$M:$M,"&lt;=2011",base_de_dados!$O:$O,"&gt;=40908")</f>
        <v>0</v>
      </c>
      <c r="I492" s="5">
        <f>SUMIFS(base_de_dados!$T:$T,base_de_dados!$B:$B,$B492,base_de_dados!$G:$G,I$61,base_de_dados!$H:$H,$L$1,base_de_dados!$C:$C,$A492,base_de_dados!$M:$M,"&lt;=2011",base_de_dados!$O:$O,"&gt;=40908")</f>
        <v>0</v>
      </c>
      <c r="J492" s="5">
        <f>SUMIFS(base_de_dados!$T:$T,base_de_dados!$B:$B,$B492,base_de_dados!$G:$G,J$61,base_de_dados!$H:$H,$L$1,base_de_dados!$C:$C,$A492,base_de_dados!$M:$M,"&lt;=2011",base_de_dados!$O:$O,"&gt;=40908")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SUMIFS(base_de_dados!$T:$T,base_de_dados!$B:$B,$B493,base_de_dados!$G:$G,C$61,base_de_dados!$H:$H,$L$1,base_de_dados!$C:$C,$A493,base_de_dados!$M:$M,"&lt;=2011",base_de_dados!$O:$O,"&gt;=40908")</f>
        <v>0</v>
      </c>
      <c r="D493" s="5">
        <f>SUMIFS(base_de_dados!$T:$T,base_de_dados!$B:$B,$B493,base_de_dados!$G:$G,D$61,base_de_dados!$H:$H,$L$1,base_de_dados!$C:$C,$A493,base_de_dados!$M:$M,"&lt;=2011",base_de_dados!$O:$O,"&gt;=40908")</f>
        <v>0</v>
      </c>
      <c r="E493" s="5">
        <f>SUMIFS(base_de_dados!$T:$T,base_de_dados!$B:$B,$B493,base_de_dados!$G:$G,E$61,base_de_dados!$H:$H,$L$1,base_de_dados!$C:$C,$A493,base_de_dados!$M:$M,"&lt;=2011",base_de_dados!$O:$O,"&gt;=40908")</f>
        <v>0</v>
      </c>
      <c r="F493" s="5">
        <f>SUMIFS(base_de_dados!$T:$T,base_de_dados!$B:$B,$B493,base_de_dados!$G:$G,F$61,base_de_dados!$H:$H,$L$1,base_de_dados!$C:$C,$A493,base_de_dados!$M:$M,"&lt;=2011",base_de_dados!$O:$O,"&gt;=40908")</f>
        <v>0</v>
      </c>
      <c r="G493" s="5">
        <f>SUMIFS(base_de_dados!$T:$T,base_de_dados!$B:$B,$B493,base_de_dados!$G:$G,G$61,base_de_dados!$H:$H,$L$1,base_de_dados!$C:$C,$A493,base_de_dados!$M:$M,"&lt;=2011",base_de_dados!$O:$O,"&gt;=40908")</f>
        <v>0</v>
      </c>
      <c r="H493" s="5">
        <f>SUMIFS(base_de_dados!$T:$T,base_de_dados!$B:$B,$B493,base_de_dados!$G:$G,H$61,base_de_dados!$H:$H,$L$1,base_de_dados!$C:$C,$A493,base_de_dados!$M:$M,"&lt;=2011",base_de_dados!$O:$O,"&gt;=40908")</f>
        <v>0</v>
      </c>
      <c r="I493" s="5">
        <f>SUMIFS(base_de_dados!$T:$T,base_de_dados!$B:$B,$B493,base_de_dados!$G:$G,I$61,base_de_dados!$H:$H,$L$1,base_de_dados!$C:$C,$A493,base_de_dados!$M:$M,"&lt;=2011",base_de_dados!$O:$O,"&gt;=40908")</f>
        <v>0</v>
      </c>
      <c r="J493" s="5">
        <f>SUMIFS(base_de_dados!$T:$T,base_de_dados!$B:$B,$B493,base_de_dados!$G:$G,J$61,base_de_dados!$H:$H,$L$1,base_de_dados!$C:$C,$A493,base_de_dados!$M:$M,"&lt;=2011",base_de_dados!$O:$O,"&gt;=40908")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SUMIFS(base_de_dados!$T:$T,base_de_dados!$B:$B,$B494,base_de_dados!$G:$G,C$61,base_de_dados!$H:$H,$L$1,base_de_dados!$C:$C,$A494,base_de_dados!$M:$M,"&lt;=2011",base_de_dados!$O:$O,"&gt;=40908")</f>
        <v>0</v>
      </c>
      <c r="D494" s="5">
        <f>SUMIFS(base_de_dados!$T:$T,base_de_dados!$B:$B,$B494,base_de_dados!$G:$G,D$61,base_de_dados!$H:$H,$L$1,base_de_dados!$C:$C,$A494,base_de_dados!$M:$M,"&lt;=2011",base_de_dados!$O:$O,"&gt;=40908")</f>
        <v>0</v>
      </c>
      <c r="E494" s="5">
        <f>SUMIFS(base_de_dados!$T:$T,base_de_dados!$B:$B,$B494,base_de_dados!$G:$G,E$61,base_de_dados!$H:$H,$L$1,base_de_dados!$C:$C,$A494,base_de_dados!$M:$M,"&lt;=2011",base_de_dados!$O:$O,"&gt;=40908")</f>
        <v>0</v>
      </c>
      <c r="F494" s="5">
        <f>SUMIFS(base_de_dados!$T:$T,base_de_dados!$B:$B,$B494,base_de_dados!$G:$G,F$61,base_de_dados!$H:$H,$L$1,base_de_dados!$C:$C,$A494,base_de_dados!$M:$M,"&lt;=2011",base_de_dados!$O:$O,"&gt;=40908")</f>
        <v>0</v>
      </c>
      <c r="G494" s="5">
        <f>SUMIFS(base_de_dados!$T:$T,base_de_dados!$B:$B,$B494,base_de_dados!$G:$G,G$61,base_de_dados!$H:$H,$L$1,base_de_dados!$C:$C,$A494,base_de_dados!$M:$M,"&lt;=2011",base_de_dados!$O:$O,"&gt;=40908")</f>
        <v>0</v>
      </c>
      <c r="H494" s="5">
        <f>SUMIFS(base_de_dados!$T:$T,base_de_dados!$B:$B,$B494,base_de_dados!$G:$G,H$61,base_de_dados!$H:$H,$L$1,base_de_dados!$C:$C,$A494,base_de_dados!$M:$M,"&lt;=2011",base_de_dados!$O:$O,"&gt;=40908")</f>
        <v>0</v>
      </c>
      <c r="I494" s="5">
        <f>SUMIFS(base_de_dados!$T:$T,base_de_dados!$B:$B,$B494,base_de_dados!$G:$G,I$61,base_de_dados!$H:$H,$L$1,base_de_dados!$C:$C,$A494,base_de_dados!$M:$M,"&lt;=2011",base_de_dados!$O:$O,"&gt;=40908")</f>
        <v>0</v>
      </c>
      <c r="J494" s="5">
        <f>SUMIFS(base_de_dados!$T:$T,base_de_dados!$B:$B,$B494,base_de_dados!$G:$G,J$61,base_de_dados!$H:$H,$L$1,base_de_dados!$C:$C,$A494,base_de_dados!$M:$M,"&lt;=2011",base_de_dados!$O:$O,"&gt;=40908")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SUMIFS(base_de_dados!$T:$T,base_de_dados!$B:$B,$B495,base_de_dados!$G:$G,C$61,base_de_dados!$H:$H,$L$1,base_de_dados!$C:$C,$A495,base_de_dados!$M:$M,"&lt;=2011",base_de_dados!$O:$O,"&gt;=40908")</f>
        <v>0</v>
      </c>
      <c r="D495" s="5">
        <f>SUMIFS(base_de_dados!$T:$T,base_de_dados!$B:$B,$B495,base_de_dados!$G:$G,D$61,base_de_dados!$H:$H,$L$1,base_de_dados!$C:$C,$A495,base_de_dados!$M:$M,"&lt;=2011",base_de_dados!$O:$O,"&gt;=40908")</f>
        <v>0</v>
      </c>
      <c r="E495" s="5">
        <f>SUMIFS(base_de_dados!$T:$T,base_de_dados!$B:$B,$B495,base_de_dados!$G:$G,E$61,base_de_dados!$H:$H,$L$1,base_de_dados!$C:$C,$A495,base_de_dados!$M:$M,"&lt;=2011",base_de_dados!$O:$O,"&gt;=40908")</f>
        <v>0</v>
      </c>
      <c r="F495" s="5">
        <f>SUMIFS(base_de_dados!$T:$T,base_de_dados!$B:$B,$B495,base_de_dados!$G:$G,F$61,base_de_dados!$H:$H,$L$1,base_de_dados!$C:$C,$A495,base_de_dados!$M:$M,"&lt;=2011",base_de_dados!$O:$O,"&gt;=40908")</f>
        <v>0</v>
      </c>
      <c r="G495" s="5">
        <f>SUMIFS(base_de_dados!$T:$T,base_de_dados!$B:$B,$B495,base_de_dados!$G:$G,G$61,base_de_dados!$H:$H,$L$1,base_de_dados!$C:$C,$A495,base_de_dados!$M:$M,"&lt;=2011",base_de_dados!$O:$O,"&gt;=40908")</f>
        <v>0</v>
      </c>
      <c r="H495" s="5">
        <f>SUMIFS(base_de_dados!$T:$T,base_de_dados!$B:$B,$B495,base_de_dados!$G:$G,H$61,base_de_dados!$H:$H,$L$1,base_de_dados!$C:$C,$A495,base_de_dados!$M:$M,"&lt;=2011",base_de_dados!$O:$O,"&gt;=40908")</f>
        <v>0</v>
      </c>
      <c r="I495" s="5">
        <f>SUMIFS(base_de_dados!$T:$T,base_de_dados!$B:$B,$B495,base_de_dados!$G:$G,I$61,base_de_dados!$H:$H,$L$1,base_de_dados!$C:$C,$A495,base_de_dados!$M:$M,"&lt;=2011",base_de_dados!$O:$O,"&gt;=40908")</f>
        <v>0</v>
      </c>
      <c r="J495" s="5">
        <f>SUMIFS(base_de_dados!$T:$T,base_de_dados!$B:$B,$B495,base_de_dados!$G:$G,J$61,base_de_dados!$H:$H,$L$1,base_de_dados!$C:$C,$A495,base_de_dados!$M:$M,"&lt;=2011",base_de_dados!$O:$O,"&gt;=40908")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SUMIFS(base_de_dados!$T:$T,base_de_dados!$B:$B,$B496,base_de_dados!$G:$G,C$61,base_de_dados!$H:$H,$L$1,base_de_dados!$C:$C,$A496,base_de_dados!$M:$M,"&lt;=2011",base_de_dados!$O:$O,"&gt;=40908")</f>
        <v>0</v>
      </c>
      <c r="D496" s="5">
        <f>SUMIFS(base_de_dados!$T:$T,base_de_dados!$B:$B,$B496,base_de_dados!$G:$G,D$61,base_de_dados!$H:$H,$L$1,base_de_dados!$C:$C,$A496,base_de_dados!$M:$M,"&lt;=2011",base_de_dados!$O:$O,"&gt;=40908")</f>
        <v>0</v>
      </c>
      <c r="E496" s="5">
        <f>SUMIFS(base_de_dados!$T:$T,base_de_dados!$B:$B,$B496,base_de_dados!$G:$G,E$61,base_de_dados!$H:$H,$L$1,base_de_dados!$C:$C,$A496,base_de_dados!$M:$M,"&lt;=2011",base_de_dados!$O:$O,"&gt;=40908")</f>
        <v>0</v>
      </c>
      <c r="F496" s="5">
        <f>SUMIFS(base_de_dados!$T:$T,base_de_dados!$B:$B,$B496,base_de_dados!$G:$G,F$61,base_de_dados!$H:$H,$L$1,base_de_dados!$C:$C,$A496,base_de_dados!$M:$M,"&lt;=2011",base_de_dados!$O:$O,"&gt;=40908")</f>
        <v>0</v>
      </c>
      <c r="G496" s="5">
        <f>SUMIFS(base_de_dados!$T:$T,base_de_dados!$B:$B,$B496,base_de_dados!$G:$G,G$61,base_de_dados!$H:$H,$L$1,base_de_dados!$C:$C,$A496,base_de_dados!$M:$M,"&lt;=2011",base_de_dados!$O:$O,"&gt;=40908")</f>
        <v>0</v>
      </c>
      <c r="H496" s="5">
        <f>SUMIFS(base_de_dados!$T:$T,base_de_dados!$B:$B,$B496,base_de_dados!$G:$G,H$61,base_de_dados!$H:$H,$L$1,base_de_dados!$C:$C,$A496,base_de_dados!$M:$M,"&lt;=2011",base_de_dados!$O:$O,"&gt;=40908")</f>
        <v>0</v>
      </c>
      <c r="I496" s="5">
        <f>SUMIFS(base_de_dados!$T:$T,base_de_dados!$B:$B,$B496,base_de_dados!$G:$G,I$61,base_de_dados!$H:$H,$L$1,base_de_dados!$C:$C,$A496,base_de_dados!$M:$M,"&lt;=2011",base_de_dados!$O:$O,"&gt;=40908")</f>
        <v>0</v>
      </c>
      <c r="J496" s="5">
        <f>SUMIFS(base_de_dados!$T:$T,base_de_dados!$B:$B,$B496,base_de_dados!$G:$G,J$61,base_de_dados!$H:$H,$L$1,base_de_dados!$C:$C,$A496,base_de_dados!$M:$M,"&lt;=2011",base_de_dados!$O:$O,"&gt;=40908")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SUMIFS(base_de_dados!$T:$T,base_de_dados!$B:$B,$B497,base_de_dados!$G:$G,C$61,base_de_dados!$H:$H,$L$1,base_de_dados!$C:$C,$A497,base_de_dados!$M:$M,"&lt;=2011",base_de_dados!$O:$O,"&gt;=40908")</f>
        <v>0</v>
      </c>
      <c r="D497" s="5">
        <f>SUMIFS(base_de_dados!$T:$T,base_de_dados!$B:$B,$B497,base_de_dados!$G:$G,D$61,base_de_dados!$H:$H,$L$1,base_de_dados!$C:$C,$A497,base_de_dados!$M:$M,"&lt;=2011",base_de_dados!$O:$O,"&gt;=40908")</f>
        <v>0</v>
      </c>
      <c r="E497" s="5">
        <f>SUMIFS(base_de_dados!$T:$T,base_de_dados!$B:$B,$B497,base_de_dados!$G:$G,E$61,base_de_dados!$H:$H,$L$1,base_de_dados!$C:$C,$A497,base_de_dados!$M:$M,"&lt;=2011",base_de_dados!$O:$O,"&gt;=40908")</f>
        <v>0</v>
      </c>
      <c r="F497" s="5">
        <f>SUMIFS(base_de_dados!$T:$T,base_de_dados!$B:$B,$B497,base_de_dados!$G:$G,F$61,base_de_dados!$H:$H,$L$1,base_de_dados!$C:$C,$A497,base_de_dados!$M:$M,"&lt;=2011",base_de_dados!$O:$O,"&gt;=40908")</f>
        <v>0</v>
      </c>
      <c r="G497" s="5">
        <f>SUMIFS(base_de_dados!$T:$T,base_de_dados!$B:$B,$B497,base_de_dados!$G:$G,G$61,base_de_dados!$H:$H,$L$1,base_de_dados!$C:$C,$A497,base_de_dados!$M:$M,"&lt;=2011",base_de_dados!$O:$O,"&gt;=40908")</f>
        <v>0</v>
      </c>
      <c r="H497" s="5">
        <f>SUMIFS(base_de_dados!$T:$T,base_de_dados!$B:$B,$B497,base_de_dados!$G:$G,H$61,base_de_dados!$H:$H,$L$1,base_de_dados!$C:$C,$A497,base_de_dados!$M:$M,"&lt;=2011",base_de_dados!$O:$O,"&gt;=40908")</f>
        <v>0</v>
      </c>
      <c r="I497" s="5">
        <f>SUMIFS(base_de_dados!$T:$T,base_de_dados!$B:$B,$B497,base_de_dados!$G:$G,I$61,base_de_dados!$H:$H,$L$1,base_de_dados!$C:$C,$A497,base_de_dados!$M:$M,"&lt;=2011",base_de_dados!$O:$O,"&gt;=40908")</f>
        <v>0</v>
      </c>
      <c r="J497" s="5">
        <f>SUMIFS(base_de_dados!$T:$T,base_de_dados!$B:$B,$B497,base_de_dados!$G:$G,J$61,base_de_dados!$H:$H,$L$1,base_de_dados!$C:$C,$A497,base_de_dados!$M:$M,"&lt;=2011",base_de_dados!$O:$O,"&gt;=40908")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SUMIFS(base_de_dados!$T:$T,base_de_dados!$B:$B,$B498,base_de_dados!$G:$G,C$61,base_de_dados!$H:$H,$L$1,base_de_dados!$C:$C,$A498,base_de_dados!$M:$M,"&lt;=2011",base_de_dados!$O:$O,"&gt;=40908")</f>
        <v>0</v>
      </c>
      <c r="D498" s="5">
        <f>SUMIFS(base_de_dados!$T:$T,base_de_dados!$B:$B,$B498,base_de_dados!$G:$G,D$61,base_de_dados!$H:$H,$L$1,base_de_dados!$C:$C,$A498,base_de_dados!$M:$M,"&lt;=2011",base_de_dados!$O:$O,"&gt;=40908")</f>
        <v>0</v>
      </c>
      <c r="E498" s="5">
        <f>SUMIFS(base_de_dados!$T:$T,base_de_dados!$B:$B,$B498,base_de_dados!$G:$G,E$61,base_de_dados!$H:$H,$L$1,base_de_dados!$C:$C,$A498,base_de_dados!$M:$M,"&lt;=2011",base_de_dados!$O:$O,"&gt;=40908")</f>
        <v>5.5807001522070005E-3</v>
      </c>
      <c r="F498" s="5">
        <f>SUMIFS(base_de_dados!$T:$T,base_de_dados!$B:$B,$B498,base_de_dados!$G:$G,F$61,base_de_dados!$H:$H,$L$1,base_de_dados!$C:$C,$A498,base_de_dados!$M:$M,"&lt;=2011",base_de_dados!$O:$O,"&gt;=40908")</f>
        <v>6.9653221714865553E-3</v>
      </c>
      <c r="G498" s="5">
        <f>SUMIFS(base_de_dados!$T:$T,base_de_dados!$B:$B,$B498,base_de_dados!$G:$G,G$61,base_de_dados!$H:$H,$L$1,base_de_dados!$C:$C,$A498,base_de_dados!$M:$M,"&lt;=2011",base_de_dados!$O:$O,"&gt;=40908")</f>
        <v>0</v>
      </c>
      <c r="H498" s="5">
        <f>SUMIFS(base_de_dados!$T:$T,base_de_dados!$B:$B,$B498,base_de_dados!$G:$G,H$61,base_de_dados!$H:$H,$L$1,base_de_dados!$C:$C,$A498,base_de_dados!$M:$M,"&lt;=2011",base_de_dados!$O:$O,"&gt;=40908")</f>
        <v>0</v>
      </c>
      <c r="I498" s="5">
        <f>SUMIFS(base_de_dados!$T:$T,base_de_dados!$B:$B,$B498,base_de_dados!$G:$G,I$61,base_de_dados!$H:$H,$L$1,base_de_dados!$C:$C,$A498,base_de_dados!$M:$M,"&lt;=2011",base_de_dados!$O:$O,"&gt;=40908")</f>
        <v>0</v>
      </c>
      <c r="J498" s="5">
        <f>SUMIFS(base_de_dados!$T:$T,base_de_dados!$B:$B,$B498,base_de_dados!$G:$G,J$61,base_de_dados!$H:$H,$L$1,base_de_dados!$C:$C,$A498,base_de_dados!$M:$M,"&lt;=2011",base_de_dados!$O:$O,"&gt;=40908")</f>
        <v>0</v>
      </c>
      <c r="K498" s="32">
        <f t="shared" si="11"/>
        <v>1.2546022323693555E-2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SUMIFS(base_de_dados!$T:$T,base_de_dados!$B:$B,$B499,base_de_dados!$G:$G,C$61,base_de_dados!$H:$H,$L$1,base_de_dados!$C:$C,$A499,base_de_dados!$M:$M,"&lt;=2011",base_de_dados!$O:$O,"&gt;=40908")</f>
        <v>0</v>
      </c>
      <c r="D499" s="5">
        <f>SUMIFS(base_de_dados!$T:$T,base_de_dados!$B:$B,$B499,base_de_dados!$G:$G,D$61,base_de_dados!$H:$H,$L$1,base_de_dados!$C:$C,$A499,base_de_dados!$M:$M,"&lt;=2011",base_de_dados!$O:$O,"&gt;=40908")</f>
        <v>0</v>
      </c>
      <c r="E499" s="5">
        <f>SUMIFS(base_de_dados!$T:$T,base_de_dados!$B:$B,$B499,base_de_dados!$G:$G,E$61,base_de_dados!$H:$H,$L$1,base_de_dados!$C:$C,$A499,base_de_dados!$M:$M,"&lt;=2011",base_de_dados!$O:$O,"&gt;=40908")</f>
        <v>0</v>
      </c>
      <c r="F499" s="5">
        <f>SUMIFS(base_de_dados!$T:$T,base_de_dados!$B:$B,$B499,base_de_dados!$G:$G,F$61,base_de_dados!$H:$H,$L$1,base_de_dados!$C:$C,$A499,base_de_dados!$M:$M,"&lt;=2011",base_de_dados!$O:$O,"&gt;=40908")</f>
        <v>0</v>
      </c>
      <c r="G499" s="5">
        <f>SUMIFS(base_de_dados!$T:$T,base_de_dados!$B:$B,$B499,base_de_dados!$G:$G,G$61,base_de_dados!$H:$H,$L$1,base_de_dados!$C:$C,$A499,base_de_dados!$M:$M,"&lt;=2011",base_de_dados!$O:$O,"&gt;=40908")</f>
        <v>0</v>
      </c>
      <c r="H499" s="5">
        <f>SUMIFS(base_de_dados!$T:$T,base_de_dados!$B:$B,$B499,base_de_dados!$G:$G,H$61,base_de_dados!$H:$H,$L$1,base_de_dados!$C:$C,$A499,base_de_dados!$M:$M,"&lt;=2011",base_de_dados!$O:$O,"&gt;=40908")</f>
        <v>0</v>
      </c>
      <c r="I499" s="5">
        <f>SUMIFS(base_de_dados!$T:$T,base_de_dados!$B:$B,$B499,base_de_dados!$G:$G,I$61,base_de_dados!$H:$H,$L$1,base_de_dados!$C:$C,$A499,base_de_dados!$M:$M,"&lt;=2011",base_de_dados!$O:$O,"&gt;=40908")</f>
        <v>0</v>
      </c>
      <c r="J499" s="5">
        <f>SUMIFS(base_de_dados!$T:$T,base_de_dados!$B:$B,$B499,base_de_dados!$G:$G,J$61,base_de_dados!$H:$H,$L$1,base_de_dados!$C:$C,$A499,base_de_dados!$M:$M,"&lt;=2011",base_de_dados!$O:$O,"&gt;=40908")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SUMIFS(base_de_dados!$T:$T,base_de_dados!$B:$B,$B500,base_de_dados!$G:$G,C$61,base_de_dados!$H:$H,$L$1,base_de_dados!$C:$C,$A500,base_de_dados!$M:$M,"&lt;=2011",base_de_dados!$O:$O,"&gt;=40908")</f>
        <v>0</v>
      </c>
      <c r="D500" s="5">
        <f>SUMIFS(base_de_dados!$T:$T,base_de_dados!$B:$B,$B500,base_de_dados!$G:$G,D$61,base_de_dados!$H:$H,$L$1,base_de_dados!$C:$C,$A500,base_de_dados!$M:$M,"&lt;=2011",base_de_dados!$O:$O,"&gt;=40908")</f>
        <v>0</v>
      </c>
      <c r="E500" s="5">
        <f>SUMIFS(base_de_dados!$T:$T,base_de_dados!$B:$B,$B500,base_de_dados!$G:$G,E$61,base_de_dados!$H:$H,$L$1,base_de_dados!$C:$C,$A500,base_de_dados!$M:$M,"&lt;=2011",base_de_dados!$O:$O,"&gt;=40908")</f>
        <v>0</v>
      </c>
      <c r="F500" s="5">
        <f>SUMIFS(base_de_dados!$T:$T,base_de_dados!$B:$B,$B500,base_de_dados!$G:$G,F$61,base_de_dados!$H:$H,$L$1,base_de_dados!$C:$C,$A500,base_de_dados!$M:$M,"&lt;=2011",base_de_dados!$O:$O,"&gt;=40908")</f>
        <v>0</v>
      </c>
      <c r="G500" s="5">
        <f>SUMIFS(base_de_dados!$T:$T,base_de_dados!$B:$B,$B500,base_de_dados!$G:$G,G$61,base_de_dados!$H:$H,$L$1,base_de_dados!$C:$C,$A500,base_de_dados!$M:$M,"&lt;=2011",base_de_dados!$O:$O,"&gt;=40908")</f>
        <v>0</v>
      </c>
      <c r="H500" s="5">
        <f>SUMIFS(base_de_dados!$T:$T,base_de_dados!$B:$B,$B500,base_de_dados!$G:$G,H$61,base_de_dados!$H:$H,$L$1,base_de_dados!$C:$C,$A500,base_de_dados!$M:$M,"&lt;=2011",base_de_dados!$O:$O,"&gt;=40908")</f>
        <v>0</v>
      </c>
      <c r="I500" s="5">
        <f>SUMIFS(base_de_dados!$T:$T,base_de_dados!$B:$B,$B500,base_de_dados!$G:$G,I$61,base_de_dados!$H:$H,$L$1,base_de_dados!$C:$C,$A500,base_de_dados!$M:$M,"&lt;=2011",base_de_dados!$O:$O,"&gt;=40908")</f>
        <v>0</v>
      </c>
      <c r="J500" s="5">
        <f>SUMIFS(base_de_dados!$T:$T,base_de_dados!$B:$B,$B500,base_de_dados!$G:$G,J$61,base_de_dados!$H:$H,$L$1,base_de_dados!$C:$C,$A500,base_de_dados!$M:$M,"&lt;=2011",base_de_dados!$O:$O,"&gt;=40908")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SUMIFS(base_de_dados!$T:$T,base_de_dados!$B:$B,$B501,base_de_dados!$G:$G,C$61,base_de_dados!$H:$H,$L$1,base_de_dados!$C:$C,$A501,base_de_dados!$M:$M,"&lt;=2011",base_de_dados!$O:$O,"&gt;=40908")</f>
        <v>0</v>
      </c>
      <c r="D501" s="5">
        <f>SUMIFS(base_de_dados!$T:$T,base_de_dados!$B:$B,$B501,base_de_dados!$G:$G,D$61,base_de_dados!$H:$H,$L$1,base_de_dados!$C:$C,$A501,base_de_dados!$M:$M,"&lt;=2011",base_de_dados!$O:$O,"&gt;=40908")</f>
        <v>0</v>
      </c>
      <c r="E501" s="5">
        <f>SUMIFS(base_de_dados!$T:$T,base_de_dados!$B:$B,$B501,base_de_dados!$G:$G,E$61,base_de_dados!$H:$H,$L$1,base_de_dados!$C:$C,$A501,base_de_dados!$M:$M,"&lt;=2011",base_de_dados!$O:$O,"&gt;=40908")</f>
        <v>0</v>
      </c>
      <c r="F501" s="5">
        <f>SUMIFS(base_de_dados!$T:$T,base_de_dados!$B:$B,$B501,base_de_dados!$G:$G,F$61,base_de_dados!$H:$H,$L$1,base_de_dados!$C:$C,$A501,base_de_dados!$M:$M,"&lt;=2011",base_de_dados!$O:$O,"&gt;=40908")</f>
        <v>0</v>
      </c>
      <c r="G501" s="5">
        <f>SUMIFS(base_de_dados!$T:$T,base_de_dados!$B:$B,$B501,base_de_dados!$G:$G,G$61,base_de_dados!$H:$H,$L$1,base_de_dados!$C:$C,$A501,base_de_dados!$M:$M,"&lt;=2011",base_de_dados!$O:$O,"&gt;=40908")</f>
        <v>0</v>
      </c>
      <c r="H501" s="5">
        <f>SUMIFS(base_de_dados!$T:$T,base_de_dados!$B:$B,$B501,base_de_dados!$G:$G,H$61,base_de_dados!$H:$H,$L$1,base_de_dados!$C:$C,$A501,base_de_dados!$M:$M,"&lt;=2011",base_de_dados!$O:$O,"&gt;=40908")</f>
        <v>0</v>
      </c>
      <c r="I501" s="5">
        <f>SUMIFS(base_de_dados!$T:$T,base_de_dados!$B:$B,$B501,base_de_dados!$G:$G,I$61,base_de_dados!$H:$H,$L$1,base_de_dados!$C:$C,$A501,base_de_dados!$M:$M,"&lt;=2011",base_de_dados!$O:$O,"&gt;=40908")</f>
        <v>0</v>
      </c>
      <c r="J501" s="5">
        <f>SUMIFS(base_de_dados!$T:$T,base_de_dados!$B:$B,$B501,base_de_dados!$G:$G,J$61,base_de_dados!$H:$H,$L$1,base_de_dados!$C:$C,$A501,base_de_dados!$M:$M,"&lt;=2011",base_de_dados!$O:$O,"&gt;=40908")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SUMIFS(base_de_dados!$T:$T,base_de_dados!$B:$B,$B502,base_de_dados!$G:$G,C$61,base_de_dados!$H:$H,$L$1,base_de_dados!$C:$C,$A502,base_de_dados!$M:$M,"&lt;=2011",base_de_dados!$O:$O,"&gt;=40908")</f>
        <v>0</v>
      </c>
      <c r="D502" s="5">
        <f>SUMIFS(base_de_dados!$T:$T,base_de_dados!$B:$B,$B502,base_de_dados!$G:$G,D$61,base_de_dados!$H:$H,$L$1,base_de_dados!$C:$C,$A502,base_de_dados!$M:$M,"&lt;=2011",base_de_dados!$O:$O,"&gt;=40908")</f>
        <v>0</v>
      </c>
      <c r="E502" s="5">
        <f>SUMIFS(base_de_dados!$T:$T,base_de_dados!$B:$B,$B502,base_de_dados!$G:$G,E$61,base_de_dados!$H:$H,$L$1,base_de_dados!$C:$C,$A502,base_de_dados!$M:$M,"&lt;=2011",base_de_dados!$O:$O,"&gt;=40908")</f>
        <v>0</v>
      </c>
      <c r="F502" s="5">
        <f>SUMIFS(base_de_dados!$T:$T,base_de_dados!$B:$B,$B502,base_de_dados!$G:$G,F$61,base_de_dados!$H:$H,$L$1,base_de_dados!$C:$C,$A502,base_de_dados!$M:$M,"&lt;=2011",base_de_dados!$O:$O,"&gt;=40908")</f>
        <v>0</v>
      </c>
      <c r="G502" s="5">
        <f>SUMIFS(base_de_dados!$T:$T,base_de_dados!$B:$B,$B502,base_de_dados!$G:$G,G$61,base_de_dados!$H:$H,$L$1,base_de_dados!$C:$C,$A502,base_de_dados!$M:$M,"&lt;=2011",base_de_dados!$O:$O,"&gt;=40908")</f>
        <v>0</v>
      </c>
      <c r="H502" s="5">
        <f>SUMIFS(base_de_dados!$T:$T,base_de_dados!$B:$B,$B502,base_de_dados!$G:$G,H$61,base_de_dados!$H:$H,$L$1,base_de_dados!$C:$C,$A502,base_de_dados!$M:$M,"&lt;=2011",base_de_dados!$O:$O,"&gt;=40908")</f>
        <v>0</v>
      </c>
      <c r="I502" s="5">
        <f>SUMIFS(base_de_dados!$T:$T,base_de_dados!$B:$B,$B502,base_de_dados!$G:$G,I$61,base_de_dados!$H:$H,$L$1,base_de_dados!$C:$C,$A502,base_de_dados!$M:$M,"&lt;=2011",base_de_dados!$O:$O,"&gt;=40908")</f>
        <v>0</v>
      </c>
      <c r="J502" s="5">
        <f>SUMIFS(base_de_dados!$T:$T,base_de_dados!$B:$B,$B502,base_de_dados!$G:$G,J$61,base_de_dados!$H:$H,$L$1,base_de_dados!$C:$C,$A502,base_de_dados!$M:$M,"&lt;=2011",base_de_dados!$O:$O,"&gt;=40908")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SUMIFS(base_de_dados!$T:$T,base_de_dados!$B:$B,$B503,base_de_dados!$G:$G,C$61,base_de_dados!$H:$H,$L$1,base_de_dados!$C:$C,$A503,base_de_dados!$M:$M,"&lt;=2011",base_de_dados!$O:$O,"&gt;=40908")</f>
        <v>0</v>
      </c>
      <c r="D503" s="5">
        <f>SUMIFS(base_de_dados!$T:$T,base_de_dados!$B:$B,$B503,base_de_dados!$G:$G,D$61,base_de_dados!$H:$H,$L$1,base_de_dados!$C:$C,$A503,base_de_dados!$M:$M,"&lt;=2011",base_de_dados!$O:$O,"&gt;=40908")</f>
        <v>0.18581430745814306</v>
      </c>
      <c r="E503" s="5">
        <f>SUMIFS(base_de_dados!$T:$T,base_de_dados!$B:$B,$B503,base_de_dados!$G:$G,E$61,base_de_dados!$H:$H,$L$1,base_de_dados!$C:$C,$A503,base_de_dados!$M:$M,"&lt;=2011",base_de_dados!$O:$O,"&gt;=40908")</f>
        <v>4.8991628614916283E-3</v>
      </c>
      <c r="F503" s="5">
        <f>SUMIFS(base_de_dados!$T:$T,base_de_dados!$B:$B,$B503,base_de_dados!$G:$G,F$61,base_de_dados!$H:$H,$L$1,base_de_dados!$C:$C,$A503,base_de_dados!$M:$M,"&lt;=2011",base_de_dados!$O:$O,"&gt;=40908")</f>
        <v>7.6483701166920354E-2</v>
      </c>
      <c r="G503" s="5">
        <f>SUMIFS(base_de_dados!$T:$T,base_de_dados!$B:$B,$B503,base_de_dados!$G:$G,G$61,base_de_dados!$H:$H,$L$1,base_de_dados!$C:$C,$A503,base_de_dados!$M:$M,"&lt;=2011",base_de_dados!$O:$O,"&gt;=40908")</f>
        <v>0</v>
      </c>
      <c r="H503" s="5">
        <f>SUMIFS(base_de_dados!$T:$T,base_de_dados!$B:$B,$B503,base_de_dados!$G:$G,H$61,base_de_dados!$H:$H,$L$1,base_de_dados!$C:$C,$A503,base_de_dados!$M:$M,"&lt;=2011",base_de_dados!$O:$O,"&gt;=40908")</f>
        <v>0</v>
      </c>
      <c r="I503" s="5">
        <f>SUMIFS(base_de_dados!$T:$T,base_de_dados!$B:$B,$B503,base_de_dados!$G:$G,I$61,base_de_dados!$H:$H,$L$1,base_de_dados!$C:$C,$A503,base_de_dados!$M:$M,"&lt;=2011",base_de_dados!$O:$O,"&gt;=40908")</f>
        <v>0</v>
      </c>
      <c r="J503" s="5">
        <f>SUMIFS(base_de_dados!$T:$T,base_de_dados!$B:$B,$B503,base_de_dados!$G:$G,J$61,base_de_dados!$H:$H,$L$1,base_de_dados!$C:$C,$A503,base_de_dados!$M:$M,"&lt;=2011",base_de_dados!$O:$O,"&gt;=40908")</f>
        <v>0</v>
      </c>
      <c r="K503" s="32">
        <f t="shared" si="11"/>
        <v>0.26719717148655509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SUMIFS(base_de_dados!$T:$T,base_de_dados!$B:$B,$B504,base_de_dados!$G:$G,C$61,base_de_dados!$H:$H,$L$1,base_de_dados!$C:$C,$A504,base_de_dados!$M:$M,"&lt;=2011",base_de_dados!$O:$O,"&gt;=40908")</f>
        <v>0</v>
      </c>
      <c r="D504" s="5">
        <f>SUMIFS(base_de_dados!$T:$T,base_de_dados!$B:$B,$B504,base_de_dados!$G:$G,D$61,base_de_dados!$H:$H,$L$1,base_de_dados!$C:$C,$A504,base_de_dados!$M:$M,"&lt;=2011",base_de_dados!$O:$O,"&gt;=40908")</f>
        <v>0</v>
      </c>
      <c r="E504" s="5">
        <f>SUMIFS(base_de_dados!$T:$T,base_de_dados!$B:$B,$B504,base_de_dados!$G:$G,E$61,base_de_dados!$H:$H,$L$1,base_de_dados!$C:$C,$A504,base_de_dados!$M:$M,"&lt;=2011",base_de_dados!$O:$O,"&gt;=40908")</f>
        <v>0</v>
      </c>
      <c r="F504" s="5">
        <f>SUMIFS(base_de_dados!$T:$T,base_de_dados!$B:$B,$B504,base_de_dados!$G:$G,F$61,base_de_dados!$H:$H,$L$1,base_de_dados!$C:$C,$A504,base_de_dados!$M:$M,"&lt;=2011",base_de_dados!$O:$O,"&gt;=40908")</f>
        <v>0</v>
      </c>
      <c r="G504" s="5">
        <f>SUMIFS(base_de_dados!$T:$T,base_de_dados!$B:$B,$B504,base_de_dados!$G:$G,G$61,base_de_dados!$H:$H,$L$1,base_de_dados!$C:$C,$A504,base_de_dados!$M:$M,"&lt;=2011",base_de_dados!$O:$O,"&gt;=40908")</f>
        <v>0</v>
      </c>
      <c r="H504" s="5">
        <f>SUMIFS(base_de_dados!$T:$T,base_de_dados!$B:$B,$B504,base_de_dados!$G:$G,H$61,base_de_dados!$H:$H,$L$1,base_de_dados!$C:$C,$A504,base_de_dados!$M:$M,"&lt;=2011",base_de_dados!$O:$O,"&gt;=40908")</f>
        <v>0</v>
      </c>
      <c r="I504" s="5">
        <f>SUMIFS(base_de_dados!$T:$T,base_de_dados!$B:$B,$B504,base_de_dados!$G:$G,I$61,base_de_dados!$H:$H,$L$1,base_de_dados!$C:$C,$A504,base_de_dados!$M:$M,"&lt;=2011",base_de_dados!$O:$O,"&gt;=40908")</f>
        <v>0</v>
      </c>
      <c r="J504" s="5">
        <f>SUMIFS(base_de_dados!$T:$T,base_de_dados!$B:$B,$B504,base_de_dados!$G:$G,J$61,base_de_dados!$H:$H,$L$1,base_de_dados!$C:$C,$A504,base_de_dados!$M:$M,"&lt;=2011",base_de_dados!$O:$O,"&gt;=40908")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SUMIFS(base_de_dados!$T:$T,base_de_dados!$B:$B,$B505,base_de_dados!$G:$G,C$61,base_de_dados!$H:$H,$L$1,base_de_dados!$C:$C,$A505,base_de_dados!$M:$M,"&lt;=2011",base_de_dados!$O:$O,"&gt;=40908")</f>
        <v>0</v>
      </c>
      <c r="D505" s="5">
        <f>SUMIFS(base_de_dados!$T:$T,base_de_dados!$B:$B,$B505,base_de_dados!$G:$G,D$61,base_de_dados!$H:$H,$L$1,base_de_dados!$C:$C,$A505,base_de_dados!$M:$M,"&lt;=2011",base_de_dados!$O:$O,"&gt;=40908")</f>
        <v>0</v>
      </c>
      <c r="E505" s="5">
        <f>SUMIFS(base_de_dados!$T:$T,base_de_dados!$B:$B,$B505,base_de_dados!$G:$G,E$61,base_de_dados!$H:$H,$L$1,base_de_dados!$C:$C,$A505,base_de_dados!$M:$M,"&lt;=2011",base_de_dados!$O:$O,"&gt;=40908")</f>
        <v>0</v>
      </c>
      <c r="F505" s="5">
        <f>SUMIFS(base_de_dados!$T:$T,base_de_dados!$B:$B,$B505,base_de_dados!$G:$G,F$61,base_de_dados!$H:$H,$L$1,base_de_dados!$C:$C,$A505,base_de_dados!$M:$M,"&lt;=2011",base_de_dados!$O:$O,"&gt;=40908")</f>
        <v>8.0764840182648394E-3</v>
      </c>
      <c r="G505" s="5">
        <f>SUMIFS(base_de_dados!$T:$T,base_de_dados!$B:$B,$B505,base_de_dados!$G:$G,G$61,base_de_dados!$H:$H,$L$1,base_de_dados!$C:$C,$A505,base_de_dados!$M:$M,"&lt;=2011",base_de_dados!$O:$O,"&gt;=40908")</f>
        <v>0</v>
      </c>
      <c r="H505" s="5">
        <f>SUMIFS(base_de_dados!$T:$T,base_de_dados!$B:$B,$B505,base_de_dados!$G:$G,H$61,base_de_dados!$H:$H,$L$1,base_de_dados!$C:$C,$A505,base_de_dados!$M:$M,"&lt;=2011",base_de_dados!$O:$O,"&gt;=40908")</f>
        <v>0</v>
      </c>
      <c r="I505" s="5">
        <f>SUMIFS(base_de_dados!$T:$T,base_de_dados!$B:$B,$B505,base_de_dados!$G:$G,I$61,base_de_dados!$H:$H,$L$1,base_de_dados!$C:$C,$A505,base_de_dados!$M:$M,"&lt;=2011",base_de_dados!$O:$O,"&gt;=40908")</f>
        <v>0</v>
      </c>
      <c r="J505" s="5">
        <f>SUMIFS(base_de_dados!$T:$T,base_de_dados!$B:$B,$B505,base_de_dados!$G:$G,J$61,base_de_dados!$H:$H,$L$1,base_de_dados!$C:$C,$A505,base_de_dados!$M:$M,"&lt;=2011",base_de_dados!$O:$O,"&gt;=40908")</f>
        <v>0</v>
      </c>
      <c r="K505" s="32">
        <f t="shared" si="11"/>
        <v>8.0764840182648394E-3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SUMIFS(base_de_dados!$T:$T,base_de_dados!$B:$B,$B506,base_de_dados!$G:$G,C$61,base_de_dados!$H:$H,$L$1,base_de_dados!$C:$C,$A506,base_de_dados!$M:$M,"&lt;=2011",base_de_dados!$O:$O,"&gt;=40908")</f>
        <v>0</v>
      </c>
      <c r="D506" s="5">
        <f>SUMIFS(base_de_dados!$T:$T,base_de_dados!$B:$B,$B506,base_de_dados!$G:$G,D$61,base_de_dados!$H:$H,$L$1,base_de_dados!$C:$C,$A506,base_de_dados!$M:$M,"&lt;=2011",base_de_dados!$O:$O,"&gt;=40908")</f>
        <v>0</v>
      </c>
      <c r="E506" s="5">
        <f>SUMIFS(base_de_dados!$T:$T,base_de_dados!$B:$B,$B506,base_de_dados!$G:$G,E$61,base_de_dados!$H:$H,$L$1,base_de_dados!$C:$C,$A506,base_de_dados!$M:$M,"&lt;=2011",base_de_dados!$O:$O,"&gt;=40908")</f>
        <v>0</v>
      </c>
      <c r="F506" s="5">
        <f>SUMIFS(base_de_dados!$T:$T,base_de_dados!$B:$B,$B506,base_de_dados!$G:$G,F$61,base_de_dados!$H:$H,$L$1,base_de_dados!$C:$C,$A506,base_de_dados!$M:$M,"&lt;=2011",base_de_dados!$O:$O,"&gt;=40908")</f>
        <v>0</v>
      </c>
      <c r="G506" s="5">
        <f>SUMIFS(base_de_dados!$T:$T,base_de_dados!$B:$B,$B506,base_de_dados!$G:$G,G$61,base_de_dados!$H:$H,$L$1,base_de_dados!$C:$C,$A506,base_de_dados!$M:$M,"&lt;=2011",base_de_dados!$O:$O,"&gt;=40908")</f>
        <v>0</v>
      </c>
      <c r="H506" s="5">
        <f>SUMIFS(base_de_dados!$T:$T,base_de_dados!$B:$B,$B506,base_de_dados!$G:$G,H$61,base_de_dados!$H:$H,$L$1,base_de_dados!$C:$C,$A506,base_de_dados!$M:$M,"&lt;=2011",base_de_dados!$O:$O,"&gt;=40908")</f>
        <v>0</v>
      </c>
      <c r="I506" s="5">
        <f>SUMIFS(base_de_dados!$T:$T,base_de_dados!$B:$B,$B506,base_de_dados!$G:$G,I$61,base_de_dados!$H:$H,$L$1,base_de_dados!$C:$C,$A506,base_de_dados!$M:$M,"&lt;=2011",base_de_dados!$O:$O,"&gt;=40908")</f>
        <v>0</v>
      </c>
      <c r="J506" s="5">
        <f>SUMIFS(base_de_dados!$T:$T,base_de_dados!$B:$B,$B506,base_de_dados!$G:$G,J$61,base_de_dados!$H:$H,$L$1,base_de_dados!$C:$C,$A506,base_de_dados!$M:$M,"&lt;=2011",base_de_dados!$O:$O,"&gt;=40908")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SUMIFS(base_de_dados!$T:$T,base_de_dados!$B:$B,$B507,base_de_dados!$G:$G,C$61,base_de_dados!$H:$H,$L$1,base_de_dados!$C:$C,$A507,base_de_dados!$M:$M,"&lt;=2011",base_de_dados!$O:$O,"&gt;=40908")</f>
        <v>0</v>
      </c>
      <c r="D507" s="5">
        <f>SUMIFS(base_de_dados!$T:$T,base_de_dados!$B:$B,$B507,base_de_dados!$G:$G,D$61,base_de_dados!$H:$H,$L$1,base_de_dados!$C:$C,$A507,base_de_dados!$M:$M,"&lt;=2011",base_de_dados!$O:$O,"&gt;=40908")</f>
        <v>0</v>
      </c>
      <c r="E507" s="5">
        <f>SUMIFS(base_de_dados!$T:$T,base_de_dados!$B:$B,$B507,base_de_dados!$G:$G,E$61,base_de_dados!$H:$H,$L$1,base_de_dados!$C:$C,$A507,base_de_dados!$M:$M,"&lt;=2011",base_de_dados!$O:$O,"&gt;=40908")</f>
        <v>0</v>
      </c>
      <c r="F507" s="5">
        <f>SUMIFS(base_de_dados!$T:$T,base_de_dados!$B:$B,$B507,base_de_dados!$G:$G,F$61,base_de_dados!$H:$H,$L$1,base_de_dados!$C:$C,$A507,base_de_dados!$M:$M,"&lt;=2011",base_de_dados!$O:$O,"&gt;=40908")</f>
        <v>0</v>
      </c>
      <c r="G507" s="5">
        <f>SUMIFS(base_de_dados!$T:$T,base_de_dados!$B:$B,$B507,base_de_dados!$G:$G,G$61,base_de_dados!$H:$H,$L$1,base_de_dados!$C:$C,$A507,base_de_dados!$M:$M,"&lt;=2011",base_de_dados!$O:$O,"&gt;=40908")</f>
        <v>0</v>
      </c>
      <c r="H507" s="5">
        <f>SUMIFS(base_de_dados!$T:$T,base_de_dados!$B:$B,$B507,base_de_dados!$G:$G,H$61,base_de_dados!$H:$H,$L$1,base_de_dados!$C:$C,$A507,base_de_dados!$M:$M,"&lt;=2011",base_de_dados!$O:$O,"&gt;=40908")</f>
        <v>0</v>
      </c>
      <c r="I507" s="5">
        <f>SUMIFS(base_de_dados!$T:$T,base_de_dados!$B:$B,$B507,base_de_dados!$G:$G,I$61,base_de_dados!$H:$H,$L$1,base_de_dados!$C:$C,$A507,base_de_dados!$M:$M,"&lt;=2011",base_de_dados!$O:$O,"&gt;=40908")</f>
        <v>0</v>
      </c>
      <c r="J507" s="5">
        <f>SUMIFS(base_de_dados!$T:$T,base_de_dados!$B:$B,$B507,base_de_dados!$G:$G,J$61,base_de_dados!$H:$H,$L$1,base_de_dados!$C:$C,$A507,base_de_dados!$M:$M,"&lt;=2011",base_de_dados!$O:$O,"&gt;=40908")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SUMIFS(base_de_dados!$T:$T,base_de_dados!$B:$B,$B508,base_de_dados!$G:$G,C$61,base_de_dados!$H:$H,$L$1,base_de_dados!$C:$C,$A508,base_de_dados!$M:$M,"&lt;=2011",base_de_dados!$O:$O,"&gt;=40908")</f>
        <v>0</v>
      </c>
      <c r="D508" s="5">
        <f>SUMIFS(base_de_dados!$T:$T,base_de_dados!$B:$B,$B508,base_de_dados!$G:$G,D$61,base_de_dados!$H:$H,$L$1,base_de_dados!$C:$C,$A508,base_de_dados!$M:$M,"&lt;=2011",base_de_dados!$O:$O,"&gt;=40908")</f>
        <v>0</v>
      </c>
      <c r="E508" s="5">
        <f>SUMIFS(base_de_dados!$T:$T,base_de_dados!$B:$B,$B508,base_de_dados!$G:$G,E$61,base_de_dados!$H:$H,$L$1,base_de_dados!$C:$C,$A508,base_de_dados!$M:$M,"&lt;=2011",base_de_dados!$O:$O,"&gt;=40908")</f>
        <v>0</v>
      </c>
      <c r="F508" s="5">
        <f>SUMIFS(base_de_dados!$T:$T,base_de_dados!$B:$B,$B508,base_de_dados!$G:$G,F$61,base_de_dados!$H:$H,$L$1,base_de_dados!$C:$C,$A508,base_de_dados!$M:$M,"&lt;=2011",base_de_dados!$O:$O,"&gt;=40908")</f>
        <v>0</v>
      </c>
      <c r="G508" s="5">
        <f>SUMIFS(base_de_dados!$T:$T,base_de_dados!$B:$B,$B508,base_de_dados!$G:$G,G$61,base_de_dados!$H:$H,$L$1,base_de_dados!$C:$C,$A508,base_de_dados!$M:$M,"&lt;=2011",base_de_dados!$O:$O,"&gt;=40908")</f>
        <v>0</v>
      </c>
      <c r="H508" s="5">
        <f>SUMIFS(base_de_dados!$T:$T,base_de_dados!$B:$B,$B508,base_de_dados!$G:$G,H$61,base_de_dados!$H:$H,$L$1,base_de_dados!$C:$C,$A508,base_de_dados!$M:$M,"&lt;=2011",base_de_dados!$O:$O,"&gt;=40908")</f>
        <v>0</v>
      </c>
      <c r="I508" s="5">
        <f>SUMIFS(base_de_dados!$T:$T,base_de_dados!$B:$B,$B508,base_de_dados!$G:$G,I$61,base_de_dados!$H:$H,$L$1,base_de_dados!$C:$C,$A508,base_de_dados!$M:$M,"&lt;=2011",base_de_dados!$O:$O,"&gt;=40908")</f>
        <v>0</v>
      </c>
      <c r="J508" s="5">
        <f>SUMIFS(base_de_dados!$T:$T,base_de_dados!$B:$B,$B508,base_de_dados!$G:$G,J$61,base_de_dados!$H:$H,$L$1,base_de_dados!$C:$C,$A508,base_de_dados!$M:$M,"&lt;=2011",base_de_dados!$O:$O,"&gt;=40908")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SUMIFS(base_de_dados!$T:$T,base_de_dados!$B:$B,$B509,base_de_dados!$G:$G,C$61,base_de_dados!$H:$H,$L$1,base_de_dados!$C:$C,$A509,base_de_dados!$M:$M,"&lt;=2011",base_de_dados!$O:$O,"&gt;=40908")</f>
        <v>0</v>
      </c>
      <c r="D509" s="5">
        <f>SUMIFS(base_de_dados!$T:$T,base_de_dados!$B:$B,$B509,base_de_dados!$G:$G,D$61,base_de_dados!$H:$H,$L$1,base_de_dados!$C:$C,$A509,base_de_dados!$M:$M,"&lt;=2011",base_de_dados!$O:$O,"&gt;=40908")</f>
        <v>0</v>
      </c>
      <c r="E509" s="5">
        <f>SUMIFS(base_de_dados!$T:$T,base_de_dados!$B:$B,$B509,base_de_dados!$G:$G,E$61,base_de_dados!$H:$H,$L$1,base_de_dados!$C:$C,$A509,base_de_dados!$M:$M,"&lt;=2011",base_de_dados!$O:$O,"&gt;=40908")</f>
        <v>0</v>
      </c>
      <c r="F509" s="5">
        <f>SUMIFS(base_de_dados!$T:$T,base_de_dados!$B:$B,$B509,base_de_dados!$G:$G,F$61,base_de_dados!$H:$H,$L$1,base_de_dados!$C:$C,$A509,base_de_dados!$M:$M,"&lt;=2011",base_de_dados!$O:$O,"&gt;=40908")</f>
        <v>0</v>
      </c>
      <c r="G509" s="5">
        <f>SUMIFS(base_de_dados!$T:$T,base_de_dados!$B:$B,$B509,base_de_dados!$G:$G,G$61,base_de_dados!$H:$H,$L$1,base_de_dados!$C:$C,$A509,base_de_dados!$M:$M,"&lt;=2011",base_de_dados!$O:$O,"&gt;=40908")</f>
        <v>0</v>
      </c>
      <c r="H509" s="5">
        <f>SUMIFS(base_de_dados!$T:$T,base_de_dados!$B:$B,$B509,base_de_dados!$G:$G,H$61,base_de_dados!$H:$H,$L$1,base_de_dados!$C:$C,$A509,base_de_dados!$M:$M,"&lt;=2011",base_de_dados!$O:$O,"&gt;=40908")</f>
        <v>0</v>
      </c>
      <c r="I509" s="5">
        <f>SUMIFS(base_de_dados!$T:$T,base_de_dados!$B:$B,$B509,base_de_dados!$G:$G,I$61,base_de_dados!$H:$H,$L$1,base_de_dados!$C:$C,$A509,base_de_dados!$M:$M,"&lt;=2011",base_de_dados!$O:$O,"&gt;=40908")</f>
        <v>0</v>
      </c>
      <c r="J509" s="5">
        <f>SUMIFS(base_de_dados!$T:$T,base_de_dados!$B:$B,$B509,base_de_dados!$G:$G,J$61,base_de_dados!$H:$H,$L$1,base_de_dados!$C:$C,$A509,base_de_dados!$M:$M,"&lt;=2011",base_de_dados!$O:$O,"&gt;=40908")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SUMIFS(base_de_dados!$T:$T,base_de_dados!$B:$B,$B510,base_de_dados!$G:$G,C$61,base_de_dados!$H:$H,$L$1,base_de_dados!$C:$C,$A510,base_de_dados!$M:$M,"&lt;=2011",base_de_dados!$O:$O,"&gt;=40908")</f>
        <v>0</v>
      </c>
      <c r="D510" s="5">
        <f>SUMIFS(base_de_dados!$T:$T,base_de_dados!$B:$B,$B510,base_de_dados!$G:$G,D$61,base_de_dados!$H:$H,$L$1,base_de_dados!$C:$C,$A510,base_de_dados!$M:$M,"&lt;=2011",base_de_dados!$O:$O,"&gt;=40908")</f>
        <v>0</v>
      </c>
      <c r="E510" s="5">
        <f>SUMIFS(base_de_dados!$T:$T,base_de_dados!$B:$B,$B510,base_de_dados!$G:$G,E$61,base_de_dados!$H:$H,$L$1,base_de_dados!$C:$C,$A510,base_de_dados!$M:$M,"&lt;=2011",base_de_dados!$O:$O,"&gt;=40908")</f>
        <v>0</v>
      </c>
      <c r="F510" s="5">
        <f>SUMIFS(base_de_dados!$T:$T,base_de_dados!$B:$B,$B510,base_de_dados!$G:$G,F$61,base_de_dados!$H:$H,$L$1,base_de_dados!$C:$C,$A510,base_de_dados!$M:$M,"&lt;=2011",base_de_dados!$O:$O,"&gt;=40908")</f>
        <v>0</v>
      </c>
      <c r="G510" s="5">
        <f>SUMIFS(base_de_dados!$T:$T,base_de_dados!$B:$B,$B510,base_de_dados!$G:$G,G$61,base_de_dados!$H:$H,$L$1,base_de_dados!$C:$C,$A510,base_de_dados!$M:$M,"&lt;=2011",base_de_dados!$O:$O,"&gt;=40908")</f>
        <v>0</v>
      </c>
      <c r="H510" s="5">
        <f>SUMIFS(base_de_dados!$T:$T,base_de_dados!$B:$B,$B510,base_de_dados!$G:$G,H$61,base_de_dados!$H:$H,$L$1,base_de_dados!$C:$C,$A510,base_de_dados!$M:$M,"&lt;=2011",base_de_dados!$O:$O,"&gt;=40908")</f>
        <v>0</v>
      </c>
      <c r="I510" s="5">
        <f>SUMIFS(base_de_dados!$T:$T,base_de_dados!$B:$B,$B510,base_de_dados!$G:$G,I$61,base_de_dados!$H:$H,$L$1,base_de_dados!$C:$C,$A510,base_de_dados!$M:$M,"&lt;=2011",base_de_dados!$O:$O,"&gt;=40908")</f>
        <v>0</v>
      </c>
      <c r="J510" s="5">
        <f>SUMIFS(base_de_dados!$T:$T,base_de_dados!$B:$B,$B510,base_de_dados!$G:$G,J$61,base_de_dados!$H:$H,$L$1,base_de_dados!$C:$C,$A510,base_de_dados!$M:$M,"&lt;=2011",base_de_dados!$O:$O,"&gt;=40908")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SUMIFS(base_de_dados!$T:$T,base_de_dados!$B:$B,$B511,base_de_dados!$G:$G,C$61,base_de_dados!$H:$H,$L$1,base_de_dados!$C:$C,$A511,base_de_dados!$M:$M,"&lt;=2011",base_de_dados!$O:$O,"&gt;=40908")</f>
        <v>0</v>
      </c>
      <c r="D511" s="5">
        <f>SUMIFS(base_de_dados!$T:$T,base_de_dados!$B:$B,$B511,base_de_dados!$G:$G,D$61,base_de_dados!$H:$H,$L$1,base_de_dados!$C:$C,$A511,base_de_dados!$M:$M,"&lt;=2011",base_de_dados!$O:$O,"&gt;=40908")</f>
        <v>0</v>
      </c>
      <c r="E511" s="5">
        <f>SUMIFS(base_de_dados!$T:$T,base_de_dados!$B:$B,$B511,base_de_dados!$G:$G,E$61,base_de_dados!$H:$H,$L$1,base_de_dados!$C:$C,$A511,base_de_dados!$M:$M,"&lt;=2011",base_de_dados!$O:$O,"&gt;=40908")</f>
        <v>0</v>
      </c>
      <c r="F511" s="5">
        <f>SUMIFS(base_de_dados!$T:$T,base_de_dados!$B:$B,$B511,base_de_dados!$G:$G,F$61,base_de_dados!$H:$H,$L$1,base_de_dados!$C:$C,$A511,base_de_dados!$M:$M,"&lt;=2011",base_de_dados!$O:$O,"&gt;=40908")</f>
        <v>0</v>
      </c>
      <c r="G511" s="5">
        <f>SUMIFS(base_de_dados!$T:$T,base_de_dados!$B:$B,$B511,base_de_dados!$G:$G,G$61,base_de_dados!$H:$H,$L$1,base_de_dados!$C:$C,$A511,base_de_dados!$M:$M,"&lt;=2011",base_de_dados!$O:$O,"&gt;=40908")</f>
        <v>0</v>
      </c>
      <c r="H511" s="5">
        <f>SUMIFS(base_de_dados!$T:$T,base_de_dados!$B:$B,$B511,base_de_dados!$G:$G,H$61,base_de_dados!$H:$H,$L$1,base_de_dados!$C:$C,$A511,base_de_dados!$M:$M,"&lt;=2011",base_de_dados!$O:$O,"&gt;=40908")</f>
        <v>0</v>
      </c>
      <c r="I511" s="5">
        <f>SUMIFS(base_de_dados!$T:$T,base_de_dados!$B:$B,$B511,base_de_dados!$G:$G,I$61,base_de_dados!$H:$H,$L$1,base_de_dados!$C:$C,$A511,base_de_dados!$M:$M,"&lt;=2011",base_de_dados!$O:$O,"&gt;=40908")</f>
        <v>0</v>
      </c>
      <c r="J511" s="5">
        <f>SUMIFS(base_de_dados!$T:$T,base_de_dados!$B:$B,$B511,base_de_dados!$G:$G,J$61,base_de_dados!$H:$H,$L$1,base_de_dados!$C:$C,$A511,base_de_dados!$M:$M,"&lt;=2011",base_de_dados!$O:$O,"&gt;=40908")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SUMIFS(base_de_dados!$T:$T,base_de_dados!$B:$B,$B512,base_de_dados!$G:$G,C$61,base_de_dados!$H:$H,$L$1,base_de_dados!$C:$C,$A512,base_de_dados!$M:$M,"&lt;=2011",base_de_dados!$O:$O,"&gt;=40908")</f>
        <v>0</v>
      </c>
      <c r="D512" s="5">
        <f>SUMIFS(base_de_dados!$T:$T,base_de_dados!$B:$B,$B512,base_de_dados!$G:$G,D$61,base_de_dados!$H:$H,$L$1,base_de_dados!$C:$C,$A512,base_de_dados!$M:$M,"&lt;=2011",base_de_dados!$O:$O,"&gt;=40908")</f>
        <v>0</v>
      </c>
      <c r="E512" s="5">
        <f>SUMIFS(base_de_dados!$T:$T,base_de_dados!$B:$B,$B512,base_de_dados!$G:$G,E$61,base_de_dados!$H:$H,$L$1,base_de_dados!$C:$C,$A512,base_de_dados!$M:$M,"&lt;=2011",base_de_dados!$O:$O,"&gt;=40908")</f>
        <v>0</v>
      </c>
      <c r="F512" s="5">
        <f>SUMIFS(base_de_dados!$T:$T,base_de_dados!$B:$B,$B512,base_de_dados!$G:$G,F$61,base_de_dados!$H:$H,$L$1,base_de_dados!$C:$C,$A512,base_de_dados!$M:$M,"&lt;=2011",base_de_dados!$O:$O,"&gt;=40908")</f>
        <v>0</v>
      </c>
      <c r="G512" s="5">
        <f>SUMIFS(base_de_dados!$T:$T,base_de_dados!$B:$B,$B512,base_de_dados!$G:$G,G$61,base_de_dados!$H:$H,$L$1,base_de_dados!$C:$C,$A512,base_de_dados!$M:$M,"&lt;=2011",base_de_dados!$O:$O,"&gt;=40908")</f>
        <v>0</v>
      </c>
      <c r="H512" s="5">
        <f>SUMIFS(base_de_dados!$T:$T,base_de_dados!$B:$B,$B512,base_de_dados!$G:$G,H$61,base_de_dados!$H:$H,$L$1,base_de_dados!$C:$C,$A512,base_de_dados!$M:$M,"&lt;=2011",base_de_dados!$O:$O,"&gt;=40908")</f>
        <v>0</v>
      </c>
      <c r="I512" s="5">
        <f>SUMIFS(base_de_dados!$T:$T,base_de_dados!$B:$B,$B512,base_de_dados!$G:$G,I$61,base_de_dados!$H:$H,$L$1,base_de_dados!$C:$C,$A512,base_de_dados!$M:$M,"&lt;=2011",base_de_dados!$O:$O,"&gt;=40908")</f>
        <v>0</v>
      </c>
      <c r="J512" s="5">
        <f>SUMIFS(base_de_dados!$T:$T,base_de_dados!$B:$B,$B512,base_de_dados!$G:$G,J$61,base_de_dados!$H:$H,$L$1,base_de_dados!$C:$C,$A512,base_de_dados!$M:$M,"&lt;=2011",base_de_dados!$O:$O,"&gt;=40908")</f>
        <v>0</v>
      </c>
      <c r="K512" s="32">
        <f t="shared" si="12"/>
        <v>0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SUMIFS(base_de_dados!$T:$T,base_de_dados!$B:$B,$B513,base_de_dados!$G:$G,C$61,base_de_dados!$H:$H,$L$1,base_de_dados!$C:$C,$A513,base_de_dados!$M:$M,"&lt;=2011",base_de_dados!$O:$O,"&gt;=40908")</f>
        <v>0</v>
      </c>
      <c r="D513" s="5">
        <f>SUMIFS(base_de_dados!$T:$T,base_de_dados!$B:$B,$B513,base_de_dados!$G:$G,D$61,base_de_dados!$H:$H,$L$1,base_de_dados!$C:$C,$A513,base_de_dados!$M:$M,"&lt;=2011",base_de_dados!$O:$O,"&gt;=40908")</f>
        <v>0</v>
      </c>
      <c r="E513" s="5">
        <f>SUMIFS(base_de_dados!$T:$T,base_de_dados!$B:$B,$B513,base_de_dados!$G:$G,E$61,base_de_dados!$H:$H,$L$1,base_de_dados!$C:$C,$A513,base_de_dados!$M:$M,"&lt;=2011",base_de_dados!$O:$O,"&gt;=40908")</f>
        <v>0</v>
      </c>
      <c r="F513" s="5">
        <f>SUMIFS(base_de_dados!$T:$T,base_de_dados!$B:$B,$B513,base_de_dados!$G:$G,F$61,base_de_dados!$H:$H,$L$1,base_de_dados!$C:$C,$A513,base_de_dados!$M:$M,"&lt;=2011",base_de_dados!$O:$O,"&gt;=40908")</f>
        <v>0</v>
      </c>
      <c r="G513" s="5">
        <f>SUMIFS(base_de_dados!$T:$T,base_de_dados!$B:$B,$B513,base_de_dados!$G:$G,G$61,base_de_dados!$H:$H,$L$1,base_de_dados!$C:$C,$A513,base_de_dados!$M:$M,"&lt;=2011",base_de_dados!$O:$O,"&gt;=40908")</f>
        <v>0</v>
      </c>
      <c r="H513" s="5">
        <f>SUMIFS(base_de_dados!$T:$T,base_de_dados!$B:$B,$B513,base_de_dados!$G:$G,H$61,base_de_dados!$H:$H,$L$1,base_de_dados!$C:$C,$A513,base_de_dados!$M:$M,"&lt;=2011",base_de_dados!$O:$O,"&gt;=40908")</f>
        <v>0</v>
      </c>
      <c r="I513" s="5">
        <f>SUMIFS(base_de_dados!$T:$T,base_de_dados!$B:$B,$B513,base_de_dados!$G:$G,I$61,base_de_dados!$H:$H,$L$1,base_de_dados!$C:$C,$A513,base_de_dados!$M:$M,"&lt;=2011",base_de_dados!$O:$O,"&gt;=40908")</f>
        <v>0</v>
      </c>
      <c r="J513" s="5">
        <f>SUMIFS(base_de_dados!$T:$T,base_de_dados!$B:$B,$B513,base_de_dados!$G:$G,J$61,base_de_dados!$H:$H,$L$1,base_de_dados!$C:$C,$A513,base_de_dados!$M:$M,"&lt;=2011",base_de_dados!$O:$O,"&gt;=40908")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SUMIFS(base_de_dados!$T:$T,base_de_dados!$B:$B,$B514,base_de_dados!$G:$G,C$61,base_de_dados!$H:$H,$L$1,base_de_dados!$C:$C,$A514,base_de_dados!$M:$M,"&lt;=2011",base_de_dados!$O:$O,"&gt;=40908")</f>
        <v>0</v>
      </c>
      <c r="D514" s="5">
        <f>SUMIFS(base_de_dados!$T:$T,base_de_dados!$B:$B,$B514,base_de_dados!$G:$G,D$61,base_de_dados!$H:$H,$L$1,base_de_dados!$C:$C,$A514,base_de_dados!$M:$M,"&lt;=2011",base_de_dados!$O:$O,"&gt;=40908")</f>
        <v>0.2099695585996956</v>
      </c>
      <c r="E514" s="5">
        <f>SUMIFS(base_de_dados!$T:$T,base_de_dados!$B:$B,$B514,base_de_dados!$G:$G,E$61,base_de_dados!$H:$H,$L$1,base_de_dados!$C:$C,$A514,base_de_dados!$M:$M,"&lt;=2011",base_de_dados!$O:$O,"&gt;=40908")</f>
        <v>0</v>
      </c>
      <c r="F514" s="5">
        <f>SUMIFS(base_de_dados!$T:$T,base_de_dados!$B:$B,$B514,base_de_dados!$G:$G,F$61,base_de_dados!$H:$H,$L$1,base_de_dados!$C:$C,$A514,base_de_dados!$M:$M,"&lt;=2011",base_de_dados!$O:$O,"&gt;=40908")</f>
        <v>9.2719431760527646E-2</v>
      </c>
      <c r="G514" s="5">
        <f>SUMIFS(base_de_dados!$T:$T,base_de_dados!$B:$B,$B514,base_de_dados!$G:$G,G$61,base_de_dados!$H:$H,$L$1,base_de_dados!$C:$C,$A514,base_de_dados!$M:$M,"&lt;=2011",base_de_dados!$O:$O,"&gt;=40908")</f>
        <v>0</v>
      </c>
      <c r="H514" s="5">
        <f>SUMIFS(base_de_dados!$T:$T,base_de_dados!$B:$B,$B514,base_de_dados!$G:$G,H$61,base_de_dados!$H:$H,$L$1,base_de_dados!$C:$C,$A514,base_de_dados!$M:$M,"&lt;=2011",base_de_dados!$O:$O,"&gt;=40908")</f>
        <v>0</v>
      </c>
      <c r="I514" s="5">
        <f>SUMIFS(base_de_dados!$T:$T,base_de_dados!$B:$B,$B514,base_de_dados!$G:$G,I$61,base_de_dados!$H:$H,$L$1,base_de_dados!$C:$C,$A514,base_de_dados!$M:$M,"&lt;=2011",base_de_dados!$O:$O,"&gt;=40908")</f>
        <v>0</v>
      </c>
      <c r="J514" s="5">
        <f>SUMIFS(base_de_dados!$T:$T,base_de_dados!$B:$B,$B514,base_de_dados!$G:$G,J$61,base_de_dados!$H:$H,$L$1,base_de_dados!$C:$C,$A514,base_de_dados!$M:$M,"&lt;=2011",base_de_dados!$O:$O,"&gt;=40908")</f>
        <v>0</v>
      </c>
      <c r="K514" s="32">
        <f t="shared" si="12"/>
        <v>0.30268899036022323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SUMIFS(base_de_dados!$T:$T,base_de_dados!$B:$B,$B515,base_de_dados!$G:$G,C$61,base_de_dados!$H:$H,$L$1,base_de_dados!$C:$C,$A515,base_de_dados!$M:$M,"&lt;=2011",base_de_dados!$O:$O,"&gt;=40908")</f>
        <v>0</v>
      </c>
      <c r="D515" s="5">
        <f>SUMIFS(base_de_dados!$T:$T,base_de_dados!$B:$B,$B515,base_de_dados!$G:$G,D$61,base_de_dados!$H:$H,$L$1,base_de_dados!$C:$C,$A515,base_de_dados!$M:$M,"&lt;=2011",base_de_dados!$O:$O,"&gt;=40908")</f>
        <v>0</v>
      </c>
      <c r="E515" s="5">
        <f>SUMIFS(base_de_dados!$T:$T,base_de_dados!$B:$B,$B515,base_de_dados!$G:$G,E$61,base_de_dados!$H:$H,$L$1,base_de_dados!$C:$C,$A515,base_de_dados!$M:$M,"&lt;=2011",base_de_dados!$O:$O,"&gt;=40908")</f>
        <v>1.7102739726027397E-3</v>
      </c>
      <c r="F515" s="5">
        <f>SUMIFS(base_de_dados!$T:$T,base_de_dados!$B:$B,$B515,base_de_dados!$G:$G,F$61,base_de_dados!$H:$H,$L$1,base_de_dados!$C:$C,$A515,base_de_dados!$M:$M,"&lt;=2011",base_de_dados!$O:$O,"&gt;=40908")</f>
        <v>3.8584623921867067E-2</v>
      </c>
      <c r="G515" s="5">
        <f>SUMIFS(base_de_dados!$T:$T,base_de_dados!$B:$B,$B515,base_de_dados!$G:$G,G$61,base_de_dados!$H:$H,$L$1,base_de_dados!$C:$C,$A515,base_de_dados!$M:$M,"&lt;=2011",base_de_dados!$O:$O,"&gt;=40908")</f>
        <v>0</v>
      </c>
      <c r="H515" s="5">
        <f>SUMIFS(base_de_dados!$T:$T,base_de_dados!$B:$B,$B515,base_de_dados!$G:$G,H$61,base_de_dados!$H:$H,$L$1,base_de_dados!$C:$C,$A515,base_de_dados!$M:$M,"&lt;=2011",base_de_dados!$O:$O,"&gt;=40908")</f>
        <v>0</v>
      </c>
      <c r="I515" s="5">
        <f>SUMIFS(base_de_dados!$T:$T,base_de_dados!$B:$B,$B515,base_de_dados!$G:$G,I$61,base_de_dados!$H:$H,$L$1,base_de_dados!$C:$C,$A515,base_de_dados!$M:$M,"&lt;=2011",base_de_dados!$O:$O,"&gt;=40908")</f>
        <v>0</v>
      </c>
      <c r="J515" s="5">
        <f>SUMIFS(base_de_dados!$T:$T,base_de_dados!$B:$B,$B515,base_de_dados!$G:$G,J$61,base_de_dados!$H:$H,$L$1,base_de_dados!$C:$C,$A515,base_de_dados!$M:$M,"&lt;=2011",base_de_dados!$O:$O,"&gt;=40908")</f>
        <v>0</v>
      </c>
      <c r="K515" s="32">
        <f t="shared" si="12"/>
        <v>4.0294897894469807E-2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SUMIFS(base_de_dados!$T:$T,base_de_dados!$B:$B,$B516,base_de_dados!$G:$G,C$61,base_de_dados!$H:$H,$L$1,base_de_dados!$C:$C,$A516,base_de_dados!$M:$M,"&lt;=2011",base_de_dados!$O:$O,"&gt;=40908")</f>
        <v>0</v>
      </c>
      <c r="D516" s="5">
        <f>SUMIFS(base_de_dados!$T:$T,base_de_dados!$B:$B,$B516,base_de_dados!$G:$G,D$61,base_de_dados!$H:$H,$L$1,base_de_dados!$C:$C,$A516,base_de_dados!$M:$M,"&lt;=2011",base_de_dados!$O:$O,"&gt;=40908")</f>
        <v>0</v>
      </c>
      <c r="E516" s="5">
        <f>SUMIFS(base_de_dados!$T:$T,base_de_dados!$B:$B,$B516,base_de_dados!$G:$G,E$61,base_de_dados!$H:$H,$L$1,base_de_dados!$C:$C,$A516,base_de_dados!$M:$M,"&lt;=2011",base_de_dados!$O:$O,"&gt;=40908")</f>
        <v>0</v>
      </c>
      <c r="F516" s="5">
        <f>SUMIFS(base_de_dados!$T:$T,base_de_dados!$B:$B,$B516,base_de_dados!$G:$G,F$61,base_de_dados!$H:$H,$L$1,base_de_dados!$C:$C,$A516,base_de_dados!$M:$M,"&lt;=2011",base_de_dados!$O:$O,"&gt;=40908")</f>
        <v>0</v>
      </c>
      <c r="G516" s="5">
        <f>SUMIFS(base_de_dados!$T:$T,base_de_dados!$B:$B,$B516,base_de_dados!$G:$G,G$61,base_de_dados!$H:$H,$L$1,base_de_dados!$C:$C,$A516,base_de_dados!$M:$M,"&lt;=2011",base_de_dados!$O:$O,"&gt;=40908")</f>
        <v>0</v>
      </c>
      <c r="H516" s="5">
        <f>SUMIFS(base_de_dados!$T:$T,base_de_dados!$B:$B,$B516,base_de_dados!$G:$G,H$61,base_de_dados!$H:$H,$L$1,base_de_dados!$C:$C,$A516,base_de_dados!$M:$M,"&lt;=2011",base_de_dados!$O:$O,"&gt;=40908")</f>
        <v>0</v>
      </c>
      <c r="I516" s="5">
        <f>SUMIFS(base_de_dados!$T:$T,base_de_dados!$B:$B,$B516,base_de_dados!$G:$G,I$61,base_de_dados!$H:$H,$L$1,base_de_dados!$C:$C,$A516,base_de_dados!$M:$M,"&lt;=2011",base_de_dados!$O:$O,"&gt;=40908")</f>
        <v>0</v>
      </c>
      <c r="J516" s="5">
        <f>SUMIFS(base_de_dados!$T:$T,base_de_dados!$B:$B,$B516,base_de_dados!$G:$G,J$61,base_de_dados!$H:$H,$L$1,base_de_dados!$C:$C,$A516,base_de_dados!$M:$M,"&lt;=2011",base_de_dados!$O:$O,"&gt;=40908")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SUMIFS(base_de_dados!$T:$T,base_de_dados!$B:$B,$B517,base_de_dados!$G:$G,C$61,base_de_dados!$H:$H,$L$1,base_de_dados!$C:$C,$A517,base_de_dados!$M:$M,"&lt;=2011",base_de_dados!$O:$O,"&gt;=40908")</f>
        <v>0</v>
      </c>
      <c r="D517" s="5">
        <f>SUMIFS(base_de_dados!$T:$T,base_de_dados!$B:$B,$B517,base_de_dados!$G:$G,D$61,base_de_dados!$H:$H,$L$1,base_de_dados!$C:$C,$A517,base_de_dados!$M:$M,"&lt;=2011",base_de_dados!$O:$O,"&gt;=40908")</f>
        <v>0</v>
      </c>
      <c r="E517" s="5">
        <f>SUMIFS(base_de_dados!$T:$T,base_de_dados!$B:$B,$B517,base_de_dados!$G:$G,E$61,base_de_dados!$H:$H,$L$1,base_de_dados!$C:$C,$A517,base_de_dados!$M:$M,"&lt;=2011",base_de_dados!$O:$O,"&gt;=40908")</f>
        <v>0</v>
      </c>
      <c r="F517" s="5">
        <f>SUMIFS(base_de_dados!$T:$T,base_de_dados!$B:$B,$B517,base_de_dados!$G:$G,F$61,base_de_dados!$H:$H,$L$1,base_de_dados!$C:$C,$A517,base_de_dados!$M:$M,"&lt;=2011",base_de_dados!$O:$O,"&gt;=40908")</f>
        <v>0</v>
      </c>
      <c r="G517" s="5">
        <f>SUMIFS(base_de_dados!$T:$T,base_de_dados!$B:$B,$B517,base_de_dados!$G:$G,G$61,base_de_dados!$H:$H,$L$1,base_de_dados!$C:$C,$A517,base_de_dados!$M:$M,"&lt;=2011",base_de_dados!$O:$O,"&gt;=40908")</f>
        <v>0</v>
      </c>
      <c r="H517" s="5">
        <f>SUMIFS(base_de_dados!$T:$T,base_de_dados!$B:$B,$B517,base_de_dados!$G:$G,H$61,base_de_dados!$H:$H,$L$1,base_de_dados!$C:$C,$A517,base_de_dados!$M:$M,"&lt;=2011",base_de_dados!$O:$O,"&gt;=40908")</f>
        <v>0</v>
      </c>
      <c r="I517" s="5">
        <f>SUMIFS(base_de_dados!$T:$T,base_de_dados!$B:$B,$B517,base_de_dados!$G:$G,I$61,base_de_dados!$H:$H,$L$1,base_de_dados!$C:$C,$A517,base_de_dados!$M:$M,"&lt;=2011",base_de_dados!$O:$O,"&gt;=40908")</f>
        <v>0</v>
      </c>
      <c r="J517" s="5">
        <f>SUMIFS(base_de_dados!$T:$T,base_de_dados!$B:$B,$B517,base_de_dados!$G:$G,J$61,base_de_dados!$H:$H,$L$1,base_de_dados!$C:$C,$A517,base_de_dados!$M:$M,"&lt;=2011",base_de_dados!$O:$O,"&gt;=40908")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SUMIFS(base_de_dados!$T:$T,base_de_dados!$B:$B,$B518,base_de_dados!$G:$G,C$61,base_de_dados!$H:$H,$L$1,base_de_dados!$C:$C,$A518,base_de_dados!$M:$M,"&lt;=2011",base_de_dados!$O:$O,"&gt;=40908")</f>
        <v>0</v>
      </c>
      <c r="D518" s="5">
        <f>SUMIFS(base_de_dados!$T:$T,base_de_dados!$B:$B,$B518,base_de_dados!$G:$G,D$61,base_de_dados!$H:$H,$L$1,base_de_dados!$C:$C,$A518,base_de_dados!$M:$M,"&lt;=2011",base_de_dados!$O:$O,"&gt;=40908")</f>
        <v>0</v>
      </c>
      <c r="E518" s="5">
        <f>SUMIFS(base_de_dados!$T:$T,base_de_dados!$B:$B,$B518,base_de_dados!$G:$G,E$61,base_de_dados!$H:$H,$L$1,base_de_dados!$C:$C,$A518,base_de_dados!$M:$M,"&lt;=2011",base_de_dados!$O:$O,"&gt;=40908")</f>
        <v>8.7519025875190258E-4</v>
      </c>
      <c r="F518" s="5">
        <f>SUMIFS(base_de_dados!$T:$T,base_de_dados!$B:$B,$B518,base_de_dados!$G:$G,F$61,base_de_dados!$H:$H,$L$1,base_de_dados!$C:$C,$A518,base_de_dados!$M:$M,"&lt;=2011",base_de_dados!$O:$O,"&gt;=40908")</f>
        <v>1.5149353120243531E-2</v>
      </c>
      <c r="G518" s="5">
        <f>SUMIFS(base_de_dados!$T:$T,base_de_dados!$B:$B,$B518,base_de_dados!$G:$G,G$61,base_de_dados!$H:$H,$L$1,base_de_dados!$C:$C,$A518,base_de_dados!$M:$M,"&lt;=2011",base_de_dados!$O:$O,"&gt;=40908")</f>
        <v>0</v>
      </c>
      <c r="H518" s="5">
        <f>SUMIFS(base_de_dados!$T:$T,base_de_dados!$B:$B,$B518,base_de_dados!$G:$G,H$61,base_de_dados!$H:$H,$L$1,base_de_dados!$C:$C,$A518,base_de_dados!$M:$M,"&lt;=2011",base_de_dados!$O:$O,"&gt;=40908")</f>
        <v>0</v>
      </c>
      <c r="I518" s="5">
        <f>SUMIFS(base_de_dados!$T:$T,base_de_dados!$B:$B,$B518,base_de_dados!$G:$G,I$61,base_de_dados!$H:$H,$L$1,base_de_dados!$C:$C,$A518,base_de_dados!$M:$M,"&lt;=2011",base_de_dados!$O:$O,"&gt;=40908")</f>
        <v>0</v>
      </c>
      <c r="J518" s="5">
        <f>SUMIFS(base_de_dados!$T:$T,base_de_dados!$B:$B,$B518,base_de_dados!$G:$G,J$61,base_de_dados!$H:$H,$L$1,base_de_dados!$C:$C,$A518,base_de_dados!$M:$M,"&lt;=2011",base_de_dados!$O:$O,"&gt;=40908")</f>
        <v>0</v>
      </c>
      <c r="K518" s="32">
        <f t="shared" si="12"/>
        <v>1.6024543378995434E-2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SUMIFS(base_de_dados!$T:$T,base_de_dados!$B:$B,$B519,base_de_dados!$G:$G,C$61,base_de_dados!$H:$H,$L$1,base_de_dados!$C:$C,$A519,base_de_dados!$M:$M,"&lt;=2011",base_de_dados!$O:$O,"&gt;=40908")</f>
        <v>0</v>
      </c>
      <c r="D519" s="5">
        <f>SUMIFS(base_de_dados!$T:$T,base_de_dados!$B:$B,$B519,base_de_dados!$G:$G,D$61,base_de_dados!$H:$H,$L$1,base_de_dados!$C:$C,$A519,base_de_dados!$M:$M,"&lt;=2011",base_de_dados!$O:$O,"&gt;=40908")</f>
        <v>8.371385083713851E-4</v>
      </c>
      <c r="E519" s="5">
        <f>SUMIFS(base_de_dados!$T:$T,base_de_dados!$B:$B,$B519,base_de_dados!$G:$G,E$61,base_de_dados!$H:$H,$L$1,base_de_dados!$C:$C,$A519,base_de_dados!$M:$M,"&lt;=2011",base_de_dados!$O:$O,"&gt;=40908")</f>
        <v>0</v>
      </c>
      <c r="F519" s="5">
        <f>SUMIFS(base_de_dados!$T:$T,base_de_dados!$B:$B,$B519,base_de_dados!$G:$G,F$61,base_de_dados!$H:$H,$L$1,base_de_dados!$C:$C,$A519,base_de_dados!$M:$M,"&lt;=2011",base_de_dados!$O:$O,"&gt;=40908")</f>
        <v>3.1963470319634705E-3</v>
      </c>
      <c r="G519" s="5">
        <f>SUMIFS(base_de_dados!$T:$T,base_de_dados!$B:$B,$B519,base_de_dados!$G:$G,G$61,base_de_dados!$H:$H,$L$1,base_de_dados!$C:$C,$A519,base_de_dados!$M:$M,"&lt;=2011",base_de_dados!$O:$O,"&gt;=40908")</f>
        <v>0</v>
      </c>
      <c r="H519" s="5">
        <f>SUMIFS(base_de_dados!$T:$T,base_de_dados!$B:$B,$B519,base_de_dados!$G:$G,H$61,base_de_dados!$H:$H,$L$1,base_de_dados!$C:$C,$A519,base_de_dados!$M:$M,"&lt;=2011",base_de_dados!$O:$O,"&gt;=40908")</f>
        <v>0</v>
      </c>
      <c r="I519" s="5">
        <f>SUMIFS(base_de_dados!$T:$T,base_de_dados!$B:$B,$B519,base_de_dados!$G:$G,I$61,base_de_dados!$H:$H,$L$1,base_de_dados!$C:$C,$A519,base_de_dados!$M:$M,"&lt;=2011",base_de_dados!$O:$O,"&gt;=40908")</f>
        <v>0</v>
      </c>
      <c r="J519" s="5">
        <f>SUMIFS(base_de_dados!$T:$T,base_de_dados!$B:$B,$B519,base_de_dados!$G:$G,J$61,base_de_dados!$H:$H,$L$1,base_de_dados!$C:$C,$A519,base_de_dados!$M:$M,"&lt;=2011",base_de_dados!$O:$O,"&gt;=40908")</f>
        <v>0</v>
      </c>
      <c r="K519" s="32">
        <f t="shared" si="12"/>
        <v>4.0334855403348557E-3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SUMIFS(base_de_dados!$T:$T,base_de_dados!$B:$B,$B520,base_de_dados!$G:$G,C$61,base_de_dados!$H:$H,$L$1,base_de_dados!$C:$C,$A520,base_de_dados!$M:$M,"&lt;=2011",base_de_dados!$O:$O,"&gt;=40908")</f>
        <v>0</v>
      </c>
      <c r="D520" s="5">
        <f>SUMIFS(base_de_dados!$T:$T,base_de_dados!$B:$B,$B520,base_de_dados!$G:$G,D$61,base_de_dados!$H:$H,$L$1,base_de_dados!$C:$C,$A520,base_de_dados!$M:$M,"&lt;=2011",base_de_dados!$O:$O,"&gt;=40908")</f>
        <v>0</v>
      </c>
      <c r="E520" s="5">
        <f>SUMIFS(base_de_dados!$T:$T,base_de_dados!$B:$B,$B520,base_de_dados!$G:$G,E$61,base_de_dados!$H:$H,$L$1,base_de_dados!$C:$C,$A520,base_de_dados!$M:$M,"&lt;=2011",base_de_dados!$O:$O,"&gt;=40908")</f>
        <v>0</v>
      </c>
      <c r="F520" s="5">
        <f>SUMIFS(base_de_dados!$T:$T,base_de_dados!$B:$B,$B520,base_de_dados!$G:$G,F$61,base_de_dados!$H:$H,$L$1,base_de_dados!$C:$C,$A520,base_de_dados!$M:$M,"&lt;=2011",base_de_dados!$O:$O,"&gt;=40908")</f>
        <v>0</v>
      </c>
      <c r="G520" s="5">
        <f>SUMIFS(base_de_dados!$T:$T,base_de_dados!$B:$B,$B520,base_de_dados!$G:$G,G$61,base_de_dados!$H:$H,$L$1,base_de_dados!$C:$C,$A520,base_de_dados!$M:$M,"&lt;=2011",base_de_dados!$O:$O,"&gt;=40908")</f>
        <v>0</v>
      </c>
      <c r="H520" s="5">
        <f>SUMIFS(base_de_dados!$T:$T,base_de_dados!$B:$B,$B520,base_de_dados!$G:$G,H$61,base_de_dados!$H:$H,$L$1,base_de_dados!$C:$C,$A520,base_de_dados!$M:$M,"&lt;=2011",base_de_dados!$O:$O,"&gt;=40908")</f>
        <v>0</v>
      </c>
      <c r="I520" s="5">
        <f>SUMIFS(base_de_dados!$T:$T,base_de_dados!$B:$B,$B520,base_de_dados!$G:$G,I$61,base_de_dados!$H:$H,$L$1,base_de_dados!$C:$C,$A520,base_de_dados!$M:$M,"&lt;=2011",base_de_dados!$O:$O,"&gt;=40908")</f>
        <v>0</v>
      </c>
      <c r="J520" s="5">
        <f>SUMIFS(base_de_dados!$T:$T,base_de_dados!$B:$B,$B520,base_de_dados!$G:$G,J$61,base_de_dados!$H:$H,$L$1,base_de_dados!$C:$C,$A520,base_de_dados!$M:$M,"&lt;=2011",base_de_dados!$O:$O,"&gt;=40908")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SUMIFS(base_de_dados!$T:$T,base_de_dados!$B:$B,$B521,base_de_dados!$G:$G,C$61,base_de_dados!$H:$H,$L$1,base_de_dados!$C:$C,$A521,base_de_dados!$M:$M,"&lt;=2011",base_de_dados!$O:$O,"&gt;=40908")</f>
        <v>0</v>
      </c>
      <c r="D521" s="5">
        <f>SUMIFS(base_de_dados!$T:$T,base_de_dados!$B:$B,$B521,base_de_dados!$G:$G,D$61,base_de_dados!$H:$H,$L$1,base_de_dados!$C:$C,$A521,base_de_dados!$M:$M,"&lt;=2011",base_de_dados!$O:$O,"&gt;=40908")</f>
        <v>0</v>
      </c>
      <c r="E521" s="5">
        <f>SUMIFS(base_de_dados!$T:$T,base_de_dados!$B:$B,$B521,base_de_dados!$G:$G,E$61,base_de_dados!$H:$H,$L$1,base_de_dados!$C:$C,$A521,base_de_dados!$M:$M,"&lt;=2011",base_de_dados!$O:$O,"&gt;=40908")</f>
        <v>0</v>
      </c>
      <c r="F521" s="5">
        <f>SUMIFS(base_de_dados!$T:$T,base_de_dados!$B:$B,$B521,base_de_dados!$G:$G,F$61,base_de_dados!$H:$H,$L$1,base_de_dados!$C:$C,$A521,base_de_dados!$M:$M,"&lt;=2011",base_de_dados!$O:$O,"&gt;=40908")</f>
        <v>0</v>
      </c>
      <c r="G521" s="5">
        <f>SUMIFS(base_de_dados!$T:$T,base_de_dados!$B:$B,$B521,base_de_dados!$G:$G,G$61,base_de_dados!$H:$H,$L$1,base_de_dados!$C:$C,$A521,base_de_dados!$M:$M,"&lt;=2011",base_de_dados!$O:$O,"&gt;=40908")</f>
        <v>0</v>
      </c>
      <c r="H521" s="5">
        <f>SUMIFS(base_de_dados!$T:$T,base_de_dados!$B:$B,$B521,base_de_dados!$G:$G,H$61,base_de_dados!$H:$H,$L$1,base_de_dados!$C:$C,$A521,base_de_dados!$M:$M,"&lt;=2011",base_de_dados!$O:$O,"&gt;=40908")</f>
        <v>0</v>
      </c>
      <c r="I521" s="5">
        <f>SUMIFS(base_de_dados!$T:$T,base_de_dados!$B:$B,$B521,base_de_dados!$G:$G,I$61,base_de_dados!$H:$H,$L$1,base_de_dados!$C:$C,$A521,base_de_dados!$M:$M,"&lt;=2011",base_de_dados!$O:$O,"&gt;=40908")</f>
        <v>0</v>
      </c>
      <c r="J521" s="5">
        <f>SUMIFS(base_de_dados!$T:$T,base_de_dados!$B:$B,$B521,base_de_dados!$G:$G,J$61,base_de_dados!$H:$H,$L$1,base_de_dados!$C:$C,$A521,base_de_dados!$M:$M,"&lt;=2011",base_de_dados!$O:$O,"&gt;=40908")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SUMIFS(base_de_dados!$T:$T,base_de_dados!$B:$B,$B522,base_de_dados!$G:$G,C$61,base_de_dados!$H:$H,$L$1,base_de_dados!$C:$C,$A522,base_de_dados!$M:$M,"&lt;=2011",base_de_dados!$O:$O,"&gt;=40908")</f>
        <v>0</v>
      </c>
      <c r="D522" s="5">
        <f>SUMIFS(base_de_dados!$T:$T,base_de_dados!$B:$B,$B522,base_de_dados!$G:$G,D$61,base_de_dados!$H:$H,$L$1,base_de_dados!$C:$C,$A522,base_de_dados!$M:$M,"&lt;=2011",base_de_dados!$O:$O,"&gt;=40908")</f>
        <v>1.3603500761035008</v>
      </c>
      <c r="E522" s="5">
        <f>SUMIFS(base_de_dados!$T:$T,base_de_dados!$B:$B,$B522,base_de_dados!$G:$G,E$61,base_de_dados!$H:$H,$L$1,base_de_dados!$C:$C,$A522,base_de_dados!$M:$M,"&lt;=2011",base_de_dados!$O:$O,"&gt;=40908")</f>
        <v>0</v>
      </c>
      <c r="F522" s="5">
        <f>SUMIFS(base_de_dados!$T:$T,base_de_dados!$B:$B,$B522,base_de_dados!$G:$G,F$61,base_de_dados!$H:$H,$L$1,base_de_dados!$C:$C,$A522,base_de_dados!$M:$M,"&lt;=2011",base_de_dados!$O:$O,"&gt;=40908")</f>
        <v>0</v>
      </c>
      <c r="G522" s="5">
        <f>SUMIFS(base_de_dados!$T:$T,base_de_dados!$B:$B,$B522,base_de_dados!$G:$G,G$61,base_de_dados!$H:$H,$L$1,base_de_dados!$C:$C,$A522,base_de_dados!$M:$M,"&lt;=2011",base_de_dados!$O:$O,"&gt;=40908")</f>
        <v>0</v>
      </c>
      <c r="H522" s="5">
        <f>SUMIFS(base_de_dados!$T:$T,base_de_dados!$B:$B,$B522,base_de_dados!$G:$G,H$61,base_de_dados!$H:$H,$L$1,base_de_dados!$C:$C,$A522,base_de_dados!$M:$M,"&lt;=2011",base_de_dados!$O:$O,"&gt;=40908")</f>
        <v>0</v>
      </c>
      <c r="I522" s="5">
        <f>SUMIFS(base_de_dados!$T:$T,base_de_dados!$B:$B,$B522,base_de_dados!$G:$G,I$61,base_de_dados!$H:$H,$L$1,base_de_dados!$C:$C,$A522,base_de_dados!$M:$M,"&lt;=2011",base_de_dados!$O:$O,"&gt;=40908")</f>
        <v>0</v>
      </c>
      <c r="J522" s="5">
        <f>SUMIFS(base_de_dados!$T:$T,base_de_dados!$B:$B,$B522,base_de_dados!$G:$G,J$61,base_de_dados!$H:$H,$L$1,base_de_dados!$C:$C,$A522,base_de_dados!$M:$M,"&lt;=2011",base_de_dados!$O:$O,"&gt;=40908")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SUMIFS(base_de_dados!$T:$T,base_de_dados!$B:$B,$B523,base_de_dados!$G:$G,C$61,base_de_dados!$H:$H,$L$1,base_de_dados!$C:$C,$A523,base_de_dados!$M:$M,"&lt;=2011",base_de_dados!$O:$O,"&gt;=40908")</f>
        <v>0</v>
      </c>
      <c r="D523" s="5">
        <f>SUMIFS(base_de_dados!$T:$T,base_de_dados!$B:$B,$B523,base_de_dados!$G:$G,D$61,base_de_dados!$H:$H,$L$1,base_de_dados!$C:$C,$A523,base_de_dados!$M:$M,"&lt;=2011",base_de_dados!$O:$O,"&gt;=40908")</f>
        <v>0</v>
      </c>
      <c r="E523" s="5">
        <f>SUMIFS(base_de_dados!$T:$T,base_de_dados!$B:$B,$B523,base_de_dados!$G:$G,E$61,base_de_dados!$H:$H,$L$1,base_de_dados!$C:$C,$A523,base_de_dados!$M:$M,"&lt;=2011",base_de_dados!$O:$O,"&gt;=40908")</f>
        <v>0</v>
      </c>
      <c r="F523" s="5">
        <f>SUMIFS(base_de_dados!$T:$T,base_de_dados!$B:$B,$B523,base_de_dados!$G:$G,F$61,base_de_dados!$H:$H,$L$1,base_de_dados!$C:$C,$A523,base_de_dados!$M:$M,"&lt;=2011",base_de_dados!$O:$O,"&gt;=40908")</f>
        <v>0</v>
      </c>
      <c r="G523" s="5">
        <f>SUMIFS(base_de_dados!$T:$T,base_de_dados!$B:$B,$B523,base_de_dados!$G:$G,G$61,base_de_dados!$H:$H,$L$1,base_de_dados!$C:$C,$A523,base_de_dados!$M:$M,"&lt;=2011",base_de_dados!$O:$O,"&gt;=40908")</f>
        <v>0</v>
      </c>
      <c r="H523" s="5">
        <f>SUMIFS(base_de_dados!$T:$T,base_de_dados!$B:$B,$B523,base_de_dados!$G:$G,H$61,base_de_dados!$H:$H,$L$1,base_de_dados!$C:$C,$A523,base_de_dados!$M:$M,"&lt;=2011",base_de_dados!$O:$O,"&gt;=40908")</f>
        <v>0</v>
      </c>
      <c r="I523" s="5">
        <f>SUMIFS(base_de_dados!$T:$T,base_de_dados!$B:$B,$B523,base_de_dados!$G:$G,I$61,base_de_dados!$H:$H,$L$1,base_de_dados!$C:$C,$A523,base_de_dados!$M:$M,"&lt;=2011",base_de_dados!$O:$O,"&gt;=40908")</f>
        <v>0</v>
      </c>
      <c r="J523" s="5">
        <f>SUMIFS(base_de_dados!$T:$T,base_de_dados!$B:$B,$B523,base_de_dados!$G:$G,J$61,base_de_dados!$H:$H,$L$1,base_de_dados!$C:$C,$A523,base_de_dados!$M:$M,"&lt;=2011",base_de_dados!$O:$O,"&gt;=40908")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SUMIFS(base_de_dados!$T:$T,base_de_dados!$B:$B,$B524,base_de_dados!$G:$G,C$61,base_de_dados!$H:$H,$L$1,base_de_dados!$C:$C,$A524,base_de_dados!$M:$M,"&lt;=2011",base_de_dados!$O:$O,"&gt;=40908")</f>
        <v>0</v>
      </c>
      <c r="D524" s="5">
        <f>SUMIFS(base_de_dados!$T:$T,base_de_dados!$B:$B,$B524,base_de_dados!$G:$G,D$61,base_de_dados!$H:$H,$L$1,base_de_dados!$C:$C,$A524,base_de_dados!$M:$M,"&lt;=2011",base_de_dados!$O:$O,"&gt;=40908")</f>
        <v>0</v>
      </c>
      <c r="E524" s="5">
        <f>SUMIFS(base_de_dados!$T:$T,base_de_dados!$B:$B,$B524,base_de_dados!$G:$G,E$61,base_de_dados!$H:$H,$L$1,base_de_dados!$C:$C,$A524,base_de_dados!$M:$M,"&lt;=2011",base_de_dados!$O:$O,"&gt;=40908")</f>
        <v>0</v>
      </c>
      <c r="F524" s="5">
        <f>SUMIFS(base_de_dados!$T:$T,base_de_dados!$B:$B,$B524,base_de_dados!$G:$G,F$61,base_de_dados!$H:$H,$L$1,base_de_dados!$C:$C,$A524,base_de_dados!$M:$M,"&lt;=2011",base_de_dados!$O:$O,"&gt;=40908")</f>
        <v>0</v>
      </c>
      <c r="G524" s="5">
        <f>SUMIFS(base_de_dados!$T:$T,base_de_dados!$B:$B,$B524,base_de_dados!$G:$G,G$61,base_de_dados!$H:$H,$L$1,base_de_dados!$C:$C,$A524,base_de_dados!$M:$M,"&lt;=2011",base_de_dados!$O:$O,"&gt;=40908")</f>
        <v>0</v>
      </c>
      <c r="H524" s="5">
        <f>SUMIFS(base_de_dados!$T:$T,base_de_dados!$B:$B,$B524,base_de_dados!$G:$G,H$61,base_de_dados!$H:$H,$L$1,base_de_dados!$C:$C,$A524,base_de_dados!$M:$M,"&lt;=2011",base_de_dados!$O:$O,"&gt;=40908")</f>
        <v>0</v>
      </c>
      <c r="I524" s="5">
        <f>SUMIFS(base_de_dados!$T:$T,base_de_dados!$B:$B,$B524,base_de_dados!$G:$G,I$61,base_de_dados!$H:$H,$L$1,base_de_dados!$C:$C,$A524,base_de_dados!$M:$M,"&lt;=2011",base_de_dados!$O:$O,"&gt;=40908")</f>
        <v>0</v>
      </c>
      <c r="J524" s="5">
        <f>SUMIFS(base_de_dados!$T:$T,base_de_dados!$B:$B,$B524,base_de_dados!$G:$G,J$61,base_de_dados!$H:$H,$L$1,base_de_dados!$C:$C,$A524,base_de_dados!$M:$M,"&lt;=2011",base_de_dados!$O:$O,"&gt;=40908")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SUMIFS(base_de_dados!$T:$T,base_de_dados!$B:$B,$B525,base_de_dados!$G:$G,C$61,base_de_dados!$H:$H,$L$1,base_de_dados!$C:$C,$A525,base_de_dados!$M:$M,"&lt;=2011",base_de_dados!$O:$O,"&gt;=40908")</f>
        <v>0</v>
      </c>
      <c r="D525" s="5">
        <f>SUMIFS(base_de_dados!$T:$T,base_de_dados!$B:$B,$B525,base_de_dados!$G:$G,D$61,base_de_dados!$H:$H,$L$1,base_de_dados!$C:$C,$A525,base_de_dados!$M:$M,"&lt;=2011",base_de_dados!$O:$O,"&gt;=40908")</f>
        <v>0</v>
      </c>
      <c r="E525" s="5">
        <f>SUMIFS(base_de_dados!$T:$T,base_de_dados!$B:$B,$B525,base_de_dados!$G:$G,E$61,base_de_dados!$H:$H,$L$1,base_de_dados!$C:$C,$A525,base_de_dados!$M:$M,"&lt;=2011",base_de_dados!$O:$O,"&gt;=40908")</f>
        <v>0</v>
      </c>
      <c r="F525" s="5">
        <f>SUMIFS(base_de_dados!$T:$T,base_de_dados!$B:$B,$B525,base_de_dados!$G:$G,F$61,base_de_dados!$H:$H,$L$1,base_de_dados!$C:$C,$A525,base_de_dados!$M:$M,"&lt;=2011",base_de_dados!$O:$O,"&gt;=40908")</f>
        <v>0</v>
      </c>
      <c r="G525" s="5">
        <f>SUMIFS(base_de_dados!$T:$T,base_de_dados!$B:$B,$B525,base_de_dados!$G:$G,G$61,base_de_dados!$H:$H,$L$1,base_de_dados!$C:$C,$A525,base_de_dados!$M:$M,"&lt;=2011",base_de_dados!$O:$O,"&gt;=40908")</f>
        <v>0</v>
      </c>
      <c r="H525" s="5">
        <f>SUMIFS(base_de_dados!$T:$T,base_de_dados!$B:$B,$B525,base_de_dados!$G:$G,H$61,base_de_dados!$H:$H,$L$1,base_de_dados!$C:$C,$A525,base_de_dados!$M:$M,"&lt;=2011",base_de_dados!$O:$O,"&gt;=40908")</f>
        <v>0</v>
      </c>
      <c r="I525" s="5">
        <f>SUMIFS(base_de_dados!$T:$T,base_de_dados!$B:$B,$B525,base_de_dados!$G:$G,I$61,base_de_dados!$H:$H,$L$1,base_de_dados!$C:$C,$A525,base_de_dados!$M:$M,"&lt;=2011",base_de_dados!$O:$O,"&gt;=40908")</f>
        <v>0</v>
      </c>
      <c r="J525" s="5">
        <f>SUMIFS(base_de_dados!$T:$T,base_de_dados!$B:$B,$B525,base_de_dados!$G:$G,J$61,base_de_dados!$H:$H,$L$1,base_de_dados!$C:$C,$A525,base_de_dados!$M:$M,"&lt;=2011",base_de_dados!$O:$O,"&gt;=40908")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SUMIFS(base_de_dados!$T:$T,base_de_dados!$B:$B,$B526,base_de_dados!$G:$G,C$61,base_de_dados!$H:$H,$L$1,base_de_dados!$C:$C,$A526,base_de_dados!$M:$M,"&lt;=2011",base_de_dados!$O:$O,"&gt;=40908")</f>
        <v>0</v>
      </c>
      <c r="D526" s="5">
        <f>SUMIFS(base_de_dados!$T:$T,base_de_dados!$B:$B,$B526,base_de_dados!$G:$G,D$61,base_de_dados!$H:$H,$L$1,base_de_dados!$C:$C,$A526,base_de_dados!$M:$M,"&lt;=2011",base_de_dados!$O:$O,"&gt;=40908")</f>
        <v>0</v>
      </c>
      <c r="E526" s="5">
        <f>SUMIFS(base_de_dados!$T:$T,base_de_dados!$B:$B,$B526,base_de_dados!$G:$G,E$61,base_de_dados!$H:$H,$L$1,base_de_dados!$C:$C,$A526,base_de_dados!$M:$M,"&lt;=2011",base_de_dados!$O:$O,"&gt;=40908")</f>
        <v>0</v>
      </c>
      <c r="F526" s="5">
        <f>SUMIFS(base_de_dados!$T:$T,base_de_dados!$B:$B,$B526,base_de_dados!$G:$G,F$61,base_de_dados!$H:$H,$L$1,base_de_dados!$C:$C,$A526,base_de_dados!$M:$M,"&lt;=2011",base_de_dados!$O:$O,"&gt;=40908")</f>
        <v>0</v>
      </c>
      <c r="G526" s="5">
        <f>SUMIFS(base_de_dados!$T:$T,base_de_dados!$B:$B,$B526,base_de_dados!$G:$G,G$61,base_de_dados!$H:$H,$L$1,base_de_dados!$C:$C,$A526,base_de_dados!$M:$M,"&lt;=2011",base_de_dados!$O:$O,"&gt;=40908")</f>
        <v>0</v>
      </c>
      <c r="H526" s="5">
        <f>SUMIFS(base_de_dados!$T:$T,base_de_dados!$B:$B,$B526,base_de_dados!$G:$G,H$61,base_de_dados!$H:$H,$L$1,base_de_dados!$C:$C,$A526,base_de_dados!$M:$M,"&lt;=2011",base_de_dados!$O:$O,"&gt;=40908")</f>
        <v>0</v>
      </c>
      <c r="I526" s="5">
        <f>SUMIFS(base_de_dados!$T:$T,base_de_dados!$B:$B,$B526,base_de_dados!$G:$G,I$61,base_de_dados!$H:$H,$L$1,base_de_dados!$C:$C,$A526,base_de_dados!$M:$M,"&lt;=2011",base_de_dados!$O:$O,"&gt;=40908")</f>
        <v>0</v>
      </c>
      <c r="J526" s="5">
        <f>SUMIFS(base_de_dados!$T:$T,base_de_dados!$B:$B,$B526,base_de_dados!$G:$G,J$61,base_de_dados!$H:$H,$L$1,base_de_dados!$C:$C,$A526,base_de_dados!$M:$M,"&lt;=2011",base_de_dados!$O:$O,"&gt;=40908")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SUMIFS(base_de_dados!$T:$T,base_de_dados!$B:$B,$B527,base_de_dados!$G:$G,C$61,base_de_dados!$H:$H,$L$1,base_de_dados!$C:$C,$A527,base_de_dados!$M:$M,"&lt;=2011",base_de_dados!$O:$O,"&gt;=40908")</f>
        <v>0</v>
      </c>
      <c r="D527" s="5">
        <f>SUMIFS(base_de_dados!$T:$T,base_de_dados!$B:$B,$B527,base_de_dados!$G:$G,D$61,base_de_dados!$H:$H,$L$1,base_de_dados!$C:$C,$A527,base_de_dados!$M:$M,"&lt;=2011",base_de_dados!$O:$O,"&gt;=40908")</f>
        <v>2.4109589041095891E-2</v>
      </c>
      <c r="E527" s="5">
        <f>SUMIFS(base_de_dados!$T:$T,base_de_dados!$B:$B,$B527,base_de_dados!$G:$G,E$61,base_de_dados!$H:$H,$L$1,base_de_dados!$C:$C,$A527,base_de_dados!$M:$M,"&lt;=2011",base_de_dados!$O:$O,"&gt;=40908")</f>
        <v>2.3208249619482497E-2</v>
      </c>
      <c r="F527" s="5">
        <f>SUMIFS(base_de_dados!$T:$T,base_de_dados!$B:$B,$B527,base_de_dados!$G:$G,F$61,base_de_dados!$H:$H,$L$1,base_de_dados!$C:$C,$A527,base_de_dados!$M:$M,"&lt;=2011",base_de_dados!$O:$O,"&gt;=40908")</f>
        <v>0</v>
      </c>
      <c r="G527" s="5">
        <f>SUMIFS(base_de_dados!$T:$T,base_de_dados!$B:$B,$B527,base_de_dados!$G:$G,G$61,base_de_dados!$H:$H,$L$1,base_de_dados!$C:$C,$A527,base_de_dados!$M:$M,"&lt;=2011",base_de_dados!$O:$O,"&gt;=40908")</f>
        <v>0</v>
      </c>
      <c r="H527" s="5">
        <f>SUMIFS(base_de_dados!$T:$T,base_de_dados!$B:$B,$B527,base_de_dados!$G:$G,H$61,base_de_dados!$H:$H,$L$1,base_de_dados!$C:$C,$A527,base_de_dados!$M:$M,"&lt;=2011",base_de_dados!$O:$O,"&gt;=40908")</f>
        <v>0</v>
      </c>
      <c r="I527" s="5">
        <f>SUMIFS(base_de_dados!$T:$T,base_de_dados!$B:$B,$B527,base_de_dados!$G:$G,I$61,base_de_dados!$H:$H,$L$1,base_de_dados!$C:$C,$A527,base_de_dados!$M:$M,"&lt;=2011",base_de_dados!$O:$O,"&gt;=40908")</f>
        <v>0</v>
      </c>
      <c r="J527" s="5">
        <f>SUMIFS(base_de_dados!$T:$T,base_de_dados!$B:$B,$B527,base_de_dados!$G:$G,J$61,base_de_dados!$H:$H,$L$1,base_de_dados!$C:$C,$A527,base_de_dados!$M:$M,"&lt;=2011",base_de_dados!$O:$O,"&gt;=40908")</f>
        <v>0</v>
      </c>
      <c r="K527" s="32">
        <f t="shared" si="12"/>
        <v>4.7317838660578385E-2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SUMIFS(base_de_dados!$T:$T,base_de_dados!$B:$B,$B528,base_de_dados!$G:$G,C$61,base_de_dados!$H:$H,$L$1,base_de_dados!$C:$C,$A528,base_de_dados!$M:$M,"&lt;=2011",base_de_dados!$O:$O,"&gt;=40908")</f>
        <v>0</v>
      </c>
      <c r="D528" s="5">
        <f>SUMIFS(base_de_dados!$T:$T,base_de_dados!$B:$B,$B528,base_de_dados!$G:$G,D$61,base_de_dados!$H:$H,$L$1,base_de_dados!$C:$C,$A528,base_de_dados!$M:$M,"&lt;=2011",base_de_dados!$O:$O,"&gt;=40908")</f>
        <v>0</v>
      </c>
      <c r="E528" s="5">
        <f>SUMIFS(base_de_dados!$T:$T,base_de_dados!$B:$B,$B528,base_de_dados!$G:$G,E$61,base_de_dados!$H:$H,$L$1,base_de_dados!$C:$C,$A528,base_de_dados!$M:$M,"&lt;=2011",base_de_dados!$O:$O,"&gt;=40908")</f>
        <v>0</v>
      </c>
      <c r="F528" s="5">
        <f>SUMIFS(base_de_dados!$T:$T,base_de_dados!$B:$B,$B528,base_de_dados!$G:$G,F$61,base_de_dados!$H:$H,$L$1,base_de_dados!$C:$C,$A528,base_de_dados!$M:$M,"&lt;=2011",base_de_dados!$O:$O,"&gt;=40908")</f>
        <v>0</v>
      </c>
      <c r="G528" s="5">
        <f>SUMIFS(base_de_dados!$T:$T,base_de_dados!$B:$B,$B528,base_de_dados!$G:$G,G$61,base_de_dados!$H:$H,$L$1,base_de_dados!$C:$C,$A528,base_de_dados!$M:$M,"&lt;=2011",base_de_dados!$O:$O,"&gt;=40908")</f>
        <v>0</v>
      </c>
      <c r="H528" s="5">
        <f>SUMIFS(base_de_dados!$T:$T,base_de_dados!$B:$B,$B528,base_de_dados!$G:$G,H$61,base_de_dados!$H:$H,$L$1,base_de_dados!$C:$C,$A528,base_de_dados!$M:$M,"&lt;=2011",base_de_dados!$O:$O,"&gt;=40908")</f>
        <v>0</v>
      </c>
      <c r="I528" s="5">
        <f>SUMIFS(base_de_dados!$T:$T,base_de_dados!$B:$B,$B528,base_de_dados!$G:$G,I$61,base_de_dados!$H:$H,$L$1,base_de_dados!$C:$C,$A528,base_de_dados!$M:$M,"&lt;=2011",base_de_dados!$O:$O,"&gt;=40908")</f>
        <v>0</v>
      </c>
      <c r="J528" s="5">
        <f>SUMIFS(base_de_dados!$T:$T,base_de_dados!$B:$B,$B528,base_de_dados!$G:$G,J$61,base_de_dados!$H:$H,$L$1,base_de_dados!$C:$C,$A528,base_de_dados!$M:$M,"&lt;=2011",base_de_dados!$O:$O,"&gt;=40908")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SUMIFS(base_de_dados!$T:$T,base_de_dados!$B:$B,$B529,base_de_dados!$G:$G,C$61,base_de_dados!$H:$H,$L$1,base_de_dados!$C:$C,$A529,base_de_dados!$M:$M,"&lt;=2011",base_de_dados!$O:$O,"&gt;=40908")</f>
        <v>0</v>
      </c>
      <c r="D529" s="5">
        <f>SUMIFS(base_de_dados!$T:$T,base_de_dados!$B:$B,$B529,base_de_dados!$G:$G,D$61,base_de_dados!$H:$H,$L$1,base_de_dados!$C:$C,$A529,base_de_dados!$M:$M,"&lt;=2011",base_de_dados!$O:$O,"&gt;=40908")</f>
        <v>0</v>
      </c>
      <c r="E529" s="5">
        <f>SUMIFS(base_de_dados!$T:$T,base_de_dados!$B:$B,$B529,base_de_dados!$G:$G,E$61,base_de_dados!$H:$H,$L$1,base_de_dados!$C:$C,$A529,base_de_dados!$M:$M,"&lt;=2011",base_de_dados!$O:$O,"&gt;=40908")</f>
        <v>0</v>
      </c>
      <c r="F529" s="5">
        <f>SUMIFS(base_de_dados!$T:$T,base_de_dados!$B:$B,$B529,base_de_dados!$G:$G,F$61,base_de_dados!$H:$H,$L$1,base_de_dados!$C:$C,$A529,base_de_dados!$M:$M,"&lt;=2011",base_de_dados!$O:$O,"&gt;=40908")</f>
        <v>0</v>
      </c>
      <c r="G529" s="5">
        <f>SUMIFS(base_de_dados!$T:$T,base_de_dados!$B:$B,$B529,base_de_dados!$G:$G,G$61,base_de_dados!$H:$H,$L$1,base_de_dados!$C:$C,$A529,base_de_dados!$M:$M,"&lt;=2011",base_de_dados!$O:$O,"&gt;=40908")</f>
        <v>0</v>
      </c>
      <c r="H529" s="5">
        <f>SUMIFS(base_de_dados!$T:$T,base_de_dados!$B:$B,$B529,base_de_dados!$G:$G,H$61,base_de_dados!$H:$H,$L$1,base_de_dados!$C:$C,$A529,base_de_dados!$M:$M,"&lt;=2011",base_de_dados!$O:$O,"&gt;=40908")</f>
        <v>0</v>
      </c>
      <c r="I529" s="5">
        <f>SUMIFS(base_de_dados!$T:$T,base_de_dados!$B:$B,$B529,base_de_dados!$G:$G,I$61,base_de_dados!$H:$H,$L$1,base_de_dados!$C:$C,$A529,base_de_dados!$M:$M,"&lt;=2011",base_de_dados!$O:$O,"&gt;=40908")</f>
        <v>0</v>
      </c>
      <c r="J529" s="5">
        <f>SUMIFS(base_de_dados!$T:$T,base_de_dados!$B:$B,$B529,base_de_dados!$G:$G,J$61,base_de_dados!$H:$H,$L$1,base_de_dados!$C:$C,$A529,base_de_dados!$M:$M,"&lt;=2011",base_de_dados!$O:$O,"&gt;=40908")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SUMIFS(base_de_dados!$T:$T,base_de_dados!$B:$B,$B530,base_de_dados!$G:$G,C$61,base_de_dados!$H:$H,$L$1,base_de_dados!$C:$C,$A530,base_de_dados!$M:$M,"&lt;=2011",base_de_dados!$O:$O,"&gt;=40908")</f>
        <v>0</v>
      </c>
      <c r="D530" s="5">
        <f>SUMIFS(base_de_dados!$T:$T,base_de_dados!$B:$B,$B530,base_de_dados!$G:$G,D$61,base_de_dados!$H:$H,$L$1,base_de_dados!$C:$C,$A530,base_de_dados!$M:$M,"&lt;=2011",base_de_dados!$O:$O,"&gt;=40908")</f>
        <v>0</v>
      </c>
      <c r="E530" s="5">
        <f>SUMIFS(base_de_dados!$T:$T,base_de_dados!$B:$B,$B530,base_de_dados!$G:$G,E$61,base_de_dados!$H:$H,$L$1,base_de_dados!$C:$C,$A530,base_de_dados!$M:$M,"&lt;=2011",base_de_dados!$O:$O,"&gt;=40908")</f>
        <v>0</v>
      </c>
      <c r="F530" s="5">
        <f>SUMIFS(base_de_dados!$T:$T,base_de_dados!$B:$B,$B530,base_de_dados!$G:$G,F$61,base_de_dados!$H:$H,$L$1,base_de_dados!$C:$C,$A530,base_de_dados!$M:$M,"&lt;=2011",base_de_dados!$O:$O,"&gt;=40908")</f>
        <v>0</v>
      </c>
      <c r="G530" s="5">
        <f>SUMIFS(base_de_dados!$T:$T,base_de_dados!$B:$B,$B530,base_de_dados!$G:$G,G$61,base_de_dados!$H:$H,$L$1,base_de_dados!$C:$C,$A530,base_de_dados!$M:$M,"&lt;=2011",base_de_dados!$O:$O,"&gt;=40908")</f>
        <v>0</v>
      </c>
      <c r="H530" s="5">
        <f>SUMIFS(base_de_dados!$T:$T,base_de_dados!$B:$B,$B530,base_de_dados!$G:$G,H$61,base_de_dados!$H:$H,$L$1,base_de_dados!$C:$C,$A530,base_de_dados!$M:$M,"&lt;=2011",base_de_dados!$O:$O,"&gt;=40908")</f>
        <v>0</v>
      </c>
      <c r="I530" s="5">
        <f>SUMIFS(base_de_dados!$T:$T,base_de_dados!$B:$B,$B530,base_de_dados!$G:$G,I$61,base_de_dados!$H:$H,$L$1,base_de_dados!$C:$C,$A530,base_de_dados!$M:$M,"&lt;=2011",base_de_dados!$O:$O,"&gt;=40908")</f>
        <v>0</v>
      </c>
      <c r="J530" s="5">
        <f>SUMIFS(base_de_dados!$T:$T,base_de_dados!$B:$B,$B530,base_de_dados!$G:$G,J$61,base_de_dados!$H:$H,$L$1,base_de_dados!$C:$C,$A530,base_de_dados!$M:$M,"&lt;=2011",base_de_dados!$O:$O,"&gt;=40908")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SUMIFS(base_de_dados!$T:$T,base_de_dados!$B:$B,$B531,base_de_dados!$G:$G,C$61,base_de_dados!$H:$H,$L$1,base_de_dados!$C:$C,$A531,base_de_dados!$M:$M,"&lt;=2011",base_de_dados!$O:$O,"&gt;=40908")</f>
        <v>0</v>
      </c>
      <c r="D531" s="5">
        <f>SUMIFS(base_de_dados!$T:$T,base_de_dados!$B:$B,$B531,base_de_dados!$G:$G,D$61,base_de_dados!$H:$H,$L$1,base_de_dados!$C:$C,$A531,base_de_dados!$M:$M,"&lt;=2011",base_de_dados!$O:$O,"&gt;=40908")</f>
        <v>0</v>
      </c>
      <c r="E531" s="5">
        <f>SUMIFS(base_de_dados!$T:$T,base_de_dados!$B:$B,$B531,base_de_dados!$G:$G,E$61,base_de_dados!$H:$H,$L$1,base_de_dados!$C:$C,$A531,base_de_dados!$M:$M,"&lt;=2011",base_de_dados!$O:$O,"&gt;=40908")</f>
        <v>0</v>
      </c>
      <c r="F531" s="5">
        <f>SUMIFS(base_de_dados!$T:$T,base_de_dados!$B:$B,$B531,base_de_dados!$G:$G,F$61,base_de_dados!$H:$H,$L$1,base_de_dados!$C:$C,$A531,base_de_dados!$M:$M,"&lt;=2011",base_de_dados!$O:$O,"&gt;=40908")</f>
        <v>0</v>
      </c>
      <c r="G531" s="5">
        <f>SUMIFS(base_de_dados!$T:$T,base_de_dados!$B:$B,$B531,base_de_dados!$G:$G,G$61,base_de_dados!$H:$H,$L$1,base_de_dados!$C:$C,$A531,base_de_dados!$M:$M,"&lt;=2011",base_de_dados!$O:$O,"&gt;=40908")</f>
        <v>0</v>
      </c>
      <c r="H531" s="5">
        <f>SUMIFS(base_de_dados!$T:$T,base_de_dados!$B:$B,$B531,base_de_dados!$G:$G,H$61,base_de_dados!$H:$H,$L$1,base_de_dados!$C:$C,$A531,base_de_dados!$M:$M,"&lt;=2011",base_de_dados!$O:$O,"&gt;=40908")</f>
        <v>0</v>
      </c>
      <c r="I531" s="5">
        <f>SUMIFS(base_de_dados!$T:$T,base_de_dados!$B:$B,$B531,base_de_dados!$G:$G,I$61,base_de_dados!$H:$H,$L$1,base_de_dados!$C:$C,$A531,base_de_dados!$M:$M,"&lt;=2011",base_de_dados!$O:$O,"&gt;=40908")</f>
        <v>0</v>
      </c>
      <c r="J531" s="5">
        <f>SUMIFS(base_de_dados!$T:$T,base_de_dados!$B:$B,$B531,base_de_dados!$G:$G,J$61,base_de_dados!$H:$H,$L$1,base_de_dados!$C:$C,$A531,base_de_dados!$M:$M,"&lt;=2011",base_de_dados!$O:$O,"&gt;=40908")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SUMIFS(base_de_dados!$T:$T,base_de_dados!$B:$B,$B532,base_de_dados!$G:$G,C$61,base_de_dados!$H:$H,$L$1,base_de_dados!$C:$C,$A532,base_de_dados!$M:$M,"&lt;=2011",base_de_dados!$O:$O,"&gt;=40908")</f>
        <v>0</v>
      </c>
      <c r="D532" s="5">
        <f>SUMIFS(base_de_dados!$T:$T,base_de_dados!$B:$B,$B532,base_de_dados!$G:$G,D$61,base_de_dados!$H:$H,$L$1,base_de_dados!$C:$C,$A532,base_de_dados!$M:$M,"&lt;=2011",base_de_dados!$O:$O,"&gt;=40908")</f>
        <v>0</v>
      </c>
      <c r="E532" s="5">
        <f>SUMIFS(base_de_dados!$T:$T,base_de_dados!$B:$B,$B532,base_de_dados!$G:$G,E$61,base_de_dados!$H:$H,$L$1,base_de_dados!$C:$C,$A532,base_de_dados!$M:$M,"&lt;=2011",base_de_dados!$O:$O,"&gt;=40908")</f>
        <v>0</v>
      </c>
      <c r="F532" s="5">
        <f>SUMIFS(base_de_dados!$T:$T,base_de_dados!$B:$B,$B532,base_de_dados!$G:$G,F$61,base_de_dados!$H:$H,$L$1,base_de_dados!$C:$C,$A532,base_de_dados!$M:$M,"&lt;=2011",base_de_dados!$O:$O,"&gt;=40908")</f>
        <v>0</v>
      </c>
      <c r="G532" s="5">
        <f>SUMIFS(base_de_dados!$T:$T,base_de_dados!$B:$B,$B532,base_de_dados!$G:$G,G$61,base_de_dados!$H:$H,$L$1,base_de_dados!$C:$C,$A532,base_de_dados!$M:$M,"&lt;=2011",base_de_dados!$O:$O,"&gt;=40908")</f>
        <v>0</v>
      </c>
      <c r="H532" s="5">
        <f>SUMIFS(base_de_dados!$T:$T,base_de_dados!$B:$B,$B532,base_de_dados!$G:$G,H$61,base_de_dados!$H:$H,$L$1,base_de_dados!$C:$C,$A532,base_de_dados!$M:$M,"&lt;=2011",base_de_dados!$O:$O,"&gt;=40908")</f>
        <v>0</v>
      </c>
      <c r="I532" s="5">
        <f>SUMIFS(base_de_dados!$T:$T,base_de_dados!$B:$B,$B532,base_de_dados!$G:$G,I$61,base_de_dados!$H:$H,$L$1,base_de_dados!$C:$C,$A532,base_de_dados!$M:$M,"&lt;=2011",base_de_dados!$O:$O,"&gt;=40908")</f>
        <v>0</v>
      </c>
      <c r="J532" s="5">
        <f>SUMIFS(base_de_dados!$T:$T,base_de_dados!$B:$B,$B532,base_de_dados!$G:$G,J$61,base_de_dados!$H:$H,$L$1,base_de_dados!$C:$C,$A532,base_de_dados!$M:$M,"&lt;=2011",base_de_dados!$O:$O,"&gt;=40908")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SUMIFS(base_de_dados!$T:$T,base_de_dados!$B:$B,$B533,base_de_dados!$G:$G,C$61,base_de_dados!$H:$H,$L$1,base_de_dados!$C:$C,$A533,base_de_dados!$M:$M,"&lt;=2011",base_de_dados!$O:$O,"&gt;=40908")</f>
        <v>0</v>
      </c>
      <c r="D533" s="5">
        <f>SUMIFS(base_de_dados!$T:$T,base_de_dados!$B:$B,$B533,base_de_dados!$G:$G,D$61,base_de_dados!$H:$H,$L$1,base_de_dados!$C:$C,$A533,base_de_dados!$M:$M,"&lt;=2011",base_de_dados!$O:$O,"&gt;=40908")</f>
        <v>0</v>
      </c>
      <c r="E533" s="5">
        <f>SUMIFS(base_de_dados!$T:$T,base_de_dados!$B:$B,$B533,base_de_dados!$G:$G,E$61,base_de_dados!$H:$H,$L$1,base_de_dados!$C:$C,$A533,base_de_dados!$M:$M,"&lt;=2011",base_de_dados!$O:$O,"&gt;=40908")</f>
        <v>0</v>
      </c>
      <c r="F533" s="5">
        <f>SUMIFS(base_de_dados!$T:$T,base_de_dados!$B:$B,$B533,base_de_dados!$G:$G,F$61,base_de_dados!$H:$H,$L$1,base_de_dados!$C:$C,$A533,base_de_dados!$M:$M,"&lt;=2011",base_de_dados!$O:$O,"&gt;=40908")</f>
        <v>0</v>
      </c>
      <c r="G533" s="5">
        <f>SUMIFS(base_de_dados!$T:$T,base_de_dados!$B:$B,$B533,base_de_dados!$G:$G,G$61,base_de_dados!$H:$H,$L$1,base_de_dados!$C:$C,$A533,base_de_dados!$M:$M,"&lt;=2011",base_de_dados!$O:$O,"&gt;=40908")</f>
        <v>0</v>
      </c>
      <c r="H533" s="5">
        <f>SUMIFS(base_de_dados!$T:$T,base_de_dados!$B:$B,$B533,base_de_dados!$G:$G,H$61,base_de_dados!$H:$H,$L$1,base_de_dados!$C:$C,$A533,base_de_dados!$M:$M,"&lt;=2011",base_de_dados!$O:$O,"&gt;=40908")</f>
        <v>0</v>
      </c>
      <c r="I533" s="5">
        <f>SUMIFS(base_de_dados!$T:$T,base_de_dados!$B:$B,$B533,base_de_dados!$G:$G,I$61,base_de_dados!$H:$H,$L$1,base_de_dados!$C:$C,$A533,base_de_dados!$M:$M,"&lt;=2011",base_de_dados!$O:$O,"&gt;=40908")</f>
        <v>0</v>
      </c>
      <c r="J533" s="5">
        <f>SUMIFS(base_de_dados!$T:$T,base_de_dados!$B:$B,$B533,base_de_dados!$G:$G,J$61,base_de_dados!$H:$H,$L$1,base_de_dados!$C:$C,$A533,base_de_dados!$M:$M,"&lt;=2011",base_de_dados!$O:$O,"&gt;=40908")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SUMIFS(base_de_dados!$T:$T,base_de_dados!$B:$B,$B534,base_de_dados!$G:$G,C$61,base_de_dados!$H:$H,$L$1,base_de_dados!$C:$C,$A534,base_de_dados!$M:$M,"&lt;=2011",base_de_dados!$O:$O,"&gt;=40908")</f>
        <v>0</v>
      </c>
      <c r="D534" s="5">
        <f>SUMIFS(base_de_dados!$T:$T,base_de_dados!$B:$B,$B534,base_de_dados!$G:$G,D$61,base_de_dados!$H:$H,$L$1,base_de_dados!$C:$C,$A534,base_de_dados!$M:$M,"&lt;=2011",base_de_dados!$O:$O,"&gt;=40908")</f>
        <v>0</v>
      </c>
      <c r="E534" s="5">
        <f>SUMIFS(base_de_dados!$T:$T,base_de_dados!$B:$B,$B534,base_de_dados!$G:$G,E$61,base_de_dados!$H:$H,$L$1,base_de_dados!$C:$C,$A534,base_de_dados!$M:$M,"&lt;=2011",base_de_dados!$O:$O,"&gt;=40908")</f>
        <v>0</v>
      </c>
      <c r="F534" s="5">
        <f>SUMIFS(base_de_dados!$T:$T,base_de_dados!$B:$B,$B534,base_de_dados!$G:$G,F$61,base_de_dados!$H:$H,$L$1,base_de_dados!$C:$C,$A534,base_de_dados!$M:$M,"&lt;=2011",base_de_dados!$O:$O,"&gt;=40908")</f>
        <v>0</v>
      </c>
      <c r="G534" s="5">
        <f>SUMIFS(base_de_dados!$T:$T,base_de_dados!$B:$B,$B534,base_de_dados!$G:$G,G$61,base_de_dados!$H:$H,$L$1,base_de_dados!$C:$C,$A534,base_de_dados!$M:$M,"&lt;=2011",base_de_dados!$O:$O,"&gt;=40908")</f>
        <v>0</v>
      </c>
      <c r="H534" s="5">
        <f>SUMIFS(base_de_dados!$T:$T,base_de_dados!$B:$B,$B534,base_de_dados!$G:$G,H$61,base_de_dados!$H:$H,$L$1,base_de_dados!$C:$C,$A534,base_de_dados!$M:$M,"&lt;=2011",base_de_dados!$O:$O,"&gt;=40908")</f>
        <v>0</v>
      </c>
      <c r="I534" s="5">
        <f>SUMIFS(base_de_dados!$T:$T,base_de_dados!$B:$B,$B534,base_de_dados!$G:$G,I$61,base_de_dados!$H:$H,$L$1,base_de_dados!$C:$C,$A534,base_de_dados!$M:$M,"&lt;=2011",base_de_dados!$O:$O,"&gt;=40908")</f>
        <v>2.1308980213089802E-3</v>
      </c>
      <c r="J534" s="5">
        <f>SUMIFS(base_de_dados!$T:$T,base_de_dados!$B:$B,$B534,base_de_dados!$G:$G,J$61,base_de_dados!$H:$H,$L$1,base_de_dados!$C:$C,$A534,base_de_dados!$M:$M,"&lt;=2011",base_de_dados!$O:$O,"&gt;=40908")</f>
        <v>0</v>
      </c>
      <c r="K534" s="32">
        <f t="shared" si="12"/>
        <v>2.1308980213089802E-3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SUMIFS(base_de_dados!$T:$T,base_de_dados!$B:$B,$B535,base_de_dados!$G:$G,C$61,base_de_dados!$H:$H,$L$1,base_de_dados!$C:$C,$A535,base_de_dados!$M:$M,"&lt;=2011",base_de_dados!$O:$O,"&gt;=40908")</f>
        <v>0</v>
      </c>
      <c r="D535" s="5">
        <f>SUMIFS(base_de_dados!$T:$T,base_de_dados!$B:$B,$B535,base_de_dados!$G:$G,D$61,base_de_dados!$H:$H,$L$1,base_de_dados!$C:$C,$A535,base_de_dados!$M:$M,"&lt;=2011",base_de_dados!$O:$O,"&gt;=40908")</f>
        <v>0</v>
      </c>
      <c r="E535" s="5">
        <f>SUMIFS(base_de_dados!$T:$T,base_de_dados!$B:$B,$B535,base_de_dados!$G:$G,E$61,base_de_dados!$H:$H,$L$1,base_de_dados!$C:$C,$A535,base_de_dados!$M:$M,"&lt;=2011",base_de_dados!$O:$O,"&gt;=40908")</f>
        <v>0</v>
      </c>
      <c r="F535" s="5">
        <f>SUMIFS(base_de_dados!$T:$T,base_de_dados!$B:$B,$B535,base_de_dados!$G:$G,F$61,base_de_dados!$H:$H,$L$1,base_de_dados!$C:$C,$A535,base_de_dados!$M:$M,"&lt;=2011",base_de_dados!$O:$O,"&gt;=40908")</f>
        <v>0</v>
      </c>
      <c r="G535" s="5">
        <f>SUMIFS(base_de_dados!$T:$T,base_de_dados!$B:$B,$B535,base_de_dados!$G:$G,G$61,base_de_dados!$H:$H,$L$1,base_de_dados!$C:$C,$A535,base_de_dados!$M:$M,"&lt;=2011",base_de_dados!$O:$O,"&gt;=40908")</f>
        <v>0</v>
      </c>
      <c r="H535" s="5">
        <f>SUMIFS(base_de_dados!$T:$T,base_de_dados!$B:$B,$B535,base_de_dados!$G:$G,H$61,base_de_dados!$H:$H,$L$1,base_de_dados!$C:$C,$A535,base_de_dados!$M:$M,"&lt;=2011",base_de_dados!$O:$O,"&gt;=40908")</f>
        <v>0</v>
      </c>
      <c r="I535" s="5">
        <f>SUMIFS(base_de_dados!$T:$T,base_de_dados!$B:$B,$B535,base_de_dados!$G:$G,I$61,base_de_dados!$H:$H,$L$1,base_de_dados!$C:$C,$A535,base_de_dados!$M:$M,"&lt;=2011",base_de_dados!$O:$O,"&gt;=40908")</f>
        <v>0</v>
      </c>
      <c r="J535" s="5">
        <f>SUMIFS(base_de_dados!$T:$T,base_de_dados!$B:$B,$B535,base_de_dados!$G:$G,J$61,base_de_dados!$H:$H,$L$1,base_de_dados!$C:$C,$A535,base_de_dados!$M:$M,"&lt;=2011",base_de_dados!$O:$O,"&gt;=40908")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SUMIFS(base_de_dados!$T:$T,base_de_dados!$B:$B,$B536,base_de_dados!$G:$G,C$61,base_de_dados!$H:$H,$L$1,base_de_dados!$C:$C,$A536,base_de_dados!$M:$M,"&lt;=2011",base_de_dados!$O:$O,"&gt;=40908")</f>
        <v>0</v>
      </c>
      <c r="D536" s="5">
        <f>SUMIFS(base_de_dados!$T:$T,base_de_dados!$B:$B,$B536,base_de_dados!$G:$G,D$61,base_de_dados!$H:$H,$L$1,base_de_dados!$C:$C,$A536,base_de_dados!$M:$M,"&lt;=2011",base_de_dados!$O:$O,"&gt;=40908")</f>
        <v>0</v>
      </c>
      <c r="E536" s="5">
        <f>SUMIFS(base_de_dados!$T:$T,base_de_dados!$B:$B,$B536,base_de_dados!$G:$G,E$61,base_de_dados!$H:$H,$L$1,base_de_dados!$C:$C,$A536,base_de_dados!$M:$M,"&lt;=2011",base_de_dados!$O:$O,"&gt;=40908")</f>
        <v>0</v>
      </c>
      <c r="F536" s="5">
        <f>SUMIFS(base_de_dados!$T:$T,base_de_dados!$B:$B,$B536,base_de_dados!$G:$G,F$61,base_de_dados!$H:$H,$L$1,base_de_dados!$C:$C,$A536,base_de_dados!$M:$M,"&lt;=2011",base_de_dados!$O:$O,"&gt;=40908")</f>
        <v>0</v>
      </c>
      <c r="G536" s="5">
        <f>SUMIFS(base_de_dados!$T:$T,base_de_dados!$B:$B,$B536,base_de_dados!$G:$G,G$61,base_de_dados!$H:$H,$L$1,base_de_dados!$C:$C,$A536,base_de_dados!$M:$M,"&lt;=2011",base_de_dados!$O:$O,"&gt;=40908")</f>
        <v>0</v>
      </c>
      <c r="H536" s="5">
        <f>SUMIFS(base_de_dados!$T:$T,base_de_dados!$B:$B,$B536,base_de_dados!$G:$G,H$61,base_de_dados!$H:$H,$L$1,base_de_dados!$C:$C,$A536,base_de_dados!$M:$M,"&lt;=2011",base_de_dados!$O:$O,"&gt;=40908")</f>
        <v>0</v>
      </c>
      <c r="I536" s="5">
        <f>SUMIFS(base_de_dados!$T:$T,base_de_dados!$B:$B,$B536,base_de_dados!$G:$G,I$61,base_de_dados!$H:$H,$L$1,base_de_dados!$C:$C,$A536,base_de_dados!$M:$M,"&lt;=2011",base_de_dados!$O:$O,"&gt;=40908")</f>
        <v>0</v>
      </c>
      <c r="J536" s="5">
        <f>SUMIFS(base_de_dados!$T:$T,base_de_dados!$B:$B,$B536,base_de_dados!$G:$G,J$61,base_de_dados!$H:$H,$L$1,base_de_dados!$C:$C,$A536,base_de_dados!$M:$M,"&lt;=2011",base_de_dados!$O:$O,"&gt;=40908")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SUMIFS(base_de_dados!$T:$T,base_de_dados!$B:$B,$B537,base_de_dados!$G:$G,C$61,base_de_dados!$H:$H,$L$1,base_de_dados!$C:$C,$A537,base_de_dados!$M:$M,"&lt;=2011",base_de_dados!$O:$O,"&gt;=40908")</f>
        <v>0</v>
      </c>
      <c r="D537" s="5">
        <f>SUMIFS(base_de_dados!$T:$T,base_de_dados!$B:$B,$B537,base_de_dados!$G:$G,D$61,base_de_dados!$H:$H,$L$1,base_de_dados!$C:$C,$A537,base_de_dados!$M:$M,"&lt;=2011",base_de_dados!$O:$O,"&gt;=40908")</f>
        <v>0</v>
      </c>
      <c r="E537" s="5">
        <f>SUMIFS(base_de_dados!$T:$T,base_de_dados!$B:$B,$B537,base_de_dados!$G:$G,E$61,base_de_dados!$H:$H,$L$1,base_de_dados!$C:$C,$A537,base_de_dados!$M:$M,"&lt;=2011",base_de_dados!$O:$O,"&gt;=40908")</f>
        <v>0</v>
      </c>
      <c r="F537" s="5">
        <f>SUMIFS(base_de_dados!$T:$T,base_de_dados!$B:$B,$B537,base_de_dados!$G:$G,F$61,base_de_dados!$H:$H,$L$1,base_de_dados!$C:$C,$A537,base_de_dados!$M:$M,"&lt;=2011",base_de_dados!$O:$O,"&gt;=40908")</f>
        <v>0</v>
      </c>
      <c r="G537" s="5">
        <f>SUMIFS(base_de_dados!$T:$T,base_de_dados!$B:$B,$B537,base_de_dados!$G:$G,G$61,base_de_dados!$H:$H,$L$1,base_de_dados!$C:$C,$A537,base_de_dados!$M:$M,"&lt;=2011",base_de_dados!$O:$O,"&gt;=40908")</f>
        <v>0</v>
      </c>
      <c r="H537" s="5">
        <f>SUMIFS(base_de_dados!$T:$T,base_de_dados!$B:$B,$B537,base_de_dados!$G:$G,H$61,base_de_dados!$H:$H,$L$1,base_de_dados!$C:$C,$A537,base_de_dados!$M:$M,"&lt;=2011",base_de_dados!$O:$O,"&gt;=40908")</f>
        <v>0</v>
      </c>
      <c r="I537" s="5">
        <f>SUMIFS(base_de_dados!$T:$T,base_de_dados!$B:$B,$B537,base_de_dados!$G:$G,I$61,base_de_dados!$H:$H,$L$1,base_de_dados!$C:$C,$A537,base_de_dados!$M:$M,"&lt;=2011",base_de_dados!$O:$O,"&gt;=40908")</f>
        <v>0</v>
      </c>
      <c r="J537" s="5">
        <f>SUMIFS(base_de_dados!$T:$T,base_de_dados!$B:$B,$B537,base_de_dados!$G:$G,J$61,base_de_dados!$H:$H,$L$1,base_de_dados!$C:$C,$A537,base_de_dados!$M:$M,"&lt;=2011",base_de_dados!$O:$O,"&gt;=40908")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SUMIFS(base_de_dados!$T:$T,base_de_dados!$B:$B,$B538,base_de_dados!$G:$G,C$61,base_de_dados!$H:$H,$L$1,base_de_dados!$C:$C,$A538,base_de_dados!$M:$M,"&lt;=2011",base_de_dados!$O:$O,"&gt;=40908")</f>
        <v>2.0972222222222221E-3</v>
      </c>
      <c r="D538" s="5">
        <f>SUMIFS(base_de_dados!$T:$T,base_de_dados!$B:$B,$B538,base_de_dados!$G:$G,D$61,base_de_dados!$H:$H,$L$1,base_de_dados!$C:$C,$A538,base_de_dados!$M:$M,"&lt;=2011",base_de_dados!$O:$O,"&gt;=40908")</f>
        <v>0</v>
      </c>
      <c r="E538" s="5">
        <f>SUMIFS(base_de_dados!$T:$T,base_de_dados!$B:$B,$B538,base_de_dados!$G:$G,E$61,base_de_dados!$H:$H,$L$1,base_de_dados!$C:$C,$A538,base_de_dados!$M:$M,"&lt;=2011",base_de_dados!$O:$O,"&gt;=40908")</f>
        <v>0</v>
      </c>
      <c r="F538" s="5">
        <f>SUMIFS(base_de_dados!$T:$T,base_de_dados!$B:$B,$B538,base_de_dados!$G:$G,F$61,base_de_dados!$H:$H,$L$1,base_de_dados!$C:$C,$A538,base_de_dados!$M:$M,"&lt;=2011",base_de_dados!$O:$O,"&gt;=40908")</f>
        <v>0</v>
      </c>
      <c r="G538" s="5">
        <f>SUMIFS(base_de_dados!$T:$T,base_de_dados!$B:$B,$B538,base_de_dados!$G:$G,G$61,base_de_dados!$H:$H,$L$1,base_de_dados!$C:$C,$A538,base_de_dados!$M:$M,"&lt;=2011",base_de_dados!$O:$O,"&gt;=40908")</f>
        <v>0</v>
      </c>
      <c r="H538" s="5">
        <f>SUMIFS(base_de_dados!$T:$T,base_de_dados!$B:$B,$B538,base_de_dados!$G:$G,H$61,base_de_dados!$H:$H,$L$1,base_de_dados!$C:$C,$A538,base_de_dados!$M:$M,"&lt;=2011",base_de_dados!$O:$O,"&gt;=40908")</f>
        <v>0</v>
      </c>
      <c r="I538" s="5">
        <f>SUMIFS(base_de_dados!$T:$T,base_de_dados!$B:$B,$B538,base_de_dados!$G:$G,I$61,base_de_dados!$H:$H,$L$1,base_de_dados!$C:$C,$A538,base_de_dados!$M:$M,"&lt;=2011",base_de_dados!$O:$O,"&gt;=40908")</f>
        <v>0</v>
      </c>
      <c r="J538" s="5">
        <f>SUMIFS(base_de_dados!$T:$T,base_de_dados!$B:$B,$B538,base_de_dados!$G:$G,J$61,base_de_dados!$H:$H,$L$1,base_de_dados!$C:$C,$A538,base_de_dados!$M:$M,"&lt;=2011",base_de_dados!$O:$O,"&gt;=40908")</f>
        <v>0</v>
      </c>
      <c r="K538" s="32">
        <f t="shared" si="12"/>
        <v>2.0972222222222221E-3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SUMIFS(base_de_dados!$T:$T,base_de_dados!$B:$B,$B539,base_de_dados!$G:$G,C$61,base_de_dados!$H:$H,$L$1,base_de_dados!$C:$C,$A539,base_de_dados!$M:$M,"&lt;=2011",base_de_dados!$O:$O,"&gt;=40908")</f>
        <v>0</v>
      </c>
      <c r="D539" s="5">
        <f>SUMIFS(base_de_dados!$T:$T,base_de_dados!$B:$B,$B539,base_de_dados!$G:$G,D$61,base_de_dados!$H:$H,$L$1,base_de_dados!$C:$C,$A539,base_de_dados!$M:$M,"&lt;=2011",base_de_dados!$O:$O,"&gt;=40908")</f>
        <v>0</v>
      </c>
      <c r="E539" s="5">
        <f>SUMIFS(base_de_dados!$T:$T,base_de_dados!$B:$B,$B539,base_de_dados!$G:$G,E$61,base_de_dados!$H:$H,$L$1,base_de_dados!$C:$C,$A539,base_de_dados!$M:$M,"&lt;=2011",base_de_dados!$O:$O,"&gt;=40908")</f>
        <v>0</v>
      </c>
      <c r="F539" s="5">
        <f>SUMIFS(base_de_dados!$T:$T,base_de_dados!$B:$B,$B539,base_de_dados!$G:$G,F$61,base_de_dados!$H:$H,$L$1,base_de_dados!$C:$C,$A539,base_de_dados!$M:$M,"&lt;=2011",base_de_dados!$O:$O,"&gt;=40908")</f>
        <v>0</v>
      </c>
      <c r="G539" s="5">
        <f>SUMIFS(base_de_dados!$T:$T,base_de_dados!$B:$B,$B539,base_de_dados!$G:$G,G$61,base_de_dados!$H:$H,$L$1,base_de_dados!$C:$C,$A539,base_de_dados!$M:$M,"&lt;=2011",base_de_dados!$O:$O,"&gt;=40908")</f>
        <v>0</v>
      </c>
      <c r="H539" s="5">
        <f>SUMIFS(base_de_dados!$T:$T,base_de_dados!$B:$B,$B539,base_de_dados!$G:$G,H$61,base_de_dados!$H:$H,$L$1,base_de_dados!$C:$C,$A539,base_de_dados!$M:$M,"&lt;=2011",base_de_dados!$O:$O,"&gt;=40908")</f>
        <v>0</v>
      </c>
      <c r="I539" s="5">
        <f>SUMIFS(base_de_dados!$T:$T,base_de_dados!$B:$B,$B539,base_de_dados!$G:$G,I$61,base_de_dados!$H:$H,$L$1,base_de_dados!$C:$C,$A539,base_de_dados!$M:$M,"&lt;=2011",base_de_dados!$O:$O,"&gt;=40908")</f>
        <v>0</v>
      </c>
      <c r="J539" s="5">
        <f>SUMIFS(base_de_dados!$T:$T,base_de_dados!$B:$B,$B539,base_de_dados!$G:$G,J$61,base_de_dados!$H:$H,$L$1,base_de_dados!$C:$C,$A539,base_de_dados!$M:$M,"&lt;=2011",base_de_dados!$O:$O,"&gt;=40908")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SUMIFS(base_de_dados!$T:$T,base_de_dados!$B:$B,$B540,base_de_dados!$G:$G,C$61,base_de_dados!$H:$H,$L$1,base_de_dados!$C:$C,$A540,base_de_dados!$M:$M,"&lt;=2011",base_de_dados!$O:$O,"&gt;=40908")</f>
        <v>0</v>
      </c>
      <c r="D540" s="5">
        <f>SUMIFS(base_de_dados!$T:$T,base_de_dados!$B:$B,$B540,base_de_dados!$G:$G,D$61,base_de_dados!$H:$H,$L$1,base_de_dados!$C:$C,$A540,base_de_dados!$M:$M,"&lt;=2011",base_de_dados!$O:$O,"&gt;=40908")</f>
        <v>0</v>
      </c>
      <c r="E540" s="5">
        <f>SUMIFS(base_de_dados!$T:$T,base_de_dados!$B:$B,$B540,base_de_dados!$G:$G,E$61,base_de_dados!$H:$H,$L$1,base_de_dados!$C:$C,$A540,base_de_dados!$M:$M,"&lt;=2011",base_de_dados!$O:$O,"&gt;=40908")</f>
        <v>0</v>
      </c>
      <c r="F540" s="5">
        <f>SUMIFS(base_de_dados!$T:$T,base_de_dados!$B:$B,$B540,base_de_dados!$G:$G,F$61,base_de_dados!$H:$H,$L$1,base_de_dados!$C:$C,$A540,base_de_dados!$M:$M,"&lt;=2011",base_de_dados!$O:$O,"&gt;=40908")</f>
        <v>0</v>
      </c>
      <c r="G540" s="5">
        <f>SUMIFS(base_de_dados!$T:$T,base_de_dados!$B:$B,$B540,base_de_dados!$G:$G,G$61,base_de_dados!$H:$H,$L$1,base_de_dados!$C:$C,$A540,base_de_dados!$M:$M,"&lt;=2011",base_de_dados!$O:$O,"&gt;=40908")</f>
        <v>0</v>
      </c>
      <c r="H540" s="5">
        <f>SUMIFS(base_de_dados!$T:$T,base_de_dados!$B:$B,$B540,base_de_dados!$G:$G,H$61,base_de_dados!$H:$H,$L$1,base_de_dados!$C:$C,$A540,base_de_dados!$M:$M,"&lt;=2011",base_de_dados!$O:$O,"&gt;=40908")</f>
        <v>0</v>
      </c>
      <c r="I540" s="5">
        <f>SUMIFS(base_de_dados!$T:$T,base_de_dados!$B:$B,$B540,base_de_dados!$G:$G,I$61,base_de_dados!$H:$H,$L$1,base_de_dados!$C:$C,$A540,base_de_dados!$M:$M,"&lt;=2011",base_de_dados!$O:$O,"&gt;=40908")</f>
        <v>0</v>
      </c>
      <c r="J540" s="5">
        <f>SUMIFS(base_de_dados!$T:$T,base_de_dados!$B:$B,$B540,base_de_dados!$G:$G,J$61,base_de_dados!$H:$H,$L$1,base_de_dados!$C:$C,$A540,base_de_dados!$M:$M,"&lt;=2011",base_de_dados!$O:$O,"&gt;=40908")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SUMIFS(base_de_dados!$T:$T,base_de_dados!$B:$B,$B541,base_de_dados!$G:$G,C$61,base_de_dados!$H:$H,$L$1,base_de_dados!$C:$C,$A541,base_de_dados!$M:$M,"&lt;=2011",base_de_dados!$O:$O,"&gt;=40908")</f>
        <v>0.21388888888888888</v>
      </c>
      <c r="D541" s="5">
        <f>SUMIFS(base_de_dados!$T:$T,base_de_dados!$B:$B,$B541,base_de_dados!$G:$G,D$61,base_de_dados!$H:$H,$L$1,base_de_dados!$C:$C,$A541,base_de_dados!$M:$M,"&lt;=2011",base_de_dados!$O:$O,"&gt;=40908")</f>
        <v>0</v>
      </c>
      <c r="E541" s="5">
        <f>SUMIFS(base_de_dados!$T:$T,base_de_dados!$B:$B,$B541,base_de_dados!$G:$G,E$61,base_de_dados!$H:$H,$L$1,base_de_dados!$C:$C,$A541,base_de_dados!$M:$M,"&lt;=2011",base_de_dados!$O:$O,"&gt;=40908")</f>
        <v>7.4903190258751889E-2</v>
      </c>
      <c r="F541" s="5">
        <f>SUMIFS(base_de_dados!$T:$T,base_de_dados!$B:$B,$B541,base_de_dados!$G:$G,F$61,base_de_dados!$H:$H,$L$1,base_de_dados!$C:$C,$A541,base_de_dados!$M:$M,"&lt;=2011",base_de_dados!$O:$O,"&gt;=40908")</f>
        <v>1.4967021816336884E-2</v>
      </c>
      <c r="G541" s="5">
        <f>SUMIFS(base_de_dados!$T:$T,base_de_dados!$B:$B,$B541,base_de_dados!$G:$G,G$61,base_de_dados!$H:$H,$L$1,base_de_dados!$C:$C,$A541,base_de_dados!$M:$M,"&lt;=2011",base_de_dados!$O:$O,"&gt;=40908")</f>
        <v>0</v>
      </c>
      <c r="H541" s="5">
        <f>SUMIFS(base_de_dados!$T:$T,base_de_dados!$B:$B,$B541,base_de_dados!$G:$G,H$61,base_de_dados!$H:$H,$L$1,base_de_dados!$C:$C,$A541,base_de_dados!$M:$M,"&lt;=2011",base_de_dados!$O:$O,"&gt;=40908")</f>
        <v>0</v>
      </c>
      <c r="I541" s="5">
        <f>SUMIFS(base_de_dados!$T:$T,base_de_dados!$B:$B,$B541,base_de_dados!$G:$G,I$61,base_de_dados!$H:$H,$L$1,base_de_dados!$C:$C,$A541,base_de_dados!$M:$M,"&lt;=2011",base_de_dados!$O:$O,"&gt;=40908")</f>
        <v>0</v>
      </c>
      <c r="J541" s="5">
        <f>SUMIFS(base_de_dados!$T:$T,base_de_dados!$B:$B,$B541,base_de_dados!$G:$G,J$61,base_de_dados!$H:$H,$L$1,base_de_dados!$C:$C,$A541,base_de_dados!$M:$M,"&lt;=2011",base_de_dados!$O:$O,"&gt;=40908")</f>
        <v>0</v>
      </c>
      <c r="K541" s="32">
        <f t="shared" si="12"/>
        <v>0.30375910096397762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SUMIFS(base_de_dados!$T:$T,base_de_dados!$B:$B,$B542,base_de_dados!$G:$G,C$61,base_de_dados!$H:$H,$L$1,base_de_dados!$C:$C,$A542,base_de_dados!$M:$M,"&lt;=2011",base_de_dados!$O:$O,"&gt;=40908")</f>
        <v>0</v>
      </c>
      <c r="D542" s="5">
        <f>SUMIFS(base_de_dados!$T:$T,base_de_dados!$B:$B,$B542,base_de_dados!$G:$G,D$61,base_de_dados!$H:$H,$L$1,base_de_dados!$C:$C,$A542,base_de_dados!$M:$M,"&lt;=2011",base_de_dados!$O:$O,"&gt;=40908")</f>
        <v>0</v>
      </c>
      <c r="E542" s="5">
        <f>SUMIFS(base_de_dados!$T:$T,base_de_dados!$B:$B,$B542,base_de_dados!$G:$G,E$61,base_de_dados!$H:$H,$L$1,base_de_dados!$C:$C,$A542,base_de_dados!$M:$M,"&lt;=2011",base_de_dados!$O:$O,"&gt;=40908")</f>
        <v>0</v>
      </c>
      <c r="F542" s="5">
        <f>SUMIFS(base_de_dados!$T:$T,base_de_dados!$B:$B,$B542,base_de_dados!$G:$G,F$61,base_de_dados!$H:$H,$L$1,base_de_dados!$C:$C,$A542,base_de_dados!$M:$M,"&lt;=2011",base_de_dados!$O:$O,"&gt;=40908")</f>
        <v>0</v>
      </c>
      <c r="G542" s="5">
        <f>SUMIFS(base_de_dados!$T:$T,base_de_dados!$B:$B,$B542,base_de_dados!$G:$G,G$61,base_de_dados!$H:$H,$L$1,base_de_dados!$C:$C,$A542,base_de_dados!$M:$M,"&lt;=2011",base_de_dados!$O:$O,"&gt;=40908")</f>
        <v>0</v>
      </c>
      <c r="H542" s="5">
        <f>SUMIFS(base_de_dados!$T:$T,base_de_dados!$B:$B,$B542,base_de_dados!$G:$G,H$61,base_de_dados!$H:$H,$L$1,base_de_dados!$C:$C,$A542,base_de_dados!$M:$M,"&lt;=2011",base_de_dados!$O:$O,"&gt;=40908")</f>
        <v>0</v>
      </c>
      <c r="I542" s="5">
        <f>SUMIFS(base_de_dados!$T:$T,base_de_dados!$B:$B,$B542,base_de_dados!$G:$G,I$61,base_de_dados!$H:$H,$L$1,base_de_dados!$C:$C,$A542,base_de_dados!$M:$M,"&lt;=2011",base_de_dados!$O:$O,"&gt;=40908")</f>
        <v>0</v>
      </c>
      <c r="J542" s="5">
        <f>SUMIFS(base_de_dados!$T:$T,base_de_dados!$B:$B,$B542,base_de_dados!$G:$G,J$61,base_de_dados!$H:$H,$L$1,base_de_dados!$C:$C,$A542,base_de_dados!$M:$M,"&lt;=2011",base_de_dados!$O:$O,"&gt;=40908")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SUMIFS(base_de_dados!$T:$T,base_de_dados!$B:$B,$B543,base_de_dados!$G:$G,C$61,base_de_dados!$H:$H,$L$1,base_de_dados!$C:$C,$A543,base_de_dados!$M:$M,"&lt;=2011",base_de_dados!$O:$O,"&gt;=40908")</f>
        <v>0</v>
      </c>
      <c r="D543" s="5">
        <f>SUMIFS(base_de_dados!$T:$T,base_de_dados!$B:$B,$B543,base_de_dados!$G:$G,D$61,base_de_dados!$H:$H,$L$1,base_de_dados!$C:$C,$A543,base_de_dados!$M:$M,"&lt;=2011",base_de_dados!$O:$O,"&gt;=40908")</f>
        <v>0</v>
      </c>
      <c r="E543" s="5">
        <f>SUMIFS(base_de_dados!$T:$T,base_de_dados!$B:$B,$B543,base_de_dados!$G:$G,E$61,base_de_dados!$H:$H,$L$1,base_de_dados!$C:$C,$A543,base_de_dados!$M:$M,"&lt;=2011",base_de_dados!$O:$O,"&gt;=40908")</f>
        <v>0</v>
      </c>
      <c r="F543" s="5">
        <f>SUMIFS(base_de_dados!$T:$T,base_de_dados!$B:$B,$B543,base_de_dados!$G:$G,F$61,base_de_dados!$H:$H,$L$1,base_de_dados!$C:$C,$A543,base_de_dados!$M:$M,"&lt;=2011",base_de_dados!$O:$O,"&gt;=40908")</f>
        <v>0</v>
      </c>
      <c r="G543" s="5">
        <f>SUMIFS(base_de_dados!$T:$T,base_de_dados!$B:$B,$B543,base_de_dados!$G:$G,G$61,base_de_dados!$H:$H,$L$1,base_de_dados!$C:$C,$A543,base_de_dados!$M:$M,"&lt;=2011",base_de_dados!$O:$O,"&gt;=40908")</f>
        <v>0</v>
      </c>
      <c r="H543" s="5">
        <f>SUMIFS(base_de_dados!$T:$T,base_de_dados!$B:$B,$B543,base_de_dados!$G:$G,H$61,base_de_dados!$H:$H,$L$1,base_de_dados!$C:$C,$A543,base_de_dados!$M:$M,"&lt;=2011",base_de_dados!$O:$O,"&gt;=40908")</f>
        <v>0</v>
      </c>
      <c r="I543" s="5">
        <f>SUMIFS(base_de_dados!$T:$T,base_de_dados!$B:$B,$B543,base_de_dados!$G:$G,I$61,base_de_dados!$H:$H,$L$1,base_de_dados!$C:$C,$A543,base_de_dados!$M:$M,"&lt;=2011",base_de_dados!$O:$O,"&gt;=40908")</f>
        <v>0</v>
      </c>
      <c r="J543" s="5">
        <f>SUMIFS(base_de_dados!$T:$T,base_de_dados!$B:$B,$B543,base_de_dados!$G:$G,J$61,base_de_dados!$H:$H,$L$1,base_de_dados!$C:$C,$A543,base_de_dados!$M:$M,"&lt;=2011",base_de_dados!$O:$O,"&gt;=40908")</f>
        <v>0</v>
      </c>
      <c r="K543" s="32">
        <f t="shared" si="12"/>
        <v>0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SUMIFS(base_de_dados!$T:$T,base_de_dados!$B:$B,$B544,base_de_dados!$G:$G,C$61,base_de_dados!$H:$H,$L$1,base_de_dados!$C:$C,$A544,base_de_dados!$M:$M,"&lt;=2011",base_de_dados!$O:$O,"&gt;=40908")</f>
        <v>0</v>
      </c>
      <c r="D544" s="5">
        <f>SUMIFS(base_de_dados!$T:$T,base_de_dados!$B:$B,$B544,base_de_dados!$G:$G,D$61,base_de_dados!$H:$H,$L$1,base_de_dados!$C:$C,$A544,base_de_dados!$M:$M,"&lt;=2011",base_de_dados!$O:$O,"&gt;=40908")</f>
        <v>0</v>
      </c>
      <c r="E544" s="5">
        <f>SUMIFS(base_de_dados!$T:$T,base_de_dados!$B:$B,$B544,base_de_dados!$G:$G,E$61,base_de_dados!$H:$H,$L$1,base_de_dados!$C:$C,$A544,base_de_dados!$M:$M,"&lt;=2011",base_de_dados!$O:$O,"&gt;=40908")</f>
        <v>0</v>
      </c>
      <c r="F544" s="5">
        <f>SUMIFS(base_de_dados!$T:$T,base_de_dados!$B:$B,$B544,base_de_dados!$G:$G,F$61,base_de_dados!$H:$H,$L$1,base_de_dados!$C:$C,$A544,base_de_dados!$M:$M,"&lt;=2011",base_de_dados!$O:$O,"&gt;=40908")</f>
        <v>0</v>
      </c>
      <c r="G544" s="5">
        <f>SUMIFS(base_de_dados!$T:$T,base_de_dados!$B:$B,$B544,base_de_dados!$G:$G,G$61,base_de_dados!$H:$H,$L$1,base_de_dados!$C:$C,$A544,base_de_dados!$M:$M,"&lt;=2011",base_de_dados!$O:$O,"&gt;=40908")</f>
        <v>0</v>
      </c>
      <c r="H544" s="5">
        <f>SUMIFS(base_de_dados!$T:$T,base_de_dados!$B:$B,$B544,base_de_dados!$G:$G,H$61,base_de_dados!$H:$H,$L$1,base_de_dados!$C:$C,$A544,base_de_dados!$M:$M,"&lt;=2011",base_de_dados!$O:$O,"&gt;=40908")</f>
        <v>0</v>
      </c>
      <c r="I544" s="5">
        <f>SUMIFS(base_de_dados!$T:$T,base_de_dados!$B:$B,$B544,base_de_dados!$G:$G,I$61,base_de_dados!$H:$H,$L$1,base_de_dados!$C:$C,$A544,base_de_dados!$M:$M,"&lt;=2011",base_de_dados!$O:$O,"&gt;=40908")</f>
        <v>0</v>
      </c>
      <c r="J544" s="5">
        <f>SUMIFS(base_de_dados!$T:$T,base_de_dados!$B:$B,$B544,base_de_dados!$G:$G,J$61,base_de_dados!$H:$H,$L$1,base_de_dados!$C:$C,$A544,base_de_dados!$M:$M,"&lt;=2011",base_de_dados!$O:$O,"&gt;=40908")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SUMIFS(base_de_dados!$T:$T,base_de_dados!$B:$B,$B545,base_de_dados!$G:$G,C$61,base_de_dados!$H:$H,$L$1,base_de_dados!$C:$C,$A545,base_de_dados!$M:$M,"&lt;=2011",base_de_dados!$O:$O,"&gt;=40908")</f>
        <v>0</v>
      </c>
      <c r="D545" s="5">
        <f>SUMIFS(base_de_dados!$T:$T,base_de_dados!$B:$B,$B545,base_de_dados!$G:$G,D$61,base_de_dados!$H:$H,$L$1,base_de_dados!$C:$C,$A545,base_de_dados!$M:$M,"&lt;=2011",base_de_dados!$O:$O,"&gt;=40908")</f>
        <v>0</v>
      </c>
      <c r="E545" s="5">
        <f>SUMIFS(base_de_dados!$T:$T,base_de_dados!$B:$B,$B545,base_de_dados!$G:$G,E$61,base_de_dados!$H:$H,$L$1,base_de_dados!$C:$C,$A545,base_de_dados!$M:$M,"&lt;=2011",base_de_dados!$O:$O,"&gt;=40908")</f>
        <v>0</v>
      </c>
      <c r="F545" s="5">
        <f>SUMIFS(base_de_dados!$T:$T,base_de_dados!$B:$B,$B545,base_de_dados!$G:$G,F$61,base_de_dados!$H:$H,$L$1,base_de_dados!$C:$C,$A545,base_de_dados!$M:$M,"&lt;=2011",base_de_dados!$O:$O,"&gt;=40908")</f>
        <v>0</v>
      </c>
      <c r="G545" s="5">
        <f>SUMIFS(base_de_dados!$T:$T,base_de_dados!$B:$B,$B545,base_de_dados!$G:$G,G$61,base_de_dados!$H:$H,$L$1,base_de_dados!$C:$C,$A545,base_de_dados!$M:$M,"&lt;=2011",base_de_dados!$O:$O,"&gt;=40908")</f>
        <v>0</v>
      </c>
      <c r="H545" s="5">
        <f>SUMIFS(base_de_dados!$T:$T,base_de_dados!$B:$B,$B545,base_de_dados!$G:$G,H$61,base_de_dados!$H:$H,$L$1,base_de_dados!$C:$C,$A545,base_de_dados!$M:$M,"&lt;=2011",base_de_dados!$O:$O,"&gt;=40908")</f>
        <v>0</v>
      </c>
      <c r="I545" s="5">
        <f>SUMIFS(base_de_dados!$T:$T,base_de_dados!$B:$B,$B545,base_de_dados!$G:$G,I$61,base_de_dados!$H:$H,$L$1,base_de_dados!$C:$C,$A545,base_de_dados!$M:$M,"&lt;=2011",base_de_dados!$O:$O,"&gt;=40908")</f>
        <v>0</v>
      </c>
      <c r="J545" s="5">
        <f>SUMIFS(base_de_dados!$T:$T,base_de_dados!$B:$B,$B545,base_de_dados!$G:$G,J$61,base_de_dados!$H:$H,$L$1,base_de_dados!$C:$C,$A545,base_de_dados!$M:$M,"&lt;=2011",base_de_dados!$O:$O,"&gt;=40908")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SUMIFS(base_de_dados!$T:$T,base_de_dados!$B:$B,$B546,base_de_dados!$G:$G,C$61,base_de_dados!$H:$H,$L$1,base_de_dados!$C:$C,$A546,base_de_dados!$M:$M,"&lt;=2011",base_de_dados!$O:$O,"&gt;=40908")</f>
        <v>0</v>
      </c>
      <c r="D546" s="5">
        <f>SUMIFS(base_de_dados!$T:$T,base_de_dados!$B:$B,$B546,base_de_dados!$G:$G,D$61,base_de_dados!$H:$H,$L$1,base_de_dados!$C:$C,$A546,base_de_dados!$M:$M,"&lt;=2011",base_de_dados!$O:$O,"&gt;=40908")</f>
        <v>0</v>
      </c>
      <c r="E546" s="5">
        <f>SUMIFS(base_de_dados!$T:$T,base_de_dados!$B:$B,$B546,base_de_dados!$G:$G,E$61,base_de_dados!$H:$H,$L$1,base_de_dados!$C:$C,$A546,base_de_dados!$M:$M,"&lt;=2011",base_de_dados!$O:$O,"&gt;=40908")</f>
        <v>0</v>
      </c>
      <c r="F546" s="5">
        <f>SUMIFS(base_de_dados!$T:$T,base_de_dados!$B:$B,$B546,base_de_dados!$G:$G,F$61,base_de_dados!$H:$H,$L$1,base_de_dados!$C:$C,$A546,base_de_dados!$M:$M,"&lt;=2011",base_de_dados!$O:$O,"&gt;=40908")</f>
        <v>0</v>
      </c>
      <c r="G546" s="5">
        <f>SUMIFS(base_de_dados!$T:$T,base_de_dados!$B:$B,$B546,base_de_dados!$G:$G,G$61,base_de_dados!$H:$H,$L$1,base_de_dados!$C:$C,$A546,base_de_dados!$M:$M,"&lt;=2011",base_de_dados!$O:$O,"&gt;=40908")</f>
        <v>0</v>
      </c>
      <c r="H546" s="5">
        <f>SUMIFS(base_de_dados!$T:$T,base_de_dados!$B:$B,$B546,base_de_dados!$G:$G,H$61,base_de_dados!$H:$H,$L$1,base_de_dados!$C:$C,$A546,base_de_dados!$M:$M,"&lt;=2011",base_de_dados!$O:$O,"&gt;=40908")</f>
        <v>0</v>
      </c>
      <c r="I546" s="5">
        <f>SUMIFS(base_de_dados!$T:$T,base_de_dados!$B:$B,$B546,base_de_dados!$G:$G,I$61,base_de_dados!$H:$H,$L$1,base_de_dados!$C:$C,$A546,base_de_dados!$M:$M,"&lt;=2011",base_de_dados!$O:$O,"&gt;=40908")</f>
        <v>0</v>
      </c>
      <c r="J546" s="5">
        <f>SUMIFS(base_de_dados!$T:$T,base_de_dados!$B:$B,$B546,base_de_dados!$G:$G,J$61,base_de_dados!$H:$H,$L$1,base_de_dados!$C:$C,$A546,base_de_dados!$M:$M,"&lt;=2011",base_de_dados!$O:$O,"&gt;=40908")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SUMIFS(base_de_dados!$T:$T,base_de_dados!$B:$B,$B547,base_de_dados!$G:$G,C$61,base_de_dados!$H:$H,$L$1,base_de_dados!$C:$C,$A547,base_de_dados!$M:$M,"&lt;=2011",base_de_dados!$O:$O,"&gt;=40908")</f>
        <v>0</v>
      </c>
      <c r="D547" s="5">
        <f>SUMIFS(base_de_dados!$T:$T,base_de_dados!$B:$B,$B547,base_de_dados!$G:$G,D$61,base_de_dados!$H:$H,$L$1,base_de_dados!$C:$C,$A547,base_de_dados!$M:$M,"&lt;=2011",base_de_dados!$O:$O,"&gt;=40908")</f>
        <v>0</v>
      </c>
      <c r="E547" s="5">
        <f>SUMIFS(base_de_dados!$T:$T,base_de_dados!$B:$B,$B547,base_de_dados!$G:$G,E$61,base_de_dados!$H:$H,$L$1,base_de_dados!$C:$C,$A547,base_de_dados!$M:$M,"&lt;=2011",base_de_dados!$O:$O,"&gt;=40908")</f>
        <v>0</v>
      </c>
      <c r="F547" s="5">
        <f>SUMIFS(base_de_dados!$T:$T,base_de_dados!$B:$B,$B547,base_de_dados!$G:$G,F$61,base_de_dados!$H:$H,$L$1,base_de_dados!$C:$C,$A547,base_de_dados!$M:$M,"&lt;=2011",base_de_dados!$O:$O,"&gt;=40908")</f>
        <v>0</v>
      </c>
      <c r="G547" s="5">
        <f>SUMIFS(base_de_dados!$T:$T,base_de_dados!$B:$B,$B547,base_de_dados!$G:$G,G$61,base_de_dados!$H:$H,$L$1,base_de_dados!$C:$C,$A547,base_de_dados!$M:$M,"&lt;=2011",base_de_dados!$O:$O,"&gt;=40908")</f>
        <v>0</v>
      </c>
      <c r="H547" s="5">
        <f>SUMIFS(base_de_dados!$T:$T,base_de_dados!$B:$B,$B547,base_de_dados!$G:$G,H$61,base_de_dados!$H:$H,$L$1,base_de_dados!$C:$C,$A547,base_de_dados!$M:$M,"&lt;=2011",base_de_dados!$O:$O,"&gt;=40908")</f>
        <v>0</v>
      </c>
      <c r="I547" s="5">
        <f>SUMIFS(base_de_dados!$T:$T,base_de_dados!$B:$B,$B547,base_de_dados!$G:$G,I$61,base_de_dados!$H:$H,$L$1,base_de_dados!$C:$C,$A547,base_de_dados!$M:$M,"&lt;=2011",base_de_dados!$O:$O,"&gt;=40908")</f>
        <v>0</v>
      </c>
      <c r="J547" s="5">
        <f>SUMIFS(base_de_dados!$T:$T,base_de_dados!$B:$B,$B547,base_de_dados!$G:$G,J$61,base_de_dados!$H:$H,$L$1,base_de_dados!$C:$C,$A547,base_de_dados!$M:$M,"&lt;=2011",base_de_dados!$O:$O,"&gt;=40908")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SUMIFS(base_de_dados!$T:$T,base_de_dados!$B:$B,$B548,base_de_dados!$G:$G,C$61,base_de_dados!$H:$H,$L$1,base_de_dados!$C:$C,$A548,base_de_dados!$M:$M,"&lt;=2011",base_de_dados!$O:$O,"&gt;=40908")</f>
        <v>0</v>
      </c>
      <c r="D548" s="5">
        <f>SUMIFS(base_de_dados!$T:$T,base_de_dados!$B:$B,$B548,base_de_dados!$G:$G,D$61,base_de_dados!$H:$H,$L$1,base_de_dados!$C:$C,$A548,base_de_dados!$M:$M,"&lt;=2011",base_de_dados!$O:$O,"&gt;=40908")</f>
        <v>0</v>
      </c>
      <c r="E548" s="5">
        <f>SUMIFS(base_de_dados!$T:$T,base_de_dados!$B:$B,$B548,base_de_dados!$G:$G,E$61,base_de_dados!$H:$H,$L$1,base_de_dados!$C:$C,$A548,base_de_dados!$M:$M,"&lt;=2011",base_de_dados!$O:$O,"&gt;=40908")</f>
        <v>0</v>
      </c>
      <c r="F548" s="5">
        <f>SUMIFS(base_de_dados!$T:$T,base_de_dados!$B:$B,$B548,base_de_dados!$G:$G,F$61,base_de_dados!$H:$H,$L$1,base_de_dados!$C:$C,$A548,base_de_dados!$M:$M,"&lt;=2011",base_de_dados!$O:$O,"&gt;=40908")</f>
        <v>0</v>
      </c>
      <c r="G548" s="5">
        <f>SUMIFS(base_de_dados!$T:$T,base_de_dados!$B:$B,$B548,base_de_dados!$G:$G,G$61,base_de_dados!$H:$H,$L$1,base_de_dados!$C:$C,$A548,base_de_dados!$M:$M,"&lt;=2011",base_de_dados!$O:$O,"&gt;=40908")</f>
        <v>0</v>
      </c>
      <c r="H548" s="5">
        <f>SUMIFS(base_de_dados!$T:$T,base_de_dados!$B:$B,$B548,base_de_dados!$G:$G,H$61,base_de_dados!$H:$H,$L$1,base_de_dados!$C:$C,$A548,base_de_dados!$M:$M,"&lt;=2011",base_de_dados!$O:$O,"&gt;=40908")</f>
        <v>0</v>
      </c>
      <c r="I548" s="5">
        <f>SUMIFS(base_de_dados!$T:$T,base_de_dados!$B:$B,$B548,base_de_dados!$G:$G,I$61,base_de_dados!$H:$H,$L$1,base_de_dados!$C:$C,$A548,base_de_dados!$M:$M,"&lt;=2011",base_de_dados!$O:$O,"&gt;=40908")</f>
        <v>0</v>
      </c>
      <c r="J548" s="5">
        <f>SUMIFS(base_de_dados!$T:$T,base_de_dados!$B:$B,$B548,base_de_dados!$G:$G,J$61,base_de_dados!$H:$H,$L$1,base_de_dados!$C:$C,$A548,base_de_dados!$M:$M,"&lt;=2011",base_de_dados!$O:$O,"&gt;=40908")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SUMIFS(base_de_dados!$T:$T,base_de_dados!$B:$B,$B549,base_de_dados!$G:$G,C$61,base_de_dados!$H:$H,$L$1,base_de_dados!$C:$C,$A549,base_de_dados!$M:$M,"&lt;=2011",base_de_dados!$O:$O,"&gt;=40908")</f>
        <v>0</v>
      </c>
      <c r="D549" s="5">
        <f>SUMIFS(base_de_dados!$T:$T,base_de_dados!$B:$B,$B549,base_de_dados!$G:$G,D$61,base_de_dados!$H:$H,$L$1,base_de_dados!$C:$C,$A549,base_de_dados!$M:$M,"&lt;=2011",base_de_dados!$O:$O,"&gt;=40908")</f>
        <v>0</v>
      </c>
      <c r="E549" s="5">
        <f>SUMIFS(base_de_dados!$T:$T,base_de_dados!$B:$B,$B549,base_de_dados!$G:$G,E$61,base_de_dados!$H:$H,$L$1,base_de_dados!$C:$C,$A549,base_de_dados!$M:$M,"&lt;=2011",base_de_dados!$O:$O,"&gt;=40908")</f>
        <v>0</v>
      </c>
      <c r="F549" s="5">
        <f>SUMIFS(base_de_dados!$T:$T,base_de_dados!$B:$B,$B549,base_de_dados!$G:$G,F$61,base_de_dados!$H:$H,$L$1,base_de_dados!$C:$C,$A549,base_de_dados!$M:$M,"&lt;=2011",base_de_dados!$O:$O,"&gt;=40908")</f>
        <v>0</v>
      </c>
      <c r="G549" s="5">
        <f>SUMIFS(base_de_dados!$T:$T,base_de_dados!$B:$B,$B549,base_de_dados!$G:$G,G$61,base_de_dados!$H:$H,$L$1,base_de_dados!$C:$C,$A549,base_de_dados!$M:$M,"&lt;=2011",base_de_dados!$O:$O,"&gt;=40908")</f>
        <v>0</v>
      </c>
      <c r="H549" s="5">
        <f>SUMIFS(base_de_dados!$T:$T,base_de_dados!$B:$B,$B549,base_de_dados!$G:$G,H$61,base_de_dados!$H:$H,$L$1,base_de_dados!$C:$C,$A549,base_de_dados!$M:$M,"&lt;=2011",base_de_dados!$O:$O,"&gt;=40908")</f>
        <v>0</v>
      </c>
      <c r="I549" s="5">
        <f>SUMIFS(base_de_dados!$T:$T,base_de_dados!$B:$B,$B549,base_de_dados!$G:$G,I$61,base_de_dados!$H:$H,$L$1,base_de_dados!$C:$C,$A549,base_de_dados!$M:$M,"&lt;=2011",base_de_dados!$O:$O,"&gt;=40908")</f>
        <v>0</v>
      </c>
      <c r="J549" s="5">
        <f>SUMIFS(base_de_dados!$T:$T,base_de_dados!$B:$B,$B549,base_de_dados!$G:$G,J$61,base_de_dados!$H:$H,$L$1,base_de_dados!$C:$C,$A549,base_de_dados!$M:$M,"&lt;=2011",base_de_dados!$O:$O,"&gt;=40908")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SUMIFS(base_de_dados!$T:$T,base_de_dados!$B:$B,$B550,base_de_dados!$G:$G,C$61,base_de_dados!$H:$H,$L$1,base_de_dados!$C:$C,$A550,base_de_dados!$M:$M,"&lt;=2011",base_de_dados!$O:$O,"&gt;=40908")</f>
        <v>0</v>
      </c>
      <c r="D550" s="5">
        <f>SUMIFS(base_de_dados!$T:$T,base_de_dados!$B:$B,$B550,base_de_dados!$G:$G,D$61,base_de_dados!$H:$H,$L$1,base_de_dados!$C:$C,$A550,base_de_dados!$M:$M,"&lt;=2011",base_de_dados!$O:$O,"&gt;=40908")</f>
        <v>0</v>
      </c>
      <c r="E550" s="5">
        <f>SUMIFS(base_de_dados!$T:$T,base_de_dados!$B:$B,$B550,base_de_dados!$G:$G,E$61,base_de_dados!$H:$H,$L$1,base_de_dados!$C:$C,$A550,base_de_dados!$M:$M,"&lt;=2011",base_de_dados!$O:$O,"&gt;=40908")</f>
        <v>0</v>
      </c>
      <c r="F550" s="5">
        <f>SUMIFS(base_de_dados!$T:$T,base_de_dados!$B:$B,$B550,base_de_dados!$G:$G,F$61,base_de_dados!$H:$H,$L$1,base_de_dados!$C:$C,$A550,base_de_dados!$M:$M,"&lt;=2011",base_de_dados!$O:$O,"&gt;=40908")</f>
        <v>0</v>
      </c>
      <c r="G550" s="5">
        <f>SUMIFS(base_de_dados!$T:$T,base_de_dados!$B:$B,$B550,base_de_dados!$G:$G,G$61,base_de_dados!$H:$H,$L$1,base_de_dados!$C:$C,$A550,base_de_dados!$M:$M,"&lt;=2011",base_de_dados!$O:$O,"&gt;=40908")</f>
        <v>0</v>
      </c>
      <c r="H550" s="5">
        <f>SUMIFS(base_de_dados!$T:$T,base_de_dados!$B:$B,$B550,base_de_dados!$G:$G,H$61,base_de_dados!$H:$H,$L$1,base_de_dados!$C:$C,$A550,base_de_dados!$M:$M,"&lt;=2011",base_de_dados!$O:$O,"&gt;=40908")</f>
        <v>0</v>
      </c>
      <c r="I550" s="5">
        <f>SUMIFS(base_de_dados!$T:$T,base_de_dados!$B:$B,$B550,base_de_dados!$G:$G,I$61,base_de_dados!$H:$H,$L$1,base_de_dados!$C:$C,$A550,base_de_dados!$M:$M,"&lt;=2011",base_de_dados!$O:$O,"&gt;=40908")</f>
        <v>0</v>
      </c>
      <c r="J550" s="5">
        <f>SUMIFS(base_de_dados!$T:$T,base_de_dados!$B:$B,$B550,base_de_dados!$G:$G,J$61,base_de_dados!$H:$H,$L$1,base_de_dados!$C:$C,$A550,base_de_dados!$M:$M,"&lt;=2011",base_de_dados!$O:$O,"&gt;=40908")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SUMIFS(base_de_dados!$T:$T,base_de_dados!$B:$B,$B551,base_de_dados!$G:$G,C$61,base_de_dados!$H:$H,$L$1,base_de_dados!$C:$C,$A551,base_de_dados!$M:$M,"&lt;=2011",base_de_dados!$O:$O,"&gt;=40908")</f>
        <v>0</v>
      </c>
      <c r="D551" s="5">
        <f>SUMIFS(base_de_dados!$T:$T,base_de_dados!$B:$B,$B551,base_de_dados!$G:$G,D$61,base_de_dados!$H:$H,$L$1,base_de_dados!$C:$C,$A551,base_de_dados!$M:$M,"&lt;=2011",base_de_dados!$O:$O,"&gt;=40908")</f>
        <v>0</v>
      </c>
      <c r="E551" s="5">
        <f>SUMIFS(base_de_dados!$T:$T,base_de_dados!$B:$B,$B551,base_de_dados!$G:$G,E$61,base_de_dados!$H:$H,$L$1,base_de_dados!$C:$C,$A551,base_de_dados!$M:$M,"&lt;=2011",base_de_dados!$O:$O,"&gt;=40908")</f>
        <v>0</v>
      </c>
      <c r="F551" s="5">
        <f>SUMIFS(base_de_dados!$T:$T,base_de_dados!$B:$B,$B551,base_de_dados!$G:$G,F$61,base_de_dados!$H:$H,$L$1,base_de_dados!$C:$C,$A551,base_de_dados!$M:$M,"&lt;=2011",base_de_dados!$O:$O,"&gt;=40908")</f>
        <v>0</v>
      </c>
      <c r="G551" s="5">
        <f>SUMIFS(base_de_dados!$T:$T,base_de_dados!$B:$B,$B551,base_de_dados!$G:$G,G$61,base_de_dados!$H:$H,$L$1,base_de_dados!$C:$C,$A551,base_de_dados!$M:$M,"&lt;=2011",base_de_dados!$O:$O,"&gt;=40908")</f>
        <v>0</v>
      </c>
      <c r="H551" s="5">
        <f>SUMIFS(base_de_dados!$T:$T,base_de_dados!$B:$B,$B551,base_de_dados!$G:$G,H$61,base_de_dados!$H:$H,$L$1,base_de_dados!$C:$C,$A551,base_de_dados!$M:$M,"&lt;=2011",base_de_dados!$O:$O,"&gt;=40908")</f>
        <v>0</v>
      </c>
      <c r="I551" s="5">
        <f>SUMIFS(base_de_dados!$T:$T,base_de_dados!$B:$B,$B551,base_de_dados!$G:$G,I$61,base_de_dados!$H:$H,$L$1,base_de_dados!$C:$C,$A551,base_de_dados!$M:$M,"&lt;=2011",base_de_dados!$O:$O,"&gt;=40908")</f>
        <v>0</v>
      </c>
      <c r="J551" s="5">
        <f>SUMIFS(base_de_dados!$T:$T,base_de_dados!$B:$B,$B551,base_de_dados!$G:$G,J$61,base_de_dados!$H:$H,$L$1,base_de_dados!$C:$C,$A551,base_de_dados!$M:$M,"&lt;=2011",base_de_dados!$O:$O,"&gt;=40908")</f>
        <v>0</v>
      </c>
      <c r="K551" s="32">
        <f t="shared" si="12"/>
        <v>0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SUMIFS(base_de_dados!$T:$T,base_de_dados!$B:$B,$B552,base_de_dados!$G:$G,C$61,base_de_dados!$H:$H,$L$1,base_de_dados!$C:$C,$A552,base_de_dados!$M:$M,"&lt;=2011",base_de_dados!$O:$O,"&gt;=40908")</f>
        <v>0</v>
      </c>
      <c r="D552" s="5">
        <f>SUMIFS(base_de_dados!$T:$T,base_de_dados!$B:$B,$B552,base_de_dados!$G:$G,D$61,base_de_dados!$H:$H,$L$1,base_de_dados!$C:$C,$A552,base_de_dados!$M:$M,"&lt;=2011",base_de_dados!$O:$O,"&gt;=40908")</f>
        <v>0</v>
      </c>
      <c r="E552" s="5">
        <f>SUMIFS(base_de_dados!$T:$T,base_de_dados!$B:$B,$B552,base_de_dados!$G:$G,E$61,base_de_dados!$H:$H,$L$1,base_de_dados!$C:$C,$A552,base_de_dados!$M:$M,"&lt;=2011",base_de_dados!$O:$O,"&gt;=40908")</f>
        <v>0</v>
      </c>
      <c r="F552" s="5">
        <f>SUMIFS(base_de_dados!$T:$T,base_de_dados!$B:$B,$B552,base_de_dados!$G:$G,F$61,base_de_dados!$H:$H,$L$1,base_de_dados!$C:$C,$A552,base_de_dados!$M:$M,"&lt;=2011",base_de_dados!$O:$O,"&gt;=40908")</f>
        <v>0</v>
      </c>
      <c r="G552" s="5">
        <f>SUMIFS(base_de_dados!$T:$T,base_de_dados!$B:$B,$B552,base_de_dados!$G:$G,G$61,base_de_dados!$H:$H,$L$1,base_de_dados!$C:$C,$A552,base_de_dados!$M:$M,"&lt;=2011",base_de_dados!$O:$O,"&gt;=40908")</f>
        <v>0</v>
      </c>
      <c r="H552" s="5">
        <f>SUMIFS(base_de_dados!$T:$T,base_de_dados!$B:$B,$B552,base_de_dados!$G:$G,H$61,base_de_dados!$H:$H,$L$1,base_de_dados!$C:$C,$A552,base_de_dados!$M:$M,"&lt;=2011",base_de_dados!$O:$O,"&gt;=40908")</f>
        <v>0</v>
      </c>
      <c r="I552" s="5">
        <f>SUMIFS(base_de_dados!$T:$T,base_de_dados!$B:$B,$B552,base_de_dados!$G:$G,I$61,base_de_dados!$H:$H,$L$1,base_de_dados!$C:$C,$A552,base_de_dados!$M:$M,"&lt;=2011",base_de_dados!$O:$O,"&gt;=40908")</f>
        <v>0</v>
      </c>
      <c r="J552" s="5">
        <f>SUMIFS(base_de_dados!$T:$T,base_de_dados!$B:$B,$B552,base_de_dados!$G:$G,J$61,base_de_dados!$H:$H,$L$1,base_de_dados!$C:$C,$A552,base_de_dados!$M:$M,"&lt;=2011",base_de_dados!$O:$O,"&gt;=40908")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SUMIFS(base_de_dados!$T:$T,base_de_dados!$B:$B,$B553,base_de_dados!$G:$G,C$61,base_de_dados!$H:$H,$L$1,base_de_dados!$C:$C,$A553,base_de_dados!$M:$M,"&lt;=2011",base_de_dados!$O:$O,"&gt;=40908")</f>
        <v>0</v>
      </c>
      <c r="D553" s="5">
        <f>SUMIFS(base_de_dados!$T:$T,base_de_dados!$B:$B,$B553,base_de_dados!$G:$G,D$61,base_de_dados!$H:$H,$L$1,base_de_dados!$C:$C,$A553,base_de_dados!$M:$M,"&lt;=2011",base_de_dados!$O:$O,"&gt;=40908")</f>
        <v>0</v>
      </c>
      <c r="E553" s="5">
        <f>SUMIFS(base_de_dados!$T:$T,base_de_dados!$B:$B,$B553,base_de_dados!$G:$G,E$61,base_de_dados!$H:$H,$L$1,base_de_dados!$C:$C,$A553,base_de_dados!$M:$M,"&lt;=2011",base_de_dados!$O:$O,"&gt;=40908")</f>
        <v>2.0148271308980212E-2</v>
      </c>
      <c r="F553" s="5">
        <f>SUMIFS(base_de_dados!$T:$T,base_de_dados!$B:$B,$B553,base_de_dados!$G:$G,F$61,base_de_dados!$H:$H,$L$1,base_de_dados!$C:$C,$A553,base_de_dados!$M:$M,"&lt;=2011",base_de_dados!$O:$O,"&gt;=40908")</f>
        <v>0</v>
      </c>
      <c r="G553" s="5">
        <f>SUMIFS(base_de_dados!$T:$T,base_de_dados!$B:$B,$B553,base_de_dados!$G:$G,G$61,base_de_dados!$H:$H,$L$1,base_de_dados!$C:$C,$A553,base_de_dados!$M:$M,"&lt;=2011",base_de_dados!$O:$O,"&gt;=40908")</f>
        <v>0</v>
      </c>
      <c r="H553" s="5">
        <f>SUMIFS(base_de_dados!$T:$T,base_de_dados!$B:$B,$B553,base_de_dados!$G:$G,H$61,base_de_dados!$H:$H,$L$1,base_de_dados!$C:$C,$A553,base_de_dados!$M:$M,"&lt;=2011",base_de_dados!$O:$O,"&gt;=40908")</f>
        <v>0</v>
      </c>
      <c r="I553" s="5">
        <f>SUMIFS(base_de_dados!$T:$T,base_de_dados!$B:$B,$B553,base_de_dados!$G:$G,I$61,base_de_dados!$H:$H,$L$1,base_de_dados!$C:$C,$A553,base_de_dados!$M:$M,"&lt;=2011",base_de_dados!$O:$O,"&gt;=40908")</f>
        <v>0</v>
      </c>
      <c r="J553" s="5">
        <f>SUMIFS(base_de_dados!$T:$T,base_de_dados!$B:$B,$B553,base_de_dados!$G:$G,J$61,base_de_dados!$H:$H,$L$1,base_de_dados!$C:$C,$A553,base_de_dados!$M:$M,"&lt;=2011",base_de_dados!$O:$O,"&gt;=40908")</f>
        <v>0</v>
      </c>
      <c r="K553" s="32">
        <f t="shared" si="12"/>
        <v>2.0148271308980212E-2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SUMIFS(base_de_dados!$T:$T,base_de_dados!$B:$B,$B554,base_de_dados!$G:$G,C$61,base_de_dados!$H:$H,$L$1,base_de_dados!$C:$C,$A554,base_de_dados!$M:$M,"&lt;=2011",base_de_dados!$O:$O,"&gt;=40908")</f>
        <v>0</v>
      </c>
      <c r="D554" s="5">
        <f>SUMIFS(base_de_dados!$T:$T,base_de_dados!$B:$B,$B554,base_de_dados!$G:$G,D$61,base_de_dados!$H:$H,$L$1,base_de_dados!$C:$C,$A554,base_de_dados!$M:$M,"&lt;=2011",base_de_dados!$O:$O,"&gt;=40908")</f>
        <v>0</v>
      </c>
      <c r="E554" s="5">
        <f>SUMIFS(base_de_dados!$T:$T,base_de_dados!$B:$B,$B554,base_de_dados!$G:$G,E$61,base_de_dados!$H:$H,$L$1,base_de_dados!$C:$C,$A554,base_de_dados!$M:$M,"&lt;=2011",base_de_dados!$O:$O,"&gt;=40908")</f>
        <v>0</v>
      </c>
      <c r="F554" s="5">
        <f>SUMIFS(base_de_dados!$T:$T,base_de_dados!$B:$B,$B554,base_de_dados!$G:$G,F$61,base_de_dados!$H:$H,$L$1,base_de_dados!$C:$C,$A554,base_de_dados!$M:$M,"&lt;=2011",base_de_dados!$O:$O,"&gt;=40908")</f>
        <v>0</v>
      </c>
      <c r="G554" s="5">
        <f>SUMIFS(base_de_dados!$T:$T,base_de_dados!$B:$B,$B554,base_de_dados!$G:$G,G$61,base_de_dados!$H:$H,$L$1,base_de_dados!$C:$C,$A554,base_de_dados!$M:$M,"&lt;=2011",base_de_dados!$O:$O,"&gt;=40908")</f>
        <v>0</v>
      </c>
      <c r="H554" s="5">
        <f>SUMIFS(base_de_dados!$T:$T,base_de_dados!$B:$B,$B554,base_de_dados!$G:$G,H$61,base_de_dados!$H:$H,$L$1,base_de_dados!$C:$C,$A554,base_de_dados!$M:$M,"&lt;=2011",base_de_dados!$O:$O,"&gt;=40908")</f>
        <v>0</v>
      </c>
      <c r="I554" s="5">
        <f>SUMIFS(base_de_dados!$T:$T,base_de_dados!$B:$B,$B554,base_de_dados!$G:$G,I$61,base_de_dados!$H:$H,$L$1,base_de_dados!$C:$C,$A554,base_de_dados!$M:$M,"&lt;=2011",base_de_dados!$O:$O,"&gt;=40908")</f>
        <v>0</v>
      </c>
      <c r="J554" s="5">
        <f>SUMIFS(base_de_dados!$T:$T,base_de_dados!$B:$B,$B554,base_de_dados!$G:$G,J$61,base_de_dados!$H:$H,$L$1,base_de_dados!$C:$C,$A554,base_de_dados!$M:$M,"&lt;=2011",base_de_dados!$O:$O,"&gt;=40908")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SUMIFS(base_de_dados!$T:$T,base_de_dados!$B:$B,$B555,base_de_dados!$G:$G,C$61,base_de_dados!$H:$H,$L$1,base_de_dados!$C:$C,$A555,base_de_dados!$M:$M,"&lt;=2011",base_de_dados!$O:$O,"&gt;=40908")</f>
        <v>0</v>
      </c>
      <c r="D555" s="5">
        <f>SUMIFS(base_de_dados!$T:$T,base_de_dados!$B:$B,$B555,base_de_dados!$G:$G,D$61,base_de_dados!$H:$H,$L$1,base_de_dados!$C:$C,$A555,base_de_dados!$M:$M,"&lt;=2011",base_de_dados!$O:$O,"&gt;=40908")</f>
        <v>0</v>
      </c>
      <c r="E555" s="5">
        <f>SUMIFS(base_de_dados!$T:$T,base_de_dados!$B:$B,$B555,base_de_dados!$G:$G,E$61,base_de_dados!$H:$H,$L$1,base_de_dados!$C:$C,$A555,base_de_dados!$M:$M,"&lt;=2011",base_de_dados!$O:$O,"&gt;=40908")</f>
        <v>0</v>
      </c>
      <c r="F555" s="5">
        <f>SUMIFS(base_de_dados!$T:$T,base_de_dados!$B:$B,$B555,base_de_dados!$G:$G,F$61,base_de_dados!$H:$H,$L$1,base_de_dados!$C:$C,$A555,base_de_dados!$M:$M,"&lt;=2011",base_de_dados!$O:$O,"&gt;=40908")</f>
        <v>0</v>
      </c>
      <c r="G555" s="5">
        <f>SUMIFS(base_de_dados!$T:$T,base_de_dados!$B:$B,$B555,base_de_dados!$G:$G,G$61,base_de_dados!$H:$H,$L$1,base_de_dados!$C:$C,$A555,base_de_dados!$M:$M,"&lt;=2011",base_de_dados!$O:$O,"&gt;=40908")</f>
        <v>0</v>
      </c>
      <c r="H555" s="5">
        <f>SUMIFS(base_de_dados!$T:$T,base_de_dados!$B:$B,$B555,base_de_dados!$G:$G,H$61,base_de_dados!$H:$H,$L$1,base_de_dados!$C:$C,$A555,base_de_dados!$M:$M,"&lt;=2011",base_de_dados!$O:$O,"&gt;=40908")</f>
        <v>0</v>
      </c>
      <c r="I555" s="5">
        <f>SUMIFS(base_de_dados!$T:$T,base_de_dados!$B:$B,$B555,base_de_dados!$G:$G,I$61,base_de_dados!$H:$H,$L$1,base_de_dados!$C:$C,$A555,base_de_dados!$M:$M,"&lt;=2011",base_de_dados!$O:$O,"&gt;=40908")</f>
        <v>0</v>
      </c>
      <c r="J555" s="5">
        <f>SUMIFS(base_de_dados!$T:$T,base_de_dados!$B:$B,$B555,base_de_dados!$G:$G,J$61,base_de_dados!$H:$H,$L$1,base_de_dados!$C:$C,$A555,base_de_dados!$M:$M,"&lt;=2011",base_de_dados!$O:$O,"&gt;=40908")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SUMIFS(base_de_dados!$T:$T,base_de_dados!$B:$B,$B556,base_de_dados!$G:$G,C$61,base_de_dados!$H:$H,$L$1,base_de_dados!$C:$C,$A556,base_de_dados!$M:$M,"&lt;=2011",base_de_dados!$O:$O,"&gt;=40908")</f>
        <v>0</v>
      </c>
      <c r="D556" s="5">
        <f>SUMIFS(base_de_dados!$T:$T,base_de_dados!$B:$B,$B556,base_de_dados!$G:$G,D$61,base_de_dados!$H:$H,$L$1,base_de_dados!$C:$C,$A556,base_de_dados!$M:$M,"&lt;=2011",base_de_dados!$O:$O,"&gt;=40908")</f>
        <v>0</v>
      </c>
      <c r="E556" s="5">
        <f>SUMIFS(base_de_dados!$T:$T,base_de_dados!$B:$B,$B556,base_de_dados!$G:$G,E$61,base_de_dados!$H:$H,$L$1,base_de_dados!$C:$C,$A556,base_de_dados!$M:$M,"&lt;=2011",base_de_dados!$O:$O,"&gt;=40908")</f>
        <v>0</v>
      </c>
      <c r="F556" s="5">
        <f>SUMIFS(base_de_dados!$T:$T,base_de_dados!$B:$B,$B556,base_de_dados!$G:$G,F$61,base_de_dados!$H:$H,$L$1,base_de_dados!$C:$C,$A556,base_de_dados!$M:$M,"&lt;=2011",base_de_dados!$O:$O,"&gt;=40908")</f>
        <v>0</v>
      </c>
      <c r="G556" s="5">
        <f>SUMIFS(base_de_dados!$T:$T,base_de_dados!$B:$B,$B556,base_de_dados!$G:$G,G$61,base_de_dados!$H:$H,$L$1,base_de_dados!$C:$C,$A556,base_de_dados!$M:$M,"&lt;=2011",base_de_dados!$O:$O,"&gt;=40908")</f>
        <v>0</v>
      </c>
      <c r="H556" s="5">
        <f>SUMIFS(base_de_dados!$T:$T,base_de_dados!$B:$B,$B556,base_de_dados!$G:$G,H$61,base_de_dados!$H:$H,$L$1,base_de_dados!$C:$C,$A556,base_de_dados!$M:$M,"&lt;=2011",base_de_dados!$O:$O,"&gt;=40908")</f>
        <v>0</v>
      </c>
      <c r="I556" s="5">
        <f>SUMIFS(base_de_dados!$T:$T,base_de_dados!$B:$B,$B556,base_de_dados!$G:$G,I$61,base_de_dados!$H:$H,$L$1,base_de_dados!$C:$C,$A556,base_de_dados!$M:$M,"&lt;=2011",base_de_dados!$O:$O,"&gt;=40908")</f>
        <v>0</v>
      </c>
      <c r="J556" s="5">
        <f>SUMIFS(base_de_dados!$T:$T,base_de_dados!$B:$B,$B556,base_de_dados!$G:$G,J$61,base_de_dados!$H:$H,$L$1,base_de_dados!$C:$C,$A556,base_de_dados!$M:$M,"&lt;=2011",base_de_dados!$O:$O,"&gt;=40908")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SUMIFS(base_de_dados!$T:$T,base_de_dados!$B:$B,$B557,base_de_dados!$G:$G,C$61,base_de_dados!$H:$H,$L$1,base_de_dados!$C:$C,$A557,base_de_dados!$M:$M,"&lt;=2011",base_de_dados!$O:$O,"&gt;=40908")</f>
        <v>0</v>
      </c>
      <c r="D557" s="5">
        <f>SUMIFS(base_de_dados!$T:$T,base_de_dados!$B:$B,$B557,base_de_dados!$G:$G,D$61,base_de_dados!$H:$H,$L$1,base_de_dados!$C:$C,$A557,base_de_dados!$M:$M,"&lt;=2011",base_de_dados!$O:$O,"&gt;=40908")</f>
        <v>0</v>
      </c>
      <c r="E557" s="5">
        <f>SUMIFS(base_de_dados!$T:$T,base_de_dados!$B:$B,$B557,base_de_dados!$G:$G,E$61,base_de_dados!$H:$H,$L$1,base_de_dados!$C:$C,$A557,base_de_dados!$M:$M,"&lt;=2011",base_de_dados!$O:$O,"&gt;=40908")</f>
        <v>0</v>
      </c>
      <c r="F557" s="5">
        <f>SUMIFS(base_de_dados!$T:$T,base_de_dados!$B:$B,$B557,base_de_dados!$G:$G,F$61,base_de_dados!$H:$H,$L$1,base_de_dados!$C:$C,$A557,base_de_dados!$M:$M,"&lt;=2011",base_de_dados!$O:$O,"&gt;=40908")</f>
        <v>0</v>
      </c>
      <c r="G557" s="5">
        <f>SUMIFS(base_de_dados!$T:$T,base_de_dados!$B:$B,$B557,base_de_dados!$G:$G,G$61,base_de_dados!$H:$H,$L$1,base_de_dados!$C:$C,$A557,base_de_dados!$M:$M,"&lt;=2011",base_de_dados!$O:$O,"&gt;=40908")</f>
        <v>0</v>
      </c>
      <c r="H557" s="5">
        <f>SUMIFS(base_de_dados!$T:$T,base_de_dados!$B:$B,$B557,base_de_dados!$G:$G,H$61,base_de_dados!$H:$H,$L$1,base_de_dados!$C:$C,$A557,base_de_dados!$M:$M,"&lt;=2011",base_de_dados!$O:$O,"&gt;=40908")</f>
        <v>0</v>
      </c>
      <c r="I557" s="5">
        <f>SUMIFS(base_de_dados!$T:$T,base_de_dados!$B:$B,$B557,base_de_dados!$G:$G,I$61,base_de_dados!$H:$H,$L$1,base_de_dados!$C:$C,$A557,base_de_dados!$M:$M,"&lt;=2011",base_de_dados!$O:$O,"&gt;=40908")</f>
        <v>0</v>
      </c>
      <c r="J557" s="5">
        <f>SUMIFS(base_de_dados!$T:$T,base_de_dados!$B:$B,$B557,base_de_dados!$G:$G,J$61,base_de_dados!$H:$H,$L$1,base_de_dados!$C:$C,$A557,base_de_dados!$M:$M,"&lt;=2011",base_de_dados!$O:$O,"&gt;=40908")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SUMIFS(base_de_dados!$T:$T,base_de_dados!$B:$B,$B558,base_de_dados!$G:$G,C$61,base_de_dados!$H:$H,$L$1,base_de_dados!$C:$C,$A558,base_de_dados!$M:$M,"&lt;=2011",base_de_dados!$O:$O,"&gt;=40908")</f>
        <v>0</v>
      </c>
      <c r="D558" s="5">
        <f>SUMIFS(base_de_dados!$T:$T,base_de_dados!$B:$B,$B558,base_de_dados!$G:$G,D$61,base_de_dados!$H:$H,$L$1,base_de_dados!$C:$C,$A558,base_de_dados!$M:$M,"&lt;=2011",base_de_dados!$O:$O,"&gt;=40908")</f>
        <v>0</v>
      </c>
      <c r="E558" s="5">
        <f>SUMIFS(base_de_dados!$T:$T,base_de_dados!$B:$B,$B558,base_de_dados!$G:$G,E$61,base_de_dados!$H:$H,$L$1,base_de_dados!$C:$C,$A558,base_de_dados!$M:$M,"&lt;=2011",base_de_dados!$O:$O,"&gt;=40908")</f>
        <v>2.2831050228310501E-3</v>
      </c>
      <c r="F558" s="5">
        <f>SUMIFS(base_de_dados!$T:$T,base_de_dados!$B:$B,$B558,base_de_dados!$G:$G,F$61,base_de_dados!$H:$H,$L$1,base_de_dados!$C:$C,$A558,base_de_dados!$M:$M,"&lt;=2011",base_de_dados!$O:$O,"&gt;=40908")</f>
        <v>0</v>
      </c>
      <c r="G558" s="5">
        <f>SUMIFS(base_de_dados!$T:$T,base_de_dados!$B:$B,$B558,base_de_dados!$G:$G,G$61,base_de_dados!$H:$H,$L$1,base_de_dados!$C:$C,$A558,base_de_dados!$M:$M,"&lt;=2011",base_de_dados!$O:$O,"&gt;=40908")</f>
        <v>0</v>
      </c>
      <c r="H558" s="5">
        <f>SUMIFS(base_de_dados!$T:$T,base_de_dados!$B:$B,$B558,base_de_dados!$G:$G,H$61,base_de_dados!$H:$H,$L$1,base_de_dados!$C:$C,$A558,base_de_dados!$M:$M,"&lt;=2011",base_de_dados!$O:$O,"&gt;=40908")</f>
        <v>0</v>
      </c>
      <c r="I558" s="5">
        <f>SUMIFS(base_de_dados!$T:$T,base_de_dados!$B:$B,$B558,base_de_dados!$G:$G,I$61,base_de_dados!$H:$H,$L$1,base_de_dados!$C:$C,$A558,base_de_dados!$M:$M,"&lt;=2011",base_de_dados!$O:$O,"&gt;=40908")</f>
        <v>0</v>
      </c>
      <c r="J558" s="5">
        <f>SUMIFS(base_de_dados!$T:$T,base_de_dados!$B:$B,$B558,base_de_dados!$G:$G,J$61,base_de_dados!$H:$H,$L$1,base_de_dados!$C:$C,$A558,base_de_dados!$M:$M,"&lt;=2011",base_de_dados!$O:$O,"&gt;=40908")</f>
        <v>0</v>
      </c>
      <c r="K558" s="32">
        <f t="shared" si="12"/>
        <v>2.2831050228310501E-3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SUMIFS(base_de_dados!$T:$T,base_de_dados!$B:$B,$B559,base_de_dados!$G:$G,C$61,base_de_dados!$H:$H,$L$1,base_de_dados!$C:$C,$A559,base_de_dados!$M:$M,"&lt;=2011",base_de_dados!$O:$O,"&gt;=40908")</f>
        <v>0</v>
      </c>
      <c r="D559" s="5">
        <f>SUMIFS(base_de_dados!$T:$T,base_de_dados!$B:$B,$B559,base_de_dados!$G:$G,D$61,base_de_dados!$H:$H,$L$1,base_de_dados!$C:$C,$A559,base_de_dados!$M:$M,"&lt;=2011",base_de_dados!$O:$O,"&gt;=40908")</f>
        <v>0</v>
      </c>
      <c r="E559" s="5">
        <f>SUMIFS(base_de_dados!$T:$T,base_de_dados!$B:$B,$B559,base_de_dados!$G:$G,E$61,base_de_dados!$H:$H,$L$1,base_de_dados!$C:$C,$A559,base_de_dados!$M:$M,"&lt;=2011",base_de_dados!$O:$O,"&gt;=40908")</f>
        <v>0</v>
      </c>
      <c r="F559" s="5">
        <f>SUMIFS(base_de_dados!$T:$T,base_de_dados!$B:$B,$B559,base_de_dados!$G:$G,F$61,base_de_dados!$H:$H,$L$1,base_de_dados!$C:$C,$A559,base_de_dados!$M:$M,"&lt;=2011",base_de_dados!$O:$O,"&gt;=40908")</f>
        <v>0</v>
      </c>
      <c r="G559" s="5">
        <f>SUMIFS(base_de_dados!$T:$T,base_de_dados!$B:$B,$B559,base_de_dados!$G:$G,G$61,base_de_dados!$H:$H,$L$1,base_de_dados!$C:$C,$A559,base_de_dados!$M:$M,"&lt;=2011",base_de_dados!$O:$O,"&gt;=40908")</f>
        <v>0</v>
      </c>
      <c r="H559" s="5">
        <f>SUMIFS(base_de_dados!$T:$T,base_de_dados!$B:$B,$B559,base_de_dados!$G:$G,H$61,base_de_dados!$H:$H,$L$1,base_de_dados!$C:$C,$A559,base_de_dados!$M:$M,"&lt;=2011",base_de_dados!$O:$O,"&gt;=40908")</f>
        <v>0</v>
      </c>
      <c r="I559" s="5">
        <f>SUMIFS(base_de_dados!$T:$T,base_de_dados!$B:$B,$B559,base_de_dados!$G:$G,I$61,base_de_dados!$H:$H,$L$1,base_de_dados!$C:$C,$A559,base_de_dados!$M:$M,"&lt;=2011",base_de_dados!$O:$O,"&gt;=40908")</f>
        <v>0</v>
      </c>
      <c r="J559" s="5">
        <f>SUMIFS(base_de_dados!$T:$T,base_de_dados!$B:$B,$B559,base_de_dados!$G:$G,J$61,base_de_dados!$H:$H,$L$1,base_de_dados!$C:$C,$A559,base_de_dados!$M:$M,"&lt;=2011",base_de_dados!$O:$O,"&gt;=40908")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SUMIFS(base_de_dados!$T:$T,base_de_dados!$B:$B,$B560,base_de_dados!$G:$G,C$61,base_de_dados!$H:$H,$L$1,base_de_dados!$C:$C,$A560,base_de_dados!$M:$M,"&lt;=2011",base_de_dados!$O:$O,"&gt;=40908")</f>
        <v>0</v>
      </c>
      <c r="D560" s="5">
        <f>SUMIFS(base_de_dados!$T:$T,base_de_dados!$B:$B,$B560,base_de_dados!$G:$G,D$61,base_de_dados!$H:$H,$L$1,base_de_dados!$C:$C,$A560,base_de_dados!$M:$M,"&lt;=2011",base_de_dados!$O:$O,"&gt;=40908")</f>
        <v>0</v>
      </c>
      <c r="E560" s="5">
        <f>SUMIFS(base_de_dados!$T:$T,base_de_dados!$B:$B,$B560,base_de_dados!$G:$G,E$61,base_de_dados!$H:$H,$L$1,base_de_dados!$C:$C,$A560,base_de_dados!$M:$M,"&lt;=2011",base_de_dados!$O:$O,"&gt;=40908")</f>
        <v>1.7841263318112633E-2</v>
      </c>
      <c r="F560" s="5">
        <f>SUMIFS(base_de_dados!$T:$T,base_de_dados!$B:$B,$B560,base_de_dados!$G:$G,F$61,base_de_dados!$H:$H,$L$1,base_de_dados!$C:$C,$A560,base_de_dados!$M:$M,"&lt;=2011",base_de_dados!$O:$O,"&gt;=40908")</f>
        <v>2.8732242516489093E-2</v>
      </c>
      <c r="G560" s="5">
        <f>SUMIFS(base_de_dados!$T:$T,base_de_dados!$B:$B,$B560,base_de_dados!$G:$G,G$61,base_de_dados!$H:$H,$L$1,base_de_dados!$C:$C,$A560,base_de_dados!$M:$M,"&lt;=2011",base_de_dados!$O:$O,"&gt;=40908")</f>
        <v>0</v>
      </c>
      <c r="H560" s="5">
        <f>SUMIFS(base_de_dados!$T:$T,base_de_dados!$B:$B,$B560,base_de_dados!$G:$G,H$61,base_de_dados!$H:$H,$L$1,base_de_dados!$C:$C,$A560,base_de_dados!$M:$M,"&lt;=2011",base_de_dados!$O:$O,"&gt;=40908")</f>
        <v>0</v>
      </c>
      <c r="I560" s="5">
        <f>SUMIFS(base_de_dados!$T:$T,base_de_dados!$B:$B,$B560,base_de_dados!$G:$G,I$61,base_de_dados!$H:$H,$L$1,base_de_dados!$C:$C,$A560,base_de_dados!$M:$M,"&lt;=2011",base_de_dados!$O:$O,"&gt;=40908")</f>
        <v>0</v>
      </c>
      <c r="J560" s="5">
        <f>SUMIFS(base_de_dados!$T:$T,base_de_dados!$B:$B,$B560,base_de_dados!$G:$G,J$61,base_de_dados!$H:$H,$L$1,base_de_dados!$C:$C,$A560,base_de_dados!$M:$M,"&lt;=2011",base_de_dados!$O:$O,"&gt;=40908")</f>
        <v>0</v>
      </c>
      <c r="K560" s="32">
        <f t="shared" si="12"/>
        <v>4.6573505834601722E-2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SUMIFS(base_de_dados!$T:$T,base_de_dados!$B:$B,$B561,base_de_dados!$G:$G,C$61,base_de_dados!$H:$H,$L$1,base_de_dados!$C:$C,$A561,base_de_dados!$M:$M,"&lt;=2011",base_de_dados!$O:$O,"&gt;=40908")</f>
        <v>0</v>
      </c>
      <c r="D561" s="5">
        <f>SUMIFS(base_de_dados!$T:$T,base_de_dados!$B:$B,$B561,base_de_dados!$G:$G,D$61,base_de_dados!$H:$H,$L$1,base_de_dados!$C:$C,$A561,base_de_dados!$M:$M,"&lt;=2011",base_de_dados!$O:$O,"&gt;=40908")</f>
        <v>0</v>
      </c>
      <c r="E561" s="5">
        <f>SUMIFS(base_de_dados!$T:$T,base_de_dados!$B:$B,$B561,base_de_dados!$G:$G,E$61,base_de_dados!$H:$H,$L$1,base_de_dados!$C:$C,$A561,base_de_dados!$M:$M,"&lt;=2011",base_de_dados!$O:$O,"&gt;=40908")</f>
        <v>2.4383561643835615E-2</v>
      </c>
      <c r="F561" s="5">
        <f>SUMIFS(base_de_dados!$T:$T,base_de_dados!$B:$B,$B561,base_de_dados!$G:$G,F$61,base_de_dados!$H:$H,$L$1,base_de_dados!$C:$C,$A561,base_de_dados!$M:$M,"&lt;=2011",base_de_dados!$O:$O,"&gt;=40908")</f>
        <v>0.21150684931506852</v>
      </c>
      <c r="G561" s="5">
        <f>SUMIFS(base_de_dados!$T:$T,base_de_dados!$B:$B,$B561,base_de_dados!$G:$G,G$61,base_de_dados!$H:$H,$L$1,base_de_dados!$C:$C,$A561,base_de_dados!$M:$M,"&lt;=2011",base_de_dados!$O:$O,"&gt;=40908")</f>
        <v>0</v>
      </c>
      <c r="H561" s="5">
        <f>SUMIFS(base_de_dados!$T:$T,base_de_dados!$B:$B,$B561,base_de_dados!$G:$G,H$61,base_de_dados!$H:$H,$L$1,base_de_dados!$C:$C,$A561,base_de_dados!$M:$M,"&lt;=2011",base_de_dados!$O:$O,"&gt;=40908")</f>
        <v>0</v>
      </c>
      <c r="I561" s="5">
        <f>SUMIFS(base_de_dados!$T:$T,base_de_dados!$B:$B,$B561,base_de_dados!$G:$G,I$61,base_de_dados!$H:$H,$L$1,base_de_dados!$C:$C,$A561,base_de_dados!$M:$M,"&lt;=2011",base_de_dados!$O:$O,"&gt;=40908")</f>
        <v>0</v>
      </c>
      <c r="J561" s="5">
        <f>SUMIFS(base_de_dados!$T:$T,base_de_dados!$B:$B,$B561,base_de_dados!$G:$G,J$61,base_de_dados!$H:$H,$L$1,base_de_dados!$C:$C,$A561,base_de_dados!$M:$M,"&lt;=2011",base_de_dados!$O:$O,"&gt;=40908")</f>
        <v>0</v>
      </c>
      <c r="K561" s="32">
        <f t="shared" si="12"/>
        <v>0.23589041095890415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SUMIFS(base_de_dados!$T:$T,base_de_dados!$B:$B,$B562,base_de_dados!$G:$G,C$61,base_de_dados!$H:$H,$L$1,base_de_dados!$C:$C,$A562,base_de_dados!$M:$M,"&lt;=2011",base_de_dados!$O:$O,"&gt;=40908")</f>
        <v>0</v>
      </c>
      <c r="D562" s="5">
        <f>SUMIFS(base_de_dados!$T:$T,base_de_dados!$B:$B,$B562,base_de_dados!$G:$G,D$61,base_de_dados!$H:$H,$L$1,base_de_dados!$C:$C,$A562,base_de_dados!$M:$M,"&lt;=2011",base_de_dados!$O:$O,"&gt;=40908")</f>
        <v>0</v>
      </c>
      <c r="E562" s="5">
        <f>SUMIFS(base_de_dados!$T:$T,base_de_dados!$B:$B,$B562,base_de_dados!$G:$G,E$61,base_de_dados!$H:$H,$L$1,base_de_dados!$C:$C,$A562,base_de_dados!$M:$M,"&lt;=2011",base_de_dados!$O:$O,"&gt;=40908")</f>
        <v>0</v>
      </c>
      <c r="F562" s="5">
        <f>SUMIFS(base_de_dados!$T:$T,base_de_dados!$B:$B,$B562,base_de_dados!$G:$G,F$61,base_de_dados!$H:$H,$L$1,base_de_dados!$C:$C,$A562,base_de_dados!$M:$M,"&lt;=2011",base_de_dados!$O:$O,"&gt;=40908")</f>
        <v>0</v>
      </c>
      <c r="G562" s="5">
        <f>SUMIFS(base_de_dados!$T:$T,base_de_dados!$B:$B,$B562,base_de_dados!$G:$G,G$61,base_de_dados!$H:$H,$L$1,base_de_dados!$C:$C,$A562,base_de_dados!$M:$M,"&lt;=2011",base_de_dados!$O:$O,"&gt;=40908")</f>
        <v>0</v>
      </c>
      <c r="H562" s="5">
        <f>SUMIFS(base_de_dados!$T:$T,base_de_dados!$B:$B,$B562,base_de_dados!$G:$G,H$61,base_de_dados!$H:$H,$L$1,base_de_dados!$C:$C,$A562,base_de_dados!$M:$M,"&lt;=2011",base_de_dados!$O:$O,"&gt;=40908")</f>
        <v>0</v>
      </c>
      <c r="I562" s="5">
        <f>SUMIFS(base_de_dados!$T:$T,base_de_dados!$B:$B,$B562,base_de_dados!$G:$G,I$61,base_de_dados!$H:$H,$L$1,base_de_dados!$C:$C,$A562,base_de_dados!$M:$M,"&lt;=2011",base_de_dados!$O:$O,"&gt;=40908")</f>
        <v>0</v>
      </c>
      <c r="J562" s="5">
        <f>SUMIFS(base_de_dados!$T:$T,base_de_dados!$B:$B,$B562,base_de_dados!$G:$G,J$61,base_de_dados!$H:$H,$L$1,base_de_dados!$C:$C,$A562,base_de_dados!$M:$M,"&lt;=2011",base_de_dados!$O:$O,"&gt;=40908")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SUMIFS(base_de_dados!$T:$T,base_de_dados!$B:$B,$B563,base_de_dados!$G:$G,C$61,base_de_dados!$H:$H,$L$1,base_de_dados!$C:$C,$A563,base_de_dados!$M:$M,"&lt;=2011",base_de_dados!$O:$O,"&gt;=40908")</f>
        <v>0</v>
      </c>
      <c r="D563" s="5">
        <f>SUMIFS(base_de_dados!$T:$T,base_de_dados!$B:$B,$B563,base_de_dados!$G:$G,D$61,base_de_dados!$H:$H,$L$1,base_de_dados!$C:$C,$A563,base_de_dados!$M:$M,"&lt;=2011",base_de_dados!$O:$O,"&gt;=40908")</f>
        <v>0</v>
      </c>
      <c r="E563" s="5">
        <f>SUMIFS(base_de_dados!$T:$T,base_de_dados!$B:$B,$B563,base_de_dados!$G:$G,E$61,base_de_dados!$H:$H,$L$1,base_de_dados!$C:$C,$A563,base_de_dados!$M:$M,"&lt;=2011",base_de_dados!$O:$O,"&gt;=40908")</f>
        <v>1.9025875190258751E-3</v>
      </c>
      <c r="F563" s="5">
        <f>SUMIFS(base_de_dados!$T:$T,base_de_dados!$B:$B,$B563,base_de_dados!$G:$G,F$61,base_de_dados!$H:$H,$L$1,base_de_dados!$C:$C,$A563,base_de_dados!$M:$M,"&lt;=2011",base_de_dados!$O:$O,"&gt;=40908")</f>
        <v>0</v>
      </c>
      <c r="G563" s="5">
        <f>SUMIFS(base_de_dados!$T:$T,base_de_dados!$B:$B,$B563,base_de_dados!$G:$G,G$61,base_de_dados!$H:$H,$L$1,base_de_dados!$C:$C,$A563,base_de_dados!$M:$M,"&lt;=2011",base_de_dados!$O:$O,"&gt;=40908")</f>
        <v>0</v>
      </c>
      <c r="H563" s="5">
        <f>SUMIFS(base_de_dados!$T:$T,base_de_dados!$B:$B,$B563,base_de_dados!$G:$G,H$61,base_de_dados!$H:$H,$L$1,base_de_dados!$C:$C,$A563,base_de_dados!$M:$M,"&lt;=2011",base_de_dados!$O:$O,"&gt;=40908")</f>
        <v>0</v>
      </c>
      <c r="I563" s="5">
        <f>SUMIFS(base_de_dados!$T:$T,base_de_dados!$B:$B,$B563,base_de_dados!$G:$G,I$61,base_de_dados!$H:$H,$L$1,base_de_dados!$C:$C,$A563,base_de_dados!$M:$M,"&lt;=2011",base_de_dados!$O:$O,"&gt;=40908")</f>
        <v>0</v>
      </c>
      <c r="J563" s="5">
        <f>SUMIFS(base_de_dados!$T:$T,base_de_dados!$B:$B,$B563,base_de_dados!$G:$G,J$61,base_de_dados!$H:$H,$L$1,base_de_dados!$C:$C,$A563,base_de_dados!$M:$M,"&lt;=2011",base_de_dados!$O:$O,"&gt;=40908")</f>
        <v>0</v>
      </c>
      <c r="K563" s="32">
        <f t="shared" si="12"/>
        <v>1.9025875190258751E-3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SUMIFS(base_de_dados!$T:$T,base_de_dados!$B:$B,$B564,base_de_dados!$G:$G,C$61,base_de_dados!$H:$H,$L$1,base_de_dados!$C:$C,$A564,base_de_dados!$M:$M,"&lt;=2011",base_de_dados!$O:$O,"&gt;=40908")</f>
        <v>0</v>
      </c>
      <c r="D564" s="5">
        <f>SUMIFS(base_de_dados!$T:$T,base_de_dados!$B:$B,$B564,base_de_dados!$G:$G,D$61,base_de_dados!$H:$H,$L$1,base_de_dados!$C:$C,$A564,base_de_dados!$M:$M,"&lt;=2011",base_de_dados!$O:$O,"&gt;=40908")</f>
        <v>0</v>
      </c>
      <c r="E564" s="5">
        <f>SUMIFS(base_de_dados!$T:$T,base_de_dados!$B:$B,$B564,base_de_dados!$G:$G,E$61,base_de_dados!$H:$H,$L$1,base_de_dados!$C:$C,$A564,base_de_dados!$M:$M,"&lt;=2011",base_de_dados!$O:$O,"&gt;=40908")</f>
        <v>0</v>
      </c>
      <c r="F564" s="5">
        <f>SUMIFS(base_de_dados!$T:$T,base_de_dados!$B:$B,$B564,base_de_dados!$G:$G,F$61,base_de_dados!$H:$H,$L$1,base_de_dados!$C:$C,$A564,base_de_dados!$M:$M,"&lt;=2011",base_de_dados!$O:$O,"&gt;=40908")</f>
        <v>0</v>
      </c>
      <c r="G564" s="5">
        <f>SUMIFS(base_de_dados!$T:$T,base_de_dados!$B:$B,$B564,base_de_dados!$G:$G,G$61,base_de_dados!$H:$H,$L$1,base_de_dados!$C:$C,$A564,base_de_dados!$M:$M,"&lt;=2011",base_de_dados!$O:$O,"&gt;=40908")</f>
        <v>0</v>
      </c>
      <c r="H564" s="5">
        <f>SUMIFS(base_de_dados!$T:$T,base_de_dados!$B:$B,$B564,base_de_dados!$G:$G,H$61,base_de_dados!$H:$H,$L$1,base_de_dados!$C:$C,$A564,base_de_dados!$M:$M,"&lt;=2011",base_de_dados!$O:$O,"&gt;=40908")</f>
        <v>0</v>
      </c>
      <c r="I564" s="5">
        <f>SUMIFS(base_de_dados!$T:$T,base_de_dados!$B:$B,$B564,base_de_dados!$G:$G,I$61,base_de_dados!$H:$H,$L$1,base_de_dados!$C:$C,$A564,base_de_dados!$M:$M,"&lt;=2011",base_de_dados!$O:$O,"&gt;=40908")</f>
        <v>0</v>
      </c>
      <c r="J564" s="5">
        <f>SUMIFS(base_de_dados!$T:$T,base_de_dados!$B:$B,$B564,base_de_dados!$G:$G,J$61,base_de_dados!$H:$H,$L$1,base_de_dados!$C:$C,$A564,base_de_dados!$M:$M,"&lt;=2011",base_de_dados!$O:$O,"&gt;=40908")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SUMIFS(base_de_dados!$T:$T,base_de_dados!$B:$B,$B565,base_de_dados!$G:$G,C$61,base_de_dados!$H:$H,$L$1,base_de_dados!$C:$C,$A565,base_de_dados!$M:$M,"&lt;=2011",base_de_dados!$O:$O,"&gt;=40908")</f>
        <v>0</v>
      </c>
      <c r="D565" s="5">
        <f>SUMIFS(base_de_dados!$T:$T,base_de_dados!$B:$B,$B565,base_de_dados!$G:$G,D$61,base_de_dados!$H:$H,$L$1,base_de_dados!$C:$C,$A565,base_de_dados!$M:$M,"&lt;=2011",base_de_dados!$O:$O,"&gt;=40908")</f>
        <v>0</v>
      </c>
      <c r="E565" s="5">
        <f>SUMIFS(base_de_dados!$T:$T,base_de_dados!$B:$B,$B565,base_de_dados!$G:$G,E$61,base_de_dados!$H:$H,$L$1,base_de_dados!$C:$C,$A565,base_de_dados!$M:$M,"&lt;=2011",base_de_dados!$O:$O,"&gt;=40908")</f>
        <v>0</v>
      </c>
      <c r="F565" s="5">
        <f>SUMIFS(base_de_dados!$T:$T,base_de_dados!$B:$B,$B565,base_de_dados!$G:$G,F$61,base_de_dados!$H:$H,$L$1,base_de_dados!$C:$C,$A565,base_de_dados!$M:$M,"&lt;=2011",base_de_dados!$O:$O,"&gt;=40908")</f>
        <v>0</v>
      </c>
      <c r="G565" s="5">
        <f>SUMIFS(base_de_dados!$T:$T,base_de_dados!$B:$B,$B565,base_de_dados!$G:$G,G$61,base_de_dados!$H:$H,$L$1,base_de_dados!$C:$C,$A565,base_de_dados!$M:$M,"&lt;=2011",base_de_dados!$O:$O,"&gt;=40908")</f>
        <v>0</v>
      </c>
      <c r="H565" s="5">
        <f>SUMIFS(base_de_dados!$T:$T,base_de_dados!$B:$B,$B565,base_de_dados!$G:$G,H$61,base_de_dados!$H:$H,$L$1,base_de_dados!$C:$C,$A565,base_de_dados!$M:$M,"&lt;=2011",base_de_dados!$O:$O,"&gt;=40908")</f>
        <v>0</v>
      </c>
      <c r="I565" s="5">
        <f>SUMIFS(base_de_dados!$T:$T,base_de_dados!$B:$B,$B565,base_de_dados!$G:$G,I$61,base_de_dados!$H:$H,$L$1,base_de_dados!$C:$C,$A565,base_de_dados!$M:$M,"&lt;=2011",base_de_dados!$O:$O,"&gt;=40908")</f>
        <v>0</v>
      </c>
      <c r="J565" s="5">
        <f>SUMIFS(base_de_dados!$T:$T,base_de_dados!$B:$B,$B565,base_de_dados!$G:$G,J$61,base_de_dados!$H:$H,$L$1,base_de_dados!$C:$C,$A565,base_de_dados!$M:$M,"&lt;=2011",base_de_dados!$O:$O,"&gt;=40908")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SUMIFS(base_de_dados!$T:$T,base_de_dados!$B:$B,$B566,base_de_dados!$G:$G,C$61,base_de_dados!$H:$H,$L$1,base_de_dados!$C:$C,$A566,base_de_dados!$M:$M,"&lt;=2011",base_de_dados!$O:$O,"&gt;=40908")</f>
        <v>0</v>
      </c>
      <c r="D566" s="5">
        <f>SUMIFS(base_de_dados!$T:$T,base_de_dados!$B:$B,$B566,base_de_dados!$G:$G,D$61,base_de_dados!$H:$H,$L$1,base_de_dados!$C:$C,$A566,base_de_dados!$M:$M,"&lt;=2011",base_de_dados!$O:$O,"&gt;=40908")</f>
        <v>0</v>
      </c>
      <c r="E566" s="5">
        <f>SUMIFS(base_de_dados!$T:$T,base_de_dados!$B:$B,$B566,base_de_dados!$G:$G,E$61,base_de_dados!$H:$H,$L$1,base_de_dados!$C:$C,$A566,base_de_dados!$M:$M,"&lt;=2011",base_de_dados!$O:$O,"&gt;=40908")</f>
        <v>0</v>
      </c>
      <c r="F566" s="5">
        <f>SUMIFS(base_de_dados!$T:$T,base_de_dados!$B:$B,$B566,base_de_dados!$G:$G,F$61,base_de_dados!$H:$H,$L$1,base_de_dados!$C:$C,$A566,base_de_dados!$M:$M,"&lt;=2011",base_de_dados!$O:$O,"&gt;=40908")</f>
        <v>0</v>
      </c>
      <c r="G566" s="5">
        <f>SUMIFS(base_de_dados!$T:$T,base_de_dados!$B:$B,$B566,base_de_dados!$G:$G,G$61,base_de_dados!$H:$H,$L$1,base_de_dados!$C:$C,$A566,base_de_dados!$M:$M,"&lt;=2011",base_de_dados!$O:$O,"&gt;=40908")</f>
        <v>0</v>
      </c>
      <c r="H566" s="5">
        <f>SUMIFS(base_de_dados!$T:$T,base_de_dados!$B:$B,$B566,base_de_dados!$G:$G,H$61,base_de_dados!$H:$H,$L$1,base_de_dados!$C:$C,$A566,base_de_dados!$M:$M,"&lt;=2011",base_de_dados!$O:$O,"&gt;=40908")</f>
        <v>0</v>
      </c>
      <c r="I566" s="5">
        <f>SUMIFS(base_de_dados!$T:$T,base_de_dados!$B:$B,$B566,base_de_dados!$G:$G,I$61,base_de_dados!$H:$H,$L$1,base_de_dados!$C:$C,$A566,base_de_dados!$M:$M,"&lt;=2011",base_de_dados!$O:$O,"&gt;=40908")</f>
        <v>0</v>
      </c>
      <c r="J566" s="5">
        <f>SUMIFS(base_de_dados!$T:$T,base_de_dados!$B:$B,$B566,base_de_dados!$G:$G,J$61,base_de_dados!$H:$H,$L$1,base_de_dados!$C:$C,$A566,base_de_dados!$M:$M,"&lt;=2011",base_de_dados!$O:$O,"&gt;=40908")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SUMIFS(base_de_dados!$T:$T,base_de_dados!$B:$B,$B567,base_de_dados!$G:$G,C$61,base_de_dados!$H:$H,$L$1,base_de_dados!$C:$C,$A567,base_de_dados!$M:$M,"&lt;=2011",base_de_dados!$O:$O,"&gt;=40908")</f>
        <v>0</v>
      </c>
      <c r="D567" s="5">
        <f>SUMIFS(base_de_dados!$T:$T,base_de_dados!$B:$B,$B567,base_de_dados!$G:$G,D$61,base_de_dados!$H:$H,$L$1,base_de_dados!$C:$C,$A567,base_de_dados!$M:$M,"&lt;=2011",base_de_dados!$O:$O,"&gt;=40908")</f>
        <v>0</v>
      </c>
      <c r="E567" s="5">
        <f>SUMIFS(base_de_dados!$T:$T,base_de_dados!$B:$B,$B567,base_de_dados!$G:$G,E$61,base_de_dados!$H:$H,$L$1,base_de_dados!$C:$C,$A567,base_de_dados!$M:$M,"&lt;=2011",base_de_dados!$O:$O,"&gt;=40908")</f>
        <v>0</v>
      </c>
      <c r="F567" s="5">
        <f>SUMIFS(base_de_dados!$T:$T,base_de_dados!$B:$B,$B567,base_de_dados!$G:$G,F$61,base_de_dados!$H:$H,$L$1,base_de_dados!$C:$C,$A567,base_de_dados!$M:$M,"&lt;=2011",base_de_dados!$O:$O,"&gt;=40908")</f>
        <v>0</v>
      </c>
      <c r="G567" s="5">
        <f>SUMIFS(base_de_dados!$T:$T,base_de_dados!$B:$B,$B567,base_de_dados!$G:$G,G$61,base_de_dados!$H:$H,$L$1,base_de_dados!$C:$C,$A567,base_de_dados!$M:$M,"&lt;=2011",base_de_dados!$O:$O,"&gt;=40908")</f>
        <v>0</v>
      </c>
      <c r="H567" s="5">
        <f>SUMIFS(base_de_dados!$T:$T,base_de_dados!$B:$B,$B567,base_de_dados!$G:$G,H$61,base_de_dados!$H:$H,$L$1,base_de_dados!$C:$C,$A567,base_de_dados!$M:$M,"&lt;=2011",base_de_dados!$O:$O,"&gt;=40908")</f>
        <v>0</v>
      </c>
      <c r="I567" s="5">
        <f>SUMIFS(base_de_dados!$T:$T,base_de_dados!$B:$B,$B567,base_de_dados!$G:$G,I$61,base_de_dados!$H:$H,$L$1,base_de_dados!$C:$C,$A567,base_de_dados!$M:$M,"&lt;=2011",base_de_dados!$O:$O,"&gt;=40908")</f>
        <v>0</v>
      </c>
      <c r="J567" s="5">
        <f>SUMIFS(base_de_dados!$T:$T,base_de_dados!$B:$B,$B567,base_de_dados!$G:$G,J$61,base_de_dados!$H:$H,$L$1,base_de_dados!$C:$C,$A567,base_de_dados!$M:$M,"&lt;=2011",base_de_dados!$O:$O,"&gt;=40908")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SUMIFS(base_de_dados!$T:$T,base_de_dados!$B:$B,$B568,base_de_dados!$G:$G,C$61,base_de_dados!$H:$H,$L$1,base_de_dados!$C:$C,$A568,base_de_dados!$M:$M,"&lt;=2011",base_de_dados!$O:$O,"&gt;=40908")</f>
        <v>0</v>
      </c>
      <c r="D568" s="5">
        <f>SUMIFS(base_de_dados!$T:$T,base_de_dados!$B:$B,$B568,base_de_dados!$G:$G,D$61,base_de_dados!$H:$H,$L$1,base_de_dados!$C:$C,$A568,base_de_dados!$M:$M,"&lt;=2011",base_de_dados!$O:$O,"&gt;=40908")</f>
        <v>0</v>
      </c>
      <c r="E568" s="5">
        <f>SUMIFS(base_de_dados!$T:$T,base_de_dados!$B:$B,$B568,base_de_dados!$G:$G,E$61,base_de_dados!$H:$H,$L$1,base_de_dados!$C:$C,$A568,base_de_dados!$M:$M,"&lt;=2011",base_de_dados!$O:$O,"&gt;=40908")</f>
        <v>0</v>
      </c>
      <c r="F568" s="5">
        <f>SUMIFS(base_de_dados!$T:$T,base_de_dados!$B:$B,$B568,base_de_dados!$G:$G,F$61,base_de_dados!$H:$H,$L$1,base_de_dados!$C:$C,$A568,base_de_dados!$M:$M,"&lt;=2011",base_de_dados!$O:$O,"&gt;=40908")</f>
        <v>0</v>
      </c>
      <c r="G568" s="5">
        <f>SUMIFS(base_de_dados!$T:$T,base_de_dados!$B:$B,$B568,base_de_dados!$G:$G,G$61,base_de_dados!$H:$H,$L$1,base_de_dados!$C:$C,$A568,base_de_dados!$M:$M,"&lt;=2011",base_de_dados!$O:$O,"&gt;=40908")</f>
        <v>0</v>
      </c>
      <c r="H568" s="5">
        <f>SUMIFS(base_de_dados!$T:$T,base_de_dados!$B:$B,$B568,base_de_dados!$G:$G,H$61,base_de_dados!$H:$H,$L$1,base_de_dados!$C:$C,$A568,base_de_dados!$M:$M,"&lt;=2011",base_de_dados!$O:$O,"&gt;=40908")</f>
        <v>0</v>
      </c>
      <c r="I568" s="5">
        <f>SUMIFS(base_de_dados!$T:$T,base_de_dados!$B:$B,$B568,base_de_dados!$G:$G,I$61,base_de_dados!$H:$H,$L$1,base_de_dados!$C:$C,$A568,base_de_dados!$M:$M,"&lt;=2011",base_de_dados!$O:$O,"&gt;=40908")</f>
        <v>0</v>
      </c>
      <c r="J568" s="5">
        <f>SUMIFS(base_de_dados!$T:$T,base_de_dados!$B:$B,$B568,base_de_dados!$G:$G,J$61,base_de_dados!$H:$H,$L$1,base_de_dados!$C:$C,$A568,base_de_dados!$M:$M,"&lt;=2011",base_de_dados!$O:$O,"&gt;=40908")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SUMIFS(base_de_dados!$T:$T,base_de_dados!$B:$B,$B569,base_de_dados!$G:$G,C$61,base_de_dados!$H:$H,$L$1,base_de_dados!$C:$C,$A569,base_de_dados!$M:$M,"&lt;=2011",base_de_dados!$O:$O,"&gt;=40908")</f>
        <v>0</v>
      </c>
      <c r="D569" s="5">
        <f>SUMIFS(base_de_dados!$T:$T,base_de_dados!$B:$B,$B569,base_de_dados!$G:$G,D$61,base_de_dados!$H:$H,$L$1,base_de_dados!$C:$C,$A569,base_de_dados!$M:$M,"&lt;=2011",base_de_dados!$O:$O,"&gt;=40908")</f>
        <v>0</v>
      </c>
      <c r="E569" s="5">
        <f>SUMIFS(base_de_dados!$T:$T,base_de_dados!$B:$B,$B569,base_de_dados!$G:$G,E$61,base_de_dados!$H:$H,$L$1,base_de_dados!$C:$C,$A569,base_de_dados!$M:$M,"&lt;=2011",base_de_dados!$O:$O,"&gt;=40908")</f>
        <v>0</v>
      </c>
      <c r="F569" s="5">
        <f>SUMIFS(base_de_dados!$T:$T,base_de_dados!$B:$B,$B569,base_de_dados!$G:$G,F$61,base_de_dados!$H:$H,$L$1,base_de_dados!$C:$C,$A569,base_de_dados!$M:$M,"&lt;=2011",base_de_dados!$O:$O,"&gt;=40908")</f>
        <v>0</v>
      </c>
      <c r="G569" s="5">
        <f>SUMIFS(base_de_dados!$T:$T,base_de_dados!$B:$B,$B569,base_de_dados!$G:$G,G$61,base_de_dados!$H:$H,$L$1,base_de_dados!$C:$C,$A569,base_de_dados!$M:$M,"&lt;=2011",base_de_dados!$O:$O,"&gt;=40908")</f>
        <v>0</v>
      </c>
      <c r="H569" s="5">
        <f>SUMIFS(base_de_dados!$T:$T,base_de_dados!$B:$B,$B569,base_de_dados!$G:$G,H$61,base_de_dados!$H:$H,$L$1,base_de_dados!$C:$C,$A569,base_de_dados!$M:$M,"&lt;=2011",base_de_dados!$O:$O,"&gt;=40908")</f>
        <v>0</v>
      </c>
      <c r="I569" s="5">
        <f>SUMIFS(base_de_dados!$T:$T,base_de_dados!$B:$B,$B569,base_de_dados!$G:$G,I$61,base_de_dados!$H:$H,$L$1,base_de_dados!$C:$C,$A569,base_de_dados!$M:$M,"&lt;=2011",base_de_dados!$O:$O,"&gt;=40908")</f>
        <v>0</v>
      </c>
      <c r="J569" s="5">
        <f>SUMIFS(base_de_dados!$T:$T,base_de_dados!$B:$B,$B569,base_de_dados!$G:$G,J$61,base_de_dados!$H:$H,$L$1,base_de_dados!$C:$C,$A569,base_de_dados!$M:$M,"&lt;=2011",base_de_dados!$O:$O,"&gt;=40908")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SUMIFS(base_de_dados!$T:$T,base_de_dados!$B:$B,$B570,base_de_dados!$G:$G,C$61,base_de_dados!$H:$H,$L$1,base_de_dados!$C:$C,$A570,base_de_dados!$M:$M,"&lt;=2011",base_de_dados!$O:$O,"&gt;=40908")</f>
        <v>0</v>
      </c>
      <c r="D570" s="5">
        <f>SUMIFS(base_de_dados!$T:$T,base_de_dados!$B:$B,$B570,base_de_dados!$G:$G,D$61,base_de_dados!$H:$H,$L$1,base_de_dados!$C:$C,$A570,base_de_dados!$M:$M,"&lt;=2011",base_de_dados!$O:$O,"&gt;=40908")</f>
        <v>0</v>
      </c>
      <c r="E570" s="5">
        <f>SUMIFS(base_de_dados!$T:$T,base_de_dados!$B:$B,$B570,base_de_dados!$G:$G,E$61,base_de_dados!$H:$H,$L$1,base_de_dados!$C:$C,$A570,base_de_dados!$M:$M,"&lt;=2011",base_de_dados!$O:$O,"&gt;=40908")</f>
        <v>0</v>
      </c>
      <c r="F570" s="5">
        <f>SUMIFS(base_de_dados!$T:$T,base_de_dados!$B:$B,$B570,base_de_dados!$G:$G,F$61,base_de_dados!$H:$H,$L$1,base_de_dados!$C:$C,$A570,base_de_dados!$M:$M,"&lt;=2011",base_de_dados!$O:$O,"&gt;=40908")</f>
        <v>0</v>
      </c>
      <c r="G570" s="5">
        <f>SUMIFS(base_de_dados!$T:$T,base_de_dados!$B:$B,$B570,base_de_dados!$G:$G,G$61,base_de_dados!$H:$H,$L$1,base_de_dados!$C:$C,$A570,base_de_dados!$M:$M,"&lt;=2011",base_de_dados!$O:$O,"&gt;=40908")</f>
        <v>0</v>
      </c>
      <c r="H570" s="5">
        <f>SUMIFS(base_de_dados!$T:$T,base_de_dados!$B:$B,$B570,base_de_dados!$G:$G,H$61,base_de_dados!$H:$H,$L$1,base_de_dados!$C:$C,$A570,base_de_dados!$M:$M,"&lt;=2011",base_de_dados!$O:$O,"&gt;=40908")</f>
        <v>0</v>
      </c>
      <c r="I570" s="5">
        <f>SUMIFS(base_de_dados!$T:$T,base_de_dados!$B:$B,$B570,base_de_dados!$G:$G,I$61,base_de_dados!$H:$H,$L$1,base_de_dados!$C:$C,$A570,base_de_dados!$M:$M,"&lt;=2011",base_de_dados!$O:$O,"&gt;=40908")</f>
        <v>0</v>
      </c>
      <c r="J570" s="5">
        <f>SUMIFS(base_de_dados!$T:$T,base_de_dados!$B:$B,$B570,base_de_dados!$G:$G,J$61,base_de_dados!$H:$H,$L$1,base_de_dados!$C:$C,$A570,base_de_dados!$M:$M,"&lt;=2011",base_de_dados!$O:$O,"&gt;=40908")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SUMIFS(base_de_dados!$T:$T,base_de_dados!$B:$B,$B571,base_de_dados!$G:$G,C$61,base_de_dados!$H:$H,$L$1,base_de_dados!$C:$C,$A571,base_de_dados!$M:$M,"&lt;=2011",base_de_dados!$O:$O,"&gt;=40908")</f>
        <v>0</v>
      </c>
      <c r="D571" s="5">
        <f>SUMIFS(base_de_dados!$T:$T,base_de_dados!$B:$B,$B571,base_de_dados!$G:$G,D$61,base_de_dados!$H:$H,$L$1,base_de_dados!$C:$C,$A571,base_de_dados!$M:$M,"&lt;=2011",base_de_dados!$O:$O,"&gt;=40908")</f>
        <v>0</v>
      </c>
      <c r="E571" s="5">
        <f>SUMIFS(base_de_dados!$T:$T,base_de_dados!$B:$B,$B571,base_de_dados!$G:$G,E$61,base_de_dados!$H:$H,$L$1,base_de_dados!$C:$C,$A571,base_de_dados!$M:$M,"&lt;=2011",base_de_dados!$O:$O,"&gt;=40908")</f>
        <v>0</v>
      </c>
      <c r="F571" s="5">
        <f>SUMIFS(base_de_dados!$T:$T,base_de_dados!$B:$B,$B571,base_de_dados!$G:$G,F$61,base_de_dados!$H:$H,$L$1,base_de_dados!$C:$C,$A571,base_de_dados!$M:$M,"&lt;=2011",base_de_dados!$O:$O,"&gt;=40908")</f>
        <v>0</v>
      </c>
      <c r="G571" s="5">
        <f>SUMIFS(base_de_dados!$T:$T,base_de_dados!$B:$B,$B571,base_de_dados!$G:$G,G$61,base_de_dados!$H:$H,$L$1,base_de_dados!$C:$C,$A571,base_de_dados!$M:$M,"&lt;=2011",base_de_dados!$O:$O,"&gt;=40908")</f>
        <v>0</v>
      </c>
      <c r="H571" s="5">
        <f>SUMIFS(base_de_dados!$T:$T,base_de_dados!$B:$B,$B571,base_de_dados!$G:$G,H$61,base_de_dados!$H:$H,$L$1,base_de_dados!$C:$C,$A571,base_de_dados!$M:$M,"&lt;=2011",base_de_dados!$O:$O,"&gt;=40908")</f>
        <v>0</v>
      </c>
      <c r="I571" s="5">
        <f>SUMIFS(base_de_dados!$T:$T,base_de_dados!$B:$B,$B571,base_de_dados!$G:$G,I$61,base_de_dados!$H:$H,$L$1,base_de_dados!$C:$C,$A571,base_de_dados!$M:$M,"&lt;=2011",base_de_dados!$O:$O,"&gt;=40908")</f>
        <v>0</v>
      </c>
      <c r="J571" s="5">
        <f>SUMIFS(base_de_dados!$T:$T,base_de_dados!$B:$B,$B571,base_de_dados!$G:$G,J$61,base_de_dados!$H:$H,$L$1,base_de_dados!$C:$C,$A571,base_de_dados!$M:$M,"&lt;=2011",base_de_dados!$O:$O,"&gt;=40908")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SUMIFS(base_de_dados!$T:$T,base_de_dados!$B:$B,$B572,base_de_dados!$G:$G,C$61,base_de_dados!$H:$H,$L$1,base_de_dados!$C:$C,$A572,base_de_dados!$M:$M,"&lt;=2011",base_de_dados!$O:$O,"&gt;=40908")</f>
        <v>0</v>
      </c>
      <c r="D572" s="5">
        <f>SUMIFS(base_de_dados!$T:$T,base_de_dados!$B:$B,$B572,base_de_dados!$G:$G,D$61,base_de_dados!$H:$H,$L$1,base_de_dados!$C:$C,$A572,base_de_dados!$M:$M,"&lt;=2011",base_de_dados!$O:$O,"&gt;=40908")</f>
        <v>0</v>
      </c>
      <c r="E572" s="5">
        <f>SUMIFS(base_de_dados!$T:$T,base_de_dados!$B:$B,$B572,base_de_dados!$G:$G,E$61,base_de_dados!$H:$H,$L$1,base_de_dados!$C:$C,$A572,base_de_dados!$M:$M,"&lt;=2011",base_de_dados!$O:$O,"&gt;=40908")</f>
        <v>0</v>
      </c>
      <c r="F572" s="5">
        <f>SUMIFS(base_de_dados!$T:$T,base_de_dados!$B:$B,$B572,base_de_dados!$G:$G,F$61,base_de_dados!$H:$H,$L$1,base_de_dados!$C:$C,$A572,base_de_dados!$M:$M,"&lt;=2011",base_de_dados!$O:$O,"&gt;=40908")</f>
        <v>0</v>
      </c>
      <c r="G572" s="5">
        <f>SUMIFS(base_de_dados!$T:$T,base_de_dados!$B:$B,$B572,base_de_dados!$G:$G,G$61,base_de_dados!$H:$H,$L$1,base_de_dados!$C:$C,$A572,base_de_dados!$M:$M,"&lt;=2011",base_de_dados!$O:$O,"&gt;=40908")</f>
        <v>0</v>
      </c>
      <c r="H572" s="5">
        <f>SUMIFS(base_de_dados!$T:$T,base_de_dados!$B:$B,$B572,base_de_dados!$G:$G,H$61,base_de_dados!$H:$H,$L$1,base_de_dados!$C:$C,$A572,base_de_dados!$M:$M,"&lt;=2011",base_de_dados!$O:$O,"&gt;=40908")</f>
        <v>0</v>
      </c>
      <c r="I572" s="5">
        <f>SUMIFS(base_de_dados!$T:$T,base_de_dados!$B:$B,$B572,base_de_dados!$G:$G,I$61,base_de_dados!$H:$H,$L$1,base_de_dados!$C:$C,$A572,base_de_dados!$M:$M,"&lt;=2011",base_de_dados!$O:$O,"&gt;=40908")</f>
        <v>0</v>
      </c>
      <c r="J572" s="5">
        <f>SUMIFS(base_de_dados!$T:$T,base_de_dados!$B:$B,$B572,base_de_dados!$G:$G,J$61,base_de_dados!$H:$H,$L$1,base_de_dados!$C:$C,$A572,base_de_dados!$M:$M,"&lt;=2011",base_de_dados!$O:$O,"&gt;=40908")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SUMIFS(base_de_dados!$T:$T,base_de_dados!$B:$B,$B573,base_de_dados!$G:$G,C$61,base_de_dados!$H:$H,$L$1,base_de_dados!$C:$C,$A573,base_de_dados!$M:$M,"&lt;=2011",base_de_dados!$O:$O,"&gt;=40908")</f>
        <v>0</v>
      </c>
      <c r="D573" s="5">
        <f>SUMIFS(base_de_dados!$T:$T,base_de_dados!$B:$B,$B573,base_de_dados!$G:$G,D$61,base_de_dados!$H:$H,$L$1,base_de_dados!$C:$C,$A573,base_de_dados!$M:$M,"&lt;=2011",base_de_dados!$O:$O,"&gt;=40908")</f>
        <v>0</v>
      </c>
      <c r="E573" s="5">
        <f>SUMIFS(base_de_dados!$T:$T,base_de_dados!$B:$B,$B573,base_de_dados!$G:$G,E$61,base_de_dados!$H:$H,$L$1,base_de_dados!$C:$C,$A573,base_de_dados!$M:$M,"&lt;=2011",base_de_dados!$O:$O,"&gt;=40908")</f>
        <v>1.2188736681887366E-2</v>
      </c>
      <c r="F573" s="5">
        <f>SUMIFS(base_de_dados!$T:$T,base_de_dados!$B:$B,$B573,base_de_dados!$G:$G,F$61,base_de_dados!$H:$H,$L$1,base_de_dados!$C:$C,$A573,base_de_dados!$M:$M,"&lt;=2011",base_de_dados!$O:$O,"&gt;=40908")</f>
        <v>0</v>
      </c>
      <c r="G573" s="5">
        <f>SUMIFS(base_de_dados!$T:$T,base_de_dados!$B:$B,$B573,base_de_dados!$G:$G,G$61,base_de_dados!$H:$H,$L$1,base_de_dados!$C:$C,$A573,base_de_dados!$M:$M,"&lt;=2011",base_de_dados!$O:$O,"&gt;=40908")</f>
        <v>0</v>
      </c>
      <c r="H573" s="5">
        <f>SUMIFS(base_de_dados!$T:$T,base_de_dados!$B:$B,$B573,base_de_dados!$G:$G,H$61,base_de_dados!$H:$H,$L$1,base_de_dados!$C:$C,$A573,base_de_dados!$M:$M,"&lt;=2011",base_de_dados!$O:$O,"&gt;=40908")</f>
        <v>0</v>
      </c>
      <c r="I573" s="5">
        <f>SUMIFS(base_de_dados!$T:$T,base_de_dados!$B:$B,$B573,base_de_dados!$G:$G,I$61,base_de_dados!$H:$H,$L$1,base_de_dados!$C:$C,$A573,base_de_dados!$M:$M,"&lt;=2011",base_de_dados!$O:$O,"&gt;=40908")</f>
        <v>0</v>
      </c>
      <c r="J573" s="5">
        <f>SUMIFS(base_de_dados!$T:$T,base_de_dados!$B:$B,$B573,base_de_dados!$G:$G,J$61,base_de_dados!$H:$H,$L$1,base_de_dados!$C:$C,$A573,base_de_dados!$M:$M,"&lt;=2011",base_de_dados!$O:$O,"&gt;=40908")</f>
        <v>0</v>
      </c>
      <c r="K573" s="32">
        <f t="shared" si="12"/>
        <v>1.2188736681887366E-2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SUMIFS(base_de_dados!$T:$T,base_de_dados!$B:$B,$B574,base_de_dados!$G:$G,C$61,base_de_dados!$H:$H,$L$1,base_de_dados!$C:$C,$A574,base_de_dados!$M:$M,"&lt;=2011",base_de_dados!$O:$O,"&gt;=40908")</f>
        <v>0</v>
      </c>
      <c r="D574" s="5">
        <f>SUMIFS(base_de_dados!$T:$T,base_de_dados!$B:$B,$B574,base_de_dados!$G:$G,D$61,base_de_dados!$H:$H,$L$1,base_de_dados!$C:$C,$A574,base_de_dados!$M:$M,"&lt;=2011",base_de_dados!$O:$O,"&gt;=40908")</f>
        <v>0</v>
      </c>
      <c r="E574" s="5">
        <f>SUMIFS(base_de_dados!$T:$T,base_de_dados!$B:$B,$B574,base_de_dados!$G:$G,E$61,base_de_dados!$H:$H,$L$1,base_de_dados!$C:$C,$A574,base_de_dados!$M:$M,"&lt;=2011",base_de_dados!$O:$O,"&gt;=40908")</f>
        <v>0</v>
      </c>
      <c r="F574" s="5">
        <f>SUMIFS(base_de_dados!$T:$T,base_de_dados!$B:$B,$B574,base_de_dados!$G:$G,F$61,base_de_dados!$H:$H,$L$1,base_de_dados!$C:$C,$A574,base_de_dados!$M:$M,"&lt;=2011",base_de_dados!$O:$O,"&gt;=40908")</f>
        <v>0</v>
      </c>
      <c r="G574" s="5">
        <f>SUMIFS(base_de_dados!$T:$T,base_de_dados!$B:$B,$B574,base_de_dados!$G:$G,G$61,base_de_dados!$H:$H,$L$1,base_de_dados!$C:$C,$A574,base_de_dados!$M:$M,"&lt;=2011",base_de_dados!$O:$O,"&gt;=40908")</f>
        <v>0</v>
      </c>
      <c r="H574" s="5">
        <f>SUMIFS(base_de_dados!$T:$T,base_de_dados!$B:$B,$B574,base_de_dados!$G:$G,H$61,base_de_dados!$H:$H,$L$1,base_de_dados!$C:$C,$A574,base_de_dados!$M:$M,"&lt;=2011",base_de_dados!$O:$O,"&gt;=40908")</f>
        <v>0</v>
      </c>
      <c r="I574" s="5">
        <f>SUMIFS(base_de_dados!$T:$T,base_de_dados!$B:$B,$B574,base_de_dados!$G:$G,I$61,base_de_dados!$H:$H,$L$1,base_de_dados!$C:$C,$A574,base_de_dados!$M:$M,"&lt;=2011",base_de_dados!$O:$O,"&gt;=40908")</f>
        <v>0</v>
      </c>
      <c r="J574" s="5">
        <f>SUMIFS(base_de_dados!$T:$T,base_de_dados!$B:$B,$B574,base_de_dados!$G:$G,J$61,base_de_dados!$H:$H,$L$1,base_de_dados!$C:$C,$A574,base_de_dados!$M:$M,"&lt;=2011",base_de_dados!$O:$O,"&gt;=40908")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SUMIFS(base_de_dados!$T:$T,base_de_dados!$B:$B,$B575,base_de_dados!$G:$G,C$61,base_de_dados!$H:$H,$L$1,base_de_dados!$C:$C,$A575,base_de_dados!$M:$M,"&lt;=2011",base_de_dados!$O:$O,"&gt;=40908")</f>
        <v>0</v>
      </c>
      <c r="D575" s="5">
        <f>SUMIFS(base_de_dados!$T:$T,base_de_dados!$B:$B,$B575,base_de_dados!$G:$G,D$61,base_de_dados!$H:$H,$L$1,base_de_dados!$C:$C,$A575,base_de_dados!$M:$M,"&lt;=2011",base_de_dados!$O:$O,"&gt;=40908")</f>
        <v>0</v>
      </c>
      <c r="E575" s="5">
        <f>SUMIFS(base_de_dados!$T:$T,base_de_dados!$B:$B,$B575,base_de_dados!$G:$G,E$61,base_de_dados!$H:$H,$L$1,base_de_dados!$C:$C,$A575,base_de_dados!$M:$M,"&lt;=2011",base_de_dados!$O:$O,"&gt;=40908")</f>
        <v>0</v>
      </c>
      <c r="F575" s="5">
        <f>SUMIFS(base_de_dados!$T:$T,base_de_dados!$B:$B,$B575,base_de_dados!$G:$G,F$61,base_de_dados!$H:$H,$L$1,base_de_dados!$C:$C,$A575,base_de_dados!$M:$M,"&lt;=2011",base_de_dados!$O:$O,"&gt;=40908")</f>
        <v>0</v>
      </c>
      <c r="G575" s="5">
        <f>SUMIFS(base_de_dados!$T:$T,base_de_dados!$B:$B,$B575,base_de_dados!$G:$G,G$61,base_de_dados!$H:$H,$L$1,base_de_dados!$C:$C,$A575,base_de_dados!$M:$M,"&lt;=2011",base_de_dados!$O:$O,"&gt;=40908")</f>
        <v>0</v>
      </c>
      <c r="H575" s="5">
        <f>SUMIFS(base_de_dados!$T:$T,base_de_dados!$B:$B,$B575,base_de_dados!$G:$G,H$61,base_de_dados!$H:$H,$L$1,base_de_dados!$C:$C,$A575,base_de_dados!$M:$M,"&lt;=2011",base_de_dados!$O:$O,"&gt;=40908")</f>
        <v>0</v>
      </c>
      <c r="I575" s="5">
        <f>SUMIFS(base_de_dados!$T:$T,base_de_dados!$B:$B,$B575,base_de_dados!$G:$G,I$61,base_de_dados!$H:$H,$L$1,base_de_dados!$C:$C,$A575,base_de_dados!$M:$M,"&lt;=2011",base_de_dados!$O:$O,"&gt;=40908")</f>
        <v>0</v>
      </c>
      <c r="J575" s="5">
        <f>SUMIFS(base_de_dados!$T:$T,base_de_dados!$B:$B,$B575,base_de_dados!$G:$G,J$61,base_de_dados!$H:$H,$L$1,base_de_dados!$C:$C,$A575,base_de_dados!$M:$M,"&lt;=2011",base_de_dados!$O:$O,"&gt;=40908")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SUMIFS(base_de_dados!$T:$T,base_de_dados!$B:$B,$B576,base_de_dados!$G:$G,C$61,base_de_dados!$H:$H,$L$1,base_de_dados!$C:$C,$A576,base_de_dados!$M:$M,"&lt;=2011",base_de_dados!$O:$O,"&gt;=40908")</f>
        <v>0</v>
      </c>
      <c r="D576" s="5">
        <f>SUMIFS(base_de_dados!$T:$T,base_de_dados!$B:$B,$B576,base_de_dados!$G:$G,D$61,base_de_dados!$H:$H,$L$1,base_de_dados!$C:$C,$A576,base_de_dados!$M:$M,"&lt;=2011",base_de_dados!$O:$O,"&gt;=40908")</f>
        <v>0</v>
      </c>
      <c r="E576" s="5">
        <f>SUMIFS(base_de_dados!$T:$T,base_de_dados!$B:$B,$B576,base_de_dados!$G:$G,E$61,base_de_dados!$H:$H,$L$1,base_de_dados!$C:$C,$A576,base_de_dados!$M:$M,"&lt;=2011",base_de_dados!$O:$O,"&gt;=40908")</f>
        <v>1.8995433789954338E-3</v>
      </c>
      <c r="F576" s="5">
        <f>SUMIFS(base_de_dados!$T:$T,base_de_dados!$B:$B,$B576,base_de_dados!$G:$G,F$61,base_de_dados!$H:$H,$L$1,base_de_dados!$C:$C,$A576,base_de_dados!$M:$M,"&lt;=2011",base_de_dados!$O:$O,"&gt;=40908")</f>
        <v>0</v>
      </c>
      <c r="G576" s="5">
        <f>SUMIFS(base_de_dados!$T:$T,base_de_dados!$B:$B,$B576,base_de_dados!$G:$G,G$61,base_de_dados!$H:$H,$L$1,base_de_dados!$C:$C,$A576,base_de_dados!$M:$M,"&lt;=2011",base_de_dados!$O:$O,"&gt;=40908")</f>
        <v>0</v>
      </c>
      <c r="H576" s="5">
        <f>SUMIFS(base_de_dados!$T:$T,base_de_dados!$B:$B,$B576,base_de_dados!$G:$G,H$61,base_de_dados!$H:$H,$L$1,base_de_dados!$C:$C,$A576,base_de_dados!$M:$M,"&lt;=2011",base_de_dados!$O:$O,"&gt;=40908")</f>
        <v>0</v>
      </c>
      <c r="I576" s="5">
        <f>SUMIFS(base_de_dados!$T:$T,base_de_dados!$B:$B,$B576,base_de_dados!$G:$G,I$61,base_de_dados!$H:$H,$L$1,base_de_dados!$C:$C,$A576,base_de_dados!$M:$M,"&lt;=2011",base_de_dados!$O:$O,"&gt;=40908")</f>
        <v>0</v>
      </c>
      <c r="J576" s="5">
        <f>SUMIFS(base_de_dados!$T:$T,base_de_dados!$B:$B,$B576,base_de_dados!$G:$G,J$61,base_de_dados!$H:$H,$L$1,base_de_dados!$C:$C,$A576,base_de_dados!$M:$M,"&lt;=2011",base_de_dados!$O:$O,"&gt;=40908")</f>
        <v>0</v>
      </c>
      <c r="K576" s="32">
        <f t="shared" si="13"/>
        <v>1.8995433789954338E-3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SUMIFS(base_de_dados!$T:$T,base_de_dados!$B:$B,$B577,base_de_dados!$G:$G,C$61,base_de_dados!$H:$H,$L$1,base_de_dados!$C:$C,$A577,base_de_dados!$M:$M,"&lt;=2011",base_de_dados!$O:$O,"&gt;=40908")</f>
        <v>0</v>
      </c>
      <c r="D577" s="5">
        <f>SUMIFS(base_de_dados!$T:$T,base_de_dados!$B:$B,$B577,base_de_dados!$G:$G,D$61,base_de_dados!$H:$H,$L$1,base_de_dados!$C:$C,$A577,base_de_dados!$M:$M,"&lt;=2011",base_de_dados!$O:$O,"&gt;=40908")</f>
        <v>0</v>
      </c>
      <c r="E577" s="5">
        <f>SUMIFS(base_de_dados!$T:$T,base_de_dados!$B:$B,$B577,base_de_dados!$G:$G,E$61,base_de_dados!$H:$H,$L$1,base_de_dados!$C:$C,$A577,base_de_dados!$M:$M,"&lt;=2011",base_de_dados!$O:$O,"&gt;=40908")</f>
        <v>0</v>
      </c>
      <c r="F577" s="5">
        <f>SUMIFS(base_de_dados!$T:$T,base_de_dados!$B:$B,$B577,base_de_dados!$G:$G,F$61,base_de_dados!$H:$H,$L$1,base_de_dados!$C:$C,$A577,base_de_dados!$M:$M,"&lt;=2011",base_de_dados!$O:$O,"&gt;=40908")</f>
        <v>0</v>
      </c>
      <c r="G577" s="5">
        <f>SUMIFS(base_de_dados!$T:$T,base_de_dados!$B:$B,$B577,base_de_dados!$G:$G,G$61,base_de_dados!$H:$H,$L$1,base_de_dados!$C:$C,$A577,base_de_dados!$M:$M,"&lt;=2011",base_de_dados!$O:$O,"&gt;=40908")</f>
        <v>0</v>
      </c>
      <c r="H577" s="5">
        <f>SUMIFS(base_de_dados!$T:$T,base_de_dados!$B:$B,$B577,base_de_dados!$G:$G,H$61,base_de_dados!$H:$H,$L$1,base_de_dados!$C:$C,$A577,base_de_dados!$M:$M,"&lt;=2011",base_de_dados!$O:$O,"&gt;=40908")</f>
        <v>0</v>
      </c>
      <c r="I577" s="5">
        <f>SUMIFS(base_de_dados!$T:$T,base_de_dados!$B:$B,$B577,base_de_dados!$G:$G,I$61,base_de_dados!$H:$H,$L$1,base_de_dados!$C:$C,$A577,base_de_dados!$M:$M,"&lt;=2011",base_de_dados!$O:$O,"&gt;=40908")</f>
        <v>0</v>
      </c>
      <c r="J577" s="5">
        <f>SUMIFS(base_de_dados!$T:$T,base_de_dados!$B:$B,$B577,base_de_dados!$G:$G,J$61,base_de_dados!$H:$H,$L$1,base_de_dados!$C:$C,$A577,base_de_dados!$M:$M,"&lt;=2011",base_de_dados!$O:$O,"&gt;=40908")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SUMIFS(base_de_dados!$T:$T,base_de_dados!$B:$B,$B578,base_de_dados!$G:$G,C$61,base_de_dados!$H:$H,$L$1,base_de_dados!$C:$C,$A578,base_de_dados!$M:$M,"&lt;=2011",base_de_dados!$O:$O,"&gt;=40908")</f>
        <v>0.04</v>
      </c>
      <c r="D578" s="5">
        <f>SUMIFS(base_de_dados!$T:$T,base_de_dados!$B:$B,$B578,base_de_dados!$G:$G,D$61,base_de_dados!$H:$H,$L$1,base_de_dados!$C:$C,$A578,base_de_dados!$M:$M,"&lt;=2011",base_de_dados!$O:$O,"&gt;=40908")</f>
        <v>2.1998842592592591E-2</v>
      </c>
      <c r="E578" s="5">
        <f>SUMIFS(base_de_dados!$T:$T,base_de_dados!$B:$B,$B578,base_de_dados!$G:$G,E$61,base_de_dados!$H:$H,$L$1,base_de_dados!$C:$C,$A578,base_de_dados!$M:$M,"&lt;=2011",base_de_dados!$O:$O,"&gt;=40908")</f>
        <v>0</v>
      </c>
      <c r="F578" s="5">
        <f>SUMIFS(base_de_dados!$T:$T,base_de_dados!$B:$B,$B578,base_de_dados!$G:$G,F$61,base_de_dados!$H:$H,$L$1,base_de_dados!$C:$C,$A578,base_de_dados!$M:$M,"&lt;=2011",base_de_dados!$O:$O,"&gt;=40908")</f>
        <v>0</v>
      </c>
      <c r="G578" s="5">
        <f>SUMIFS(base_de_dados!$T:$T,base_de_dados!$B:$B,$B578,base_de_dados!$G:$G,G$61,base_de_dados!$H:$H,$L$1,base_de_dados!$C:$C,$A578,base_de_dados!$M:$M,"&lt;=2011",base_de_dados!$O:$O,"&gt;=40908")</f>
        <v>0</v>
      </c>
      <c r="H578" s="5">
        <f>SUMIFS(base_de_dados!$T:$T,base_de_dados!$B:$B,$B578,base_de_dados!$G:$G,H$61,base_de_dados!$H:$H,$L$1,base_de_dados!$C:$C,$A578,base_de_dados!$M:$M,"&lt;=2011",base_de_dados!$O:$O,"&gt;=40908")</f>
        <v>0</v>
      </c>
      <c r="I578" s="5">
        <f>SUMIFS(base_de_dados!$T:$T,base_de_dados!$B:$B,$B578,base_de_dados!$G:$G,I$61,base_de_dados!$H:$H,$L$1,base_de_dados!$C:$C,$A578,base_de_dados!$M:$M,"&lt;=2011",base_de_dados!$O:$O,"&gt;=40908")</f>
        <v>0</v>
      </c>
      <c r="J578" s="5">
        <f>SUMIFS(base_de_dados!$T:$T,base_de_dados!$B:$B,$B578,base_de_dados!$G:$G,J$61,base_de_dados!$H:$H,$L$1,base_de_dados!$C:$C,$A578,base_de_dados!$M:$M,"&lt;=2011",base_de_dados!$O:$O,"&gt;=40908")</f>
        <v>0</v>
      </c>
      <c r="K578" s="32">
        <f t="shared" si="13"/>
        <v>6.1998842592592592E-2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SUMIFS(base_de_dados!$T:$T,base_de_dados!$B:$B,$B579,base_de_dados!$G:$G,C$61,base_de_dados!$H:$H,$L$1,base_de_dados!$C:$C,$A579,base_de_dados!$M:$M,"&lt;=2011",base_de_dados!$O:$O,"&gt;=40908")</f>
        <v>0</v>
      </c>
      <c r="D579" s="5">
        <f>SUMIFS(base_de_dados!$T:$T,base_de_dados!$B:$B,$B579,base_de_dados!$G:$G,D$61,base_de_dados!$H:$H,$L$1,base_de_dados!$C:$C,$A579,base_de_dados!$M:$M,"&lt;=2011",base_de_dados!$O:$O,"&gt;=40908")</f>
        <v>0</v>
      </c>
      <c r="E579" s="5">
        <f>SUMIFS(base_de_dados!$T:$T,base_de_dados!$B:$B,$B579,base_de_dados!$G:$G,E$61,base_de_dados!$H:$H,$L$1,base_de_dados!$C:$C,$A579,base_de_dados!$M:$M,"&lt;=2011",base_de_dados!$O:$O,"&gt;=40908")</f>
        <v>1.8995433789954338E-3</v>
      </c>
      <c r="F579" s="5">
        <f>SUMIFS(base_de_dados!$T:$T,base_de_dados!$B:$B,$B579,base_de_dados!$G:$G,F$61,base_de_dados!$H:$H,$L$1,base_de_dados!$C:$C,$A579,base_de_dados!$M:$M,"&lt;=2011",base_de_dados!$O:$O,"&gt;=40908")</f>
        <v>1.8444634703196346E-2</v>
      </c>
      <c r="G579" s="5">
        <f>SUMIFS(base_de_dados!$T:$T,base_de_dados!$B:$B,$B579,base_de_dados!$G:$G,G$61,base_de_dados!$H:$H,$L$1,base_de_dados!$C:$C,$A579,base_de_dados!$M:$M,"&lt;=2011",base_de_dados!$O:$O,"&gt;=40908")</f>
        <v>4.0509259259259257E-3</v>
      </c>
      <c r="H579" s="5">
        <f>SUMIFS(base_de_dados!$T:$T,base_de_dados!$B:$B,$B579,base_de_dados!$G:$G,H$61,base_de_dados!$H:$H,$L$1,base_de_dados!$C:$C,$A579,base_de_dados!$M:$M,"&lt;=2011",base_de_dados!$O:$O,"&gt;=40908")</f>
        <v>0</v>
      </c>
      <c r="I579" s="5">
        <f>SUMIFS(base_de_dados!$T:$T,base_de_dados!$B:$B,$B579,base_de_dados!$G:$G,I$61,base_de_dados!$H:$H,$L$1,base_de_dados!$C:$C,$A579,base_de_dados!$M:$M,"&lt;=2011",base_de_dados!$O:$O,"&gt;=40908")</f>
        <v>0</v>
      </c>
      <c r="J579" s="5">
        <f>SUMIFS(base_de_dados!$T:$T,base_de_dados!$B:$B,$B579,base_de_dados!$G:$G,J$61,base_de_dados!$H:$H,$L$1,base_de_dados!$C:$C,$A579,base_de_dados!$M:$M,"&lt;=2011",base_de_dados!$O:$O,"&gt;=40908")</f>
        <v>0</v>
      </c>
      <c r="K579" s="32">
        <f t="shared" si="13"/>
        <v>2.4395104008117705E-2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SUMIFS(base_de_dados!$T:$T,base_de_dados!$B:$B,$B580,base_de_dados!$G:$G,C$61,base_de_dados!$H:$H,$L$1,base_de_dados!$C:$C,$A580,base_de_dados!$M:$M,"&lt;=2011",base_de_dados!$O:$O,"&gt;=40908")</f>
        <v>0</v>
      </c>
      <c r="D580" s="5">
        <f>SUMIFS(base_de_dados!$T:$T,base_de_dados!$B:$B,$B580,base_de_dados!$G:$G,D$61,base_de_dados!$H:$H,$L$1,base_de_dados!$C:$C,$A580,base_de_dados!$M:$M,"&lt;=2011",base_de_dados!$O:$O,"&gt;=40908")</f>
        <v>0</v>
      </c>
      <c r="E580" s="5">
        <f>SUMIFS(base_de_dados!$T:$T,base_de_dados!$B:$B,$B580,base_de_dados!$G:$G,E$61,base_de_dados!$H:$H,$L$1,base_de_dados!$C:$C,$A580,base_de_dados!$M:$M,"&lt;=2011",base_de_dados!$O:$O,"&gt;=40908")</f>
        <v>0</v>
      </c>
      <c r="F580" s="5">
        <f>SUMIFS(base_de_dados!$T:$T,base_de_dados!$B:$B,$B580,base_de_dados!$G:$G,F$61,base_de_dados!$H:$H,$L$1,base_de_dados!$C:$C,$A580,base_de_dados!$M:$M,"&lt;=2011",base_de_dados!$O:$O,"&gt;=40908")</f>
        <v>0</v>
      </c>
      <c r="G580" s="5">
        <f>SUMIFS(base_de_dados!$T:$T,base_de_dados!$B:$B,$B580,base_de_dados!$G:$G,G$61,base_de_dados!$H:$H,$L$1,base_de_dados!$C:$C,$A580,base_de_dados!$M:$M,"&lt;=2011",base_de_dados!$O:$O,"&gt;=40908")</f>
        <v>0</v>
      </c>
      <c r="H580" s="5">
        <f>SUMIFS(base_de_dados!$T:$T,base_de_dados!$B:$B,$B580,base_de_dados!$G:$G,H$61,base_de_dados!$H:$H,$L$1,base_de_dados!$C:$C,$A580,base_de_dados!$M:$M,"&lt;=2011",base_de_dados!$O:$O,"&gt;=40908")</f>
        <v>0</v>
      </c>
      <c r="I580" s="5">
        <f>SUMIFS(base_de_dados!$T:$T,base_de_dados!$B:$B,$B580,base_de_dados!$G:$G,I$61,base_de_dados!$H:$H,$L$1,base_de_dados!$C:$C,$A580,base_de_dados!$M:$M,"&lt;=2011",base_de_dados!$O:$O,"&gt;=40908")</f>
        <v>0</v>
      </c>
      <c r="J580" s="5">
        <f>SUMIFS(base_de_dados!$T:$T,base_de_dados!$B:$B,$B580,base_de_dados!$G:$G,J$61,base_de_dados!$H:$H,$L$1,base_de_dados!$C:$C,$A580,base_de_dados!$M:$M,"&lt;=2011",base_de_dados!$O:$O,"&gt;=40908")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SUMIFS(base_de_dados!$T:$T,base_de_dados!$B:$B,$B581,base_de_dados!$G:$G,C$61,base_de_dados!$H:$H,$L$1,base_de_dados!$C:$C,$A581,base_de_dados!$M:$M,"&lt;=2011",base_de_dados!$O:$O,"&gt;=40908")</f>
        <v>0</v>
      </c>
      <c r="D581" s="5">
        <f>SUMIFS(base_de_dados!$T:$T,base_de_dados!$B:$B,$B581,base_de_dados!$G:$G,D$61,base_de_dados!$H:$H,$L$1,base_de_dados!$C:$C,$A581,base_de_dados!$M:$M,"&lt;=2011",base_de_dados!$O:$O,"&gt;=40908")</f>
        <v>0</v>
      </c>
      <c r="E581" s="5">
        <f>SUMIFS(base_de_dados!$T:$T,base_de_dados!$B:$B,$B581,base_de_dados!$G:$G,E$61,base_de_dados!$H:$H,$L$1,base_de_dados!$C:$C,$A581,base_de_dados!$M:$M,"&lt;=2011",base_de_dados!$O:$O,"&gt;=40908")</f>
        <v>0</v>
      </c>
      <c r="F581" s="5">
        <f>SUMIFS(base_de_dados!$T:$T,base_de_dados!$B:$B,$B581,base_de_dados!$G:$G,F$61,base_de_dados!$H:$H,$L$1,base_de_dados!$C:$C,$A581,base_de_dados!$M:$M,"&lt;=2011",base_de_dados!$O:$O,"&gt;=40908")</f>
        <v>0</v>
      </c>
      <c r="G581" s="5">
        <f>SUMIFS(base_de_dados!$T:$T,base_de_dados!$B:$B,$B581,base_de_dados!$G:$G,G$61,base_de_dados!$H:$H,$L$1,base_de_dados!$C:$C,$A581,base_de_dados!$M:$M,"&lt;=2011",base_de_dados!$O:$O,"&gt;=40908")</f>
        <v>0</v>
      </c>
      <c r="H581" s="5">
        <f>SUMIFS(base_de_dados!$T:$T,base_de_dados!$B:$B,$B581,base_de_dados!$G:$G,H$61,base_de_dados!$H:$H,$L$1,base_de_dados!$C:$C,$A581,base_de_dados!$M:$M,"&lt;=2011",base_de_dados!$O:$O,"&gt;=40908")</f>
        <v>0</v>
      </c>
      <c r="I581" s="5">
        <f>SUMIFS(base_de_dados!$T:$T,base_de_dados!$B:$B,$B581,base_de_dados!$G:$G,I$61,base_de_dados!$H:$H,$L$1,base_de_dados!$C:$C,$A581,base_de_dados!$M:$M,"&lt;=2011",base_de_dados!$O:$O,"&gt;=40908")</f>
        <v>0</v>
      </c>
      <c r="J581" s="5">
        <f>SUMIFS(base_de_dados!$T:$T,base_de_dados!$B:$B,$B581,base_de_dados!$G:$G,J$61,base_de_dados!$H:$H,$L$1,base_de_dados!$C:$C,$A581,base_de_dados!$M:$M,"&lt;=2011",base_de_dados!$O:$O,"&gt;=40908")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SUMIFS(base_de_dados!$T:$T,base_de_dados!$B:$B,$B582,base_de_dados!$G:$G,C$61,base_de_dados!$H:$H,$L$1,base_de_dados!$C:$C,$A582,base_de_dados!$M:$M,"&lt;=2011",base_de_dados!$O:$O,"&gt;=40908")</f>
        <v>0</v>
      </c>
      <c r="D582" s="5">
        <f>SUMIFS(base_de_dados!$T:$T,base_de_dados!$B:$B,$B582,base_de_dados!$G:$G,D$61,base_de_dados!$H:$H,$L$1,base_de_dados!$C:$C,$A582,base_de_dados!$M:$M,"&lt;=2011",base_de_dados!$O:$O,"&gt;=40908")</f>
        <v>0</v>
      </c>
      <c r="E582" s="5">
        <f>SUMIFS(base_de_dados!$T:$T,base_de_dados!$B:$B,$B582,base_de_dados!$G:$G,E$61,base_de_dados!$H:$H,$L$1,base_de_dados!$C:$C,$A582,base_de_dados!$M:$M,"&lt;=2011",base_de_dados!$O:$O,"&gt;=40908")</f>
        <v>0</v>
      </c>
      <c r="F582" s="5">
        <f>SUMIFS(base_de_dados!$T:$T,base_de_dados!$B:$B,$B582,base_de_dados!$G:$G,F$61,base_de_dados!$H:$H,$L$1,base_de_dados!$C:$C,$A582,base_de_dados!$M:$M,"&lt;=2011",base_de_dados!$O:$O,"&gt;=40908")</f>
        <v>0</v>
      </c>
      <c r="G582" s="5">
        <f>SUMIFS(base_de_dados!$T:$T,base_de_dados!$B:$B,$B582,base_de_dados!$G:$G,G$61,base_de_dados!$H:$H,$L$1,base_de_dados!$C:$C,$A582,base_de_dados!$M:$M,"&lt;=2011",base_de_dados!$O:$O,"&gt;=40908")</f>
        <v>0</v>
      </c>
      <c r="H582" s="5">
        <f>SUMIFS(base_de_dados!$T:$T,base_de_dados!$B:$B,$B582,base_de_dados!$G:$G,H$61,base_de_dados!$H:$H,$L$1,base_de_dados!$C:$C,$A582,base_de_dados!$M:$M,"&lt;=2011",base_de_dados!$O:$O,"&gt;=40908")</f>
        <v>0</v>
      </c>
      <c r="I582" s="5">
        <f>SUMIFS(base_de_dados!$T:$T,base_de_dados!$B:$B,$B582,base_de_dados!$G:$G,I$61,base_de_dados!$H:$H,$L$1,base_de_dados!$C:$C,$A582,base_de_dados!$M:$M,"&lt;=2011",base_de_dados!$O:$O,"&gt;=40908")</f>
        <v>0</v>
      </c>
      <c r="J582" s="5">
        <f>SUMIFS(base_de_dados!$T:$T,base_de_dados!$B:$B,$B582,base_de_dados!$G:$G,J$61,base_de_dados!$H:$H,$L$1,base_de_dados!$C:$C,$A582,base_de_dados!$M:$M,"&lt;=2011",base_de_dados!$O:$O,"&gt;=40908")</f>
        <v>0</v>
      </c>
      <c r="K582" s="32">
        <f t="shared" si="13"/>
        <v>0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SUMIFS(base_de_dados!$T:$T,base_de_dados!$B:$B,$B583,base_de_dados!$G:$G,C$61,base_de_dados!$H:$H,$L$1,base_de_dados!$C:$C,$A583,base_de_dados!$M:$M,"&lt;=2011",base_de_dados!$O:$O,"&gt;=40908")</f>
        <v>0</v>
      </c>
      <c r="D583" s="5">
        <f>SUMIFS(base_de_dados!$T:$T,base_de_dados!$B:$B,$B583,base_de_dados!$G:$G,D$61,base_de_dados!$H:$H,$L$1,base_de_dados!$C:$C,$A583,base_de_dados!$M:$M,"&lt;=2011",base_de_dados!$O:$O,"&gt;=40908")</f>
        <v>0</v>
      </c>
      <c r="E583" s="5">
        <f>SUMIFS(base_de_dados!$T:$T,base_de_dados!$B:$B,$B583,base_de_dados!$G:$G,E$61,base_de_dados!$H:$H,$L$1,base_de_dados!$C:$C,$A583,base_de_dados!$M:$M,"&lt;=2011",base_de_dados!$O:$O,"&gt;=40908")</f>
        <v>0</v>
      </c>
      <c r="F583" s="5">
        <f>SUMIFS(base_de_dados!$T:$T,base_de_dados!$B:$B,$B583,base_de_dados!$G:$G,F$61,base_de_dados!$H:$H,$L$1,base_de_dados!$C:$C,$A583,base_de_dados!$M:$M,"&lt;=2011",base_de_dados!$O:$O,"&gt;=40908")</f>
        <v>0</v>
      </c>
      <c r="G583" s="5">
        <f>SUMIFS(base_de_dados!$T:$T,base_de_dados!$B:$B,$B583,base_de_dados!$G:$G,G$61,base_de_dados!$H:$H,$L$1,base_de_dados!$C:$C,$A583,base_de_dados!$M:$M,"&lt;=2011",base_de_dados!$O:$O,"&gt;=40908")</f>
        <v>0</v>
      </c>
      <c r="H583" s="5">
        <f>SUMIFS(base_de_dados!$T:$T,base_de_dados!$B:$B,$B583,base_de_dados!$G:$G,H$61,base_de_dados!$H:$H,$L$1,base_de_dados!$C:$C,$A583,base_de_dados!$M:$M,"&lt;=2011",base_de_dados!$O:$O,"&gt;=40908")</f>
        <v>0</v>
      </c>
      <c r="I583" s="5">
        <f>SUMIFS(base_de_dados!$T:$T,base_de_dados!$B:$B,$B583,base_de_dados!$G:$G,I$61,base_de_dados!$H:$H,$L$1,base_de_dados!$C:$C,$A583,base_de_dados!$M:$M,"&lt;=2011",base_de_dados!$O:$O,"&gt;=40908")</f>
        <v>0</v>
      </c>
      <c r="J583" s="5">
        <f>SUMIFS(base_de_dados!$T:$T,base_de_dados!$B:$B,$B583,base_de_dados!$G:$G,J$61,base_de_dados!$H:$H,$L$1,base_de_dados!$C:$C,$A583,base_de_dados!$M:$M,"&lt;=2011",base_de_dados!$O:$O,"&gt;=40908")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SUMIFS(base_de_dados!$T:$T,base_de_dados!$B:$B,$B584,base_de_dados!$G:$G,C$61,base_de_dados!$H:$H,$L$1,base_de_dados!$C:$C,$A584,base_de_dados!$M:$M,"&lt;=2011",base_de_dados!$O:$O,"&gt;=40908")</f>
        <v>0</v>
      </c>
      <c r="D584" s="5">
        <f>SUMIFS(base_de_dados!$T:$T,base_de_dados!$B:$B,$B584,base_de_dados!$G:$G,D$61,base_de_dados!$H:$H,$L$1,base_de_dados!$C:$C,$A584,base_de_dados!$M:$M,"&lt;=2011",base_de_dados!$O:$O,"&gt;=40908")</f>
        <v>0</v>
      </c>
      <c r="E584" s="5">
        <f>SUMIFS(base_de_dados!$T:$T,base_de_dados!$B:$B,$B584,base_de_dados!$G:$G,E$61,base_de_dados!$H:$H,$L$1,base_de_dados!$C:$C,$A584,base_de_dados!$M:$M,"&lt;=2011",base_de_dados!$O:$O,"&gt;=40908")</f>
        <v>0</v>
      </c>
      <c r="F584" s="5">
        <f>SUMIFS(base_de_dados!$T:$T,base_de_dados!$B:$B,$B584,base_de_dados!$G:$G,F$61,base_de_dados!$H:$H,$L$1,base_de_dados!$C:$C,$A584,base_de_dados!$M:$M,"&lt;=2011",base_de_dados!$O:$O,"&gt;=40908")</f>
        <v>0</v>
      </c>
      <c r="G584" s="5">
        <f>SUMIFS(base_de_dados!$T:$T,base_de_dados!$B:$B,$B584,base_de_dados!$G:$G,G$61,base_de_dados!$H:$H,$L$1,base_de_dados!$C:$C,$A584,base_de_dados!$M:$M,"&lt;=2011",base_de_dados!$O:$O,"&gt;=40908")</f>
        <v>0</v>
      </c>
      <c r="H584" s="5">
        <f>SUMIFS(base_de_dados!$T:$T,base_de_dados!$B:$B,$B584,base_de_dados!$G:$G,H$61,base_de_dados!$H:$H,$L$1,base_de_dados!$C:$C,$A584,base_de_dados!$M:$M,"&lt;=2011",base_de_dados!$O:$O,"&gt;=40908")</f>
        <v>0</v>
      </c>
      <c r="I584" s="5">
        <f>SUMIFS(base_de_dados!$T:$T,base_de_dados!$B:$B,$B584,base_de_dados!$G:$G,I$61,base_de_dados!$H:$H,$L$1,base_de_dados!$C:$C,$A584,base_de_dados!$M:$M,"&lt;=2011",base_de_dados!$O:$O,"&gt;=40908")</f>
        <v>0</v>
      </c>
      <c r="J584" s="5">
        <f>SUMIFS(base_de_dados!$T:$T,base_de_dados!$B:$B,$B584,base_de_dados!$G:$G,J$61,base_de_dados!$H:$H,$L$1,base_de_dados!$C:$C,$A584,base_de_dados!$M:$M,"&lt;=2011",base_de_dados!$O:$O,"&gt;=40908")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SUMIFS(base_de_dados!$T:$T,base_de_dados!$B:$B,$B585,base_de_dados!$G:$G,C$61,base_de_dados!$H:$H,$L$1,base_de_dados!$C:$C,$A585,base_de_dados!$M:$M,"&lt;=2011",base_de_dados!$O:$O,"&gt;=40908")</f>
        <v>0</v>
      </c>
      <c r="D585" s="5">
        <f>SUMIFS(base_de_dados!$T:$T,base_de_dados!$B:$B,$B585,base_de_dados!$G:$G,D$61,base_de_dados!$H:$H,$L$1,base_de_dados!$C:$C,$A585,base_de_dados!$M:$M,"&lt;=2011",base_de_dados!$O:$O,"&gt;=40908")</f>
        <v>0</v>
      </c>
      <c r="E585" s="5">
        <f>SUMIFS(base_de_dados!$T:$T,base_de_dados!$B:$B,$B585,base_de_dados!$G:$G,E$61,base_de_dados!$H:$H,$L$1,base_de_dados!$C:$C,$A585,base_de_dados!$M:$M,"&lt;=2011",base_de_dados!$O:$O,"&gt;=40908")</f>
        <v>0</v>
      </c>
      <c r="F585" s="5">
        <f>SUMIFS(base_de_dados!$T:$T,base_de_dados!$B:$B,$B585,base_de_dados!$G:$G,F$61,base_de_dados!$H:$H,$L$1,base_de_dados!$C:$C,$A585,base_de_dados!$M:$M,"&lt;=2011",base_de_dados!$O:$O,"&gt;=40908")</f>
        <v>3.5430739472349065E-2</v>
      </c>
      <c r="G585" s="5">
        <f>SUMIFS(base_de_dados!$T:$T,base_de_dados!$B:$B,$B585,base_de_dados!$G:$G,G$61,base_de_dados!$H:$H,$L$1,base_de_dados!$C:$C,$A585,base_de_dados!$M:$M,"&lt;=2011",base_de_dados!$O:$O,"&gt;=40908")</f>
        <v>0</v>
      </c>
      <c r="H585" s="5">
        <f>SUMIFS(base_de_dados!$T:$T,base_de_dados!$B:$B,$B585,base_de_dados!$G:$G,H$61,base_de_dados!$H:$H,$L$1,base_de_dados!$C:$C,$A585,base_de_dados!$M:$M,"&lt;=2011",base_de_dados!$O:$O,"&gt;=40908")</f>
        <v>0</v>
      </c>
      <c r="I585" s="5">
        <f>SUMIFS(base_de_dados!$T:$T,base_de_dados!$B:$B,$B585,base_de_dados!$G:$G,I$61,base_de_dados!$H:$H,$L$1,base_de_dados!$C:$C,$A585,base_de_dados!$M:$M,"&lt;=2011",base_de_dados!$O:$O,"&gt;=40908")</f>
        <v>0</v>
      </c>
      <c r="J585" s="5">
        <f>SUMIFS(base_de_dados!$T:$T,base_de_dados!$B:$B,$B585,base_de_dados!$G:$G,J$61,base_de_dados!$H:$H,$L$1,base_de_dados!$C:$C,$A585,base_de_dados!$M:$M,"&lt;=2011",base_de_dados!$O:$O,"&gt;=40908")</f>
        <v>0</v>
      </c>
      <c r="K585" s="32">
        <f t="shared" si="13"/>
        <v>3.5430739472349065E-2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SUMIFS(base_de_dados!$T:$T,base_de_dados!$B:$B,$B586,base_de_dados!$G:$G,C$61,base_de_dados!$H:$H,$L$1,base_de_dados!$C:$C,$A586,base_de_dados!$M:$M,"&lt;=2011",base_de_dados!$O:$O,"&gt;=40908")</f>
        <v>0</v>
      </c>
      <c r="D586" s="5">
        <f>SUMIFS(base_de_dados!$T:$T,base_de_dados!$B:$B,$B586,base_de_dados!$G:$G,D$61,base_de_dados!$H:$H,$L$1,base_de_dados!$C:$C,$A586,base_de_dados!$M:$M,"&lt;=2011",base_de_dados!$O:$O,"&gt;=40908")</f>
        <v>0</v>
      </c>
      <c r="E586" s="5">
        <f>SUMIFS(base_de_dados!$T:$T,base_de_dados!$B:$B,$B586,base_de_dados!$G:$G,E$61,base_de_dados!$H:$H,$L$1,base_de_dados!$C:$C,$A586,base_de_dados!$M:$M,"&lt;=2011",base_de_dados!$O:$O,"&gt;=40908")</f>
        <v>0</v>
      </c>
      <c r="F586" s="5">
        <f>SUMIFS(base_de_dados!$T:$T,base_de_dados!$B:$B,$B586,base_de_dados!$G:$G,F$61,base_de_dados!$H:$H,$L$1,base_de_dados!$C:$C,$A586,base_de_dados!$M:$M,"&lt;=2011",base_de_dados!$O:$O,"&gt;=40908")</f>
        <v>0</v>
      </c>
      <c r="G586" s="5">
        <f>SUMIFS(base_de_dados!$T:$T,base_de_dados!$B:$B,$B586,base_de_dados!$G:$G,G$61,base_de_dados!$H:$H,$L$1,base_de_dados!$C:$C,$A586,base_de_dados!$M:$M,"&lt;=2011",base_de_dados!$O:$O,"&gt;=40908")</f>
        <v>0</v>
      </c>
      <c r="H586" s="5">
        <f>SUMIFS(base_de_dados!$T:$T,base_de_dados!$B:$B,$B586,base_de_dados!$G:$G,H$61,base_de_dados!$H:$H,$L$1,base_de_dados!$C:$C,$A586,base_de_dados!$M:$M,"&lt;=2011",base_de_dados!$O:$O,"&gt;=40908")</f>
        <v>0</v>
      </c>
      <c r="I586" s="5">
        <f>SUMIFS(base_de_dados!$T:$T,base_de_dados!$B:$B,$B586,base_de_dados!$G:$G,I$61,base_de_dados!$H:$H,$L$1,base_de_dados!$C:$C,$A586,base_de_dados!$M:$M,"&lt;=2011",base_de_dados!$O:$O,"&gt;=40908")</f>
        <v>0</v>
      </c>
      <c r="J586" s="5">
        <f>SUMIFS(base_de_dados!$T:$T,base_de_dados!$B:$B,$B586,base_de_dados!$G:$G,J$61,base_de_dados!$H:$H,$L$1,base_de_dados!$C:$C,$A586,base_de_dados!$M:$M,"&lt;=2011",base_de_dados!$O:$O,"&gt;=40908")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SUMIFS(base_de_dados!$T:$T,base_de_dados!$B:$B,$B587,base_de_dados!$G:$G,C$61,base_de_dados!$H:$H,$L$1,base_de_dados!$C:$C,$A587,base_de_dados!$M:$M,"&lt;=2011",base_de_dados!$O:$O,"&gt;=40908")</f>
        <v>0</v>
      </c>
      <c r="D587" s="5">
        <f>SUMIFS(base_de_dados!$T:$T,base_de_dados!$B:$B,$B587,base_de_dados!$G:$G,D$61,base_de_dados!$H:$H,$L$1,base_de_dados!$C:$C,$A587,base_de_dados!$M:$M,"&lt;=2011",base_de_dados!$O:$O,"&gt;=40908")</f>
        <v>0</v>
      </c>
      <c r="E587" s="5">
        <f>SUMIFS(base_de_dados!$T:$T,base_de_dados!$B:$B,$B587,base_de_dados!$G:$G,E$61,base_de_dados!$H:$H,$L$1,base_de_dados!$C:$C,$A587,base_de_dados!$M:$M,"&lt;=2011",base_de_dados!$O:$O,"&gt;=40908")</f>
        <v>0</v>
      </c>
      <c r="F587" s="5">
        <f>SUMIFS(base_de_dados!$T:$T,base_de_dados!$B:$B,$B587,base_de_dados!$G:$G,F$61,base_de_dados!$H:$H,$L$1,base_de_dados!$C:$C,$A587,base_de_dados!$M:$M,"&lt;=2011",base_de_dados!$O:$O,"&gt;=40908")</f>
        <v>0</v>
      </c>
      <c r="G587" s="5">
        <f>SUMIFS(base_de_dados!$T:$T,base_de_dados!$B:$B,$B587,base_de_dados!$G:$G,G$61,base_de_dados!$H:$H,$L$1,base_de_dados!$C:$C,$A587,base_de_dados!$M:$M,"&lt;=2011",base_de_dados!$O:$O,"&gt;=40908")</f>
        <v>0</v>
      </c>
      <c r="H587" s="5">
        <f>SUMIFS(base_de_dados!$T:$T,base_de_dados!$B:$B,$B587,base_de_dados!$G:$G,H$61,base_de_dados!$H:$H,$L$1,base_de_dados!$C:$C,$A587,base_de_dados!$M:$M,"&lt;=2011",base_de_dados!$O:$O,"&gt;=40908")</f>
        <v>0</v>
      </c>
      <c r="I587" s="5">
        <f>SUMIFS(base_de_dados!$T:$T,base_de_dados!$B:$B,$B587,base_de_dados!$G:$G,I$61,base_de_dados!$H:$H,$L$1,base_de_dados!$C:$C,$A587,base_de_dados!$M:$M,"&lt;=2011",base_de_dados!$O:$O,"&gt;=40908")</f>
        <v>0</v>
      </c>
      <c r="J587" s="5">
        <f>SUMIFS(base_de_dados!$T:$T,base_de_dados!$B:$B,$B587,base_de_dados!$G:$G,J$61,base_de_dados!$H:$H,$L$1,base_de_dados!$C:$C,$A587,base_de_dados!$M:$M,"&lt;=2011",base_de_dados!$O:$O,"&gt;=40908")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SUMIFS(base_de_dados!$T:$T,base_de_dados!$B:$B,$B588,base_de_dados!$G:$G,C$61,base_de_dados!$H:$H,$L$1,base_de_dados!$C:$C,$A588,base_de_dados!$M:$M,"&lt;=2011",base_de_dados!$O:$O,"&gt;=40908")</f>
        <v>0</v>
      </c>
      <c r="D588" s="5">
        <f>SUMIFS(base_de_dados!$T:$T,base_de_dados!$B:$B,$B588,base_de_dados!$G:$G,D$61,base_de_dados!$H:$H,$L$1,base_de_dados!$C:$C,$A588,base_de_dados!$M:$M,"&lt;=2011",base_de_dados!$O:$O,"&gt;=40908")</f>
        <v>0</v>
      </c>
      <c r="E588" s="5">
        <f>SUMIFS(base_de_dados!$T:$T,base_de_dados!$B:$B,$B588,base_de_dados!$G:$G,E$61,base_de_dados!$H:$H,$L$1,base_de_dados!$C:$C,$A588,base_de_dados!$M:$M,"&lt;=2011",base_de_dados!$O:$O,"&gt;=40908")</f>
        <v>0</v>
      </c>
      <c r="F588" s="5">
        <f>SUMIFS(base_de_dados!$T:$T,base_de_dados!$B:$B,$B588,base_de_dados!$G:$G,F$61,base_de_dados!$H:$H,$L$1,base_de_dados!$C:$C,$A588,base_de_dados!$M:$M,"&lt;=2011",base_de_dados!$O:$O,"&gt;=40908")</f>
        <v>0</v>
      </c>
      <c r="G588" s="5">
        <f>SUMIFS(base_de_dados!$T:$T,base_de_dados!$B:$B,$B588,base_de_dados!$G:$G,G$61,base_de_dados!$H:$H,$L$1,base_de_dados!$C:$C,$A588,base_de_dados!$M:$M,"&lt;=2011",base_de_dados!$O:$O,"&gt;=40908")</f>
        <v>0</v>
      </c>
      <c r="H588" s="5">
        <f>SUMIFS(base_de_dados!$T:$T,base_de_dados!$B:$B,$B588,base_de_dados!$G:$G,H$61,base_de_dados!$H:$H,$L$1,base_de_dados!$C:$C,$A588,base_de_dados!$M:$M,"&lt;=2011",base_de_dados!$O:$O,"&gt;=40908")</f>
        <v>0</v>
      </c>
      <c r="I588" s="5">
        <f>SUMIFS(base_de_dados!$T:$T,base_de_dados!$B:$B,$B588,base_de_dados!$G:$G,I$61,base_de_dados!$H:$H,$L$1,base_de_dados!$C:$C,$A588,base_de_dados!$M:$M,"&lt;=2011",base_de_dados!$O:$O,"&gt;=40908")</f>
        <v>0</v>
      </c>
      <c r="J588" s="5">
        <f>SUMIFS(base_de_dados!$T:$T,base_de_dados!$B:$B,$B588,base_de_dados!$G:$G,J$61,base_de_dados!$H:$H,$L$1,base_de_dados!$C:$C,$A588,base_de_dados!$M:$M,"&lt;=2011",base_de_dados!$O:$O,"&gt;=40908")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SUMIFS(base_de_dados!$T:$T,base_de_dados!$B:$B,$B589,base_de_dados!$G:$G,C$61,base_de_dados!$H:$H,$L$1,base_de_dados!$C:$C,$A589,base_de_dados!$M:$M,"&lt;=2011",base_de_dados!$O:$O,"&gt;=40908")</f>
        <v>0</v>
      </c>
      <c r="D589" s="5">
        <f>SUMIFS(base_de_dados!$T:$T,base_de_dados!$B:$B,$B589,base_de_dados!$G:$G,D$61,base_de_dados!$H:$H,$L$1,base_de_dados!$C:$C,$A589,base_de_dados!$M:$M,"&lt;=2011",base_de_dados!$O:$O,"&gt;=40908")</f>
        <v>0</v>
      </c>
      <c r="E589" s="5">
        <f>SUMIFS(base_de_dados!$T:$T,base_de_dados!$B:$B,$B589,base_de_dados!$G:$G,E$61,base_de_dados!$H:$H,$L$1,base_de_dados!$C:$C,$A589,base_de_dados!$M:$M,"&lt;=2011",base_de_dados!$O:$O,"&gt;=40908")</f>
        <v>0</v>
      </c>
      <c r="F589" s="5">
        <f>SUMIFS(base_de_dados!$T:$T,base_de_dados!$B:$B,$B589,base_de_dados!$G:$G,F$61,base_de_dados!$H:$H,$L$1,base_de_dados!$C:$C,$A589,base_de_dados!$M:$M,"&lt;=2011",base_de_dados!$O:$O,"&gt;=40908")</f>
        <v>0</v>
      </c>
      <c r="G589" s="5">
        <f>SUMIFS(base_de_dados!$T:$T,base_de_dados!$B:$B,$B589,base_de_dados!$G:$G,G$61,base_de_dados!$H:$H,$L$1,base_de_dados!$C:$C,$A589,base_de_dados!$M:$M,"&lt;=2011",base_de_dados!$O:$O,"&gt;=40908")</f>
        <v>0</v>
      </c>
      <c r="H589" s="5">
        <f>SUMIFS(base_de_dados!$T:$T,base_de_dados!$B:$B,$B589,base_de_dados!$G:$G,H$61,base_de_dados!$H:$H,$L$1,base_de_dados!$C:$C,$A589,base_de_dados!$M:$M,"&lt;=2011",base_de_dados!$O:$O,"&gt;=40908")</f>
        <v>0</v>
      </c>
      <c r="I589" s="5">
        <f>SUMIFS(base_de_dados!$T:$T,base_de_dados!$B:$B,$B589,base_de_dados!$G:$G,I$61,base_de_dados!$H:$H,$L$1,base_de_dados!$C:$C,$A589,base_de_dados!$M:$M,"&lt;=2011",base_de_dados!$O:$O,"&gt;=40908")</f>
        <v>0</v>
      </c>
      <c r="J589" s="5">
        <f>SUMIFS(base_de_dados!$T:$T,base_de_dados!$B:$B,$B589,base_de_dados!$G:$G,J$61,base_de_dados!$H:$H,$L$1,base_de_dados!$C:$C,$A589,base_de_dados!$M:$M,"&lt;=2011",base_de_dados!$O:$O,"&gt;=40908")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SUMIFS(base_de_dados!$T:$T,base_de_dados!$B:$B,$B590,base_de_dados!$G:$G,C$61,base_de_dados!$H:$H,$L$1,base_de_dados!$C:$C,$A590,base_de_dados!$M:$M,"&lt;=2011",base_de_dados!$O:$O,"&gt;=40908")</f>
        <v>0</v>
      </c>
      <c r="D590" s="5">
        <f>SUMIFS(base_de_dados!$T:$T,base_de_dados!$B:$B,$B590,base_de_dados!$G:$G,D$61,base_de_dados!$H:$H,$L$1,base_de_dados!$C:$C,$A590,base_de_dados!$M:$M,"&lt;=2011",base_de_dados!$O:$O,"&gt;=40908")</f>
        <v>0</v>
      </c>
      <c r="E590" s="5">
        <f>SUMIFS(base_de_dados!$T:$T,base_de_dados!$B:$B,$B590,base_de_dados!$G:$G,E$61,base_de_dados!$H:$H,$L$1,base_de_dados!$C:$C,$A590,base_de_dados!$M:$M,"&lt;=2011",base_de_dados!$O:$O,"&gt;=40908")</f>
        <v>0</v>
      </c>
      <c r="F590" s="5">
        <f>SUMIFS(base_de_dados!$T:$T,base_de_dados!$B:$B,$B590,base_de_dados!$G:$G,F$61,base_de_dados!$H:$H,$L$1,base_de_dados!$C:$C,$A590,base_de_dados!$M:$M,"&lt;=2011",base_de_dados!$O:$O,"&gt;=40908")</f>
        <v>0</v>
      </c>
      <c r="G590" s="5">
        <f>SUMIFS(base_de_dados!$T:$T,base_de_dados!$B:$B,$B590,base_de_dados!$G:$G,G$61,base_de_dados!$H:$H,$L$1,base_de_dados!$C:$C,$A590,base_de_dados!$M:$M,"&lt;=2011",base_de_dados!$O:$O,"&gt;=40908")</f>
        <v>0</v>
      </c>
      <c r="H590" s="5">
        <f>SUMIFS(base_de_dados!$T:$T,base_de_dados!$B:$B,$B590,base_de_dados!$G:$G,H$61,base_de_dados!$H:$H,$L$1,base_de_dados!$C:$C,$A590,base_de_dados!$M:$M,"&lt;=2011",base_de_dados!$O:$O,"&gt;=40908")</f>
        <v>0</v>
      </c>
      <c r="I590" s="5">
        <f>SUMIFS(base_de_dados!$T:$T,base_de_dados!$B:$B,$B590,base_de_dados!$G:$G,I$61,base_de_dados!$H:$H,$L$1,base_de_dados!$C:$C,$A590,base_de_dados!$M:$M,"&lt;=2011",base_de_dados!$O:$O,"&gt;=40908")</f>
        <v>0</v>
      </c>
      <c r="J590" s="5">
        <f>SUMIFS(base_de_dados!$T:$T,base_de_dados!$B:$B,$B590,base_de_dados!$G:$G,J$61,base_de_dados!$H:$H,$L$1,base_de_dados!$C:$C,$A590,base_de_dados!$M:$M,"&lt;=2011",base_de_dados!$O:$O,"&gt;=40908")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SUMIFS(base_de_dados!$T:$T,base_de_dados!$B:$B,$B591,base_de_dados!$G:$G,C$61,base_de_dados!$H:$H,$L$1,base_de_dados!$C:$C,$A591,base_de_dados!$M:$M,"&lt;=2011",base_de_dados!$O:$O,"&gt;=40908")</f>
        <v>0</v>
      </c>
      <c r="D591" s="5">
        <f>SUMIFS(base_de_dados!$T:$T,base_de_dados!$B:$B,$B591,base_de_dados!$G:$G,D$61,base_de_dados!$H:$H,$L$1,base_de_dados!$C:$C,$A591,base_de_dados!$M:$M,"&lt;=2011",base_de_dados!$O:$O,"&gt;=40908")</f>
        <v>0.16438356164383561</v>
      </c>
      <c r="E591" s="5">
        <f>SUMIFS(base_de_dados!$T:$T,base_de_dados!$B:$B,$B591,base_de_dados!$G:$G,E$61,base_de_dados!$H:$H,$L$1,base_de_dados!$C:$C,$A591,base_de_dados!$M:$M,"&lt;=2011",base_de_dados!$O:$O,"&gt;=40908")</f>
        <v>6.8310502283105024E-4</v>
      </c>
      <c r="F591" s="5">
        <f>SUMIFS(base_de_dados!$T:$T,base_de_dados!$B:$B,$B591,base_de_dados!$G:$G,F$61,base_de_dados!$H:$H,$L$1,base_de_dados!$C:$C,$A591,base_de_dados!$M:$M,"&lt;=2011",base_de_dados!$O:$O,"&gt;=40908")</f>
        <v>4.7174657534246572E-2</v>
      </c>
      <c r="G591" s="5">
        <f>SUMIFS(base_de_dados!$T:$T,base_de_dados!$B:$B,$B591,base_de_dados!$G:$G,G$61,base_de_dados!$H:$H,$L$1,base_de_dados!$C:$C,$A591,base_de_dados!$M:$M,"&lt;=2011",base_de_dados!$O:$O,"&gt;=40908")</f>
        <v>0</v>
      </c>
      <c r="H591" s="5">
        <f>SUMIFS(base_de_dados!$T:$T,base_de_dados!$B:$B,$B591,base_de_dados!$G:$G,H$61,base_de_dados!$H:$H,$L$1,base_de_dados!$C:$C,$A591,base_de_dados!$M:$M,"&lt;=2011",base_de_dados!$O:$O,"&gt;=40908")</f>
        <v>0</v>
      </c>
      <c r="I591" s="5">
        <f>SUMIFS(base_de_dados!$T:$T,base_de_dados!$B:$B,$B591,base_de_dados!$G:$G,I$61,base_de_dados!$H:$H,$L$1,base_de_dados!$C:$C,$A591,base_de_dados!$M:$M,"&lt;=2011",base_de_dados!$O:$O,"&gt;=40908")</f>
        <v>0</v>
      </c>
      <c r="J591" s="5">
        <f>SUMIFS(base_de_dados!$T:$T,base_de_dados!$B:$B,$B591,base_de_dados!$G:$G,J$61,base_de_dados!$H:$H,$L$1,base_de_dados!$C:$C,$A591,base_de_dados!$M:$M,"&lt;=2011",base_de_dados!$O:$O,"&gt;=40908")</f>
        <v>0</v>
      </c>
      <c r="K591" s="32">
        <f t="shared" si="13"/>
        <v>0.21224132420091324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SUMIFS(base_de_dados!$T:$T,base_de_dados!$B:$B,$B592,base_de_dados!$G:$G,C$61,base_de_dados!$H:$H,$L$1,base_de_dados!$C:$C,$A592,base_de_dados!$M:$M,"&lt;=2011",base_de_dados!$O:$O,"&gt;=40908")</f>
        <v>0</v>
      </c>
      <c r="D592" s="5">
        <f>SUMIFS(base_de_dados!$T:$T,base_de_dados!$B:$B,$B592,base_de_dados!$G:$G,D$61,base_de_dados!$H:$H,$L$1,base_de_dados!$C:$C,$A592,base_de_dados!$M:$M,"&lt;=2011",base_de_dados!$O:$O,"&gt;=40908")</f>
        <v>0</v>
      </c>
      <c r="E592" s="5">
        <f>SUMIFS(base_de_dados!$T:$T,base_de_dados!$B:$B,$B592,base_de_dados!$G:$G,E$61,base_de_dados!$H:$H,$L$1,base_de_dados!$C:$C,$A592,base_de_dados!$M:$M,"&lt;=2011",base_de_dados!$O:$O,"&gt;=40908")</f>
        <v>0</v>
      </c>
      <c r="F592" s="5">
        <f>SUMIFS(base_de_dados!$T:$T,base_de_dados!$B:$B,$B592,base_de_dados!$G:$G,F$61,base_de_dados!$H:$H,$L$1,base_de_dados!$C:$C,$A592,base_de_dados!$M:$M,"&lt;=2011",base_de_dados!$O:$O,"&gt;=40908")</f>
        <v>0</v>
      </c>
      <c r="G592" s="5">
        <f>SUMIFS(base_de_dados!$T:$T,base_de_dados!$B:$B,$B592,base_de_dados!$G:$G,G$61,base_de_dados!$H:$H,$L$1,base_de_dados!$C:$C,$A592,base_de_dados!$M:$M,"&lt;=2011",base_de_dados!$O:$O,"&gt;=40908")</f>
        <v>0</v>
      </c>
      <c r="H592" s="5">
        <f>SUMIFS(base_de_dados!$T:$T,base_de_dados!$B:$B,$B592,base_de_dados!$G:$G,H$61,base_de_dados!$H:$H,$L$1,base_de_dados!$C:$C,$A592,base_de_dados!$M:$M,"&lt;=2011",base_de_dados!$O:$O,"&gt;=40908")</f>
        <v>0</v>
      </c>
      <c r="I592" s="5">
        <f>SUMIFS(base_de_dados!$T:$T,base_de_dados!$B:$B,$B592,base_de_dados!$G:$G,I$61,base_de_dados!$H:$H,$L$1,base_de_dados!$C:$C,$A592,base_de_dados!$M:$M,"&lt;=2011",base_de_dados!$O:$O,"&gt;=40908")</f>
        <v>0</v>
      </c>
      <c r="J592" s="5">
        <f>SUMIFS(base_de_dados!$T:$T,base_de_dados!$B:$B,$B592,base_de_dados!$G:$G,J$61,base_de_dados!$H:$H,$L$1,base_de_dados!$C:$C,$A592,base_de_dados!$M:$M,"&lt;=2011",base_de_dados!$O:$O,"&gt;=40908")</f>
        <v>0</v>
      </c>
      <c r="K592" s="32">
        <f t="shared" si="13"/>
        <v>0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SUMIFS(base_de_dados!$T:$T,base_de_dados!$B:$B,$B593,base_de_dados!$G:$G,C$61,base_de_dados!$H:$H,$L$1,base_de_dados!$C:$C,$A593,base_de_dados!$M:$M,"&lt;=2011",base_de_dados!$O:$O,"&gt;=40908")</f>
        <v>0</v>
      </c>
      <c r="D593" s="5">
        <f>SUMIFS(base_de_dados!$T:$T,base_de_dados!$B:$B,$B593,base_de_dados!$G:$G,D$61,base_de_dados!$H:$H,$L$1,base_de_dados!$C:$C,$A593,base_de_dados!$M:$M,"&lt;=2011",base_de_dados!$O:$O,"&gt;=40908")</f>
        <v>6.9444444444444448E-2</v>
      </c>
      <c r="E593" s="5">
        <f>SUMIFS(base_de_dados!$T:$T,base_de_dados!$B:$B,$B593,base_de_dados!$G:$G,E$61,base_de_dados!$H:$H,$L$1,base_de_dados!$C:$C,$A593,base_de_dados!$M:$M,"&lt;=2011",base_de_dados!$O:$O,"&gt;=40908")</f>
        <v>9.4977168949771692E-4</v>
      </c>
      <c r="F593" s="5">
        <f>SUMIFS(base_de_dados!$T:$T,base_de_dados!$B:$B,$B593,base_de_dados!$G:$G,F$61,base_de_dados!$H:$H,$L$1,base_de_dados!$C:$C,$A593,base_de_dados!$M:$M,"&lt;=2011",base_de_dados!$O:$O,"&gt;=40908")</f>
        <v>0</v>
      </c>
      <c r="G593" s="5">
        <f>SUMIFS(base_de_dados!$T:$T,base_de_dados!$B:$B,$B593,base_de_dados!$G:$G,G$61,base_de_dados!$H:$H,$L$1,base_de_dados!$C:$C,$A593,base_de_dados!$M:$M,"&lt;=2011",base_de_dados!$O:$O,"&gt;=40908")</f>
        <v>0</v>
      </c>
      <c r="H593" s="5">
        <f>SUMIFS(base_de_dados!$T:$T,base_de_dados!$B:$B,$B593,base_de_dados!$G:$G,H$61,base_de_dados!$H:$H,$L$1,base_de_dados!$C:$C,$A593,base_de_dados!$M:$M,"&lt;=2011",base_de_dados!$O:$O,"&gt;=40908")</f>
        <v>0</v>
      </c>
      <c r="I593" s="5">
        <f>SUMIFS(base_de_dados!$T:$T,base_de_dados!$B:$B,$B593,base_de_dados!$G:$G,I$61,base_de_dados!$H:$H,$L$1,base_de_dados!$C:$C,$A593,base_de_dados!$M:$M,"&lt;=2011",base_de_dados!$O:$O,"&gt;=40908")</f>
        <v>0.14465753424657535</v>
      </c>
      <c r="J593" s="5">
        <f>SUMIFS(base_de_dados!$T:$T,base_de_dados!$B:$B,$B593,base_de_dados!$G:$G,J$61,base_de_dados!$H:$H,$L$1,base_de_dados!$C:$C,$A593,base_de_dados!$M:$M,"&lt;=2011",base_de_dados!$O:$O,"&gt;=40908")</f>
        <v>0</v>
      </c>
      <c r="K593" s="32">
        <f t="shared" si="13"/>
        <v>0.21505175038051749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SUMIFS(base_de_dados!$T:$T,base_de_dados!$B:$B,$B594,base_de_dados!$G:$G,C$61,base_de_dados!$H:$H,$L$1,base_de_dados!$C:$C,$A594,base_de_dados!$M:$M,"&lt;=2011",base_de_dados!$O:$O,"&gt;=40908")</f>
        <v>0</v>
      </c>
      <c r="D594" s="5">
        <f>SUMIFS(base_de_dados!$T:$T,base_de_dados!$B:$B,$B594,base_de_dados!$G:$G,D$61,base_de_dados!$H:$H,$L$1,base_de_dados!$C:$C,$A594,base_de_dados!$M:$M,"&lt;=2011",base_de_dados!$O:$O,"&gt;=40908")</f>
        <v>0</v>
      </c>
      <c r="E594" s="5">
        <f>SUMIFS(base_de_dados!$T:$T,base_de_dados!$B:$B,$B594,base_de_dados!$G:$G,E$61,base_de_dados!$H:$H,$L$1,base_de_dados!$C:$C,$A594,base_de_dados!$M:$M,"&lt;=2011",base_de_dados!$O:$O,"&gt;=40908")</f>
        <v>0</v>
      </c>
      <c r="F594" s="5">
        <f>SUMIFS(base_de_dados!$T:$T,base_de_dados!$B:$B,$B594,base_de_dados!$G:$G,F$61,base_de_dados!$H:$H,$L$1,base_de_dados!$C:$C,$A594,base_de_dados!$M:$M,"&lt;=2011",base_de_dados!$O:$O,"&gt;=40908")</f>
        <v>0</v>
      </c>
      <c r="G594" s="5">
        <f>SUMIFS(base_de_dados!$T:$T,base_de_dados!$B:$B,$B594,base_de_dados!$G:$G,G$61,base_de_dados!$H:$H,$L$1,base_de_dados!$C:$C,$A594,base_de_dados!$M:$M,"&lt;=2011",base_de_dados!$O:$O,"&gt;=40908")</f>
        <v>0</v>
      </c>
      <c r="H594" s="5">
        <f>SUMIFS(base_de_dados!$T:$T,base_de_dados!$B:$B,$B594,base_de_dados!$G:$G,H$61,base_de_dados!$H:$H,$L$1,base_de_dados!$C:$C,$A594,base_de_dados!$M:$M,"&lt;=2011",base_de_dados!$O:$O,"&gt;=40908")</f>
        <v>0</v>
      </c>
      <c r="I594" s="5">
        <f>SUMIFS(base_de_dados!$T:$T,base_de_dados!$B:$B,$B594,base_de_dados!$G:$G,I$61,base_de_dados!$H:$H,$L$1,base_de_dados!$C:$C,$A594,base_de_dados!$M:$M,"&lt;=2011",base_de_dados!$O:$O,"&gt;=40908")</f>
        <v>0</v>
      </c>
      <c r="J594" s="5">
        <f>SUMIFS(base_de_dados!$T:$T,base_de_dados!$B:$B,$B594,base_de_dados!$G:$G,J$61,base_de_dados!$H:$H,$L$1,base_de_dados!$C:$C,$A594,base_de_dados!$M:$M,"&lt;=2011",base_de_dados!$O:$O,"&gt;=40908")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SUMIFS(base_de_dados!$T:$T,base_de_dados!$B:$B,$B595,base_de_dados!$G:$G,C$61,base_de_dados!$H:$H,$L$1,base_de_dados!$C:$C,$A595,base_de_dados!$M:$M,"&lt;=2011",base_de_dados!$O:$O,"&gt;=40908")</f>
        <v>0</v>
      </c>
      <c r="D595" s="5">
        <f>SUMIFS(base_de_dados!$T:$T,base_de_dados!$B:$B,$B595,base_de_dados!$G:$G,D$61,base_de_dados!$H:$H,$L$1,base_de_dados!$C:$C,$A595,base_de_dados!$M:$M,"&lt;=2011",base_de_dados!$O:$O,"&gt;=40908")</f>
        <v>2.1106037544393708E-2</v>
      </c>
      <c r="E595" s="5">
        <f>SUMIFS(base_de_dados!$T:$T,base_de_dados!$B:$B,$B595,base_de_dados!$G:$G,E$61,base_de_dados!$H:$H,$L$1,base_de_dados!$C:$C,$A595,base_de_dados!$M:$M,"&lt;=2011",base_de_dados!$O:$O,"&gt;=40908")</f>
        <v>0</v>
      </c>
      <c r="F595" s="5">
        <f>SUMIFS(base_de_dados!$T:$T,base_de_dados!$B:$B,$B595,base_de_dados!$G:$G,F$61,base_de_dados!$H:$H,$L$1,base_de_dados!$C:$C,$A595,base_de_dados!$M:$M,"&lt;=2011",base_de_dados!$O:$O,"&gt;=40908")</f>
        <v>0</v>
      </c>
      <c r="G595" s="5">
        <f>SUMIFS(base_de_dados!$T:$T,base_de_dados!$B:$B,$B595,base_de_dados!$G:$G,G$61,base_de_dados!$H:$H,$L$1,base_de_dados!$C:$C,$A595,base_de_dados!$M:$M,"&lt;=2011",base_de_dados!$O:$O,"&gt;=40908")</f>
        <v>0</v>
      </c>
      <c r="H595" s="5">
        <f>SUMIFS(base_de_dados!$T:$T,base_de_dados!$B:$B,$B595,base_de_dados!$G:$G,H$61,base_de_dados!$H:$H,$L$1,base_de_dados!$C:$C,$A595,base_de_dados!$M:$M,"&lt;=2011",base_de_dados!$O:$O,"&gt;=40908")</f>
        <v>0</v>
      </c>
      <c r="I595" s="5">
        <f>SUMIFS(base_de_dados!$T:$T,base_de_dados!$B:$B,$B595,base_de_dados!$G:$G,I$61,base_de_dados!$H:$H,$L$1,base_de_dados!$C:$C,$A595,base_de_dados!$M:$M,"&lt;=2011",base_de_dados!$O:$O,"&gt;=40908")</f>
        <v>0</v>
      </c>
      <c r="J595" s="5">
        <f>SUMIFS(base_de_dados!$T:$T,base_de_dados!$B:$B,$B595,base_de_dados!$G:$G,J$61,base_de_dados!$H:$H,$L$1,base_de_dados!$C:$C,$A595,base_de_dados!$M:$M,"&lt;=2011",base_de_dados!$O:$O,"&gt;=40908")</f>
        <v>0</v>
      </c>
      <c r="K595" s="32">
        <f t="shared" si="13"/>
        <v>2.1106037544393708E-2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SUMIFS(base_de_dados!$T:$T,base_de_dados!$B:$B,$B596,base_de_dados!$G:$G,C$61,base_de_dados!$H:$H,$L$1,base_de_dados!$C:$C,$A596,base_de_dados!$M:$M,"&lt;=2011",base_de_dados!$O:$O,"&gt;=40908")</f>
        <v>0</v>
      </c>
      <c r="D596" s="5">
        <f>SUMIFS(base_de_dados!$T:$T,base_de_dados!$B:$B,$B596,base_de_dados!$G:$G,D$61,base_de_dados!$H:$H,$L$1,base_de_dados!$C:$C,$A596,base_de_dados!$M:$M,"&lt;=2011",base_de_dados!$O:$O,"&gt;=40908")</f>
        <v>0</v>
      </c>
      <c r="E596" s="5">
        <f>SUMIFS(base_de_dados!$T:$T,base_de_dados!$B:$B,$B596,base_de_dados!$G:$G,E$61,base_de_dados!$H:$H,$L$1,base_de_dados!$C:$C,$A596,base_de_dados!$M:$M,"&lt;=2011",base_de_dados!$O:$O,"&gt;=40908")</f>
        <v>0</v>
      </c>
      <c r="F596" s="5">
        <f>SUMIFS(base_de_dados!$T:$T,base_de_dados!$B:$B,$B596,base_de_dados!$G:$G,F$61,base_de_dados!$H:$H,$L$1,base_de_dados!$C:$C,$A596,base_de_dados!$M:$M,"&lt;=2011",base_de_dados!$O:$O,"&gt;=40908")</f>
        <v>0</v>
      </c>
      <c r="G596" s="5">
        <f>SUMIFS(base_de_dados!$T:$T,base_de_dados!$B:$B,$B596,base_de_dados!$G:$G,G$61,base_de_dados!$H:$H,$L$1,base_de_dados!$C:$C,$A596,base_de_dados!$M:$M,"&lt;=2011",base_de_dados!$O:$O,"&gt;=40908")</f>
        <v>0</v>
      </c>
      <c r="H596" s="5">
        <f>SUMIFS(base_de_dados!$T:$T,base_de_dados!$B:$B,$B596,base_de_dados!$G:$G,H$61,base_de_dados!$H:$H,$L$1,base_de_dados!$C:$C,$A596,base_de_dados!$M:$M,"&lt;=2011",base_de_dados!$O:$O,"&gt;=40908")</f>
        <v>0</v>
      </c>
      <c r="I596" s="5">
        <f>SUMIFS(base_de_dados!$T:$T,base_de_dados!$B:$B,$B596,base_de_dados!$G:$G,I$61,base_de_dados!$H:$H,$L$1,base_de_dados!$C:$C,$A596,base_de_dados!$M:$M,"&lt;=2011",base_de_dados!$O:$O,"&gt;=40908")</f>
        <v>0</v>
      </c>
      <c r="J596" s="5">
        <f>SUMIFS(base_de_dados!$T:$T,base_de_dados!$B:$B,$B596,base_de_dados!$G:$G,J$61,base_de_dados!$H:$H,$L$1,base_de_dados!$C:$C,$A596,base_de_dados!$M:$M,"&lt;=2011",base_de_dados!$O:$O,"&gt;=40908")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SUMIFS(base_de_dados!$T:$T,base_de_dados!$B:$B,$B597,base_de_dados!$G:$G,C$61,base_de_dados!$H:$H,$L$1,base_de_dados!$C:$C,$A597,base_de_dados!$M:$M,"&lt;=2011",base_de_dados!$O:$O,"&gt;=40908")</f>
        <v>0</v>
      </c>
      <c r="D597" s="5">
        <f>SUMIFS(base_de_dados!$T:$T,base_de_dados!$B:$B,$B597,base_de_dados!$G:$G,D$61,base_de_dados!$H:$H,$L$1,base_de_dados!$C:$C,$A597,base_de_dados!$M:$M,"&lt;=2011",base_de_dados!$O:$O,"&gt;=40908")</f>
        <v>0</v>
      </c>
      <c r="E597" s="5">
        <f>SUMIFS(base_de_dados!$T:$T,base_de_dados!$B:$B,$B597,base_de_dados!$G:$G,E$61,base_de_dados!$H:$H,$L$1,base_de_dados!$C:$C,$A597,base_de_dados!$M:$M,"&lt;=2011",base_de_dados!$O:$O,"&gt;=40908")</f>
        <v>0</v>
      </c>
      <c r="F597" s="5">
        <f>SUMIFS(base_de_dados!$T:$T,base_de_dados!$B:$B,$B597,base_de_dados!$G:$G,F$61,base_de_dados!$H:$H,$L$1,base_de_dados!$C:$C,$A597,base_de_dados!$M:$M,"&lt;=2011",base_de_dados!$O:$O,"&gt;=40908")</f>
        <v>0</v>
      </c>
      <c r="G597" s="5">
        <f>SUMIFS(base_de_dados!$T:$T,base_de_dados!$B:$B,$B597,base_de_dados!$G:$G,G$61,base_de_dados!$H:$H,$L$1,base_de_dados!$C:$C,$A597,base_de_dados!$M:$M,"&lt;=2011",base_de_dados!$O:$O,"&gt;=40908")</f>
        <v>0</v>
      </c>
      <c r="H597" s="5">
        <f>SUMIFS(base_de_dados!$T:$T,base_de_dados!$B:$B,$B597,base_de_dados!$G:$G,H$61,base_de_dados!$H:$H,$L$1,base_de_dados!$C:$C,$A597,base_de_dados!$M:$M,"&lt;=2011",base_de_dados!$O:$O,"&gt;=40908")</f>
        <v>0</v>
      </c>
      <c r="I597" s="5">
        <f>SUMIFS(base_de_dados!$T:$T,base_de_dados!$B:$B,$B597,base_de_dados!$G:$G,I$61,base_de_dados!$H:$H,$L$1,base_de_dados!$C:$C,$A597,base_de_dados!$M:$M,"&lt;=2011",base_de_dados!$O:$O,"&gt;=40908")</f>
        <v>0</v>
      </c>
      <c r="J597" s="5">
        <f>SUMIFS(base_de_dados!$T:$T,base_de_dados!$B:$B,$B597,base_de_dados!$G:$G,J$61,base_de_dados!$H:$H,$L$1,base_de_dados!$C:$C,$A597,base_de_dados!$M:$M,"&lt;=2011",base_de_dados!$O:$O,"&gt;=40908")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SUMIFS(base_de_dados!$T:$T,base_de_dados!$B:$B,$B598,base_de_dados!$G:$G,C$61,base_de_dados!$H:$H,$L$1,base_de_dados!$C:$C,$A598,base_de_dados!$M:$M,"&lt;=2011",base_de_dados!$O:$O,"&gt;=40908")</f>
        <v>0</v>
      </c>
      <c r="D598" s="5">
        <f>SUMIFS(base_de_dados!$T:$T,base_de_dados!$B:$B,$B598,base_de_dados!$G:$G,D$61,base_de_dados!$H:$H,$L$1,base_de_dados!$C:$C,$A598,base_de_dados!$M:$M,"&lt;=2011",base_de_dados!$O:$O,"&gt;=40908")</f>
        <v>0</v>
      </c>
      <c r="E598" s="5">
        <f>SUMIFS(base_de_dados!$T:$T,base_de_dados!$B:$B,$B598,base_de_dados!$G:$G,E$61,base_de_dados!$H:$H,$L$1,base_de_dados!$C:$C,$A598,base_de_dados!$M:$M,"&lt;=2011",base_de_dados!$O:$O,"&gt;=40908")</f>
        <v>0</v>
      </c>
      <c r="F598" s="5">
        <f>SUMIFS(base_de_dados!$T:$T,base_de_dados!$B:$B,$B598,base_de_dados!$G:$G,F$61,base_de_dados!$H:$H,$L$1,base_de_dados!$C:$C,$A598,base_de_dados!$M:$M,"&lt;=2011",base_de_dados!$O:$O,"&gt;=40908")</f>
        <v>0</v>
      </c>
      <c r="G598" s="5">
        <f>SUMIFS(base_de_dados!$T:$T,base_de_dados!$B:$B,$B598,base_de_dados!$G:$G,G$61,base_de_dados!$H:$H,$L$1,base_de_dados!$C:$C,$A598,base_de_dados!$M:$M,"&lt;=2011",base_de_dados!$O:$O,"&gt;=40908")</f>
        <v>0</v>
      </c>
      <c r="H598" s="5">
        <f>SUMIFS(base_de_dados!$T:$T,base_de_dados!$B:$B,$B598,base_de_dados!$G:$G,H$61,base_de_dados!$H:$H,$L$1,base_de_dados!$C:$C,$A598,base_de_dados!$M:$M,"&lt;=2011",base_de_dados!$O:$O,"&gt;=40908")</f>
        <v>0</v>
      </c>
      <c r="I598" s="5">
        <f>SUMIFS(base_de_dados!$T:$T,base_de_dados!$B:$B,$B598,base_de_dados!$G:$G,I$61,base_de_dados!$H:$H,$L$1,base_de_dados!$C:$C,$A598,base_de_dados!$M:$M,"&lt;=2011",base_de_dados!$O:$O,"&gt;=40908")</f>
        <v>0</v>
      </c>
      <c r="J598" s="5">
        <f>SUMIFS(base_de_dados!$T:$T,base_de_dados!$B:$B,$B598,base_de_dados!$G:$G,J$61,base_de_dados!$H:$H,$L$1,base_de_dados!$C:$C,$A598,base_de_dados!$M:$M,"&lt;=2011",base_de_dados!$O:$O,"&gt;=40908")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SUMIFS(base_de_dados!$T:$T,base_de_dados!$B:$B,$B599,base_de_dados!$G:$G,C$61,base_de_dados!$H:$H,$L$1,base_de_dados!$C:$C,$A599,base_de_dados!$M:$M,"&lt;=2011",base_de_dados!$O:$O,"&gt;=40908")</f>
        <v>0</v>
      </c>
      <c r="D599" s="5">
        <f>SUMIFS(base_de_dados!$T:$T,base_de_dados!$B:$B,$B599,base_de_dados!$G:$G,D$61,base_de_dados!$H:$H,$L$1,base_de_dados!$C:$C,$A599,base_de_dados!$M:$M,"&lt;=2011",base_de_dados!$O:$O,"&gt;=40908")</f>
        <v>0</v>
      </c>
      <c r="E599" s="5">
        <f>SUMIFS(base_de_dados!$T:$T,base_de_dados!$B:$B,$B599,base_de_dados!$G:$G,E$61,base_de_dados!$H:$H,$L$1,base_de_dados!$C:$C,$A599,base_de_dados!$M:$M,"&lt;=2011",base_de_dados!$O:$O,"&gt;=40908")</f>
        <v>0</v>
      </c>
      <c r="F599" s="5">
        <f>SUMIFS(base_de_dados!$T:$T,base_de_dados!$B:$B,$B599,base_de_dados!$G:$G,F$61,base_de_dados!$H:$H,$L$1,base_de_dados!$C:$C,$A599,base_de_dados!$M:$M,"&lt;=2011",base_de_dados!$O:$O,"&gt;=40908")</f>
        <v>6.6581050228310505E-3</v>
      </c>
      <c r="G599" s="5">
        <f>SUMIFS(base_de_dados!$T:$T,base_de_dados!$B:$B,$B599,base_de_dados!$G:$G,G$61,base_de_dados!$H:$H,$L$1,base_de_dados!$C:$C,$A599,base_de_dados!$M:$M,"&lt;=2011",base_de_dados!$O:$O,"&gt;=40908")</f>
        <v>0</v>
      </c>
      <c r="H599" s="5">
        <f>SUMIFS(base_de_dados!$T:$T,base_de_dados!$B:$B,$B599,base_de_dados!$G:$G,H$61,base_de_dados!$H:$H,$L$1,base_de_dados!$C:$C,$A599,base_de_dados!$M:$M,"&lt;=2011",base_de_dados!$O:$O,"&gt;=40908")</f>
        <v>0</v>
      </c>
      <c r="I599" s="5">
        <f>SUMIFS(base_de_dados!$T:$T,base_de_dados!$B:$B,$B599,base_de_dados!$G:$G,I$61,base_de_dados!$H:$H,$L$1,base_de_dados!$C:$C,$A599,base_de_dados!$M:$M,"&lt;=2011",base_de_dados!$O:$O,"&gt;=40908")</f>
        <v>0</v>
      </c>
      <c r="J599" s="5">
        <f>SUMIFS(base_de_dados!$T:$T,base_de_dados!$B:$B,$B599,base_de_dados!$G:$G,J$61,base_de_dados!$H:$H,$L$1,base_de_dados!$C:$C,$A599,base_de_dados!$M:$M,"&lt;=2011",base_de_dados!$O:$O,"&gt;=40908")</f>
        <v>0</v>
      </c>
      <c r="K599" s="32">
        <f t="shared" si="13"/>
        <v>6.6581050228310505E-3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SUMIFS(base_de_dados!$T:$T,base_de_dados!$B:$B,$B600,base_de_dados!$G:$G,C$61,base_de_dados!$H:$H,$L$1,base_de_dados!$C:$C,$A600,base_de_dados!$M:$M,"&lt;=2011",base_de_dados!$O:$O,"&gt;=40908")</f>
        <v>0</v>
      </c>
      <c r="D600" s="5">
        <f>SUMIFS(base_de_dados!$T:$T,base_de_dados!$B:$B,$B600,base_de_dados!$G:$G,D$61,base_de_dados!$H:$H,$L$1,base_de_dados!$C:$C,$A600,base_de_dados!$M:$M,"&lt;=2011",base_de_dados!$O:$O,"&gt;=40908")</f>
        <v>0</v>
      </c>
      <c r="E600" s="5">
        <f>SUMIFS(base_de_dados!$T:$T,base_de_dados!$B:$B,$B600,base_de_dados!$G:$G,E$61,base_de_dados!$H:$H,$L$1,base_de_dados!$C:$C,$A600,base_de_dados!$M:$M,"&lt;=2011",base_de_dados!$O:$O,"&gt;=40908")</f>
        <v>0</v>
      </c>
      <c r="F600" s="5">
        <f>SUMIFS(base_de_dados!$T:$T,base_de_dados!$B:$B,$B600,base_de_dados!$G:$G,F$61,base_de_dados!$H:$H,$L$1,base_de_dados!$C:$C,$A600,base_de_dados!$M:$M,"&lt;=2011",base_de_dados!$O:$O,"&gt;=40908")</f>
        <v>0</v>
      </c>
      <c r="G600" s="5">
        <f>SUMIFS(base_de_dados!$T:$T,base_de_dados!$B:$B,$B600,base_de_dados!$G:$G,G$61,base_de_dados!$H:$H,$L$1,base_de_dados!$C:$C,$A600,base_de_dados!$M:$M,"&lt;=2011",base_de_dados!$O:$O,"&gt;=40908")</f>
        <v>0</v>
      </c>
      <c r="H600" s="5">
        <f>SUMIFS(base_de_dados!$T:$T,base_de_dados!$B:$B,$B600,base_de_dados!$G:$G,H$61,base_de_dados!$H:$H,$L$1,base_de_dados!$C:$C,$A600,base_de_dados!$M:$M,"&lt;=2011",base_de_dados!$O:$O,"&gt;=40908")</f>
        <v>0</v>
      </c>
      <c r="I600" s="5">
        <f>SUMIFS(base_de_dados!$T:$T,base_de_dados!$B:$B,$B600,base_de_dados!$G:$G,I$61,base_de_dados!$H:$H,$L$1,base_de_dados!$C:$C,$A600,base_de_dados!$M:$M,"&lt;=2011",base_de_dados!$O:$O,"&gt;=40908")</f>
        <v>0</v>
      </c>
      <c r="J600" s="5">
        <f>SUMIFS(base_de_dados!$T:$T,base_de_dados!$B:$B,$B600,base_de_dados!$G:$G,J$61,base_de_dados!$H:$H,$L$1,base_de_dados!$C:$C,$A600,base_de_dados!$M:$M,"&lt;=2011",base_de_dados!$O:$O,"&gt;=40908")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SUMIFS(base_de_dados!$T:$T,base_de_dados!$B:$B,$B601,base_de_dados!$G:$G,C$61,base_de_dados!$H:$H,$L$1,base_de_dados!$C:$C,$A601,base_de_dados!$M:$M,"&lt;=2011",base_de_dados!$O:$O,"&gt;=40908")</f>
        <v>0</v>
      </c>
      <c r="D601" s="5">
        <f>SUMIFS(base_de_dados!$T:$T,base_de_dados!$B:$B,$B601,base_de_dados!$G:$G,D$61,base_de_dados!$H:$H,$L$1,base_de_dados!$C:$C,$A601,base_de_dados!$M:$M,"&lt;=2011",base_de_dados!$O:$O,"&gt;=40908")</f>
        <v>0</v>
      </c>
      <c r="E601" s="5">
        <f>SUMIFS(base_de_dados!$T:$T,base_de_dados!$B:$B,$B601,base_de_dados!$G:$G,E$61,base_de_dados!$H:$H,$L$1,base_de_dados!$C:$C,$A601,base_de_dados!$M:$M,"&lt;=2011",base_de_dados!$O:$O,"&gt;=40908")</f>
        <v>0</v>
      </c>
      <c r="F601" s="5">
        <f>SUMIFS(base_de_dados!$T:$T,base_de_dados!$B:$B,$B601,base_de_dados!$G:$G,F$61,base_de_dados!$H:$H,$L$1,base_de_dados!$C:$C,$A601,base_de_dados!$M:$M,"&lt;=2011",base_de_dados!$O:$O,"&gt;=40908")</f>
        <v>0</v>
      </c>
      <c r="G601" s="5">
        <f>SUMIFS(base_de_dados!$T:$T,base_de_dados!$B:$B,$B601,base_de_dados!$G:$G,G$61,base_de_dados!$H:$H,$L$1,base_de_dados!$C:$C,$A601,base_de_dados!$M:$M,"&lt;=2011",base_de_dados!$O:$O,"&gt;=40908")</f>
        <v>0</v>
      </c>
      <c r="H601" s="5">
        <f>SUMIFS(base_de_dados!$T:$T,base_de_dados!$B:$B,$B601,base_de_dados!$G:$G,H$61,base_de_dados!$H:$H,$L$1,base_de_dados!$C:$C,$A601,base_de_dados!$M:$M,"&lt;=2011",base_de_dados!$O:$O,"&gt;=40908")</f>
        <v>0</v>
      </c>
      <c r="I601" s="5">
        <f>SUMIFS(base_de_dados!$T:$T,base_de_dados!$B:$B,$B601,base_de_dados!$G:$G,I$61,base_de_dados!$H:$H,$L$1,base_de_dados!$C:$C,$A601,base_de_dados!$M:$M,"&lt;=2011",base_de_dados!$O:$O,"&gt;=40908")</f>
        <v>0</v>
      </c>
      <c r="J601" s="5">
        <f>SUMIFS(base_de_dados!$T:$T,base_de_dados!$B:$B,$B601,base_de_dados!$G:$G,J$61,base_de_dados!$H:$H,$L$1,base_de_dados!$C:$C,$A601,base_de_dados!$M:$M,"&lt;=2011",base_de_dados!$O:$O,"&gt;=40908")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SUMIFS(base_de_dados!$T:$T,base_de_dados!$B:$B,$B602,base_de_dados!$G:$G,C$61,base_de_dados!$H:$H,$L$1,base_de_dados!$C:$C,$A602,base_de_dados!$M:$M,"&lt;=2011",base_de_dados!$O:$O,"&gt;=40908")</f>
        <v>0</v>
      </c>
      <c r="D602" s="5">
        <f>SUMIFS(base_de_dados!$T:$T,base_de_dados!$B:$B,$B602,base_de_dados!$G:$G,D$61,base_de_dados!$H:$H,$L$1,base_de_dados!$C:$C,$A602,base_de_dados!$M:$M,"&lt;=2011",base_de_dados!$O:$O,"&gt;=40908")</f>
        <v>0</v>
      </c>
      <c r="E602" s="5">
        <f>SUMIFS(base_de_dados!$T:$T,base_de_dados!$B:$B,$B602,base_de_dados!$G:$G,E$61,base_de_dados!$H:$H,$L$1,base_de_dados!$C:$C,$A602,base_de_dados!$M:$M,"&lt;=2011",base_de_dados!$O:$O,"&gt;=40908")</f>
        <v>2.8158295281582951E-2</v>
      </c>
      <c r="F602" s="5">
        <f>SUMIFS(base_de_dados!$T:$T,base_de_dados!$B:$B,$B602,base_de_dados!$G:$G,F$61,base_de_dados!$H:$H,$L$1,base_de_dados!$C:$C,$A602,base_de_dados!$M:$M,"&lt;=2011",base_de_dados!$O:$O,"&gt;=40908")</f>
        <v>0</v>
      </c>
      <c r="G602" s="5">
        <f>SUMIFS(base_de_dados!$T:$T,base_de_dados!$B:$B,$B602,base_de_dados!$G:$G,G$61,base_de_dados!$H:$H,$L$1,base_de_dados!$C:$C,$A602,base_de_dados!$M:$M,"&lt;=2011",base_de_dados!$O:$O,"&gt;=40908")</f>
        <v>0</v>
      </c>
      <c r="H602" s="5">
        <f>SUMIFS(base_de_dados!$T:$T,base_de_dados!$B:$B,$B602,base_de_dados!$G:$G,H$61,base_de_dados!$H:$H,$L$1,base_de_dados!$C:$C,$A602,base_de_dados!$M:$M,"&lt;=2011",base_de_dados!$O:$O,"&gt;=40908")</f>
        <v>0</v>
      </c>
      <c r="I602" s="5">
        <f>SUMIFS(base_de_dados!$T:$T,base_de_dados!$B:$B,$B602,base_de_dados!$G:$G,I$61,base_de_dados!$H:$H,$L$1,base_de_dados!$C:$C,$A602,base_de_dados!$M:$M,"&lt;=2011",base_de_dados!$O:$O,"&gt;=40908")</f>
        <v>0</v>
      </c>
      <c r="J602" s="5">
        <f>SUMIFS(base_de_dados!$T:$T,base_de_dados!$B:$B,$B602,base_de_dados!$G:$G,J$61,base_de_dados!$H:$H,$L$1,base_de_dados!$C:$C,$A602,base_de_dados!$M:$M,"&lt;=2011",base_de_dados!$O:$O,"&gt;=40908")</f>
        <v>0</v>
      </c>
      <c r="K602" s="32">
        <f t="shared" si="13"/>
        <v>2.8158295281582951E-2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SUMIFS(base_de_dados!$T:$T,base_de_dados!$B:$B,$B603,base_de_dados!$G:$G,C$61,base_de_dados!$H:$H,$L$1,base_de_dados!$C:$C,$A603,base_de_dados!$M:$M,"&lt;=2011",base_de_dados!$O:$O,"&gt;=40908")</f>
        <v>0</v>
      </c>
      <c r="D603" s="5">
        <f>SUMIFS(base_de_dados!$T:$T,base_de_dados!$B:$B,$B603,base_de_dados!$G:$G,D$61,base_de_dados!$H:$H,$L$1,base_de_dados!$C:$C,$A603,base_de_dados!$M:$M,"&lt;=2011",base_de_dados!$O:$O,"&gt;=40908")</f>
        <v>0</v>
      </c>
      <c r="E603" s="5">
        <f>SUMIFS(base_de_dados!$T:$T,base_de_dados!$B:$B,$B603,base_de_dados!$G:$G,E$61,base_de_dados!$H:$H,$L$1,base_de_dados!$C:$C,$A603,base_de_dados!$M:$M,"&lt;=2011",base_de_dados!$O:$O,"&gt;=40908")</f>
        <v>0</v>
      </c>
      <c r="F603" s="5">
        <f>SUMIFS(base_de_dados!$T:$T,base_de_dados!$B:$B,$B603,base_de_dados!$G:$G,F$61,base_de_dados!$H:$H,$L$1,base_de_dados!$C:$C,$A603,base_de_dados!$M:$M,"&lt;=2011",base_de_dados!$O:$O,"&gt;=40908")</f>
        <v>0</v>
      </c>
      <c r="G603" s="5">
        <f>SUMIFS(base_de_dados!$T:$T,base_de_dados!$B:$B,$B603,base_de_dados!$G:$G,G$61,base_de_dados!$H:$H,$L$1,base_de_dados!$C:$C,$A603,base_de_dados!$M:$M,"&lt;=2011",base_de_dados!$O:$O,"&gt;=40908")</f>
        <v>0</v>
      </c>
      <c r="H603" s="5">
        <f>SUMIFS(base_de_dados!$T:$T,base_de_dados!$B:$B,$B603,base_de_dados!$G:$G,H$61,base_de_dados!$H:$H,$L$1,base_de_dados!$C:$C,$A603,base_de_dados!$M:$M,"&lt;=2011",base_de_dados!$O:$O,"&gt;=40908")</f>
        <v>0</v>
      </c>
      <c r="I603" s="5">
        <f>SUMIFS(base_de_dados!$T:$T,base_de_dados!$B:$B,$B603,base_de_dados!$G:$G,I$61,base_de_dados!$H:$H,$L$1,base_de_dados!$C:$C,$A603,base_de_dados!$M:$M,"&lt;=2011",base_de_dados!$O:$O,"&gt;=40908")</f>
        <v>0</v>
      </c>
      <c r="J603" s="5">
        <f>SUMIFS(base_de_dados!$T:$T,base_de_dados!$B:$B,$B603,base_de_dados!$G:$G,J$61,base_de_dados!$H:$H,$L$1,base_de_dados!$C:$C,$A603,base_de_dados!$M:$M,"&lt;=2011",base_de_dados!$O:$O,"&gt;=40908")</f>
        <v>0</v>
      </c>
      <c r="K603" s="32">
        <f t="shared" si="13"/>
        <v>0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SUMIFS(base_de_dados!$T:$T,base_de_dados!$B:$B,$B604,base_de_dados!$G:$G,C$61,base_de_dados!$H:$H,$L$1,base_de_dados!$C:$C,$A604,base_de_dados!$M:$M,"&lt;=2011",base_de_dados!$O:$O,"&gt;=40908")</f>
        <v>0</v>
      </c>
      <c r="D604" s="5">
        <f>SUMIFS(base_de_dados!$T:$T,base_de_dados!$B:$B,$B604,base_de_dados!$G:$G,D$61,base_de_dados!$H:$H,$L$1,base_de_dados!$C:$C,$A604,base_de_dados!$M:$M,"&lt;=2011",base_de_dados!$O:$O,"&gt;=40908")</f>
        <v>0</v>
      </c>
      <c r="E604" s="5">
        <f>SUMIFS(base_de_dados!$T:$T,base_de_dados!$B:$B,$B604,base_de_dados!$G:$G,E$61,base_de_dados!$H:$H,$L$1,base_de_dados!$C:$C,$A604,base_de_dados!$M:$M,"&lt;=2011",base_de_dados!$O:$O,"&gt;=40908")</f>
        <v>0</v>
      </c>
      <c r="F604" s="5">
        <f>SUMIFS(base_de_dados!$T:$T,base_de_dados!$B:$B,$B604,base_de_dados!$G:$G,F$61,base_de_dados!$H:$H,$L$1,base_de_dados!$C:$C,$A604,base_de_dados!$M:$M,"&lt;=2011",base_de_dados!$O:$O,"&gt;=40908")</f>
        <v>0</v>
      </c>
      <c r="G604" s="5">
        <f>SUMIFS(base_de_dados!$T:$T,base_de_dados!$B:$B,$B604,base_de_dados!$G:$G,G$61,base_de_dados!$H:$H,$L$1,base_de_dados!$C:$C,$A604,base_de_dados!$M:$M,"&lt;=2011",base_de_dados!$O:$O,"&gt;=40908")</f>
        <v>0</v>
      </c>
      <c r="H604" s="5">
        <f>SUMIFS(base_de_dados!$T:$T,base_de_dados!$B:$B,$B604,base_de_dados!$G:$G,H$61,base_de_dados!$H:$H,$L$1,base_de_dados!$C:$C,$A604,base_de_dados!$M:$M,"&lt;=2011",base_de_dados!$O:$O,"&gt;=40908")</f>
        <v>0</v>
      </c>
      <c r="I604" s="5">
        <f>SUMIFS(base_de_dados!$T:$T,base_de_dados!$B:$B,$B604,base_de_dados!$G:$G,I$61,base_de_dados!$H:$H,$L$1,base_de_dados!$C:$C,$A604,base_de_dados!$M:$M,"&lt;=2011",base_de_dados!$O:$O,"&gt;=40908")</f>
        <v>0</v>
      </c>
      <c r="J604" s="5">
        <f>SUMIFS(base_de_dados!$T:$T,base_de_dados!$B:$B,$B604,base_de_dados!$G:$G,J$61,base_de_dados!$H:$H,$L$1,base_de_dados!$C:$C,$A604,base_de_dados!$M:$M,"&lt;=2011",base_de_dados!$O:$O,"&gt;=40908")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SUMIFS(base_de_dados!$T:$T,base_de_dados!$B:$B,$B605,base_de_dados!$G:$G,C$61,base_de_dados!$H:$H,$L$1,base_de_dados!$C:$C,$A605,base_de_dados!$M:$M,"&lt;=2011",base_de_dados!$O:$O,"&gt;=40908")</f>
        <v>0</v>
      </c>
      <c r="D605" s="5">
        <f>SUMIFS(base_de_dados!$T:$T,base_de_dados!$B:$B,$B605,base_de_dados!$G:$G,D$61,base_de_dados!$H:$H,$L$1,base_de_dados!$C:$C,$A605,base_de_dados!$M:$M,"&lt;=2011",base_de_dados!$O:$O,"&gt;=40908")</f>
        <v>0</v>
      </c>
      <c r="E605" s="5">
        <f>SUMIFS(base_de_dados!$T:$T,base_de_dados!$B:$B,$B605,base_de_dados!$G:$G,E$61,base_de_dados!$H:$H,$L$1,base_de_dados!$C:$C,$A605,base_de_dados!$M:$M,"&lt;=2011",base_de_dados!$O:$O,"&gt;=40908")</f>
        <v>0</v>
      </c>
      <c r="F605" s="5">
        <f>SUMIFS(base_de_dados!$T:$T,base_de_dados!$B:$B,$B605,base_de_dados!$G:$G,F$61,base_de_dados!$H:$H,$L$1,base_de_dados!$C:$C,$A605,base_de_dados!$M:$M,"&lt;=2011",base_de_dados!$O:$O,"&gt;=40908")</f>
        <v>0</v>
      </c>
      <c r="G605" s="5">
        <f>SUMIFS(base_de_dados!$T:$T,base_de_dados!$B:$B,$B605,base_de_dados!$G:$G,G$61,base_de_dados!$H:$H,$L$1,base_de_dados!$C:$C,$A605,base_de_dados!$M:$M,"&lt;=2011",base_de_dados!$O:$O,"&gt;=40908")</f>
        <v>0</v>
      </c>
      <c r="H605" s="5">
        <f>SUMIFS(base_de_dados!$T:$T,base_de_dados!$B:$B,$B605,base_de_dados!$G:$G,H$61,base_de_dados!$H:$H,$L$1,base_de_dados!$C:$C,$A605,base_de_dados!$M:$M,"&lt;=2011",base_de_dados!$O:$O,"&gt;=40908")</f>
        <v>0</v>
      </c>
      <c r="I605" s="5">
        <f>SUMIFS(base_de_dados!$T:$T,base_de_dados!$B:$B,$B605,base_de_dados!$G:$G,I$61,base_de_dados!$H:$H,$L$1,base_de_dados!$C:$C,$A605,base_de_dados!$M:$M,"&lt;=2011",base_de_dados!$O:$O,"&gt;=40908")</f>
        <v>0</v>
      </c>
      <c r="J605" s="5">
        <f>SUMIFS(base_de_dados!$T:$T,base_de_dados!$B:$B,$B605,base_de_dados!$G:$G,J$61,base_de_dados!$H:$H,$L$1,base_de_dados!$C:$C,$A605,base_de_dados!$M:$M,"&lt;=2011",base_de_dados!$O:$O,"&gt;=40908")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SUMIFS(base_de_dados!$T:$T,base_de_dados!$B:$B,$B606,base_de_dados!$G:$G,C$61,base_de_dados!$H:$H,$L$1,base_de_dados!$C:$C,$A606,base_de_dados!$M:$M,"&lt;=2011",base_de_dados!$O:$O,"&gt;=40908")</f>
        <v>0</v>
      </c>
      <c r="D606" s="5">
        <f>SUMIFS(base_de_dados!$T:$T,base_de_dados!$B:$B,$B606,base_de_dados!$G:$G,D$61,base_de_dados!$H:$H,$L$1,base_de_dados!$C:$C,$A606,base_de_dados!$M:$M,"&lt;=2011",base_de_dados!$O:$O,"&gt;=40908")</f>
        <v>0</v>
      </c>
      <c r="E606" s="5">
        <f>SUMIFS(base_de_dados!$T:$T,base_de_dados!$B:$B,$B606,base_de_dados!$G:$G,E$61,base_de_dados!$H:$H,$L$1,base_de_dados!$C:$C,$A606,base_de_dados!$M:$M,"&lt;=2011",base_de_dados!$O:$O,"&gt;=40908")</f>
        <v>0</v>
      </c>
      <c r="F606" s="5">
        <f>SUMIFS(base_de_dados!$T:$T,base_de_dados!$B:$B,$B606,base_de_dados!$G:$G,F$61,base_de_dados!$H:$H,$L$1,base_de_dados!$C:$C,$A606,base_de_dados!$M:$M,"&lt;=2011",base_de_dados!$O:$O,"&gt;=40908")</f>
        <v>0</v>
      </c>
      <c r="G606" s="5">
        <f>SUMIFS(base_de_dados!$T:$T,base_de_dados!$B:$B,$B606,base_de_dados!$G:$G,G$61,base_de_dados!$H:$H,$L$1,base_de_dados!$C:$C,$A606,base_de_dados!$M:$M,"&lt;=2011",base_de_dados!$O:$O,"&gt;=40908")</f>
        <v>0</v>
      </c>
      <c r="H606" s="5">
        <f>SUMIFS(base_de_dados!$T:$T,base_de_dados!$B:$B,$B606,base_de_dados!$G:$G,H$61,base_de_dados!$H:$H,$L$1,base_de_dados!$C:$C,$A606,base_de_dados!$M:$M,"&lt;=2011",base_de_dados!$O:$O,"&gt;=40908")</f>
        <v>0</v>
      </c>
      <c r="I606" s="5">
        <f>SUMIFS(base_de_dados!$T:$T,base_de_dados!$B:$B,$B606,base_de_dados!$G:$G,I$61,base_de_dados!$H:$H,$L$1,base_de_dados!$C:$C,$A606,base_de_dados!$M:$M,"&lt;=2011",base_de_dados!$O:$O,"&gt;=40908")</f>
        <v>0</v>
      </c>
      <c r="J606" s="5">
        <f>SUMIFS(base_de_dados!$T:$T,base_de_dados!$B:$B,$B606,base_de_dados!$G:$G,J$61,base_de_dados!$H:$H,$L$1,base_de_dados!$C:$C,$A606,base_de_dados!$M:$M,"&lt;=2011",base_de_dados!$O:$O,"&gt;=40908")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SUMIFS(base_de_dados!$T:$T,base_de_dados!$B:$B,$B607,base_de_dados!$G:$G,C$61,base_de_dados!$H:$H,$L$1,base_de_dados!$C:$C,$A607,base_de_dados!$M:$M,"&lt;=2011",base_de_dados!$O:$O,"&gt;=40908")</f>
        <v>0</v>
      </c>
      <c r="D607" s="5">
        <f>SUMIFS(base_de_dados!$T:$T,base_de_dados!$B:$B,$B607,base_de_dados!$G:$G,D$61,base_de_dados!$H:$H,$L$1,base_de_dados!$C:$C,$A607,base_de_dados!$M:$M,"&lt;=2011",base_de_dados!$O:$O,"&gt;=40908")</f>
        <v>0</v>
      </c>
      <c r="E607" s="5">
        <f>SUMIFS(base_de_dados!$T:$T,base_de_dados!$B:$B,$B607,base_de_dados!$G:$G,E$61,base_de_dados!$H:$H,$L$1,base_de_dados!$C:$C,$A607,base_de_dados!$M:$M,"&lt;=2011",base_de_dados!$O:$O,"&gt;=40908")</f>
        <v>0</v>
      </c>
      <c r="F607" s="5">
        <f>SUMIFS(base_de_dados!$T:$T,base_de_dados!$B:$B,$B607,base_de_dados!$G:$G,F$61,base_de_dados!$H:$H,$L$1,base_de_dados!$C:$C,$A607,base_de_dados!$M:$M,"&lt;=2011",base_de_dados!$O:$O,"&gt;=40908")</f>
        <v>0</v>
      </c>
      <c r="G607" s="5">
        <f>SUMIFS(base_de_dados!$T:$T,base_de_dados!$B:$B,$B607,base_de_dados!$G:$G,G$61,base_de_dados!$H:$H,$L$1,base_de_dados!$C:$C,$A607,base_de_dados!$M:$M,"&lt;=2011",base_de_dados!$O:$O,"&gt;=40908")</f>
        <v>0</v>
      </c>
      <c r="H607" s="5">
        <f>SUMIFS(base_de_dados!$T:$T,base_de_dados!$B:$B,$B607,base_de_dados!$G:$G,H$61,base_de_dados!$H:$H,$L$1,base_de_dados!$C:$C,$A607,base_de_dados!$M:$M,"&lt;=2011",base_de_dados!$O:$O,"&gt;=40908")</f>
        <v>0</v>
      </c>
      <c r="I607" s="5">
        <f>SUMIFS(base_de_dados!$T:$T,base_de_dados!$B:$B,$B607,base_de_dados!$G:$G,I$61,base_de_dados!$H:$H,$L$1,base_de_dados!$C:$C,$A607,base_de_dados!$M:$M,"&lt;=2011",base_de_dados!$O:$O,"&gt;=40908")</f>
        <v>0</v>
      </c>
      <c r="J607" s="5">
        <f>SUMIFS(base_de_dados!$T:$T,base_de_dados!$B:$B,$B607,base_de_dados!$G:$G,J$61,base_de_dados!$H:$H,$L$1,base_de_dados!$C:$C,$A607,base_de_dados!$M:$M,"&lt;=2011",base_de_dados!$O:$O,"&gt;=40908")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SUMIFS(base_de_dados!$T:$T,base_de_dados!$B:$B,$B608,base_de_dados!$G:$G,C$61,base_de_dados!$H:$H,$L$1,base_de_dados!$C:$C,$A608,base_de_dados!$M:$M,"&lt;=2011",base_de_dados!$O:$O,"&gt;=40908")</f>
        <v>0</v>
      </c>
      <c r="D608" s="5">
        <f>SUMIFS(base_de_dados!$T:$T,base_de_dados!$B:$B,$B608,base_de_dados!$G:$G,D$61,base_de_dados!$H:$H,$L$1,base_de_dados!$C:$C,$A608,base_de_dados!$M:$M,"&lt;=2011",base_de_dados!$O:$O,"&gt;=40908")</f>
        <v>0</v>
      </c>
      <c r="E608" s="5">
        <f>SUMIFS(base_de_dados!$T:$T,base_de_dados!$B:$B,$B608,base_de_dados!$G:$G,E$61,base_de_dados!$H:$H,$L$1,base_de_dados!$C:$C,$A608,base_de_dados!$M:$M,"&lt;=2011",base_de_dados!$O:$O,"&gt;=40908")</f>
        <v>0</v>
      </c>
      <c r="F608" s="5">
        <f>SUMIFS(base_de_dados!$T:$T,base_de_dados!$B:$B,$B608,base_de_dados!$G:$G,F$61,base_de_dados!$H:$H,$L$1,base_de_dados!$C:$C,$A608,base_de_dados!$M:$M,"&lt;=2011",base_de_dados!$O:$O,"&gt;=40908")</f>
        <v>0</v>
      </c>
      <c r="G608" s="5">
        <f>SUMIFS(base_de_dados!$T:$T,base_de_dados!$B:$B,$B608,base_de_dados!$G:$G,G$61,base_de_dados!$H:$H,$L$1,base_de_dados!$C:$C,$A608,base_de_dados!$M:$M,"&lt;=2011",base_de_dados!$O:$O,"&gt;=40908")</f>
        <v>0</v>
      </c>
      <c r="H608" s="5">
        <f>SUMIFS(base_de_dados!$T:$T,base_de_dados!$B:$B,$B608,base_de_dados!$G:$G,H$61,base_de_dados!$H:$H,$L$1,base_de_dados!$C:$C,$A608,base_de_dados!$M:$M,"&lt;=2011",base_de_dados!$O:$O,"&gt;=40908")</f>
        <v>0</v>
      </c>
      <c r="I608" s="5">
        <f>SUMIFS(base_de_dados!$T:$T,base_de_dados!$B:$B,$B608,base_de_dados!$G:$G,I$61,base_de_dados!$H:$H,$L$1,base_de_dados!$C:$C,$A608,base_de_dados!$M:$M,"&lt;=2011",base_de_dados!$O:$O,"&gt;=40908")</f>
        <v>0</v>
      </c>
      <c r="J608" s="5">
        <f>SUMIFS(base_de_dados!$T:$T,base_de_dados!$B:$B,$B608,base_de_dados!$G:$G,J$61,base_de_dados!$H:$H,$L$1,base_de_dados!$C:$C,$A608,base_de_dados!$M:$M,"&lt;=2011",base_de_dados!$O:$O,"&gt;=40908")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SUMIFS(base_de_dados!$T:$T,base_de_dados!$B:$B,$B609,base_de_dados!$G:$G,C$61,base_de_dados!$H:$H,$L$1,base_de_dados!$C:$C,$A609,base_de_dados!$M:$M,"&lt;=2011",base_de_dados!$O:$O,"&gt;=40908")</f>
        <v>0</v>
      </c>
      <c r="D609" s="5">
        <f>SUMIFS(base_de_dados!$T:$T,base_de_dados!$B:$B,$B609,base_de_dados!$G:$G,D$61,base_de_dados!$H:$H,$L$1,base_de_dados!$C:$C,$A609,base_de_dados!$M:$M,"&lt;=2011",base_de_dados!$O:$O,"&gt;=40908")</f>
        <v>0</v>
      </c>
      <c r="E609" s="5">
        <f>SUMIFS(base_de_dados!$T:$T,base_de_dados!$B:$B,$B609,base_de_dados!$G:$G,E$61,base_de_dados!$H:$H,$L$1,base_de_dados!$C:$C,$A609,base_de_dados!$M:$M,"&lt;=2011",base_de_dados!$O:$O,"&gt;=40908")</f>
        <v>0</v>
      </c>
      <c r="F609" s="5">
        <f>SUMIFS(base_de_dados!$T:$T,base_de_dados!$B:$B,$B609,base_de_dados!$G:$G,F$61,base_de_dados!$H:$H,$L$1,base_de_dados!$C:$C,$A609,base_de_dados!$M:$M,"&lt;=2011",base_de_dados!$O:$O,"&gt;=40908")</f>
        <v>0</v>
      </c>
      <c r="G609" s="5">
        <f>SUMIFS(base_de_dados!$T:$T,base_de_dados!$B:$B,$B609,base_de_dados!$G:$G,G$61,base_de_dados!$H:$H,$L$1,base_de_dados!$C:$C,$A609,base_de_dados!$M:$M,"&lt;=2011",base_de_dados!$O:$O,"&gt;=40908")</f>
        <v>0</v>
      </c>
      <c r="H609" s="5">
        <f>SUMIFS(base_de_dados!$T:$T,base_de_dados!$B:$B,$B609,base_de_dados!$G:$G,H$61,base_de_dados!$H:$H,$L$1,base_de_dados!$C:$C,$A609,base_de_dados!$M:$M,"&lt;=2011",base_de_dados!$O:$O,"&gt;=40908")</f>
        <v>0</v>
      </c>
      <c r="I609" s="5">
        <f>SUMIFS(base_de_dados!$T:$T,base_de_dados!$B:$B,$B609,base_de_dados!$G:$G,I$61,base_de_dados!$H:$H,$L$1,base_de_dados!$C:$C,$A609,base_de_dados!$M:$M,"&lt;=2011",base_de_dados!$O:$O,"&gt;=40908")</f>
        <v>0</v>
      </c>
      <c r="J609" s="5">
        <f>SUMIFS(base_de_dados!$T:$T,base_de_dados!$B:$B,$B609,base_de_dados!$G:$G,J$61,base_de_dados!$H:$H,$L$1,base_de_dados!$C:$C,$A609,base_de_dados!$M:$M,"&lt;=2011",base_de_dados!$O:$O,"&gt;=40908")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SUMIFS(base_de_dados!$T:$T,base_de_dados!$B:$B,$B610,base_de_dados!$G:$G,C$61,base_de_dados!$H:$H,$L$1,base_de_dados!$C:$C,$A610,base_de_dados!$M:$M,"&lt;=2011",base_de_dados!$O:$O,"&gt;=40908")</f>
        <v>0</v>
      </c>
      <c r="D610" s="5">
        <f>SUMIFS(base_de_dados!$T:$T,base_de_dados!$B:$B,$B610,base_de_dados!$G:$G,D$61,base_de_dados!$H:$H,$L$1,base_de_dados!$C:$C,$A610,base_de_dados!$M:$M,"&lt;=2011",base_de_dados!$O:$O,"&gt;=40908")</f>
        <v>0</v>
      </c>
      <c r="E610" s="5">
        <f>SUMIFS(base_de_dados!$T:$T,base_de_dados!$B:$B,$B610,base_de_dados!$G:$G,E$61,base_de_dados!$H:$H,$L$1,base_de_dados!$C:$C,$A610,base_de_dados!$M:$M,"&lt;=2011",base_de_dados!$O:$O,"&gt;=40908")</f>
        <v>0</v>
      </c>
      <c r="F610" s="5">
        <f>SUMIFS(base_de_dados!$T:$T,base_de_dados!$B:$B,$B610,base_de_dados!$G:$G,F$61,base_de_dados!$H:$H,$L$1,base_de_dados!$C:$C,$A610,base_de_dados!$M:$M,"&lt;=2011",base_de_dados!$O:$O,"&gt;=40908")</f>
        <v>0</v>
      </c>
      <c r="G610" s="5">
        <f>SUMIFS(base_de_dados!$T:$T,base_de_dados!$B:$B,$B610,base_de_dados!$G:$G,G$61,base_de_dados!$H:$H,$L$1,base_de_dados!$C:$C,$A610,base_de_dados!$M:$M,"&lt;=2011",base_de_dados!$O:$O,"&gt;=40908")</f>
        <v>0</v>
      </c>
      <c r="H610" s="5">
        <f>SUMIFS(base_de_dados!$T:$T,base_de_dados!$B:$B,$B610,base_de_dados!$G:$G,H$61,base_de_dados!$H:$H,$L$1,base_de_dados!$C:$C,$A610,base_de_dados!$M:$M,"&lt;=2011",base_de_dados!$O:$O,"&gt;=40908")</f>
        <v>0</v>
      </c>
      <c r="I610" s="5">
        <f>SUMIFS(base_de_dados!$T:$T,base_de_dados!$B:$B,$B610,base_de_dados!$G:$G,I$61,base_de_dados!$H:$H,$L$1,base_de_dados!$C:$C,$A610,base_de_dados!$M:$M,"&lt;=2011",base_de_dados!$O:$O,"&gt;=40908")</f>
        <v>0</v>
      </c>
      <c r="J610" s="5">
        <f>SUMIFS(base_de_dados!$T:$T,base_de_dados!$B:$B,$B610,base_de_dados!$G:$G,J$61,base_de_dados!$H:$H,$L$1,base_de_dados!$C:$C,$A610,base_de_dados!$M:$M,"&lt;=2011",base_de_dados!$O:$O,"&gt;=40908")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SUMIFS(base_de_dados!$T:$T,base_de_dados!$B:$B,$B611,base_de_dados!$G:$G,C$61,base_de_dados!$H:$H,$L$1,base_de_dados!$C:$C,$A611,base_de_dados!$M:$M,"&lt;=2011",base_de_dados!$O:$O,"&gt;=40908")</f>
        <v>0</v>
      </c>
      <c r="D611" s="5">
        <f>SUMIFS(base_de_dados!$T:$T,base_de_dados!$B:$B,$B611,base_de_dados!$G:$G,D$61,base_de_dados!$H:$H,$L$1,base_de_dados!$C:$C,$A611,base_de_dados!$M:$M,"&lt;=2011",base_de_dados!$O:$O,"&gt;=40908")</f>
        <v>0</v>
      </c>
      <c r="E611" s="5">
        <f>SUMIFS(base_de_dados!$T:$T,base_de_dados!$B:$B,$B611,base_de_dados!$G:$G,E$61,base_de_dados!$H:$H,$L$1,base_de_dados!$C:$C,$A611,base_de_dados!$M:$M,"&lt;=2011",base_de_dados!$O:$O,"&gt;=40908")</f>
        <v>0</v>
      </c>
      <c r="F611" s="5">
        <f>SUMIFS(base_de_dados!$T:$T,base_de_dados!$B:$B,$B611,base_de_dados!$G:$G,F$61,base_de_dados!$H:$H,$L$1,base_de_dados!$C:$C,$A611,base_de_dados!$M:$M,"&lt;=2011",base_de_dados!$O:$O,"&gt;=40908")</f>
        <v>0</v>
      </c>
      <c r="G611" s="5">
        <f>SUMIFS(base_de_dados!$T:$T,base_de_dados!$B:$B,$B611,base_de_dados!$G:$G,G$61,base_de_dados!$H:$H,$L$1,base_de_dados!$C:$C,$A611,base_de_dados!$M:$M,"&lt;=2011",base_de_dados!$O:$O,"&gt;=40908")</f>
        <v>0</v>
      </c>
      <c r="H611" s="5">
        <f>SUMIFS(base_de_dados!$T:$T,base_de_dados!$B:$B,$B611,base_de_dados!$G:$G,H$61,base_de_dados!$H:$H,$L$1,base_de_dados!$C:$C,$A611,base_de_dados!$M:$M,"&lt;=2011",base_de_dados!$O:$O,"&gt;=40908")</f>
        <v>0</v>
      </c>
      <c r="I611" s="5">
        <f>SUMIFS(base_de_dados!$T:$T,base_de_dados!$B:$B,$B611,base_de_dados!$G:$G,I$61,base_de_dados!$H:$H,$L$1,base_de_dados!$C:$C,$A611,base_de_dados!$M:$M,"&lt;=2011",base_de_dados!$O:$O,"&gt;=40908")</f>
        <v>0</v>
      </c>
      <c r="J611" s="5">
        <f>SUMIFS(base_de_dados!$T:$T,base_de_dados!$B:$B,$B611,base_de_dados!$G:$G,J$61,base_de_dados!$H:$H,$L$1,base_de_dados!$C:$C,$A611,base_de_dados!$M:$M,"&lt;=2011",base_de_dados!$O:$O,"&gt;=40908")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SUMIFS(base_de_dados!$T:$T,base_de_dados!$B:$B,$B612,base_de_dados!$G:$G,C$61,base_de_dados!$H:$H,$L$1,base_de_dados!$C:$C,$A612,base_de_dados!$M:$M,"&lt;=2011",base_de_dados!$O:$O,"&gt;=40908")</f>
        <v>0.26027777777777777</v>
      </c>
      <c r="D612" s="5">
        <f>SUMIFS(base_de_dados!$T:$T,base_de_dados!$B:$B,$B612,base_de_dados!$G:$G,D$61,base_de_dados!$H:$H,$L$1,base_de_dados!$C:$C,$A612,base_de_dados!$M:$M,"&lt;=2011",base_de_dados!$O:$O,"&gt;=40908")</f>
        <v>0.80654185692541858</v>
      </c>
      <c r="E612" s="5">
        <f>SUMIFS(base_de_dados!$T:$T,base_de_dados!$B:$B,$B612,base_de_dados!$G:$G,E$61,base_de_dados!$H:$H,$L$1,base_de_dados!$C:$C,$A612,base_de_dados!$M:$M,"&lt;=2011",base_de_dados!$O:$O,"&gt;=40908")</f>
        <v>2.2640791476407914E-2</v>
      </c>
      <c r="F612" s="5">
        <f>SUMIFS(base_de_dados!$T:$T,base_de_dados!$B:$B,$B612,base_de_dados!$G:$G,F$61,base_de_dados!$H:$H,$L$1,base_de_dados!$C:$C,$A612,base_de_dados!$M:$M,"&lt;=2011",base_de_dados!$O:$O,"&gt;=40908")</f>
        <v>4.2833587011669207E-3</v>
      </c>
      <c r="G612" s="5">
        <f>SUMIFS(base_de_dados!$T:$T,base_de_dados!$B:$B,$B612,base_de_dados!$G:$G,G$61,base_de_dados!$H:$H,$L$1,base_de_dados!$C:$C,$A612,base_de_dados!$M:$M,"&lt;=2011",base_de_dados!$O:$O,"&gt;=40908")</f>
        <v>0</v>
      </c>
      <c r="H612" s="5">
        <f>SUMIFS(base_de_dados!$T:$T,base_de_dados!$B:$B,$B612,base_de_dados!$G:$G,H$61,base_de_dados!$H:$H,$L$1,base_de_dados!$C:$C,$A612,base_de_dados!$M:$M,"&lt;=2011",base_de_dados!$O:$O,"&gt;=40908")</f>
        <v>0</v>
      </c>
      <c r="I612" s="5">
        <f>SUMIFS(base_de_dados!$T:$T,base_de_dados!$B:$B,$B612,base_de_dados!$G:$G,I$61,base_de_dados!$H:$H,$L$1,base_de_dados!$C:$C,$A612,base_de_dados!$M:$M,"&lt;=2011",base_de_dados!$O:$O,"&gt;=40908")</f>
        <v>0</v>
      </c>
      <c r="J612" s="5">
        <f>SUMIFS(base_de_dados!$T:$T,base_de_dados!$B:$B,$B612,base_de_dados!$G:$G,J$61,base_de_dados!$H:$H,$L$1,base_de_dados!$C:$C,$A612,base_de_dados!$M:$M,"&lt;=2011",base_de_dados!$O:$O,"&gt;=40908")</f>
        <v>0</v>
      </c>
      <c r="K612" s="32">
        <f t="shared" si="13"/>
        <v>1.0937437848807714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SUMIFS(base_de_dados!$T:$T,base_de_dados!$B:$B,$B613,base_de_dados!$G:$G,C$61,base_de_dados!$H:$H,$L$1,base_de_dados!$C:$C,$A613,base_de_dados!$M:$M,"&lt;=2011",base_de_dados!$O:$O,"&gt;=40908")</f>
        <v>0</v>
      </c>
      <c r="D613" s="5">
        <f>SUMIFS(base_de_dados!$T:$T,base_de_dados!$B:$B,$B613,base_de_dados!$G:$G,D$61,base_de_dados!$H:$H,$L$1,base_de_dados!$C:$C,$A613,base_de_dados!$M:$M,"&lt;=2011",base_de_dados!$O:$O,"&gt;=40908")</f>
        <v>0</v>
      </c>
      <c r="E613" s="5">
        <f>SUMIFS(base_de_dados!$T:$T,base_de_dados!$B:$B,$B613,base_de_dados!$G:$G,E$61,base_de_dados!$H:$H,$L$1,base_de_dados!$C:$C,$A613,base_de_dados!$M:$M,"&lt;=2011",base_de_dados!$O:$O,"&gt;=40908")</f>
        <v>0</v>
      </c>
      <c r="F613" s="5">
        <f>SUMIFS(base_de_dados!$T:$T,base_de_dados!$B:$B,$B613,base_de_dados!$G:$G,F$61,base_de_dados!$H:$H,$L$1,base_de_dados!$C:$C,$A613,base_de_dados!$M:$M,"&lt;=2011",base_de_dados!$O:$O,"&gt;=40908")</f>
        <v>0</v>
      </c>
      <c r="G613" s="5">
        <f>SUMIFS(base_de_dados!$T:$T,base_de_dados!$B:$B,$B613,base_de_dados!$G:$G,G$61,base_de_dados!$H:$H,$L$1,base_de_dados!$C:$C,$A613,base_de_dados!$M:$M,"&lt;=2011",base_de_dados!$O:$O,"&gt;=40908")</f>
        <v>0</v>
      </c>
      <c r="H613" s="5">
        <f>SUMIFS(base_de_dados!$T:$T,base_de_dados!$B:$B,$B613,base_de_dados!$G:$G,H$61,base_de_dados!$H:$H,$L$1,base_de_dados!$C:$C,$A613,base_de_dados!$M:$M,"&lt;=2011",base_de_dados!$O:$O,"&gt;=40908")</f>
        <v>0</v>
      </c>
      <c r="I613" s="5">
        <f>SUMIFS(base_de_dados!$T:$T,base_de_dados!$B:$B,$B613,base_de_dados!$G:$G,I$61,base_de_dados!$H:$H,$L$1,base_de_dados!$C:$C,$A613,base_de_dados!$M:$M,"&lt;=2011",base_de_dados!$O:$O,"&gt;=40908")</f>
        <v>0</v>
      </c>
      <c r="J613" s="5">
        <f>SUMIFS(base_de_dados!$T:$T,base_de_dados!$B:$B,$B613,base_de_dados!$G:$G,J$61,base_de_dados!$H:$H,$L$1,base_de_dados!$C:$C,$A613,base_de_dados!$M:$M,"&lt;=2011",base_de_dados!$O:$O,"&gt;=40908")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SUMIFS(base_de_dados!$T:$T,base_de_dados!$B:$B,$B614,base_de_dados!$G:$G,C$61,base_de_dados!$H:$H,$L$1,base_de_dados!$C:$C,$A614,base_de_dados!$M:$M,"&lt;=2011",base_de_dados!$O:$O,"&gt;=40908")</f>
        <v>0</v>
      </c>
      <c r="D614" s="5">
        <f>SUMIFS(base_de_dados!$T:$T,base_de_dados!$B:$B,$B614,base_de_dados!$G:$G,D$61,base_de_dados!$H:$H,$L$1,base_de_dados!$C:$C,$A614,base_de_dados!$M:$M,"&lt;=2011",base_de_dados!$O:$O,"&gt;=40908")</f>
        <v>0</v>
      </c>
      <c r="E614" s="5">
        <f>SUMIFS(base_de_dados!$T:$T,base_de_dados!$B:$B,$B614,base_de_dados!$G:$G,E$61,base_de_dados!$H:$H,$L$1,base_de_dados!$C:$C,$A614,base_de_dados!$M:$M,"&lt;=2011",base_de_dados!$O:$O,"&gt;=40908")</f>
        <v>0</v>
      </c>
      <c r="F614" s="5">
        <f>SUMIFS(base_de_dados!$T:$T,base_de_dados!$B:$B,$B614,base_de_dados!$G:$G,F$61,base_de_dados!$H:$H,$L$1,base_de_dados!$C:$C,$A614,base_de_dados!$M:$M,"&lt;=2011",base_de_dados!$O:$O,"&gt;=40908")</f>
        <v>0</v>
      </c>
      <c r="G614" s="5">
        <f>SUMIFS(base_de_dados!$T:$T,base_de_dados!$B:$B,$B614,base_de_dados!$G:$G,G$61,base_de_dados!$H:$H,$L$1,base_de_dados!$C:$C,$A614,base_de_dados!$M:$M,"&lt;=2011",base_de_dados!$O:$O,"&gt;=40908")</f>
        <v>0</v>
      </c>
      <c r="H614" s="5">
        <f>SUMIFS(base_de_dados!$T:$T,base_de_dados!$B:$B,$B614,base_de_dados!$G:$G,H$61,base_de_dados!$H:$H,$L$1,base_de_dados!$C:$C,$A614,base_de_dados!$M:$M,"&lt;=2011",base_de_dados!$O:$O,"&gt;=40908")</f>
        <v>0</v>
      </c>
      <c r="I614" s="5">
        <f>SUMIFS(base_de_dados!$T:$T,base_de_dados!$B:$B,$B614,base_de_dados!$G:$G,I$61,base_de_dados!$H:$H,$L$1,base_de_dados!$C:$C,$A614,base_de_dados!$M:$M,"&lt;=2011",base_de_dados!$O:$O,"&gt;=40908")</f>
        <v>0</v>
      </c>
      <c r="J614" s="5">
        <f>SUMIFS(base_de_dados!$T:$T,base_de_dados!$B:$B,$B614,base_de_dados!$G:$G,J$61,base_de_dados!$H:$H,$L$1,base_de_dados!$C:$C,$A614,base_de_dados!$M:$M,"&lt;=2011",base_de_dados!$O:$O,"&gt;=40908")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SUMIFS(base_de_dados!$T:$T,base_de_dados!$B:$B,$B615,base_de_dados!$G:$G,C$61,base_de_dados!$H:$H,$L$1,base_de_dados!$C:$C,$A615,base_de_dados!$M:$M,"&lt;=2011",base_de_dados!$O:$O,"&gt;=40908")</f>
        <v>0</v>
      </c>
      <c r="D615" s="5">
        <f>SUMIFS(base_de_dados!$T:$T,base_de_dados!$B:$B,$B615,base_de_dados!$G:$G,D$61,base_de_dados!$H:$H,$L$1,base_de_dados!$C:$C,$A615,base_de_dados!$M:$M,"&lt;=2011",base_de_dados!$O:$O,"&gt;=40908")</f>
        <v>0</v>
      </c>
      <c r="E615" s="5">
        <f>SUMIFS(base_de_dados!$T:$T,base_de_dados!$B:$B,$B615,base_de_dados!$G:$G,E$61,base_de_dados!$H:$H,$L$1,base_de_dados!$C:$C,$A615,base_de_dados!$M:$M,"&lt;=2011",base_de_dados!$O:$O,"&gt;=40908")</f>
        <v>0</v>
      </c>
      <c r="F615" s="5">
        <f>SUMIFS(base_de_dados!$T:$T,base_de_dados!$B:$B,$B615,base_de_dados!$G:$G,F$61,base_de_dados!$H:$H,$L$1,base_de_dados!$C:$C,$A615,base_de_dados!$M:$M,"&lt;=2011",base_de_dados!$O:$O,"&gt;=40908")</f>
        <v>0</v>
      </c>
      <c r="G615" s="5">
        <f>SUMIFS(base_de_dados!$T:$T,base_de_dados!$B:$B,$B615,base_de_dados!$G:$G,G$61,base_de_dados!$H:$H,$L$1,base_de_dados!$C:$C,$A615,base_de_dados!$M:$M,"&lt;=2011",base_de_dados!$O:$O,"&gt;=40908")</f>
        <v>0</v>
      </c>
      <c r="H615" s="5">
        <f>SUMIFS(base_de_dados!$T:$T,base_de_dados!$B:$B,$B615,base_de_dados!$G:$G,H$61,base_de_dados!$H:$H,$L$1,base_de_dados!$C:$C,$A615,base_de_dados!$M:$M,"&lt;=2011",base_de_dados!$O:$O,"&gt;=40908")</f>
        <v>0</v>
      </c>
      <c r="I615" s="5">
        <f>SUMIFS(base_de_dados!$T:$T,base_de_dados!$B:$B,$B615,base_de_dados!$G:$G,I$61,base_de_dados!$H:$H,$L$1,base_de_dados!$C:$C,$A615,base_de_dados!$M:$M,"&lt;=2011",base_de_dados!$O:$O,"&gt;=40908")</f>
        <v>0</v>
      </c>
      <c r="J615" s="5">
        <f>SUMIFS(base_de_dados!$T:$T,base_de_dados!$B:$B,$B615,base_de_dados!$G:$G,J$61,base_de_dados!$H:$H,$L$1,base_de_dados!$C:$C,$A615,base_de_dados!$M:$M,"&lt;=2011",base_de_dados!$O:$O,"&gt;=40908")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SUMIFS(base_de_dados!$T:$T,base_de_dados!$B:$B,$B616,base_de_dados!$G:$G,C$61,base_de_dados!$H:$H,$L$1,base_de_dados!$C:$C,$A616,base_de_dados!$M:$M,"&lt;=2011",base_de_dados!$O:$O,"&gt;=40908")</f>
        <v>0</v>
      </c>
      <c r="D616" s="5">
        <f>SUMIFS(base_de_dados!$T:$T,base_de_dados!$B:$B,$B616,base_de_dados!$G:$G,D$61,base_de_dados!$H:$H,$L$1,base_de_dados!$C:$C,$A616,base_de_dados!$M:$M,"&lt;=2011",base_de_dados!$O:$O,"&gt;=40908")</f>
        <v>0.27777777777777779</v>
      </c>
      <c r="E616" s="5">
        <f>SUMIFS(base_de_dados!$T:$T,base_de_dados!$B:$B,$B616,base_de_dados!$G:$G,E$61,base_de_dados!$H:$H,$L$1,base_de_dados!$C:$C,$A616,base_de_dados!$M:$M,"&lt;=2011",base_de_dados!$O:$O,"&gt;=40908")</f>
        <v>0</v>
      </c>
      <c r="F616" s="5">
        <f>SUMIFS(base_de_dados!$T:$T,base_de_dados!$B:$B,$B616,base_de_dados!$G:$G,F$61,base_de_dados!$H:$H,$L$1,base_de_dados!$C:$C,$A616,base_de_dados!$M:$M,"&lt;=2011",base_de_dados!$O:$O,"&gt;=40908")</f>
        <v>0</v>
      </c>
      <c r="G616" s="5">
        <f>SUMIFS(base_de_dados!$T:$T,base_de_dados!$B:$B,$B616,base_de_dados!$G:$G,G$61,base_de_dados!$H:$H,$L$1,base_de_dados!$C:$C,$A616,base_de_dados!$M:$M,"&lt;=2011",base_de_dados!$O:$O,"&gt;=40908")</f>
        <v>0</v>
      </c>
      <c r="H616" s="5">
        <f>SUMIFS(base_de_dados!$T:$T,base_de_dados!$B:$B,$B616,base_de_dados!$G:$G,H$61,base_de_dados!$H:$H,$L$1,base_de_dados!$C:$C,$A616,base_de_dados!$M:$M,"&lt;=2011",base_de_dados!$O:$O,"&gt;=40908")</f>
        <v>0</v>
      </c>
      <c r="I616" s="5">
        <f>SUMIFS(base_de_dados!$T:$T,base_de_dados!$B:$B,$B616,base_de_dados!$G:$G,I$61,base_de_dados!$H:$H,$L$1,base_de_dados!$C:$C,$A616,base_de_dados!$M:$M,"&lt;=2011",base_de_dados!$O:$O,"&gt;=40908")</f>
        <v>0</v>
      </c>
      <c r="J616" s="5">
        <f>SUMIFS(base_de_dados!$T:$T,base_de_dados!$B:$B,$B616,base_de_dados!$G:$G,J$61,base_de_dados!$H:$H,$L$1,base_de_dados!$C:$C,$A616,base_de_dados!$M:$M,"&lt;=2011",base_de_dados!$O:$O,"&gt;=40908")</f>
        <v>0</v>
      </c>
      <c r="K616" s="32">
        <f t="shared" si="13"/>
        <v>0.27777777777777779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SUMIFS(base_de_dados!$T:$T,base_de_dados!$B:$B,$B617,base_de_dados!$G:$G,C$61,base_de_dados!$H:$H,$L$1,base_de_dados!$C:$C,$A617,base_de_dados!$M:$M,"&lt;=2011",base_de_dados!$O:$O,"&gt;=40908")</f>
        <v>0</v>
      </c>
      <c r="D617" s="5">
        <f>SUMIFS(base_de_dados!$T:$T,base_de_dados!$B:$B,$B617,base_de_dados!$G:$G,D$61,base_de_dados!$H:$H,$L$1,base_de_dados!$C:$C,$A617,base_de_dados!$M:$M,"&lt;=2011",base_de_dados!$O:$O,"&gt;=40908")</f>
        <v>0</v>
      </c>
      <c r="E617" s="5">
        <f>SUMIFS(base_de_dados!$T:$T,base_de_dados!$B:$B,$B617,base_de_dados!$G:$G,E$61,base_de_dados!$H:$H,$L$1,base_de_dados!$C:$C,$A617,base_de_dados!$M:$M,"&lt;=2011",base_de_dados!$O:$O,"&gt;=40908")</f>
        <v>0</v>
      </c>
      <c r="F617" s="5">
        <f>SUMIFS(base_de_dados!$T:$T,base_de_dados!$B:$B,$B617,base_de_dados!$G:$G,F$61,base_de_dados!$H:$H,$L$1,base_de_dados!$C:$C,$A617,base_de_dados!$M:$M,"&lt;=2011",base_de_dados!$O:$O,"&gt;=40908")</f>
        <v>0</v>
      </c>
      <c r="G617" s="5">
        <f>SUMIFS(base_de_dados!$T:$T,base_de_dados!$B:$B,$B617,base_de_dados!$G:$G,G$61,base_de_dados!$H:$H,$L$1,base_de_dados!$C:$C,$A617,base_de_dados!$M:$M,"&lt;=2011",base_de_dados!$O:$O,"&gt;=40908")</f>
        <v>0</v>
      </c>
      <c r="H617" s="5">
        <f>SUMIFS(base_de_dados!$T:$T,base_de_dados!$B:$B,$B617,base_de_dados!$G:$G,H$61,base_de_dados!$H:$H,$L$1,base_de_dados!$C:$C,$A617,base_de_dados!$M:$M,"&lt;=2011",base_de_dados!$O:$O,"&gt;=40908")</f>
        <v>0</v>
      </c>
      <c r="I617" s="5">
        <f>SUMIFS(base_de_dados!$T:$T,base_de_dados!$B:$B,$B617,base_de_dados!$G:$G,I$61,base_de_dados!$H:$H,$L$1,base_de_dados!$C:$C,$A617,base_de_dados!$M:$M,"&lt;=2011",base_de_dados!$O:$O,"&gt;=40908")</f>
        <v>0</v>
      </c>
      <c r="J617" s="5">
        <f>SUMIFS(base_de_dados!$T:$T,base_de_dados!$B:$B,$B617,base_de_dados!$G:$G,J$61,base_de_dados!$H:$H,$L$1,base_de_dados!$C:$C,$A617,base_de_dados!$M:$M,"&lt;=2011",base_de_dados!$O:$O,"&gt;=40908")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SUMIFS(base_de_dados!$T:$T,base_de_dados!$B:$B,$B618,base_de_dados!$G:$G,C$61,base_de_dados!$H:$H,$L$1,base_de_dados!$C:$C,$A618,base_de_dados!$M:$M,"&lt;=2011",base_de_dados!$O:$O,"&gt;=40908")</f>
        <v>0</v>
      </c>
      <c r="D618" s="5">
        <f>SUMIFS(base_de_dados!$T:$T,base_de_dados!$B:$B,$B618,base_de_dados!$G:$G,D$61,base_de_dados!$H:$H,$L$1,base_de_dados!$C:$C,$A618,base_de_dados!$M:$M,"&lt;=2011",base_de_dados!$O:$O,"&gt;=40908")</f>
        <v>0</v>
      </c>
      <c r="E618" s="5">
        <f>SUMIFS(base_de_dados!$T:$T,base_de_dados!$B:$B,$B618,base_de_dados!$G:$G,E$61,base_de_dados!$H:$H,$L$1,base_de_dados!$C:$C,$A618,base_de_dados!$M:$M,"&lt;=2011",base_de_dados!$O:$O,"&gt;=40908")</f>
        <v>0</v>
      </c>
      <c r="F618" s="5">
        <f>SUMIFS(base_de_dados!$T:$T,base_de_dados!$B:$B,$B618,base_de_dados!$G:$G,F$61,base_de_dados!$H:$H,$L$1,base_de_dados!$C:$C,$A618,base_de_dados!$M:$M,"&lt;=2011",base_de_dados!$O:$O,"&gt;=40908")</f>
        <v>0</v>
      </c>
      <c r="G618" s="5">
        <f>SUMIFS(base_de_dados!$T:$T,base_de_dados!$B:$B,$B618,base_de_dados!$G:$G,G$61,base_de_dados!$H:$H,$L$1,base_de_dados!$C:$C,$A618,base_de_dados!$M:$M,"&lt;=2011",base_de_dados!$O:$O,"&gt;=40908")</f>
        <v>0</v>
      </c>
      <c r="H618" s="5">
        <f>SUMIFS(base_de_dados!$T:$T,base_de_dados!$B:$B,$B618,base_de_dados!$G:$G,H$61,base_de_dados!$H:$H,$L$1,base_de_dados!$C:$C,$A618,base_de_dados!$M:$M,"&lt;=2011",base_de_dados!$O:$O,"&gt;=40908")</f>
        <v>0</v>
      </c>
      <c r="I618" s="5">
        <f>SUMIFS(base_de_dados!$T:$T,base_de_dados!$B:$B,$B618,base_de_dados!$G:$G,I$61,base_de_dados!$H:$H,$L$1,base_de_dados!$C:$C,$A618,base_de_dados!$M:$M,"&lt;=2011",base_de_dados!$O:$O,"&gt;=40908")</f>
        <v>0</v>
      </c>
      <c r="J618" s="5">
        <f>SUMIFS(base_de_dados!$T:$T,base_de_dados!$B:$B,$B618,base_de_dados!$G:$G,J$61,base_de_dados!$H:$H,$L$1,base_de_dados!$C:$C,$A618,base_de_dados!$M:$M,"&lt;=2011",base_de_dados!$O:$O,"&gt;=40908")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SUMIFS(base_de_dados!$T:$T,base_de_dados!$B:$B,$B619,base_de_dados!$G:$G,C$61,base_de_dados!$H:$H,$L$1,base_de_dados!$C:$C,$A619,base_de_dados!$M:$M,"&lt;=2011",base_de_dados!$O:$O,"&gt;=40908")</f>
        <v>0.33534722222222224</v>
      </c>
      <c r="D619" s="5">
        <f>SUMIFS(base_de_dados!$T:$T,base_de_dados!$B:$B,$B619,base_de_dados!$G:$G,D$61,base_de_dados!$H:$H,$L$1,base_de_dados!$C:$C,$A619,base_de_dados!$M:$M,"&lt;=2011",base_de_dados!$O:$O,"&gt;=40908")</f>
        <v>3.3333333333333333E-2</v>
      </c>
      <c r="E619" s="5">
        <f>SUMIFS(base_de_dados!$T:$T,base_de_dados!$B:$B,$B619,base_de_dados!$G:$G,E$61,base_de_dados!$H:$H,$L$1,base_de_dados!$C:$C,$A619,base_de_dados!$M:$M,"&lt;=2011",base_de_dados!$O:$O,"&gt;=40908")</f>
        <v>1.2404870624048705E-3</v>
      </c>
      <c r="F619" s="5">
        <f>SUMIFS(base_de_dados!$T:$T,base_de_dados!$B:$B,$B619,base_de_dados!$G:$G,F$61,base_de_dados!$H:$H,$L$1,base_de_dados!$C:$C,$A619,base_de_dados!$M:$M,"&lt;=2011",base_de_dados!$O:$O,"&gt;=40908")</f>
        <v>3.0821917808219176E-2</v>
      </c>
      <c r="G619" s="5">
        <f>SUMIFS(base_de_dados!$T:$T,base_de_dados!$B:$B,$B619,base_de_dados!$G:$G,G$61,base_de_dados!$H:$H,$L$1,base_de_dados!$C:$C,$A619,base_de_dados!$M:$M,"&lt;=2011",base_de_dados!$O:$O,"&gt;=40908")</f>
        <v>0</v>
      </c>
      <c r="H619" s="5">
        <f>SUMIFS(base_de_dados!$T:$T,base_de_dados!$B:$B,$B619,base_de_dados!$G:$G,H$61,base_de_dados!$H:$H,$L$1,base_de_dados!$C:$C,$A619,base_de_dados!$M:$M,"&lt;=2011",base_de_dados!$O:$O,"&gt;=40908")</f>
        <v>0</v>
      </c>
      <c r="I619" s="5">
        <f>SUMIFS(base_de_dados!$T:$T,base_de_dados!$B:$B,$B619,base_de_dados!$G:$G,I$61,base_de_dados!$H:$H,$L$1,base_de_dados!$C:$C,$A619,base_de_dados!$M:$M,"&lt;=2011",base_de_dados!$O:$O,"&gt;=40908")</f>
        <v>0</v>
      </c>
      <c r="J619" s="5">
        <f>SUMIFS(base_de_dados!$T:$T,base_de_dados!$B:$B,$B619,base_de_dados!$G:$G,J$61,base_de_dados!$H:$H,$L$1,base_de_dados!$C:$C,$A619,base_de_dados!$M:$M,"&lt;=2011",base_de_dados!$O:$O,"&gt;=40908")</f>
        <v>0</v>
      </c>
      <c r="K619" s="32">
        <f t="shared" si="13"/>
        <v>0.40074296042617963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SUMIFS(base_de_dados!$T:$T,base_de_dados!$B:$B,$B620,base_de_dados!$G:$G,C$61,base_de_dados!$H:$H,$L$1,base_de_dados!$C:$C,$A620,base_de_dados!$M:$M,"&lt;=2011",base_de_dados!$O:$O,"&gt;=40908")</f>
        <v>0</v>
      </c>
      <c r="D620" s="5">
        <f>SUMIFS(base_de_dados!$T:$T,base_de_dados!$B:$B,$B620,base_de_dados!$G:$G,D$61,base_de_dados!$H:$H,$L$1,base_de_dados!$C:$C,$A620,base_de_dados!$M:$M,"&lt;=2011",base_de_dados!$O:$O,"&gt;=40908")</f>
        <v>0</v>
      </c>
      <c r="E620" s="5">
        <f>SUMIFS(base_de_dados!$T:$T,base_de_dados!$B:$B,$B620,base_de_dados!$G:$G,E$61,base_de_dados!$H:$H,$L$1,base_de_dados!$C:$C,$A620,base_de_dados!$M:$M,"&lt;=2011",base_de_dados!$O:$O,"&gt;=40908")</f>
        <v>0</v>
      </c>
      <c r="F620" s="5">
        <f>SUMIFS(base_de_dados!$T:$T,base_de_dados!$B:$B,$B620,base_de_dados!$G:$G,F$61,base_de_dados!$H:$H,$L$1,base_de_dados!$C:$C,$A620,base_de_dados!$M:$M,"&lt;=2011",base_de_dados!$O:$O,"&gt;=40908")</f>
        <v>0</v>
      </c>
      <c r="G620" s="5">
        <f>SUMIFS(base_de_dados!$T:$T,base_de_dados!$B:$B,$B620,base_de_dados!$G:$G,G$61,base_de_dados!$H:$H,$L$1,base_de_dados!$C:$C,$A620,base_de_dados!$M:$M,"&lt;=2011",base_de_dados!$O:$O,"&gt;=40908")</f>
        <v>0</v>
      </c>
      <c r="H620" s="5">
        <f>SUMIFS(base_de_dados!$T:$T,base_de_dados!$B:$B,$B620,base_de_dados!$G:$G,H$61,base_de_dados!$H:$H,$L$1,base_de_dados!$C:$C,$A620,base_de_dados!$M:$M,"&lt;=2011",base_de_dados!$O:$O,"&gt;=40908")</f>
        <v>0</v>
      </c>
      <c r="I620" s="5">
        <f>SUMIFS(base_de_dados!$T:$T,base_de_dados!$B:$B,$B620,base_de_dados!$G:$G,I$61,base_de_dados!$H:$H,$L$1,base_de_dados!$C:$C,$A620,base_de_dados!$M:$M,"&lt;=2011",base_de_dados!$O:$O,"&gt;=40908")</f>
        <v>0</v>
      </c>
      <c r="J620" s="5">
        <f>SUMIFS(base_de_dados!$T:$T,base_de_dados!$B:$B,$B620,base_de_dados!$G:$G,J$61,base_de_dados!$H:$H,$L$1,base_de_dados!$C:$C,$A620,base_de_dados!$M:$M,"&lt;=2011",base_de_dados!$O:$O,"&gt;=40908")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SUMIFS(base_de_dados!$T:$T,base_de_dados!$B:$B,$B621,base_de_dados!$G:$G,C$61,base_de_dados!$H:$H,$L$1,base_de_dados!$C:$C,$A621,base_de_dados!$M:$M,"&lt;=2011",base_de_dados!$O:$O,"&gt;=40908")</f>
        <v>1.1805555555555556</v>
      </c>
      <c r="D621" s="5">
        <f>SUMIFS(base_de_dados!$T:$T,base_de_dados!$B:$B,$B621,base_de_dados!$G:$G,D$61,base_de_dados!$H:$H,$L$1,base_de_dados!$C:$C,$A621,base_de_dados!$M:$M,"&lt;=2011",base_de_dados!$O:$O,"&gt;=40908")</f>
        <v>0.95</v>
      </c>
      <c r="E621" s="5">
        <f>SUMIFS(base_de_dados!$T:$T,base_de_dados!$B:$B,$B621,base_de_dados!$G:$G,E$61,base_de_dados!$H:$H,$L$1,base_de_dados!$C:$C,$A621,base_de_dados!$M:$M,"&lt;=2011",base_de_dados!$O:$O,"&gt;=40908")</f>
        <v>0</v>
      </c>
      <c r="F621" s="5">
        <f>SUMIFS(base_de_dados!$T:$T,base_de_dados!$B:$B,$B621,base_de_dados!$G:$G,F$61,base_de_dados!$H:$H,$L$1,base_de_dados!$C:$C,$A621,base_de_dados!$M:$M,"&lt;=2011",base_de_dados!$O:$O,"&gt;=40908")</f>
        <v>7.4528158295281588E-2</v>
      </c>
      <c r="G621" s="5">
        <f>SUMIFS(base_de_dados!$T:$T,base_de_dados!$B:$B,$B621,base_de_dados!$G:$G,G$61,base_de_dados!$H:$H,$L$1,base_de_dados!$C:$C,$A621,base_de_dados!$M:$M,"&lt;=2011",base_de_dados!$O:$O,"&gt;=40908")</f>
        <v>0</v>
      </c>
      <c r="H621" s="5">
        <f>SUMIFS(base_de_dados!$T:$T,base_de_dados!$B:$B,$B621,base_de_dados!$G:$G,H$61,base_de_dados!$H:$H,$L$1,base_de_dados!$C:$C,$A621,base_de_dados!$M:$M,"&lt;=2011",base_de_dados!$O:$O,"&gt;=40908")</f>
        <v>0</v>
      </c>
      <c r="I621" s="5">
        <f>SUMIFS(base_de_dados!$T:$T,base_de_dados!$B:$B,$B621,base_de_dados!$G:$G,I$61,base_de_dados!$H:$H,$L$1,base_de_dados!$C:$C,$A621,base_de_dados!$M:$M,"&lt;=2011",base_de_dados!$O:$O,"&gt;=40908")</f>
        <v>1.7619831303906646E-3</v>
      </c>
      <c r="J621" s="5">
        <f>SUMIFS(base_de_dados!$T:$T,base_de_dados!$B:$B,$B621,base_de_dados!$G:$G,J$61,base_de_dados!$H:$H,$L$1,base_de_dados!$C:$C,$A621,base_de_dados!$M:$M,"&lt;=2011",base_de_dados!$O:$O,"&gt;=40908")</f>
        <v>0</v>
      </c>
      <c r="K621" s="32">
        <f t="shared" si="13"/>
        <v>2.2068456969812278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SUMIFS(base_de_dados!$T:$T,base_de_dados!$B:$B,$B622,base_de_dados!$G:$G,C$61,base_de_dados!$H:$H,$L$1,base_de_dados!$C:$C,$A622,base_de_dados!$M:$M,"&lt;=2011",base_de_dados!$O:$O,"&gt;=40908")</f>
        <v>0</v>
      </c>
      <c r="D622" s="5">
        <f>SUMIFS(base_de_dados!$T:$T,base_de_dados!$B:$B,$B622,base_de_dados!$G:$G,D$61,base_de_dados!$H:$H,$L$1,base_de_dados!$C:$C,$A622,base_de_dados!$M:$M,"&lt;=2011",base_de_dados!$O:$O,"&gt;=40908")</f>
        <v>0</v>
      </c>
      <c r="E622" s="5">
        <f>SUMIFS(base_de_dados!$T:$T,base_de_dados!$B:$B,$B622,base_de_dados!$G:$G,E$61,base_de_dados!$H:$H,$L$1,base_de_dados!$C:$C,$A622,base_de_dados!$M:$M,"&lt;=2011",base_de_dados!$O:$O,"&gt;=40908")</f>
        <v>0</v>
      </c>
      <c r="F622" s="5">
        <f>SUMIFS(base_de_dados!$T:$T,base_de_dados!$B:$B,$B622,base_de_dados!$G:$G,F$61,base_de_dados!$H:$H,$L$1,base_de_dados!$C:$C,$A622,base_de_dados!$M:$M,"&lt;=2011",base_de_dados!$O:$O,"&gt;=40908")</f>
        <v>0</v>
      </c>
      <c r="G622" s="5">
        <f>SUMIFS(base_de_dados!$T:$T,base_de_dados!$B:$B,$B622,base_de_dados!$G:$G,G$61,base_de_dados!$H:$H,$L$1,base_de_dados!$C:$C,$A622,base_de_dados!$M:$M,"&lt;=2011",base_de_dados!$O:$O,"&gt;=40908")</f>
        <v>0</v>
      </c>
      <c r="H622" s="5">
        <f>SUMIFS(base_de_dados!$T:$T,base_de_dados!$B:$B,$B622,base_de_dados!$G:$G,H$61,base_de_dados!$H:$H,$L$1,base_de_dados!$C:$C,$A622,base_de_dados!$M:$M,"&lt;=2011",base_de_dados!$O:$O,"&gt;=40908")</f>
        <v>0</v>
      </c>
      <c r="I622" s="5">
        <f>SUMIFS(base_de_dados!$T:$T,base_de_dados!$B:$B,$B622,base_de_dados!$G:$G,I$61,base_de_dados!$H:$H,$L$1,base_de_dados!$C:$C,$A622,base_de_dados!$M:$M,"&lt;=2011",base_de_dados!$O:$O,"&gt;=40908")</f>
        <v>0</v>
      </c>
      <c r="J622" s="5">
        <f>SUMIFS(base_de_dados!$T:$T,base_de_dados!$B:$B,$B622,base_de_dados!$G:$G,J$61,base_de_dados!$H:$H,$L$1,base_de_dados!$C:$C,$A622,base_de_dados!$M:$M,"&lt;=2011",base_de_dados!$O:$O,"&gt;=40908")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SUMIFS(base_de_dados!$T:$T,base_de_dados!$B:$B,$B623,base_de_dados!$G:$G,C$61,base_de_dados!$H:$H,$L$1,base_de_dados!$C:$C,$A623,base_de_dados!$M:$M,"&lt;=2011",base_de_dados!$O:$O,"&gt;=40908")</f>
        <v>1.4769444444444444E-2</v>
      </c>
      <c r="D623" s="5">
        <f>SUMIFS(base_de_dados!$T:$T,base_de_dados!$B:$B,$B623,base_de_dados!$G:$G,D$61,base_de_dados!$H:$H,$L$1,base_de_dados!$C:$C,$A623,base_de_dados!$M:$M,"&lt;=2011",base_de_dados!$O:$O,"&gt;=40908")</f>
        <v>0</v>
      </c>
      <c r="E623" s="5">
        <f>SUMIFS(base_de_dados!$T:$T,base_de_dados!$B:$B,$B623,base_de_dados!$G:$G,E$61,base_de_dados!$H:$H,$L$1,base_de_dados!$C:$C,$A623,base_de_dados!$M:$M,"&lt;=2011",base_de_dados!$O:$O,"&gt;=40908")</f>
        <v>0</v>
      </c>
      <c r="F623" s="5">
        <f>SUMIFS(base_de_dados!$T:$T,base_de_dados!$B:$B,$B623,base_de_dados!$G:$G,F$61,base_de_dados!$H:$H,$L$1,base_de_dados!$C:$C,$A623,base_de_dados!$M:$M,"&lt;=2011",base_de_dados!$O:$O,"&gt;=40908")</f>
        <v>0</v>
      </c>
      <c r="G623" s="5">
        <f>SUMIFS(base_de_dados!$T:$T,base_de_dados!$B:$B,$B623,base_de_dados!$G:$G,G$61,base_de_dados!$H:$H,$L$1,base_de_dados!$C:$C,$A623,base_de_dados!$M:$M,"&lt;=2011",base_de_dados!$O:$O,"&gt;=40908")</f>
        <v>0</v>
      </c>
      <c r="H623" s="5">
        <f>SUMIFS(base_de_dados!$T:$T,base_de_dados!$B:$B,$B623,base_de_dados!$G:$G,H$61,base_de_dados!$H:$H,$L$1,base_de_dados!$C:$C,$A623,base_de_dados!$M:$M,"&lt;=2011",base_de_dados!$O:$O,"&gt;=40908")</f>
        <v>0</v>
      </c>
      <c r="I623" s="5">
        <f>SUMIFS(base_de_dados!$T:$T,base_de_dados!$B:$B,$B623,base_de_dados!$G:$G,I$61,base_de_dados!$H:$H,$L$1,base_de_dados!$C:$C,$A623,base_de_dados!$M:$M,"&lt;=2011",base_de_dados!$O:$O,"&gt;=40908")</f>
        <v>0</v>
      </c>
      <c r="J623" s="5">
        <f>SUMIFS(base_de_dados!$T:$T,base_de_dados!$B:$B,$B623,base_de_dados!$G:$G,J$61,base_de_dados!$H:$H,$L$1,base_de_dados!$C:$C,$A623,base_de_dados!$M:$M,"&lt;=2011",base_de_dados!$O:$O,"&gt;=40908")</f>
        <v>0</v>
      </c>
      <c r="K623" s="32">
        <f t="shared" si="13"/>
        <v>1.4769444444444444E-2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SUMIFS(base_de_dados!$T:$T,base_de_dados!$B:$B,$B624,base_de_dados!$G:$G,C$61,base_de_dados!$H:$H,$L$1,base_de_dados!$C:$C,$A624,base_de_dados!$M:$M,"&lt;=2011",base_de_dados!$O:$O,"&gt;=40908")</f>
        <v>0</v>
      </c>
      <c r="D624" s="5">
        <f>SUMIFS(base_de_dados!$T:$T,base_de_dados!$B:$B,$B624,base_de_dados!$G:$G,D$61,base_de_dados!$H:$H,$L$1,base_de_dados!$C:$C,$A624,base_de_dados!$M:$M,"&lt;=2011",base_de_dados!$O:$O,"&gt;=40908")</f>
        <v>0</v>
      </c>
      <c r="E624" s="5">
        <f>SUMIFS(base_de_dados!$T:$T,base_de_dados!$B:$B,$B624,base_de_dados!$G:$G,E$61,base_de_dados!$H:$H,$L$1,base_de_dados!$C:$C,$A624,base_de_dados!$M:$M,"&lt;=2011",base_de_dados!$O:$O,"&gt;=40908")</f>
        <v>0</v>
      </c>
      <c r="F624" s="5">
        <f>SUMIFS(base_de_dados!$T:$T,base_de_dados!$B:$B,$B624,base_de_dados!$G:$G,F$61,base_de_dados!$H:$H,$L$1,base_de_dados!$C:$C,$A624,base_de_dados!$M:$M,"&lt;=2011",base_de_dados!$O:$O,"&gt;=40908")</f>
        <v>0</v>
      </c>
      <c r="G624" s="5">
        <f>SUMIFS(base_de_dados!$T:$T,base_de_dados!$B:$B,$B624,base_de_dados!$G:$G,G$61,base_de_dados!$H:$H,$L$1,base_de_dados!$C:$C,$A624,base_de_dados!$M:$M,"&lt;=2011",base_de_dados!$O:$O,"&gt;=40908")</f>
        <v>0</v>
      </c>
      <c r="H624" s="5">
        <f>SUMIFS(base_de_dados!$T:$T,base_de_dados!$B:$B,$B624,base_de_dados!$G:$G,H$61,base_de_dados!$H:$H,$L$1,base_de_dados!$C:$C,$A624,base_de_dados!$M:$M,"&lt;=2011",base_de_dados!$O:$O,"&gt;=40908")</f>
        <v>0</v>
      </c>
      <c r="I624" s="5">
        <f>SUMIFS(base_de_dados!$T:$T,base_de_dados!$B:$B,$B624,base_de_dados!$G:$G,I$61,base_de_dados!$H:$H,$L$1,base_de_dados!$C:$C,$A624,base_de_dados!$M:$M,"&lt;=2011",base_de_dados!$O:$O,"&gt;=40908")</f>
        <v>0</v>
      </c>
      <c r="J624" s="5">
        <f>SUMIFS(base_de_dados!$T:$T,base_de_dados!$B:$B,$B624,base_de_dados!$G:$G,J$61,base_de_dados!$H:$H,$L$1,base_de_dados!$C:$C,$A624,base_de_dados!$M:$M,"&lt;=2011",base_de_dados!$O:$O,"&gt;=40908")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SUMIFS(base_de_dados!$T:$T,base_de_dados!$B:$B,$B625,base_de_dados!$G:$G,C$61,base_de_dados!$H:$H,$L$1,base_de_dados!$C:$C,$A625,base_de_dados!$M:$M,"&lt;=2011",base_de_dados!$O:$O,"&gt;=40908")</f>
        <v>0</v>
      </c>
      <c r="D625" s="5">
        <f>SUMIFS(base_de_dados!$T:$T,base_de_dados!$B:$B,$B625,base_de_dados!$G:$G,D$61,base_de_dados!$H:$H,$L$1,base_de_dados!$C:$C,$A625,base_de_dados!$M:$M,"&lt;=2011",base_de_dados!$O:$O,"&gt;=40908")</f>
        <v>0</v>
      </c>
      <c r="E625" s="5">
        <f>SUMIFS(base_de_dados!$T:$T,base_de_dados!$B:$B,$B625,base_de_dados!$G:$G,E$61,base_de_dados!$H:$H,$L$1,base_de_dados!$C:$C,$A625,base_de_dados!$M:$M,"&lt;=2011",base_de_dados!$O:$O,"&gt;=40908")</f>
        <v>0</v>
      </c>
      <c r="F625" s="5">
        <f>SUMIFS(base_de_dados!$T:$T,base_de_dados!$B:$B,$B625,base_de_dados!$G:$G,F$61,base_de_dados!$H:$H,$L$1,base_de_dados!$C:$C,$A625,base_de_dados!$M:$M,"&lt;=2011",base_de_dados!$O:$O,"&gt;=40908")</f>
        <v>0</v>
      </c>
      <c r="G625" s="5">
        <f>SUMIFS(base_de_dados!$T:$T,base_de_dados!$B:$B,$B625,base_de_dados!$G:$G,G$61,base_de_dados!$H:$H,$L$1,base_de_dados!$C:$C,$A625,base_de_dados!$M:$M,"&lt;=2011",base_de_dados!$O:$O,"&gt;=40908")</f>
        <v>0</v>
      </c>
      <c r="H625" s="5">
        <f>SUMIFS(base_de_dados!$T:$T,base_de_dados!$B:$B,$B625,base_de_dados!$G:$G,H$61,base_de_dados!$H:$H,$L$1,base_de_dados!$C:$C,$A625,base_de_dados!$M:$M,"&lt;=2011",base_de_dados!$O:$O,"&gt;=40908")</f>
        <v>0</v>
      </c>
      <c r="I625" s="5">
        <f>SUMIFS(base_de_dados!$T:$T,base_de_dados!$B:$B,$B625,base_de_dados!$G:$G,I$61,base_de_dados!$H:$H,$L$1,base_de_dados!$C:$C,$A625,base_de_dados!$M:$M,"&lt;=2011",base_de_dados!$O:$O,"&gt;=40908")</f>
        <v>0</v>
      </c>
      <c r="J625" s="5">
        <f>SUMIFS(base_de_dados!$T:$T,base_de_dados!$B:$B,$B625,base_de_dados!$G:$G,J$61,base_de_dados!$H:$H,$L$1,base_de_dados!$C:$C,$A625,base_de_dados!$M:$M,"&lt;=2011",base_de_dados!$O:$O,"&gt;=40908")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SUMIFS(base_de_dados!$T:$T,base_de_dados!$B:$B,$B626,base_de_dados!$G:$G,C$61,base_de_dados!$H:$H,$L$1,base_de_dados!$C:$C,$A626,base_de_dados!$M:$M,"&lt;=2011",base_de_dados!$O:$O,"&gt;=40908")</f>
        <v>0</v>
      </c>
      <c r="D626" s="5">
        <f>SUMIFS(base_de_dados!$T:$T,base_de_dados!$B:$B,$B626,base_de_dados!$G:$G,D$61,base_de_dados!$H:$H,$L$1,base_de_dados!$C:$C,$A626,base_de_dados!$M:$M,"&lt;=2011",base_de_dados!$O:$O,"&gt;=40908")</f>
        <v>0</v>
      </c>
      <c r="E626" s="5">
        <f>SUMIFS(base_de_dados!$T:$T,base_de_dados!$B:$B,$B626,base_de_dados!$G:$G,E$61,base_de_dados!$H:$H,$L$1,base_de_dados!$C:$C,$A626,base_de_dados!$M:$M,"&lt;=2011",base_de_dados!$O:$O,"&gt;=40908")</f>
        <v>0</v>
      </c>
      <c r="F626" s="5">
        <f>SUMIFS(base_de_dados!$T:$T,base_de_dados!$B:$B,$B626,base_de_dados!$G:$G,F$61,base_de_dados!$H:$H,$L$1,base_de_dados!$C:$C,$A626,base_de_dados!$M:$M,"&lt;=2011",base_de_dados!$O:$O,"&gt;=40908")</f>
        <v>0</v>
      </c>
      <c r="G626" s="5">
        <f>SUMIFS(base_de_dados!$T:$T,base_de_dados!$B:$B,$B626,base_de_dados!$G:$G,G$61,base_de_dados!$H:$H,$L$1,base_de_dados!$C:$C,$A626,base_de_dados!$M:$M,"&lt;=2011",base_de_dados!$O:$O,"&gt;=40908")</f>
        <v>0</v>
      </c>
      <c r="H626" s="5">
        <f>SUMIFS(base_de_dados!$T:$T,base_de_dados!$B:$B,$B626,base_de_dados!$G:$G,H$61,base_de_dados!$H:$H,$L$1,base_de_dados!$C:$C,$A626,base_de_dados!$M:$M,"&lt;=2011",base_de_dados!$O:$O,"&gt;=40908")</f>
        <v>0</v>
      </c>
      <c r="I626" s="5">
        <f>SUMIFS(base_de_dados!$T:$T,base_de_dados!$B:$B,$B626,base_de_dados!$G:$G,I$61,base_de_dados!$H:$H,$L$1,base_de_dados!$C:$C,$A626,base_de_dados!$M:$M,"&lt;=2011",base_de_dados!$O:$O,"&gt;=40908")</f>
        <v>0</v>
      </c>
      <c r="J626" s="5">
        <f>SUMIFS(base_de_dados!$T:$T,base_de_dados!$B:$B,$B626,base_de_dados!$G:$G,J$61,base_de_dados!$H:$H,$L$1,base_de_dados!$C:$C,$A626,base_de_dados!$M:$M,"&lt;=2011",base_de_dados!$O:$O,"&gt;=40908")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SUMIFS(base_de_dados!$T:$T,base_de_dados!$B:$B,$B627,base_de_dados!$G:$G,C$61,base_de_dados!$H:$H,$L$1,base_de_dados!$C:$C,$A627,base_de_dados!$M:$M,"&lt;=2011",base_de_dados!$O:$O,"&gt;=40908")</f>
        <v>0</v>
      </c>
      <c r="D627" s="5">
        <f>SUMIFS(base_de_dados!$T:$T,base_de_dados!$B:$B,$B627,base_de_dados!$G:$G,D$61,base_de_dados!$H:$H,$L$1,base_de_dados!$C:$C,$A627,base_de_dados!$M:$M,"&lt;=2011",base_de_dados!$O:$O,"&gt;=40908")</f>
        <v>0</v>
      </c>
      <c r="E627" s="5">
        <f>SUMIFS(base_de_dados!$T:$T,base_de_dados!$B:$B,$B627,base_de_dados!$G:$G,E$61,base_de_dados!$H:$H,$L$1,base_de_dados!$C:$C,$A627,base_de_dados!$M:$M,"&lt;=2011",base_de_dados!$O:$O,"&gt;=40908")</f>
        <v>0</v>
      </c>
      <c r="F627" s="5">
        <f>SUMIFS(base_de_dados!$T:$T,base_de_dados!$B:$B,$B627,base_de_dados!$G:$G,F$61,base_de_dados!$H:$H,$L$1,base_de_dados!$C:$C,$A627,base_de_dados!$M:$M,"&lt;=2011",base_de_dados!$O:$O,"&gt;=40908")</f>
        <v>0</v>
      </c>
      <c r="G627" s="5">
        <f>SUMIFS(base_de_dados!$T:$T,base_de_dados!$B:$B,$B627,base_de_dados!$G:$G,G$61,base_de_dados!$H:$H,$L$1,base_de_dados!$C:$C,$A627,base_de_dados!$M:$M,"&lt;=2011",base_de_dados!$O:$O,"&gt;=40908")</f>
        <v>0</v>
      </c>
      <c r="H627" s="5">
        <f>SUMIFS(base_de_dados!$T:$T,base_de_dados!$B:$B,$B627,base_de_dados!$G:$G,H$61,base_de_dados!$H:$H,$L$1,base_de_dados!$C:$C,$A627,base_de_dados!$M:$M,"&lt;=2011",base_de_dados!$O:$O,"&gt;=40908")</f>
        <v>0</v>
      </c>
      <c r="I627" s="5">
        <f>SUMIFS(base_de_dados!$T:$T,base_de_dados!$B:$B,$B627,base_de_dados!$G:$G,I$61,base_de_dados!$H:$H,$L$1,base_de_dados!$C:$C,$A627,base_de_dados!$M:$M,"&lt;=2011",base_de_dados!$O:$O,"&gt;=40908")</f>
        <v>0</v>
      </c>
      <c r="J627" s="5">
        <f>SUMIFS(base_de_dados!$T:$T,base_de_dados!$B:$B,$B627,base_de_dados!$G:$G,J$61,base_de_dados!$H:$H,$L$1,base_de_dados!$C:$C,$A627,base_de_dados!$M:$M,"&lt;=2011",base_de_dados!$O:$O,"&gt;=40908")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SUMIFS(base_de_dados!$T:$T,base_de_dados!$B:$B,$B628,base_de_dados!$G:$G,C$61,base_de_dados!$H:$H,$L$1,base_de_dados!$C:$C,$A628,base_de_dados!$M:$M,"&lt;=2011",base_de_dados!$O:$O,"&gt;=40908")</f>
        <v>0</v>
      </c>
      <c r="D628" s="5">
        <f>SUMIFS(base_de_dados!$T:$T,base_de_dados!$B:$B,$B628,base_de_dados!$G:$G,D$61,base_de_dados!$H:$H,$L$1,base_de_dados!$C:$C,$A628,base_de_dados!$M:$M,"&lt;=2011",base_de_dados!$O:$O,"&gt;=40908")</f>
        <v>0</v>
      </c>
      <c r="E628" s="5">
        <f>SUMIFS(base_de_dados!$T:$T,base_de_dados!$B:$B,$B628,base_de_dados!$G:$G,E$61,base_de_dados!$H:$H,$L$1,base_de_dados!$C:$C,$A628,base_de_dados!$M:$M,"&lt;=2011",base_de_dados!$O:$O,"&gt;=40908")</f>
        <v>0</v>
      </c>
      <c r="F628" s="5">
        <f>SUMIFS(base_de_dados!$T:$T,base_de_dados!$B:$B,$B628,base_de_dados!$G:$G,F$61,base_de_dados!$H:$H,$L$1,base_de_dados!$C:$C,$A628,base_de_dados!$M:$M,"&lt;=2011",base_de_dados!$O:$O,"&gt;=40908")</f>
        <v>0</v>
      </c>
      <c r="G628" s="5">
        <f>SUMIFS(base_de_dados!$T:$T,base_de_dados!$B:$B,$B628,base_de_dados!$G:$G,G$61,base_de_dados!$H:$H,$L$1,base_de_dados!$C:$C,$A628,base_de_dados!$M:$M,"&lt;=2011",base_de_dados!$O:$O,"&gt;=40908")</f>
        <v>0</v>
      </c>
      <c r="H628" s="5">
        <f>SUMIFS(base_de_dados!$T:$T,base_de_dados!$B:$B,$B628,base_de_dados!$G:$G,H$61,base_de_dados!$H:$H,$L$1,base_de_dados!$C:$C,$A628,base_de_dados!$M:$M,"&lt;=2011",base_de_dados!$O:$O,"&gt;=40908")</f>
        <v>0</v>
      </c>
      <c r="I628" s="5">
        <f>SUMIFS(base_de_dados!$T:$T,base_de_dados!$B:$B,$B628,base_de_dados!$G:$G,I$61,base_de_dados!$H:$H,$L$1,base_de_dados!$C:$C,$A628,base_de_dados!$M:$M,"&lt;=2011",base_de_dados!$O:$O,"&gt;=40908")</f>
        <v>0</v>
      </c>
      <c r="J628" s="5">
        <f>SUMIFS(base_de_dados!$T:$T,base_de_dados!$B:$B,$B628,base_de_dados!$G:$G,J$61,base_de_dados!$H:$H,$L$1,base_de_dados!$C:$C,$A628,base_de_dados!$M:$M,"&lt;=2011",base_de_dados!$O:$O,"&gt;=40908")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SUMIFS(base_de_dados!$T:$T,base_de_dados!$B:$B,$B629,base_de_dados!$G:$G,C$61,base_de_dados!$H:$H,$L$1,base_de_dados!$C:$C,$A629,base_de_dados!$M:$M,"&lt;=2011",base_de_dados!$O:$O,"&gt;=40908")</f>
        <v>0</v>
      </c>
      <c r="D629" s="5">
        <f>SUMIFS(base_de_dados!$T:$T,base_de_dados!$B:$B,$B629,base_de_dados!$G:$G,D$61,base_de_dados!$H:$H,$L$1,base_de_dados!$C:$C,$A629,base_de_dados!$M:$M,"&lt;=2011",base_de_dados!$O:$O,"&gt;=40908")</f>
        <v>0</v>
      </c>
      <c r="E629" s="5">
        <f>SUMIFS(base_de_dados!$T:$T,base_de_dados!$B:$B,$B629,base_de_dados!$G:$G,E$61,base_de_dados!$H:$H,$L$1,base_de_dados!$C:$C,$A629,base_de_dados!$M:$M,"&lt;=2011",base_de_dados!$O:$O,"&gt;=40908")</f>
        <v>0</v>
      </c>
      <c r="F629" s="5">
        <f>SUMIFS(base_de_dados!$T:$T,base_de_dados!$B:$B,$B629,base_de_dados!$G:$G,F$61,base_de_dados!$H:$H,$L$1,base_de_dados!$C:$C,$A629,base_de_dados!$M:$M,"&lt;=2011",base_de_dados!$O:$O,"&gt;=40908")</f>
        <v>0</v>
      </c>
      <c r="G629" s="5">
        <f>SUMIFS(base_de_dados!$T:$T,base_de_dados!$B:$B,$B629,base_de_dados!$G:$G,G$61,base_de_dados!$H:$H,$L$1,base_de_dados!$C:$C,$A629,base_de_dados!$M:$M,"&lt;=2011",base_de_dados!$O:$O,"&gt;=40908")</f>
        <v>0</v>
      </c>
      <c r="H629" s="5">
        <f>SUMIFS(base_de_dados!$T:$T,base_de_dados!$B:$B,$B629,base_de_dados!$G:$G,H$61,base_de_dados!$H:$H,$L$1,base_de_dados!$C:$C,$A629,base_de_dados!$M:$M,"&lt;=2011",base_de_dados!$O:$O,"&gt;=40908")</f>
        <v>0</v>
      </c>
      <c r="I629" s="5">
        <f>SUMIFS(base_de_dados!$T:$T,base_de_dados!$B:$B,$B629,base_de_dados!$G:$G,I$61,base_de_dados!$H:$H,$L$1,base_de_dados!$C:$C,$A629,base_de_dados!$M:$M,"&lt;=2011",base_de_dados!$O:$O,"&gt;=40908")</f>
        <v>0</v>
      </c>
      <c r="J629" s="5">
        <f>SUMIFS(base_de_dados!$T:$T,base_de_dados!$B:$B,$B629,base_de_dados!$G:$G,J$61,base_de_dados!$H:$H,$L$1,base_de_dados!$C:$C,$A629,base_de_dados!$M:$M,"&lt;=2011",base_de_dados!$O:$O,"&gt;=40908")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SUMIFS(base_de_dados!$T:$T,base_de_dados!$B:$B,$B630,base_de_dados!$G:$G,C$61,base_de_dados!$H:$H,$L$1,base_de_dados!$C:$C,$A630,base_de_dados!$M:$M,"&lt;=2011",base_de_dados!$O:$O,"&gt;=40908")</f>
        <v>0</v>
      </c>
      <c r="D630" s="5">
        <f>SUMIFS(base_de_dados!$T:$T,base_de_dados!$B:$B,$B630,base_de_dados!$G:$G,D$61,base_de_dados!$H:$H,$L$1,base_de_dados!$C:$C,$A630,base_de_dados!$M:$M,"&lt;=2011",base_de_dados!$O:$O,"&gt;=40908")</f>
        <v>0</v>
      </c>
      <c r="E630" s="5">
        <f>SUMIFS(base_de_dados!$T:$T,base_de_dados!$B:$B,$B630,base_de_dados!$G:$G,E$61,base_de_dados!$H:$H,$L$1,base_de_dados!$C:$C,$A630,base_de_dados!$M:$M,"&lt;=2011",base_de_dados!$O:$O,"&gt;=40908")</f>
        <v>0</v>
      </c>
      <c r="F630" s="5">
        <f>SUMIFS(base_de_dados!$T:$T,base_de_dados!$B:$B,$B630,base_de_dados!$G:$G,F$61,base_de_dados!$H:$H,$L$1,base_de_dados!$C:$C,$A630,base_de_dados!$M:$M,"&lt;=2011",base_de_dados!$O:$O,"&gt;=40908")</f>
        <v>0</v>
      </c>
      <c r="G630" s="5">
        <f>SUMIFS(base_de_dados!$T:$T,base_de_dados!$B:$B,$B630,base_de_dados!$G:$G,G$61,base_de_dados!$H:$H,$L$1,base_de_dados!$C:$C,$A630,base_de_dados!$M:$M,"&lt;=2011",base_de_dados!$O:$O,"&gt;=40908")</f>
        <v>0</v>
      </c>
      <c r="H630" s="5">
        <f>SUMIFS(base_de_dados!$T:$T,base_de_dados!$B:$B,$B630,base_de_dados!$G:$G,H$61,base_de_dados!$H:$H,$L$1,base_de_dados!$C:$C,$A630,base_de_dados!$M:$M,"&lt;=2011",base_de_dados!$O:$O,"&gt;=40908")</f>
        <v>0</v>
      </c>
      <c r="I630" s="5">
        <f>SUMIFS(base_de_dados!$T:$T,base_de_dados!$B:$B,$B630,base_de_dados!$G:$G,I$61,base_de_dados!$H:$H,$L$1,base_de_dados!$C:$C,$A630,base_de_dados!$M:$M,"&lt;=2011",base_de_dados!$O:$O,"&gt;=40908")</f>
        <v>0</v>
      </c>
      <c r="J630" s="5">
        <f>SUMIFS(base_de_dados!$T:$T,base_de_dados!$B:$B,$B630,base_de_dados!$G:$G,J$61,base_de_dados!$H:$H,$L$1,base_de_dados!$C:$C,$A630,base_de_dados!$M:$M,"&lt;=2011",base_de_dados!$O:$O,"&gt;=40908")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SUMIFS(base_de_dados!$T:$T,base_de_dados!$B:$B,$B631,base_de_dados!$G:$G,C$61,base_de_dados!$H:$H,$L$1,base_de_dados!$C:$C,$A631,base_de_dados!$M:$M,"&lt;=2011",base_de_dados!$O:$O,"&gt;=40908")</f>
        <v>0</v>
      </c>
      <c r="D631" s="5">
        <f>SUMIFS(base_de_dados!$T:$T,base_de_dados!$B:$B,$B631,base_de_dados!$G:$G,D$61,base_de_dados!$H:$H,$L$1,base_de_dados!$C:$C,$A631,base_de_dados!$M:$M,"&lt;=2011",base_de_dados!$O:$O,"&gt;=40908")</f>
        <v>0</v>
      </c>
      <c r="E631" s="5">
        <f>SUMIFS(base_de_dados!$T:$T,base_de_dados!$B:$B,$B631,base_de_dados!$G:$G,E$61,base_de_dados!$H:$H,$L$1,base_de_dados!$C:$C,$A631,base_de_dados!$M:$M,"&lt;=2011",base_de_dados!$O:$O,"&gt;=40908")</f>
        <v>0</v>
      </c>
      <c r="F631" s="5">
        <f>SUMIFS(base_de_dados!$T:$T,base_de_dados!$B:$B,$B631,base_de_dados!$G:$G,F$61,base_de_dados!$H:$H,$L$1,base_de_dados!$C:$C,$A631,base_de_dados!$M:$M,"&lt;=2011",base_de_dados!$O:$O,"&gt;=40908")</f>
        <v>0</v>
      </c>
      <c r="G631" s="5">
        <f>SUMIFS(base_de_dados!$T:$T,base_de_dados!$B:$B,$B631,base_de_dados!$G:$G,G$61,base_de_dados!$H:$H,$L$1,base_de_dados!$C:$C,$A631,base_de_dados!$M:$M,"&lt;=2011",base_de_dados!$O:$O,"&gt;=40908")</f>
        <v>0</v>
      </c>
      <c r="H631" s="5">
        <f>SUMIFS(base_de_dados!$T:$T,base_de_dados!$B:$B,$B631,base_de_dados!$G:$G,H$61,base_de_dados!$H:$H,$L$1,base_de_dados!$C:$C,$A631,base_de_dados!$M:$M,"&lt;=2011",base_de_dados!$O:$O,"&gt;=40908")</f>
        <v>0</v>
      </c>
      <c r="I631" s="5">
        <f>SUMIFS(base_de_dados!$T:$T,base_de_dados!$B:$B,$B631,base_de_dados!$G:$G,I$61,base_de_dados!$H:$H,$L$1,base_de_dados!$C:$C,$A631,base_de_dados!$M:$M,"&lt;=2011",base_de_dados!$O:$O,"&gt;=40908")</f>
        <v>0</v>
      </c>
      <c r="J631" s="5">
        <f>SUMIFS(base_de_dados!$T:$T,base_de_dados!$B:$B,$B631,base_de_dados!$G:$G,J$61,base_de_dados!$H:$H,$L$1,base_de_dados!$C:$C,$A631,base_de_dados!$M:$M,"&lt;=2011",base_de_dados!$O:$O,"&gt;=40908")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SUMIFS(base_de_dados!$T:$T,base_de_dados!$B:$B,$B632,base_de_dados!$G:$G,C$61,base_de_dados!$H:$H,$L$1,base_de_dados!$C:$C,$A632,base_de_dados!$M:$M,"&lt;=2011",base_de_dados!$O:$O,"&gt;=40908")</f>
        <v>0</v>
      </c>
      <c r="D632" s="5">
        <f>SUMIFS(base_de_dados!$T:$T,base_de_dados!$B:$B,$B632,base_de_dados!$G:$G,D$61,base_de_dados!$H:$H,$L$1,base_de_dados!$C:$C,$A632,base_de_dados!$M:$M,"&lt;=2011",base_de_dados!$O:$O,"&gt;=40908")</f>
        <v>0</v>
      </c>
      <c r="E632" s="5">
        <f>SUMIFS(base_de_dados!$T:$T,base_de_dados!$B:$B,$B632,base_de_dados!$G:$G,E$61,base_de_dados!$H:$H,$L$1,base_de_dados!$C:$C,$A632,base_de_dados!$M:$M,"&lt;=2011",base_de_dados!$O:$O,"&gt;=40908")</f>
        <v>0</v>
      </c>
      <c r="F632" s="5">
        <f>SUMIFS(base_de_dados!$T:$T,base_de_dados!$B:$B,$B632,base_de_dados!$G:$G,F$61,base_de_dados!$H:$H,$L$1,base_de_dados!$C:$C,$A632,base_de_dados!$M:$M,"&lt;=2011",base_de_dados!$O:$O,"&gt;=40908")</f>
        <v>0</v>
      </c>
      <c r="G632" s="5">
        <f>SUMIFS(base_de_dados!$T:$T,base_de_dados!$B:$B,$B632,base_de_dados!$G:$G,G$61,base_de_dados!$H:$H,$L$1,base_de_dados!$C:$C,$A632,base_de_dados!$M:$M,"&lt;=2011",base_de_dados!$O:$O,"&gt;=40908")</f>
        <v>0</v>
      </c>
      <c r="H632" s="5">
        <f>SUMIFS(base_de_dados!$T:$T,base_de_dados!$B:$B,$B632,base_de_dados!$G:$G,H$61,base_de_dados!$H:$H,$L$1,base_de_dados!$C:$C,$A632,base_de_dados!$M:$M,"&lt;=2011",base_de_dados!$O:$O,"&gt;=40908")</f>
        <v>0</v>
      </c>
      <c r="I632" s="5">
        <f>SUMIFS(base_de_dados!$T:$T,base_de_dados!$B:$B,$B632,base_de_dados!$G:$G,I$61,base_de_dados!$H:$H,$L$1,base_de_dados!$C:$C,$A632,base_de_dados!$M:$M,"&lt;=2011",base_de_dados!$O:$O,"&gt;=40908")</f>
        <v>0</v>
      </c>
      <c r="J632" s="5">
        <f>SUMIFS(base_de_dados!$T:$T,base_de_dados!$B:$B,$B632,base_de_dados!$G:$G,J$61,base_de_dados!$H:$H,$L$1,base_de_dados!$C:$C,$A632,base_de_dados!$M:$M,"&lt;=2011",base_de_dados!$O:$O,"&gt;=40908")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SUMIFS(base_de_dados!$T:$T,base_de_dados!$B:$B,$B633,base_de_dados!$G:$G,C$61,base_de_dados!$H:$H,$L$1,base_de_dados!$C:$C,$A633,base_de_dados!$M:$M,"&lt;=2011",base_de_dados!$O:$O,"&gt;=40908")</f>
        <v>0</v>
      </c>
      <c r="D633" s="5">
        <f>SUMIFS(base_de_dados!$T:$T,base_de_dados!$B:$B,$B633,base_de_dados!$G:$G,D$61,base_de_dados!$H:$H,$L$1,base_de_dados!$C:$C,$A633,base_de_dados!$M:$M,"&lt;=2011",base_de_dados!$O:$O,"&gt;=40908")</f>
        <v>0</v>
      </c>
      <c r="E633" s="5">
        <f>SUMIFS(base_de_dados!$T:$T,base_de_dados!$B:$B,$B633,base_de_dados!$G:$G,E$61,base_de_dados!$H:$H,$L$1,base_de_dados!$C:$C,$A633,base_de_dados!$M:$M,"&lt;=2011",base_de_dados!$O:$O,"&gt;=40908")</f>
        <v>0</v>
      </c>
      <c r="F633" s="5">
        <f>SUMIFS(base_de_dados!$T:$T,base_de_dados!$B:$B,$B633,base_de_dados!$G:$G,F$61,base_de_dados!$H:$H,$L$1,base_de_dados!$C:$C,$A633,base_de_dados!$M:$M,"&lt;=2011",base_de_dados!$O:$O,"&gt;=40908")</f>
        <v>0</v>
      </c>
      <c r="G633" s="5">
        <f>SUMIFS(base_de_dados!$T:$T,base_de_dados!$B:$B,$B633,base_de_dados!$G:$G,G$61,base_de_dados!$H:$H,$L$1,base_de_dados!$C:$C,$A633,base_de_dados!$M:$M,"&lt;=2011",base_de_dados!$O:$O,"&gt;=40908")</f>
        <v>0</v>
      </c>
      <c r="H633" s="5">
        <f>SUMIFS(base_de_dados!$T:$T,base_de_dados!$B:$B,$B633,base_de_dados!$G:$G,H$61,base_de_dados!$H:$H,$L$1,base_de_dados!$C:$C,$A633,base_de_dados!$M:$M,"&lt;=2011",base_de_dados!$O:$O,"&gt;=40908")</f>
        <v>0</v>
      </c>
      <c r="I633" s="5">
        <f>SUMIFS(base_de_dados!$T:$T,base_de_dados!$B:$B,$B633,base_de_dados!$G:$G,I$61,base_de_dados!$H:$H,$L$1,base_de_dados!$C:$C,$A633,base_de_dados!$M:$M,"&lt;=2011",base_de_dados!$O:$O,"&gt;=40908")</f>
        <v>0</v>
      </c>
      <c r="J633" s="5">
        <f>SUMIFS(base_de_dados!$T:$T,base_de_dados!$B:$B,$B633,base_de_dados!$G:$G,J$61,base_de_dados!$H:$H,$L$1,base_de_dados!$C:$C,$A633,base_de_dados!$M:$M,"&lt;=2011",base_de_dados!$O:$O,"&gt;=40908")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SUMIFS(base_de_dados!$T:$T,base_de_dados!$B:$B,$B634,base_de_dados!$G:$G,C$61,base_de_dados!$H:$H,$L$1,base_de_dados!$C:$C,$A634,base_de_dados!$M:$M,"&lt;=2011",base_de_dados!$O:$O,"&gt;=40908")</f>
        <v>0</v>
      </c>
      <c r="D634" s="5">
        <f>SUMIFS(base_de_dados!$T:$T,base_de_dados!$B:$B,$B634,base_de_dados!$G:$G,D$61,base_de_dados!$H:$H,$L$1,base_de_dados!$C:$C,$A634,base_de_dados!$M:$M,"&lt;=2011",base_de_dados!$O:$O,"&gt;=40908")</f>
        <v>0</v>
      </c>
      <c r="E634" s="5">
        <f>SUMIFS(base_de_dados!$T:$T,base_de_dados!$B:$B,$B634,base_de_dados!$G:$G,E$61,base_de_dados!$H:$H,$L$1,base_de_dados!$C:$C,$A634,base_de_dados!$M:$M,"&lt;=2011",base_de_dados!$O:$O,"&gt;=40908")</f>
        <v>0</v>
      </c>
      <c r="F634" s="5">
        <f>SUMIFS(base_de_dados!$T:$T,base_de_dados!$B:$B,$B634,base_de_dados!$G:$G,F$61,base_de_dados!$H:$H,$L$1,base_de_dados!$C:$C,$A634,base_de_dados!$M:$M,"&lt;=2011",base_de_dados!$O:$O,"&gt;=40908")</f>
        <v>0</v>
      </c>
      <c r="G634" s="5">
        <f>SUMIFS(base_de_dados!$T:$T,base_de_dados!$B:$B,$B634,base_de_dados!$G:$G,G$61,base_de_dados!$H:$H,$L$1,base_de_dados!$C:$C,$A634,base_de_dados!$M:$M,"&lt;=2011",base_de_dados!$O:$O,"&gt;=40908")</f>
        <v>0</v>
      </c>
      <c r="H634" s="5">
        <f>SUMIFS(base_de_dados!$T:$T,base_de_dados!$B:$B,$B634,base_de_dados!$G:$G,H$61,base_de_dados!$H:$H,$L$1,base_de_dados!$C:$C,$A634,base_de_dados!$M:$M,"&lt;=2011",base_de_dados!$O:$O,"&gt;=40908")</f>
        <v>0</v>
      </c>
      <c r="I634" s="5">
        <f>SUMIFS(base_de_dados!$T:$T,base_de_dados!$B:$B,$B634,base_de_dados!$G:$G,I$61,base_de_dados!$H:$H,$L$1,base_de_dados!$C:$C,$A634,base_de_dados!$M:$M,"&lt;=2011",base_de_dados!$O:$O,"&gt;=40908")</f>
        <v>0</v>
      </c>
      <c r="J634" s="5">
        <f>SUMIFS(base_de_dados!$T:$T,base_de_dados!$B:$B,$B634,base_de_dados!$G:$G,J$61,base_de_dados!$H:$H,$L$1,base_de_dados!$C:$C,$A634,base_de_dados!$M:$M,"&lt;=2011",base_de_dados!$O:$O,"&gt;=40908")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SUMIFS(base_de_dados!$T:$T,base_de_dados!$B:$B,$B635,base_de_dados!$G:$G,C$61,base_de_dados!$H:$H,$L$1,base_de_dados!$C:$C,$A635,base_de_dados!$M:$M,"&lt;=2011",base_de_dados!$O:$O,"&gt;=40908")</f>
        <v>0</v>
      </c>
      <c r="D635" s="5">
        <f>SUMIFS(base_de_dados!$T:$T,base_de_dados!$B:$B,$B635,base_de_dados!$G:$G,D$61,base_de_dados!$H:$H,$L$1,base_de_dados!$C:$C,$A635,base_de_dados!$M:$M,"&lt;=2011",base_de_dados!$O:$O,"&gt;=40908")</f>
        <v>0</v>
      </c>
      <c r="E635" s="5">
        <f>SUMIFS(base_de_dados!$T:$T,base_de_dados!$B:$B,$B635,base_de_dados!$G:$G,E$61,base_de_dados!$H:$H,$L$1,base_de_dados!$C:$C,$A635,base_de_dados!$M:$M,"&lt;=2011",base_de_dados!$O:$O,"&gt;=40908")</f>
        <v>0</v>
      </c>
      <c r="F635" s="5">
        <f>SUMIFS(base_de_dados!$T:$T,base_de_dados!$B:$B,$B635,base_de_dados!$G:$G,F$61,base_de_dados!$H:$H,$L$1,base_de_dados!$C:$C,$A635,base_de_dados!$M:$M,"&lt;=2011",base_de_dados!$O:$O,"&gt;=40908")</f>
        <v>0</v>
      </c>
      <c r="G635" s="5">
        <f>SUMIFS(base_de_dados!$T:$T,base_de_dados!$B:$B,$B635,base_de_dados!$G:$G,G$61,base_de_dados!$H:$H,$L$1,base_de_dados!$C:$C,$A635,base_de_dados!$M:$M,"&lt;=2011",base_de_dados!$O:$O,"&gt;=40908")</f>
        <v>0</v>
      </c>
      <c r="H635" s="5">
        <f>SUMIFS(base_de_dados!$T:$T,base_de_dados!$B:$B,$B635,base_de_dados!$G:$G,H$61,base_de_dados!$H:$H,$L$1,base_de_dados!$C:$C,$A635,base_de_dados!$M:$M,"&lt;=2011",base_de_dados!$O:$O,"&gt;=40908")</f>
        <v>0</v>
      </c>
      <c r="I635" s="5">
        <f>SUMIFS(base_de_dados!$T:$T,base_de_dados!$B:$B,$B635,base_de_dados!$G:$G,I$61,base_de_dados!$H:$H,$L$1,base_de_dados!$C:$C,$A635,base_de_dados!$M:$M,"&lt;=2011",base_de_dados!$O:$O,"&gt;=40908")</f>
        <v>0</v>
      </c>
      <c r="J635" s="5">
        <f>SUMIFS(base_de_dados!$T:$T,base_de_dados!$B:$B,$B635,base_de_dados!$G:$G,J$61,base_de_dados!$H:$H,$L$1,base_de_dados!$C:$C,$A635,base_de_dados!$M:$M,"&lt;=2011",base_de_dados!$O:$O,"&gt;=40908")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SUMIFS(base_de_dados!$T:$T,base_de_dados!$B:$B,$B636,base_de_dados!$G:$G,C$61,base_de_dados!$H:$H,$L$1,base_de_dados!$C:$C,$A636,base_de_dados!$M:$M,"&lt;=2011",base_de_dados!$O:$O,"&gt;=40908")</f>
        <v>0</v>
      </c>
      <c r="D636" s="5">
        <f>SUMIFS(base_de_dados!$T:$T,base_de_dados!$B:$B,$B636,base_de_dados!$G:$G,D$61,base_de_dados!$H:$H,$L$1,base_de_dados!$C:$C,$A636,base_de_dados!$M:$M,"&lt;=2011",base_de_dados!$O:$O,"&gt;=40908")</f>
        <v>0</v>
      </c>
      <c r="E636" s="5">
        <f>SUMIFS(base_de_dados!$T:$T,base_de_dados!$B:$B,$B636,base_de_dados!$G:$G,E$61,base_de_dados!$H:$H,$L$1,base_de_dados!$C:$C,$A636,base_de_dados!$M:$M,"&lt;=2011",base_de_dados!$O:$O,"&gt;=40908")</f>
        <v>0</v>
      </c>
      <c r="F636" s="5">
        <f>SUMIFS(base_de_dados!$T:$T,base_de_dados!$B:$B,$B636,base_de_dados!$G:$G,F$61,base_de_dados!$H:$H,$L$1,base_de_dados!$C:$C,$A636,base_de_dados!$M:$M,"&lt;=2011",base_de_dados!$O:$O,"&gt;=40908")</f>
        <v>0</v>
      </c>
      <c r="G636" s="5">
        <f>SUMIFS(base_de_dados!$T:$T,base_de_dados!$B:$B,$B636,base_de_dados!$G:$G,G$61,base_de_dados!$H:$H,$L$1,base_de_dados!$C:$C,$A636,base_de_dados!$M:$M,"&lt;=2011",base_de_dados!$O:$O,"&gt;=40908")</f>
        <v>0</v>
      </c>
      <c r="H636" s="5">
        <f>SUMIFS(base_de_dados!$T:$T,base_de_dados!$B:$B,$B636,base_de_dados!$G:$G,H$61,base_de_dados!$H:$H,$L$1,base_de_dados!$C:$C,$A636,base_de_dados!$M:$M,"&lt;=2011",base_de_dados!$O:$O,"&gt;=40908")</f>
        <v>0</v>
      </c>
      <c r="I636" s="5">
        <f>SUMIFS(base_de_dados!$T:$T,base_de_dados!$B:$B,$B636,base_de_dados!$G:$G,I$61,base_de_dados!$H:$H,$L$1,base_de_dados!$C:$C,$A636,base_de_dados!$M:$M,"&lt;=2011",base_de_dados!$O:$O,"&gt;=40908")</f>
        <v>0</v>
      </c>
      <c r="J636" s="5">
        <f>SUMIFS(base_de_dados!$T:$T,base_de_dados!$B:$B,$B636,base_de_dados!$G:$G,J$61,base_de_dados!$H:$H,$L$1,base_de_dados!$C:$C,$A636,base_de_dados!$M:$M,"&lt;=2011",base_de_dados!$O:$O,"&gt;=40908")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SUMIFS(base_de_dados!$T:$T,base_de_dados!$B:$B,$B637,base_de_dados!$G:$G,C$61,base_de_dados!$H:$H,$L$1,base_de_dados!$C:$C,$A637,base_de_dados!$M:$M,"&lt;=2011",base_de_dados!$O:$O,"&gt;=40908")</f>
        <v>0</v>
      </c>
      <c r="D637" s="5">
        <f>SUMIFS(base_de_dados!$T:$T,base_de_dados!$B:$B,$B637,base_de_dados!$G:$G,D$61,base_de_dados!$H:$H,$L$1,base_de_dados!$C:$C,$A637,base_de_dados!$M:$M,"&lt;=2011",base_de_dados!$O:$O,"&gt;=40908")</f>
        <v>0</v>
      </c>
      <c r="E637" s="5">
        <f>SUMIFS(base_de_dados!$T:$T,base_de_dados!$B:$B,$B637,base_de_dados!$G:$G,E$61,base_de_dados!$H:$H,$L$1,base_de_dados!$C:$C,$A637,base_de_dados!$M:$M,"&lt;=2011",base_de_dados!$O:$O,"&gt;=40908")</f>
        <v>2.2831050228310501E-3</v>
      </c>
      <c r="F637" s="5">
        <f>SUMIFS(base_de_dados!$T:$T,base_de_dados!$B:$B,$B637,base_de_dados!$G:$G,F$61,base_de_dados!$H:$H,$L$1,base_de_dados!$C:$C,$A637,base_de_dados!$M:$M,"&lt;=2011",base_de_dados!$O:$O,"&gt;=40908")</f>
        <v>0</v>
      </c>
      <c r="G637" s="5">
        <f>SUMIFS(base_de_dados!$T:$T,base_de_dados!$B:$B,$B637,base_de_dados!$G:$G,G$61,base_de_dados!$H:$H,$L$1,base_de_dados!$C:$C,$A637,base_de_dados!$M:$M,"&lt;=2011",base_de_dados!$O:$O,"&gt;=40908")</f>
        <v>0</v>
      </c>
      <c r="H637" s="5">
        <f>SUMIFS(base_de_dados!$T:$T,base_de_dados!$B:$B,$B637,base_de_dados!$G:$G,H$61,base_de_dados!$H:$H,$L$1,base_de_dados!$C:$C,$A637,base_de_dados!$M:$M,"&lt;=2011",base_de_dados!$O:$O,"&gt;=40908")</f>
        <v>0</v>
      </c>
      <c r="I637" s="5">
        <f>SUMIFS(base_de_dados!$T:$T,base_de_dados!$B:$B,$B637,base_de_dados!$G:$G,I$61,base_de_dados!$H:$H,$L$1,base_de_dados!$C:$C,$A637,base_de_dados!$M:$M,"&lt;=2011",base_de_dados!$O:$O,"&gt;=40908")</f>
        <v>0</v>
      </c>
      <c r="J637" s="5">
        <f>SUMIFS(base_de_dados!$T:$T,base_de_dados!$B:$B,$B637,base_de_dados!$G:$G,J$61,base_de_dados!$H:$H,$L$1,base_de_dados!$C:$C,$A637,base_de_dados!$M:$M,"&lt;=2011",base_de_dados!$O:$O,"&gt;=40908")</f>
        <v>0</v>
      </c>
      <c r="K637" s="32">
        <f t="shared" si="13"/>
        <v>2.2831050228310501E-3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SUMIFS(base_de_dados!$T:$T,base_de_dados!$B:$B,$B638,base_de_dados!$G:$G,C$61,base_de_dados!$H:$H,$L$1,base_de_dados!$C:$C,$A638,base_de_dados!$M:$M,"&lt;=2011",base_de_dados!$O:$O,"&gt;=40908")</f>
        <v>0</v>
      </c>
      <c r="D638" s="5">
        <f>SUMIFS(base_de_dados!$T:$T,base_de_dados!$B:$B,$B638,base_de_dados!$G:$G,D$61,base_de_dados!$H:$H,$L$1,base_de_dados!$C:$C,$A638,base_de_dados!$M:$M,"&lt;=2011",base_de_dados!$O:$O,"&gt;=40908")</f>
        <v>0</v>
      </c>
      <c r="E638" s="5">
        <f>SUMIFS(base_de_dados!$T:$T,base_de_dados!$B:$B,$B638,base_de_dados!$G:$G,E$61,base_de_dados!$H:$H,$L$1,base_de_dados!$C:$C,$A638,base_de_dados!$M:$M,"&lt;=2011",base_de_dados!$O:$O,"&gt;=40908")</f>
        <v>0</v>
      </c>
      <c r="F638" s="5">
        <f>SUMIFS(base_de_dados!$T:$T,base_de_dados!$B:$B,$B638,base_de_dados!$G:$G,F$61,base_de_dados!$H:$H,$L$1,base_de_dados!$C:$C,$A638,base_de_dados!$M:$M,"&lt;=2011",base_de_dados!$O:$O,"&gt;=40908")</f>
        <v>0</v>
      </c>
      <c r="G638" s="5">
        <f>SUMIFS(base_de_dados!$T:$T,base_de_dados!$B:$B,$B638,base_de_dados!$G:$G,G$61,base_de_dados!$H:$H,$L$1,base_de_dados!$C:$C,$A638,base_de_dados!$M:$M,"&lt;=2011",base_de_dados!$O:$O,"&gt;=40908")</f>
        <v>0</v>
      </c>
      <c r="H638" s="5">
        <f>SUMIFS(base_de_dados!$T:$T,base_de_dados!$B:$B,$B638,base_de_dados!$G:$G,H$61,base_de_dados!$H:$H,$L$1,base_de_dados!$C:$C,$A638,base_de_dados!$M:$M,"&lt;=2011",base_de_dados!$O:$O,"&gt;=40908")</f>
        <v>0</v>
      </c>
      <c r="I638" s="5">
        <f>SUMIFS(base_de_dados!$T:$T,base_de_dados!$B:$B,$B638,base_de_dados!$G:$G,I$61,base_de_dados!$H:$H,$L$1,base_de_dados!$C:$C,$A638,base_de_dados!$M:$M,"&lt;=2011",base_de_dados!$O:$O,"&gt;=40908")</f>
        <v>0</v>
      </c>
      <c r="J638" s="5">
        <f>SUMIFS(base_de_dados!$T:$T,base_de_dados!$B:$B,$B638,base_de_dados!$G:$G,J$61,base_de_dados!$H:$H,$L$1,base_de_dados!$C:$C,$A638,base_de_dados!$M:$M,"&lt;=2011",base_de_dados!$O:$O,"&gt;=40908")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SUMIFS(base_de_dados!$T:$T,base_de_dados!$B:$B,$B639,base_de_dados!$G:$G,C$61,base_de_dados!$H:$H,$L$1,base_de_dados!$C:$C,$A639,base_de_dados!$M:$M,"&lt;=2011",base_de_dados!$O:$O,"&gt;=40908")</f>
        <v>0</v>
      </c>
      <c r="D639" s="5">
        <f>SUMIFS(base_de_dados!$T:$T,base_de_dados!$B:$B,$B639,base_de_dados!$G:$G,D$61,base_de_dados!$H:$H,$L$1,base_de_dados!$C:$C,$A639,base_de_dados!$M:$M,"&lt;=2011",base_de_dados!$O:$O,"&gt;=40908")</f>
        <v>1.5342465753424657</v>
      </c>
      <c r="E639" s="5">
        <f>SUMIFS(base_de_dados!$T:$T,base_de_dados!$B:$B,$B639,base_de_dados!$G:$G,E$61,base_de_dados!$H:$H,$L$1,base_de_dados!$C:$C,$A639,base_de_dados!$M:$M,"&lt;=2011",base_de_dados!$O:$O,"&gt;=40908")</f>
        <v>0</v>
      </c>
      <c r="F639" s="5">
        <f>SUMIFS(base_de_dados!$T:$T,base_de_dados!$B:$B,$B639,base_de_dados!$G:$G,F$61,base_de_dados!$H:$H,$L$1,base_de_dados!$C:$C,$A639,base_de_dados!$M:$M,"&lt;=2011",base_de_dados!$O:$O,"&gt;=40908")</f>
        <v>0</v>
      </c>
      <c r="G639" s="5">
        <f>SUMIFS(base_de_dados!$T:$T,base_de_dados!$B:$B,$B639,base_de_dados!$G:$G,G$61,base_de_dados!$H:$H,$L$1,base_de_dados!$C:$C,$A639,base_de_dados!$M:$M,"&lt;=2011",base_de_dados!$O:$O,"&gt;=40908")</f>
        <v>0</v>
      </c>
      <c r="H639" s="5">
        <f>SUMIFS(base_de_dados!$T:$T,base_de_dados!$B:$B,$B639,base_de_dados!$G:$G,H$61,base_de_dados!$H:$H,$L$1,base_de_dados!$C:$C,$A639,base_de_dados!$M:$M,"&lt;=2011",base_de_dados!$O:$O,"&gt;=40908")</f>
        <v>0</v>
      </c>
      <c r="I639" s="5">
        <f>SUMIFS(base_de_dados!$T:$T,base_de_dados!$B:$B,$B639,base_de_dados!$G:$G,I$61,base_de_dados!$H:$H,$L$1,base_de_dados!$C:$C,$A639,base_de_dados!$M:$M,"&lt;=2011",base_de_dados!$O:$O,"&gt;=40908")</f>
        <v>0</v>
      </c>
      <c r="J639" s="5">
        <f>SUMIFS(base_de_dados!$T:$T,base_de_dados!$B:$B,$B639,base_de_dados!$G:$G,J$61,base_de_dados!$H:$H,$L$1,base_de_dados!$C:$C,$A639,base_de_dados!$M:$M,"&lt;=2011",base_de_dados!$O:$O,"&gt;=40908")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SUMIFS(base_de_dados!$T:$T,base_de_dados!$B:$B,$B640,base_de_dados!$G:$G,C$61,base_de_dados!$H:$H,$L$1,base_de_dados!$C:$C,$A640,base_de_dados!$M:$M,"&lt;=2011",base_de_dados!$O:$O,"&gt;=40908")</f>
        <v>0</v>
      </c>
      <c r="D640" s="5">
        <f>SUMIFS(base_de_dados!$T:$T,base_de_dados!$B:$B,$B640,base_de_dados!$G:$G,D$61,base_de_dados!$H:$H,$L$1,base_de_dados!$C:$C,$A640,base_de_dados!$M:$M,"&lt;=2011",base_de_dados!$O:$O,"&gt;=40908")</f>
        <v>0</v>
      </c>
      <c r="E640" s="5">
        <f>SUMIFS(base_de_dados!$T:$T,base_de_dados!$B:$B,$B640,base_de_dados!$G:$G,E$61,base_de_dados!$H:$H,$L$1,base_de_dados!$C:$C,$A640,base_de_dados!$M:$M,"&lt;=2011",base_de_dados!$O:$O,"&gt;=40908")</f>
        <v>0</v>
      </c>
      <c r="F640" s="5">
        <f>SUMIFS(base_de_dados!$T:$T,base_de_dados!$B:$B,$B640,base_de_dados!$G:$G,F$61,base_de_dados!$H:$H,$L$1,base_de_dados!$C:$C,$A640,base_de_dados!$M:$M,"&lt;=2011",base_de_dados!$O:$O,"&gt;=40908")</f>
        <v>0</v>
      </c>
      <c r="G640" s="5">
        <f>SUMIFS(base_de_dados!$T:$T,base_de_dados!$B:$B,$B640,base_de_dados!$G:$G,G$61,base_de_dados!$H:$H,$L$1,base_de_dados!$C:$C,$A640,base_de_dados!$M:$M,"&lt;=2011",base_de_dados!$O:$O,"&gt;=40908")</f>
        <v>0</v>
      </c>
      <c r="H640" s="5">
        <f>SUMIFS(base_de_dados!$T:$T,base_de_dados!$B:$B,$B640,base_de_dados!$G:$G,H$61,base_de_dados!$H:$H,$L$1,base_de_dados!$C:$C,$A640,base_de_dados!$M:$M,"&lt;=2011",base_de_dados!$O:$O,"&gt;=40908")</f>
        <v>0</v>
      </c>
      <c r="I640" s="5">
        <f>SUMIFS(base_de_dados!$T:$T,base_de_dados!$B:$B,$B640,base_de_dados!$G:$G,I$61,base_de_dados!$H:$H,$L$1,base_de_dados!$C:$C,$A640,base_de_dados!$M:$M,"&lt;=2011",base_de_dados!$O:$O,"&gt;=40908")</f>
        <v>0</v>
      </c>
      <c r="J640" s="5">
        <f>SUMIFS(base_de_dados!$T:$T,base_de_dados!$B:$B,$B640,base_de_dados!$G:$G,J$61,base_de_dados!$H:$H,$L$1,base_de_dados!$C:$C,$A640,base_de_dados!$M:$M,"&lt;=2011",base_de_dados!$O:$O,"&gt;=40908")</f>
        <v>0</v>
      </c>
      <c r="K640" s="32">
        <f t="shared" si="14"/>
        <v>0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SUMIFS(base_de_dados!$T:$T,base_de_dados!$B:$B,$B641,base_de_dados!$G:$G,C$61,base_de_dados!$H:$H,$L$1,base_de_dados!$C:$C,$A641,base_de_dados!$M:$M,"&lt;=2011",base_de_dados!$O:$O,"&gt;=40908")</f>
        <v>0</v>
      </c>
      <c r="D641" s="5">
        <f>SUMIFS(base_de_dados!$T:$T,base_de_dados!$B:$B,$B641,base_de_dados!$G:$G,D$61,base_de_dados!$H:$H,$L$1,base_de_dados!$C:$C,$A641,base_de_dados!$M:$M,"&lt;=2011",base_de_dados!$O:$O,"&gt;=40908")</f>
        <v>0</v>
      </c>
      <c r="E641" s="5">
        <f>SUMIFS(base_de_dados!$T:$T,base_de_dados!$B:$B,$B641,base_de_dados!$G:$G,E$61,base_de_dados!$H:$H,$L$1,base_de_dados!$C:$C,$A641,base_de_dados!$M:$M,"&lt;=2011",base_de_dados!$O:$O,"&gt;=40908")</f>
        <v>1.5582039573820396E-2</v>
      </c>
      <c r="F641" s="5">
        <f>SUMIFS(base_de_dados!$T:$T,base_de_dados!$B:$B,$B641,base_de_dados!$G:$G,F$61,base_de_dados!$H:$H,$L$1,base_de_dados!$C:$C,$A641,base_de_dados!$M:$M,"&lt;=2011",base_de_dados!$O:$O,"&gt;=40908")</f>
        <v>8.4474885844748854E-2</v>
      </c>
      <c r="G641" s="5">
        <f>SUMIFS(base_de_dados!$T:$T,base_de_dados!$B:$B,$B641,base_de_dados!$G:$G,G$61,base_de_dados!$H:$H,$L$1,base_de_dados!$C:$C,$A641,base_de_dados!$M:$M,"&lt;=2011",base_de_dados!$O:$O,"&gt;=40908")</f>
        <v>0</v>
      </c>
      <c r="H641" s="5">
        <f>SUMIFS(base_de_dados!$T:$T,base_de_dados!$B:$B,$B641,base_de_dados!$G:$G,H$61,base_de_dados!$H:$H,$L$1,base_de_dados!$C:$C,$A641,base_de_dados!$M:$M,"&lt;=2011",base_de_dados!$O:$O,"&gt;=40908")</f>
        <v>0</v>
      </c>
      <c r="I641" s="5">
        <f>SUMIFS(base_de_dados!$T:$T,base_de_dados!$B:$B,$B641,base_de_dados!$G:$G,I$61,base_de_dados!$H:$H,$L$1,base_de_dados!$C:$C,$A641,base_de_dados!$M:$M,"&lt;=2011",base_de_dados!$O:$O,"&gt;=40908")</f>
        <v>0</v>
      </c>
      <c r="J641" s="5">
        <f>SUMIFS(base_de_dados!$T:$T,base_de_dados!$B:$B,$B641,base_de_dados!$G:$G,J$61,base_de_dados!$H:$H,$L$1,base_de_dados!$C:$C,$A641,base_de_dados!$M:$M,"&lt;=2011",base_de_dados!$O:$O,"&gt;=40908")</f>
        <v>0</v>
      </c>
      <c r="K641" s="32">
        <f t="shared" si="14"/>
        <v>0.10005692541856925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SUMIFS(base_de_dados!$T:$T,base_de_dados!$B:$B,$B642,base_de_dados!$G:$G,C$61,base_de_dados!$H:$H,$L$1,base_de_dados!$C:$C,$A642,base_de_dados!$M:$M,"&lt;=2011",base_de_dados!$O:$O,"&gt;=40908")</f>
        <v>0</v>
      </c>
      <c r="D642" s="5">
        <f>SUMIFS(base_de_dados!$T:$T,base_de_dados!$B:$B,$B642,base_de_dados!$G:$G,D$61,base_de_dados!$H:$H,$L$1,base_de_dados!$C:$C,$A642,base_de_dados!$M:$M,"&lt;=2011",base_de_dados!$O:$O,"&gt;=40908")</f>
        <v>0</v>
      </c>
      <c r="E642" s="5">
        <f>SUMIFS(base_de_dados!$T:$T,base_de_dados!$B:$B,$B642,base_de_dados!$G:$G,E$61,base_de_dados!$H:$H,$L$1,base_de_dados!$C:$C,$A642,base_de_dados!$M:$M,"&lt;=2011",base_de_dados!$O:$O,"&gt;=40908")</f>
        <v>0</v>
      </c>
      <c r="F642" s="5">
        <f>SUMIFS(base_de_dados!$T:$T,base_de_dados!$B:$B,$B642,base_de_dados!$G:$G,F$61,base_de_dados!$H:$H,$L$1,base_de_dados!$C:$C,$A642,base_de_dados!$M:$M,"&lt;=2011",base_de_dados!$O:$O,"&gt;=40908")</f>
        <v>0</v>
      </c>
      <c r="G642" s="5">
        <f>SUMIFS(base_de_dados!$T:$T,base_de_dados!$B:$B,$B642,base_de_dados!$G:$G,G$61,base_de_dados!$H:$H,$L$1,base_de_dados!$C:$C,$A642,base_de_dados!$M:$M,"&lt;=2011",base_de_dados!$O:$O,"&gt;=40908")</f>
        <v>0</v>
      </c>
      <c r="H642" s="5">
        <f>SUMIFS(base_de_dados!$T:$T,base_de_dados!$B:$B,$B642,base_de_dados!$G:$G,H$61,base_de_dados!$H:$H,$L$1,base_de_dados!$C:$C,$A642,base_de_dados!$M:$M,"&lt;=2011",base_de_dados!$O:$O,"&gt;=40908")</f>
        <v>0</v>
      </c>
      <c r="I642" s="5">
        <f>SUMIFS(base_de_dados!$T:$T,base_de_dados!$B:$B,$B642,base_de_dados!$G:$G,I$61,base_de_dados!$H:$H,$L$1,base_de_dados!$C:$C,$A642,base_de_dados!$M:$M,"&lt;=2011",base_de_dados!$O:$O,"&gt;=40908")</f>
        <v>0</v>
      </c>
      <c r="J642" s="5">
        <f>SUMIFS(base_de_dados!$T:$T,base_de_dados!$B:$B,$B642,base_de_dados!$G:$G,J$61,base_de_dados!$H:$H,$L$1,base_de_dados!$C:$C,$A642,base_de_dados!$M:$M,"&lt;=2011",base_de_dados!$O:$O,"&gt;=40908")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SUMIFS(base_de_dados!$T:$T,base_de_dados!$B:$B,$B643,base_de_dados!$G:$G,C$61,base_de_dados!$H:$H,$L$1,base_de_dados!$C:$C,$A643,base_de_dados!$M:$M,"&lt;=2011",base_de_dados!$O:$O,"&gt;=40908")</f>
        <v>0</v>
      </c>
      <c r="D643" s="5">
        <f>SUMIFS(base_de_dados!$T:$T,base_de_dados!$B:$B,$B643,base_de_dados!$G:$G,D$61,base_de_dados!$H:$H,$L$1,base_de_dados!$C:$C,$A643,base_de_dados!$M:$M,"&lt;=2011",base_de_dados!$O:$O,"&gt;=40908")</f>
        <v>0</v>
      </c>
      <c r="E643" s="5">
        <f>SUMIFS(base_de_dados!$T:$T,base_de_dados!$B:$B,$B643,base_de_dados!$G:$G,E$61,base_de_dados!$H:$H,$L$1,base_de_dados!$C:$C,$A643,base_de_dados!$M:$M,"&lt;=2011",base_de_dados!$O:$O,"&gt;=40908")</f>
        <v>0</v>
      </c>
      <c r="F643" s="5">
        <f>SUMIFS(base_de_dados!$T:$T,base_de_dados!$B:$B,$B643,base_de_dados!$G:$G,F$61,base_de_dados!$H:$H,$L$1,base_de_dados!$C:$C,$A643,base_de_dados!$M:$M,"&lt;=2011",base_de_dados!$O:$O,"&gt;=40908")</f>
        <v>0</v>
      </c>
      <c r="G643" s="5">
        <f>SUMIFS(base_de_dados!$T:$T,base_de_dados!$B:$B,$B643,base_de_dados!$G:$G,G$61,base_de_dados!$H:$H,$L$1,base_de_dados!$C:$C,$A643,base_de_dados!$M:$M,"&lt;=2011",base_de_dados!$O:$O,"&gt;=40908")</f>
        <v>0</v>
      </c>
      <c r="H643" s="5">
        <f>SUMIFS(base_de_dados!$T:$T,base_de_dados!$B:$B,$B643,base_de_dados!$G:$G,H$61,base_de_dados!$H:$H,$L$1,base_de_dados!$C:$C,$A643,base_de_dados!$M:$M,"&lt;=2011",base_de_dados!$O:$O,"&gt;=40908")</f>
        <v>0</v>
      </c>
      <c r="I643" s="5">
        <f>SUMIFS(base_de_dados!$T:$T,base_de_dados!$B:$B,$B643,base_de_dados!$G:$G,I$61,base_de_dados!$H:$H,$L$1,base_de_dados!$C:$C,$A643,base_de_dados!$M:$M,"&lt;=2011",base_de_dados!$O:$O,"&gt;=40908")</f>
        <v>0</v>
      </c>
      <c r="J643" s="5">
        <f>SUMIFS(base_de_dados!$T:$T,base_de_dados!$B:$B,$B643,base_de_dados!$G:$G,J$61,base_de_dados!$H:$H,$L$1,base_de_dados!$C:$C,$A643,base_de_dados!$M:$M,"&lt;=2011",base_de_dados!$O:$O,"&gt;=40908")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SUMIFS(base_de_dados!$T:$T,base_de_dados!$B:$B,$B644,base_de_dados!$G:$G,C$61,base_de_dados!$H:$H,$L$1,base_de_dados!$C:$C,$A644,base_de_dados!$M:$M,"&lt;=2011",base_de_dados!$O:$O,"&gt;=40908")</f>
        <v>7.1919444444444453E-2</v>
      </c>
      <c r="D644" s="5">
        <f>SUMIFS(base_de_dados!$T:$T,base_de_dados!$B:$B,$B644,base_de_dados!$G:$G,D$61,base_de_dados!$H:$H,$L$1,base_de_dados!$C:$C,$A644,base_de_dados!$M:$M,"&lt;=2011",base_de_dados!$O:$O,"&gt;=40908")</f>
        <v>0</v>
      </c>
      <c r="E644" s="5">
        <f>SUMIFS(base_de_dados!$T:$T,base_de_dados!$B:$B,$B644,base_de_dados!$G:$G,E$61,base_de_dados!$H:$H,$L$1,base_de_dados!$C:$C,$A644,base_de_dados!$M:$M,"&lt;=2011",base_de_dados!$O:$O,"&gt;=40908")</f>
        <v>7.165905631659056E-3</v>
      </c>
      <c r="F644" s="5">
        <f>SUMIFS(base_de_dados!$T:$T,base_de_dados!$B:$B,$B644,base_de_dados!$G:$G,F$61,base_de_dados!$H:$H,$L$1,base_de_dados!$C:$C,$A644,base_de_dados!$M:$M,"&lt;=2011",base_de_dados!$O:$O,"&gt;=40908")</f>
        <v>0</v>
      </c>
      <c r="G644" s="5">
        <f>SUMIFS(base_de_dados!$T:$T,base_de_dados!$B:$B,$B644,base_de_dados!$G:$G,G$61,base_de_dados!$H:$H,$L$1,base_de_dados!$C:$C,$A644,base_de_dados!$M:$M,"&lt;=2011",base_de_dados!$O:$O,"&gt;=40908")</f>
        <v>0</v>
      </c>
      <c r="H644" s="5">
        <f>SUMIFS(base_de_dados!$T:$T,base_de_dados!$B:$B,$B644,base_de_dados!$G:$G,H$61,base_de_dados!$H:$H,$L$1,base_de_dados!$C:$C,$A644,base_de_dados!$M:$M,"&lt;=2011",base_de_dados!$O:$O,"&gt;=40908")</f>
        <v>0</v>
      </c>
      <c r="I644" s="5">
        <f>SUMIFS(base_de_dados!$T:$T,base_de_dados!$B:$B,$B644,base_de_dados!$G:$G,I$61,base_de_dados!$H:$H,$L$1,base_de_dados!$C:$C,$A644,base_de_dados!$M:$M,"&lt;=2011",base_de_dados!$O:$O,"&gt;=40908")</f>
        <v>0</v>
      </c>
      <c r="J644" s="5">
        <f>SUMIFS(base_de_dados!$T:$T,base_de_dados!$B:$B,$B644,base_de_dados!$G:$G,J$61,base_de_dados!$H:$H,$L$1,base_de_dados!$C:$C,$A644,base_de_dados!$M:$M,"&lt;=2011",base_de_dados!$O:$O,"&gt;=40908")</f>
        <v>0</v>
      </c>
      <c r="K644" s="32">
        <f t="shared" si="14"/>
        <v>7.9085350076103511E-2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SUMIFS(base_de_dados!$T:$T,base_de_dados!$B:$B,$B645,base_de_dados!$G:$G,C$61,base_de_dados!$H:$H,$L$1,base_de_dados!$C:$C,$A645,base_de_dados!$M:$M,"&lt;=2011",base_de_dados!$O:$O,"&gt;=40908")</f>
        <v>0</v>
      </c>
      <c r="D645" s="5">
        <f>SUMIFS(base_de_dados!$T:$T,base_de_dados!$B:$B,$B645,base_de_dados!$G:$G,D$61,base_de_dados!$H:$H,$L$1,base_de_dados!$C:$C,$A645,base_de_dados!$M:$M,"&lt;=2011",base_de_dados!$O:$O,"&gt;=40908")</f>
        <v>0</v>
      </c>
      <c r="E645" s="5">
        <f>SUMIFS(base_de_dados!$T:$T,base_de_dados!$B:$B,$B645,base_de_dados!$G:$G,E$61,base_de_dados!$H:$H,$L$1,base_de_dados!$C:$C,$A645,base_de_dados!$M:$M,"&lt;=2011",base_de_dados!$O:$O,"&gt;=40908")</f>
        <v>0</v>
      </c>
      <c r="F645" s="5">
        <f>SUMIFS(base_de_dados!$T:$T,base_de_dados!$B:$B,$B645,base_de_dados!$G:$G,F$61,base_de_dados!$H:$H,$L$1,base_de_dados!$C:$C,$A645,base_de_dados!$M:$M,"&lt;=2011",base_de_dados!$O:$O,"&gt;=40908")</f>
        <v>0</v>
      </c>
      <c r="G645" s="5">
        <f>SUMIFS(base_de_dados!$T:$T,base_de_dados!$B:$B,$B645,base_de_dados!$G:$G,G$61,base_de_dados!$H:$H,$L$1,base_de_dados!$C:$C,$A645,base_de_dados!$M:$M,"&lt;=2011",base_de_dados!$O:$O,"&gt;=40908")</f>
        <v>0</v>
      </c>
      <c r="H645" s="5">
        <f>SUMIFS(base_de_dados!$T:$T,base_de_dados!$B:$B,$B645,base_de_dados!$G:$G,H$61,base_de_dados!$H:$H,$L$1,base_de_dados!$C:$C,$A645,base_de_dados!$M:$M,"&lt;=2011",base_de_dados!$O:$O,"&gt;=40908")</f>
        <v>0</v>
      </c>
      <c r="I645" s="5">
        <f>SUMIFS(base_de_dados!$T:$T,base_de_dados!$B:$B,$B645,base_de_dados!$G:$G,I$61,base_de_dados!$H:$H,$L$1,base_de_dados!$C:$C,$A645,base_de_dados!$M:$M,"&lt;=2011",base_de_dados!$O:$O,"&gt;=40908")</f>
        <v>0</v>
      </c>
      <c r="J645" s="5">
        <f>SUMIFS(base_de_dados!$T:$T,base_de_dados!$B:$B,$B645,base_de_dados!$G:$G,J$61,base_de_dados!$H:$H,$L$1,base_de_dados!$C:$C,$A645,base_de_dados!$M:$M,"&lt;=2011",base_de_dados!$O:$O,"&gt;=40908")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SUMIFS(base_de_dados!$T:$T,base_de_dados!$B:$B,$B646,base_de_dados!$G:$G,C$61,base_de_dados!$H:$H,$L$1,base_de_dados!$C:$C,$A646,base_de_dados!$M:$M,"&lt;=2011",base_de_dados!$O:$O,"&gt;=40908")</f>
        <v>0</v>
      </c>
      <c r="D646" s="5">
        <f>SUMIFS(base_de_dados!$T:$T,base_de_dados!$B:$B,$B646,base_de_dados!$G:$G,D$61,base_de_dados!$H:$H,$L$1,base_de_dados!$C:$C,$A646,base_de_dados!$M:$M,"&lt;=2011",base_de_dados!$O:$O,"&gt;=40908")</f>
        <v>0</v>
      </c>
      <c r="E646" s="5">
        <f>SUMIFS(base_de_dados!$T:$T,base_de_dados!$B:$B,$B646,base_de_dados!$G:$G,E$61,base_de_dados!$H:$H,$L$1,base_de_dados!$C:$C,$A646,base_de_dados!$M:$M,"&lt;=2011",base_de_dados!$O:$O,"&gt;=40908")</f>
        <v>0</v>
      </c>
      <c r="F646" s="5">
        <f>SUMIFS(base_de_dados!$T:$T,base_de_dados!$B:$B,$B646,base_de_dados!$G:$G,F$61,base_de_dados!$H:$H,$L$1,base_de_dados!$C:$C,$A646,base_de_dados!$M:$M,"&lt;=2011",base_de_dados!$O:$O,"&gt;=40908")</f>
        <v>0</v>
      </c>
      <c r="G646" s="5">
        <f>SUMIFS(base_de_dados!$T:$T,base_de_dados!$B:$B,$B646,base_de_dados!$G:$G,G$61,base_de_dados!$H:$H,$L$1,base_de_dados!$C:$C,$A646,base_de_dados!$M:$M,"&lt;=2011",base_de_dados!$O:$O,"&gt;=40908")</f>
        <v>0</v>
      </c>
      <c r="H646" s="5">
        <f>SUMIFS(base_de_dados!$T:$T,base_de_dados!$B:$B,$B646,base_de_dados!$G:$G,H$61,base_de_dados!$H:$H,$L$1,base_de_dados!$C:$C,$A646,base_de_dados!$M:$M,"&lt;=2011",base_de_dados!$O:$O,"&gt;=40908")</f>
        <v>0</v>
      </c>
      <c r="I646" s="5">
        <f>SUMIFS(base_de_dados!$T:$T,base_de_dados!$B:$B,$B646,base_de_dados!$G:$G,I$61,base_de_dados!$H:$H,$L$1,base_de_dados!$C:$C,$A646,base_de_dados!$M:$M,"&lt;=2011",base_de_dados!$O:$O,"&gt;=40908")</f>
        <v>0</v>
      </c>
      <c r="J646" s="5">
        <f>SUMIFS(base_de_dados!$T:$T,base_de_dados!$B:$B,$B646,base_de_dados!$G:$G,J$61,base_de_dados!$H:$H,$L$1,base_de_dados!$C:$C,$A646,base_de_dados!$M:$M,"&lt;=2011",base_de_dados!$O:$O,"&gt;=40908")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SUMIFS(base_de_dados!$T:$T,base_de_dados!$B:$B,$B647,base_de_dados!$G:$G,C$61,base_de_dados!$H:$H,$L$1,base_de_dados!$C:$C,$A647,base_de_dados!$M:$M,"&lt;=2011",base_de_dados!$O:$O,"&gt;=40908")</f>
        <v>0</v>
      </c>
      <c r="D647" s="5">
        <f>SUMIFS(base_de_dados!$T:$T,base_de_dados!$B:$B,$B647,base_de_dados!$G:$G,D$61,base_de_dados!$H:$H,$L$1,base_de_dados!$C:$C,$A647,base_de_dados!$M:$M,"&lt;=2011",base_de_dados!$O:$O,"&gt;=40908")</f>
        <v>0</v>
      </c>
      <c r="E647" s="5">
        <f>SUMIFS(base_de_dados!$T:$T,base_de_dados!$B:$B,$B647,base_de_dados!$G:$G,E$61,base_de_dados!$H:$H,$L$1,base_de_dados!$C:$C,$A647,base_de_dados!$M:$M,"&lt;=2011",base_de_dados!$O:$O,"&gt;=40908")</f>
        <v>0</v>
      </c>
      <c r="F647" s="5">
        <f>SUMIFS(base_de_dados!$T:$T,base_de_dados!$B:$B,$B647,base_de_dados!$G:$G,F$61,base_de_dados!$H:$H,$L$1,base_de_dados!$C:$C,$A647,base_de_dados!$M:$M,"&lt;=2011",base_de_dados!$O:$O,"&gt;=40908")</f>
        <v>0</v>
      </c>
      <c r="G647" s="5">
        <f>SUMIFS(base_de_dados!$T:$T,base_de_dados!$B:$B,$B647,base_de_dados!$G:$G,G$61,base_de_dados!$H:$H,$L$1,base_de_dados!$C:$C,$A647,base_de_dados!$M:$M,"&lt;=2011",base_de_dados!$O:$O,"&gt;=40908")</f>
        <v>0</v>
      </c>
      <c r="H647" s="5">
        <f>SUMIFS(base_de_dados!$T:$T,base_de_dados!$B:$B,$B647,base_de_dados!$G:$G,H$61,base_de_dados!$H:$H,$L$1,base_de_dados!$C:$C,$A647,base_de_dados!$M:$M,"&lt;=2011",base_de_dados!$O:$O,"&gt;=40908")</f>
        <v>0</v>
      </c>
      <c r="I647" s="5">
        <f>SUMIFS(base_de_dados!$T:$T,base_de_dados!$B:$B,$B647,base_de_dados!$G:$G,I$61,base_de_dados!$H:$H,$L$1,base_de_dados!$C:$C,$A647,base_de_dados!$M:$M,"&lt;=2011",base_de_dados!$O:$O,"&gt;=40908")</f>
        <v>0</v>
      </c>
      <c r="J647" s="5">
        <f>SUMIFS(base_de_dados!$T:$T,base_de_dados!$B:$B,$B647,base_de_dados!$G:$G,J$61,base_de_dados!$H:$H,$L$1,base_de_dados!$C:$C,$A647,base_de_dados!$M:$M,"&lt;=2011",base_de_dados!$O:$O,"&gt;=40908")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SUMIFS(base_de_dados!$T:$T,base_de_dados!$B:$B,$B648,base_de_dados!$G:$G,C$61,base_de_dados!$H:$H,$L$1,base_de_dados!$C:$C,$A648,base_de_dados!$M:$M,"&lt;=2011",base_de_dados!$O:$O,"&gt;=40908")</f>
        <v>0</v>
      </c>
      <c r="D648" s="5">
        <f>SUMIFS(base_de_dados!$T:$T,base_de_dados!$B:$B,$B648,base_de_dados!$G:$G,D$61,base_de_dados!$H:$H,$L$1,base_de_dados!$C:$C,$A648,base_de_dados!$M:$M,"&lt;=2011",base_de_dados!$O:$O,"&gt;=40908")</f>
        <v>0</v>
      </c>
      <c r="E648" s="5">
        <f>SUMIFS(base_de_dados!$T:$T,base_de_dados!$B:$B,$B648,base_de_dados!$G:$G,E$61,base_de_dados!$H:$H,$L$1,base_de_dados!$C:$C,$A648,base_de_dados!$M:$M,"&lt;=2011",base_de_dados!$O:$O,"&gt;=40908")</f>
        <v>0</v>
      </c>
      <c r="F648" s="5">
        <f>SUMIFS(base_de_dados!$T:$T,base_de_dados!$B:$B,$B648,base_de_dados!$G:$G,F$61,base_de_dados!$H:$H,$L$1,base_de_dados!$C:$C,$A648,base_de_dados!$M:$M,"&lt;=2011",base_de_dados!$O:$O,"&gt;=40908")</f>
        <v>4.3389974315068497E-2</v>
      </c>
      <c r="G648" s="5">
        <f>SUMIFS(base_de_dados!$T:$T,base_de_dados!$B:$B,$B648,base_de_dados!$G:$G,G$61,base_de_dados!$H:$H,$L$1,base_de_dados!$C:$C,$A648,base_de_dados!$M:$M,"&lt;=2011",base_de_dados!$O:$O,"&gt;=40908")</f>
        <v>0</v>
      </c>
      <c r="H648" s="5">
        <f>SUMIFS(base_de_dados!$T:$T,base_de_dados!$B:$B,$B648,base_de_dados!$G:$G,H$61,base_de_dados!$H:$H,$L$1,base_de_dados!$C:$C,$A648,base_de_dados!$M:$M,"&lt;=2011",base_de_dados!$O:$O,"&gt;=40908")</f>
        <v>0</v>
      </c>
      <c r="I648" s="5">
        <f>SUMIFS(base_de_dados!$T:$T,base_de_dados!$B:$B,$B648,base_de_dados!$G:$G,I$61,base_de_dados!$H:$H,$L$1,base_de_dados!$C:$C,$A648,base_de_dados!$M:$M,"&lt;=2011",base_de_dados!$O:$O,"&gt;=40908")</f>
        <v>0</v>
      </c>
      <c r="J648" s="5">
        <f>SUMIFS(base_de_dados!$T:$T,base_de_dados!$B:$B,$B648,base_de_dados!$G:$G,J$61,base_de_dados!$H:$H,$L$1,base_de_dados!$C:$C,$A648,base_de_dados!$M:$M,"&lt;=2011",base_de_dados!$O:$O,"&gt;=40908")</f>
        <v>0</v>
      </c>
      <c r="K648" s="32">
        <f t="shared" si="14"/>
        <v>4.3389974315068497E-2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SUMIFS(base_de_dados!$T:$T,base_de_dados!$B:$B,$B649,base_de_dados!$G:$G,C$61,base_de_dados!$H:$H,$L$1,base_de_dados!$C:$C,$A649,base_de_dados!$M:$M,"&lt;=2011",base_de_dados!$O:$O,"&gt;=40908")</f>
        <v>0</v>
      </c>
      <c r="D649" s="5">
        <f>SUMIFS(base_de_dados!$T:$T,base_de_dados!$B:$B,$B649,base_de_dados!$G:$G,D$61,base_de_dados!$H:$H,$L$1,base_de_dados!$C:$C,$A649,base_de_dados!$M:$M,"&lt;=2011",base_de_dados!$O:$O,"&gt;=40908")</f>
        <v>0</v>
      </c>
      <c r="E649" s="5">
        <f>SUMIFS(base_de_dados!$T:$T,base_de_dados!$B:$B,$B649,base_de_dados!$G:$G,E$61,base_de_dados!$H:$H,$L$1,base_de_dados!$C:$C,$A649,base_de_dados!$M:$M,"&lt;=2011",base_de_dados!$O:$O,"&gt;=40908")</f>
        <v>0</v>
      </c>
      <c r="F649" s="5">
        <f>SUMIFS(base_de_dados!$T:$T,base_de_dados!$B:$B,$B649,base_de_dados!$G:$G,F$61,base_de_dados!$H:$H,$L$1,base_de_dados!$C:$C,$A649,base_de_dados!$M:$M,"&lt;=2011",base_de_dados!$O:$O,"&gt;=40908")</f>
        <v>0</v>
      </c>
      <c r="G649" s="5">
        <f>SUMIFS(base_de_dados!$T:$T,base_de_dados!$B:$B,$B649,base_de_dados!$G:$G,G$61,base_de_dados!$H:$H,$L$1,base_de_dados!$C:$C,$A649,base_de_dados!$M:$M,"&lt;=2011",base_de_dados!$O:$O,"&gt;=40908")</f>
        <v>0</v>
      </c>
      <c r="H649" s="5">
        <f>SUMIFS(base_de_dados!$T:$T,base_de_dados!$B:$B,$B649,base_de_dados!$G:$G,H$61,base_de_dados!$H:$H,$L$1,base_de_dados!$C:$C,$A649,base_de_dados!$M:$M,"&lt;=2011",base_de_dados!$O:$O,"&gt;=40908")</f>
        <v>0</v>
      </c>
      <c r="I649" s="5">
        <f>SUMIFS(base_de_dados!$T:$T,base_de_dados!$B:$B,$B649,base_de_dados!$G:$G,I$61,base_de_dados!$H:$H,$L$1,base_de_dados!$C:$C,$A649,base_de_dados!$M:$M,"&lt;=2011",base_de_dados!$O:$O,"&gt;=40908")</f>
        <v>0</v>
      </c>
      <c r="J649" s="5">
        <f>SUMIFS(base_de_dados!$T:$T,base_de_dados!$B:$B,$B649,base_de_dados!$G:$G,J$61,base_de_dados!$H:$H,$L$1,base_de_dados!$C:$C,$A649,base_de_dados!$M:$M,"&lt;=2011",base_de_dados!$O:$O,"&gt;=40908")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SUMIFS(base_de_dados!$T:$T,base_de_dados!$B:$B,$B650,base_de_dados!$G:$G,C$61,base_de_dados!$H:$H,$L$1,base_de_dados!$C:$C,$A650,base_de_dados!$M:$M,"&lt;=2011",base_de_dados!$O:$O,"&gt;=40908")</f>
        <v>0</v>
      </c>
      <c r="D650" s="5">
        <f>SUMIFS(base_de_dados!$T:$T,base_de_dados!$B:$B,$B650,base_de_dados!$G:$G,D$61,base_de_dados!$H:$H,$L$1,base_de_dados!$C:$C,$A650,base_de_dados!$M:$M,"&lt;=2011",base_de_dados!$O:$O,"&gt;=40908")</f>
        <v>0</v>
      </c>
      <c r="E650" s="5">
        <f>SUMIFS(base_de_dados!$T:$T,base_de_dados!$B:$B,$B650,base_de_dados!$G:$G,E$61,base_de_dados!$H:$H,$L$1,base_de_dados!$C:$C,$A650,base_de_dados!$M:$M,"&lt;=2011",base_de_dados!$O:$O,"&gt;=40908")</f>
        <v>0</v>
      </c>
      <c r="F650" s="5">
        <f>SUMIFS(base_de_dados!$T:$T,base_de_dados!$B:$B,$B650,base_de_dados!$G:$G,F$61,base_de_dados!$H:$H,$L$1,base_de_dados!$C:$C,$A650,base_de_dados!$M:$M,"&lt;=2011",base_de_dados!$O:$O,"&gt;=40908")</f>
        <v>0</v>
      </c>
      <c r="G650" s="5">
        <f>SUMIFS(base_de_dados!$T:$T,base_de_dados!$B:$B,$B650,base_de_dados!$G:$G,G$61,base_de_dados!$H:$H,$L$1,base_de_dados!$C:$C,$A650,base_de_dados!$M:$M,"&lt;=2011",base_de_dados!$O:$O,"&gt;=40908")</f>
        <v>0</v>
      </c>
      <c r="H650" s="5">
        <f>SUMIFS(base_de_dados!$T:$T,base_de_dados!$B:$B,$B650,base_de_dados!$G:$G,H$61,base_de_dados!$H:$H,$L$1,base_de_dados!$C:$C,$A650,base_de_dados!$M:$M,"&lt;=2011",base_de_dados!$O:$O,"&gt;=40908")</f>
        <v>0</v>
      </c>
      <c r="I650" s="5">
        <f>SUMIFS(base_de_dados!$T:$T,base_de_dados!$B:$B,$B650,base_de_dados!$G:$G,I$61,base_de_dados!$H:$H,$L$1,base_de_dados!$C:$C,$A650,base_de_dados!$M:$M,"&lt;=2011",base_de_dados!$O:$O,"&gt;=40908")</f>
        <v>0</v>
      </c>
      <c r="J650" s="5">
        <f>SUMIFS(base_de_dados!$T:$T,base_de_dados!$B:$B,$B650,base_de_dados!$G:$G,J$61,base_de_dados!$H:$H,$L$1,base_de_dados!$C:$C,$A650,base_de_dados!$M:$M,"&lt;=2011",base_de_dados!$O:$O,"&gt;=40908")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SUMIFS(base_de_dados!$T:$T,base_de_dados!$B:$B,$B651,base_de_dados!$G:$G,C$61,base_de_dados!$H:$H,$L$1,base_de_dados!$C:$C,$A651,base_de_dados!$M:$M,"&lt;=2011",base_de_dados!$O:$O,"&gt;=40908")</f>
        <v>0</v>
      </c>
      <c r="D651" s="5">
        <f>SUMIFS(base_de_dados!$T:$T,base_de_dados!$B:$B,$B651,base_de_dados!$G:$G,D$61,base_de_dados!$H:$H,$L$1,base_de_dados!$C:$C,$A651,base_de_dados!$M:$M,"&lt;=2011",base_de_dados!$O:$O,"&gt;=40908")</f>
        <v>0</v>
      </c>
      <c r="E651" s="5">
        <f>SUMIFS(base_de_dados!$T:$T,base_de_dados!$B:$B,$B651,base_de_dados!$G:$G,E$61,base_de_dados!$H:$H,$L$1,base_de_dados!$C:$C,$A651,base_de_dados!$M:$M,"&lt;=2011",base_de_dados!$O:$O,"&gt;=40908")</f>
        <v>0</v>
      </c>
      <c r="F651" s="5">
        <f>SUMIFS(base_de_dados!$T:$T,base_de_dados!$B:$B,$B651,base_de_dados!$G:$G,F$61,base_de_dados!$H:$H,$L$1,base_de_dados!$C:$C,$A651,base_de_dados!$M:$M,"&lt;=2011",base_de_dados!$O:$O,"&gt;=40908")</f>
        <v>0</v>
      </c>
      <c r="G651" s="5">
        <f>SUMIFS(base_de_dados!$T:$T,base_de_dados!$B:$B,$B651,base_de_dados!$G:$G,G$61,base_de_dados!$H:$H,$L$1,base_de_dados!$C:$C,$A651,base_de_dados!$M:$M,"&lt;=2011",base_de_dados!$O:$O,"&gt;=40908")</f>
        <v>0</v>
      </c>
      <c r="H651" s="5">
        <f>SUMIFS(base_de_dados!$T:$T,base_de_dados!$B:$B,$B651,base_de_dados!$G:$G,H$61,base_de_dados!$H:$H,$L$1,base_de_dados!$C:$C,$A651,base_de_dados!$M:$M,"&lt;=2011",base_de_dados!$O:$O,"&gt;=40908")</f>
        <v>0</v>
      </c>
      <c r="I651" s="5">
        <f>SUMIFS(base_de_dados!$T:$T,base_de_dados!$B:$B,$B651,base_de_dados!$G:$G,I$61,base_de_dados!$H:$H,$L$1,base_de_dados!$C:$C,$A651,base_de_dados!$M:$M,"&lt;=2011",base_de_dados!$O:$O,"&gt;=40908")</f>
        <v>0</v>
      </c>
      <c r="J651" s="5">
        <f>SUMIFS(base_de_dados!$T:$T,base_de_dados!$B:$B,$B651,base_de_dados!$G:$G,J$61,base_de_dados!$H:$H,$L$1,base_de_dados!$C:$C,$A651,base_de_dados!$M:$M,"&lt;=2011",base_de_dados!$O:$O,"&gt;=40908")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SUMIFS(base_de_dados!$T:$T,base_de_dados!$B:$B,$B652,base_de_dados!$G:$G,C$61,base_de_dados!$H:$H,$L$1,base_de_dados!$C:$C,$A652,base_de_dados!$M:$M,"&lt;=2011",base_de_dados!$O:$O,"&gt;=40908")</f>
        <v>0</v>
      </c>
      <c r="D652" s="5">
        <f>SUMIFS(base_de_dados!$T:$T,base_de_dados!$B:$B,$B652,base_de_dados!$G:$G,D$61,base_de_dados!$H:$H,$L$1,base_de_dados!$C:$C,$A652,base_de_dados!$M:$M,"&lt;=2011",base_de_dados!$O:$O,"&gt;=40908")</f>
        <v>0</v>
      </c>
      <c r="E652" s="5">
        <f>SUMIFS(base_de_dados!$T:$T,base_de_dados!$B:$B,$B652,base_de_dados!$G:$G,E$61,base_de_dados!$H:$H,$L$1,base_de_dados!$C:$C,$A652,base_de_dados!$M:$M,"&lt;=2011",base_de_dados!$O:$O,"&gt;=40908")</f>
        <v>0</v>
      </c>
      <c r="F652" s="5">
        <f>SUMIFS(base_de_dados!$T:$T,base_de_dados!$B:$B,$B652,base_de_dados!$G:$G,F$61,base_de_dados!$H:$H,$L$1,base_de_dados!$C:$C,$A652,base_de_dados!$M:$M,"&lt;=2011",base_de_dados!$O:$O,"&gt;=40908")</f>
        <v>0</v>
      </c>
      <c r="G652" s="5">
        <f>SUMIFS(base_de_dados!$T:$T,base_de_dados!$B:$B,$B652,base_de_dados!$G:$G,G$61,base_de_dados!$H:$H,$L$1,base_de_dados!$C:$C,$A652,base_de_dados!$M:$M,"&lt;=2011",base_de_dados!$O:$O,"&gt;=40908")</f>
        <v>0</v>
      </c>
      <c r="H652" s="5">
        <f>SUMIFS(base_de_dados!$T:$T,base_de_dados!$B:$B,$B652,base_de_dados!$G:$G,H$61,base_de_dados!$H:$H,$L$1,base_de_dados!$C:$C,$A652,base_de_dados!$M:$M,"&lt;=2011",base_de_dados!$O:$O,"&gt;=40908")</f>
        <v>0</v>
      </c>
      <c r="I652" s="5">
        <f>SUMIFS(base_de_dados!$T:$T,base_de_dados!$B:$B,$B652,base_de_dados!$G:$G,I$61,base_de_dados!$H:$H,$L$1,base_de_dados!$C:$C,$A652,base_de_dados!$M:$M,"&lt;=2011",base_de_dados!$O:$O,"&gt;=40908")</f>
        <v>0</v>
      </c>
      <c r="J652" s="5">
        <f>SUMIFS(base_de_dados!$T:$T,base_de_dados!$B:$B,$B652,base_de_dados!$G:$G,J$61,base_de_dados!$H:$H,$L$1,base_de_dados!$C:$C,$A652,base_de_dados!$M:$M,"&lt;=2011",base_de_dados!$O:$O,"&gt;=40908")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SUMIFS(base_de_dados!$T:$T,base_de_dados!$B:$B,$B653,base_de_dados!$G:$G,C$61,base_de_dados!$H:$H,$L$1,base_de_dados!$C:$C,$A653,base_de_dados!$M:$M,"&lt;=2011",base_de_dados!$O:$O,"&gt;=40908")</f>
        <v>0</v>
      </c>
      <c r="D653" s="5">
        <f>SUMIFS(base_de_dados!$T:$T,base_de_dados!$B:$B,$B653,base_de_dados!$G:$G,D$61,base_de_dados!$H:$H,$L$1,base_de_dados!$C:$C,$A653,base_de_dados!$M:$M,"&lt;=2011",base_de_dados!$O:$O,"&gt;=40908")</f>
        <v>0</v>
      </c>
      <c r="E653" s="5">
        <f>SUMIFS(base_de_dados!$T:$T,base_de_dados!$B:$B,$B653,base_de_dados!$G:$G,E$61,base_de_dados!$H:$H,$L$1,base_de_dados!$C:$C,$A653,base_de_dados!$M:$M,"&lt;=2011",base_de_dados!$O:$O,"&gt;=40908")</f>
        <v>0</v>
      </c>
      <c r="F653" s="5">
        <f>SUMIFS(base_de_dados!$T:$T,base_de_dados!$B:$B,$B653,base_de_dados!$G:$G,F$61,base_de_dados!$H:$H,$L$1,base_de_dados!$C:$C,$A653,base_de_dados!$M:$M,"&lt;=2011",base_de_dados!$O:$O,"&gt;=40908")</f>
        <v>0</v>
      </c>
      <c r="G653" s="5">
        <f>SUMIFS(base_de_dados!$T:$T,base_de_dados!$B:$B,$B653,base_de_dados!$G:$G,G$61,base_de_dados!$H:$H,$L$1,base_de_dados!$C:$C,$A653,base_de_dados!$M:$M,"&lt;=2011",base_de_dados!$O:$O,"&gt;=40908")</f>
        <v>0</v>
      </c>
      <c r="H653" s="5">
        <f>SUMIFS(base_de_dados!$T:$T,base_de_dados!$B:$B,$B653,base_de_dados!$G:$G,H$61,base_de_dados!$H:$H,$L$1,base_de_dados!$C:$C,$A653,base_de_dados!$M:$M,"&lt;=2011",base_de_dados!$O:$O,"&gt;=40908")</f>
        <v>0</v>
      </c>
      <c r="I653" s="5">
        <f>SUMIFS(base_de_dados!$T:$T,base_de_dados!$B:$B,$B653,base_de_dados!$G:$G,I$61,base_de_dados!$H:$H,$L$1,base_de_dados!$C:$C,$A653,base_de_dados!$M:$M,"&lt;=2011",base_de_dados!$O:$O,"&gt;=40908")</f>
        <v>0</v>
      </c>
      <c r="J653" s="5">
        <f>SUMIFS(base_de_dados!$T:$T,base_de_dados!$B:$B,$B653,base_de_dados!$G:$G,J$61,base_de_dados!$H:$H,$L$1,base_de_dados!$C:$C,$A653,base_de_dados!$M:$M,"&lt;=2011",base_de_dados!$O:$O,"&gt;=40908")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SUMIFS(base_de_dados!$T:$T,base_de_dados!$B:$B,$B654,base_de_dados!$G:$G,C$61,base_de_dados!$H:$H,$L$1,base_de_dados!$C:$C,$A654,base_de_dados!$M:$M,"&lt;=2011",base_de_dados!$O:$O,"&gt;=40908")</f>
        <v>0</v>
      </c>
      <c r="D654" s="5">
        <f>SUMIFS(base_de_dados!$T:$T,base_de_dados!$B:$B,$B654,base_de_dados!$G:$G,D$61,base_de_dados!$H:$H,$L$1,base_de_dados!$C:$C,$A654,base_de_dados!$M:$M,"&lt;=2011",base_de_dados!$O:$O,"&gt;=40908")</f>
        <v>0</v>
      </c>
      <c r="E654" s="5">
        <f>SUMIFS(base_de_dados!$T:$T,base_de_dados!$B:$B,$B654,base_de_dados!$G:$G,E$61,base_de_dados!$H:$H,$L$1,base_de_dados!$C:$C,$A654,base_de_dados!$M:$M,"&lt;=2011",base_de_dados!$O:$O,"&gt;=40908")</f>
        <v>0</v>
      </c>
      <c r="F654" s="5">
        <f>SUMIFS(base_de_dados!$T:$T,base_de_dados!$B:$B,$B654,base_de_dados!$G:$G,F$61,base_de_dados!$H:$H,$L$1,base_de_dados!$C:$C,$A654,base_de_dados!$M:$M,"&lt;=2011",base_de_dados!$O:$O,"&gt;=40908")</f>
        <v>0</v>
      </c>
      <c r="G654" s="5">
        <f>SUMIFS(base_de_dados!$T:$T,base_de_dados!$B:$B,$B654,base_de_dados!$G:$G,G$61,base_de_dados!$H:$H,$L$1,base_de_dados!$C:$C,$A654,base_de_dados!$M:$M,"&lt;=2011",base_de_dados!$O:$O,"&gt;=40908")</f>
        <v>0</v>
      </c>
      <c r="H654" s="5">
        <f>SUMIFS(base_de_dados!$T:$T,base_de_dados!$B:$B,$B654,base_de_dados!$G:$G,H$61,base_de_dados!$H:$H,$L$1,base_de_dados!$C:$C,$A654,base_de_dados!$M:$M,"&lt;=2011",base_de_dados!$O:$O,"&gt;=40908")</f>
        <v>0</v>
      </c>
      <c r="I654" s="5">
        <f>SUMIFS(base_de_dados!$T:$T,base_de_dados!$B:$B,$B654,base_de_dados!$G:$G,I$61,base_de_dados!$H:$H,$L$1,base_de_dados!$C:$C,$A654,base_de_dados!$M:$M,"&lt;=2011",base_de_dados!$O:$O,"&gt;=40908")</f>
        <v>0</v>
      </c>
      <c r="J654" s="5">
        <f>SUMIFS(base_de_dados!$T:$T,base_de_dados!$B:$B,$B654,base_de_dados!$G:$G,J$61,base_de_dados!$H:$H,$L$1,base_de_dados!$C:$C,$A654,base_de_dados!$M:$M,"&lt;=2011",base_de_dados!$O:$O,"&gt;=40908")</f>
        <v>0</v>
      </c>
      <c r="K654" s="32">
        <f t="shared" si="14"/>
        <v>0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SUMIFS(base_de_dados!$T:$T,base_de_dados!$B:$B,$B655,base_de_dados!$G:$G,C$61,base_de_dados!$H:$H,$L$1,base_de_dados!$C:$C,$A655,base_de_dados!$M:$M,"&lt;=2011",base_de_dados!$O:$O,"&gt;=40908")</f>
        <v>0</v>
      </c>
      <c r="D655" s="5">
        <f>SUMIFS(base_de_dados!$T:$T,base_de_dados!$B:$B,$B655,base_de_dados!$G:$G,D$61,base_de_dados!$H:$H,$L$1,base_de_dados!$C:$C,$A655,base_de_dados!$M:$M,"&lt;=2011",base_de_dados!$O:$O,"&gt;=40908")</f>
        <v>0</v>
      </c>
      <c r="E655" s="5">
        <f>SUMIFS(base_de_dados!$T:$T,base_de_dados!$B:$B,$B655,base_de_dados!$G:$G,E$61,base_de_dados!$H:$H,$L$1,base_de_dados!$C:$C,$A655,base_de_dados!$M:$M,"&lt;=2011",base_de_dados!$O:$O,"&gt;=40908")</f>
        <v>0</v>
      </c>
      <c r="F655" s="5">
        <f>SUMIFS(base_de_dados!$T:$T,base_de_dados!$B:$B,$B655,base_de_dados!$G:$G,F$61,base_de_dados!$H:$H,$L$1,base_de_dados!$C:$C,$A655,base_de_dados!$M:$M,"&lt;=2011",base_de_dados!$O:$O,"&gt;=40908")</f>
        <v>0</v>
      </c>
      <c r="G655" s="5">
        <f>SUMIFS(base_de_dados!$T:$T,base_de_dados!$B:$B,$B655,base_de_dados!$G:$G,G$61,base_de_dados!$H:$H,$L$1,base_de_dados!$C:$C,$A655,base_de_dados!$M:$M,"&lt;=2011",base_de_dados!$O:$O,"&gt;=40908")</f>
        <v>0</v>
      </c>
      <c r="H655" s="5">
        <f>SUMIFS(base_de_dados!$T:$T,base_de_dados!$B:$B,$B655,base_de_dados!$G:$G,H$61,base_de_dados!$H:$H,$L$1,base_de_dados!$C:$C,$A655,base_de_dados!$M:$M,"&lt;=2011",base_de_dados!$O:$O,"&gt;=40908")</f>
        <v>0</v>
      </c>
      <c r="I655" s="5">
        <f>SUMIFS(base_de_dados!$T:$T,base_de_dados!$B:$B,$B655,base_de_dados!$G:$G,I$61,base_de_dados!$H:$H,$L$1,base_de_dados!$C:$C,$A655,base_de_dados!$M:$M,"&lt;=2011",base_de_dados!$O:$O,"&gt;=40908")</f>
        <v>0</v>
      </c>
      <c r="J655" s="5">
        <f>SUMIFS(base_de_dados!$T:$T,base_de_dados!$B:$B,$B655,base_de_dados!$G:$G,J$61,base_de_dados!$H:$H,$L$1,base_de_dados!$C:$C,$A655,base_de_dados!$M:$M,"&lt;=2011",base_de_dados!$O:$O,"&gt;=40908")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SUMIFS(base_de_dados!$T:$T,base_de_dados!$B:$B,$B656,base_de_dados!$G:$G,C$61,base_de_dados!$H:$H,$L$1,base_de_dados!$C:$C,$A656,base_de_dados!$M:$M,"&lt;=2011",base_de_dados!$O:$O,"&gt;=40908")</f>
        <v>0</v>
      </c>
      <c r="D656" s="5">
        <f>SUMIFS(base_de_dados!$T:$T,base_de_dados!$B:$B,$B656,base_de_dados!$G:$G,D$61,base_de_dados!$H:$H,$L$1,base_de_dados!$C:$C,$A656,base_de_dados!$M:$M,"&lt;=2011",base_de_dados!$O:$O,"&gt;=40908")</f>
        <v>0</v>
      </c>
      <c r="E656" s="5">
        <f>SUMIFS(base_de_dados!$T:$T,base_de_dados!$B:$B,$B656,base_de_dados!$G:$G,E$61,base_de_dados!$H:$H,$L$1,base_de_dados!$C:$C,$A656,base_de_dados!$M:$M,"&lt;=2011",base_de_dados!$O:$O,"&gt;=40908")</f>
        <v>0</v>
      </c>
      <c r="F656" s="5">
        <f>SUMIFS(base_de_dados!$T:$T,base_de_dados!$B:$B,$B656,base_de_dados!$G:$G,F$61,base_de_dados!$H:$H,$L$1,base_de_dados!$C:$C,$A656,base_de_dados!$M:$M,"&lt;=2011",base_de_dados!$O:$O,"&gt;=40908")</f>
        <v>0</v>
      </c>
      <c r="G656" s="5">
        <f>SUMIFS(base_de_dados!$T:$T,base_de_dados!$B:$B,$B656,base_de_dados!$G:$G,G$61,base_de_dados!$H:$H,$L$1,base_de_dados!$C:$C,$A656,base_de_dados!$M:$M,"&lt;=2011",base_de_dados!$O:$O,"&gt;=40908")</f>
        <v>0</v>
      </c>
      <c r="H656" s="5">
        <f>SUMIFS(base_de_dados!$T:$T,base_de_dados!$B:$B,$B656,base_de_dados!$G:$G,H$61,base_de_dados!$H:$H,$L$1,base_de_dados!$C:$C,$A656,base_de_dados!$M:$M,"&lt;=2011",base_de_dados!$O:$O,"&gt;=40908")</f>
        <v>0</v>
      </c>
      <c r="I656" s="5">
        <f>SUMIFS(base_de_dados!$T:$T,base_de_dados!$B:$B,$B656,base_de_dados!$G:$G,I$61,base_de_dados!$H:$H,$L$1,base_de_dados!$C:$C,$A656,base_de_dados!$M:$M,"&lt;=2011",base_de_dados!$O:$O,"&gt;=40908")</f>
        <v>0</v>
      </c>
      <c r="J656" s="5">
        <f>SUMIFS(base_de_dados!$T:$T,base_de_dados!$B:$B,$B656,base_de_dados!$G:$G,J$61,base_de_dados!$H:$H,$L$1,base_de_dados!$C:$C,$A656,base_de_dados!$M:$M,"&lt;=2011",base_de_dados!$O:$O,"&gt;=40908")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SUMIFS(base_de_dados!$T:$T,base_de_dados!$B:$B,$B657,base_de_dados!$G:$G,C$61,base_de_dados!$H:$H,$L$1,base_de_dados!$C:$C,$A657,base_de_dados!$M:$M,"&lt;=2011",base_de_dados!$O:$O,"&gt;=40908")</f>
        <v>0</v>
      </c>
      <c r="D657" s="5">
        <f>SUMIFS(base_de_dados!$T:$T,base_de_dados!$B:$B,$B657,base_de_dados!$G:$G,D$61,base_de_dados!$H:$H,$L$1,base_de_dados!$C:$C,$A657,base_de_dados!$M:$M,"&lt;=2011",base_de_dados!$O:$O,"&gt;=40908")</f>
        <v>0</v>
      </c>
      <c r="E657" s="5">
        <f>SUMIFS(base_de_dados!$T:$T,base_de_dados!$B:$B,$B657,base_de_dados!$G:$G,E$61,base_de_dados!$H:$H,$L$1,base_de_dados!$C:$C,$A657,base_de_dados!$M:$M,"&lt;=2011",base_de_dados!$O:$O,"&gt;=40908")</f>
        <v>5.3265347539320149E-3</v>
      </c>
      <c r="F657" s="5">
        <f>SUMIFS(base_de_dados!$T:$T,base_de_dados!$B:$B,$B657,base_de_dados!$G:$G,F$61,base_de_dados!$H:$H,$L$1,base_de_dados!$C:$C,$A657,base_de_dados!$M:$M,"&lt;=2011",base_de_dados!$O:$O,"&gt;=40908")</f>
        <v>0.10887125824454591</v>
      </c>
      <c r="G657" s="5">
        <f>SUMIFS(base_de_dados!$T:$T,base_de_dados!$B:$B,$B657,base_de_dados!$G:$G,G$61,base_de_dados!$H:$H,$L$1,base_de_dados!$C:$C,$A657,base_de_dados!$M:$M,"&lt;=2011",base_de_dados!$O:$O,"&gt;=40908")</f>
        <v>0</v>
      </c>
      <c r="H657" s="5">
        <f>SUMIFS(base_de_dados!$T:$T,base_de_dados!$B:$B,$B657,base_de_dados!$G:$G,H$61,base_de_dados!$H:$H,$L$1,base_de_dados!$C:$C,$A657,base_de_dados!$M:$M,"&lt;=2011",base_de_dados!$O:$O,"&gt;=40908")</f>
        <v>0</v>
      </c>
      <c r="I657" s="5">
        <f>SUMIFS(base_de_dados!$T:$T,base_de_dados!$B:$B,$B657,base_de_dados!$G:$G,I$61,base_de_dados!$H:$H,$L$1,base_de_dados!$C:$C,$A657,base_de_dados!$M:$M,"&lt;=2011",base_de_dados!$O:$O,"&gt;=40908")</f>
        <v>0</v>
      </c>
      <c r="J657" s="5">
        <f>SUMIFS(base_de_dados!$T:$T,base_de_dados!$B:$B,$B657,base_de_dados!$G:$G,J$61,base_de_dados!$H:$H,$L$1,base_de_dados!$C:$C,$A657,base_de_dados!$M:$M,"&lt;=2011",base_de_dados!$O:$O,"&gt;=40908")</f>
        <v>0</v>
      </c>
      <c r="K657" s="32">
        <f t="shared" si="14"/>
        <v>0.11419779299847793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SUMIFS(base_de_dados!$T:$T,base_de_dados!$B:$B,$B658,base_de_dados!$G:$G,C$61,base_de_dados!$H:$H,$L$1,base_de_dados!$C:$C,$A658,base_de_dados!$M:$M,"&lt;=2011",base_de_dados!$O:$O,"&gt;=40908")</f>
        <v>0</v>
      </c>
      <c r="D658" s="5">
        <f>SUMIFS(base_de_dados!$T:$T,base_de_dados!$B:$B,$B658,base_de_dados!$G:$G,D$61,base_de_dados!$H:$H,$L$1,base_de_dados!$C:$C,$A658,base_de_dados!$M:$M,"&lt;=2011",base_de_dados!$O:$O,"&gt;=40908")</f>
        <v>0</v>
      </c>
      <c r="E658" s="5">
        <f>SUMIFS(base_de_dados!$T:$T,base_de_dados!$B:$B,$B658,base_de_dados!$G:$G,E$61,base_de_dados!$H:$H,$L$1,base_de_dados!$C:$C,$A658,base_de_dados!$M:$M,"&lt;=2011",base_de_dados!$O:$O,"&gt;=40908")</f>
        <v>0</v>
      </c>
      <c r="F658" s="5">
        <f>SUMIFS(base_de_dados!$T:$T,base_de_dados!$B:$B,$B658,base_de_dados!$G:$G,F$61,base_de_dados!$H:$H,$L$1,base_de_dados!$C:$C,$A658,base_de_dados!$M:$M,"&lt;=2011",base_de_dados!$O:$O,"&gt;=40908")</f>
        <v>0</v>
      </c>
      <c r="G658" s="5">
        <f>SUMIFS(base_de_dados!$T:$T,base_de_dados!$B:$B,$B658,base_de_dados!$G:$G,G$61,base_de_dados!$H:$H,$L$1,base_de_dados!$C:$C,$A658,base_de_dados!$M:$M,"&lt;=2011",base_de_dados!$O:$O,"&gt;=40908")</f>
        <v>0</v>
      </c>
      <c r="H658" s="5">
        <f>SUMIFS(base_de_dados!$T:$T,base_de_dados!$B:$B,$B658,base_de_dados!$G:$G,H$61,base_de_dados!$H:$H,$L$1,base_de_dados!$C:$C,$A658,base_de_dados!$M:$M,"&lt;=2011",base_de_dados!$O:$O,"&gt;=40908")</f>
        <v>0</v>
      </c>
      <c r="I658" s="5">
        <f>SUMIFS(base_de_dados!$T:$T,base_de_dados!$B:$B,$B658,base_de_dados!$G:$G,I$61,base_de_dados!$H:$H,$L$1,base_de_dados!$C:$C,$A658,base_de_dados!$M:$M,"&lt;=2011",base_de_dados!$O:$O,"&gt;=40908")</f>
        <v>0</v>
      </c>
      <c r="J658" s="5">
        <f>SUMIFS(base_de_dados!$T:$T,base_de_dados!$B:$B,$B658,base_de_dados!$G:$G,J$61,base_de_dados!$H:$H,$L$1,base_de_dados!$C:$C,$A658,base_de_dados!$M:$M,"&lt;=2011",base_de_dados!$O:$O,"&gt;=40908")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SUMIFS(base_de_dados!$T:$T,base_de_dados!$B:$B,$B659,base_de_dados!$G:$G,C$61,base_de_dados!$H:$H,$L$1,base_de_dados!$C:$C,$A659,base_de_dados!$M:$M,"&lt;=2011",base_de_dados!$O:$O,"&gt;=40908")</f>
        <v>0</v>
      </c>
      <c r="D659" s="5">
        <f>SUMIFS(base_de_dados!$T:$T,base_de_dados!$B:$B,$B659,base_de_dados!$G:$G,D$61,base_de_dados!$H:$H,$L$1,base_de_dados!$C:$C,$A659,base_de_dados!$M:$M,"&lt;=2011",base_de_dados!$O:$O,"&gt;=40908")</f>
        <v>0</v>
      </c>
      <c r="E659" s="5">
        <f>SUMIFS(base_de_dados!$T:$T,base_de_dados!$B:$B,$B659,base_de_dados!$G:$G,E$61,base_de_dados!$H:$H,$L$1,base_de_dados!$C:$C,$A659,base_de_dados!$M:$M,"&lt;=2011",base_de_dados!$O:$O,"&gt;=40908")</f>
        <v>0</v>
      </c>
      <c r="F659" s="5">
        <f>SUMIFS(base_de_dados!$T:$T,base_de_dados!$B:$B,$B659,base_de_dados!$G:$G,F$61,base_de_dados!$H:$H,$L$1,base_de_dados!$C:$C,$A659,base_de_dados!$M:$M,"&lt;=2011",base_de_dados!$O:$O,"&gt;=40908")</f>
        <v>0</v>
      </c>
      <c r="G659" s="5">
        <f>SUMIFS(base_de_dados!$T:$T,base_de_dados!$B:$B,$B659,base_de_dados!$G:$G,G$61,base_de_dados!$H:$H,$L$1,base_de_dados!$C:$C,$A659,base_de_dados!$M:$M,"&lt;=2011",base_de_dados!$O:$O,"&gt;=40908")</f>
        <v>0</v>
      </c>
      <c r="H659" s="5">
        <f>SUMIFS(base_de_dados!$T:$T,base_de_dados!$B:$B,$B659,base_de_dados!$G:$G,H$61,base_de_dados!$H:$H,$L$1,base_de_dados!$C:$C,$A659,base_de_dados!$M:$M,"&lt;=2011",base_de_dados!$O:$O,"&gt;=40908")</f>
        <v>0</v>
      </c>
      <c r="I659" s="5">
        <f>SUMIFS(base_de_dados!$T:$T,base_de_dados!$B:$B,$B659,base_de_dados!$G:$G,I$61,base_de_dados!$H:$H,$L$1,base_de_dados!$C:$C,$A659,base_de_dados!$M:$M,"&lt;=2011",base_de_dados!$O:$O,"&gt;=40908")</f>
        <v>0</v>
      </c>
      <c r="J659" s="5">
        <f>SUMIFS(base_de_dados!$T:$T,base_de_dados!$B:$B,$B659,base_de_dados!$G:$G,J$61,base_de_dados!$H:$H,$L$1,base_de_dados!$C:$C,$A659,base_de_dados!$M:$M,"&lt;=2011",base_de_dados!$O:$O,"&gt;=40908")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SUMIFS(base_de_dados!$T:$T,base_de_dados!$B:$B,$B660,base_de_dados!$G:$G,C$61,base_de_dados!$H:$H,$L$1,base_de_dados!$C:$C,$A660,base_de_dados!$M:$M,"&lt;=2011",base_de_dados!$O:$O,"&gt;=40908")</f>
        <v>0</v>
      </c>
      <c r="D660" s="5">
        <f>SUMIFS(base_de_dados!$T:$T,base_de_dados!$B:$B,$B660,base_de_dados!$G:$G,D$61,base_de_dados!$H:$H,$L$1,base_de_dados!$C:$C,$A660,base_de_dados!$M:$M,"&lt;=2011",base_de_dados!$O:$O,"&gt;=40908")</f>
        <v>0</v>
      </c>
      <c r="E660" s="5">
        <f>SUMIFS(base_de_dados!$T:$T,base_de_dados!$B:$B,$B660,base_de_dados!$G:$G,E$61,base_de_dados!$H:$H,$L$1,base_de_dados!$C:$C,$A660,base_de_dados!$M:$M,"&lt;=2011",base_de_dados!$O:$O,"&gt;=40908")</f>
        <v>4.7564687975646877E-4</v>
      </c>
      <c r="F660" s="5">
        <f>SUMIFS(base_de_dados!$T:$T,base_de_dados!$B:$B,$B660,base_de_dados!$G:$G,F$61,base_de_dados!$H:$H,$L$1,base_de_dados!$C:$C,$A660,base_de_dados!$M:$M,"&lt;=2011",base_de_dados!$O:$O,"&gt;=40908")</f>
        <v>0</v>
      </c>
      <c r="G660" s="5">
        <f>SUMIFS(base_de_dados!$T:$T,base_de_dados!$B:$B,$B660,base_de_dados!$G:$G,G$61,base_de_dados!$H:$H,$L$1,base_de_dados!$C:$C,$A660,base_de_dados!$M:$M,"&lt;=2011",base_de_dados!$O:$O,"&gt;=40908")</f>
        <v>0</v>
      </c>
      <c r="H660" s="5">
        <f>SUMIFS(base_de_dados!$T:$T,base_de_dados!$B:$B,$B660,base_de_dados!$G:$G,H$61,base_de_dados!$H:$H,$L$1,base_de_dados!$C:$C,$A660,base_de_dados!$M:$M,"&lt;=2011",base_de_dados!$O:$O,"&gt;=40908")</f>
        <v>0</v>
      </c>
      <c r="I660" s="5">
        <f>SUMIFS(base_de_dados!$T:$T,base_de_dados!$B:$B,$B660,base_de_dados!$G:$G,I$61,base_de_dados!$H:$H,$L$1,base_de_dados!$C:$C,$A660,base_de_dados!$M:$M,"&lt;=2011",base_de_dados!$O:$O,"&gt;=40908")</f>
        <v>0</v>
      </c>
      <c r="J660" s="5">
        <f>SUMIFS(base_de_dados!$T:$T,base_de_dados!$B:$B,$B660,base_de_dados!$G:$G,J$61,base_de_dados!$H:$H,$L$1,base_de_dados!$C:$C,$A660,base_de_dados!$M:$M,"&lt;=2011",base_de_dados!$O:$O,"&gt;=40908")</f>
        <v>0</v>
      </c>
      <c r="K660" s="32">
        <f t="shared" si="14"/>
        <v>4.7564687975646877E-4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SUMIFS(base_de_dados!$T:$T,base_de_dados!$B:$B,$B661,base_de_dados!$G:$G,C$61,base_de_dados!$H:$H,$L$1,base_de_dados!$C:$C,$A661,base_de_dados!$M:$M,"&lt;=2011",base_de_dados!$O:$O,"&gt;=40908")</f>
        <v>0</v>
      </c>
      <c r="D661" s="5">
        <f>SUMIFS(base_de_dados!$T:$T,base_de_dados!$B:$B,$B661,base_de_dados!$G:$G,D$61,base_de_dados!$H:$H,$L$1,base_de_dados!$C:$C,$A661,base_de_dados!$M:$M,"&lt;=2011",base_de_dados!$O:$O,"&gt;=40908")</f>
        <v>0</v>
      </c>
      <c r="E661" s="5">
        <f>SUMIFS(base_de_dados!$T:$T,base_de_dados!$B:$B,$B661,base_de_dados!$G:$G,E$61,base_de_dados!$H:$H,$L$1,base_de_dados!$C:$C,$A661,base_de_dados!$M:$M,"&lt;=2011",base_de_dados!$O:$O,"&gt;=40908")</f>
        <v>0</v>
      </c>
      <c r="F661" s="5">
        <f>SUMIFS(base_de_dados!$T:$T,base_de_dados!$B:$B,$B661,base_de_dados!$G:$G,F$61,base_de_dados!$H:$H,$L$1,base_de_dados!$C:$C,$A661,base_de_dados!$M:$M,"&lt;=2011",base_de_dados!$O:$O,"&gt;=40908")</f>
        <v>0</v>
      </c>
      <c r="G661" s="5">
        <f>SUMIFS(base_de_dados!$T:$T,base_de_dados!$B:$B,$B661,base_de_dados!$G:$G,G$61,base_de_dados!$H:$H,$L$1,base_de_dados!$C:$C,$A661,base_de_dados!$M:$M,"&lt;=2011",base_de_dados!$O:$O,"&gt;=40908")</f>
        <v>0</v>
      </c>
      <c r="H661" s="5">
        <f>SUMIFS(base_de_dados!$T:$T,base_de_dados!$B:$B,$B661,base_de_dados!$G:$G,H$61,base_de_dados!$H:$H,$L$1,base_de_dados!$C:$C,$A661,base_de_dados!$M:$M,"&lt;=2011",base_de_dados!$O:$O,"&gt;=40908")</f>
        <v>0</v>
      </c>
      <c r="I661" s="5">
        <f>SUMIFS(base_de_dados!$T:$T,base_de_dados!$B:$B,$B661,base_de_dados!$G:$G,I$61,base_de_dados!$H:$H,$L$1,base_de_dados!$C:$C,$A661,base_de_dados!$M:$M,"&lt;=2011",base_de_dados!$O:$O,"&gt;=40908")</f>
        <v>0</v>
      </c>
      <c r="J661" s="5">
        <f>SUMIFS(base_de_dados!$T:$T,base_de_dados!$B:$B,$B661,base_de_dados!$G:$G,J$61,base_de_dados!$H:$H,$L$1,base_de_dados!$C:$C,$A661,base_de_dados!$M:$M,"&lt;=2011",base_de_dados!$O:$O,"&gt;=40908")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SUMIFS(base_de_dados!$T:$T,base_de_dados!$B:$B,$B662,base_de_dados!$G:$G,C$61,base_de_dados!$H:$H,$L$1,base_de_dados!$C:$C,$A662,base_de_dados!$M:$M,"&lt;=2011",base_de_dados!$O:$O,"&gt;=40908")</f>
        <v>0</v>
      </c>
      <c r="D662" s="5">
        <f>SUMIFS(base_de_dados!$T:$T,base_de_dados!$B:$B,$B662,base_de_dados!$G:$G,D$61,base_de_dados!$H:$H,$L$1,base_de_dados!$C:$C,$A662,base_de_dados!$M:$M,"&lt;=2011",base_de_dados!$O:$O,"&gt;=40908")</f>
        <v>0</v>
      </c>
      <c r="E662" s="5">
        <f>SUMIFS(base_de_dados!$T:$T,base_de_dados!$B:$B,$B662,base_de_dados!$G:$G,E$61,base_de_dados!$H:$H,$L$1,base_de_dados!$C:$C,$A662,base_de_dados!$M:$M,"&lt;=2011",base_de_dados!$O:$O,"&gt;=40908")</f>
        <v>0</v>
      </c>
      <c r="F662" s="5">
        <f>SUMIFS(base_de_dados!$T:$T,base_de_dados!$B:$B,$B662,base_de_dados!$G:$G,F$61,base_de_dados!$H:$H,$L$1,base_de_dados!$C:$C,$A662,base_de_dados!$M:$M,"&lt;=2011",base_de_dados!$O:$O,"&gt;=40908")</f>
        <v>0</v>
      </c>
      <c r="G662" s="5">
        <f>SUMIFS(base_de_dados!$T:$T,base_de_dados!$B:$B,$B662,base_de_dados!$G:$G,G$61,base_de_dados!$H:$H,$L$1,base_de_dados!$C:$C,$A662,base_de_dados!$M:$M,"&lt;=2011",base_de_dados!$O:$O,"&gt;=40908")</f>
        <v>0</v>
      </c>
      <c r="H662" s="5">
        <f>SUMIFS(base_de_dados!$T:$T,base_de_dados!$B:$B,$B662,base_de_dados!$G:$G,H$61,base_de_dados!$H:$H,$L$1,base_de_dados!$C:$C,$A662,base_de_dados!$M:$M,"&lt;=2011",base_de_dados!$O:$O,"&gt;=40908")</f>
        <v>0</v>
      </c>
      <c r="I662" s="5">
        <f>SUMIFS(base_de_dados!$T:$T,base_de_dados!$B:$B,$B662,base_de_dados!$G:$G,I$61,base_de_dados!$H:$H,$L$1,base_de_dados!$C:$C,$A662,base_de_dados!$M:$M,"&lt;=2011",base_de_dados!$O:$O,"&gt;=40908")</f>
        <v>0</v>
      </c>
      <c r="J662" s="5">
        <f>SUMIFS(base_de_dados!$T:$T,base_de_dados!$B:$B,$B662,base_de_dados!$G:$G,J$61,base_de_dados!$H:$H,$L$1,base_de_dados!$C:$C,$A662,base_de_dados!$M:$M,"&lt;=2011",base_de_dados!$O:$O,"&gt;=40908")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SUMIFS(base_de_dados!$T:$T,base_de_dados!$B:$B,$B663,base_de_dados!$G:$G,C$61,base_de_dados!$H:$H,$L$1,base_de_dados!$C:$C,$A663,base_de_dados!$M:$M,"&lt;=2011",base_de_dados!$O:$O,"&gt;=40908")</f>
        <v>0</v>
      </c>
      <c r="D663" s="5">
        <f>SUMIFS(base_de_dados!$T:$T,base_de_dados!$B:$B,$B663,base_de_dados!$G:$G,D$61,base_de_dados!$H:$H,$L$1,base_de_dados!$C:$C,$A663,base_de_dados!$M:$M,"&lt;=2011",base_de_dados!$O:$O,"&gt;=40908")</f>
        <v>0</v>
      </c>
      <c r="E663" s="5">
        <f>SUMIFS(base_de_dados!$T:$T,base_de_dados!$B:$B,$B663,base_de_dados!$G:$G,E$61,base_de_dados!$H:$H,$L$1,base_de_dados!$C:$C,$A663,base_de_dados!$M:$M,"&lt;=2011",base_de_dados!$O:$O,"&gt;=40908")</f>
        <v>0</v>
      </c>
      <c r="F663" s="5">
        <f>SUMIFS(base_de_dados!$T:$T,base_de_dados!$B:$B,$B663,base_de_dados!$G:$G,F$61,base_de_dados!$H:$H,$L$1,base_de_dados!$C:$C,$A663,base_de_dados!$M:$M,"&lt;=2011",base_de_dados!$O:$O,"&gt;=40908")</f>
        <v>5.6063863521055302E-2</v>
      </c>
      <c r="G663" s="5">
        <f>SUMIFS(base_de_dados!$T:$T,base_de_dados!$B:$B,$B663,base_de_dados!$G:$G,G$61,base_de_dados!$H:$H,$L$1,base_de_dados!$C:$C,$A663,base_de_dados!$M:$M,"&lt;=2011",base_de_dados!$O:$O,"&gt;=40908")</f>
        <v>0</v>
      </c>
      <c r="H663" s="5">
        <f>SUMIFS(base_de_dados!$T:$T,base_de_dados!$B:$B,$B663,base_de_dados!$G:$G,H$61,base_de_dados!$H:$H,$L$1,base_de_dados!$C:$C,$A663,base_de_dados!$M:$M,"&lt;=2011",base_de_dados!$O:$O,"&gt;=40908")</f>
        <v>0</v>
      </c>
      <c r="I663" s="5">
        <f>SUMIFS(base_de_dados!$T:$T,base_de_dados!$B:$B,$B663,base_de_dados!$G:$G,I$61,base_de_dados!$H:$H,$L$1,base_de_dados!$C:$C,$A663,base_de_dados!$M:$M,"&lt;=2011",base_de_dados!$O:$O,"&gt;=40908")</f>
        <v>0</v>
      </c>
      <c r="J663" s="5">
        <f>SUMIFS(base_de_dados!$T:$T,base_de_dados!$B:$B,$B663,base_de_dados!$G:$G,J$61,base_de_dados!$H:$H,$L$1,base_de_dados!$C:$C,$A663,base_de_dados!$M:$M,"&lt;=2011",base_de_dados!$O:$O,"&gt;=40908")</f>
        <v>0</v>
      </c>
      <c r="K663" s="32">
        <f t="shared" si="14"/>
        <v>5.6063863521055302E-2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SUMIFS(base_de_dados!$T:$T,base_de_dados!$B:$B,$B664,base_de_dados!$G:$G,C$61,base_de_dados!$H:$H,$L$1,base_de_dados!$C:$C,$A664,base_de_dados!$M:$M,"&lt;=2011",base_de_dados!$O:$O,"&gt;=40908")</f>
        <v>0</v>
      </c>
      <c r="D664" s="5">
        <f>SUMIFS(base_de_dados!$T:$T,base_de_dados!$B:$B,$B664,base_de_dados!$G:$G,D$61,base_de_dados!$H:$H,$L$1,base_de_dados!$C:$C,$A664,base_de_dados!$M:$M,"&lt;=2011",base_de_dados!$O:$O,"&gt;=40908")</f>
        <v>0</v>
      </c>
      <c r="E664" s="5">
        <f>SUMIFS(base_de_dados!$T:$T,base_de_dados!$B:$B,$B664,base_de_dados!$G:$G,E$61,base_de_dados!$H:$H,$L$1,base_de_dados!$C:$C,$A664,base_de_dados!$M:$M,"&lt;=2011",base_de_dados!$O:$O,"&gt;=40908")</f>
        <v>0</v>
      </c>
      <c r="F664" s="5">
        <f>SUMIFS(base_de_dados!$T:$T,base_de_dados!$B:$B,$B664,base_de_dados!$G:$G,F$61,base_de_dados!$H:$H,$L$1,base_de_dados!$C:$C,$A664,base_de_dados!$M:$M,"&lt;=2011",base_de_dados!$O:$O,"&gt;=40908")</f>
        <v>0</v>
      </c>
      <c r="G664" s="5">
        <f>SUMIFS(base_de_dados!$T:$T,base_de_dados!$B:$B,$B664,base_de_dados!$G:$G,G$61,base_de_dados!$H:$H,$L$1,base_de_dados!$C:$C,$A664,base_de_dados!$M:$M,"&lt;=2011",base_de_dados!$O:$O,"&gt;=40908")</f>
        <v>0</v>
      </c>
      <c r="H664" s="5">
        <f>SUMIFS(base_de_dados!$T:$T,base_de_dados!$B:$B,$B664,base_de_dados!$G:$G,H$61,base_de_dados!$H:$H,$L$1,base_de_dados!$C:$C,$A664,base_de_dados!$M:$M,"&lt;=2011",base_de_dados!$O:$O,"&gt;=40908")</f>
        <v>0</v>
      </c>
      <c r="I664" s="5">
        <f>SUMIFS(base_de_dados!$T:$T,base_de_dados!$B:$B,$B664,base_de_dados!$G:$G,I$61,base_de_dados!$H:$H,$L$1,base_de_dados!$C:$C,$A664,base_de_dados!$M:$M,"&lt;=2011",base_de_dados!$O:$O,"&gt;=40908")</f>
        <v>0</v>
      </c>
      <c r="J664" s="5">
        <f>SUMIFS(base_de_dados!$T:$T,base_de_dados!$B:$B,$B664,base_de_dados!$G:$G,J$61,base_de_dados!$H:$H,$L$1,base_de_dados!$C:$C,$A664,base_de_dados!$M:$M,"&lt;=2011",base_de_dados!$O:$O,"&gt;=40908")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SUMIFS(base_de_dados!$T:$T,base_de_dados!$B:$B,$B665,base_de_dados!$G:$G,C$61,base_de_dados!$H:$H,$L$1,base_de_dados!$C:$C,$A665,base_de_dados!$M:$M,"&lt;=2011",base_de_dados!$O:$O,"&gt;=40908")</f>
        <v>0</v>
      </c>
      <c r="D665" s="5">
        <f>SUMIFS(base_de_dados!$T:$T,base_de_dados!$B:$B,$B665,base_de_dados!$G:$G,D$61,base_de_dados!$H:$H,$L$1,base_de_dados!$C:$C,$A665,base_de_dados!$M:$M,"&lt;=2011",base_de_dados!$O:$O,"&gt;=40908")</f>
        <v>0</v>
      </c>
      <c r="E665" s="5">
        <f>SUMIFS(base_de_dados!$T:$T,base_de_dados!$B:$B,$B665,base_de_dados!$G:$G,E$61,base_de_dados!$H:$H,$L$1,base_de_dados!$C:$C,$A665,base_de_dados!$M:$M,"&lt;=2011",base_de_dados!$O:$O,"&gt;=40908")</f>
        <v>0</v>
      </c>
      <c r="F665" s="5">
        <f>SUMIFS(base_de_dados!$T:$T,base_de_dados!$B:$B,$B665,base_de_dados!$G:$G,F$61,base_de_dados!$H:$H,$L$1,base_de_dados!$C:$C,$A665,base_de_dados!$M:$M,"&lt;=2011",base_de_dados!$O:$O,"&gt;=40908")</f>
        <v>0</v>
      </c>
      <c r="G665" s="5">
        <f>SUMIFS(base_de_dados!$T:$T,base_de_dados!$B:$B,$B665,base_de_dados!$G:$G,G$61,base_de_dados!$H:$H,$L$1,base_de_dados!$C:$C,$A665,base_de_dados!$M:$M,"&lt;=2011",base_de_dados!$O:$O,"&gt;=40908")</f>
        <v>0</v>
      </c>
      <c r="H665" s="5">
        <f>SUMIFS(base_de_dados!$T:$T,base_de_dados!$B:$B,$B665,base_de_dados!$G:$G,H$61,base_de_dados!$H:$H,$L$1,base_de_dados!$C:$C,$A665,base_de_dados!$M:$M,"&lt;=2011",base_de_dados!$O:$O,"&gt;=40908")</f>
        <v>0</v>
      </c>
      <c r="I665" s="5">
        <f>SUMIFS(base_de_dados!$T:$T,base_de_dados!$B:$B,$B665,base_de_dados!$G:$G,I$61,base_de_dados!$H:$H,$L$1,base_de_dados!$C:$C,$A665,base_de_dados!$M:$M,"&lt;=2011",base_de_dados!$O:$O,"&gt;=40908")</f>
        <v>0</v>
      </c>
      <c r="J665" s="5">
        <f>SUMIFS(base_de_dados!$T:$T,base_de_dados!$B:$B,$B665,base_de_dados!$G:$G,J$61,base_de_dados!$H:$H,$L$1,base_de_dados!$C:$C,$A665,base_de_dados!$M:$M,"&lt;=2011",base_de_dados!$O:$O,"&gt;=40908")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SUMIFS(base_de_dados!$T:$T,base_de_dados!$B:$B,$B666,base_de_dados!$G:$G,C$61,base_de_dados!$H:$H,$L$1,base_de_dados!$C:$C,$A666,base_de_dados!$M:$M,"&lt;=2011",base_de_dados!$O:$O,"&gt;=40908")</f>
        <v>0</v>
      </c>
      <c r="D666" s="5">
        <f>SUMIFS(base_de_dados!$T:$T,base_de_dados!$B:$B,$B666,base_de_dados!$G:$G,D$61,base_de_dados!$H:$H,$L$1,base_de_dados!$C:$C,$A666,base_de_dados!$M:$M,"&lt;=2011",base_de_dados!$O:$O,"&gt;=40908")</f>
        <v>0</v>
      </c>
      <c r="E666" s="5">
        <f>SUMIFS(base_de_dados!$T:$T,base_de_dados!$B:$B,$B666,base_de_dados!$G:$G,E$61,base_de_dados!$H:$H,$L$1,base_de_dados!$C:$C,$A666,base_de_dados!$M:$M,"&lt;=2011",base_de_dados!$O:$O,"&gt;=40908")</f>
        <v>0</v>
      </c>
      <c r="F666" s="5">
        <f>SUMIFS(base_de_dados!$T:$T,base_de_dados!$B:$B,$B666,base_de_dados!$G:$G,F$61,base_de_dados!$H:$H,$L$1,base_de_dados!$C:$C,$A666,base_de_dados!$M:$M,"&lt;=2011",base_de_dados!$O:$O,"&gt;=40908")</f>
        <v>0</v>
      </c>
      <c r="G666" s="5">
        <f>SUMIFS(base_de_dados!$T:$T,base_de_dados!$B:$B,$B666,base_de_dados!$G:$G,G$61,base_de_dados!$H:$H,$L$1,base_de_dados!$C:$C,$A666,base_de_dados!$M:$M,"&lt;=2011",base_de_dados!$O:$O,"&gt;=40908")</f>
        <v>0</v>
      </c>
      <c r="H666" s="5">
        <f>SUMIFS(base_de_dados!$T:$T,base_de_dados!$B:$B,$B666,base_de_dados!$G:$G,H$61,base_de_dados!$H:$H,$L$1,base_de_dados!$C:$C,$A666,base_de_dados!$M:$M,"&lt;=2011",base_de_dados!$O:$O,"&gt;=40908")</f>
        <v>0</v>
      </c>
      <c r="I666" s="5">
        <f>SUMIFS(base_de_dados!$T:$T,base_de_dados!$B:$B,$B666,base_de_dados!$G:$G,I$61,base_de_dados!$H:$H,$L$1,base_de_dados!$C:$C,$A666,base_de_dados!$M:$M,"&lt;=2011",base_de_dados!$O:$O,"&gt;=40908")</f>
        <v>0</v>
      </c>
      <c r="J666" s="5">
        <f>SUMIFS(base_de_dados!$T:$T,base_de_dados!$B:$B,$B666,base_de_dados!$G:$G,J$61,base_de_dados!$H:$H,$L$1,base_de_dados!$C:$C,$A666,base_de_dados!$M:$M,"&lt;=2011",base_de_dados!$O:$O,"&gt;=40908")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SUMIFS(base_de_dados!$T:$T,base_de_dados!$B:$B,$B667,base_de_dados!$G:$G,C$61,base_de_dados!$H:$H,$L$1,base_de_dados!$C:$C,$A667,base_de_dados!$M:$M,"&lt;=2011",base_de_dados!$O:$O,"&gt;=40908")</f>
        <v>0</v>
      </c>
      <c r="D667" s="5">
        <f>SUMIFS(base_de_dados!$T:$T,base_de_dados!$B:$B,$B667,base_de_dados!$G:$G,D$61,base_de_dados!$H:$H,$L$1,base_de_dados!$C:$C,$A667,base_de_dados!$M:$M,"&lt;=2011",base_de_dados!$O:$O,"&gt;=40908")</f>
        <v>0</v>
      </c>
      <c r="E667" s="5">
        <f>SUMIFS(base_de_dados!$T:$T,base_de_dados!$B:$B,$B667,base_de_dados!$G:$G,E$61,base_de_dados!$H:$H,$L$1,base_de_dados!$C:$C,$A667,base_de_dados!$M:$M,"&lt;=2011",base_de_dados!$O:$O,"&gt;=40908")</f>
        <v>0</v>
      </c>
      <c r="F667" s="5">
        <f>SUMIFS(base_de_dados!$T:$T,base_de_dados!$B:$B,$B667,base_de_dados!$G:$G,F$61,base_de_dados!$H:$H,$L$1,base_de_dados!$C:$C,$A667,base_de_dados!$M:$M,"&lt;=2011",base_de_dados!$O:$O,"&gt;=40908")</f>
        <v>0</v>
      </c>
      <c r="G667" s="5">
        <f>SUMIFS(base_de_dados!$T:$T,base_de_dados!$B:$B,$B667,base_de_dados!$G:$G,G$61,base_de_dados!$H:$H,$L$1,base_de_dados!$C:$C,$A667,base_de_dados!$M:$M,"&lt;=2011",base_de_dados!$O:$O,"&gt;=40908")</f>
        <v>0</v>
      </c>
      <c r="H667" s="5">
        <f>SUMIFS(base_de_dados!$T:$T,base_de_dados!$B:$B,$B667,base_de_dados!$G:$G,H$61,base_de_dados!$H:$H,$L$1,base_de_dados!$C:$C,$A667,base_de_dados!$M:$M,"&lt;=2011",base_de_dados!$O:$O,"&gt;=40908")</f>
        <v>0</v>
      </c>
      <c r="I667" s="5">
        <f>SUMIFS(base_de_dados!$T:$T,base_de_dados!$B:$B,$B667,base_de_dados!$G:$G,I$61,base_de_dados!$H:$H,$L$1,base_de_dados!$C:$C,$A667,base_de_dados!$M:$M,"&lt;=2011",base_de_dados!$O:$O,"&gt;=40908")</f>
        <v>0</v>
      </c>
      <c r="J667" s="5">
        <f>SUMIFS(base_de_dados!$T:$T,base_de_dados!$B:$B,$B667,base_de_dados!$G:$G,J$61,base_de_dados!$H:$H,$L$1,base_de_dados!$C:$C,$A667,base_de_dados!$M:$M,"&lt;=2011",base_de_dados!$O:$O,"&gt;=40908")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SUMIFS(base_de_dados!$T:$T,base_de_dados!$B:$B,$B668,base_de_dados!$G:$G,C$61,base_de_dados!$H:$H,$L$1,base_de_dados!$C:$C,$A668,base_de_dados!$M:$M,"&lt;=2011",base_de_dados!$O:$O,"&gt;=40908")</f>
        <v>0</v>
      </c>
      <c r="D668" s="5">
        <f>SUMIFS(base_de_dados!$T:$T,base_de_dados!$B:$B,$B668,base_de_dados!$G:$G,D$61,base_de_dados!$H:$H,$L$1,base_de_dados!$C:$C,$A668,base_de_dados!$M:$M,"&lt;=2011",base_de_dados!$O:$O,"&gt;=40908")</f>
        <v>1.3666666666666667E-2</v>
      </c>
      <c r="E668" s="5">
        <f>SUMIFS(base_de_dados!$T:$T,base_de_dados!$B:$B,$B668,base_de_dados!$G:$G,E$61,base_de_dados!$H:$H,$L$1,base_de_dados!$C:$C,$A668,base_de_dados!$M:$M,"&lt;=2011",base_de_dados!$O:$O,"&gt;=40908")</f>
        <v>0</v>
      </c>
      <c r="F668" s="5">
        <f>SUMIFS(base_de_dados!$T:$T,base_de_dados!$B:$B,$B668,base_de_dados!$G:$G,F$61,base_de_dados!$H:$H,$L$1,base_de_dados!$C:$C,$A668,base_de_dados!$M:$M,"&lt;=2011",base_de_dados!$O:$O,"&gt;=40908")</f>
        <v>2.5643835616438355E-3</v>
      </c>
      <c r="G668" s="5">
        <f>SUMIFS(base_de_dados!$T:$T,base_de_dados!$B:$B,$B668,base_de_dados!$G:$G,G$61,base_de_dados!$H:$H,$L$1,base_de_dados!$C:$C,$A668,base_de_dados!$M:$M,"&lt;=2011",base_de_dados!$O:$O,"&gt;=40908")</f>
        <v>0</v>
      </c>
      <c r="H668" s="5">
        <f>SUMIFS(base_de_dados!$T:$T,base_de_dados!$B:$B,$B668,base_de_dados!$G:$G,H$61,base_de_dados!$H:$H,$L$1,base_de_dados!$C:$C,$A668,base_de_dados!$M:$M,"&lt;=2011",base_de_dados!$O:$O,"&gt;=40908")</f>
        <v>0</v>
      </c>
      <c r="I668" s="5">
        <f>SUMIFS(base_de_dados!$T:$T,base_de_dados!$B:$B,$B668,base_de_dados!$G:$G,I$61,base_de_dados!$H:$H,$L$1,base_de_dados!$C:$C,$A668,base_de_dados!$M:$M,"&lt;=2011",base_de_dados!$O:$O,"&gt;=40908")</f>
        <v>0</v>
      </c>
      <c r="J668" s="5">
        <f>SUMIFS(base_de_dados!$T:$T,base_de_dados!$B:$B,$B668,base_de_dados!$G:$G,J$61,base_de_dados!$H:$H,$L$1,base_de_dados!$C:$C,$A668,base_de_dados!$M:$M,"&lt;=2011",base_de_dados!$O:$O,"&gt;=40908")</f>
        <v>0</v>
      </c>
      <c r="K668" s="32">
        <f t="shared" si="14"/>
        <v>1.6231050228310503E-2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SUMIFS(base_de_dados!$T:$T,base_de_dados!$B:$B,$B669,base_de_dados!$G:$G,C$61,base_de_dados!$H:$H,$L$1,base_de_dados!$C:$C,$A669,base_de_dados!$M:$M,"&lt;=2011",base_de_dados!$O:$O,"&gt;=40908")</f>
        <v>0</v>
      </c>
      <c r="D669" s="5">
        <f>SUMIFS(base_de_dados!$T:$T,base_de_dados!$B:$B,$B669,base_de_dados!$G:$G,D$61,base_de_dados!$H:$H,$L$1,base_de_dados!$C:$C,$A669,base_de_dados!$M:$M,"&lt;=2011",base_de_dados!$O:$O,"&gt;=40908")</f>
        <v>0</v>
      </c>
      <c r="E669" s="5">
        <f>SUMIFS(base_de_dados!$T:$T,base_de_dados!$B:$B,$B669,base_de_dados!$G:$G,E$61,base_de_dados!$H:$H,$L$1,base_de_dados!$C:$C,$A669,base_de_dados!$M:$M,"&lt;=2011",base_de_dados!$O:$O,"&gt;=40908")</f>
        <v>0</v>
      </c>
      <c r="F669" s="5">
        <f>SUMIFS(base_de_dados!$T:$T,base_de_dados!$B:$B,$B669,base_de_dados!$G:$G,F$61,base_de_dados!$H:$H,$L$1,base_de_dados!$C:$C,$A669,base_de_dados!$M:$M,"&lt;=2011",base_de_dados!$O:$O,"&gt;=40908")</f>
        <v>0</v>
      </c>
      <c r="G669" s="5">
        <f>SUMIFS(base_de_dados!$T:$T,base_de_dados!$B:$B,$B669,base_de_dados!$G:$G,G$61,base_de_dados!$H:$H,$L$1,base_de_dados!$C:$C,$A669,base_de_dados!$M:$M,"&lt;=2011",base_de_dados!$O:$O,"&gt;=40908")</f>
        <v>0</v>
      </c>
      <c r="H669" s="5">
        <f>SUMIFS(base_de_dados!$T:$T,base_de_dados!$B:$B,$B669,base_de_dados!$G:$G,H$61,base_de_dados!$H:$H,$L$1,base_de_dados!$C:$C,$A669,base_de_dados!$M:$M,"&lt;=2011",base_de_dados!$O:$O,"&gt;=40908")</f>
        <v>0</v>
      </c>
      <c r="I669" s="5">
        <f>SUMIFS(base_de_dados!$T:$T,base_de_dados!$B:$B,$B669,base_de_dados!$G:$G,I$61,base_de_dados!$H:$H,$L$1,base_de_dados!$C:$C,$A669,base_de_dados!$M:$M,"&lt;=2011",base_de_dados!$O:$O,"&gt;=40908")</f>
        <v>0</v>
      </c>
      <c r="J669" s="5">
        <f>SUMIFS(base_de_dados!$T:$T,base_de_dados!$B:$B,$B669,base_de_dados!$G:$G,J$61,base_de_dados!$H:$H,$L$1,base_de_dados!$C:$C,$A669,base_de_dados!$M:$M,"&lt;=2011",base_de_dados!$O:$O,"&gt;=40908")</f>
        <v>0</v>
      </c>
      <c r="K669" s="32">
        <f t="shared" si="14"/>
        <v>0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SUMIFS(base_de_dados!$T:$T,base_de_dados!$B:$B,$B670,base_de_dados!$G:$G,C$61,base_de_dados!$H:$H,$L$1,base_de_dados!$C:$C,$A670,base_de_dados!$M:$M,"&lt;=2011",base_de_dados!$O:$O,"&gt;=40908")</f>
        <v>0</v>
      </c>
      <c r="D670" s="5">
        <f>SUMIFS(base_de_dados!$T:$T,base_de_dados!$B:$B,$B670,base_de_dados!$G:$G,D$61,base_de_dados!$H:$H,$L$1,base_de_dados!$C:$C,$A670,base_de_dados!$M:$M,"&lt;=2011",base_de_dados!$O:$O,"&gt;=40908")</f>
        <v>0</v>
      </c>
      <c r="E670" s="5">
        <f>SUMIFS(base_de_dados!$T:$T,base_de_dados!$B:$B,$B670,base_de_dados!$G:$G,E$61,base_de_dados!$H:$H,$L$1,base_de_dados!$C:$C,$A670,base_de_dados!$M:$M,"&lt;=2011",base_de_dados!$O:$O,"&gt;=40908")</f>
        <v>0</v>
      </c>
      <c r="F670" s="5">
        <f>SUMIFS(base_de_dados!$T:$T,base_de_dados!$B:$B,$B670,base_de_dados!$G:$G,F$61,base_de_dados!$H:$H,$L$1,base_de_dados!$C:$C,$A670,base_de_dados!$M:$M,"&lt;=2011",base_de_dados!$O:$O,"&gt;=40908")</f>
        <v>2.7587519025875189E-2</v>
      </c>
      <c r="G670" s="5">
        <f>SUMIFS(base_de_dados!$T:$T,base_de_dados!$B:$B,$B670,base_de_dados!$G:$G,G$61,base_de_dados!$H:$H,$L$1,base_de_dados!$C:$C,$A670,base_de_dados!$M:$M,"&lt;=2011",base_de_dados!$O:$O,"&gt;=40908")</f>
        <v>0</v>
      </c>
      <c r="H670" s="5">
        <f>SUMIFS(base_de_dados!$T:$T,base_de_dados!$B:$B,$B670,base_de_dados!$G:$G,H$61,base_de_dados!$H:$H,$L$1,base_de_dados!$C:$C,$A670,base_de_dados!$M:$M,"&lt;=2011",base_de_dados!$O:$O,"&gt;=40908")</f>
        <v>0</v>
      </c>
      <c r="I670" s="5">
        <f>SUMIFS(base_de_dados!$T:$T,base_de_dados!$B:$B,$B670,base_de_dados!$G:$G,I$61,base_de_dados!$H:$H,$L$1,base_de_dados!$C:$C,$A670,base_de_dados!$M:$M,"&lt;=2011",base_de_dados!$O:$O,"&gt;=40908")</f>
        <v>6.81</v>
      </c>
      <c r="J670" s="5">
        <f>SUMIFS(base_de_dados!$T:$T,base_de_dados!$B:$B,$B670,base_de_dados!$G:$G,J$61,base_de_dados!$H:$H,$L$1,base_de_dados!$C:$C,$A670,base_de_dados!$M:$M,"&lt;=2011",base_de_dados!$O:$O,"&gt;=40908")</f>
        <v>0</v>
      </c>
      <c r="K670" s="32">
        <f t="shared" si="14"/>
        <v>6.8375875190258748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SUMIFS(base_de_dados!$T:$T,base_de_dados!$B:$B,$B671,base_de_dados!$G:$G,C$61,base_de_dados!$H:$H,$L$1,base_de_dados!$C:$C,$A671,base_de_dados!$M:$M,"&lt;=2011",base_de_dados!$O:$O,"&gt;=40908")</f>
        <v>0</v>
      </c>
      <c r="D671" s="5">
        <f>SUMIFS(base_de_dados!$T:$T,base_de_dados!$B:$B,$B671,base_de_dados!$G:$G,D$61,base_de_dados!$H:$H,$L$1,base_de_dados!$C:$C,$A671,base_de_dados!$M:$M,"&lt;=2011",base_de_dados!$O:$O,"&gt;=40908")</f>
        <v>0</v>
      </c>
      <c r="E671" s="5">
        <f>SUMIFS(base_de_dados!$T:$T,base_de_dados!$B:$B,$B671,base_de_dados!$G:$G,E$61,base_de_dados!$H:$H,$L$1,base_de_dados!$C:$C,$A671,base_de_dados!$M:$M,"&lt;=2011",base_de_dados!$O:$O,"&gt;=40908")</f>
        <v>0</v>
      </c>
      <c r="F671" s="5">
        <f>SUMIFS(base_de_dados!$T:$T,base_de_dados!$B:$B,$B671,base_de_dados!$G:$G,F$61,base_de_dados!$H:$H,$L$1,base_de_dados!$C:$C,$A671,base_de_dados!$M:$M,"&lt;=2011",base_de_dados!$O:$O,"&gt;=40908")</f>
        <v>0</v>
      </c>
      <c r="G671" s="5">
        <f>SUMIFS(base_de_dados!$T:$T,base_de_dados!$B:$B,$B671,base_de_dados!$G:$G,G$61,base_de_dados!$H:$H,$L$1,base_de_dados!$C:$C,$A671,base_de_dados!$M:$M,"&lt;=2011",base_de_dados!$O:$O,"&gt;=40908")</f>
        <v>0</v>
      </c>
      <c r="H671" s="5">
        <f>SUMIFS(base_de_dados!$T:$T,base_de_dados!$B:$B,$B671,base_de_dados!$G:$G,H$61,base_de_dados!$H:$H,$L$1,base_de_dados!$C:$C,$A671,base_de_dados!$M:$M,"&lt;=2011",base_de_dados!$O:$O,"&gt;=40908")</f>
        <v>0</v>
      </c>
      <c r="I671" s="5">
        <f>SUMIFS(base_de_dados!$T:$T,base_de_dados!$B:$B,$B671,base_de_dados!$G:$G,I$61,base_de_dados!$H:$H,$L$1,base_de_dados!$C:$C,$A671,base_de_dados!$M:$M,"&lt;=2011",base_de_dados!$O:$O,"&gt;=40908")</f>
        <v>0</v>
      </c>
      <c r="J671" s="5">
        <f>SUMIFS(base_de_dados!$T:$T,base_de_dados!$B:$B,$B671,base_de_dados!$G:$G,J$61,base_de_dados!$H:$H,$L$1,base_de_dados!$C:$C,$A671,base_de_dados!$M:$M,"&lt;=2011",base_de_dados!$O:$O,"&gt;=40908")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SUMIFS(base_de_dados!$T:$T,base_de_dados!$B:$B,$B672,base_de_dados!$G:$G,C$61,base_de_dados!$H:$H,$L$1,base_de_dados!$C:$C,$A672,base_de_dados!$M:$M,"&lt;=2011",base_de_dados!$O:$O,"&gt;=40908")</f>
        <v>0</v>
      </c>
      <c r="D672" s="5">
        <f>SUMIFS(base_de_dados!$T:$T,base_de_dados!$B:$B,$B672,base_de_dados!$G:$G,D$61,base_de_dados!$H:$H,$L$1,base_de_dados!$C:$C,$A672,base_de_dados!$M:$M,"&lt;=2011",base_de_dados!$O:$O,"&gt;=40908")</f>
        <v>0</v>
      </c>
      <c r="E672" s="5">
        <f>SUMIFS(base_de_dados!$T:$T,base_de_dados!$B:$B,$B672,base_de_dados!$G:$G,E$61,base_de_dados!$H:$H,$L$1,base_de_dados!$C:$C,$A672,base_de_dados!$M:$M,"&lt;=2011",base_de_dados!$O:$O,"&gt;=40908")</f>
        <v>0</v>
      </c>
      <c r="F672" s="5">
        <f>SUMIFS(base_de_dados!$T:$T,base_de_dados!$B:$B,$B672,base_de_dados!$G:$G,F$61,base_de_dados!$H:$H,$L$1,base_de_dados!$C:$C,$A672,base_de_dados!$M:$M,"&lt;=2011",base_de_dados!$O:$O,"&gt;=40908")</f>
        <v>0</v>
      </c>
      <c r="G672" s="5">
        <f>SUMIFS(base_de_dados!$T:$T,base_de_dados!$B:$B,$B672,base_de_dados!$G:$G,G$61,base_de_dados!$H:$H,$L$1,base_de_dados!$C:$C,$A672,base_de_dados!$M:$M,"&lt;=2011",base_de_dados!$O:$O,"&gt;=40908")</f>
        <v>0</v>
      </c>
      <c r="H672" s="5">
        <f>SUMIFS(base_de_dados!$T:$T,base_de_dados!$B:$B,$B672,base_de_dados!$G:$G,H$61,base_de_dados!$H:$H,$L$1,base_de_dados!$C:$C,$A672,base_de_dados!$M:$M,"&lt;=2011",base_de_dados!$O:$O,"&gt;=40908")</f>
        <v>0</v>
      </c>
      <c r="I672" s="5">
        <f>SUMIFS(base_de_dados!$T:$T,base_de_dados!$B:$B,$B672,base_de_dados!$G:$G,I$61,base_de_dados!$H:$H,$L$1,base_de_dados!$C:$C,$A672,base_de_dados!$M:$M,"&lt;=2011",base_de_dados!$O:$O,"&gt;=40908")</f>
        <v>0</v>
      </c>
      <c r="J672" s="5">
        <f>SUMIFS(base_de_dados!$T:$T,base_de_dados!$B:$B,$B672,base_de_dados!$G:$G,J$61,base_de_dados!$H:$H,$L$1,base_de_dados!$C:$C,$A672,base_de_dados!$M:$M,"&lt;=2011",base_de_dados!$O:$O,"&gt;=40908")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SUMIFS(base_de_dados!$T:$T,base_de_dados!$B:$B,$B673,base_de_dados!$G:$G,C$61,base_de_dados!$H:$H,$L$1,base_de_dados!$C:$C,$A673,base_de_dados!$M:$M,"&lt;=2011",base_de_dados!$O:$O,"&gt;=40908")</f>
        <v>0</v>
      </c>
      <c r="D673" s="5">
        <f>SUMIFS(base_de_dados!$T:$T,base_de_dados!$B:$B,$B673,base_de_dados!$G:$G,D$61,base_de_dados!$H:$H,$L$1,base_de_dados!$C:$C,$A673,base_de_dados!$M:$M,"&lt;=2011",base_de_dados!$O:$O,"&gt;=40908")</f>
        <v>0</v>
      </c>
      <c r="E673" s="5">
        <f>SUMIFS(base_de_dados!$T:$T,base_de_dados!$B:$B,$B673,base_de_dados!$G:$G,E$61,base_de_dados!$H:$H,$L$1,base_de_dados!$C:$C,$A673,base_de_dados!$M:$M,"&lt;=2011",base_de_dados!$O:$O,"&gt;=40908")</f>
        <v>0</v>
      </c>
      <c r="F673" s="5">
        <f>SUMIFS(base_de_dados!$T:$T,base_de_dados!$B:$B,$B673,base_de_dados!$G:$G,F$61,base_de_dados!$H:$H,$L$1,base_de_dados!$C:$C,$A673,base_de_dados!$M:$M,"&lt;=2011",base_de_dados!$O:$O,"&gt;=40908")</f>
        <v>6.2143264840182649E-2</v>
      </c>
      <c r="G673" s="5">
        <f>SUMIFS(base_de_dados!$T:$T,base_de_dados!$B:$B,$B673,base_de_dados!$G:$G,G$61,base_de_dados!$H:$H,$L$1,base_de_dados!$C:$C,$A673,base_de_dados!$M:$M,"&lt;=2011",base_de_dados!$O:$O,"&gt;=40908")</f>
        <v>0</v>
      </c>
      <c r="H673" s="5">
        <f>SUMIFS(base_de_dados!$T:$T,base_de_dados!$B:$B,$B673,base_de_dados!$G:$G,H$61,base_de_dados!$H:$H,$L$1,base_de_dados!$C:$C,$A673,base_de_dados!$M:$M,"&lt;=2011",base_de_dados!$O:$O,"&gt;=40908")</f>
        <v>0</v>
      </c>
      <c r="I673" s="5">
        <f>SUMIFS(base_de_dados!$T:$T,base_de_dados!$B:$B,$B673,base_de_dados!$G:$G,I$61,base_de_dados!$H:$H,$L$1,base_de_dados!$C:$C,$A673,base_de_dados!$M:$M,"&lt;=2011",base_de_dados!$O:$O,"&gt;=40908")</f>
        <v>0</v>
      </c>
      <c r="J673" s="5">
        <f>SUMIFS(base_de_dados!$T:$T,base_de_dados!$B:$B,$B673,base_de_dados!$G:$G,J$61,base_de_dados!$H:$H,$L$1,base_de_dados!$C:$C,$A673,base_de_dados!$M:$M,"&lt;=2011",base_de_dados!$O:$O,"&gt;=40908")</f>
        <v>0</v>
      </c>
      <c r="K673" s="32">
        <f t="shared" si="14"/>
        <v>6.2143264840182649E-2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SUMIFS(base_de_dados!$T:$T,base_de_dados!$B:$B,$B674,base_de_dados!$G:$G,C$61,base_de_dados!$H:$H,$L$1,base_de_dados!$C:$C,$A674,base_de_dados!$M:$M,"&lt;=2011",base_de_dados!$O:$O,"&gt;=40908")</f>
        <v>0</v>
      </c>
      <c r="D674" s="5">
        <f>SUMIFS(base_de_dados!$T:$T,base_de_dados!$B:$B,$B674,base_de_dados!$G:$G,D$61,base_de_dados!$H:$H,$L$1,base_de_dados!$C:$C,$A674,base_de_dados!$M:$M,"&lt;=2011",base_de_dados!$O:$O,"&gt;=40908")</f>
        <v>0</v>
      </c>
      <c r="E674" s="5">
        <f>SUMIFS(base_de_dados!$T:$T,base_de_dados!$B:$B,$B674,base_de_dados!$G:$G,E$61,base_de_dados!$H:$H,$L$1,base_de_dados!$C:$C,$A674,base_de_dados!$M:$M,"&lt;=2011",base_de_dados!$O:$O,"&gt;=40908")</f>
        <v>0</v>
      </c>
      <c r="F674" s="5">
        <f>SUMIFS(base_de_dados!$T:$T,base_de_dados!$B:$B,$B674,base_de_dados!$G:$G,F$61,base_de_dados!$H:$H,$L$1,base_de_dados!$C:$C,$A674,base_de_dados!$M:$M,"&lt;=2011",base_de_dados!$O:$O,"&gt;=40908")</f>
        <v>0</v>
      </c>
      <c r="G674" s="5">
        <f>SUMIFS(base_de_dados!$T:$T,base_de_dados!$B:$B,$B674,base_de_dados!$G:$G,G$61,base_de_dados!$H:$H,$L$1,base_de_dados!$C:$C,$A674,base_de_dados!$M:$M,"&lt;=2011",base_de_dados!$O:$O,"&gt;=40908")</f>
        <v>0</v>
      </c>
      <c r="H674" s="5">
        <f>SUMIFS(base_de_dados!$T:$T,base_de_dados!$B:$B,$B674,base_de_dados!$G:$G,H$61,base_de_dados!$H:$H,$L$1,base_de_dados!$C:$C,$A674,base_de_dados!$M:$M,"&lt;=2011",base_de_dados!$O:$O,"&gt;=40908")</f>
        <v>0</v>
      </c>
      <c r="I674" s="5">
        <f>SUMIFS(base_de_dados!$T:$T,base_de_dados!$B:$B,$B674,base_de_dados!$G:$G,I$61,base_de_dados!$H:$H,$L$1,base_de_dados!$C:$C,$A674,base_de_dados!$M:$M,"&lt;=2011",base_de_dados!$O:$O,"&gt;=40908")</f>
        <v>0</v>
      </c>
      <c r="J674" s="5">
        <f>SUMIFS(base_de_dados!$T:$T,base_de_dados!$B:$B,$B674,base_de_dados!$G:$G,J$61,base_de_dados!$H:$H,$L$1,base_de_dados!$C:$C,$A674,base_de_dados!$M:$M,"&lt;=2011",base_de_dados!$O:$O,"&gt;=40908")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SUMIFS(base_de_dados!$T:$T,base_de_dados!$B:$B,$B675,base_de_dados!$G:$G,C$61,base_de_dados!$H:$H,$L$1,base_de_dados!$C:$C,$A675,base_de_dados!$M:$M,"&lt;=2011",base_de_dados!$O:$O,"&gt;=40908")</f>
        <v>0</v>
      </c>
      <c r="D675" s="5">
        <f>SUMIFS(base_de_dados!$T:$T,base_de_dados!$B:$B,$B675,base_de_dados!$G:$G,D$61,base_de_dados!$H:$H,$L$1,base_de_dados!$C:$C,$A675,base_de_dados!$M:$M,"&lt;=2011",base_de_dados!$O:$O,"&gt;=40908")</f>
        <v>0</v>
      </c>
      <c r="E675" s="5">
        <f>SUMIFS(base_de_dados!$T:$T,base_de_dados!$B:$B,$B675,base_de_dados!$G:$G,E$61,base_de_dados!$H:$H,$L$1,base_de_dados!$C:$C,$A675,base_de_dados!$M:$M,"&lt;=2011",base_de_dados!$O:$O,"&gt;=40908")</f>
        <v>0</v>
      </c>
      <c r="F675" s="5">
        <f>SUMIFS(base_de_dados!$T:$T,base_de_dados!$B:$B,$B675,base_de_dados!$G:$G,F$61,base_de_dados!$H:$H,$L$1,base_de_dados!$C:$C,$A675,base_de_dados!$M:$M,"&lt;=2011",base_de_dados!$O:$O,"&gt;=40908")</f>
        <v>0</v>
      </c>
      <c r="G675" s="5">
        <f>SUMIFS(base_de_dados!$T:$T,base_de_dados!$B:$B,$B675,base_de_dados!$G:$G,G$61,base_de_dados!$H:$H,$L$1,base_de_dados!$C:$C,$A675,base_de_dados!$M:$M,"&lt;=2011",base_de_dados!$O:$O,"&gt;=40908")</f>
        <v>0</v>
      </c>
      <c r="H675" s="5">
        <f>SUMIFS(base_de_dados!$T:$T,base_de_dados!$B:$B,$B675,base_de_dados!$G:$G,H$61,base_de_dados!$H:$H,$L$1,base_de_dados!$C:$C,$A675,base_de_dados!$M:$M,"&lt;=2011",base_de_dados!$O:$O,"&gt;=40908")</f>
        <v>0</v>
      </c>
      <c r="I675" s="5">
        <f>SUMIFS(base_de_dados!$T:$T,base_de_dados!$B:$B,$B675,base_de_dados!$G:$G,I$61,base_de_dados!$H:$H,$L$1,base_de_dados!$C:$C,$A675,base_de_dados!$M:$M,"&lt;=2011",base_de_dados!$O:$O,"&gt;=40908")</f>
        <v>0</v>
      </c>
      <c r="J675" s="5">
        <f>SUMIFS(base_de_dados!$T:$T,base_de_dados!$B:$B,$B675,base_de_dados!$G:$G,J$61,base_de_dados!$H:$H,$L$1,base_de_dados!$C:$C,$A675,base_de_dados!$M:$M,"&lt;=2011",base_de_dados!$O:$O,"&gt;=40908")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SUMIFS(base_de_dados!$T:$T,base_de_dados!$B:$B,$B676,base_de_dados!$G:$G,C$61,base_de_dados!$H:$H,$L$1,base_de_dados!$C:$C,$A676,base_de_dados!$M:$M,"&lt;=2011",base_de_dados!$O:$O,"&gt;=40908")</f>
        <v>0</v>
      </c>
      <c r="D676" s="5">
        <f>SUMIFS(base_de_dados!$T:$T,base_de_dados!$B:$B,$B676,base_de_dados!$G:$G,D$61,base_de_dados!$H:$H,$L$1,base_de_dados!$C:$C,$A676,base_de_dados!$M:$M,"&lt;=2011",base_de_dados!$O:$O,"&gt;=40908")</f>
        <v>0</v>
      </c>
      <c r="E676" s="5">
        <f>SUMIFS(base_de_dados!$T:$T,base_de_dados!$B:$B,$B676,base_de_dados!$G:$G,E$61,base_de_dados!$H:$H,$L$1,base_de_dados!$C:$C,$A676,base_de_dados!$M:$M,"&lt;=2011",base_de_dados!$O:$O,"&gt;=40908")</f>
        <v>0</v>
      </c>
      <c r="F676" s="5">
        <f>SUMIFS(base_de_dados!$T:$T,base_de_dados!$B:$B,$B676,base_de_dados!$G:$G,F$61,base_de_dados!$H:$H,$L$1,base_de_dados!$C:$C,$A676,base_de_dados!$M:$M,"&lt;=2011",base_de_dados!$O:$O,"&gt;=40908")</f>
        <v>0</v>
      </c>
      <c r="G676" s="5">
        <f>SUMIFS(base_de_dados!$T:$T,base_de_dados!$B:$B,$B676,base_de_dados!$G:$G,G$61,base_de_dados!$H:$H,$L$1,base_de_dados!$C:$C,$A676,base_de_dados!$M:$M,"&lt;=2011",base_de_dados!$O:$O,"&gt;=40908")</f>
        <v>0</v>
      </c>
      <c r="H676" s="5">
        <f>SUMIFS(base_de_dados!$T:$T,base_de_dados!$B:$B,$B676,base_de_dados!$G:$G,H$61,base_de_dados!$H:$H,$L$1,base_de_dados!$C:$C,$A676,base_de_dados!$M:$M,"&lt;=2011",base_de_dados!$O:$O,"&gt;=40908")</f>
        <v>0</v>
      </c>
      <c r="I676" s="5">
        <f>SUMIFS(base_de_dados!$T:$T,base_de_dados!$B:$B,$B676,base_de_dados!$G:$G,I$61,base_de_dados!$H:$H,$L$1,base_de_dados!$C:$C,$A676,base_de_dados!$M:$M,"&lt;=2011",base_de_dados!$O:$O,"&gt;=40908")</f>
        <v>0</v>
      </c>
      <c r="J676" s="5">
        <f>SUMIFS(base_de_dados!$T:$T,base_de_dados!$B:$B,$B676,base_de_dados!$G:$G,J$61,base_de_dados!$H:$H,$L$1,base_de_dados!$C:$C,$A676,base_de_dados!$M:$M,"&lt;=2011",base_de_dados!$O:$O,"&gt;=40908")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SUMIFS(base_de_dados!$T:$T,base_de_dados!$B:$B,$B677,base_de_dados!$G:$G,C$61,base_de_dados!$H:$H,$L$1,base_de_dados!$C:$C,$A677,base_de_dados!$M:$M,"&lt;=2011",base_de_dados!$O:$O,"&gt;=40908")</f>
        <v>0</v>
      </c>
      <c r="D677" s="5">
        <f>SUMIFS(base_de_dados!$T:$T,base_de_dados!$B:$B,$B677,base_de_dados!$G:$G,D$61,base_de_dados!$H:$H,$L$1,base_de_dados!$C:$C,$A677,base_de_dados!$M:$M,"&lt;=2011",base_de_dados!$O:$O,"&gt;=40908")</f>
        <v>6.9444444444444441E-3</v>
      </c>
      <c r="E677" s="5">
        <f>SUMIFS(base_de_dados!$T:$T,base_de_dados!$B:$B,$B677,base_de_dados!$G:$G,E$61,base_de_dados!$H:$H,$L$1,base_de_dados!$C:$C,$A677,base_de_dados!$M:$M,"&lt;=2011",base_de_dados!$O:$O,"&gt;=40908")</f>
        <v>0</v>
      </c>
      <c r="F677" s="5">
        <f>SUMIFS(base_de_dados!$T:$T,base_de_dados!$B:$B,$B677,base_de_dados!$G:$G,F$61,base_de_dados!$H:$H,$L$1,base_de_dados!$C:$C,$A677,base_de_dados!$M:$M,"&lt;=2011",base_de_dados!$O:$O,"&gt;=40908")</f>
        <v>0</v>
      </c>
      <c r="G677" s="5">
        <f>SUMIFS(base_de_dados!$T:$T,base_de_dados!$B:$B,$B677,base_de_dados!$G:$G,G$61,base_de_dados!$H:$H,$L$1,base_de_dados!$C:$C,$A677,base_de_dados!$M:$M,"&lt;=2011",base_de_dados!$O:$O,"&gt;=40908")</f>
        <v>0</v>
      </c>
      <c r="H677" s="5">
        <f>SUMIFS(base_de_dados!$T:$T,base_de_dados!$B:$B,$B677,base_de_dados!$G:$G,H$61,base_de_dados!$H:$H,$L$1,base_de_dados!$C:$C,$A677,base_de_dados!$M:$M,"&lt;=2011",base_de_dados!$O:$O,"&gt;=40908")</f>
        <v>0</v>
      </c>
      <c r="I677" s="5">
        <f>SUMIFS(base_de_dados!$T:$T,base_de_dados!$B:$B,$B677,base_de_dados!$G:$G,I$61,base_de_dados!$H:$H,$L$1,base_de_dados!$C:$C,$A677,base_de_dados!$M:$M,"&lt;=2011",base_de_dados!$O:$O,"&gt;=40908")</f>
        <v>0</v>
      </c>
      <c r="J677" s="5">
        <f>SUMIFS(base_de_dados!$T:$T,base_de_dados!$B:$B,$B677,base_de_dados!$G:$G,J$61,base_de_dados!$H:$H,$L$1,base_de_dados!$C:$C,$A677,base_de_dados!$M:$M,"&lt;=2011",base_de_dados!$O:$O,"&gt;=40908")</f>
        <v>0</v>
      </c>
      <c r="K677" s="32">
        <f t="shared" si="14"/>
        <v>6.9444444444444441E-3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SUMIFS(base_de_dados!$T:$T,base_de_dados!$B:$B,$B678,base_de_dados!$G:$G,C$61,base_de_dados!$H:$H,$L$1,base_de_dados!$C:$C,$A678,base_de_dados!$M:$M,"&lt;=2011",base_de_dados!$O:$O,"&gt;=40908")</f>
        <v>0</v>
      </c>
      <c r="D678" s="5">
        <f>SUMIFS(base_de_dados!$T:$T,base_de_dados!$B:$B,$B678,base_de_dados!$G:$G,D$61,base_de_dados!$H:$H,$L$1,base_de_dados!$C:$C,$A678,base_de_dados!$M:$M,"&lt;=2011",base_de_dados!$O:$O,"&gt;=40908")</f>
        <v>0</v>
      </c>
      <c r="E678" s="5">
        <f>SUMIFS(base_de_dados!$T:$T,base_de_dados!$B:$B,$B678,base_de_dados!$G:$G,E$61,base_de_dados!$H:$H,$L$1,base_de_dados!$C:$C,$A678,base_de_dados!$M:$M,"&lt;=2011",base_de_dados!$O:$O,"&gt;=40908")</f>
        <v>0</v>
      </c>
      <c r="F678" s="5">
        <f>SUMIFS(base_de_dados!$T:$T,base_de_dados!$B:$B,$B678,base_de_dados!$G:$G,F$61,base_de_dados!$H:$H,$L$1,base_de_dados!$C:$C,$A678,base_de_dados!$M:$M,"&lt;=2011",base_de_dados!$O:$O,"&gt;=40908")</f>
        <v>4.8649162861491624E-2</v>
      </c>
      <c r="G678" s="5">
        <f>SUMIFS(base_de_dados!$T:$T,base_de_dados!$B:$B,$B678,base_de_dados!$G:$G,G$61,base_de_dados!$H:$H,$L$1,base_de_dados!$C:$C,$A678,base_de_dados!$M:$M,"&lt;=2011",base_de_dados!$O:$O,"&gt;=40908")</f>
        <v>0</v>
      </c>
      <c r="H678" s="5">
        <f>SUMIFS(base_de_dados!$T:$T,base_de_dados!$B:$B,$B678,base_de_dados!$G:$G,H$61,base_de_dados!$H:$H,$L$1,base_de_dados!$C:$C,$A678,base_de_dados!$M:$M,"&lt;=2011",base_de_dados!$O:$O,"&gt;=40908")</f>
        <v>0</v>
      </c>
      <c r="I678" s="5">
        <f>SUMIFS(base_de_dados!$T:$T,base_de_dados!$B:$B,$B678,base_de_dados!$G:$G,I$61,base_de_dados!$H:$H,$L$1,base_de_dados!$C:$C,$A678,base_de_dados!$M:$M,"&lt;=2011",base_de_dados!$O:$O,"&gt;=40908")</f>
        <v>0</v>
      </c>
      <c r="J678" s="5">
        <f>SUMIFS(base_de_dados!$T:$T,base_de_dados!$B:$B,$B678,base_de_dados!$G:$G,J$61,base_de_dados!$H:$H,$L$1,base_de_dados!$C:$C,$A678,base_de_dados!$M:$M,"&lt;=2011",base_de_dados!$O:$O,"&gt;=40908")</f>
        <v>0</v>
      </c>
      <c r="K678" s="32">
        <f t="shared" si="14"/>
        <v>4.8649162861491624E-2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SUMIFS(base_de_dados!$T:$T,base_de_dados!$B:$B,$B679,base_de_dados!$G:$G,C$61,base_de_dados!$H:$H,$L$1,base_de_dados!$C:$C,$A679,base_de_dados!$M:$M,"&lt;=2011",base_de_dados!$O:$O,"&gt;=40908")</f>
        <v>0</v>
      </c>
      <c r="D679" s="5">
        <f>SUMIFS(base_de_dados!$T:$T,base_de_dados!$B:$B,$B679,base_de_dados!$G:$G,D$61,base_de_dados!$H:$H,$L$1,base_de_dados!$C:$C,$A679,base_de_dados!$M:$M,"&lt;=2011",base_de_dados!$O:$O,"&gt;=40908")</f>
        <v>0</v>
      </c>
      <c r="E679" s="5">
        <f>SUMIFS(base_de_dados!$T:$T,base_de_dados!$B:$B,$B679,base_de_dados!$G:$G,E$61,base_de_dados!$H:$H,$L$1,base_de_dados!$C:$C,$A679,base_de_dados!$M:$M,"&lt;=2011",base_de_dados!$O:$O,"&gt;=40908")</f>
        <v>0</v>
      </c>
      <c r="F679" s="5">
        <f>SUMIFS(base_de_dados!$T:$T,base_de_dados!$B:$B,$B679,base_de_dados!$G:$G,F$61,base_de_dados!$H:$H,$L$1,base_de_dados!$C:$C,$A679,base_de_dados!$M:$M,"&lt;=2011",base_de_dados!$O:$O,"&gt;=40908")</f>
        <v>0</v>
      </c>
      <c r="G679" s="5">
        <f>SUMIFS(base_de_dados!$T:$T,base_de_dados!$B:$B,$B679,base_de_dados!$G:$G,G$61,base_de_dados!$H:$H,$L$1,base_de_dados!$C:$C,$A679,base_de_dados!$M:$M,"&lt;=2011",base_de_dados!$O:$O,"&gt;=40908")</f>
        <v>0</v>
      </c>
      <c r="H679" s="5">
        <f>SUMIFS(base_de_dados!$T:$T,base_de_dados!$B:$B,$B679,base_de_dados!$G:$G,H$61,base_de_dados!$H:$H,$L$1,base_de_dados!$C:$C,$A679,base_de_dados!$M:$M,"&lt;=2011",base_de_dados!$O:$O,"&gt;=40908")</f>
        <v>0</v>
      </c>
      <c r="I679" s="5">
        <f>SUMIFS(base_de_dados!$T:$T,base_de_dados!$B:$B,$B679,base_de_dados!$G:$G,I$61,base_de_dados!$H:$H,$L$1,base_de_dados!$C:$C,$A679,base_de_dados!$M:$M,"&lt;=2011",base_de_dados!$O:$O,"&gt;=40908")</f>
        <v>0</v>
      </c>
      <c r="J679" s="5">
        <f>SUMIFS(base_de_dados!$T:$T,base_de_dados!$B:$B,$B679,base_de_dados!$G:$G,J$61,base_de_dados!$H:$H,$L$1,base_de_dados!$C:$C,$A679,base_de_dados!$M:$M,"&lt;=2011",base_de_dados!$O:$O,"&gt;=40908")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SUMIFS(base_de_dados!$T:$T,base_de_dados!$B:$B,$B680,base_de_dados!$G:$G,C$61,base_de_dados!$H:$H,$L$1,base_de_dados!$C:$C,$A680,base_de_dados!$M:$M,"&lt;=2011",base_de_dados!$O:$O,"&gt;=40908")</f>
        <v>0</v>
      </c>
      <c r="D680" s="5">
        <f>SUMIFS(base_de_dados!$T:$T,base_de_dados!$B:$B,$B680,base_de_dados!$G:$G,D$61,base_de_dados!$H:$H,$L$1,base_de_dados!$C:$C,$A680,base_de_dados!$M:$M,"&lt;=2011",base_de_dados!$O:$O,"&gt;=40908")</f>
        <v>0</v>
      </c>
      <c r="E680" s="5">
        <f>SUMIFS(base_de_dados!$T:$T,base_de_dados!$B:$B,$B680,base_de_dados!$G:$G,E$61,base_de_dados!$H:$H,$L$1,base_de_dados!$C:$C,$A680,base_de_dados!$M:$M,"&lt;=2011",base_de_dados!$O:$O,"&gt;=40908")</f>
        <v>0</v>
      </c>
      <c r="F680" s="5">
        <f>SUMIFS(base_de_dados!$T:$T,base_de_dados!$B:$B,$B680,base_de_dados!$G:$G,F$61,base_de_dados!$H:$H,$L$1,base_de_dados!$C:$C,$A680,base_de_dados!$M:$M,"&lt;=2011",base_de_dados!$O:$O,"&gt;=40908")</f>
        <v>0</v>
      </c>
      <c r="G680" s="5">
        <f>SUMIFS(base_de_dados!$T:$T,base_de_dados!$B:$B,$B680,base_de_dados!$G:$G,G$61,base_de_dados!$H:$H,$L$1,base_de_dados!$C:$C,$A680,base_de_dados!$M:$M,"&lt;=2011",base_de_dados!$O:$O,"&gt;=40908")</f>
        <v>0</v>
      </c>
      <c r="H680" s="5">
        <f>SUMIFS(base_de_dados!$T:$T,base_de_dados!$B:$B,$B680,base_de_dados!$G:$G,H$61,base_de_dados!$H:$H,$L$1,base_de_dados!$C:$C,$A680,base_de_dados!$M:$M,"&lt;=2011",base_de_dados!$O:$O,"&gt;=40908")</f>
        <v>0</v>
      </c>
      <c r="I680" s="5">
        <f>SUMIFS(base_de_dados!$T:$T,base_de_dados!$B:$B,$B680,base_de_dados!$G:$G,I$61,base_de_dados!$H:$H,$L$1,base_de_dados!$C:$C,$A680,base_de_dados!$M:$M,"&lt;=2011",base_de_dados!$O:$O,"&gt;=40908")</f>
        <v>0</v>
      </c>
      <c r="J680" s="5">
        <f>SUMIFS(base_de_dados!$T:$T,base_de_dados!$B:$B,$B680,base_de_dados!$G:$G,J$61,base_de_dados!$H:$H,$L$1,base_de_dados!$C:$C,$A680,base_de_dados!$M:$M,"&lt;=2011",base_de_dados!$O:$O,"&gt;=40908")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SUMIFS(base_de_dados!$T:$T,base_de_dados!$B:$B,$B681,base_de_dados!$G:$G,C$61,base_de_dados!$H:$H,$L$1,base_de_dados!$C:$C,$A681,base_de_dados!$M:$M,"&lt;=2011",base_de_dados!$O:$O,"&gt;=40908")</f>
        <v>0</v>
      </c>
      <c r="D681" s="5">
        <f>SUMIFS(base_de_dados!$T:$T,base_de_dados!$B:$B,$B681,base_de_dados!$G:$G,D$61,base_de_dados!$H:$H,$L$1,base_de_dados!$C:$C,$A681,base_de_dados!$M:$M,"&lt;=2011",base_de_dados!$O:$O,"&gt;=40908")</f>
        <v>0</v>
      </c>
      <c r="E681" s="5">
        <f>SUMIFS(base_de_dados!$T:$T,base_de_dados!$B:$B,$B681,base_de_dados!$G:$G,E$61,base_de_dados!$H:$H,$L$1,base_de_dados!$C:$C,$A681,base_de_dados!$M:$M,"&lt;=2011",base_de_dados!$O:$O,"&gt;=40908")</f>
        <v>0</v>
      </c>
      <c r="F681" s="5">
        <f>SUMIFS(base_de_dados!$T:$T,base_de_dados!$B:$B,$B681,base_de_dados!$G:$G,F$61,base_de_dados!$H:$H,$L$1,base_de_dados!$C:$C,$A681,base_de_dados!$M:$M,"&lt;=2011",base_de_dados!$O:$O,"&gt;=40908")</f>
        <v>0</v>
      </c>
      <c r="G681" s="5">
        <f>SUMIFS(base_de_dados!$T:$T,base_de_dados!$B:$B,$B681,base_de_dados!$G:$G,G$61,base_de_dados!$H:$H,$L$1,base_de_dados!$C:$C,$A681,base_de_dados!$M:$M,"&lt;=2011",base_de_dados!$O:$O,"&gt;=40908")</f>
        <v>0</v>
      </c>
      <c r="H681" s="5">
        <f>SUMIFS(base_de_dados!$T:$T,base_de_dados!$B:$B,$B681,base_de_dados!$G:$G,H$61,base_de_dados!$H:$H,$L$1,base_de_dados!$C:$C,$A681,base_de_dados!$M:$M,"&lt;=2011",base_de_dados!$O:$O,"&gt;=40908")</f>
        <v>0</v>
      </c>
      <c r="I681" s="5">
        <f>SUMIFS(base_de_dados!$T:$T,base_de_dados!$B:$B,$B681,base_de_dados!$G:$G,I$61,base_de_dados!$H:$H,$L$1,base_de_dados!$C:$C,$A681,base_de_dados!$M:$M,"&lt;=2011",base_de_dados!$O:$O,"&gt;=40908")</f>
        <v>0</v>
      </c>
      <c r="J681" s="5">
        <f>SUMIFS(base_de_dados!$T:$T,base_de_dados!$B:$B,$B681,base_de_dados!$G:$G,J$61,base_de_dados!$H:$H,$L$1,base_de_dados!$C:$C,$A681,base_de_dados!$M:$M,"&lt;=2011",base_de_dados!$O:$O,"&gt;=40908")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SUMIFS(base_de_dados!$T:$T,base_de_dados!$B:$B,$B682,base_de_dados!$G:$G,C$61,base_de_dados!$H:$H,$L$1,base_de_dados!$C:$C,$A682,base_de_dados!$M:$M,"&lt;=2011",base_de_dados!$O:$O,"&gt;=40908")</f>
        <v>0</v>
      </c>
      <c r="D682" s="5">
        <f>SUMIFS(base_de_dados!$T:$T,base_de_dados!$B:$B,$B682,base_de_dados!$G:$G,D$61,base_de_dados!$H:$H,$L$1,base_de_dados!$C:$C,$A682,base_de_dados!$M:$M,"&lt;=2011",base_de_dados!$O:$O,"&gt;=40908")</f>
        <v>0</v>
      </c>
      <c r="E682" s="5">
        <f>SUMIFS(base_de_dados!$T:$T,base_de_dados!$B:$B,$B682,base_de_dados!$G:$G,E$61,base_de_dados!$H:$H,$L$1,base_de_dados!$C:$C,$A682,base_de_dados!$M:$M,"&lt;=2011",base_de_dados!$O:$O,"&gt;=40908")</f>
        <v>0</v>
      </c>
      <c r="F682" s="5">
        <f>SUMIFS(base_de_dados!$T:$T,base_de_dados!$B:$B,$B682,base_de_dados!$G:$G,F$61,base_de_dados!$H:$H,$L$1,base_de_dados!$C:$C,$A682,base_de_dados!$M:$M,"&lt;=2011",base_de_dados!$O:$O,"&gt;=40908")</f>
        <v>0</v>
      </c>
      <c r="G682" s="5">
        <f>SUMIFS(base_de_dados!$T:$T,base_de_dados!$B:$B,$B682,base_de_dados!$G:$G,G$61,base_de_dados!$H:$H,$L$1,base_de_dados!$C:$C,$A682,base_de_dados!$M:$M,"&lt;=2011",base_de_dados!$O:$O,"&gt;=40908")</f>
        <v>0</v>
      </c>
      <c r="H682" s="5">
        <f>SUMIFS(base_de_dados!$T:$T,base_de_dados!$B:$B,$B682,base_de_dados!$G:$G,H$61,base_de_dados!$H:$H,$L$1,base_de_dados!$C:$C,$A682,base_de_dados!$M:$M,"&lt;=2011",base_de_dados!$O:$O,"&gt;=40908")</f>
        <v>0</v>
      </c>
      <c r="I682" s="5">
        <f>SUMIFS(base_de_dados!$T:$T,base_de_dados!$B:$B,$B682,base_de_dados!$G:$G,I$61,base_de_dados!$H:$H,$L$1,base_de_dados!$C:$C,$A682,base_de_dados!$M:$M,"&lt;=2011",base_de_dados!$O:$O,"&gt;=40908")</f>
        <v>0</v>
      </c>
      <c r="J682" s="5">
        <f>SUMIFS(base_de_dados!$T:$T,base_de_dados!$B:$B,$B682,base_de_dados!$G:$G,J$61,base_de_dados!$H:$H,$L$1,base_de_dados!$C:$C,$A682,base_de_dados!$M:$M,"&lt;=2011",base_de_dados!$O:$O,"&gt;=40908")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SUMIFS(base_de_dados!$T:$T,base_de_dados!$B:$B,$B683,base_de_dados!$G:$G,C$61,base_de_dados!$H:$H,$L$1,base_de_dados!$C:$C,$A683,base_de_dados!$M:$M,"&lt;=2011",base_de_dados!$O:$O,"&gt;=40908")</f>
        <v>0</v>
      </c>
      <c r="D683" s="5">
        <f>SUMIFS(base_de_dados!$T:$T,base_de_dados!$B:$B,$B683,base_de_dados!$G:$G,D$61,base_de_dados!$H:$H,$L$1,base_de_dados!$C:$C,$A683,base_de_dados!$M:$M,"&lt;=2011",base_de_dados!$O:$O,"&gt;=40908")</f>
        <v>0</v>
      </c>
      <c r="E683" s="5">
        <f>SUMIFS(base_de_dados!$T:$T,base_de_dados!$B:$B,$B683,base_de_dados!$G:$G,E$61,base_de_dados!$H:$H,$L$1,base_de_dados!$C:$C,$A683,base_de_dados!$M:$M,"&lt;=2011",base_de_dados!$O:$O,"&gt;=40908")</f>
        <v>0</v>
      </c>
      <c r="F683" s="5">
        <f>SUMIFS(base_de_dados!$T:$T,base_de_dados!$B:$B,$B683,base_de_dados!$G:$G,F$61,base_de_dados!$H:$H,$L$1,base_de_dados!$C:$C,$A683,base_de_dados!$M:$M,"&lt;=2011",base_de_dados!$O:$O,"&gt;=40908")</f>
        <v>0</v>
      </c>
      <c r="G683" s="5">
        <f>SUMIFS(base_de_dados!$T:$T,base_de_dados!$B:$B,$B683,base_de_dados!$G:$G,G$61,base_de_dados!$H:$H,$L$1,base_de_dados!$C:$C,$A683,base_de_dados!$M:$M,"&lt;=2011",base_de_dados!$O:$O,"&gt;=40908")</f>
        <v>0</v>
      </c>
      <c r="H683" s="5">
        <f>SUMIFS(base_de_dados!$T:$T,base_de_dados!$B:$B,$B683,base_de_dados!$G:$G,H$61,base_de_dados!$H:$H,$L$1,base_de_dados!$C:$C,$A683,base_de_dados!$M:$M,"&lt;=2011",base_de_dados!$O:$O,"&gt;=40908")</f>
        <v>0</v>
      </c>
      <c r="I683" s="5">
        <f>SUMIFS(base_de_dados!$T:$T,base_de_dados!$B:$B,$B683,base_de_dados!$G:$G,I$61,base_de_dados!$H:$H,$L$1,base_de_dados!$C:$C,$A683,base_de_dados!$M:$M,"&lt;=2011",base_de_dados!$O:$O,"&gt;=40908")</f>
        <v>0</v>
      </c>
      <c r="J683" s="5">
        <f>SUMIFS(base_de_dados!$T:$T,base_de_dados!$B:$B,$B683,base_de_dados!$G:$G,J$61,base_de_dados!$H:$H,$L$1,base_de_dados!$C:$C,$A683,base_de_dados!$M:$M,"&lt;=2011",base_de_dados!$O:$O,"&gt;=40908")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SUMIFS(base_de_dados!$T:$T,base_de_dados!$B:$B,$B684,base_de_dados!$G:$G,C$61,base_de_dados!$H:$H,$L$1,base_de_dados!$C:$C,$A684,base_de_dados!$M:$M,"&lt;=2011",base_de_dados!$O:$O,"&gt;=40908")</f>
        <v>0</v>
      </c>
      <c r="D684" s="5">
        <f>SUMIFS(base_de_dados!$T:$T,base_de_dados!$B:$B,$B684,base_de_dados!$G:$G,D$61,base_de_dados!$H:$H,$L$1,base_de_dados!$C:$C,$A684,base_de_dados!$M:$M,"&lt;=2011",base_de_dados!$O:$O,"&gt;=40908")</f>
        <v>0</v>
      </c>
      <c r="E684" s="5">
        <f>SUMIFS(base_de_dados!$T:$T,base_de_dados!$B:$B,$B684,base_de_dados!$G:$G,E$61,base_de_dados!$H:$H,$L$1,base_de_dados!$C:$C,$A684,base_de_dados!$M:$M,"&lt;=2011",base_de_dados!$O:$O,"&gt;=40908")</f>
        <v>0</v>
      </c>
      <c r="F684" s="5">
        <f>SUMIFS(base_de_dados!$T:$T,base_de_dados!$B:$B,$B684,base_de_dados!$G:$G,F$61,base_de_dados!$H:$H,$L$1,base_de_dados!$C:$C,$A684,base_de_dados!$M:$M,"&lt;=2011",base_de_dados!$O:$O,"&gt;=40908")</f>
        <v>0</v>
      </c>
      <c r="G684" s="5">
        <f>SUMIFS(base_de_dados!$T:$T,base_de_dados!$B:$B,$B684,base_de_dados!$G:$G,G$61,base_de_dados!$H:$H,$L$1,base_de_dados!$C:$C,$A684,base_de_dados!$M:$M,"&lt;=2011",base_de_dados!$O:$O,"&gt;=40908")</f>
        <v>0</v>
      </c>
      <c r="H684" s="5">
        <f>SUMIFS(base_de_dados!$T:$T,base_de_dados!$B:$B,$B684,base_de_dados!$G:$G,H$61,base_de_dados!$H:$H,$L$1,base_de_dados!$C:$C,$A684,base_de_dados!$M:$M,"&lt;=2011",base_de_dados!$O:$O,"&gt;=40908")</f>
        <v>0</v>
      </c>
      <c r="I684" s="5">
        <f>SUMIFS(base_de_dados!$T:$T,base_de_dados!$B:$B,$B684,base_de_dados!$G:$G,I$61,base_de_dados!$H:$H,$L$1,base_de_dados!$C:$C,$A684,base_de_dados!$M:$M,"&lt;=2011",base_de_dados!$O:$O,"&gt;=40908")</f>
        <v>0</v>
      </c>
      <c r="J684" s="5">
        <f>SUMIFS(base_de_dados!$T:$T,base_de_dados!$B:$B,$B684,base_de_dados!$G:$G,J$61,base_de_dados!$H:$H,$L$1,base_de_dados!$C:$C,$A684,base_de_dados!$M:$M,"&lt;=2011",base_de_dados!$O:$O,"&gt;=40908")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SUMIFS(base_de_dados!$T:$T,base_de_dados!$B:$B,$B685,base_de_dados!$G:$G,C$61,base_de_dados!$H:$H,$L$1,base_de_dados!$C:$C,$A685,base_de_dados!$M:$M,"&lt;=2011",base_de_dados!$O:$O,"&gt;=40908")</f>
        <v>0</v>
      </c>
      <c r="D685" s="5">
        <f>SUMIFS(base_de_dados!$T:$T,base_de_dados!$B:$B,$B685,base_de_dados!$G:$G,D$61,base_de_dados!$H:$H,$L$1,base_de_dados!$C:$C,$A685,base_de_dados!$M:$M,"&lt;=2011",base_de_dados!$O:$O,"&gt;=40908")</f>
        <v>0</v>
      </c>
      <c r="E685" s="5">
        <f>SUMIFS(base_de_dados!$T:$T,base_de_dados!$B:$B,$B685,base_de_dados!$G:$G,E$61,base_de_dados!$H:$H,$L$1,base_de_dados!$C:$C,$A685,base_de_dados!$M:$M,"&lt;=2011",base_de_dados!$O:$O,"&gt;=40908")</f>
        <v>0</v>
      </c>
      <c r="F685" s="5">
        <f>SUMIFS(base_de_dados!$T:$T,base_de_dados!$B:$B,$B685,base_de_dados!$G:$G,F$61,base_de_dados!$H:$H,$L$1,base_de_dados!$C:$C,$A685,base_de_dados!$M:$M,"&lt;=2011",base_de_dados!$O:$O,"&gt;=40908")</f>
        <v>0</v>
      </c>
      <c r="G685" s="5">
        <f>SUMIFS(base_de_dados!$T:$T,base_de_dados!$B:$B,$B685,base_de_dados!$G:$G,G$61,base_de_dados!$H:$H,$L$1,base_de_dados!$C:$C,$A685,base_de_dados!$M:$M,"&lt;=2011",base_de_dados!$O:$O,"&gt;=40908")</f>
        <v>0</v>
      </c>
      <c r="H685" s="5">
        <f>SUMIFS(base_de_dados!$T:$T,base_de_dados!$B:$B,$B685,base_de_dados!$G:$G,H$61,base_de_dados!$H:$H,$L$1,base_de_dados!$C:$C,$A685,base_de_dados!$M:$M,"&lt;=2011",base_de_dados!$O:$O,"&gt;=40908")</f>
        <v>0</v>
      </c>
      <c r="I685" s="5">
        <f>SUMIFS(base_de_dados!$T:$T,base_de_dados!$B:$B,$B685,base_de_dados!$G:$G,I$61,base_de_dados!$H:$H,$L$1,base_de_dados!$C:$C,$A685,base_de_dados!$M:$M,"&lt;=2011",base_de_dados!$O:$O,"&gt;=40908")</f>
        <v>0</v>
      </c>
      <c r="J685" s="5">
        <f>SUMIFS(base_de_dados!$T:$T,base_de_dados!$B:$B,$B685,base_de_dados!$G:$G,J$61,base_de_dados!$H:$H,$L$1,base_de_dados!$C:$C,$A685,base_de_dados!$M:$M,"&lt;=2011",base_de_dados!$O:$O,"&gt;=40908")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SUMIFS(base_de_dados!$T:$T,base_de_dados!$B:$B,$B686,base_de_dados!$G:$G,C$61,base_de_dados!$H:$H,$L$1,base_de_dados!$C:$C,$A686,base_de_dados!$M:$M,"&lt;=2011",base_de_dados!$O:$O,"&gt;=40908")</f>
        <v>0</v>
      </c>
      <c r="D686" s="5">
        <f>SUMIFS(base_de_dados!$T:$T,base_de_dados!$B:$B,$B686,base_de_dados!$G:$G,D$61,base_de_dados!$H:$H,$L$1,base_de_dados!$C:$C,$A686,base_de_dados!$M:$M,"&lt;=2011",base_de_dados!$O:$O,"&gt;=40908")</f>
        <v>0</v>
      </c>
      <c r="E686" s="5">
        <f>SUMIFS(base_de_dados!$T:$T,base_de_dados!$B:$B,$B686,base_de_dados!$G:$G,E$61,base_de_dados!$H:$H,$L$1,base_de_dados!$C:$C,$A686,base_de_dados!$M:$M,"&lt;=2011",base_de_dados!$O:$O,"&gt;=40908")</f>
        <v>0</v>
      </c>
      <c r="F686" s="5">
        <f>SUMIFS(base_de_dados!$T:$T,base_de_dados!$B:$B,$B686,base_de_dados!$G:$G,F$61,base_de_dados!$H:$H,$L$1,base_de_dados!$C:$C,$A686,base_de_dados!$M:$M,"&lt;=2011",base_de_dados!$O:$O,"&gt;=40908")</f>
        <v>0</v>
      </c>
      <c r="G686" s="5">
        <f>SUMIFS(base_de_dados!$T:$T,base_de_dados!$B:$B,$B686,base_de_dados!$G:$G,G$61,base_de_dados!$H:$H,$L$1,base_de_dados!$C:$C,$A686,base_de_dados!$M:$M,"&lt;=2011",base_de_dados!$O:$O,"&gt;=40908")</f>
        <v>0</v>
      </c>
      <c r="H686" s="5">
        <f>SUMIFS(base_de_dados!$T:$T,base_de_dados!$B:$B,$B686,base_de_dados!$G:$G,H$61,base_de_dados!$H:$H,$L$1,base_de_dados!$C:$C,$A686,base_de_dados!$M:$M,"&lt;=2011",base_de_dados!$O:$O,"&gt;=40908")</f>
        <v>0</v>
      </c>
      <c r="I686" s="5">
        <f>SUMIFS(base_de_dados!$T:$T,base_de_dados!$B:$B,$B686,base_de_dados!$G:$G,I$61,base_de_dados!$H:$H,$L$1,base_de_dados!$C:$C,$A686,base_de_dados!$M:$M,"&lt;=2011",base_de_dados!$O:$O,"&gt;=40908")</f>
        <v>0</v>
      </c>
      <c r="J686" s="5">
        <f>SUMIFS(base_de_dados!$T:$T,base_de_dados!$B:$B,$B686,base_de_dados!$G:$G,J$61,base_de_dados!$H:$H,$L$1,base_de_dados!$C:$C,$A686,base_de_dados!$M:$M,"&lt;=2011",base_de_dados!$O:$O,"&gt;=40908")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SUMIFS(base_de_dados!$T:$T,base_de_dados!$B:$B,$B687,base_de_dados!$G:$G,C$61,base_de_dados!$H:$H,$L$1,base_de_dados!$C:$C,$A687,base_de_dados!$M:$M,"&lt;=2011",base_de_dados!$O:$O,"&gt;=40908")</f>
        <v>0</v>
      </c>
      <c r="D687" s="5">
        <f>SUMIFS(base_de_dados!$T:$T,base_de_dados!$B:$B,$B687,base_de_dados!$G:$G,D$61,base_de_dados!$H:$H,$L$1,base_de_dados!$C:$C,$A687,base_de_dados!$M:$M,"&lt;=2011",base_de_dados!$O:$O,"&gt;=40908")</f>
        <v>0</v>
      </c>
      <c r="E687" s="5">
        <f>SUMIFS(base_de_dados!$T:$T,base_de_dados!$B:$B,$B687,base_de_dados!$G:$G,E$61,base_de_dados!$H:$H,$L$1,base_de_dados!$C:$C,$A687,base_de_dados!$M:$M,"&lt;=2011",base_de_dados!$O:$O,"&gt;=40908")</f>
        <v>0</v>
      </c>
      <c r="F687" s="5">
        <f>SUMIFS(base_de_dados!$T:$T,base_de_dados!$B:$B,$B687,base_de_dados!$G:$G,F$61,base_de_dados!$H:$H,$L$1,base_de_dados!$C:$C,$A687,base_de_dados!$M:$M,"&lt;=2011",base_de_dados!$O:$O,"&gt;=40908")</f>
        <v>0</v>
      </c>
      <c r="G687" s="5">
        <f>SUMIFS(base_de_dados!$T:$T,base_de_dados!$B:$B,$B687,base_de_dados!$G:$G,G$61,base_de_dados!$H:$H,$L$1,base_de_dados!$C:$C,$A687,base_de_dados!$M:$M,"&lt;=2011",base_de_dados!$O:$O,"&gt;=40908")</f>
        <v>0</v>
      </c>
      <c r="H687" s="5">
        <f>SUMIFS(base_de_dados!$T:$T,base_de_dados!$B:$B,$B687,base_de_dados!$G:$G,H$61,base_de_dados!$H:$H,$L$1,base_de_dados!$C:$C,$A687,base_de_dados!$M:$M,"&lt;=2011",base_de_dados!$O:$O,"&gt;=40908")</f>
        <v>0</v>
      </c>
      <c r="I687" s="5">
        <f>SUMIFS(base_de_dados!$T:$T,base_de_dados!$B:$B,$B687,base_de_dados!$G:$G,I$61,base_de_dados!$H:$H,$L$1,base_de_dados!$C:$C,$A687,base_de_dados!$M:$M,"&lt;=2011",base_de_dados!$O:$O,"&gt;=40908")</f>
        <v>0</v>
      </c>
      <c r="J687" s="5">
        <f>SUMIFS(base_de_dados!$T:$T,base_de_dados!$B:$B,$B687,base_de_dados!$G:$G,J$61,base_de_dados!$H:$H,$L$1,base_de_dados!$C:$C,$A687,base_de_dados!$M:$M,"&lt;=2011",base_de_dados!$O:$O,"&gt;=40908")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SUMIFS(base_de_dados!$T:$T,base_de_dados!$B:$B,$B688,base_de_dados!$G:$G,C$61,base_de_dados!$H:$H,$L$1,base_de_dados!$C:$C,$A688,base_de_dados!$M:$M,"&lt;=2011",base_de_dados!$O:$O,"&gt;=40908")</f>
        <v>0</v>
      </c>
      <c r="D688" s="5">
        <f>SUMIFS(base_de_dados!$T:$T,base_de_dados!$B:$B,$B688,base_de_dados!$G:$G,D$61,base_de_dados!$H:$H,$L$1,base_de_dados!$C:$C,$A688,base_de_dados!$M:$M,"&lt;=2011",base_de_dados!$O:$O,"&gt;=40908")</f>
        <v>0</v>
      </c>
      <c r="E688" s="5">
        <f>SUMIFS(base_de_dados!$T:$T,base_de_dados!$B:$B,$B688,base_de_dados!$G:$G,E$61,base_de_dados!$H:$H,$L$1,base_de_dados!$C:$C,$A688,base_de_dados!$M:$M,"&lt;=2011",base_de_dados!$O:$O,"&gt;=40908")</f>
        <v>0</v>
      </c>
      <c r="F688" s="5">
        <f>SUMIFS(base_de_dados!$T:$T,base_de_dados!$B:$B,$B688,base_de_dados!$G:$G,F$61,base_de_dados!$H:$H,$L$1,base_de_dados!$C:$C,$A688,base_de_dados!$M:$M,"&lt;=2011",base_de_dados!$O:$O,"&gt;=40908")</f>
        <v>0</v>
      </c>
      <c r="G688" s="5">
        <f>SUMIFS(base_de_dados!$T:$T,base_de_dados!$B:$B,$B688,base_de_dados!$G:$G,G$61,base_de_dados!$H:$H,$L$1,base_de_dados!$C:$C,$A688,base_de_dados!$M:$M,"&lt;=2011",base_de_dados!$O:$O,"&gt;=40908")</f>
        <v>0</v>
      </c>
      <c r="H688" s="5">
        <f>SUMIFS(base_de_dados!$T:$T,base_de_dados!$B:$B,$B688,base_de_dados!$G:$G,H$61,base_de_dados!$H:$H,$L$1,base_de_dados!$C:$C,$A688,base_de_dados!$M:$M,"&lt;=2011",base_de_dados!$O:$O,"&gt;=40908")</f>
        <v>0</v>
      </c>
      <c r="I688" s="5">
        <f>SUMIFS(base_de_dados!$T:$T,base_de_dados!$B:$B,$B688,base_de_dados!$G:$G,I$61,base_de_dados!$H:$H,$L$1,base_de_dados!$C:$C,$A688,base_de_dados!$M:$M,"&lt;=2011",base_de_dados!$O:$O,"&gt;=40908")</f>
        <v>0</v>
      </c>
      <c r="J688" s="5">
        <f>SUMIFS(base_de_dados!$T:$T,base_de_dados!$B:$B,$B688,base_de_dados!$G:$G,J$61,base_de_dados!$H:$H,$L$1,base_de_dados!$C:$C,$A688,base_de_dados!$M:$M,"&lt;=2011",base_de_dados!$O:$O,"&gt;=40908")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SUMIFS(base_de_dados!$T:$T,base_de_dados!$B:$B,$B689,base_de_dados!$G:$G,C$61,base_de_dados!$H:$H,$L$1,base_de_dados!$C:$C,$A689,base_de_dados!$M:$M,"&lt;=2011",base_de_dados!$O:$O,"&gt;=40908")</f>
        <v>0</v>
      </c>
      <c r="D689" s="5">
        <f>SUMIFS(base_de_dados!$T:$T,base_de_dados!$B:$B,$B689,base_de_dados!$G:$G,D$61,base_de_dados!$H:$H,$L$1,base_de_dados!$C:$C,$A689,base_de_dados!$M:$M,"&lt;=2011",base_de_dados!$O:$O,"&gt;=40908")</f>
        <v>0</v>
      </c>
      <c r="E689" s="5">
        <f>SUMIFS(base_de_dados!$T:$T,base_de_dados!$B:$B,$B689,base_de_dados!$G:$G,E$61,base_de_dados!$H:$H,$L$1,base_de_dados!$C:$C,$A689,base_de_dados!$M:$M,"&lt;=2011",base_de_dados!$O:$O,"&gt;=40908")</f>
        <v>0</v>
      </c>
      <c r="F689" s="5">
        <f>SUMIFS(base_de_dados!$T:$T,base_de_dados!$B:$B,$B689,base_de_dados!$G:$G,F$61,base_de_dados!$H:$H,$L$1,base_de_dados!$C:$C,$A689,base_de_dados!$M:$M,"&lt;=2011",base_de_dados!$O:$O,"&gt;=40908")</f>
        <v>0</v>
      </c>
      <c r="G689" s="5">
        <f>SUMIFS(base_de_dados!$T:$T,base_de_dados!$B:$B,$B689,base_de_dados!$G:$G,G$61,base_de_dados!$H:$H,$L$1,base_de_dados!$C:$C,$A689,base_de_dados!$M:$M,"&lt;=2011",base_de_dados!$O:$O,"&gt;=40908")</f>
        <v>0</v>
      </c>
      <c r="H689" s="5">
        <f>SUMIFS(base_de_dados!$T:$T,base_de_dados!$B:$B,$B689,base_de_dados!$G:$G,H$61,base_de_dados!$H:$H,$L$1,base_de_dados!$C:$C,$A689,base_de_dados!$M:$M,"&lt;=2011",base_de_dados!$O:$O,"&gt;=40908")</f>
        <v>0</v>
      </c>
      <c r="I689" s="5">
        <f>SUMIFS(base_de_dados!$T:$T,base_de_dados!$B:$B,$B689,base_de_dados!$G:$G,I$61,base_de_dados!$H:$H,$L$1,base_de_dados!$C:$C,$A689,base_de_dados!$M:$M,"&lt;=2011",base_de_dados!$O:$O,"&gt;=40908")</f>
        <v>0</v>
      </c>
      <c r="J689" s="5">
        <f>SUMIFS(base_de_dados!$T:$T,base_de_dados!$B:$B,$B689,base_de_dados!$G:$G,J$61,base_de_dados!$H:$H,$L$1,base_de_dados!$C:$C,$A689,base_de_dados!$M:$M,"&lt;=2011",base_de_dados!$O:$O,"&gt;=40908")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SUMIFS(base_de_dados!$T:$T,base_de_dados!$B:$B,$B690,base_de_dados!$G:$G,C$61,base_de_dados!$H:$H,$L$1,base_de_dados!$C:$C,$A690,base_de_dados!$M:$M,"&lt;=2011",base_de_dados!$O:$O,"&gt;=40908")</f>
        <v>0</v>
      </c>
      <c r="D690" s="5">
        <f>SUMIFS(base_de_dados!$T:$T,base_de_dados!$B:$B,$B690,base_de_dados!$G:$G,D$61,base_de_dados!$H:$H,$L$1,base_de_dados!$C:$C,$A690,base_de_dados!$M:$M,"&lt;=2011",base_de_dados!$O:$O,"&gt;=40908")</f>
        <v>0</v>
      </c>
      <c r="E690" s="5">
        <f>SUMIFS(base_de_dados!$T:$T,base_de_dados!$B:$B,$B690,base_de_dados!$G:$G,E$61,base_de_dados!$H:$H,$L$1,base_de_dados!$C:$C,$A690,base_de_dados!$M:$M,"&lt;=2011",base_de_dados!$O:$O,"&gt;=40908")</f>
        <v>0</v>
      </c>
      <c r="F690" s="5">
        <f>SUMIFS(base_de_dados!$T:$T,base_de_dados!$B:$B,$B690,base_de_dados!$G:$G,F$61,base_de_dados!$H:$H,$L$1,base_de_dados!$C:$C,$A690,base_de_dados!$M:$M,"&lt;=2011",base_de_dados!$O:$O,"&gt;=40908")</f>
        <v>0</v>
      </c>
      <c r="G690" s="5">
        <f>SUMIFS(base_de_dados!$T:$T,base_de_dados!$B:$B,$B690,base_de_dados!$G:$G,G$61,base_de_dados!$H:$H,$L$1,base_de_dados!$C:$C,$A690,base_de_dados!$M:$M,"&lt;=2011",base_de_dados!$O:$O,"&gt;=40908")</f>
        <v>0</v>
      </c>
      <c r="H690" s="5">
        <f>SUMIFS(base_de_dados!$T:$T,base_de_dados!$B:$B,$B690,base_de_dados!$G:$G,H$61,base_de_dados!$H:$H,$L$1,base_de_dados!$C:$C,$A690,base_de_dados!$M:$M,"&lt;=2011",base_de_dados!$O:$O,"&gt;=40908")</f>
        <v>0</v>
      </c>
      <c r="I690" s="5">
        <f>SUMIFS(base_de_dados!$T:$T,base_de_dados!$B:$B,$B690,base_de_dados!$G:$G,I$61,base_de_dados!$H:$H,$L$1,base_de_dados!$C:$C,$A690,base_de_dados!$M:$M,"&lt;=2011",base_de_dados!$O:$O,"&gt;=40908")</f>
        <v>0</v>
      </c>
      <c r="J690" s="5">
        <f>SUMIFS(base_de_dados!$T:$T,base_de_dados!$B:$B,$B690,base_de_dados!$G:$G,J$61,base_de_dados!$H:$H,$L$1,base_de_dados!$C:$C,$A690,base_de_dados!$M:$M,"&lt;=2011",base_de_dados!$O:$O,"&gt;=40908")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SUMIFS(base_de_dados!$T:$T,base_de_dados!$B:$B,$B691,base_de_dados!$G:$G,C$61,base_de_dados!$H:$H,$L$1,base_de_dados!$C:$C,$A691,base_de_dados!$M:$M,"&lt;=2011",base_de_dados!$O:$O,"&gt;=40908")</f>
        <v>0</v>
      </c>
      <c r="D691" s="5">
        <f>SUMIFS(base_de_dados!$T:$T,base_de_dados!$B:$B,$B691,base_de_dados!$G:$G,D$61,base_de_dados!$H:$H,$L$1,base_de_dados!$C:$C,$A691,base_de_dados!$M:$M,"&lt;=2011",base_de_dados!$O:$O,"&gt;=40908")</f>
        <v>0</v>
      </c>
      <c r="E691" s="5">
        <f>SUMIFS(base_de_dados!$T:$T,base_de_dados!$B:$B,$B691,base_de_dados!$G:$G,E$61,base_de_dados!$H:$H,$L$1,base_de_dados!$C:$C,$A691,base_de_dados!$M:$M,"&lt;=2011",base_de_dados!$O:$O,"&gt;=40908")</f>
        <v>0</v>
      </c>
      <c r="F691" s="5">
        <f>SUMIFS(base_de_dados!$T:$T,base_de_dados!$B:$B,$B691,base_de_dados!$G:$G,F$61,base_de_dados!$H:$H,$L$1,base_de_dados!$C:$C,$A691,base_de_dados!$M:$M,"&lt;=2011",base_de_dados!$O:$O,"&gt;=40908")</f>
        <v>0</v>
      </c>
      <c r="G691" s="5">
        <f>SUMIFS(base_de_dados!$T:$T,base_de_dados!$B:$B,$B691,base_de_dados!$G:$G,G$61,base_de_dados!$H:$H,$L$1,base_de_dados!$C:$C,$A691,base_de_dados!$M:$M,"&lt;=2011",base_de_dados!$O:$O,"&gt;=40908")</f>
        <v>0</v>
      </c>
      <c r="H691" s="5">
        <f>SUMIFS(base_de_dados!$T:$T,base_de_dados!$B:$B,$B691,base_de_dados!$G:$G,H$61,base_de_dados!$H:$H,$L$1,base_de_dados!$C:$C,$A691,base_de_dados!$M:$M,"&lt;=2011",base_de_dados!$O:$O,"&gt;=40908")</f>
        <v>0</v>
      </c>
      <c r="I691" s="5">
        <f>SUMIFS(base_de_dados!$T:$T,base_de_dados!$B:$B,$B691,base_de_dados!$G:$G,I$61,base_de_dados!$H:$H,$L$1,base_de_dados!$C:$C,$A691,base_de_dados!$M:$M,"&lt;=2011",base_de_dados!$O:$O,"&gt;=40908")</f>
        <v>0</v>
      </c>
      <c r="J691" s="5">
        <f>SUMIFS(base_de_dados!$T:$T,base_de_dados!$B:$B,$B691,base_de_dados!$G:$G,J$61,base_de_dados!$H:$H,$L$1,base_de_dados!$C:$C,$A691,base_de_dados!$M:$M,"&lt;=2011",base_de_dados!$O:$O,"&gt;=40908")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SUMIFS(base_de_dados!$T:$T,base_de_dados!$B:$B,$B692,base_de_dados!$G:$G,C$61,base_de_dados!$H:$H,$L$1,base_de_dados!$C:$C,$A692,base_de_dados!$M:$M,"&lt;=2011",base_de_dados!$O:$O,"&gt;=40908")</f>
        <v>0</v>
      </c>
      <c r="D692" s="5">
        <f>SUMIFS(base_de_dados!$T:$T,base_de_dados!$B:$B,$B692,base_de_dados!$G:$G,D$61,base_de_dados!$H:$H,$L$1,base_de_dados!$C:$C,$A692,base_de_dados!$M:$M,"&lt;=2011",base_de_dados!$O:$O,"&gt;=40908")</f>
        <v>0</v>
      </c>
      <c r="E692" s="5">
        <f>SUMIFS(base_de_dados!$T:$T,base_de_dados!$B:$B,$B692,base_de_dados!$G:$G,E$61,base_de_dados!$H:$H,$L$1,base_de_dados!$C:$C,$A692,base_de_dados!$M:$M,"&lt;=2011",base_de_dados!$O:$O,"&gt;=40908")</f>
        <v>0</v>
      </c>
      <c r="F692" s="5">
        <f>SUMIFS(base_de_dados!$T:$T,base_de_dados!$B:$B,$B692,base_de_dados!$G:$G,F$61,base_de_dados!$H:$H,$L$1,base_de_dados!$C:$C,$A692,base_de_dados!$M:$M,"&lt;=2011",base_de_dados!$O:$O,"&gt;=40908")</f>
        <v>0</v>
      </c>
      <c r="G692" s="5">
        <f>SUMIFS(base_de_dados!$T:$T,base_de_dados!$B:$B,$B692,base_de_dados!$G:$G,G$61,base_de_dados!$H:$H,$L$1,base_de_dados!$C:$C,$A692,base_de_dados!$M:$M,"&lt;=2011",base_de_dados!$O:$O,"&gt;=40908")</f>
        <v>0</v>
      </c>
      <c r="H692" s="5">
        <f>SUMIFS(base_de_dados!$T:$T,base_de_dados!$B:$B,$B692,base_de_dados!$G:$G,H$61,base_de_dados!$H:$H,$L$1,base_de_dados!$C:$C,$A692,base_de_dados!$M:$M,"&lt;=2011",base_de_dados!$O:$O,"&gt;=40908")</f>
        <v>0</v>
      </c>
      <c r="I692" s="5">
        <f>SUMIFS(base_de_dados!$T:$T,base_de_dados!$B:$B,$B692,base_de_dados!$G:$G,I$61,base_de_dados!$H:$H,$L$1,base_de_dados!$C:$C,$A692,base_de_dados!$M:$M,"&lt;=2011",base_de_dados!$O:$O,"&gt;=40908")</f>
        <v>0</v>
      </c>
      <c r="J692" s="5">
        <f>SUMIFS(base_de_dados!$T:$T,base_de_dados!$B:$B,$B692,base_de_dados!$G:$G,J$61,base_de_dados!$H:$H,$L$1,base_de_dados!$C:$C,$A692,base_de_dados!$M:$M,"&lt;=2011",base_de_dados!$O:$O,"&gt;=40908")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SUMIFS(base_de_dados!$T:$T,base_de_dados!$B:$B,$B693,base_de_dados!$G:$G,C$61,base_de_dados!$H:$H,$L$1,base_de_dados!$C:$C,$A693,base_de_dados!$M:$M,"&lt;=2011",base_de_dados!$O:$O,"&gt;=40908")</f>
        <v>0</v>
      </c>
      <c r="D693" s="5">
        <f>SUMIFS(base_de_dados!$T:$T,base_de_dados!$B:$B,$B693,base_de_dados!$G:$G,D$61,base_de_dados!$H:$H,$L$1,base_de_dados!$C:$C,$A693,base_de_dados!$M:$M,"&lt;=2011",base_de_dados!$O:$O,"&gt;=40908")</f>
        <v>0</v>
      </c>
      <c r="E693" s="5">
        <f>SUMIFS(base_de_dados!$T:$T,base_de_dados!$B:$B,$B693,base_de_dados!$G:$G,E$61,base_de_dados!$H:$H,$L$1,base_de_dados!$C:$C,$A693,base_de_dados!$M:$M,"&lt;=2011",base_de_dados!$O:$O,"&gt;=40908")</f>
        <v>0</v>
      </c>
      <c r="F693" s="5">
        <f>SUMIFS(base_de_dados!$T:$T,base_de_dados!$B:$B,$B693,base_de_dados!$G:$G,F$61,base_de_dados!$H:$H,$L$1,base_de_dados!$C:$C,$A693,base_de_dados!$M:$M,"&lt;=2011",base_de_dados!$O:$O,"&gt;=40908")</f>
        <v>0</v>
      </c>
      <c r="G693" s="5">
        <f>SUMIFS(base_de_dados!$T:$T,base_de_dados!$B:$B,$B693,base_de_dados!$G:$G,G$61,base_de_dados!$H:$H,$L$1,base_de_dados!$C:$C,$A693,base_de_dados!$M:$M,"&lt;=2011",base_de_dados!$O:$O,"&gt;=40908")</f>
        <v>0</v>
      </c>
      <c r="H693" s="5">
        <f>SUMIFS(base_de_dados!$T:$T,base_de_dados!$B:$B,$B693,base_de_dados!$G:$G,H$61,base_de_dados!$H:$H,$L$1,base_de_dados!$C:$C,$A693,base_de_dados!$M:$M,"&lt;=2011",base_de_dados!$O:$O,"&gt;=40908")</f>
        <v>0</v>
      </c>
      <c r="I693" s="5">
        <f>SUMIFS(base_de_dados!$T:$T,base_de_dados!$B:$B,$B693,base_de_dados!$G:$G,I$61,base_de_dados!$H:$H,$L$1,base_de_dados!$C:$C,$A693,base_de_dados!$M:$M,"&lt;=2011",base_de_dados!$O:$O,"&gt;=40908")</f>
        <v>0</v>
      </c>
      <c r="J693" s="5">
        <f>SUMIFS(base_de_dados!$T:$T,base_de_dados!$B:$B,$B693,base_de_dados!$G:$G,J$61,base_de_dados!$H:$H,$L$1,base_de_dados!$C:$C,$A693,base_de_dados!$M:$M,"&lt;=2011",base_de_dados!$O:$O,"&gt;=40908")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SUMIFS(base_de_dados!$T:$T,base_de_dados!$B:$B,$B694,base_de_dados!$G:$G,C$61,base_de_dados!$H:$H,$L$1,base_de_dados!$C:$C,$A694,base_de_dados!$M:$M,"&lt;=2011",base_de_dados!$O:$O,"&gt;=40908")</f>
        <v>0</v>
      </c>
      <c r="D694" s="5">
        <f>SUMIFS(base_de_dados!$T:$T,base_de_dados!$B:$B,$B694,base_de_dados!$G:$G,D$61,base_de_dados!$H:$H,$L$1,base_de_dados!$C:$C,$A694,base_de_dados!$M:$M,"&lt;=2011",base_de_dados!$O:$O,"&gt;=40908")</f>
        <v>0</v>
      </c>
      <c r="E694" s="5">
        <f>SUMIFS(base_de_dados!$T:$T,base_de_dados!$B:$B,$B694,base_de_dados!$G:$G,E$61,base_de_dados!$H:$H,$L$1,base_de_dados!$C:$C,$A694,base_de_dados!$M:$M,"&lt;=2011",base_de_dados!$O:$O,"&gt;=40908")</f>
        <v>0</v>
      </c>
      <c r="F694" s="5">
        <f>SUMIFS(base_de_dados!$T:$T,base_de_dados!$B:$B,$B694,base_de_dados!$G:$G,F$61,base_de_dados!$H:$H,$L$1,base_de_dados!$C:$C,$A694,base_de_dados!$M:$M,"&lt;=2011",base_de_dados!$O:$O,"&gt;=40908")</f>
        <v>0</v>
      </c>
      <c r="G694" s="5">
        <f>SUMIFS(base_de_dados!$T:$T,base_de_dados!$B:$B,$B694,base_de_dados!$G:$G,G$61,base_de_dados!$H:$H,$L$1,base_de_dados!$C:$C,$A694,base_de_dados!$M:$M,"&lt;=2011",base_de_dados!$O:$O,"&gt;=40908")</f>
        <v>0</v>
      </c>
      <c r="H694" s="5">
        <f>SUMIFS(base_de_dados!$T:$T,base_de_dados!$B:$B,$B694,base_de_dados!$G:$G,H$61,base_de_dados!$H:$H,$L$1,base_de_dados!$C:$C,$A694,base_de_dados!$M:$M,"&lt;=2011",base_de_dados!$O:$O,"&gt;=40908")</f>
        <v>0</v>
      </c>
      <c r="I694" s="5">
        <f>SUMIFS(base_de_dados!$T:$T,base_de_dados!$B:$B,$B694,base_de_dados!$G:$G,I$61,base_de_dados!$H:$H,$L$1,base_de_dados!$C:$C,$A694,base_de_dados!$M:$M,"&lt;=2011",base_de_dados!$O:$O,"&gt;=40908")</f>
        <v>0</v>
      </c>
      <c r="J694" s="5">
        <f>SUMIFS(base_de_dados!$T:$T,base_de_dados!$B:$B,$B694,base_de_dados!$G:$G,J$61,base_de_dados!$H:$H,$L$1,base_de_dados!$C:$C,$A694,base_de_dados!$M:$M,"&lt;=2011",base_de_dados!$O:$O,"&gt;=40908")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SUMIFS(base_de_dados!$T:$T,base_de_dados!$B:$B,$B695,base_de_dados!$G:$G,C$61,base_de_dados!$H:$H,$L$1,base_de_dados!$C:$C,$A695,base_de_dados!$M:$M,"&lt;=2011",base_de_dados!$O:$O,"&gt;=40908")</f>
        <v>0</v>
      </c>
      <c r="D695" s="5">
        <f>SUMIFS(base_de_dados!$T:$T,base_de_dados!$B:$B,$B695,base_de_dados!$G:$G,D$61,base_de_dados!$H:$H,$L$1,base_de_dados!$C:$C,$A695,base_de_dados!$M:$M,"&lt;=2011",base_de_dados!$O:$O,"&gt;=40908")</f>
        <v>0</v>
      </c>
      <c r="E695" s="5">
        <f>SUMIFS(base_de_dados!$T:$T,base_de_dados!$B:$B,$B695,base_de_dados!$G:$G,E$61,base_de_dados!$H:$H,$L$1,base_de_dados!$C:$C,$A695,base_de_dados!$M:$M,"&lt;=2011",base_de_dados!$O:$O,"&gt;=40908")</f>
        <v>0</v>
      </c>
      <c r="F695" s="5">
        <f>SUMIFS(base_de_dados!$T:$T,base_de_dados!$B:$B,$B695,base_de_dados!$G:$G,F$61,base_de_dados!$H:$H,$L$1,base_de_dados!$C:$C,$A695,base_de_dados!$M:$M,"&lt;=2011",base_de_dados!$O:$O,"&gt;=40908")</f>
        <v>0</v>
      </c>
      <c r="G695" s="5">
        <f>SUMIFS(base_de_dados!$T:$T,base_de_dados!$B:$B,$B695,base_de_dados!$G:$G,G$61,base_de_dados!$H:$H,$L$1,base_de_dados!$C:$C,$A695,base_de_dados!$M:$M,"&lt;=2011",base_de_dados!$O:$O,"&gt;=40908")</f>
        <v>0</v>
      </c>
      <c r="H695" s="5">
        <f>SUMIFS(base_de_dados!$T:$T,base_de_dados!$B:$B,$B695,base_de_dados!$G:$G,H$61,base_de_dados!$H:$H,$L$1,base_de_dados!$C:$C,$A695,base_de_dados!$M:$M,"&lt;=2011",base_de_dados!$O:$O,"&gt;=40908")</f>
        <v>0</v>
      </c>
      <c r="I695" s="5">
        <f>SUMIFS(base_de_dados!$T:$T,base_de_dados!$B:$B,$B695,base_de_dados!$G:$G,I$61,base_de_dados!$H:$H,$L$1,base_de_dados!$C:$C,$A695,base_de_dados!$M:$M,"&lt;=2011",base_de_dados!$O:$O,"&gt;=40908")</f>
        <v>0</v>
      </c>
      <c r="J695" s="5">
        <f>SUMIFS(base_de_dados!$T:$T,base_de_dados!$B:$B,$B695,base_de_dados!$G:$G,J$61,base_de_dados!$H:$H,$L$1,base_de_dados!$C:$C,$A695,base_de_dados!$M:$M,"&lt;=2011",base_de_dados!$O:$O,"&gt;=40908")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SUMIFS(base_de_dados!$T:$T,base_de_dados!$B:$B,$B696,base_de_dados!$G:$G,C$61,base_de_dados!$H:$H,$L$1,base_de_dados!$C:$C,$A696,base_de_dados!$M:$M,"&lt;=2011",base_de_dados!$O:$O,"&gt;=40908")</f>
        <v>0</v>
      </c>
      <c r="D696" s="5">
        <f>SUMIFS(base_de_dados!$T:$T,base_de_dados!$B:$B,$B696,base_de_dados!$G:$G,D$61,base_de_dados!$H:$H,$L$1,base_de_dados!$C:$C,$A696,base_de_dados!$M:$M,"&lt;=2011",base_de_dados!$O:$O,"&gt;=40908")</f>
        <v>0</v>
      </c>
      <c r="E696" s="5">
        <f>SUMIFS(base_de_dados!$T:$T,base_de_dados!$B:$B,$B696,base_de_dados!$G:$G,E$61,base_de_dados!$H:$H,$L$1,base_de_dados!$C:$C,$A696,base_de_dados!$M:$M,"&lt;=2011",base_de_dados!$O:$O,"&gt;=40908")</f>
        <v>0</v>
      </c>
      <c r="F696" s="5">
        <f>SUMIFS(base_de_dados!$T:$T,base_de_dados!$B:$B,$B696,base_de_dados!$G:$G,F$61,base_de_dados!$H:$H,$L$1,base_de_dados!$C:$C,$A696,base_de_dados!$M:$M,"&lt;=2011",base_de_dados!$O:$O,"&gt;=40908")</f>
        <v>0</v>
      </c>
      <c r="G696" s="5">
        <f>SUMIFS(base_de_dados!$T:$T,base_de_dados!$B:$B,$B696,base_de_dados!$G:$G,G$61,base_de_dados!$H:$H,$L$1,base_de_dados!$C:$C,$A696,base_de_dados!$M:$M,"&lt;=2011",base_de_dados!$O:$O,"&gt;=40908")</f>
        <v>0</v>
      </c>
      <c r="H696" s="5">
        <f>SUMIFS(base_de_dados!$T:$T,base_de_dados!$B:$B,$B696,base_de_dados!$G:$G,H$61,base_de_dados!$H:$H,$L$1,base_de_dados!$C:$C,$A696,base_de_dados!$M:$M,"&lt;=2011",base_de_dados!$O:$O,"&gt;=40908")</f>
        <v>0</v>
      </c>
      <c r="I696" s="5">
        <f>SUMIFS(base_de_dados!$T:$T,base_de_dados!$B:$B,$B696,base_de_dados!$G:$G,I$61,base_de_dados!$H:$H,$L$1,base_de_dados!$C:$C,$A696,base_de_dados!$M:$M,"&lt;=2011",base_de_dados!$O:$O,"&gt;=40908")</f>
        <v>0</v>
      </c>
      <c r="J696" s="5">
        <f>SUMIFS(base_de_dados!$T:$T,base_de_dados!$B:$B,$B696,base_de_dados!$G:$G,J$61,base_de_dados!$H:$H,$L$1,base_de_dados!$C:$C,$A696,base_de_dados!$M:$M,"&lt;=2011",base_de_dados!$O:$O,"&gt;=40908")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SUMIFS(base_de_dados!$T:$T,base_de_dados!$B:$B,$B697,base_de_dados!$G:$G,C$61,base_de_dados!$H:$H,$L$1,base_de_dados!$C:$C,$A697,base_de_dados!$M:$M,"&lt;=2011",base_de_dados!$O:$O,"&gt;=40908")</f>
        <v>0</v>
      </c>
      <c r="D697" s="5">
        <f>SUMIFS(base_de_dados!$T:$T,base_de_dados!$B:$B,$B697,base_de_dados!$G:$G,D$61,base_de_dados!$H:$H,$L$1,base_de_dados!$C:$C,$A697,base_de_dados!$M:$M,"&lt;=2011",base_de_dados!$O:$O,"&gt;=40908")</f>
        <v>0</v>
      </c>
      <c r="E697" s="5">
        <f>SUMIFS(base_de_dados!$T:$T,base_de_dados!$B:$B,$B697,base_de_dados!$G:$G,E$61,base_de_dados!$H:$H,$L$1,base_de_dados!$C:$C,$A697,base_de_dados!$M:$M,"&lt;=2011",base_de_dados!$O:$O,"&gt;=40908")</f>
        <v>0</v>
      </c>
      <c r="F697" s="5">
        <f>SUMIFS(base_de_dados!$T:$T,base_de_dados!$B:$B,$B697,base_de_dados!$G:$G,F$61,base_de_dados!$H:$H,$L$1,base_de_dados!$C:$C,$A697,base_de_dados!$M:$M,"&lt;=2011",base_de_dados!$O:$O,"&gt;=40908")</f>
        <v>0</v>
      </c>
      <c r="G697" s="5">
        <f>SUMIFS(base_de_dados!$T:$T,base_de_dados!$B:$B,$B697,base_de_dados!$G:$G,G$61,base_de_dados!$H:$H,$L$1,base_de_dados!$C:$C,$A697,base_de_dados!$M:$M,"&lt;=2011",base_de_dados!$O:$O,"&gt;=40908")</f>
        <v>0</v>
      </c>
      <c r="H697" s="5">
        <f>SUMIFS(base_de_dados!$T:$T,base_de_dados!$B:$B,$B697,base_de_dados!$G:$G,H$61,base_de_dados!$H:$H,$L$1,base_de_dados!$C:$C,$A697,base_de_dados!$M:$M,"&lt;=2011",base_de_dados!$O:$O,"&gt;=40908")</f>
        <v>0</v>
      </c>
      <c r="I697" s="5">
        <f>SUMIFS(base_de_dados!$T:$T,base_de_dados!$B:$B,$B697,base_de_dados!$G:$G,I$61,base_de_dados!$H:$H,$L$1,base_de_dados!$C:$C,$A697,base_de_dados!$M:$M,"&lt;=2011",base_de_dados!$O:$O,"&gt;=40908")</f>
        <v>0</v>
      </c>
      <c r="J697" s="5">
        <f>SUMIFS(base_de_dados!$T:$T,base_de_dados!$B:$B,$B697,base_de_dados!$G:$G,J$61,base_de_dados!$H:$H,$L$1,base_de_dados!$C:$C,$A697,base_de_dados!$M:$M,"&lt;=2011",base_de_dados!$O:$O,"&gt;=40908")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SUMIFS(base_de_dados!$T:$T,base_de_dados!$B:$B,$B698,base_de_dados!$G:$G,C$61,base_de_dados!$H:$H,$L$1,base_de_dados!$C:$C,$A698,base_de_dados!$M:$M,"&lt;=2011",base_de_dados!$O:$O,"&gt;=40908")</f>
        <v>0</v>
      </c>
      <c r="D698" s="5">
        <f>SUMIFS(base_de_dados!$T:$T,base_de_dados!$B:$B,$B698,base_de_dados!$G:$G,D$61,base_de_dados!$H:$H,$L$1,base_de_dados!$C:$C,$A698,base_de_dados!$M:$M,"&lt;=2011",base_de_dados!$O:$O,"&gt;=40908")</f>
        <v>0</v>
      </c>
      <c r="E698" s="5">
        <f>SUMIFS(base_de_dados!$T:$T,base_de_dados!$B:$B,$B698,base_de_dados!$G:$G,E$61,base_de_dados!$H:$H,$L$1,base_de_dados!$C:$C,$A698,base_de_dados!$M:$M,"&lt;=2011",base_de_dados!$O:$O,"&gt;=40908")</f>
        <v>0</v>
      </c>
      <c r="F698" s="5">
        <f>SUMIFS(base_de_dados!$T:$T,base_de_dados!$B:$B,$B698,base_de_dados!$G:$G,F$61,base_de_dados!$H:$H,$L$1,base_de_dados!$C:$C,$A698,base_de_dados!$M:$M,"&lt;=2011",base_de_dados!$O:$O,"&gt;=40908")</f>
        <v>0</v>
      </c>
      <c r="G698" s="5">
        <f>SUMIFS(base_de_dados!$T:$T,base_de_dados!$B:$B,$B698,base_de_dados!$G:$G,G$61,base_de_dados!$H:$H,$L$1,base_de_dados!$C:$C,$A698,base_de_dados!$M:$M,"&lt;=2011",base_de_dados!$O:$O,"&gt;=40908")</f>
        <v>0</v>
      </c>
      <c r="H698" s="5">
        <f>SUMIFS(base_de_dados!$T:$T,base_de_dados!$B:$B,$B698,base_de_dados!$G:$G,H$61,base_de_dados!$H:$H,$L$1,base_de_dados!$C:$C,$A698,base_de_dados!$M:$M,"&lt;=2011",base_de_dados!$O:$O,"&gt;=40908")</f>
        <v>0</v>
      </c>
      <c r="I698" s="5">
        <f>SUMIFS(base_de_dados!$T:$T,base_de_dados!$B:$B,$B698,base_de_dados!$G:$G,I$61,base_de_dados!$H:$H,$L$1,base_de_dados!$C:$C,$A698,base_de_dados!$M:$M,"&lt;=2011",base_de_dados!$O:$O,"&gt;=40908")</f>
        <v>0</v>
      </c>
      <c r="J698" s="5">
        <f>SUMIFS(base_de_dados!$T:$T,base_de_dados!$B:$B,$B698,base_de_dados!$G:$G,J$61,base_de_dados!$H:$H,$L$1,base_de_dados!$C:$C,$A698,base_de_dados!$M:$M,"&lt;=2011",base_de_dados!$O:$O,"&gt;=40908")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SUMIFS(base_de_dados!$T:$T,base_de_dados!$B:$B,$B699,base_de_dados!$G:$G,C$61,base_de_dados!$H:$H,$L$1,base_de_dados!$C:$C,$A699,base_de_dados!$M:$M,"&lt;=2011",base_de_dados!$O:$O,"&gt;=40908")</f>
        <v>0</v>
      </c>
      <c r="D699" s="5">
        <f>SUMIFS(base_de_dados!$T:$T,base_de_dados!$B:$B,$B699,base_de_dados!$G:$G,D$61,base_de_dados!$H:$H,$L$1,base_de_dados!$C:$C,$A699,base_de_dados!$M:$M,"&lt;=2011",base_de_dados!$O:$O,"&gt;=40908")</f>
        <v>0</v>
      </c>
      <c r="E699" s="5">
        <f>SUMIFS(base_de_dados!$T:$T,base_de_dados!$B:$B,$B699,base_de_dados!$G:$G,E$61,base_de_dados!$H:$H,$L$1,base_de_dados!$C:$C,$A699,base_de_dados!$M:$M,"&lt;=2011",base_de_dados!$O:$O,"&gt;=40908")</f>
        <v>0</v>
      </c>
      <c r="F699" s="5">
        <f>SUMIFS(base_de_dados!$T:$T,base_de_dados!$B:$B,$B699,base_de_dados!$G:$G,F$61,base_de_dados!$H:$H,$L$1,base_de_dados!$C:$C,$A699,base_de_dados!$M:$M,"&lt;=2011",base_de_dados!$O:$O,"&gt;=40908")</f>
        <v>0</v>
      </c>
      <c r="G699" s="5">
        <f>SUMIFS(base_de_dados!$T:$T,base_de_dados!$B:$B,$B699,base_de_dados!$G:$G,G$61,base_de_dados!$H:$H,$L$1,base_de_dados!$C:$C,$A699,base_de_dados!$M:$M,"&lt;=2011",base_de_dados!$O:$O,"&gt;=40908")</f>
        <v>0</v>
      </c>
      <c r="H699" s="5">
        <f>SUMIFS(base_de_dados!$T:$T,base_de_dados!$B:$B,$B699,base_de_dados!$G:$G,H$61,base_de_dados!$H:$H,$L$1,base_de_dados!$C:$C,$A699,base_de_dados!$M:$M,"&lt;=2011",base_de_dados!$O:$O,"&gt;=40908")</f>
        <v>0</v>
      </c>
      <c r="I699" s="5">
        <f>SUMIFS(base_de_dados!$T:$T,base_de_dados!$B:$B,$B699,base_de_dados!$G:$G,I$61,base_de_dados!$H:$H,$L$1,base_de_dados!$C:$C,$A699,base_de_dados!$M:$M,"&lt;=2011",base_de_dados!$O:$O,"&gt;=40908")</f>
        <v>0</v>
      </c>
      <c r="J699" s="5">
        <f>SUMIFS(base_de_dados!$T:$T,base_de_dados!$B:$B,$B699,base_de_dados!$G:$G,J$61,base_de_dados!$H:$H,$L$1,base_de_dados!$C:$C,$A699,base_de_dados!$M:$M,"&lt;=2011",base_de_dados!$O:$O,"&gt;=40908")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SUMIFS(base_de_dados!$T:$T,base_de_dados!$B:$B,$B700,base_de_dados!$G:$G,C$61,base_de_dados!$H:$H,$L$1,base_de_dados!$C:$C,$A700,base_de_dados!$M:$M,"&lt;=2011",base_de_dados!$O:$O,"&gt;=40908")</f>
        <v>0</v>
      </c>
      <c r="D700" s="5">
        <f>SUMIFS(base_de_dados!$T:$T,base_de_dados!$B:$B,$B700,base_de_dados!$G:$G,D$61,base_de_dados!$H:$H,$L$1,base_de_dados!$C:$C,$A700,base_de_dados!$M:$M,"&lt;=2011",base_de_dados!$O:$O,"&gt;=40908")</f>
        <v>0</v>
      </c>
      <c r="E700" s="5">
        <f>SUMIFS(base_de_dados!$T:$T,base_de_dados!$B:$B,$B700,base_de_dados!$G:$G,E$61,base_de_dados!$H:$H,$L$1,base_de_dados!$C:$C,$A700,base_de_dados!$M:$M,"&lt;=2011",base_de_dados!$O:$O,"&gt;=40908")</f>
        <v>0</v>
      </c>
      <c r="F700" s="5">
        <f>SUMIFS(base_de_dados!$T:$T,base_de_dados!$B:$B,$B700,base_de_dados!$G:$G,F$61,base_de_dados!$H:$H,$L$1,base_de_dados!$C:$C,$A700,base_de_dados!$M:$M,"&lt;=2011",base_de_dados!$O:$O,"&gt;=40908")</f>
        <v>0</v>
      </c>
      <c r="G700" s="5">
        <f>SUMIFS(base_de_dados!$T:$T,base_de_dados!$B:$B,$B700,base_de_dados!$G:$G,G$61,base_de_dados!$H:$H,$L$1,base_de_dados!$C:$C,$A700,base_de_dados!$M:$M,"&lt;=2011",base_de_dados!$O:$O,"&gt;=40908")</f>
        <v>0</v>
      </c>
      <c r="H700" s="5">
        <f>SUMIFS(base_de_dados!$T:$T,base_de_dados!$B:$B,$B700,base_de_dados!$G:$G,H$61,base_de_dados!$H:$H,$L$1,base_de_dados!$C:$C,$A700,base_de_dados!$M:$M,"&lt;=2011",base_de_dados!$O:$O,"&gt;=40908")</f>
        <v>0</v>
      </c>
      <c r="I700" s="5">
        <f>SUMIFS(base_de_dados!$T:$T,base_de_dados!$B:$B,$B700,base_de_dados!$G:$G,I$61,base_de_dados!$H:$H,$L$1,base_de_dados!$C:$C,$A700,base_de_dados!$M:$M,"&lt;=2011",base_de_dados!$O:$O,"&gt;=40908")</f>
        <v>0</v>
      </c>
      <c r="J700" s="5">
        <f>SUMIFS(base_de_dados!$T:$T,base_de_dados!$B:$B,$B700,base_de_dados!$G:$G,J$61,base_de_dados!$H:$H,$L$1,base_de_dados!$C:$C,$A700,base_de_dados!$M:$M,"&lt;=2011",base_de_dados!$O:$O,"&gt;=40908")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SUMIFS(base_de_dados!$T:$T,base_de_dados!$B:$B,$B701,base_de_dados!$G:$G,C$61,base_de_dados!$H:$H,$L$1,base_de_dados!$C:$C,$A701,base_de_dados!$M:$M,"&lt;=2011",base_de_dados!$O:$O,"&gt;=40908")</f>
        <v>0</v>
      </c>
      <c r="D701" s="5">
        <f>SUMIFS(base_de_dados!$T:$T,base_de_dados!$B:$B,$B701,base_de_dados!$G:$G,D$61,base_de_dados!$H:$H,$L$1,base_de_dados!$C:$C,$A701,base_de_dados!$M:$M,"&lt;=2011",base_de_dados!$O:$O,"&gt;=40908")</f>
        <v>0</v>
      </c>
      <c r="E701" s="5">
        <f>SUMIFS(base_de_dados!$T:$T,base_de_dados!$B:$B,$B701,base_de_dados!$G:$G,E$61,base_de_dados!$H:$H,$L$1,base_de_dados!$C:$C,$A701,base_de_dados!$M:$M,"&lt;=2011",base_de_dados!$O:$O,"&gt;=40908")</f>
        <v>0</v>
      </c>
      <c r="F701" s="5">
        <f>SUMIFS(base_de_dados!$T:$T,base_de_dados!$B:$B,$B701,base_de_dados!$G:$G,F$61,base_de_dados!$H:$H,$L$1,base_de_dados!$C:$C,$A701,base_de_dados!$M:$M,"&lt;=2011",base_de_dados!$O:$O,"&gt;=40908")</f>
        <v>0</v>
      </c>
      <c r="G701" s="5">
        <f>SUMIFS(base_de_dados!$T:$T,base_de_dados!$B:$B,$B701,base_de_dados!$G:$G,G$61,base_de_dados!$H:$H,$L$1,base_de_dados!$C:$C,$A701,base_de_dados!$M:$M,"&lt;=2011",base_de_dados!$O:$O,"&gt;=40908")</f>
        <v>0</v>
      </c>
      <c r="H701" s="5">
        <f>SUMIFS(base_de_dados!$T:$T,base_de_dados!$B:$B,$B701,base_de_dados!$G:$G,H$61,base_de_dados!$H:$H,$L$1,base_de_dados!$C:$C,$A701,base_de_dados!$M:$M,"&lt;=2011",base_de_dados!$O:$O,"&gt;=40908")</f>
        <v>0</v>
      </c>
      <c r="I701" s="5">
        <f>SUMIFS(base_de_dados!$T:$T,base_de_dados!$B:$B,$B701,base_de_dados!$G:$G,I$61,base_de_dados!$H:$H,$L$1,base_de_dados!$C:$C,$A701,base_de_dados!$M:$M,"&lt;=2011",base_de_dados!$O:$O,"&gt;=40908")</f>
        <v>0</v>
      </c>
      <c r="J701" s="5">
        <f>SUMIFS(base_de_dados!$T:$T,base_de_dados!$B:$B,$B701,base_de_dados!$G:$G,J$61,base_de_dados!$H:$H,$L$1,base_de_dados!$C:$C,$A701,base_de_dados!$M:$M,"&lt;=2011",base_de_dados!$O:$O,"&gt;=40908")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SUMIFS(base_de_dados!$T:$T,base_de_dados!$B:$B,$B702,base_de_dados!$G:$G,C$61,base_de_dados!$H:$H,$L$1,base_de_dados!$C:$C,$A702,base_de_dados!$M:$M,"&lt;=2011",base_de_dados!$O:$O,"&gt;=40908")</f>
        <v>0</v>
      </c>
      <c r="D702" s="5">
        <f>SUMIFS(base_de_dados!$T:$T,base_de_dados!$B:$B,$B702,base_de_dados!$G:$G,D$61,base_de_dados!$H:$H,$L$1,base_de_dados!$C:$C,$A702,base_de_dados!$M:$M,"&lt;=2011",base_de_dados!$O:$O,"&gt;=40908")</f>
        <v>0</v>
      </c>
      <c r="E702" s="5">
        <f>SUMIFS(base_de_dados!$T:$T,base_de_dados!$B:$B,$B702,base_de_dados!$G:$G,E$61,base_de_dados!$H:$H,$L$1,base_de_dados!$C:$C,$A702,base_de_dados!$M:$M,"&lt;=2011",base_de_dados!$O:$O,"&gt;=40908")</f>
        <v>0</v>
      </c>
      <c r="F702" s="5">
        <f>SUMIFS(base_de_dados!$T:$T,base_de_dados!$B:$B,$B702,base_de_dados!$G:$G,F$61,base_de_dados!$H:$H,$L$1,base_de_dados!$C:$C,$A702,base_de_dados!$M:$M,"&lt;=2011",base_de_dados!$O:$O,"&gt;=40908")</f>
        <v>0</v>
      </c>
      <c r="G702" s="5">
        <f>SUMIFS(base_de_dados!$T:$T,base_de_dados!$B:$B,$B702,base_de_dados!$G:$G,G$61,base_de_dados!$H:$H,$L$1,base_de_dados!$C:$C,$A702,base_de_dados!$M:$M,"&lt;=2011",base_de_dados!$O:$O,"&gt;=40908")</f>
        <v>0</v>
      </c>
      <c r="H702" s="5">
        <f>SUMIFS(base_de_dados!$T:$T,base_de_dados!$B:$B,$B702,base_de_dados!$G:$G,H$61,base_de_dados!$H:$H,$L$1,base_de_dados!$C:$C,$A702,base_de_dados!$M:$M,"&lt;=2011",base_de_dados!$O:$O,"&gt;=40908")</f>
        <v>0</v>
      </c>
      <c r="I702" s="5">
        <f>SUMIFS(base_de_dados!$T:$T,base_de_dados!$B:$B,$B702,base_de_dados!$G:$G,I$61,base_de_dados!$H:$H,$L$1,base_de_dados!$C:$C,$A702,base_de_dados!$M:$M,"&lt;=2011",base_de_dados!$O:$O,"&gt;=40908")</f>
        <v>0</v>
      </c>
      <c r="J702" s="5">
        <f>SUMIFS(base_de_dados!$T:$T,base_de_dados!$B:$B,$B702,base_de_dados!$G:$G,J$61,base_de_dados!$H:$H,$L$1,base_de_dados!$C:$C,$A702,base_de_dados!$M:$M,"&lt;=2011",base_de_dados!$O:$O,"&gt;=40908")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SUMIFS(base_de_dados!$T:$T,base_de_dados!$B:$B,$B703,base_de_dados!$G:$G,C$61,base_de_dados!$H:$H,$L$1,base_de_dados!$C:$C,$A703,base_de_dados!$M:$M,"&lt;=2011",base_de_dados!$O:$O,"&gt;=40908")</f>
        <v>0</v>
      </c>
      <c r="D703" s="5">
        <f>SUMIFS(base_de_dados!$T:$T,base_de_dados!$B:$B,$B703,base_de_dados!$G:$G,D$61,base_de_dados!$H:$H,$L$1,base_de_dados!$C:$C,$A703,base_de_dados!$M:$M,"&lt;=2011",base_de_dados!$O:$O,"&gt;=40908")</f>
        <v>0</v>
      </c>
      <c r="E703" s="5">
        <f>SUMIFS(base_de_dados!$T:$T,base_de_dados!$B:$B,$B703,base_de_dados!$G:$G,E$61,base_de_dados!$H:$H,$L$1,base_de_dados!$C:$C,$A703,base_de_dados!$M:$M,"&lt;=2011",base_de_dados!$O:$O,"&gt;=40908")</f>
        <v>0</v>
      </c>
      <c r="F703" s="5">
        <f>SUMIFS(base_de_dados!$T:$T,base_de_dados!$B:$B,$B703,base_de_dados!$G:$G,F$61,base_de_dados!$H:$H,$L$1,base_de_dados!$C:$C,$A703,base_de_dados!$M:$M,"&lt;=2011",base_de_dados!$O:$O,"&gt;=40908")</f>
        <v>0</v>
      </c>
      <c r="G703" s="5">
        <f>SUMIFS(base_de_dados!$T:$T,base_de_dados!$B:$B,$B703,base_de_dados!$G:$G,G$61,base_de_dados!$H:$H,$L$1,base_de_dados!$C:$C,$A703,base_de_dados!$M:$M,"&lt;=2011",base_de_dados!$O:$O,"&gt;=40908")</f>
        <v>0</v>
      </c>
      <c r="H703" s="5">
        <f>SUMIFS(base_de_dados!$T:$T,base_de_dados!$B:$B,$B703,base_de_dados!$G:$G,H$61,base_de_dados!$H:$H,$L$1,base_de_dados!$C:$C,$A703,base_de_dados!$M:$M,"&lt;=2011",base_de_dados!$O:$O,"&gt;=40908")</f>
        <v>0</v>
      </c>
      <c r="I703" s="5">
        <f>SUMIFS(base_de_dados!$T:$T,base_de_dados!$B:$B,$B703,base_de_dados!$G:$G,I$61,base_de_dados!$H:$H,$L$1,base_de_dados!$C:$C,$A703,base_de_dados!$M:$M,"&lt;=2011",base_de_dados!$O:$O,"&gt;=40908")</f>
        <v>0</v>
      </c>
      <c r="J703" s="5">
        <f>SUMIFS(base_de_dados!$T:$T,base_de_dados!$B:$B,$B703,base_de_dados!$G:$G,J$61,base_de_dados!$H:$H,$L$1,base_de_dados!$C:$C,$A703,base_de_dados!$M:$M,"&lt;=2011",base_de_dados!$O:$O,"&gt;=40908")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SUMIFS(base_de_dados!$T:$T,base_de_dados!$B:$B,$B704,base_de_dados!$G:$G,C$61,base_de_dados!$H:$H,$L$1,base_de_dados!$C:$C,$A704,base_de_dados!$M:$M,"&lt;=2011",base_de_dados!$O:$O,"&gt;=40908")</f>
        <v>0</v>
      </c>
      <c r="D704" s="5">
        <f>SUMIFS(base_de_dados!$T:$T,base_de_dados!$B:$B,$B704,base_de_dados!$G:$G,D$61,base_de_dados!$H:$H,$L$1,base_de_dados!$C:$C,$A704,base_de_dados!$M:$M,"&lt;=2011",base_de_dados!$O:$O,"&gt;=40908")</f>
        <v>0</v>
      </c>
      <c r="E704" s="5">
        <f>SUMIFS(base_de_dados!$T:$T,base_de_dados!$B:$B,$B704,base_de_dados!$G:$G,E$61,base_de_dados!$H:$H,$L$1,base_de_dados!$C:$C,$A704,base_de_dados!$M:$M,"&lt;=2011",base_de_dados!$O:$O,"&gt;=40908")</f>
        <v>0</v>
      </c>
      <c r="F704" s="5">
        <f>SUMIFS(base_de_dados!$T:$T,base_de_dados!$B:$B,$B704,base_de_dados!$G:$G,F$61,base_de_dados!$H:$H,$L$1,base_de_dados!$C:$C,$A704,base_de_dados!$M:$M,"&lt;=2011",base_de_dados!$O:$O,"&gt;=40908")</f>
        <v>0</v>
      </c>
      <c r="G704" s="5">
        <f>SUMIFS(base_de_dados!$T:$T,base_de_dados!$B:$B,$B704,base_de_dados!$G:$G,G$61,base_de_dados!$H:$H,$L$1,base_de_dados!$C:$C,$A704,base_de_dados!$M:$M,"&lt;=2011",base_de_dados!$O:$O,"&gt;=40908")</f>
        <v>0</v>
      </c>
      <c r="H704" s="5">
        <f>SUMIFS(base_de_dados!$T:$T,base_de_dados!$B:$B,$B704,base_de_dados!$G:$G,H$61,base_de_dados!$H:$H,$L$1,base_de_dados!$C:$C,$A704,base_de_dados!$M:$M,"&lt;=2011",base_de_dados!$O:$O,"&gt;=40908")</f>
        <v>0</v>
      </c>
      <c r="I704" s="5">
        <f>SUMIFS(base_de_dados!$T:$T,base_de_dados!$B:$B,$B704,base_de_dados!$G:$G,I$61,base_de_dados!$H:$H,$L$1,base_de_dados!$C:$C,$A704,base_de_dados!$M:$M,"&lt;=2011",base_de_dados!$O:$O,"&gt;=40908")</f>
        <v>0</v>
      </c>
      <c r="J704" s="5">
        <f>SUMIFS(base_de_dados!$T:$T,base_de_dados!$B:$B,$B704,base_de_dados!$G:$G,J$61,base_de_dados!$H:$H,$L$1,base_de_dados!$C:$C,$A704,base_de_dados!$M:$M,"&lt;=2011",base_de_dados!$O:$O,"&gt;=40908")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SUMIFS(base_de_dados!$T:$T,base_de_dados!$B:$B,$B705,base_de_dados!$G:$G,C$61,base_de_dados!$H:$H,$L$1,base_de_dados!$C:$C,$A705,base_de_dados!$M:$M,"&lt;=2011",base_de_dados!$O:$O,"&gt;=40908")</f>
        <v>0</v>
      </c>
      <c r="D705" s="5">
        <f>SUMIFS(base_de_dados!$T:$T,base_de_dados!$B:$B,$B705,base_de_dados!$G:$G,D$61,base_de_dados!$H:$H,$L$1,base_de_dados!$C:$C,$A705,base_de_dados!$M:$M,"&lt;=2011",base_de_dados!$O:$O,"&gt;=40908")</f>
        <v>0</v>
      </c>
      <c r="E705" s="5">
        <f>SUMIFS(base_de_dados!$T:$T,base_de_dados!$B:$B,$B705,base_de_dados!$G:$G,E$61,base_de_dados!$H:$H,$L$1,base_de_dados!$C:$C,$A705,base_de_dados!$M:$M,"&lt;=2011",base_de_dados!$O:$O,"&gt;=40908")</f>
        <v>0</v>
      </c>
      <c r="F705" s="5">
        <f>SUMIFS(base_de_dados!$T:$T,base_de_dados!$B:$B,$B705,base_de_dados!$G:$G,F$61,base_de_dados!$H:$H,$L$1,base_de_dados!$C:$C,$A705,base_de_dados!$M:$M,"&lt;=2011",base_de_dados!$O:$O,"&gt;=40908")</f>
        <v>0</v>
      </c>
      <c r="G705" s="5">
        <f>SUMIFS(base_de_dados!$T:$T,base_de_dados!$B:$B,$B705,base_de_dados!$G:$G,G$61,base_de_dados!$H:$H,$L$1,base_de_dados!$C:$C,$A705,base_de_dados!$M:$M,"&lt;=2011",base_de_dados!$O:$O,"&gt;=40908")</f>
        <v>0</v>
      </c>
      <c r="H705" s="5">
        <f>SUMIFS(base_de_dados!$T:$T,base_de_dados!$B:$B,$B705,base_de_dados!$G:$G,H$61,base_de_dados!$H:$H,$L$1,base_de_dados!$C:$C,$A705,base_de_dados!$M:$M,"&lt;=2011",base_de_dados!$O:$O,"&gt;=40908")</f>
        <v>0</v>
      </c>
      <c r="I705" s="5">
        <f>SUMIFS(base_de_dados!$T:$T,base_de_dados!$B:$B,$B705,base_de_dados!$G:$G,I$61,base_de_dados!$H:$H,$L$1,base_de_dados!$C:$C,$A705,base_de_dados!$M:$M,"&lt;=2011",base_de_dados!$O:$O,"&gt;=40908")</f>
        <v>0</v>
      </c>
      <c r="J705" s="5">
        <f>SUMIFS(base_de_dados!$T:$T,base_de_dados!$B:$B,$B705,base_de_dados!$G:$G,J$61,base_de_dados!$H:$H,$L$1,base_de_dados!$C:$C,$A705,base_de_dados!$M:$M,"&lt;=2011",base_de_dados!$O:$O,"&gt;=40908")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SUMIFS(base_de_dados!$T:$T,base_de_dados!$B:$B,$B706,base_de_dados!$G:$G,C$61,base_de_dados!$H:$H,$L$1,base_de_dados!$C:$C,$A706,base_de_dados!$M:$M,"&lt;=2011",base_de_dados!$O:$O,"&gt;=40908")</f>
        <v>0</v>
      </c>
      <c r="D706" s="5">
        <f>SUMIFS(base_de_dados!$T:$T,base_de_dados!$B:$B,$B706,base_de_dados!$G:$G,D$61,base_de_dados!$H:$H,$L$1,base_de_dados!$C:$C,$A706,base_de_dados!$M:$M,"&lt;=2011",base_de_dados!$O:$O,"&gt;=40908")</f>
        <v>0</v>
      </c>
      <c r="E706" s="5">
        <f>SUMIFS(base_de_dados!$T:$T,base_de_dados!$B:$B,$B706,base_de_dados!$G:$G,E$61,base_de_dados!$H:$H,$L$1,base_de_dados!$C:$C,$A706,base_de_dados!$M:$M,"&lt;=2011",base_de_dados!$O:$O,"&gt;=40908")</f>
        <v>0</v>
      </c>
      <c r="F706" s="5">
        <f>SUMIFS(base_de_dados!$T:$T,base_de_dados!$B:$B,$B706,base_de_dados!$G:$G,F$61,base_de_dados!$H:$H,$L$1,base_de_dados!$C:$C,$A706,base_de_dados!$M:$M,"&lt;=2011",base_de_dados!$O:$O,"&gt;=40908")</f>
        <v>0</v>
      </c>
      <c r="G706" s="5">
        <f>SUMIFS(base_de_dados!$T:$T,base_de_dados!$B:$B,$B706,base_de_dados!$G:$G,G$61,base_de_dados!$H:$H,$L$1,base_de_dados!$C:$C,$A706,base_de_dados!$M:$M,"&lt;=2011",base_de_dados!$O:$O,"&gt;=40908")</f>
        <v>0</v>
      </c>
      <c r="H706" s="5">
        <f>SUMIFS(base_de_dados!$T:$T,base_de_dados!$B:$B,$B706,base_de_dados!$G:$G,H$61,base_de_dados!$H:$H,$L$1,base_de_dados!$C:$C,$A706,base_de_dados!$M:$M,"&lt;=2011",base_de_dados!$O:$O,"&gt;=40908")</f>
        <v>0</v>
      </c>
      <c r="I706" s="5">
        <f>SUMIFS(base_de_dados!$T:$T,base_de_dados!$B:$B,$B706,base_de_dados!$G:$G,I$61,base_de_dados!$H:$H,$L$1,base_de_dados!$C:$C,$A706,base_de_dados!$M:$M,"&lt;=2011",base_de_dados!$O:$O,"&gt;=40908")</f>
        <v>0</v>
      </c>
      <c r="J706" s="5">
        <f>SUMIFS(base_de_dados!$T:$T,base_de_dados!$B:$B,$B706,base_de_dados!$G:$G,J$61,base_de_dados!$H:$H,$L$1,base_de_dados!$C:$C,$A706,base_de_dados!$M:$M,"&lt;=2011",base_de_dados!$O:$O,"&gt;=40908")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7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SUMIFS(base_de_dados!$T:$T,base_de_dados!$B:$B,$B709,base_de_dados!$G:$G,C$61,base_de_dados!$H:$H,$L$1,base_de_dados!$C:$C,$A709,base_de_dados!$M:$M,"&lt;=2011",base_de_dados!$O:$O,"&gt;=40908")</f>
        <v>0</v>
      </c>
      <c r="D709" s="5">
        <f>SUMIFS(base_de_dados!$T:$T,base_de_dados!$B:$B,$B709,base_de_dados!$G:$G,D$61,base_de_dados!$H:$H,$L$1,base_de_dados!$C:$C,$A709,base_de_dados!$M:$M,"&lt;=2011",base_de_dados!$O:$O,"&gt;=40908")</f>
        <v>0</v>
      </c>
      <c r="E709" s="5">
        <f>SUMIFS(base_de_dados!$T:$T,base_de_dados!$B:$B,$B709,base_de_dados!$G:$G,E$61,base_de_dados!$H:$H,$L$1,base_de_dados!$C:$C,$A709,base_de_dados!$M:$M,"&lt;=2011",base_de_dados!$O:$O,"&gt;=40908")</f>
        <v>0</v>
      </c>
      <c r="F709" s="5">
        <f>SUMIFS(base_de_dados!$T:$T,base_de_dados!$B:$B,$B709,base_de_dados!$G:$G,F$61,base_de_dados!$H:$H,$L$1,base_de_dados!$C:$C,$A709,base_de_dados!$M:$M,"&lt;=2011",base_de_dados!$O:$O,"&gt;=40908")</f>
        <v>0</v>
      </c>
      <c r="G709" s="5">
        <f>SUMIFS(base_de_dados!$T:$T,base_de_dados!$B:$B,$B709,base_de_dados!$G:$G,G$61,base_de_dados!$H:$H,$L$1,base_de_dados!$C:$C,$A709,base_de_dados!$M:$M,"&lt;=2011",base_de_dados!$O:$O,"&gt;=40908")</f>
        <v>0</v>
      </c>
      <c r="H709" s="5">
        <f>SUMIFS(base_de_dados!$T:$T,base_de_dados!$B:$B,$B709,base_de_dados!$G:$G,H$61,base_de_dados!$H:$H,$L$1,base_de_dados!$C:$C,$A709,base_de_dados!$M:$M,"&lt;=2011",base_de_dados!$O:$O,"&gt;=40908")</f>
        <v>0</v>
      </c>
      <c r="I709" s="5">
        <f>SUMIFS(base_de_dados!$T:$T,base_de_dados!$B:$B,$B709,base_de_dados!$G:$G,I$61,base_de_dados!$H:$H,$L$1,base_de_dados!$C:$C,$A709,base_de_dados!$M:$M,"&lt;=2011",base_de_dados!$O:$O,"&gt;=40908")</f>
        <v>0</v>
      </c>
      <c r="J709" s="5">
        <f>SUMIFS(base_de_dados!$T:$T,base_de_dados!$B:$B,$B709,base_de_dados!$G:$G,J$61,base_de_dados!$H:$H,$L$1,base_de_dados!$C:$C,$A709,base_de_dados!$M:$M,"&lt;=2011",base_de_dados!$O:$O,"&gt;=40908")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SUMIFS(base_de_dados!$T:$T,base_de_dados!$B:$B,$B710,base_de_dados!$G:$G,C$61,base_de_dados!$H:$H,$L$1,base_de_dados!$C:$C,$A710,base_de_dados!$M:$M,"&lt;=2011",base_de_dados!$O:$O,"&gt;=40908")</f>
        <v>0</v>
      </c>
      <c r="D710" s="5">
        <f>SUMIFS(base_de_dados!$T:$T,base_de_dados!$B:$B,$B710,base_de_dados!$G:$G,D$61,base_de_dados!$H:$H,$L$1,base_de_dados!$C:$C,$A710,base_de_dados!$M:$M,"&lt;=2011",base_de_dados!$O:$O,"&gt;=40908")</f>
        <v>0</v>
      </c>
      <c r="E710" s="5">
        <f>SUMIFS(base_de_dados!$T:$T,base_de_dados!$B:$B,$B710,base_de_dados!$G:$G,E$61,base_de_dados!$H:$H,$L$1,base_de_dados!$C:$C,$A710,base_de_dados!$M:$M,"&lt;=2011",base_de_dados!$O:$O,"&gt;=40908")</f>
        <v>0</v>
      </c>
      <c r="F710" s="5">
        <f>SUMIFS(base_de_dados!$T:$T,base_de_dados!$B:$B,$B710,base_de_dados!$G:$G,F$61,base_de_dados!$H:$H,$L$1,base_de_dados!$C:$C,$A710,base_de_dados!$M:$M,"&lt;=2011",base_de_dados!$O:$O,"&gt;=40908")</f>
        <v>0</v>
      </c>
      <c r="G710" s="5">
        <f>SUMIFS(base_de_dados!$T:$T,base_de_dados!$B:$B,$B710,base_de_dados!$G:$G,G$61,base_de_dados!$H:$H,$L$1,base_de_dados!$C:$C,$A710,base_de_dados!$M:$M,"&lt;=2011",base_de_dados!$O:$O,"&gt;=40908")</f>
        <v>0</v>
      </c>
      <c r="H710" s="5">
        <f>SUMIFS(base_de_dados!$T:$T,base_de_dados!$B:$B,$B710,base_de_dados!$G:$G,H$61,base_de_dados!$H:$H,$L$1,base_de_dados!$C:$C,$A710,base_de_dados!$M:$M,"&lt;=2011",base_de_dados!$O:$O,"&gt;=40908")</f>
        <v>0</v>
      </c>
      <c r="I710" s="5">
        <f>SUMIFS(base_de_dados!$T:$T,base_de_dados!$B:$B,$B710,base_de_dados!$G:$G,I$61,base_de_dados!$H:$H,$L$1,base_de_dados!$C:$C,$A710,base_de_dados!$M:$M,"&lt;=2011",base_de_dados!$O:$O,"&gt;=40908")</f>
        <v>0</v>
      </c>
      <c r="J710" s="5">
        <f>SUMIFS(base_de_dados!$T:$T,base_de_dados!$B:$B,$B710,base_de_dados!$G:$G,J$61,base_de_dados!$H:$H,$L$1,base_de_dados!$C:$C,$A710,base_de_dados!$M:$M,"&lt;=2011",base_de_dados!$O:$O,"&gt;=40908")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SUMIFS(base_de_dados!$T:$T,base_de_dados!$B:$B,$B711,base_de_dados!$G:$G,C$61,base_de_dados!$H:$H,$L$1,base_de_dados!$C:$C,$A711,base_de_dados!$M:$M,"&lt;=2011",base_de_dados!$O:$O,"&gt;=40908")</f>
        <v>0</v>
      </c>
      <c r="D711" s="5">
        <f>SUMIFS(base_de_dados!$T:$T,base_de_dados!$B:$B,$B711,base_de_dados!$G:$G,D$61,base_de_dados!$H:$H,$L$1,base_de_dados!$C:$C,$A711,base_de_dados!$M:$M,"&lt;=2011",base_de_dados!$O:$O,"&gt;=40908")</f>
        <v>0</v>
      </c>
      <c r="E711" s="5">
        <f>SUMIFS(base_de_dados!$T:$T,base_de_dados!$B:$B,$B711,base_de_dados!$G:$G,E$61,base_de_dados!$H:$H,$L$1,base_de_dados!$C:$C,$A711,base_de_dados!$M:$M,"&lt;=2011",base_de_dados!$O:$O,"&gt;=40908")</f>
        <v>0</v>
      </c>
      <c r="F711" s="5">
        <f>SUMIFS(base_de_dados!$T:$T,base_de_dados!$B:$B,$B711,base_de_dados!$G:$G,F$61,base_de_dados!$H:$H,$L$1,base_de_dados!$C:$C,$A711,base_de_dados!$M:$M,"&lt;=2011",base_de_dados!$O:$O,"&gt;=40908")</f>
        <v>0</v>
      </c>
      <c r="G711" s="5">
        <f>SUMIFS(base_de_dados!$T:$T,base_de_dados!$B:$B,$B711,base_de_dados!$G:$G,G$61,base_de_dados!$H:$H,$L$1,base_de_dados!$C:$C,$A711,base_de_dados!$M:$M,"&lt;=2011",base_de_dados!$O:$O,"&gt;=40908")</f>
        <v>0</v>
      </c>
      <c r="H711" s="5">
        <f>SUMIFS(base_de_dados!$T:$T,base_de_dados!$B:$B,$B711,base_de_dados!$G:$G,H$61,base_de_dados!$H:$H,$L$1,base_de_dados!$C:$C,$A711,base_de_dados!$M:$M,"&lt;=2011",base_de_dados!$O:$O,"&gt;=40908")</f>
        <v>0</v>
      </c>
      <c r="I711" s="5">
        <f>SUMIFS(base_de_dados!$T:$T,base_de_dados!$B:$B,$B711,base_de_dados!$G:$G,I$61,base_de_dados!$H:$H,$L$1,base_de_dados!$C:$C,$A711,base_de_dados!$M:$M,"&lt;=2011",base_de_dados!$O:$O,"&gt;=40908")</f>
        <v>0</v>
      </c>
      <c r="J711" s="5">
        <f>SUMIFS(base_de_dados!$T:$T,base_de_dados!$B:$B,$B711,base_de_dados!$G:$G,J$61,base_de_dados!$H:$H,$L$1,base_de_dados!$C:$C,$A711,base_de_dados!$M:$M,"&lt;=2011",base_de_dados!$O:$O,"&gt;=40908")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SUMIFS(base_de_dados!$T:$T,base_de_dados!$B:$B,$B712,base_de_dados!$G:$G,C$61,base_de_dados!$H:$H,$L$1,base_de_dados!$C:$C,$A712,base_de_dados!$M:$M,"&lt;=2011",base_de_dados!$O:$O,"&gt;=40908")</f>
        <v>0</v>
      </c>
      <c r="D712" s="5">
        <f>SUMIFS(base_de_dados!$T:$T,base_de_dados!$B:$B,$B712,base_de_dados!$G:$G,D$61,base_de_dados!$H:$H,$L$1,base_de_dados!$C:$C,$A712,base_de_dados!$M:$M,"&lt;=2011",base_de_dados!$O:$O,"&gt;=40908")</f>
        <v>0</v>
      </c>
      <c r="E712" s="5">
        <f>SUMIFS(base_de_dados!$T:$T,base_de_dados!$B:$B,$B712,base_de_dados!$G:$G,E$61,base_de_dados!$H:$H,$L$1,base_de_dados!$C:$C,$A712,base_de_dados!$M:$M,"&lt;=2011",base_de_dados!$O:$O,"&gt;=40908")</f>
        <v>0</v>
      </c>
      <c r="F712" s="5">
        <f>SUMIFS(base_de_dados!$T:$T,base_de_dados!$B:$B,$B712,base_de_dados!$G:$G,F$61,base_de_dados!$H:$H,$L$1,base_de_dados!$C:$C,$A712,base_de_dados!$M:$M,"&lt;=2011",base_de_dados!$O:$O,"&gt;=40908")</f>
        <v>0</v>
      </c>
      <c r="G712" s="5">
        <f>SUMIFS(base_de_dados!$T:$T,base_de_dados!$B:$B,$B712,base_de_dados!$G:$G,G$61,base_de_dados!$H:$H,$L$1,base_de_dados!$C:$C,$A712,base_de_dados!$M:$M,"&lt;=2011",base_de_dados!$O:$O,"&gt;=40908")</f>
        <v>0</v>
      </c>
      <c r="H712" s="5">
        <f>SUMIFS(base_de_dados!$T:$T,base_de_dados!$B:$B,$B712,base_de_dados!$G:$G,H$61,base_de_dados!$H:$H,$L$1,base_de_dados!$C:$C,$A712,base_de_dados!$M:$M,"&lt;=2011",base_de_dados!$O:$O,"&gt;=40908")</f>
        <v>0</v>
      </c>
      <c r="I712" s="5">
        <f>SUMIFS(base_de_dados!$T:$T,base_de_dados!$B:$B,$B712,base_de_dados!$G:$G,I$61,base_de_dados!$H:$H,$L$1,base_de_dados!$C:$C,$A712,base_de_dados!$M:$M,"&lt;=2011",base_de_dados!$O:$O,"&gt;=40908")</f>
        <v>0</v>
      </c>
      <c r="J712" s="5">
        <f>SUMIFS(base_de_dados!$T:$T,base_de_dados!$B:$B,$B712,base_de_dados!$G:$G,J$61,base_de_dados!$H:$H,$L$1,base_de_dados!$C:$C,$A712,base_de_dados!$M:$M,"&lt;=2011",base_de_dados!$O:$O,"&gt;=40908")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SUMIFS(base_de_dados!$T:$T,base_de_dados!$B:$B,$B713,base_de_dados!$G:$G,C$61,base_de_dados!$H:$H,$L$1,base_de_dados!$C:$C,$A713,base_de_dados!$M:$M,"&lt;=2011",base_de_dados!$O:$O,"&gt;=40908")</f>
        <v>0</v>
      </c>
      <c r="D713" s="5">
        <f>SUMIFS(base_de_dados!$T:$T,base_de_dados!$B:$B,$B713,base_de_dados!$G:$G,D$61,base_de_dados!$H:$H,$L$1,base_de_dados!$C:$C,$A713,base_de_dados!$M:$M,"&lt;=2011",base_de_dados!$O:$O,"&gt;=40908")</f>
        <v>0</v>
      </c>
      <c r="E713" s="5">
        <f>SUMIFS(base_de_dados!$T:$T,base_de_dados!$B:$B,$B713,base_de_dados!$G:$G,E$61,base_de_dados!$H:$H,$L$1,base_de_dados!$C:$C,$A713,base_de_dados!$M:$M,"&lt;=2011",base_de_dados!$O:$O,"&gt;=40908")</f>
        <v>0</v>
      </c>
      <c r="F713" s="5">
        <f>SUMIFS(base_de_dados!$T:$T,base_de_dados!$B:$B,$B713,base_de_dados!$G:$G,F$61,base_de_dados!$H:$H,$L$1,base_de_dados!$C:$C,$A713,base_de_dados!$M:$M,"&lt;=2011",base_de_dados!$O:$O,"&gt;=40908")</f>
        <v>0</v>
      </c>
      <c r="G713" s="5">
        <f>SUMIFS(base_de_dados!$T:$T,base_de_dados!$B:$B,$B713,base_de_dados!$G:$G,G$61,base_de_dados!$H:$H,$L$1,base_de_dados!$C:$C,$A713,base_de_dados!$M:$M,"&lt;=2011",base_de_dados!$O:$O,"&gt;=40908")</f>
        <v>0</v>
      </c>
      <c r="H713" s="5">
        <f>SUMIFS(base_de_dados!$T:$T,base_de_dados!$B:$B,$B713,base_de_dados!$G:$G,H$61,base_de_dados!$H:$H,$L$1,base_de_dados!$C:$C,$A713,base_de_dados!$M:$M,"&lt;=2011",base_de_dados!$O:$O,"&gt;=40908")</f>
        <v>0</v>
      </c>
      <c r="I713" s="5">
        <f>SUMIFS(base_de_dados!$T:$T,base_de_dados!$B:$B,$B713,base_de_dados!$G:$G,I$61,base_de_dados!$H:$H,$L$1,base_de_dados!$C:$C,$A713,base_de_dados!$M:$M,"&lt;=2011",base_de_dados!$O:$O,"&gt;=40908")</f>
        <v>0</v>
      </c>
      <c r="J713" s="5">
        <f>SUMIFS(base_de_dados!$T:$T,base_de_dados!$B:$B,$B713,base_de_dados!$G:$G,J$61,base_de_dados!$H:$H,$L$1,base_de_dados!$C:$C,$A713,base_de_dados!$M:$M,"&lt;=2011",base_de_dados!$O:$O,"&gt;=40908")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SUMIFS(base_de_dados!$T:$T,base_de_dados!$B:$B,$B714,base_de_dados!$G:$G,C$61,base_de_dados!$H:$H,$L$1,base_de_dados!$C:$C,$A714,base_de_dados!$M:$M,"&lt;=2011",base_de_dados!$O:$O,"&gt;=40908")</f>
        <v>0</v>
      </c>
      <c r="D714" s="5">
        <f>SUMIFS(base_de_dados!$T:$T,base_de_dados!$B:$B,$B714,base_de_dados!$G:$G,D$61,base_de_dados!$H:$H,$L$1,base_de_dados!$C:$C,$A714,base_de_dados!$M:$M,"&lt;=2011",base_de_dados!$O:$O,"&gt;=40908")</f>
        <v>0</v>
      </c>
      <c r="E714" s="5">
        <f>SUMIFS(base_de_dados!$T:$T,base_de_dados!$B:$B,$B714,base_de_dados!$G:$G,E$61,base_de_dados!$H:$H,$L$1,base_de_dados!$C:$C,$A714,base_de_dados!$M:$M,"&lt;=2011",base_de_dados!$O:$O,"&gt;=40908")</f>
        <v>0</v>
      </c>
      <c r="F714" s="5">
        <f>SUMIFS(base_de_dados!$T:$T,base_de_dados!$B:$B,$B714,base_de_dados!$G:$G,F$61,base_de_dados!$H:$H,$L$1,base_de_dados!$C:$C,$A714,base_de_dados!$M:$M,"&lt;=2011",base_de_dados!$O:$O,"&gt;=40908")</f>
        <v>0</v>
      </c>
      <c r="G714" s="5">
        <f>SUMIFS(base_de_dados!$T:$T,base_de_dados!$B:$B,$B714,base_de_dados!$G:$G,G$61,base_de_dados!$H:$H,$L$1,base_de_dados!$C:$C,$A714,base_de_dados!$M:$M,"&lt;=2011",base_de_dados!$O:$O,"&gt;=40908")</f>
        <v>0</v>
      </c>
      <c r="H714" s="5">
        <f>SUMIFS(base_de_dados!$T:$T,base_de_dados!$B:$B,$B714,base_de_dados!$G:$G,H$61,base_de_dados!$H:$H,$L$1,base_de_dados!$C:$C,$A714,base_de_dados!$M:$M,"&lt;=2011",base_de_dados!$O:$O,"&gt;=40908")</f>
        <v>0</v>
      </c>
      <c r="I714" s="5">
        <f>SUMIFS(base_de_dados!$T:$T,base_de_dados!$B:$B,$B714,base_de_dados!$G:$G,I$61,base_de_dados!$H:$H,$L$1,base_de_dados!$C:$C,$A714,base_de_dados!$M:$M,"&lt;=2011",base_de_dados!$O:$O,"&gt;=40908")</f>
        <v>0</v>
      </c>
      <c r="J714" s="5">
        <f>SUMIFS(base_de_dados!$T:$T,base_de_dados!$B:$B,$B714,base_de_dados!$G:$G,J$61,base_de_dados!$H:$H,$L$1,base_de_dados!$C:$C,$A714,base_de_dados!$M:$M,"&lt;=2011",base_de_dados!$O:$O,"&gt;=40908")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SUMIFS(base_de_dados!$T:$T,base_de_dados!$B:$B,$B715,base_de_dados!$G:$G,C$61,base_de_dados!$H:$H,$L$1,base_de_dados!$C:$C,$A715,base_de_dados!$M:$M,"&lt;=2011",base_de_dados!$O:$O,"&gt;=40908")</f>
        <v>0</v>
      </c>
      <c r="D715" s="5">
        <f>SUMIFS(base_de_dados!$T:$T,base_de_dados!$B:$B,$B715,base_de_dados!$G:$G,D$61,base_de_dados!$H:$H,$L$1,base_de_dados!$C:$C,$A715,base_de_dados!$M:$M,"&lt;=2011",base_de_dados!$O:$O,"&gt;=40908")</f>
        <v>0</v>
      </c>
      <c r="E715" s="5">
        <f>SUMIFS(base_de_dados!$T:$T,base_de_dados!$B:$B,$B715,base_de_dados!$G:$G,E$61,base_de_dados!$H:$H,$L$1,base_de_dados!$C:$C,$A715,base_de_dados!$M:$M,"&lt;=2011",base_de_dados!$O:$O,"&gt;=40908")</f>
        <v>0</v>
      </c>
      <c r="F715" s="5">
        <f>SUMIFS(base_de_dados!$T:$T,base_de_dados!$B:$B,$B715,base_de_dados!$G:$G,F$61,base_de_dados!$H:$H,$L$1,base_de_dados!$C:$C,$A715,base_de_dados!$M:$M,"&lt;=2011",base_de_dados!$O:$O,"&gt;=40908")</f>
        <v>0</v>
      </c>
      <c r="G715" s="5">
        <f>SUMIFS(base_de_dados!$T:$T,base_de_dados!$B:$B,$B715,base_de_dados!$G:$G,G$61,base_de_dados!$H:$H,$L$1,base_de_dados!$C:$C,$A715,base_de_dados!$M:$M,"&lt;=2011",base_de_dados!$O:$O,"&gt;=40908")</f>
        <v>0</v>
      </c>
      <c r="H715" s="5">
        <f>SUMIFS(base_de_dados!$T:$T,base_de_dados!$B:$B,$B715,base_de_dados!$G:$G,H$61,base_de_dados!$H:$H,$L$1,base_de_dados!$C:$C,$A715,base_de_dados!$M:$M,"&lt;=2011",base_de_dados!$O:$O,"&gt;=40908")</f>
        <v>0</v>
      </c>
      <c r="I715" s="5">
        <f>SUMIFS(base_de_dados!$T:$T,base_de_dados!$B:$B,$B715,base_de_dados!$G:$G,I$61,base_de_dados!$H:$H,$L$1,base_de_dados!$C:$C,$A715,base_de_dados!$M:$M,"&lt;=2011",base_de_dados!$O:$O,"&gt;=40908")</f>
        <v>0</v>
      </c>
      <c r="J715" s="5">
        <f>SUMIFS(base_de_dados!$T:$T,base_de_dados!$B:$B,$B715,base_de_dados!$G:$G,J$61,base_de_dados!$H:$H,$L$1,base_de_dados!$C:$C,$A715,base_de_dados!$M:$M,"&lt;=2011",base_de_dados!$O:$O,"&gt;=40908")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SUMIFS(base_de_dados!$T:$T,base_de_dados!$B:$B,$B716,base_de_dados!$G:$G,C$61,base_de_dados!$H:$H,$L$1,base_de_dados!$C:$C,$A716,base_de_dados!$M:$M,"&lt;=2011",base_de_dados!$O:$O,"&gt;=40908")</f>
        <v>0</v>
      </c>
      <c r="D716" s="5">
        <f>SUMIFS(base_de_dados!$T:$T,base_de_dados!$B:$B,$B716,base_de_dados!$G:$G,D$61,base_de_dados!$H:$H,$L$1,base_de_dados!$C:$C,$A716,base_de_dados!$M:$M,"&lt;=2011",base_de_dados!$O:$O,"&gt;=40908")</f>
        <v>0</v>
      </c>
      <c r="E716" s="5">
        <f>SUMIFS(base_de_dados!$T:$T,base_de_dados!$B:$B,$B716,base_de_dados!$G:$G,E$61,base_de_dados!$H:$H,$L$1,base_de_dados!$C:$C,$A716,base_de_dados!$M:$M,"&lt;=2011",base_de_dados!$O:$O,"&gt;=40908")</f>
        <v>0</v>
      </c>
      <c r="F716" s="5">
        <f>SUMIFS(base_de_dados!$T:$T,base_de_dados!$B:$B,$B716,base_de_dados!$G:$G,F$61,base_de_dados!$H:$H,$L$1,base_de_dados!$C:$C,$A716,base_de_dados!$M:$M,"&lt;=2011",base_de_dados!$O:$O,"&gt;=40908")</f>
        <v>0</v>
      </c>
      <c r="G716" s="5">
        <f>SUMIFS(base_de_dados!$T:$T,base_de_dados!$B:$B,$B716,base_de_dados!$G:$G,G$61,base_de_dados!$H:$H,$L$1,base_de_dados!$C:$C,$A716,base_de_dados!$M:$M,"&lt;=2011",base_de_dados!$O:$O,"&gt;=40908")</f>
        <v>0</v>
      </c>
      <c r="H716" s="5">
        <f>SUMIFS(base_de_dados!$T:$T,base_de_dados!$B:$B,$B716,base_de_dados!$G:$G,H$61,base_de_dados!$H:$H,$L$1,base_de_dados!$C:$C,$A716,base_de_dados!$M:$M,"&lt;=2011",base_de_dados!$O:$O,"&gt;=40908")</f>
        <v>0</v>
      </c>
      <c r="I716" s="5">
        <f>SUMIFS(base_de_dados!$T:$T,base_de_dados!$B:$B,$B716,base_de_dados!$G:$G,I$61,base_de_dados!$H:$H,$L$1,base_de_dados!$C:$C,$A716,base_de_dados!$M:$M,"&lt;=2011",base_de_dados!$O:$O,"&gt;=40908")</f>
        <v>0</v>
      </c>
      <c r="J716" s="5">
        <f>SUMIFS(base_de_dados!$T:$T,base_de_dados!$B:$B,$B716,base_de_dados!$G:$G,J$61,base_de_dados!$H:$H,$L$1,base_de_dados!$C:$C,$A716,base_de_dados!$M:$M,"&lt;=2011",base_de_dados!$O:$O,"&gt;=40908")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SUMIFS(base_de_dados!$T:$T,base_de_dados!$B:$B,$B717,base_de_dados!$G:$G,C$61,base_de_dados!$H:$H,$L$1,base_de_dados!$C:$C,$A717,base_de_dados!$M:$M,"&lt;=2011",base_de_dados!$O:$O,"&gt;=40908")</f>
        <v>0</v>
      </c>
      <c r="D717" s="5">
        <f>SUMIFS(base_de_dados!$T:$T,base_de_dados!$B:$B,$B717,base_de_dados!$G:$G,D$61,base_de_dados!$H:$H,$L$1,base_de_dados!$C:$C,$A717,base_de_dados!$M:$M,"&lt;=2011",base_de_dados!$O:$O,"&gt;=40908")</f>
        <v>0</v>
      </c>
      <c r="E717" s="5">
        <f>SUMIFS(base_de_dados!$T:$T,base_de_dados!$B:$B,$B717,base_de_dados!$G:$G,E$61,base_de_dados!$H:$H,$L$1,base_de_dados!$C:$C,$A717,base_de_dados!$M:$M,"&lt;=2011",base_de_dados!$O:$O,"&gt;=40908")</f>
        <v>0</v>
      </c>
      <c r="F717" s="5">
        <f>SUMIFS(base_de_dados!$T:$T,base_de_dados!$B:$B,$B717,base_de_dados!$G:$G,F$61,base_de_dados!$H:$H,$L$1,base_de_dados!$C:$C,$A717,base_de_dados!$M:$M,"&lt;=2011",base_de_dados!$O:$O,"&gt;=40908")</f>
        <v>0</v>
      </c>
      <c r="G717" s="5">
        <f>SUMIFS(base_de_dados!$T:$T,base_de_dados!$B:$B,$B717,base_de_dados!$G:$G,G$61,base_de_dados!$H:$H,$L$1,base_de_dados!$C:$C,$A717,base_de_dados!$M:$M,"&lt;=2011",base_de_dados!$O:$O,"&gt;=40908")</f>
        <v>0</v>
      </c>
      <c r="H717" s="5">
        <f>SUMIFS(base_de_dados!$T:$T,base_de_dados!$B:$B,$B717,base_de_dados!$G:$G,H$61,base_de_dados!$H:$H,$L$1,base_de_dados!$C:$C,$A717,base_de_dados!$M:$M,"&lt;=2011",base_de_dados!$O:$O,"&gt;=40908")</f>
        <v>0</v>
      </c>
      <c r="I717" s="5">
        <f>SUMIFS(base_de_dados!$T:$T,base_de_dados!$B:$B,$B717,base_de_dados!$G:$G,I$61,base_de_dados!$H:$H,$L$1,base_de_dados!$C:$C,$A717,base_de_dados!$M:$M,"&lt;=2011",base_de_dados!$O:$O,"&gt;=40908")</f>
        <v>0</v>
      </c>
      <c r="J717" s="5">
        <f>SUMIFS(base_de_dados!$T:$T,base_de_dados!$B:$B,$B717,base_de_dados!$G:$G,J$61,base_de_dados!$H:$H,$L$1,base_de_dados!$C:$C,$A717,base_de_dados!$M:$M,"&lt;=2011",base_de_dados!$O:$O,"&gt;=40908")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SUMIFS(base_de_dados!$T:$T,base_de_dados!$B:$B,$B718,base_de_dados!$G:$G,C$61,base_de_dados!$H:$H,$L$1,base_de_dados!$C:$C,$A718,base_de_dados!$M:$M,"&lt;=2011",base_de_dados!$O:$O,"&gt;=40908")</f>
        <v>0</v>
      </c>
      <c r="D718" s="5">
        <f>SUMIFS(base_de_dados!$T:$T,base_de_dados!$B:$B,$B718,base_de_dados!$G:$G,D$61,base_de_dados!$H:$H,$L$1,base_de_dados!$C:$C,$A718,base_de_dados!$M:$M,"&lt;=2011",base_de_dados!$O:$O,"&gt;=40908")</f>
        <v>0</v>
      </c>
      <c r="E718" s="5">
        <f>SUMIFS(base_de_dados!$T:$T,base_de_dados!$B:$B,$B718,base_de_dados!$G:$G,E$61,base_de_dados!$H:$H,$L$1,base_de_dados!$C:$C,$A718,base_de_dados!$M:$M,"&lt;=2011",base_de_dados!$O:$O,"&gt;=40908")</f>
        <v>0</v>
      </c>
      <c r="F718" s="5">
        <f>SUMIFS(base_de_dados!$T:$T,base_de_dados!$B:$B,$B718,base_de_dados!$G:$G,F$61,base_de_dados!$H:$H,$L$1,base_de_dados!$C:$C,$A718,base_de_dados!$M:$M,"&lt;=2011",base_de_dados!$O:$O,"&gt;=40908")</f>
        <v>0</v>
      </c>
      <c r="G718" s="5">
        <f>SUMIFS(base_de_dados!$T:$T,base_de_dados!$B:$B,$B718,base_de_dados!$G:$G,G$61,base_de_dados!$H:$H,$L$1,base_de_dados!$C:$C,$A718,base_de_dados!$M:$M,"&lt;=2011",base_de_dados!$O:$O,"&gt;=40908")</f>
        <v>0</v>
      </c>
      <c r="H718" s="5">
        <f>SUMIFS(base_de_dados!$T:$T,base_de_dados!$B:$B,$B718,base_de_dados!$G:$G,H$61,base_de_dados!$H:$H,$L$1,base_de_dados!$C:$C,$A718,base_de_dados!$M:$M,"&lt;=2011",base_de_dados!$O:$O,"&gt;=40908")</f>
        <v>0</v>
      </c>
      <c r="I718" s="5">
        <f>SUMIFS(base_de_dados!$T:$T,base_de_dados!$B:$B,$B718,base_de_dados!$G:$G,I$61,base_de_dados!$H:$H,$L$1,base_de_dados!$C:$C,$A718,base_de_dados!$M:$M,"&lt;=2011",base_de_dados!$O:$O,"&gt;=40908")</f>
        <v>0</v>
      </c>
      <c r="J718" s="5">
        <f>SUMIFS(base_de_dados!$T:$T,base_de_dados!$B:$B,$B718,base_de_dados!$G:$G,J$61,base_de_dados!$H:$H,$L$1,base_de_dados!$C:$C,$A718,base_de_dados!$M:$M,"&lt;=2011",base_de_dados!$O:$O,"&gt;=40908")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SUMIFS(base_de_dados!$T:$T,base_de_dados!$B:$B,$B719,base_de_dados!$G:$G,C$61,base_de_dados!$H:$H,$L$1,base_de_dados!$C:$C,$A719,base_de_dados!$M:$M,"&lt;=2011",base_de_dados!$O:$O,"&gt;=40908")</f>
        <v>0</v>
      </c>
      <c r="D719" s="5">
        <f>SUMIFS(base_de_dados!$T:$T,base_de_dados!$B:$B,$B719,base_de_dados!$G:$G,D$61,base_de_dados!$H:$H,$L$1,base_de_dados!$C:$C,$A719,base_de_dados!$M:$M,"&lt;=2011",base_de_dados!$O:$O,"&gt;=40908")</f>
        <v>0.28576864535768642</v>
      </c>
      <c r="E719" s="5">
        <f>SUMIFS(base_de_dados!$T:$T,base_de_dados!$B:$B,$B719,base_de_dados!$G:$G,E$61,base_de_dados!$H:$H,$L$1,base_de_dados!$C:$C,$A719,base_de_dados!$M:$M,"&lt;=2011",base_de_dados!$O:$O,"&gt;=40908")</f>
        <v>0</v>
      </c>
      <c r="F719" s="5">
        <f>SUMIFS(base_de_dados!$T:$T,base_de_dados!$B:$B,$B719,base_de_dados!$G:$G,F$61,base_de_dados!$H:$H,$L$1,base_de_dados!$C:$C,$A719,base_de_dados!$M:$M,"&lt;=2011",base_de_dados!$O:$O,"&gt;=40908")</f>
        <v>0</v>
      </c>
      <c r="G719" s="5">
        <f>SUMIFS(base_de_dados!$T:$T,base_de_dados!$B:$B,$B719,base_de_dados!$G:$G,G$61,base_de_dados!$H:$H,$L$1,base_de_dados!$C:$C,$A719,base_de_dados!$M:$M,"&lt;=2011",base_de_dados!$O:$O,"&gt;=40908")</f>
        <v>0</v>
      </c>
      <c r="H719" s="5">
        <f>SUMIFS(base_de_dados!$T:$T,base_de_dados!$B:$B,$B719,base_de_dados!$G:$G,H$61,base_de_dados!$H:$H,$L$1,base_de_dados!$C:$C,$A719,base_de_dados!$M:$M,"&lt;=2011",base_de_dados!$O:$O,"&gt;=40908")</f>
        <v>0</v>
      </c>
      <c r="I719" s="5">
        <f>SUMIFS(base_de_dados!$T:$T,base_de_dados!$B:$B,$B719,base_de_dados!$G:$G,I$61,base_de_dados!$H:$H,$L$1,base_de_dados!$C:$C,$A719,base_de_dados!$M:$M,"&lt;=2011",base_de_dados!$O:$O,"&gt;=40908")</f>
        <v>0</v>
      </c>
      <c r="J719" s="5">
        <f>SUMIFS(base_de_dados!$T:$T,base_de_dados!$B:$B,$B719,base_de_dados!$G:$G,J$61,base_de_dados!$H:$H,$L$1,base_de_dados!$C:$C,$A719,base_de_dados!$M:$M,"&lt;=2011",base_de_dados!$O:$O,"&gt;=40908")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SUMIFS(base_de_dados!$T:$T,base_de_dados!$B:$B,$B720,base_de_dados!$G:$G,C$61,base_de_dados!$H:$H,$L$1,base_de_dados!$C:$C,$A720,base_de_dados!$M:$M,"&lt;=2011",base_de_dados!$O:$O,"&gt;=40908")</f>
        <v>0</v>
      </c>
      <c r="D720" s="5">
        <f>SUMIFS(base_de_dados!$T:$T,base_de_dados!$B:$B,$B720,base_de_dados!$G:$G,D$61,base_de_dados!$H:$H,$L$1,base_de_dados!$C:$C,$A720,base_de_dados!$M:$M,"&lt;=2011",base_de_dados!$O:$O,"&gt;=40908")</f>
        <v>0</v>
      </c>
      <c r="E720" s="5">
        <f>SUMIFS(base_de_dados!$T:$T,base_de_dados!$B:$B,$B720,base_de_dados!$G:$G,E$61,base_de_dados!$H:$H,$L$1,base_de_dados!$C:$C,$A720,base_de_dados!$M:$M,"&lt;=2011",base_de_dados!$O:$O,"&gt;=40908")</f>
        <v>0</v>
      </c>
      <c r="F720" s="5">
        <f>SUMIFS(base_de_dados!$T:$T,base_de_dados!$B:$B,$B720,base_de_dados!$G:$G,F$61,base_de_dados!$H:$H,$L$1,base_de_dados!$C:$C,$A720,base_de_dados!$M:$M,"&lt;=2011",base_de_dados!$O:$O,"&gt;=40908")</f>
        <v>0</v>
      </c>
      <c r="G720" s="5">
        <f>SUMIFS(base_de_dados!$T:$T,base_de_dados!$B:$B,$B720,base_de_dados!$G:$G,G$61,base_de_dados!$H:$H,$L$1,base_de_dados!$C:$C,$A720,base_de_dados!$M:$M,"&lt;=2011",base_de_dados!$O:$O,"&gt;=40908")</f>
        <v>0</v>
      </c>
      <c r="H720" s="5">
        <f>SUMIFS(base_de_dados!$T:$T,base_de_dados!$B:$B,$B720,base_de_dados!$G:$G,H$61,base_de_dados!$H:$H,$L$1,base_de_dados!$C:$C,$A720,base_de_dados!$M:$M,"&lt;=2011",base_de_dados!$O:$O,"&gt;=40908")</f>
        <v>0</v>
      </c>
      <c r="I720" s="5">
        <f>SUMIFS(base_de_dados!$T:$T,base_de_dados!$B:$B,$B720,base_de_dados!$G:$G,I$61,base_de_dados!$H:$H,$L$1,base_de_dados!$C:$C,$A720,base_de_dados!$M:$M,"&lt;=2011",base_de_dados!$O:$O,"&gt;=40908")</f>
        <v>0</v>
      </c>
      <c r="J720" s="5">
        <f>SUMIFS(base_de_dados!$T:$T,base_de_dados!$B:$B,$B720,base_de_dados!$G:$G,J$61,base_de_dados!$H:$H,$L$1,base_de_dados!$C:$C,$A720,base_de_dados!$M:$M,"&lt;=2011",base_de_dados!$O:$O,"&gt;=40908")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SUMIFS(base_de_dados!$T:$T,base_de_dados!$B:$B,$B721,base_de_dados!$G:$G,C$61,base_de_dados!$H:$H,$L$1,base_de_dados!$C:$C,$A721,base_de_dados!$M:$M,"&lt;=2011",base_de_dados!$O:$O,"&gt;=40908")</f>
        <v>0</v>
      </c>
      <c r="D721" s="5">
        <f>SUMIFS(base_de_dados!$T:$T,base_de_dados!$B:$B,$B721,base_de_dados!$G:$G,D$61,base_de_dados!$H:$H,$L$1,base_de_dados!$C:$C,$A721,base_de_dados!$M:$M,"&lt;=2011",base_de_dados!$O:$O,"&gt;=40908")</f>
        <v>0</v>
      </c>
      <c r="E721" s="5">
        <f>SUMIFS(base_de_dados!$T:$T,base_de_dados!$B:$B,$B721,base_de_dados!$G:$G,E$61,base_de_dados!$H:$H,$L$1,base_de_dados!$C:$C,$A721,base_de_dados!$M:$M,"&lt;=2011",base_de_dados!$O:$O,"&gt;=40908")</f>
        <v>0</v>
      </c>
      <c r="F721" s="5">
        <f>SUMIFS(base_de_dados!$T:$T,base_de_dados!$B:$B,$B721,base_de_dados!$G:$G,F$61,base_de_dados!$H:$H,$L$1,base_de_dados!$C:$C,$A721,base_de_dados!$M:$M,"&lt;=2011",base_de_dados!$O:$O,"&gt;=40908")</f>
        <v>0</v>
      </c>
      <c r="G721" s="5">
        <f>SUMIFS(base_de_dados!$T:$T,base_de_dados!$B:$B,$B721,base_de_dados!$G:$G,G$61,base_de_dados!$H:$H,$L$1,base_de_dados!$C:$C,$A721,base_de_dados!$M:$M,"&lt;=2011",base_de_dados!$O:$O,"&gt;=40908")</f>
        <v>0</v>
      </c>
      <c r="H721" s="5">
        <f>SUMIFS(base_de_dados!$T:$T,base_de_dados!$B:$B,$B721,base_de_dados!$G:$G,H$61,base_de_dados!$H:$H,$L$1,base_de_dados!$C:$C,$A721,base_de_dados!$M:$M,"&lt;=2011",base_de_dados!$O:$O,"&gt;=40908")</f>
        <v>0</v>
      </c>
      <c r="I721" s="5">
        <f>SUMIFS(base_de_dados!$T:$T,base_de_dados!$B:$B,$B721,base_de_dados!$G:$G,I$61,base_de_dados!$H:$H,$L$1,base_de_dados!$C:$C,$A721,base_de_dados!$M:$M,"&lt;=2011",base_de_dados!$O:$O,"&gt;=40908")</f>
        <v>0</v>
      </c>
      <c r="J721" s="5">
        <f>SUMIFS(base_de_dados!$T:$T,base_de_dados!$B:$B,$B721,base_de_dados!$G:$G,J$61,base_de_dados!$H:$H,$L$1,base_de_dados!$C:$C,$A721,base_de_dados!$M:$M,"&lt;=2011",base_de_dados!$O:$O,"&gt;=40908")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SUMIFS(base_de_dados!$T:$T,base_de_dados!$B:$B,$B722,base_de_dados!$G:$G,C$61,base_de_dados!$H:$H,$L$1,base_de_dados!$C:$C,$A722,base_de_dados!$M:$M,"&lt;=2011",base_de_dados!$O:$O,"&gt;=40908")</f>
        <v>0</v>
      </c>
      <c r="D722" s="5">
        <f>SUMIFS(base_de_dados!$T:$T,base_de_dados!$B:$B,$B722,base_de_dados!$G:$G,D$61,base_de_dados!$H:$H,$L$1,base_de_dados!$C:$C,$A722,base_de_dados!$M:$M,"&lt;=2011",base_de_dados!$O:$O,"&gt;=40908")</f>
        <v>0</v>
      </c>
      <c r="E722" s="5">
        <f>SUMIFS(base_de_dados!$T:$T,base_de_dados!$B:$B,$B722,base_de_dados!$G:$G,E$61,base_de_dados!$H:$H,$L$1,base_de_dados!$C:$C,$A722,base_de_dados!$M:$M,"&lt;=2011",base_de_dados!$O:$O,"&gt;=40908")</f>
        <v>0</v>
      </c>
      <c r="F722" s="5">
        <f>SUMIFS(base_de_dados!$T:$T,base_de_dados!$B:$B,$B722,base_de_dados!$G:$G,F$61,base_de_dados!$H:$H,$L$1,base_de_dados!$C:$C,$A722,base_de_dados!$M:$M,"&lt;=2011",base_de_dados!$O:$O,"&gt;=40908")</f>
        <v>0</v>
      </c>
      <c r="G722" s="5">
        <f>SUMIFS(base_de_dados!$T:$T,base_de_dados!$B:$B,$B722,base_de_dados!$G:$G,G$61,base_de_dados!$H:$H,$L$1,base_de_dados!$C:$C,$A722,base_de_dados!$M:$M,"&lt;=2011",base_de_dados!$O:$O,"&gt;=40908")</f>
        <v>0</v>
      </c>
      <c r="H722" s="5">
        <f>SUMIFS(base_de_dados!$T:$T,base_de_dados!$B:$B,$B722,base_de_dados!$G:$G,H$61,base_de_dados!$H:$H,$L$1,base_de_dados!$C:$C,$A722,base_de_dados!$M:$M,"&lt;=2011",base_de_dados!$O:$O,"&gt;=40908")</f>
        <v>0</v>
      </c>
      <c r="I722" s="5">
        <f>SUMIFS(base_de_dados!$T:$T,base_de_dados!$B:$B,$B722,base_de_dados!$G:$G,I$61,base_de_dados!$H:$H,$L$1,base_de_dados!$C:$C,$A722,base_de_dados!$M:$M,"&lt;=2011",base_de_dados!$O:$O,"&gt;=40908")</f>
        <v>0</v>
      </c>
      <c r="J722" s="5">
        <f>SUMIFS(base_de_dados!$T:$T,base_de_dados!$B:$B,$B722,base_de_dados!$G:$G,J$61,base_de_dados!$H:$H,$L$1,base_de_dados!$C:$C,$A722,base_de_dados!$M:$M,"&lt;=2011",base_de_dados!$O:$O,"&gt;=40908")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SUMIFS(base_de_dados!$T:$T,base_de_dados!$B:$B,$B723,base_de_dados!$G:$G,C$61,base_de_dados!$H:$H,$L$1,base_de_dados!$C:$C,$A723,base_de_dados!$M:$M,"&lt;=2011",base_de_dados!$O:$O,"&gt;=40908")</f>
        <v>0</v>
      </c>
      <c r="D723" s="5">
        <f>SUMIFS(base_de_dados!$T:$T,base_de_dados!$B:$B,$B723,base_de_dados!$G:$G,D$61,base_de_dados!$H:$H,$L$1,base_de_dados!$C:$C,$A723,base_de_dados!$M:$M,"&lt;=2011",base_de_dados!$O:$O,"&gt;=40908")</f>
        <v>6.3657407407407413E-2</v>
      </c>
      <c r="E723" s="5">
        <f>SUMIFS(base_de_dados!$T:$T,base_de_dados!$B:$B,$B723,base_de_dados!$G:$G,E$61,base_de_dados!$H:$H,$L$1,base_de_dados!$C:$C,$A723,base_de_dados!$M:$M,"&lt;=2011",base_de_dados!$O:$O,"&gt;=40908")</f>
        <v>0</v>
      </c>
      <c r="F723" s="5">
        <f>SUMIFS(base_de_dados!$T:$T,base_de_dados!$B:$B,$B723,base_de_dados!$G:$G,F$61,base_de_dados!$H:$H,$L$1,base_de_dados!$C:$C,$A723,base_de_dados!$M:$M,"&lt;=2011",base_de_dados!$O:$O,"&gt;=40908")</f>
        <v>0</v>
      </c>
      <c r="G723" s="5">
        <f>SUMIFS(base_de_dados!$T:$T,base_de_dados!$B:$B,$B723,base_de_dados!$G:$G,G$61,base_de_dados!$H:$H,$L$1,base_de_dados!$C:$C,$A723,base_de_dados!$M:$M,"&lt;=2011",base_de_dados!$O:$O,"&gt;=40908")</f>
        <v>0</v>
      </c>
      <c r="H723" s="5">
        <f>SUMIFS(base_de_dados!$T:$T,base_de_dados!$B:$B,$B723,base_de_dados!$G:$G,H$61,base_de_dados!$H:$H,$L$1,base_de_dados!$C:$C,$A723,base_de_dados!$M:$M,"&lt;=2011",base_de_dados!$O:$O,"&gt;=40908")</f>
        <v>0</v>
      </c>
      <c r="I723" s="5">
        <f>SUMIFS(base_de_dados!$T:$T,base_de_dados!$B:$B,$B723,base_de_dados!$G:$G,I$61,base_de_dados!$H:$H,$L$1,base_de_dados!$C:$C,$A723,base_de_dados!$M:$M,"&lt;=2011",base_de_dados!$O:$O,"&gt;=40908")</f>
        <v>0</v>
      </c>
      <c r="J723" s="5">
        <f>SUMIFS(base_de_dados!$T:$T,base_de_dados!$B:$B,$B723,base_de_dados!$G:$G,J$61,base_de_dados!$H:$H,$L$1,base_de_dados!$C:$C,$A723,base_de_dados!$M:$M,"&lt;=2011",base_de_dados!$O:$O,"&gt;=40908")</f>
        <v>0</v>
      </c>
      <c r="K723" s="32">
        <f t="shared" si="16"/>
        <v>6.3657407407407413E-2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SUMIFS(base_de_dados!$T:$T,base_de_dados!$B:$B,$B724,base_de_dados!$G:$G,C$61,base_de_dados!$H:$H,$L$1,base_de_dados!$C:$C,$A724,base_de_dados!$M:$M,"&lt;=2011",base_de_dados!$O:$O,"&gt;=40908")</f>
        <v>0</v>
      </c>
      <c r="D724" s="5">
        <f>SUMIFS(base_de_dados!$T:$T,base_de_dados!$B:$B,$B724,base_de_dados!$G:$G,D$61,base_de_dados!$H:$H,$L$1,base_de_dados!$C:$C,$A724,base_de_dados!$M:$M,"&lt;=2011",base_de_dados!$O:$O,"&gt;=40908")</f>
        <v>0</v>
      </c>
      <c r="E724" s="5">
        <f>SUMIFS(base_de_dados!$T:$T,base_de_dados!$B:$B,$B724,base_de_dados!$G:$G,E$61,base_de_dados!$H:$H,$L$1,base_de_dados!$C:$C,$A724,base_de_dados!$M:$M,"&lt;=2011",base_de_dados!$O:$O,"&gt;=40908")</f>
        <v>0</v>
      </c>
      <c r="F724" s="5">
        <f>SUMIFS(base_de_dados!$T:$T,base_de_dados!$B:$B,$B724,base_de_dados!$G:$G,F$61,base_de_dados!$H:$H,$L$1,base_de_dados!$C:$C,$A724,base_de_dados!$M:$M,"&lt;=2011",base_de_dados!$O:$O,"&gt;=40908")</f>
        <v>0</v>
      </c>
      <c r="G724" s="5">
        <f>SUMIFS(base_de_dados!$T:$T,base_de_dados!$B:$B,$B724,base_de_dados!$G:$G,G$61,base_de_dados!$H:$H,$L$1,base_de_dados!$C:$C,$A724,base_de_dados!$M:$M,"&lt;=2011",base_de_dados!$O:$O,"&gt;=40908")</f>
        <v>0</v>
      </c>
      <c r="H724" s="5">
        <f>SUMIFS(base_de_dados!$T:$T,base_de_dados!$B:$B,$B724,base_de_dados!$G:$G,H$61,base_de_dados!$H:$H,$L$1,base_de_dados!$C:$C,$A724,base_de_dados!$M:$M,"&lt;=2011",base_de_dados!$O:$O,"&gt;=40908")</f>
        <v>0</v>
      </c>
      <c r="I724" s="5">
        <f>SUMIFS(base_de_dados!$T:$T,base_de_dados!$B:$B,$B724,base_de_dados!$G:$G,I$61,base_de_dados!$H:$H,$L$1,base_de_dados!$C:$C,$A724,base_de_dados!$M:$M,"&lt;=2011",base_de_dados!$O:$O,"&gt;=40908")</f>
        <v>0</v>
      </c>
      <c r="J724" s="5">
        <f>SUMIFS(base_de_dados!$T:$T,base_de_dados!$B:$B,$B724,base_de_dados!$G:$G,J$61,base_de_dados!$H:$H,$L$1,base_de_dados!$C:$C,$A724,base_de_dados!$M:$M,"&lt;=2011",base_de_dados!$O:$O,"&gt;=40908")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SUMIFS(base_de_dados!$T:$T,base_de_dados!$B:$B,$B725,base_de_dados!$G:$G,C$61,base_de_dados!$H:$H,$L$1,base_de_dados!$C:$C,$A725,base_de_dados!$M:$M,"&lt;=2011",base_de_dados!$O:$O,"&gt;=40908")</f>
        <v>0</v>
      </c>
      <c r="D725" s="5">
        <f>SUMIFS(base_de_dados!$T:$T,base_de_dados!$B:$B,$B725,base_de_dados!$G:$G,D$61,base_de_dados!$H:$H,$L$1,base_de_dados!$C:$C,$A725,base_de_dados!$M:$M,"&lt;=2011",base_de_dados!$O:$O,"&gt;=40908")</f>
        <v>0</v>
      </c>
      <c r="E725" s="5">
        <f>SUMIFS(base_de_dados!$T:$T,base_de_dados!$B:$B,$B725,base_de_dados!$G:$G,E$61,base_de_dados!$H:$H,$L$1,base_de_dados!$C:$C,$A725,base_de_dados!$M:$M,"&lt;=2011",base_de_dados!$O:$O,"&gt;=40908")</f>
        <v>0</v>
      </c>
      <c r="F725" s="5">
        <f>SUMIFS(base_de_dados!$T:$T,base_de_dados!$B:$B,$B725,base_de_dados!$G:$G,F$61,base_de_dados!$H:$H,$L$1,base_de_dados!$C:$C,$A725,base_de_dados!$M:$M,"&lt;=2011",base_de_dados!$O:$O,"&gt;=40908")</f>
        <v>0</v>
      </c>
      <c r="G725" s="5">
        <f>SUMIFS(base_de_dados!$T:$T,base_de_dados!$B:$B,$B725,base_de_dados!$G:$G,G$61,base_de_dados!$H:$H,$L$1,base_de_dados!$C:$C,$A725,base_de_dados!$M:$M,"&lt;=2011",base_de_dados!$O:$O,"&gt;=40908")</f>
        <v>0</v>
      </c>
      <c r="H725" s="5">
        <f>SUMIFS(base_de_dados!$T:$T,base_de_dados!$B:$B,$B725,base_de_dados!$G:$G,H$61,base_de_dados!$H:$H,$L$1,base_de_dados!$C:$C,$A725,base_de_dados!$M:$M,"&lt;=2011",base_de_dados!$O:$O,"&gt;=40908")</f>
        <v>0</v>
      </c>
      <c r="I725" s="5">
        <f>SUMIFS(base_de_dados!$T:$T,base_de_dados!$B:$B,$B725,base_de_dados!$G:$G,I$61,base_de_dados!$H:$H,$L$1,base_de_dados!$C:$C,$A725,base_de_dados!$M:$M,"&lt;=2011",base_de_dados!$O:$O,"&gt;=40908")</f>
        <v>0</v>
      </c>
      <c r="J725" s="5">
        <f>SUMIFS(base_de_dados!$T:$T,base_de_dados!$B:$B,$B725,base_de_dados!$G:$G,J$61,base_de_dados!$H:$H,$L$1,base_de_dados!$C:$C,$A725,base_de_dados!$M:$M,"&lt;=2011",base_de_dados!$O:$O,"&gt;=40908")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SUMIFS(base_de_dados!$T:$T,base_de_dados!$B:$B,$B726,base_de_dados!$G:$G,C$61,base_de_dados!$H:$H,$L$1,base_de_dados!$C:$C,$A726,base_de_dados!$M:$M,"&lt;=2011",base_de_dados!$O:$O,"&gt;=40908")</f>
        <v>0</v>
      </c>
      <c r="D726" s="5">
        <f>SUMIFS(base_de_dados!$T:$T,base_de_dados!$B:$B,$B726,base_de_dados!$G:$G,D$61,base_de_dados!$H:$H,$L$1,base_de_dados!$C:$C,$A726,base_de_dados!$M:$M,"&lt;=2011",base_de_dados!$O:$O,"&gt;=40908")</f>
        <v>0</v>
      </c>
      <c r="E726" s="5">
        <f>SUMIFS(base_de_dados!$T:$T,base_de_dados!$B:$B,$B726,base_de_dados!$G:$G,E$61,base_de_dados!$H:$H,$L$1,base_de_dados!$C:$C,$A726,base_de_dados!$M:$M,"&lt;=2011",base_de_dados!$O:$O,"&gt;=40908")</f>
        <v>0</v>
      </c>
      <c r="F726" s="5">
        <f>SUMIFS(base_de_dados!$T:$T,base_de_dados!$B:$B,$B726,base_de_dados!$G:$G,F$61,base_de_dados!$H:$H,$L$1,base_de_dados!$C:$C,$A726,base_de_dados!$M:$M,"&lt;=2011",base_de_dados!$O:$O,"&gt;=40908")</f>
        <v>0</v>
      </c>
      <c r="G726" s="5">
        <f>SUMIFS(base_de_dados!$T:$T,base_de_dados!$B:$B,$B726,base_de_dados!$G:$G,G$61,base_de_dados!$H:$H,$L$1,base_de_dados!$C:$C,$A726,base_de_dados!$M:$M,"&lt;=2011",base_de_dados!$O:$O,"&gt;=40908")</f>
        <v>0</v>
      </c>
      <c r="H726" s="5">
        <f>SUMIFS(base_de_dados!$T:$T,base_de_dados!$B:$B,$B726,base_de_dados!$G:$G,H$61,base_de_dados!$H:$H,$L$1,base_de_dados!$C:$C,$A726,base_de_dados!$M:$M,"&lt;=2011",base_de_dados!$O:$O,"&gt;=40908")</f>
        <v>0</v>
      </c>
      <c r="I726" s="5">
        <f>SUMIFS(base_de_dados!$T:$T,base_de_dados!$B:$B,$B726,base_de_dados!$G:$G,I$61,base_de_dados!$H:$H,$L$1,base_de_dados!$C:$C,$A726,base_de_dados!$M:$M,"&lt;=2011",base_de_dados!$O:$O,"&gt;=40908")</f>
        <v>0</v>
      </c>
      <c r="J726" s="5">
        <f>SUMIFS(base_de_dados!$T:$T,base_de_dados!$B:$B,$B726,base_de_dados!$G:$G,J$61,base_de_dados!$H:$H,$L$1,base_de_dados!$C:$C,$A726,base_de_dados!$M:$M,"&lt;=2011",base_de_dados!$O:$O,"&gt;=40908")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SUMIFS(base_de_dados!$T:$T,base_de_dados!$B:$B,$B727,base_de_dados!$G:$G,C$61,base_de_dados!$H:$H,$L$1,base_de_dados!$C:$C,$A727,base_de_dados!$M:$M,"&lt;=2011",base_de_dados!$O:$O,"&gt;=40908")</f>
        <v>0</v>
      </c>
      <c r="D727" s="5">
        <f>SUMIFS(base_de_dados!$T:$T,base_de_dados!$B:$B,$B727,base_de_dados!$G:$G,D$61,base_de_dados!$H:$H,$L$1,base_de_dados!$C:$C,$A727,base_de_dados!$M:$M,"&lt;=2011",base_de_dados!$O:$O,"&gt;=40908")</f>
        <v>0</v>
      </c>
      <c r="E727" s="5">
        <f>SUMIFS(base_de_dados!$T:$T,base_de_dados!$B:$B,$B727,base_de_dados!$G:$G,E$61,base_de_dados!$H:$H,$L$1,base_de_dados!$C:$C,$A727,base_de_dados!$M:$M,"&lt;=2011",base_de_dados!$O:$O,"&gt;=40908")</f>
        <v>0</v>
      </c>
      <c r="F727" s="5">
        <f>SUMIFS(base_de_dados!$T:$T,base_de_dados!$B:$B,$B727,base_de_dados!$G:$G,F$61,base_de_dados!$H:$H,$L$1,base_de_dados!$C:$C,$A727,base_de_dados!$M:$M,"&lt;=2011",base_de_dados!$O:$O,"&gt;=40908")</f>
        <v>0</v>
      </c>
      <c r="G727" s="5">
        <f>SUMIFS(base_de_dados!$T:$T,base_de_dados!$B:$B,$B727,base_de_dados!$G:$G,G$61,base_de_dados!$H:$H,$L$1,base_de_dados!$C:$C,$A727,base_de_dados!$M:$M,"&lt;=2011",base_de_dados!$O:$O,"&gt;=40908")</f>
        <v>0</v>
      </c>
      <c r="H727" s="5">
        <f>SUMIFS(base_de_dados!$T:$T,base_de_dados!$B:$B,$B727,base_de_dados!$G:$G,H$61,base_de_dados!$H:$H,$L$1,base_de_dados!$C:$C,$A727,base_de_dados!$M:$M,"&lt;=2011",base_de_dados!$O:$O,"&gt;=40908")</f>
        <v>0</v>
      </c>
      <c r="I727" s="5">
        <f>SUMIFS(base_de_dados!$T:$T,base_de_dados!$B:$B,$B727,base_de_dados!$G:$G,I$61,base_de_dados!$H:$H,$L$1,base_de_dados!$C:$C,$A727,base_de_dados!$M:$M,"&lt;=2011",base_de_dados!$O:$O,"&gt;=40908")</f>
        <v>0</v>
      </c>
      <c r="J727" s="5">
        <f>SUMIFS(base_de_dados!$T:$T,base_de_dados!$B:$B,$B727,base_de_dados!$G:$G,J$61,base_de_dados!$H:$H,$L$1,base_de_dados!$C:$C,$A727,base_de_dados!$M:$M,"&lt;=2011",base_de_dados!$O:$O,"&gt;=40908")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SUMIFS(base_de_dados!$T:$T,base_de_dados!$B:$B,$B728,base_de_dados!$G:$G,C$61,base_de_dados!$H:$H,$L$1,base_de_dados!$C:$C,$A728,base_de_dados!$M:$M,"&lt;=2011",base_de_dados!$O:$O,"&gt;=40908")</f>
        <v>0</v>
      </c>
      <c r="D728" s="5">
        <f>SUMIFS(base_de_dados!$T:$T,base_de_dados!$B:$B,$B728,base_de_dados!$G:$G,D$61,base_de_dados!$H:$H,$L$1,base_de_dados!$C:$C,$A728,base_de_dados!$M:$M,"&lt;=2011",base_de_dados!$O:$O,"&gt;=40908")</f>
        <v>0</v>
      </c>
      <c r="E728" s="5">
        <f>SUMIFS(base_de_dados!$T:$T,base_de_dados!$B:$B,$B728,base_de_dados!$G:$G,E$61,base_de_dados!$H:$H,$L$1,base_de_dados!$C:$C,$A728,base_de_dados!$M:$M,"&lt;=2011",base_de_dados!$O:$O,"&gt;=40908")</f>
        <v>0</v>
      </c>
      <c r="F728" s="5">
        <f>SUMIFS(base_de_dados!$T:$T,base_de_dados!$B:$B,$B728,base_de_dados!$G:$G,F$61,base_de_dados!$H:$H,$L$1,base_de_dados!$C:$C,$A728,base_de_dados!$M:$M,"&lt;=2011",base_de_dados!$O:$O,"&gt;=40908")</f>
        <v>0</v>
      </c>
      <c r="G728" s="5">
        <f>SUMIFS(base_de_dados!$T:$T,base_de_dados!$B:$B,$B728,base_de_dados!$G:$G,G$61,base_de_dados!$H:$H,$L$1,base_de_dados!$C:$C,$A728,base_de_dados!$M:$M,"&lt;=2011",base_de_dados!$O:$O,"&gt;=40908")</f>
        <v>0</v>
      </c>
      <c r="H728" s="5">
        <f>SUMIFS(base_de_dados!$T:$T,base_de_dados!$B:$B,$B728,base_de_dados!$G:$G,H$61,base_de_dados!$H:$H,$L$1,base_de_dados!$C:$C,$A728,base_de_dados!$M:$M,"&lt;=2011",base_de_dados!$O:$O,"&gt;=40908")</f>
        <v>0</v>
      </c>
      <c r="I728" s="5">
        <f>SUMIFS(base_de_dados!$T:$T,base_de_dados!$B:$B,$B728,base_de_dados!$G:$G,I$61,base_de_dados!$H:$H,$L$1,base_de_dados!$C:$C,$A728,base_de_dados!$M:$M,"&lt;=2011",base_de_dados!$O:$O,"&gt;=40908")</f>
        <v>0</v>
      </c>
      <c r="J728" s="5">
        <f>SUMIFS(base_de_dados!$T:$T,base_de_dados!$B:$B,$B728,base_de_dados!$G:$G,J$61,base_de_dados!$H:$H,$L$1,base_de_dados!$C:$C,$A728,base_de_dados!$M:$M,"&lt;=2011",base_de_dados!$O:$O,"&gt;=40908")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SUMIFS(base_de_dados!$T:$T,base_de_dados!$B:$B,$B729,base_de_dados!$G:$G,C$61,base_de_dados!$H:$H,$L$1,base_de_dados!$C:$C,$A729,base_de_dados!$M:$M,"&lt;=2011",base_de_dados!$O:$O,"&gt;=40908")</f>
        <v>0</v>
      </c>
      <c r="D729" s="5">
        <f>SUMIFS(base_de_dados!$T:$T,base_de_dados!$B:$B,$B729,base_de_dados!$G:$G,D$61,base_de_dados!$H:$H,$L$1,base_de_dados!$C:$C,$A729,base_de_dados!$M:$M,"&lt;=2011",base_de_dados!$O:$O,"&gt;=40908")</f>
        <v>0</v>
      </c>
      <c r="E729" s="5">
        <f>SUMIFS(base_de_dados!$T:$T,base_de_dados!$B:$B,$B729,base_de_dados!$G:$G,E$61,base_de_dados!$H:$H,$L$1,base_de_dados!$C:$C,$A729,base_de_dados!$M:$M,"&lt;=2011",base_de_dados!$O:$O,"&gt;=40908")</f>
        <v>0</v>
      </c>
      <c r="F729" s="5">
        <f>SUMIFS(base_de_dados!$T:$T,base_de_dados!$B:$B,$B729,base_de_dados!$G:$G,F$61,base_de_dados!$H:$H,$L$1,base_de_dados!$C:$C,$A729,base_de_dados!$M:$M,"&lt;=2011",base_de_dados!$O:$O,"&gt;=40908")</f>
        <v>0</v>
      </c>
      <c r="G729" s="5">
        <f>SUMIFS(base_de_dados!$T:$T,base_de_dados!$B:$B,$B729,base_de_dados!$G:$G,G$61,base_de_dados!$H:$H,$L$1,base_de_dados!$C:$C,$A729,base_de_dados!$M:$M,"&lt;=2011",base_de_dados!$O:$O,"&gt;=40908")</f>
        <v>0</v>
      </c>
      <c r="H729" s="5">
        <f>SUMIFS(base_de_dados!$T:$T,base_de_dados!$B:$B,$B729,base_de_dados!$G:$G,H$61,base_de_dados!$H:$H,$L$1,base_de_dados!$C:$C,$A729,base_de_dados!$M:$M,"&lt;=2011",base_de_dados!$O:$O,"&gt;=40908")</f>
        <v>0</v>
      </c>
      <c r="I729" s="5">
        <f>SUMIFS(base_de_dados!$T:$T,base_de_dados!$B:$B,$B729,base_de_dados!$G:$G,I$61,base_de_dados!$H:$H,$L$1,base_de_dados!$C:$C,$A729,base_de_dados!$M:$M,"&lt;=2011",base_de_dados!$O:$O,"&gt;=40908")</f>
        <v>0</v>
      </c>
      <c r="J729" s="5">
        <f>SUMIFS(base_de_dados!$T:$T,base_de_dados!$B:$B,$B729,base_de_dados!$G:$G,J$61,base_de_dados!$H:$H,$L$1,base_de_dados!$C:$C,$A729,base_de_dados!$M:$M,"&lt;=2011",base_de_dados!$O:$O,"&gt;=40908")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SUMIFS(base_de_dados!$T:$T,base_de_dados!$B:$B,$B730,base_de_dados!$G:$G,C$61,base_de_dados!$H:$H,$L$1,base_de_dados!$C:$C,$A730,base_de_dados!$M:$M,"&lt;=2011",base_de_dados!$O:$O,"&gt;=40908")</f>
        <v>0</v>
      </c>
      <c r="D730" s="5">
        <f>SUMIFS(base_de_dados!$T:$T,base_de_dados!$B:$B,$B730,base_de_dados!$G:$G,D$61,base_de_dados!$H:$H,$L$1,base_de_dados!$C:$C,$A730,base_de_dados!$M:$M,"&lt;=2011",base_de_dados!$O:$O,"&gt;=40908")</f>
        <v>0</v>
      </c>
      <c r="E730" s="5">
        <f>SUMIFS(base_de_dados!$T:$T,base_de_dados!$B:$B,$B730,base_de_dados!$G:$G,E$61,base_de_dados!$H:$H,$L$1,base_de_dados!$C:$C,$A730,base_de_dados!$M:$M,"&lt;=2011",base_de_dados!$O:$O,"&gt;=40908")</f>
        <v>0</v>
      </c>
      <c r="F730" s="5">
        <f>SUMIFS(base_de_dados!$T:$T,base_de_dados!$B:$B,$B730,base_de_dados!$G:$G,F$61,base_de_dados!$H:$H,$L$1,base_de_dados!$C:$C,$A730,base_de_dados!$M:$M,"&lt;=2011",base_de_dados!$O:$O,"&gt;=40908")</f>
        <v>0</v>
      </c>
      <c r="G730" s="5">
        <f>SUMIFS(base_de_dados!$T:$T,base_de_dados!$B:$B,$B730,base_de_dados!$G:$G,G$61,base_de_dados!$H:$H,$L$1,base_de_dados!$C:$C,$A730,base_de_dados!$M:$M,"&lt;=2011",base_de_dados!$O:$O,"&gt;=40908")</f>
        <v>0</v>
      </c>
      <c r="H730" s="5">
        <f>SUMIFS(base_de_dados!$T:$T,base_de_dados!$B:$B,$B730,base_de_dados!$G:$G,H$61,base_de_dados!$H:$H,$L$1,base_de_dados!$C:$C,$A730,base_de_dados!$M:$M,"&lt;=2011",base_de_dados!$O:$O,"&gt;=40908")</f>
        <v>0</v>
      </c>
      <c r="I730" s="5">
        <f>SUMIFS(base_de_dados!$T:$T,base_de_dados!$B:$B,$B730,base_de_dados!$G:$G,I$61,base_de_dados!$H:$H,$L$1,base_de_dados!$C:$C,$A730,base_de_dados!$M:$M,"&lt;=2011",base_de_dados!$O:$O,"&gt;=40908")</f>
        <v>0</v>
      </c>
      <c r="J730" s="5">
        <f>SUMIFS(base_de_dados!$T:$T,base_de_dados!$B:$B,$B730,base_de_dados!$G:$G,J$61,base_de_dados!$H:$H,$L$1,base_de_dados!$C:$C,$A730,base_de_dados!$M:$M,"&lt;=2011",base_de_dados!$O:$O,"&gt;=40908")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SUMIFS(base_de_dados!$T:$T,base_de_dados!$B:$B,$B731,base_de_dados!$G:$G,C$61,base_de_dados!$H:$H,$L$1,base_de_dados!$C:$C,$A731,base_de_dados!$M:$M,"&lt;=2011",base_de_dados!$O:$O,"&gt;=40908")</f>
        <v>0</v>
      </c>
      <c r="D731" s="5">
        <f>SUMIFS(base_de_dados!$T:$T,base_de_dados!$B:$B,$B731,base_de_dados!$G:$G,D$61,base_de_dados!$H:$H,$L$1,base_de_dados!$C:$C,$A731,base_de_dados!$M:$M,"&lt;=2011",base_de_dados!$O:$O,"&gt;=40908")</f>
        <v>0</v>
      </c>
      <c r="E731" s="5">
        <f>SUMIFS(base_de_dados!$T:$T,base_de_dados!$B:$B,$B731,base_de_dados!$G:$G,E$61,base_de_dados!$H:$H,$L$1,base_de_dados!$C:$C,$A731,base_de_dados!$M:$M,"&lt;=2011",base_de_dados!$O:$O,"&gt;=40908")</f>
        <v>0</v>
      </c>
      <c r="F731" s="5">
        <f>SUMIFS(base_de_dados!$T:$T,base_de_dados!$B:$B,$B731,base_de_dados!$G:$G,F$61,base_de_dados!$H:$H,$L$1,base_de_dados!$C:$C,$A731,base_de_dados!$M:$M,"&lt;=2011",base_de_dados!$O:$O,"&gt;=40908")</f>
        <v>0</v>
      </c>
      <c r="G731" s="5">
        <f>SUMIFS(base_de_dados!$T:$T,base_de_dados!$B:$B,$B731,base_de_dados!$G:$G,G$61,base_de_dados!$H:$H,$L$1,base_de_dados!$C:$C,$A731,base_de_dados!$M:$M,"&lt;=2011",base_de_dados!$O:$O,"&gt;=40908")</f>
        <v>0</v>
      </c>
      <c r="H731" s="5">
        <f>SUMIFS(base_de_dados!$T:$T,base_de_dados!$B:$B,$B731,base_de_dados!$G:$G,H$61,base_de_dados!$H:$H,$L$1,base_de_dados!$C:$C,$A731,base_de_dados!$M:$M,"&lt;=2011",base_de_dados!$O:$O,"&gt;=40908")</f>
        <v>0</v>
      </c>
      <c r="I731" s="5">
        <f>SUMIFS(base_de_dados!$T:$T,base_de_dados!$B:$B,$B731,base_de_dados!$G:$G,I$61,base_de_dados!$H:$H,$L$1,base_de_dados!$C:$C,$A731,base_de_dados!$M:$M,"&lt;=2011",base_de_dados!$O:$O,"&gt;=40908")</f>
        <v>0</v>
      </c>
      <c r="J731" s="5">
        <f>SUMIFS(base_de_dados!$T:$T,base_de_dados!$B:$B,$B731,base_de_dados!$G:$G,J$61,base_de_dados!$H:$H,$L$1,base_de_dados!$C:$C,$A731,base_de_dados!$M:$M,"&lt;=2011",base_de_dados!$O:$O,"&gt;=40908")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SUMIFS(base_de_dados!$T:$T,base_de_dados!$B:$B,$B732,base_de_dados!$G:$G,C$61,base_de_dados!$H:$H,$L$1,base_de_dados!$C:$C,$A732,base_de_dados!$M:$M,"&lt;=2011",base_de_dados!$O:$O,"&gt;=40908")</f>
        <v>0</v>
      </c>
      <c r="D732" s="5">
        <f>SUMIFS(base_de_dados!$T:$T,base_de_dados!$B:$B,$B732,base_de_dados!$G:$G,D$61,base_de_dados!$H:$H,$L$1,base_de_dados!$C:$C,$A732,base_de_dados!$M:$M,"&lt;=2011",base_de_dados!$O:$O,"&gt;=40908")</f>
        <v>0</v>
      </c>
      <c r="E732" s="5">
        <f>SUMIFS(base_de_dados!$T:$T,base_de_dados!$B:$B,$B732,base_de_dados!$G:$G,E$61,base_de_dados!$H:$H,$L$1,base_de_dados!$C:$C,$A732,base_de_dados!$M:$M,"&lt;=2011",base_de_dados!$O:$O,"&gt;=40908")</f>
        <v>0</v>
      </c>
      <c r="F732" s="5">
        <f>SUMIFS(base_de_dados!$T:$T,base_de_dados!$B:$B,$B732,base_de_dados!$G:$G,F$61,base_de_dados!$H:$H,$L$1,base_de_dados!$C:$C,$A732,base_de_dados!$M:$M,"&lt;=2011",base_de_dados!$O:$O,"&gt;=40908")</f>
        <v>0</v>
      </c>
      <c r="G732" s="5">
        <f>SUMIFS(base_de_dados!$T:$T,base_de_dados!$B:$B,$B732,base_de_dados!$G:$G,G$61,base_de_dados!$H:$H,$L$1,base_de_dados!$C:$C,$A732,base_de_dados!$M:$M,"&lt;=2011",base_de_dados!$O:$O,"&gt;=40908")</f>
        <v>0</v>
      </c>
      <c r="H732" s="5">
        <f>SUMIFS(base_de_dados!$T:$T,base_de_dados!$B:$B,$B732,base_de_dados!$G:$G,H$61,base_de_dados!$H:$H,$L$1,base_de_dados!$C:$C,$A732,base_de_dados!$M:$M,"&lt;=2011",base_de_dados!$O:$O,"&gt;=40908")</f>
        <v>0</v>
      </c>
      <c r="I732" s="5">
        <f>SUMIFS(base_de_dados!$T:$T,base_de_dados!$B:$B,$B732,base_de_dados!$G:$G,I$61,base_de_dados!$H:$H,$L$1,base_de_dados!$C:$C,$A732,base_de_dados!$M:$M,"&lt;=2011",base_de_dados!$O:$O,"&gt;=40908")</f>
        <v>0</v>
      </c>
      <c r="J732" s="5">
        <f>SUMIFS(base_de_dados!$T:$T,base_de_dados!$B:$B,$B732,base_de_dados!$G:$G,J$61,base_de_dados!$H:$H,$L$1,base_de_dados!$C:$C,$A732,base_de_dados!$M:$M,"&lt;=2011",base_de_dados!$O:$O,"&gt;=40908")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SUMIFS(base_de_dados!$T:$T,base_de_dados!$B:$B,$B733,base_de_dados!$G:$G,C$61,base_de_dados!$H:$H,$L$1,base_de_dados!$C:$C,$A733,base_de_dados!$M:$M,"&lt;=2011",base_de_dados!$O:$O,"&gt;=40908")</f>
        <v>0</v>
      </c>
      <c r="D733" s="5">
        <f>SUMIFS(base_de_dados!$T:$T,base_de_dados!$B:$B,$B733,base_de_dados!$G:$G,D$61,base_de_dados!$H:$H,$L$1,base_de_dados!$C:$C,$A733,base_de_dados!$M:$M,"&lt;=2011",base_de_dados!$O:$O,"&gt;=40908")</f>
        <v>0</v>
      </c>
      <c r="E733" s="5">
        <f>SUMIFS(base_de_dados!$T:$T,base_de_dados!$B:$B,$B733,base_de_dados!$G:$G,E$61,base_de_dados!$H:$H,$L$1,base_de_dados!$C:$C,$A733,base_de_dados!$M:$M,"&lt;=2011",base_de_dados!$O:$O,"&gt;=40908")</f>
        <v>0</v>
      </c>
      <c r="F733" s="5">
        <f>SUMIFS(base_de_dados!$T:$T,base_de_dados!$B:$B,$B733,base_de_dados!$G:$G,F$61,base_de_dados!$H:$H,$L$1,base_de_dados!$C:$C,$A733,base_de_dados!$M:$M,"&lt;=2011",base_de_dados!$O:$O,"&gt;=40908")</f>
        <v>0</v>
      </c>
      <c r="G733" s="5">
        <f>SUMIFS(base_de_dados!$T:$T,base_de_dados!$B:$B,$B733,base_de_dados!$G:$G,G$61,base_de_dados!$H:$H,$L$1,base_de_dados!$C:$C,$A733,base_de_dados!$M:$M,"&lt;=2011",base_de_dados!$O:$O,"&gt;=40908")</f>
        <v>0</v>
      </c>
      <c r="H733" s="5">
        <f>SUMIFS(base_de_dados!$T:$T,base_de_dados!$B:$B,$B733,base_de_dados!$G:$G,H$61,base_de_dados!$H:$H,$L$1,base_de_dados!$C:$C,$A733,base_de_dados!$M:$M,"&lt;=2011",base_de_dados!$O:$O,"&gt;=40908")</f>
        <v>0</v>
      </c>
      <c r="I733" s="5">
        <f>SUMIFS(base_de_dados!$T:$T,base_de_dados!$B:$B,$B733,base_de_dados!$G:$G,I$61,base_de_dados!$H:$H,$L$1,base_de_dados!$C:$C,$A733,base_de_dados!$M:$M,"&lt;=2011",base_de_dados!$O:$O,"&gt;=40908")</f>
        <v>0</v>
      </c>
      <c r="J733" s="5">
        <f>SUMIFS(base_de_dados!$T:$T,base_de_dados!$B:$B,$B733,base_de_dados!$G:$G,J$61,base_de_dados!$H:$H,$L$1,base_de_dados!$C:$C,$A733,base_de_dados!$M:$M,"&lt;=2011",base_de_dados!$O:$O,"&gt;=40908")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SUMIFS(base_de_dados!$T:$T,base_de_dados!$B:$B,$B734,base_de_dados!$G:$G,C$61,base_de_dados!$H:$H,$L$1,base_de_dados!$C:$C,$A734,base_de_dados!$M:$M,"&lt;=2011",base_de_dados!$O:$O,"&gt;=40908")</f>
        <v>0</v>
      </c>
      <c r="D734" s="5">
        <f>SUMIFS(base_de_dados!$T:$T,base_de_dados!$B:$B,$B734,base_de_dados!$G:$G,D$61,base_de_dados!$H:$H,$L$1,base_de_dados!$C:$C,$A734,base_de_dados!$M:$M,"&lt;=2011",base_de_dados!$O:$O,"&gt;=40908")</f>
        <v>0</v>
      </c>
      <c r="E734" s="5">
        <f>SUMIFS(base_de_dados!$T:$T,base_de_dados!$B:$B,$B734,base_de_dados!$G:$G,E$61,base_de_dados!$H:$H,$L$1,base_de_dados!$C:$C,$A734,base_de_dados!$M:$M,"&lt;=2011",base_de_dados!$O:$O,"&gt;=40908")</f>
        <v>0</v>
      </c>
      <c r="F734" s="5">
        <f>SUMIFS(base_de_dados!$T:$T,base_de_dados!$B:$B,$B734,base_de_dados!$G:$G,F$61,base_de_dados!$H:$H,$L$1,base_de_dados!$C:$C,$A734,base_de_dados!$M:$M,"&lt;=2011",base_de_dados!$O:$O,"&gt;=40908")</f>
        <v>0</v>
      </c>
      <c r="G734" s="5">
        <f>SUMIFS(base_de_dados!$T:$T,base_de_dados!$B:$B,$B734,base_de_dados!$G:$G,G$61,base_de_dados!$H:$H,$L$1,base_de_dados!$C:$C,$A734,base_de_dados!$M:$M,"&lt;=2011",base_de_dados!$O:$O,"&gt;=40908")</f>
        <v>0</v>
      </c>
      <c r="H734" s="5">
        <f>SUMIFS(base_de_dados!$T:$T,base_de_dados!$B:$B,$B734,base_de_dados!$G:$G,H$61,base_de_dados!$H:$H,$L$1,base_de_dados!$C:$C,$A734,base_de_dados!$M:$M,"&lt;=2011",base_de_dados!$O:$O,"&gt;=40908")</f>
        <v>0</v>
      </c>
      <c r="I734" s="5">
        <f>SUMIFS(base_de_dados!$T:$T,base_de_dados!$B:$B,$B734,base_de_dados!$G:$G,I$61,base_de_dados!$H:$H,$L$1,base_de_dados!$C:$C,$A734,base_de_dados!$M:$M,"&lt;=2011",base_de_dados!$O:$O,"&gt;=40908")</f>
        <v>0</v>
      </c>
      <c r="J734" s="5">
        <f>SUMIFS(base_de_dados!$T:$T,base_de_dados!$B:$B,$B734,base_de_dados!$G:$G,J$61,base_de_dados!$H:$H,$L$1,base_de_dados!$C:$C,$A734,base_de_dados!$M:$M,"&lt;=2011",base_de_dados!$O:$O,"&gt;=40908")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SUMIFS(base_de_dados!$T:$T,base_de_dados!$B:$B,$B735,base_de_dados!$G:$G,C$61,base_de_dados!$H:$H,$L$1,base_de_dados!$C:$C,$A735,base_de_dados!$M:$M,"&lt;=2011",base_de_dados!$O:$O,"&gt;=40908")</f>
        <v>0</v>
      </c>
      <c r="D735" s="5">
        <f>SUMIFS(base_de_dados!$T:$T,base_de_dados!$B:$B,$B735,base_de_dados!$G:$G,D$61,base_de_dados!$H:$H,$L$1,base_de_dados!$C:$C,$A735,base_de_dados!$M:$M,"&lt;=2011",base_de_dados!$O:$O,"&gt;=40908")</f>
        <v>0</v>
      </c>
      <c r="E735" s="5">
        <f>SUMIFS(base_de_dados!$T:$T,base_de_dados!$B:$B,$B735,base_de_dados!$G:$G,E$61,base_de_dados!$H:$H,$L$1,base_de_dados!$C:$C,$A735,base_de_dados!$M:$M,"&lt;=2011",base_de_dados!$O:$O,"&gt;=40908")</f>
        <v>0</v>
      </c>
      <c r="F735" s="5">
        <f>SUMIFS(base_de_dados!$T:$T,base_de_dados!$B:$B,$B735,base_de_dados!$G:$G,F$61,base_de_dados!$H:$H,$L$1,base_de_dados!$C:$C,$A735,base_de_dados!$M:$M,"&lt;=2011",base_de_dados!$O:$O,"&gt;=40908")</f>
        <v>0</v>
      </c>
      <c r="G735" s="5">
        <f>SUMIFS(base_de_dados!$T:$T,base_de_dados!$B:$B,$B735,base_de_dados!$G:$G,G$61,base_de_dados!$H:$H,$L$1,base_de_dados!$C:$C,$A735,base_de_dados!$M:$M,"&lt;=2011",base_de_dados!$O:$O,"&gt;=40908")</f>
        <v>0</v>
      </c>
      <c r="H735" s="5">
        <f>SUMIFS(base_de_dados!$T:$T,base_de_dados!$B:$B,$B735,base_de_dados!$G:$G,H$61,base_de_dados!$H:$H,$L$1,base_de_dados!$C:$C,$A735,base_de_dados!$M:$M,"&lt;=2011",base_de_dados!$O:$O,"&gt;=40908")</f>
        <v>0</v>
      </c>
      <c r="I735" s="5">
        <f>SUMIFS(base_de_dados!$T:$T,base_de_dados!$B:$B,$B735,base_de_dados!$G:$G,I$61,base_de_dados!$H:$H,$L$1,base_de_dados!$C:$C,$A735,base_de_dados!$M:$M,"&lt;=2011",base_de_dados!$O:$O,"&gt;=40908")</f>
        <v>0</v>
      </c>
      <c r="J735" s="5">
        <f>SUMIFS(base_de_dados!$T:$T,base_de_dados!$B:$B,$B735,base_de_dados!$G:$G,J$61,base_de_dados!$H:$H,$L$1,base_de_dados!$C:$C,$A735,base_de_dados!$M:$M,"&lt;=2011",base_de_dados!$O:$O,"&gt;=40908")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SUMIFS(base_de_dados!$T:$T,base_de_dados!$B:$B,$B736,base_de_dados!$G:$G,C$61,base_de_dados!$H:$H,$L$1,base_de_dados!$C:$C,$A736,base_de_dados!$M:$M,"&lt;=2011",base_de_dados!$O:$O,"&gt;=40908")</f>
        <v>0</v>
      </c>
      <c r="D736" s="5">
        <f>SUMIFS(base_de_dados!$T:$T,base_de_dados!$B:$B,$B736,base_de_dados!$G:$G,D$61,base_de_dados!$H:$H,$L$1,base_de_dados!$C:$C,$A736,base_de_dados!$M:$M,"&lt;=2011",base_de_dados!$O:$O,"&gt;=40908")</f>
        <v>0</v>
      </c>
      <c r="E736" s="5">
        <f>SUMIFS(base_de_dados!$T:$T,base_de_dados!$B:$B,$B736,base_de_dados!$G:$G,E$61,base_de_dados!$H:$H,$L$1,base_de_dados!$C:$C,$A736,base_de_dados!$M:$M,"&lt;=2011",base_de_dados!$O:$O,"&gt;=40908")</f>
        <v>0</v>
      </c>
      <c r="F736" s="5">
        <f>SUMIFS(base_de_dados!$T:$T,base_de_dados!$B:$B,$B736,base_de_dados!$G:$G,F$61,base_de_dados!$H:$H,$L$1,base_de_dados!$C:$C,$A736,base_de_dados!$M:$M,"&lt;=2011",base_de_dados!$O:$O,"&gt;=40908")</f>
        <v>0</v>
      </c>
      <c r="G736" s="5">
        <f>SUMIFS(base_de_dados!$T:$T,base_de_dados!$B:$B,$B736,base_de_dados!$G:$G,G$61,base_de_dados!$H:$H,$L$1,base_de_dados!$C:$C,$A736,base_de_dados!$M:$M,"&lt;=2011",base_de_dados!$O:$O,"&gt;=40908")</f>
        <v>0</v>
      </c>
      <c r="H736" s="5">
        <f>SUMIFS(base_de_dados!$T:$T,base_de_dados!$B:$B,$B736,base_de_dados!$G:$G,H$61,base_de_dados!$H:$H,$L$1,base_de_dados!$C:$C,$A736,base_de_dados!$M:$M,"&lt;=2011",base_de_dados!$O:$O,"&gt;=40908")</f>
        <v>0</v>
      </c>
      <c r="I736" s="5">
        <f>SUMIFS(base_de_dados!$T:$T,base_de_dados!$B:$B,$B736,base_de_dados!$G:$G,I$61,base_de_dados!$H:$H,$L$1,base_de_dados!$C:$C,$A736,base_de_dados!$M:$M,"&lt;=2011",base_de_dados!$O:$O,"&gt;=40908")</f>
        <v>0</v>
      </c>
      <c r="J736" s="5">
        <f>SUMIFS(base_de_dados!$T:$T,base_de_dados!$B:$B,$B736,base_de_dados!$G:$G,J$61,base_de_dados!$H:$H,$L$1,base_de_dados!$C:$C,$A736,base_de_dados!$M:$M,"&lt;=2011",base_de_dados!$O:$O,"&gt;=40908")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SUMIFS(base_de_dados!$T:$T,base_de_dados!$B:$B,$B737,base_de_dados!$G:$G,C$61,base_de_dados!$H:$H,$L$1,base_de_dados!$C:$C,$A737,base_de_dados!$M:$M,"&lt;=2011",base_de_dados!$O:$O,"&gt;=40908")</f>
        <v>0</v>
      </c>
      <c r="D737" s="5">
        <f>SUMIFS(base_de_dados!$T:$T,base_de_dados!$B:$B,$B737,base_de_dados!$G:$G,D$61,base_de_dados!$H:$H,$L$1,base_de_dados!$C:$C,$A737,base_de_dados!$M:$M,"&lt;=2011",base_de_dados!$O:$O,"&gt;=40908")</f>
        <v>0</v>
      </c>
      <c r="E737" s="5">
        <f>SUMIFS(base_de_dados!$T:$T,base_de_dados!$B:$B,$B737,base_de_dados!$G:$G,E$61,base_de_dados!$H:$H,$L$1,base_de_dados!$C:$C,$A737,base_de_dados!$M:$M,"&lt;=2011",base_de_dados!$O:$O,"&gt;=40908")</f>
        <v>0</v>
      </c>
      <c r="F737" s="5">
        <f>SUMIFS(base_de_dados!$T:$T,base_de_dados!$B:$B,$B737,base_de_dados!$G:$G,F$61,base_de_dados!$H:$H,$L$1,base_de_dados!$C:$C,$A737,base_de_dados!$M:$M,"&lt;=2011",base_de_dados!$O:$O,"&gt;=40908")</f>
        <v>0</v>
      </c>
      <c r="G737" s="5">
        <f>SUMIFS(base_de_dados!$T:$T,base_de_dados!$B:$B,$B737,base_de_dados!$G:$G,G$61,base_de_dados!$H:$H,$L$1,base_de_dados!$C:$C,$A737,base_de_dados!$M:$M,"&lt;=2011",base_de_dados!$O:$O,"&gt;=40908")</f>
        <v>0</v>
      </c>
      <c r="H737" s="5">
        <f>SUMIFS(base_de_dados!$T:$T,base_de_dados!$B:$B,$B737,base_de_dados!$G:$G,H$61,base_de_dados!$H:$H,$L$1,base_de_dados!$C:$C,$A737,base_de_dados!$M:$M,"&lt;=2011",base_de_dados!$O:$O,"&gt;=40908")</f>
        <v>0</v>
      </c>
      <c r="I737" s="5">
        <f>SUMIFS(base_de_dados!$T:$T,base_de_dados!$B:$B,$B737,base_de_dados!$G:$G,I$61,base_de_dados!$H:$H,$L$1,base_de_dados!$C:$C,$A737,base_de_dados!$M:$M,"&lt;=2011",base_de_dados!$O:$O,"&gt;=40908")</f>
        <v>0</v>
      </c>
      <c r="J737" s="5">
        <f>SUMIFS(base_de_dados!$T:$T,base_de_dados!$B:$B,$B737,base_de_dados!$G:$G,J$61,base_de_dados!$H:$H,$L$1,base_de_dados!$C:$C,$A737,base_de_dados!$M:$M,"&lt;=2011",base_de_dados!$O:$O,"&gt;=40908")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SUMIFS(base_de_dados!$T:$T,base_de_dados!$B:$B,$B738,base_de_dados!$G:$G,C$61,base_de_dados!$H:$H,$L$1,base_de_dados!$C:$C,$A738,base_de_dados!$M:$M,"&lt;=2011",base_de_dados!$O:$O,"&gt;=40908")</f>
        <v>0</v>
      </c>
      <c r="D738" s="5">
        <f>SUMIFS(base_de_dados!$T:$T,base_de_dados!$B:$B,$B738,base_de_dados!$G:$G,D$61,base_de_dados!$H:$H,$L$1,base_de_dados!$C:$C,$A738,base_de_dados!$M:$M,"&lt;=2011",base_de_dados!$O:$O,"&gt;=40908")</f>
        <v>0</v>
      </c>
      <c r="E738" s="5">
        <f>SUMIFS(base_de_dados!$T:$T,base_de_dados!$B:$B,$B738,base_de_dados!$G:$G,E$61,base_de_dados!$H:$H,$L$1,base_de_dados!$C:$C,$A738,base_de_dados!$M:$M,"&lt;=2011",base_de_dados!$O:$O,"&gt;=40908")</f>
        <v>0</v>
      </c>
      <c r="F738" s="5">
        <f>SUMIFS(base_de_dados!$T:$T,base_de_dados!$B:$B,$B738,base_de_dados!$G:$G,F$61,base_de_dados!$H:$H,$L$1,base_de_dados!$C:$C,$A738,base_de_dados!$M:$M,"&lt;=2011",base_de_dados!$O:$O,"&gt;=40908")</f>
        <v>0</v>
      </c>
      <c r="G738" s="5">
        <f>SUMIFS(base_de_dados!$T:$T,base_de_dados!$B:$B,$B738,base_de_dados!$G:$G,G$61,base_de_dados!$H:$H,$L$1,base_de_dados!$C:$C,$A738,base_de_dados!$M:$M,"&lt;=2011",base_de_dados!$O:$O,"&gt;=40908")</f>
        <v>0</v>
      </c>
      <c r="H738" s="5">
        <f>SUMIFS(base_de_dados!$T:$T,base_de_dados!$B:$B,$B738,base_de_dados!$G:$G,H$61,base_de_dados!$H:$H,$L$1,base_de_dados!$C:$C,$A738,base_de_dados!$M:$M,"&lt;=2011",base_de_dados!$O:$O,"&gt;=40908")</f>
        <v>0</v>
      </c>
      <c r="I738" s="5">
        <f>SUMIFS(base_de_dados!$T:$T,base_de_dados!$B:$B,$B738,base_de_dados!$G:$G,I$61,base_de_dados!$H:$H,$L$1,base_de_dados!$C:$C,$A738,base_de_dados!$M:$M,"&lt;=2011",base_de_dados!$O:$O,"&gt;=40908")</f>
        <v>0</v>
      </c>
      <c r="J738" s="5">
        <f>SUMIFS(base_de_dados!$T:$T,base_de_dados!$B:$B,$B738,base_de_dados!$G:$G,J$61,base_de_dados!$H:$H,$L$1,base_de_dados!$C:$C,$A738,base_de_dados!$M:$M,"&lt;=2011",base_de_dados!$O:$O,"&gt;=40908")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SUMIFS(base_de_dados!$T:$T,base_de_dados!$B:$B,$B739,base_de_dados!$G:$G,C$61,base_de_dados!$H:$H,$L$1,base_de_dados!$C:$C,$A739,base_de_dados!$M:$M,"&lt;=2011",base_de_dados!$O:$O,"&gt;=40908")</f>
        <v>0</v>
      </c>
      <c r="D739" s="5">
        <f>SUMIFS(base_de_dados!$T:$T,base_de_dados!$B:$B,$B739,base_de_dados!$G:$G,D$61,base_de_dados!$H:$H,$L$1,base_de_dados!$C:$C,$A739,base_de_dados!$M:$M,"&lt;=2011",base_de_dados!$O:$O,"&gt;=40908")</f>
        <v>0</v>
      </c>
      <c r="E739" s="5">
        <f>SUMIFS(base_de_dados!$T:$T,base_de_dados!$B:$B,$B739,base_de_dados!$G:$G,E$61,base_de_dados!$H:$H,$L$1,base_de_dados!$C:$C,$A739,base_de_dados!$M:$M,"&lt;=2011",base_de_dados!$O:$O,"&gt;=40908")</f>
        <v>0</v>
      </c>
      <c r="F739" s="5">
        <f>SUMIFS(base_de_dados!$T:$T,base_de_dados!$B:$B,$B739,base_de_dados!$G:$G,F$61,base_de_dados!$H:$H,$L$1,base_de_dados!$C:$C,$A739,base_de_dados!$M:$M,"&lt;=2011",base_de_dados!$O:$O,"&gt;=40908")</f>
        <v>0</v>
      </c>
      <c r="G739" s="5">
        <f>SUMIFS(base_de_dados!$T:$T,base_de_dados!$B:$B,$B739,base_de_dados!$G:$G,G$61,base_de_dados!$H:$H,$L$1,base_de_dados!$C:$C,$A739,base_de_dados!$M:$M,"&lt;=2011",base_de_dados!$O:$O,"&gt;=40908")</f>
        <v>0</v>
      </c>
      <c r="H739" s="5">
        <f>SUMIFS(base_de_dados!$T:$T,base_de_dados!$B:$B,$B739,base_de_dados!$G:$G,H$61,base_de_dados!$H:$H,$L$1,base_de_dados!$C:$C,$A739,base_de_dados!$M:$M,"&lt;=2011",base_de_dados!$O:$O,"&gt;=40908")</f>
        <v>0</v>
      </c>
      <c r="I739" s="5">
        <f>SUMIFS(base_de_dados!$T:$T,base_de_dados!$B:$B,$B739,base_de_dados!$G:$G,I$61,base_de_dados!$H:$H,$L$1,base_de_dados!$C:$C,$A739,base_de_dados!$M:$M,"&lt;=2011",base_de_dados!$O:$O,"&gt;=40908")</f>
        <v>0</v>
      </c>
      <c r="J739" s="5">
        <f>SUMIFS(base_de_dados!$T:$T,base_de_dados!$B:$B,$B739,base_de_dados!$G:$G,J$61,base_de_dados!$H:$H,$L$1,base_de_dados!$C:$C,$A739,base_de_dados!$M:$M,"&lt;=2011",base_de_dados!$O:$O,"&gt;=40908")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SUMIFS(base_de_dados!$T:$T,base_de_dados!$B:$B,$B740,base_de_dados!$G:$G,C$61,base_de_dados!$H:$H,$L$1,base_de_dados!$C:$C,$A740,base_de_dados!$M:$M,"&lt;=2011",base_de_dados!$O:$O,"&gt;=40908")</f>
        <v>0</v>
      </c>
      <c r="D740" s="5">
        <f>SUMIFS(base_de_dados!$T:$T,base_de_dados!$B:$B,$B740,base_de_dados!$G:$G,D$61,base_de_dados!$H:$H,$L$1,base_de_dados!$C:$C,$A740,base_de_dados!$M:$M,"&lt;=2011",base_de_dados!$O:$O,"&gt;=40908")</f>
        <v>0</v>
      </c>
      <c r="E740" s="5">
        <f>SUMIFS(base_de_dados!$T:$T,base_de_dados!$B:$B,$B740,base_de_dados!$G:$G,E$61,base_de_dados!$H:$H,$L$1,base_de_dados!$C:$C,$A740,base_de_dados!$M:$M,"&lt;=2011",base_de_dados!$O:$O,"&gt;=40908")</f>
        <v>0</v>
      </c>
      <c r="F740" s="5">
        <f>SUMIFS(base_de_dados!$T:$T,base_de_dados!$B:$B,$B740,base_de_dados!$G:$G,F$61,base_de_dados!$H:$H,$L$1,base_de_dados!$C:$C,$A740,base_de_dados!$M:$M,"&lt;=2011",base_de_dados!$O:$O,"&gt;=40908")</f>
        <v>0</v>
      </c>
      <c r="G740" s="5">
        <f>SUMIFS(base_de_dados!$T:$T,base_de_dados!$B:$B,$B740,base_de_dados!$G:$G,G$61,base_de_dados!$H:$H,$L$1,base_de_dados!$C:$C,$A740,base_de_dados!$M:$M,"&lt;=2011",base_de_dados!$O:$O,"&gt;=40908")</f>
        <v>0</v>
      </c>
      <c r="H740" s="5">
        <f>SUMIFS(base_de_dados!$T:$T,base_de_dados!$B:$B,$B740,base_de_dados!$G:$G,H$61,base_de_dados!$H:$H,$L$1,base_de_dados!$C:$C,$A740,base_de_dados!$M:$M,"&lt;=2011",base_de_dados!$O:$O,"&gt;=40908")</f>
        <v>0</v>
      </c>
      <c r="I740" s="5">
        <f>SUMIFS(base_de_dados!$T:$T,base_de_dados!$B:$B,$B740,base_de_dados!$G:$G,I$61,base_de_dados!$H:$H,$L$1,base_de_dados!$C:$C,$A740,base_de_dados!$M:$M,"&lt;=2011",base_de_dados!$O:$O,"&gt;=40908")</f>
        <v>0</v>
      </c>
      <c r="J740" s="5">
        <f>SUMIFS(base_de_dados!$T:$T,base_de_dados!$B:$B,$B740,base_de_dados!$G:$G,J$61,base_de_dados!$H:$H,$L$1,base_de_dados!$C:$C,$A740,base_de_dados!$M:$M,"&lt;=2011",base_de_dados!$O:$O,"&gt;=40908")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SUMIFS(base_de_dados!$T:$T,base_de_dados!$B:$B,$B741,base_de_dados!$G:$G,C$61,base_de_dados!$H:$H,$L$1,base_de_dados!$C:$C,$A741,base_de_dados!$M:$M,"&lt;=2011",base_de_dados!$O:$O,"&gt;=40908")</f>
        <v>0</v>
      </c>
      <c r="D741" s="5">
        <f>SUMIFS(base_de_dados!$T:$T,base_de_dados!$B:$B,$B741,base_de_dados!$G:$G,D$61,base_de_dados!$H:$H,$L$1,base_de_dados!$C:$C,$A741,base_de_dados!$M:$M,"&lt;=2011",base_de_dados!$O:$O,"&gt;=40908")</f>
        <v>0</v>
      </c>
      <c r="E741" s="5">
        <f>SUMIFS(base_de_dados!$T:$T,base_de_dados!$B:$B,$B741,base_de_dados!$G:$G,E$61,base_de_dados!$H:$H,$L$1,base_de_dados!$C:$C,$A741,base_de_dados!$M:$M,"&lt;=2011",base_de_dados!$O:$O,"&gt;=40908")</f>
        <v>0</v>
      </c>
      <c r="F741" s="5">
        <f>SUMIFS(base_de_dados!$T:$T,base_de_dados!$B:$B,$B741,base_de_dados!$G:$G,F$61,base_de_dados!$H:$H,$L$1,base_de_dados!$C:$C,$A741,base_de_dados!$M:$M,"&lt;=2011",base_de_dados!$O:$O,"&gt;=40908")</f>
        <v>0</v>
      </c>
      <c r="G741" s="5">
        <f>SUMIFS(base_de_dados!$T:$T,base_de_dados!$B:$B,$B741,base_de_dados!$G:$G,G$61,base_de_dados!$H:$H,$L$1,base_de_dados!$C:$C,$A741,base_de_dados!$M:$M,"&lt;=2011",base_de_dados!$O:$O,"&gt;=40908")</f>
        <v>0</v>
      </c>
      <c r="H741" s="5">
        <f>SUMIFS(base_de_dados!$T:$T,base_de_dados!$B:$B,$B741,base_de_dados!$G:$G,H$61,base_de_dados!$H:$H,$L$1,base_de_dados!$C:$C,$A741,base_de_dados!$M:$M,"&lt;=2011",base_de_dados!$O:$O,"&gt;=40908")</f>
        <v>0</v>
      </c>
      <c r="I741" s="5">
        <f>SUMIFS(base_de_dados!$T:$T,base_de_dados!$B:$B,$B741,base_de_dados!$G:$G,I$61,base_de_dados!$H:$H,$L$1,base_de_dados!$C:$C,$A741,base_de_dados!$M:$M,"&lt;=2011",base_de_dados!$O:$O,"&gt;=40908")</f>
        <v>0</v>
      </c>
      <c r="J741" s="5">
        <f>SUMIFS(base_de_dados!$T:$T,base_de_dados!$B:$B,$B741,base_de_dados!$G:$G,J$61,base_de_dados!$H:$H,$L$1,base_de_dados!$C:$C,$A741,base_de_dados!$M:$M,"&lt;=2011",base_de_dados!$O:$O,"&gt;=40908")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SUMIFS(base_de_dados!$T:$T,base_de_dados!$B:$B,$B742,base_de_dados!$G:$G,C$61,base_de_dados!$H:$H,$L$1,base_de_dados!$C:$C,$A742,base_de_dados!$M:$M,"&lt;=2011",base_de_dados!$O:$O,"&gt;=40908")</f>
        <v>0</v>
      </c>
      <c r="D742" s="5">
        <f>SUMIFS(base_de_dados!$T:$T,base_de_dados!$B:$B,$B742,base_de_dados!$G:$G,D$61,base_de_dados!$H:$H,$L$1,base_de_dados!$C:$C,$A742,base_de_dados!$M:$M,"&lt;=2011",base_de_dados!$O:$O,"&gt;=40908")</f>
        <v>0</v>
      </c>
      <c r="E742" s="5">
        <f>SUMIFS(base_de_dados!$T:$T,base_de_dados!$B:$B,$B742,base_de_dados!$G:$G,E$61,base_de_dados!$H:$H,$L$1,base_de_dados!$C:$C,$A742,base_de_dados!$M:$M,"&lt;=2011",base_de_dados!$O:$O,"&gt;=40908")</f>
        <v>0</v>
      </c>
      <c r="F742" s="5">
        <f>SUMIFS(base_de_dados!$T:$T,base_de_dados!$B:$B,$B742,base_de_dados!$G:$G,F$61,base_de_dados!$H:$H,$L$1,base_de_dados!$C:$C,$A742,base_de_dados!$M:$M,"&lt;=2011",base_de_dados!$O:$O,"&gt;=40908")</f>
        <v>0</v>
      </c>
      <c r="G742" s="5">
        <f>SUMIFS(base_de_dados!$T:$T,base_de_dados!$B:$B,$B742,base_de_dados!$G:$G,G$61,base_de_dados!$H:$H,$L$1,base_de_dados!$C:$C,$A742,base_de_dados!$M:$M,"&lt;=2011",base_de_dados!$O:$O,"&gt;=40908")</f>
        <v>0</v>
      </c>
      <c r="H742" s="5">
        <f>SUMIFS(base_de_dados!$T:$T,base_de_dados!$B:$B,$B742,base_de_dados!$G:$G,H$61,base_de_dados!$H:$H,$L$1,base_de_dados!$C:$C,$A742,base_de_dados!$M:$M,"&lt;=2011",base_de_dados!$O:$O,"&gt;=40908")</f>
        <v>0</v>
      </c>
      <c r="I742" s="5">
        <f>SUMIFS(base_de_dados!$T:$T,base_de_dados!$B:$B,$B742,base_de_dados!$G:$G,I$61,base_de_dados!$H:$H,$L$1,base_de_dados!$C:$C,$A742,base_de_dados!$M:$M,"&lt;=2011",base_de_dados!$O:$O,"&gt;=40908")</f>
        <v>0</v>
      </c>
      <c r="J742" s="5">
        <f>SUMIFS(base_de_dados!$T:$T,base_de_dados!$B:$B,$B742,base_de_dados!$G:$G,J$61,base_de_dados!$H:$H,$L$1,base_de_dados!$C:$C,$A742,base_de_dados!$M:$M,"&lt;=2011",base_de_dados!$O:$O,"&gt;=40908")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SUMIFS(base_de_dados!$T:$T,base_de_dados!$B:$B,$B743,base_de_dados!$G:$G,C$61,base_de_dados!$H:$H,$L$1,base_de_dados!$C:$C,$A743,base_de_dados!$M:$M,"&lt;=2011",base_de_dados!$O:$O,"&gt;=40908")</f>
        <v>0</v>
      </c>
      <c r="D743" s="5">
        <f>SUMIFS(base_de_dados!$T:$T,base_de_dados!$B:$B,$B743,base_de_dados!$G:$G,D$61,base_de_dados!$H:$H,$L$1,base_de_dados!$C:$C,$A743,base_de_dados!$M:$M,"&lt;=2011",base_de_dados!$O:$O,"&gt;=40908")</f>
        <v>0</v>
      </c>
      <c r="E743" s="5">
        <f>SUMIFS(base_de_dados!$T:$T,base_de_dados!$B:$B,$B743,base_de_dados!$G:$G,E$61,base_de_dados!$H:$H,$L$1,base_de_dados!$C:$C,$A743,base_de_dados!$M:$M,"&lt;=2011",base_de_dados!$O:$O,"&gt;=40908")</f>
        <v>0</v>
      </c>
      <c r="F743" s="5">
        <f>SUMIFS(base_de_dados!$T:$T,base_de_dados!$B:$B,$B743,base_de_dados!$G:$G,F$61,base_de_dados!$H:$H,$L$1,base_de_dados!$C:$C,$A743,base_de_dados!$M:$M,"&lt;=2011",base_de_dados!$O:$O,"&gt;=40908")</f>
        <v>0</v>
      </c>
      <c r="G743" s="5">
        <f>SUMIFS(base_de_dados!$T:$T,base_de_dados!$B:$B,$B743,base_de_dados!$G:$G,G$61,base_de_dados!$H:$H,$L$1,base_de_dados!$C:$C,$A743,base_de_dados!$M:$M,"&lt;=2011",base_de_dados!$O:$O,"&gt;=40908")</f>
        <v>0</v>
      </c>
      <c r="H743" s="5">
        <f>SUMIFS(base_de_dados!$T:$T,base_de_dados!$B:$B,$B743,base_de_dados!$G:$G,H$61,base_de_dados!$H:$H,$L$1,base_de_dados!$C:$C,$A743,base_de_dados!$M:$M,"&lt;=2011",base_de_dados!$O:$O,"&gt;=40908")</f>
        <v>0</v>
      </c>
      <c r="I743" s="5">
        <f>SUMIFS(base_de_dados!$T:$T,base_de_dados!$B:$B,$B743,base_de_dados!$G:$G,I$61,base_de_dados!$H:$H,$L$1,base_de_dados!$C:$C,$A743,base_de_dados!$M:$M,"&lt;=2011",base_de_dados!$O:$O,"&gt;=40908")</f>
        <v>0</v>
      </c>
      <c r="J743" s="5">
        <f>SUMIFS(base_de_dados!$T:$T,base_de_dados!$B:$B,$B743,base_de_dados!$G:$G,J$61,base_de_dados!$H:$H,$L$1,base_de_dados!$C:$C,$A743,base_de_dados!$M:$M,"&lt;=2011",base_de_dados!$O:$O,"&gt;=40908")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SUMIFS(base_de_dados!$T:$T,base_de_dados!$B:$B,$B744,base_de_dados!$G:$G,C$61,base_de_dados!$H:$H,$L$1,base_de_dados!$C:$C,$A744,base_de_dados!$M:$M,"&lt;=2011",base_de_dados!$O:$O,"&gt;=40908")</f>
        <v>0</v>
      </c>
      <c r="D744" s="5">
        <f>SUMIFS(base_de_dados!$T:$T,base_de_dados!$B:$B,$B744,base_de_dados!$G:$G,D$61,base_de_dados!$H:$H,$L$1,base_de_dados!$C:$C,$A744,base_de_dados!$M:$M,"&lt;=2011",base_de_dados!$O:$O,"&gt;=40908")</f>
        <v>0</v>
      </c>
      <c r="E744" s="5">
        <f>SUMIFS(base_de_dados!$T:$T,base_de_dados!$B:$B,$B744,base_de_dados!$G:$G,E$61,base_de_dados!$H:$H,$L$1,base_de_dados!$C:$C,$A744,base_de_dados!$M:$M,"&lt;=2011",base_de_dados!$O:$O,"&gt;=40908")</f>
        <v>0</v>
      </c>
      <c r="F744" s="5">
        <f>SUMIFS(base_de_dados!$T:$T,base_de_dados!$B:$B,$B744,base_de_dados!$G:$G,F$61,base_de_dados!$H:$H,$L$1,base_de_dados!$C:$C,$A744,base_de_dados!$M:$M,"&lt;=2011",base_de_dados!$O:$O,"&gt;=40908")</f>
        <v>0</v>
      </c>
      <c r="G744" s="5">
        <f>SUMIFS(base_de_dados!$T:$T,base_de_dados!$B:$B,$B744,base_de_dados!$G:$G,G$61,base_de_dados!$H:$H,$L$1,base_de_dados!$C:$C,$A744,base_de_dados!$M:$M,"&lt;=2011",base_de_dados!$O:$O,"&gt;=40908")</f>
        <v>0</v>
      </c>
      <c r="H744" s="5">
        <f>SUMIFS(base_de_dados!$T:$T,base_de_dados!$B:$B,$B744,base_de_dados!$G:$G,H$61,base_de_dados!$H:$H,$L$1,base_de_dados!$C:$C,$A744,base_de_dados!$M:$M,"&lt;=2011",base_de_dados!$O:$O,"&gt;=40908")</f>
        <v>0</v>
      </c>
      <c r="I744" s="5">
        <f>SUMIFS(base_de_dados!$T:$T,base_de_dados!$B:$B,$B744,base_de_dados!$G:$G,I$61,base_de_dados!$H:$H,$L$1,base_de_dados!$C:$C,$A744,base_de_dados!$M:$M,"&lt;=2011",base_de_dados!$O:$O,"&gt;=40908")</f>
        <v>0</v>
      </c>
      <c r="J744" s="5">
        <f>SUMIFS(base_de_dados!$T:$T,base_de_dados!$B:$B,$B744,base_de_dados!$G:$G,J$61,base_de_dados!$H:$H,$L$1,base_de_dados!$C:$C,$A744,base_de_dados!$M:$M,"&lt;=2011",base_de_dados!$O:$O,"&gt;=40908")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SUMIFS(base_de_dados!$T:$T,base_de_dados!$B:$B,$B745,base_de_dados!$G:$G,C$61,base_de_dados!$H:$H,$L$1,base_de_dados!$C:$C,$A745,base_de_dados!$M:$M,"&lt;=2011",base_de_dados!$O:$O,"&gt;=40908")</f>
        <v>0</v>
      </c>
      <c r="D745" s="5">
        <f>SUMIFS(base_de_dados!$T:$T,base_de_dados!$B:$B,$B745,base_de_dados!$G:$G,D$61,base_de_dados!$H:$H,$L$1,base_de_dados!$C:$C,$A745,base_de_dados!$M:$M,"&lt;=2011",base_de_dados!$O:$O,"&gt;=40908")</f>
        <v>0</v>
      </c>
      <c r="E745" s="5">
        <f>SUMIFS(base_de_dados!$T:$T,base_de_dados!$B:$B,$B745,base_de_dados!$G:$G,E$61,base_de_dados!$H:$H,$L$1,base_de_dados!$C:$C,$A745,base_de_dados!$M:$M,"&lt;=2011",base_de_dados!$O:$O,"&gt;=40908")</f>
        <v>0</v>
      </c>
      <c r="F745" s="5">
        <f>SUMIFS(base_de_dados!$T:$T,base_de_dados!$B:$B,$B745,base_de_dados!$G:$G,F$61,base_de_dados!$H:$H,$L$1,base_de_dados!$C:$C,$A745,base_de_dados!$M:$M,"&lt;=2011",base_de_dados!$O:$O,"&gt;=40908")</f>
        <v>0</v>
      </c>
      <c r="G745" s="5">
        <f>SUMIFS(base_de_dados!$T:$T,base_de_dados!$B:$B,$B745,base_de_dados!$G:$G,G$61,base_de_dados!$H:$H,$L$1,base_de_dados!$C:$C,$A745,base_de_dados!$M:$M,"&lt;=2011",base_de_dados!$O:$O,"&gt;=40908")</f>
        <v>0</v>
      </c>
      <c r="H745" s="5">
        <f>SUMIFS(base_de_dados!$T:$T,base_de_dados!$B:$B,$B745,base_de_dados!$G:$G,H$61,base_de_dados!$H:$H,$L$1,base_de_dados!$C:$C,$A745,base_de_dados!$M:$M,"&lt;=2011",base_de_dados!$O:$O,"&gt;=40908")</f>
        <v>0</v>
      </c>
      <c r="I745" s="5">
        <f>SUMIFS(base_de_dados!$T:$T,base_de_dados!$B:$B,$B745,base_de_dados!$G:$G,I$61,base_de_dados!$H:$H,$L$1,base_de_dados!$C:$C,$A745,base_de_dados!$M:$M,"&lt;=2011",base_de_dados!$O:$O,"&gt;=40908")</f>
        <v>0</v>
      </c>
      <c r="J745" s="5">
        <f>SUMIFS(base_de_dados!$T:$T,base_de_dados!$B:$B,$B745,base_de_dados!$G:$G,J$61,base_de_dados!$H:$H,$L$1,base_de_dados!$C:$C,$A745,base_de_dados!$M:$M,"&lt;=2011",base_de_dados!$O:$O,"&gt;=40908")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SUMIFS(base_de_dados!$T:$T,base_de_dados!$B:$B,$B746,base_de_dados!$G:$G,C$61,base_de_dados!$H:$H,$L$1,base_de_dados!$C:$C,$A746,base_de_dados!$M:$M,"&lt;=2011",base_de_dados!$O:$O,"&gt;=40908")</f>
        <v>0</v>
      </c>
      <c r="D746" s="5">
        <f>SUMIFS(base_de_dados!$T:$T,base_de_dados!$B:$B,$B746,base_de_dados!$G:$G,D$61,base_de_dados!$H:$H,$L$1,base_de_dados!$C:$C,$A746,base_de_dados!$M:$M,"&lt;=2011",base_de_dados!$O:$O,"&gt;=40908")</f>
        <v>0</v>
      </c>
      <c r="E746" s="5">
        <f>SUMIFS(base_de_dados!$T:$T,base_de_dados!$B:$B,$B746,base_de_dados!$G:$G,E$61,base_de_dados!$H:$H,$L$1,base_de_dados!$C:$C,$A746,base_de_dados!$M:$M,"&lt;=2011",base_de_dados!$O:$O,"&gt;=40908")</f>
        <v>0</v>
      </c>
      <c r="F746" s="5">
        <f>SUMIFS(base_de_dados!$T:$T,base_de_dados!$B:$B,$B746,base_de_dados!$G:$G,F$61,base_de_dados!$H:$H,$L$1,base_de_dados!$C:$C,$A746,base_de_dados!$M:$M,"&lt;=2011",base_de_dados!$O:$O,"&gt;=40908")</f>
        <v>0</v>
      </c>
      <c r="G746" s="5">
        <f>SUMIFS(base_de_dados!$T:$T,base_de_dados!$B:$B,$B746,base_de_dados!$G:$G,G$61,base_de_dados!$H:$H,$L$1,base_de_dados!$C:$C,$A746,base_de_dados!$M:$M,"&lt;=2011",base_de_dados!$O:$O,"&gt;=40908")</f>
        <v>0</v>
      </c>
      <c r="H746" s="5">
        <f>SUMIFS(base_de_dados!$T:$T,base_de_dados!$B:$B,$B746,base_de_dados!$G:$G,H$61,base_de_dados!$H:$H,$L$1,base_de_dados!$C:$C,$A746,base_de_dados!$M:$M,"&lt;=2011",base_de_dados!$O:$O,"&gt;=40908")</f>
        <v>0</v>
      </c>
      <c r="I746" s="5">
        <f>SUMIFS(base_de_dados!$T:$T,base_de_dados!$B:$B,$B746,base_de_dados!$G:$G,I$61,base_de_dados!$H:$H,$L$1,base_de_dados!$C:$C,$A746,base_de_dados!$M:$M,"&lt;=2011",base_de_dados!$O:$O,"&gt;=40908")</f>
        <v>0</v>
      </c>
      <c r="J746" s="5">
        <f>SUMIFS(base_de_dados!$T:$T,base_de_dados!$B:$B,$B746,base_de_dados!$G:$G,J$61,base_de_dados!$H:$H,$L$1,base_de_dados!$C:$C,$A746,base_de_dados!$M:$M,"&lt;=2011",base_de_dados!$O:$O,"&gt;=40908")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SUMIFS(base_de_dados!$T:$T,base_de_dados!$B:$B,$B747,base_de_dados!$G:$G,C$61,base_de_dados!$H:$H,$L$1,base_de_dados!$C:$C,$A747,base_de_dados!$M:$M,"&lt;=2011",base_de_dados!$O:$O,"&gt;=40908")</f>
        <v>0</v>
      </c>
      <c r="D747" s="5">
        <f>SUMIFS(base_de_dados!$T:$T,base_de_dados!$B:$B,$B747,base_de_dados!$G:$G,D$61,base_de_dados!$H:$H,$L$1,base_de_dados!$C:$C,$A747,base_de_dados!$M:$M,"&lt;=2011",base_de_dados!$O:$O,"&gt;=40908")</f>
        <v>0</v>
      </c>
      <c r="E747" s="5">
        <f>SUMIFS(base_de_dados!$T:$T,base_de_dados!$B:$B,$B747,base_de_dados!$G:$G,E$61,base_de_dados!$H:$H,$L$1,base_de_dados!$C:$C,$A747,base_de_dados!$M:$M,"&lt;=2011",base_de_dados!$O:$O,"&gt;=40908")</f>
        <v>0</v>
      </c>
      <c r="F747" s="5">
        <f>SUMIFS(base_de_dados!$T:$T,base_de_dados!$B:$B,$B747,base_de_dados!$G:$G,F$61,base_de_dados!$H:$H,$L$1,base_de_dados!$C:$C,$A747,base_de_dados!$M:$M,"&lt;=2011",base_de_dados!$O:$O,"&gt;=40908")</f>
        <v>0</v>
      </c>
      <c r="G747" s="5">
        <f>SUMIFS(base_de_dados!$T:$T,base_de_dados!$B:$B,$B747,base_de_dados!$G:$G,G$61,base_de_dados!$H:$H,$L$1,base_de_dados!$C:$C,$A747,base_de_dados!$M:$M,"&lt;=2011",base_de_dados!$O:$O,"&gt;=40908")</f>
        <v>0</v>
      </c>
      <c r="H747" s="5">
        <f>SUMIFS(base_de_dados!$T:$T,base_de_dados!$B:$B,$B747,base_de_dados!$G:$G,H$61,base_de_dados!$H:$H,$L$1,base_de_dados!$C:$C,$A747,base_de_dados!$M:$M,"&lt;=2011",base_de_dados!$O:$O,"&gt;=40908")</f>
        <v>0</v>
      </c>
      <c r="I747" s="5">
        <f>SUMIFS(base_de_dados!$T:$T,base_de_dados!$B:$B,$B747,base_de_dados!$G:$G,I$61,base_de_dados!$H:$H,$L$1,base_de_dados!$C:$C,$A747,base_de_dados!$M:$M,"&lt;=2011",base_de_dados!$O:$O,"&gt;=40908")</f>
        <v>0</v>
      </c>
      <c r="J747" s="5">
        <f>SUMIFS(base_de_dados!$T:$T,base_de_dados!$B:$B,$B747,base_de_dados!$G:$G,J$61,base_de_dados!$H:$H,$L$1,base_de_dados!$C:$C,$A747,base_de_dados!$M:$M,"&lt;=2011",base_de_dados!$O:$O,"&gt;=40908")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SUMIFS(base_de_dados!$T:$T,base_de_dados!$B:$B,$B748,base_de_dados!$G:$G,C$61,base_de_dados!$H:$H,$L$1,base_de_dados!$C:$C,$A748,base_de_dados!$M:$M,"&lt;=2011",base_de_dados!$O:$O,"&gt;=40908")</f>
        <v>0</v>
      </c>
      <c r="D748" s="5">
        <f>SUMIFS(base_de_dados!$T:$T,base_de_dados!$B:$B,$B748,base_de_dados!$G:$G,D$61,base_de_dados!$H:$H,$L$1,base_de_dados!$C:$C,$A748,base_de_dados!$M:$M,"&lt;=2011",base_de_dados!$O:$O,"&gt;=40908")</f>
        <v>0</v>
      </c>
      <c r="E748" s="5">
        <f>SUMIFS(base_de_dados!$T:$T,base_de_dados!$B:$B,$B748,base_de_dados!$G:$G,E$61,base_de_dados!$H:$H,$L$1,base_de_dados!$C:$C,$A748,base_de_dados!$M:$M,"&lt;=2011",base_de_dados!$O:$O,"&gt;=40908")</f>
        <v>0</v>
      </c>
      <c r="F748" s="5">
        <f>SUMIFS(base_de_dados!$T:$T,base_de_dados!$B:$B,$B748,base_de_dados!$G:$G,F$61,base_de_dados!$H:$H,$L$1,base_de_dados!$C:$C,$A748,base_de_dados!$M:$M,"&lt;=2011",base_de_dados!$O:$O,"&gt;=40908")</f>
        <v>0</v>
      </c>
      <c r="G748" s="5">
        <f>SUMIFS(base_de_dados!$T:$T,base_de_dados!$B:$B,$B748,base_de_dados!$G:$G,G$61,base_de_dados!$H:$H,$L$1,base_de_dados!$C:$C,$A748,base_de_dados!$M:$M,"&lt;=2011",base_de_dados!$O:$O,"&gt;=40908")</f>
        <v>0</v>
      </c>
      <c r="H748" s="5">
        <f>SUMIFS(base_de_dados!$T:$T,base_de_dados!$B:$B,$B748,base_de_dados!$G:$G,H$61,base_de_dados!$H:$H,$L$1,base_de_dados!$C:$C,$A748,base_de_dados!$M:$M,"&lt;=2011",base_de_dados!$O:$O,"&gt;=40908")</f>
        <v>0</v>
      </c>
      <c r="I748" s="5">
        <f>SUMIFS(base_de_dados!$T:$T,base_de_dados!$B:$B,$B748,base_de_dados!$G:$G,I$61,base_de_dados!$H:$H,$L$1,base_de_dados!$C:$C,$A748,base_de_dados!$M:$M,"&lt;=2011",base_de_dados!$O:$O,"&gt;=40908")</f>
        <v>0</v>
      </c>
      <c r="J748" s="5">
        <f>SUMIFS(base_de_dados!$T:$T,base_de_dados!$B:$B,$B748,base_de_dados!$G:$G,J$61,base_de_dados!$H:$H,$L$1,base_de_dados!$C:$C,$A748,base_de_dados!$M:$M,"&lt;=2011",base_de_dados!$O:$O,"&gt;=40908")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SUMIFS(base_de_dados!$T:$T,base_de_dados!$B:$B,$B749,base_de_dados!$G:$G,C$61,base_de_dados!$H:$H,$L$1,base_de_dados!$C:$C,$A749,base_de_dados!$M:$M,"&lt;=2011",base_de_dados!$O:$O,"&gt;=40908")</f>
        <v>0</v>
      </c>
      <c r="D749" s="5">
        <f>SUMIFS(base_de_dados!$T:$T,base_de_dados!$B:$B,$B749,base_de_dados!$G:$G,D$61,base_de_dados!$H:$H,$L$1,base_de_dados!$C:$C,$A749,base_de_dados!$M:$M,"&lt;=2011",base_de_dados!$O:$O,"&gt;=40908")</f>
        <v>0</v>
      </c>
      <c r="E749" s="5">
        <f>SUMIFS(base_de_dados!$T:$T,base_de_dados!$B:$B,$B749,base_de_dados!$G:$G,E$61,base_de_dados!$H:$H,$L$1,base_de_dados!$C:$C,$A749,base_de_dados!$M:$M,"&lt;=2011",base_de_dados!$O:$O,"&gt;=40908")</f>
        <v>0</v>
      </c>
      <c r="F749" s="5">
        <f>SUMIFS(base_de_dados!$T:$T,base_de_dados!$B:$B,$B749,base_de_dados!$G:$G,F$61,base_de_dados!$H:$H,$L$1,base_de_dados!$C:$C,$A749,base_de_dados!$M:$M,"&lt;=2011",base_de_dados!$O:$O,"&gt;=40908")</f>
        <v>0</v>
      </c>
      <c r="G749" s="5">
        <f>SUMIFS(base_de_dados!$T:$T,base_de_dados!$B:$B,$B749,base_de_dados!$G:$G,G$61,base_de_dados!$H:$H,$L$1,base_de_dados!$C:$C,$A749,base_de_dados!$M:$M,"&lt;=2011",base_de_dados!$O:$O,"&gt;=40908")</f>
        <v>0</v>
      </c>
      <c r="H749" s="5">
        <f>SUMIFS(base_de_dados!$T:$T,base_de_dados!$B:$B,$B749,base_de_dados!$G:$G,H$61,base_de_dados!$H:$H,$L$1,base_de_dados!$C:$C,$A749,base_de_dados!$M:$M,"&lt;=2011",base_de_dados!$O:$O,"&gt;=40908")</f>
        <v>0</v>
      </c>
      <c r="I749" s="5">
        <f>SUMIFS(base_de_dados!$T:$T,base_de_dados!$B:$B,$B749,base_de_dados!$G:$G,I$61,base_de_dados!$H:$H,$L$1,base_de_dados!$C:$C,$A749,base_de_dados!$M:$M,"&lt;=2011",base_de_dados!$O:$O,"&gt;=40908")</f>
        <v>0</v>
      </c>
      <c r="J749" s="5">
        <f>SUMIFS(base_de_dados!$T:$T,base_de_dados!$B:$B,$B749,base_de_dados!$G:$G,J$61,base_de_dados!$H:$H,$L$1,base_de_dados!$C:$C,$A749,base_de_dados!$M:$M,"&lt;=2011",base_de_dados!$O:$O,"&gt;=40908")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SUMIFS(base_de_dados!$T:$T,base_de_dados!$B:$B,$B750,base_de_dados!$G:$G,C$61,base_de_dados!$H:$H,$L$1,base_de_dados!$C:$C,$A750,base_de_dados!$M:$M,"&lt;=2011",base_de_dados!$O:$O,"&gt;=40908")</f>
        <v>0</v>
      </c>
      <c r="D750" s="5">
        <f>SUMIFS(base_de_dados!$T:$T,base_de_dados!$B:$B,$B750,base_de_dados!$G:$G,D$61,base_de_dados!$H:$H,$L$1,base_de_dados!$C:$C,$A750,base_de_dados!$M:$M,"&lt;=2011",base_de_dados!$O:$O,"&gt;=40908")</f>
        <v>0</v>
      </c>
      <c r="E750" s="5">
        <f>SUMIFS(base_de_dados!$T:$T,base_de_dados!$B:$B,$B750,base_de_dados!$G:$G,E$61,base_de_dados!$H:$H,$L$1,base_de_dados!$C:$C,$A750,base_de_dados!$M:$M,"&lt;=2011",base_de_dados!$O:$O,"&gt;=40908")</f>
        <v>0</v>
      </c>
      <c r="F750" s="5">
        <f>SUMIFS(base_de_dados!$T:$T,base_de_dados!$B:$B,$B750,base_de_dados!$G:$G,F$61,base_de_dados!$H:$H,$L$1,base_de_dados!$C:$C,$A750,base_de_dados!$M:$M,"&lt;=2011",base_de_dados!$O:$O,"&gt;=40908")</f>
        <v>0</v>
      </c>
      <c r="G750" s="5">
        <f>SUMIFS(base_de_dados!$T:$T,base_de_dados!$B:$B,$B750,base_de_dados!$G:$G,G$61,base_de_dados!$H:$H,$L$1,base_de_dados!$C:$C,$A750,base_de_dados!$M:$M,"&lt;=2011",base_de_dados!$O:$O,"&gt;=40908")</f>
        <v>0</v>
      </c>
      <c r="H750" s="5">
        <f>SUMIFS(base_de_dados!$T:$T,base_de_dados!$B:$B,$B750,base_de_dados!$G:$G,H$61,base_de_dados!$H:$H,$L$1,base_de_dados!$C:$C,$A750,base_de_dados!$M:$M,"&lt;=2011",base_de_dados!$O:$O,"&gt;=40908")</f>
        <v>0</v>
      </c>
      <c r="I750" s="5">
        <f>SUMIFS(base_de_dados!$T:$T,base_de_dados!$B:$B,$B750,base_de_dados!$G:$G,I$61,base_de_dados!$H:$H,$L$1,base_de_dados!$C:$C,$A750,base_de_dados!$M:$M,"&lt;=2011",base_de_dados!$O:$O,"&gt;=40908")</f>
        <v>0</v>
      </c>
      <c r="J750" s="5">
        <f>SUMIFS(base_de_dados!$T:$T,base_de_dados!$B:$B,$B750,base_de_dados!$G:$G,J$61,base_de_dados!$H:$H,$L$1,base_de_dados!$C:$C,$A750,base_de_dados!$M:$M,"&lt;=2011",base_de_dados!$O:$O,"&gt;=40908")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SUMIFS(base_de_dados!$T:$T,base_de_dados!$B:$B,$B751,base_de_dados!$G:$G,C$61,base_de_dados!$H:$H,$L$1,base_de_dados!$C:$C,$A751,base_de_dados!$M:$M,"&lt;=2011",base_de_dados!$O:$O,"&gt;=40908")</f>
        <v>0</v>
      </c>
      <c r="D751" s="5">
        <f>SUMIFS(base_de_dados!$T:$T,base_de_dados!$B:$B,$B751,base_de_dados!$G:$G,D$61,base_de_dados!$H:$H,$L$1,base_de_dados!$C:$C,$A751,base_de_dados!$M:$M,"&lt;=2011",base_de_dados!$O:$O,"&gt;=40908")</f>
        <v>0</v>
      </c>
      <c r="E751" s="5">
        <f>SUMIFS(base_de_dados!$T:$T,base_de_dados!$B:$B,$B751,base_de_dados!$G:$G,E$61,base_de_dados!$H:$H,$L$1,base_de_dados!$C:$C,$A751,base_de_dados!$M:$M,"&lt;=2011",base_de_dados!$O:$O,"&gt;=40908")</f>
        <v>0</v>
      </c>
      <c r="F751" s="5">
        <f>SUMIFS(base_de_dados!$T:$T,base_de_dados!$B:$B,$B751,base_de_dados!$G:$G,F$61,base_de_dados!$H:$H,$L$1,base_de_dados!$C:$C,$A751,base_de_dados!$M:$M,"&lt;=2011",base_de_dados!$O:$O,"&gt;=40908")</f>
        <v>0</v>
      </c>
      <c r="G751" s="5">
        <f>SUMIFS(base_de_dados!$T:$T,base_de_dados!$B:$B,$B751,base_de_dados!$G:$G,G$61,base_de_dados!$H:$H,$L$1,base_de_dados!$C:$C,$A751,base_de_dados!$M:$M,"&lt;=2011",base_de_dados!$O:$O,"&gt;=40908")</f>
        <v>0</v>
      </c>
      <c r="H751" s="5">
        <f>SUMIFS(base_de_dados!$T:$T,base_de_dados!$B:$B,$B751,base_de_dados!$G:$G,H$61,base_de_dados!$H:$H,$L$1,base_de_dados!$C:$C,$A751,base_de_dados!$M:$M,"&lt;=2011",base_de_dados!$O:$O,"&gt;=40908")</f>
        <v>0</v>
      </c>
      <c r="I751" s="5">
        <f>SUMIFS(base_de_dados!$T:$T,base_de_dados!$B:$B,$B751,base_de_dados!$G:$G,I$61,base_de_dados!$H:$H,$L$1,base_de_dados!$C:$C,$A751,base_de_dados!$M:$M,"&lt;=2011",base_de_dados!$O:$O,"&gt;=40908")</f>
        <v>0</v>
      </c>
      <c r="J751" s="5">
        <f>SUMIFS(base_de_dados!$T:$T,base_de_dados!$B:$B,$B751,base_de_dados!$G:$G,J$61,base_de_dados!$H:$H,$L$1,base_de_dados!$C:$C,$A751,base_de_dados!$M:$M,"&lt;=2011",base_de_dados!$O:$O,"&gt;=40908")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SUMIFS(base_de_dados!$T:$T,base_de_dados!$B:$B,$B752,base_de_dados!$G:$G,C$61,base_de_dados!$H:$H,$L$1,base_de_dados!$C:$C,$A752,base_de_dados!$M:$M,"&lt;=2011",base_de_dados!$O:$O,"&gt;=40908")</f>
        <v>0</v>
      </c>
      <c r="D752" s="5">
        <f>SUMIFS(base_de_dados!$T:$T,base_de_dados!$B:$B,$B752,base_de_dados!$G:$G,D$61,base_de_dados!$H:$H,$L$1,base_de_dados!$C:$C,$A752,base_de_dados!$M:$M,"&lt;=2011",base_de_dados!$O:$O,"&gt;=40908")</f>
        <v>0</v>
      </c>
      <c r="E752" s="5">
        <f>SUMIFS(base_de_dados!$T:$T,base_de_dados!$B:$B,$B752,base_de_dados!$G:$G,E$61,base_de_dados!$H:$H,$L$1,base_de_dados!$C:$C,$A752,base_de_dados!$M:$M,"&lt;=2011",base_de_dados!$O:$O,"&gt;=40908")</f>
        <v>0</v>
      </c>
      <c r="F752" s="5">
        <f>SUMIFS(base_de_dados!$T:$T,base_de_dados!$B:$B,$B752,base_de_dados!$G:$G,F$61,base_de_dados!$H:$H,$L$1,base_de_dados!$C:$C,$A752,base_de_dados!$M:$M,"&lt;=2011",base_de_dados!$O:$O,"&gt;=40908")</f>
        <v>0</v>
      </c>
      <c r="G752" s="5">
        <f>SUMIFS(base_de_dados!$T:$T,base_de_dados!$B:$B,$B752,base_de_dados!$G:$G,G$61,base_de_dados!$H:$H,$L$1,base_de_dados!$C:$C,$A752,base_de_dados!$M:$M,"&lt;=2011",base_de_dados!$O:$O,"&gt;=40908")</f>
        <v>0</v>
      </c>
      <c r="H752" s="5">
        <f>SUMIFS(base_de_dados!$T:$T,base_de_dados!$B:$B,$B752,base_de_dados!$G:$G,H$61,base_de_dados!$H:$H,$L$1,base_de_dados!$C:$C,$A752,base_de_dados!$M:$M,"&lt;=2011",base_de_dados!$O:$O,"&gt;=40908")</f>
        <v>0</v>
      </c>
      <c r="I752" s="5">
        <f>SUMIFS(base_de_dados!$T:$T,base_de_dados!$B:$B,$B752,base_de_dados!$G:$G,I$61,base_de_dados!$H:$H,$L$1,base_de_dados!$C:$C,$A752,base_de_dados!$M:$M,"&lt;=2011",base_de_dados!$O:$O,"&gt;=40908")</f>
        <v>0</v>
      </c>
      <c r="J752" s="5">
        <f>SUMIFS(base_de_dados!$T:$T,base_de_dados!$B:$B,$B752,base_de_dados!$G:$G,J$61,base_de_dados!$H:$H,$L$1,base_de_dados!$C:$C,$A752,base_de_dados!$M:$M,"&lt;=2011",base_de_dados!$O:$O,"&gt;=40908")</f>
        <v>0</v>
      </c>
      <c r="K752" s="32">
        <f t="shared" si="16"/>
        <v>0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SUMIFS(base_de_dados!$T:$T,base_de_dados!$B:$B,$B753,base_de_dados!$G:$G,C$61,base_de_dados!$H:$H,$L$1,base_de_dados!$C:$C,$A753,base_de_dados!$M:$M,"&lt;=2011",base_de_dados!$O:$O,"&gt;=40908")</f>
        <v>0</v>
      </c>
      <c r="D753" s="5">
        <f>SUMIFS(base_de_dados!$T:$T,base_de_dados!$B:$B,$B753,base_de_dados!$G:$G,D$61,base_de_dados!$H:$H,$L$1,base_de_dados!$C:$C,$A753,base_de_dados!$M:$M,"&lt;=2011",base_de_dados!$O:$O,"&gt;=40908")</f>
        <v>0</v>
      </c>
      <c r="E753" s="5">
        <f>SUMIFS(base_de_dados!$T:$T,base_de_dados!$B:$B,$B753,base_de_dados!$G:$G,E$61,base_de_dados!$H:$H,$L$1,base_de_dados!$C:$C,$A753,base_de_dados!$M:$M,"&lt;=2011",base_de_dados!$O:$O,"&gt;=40908")</f>
        <v>0</v>
      </c>
      <c r="F753" s="5">
        <f>SUMIFS(base_de_dados!$T:$T,base_de_dados!$B:$B,$B753,base_de_dados!$G:$G,F$61,base_de_dados!$H:$H,$L$1,base_de_dados!$C:$C,$A753,base_de_dados!$M:$M,"&lt;=2011",base_de_dados!$O:$O,"&gt;=40908")</f>
        <v>0</v>
      </c>
      <c r="G753" s="5">
        <f>SUMIFS(base_de_dados!$T:$T,base_de_dados!$B:$B,$B753,base_de_dados!$G:$G,G$61,base_de_dados!$H:$H,$L$1,base_de_dados!$C:$C,$A753,base_de_dados!$M:$M,"&lt;=2011",base_de_dados!$O:$O,"&gt;=40908")</f>
        <v>0</v>
      </c>
      <c r="H753" s="5">
        <f>SUMIFS(base_de_dados!$T:$T,base_de_dados!$B:$B,$B753,base_de_dados!$G:$G,H$61,base_de_dados!$H:$H,$L$1,base_de_dados!$C:$C,$A753,base_de_dados!$M:$M,"&lt;=2011",base_de_dados!$O:$O,"&gt;=40908")</f>
        <v>0</v>
      </c>
      <c r="I753" s="5">
        <f>SUMIFS(base_de_dados!$T:$T,base_de_dados!$B:$B,$B753,base_de_dados!$G:$G,I$61,base_de_dados!$H:$H,$L$1,base_de_dados!$C:$C,$A753,base_de_dados!$M:$M,"&lt;=2011",base_de_dados!$O:$O,"&gt;=40908")</f>
        <v>0</v>
      </c>
      <c r="J753" s="5">
        <f>SUMIFS(base_de_dados!$T:$T,base_de_dados!$B:$B,$B753,base_de_dados!$G:$G,J$61,base_de_dados!$H:$H,$L$1,base_de_dados!$C:$C,$A753,base_de_dados!$M:$M,"&lt;=2011",base_de_dados!$O:$O,"&gt;=40908")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SUMIFS(base_de_dados!$T:$T,base_de_dados!$B:$B,$B754,base_de_dados!$G:$G,C$61,base_de_dados!$H:$H,$L$1,base_de_dados!$C:$C,$A754,base_de_dados!$M:$M,"&lt;=2011",base_de_dados!$O:$O,"&gt;=40908")</f>
        <v>0</v>
      </c>
      <c r="D754" s="5">
        <f>SUMIFS(base_de_dados!$T:$T,base_de_dados!$B:$B,$B754,base_de_dados!$G:$G,D$61,base_de_dados!$H:$H,$L$1,base_de_dados!$C:$C,$A754,base_de_dados!$M:$M,"&lt;=2011",base_de_dados!$O:$O,"&gt;=40908")</f>
        <v>0</v>
      </c>
      <c r="E754" s="5">
        <f>SUMIFS(base_de_dados!$T:$T,base_de_dados!$B:$B,$B754,base_de_dados!$G:$G,E$61,base_de_dados!$H:$H,$L$1,base_de_dados!$C:$C,$A754,base_de_dados!$M:$M,"&lt;=2011",base_de_dados!$O:$O,"&gt;=40908")</f>
        <v>0</v>
      </c>
      <c r="F754" s="5">
        <f>SUMIFS(base_de_dados!$T:$T,base_de_dados!$B:$B,$B754,base_de_dados!$G:$G,F$61,base_de_dados!$H:$H,$L$1,base_de_dados!$C:$C,$A754,base_de_dados!$M:$M,"&lt;=2011",base_de_dados!$O:$O,"&gt;=40908")</f>
        <v>0</v>
      </c>
      <c r="G754" s="5">
        <f>SUMIFS(base_de_dados!$T:$T,base_de_dados!$B:$B,$B754,base_de_dados!$G:$G,G$61,base_de_dados!$H:$H,$L$1,base_de_dados!$C:$C,$A754,base_de_dados!$M:$M,"&lt;=2011",base_de_dados!$O:$O,"&gt;=40908")</f>
        <v>0</v>
      </c>
      <c r="H754" s="5">
        <f>SUMIFS(base_de_dados!$T:$T,base_de_dados!$B:$B,$B754,base_de_dados!$G:$G,H$61,base_de_dados!$H:$H,$L$1,base_de_dados!$C:$C,$A754,base_de_dados!$M:$M,"&lt;=2011",base_de_dados!$O:$O,"&gt;=40908")</f>
        <v>0</v>
      </c>
      <c r="I754" s="5">
        <f>SUMIFS(base_de_dados!$T:$T,base_de_dados!$B:$B,$B754,base_de_dados!$G:$G,I$61,base_de_dados!$H:$H,$L$1,base_de_dados!$C:$C,$A754,base_de_dados!$M:$M,"&lt;=2011",base_de_dados!$O:$O,"&gt;=40908")</f>
        <v>0</v>
      </c>
      <c r="J754" s="5">
        <f>SUMIFS(base_de_dados!$T:$T,base_de_dados!$B:$B,$B754,base_de_dados!$G:$G,J$61,base_de_dados!$H:$H,$L$1,base_de_dados!$C:$C,$A754,base_de_dados!$M:$M,"&lt;=2011",base_de_dados!$O:$O,"&gt;=40908")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SUMIFS(base_de_dados!$T:$T,base_de_dados!$B:$B,$B755,base_de_dados!$G:$G,C$61,base_de_dados!$H:$H,$L$1,base_de_dados!$C:$C,$A755,base_de_dados!$M:$M,"&lt;=2011",base_de_dados!$O:$O,"&gt;=40908")</f>
        <v>0</v>
      </c>
      <c r="D755" s="5">
        <f>SUMIFS(base_de_dados!$T:$T,base_de_dados!$B:$B,$B755,base_de_dados!$G:$G,D$61,base_de_dados!$H:$H,$L$1,base_de_dados!$C:$C,$A755,base_de_dados!$M:$M,"&lt;=2011",base_de_dados!$O:$O,"&gt;=40908")</f>
        <v>0</v>
      </c>
      <c r="E755" s="5">
        <f>SUMIFS(base_de_dados!$T:$T,base_de_dados!$B:$B,$B755,base_de_dados!$G:$G,E$61,base_de_dados!$H:$H,$L$1,base_de_dados!$C:$C,$A755,base_de_dados!$M:$M,"&lt;=2011",base_de_dados!$O:$O,"&gt;=40908")</f>
        <v>0</v>
      </c>
      <c r="F755" s="5">
        <f>SUMIFS(base_de_dados!$T:$T,base_de_dados!$B:$B,$B755,base_de_dados!$G:$G,F$61,base_de_dados!$H:$H,$L$1,base_de_dados!$C:$C,$A755,base_de_dados!$M:$M,"&lt;=2011",base_de_dados!$O:$O,"&gt;=40908")</f>
        <v>0</v>
      </c>
      <c r="G755" s="5">
        <f>SUMIFS(base_de_dados!$T:$T,base_de_dados!$B:$B,$B755,base_de_dados!$G:$G,G$61,base_de_dados!$H:$H,$L$1,base_de_dados!$C:$C,$A755,base_de_dados!$M:$M,"&lt;=2011",base_de_dados!$O:$O,"&gt;=40908")</f>
        <v>0</v>
      </c>
      <c r="H755" s="5">
        <f>SUMIFS(base_de_dados!$T:$T,base_de_dados!$B:$B,$B755,base_de_dados!$G:$G,H$61,base_de_dados!$H:$H,$L$1,base_de_dados!$C:$C,$A755,base_de_dados!$M:$M,"&lt;=2011",base_de_dados!$O:$O,"&gt;=40908")</f>
        <v>0</v>
      </c>
      <c r="I755" s="5">
        <f>SUMIFS(base_de_dados!$T:$T,base_de_dados!$B:$B,$B755,base_de_dados!$G:$G,I$61,base_de_dados!$H:$H,$L$1,base_de_dados!$C:$C,$A755,base_de_dados!$M:$M,"&lt;=2011",base_de_dados!$O:$O,"&gt;=40908")</f>
        <v>0</v>
      </c>
      <c r="J755" s="5">
        <f>SUMIFS(base_de_dados!$T:$T,base_de_dados!$B:$B,$B755,base_de_dados!$G:$G,J$61,base_de_dados!$H:$H,$L$1,base_de_dados!$C:$C,$A755,base_de_dados!$M:$M,"&lt;=2011",base_de_dados!$O:$O,"&gt;=40908")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SUMIFS(base_de_dados!$T:$T,base_de_dados!$B:$B,$B756,base_de_dados!$G:$G,C$61,base_de_dados!$H:$H,$L$1,base_de_dados!$C:$C,$A756,base_de_dados!$M:$M,"&lt;=2011",base_de_dados!$O:$O,"&gt;=40908")</f>
        <v>0</v>
      </c>
      <c r="D756" s="5">
        <f>SUMIFS(base_de_dados!$T:$T,base_de_dados!$B:$B,$B756,base_de_dados!$G:$G,D$61,base_de_dados!$H:$H,$L$1,base_de_dados!$C:$C,$A756,base_de_dados!$M:$M,"&lt;=2011",base_de_dados!$O:$O,"&gt;=40908")</f>
        <v>0</v>
      </c>
      <c r="E756" s="5">
        <f>SUMIFS(base_de_dados!$T:$T,base_de_dados!$B:$B,$B756,base_de_dados!$G:$G,E$61,base_de_dados!$H:$H,$L$1,base_de_dados!$C:$C,$A756,base_de_dados!$M:$M,"&lt;=2011",base_de_dados!$O:$O,"&gt;=40908")</f>
        <v>0</v>
      </c>
      <c r="F756" s="5">
        <f>SUMIFS(base_de_dados!$T:$T,base_de_dados!$B:$B,$B756,base_de_dados!$G:$G,F$61,base_de_dados!$H:$H,$L$1,base_de_dados!$C:$C,$A756,base_de_dados!$M:$M,"&lt;=2011",base_de_dados!$O:$O,"&gt;=40908")</f>
        <v>0</v>
      </c>
      <c r="G756" s="5">
        <f>SUMIFS(base_de_dados!$T:$T,base_de_dados!$B:$B,$B756,base_de_dados!$G:$G,G$61,base_de_dados!$H:$H,$L$1,base_de_dados!$C:$C,$A756,base_de_dados!$M:$M,"&lt;=2011",base_de_dados!$O:$O,"&gt;=40908")</f>
        <v>0</v>
      </c>
      <c r="H756" s="5">
        <f>SUMIFS(base_de_dados!$T:$T,base_de_dados!$B:$B,$B756,base_de_dados!$G:$G,H$61,base_de_dados!$H:$H,$L$1,base_de_dados!$C:$C,$A756,base_de_dados!$M:$M,"&lt;=2011",base_de_dados!$O:$O,"&gt;=40908")</f>
        <v>0</v>
      </c>
      <c r="I756" s="5">
        <f>SUMIFS(base_de_dados!$T:$T,base_de_dados!$B:$B,$B756,base_de_dados!$G:$G,I$61,base_de_dados!$H:$H,$L$1,base_de_dados!$C:$C,$A756,base_de_dados!$M:$M,"&lt;=2011",base_de_dados!$O:$O,"&gt;=40908")</f>
        <v>0</v>
      </c>
      <c r="J756" s="5">
        <f>SUMIFS(base_de_dados!$T:$T,base_de_dados!$B:$B,$B756,base_de_dados!$G:$G,J$61,base_de_dados!$H:$H,$L$1,base_de_dados!$C:$C,$A756,base_de_dados!$M:$M,"&lt;=2011",base_de_dados!$O:$O,"&gt;=40908")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SUMIFS(base_de_dados!$T:$T,base_de_dados!$B:$B,$B757,base_de_dados!$G:$G,C$61,base_de_dados!$H:$H,$L$1,base_de_dados!$C:$C,$A757,base_de_dados!$M:$M,"&lt;=2011",base_de_dados!$O:$O,"&gt;=40908")</f>
        <v>0</v>
      </c>
      <c r="D757" s="5">
        <f>SUMIFS(base_de_dados!$T:$T,base_de_dados!$B:$B,$B757,base_de_dados!$G:$G,D$61,base_de_dados!$H:$H,$L$1,base_de_dados!$C:$C,$A757,base_de_dados!$M:$M,"&lt;=2011",base_de_dados!$O:$O,"&gt;=40908")</f>
        <v>0</v>
      </c>
      <c r="E757" s="5">
        <f>SUMIFS(base_de_dados!$T:$T,base_de_dados!$B:$B,$B757,base_de_dados!$G:$G,E$61,base_de_dados!$H:$H,$L$1,base_de_dados!$C:$C,$A757,base_de_dados!$M:$M,"&lt;=2011",base_de_dados!$O:$O,"&gt;=40908")</f>
        <v>0</v>
      </c>
      <c r="F757" s="5">
        <f>SUMIFS(base_de_dados!$T:$T,base_de_dados!$B:$B,$B757,base_de_dados!$G:$G,F$61,base_de_dados!$H:$H,$L$1,base_de_dados!$C:$C,$A757,base_de_dados!$M:$M,"&lt;=2011",base_de_dados!$O:$O,"&gt;=40908")</f>
        <v>0</v>
      </c>
      <c r="G757" s="5">
        <f>SUMIFS(base_de_dados!$T:$T,base_de_dados!$B:$B,$B757,base_de_dados!$G:$G,G$61,base_de_dados!$H:$H,$L$1,base_de_dados!$C:$C,$A757,base_de_dados!$M:$M,"&lt;=2011",base_de_dados!$O:$O,"&gt;=40908")</f>
        <v>0</v>
      </c>
      <c r="H757" s="5">
        <f>SUMIFS(base_de_dados!$T:$T,base_de_dados!$B:$B,$B757,base_de_dados!$G:$G,H$61,base_de_dados!$H:$H,$L$1,base_de_dados!$C:$C,$A757,base_de_dados!$M:$M,"&lt;=2011",base_de_dados!$O:$O,"&gt;=40908")</f>
        <v>0</v>
      </c>
      <c r="I757" s="5">
        <f>SUMIFS(base_de_dados!$T:$T,base_de_dados!$B:$B,$B757,base_de_dados!$G:$G,I$61,base_de_dados!$H:$H,$L$1,base_de_dados!$C:$C,$A757,base_de_dados!$M:$M,"&lt;=2011",base_de_dados!$O:$O,"&gt;=40908")</f>
        <v>0</v>
      </c>
      <c r="J757" s="5">
        <f>SUMIFS(base_de_dados!$T:$T,base_de_dados!$B:$B,$B757,base_de_dados!$G:$G,J$61,base_de_dados!$H:$H,$L$1,base_de_dados!$C:$C,$A757,base_de_dados!$M:$M,"&lt;=2011",base_de_dados!$O:$O,"&gt;=40908")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SUMIFS(base_de_dados!$T:$T,base_de_dados!$B:$B,$B758,base_de_dados!$G:$G,C$61,base_de_dados!$H:$H,$L$1,base_de_dados!$C:$C,$A758,base_de_dados!$M:$M,"&lt;=2011",base_de_dados!$O:$O,"&gt;=40908")</f>
        <v>0</v>
      </c>
      <c r="D758" s="5">
        <f>SUMIFS(base_de_dados!$T:$T,base_de_dados!$B:$B,$B758,base_de_dados!$G:$G,D$61,base_de_dados!$H:$H,$L$1,base_de_dados!$C:$C,$A758,base_de_dados!$M:$M,"&lt;=2011",base_de_dados!$O:$O,"&gt;=40908")</f>
        <v>0</v>
      </c>
      <c r="E758" s="5">
        <f>SUMIFS(base_de_dados!$T:$T,base_de_dados!$B:$B,$B758,base_de_dados!$G:$G,E$61,base_de_dados!$H:$H,$L$1,base_de_dados!$C:$C,$A758,base_de_dados!$M:$M,"&lt;=2011",base_de_dados!$O:$O,"&gt;=40908")</f>
        <v>6.8487062404870621E-3</v>
      </c>
      <c r="F758" s="5">
        <f>SUMIFS(base_de_dados!$T:$T,base_de_dados!$B:$B,$B758,base_de_dados!$G:$G,F$61,base_de_dados!$H:$H,$L$1,base_de_dados!$C:$C,$A758,base_de_dados!$M:$M,"&lt;=2011",base_de_dados!$O:$O,"&gt;=40908")</f>
        <v>7.9401319127346526E-4</v>
      </c>
      <c r="G758" s="5">
        <f>SUMIFS(base_de_dados!$T:$T,base_de_dados!$B:$B,$B758,base_de_dados!$G:$G,G$61,base_de_dados!$H:$H,$L$1,base_de_dados!$C:$C,$A758,base_de_dados!$M:$M,"&lt;=2011",base_de_dados!$O:$O,"&gt;=40908")</f>
        <v>0</v>
      </c>
      <c r="H758" s="5">
        <f>SUMIFS(base_de_dados!$T:$T,base_de_dados!$B:$B,$B758,base_de_dados!$G:$G,H$61,base_de_dados!$H:$H,$L$1,base_de_dados!$C:$C,$A758,base_de_dados!$M:$M,"&lt;=2011",base_de_dados!$O:$O,"&gt;=40908")</f>
        <v>0</v>
      </c>
      <c r="I758" s="5">
        <f>SUMIFS(base_de_dados!$T:$T,base_de_dados!$B:$B,$B758,base_de_dados!$G:$G,I$61,base_de_dados!$H:$H,$L$1,base_de_dados!$C:$C,$A758,base_de_dados!$M:$M,"&lt;=2011",base_de_dados!$O:$O,"&gt;=40908")</f>
        <v>0</v>
      </c>
      <c r="J758" s="5">
        <f>SUMIFS(base_de_dados!$T:$T,base_de_dados!$B:$B,$B758,base_de_dados!$G:$G,J$61,base_de_dados!$H:$H,$L$1,base_de_dados!$C:$C,$A758,base_de_dados!$M:$M,"&lt;=2011",base_de_dados!$O:$O,"&gt;=40908")</f>
        <v>0</v>
      </c>
      <c r="K758" s="32">
        <f t="shared" si="16"/>
        <v>7.6427194317605276E-3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SUMIFS(base_de_dados!$T:$T,base_de_dados!$B:$B,$B759,base_de_dados!$G:$G,C$61,base_de_dados!$H:$H,$L$1,base_de_dados!$C:$C,$A759,base_de_dados!$M:$M,"&lt;=2011",base_de_dados!$O:$O,"&gt;=40908")</f>
        <v>0</v>
      </c>
      <c r="D759" s="5">
        <f>SUMIFS(base_de_dados!$T:$T,base_de_dados!$B:$B,$B759,base_de_dados!$G:$G,D$61,base_de_dados!$H:$H,$L$1,base_de_dados!$C:$C,$A759,base_de_dados!$M:$M,"&lt;=2011",base_de_dados!$O:$O,"&gt;=40908")</f>
        <v>0</v>
      </c>
      <c r="E759" s="5">
        <f>SUMIFS(base_de_dados!$T:$T,base_de_dados!$B:$B,$B759,base_de_dados!$G:$G,E$61,base_de_dados!$H:$H,$L$1,base_de_dados!$C:$C,$A759,base_de_dados!$M:$M,"&lt;=2011",base_de_dados!$O:$O,"&gt;=40908")</f>
        <v>0</v>
      </c>
      <c r="F759" s="5">
        <f>SUMIFS(base_de_dados!$T:$T,base_de_dados!$B:$B,$B759,base_de_dados!$G:$G,F$61,base_de_dados!$H:$H,$L$1,base_de_dados!$C:$C,$A759,base_de_dados!$M:$M,"&lt;=2011",base_de_dados!$O:$O,"&gt;=40908")</f>
        <v>0</v>
      </c>
      <c r="G759" s="5">
        <f>SUMIFS(base_de_dados!$T:$T,base_de_dados!$B:$B,$B759,base_de_dados!$G:$G,G$61,base_de_dados!$H:$H,$L$1,base_de_dados!$C:$C,$A759,base_de_dados!$M:$M,"&lt;=2011",base_de_dados!$O:$O,"&gt;=40908")</f>
        <v>0</v>
      </c>
      <c r="H759" s="5">
        <f>SUMIFS(base_de_dados!$T:$T,base_de_dados!$B:$B,$B759,base_de_dados!$G:$G,H$61,base_de_dados!$H:$H,$L$1,base_de_dados!$C:$C,$A759,base_de_dados!$M:$M,"&lt;=2011",base_de_dados!$O:$O,"&gt;=40908")</f>
        <v>0</v>
      </c>
      <c r="I759" s="5">
        <f>SUMIFS(base_de_dados!$T:$T,base_de_dados!$B:$B,$B759,base_de_dados!$G:$G,I$61,base_de_dados!$H:$H,$L$1,base_de_dados!$C:$C,$A759,base_de_dados!$M:$M,"&lt;=2011",base_de_dados!$O:$O,"&gt;=40908")</f>
        <v>0</v>
      </c>
      <c r="J759" s="5">
        <f>SUMIFS(base_de_dados!$T:$T,base_de_dados!$B:$B,$B759,base_de_dados!$G:$G,J$61,base_de_dados!$H:$H,$L$1,base_de_dados!$C:$C,$A759,base_de_dados!$M:$M,"&lt;=2011",base_de_dados!$O:$O,"&gt;=40908")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SUMIFS(base_de_dados!$T:$T,base_de_dados!$B:$B,$B760,base_de_dados!$G:$G,C$61,base_de_dados!$H:$H,$L$1,base_de_dados!$C:$C,$A760,base_de_dados!$M:$M,"&lt;=2011",base_de_dados!$O:$O,"&gt;=40908")</f>
        <v>0</v>
      </c>
      <c r="D760" s="5">
        <f>SUMIFS(base_de_dados!$T:$T,base_de_dados!$B:$B,$B760,base_de_dados!$G:$G,D$61,base_de_dados!$H:$H,$L$1,base_de_dados!$C:$C,$A760,base_de_dados!$M:$M,"&lt;=2011",base_de_dados!$O:$O,"&gt;=40908")</f>
        <v>0</v>
      </c>
      <c r="E760" s="5">
        <f>SUMIFS(base_de_dados!$T:$T,base_de_dados!$B:$B,$B760,base_de_dados!$G:$G,E$61,base_de_dados!$H:$H,$L$1,base_de_dados!$C:$C,$A760,base_de_dados!$M:$M,"&lt;=2011",base_de_dados!$O:$O,"&gt;=40908")</f>
        <v>0</v>
      </c>
      <c r="F760" s="5">
        <f>SUMIFS(base_de_dados!$T:$T,base_de_dados!$B:$B,$B760,base_de_dados!$G:$G,F$61,base_de_dados!$H:$H,$L$1,base_de_dados!$C:$C,$A760,base_de_dados!$M:$M,"&lt;=2011",base_de_dados!$O:$O,"&gt;=40908")</f>
        <v>0</v>
      </c>
      <c r="G760" s="5">
        <f>SUMIFS(base_de_dados!$T:$T,base_de_dados!$B:$B,$B760,base_de_dados!$G:$G,G$61,base_de_dados!$H:$H,$L$1,base_de_dados!$C:$C,$A760,base_de_dados!$M:$M,"&lt;=2011",base_de_dados!$O:$O,"&gt;=40908")</f>
        <v>0</v>
      </c>
      <c r="H760" s="5">
        <f>SUMIFS(base_de_dados!$T:$T,base_de_dados!$B:$B,$B760,base_de_dados!$G:$G,H$61,base_de_dados!$H:$H,$L$1,base_de_dados!$C:$C,$A760,base_de_dados!$M:$M,"&lt;=2011",base_de_dados!$O:$O,"&gt;=40908")</f>
        <v>0</v>
      </c>
      <c r="I760" s="5">
        <f>SUMIFS(base_de_dados!$T:$T,base_de_dados!$B:$B,$B760,base_de_dados!$G:$G,I$61,base_de_dados!$H:$H,$L$1,base_de_dados!$C:$C,$A760,base_de_dados!$M:$M,"&lt;=2011",base_de_dados!$O:$O,"&gt;=40908")</f>
        <v>0</v>
      </c>
      <c r="J760" s="5">
        <f>SUMIFS(base_de_dados!$T:$T,base_de_dados!$B:$B,$B760,base_de_dados!$G:$G,J$61,base_de_dados!$H:$H,$L$1,base_de_dados!$C:$C,$A760,base_de_dados!$M:$M,"&lt;=2011",base_de_dados!$O:$O,"&gt;=40908")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SUMIFS(base_de_dados!$T:$T,base_de_dados!$B:$B,$B761,base_de_dados!$G:$G,C$61,base_de_dados!$H:$H,$L$1,base_de_dados!$C:$C,$A761,base_de_dados!$M:$M,"&lt;=2011",base_de_dados!$O:$O,"&gt;=40908")</f>
        <v>0</v>
      </c>
      <c r="D761" s="5">
        <f>SUMIFS(base_de_dados!$T:$T,base_de_dados!$B:$B,$B761,base_de_dados!$G:$G,D$61,base_de_dados!$H:$H,$L$1,base_de_dados!$C:$C,$A761,base_de_dados!$M:$M,"&lt;=2011",base_de_dados!$O:$O,"&gt;=40908")</f>
        <v>0</v>
      </c>
      <c r="E761" s="5">
        <f>SUMIFS(base_de_dados!$T:$T,base_de_dados!$B:$B,$B761,base_de_dados!$G:$G,E$61,base_de_dados!$H:$H,$L$1,base_de_dados!$C:$C,$A761,base_de_dados!$M:$M,"&lt;=2011",base_de_dados!$O:$O,"&gt;=40908")</f>
        <v>0</v>
      </c>
      <c r="F761" s="5">
        <f>SUMIFS(base_de_dados!$T:$T,base_de_dados!$B:$B,$B761,base_de_dados!$G:$G,F$61,base_de_dados!$H:$H,$L$1,base_de_dados!$C:$C,$A761,base_de_dados!$M:$M,"&lt;=2011",base_de_dados!$O:$O,"&gt;=40908")</f>
        <v>0</v>
      </c>
      <c r="G761" s="5">
        <f>SUMIFS(base_de_dados!$T:$T,base_de_dados!$B:$B,$B761,base_de_dados!$G:$G,G$61,base_de_dados!$H:$H,$L$1,base_de_dados!$C:$C,$A761,base_de_dados!$M:$M,"&lt;=2011",base_de_dados!$O:$O,"&gt;=40908")</f>
        <v>0</v>
      </c>
      <c r="H761" s="5">
        <f>SUMIFS(base_de_dados!$T:$T,base_de_dados!$B:$B,$B761,base_de_dados!$G:$G,H$61,base_de_dados!$H:$H,$L$1,base_de_dados!$C:$C,$A761,base_de_dados!$M:$M,"&lt;=2011",base_de_dados!$O:$O,"&gt;=40908")</f>
        <v>0</v>
      </c>
      <c r="I761" s="5">
        <f>SUMIFS(base_de_dados!$T:$T,base_de_dados!$B:$B,$B761,base_de_dados!$G:$G,I$61,base_de_dados!$H:$H,$L$1,base_de_dados!$C:$C,$A761,base_de_dados!$M:$M,"&lt;=2011",base_de_dados!$O:$O,"&gt;=40908")</f>
        <v>0</v>
      </c>
      <c r="J761" s="5">
        <f>SUMIFS(base_de_dados!$T:$T,base_de_dados!$B:$B,$B761,base_de_dados!$G:$G,J$61,base_de_dados!$H:$H,$L$1,base_de_dados!$C:$C,$A761,base_de_dados!$M:$M,"&lt;=2011",base_de_dados!$O:$O,"&gt;=40908")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SUMIFS(base_de_dados!$T:$T,base_de_dados!$B:$B,$B762,base_de_dados!$G:$G,C$61,base_de_dados!$H:$H,$L$1,base_de_dados!$C:$C,$A762,base_de_dados!$M:$M,"&lt;=2011",base_de_dados!$O:$O,"&gt;=40908")</f>
        <v>0</v>
      </c>
      <c r="D762" s="5">
        <f>SUMIFS(base_de_dados!$T:$T,base_de_dados!$B:$B,$B762,base_de_dados!$G:$G,D$61,base_de_dados!$H:$H,$L$1,base_de_dados!$C:$C,$A762,base_de_dados!$M:$M,"&lt;=2011",base_de_dados!$O:$O,"&gt;=40908")</f>
        <v>0</v>
      </c>
      <c r="E762" s="5">
        <f>SUMIFS(base_de_dados!$T:$T,base_de_dados!$B:$B,$B762,base_de_dados!$G:$G,E$61,base_de_dados!$H:$H,$L$1,base_de_dados!$C:$C,$A762,base_de_dados!$M:$M,"&lt;=2011",base_de_dados!$O:$O,"&gt;=40908")</f>
        <v>0</v>
      </c>
      <c r="F762" s="5">
        <f>SUMIFS(base_de_dados!$T:$T,base_de_dados!$B:$B,$B762,base_de_dados!$G:$G,F$61,base_de_dados!$H:$H,$L$1,base_de_dados!$C:$C,$A762,base_de_dados!$M:$M,"&lt;=2011",base_de_dados!$O:$O,"&gt;=40908")</f>
        <v>0</v>
      </c>
      <c r="G762" s="5">
        <f>SUMIFS(base_de_dados!$T:$T,base_de_dados!$B:$B,$B762,base_de_dados!$G:$G,G$61,base_de_dados!$H:$H,$L$1,base_de_dados!$C:$C,$A762,base_de_dados!$M:$M,"&lt;=2011",base_de_dados!$O:$O,"&gt;=40908")</f>
        <v>0</v>
      </c>
      <c r="H762" s="5">
        <f>SUMIFS(base_de_dados!$T:$T,base_de_dados!$B:$B,$B762,base_de_dados!$G:$G,H$61,base_de_dados!$H:$H,$L$1,base_de_dados!$C:$C,$A762,base_de_dados!$M:$M,"&lt;=2011",base_de_dados!$O:$O,"&gt;=40908")</f>
        <v>0</v>
      </c>
      <c r="I762" s="5">
        <f>SUMIFS(base_de_dados!$T:$T,base_de_dados!$B:$B,$B762,base_de_dados!$G:$G,I$61,base_de_dados!$H:$H,$L$1,base_de_dados!$C:$C,$A762,base_de_dados!$M:$M,"&lt;=2011",base_de_dados!$O:$O,"&gt;=40908")</f>
        <v>0</v>
      </c>
      <c r="J762" s="5">
        <f>SUMIFS(base_de_dados!$T:$T,base_de_dados!$B:$B,$B762,base_de_dados!$G:$G,J$61,base_de_dados!$H:$H,$L$1,base_de_dados!$C:$C,$A762,base_de_dados!$M:$M,"&lt;=2011",base_de_dados!$O:$O,"&gt;=40908")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SUMIFS(base_de_dados!$T:$T,base_de_dados!$B:$B,$B763,base_de_dados!$G:$G,C$61,base_de_dados!$H:$H,$L$1,base_de_dados!$C:$C,$A763,base_de_dados!$M:$M,"&lt;=2011",base_de_dados!$O:$O,"&gt;=40908")</f>
        <v>0</v>
      </c>
      <c r="D763" s="5">
        <f>SUMIFS(base_de_dados!$T:$T,base_de_dados!$B:$B,$B763,base_de_dados!$G:$G,D$61,base_de_dados!$H:$H,$L$1,base_de_dados!$C:$C,$A763,base_de_dados!$M:$M,"&lt;=2011",base_de_dados!$O:$O,"&gt;=40908")</f>
        <v>0</v>
      </c>
      <c r="E763" s="5">
        <f>SUMIFS(base_de_dados!$T:$T,base_de_dados!$B:$B,$B763,base_de_dados!$G:$G,E$61,base_de_dados!$H:$H,$L$1,base_de_dados!$C:$C,$A763,base_de_dados!$M:$M,"&lt;=2011",base_de_dados!$O:$O,"&gt;=40908")</f>
        <v>0</v>
      </c>
      <c r="F763" s="5">
        <f>SUMIFS(base_de_dados!$T:$T,base_de_dados!$B:$B,$B763,base_de_dados!$G:$G,F$61,base_de_dados!$H:$H,$L$1,base_de_dados!$C:$C,$A763,base_de_dados!$M:$M,"&lt;=2011",base_de_dados!$O:$O,"&gt;=40908")</f>
        <v>0</v>
      </c>
      <c r="G763" s="5">
        <f>SUMIFS(base_de_dados!$T:$T,base_de_dados!$B:$B,$B763,base_de_dados!$G:$G,G$61,base_de_dados!$H:$H,$L$1,base_de_dados!$C:$C,$A763,base_de_dados!$M:$M,"&lt;=2011",base_de_dados!$O:$O,"&gt;=40908")</f>
        <v>0</v>
      </c>
      <c r="H763" s="5">
        <f>SUMIFS(base_de_dados!$T:$T,base_de_dados!$B:$B,$B763,base_de_dados!$G:$G,H$61,base_de_dados!$H:$H,$L$1,base_de_dados!$C:$C,$A763,base_de_dados!$M:$M,"&lt;=2011",base_de_dados!$O:$O,"&gt;=40908")</f>
        <v>0</v>
      </c>
      <c r="I763" s="5">
        <f>SUMIFS(base_de_dados!$T:$T,base_de_dados!$B:$B,$B763,base_de_dados!$G:$G,I$61,base_de_dados!$H:$H,$L$1,base_de_dados!$C:$C,$A763,base_de_dados!$M:$M,"&lt;=2011",base_de_dados!$O:$O,"&gt;=40908")</f>
        <v>0</v>
      </c>
      <c r="J763" s="5">
        <f>SUMIFS(base_de_dados!$T:$T,base_de_dados!$B:$B,$B763,base_de_dados!$G:$G,J$61,base_de_dados!$H:$H,$L$1,base_de_dados!$C:$C,$A763,base_de_dados!$M:$M,"&lt;=2011",base_de_dados!$O:$O,"&gt;=40908")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SUMIFS(base_de_dados!$T:$T,base_de_dados!$B:$B,$B764,base_de_dados!$G:$G,C$61,base_de_dados!$H:$H,$L$1,base_de_dados!$C:$C,$A764,base_de_dados!$M:$M,"&lt;=2011",base_de_dados!$O:$O,"&gt;=40908")</f>
        <v>0</v>
      </c>
      <c r="D764" s="5">
        <f>SUMIFS(base_de_dados!$T:$T,base_de_dados!$B:$B,$B764,base_de_dados!$G:$G,D$61,base_de_dados!$H:$H,$L$1,base_de_dados!$C:$C,$A764,base_de_dados!$M:$M,"&lt;=2011",base_de_dados!$O:$O,"&gt;=40908")</f>
        <v>0</v>
      </c>
      <c r="E764" s="5">
        <f>SUMIFS(base_de_dados!$T:$T,base_de_dados!$B:$B,$B764,base_de_dados!$G:$G,E$61,base_de_dados!$H:$H,$L$1,base_de_dados!$C:$C,$A764,base_de_dados!$M:$M,"&lt;=2011",base_de_dados!$O:$O,"&gt;=40908")</f>
        <v>0</v>
      </c>
      <c r="F764" s="5">
        <f>SUMIFS(base_de_dados!$T:$T,base_de_dados!$B:$B,$B764,base_de_dados!$G:$G,F$61,base_de_dados!$H:$H,$L$1,base_de_dados!$C:$C,$A764,base_de_dados!$M:$M,"&lt;=2011",base_de_dados!$O:$O,"&gt;=40908")</f>
        <v>0</v>
      </c>
      <c r="G764" s="5">
        <f>SUMIFS(base_de_dados!$T:$T,base_de_dados!$B:$B,$B764,base_de_dados!$G:$G,G$61,base_de_dados!$H:$H,$L$1,base_de_dados!$C:$C,$A764,base_de_dados!$M:$M,"&lt;=2011",base_de_dados!$O:$O,"&gt;=40908")</f>
        <v>0</v>
      </c>
      <c r="H764" s="5">
        <f>SUMIFS(base_de_dados!$T:$T,base_de_dados!$B:$B,$B764,base_de_dados!$G:$G,H$61,base_de_dados!$H:$H,$L$1,base_de_dados!$C:$C,$A764,base_de_dados!$M:$M,"&lt;=2011",base_de_dados!$O:$O,"&gt;=40908")</f>
        <v>0</v>
      </c>
      <c r="I764" s="5">
        <f>SUMIFS(base_de_dados!$T:$T,base_de_dados!$B:$B,$B764,base_de_dados!$G:$G,I$61,base_de_dados!$H:$H,$L$1,base_de_dados!$C:$C,$A764,base_de_dados!$M:$M,"&lt;=2011",base_de_dados!$O:$O,"&gt;=40908")</f>
        <v>0</v>
      </c>
      <c r="J764" s="5">
        <f>SUMIFS(base_de_dados!$T:$T,base_de_dados!$B:$B,$B764,base_de_dados!$G:$G,J$61,base_de_dados!$H:$H,$L$1,base_de_dados!$C:$C,$A764,base_de_dados!$M:$M,"&lt;=2011",base_de_dados!$O:$O,"&gt;=40908")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SUMIFS(base_de_dados!$T:$T,base_de_dados!$B:$B,$B765,base_de_dados!$G:$G,C$61,base_de_dados!$H:$H,$L$1,base_de_dados!$C:$C,$A765,base_de_dados!$M:$M,"&lt;=2011",base_de_dados!$O:$O,"&gt;=40908")</f>
        <v>0</v>
      </c>
      <c r="D765" s="5">
        <f>SUMIFS(base_de_dados!$T:$T,base_de_dados!$B:$B,$B765,base_de_dados!$G:$G,D$61,base_de_dados!$H:$H,$L$1,base_de_dados!$C:$C,$A765,base_de_dados!$M:$M,"&lt;=2011",base_de_dados!$O:$O,"&gt;=40908")</f>
        <v>0</v>
      </c>
      <c r="E765" s="5">
        <f>SUMIFS(base_de_dados!$T:$T,base_de_dados!$B:$B,$B765,base_de_dados!$G:$G,E$61,base_de_dados!$H:$H,$L$1,base_de_dados!$C:$C,$A765,base_de_dados!$M:$M,"&lt;=2011",base_de_dados!$O:$O,"&gt;=40908")</f>
        <v>0</v>
      </c>
      <c r="F765" s="5">
        <f>SUMIFS(base_de_dados!$T:$T,base_de_dados!$B:$B,$B765,base_de_dados!$G:$G,F$61,base_de_dados!$H:$H,$L$1,base_de_dados!$C:$C,$A765,base_de_dados!$M:$M,"&lt;=2011",base_de_dados!$O:$O,"&gt;=40908")</f>
        <v>0</v>
      </c>
      <c r="G765" s="5">
        <f>SUMIFS(base_de_dados!$T:$T,base_de_dados!$B:$B,$B765,base_de_dados!$G:$G,G$61,base_de_dados!$H:$H,$L$1,base_de_dados!$C:$C,$A765,base_de_dados!$M:$M,"&lt;=2011",base_de_dados!$O:$O,"&gt;=40908")</f>
        <v>0</v>
      </c>
      <c r="H765" s="5">
        <f>SUMIFS(base_de_dados!$T:$T,base_de_dados!$B:$B,$B765,base_de_dados!$G:$G,H$61,base_de_dados!$H:$H,$L$1,base_de_dados!$C:$C,$A765,base_de_dados!$M:$M,"&lt;=2011",base_de_dados!$O:$O,"&gt;=40908")</f>
        <v>0</v>
      </c>
      <c r="I765" s="5">
        <f>SUMIFS(base_de_dados!$T:$T,base_de_dados!$B:$B,$B765,base_de_dados!$G:$G,I$61,base_de_dados!$H:$H,$L$1,base_de_dados!$C:$C,$A765,base_de_dados!$M:$M,"&lt;=2011",base_de_dados!$O:$O,"&gt;=40908")</f>
        <v>0</v>
      </c>
      <c r="J765" s="5">
        <f>SUMIFS(base_de_dados!$T:$T,base_de_dados!$B:$B,$B765,base_de_dados!$G:$G,J$61,base_de_dados!$H:$H,$L$1,base_de_dados!$C:$C,$A765,base_de_dados!$M:$M,"&lt;=2011",base_de_dados!$O:$O,"&gt;=40908")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SUMIFS(base_de_dados!$T:$T,base_de_dados!$B:$B,$B766,base_de_dados!$G:$G,C$61,base_de_dados!$H:$H,$L$1,base_de_dados!$C:$C,$A766,base_de_dados!$M:$M,"&lt;=2011",base_de_dados!$O:$O,"&gt;=40908")</f>
        <v>0</v>
      </c>
      <c r="D766" s="5">
        <f>SUMIFS(base_de_dados!$T:$T,base_de_dados!$B:$B,$B766,base_de_dados!$G:$G,D$61,base_de_dados!$H:$H,$L$1,base_de_dados!$C:$C,$A766,base_de_dados!$M:$M,"&lt;=2011",base_de_dados!$O:$O,"&gt;=40908")</f>
        <v>0</v>
      </c>
      <c r="E766" s="5">
        <f>SUMIFS(base_de_dados!$T:$T,base_de_dados!$B:$B,$B766,base_de_dados!$G:$G,E$61,base_de_dados!$H:$H,$L$1,base_de_dados!$C:$C,$A766,base_de_dados!$M:$M,"&lt;=2011",base_de_dados!$O:$O,"&gt;=40908")</f>
        <v>0</v>
      </c>
      <c r="F766" s="5">
        <f>SUMIFS(base_de_dados!$T:$T,base_de_dados!$B:$B,$B766,base_de_dados!$G:$G,F$61,base_de_dados!$H:$H,$L$1,base_de_dados!$C:$C,$A766,base_de_dados!$M:$M,"&lt;=2011",base_de_dados!$O:$O,"&gt;=40908")</f>
        <v>0</v>
      </c>
      <c r="G766" s="5">
        <f>SUMIFS(base_de_dados!$T:$T,base_de_dados!$B:$B,$B766,base_de_dados!$G:$G,G$61,base_de_dados!$H:$H,$L$1,base_de_dados!$C:$C,$A766,base_de_dados!$M:$M,"&lt;=2011",base_de_dados!$O:$O,"&gt;=40908")</f>
        <v>0</v>
      </c>
      <c r="H766" s="5">
        <f>SUMIFS(base_de_dados!$T:$T,base_de_dados!$B:$B,$B766,base_de_dados!$G:$G,H$61,base_de_dados!$H:$H,$L$1,base_de_dados!$C:$C,$A766,base_de_dados!$M:$M,"&lt;=2011",base_de_dados!$O:$O,"&gt;=40908")</f>
        <v>0</v>
      </c>
      <c r="I766" s="5">
        <f>SUMIFS(base_de_dados!$T:$T,base_de_dados!$B:$B,$B766,base_de_dados!$G:$G,I$61,base_de_dados!$H:$H,$L$1,base_de_dados!$C:$C,$A766,base_de_dados!$M:$M,"&lt;=2011",base_de_dados!$O:$O,"&gt;=40908")</f>
        <v>0</v>
      </c>
      <c r="J766" s="5">
        <f>SUMIFS(base_de_dados!$T:$T,base_de_dados!$B:$B,$B766,base_de_dados!$G:$G,J$61,base_de_dados!$H:$H,$L$1,base_de_dados!$C:$C,$A766,base_de_dados!$M:$M,"&lt;=2011",base_de_dados!$O:$O,"&gt;=40908")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SUMIFS(base_de_dados!$T:$T,base_de_dados!$B:$B,$B767,base_de_dados!$G:$G,C$61,base_de_dados!$H:$H,$L$1,base_de_dados!$C:$C,$A767,base_de_dados!$M:$M,"&lt;=2011",base_de_dados!$O:$O,"&gt;=40908")</f>
        <v>0</v>
      </c>
      <c r="D767" s="5">
        <f>SUMIFS(base_de_dados!$T:$T,base_de_dados!$B:$B,$B767,base_de_dados!$G:$G,D$61,base_de_dados!$H:$H,$L$1,base_de_dados!$C:$C,$A767,base_de_dados!$M:$M,"&lt;=2011",base_de_dados!$O:$O,"&gt;=40908")</f>
        <v>0</v>
      </c>
      <c r="E767" s="5">
        <f>SUMIFS(base_de_dados!$T:$T,base_de_dados!$B:$B,$B767,base_de_dados!$G:$G,E$61,base_de_dados!$H:$H,$L$1,base_de_dados!$C:$C,$A767,base_de_dados!$M:$M,"&lt;=2011",base_de_dados!$O:$O,"&gt;=40908")</f>
        <v>0</v>
      </c>
      <c r="F767" s="5">
        <f>SUMIFS(base_de_dados!$T:$T,base_de_dados!$B:$B,$B767,base_de_dados!$G:$G,F$61,base_de_dados!$H:$H,$L$1,base_de_dados!$C:$C,$A767,base_de_dados!$M:$M,"&lt;=2011",base_de_dados!$O:$O,"&gt;=40908")</f>
        <v>0</v>
      </c>
      <c r="G767" s="5">
        <f>SUMIFS(base_de_dados!$T:$T,base_de_dados!$B:$B,$B767,base_de_dados!$G:$G,G$61,base_de_dados!$H:$H,$L$1,base_de_dados!$C:$C,$A767,base_de_dados!$M:$M,"&lt;=2011",base_de_dados!$O:$O,"&gt;=40908")</f>
        <v>0</v>
      </c>
      <c r="H767" s="5">
        <f>SUMIFS(base_de_dados!$T:$T,base_de_dados!$B:$B,$B767,base_de_dados!$G:$G,H$61,base_de_dados!$H:$H,$L$1,base_de_dados!$C:$C,$A767,base_de_dados!$M:$M,"&lt;=2011",base_de_dados!$O:$O,"&gt;=40908")</f>
        <v>0</v>
      </c>
      <c r="I767" s="5">
        <f>SUMIFS(base_de_dados!$T:$T,base_de_dados!$B:$B,$B767,base_de_dados!$G:$G,I$61,base_de_dados!$H:$H,$L$1,base_de_dados!$C:$C,$A767,base_de_dados!$M:$M,"&lt;=2011",base_de_dados!$O:$O,"&gt;=40908")</f>
        <v>0</v>
      </c>
      <c r="J767" s="5">
        <f>SUMIFS(base_de_dados!$T:$T,base_de_dados!$B:$B,$B767,base_de_dados!$G:$G,J$61,base_de_dados!$H:$H,$L$1,base_de_dados!$C:$C,$A767,base_de_dados!$M:$M,"&lt;=2011",base_de_dados!$O:$O,"&gt;=40908")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SUMIFS(base_de_dados!$T:$T,base_de_dados!$B:$B,$B768,base_de_dados!$G:$G,C$61,base_de_dados!$H:$H,$L$1,base_de_dados!$C:$C,$A768,base_de_dados!$M:$M,"&lt;=2011",base_de_dados!$O:$O,"&gt;=40908")</f>
        <v>0</v>
      </c>
      <c r="D768" s="5">
        <f>SUMIFS(base_de_dados!$T:$T,base_de_dados!$B:$B,$B768,base_de_dados!$G:$G,D$61,base_de_dados!$H:$H,$L$1,base_de_dados!$C:$C,$A768,base_de_dados!$M:$M,"&lt;=2011",base_de_dados!$O:$O,"&gt;=40908")</f>
        <v>0</v>
      </c>
      <c r="E768" s="5">
        <f>SUMIFS(base_de_dados!$T:$T,base_de_dados!$B:$B,$B768,base_de_dados!$G:$G,E$61,base_de_dados!$H:$H,$L$1,base_de_dados!$C:$C,$A768,base_de_dados!$M:$M,"&lt;=2011",base_de_dados!$O:$O,"&gt;=40908")</f>
        <v>0</v>
      </c>
      <c r="F768" s="5">
        <f>SUMIFS(base_de_dados!$T:$T,base_de_dados!$B:$B,$B768,base_de_dados!$G:$G,F$61,base_de_dados!$H:$H,$L$1,base_de_dados!$C:$C,$A768,base_de_dados!$M:$M,"&lt;=2011",base_de_dados!$O:$O,"&gt;=40908")</f>
        <v>0</v>
      </c>
      <c r="G768" s="5">
        <f>SUMIFS(base_de_dados!$T:$T,base_de_dados!$B:$B,$B768,base_de_dados!$G:$G,G$61,base_de_dados!$H:$H,$L$1,base_de_dados!$C:$C,$A768,base_de_dados!$M:$M,"&lt;=2011",base_de_dados!$O:$O,"&gt;=40908")</f>
        <v>0</v>
      </c>
      <c r="H768" s="5">
        <f>SUMIFS(base_de_dados!$T:$T,base_de_dados!$B:$B,$B768,base_de_dados!$G:$G,H$61,base_de_dados!$H:$H,$L$1,base_de_dados!$C:$C,$A768,base_de_dados!$M:$M,"&lt;=2011",base_de_dados!$O:$O,"&gt;=40908")</f>
        <v>0</v>
      </c>
      <c r="I768" s="5">
        <f>SUMIFS(base_de_dados!$T:$T,base_de_dados!$B:$B,$B768,base_de_dados!$G:$G,I$61,base_de_dados!$H:$H,$L$1,base_de_dados!$C:$C,$A768,base_de_dados!$M:$M,"&lt;=2011",base_de_dados!$O:$O,"&gt;=40908")</f>
        <v>0</v>
      </c>
      <c r="J768" s="5">
        <f>SUMIFS(base_de_dados!$T:$T,base_de_dados!$B:$B,$B768,base_de_dados!$G:$G,J$61,base_de_dados!$H:$H,$L$1,base_de_dados!$C:$C,$A768,base_de_dados!$M:$M,"&lt;=2011",base_de_dados!$O:$O,"&gt;=40908")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SUMIFS(base_de_dados!$T:$T,base_de_dados!$B:$B,$B769,base_de_dados!$G:$G,C$61,base_de_dados!$H:$H,$L$1,base_de_dados!$C:$C,$A769,base_de_dados!$M:$M,"&lt;=2011",base_de_dados!$O:$O,"&gt;=40908")</f>
        <v>0</v>
      </c>
      <c r="D769" s="5">
        <f>SUMIFS(base_de_dados!$T:$T,base_de_dados!$B:$B,$B769,base_de_dados!$G:$G,D$61,base_de_dados!$H:$H,$L$1,base_de_dados!$C:$C,$A769,base_de_dados!$M:$M,"&lt;=2011",base_de_dados!$O:$O,"&gt;=40908")</f>
        <v>0</v>
      </c>
      <c r="E769" s="5">
        <f>SUMIFS(base_de_dados!$T:$T,base_de_dados!$B:$B,$B769,base_de_dados!$G:$G,E$61,base_de_dados!$H:$H,$L$1,base_de_dados!$C:$C,$A769,base_de_dados!$M:$M,"&lt;=2011",base_de_dados!$O:$O,"&gt;=40908")</f>
        <v>1.2652243531202435E-2</v>
      </c>
      <c r="F769" s="5">
        <f>SUMIFS(base_de_dados!$T:$T,base_de_dados!$B:$B,$B769,base_de_dados!$G:$G,F$61,base_de_dados!$H:$H,$L$1,base_de_dados!$C:$C,$A769,base_de_dados!$M:$M,"&lt;=2011",base_de_dados!$O:$O,"&gt;=40908")</f>
        <v>1.6917808219178081E-2</v>
      </c>
      <c r="G769" s="5">
        <f>SUMIFS(base_de_dados!$T:$T,base_de_dados!$B:$B,$B769,base_de_dados!$G:$G,G$61,base_de_dados!$H:$H,$L$1,base_de_dados!$C:$C,$A769,base_de_dados!$M:$M,"&lt;=2011",base_de_dados!$O:$O,"&gt;=40908")</f>
        <v>0</v>
      </c>
      <c r="H769" s="5">
        <f>SUMIFS(base_de_dados!$T:$T,base_de_dados!$B:$B,$B769,base_de_dados!$G:$G,H$61,base_de_dados!$H:$H,$L$1,base_de_dados!$C:$C,$A769,base_de_dados!$M:$M,"&lt;=2011",base_de_dados!$O:$O,"&gt;=40908")</f>
        <v>0</v>
      </c>
      <c r="I769" s="5">
        <f>SUMIFS(base_de_dados!$T:$T,base_de_dados!$B:$B,$B769,base_de_dados!$G:$G,I$61,base_de_dados!$H:$H,$L$1,base_de_dados!$C:$C,$A769,base_de_dados!$M:$M,"&lt;=2011",base_de_dados!$O:$O,"&gt;=40908")</f>
        <v>0</v>
      </c>
      <c r="J769" s="5">
        <f>SUMIFS(base_de_dados!$T:$T,base_de_dados!$B:$B,$B769,base_de_dados!$G:$G,J$61,base_de_dados!$H:$H,$L$1,base_de_dados!$C:$C,$A769,base_de_dados!$M:$M,"&lt;=2011",base_de_dados!$O:$O,"&gt;=40908")</f>
        <v>0</v>
      </c>
      <c r="K769" s="32">
        <f t="shared" si="16"/>
        <v>2.9570051750380515E-2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SUMIFS(base_de_dados!$T:$T,base_de_dados!$B:$B,$B770,base_de_dados!$G:$G,C$61,base_de_dados!$H:$H,$L$1,base_de_dados!$C:$C,$A770,base_de_dados!$M:$M,"&lt;=2011",base_de_dados!$O:$O,"&gt;=40908")</f>
        <v>0</v>
      </c>
      <c r="D770" s="5">
        <f>SUMIFS(base_de_dados!$T:$T,base_de_dados!$B:$B,$B770,base_de_dados!$G:$G,D$61,base_de_dados!$H:$H,$L$1,base_de_dados!$C:$C,$A770,base_de_dados!$M:$M,"&lt;=2011",base_de_dados!$O:$O,"&gt;=40908")</f>
        <v>0</v>
      </c>
      <c r="E770" s="5">
        <f>SUMIFS(base_de_dados!$T:$T,base_de_dados!$B:$B,$B770,base_de_dados!$G:$G,E$61,base_de_dados!$H:$H,$L$1,base_de_dados!$C:$C,$A770,base_de_dados!$M:$M,"&lt;=2011",base_de_dados!$O:$O,"&gt;=40908")</f>
        <v>0</v>
      </c>
      <c r="F770" s="5">
        <f>SUMIFS(base_de_dados!$T:$T,base_de_dados!$B:$B,$B770,base_de_dados!$G:$G,F$61,base_de_dados!$H:$H,$L$1,base_de_dados!$C:$C,$A770,base_de_dados!$M:$M,"&lt;=2011",base_de_dados!$O:$O,"&gt;=40908")</f>
        <v>0</v>
      </c>
      <c r="G770" s="5">
        <f>SUMIFS(base_de_dados!$T:$T,base_de_dados!$B:$B,$B770,base_de_dados!$G:$G,G$61,base_de_dados!$H:$H,$L$1,base_de_dados!$C:$C,$A770,base_de_dados!$M:$M,"&lt;=2011",base_de_dados!$O:$O,"&gt;=40908")</f>
        <v>0</v>
      </c>
      <c r="H770" s="5">
        <f>SUMIFS(base_de_dados!$T:$T,base_de_dados!$B:$B,$B770,base_de_dados!$G:$G,H$61,base_de_dados!$H:$H,$L$1,base_de_dados!$C:$C,$A770,base_de_dados!$M:$M,"&lt;=2011",base_de_dados!$O:$O,"&gt;=40908")</f>
        <v>0</v>
      </c>
      <c r="I770" s="5">
        <f>SUMIFS(base_de_dados!$T:$T,base_de_dados!$B:$B,$B770,base_de_dados!$G:$G,I$61,base_de_dados!$H:$H,$L$1,base_de_dados!$C:$C,$A770,base_de_dados!$M:$M,"&lt;=2011",base_de_dados!$O:$O,"&gt;=40908")</f>
        <v>0</v>
      </c>
      <c r="J770" s="5">
        <f>SUMIFS(base_de_dados!$T:$T,base_de_dados!$B:$B,$B770,base_de_dados!$G:$G,J$61,base_de_dados!$H:$H,$L$1,base_de_dados!$C:$C,$A770,base_de_dados!$M:$M,"&lt;=2011",base_de_dados!$O:$O,"&gt;=40908")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SUMIFS(base_de_dados!$T:$T,base_de_dados!$B:$B,$B771,base_de_dados!$G:$G,C$61,base_de_dados!$H:$H,$L$1,base_de_dados!$C:$C,$A771,base_de_dados!$M:$M,"&lt;=2011",base_de_dados!$O:$O,"&gt;=40908")</f>
        <v>0</v>
      </c>
      <c r="D771" s="5">
        <f>SUMIFS(base_de_dados!$T:$T,base_de_dados!$B:$B,$B771,base_de_dados!$G:$G,D$61,base_de_dados!$H:$H,$L$1,base_de_dados!$C:$C,$A771,base_de_dados!$M:$M,"&lt;=2011",base_de_dados!$O:$O,"&gt;=40908")</f>
        <v>0</v>
      </c>
      <c r="E771" s="5">
        <f>SUMIFS(base_de_dados!$T:$T,base_de_dados!$B:$B,$B771,base_de_dados!$G:$G,E$61,base_de_dados!$H:$H,$L$1,base_de_dados!$C:$C,$A771,base_de_dados!$M:$M,"&lt;=2011",base_de_dados!$O:$O,"&gt;=40908")</f>
        <v>0</v>
      </c>
      <c r="F771" s="5">
        <f>SUMIFS(base_de_dados!$T:$T,base_de_dados!$B:$B,$B771,base_de_dados!$G:$G,F$61,base_de_dados!$H:$H,$L$1,base_de_dados!$C:$C,$A771,base_de_dados!$M:$M,"&lt;=2011",base_de_dados!$O:$O,"&gt;=40908")</f>
        <v>0</v>
      </c>
      <c r="G771" s="5">
        <f>SUMIFS(base_de_dados!$T:$T,base_de_dados!$B:$B,$B771,base_de_dados!$G:$G,G$61,base_de_dados!$H:$H,$L$1,base_de_dados!$C:$C,$A771,base_de_dados!$M:$M,"&lt;=2011",base_de_dados!$O:$O,"&gt;=40908")</f>
        <v>0</v>
      </c>
      <c r="H771" s="5">
        <f>SUMIFS(base_de_dados!$T:$T,base_de_dados!$B:$B,$B771,base_de_dados!$G:$G,H$61,base_de_dados!$H:$H,$L$1,base_de_dados!$C:$C,$A771,base_de_dados!$M:$M,"&lt;=2011",base_de_dados!$O:$O,"&gt;=40908")</f>
        <v>0</v>
      </c>
      <c r="I771" s="5">
        <f>SUMIFS(base_de_dados!$T:$T,base_de_dados!$B:$B,$B771,base_de_dados!$G:$G,I$61,base_de_dados!$H:$H,$L$1,base_de_dados!$C:$C,$A771,base_de_dados!$M:$M,"&lt;=2011",base_de_dados!$O:$O,"&gt;=40908")</f>
        <v>0</v>
      </c>
      <c r="J771" s="5">
        <f>SUMIFS(base_de_dados!$T:$T,base_de_dados!$B:$B,$B771,base_de_dados!$G:$G,J$61,base_de_dados!$H:$H,$L$1,base_de_dados!$C:$C,$A771,base_de_dados!$M:$M,"&lt;=2011",base_de_dados!$O:$O,"&gt;=40908")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SUMIFS(base_de_dados!$T:$T,base_de_dados!$B:$B,$B772,base_de_dados!$G:$G,C$61,base_de_dados!$H:$H,$L$1,base_de_dados!$C:$C,$A772,base_de_dados!$M:$M,"&lt;=2011",base_de_dados!$O:$O,"&gt;=40908")</f>
        <v>0</v>
      </c>
      <c r="D772" s="5">
        <f>SUMIFS(base_de_dados!$T:$T,base_de_dados!$B:$B,$B772,base_de_dados!$G:$G,D$61,base_de_dados!$H:$H,$L$1,base_de_dados!$C:$C,$A772,base_de_dados!$M:$M,"&lt;=2011",base_de_dados!$O:$O,"&gt;=40908")</f>
        <v>0</v>
      </c>
      <c r="E772" s="5">
        <f>SUMIFS(base_de_dados!$T:$T,base_de_dados!$B:$B,$B772,base_de_dados!$G:$G,E$61,base_de_dados!$H:$H,$L$1,base_de_dados!$C:$C,$A772,base_de_dados!$M:$M,"&lt;=2011",base_de_dados!$O:$O,"&gt;=40908")</f>
        <v>0</v>
      </c>
      <c r="F772" s="5">
        <f>SUMIFS(base_de_dados!$T:$T,base_de_dados!$B:$B,$B772,base_de_dados!$G:$G,F$61,base_de_dados!$H:$H,$L$1,base_de_dados!$C:$C,$A772,base_de_dados!$M:$M,"&lt;=2011",base_de_dados!$O:$O,"&gt;=40908")</f>
        <v>0</v>
      </c>
      <c r="G772" s="5">
        <f>SUMIFS(base_de_dados!$T:$T,base_de_dados!$B:$B,$B772,base_de_dados!$G:$G,G$61,base_de_dados!$H:$H,$L$1,base_de_dados!$C:$C,$A772,base_de_dados!$M:$M,"&lt;=2011",base_de_dados!$O:$O,"&gt;=40908")</f>
        <v>0</v>
      </c>
      <c r="H772" s="5">
        <f>SUMIFS(base_de_dados!$T:$T,base_de_dados!$B:$B,$B772,base_de_dados!$G:$G,H$61,base_de_dados!$H:$H,$L$1,base_de_dados!$C:$C,$A772,base_de_dados!$M:$M,"&lt;=2011",base_de_dados!$O:$O,"&gt;=40908")</f>
        <v>0</v>
      </c>
      <c r="I772" s="5">
        <f>SUMIFS(base_de_dados!$T:$T,base_de_dados!$B:$B,$B772,base_de_dados!$G:$G,I$61,base_de_dados!$H:$H,$L$1,base_de_dados!$C:$C,$A772,base_de_dados!$M:$M,"&lt;=2011",base_de_dados!$O:$O,"&gt;=40908")</f>
        <v>0</v>
      </c>
      <c r="J772" s="5">
        <f>SUMIFS(base_de_dados!$T:$T,base_de_dados!$B:$B,$B772,base_de_dados!$G:$G,J$61,base_de_dados!$H:$H,$L$1,base_de_dados!$C:$C,$A772,base_de_dados!$M:$M,"&lt;=2011",base_de_dados!$O:$O,"&gt;=40908")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SUMIFS(base_de_dados!$T:$T,base_de_dados!$B:$B,$B773,base_de_dados!$G:$G,C$61,base_de_dados!$H:$H,$L$1,base_de_dados!$C:$C,$A773,base_de_dados!$M:$M,"&lt;=2011",base_de_dados!$O:$O,"&gt;=40908")</f>
        <v>0</v>
      </c>
      <c r="D773" s="5">
        <f>SUMIFS(base_de_dados!$T:$T,base_de_dados!$B:$B,$B773,base_de_dados!$G:$G,D$61,base_de_dados!$H:$H,$L$1,base_de_dados!$C:$C,$A773,base_de_dados!$M:$M,"&lt;=2011",base_de_dados!$O:$O,"&gt;=40908")</f>
        <v>0</v>
      </c>
      <c r="E773" s="5">
        <f>SUMIFS(base_de_dados!$T:$T,base_de_dados!$B:$B,$B773,base_de_dados!$G:$G,E$61,base_de_dados!$H:$H,$L$1,base_de_dados!$C:$C,$A773,base_de_dados!$M:$M,"&lt;=2011",base_de_dados!$O:$O,"&gt;=40908")</f>
        <v>0</v>
      </c>
      <c r="F773" s="5">
        <f>SUMIFS(base_de_dados!$T:$T,base_de_dados!$B:$B,$B773,base_de_dados!$G:$G,F$61,base_de_dados!$H:$H,$L$1,base_de_dados!$C:$C,$A773,base_de_dados!$M:$M,"&lt;=2011",base_de_dados!$O:$O,"&gt;=40908")</f>
        <v>0</v>
      </c>
      <c r="G773" s="5">
        <f>SUMIFS(base_de_dados!$T:$T,base_de_dados!$B:$B,$B773,base_de_dados!$G:$G,G$61,base_de_dados!$H:$H,$L$1,base_de_dados!$C:$C,$A773,base_de_dados!$M:$M,"&lt;=2011",base_de_dados!$O:$O,"&gt;=40908")</f>
        <v>0</v>
      </c>
      <c r="H773" s="5">
        <f>SUMIFS(base_de_dados!$T:$T,base_de_dados!$B:$B,$B773,base_de_dados!$G:$G,H$61,base_de_dados!$H:$H,$L$1,base_de_dados!$C:$C,$A773,base_de_dados!$M:$M,"&lt;=2011",base_de_dados!$O:$O,"&gt;=40908")</f>
        <v>0</v>
      </c>
      <c r="I773" s="5">
        <f>SUMIFS(base_de_dados!$T:$T,base_de_dados!$B:$B,$B773,base_de_dados!$G:$G,I$61,base_de_dados!$H:$H,$L$1,base_de_dados!$C:$C,$A773,base_de_dados!$M:$M,"&lt;=2011",base_de_dados!$O:$O,"&gt;=40908")</f>
        <v>0</v>
      </c>
      <c r="J773" s="5">
        <f>SUMIFS(base_de_dados!$T:$T,base_de_dados!$B:$B,$B773,base_de_dados!$G:$G,J$61,base_de_dados!$H:$H,$L$1,base_de_dados!$C:$C,$A773,base_de_dados!$M:$M,"&lt;=2011",base_de_dados!$O:$O,"&gt;=40908")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SUMIFS(base_de_dados!$T:$T,base_de_dados!$B:$B,$B774,base_de_dados!$G:$G,C$61,base_de_dados!$H:$H,$L$1,base_de_dados!$C:$C,$A774,base_de_dados!$M:$M,"&lt;=2011",base_de_dados!$O:$O,"&gt;=40908")</f>
        <v>0</v>
      </c>
      <c r="D774" s="5">
        <f>SUMIFS(base_de_dados!$T:$T,base_de_dados!$B:$B,$B774,base_de_dados!$G:$G,D$61,base_de_dados!$H:$H,$L$1,base_de_dados!$C:$C,$A774,base_de_dados!$M:$M,"&lt;=2011",base_de_dados!$O:$O,"&gt;=40908")</f>
        <v>0</v>
      </c>
      <c r="E774" s="5">
        <f>SUMIFS(base_de_dados!$T:$T,base_de_dados!$B:$B,$B774,base_de_dados!$G:$G,E$61,base_de_dados!$H:$H,$L$1,base_de_dados!$C:$C,$A774,base_de_dados!$M:$M,"&lt;=2011",base_de_dados!$O:$O,"&gt;=40908")</f>
        <v>0</v>
      </c>
      <c r="F774" s="5">
        <f>SUMIFS(base_de_dados!$T:$T,base_de_dados!$B:$B,$B774,base_de_dados!$G:$G,F$61,base_de_dados!$H:$H,$L$1,base_de_dados!$C:$C,$A774,base_de_dados!$M:$M,"&lt;=2011",base_de_dados!$O:$O,"&gt;=40908")</f>
        <v>0</v>
      </c>
      <c r="G774" s="5">
        <f>SUMIFS(base_de_dados!$T:$T,base_de_dados!$B:$B,$B774,base_de_dados!$G:$G,G$61,base_de_dados!$H:$H,$L$1,base_de_dados!$C:$C,$A774,base_de_dados!$M:$M,"&lt;=2011",base_de_dados!$O:$O,"&gt;=40908")</f>
        <v>0</v>
      </c>
      <c r="H774" s="5">
        <f>SUMIFS(base_de_dados!$T:$T,base_de_dados!$B:$B,$B774,base_de_dados!$G:$G,H$61,base_de_dados!$H:$H,$L$1,base_de_dados!$C:$C,$A774,base_de_dados!$M:$M,"&lt;=2011",base_de_dados!$O:$O,"&gt;=40908")</f>
        <v>0</v>
      </c>
      <c r="I774" s="5">
        <f>SUMIFS(base_de_dados!$T:$T,base_de_dados!$B:$B,$B774,base_de_dados!$G:$G,I$61,base_de_dados!$H:$H,$L$1,base_de_dados!$C:$C,$A774,base_de_dados!$M:$M,"&lt;=2011",base_de_dados!$O:$O,"&gt;=40908")</f>
        <v>0</v>
      </c>
      <c r="J774" s="5">
        <f>SUMIFS(base_de_dados!$T:$T,base_de_dados!$B:$B,$B774,base_de_dados!$G:$G,J$61,base_de_dados!$H:$H,$L$1,base_de_dados!$C:$C,$A774,base_de_dados!$M:$M,"&lt;=2011",base_de_dados!$O:$O,"&gt;=40908")</f>
        <v>0</v>
      </c>
      <c r="K774" s="32">
        <f t="shared" si="17"/>
        <v>0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SUMIFS(base_de_dados!$T:$T,base_de_dados!$B:$B,$B775,base_de_dados!$G:$G,C$61,base_de_dados!$H:$H,$L$1,base_de_dados!$C:$C,$A775,base_de_dados!$M:$M,"&lt;=2011",base_de_dados!$O:$O,"&gt;=40908")</f>
        <v>0</v>
      </c>
      <c r="D775" s="5">
        <f>SUMIFS(base_de_dados!$T:$T,base_de_dados!$B:$B,$B775,base_de_dados!$G:$G,D$61,base_de_dados!$H:$H,$L$1,base_de_dados!$C:$C,$A775,base_de_dados!$M:$M,"&lt;=2011",base_de_dados!$O:$O,"&gt;=40908")</f>
        <v>0</v>
      </c>
      <c r="E775" s="5">
        <f>SUMIFS(base_de_dados!$T:$T,base_de_dados!$B:$B,$B775,base_de_dados!$G:$G,E$61,base_de_dados!$H:$H,$L$1,base_de_dados!$C:$C,$A775,base_de_dados!$M:$M,"&lt;=2011",base_de_dados!$O:$O,"&gt;=40908")</f>
        <v>0</v>
      </c>
      <c r="F775" s="5">
        <f>SUMIFS(base_de_dados!$T:$T,base_de_dados!$B:$B,$B775,base_de_dados!$G:$G,F$61,base_de_dados!$H:$H,$L$1,base_de_dados!$C:$C,$A775,base_de_dados!$M:$M,"&lt;=2011",base_de_dados!$O:$O,"&gt;=40908")</f>
        <v>0</v>
      </c>
      <c r="G775" s="5">
        <f>SUMIFS(base_de_dados!$T:$T,base_de_dados!$B:$B,$B775,base_de_dados!$G:$G,G$61,base_de_dados!$H:$H,$L$1,base_de_dados!$C:$C,$A775,base_de_dados!$M:$M,"&lt;=2011",base_de_dados!$O:$O,"&gt;=40908")</f>
        <v>0</v>
      </c>
      <c r="H775" s="5">
        <f>SUMIFS(base_de_dados!$T:$T,base_de_dados!$B:$B,$B775,base_de_dados!$G:$G,H$61,base_de_dados!$H:$H,$L$1,base_de_dados!$C:$C,$A775,base_de_dados!$M:$M,"&lt;=2011",base_de_dados!$O:$O,"&gt;=40908")</f>
        <v>0</v>
      </c>
      <c r="I775" s="5">
        <f>SUMIFS(base_de_dados!$T:$T,base_de_dados!$B:$B,$B775,base_de_dados!$G:$G,I$61,base_de_dados!$H:$H,$L$1,base_de_dados!$C:$C,$A775,base_de_dados!$M:$M,"&lt;=2011",base_de_dados!$O:$O,"&gt;=40908")</f>
        <v>0</v>
      </c>
      <c r="J775" s="5">
        <f>SUMIFS(base_de_dados!$T:$T,base_de_dados!$B:$B,$B775,base_de_dados!$G:$G,J$61,base_de_dados!$H:$H,$L$1,base_de_dados!$C:$C,$A775,base_de_dados!$M:$M,"&lt;=2011",base_de_dados!$O:$O,"&gt;=40908")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SUMIFS(base_de_dados!$T:$T,base_de_dados!$B:$B,$B776,base_de_dados!$G:$G,C$61,base_de_dados!$H:$H,$L$1,base_de_dados!$C:$C,$A776,base_de_dados!$M:$M,"&lt;=2011",base_de_dados!$O:$O,"&gt;=40908")</f>
        <v>0</v>
      </c>
      <c r="D776" s="5">
        <f>SUMIFS(base_de_dados!$T:$T,base_de_dados!$B:$B,$B776,base_de_dados!$G:$G,D$61,base_de_dados!$H:$H,$L$1,base_de_dados!$C:$C,$A776,base_de_dados!$M:$M,"&lt;=2011",base_de_dados!$O:$O,"&gt;=40908")</f>
        <v>0</v>
      </c>
      <c r="E776" s="5">
        <f>SUMIFS(base_de_dados!$T:$T,base_de_dados!$B:$B,$B776,base_de_dados!$G:$G,E$61,base_de_dados!$H:$H,$L$1,base_de_dados!$C:$C,$A776,base_de_dados!$M:$M,"&lt;=2011",base_de_dados!$O:$O,"&gt;=40908")</f>
        <v>0</v>
      </c>
      <c r="F776" s="5">
        <f>SUMIFS(base_de_dados!$T:$T,base_de_dados!$B:$B,$B776,base_de_dados!$G:$G,F$61,base_de_dados!$H:$H,$L$1,base_de_dados!$C:$C,$A776,base_de_dados!$M:$M,"&lt;=2011",base_de_dados!$O:$O,"&gt;=40908")</f>
        <v>0</v>
      </c>
      <c r="G776" s="5">
        <f>SUMIFS(base_de_dados!$T:$T,base_de_dados!$B:$B,$B776,base_de_dados!$G:$G,G$61,base_de_dados!$H:$H,$L$1,base_de_dados!$C:$C,$A776,base_de_dados!$M:$M,"&lt;=2011",base_de_dados!$O:$O,"&gt;=40908")</f>
        <v>0</v>
      </c>
      <c r="H776" s="5">
        <f>SUMIFS(base_de_dados!$T:$T,base_de_dados!$B:$B,$B776,base_de_dados!$G:$G,H$61,base_de_dados!$H:$H,$L$1,base_de_dados!$C:$C,$A776,base_de_dados!$M:$M,"&lt;=2011",base_de_dados!$O:$O,"&gt;=40908")</f>
        <v>0</v>
      </c>
      <c r="I776" s="5">
        <f>SUMIFS(base_de_dados!$T:$T,base_de_dados!$B:$B,$B776,base_de_dados!$G:$G,I$61,base_de_dados!$H:$H,$L$1,base_de_dados!$C:$C,$A776,base_de_dados!$M:$M,"&lt;=2011",base_de_dados!$O:$O,"&gt;=40908")</f>
        <v>0</v>
      </c>
      <c r="J776" s="5">
        <f>SUMIFS(base_de_dados!$T:$T,base_de_dados!$B:$B,$B776,base_de_dados!$G:$G,J$61,base_de_dados!$H:$H,$L$1,base_de_dados!$C:$C,$A776,base_de_dados!$M:$M,"&lt;=2011",base_de_dados!$O:$O,"&gt;=40908")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SUMIFS(base_de_dados!$T:$T,base_de_dados!$B:$B,$B777,base_de_dados!$G:$G,C$61,base_de_dados!$H:$H,$L$1,base_de_dados!$C:$C,$A777,base_de_dados!$M:$M,"&lt;=2011",base_de_dados!$O:$O,"&gt;=40908")</f>
        <v>0</v>
      </c>
      <c r="D777" s="5">
        <f>SUMIFS(base_de_dados!$T:$T,base_de_dados!$B:$B,$B777,base_de_dados!$G:$G,D$61,base_de_dados!$H:$H,$L$1,base_de_dados!$C:$C,$A777,base_de_dados!$M:$M,"&lt;=2011",base_de_dados!$O:$O,"&gt;=40908")</f>
        <v>0</v>
      </c>
      <c r="E777" s="5">
        <f>SUMIFS(base_de_dados!$T:$T,base_de_dados!$B:$B,$B777,base_de_dados!$G:$G,E$61,base_de_dados!$H:$H,$L$1,base_de_dados!$C:$C,$A777,base_de_dados!$M:$M,"&lt;=2011",base_de_dados!$O:$O,"&gt;=40908")</f>
        <v>0</v>
      </c>
      <c r="F777" s="5">
        <f>SUMIFS(base_de_dados!$T:$T,base_de_dados!$B:$B,$B777,base_de_dados!$G:$G,F$61,base_de_dados!$H:$H,$L$1,base_de_dados!$C:$C,$A777,base_de_dados!$M:$M,"&lt;=2011",base_de_dados!$O:$O,"&gt;=40908")</f>
        <v>0</v>
      </c>
      <c r="G777" s="5">
        <f>SUMIFS(base_de_dados!$T:$T,base_de_dados!$B:$B,$B777,base_de_dados!$G:$G,G$61,base_de_dados!$H:$H,$L$1,base_de_dados!$C:$C,$A777,base_de_dados!$M:$M,"&lt;=2011",base_de_dados!$O:$O,"&gt;=40908")</f>
        <v>0</v>
      </c>
      <c r="H777" s="5">
        <f>SUMIFS(base_de_dados!$T:$T,base_de_dados!$B:$B,$B777,base_de_dados!$G:$G,H$61,base_de_dados!$H:$H,$L$1,base_de_dados!$C:$C,$A777,base_de_dados!$M:$M,"&lt;=2011",base_de_dados!$O:$O,"&gt;=40908")</f>
        <v>0</v>
      </c>
      <c r="I777" s="5">
        <f>SUMIFS(base_de_dados!$T:$T,base_de_dados!$B:$B,$B777,base_de_dados!$G:$G,I$61,base_de_dados!$H:$H,$L$1,base_de_dados!$C:$C,$A777,base_de_dados!$M:$M,"&lt;=2011",base_de_dados!$O:$O,"&gt;=40908")</f>
        <v>0</v>
      </c>
      <c r="J777" s="5">
        <f>SUMIFS(base_de_dados!$T:$T,base_de_dados!$B:$B,$B777,base_de_dados!$G:$G,J$61,base_de_dados!$H:$H,$L$1,base_de_dados!$C:$C,$A777,base_de_dados!$M:$M,"&lt;=2011",base_de_dados!$O:$O,"&gt;=40908")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SUMIFS(base_de_dados!$T:$T,base_de_dados!$B:$B,$B778,base_de_dados!$G:$G,C$61,base_de_dados!$H:$H,$L$1,base_de_dados!$C:$C,$A778,base_de_dados!$M:$M,"&lt;=2011",base_de_dados!$O:$O,"&gt;=40908")</f>
        <v>0</v>
      </c>
      <c r="D778" s="5">
        <f>SUMIFS(base_de_dados!$T:$T,base_de_dados!$B:$B,$B778,base_de_dados!$G:$G,D$61,base_de_dados!$H:$H,$L$1,base_de_dados!$C:$C,$A778,base_de_dados!$M:$M,"&lt;=2011",base_de_dados!$O:$O,"&gt;=40908")</f>
        <v>0</v>
      </c>
      <c r="E778" s="5">
        <f>SUMIFS(base_de_dados!$T:$T,base_de_dados!$B:$B,$B778,base_de_dados!$G:$G,E$61,base_de_dados!$H:$H,$L$1,base_de_dados!$C:$C,$A778,base_de_dados!$M:$M,"&lt;=2011",base_de_dados!$O:$O,"&gt;=40908")</f>
        <v>0</v>
      </c>
      <c r="F778" s="5">
        <f>SUMIFS(base_de_dados!$T:$T,base_de_dados!$B:$B,$B778,base_de_dados!$G:$G,F$61,base_de_dados!$H:$H,$L$1,base_de_dados!$C:$C,$A778,base_de_dados!$M:$M,"&lt;=2011",base_de_dados!$O:$O,"&gt;=40908")</f>
        <v>0</v>
      </c>
      <c r="G778" s="5">
        <f>SUMIFS(base_de_dados!$T:$T,base_de_dados!$B:$B,$B778,base_de_dados!$G:$G,G$61,base_de_dados!$H:$H,$L$1,base_de_dados!$C:$C,$A778,base_de_dados!$M:$M,"&lt;=2011",base_de_dados!$O:$O,"&gt;=40908")</f>
        <v>0</v>
      </c>
      <c r="H778" s="5">
        <f>SUMIFS(base_de_dados!$T:$T,base_de_dados!$B:$B,$B778,base_de_dados!$G:$G,H$61,base_de_dados!$H:$H,$L$1,base_de_dados!$C:$C,$A778,base_de_dados!$M:$M,"&lt;=2011",base_de_dados!$O:$O,"&gt;=40908")</f>
        <v>0</v>
      </c>
      <c r="I778" s="5">
        <f>SUMIFS(base_de_dados!$T:$T,base_de_dados!$B:$B,$B778,base_de_dados!$G:$G,I$61,base_de_dados!$H:$H,$L$1,base_de_dados!$C:$C,$A778,base_de_dados!$M:$M,"&lt;=2011",base_de_dados!$O:$O,"&gt;=40908")</f>
        <v>0</v>
      </c>
      <c r="J778" s="5">
        <f>SUMIFS(base_de_dados!$T:$T,base_de_dados!$B:$B,$B778,base_de_dados!$G:$G,J$61,base_de_dados!$H:$H,$L$1,base_de_dados!$C:$C,$A778,base_de_dados!$M:$M,"&lt;=2011",base_de_dados!$O:$O,"&gt;=40908")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SUMIFS(base_de_dados!$T:$T,base_de_dados!$B:$B,$B779,base_de_dados!$G:$G,C$61,base_de_dados!$H:$H,$L$1,base_de_dados!$C:$C,$A779,base_de_dados!$M:$M,"&lt;=2011",base_de_dados!$O:$O,"&gt;=40908")</f>
        <v>0</v>
      </c>
      <c r="D779" s="5">
        <f>SUMIFS(base_de_dados!$T:$T,base_de_dados!$B:$B,$B779,base_de_dados!$G:$G,D$61,base_de_dados!$H:$H,$L$1,base_de_dados!$C:$C,$A779,base_de_dados!$M:$M,"&lt;=2011",base_de_dados!$O:$O,"&gt;=40908")</f>
        <v>0</v>
      </c>
      <c r="E779" s="5">
        <f>SUMIFS(base_de_dados!$T:$T,base_de_dados!$B:$B,$B779,base_de_dados!$G:$G,E$61,base_de_dados!$H:$H,$L$1,base_de_dados!$C:$C,$A779,base_de_dados!$M:$M,"&lt;=2011",base_de_dados!$O:$O,"&gt;=40908")</f>
        <v>0</v>
      </c>
      <c r="F779" s="5">
        <f>SUMIFS(base_de_dados!$T:$T,base_de_dados!$B:$B,$B779,base_de_dados!$G:$G,F$61,base_de_dados!$H:$H,$L$1,base_de_dados!$C:$C,$A779,base_de_dados!$M:$M,"&lt;=2011",base_de_dados!$O:$O,"&gt;=40908")</f>
        <v>0</v>
      </c>
      <c r="G779" s="5">
        <f>SUMIFS(base_de_dados!$T:$T,base_de_dados!$B:$B,$B779,base_de_dados!$G:$G,G$61,base_de_dados!$H:$H,$L$1,base_de_dados!$C:$C,$A779,base_de_dados!$M:$M,"&lt;=2011",base_de_dados!$O:$O,"&gt;=40908")</f>
        <v>0</v>
      </c>
      <c r="H779" s="5">
        <f>SUMIFS(base_de_dados!$T:$T,base_de_dados!$B:$B,$B779,base_de_dados!$G:$G,H$61,base_de_dados!$H:$H,$L$1,base_de_dados!$C:$C,$A779,base_de_dados!$M:$M,"&lt;=2011",base_de_dados!$O:$O,"&gt;=40908")</f>
        <v>0</v>
      </c>
      <c r="I779" s="5">
        <f>SUMIFS(base_de_dados!$T:$T,base_de_dados!$B:$B,$B779,base_de_dados!$G:$G,I$61,base_de_dados!$H:$H,$L$1,base_de_dados!$C:$C,$A779,base_de_dados!$M:$M,"&lt;=2011",base_de_dados!$O:$O,"&gt;=40908")</f>
        <v>0</v>
      </c>
      <c r="J779" s="5">
        <f>SUMIFS(base_de_dados!$T:$T,base_de_dados!$B:$B,$B779,base_de_dados!$G:$G,J$61,base_de_dados!$H:$H,$L$1,base_de_dados!$C:$C,$A779,base_de_dados!$M:$M,"&lt;=2011",base_de_dados!$O:$O,"&gt;=40908")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SUMIFS(base_de_dados!$T:$T,base_de_dados!$B:$B,$B780,base_de_dados!$G:$G,C$61,base_de_dados!$H:$H,$L$1,base_de_dados!$C:$C,$A780,base_de_dados!$M:$M,"&lt;=2011",base_de_dados!$O:$O,"&gt;=40908")</f>
        <v>0</v>
      </c>
      <c r="D780" s="5">
        <f>SUMIFS(base_de_dados!$T:$T,base_de_dados!$B:$B,$B780,base_de_dados!$G:$G,D$61,base_de_dados!$H:$H,$L$1,base_de_dados!$C:$C,$A780,base_de_dados!$M:$M,"&lt;=2011",base_de_dados!$O:$O,"&gt;=40908")</f>
        <v>0</v>
      </c>
      <c r="E780" s="5">
        <f>SUMIFS(base_de_dados!$T:$T,base_de_dados!$B:$B,$B780,base_de_dados!$G:$G,E$61,base_de_dados!$H:$H,$L$1,base_de_dados!$C:$C,$A780,base_de_dados!$M:$M,"&lt;=2011",base_de_dados!$O:$O,"&gt;=40908")</f>
        <v>0</v>
      </c>
      <c r="F780" s="5">
        <f>SUMIFS(base_de_dados!$T:$T,base_de_dados!$B:$B,$B780,base_de_dados!$G:$G,F$61,base_de_dados!$H:$H,$L$1,base_de_dados!$C:$C,$A780,base_de_dados!$M:$M,"&lt;=2011",base_de_dados!$O:$O,"&gt;=40908")</f>
        <v>0</v>
      </c>
      <c r="G780" s="5">
        <f>SUMIFS(base_de_dados!$T:$T,base_de_dados!$B:$B,$B780,base_de_dados!$G:$G,G$61,base_de_dados!$H:$H,$L$1,base_de_dados!$C:$C,$A780,base_de_dados!$M:$M,"&lt;=2011",base_de_dados!$O:$O,"&gt;=40908")</f>
        <v>0</v>
      </c>
      <c r="H780" s="5">
        <f>SUMIFS(base_de_dados!$T:$T,base_de_dados!$B:$B,$B780,base_de_dados!$G:$G,H$61,base_de_dados!$H:$H,$L$1,base_de_dados!$C:$C,$A780,base_de_dados!$M:$M,"&lt;=2011",base_de_dados!$O:$O,"&gt;=40908")</f>
        <v>0</v>
      </c>
      <c r="I780" s="5">
        <f>SUMIFS(base_de_dados!$T:$T,base_de_dados!$B:$B,$B780,base_de_dados!$G:$G,I$61,base_de_dados!$H:$H,$L$1,base_de_dados!$C:$C,$A780,base_de_dados!$M:$M,"&lt;=2011",base_de_dados!$O:$O,"&gt;=40908")</f>
        <v>0</v>
      </c>
      <c r="J780" s="5">
        <f>SUMIFS(base_de_dados!$T:$T,base_de_dados!$B:$B,$B780,base_de_dados!$G:$G,J$61,base_de_dados!$H:$H,$L$1,base_de_dados!$C:$C,$A780,base_de_dados!$M:$M,"&lt;=2011",base_de_dados!$O:$O,"&gt;=40908")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SUMIFS(base_de_dados!$T:$T,base_de_dados!$B:$B,$B781,base_de_dados!$G:$G,C$61,base_de_dados!$H:$H,$L$1,base_de_dados!$C:$C,$A781,base_de_dados!$M:$M,"&lt;=2011",base_de_dados!$O:$O,"&gt;=40908")</f>
        <v>0</v>
      </c>
      <c r="D781" s="5">
        <f>SUMIFS(base_de_dados!$T:$T,base_de_dados!$B:$B,$B781,base_de_dados!$G:$G,D$61,base_de_dados!$H:$H,$L$1,base_de_dados!$C:$C,$A781,base_de_dados!$M:$M,"&lt;=2011",base_de_dados!$O:$O,"&gt;=40908")</f>
        <v>0</v>
      </c>
      <c r="E781" s="5">
        <f>SUMIFS(base_de_dados!$T:$T,base_de_dados!$B:$B,$B781,base_de_dados!$G:$G,E$61,base_de_dados!$H:$H,$L$1,base_de_dados!$C:$C,$A781,base_de_dados!$M:$M,"&lt;=2011",base_de_dados!$O:$O,"&gt;=40908")</f>
        <v>0</v>
      </c>
      <c r="F781" s="5">
        <f>SUMIFS(base_de_dados!$T:$T,base_de_dados!$B:$B,$B781,base_de_dados!$G:$G,F$61,base_de_dados!$H:$H,$L$1,base_de_dados!$C:$C,$A781,base_de_dados!$M:$M,"&lt;=2011",base_de_dados!$O:$O,"&gt;=40908")</f>
        <v>0</v>
      </c>
      <c r="G781" s="5">
        <f>SUMIFS(base_de_dados!$T:$T,base_de_dados!$B:$B,$B781,base_de_dados!$G:$G,G$61,base_de_dados!$H:$H,$L$1,base_de_dados!$C:$C,$A781,base_de_dados!$M:$M,"&lt;=2011",base_de_dados!$O:$O,"&gt;=40908")</f>
        <v>0</v>
      </c>
      <c r="H781" s="5">
        <f>SUMIFS(base_de_dados!$T:$T,base_de_dados!$B:$B,$B781,base_de_dados!$G:$G,H$61,base_de_dados!$H:$H,$L$1,base_de_dados!$C:$C,$A781,base_de_dados!$M:$M,"&lt;=2011",base_de_dados!$O:$O,"&gt;=40908")</f>
        <v>0</v>
      </c>
      <c r="I781" s="5">
        <f>SUMIFS(base_de_dados!$T:$T,base_de_dados!$B:$B,$B781,base_de_dados!$G:$G,I$61,base_de_dados!$H:$H,$L$1,base_de_dados!$C:$C,$A781,base_de_dados!$M:$M,"&lt;=2011",base_de_dados!$O:$O,"&gt;=40908")</f>
        <v>0</v>
      </c>
      <c r="J781" s="5">
        <f>SUMIFS(base_de_dados!$T:$T,base_de_dados!$B:$B,$B781,base_de_dados!$G:$G,J$61,base_de_dados!$H:$H,$L$1,base_de_dados!$C:$C,$A781,base_de_dados!$M:$M,"&lt;=2011",base_de_dados!$O:$O,"&gt;=40908")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SUMIFS(base_de_dados!$T:$T,base_de_dados!$B:$B,$B782,base_de_dados!$G:$G,C$61,base_de_dados!$H:$H,$L$1,base_de_dados!$C:$C,$A782,base_de_dados!$M:$M,"&lt;=2011",base_de_dados!$O:$O,"&gt;=40908")</f>
        <v>0</v>
      </c>
      <c r="D782" s="5">
        <f>SUMIFS(base_de_dados!$T:$T,base_de_dados!$B:$B,$B782,base_de_dados!$G:$G,D$61,base_de_dados!$H:$H,$L$1,base_de_dados!$C:$C,$A782,base_de_dados!$M:$M,"&lt;=2011",base_de_dados!$O:$O,"&gt;=40908")</f>
        <v>0</v>
      </c>
      <c r="E782" s="5">
        <f>SUMIFS(base_de_dados!$T:$T,base_de_dados!$B:$B,$B782,base_de_dados!$G:$G,E$61,base_de_dados!$H:$H,$L$1,base_de_dados!$C:$C,$A782,base_de_dados!$M:$M,"&lt;=2011",base_de_dados!$O:$O,"&gt;=40908")</f>
        <v>0</v>
      </c>
      <c r="F782" s="5">
        <f>SUMIFS(base_de_dados!$T:$T,base_de_dados!$B:$B,$B782,base_de_dados!$G:$G,F$61,base_de_dados!$H:$H,$L$1,base_de_dados!$C:$C,$A782,base_de_dados!$M:$M,"&lt;=2011",base_de_dados!$O:$O,"&gt;=40908")</f>
        <v>0</v>
      </c>
      <c r="G782" s="5">
        <f>SUMIFS(base_de_dados!$T:$T,base_de_dados!$B:$B,$B782,base_de_dados!$G:$G,G$61,base_de_dados!$H:$H,$L$1,base_de_dados!$C:$C,$A782,base_de_dados!$M:$M,"&lt;=2011",base_de_dados!$O:$O,"&gt;=40908")</f>
        <v>0</v>
      </c>
      <c r="H782" s="5">
        <f>SUMIFS(base_de_dados!$T:$T,base_de_dados!$B:$B,$B782,base_de_dados!$G:$G,H$61,base_de_dados!$H:$H,$L$1,base_de_dados!$C:$C,$A782,base_de_dados!$M:$M,"&lt;=2011",base_de_dados!$O:$O,"&gt;=40908")</f>
        <v>0</v>
      </c>
      <c r="I782" s="5">
        <f>SUMIFS(base_de_dados!$T:$T,base_de_dados!$B:$B,$B782,base_de_dados!$G:$G,I$61,base_de_dados!$H:$H,$L$1,base_de_dados!$C:$C,$A782,base_de_dados!$M:$M,"&lt;=2011",base_de_dados!$O:$O,"&gt;=40908")</f>
        <v>0</v>
      </c>
      <c r="J782" s="5">
        <f>SUMIFS(base_de_dados!$T:$T,base_de_dados!$B:$B,$B782,base_de_dados!$G:$G,J$61,base_de_dados!$H:$H,$L$1,base_de_dados!$C:$C,$A782,base_de_dados!$M:$M,"&lt;=2011",base_de_dados!$O:$O,"&gt;=40908")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SUMIFS(base_de_dados!$T:$T,base_de_dados!$B:$B,$B783,base_de_dados!$G:$G,C$61,base_de_dados!$H:$H,$L$1,base_de_dados!$C:$C,$A783,base_de_dados!$M:$M,"&lt;=2011",base_de_dados!$O:$O,"&gt;=40908")</f>
        <v>0</v>
      </c>
      <c r="D783" s="5">
        <f>SUMIFS(base_de_dados!$T:$T,base_de_dados!$B:$B,$B783,base_de_dados!$G:$G,D$61,base_de_dados!$H:$H,$L$1,base_de_dados!$C:$C,$A783,base_de_dados!$M:$M,"&lt;=2011",base_de_dados!$O:$O,"&gt;=40908")</f>
        <v>0</v>
      </c>
      <c r="E783" s="5">
        <f>SUMIFS(base_de_dados!$T:$T,base_de_dados!$B:$B,$B783,base_de_dados!$G:$G,E$61,base_de_dados!$H:$H,$L$1,base_de_dados!$C:$C,$A783,base_de_dados!$M:$M,"&lt;=2011",base_de_dados!$O:$O,"&gt;=40908")</f>
        <v>0</v>
      </c>
      <c r="F783" s="5">
        <f>SUMIFS(base_de_dados!$T:$T,base_de_dados!$B:$B,$B783,base_de_dados!$G:$G,F$61,base_de_dados!$H:$H,$L$1,base_de_dados!$C:$C,$A783,base_de_dados!$M:$M,"&lt;=2011",base_de_dados!$O:$O,"&gt;=40908")</f>
        <v>0</v>
      </c>
      <c r="G783" s="5">
        <f>SUMIFS(base_de_dados!$T:$T,base_de_dados!$B:$B,$B783,base_de_dados!$G:$G,G$61,base_de_dados!$H:$H,$L$1,base_de_dados!$C:$C,$A783,base_de_dados!$M:$M,"&lt;=2011",base_de_dados!$O:$O,"&gt;=40908")</f>
        <v>0</v>
      </c>
      <c r="H783" s="5">
        <f>SUMIFS(base_de_dados!$T:$T,base_de_dados!$B:$B,$B783,base_de_dados!$G:$G,H$61,base_de_dados!$H:$H,$L$1,base_de_dados!$C:$C,$A783,base_de_dados!$M:$M,"&lt;=2011",base_de_dados!$O:$O,"&gt;=40908")</f>
        <v>0</v>
      </c>
      <c r="I783" s="5">
        <f>SUMIFS(base_de_dados!$T:$T,base_de_dados!$B:$B,$B783,base_de_dados!$G:$G,I$61,base_de_dados!$H:$H,$L$1,base_de_dados!$C:$C,$A783,base_de_dados!$M:$M,"&lt;=2011",base_de_dados!$O:$O,"&gt;=40908")</f>
        <v>0</v>
      </c>
      <c r="J783" s="5">
        <f>SUMIFS(base_de_dados!$T:$T,base_de_dados!$B:$B,$B783,base_de_dados!$G:$G,J$61,base_de_dados!$H:$H,$L$1,base_de_dados!$C:$C,$A783,base_de_dados!$M:$M,"&lt;=2011",base_de_dados!$O:$O,"&gt;=40908")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SUMIFS(base_de_dados!$T:$T,base_de_dados!$B:$B,$B784,base_de_dados!$G:$G,C$61,base_de_dados!$H:$H,$L$1,base_de_dados!$C:$C,$A784,base_de_dados!$M:$M,"&lt;=2011",base_de_dados!$O:$O,"&gt;=40908")</f>
        <v>0</v>
      </c>
      <c r="D784" s="5">
        <f>SUMIFS(base_de_dados!$T:$T,base_de_dados!$B:$B,$B784,base_de_dados!$G:$G,D$61,base_de_dados!$H:$H,$L$1,base_de_dados!$C:$C,$A784,base_de_dados!$M:$M,"&lt;=2011",base_de_dados!$O:$O,"&gt;=40908")</f>
        <v>0</v>
      </c>
      <c r="E784" s="5">
        <f>SUMIFS(base_de_dados!$T:$T,base_de_dados!$B:$B,$B784,base_de_dados!$G:$G,E$61,base_de_dados!$H:$H,$L$1,base_de_dados!$C:$C,$A784,base_de_dados!$M:$M,"&lt;=2011",base_de_dados!$O:$O,"&gt;=40908")</f>
        <v>0</v>
      </c>
      <c r="F784" s="5">
        <f>SUMIFS(base_de_dados!$T:$T,base_de_dados!$B:$B,$B784,base_de_dados!$G:$G,F$61,base_de_dados!$H:$H,$L$1,base_de_dados!$C:$C,$A784,base_de_dados!$M:$M,"&lt;=2011",base_de_dados!$O:$O,"&gt;=40908")</f>
        <v>0</v>
      </c>
      <c r="G784" s="5">
        <f>SUMIFS(base_de_dados!$T:$T,base_de_dados!$B:$B,$B784,base_de_dados!$G:$G,G$61,base_de_dados!$H:$H,$L$1,base_de_dados!$C:$C,$A784,base_de_dados!$M:$M,"&lt;=2011",base_de_dados!$O:$O,"&gt;=40908")</f>
        <v>0</v>
      </c>
      <c r="H784" s="5">
        <f>SUMIFS(base_de_dados!$T:$T,base_de_dados!$B:$B,$B784,base_de_dados!$G:$G,H$61,base_de_dados!$H:$H,$L$1,base_de_dados!$C:$C,$A784,base_de_dados!$M:$M,"&lt;=2011",base_de_dados!$O:$O,"&gt;=40908")</f>
        <v>0</v>
      </c>
      <c r="I784" s="5">
        <f>SUMIFS(base_de_dados!$T:$T,base_de_dados!$B:$B,$B784,base_de_dados!$G:$G,I$61,base_de_dados!$H:$H,$L$1,base_de_dados!$C:$C,$A784,base_de_dados!$M:$M,"&lt;=2011",base_de_dados!$O:$O,"&gt;=40908")</f>
        <v>0</v>
      </c>
      <c r="J784" s="5">
        <f>SUMIFS(base_de_dados!$T:$T,base_de_dados!$B:$B,$B784,base_de_dados!$G:$G,J$61,base_de_dados!$H:$H,$L$1,base_de_dados!$C:$C,$A784,base_de_dados!$M:$M,"&lt;=2011",base_de_dados!$O:$O,"&gt;=40908")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SUMIFS(base_de_dados!$T:$T,base_de_dados!$B:$B,$B785,base_de_dados!$G:$G,C$61,base_de_dados!$H:$H,$L$1,base_de_dados!$C:$C,$A785,base_de_dados!$M:$M,"&lt;=2011",base_de_dados!$O:$O,"&gt;=40908")</f>
        <v>0</v>
      </c>
      <c r="D785" s="5">
        <f>SUMIFS(base_de_dados!$T:$T,base_de_dados!$B:$B,$B785,base_de_dados!$G:$G,D$61,base_de_dados!$H:$H,$L$1,base_de_dados!$C:$C,$A785,base_de_dados!$M:$M,"&lt;=2011",base_de_dados!$O:$O,"&gt;=40908")</f>
        <v>0</v>
      </c>
      <c r="E785" s="5">
        <f>SUMIFS(base_de_dados!$T:$T,base_de_dados!$B:$B,$B785,base_de_dados!$G:$G,E$61,base_de_dados!$H:$H,$L$1,base_de_dados!$C:$C,$A785,base_de_dados!$M:$M,"&lt;=2011",base_de_dados!$O:$O,"&gt;=40908")</f>
        <v>0</v>
      </c>
      <c r="F785" s="5">
        <f>SUMIFS(base_de_dados!$T:$T,base_de_dados!$B:$B,$B785,base_de_dados!$G:$G,F$61,base_de_dados!$H:$H,$L$1,base_de_dados!$C:$C,$A785,base_de_dados!$M:$M,"&lt;=2011",base_de_dados!$O:$O,"&gt;=40908")</f>
        <v>0</v>
      </c>
      <c r="G785" s="5">
        <f>SUMIFS(base_de_dados!$T:$T,base_de_dados!$B:$B,$B785,base_de_dados!$G:$G,G$61,base_de_dados!$H:$H,$L$1,base_de_dados!$C:$C,$A785,base_de_dados!$M:$M,"&lt;=2011",base_de_dados!$O:$O,"&gt;=40908")</f>
        <v>0</v>
      </c>
      <c r="H785" s="5">
        <f>SUMIFS(base_de_dados!$T:$T,base_de_dados!$B:$B,$B785,base_de_dados!$G:$G,H$61,base_de_dados!$H:$H,$L$1,base_de_dados!$C:$C,$A785,base_de_dados!$M:$M,"&lt;=2011",base_de_dados!$O:$O,"&gt;=40908")</f>
        <v>0</v>
      </c>
      <c r="I785" s="5">
        <f>SUMIFS(base_de_dados!$T:$T,base_de_dados!$B:$B,$B785,base_de_dados!$G:$G,I$61,base_de_dados!$H:$H,$L$1,base_de_dados!$C:$C,$A785,base_de_dados!$M:$M,"&lt;=2011",base_de_dados!$O:$O,"&gt;=40908")</f>
        <v>0</v>
      </c>
      <c r="J785" s="5">
        <f>SUMIFS(base_de_dados!$T:$T,base_de_dados!$B:$B,$B785,base_de_dados!$G:$G,J$61,base_de_dados!$H:$H,$L$1,base_de_dados!$C:$C,$A785,base_de_dados!$M:$M,"&lt;=2011",base_de_dados!$O:$O,"&gt;=40908")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SUMIFS(base_de_dados!$T:$T,base_de_dados!$B:$B,$B786,base_de_dados!$G:$G,C$61,base_de_dados!$H:$H,$L$1,base_de_dados!$C:$C,$A786,base_de_dados!$M:$M,"&lt;=2011",base_de_dados!$O:$O,"&gt;=40908")</f>
        <v>0</v>
      </c>
      <c r="D786" s="5">
        <f>SUMIFS(base_de_dados!$T:$T,base_de_dados!$B:$B,$B786,base_de_dados!$G:$G,D$61,base_de_dados!$H:$H,$L$1,base_de_dados!$C:$C,$A786,base_de_dados!$M:$M,"&lt;=2011",base_de_dados!$O:$O,"&gt;=40908")</f>
        <v>0</v>
      </c>
      <c r="E786" s="5">
        <f>SUMIFS(base_de_dados!$T:$T,base_de_dados!$B:$B,$B786,base_de_dados!$G:$G,E$61,base_de_dados!$H:$H,$L$1,base_de_dados!$C:$C,$A786,base_de_dados!$M:$M,"&lt;=2011",base_de_dados!$O:$O,"&gt;=40908")</f>
        <v>0</v>
      </c>
      <c r="F786" s="5">
        <f>SUMIFS(base_de_dados!$T:$T,base_de_dados!$B:$B,$B786,base_de_dados!$G:$G,F$61,base_de_dados!$H:$H,$L$1,base_de_dados!$C:$C,$A786,base_de_dados!$M:$M,"&lt;=2011",base_de_dados!$O:$O,"&gt;=40908")</f>
        <v>0</v>
      </c>
      <c r="G786" s="5">
        <f>SUMIFS(base_de_dados!$T:$T,base_de_dados!$B:$B,$B786,base_de_dados!$G:$G,G$61,base_de_dados!$H:$H,$L$1,base_de_dados!$C:$C,$A786,base_de_dados!$M:$M,"&lt;=2011",base_de_dados!$O:$O,"&gt;=40908")</f>
        <v>0</v>
      </c>
      <c r="H786" s="5">
        <f>SUMIFS(base_de_dados!$T:$T,base_de_dados!$B:$B,$B786,base_de_dados!$G:$G,H$61,base_de_dados!$H:$H,$L$1,base_de_dados!$C:$C,$A786,base_de_dados!$M:$M,"&lt;=2011",base_de_dados!$O:$O,"&gt;=40908")</f>
        <v>0</v>
      </c>
      <c r="I786" s="5">
        <f>SUMIFS(base_de_dados!$T:$T,base_de_dados!$B:$B,$B786,base_de_dados!$G:$G,I$61,base_de_dados!$H:$H,$L$1,base_de_dados!$C:$C,$A786,base_de_dados!$M:$M,"&lt;=2011",base_de_dados!$O:$O,"&gt;=40908")</f>
        <v>0</v>
      </c>
      <c r="J786" s="5">
        <f>SUMIFS(base_de_dados!$T:$T,base_de_dados!$B:$B,$B786,base_de_dados!$G:$G,J$61,base_de_dados!$H:$H,$L$1,base_de_dados!$C:$C,$A786,base_de_dados!$M:$M,"&lt;=2011",base_de_dados!$O:$O,"&gt;=40908")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SUMIFS(base_de_dados!$T:$T,base_de_dados!$B:$B,$B787,base_de_dados!$G:$G,C$61,base_de_dados!$H:$H,$L$1,base_de_dados!$C:$C,$A787,base_de_dados!$M:$M,"&lt;=2011",base_de_dados!$O:$O,"&gt;=40908")</f>
        <v>0</v>
      </c>
      <c r="D787" s="5">
        <f>SUMIFS(base_de_dados!$T:$T,base_de_dados!$B:$B,$B787,base_de_dados!$G:$G,D$61,base_de_dados!$H:$H,$L$1,base_de_dados!$C:$C,$A787,base_de_dados!$M:$M,"&lt;=2011",base_de_dados!$O:$O,"&gt;=40908")</f>
        <v>0</v>
      </c>
      <c r="E787" s="5">
        <f>SUMIFS(base_de_dados!$T:$T,base_de_dados!$B:$B,$B787,base_de_dados!$G:$G,E$61,base_de_dados!$H:$H,$L$1,base_de_dados!$C:$C,$A787,base_de_dados!$M:$M,"&lt;=2011",base_de_dados!$O:$O,"&gt;=40908")</f>
        <v>0</v>
      </c>
      <c r="F787" s="5">
        <f>SUMIFS(base_de_dados!$T:$T,base_de_dados!$B:$B,$B787,base_de_dados!$G:$G,F$61,base_de_dados!$H:$H,$L$1,base_de_dados!$C:$C,$A787,base_de_dados!$M:$M,"&lt;=2011",base_de_dados!$O:$O,"&gt;=40908")</f>
        <v>0</v>
      </c>
      <c r="G787" s="5">
        <f>SUMIFS(base_de_dados!$T:$T,base_de_dados!$B:$B,$B787,base_de_dados!$G:$G,G$61,base_de_dados!$H:$H,$L$1,base_de_dados!$C:$C,$A787,base_de_dados!$M:$M,"&lt;=2011",base_de_dados!$O:$O,"&gt;=40908")</f>
        <v>0</v>
      </c>
      <c r="H787" s="5">
        <f>SUMIFS(base_de_dados!$T:$T,base_de_dados!$B:$B,$B787,base_de_dados!$G:$G,H$61,base_de_dados!$H:$H,$L$1,base_de_dados!$C:$C,$A787,base_de_dados!$M:$M,"&lt;=2011",base_de_dados!$O:$O,"&gt;=40908")</f>
        <v>0</v>
      </c>
      <c r="I787" s="5">
        <f>SUMIFS(base_de_dados!$T:$T,base_de_dados!$B:$B,$B787,base_de_dados!$G:$G,I$61,base_de_dados!$H:$H,$L$1,base_de_dados!$C:$C,$A787,base_de_dados!$M:$M,"&lt;=2011",base_de_dados!$O:$O,"&gt;=40908")</f>
        <v>0</v>
      </c>
      <c r="J787" s="5">
        <f>SUMIFS(base_de_dados!$T:$T,base_de_dados!$B:$B,$B787,base_de_dados!$G:$G,J$61,base_de_dados!$H:$H,$L$1,base_de_dados!$C:$C,$A787,base_de_dados!$M:$M,"&lt;=2011",base_de_dados!$O:$O,"&gt;=40908")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SUMIFS(base_de_dados!$T:$T,base_de_dados!$B:$B,$B788,base_de_dados!$G:$G,C$61,base_de_dados!$H:$H,$L$1,base_de_dados!$C:$C,$A788,base_de_dados!$M:$M,"&lt;=2011",base_de_dados!$O:$O,"&gt;=40908")</f>
        <v>0</v>
      </c>
      <c r="D788" s="5">
        <f>SUMIFS(base_de_dados!$T:$T,base_de_dados!$B:$B,$B788,base_de_dados!$G:$G,D$61,base_de_dados!$H:$H,$L$1,base_de_dados!$C:$C,$A788,base_de_dados!$M:$M,"&lt;=2011",base_de_dados!$O:$O,"&gt;=40908")</f>
        <v>0</v>
      </c>
      <c r="E788" s="5">
        <f>SUMIFS(base_de_dados!$T:$T,base_de_dados!$B:$B,$B788,base_de_dados!$G:$G,E$61,base_de_dados!$H:$H,$L$1,base_de_dados!$C:$C,$A788,base_de_dados!$M:$M,"&lt;=2011",base_de_dados!$O:$O,"&gt;=40908")</f>
        <v>0</v>
      </c>
      <c r="F788" s="5">
        <f>SUMIFS(base_de_dados!$T:$T,base_de_dados!$B:$B,$B788,base_de_dados!$G:$G,F$61,base_de_dados!$H:$H,$L$1,base_de_dados!$C:$C,$A788,base_de_dados!$M:$M,"&lt;=2011",base_de_dados!$O:$O,"&gt;=40908")</f>
        <v>0</v>
      </c>
      <c r="G788" s="5">
        <f>SUMIFS(base_de_dados!$T:$T,base_de_dados!$B:$B,$B788,base_de_dados!$G:$G,G$61,base_de_dados!$H:$H,$L$1,base_de_dados!$C:$C,$A788,base_de_dados!$M:$M,"&lt;=2011",base_de_dados!$O:$O,"&gt;=40908")</f>
        <v>0</v>
      </c>
      <c r="H788" s="5">
        <f>SUMIFS(base_de_dados!$T:$T,base_de_dados!$B:$B,$B788,base_de_dados!$G:$G,H$61,base_de_dados!$H:$H,$L$1,base_de_dados!$C:$C,$A788,base_de_dados!$M:$M,"&lt;=2011",base_de_dados!$O:$O,"&gt;=40908")</f>
        <v>0</v>
      </c>
      <c r="I788" s="5">
        <f>SUMIFS(base_de_dados!$T:$T,base_de_dados!$B:$B,$B788,base_de_dados!$G:$G,I$61,base_de_dados!$H:$H,$L$1,base_de_dados!$C:$C,$A788,base_de_dados!$M:$M,"&lt;=2011",base_de_dados!$O:$O,"&gt;=40908")</f>
        <v>0</v>
      </c>
      <c r="J788" s="5">
        <f>SUMIFS(base_de_dados!$T:$T,base_de_dados!$B:$B,$B788,base_de_dados!$G:$G,J$61,base_de_dados!$H:$H,$L$1,base_de_dados!$C:$C,$A788,base_de_dados!$M:$M,"&lt;=2011",base_de_dados!$O:$O,"&gt;=40908")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SUMIFS(base_de_dados!$T:$T,base_de_dados!$B:$B,$B789,base_de_dados!$G:$G,C$61,base_de_dados!$H:$H,$L$1,base_de_dados!$C:$C,$A789,base_de_dados!$M:$M,"&lt;=2011",base_de_dados!$O:$O,"&gt;=40908")</f>
        <v>0</v>
      </c>
      <c r="D789" s="5">
        <f>SUMIFS(base_de_dados!$T:$T,base_de_dados!$B:$B,$B789,base_de_dados!$G:$G,D$61,base_de_dados!$H:$H,$L$1,base_de_dados!$C:$C,$A789,base_de_dados!$M:$M,"&lt;=2011",base_de_dados!$O:$O,"&gt;=40908")</f>
        <v>0</v>
      </c>
      <c r="E789" s="5">
        <f>SUMIFS(base_de_dados!$T:$T,base_de_dados!$B:$B,$B789,base_de_dados!$G:$G,E$61,base_de_dados!$H:$H,$L$1,base_de_dados!$C:$C,$A789,base_de_dados!$M:$M,"&lt;=2011",base_de_dados!$O:$O,"&gt;=40908")</f>
        <v>0</v>
      </c>
      <c r="F789" s="5">
        <f>SUMIFS(base_de_dados!$T:$T,base_de_dados!$B:$B,$B789,base_de_dados!$G:$G,F$61,base_de_dados!$H:$H,$L$1,base_de_dados!$C:$C,$A789,base_de_dados!$M:$M,"&lt;=2011",base_de_dados!$O:$O,"&gt;=40908")</f>
        <v>0</v>
      </c>
      <c r="G789" s="5">
        <f>SUMIFS(base_de_dados!$T:$T,base_de_dados!$B:$B,$B789,base_de_dados!$G:$G,G$61,base_de_dados!$H:$H,$L$1,base_de_dados!$C:$C,$A789,base_de_dados!$M:$M,"&lt;=2011",base_de_dados!$O:$O,"&gt;=40908")</f>
        <v>0</v>
      </c>
      <c r="H789" s="5">
        <f>SUMIFS(base_de_dados!$T:$T,base_de_dados!$B:$B,$B789,base_de_dados!$G:$G,H$61,base_de_dados!$H:$H,$L$1,base_de_dados!$C:$C,$A789,base_de_dados!$M:$M,"&lt;=2011",base_de_dados!$O:$O,"&gt;=40908")</f>
        <v>0</v>
      </c>
      <c r="I789" s="5">
        <f>SUMIFS(base_de_dados!$T:$T,base_de_dados!$B:$B,$B789,base_de_dados!$G:$G,I$61,base_de_dados!$H:$H,$L$1,base_de_dados!$C:$C,$A789,base_de_dados!$M:$M,"&lt;=2011",base_de_dados!$O:$O,"&gt;=40908")</f>
        <v>0</v>
      </c>
      <c r="J789" s="5">
        <f>SUMIFS(base_de_dados!$T:$T,base_de_dados!$B:$B,$B789,base_de_dados!$G:$G,J$61,base_de_dados!$H:$H,$L$1,base_de_dados!$C:$C,$A789,base_de_dados!$M:$M,"&lt;=2011",base_de_dados!$O:$O,"&gt;=40908")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SUMIFS(base_de_dados!$T:$T,base_de_dados!$B:$B,$B790,base_de_dados!$G:$G,C$61,base_de_dados!$H:$H,$L$1,base_de_dados!$C:$C,$A790,base_de_dados!$M:$M,"&lt;=2011",base_de_dados!$O:$O,"&gt;=40908")</f>
        <v>0</v>
      </c>
      <c r="D790" s="5">
        <f>SUMIFS(base_de_dados!$T:$T,base_de_dados!$B:$B,$B790,base_de_dados!$G:$G,D$61,base_de_dados!$H:$H,$L$1,base_de_dados!$C:$C,$A790,base_de_dados!$M:$M,"&lt;=2011",base_de_dados!$O:$O,"&gt;=40908")</f>
        <v>0</v>
      </c>
      <c r="E790" s="5">
        <f>SUMIFS(base_de_dados!$T:$T,base_de_dados!$B:$B,$B790,base_de_dados!$G:$G,E$61,base_de_dados!$H:$H,$L$1,base_de_dados!$C:$C,$A790,base_de_dados!$M:$M,"&lt;=2011",base_de_dados!$O:$O,"&gt;=40908")</f>
        <v>0</v>
      </c>
      <c r="F790" s="5">
        <f>SUMIFS(base_de_dados!$T:$T,base_de_dados!$B:$B,$B790,base_de_dados!$G:$G,F$61,base_de_dados!$H:$H,$L$1,base_de_dados!$C:$C,$A790,base_de_dados!$M:$M,"&lt;=2011",base_de_dados!$O:$O,"&gt;=40908")</f>
        <v>0</v>
      </c>
      <c r="G790" s="5">
        <f>SUMIFS(base_de_dados!$T:$T,base_de_dados!$B:$B,$B790,base_de_dados!$G:$G,G$61,base_de_dados!$H:$H,$L$1,base_de_dados!$C:$C,$A790,base_de_dados!$M:$M,"&lt;=2011",base_de_dados!$O:$O,"&gt;=40908")</f>
        <v>0</v>
      </c>
      <c r="H790" s="5">
        <f>SUMIFS(base_de_dados!$T:$T,base_de_dados!$B:$B,$B790,base_de_dados!$G:$G,H$61,base_de_dados!$H:$H,$L$1,base_de_dados!$C:$C,$A790,base_de_dados!$M:$M,"&lt;=2011",base_de_dados!$O:$O,"&gt;=40908")</f>
        <v>0</v>
      </c>
      <c r="I790" s="5">
        <f>SUMIFS(base_de_dados!$T:$T,base_de_dados!$B:$B,$B790,base_de_dados!$G:$G,I$61,base_de_dados!$H:$H,$L$1,base_de_dados!$C:$C,$A790,base_de_dados!$M:$M,"&lt;=2011",base_de_dados!$O:$O,"&gt;=40908")</f>
        <v>0</v>
      </c>
      <c r="J790" s="5">
        <f>SUMIFS(base_de_dados!$T:$T,base_de_dados!$B:$B,$B790,base_de_dados!$G:$G,J$61,base_de_dados!$H:$H,$L$1,base_de_dados!$C:$C,$A790,base_de_dados!$M:$M,"&lt;=2011",base_de_dados!$O:$O,"&gt;=40908")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SUMIFS(base_de_dados!$T:$T,base_de_dados!$B:$B,$B791,base_de_dados!$G:$G,C$61,base_de_dados!$H:$H,$L$1,base_de_dados!$C:$C,$A791,base_de_dados!$M:$M,"&lt;=2011",base_de_dados!$O:$O,"&gt;=40908")</f>
        <v>0</v>
      </c>
      <c r="D791" s="5">
        <f>SUMIFS(base_de_dados!$T:$T,base_de_dados!$B:$B,$B791,base_de_dados!$G:$G,D$61,base_de_dados!$H:$H,$L$1,base_de_dados!$C:$C,$A791,base_de_dados!$M:$M,"&lt;=2011",base_de_dados!$O:$O,"&gt;=40908")</f>
        <v>0</v>
      </c>
      <c r="E791" s="5">
        <f>SUMIFS(base_de_dados!$T:$T,base_de_dados!$B:$B,$B791,base_de_dados!$G:$G,E$61,base_de_dados!$H:$H,$L$1,base_de_dados!$C:$C,$A791,base_de_dados!$M:$M,"&lt;=2011",base_de_dados!$O:$O,"&gt;=40908")</f>
        <v>0</v>
      </c>
      <c r="F791" s="5">
        <f>SUMIFS(base_de_dados!$T:$T,base_de_dados!$B:$B,$B791,base_de_dados!$G:$G,F$61,base_de_dados!$H:$H,$L$1,base_de_dados!$C:$C,$A791,base_de_dados!$M:$M,"&lt;=2011",base_de_dados!$O:$O,"&gt;=40908")</f>
        <v>0</v>
      </c>
      <c r="G791" s="5">
        <f>SUMIFS(base_de_dados!$T:$T,base_de_dados!$B:$B,$B791,base_de_dados!$G:$G,G$61,base_de_dados!$H:$H,$L$1,base_de_dados!$C:$C,$A791,base_de_dados!$M:$M,"&lt;=2011",base_de_dados!$O:$O,"&gt;=40908")</f>
        <v>0</v>
      </c>
      <c r="H791" s="5">
        <f>SUMIFS(base_de_dados!$T:$T,base_de_dados!$B:$B,$B791,base_de_dados!$G:$G,H$61,base_de_dados!$H:$H,$L$1,base_de_dados!$C:$C,$A791,base_de_dados!$M:$M,"&lt;=2011",base_de_dados!$O:$O,"&gt;=40908")</f>
        <v>0</v>
      </c>
      <c r="I791" s="5">
        <f>SUMIFS(base_de_dados!$T:$T,base_de_dados!$B:$B,$B791,base_de_dados!$G:$G,I$61,base_de_dados!$H:$H,$L$1,base_de_dados!$C:$C,$A791,base_de_dados!$M:$M,"&lt;=2011",base_de_dados!$O:$O,"&gt;=40908")</f>
        <v>0</v>
      </c>
      <c r="J791" s="5">
        <f>SUMIFS(base_de_dados!$T:$T,base_de_dados!$B:$B,$B791,base_de_dados!$G:$G,J$61,base_de_dados!$H:$H,$L$1,base_de_dados!$C:$C,$A791,base_de_dados!$M:$M,"&lt;=2011",base_de_dados!$O:$O,"&gt;=40908")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SUMIFS(base_de_dados!$T:$T,base_de_dados!$B:$B,$B792,base_de_dados!$G:$G,C$61,base_de_dados!$H:$H,$L$1,base_de_dados!$C:$C,$A792,base_de_dados!$M:$M,"&lt;=2011",base_de_dados!$O:$O,"&gt;=40908")</f>
        <v>0</v>
      </c>
      <c r="D792" s="5">
        <f>SUMIFS(base_de_dados!$T:$T,base_de_dados!$B:$B,$B792,base_de_dados!$G:$G,D$61,base_de_dados!$H:$H,$L$1,base_de_dados!$C:$C,$A792,base_de_dados!$M:$M,"&lt;=2011",base_de_dados!$O:$O,"&gt;=40908")</f>
        <v>0</v>
      </c>
      <c r="E792" s="5">
        <f>SUMIFS(base_de_dados!$T:$T,base_de_dados!$B:$B,$B792,base_de_dados!$G:$G,E$61,base_de_dados!$H:$H,$L$1,base_de_dados!$C:$C,$A792,base_de_dados!$M:$M,"&lt;=2011",base_de_dados!$O:$O,"&gt;=40908")</f>
        <v>0</v>
      </c>
      <c r="F792" s="5">
        <f>SUMIFS(base_de_dados!$T:$T,base_de_dados!$B:$B,$B792,base_de_dados!$G:$G,F$61,base_de_dados!$H:$H,$L$1,base_de_dados!$C:$C,$A792,base_de_dados!$M:$M,"&lt;=2011",base_de_dados!$O:$O,"&gt;=40908")</f>
        <v>0</v>
      </c>
      <c r="G792" s="5">
        <f>SUMIFS(base_de_dados!$T:$T,base_de_dados!$B:$B,$B792,base_de_dados!$G:$G,G$61,base_de_dados!$H:$H,$L$1,base_de_dados!$C:$C,$A792,base_de_dados!$M:$M,"&lt;=2011",base_de_dados!$O:$O,"&gt;=40908")</f>
        <v>0</v>
      </c>
      <c r="H792" s="5">
        <f>SUMIFS(base_de_dados!$T:$T,base_de_dados!$B:$B,$B792,base_de_dados!$G:$G,H$61,base_de_dados!$H:$H,$L$1,base_de_dados!$C:$C,$A792,base_de_dados!$M:$M,"&lt;=2011",base_de_dados!$O:$O,"&gt;=40908")</f>
        <v>0</v>
      </c>
      <c r="I792" s="5">
        <f>SUMIFS(base_de_dados!$T:$T,base_de_dados!$B:$B,$B792,base_de_dados!$G:$G,I$61,base_de_dados!$H:$H,$L$1,base_de_dados!$C:$C,$A792,base_de_dados!$M:$M,"&lt;=2011",base_de_dados!$O:$O,"&gt;=40908")</f>
        <v>0</v>
      </c>
      <c r="J792" s="5">
        <f>SUMIFS(base_de_dados!$T:$T,base_de_dados!$B:$B,$B792,base_de_dados!$G:$G,J$61,base_de_dados!$H:$H,$L$1,base_de_dados!$C:$C,$A792,base_de_dados!$M:$M,"&lt;=2011",base_de_dados!$O:$O,"&gt;=40908")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SUMIFS(base_de_dados!$T:$T,base_de_dados!$B:$B,$B793,base_de_dados!$G:$G,C$61,base_de_dados!$H:$H,$L$1,base_de_dados!$C:$C,$A793,base_de_dados!$M:$M,"&lt;=2011",base_de_dados!$O:$O,"&gt;=40908")</f>
        <v>0</v>
      </c>
      <c r="D793" s="5">
        <f>SUMIFS(base_de_dados!$T:$T,base_de_dados!$B:$B,$B793,base_de_dados!$G:$G,D$61,base_de_dados!$H:$H,$L$1,base_de_dados!$C:$C,$A793,base_de_dados!$M:$M,"&lt;=2011",base_de_dados!$O:$O,"&gt;=40908")</f>
        <v>0</v>
      </c>
      <c r="E793" s="5">
        <f>SUMIFS(base_de_dados!$T:$T,base_de_dados!$B:$B,$B793,base_de_dados!$G:$G,E$61,base_de_dados!$H:$H,$L$1,base_de_dados!$C:$C,$A793,base_de_dados!$M:$M,"&lt;=2011",base_de_dados!$O:$O,"&gt;=40908")</f>
        <v>0</v>
      </c>
      <c r="F793" s="5">
        <f>SUMIFS(base_de_dados!$T:$T,base_de_dados!$B:$B,$B793,base_de_dados!$G:$G,F$61,base_de_dados!$H:$H,$L$1,base_de_dados!$C:$C,$A793,base_de_dados!$M:$M,"&lt;=2011",base_de_dados!$O:$O,"&gt;=40908")</f>
        <v>0</v>
      </c>
      <c r="G793" s="5">
        <f>SUMIFS(base_de_dados!$T:$T,base_de_dados!$B:$B,$B793,base_de_dados!$G:$G,G$61,base_de_dados!$H:$H,$L$1,base_de_dados!$C:$C,$A793,base_de_dados!$M:$M,"&lt;=2011",base_de_dados!$O:$O,"&gt;=40908")</f>
        <v>0</v>
      </c>
      <c r="H793" s="5">
        <f>SUMIFS(base_de_dados!$T:$T,base_de_dados!$B:$B,$B793,base_de_dados!$G:$G,H$61,base_de_dados!$H:$H,$L$1,base_de_dados!$C:$C,$A793,base_de_dados!$M:$M,"&lt;=2011",base_de_dados!$O:$O,"&gt;=40908")</f>
        <v>0</v>
      </c>
      <c r="I793" s="5">
        <f>SUMIFS(base_de_dados!$T:$T,base_de_dados!$B:$B,$B793,base_de_dados!$G:$G,I$61,base_de_dados!$H:$H,$L$1,base_de_dados!$C:$C,$A793,base_de_dados!$M:$M,"&lt;=2011",base_de_dados!$O:$O,"&gt;=40908")</f>
        <v>0</v>
      </c>
      <c r="J793" s="5">
        <f>SUMIFS(base_de_dados!$T:$T,base_de_dados!$B:$B,$B793,base_de_dados!$G:$G,J$61,base_de_dados!$H:$H,$L$1,base_de_dados!$C:$C,$A793,base_de_dados!$M:$M,"&lt;=2011",base_de_dados!$O:$O,"&gt;=40908")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SUMIFS(base_de_dados!$T:$T,base_de_dados!$B:$B,$B794,base_de_dados!$G:$G,C$61,base_de_dados!$H:$H,$L$1,base_de_dados!$C:$C,$A794,base_de_dados!$M:$M,"&lt;=2011",base_de_dados!$O:$O,"&gt;=40908")</f>
        <v>0</v>
      </c>
      <c r="D794" s="5">
        <f>SUMIFS(base_de_dados!$T:$T,base_de_dados!$B:$B,$B794,base_de_dados!$G:$G,D$61,base_de_dados!$H:$H,$L$1,base_de_dados!$C:$C,$A794,base_de_dados!$M:$M,"&lt;=2011",base_de_dados!$O:$O,"&gt;=40908")</f>
        <v>0</v>
      </c>
      <c r="E794" s="5">
        <f>SUMIFS(base_de_dados!$T:$T,base_de_dados!$B:$B,$B794,base_de_dados!$G:$G,E$61,base_de_dados!$H:$H,$L$1,base_de_dados!$C:$C,$A794,base_de_dados!$M:$M,"&lt;=2011",base_de_dados!$O:$O,"&gt;=40908")</f>
        <v>0</v>
      </c>
      <c r="F794" s="5">
        <f>SUMIFS(base_de_dados!$T:$T,base_de_dados!$B:$B,$B794,base_de_dados!$G:$G,F$61,base_de_dados!$H:$H,$L$1,base_de_dados!$C:$C,$A794,base_de_dados!$M:$M,"&lt;=2011",base_de_dados!$O:$O,"&gt;=40908")</f>
        <v>0</v>
      </c>
      <c r="G794" s="5">
        <f>SUMIFS(base_de_dados!$T:$T,base_de_dados!$B:$B,$B794,base_de_dados!$G:$G,G$61,base_de_dados!$H:$H,$L$1,base_de_dados!$C:$C,$A794,base_de_dados!$M:$M,"&lt;=2011",base_de_dados!$O:$O,"&gt;=40908")</f>
        <v>0</v>
      </c>
      <c r="H794" s="5">
        <f>SUMIFS(base_de_dados!$T:$T,base_de_dados!$B:$B,$B794,base_de_dados!$G:$G,H$61,base_de_dados!$H:$H,$L$1,base_de_dados!$C:$C,$A794,base_de_dados!$M:$M,"&lt;=2011",base_de_dados!$O:$O,"&gt;=40908")</f>
        <v>0</v>
      </c>
      <c r="I794" s="5">
        <f>SUMIFS(base_de_dados!$T:$T,base_de_dados!$B:$B,$B794,base_de_dados!$G:$G,I$61,base_de_dados!$H:$H,$L$1,base_de_dados!$C:$C,$A794,base_de_dados!$M:$M,"&lt;=2011",base_de_dados!$O:$O,"&gt;=40908")</f>
        <v>0</v>
      </c>
      <c r="J794" s="5">
        <f>SUMIFS(base_de_dados!$T:$T,base_de_dados!$B:$B,$B794,base_de_dados!$G:$G,J$61,base_de_dados!$H:$H,$L$1,base_de_dados!$C:$C,$A794,base_de_dados!$M:$M,"&lt;=2011",base_de_dados!$O:$O,"&gt;=40908")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SUMIFS(base_de_dados!$T:$T,base_de_dados!$B:$B,$B795,base_de_dados!$G:$G,C$61,base_de_dados!$H:$H,$L$1,base_de_dados!$C:$C,$A795,base_de_dados!$M:$M,"&lt;=2011",base_de_dados!$O:$O,"&gt;=40908")</f>
        <v>0</v>
      </c>
      <c r="D795" s="5">
        <f>SUMIFS(base_de_dados!$T:$T,base_de_dados!$B:$B,$B795,base_de_dados!$G:$G,D$61,base_de_dados!$H:$H,$L$1,base_de_dados!$C:$C,$A795,base_de_dados!$M:$M,"&lt;=2011",base_de_dados!$O:$O,"&gt;=40908")</f>
        <v>0</v>
      </c>
      <c r="E795" s="5">
        <f>SUMIFS(base_de_dados!$T:$T,base_de_dados!$B:$B,$B795,base_de_dados!$G:$G,E$61,base_de_dados!$H:$H,$L$1,base_de_dados!$C:$C,$A795,base_de_dados!$M:$M,"&lt;=2011",base_de_dados!$O:$O,"&gt;=40908")</f>
        <v>0</v>
      </c>
      <c r="F795" s="5">
        <f>SUMIFS(base_de_dados!$T:$T,base_de_dados!$B:$B,$B795,base_de_dados!$G:$G,F$61,base_de_dados!$H:$H,$L$1,base_de_dados!$C:$C,$A795,base_de_dados!$M:$M,"&lt;=2011",base_de_dados!$O:$O,"&gt;=40908")</f>
        <v>0</v>
      </c>
      <c r="G795" s="5">
        <f>SUMIFS(base_de_dados!$T:$T,base_de_dados!$B:$B,$B795,base_de_dados!$G:$G,G$61,base_de_dados!$H:$H,$L$1,base_de_dados!$C:$C,$A795,base_de_dados!$M:$M,"&lt;=2011",base_de_dados!$O:$O,"&gt;=40908")</f>
        <v>0</v>
      </c>
      <c r="H795" s="5">
        <f>SUMIFS(base_de_dados!$T:$T,base_de_dados!$B:$B,$B795,base_de_dados!$G:$G,H$61,base_de_dados!$H:$H,$L$1,base_de_dados!$C:$C,$A795,base_de_dados!$M:$M,"&lt;=2011",base_de_dados!$O:$O,"&gt;=40908")</f>
        <v>0</v>
      </c>
      <c r="I795" s="5">
        <f>SUMIFS(base_de_dados!$T:$T,base_de_dados!$B:$B,$B795,base_de_dados!$G:$G,I$61,base_de_dados!$H:$H,$L$1,base_de_dados!$C:$C,$A795,base_de_dados!$M:$M,"&lt;=2011",base_de_dados!$O:$O,"&gt;=40908")</f>
        <v>0</v>
      </c>
      <c r="J795" s="5">
        <f>SUMIFS(base_de_dados!$T:$T,base_de_dados!$B:$B,$B795,base_de_dados!$G:$G,J$61,base_de_dados!$H:$H,$L$1,base_de_dados!$C:$C,$A795,base_de_dados!$M:$M,"&lt;=2011",base_de_dados!$O:$O,"&gt;=40908")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SUMIFS(base_de_dados!$T:$T,base_de_dados!$B:$B,$B796,base_de_dados!$G:$G,C$61,base_de_dados!$H:$H,$L$1,base_de_dados!$C:$C,$A796,base_de_dados!$M:$M,"&lt;=2011",base_de_dados!$O:$O,"&gt;=40908")</f>
        <v>0</v>
      </c>
      <c r="D796" s="5">
        <f>SUMIFS(base_de_dados!$T:$T,base_de_dados!$B:$B,$B796,base_de_dados!$G:$G,D$61,base_de_dados!$H:$H,$L$1,base_de_dados!$C:$C,$A796,base_de_dados!$M:$M,"&lt;=2011",base_de_dados!$O:$O,"&gt;=40908")</f>
        <v>0</v>
      </c>
      <c r="E796" s="5">
        <f>SUMIFS(base_de_dados!$T:$T,base_de_dados!$B:$B,$B796,base_de_dados!$G:$G,E$61,base_de_dados!$H:$H,$L$1,base_de_dados!$C:$C,$A796,base_de_dados!$M:$M,"&lt;=2011",base_de_dados!$O:$O,"&gt;=40908")</f>
        <v>0</v>
      </c>
      <c r="F796" s="5">
        <f>SUMIFS(base_de_dados!$T:$T,base_de_dados!$B:$B,$B796,base_de_dados!$G:$G,F$61,base_de_dados!$H:$H,$L$1,base_de_dados!$C:$C,$A796,base_de_dados!$M:$M,"&lt;=2011",base_de_dados!$O:$O,"&gt;=40908")</f>
        <v>0</v>
      </c>
      <c r="G796" s="5">
        <f>SUMIFS(base_de_dados!$T:$T,base_de_dados!$B:$B,$B796,base_de_dados!$G:$G,G$61,base_de_dados!$H:$H,$L$1,base_de_dados!$C:$C,$A796,base_de_dados!$M:$M,"&lt;=2011",base_de_dados!$O:$O,"&gt;=40908")</f>
        <v>0</v>
      </c>
      <c r="H796" s="5">
        <f>SUMIFS(base_de_dados!$T:$T,base_de_dados!$B:$B,$B796,base_de_dados!$G:$G,H$61,base_de_dados!$H:$H,$L$1,base_de_dados!$C:$C,$A796,base_de_dados!$M:$M,"&lt;=2011",base_de_dados!$O:$O,"&gt;=40908")</f>
        <v>0</v>
      </c>
      <c r="I796" s="5">
        <f>SUMIFS(base_de_dados!$T:$T,base_de_dados!$B:$B,$B796,base_de_dados!$G:$G,I$61,base_de_dados!$H:$H,$L$1,base_de_dados!$C:$C,$A796,base_de_dados!$M:$M,"&lt;=2011",base_de_dados!$O:$O,"&gt;=40908")</f>
        <v>0</v>
      </c>
      <c r="J796" s="5">
        <f>SUMIFS(base_de_dados!$T:$T,base_de_dados!$B:$B,$B796,base_de_dados!$G:$G,J$61,base_de_dados!$H:$H,$L$1,base_de_dados!$C:$C,$A796,base_de_dados!$M:$M,"&lt;=2011",base_de_dados!$O:$O,"&gt;=40908")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SUMIFS(base_de_dados!$T:$T,base_de_dados!$B:$B,$B797,base_de_dados!$G:$G,C$61,base_de_dados!$H:$H,$L$1,base_de_dados!$C:$C,$A797,base_de_dados!$M:$M,"&lt;=2011",base_de_dados!$O:$O,"&gt;=40908")</f>
        <v>0</v>
      </c>
      <c r="D797" s="5">
        <f>SUMIFS(base_de_dados!$T:$T,base_de_dados!$B:$B,$B797,base_de_dados!$G:$G,D$61,base_de_dados!$H:$H,$L$1,base_de_dados!$C:$C,$A797,base_de_dados!$M:$M,"&lt;=2011",base_de_dados!$O:$O,"&gt;=40908")</f>
        <v>0</v>
      </c>
      <c r="E797" s="5">
        <f>SUMIFS(base_de_dados!$T:$T,base_de_dados!$B:$B,$B797,base_de_dados!$G:$G,E$61,base_de_dados!$H:$H,$L$1,base_de_dados!$C:$C,$A797,base_de_dados!$M:$M,"&lt;=2011",base_de_dados!$O:$O,"&gt;=40908")</f>
        <v>0</v>
      </c>
      <c r="F797" s="5">
        <f>SUMIFS(base_de_dados!$T:$T,base_de_dados!$B:$B,$B797,base_de_dados!$G:$G,F$61,base_de_dados!$H:$H,$L$1,base_de_dados!$C:$C,$A797,base_de_dados!$M:$M,"&lt;=2011",base_de_dados!$O:$O,"&gt;=40908")</f>
        <v>0</v>
      </c>
      <c r="G797" s="5">
        <f>SUMIFS(base_de_dados!$T:$T,base_de_dados!$B:$B,$B797,base_de_dados!$G:$G,G$61,base_de_dados!$H:$H,$L$1,base_de_dados!$C:$C,$A797,base_de_dados!$M:$M,"&lt;=2011",base_de_dados!$O:$O,"&gt;=40908")</f>
        <v>0</v>
      </c>
      <c r="H797" s="5">
        <f>SUMIFS(base_de_dados!$T:$T,base_de_dados!$B:$B,$B797,base_de_dados!$G:$G,H$61,base_de_dados!$H:$H,$L$1,base_de_dados!$C:$C,$A797,base_de_dados!$M:$M,"&lt;=2011",base_de_dados!$O:$O,"&gt;=40908")</f>
        <v>0</v>
      </c>
      <c r="I797" s="5">
        <f>SUMIFS(base_de_dados!$T:$T,base_de_dados!$B:$B,$B797,base_de_dados!$G:$G,I$61,base_de_dados!$H:$H,$L$1,base_de_dados!$C:$C,$A797,base_de_dados!$M:$M,"&lt;=2011",base_de_dados!$O:$O,"&gt;=40908")</f>
        <v>0</v>
      </c>
      <c r="J797" s="5">
        <f>SUMIFS(base_de_dados!$T:$T,base_de_dados!$B:$B,$B797,base_de_dados!$G:$G,J$61,base_de_dados!$H:$H,$L$1,base_de_dados!$C:$C,$A797,base_de_dados!$M:$M,"&lt;=2011",base_de_dados!$O:$O,"&gt;=40908")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SUMIFS(base_de_dados!$T:$T,base_de_dados!$B:$B,$B798,base_de_dados!$G:$G,C$61,base_de_dados!$H:$H,$L$1,base_de_dados!$C:$C,$A798,base_de_dados!$M:$M,"&lt;=2011",base_de_dados!$O:$O,"&gt;=40908")</f>
        <v>0</v>
      </c>
      <c r="D798" s="5">
        <f>SUMIFS(base_de_dados!$T:$T,base_de_dados!$B:$B,$B798,base_de_dados!$G:$G,D$61,base_de_dados!$H:$H,$L$1,base_de_dados!$C:$C,$A798,base_de_dados!$M:$M,"&lt;=2011",base_de_dados!$O:$O,"&gt;=40908")</f>
        <v>0</v>
      </c>
      <c r="E798" s="5">
        <f>SUMIFS(base_de_dados!$T:$T,base_de_dados!$B:$B,$B798,base_de_dados!$G:$G,E$61,base_de_dados!$H:$H,$L$1,base_de_dados!$C:$C,$A798,base_de_dados!$M:$M,"&lt;=2011",base_de_dados!$O:$O,"&gt;=40908")</f>
        <v>0</v>
      </c>
      <c r="F798" s="5">
        <f>SUMIFS(base_de_dados!$T:$T,base_de_dados!$B:$B,$B798,base_de_dados!$G:$G,F$61,base_de_dados!$H:$H,$L$1,base_de_dados!$C:$C,$A798,base_de_dados!$M:$M,"&lt;=2011",base_de_dados!$O:$O,"&gt;=40908")</f>
        <v>0</v>
      </c>
      <c r="G798" s="5">
        <f>SUMIFS(base_de_dados!$T:$T,base_de_dados!$B:$B,$B798,base_de_dados!$G:$G,G$61,base_de_dados!$H:$H,$L$1,base_de_dados!$C:$C,$A798,base_de_dados!$M:$M,"&lt;=2011",base_de_dados!$O:$O,"&gt;=40908")</f>
        <v>0</v>
      </c>
      <c r="H798" s="5">
        <f>SUMIFS(base_de_dados!$T:$T,base_de_dados!$B:$B,$B798,base_de_dados!$G:$G,H$61,base_de_dados!$H:$H,$L$1,base_de_dados!$C:$C,$A798,base_de_dados!$M:$M,"&lt;=2011",base_de_dados!$O:$O,"&gt;=40908")</f>
        <v>0</v>
      </c>
      <c r="I798" s="5">
        <f>SUMIFS(base_de_dados!$T:$T,base_de_dados!$B:$B,$B798,base_de_dados!$G:$G,I$61,base_de_dados!$H:$H,$L$1,base_de_dados!$C:$C,$A798,base_de_dados!$M:$M,"&lt;=2011",base_de_dados!$O:$O,"&gt;=40908")</f>
        <v>0</v>
      </c>
      <c r="J798" s="5">
        <f>SUMIFS(base_de_dados!$T:$T,base_de_dados!$B:$B,$B798,base_de_dados!$G:$G,J$61,base_de_dados!$H:$H,$L$1,base_de_dados!$C:$C,$A798,base_de_dados!$M:$M,"&lt;=2011",base_de_dados!$O:$O,"&gt;=40908")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SUMIFS(base_de_dados!$T:$T,base_de_dados!$B:$B,$B799,base_de_dados!$G:$G,C$61,base_de_dados!$H:$H,$L$1,base_de_dados!$C:$C,$A799,base_de_dados!$M:$M,"&lt;=2011",base_de_dados!$O:$O,"&gt;=40908")</f>
        <v>0</v>
      </c>
      <c r="D799" s="5">
        <f>SUMIFS(base_de_dados!$T:$T,base_de_dados!$B:$B,$B799,base_de_dados!$G:$G,D$61,base_de_dados!$H:$H,$L$1,base_de_dados!$C:$C,$A799,base_de_dados!$M:$M,"&lt;=2011",base_de_dados!$O:$O,"&gt;=40908")</f>
        <v>0</v>
      </c>
      <c r="E799" s="5">
        <f>SUMIFS(base_de_dados!$T:$T,base_de_dados!$B:$B,$B799,base_de_dados!$G:$G,E$61,base_de_dados!$H:$H,$L$1,base_de_dados!$C:$C,$A799,base_de_dados!$M:$M,"&lt;=2011",base_de_dados!$O:$O,"&gt;=40908")</f>
        <v>0</v>
      </c>
      <c r="F799" s="5">
        <f>SUMIFS(base_de_dados!$T:$T,base_de_dados!$B:$B,$B799,base_de_dados!$G:$G,F$61,base_de_dados!$H:$H,$L$1,base_de_dados!$C:$C,$A799,base_de_dados!$M:$M,"&lt;=2011",base_de_dados!$O:$O,"&gt;=40908")</f>
        <v>0</v>
      </c>
      <c r="G799" s="5">
        <f>SUMIFS(base_de_dados!$T:$T,base_de_dados!$B:$B,$B799,base_de_dados!$G:$G,G$61,base_de_dados!$H:$H,$L$1,base_de_dados!$C:$C,$A799,base_de_dados!$M:$M,"&lt;=2011",base_de_dados!$O:$O,"&gt;=40908")</f>
        <v>0</v>
      </c>
      <c r="H799" s="5">
        <f>SUMIFS(base_de_dados!$T:$T,base_de_dados!$B:$B,$B799,base_de_dados!$G:$G,H$61,base_de_dados!$H:$H,$L$1,base_de_dados!$C:$C,$A799,base_de_dados!$M:$M,"&lt;=2011",base_de_dados!$O:$O,"&gt;=40908")</f>
        <v>0</v>
      </c>
      <c r="I799" s="5">
        <f>SUMIFS(base_de_dados!$T:$T,base_de_dados!$B:$B,$B799,base_de_dados!$G:$G,I$61,base_de_dados!$H:$H,$L$1,base_de_dados!$C:$C,$A799,base_de_dados!$M:$M,"&lt;=2011",base_de_dados!$O:$O,"&gt;=40908")</f>
        <v>0</v>
      </c>
      <c r="J799" s="5">
        <f>SUMIFS(base_de_dados!$T:$T,base_de_dados!$B:$B,$B799,base_de_dados!$G:$G,J$61,base_de_dados!$H:$H,$L$1,base_de_dados!$C:$C,$A799,base_de_dados!$M:$M,"&lt;=2011",base_de_dados!$O:$O,"&gt;=40908")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SUMIFS(base_de_dados!$T:$T,base_de_dados!$B:$B,$B800,base_de_dados!$G:$G,C$61,base_de_dados!$H:$H,$L$1,base_de_dados!$C:$C,$A800,base_de_dados!$M:$M,"&lt;=2011",base_de_dados!$O:$O,"&gt;=40908")</f>
        <v>0</v>
      </c>
      <c r="D800" s="5">
        <f>SUMIFS(base_de_dados!$T:$T,base_de_dados!$B:$B,$B800,base_de_dados!$G:$G,D$61,base_de_dados!$H:$H,$L$1,base_de_dados!$C:$C,$A800,base_de_dados!$M:$M,"&lt;=2011",base_de_dados!$O:$O,"&gt;=40908")</f>
        <v>0</v>
      </c>
      <c r="E800" s="5">
        <f>SUMIFS(base_de_dados!$T:$T,base_de_dados!$B:$B,$B800,base_de_dados!$G:$G,E$61,base_de_dados!$H:$H,$L$1,base_de_dados!$C:$C,$A800,base_de_dados!$M:$M,"&lt;=2011",base_de_dados!$O:$O,"&gt;=40908")</f>
        <v>0</v>
      </c>
      <c r="F800" s="5">
        <f>SUMIFS(base_de_dados!$T:$T,base_de_dados!$B:$B,$B800,base_de_dados!$G:$G,F$61,base_de_dados!$H:$H,$L$1,base_de_dados!$C:$C,$A800,base_de_dados!$M:$M,"&lt;=2011",base_de_dados!$O:$O,"&gt;=40908")</f>
        <v>0</v>
      </c>
      <c r="G800" s="5">
        <f>SUMIFS(base_de_dados!$T:$T,base_de_dados!$B:$B,$B800,base_de_dados!$G:$G,G$61,base_de_dados!$H:$H,$L$1,base_de_dados!$C:$C,$A800,base_de_dados!$M:$M,"&lt;=2011",base_de_dados!$O:$O,"&gt;=40908")</f>
        <v>0</v>
      </c>
      <c r="H800" s="5">
        <f>SUMIFS(base_de_dados!$T:$T,base_de_dados!$B:$B,$B800,base_de_dados!$G:$G,H$61,base_de_dados!$H:$H,$L$1,base_de_dados!$C:$C,$A800,base_de_dados!$M:$M,"&lt;=2011",base_de_dados!$O:$O,"&gt;=40908")</f>
        <v>0</v>
      </c>
      <c r="I800" s="5">
        <f>SUMIFS(base_de_dados!$T:$T,base_de_dados!$B:$B,$B800,base_de_dados!$G:$G,I$61,base_de_dados!$H:$H,$L$1,base_de_dados!$C:$C,$A800,base_de_dados!$M:$M,"&lt;=2011",base_de_dados!$O:$O,"&gt;=40908")</f>
        <v>0</v>
      </c>
      <c r="J800" s="5">
        <f>SUMIFS(base_de_dados!$T:$T,base_de_dados!$B:$B,$B800,base_de_dados!$G:$G,J$61,base_de_dados!$H:$H,$L$1,base_de_dados!$C:$C,$A800,base_de_dados!$M:$M,"&lt;=2011",base_de_dados!$O:$O,"&gt;=40908")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SUMIFS(base_de_dados!$T:$T,base_de_dados!$B:$B,$B801,base_de_dados!$G:$G,C$61,base_de_dados!$H:$H,$L$1,base_de_dados!$C:$C,$A801,base_de_dados!$M:$M,"&lt;=2011",base_de_dados!$O:$O,"&gt;=40908")</f>
        <v>0</v>
      </c>
      <c r="D801" s="5">
        <f>SUMIFS(base_de_dados!$T:$T,base_de_dados!$B:$B,$B801,base_de_dados!$G:$G,D$61,base_de_dados!$H:$H,$L$1,base_de_dados!$C:$C,$A801,base_de_dados!$M:$M,"&lt;=2011",base_de_dados!$O:$O,"&gt;=40908")</f>
        <v>0</v>
      </c>
      <c r="E801" s="5">
        <f>SUMIFS(base_de_dados!$T:$T,base_de_dados!$B:$B,$B801,base_de_dados!$G:$G,E$61,base_de_dados!$H:$H,$L$1,base_de_dados!$C:$C,$A801,base_de_dados!$M:$M,"&lt;=2011",base_de_dados!$O:$O,"&gt;=40908")</f>
        <v>0</v>
      </c>
      <c r="F801" s="5">
        <f>SUMIFS(base_de_dados!$T:$T,base_de_dados!$B:$B,$B801,base_de_dados!$G:$G,F$61,base_de_dados!$H:$H,$L$1,base_de_dados!$C:$C,$A801,base_de_dados!$M:$M,"&lt;=2011",base_de_dados!$O:$O,"&gt;=40908")</f>
        <v>0</v>
      </c>
      <c r="G801" s="5">
        <f>SUMIFS(base_de_dados!$T:$T,base_de_dados!$B:$B,$B801,base_de_dados!$G:$G,G$61,base_de_dados!$H:$H,$L$1,base_de_dados!$C:$C,$A801,base_de_dados!$M:$M,"&lt;=2011",base_de_dados!$O:$O,"&gt;=40908")</f>
        <v>0</v>
      </c>
      <c r="H801" s="5">
        <f>SUMIFS(base_de_dados!$T:$T,base_de_dados!$B:$B,$B801,base_de_dados!$G:$G,H$61,base_de_dados!$H:$H,$L$1,base_de_dados!$C:$C,$A801,base_de_dados!$M:$M,"&lt;=2011",base_de_dados!$O:$O,"&gt;=40908")</f>
        <v>0</v>
      </c>
      <c r="I801" s="5">
        <f>SUMIFS(base_de_dados!$T:$T,base_de_dados!$B:$B,$B801,base_de_dados!$G:$G,I$61,base_de_dados!$H:$H,$L$1,base_de_dados!$C:$C,$A801,base_de_dados!$M:$M,"&lt;=2011",base_de_dados!$O:$O,"&gt;=40908")</f>
        <v>0</v>
      </c>
      <c r="J801" s="5">
        <f>SUMIFS(base_de_dados!$T:$T,base_de_dados!$B:$B,$B801,base_de_dados!$G:$G,J$61,base_de_dados!$H:$H,$L$1,base_de_dados!$C:$C,$A801,base_de_dados!$M:$M,"&lt;=2011",base_de_dados!$O:$O,"&gt;=40908")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SUMIFS(base_de_dados!$T:$T,base_de_dados!$B:$B,$B802,base_de_dados!$G:$G,C$61,base_de_dados!$H:$H,$L$1,base_de_dados!$C:$C,$A802,base_de_dados!$M:$M,"&lt;=2011",base_de_dados!$O:$O,"&gt;=40908")</f>
        <v>0</v>
      </c>
      <c r="D802" s="5">
        <f>SUMIFS(base_de_dados!$T:$T,base_de_dados!$B:$B,$B802,base_de_dados!$G:$G,D$61,base_de_dados!$H:$H,$L$1,base_de_dados!$C:$C,$A802,base_de_dados!$M:$M,"&lt;=2011",base_de_dados!$O:$O,"&gt;=40908")</f>
        <v>0.29299847792998479</v>
      </c>
      <c r="E802" s="5">
        <f>SUMIFS(base_de_dados!$T:$T,base_de_dados!$B:$B,$B802,base_de_dados!$G:$G,E$61,base_de_dados!$H:$H,$L$1,base_de_dados!$C:$C,$A802,base_de_dados!$M:$M,"&lt;=2011",base_de_dados!$O:$O,"&gt;=40908")</f>
        <v>0</v>
      </c>
      <c r="F802" s="5">
        <f>SUMIFS(base_de_dados!$T:$T,base_de_dados!$B:$B,$B802,base_de_dados!$G:$G,F$61,base_de_dados!$H:$H,$L$1,base_de_dados!$C:$C,$A802,base_de_dados!$M:$M,"&lt;=2011",base_de_dados!$O:$O,"&gt;=40908")</f>
        <v>0</v>
      </c>
      <c r="G802" s="5">
        <f>SUMIFS(base_de_dados!$T:$T,base_de_dados!$B:$B,$B802,base_de_dados!$G:$G,G$61,base_de_dados!$H:$H,$L$1,base_de_dados!$C:$C,$A802,base_de_dados!$M:$M,"&lt;=2011",base_de_dados!$O:$O,"&gt;=40908")</f>
        <v>0</v>
      </c>
      <c r="H802" s="5">
        <f>SUMIFS(base_de_dados!$T:$T,base_de_dados!$B:$B,$B802,base_de_dados!$G:$G,H$61,base_de_dados!$H:$H,$L$1,base_de_dados!$C:$C,$A802,base_de_dados!$M:$M,"&lt;=2011",base_de_dados!$O:$O,"&gt;=40908")</f>
        <v>0</v>
      </c>
      <c r="I802" s="5">
        <f>SUMIFS(base_de_dados!$T:$T,base_de_dados!$B:$B,$B802,base_de_dados!$G:$G,I$61,base_de_dados!$H:$H,$L$1,base_de_dados!$C:$C,$A802,base_de_dados!$M:$M,"&lt;=2011",base_de_dados!$O:$O,"&gt;=40908")</f>
        <v>0</v>
      </c>
      <c r="J802" s="5">
        <f>SUMIFS(base_de_dados!$T:$T,base_de_dados!$B:$B,$B802,base_de_dados!$G:$G,J$61,base_de_dados!$H:$H,$L$1,base_de_dados!$C:$C,$A802,base_de_dados!$M:$M,"&lt;=2011",base_de_dados!$O:$O,"&gt;=40908")</f>
        <v>0</v>
      </c>
      <c r="K802" s="32">
        <f t="shared" si="17"/>
        <v>0.29299847792998479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SUMIFS(base_de_dados!$T:$T,base_de_dados!$B:$B,$B803,base_de_dados!$G:$G,C$61,base_de_dados!$H:$H,$L$1,base_de_dados!$C:$C,$A803,base_de_dados!$M:$M,"&lt;=2011",base_de_dados!$O:$O,"&gt;=40908")</f>
        <v>0</v>
      </c>
      <c r="D803" s="5">
        <f>SUMIFS(base_de_dados!$T:$T,base_de_dados!$B:$B,$B803,base_de_dados!$G:$G,D$61,base_de_dados!$H:$H,$L$1,base_de_dados!$C:$C,$A803,base_de_dados!$M:$M,"&lt;=2011",base_de_dados!$O:$O,"&gt;=40908")</f>
        <v>0</v>
      </c>
      <c r="E803" s="5">
        <f>SUMIFS(base_de_dados!$T:$T,base_de_dados!$B:$B,$B803,base_de_dados!$G:$G,E$61,base_de_dados!$H:$H,$L$1,base_de_dados!$C:$C,$A803,base_de_dados!$M:$M,"&lt;=2011",base_de_dados!$O:$O,"&gt;=40908")</f>
        <v>0</v>
      </c>
      <c r="F803" s="5">
        <f>SUMIFS(base_de_dados!$T:$T,base_de_dados!$B:$B,$B803,base_de_dados!$G:$G,F$61,base_de_dados!$H:$H,$L$1,base_de_dados!$C:$C,$A803,base_de_dados!$M:$M,"&lt;=2011",base_de_dados!$O:$O,"&gt;=40908")</f>
        <v>0</v>
      </c>
      <c r="G803" s="5">
        <f>SUMIFS(base_de_dados!$T:$T,base_de_dados!$B:$B,$B803,base_de_dados!$G:$G,G$61,base_de_dados!$H:$H,$L$1,base_de_dados!$C:$C,$A803,base_de_dados!$M:$M,"&lt;=2011",base_de_dados!$O:$O,"&gt;=40908")</f>
        <v>0</v>
      </c>
      <c r="H803" s="5">
        <f>SUMIFS(base_de_dados!$T:$T,base_de_dados!$B:$B,$B803,base_de_dados!$G:$G,H$61,base_de_dados!$H:$H,$L$1,base_de_dados!$C:$C,$A803,base_de_dados!$M:$M,"&lt;=2011",base_de_dados!$O:$O,"&gt;=40908")</f>
        <v>0</v>
      </c>
      <c r="I803" s="5">
        <f>SUMIFS(base_de_dados!$T:$T,base_de_dados!$B:$B,$B803,base_de_dados!$G:$G,I$61,base_de_dados!$H:$H,$L$1,base_de_dados!$C:$C,$A803,base_de_dados!$M:$M,"&lt;=2011",base_de_dados!$O:$O,"&gt;=40908")</f>
        <v>0</v>
      </c>
      <c r="J803" s="5">
        <f>SUMIFS(base_de_dados!$T:$T,base_de_dados!$B:$B,$B803,base_de_dados!$G:$G,J$61,base_de_dados!$H:$H,$L$1,base_de_dados!$C:$C,$A803,base_de_dados!$M:$M,"&lt;=2011",base_de_dados!$O:$O,"&gt;=40908")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SUMIFS(base_de_dados!$T:$T,base_de_dados!$B:$B,$B804,base_de_dados!$G:$G,C$61,base_de_dados!$H:$H,$L$1,base_de_dados!$C:$C,$A804,base_de_dados!$M:$M,"&lt;=2011",base_de_dados!$O:$O,"&gt;=40908")</f>
        <v>0</v>
      </c>
      <c r="D804" s="5">
        <f>SUMIFS(base_de_dados!$T:$T,base_de_dados!$B:$B,$B804,base_de_dados!$G:$G,D$61,base_de_dados!$H:$H,$L$1,base_de_dados!$C:$C,$A804,base_de_dados!$M:$M,"&lt;=2011",base_de_dados!$O:$O,"&gt;=40908")</f>
        <v>0</v>
      </c>
      <c r="E804" s="5">
        <f>SUMIFS(base_de_dados!$T:$T,base_de_dados!$B:$B,$B804,base_de_dados!$G:$G,E$61,base_de_dados!$H:$H,$L$1,base_de_dados!$C:$C,$A804,base_de_dados!$M:$M,"&lt;=2011",base_de_dados!$O:$O,"&gt;=40908")</f>
        <v>0</v>
      </c>
      <c r="F804" s="5">
        <f>SUMIFS(base_de_dados!$T:$T,base_de_dados!$B:$B,$B804,base_de_dados!$G:$G,F$61,base_de_dados!$H:$H,$L$1,base_de_dados!$C:$C,$A804,base_de_dados!$M:$M,"&lt;=2011",base_de_dados!$O:$O,"&gt;=40908")</f>
        <v>0</v>
      </c>
      <c r="G804" s="5">
        <f>SUMIFS(base_de_dados!$T:$T,base_de_dados!$B:$B,$B804,base_de_dados!$G:$G,G$61,base_de_dados!$H:$H,$L$1,base_de_dados!$C:$C,$A804,base_de_dados!$M:$M,"&lt;=2011",base_de_dados!$O:$O,"&gt;=40908")</f>
        <v>0</v>
      </c>
      <c r="H804" s="5">
        <f>SUMIFS(base_de_dados!$T:$T,base_de_dados!$B:$B,$B804,base_de_dados!$G:$G,H$61,base_de_dados!$H:$H,$L$1,base_de_dados!$C:$C,$A804,base_de_dados!$M:$M,"&lt;=2011",base_de_dados!$O:$O,"&gt;=40908")</f>
        <v>0</v>
      </c>
      <c r="I804" s="5">
        <f>SUMIFS(base_de_dados!$T:$T,base_de_dados!$B:$B,$B804,base_de_dados!$G:$G,I$61,base_de_dados!$H:$H,$L$1,base_de_dados!$C:$C,$A804,base_de_dados!$M:$M,"&lt;=2011",base_de_dados!$O:$O,"&gt;=40908")</f>
        <v>0</v>
      </c>
      <c r="J804" s="5">
        <f>SUMIFS(base_de_dados!$T:$T,base_de_dados!$B:$B,$B804,base_de_dados!$G:$G,J$61,base_de_dados!$H:$H,$L$1,base_de_dados!$C:$C,$A804,base_de_dados!$M:$M,"&lt;=2011",base_de_dados!$O:$O,"&gt;=40908")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SUMIFS(base_de_dados!$T:$T,base_de_dados!$B:$B,$B805,base_de_dados!$G:$G,C$61,base_de_dados!$H:$H,$L$1,base_de_dados!$C:$C,$A805,base_de_dados!$M:$M,"&lt;=2011",base_de_dados!$O:$O,"&gt;=40908")</f>
        <v>0</v>
      </c>
      <c r="D805" s="5">
        <f>SUMIFS(base_de_dados!$T:$T,base_de_dados!$B:$B,$B805,base_de_dados!$G:$G,D$61,base_de_dados!$H:$H,$L$1,base_de_dados!$C:$C,$A805,base_de_dados!$M:$M,"&lt;=2011",base_de_dados!$O:$O,"&gt;=40908")</f>
        <v>0</v>
      </c>
      <c r="E805" s="5">
        <f>SUMIFS(base_de_dados!$T:$T,base_de_dados!$B:$B,$B805,base_de_dados!$G:$G,E$61,base_de_dados!$H:$H,$L$1,base_de_dados!$C:$C,$A805,base_de_dados!$M:$M,"&lt;=2011",base_de_dados!$O:$O,"&gt;=40908")</f>
        <v>0</v>
      </c>
      <c r="F805" s="5">
        <f>SUMIFS(base_de_dados!$T:$T,base_de_dados!$B:$B,$B805,base_de_dados!$G:$G,F$61,base_de_dados!$H:$H,$L$1,base_de_dados!$C:$C,$A805,base_de_dados!$M:$M,"&lt;=2011",base_de_dados!$O:$O,"&gt;=40908")</f>
        <v>0</v>
      </c>
      <c r="G805" s="5">
        <f>SUMIFS(base_de_dados!$T:$T,base_de_dados!$B:$B,$B805,base_de_dados!$G:$G,G$61,base_de_dados!$H:$H,$L$1,base_de_dados!$C:$C,$A805,base_de_dados!$M:$M,"&lt;=2011",base_de_dados!$O:$O,"&gt;=40908")</f>
        <v>0</v>
      </c>
      <c r="H805" s="5">
        <f>SUMIFS(base_de_dados!$T:$T,base_de_dados!$B:$B,$B805,base_de_dados!$G:$G,H$61,base_de_dados!$H:$H,$L$1,base_de_dados!$C:$C,$A805,base_de_dados!$M:$M,"&lt;=2011",base_de_dados!$O:$O,"&gt;=40908")</f>
        <v>0</v>
      </c>
      <c r="I805" s="5">
        <f>SUMIFS(base_de_dados!$T:$T,base_de_dados!$B:$B,$B805,base_de_dados!$G:$G,I$61,base_de_dados!$H:$H,$L$1,base_de_dados!$C:$C,$A805,base_de_dados!$M:$M,"&lt;=2011",base_de_dados!$O:$O,"&gt;=40908")</f>
        <v>0</v>
      </c>
      <c r="J805" s="5">
        <f>SUMIFS(base_de_dados!$T:$T,base_de_dados!$B:$B,$B805,base_de_dados!$G:$G,J$61,base_de_dados!$H:$H,$L$1,base_de_dados!$C:$C,$A805,base_de_dados!$M:$M,"&lt;=2011",base_de_dados!$O:$O,"&gt;=40908")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SUMIFS(base_de_dados!$T:$T,base_de_dados!$B:$B,$B806,base_de_dados!$G:$G,C$61,base_de_dados!$H:$H,$L$1,base_de_dados!$C:$C,$A806,base_de_dados!$M:$M,"&lt;=2011",base_de_dados!$O:$O,"&gt;=40908")</f>
        <v>0</v>
      </c>
      <c r="D806" s="5">
        <f>SUMIFS(base_de_dados!$T:$T,base_de_dados!$B:$B,$B806,base_de_dados!$G:$G,D$61,base_de_dados!$H:$H,$L$1,base_de_dados!$C:$C,$A806,base_de_dados!$M:$M,"&lt;=2011",base_de_dados!$O:$O,"&gt;=40908")</f>
        <v>0</v>
      </c>
      <c r="E806" s="5">
        <f>SUMIFS(base_de_dados!$T:$T,base_de_dados!$B:$B,$B806,base_de_dados!$G:$G,E$61,base_de_dados!$H:$H,$L$1,base_de_dados!$C:$C,$A806,base_de_dados!$M:$M,"&lt;=2011",base_de_dados!$O:$O,"&gt;=40908")</f>
        <v>0</v>
      </c>
      <c r="F806" s="5">
        <f>SUMIFS(base_de_dados!$T:$T,base_de_dados!$B:$B,$B806,base_de_dados!$G:$G,F$61,base_de_dados!$H:$H,$L$1,base_de_dados!$C:$C,$A806,base_de_dados!$M:$M,"&lt;=2011",base_de_dados!$O:$O,"&gt;=40908")</f>
        <v>0</v>
      </c>
      <c r="G806" s="5">
        <f>SUMIFS(base_de_dados!$T:$T,base_de_dados!$B:$B,$B806,base_de_dados!$G:$G,G$61,base_de_dados!$H:$H,$L$1,base_de_dados!$C:$C,$A806,base_de_dados!$M:$M,"&lt;=2011",base_de_dados!$O:$O,"&gt;=40908")</f>
        <v>0</v>
      </c>
      <c r="H806" s="5">
        <f>SUMIFS(base_de_dados!$T:$T,base_de_dados!$B:$B,$B806,base_de_dados!$G:$G,H$61,base_de_dados!$H:$H,$L$1,base_de_dados!$C:$C,$A806,base_de_dados!$M:$M,"&lt;=2011",base_de_dados!$O:$O,"&gt;=40908")</f>
        <v>0</v>
      </c>
      <c r="I806" s="5">
        <f>SUMIFS(base_de_dados!$T:$T,base_de_dados!$B:$B,$B806,base_de_dados!$G:$G,I$61,base_de_dados!$H:$H,$L$1,base_de_dados!$C:$C,$A806,base_de_dados!$M:$M,"&lt;=2011",base_de_dados!$O:$O,"&gt;=40908")</f>
        <v>0</v>
      </c>
      <c r="J806" s="5">
        <f>SUMIFS(base_de_dados!$T:$T,base_de_dados!$B:$B,$B806,base_de_dados!$G:$G,J$61,base_de_dados!$H:$H,$L$1,base_de_dados!$C:$C,$A806,base_de_dados!$M:$M,"&lt;=2011",base_de_dados!$O:$O,"&gt;=40908")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SUMIFS(base_de_dados!$T:$T,base_de_dados!$B:$B,$B807,base_de_dados!$G:$G,C$61,base_de_dados!$H:$H,$L$1,base_de_dados!$C:$C,$A807,base_de_dados!$M:$M,"&lt;=2011",base_de_dados!$O:$O,"&gt;=40908")</f>
        <v>0</v>
      </c>
      <c r="D807" s="5">
        <f>SUMIFS(base_de_dados!$T:$T,base_de_dados!$B:$B,$B807,base_de_dados!$G:$G,D$61,base_de_dados!$H:$H,$L$1,base_de_dados!$C:$C,$A807,base_de_dados!$M:$M,"&lt;=2011",base_de_dados!$O:$O,"&gt;=40908")</f>
        <v>0</v>
      </c>
      <c r="E807" s="5">
        <f>SUMIFS(base_de_dados!$T:$T,base_de_dados!$B:$B,$B807,base_de_dados!$G:$G,E$61,base_de_dados!$H:$H,$L$1,base_de_dados!$C:$C,$A807,base_de_dados!$M:$M,"&lt;=2011",base_de_dados!$O:$O,"&gt;=40908")</f>
        <v>0</v>
      </c>
      <c r="F807" s="5">
        <f>SUMIFS(base_de_dados!$T:$T,base_de_dados!$B:$B,$B807,base_de_dados!$G:$G,F$61,base_de_dados!$H:$H,$L$1,base_de_dados!$C:$C,$A807,base_de_dados!$M:$M,"&lt;=2011",base_de_dados!$O:$O,"&gt;=40908")</f>
        <v>0</v>
      </c>
      <c r="G807" s="5">
        <f>SUMIFS(base_de_dados!$T:$T,base_de_dados!$B:$B,$B807,base_de_dados!$G:$G,G$61,base_de_dados!$H:$H,$L$1,base_de_dados!$C:$C,$A807,base_de_dados!$M:$M,"&lt;=2011",base_de_dados!$O:$O,"&gt;=40908")</f>
        <v>0</v>
      </c>
      <c r="H807" s="5">
        <f>SUMIFS(base_de_dados!$T:$T,base_de_dados!$B:$B,$B807,base_de_dados!$G:$G,H$61,base_de_dados!$H:$H,$L$1,base_de_dados!$C:$C,$A807,base_de_dados!$M:$M,"&lt;=2011",base_de_dados!$O:$O,"&gt;=40908")</f>
        <v>0</v>
      </c>
      <c r="I807" s="5">
        <f>SUMIFS(base_de_dados!$T:$T,base_de_dados!$B:$B,$B807,base_de_dados!$G:$G,I$61,base_de_dados!$H:$H,$L$1,base_de_dados!$C:$C,$A807,base_de_dados!$M:$M,"&lt;=2011",base_de_dados!$O:$O,"&gt;=40908")</f>
        <v>0</v>
      </c>
      <c r="J807" s="5">
        <f>SUMIFS(base_de_dados!$T:$T,base_de_dados!$B:$B,$B807,base_de_dados!$G:$G,J$61,base_de_dados!$H:$H,$L$1,base_de_dados!$C:$C,$A807,base_de_dados!$M:$M,"&lt;=2011",base_de_dados!$O:$O,"&gt;=40908")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SUMIFS(base_de_dados!$T:$T,base_de_dados!$B:$B,$B808,base_de_dados!$G:$G,C$61,base_de_dados!$H:$H,$L$1,base_de_dados!$C:$C,$A808,base_de_dados!$M:$M,"&lt;=2011",base_de_dados!$O:$O,"&gt;=40908")</f>
        <v>0</v>
      </c>
      <c r="D808" s="5">
        <f>SUMIFS(base_de_dados!$T:$T,base_de_dados!$B:$B,$B808,base_de_dados!$G:$G,D$61,base_de_dados!$H:$H,$L$1,base_de_dados!$C:$C,$A808,base_de_dados!$M:$M,"&lt;=2011",base_de_dados!$O:$O,"&gt;=40908")</f>
        <v>0</v>
      </c>
      <c r="E808" s="5">
        <f>SUMIFS(base_de_dados!$T:$T,base_de_dados!$B:$B,$B808,base_de_dados!$G:$G,E$61,base_de_dados!$H:$H,$L$1,base_de_dados!$C:$C,$A808,base_de_dados!$M:$M,"&lt;=2011",base_de_dados!$O:$O,"&gt;=40908")</f>
        <v>0</v>
      </c>
      <c r="F808" s="5">
        <f>SUMIFS(base_de_dados!$T:$T,base_de_dados!$B:$B,$B808,base_de_dados!$G:$G,F$61,base_de_dados!$H:$H,$L$1,base_de_dados!$C:$C,$A808,base_de_dados!$M:$M,"&lt;=2011",base_de_dados!$O:$O,"&gt;=40908")</f>
        <v>0</v>
      </c>
      <c r="G808" s="5">
        <f>SUMIFS(base_de_dados!$T:$T,base_de_dados!$B:$B,$B808,base_de_dados!$G:$G,G$61,base_de_dados!$H:$H,$L$1,base_de_dados!$C:$C,$A808,base_de_dados!$M:$M,"&lt;=2011",base_de_dados!$O:$O,"&gt;=40908")</f>
        <v>0</v>
      </c>
      <c r="H808" s="5">
        <f>SUMIFS(base_de_dados!$T:$T,base_de_dados!$B:$B,$B808,base_de_dados!$G:$G,H$61,base_de_dados!$H:$H,$L$1,base_de_dados!$C:$C,$A808,base_de_dados!$M:$M,"&lt;=2011",base_de_dados!$O:$O,"&gt;=40908")</f>
        <v>0</v>
      </c>
      <c r="I808" s="5">
        <f>SUMIFS(base_de_dados!$T:$T,base_de_dados!$B:$B,$B808,base_de_dados!$G:$G,I$61,base_de_dados!$H:$H,$L$1,base_de_dados!$C:$C,$A808,base_de_dados!$M:$M,"&lt;=2011",base_de_dados!$O:$O,"&gt;=40908")</f>
        <v>0</v>
      </c>
      <c r="J808" s="5">
        <f>SUMIFS(base_de_dados!$T:$T,base_de_dados!$B:$B,$B808,base_de_dados!$G:$G,J$61,base_de_dados!$H:$H,$L$1,base_de_dados!$C:$C,$A808,base_de_dados!$M:$M,"&lt;=2011",base_de_dados!$O:$O,"&gt;=40908")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SUMIFS(base_de_dados!$T:$T,base_de_dados!$B:$B,$B809,base_de_dados!$G:$G,C$61,base_de_dados!$H:$H,$L$1,base_de_dados!$C:$C,$A809,base_de_dados!$M:$M,"&lt;=2011",base_de_dados!$O:$O,"&gt;=40908")</f>
        <v>0</v>
      </c>
      <c r="D809" s="5">
        <f>SUMIFS(base_de_dados!$T:$T,base_de_dados!$B:$B,$B809,base_de_dados!$G:$G,D$61,base_de_dados!$H:$H,$L$1,base_de_dados!$C:$C,$A809,base_de_dados!$M:$M,"&lt;=2011",base_de_dados!$O:$O,"&gt;=40908")</f>
        <v>0</v>
      </c>
      <c r="E809" s="5">
        <f>SUMIFS(base_de_dados!$T:$T,base_de_dados!$B:$B,$B809,base_de_dados!$G:$G,E$61,base_de_dados!$H:$H,$L$1,base_de_dados!$C:$C,$A809,base_de_dados!$M:$M,"&lt;=2011",base_de_dados!$O:$O,"&gt;=40908")</f>
        <v>0</v>
      </c>
      <c r="F809" s="5">
        <f>SUMIFS(base_de_dados!$T:$T,base_de_dados!$B:$B,$B809,base_de_dados!$G:$G,F$61,base_de_dados!$H:$H,$L$1,base_de_dados!$C:$C,$A809,base_de_dados!$M:$M,"&lt;=2011",base_de_dados!$O:$O,"&gt;=40908")</f>
        <v>0</v>
      </c>
      <c r="G809" s="5">
        <f>SUMIFS(base_de_dados!$T:$T,base_de_dados!$B:$B,$B809,base_de_dados!$G:$G,G$61,base_de_dados!$H:$H,$L$1,base_de_dados!$C:$C,$A809,base_de_dados!$M:$M,"&lt;=2011",base_de_dados!$O:$O,"&gt;=40908")</f>
        <v>0</v>
      </c>
      <c r="H809" s="5">
        <f>SUMIFS(base_de_dados!$T:$T,base_de_dados!$B:$B,$B809,base_de_dados!$G:$G,H$61,base_de_dados!$H:$H,$L$1,base_de_dados!$C:$C,$A809,base_de_dados!$M:$M,"&lt;=2011",base_de_dados!$O:$O,"&gt;=40908")</f>
        <v>0</v>
      </c>
      <c r="I809" s="5">
        <f>SUMIFS(base_de_dados!$T:$T,base_de_dados!$B:$B,$B809,base_de_dados!$G:$G,I$61,base_de_dados!$H:$H,$L$1,base_de_dados!$C:$C,$A809,base_de_dados!$M:$M,"&lt;=2011",base_de_dados!$O:$O,"&gt;=40908")</f>
        <v>0</v>
      </c>
      <c r="J809" s="5">
        <f>SUMIFS(base_de_dados!$T:$T,base_de_dados!$B:$B,$B809,base_de_dados!$G:$G,J$61,base_de_dados!$H:$H,$L$1,base_de_dados!$C:$C,$A809,base_de_dados!$M:$M,"&lt;=2011",base_de_dados!$O:$O,"&gt;=40908")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SUMIFS(base_de_dados!$T:$T,base_de_dados!$B:$B,$B810,base_de_dados!$G:$G,C$61,base_de_dados!$H:$H,$L$1,base_de_dados!$C:$C,$A810,base_de_dados!$M:$M,"&lt;=2011",base_de_dados!$O:$O,"&gt;=40908")</f>
        <v>0</v>
      </c>
      <c r="D810" s="5">
        <f>SUMIFS(base_de_dados!$T:$T,base_de_dados!$B:$B,$B810,base_de_dados!$G:$G,D$61,base_de_dados!$H:$H,$L$1,base_de_dados!$C:$C,$A810,base_de_dados!$M:$M,"&lt;=2011",base_de_dados!$O:$O,"&gt;=40908")</f>
        <v>0</v>
      </c>
      <c r="E810" s="5">
        <f>SUMIFS(base_de_dados!$T:$T,base_de_dados!$B:$B,$B810,base_de_dados!$G:$G,E$61,base_de_dados!$H:$H,$L$1,base_de_dados!$C:$C,$A810,base_de_dados!$M:$M,"&lt;=2011",base_de_dados!$O:$O,"&gt;=40908")</f>
        <v>0</v>
      </c>
      <c r="F810" s="5">
        <f>SUMIFS(base_de_dados!$T:$T,base_de_dados!$B:$B,$B810,base_de_dados!$G:$G,F$61,base_de_dados!$H:$H,$L$1,base_de_dados!$C:$C,$A810,base_de_dados!$M:$M,"&lt;=2011",base_de_dados!$O:$O,"&gt;=40908")</f>
        <v>0</v>
      </c>
      <c r="G810" s="5">
        <f>SUMIFS(base_de_dados!$T:$T,base_de_dados!$B:$B,$B810,base_de_dados!$G:$G,G$61,base_de_dados!$H:$H,$L$1,base_de_dados!$C:$C,$A810,base_de_dados!$M:$M,"&lt;=2011",base_de_dados!$O:$O,"&gt;=40908")</f>
        <v>0</v>
      </c>
      <c r="H810" s="5">
        <f>SUMIFS(base_de_dados!$T:$T,base_de_dados!$B:$B,$B810,base_de_dados!$G:$G,H$61,base_de_dados!$H:$H,$L$1,base_de_dados!$C:$C,$A810,base_de_dados!$M:$M,"&lt;=2011",base_de_dados!$O:$O,"&gt;=40908")</f>
        <v>0</v>
      </c>
      <c r="I810" s="5">
        <f>SUMIFS(base_de_dados!$T:$T,base_de_dados!$B:$B,$B810,base_de_dados!$G:$G,I$61,base_de_dados!$H:$H,$L$1,base_de_dados!$C:$C,$A810,base_de_dados!$M:$M,"&lt;=2011",base_de_dados!$O:$O,"&gt;=40908")</f>
        <v>0</v>
      </c>
      <c r="J810" s="5">
        <f>SUMIFS(base_de_dados!$T:$T,base_de_dados!$B:$B,$B810,base_de_dados!$G:$G,J$61,base_de_dados!$H:$H,$L$1,base_de_dados!$C:$C,$A810,base_de_dados!$M:$M,"&lt;=2011",base_de_dados!$O:$O,"&gt;=40908")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SUMIFS(base_de_dados!$T:$T,base_de_dados!$B:$B,$B811,base_de_dados!$G:$G,C$61,base_de_dados!$H:$H,$L$1,base_de_dados!$C:$C,$A811,base_de_dados!$M:$M,"&lt;=2011",base_de_dados!$O:$O,"&gt;=40908")</f>
        <v>0</v>
      </c>
      <c r="D811" s="5">
        <f>SUMIFS(base_de_dados!$T:$T,base_de_dados!$B:$B,$B811,base_de_dados!$G:$G,D$61,base_de_dados!$H:$H,$L$1,base_de_dados!$C:$C,$A811,base_de_dados!$M:$M,"&lt;=2011",base_de_dados!$O:$O,"&gt;=40908")</f>
        <v>0</v>
      </c>
      <c r="E811" s="5">
        <f>SUMIFS(base_de_dados!$T:$T,base_de_dados!$B:$B,$B811,base_de_dados!$G:$G,E$61,base_de_dados!$H:$H,$L$1,base_de_dados!$C:$C,$A811,base_de_dados!$M:$M,"&lt;=2011",base_de_dados!$O:$O,"&gt;=40908")</f>
        <v>0</v>
      </c>
      <c r="F811" s="5">
        <f>SUMIFS(base_de_dados!$T:$T,base_de_dados!$B:$B,$B811,base_de_dados!$G:$G,F$61,base_de_dados!$H:$H,$L$1,base_de_dados!$C:$C,$A811,base_de_dados!$M:$M,"&lt;=2011",base_de_dados!$O:$O,"&gt;=40908")</f>
        <v>0</v>
      </c>
      <c r="G811" s="5">
        <f>SUMIFS(base_de_dados!$T:$T,base_de_dados!$B:$B,$B811,base_de_dados!$G:$G,G$61,base_de_dados!$H:$H,$L$1,base_de_dados!$C:$C,$A811,base_de_dados!$M:$M,"&lt;=2011",base_de_dados!$O:$O,"&gt;=40908")</f>
        <v>0</v>
      </c>
      <c r="H811" s="5">
        <f>SUMIFS(base_de_dados!$T:$T,base_de_dados!$B:$B,$B811,base_de_dados!$G:$G,H$61,base_de_dados!$H:$H,$L$1,base_de_dados!$C:$C,$A811,base_de_dados!$M:$M,"&lt;=2011",base_de_dados!$O:$O,"&gt;=40908")</f>
        <v>0</v>
      </c>
      <c r="I811" s="5">
        <f>SUMIFS(base_de_dados!$T:$T,base_de_dados!$B:$B,$B811,base_de_dados!$G:$G,I$61,base_de_dados!$H:$H,$L$1,base_de_dados!$C:$C,$A811,base_de_dados!$M:$M,"&lt;=2011",base_de_dados!$O:$O,"&gt;=40908")</f>
        <v>0</v>
      </c>
      <c r="J811" s="5">
        <f>SUMIFS(base_de_dados!$T:$T,base_de_dados!$B:$B,$B811,base_de_dados!$G:$G,J$61,base_de_dados!$H:$H,$L$1,base_de_dados!$C:$C,$A811,base_de_dados!$M:$M,"&lt;=2011",base_de_dados!$O:$O,"&gt;=40908")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SUMIFS(base_de_dados!$T:$T,base_de_dados!$B:$B,$B812,base_de_dados!$G:$G,C$61,base_de_dados!$H:$H,$L$1,base_de_dados!$C:$C,$A812,base_de_dados!$M:$M,"&lt;=2011",base_de_dados!$O:$O,"&gt;=40908")</f>
        <v>0</v>
      </c>
      <c r="D812" s="5">
        <f>SUMIFS(base_de_dados!$T:$T,base_de_dados!$B:$B,$B812,base_de_dados!$G:$G,D$61,base_de_dados!$H:$H,$L$1,base_de_dados!$C:$C,$A812,base_de_dados!$M:$M,"&lt;=2011",base_de_dados!$O:$O,"&gt;=40908")</f>
        <v>0</v>
      </c>
      <c r="E812" s="5">
        <f>SUMIFS(base_de_dados!$T:$T,base_de_dados!$B:$B,$B812,base_de_dados!$G:$G,E$61,base_de_dados!$H:$H,$L$1,base_de_dados!$C:$C,$A812,base_de_dados!$M:$M,"&lt;=2011",base_de_dados!$O:$O,"&gt;=40908")</f>
        <v>0</v>
      </c>
      <c r="F812" s="5">
        <f>SUMIFS(base_de_dados!$T:$T,base_de_dados!$B:$B,$B812,base_de_dados!$G:$G,F$61,base_de_dados!$H:$H,$L$1,base_de_dados!$C:$C,$A812,base_de_dados!$M:$M,"&lt;=2011",base_de_dados!$O:$O,"&gt;=40908")</f>
        <v>0</v>
      </c>
      <c r="G812" s="5">
        <f>SUMIFS(base_de_dados!$T:$T,base_de_dados!$B:$B,$B812,base_de_dados!$G:$G,G$61,base_de_dados!$H:$H,$L$1,base_de_dados!$C:$C,$A812,base_de_dados!$M:$M,"&lt;=2011",base_de_dados!$O:$O,"&gt;=40908")</f>
        <v>0</v>
      </c>
      <c r="H812" s="5">
        <f>SUMIFS(base_de_dados!$T:$T,base_de_dados!$B:$B,$B812,base_de_dados!$G:$G,H$61,base_de_dados!$H:$H,$L$1,base_de_dados!$C:$C,$A812,base_de_dados!$M:$M,"&lt;=2011",base_de_dados!$O:$O,"&gt;=40908")</f>
        <v>0</v>
      </c>
      <c r="I812" s="5">
        <f>SUMIFS(base_de_dados!$T:$T,base_de_dados!$B:$B,$B812,base_de_dados!$G:$G,I$61,base_de_dados!$H:$H,$L$1,base_de_dados!$C:$C,$A812,base_de_dados!$M:$M,"&lt;=2011",base_de_dados!$O:$O,"&gt;=40908")</f>
        <v>0</v>
      </c>
      <c r="J812" s="5">
        <f>SUMIFS(base_de_dados!$T:$T,base_de_dados!$B:$B,$B812,base_de_dados!$G:$G,J$61,base_de_dados!$H:$H,$L$1,base_de_dados!$C:$C,$A812,base_de_dados!$M:$M,"&lt;=2011",base_de_dados!$O:$O,"&gt;=40908")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SUMIFS(base_de_dados!$T:$T,base_de_dados!$B:$B,$B813,base_de_dados!$G:$G,C$61,base_de_dados!$H:$H,$L$1,base_de_dados!$C:$C,$A813,base_de_dados!$M:$M,"&lt;=2011",base_de_dados!$O:$O,"&gt;=40908")</f>
        <v>0</v>
      </c>
      <c r="D813" s="5">
        <f>SUMIFS(base_de_dados!$T:$T,base_de_dados!$B:$B,$B813,base_de_dados!$G:$G,D$61,base_de_dados!$H:$H,$L$1,base_de_dados!$C:$C,$A813,base_de_dados!$M:$M,"&lt;=2011",base_de_dados!$O:$O,"&gt;=40908")</f>
        <v>0</v>
      </c>
      <c r="E813" s="5">
        <f>SUMIFS(base_de_dados!$T:$T,base_de_dados!$B:$B,$B813,base_de_dados!$G:$G,E$61,base_de_dados!$H:$H,$L$1,base_de_dados!$C:$C,$A813,base_de_dados!$M:$M,"&lt;=2011",base_de_dados!$O:$O,"&gt;=40908")</f>
        <v>0</v>
      </c>
      <c r="F813" s="5">
        <f>SUMIFS(base_de_dados!$T:$T,base_de_dados!$B:$B,$B813,base_de_dados!$G:$G,F$61,base_de_dados!$H:$H,$L$1,base_de_dados!$C:$C,$A813,base_de_dados!$M:$M,"&lt;=2011",base_de_dados!$O:$O,"&gt;=40908")</f>
        <v>0</v>
      </c>
      <c r="G813" s="5">
        <f>SUMIFS(base_de_dados!$T:$T,base_de_dados!$B:$B,$B813,base_de_dados!$G:$G,G$61,base_de_dados!$H:$H,$L$1,base_de_dados!$C:$C,$A813,base_de_dados!$M:$M,"&lt;=2011",base_de_dados!$O:$O,"&gt;=40908")</f>
        <v>0</v>
      </c>
      <c r="H813" s="5">
        <f>SUMIFS(base_de_dados!$T:$T,base_de_dados!$B:$B,$B813,base_de_dados!$G:$G,H$61,base_de_dados!$H:$H,$L$1,base_de_dados!$C:$C,$A813,base_de_dados!$M:$M,"&lt;=2011",base_de_dados!$O:$O,"&gt;=40908")</f>
        <v>0</v>
      </c>
      <c r="I813" s="5">
        <f>SUMIFS(base_de_dados!$T:$T,base_de_dados!$B:$B,$B813,base_de_dados!$G:$G,I$61,base_de_dados!$H:$H,$L$1,base_de_dados!$C:$C,$A813,base_de_dados!$M:$M,"&lt;=2011",base_de_dados!$O:$O,"&gt;=40908")</f>
        <v>0</v>
      </c>
      <c r="J813" s="5">
        <f>SUMIFS(base_de_dados!$T:$T,base_de_dados!$B:$B,$B813,base_de_dados!$G:$G,J$61,base_de_dados!$H:$H,$L$1,base_de_dados!$C:$C,$A813,base_de_dados!$M:$M,"&lt;=2011",base_de_dados!$O:$O,"&gt;=40908")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SUMIFS(base_de_dados!$T:$T,base_de_dados!$B:$B,$B814,base_de_dados!$G:$G,C$61,base_de_dados!$H:$H,$L$1,base_de_dados!$C:$C,$A814,base_de_dados!$M:$M,"&lt;=2011",base_de_dados!$O:$O,"&gt;=40908")</f>
        <v>0</v>
      </c>
      <c r="D814" s="5">
        <f>SUMIFS(base_de_dados!$T:$T,base_de_dados!$B:$B,$B814,base_de_dados!$G:$G,D$61,base_de_dados!$H:$H,$L$1,base_de_dados!$C:$C,$A814,base_de_dados!$M:$M,"&lt;=2011",base_de_dados!$O:$O,"&gt;=40908")</f>
        <v>0</v>
      </c>
      <c r="E814" s="5">
        <f>SUMIFS(base_de_dados!$T:$T,base_de_dados!$B:$B,$B814,base_de_dados!$G:$G,E$61,base_de_dados!$H:$H,$L$1,base_de_dados!$C:$C,$A814,base_de_dados!$M:$M,"&lt;=2011",base_de_dados!$O:$O,"&gt;=40908")</f>
        <v>0</v>
      </c>
      <c r="F814" s="5">
        <f>SUMIFS(base_de_dados!$T:$T,base_de_dados!$B:$B,$B814,base_de_dados!$G:$G,F$61,base_de_dados!$H:$H,$L$1,base_de_dados!$C:$C,$A814,base_de_dados!$M:$M,"&lt;=2011",base_de_dados!$O:$O,"&gt;=40908")</f>
        <v>0</v>
      </c>
      <c r="G814" s="5">
        <f>SUMIFS(base_de_dados!$T:$T,base_de_dados!$B:$B,$B814,base_de_dados!$G:$G,G$61,base_de_dados!$H:$H,$L$1,base_de_dados!$C:$C,$A814,base_de_dados!$M:$M,"&lt;=2011",base_de_dados!$O:$O,"&gt;=40908")</f>
        <v>0</v>
      </c>
      <c r="H814" s="5">
        <f>SUMIFS(base_de_dados!$T:$T,base_de_dados!$B:$B,$B814,base_de_dados!$G:$G,H$61,base_de_dados!$H:$H,$L$1,base_de_dados!$C:$C,$A814,base_de_dados!$M:$M,"&lt;=2011",base_de_dados!$O:$O,"&gt;=40908")</f>
        <v>0</v>
      </c>
      <c r="I814" s="5">
        <f>SUMIFS(base_de_dados!$T:$T,base_de_dados!$B:$B,$B814,base_de_dados!$G:$G,I$61,base_de_dados!$H:$H,$L$1,base_de_dados!$C:$C,$A814,base_de_dados!$M:$M,"&lt;=2011",base_de_dados!$O:$O,"&gt;=40908")</f>
        <v>0</v>
      </c>
      <c r="J814" s="5">
        <f>SUMIFS(base_de_dados!$T:$T,base_de_dados!$B:$B,$B814,base_de_dados!$G:$G,J$61,base_de_dados!$H:$H,$L$1,base_de_dados!$C:$C,$A814,base_de_dados!$M:$M,"&lt;=2011",base_de_dados!$O:$O,"&gt;=40908")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SUMIFS(base_de_dados!$T:$T,base_de_dados!$B:$B,$B815,base_de_dados!$G:$G,C$61,base_de_dados!$H:$H,$L$1,base_de_dados!$C:$C,$A815,base_de_dados!$M:$M,"&lt;=2011",base_de_dados!$O:$O,"&gt;=40908")</f>
        <v>0</v>
      </c>
      <c r="D815" s="5">
        <f>SUMIFS(base_de_dados!$T:$T,base_de_dados!$B:$B,$B815,base_de_dados!$G:$G,D$61,base_de_dados!$H:$H,$L$1,base_de_dados!$C:$C,$A815,base_de_dados!$M:$M,"&lt;=2011",base_de_dados!$O:$O,"&gt;=40908")</f>
        <v>0</v>
      </c>
      <c r="E815" s="5">
        <f>SUMIFS(base_de_dados!$T:$T,base_de_dados!$B:$B,$B815,base_de_dados!$G:$G,E$61,base_de_dados!$H:$H,$L$1,base_de_dados!$C:$C,$A815,base_de_dados!$M:$M,"&lt;=2011",base_de_dados!$O:$O,"&gt;=40908")</f>
        <v>0</v>
      </c>
      <c r="F815" s="5">
        <f>SUMIFS(base_de_dados!$T:$T,base_de_dados!$B:$B,$B815,base_de_dados!$G:$G,F$61,base_de_dados!$H:$H,$L$1,base_de_dados!$C:$C,$A815,base_de_dados!$M:$M,"&lt;=2011",base_de_dados!$O:$O,"&gt;=40908")</f>
        <v>0</v>
      </c>
      <c r="G815" s="5">
        <f>SUMIFS(base_de_dados!$T:$T,base_de_dados!$B:$B,$B815,base_de_dados!$G:$G,G$61,base_de_dados!$H:$H,$L$1,base_de_dados!$C:$C,$A815,base_de_dados!$M:$M,"&lt;=2011",base_de_dados!$O:$O,"&gt;=40908")</f>
        <v>0</v>
      </c>
      <c r="H815" s="5">
        <f>SUMIFS(base_de_dados!$T:$T,base_de_dados!$B:$B,$B815,base_de_dados!$G:$G,H$61,base_de_dados!$H:$H,$L$1,base_de_dados!$C:$C,$A815,base_de_dados!$M:$M,"&lt;=2011",base_de_dados!$O:$O,"&gt;=40908")</f>
        <v>0</v>
      </c>
      <c r="I815" s="5">
        <f>SUMIFS(base_de_dados!$T:$T,base_de_dados!$B:$B,$B815,base_de_dados!$G:$G,I$61,base_de_dados!$H:$H,$L$1,base_de_dados!$C:$C,$A815,base_de_dados!$M:$M,"&lt;=2011",base_de_dados!$O:$O,"&gt;=40908")</f>
        <v>0</v>
      </c>
      <c r="J815" s="5">
        <f>SUMIFS(base_de_dados!$T:$T,base_de_dados!$B:$B,$B815,base_de_dados!$G:$G,J$61,base_de_dados!$H:$H,$L$1,base_de_dados!$C:$C,$A815,base_de_dados!$M:$M,"&lt;=2011",base_de_dados!$O:$O,"&gt;=40908")</f>
        <v>0</v>
      </c>
      <c r="K815" s="32">
        <f t="shared" si="17"/>
        <v>0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SUMIFS(base_de_dados!$T:$T,base_de_dados!$B:$B,$B816,base_de_dados!$G:$G,C$61,base_de_dados!$H:$H,$L$1,base_de_dados!$C:$C,$A816,base_de_dados!$M:$M,"&lt;=2011",base_de_dados!$O:$O,"&gt;=40908")</f>
        <v>0</v>
      </c>
      <c r="D816" s="5">
        <f>SUMIFS(base_de_dados!$T:$T,base_de_dados!$B:$B,$B816,base_de_dados!$G:$G,D$61,base_de_dados!$H:$H,$L$1,base_de_dados!$C:$C,$A816,base_de_dados!$M:$M,"&lt;=2011",base_de_dados!$O:$O,"&gt;=40908")</f>
        <v>0</v>
      </c>
      <c r="E816" s="5">
        <f>SUMIFS(base_de_dados!$T:$T,base_de_dados!$B:$B,$B816,base_de_dados!$G:$G,E$61,base_de_dados!$H:$H,$L$1,base_de_dados!$C:$C,$A816,base_de_dados!$M:$M,"&lt;=2011",base_de_dados!$O:$O,"&gt;=40908")</f>
        <v>0</v>
      </c>
      <c r="F816" s="5">
        <f>SUMIFS(base_de_dados!$T:$T,base_de_dados!$B:$B,$B816,base_de_dados!$G:$G,F$61,base_de_dados!$H:$H,$L$1,base_de_dados!$C:$C,$A816,base_de_dados!$M:$M,"&lt;=2011",base_de_dados!$O:$O,"&gt;=40908")</f>
        <v>0</v>
      </c>
      <c r="G816" s="5">
        <f>SUMIFS(base_de_dados!$T:$T,base_de_dados!$B:$B,$B816,base_de_dados!$G:$G,G$61,base_de_dados!$H:$H,$L$1,base_de_dados!$C:$C,$A816,base_de_dados!$M:$M,"&lt;=2011",base_de_dados!$O:$O,"&gt;=40908")</f>
        <v>0</v>
      </c>
      <c r="H816" s="5">
        <f>SUMIFS(base_de_dados!$T:$T,base_de_dados!$B:$B,$B816,base_de_dados!$G:$G,H$61,base_de_dados!$H:$H,$L$1,base_de_dados!$C:$C,$A816,base_de_dados!$M:$M,"&lt;=2011",base_de_dados!$O:$O,"&gt;=40908")</f>
        <v>0</v>
      </c>
      <c r="I816" s="5">
        <f>SUMIFS(base_de_dados!$T:$T,base_de_dados!$B:$B,$B816,base_de_dados!$G:$G,I$61,base_de_dados!$H:$H,$L$1,base_de_dados!$C:$C,$A816,base_de_dados!$M:$M,"&lt;=2011",base_de_dados!$O:$O,"&gt;=40908")</f>
        <v>0</v>
      </c>
      <c r="J816" s="5">
        <f>SUMIFS(base_de_dados!$T:$T,base_de_dados!$B:$B,$B816,base_de_dados!$G:$G,J$61,base_de_dados!$H:$H,$L$1,base_de_dados!$C:$C,$A816,base_de_dados!$M:$M,"&lt;=2011",base_de_dados!$O:$O,"&gt;=40908")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SUMIFS(base_de_dados!$T:$T,base_de_dados!$B:$B,$B817,base_de_dados!$G:$G,C$61,base_de_dados!$H:$H,$L$1,base_de_dados!$C:$C,$A817,base_de_dados!$M:$M,"&lt;=2011",base_de_dados!$O:$O,"&gt;=40908")</f>
        <v>0</v>
      </c>
      <c r="D817" s="5">
        <f>SUMIFS(base_de_dados!$T:$T,base_de_dados!$B:$B,$B817,base_de_dados!$G:$G,D$61,base_de_dados!$H:$H,$L$1,base_de_dados!$C:$C,$A817,base_de_dados!$M:$M,"&lt;=2011",base_de_dados!$O:$O,"&gt;=40908")</f>
        <v>0</v>
      </c>
      <c r="E817" s="5">
        <f>SUMIFS(base_de_dados!$T:$T,base_de_dados!$B:$B,$B817,base_de_dados!$G:$G,E$61,base_de_dados!$H:$H,$L$1,base_de_dados!$C:$C,$A817,base_de_dados!$M:$M,"&lt;=2011",base_de_dados!$O:$O,"&gt;=40908")</f>
        <v>0</v>
      </c>
      <c r="F817" s="5">
        <f>SUMIFS(base_de_dados!$T:$T,base_de_dados!$B:$B,$B817,base_de_dados!$G:$G,F$61,base_de_dados!$H:$H,$L$1,base_de_dados!$C:$C,$A817,base_de_dados!$M:$M,"&lt;=2011",base_de_dados!$O:$O,"&gt;=40908")</f>
        <v>0</v>
      </c>
      <c r="G817" s="5">
        <f>SUMIFS(base_de_dados!$T:$T,base_de_dados!$B:$B,$B817,base_de_dados!$G:$G,G$61,base_de_dados!$H:$H,$L$1,base_de_dados!$C:$C,$A817,base_de_dados!$M:$M,"&lt;=2011",base_de_dados!$O:$O,"&gt;=40908")</f>
        <v>0</v>
      </c>
      <c r="H817" s="5">
        <f>SUMIFS(base_de_dados!$T:$T,base_de_dados!$B:$B,$B817,base_de_dados!$G:$G,H$61,base_de_dados!$H:$H,$L$1,base_de_dados!$C:$C,$A817,base_de_dados!$M:$M,"&lt;=2011",base_de_dados!$O:$O,"&gt;=40908")</f>
        <v>0</v>
      </c>
      <c r="I817" s="5">
        <f>SUMIFS(base_de_dados!$T:$T,base_de_dados!$B:$B,$B817,base_de_dados!$G:$G,I$61,base_de_dados!$H:$H,$L$1,base_de_dados!$C:$C,$A817,base_de_dados!$M:$M,"&lt;=2011",base_de_dados!$O:$O,"&gt;=40908")</f>
        <v>0</v>
      </c>
      <c r="J817" s="5">
        <f>SUMIFS(base_de_dados!$T:$T,base_de_dados!$B:$B,$B817,base_de_dados!$G:$G,J$61,base_de_dados!$H:$H,$L$1,base_de_dados!$C:$C,$A817,base_de_dados!$M:$M,"&lt;=2011",base_de_dados!$O:$O,"&gt;=40908")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SUMIFS(base_de_dados!$T:$T,base_de_dados!$B:$B,$B818,base_de_dados!$G:$G,C$61,base_de_dados!$H:$H,$L$1,base_de_dados!$C:$C,$A818,base_de_dados!$M:$M,"&lt;=2011",base_de_dados!$O:$O,"&gt;=40908")</f>
        <v>0</v>
      </c>
      <c r="D818" s="5">
        <f>SUMIFS(base_de_dados!$T:$T,base_de_dados!$B:$B,$B818,base_de_dados!$G:$G,D$61,base_de_dados!$H:$H,$L$1,base_de_dados!$C:$C,$A818,base_de_dados!$M:$M,"&lt;=2011",base_de_dados!$O:$O,"&gt;=40908")</f>
        <v>0</v>
      </c>
      <c r="E818" s="5">
        <f>SUMIFS(base_de_dados!$T:$T,base_de_dados!$B:$B,$B818,base_de_dados!$G:$G,E$61,base_de_dados!$H:$H,$L$1,base_de_dados!$C:$C,$A818,base_de_dados!$M:$M,"&lt;=2011",base_de_dados!$O:$O,"&gt;=40908")</f>
        <v>0</v>
      </c>
      <c r="F818" s="5">
        <f>SUMIFS(base_de_dados!$T:$T,base_de_dados!$B:$B,$B818,base_de_dados!$G:$G,F$61,base_de_dados!$H:$H,$L$1,base_de_dados!$C:$C,$A818,base_de_dados!$M:$M,"&lt;=2011",base_de_dados!$O:$O,"&gt;=40908")</f>
        <v>0</v>
      </c>
      <c r="G818" s="5">
        <f>SUMIFS(base_de_dados!$T:$T,base_de_dados!$B:$B,$B818,base_de_dados!$G:$G,G$61,base_de_dados!$H:$H,$L$1,base_de_dados!$C:$C,$A818,base_de_dados!$M:$M,"&lt;=2011",base_de_dados!$O:$O,"&gt;=40908")</f>
        <v>0</v>
      </c>
      <c r="H818" s="5">
        <f>SUMIFS(base_de_dados!$T:$T,base_de_dados!$B:$B,$B818,base_de_dados!$G:$G,H$61,base_de_dados!$H:$H,$L$1,base_de_dados!$C:$C,$A818,base_de_dados!$M:$M,"&lt;=2011",base_de_dados!$O:$O,"&gt;=40908")</f>
        <v>0</v>
      </c>
      <c r="I818" s="5">
        <f>SUMIFS(base_de_dados!$T:$T,base_de_dados!$B:$B,$B818,base_de_dados!$G:$G,I$61,base_de_dados!$H:$H,$L$1,base_de_dados!$C:$C,$A818,base_de_dados!$M:$M,"&lt;=2011",base_de_dados!$O:$O,"&gt;=40908")</f>
        <v>0</v>
      </c>
      <c r="J818" s="5">
        <f>SUMIFS(base_de_dados!$T:$T,base_de_dados!$B:$B,$B818,base_de_dados!$G:$G,J$61,base_de_dados!$H:$H,$L$1,base_de_dados!$C:$C,$A818,base_de_dados!$M:$M,"&lt;=2011",base_de_dados!$O:$O,"&gt;=40908")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SUMIFS(base_de_dados!$T:$T,base_de_dados!$B:$B,$B819,base_de_dados!$G:$G,C$61,base_de_dados!$H:$H,$L$1,base_de_dados!$C:$C,$A819,base_de_dados!$M:$M,"&lt;=2011",base_de_dados!$O:$O,"&gt;=40908")</f>
        <v>0</v>
      </c>
      <c r="D819" s="5">
        <f>SUMIFS(base_de_dados!$T:$T,base_de_dados!$B:$B,$B819,base_de_dados!$G:$G,D$61,base_de_dados!$H:$H,$L$1,base_de_dados!$C:$C,$A819,base_de_dados!$M:$M,"&lt;=2011",base_de_dados!$O:$O,"&gt;=40908")</f>
        <v>0</v>
      </c>
      <c r="E819" s="5">
        <f>SUMIFS(base_de_dados!$T:$T,base_de_dados!$B:$B,$B819,base_de_dados!$G:$G,E$61,base_de_dados!$H:$H,$L$1,base_de_dados!$C:$C,$A819,base_de_dados!$M:$M,"&lt;=2011",base_de_dados!$O:$O,"&gt;=40908")</f>
        <v>0</v>
      </c>
      <c r="F819" s="5">
        <f>SUMIFS(base_de_dados!$T:$T,base_de_dados!$B:$B,$B819,base_de_dados!$G:$G,F$61,base_de_dados!$H:$H,$L$1,base_de_dados!$C:$C,$A819,base_de_dados!$M:$M,"&lt;=2011",base_de_dados!$O:$O,"&gt;=40908")</f>
        <v>6.0999873160832066E-2</v>
      </c>
      <c r="G819" s="5">
        <f>SUMIFS(base_de_dados!$T:$T,base_de_dados!$B:$B,$B819,base_de_dados!$G:$G,G$61,base_de_dados!$H:$H,$L$1,base_de_dados!$C:$C,$A819,base_de_dados!$M:$M,"&lt;=2011",base_de_dados!$O:$O,"&gt;=40908")</f>
        <v>0</v>
      </c>
      <c r="H819" s="5">
        <f>SUMIFS(base_de_dados!$T:$T,base_de_dados!$B:$B,$B819,base_de_dados!$G:$G,H$61,base_de_dados!$H:$H,$L$1,base_de_dados!$C:$C,$A819,base_de_dados!$M:$M,"&lt;=2011",base_de_dados!$O:$O,"&gt;=40908")</f>
        <v>0</v>
      </c>
      <c r="I819" s="5">
        <f>SUMIFS(base_de_dados!$T:$T,base_de_dados!$B:$B,$B819,base_de_dados!$G:$G,I$61,base_de_dados!$H:$H,$L$1,base_de_dados!$C:$C,$A819,base_de_dados!$M:$M,"&lt;=2011",base_de_dados!$O:$O,"&gt;=40908")</f>
        <v>0</v>
      </c>
      <c r="J819" s="5">
        <f>SUMIFS(base_de_dados!$T:$T,base_de_dados!$B:$B,$B819,base_de_dados!$G:$G,J$61,base_de_dados!$H:$H,$L$1,base_de_dados!$C:$C,$A819,base_de_dados!$M:$M,"&lt;=2011",base_de_dados!$O:$O,"&gt;=40908")</f>
        <v>0</v>
      </c>
      <c r="K819" s="32">
        <f t="shared" si="17"/>
        <v>6.0999873160832066E-2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SUMIFS(base_de_dados!$T:$T,base_de_dados!$B:$B,$B820,base_de_dados!$G:$G,C$61,base_de_dados!$H:$H,$L$1,base_de_dados!$C:$C,$A820,base_de_dados!$M:$M,"&lt;=2011",base_de_dados!$O:$O,"&gt;=40908")</f>
        <v>0</v>
      </c>
      <c r="D820" s="5">
        <f>SUMIFS(base_de_dados!$T:$T,base_de_dados!$B:$B,$B820,base_de_dados!$G:$G,D$61,base_de_dados!$H:$H,$L$1,base_de_dados!$C:$C,$A820,base_de_dados!$M:$M,"&lt;=2011",base_de_dados!$O:$O,"&gt;=40908")</f>
        <v>0</v>
      </c>
      <c r="E820" s="5">
        <f>SUMIFS(base_de_dados!$T:$T,base_de_dados!$B:$B,$B820,base_de_dados!$G:$G,E$61,base_de_dados!$H:$H,$L$1,base_de_dados!$C:$C,$A820,base_de_dados!$M:$M,"&lt;=2011",base_de_dados!$O:$O,"&gt;=40908")</f>
        <v>0</v>
      </c>
      <c r="F820" s="5">
        <f>SUMIFS(base_de_dados!$T:$T,base_de_dados!$B:$B,$B820,base_de_dados!$G:$G,F$61,base_de_dados!$H:$H,$L$1,base_de_dados!$C:$C,$A820,base_de_dados!$M:$M,"&lt;=2011",base_de_dados!$O:$O,"&gt;=40908")</f>
        <v>0</v>
      </c>
      <c r="G820" s="5">
        <f>SUMIFS(base_de_dados!$T:$T,base_de_dados!$B:$B,$B820,base_de_dados!$G:$G,G$61,base_de_dados!$H:$H,$L$1,base_de_dados!$C:$C,$A820,base_de_dados!$M:$M,"&lt;=2011",base_de_dados!$O:$O,"&gt;=40908")</f>
        <v>0</v>
      </c>
      <c r="H820" s="5">
        <f>SUMIFS(base_de_dados!$T:$T,base_de_dados!$B:$B,$B820,base_de_dados!$G:$G,H$61,base_de_dados!$H:$H,$L$1,base_de_dados!$C:$C,$A820,base_de_dados!$M:$M,"&lt;=2011",base_de_dados!$O:$O,"&gt;=40908")</f>
        <v>0</v>
      </c>
      <c r="I820" s="5">
        <f>SUMIFS(base_de_dados!$T:$T,base_de_dados!$B:$B,$B820,base_de_dados!$G:$G,I$61,base_de_dados!$H:$H,$L$1,base_de_dados!$C:$C,$A820,base_de_dados!$M:$M,"&lt;=2011",base_de_dados!$O:$O,"&gt;=40908")</f>
        <v>0</v>
      </c>
      <c r="J820" s="5">
        <f>SUMIFS(base_de_dados!$T:$T,base_de_dados!$B:$B,$B820,base_de_dados!$G:$G,J$61,base_de_dados!$H:$H,$L$1,base_de_dados!$C:$C,$A820,base_de_dados!$M:$M,"&lt;=2011",base_de_dados!$O:$O,"&gt;=40908")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SUMIFS(base_de_dados!$T:$T,base_de_dados!$B:$B,$B821,base_de_dados!$G:$G,C$61,base_de_dados!$H:$H,$L$1,base_de_dados!$C:$C,$A821,base_de_dados!$M:$M,"&lt;=2011",base_de_dados!$O:$O,"&gt;=40908")</f>
        <v>0</v>
      </c>
      <c r="D821" s="5">
        <f>SUMIFS(base_de_dados!$T:$T,base_de_dados!$B:$B,$B821,base_de_dados!$G:$G,D$61,base_de_dados!$H:$H,$L$1,base_de_dados!$C:$C,$A821,base_de_dados!$M:$M,"&lt;=2011",base_de_dados!$O:$O,"&gt;=40908")</f>
        <v>0</v>
      </c>
      <c r="E821" s="5">
        <f>SUMIFS(base_de_dados!$T:$T,base_de_dados!$B:$B,$B821,base_de_dados!$G:$G,E$61,base_de_dados!$H:$H,$L$1,base_de_dados!$C:$C,$A821,base_de_dados!$M:$M,"&lt;=2011",base_de_dados!$O:$O,"&gt;=40908")</f>
        <v>0</v>
      </c>
      <c r="F821" s="5">
        <f>SUMIFS(base_de_dados!$T:$T,base_de_dados!$B:$B,$B821,base_de_dados!$G:$G,F$61,base_de_dados!$H:$H,$L$1,base_de_dados!$C:$C,$A821,base_de_dados!$M:$M,"&lt;=2011",base_de_dados!$O:$O,"&gt;=40908")</f>
        <v>0</v>
      </c>
      <c r="G821" s="5">
        <f>SUMIFS(base_de_dados!$T:$T,base_de_dados!$B:$B,$B821,base_de_dados!$G:$G,G$61,base_de_dados!$H:$H,$L$1,base_de_dados!$C:$C,$A821,base_de_dados!$M:$M,"&lt;=2011",base_de_dados!$O:$O,"&gt;=40908")</f>
        <v>0</v>
      </c>
      <c r="H821" s="5">
        <f>SUMIFS(base_de_dados!$T:$T,base_de_dados!$B:$B,$B821,base_de_dados!$G:$G,H$61,base_de_dados!$H:$H,$L$1,base_de_dados!$C:$C,$A821,base_de_dados!$M:$M,"&lt;=2011",base_de_dados!$O:$O,"&gt;=40908")</f>
        <v>0</v>
      </c>
      <c r="I821" s="5">
        <f>SUMIFS(base_de_dados!$T:$T,base_de_dados!$B:$B,$B821,base_de_dados!$G:$G,I$61,base_de_dados!$H:$H,$L$1,base_de_dados!$C:$C,$A821,base_de_dados!$M:$M,"&lt;=2011",base_de_dados!$O:$O,"&gt;=40908")</f>
        <v>0</v>
      </c>
      <c r="J821" s="5">
        <f>SUMIFS(base_de_dados!$T:$T,base_de_dados!$B:$B,$B821,base_de_dados!$G:$G,J$61,base_de_dados!$H:$H,$L$1,base_de_dados!$C:$C,$A821,base_de_dados!$M:$M,"&lt;=2011",base_de_dados!$O:$O,"&gt;=40908")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SUMIFS(base_de_dados!$T:$T,base_de_dados!$B:$B,$B822,base_de_dados!$G:$G,C$61,base_de_dados!$H:$H,$L$1,base_de_dados!$C:$C,$A822,base_de_dados!$M:$M,"&lt;=2011",base_de_dados!$O:$O,"&gt;=40908")</f>
        <v>0</v>
      </c>
      <c r="D822" s="5">
        <f>SUMIFS(base_de_dados!$T:$T,base_de_dados!$B:$B,$B822,base_de_dados!$G:$G,D$61,base_de_dados!$H:$H,$L$1,base_de_dados!$C:$C,$A822,base_de_dados!$M:$M,"&lt;=2011",base_de_dados!$O:$O,"&gt;=40908")</f>
        <v>0</v>
      </c>
      <c r="E822" s="5">
        <f>SUMIFS(base_de_dados!$T:$T,base_de_dados!$B:$B,$B822,base_de_dados!$G:$G,E$61,base_de_dados!$H:$H,$L$1,base_de_dados!$C:$C,$A822,base_de_dados!$M:$M,"&lt;=2011",base_de_dados!$O:$O,"&gt;=40908")</f>
        <v>0</v>
      </c>
      <c r="F822" s="5">
        <f>SUMIFS(base_de_dados!$T:$T,base_de_dados!$B:$B,$B822,base_de_dados!$G:$G,F$61,base_de_dados!$H:$H,$L$1,base_de_dados!$C:$C,$A822,base_de_dados!$M:$M,"&lt;=2011",base_de_dados!$O:$O,"&gt;=40908")</f>
        <v>0</v>
      </c>
      <c r="G822" s="5">
        <f>SUMIFS(base_de_dados!$T:$T,base_de_dados!$B:$B,$B822,base_de_dados!$G:$G,G$61,base_de_dados!$H:$H,$L$1,base_de_dados!$C:$C,$A822,base_de_dados!$M:$M,"&lt;=2011",base_de_dados!$O:$O,"&gt;=40908")</f>
        <v>0</v>
      </c>
      <c r="H822" s="5">
        <f>SUMIFS(base_de_dados!$T:$T,base_de_dados!$B:$B,$B822,base_de_dados!$G:$G,H$61,base_de_dados!$H:$H,$L$1,base_de_dados!$C:$C,$A822,base_de_dados!$M:$M,"&lt;=2011",base_de_dados!$O:$O,"&gt;=40908")</f>
        <v>0</v>
      </c>
      <c r="I822" s="5">
        <f>SUMIFS(base_de_dados!$T:$T,base_de_dados!$B:$B,$B822,base_de_dados!$G:$G,I$61,base_de_dados!$H:$H,$L$1,base_de_dados!$C:$C,$A822,base_de_dados!$M:$M,"&lt;=2011",base_de_dados!$O:$O,"&gt;=40908")</f>
        <v>0</v>
      </c>
      <c r="J822" s="5">
        <f>SUMIFS(base_de_dados!$T:$T,base_de_dados!$B:$B,$B822,base_de_dados!$G:$G,J$61,base_de_dados!$H:$H,$L$1,base_de_dados!$C:$C,$A822,base_de_dados!$M:$M,"&lt;=2011",base_de_dados!$O:$O,"&gt;=40908")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SUMIFS(base_de_dados!$T:$T,base_de_dados!$B:$B,$B823,base_de_dados!$G:$G,C$61,base_de_dados!$H:$H,$L$1,base_de_dados!$C:$C,$A823,base_de_dados!$M:$M,"&lt;=2011",base_de_dados!$O:$O,"&gt;=40908")</f>
        <v>0</v>
      </c>
      <c r="D823" s="5">
        <f>SUMIFS(base_de_dados!$T:$T,base_de_dados!$B:$B,$B823,base_de_dados!$G:$G,D$61,base_de_dados!$H:$H,$L$1,base_de_dados!$C:$C,$A823,base_de_dados!$M:$M,"&lt;=2011",base_de_dados!$O:$O,"&gt;=40908")</f>
        <v>0</v>
      </c>
      <c r="E823" s="5">
        <f>SUMIFS(base_de_dados!$T:$T,base_de_dados!$B:$B,$B823,base_de_dados!$G:$G,E$61,base_de_dados!$H:$H,$L$1,base_de_dados!$C:$C,$A823,base_de_dados!$M:$M,"&lt;=2011",base_de_dados!$O:$O,"&gt;=40908")</f>
        <v>0</v>
      </c>
      <c r="F823" s="5">
        <f>SUMIFS(base_de_dados!$T:$T,base_de_dados!$B:$B,$B823,base_de_dados!$G:$G,F$61,base_de_dados!$H:$H,$L$1,base_de_dados!$C:$C,$A823,base_de_dados!$M:$M,"&lt;=2011",base_de_dados!$O:$O,"&gt;=40908")</f>
        <v>0</v>
      </c>
      <c r="G823" s="5">
        <f>SUMIFS(base_de_dados!$T:$T,base_de_dados!$B:$B,$B823,base_de_dados!$G:$G,G$61,base_de_dados!$H:$H,$L$1,base_de_dados!$C:$C,$A823,base_de_dados!$M:$M,"&lt;=2011",base_de_dados!$O:$O,"&gt;=40908")</f>
        <v>0</v>
      </c>
      <c r="H823" s="5">
        <f>SUMIFS(base_de_dados!$T:$T,base_de_dados!$B:$B,$B823,base_de_dados!$G:$G,H$61,base_de_dados!$H:$H,$L$1,base_de_dados!$C:$C,$A823,base_de_dados!$M:$M,"&lt;=2011",base_de_dados!$O:$O,"&gt;=40908")</f>
        <v>0</v>
      </c>
      <c r="I823" s="5">
        <f>SUMIFS(base_de_dados!$T:$T,base_de_dados!$B:$B,$B823,base_de_dados!$G:$G,I$61,base_de_dados!$H:$H,$L$1,base_de_dados!$C:$C,$A823,base_de_dados!$M:$M,"&lt;=2011",base_de_dados!$O:$O,"&gt;=40908")</f>
        <v>0</v>
      </c>
      <c r="J823" s="5">
        <f>SUMIFS(base_de_dados!$T:$T,base_de_dados!$B:$B,$B823,base_de_dados!$G:$G,J$61,base_de_dados!$H:$H,$L$1,base_de_dados!$C:$C,$A823,base_de_dados!$M:$M,"&lt;=2011",base_de_dados!$O:$O,"&gt;=40908")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SUMIFS(base_de_dados!$T:$T,base_de_dados!$B:$B,$B824,base_de_dados!$G:$G,C$61,base_de_dados!$H:$H,$L$1,base_de_dados!$C:$C,$A824,base_de_dados!$M:$M,"&lt;=2011",base_de_dados!$O:$O,"&gt;=40908")</f>
        <v>0</v>
      </c>
      <c r="D824" s="5">
        <f>SUMIFS(base_de_dados!$T:$T,base_de_dados!$B:$B,$B824,base_de_dados!$G:$G,D$61,base_de_dados!$H:$H,$L$1,base_de_dados!$C:$C,$A824,base_de_dados!$M:$M,"&lt;=2011",base_de_dados!$O:$O,"&gt;=40908")</f>
        <v>0</v>
      </c>
      <c r="E824" s="5">
        <f>SUMIFS(base_de_dados!$T:$T,base_de_dados!$B:$B,$B824,base_de_dados!$G:$G,E$61,base_de_dados!$H:$H,$L$1,base_de_dados!$C:$C,$A824,base_de_dados!$M:$M,"&lt;=2011",base_de_dados!$O:$O,"&gt;=40908")</f>
        <v>0</v>
      </c>
      <c r="F824" s="5">
        <f>SUMIFS(base_de_dados!$T:$T,base_de_dados!$B:$B,$B824,base_de_dados!$G:$G,F$61,base_de_dados!$H:$H,$L$1,base_de_dados!$C:$C,$A824,base_de_dados!$M:$M,"&lt;=2011",base_de_dados!$O:$O,"&gt;=40908")</f>
        <v>0</v>
      </c>
      <c r="G824" s="5">
        <f>SUMIFS(base_de_dados!$T:$T,base_de_dados!$B:$B,$B824,base_de_dados!$G:$G,G$61,base_de_dados!$H:$H,$L$1,base_de_dados!$C:$C,$A824,base_de_dados!$M:$M,"&lt;=2011",base_de_dados!$O:$O,"&gt;=40908")</f>
        <v>0</v>
      </c>
      <c r="H824" s="5">
        <f>SUMIFS(base_de_dados!$T:$T,base_de_dados!$B:$B,$B824,base_de_dados!$G:$G,H$61,base_de_dados!$H:$H,$L$1,base_de_dados!$C:$C,$A824,base_de_dados!$M:$M,"&lt;=2011",base_de_dados!$O:$O,"&gt;=40908")</f>
        <v>0</v>
      </c>
      <c r="I824" s="5">
        <f>SUMIFS(base_de_dados!$T:$T,base_de_dados!$B:$B,$B824,base_de_dados!$G:$G,I$61,base_de_dados!$H:$H,$L$1,base_de_dados!$C:$C,$A824,base_de_dados!$M:$M,"&lt;=2011",base_de_dados!$O:$O,"&gt;=40908")</f>
        <v>0</v>
      </c>
      <c r="J824" s="5">
        <f>SUMIFS(base_de_dados!$T:$T,base_de_dados!$B:$B,$B824,base_de_dados!$G:$G,J$61,base_de_dados!$H:$H,$L$1,base_de_dados!$C:$C,$A824,base_de_dados!$M:$M,"&lt;=2011",base_de_dados!$O:$O,"&gt;=40908")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SUMIFS(base_de_dados!$T:$T,base_de_dados!$B:$B,$B825,base_de_dados!$G:$G,C$61,base_de_dados!$H:$H,$L$1,base_de_dados!$C:$C,$A825,base_de_dados!$M:$M,"&lt;=2011",base_de_dados!$O:$O,"&gt;=40908")</f>
        <v>0</v>
      </c>
      <c r="D825" s="5">
        <f>SUMIFS(base_de_dados!$T:$T,base_de_dados!$B:$B,$B825,base_de_dados!$G:$G,D$61,base_de_dados!$H:$H,$L$1,base_de_dados!$C:$C,$A825,base_de_dados!$M:$M,"&lt;=2011",base_de_dados!$O:$O,"&gt;=40908")</f>
        <v>0</v>
      </c>
      <c r="E825" s="5">
        <f>SUMIFS(base_de_dados!$T:$T,base_de_dados!$B:$B,$B825,base_de_dados!$G:$G,E$61,base_de_dados!$H:$H,$L$1,base_de_dados!$C:$C,$A825,base_de_dados!$M:$M,"&lt;=2011",base_de_dados!$O:$O,"&gt;=40908")</f>
        <v>0</v>
      </c>
      <c r="F825" s="5">
        <f>SUMIFS(base_de_dados!$T:$T,base_de_dados!$B:$B,$B825,base_de_dados!$G:$G,F$61,base_de_dados!$H:$H,$L$1,base_de_dados!$C:$C,$A825,base_de_dados!$M:$M,"&lt;=2011",base_de_dados!$O:$O,"&gt;=40908")</f>
        <v>0</v>
      </c>
      <c r="G825" s="5">
        <f>SUMIFS(base_de_dados!$T:$T,base_de_dados!$B:$B,$B825,base_de_dados!$G:$G,G$61,base_de_dados!$H:$H,$L$1,base_de_dados!$C:$C,$A825,base_de_dados!$M:$M,"&lt;=2011",base_de_dados!$O:$O,"&gt;=40908")</f>
        <v>0</v>
      </c>
      <c r="H825" s="5">
        <f>SUMIFS(base_de_dados!$T:$T,base_de_dados!$B:$B,$B825,base_de_dados!$G:$G,H$61,base_de_dados!$H:$H,$L$1,base_de_dados!$C:$C,$A825,base_de_dados!$M:$M,"&lt;=2011",base_de_dados!$O:$O,"&gt;=40908")</f>
        <v>0</v>
      </c>
      <c r="I825" s="5">
        <f>SUMIFS(base_de_dados!$T:$T,base_de_dados!$B:$B,$B825,base_de_dados!$G:$G,I$61,base_de_dados!$H:$H,$L$1,base_de_dados!$C:$C,$A825,base_de_dados!$M:$M,"&lt;=2011",base_de_dados!$O:$O,"&gt;=40908")</f>
        <v>0</v>
      </c>
      <c r="J825" s="5">
        <f>SUMIFS(base_de_dados!$T:$T,base_de_dados!$B:$B,$B825,base_de_dados!$G:$G,J$61,base_de_dados!$H:$H,$L$1,base_de_dados!$C:$C,$A825,base_de_dados!$M:$M,"&lt;=2011",base_de_dados!$O:$O,"&gt;=40908")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SUMIFS(base_de_dados!$T:$T,base_de_dados!$B:$B,$B826,base_de_dados!$G:$G,C$61,base_de_dados!$H:$H,$L$1,base_de_dados!$C:$C,$A826,base_de_dados!$M:$M,"&lt;=2011",base_de_dados!$O:$O,"&gt;=40908")</f>
        <v>0</v>
      </c>
      <c r="D826" s="5">
        <f>SUMIFS(base_de_dados!$T:$T,base_de_dados!$B:$B,$B826,base_de_dados!$G:$G,D$61,base_de_dados!$H:$H,$L$1,base_de_dados!$C:$C,$A826,base_de_dados!$M:$M,"&lt;=2011",base_de_dados!$O:$O,"&gt;=40908")</f>
        <v>0</v>
      </c>
      <c r="E826" s="5">
        <f>SUMIFS(base_de_dados!$T:$T,base_de_dados!$B:$B,$B826,base_de_dados!$G:$G,E$61,base_de_dados!$H:$H,$L$1,base_de_dados!$C:$C,$A826,base_de_dados!$M:$M,"&lt;=2011",base_de_dados!$O:$O,"&gt;=40908")</f>
        <v>0</v>
      </c>
      <c r="F826" s="5">
        <f>SUMIFS(base_de_dados!$T:$T,base_de_dados!$B:$B,$B826,base_de_dados!$G:$G,F$61,base_de_dados!$H:$H,$L$1,base_de_dados!$C:$C,$A826,base_de_dados!$M:$M,"&lt;=2011",base_de_dados!$O:$O,"&gt;=40908")</f>
        <v>0</v>
      </c>
      <c r="G826" s="5">
        <f>SUMIFS(base_de_dados!$T:$T,base_de_dados!$B:$B,$B826,base_de_dados!$G:$G,G$61,base_de_dados!$H:$H,$L$1,base_de_dados!$C:$C,$A826,base_de_dados!$M:$M,"&lt;=2011",base_de_dados!$O:$O,"&gt;=40908")</f>
        <v>0</v>
      </c>
      <c r="H826" s="5">
        <f>SUMIFS(base_de_dados!$T:$T,base_de_dados!$B:$B,$B826,base_de_dados!$G:$G,H$61,base_de_dados!$H:$H,$L$1,base_de_dados!$C:$C,$A826,base_de_dados!$M:$M,"&lt;=2011",base_de_dados!$O:$O,"&gt;=40908")</f>
        <v>0</v>
      </c>
      <c r="I826" s="5">
        <f>SUMIFS(base_de_dados!$T:$T,base_de_dados!$B:$B,$B826,base_de_dados!$G:$G,I$61,base_de_dados!$H:$H,$L$1,base_de_dados!$C:$C,$A826,base_de_dados!$M:$M,"&lt;=2011",base_de_dados!$O:$O,"&gt;=40908")</f>
        <v>0</v>
      </c>
      <c r="J826" s="5">
        <f>SUMIFS(base_de_dados!$T:$T,base_de_dados!$B:$B,$B826,base_de_dados!$G:$G,J$61,base_de_dados!$H:$H,$L$1,base_de_dados!$C:$C,$A826,base_de_dados!$M:$M,"&lt;=2011",base_de_dados!$O:$O,"&gt;=40908")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SUMIFS(base_de_dados!$T:$T,base_de_dados!$B:$B,$B827,base_de_dados!$G:$G,C$61,base_de_dados!$H:$H,$L$1,base_de_dados!$C:$C,$A827,base_de_dados!$M:$M,"&lt;=2011",base_de_dados!$O:$O,"&gt;=40908")</f>
        <v>0</v>
      </c>
      <c r="D827" s="5">
        <f>SUMIFS(base_de_dados!$T:$T,base_de_dados!$B:$B,$B827,base_de_dados!$G:$G,D$61,base_de_dados!$H:$H,$L$1,base_de_dados!$C:$C,$A827,base_de_dados!$M:$M,"&lt;=2011",base_de_dados!$O:$O,"&gt;=40908")</f>
        <v>0</v>
      </c>
      <c r="E827" s="5">
        <f>SUMIFS(base_de_dados!$T:$T,base_de_dados!$B:$B,$B827,base_de_dados!$G:$G,E$61,base_de_dados!$H:$H,$L$1,base_de_dados!$C:$C,$A827,base_de_dados!$M:$M,"&lt;=2011",base_de_dados!$O:$O,"&gt;=40908")</f>
        <v>0</v>
      </c>
      <c r="F827" s="5">
        <f>SUMIFS(base_de_dados!$T:$T,base_de_dados!$B:$B,$B827,base_de_dados!$G:$G,F$61,base_de_dados!$H:$H,$L$1,base_de_dados!$C:$C,$A827,base_de_dados!$M:$M,"&lt;=2011",base_de_dados!$O:$O,"&gt;=40908")</f>
        <v>0</v>
      </c>
      <c r="G827" s="5">
        <f>SUMIFS(base_de_dados!$T:$T,base_de_dados!$B:$B,$B827,base_de_dados!$G:$G,G$61,base_de_dados!$H:$H,$L$1,base_de_dados!$C:$C,$A827,base_de_dados!$M:$M,"&lt;=2011",base_de_dados!$O:$O,"&gt;=40908")</f>
        <v>0</v>
      </c>
      <c r="H827" s="5">
        <f>SUMIFS(base_de_dados!$T:$T,base_de_dados!$B:$B,$B827,base_de_dados!$G:$G,H$61,base_de_dados!$H:$H,$L$1,base_de_dados!$C:$C,$A827,base_de_dados!$M:$M,"&lt;=2011",base_de_dados!$O:$O,"&gt;=40908")</f>
        <v>0</v>
      </c>
      <c r="I827" s="5">
        <f>SUMIFS(base_de_dados!$T:$T,base_de_dados!$B:$B,$B827,base_de_dados!$G:$G,I$61,base_de_dados!$H:$H,$L$1,base_de_dados!$C:$C,$A827,base_de_dados!$M:$M,"&lt;=2011",base_de_dados!$O:$O,"&gt;=40908")</f>
        <v>0</v>
      </c>
      <c r="J827" s="5">
        <f>SUMIFS(base_de_dados!$T:$T,base_de_dados!$B:$B,$B827,base_de_dados!$G:$G,J$61,base_de_dados!$H:$H,$L$1,base_de_dados!$C:$C,$A827,base_de_dados!$M:$M,"&lt;=2011",base_de_dados!$O:$O,"&gt;=40908")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SUMIFS(base_de_dados!$T:$T,base_de_dados!$B:$B,$B828,base_de_dados!$G:$G,C$61,base_de_dados!$H:$H,$L$1,base_de_dados!$C:$C,$A828,base_de_dados!$M:$M,"&lt;=2011",base_de_dados!$O:$O,"&gt;=40908")</f>
        <v>0</v>
      </c>
      <c r="D828" s="5">
        <f>SUMIFS(base_de_dados!$T:$T,base_de_dados!$B:$B,$B828,base_de_dados!$G:$G,D$61,base_de_dados!$H:$H,$L$1,base_de_dados!$C:$C,$A828,base_de_dados!$M:$M,"&lt;=2011",base_de_dados!$O:$O,"&gt;=40908")</f>
        <v>0</v>
      </c>
      <c r="E828" s="5">
        <f>SUMIFS(base_de_dados!$T:$T,base_de_dados!$B:$B,$B828,base_de_dados!$G:$G,E$61,base_de_dados!$H:$H,$L$1,base_de_dados!$C:$C,$A828,base_de_dados!$M:$M,"&lt;=2011",base_de_dados!$O:$O,"&gt;=40908")</f>
        <v>0</v>
      </c>
      <c r="F828" s="5">
        <f>SUMIFS(base_de_dados!$T:$T,base_de_dados!$B:$B,$B828,base_de_dados!$G:$G,F$61,base_de_dados!$H:$H,$L$1,base_de_dados!$C:$C,$A828,base_de_dados!$M:$M,"&lt;=2011",base_de_dados!$O:$O,"&gt;=40908")</f>
        <v>0</v>
      </c>
      <c r="G828" s="5">
        <f>SUMIFS(base_de_dados!$T:$T,base_de_dados!$B:$B,$B828,base_de_dados!$G:$G,G$61,base_de_dados!$H:$H,$L$1,base_de_dados!$C:$C,$A828,base_de_dados!$M:$M,"&lt;=2011",base_de_dados!$O:$O,"&gt;=40908")</f>
        <v>0</v>
      </c>
      <c r="H828" s="5">
        <f>SUMIFS(base_de_dados!$T:$T,base_de_dados!$B:$B,$B828,base_de_dados!$G:$G,H$61,base_de_dados!$H:$H,$L$1,base_de_dados!$C:$C,$A828,base_de_dados!$M:$M,"&lt;=2011",base_de_dados!$O:$O,"&gt;=40908")</f>
        <v>0</v>
      </c>
      <c r="I828" s="5">
        <f>SUMIFS(base_de_dados!$T:$T,base_de_dados!$B:$B,$B828,base_de_dados!$G:$G,I$61,base_de_dados!$H:$H,$L$1,base_de_dados!$C:$C,$A828,base_de_dados!$M:$M,"&lt;=2011",base_de_dados!$O:$O,"&gt;=40908")</f>
        <v>0</v>
      </c>
      <c r="J828" s="5">
        <f>SUMIFS(base_de_dados!$T:$T,base_de_dados!$B:$B,$B828,base_de_dados!$G:$G,J$61,base_de_dados!$H:$H,$L$1,base_de_dados!$C:$C,$A828,base_de_dados!$M:$M,"&lt;=2011",base_de_dados!$O:$O,"&gt;=40908")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SUMIFS(base_de_dados!$T:$T,base_de_dados!$B:$B,$B829,base_de_dados!$G:$G,C$61,base_de_dados!$H:$H,$L$1,base_de_dados!$C:$C,$A829,base_de_dados!$M:$M,"&lt;=2011",base_de_dados!$O:$O,"&gt;=40908")</f>
        <v>0</v>
      </c>
      <c r="D829" s="5">
        <f>SUMIFS(base_de_dados!$T:$T,base_de_dados!$B:$B,$B829,base_de_dados!$G:$G,D$61,base_de_dados!$H:$H,$L$1,base_de_dados!$C:$C,$A829,base_de_dados!$M:$M,"&lt;=2011",base_de_dados!$O:$O,"&gt;=40908")</f>
        <v>0</v>
      </c>
      <c r="E829" s="5">
        <f>SUMIFS(base_de_dados!$T:$T,base_de_dados!$B:$B,$B829,base_de_dados!$G:$G,E$61,base_de_dados!$H:$H,$L$1,base_de_dados!$C:$C,$A829,base_de_dados!$M:$M,"&lt;=2011",base_de_dados!$O:$O,"&gt;=40908")</f>
        <v>0</v>
      </c>
      <c r="F829" s="5">
        <f>SUMIFS(base_de_dados!$T:$T,base_de_dados!$B:$B,$B829,base_de_dados!$G:$G,F$61,base_de_dados!$H:$H,$L$1,base_de_dados!$C:$C,$A829,base_de_dados!$M:$M,"&lt;=2011",base_de_dados!$O:$O,"&gt;=40908")</f>
        <v>0</v>
      </c>
      <c r="G829" s="5">
        <f>SUMIFS(base_de_dados!$T:$T,base_de_dados!$B:$B,$B829,base_de_dados!$G:$G,G$61,base_de_dados!$H:$H,$L$1,base_de_dados!$C:$C,$A829,base_de_dados!$M:$M,"&lt;=2011",base_de_dados!$O:$O,"&gt;=40908")</f>
        <v>0</v>
      </c>
      <c r="H829" s="5">
        <f>SUMIFS(base_de_dados!$T:$T,base_de_dados!$B:$B,$B829,base_de_dados!$G:$G,H$61,base_de_dados!$H:$H,$L$1,base_de_dados!$C:$C,$A829,base_de_dados!$M:$M,"&lt;=2011",base_de_dados!$O:$O,"&gt;=40908")</f>
        <v>0</v>
      </c>
      <c r="I829" s="5">
        <f>SUMIFS(base_de_dados!$T:$T,base_de_dados!$B:$B,$B829,base_de_dados!$G:$G,I$61,base_de_dados!$H:$H,$L$1,base_de_dados!$C:$C,$A829,base_de_dados!$M:$M,"&lt;=2011",base_de_dados!$O:$O,"&gt;=40908")</f>
        <v>0</v>
      </c>
      <c r="J829" s="5">
        <f>SUMIFS(base_de_dados!$T:$T,base_de_dados!$B:$B,$B829,base_de_dados!$G:$G,J$61,base_de_dados!$H:$H,$L$1,base_de_dados!$C:$C,$A829,base_de_dados!$M:$M,"&lt;=2011",base_de_dados!$O:$O,"&gt;=40908")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SUMIFS(base_de_dados!$T:$T,base_de_dados!$B:$B,$B830,base_de_dados!$G:$G,C$61,base_de_dados!$H:$H,$L$1,base_de_dados!$C:$C,$A830,base_de_dados!$M:$M,"&lt;=2011",base_de_dados!$O:$O,"&gt;=40908")</f>
        <v>0</v>
      </c>
      <c r="D830" s="5">
        <f>SUMIFS(base_de_dados!$T:$T,base_de_dados!$B:$B,$B830,base_de_dados!$G:$G,D$61,base_de_dados!$H:$H,$L$1,base_de_dados!$C:$C,$A830,base_de_dados!$M:$M,"&lt;=2011",base_de_dados!$O:$O,"&gt;=40908")</f>
        <v>0</v>
      </c>
      <c r="E830" s="5">
        <f>SUMIFS(base_de_dados!$T:$T,base_de_dados!$B:$B,$B830,base_de_dados!$G:$G,E$61,base_de_dados!$H:$H,$L$1,base_de_dados!$C:$C,$A830,base_de_dados!$M:$M,"&lt;=2011",base_de_dados!$O:$O,"&gt;=40908")</f>
        <v>0</v>
      </c>
      <c r="F830" s="5">
        <f>SUMIFS(base_de_dados!$T:$T,base_de_dados!$B:$B,$B830,base_de_dados!$G:$G,F$61,base_de_dados!$H:$H,$L$1,base_de_dados!$C:$C,$A830,base_de_dados!$M:$M,"&lt;=2011",base_de_dados!$O:$O,"&gt;=40908")</f>
        <v>0</v>
      </c>
      <c r="G830" s="5">
        <f>SUMIFS(base_de_dados!$T:$T,base_de_dados!$B:$B,$B830,base_de_dados!$G:$G,G$61,base_de_dados!$H:$H,$L$1,base_de_dados!$C:$C,$A830,base_de_dados!$M:$M,"&lt;=2011",base_de_dados!$O:$O,"&gt;=40908")</f>
        <v>0</v>
      </c>
      <c r="H830" s="5">
        <f>SUMIFS(base_de_dados!$T:$T,base_de_dados!$B:$B,$B830,base_de_dados!$G:$G,H$61,base_de_dados!$H:$H,$L$1,base_de_dados!$C:$C,$A830,base_de_dados!$M:$M,"&lt;=2011",base_de_dados!$O:$O,"&gt;=40908")</f>
        <v>0</v>
      </c>
      <c r="I830" s="5">
        <f>SUMIFS(base_de_dados!$T:$T,base_de_dados!$B:$B,$B830,base_de_dados!$G:$G,I$61,base_de_dados!$H:$H,$L$1,base_de_dados!$C:$C,$A830,base_de_dados!$M:$M,"&lt;=2011",base_de_dados!$O:$O,"&gt;=40908")</f>
        <v>0</v>
      </c>
      <c r="J830" s="5">
        <f>SUMIFS(base_de_dados!$T:$T,base_de_dados!$B:$B,$B830,base_de_dados!$G:$G,J$61,base_de_dados!$H:$H,$L$1,base_de_dados!$C:$C,$A830,base_de_dados!$M:$M,"&lt;=2011",base_de_dados!$O:$O,"&gt;=40908")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SUMIFS(base_de_dados!$T:$T,base_de_dados!$B:$B,$B831,base_de_dados!$G:$G,C$61,base_de_dados!$H:$H,$L$1,base_de_dados!$C:$C,$A831,base_de_dados!$M:$M,"&lt;=2011",base_de_dados!$O:$O,"&gt;=40908")</f>
        <v>0</v>
      </c>
      <c r="D831" s="5">
        <f>SUMIFS(base_de_dados!$T:$T,base_de_dados!$B:$B,$B831,base_de_dados!$G:$G,D$61,base_de_dados!$H:$H,$L$1,base_de_dados!$C:$C,$A831,base_de_dados!$M:$M,"&lt;=2011",base_de_dados!$O:$O,"&gt;=40908")</f>
        <v>0</v>
      </c>
      <c r="E831" s="5">
        <f>SUMIFS(base_de_dados!$T:$T,base_de_dados!$B:$B,$B831,base_de_dados!$G:$G,E$61,base_de_dados!$H:$H,$L$1,base_de_dados!$C:$C,$A831,base_de_dados!$M:$M,"&lt;=2011",base_de_dados!$O:$O,"&gt;=40908")</f>
        <v>0</v>
      </c>
      <c r="F831" s="5">
        <f>SUMIFS(base_de_dados!$T:$T,base_de_dados!$B:$B,$B831,base_de_dados!$G:$G,F$61,base_de_dados!$H:$H,$L$1,base_de_dados!$C:$C,$A831,base_de_dados!$M:$M,"&lt;=2011",base_de_dados!$O:$O,"&gt;=40908")</f>
        <v>0</v>
      </c>
      <c r="G831" s="5">
        <f>SUMIFS(base_de_dados!$T:$T,base_de_dados!$B:$B,$B831,base_de_dados!$G:$G,G$61,base_de_dados!$H:$H,$L$1,base_de_dados!$C:$C,$A831,base_de_dados!$M:$M,"&lt;=2011",base_de_dados!$O:$O,"&gt;=40908")</f>
        <v>0</v>
      </c>
      <c r="H831" s="5">
        <f>SUMIFS(base_de_dados!$T:$T,base_de_dados!$B:$B,$B831,base_de_dados!$G:$G,H$61,base_de_dados!$H:$H,$L$1,base_de_dados!$C:$C,$A831,base_de_dados!$M:$M,"&lt;=2011",base_de_dados!$O:$O,"&gt;=40908")</f>
        <v>0</v>
      </c>
      <c r="I831" s="5">
        <f>SUMIFS(base_de_dados!$T:$T,base_de_dados!$B:$B,$B831,base_de_dados!$G:$G,I$61,base_de_dados!$H:$H,$L$1,base_de_dados!$C:$C,$A831,base_de_dados!$M:$M,"&lt;=2011",base_de_dados!$O:$O,"&gt;=40908")</f>
        <v>0</v>
      </c>
      <c r="J831" s="5">
        <f>SUMIFS(base_de_dados!$T:$T,base_de_dados!$B:$B,$B831,base_de_dados!$G:$G,J$61,base_de_dados!$H:$H,$L$1,base_de_dados!$C:$C,$A831,base_de_dados!$M:$M,"&lt;=2011",base_de_dados!$O:$O,"&gt;=40908")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SUMIFS(base_de_dados!$T:$T,base_de_dados!$B:$B,$B832,base_de_dados!$G:$G,C$61,base_de_dados!$H:$H,$L$1,base_de_dados!$C:$C,$A832,base_de_dados!$M:$M,"&lt;=2011",base_de_dados!$O:$O,"&gt;=40908")</f>
        <v>0</v>
      </c>
      <c r="D832" s="5">
        <f>SUMIFS(base_de_dados!$T:$T,base_de_dados!$B:$B,$B832,base_de_dados!$G:$G,D$61,base_de_dados!$H:$H,$L$1,base_de_dados!$C:$C,$A832,base_de_dados!$M:$M,"&lt;=2011",base_de_dados!$O:$O,"&gt;=40908")</f>
        <v>0</v>
      </c>
      <c r="E832" s="5">
        <f>SUMIFS(base_de_dados!$T:$T,base_de_dados!$B:$B,$B832,base_de_dados!$G:$G,E$61,base_de_dados!$H:$H,$L$1,base_de_dados!$C:$C,$A832,base_de_dados!$M:$M,"&lt;=2011",base_de_dados!$O:$O,"&gt;=40908")</f>
        <v>0</v>
      </c>
      <c r="F832" s="5">
        <f>SUMIFS(base_de_dados!$T:$T,base_de_dados!$B:$B,$B832,base_de_dados!$G:$G,F$61,base_de_dados!$H:$H,$L$1,base_de_dados!$C:$C,$A832,base_de_dados!$M:$M,"&lt;=2011",base_de_dados!$O:$O,"&gt;=40908")</f>
        <v>0</v>
      </c>
      <c r="G832" s="5">
        <f>SUMIFS(base_de_dados!$T:$T,base_de_dados!$B:$B,$B832,base_de_dados!$G:$G,G$61,base_de_dados!$H:$H,$L$1,base_de_dados!$C:$C,$A832,base_de_dados!$M:$M,"&lt;=2011",base_de_dados!$O:$O,"&gt;=40908")</f>
        <v>0</v>
      </c>
      <c r="H832" s="5">
        <f>SUMIFS(base_de_dados!$T:$T,base_de_dados!$B:$B,$B832,base_de_dados!$G:$G,H$61,base_de_dados!$H:$H,$L$1,base_de_dados!$C:$C,$A832,base_de_dados!$M:$M,"&lt;=2011",base_de_dados!$O:$O,"&gt;=40908")</f>
        <v>0</v>
      </c>
      <c r="I832" s="5">
        <f>SUMIFS(base_de_dados!$T:$T,base_de_dados!$B:$B,$B832,base_de_dados!$G:$G,I$61,base_de_dados!$H:$H,$L$1,base_de_dados!$C:$C,$A832,base_de_dados!$M:$M,"&lt;=2011",base_de_dados!$O:$O,"&gt;=40908")</f>
        <v>0</v>
      </c>
      <c r="J832" s="5">
        <f>SUMIFS(base_de_dados!$T:$T,base_de_dados!$B:$B,$B832,base_de_dados!$G:$G,J$61,base_de_dados!$H:$H,$L$1,base_de_dados!$C:$C,$A832,base_de_dados!$M:$M,"&lt;=2011",base_de_dados!$O:$O,"&gt;=40908")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SUMIFS(base_de_dados!$T:$T,base_de_dados!$B:$B,$B833,base_de_dados!$G:$G,C$61,base_de_dados!$H:$H,$L$1,base_de_dados!$C:$C,$A833,base_de_dados!$M:$M,"&lt;=2011",base_de_dados!$O:$O,"&gt;=40908")</f>
        <v>0</v>
      </c>
      <c r="D833" s="5">
        <f>SUMIFS(base_de_dados!$T:$T,base_de_dados!$B:$B,$B833,base_de_dados!$G:$G,D$61,base_de_dados!$H:$H,$L$1,base_de_dados!$C:$C,$A833,base_de_dados!$M:$M,"&lt;=2011",base_de_dados!$O:$O,"&gt;=40908")</f>
        <v>0</v>
      </c>
      <c r="E833" s="5">
        <f>SUMIFS(base_de_dados!$T:$T,base_de_dados!$B:$B,$B833,base_de_dados!$G:$G,E$61,base_de_dados!$H:$H,$L$1,base_de_dados!$C:$C,$A833,base_de_dados!$M:$M,"&lt;=2011",base_de_dados!$O:$O,"&gt;=40908")</f>
        <v>0</v>
      </c>
      <c r="F833" s="5">
        <f>SUMIFS(base_de_dados!$T:$T,base_de_dados!$B:$B,$B833,base_de_dados!$G:$G,F$61,base_de_dados!$H:$H,$L$1,base_de_dados!$C:$C,$A833,base_de_dados!$M:$M,"&lt;=2011",base_de_dados!$O:$O,"&gt;=40908")</f>
        <v>0</v>
      </c>
      <c r="G833" s="5">
        <f>SUMIFS(base_de_dados!$T:$T,base_de_dados!$B:$B,$B833,base_de_dados!$G:$G,G$61,base_de_dados!$H:$H,$L$1,base_de_dados!$C:$C,$A833,base_de_dados!$M:$M,"&lt;=2011",base_de_dados!$O:$O,"&gt;=40908")</f>
        <v>0</v>
      </c>
      <c r="H833" s="5">
        <f>SUMIFS(base_de_dados!$T:$T,base_de_dados!$B:$B,$B833,base_de_dados!$G:$G,H$61,base_de_dados!$H:$H,$L$1,base_de_dados!$C:$C,$A833,base_de_dados!$M:$M,"&lt;=2011",base_de_dados!$O:$O,"&gt;=40908")</f>
        <v>0</v>
      </c>
      <c r="I833" s="5">
        <f>SUMIFS(base_de_dados!$T:$T,base_de_dados!$B:$B,$B833,base_de_dados!$G:$G,I$61,base_de_dados!$H:$H,$L$1,base_de_dados!$C:$C,$A833,base_de_dados!$M:$M,"&lt;=2011",base_de_dados!$O:$O,"&gt;=40908")</f>
        <v>0</v>
      </c>
      <c r="J833" s="5">
        <f>SUMIFS(base_de_dados!$T:$T,base_de_dados!$B:$B,$B833,base_de_dados!$G:$G,J$61,base_de_dados!$H:$H,$L$1,base_de_dados!$C:$C,$A833,base_de_dados!$M:$M,"&lt;=2011",base_de_dados!$O:$O,"&gt;=40908")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SUMIFS(base_de_dados!$T:$T,base_de_dados!$B:$B,$B834,base_de_dados!$G:$G,C$61,base_de_dados!$H:$H,$L$1,base_de_dados!$C:$C,$A834,base_de_dados!$M:$M,"&lt;=2011",base_de_dados!$O:$O,"&gt;=40908")</f>
        <v>0</v>
      </c>
      <c r="D834" s="5">
        <f>SUMIFS(base_de_dados!$T:$T,base_de_dados!$B:$B,$B834,base_de_dados!$G:$G,D$61,base_de_dados!$H:$H,$L$1,base_de_dados!$C:$C,$A834,base_de_dados!$M:$M,"&lt;=2011",base_de_dados!$O:$O,"&gt;=40908")</f>
        <v>0</v>
      </c>
      <c r="E834" s="5">
        <f>SUMIFS(base_de_dados!$T:$T,base_de_dados!$B:$B,$B834,base_de_dados!$G:$G,E$61,base_de_dados!$H:$H,$L$1,base_de_dados!$C:$C,$A834,base_de_dados!$M:$M,"&lt;=2011",base_de_dados!$O:$O,"&gt;=40908")</f>
        <v>0</v>
      </c>
      <c r="F834" s="5">
        <f>SUMIFS(base_de_dados!$T:$T,base_de_dados!$B:$B,$B834,base_de_dados!$G:$G,F$61,base_de_dados!$H:$H,$L$1,base_de_dados!$C:$C,$A834,base_de_dados!$M:$M,"&lt;=2011",base_de_dados!$O:$O,"&gt;=40908")</f>
        <v>0</v>
      </c>
      <c r="G834" s="5">
        <f>SUMIFS(base_de_dados!$T:$T,base_de_dados!$B:$B,$B834,base_de_dados!$G:$G,G$61,base_de_dados!$H:$H,$L$1,base_de_dados!$C:$C,$A834,base_de_dados!$M:$M,"&lt;=2011",base_de_dados!$O:$O,"&gt;=40908")</f>
        <v>0</v>
      </c>
      <c r="H834" s="5">
        <f>SUMIFS(base_de_dados!$T:$T,base_de_dados!$B:$B,$B834,base_de_dados!$G:$G,H$61,base_de_dados!$H:$H,$L$1,base_de_dados!$C:$C,$A834,base_de_dados!$M:$M,"&lt;=2011",base_de_dados!$O:$O,"&gt;=40908")</f>
        <v>0</v>
      </c>
      <c r="I834" s="5">
        <f>SUMIFS(base_de_dados!$T:$T,base_de_dados!$B:$B,$B834,base_de_dados!$G:$G,I$61,base_de_dados!$H:$H,$L$1,base_de_dados!$C:$C,$A834,base_de_dados!$M:$M,"&lt;=2011",base_de_dados!$O:$O,"&gt;=40908")</f>
        <v>0</v>
      </c>
      <c r="J834" s="5">
        <f>SUMIFS(base_de_dados!$T:$T,base_de_dados!$B:$B,$B834,base_de_dados!$G:$G,J$61,base_de_dados!$H:$H,$L$1,base_de_dados!$C:$C,$A834,base_de_dados!$M:$M,"&lt;=2011",base_de_dados!$O:$O,"&gt;=40908")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SUMIFS(base_de_dados!$T:$T,base_de_dados!$B:$B,$B835,base_de_dados!$G:$G,C$61,base_de_dados!$H:$H,$L$1,base_de_dados!$C:$C,$A835,base_de_dados!$M:$M,"&lt;=2011",base_de_dados!$O:$O,"&gt;=40908")</f>
        <v>0</v>
      </c>
      <c r="D835" s="5">
        <f>SUMIFS(base_de_dados!$T:$T,base_de_dados!$B:$B,$B835,base_de_dados!$G:$G,D$61,base_de_dados!$H:$H,$L$1,base_de_dados!$C:$C,$A835,base_de_dados!$M:$M,"&lt;=2011",base_de_dados!$O:$O,"&gt;=40908")</f>
        <v>0</v>
      </c>
      <c r="E835" s="5">
        <f>SUMIFS(base_de_dados!$T:$T,base_de_dados!$B:$B,$B835,base_de_dados!$G:$G,E$61,base_de_dados!$H:$H,$L$1,base_de_dados!$C:$C,$A835,base_de_dados!$M:$M,"&lt;=2011",base_de_dados!$O:$O,"&gt;=40908")</f>
        <v>0</v>
      </c>
      <c r="F835" s="5">
        <f>SUMIFS(base_de_dados!$T:$T,base_de_dados!$B:$B,$B835,base_de_dados!$G:$G,F$61,base_de_dados!$H:$H,$L$1,base_de_dados!$C:$C,$A835,base_de_dados!$M:$M,"&lt;=2011",base_de_dados!$O:$O,"&gt;=40908")</f>
        <v>0</v>
      </c>
      <c r="G835" s="5">
        <f>SUMIFS(base_de_dados!$T:$T,base_de_dados!$B:$B,$B835,base_de_dados!$G:$G,G$61,base_de_dados!$H:$H,$L$1,base_de_dados!$C:$C,$A835,base_de_dados!$M:$M,"&lt;=2011",base_de_dados!$O:$O,"&gt;=40908")</f>
        <v>0</v>
      </c>
      <c r="H835" s="5">
        <f>SUMIFS(base_de_dados!$T:$T,base_de_dados!$B:$B,$B835,base_de_dados!$G:$G,H$61,base_de_dados!$H:$H,$L$1,base_de_dados!$C:$C,$A835,base_de_dados!$M:$M,"&lt;=2011",base_de_dados!$O:$O,"&gt;=40908")</f>
        <v>0</v>
      </c>
      <c r="I835" s="5">
        <f>SUMIFS(base_de_dados!$T:$T,base_de_dados!$B:$B,$B835,base_de_dados!$G:$G,I$61,base_de_dados!$H:$H,$L$1,base_de_dados!$C:$C,$A835,base_de_dados!$M:$M,"&lt;=2011",base_de_dados!$O:$O,"&gt;=40908")</f>
        <v>0</v>
      </c>
      <c r="J835" s="5">
        <f>SUMIFS(base_de_dados!$T:$T,base_de_dados!$B:$B,$B835,base_de_dados!$G:$G,J$61,base_de_dados!$H:$H,$L$1,base_de_dados!$C:$C,$A835,base_de_dados!$M:$M,"&lt;=2011",base_de_dados!$O:$O,"&gt;=40908")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SUMIFS(base_de_dados!$T:$T,base_de_dados!$B:$B,$B836,base_de_dados!$G:$G,C$61,base_de_dados!$H:$H,$L$1,base_de_dados!$C:$C,$A836,base_de_dados!$M:$M,"&lt;=2011",base_de_dados!$O:$O,"&gt;=40908")</f>
        <v>0</v>
      </c>
      <c r="D836" s="5">
        <f>SUMIFS(base_de_dados!$T:$T,base_de_dados!$B:$B,$B836,base_de_dados!$G:$G,D$61,base_de_dados!$H:$H,$L$1,base_de_dados!$C:$C,$A836,base_de_dados!$M:$M,"&lt;=2011",base_de_dados!$O:$O,"&gt;=40908")</f>
        <v>0</v>
      </c>
      <c r="E836" s="5">
        <f>SUMIFS(base_de_dados!$T:$T,base_de_dados!$B:$B,$B836,base_de_dados!$G:$G,E$61,base_de_dados!$H:$H,$L$1,base_de_dados!$C:$C,$A836,base_de_dados!$M:$M,"&lt;=2011",base_de_dados!$O:$O,"&gt;=40908")</f>
        <v>0</v>
      </c>
      <c r="F836" s="5">
        <f>SUMIFS(base_de_dados!$T:$T,base_de_dados!$B:$B,$B836,base_de_dados!$G:$G,F$61,base_de_dados!$H:$H,$L$1,base_de_dados!$C:$C,$A836,base_de_dados!$M:$M,"&lt;=2011",base_de_dados!$O:$O,"&gt;=40908")</f>
        <v>0</v>
      </c>
      <c r="G836" s="5">
        <f>SUMIFS(base_de_dados!$T:$T,base_de_dados!$B:$B,$B836,base_de_dados!$G:$G,G$61,base_de_dados!$H:$H,$L$1,base_de_dados!$C:$C,$A836,base_de_dados!$M:$M,"&lt;=2011",base_de_dados!$O:$O,"&gt;=40908")</f>
        <v>0</v>
      </c>
      <c r="H836" s="5">
        <f>SUMIFS(base_de_dados!$T:$T,base_de_dados!$B:$B,$B836,base_de_dados!$G:$G,H$61,base_de_dados!$H:$H,$L$1,base_de_dados!$C:$C,$A836,base_de_dados!$M:$M,"&lt;=2011",base_de_dados!$O:$O,"&gt;=40908")</f>
        <v>0</v>
      </c>
      <c r="I836" s="5">
        <f>SUMIFS(base_de_dados!$T:$T,base_de_dados!$B:$B,$B836,base_de_dados!$G:$G,I$61,base_de_dados!$H:$H,$L$1,base_de_dados!$C:$C,$A836,base_de_dados!$M:$M,"&lt;=2011",base_de_dados!$O:$O,"&gt;=40908")</f>
        <v>0</v>
      </c>
      <c r="J836" s="5">
        <f>SUMIFS(base_de_dados!$T:$T,base_de_dados!$B:$B,$B836,base_de_dados!$G:$G,J$61,base_de_dados!$H:$H,$L$1,base_de_dados!$C:$C,$A836,base_de_dados!$M:$M,"&lt;=2011",base_de_dados!$O:$O,"&gt;=40908")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SUMIFS(base_de_dados!$T:$T,base_de_dados!$B:$B,$B837,base_de_dados!$G:$G,C$61,base_de_dados!$H:$H,$L$1,base_de_dados!$C:$C,$A837,base_de_dados!$M:$M,"&lt;=2011",base_de_dados!$O:$O,"&gt;=40908")</f>
        <v>0</v>
      </c>
      <c r="D837" s="5">
        <f>SUMIFS(base_de_dados!$T:$T,base_de_dados!$B:$B,$B837,base_de_dados!$G:$G,D$61,base_de_dados!$H:$H,$L$1,base_de_dados!$C:$C,$A837,base_de_dados!$M:$M,"&lt;=2011",base_de_dados!$O:$O,"&gt;=40908")</f>
        <v>0</v>
      </c>
      <c r="E837" s="5">
        <f>SUMIFS(base_de_dados!$T:$T,base_de_dados!$B:$B,$B837,base_de_dados!$G:$G,E$61,base_de_dados!$H:$H,$L$1,base_de_dados!$C:$C,$A837,base_de_dados!$M:$M,"&lt;=2011",base_de_dados!$O:$O,"&gt;=40908")</f>
        <v>0</v>
      </c>
      <c r="F837" s="5">
        <f>SUMIFS(base_de_dados!$T:$T,base_de_dados!$B:$B,$B837,base_de_dados!$G:$G,F$61,base_de_dados!$H:$H,$L$1,base_de_dados!$C:$C,$A837,base_de_dados!$M:$M,"&lt;=2011",base_de_dados!$O:$O,"&gt;=40908")</f>
        <v>0</v>
      </c>
      <c r="G837" s="5">
        <f>SUMIFS(base_de_dados!$T:$T,base_de_dados!$B:$B,$B837,base_de_dados!$G:$G,G$61,base_de_dados!$H:$H,$L$1,base_de_dados!$C:$C,$A837,base_de_dados!$M:$M,"&lt;=2011",base_de_dados!$O:$O,"&gt;=40908")</f>
        <v>0</v>
      </c>
      <c r="H837" s="5">
        <f>SUMIFS(base_de_dados!$T:$T,base_de_dados!$B:$B,$B837,base_de_dados!$G:$G,H$61,base_de_dados!$H:$H,$L$1,base_de_dados!$C:$C,$A837,base_de_dados!$M:$M,"&lt;=2011",base_de_dados!$O:$O,"&gt;=40908")</f>
        <v>0</v>
      </c>
      <c r="I837" s="5">
        <f>SUMIFS(base_de_dados!$T:$T,base_de_dados!$B:$B,$B837,base_de_dados!$G:$G,I$61,base_de_dados!$H:$H,$L$1,base_de_dados!$C:$C,$A837,base_de_dados!$M:$M,"&lt;=2011",base_de_dados!$O:$O,"&gt;=40908")</f>
        <v>0</v>
      </c>
      <c r="J837" s="5">
        <f>SUMIFS(base_de_dados!$T:$T,base_de_dados!$B:$B,$B837,base_de_dados!$G:$G,J$61,base_de_dados!$H:$H,$L$1,base_de_dados!$C:$C,$A837,base_de_dados!$M:$M,"&lt;=2011",base_de_dados!$O:$O,"&gt;=40908")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SUMIFS(base_de_dados!$T:$T,base_de_dados!$B:$B,$B838,base_de_dados!$G:$G,C$61,base_de_dados!$H:$H,$L$1,base_de_dados!$C:$C,$A838,base_de_dados!$M:$M,"&lt;=2011",base_de_dados!$O:$O,"&gt;=40908")</f>
        <v>0</v>
      </c>
      <c r="D838" s="5">
        <f>SUMIFS(base_de_dados!$T:$T,base_de_dados!$B:$B,$B838,base_de_dados!$G:$G,D$61,base_de_dados!$H:$H,$L$1,base_de_dados!$C:$C,$A838,base_de_dados!$M:$M,"&lt;=2011",base_de_dados!$O:$O,"&gt;=40908")</f>
        <v>0</v>
      </c>
      <c r="E838" s="5">
        <f>SUMIFS(base_de_dados!$T:$T,base_de_dados!$B:$B,$B838,base_de_dados!$G:$G,E$61,base_de_dados!$H:$H,$L$1,base_de_dados!$C:$C,$A838,base_de_dados!$M:$M,"&lt;=2011",base_de_dados!$O:$O,"&gt;=40908")</f>
        <v>0</v>
      </c>
      <c r="F838" s="5">
        <f>SUMIFS(base_de_dados!$T:$T,base_de_dados!$B:$B,$B838,base_de_dados!$G:$G,F$61,base_de_dados!$H:$H,$L$1,base_de_dados!$C:$C,$A838,base_de_dados!$M:$M,"&lt;=2011",base_de_dados!$O:$O,"&gt;=40908")</f>
        <v>0</v>
      </c>
      <c r="G838" s="5">
        <f>SUMIFS(base_de_dados!$T:$T,base_de_dados!$B:$B,$B838,base_de_dados!$G:$G,G$61,base_de_dados!$H:$H,$L$1,base_de_dados!$C:$C,$A838,base_de_dados!$M:$M,"&lt;=2011",base_de_dados!$O:$O,"&gt;=40908")</f>
        <v>0</v>
      </c>
      <c r="H838" s="5">
        <f>SUMIFS(base_de_dados!$T:$T,base_de_dados!$B:$B,$B838,base_de_dados!$G:$G,H$61,base_de_dados!$H:$H,$L$1,base_de_dados!$C:$C,$A838,base_de_dados!$M:$M,"&lt;=2011",base_de_dados!$O:$O,"&gt;=40908")</f>
        <v>0</v>
      </c>
      <c r="I838" s="5">
        <f>SUMIFS(base_de_dados!$T:$T,base_de_dados!$B:$B,$B838,base_de_dados!$G:$G,I$61,base_de_dados!$H:$H,$L$1,base_de_dados!$C:$C,$A838,base_de_dados!$M:$M,"&lt;=2011",base_de_dados!$O:$O,"&gt;=40908")</f>
        <v>0</v>
      </c>
      <c r="J838" s="5">
        <f>SUMIFS(base_de_dados!$T:$T,base_de_dados!$B:$B,$B838,base_de_dados!$G:$G,J$61,base_de_dados!$H:$H,$L$1,base_de_dados!$C:$C,$A838,base_de_dados!$M:$M,"&lt;=2011",base_de_dados!$O:$O,"&gt;=40908")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SUMIFS(base_de_dados!$T:$T,base_de_dados!$B:$B,$B839,base_de_dados!$G:$G,C$61,base_de_dados!$H:$H,$L$1,base_de_dados!$C:$C,$A839,base_de_dados!$M:$M,"&lt;=2011",base_de_dados!$O:$O,"&gt;=40908")</f>
        <v>0</v>
      </c>
      <c r="D839" s="5">
        <f>SUMIFS(base_de_dados!$T:$T,base_de_dados!$B:$B,$B839,base_de_dados!$G:$G,D$61,base_de_dados!$H:$H,$L$1,base_de_dados!$C:$C,$A839,base_de_dados!$M:$M,"&lt;=2011",base_de_dados!$O:$O,"&gt;=40908")</f>
        <v>0</v>
      </c>
      <c r="E839" s="5">
        <f>SUMIFS(base_de_dados!$T:$T,base_de_dados!$B:$B,$B839,base_de_dados!$G:$G,E$61,base_de_dados!$H:$H,$L$1,base_de_dados!$C:$C,$A839,base_de_dados!$M:$M,"&lt;=2011",base_de_dados!$O:$O,"&gt;=40908")</f>
        <v>0</v>
      </c>
      <c r="F839" s="5">
        <f>SUMIFS(base_de_dados!$T:$T,base_de_dados!$B:$B,$B839,base_de_dados!$G:$G,F$61,base_de_dados!$H:$H,$L$1,base_de_dados!$C:$C,$A839,base_de_dados!$M:$M,"&lt;=2011",base_de_dados!$O:$O,"&gt;=40908")</f>
        <v>0</v>
      </c>
      <c r="G839" s="5">
        <f>SUMIFS(base_de_dados!$T:$T,base_de_dados!$B:$B,$B839,base_de_dados!$G:$G,G$61,base_de_dados!$H:$H,$L$1,base_de_dados!$C:$C,$A839,base_de_dados!$M:$M,"&lt;=2011",base_de_dados!$O:$O,"&gt;=40908")</f>
        <v>0</v>
      </c>
      <c r="H839" s="5">
        <f>SUMIFS(base_de_dados!$T:$T,base_de_dados!$B:$B,$B839,base_de_dados!$G:$G,H$61,base_de_dados!$H:$H,$L$1,base_de_dados!$C:$C,$A839,base_de_dados!$M:$M,"&lt;=2011",base_de_dados!$O:$O,"&gt;=40908")</f>
        <v>0</v>
      </c>
      <c r="I839" s="5">
        <f>SUMIFS(base_de_dados!$T:$T,base_de_dados!$B:$B,$B839,base_de_dados!$G:$G,I$61,base_de_dados!$H:$H,$L$1,base_de_dados!$C:$C,$A839,base_de_dados!$M:$M,"&lt;=2011",base_de_dados!$O:$O,"&gt;=40908")</f>
        <v>0</v>
      </c>
      <c r="J839" s="5">
        <f>SUMIFS(base_de_dados!$T:$T,base_de_dados!$B:$B,$B839,base_de_dados!$G:$G,J$61,base_de_dados!$H:$H,$L$1,base_de_dados!$C:$C,$A839,base_de_dados!$M:$M,"&lt;=2011",base_de_dados!$O:$O,"&gt;=40908")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SUMIFS(base_de_dados!$T:$T,base_de_dados!$B:$B,$B840,base_de_dados!$G:$G,C$61,base_de_dados!$H:$H,$L$1,base_de_dados!$C:$C,$A840,base_de_dados!$M:$M,"&lt;=2011",base_de_dados!$O:$O,"&gt;=40908")</f>
        <v>0</v>
      </c>
      <c r="D840" s="5">
        <f>SUMIFS(base_de_dados!$T:$T,base_de_dados!$B:$B,$B840,base_de_dados!$G:$G,D$61,base_de_dados!$H:$H,$L$1,base_de_dados!$C:$C,$A840,base_de_dados!$M:$M,"&lt;=2011",base_de_dados!$O:$O,"&gt;=40908")</f>
        <v>0</v>
      </c>
      <c r="E840" s="5">
        <f>SUMIFS(base_de_dados!$T:$T,base_de_dados!$B:$B,$B840,base_de_dados!$G:$G,E$61,base_de_dados!$H:$H,$L$1,base_de_dados!$C:$C,$A840,base_de_dados!$M:$M,"&lt;=2011",base_de_dados!$O:$O,"&gt;=40908")</f>
        <v>0</v>
      </c>
      <c r="F840" s="5">
        <f>SUMIFS(base_de_dados!$T:$T,base_de_dados!$B:$B,$B840,base_de_dados!$G:$G,F$61,base_de_dados!$H:$H,$L$1,base_de_dados!$C:$C,$A840,base_de_dados!$M:$M,"&lt;=2011",base_de_dados!$O:$O,"&gt;=40908")</f>
        <v>0</v>
      </c>
      <c r="G840" s="5">
        <f>SUMIFS(base_de_dados!$T:$T,base_de_dados!$B:$B,$B840,base_de_dados!$G:$G,G$61,base_de_dados!$H:$H,$L$1,base_de_dados!$C:$C,$A840,base_de_dados!$M:$M,"&lt;=2011",base_de_dados!$O:$O,"&gt;=40908")</f>
        <v>0</v>
      </c>
      <c r="H840" s="5">
        <f>SUMIFS(base_de_dados!$T:$T,base_de_dados!$B:$B,$B840,base_de_dados!$G:$G,H$61,base_de_dados!$H:$H,$L$1,base_de_dados!$C:$C,$A840,base_de_dados!$M:$M,"&lt;=2011",base_de_dados!$O:$O,"&gt;=40908")</f>
        <v>0</v>
      </c>
      <c r="I840" s="5">
        <f>SUMIFS(base_de_dados!$T:$T,base_de_dados!$B:$B,$B840,base_de_dados!$G:$G,I$61,base_de_dados!$H:$H,$L$1,base_de_dados!$C:$C,$A840,base_de_dados!$M:$M,"&lt;=2011",base_de_dados!$O:$O,"&gt;=40908")</f>
        <v>0</v>
      </c>
      <c r="J840" s="5">
        <f>SUMIFS(base_de_dados!$T:$T,base_de_dados!$B:$B,$B840,base_de_dados!$G:$G,J$61,base_de_dados!$H:$H,$L$1,base_de_dados!$C:$C,$A840,base_de_dados!$M:$M,"&lt;=2011",base_de_dados!$O:$O,"&gt;=40908")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SUMIFS(base_de_dados!$T:$T,base_de_dados!$B:$B,$B841,base_de_dados!$G:$G,C$61,base_de_dados!$H:$H,$L$1,base_de_dados!$C:$C,$A841,base_de_dados!$M:$M,"&lt;=2011",base_de_dados!$O:$O,"&gt;=40908")</f>
        <v>0</v>
      </c>
      <c r="D841" s="5">
        <f>SUMIFS(base_de_dados!$T:$T,base_de_dados!$B:$B,$B841,base_de_dados!$G:$G,D$61,base_de_dados!$H:$H,$L$1,base_de_dados!$C:$C,$A841,base_de_dados!$M:$M,"&lt;=2011",base_de_dados!$O:$O,"&gt;=40908")</f>
        <v>0</v>
      </c>
      <c r="E841" s="5">
        <f>SUMIFS(base_de_dados!$T:$T,base_de_dados!$B:$B,$B841,base_de_dados!$G:$G,E$61,base_de_dados!$H:$H,$L$1,base_de_dados!$C:$C,$A841,base_de_dados!$M:$M,"&lt;=2011",base_de_dados!$O:$O,"&gt;=40908")</f>
        <v>0</v>
      </c>
      <c r="F841" s="5">
        <f>SUMIFS(base_de_dados!$T:$T,base_de_dados!$B:$B,$B841,base_de_dados!$G:$G,F$61,base_de_dados!$H:$H,$L$1,base_de_dados!$C:$C,$A841,base_de_dados!$M:$M,"&lt;=2011",base_de_dados!$O:$O,"&gt;=40908")</f>
        <v>0</v>
      </c>
      <c r="G841" s="5">
        <f>SUMIFS(base_de_dados!$T:$T,base_de_dados!$B:$B,$B841,base_de_dados!$G:$G,G$61,base_de_dados!$H:$H,$L$1,base_de_dados!$C:$C,$A841,base_de_dados!$M:$M,"&lt;=2011",base_de_dados!$O:$O,"&gt;=40908")</f>
        <v>0</v>
      </c>
      <c r="H841" s="5">
        <f>SUMIFS(base_de_dados!$T:$T,base_de_dados!$B:$B,$B841,base_de_dados!$G:$G,H$61,base_de_dados!$H:$H,$L$1,base_de_dados!$C:$C,$A841,base_de_dados!$M:$M,"&lt;=2011",base_de_dados!$O:$O,"&gt;=40908")</f>
        <v>0</v>
      </c>
      <c r="I841" s="5">
        <f>SUMIFS(base_de_dados!$T:$T,base_de_dados!$B:$B,$B841,base_de_dados!$G:$G,I$61,base_de_dados!$H:$H,$L$1,base_de_dados!$C:$C,$A841,base_de_dados!$M:$M,"&lt;=2011",base_de_dados!$O:$O,"&gt;=40908")</f>
        <v>0</v>
      </c>
      <c r="J841" s="5">
        <f>SUMIFS(base_de_dados!$T:$T,base_de_dados!$B:$B,$B841,base_de_dados!$G:$G,J$61,base_de_dados!$H:$H,$L$1,base_de_dados!$C:$C,$A841,base_de_dados!$M:$M,"&lt;=2011",base_de_dados!$O:$O,"&gt;=40908")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SUMIFS(base_de_dados!$T:$T,base_de_dados!$B:$B,$B842,base_de_dados!$G:$G,C$61,base_de_dados!$H:$H,$L$1,base_de_dados!$C:$C,$A842,base_de_dados!$M:$M,"&lt;=2011",base_de_dados!$O:$O,"&gt;=40908")</f>
        <v>0</v>
      </c>
      <c r="D842" s="5">
        <f>SUMIFS(base_de_dados!$T:$T,base_de_dados!$B:$B,$B842,base_de_dados!$G:$G,D$61,base_de_dados!$H:$H,$L$1,base_de_dados!$C:$C,$A842,base_de_dados!$M:$M,"&lt;=2011",base_de_dados!$O:$O,"&gt;=40908")</f>
        <v>0</v>
      </c>
      <c r="E842" s="5">
        <f>SUMIFS(base_de_dados!$T:$T,base_de_dados!$B:$B,$B842,base_de_dados!$G:$G,E$61,base_de_dados!$H:$H,$L$1,base_de_dados!$C:$C,$A842,base_de_dados!$M:$M,"&lt;=2011",base_de_dados!$O:$O,"&gt;=40908")</f>
        <v>0</v>
      </c>
      <c r="F842" s="5">
        <f>SUMIFS(base_de_dados!$T:$T,base_de_dados!$B:$B,$B842,base_de_dados!$G:$G,F$61,base_de_dados!$H:$H,$L$1,base_de_dados!$C:$C,$A842,base_de_dados!$M:$M,"&lt;=2011",base_de_dados!$O:$O,"&gt;=40908")</f>
        <v>0</v>
      </c>
      <c r="G842" s="5">
        <f>SUMIFS(base_de_dados!$T:$T,base_de_dados!$B:$B,$B842,base_de_dados!$G:$G,G$61,base_de_dados!$H:$H,$L$1,base_de_dados!$C:$C,$A842,base_de_dados!$M:$M,"&lt;=2011",base_de_dados!$O:$O,"&gt;=40908")</f>
        <v>0</v>
      </c>
      <c r="H842" s="5">
        <f>SUMIFS(base_de_dados!$T:$T,base_de_dados!$B:$B,$B842,base_de_dados!$G:$G,H$61,base_de_dados!$H:$H,$L$1,base_de_dados!$C:$C,$A842,base_de_dados!$M:$M,"&lt;=2011",base_de_dados!$O:$O,"&gt;=40908")</f>
        <v>0</v>
      </c>
      <c r="I842" s="5">
        <f>SUMIFS(base_de_dados!$T:$T,base_de_dados!$B:$B,$B842,base_de_dados!$G:$G,I$61,base_de_dados!$H:$H,$L$1,base_de_dados!$C:$C,$A842,base_de_dados!$M:$M,"&lt;=2011",base_de_dados!$O:$O,"&gt;=40908")</f>
        <v>0</v>
      </c>
      <c r="J842" s="5">
        <f>SUMIFS(base_de_dados!$T:$T,base_de_dados!$B:$B,$B842,base_de_dados!$G:$G,J$61,base_de_dados!$H:$H,$L$1,base_de_dados!$C:$C,$A842,base_de_dados!$M:$M,"&lt;=2011",base_de_dados!$O:$O,"&gt;=40908")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SUMIFS(base_de_dados!$T:$T,base_de_dados!$B:$B,$B843,base_de_dados!$G:$G,C$61,base_de_dados!$H:$H,$L$1,base_de_dados!$C:$C,$A843,base_de_dados!$M:$M,"&lt;=2011",base_de_dados!$O:$O,"&gt;=40908")</f>
        <v>0</v>
      </c>
      <c r="D843" s="5">
        <f>SUMIFS(base_de_dados!$T:$T,base_de_dados!$B:$B,$B843,base_de_dados!$G:$G,D$61,base_de_dados!$H:$H,$L$1,base_de_dados!$C:$C,$A843,base_de_dados!$M:$M,"&lt;=2011",base_de_dados!$O:$O,"&gt;=40908")</f>
        <v>0</v>
      </c>
      <c r="E843" s="5">
        <f>SUMIFS(base_de_dados!$T:$T,base_de_dados!$B:$B,$B843,base_de_dados!$G:$G,E$61,base_de_dados!$H:$H,$L$1,base_de_dados!$C:$C,$A843,base_de_dados!$M:$M,"&lt;=2011",base_de_dados!$O:$O,"&gt;=40908")</f>
        <v>0</v>
      </c>
      <c r="F843" s="5">
        <f>SUMIFS(base_de_dados!$T:$T,base_de_dados!$B:$B,$B843,base_de_dados!$G:$G,F$61,base_de_dados!$H:$H,$L$1,base_de_dados!$C:$C,$A843,base_de_dados!$M:$M,"&lt;=2011",base_de_dados!$O:$O,"&gt;=40908")</f>
        <v>0</v>
      </c>
      <c r="G843" s="5">
        <f>SUMIFS(base_de_dados!$T:$T,base_de_dados!$B:$B,$B843,base_de_dados!$G:$G,G$61,base_de_dados!$H:$H,$L$1,base_de_dados!$C:$C,$A843,base_de_dados!$M:$M,"&lt;=2011",base_de_dados!$O:$O,"&gt;=40908")</f>
        <v>0</v>
      </c>
      <c r="H843" s="5">
        <f>SUMIFS(base_de_dados!$T:$T,base_de_dados!$B:$B,$B843,base_de_dados!$G:$G,H$61,base_de_dados!$H:$H,$L$1,base_de_dados!$C:$C,$A843,base_de_dados!$M:$M,"&lt;=2011",base_de_dados!$O:$O,"&gt;=40908")</f>
        <v>0</v>
      </c>
      <c r="I843" s="5">
        <f>SUMIFS(base_de_dados!$T:$T,base_de_dados!$B:$B,$B843,base_de_dados!$G:$G,I$61,base_de_dados!$H:$H,$L$1,base_de_dados!$C:$C,$A843,base_de_dados!$M:$M,"&lt;=2011",base_de_dados!$O:$O,"&gt;=40908")</f>
        <v>0</v>
      </c>
      <c r="J843" s="5">
        <f>SUMIFS(base_de_dados!$T:$T,base_de_dados!$B:$B,$B843,base_de_dados!$G:$G,J$61,base_de_dados!$H:$H,$L$1,base_de_dados!$C:$C,$A843,base_de_dados!$M:$M,"&lt;=2011",base_de_dados!$O:$O,"&gt;=40908")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SUMIFS(base_de_dados!$T:$T,base_de_dados!$B:$B,$B844,base_de_dados!$G:$G,C$61,base_de_dados!$H:$H,$L$1,base_de_dados!$C:$C,$A844,base_de_dados!$M:$M,"&lt;=2011",base_de_dados!$O:$O,"&gt;=40908")</f>
        <v>0</v>
      </c>
      <c r="D844" s="5">
        <f>SUMIFS(base_de_dados!$T:$T,base_de_dados!$B:$B,$B844,base_de_dados!$G:$G,D$61,base_de_dados!$H:$H,$L$1,base_de_dados!$C:$C,$A844,base_de_dados!$M:$M,"&lt;=2011",base_de_dados!$O:$O,"&gt;=40908")</f>
        <v>0</v>
      </c>
      <c r="E844" s="5">
        <f>SUMIFS(base_de_dados!$T:$T,base_de_dados!$B:$B,$B844,base_de_dados!$G:$G,E$61,base_de_dados!$H:$H,$L$1,base_de_dados!$C:$C,$A844,base_de_dados!$M:$M,"&lt;=2011",base_de_dados!$O:$O,"&gt;=40908")</f>
        <v>0</v>
      </c>
      <c r="F844" s="5">
        <f>SUMIFS(base_de_dados!$T:$T,base_de_dados!$B:$B,$B844,base_de_dados!$G:$G,F$61,base_de_dados!$H:$H,$L$1,base_de_dados!$C:$C,$A844,base_de_dados!$M:$M,"&lt;=2011",base_de_dados!$O:$O,"&gt;=40908")</f>
        <v>0</v>
      </c>
      <c r="G844" s="5">
        <f>SUMIFS(base_de_dados!$T:$T,base_de_dados!$B:$B,$B844,base_de_dados!$G:$G,G$61,base_de_dados!$H:$H,$L$1,base_de_dados!$C:$C,$A844,base_de_dados!$M:$M,"&lt;=2011",base_de_dados!$O:$O,"&gt;=40908")</f>
        <v>0</v>
      </c>
      <c r="H844" s="5">
        <f>SUMIFS(base_de_dados!$T:$T,base_de_dados!$B:$B,$B844,base_de_dados!$G:$G,H$61,base_de_dados!$H:$H,$L$1,base_de_dados!$C:$C,$A844,base_de_dados!$M:$M,"&lt;=2011",base_de_dados!$O:$O,"&gt;=40908")</f>
        <v>0</v>
      </c>
      <c r="I844" s="5">
        <f>SUMIFS(base_de_dados!$T:$T,base_de_dados!$B:$B,$B844,base_de_dados!$G:$G,I$61,base_de_dados!$H:$H,$L$1,base_de_dados!$C:$C,$A844,base_de_dados!$M:$M,"&lt;=2011",base_de_dados!$O:$O,"&gt;=40908")</f>
        <v>0</v>
      </c>
      <c r="J844" s="5">
        <f>SUMIFS(base_de_dados!$T:$T,base_de_dados!$B:$B,$B844,base_de_dados!$G:$G,J$61,base_de_dados!$H:$H,$L$1,base_de_dados!$C:$C,$A844,base_de_dados!$M:$M,"&lt;=2011",base_de_dados!$O:$O,"&gt;=40908")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SUMIFS(base_de_dados!$T:$T,base_de_dados!$B:$B,$B845,base_de_dados!$G:$G,C$61,base_de_dados!$H:$H,$L$1,base_de_dados!$C:$C,$A845,base_de_dados!$M:$M,"&lt;=2011",base_de_dados!$O:$O,"&gt;=40908")</f>
        <v>0</v>
      </c>
      <c r="D845" s="5">
        <f>SUMIFS(base_de_dados!$T:$T,base_de_dados!$B:$B,$B845,base_de_dados!$G:$G,D$61,base_de_dados!$H:$H,$L$1,base_de_dados!$C:$C,$A845,base_de_dados!$M:$M,"&lt;=2011",base_de_dados!$O:$O,"&gt;=40908")</f>
        <v>0</v>
      </c>
      <c r="E845" s="5">
        <f>SUMIFS(base_de_dados!$T:$T,base_de_dados!$B:$B,$B845,base_de_dados!$G:$G,E$61,base_de_dados!$H:$H,$L$1,base_de_dados!$C:$C,$A845,base_de_dados!$M:$M,"&lt;=2011",base_de_dados!$O:$O,"&gt;=40908")</f>
        <v>0</v>
      </c>
      <c r="F845" s="5">
        <f>SUMIFS(base_de_dados!$T:$T,base_de_dados!$B:$B,$B845,base_de_dados!$G:$G,F$61,base_de_dados!$H:$H,$L$1,base_de_dados!$C:$C,$A845,base_de_dados!$M:$M,"&lt;=2011",base_de_dados!$O:$O,"&gt;=40908")</f>
        <v>0</v>
      </c>
      <c r="G845" s="5">
        <f>SUMIFS(base_de_dados!$T:$T,base_de_dados!$B:$B,$B845,base_de_dados!$G:$G,G$61,base_de_dados!$H:$H,$L$1,base_de_dados!$C:$C,$A845,base_de_dados!$M:$M,"&lt;=2011",base_de_dados!$O:$O,"&gt;=40908")</f>
        <v>0</v>
      </c>
      <c r="H845" s="5">
        <f>SUMIFS(base_de_dados!$T:$T,base_de_dados!$B:$B,$B845,base_de_dados!$G:$G,H$61,base_de_dados!$H:$H,$L$1,base_de_dados!$C:$C,$A845,base_de_dados!$M:$M,"&lt;=2011",base_de_dados!$O:$O,"&gt;=40908")</f>
        <v>0</v>
      </c>
      <c r="I845" s="5">
        <f>SUMIFS(base_de_dados!$T:$T,base_de_dados!$B:$B,$B845,base_de_dados!$G:$G,I$61,base_de_dados!$H:$H,$L$1,base_de_dados!$C:$C,$A845,base_de_dados!$M:$M,"&lt;=2011",base_de_dados!$O:$O,"&gt;=40908")</f>
        <v>0</v>
      </c>
      <c r="J845" s="5">
        <f>SUMIFS(base_de_dados!$T:$T,base_de_dados!$B:$B,$B845,base_de_dados!$G:$G,J$61,base_de_dados!$H:$H,$L$1,base_de_dados!$C:$C,$A845,base_de_dados!$M:$M,"&lt;=2011",base_de_dados!$O:$O,"&gt;=40908")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SUMIFS(base_de_dados!$T:$T,base_de_dados!$B:$B,$B846,base_de_dados!$G:$G,C$61,base_de_dados!$H:$H,$L$1,base_de_dados!$C:$C,$A846,base_de_dados!$M:$M,"&lt;=2011",base_de_dados!$O:$O,"&gt;=40908")</f>
        <v>0</v>
      </c>
      <c r="D846" s="5">
        <f>SUMIFS(base_de_dados!$T:$T,base_de_dados!$B:$B,$B846,base_de_dados!$G:$G,D$61,base_de_dados!$H:$H,$L$1,base_de_dados!$C:$C,$A846,base_de_dados!$M:$M,"&lt;=2011",base_de_dados!$O:$O,"&gt;=40908")</f>
        <v>0</v>
      </c>
      <c r="E846" s="5">
        <f>SUMIFS(base_de_dados!$T:$T,base_de_dados!$B:$B,$B846,base_de_dados!$G:$G,E$61,base_de_dados!$H:$H,$L$1,base_de_dados!$C:$C,$A846,base_de_dados!$M:$M,"&lt;=2011",base_de_dados!$O:$O,"&gt;=40908")</f>
        <v>0</v>
      </c>
      <c r="F846" s="5">
        <f>SUMIFS(base_de_dados!$T:$T,base_de_dados!$B:$B,$B846,base_de_dados!$G:$G,F$61,base_de_dados!$H:$H,$L$1,base_de_dados!$C:$C,$A846,base_de_dados!$M:$M,"&lt;=2011",base_de_dados!$O:$O,"&gt;=40908")</f>
        <v>0</v>
      </c>
      <c r="G846" s="5">
        <f>SUMIFS(base_de_dados!$T:$T,base_de_dados!$B:$B,$B846,base_de_dados!$G:$G,G$61,base_de_dados!$H:$H,$L$1,base_de_dados!$C:$C,$A846,base_de_dados!$M:$M,"&lt;=2011",base_de_dados!$O:$O,"&gt;=40908")</f>
        <v>0</v>
      </c>
      <c r="H846" s="5">
        <f>SUMIFS(base_de_dados!$T:$T,base_de_dados!$B:$B,$B846,base_de_dados!$G:$G,H$61,base_de_dados!$H:$H,$L$1,base_de_dados!$C:$C,$A846,base_de_dados!$M:$M,"&lt;=2011",base_de_dados!$O:$O,"&gt;=40908")</f>
        <v>0</v>
      </c>
      <c r="I846" s="5">
        <f>SUMIFS(base_de_dados!$T:$T,base_de_dados!$B:$B,$B846,base_de_dados!$G:$G,I$61,base_de_dados!$H:$H,$L$1,base_de_dados!$C:$C,$A846,base_de_dados!$M:$M,"&lt;=2011",base_de_dados!$O:$O,"&gt;=40908")</f>
        <v>0</v>
      </c>
      <c r="J846" s="5">
        <f>SUMIFS(base_de_dados!$T:$T,base_de_dados!$B:$B,$B846,base_de_dados!$G:$G,J$61,base_de_dados!$H:$H,$L$1,base_de_dados!$C:$C,$A846,base_de_dados!$M:$M,"&lt;=2011",base_de_dados!$O:$O,"&gt;=40908")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SUMIFS(base_de_dados!$T:$T,base_de_dados!$B:$B,$B847,base_de_dados!$G:$G,C$61,base_de_dados!$H:$H,$L$1,base_de_dados!$C:$C,$A847,base_de_dados!$M:$M,"&lt;=2011",base_de_dados!$O:$O,"&gt;=40908")</f>
        <v>0</v>
      </c>
      <c r="D847" s="5">
        <f>SUMIFS(base_de_dados!$T:$T,base_de_dados!$B:$B,$B847,base_de_dados!$G:$G,D$61,base_de_dados!$H:$H,$L$1,base_de_dados!$C:$C,$A847,base_de_dados!$M:$M,"&lt;=2011",base_de_dados!$O:$O,"&gt;=40908")</f>
        <v>0</v>
      </c>
      <c r="E847" s="5">
        <f>SUMIFS(base_de_dados!$T:$T,base_de_dados!$B:$B,$B847,base_de_dados!$G:$G,E$61,base_de_dados!$H:$H,$L$1,base_de_dados!$C:$C,$A847,base_de_dados!$M:$M,"&lt;=2011",base_de_dados!$O:$O,"&gt;=40908")</f>
        <v>0</v>
      </c>
      <c r="F847" s="5">
        <f>SUMIFS(base_de_dados!$T:$T,base_de_dados!$B:$B,$B847,base_de_dados!$G:$G,F$61,base_de_dados!$H:$H,$L$1,base_de_dados!$C:$C,$A847,base_de_dados!$M:$M,"&lt;=2011",base_de_dados!$O:$O,"&gt;=40908")</f>
        <v>0</v>
      </c>
      <c r="G847" s="5">
        <f>SUMIFS(base_de_dados!$T:$T,base_de_dados!$B:$B,$B847,base_de_dados!$G:$G,G$61,base_de_dados!$H:$H,$L$1,base_de_dados!$C:$C,$A847,base_de_dados!$M:$M,"&lt;=2011",base_de_dados!$O:$O,"&gt;=40908")</f>
        <v>0</v>
      </c>
      <c r="H847" s="5">
        <f>SUMIFS(base_de_dados!$T:$T,base_de_dados!$B:$B,$B847,base_de_dados!$G:$G,H$61,base_de_dados!$H:$H,$L$1,base_de_dados!$C:$C,$A847,base_de_dados!$M:$M,"&lt;=2011",base_de_dados!$O:$O,"&gt;=40908")</f>
        <v>0</v>
      </c>
      <c r="I847" s="5">
        <f>SUMIFS(base_de_dados!$T:$T,base_de_dados!$B:$B,$B847,base_de_dados!$G:$G,I$61,base_de_dados!$H:$H,$L$1,base_de_dados!$C:$C,$A847,base_de_dados!$M:$M,"&lt;=2011",base_de_dados!$O:$O,"&gt;=40908")</f>
        <v>0</v>
      </c>
      <c r="J847" s="5">
        <f>SUMIFS(base_de_dados!$T:$T,base_de_dados!$B:$B,$B847,base_de_dados!$G:$G,J$61,base_de_dados!$H:$H,$L$1,base_de_dados!$C:$C,$A847,base_de_dados!$M:$M,"&lt;=2011",base_de_dados!$O:$O,"&gt;=40908")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SUMIFS(base_de_dados!$T:$T,base_de_dados!$B:$B,$B848,base_de_dados!$G:$G,C$61,base_de_dados!$H:$H,$L$1,base_de_dados!$C:$C,$A848,base_de_dados!$M:$M,"&lt;=2011",base_de_dados!$O:$O,"&gt;=40908")</f>
        <v>0</v>
      </c>
      <c r="D848" s="5">
        <f>SUMIFS(base_de_dados!$T:$T,base_de_dados!$B:$B,$B848,base_de_dados!$G:$G,D$61,base_de_dados!$H:$H,$L$1,base_de_dados!$C:$C,$A848,base_de_dados!$M:$M,"&lt;=2011",base_de_dados!$O:$O,"&gt;=40908")</f>
        <v>0</v>
      </c>
      <c r="E848" s="5">
        <f>SUMIFS(base_de_dados!$T:$T,base_de_dados!$B:$B,$B848,base_de_dados!$G:$G,E$61,base_de_dados!$H:$H,$L$1,base_de_dados!$C:$C,$A848,base_de_dados!$M:$M,"&lt;=2011",base_de_dados!$O:$O,"&gt;=40908")</f>
        <v>0</v>
      </c>
      <c r="F848" s="5">
        <f>SUMIFS(base_de_dados!$T:$T,base_de_dados!$B:$B,$B848,base_de_dados!$G:$G,F$61,base_de_dados!$H:$H,$L$1,base_de_dados!$C:$C,$A848,base_de_dados!$M:$M,"&lt;=2011",base_de_dados!$O:$O,"&gt;=40908")</f>
        <v>0</v>
      </c>
      <c r="G848" s="5">
        <f>SUMIFS(base_de_dados!$T:$T,base_de_dados!$B:$B,$B848,base_de_dados!$G:$G,G$61,base_de_dados!$H:$H,$L$1,base_de_dados!$C:$C,$A848,base_de_dados!$M:$M,"&lt;=2011",base_de_dados!$O:$O,"&gt;=40908")</f>
        <v>0</v>
      </c>
      <c r="H848" s="5">
        <f>SUMIFS(base_de_dados!$T:$T,base_de_dados!$B:$B,$B848,base_de_dados!$G:$G,H$61,base_de_dados!$H:$H,$L$1,base_de_dados!$C:$C,$A848,base_de_dados!$M:$M,"&lt;=2011",base_de_dados!$O:$O,"&gt;=40908")</f>
        <v>0</v>
      </c>
      <c r="I848" s="5">
        <f>SUMIFS(base_de_dados!$T:$T,base_de_dados!$B:$B,$B848,base_de_dados!$G:$G,I$61,base_de_dados!$H:$H,$L$1,base_de_dados!$C:$C,$A848,base_de_dados!$M:$M,"&lt;=2011",base_de_dados!$O:$O,"&gt;=40908")</f>
        <v>0</v>
      </c>
      <c r="J848" s="5">
        <f>SUMIFS(base_de_dados!$T:$T,base_de_dados!$B:$B,$B848,base_de_dados!$G:$G,J$61,base_de_dados!$H:$H,$L$1,base_de_dados!$C:$C,$A848,base_de_dados!$M:$M,"&lt;=2011",base_de_dados!$O:$O,"&gt;=40908")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SUMIFS(base_de_dados!$T:$T,base_de_dados!$B:$B,$B849,base_de_dados!$G:$G,C$61,base_de_dados!$H:$H,$L$1,base_de_dados!$C:$C,$A849,base_de_dados!$M:$M,"&lt;=2011",base_de_dados!$O:$O,"&gt;=40908")</f>
        <v>0</v>
      </c>
      <c r="D849" s="5">
        <f>SUMIFS(base_de_dados!$T:$T,base_de_dados!$B:$B,$B849,base_de_dados!$G:$G,D$61,base_de_dados!$H:$H,$L$1,base_de_dados!$C:$C,$A849,base_de_dados!$M:$M,"&lt;=2011",base_de_dados!$O:$O,"&gt;=40908")</f>
        <v>0</v>
      </c>
      <c r="E849" s="5">
        <f>SUMIFS(base_de_dados!$T:$T,base_de_dados!$B:$B,$B849,base_de_dados!$G:$G,E$61,base_de_dados!$H:$H,$L$1,base_de_dados!$C:$C,$A849,base_de_dados!$M:$M,"&lt;=2011",base_de_dados!$O:$O,"&gt;=40908")</f>
        <v>0</v>
      </c>
      <c r="F849" s="5">
        <f>SUMIFS(base_de_dados!$T:$T,base_de_dados!$B:$B,$B849,base_de_dados!$G:$G,F$61,base_de_dados!$H:$H,$L$1,base_de_dados!$C:$C,$A849,base_de_dados!$M:$M,"&lt;=2011",base_de_dados!$O:$O,"&gt;=40908")</f>
        <v>0</v>
      </c>
      <c r="G849" s="5">
        <f>SUMIFS(base_de_dados!$T:$T,base_de_dados!$B:$B,$B849,base_de_dados!$G:$G,G$61,base_de_dados!$H:$H,$L$1,base_de_dados!$C:$C,$A849,base_de_dados!$M:$M,"&lt;=2011",base_de_dados!$O:$O,"&gt;=40908")</f>
        <v>0</v>
      </c>
      <c r="H849" s="5">
        <f>SUMIFS(base_de_dados!$T:$T,base_de_dados!$B:$B,$B849,base_de_dados!$G:$G,H$61,base_de_dados!$H:$H,$L$1,base_de_dados!$C:$C,$A849,base_de_dados!$M:$M,"&lt;=2011",base_de_dados!$O:$O,"&gt;=40908")</f>
        <v>0</v>
      </c>
      <c r="I849" s="5">
        <f>SUMIFS(base_de_dados!$T:$T,base_de_dados!$B:$B,$B849,base_de_dados!$G:$G,I$61,base_de_dados!$H:$H,$L$1,base_de_dados!$C:$C,$A849,base_de_dados!$M:$M,"&lt;=2011",base_de_dados!$O:$O,"&gt;=40908")</f>
        <v>0</v>
      </c>
      <c r="J849" s="5">
        <f>SUMIFS(base_de_dados!$T:$T,base_de_dados!$B:$B,$B849,base_de_dados!$G:$G,J$61,base_de_dados!$H:$H,$L$1,base_de_dados!$C:$C,$A849,base_de_dados!$M:$M,"&lt;=2011",base_de_dados!$O:$O,"&gt;=40908")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SUMIFS(base_de_dados!$T:$T,base_de_dados!$B:$B,$B850,base_de_dados!$G:$G,C$61,base_de_dados!$H:$H,$L$1,base_de_dados!$C:$C,$A850,base_de_dados!$M:$M,"&lt;=2011",base_de_dados!$O:$O,"&gt;=40908")</f>
        <v>0</v>
      </c>
      <c r="D850" s="5">
        <f>SUMIFS(base_de_dados!$T:$T,base_de_dados!$B:$B,$B850,base_de_dados!$G:$G,D$61,base_de_dados!$H:$H,$L$1,base_de_dados!$C:$C,$A850,base_de_dados!$M:$M,"&lt;=2011",base_de_dados!$O:$O,"&gt;=40908")</f>
        <v>0</v>
      </c>
      <c r="E850" s="5">
        <f>SUMIFS(base_de_dados!$T:$T,base_de_dados!$B:$B,$B850,base_de_dados!$G:$G,E$61,base_de_dados!$H:$H,$L$1,base_de_dados!$C:$C,$A850,base_de_dados!$M:$M,"&lt;=2011",base_de_dados!$O:$O,"&gt;=40908")</f>
        <v>0</v>
      </c>
      <c r="F850" s="5">
        <f>SUMIFS(base_de_dados!$T:$T,base_de_dados!$B:$B,$B850,base_de_dados!$G:$G,F$61,base_de_dados!$H:$H,$L$1,base_de_dados!$C:$C,$A850,base_de_dados!$M:$M,"&lt;=2011",base_de_dados!$O:$O,"&gt;=40908")</f>
        <v>0</v>
      </c>
      <c r="G850" s="5">
        <f>SUMIFS(base_de_dados!$T:$T,base_de_dados!$B:$B,$B850,base_de_dados!$G:$G,G$61,base_de_dados!$H:$H,$L$1,base_de_dados!$C:$C,$A850,base_de_dados!$M:$M,"&lt;=2011",base_de_dados!$O:$O,"&gt;=40908")</f>
        <v>0</v>
      </c>
      <c r="H850" s="5">
        <f>SUMIFS(base_de_dados!$T:$T,base_de_dados!$B:$B,$B850,base_de_dados!$G:$G,H$61,base_de_dados!$H:$H,$L$1,base_de_dados!$C:$C,$A850,base_de_dados!$M:$M,"&lt;=2011",base_de_dados!$O:$O,"&gt;=40908")</f>
        <v>0</v>
      </c>
      <c r="I850" s="5">
        <f>SUMIFS(base_de_dados!$T:$T,base_de_dados!$B:$B,$B850,base_de_dados!$G:$G,I$61,base_de_dados!$H:$H,$L$1,base_de_dados!$C:$C,$A850,base_de_dados!$M:$M,"&lt;=2011",base_de_dados!$O:$O,"&gt;=40908")</f>
        <v>0</v>
      </c>
      <c r="J850" s="5">
        <f>SUMIFS(base_de_dados!$T:$T,base_de_dados!$B:$B,$B850,base_de_dados!$G:$G,J$61,base_de_dados!$H:$H,$L$1,base_de_dados!$C:$C,$A850,base_de_dados!$M:$M,"&lt;=2011",base_de_dados!$O:$O,"&gt;=40908")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SUMIFS(base_de_dados!$T:$T,base_de_dados!$B:$B,$B851,base_de_dados!$G:$G,C$61,base_de_dados!$H:$H,$L$1,base_de_dados!$C:$C,$A851,base_de_dados!$M:$M,"&lt;=2011",base_de_dados!$O:$O,"&gt;=40908")</f>
        <v>0</v>
      </c>
      <c r="D851" s="5">
        <f>SUMIFS(base_de_dados!$T:$T,base_de_dados!$B:$B,$B851,base_de_dados!$G:$G,D$61,base_de_dados!$H:$H,$L$1,base_de_dados!$C:$C,$A851,base_de_dados!$M:$M,"&lt;=2011",base_de_dados!$O:$O,"&gt;=40908")</f>
        <v>0</v>
      </c>
      <c r="E851" s="5">
        <f>SUMIFS(base_de_dados!$T:$T,base_de_dados!$B:$B,$B851,base_de_dados!$G:$G,E$61,base_de_dados!$H:$H,$L$1,base_de_dados!$C:$C,$A851,base_de_dados!$M:$M,"&lt;=2011",base_de_dados!$O:$O,"&gt;=40908")</f>
        <v>0</v>
      </c>
      <c r="F851" s="5">
        <f>SUMIFS(base_de_dados!$T:$T,base_de_dados!$B:$B,$B851,base_de_dados!$G:$G,F$61,base_de_dados!$H:$H,$L$1,base_de_dados!$C:$C,$A851,base_de_dados!$M:$M,"&lt;=2011",base_de_dados!$O:$O,"&gt;=40908")</f>
        <v>0</v>
      </c>
      <c r="G851" s="5">
        <f>SUMIFS(base_de_dados!$T:$T,base_de_dados!$B:$B,$B851,base_de_dados!$G:$G,G$61,base_de_dados!$H:$H,$L$1,base_de_dados!$C:$C,$A851,base_de_dados!$M:$M,"&lt;=2011",base_de_dados!$O:$O,"&gt;=40908")</f>
        <v>0</v>
      </c>
      <c r="H851" s="5">
        <f>SUMIFS(base_de_dados!$T:$T,base_de_dados!$B:$B,$B851,base_de_dados!$G:$G,H$61,base_de_dados!$H:$H,$L$1,base_de_dados!$C:$C,$A851,base_de_dados!$M:$M,"&lt;=2011",base_de_dados!$O:$O,"&gt;=40908")</f>
        <v>0</v>
      </c>
      <c r="I851" s="5">
        <f>SUMIFS(base_de_dados!$T:$T,base_de_dados!$B:$B,$B851,base_de_dados!$G:$G,I$61,base_de_dados!$H:$H,$L$1,base_de_dados!$C:$C,$A851,base_de_dados!$M:$M,"&lt;=2011",base_de_dados!$O:$O,"&gt;=40908")</f>
        <v>0</v>
      </c>
      <c r="J851" s="5">
        <f>SUMIFS(base_de_dados!$T:$T,base_de_dados!$B:$B,$B851,base_de_dados!$G:$G,J$61,base_de_dados!$H:$H,$L$1,base_de_dados!$C:$C,$A851,base_de_dados!$M:$M,"&lt;=2011",base_de_dados!$O:$O,"&gt;=40908")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SUMIFS(base_de_dados!$T:$T,base_de_dados!$B:$B,$B852,base_de_dados!$G:$G,C$61,base_de_dados!$H:$H,$L$1,base_de_dados!$C:$C,$A852,base_de_dados!$M:$M,"&lt;=2011",base_de_dados!$O:$O,"&gt;=40908")</f>
        <v>0</v>
      </c>
      <c r="D852" s="5">
        <f>SUMIFS(base_de_dados!$T:$T,base_de_dados!$B:$B,$B852,base_de_dados!$G:$G,D$61,base_de_dados!$H:$H,$L$1,base_de_dados!$C:$C,$A852,base_de_dados!$M:$M,"&lt;=2011",base_de_dados!$O:$O,"&gt;=40908")</f>
        <v>0</v>
      </c>
      <c r="E852" s="5">
        <f>SUMIFS(base_de_dados!$T:$T,base_de_dados!$B:$B,$B852,base_de_dados!$G:$G,E$61,base_de_dados!$H:$H,$L$1,base_de_dados!$C:$C,$A852,base_de_dados!$M:$M,"&lt;=2011",base_de_dados!$O:$O,"&gt;=40908")</f>
        <v>0</v>
      </c>
      <c r="F852" s="5">
        <f>SUMIFS(base_de_dados!$T:$T,base_de_dados!$B:$B,$B852,base_de_dados!$G:$G,F$61,base_de_dados!$H:$H,$L$1,base_de_dados!$C:$C,$A852,base_de_dados!$M:$M,"&lt;=2011",base_de_dados!$O:$O,"&gt;=40908")</f>
        <v>0</v>
      </c>
      <c r="G852" s="5">
        <f>SUMIFS(base_de_dados!$T:$T,base_de_dados!$B:$B,$B852,base_de_dados!$G:$G,G$61,base_de_dados!$H:$H,$L$1,base_de_dados!$C:$C,$A852,base_de_dados!$M:$M,"&lt;=2011",base_de_dados!$O:$O,"&gt;=40908")</f>
        <v>0</v>
      </c>
      <c r="H852" s="5">
        <f>SUMIFS(base_de_dados!$T:$T,base_de_dados!$B:$B,$B852,base_de_dados!$G:$G,H$61,base_de_dados!$H:$H,$L$1,base_de_dados!$C:$C,$A852,base_de_dados!$M:$M,"&lt;=2011",base_de_dados!$O:$O,"&gt;=40908")</f>
        <v>0</v>
      </c>
      <c r="I852" s="5">
        <f>SUMIFS(base_de_dados!$T:$T,base_de_dados!$B:$B,$B852,base_de_dados!$G:$G,I$61,base_de_dados!$H:$H,$L$1,base_de_dados!$C:$C,$A852,base_de_dados!$M:$M,"&lt;=2011",base_de_dados!$O:$O,"&gt;=40908")</f>
        <v>0</v>
      </c>
      <c r="J852" s="5">
        <f>SUMIFS(base_de_dados!$T:$T,base_de_dados!$B:$B,$B852,base_de_dados!$G:$G,J$61,base_de_dados!$H:$H,$L$1,base_de_dados!$C:$C,$A852,base_de_dados!$M:$M,"&lt;=2011",base_de_dados!$O:$O,"&gt;=40908")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SUMIFS(base_de_dados!$T:$T,base_de_dados!$B:$B,$B853,base_de_dados!$G:$G,C$61,base_de_dados!$H:$H,$L$1,base_de_dados!$C:$C,$A853,base_de_dados!$M:$M,"&lt;=2011",base_de_dados!$O:$O,"&gt;=40908")</f>
        <v>0</v>
      </c>
      <c r="D853" s="5">
        <f>SUMIFS(base_de_dados!$T:$T,base_de_dados!$B:$B,$B853,base_de_dados!$G:$G,D$61,base_de_dados!$H:$H,$L$1,base_de_dados!$C:$C,$A853,base_de_dados!$M:$M,"&lt;=2011",base_de_dados!$O:$O,"&gt;=40908")</f>
        <v>0</v>
      </c>
      <c r="E853" s="5">
        <f>SUMIFS(base_de_dados!$T:$T,base_de_dados!$B:$B,$B853,base_de_dados!$G:$G,E$61,base_de_dados!$H:$H,$L$1,base_de_dados!$C:$C,$A853,base_de_dados!$M:$M,"&lt;=2011",base_de_dados!$O:$O,"&gt;=40908")</f>
        <v>0</v>
      </c>
      <c r="F853" s="5">
        <f>SUMIFS(base_de_dados!$T:$T,base_de_dados!$B:$B,$B853,base_de_dados!$G:$G,F$61,base_de_dados!$H:$H,$L$1,base_de_dados!$C:$C,$A853,base_de_dados!$M:$M,"&lt;=2011",base_de_dados!$O:$O,"&gt;=40908")</f>
        <v>0</v>
      </c>
      <c r="G853" s="5">
        <f>SUMIFS(base_de_dados!$T:$T,base_de_dados!$B:$B,$B853,base_de_dados!$G:$G,G$61,base_de_dados!$H:$H,$L$1,base_de_dados!$C:$C,$A853,base_de_dados!$M:$M,"&lt;=2011",base_de_dados!$O:$O,"&gt;=40908")</f>
        <v>0</v>
      </c>
      <c r="H853" s="5">
        <f>SUMIFS(base_de_dados!$T:$T,base_de_dados!$B:$B,$B853,base_de_dados!$G:$G,H$61,base_de_dados!$H:$H,$L$1,base_de_dados!$C:$C,$A853,base_de_dados!$M:$M,"&lt;=2011",base_de_dados!$O:$O,"&gt;=40908")</f>
        <v>0</v>
      </c>
      <c r="I853" s="5">
        <f>SUMIFS(base_de_dados!$T:$T,base_de_dados!$B:$B,$B853,base_de_dados!$G:$G,I$61,base_de_dados!$H:$H,$L$1,base_de_dados!$C:$C,$A853,base_de_dados!$M:$M,"&lt;=2011",base_de_dados!$O:$O,"&gt;=40908")</f>
        <v>0</v>
      </c>
      <c r="J853" s="5">
        <f>SUMIFS(base_de_dados!$T:$T,base_de_dados!$B:$B,$B853,base_de_dados!$G:$G,J$61,base_de_dados!$H:$H,$L$1,base_de_dados!$C:$C,$A853,base_de_dados!$M:$M,"&lt;=2011",base_de_dados!$O:$O,"&gt;=40908")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SUMIFS(base_de_dados!$T:$T,base_de_dados!$B:$B,$B854,base_de_dados!$G:$G,C$61,base_de_dados!$H:$H,$L$1,base_de_dados!$C:$C,$A854,base_de_dados!$M:$M,"&lt;=2011",base_de_dados!$O:$O,"&gt;=40908")</f>
        <v>0</v>
      </c>
      <c r="D854" s="5">
        <f>SUMIFS(base_de_dados!$T:$T,base_de_dados!$B:$B,$B854,base_de_dados!$G:$G,D$61,base_de_dados!$H:$H,$L$1,base_de_dados!$C:$C,$A854,base_de_dados!$M:$M,"&lt;=2011",base_de_dados!$O:$O,"&gt;=40908")</f>
        <v>0</v>
      </c>
      <c r="E854" s="5">
        <f>SUMIFS(base_de_dados!$T:$T,base_de_dados!$B:$B,$B854,base_de_dados!$G:$G,E$61,base_de_dados!$H:$H,$L$1,base_de_dados!$C:$C,$A854,base_de_dados!$M:$M,"&lt;=2011",base_de_dados!$O:$O,"&gt;=40908")</f>
        <v>0</v>
      </c>
      <c r="F854" s="5">
        <f>SUMIFS(base_de_dados!$T:$T,base_de_dados!$B:$B,$B854,base_de_dados!$G:$G,F$61,base_de_dados!$H:$H,$L$1,base_de_dados!$C:$C,$A854,base_de_dados!$M:$M,"&lt;=2011",base_de_dados!$O:$O,"&gt;=40908")</f>
        <v>0</v>
      </c>
      <c r="G854" s="5">
        <f>SUMIFS(base_de_dados!$T:$T,base_de_dados!$B:$B,$B854,base_de_dados!$G:$G,G$61,base_de_dados!$H:$H,$L$1,base_de_dados!$C:$C,$A854,base_de_dados!$M:$M,"&lt;=2011",base_de_dados!$O:$O,"&gt;=40908")</f>
        <v>0</v>
      </c>
      <c r="H854" s="5">
        <f>SUMIFS(base_de_dados!$T:$T,base_de_dados!$B:$B,$B854,base_de_dados!$G:$G,H$61,base_de_dados!$H:$H,$L$1,base_de_dados!$C:$C,$A854,base_de_dados!$M:$M,"&lt;=2011",base_de_dados!$O:$O,"&gt;=40908")</f>
        <v>0</v>
      </c>
      <c r="I854" s="5">
        <f>SUMIFS(base_de_dados!$T:$T,base_de_dados!$B:$B,$B854,base_de_dados!$G:$G,I$61,base_de_dados!$H:$H,$L$1,base_de_dados!$C:$C,$A854,base_de_dados!$M:$M,"&lt;=2011",base_de_dados!$O:$O,"&gt;=40908")</f>
        <v>0</v>
      </c>
      <c r="J854" s="5">
        <f>SUMIFS(base_de_dados!$T:$T,base_de_dados!$B:$B,$B854,base_de_dados!$G:$G,J$61,base_de_dados!$H:$H,$L$1,base_de_dados!$C:$C,$A854,base_de_dados!$M:$M,"&lt;=2011",base_de_dados!$O:$O,"&gt;=40908")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SUMIFS(base_de_dados!$T:$T,base_de_dados!$B:$B,$B855,base_de_dados!$G:$G,C$61,base_de_dados!$H:$H,$L$1,base_de_dados!$C:$C,$A855,base_de_dados!$M:$M,"&lt;=2011",base_de_dados!$O:$O,"&gt;=40908")</f>
        <v>0</v>
      </c>
      <c r="D855" s="5">
        <f>SUMIFS(base_de_dados!$T:$T,base_de_dados!$B:$B,$B855,base_de_dados!$G:$G,D$61,base_de_dados!$H:$H,$L$1,base_de_dados!$C:$C,$A855,base_de_dados!$M:$M,"&lt;=2011",base_de_dados!$O:$O,"&gt;=40908")</f>
        <v>0</v>
      </c>
      <c r="E855" s="5">
        <f>SUMIFS(base_de_dados!$T:$T,base_de_dados!$B:$B,$B855,base_de_dados!$G:$G,E$61,base_de_dados!$H:$H,$L$1,base_de_dados!$C:$C,$A855,base_de_dados!$M:$M,"&lt;=2011",base_de_dados!$O:$O,"&gt;=40908")</f>
        <v>0</v>
      </c>
      <c r="F855" s="5">
        <f>SUMIFS(base_de_dados!$T:$T,base_de_dados!$B:$B,$B855,base_de_dados!$G:$G,F$61,base_de_dados!$H:$H,$L$1,base_de_dados!$C:$C,$A855,base_de_dados!$M:$M,"&lt;=2011",base_de_dados!$O:$O,"&gt;=40908")</f>
        <v>0</v>
      </c>
      <c r="G855" s="5">
        <f>SUMIFS(base_de_dados!$T:$T,base_de_dados!$B:$B,$B855,base_de_dados!$G:$G,G$61,base_de_dados!$H:$H,$L$1,base_de_dados!$C:$C,$A855,base_de_dados!$M:$M,"&lt;=2011",base_de_dados!$O:$O,"&gt;=40908")</f>
        <v>0</v>
      </c>
      <c r="H855" s="5">
        <f>SUMIFS(base_de_dados!$T:$T,base_de_dados!$B:$B,$B855,base_de_dados!$G:$G,H$61,base_de_dados!$H:$H,$L$1,base_de_dados!$C:$C,$A855,base_de_dados!$M:$M,"&lt;=2011",base_de_dados!$O:$O,"&gt;=40908")</f>
        <v>0</v>
      </c>
      <c r="I855" s="5">
        <f>SUMIFS(base_de_dados!$T:$T,base_de_dados!$B:$B,$B855,base_de_dados!$G:$G,I$61,base_de_dados!$H:$H,$L$1,base_de_dados!$C:$C,$A855,base_de_dados!$M:$M,"&lt;=2011",base_de_dados!$O:$O,"&gt;=40908")</f>
        <v>0</v>
      </c>
      <c r="J855" s="5">
        <f>SUMIFS(base_de_dados!$T:$T,base_de_dados!$B:$B,$B855,base_de_dados!$G:$G,J$61,base_de_dados!$H:$H,$L$1,base_de_dados!$C:$C,$A855,base_de_dados!$M:$M,"&lt;=2011",base_de_dados!$O:$O,"&gt;=40908")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SUMIFS(base_de_dados!$T:$T,base_de_dados!$B:$B,$B856,base_de_dados!$G:$G,C$61,base_de_dados!$H:$H,$L$1,base_de_dados!$C:$C,$A856,base_de_dados!$M:$M,"&lt;=2011",base_de_dados!$O:$O,"&gt;=40908")</f>
        <v>0</v>
      </c>
      <c r="D856" s="5">
        <f>SUMIFS(base_de_dados!$T:$T,base_de_dados!$B:$B,$B856,base_de_dados!$G:$G,D$61,base_de_dados!$H:$H,$L$1,base_de_dados!$C:$C,$A856,base_de_dados!$M:$M,"&lt;=2011",base_de_dados!$O:$O,"&gt;=40908")</f>
        <v>0</v>
      </c>
      <c r="E856" s="5">
        <f>SUMIFS(base_de_dados!$T:$T,base_de_dados!$B:$B,$B856,base_de_dados!$G:$G,E$61,base_de_dados!$H:$H,$L$1,base_de_dados!$C:$C,$A856,base_de_dados!$M:$M,"&lt;=2011",base_de_dados!$O:$O,"&gt;=40908")</f>
        <v>0</v>
      </c>
      <c r="F856" s="5">
        <f>SUMIFS(base_de_dados!$T:$T,base_de_dados!$B:$B,$B856,base_de_dados!$G:$G,F$61,base_de_dados!$H:$H,$L$1,base_de_dados!$C:$C,$A856,base_de_dados!$M:$M,"&lt;=2011",base_de_dados!$O:$O,"&gt;=40908")</f>
        <v>0</v>
      </c>
      <c r="G856" s="5">
        <f>SUMIFS(base_de_dados!$T:$T,base_de_dados!$B:$B,$B856,base_de_dados!$G:$G,G$61,base_de_dados!$H:$H,$L$1,base_de_dados!$C:$C,$A856,base_de_dados!$M:$M,"&lt;=2011",base_de_dados!$O:$O,"&gt;=40908")</f>
        <v>0</v>
      </c>
      <c r="H856" s="5">
        <f>SUMIFS(base_de_dados!$T:$T,base_de_dados!$B:$B,$B856,base_de_dados!$G:$G,H$61,base_de_dados!$H:$H,$L$1,base_de_dados!$C:$C,$A856,base_de_dados!$M:$M,"&lt;=2011",base_de_dados!$O:$O,"&gt;=40908")</f>
        <v>0</v>
      </c>
      <c r="I856" s="5">
        <f>SUMIFS(base_de_dados!$T:$T,base_de_dados!$B:$B,$B856,base_de_dados!$G:$G,I$61,base_de_dados!$H:$H,$L$1,base_de_dados!$C:$C,$A856,base_de_dados!$M:$M,"&lt;=2011",base_de_dados!$O:$O,"&gt;=40908")</f>
        <v>0</v>
      </c>
      <c r="J856" s="5">
        <f>SUMIFS(base_de_dados!$T:$T,base_de_dados!$B:$B,$B856,base_de_dados!$G:$G,J$61,base_de_dados!$H:$H,$L$1,base_de_dados!$C:$C,$A856,base_de_dados!$M:$M,"&lt;=2011",base_de_dados!$O:$O,"&gt;=40908")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SUMIFS(base_de_dados!$T:$T,base_de_dados!$B:$B,$B857,base_de_dados!$G:$G,C$61,base_de_dados!$H:$H,$L$1,base_de_dados!$C:$C,$A857,base_de_dados!$M:$M,"&lt;=2011",base_de_dados!$O:$O,"&gt;=40908")</f>
        <v>0</v>
      </c>
      <c r="D857" s="5">
        <f>SUMIFS(base_de_dados!$T:$T,base_de_dados!$B:$B,$B857,base_de_dados!$G:$G,D$61,base_de_dados!$H:$H,$L$1,base_de_dados!$C:$C,$A857,base_de_dados!$M:$M,"&lt;=2011",base_de_dados!$O:$O,"&gt;=40908")</f>
        <v>0</v>
      </c>
      <c r="E857" s="5">
        <f>SUMIFS(base_de_dados!$T:$T,base_de_dados!$B:$B,$B857,base_de_dados!$G:$G,E$61,base_de_dados!$H:$H,$L$1,base_de_dados!$C:$C,$A857,base_de_dados!$M:$M,"&lt;=2011",base_de_dados!$O:$O,"&gt;=40908")</f>
        <v>0</v>
      </c>
      <c r="F857" s="5">
        <f>SUMIFS(base_de_dados!$T:$T,base_de_dados!$B:$B,$B857,base_de_dados!$G:$G,F$61,base_de_dados!$H:$H,$L$1,base_de_dados!$C:$C,$A857,base_de_dados!$M:$M,"&lt;=2011",base_de_dados!$O:$O,"&gt;=40908")</f>
        <v>0</v>
      </c>
      <c r="G857" s="5">
        <f>SUMIFS(base_de_dados!$T:$T,base_de_dados!$B:$B,$B857,base_de_dados!$G:$G,G$61,base_de_dados!$H:$H,$L$1,base_de_dados!$C:$C,$A857,base_de_dados!$M:$M,"&lt;=2011",base_de_dados!$O:$O,"&gt;=40908")</f>
        <v>0</v>
      </c>
      <c r="H857" s="5">
        <f>SUMIFS(base_de_dados!$T:$T,base_de_dados!$B:$B,$B857,base_de_dados!$G:$G,H$61,base_de_dados!$H:$H,$L$1,base_de_dados!$C:$C,$A857,base_de_dados!$M:$M,"&lt;=2011",base_de_dados!$O:$O,"&gt;=40908")</f>
        <v>0</v>
      </c>
      <c r="I857" s="5">
        <f>SUMIFS(base_de_dados!$T:$T,base_de_dados!$B:$B,$B857,base_de_dados!$G:$G,I$61,base_de_dados!$H:$H,$L$1,base_de_dados!$C:$C,$A857,base_de_dados!$M:$M,"&lt;=2011",base_de_dados!$O:$O,"&gt;=40908")</f>
        <v>0</v>
      </c>
      <c r="J857" s="5">
        <f>SUMIFS(base_de_dados!$T:$T,base_de_dados!$B:$B,$B857,base_de_dados!$G:$G,J$61,base_de_dados!$H:$H,$L$1,base_de_dados!$C:$C,$A857,base_de_dados!$M:$M,"&lt;=2011",base_de_dados!$O:$O,"&gt;=40908")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SUMIFS(base_de_dados!$T:$T,base_de_dados!$B:$B,$B858,base_de_dados!$G:$G,C$61,base_de_dados!$H:$H,$L$1,base_de_dados!$C:$C,$A858,base_de_dados!$M:$M,"&lt;=2011",base_de_dados!$O:$O,"&gt;=40908")</f>
        <v>0</v>
      </c>
      <c r="D858" s="5">
        <f>SUMIFS(base_de_dados!$T:$T,base_de_dados!$B:$B,$B858,base_de_dados!$G:$G,D$61,base_de_dados!$H:$H,$L$1,base_de_dados!$C:$C,$A858,base_de_dados!$M:$M,"&lt;=2011",base_de_dados!$O:$O,"&gt;=40908")</f>
        <v>0</v>
      </c>
      <c r="E858" s="5">
        <f>SUMIFS(base_de_dados!$T:$T,base_de_dados!$B:$B,$B858,base_de_dados!$G:$G,E$61,base_de_dados!$H:$H,$L$1,base_de_dados!$C:$C,$A858,base_de_dados!$M:$M,"&lt;=2011",base_de_dados!$O:$O,"&gt;=40908")</f>
        <v>0</v>
      </c>
      <c r="F858" s="5">
        <f>SUMIFS(base_de_dados!$T:$T,base_de_dados!$B:$B,$B858,base_de_dados!$G:$G,F$61,base_de_dados!$H:$H,$L$1,base_de_dados!$C:$C,$A858,base_de_dados!$M:$M,"&lt;=2011",base_de_dados!$O:$O,"&gt;=40908")</f>
        <v>0</v>
      </c>
      <c r="G858" s="5">
        <f>SUMIFS(base_de_dados!$T:$T,base_de_dados!$B:$B,$B858,base_de_dados!$G:$G,G$61,base_de_dados!$H:$H,$L$1,base_de_dados!$C:$C,$A858,base_de_dados!$M:$M,"&lt;=2011",base_de_dados!$O:$O,"&gt;=40908")</f>
        <v>0</v>
      </c>
      <c r="H858" s="5">
        <f>SUMIFS(base_de_dados!$T:$T,base_de_dados!$B:$B,$B858,base_de_dados!$G:$G,H$61,base_de_dados!$H:$H,$L$1,base_de_dados!$C:$C,$A858,base_de_dados!$M:$M,"&lt;=2011",base_de_dados!$O:$O,"&gt;=40908")</f>
        <v>0</v>
      </c>
      <c r="I858" s="5">
        <f>SUMIFS(base_de_dados!$T:$T,base_de_dados!$B:$B,$B858,base_de_dados!$G:$G,I$61,base_de_dados!$H:$H,$L$1,base_de_dados!$C:$C,$A858,base_de_dados!$M:$M,"&lt;=2011",base_de_dados!$O:$O,"&gt;=40908")</f>
        <v>0</v>
      </c>
      <c r="J858" s="5">
        <f>SUMIFS(base_de_dados!$T:$T,base_de_dados!$B:$B,$B858,base_de_dados!$G:$G,J$61,base_de_dados!$H:$H,$L$1,base_de_dados!$C:$C,$A858,base_de_dados!$M:$M,"&lt;=2011",base_de_dados!$O:$O,"&gt;=40908")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SUMIFS(base_de_dados!$T:$T,base_de_dados!$B:$B,$B859,base_de_dados!$G:$G,C$61,base_de_dados!$H:$H,$L$1,base_de_dados!$C:$C,$A859,base_de_dados!$M:$M,"&lt;=2011",base_de_dados!$O:$O,"&gt;=40908")</f>
        <v>0</v>
      </c>
      <c r="D859" s="5">
        <f>SUMIFS(base_de_dados!$T:$T,base_de_dados!$B:$B,$B859,base_de_dados!$G:$G,D$61,base_de_dados!$H:$H,$L$1,base_de_dados!$C:$C,$A859,base_de_dados!$M:$M,"&lt;=2011",base_de_dados!$O:$O,"&gt;=40908")</f>
        <v>0</v>
      </c>
      <c r="E859" s="5">
        <f>SUMIFS(base_de_dados!$T:$T,base_de_dados!$B:$B,$B859,base_de_dados!$G:$G,E$61,base_de_dados!$H:$H,$L$1,base_de_dados!$C:$C,$A859,base_de_dados!$M:$M,"&lt;=2011",base_de_dados!$O:$O,"&gt;=40908")</f>
        <v>0</v>
      </c>
      <c r="F859" s="5">
        <f>SUMIFS(base_de_dados!$T:$T,base_de_dados!$B:$B,$B859,base_de_dados!$G:$G,F$61,base_de_dados!$H:$H,$L$1,base_de_dados!$C:$C,$A859,base_de_dados!$M:$M,"&lt;=2011",base_de_dados!$O:$O,"&gt;=40908")</f>
        <v>0</v>
      </c>
      <c r="G859" s="5">
        <f>SUMIFS(base_de_dados!$T:$T,base_de_dados!$B:$B,$B859,base_de_dados!$G:$G,G$61,base_de_dados!$H:$H,$L$1,base_de_dados!$C:$C,$A859,base_de_dados!$M:$M,"&lt;=2011",base_de_dados!$O:$O,"&gt;=40908")</f>
        <v>0</v>
      </c>
      <c r="H859" s="5">
        <f>SUMIFS(base_de_dados!$T:$T,base_de_dados!$B:$B,$B859,base_de_dados!$G:$G,H$61,base_de_dados!$H:$H,$L$1,base_de_dados!$C:$C,$A859,base_de_dados!$M:$M,"&lt;=2011",base_de_dados!$O:$O,"&gt;=40908")</f>
        <v>0</v>
      </c>
      <c r="I859" s="5">
        <f>SUMIFS(base_de_dados!$T:$T,base_de_dados!$B:$B,$B859,base_de_dados!$G:$G,I$61,base_de_dados!$H:$H,$L$1,base_de_dados!$C:$C,$A859,base_de_dados!$M:$M,"&lt;=2011",base_de_dados!$O:$O,"&gt;=40908")</f>
        <v>0</v>
      </c>
      <c r="J859" s="5">
        <f>SUMIFS(base_de_dados!$T:$T,base_de_dados!$B:$B,$B859,base_de_dados!$G:$G,J$61,base_de_dados!$H:$H,$L$1,base_de_dados!$C:$C,$A859,base_de_dados!$M:$M,"&lt;=2011",base_de_dados!$O:$O,"&gt;=40908")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SUMIFS(base_de_dados!$T:$T,base_de_dados!$B:$B,$B860,base_de_dados!$G:$G,C$61,base_de_dados!$H:$H,$L$1,base_de_dados!$C:$C,$A860,base_de_dados!$M:$M,"&lt;=2011",base_de_dados!$O:$O,"&gt;=40908")</f>
        <v>0</v>
      </c>
      <c r="D860" s="5">
        <f>SUMIFS(base_de_dados!$T:$T,base_de_dados!$B:$B,$B860,base_de_dados!$G:$G,D$61,base_de_dados!$H:$H,$L$1,base_de_dados!$C:$C,$A860,base_de_dados!$M:$M,"&lt;=2011",base_de_dados!$O:$O,"&gt;=40908")</f>
        <v>0</v>
      </c>
      <c r="E860" s="5">
        <f>SUMIFS(base_de_dados!$T:$T,base_de_dados!$B:$B,$B860,base_de_dados!$G:$G,E$61,base_de_dados!$H:$H,$L$1,base_de_dados!$C:$C,$A860,base_de_dados!$M:$M,"&lt;=2011",base_de_dados!$O:$O,"&gt;=40908")</f>
        <v>0</v>
      </c>
      <c r="F860" s="5">
        <f>SUMIFS(base_de_dados!$T:$T,base_de_dados!$B:$B,$B860,base_de_dados!$G:$G,F$61,base_de_dados!$H:$H,$L$1,base_de_dados!$C:$C,$A860,base_de_dados!$M:$M,"&lt;=2011",base_de_dados!$O:$O,"&gt;=40908")</f>
        <v>0</v>
      </c>
      <c r="G860" s="5">
        <f>SUMIFS(base_de_dados!$T:$T,base_de_dados!$B:$B,$B860,base_de_dados!$G:$G,G$61,base_de_dados!$H:$H,$L$1,base_de_dados!$C:$C,$A860,base_de_dados!$M:$M,"&lt;=2011",base_de_dados!$O:$O,"&gt;=40908")</f>
        <v>0</v>
      </c>
      <c r="H860" s="5">
        <f>SUMIFS(base_de_dados!$T:$T,base_de_dados!$B:$B,$B860,base_de_dados!$G:$G,H$61,base_de_dados!$H:$H,$L$1,base_de_dados!$C:$C,$A860,base_de_dados!$M:$M,"&lt;=2011",base_de_dados!$O:$O,"&gt;=40908")</f>
        <v>0</v>
      </c>
      <c r="I860" s="5">
        <f>SUMIFS(base_de_dados!$T:$T,base_de_dados!$B:$B,$B860,base_de_dados!$G:$G,I$61,base_de_dados!$H:$H,$L$1,base_de_dados!$C:$C,$A860,base_de_dados!$M:$M,"&lt;=2011",base_de_dados!$O:$O,"&gt;=40908")</f>
        <v>0</v>
      </c>
      <c r="J860" s="5">
        <f>SUMIFS(base_de_dados!$T:$T,base_de_dados!$B:$B,$B860,base_de_dados!$G:$G,J$61,base_de_dados!$H:$H,$L$1,base_de_dados!$C:$C,$A860,base_de_dados!$M:$M,"&lt;=2011",base_de_dados!$O:$O,"&gt;=40908")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SUMIFS(base_de_dados!$T:$T,base_de_dados!$B:$B,$B861,base_de_dados!$G:$G,C$61,base_de_dados!$H:$H,$L$1,base_de_dados!$C:$C,$A861,base_de_dados!$M:$M,"&lt;=2011",base_de_dados!$O:$O,"&gt;=40908")</f>
        <v>0</v>
      </c>
      <c r="D861" s="5">
        <f>SUMIFS(base_de_dados!$T:$T,base_de_dados!$B:$B,$B861,base_de_dados!$G:$G,D$61,base_de_dados!$H:$H,$L$1,base_de_dados!$C:$C,$A861,base_de_dados!$M:$M,"&lt;=2011",base_de_dados!$O:$O,"&gt;=40908")</f>
        <v>0</v>
      </c>
      <c r="E861" s="5">
        <f>SUMIFS(base_de_dados!$T:$T,base_de_dados!$B:$B,$B861,base_de_dados!$G:$G,E$61,base_de_dados!$H:$H,$L$1,base_de_dados!$C:$C,$A861,base_de_dados!$M:$M,"&lt;=2011",base_de_dados!$O:$O,"&gt;=40908")</f>
        <v>0</v>
      </c>
      <c r="F861" s="5">
        <f>SUMIFS(base_de_dados!$T:$T,base_de_dados!$B:$B,$B861,base_de_dados!$G:$G,F$61,base_de_dados!$H:$H,$L$1,base_de_dados!$C:$C,$A861,base_de_dados!$M:$M,"&lt;=2011",base_de_dados!$O:$O,"&gt;=40908")</f>
        <v>0</v>
      </c>
      <c r="G861" s="5">
        <f>SUMIFS(base_de_dados!$T:$T,base_de_dados!$B:$B,$B861,base_de_dados!$G:$G,G$61,base_de_dados!$H:$H,$L$1,base_de_dados!$C:$C,$A861,base_de_dados!$M:$M,"&lt;=2011",base_de_dados!$O:$O,"&gt;=40908")</f>
        <v>0</v>
      </c>
      <c r="H861" s="5">
        <f>SUMIFS(base_de_dados!$T:$T,base_de_dados!$B:$B,$B861,base_de_dados!$G:$G,H$61,base_de_dados!$H:$H,$L$1,base_de_dados!$C:$C,$A861,base_de_dados!$M:$M,"&lt;=2011",base_de_dados!$O:$O,"&gt;=40908")</f>
        <v>0</v>
      </c>
      <c r="I861" s="5">
        <f>SUMIFS(base_de_dados!$T:$T,base_de_dados!$B:$B,$B861,base_de_dados!$G:$G,I$61,base_de_dados!$H:$H,$L$1,base_de_dados!$C:$C,$A861,base_de_dados!$M:$M,"&lt;=2011",base_de_dados!$O:$O,"&gt;=40908")</f>
        <v>0</v>
      </c>
      <c r="J861" s="5">
        <f>SUMIFS(base_de_dados!$T:$T,base_de_dados!$B:$B,$B861,base_de_dados!$G:$G,J$61,base_de_dados!$H:$H,$L$1,base_de_dados!$C:$C,$A861,base_de_dados!$M:$M,"&lt;=2011",base_de_dados!$O:$O,"&gt;=40908")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SUMIFS(base_de_dados!$T:$T,base_de_dados!$B:$B,$B862,base_de_dados!$G:$G,C$61,base_de_dados!$H:$H,$L$1,base_de_dados!$C:$C,$A862,base_de_dados!$M:$M,"&lt;=2011",base_de_dados!$O:$O,"&gt;=40908")</f>
        <v>0</v>
      </c>
      <c r="D862" s="5">
        <f>SUMIFS(base_de_dados!$T:$T,base_de_dados!$B:$B,$B862,base_de_dados!$G:$G,D$61,base_de_dados!$H:$H,$L$1,base_de_dados!$C:$C,$A862,base_de_dados!$M:$M,"&lt;=2011",base_de_dados!$O:$O,"&gt;=40908")</f>
        <v>0</v>
      </c>
      <c r="E862" s="5">
        <f>SUMIFS(base_de_dados!$T:$T,base_de_dados!$B:$B,$B862,base_de_dados!$G:$G,E$61,base_de_dados!$H:$H,$L$1,base_de_dados!$C:$C,$A862,base_de_dados!$M:$M,"&lt;=2011",base_de_dados!$O:$O,"&gt;=40908")</f>
        <v>0</v>
      </c>
      <c r="F862" s="5">
        <f>SUMIFS(base_de_dados!$T:$T,base_de_dados!$B:$B,$B862,base_de_dados!$G:$G,F$61,base_de_dados!$H:$H,$L$1,base_de_dados!$C:$C,$A862,base_de_dados!$M:$M,"&lt;=2011",base_de_dados!$O:$O,"&gt;=40908")</f>
        <v>0</v>
      </c>
      <c r="G862" s="5">
        <f>SUMIFS(base_de_dados!$T:$T,base_de_dados!$B:$B,$B862,base_de_dados!$G:$G,G$61,base_de_dados!$H:$H,$L$1,base_de_dados!$C:$C,$A862,base_de_dados!$M:$M,"&lt;=2011",base_de_dados!$O:$O,"&gt;=40908")</f>
        <v>0</v>
      </c>
      <c r="H862" s="5">
        <f>SUMIFS(base_de_dados!$T:$T,base_de_dados!$B:$B,$B862,base_de_dados!$G:$G,H$61,base_de_dados!$H:$H,$L$1,base_de_dados!$C:$C,$A862,base_de_dados!$M:$M,"&lt;=2011",base_de_dados!$O:$O,"&gt;=40908")</f>
        <v>0</v>
      </c>
      <c r="I862" s="5">
        <f>SUMIFS(base_de_dados!$T:$T,base_de_dados!$B:$B,$B862,base_de_dados!$G:$G,I$61,base_de_dados!$H:$H,$L$1,base_de_dados!$C:$C,$A862,base_de_dados!$M:$M,"&lt;=2011",base_de_dados!$O:$O,"&gt;=40908")</f>
        <v>0</v>
      </c>
      <c r="J862" s="5">
        <f>SUMIFS(base_de_dados!$T:$T,base_de_dados!$B:$B,$B862,base_de_dados!$G:$G,J$61,base_de_dados!$H:$H,$L$1,base_de_dados!$C:$C,$A862,base_de_dados!$M:$M,"&lt;=2011",base_de_dados!$O:$O,"&gt;=40908")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SUMIFS(base_de_dados!$T:$T,base_de_dados!$B:$B,$B863,base_de_dados!$G:$G,C$61,base_de_dados!$H:$H,$L$1,base_de_dados!$C:$C,$A863,base_de_dados!$M:$M,"&lt;=2011",base_de_dados!$O:$O,"&gt;=40908")</f>
        <v>0</v>
      </c>
      <c r="D863" s="5">
        <f>SUMIFS(base_de_dados!$T:$T,base_de_dados!$B:$B,$B863,base_de_dados!$G:$G,D$61,base_de_dados!$H:$H,$L$1,base_de_dados!$C:$C,$A863,base_de_dados!$M:$M,"&lt;=2011",base_de_dados!$O:$O,"&gt;=40908")</f>
        <v>0</v>
      </c>
      <c r="E863" s="5">
        <f>SUMIFS(base_de_dados!$T:$T,base_de_dados!$B:$B,$B863,base_de_dados!$G:$G,E$61,base_de_dados!$H:$H,$L$1,base_de_dados!$C:$C,$A863,base_de_dados!$M:$M,"&lt;=2011",base_de_dados!$O:$O,"&gt;=40908")</f>
        <v>0</v>
      </c>
      <c r="F863" s="5">
        <f>SUMIFS(base_de_dados!$T:$T,base_de_dados!$B:$B,$B863,base_de_dados!$G:$G,F$61,base_de_dados!$H:$H,$L$1,base_de_dados!$C:$C,$A863,base_de_dados!$M:$M,"&lt;=2011",base_de_dados!$O:$O,"&gt;=40908")</f>
        <v>0</v>
      </c>
      <c r="G863" s="5">
        <f>SUMIFS(base_de_dados!$T:$T,base_de_dados!$B:$B,$B863,base_de_dados!$G:$G,G$61,base_de_dados!$H:$H,$L$1,base_de_dados!$C:$C,$A863,base_de_dados!$M:$M,"&lt;=2011",base_de_dados!$O:$O,"&gt;=40908")</f>
        <v>0</v>
      </c>
      <c r="H863" s="5">
        <f>SUMIFS(base_de_dados!$T:$T,base_de_dados!$B:$B,$B863,base_de_dados!$G:$G,H$61,base_de_dados!$H:$H,$L$1,base_de_dados!$C:$C,$A863,base_de_dados!$M:$M,"&lt;=2011",base_de_dados!$O:$O,"&gt;=40908")</f>
        <v>0</v>
      </c>
      <c r="I863" s="5">
        <f>SUMIFS(base_de_dados!$T:$T,base_de_dados!$B:$B,$B863,base_de_dados!$G:$G,I$61,base_de_dados!$H:$H,$L$1,base_de_dados!$C:$C,$A863,base_de_dados!$M:$M,"&lt;=2011",base_de_dados!$O:$O,"&gt;=40908")</f>
        <v>0</v>
      </c>
      <c r="J863" s="5">
        <f>SUMIFS(base_de_dados!$T:$T,base_de_dados!$B:$B,$B863,base_de_dados!$G:$G,J$61,base_de_dados!$H:$H,$L$1,base_de_dados!$C:$C,$A863,base_de_dados!$M:$M,"&lt;=2011",base_de_dados!$O:$O,"&gt;=40908")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SUMIFS(base_de_dados!$T:$T,base_de_dados!$B:$B,$B864,base_de_dados!$G:$G,C$61,base_de_dados!$H:$H,$L$1,base_de_dados!$C:$C,$A864,base_de_dados!$M:$M,"&lt;=2011",base_de_dados!$O:$O,"&gt;=40908")</f>
        <v>0</v>
      </c>
      <c r="D864" s="5">
        <f>SUMIFS(base_de_dados!$T:$T,base_de_dados!$B:$B,$B864,base_de_dados!$G:$G,D$61,base_de_dados!$H:$H,$L$1,base_de_dados!$C:$C,$A864,base_de_dados!$M:$M,"&lt;=2011",base_de_dados!$O:$O,"&gt;=40908")</f>
        <v>0</v>
      </c>
      <c r="E864" s="5">
        <f>SUMIFS(base_de_dados!$T:$T,base_de_dados!$B:$B,$B864,base_de_dados!$G:$G,E$61,base_de_dados!$H:$H,$L$1,base_de_dados!$C:$C,$A864,base_de_dados!$M:$M,"&lt;=2011",base_de_dados!$O:$O,"&gt;=40908")</f>
        <v>0</v>
      </c>
      <c r="F864" s="5">
        <f>SUMIFS(base_de_dados!$T:$T,base_de_dados!$B:$B,$B864,base_de_dados!$G:$G,F$61,base_de_dados!$H:$H,$L$1,base_de_dados!$C:$C,$A864,base_de_dados!$M:$M,"&lt;=2011",base_de_dados!$O:$O,"&gt;=40908")</f>
        <v>0</v>
      </c>
      <c r="G864" s="5">
        <f>SUMIFS(base_de_dados!$T:$T,base_de_dados!$B:$B,$B864,base_de_dados!$G:$G,G$61,base_de_dados!$H:$H,$L$1,base_de_dados!$C:$C,$A864,base_de_dados!$M:$M,"&lt;=2011",base_de_dados!$O:$O,"&gt;=40908")</f>
        <v>0</v>
      </c>
      <c r="H864" s="5">
        <f>SUMIFS(base_de_dados!$T:$T,base_de_dados!$B:$B,$B864,base_de_dados!$G:$G,H$61,base_de_dados!$H:$H,$L$1,base_de_dados!$C:$C,$A864,base_de_dados!$M:$M,"&lt;=2011",base_de_dados!$O:$O,"&gt;=40908")</f>
        <v>0</v>
      </c>
      <c r="I864" s="5">
        <f>SUMIFS(base_de_dados!$T:$T,base_de_dados!$B:$B,$B864,base_de_dados!$G:$G,I$61,base_de_dados!$H:$H,$L$1,base_de_dados!$C:$C,$A864,base_de_dados!$M:$M,"&lt;=2011",base_de_dados!$O:$O,"&gt;=40908")</f>
        <v>0</v>
      </c>
      <c r="J864" s="5">
        <f>SUMIFS(base_de_dados!$T:$T,base_de_dados!$B:$B,$B864,base_de_dados!$G:$G,J$61,base_de_dados!$H:$H,$L$1,base_de_dados!$C:$C,$A864,base_de_dados!$M:$M,"&lt;=2011",base_de_dados!$O:$O,"&gt;=40908")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SUMIFS(base_de_dados!$T:$T,base_de_dados!$B:$B,$B865,base_de_dados!$G:$G,C$61,base_de_dados!$H:$H,$L$1,base_de_dados!$C:$C,$A865,base_de_dados!$M:$M,"&lt;=2011",base_de_dados!$O:$O,"&gt;=40908")</f>
        <v>0</v>
      </c>
      <c r="D865" s="5">
        <f>SUMIFS(base_de_dados!$T:$T,base_de_dados!$B:$B,$B865,base_de_dados!$G:$G,D$61,base_de_dados!$H:$H,$L$1,base_de_dados!$C:$C,$A865,base_de_dados!$M:$M,"&lt;=2011",base_de_dados!$O:$O,"&gt;=40908")</f>
        <v>0</v>
      </c>
      <c r="E865" s="5">
        <f>SUMIFS(base_de_dados!$T:$T,base_de_dados!$B:$B,$B865,base_de_dados!$G:$G,E$61,base_de_dados!$H:$H,$L$1,base_de_dados!$C:$C,$A865,base_de_dados!$M:$M,"&lt;=2011",base_de_dados!$O:$O,"&gt;=40908")</f>
        <v>0</v>
      </c>
      <c r="F865" s="5">
        <f>SUMIFS(base_de_dados!$T:$T,base_de_dados!$B:$B,$B865,base_de_dados!$G:$G,F$61,base_de_dados!$H:$H,$L$1,base_de_dados!$C:$C,$A865,base_de_dados!$M:$M,"&lt;=2011",base_de_dados!$O:$O,"&gt;=40908")</f>
        <v>0</v>
      </c>
      <c r="G865" s="5">
        <f>SUMIFS(base_de_dados!$T:$T,base_de_dados!$B:$B,$B865,base_de_dados!$G:$G,G$61,base_de_dados!$H:$H,$L$1,base_de_dados!$C:$C,$A865,base_de_dados!$M:$M,"&lt;=2011",base_de_dados!$O:$O,"&gt;=40908")</f>
        <v>0</v>
      </c>
      <c r="H865" s="5">
        <f>SUMIFS(base_de_dados!$T:$T,base_de_dados!$B:$B,$B865,base_de_dados!$G:$G,H$61,base_de_dados!$H:$H,$L$1,base_de_dados!$C:$C,$A865,base_de_dados!$M:$M,"&lt;=2011",base_de_dados!$O:$O,"&gt;=40908")</f>
        <v>0</v>
      </c>
      <c r="I865" s="5">
        <f>SUMIFS(base_de_dados!$T:$T,base_de_dados!$B:$B,$B865,base_de_dados!$G:$G,I$61,base_de_dados!$H:$H,$L$1,base_de_dados!$C:$C,$A865,base_de_dados!$M:$M,"&lt;=2011",base_de_dados!$O:$O,"&gt;=40908")</f>
        <v>0</v>
      </c>
      <c r="J865" s="5">
        <f>SUMIFS(base_de_dados!$T:$T,base_de_dados!$B:$B,$B865,base_de_dados!$G:$G,J$61,base_de_dados!$H:$H,$L$1,base_de_dados!$C:$C,$A865,base_de_dados!$M:$M,"&lt;=2011",base_de_dados!$O:$O,"&gt;=40908")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SUMIFS(base_de_dados!$T:$T,base_de_dados!$B:$B,$B866,base_de_dados!$G:$G,C$61,base_de_dados!$H:$H,$L$1,base_de_dados!$C:$C,$A866,base_de_dados!$M:$M,"&lt;=2011",base_de_dados!$O:$O,"&gt;=40908")</f>
        <v>0</v>
      </c>
      <c r="D866" s="5">
        <f>SUMIFS(base_de_dados!$T:$T,base_de_dados!$B:$B,$B866,base_de_dados!$G:$G,D$61,base_de_dados!$H:$H,$L$1,base_de_dados!$C:$C,$A866,base_de_dados!$M:$M,"&lt;=2011",base_de_dados!$O:$O,"&gt;=40908")</f>
        <v>0</v>
      </c>
      <c r="E866" s="5">
        <f>SUMIFS(base_de_dados!$T:$T,base_de_dados!$B:$B,$B866,base_de_dados!$G:$G,E$61,base_de_dados!$H:$H,$L$1,base_de_dados!$C:$C,$A866,base_de_dados!$M:$M,"&lt;=2011",base_de_dados!$O:$O,"&gt;=40908")</f>
        <v>0</v>
      </c>
      <c r="F866" s="5">
        <f>SUMIFS(base_de_dados!$T:$T,base_de_dados!$B:$B,$B866,base_de_dados!$G:$G,F$61,base_de_dados!$H:$H,$L$1,base_de_dados!$C:$C,$A866,base_de_dados!$M:$M,"&lt;=2011",base_de_dados!$O:$O,"&gt;=40908")</f>
        <v>0</v>
      </c>
      <c r="G866" s="5">
        <f>SUMIFS(base_de_dados!$T:$T,base_de_dados!$B:$B,$B866,base_de_dados!$G:$G,G$61,base_de_dados!$H:$H,$L$1,base_de_dados!$C:$C,$A866,base_de_dados!$M:$M,"&lt;=2011",base_de_dados!$O:$O,"&gt;=40908")</f>
        <v>0</v>
      </c>
      <c r="H866" s="5">
        <f>SUMIFS(base_de_dados!$T:$T,base_de_dados!$B:$B,$B866,base_de_dados!$G:$G,H$61,base_de_dados!$H:$H,$L$1,base_de_dados!$C:$C,$A866,base_de_dados!$M:$M,"&lt;=2011",base_de_dados!$O:$O,"&gt;=40908")</f>
        <v>0</v>
      </c>
      <c r="I866" s="5">
        <f>SUMIFS(base_de_dados!$T:$T,base_de_dados!$B:$B,$B866,base_de_dados!$G:$G,I$61,base_de_dados!$H:$H,$L$1,base_de_dados!$C:$C,$A866,base_de_dados!$M:$M,"&lt;=2011",base_de_dados!$O:$O,"&gt;=40908")</f>
        <v>0</v>
      </c>
      <c r="J866" s="5">
        <f>SUMIFS(base_de_dados!$T:$T,base_de_dados!$B:$B,$B866,base_de_dados!$G:$G,J$61,base_de_dados!$H:$H,$L$1,base_de_dados!$C:$C,$A866,base_de_dados!$M:$M,"&lt;=2011",base_de_dados!$O:$O,"&gt;=40908")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SUMIFS(base_de_dados!$T:$T,base_de_dados!$B:$B,$B867,base_de_dados!$G:$G,C$61,base_de_dados!$H:$H,$L$1,base_de_dados!$C:$C,$A867,base_de_dados!$M:$M,"&lt;=2011",base_de_dados!$O:$O,"&gt;=40908")</f>
        <v>0</v>
      </c>
      <c r="D867" s="5">
        <f>SUMIFS(base_de_dados!$T:$T,base_de_dados!$B:$B,$B867,base_de_dados!$G:$G,D$61,base_de_dados!$H:$H,$L$1,base_de_dados!$C:$C,$A867,base_de_dados!$M:$M,"&lt;=2011",base_de_dados!$O:$O,"&gt;=40908")</f>
        <v>0</v>
      </c>
      <c r="E867" s="5">
        <f>SUMIFS(base_de_dados!$T:$T,base_de_dados!$B:$B,$B867,base_de_dados!$G:$G,E$61,base_de_dados!$H:$H,$L$1,base_de_dados!$C:$C,$A867,base_de_dados!$M:$M,"&lt;=2011",base_de_dados!$O:$O,"&gt;=40908")</f>
        <v>0</v>
      </c>
      <c r="F867" s="5">
        <f>SUMIFS(base_de_dados!$T:$T,base_de_dados!$B:$B,$B867,base_de_dados!$G:$G,F$61,base_de_dados!$H:$H,$L$1,base_de_dados!$C:$C,$A867,base_de_dados!$M:$M,"&lt;=2011",base_de_dados!$O:$O,"&gt;=40908")</f>
        <v>0</v>
      </c>
      <c r="G867" s="5">
        <f>SUMIFS(base_de_dados!$T:$T,base_de_dados!$B:$B,$B867,base_de_dados!$G:$G,G$61,base_de_dados!$H:$H,$L$1,base_de_dados!$C:$C,$A867,base_de_dados!$M:$M,"&lt;=2011",base_de_dados!$O:$O,"&gt;=40908")</f>
        <v>0</v>
      </c>
      <c r="H867" s="5">
        <f>SUMIFS(base_de_dados!$T:$T,base_de_dados!$B:$B,$B867,base_de_dados!$G:$G,H$61,base_de_dados!$H:$H,$L$1,base_de_dados!$C:$C,$A867,base_de_dados!$M:$M,"&lt;=2011",base_de_dados!$O:$O,"&gt;=40908")</f>
        <v>0</v>
      </c>
      <c r="I867" s="5">
        <f>SUMIFS(base_de_dados!$T:$T,base_de_dados!$B:$B,$B867,base_de_dados!$G:$G,I$61,base_de_dados!$H:$H,$L$1,base_de_dados!$C:$C,$A867,base_de_dados!$M:$M,"&lt;=2011",base_de_dados!$O:$O,"&gt;=40908")</f>
        <v>0</v>
      </c>
      <c r="J867" s="5">
        <f>SUMIFS(base_de_dados!$T:$T,base_de_dados!$B:$B,$B867,base_de_dados!$G:$G,J$61,base_de_dados!$H:$H,$L$1,base_de_dados!$C:$C,$A867,base_de_dados!$M:$M,"&lt;=2011",base_de_dados!$O:$O,"&gt;=40908")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SUMIFS(base_de_dados!$T:$T,base_de_dados!$B:$B,$B868,base_de_dados!$G:$G,C$61,base_de_dados!$H:$H,$L$1,base_de_dados!$C:$C,$A868,base_de_dados!$M:$M,"&lt;=2011",base_de_dados!$O:$O,"&gt;=40908")</f>
        <v>0</v>
      </c>
      <c r="D868" s="5">
        <f>SUMIFS(base_de_dados!$T:$T,base_de_dados!$B:$B,$B868,base_de_dados!$G:$G,D$61,base_de_dados!$H:$H,$L$1,base_de_dados!$C:$C,$A868,base_de_dados!$M:$M,"&lt;=2011",base_de_dados!$O:$O,"&gt;=40908")</f>
        <v>0</v>
      </c>
      <c r="E868" s="5">
        <f>SUMIFS(base_de_dados!$T:$T,base_de_dados!$B:$B,$B868,base_de_dados!$G:$G,E$61,base_de_dados!$H:$H,$L$1,base_de_dados!$C:$C,$A868,base_de_dados!$M:$M,"&lt;=2011",base_de_dados!$O:$O,"&gt;=40908")</f>
        <v>0</v>
      </c>
      <c r="F868" s="5">
        <f>SUMIFS(base_de_dados!$T:$T,base_de_dados!$B:$B,$B868,base_de_dados!$G:$G,F$61,base_de_dados!$H:$H,$L$1,base_de_dados!$C:$C,$A868,base_de_dados!$M:$M,"&lt;=2011",base_de_dados!$O:$O,"&gt;=40908")</f>
        <v>0</v>
      </c>
      <c r="G868" s="5">
        <f>SUMIFS(base_de_dados!$T:$T,base_de_dados!$B:$B,$B868,base_de_dados!$G:$G,G$61,base_de_dados!$H:$H,$L$1,base_de_dados!$C:$C,$A868,base_de_dados!$M:$M,"&lt;=2011",base_de_dados!$O:$O,"&gt;=40908")</f>
        <v>0</v>
      </c>
      <c r="H868" s="5">
        <f>SUMIFS(base_de_dados!$T:$T,base_de_dados!$B:$B,$B868,base_de_dados!$G:$G,H$61,base_de_dados!$H:$H,$L$1,base_de_dados!$C:$C,$A868,base_de_dados!$M:$M,"&lt;=2011",base_de_dados!$O:$O,"&gt;=40908")</f>
        <v>0</v>
      </c>
      <c r="I868" s="5">
        <f>SUMIFS(base_de_dados!$T:$T,base_de_dados!$B:$B,$B868,base_de_dados!$G:$G,I$61,base_de_dados!$H:$H,$L$1,base_de_dados!$C:$C,$A868,base_de_dados!$M:$M,"&lt;=2011",base_de_dados!$O:$O,"&gt;=40908")</f>
        <v>0</v>
      </c>
      <c r="J868" s="5">
        <f>SUMIFS(base_de_dados!$T:$T,base_de_dados!$B:$B,$B868,base_de_dados!$G:$G,J$61,base_de_dados!$H:$H,$L$1,base_de_dados!$C:$C,$A868,base_de_dados!$M:$M,"&lt;=2011",base_de_dados!$O:$O,"&gt;=40908")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SUMIFS(base_de_dados!$T:$T,base_de_dados!$B:$B,$B869,base_de_dados!$G:$G,C$61,base_de_dados!$H:$H,$L$1,base_de_dados!$C:$C,$A869,base_de_dados!$M:$M,"&lt;=2011",base_de_dados!$O:$O,"&gt;=40908")</f>
        <v>0</v>
      </c>
      <c r="D869" s="5">
        <f>SUMIFS(base_de_dados!$T:$T,base_de_dados!$B:$B,$B869,base_de_dados!$G:$G,D$61,base_de_dados!$H:$H,$L$1,base_de_dados!$C:$C,$A869,base_de_dados!$M:$M,"&lt;=2011",base_de_dados!$O:$O,"&gt;=40908")</f>
        <v>0</v>
      </c>
      <c r="E869" s="5">
        <f>SUMIFS(base_de_dados!$T:$T,base_de_dados!$B:$B,$B869,base_de_dados!$G:$G,E$61,base_de_dados!$H:$H,$L$1,base_de_dados!$C:$C,$A869,base_de_dados!$M:$M,"&lt;=2011",base_de_dados!$O:$O,"&gt;=40908")</f>
        <v>0</v>
      </c>
      <c r="F869" s="5">
        <f>SUMIFS(base_de_dados!$T:$T,base_de_dados!$B:$B,$B869,base_de_dados!$G:$G,F$61,base_de_dados!$H:$H,$L$1,base_de_dados!$C:$C,$A869,base_de_dados!$M:$M,"&lt;=2011",base_de_dados!$O:$O,"&gt;=40908")</f>
        <v>0</v>
      </c>
      <c r="G869" s="5">
        <f>SUMIFS(base_de_dados!$T:$T,base_de_dados!$B:$B,$B869,base_de_dados!$G:$G,G$61,base_de_dados!$H:$H,$L$1,base_de_dados!$C:$C,$A869,base_de_dados!$M:$M,"&lt;=2011",base_de_dados!$O:$O,"&gt;=40908")</f>
        <v>0</v>
      </c>
      <c r="H869" s="5">
        <f>SUMIFS(base_de_dados!$T:$T,base_de_dados!$B:$B,$B869,base_de_dados!$G:$G,H$61,base_de_dados!$H:$H,$L$1,base_de_dados!$C:$C,$A869,base_de_dados!$M:$M,"&lt;=2011",base_de_dados!$O:$O,"&gt;=40908")</f>
        <v>0</v>
      </c>
      <c r="I869" s="5">
        <f>SUMIFS(base_de_dados!$T:$T,base_de_dados!$B:$B,$B869,base_de_dados!$G:$G,I$61,base_de_dados!$H:$H,$L$1,base_de_dados!$C:$C,$A869,base_de_dados!$M:$M,"&lt;=2011",base_de_dados!$O:$O,"&gt;=40908")</f>
        <v>0</v>
      </c>
      <c r="J869" s="5">
        <f>SUMIFS(base_de_dados!$T:$T,base_de_dados!$B:$B,$B869,base_de_dados!$G:$G,J$61,base_de_dados!$H:$H,$L$1,base_de_dados!$C:$C,$A869,base_de_dados!$M:$M,"&lt;=2011",base_de_dados!$O:$O,"&gt;=40908")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SUMIFS(base_de_dados!$T:$T,base_de_dados!$B:$B,$B870,base_de_dados!$G:$G,C$61,base_de_dados!$H:$H,$L$1,base_de_dados!$C:$C,$A870,base_de_dados!$M:$M,"&lt;=2011",base_de_dados!$O:$O,"&gt;=40908")</f>
        <v>0</v>
      </c>
      <c r="D870" s="5">
        <f>SUMIFS(base_de_dados!$T:$T,base_de_dados!$B:$B,$B870,base_de_dados!$G:$G,D$61,base_de_dados!$H:$H,$L$1,base_de_dados!$C:$C,$A870,base_de_dados!$M:$M,"&lt;=2011",base_de_dados!$O:$O,"&gt;=40908")</f>
        <v>0</v>
      </c>
      <c r="E870" s="5">
        <f>SUMIFS(base_de_dados!$T:$T,base_de_dados!$B:$B,$B870,base_de_dados!$G:$G,E$61,base_de_dados!$H:$H,$L$1,base_de_dados!$C:$C,$A870,base_de_dados!$M:$M,"&lt;=2011",base_de_dados!$O:$O,"&gt;=40908")</f>
        <v>0</v>
      </c>
      <c r="F870" s="5">
        <f>SUMIFS(base_de_dados!$T:$T,base_de_dados!$B:$B,$B870,base_de_dados!$G:$G,F$61,base_de_dados!$H:$H,$L$1,base_de_dados!$C:$C,$A870,base_de_dados!$M:$M,"&lt;=2011",base_de_dados!$O:$O,"&gt;=40908")</f>
        <v>0</v>
      </c>
      <c r="G870" s="5">
        <f>SUMIFS(base_de_dados!$T:$T,base_de_dados!$B:$B,$B870,base_de_dados!$G:$G,G$61,base_de_dados!$H:$H,$L$1,base_de_dados!$C:$C,$A870,base_de_dados!$M:$M,"&lt;=2011",base_de_dados!$O:$O,"&gt;=40908")</f>
        <v>0</v>
      </c>
      <c r="H870" s="5">
        <f>SUMIFS(base_de_dados!$T:$T,base_de_dados!$B:$B,$B870,base_de_dados!$G:$G,H$61,base_de_dados!$H:$H,$L$1,base_de_dados!$C:$C,$A870,base_de_dados!$M:$M,"&lt;=2011",base_de_dados!$O:$O,"&gt;=40908")</f>
        <v>0</v>
      </c>
      <c r="I870" s="5">
        <f>SUMIFS(base_de_dados!$T:$T,base_de_dados!$B:$B,$B870,base_de_dados!$G:$G,I$61,base_de_dados!$H:$H,$L$1,base_de_dados!$C:$C,$A870,base_de_dados!$M:$M,"&lt;=2011",base_de_dados!$O:$O,"&gt;=40908")</f>
        <v>0</v>
      </c>
      <c r="J870" s="5">
        <f>SUMIFS(base_de_dados!$T:$T,base_de_dados!$B:$B,$B870,base_de_dados!$G:$G,J$61,base_de_dados!$H:$H,$L$1,base_de_dados!$C:$C,$A870,base_de_dados!$M:$M,"&lt;=2011",base_de_dados!$O:$O,"&gt;=40908")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SUMIFS(base_de_dados!$T:$T,base_de_dados!$B:$B,$B871,base_de_dados!$G:$G,C$61,base_de_dados!$H:$H,$L$1,base_de_dados!$C:$C,$A871,base_de_dados!$M:$M,"&lt;=2011",base_de_dados!$O:$O,"&gt;=40908")</f>
        <v>0</v>
      </c>
      <c r="D871" s="5">
        <f>SUMIFS(base_de_dados!$T:$T,base_de_dados!$B:$B,$B871,base_de_dados!$G:$G,D$61,base_de_dados!$H:$H,$L$1,base_de_dados!$C:$C,$A871,base_de_dados!$M:$M,"&lt;=2011",base_de_dados!$O:$O,"&gt;=40908")</f>
        <v>0</v>
      </c>
      <c r="E871" s="5">
        <f>SUMIFS(base_de_dados!$T:$T,base_de_dados!$B:$B,$B871,base_de_dados!$G:$G,E$61,base_de_dados!$H:$H,$L$1,base_de_dados!$C:$C,$A871,base_de_dados!$M:$M,"&lt;=2011",base_de_dados!$O:$O,"&gt;=40908")</f>
        <v>0</v>
      </c>
      <c r="F871" s="5">
        <f>SUMIFS(base_de_dados!$T:$T,base_de_dados!$B:$B,$B871,base_de_dados!$G:$G,F$61,base_de_dados!$H:$H,$L$1,base_de_dados!$C:$C,$A871,base_de_dados!$M:$M,"&lt;=2011",base_de_dados!$O:$O,"&gt;=40908")</f>
        <v>0</v>
      </c>
      <c r="G871" s="5">
        <f>SUMIFS(base_de_dados!$T:$T,base_de_dados!$B:$B,$B871,base_de_dados!$G:$G,G$61,base_de_dados!$H:$H,$L$1,base_de_dados!$C:$C,$A871,base_de_dados!$M:$M,"&lt;=2011",base_de_dados!$O:$O,"&gt;=40908")</f>
        <v>0</v>
      </c>
      <c r="H871" s="5">
        <f>SUMIFS(base_de_dados!$T:$T,base_de_dados!$B:$B,$B871,base_de_dados!$G:$G,H$61,base_de_dados!$H:$H,$L$1,base_de_dados!$C:$C,$A871,base_de_dados!$M:$M,"&lt;=2011",base_de_dados!$O:$O,"&gt;=40908")</f>
        <v>0</v>
      </c>
      <c r="I871" s="5">
        <f>SUMIFS(base_de_dados!$T:$T,base_de_dados!$B:$B,$B871,base_de_dados!$G:$G,I$61,base_de_dados!$H:$H,$L$1,base_de_dados!$C:$C,$A871,base_de_dados!$M:$M,"&lt;=2011",base_de_dados!$O:$O,"&gt;=40908")</f>
        <v>0</v>
      </c>
      <c r="J871" s="5">
        <f>SUMIFS(base_de_dados!$T:$T,base_de_dados!$B:$B,$B871,base_de_dados!$G:$G,J$61,base_de_dados!$H:$H,$L$1,base_de_dados!$C:$C,$A871,base_de_dados!$M:$M,"&lt;=2011",base_de_dados!$O:$O,"&gt;=40908")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SUMIFS(base_de_dados!$T:$T,base_de_dados!$B:$B,$B872,base_de_dados!$G:$G,C$61,base_de_dados!$H:$H,$L$1,base_de_dados!$C:$C,$A872,base_de_dados!$M:$M,"&lt;=2011",base_de_dados!$O:$O,"&gt;=40908")</f>
        <v>0</v>
      </c>
      <c r="D872" s="5">
        <f>SUMIFS(base_de_dados!$T:$T,base_de_dados!$B:$B,$B872,base_de_dados!$G:$G,D$61,base_de_dados!$H:$H,$L$1,base_de_dados!$C:$C,$A872,base_de_dados!$M:$M,"&lt;=2011",base_de_dados!$O:$O,"&gt;=40908")</f>
        <v>0</v>
      </c>
      <c r="E872" s="5">
        <f>SUMIFS(base_de_dados!$T:$T,base_de_dados!$B:$B,$B872,base_de_dados!$G:$G,E$61,base_de_dados!$H:$H,$L$1,base_de_dados!$C:$C,$A872,base_de_dados!$M:$M,"&lt;=2011",base_de_dados!$O:$O,"&gt;=40908")</f>
        <v>0</v>
      </c>
      <c r="F872" s="5">
        <f>SUMIFS(base_de_dados!$T:$T,base_de_dados!$B:$B,$B872,base_de_dados!$G:$G,F$61,base_de_dados!$H:$H,$L$1,base_de_dados!$C:$C,$A872,base_de_dados!$M:$M,"&lt;=2011",base_de_dados!$O:$O,"&gt;=40908")</f>
        <v>0</v>
      </c>
      <c r="G872" s="5">
        <f>SUMIFS(base_de_dados!$T:$T,base_de_dados!$B:$B,$B872,base_de_dados!$G:$G,G$61,base_de_dados!$H:$H,$L$1,base_de_dados!$C:$C,$A872,base_de_dados!$M:$M,"&lt;=2011",base_de_dados!$O:$O,"&gt;=40908")</f>
        <v>0</v>
      </c>
      <c r="H872" s="5">
        <f>SUMIFS(base_de_dados!$T:$T,base_de_dados!$B:$B,$B872,base_de_dados!$G:$G,H$61,base_de_dados!$H:$H,$L$1,base_de_dados!$C:$C,$A872,base_de_dados!$M:$M,"&lt;=2011",base_de_dados!$O:$O,"&gt;=40908")</f>
        <v>0</v>
      </c>
      <c r="I872" s="5">
        <f>SUMIFS(base_de_dados!$T:$T,base_de_dados!$B:$B,$B872,base_de_dados!$G:$G,I$61,base_de_dados!$H:$H,$L$1,base_de_dados!$C:$C,$A872,base_de_dados!$M:$M,"&lt;=2011",base_de_dados!$O:$O,"&gt;=40908")</f>
        <v>0</v>
      </c>
      <c r="J872" s="5">
        <f>SUMIFS(base_de_dados!$T:$T,base_de_dados!$B:$B,$B872,base_de_dados!$G:$G,J$61,base_de_dados!$H:$H,$L$1,base_de_dados!$C:$C,$A872,base_de_dados!$M:$M,"&lt;=2011",base_de_dados!$O:$O,"&gt;=40908")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SUMIFS(base_de_dados!$T:$T,base_de_dados!$B:$B,$B873,base_de_dados!$G:$G,C$61,base_de_dados!$H:$H,$L$1,base_de_dados!$C:$C,$A873,base_de_dados!$M:$M,"&lt;=2011",base_de_dados!$O:$O,"&gt;=40908")</f>
        <v>0</v>
      </c>
      <c r="D873" s="5">
        <f>SUMIFS(base_de_dados!$T:$T,base_de_dados!$B:$B,$B873,base_de_dados!$G:$G,D$61,base_de_dados!$H:$H,$L$1,base_de_dados!$C:$C,$A873,base_de_dados!$M:$M,"&lt;=2011",base_de_dados!$O:$O,"&gt;=40908")</f>
        <v>0</v>
      </c>
      <c r="E873" s="5">
        <f>SUMIFS(base_de_dados!$T:$T,base_de_dados!$B:$B,$B873,base_de_dados!$G:$G,E$61,base_de_dados!$H:$H,$L$1,base_de_dados!$C:$C,$A873,base_de_dados!$M:$M,"&lt;=2011",base_de_dados!$O:$O,"&gt;=40908")</f>
        <v>0</v>
      </c>
      <c r="F873" s="5">
        <f>SUMIFS(base_de_dados!$T:$T,base_de_dados!$B:$B,$B873,base_de_dados!$G:$G,F$61,base_de_dados!$H:$H,$L$1,base_de_dados!$C:$C,$A873,base_de_dados!$M:$M,"&lt;=2011",base_de_dados!$O:$O,"&gt;=40908")</f>
        <v>0</v>
      </c>
      <c r="G873" s="5">
        <f>SUMIFS(base_de_dados!$T:$T,base_de_dados!$B:$B,$B873,base_de_dados!$G:$G,G$61,base_de_dados!$H:$H,$L$1,base_de_dados!$C:$C,$A873,base_de_dados!$M:$M,"&lt;=2011",base_de_dados!$O:$O,"&gt;=40908")</f>
        <v>0</v>
      </c>
      <c r="H873" s="5">
        <f>SUMIFS(base_de_dados!$T:$T,base_de_dados!$B:$B,$B873,base_de_dados!$G:$G,H$61,base_de_dados!$H:$H,$L$1,base_de_dados!$C:$C,$A873,base_de_dados!$M:$M,"&lt;=2011",base_de_dados!$O:$O,"&gt;=40908")</f>
        <v>0</v>
      </c>
      <c r="I873" s="5">
        <f>SUMIFS(base_de_dados!$T:$T,base_de_dados!$B:$B,$B873,base_de_dados!$G:$G,I$61,base_de_dados!$H:$H,$L$1,base_de_dados!$C:$C,$A873,base_de_dados!$M:$M,"&lt;=2011",base_de_dados!$O:$O,"&gt;=40908")</f>
        <v>0</v>
      </c>
      <c r="J873" s="5">
        <f>SUMIFS(base_de_dados!$T:$T,base_de_dados!$B:$B,$B873,base_de_dados!$G:$G,J$61,base_de_dados!$H:$H,$L$1,base_de_dados!$C:$C,$A873,base_de_dados!$M:$M,"&lt;=2011",base_de_dados!$O:$O,"&gt;=40908")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SUMIFS(base_de_dados!$T:$T,base_de_dados!$B:$B,$B874,base_de_dados!$G:$G,C$61,base_de_dados!$H:$H,$L$1,base_de_dados!$C:$C,$A874,base_de_dados!$M:$M,"&lt;=2011",base_de_dados!$O:$O,"&gt;=40908")</f>
        <v>0</v>
      </c>
      <c r="D874" s="5">
        <f>SUMIFS(base_de_dados!$T:$T,base_de_dados!$B:$B,$B874,base_de_dados!$G:$G,D$61,base_de_dados!$H:$H,$L$1,base_de_dados!$C:$C,$A874,base_de_dados!$M:$M,"&lt;=2011",base_de_dados!$O:$O,"&gt;=40908")</f>
        <v>0</v>
      </c>
      <c r="E874" s="5">
        <f>SUMIFS(base_de_dados!$T:$T,base_de_dados!$B:$B,$B874,base_de_dados!$G:$G,E$61,base_de_dados!$H:$H,$L$1,base_de_dados!$C:$C,$A874,base_de_dados!$M:$M,"&lt;=2011",base_de_dados!$O:$O,"&gt;=40908")</f>
        <v>0</v>
      </c>
      <c r="F874" s="5">
        <f>SUMIFS(base_de_dados!$T:$T,base_de_dados!$B:$B,$B874,base_de_dados!$G:$G,F$61,base_de_dados!$H:$H,$L$1,base_de_dados!$C:$C,$A874,base_de_dados!$M:$M,"&lt;=2011",base_de_dados!$O:$O,"&gt;=40908")</f>
        <v>0</v>
      </c>
      <c r="G874" s="5">
        <f>SUMIFS(base_de_dados!$T:$T,base_de_dados!$B:$B,$B874,base_de_dados!$G:$G,G$61,base_de_dados!$H:$H,$L$1,base_de_dados!$C:$C,$A874,base_de_dados!$M:$M,"&lt;=2011",base_de_dados!$O:$O,"&gt;=40908")</f>
        <v>0</v>
      </c>
      <c r="H874" s="5">
        <f>SUMIFS(base_de_dados!$T:$T,base_de_dados!$B:$B,$B874,base_de_dados!$G:$G,H$61,base_de_dados!$H:$H,$L$1,base_de_dados!$C:$C,$A874,base_de_dados!$M:$M,"&lt;=2011",base_de_dados!$O:$O,"&gt;=40908")</f>
        <v>0</v>
      </c>
      <c r="I874" s="5">
        <f>SUMIFS(base_de_dados!$T:$T,base_de_dados!$B:$B,$B874,base_de_dados!$G:$G,I$61,base_de_dados!$H:$H,$L$1,base_de_dados!$C:$C,$A874,base_de_dados!$M:$M,"&lt;=2011",base_de_dados!$O:$O,"&gt;=40908")</f>
        <v>0</v>
      </c>
      <c r="J874" s="5">
        <f>SUMIFS(base_de_dados!$T:$T,base_de_dados!$B:$B,$B874,base_de_dados!$G:$G,J$61,base_de_dados!$H:$H,$L$1,base_de_dados!$C:$C,$A874,base_de_dados!$M:$M,"&lt;=2011",base_de_dados!$O:$O,"&gt;=40908")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SUMIFS(base_de_dados!$T:$T,base_de_dados!$B:$B,$B875,base_de_dados!$G:$G,C$61,base_de_dados!$H:$H,$L$1,base_de_dados!$C:$C,$A875,base_de_dados!$M:$M,"&lt;=2011",base_de_dados!$O:$O,"&gt;=40908")</f>
        <v>0</v>
      </c>
      <c r="D875" s="5">
        <f>SUMIFS(base_de_dados!$T:$T,base_de_dados!$B:$B,$B875,base_de_dados!$G:$G,D$61,base_de_dados!$H:$H,$L$1,base_de_dados!$C:$C,$A875,base_de_dados!$M:$M,"&lt;=2011",base_de_dados!$O:$O,"&gt;=40908")</f>
        <v>0.10671930492135971</v>
      </c>
      <c r="E875" s="5">
        <f>SUMIFS(base_de_dados!$T:$T,base_de_dados!$B:$B,$B875,base_de_dados!$G:$G,E$61,base_de_dados!$H:$H,$L$1,base_de_dados!$C:$C,$A875,base_de_dados!$M:$M,"&lt;=2011",base_de_dados!$O:$O,"&gt;=40908")</f>
        <v>0</v>
      </c>
      <c r="F875" s="5">
        <f>SUMIFS(base_de_dados!$T:$T,base_de_dados!$B:$B,$B875,base_de_dados!$G:$G,F$61,base_de_dados!$H:$H,$L$1,base_de_dados!$C:$C,$A875,base_de_dados!$M:$M,"&lt;=2011",base_de_dados!$O:$O,"&gt;=40908")</f>
        <v>0</v>
      </c>
      <c r="G875" s="5">
        <f>SUMIFS(base_de_dados!$T:$T,base_de_dados!$B:$B,$B875,base_de_dados!$G:$G,G$61,base_de_dados!$H:$H,$L$1,base_de_dados!$C:$C,$A875,base_de_dados!$M:$M,"&lt;=2011",base_de_dados!$O:$O,"&gt;=40908")</f>
        <v>0</v>
      </c>
      <c r="H875" s="5">
        <f>SUMIFS(base_de_dados!$T:$T,base_de_dados!$B:$B,$B875,base_de_dados!$G:$G,H$61,base_de_dados!$H:$H,$L$1,base_de_dados!$C:$C,$A875,base_de_dados!$M:$M,"&lt;=2011",base_de_dados!$O:$O,"&gt;=40908")</f>
        <v>0</v>
      </c>
      <c r="I875" s="5">
        <f>SUMIFS(base_de_dados!$T:$T,base_de_dados!$B:$B,$B875,base_de_dados!$G:$G,I$61,base_de_dados!$H:$H,$L$1,base_de_dados!$C:$C,$A875,base_de_dados!$M:$M,"&lt;=2011",base_de_dados!$O:$O,"&gt;=40908")</f>
        <v>0</v>
      </c>
      <c r="J875" s="5">
        <f>SUMIFS(base_de_dados!$T:$T,base_de_dados!$B:$B,$B875,base_de_dados!$G:$G,J$61,base_de_dados!$H:$H,$L$1,base_de_dados!$C:$C,$A875,base_de_dados!$M:$M,"&lt;=2011",base_de_dados!$O:$O,"&gt;=40908")</f>
        <v>0</v>
      </c>
      <c r="K875" s="32">
        <f t="shared" si="18"/>
        <v>0.10671930492135971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SUMIFS(base_de_dados!$T:$T,base_de_dados!$B:$B,$B876,base_de_dados!$G:$G,C$61,base_de_dados!$H:$H,$L$1,base_de_dados!$C:$C,$A876,base_de_dados!$M:$M,"&lt;=2011",base_de_dados!$O:$O,"&gt;=40908")</f>
        <v>0</v>
      </c>
      <c r="D876" s="5">
        <f>SUMIFS(base_de_dados!$T:$T,base_de_dados!$B:$B,$B876,base_de_dados!$G:$G,D$61,base_de_dados!$H:$H,$L$1,base_de_dados!$C:$C,$A876,base_de_dados!$M:$M,"&lt;=2011",base_de_dados!$O:$O,"&gt;=40908")</f>
        <v>0</v>
      </c>
      <c r="E876" s="5">
        <f>SUMIFS(base_de_dados!$T:$T,base_de_dados!$B:$B,$B876,base_de_dados!$G:$G,E$61,base_de_dados!$H:$H,$L$1,base_de_dados!$C:$C,$A876,base_de_dados!$M:$M,"&lt;=2011",base_de_dados!$O:$O,"&gt;=40908")</f>
        <v>0</v>
      </c>
      <c r="F876" s="5">
        <f>SUMIFS(base_de_dados!$T:$T,base_de_dados!$B:$B,$B876,base_de_dados!$G:$G,F$61,base_de_dados!$H:$H,$L$1,base_de_dados!$C:$C,$A876,base_de_dados!$M:$M,"&lt;=2011",base_de_dados!$O:$O,"&gt;=40908")</f>
        <v>0</v>
      </c>
      <c r="G876" s="5">
        <f>SUMIFS(base_de_dados!$T:$T,base_de_dados!$B:$B,$B876,base_de_dados!$G:$G,G$61,base_de_dados!$H:$H,$L$1,base_de_dados!$C:$C,$A876,base_de_dados!$M:$M,"&lt;=2011",base_de_dados!$O:$O,"&gt;=40908")</f>
        <v>0</v>
      </c>
      <c r="H876" s="5">
        <f>SUMIFS(base_de_dados!$T:$T,base_de_dados!$B:$B,$B876,base_de_dados!$G:$G,H$61,base_de_dados!$H:$H,$L$1,base_de_dados!$C:$C,$A876,base_de_dados!$M:$M,"&lt;=2011",base_de_dados!$O:$O,"&gt;=40908")</f>
        <v>0</v>
      </c>
      <c r="I876" s="5">
        <f>SUMIFS(base_de_dados!$T:$T,base_de_dados!$B:$B,$B876,base_de_dados!$G:$G,I$61,base_de_dados!$H:$H,$L$1,base_de_dados!$C:$C,$A876,base_de_dados!$M:$M,"&lt;=2011",base_de_dados!$O:$O,"&gt;=40908")</f>
        <v>0</v>
      </c>
      <c r="J876" s="5">
        <f>SUMIFS(base_de_dados!$T:$T,base_de_dados!$B:$B,$B876,base_de_dados!$G:$G,J$61,base_de_dados!$H:$H,$L$1,base_de_dados!$C:$C,$A876,base_de_dados!$M:$M,"&lt;=2011",base_de_dados!$O:$O,"&gt;=40908")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SUMIFS(base_de_dados!$T:$T,base_de_dados!$B:$B,$B877,base_de_dados!$G:$G,C$61,base_de_dados!$H:$H,$L$1,base_de_dados!$C:$C,$A877,base_de_dados!$M:$M,"&lt;=2011",base_de_dados!$O:$O,"&gt;=40908")</f>
        <v>0</v>
      </c>
      <c r="D877" s="5">
        <f>SUMIFS(base_de_dados!$T:$T,base_de_dados!$B:$B,$B877,base_de_dados!$G:$G,D$61,base_de_dados!$H:$H,$L$1,base_de_dados!$C:$C,$A877,base_de_dados!$M:$M,"&lt;=2011",base_de_dados!$O:$O,"&gt;=40908")</f>
        <v>0</v>
      </c>
      <c r="E877" s="5">
        <f>SUMIFS(base_de_dados!$T:$T,base_de_dados!$B:$B,$B877,base_de_dados!$G:$G,E$61,base_de_dados!$H:$H,$L$1,base_de_dados!$C:$C,$A877,base_de_dados!$M:$M,"&lt;=2011",base_de_dados!$O:$O,"&gt;=40908")</f>
        <v>0</v>
      </c>
      <c r="F877" s="5">
        <f>SUMIFS(base_de_dados!$T:$T,base_de_dados!$B:$B,$B877,base_de_dados!$G:$G,F$61,base_de_dados!$H:$H,$L$1,base_de_dados!$C:$C,$A877,base_de_dados!$M:$M,"&lt;=2011",base_de_dados!$O:$O,"&gt;=40908")</f>
        <v>0</v>
      </c>
      <c r="G877" s="5">
        <f>SUMIFS(base_de_dados!$T:$T,base_de_dados!$B:$B,$B877,base_de_dados!$G:$G,G$61,base_de_dados!$H:$H,$L$1,base_de_dados!$C:$C,$A877,base_de_dados!$M:$M,"&lt;=2011",base_de_dados!$O:$O,"&gt;=40908")</f>
        <v>0</v>
      </c>
      <c r="H877" s="5">
        <f>SUMIFS(base_de_dados!$T:$T,base_de_dados!$B:$B,$B877,base_de_dados!$G:$G,H$61,base_de_dados!$H:$H,$L$1,base_de_dados!$C:$C,$A877,base_de_dados!$M:$M,"&lt;=2011",base_de_dados!$O:$O,"&gt;=40908")</f>
        <v>0</v>
      </c>
      <c r="I877" s="5">
        <f>SUMIFS(base_de_dados!$T:$T,base_de_dados!$B:$B,$B877,base_de_dados!$G:$G,I$61,base_de_dados!$H:$H,$L$1,base_de_dados!$C:$C,$A877,base_de_dados!$M:$M,"&lt;=2011",base_de_dados!$O:$O,"&gt;=40908")</f>
        <v>0</v>
      </c>
      <c r="J877" s="5">
        <f>SUMIFS(base_de_dados!$T:$T,base_de_dados!$B:$B,$B877,base_de_dados!$G:$G,J$61,base_de_dados!$H:$H,$L$1,base_de_dados!$C:$C,$A877,base_de_dados!$M:$M,"&lt;=2011",base_de_dados!$O:$O,"&gt;=40908")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SUMIFS(base_de_dados!$T:$T,base_de_dados!$B:$B,$B878,base_de_dados!$G:$G,C$61,base_de_dados!$H:$H,$L$1,base_de_dados!$C:$C,$A878,base_de_dados!$M:$M,"&lt;=2011",base_de_dados!$O:$O,"&gt;=40908")</f>
        <v>0</v>
      </c>
      <c r="D878" s="5">
        <f>SUMIFS(base_de_dados!$T:$T,base_de_dados!$B:$B,$B878,base_de_dados!$G:$G,D$61,base_de_dados!$H:$H,$L$1,base_de_dados!$C:$C,$A878,base_de_dados!$M:$M,"&lt;=2011",base_de_dados!$O:$O,"&gt;=40908")</f>
        <v>0</v>
      </c>
      <c r="E878" s="5">
        <f>SUMIFS(base_de_dados!$T:$T,base_de_dados!$B:$B,$B878,base_de_dados!$G:$G,E$61,base_de_dados!$H:$H,$L$1,base_de_dados!$C:$C,$A878,base_de_dados!$M:$M,"&lt;=2011",base_de_dados!$O:$O,"&gt;=40908")</f>
        <v>0</v>
      </c>
      <c r="F878" s="5">
        <f>SUMIFS(base_de_dados!$T:$T,base_de_dados!$B:$B,$B878,base_de_dados!$G:$G,F$61,base_de_dados!$H:$H,$L$1,base_de_dados!$C:$C,$A878,base_de_dados!$M:$M,"&lt;=2011",base_de_dados!$O:$O,"&gt;=40908")</f>
        <v>0</v>
      </c>
      <c r="G878" s="5">
        <f>SUMIFS(base_de_dados!$T:$T,base_de_dados!$B:$B,$B878,base_de_dados!$G:$G,G$61,base_de_dados!$H:$H,$L$1,base_de_dados!$C:$C,$A878,base_de_dados!$M:$M,"&lt;=2011",base_de_dados!$O:$O,"&gt;=40908")</f>
        <v>0</v>
      </c>
      <c r="H878" s="5">
        <f>SUMIFS(base_de_dados!$T:$T,base_de_dados!$B:$B,$B878,base_de_dados!$G:$G,H$61,base_de_dados!$H:$H,$L$1,base_de_dados!$C:$C,$A878,base_de_dados!$M:$M,"&lt;=2011",base_de_dados!$O:$O,"&gt;=40908")</f>
        <v>0</v>
      </c>
      <c r="I878" s="5">
        <f>SUMIFS(base_de_dados!$T:$T,base_de_dados!$B:$B,$B878,base_de_dados!$G:$G,I$61,base_de_dados!$H:$H,$L$1,base_de_dados!$C:$C,$A878,base_de_dados!$M:$M,"&lt;=2011",base_de_dados!$O:$O,"&gt;=40908")</f>
        <v>0</v>
      </c>
      <c r="J878" s="5">
        <f>SUMIFS(base_de_dados!$T:$T,base_de_dados!$B:$B,$B878,base_de_dados!$G:$G,J$61,base_de_dados!$H:$H,$L$1,base_de_dados!$C:$C,$A878,base_de_dados!$M:$M,"&lt;=2011",base_de_dados!$O:$O,"&gt;=40908")</f>
        <v>0</v>
      </c>
      <c r="K878" s="32">
        <f t="shared" si="18"/>
        <v>0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SUMIFS(base_de_dados!$T:$T,base_de_dados!$B:$B,$B879,base_de_dados!$G:$G,C$61,base_de_dados!$H:$H,$L$1,base_de_dados!$C:$C,$A879,base_de_dados!$M:$M,"&lt;=2011",base_de_dados!$O:$O,"&gt;=40908")</f>
        <v>0</v>
      </c>
      <c r="D879" s="5">
        <f>SUMIFS(base_de_dados!$T:$T,base_de_dados!$B:$B,$B879,base_de_dados!$G:$G,D$61,base_de_dados!$H:$H,$L$1,base_de_dados!$C:$C,$A879,base_de_dados!$M:$M,"&lt;=2011",base_de_dados!$O:$O,"&gt;=40908")</f>
        <v>0</v>
      </c>
      <c r="E879" s="5">
        <f>SUMIFS(base_de_dados!$T:$T,base_de_dados!$B:$B,$B879,base_de_dados!$G:$G,E$61,base_de_dados!$H:$H,$L$1,base_de_dados!$C:$C,$A879,base_de_dados!$M:$M,"&lt;=2011",base_de_dados!$O:$O,"&gt;=40908")</f>
        <v>0</v>
      </c>
      <c r="F879" s="5">
        <f>SUMIFS(base_de_dados!$T:$T,base_de_dados!$B:$B,$B879,base_de_dados!$G:$G,F$61,base_de_dados!$H:$H,$L$1,base_de_dados!$C:$C,$A879,base_de_dados!$M:$M,"&lt;=2011",base_de_dados!$O:$O,"&gt;=40908")</f>
        <v>0</v>
      </c>
      <c r="G879" s="5">
        <f>SUMIFS(base_de_dados!$T:$T,base_de_dados!$B:$B,$B879,base_de_dados!$G:$G,G$61,base_de_dados!$H:$H,$L$1,base_de_dados!$C:$C,$A879,base_de_dados!$M:$M,"&lt;=2011",base_de_dados!$O:$O,"&gt;=40908")</f>
        <v>0</v>
      </c>
      <c r="H879" s="5">
        <f>SUMIFS(base_de_dados!$T:$T,base_de_dados!$B:$B,$B879,base_de_dados!$G:$G,H$61,base_de_dados!$H:$H,$L$1,base_de_dados!$C:$C,$A879,base_de_dados!$M:$M,"&lt;=2011",base_de_dados!$O:$O,"&gt;=40908")</f>
        <v>0</v>
      </c>
      <c r="I879" s="5">
        <f>SUMIFS(base_de_dados!$T:$T,base_de_dados!$B:$B,$B879,base_de_dados!$G:$G,I$61,base_de_dados!$H:$H,$L$1,base_de_dados!$C:$C,$A879,base_de_dados!$M:$M,"&lt;=2011",base_de_dados!$O:$O,"&gt;=40908")</f>
        <v>0</v>
      </c>
      <c r="J879" s="5">
        <f>SUMIFS(base_de_dados!$T:$T,base_de_dados!$B:$B,$B879,base_de_dados!$G:$G,J$61,base_de_dados!$H:$H,$L$1,base_de_dados!$C:$C,$A879,base_de_dados!$M:$M,"&lt;=2011",base_de_dados!$O:$O,"&gt;=40908")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SUMIFS(base_de_dados!$T:$T,base_de_dados!$B:$B,$B880,base_de_dados!$G:$G,C$61,base_de_dados!$H:$H,$L$1,base_de_dados!$C:$C,$A880,base_de_dados!$M:$M,"&lt;=2011",base_de_dados!$O:$O,"&gt;=40908")</f>
        <v>0</v>
      </c>
      <c r="D880" s="5">
        <f>SUMIFS(base_de_dados!$T:$T,base_de_dados!$B:$B,$B880,base_de_dados!$G:$G,D$61,base_de_dados!$H:$H,$L$1,base_de_dados!$C:$C,$A880,base_de_dados!$M:$M,"&lt;=2011",base_de_dados!$O:$O,"&gt;=40908")</f>
        <v>0</v>
      </c>
      <c r="E880" s="5">
        <f>SUMIFS(base_de_dados!$T:$T,base_de_dados!$B:$B,$B880,base_de_dados!$G:$G,E$61,base_de_dados!$H:$H,$L$1,base_de_dados!$C:$C,$A880,base_de_dados!$M:$M,"&lt;=2011",base_de_dados!$O:$O,"&gt;=40908")</f>
        <v>0</v>
      </c>
      <c r="F880" s="5">
        <f>SUMIFS(base_de_dados!$T:$T,base_de_dados!$B:$B,$B880,base_de_dados!$G:$G,F$61,base_de_dados!$H:$H,$L$1,base_de_dados!$C:$C,$A880,base_de_dados!$M:$M,"&lt;=2011",base_de_dados!$O:$O,"&gt;=40908")</f>
        <v>0</v>
      </c>
      <c r="G880" s="5">
        <f>SUMIFS(base_de_dados!$T:$T,base_de_dados!$B:$B,$B880,base_de_dados!$G:$G,G$61,base_de_dados!$H:$H,$L$1,base_de_dados!$C:$C,$A880,base_de_dados!$M:$M,"&lt;=2011",base_de_dados!$O:$O,"&gt;=40908")</f>
        <v>0</v>
      </c>
      <c r="H880" s="5">
        <f>SUMIFS(base_de_dados!$T:$T,base_de_dados!$B:$B,$B880,base_de_dados!$G:$G,H$61,base_de_dados!$H:$H,$L$1,base_de_dados!$C:$C,$A880,base_de_dados!$M:$M,"&lt;=2011",base_de_dados!$O:$O,"&gt;=40908")</f>
        <v>0</v>
      </c>
      <c r="I880" s="5">
        <f>SUMIFS(base_de_dados!$T:$T,base_de_dados!$B:$B,$B880,base_de_dados!$G:$G,I$61,base_de_dados!$H:$H,$L$1,base_de_dados!$C:$C,$A880,base_de_dados!$M:$M,"&lt;=2011",base_de_dados!$O:$O,"&gt;=40908")</f>
        <v>0</v>
      </c>
      <c r="J880" s="5">
        <f>SUMIFS(base_de_dados!$T:$T,base_de_dados!$B:$B,$B880,base_de_dados!$G:$G,J$61,base_de_dados!$H:$H,$L$1,base_de_dados!$C:$C,$A880,base_de_dados!$M:$M,"&lt;=2011",base_de_dados!$O:$O,"&gt;=40908")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SUMIFS(base_de_dados!$T:$T,base_de_dados!$B:$B,$B881,base_de_dados!$G:$G,C$61,base_de_dados!$H:$H,$L$1,base_de_dados!$C:$C,$A881,base_de_dados!$M:$M,"&lt;=2011",base_de_dados!$O:$O,"&gt;=40908")</f>
        <v>0</v>
      </c>
      <c r="D881" s="5">
        <f>SUMIFS(base_de_dados!$T:$T,base_de_dados!$B:$B,$B881,base_de_dados!$G:$G,D$61,base_de_dados!$H:$H,$L$1,base_de_dados!$C:$C,$A881,base_de_dados!$M:$M,"&lt;=2011",base_de_dados!$O:$O,"&gt;=40908")</f>
        <v>0</v>
      </c>
      <c r="E881" s="5">
        <f>SUMIFS(base_de_dados!$T:$T,base_de_dados!$B:$B,$B881,base_de_dados!$G:$G,E$61,base_de_dados!$H:$H,$L$1,base_de_dados!$C:$C,$A881,base_de_dados!$M:$M,"&lt;=2011",base_de_dados!$O:$O,"&gt;=40908")</f>
        <v>0</v>
      </c>
      <c r="F881" s="5">
        <f>SUMIFS(base_de_dados!$T:$T,base_de_dados!$B:$B,$B881,base_de_dados!$G:$G,F$61,base_de_dados!$H:$H,$L$1,base_de_dados!$C:$C,$A881,base_de_dados!$M:$M,"&lt;=2011",base_de_dados!$O:$O,"&gt;=40908")</f>
        <v>0</v>
      </c>
      <c r="G881" s="5">
        <f>SUMIFS(base_de_dados!$T:$T,base_de_dados!$B:$B,$B881,base_de_dados!$G:$G,G$61,base_de_dados!$H:$H,$L$1,base_de_dados!$C:$C,$A881,base_de_dados!$M:$M,"&lt;=2011",base_de_dados!$O:$O,"&gt;=40908")</f>
        <v>0</v>
      </c>
      <c r="H881" s="5">
        <f>SUMIFS(base_de_dados!$T:$T,base_de_dados!$B:$B,$B881,base_de_dados!$G:$G,H$61,base_de_dados!$H:$H,$L$1,base_de_dados!$C:$C,$A881,base_de_dados!$M:$M,"&lt;=2011",base_de_dados!$O:$O,"&gt;=40908")</f>
        <v>0</v>
      </c>
      <c r="I881" s="5">
        <f>SUMIFS(base_de_dados!$T:$T,base_de_dados!$B:$B,$B881,base_de_dados!$G:$G,I$61,base_de_dados!$H:$H,$L$1,base_de_dados!$C:$C,$A881,base_de_dados!$M:$M,"&lt;=2011",base_de_dados!$O:$O,"&gt;=40908")</f>
        <v>0</v>
      </c>
      <c r="J881" s="5">
        <f>SUMIFS(base_de_dados!$T:$T,base_de_dados!$B:$B,$B881,base_de_dados!$G:$G,J$61,base_de_dados!$H:$H,$L$1,base_de_dados!$C:$C,$A881,base_de_dados!$M:$M,"&lt;=2011",base_de_dados!$O:$O,"&gt;=40908")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SUMIFS(base_de_dados!$T:$T,base_de_dados!$B:$B,$B882,base_de_dados!$G:$G,C$61,base_de_dados!$H:$H,$L$1,base_de_dados!$C:$C,$A882,base_de_dados!$M:$M,"&lt;=2011",base_de_dados!$O:$O,"&gt;=40908")</f>
        <v>0</v>
      </c>
      <c r="D882" s="5">
        <f>SUMIFS(base_de_dados!$T:$T,base_de_dados!$B:$B,$B882,base_de_dados!$G:$G,D$61,base_de_dados!$H:$H,$L$1,base_de_dados!$C:$C,$A882,base_de_dados!$M:$M,"&lt;=2011",base_de_dados!$O:$O,"&gt;=40908")</f>
        <v>0</v>
      </c>
      <c r="E882" s="5">
        <f>SUMIFS(base_de_dados!$T:$T,base_de_dados!$B:$B,$B882,base_de_dados!$G:$G,E$61,base_de_dados!$H:$H,$L$1,base_de_dados!$C:$C,$A882,base_de_dados!$M:$M,"&lt;=2011",base_de_dados!$O:$O,"&gt;=40908")</f>
        <v>0</v>
      </c>
      <c r="F882" s="5">
        <f>SUMIFS(base_de_dados!$T:$T,base_de_dados!$B:$B,$B882,base_de_dados!$G:$G,F$61,base_de_dados!$H:$H,$L$1,base_de_dados!$C:$C,$A882,base_de_dados!$M:$M,"&lt;=2011",base_de_dados!$O:$O,"&gt;=40908")</f>
        <v>0</v>
      </c>
      <c r="G882" s="5">
        <f>SUMIFS(base_de_dados!$T:$T,base_de_dados!$B:$B,$B882,base_de_dados!$G:$G,G$61,base_de_dados!$H:$H,$L$1,base_de_dados!$C:$C,$A882,base_de_dados!$M:$M,"&lt;=2011",base_de_dados!$O:$O,"&gt;=40908")</f>
        <v>0</v>
      </c>
      <c r="H882" s="5">
        <f>SUMIFS(base_de_dados!$T:$T,base_de_dados!$B:$B,$B882,base_de_dados!$G:$G,H$61,base_de_dados!$H:$H,$L$1,base_de_dados!$C:$C,$A882,base_de_dados!$M:$M,"&lt;=2011",base_de_dados!$O:$O,"&gt;=40908")</f>
        <v>0</v>
      </c>
      <c r="I882" s="5">
        <f>SUMIFS(base_de_dados!$T:$T,base_de_dados!$B:$B,$B882,base_de_dados!$G:$G,I$61,base_de_dados!$H:$H,$L$1,base_de_dados!$C:$C,$A882,base_de_dados!$M:$M,"&lt;=2011",base_de_dados!$O:$O,"&gt;=40908")</f>
        <v>0</v>
      </c>
      <c r="J882" s="5">
        <f>SUMIFS(base_de_dados!$T:$T,base_de_dados!$B:$B,$B882,base_de_dados!$G:$G,J$61,base_de_dados!$H:$H,$L$1,base_de_dados!$C:$C,$A882,base_de_dados!$M:$M,"&lt;=2011",base_de_dados!$O:$O,"&gt;=40908")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SUMIFS(base_de_dados!$T:$T,base_de_dados!$B:$B,$B883,base_de_dados!$G:$G,C$61,base_de_dados!$H:$H,$L$1,base_de_dados!$C:$C,$A883,base_de_dados!$M:$M,"&lt;=2011",base_de_dados!$O:$O,"&gt;=40908")</f>
        <v>0</v>
      </c>
      <c r="D883" s="5">
        <f>SUMIFS(base_de_dados!$T:$T,base_de_dados!$B:$B,$B883,base_de_dados!$G:$G,D$61,base_de_dados!$H:$H,$L$1,base_de_dados!$C:$C,$A883,base_de_dados!$M:$M,"&lt;=2011",base_de_dados!$O:$O,"&gt;=40908")</f>
        <v>0</v>
      </c>
      <c r="E883" s="5">
        <f>SUMIFS(base_de_dados!$T:$T,base_de_dados!$B:$B,$B883,base_de_dados!$G:$G,E$61,base_de_dados!$H:$H,$L$1,base_de_dados!$C:$C,$A883,base_de_dados!$M:$M,"&lt;=2011",base_de_dados!$O:$O,"&gt;=40908")</f>
        <v>0</v>
      </c>
      <c r="F883" s="5">
        <f>SUMIFS(base_de_dados!$T:$T,base_de_dados!$B:$B,$B883,base_de_dados!$G:$G,F$61,base_de_dados!$H:$H,$L$1,base_de_dados!$C:$C,$A883,base_de_dados!$M:$M,"&lt;=2011",base_de_dados!$O:$O,"&gt;=40908")</f>
        <v>0</v>
      </c>
      <c r="G883" s="5">
        <f>SUMIFS(base_de_dados!$T:$T,base_de_dados!$B:$B,$B883,base_de_dados!$G:$G,G$61,base_de_dados!$H:$H,$L$1,base_de_dados!$C:$C,$A883,base_de_dados!$M:$M,"&lt;=2011",base_de_dados!$O:$O,"&gt;=40908")</f>
        <v>0</v>
      </c>
      <c r="H883" s="5">
        <f>SUMIFS(base_de_dados!$T:$T,base_de_dados!$B:$B,$B883,base_de_dados!$G:$G,H$61,base_de_dados!$H:$H,$L$1,base_de_dados!$C:$C,$A883,base_de_dados!$M:$M,"&lt;=2011",base_de_dados!$O:$O,"&gt;=40908")</f>
        <v>0</v>
      </c>
      <c r="I883" s="5">
        <f>SUMIFS(base_de_dados!$T:$T,base_de_dados!$B:$B,$B883,base_de_dados!$G:$G,I$61,base_de_dados!$H:$H,$L$1,base_de_dados!$C:$C,$A883,base_de_dados!$M:$M,"&lt;=2011",base_de_dados!$O:$O,"&gt;=40908")</f>
        <v>0</v>
      </c>
      <c r="J883" s="5">
        <f>SUMIFS(base_de_dados!$T:$T,base_de_dados!$B:$B,$B883,base_de_dados!$G:$G,J$61,base_de_dados!$H:$H,$L$1,base_de_dados!$C:$C,$A883,base_de_dados!$M:$M,"&lt;=2011",base_de_dados!$O:$O,"&gt;=40908")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SUMIFS(base_de_dados!$T:$T,base_de_dados!$B:$B,$B884,base_de_dados!$G:$G,C$61,base_de_dados!$H:$H,$L$1,base_de_dados!$C:$C,$A884,base_de_dados!$M:$M,"&lt;=2011",base_de_dados!$O:$O,"&gt;=40908")</f>
        <v>0</v>
      </c>
      <c r="D884" s="5">
        <f>SUMIFS(base_de_dados!$T:$T,base_de_dados!$B:$B,$B884,base_de_dados!$G:$G,D$61,base_de_dados!$H:$H,$L$1,base_de_dados!$C:$C,$A884,base_de_dados!$M:$M,"&lt;=2011",base_de_dados!$O:$O,"&gt;=40908")</f>
        <v>0</v>
      </c>
      <c r="E884" s="5">
        <f>SUMIFS(base_de_dados!$T:$T,base_de_dados!$B:$B,$B884,base_de_dados!$G:$G,E$61,base_de_dados!$H:$H,$L$1,base_de_dados!$C:$C,$A884,base_de_dados!$M:$M,"&lt;=2011",base_de_dados!$O:$O,"&gt;=40908")</f>
        <v>0</v>
      </c>
      <c r="F884" s="5">
        <f>SUMIFS(base_de_dados!$T:$T,base_de_dados!$B:$B,$B884,base_de_dados!$G:$G,F$61,base_de_dados!$H:$H,$L$1,base_de_dados!$C:$C,$A884,base_de_dados!$M:$M,"&lt;=2011",base_de_dados!$O:$O,"&gt;=40908")</f>
        <v>0</v>
      </c>
      <c r="G884" s="5">
        <f>SUMIFS(base_de_dados!$T:$T,base_de_dados!$B:$B,$B884,base_de_dados!$G:$G,G$61,base_de_dados!$H:$H,$L$1,base_de_dados!$C:$C,$A884,base_de_dados!$M:$M,"&lt;=2011",base_de_dados!$O:$O,"&gt;=40908")</f>
        <v>0</v>
      </c>
      <c r="H884" s="5">
        <f>SUMIFS(base_de_dados!$T:$T,base_de_dados!$B:$B,$B884,base_de_dados!$G:$G,H$61,base_de_dados!$H:$H,$L$1,base_de_dados!$C:$C,$A884,base_de_dados!$M:$M,"&lt;=2011",base_de_dados!$O:$O,"&gt;=40908")</f>
        <v>0</v>
      </c>
      <c r="I884" s="5">
        <f>SUMIFS(base_de_dados!$T:$T,base_de_dados!$B:$B,$B884,base_de_dados!$G:$G,I$61,base_de_dados!$H:$H,$L$1,base_de_dados!$C:$C,$A884,base_de_dados!$M:$M,"&lt;=2011",base_de_dados!$O:$O,"&gt;=40908")</f>
        <v>0</v>
      </c>
      <c r="J884" s="5">
        <f>SUMIFS(base_de_dados!$T:$T,base_de_dados!$B:$B,$B884,base_de_dados!$G:$G,J$61,base_de_dados!$H:$H,$L$1,base_de_dados!$C:$C,$A884,base_de_dados!$M:$M,"&lt;=2011",base_de_dados!$O:$O,"&gt;=40908")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SUMIFS(base_de_dados!$T:$T,base_de_dados!$B:$B,$B885,base_de_dados!$G:$G,C$61,base_de_dados!$H:$H,$L$1,base_de_dados!$C:$C,$A885,base_de_dados!$M:$M,"&lt;=2011",base_de_dados!$O:$O,"&gt;=40908")</f>
        <v>0</v>
      </c>
      <c r="D885" s="5">
        <f>SUMIFS(base_de_dados!$T:$T,base_de_dados!$B:$B,$B885,base_de_dados!$G:$G,D$61,base_de_dados!$H:$H,$L$1,base_de_dados!$C:$C,$A885,base_de_dados!$M:$M,"&lt;=2011",base_de_dados!$O:$O,"&gt;=40908")</f>
        <v>0</v>
      </c>
      <c r="E885" s="5">
        <f>SUMIFS(base_de_dados!$T:$T,base_de_dados!$B:$B,$B885,base_de_dados!$G:$G,E$61,base_de_dados!$H:$H,$L$1,base_de_dados!$C:$C,$A885,base_de_dados!$M:$M,"&lt;=2011",base_de_dados!$O:$O,"&gt;=40908")</f>
        <v>0</v>
      </c>
      <c r="F885" s="5">
        <f>SUMIFS(base_de_dados!$T:$T,base_de_dados!$B:$B,$B885,base_de_dados!$G:$G,F$61,base_de_dados!$H:$H,$L$1,base_de_dados!$C:$C,$A885,base_de_dados!$M:$M,"&lt;=2011",base_de_dados!$O:$O,"&gt;=40908")</f>
        <v>0</v>
      </c>
      <c r="G885" s="5">
        <f>SUMIFS(base_de_dados!$T:$T,base_de_dados!$B:$B,$B885,base_de_dados!$G:$G,G$61,base_de_dados!$H:$H,$L$1,base_de_dados!$C:$C,$A885,base_de_dados!$M:$M,"&lt;=2011",base_de_dados!$O:$O,"&gt;=40908")</f>
        <v>0</v>
      </c>
      <c r="H885" s="5">
        <f>SUMIFS(base_de_dados!$T:$T,base_de_dados!$B:$B,$B885,base_de_dados!$G:$G,H$61,base_de_dados!$H:$H,$L$1,base_de_dados!$C:$C,$A885,base_de_dados!$M:$M,"&lt;=2011",base_de_dados!$O:$O,"&gt;=40908")</f>
        <v>0</v>
      </c>
      <c r="I885" s="5">
        <f>SUMIFS(base_de_dados!$T:$T,base_de_dados!$B:$B,$B885,base_de_dados!$G:$G,I$61,base_de_dados!$H:$H,$L$1,base_de_dados!$C:$C,$A885,base_de_dados!$M:$M,"&lt;=2011",base_de_dados!$O:$O,"&gt;=40908")</f>
        <v>0</v>
      </c>
      <c r="J885" s="5">
        <f>SUMIFS(base_de_dados!$T:$T,base_de_dados!$B:$B,$B885,base_de_dados!$G:$G,J$61,base_de_dados!$H:$H,$L$1,base_de_dados!$C:$C,$A885,base_de_dados!$M:$M,"&lt;=2011",base_de_dados!$O:$O,"&gt;=40908")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SUMIFS(base_de_dados!$T:$T,base_de_dados!$B:$B,$B886,base_de_dados!$G:$G,C$61,base_de_dados!$H:$H,$L$1,base_de_dados!$C:$C,$A886,base_de_dados!$M:$M,"&lt;=2011",base_de_dados!$O:$O,"&gt;=40908")</f>
        <v>0</v>
      </c>
      <c r="D886" s="5">
        <f>SUMIFS(base_de_dados!$T:$T,base_de_dados!$B:$B,$B886,base_de_dados!$G:$G,D$61,base_de_dados!$H:$H,$L$1,base_de_dados!$C:$C,$A886,base_de_dados!$M:$M,"&lt;=2011",base_de_dados!$O:$O,"&gt;=40908")</f>
        <v>0</v>
      </c>
      <c r="E886" s="5">
        <f>SUMIFS(base_de_dados!$T:$T,base_de_dados!$B:$B,$B886,base_de_dados!$G:$G,E$61,base_de_dados!$H:$H,$L$1,base_de_dados!$C:$C,$A886,base_de_dados!$M:$M,"&lt;=2011",base_de_dados!$O:$O,"&gt;=40908")</f>
        <v>0</v>
      </c>
      <c r="F886" s="5">
        <f>SUMIFS(base_de_dados!$T:$T,base_de_dados!$B:$B,$B886,base_de_dados!$G:$G,F$61,base_de_dados!$H:$H,$L$1,base_de_dados!$C:$C,$A886,base_de_dados!$M:$M,"&lt;=2011",base_de_dados!$O:$O,"&gt;=40908")</f>
        <v>0</v>
      </c>
      <c r="G886" s="5">
        <f>SUMIFS(base_de_dados!$T:$T,base_de_dados!$B:$B,$B886,base_de_dados!$G:$G,G$61,base_de_dados!$H:$H,$L$1,base_de_dados!$C:$C,$A886,base_de_dados!$M:$M,"&lt;=2011",base_de_dados!$O:$O,"&gt;=40908")</f>
        <v>0</v>
      </c>
      <c r="H886" s="5">
        <f>SUMIFS(base_de_dados!$T:$T,base_de_dados!$B:$B,$B886,base_de_dados!$G:$G,H$61,base_de_dados!$H:$H,$L$1,base_de_dados!$C:$C,$A886,base_de_dados!$M:$M,"&lt;=2011",base_de_dados!$O:$O,"&gt;=40908")</f>
        <v>0</v>
      </c>
      <c r="I886" s="5">
        <f>SUMIFS(base_de_dados!$T:$T,base_de_dados!$B:$B,$B886,base_de_dados!$G:$G,I$61,base_de_dados!$H:$H,$L$1,base_de_dados!$C:$C,$A886,base_de_dados!$M:$M,"&lt;=2011",base_de_dados!$O:$O,"&gt;=40908")</f>
        <v>0</v>
      </c>
      <c r="J886" s="5">
        <f>SUMIFS(base_de_dados!$T:$T,base_de_dados!$B:$B,$B886,base_de_dados!$G:$G,J$61,base_de_dados!$H:$H,$L$1,base_de_dados!$C:$C,$A886,base_de_dados!$M:$M,"&lt;=2011",base_de_dados!$O:$O,"&gt;=40908")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SUMIFS(base_de_dados!$T:$T,base_de_dados!$B:$B,$B887,base_de_dados!$G:$G,C$61,base_de_dados!$H:$H,$L$1,base_de_dados!$C:$C,$A887,base_de_dados!$M:$M,"&lt;=2011",base_de_dados!$O:$O,"&gt;=40908")</f>
        <v>0</v>
      </c>
      <c r="D887" s="5">
        <f>SUMIFS(base_de_dados!$T:$T,base_de_dados!$B:$B,$B887,base_de_dados!$G:$G,D$61,base_de_dados!$H:$H,$L$1,base_de_dados!$C:$C,$A887,base_de_dados!$M:$M,"&lt;=2011",base_de_dados!$O:$O,"&gt;=40908")</f>
        <v>0</v>
      </c>
      <c r="E887" s="5">
        <f>SUMIFS(base_de_dados!$T:$T,base_de_dados!$B:$B,$B887,base_de_dados!$G:$G,E$61,base_de_dados!$H:$H,$L$1,base_de_dados!$C:$C,$A887,base_de_dados!$M:$M,"&lt;=2011",base_de_dados!$O:$O,"&gt;=40908")</f>
        <v>0</v>
      </c>
      <c r="F887" s="5">
        <f>SUMIFS(base_de_dados!$T:$T,base_de_dados!$B:$B,$B887,base_de_dados!$G:$G,F$61,base_de_dados!$H:$H,$L$1,base_de_dados!$C:$C,$A887,base_de_dados!$M:$M,"&lt;=2011",base_de_dados!$O:$O,"&gt;=40908")</f>
        <v>0</v>
      </c>
      <c r="G887" s="5">
        <f>SUMIFS(base_de_dados!$T:$T,base_de_dados!$B:$B,$B887,base_de_dados!$G:$G,G$61,base_de_dados!$H:$H,$L$1,base_de_dados!$C:$C,$A887,base_de_dados!$M:$M,"&lt;=2011",base_de_dados!$O:$O,"&gt;=40908")</f>
        <v>0</v>
      </c>
      <c r="H887" s="5">
        <f>SUMIFS(base_de_dados!$T:$T,base_de_dados!$B:$B,$B887,base_de_dados!$G:$G,H$61,base_de_dados!$H:$H,$L$1,base_de_dados!$C:$C,$A887,base_de_dados!$M:$M,"&lt;=2011",base_de_dados!$O:$O,"&gt;=40908")</f>
        <v>0</v>
      </c>
      <c r="I887" s="5">
        <f>SUMIFS(base_de_dados!$T:$T,base_de_dados!$B:$B,$B887,base_de_dados!$G:$G,I$61,base_de_dados!$H:$H,$L$1,base_de_dados!$C:$C,$A887,base_de_dados!$M:$M,"&lt;=2011",base_de_dados!$O:$O,"&gt;=40908")</f>
        <v>0</v>
      </c>
      <c r="J887" s="5">
        <f>SUMIFS(base_de_dados!$T:$T,base_de_dados!$B:$B,$B887,base_de_dados!$G:$G,J$61,base_de_dados!$H:$H,$L$1,base_de_dados!$C:$C,$A887,base_de_dados!$M:$M,"&lt;=2011",base_de_dados!$O:$O,"&gt;=40908")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SUMIFS(base_de_dados!$T:$T,base_de_dados!$B:$B,$B888,base_de_dados!$G:$G,C$61,base_de_dados!$H:$H,$L$1,base_de_dados!$C:$C,$A888,base_de_dados!$M:$M,"&lt;=2011",base_de_dados!$O:$O,"&gt;=40908")</f>
        <v>0</v>
      </c>
      <c r="D888" s="5">
        <f>SUMIFS(base_de_dados!$T:$T,base_de_dados!$B:$B,$B888,base_de_dados!$G:$G,D$61,base_de_dados!$H:$H,$L$1,base_de_dados!$C:$C,$A888,base_de_dados!$M:$M,"&lt;=2011",base_de_dados!$O:$O,"&gt;=40908")</f>
        <v>0</v>
      </c>
      <c r="E888" s="5">
        <f>SUMIFS(base_de_dados!$T:$T,base_de_dados!$B:$B,$B888,base_de_dados!$G:$G,E$61,base_de_dados!$H:$H,$L$1,base_de_dados!$C:$C,$A888,base_de_dados!$M:$M,"&lt;=2011",base_de_dados!$O:$O,"&gt;=40908")</f>
        <v>0</v>
      </c>
      <c r="F888" s="5">
        <f>SUMIFS(base_de_dados!$T:$T,base_de_dados!$B:$B,$B888,base_de_dados!$G:$G,F$61,base_de_dados!$H:$H,$L$1,base_de_dados!$C:$C,$A888,base_de_dados!$M:$M,"&lt;=2011",base_de_dados!$O:$O,"&gt;=40908")</f>
        <v>0</v>
      </c>
      <c r="G888" s="5">
        <f>SUMIFS(base_de_dados!$T:$T,base_de_dados!$B:$B,$B888,base_de_dados!$G:$G,G$61,base_de_dados!$H:$H,$L$1,base_de_dados!$C:$C,$A888,base_de_dados!$M:$M,"&lt;=2011",base_de_dados!$O:$O,"&gt;=40908")</f>
        <v>0</v>
      </c>
      <c r="H888" s="5">
        <f>SUMIFS(base_de_dados!$T:$T,base_de_dados!$B:$B,$B888,base_de_dados!$G:$G,H$61,base_de_dados!$H:$H,$L$1,base_de_dados!$C:$C,$A888,base_de_dados!$M:$M,"&lt;=2011",base_de_dados!$O:$O,"&gt;=40908")</f>
        <v>0</v>
      </c>
      <c r="I888" s="5">
        <f>SUMIFS(base_de_dados!$T:$T,base_de_dados!$B:$B,$B888,base_de_dados!$G:$G,I$61,base_de_dados!$H:$H,$L$1,base_de_dados!$C:$C,$A888,base_de_dados!$M:$M,"&lt;=2011",base_de_dados!$O:$O,"&gt;=40908")</f>
        <v>0</v>
      </c>
      <c r="J888" s="5">
        <f>SUMIFS(base_de_dados!$T:$T,base_de_dados!$B:$B,$B888,base_de_dados!$G:$G,J$61,base_de_dados!$H:$H,$L$1,base_de_dados!$C:$C,$A888,base_de_dados!$M:$M,"&lt;=2011",base_de_dados!$O:$O,"&gt;=40908")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SUMIFS(base_de_dados!$T:$T,base_de_dados!$B:$B,$B889,base_de_dados!$G:$G,C$61,base_de_dados!$H:$H,$L$1,base_de_dados!$C:$C,$A889,base_de_dados!$M:$M,"&lt;=2011",base_de_dados!$O:$O,"&gt;=40908")</f>
        <v>0</v>
      </c>
      <c r="D889" s="5">
        <f>SUMIFS(base_de_dados!$T:$T,base_de_dados!$B:$B,$B889,base_de_dados!$G:$G,D$61,base_de_dados!$H:$H,$L$1,base_de_dados!$C:$C,$A889,base_de_dados!$M:$M,"&lt;=2011",base_de_dados!$O:$O,"&gt;=40908")</f>
        <v>0</v>
      </c>
      <c r="E889" s="5">
        <f>SUMIFS(base_de_dados!$T:$T,base_de_dados!$B:$B,$B889,base_de_dados!$G:$G,E$61,base_de_dados!$H:$H,$L$1,base_de_dados!$C:$C,$A889,base_de_dados!$M:$M,"&lt;=2011",base_de_dados!$O:$O,"&gt;=40908")</f>
        <v>0</v>
      </c>
      <c r="F889" s="5">
        <f>SUMIFS(base_de_dados!$T:$T,base_de_dados!$B:$B,$B889,base_de_dados!$G:$G,F$61,base_de_dados!$H:$H,$L$1,base_de_dados!$C:$C,$A889,base_de_dados!$M:$M,"&lt;=2011",base_de_dados!$O:$O,"&gt;=40908")</f>
        <v>0</v>
      </c>
      <c r="G889" s="5">
        <f>SUMIFS(base_de_dados!$T:$T,base_de_dados!$B:$B,$B889,base_de_dados!$G:$G,G$61,base_de_dados!$H:$H,$L$1,base_de_dados!$C:$C,$A889,base_de_dados!$M:$M,"&lt;=2011",base_de_dados!$O:$O,"&gt;=40908")</f>
        <v>0</v>
      </c>
      <c r="H889" s="5">
        <f>SUMIFS(base_de_dados!$T:$T,base_de_dados!$B:$B,$B889,base_de_dados!$G:$G,H$61,base_de_dados!$H:$H,$L$1,base_de_dados!$C:$C,$A889,base_de_dados!$M:$M,"&lt;=2011",base_de_dados!$O:$O,"&gt;=40908")</f>
        <v>0</v>
      </c>
      <c r="I889" s="5">
        <f>SUMIFS(base_de_dados!$T:$T,base_de_dados!$B:$B,$B889,base_de_dados!$G:$G,I$61,base_de_dados!$H:$H,$L$1,base_de_dados!$C:$C,$A889,base_de_dados!$M:$M,"&lt;=2011",base_de_dados!$O:$O,"&gt;=40908")</f>
        <v>0</v>
      </c>
      <c r="J889" s="5">
        <f>SUMIFS(base_de_dados!$T:$T,base_de_dados!$B:$B,$B889,base_de_dados!$G:$G,J$61,base_de_dados!$H:$H,$L$1,base_de_dados!$C:$C,$A889,base_de_dados!$M:$M,"&lt;=2011",base_de_dados!$O:$O,"&gt;=40908")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SUMIFS(base_de_dados!$T:$T,base_de_dados!$B:$B,$B890,base_de_dados!$G:$G,C$61,base_de_dados!$H:$H,$L$1,base_de_dados!$C:$C,$A890,base_de_dados!$M:$M,"&lt;=2011",base_de_dados!$O:$O,"&gt;=40908")</f>
        <v>0</v>
      </c>
      <c r="D890" s="5">
        <f>SUMIFS(base_de_dados!$T:$T,base_de_dados!$B:$B,$B890,base_de_dados!$G:$G,D$61,base_de_dados!$H:$H,$L$1,base_de_dados!$C:$C,$A890,base_de_dados!$M:$M,"&lt;=2011",base_de_dados!$O:$O,"&gt;=40908")</f>
        <v>0</v>
      </c>
      <c r="E890" s="5">
        <f>SUMIFS(base_de_dados!$T:$T,base_de_dados!$B:$B,$B890,base_de_dados!$G:$G,E$61,base_de_dados!$H:$H,$L$1,base_de_dados!$C:$C,$A890,base_de_dados!$M:$M,"&lt;=2011",base_de_dados!$O:$O,"&gt;=40908")</f>
        <v>0</v>
      </c>
      <c r="F890" s="5">
        <f>SUMIFS(base_de_dados!$T:$T,base_de_dados!$B:$B,$B890,base_de_dados!$G:$G,F$61,base_de_dados!$H:$H,$L$1,base_de_dados!$C:$C,$A890,base_de_dados!$M:$M,"&lt;=2011",base_de_dados!$O:$O,"&gt;=40908")</f>
        <v>0</v>
      </c>
      <c r="G890" s="5">
        <f>SUMIFS(base_de_dados!$T:$T,base_de_dados!$B:$B,$B890,base_de_dados!$G:$G,G$61,base_de_dados!$H:$H,$L$1,base_de_dados!$C:$C,$A890,base_de_dados!$M:$M,"&lt;=2011",base_de_dados!$O:$O,"&gt;=40908")</f>
        <v>0</v>
      </c>
      <c r="H890" s="5">
        <f>SUMIFS(base_de_dados!$T:$T,base_de_dados!$B:$B,$B890,base_de_dados!$G:$G,H$61,base_de_dados!$H:$H,$L$1,base_de_dados!$C:$C,$A890,base_de_dados!$M:$M,"&lt;=2011",base_de_dados!$O:$O,"&gt;=40908")</f>
        <v>0</v>
      </c>
      <c r="I890" s="5">
        <f>SUMIFS(base_de_dados!$T:$T,base_de_dados!$B:$B,$B890,base_de_dados!$G:$G,I$61,base_de_dados!$H:$H,$L$1,base_de_dados!$C:$C,$A890,base_de_dados!$M:$M,"&lt;=2011",base_de_dados!$O:$O,"&gt;=40908")</f>
        <v>0</v>
      </c>
      <c r="J890" s="5">
        <f>SUMIFS(base_de_dados!$T:$T,base_de_dados!$B:$B,$B890,base_de_dados!$G:$G,J$61,base_de_dados!$H:$H,$L$1,base_de_dados!$C:$C,$A890,base_de_dados!$M:$M,"&lt;=2011",base_de_dados!$O:$O,"&gt;=40908")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SUMIFS(base_de_dados!$T:$T,base_de_dados!$B:$B,$B891,base_de_dados!$G:$G,C$61,base_de_dados!$H:$H,$L$1,base_de_dados!$C:$C,$A891,base_de_dados!$M:$M,"&lt;=2011",base_de_dados!$O:$O,"&gt;=40908")</f>
        <v>0</v>
      </c>
      <c r="D891" s="5">
        <f>SUMIFS(base_de_dados!$T:$T,base_de_dados!$B:$B,$B891,base_de_dados!$G:$G,D$61,base_de_dados!$H:$H,$L$1,base_de_dados!$C:$C,$A891,base_de_dados!$M:$M,"&lt;=2011",base_de_dados!$O:$O,"&gt;=40908")</f>
        <v>0</v>
      </c>
      <c r="E891" s="5">
        <f>SUMIFS(base_de_dados!$T:$T,base_de_dados!$B:$B,$B891,base_de_dados!$G:$G,E$61,base_de_dados!$H:$H,$L$1,base_de_dados!$C:$C,$A891,base_de_dados!$M:$M,"&lt;=2011",base_de_dados!$O:$O,"&gt;=40908")</f>
        <v>0</v>
      </c>
      <c r="F891" s="5">
        <f>SUMIFS(base_de_dados!$T:$T,base_de_dados!$B:$B,$B891,base_de_dados!$G:$G,F$61,base_de_dados!$H:$H,$L$1,base_de_dados!$C:$C,$A891,base_de_dados!$M:$M,"&lt;=2011",base_de_dados!$O:$O,"&gt;=40908")</f>
        <v>0</v>
      </c>
      <c r="G891" s="5">
        <f>SUMIFS(base_de_dados!$T:$T,base_de_dados!$B:$B,$B891,base_de_dados!$G:$G,G$61,base_de_dados!$H:$H,$L$1,base_de_dados!$C:$C,$A891,base_de_dados!$M:$M,"&lt;=2011",base_de_dados!$O:$O,"&gt;=40908")</f>
        <v>0</v>
      </c>
      <c r="H891" s="5">
        <f>SUMIFS(base_de_dados!$T:$T,base_de_dados!$B:$B,$B891,base_de_dados!$G:$G,H$61,base_de_dados!$H:$H,$L$1,base_de_dados!$C:$C,$A891,base_de_dados!$M:$M,"&lt;=2011",base_de_dados!$O:$O,"&gt;=40908")</f>
        <v>0</v>
      </c>
      <c r="I891" s="5">
        <f>SUMIFS(base_de_dados!$T:$T,base_de_dados!$B:$B,$B891,base_de_dados!$G:$G,I$61,base_de_dados!$H:$H,$L$1,base_de_dados!$C:$C,$A891,base_de_dados!$M:$M,"&lt;=2011",base_de_dados!$O:$O,"&gt;=40908")</f>
        <v>0</v>
      </c>
      <c r="J891" s="5">
        <f>SUMIFS(base_de_dados!$T:$T,base_de_dados!$B:$B,$B891,base_de_dados!$G:$G,J$61,base_de_dados!$H:$H,$L$1,base_de_dados!$C:$C,$A891,base_de_dados!$M:$M,"&lt;=2011",base_de_dados!$O:$O,"&gt;=40908")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SUMIFS(base_de_dados!$T:$T,base_de_dados!$B:$B,$B892,base_de_dados!$G:$G,C$61,base_de_dados!$H:$H,$L$1,base_de_dados!$C:$C,$A892,base_de_dados!$M:$M,"&lt;=2011",base_de_dados!$O:$O,"&gt;=40908")</f>
        <v>0</v>
      </c>
      <c r="D892" s="5">
        <f>SUMIFS(base_de_dados!$T:$T,base_de_dados!$B:$B,$B892,base_de_dados!$G:$G,D$61,base_de_dados!$H:$H,$L$1,base_de_dados!$C:$C,$A892,base_de_dados!$M:$M,"&lt;=2011",base_de_dados!$O:$O,"&gt;=40908")</f>
        <v>0</v>
      </c>
      <c r="E892" s="5">
        <f>SUMIFS(base_de_dados!$T:$T,base_de_dados!$B:$B,$B892,base_de_dados!$G:$G,E$61,base_de_dados!$H:$H,$L$1,base_de_dados!$C:$C,$A892,base_de_dados!$M:$M,"&lt;=2011",base_de_dados!$O:$O,"&gt;=40908")</f>
        <v>0</v>
      </c>
      <c r="F892" s="5">
        <f>SUMIFS(base_de_dados!$T:$T,base_de_dados!$B:$B,$B892,base_de_dados!$G:$G,F$61,base_de_dados!$H:$H,$L$1,base_de_dados!$C:$C,$A892,base_de_dados!$M:$M,"&lt;=2011",base_de_dados!$O:$O,"&gt;=40908")</f>
        <v>0</v>
      </c>
      <c r="G892" s="5">
        <f>SUMIFS(base_de_dados!$T:$T,base_de_dados!$B:$B,$B892,base_de_dados!$G:$G,G$61,base_de_dados!$H:$H,$L$1,base_de_dados!$C:$C,$A892,base_de_dados!$M:$M,"&lt;=2011",base_de_dados!$O:$O,"&gt;=40908")</f>
        <v>0</v>
      </c>
      <c r="H892" s="5">
        <f>SUMIFS(base_de_dados!$T:$T,base_de_dados!$B:$B,$B892,base_de_dados!$G:$G,H$61,base_de_dados!$H:$H,$L$1,base_de_dados!$C:$C,$A892,base_de_dados!$M:$M,"&lt;=2011",base_de_dados!$O:$O,"&gt;=40908")</f>
        <v>0</v>
      </c>
      <c r="I892" s="5">
        <f>SUMIFS(base_de_dados!$T:$T,base_de_dados!$B:$B,$B892,base_de_dados!$G:$G,I$61,base_de_dados!$H:$H,$L$1,base_de_dados!$C:$C,$A892,base_de_dados!$M:$M,"&lt;=2011",base_de_dados!$O:$O,"&gt;=40908")</f>
        <v>0</v>
      </c>
      <c r="J892" s="5">
        <f>SUMIFS(base_de_dados!$T:$T,base_de_dados!$B:$B,$B892,base_de_dados!$G:$G,J$61,base_de_dados!$H:$H,$L$1,base_de_dados!$C:$C,$A892,base_de_dados!$M:$M,"&lt;=2011",base_de_dados!$O:$O,"&gt;=40908")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SUMIFS(base_de_dados!$T:$T,base_de_dados!$B:$B,$B893,base_de_dados!$G:$G,C$61,base_de_dados!$H:$H,$L$1,base_de_dados!$C:$C,$A893,base_de_dados!$M:$M,"&lt;=2011",base_de_dados!$O:$O,"&gt;=40908")</f>
        <v>0</v>
      </c>
      <c r="D893" s="5">
        <f>SUMIFS(base_de_dados!$T:$T,base_de_dados!$B:$B,$B893,base_de_dados!$G:$G,D$61,base_de_dados!$H:$H,$L$1,base_de_dados!$C:$C,$A893,base_de_dados!$M:$M,"&lt;=2011",base_de_dados!$O:$O,"&gt;=40908")</f>
        <v>0</v>
      </c>
      <c r="E893" s="5">
        <f>SUMIFS(base_de_dados!$T:$T,base_de_dados!$B:$B,$B893,base_de_dados!$G:$G,E$61,base_de_dados!$H:$H,$L$1,base_de_dados!$C:$C,$A893,base_de_dados!$M:$M,"&lt;=2011",base_de_dados!$O:$O,"&gt;=40908")</f>
        <v>0</v>
      </c>
      <c r="F893" s="5">
        <f>SUMIFS(base_de_dados!$T:$T,base_de_dados!$B:$B,$B893,base_de_dados!$G:$G,F$61,base_de_dados!$H:$H,$L$1,base_de_dados!$C:$C,$A893,base_de_dados!$M:$M,"&lt;=2011",base_de_dados!$O:$O,"&gt;=40908")</f>
        <v>0</v>
      </c>
      <c r="G893" s="5">
        <f>SUMIFS(base_de_dados!$T:$T,base_de_dados!$B:$B,$B893,base_de_dados!$G:$G,G$61,base_de_dados!$H:$H,$L$1,base_de_dados!$C:$C,$A893,base_de_dados!$M:$M,"&lt;=2011",base_de_dados!$O:$O,"&gt;=40908")</f>
        <v>0</v>
      </c>
      <c r="H893" s="5">
        <f>SUMIFS(base_de_dados!$T:$T,base_de_dados!$B:$B,$B893,base_de_dados!$G:$G,H$61,base_de_dados!$H:$H,$L$1,base_de_dados!$C:$C,$A893,base_de_dados!$M:$M,"&lt;=2011",base_de_dados!$O:$O,"&gt;=40908")</f>
        <v>0</v>
      </c>
      <c r="I893" s="5">
        <f>SUMIFS(base_de_dados!$T:$T,base_de_dados!$B:$B,$B893,base_de_dados!$G:$G,I$61,base_de_dados!$H:$H,$L$1,base_de_dados!$C:$C,$A893,base_de_dados!$M:$M,"&lt;=2011",base_de_dados!$O:$O,"&gt;=40908")</f>
        <v>0</v>
      </c>
      <c r="J893" s="5">
        <f>SUMIFS(base_de_dados!$T:$T,base_de_dados!$B:$B,$B893,base_de_dados!$G:$G,J$61,base_de_dados!$H:$H,$L$1,base_de_dados!$C:$C,$A893,base_de_dados!$M:$M,"&lt;=2011",base_de_dados!$O:$O,"&gt;=40908")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SUMIFS(base_de_dados!$T:$T,base_de_dados!$B:$B,$B894,base_de_dados!$G:$G,C$61,base_de_dados!$H:$H,$L$1,base_de_dados!$C:$C,$A894,base_de_dados!$M:$M,"&lt;=2011",base_de_dados!$O:$O,"&gt;=40908")</f>
        <v>0</v>
      </c>
      <c r="D894" s="5">
        <f>SUMIFS(base_de_dados!$T:$T,base_de_dados!$B:$B,$B894,base_de_dados!$G:$G,D$61,base_de_dados!$H:$H,$L$1,base_de_dados!$C:$C,$A894,base_de_dados!$M:$M,"&lt;=2011",base_de_dados!$O:$O,"&gt;=40908")</f>
        <v>0</v>
      </c>
      <c r="E894" s="5">
        <f>SUMIFS(base_de_dados!$T:$T,base_de_dados!$B:$B,$B894,base_de_dados!$G:$G,E$61,base_de_dados!$H:$H,$L$1,base_de_dados!$C:$C,$A894,base_de_dados!$M:$M,"&lt;=2011",base_de_dados!$O:$O,"&gt;=40908")</f>
        <v>0</v>
      </c>
      <c r="F894" s="5">
        <f>SUMIFS(base_de_dados!$T:$T,base_de_dados!$B:$B,$B894,base_de_dados!$G:$G,F$61,base_de_dados!$H:$H,$L$1,base_de_dados!$C:$C,$A894,base_de_dados!$M:$M,"&lt;=2011",base_de_dados!$O:$O,"&gt;=40908")</f>
        <v>0</v>
      </c>
      <c r="G894" s="5">
        <f>SUMIFS(base_de_dados!$T:$T,base_de_dados!$B:$B,$B894,base_de_dados!$G:$G,G$61,base_de_dados!$H:$H,$L$1,base_de_dados!$C:$C,$A894,base_de_dados!$M:$M,"&lt;=2011",base_de_dados!$O:$O,"&gt;=40908")</f>
        <v>0</v>
      </c>
      <c r="H894" s="5">
        <f>SUMIFS(base_de_dados!$T:$T,base_de_dados!$B:$B,$B894,base_de_dados!$G:$G,H$61,base_de_dados!$H:$H,$L$1,base_de_dados!$C:$C,$A894,base_de_dados!$M:$M,"&lt;=2011",base_de_dados!$O:$O,"&gt;=40908")</f>
        <v>0</v>
      </c>
      <c r="I894" s="5">
        <f>SUMIFS(base_de_dados!$T:$T,base_de_dados!$B:$B,$B894,base_de_dados!$G:$G,I$61,base_de_dados!$H:$H,$L$1,base_de_dados!$C:$C,$A894,base_de_dados!$M:$M,"&lt;=2011",base_de_dados!$O:$O,"&gt;=40908")</f>
        <v>0</v>
      </c>
      <c r="J894" s="5">
        <f>SUMIFS(base_de_dados!$T:$T,base_de_dados!$B:$B,$B894,base_de_dados!$G:$G,J$61,base_de_dados!$H:$H,$L$1,base_de_dados!$C:$C,$A894,base_de_dados!$M:$M,"&lt;=2011",base_de_dados!$O:$O,"&gt;=40908")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SUMIFS(base_de_dados!$T:$T,base_de_dados!$B:$B,$B895,base_de_dados!$G:$G,C$61,base_de_dados!$H:$H,$L$1,base_de_dados!$C:$C,$A895,base_de_dados!$M:$M,"&lt;=2011",base_de_dados!$O:$O,"&gt;=40908")</f>
        <v>0</v>
      </c>
      <c r="D895" s="5">
        <f>SUMIFS(base_de_dados!$T:$T,base_de_dados!$B:$B,$B895,base_de_dados!$G:$G,D$61,base_de_dados!$H:$H,$L$1,base_de_dados!$C:$C,$A895,base_de_dados!$M:$M,"&lt;=2011",base_de_dados!$O:$O,"&gt;=40908")</f>
        <v>0</v>
      </c>
      <c r="E895" s="5">
        <f>SUMIFS(base_de_dados!$T:$T,base_de_dados!$B:$B,$B895,base_de_dados!$G:$G,E$61,base_de_dados!$H:$H,$L$1,base_de_dados!$C:$C,$A895,base_de_dados!$M:$M,"&lt;=2011",base_de_dados!$O:$O,"&gt;=40908")</f>
        <v>0</v>
      </c>
      <c r="F895" s="5">
        <f>SUMIFS(base_de_dados!$T:$T,base_de_dados!$B:$B,$B895,base_de_dados!$G:$G,F$61,base_de_dados!$H:$H,$L$1,base_de_dados!$C:$C,$A895,base_de_dados!$M:$M,"&lt;=2011",base_de_dados!$O:$O,"&gt;=40908")</f>
        <v>0</v>
      </c>
      <c r="G895" s="5">
        <f>SUMIFS(base_de_dados!$T:$T,base_de_dados!$B:$B,$B895,base_de_dados!$G:$G,G$61,base_de_dados!$H:$H,$L$1,base_de_dados!$C:$C,$A895,base_de_dados!$M:$M,"&lt;=2011",base_de_dados!$O:$O,"&gt;=40908")</f>
        <v>0</v>
      </c>
      <c r="H895" s="5">
        <f>SUMIFS(base_de_dados!$T:$T,base_de_dados!$B:$B,$B895,base_de_dados!$G:$G,H$61,base_de_dados!$H:$H,$L$1,base_de_dados!$C:$C,$A895,base_de_dados!$M:$M,"&lt;=2011",base_de_dados!$O:$O,"&gt;=40908")</f>
        <v>0</v>
      </c>
      <c r="I895" s="5">
        <f>SUMIFS(base_de_dados!$T:$T,base_de_dados!$B:$B,$B895,base_de_dados!$G:$G,I$61,base_de_dados!$H:$H,$L$1,base_de_dados!$C:$C,$A895,base_de_dados!$M:$M,"&lt;=2011",base_de_dados!$O:$O,"&gt;=40908")</f>
        <v>0</v>
      </c>
      <c r="J895" s="5">
        <f>SUMIFS(base_de_dados!$T:$T,base_de_dados!$B:$B,$B895,base_de_dados!$G:$G,J$61,base_de_dados!$H:$H,$L$1,base_de_dados!$C:$C,$A895,base_de_dados!$M:$M,"&lt;=2011",base_de_dados!$O:$O,"&gt;=40908")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SUMIFS(base_de_dados!$T:$T,base_de_dados!$B:$B,$B896,base_de_dados!$G:$G,C$61,base_de_dados!$H:$H,$L$1,base_de_dados!$C:$C,$A896,base_de_dados!$M:$M,"&lt;=2011",base_de_dados!$O:$O,"&gt;=40908")</f>
        <v>0</v>
      </c>
      <c r="D896" s="5">
        <f>SUMIFS(base_de_dados!$T:$T,base_de_dados!$B:$B,$B896,base_de_dados!$G:$G,D$61,base_de_dados!$H:$H,$L$1,base_de_dados!$C:$C,$A896,base_de_dados!$M:$M,"&lt;=2011",base_de_dados!$O:$O,"&gt;=40908")</f>
        <v>0</v>
      </c>
      <c r="E896" s="5">
        <f>SUMIFS(base_de_dados!$T:$T,base_de_dados!$B:$B,$B896,base_de_dados!$G:$G,E$61,base_de_dados!$H:$H,$L$1,base_de_dados!$C:$C,$A896,base_de_dados!$M:$M,"&lt;=2011",base_de_dados!$O:$O,"&gt;=40908")</f>
        <v>0</v>
      </c>
      <c r="F896" s="5">
        <f>SUMIFS(base_de_dados!$T:$T,base_de_dados!$B:$B,$B896,base_de_dados!$G:$G,F$61,base_de_dados!$H:$H,$L$1,base_de_dados!$C:$C,$A896,base_de_dados!$M:$M,"&lt;=2011",base_de_dados!$O:$O,"&gt;=40908")</f>
        <v>0</v>
      </c>
      <c r="G896" s="5">
        <f>SUMIFS(base_de_dados!$T:$T,base_de_dados!$B:$B,$B896,base_de_dados!$G:$G,G$61,base_de_dados!$H:$H,$L$1,base_de_dados!$C:$C,$A896,base_de_dados!$M:$M,"&lt;=2011",base_de_dados!$O:$O,"&gt;=40908")</f>
        <v>0</v>
      </c>
      <c r="H896" s="5">
        <f>SUMIFS(base_de_dados!$T:$T,base_de_dados!$B:$B,$B896,base_de_dados!$G:$G,H$61,base_de_dados!$H:$H,$L$1,base_de_dados!$C:$C,$A896,base_de_dados!$M:$M,"&lt;=2011",base_de_dados!$O:$O,"&gt;=40908")</f>
        <v>0</v>
      </c>
      <c r="I896" s="5">
        <f>SUMIFS(base_de_dados!$T:$T,base_de_dados!$B:$B,$B896,base_de_dados!$G:$G,I$61,base_de_dados!$H:$H,$L$1,base_de_dados!$C:$C,$A896,base_de_dados!$M:$M,"&lt;=2011",base_de_dados!$O:$O,"&gt;=40908")</f>
        <v>0</v>
      </c>
      <c r="J896" s="5">
        <f>SUMIFS(base_de_dados!$T:$T,base_de_dados!$B:$B,$B896,base_de_dados!$G:$G,J$61,base_de_dados!$H:$H,$L$1,base_de_dados!$C:$C,$A896,base_de_dados!$M:$M,"&lt;=2011",base_de_dados!$O:$O,"&gt;=40908")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SUMIFS(base_de_dados!$T:$T,base_de_dados!$B:$B,$B897,base_de_dados!$G:$G,C$61,base_de_dados!$H:$H,$L$1,base_de_dados!$C:$C,$A897,base_de_dados!$M:$M,"&lt;=2011",base_de_dados!$O:$O,"&gt;=40908")</f>
        <v>0</v>
      </c>
      <c r="D897" s="5">
        <f>SUMIFS(base_de_dados!$T:$T,base_de_dados!$B:$B,$B897,base_de_dados!$G:$G,D$61,base_de_dados!$H:$H,$L$1,base_de_dados!$C:$C,$A897,base_de_dados!$M:$M,"&lt;=2011",base_de_dados!$O:$O,"&gt;=40908")</f>
        <v>0</v>
      </c>
      <c r="E897" s="5">
        <f>SUMIFS(base_de_dados!$T:$T,base_de_dados!$B:$B,$B897,base_de_dados!$G:$G,E$61,base_de_dados!$H:$H,$L$1,base_de_dados!$C:$C,$A897,base_de_dados!$M:$M,"&lt;=2011",base_de_dados!$O:$O,"&gt;=40908")</f>
        <v>0</v>
      </c>
      <c r="F897" s="5">
        <f>SUMIFS(base_de_dados!$T:$T,base_de_dados!$B:$B,$B897,base_de_dados!$G:$G,F$61,base_de_dados!$H:$H,$L$1,base_de_dados!$C:$C,$A897,base_de_dados!$M:$M,"&lt;=2011",base_de_dados!$O:$O,"&gt;=40908")</f>
        <v>0</v>
      </c>
      <c r="G897" s="5">
        <f>SUMIFS(base_de_dados!$T:$T,base_de_dados!$B:$B,$B897,base_de_dados!$G:$G,G$61,base_de_dados!$H:$H,$L$1,base_de_dados!$C:$C,$A897,base_de_dados!$M:$M,"&lt;=2011",base_de_dados!$O:$O,"&gt;=40908")</f>
        <v>0</v>
      </c>
      <c r="H897" s="5">
        <f>SUMIFS(base_de_dados!$T:$T,base_de_dados!$B:$B,$B897,base_de_dados!$G:$G,H$61,base_de_dados!$H:$H,$L$1,base_de_dados!$C:$C,$A897,base_de_dados!$M:$M,"&lt;=2011",base_de_dados!$O:$O,"&gt;=40908")</f>
        <v>0</v>
      </c>
      <c r="I897" s="5">
        <f>SUMIFS(base_de_dados!$T:$T,base_de_dados!$B:$B,$B897,base_de_dados!$G:$G,I$61,base_de_dados!$H:$H,$L$1,base_de_dados!$C:$C,$A897,base_de_dados!$M:$M,"&lt;=2011",base_de_dados!$O:$O,"&gt;=40908")</f>
        <v>0</v>
      </c>
      <c r="J897" s="5">
        <f>SUMIFS(base_de_dados!$T:$T,base_de_dados!$B:$B,$B897,base_de_dados!$G:$G,J$61,base_de_dados!$H:$H,$L$1,base_de_dados!$C:$C,$A897,base_de_dados!$M:$M,"&lt;=2011",base_de_dados!$O:$O,"&gt;=40908")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SUMIFS(base_de_dados!$T:$T,base_de_dados!$B:$B,$B898,base_de_dados!$G:$G,C$61,base_de_dados!$H:$H,$L$1,base_de_dados!$C:$C,$A898,base_de_dados!$M:$M,"&lt;=2011",base_de_dados!$O:$O,"&gt;=40908")</f>
        <v>0</v>
      </c>
      <c r="D898" s="5">
        <f>SUMIFS(base_de_dados!$T:$T,base_de_dados!$B:$B,$B898,base_de_dados!$G:$G,D$61,base_de_dados!$H:$H,$L$1,base_de_dados!$C:$C,$A898,base_de_dados!$M:$M,"&lt;=2011",base_de_dados!$O:$O,"&gt;=40908")</f>
        <v>0</v>
      </c>
      <c r="E898" s="5">
        <f>SUMIFS(base_de_dados!$T:$T,base_de_dados!$B:$B,$B898,base_de_dados!$G:$G,E$61,base_de_dados!$H:$H,$L$1,base_de_dados!$C:$C,$A898,base_de_dados!$M:$M,"&lt;=2011",base_de_dados!$O:$O,"&gt;=40908")</f>
        <v>0</v>
      </c>
      <c r="F898" s="5">
        <f>SUMIFS(base_de_dados!$T:$T,base_de_dados!$B:$B,$B898,base_de_dados!$G:$G,F$61,base_de_dados!$H:$H,$L$1,base_de_dados!$C:$C,$A898,base_de_dados!$M:$M,"&lt;=2011",base_de_dados!$O:$O,"&gt;=40908")</f>
        <v>0</v>
      </c>
      <c r="G898" s="5">
        <f>SUMIFS(base_de_dados!$T:$T,base_de_dados!$B:$B,$B898,base_de_dados!$G:$G,G$61,base_de_dados!$H:$H,$L$1,base_de_dados!$C:$C,$A898,base_de_dados!$M:$M,"&lt;=2011",base_de_dados!$O:$O,"&gt;=40908")</f>
        <v>0</v>
      </c>
      <c r="H898" s="5">
        <f>SUMIFS(base_de_dados!$T:$T,base_de_dados!$B:$B,$B898,base_de_dados!$G:$G,H$61,base_de_dados!$H:$H,$L$1,base_de_dados!$C:$C,$A898,base_de_dados!$M:$M,"&lt;=2011",base_de_dados!$O:$O,"&gt;=40908")</f>
        <v>0</v>
      </c>
      <c r="I898" s="5">
        <f>SUMIFS(base_de_dados!$T:$T,base_de_dados!$B:$B,$B898,base_de_dados!$G:$G,I$61,base_de_dados!$H:$H,$L$1,base_de_dados!$C:$C,$A898,base_de_dados!$M:$M,"&lt;=2011",base_de_dados!$O:$O,"&gt;=40908")</f>
        <v>0</v>
      </c>
      <c r="J898" s="5">
        <f>SUMIFS(base_de_dados!$T:$T,base_de_dados!$B:$B,$B898,base_de_dados!$G:$G,J$61,base_de_dados!$H:$H,$L$1,base_de_dados!$C:$C,$A898,base_de_dados!$M:$M,"&lt;=2011",base_de_dados!$O:$O,"&gt;=40908")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SUMIFS(base_de_dados!$T:$T,base_de_dados!$B:$B,$B899,base_de_dados!$G:$G,C$61,base_de_dados!$H:$H,$L$1,base_de_dados!$C:$C,$A899,base_de_dados!$M:$M,"&lt;=2011",base_de_dados!$O:$O,"&gt;=40908")</f>
        <v>0</v>
      </c>
      <c r="D899" s="5">
        <f>SUMIFS(base_de_dados!$T:$T,base_de_dados!$B:$B,$B899,base_de_dados!$G:$G,D$61,base_de_dados!$H:$H,$L$1,base_de_dados!$C:$C,$A899,base_de_dados!$M:$M,"&lt;=2011",base_de_dados!$O:$O,"&gt;=40908")</f>
        <v>0</v>
      </c>
      <c r="E899" s="5">
        <f>SUMIFS(base_de_dados!$T:$T,base_de_dados!$B:$B,$B899,base_de_dados!$G:$G,E$61,base_de_dados!$H:$H,$L$1,base_de_dados!$C:$C,$A899,base_de_dados!$M:$M,"&lt;=2011",base_de_dados!$O:$O,"&gt;=40908")</f>
        <v>0</v>
      </c>
      <c r="F899" s="5">
        <f>SUMIFS(base_de_dados!$T:$T,base_de_dados!$B:$B,$B899,base_de_dados!$G:$G,F$61,base_de_dados!$H:$H,$L$1,base_de_dados!$C:$C,$A899,base_de_dados!$M:$M,"&lt;=2011",base_de_dados!$O:$O,"&gt;=40908")</f>
        <v>0</v>
      </c>
      <c r="G899" s="5">
        <f>SUMIFS(base_de_dados!$T:$T,base_de_dados!$B:$B,$B899,base_de_dados!$G:$G,G$61,base_de_dados!$H:$H,$L$1,base_de_dados!$C:$C,$A899,base_de_dados!$M:$M,"&lt;=2011",base_de_dados!$O:$O,"&gt;=40908")</f>
        <v>0</v>
      </c>
      <c r="H899" s="5">
        <f>SUMIFS(base_de_dados!$T:$T,base_de_dados!$B:$B,$B899,base_de_dados!$G:$G,H$61,base_de_dados!$H:$H,$L$1,base_de_dados!$C:$C,$A899,base_de_dados!$M:$M,"&lt;=2011",base_de_dados!$O:$O,"&gt;=40908")</f>
        <v>0</v>
      </c>
      <c r="I899" s="5">
        <f>SUMIFS(base_de_dados!$T:$T,base_de_dados!$B:$B,$B899,base_de_dados!$G:$G,I$61,base_de_dados!$H:$H,$L$1,base_de_dados!$C:$C,$A899,base_de_dados!$M:$M,"&lt;=2011",base_de_dados!$O:$O,"&gt;=40908")</f>
        <v>0</v>
      </c>
      <c r="J899" s="5">
        <f>SUMIFS(base_de_dados!$T:$T,base_de_dados!$B:$B,$B899,base_de_dados!$G:$G,J$61,base_de_dados!$H:$H,$L$1,base_de_dados!$C:$C,$A899,base_de_dados!$M:$M,"&lt;=2011",base_de_dados!$O:$O,"&gt;=40908")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SUMIFS(base_de_dados!$T:$T,base_de_dados!$B:$B,$B900,base_de_dados!$G:$G,C$61,base_de_dados!$H:$H,$L$1,base_de_dados!$C:$C,$A900,base_de_dados!$M:$M,"&lt;=2011",base_de_dados!$O:$O,"&gt;=40908")</f>
        <v>0</v>
      </c>
      <c r="D900" s="5">
        <f>SUMIFS(base_de_dados!$T:$T,base_de_dados!$B:$B,$B900,base_de_dados!$G:$G,D$61,base_de_dados!$H:$H,$L$1,base_de_dados!$C:$C,$A900,base_de_dados!$M:$M,"&lt;=2011",base_de_dados!$O:$O,"&gt;=40908")</f>
        <v>0</v>
      </c>
      <c r="E900" s="5">
        <f>SUMIFS(base_de_dados!$T:$T,base_de_dados!$B:$B,$B900,base_de_dados!$G:$G,E$61,base_de_dados!$H:$H,$L$1,base_de_dados!$C:$C,$A900,base_de_dados!$M:$M,"&lt;=2011",base_de_dados!$O:$O,"&gt;=40908")</f>
        <v>0</v>
      </c>
      <c r="F900" s="5">
        <f>SUMIFS(base_de_dados!$T:$T,base_de_dados!$B:$B,$B900,base_de_dados!$G:$G,F$61,base_de_dados!$H:$H,$L$1,base_de_dados!$C:$C,$A900,base_de_dados!$M:$M,"&lt;=2011",base_de_dados!$O:$O,"&gt;=40908")</f>
        <v>0</v>
      </c>
      <c r="G900" s="5">
        <f>SUMIFS(base_de_dados!$T:$T,base_de_dados!$B:$B,$B900,base_de_dados!$G:$G,G$61,base_de_dados!$H:$H,$L$1,base_de_dados!$C:$C,$A900,base_de_dados!$M:$M,"&lt;=2011",base_de_dados!$O:$O,"&gt;=40908")</f>
        <v>0</v>
      </c>
      <c r="H900" s="5">
        <f>SUMIFS(base_de_dados!$T:$T,base_de_dados!$B:$B,$B900,base_de_dados!$G:$G,H$61,base_de_dados!$H:$H,$L$1,base_de_dados!$C:$C,$A900,base_de_dados!$M:$M,"&lt;=2011",base_de_dados!$O:$O,"&gt;=40908")</f>
        <v>0</v>
      </c>
      <c r="I900" s="5">
        <f>SUMIFS(base_de_dados!$T:$T,base_de_dados!$B:$B,$B900,base_de_dados!$G:$G,I$61,base_de_dados!$H:$H,$L$1,base_de_dados!$C:$C,$A900,base_de_dados!$M:$M,"&lt;=2011",base_de_dados!$O:$O,"&gt;=40908")</f>
        <v>0</v>
      </c>
      <c r="J900" s="5">
        <f>SUMIFS(base_de_dados!$T:$T,base_de_dados!$B:$B,$B900,base_de_dados!$G:$G,J$61,base_de_dados!$H:$H,$L$1,base_de_dados!$C:$C,$A900,base_de_dados!$M:$M,"&lt;=2011",base_de_dados!$O:$O,"&gt;=40908")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SUMIFS(base_de_dados!$T:$T,base_de_dados!$B:$B,$B901,base_de_dados!$G:$G,C$61,base_de_dados!$H:$H,$L$1,base_de_dados!$C:$C,$A901,base_de_dados!$M:$M,"&lt;=2011",base_de_dados!$O:$O,"&gt;=40908")</f>
        <v>0</v>
      </c>
      <c r="D901" s="5">
        <f>SUMIFS(base_de_dados!$T:$T,base_de_dados!$B:$B,$B901,base_de_dados!$G:$G,D$61,base_de_dados!$H:$H,$L$1,base_de_dados!$C:$C,$A901,base_de_dados!$M:$M,"&lt;=2011",base_de_dados!$O:$O,"&gt;=40908")</f>
        <v>0</v>
      </c>
      <c r="E901" s="5">
        <f>SUMIFS(base_de_dados!$T:$T,base_de_dados!$B:$B,$B901,base_de_dados!$G:$G,E$61,base_de_dados!$H:$H,$L$1,base_de_dados!$C:$C,$A901,base_de_dados!$M:$M,"&lt;=2011",base_de_dados!$O:$O,"&gt;=40908")</f>
        <v>0</v>
      </c>
      <c r="F901" s="5">
        <f>SUMIFS(base_de_dados!$T:$T,base_de_dados!$B:$B,$B901,base_de_dados!$G:$G,F$61,base_de_dados!$H:$H,$L$1,base_de_dados!$C:$C,$A901,base_de_dados!$M:$M,"&lt;=2011",base_de_dados!$O:$O,"&gt;=40908")</f>
        <v>0</v>
      </c>
      <c r="G901" s="5">
        <f>SUMIFS(base_de_dados!$T:$T,base_de_dados!$B:$B,$B901,base_de_dados!$G:$G,G$61,base_de_dados!$H:$H,$L$1,base_de_dados!$C:$C,$A901,base_de_dados!$M:$M,"&lt;=2011",base_de_dados!$O:$O,"&gt;=40908")</f>
        <v>0</v>
      </c>
      <c r="H901" s="5">
        <f>SUMIFS(base_de_dados!$T:$T,base_de_dados!$B:$B,$B901,base_de_dados!$G:$G,H$61,base_de_dados!$H:$H,$L$1,base_de_dados!$C:$C,$A901,base_de_dados!$M:$M,"&lt;=2011",base_de_dados!$O:$O,"&gt;=40908")</f>
        <v>0</v>
      </c>
      <c r="I901" s="5">
        <f>SUMIFS(base_de_dados!$T:$T,base_de_dados!$B:$B,$B901,base_de_dados!$G:$G,I$61,base_de_dados!$H:$H,$L$1,base_de_dados!$C:$C,$A901,base_de_dados!$M:$M,"&lt;=2011",base_de_dados!$O:$O,"&gt;=40908")</f>
        <v>0</v>
      </c>
      <c r="J901" s="5">
        <f>SUMIFS(base_de_dados!$T:$T,base_de_dados!$B:$B,$B901,base_de_dados!$G:$G,J$61,base_de_dados!$H:$H,$L$1,base_de_dados!$C:$C,$A901,base_de_dados!$M:$M,"&lt;=2011",base_de_dados!$O:$O,"&gt;=40908")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SUMIFS(base_de_dados!$T:$T,base_de_dados!$B:$B,$B902,base_de_dados!$G:$G,C$61,base_de_dados!$H:$H,$L$1,base_de_dados!$C:$C,$A902,base_de_dados!$M:$M,"&lt;=2011",base_de_dados!$O:$O,"&gt;=40908")</f>
        <v>0</v>
      </c>
      <c r="D902" s="5">
        <f>SUMIFS(base_de_dados!$T:$T,base_de_dados!$B:$B,$B902,base_de_dados!$G:$G,D$61,base_de_dados!$H:$H,$L$1,base_de_dados!$C:$C,$A902,base_de_dados!$M:$M,"&lt;=2011",base_de_dados!$O:$O,"&gt;=40908")</f>
        <v>0</v>
      </c>
      <c r="E902" s="5">
        <f>SUMIFS(base_de_dados!$T:$T,base_de_dados!$B:$B,$B902,base_de_dados!$G:$G,E$61,base_de_dados!$H:$H,$L$1,base_de_dados!$C:$C,$A902,base_de_dados!$M:$M,"&lt;=2011",base_de_dados!$O:$O,"&gt;=40908")</f>
        <v>0</v>
      </c>
      <c r="F902" s="5">
        <f>SUMIFS(base_de_dados!$T:$T,base_de_dados!$B:$B,$B902,base_de_dados!$G:$G,F$61,base_de_dados!$H:$H,$L$1,base_de_dados!$C:$C,$A902,base_de_dados!$M:$M,"&lt;=2011",base_de_dados!$O:$O,"&gt;=40908")</f>
        <v>0</v>
      </c>
      <c r="G902" s="5">
        <f>SUMIFS(base_de_dados!$T:$T,base_de_dados!$B:$B,$B902,base_de_dados!$G:$G,G$61,base_de_dados!$H:$H,$L$1,base_de_dados!$C:$C,$A902,base_de_dados!$M:$M,"&lt;=2011",base_de_dados!$O:$O,"&gt;=40908")</f>
        <v>0</v>
      </c>
      <c r="H902" s="5">
        <f>SUMIFS(base_de_dados!$T:$T,base_de_dados!$B:$B,$B902,base_de_dados!$G:$G,H$61,base_de_dados!$H:$H,$L$1,base_de_dados!$C:$C,$A902,base_de_dados!$M:$M,"&lt;=2011",base_de_dados!$O:$O,"&gt;=40908")</f>
        <v>0</v>
      </c>
      <c r="I902" s="5">
        <f>SUMIFS(base_de_dados!$T:$T,base_de_dados!$B:$B,$B902,base_de_dados!$G:$G,I$61,base_de_dados!$H:$H,$L$1,base_de_dados!$C:$C,$A902,base_de_dados!$M:$M,"&lt;=2011",base_de_dados!$O:$O,"&gt;=40908")</f>
        <v>0</v>
      </c>
      <c r="J902" s="5">
        <f>SUMIFS(base_de_dados!$T:$T,base_de_dados!$B:$B,$B902,base_de_dados!$G:$G,J$61,base_de_dados!$H:$H,$L$1,base_de_dados!$C:$C,$A902,base_de_dados!$M:$M,"&lt;=2011",base_de_dados!$O:$O,"&gt;=40908")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SUMIFS(base_de_dados!$T:$T,base_de_dados!$B:$B,$B903,base_de_dados!$G:$G,C$61,base_de_dados!$H:$H,$L$1,base_de_dados!$C:$C,$A903,base_de_dados!$M:$M,"&lt;=2011",base_de_dados!$O:$O,"&gt;=40908")</f>
        <v>0</v>
      </c>
      <c r="D903" s="5">
        <f>SUMIFS(base_de_dados!$T:$T,base_de_dados!$B:$B,$B903,base_de_dados!$G:$G,D$61,base_de_dados!$H:$H,$L$1,base_de_dados!$C:$C,$A903,base_de_dados!$M:$M,"&lt;=2011",base_de_dados!$O:$O,"&gt;=40908")</f>
        <v>0</v>
      </c>
      <c r="E903" s="5">
        <f>SUMIFS(base_de_dados!$T:$T,base_de_dados!$B:$B,$B903,base_de_dados!$G:$G,E$61,base_de_dados!$H:$H,$L$1,base_de_dados!$C:$C,$A903,base_de_dados!$M:$M,"&lt;=2011",base_de_dados!$O:$O,"&gt;=40908")</f>
        <v>0</v>
      </c>
      <c r="F903" s="5">
        <f>SUMIFS(base_de_dados!$T:$T,base_de_dados!$B:$B,$B903,base_de_dados!$G:$G,F$61,base_de_dados!$H:$H,$L$1,base_de_dados!$C:$C,$A903,base_de_dados!$M:$M,"&lt;=2011",base_de_dados!$O:$O,"&gt;=40908")</f>
        <v>0</v>
      </c>
      <c r="G903" s="5">
        <f>SUMIFS(base_de_dados!$T:$T,base_de_dados!$B:$B,$B903,base_de_dados!$G:$G,G$61,base_de_dados!$H:$H,$L$1,base_de_dados!$C:$C,$A903,base_de_dados!$M:$M,"&lt;=2011",base_de_dados!$O:$O,"&gt;=40908")</f>
        <v>0</v>
      </c>
      <c r="H903" s="5">
        <f>SUMIFS(base_de_dados!$T:$T,base_de_dados!$B:$B,$B903,base_de_dados!$G:$G,H$61,base_de_dados!$H:$H,$L$1,base_de_dados!$C:$C,$A903,base_de_dados!$M:$M,"&lt;=2011",base_de_dados!$O:$O,"&gt;=40908")</f>
        <v>0</v>
      </c>
      <c r="I903" s="5">
        <f>SUMIFS(base_de_dados!$T:$T,base_de_dados!$B:$B,$B903,base_de_dados!$G:$G,I$61,base_de_dados!$H:$H,$L$1,base_de_dados!$C:$C,$A903,base_de_dados!$M:$M,"&lt;=2011",base_de_dados!$O:$O,"&gt;=40908")</f>
        <v>0</v>
      </c>
      <c r="J903" s="5">
        <f>SUMIFS(base_de_dados!$T:$T,base_de_dados!$B:$B,$B903,base_de_dados!$G:$G,J$61,base_de_dados!$H:$H,$L$1,base_de_dados!$C:$C,$A903,base_de_dados!$M:$M,"&lt;=2011",base_de_dados!$O:$O,"&gt;=40908")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SUMIFS(base_de_dados!$T:$T,base_de_dados!$B:$B,$B904,base_de_dados!$G:$G,C$61,base_de_dados!$H:$H,$L$1,base_de_dados!$C:$C,$A904,base_de_dados!$M:$M,"&lt;=2011",base_de_dados!$O:$O,"&gt;=40908")</f>
        <v>0</v>
      </c>
      <c r="D904" s="5">
        <f>SUMIFS(base_de_dados!$T:$T,base_de_dados!$B:$B,$B904,base_de_dados!$G:$G,D$61,base_de_dados!$H:$H,$L$1,base_de_dados!$C:$C,$A904,base_de_dados!$M:$M,"&lt;=2011",base_de_dados!$O:$O,"&gt;=40908")</f>
        <v>0</v>
      </c>
      <c r="E904" s="5">
        <f>SUMIFS(base_de_dados!$T:$T,base_de_dados!$B:$B,$B904,base_de_dados!$G:$G,E$61,base_de_dados!$H:$H,$L$1,base_de_dados!$C:$C,$A904,base_de_dados!$M:$M,"&lt;=2011",base_de_dados!$O:$O,"&gt;=40908")</f>
        <v>0</v>
      </c>
      <c r="F904" s="5">
        <f>SUMIFS(base_de_dados!$T:$T,base_de_dados!$B:$B,$B904,base_de_dados!$G:$G,F$61,base_de_dados!$H:$H,$L$1,base_de_dados!$C:$C,$A904,base_de_dados!$M:$M,"&lt;=2011",base_de_dados!$O:$O,"&gt;=40908")</f>
        <v>0</v>
      </c>
      <c r="G904" s="5">
        <f>SUMIFS(base_de_dados!$T:$T,base_de_dados!$B:$B,$B904,base_de_dados!$G:$G,G$61,base_de_dados!$H:$H,$L$1,base_de_dados!$C:$C,$A904,base_de_dados!$M:$M,"&lt;=2011",base_de_dados!$O:$O,"&gt;=40908")</f>
        <v>0</v>
      </c>
      <c r="H904" s="5">
        <f>SUMIFS(base_de_dados!$T:$T,base_de_dados!$B:$B,$B904,base_de_dados!$G:$G,H$61,base_de_dados!$H:$H,$L$1,base_de_dados!$C:$C,$A904,base_de_dados!$M:$M,"&lt;=2011",base_de_dados!$O:$O,"&gt;=40908")</f>
        <v>0</v>
      </c>
      <c r="I904" s="5">
        <f>SUMIFS(base_de_dados!$T:$T,base_de_dados!$B:$B,$B904,base_de_dados!$G:$G,I$61,base_de_dados!$H:$H,$L$1,base_de_dados!$C:$C,$A904,base_de_dados!$M:$M,"&lt;=2011",base_de_dados!$O:$O,"&gt;=40908")</f>
        <v>0</v>
      </c>
      <c r="J904" s="5">
        <f>SUMIFS(base_de_dados!$T:$T,base_de_dados!$B:$B,$B904,base_de_dados!$G:$G,J$61,base_de_dados!$H:$H,$L$1,base_de_dados!$C:$C,$A904,base_de_dados!$M:$M,"&lt;=2011",base_de_dados!$O:$O,"&gt;=40908")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SUMIFS(base_de_dados!$T:$T,base_de_dados!$B:$B,$B905,base_de_dados!$G:$G,C$61,base_de_dados!$H:$H,$L$1,base_de_dados!$C:$C,$A905,base_de_dados!$M:$M,"&lt;=2011",base_de_dados!$O:$O,"&gt;=40908")</f>
        <v>0</v>
      </c>
      <c r="D905" s="5">
        <f>SUMIFS(base_de_dados!$T:$T,base_de_dados!$B:$B,$B905,base_de_dados!$G:$G,D$61,base_de_dados!$H:$H,$L$1,base_de_dados!$C:$C,$A905,base_de_dados!$M:$M,"&lt;=2011",base_de_dados!$O:$O,"&gt;=40908")</f>
        <v>0</v>
      </c>
      <c r="E905" s="5">
        <f>SUMIFS(base_de_dados!$T:$T,base_de_dados!$B:$B,$B905,base_de_dados!$G:$G,E$61,base_de_dados!$H:$H,$L$1,base_de_dados!$C:$C,$A905,base_de_dados!$M:$M,"&lt;=2011",base_de_dados!$O:$O,"&gt;=40908")</f>
        <v>0</v>
      </c>
      <c r="F905" s="5">
        <f>SUMIFS(base_de_dados!$T:$T,base_de_dados!$B:$B,$B905,base_de_dados!$G:$G,F$61,base_de_dados!$H:$H,$L$1,base_de_dados!$C:$C,$A905,base_de_dados!$M:$M,"&lt;=2011",base_de_dados!$O:$O,"&gt;=40908")</f>
        <v>0</v>
      </c>
      <c r="G905" s="5">
        <f>SUMIFS(base_de_dados!$T:$T,base_de_dados!$B:$B,$B905,base_de_dados!$G:$G,G$61,base_de_dados!$H:$H,$L$1,base_de_dados!$C:$C,$A905,base_de_dados!$M:$M,"&lt;=2011",base_de_dados!$O:$O,"&gt;=40908")</f>
        <v>0</v>
      </c>
      <c r="H905" s="5">
        <f>SUMIFS(base_de_dados!$T:$T,base_de_dados!$B:$B,$B905,base_de_dados!$G:$G,H$61,base_de_dados!$H:$H,$L$1,base_de_dados!$C:$C,$A905,base_de_dados!$M:$M,"&lt;=2011",base_de_dados!$O:$O,"&gt;=40908")</f>
        <v>0</v>
      </c>
      <c r="I905" s="5">
        <f>SUMIFS(base_de_dados!$T:$T,base_de_dados!$B:$B,$B905,base_de_dados!$G:$G,I$61,base_de_dados!$H:$H,$L$1,base_de_dados!$C:$C,$A905,base_de_dados!$M:$M,"&lt;=2011",base_de_dados!$O:$O,"&gt;=40908")</f>
        <v>0</v>
      </c>
      <c r="J905" s="5">
        <f>SUMIFS(base_de_dados!$T:$T,base_de_dados!$B:$B,$B905,base_de_dados!$G:$G,J$61,base_de_dados!$H:$H,$L$1,base_de_dados!$C:$C,$A905,base_de_dados!$M:$M,"&lt;=2011",base_de_dados!$O:$O,"&gt;=40908")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SUMIFS(base_de_dados!$T:$T,base_de_dados!$B:$B,$B906,base_de_dados!$G:$G,C$61,base_de_dados!$H:$H,$L$1,base_de_dados!$C:$C,$A906,base_de_dados!$M:$M,"&lt;=2011",base_de_dados!$O:$O,"&gt;=40908")</f>
        <v>0</v>
      </c>
      <c r="D906" s="5">
        <f>SUMIFS(base_de_dados!$T:$T,base_de_dados!$B:$B,$B906,base_de_dados!$G:$G,D$61,base_de_dados!$H:$H,$L$1,base_de_dados!$C:$C,$A906,base_de_dados!$M:$M,"&lt;=2011",base_de_dados!$O:$O,"&gt;=40908")</f>
        <v>0</v>
      </c>
      <c r="E906" s="5">
        <f>SUMIFS(base_de_dados!$T:$T,base_de_dados!$B:$B,$B906,base_de_dados!$G:$G,E$61,base_de_dados!$H:$H,$L$1,base_de_dados!$C:$C,$A906,base_de_dados!$M:$M,"&lt;=2011",base_de_dados!$O:$O,"&gt;=40908")</f>
        <v>0</v>
      </c>
      <c r="F906" s="5">
        <f>SUMIFS(base_de_dados!$T:$T,base_de_dados!$B:$B,$B906,base_de_dados!$G:$G,F$61,base_de_dados!$H:$H,$L$1,base_de_dados!$C:$C,$A906,base_de_dados!$M:$M,"&lt;=2011",base_de_dados!$O:$O,"&gt;=40908")</f>
        <v>0</v>
      </c>
      <c r="G906" s="5">
        <f>SUMIFS(base_de_dados!$T:$T,base_de_dados!$B:$B,$B906,base_de_dados!$G:$G,G$61,base_de_dados!$H:$H,$L$1,base_de_dados!$C:$C,$A906,base_de_dados!$M:$M,"&lt;=2011",base_de_dados!$O:$O,"&gt;=40908")</f>
        <v>0</v>
      </c>
      <c r="H906" s="5">
        <f>SUMIFS(base_de_dados!$T:$T,base_de_dados!$B:$B,$B906,base_de_dados!$G:$G,H$61,base_de_dados!$H:$H,$L$1,base_de_dados!$C:$C,$A906,base_de_dados!$M:$M,"&lt;=2011",base_de_dados!$O:$O,"&gt;=40908")</f>
        <v>0</v>
      </c>
      <c r="I906" s="5">
        <f>SUMIFS(base_de_dados!$T:$T,base_de_dados!$B:$B,$B906,base_de_dados!$G:$G,I$61,base_de_dados!$H:$H,$L$1,base_de_dados!$C:$C,$A906,base_de_dados!$M:$M,"&lt;=2011",base_de_dados!$O:$O,"&gt;=40908")</f>
        <v>0</v>
      </c>
      <c r="J906" s="5">
        <f>SUMIFS(base_de_dados!$T:$T,base_de_dados!$B:$B,$B906,base_de_dados!$G:$G,J$61,base_de_dados!$H:$H,$L$1,base_de_dados!$C:$C,$A906,base_de_dados!$M:$M,"&lt;=2011",base_de_dados!$O:$O,"&gt;=40908")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SUMIFS(base_de_dados!$T:$T,base_de_dados!$B:$B,$B907,base_de_dados!$G:$G,C$61,base_de_dados!$H:$H,$L$1,base_de_dados!$C:$C,$A907,base_de_dados!$M:$M,"&lt;=2011",base_de_dados!$O:$O,"&gt;=40908")</f>
        <v>0</v>
      </c>
      <c r="D907" s="5">
        <f>SUMIFS(base_de_dados!$T:$T,base_de_dados!$B:$B,$B907,base_de_dados!$G:$G,D$61,base_de_dados!$H:$H,$L$1,base_de_dados!$C:$C,$A907,base_de_dados!$M:$M,"&lt;=2011",base_de_dados!$O:$O,"&gt;=40908")</f>
        <v>0</v>
      </c>
      <c r="E907" s="5">
        <f>SUMIFS(base_de_dados!$T:$T,base_de_dados!$B:$B,$B907,base_de_dados!$G:$G,E$61,base_de_dados!$H:$H,$L$1,base_de_dados!$C:$C,$A907,base_de_dados!$M:$M,"&lt;=2011",base_de_dados!$O:$O,"&gt;=40908")</f>
        <v>0</v>
      </c>
      <c r="F907" s="5">
        <f>SUMIFS(base_de_dados!$T:$T,base_de_dados!$B:$B,$B907,base_de_dados!$G:$G,F$61,base_de_dados!$H:$H,$L$1,base_de_dados!$C:$C,$A907,base_de_dados!$M:$M,"&lt;=2011",base_de_dados!$O:$O,"&gt;=40908")</f>
        <v>0</v>
      </c>
      <c r="G907" s="5">
        <f>SUMIFS(base_de_dados!$T:$T,base_de_dados!$B:$B,$B907,base_de_dados!$G:$G,G$61,base_de_dados!$H:$H,$L$1,base_de_dados!$C:$C,$A907,base_de_dados!$M:$M,"&lt;=2011",base_de_dados!$O:$O,"&gt;=40908")</f>
        <v>0</v>
      </c>
      <c r="H907" s="5">
        <f>SUMIFS(base_de_dados!$T:$T,base_de_dados!$B:$B,$B907,base_de_dados!$G:$G,H$61,base_de_dados!$H:$H,$L$1,base_de_dados!$C:$C,$A907,base_de_dados!$M:$M,"&lt;=2011",base_de_dados!$O:$O,"&gt;=40908")</f>
        <v>0</v>
      </c>
      <c r="I907" s="5">
        <f>SUMIFS(base_de_dados!$T:$T,base_de_dados!$B:$B,$B907,base_de_dados!$G:$G,I$61,base_de_dados!$H:$H,$L$1,base_de_dados!$C:$C,$A907,base_de_dados!$M:$M,"&lt;=2011",base_de_dados!$O:$O,"&gt;=40908")</f>
        <v>0</v>
      </c>
      <c r="J907" s="5">
        <f>SUMIFS(base_de_dados!$T:$T,base_de_dados!$B:$B,$B907,base_de_dados!$G:$G,J$61,base_de_dados!$H:$H,$L$1,base_de_dados!$C:$C,$A907,base_de_dados!$M:$M,"&lt;=2011",base_de_dados!$O:$O,"&gt;=40908")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SUMIFS(base_de_dados!$T:$T,base_de_dados!$B:$B,$B908,base_de_dados!$G:$G,C$61,base_de_dados!$H:$H,$L$1,base_de_dados!$C:$C,$A908,base_de_dados!$M:$M,"&lt;=2011",base_de_dados!$O:$O,"&gt;=40908")</f>
        <v>0</v>
      </c>
      <c r="D908" s="5">
        <f>SUMIFS(base_de_dados!$T:$T,base_de_dados!$B:$B,$B908,base_de_dados!$G:$G,D$61,base_de_dados!$H:$H,$L$1,base_de_dados!$C:$C,$A908,base_de_dados!$M:$M,"&lt;=2011",base_de_dados!$O:$O,"&gt;=40908")</f>
        <v>0</v>
      </c>
      <c r="E908" s="5">
        <f>SUMIFS(base_de_dados!$T:$T,base_de_dados!$B:$B,$B908,base_de_dados!$G:$G,E$61,base_de_dados!$H:$H,$L$1,base_de_dados!$C:$C,$A908,base_de_dados!$M:$M,"&lt;=2011",base_de_dados!$O:$O,"&gt;=40908")</f>
        <v>0</v>
      </c>
      <c r="F908" s="5">
        <f>SUMIFS(base_de_dados!$T:$T,base_de_dados!$B:$B,$B908,base_de_dados!$G:$G,F$61,base_de_dados!$H:$H,$L$1,base_de_dados!$C:$C,$A908,base_de_dados!$M:$M,"&lt;=2011",base_de_dados!$O:$O,"&gt;=40908")</f>
        <v>0</v>
      </c>
      <c r="G908" s="5">
        <f>SUMIFS(base_de_dados!$T:$T,base_de_dados!$B:$B,$B908,base_de_dados!$G:$G,G$61,base_de_dados!$H:$H,$L$1,base_de_dados!$C:$C,$A908,base_de_dados!$M:$M,"&lt;=2011",base_de_dados!$O:$O,"&gt;=40908")</f>
        <v>0</v>
      </c>
      <c r="H908" s="5">
        <f>SUMIFS(base_de_dados!$T:$T,base_de_dados!$B:$B,$B908,base_de_dados!$G:$G,H$61,base_de_dados!$H:$H,$L$1,base_de_dados!$C:$C,$A908,base_de_dados!$M:$M,"&lt;=2011",base_de_dados!$O:$O,"&gt;=40908")</f>
        <v>0</v>
      </c>
      <c r="I908" s="5">
        <f>SUMIFS(base_de_dados!$T:$T,base_de_dados!$B:$B,$B908,base_de_dados!$G:$G,I$61,base_de_dados!$H:$H,$L$1,base_de_dados!$C:$C,$A908,base_de_dados!$M:$M,"&lt;=2011",base_de_dados!$O:$O,"&gt;=40908")</f>
        <v>0</v>
      </c>
      <c r="J908" s="5">
        <f>SUMIFS(base_de_dados!$T:$T,base_de_dados!$B:$B,$B908,base_de_dados!$G:$G,J$61,base_de_dados!$H:$H,$L$1,base_de_dados!$C:$C,$A908,base_de_dados!$M:$M,"&lt;=2011",base_de_dados!$O:$O,"&gt;=40908")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SUMIFS(base_de_dados!$T:$T,base_de_dados!$B:$B,$B909,base_de_dados!$G:$G,C$61,base_de_dados!$H:$H,$L$1,base_de_dados!$C:$C,$A909,base_de_dados!$M:$M,"&lt;=2011",base_de_dados!$O:$O,"&gt;=40908")</f>
        <v>0</v>
      </c>
      <c r="D909" s="5">
        <f>SUMIFS(base_de_dados!$T:$T,base_de_dados!$B:$B,$B909,base_de_dados!$G:$G,D$61,base_de_dados!$H:$H,$L$1,base_de_dados!$C:$C,$A909,base_de_dados!$M:$M,"&lt;=2011",base_de_dados!$O:$O,"&gt;=40908")</f>
        <v>0</v>
      </c>
      <c r="E909" s="5">
        <f>SUMIFS(base_de_dados!$T:$T,base_de_dados!$B:$B,$B909,base_de_dados!$G:$G,E$61,base_de_dados!$H:$H,$L$1,base_de_dados!$C:$C,$A909,base_de_dados!$M:$M,"&lt;=2011",base_de_dados!$O:$O,"&gt;=40908")</f>
        <v>0</v>
      </c>
      <c r="F909" s="5">
        <f>SUMIFS(base_de_dados!$T:$T,base_de_dados!$B:$B,$B909,base_de_dados!$G:$G,F$61,base_de_dados!$H:$H,$L$1,base_de_dados!$C:$C,$A909,base_de_dados!$M:$M,"&lt;=2011",base_de_dados!$O:$O,"&gt;=40908")</f>
        <v>0</v>
      </c>
      <c r="G909" s="5">
        <f>SUMIFS(base_de_dados!$T:$T,base_de_dados!$B:$B,$B909,base_de_dados!$G:$G,G$61,base_de_dados!$H:$H,$L$1,base_de_dados!$C:$C,$A909,base_de_dados!$M:$M,"&lt;=2011",base_de_dados!$O:$O,"&gt;=40908")</f>
        <v>0</v>
      </c>
      <c r="H909" s="5">
        <f>SUMIFS(base_de_dados!$T:$T,base_de_dados!$B:$B,$B909,base_de_dados!$G:$G,H$61,base_de_dados!$H:$H,$L$1,base_de_dados!$C:$C,$A909,base_de_dados!$M:$M,"&lt;=2011",base_de_dados!$O:$O,"&gt;=40908")</f>
        <v>0</v>
      </c>
      <c r="I909" s="5">
        <f>SUMIFS(base_de_dados!$T:$T,base_de_dados!$B:$B,$B909,base_de_dados!$G:$G,I$61,base_de_dados!$H:$H,$L$1,base_de_dados!$C:$C,$A909,base_de_dados!$M:$M,"&lt;=2011",base_de_dados!$O:$O,"&gt;=40908")</f>
        <v>0</v>
      </c>
      <c r="J909" s="5">
        <f>SUMIFS(base_de_dados!$T:$T,base_de_dados!$B:$B,$B909,base_de_dados!$G:$G,J$61,base_de_dados!$H:$H,$L$1,base_de_dados!$C:$C,$A909,base_de_dados!$M:$M,"&lt;=2011",base_de_dados!$O:$O,"&gt;=40908")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SUMIFS(base_de_dados!$T:$T,base_de_dados!$B:$B,$B910,base_de_dados!$G:$G,C$61,base_de_dados!$H:$H,$L$1,base_de_dados!$C:$C,$A910,base_de_dados!$M:$M,"&lt;=2011",base_de_dados!$O:$O,"&gt;=40908")</f>
        <v>0</v>
      </c>
      <c r="D910" s="5">
        <f>SUMIFS(base_de_dados!$T:$T,base_de_dados!$B:$B,$B910,base_de_dados!$G:$G,D$61,base_de_dados!$H:$H,$L$1,base_de_dados!$C:$C,$A910,base_de_dados!$M:$M,"&lt;=2011",base_de_dados!$O:$O,"&gt;=40908")</f>
        <v>0</v>
      </c>
      <c r="E910" s="5">
        <f>SUMIFS(base_de_dados!$T:$T,base_de_dados!$B:$B,$B910,base_de_dados!$G:$G,E$61,base_de_dados!$H:$H,$L$1,base_de_dados!$C:$C,$A910,base_de_dados!$M:$M,"&lt;=2011",base_de_dados!$O:$O,"&gt;=40908")</f>
        <v>0</v>
      </c>
      <c r="F910" s="5">
        <f>SUMIFS(base_de_dados!$T:$T,base_de_dados!$B:$B,$B910,base_de_dados!$G:$G,F$61,base_de_dados!$H:$H,$L$1,base_de_dados!$C:$C,$A910,base_de_dados!$M:$M,"&lt;=2011",base_de_dados!$O:$O,"&gt;=40908")</f>
        <v>0</v>
      </c>
      <c r="G910" s="5">
        <f>SUMIFS(base_de_dados!$T:$T,base_de_dados!$B:$B,$B910,base_de_dados!$G:$G,G$61,base_de_dados!$H:$H,$L$1,base_de_dados!$C:$C,$A910,base_de_dados!$M:$M,"&lt;=2011",base_de_dados!$O:$O,"&gt;=40908")</f>
        <v>0</v>
      </c>
      <c r="H910" s="5">
        <f>SUMIFS(base_de_dados!$T:$T,base_de_dados!$B:$B,$B910,base_de_dados!$G:$G,H$61,base_de_dados!$H:$H,$L$1,base_de_dados!$C:$C,$A910,base_de_dados!$M:$M,"&lt;=2011",base_de_dados!$O:$O,"&gt;=40908")</f>
        <v>0</v>
      </c>
      <c r="I910" s="5">
        <f>SUMIFS(base_de_dados!$T:$T,base_de_dados!$B:$B,$B910,base_de_dados!$G:$G,I$61,base_de_dados!$H:$H,$L$1,base_de_dados!$C:$C,$A910,base_de_dados!$M:$M,"&lt;=2011",base_de_dados!$O:$O,"&gt;=40908")</f>
        <v>0</v>
      </c>
      <c r="J910" s="5">
        <f>SUMIFS(base_de_dados!$T:$T,base_de_dados!$B:$B,$B910,base_de_dados!$G:$G,J$61,base_de_dados!$H:$H,$L$1,base_de_dados!$C:$C,$A910,base_de_dados!$M:$M,"&lt;=2011",base_de_dados!$O:$O,"&gt;=40908")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SUMIFS(base_de_dados!$T:$T,base_de_dados!$B:$B,$B911,base_de_dados!$G:$G,C$61,base_de_dados!$H:$H,$L$1,base_de_dados!$C:$C,$A911,base_de_dados!$M:$M,"&lt;=2011",base_de_dados!$O:$O,"&gt;=40908")</f>
        <v>0</v>
      </c>
      <c r="D911" s="5">
        <f>SUMIFS(base_de_dados!$T:$T,base_de_dados!$B:$B,$B911,base_de_dados!$G:$G,D$61,base_de_dados!$H:$H,$L$1,base_de_dados!$C:$C,$A911,base_de_dados!$M:$M,"&lt;=2011",base_de_dados!$O:$O,"&gt;=40908")</f>
        <v>0</v>
      </c>
      <c r="E911" s="5">
        <f>SUMIFS(base_de_dados!$T:$T,base_de_dados!$B:$B,$B911,base_de_dados!$G:$G,E$61,base_de_dados!$H:$H,$L$1,base_de_dados!$C:$C,$A911,base_de_dados!$M:$M,"&lt;=2011",base_de_dados!$O:$O,"&gt;=40908")</f>
        <v>0</v>
      </c>
      <c r="F911" s="5">
        <f>SUMIFS(base_de_dados!$T:$T,base_de_dados!$B:$B,$B911,base_de_dados!$G:$G,F$61,base_de_dados!$H:$H,$L$1,base_de_dados!$C:$C,$A911,base_de_dados!$M:$M,"&lt;=2011",base_de_dados!$O:$O,"&gt;=40908")</f>
        <v>0</v>
      </c>
      <c r="G911" s="5">
        <f>SUMIFS(base_de_dados!$T:$T,base_de_dados!$B:$B,$B911,base_de_dados!$G:$G,G$61,base_de_dados!$H:$H,$L$1,base_de_dados!$C:$C,$A911,base_de_dados!$M:$M,"&lt;=2011",base_de_dados!$O:$O,"&gt;=40908")</f>
        <v>0</v>
      </c>
      <c r="H911" s="5">
        <f>SUMIFS(base_de_dados!$T:$T,base_de_dados!$B:$B,$B911,base_de_dados!$G:$G,H$61,base_de_dados!$H:$H,$L$1,base_de_dados!$C:$C,$A911,base_de_dados!$M:$M,"&lt;=2011",base_de_dados!$O:$O,"&gt;=40908")</f>
        <v>0</v>
      </c>
      <c r="I911" s="5">
        <f>SUMIFS(base_de_dados!$T:$T,base_de_dados!$B:$B,$B911,base_de_dados!$G:$G,I$61,base_de_dados!$H:$H,$L$1,base_de_dados!$C:$C,$A911,base_de_dados!$M:$M,"&lt;=2011",base_de_dados!$O:$O,"&gt;=40908")</f>
        <v>0</v>
      </c>
      <c r="J911" s="5">
        <f>SUMIFS(base_de_dados!$T:$T,base_de_dados!$B:$B,$B911,base_de_dados!$G:$G,J$61,base_de_dados!$H:$H,$L$1,base_de_dados!$C:$C,$A911,base_de_dados!$M:$M,"&lt;=2011",base_de_dados!$O:$O,"&gt;=40908")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SUMIFS(base_de_dados!$T:$T,base_de_dados!$B:$B,$B912,base_de_dados!$G:$G,C$61,base_de_dados!$H:$H,$L$1,base_de_dados!$C:$C,$A912,base_de_dados!$M:$M,"&lt;=2011",base_de_dados!$O:$O,"&gt;=40908")</f>
        <v>0</v>
      </c>
      <c r="D912" s="5">
        <f>SUMIFS(base_de_dados!$T:$T,base_de_dados!$B:$B,$B912,base_de_dados!$G:$G,D$61,base_de_dados!$H:$H,$L$1,base_de_dados!$C:$C,$A912,base_de_dados!$M:$M,"&lt;=2011",base_de_dados!$O:$O,"&gt;=40908")</f>
        <v>0</v>
      </c>
      <c r="E912" s="5">
        <f>SUMIFS(base_de_dados!$T:$T,base_de_dados!$B:$B,$B912,base_de_dados!$G:$G,E$61,base_de_dados!$H:$H,$L$1,base_de_dados!$C:$C,$A912,base_de_dados!$M:$M,"&lt;=2011",base_de_dados!$O:$O,"&gt;=40908")</f>
        <v>0</v>
      </c>
      <c r="F912" s="5">
        <f>SUMIFS(base_de_dados!$T:$T,base_de_dados!$B:$B,$B912,base_de_dados!$G:$G,F$61,base_de_dados!$H:$H,$L$1,base_de_dados!$C:$C,$A912,base_de_dados!$M:$M,"&lt;=2011",base_de_dados!$O:$O,"&gt;=40908")</f>
        <v>0</v>
      </c>
      <c r="G912" s="5">
        <f>SUMIFS(base_de_dados!$T:$T,base_de_dados!$B:$B,$B912,base_de_dados!$G:$G,G$61,base_de_dados!$H:$H,$L$1,base_de_dados!$C:$C,$A912,base_de_dados!$M:$M,"&lt;=2011",base_de_dados!$O:$O,"&gt;=40908")</f>
        <v>0</v>
      </c>
      <c r="H912" s="5">
        <f>SUMIFS(base_de_dados!$T:$T,base_de_dados!$B:$B,$B912,base_de_dados!$G:$G,H$61,base_de_dados!$H:$H,$L$1,base_de_dados!$C:$C,$A912,base_de_dados!$M:$M,"&lt;=2011",base_de_dados!$O:$O,"&gt;=40908")</f>
        <v>0</v>
      </c>
      <c r="I912" s="5">
        <f>SUMIFS(base_de_dados!$T:$T,base_de_dados!$B:$B,$B912,base_de_dados!$G:$G,I$61,base_de_dados!$H:$H,$L$1,base_de_dados!$C:$C,$A912,base_de_dados!$M:$M,"&lt;=2011",base_de_dados!$O:$O,"&gt;=40908")</f>
        <v>0</v>
      </c>
      <c r="J912" s="5">
        <f>SUMIFS(base_de_dados!$T:$T,base_de_dados!$B:$B,$B912,base_de_dados!$G:$G,J$61,base_de_dados!$H:$H,$L$1,base_de_dados!$C:$C,$A912,base_de_dados!$M:$M,"&lt;=2011",base_de_dados!$O:$O,"&gt;=40908")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SUMIFS(base_de_dados!$T:$T,base_de_dados!$B:$B,$B913,base_de_dados!$G:$G,C$61,base_de_dados!$H:$H,$L$1,base_de_dados!$C:$C,$A913,base_de_dados!$M:$M,"&lt;=2011",base_de_dados!$O:$O,"&gt;=40908")</f>
        <v>0</v>
      </c>
      <c r="D913" s="5">
        <f>SUMIFS(base_de_dados!$T:$T,base_de_dados!$B:$B,$B913,base_de_dados!$G:$G,D$61,base_de_dados!$H:$H,$L$1,base_de_dados!$C:$C,$A913,base_de_dados!$M:$M,"&lt;=2011",base_de_dados!$O:$O,"&gt;=40908")</f>
        <v>0</v>
      </c>
      <c r="E913" s="5">
        <f>SUMIFS(base_de_dados!$T:$T,base_de_dados!$B:$B,$B913,base_de_dados!$G:$G,E$61,base_de_dados!$H:$H,$L$1,base_de_dados!$C:$C,$A913,base_de_dados!$M:$M,"&lt;=2011",base_de_dados!$O:$O,"&gt;=40908")</f>
        <v>0</v>
      </c>
      <c r="F913" s="5">
        <f>SUMIFS(base_de_dados!$T:$T,base_de_dados!$B:$B,$B913,base_de_dados!$G:$G,F$61,base_de_dados!$H:$H,$L$1,base_de_dados!$C:$C,$A913,base_de_dados!$M:$M,"&lt;=2011",base_de_dados!$O:$O,"&gt;=40908")</f>
        <v>0</v>
      </c>
      <c r="G913" s="5">
        <f>SUMIFS(base_de_dados!$T:$T,base_de_dados!$B:$B,$B913,base_de_dados!$G:$G,G$61,base_de_dados!$H:$H,$L$1,base_de_dados!$C:$C,$A913,base_de_dados!$M:$M,"&lt;=2011",base_de_dados!$O:$O,"&gt;=40908")</f>
        <v>0</v>
      </c>
      <c r="H913" s="5">
        <f>SUMIFS(base_de_dados!$T:$T,base_de_dados!$B:$B,$B913,base_de_dados!$G:$G,H$61,base_de_dados!$H:$H,$L$1,base_de_dados!$C:$C,$A913,base_de_dados!$M:$M,"&lt;=2011",base_de_dados!$O:$O,"&gt;=40908")</f>
        <v>0</v>
      </c>
      <c r="I913" s="5">
        <f>SUMIFS(base_de_dados!$T:$T,base_de_dados!$B:$B,$B913,base_de_dados!$G:$G,I$61,base_de_dados!$H:$H,$L$1,base_de_dados!$C:$C,$A913,base_de_dados!$M:$M,"&lt;=2011",base_de_dados!$O:$O,"&gt;=40908")</f>
        <v>0</v>
      </c>
      <c r="J913" s="5">
        <f>SUMIFS(base_de_dados!$T:$T,base_de_dados!$B:$B,$B913,base_de_dados!$G:$G,J$61,base_de_dados!$H:$H,$L$1,base_de_dados!$C:$C,$A913,base_de_dados!$M:$M,"&lt;=2011",base_de_dados!$O:$O,"&gt;=40908")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SUMIFS(base_de_dados!$T:$T,base_de_dados!$B:$B,$B914,base_de_dados!$G:$G,C$61,base_de_dados!$H:$H,$L$1,base_de_dados!$C:$C,$A914,base_de_dados!$M:$M,"&lt;=2011",base_de_dados!$O:$O,"&gt;=40908")</f>
        <v>0</v>
      </c>
      <c r="D914" s="5">
        <f>SUMIFS(base_de_dados!$T:$T,base_de_dados!$B:$B,$B914,base_de_dados!$G:$G,D$61,base_de_dados!$H:$H,$L$1,base_de_dados!$C:$C,$A914,base_de_dados!$M:$M,"&lt;=2011",base_de_dados!$O:$O,"&gt;=40908")</f>
        <v>0</v>
      </c>
      <c r="E914" s="5">
        <f>SUMIFS(base_de_dados!$T:$T,base_de_dados!$B:$B,$B914,base_de_dados!$G:$G,E$61,base_de_dados!$H:$H,$L$1,base_de_dados!$C:$C,$A914,base_de_dados!$M:$M,"&lt;=2011",base_de_dados!$O:$O,"&gt;=40908")</f>
        <v>0</v>
      </c>
      <c r="F914" s="5">
        <f>SUMIFS(base_de_dados!$T:$T,base_de_dados!$B:$B,$B914,base_de_dados!$G:$G,F$61,base_de_dados!$H:$H,$L$1,base_de_dados!$C:$C,$A914,base_de_dados!$M:$M,"&lt;=2011",base_de_dados!$O:$O,"&gt;=40908")</f>
        <v>0</v>
      </c>
      <c r="G914" s="5">
        <f>SUMIFS(base_de_dados!$T:$T,base_de_dados!$B:$B,$B914,base_de_dados!$G:$G,G$61,base_de_dados!$H:$H,$L$1,base_de_dados!$C:$C,$A914,base_de_dados!$M:$M,"&lt;=2011",base_de_dados!$O:$O,"&gt;=40908")</f>
        <v>0</v>
      </c>
      <c r="H914" s="5">
        <f>SUMIFS(base_de_dados!$T:$T,base_de_dados!$B:$B,$B914,base_de_dados!$G:$G,H$61,base_de_dados!$H:$H,$L$1,base_de_dados!$C:$C,$A914,base_de_dados!$M:$M,"&lt;=2011",base_de_dados!$O:$O,"&gt;=40908")</f>
        <v>0</v>
      </c>
      <c r="I914" s="5">
        <f>SUMIFS(base_de_dados!$T:$T,base_de_dados!$B:$B,$B914,base_de_dados!$G:$G,I$61,base_de_dados!$H:$H,$L$1,base_de_dados!$C:$C,$A914,base_de_dados!$M:$M,"&lt;=2011",base_de_dados!$O:$O,"&gt;=40908")</f>
        <v>0</v>
      </c>
      <c r="J914" s="5">
        <f>SUMIFS(base_de_dados!$T:$T,base_de_dados!$B:$B,$B914,base_de_dados!$G:$G,J$61,base_de_dados!$H:$H,$L$1,base_de_dados!$C:$C,$A914,base_de_dados!$M:$M,"&lt;=2011",base_de_dados!$O:$O,"&gt;=40908")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SUMIFS(base_de_dados!$T:$T,base_de_dados!$B:$B,$B915,base_de_dados!$G:$G,C$61,base_de_dados!$H:$H,$L$1,base_de_dados!$C:$C,$A915,base_de_dados!$M:$M,"&lt;=2011",base_de_dados!$O:$O,"&gt;=40908")</f>
        <v>0</v>
      </c>
      <c r="D915" s="5">
        <f>SUMIFS(base_de_dados!$T:$T,base_de_dados!$B:$B,$B915,base_de_dados!$G:$G,D$61,base_de_dados!$H:$H,$L$1,base_de_dados!$C:$C,$A915,base_de_dados!$M:$M,"&lt;=2011",base_de_dados!$O:$O,"&gt;=40908")</f>
        <v>0</v>
      </c>
      <c r="E915" s="5">
        <f>SUMIFS(base_de_dados!$T:$T,base_de_dados!$B:$B,$B915,base_de_dados!$G:$G,E$61,base_de_dados!$H:$H,$L$1,base_de_dados!$C:$C,$A915,base_de_dados!$M:$M,"&lt;=2011",base_de_dados!$O:$O,"&gt;=40908")</f>
        <v>0</v>
      </c>
      <c r="F915" s="5">
        <f>SUMIFS(base_de_dados!$T:$T,base_de_dados!$B:$B,$B915,base_de_dados!$G:$G,F$61,base_de_dados!$H:$H,$L$1,base_de_dados!$C:$C,$A915,base_de_dados!$M:$M,"&lt;=2011",base_de_dados!$O:$O,"&gt;=40908")</f>
        <v>0</v>
      </c>
      <c r="G915" s="5">
        <f>SUMIFS(base_de_dados!$T:$T,base_de_dados!$B:$B,$B915,base_de_dados!$G:$G,G$61,base_de_dados!$H:$H,$L$1,base_de_dados!$C:$C,$A915,base_de_dados!$M:$M,"&lt;=2011",base_de_dados!$O:$O,"&gt;=40908")</f>
        <v>0</v>
      </c>
      <c r="H915" s="5">
        <f>SUMIFS(base_de_dados!$T:$T,base_de_dados!$B:$B,$B915,base_de_dados!$G:$G,H$61,base_de_dados!$H:$H,$L$1,base_de_dados!$C:$C,$A915,base_de_dados!$M:$M,"&lt;=2011",base_de_dados!$O:$O,"&gt;=40908")</f>
        <v>0</v>
      </c>
      <c r="I915" s="5">
        <f>SUMIFS(base_de_dados!$T:$T,base_de_dados!$B:$B,$B915,base_de_dados!$G:$G,I$61,base_de_dados!$H:$H,$L$1,base_de_dados!$C:$C,$A915,base_de_dados!$M:$M,"&lt;=2011",base_de_dados!$O:$O,"&gt;=40908")</f>
        <v>0</v>
      </c>
      <c r="J915" s="5">
        <f>SUMIFS(base_de_dados!$T:$T,base_de_dados!$B:$B,$B915,base_de_dados!$G:$G,J$61,base_de_dados!$H:$H,$L$1,base_de_dados!$C:$C,$A915,base_de_dados!$M:$M,"&lt;=2011",base_de_dados!$O:$O,"&gt;=40908")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SUMIFS(base_de_dados!$T:$T,base_de_dados!$B:$B,$B916,base_de_dados!$G:$G,C$61,base_de_dados!$H:$H,$L$1,base_de_dados!$C:$C,$A916,base_de_dados!$M:$M,"&lt;=2011",base_de_dados!$O:$O,"&gt;=40908")</f>
        <v>0</v>
      </c>
      <c r="D916" s="5">
        <f>SUMIFS(base_de_dados!$T:$T,base_de_dados!$B:$B,$B916,base_de_dados!$G:$G,D$61,base_de_dados!$H:$H,$L$1,base_de_dados!$C:$C,$A916,base_de_dados!$M:$M,"&lt;=2011",base_de_dados!$O:$O,"&gt;=40908")</f>
        <v>0</v>
      </c>
      <c r="E916" s="5">
        <f>SUMIFS(base_de_dados!$T:$T,base_de_dados!$B:$B,$B916,base_de_dados!$G:$G,E$61,base_de_dados!$H:$H,$L$1,base_de_dados!$C:$C,$A916,base_de_dados!$M:$M,"&lt;=2011",base_de_dados!$O:$O,"&gt;=40908")</f>
        <v>0</v>
      </c>
      <c r="F916" s="5">
        <f>SUMIFS(base_de_dados!$T:$T,base_de_dados!$B:$B,$B916,base_de_dados!$G:$G,F$61,base_de_dados!$H:$H,$L$1,base_de_dados!$C:$C,$A916,base_de_dados!$M:$M,"&lt;=2011",base_de_dados!$O:$O,"&gt;=40908")</f>
        <v>0</v>
      </c>
      <c r="G916" s="5">
        <f>SUMIFS(base_de_dados!$T:$T,base_de_dados!$B:$B,$B916,base_de_dados!$G:$G,G$61,base_de_dados!$H:$H,$L$1,base_de_dados!$C:$C,$A916,base_de_dados!$M:$M,"&lt;=2011",base_de_dados!$O:$O,"&gt;=40908")</f>
        <v>0</v>
      </c>
      <c r="H916" s="5">
        <f>SUMIFS(base_de_dados!$T:$T,base_de_dados!$B:$B,$B916,base_de_dados!$G:$G,H$61,base_de_dados!$H:$H,$L$1,base_de_dados!$C:$C,$A916,base_de_dados!$M:$M,"&lt;=2011",base_de_dados!$O:$O,"&gt;=40908")</f>
        <v>0</v>
      </c>
      <c r="I916" s="5">
        <f>SUMIFS(base_de_dados!$T:$T,base_de_dados!$B:$B,$B916,base_de_dados!$G:$G,I$61,base_de_dados!$H:$H,$L$1,base_de_dados!$C:$C,$A916,base_de_dados!$M:$M,"&lt;=2011",base_de_dados!$O:$O,"&gt;=40908")</f>
        <v>0</v>
      </c>
      <c r="J916" s="5">
        <f>SUMIFS(base_de_dados!$T:$T,base_de_dados!$B:$B,$B916,base_de_dados!$G:$G,J$61,base_de_dados!$H:$H,$L$1,base_de_dados!$C:$C,$A916,base_de_dados!$M:$M,"&lt;=2011",base_de_dados!$O:$O,"&gt;=40908")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SUMIFS(base_de_dados!$T:$T,base_de_dados!$B:$B,$B917,base_de_dados!$G:$G,C$61,base_de_dados!$H:$H,$L$1,base_de_dados!$C:$C,$A917,base_de_dados!$M:$M,"&lt;=2011",base_de_dados!$O:$O,"&gt;=40908")</f>
        <v>0</v>
      </c>
      <c r="D917" s="5">
        <f>SUMIFS(base_de_dados!$T:$T,base_de_dados!$B:$B,$B917,base_de_dados!$G:$G,D$61,base_de_dados!$H:$H,$L$1,base_de_dados!$C:$C,$A917,base_de_dados!$M:$M,"&lt;=2011",base_de_dados!$O:$O,"&gt;=40908")</f>
        <v>0</v>
      </c>
      <c r="E917" s="5">
        <f>SUMIFS(base_de_dados!$T:$T,base_de_dados!$B:$B,$B917,base_de_dados!$G:$G,E$61,base_de_dados!$H:$H,$L$1,base_de_dados!$C:$C,$A917,base_de_dados!$M:$M,"&lt;=2011",base_de_dados!$O:$O,"&gt;=40908")</f>
        <v>0</v>
      </c>
      <c r="F917" s="5">
        <f>SUMIFS(base_de_dados!$T:$T,base_de_dados!$B:$B,$B917,base_de_dados!$G:$G,F$61,base_de_dados!$H:$H,$L$1,base_de_dados!$C:$C,$A917,base_de_dados!$M:$M,"&lt;=2011",base_de_dados!$O:$O,"&gt;=40908")</f>
        <v>0</v>
      </c>
      <c r="G917" s="5">
        <f>SUMIFS(base_de_dados!$T:$T,base_de_dados!$B:$B,$B917,base_de_dados!$G:$G,G$61,base_de_dados!$H:$H,$L$1,base_de_dados!$C:$C,$A917,base_de_dados!$M:$M,"&lt;=2011",base_de_dados!$O:$O,"&gt;=40908")</f>
        <v>0</v>
      </c>
      <c r="H917" s="5">
        <f>SUMIFS(base_de_dados!$T:$T,base_de_dados!$B:$B,$B917,base_de_dados!$G:$G,H$61,base_de_dados!$H:$H,$L$1,base_de_dados!$C:$C,$A917,base_de_dados!$M:$M,"&lt;=2011",base_de_dados!$O:$O,"&gt;=40908")</f>
        <v>0</v>
      </c>
      <c r="I917" s="5">
        <f>SUMIFS(base_de_dados!$T:$T,base_de_dados!$B:$B,$B917,base_de_dados!$G:$G,I$61,base_de_dados!$H:$H,$L$1,base_de_dados!$C:$C,$A917,base_de_dados!$M:$M,"&lt;=2011",base_de_dados!$O:$O,"&gt;=40908")</f>
        <v>0</v>
      </c>
      <c r="J917" s="5">
        <f>SUMIFS(base_de_dados!$T:$T,base_de_dados!$B:$B,$B917,base_de_dados!$G:$G,J$61,base_de_dados!$H:$H,$L$1,base_de_dados!$C:$C,$A917,base_de_dados!$M:$M,"&lt;=2011",base_de_dados!$O:$O,"&gt;=40908")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SUMIFS(base_de_dados!$T:$T,base_de_dados!$B:$B,$B918,base_de_dados!$G:$G,C$61,base_de_dados!$H:$H,$L$1,base_de_dados!$C:$C,$A918,base_de_dados!$M:$M,"&lt;=2011",base_de_dados!$O:$O,"&gt;=40908")</f>
        <v>0</v>
      </c>
      <c r="D918" s="5">
        <f>SUMIFS(base_de_dados!$T:$T,base_de_dados!$B:$B,$B918,base_de_dados!$G:$G,D$61,base_de_dados!$H:$H,$L$1,base_de_dados!$C:$C,$A918,base_de_dados!$M:$M,"&lt;=2011",base_de_dados!$O:$O,"&gt;=40908")</f>
        <v>0</v>
      </c>
      <c r="E918" s="5">
        <f>SUMIFS(base_de_dados!$T:$T,base_de_dados!$B:$B,$B918,base_de_dados!$G:$G,E$61,base_de_dados!$H:$H,$L$1,base_de_dados!$C:$C,$A918,base_de_dados!$M:$M,"&lt;=2011",base_de_dados!$O:$O,"&gt;=40908")</f>
        <v>0</v>
      </c>
      <c r="F918" s="5">
        <f>SUMIFS(base_de_dados!$T:$T,base_de_dados!$B:$B,$B918,base_de_dados!$G:$G,F$61,base_de_dados!$H:$H,$L$1,base_de_dados!$C:$C,$A918,base_de_dados!$M:$M,"&lt;=2011",base_de_dados!$O:$O,"&gt;=40908")</f>
        <v>0</v>
      </c>
      <c r="G918" s="5">
        <f>SUMIFS(base_de_dados!$T:$T,base_de_dados!$B:$B,$B918,base_de_dados!$G:$G,G$61,base_de_dados!$H:$H,$L$1,base_de_dados!$C:$C,$A918,base_de_dados!$M:$M,"&lt;=2011",base_de_dados!$O:$O,"&gt;=40908")</f>
        <v>0</v>
      </c>
      <c r="H918" s="5">
        <f>SUMIFS(base_de_dados!$T:$T,base_de_dados!$B:$B,$B918,base_de_dados!$G:$G,H$61,base_de_dados!$H:$H,$L$1,base_de_dados!$C:$C,$A918,base_de_dados!$M:$M,"&lt;=2011",base_de_dados!$O:$O,"&gt;=40908")</f>
        <v>0</v>
      </c>
      <c r="I918" s="5">
        <f>SUMIFS(base_de_dados!$T:$T,base_de_dados!$B:$B,$B918,base_de_dados!$G:$G,I$61,base_de_dados!$H:$H,$L$1,base_de_dados!$C:$C,$A918,base_de_dados!$M:$M,"&lt;=2011",base_de_dados!$O:$O,"&gt;=40908")</f>
        <v>0</v>
      </c>
      <c r="J918" s="5">
        <f>SUMIFS(base_de_dados!$T:$T,base_de_dados!$B:$B,$B918,base_de_dados!$G:$G,J$61,base_de_dados!$H:$H,$L$1,base_de_dados!$C:$C,$A918,base_de_dados!$M:$M,"&lt;=2011",base_de_dados!$O:$O,"&gt;=40908")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SUMIFS(base_de_dados!$T:$T,base_de_dados!$B:$B,$B919,base_de_dados!$G:$G,C$61,base_de_dados!$H:$H,$L$1,base_de_dados!$C:$C,$A919,base_de_dados!$M:$M,"&lt;=2011",base_de_dados!$O:$O,"&gt;=40908")</f>
        <v>0</v>
      </c>
      <c r="D919" s="5">
        <f>SUMIFS(base_de_dados!$T:$T,base_de_dados!$B:$B,$B919,base_de_dados!$G:$G,D$61,base_de_dados!$H:$H,$L$1,base_de_dados!$C:$C,$A919,base_de_dados!$M:$M,"&lt;=2011",base_de_dados!$O:$O,"&gt;=40908")</f>
        <v>0</v>
      </c>
      <c r="E919" s="5">
        <f>SUMIFS(base_de_dados!$T:$T,base_de_dados!$B:$B,$B919,base_de_dados!$G:$G,E$61,base_de_dados!$H:$H,$L$1,base_de_dados!$C:$C,$A919,base_de_dados!$M:$M,"&lt;=2011",base_de_dados!$O:$O,"&gt;=40908")</f>
        <v>0</v>
      </c>
      <c r="F919" s="5">
        <f>SUMIFS(base_de_dados!$T:$T,base_de_dados!$B:$B,$B919,base_de_dados!$G:$G,F$61,base_de_dados!$H:$H,$L$1,base_de_dados!$C:$C,$A919,base_de_dados!$M:$M,"&lt;=2011",base_de_dados!$O:$O,"&gt;=40908")</f>
        <v>0</v>
      </c>
      <c r="G919" s="5">
        <f>SUMIFS(base_de_dados!$T:$T,base_de_dados!$B:$B,$B919,base_de_dados!$G:$G,G$61,base_de_dados!$H:$H,$L$1,base_de_dados!$C:$C,$A919,base_de_dados!$M:$M,"&lt;=2011",base_de_dados!$O:$O,"&gt;=40908")</f>
        <v>0</v>
      </c>
      <c r="H919" s="5">
        <f>SUMIFS(base_de_dados!$T:$T,base_de_dados!$B:$B,$B919,base_de_dados!$G:$G,H$61,base_de_dados!$H:$H,$L$1,base_de_dados!$C:$C,$A919,base_de_dados!$M:$M,"&lt;=2011",base_de_dados!$O:$O,"&gt;=40908")</f>
        <v>0</v>
      </c>
      <c r="I919" s="5">
        <f>SUMIFS(base_de_dados!$T:$T,base_de_dados!$B:$B,$B919,base_de_dados!$G:$G,I$61,base_de_dados!$H:$H,$L$1,base_de_dados!$C:$C,$A919,base_de_dados!$M:$M,"&lt;=2011",base_de_dados!$O:$O,"&gt;=40908")</f>
        <v>0</v>
      </c>
      <c r="J919" s="5">
        <f>SUMIFS(base_de_dados!$T:$T,base_de_dados!$B:$B,$B919,base_de_dados!$G:$G,J$61,base_de_dados!$H:$H,$L$1,base_de_dados!$C:$C,$A919,base_de_dados!$M:$M,"&lt;=2011",base_de_dados!$O:$O,"&gt;=40908")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SUMIFS(base_de_dados!$T:$T,base_de_dados!$B:$B,$B920,base_de_dados!$G:$G,C$61,base_de_dados!$H:$H,$L$1,base_de_dados!$C:$C,$A920,base_de_dados!$M:$M,"&lt;=2011",base_de_dados!$O:$O,"&gt;=40908")</f>
        <v>0</v>
      </c>
      <c r="D920" s="5">
        <f>SUMIFS(base_de_dados!$T:$T,base_de_dados!$B:$B,$B920,base_de_dados!$G:$G,D$61,base_de_dados!$H:$H,$L$1,base_de_dados!$C:$C,$A920,base_de_dados!$M:$M,"&lt;=2011",base_de_dados!$O:$O,"&gt;=40908")</f>
        <v>0</v>
      </c>
      <c r="E920" s="5">
        <f>SUMIFS(base_de_dados!$T:$T,base_de_dados!$B:$B,$B920,base_de_dados!$G:$G,E$61,base_de_dados!$H:$H,$L$1,base_de_dados!$C:$C,$A920,base_de_dados!$M:$M,"&lt;=2011",base_de_dados!$O:$O,"&gt;=40908")</f>
        <v>0</v>
      </c>
      <c r="F920" s="5">
        <f>SUMIFS(base_de_dados!$T:$T,base_de_dados!$B:$B,$B920,base_de_dados!$G:$G,F$61,base_de_dados!$H:$H,$L$1,base_de_dados!$C:$C,$A920,base_de_dados!$M:$M,"&lt;=2011",base_de_dados!$O:$O,"&gt;=40908")</f>
        <v>0</v>
      </c>
      <c r="G920" s="5">
        <f>SUMIFS(base_de_dados!$T:$T,base_de_dados!$B:$B,$B920,base_de_dados!$G:$G,G$61,base_de_dados!$H:$H,$L$1,base_de_dados!$C:$C,$A920,base_de_dados!$M:$M,"&lt;=2011",base_de_dados!$O:$O,"&gt;=40908")</f>
        <v>0</v>
      </c>
      <c r="H920" s="5">
        <f>SUMIFS(base_de_dados!$T:$T,base_de_dados!$B:$B,$B920,base_de_dados!$G:$G,H$61,base_de_dados!$H:$H,$L$1,base_de_dados!$C:$C,$A920,base_de_dados!$M:$M,"&lt;=2011",base_de_dados!$O:$O,"&gt;=40908")</f>
        <v>0</v>
      </c>
      <c r="I920" s="5">
        <f>SUMIFS(base_de_dados!$T:$T,base_de_dados!$B:$B,$B920,base_de_dados!$G:$G,I$61,base_de_dados!$H:$H,$L$1,base_de_dados!$C:$C,$A920,base_de_dados!$M:$M,"&lt;=2011",base_de_dados!$O:$O,"&gt;=40908")</f>
        <v>0</v>
      </c>
      <c r="J920" s="5">
        <f>SUMIFS(base_de_dados!$T:$T,base_de_dados!$B:$B,$B920,base_de_dados!$G:$G,J$61,base_de_dados!$H:$H,$L$1,base_de_dados!$C:$C,$A920,base_de_dados!$M:$M,"&lt;=2011",base_de_dados!$O:$O,"&gt;=40908")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SUMIFS(base_de_dados!$T:$T,base_de_dados!$B:$B,$B921,base_de_dados!$G:$G,C$61,base_de_dados!$H:$H,$L$1,base_de_dados!$C:$C,$A921,base_de_dados!$M:$M,"&lt;=2011",base_de_dados!$O:$O,"&gt;=40908")</f>
        <v>0</v>
      </c>
      <c r="D921" s="5">
        <f>SUMIFS(base_de_dados!$T:$T,base_de_dados!$B:$B,$B921,base_de_dados!$G:$G,D$61,base_de_dados!$H:$H,$L$1,base_de_dados!$C:$C,$A921,base_de_dados!$M:$M,"&lt;=2011",base_de_dados!$O:$O,"&gt;=40908")</f>
        <v>0</v>
      </c>
      <c r="E921" s="5">
        <f>SUMIFS(base_de_dados!$T:$T,base_de_dados!$B:$B,$B921,base_de_dados!$G:$G,E$61,base_de_dados!$H:$H,$L$1,base_de_dados!$C:$C,$A921,base_de_dados!$M:$M,"&lt;=2011",base_de_dados!$O:$O,"&gt;=40908")</f>
        <v>0</v>
      </c>
      <c r="F921" s="5">
        <f>SUMIFS(base_de_dados!$T:$T,base_de_dados!$B:$B,$B921,base_de_dados!$G:$G,F$61,base_de_dados!$H:$H,$L$1,base_de_dados!$C:$C,$A921,base_de_dados!$M:$M,"&lt;=2011",base_de_dados!$O:$O,"&gt;=40908")</f>
        <v>0</v>
      </c>
      <c r="G921" s="5">
        <f>SUMIFS(base_de_dados!$T:$T,base_de_dados!$B:$B,$B921,base_de_dados!$G:$G,G$61,base_de_dados!$H:$H,$L$1,base_de_dados!$C:$C,$A921,base_de_dados!$M:$M,"&lt;=2011",base_de_dados!$O:$O,"&gt;=40908")</f>
        <v>0</v>
      </c>
      <c r="H921" s="5">
        <f>SUMIFS(base_de_dados!$T:$T,base_de_dados!$B:$B,$B921,base_de_dados!$G:$G,H$61,base_de_dados!$H:$H,$L$1,base_de_dados!$C:$C,$A921,base_de_dados!$M:$M,"&lt;=2011",base_de_dados!$O:$O,"&gt;=40908")</f>
        <v>0</v>
      </c>
      <c r="I921" s="5">
        <f>SUMIFS(base_de_dados!$T:$T,base_de_dados!$B:$B,$B921,base_de_dados!$G:$G,I$61,base_de_dados!$H:$H,$L$1,base_de_dados!$C:$C,$A921,base_de_dados!$M:$M,"&lt;=2011",base_de_dados!$O:$O,"&gt;=40908")</f>
        <v>0</v>
      </c>
      <c r="J921" s="5">
        <f>SUMIFS(base_de_dados!$T:$T,base_de_dados!$B:$B,$B921,base_de_dados!$G:$G,J$61,base_de_dados!$H:$H,$L$1,base_de_dados!$C:$C,$A921,base_de_dados!$M:$M,"&lt;=2011",base_de_dados!$O:$O,"&gt;=40908")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SUMIFS(base_de_dados!$T:$T,base_de_dados!$B:$B,$B922,base_de_dados!$G:$G,C$61,base_de_dados!$H:$H,$L$1,base_de_dados!$C:$C,$A922,base_de_dados!$M:$M,"&lt;=2011",base_de_dados!$O:$O,"&gt;=40908")</f>
        <v>0</v>
      </c>
      <c r="D922" s="5">
        <f>SUMIFS(base_de_dados!$T:$T,base_de_dados!$B:$B,$B922,base_de_dados!$G:$G,D$61,base_de_dados!$H:$H,$L$1,base_de_dados!$C:$C,$A922,base_de_dados!$M:$M,"&lt;=2011",base_de_dados!$O:$O,"&gt;=40908")</f>
        <v>0</v>
      </c>
      <c r="E922" s="5">
        <f>SUMIFS(base_de_dados!$T:$T,base_de_dados!$B:$B,$B922,base_de_dados!$G:$G,E$61,base_de_dados!$H:$H,$L$1,base_de_dados!$C:$C,$A922,base_de_dados!$M:$M,"&lt;=2011",base_de_dados!$O:$O,"&gt;=40908")</f>
        <v>0</v>
      </c>
      <c r="F922" s="5">
        <f>SUMIFS(base_de_dados!$T:$T,base_de_dados!$B:$B,$B922,base_de_dados!$G:$G,F$61,base_de_dados!$H:$H,$L$1,base_de_dados!$C:$C,$A922,base_de_dados!$M:$M,"&lt;=2011",base_de_dados!$O:$O,"&gt;=40908")</f>
        <v>0</v>
      </c>
      <c r="G922" s="5">
        <f>SUMIFS(base_de_dados!$T:$T,base_de_dados!$B:$B,$B922,base_de_dados!$G:$G,G$61,base_de_dados!$H:$H,$L$1,base_de_dados!$C:$C,$A922,base_de_dados!$M:$M,"&lt;=2011",base_de_dados!$O:$O,"&gt;=40908")</f>
        <v>0</v>
      </c>
      <c r="H922" s="5">
        <f>SUMIFS(base_de_dados!$T:$T,base_de_dados!$B:$B,$B922,base_de_dados!$G:$G,H$61,base_de_dados!$H:$H,$L$1,base_de_dados!$C:$C,$A922,base_de_dados!$M:$M,"&lt;=2011",base_de_dados!$O:$O,"&gt;=40908")</f>
        <v>0</v>
      </c>
      <c r="I922" s="5">
        <f>SUMIFS(base_de_dados!$T:$T,base_de_dados!$B:$B,$B922,base_de_dados!$G:$G,I$61,base_de_dados!$H:$H,$L$1,base_de_dados!$C:$C,$A922,base_de_dados!$M:$M,"&lt;=2011",base_de_dados!$O:$O,"&gt;=40908")</f>
        <v>0</v>
      </c>
      <c r="J922" s="5">
        <f>SUMIFS(base_de_dados!$T:$T,base_de_dados!$B:$B,$B922,base_de_dados!$G:$G,J$61,base_de_dados!$H:$H,$L$1,base_de_dados!$C:$C,$A922,base_de_dados!$M:$M,"&lt;=2011",base_de_dados!$O:$O,"&gt;=40908")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SUMIFS(base_de_dados!$T:$T,base_de_dados!$B:$B,$B923,base_de_dados!$G:$G,C$61,base_de_dados!$H:$H,$L$1,base_de_dados!$C:$C,$A923,base_de_dados!$M:$M,"&lt;=2011",base_de_dados!$O:$O,"&gt;=40908")</f>
        <v>0</v>
      </c>
      <c r="D923" s="5">
        <f>SUMIFS(base_de_dados!$T:$T,base_de_dados!$B:$B,$B923,base_de_dados!$G:$G,D$61,base_de_dados!$H:$H,$L$1,base_de_dados!$C:$C,$A923,base_de_dados!$M:$M,"&lt;=2011",base_de_dados!$O:$O,"&gt;=40908")</f>
        <v>0</v>
      </c>
      <c r="E923" s="5">
        <f>SUMIFS(base_de_dados!$T:$T,base_de_dados!$B:$B,$B923,base_de_dados!$G:$G,E$61,base_de_dados!$H:$H,$L$1,base_de_dados!$C:$C,$A923,base_de_dados!$M:$M,"&lt;=2011",base_de_dados!$O:$O,"&gt;=40908")</f>
        <v>0</v>
      </c>
      <c r="F923" s="5">
        <f>SUMIFS(base_de_dados!$T:$T,base_de_dados!$B:$B,$B923,base_de_dados!$G:$G,F$61,base_de_dados!$H:$H,$L$1,base_de_dados!$C:$C,$A923,base_de_dados!$M:$M,"&lt;=2011",base_de_dados!$O:$O,"&gt;=40908")</f>
        <v>0</v>
      </c>
      <c r="G923" s="5">
        <f>SUMIFS(base_de_dados!$T:$T,base_de_dados!$B:$B,$B923,base_de_dados!$G:$G,G$61,base_de_dados!$H:$H,$L$1,base_de_dados!$C:$C,$A923,base_de_dados!$M:$M,"&lt;=2011",base_de_dados!$O:$O,"&gt;=40908")</f>
        <v>0</v>
      </c>
      <c r="H923" s="5">
        <f>SUMIFS(base_de_dados!$T:$T,base_de_dados!$B:$B,$B923,base_de_dados!$G:$G,H$61,base_de_dados!$H:$H,$L$1,base_de_dados!$C:$C,$A923,base_de_dados!$M:$M,"&lt;=2011",base_de_dados!$O:$O,"&gt;=40908")</f>
        <v>0</v>
      </c>
      <c r="I923" s="5">
        <f>SUMIFS(base_de_dados!$T:$T,base_de_dados!$B:$B,$B923,base_de_dados!$G:$G,I$61,base_de_dados!$H:$H,$L$1,base_de_dados!$C:$C,$A923,base_de_dados!$M:$M,"&lt;=2011",base_de_dados!$O:$O,"&gt;=40908")</f>
        <v>0</v>
      </c>
      <c r="J923" s="5">
        <f>SUMIFS(base_de_dados!$T:$T,base_de_dados!$B:$B,$B923,base_de_dados!$G:$G,J$61,base_de_dados!$H:$H,$L$1,base_de_dados!$C:$C,$A923,base_de_dados!$M:$M,"&lt;=2011",base_de_dados!$O:$O,"&gt;=40908")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SUMIFS(base_de_dados!$T:$T,base_de_dados!$B:$B,$B924,base_de_dados!$G:$G,C$61,base_de_dados!$H:$H,$L$1,base_de_dados!$C:$C,$A924,base_de_dados!$M:$M,"&lt;=2011",base_de_dados!$O:$O,"&gt;=40908")</f>
        <v>0</v>
      </c>
      <c r="D924" s="5">
        <f>SUMIFS(base_de_dados!$T:$T,base_de_dados!$B:$B,$B924,base_de_dados!$G:$G,D$61,base_de_dados!$H:$H,$L$1,base_de_dados!$C:$C,$A924,base_de_dados!$M:$M,"&lt;=2011",base_de_dados!$O:$O,"&gt;=40908")</f>
        <v>0</v>
      </c>
      <c r="E924" s="5">
        <f>SUMIFS(base_de_dados!$T:$T,base_de_dados!$B:$B,$B924,base_de_dados!$G:$G,E$61,base_de_dados!$H:$H,$L$1,base_de_dados!$C:$C,$A924,base_de_dados!$M:$M,"&lt;=2011",base_de_dados!$O:$O,"&gt;=40908")</f>
        <v>0</v>
      </c>
      <c r="F924" s="5">
        <f>SUMIFS(base_de_dados!$T:$T,base_de_dados!$B:$B,$B924,base_de_dados!$G:$G,F$61,base_de_dados!$H:$H,$L$1,base_de_dados!$C:$C,$A924,base_de_dados!$M:$M,"&lt;=2011",base_de_dados!$O:$O,"&gt;=40908")</f>
        <v>0</v>
      </c>
      <c r="G924" s="5">
        <f>SUMIFS(base_de_dados!$T:$T,base_de_dados!$B:$B,$B924,base_de_dados!$G:$G,G$61,base_de_dados!$H:$H,$L$1,base_de_dados!$C:$C,$A924,base_de_dados!$M:$M,"&lt;=2011",base_de_dados!$O:$O,"&gt;=40908")</f>
        <v>0</v>
      </c>
      <c r="H924" s="5">
        <f>SUMIFS(base_de_dados!$T:$T,base_de_dados!$B:$B,$B924,base_de_dados!$G:$G,H$61,base_de_dados!$H:$H,$L$1,base_de_dados!$C:$C,$A924,base_de_dados!$M:$M,"&lt;=2011",base_de_dados!$O:$O,"&gt;=40908")</f>
        <v>0</v>
      </c>
      <c r="I924" s="5">
        <f>SUMIFS(base_de_dados!$T:$T,base_de_dados!$B:$B,$B924,base_de_dados!$G:$G,I$61,base_de_dados!$H:$H,$L$1,base_de_dados!$C:$C,$A924,base_de_dados!$M:$M,"&lt;=2011",base_de_dados!$O:$O,"&gt;=40908")</f>
        <v>0</v>
      </c>
      <c r="J924" s="5">
        <f>SUMIFS(base_de_dados!$T:$T,base_de_dados!$B:$B,$B924,base_de_dados!$G:$G,J$61,base_de_dados!$H:$H,$L$1,base_de_dados!$C:$C,$A924,base_de_dados!$M:$M,"&lt;=2011",base_de_dados!$O:$O,"&gt;=40908")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SUMIFS(base_de_dados!$T:$T,base_de_dados!$B:$B,$B925,base_de_dados!$G:$G,C$61,base_de_dados!$H:$H,$L$1,base_de_dados!$C:$C,$A925,base_de_dados!$M:$M,"&lt;=2011",base_de_dados!$O:$O,"&gt;=40908")</f>
        <v>0</v>
      </c>
      <c r="D925" s="5">
        <f>SUMIFS(base_de_dados!$T:$T,base_de_dados!$B:$B,$B925,base_de_dados!$G:$G,D$61,base_de_dados!$H:$H,$L$1,base_de_dados!$C:$C,$A925,base_de_dados!$M:$M,"&lt;=2011",base_de_dados!$O:$O,"&gt;=40908")</f>
        <v>0</v>
      </c>
      <c r="E925" s="5">
        <f>SUMIFS(base_de_dados!$T:$T,base_de_dados!$B:$B,$B925,base_de_dados!$G:$G,E$61,base_de_dados!$H:$H,$L$1,base_de_dados!$C:$C,$A925,base_de_dados!$M:$M,"&lt;=2011",base_de_dados!$O:$O,"&gt;=40908")</f>
        <v>0</v>
      </c>
      <c r="F925" s="5">
        <f>SUMIFS(base_de_dados!$T:$T,base_de_dados!$B:$B,$B925,base_de_dados!$G:$G,F$61,base_de_dados!$H:$H,$L$1,base_de_dados!$C:$C,$A925,base_de_dados!$M:$M,"&lt;=2011",base_de_dados!$O:$O,"&gt;=40908")</f>
        <v>0</v>
      </c>
      <c r="G925" s="5">
        <f>SUMIFS(base_de_dados!$T:$T,base_de_dados!$B:$B,$B925,base_de_dados!$G:$G,G$61,base_de_dados!$H:$H,$L$1,base_de_dados!$C:$C,$A925,base_de_dados!$M:$M,"&lt;=2011",base_de_dados!$O:$O,"&gt;=40908")</f>
        <v>0</v>
      </c>
      <c r="H925" s="5">
        <f>SUMIFS(base_de_dados!$T:$T,base_de_dados!$B:$B,$B925,base_de_dados!$G:$G,H$61,base_de_dados!$H:$H,$L$1,base_de_dados!$C:$C,$A925,base_de_dados!$M:$M,"&lt;=2011",base_de_dados!$O:$O,"&gt;=40908")</f>
        <v>0</v>
      </c>
      <c r="I925" s="5">
        <f>SUMIFS(base_de_dados!$T:$T,base_de_dados!$B:$B,$B925,base_de_dados!$G:$G,I$61,base_de_dados!$H:$H,$L$1,base_de_dados!$C:$C,$A925,base_de_dados!$M:$M,"&lt;=2011",base_de_dados!$O:$O,"&gt;=40908")</f>
        <v>0</v>
      </c>
      <c r="J925" s="5">
        <f>SUMIFS(base_de_dados!$T:$T,base_de_dados!$B:$B,$B925,base_de_dados!$G:$G,J$61,base_de_dados!$H:$H,$L$1,base_de_dados!$C:$C,$A925,base_de_dados!$M:$M,"&lt;=2011",base_de_dados!$O:$O,"&gt;=40908")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SUMIFS(base_de_dados!$T:$T,base_de_dados!$B:$B,$B926,base_de_dados!$G:$G,C$61,base_de_dados!$H:$H,$L$1,base_de_dados!$C:$C,$A926,base_de_dados!$M:$M,"&lt;=2011",base_de_dados!$O:$O,"&gt;=40908")</f>
        <v>0</v>
      </c>
      <c r="D926" s="5">
        <f>SUMIFS(base_de_dados!$T:$T,base_de_dados!$B:$B,$B926,base_de_dados!$G:$G,D$61,base_de_dados!$H:$H,$L$1,base_de_dados!$C:$C,$A926,base_de_dados!$M:$M,"&lt;=2011",base_de_dados!$O:$O,"&gt;=40908")</f>
        <v>0</v>
      </c>
      <c r="E926" s="5">
        <f>SUMIFS(base_de_dados!$T:$T,base_de_dados!$B:$B,$B926,base_de_dados!$G:$G,E$61,base_de_dados!$H:$H,$L$1,base_de_dados!$C:$C,$A926,base_de_dados!$M:$M,"&lt;=2011",base_de_dados!$O:$O,"&gt;=40908")</f>
        <v>0</v>
      </c>
      <c r="F926" s="5">
        <f>SUMIFS(base_de_dados!$T:$T,base_de_dados!$B:$B,$B926,base_de_dados!$G:$G,F$61,base_de_dados!$H:$H,$L$1,base_de_dados!$C:$C,$A926,base_de_dados!$M:$M,"&lt;=2011",base_de_dados!$O:$O,"&gt;=40908")</f>
        <v>0</v>
      </c>
      <c r="G926" s="5">
        <f>SUMIFS(base_de_dados!$T:$T,base_de_dados!$B:$B,$B926,base_de_dados!$G:$G,G$61,base_de_dados!$H:$H,$L$1,base_de_dados!$C:$C,$A926,base_de_dados!$M:$M,"&lt;=2011",base_de_dados!$O:$O,"&gt;=40908")</f>
        <v>0</v>
      </c>
      <c r="H926" s="5">
        <f>SUMIFS(base_de_dados!$T:$T,base_de_dados!$B:$B,$B926,base_de_dados!$G:$G,H$61,base_de_dados!$H:$H,$L$1,base_de_dados!$C:$C,$A926,base_de_dados!$M:$M,"&lt;=2011",base_de_dados!$O:$O,"&gt;=40908")</f>
        <v>0</v>
      </c>
      <c r="I926" s="5">
        <f>SUMIFS(base_de_dados!$T:$T,base_de_dados!$B:$B,$B926,base_de_dados!$G:$G,I$61,base_de_dados!$H:$H,$L$1,base_de_dados!$C:$C,$A926,base_de_dados!$M:$M,"&lt;=2011",base_de_dados!$O:$O,"&gt;=40908")</f>
        <v>0</v>
      </c>
      <c r="J926" s="5">
        <f>SUMIFS(base_de_dados!$T:$T,base_de_dados!$B:$B,$B926,base_de_dados!$G:$G,J$61,base_de_dados!$H:$H,$L$1,base_de_dados!$C:$C,$A926,base_de_dados!$M:$M,"&lt;=2011",base_de_dados!$O:$O,"&gt;=40908")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SUMIFS(base_de_dados!$T:$T,base_de_dados!$B:$B,$B927,base_de_dados!$G:$G,C$61,base_de_dados!$H:$H,$L$1,base_de_dados!$C:$C,$A927,base_de_dados!$M:$M,"&lt;=2011",base_de_dados!$O:$O,"&gt;=40908")</f>
        <v>0</v>
      </c>
      <c r="D927" s="5">
        <f>SUMIFS(base_de_dados!$T:$T,base_de_dados!$B:$B,$B927,base_de_dados!$G:$G,D$61,base_de_dados!$H:$H,$L$1,base_de_dados!$C:$C,$A927,base_de_dados!$M:$M,"&lt;=2011",base_de_dados!$O:$O,"&gt;=40908")</f>
        <v>0</v>
      </c>
      <c r="E927" s="5">
        <f>SUMIFS(base_de_dados!$T:$T,base_de_dados!$B:$B,$B927,base_de_dados!$G:$G,E$61,base_de_dados!$H:$H,$L$1,base_de_dados!$C:$C,$A927,base_de_dados!$M:$M,"&lt;=2011",base_de_dados!$O:$O,"&gt;=40908")</f>
        <v>0</v>
      </c>
      <c r="F927" s="5">
        <f>SUMIFS(base_de_dados!$T:$T,base_de_dados!$B:$B,$B927,base_de_dados!$G:$G,F$61,base_de_dados!$H:$H,$L$1,base_de_dados!$C:$C,$A927,base_de_dados!$M:$M,"&lt;=2011",base_de_dados!$O:$O,"&gt;=40908")</f>
        <v>0</v>
      </c>
      <c r="G927" s="5">
        <f>SUMIFS(base_de_dados!$T:$T,base_de_dados!$B:$B,$B927,base_de_dados!$G:$G,G$61,base_de_dados!$H:$H,$L$1,base_de_dados!$C:$C,$A927,base_de_dados!$M:$M,"&lt;=2011",base_de_dados!$O:$O,"&gt;=40908")</f>
        <v>0</v>
      </c>
      <c r="H927" s="5">
        <f>SUMIFS(base_de_dados!$T:$T,base_de_dados!$B:$B,$B927,base_de_dados!$G:$G,H$61,base_de_dados!$H:$H,$L$1,base_de_dados!$C:$C,$A927,base_de_dados!$M:$M,"&lt;=2011",base_de_dados!$O:$O,"&gt;=40908")</f>
        <v>0</v>
      </c>
      <c r="I927" s="5">
        <f>SUMIFS(base_de_dados!$T:$T,base_de_dados!$B:$B,$B927,base_de_dados!$G:$G,I$61,base_de_dados!$H:$H,$L$1,base_de_dados!$C:$C,$A927,base_de_dados!$M:$M,"&lt;=2011",base_de_dados!$O:$O,"&gt;=40908")</f>
        <v>0</v>
      </c>
      <c r="J927" s="5">
        <f>SUMIFS(base_de_dados!$T:$T,base_de_dados!$B:$B,$B927,base_de_dados!$G:$G,J$61,base_de_dados!$H:$H,$L$1,base_de_dados!$C:$C,$A927,base_de_dados!$M:$M,"&lt;=2011",base_de_dados!$O:$O,"&gt;=40908")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SUMIFS(base_de_dados!$T:$T,base_de_dados!$B:$B,$B928,base_de_dados!$G:$G,C$61,base_de_dados!$H:$H,$L$1,base_de_dados!$C:$C,$A928,base_de_dados!$M:$M,"&lt;=2011",base_de_dados!$O:$O,"&gt;=40908")</f>
        <v>0</v>
      </c>
      <c r="D928" s="5">
        <f>SUMIFS(base_de_dados!$T:$T,base_de_dados!$B:$B,$B928,base_de_dados!$G:$G,D$61,base_de_dados!$H:$H,$L$1,base_de_dados!$C:$C,$A928,base_de_dados!$M:$M,"&lt;=2011",base_de_dados!$O:$O,"&gt;=40908")</f>
        <v>0</v>
      </c>
      <c r="E928" s="5">
        <f>SUMIFS(base_de_dados!$T:$T,base_de_dados!$B:$B,$B928,base_de_dados!$G:$G,E$61,base_de_dados!$H:$H,$L$1,base_de_dados!$C:$C,$A928,base_de_dados!$M:$M,"&lt;=2011",base_de_dados!$O:$O,"&gt;=40908")</f>
        <v>0</v>
      </c>
      <c r="F928" s="5">
        <f>SUMIFS(base_de_dados!$T:$T,base_de_dados!$B:$B,$B928,base_de_dados!$G:$G,F$61,base_de_dados!$H:$H,$L$1,base_de_dados!$C:$C,$A928,base_de_dados!$M:$M,"&lt;=2011",base_de_dados!$O:$O,"&gt;=40908")</f>
        <v>0</v>
      </c>
      <c r="G928" s="5">
        <f>SUMIFS(base_de_dados!$T:$T,base_de_dados!$B:$B,$B928,base_de_dados!$G:$G,G$61,base_de_dados!$H:$H,$L$1,base_de_dados!$C:$C,$A928,base_de_dados!$M:$M,"&lt;=2011",base_de_dados!$O:$O,"&gt;=40908")</f>
        <v>0</v>
      </c>
      <c r="H928" s="5">
        <f>SUMIFS(base_de_dados!$T:$T,base_de_dados!$B:$B,$B928,base_de_dados!$G:$G,H$61,base_de_dados!$H:$H,$L$1,base_de_dados!$C:$C,$A928,base_de_dados!$M:$M,"&lt;=2011",base_de_dados!$O:$O,"&gt;=40908")</f>
        <v>0</v>
      </c>
      <c r="I928" s="5">
        <f>SUMIFS(base_de_dados!$T:$T,base_de_dados!$B:$B,$B928,base_de_dados!$G:$G,I$61,base_de_dados!$H:$H,$L$1,base_de_dados!$C:$C,$A928,base_de_dados!$M:$M,"&lt;=2011",base_de_dados!$O:$O,"&gt;=40908")</f>
        <v>0</v>
      </c>
      <c r="J928" s="5">
        <f>SUMIFS(base_de_dados!$T:$T,base_de_dados!$B:$B,$B928,base_de_dados!$G:$G,J$61,base_de_dados!$H:$H,$L$1,base_de_dados!$C:$C,$A928,base_de_dados!$M:$M,"&lt;=2011",base_de_dados!$O:$O,"&gt;=40908")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SUMIFS(base_de_dados!$T:$T,base_de_dados!$B:$B,$B929,base_de_dados!$G:$G,C$61,base_de_dados!$H:$H,$L$1,base_de_dados!$C:$C,$A929,base_de_dados!$M:$M,"&lt;=2011",base_de_dados!$O:$O,"&gt;=40908")</f>
        <v>0</v>
      </c>
      <c r="D929" s="5">
        <f>SUMIFS(base_de_dados!$T:$T,base_de_dados!$B:$B,$B929,base_de_dados!$G:$G,D$61,base_de_dados!$H:$H,$L$1,base_de_dados!$C:$C,$A929,base_de_dados!$M:$M,"&lt;=2011",base_de_dados!$O:$O,"&gt;=40908")</f>
        <v>0</v>
      </c>
      <c r="E929" s="5">
        <f>SUMIFS(base_de_dados!$T:$T,base_de_dados!$B:$B,$B929,base_de_dados!$G:$G,E$61,base_de_dados!$H:$H,$L$1,base_de_dados!$C:$C,$A929,base_de_dados!$M:$M,"&lt;=2011",base_de_dados!$O:$O,"&gt;=40908")</f>
        <v>0</v>
      </c>
      <c r="F929" s="5">
        <f>SUMIFS(base_de_dados!$T:$T,base_de_dados!$B:$B,$B929,base_de_dados!$G:$G,F$61,base_de_dados!$H:$H,$L$1,base_de_dados!$C:$C,$A929,base_de_dados!$M:$M,"&lt;=2011",base_de_dados!$O:$O,"&gt;=40908")</f>
        <v>0</v>
      </c>
      <c r="G929" s="5">
        <f>SUMIFS(base_de_dados!$T:$T,base_de_dados!$B:$B,$B929,base_de_dados!$G:$G,G$61,base_de_dados!$H:$H,$L$1,base_de_dados!$C:$C,$A929,base_de_dados!$M:$M,"&lt;=2011",base_de_dados!$O:$O,"&gt;=40908")</f>
        <v>0</v>
      </c>
      <c r="H929" s="5">
        <f>SUMIFS(base_de_dados!$T:$T,base_de_dados!$B:$B,$B929,base_de_dados!$G:$G,H$61,base_de_dados!$H:$H,$L$1,base_de_dados!$C:$C,$A929,base_de_dados!$M:$M,"&lt;=2011",base_de_dados!$O:$O,"&gt;=40908")</f>
        <v>0</v>
      </c>
      <c r="I929" s="5">
        <f>SUMIFS(base_de_dados!$T:$T,base_de_dados!$B:$B,$B929,base_de_dados!$G:$G,I$61,base_de_dados!$H:$H,$L$1,base_de_dados!$C:$C,$A929,base_de_dados!$M:$M,"&lt;=2011",base_de_dados!$O:$O,"&gt;=40908")</f>
        <v>0</v>
      </c>
      <c r="J929" s="5">
        <f>SUMIFS(base_de_dados!$T:$T,base_de_dados!$B:$B,$B929,base_de_dados!$G:$G,J$61,base_de_dados!$H:$H,$L$1,base_de_dados!$C:$C,$A929,base_de_dados!$M:$M,"&lt;=2011",base_de_dados!$O:$O,"&gt;=40908")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SUMIFS(base_de_dados!$T:$T,base_de_dados!$B:$B,$B930,base_de_dados!$G:$G,C$61,base_de_dados!$H:$H,$L$1,base_de_dados!$C:$C,$A930,base_de_dados!$M:$M,"&lt;=2011",base_de_dados!$O:$O,"&gt;=40908")</f>
        <v>0</v>
      </c>
      <c r="D930" s="5">
        <f>SUMIFS(base_de_dados!$T:$T,base_de_dados!$B:$B,$B930,base_de_dados!$G:$G,D$61,base_de_dados!$H:$H,$L$1,base_de_dados!$C:$C,$A930,base_de_dados!$M:$M,"&lt;=2011",base_de_dados!$O:$O,"&gt;=40908")</f>
        <v>0</v>
      </c>
      <c r="E930" s="5">
        <f>SUMIFS(base_de_dados!$T:$T,base_de_dados!$B:$B,$B930,base_de_dados!$G:$G,E$61,base_de_dados!$H:$H,$L$1,base_de_dados!$C:$C,$A930,base_de_dados!$M:$M,"&lt;=2011",base_de_dados!$O:$O,"&gt;=40908")</f>
        <v>0</v>
      </c>
      <c r="F930" s="5">
        <f>SUMIFS(base_de_dados!$T:$T,base_de_dados!$B:$B,$B930,base_de_dados!$G:$G,F$61,base_de_dados!$H:$H,$L$1,base_de_dados!$C:$C,$A930,base_de_dados!$M:$M,"&lt;=2011",base_de_dados!$O:$O,"&gt;=40908")</f>
        <v>0</v>
      </c>
      <c r="G930" s="5">
        <f>SUMIFS(base_de_dados!$T:$T,base_de_dados!$B:$B,$B930,base_de_dados!$G:$G,G$61,base_de_dados!$H:$H,$L$1,base_de_dados!$C:$C,$A930,base_de_dados!$M:$M,"&lt;=2011",base_de_dados!$O:$O,"&gt;=40908")</f>
        <v>0</v>
      </c>
      <c r="H930" s="5">
        <f>SUMIFS(base_de_dados!$T:$T,base_de_dados!$B:$B,$B930,base_de_dados!$G:$G,H$61,base_de_dados!$H:$H,$L$1,base_de_dados!$C:$C,$A930,base_de_dados!$M:$M,"&lt;=2011",base_de_dados!$O:$O,"&gt;=40908")</f>
        <v>0</v>
      </c>
      <c r="I930" s="5">
        <f>SUMIFS(base_de_dados!$T:$T,base_de_dados!$B:$B,$B930,base_de_dados!$G:$G,I$61,base_de_dados!$H:$H,$L$1,base_de_dados!$C:$C,$A930,base_de_dados!$M:$M,"&lt;=2011",base_de_dados!$O:$O,"&gt;=40908")</f>
        <v>0</v>
      </c>
      <c r="J930" s="5">
        <f>SUMIFS(base_de_dados!$T:$T,base_de_dados!$B:$B,$B930,base_de_dados!$G:$G,J$61,base_de_dados!$H:$H,$L$1,base_de_dados!$C:$C,$A930,base_de_dados!$M:$M,"&lt;=2011",base_de_dados!$O:$O,"&gt;=40908")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SUMIFS(base_de_dados!$T:$T,base_de_dados!$B:$B,$B931,base_de_dados!$G:$G,C$61,base_de_dados!$H:$H,$L$1,base_de_dados!$C:$C,$A931,base_de_dados!$M:$M,"&lt;=2011",base_de_dados!$O:$O,"&gt;=40908")</f>
        <v>0</v>
      </c>
      <c r="D931" s="5">
        <f>SUMIFS(base_de_dados!$T:$T,base_de_dados!$B:$B,$B931,base_de_dados!$G:$G,D$61,base_de_dados!$H:$H,$L$1,base_de_dados!$C:$C,$A931,base_de_dados!$M:$M,"&lt;=2011",base_de_dados!$O:$O,"&gt;=40908")</f>
        <v>0</v>
      </c>
      <c r="E931" s="5">
        <f>SUMIFS(base_de_dados!$T:$T,base_de_dados!$B:$B,$B931,base_de_dados!$G:$G,E$61,base_de_dados!$H:$H,$L$1,base_de_dados!$C:$C,$A931,base_de_dados!$M:$M,"&lt;=2011",base_de_dados!$O:$O,"&gt;=40908")</f>
        <v>0</v>
      </c>
      <c r="F931" s="5">
        <f>SUMIFS(base_de_dados!$T:$T,base_de_dados!$B:$B,$B931,base_de_dados!$G:$G,F$61,base_de_dados!$H:$H,$L$1,base_de_dados!$C:$C,$A931,base_de_dados!$M:$M,"&lt;=2011",base_de_dados!$O:$O,"&gt;=40908")</f>
        <v>0</v>
      </c>
      <c r="G931" s="5">
        <f>SUMIFS(base_de_dados!$T:$T,base_de_dados!$B:$B,$B931,base_de_dados!$G:$G,G$61,base_de_dados!$H:$H,$L$1,base_de_dados!$C:$C,$A931,base_de_dados!$M:$M,"&lt;=2011",base_de_dados!$O:$O,"&gt;=40908")</f>
        <v>0</v>
      </c>
      <c r="H931" s="5">
        <f>SUMIFS(base_de_dados!$T:$T,base_de_dados!$B:$B,$B931,base_de_dados!$G:$G,H$61,base_de_dados!$H:$H,$L$1,base_de_dados!$C:$C,$A931,base_de_dados!$M:$M,"&lt;=2011",base_de_dados!$O:$O,"&gt;=40908")</f>
        <v>0</v>
      </c>
      <c r="I931" s="5">
        <f>SUMIFS(base_de_dados!$T:$T,base_de_dados!$B:$B,$B931,base_de_dados!$G:$G,I$61,base_de_dados!$H:$H,$L$1,base_de_dados!$C:$C,$A931,base_de_dados!$M:$M,"&lt;=2011",base_de_dados!$O:$O,"&gt;=40908")</f>
        <v>0</v>
      </c>
      <c r="J931" s="5">
        <f>SUMIFS(base_de_dados!$T:$T,base_de_dados!$B:$B,$B931,base_de_dados!$G:$G,J$61,base_de_dados!$H:$H,$L$1,base_de_dados!$C:$C,$A931,base_de_dados!$M:$M,"&lt;=2011",base_de_dados!$O:$O,"&gt;=40908")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SUMIFS(base_de_dados!$T:$T,base_de_dados!$B:$B,$B932,base_de_dados!$G:$G,C$61,base_de_dados!$H:$H,$L$1,base_de_dados!$C:$C,$A932,base_de_dados!$M:$M,"&lt;=2011",base_de_dados!$O:$O,"&gt;=40908")</f>
        <v>0</v>
      </c>
      <c r="D932" s="5">
        <f>SUMIFS(base_de_dados!$T:$T,base_de_dados!$B:$B,$B932,base_de_dados!$G:$G,D$61,base_de_dados!$H:$H,$L$1,base_de_dados!$C:$C,$A932,base_de_dados!$M:$M,"&lt;=2011",base_de_dados!$O:$O,"&gt;=40908")</f>
        <v>0</v>
      </c>
      <c r="E932" s="5">
        <f>SUMIFS(base_de_dados!$T:$T,base_de_dados!$B:$B,$B932,base_de_dados!$G:$G,E$61,base_de_dados!$H:$H,$L$1,base_de_dados!$C:$C,$A932,base_de_dados!$M:$M,"&lt;=2011",base_de_dados!$O:$O,"&gt;=40908")</f>
        <v>0</v>
      </c>
      <c r="F932" s="5">
        <f>SUMIFS(base_de_dados!$T:$T,base_de_dados!$B:$B,$B932,base_de_dados!$G:$G,F$61,base_de_dados!$H:$H,$L$1,base_de_dados!$C:$C,$A932,base_de_dados!$M:$M,"&lt;=2011",base_de_dados!$O:$O,"&gt;=40908")</f>
        <v>0</v>
      </c>
      <c r="G932" s="5">
        <f>SUMIFS(base_de_dados!$T:$T,base_de_dados!$B:$B,$B932,base_de_dados!$G:$G,G$61,base_de_dados!$H:$H,$L$1,base_de_dados!$C:$C,$A932,base_de_dados!$M:$M,"&lt;=2011",base_de_dados!$O:$O,"&gt;=40908")</f>
        <v>0</v>
      </c>
      <c r="H932" s="5">
        <f>SUMIFS(base_de_dados!$T:$T,base_de_dados!$B:$B,$B932,base_de_dados!$G:$G,H$61,base_de_dados!$H:$H,$L$1,base_de_dados!$C:$C,$A932,base_de_dados!$M:$M,"&lt;=2011",base_de_dados!$O:$O,"&gt;=40908")</f>
        <v>0</v>
      </c>
      <c r="I932" s="5">
        <f>SUMIFS(base_de_dados!$T:$T,base_de_dados!$B:$B,$B932,base_de_dados!$G:$G,I$61,base_de_dados!$H:$H,$L$1,base_de_dados!$C:$C,$A932,base_de_dados!$M:$M,"&lt;=2011",base_de_dados!$O:$O,"&gt;=40908")</f>
        <v>0</v>
      </c>
      <c r="J932" s="5">
        <f>SUMIFS(base_de_dados!$T:$T,base_de_dados!$B:$B,$B932,base_de_dados!$G:$G,J$61,base_de_dados!$H:$H,$L$1,base_de_dados!$C:$C,$A932,base_de_dados!$M:$M,"&lt;=2011",base_de_dados!$O:$O,"&gt;=40908")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SUMIFS(base_de_dados!$T:$T,base_de_dados!$B:$B,$B933,base_de_dados!$G:$G,C$61,base_de_dados!$H:$H,$L$1,base_de_dados!$C:$C,$A933,base_de_dados!$M:$M,"&lt;=2011",base_de_dados!$O:$O,"&gt;=40908")</f>
        <v>0</v>
      </c>
      <c r="D933" s="5">
        <f>SUMIFS(base_de_dados!$T:$T,base_de_dados!$B:$B,$B933,base_de_dados!$G:$G,D$61,base_de_dados!$H:$H,$L$1,base_de_dados!$C:$C,$A933,base_de_dados!$M:$M,"&lt;=2011",base_de_dados!$O:$O,"&gt;=40908")</f>
        <v>0</v>
      </c>
      <c r="E933" s="5">
        <f>SUMIFS(base_de_dados!$T:$T,base_de_dados!$B:$B,$B933,base_de_dados!$G:$G,E$61,base_de_dados!$H:$H,$L$1,base_de_dados!$C:$C,$A933,base_de_dados!$M:$M,"&lt;=2011",base_de_dados!$O:$O,"&gt;=40908")</f>
        <v>0</v>
      </c>
      <c r="F933" s="5">
        <f>SUMIFS(base_de_dados!$T:$T,base_de_dados!$B:$B,$B933,base_de_dados!$G:$G,F$61,base_de_dados!$H:$H,$L$1,base_de_dados!$C:$C,$A933,base_de_dados!$M:$M,"&lt;=2011",base_de_dados!$O:$O,"&gt;=40908")</f>
        <v>0</v>
      </c>
      <c r="G933" s="5">
        <f>SUMIFS(base_de_dados!$T:$T,base_de_dados!$B:$B,$B933,base_de_dados!$G:$G,G$61,base_de_dados!$H:$H,$L$1,base_de_dados!$C:$C,$A933,base_de_dados!$M:$M,"&lt;=2011",base_de_dados!$O:$O,"&gt;=40908")</f>
        <v>0</v>
      </c>
      <c r="H933" s="5">
        <f>SUMIFS(base_de_dados!$T:$T,base_de_dados!$B:$B,$B933,base_de_dados!$G:$G,H$61,base_de_dados!$H:$H,$L$1,base_de_dados!$C:$C,$A933,base_de_dados!$M:$M,"&lt;=2011",base_de_dados!$O:$O,"&gt;=40908")</f>
        <v>0</v>
      </c>
      <c r="I933" s="5">
        <f>SUMIFS(base_de_dados!$T:$T,base_de_dados!$B:$B,$B933,base_de_dados!$G:$G,I$61,base_de_dados!$H:$H,$L$1,base_de_dados!$C:$C,$A933,base_de_dados!$M:$M,"&lt;=2011",base_de_dados!$O:$O,"&gt;=40908")</f>
        <v>0</v>
      </c>
      <c r="J933" s="5">
        <f>SUMIFS(base_de_dados!$T:$T,base_de_dados!$B:$B,$B933,base_de_dados!$G:$G,J$61,base_de_dados!$H:$H,$L$1,base_de_dados!$C:$C,$A933,base_de_dados!$M:$M,"&lt;=2011",base_de_dados!$O:$O,"&gt;=40908")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SUMIFS(base_de_dados!$T:$T,base_de_dados!$B:$B,$B934,base_de_dados!$G:$G,C$61,base_de_dados!$H:$H,$L$1,base_de_dados!$C:$C,$A934,base_de_dados!$M:$M,"&lt;=2011",base_de_dados!$O:$O,"&gt;=40908")</f>
        <v>0</v>
      </c>
      <c r="D934" s="5">
        <f>SUMIFS(base_de_dados!$T:$T,base_de_dados!$B:$B,$B934,base_de_dados!$G:$G,D$61,base_de_dados!$H:$H,$L$1,base_de_dados!$C:$C,$A934,base_de_dados!$M:$M,"&lt;=2011",base_de_dados!$O:$O,"&gt;=40908")</f>
        <v>0</v>
      </c>
      <c r="E934" s="5">
        <f>SUMIFS(base_de_dados!$T:$T,base_de_dados!$B:$B,$B934,base_de_dados!$G:$G,E$61,base_de_dados!$H:$H,$L$1,base_de_dados!$C:$C,$A934,base_de_dados!$M:$M,"&lt;=2011",base_de_dados!$O:$O,"&gt;=40908")</f>
        <v>0</v>
      </c>
      <c r="F934" s="5">
        <f>SUMIFS(base_de_dados!$T:$T,base_de_dados!$B:$B,$B934,base_de_dados!$G:$G,F$61,base_de_dados!$H:$H,$L$1,base_de_dados!$C:$C,$A934,base_de_dados!$M:$M,"&lt;=2011",base_de_dados!$O:$O,"&gt;=40908")</f>
        <v>0</v>
      </c>
      <c r="G934" s="5">
        <f>SUMIFS(base_de_dados!$T:$T,base_de_dados!$B:$B,$B934,base_de_dados!$G:$G,G$61,base_de_dados!$H:$H,$L$1,base_de_dados!$C:$C,$A934,base_de_dados!$M:$M,"&lt;=2011",base_de_dados!$O:$O,"&gt;=40908")</f>
        <v>0</v>
      </c>
      <c r="H934" s="5">
        <f>SUMIFS(base_de_dados!$T:$T,base_de_dados!$B:$B,$B934,base_de_dados!$G:$G,H$61,base_de_dados!$H:$H,$L$1,base_de_dados!$C:$C,$A934,base_de_dados!$M:$M,"&lt;=2011",base_de_dados!$O:$O,"&gt;=40908")</f>
        <v>0</v>
      </c>
      <c r="I934" s="5">
        <f>SUMIFS(base_de_dados!$T:$T,base_de_dados!$B:$B,$B934,base_de_dados!$G:$G,I$61,base_de_dados!$H:$H,$L$1,base_de_dados!$C:$C,$A934,base_de_dados!$M:$M,"&lt;=2011",base_de_dados!$O:$O,"&gt;=40908")</f>
        <v>0</v>
      </c>
      <c r="J934" s="5">
        <f>SUMIFS(base_de_dados!$T:$T,base_de_dados!$B:$B,$B934,base_de_dados!$G:$G,J$61,base_de_dados!$H:$H,$L$1,base_de_dados!$C:$C,$A934,base_de_dados!$M:$M,"&lt;=2011",base_de_dados!$O:$O,"&gt;=40908")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SUMIFS(base_de_dados!$T:$T,base_de_dados!$B:$B,$B935,base_de_dados!$G:$G,C$61,base_de_dados!$H:$H,$L$1,base_de_dados!$C:$C,$A935,base_de_dados!$M:$M,"&lt;=2011",base_de_dados!$O:$O,"&gt;=40908")</f>
        <v>0</v>
      </c>
      <c r="D935" s="5">
        <f>SUMIFS(base_de_dados!$T:$T,base_de_dados!$B:$B,$B935,base_de_dados!$G:$G,D$61,base_de_dados!$H:$H,$L$1,base_de_dados!$C:$C,$A935,base_de_dados!$M:$M,"&lt;=2011",base_de_dados!$O:$O,"&gt;=40908")</f>
        <v>0</v>
      </c>
      <c r="E935" s="5">
        <f>SUMIFS(base_de_dados!$T:$T,base_de_dados!$B:$B,$B935,base_de_dados!$G:$G,E$61,base_de_dados!$H:$H,$L$1,base_de_dados!$C:$C,$A935,base_de_dados!$M:$M,"&lt;=2011",base_de_dados!$O:$O,"&gt;=40908")</f>
        <v>0</v>
      </c>
      <c r="F935" s="5">
        <f>SUMIFS(base_de_dados!$T:$T,base_de_dados!$B:$B,$B935,base_de_dados!$G:$G,F$61,base_de_dados!$H:$H,$L$1,base_de_dados!$C:$C,$A935,base_de_dados!$M:$M,"&lt;=2011",base_de_dados!$O:$O,"&gt;=40908")</f>
        <v>0</v>
      </c>
      <c r="G935" s="5">
        <f>SUMIFS(base_de_dados!$T:$T,base_de_dados!$B:$B,$B935,base_de_dados!$G:$G,G$61,base_de_dados!$H:$H,$L$1,base_de_dados!$C:$C,$A935,base_de_dados!$M:$M,"&lt;=2011",base_de_dados!$O:$O,"&gt;=40908")</f>
        <v>0</v>
      </c>
      <c r="H935" s="5">
        <f>SUMIFS(base_de_dados!$T:$T,base_de_dados!$B:$B,$B935,base_de_dados!$G:$G,H$61,base_de_dados!$H:$H,$L$1,base_de_dados!$C:$C,$A935,base_de_dados!$M:$M,"&lt;=2011",base_de_dados!$O:$O,"&gt;=40908")</f>
        <v>0</v>
      </c>
      <c r="I935" s="5">
        <f>SUMIFS(base_de_dados!$T:$T,base_de_dados!$B:$B,$B935,base_de_dados!$G:$G,I$61,base_de_dados!$H:$H,$L$1,base_de_dados!$C:$C,$A935,base_de_dados!$M:$M,"&lt;=2011",base_de_dados!$O:$O,"&gt;=40908")</f>
        <v>0</v>
      </c>
      <c r="J935" s="5">
        <f>SUMIFS(base_de_dados!$T:$T,base_de_dados!$B:$B,$B935,base_de_dados!$G:$G,J$61,base_de_dados!$H:$H,$L$1,base_de_dados!$C:$C,$A935,base_de_dados!$M:$M,"&lt;=2011",base_de_dados!$O:$O,"&gt;=40908")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SUMIFS(base_de_dados!$T:$T,base_de_dados!$B:$B,$B936,base_de_dados!$G:$G,C$61,base_de_dados!$H:$H,$L$1,base_de_dados!$C:$C,$A936,base_de_dados!$M:$M,"&lt;=2011",base_de_dados!$O:$O,"&gt;=40908")</f>
        <v>0</v>
      </c>
      <c r="D936" s="5">
        <f>SUMIFS(base_de_dados!$T:$T,base_de_dados!$B:$B,$B936,base_de_dados!$G:$G,D$61,base_de_dados!$H:$H,$L$1,base_de_dados!$C:$C,$A936,base_de_dados!$M:$M,"&lt;=2011",base_de_dados!$O:$O,"&gt;=40908")</f>
        <v>0</v>
      </c>
      <c r="E936" s="5">
        <f>SUMIFS(base_de_dados!$T:$T,base_de_dados!$B:$B,$B936,base_de_dados!$G:$G,E$61,base_de_dados!$H:$H,$L$1,base_de_dados!$C:$C,$A936,base_de_dados!$M:$M,"&lt;=2011",base_de_dados!$O:$O,"&gt;=40908")</f>
        <v>1.2600000000000001E-3</v>
      </c>
      <c r="F936" s="5">
        <f>SUMIFS(base_de_dados!$T:$T,base_de_dados!$B:$B,$B936,base_de_dados!$G:$G,F$61,base_de_dados!$H:$H,$L$1,base_de_dados!$C:$C,$A936,base_de_dados!$M:$M,"&lt;=2011",base_de_dados!$O:$O,"&gt;=40908")</f>
        <v>6.8285958904109592E-3</v>
      </c>
      <c r="G936" s="5">
        <f>SUMIFS(base_de_dados!$T:$T,base_de_dados!$B:$B,$B936,base_de_dados!$G:$G,G$61,base_de_dados!$H:$H,$L$1,base_de_dados!$C:$C,$A936,base_de_dados!$M:$M,"&lt;=2011",base_de_dados!$O:$O,"&gt;=40908")</f>
        <v>0</v>
      </c>
      <c r="H936" s="5">
        <f>SUMIFS(base_de_dados!$T:$T,base_de_dados!$B:$B,$B936,base_de_dados!$G:$G,H$61,base_de_dados!$H:$H,$L$1,base_de_dados!$C:$C,$A936,base_de_dados!$M:$M,"&lt;=2011",base_de_dados!$O:$O,"&gt;=40908")</f>
        <v>0</v>
      </c>
      <c r="I936" s="5">
        <f>SUMIFS(base_de_dados!$T:$T,base_de_dados!$B:$B,$B936,base_de_dados!$G:$G,I$61,base_de_dados!$H:$H,$L$1,base_de_dados!$C:$C,$A936,base_de_dados!$M:$M,"&lt;=2011",base_de_dados!$O:$O,"&gt;=40908")</f>
        <v>0</v>
      </c>
      <c r="J936" s="5">
        <f>SUMIFS(base_de_dados!$T:$T,base_de_dados!$B:$B,$B936,base_de_dados!$G:$G,J$61,base_de_dados!$H:$H,$L$1,base_de_dados!$C:$C,$A936,base_de_dados!$M:$M,"&lt;=2011",base_de_dados!$O:$O,"&gt;=40908")</f>
        <v>0</v>
      </c>
      <c r="K936" s="32">
        <f t="shared" si="19"/>
        <v>8.088595890410959E-3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SUMIFS(base_de_dados!$T:$T,base_de_dados!$B:$B,$B937,base_de_dados!$G:$G,C$61,base_de_dados!$H:$H,$L$1,base_de_dados!$C:$C,$A937,base_de_dados!$M:$M,"&lt;=2011",base_de_dados!$O:$O,"&gt;=40908")</f>
        <v>0</v>
      </c>
      <c r="D937" s="5">
        <f>SUMIFS(base_de_dados!$T:$T,base_de_dados!$B:$B,$B937,base_de_dados!$G:$G,D$61,base_de_dados!$H:$H,$L$1,base_de_dados!$C:$C,$A937,base_de_dados!$M:$M,"&lt;=2011",base_de_dados!$O:$O,"&gt;=40908")</f>
        <v>0</v>
      </c>
      <c r="E937" s="5">
        <f>SUMIFS(base_de_dados!$T:$T,base_de_dados!$B:$B,$B937,base_de_dados!$G:$G,E$61,base_de_dados!$H:$H,$L$1,base_de_dados!$C:$C,$A937,base_de_dados!$M:$M,"&lt;=2011",base_de_dados!$O:$O,"&gt;=40908")</f>
        <v>0</v>
      </c>
      <c r="F937" s="5">
        <f>SUMIFS(base_de_dados!$T:$T,base_de_dados!$B:$B,$B937,base_de_dados!$G:$G,F$61,base_de_dados!$H:$H,$L$1,base_de_dados!$C:$C,$A937,base_de_dados!$M:$M,"&lt;=2011",base_de_dados!$O:$O,"&gt;=40908")</f>
        <v>0</v>
      </c>
      <c r="G937" s="5">
        <f>SUMIFS(base_de_dados!$T:$T,base_de_dados!$B:$B,$B937,base_de_dados!$G:$G,G$61,base_de_dados!$H:$H,$L$1,base_de_dados!$C:$C,$A937,base_de_dados!$M:$M,"&lt;=2011",base_de_dados!$O:$O,"&gt;=40908")</f>
        <v>0</v>
      </c>
      <c r="H937" s="5">
        <f>SUMIFS(base_de_dados!$T:$T,base_de_dados!$B:$B,$B937,base_de_dados!$G:$G,H$61,base_de_dados!$H:$H,$L$1,base_de_dados!$C:$C,$A937,base_de_dados!$M:$M,"&lt;=2011",base_de_dados!$O:$O,"&gt;=40908")</f>
        <v>0</v>
      </c>
      <c r="I937" s="5">
        <f>SUMIFS(base_de_dados!$T:$T,base_de_dados!$B:$B,$B937,base_de_dados!$G:$G,I$61,base_de_dados!$H:$H,$L$1,base_de_dados!$C:$C,$A937,base_de_dados!$M:$M,"&lt;=2011",base_de_dados!$O:$O,"&gt;=40908")</f>
        <v>0</v>
      </c>
      <c r="J937" s="5">
        <f>SUMIFS(base_de_dados!$T:$T,base_de_dados!$B:$B,$B937,base_de_dados!$G:$G,J$61,base_de_dados!$H:$H,$L$1,base_de_dados!$C:$C,$A937,base_de_dados!$M:$M,"&lt;=2011",base_de_dados!$O:$O,"&gt;=40908")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SUMIFS(base_de_dados!$T:$T,base_de_dados!$B:$B,$B938,base_de_dados!$G:$G,C$61,base_de_dados!$H:$H,$L$1,base_de_dados!$C:$C,$A938,base_de_dados!$M:$M,"&lt;=2011",base_de_dados!$O:$O,"&gt;=40908")</f>
        <v>0</v>
      </c>
      <c r="D938" s="5">
        <f>SUMIFS(base_de_dados!$T:$T,base_de_dados!$B:$B,$B938,base_de_dados!$G:$G,D$61,base_de_dados!$H:$H,$L$1,base_de_dados!$C:$C,$A938,base_de_dados!$M:$M,"&lt;=2011",base_de_dados!$O:$O,"&gt;=40908")</f>
        <v>0</v>
      </c>
      <c r="E938" s="5">
        <f>SUMIFS(base_de_dados!$T:$T,base_de_dados!$B:$B,$B938,base_de_dados!$G:$G,E$61,base_de_dados!$H:$H,$L$1,base_de_dados!$C:$C,$A938,base_de_dados!$M:$M,"&lt;=2011",base_de_dados!$O:$O,"&gt;=40908")</f>
        <v>0</v>
      </c>
      <c r="F938" s="5">
        <f>SUMIFS(base_de_dados!$T:$T,base_de_dados!$B:$B,$B938,base_de_dados!$G:$G,F$61,base_de_dados!$H:$H,$L$1,base_de_dados!$C:$C,$A938,base_de_dados!$M:$M,"&lt;=2011",base_de_dados!$O:$O,"&gt;=40908")</f>
        <v>0</v>
      </c>
      <c r="G938" s="5">
        <f>SUMIFS(base_de_dados!$T:$T,base_de_dados!$B:$B,$B938,base_de_dados!$G:$G,G$61,base_de_dados!$H:$H,$L$1,base_de_dados!$C:$C,$A938,base_de_dados!$M:$M,"&lt;=2011",base_de_dados!$O:$O,"&gt;=40908")</f>
        <v>0</v>
      </c>
      <c r="H938" s="5">
        <f>SUMIFS(base_de_dados!$T:$T,base_de_dados!$B:$B,$B938,base_de_dados!$G:$G,H$61,base_de_dados!$H:$H,$L$1,base_de_dados!$C:$C,$A938,base_de_dados!$M:$M,"&lt;=2011",base_de_dados!$O:$O,"&gt;=40908")</f>
        <v>0</v>
      </c>
      <c r="I938" s="5">
        <f>SUMIFS(base_de_dados!$T:$T,base_de_dados!$B:$B,$B938,base_de_dados!$G:$G,I$61,base_de_dados!$H:$H,$L$1,base_de_dados!$C:$C,$A938,base_de_dados!$M:$M,"&lt;=2011",base_de_dados!$O:$O,"&gt;=40908")</f>
        <v>0</v>
      </c>
      <c r="J938" s="5">
        <f>SUMIFS(base_de_dados!$T:$T,base_de_dados!$B:$B,$B938,base_de_dados!$G:$G,J$61,base_de_dados!$H:$H,$L$1,base_de_dados!$C:$C,$A938,base_de_dados!$M:$M,"&lt;=2011",base_de_dados!$O:$O,"&gt;=40908")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SUMIFS(base_de_dados!$T:$T,base_de_dados!$B:$B,$B939,base_de_dados!$G:$G,C$61,base_de_dados!$H:$H,$L$1,base_de_dados!$C:$C,$A939,base_de_dados!$M:$M,"&lt;=2011",base_de_dados!$O:$O,"&gt;=40908")</f>
        <v>0</v>
      </c>
      <c r="D939" s="5">
        <f>SUMIFS(base_de_dados!$T:$T,base_de_dados!$B:$B,$B939,base_de_dados!$G:$G,D$61,base_de_dados!$H:$H,$L$1,base_de_dados!$C:$C,$A939,base_de_dados!$M:$M,"&lt;=2011",base_de_dados!$O:$O,"&gt;=40908")</f>
        <v>0</v>
      </c>
      <c r="E939" s="5">
        <f>SUMIFS(base_de_dados!$T:$T,base_de_dados!$B:$B,$B939,base_de_dados!$G:$G,E$61,base_de_dados!$H:$H,$L$1,base_de_dados!$C:$C,$A939,base_de_dados!$M:$M,"&lt;=2011",base_de_dados!$O:$O,"&gt;=40908")</f>
        <v>0</v>
      </c>
      <c r="F939" s="5">
        <f>SUMIFS(base_de_dados!$T:$T,base_de_dados!$B:$B,$B939,base_de_dados!$G:$G,F$61,base_de_dados!$H:$H,$L$1,base_de_dados!$C:$C,$A939,base_de_dados!$M:$M,"&lt;=2011",base_de_dados!$O:$O,"&gt;=40908")</f>
        <v>0</v>
      </c>
      <c r="G939" s="5">
        <f>SUMIFS(base_de_dados!$T:$T,base_de_dados!$B:$B,$B939,base_de_dados!$G:$G,G$61,base_de_dados!$H:$H,$L$1,base_de_dados!$C:$C,$A939,base_de_dados!$M:$M,"&lt;=2011",base_de_dados!$O:$O,"&gt;=40908")</f>
        <v>0</v>
      </c>
      <c r="H939" s="5">
        <f>SUMIFS(base_de_dados!$T:$T,base_de_dados!$B:$B,$B939,base_de_dados!$G:$G,H$61,base_de_dados!$H:$H,$L$1,base_de_dados!$C:$C,$A939,base_de_dados!$M:$M,"&lt;=2011",base_de_dados!$O:$O,"&gt;=40908")</f>
        <v>0</v>
      </c>
      <c r="I939" s="5">
        <f>SUMIFS(base_de_dados!$T:$T,base_de_dados!$B:$B,$B939,base_de_dados!$G:$G,I$61,base_de_dados!$H:$H,$L$1,base_de_dados!$C:$C,$A939,base_de_dados!$M:$M,"&lt;=2011",base_de_dados!$O:$O,"&gt;=40908")</f>
        <v>0</v>
      </c>
      <c r="J939" s="5">
        <f>SUMIFS(base_de_dados!$T:$T,base_de_dados!$B:$B,$B939,base_de_dados!$G:$G,J$61,base_de_dados!$H:$H,$L$1,base_de_dados!$C:$C,$A939,base_de_dados!$M:$M,"&lt;=2011",base_de_dados!$O:$O,"&gt;=40908")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SUMIFS(base_de_dados!$T:$T,base_de_dados!$B:$B,$B940,base_de_dados!$G:$G,C$61,base_de_dados!$H:$H,$L$1,base_de_dados!$C:$C,$A940,base_de_dados!$M:$M,"&lt;=2011",base_de_dados!$O:$O,"&gt;=40908")</f>
        <v>0</v>
      </c>
      <c r="D940" s="5">
        <f>SUMIFS(base_de_dados!$T:$T,base_de_dados!$B:$B,$B940,base_de_dados!$G:$G,D$61,base_de_dados!$H:$H,$L$1,base_de_dados!$C:$C,$A940,base_de_dados!$M:$M,"&lt;=2011",base_de_dados!$O:$O,"&gt;=40908")</f>
        <v>0</v>
      </c>
      <c r="E940" s="5">
        <f>SUMIFS(base_de_dados!$T:$T,base_de_dados!$B:$B,$B940,base_de_dados!$G:$G,E$61,base_de_dados!$H:$H,$L$1,base_de_dados!$C:$C,$A940,base_de_dados!$M:$M,"&lt;=2011",base_de_dados!$O:$O,"&gt;=40908")</f>
        <v>0</v>
      </c>
      <c r="F940" s="5">
        <f>SUMIFS(base_de_dados!$T:$T,base_de_dados!$B:$B,$B940,base_de_dados!$G:$G,F$61,base_de_dados!$H:$H,$L$1,base_de_dados!$C:$C,$A940,base_de_dados!$M:$M,"&lt;=2011",base_de_dados!$O:$O,"&gt;=40908")</f>
        <v>0</v>
      </c>
      <c r="G940" s="5">
        <f>SUMIFS(base_de_dados!$T:$T,base_de_dados!$B:$B,$B940,base_de_dados!$G:$G,G$61,base_de_dados!$H:$H,$L$1,base_de_dados!$C:$C,$A940,base_de_dados!$M:$M,"&lt;=2011",base_de_dados!$O:$O,"&gt;=40908")</f>
        <v>0</v>
      </c>
      <c r="H940" s="5">
        <f>SUMIFS(base_de_dados!$T:$T,base_de_dados!$B:$B,$B940,base_de_dados!$G:$G,H$61,base_de_dados!$H:$H,$L$1,base_de_dados!$C:$C,$A940,base_de_dados!$M:$M,"&lt;=2011",base_de_dados!$O:$O,"&gt;=40908")</f>
        <v>0</v>
      </c>
      <c r="I940" s="5">
        <f>SUMIFS(base_de_dados!$T:$T,base_de_dados!$B:$B,$B940,base_de_dados!$G:$G,I$61,base_de_dados!$H:$H,$L$1,base_de_dados!$C:$C,$A940,base_de_dados!$M:$M,"&lt;=2011",base_de_dados!$O:$O,"&gt;=40908")</f>
        <v>0</v>
      </c>
      <c r="J940" s="5">
        <f>SUMIFS(base_de_dados!$T:$T,base_de_dados!$B:$B,$B940,base_de_dados!$G:$G,J$61,base_de_dados!$H:$H,$L$1,base_de_dados!$C:$C,$A940,base_de_dados!$M:$M,"&lt;=2011",base_de_dados!$O:$O,"&gt;=40908")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SUMIFS(base_de_dados!$T:$T,base_de_dados!$B:$B,$B941,base_de_dados!$G:$G,C$61,base_de_dados!$H:$H,$L$1,base_de_dados!$C:$C,$A941,base_de_dados!$M:$M,"&lt;=2011",base_de_dados!$O:$O,"&gt;=40908")</f>
        <v>0</v>
      </c>
      <c r="D941" s="5">
        <f>SUMIFS(base_de_dados!$T:$T,base_de_dados!$B:$B,$B941,base_de_dados!$G:$G,D$61,base_de_dados!$H:$H,$L$1,base_de_dados!$C:$C,$A941,base_de_dados!$M:$M,"&lt;=2011",base_de_dados!$O:$O,"&gt;=40908")</f>
        <v>0</v>
      </c>
      <c r="E941" s="5">
        <f>SUMIFS(base_de_dados!$T:$T,base_de_dados!$B:$B,$B941,base_de_dados!$G:$G,E$61,base_de_dados!$H:$H,$L$1,base_de_dados!$C:$C,$A941,base_de_dados!$M:$M,"&lt;=2011",base_de_dados!$O:$O,"&gt;=40908")</f>
        <v>0</v>
      </c>
      <c r="F941" s="5">
        <f>SUMIFS(base_de_dados!$T:$T,base_de_dados!$B:$B,$B941,base_de_dados!$G:$G,F$61,base_de_dados!$H:$H,$L$1,base_de_dados!$C:$C,$A941,base_de_dados!$M:$M,"&lt;=2011",base_de_dados!$O:$O,"&gt;=40908")</f>
        <v>0</v>
      </c>
      <c r="G941" s="5">
        <f>SUMIFS(base_de_dados!$T:$T,base_de_dados!$B:$B,$B941,base_de_dados!$G:$G,G$61,base_de_dados!$H:$H,$L$1,base_de_dados!$C:$C,$A941,base_de_dados!$M:$M,"&lt;=2011",base_de_dados!$O:$O,"&gt;=40908")</f>
        <v>0</v>
      </c>
      <c r="H941" s="5">
        <f>SUMIFS(base_de_dados!$T:$T,base_de_dados!$B:$B,$B941,base_de_dados!$G:$G,H$61,base_de_dados!$H:$H,$L$1,base_de_dados!$C:$C,$A941,base_de_dados!$M:$M,"&lt;=2011",base_de_dados!$O:$O,"&gt;=40908")</f>
        <v>0</v>
      </c>
      <c r="I941" s="5">
        <f>SUMIFS(base_de_dados!$T:$T,base_de_dados!$B:$B,$B941,base_de_dados!$G:$G,I$61,base_de_dados!$H:$H,$L$1,base_de_dados!$C:$C,$A941,base_de_dados!$M:$M,"&lt;=2011",base_de_dados!$O:$O,"&gt;=40908")</f>
        <v>0</v>
      </c>
      <c r="J941" s="5">
        <f>SUMIFS(base_de_dados!$T:$T,base_de_dados!$B:$B,$B941,base_de_dados!$G:$G,J$61,base_de_dados!$H:$H,$L$1,base_de_dados!$C:$C,$A941,base_de_dados!$M:$M,"&lt;=2011",base_de_dados!$O:$O,"&gt;=40908")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SUMIFS(base_de_dados!$T:$T,base_de_dados!$B:$B,$B942,base_de_dados!$G:$G,C$61,base_de_dados!$H:$H,$L$1,base_de_dados!$C:$C,$A942,base_de_dados!$M:$M,"&lt;=2011",base_de_dados!$O:$O,"&gt;=40908")</f>
        <v>0</v>
      </c>
      <c r="D942" s="5">
        <f>SUMIFS(base_de_dados!$T:$T,base_de_dados!$B:$B,$B942,base_de_dados!$G:$G,D$61,base_de_dados!$H:$H,$L$1,base_de_dados!$C:$C,$A942,base_de_dados!$M:$M,"&lt;=2011",base_de_dados!$O:$O,"&gt;=40908")</f>
        <v>0</v>
      </c>
      <c r="E942" s="5">
        <f>SUMIFS(base_de_dados!$T:$T,base_de_dados!$B:$B,$B942,base_de_dados!$G:$G,E$61,base_de_dados!$H:$H,$L$1,base_de_dados!$C:$C,$A942,base_de_dados!$M:$M,"&lt;=2011",base_de_dados!$O:$O,"&gt;=40908")</f>
        <v>0</v>
      </c>
      <c r="F942" s="5">
        <f>SUMIFS(base_de_dados!$T:$T,base_de_dados!$B:$B,$B942,base_de_dados!$G:$G,F$61,base_de_dados!$H:$H,$L$1,base_de_dados!$C:$C,$A942,base_de_dados!$M:$M,"&lt;=2011",base_de_dados!$O:$O,"&gt;=40908")</f>
        <v>0</v>
      </c>
      <c r="G942" s="5">
        <f>SUMIFS(base_de_dados!$T:$T,base_de_dados!$B:$B,$B942,base_de_dados!$G:$G,G$61,base_de_dados!$H:$H,$L$1,base_de_dados!$C:$C,$A942,base_de_dados!$M:$M,"&lt;=2011",base_de_dados!$O:$O,"&gt;=40908")</f>
        <v>0</v>
      </c>
      <c r="H942" s="5">
        <f>SUMIFS(base_de_dados!$T:$T,base_de_dados!$B:$B,$B942,base_de_dados!$G:$G,H$61,base_de_dados!$H:$H,$L$1,base_de_dados!$C:$C,$A942,base_de_dados!$M:$M,"&lt;=2011",base_de_dados!$O:$O,"&gt;=40908")</f>
        <v>0</v>
      </c>
      <c r="I942" s="5">
        <f>SUMIFS(base_de_dados!$T:$T,base_de_dados!$B:$B,$B942,base_de_dados!$G:$G,I$61,base_de_dados!$H:$H,$L$1,base_de_dados!$C:$C,$A942,base_de_dados!$M:$M,"&lt;=2011",base_de_dados!$O:$O,"&gt;=40908")</f>
        <v>0</v>
      </c>
      <c r="J942" s="5">
        <f>SUMIFS(base_de_dados!$T:$T,base_de_dados!$B:$B,$B942,base_de_dados!$G:$G,J$61,base_de_dados!$H:$H,$L$1,base_de_dados!$C:$C,$A942,base_de_dados!$M:$M,"&lt;=2011",base_de_dados!$O:$O,"&gt;=40908")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SUMIFS(base_de_dados!$T:$T,base_de_dados!$B:$B,$B943,base_de_dados!$G:$G,C$61,base_de_dados!$H:$H,$L$1,base_de_dados!$C:$C,$A943,base_de_dados!$M:$M,"&lt;=2011",base_de_dados!$O:$O,"&gt;=40908")</f>
        <v>0</v>
      </c>
      <c r="D943" s="5">
        <f>SUMIFS(base_de_dados!$T:$T,base_de_dados!$B:$B,$B943,base_de_dados!$G:$G,D$61,base_de_dados!$H:$H,$L$1,base_de_dados!$C:$C,$A943,base_de_dados!$M:$M,"&lt;=2011",base_de_dados!$O:$O,"&gt;=40908")</f>
        <v>0</v>
      </c>
      <c r="E943" s="5">
        <f>SUMIFS(base_de_dados!$T:$T,base_de_dados!$B:$B,$B943,base_de_dados!$G:$G,E$61,base_de_dados!$H:$H,$L$1,base_de_dados!$C:$C,$A943,base_de_dados!$M:$M,"&lt;=2011",base_de_dados!$O:$O,"&gt;=40908")</f>
        <v>0</v>
      </c>
      <c r="F943" s="5">
        <f>SUMIFS(base_de_dados!$T:$T,base_de_dados!$B:$B,$B943,base_de_dados!$G:$G,F$61,base_de_dados!$H:$H,$L$1,base_de_dados!$C:$C,$A943,base_de_dados!$M:$M,"&lt;=2011",base_de_dados!$O:$O,"&gt;=40908")</f>
        <v>0</v>
      </c>
      <c r="G943" s="5">
        <f>SUMIFS(base_de_dados!$T:$T,base_de_dados!$B:$B,$B943,base_de_dados!$G:$G,G$61,base_de_dados!$H:$H,$L$1,base_de_dados!$C:$C,$A943,base_de_dados!$M:$M,"&lt;=2011",base_de_dados!$O:$O,"&gt;=40908")</f>
        <v>0</v>
      </c>
      <c r="H943" s="5">
        <f>SUMIFS(base_de_dados!$T:$T,base_de_dados!$B:$B,$B943,base_de_dados!$G:$G,H$61,base_de_dados!$H:$H,$L$1,base_de_dados!$C:$C,$A943,base_de_dados!$M:$M,"&lt;=2011",base_de_dados!$O:$O,"&gt;=40908")</f>
        <v>0</v>
      </c>
      <c r="I943" s="5">
        <f>SUMIFS(base_de_dados!$T:$T,base_de_dados!$B:$B,$B943,base_de_dados!$G:$G,I$61,base_de_dados!$H:$H,$L$1,base_de_dados!$C:$C,$A943,base_de_dados!$M:$M,"&lt;=2011",base_de_dados!$O:$O,"&gt;=40908")</f>
        <v>0</v>
      </c>
      <c r="J943" s="5">
        <f>SUMIFS(base_de_dados!$T:$T,base_de_dados!$B:$B,$B943,base_de_dados!$G:$G,J$61,base_de_dados!$H:$H,$L$1,base_de_dados!$C:$C,$A943,base_de_dados!$M:$M,"&lt;=2011",base_de_dados!$O:$O,"&gt;=40908")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SUMIFS(base_de_dados!$T:$T,base_de_dados!$B:$B,$B944,base_de_dados!$G:$G,C$61,base_de_dados!$H:$H,$L$1,base_de_dados!$C:$C,$A944,base_de_dados!$M:$M,"&lt;=2011",base_de_dados!$O:$O,"&gt;=40908")</f>
        <v>0</v>
      </c>
      <c r="D944" s="5">
        <f>SUMIFS(base_de_dados!$T:$T,base_de_dados!$B:$B,$B944,base_de_dados!$G:$G,D$61,base_de_dados!$H:$H,$L$1,base_de_dados!$C:$C,$A944,base_de_dados!$M:$M,"&lt;=2011",base_de_dados!$O:$O,"&gt;=40908")</f>
        <v>0</v>
      </c>
      <c r="E944" s="5">
        <f>SUMIFS(base_de_dados!$T:$T,base_de_dados!$B:$B,$B944,base_de_dados!$G:$G,E$61,base_de_dados!$H:$H,$L$1,base_de_dados!$C:$C,$A944,base_de_dados!$M:$M,"&lt;=2011",base_de_dados!$O:$O,"&gt;=40908")</f>
        <v>0</v>
      </c>
      <c r="F944" s="5">
        <f>SUMIFS(base_de_dados!$T:$T,base_de_dados!$B:$B,$B944,base_de_dados!$G:$G,F$61,base_de_dados!$H:$H,$L$1,base_de_dados!$C:$C,$A944,base_de_dados!$M:$M,"&lt;=2011",base_de_dados!$O:$O,"&gt;=40908")</f>
        <v>0</v>
      </c>
      <c r="G944" s="5">
        <f>SUMIFS(base_de_dados!$T:$T,base_de_dados!$B:$B,$B944,base_de_dados!$G:$G,G$61,base_de_dados!$H:$H,$L$1,base_de_dados!$C:$C,$A944,base_de_dados!$M:$M,"&lt;=2011",base_de_dados!$O:$O,"&gt;=40908")</f>
        <v>0</v>
      </c>
      <c r="H944" s="5">
        <f>SUMIFS(base_de_dados!$T:$T,base_de_dados!$B:$B,$B944,base_de_dados!$G:$G,H$61,base_de_dados!$H:$H,$L$1,base_de_dados!$C:$C,$A944,base_de_dados!$M:$M,"&lt;=2011",base_de_dados!$O:$O,"&gt;=40908")</f>
        <v>0</v>
      </c>
      <c r="I944" s="5">
        <f>SUMIFS(base_de_dados!$T:$T,base_de_dados!$B:$B,$B944,base_de_dados!$G:$G,I$61,base_de_dados!$H:$H,$L$1,base_de_dados!$C:$C,$A944,base_de_dados!$M:$M,"&lt;=2011",base_de_dados!$O:$O,"&gt;=40908")</f>
        <v>0</v>
      </c>
      <c r="J944" s="5">
        <f>SUMIFS(base_de_dados!$T:$T,base_de_dados!$B:$B,$B944,base_de_dados!$G:$G,J$61,base_de_dados!$H:$H,$L$1,base_de_dados!$C:$C,$A944,base_de_dados!$M:$M,"&lt;=2011",base_de_dados!$O:$O,"&gt;=40908")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SUMIFS(base_de_dados!$T:$T,base_de_dados!$B:$B,$B945,base_de_dados!$G:$G,C$61,base_de_dados!$H:$H,$L$1,base_de_dados!$C:$C,$A945,base_de_dados!$M:$M,"&lt;=2011",base_de_dados!$O:$O,"&gt;=40908")</f>
        <v>0</v>
      </c>
      <c r="D945" s="5">
        <f>SUMIFS(base_de_dados!$T:$T,base_de_dados!$B:$B,$B945,base_de_dados!$G:$G,D$61,base_de_dados!$H:$H,$L$1,base_de_dados!$C:$C,$A945,base_de_dados!$M:$M,"&lt;=2011",base_de_dados!$O:$O,"&gt;=40908")</f>
        <v>0</v>
      </c>
      <c r="E945" s="5">
        <f>SUMIFS(base_de_dados!$T:$T,base_de_dados!$B:$B,$B945,base_de_dados!$G:$G,E$61,base_de_dados!$H:$H,$L$1,base_de_dados!$C:$C,$A945,base_de_dados!$M:$M,"&lt;=2011",base_de_dados!$O:$O,"&gt;=40908")</f>
        <v>0</v>
      </c>
      <c r="F945" s="5">
        <f>SUMIFS(base_de_dados!$T:$T,base_de_dados!$B:$B,$B945,base_de_dados!$G:$G,F$61,base_de_dados!$H:$H,$L$1,base_de_dados!$C:$C,$A945,base_de_dados!$M:$M,"&lt;=2011",base_de_dados!$O:$O,"&gt;=40908")</f>
        <v>0</v>
      </c>
      <c r="G945" s="5">
        <f>SUMIFS(base_de_dados!$T:$T,base_de_dados!$B:$B,$B945,base_de_dados!$G:$G,G$61,base_de_dados!$H:$H,$L$1,base_de_dados!$C:$C,$A945,base_de_dados!$M:$M,"&lt;=2011",base_de_dados!$O:$O,"&gt;=40908")</f>
        <v>0</v>
      </c>
      <c r="H945" s="5">
        <f>SUMIFS(base_de_dados!$T:$T,base_de_dados!$B:$B,$B945,base_de_dados!$G:$G,H$61,base_de_dados!$H:$H,$L$1,base_de_dados!$C:$C,$A945,base_de_dados!$M:$M,"&lt;=2011",base_de_dados!$O:$O,"&gt;=40908")</f>
        <v>0</v>
      </c>
      <c r="I945" s="5">
        <f>SUMIFS(base_de_dados!$T:$T,base_de_dados!$B:$B,$B945,base_de_dados!$G:$G,I$61,base_de_dados!$H:$H,$L$1,base_de_dados!$C:$C,$A945,base_de_dados!$M:$M,"&lt;=2011",base_de_dados!$O:$O,"&gt;=40908")</f>
        <v>0</v>
      </c>
      <c r="J945" s="5">
        <f>SUMIFS(base_de_dados!$T:$T,base_de_dados!$B:$B,$B945,base_de_dados!$G:$G,J$61,base_de_dados!$H:$H,$L$1,base_de_dados!$C:$C,$A945,base_de_dados!$M:$M,"&lt;=2011",base_de_dados!$O:$O,"&gt;=40908")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SUMIFS(base_de_dados!$T:$T,base_de_dados!$B:$B,$B946,base_de_dados!$G:$G,C$61,base_de_dados!$H:$H,$L$1,base_de_dados!$C:$C,$A946,base_de_dados!$M:$M,"&lt;=2011",base_de_dados!$O:$O,"&gt;=40908")</f>
        <v>0</v>
      </c>
      <c r="D946" s="5">
        <f>SUMIFS(base_de_dados!$T:$T,base_de_dados!$B:$B,$B946,base_de_dados!$G:$G,D$61,base_de_dados!$H:$H,$L$1,base_de_dados!$C:$C,$A946,base_de_dados!$M:$M,"&lt;=2011",base_de_dados!$O:$O,"&gt;=40908")</f>
        <v>0</v>
      </c>
      <c r="E946" s="5">
        <f>SUMIFS(base_de_dados!$T:$T,base_de_dados!$B:$B,$B946,base_de_dados!$G:$G,E$61,base_de_dados!$H:$H,$L$1,base_de_dados!$C:$C,$A946,base_de_dados!$M:$M,"&lt;=2011",base_de_dados!$O:$O,"&gt;=40908")</f>
        <v>0</v>
      </c>
      <c r="F946" s="5">
        <f>SUMIFS(base_de_dados!$T:$T,base_de_dados!$B:$B,$B946,base_de_dados!$G:$G,F$61,base_de_dados!$H:$H,$L$1,base_de_dados!$C:$C,$A946,base_de_dados!$M:$M,"&lt;=2011",base_de_dados!$O:$O,"&gt;=40908")</f>
        <v>0</v>
      </c>
      <c r="G946" s="5">
        <f>SUMIFS(base_de_dados!$T:$T,base_de_dados!$B:$B,$B946,base_de_dados!$G:$G,G$61,base_de_dados!$H:$H,$L$1,base_de_dados!$C:$C,$A946,base_de_dados!$M:$M,"&lt;=2011",base_de_dados!$O:$O,"&gt;=40908")</f>
        <v>0</v>
      </c>
      <c r="H946" s="5">
        <f>SUMIFS(base_de_dados!$T:$T,base_de_dados!$B:$B,$B946,base_de_dados!$G:$G,H$61,base_de_dados!$H:$H,$L$1,base_de_dados!$C:$C,$A946,base_de_dados!$M:$M,"&lt;=2011",base_de_dados!$O:$O,"&gt;=40908")</f>
        <v>0</v>
      </c>
      <c r="I946" s="5">
        <f>SUMIFS(base_de_dados!$T:$T,base_de_dados!$B:$B,$B946,base_de_dados!$G:$G,I$61,base_de_dados!$H:$H,$L$1,base_de_dados!$C:$C,$A946,base_de_dados!$M:$M,"&lt;=2011",base_de_dados!$O:$O,"&gt;=40908")</f>
        <v>0</v>
      </c>
      <c r="J946" s="5">
        <f>SUMIFS(base_de_dados!$T:$T,base_de_dados!$B:$B,$B946,base_de_dados!$G:$G,J$61,base_de_dados!$H:$H,$L$1,base_de_dados!$C:$C,$A946,base_de_dados!$M:$M,"&lt;=2011",base_de_dados!$O:$O,"&gt;=40908")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SUMIFS(base_de_dados!$T:$T,base_de_dados!$B:$B,$B947,base_de_dados!$G:$G,C$61,base_de_dados!$H:$H,$L$1,base_de_dados!$C:$C,$A947,base_de_dados!$M:$M,"&lt;=2011",base_de_dados!$O:$O,"&gt;=40908")</f>
        <v>0</v>
      </c>
      <c r="D947" s="5">
        <f>SUMIFS(base_de_dados!$T:$T,base_de_dados!$B:$B,$B947,base_de_dados!$G:$G,D$61,base_de_dados!$H:$H,$L$1,base_de_dados!$C:$C,$A947,base_de_dados!$M:$M,"&lt;=2011",base_de_dados!$O:$O,"&gt;=40908")</f>
        <v>0</v>
      </c>
      <c r="E947" s="5">
        <f>SUMIFS(base_de_dados!$T:$T,base_de_dados!$B:$B,$B947,base_de_dados!$G:$G,E$61,base_de_dados!$H:$H,$L$1,base_de_dados!$C:$C,$A947,base_de_dados!$M:$M,"&lt;=2011",base_de_dados!$O:$O,"&gt;=40908")</f>
        <v>0</v>
      </c>
      <c r="F947" s="5">
        <f>SUMIFS(base_de_dados!$T:$T,base_de_dados!$B:$B,$B947,base_de_dados!$G:$G,F$61,base_de_dados!$H:$H,$L$1,base_de_dados!$C:$C,$A947,base_de_dados!$M:$M,"&lt;=2011",base_de_dados!$O:$O,"&gt;=40908")</f>
        <v>0</v>
      </c>
      <c r="G947" s="5">
        <f>SUMIFS(base_de_dados!$T:$T,base_de_dados!$B:$B,$B947,base_de_dados!$G:$G,G$61,base_de_dados!$H:$H,$L$1,base_de_dados!$C:$C,$A947,base_de_dados!$M:$M,"&lt;=2011",base_de_dados!$O:$O,"&gt;=40908")</f>
        <v>0</v>
      </c>
      <c r="H947" s="5">
        <f>SUMIFS(base_de_dados!$T:$T,base_de_dados!$B:$B,$B947,base_de_dados!$G:$G,H$61,base_de_dados!$H:$H,$L$1,base_de_dados!$C:$C,$A947,base_de_dados!$M:$M,"&lt;=2011",base_de_dados!$O:$O,"&gt;=40908")</f>
        <v>0</v>
      </c>
      <c r="I947" s="5">
        <f>SUMIFS(base_de_dados!$T:$T,base_de_dados!$B:$B,$B947,base_de_dados!$G:$G,I$61,base_de_dados!$H:$H,$L$1,base_de_dados!$C:$C,$A947,base_de_dados!$M:$M,"&lt;=2011",base_de_dados!$O:$O,"&gt;=40908")</f>
        <v>0</v>
      </c>
      <c r="J947" s="5">
        <f>SUMIFS(base_de_dados!$T:$T,base_de_dados!$B:$B,$B947,base_de_dados!$G:$G,J$61,base_de_dados!$H:$H,$L$1,base_de_dados!$C:$C,$A947,base_de_dados!$M:$M,"&lt;=2011",base_de_dados!$O:$O,"&gt;=40908")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SUMIFS(base_de_dados!$T:$T,base_de_dados!$B:$B,$B948,base_de_dados!$G:$G,C$61,base_de_dados!$H:$H,$L$1,base_de_dados!$C:$C,$A948,base_de_dados!$M:$M,"&lt;=2011",base_de_dados!$O:$O,"&gt;=40908")</f>
        <v>0</v>
      </c>
      <c r="D948" s="5">
        <f>SUMIFS(base_de_dados!$T:$T,base_de_dados!$B:$B,$B948,base_de_dados!$G:$G,D$61,base_de_dados!$H:$H,$L$1,base_de_dados!$C:$C,$A948,base_de_dados!$M:$M,"&lt;=2011",base_de_dados!$O:$O,"&gt;=40908")</f>
        <v>0</v>
      </c>
      <c r="E948" s="5">
        <f>SUMIFS(base_de_dados!$T:$T,base_de_dados!$B:$B,$B948,base_de_dados!$G:$G,E$61,base_de_dados!$H:$H,$L$1,base_de_dados!$C:$C,$A948,base_de_dados!$M:$M,"&lt;=2011",base_de_dados!$O:$O,"&gt;=40908")</f>
        <v>0</v>
      </c>
      <c r="F948" s="5">
        <f>SUMIFS(base_de_dados!$T:$T,base_de_dados!$B:$B,$B948,base_de_dados!$G:$G,F$61,base_de_dados!$H:$H,$L$1,base_de_dados!$C:$C,$A948,base_de_dados!$M:$M,"&lt;=2011",base_de_dados!$O:$O,"&gt;=40908")</f>
        <v>0</v>
      </c>
      <c r="G948" s="5">
        <f>SUMIFS(base_de_dados!$T:$T,base_de_dados!$B:$B,$B948,base_de_dados!$G:$G,G$61,base_de_dados!$H:$H,$L$1,base_de_dados!$C:$C,$A948,base_de_dados!$M:$M,"&lt;=2011",base_de_dados!$O:$O,"&gt;=40908")</f>
        <v>0</v>
      </c>
      <c r="H948" s="5">
        <f>SUMIFS(base_de_dados!$T:$T,base_de_dados!$B:$B,$B948,base_de_dados!$G:$G,H$61,base_de_dados!$H:$H,$L$1,base_de_dados!$C:$C,$A948,base_de_dados!$M:$M,"&lt;=2011",base_de_dados!$O:$O,"&gt;=40908")</f>
        <v>0</v>
      </c>
      <c r="I948" s="5">
        <f>SUMIFS(base_de_dados!$T:$T,base_de_dados!$B:$B,$B948,base_de_dados!$G:$G,I$61,base_de_dados!$H:$H,$L$1,base_de_dados!$C:$C,$A948,base_de_dados!$M:$M,"&lt;=2011",base_de_dados!$O:$O,"&gt;=40908")</f>
        <v>0</v>
      </c>
      <c r="J948" s="5">
        <f>SUMIFS(base_de_dados!$T:$T,base_de_dados!$B:$B,$B948,base_de_dados!$G:$G,J$61,base_de_dados!$H:$H,$L$1,base_de_dados!$C:$C,$A948,base_de_dados!$M:$M,"&lt;=2011",base_de_dados!$O:$O,"&gt;=40908")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SUMIFS(base_de_dados!$T:$T,base_de_dados!$B:$B,$B949,base_de_dados!$G:$G,C$61,base_de_dados!$H:$H,$L$1,base_de_dados!$C:$C,$A949,base_de_dados!$M:$M,"&lt;=2011",base_de_dados!$O:$O,"&gt;=40908")</f>
        <v>0</v>
      </c>
      <c r="D949" s="5">
        <f>SUMIFS(base_de_dados!$T:$T,base_de_dados!$B:$B,$B949,base_de_dados!$G:$G,D$61,base_de_dados!$H:$H,$L$1,base_de_dados!$C:$C,$A949,base_de_dados!$M:$M,"&lt;=2011",base_de_dados!$O:$O,"&gt;=40908")</f>
        <v>0</v>
      </c>
      <c r="E949" s="5">
        <f>SUMIFS(base_de_dados!$T:$T,base_de_dados!$B:$B,$B949,base_de_dados!$G:$G,E$61,base_de_dados!$H:$H,$L$1,base_de_dados!$C:$C,$A949,base_de_dados!$M:$M,"&lt;=2011",base_de_dados!$O:$O,"&gt;=40908")</f>
        <v>0</v>
      </c>
      <c r="F949" s="5">
        <f>SUMIFS(base_de_dados!$T:$T,base_de_dados!$B:$B,$B949,base_de_dados!$G:$G,F$61,base_de_dados!$H:$H,$L$1,base_de_dados!$C:$C,$A949,base_de_dados!$M:$M,"&lt;=2011",base_de_dados!$O:$O,"&gt;=40908")</f>
        <v>0</v>
      </c>
      <c r="G949" s="5">
        <f>SUMIFS(base_de_dados!$T:$T,base_de_dados!$B:$B,$B949,base_de_dados!$G:$G,G$61,base_de_dados!$H:$H,$L$1,base_de_dados!$C:$C,$A949,base_de_dados!$M:$M,"&lt;=2011",base_de_dados!$O:$O,"&gt;=40908")</f>
        <v>0</v>
      </c>
      <c r="H949" s="5">
        <f>SUMIFS(base_de_dados!$T:$T,base_de_dados!$B:$B,$B949,base_de_dados!$G:$G,H$61,base_de_dados!$H:$H,$L$1,base_de_dados!$C:$C,$A949,base_de_dados!$M:$M,"&lt;=2011",base_de_dados!$O:$O,"&gt;=40908")</f>
        <v>0</v>
      </c>
      <c r="I949" s="5">
        <f>SUMIFS(base_de_dados!$T:$T,base_de_dados!$B:$B,$B949,base_de_dados!$G:$G,I$61,base_de_dados!$H:$H,$L$1,base_de_dados!$C:$C,$A949,base_de_dados!$M:$M,"&lt;=2011",base_de_dados!$O:$O,"&gt;=40908")</f>
        <v>0</v>
      </c>
      <c r="J949" s="5">
        <f>SUMIFS(base_de_dados!$T:$T,base_de_dados!$B:$B,$B949,base_de_dados!$G:$G,J$61,base_de_dados!$H:$H,$L$1,base_de_dados!$C:$C,$A949,base_de_dados!$M:$M,"&lt;=2011",base_de_dados!$O:$O,"&gt;=40908")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SUMIFS(base_de_dados!$T:$T,base_de_dados!$B:$B,$B950,base_de_dados!$G:$G,C$61,base_de_dados!$H:$H,$L$1,base_de_dados!$C:$C,$A950,base_de_dados!$M:$M,"&lt;=2011",base_de_dados!$O:$O,"&gt;=40908")</f>
        <v>0</v>
      </c>
      <c r="D950" s="5">
        <f>SUMIFS(base_de_dados!$T:$T,base_de_dados!$B:$B,$B950,base_de_dados!$G:$G,D$61,base_de_dados!$H:$H,$L$1,base_de_dados!$C:$C,$A950,base_de_dados!$M:$M,"&lt;=2011",base_de_dados!$O:$O,"&gt;=40908")</f>
        <v>0</v>
      </c>
      <c r="E950" s="5">
        <f>SUMIFS(base_de_dados!$T:$T,base_de_dados!$B:$B,$B950,base_de_dados!$G:$G,E$61,base_de_dados!$H:$H,$L$1,base_de_dados!$C:$C,$A950,base_de_dados!$M:$M,"&lt;=2011",base_de_dados!$O:$O,"&gt;=40908")</f>
        <v>0</v>
      </c>
      <c r="F950" s="5">
        <f>SUMIFS(base_de_dados!$T:$T,base_de_dados!$B:$B,$B950,base_de_dados!$G:$G,F$61,base_de_dados!$H:$H,$L$1,base_de_dados!$C:$C,$A950,base_de_dados!$M:$M,"&lt;=2011",base_de_dados!$O:$O,"&gt;=40908")</f>
        <v>0</v>
      </c>
      <c r="G950" s="5">
        <f>SUMIFS(base_de_dados!$T:$T,base_de_dados!$B:$B,$B950,base_de_dados!$G:$G,G$61,base_de_dados!$H:$H,$L$1,base_de_dados!$C:$C,$A950,base_de_dados!$M:$M,"&lt;=2011",base_de_dados!$O:$O,"&gt;=40908")</f>
        <v>0</v>
      </c>
      <c r="H950" s="5">
        <f>SUMIFS(base_de_dados!$T:$T,base_de_dados!$B:$B,$B950,base_de_dados!$G:$G,H$61,base_de_dados!$H:$H,$L$1,base_de_dados!$C:$C,$A950,base_de_dados!$M:$M,"&lt;=2011",base_de_dados!$O:$O,"&gt;=40908")</f>
        <v>0</v>
      </c>
      <c r="I950" s="5">
        <f>SUMIFS(base_de_dados!$T:$T,base_de_dados!$B:$B,$B950,base_de_dados!$G:$G,I$61,base_de_dados!$H:$H,$L$1,base_de_dados!$C:$C,$A950,base_de_dados!$M:$M,"&lt;=2011",base_de_dados!$O:$O,"&gt;=40908")</f>
        <v>0</v>
      </c>
      <c r="J950" s="5">
        <f>SUMIFS(base_de_dados!$T:$T,base_de_dados!$B:$B,$B950,base_de_dados!$G:$G,J$61,base_de_dados!$H:$H,$L$1,base_de_dados!$C:$C,$A950,base_de_dados!$M:$M,"&lt;=2011",base_de_dados!$O:$O,"&gt;=40908")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11" priority="1" operator="equal">
      <formula>TRUE</formula>
    </cfRule>
    <cfRule type="cellIs" dxfId="10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H951"/>
  <sheetViews>
    <sheetView topLeftCell="A25" workbookViewId="0">
      <selection activeCell="B26" sqref="B26"/>
    </sheetView>
  </sheetViews>
  <sheetFormatPr defaultRowHeight="15" x14ac:dyDescent="0.25"/>
  <cols>
    <col min="1" max="1" width="14.57031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ht="15.75" thickBot="1" x14ac:dyDescent="0.3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70" t="s">
        <v>67</v>
      </c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SUMIFS(base_de_dados!$T:$T,base_de_dados!$C:$C,Info!$B2,base_de_dados!$H:$H,Info!$L$1,base_de_dados!$G:$G,Info!C$1,base_de_dados!$M:$M,"&lt;=2010",base_de_dados!$O:$O,"&gt;=40543")</f>
        <v>0</v>
      </c>
      <c r="D2" s="49">
        <f>SUMIFS(base_de_dados!$T:$T,base_de_dados!$C:$C,Info!$B2,base_de_dados!$H:$H,Info!$L$1,base_de_dados!$G:$G,Info!D$1,base_de_dados!$M:$M,"&lt;=2010",base_de_dados!$O:$O,"&gt;=40543")</f>
        <v>0</v>
      </c>
      <c r="E2" s="49">
        <f>SUMIFS(base_de_dados!$T:$T,base_de_dados!$C:$C,Info!$B2,base_de_dados!$H:$H,Info!$L$1,base_de_dados!$G:$G,Info!E$1,base_de_dados!$M:$M,"&lt;=2010",base_de_dados!$O:$O,"&gt;=40543")</f>
        <v>0</v>
      </c>
      <c r="F2" s="49">
        <f>SUMIFS(base_de_dados!$T:$T,base_de_dados!$C:$C,Info!$B2,base_de_dados!$H:$H,Info!$L$1,base_de_dados!$G:$G,Info!F$1,base_de_dados!$M:$M,"&lt;=2010",base_de_dados!$O:$O,"&gt;=40543")</f>
        <v>1.4466007102993405E-2</v>
      </c>
      <c r="G2" s="49">
        <f>SUMIFS(base_de_dados!$T:$T,base_de_dados!$C:$C,Info!$B2,base_de_dados!$H:$H,Info!$L$1,base_de_dados!$G:$G,Info!G$1,base_de_dados!$M:$M,"&lt;=2010",base_de_dados!$O:$O,"&gt;=40543")</f>
        <v>0</v>
      </c>
      <c r="H2" s="49">
        <f>SUMIFS(base_de_dados!$T:$T,base_de_dados!$C:$C,Info!$B2,base_de_dados!$H:$H,Info!$L$1,base_de_dados!$G:$G,Info!H$1,base_de_dados!$M:$M,"&lt;=2010",base_de_dados!$O:$O,"&gt;=40543")</f>
        <v>0</v>
      </c>
      <c r="I2" s="49">
        <f>SUMIFS(base_de_dados!$T:$T,base_de_dados!$C:$C,Info!$B2,base_de_dados!$H:$H,Info!$L$1,base_de_dados!$G:$G,Info!I$1,base_de_dados!$M:$M,"&lt;=2010",base_de_dados!$O:$O,"&gt;=40543")</f>
        <v>0</v>
      </c>
      <c r="J2" s="49">
        <f>SUMIFS(base_de_dados!$T:$T,base_de_dados!$C:$C,Info!$B2,base_de_dados!$H:$H,Info!$L$1,base_de_dados!$G:$G,Info!J$1,base_de_dados!$M:$M,"&lt;=2010",base_de_dados!$O:$O,"&gt;=40543")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SUMIFS(base_de_dados!$T:$T,base_de_dados!$C:$C,Info!$B3,base_de_dados!$H:$H,Info!$L$1,base_de_dados!$G:$G,Info!C$1,base_de_dados!$M:$M,"&lt;=2010",base_de_dados!$O:$O,"&gt;=40543")</f>
        <v>1.3298749999999999</v>
      </c>
      <c r="D3" s="49">
        <f>SUMIFS(base_de_dados!$T:$T,base_de_dados!$C:$C,Info!$B3,base_de_dados!$H:$H,Info!$L$1,base_de_dados!$G:$G,Info!D$1,base_de_dados!$M:$M,"&lt;=2010",base_de_dados!$O:$O,"&gt;=40543")</f>
        <v>0.33984246575342464</v>
      </c>
      <c r="E3" s="49">
        <f>SUMIFS(base_de_dados!$T:$T,base_de_dados!$C:$C,Info!$B3,base_de_dados!$H:$H,Info!$L$1,base_de_dados!$G:$G,Info!E$1,base_de_dados!$M:$M,"&lt;=2010",base_de_dados!$O:$O,"&gt;=40543")</f>
        <v>6.9132420091324198E-2</v>
      </c>
      <c r="F3" s="49">
        <f>SUMIFS(base_de_dados!$T:$T,base_de_dados!$C:$C,Info!$B3,base_de_dados!$H:$H,Info!$L$1,base_de_dados!$G:$G,Info!F$1,base_de_dados!$M:$M,"&lt;=2010",base_de_dados!$O:$O,"&gt;=40543")</f>
        <v>0.20358219178082193</v>
      </c>
      <c r="G3" s="49">
        <f>SUMIFS(base_de_dados!$T:$T,base_de_dados!$C:$C,Info!$B3,base_de_dados!$H:$H,Info!$L$1,base_de_dados!$G:$G,Info!G$1,base_de_dados!$M:$M,"&lt;=2010",base_de_dados!$O:$O,"&gt;=40543")</f>
        <v>0</v>
      </c>
      <c r="H3" s="49">
        <f>SUMIFS(base_de_dados!$T:$T,base_de_dados!$C:$C,Info!$B3,base_de_dados!$H:$H,Info!$L$1,base_de_dados!$G:$G,Info!H$1,base_de_dados!$M:$M,"&lt;=2010",base_de_dados!$O:$O,"&gt;=40543")</f>
        <v>0</v>
      </c>
      <c r="I3" s="49">
        <f>SUMIFS(base_de_dados!$T:$T,base_de_dados!$C:$C,Info!$B3,base_de_dados!$H:$H,Info!$L$1,base_de_dados!$G:$G,Info!I$1,base_de_dados!$M:$M,"&lt;=2010",base_de_dados!$O:$O,"&gt;=40543")</f>
        <v>4.5340531456113647E-3</v>
      </c>
      <c r="J3" s="49">
        <f>SUMIFS(base_de_dados!$T:$T,base_de_dados!$C:$C,Info!$B3,base_de_dados!$H:$H,Info!$L$1,base_de_dados!$G:$G,Info!J$1,base_de_dados!$M:$M,"&lt;=2010",base_de_dados!$O:$O,"&gt;=40543")</f>
        <v>0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SUMIFS(base_de_dados!$T:$T,base_de_dados!$C:$C,Info!$B4,base_de_dados!$H:$H,Info!$L$1,base_de_dados!$G:$G,Info!C$1,base_de_dados!$M:$M,"&lt;=2010",base_de_dados!$O:$O,"&gt;=40543")</f>
        <v>0</v>
      </c>
      <c r="D4" s="49">
        <f>SUMIFS(base_de_dados!$T:$T,base_de_dados!$C:$C,Info!$B4,base_de_dados!$H:$H,Info!$L$1,base_de_dados!$G:$G,Info!D$1,base_de_dados!$M:$M,"&lt;=2010",base_de_dados!$O:$O,"&gt;=40543")</f>
        <v>0</v>
      </c>
      <c r="E4" s="49">
        <f>SUMIFS(base_de_dados!$T:$T,base_de_dados!$C:$C,Info!$B4,base_de_dados!$H:$H,Info!$L$1,base_de_dados!$G:$G,Info!E$1,base_de_dados!$M:$M,"&lt;=2010",base_de_dados!$O:$O,"&gt;=40543")</f>
        <v>0</v>
      </c>
      <c r="F4" s="49">
        <f>SUMIFS(base_de_dados!$T:$T,base_de_dados!$C:$C,Info!$B4,base_de_dados!$H:$H,Info!$L$1,base_de_dados!$G:$G,Info!F$1,base_de_dados!$M:$M,"&lt;=2010",base_de_dados!$O:$O,"&gt;=40543")</f>
        <v>0</v>
      </c>
      <c r="G4" s="49">
        <f>SUMIFS(base_de_dados!$T:$T,base_de_dados!$C:$C,Info!$B4,base_de_dados!$H:$H,Info!$L$1,base_de_dados!$G:$G,Info!G$1,base_de_dados!$M:$M,"&lt;=2010",base_de_dados!$O:$O,"&gt;=40543")</f>
        <v>0</v>
      </c>
      <c r="H4" s="49">
        <f>SUMIFS(base_de_dados!$T:$T,base_de_dados!$C:$C,Info!$B4,base_de_dados!$H:$H,Info!$L$1,base_de_dados!$G:$G,Info!H$1,base_de_dados!$M:$M,"&lt;=2010",base_de_dados!$O:$O,"&gt;=40543")</f>
        <v>0</v>
      </c>
      <c r="I4" s="49">
        <f>SUMIFS(base_de_dados!$T:$T,base_de_dados!$C:$C,Info!$B4,base_de_dados!$H:$H,Info!$L$1,base_de_dados!$G:$G,Info!I$1,base_de_dados!$M:$M,"&lt;=2010",base_de_dados!$O:$O,"&gt;=40543")</f>
        <v>0</v>
      </c>
      <c r="J4" s="49">
        <f>SUMIFS(base_de_dados!$T:$T,base_de_dados!$C:$C,Info!$B4,base_de_dados!$H:$H,Info!$L$1,base_de_dados!$G:$G,Info!J$1,base_de_dados!$M:$M,"&lt;=2010",base_de_dados!$O:$O,"&gt;=40543")</f>
        <v>0</v>
      </c>
      <c r="L4" s="72">
        <v>40543</v>
      </c>
      <c r="M4" s="69">
        <f>DATEVALUE("31/12/2010")</f>
        <v>40543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SUMIFS(base_de_dados!$T:$T,base_de_dados!$C:$C,Info!$B5,base_de_dados!$H:$H,Info!$L$1,base_de_dados!$G:$G,Info!C$1,base_de_dados!$M:$M,"&lt;=2010",base_de_dados!$O:$O,"&gt;=40543")</f>
        <v>0.33534722222222224</v>
      </c>
      <c r="D5" s="49">
        <f>SUMIFS(base_de_dados!$T:$T,base_de_dados!$C:$C,Info!$B5,base_de_dados!$H:$H,Info!$L$1,base_de_dados!$G:$G,Info!D$1,base_de_dados!$M:$M,"&lt;=2010",base_de_dados!$O:$O,"&gt;=40543")</f>
        <v>2.2143042871638761</v>
      </c>
      <c r="E5" s="49">
        <f>SUMIFS(base_de_dados!$T:$T,base_de_dados!$C:$C,Info!$B5,base_de_dados!$H:$H,Info!$L$1,base_de_dados!$G:$G,Info!E$1,base_de_dados!$M:$M,"&lt;=2010",base_de_dados!$O:$O,"&gt;=40543")</f>
        <v>1.0452714358193808E-2</v>
      </c>
      <c r="F5" s="49">
        <f>SUMIFS(base_de_dados!$T:$T,base_de_dados!$C:$C,Info!$B5,base_de_dados!$H:$H,Info!$L$1,base_de_dados!$G:$G,Info!F$1,base_de_dados!$M:$M,"&lt;=2010",base_de_dados!$O:$O,"&gt;=40543")</f>
        <v>0.48125187087772703</v>
      </c>
      <c r="G5" s="49">
        <f>SUMIFS(base_de_dados!$T:$T,base_de_dados!$C:$C,Info!$B5,base_de_dados!$H:$H,Info!$L$1,base_de_dados!$G:$G,Info!G$1,base_de_dados!$M:$M,"&lt;=2010",base_de_dados!$O:$O,"&gt;=40543")</f>
        <v>0</v>
      </c>
      <c r="H5" s="49">
        <f>SUMIFS(base_de_dados!$T:$T,base_de_dados!$C:$C,Info!$B5,base_de_dados!$H:$H,Info!$L$1,base_de_dados!$G:$G,Info!H$1,base_de_dados!$M:$M,"&lt;=2010",base_de_dados!$O:$O,"&gt;=40543")</f>
        <v>0</v>
      </c>
      <c r="I5" s="49">
        <f>SUMIFS(base_de_dados!$T:$T,base_de_dados!$C:$C,Info!$B5,base_de_dados!$H:$H,Info!$L$1,base_de_dados!$G:$G,Info!I$1,base_de_dados!$M:$M,"&lt;=2010",base_de_dados!$O:$O,"&gt;=40543")</f>
        <v>1.0547945205479452E-3</v>
      </c>
      <c r="J5" s="49">
        <f>SUMIFS(base_de_dados!$T:$T,base_de_dados!$C:$C,Info!$B5,base_de_dados!$H:$H,Info!$L$1,base_de_dados!$G:$G,Info!J$1,base_de_dados!$M:$M,"&lt;=2010",base_de_dados!$O:$O,"&gt;=40543")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SUMIFS(base_de_dados!$T:$T,base_de_dados!$C:$C,Info!$B6,base_de_dados!$H:$H,Info!$L$1,base_de_dados!$G:$G,Info!C$1,base_de_dados!$M:$M,"&lt;=2010",base_de_dados!$O:$O,"&gt;=40543")</f>
        <v>0</v>
      </c>
      <c r="D6" s="49">
        <f>SUMIFS(base_de_dados!$T:$T,base_de_dados!$C:$C,Info!$B6,base_de_dados!$H:$H,Info!$L$1,base_de_dados!$G:$G,Info!D$1,base_de_dados!$M:$M,"&lt;=2010",base_de_dados!$O:$O,"&gt;=40543")</f>
        <v>0.51944444444444449</v>
      </c>
      <c r="E6" s="49">
        <f>SUMIFS(base_de_dados!$T:$T,base_de_dados!$C:$C,Info!$B6,base_de_dados!$H:$H,Info!$L$1,base_de_dados!$G:$G,Info!E$1,base_de_dados!$M:$M,"&lt;=2010",base_de_dados!$O:$O,"&gt;=40543")</f>
        <v>0</v>
      </c>
      <c r="F6" s="49">
        <f>SUMIFS(base_de_dados!$T:$T,base_de_dados!$C:$C,Info!$B6,base_de_dados!$H:$H,Info!$L$1,base_de_dados!$G:$G,Info!F$1,base_de_dados!$M:$M,"&lt;=2010",base_de_dados!$O:$O,"&gt;=40543")</f>
        <v>0</v>
      </c>
      <c r="G6" s="49">
        <f>SUMIFS(base_de_dados!$T:$T,base_de_dados!$C:$C,Info!$B6,base_de_dados!$H:$H,Info!$L$1,base_de_dados!$G:$G,Info!G$1,base_de_dados!$M:$M,"&lt;=2010",base_de_dados!$O:$O,"&gt;=40543")</f>
        <v>0</v>
      </c>
      <c r="H6" s="49">
        <f>SUMIFS(base_de_dados!$T:$T,base_de_dados!$C:$C,Info!$B6,base_de_dados!$H:$H,Info!$L$1,base_de_dados!$G:$G,Info!H$1,base_de_dados!$M:$M,"&lt;=2010",base_de_dados!$O:$O,"&gt;=40543")</f>
        <v>0</v>
      </c>
      <c r="I6" s="49">
        <f>SUMIFS(base_de_dados!$T:$T,base_de_dados!$C:$C,Info!$B6,base_de_dados!$H:$H,Info!$L$1,base_de_dados!$G:$G,Info!I$1,base_de_dados!$M:$M,"&lt;=2010",base_de_dados!$O:$O,"&gt;=40543")</f>
        <v>0</v>
      </c>
      <c r="J6" s="49">
        <f>SUMIFS(base_de_dados!$T:$T,base_de_dados!$C:$C,Info!$B6,base_de_dados!$H:$H,Info!$L$1,base_de_dados!$G:$G,Info!J$1,base_de_dados!$M:$M,"&lt;=2010",base_de_dados!$O:$O,"&gt;=40543")</f>
        <v>2.1361111111111111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SUMIFS(base_de_dados!$T:$T,base_de_dados!$C:$C,Info!$B7,base_de_dados!$H:$H,Info!$L$1,base_de_dados!$G:$G,Info!C$1,base_de_dados!$M:$M,"&lt;=2010",base_de_dados!$O:$O,"&gt;=40543")</f>
        <v>0</v>
      </c>
      <c r="D7" s="49">
        <f>SUMIFS(base_de_dados!$T:$T,base_de_dados!$C:$C,Info!$B7,base_de_dados!$H:$H,Info!$L$1,base_de_dados!$G:$G,Info!D$1,base_de_dados!$M:$M,"&lt;=2010",base_de_dados!$O:$O,"&gt;=40543")</f>
        <v>0</v>
      </c>
      <c r="E7" s="49">
        <f>SUMIFS(base_de_dados!$T:$T,base_de_dados!$C:$C,Info!$B7,base_de_dados!$H:$H,Info!$L$1,base_de_dados!$G:$G,Info!E$1,base_de_dados!$M:$M,"&lt;=2010",base_de_dados!$O:$O,"&gt;=40543")</f>
        <v>0</v>
      </c>
      <c r="F7" s="49">
        <f>SUMIFS(base_de_dados!$T:$T,base_de_dados!$C:$C,Info!$B7,base_de_dados!$H:$H,Info!$L$1,base_de_dados!$G:$G,Info!F$1,base_de_dados!$M:$M,"&lt;=2010",base_de_dados!$O:$O,"&gt;=40543")</f>
        <v>0</v>
      </c>
      <c r="G7" s="49">
        <f>SUMIFS(base_de_dados!$T:$T,base_de_dados!$C:$C,Info!$B7,base_de_dados!$H:$H,Info!$L$1,base_de_dados!$G:$G,Info!G$1,base_de_dados!$M:$M,"&lt;=2010",base_de_dados!$O:$O,"&gt;=40543")</f>
        <v>0</v>
      </c>
      <c r="H7" s="49">
        <f>SUMIFS(base_de_dados!$T:$T,base_de_dados!$C:$C,Info!$B7,base_de_dados!$H:$H,Info!$L$1,base_de_dados!$G:$G,Info!H$1,base_de_dados!$M:$M,"&lt;=2010",base_de_dados!$O:$O,"&gt;=40543")</f>
        <v>0</v>
      </c>
      <c r="I7" s="49">
        <f>SUMIFS(base_de_dados!$T:$T,base_de_dados!$C:$C,Info!$B7,base_de_dados!$H:$H,Info!$L$1,base_de_dados!$G:$G,Info!I$1,base_de_dados!$M:$M,"&lt;=2010",base_de_dados!$O:$O,"&gt;=40543")</f>
        <v>0</v>
      </c>
      <c r="J7" s="49">
        <f>SUMIFS(base_de_dados!$T:$T,base_de_dados!$C:$C,Info!$B7,base_de_dados!$H:$H,Info!$L$1,base_de_dados!$G:$G,Info!J$1,base_de_dados!$M:$M,"&lt;=2010",base_de_dados!$O:$O,"&gt;=40543")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SUMIFS(base_de_dados!$T:$T,base_de_dados!$C:$C,Info!$B8,base_de_dados!$H:$H,Info!$L$1,base_de_dados!$G:$G,Info!C$1,base_de_dados!$M:$M,"&lt;=2010",base_de_dados!$O:$O,"&gt;=40543")</f>
        <v>0</v>
      </c>
      <c r="D8" s="49">
        <f>SUMIFS(base_de_dados!$T:$T,base_de_dados!$C:$C,Info!$B8,base_de_dados!$H:$H,Info!$L$1,base_de_dados!$G:$G,Info!D$1,base_de_dados!$M:$M,"&lt;=2010",base_de_dados!$O:$O,"&gt;=40543")</f>
        <v>0</v>
      </c>
      <c r="E8" s="49">
        <f>SUMIFS(base_de_dados!$T:$T,base_de_dados!$C:$C,Info!$B8,base_de_dados!$H:$H,Info!$L$1,base_de_dados!$G:$G,Info!E$1,base_de_dados!$M:$M,"&lt;=2010",base_de_dados!$O:$O,"&gt;=40543")</f>
        <v>0</v>
      </c>
      <c r="F8" s="49">
        <f>SUMIFS(base_de_dados!$T:$T,base_de_dados!$C:$C,Info!$B8,base_de_dados!$H:$H,Info!$L$1,base_de_dados!$G:$G,Info!F$1,base_de_dados!$M:$M,"&lt;=2010",base_de_dados!$O:$O,"&gt;=40543")</f>
        <v>0</v>
      </c>
      <c r="G8" s="49">
        <f>SUMIFS(base_de_dados!$T:$T,base_de_dados!$C:$C,Info!$B8,base_de_dados!$H:$H,Info!$L$1,base_de_dados!$G:$G,Info!G$1,base_de_dados!$M:$M,"&lt;=2010",base_de_dados!$O:$O,"&gt;=40543")</f>
        <v>0</v>
      </c>
      <c r="H8" s="49">
        <f>SUMIFS(base_de_dados!$T:$T,base_de_dados!$C:$C,Info!$B8,base_de_dados!$H:$H,Info!$L$1,base_de_dados!$G:$G,Info!H$1,base_de_dados!$M:$M,"&lt;=2010",base_de_dados!$O:$O,"&gt;=40543")</f>
        <v>0</v>
      </c>
      <c r="I8" s="49">
        <f>SUMIFS(base_de_dados!$T:$T,base_de_dados!$C:$C,Info!$B8,base_de_dados!$H:$H,Info!$L$1,base_de_dados!$G:$G,Info!I$1,base_de_dados!$M:$M,"&lt;=2010",base_de_dados!$O:$O,"&gt;=40543")</f>
        <v>0</v>
      </c>
      <c r="J8" s="49">
        <f>SUMIFS(base_de_dados!$T:$T,base_de_dados!$C:$C,Info!$B8,base_de_dados!$H:$H,Info!$L$1,base_de_dados!$G:$G,Info!J$1,base_de_dados!$M:$M,"&lt;=2010",base_de_dados!$O:$O,"&gt;=40543")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SUMIFS(base_de_dados!$T:$T,base_de_dados!$C:$C,Info!$B9,base_de_dados!$H:$H,Info!$L$1,base_de_dados!$G:$G,Info!C$1,base_de_dados!$M:$M,"&lt;=2010",base_de_dados!$O:$O,"&gt;=40543")</f>
        <v>0.8</v>
      </c>
      <c r="D9" s="49">
        <f>SUMIFS(base_de_dados!$T:$T,base_de_dados!$C:$C,Info!$B9,base_de_dados!$H:$H,Info!$L$1,base_de_dados!$G:$G,Info!D$1,base_de_dados!$M:$M,"&lt;=2010",base_de_dados!$O:$O,"&gt;=40543")</f>
        <v>1.5507115677321155</v>
      </c>
      <c r="E9" s="49">
        <f>SUMIFS(base_de_dados!$T:$T,base_de_dados!$C:$C,Info!$B9,base_de_dados!$H:$H,Info!$L$1,base_de_dados!$G:$G,Info!E$1,base_de_dados!$M:$M,"&lt;=2010",base_de_dados!$O:$O,"&gt;=40543")</f>
        <v>2.6217656012176558E-3</v>
      </c>
      <c r="F9" s="49">
        <f>SUMIFS(base_de_dados!$T:$T,base_de_dados!$C:$C,Info!$B9,base_de_dados!$H:$H,Info!$L$1,base_de_dados!$G:$G,Info!F$1,base_de_dados!$M:$M,"&lt;=2010",base_de_dados!$O:$O,"&gt;=40543")</f>
        <v>0.6683124936580418</v>
      </c>
      <c r="G9" s="49">
        <f>SUMIFS(base_de_dados!$T:$T,base_de_dados!$C:$C,Info!$B9,base_de_dados!$H:$H,Info!$L$1,base_de_dados!$G:$G,Info!G$1,base_de_dados!$M:$M,"&lt;=2010",base_de_dados!$O:$O,"&gt;=40543")</f>
        <v>0</v>
      </c>
      <c r="H9" s="49">
        <f>SUMIFS(base_de_dados!$T:$T,base_de_dados!$C:$C,Info!$B9,base_de_dados!$H:$H,Info!$L$1,base_de_dados!$G:$G,Info!H$1,base_de_dados!$M:$M,"&lt;=2010",base_de_dados!$O:$O,"&gt;=40543")</f>
        <v>0</v>
      </c>
      <c r="I9" s="49">
        <f>SUMIFS(base_de_dados!$T:$T,base_de_dados!$C:$C,Info!$B9,base_de_dados!$H:$H,Info!$L$1,base_de_dados!$G:$G,Info!I$1,base_de_dados!$M:$M,"&lt;=2010",base_de_dados!$O:$O,"&gt;=40543")</f>
        <v>0</v>
      </c>
      <c r="J9" s="49">
        <f>SUMIFS(base_de_dados!$T:$T,base_de_dados!$C:$C,Info!$B9,base_de_dados!$H:$H,Info!$L$1,base_de_dados!$G:$G,Info!J$1,base_de_dados!$M:$M,"&lt;=2010",base_de_dados!$O:$O,"&gt;=40543")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SUMIFS(base_de_dados!$T:$T,base_de_dados!$C:$C,Info!$B10,base_de_dados!$H:$H,Info!$L$1,base_de_dados!$G:$G,Info!C$1,base_de_dados!$M:$M,"&lt;=2010",base_de_dados!$O:$O,"&gt;=40543")</f>
        <v>0.26027777777777777</v>
      </c>
      <c r="D10" s="49">
        <f>SUMIFS(base_de_dados!$T:$T,base_de_dados!$C:$C,Info!$B10,base_de_dados!$H:$H,Info!$L$1,base_de_dados!$G:$G,Info!D$1,base_de_dados!$M:$M,"&lt;=2010",base_de_dados!$O:$O,"&gt;=40543")</f>
        <v>2.948747127092846</v>
      </c>
      <c r="E10" s="49">
        <f>SUMIFS(base_de_dados!$T:$T,base_de_dados!$C:$C,Info!$B10,base_de_dados!$H:$H,Info!$L$1,base_de_dados!$G:$G,Info!E$1,base_de_dados!$M:$M,"&lt;=2010",base_de_dados!$O:$O,"&gt;=40543")</f>
        <v>0.18891419178082186</v>
      </c>
      <c r="F10" s="49">
        <f>SUMIFS(base_de_dados!$T:$T,base_de_dados!$C:$C,Info!$B10,base_de_dados!$H:$H,Info!$L$1,base_de_dados!$G:$G,Info!F$1,base_de_dados!$M:$M,"&lt;=2010",base_de_dados!$O:$O,"&gt;=40543")</f>
        <v>0.39677971207508872</v>
      </c>
      <c r="G10" s="49">
        <f>SUMIFS(base_de_dados!$T:$T,base_de_dados!$C:$C,Info!$B10,base_de_dados!$H:$H,Info!$L$1,base_de_dados!$G:$G,Info!G$1,base_de_dados!$M:$M,"&lt;=2010",base_de_dados!$O:$O,"&gt;=40543")</f>
        <v>0</v>
      </c>
      <c r="H10" s="49">
        <f>SUMIFS(base_de_dados!$T:$T,base_de_dados!$C:$C,Info!$B10,base_de_dados!$H:$H,Info!$L$1,base_de_dados!$G:$G,Info!H$1,base_de_dados!$M:$M,"&lt;=2010",base_de_dados!$O:$O,"&gt;=40543")</f>
        <v>0</v>
      </c>
      <c r="I10" s="49">
        <f>SUMIFS(base_de_dados!$T:$T,base_de_dados!$C:$C,Info!$B10,base_de_dados!$H:$H,Info!$L$1,base_de_dados!$G:$G,Info!I$1,base_de_dados!$M:$M,"&lt;=2010",base_de_dados!$O:$O,"&gt;=40543")</f>
        <v>0</v>
      </c>
      <c r="J10" s="49">
        <f>SUMIFS(base_de_dados!$T:$T,base_de_dados!$C:$C,Info!$B10,base_de_dados!$H:$H,Info!$L$1,base_de_dados!$G:$G,Info!J$1,base_de_dados!$M:$M,"&lt;=2010",base_de_dados!$O:$O,"&gt;=40543")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SUMIFS(base_de_dados!$T:$T,base_de_dados!$C:$C,Info!$B11,base_de_dados!$H:$H,Info!$L$1,base_de_dados!$G:$G,Info!C$1,base_de_dados!$M:$M,"&lt;=2010",base_de_dados!$O:$O,"&gt;=40543")</f>
        <v>0</v>
      </c>
      <c r="D11" s="49">
        <f>SUMIFS(base_de_dados!$T:$T,base_de_dados!$C:$C,Info!$B11,base_de_dados!$H:$H,Info!$L$1,base_de_dados!$G:$G,Info!D$1,base_de_dados!$M:$M,"&lt;=2010",base_de_dados!$O:$O,"&gt;=40543")</f>
        <v>0</v>
      </c>
      <c r="E11" s="49">
        <f>SUMIFS(base_de_dados!$T:$T,base_de_dados!$C:$C,Info!$B11,base_de_dados!$H:$H,Info!$L$1,base_de_dados!$G:$G,Info!E$1,base_de_dados!$M:$M,"&lt;=2010",base_de_dados!$O:$O,"&gt;=40543")</f>
        <v>0</v>
      </c>
      <c r="F11" s="49">
        <f>SUMIFS(base_de_dados!$T:$T,base_de_dados!$C:$C,Info!$B11,base_de_dados!$H:$H,Info!$L$1,base_de_dados!$G:$G,Info!F$1,base_de_dados!$M:$M,"&lt;=2010",base_de_dados!$O:$O,"&gt;=40543")</f>
        <v>0</v>
      </c>
      <c r="G11" s="49">
        <f>SUMIFS(base_de_dados!$T:$T,base_de_dados!$C:$C,Info!$B11,base_de_dados!$H:$H,Info!$L$1,base_de_dados!$G:$G,Info!G$1,base_de_dados!$M:$M,"&lt;=2010",base_de_dados!$O:$O,"&gt;=40543")</f>
        <v>0</v>
      </c>
      <c r="H11" s="49">
        <f>SUMIFS(base_de_dados!$T:$T,base_de_dados!$C:$C,Info!$B11,base_de_dados!$H:$H,Info!$L$1,base_de_dados!$G:$G,Info!H$1,base_de_dados!$M:$M,"&lt;=2010",base_de_dados!$O:$O,"&gt;=40543")</f>
        <v>0</v>
      </c>
      <c r="I11" s="49">
        <f>SUMIFS(base_de_dados!$T:$T,base_de_dados!$C:$C,Info!$B11,base_de_dados!$H:$H,Info!$L$1,base_de_dados!$G:$G,Info!I$1,base_de_dados!$M:$M,"&lt;=2010",base_de_dados!$O:$O,"&gt;=40543")</f>
        <v>0</v>
      </c>
      <c r="J11" s="49">
        <f>SUMIFS(base_de_dados!$T:$T,base_de_dados!$C:$C,Info!$B11,base_de_dados!$H:$H,Info!$L$1,base_de_dados!$G:$G,Info!J$1,base_de_dados!$M:$M,"&lt;=2010",base_de_dados!$O:$O,"&gt;=40543")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SUMIFS(base_de_dados!$T:$T,base_de_dados!$C:$C,Info!$B12,base_de_dados!$H:$H,Info!$L$1,base_de_dados!$G:$G,Info!C$1,base_de_dados!$M:$M,"&lt;=2010",base_de_dados!$O:$O,"&gt;=40543")</f>
        <v>0.21388888888888888</v>
      </c>
      <c r="D12" s="49">
        <f>SUMIFS(base_de_dados!$T:$T,base_de_dados!$C:$C,Info!$B12,base_de_dados!$H:$H,Info!$L$1,base_de_dados!$G:$G,Info!D$1,base_de_dados!$M:$M,"&lt;=2010",base_de_dados!$O:$O,"&gt;=40543")</f>
        <v>0</v>
      </c>
      <c r="E12" s="49">
        <f>SUMIFS(base_de_dados!$T:$T,base_de_dados!$C:$C,Info!$B12,base_de_dados!$H:$H,Info!$L$1,base_de_dados!$G:$G,Info!E$1,base_de_dados!$M:$M,"&lt;=2010",base_de_dados!$O:$O,"&gt;=40543")</f>
        <v>9.6590289193302883E-2</v>
      </c>
      <c r="F12" s="49">
        <f>SUMIFS(base_de_dados!$T:$T,base_de_dados!$C:$C,Info!$B12,base_de_dados!$H:$H,Info!$L$1,base_de_dados!$G:$G,Info!F$1,base_de_dados!$M:$M,"&lt;=2010",base_de_dados!$O:$O,"&gt;=40543")</f>
        <v>9.9441907661085738E-2</v>
      </c>
      <c r="G12" s="49">
        <f>SUMIFS(base_de_dados!$T:$T,base_de_dados!$C:$C,Info!$B12,base_de_dados!$H:$H,Info!$L$1,base_de_dados!$G:$G,Info!G$1,base_de_dados!$M:$M,"&lt;=2010",base_de_dados!$O:$O,"&gt;=40543")</f>
        <v>0</v>
      </c>
      <c r="H12" s="49">
        <f>SUMIFS(base_de_dados!$T:$T,base_de_dados!$C:$C,Info!$B12,base_de_dados!$H:$H,Info!$L$1,base_de_dados!$G:$G,Info!H$1,base_de_dados!$M:$M,"&lt;=2010",base_de_dados!$O:$O,"&gt;=40543")</f>
        <v>0</v>
      </c>
      <c r="I12" s="49">
        <f>SUMIFS(base_de_dados!$T:$T,base_de_dados!$C:$C,Info!$B12,base_de_dados!$H:$H,Info!$L$1,base_de_dados!$G:$G,Info!I$1,base_de_dados!$M:$M,"&lt;=2010",base_de_dados!$O:$O,"&gt;=40543")</f>
        <v>0</v>
      </c>
      <c r="J12" s="49">
        <f>SUMIFS(base_de_dados!$T:$T,base_de_dados!$C:$C,Info!$B12,base_de_dados!$H:$H,Info!$L$1,base_de_dados!$G:$G,Info!J$1,base_de_dados!$M:$M,"&lt;=2010",base_de_dados!$O:$O,"&gt;=40543")</f>
        <v>0</v>
      </c>
      <c r="L12" s="65" t="s">
        <v>3413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SUMIFS(base_de_dados!$T:$T,base_de_dados!$C:$C,Info!$B13,base_de_dados!$H:$H,Info!$L$1,base_de_dados!$G:$G,Info!C$1,base_de_dados!$M:$M,"&lt;=2010",base_de_dados!$O:$O,"&gt;=40543")</f>
        <v>0.57600694444444445</v>
      </c>
      <c r="D13" s="49">
        <f>SUMIFS(base_de_dados!$T:$T,base_de_dados!$C:$C,Info!$B13,base_de_dados!$H:$H,Info!$L$1,base_de_dados!$G:$G,Info!D$1,base_de_dados!$M:$M,"&lt;=2010",base_de_dados!$O:$O,"&gt;=40543")</f>
        <v>0.43329528158295283</v>
      </c>
      <c r="E13" s="49">
        <f>SUMIFS(base_de_dados!$T:$T,base_de_dados!$C:$C,Info!$B13,base_de_dados!$H:$H,Info!$L$1,base_de_dados!$G:$G,Info!E$1,base_de_dados!$M:$M,"&lt;=2010",base_de_dados!$O:$O,"&gt;=40543")</f>
        <v>4.9543378995433787E-3</v>
      </c>
      <c r="F13" s="49">
        <f>SUMIFS(base_de_dados!$T:$T,base_de_dados!$C:$C,Info!$B13,base_de_dados!$H:$H,Info!$L$1,base_de_dados!$G:$G,Info!F$1,base_de_dados!$M:$M,"&lt;=2010",base_de_dados!$O:$O,"&gt;=40543")</f>
        <v>1.0799319824961948</v>
      </c>
      <c r="G13" s="49">
        <f>SUMIFS(base_de_dados!$T:$T,base_de_dados!$C:$C,Info!$B13,base_de_dados!$H:$H,Info!$L$1,base_de_dados!$G:$G,Info!G$1,base_de_dados!$M:$M,"&lt;=2010",base_de_dados!$O:$O,"&gt;=40543")</f>
        <v>0</v>
      </c>
      <c r="H13" s="49">
        <f>SUMIFS(base_de_dados!$T:$T,base_de_dados!$C:$C,Info!$B13,base_de_dados!$H:$H,Info!$L$1,base_de_dados!$G:$G,Info!H$1,base_de_dados!$M:$M,"&lt;=2010",base_de_dados!$O:$O,"&gt;=40543")</f>
        <v>0</v>
      </c>
      <c r="I13" s="49">
        <f>SUMIFS(base_de_dados!$T:$T,base_de_dados!$C:$C,Info!$B13,base_de_dados!$H:$H,Info!$L$1,base_de_dados!$G:$G,Info!I$1,base_de_dados!$M:$M,"&lt;=2010",base_de_dados!$O:$O,"&gt;=40543")</f>
        <v>0</v>
      </c>
      <c r="J13" s="49">
        <f>SUMIFS(base_de_dados!$T:$T,base_de_dados!$C:$C,Info!$B13,base_de_dados!$H:$H,Info!$L$1,base_de_dados!$G:$G,Info!J$1,base_de_dados!$M:$M,"&lt;=2010",base_de_dados!$O:$O,"&gt;=40543")</f>
        <v>0.49429223744292239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SUMIFS(base_de_dados!$T:$T,base_de_dados!$C:$C,Info!$B14,base_de_dados!$H:$H,Info!$L$1,base_de_dados!$G:$G,Info!C$1,base_de_dados!$M:$M,"&lt;=2010",base_de_dados!$O:$O,"&gt;=40543")</f>
        <v>0</v>
      </c>
      <c r="D14" s="49">
        <f>SUMIFS(base_de_dados!$T:$T,base_de_dados!$C:$C,Info!$B14,base_de_dados!$H:$H,Info!$L$1,base_de_dados!$G:$G,Info!D$1,base_de_dados!$M:$M,"&lt;=2010",base_de_dados!$O:$O,"&gt;=40543")</f>
        <v>0</v>
      </c>
      <c r="E14" s="49">
        <f>SUMIFS(base_de_dados!$T:$T,base_de_dados!$C:$C,Info!$B14,base_de_dados!$H:$H,Info!$L$1,base_de_dados!$G:$G,Info!E$1,base_de_dados!$M:$M,"&lt;=2010",base_de_dados!$O:$O,"&gt;=40543")</f>
        <v>0</v>
      </c>
      <c r="F14" s="49">
        <f>SUMIFS(base_de_dados!$T:$T,base_de_dados!$C:$C,Info!$B14,base_de_dados!$H:$H,Info!$L$1,base_de_dados!$G:$G,Info!F$1,base_de_dados!$M:$M,"&lt;=2010",base_de_dados!$O:$O,"&gt;=40543")</f>
        <v>0</v>
      </c>
      <c r="G14" s="49">
        <f>SUMIFS(base_de_dados!$T:$T,base_de_dados!$C:$C,Info!$B14,base_de_dados!$H:$H,Info!$L$1,base_de_dados!$G:$G,Info!G$1,base_de_dados!$M:$M,"&lt;=2010",base_de_dados!$O:$O,"&gt;=40543")</f>
        <v>0</v>
      </c>
      <c r="H14" s="49">
        <f>SUMIFS(base_de_dados!$T:$T,base_de_dados!$C:$C,Info!$B14,base_de_dados!$H:$H,Info!$L$1,base_de_dados!$G:$G,Info!H$1,base_de_dados!$M:$M,"&lt;=2010",base_de_dados!$O:$O,"&gt;=40543")</f>
        <v>0</v>
      </c>
      <c r="I14" s="49">
        <f>SUMIFS(base_de_dados!$T:$T,base_de_dados!$C:$C,Info!$B14,base_de_dados!$H:$H,Info!$L$1,base_de_dados!$G:$G,Info!I$1,base_de_dados!$M:$M,"&lt;=2010",base_de_dados!$O:$O,"&gt;=40543")</f>
        <v>0</v>
      </c>
      <c r="J14" s="49">
        <f>SUMIFS(base_de_dados!$T:$T,base_de_dados!$C:$C,Info!$B14,base_de_dados!$H:$H,Info!$L$1,base_de_dados!$G:$G,Info!J$1,base_de_dados!$M:$M,"&lt;=2010",base_de_dados!$O:$O,"&gt;=40543")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SUMIFS(base_de_dados!$T:$T,base_de_dados!$C:$C,Info!$B15,base_de_dados!$H:$H,Info!$L$1,base_de_dados!$G:$G,Info!C$1,base_de_dados!$M:$M,"&lt;=2010",base_de_dados!$O:$O,"&gt;=40543")</f>
        <v>3.7169444444444449E-2</v>
      </c>
      <c r="D15" s="49">
        <f>SUMIFS(base_de_dados!$T:$T,base_de_dados!$C:$C,Info!$B15,base_de_dados!$H:$H,Info!$L$1,base_de_dados!$G:$G,Info!D$1,base_de_dados!$M:$M,"&lt;=2010",base_de_dados!$O:$O,"&gt;=40543")</f>
        <v>0</v>
      </c>
      <c r="E15" s="49">
        <f>SUMIFS(base_de_dados!$T:$T,base_de_dados!$C:$C,Info!$B15,base_de_dados!$H:$H,Info!$L$1,base_de_dados!$G:$G,Info!E$1,base_de_dados!$M:$M,"&lt;=2010",base_de_dados!$O:$O,"&gt;=40543")</f>
        <v>2.799325722983257E-2</v>
      </c>
      <c r="F15" s="49">
        <f>SUMIFS(base_de_dados!$T:$T,base_de_dados!$C:$C,Info!$B15,base_de_dados!$H:$H,Info!$L$1,base_de_dados!$G:$G,Info!F$1,base_de_dados!$M:$M,"&lt;=2010",base_de_dados!$O:$O,"&gt;=40543")</f>
        <v>0.64549471714865525</v>
      </c>
      <c r="G15" s="49">
        <f>SUMIFS(base_de_dados!$T:$T,base_de_dados!$C:$C,Info!$B15,base_de_dados!$H:$H,Info!$L$1,base_de_dados!$G:$G,Info!G$1,base_de_dados!$M:$M,"&lt;=2010",base_de_dados!$O:$O,"&gt;=40543")</f>
        <v>0</v>
      </c>
      <c r="H15" s="49">
        <f>SUMIFS(base_de_dados!$T:$T,base_de_dados!$C:$C,Info!$B15,base_de_dados!$H:$H,Info!$L$1,base_de_dados!$G:$G,Info!H$1,base_de_dados!$M:$M,"&lt;=2010",base_de_dados!$O:$O,"&gt;=40543")</f>
        <v>0</v>
      </c>
      <c r="I15" s="49">
        <f>SUMIFS(base_de_dados!$T:$T,base_de_dados!$C:$C,Info!$B15,base_de_dados!$H:$H,Info!$L$1,base_de_dados!$G:$G,Info!I$1,base_de_dados!$M:$M,"&lt;=2010",base_de_dados!$O:$O,"&gt;=40543")</f>
        <v>0</v>
      </c>
      <c r="J15" s="49">
        <f>SUMIFS(base_de_dados!$T:$T,base_de_dados!$C:$C,Info!$B15,base_de_dados!$H:$H,Info!$L$1,base_de_dados!$G:$G,Info!J$1,base_de_dados!$M:$M,"&lt;=2010",base_de_dados!$O:$O,"&gt;=40543")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SUMIFS(base_de_dados!$T:$T,base_de_dados!$C:$C,Info!$B16,base_de_dados!$H:$H,Info!$L$1,base_de_dados!$G:$G,Info!C$1,base_de_dados!$M:$M,"&lt;=2010",base_de_dados!$O:$O,"&gt;=40543")</f>
        <v>0</v>
      </c>
      <c r="D16" s="49">
        <f>SUMIFS(base_de_dados!$T:$T,base_de_dados!$C:$C,Info!$B16,base_de_dados!$H:$H,Info!$L$1,base_de_dados!$G:$G,Info!D$1,base_de_dados!$M:$M,"&lt;=2010",base_de_dados!$O:$O,"&gt;=40543")</f>
        <v>0.27025304414003049</v>
      </c>
      <c r="E16" s="49">
        <f>SUMIFS(base_de_dados!$T:$T,base_de_dados!$C:$C,Info!$B16,base_de_dados!$H:$H,Info!$L$1,base_de_dados!$G:$G,Info!E$1,base_de_dados!$M:$M,"&lt;=2010",base_de_dados!$O:$O,"&gt;=40543")</f>
        <v>1.6044946727549466E-2</v>
      </c>
      <c r="F16" s="49">
        <f>SUMIFS(base_de_dados!$T:$T,base_de_dados!$C:$C,Info!$B16,base_de_dados!$H:$H,Info!$L$1,base_de_dados!$G:$G,Info!F$1,base_de_dados!$M:$M,"&lt;=2010",base_de_dados!$O:$O,"&gt;=40543")</f>
        <v>0.34889566527143573</v>
      </c>
      <c r="G16" s="49">
        <f>SUMIFS(base_de_dados!$T:$T,base_de_dados!$C:$C,Info!$B16,base_de_dados!$H:$H,Info!$L$1,base_de_dados!$G:$G,Info!G$1,base_de_dados!$M:$M,"&lt;=2010",base_de_dados!$O:$O,"&gt;=40543")</f>
        <v>0</v>
      </c>
      <c r="H16" s="49">
        <f>SUMIFS(base_de_dados!$T:$T,base_de_dados!$C:$C,Info!$B16,base_de_dados!$H:$H,Info!$L$1,base_de_dados!$G:$G,Info!H$1,base_de_dados!$M:$M,"&lt;=2010",base_de_dados!$O:$O,"&gt;=40543")</f>
        <v>0</v>
      </c>
      <c r="I16" s="49">
        <f>SUMIFS(base_de_dados!$T:$T,base_de_dados!$C:$C,Info!$B16,base_de_dados!$H:$H,Info!$L$1,base_de_dados!$G:$G,Info!I$1,base_de_dados!$M:$M,"&lt;=2010",base_de_dados!$O:$O,"&gt;=40543")</f>
        <v>0</v>
      </c>
      <c r="J16" s="49">
        <f>SUMIFS(base_de_dados!$T:$T,base_de_dados!$C:$C,Info!$B16,base_de_dados!$H:$H,Info!$L$1,base_de_dados!$G:$G,Info!J$1,base_de_dados!$M:$M,"&lt;=2010",base_de_dados!$O:$O,"&gt;=40543")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SUMIFS(base_de_dados!$T:$T,base_de_dados!$C:$C,Info!$B17,base_de_dados!$H:$H,Info!$L$1,base_de_dados!$G:$G,Info!C$1,base_de_dados!$M:$M,"&lt;=2010",base_de_dados!$O:$O,"&gt;=40543")</f>
        <v>0</v>
      </c>
      <c r="D17" s="49">
        <f>SUMIFS(base_de_dados!$T:$T,base_de_dados!$C:$C,Info!$B17,base_de_dados!$H:$H,Info!$L$1,base_de_dados!$G:$G,Info!D$1,base_de_dados!$M:$M,"&lt;=2010",base_de_dados!$O:$O,"&gt;=40543")</f>
        <v>0</v>
      </c>
      <c r="E17" s="49">
        <f>SUMIFS(base_de_dados!$T:$T,base_de_dados!$C:$C,Info!$B17,base_de_dados!$H:$H,Info!$L$1,base_de_dados!$G:$G,Info!E$1,base_de_dados!$M:$M,"&lt;=2010",base_de_dados!$O:$O,"&gt;=40543")</f>
        <v>0</v>
      </c>
      <c r="F17" s="49">
        <f>SUMIFS(base_de_dados!$T:$T,base_de_dados!$C:$C,Info!$B17,base_de_dados!$H:$H,Info!$L$1,base_de_dados!$G:$G,Info!F$1,base_de_dados!$M:$M,"&lt;=2010",base_de_dados!$O:$O,"&gt;=40543")</f>
        <v>0</v>
      </c>
      <c r="G17" s="49">
        <f>SUMIFS(base_de_dados!$T:$T,base_de_dados!$C:$C,Info!$B17,base_de_dados!$H:$H,Info!$L$1,base_de_dados!$G:$G,Info!G$1,base_de_dados!$M:$M,"&lt;=2010",base_de_dados!$O:$O,"&gt;=40543")</f>
        <v>0</v>
      </c>
      <c r="H17" s="49">
        <f>SUMIFS(base_de_dados!$T:$T,base_de_dados!$C:$C,Info!$B17,base_de_dados!$H:$H,Info!$L$1,base_de_dados!$G:$G,Info!H$1,base_de_dados!$M:$M,"&lt;=2010",base_de_dados!$O:$O,"&gt;=40543")</f>
        <v>0</v>
      </c>
      <c r="I17" s="49">
        <f>SUMIFS(base_de_dados!$T:$T,base_de_dados!$C:$C,Info!$B17,base_de_dados!$H:$H,Info!$L$1,base_de_dados!$G:$G,Info!I$1,base_de_dados!$M:$M,"&lt;=2010",base_de_dados!$O:$O,"&gt;=40543")</f>
        <v>0</v>
      </c>
      <c r="J17" s="49">
        <f>SUMIFS(base_de_dados!$T:$T,base_de_dados!$C:$C,Info!$B17,base_de_dados!$H:$H,Info!$L$1,base_de_dados!$G:$G,Info!J$1,base_de_dados!$M:$M,"&lt;=2010",base_de_dados!$O:$O,"&gt;=40543")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SUMIFS(base_de_dados!$T:$T,base_de_dados!$C:$C,Info!$B18,base_de_dados!$H:$H,Info!$L$1,base_de_dados!$G:$G,Info!C$1,base_de_dados!$M:$M,"&lt;=2010",base_de_dados!$O:$O,"&gt;=40543")</f>
        <v>0</v>
      </c>
      <c r="D18" s="49">
        <f>SUMIFS(base_de_dados!$T:$T,base_de_dados!$C:$C,Info!$B18,base_de_dados!$H:$H,Info!$L$1,base_de_dados!$G:$G,Info!D$1,base_de_dados!$M:$M,"&lt;=2010",base_de_dados!$O:$O,"&gt;=40543")</f>
        <v>0</v>
      </c>
      <c r="E18" s="49">
        <f>SUMIFS(base_de_dados!$T:$T,base_de_dados!$C:$C,Info!$B18,base_de_dados!$H:$H,Info!$L$1,base_de_dados!$G:$G,Info!E$1,base_de_dados!$M:$M,"&lt;=2010",base_de_dados!$O:$O,"&gt;=40543")</f>
        <v>1.2188736681887366E-2</v>
      </c>
      <c r="F18" s="49">
        <f>SUMIFS(base_de_dados!$T:$T,base_de_dados!$C:$C,Info!$B18,base_de_dados!$H:$H,Info!$L$1,base_de_dados!$G:$G,Info!F$1,base_de_dados!$M:$M,"&lt;=2010",base_de_dados!$O:$O,"&gt;=40543")</f>
        <v>0.19124240233384066</v>
      </c>
      <c r="G18" s="49">
        <f>SUMIFS(base_de_dados!$T:$T,base_de_dados!$C:$C,Info!$B18,base_de_dados!$H:$H,Info!$L$1,base_de_dados!$G:$G,Info!G$1,base_de_dados!$M:$M,"&lt;=2010",base_de_dados!$O:$O,"&gt;=40543")</f>
        <v>0</v>
      </c>
      <c r="H18" s="49">
        <f>SUMIFS(base_de_dados!$T:$T,base_de_dados!$C:$C,Info!$B18,base_de_dados!$H:$H,Info!$L$1,base_de_dados!$G:$G,Info!H$1,base_de_dados!$M:$M,"&lt;=2010",base_de_dados!$O:$O,"&gt;=40543")</f>
        <v>0</v>
      </c>
      <c r="I18" s="49">
        <f>SUMIFS(base_de_dados!$T:$T,base_de_dados!$C:$C,Info!$B18,base_de_dados!$H:$H,Info!$L$1,base_de_dados!$G:$G,Info!I$1,base_de_dados!$M:$M,"&lt;=2010",base_de_dados!$O:$O,"&gt;=40543")</f>
        <v>0</v>
      </c>
      <c r="J18" s="49">
        <f>SUMIFS(base_de_dados!$T:$T,base_de_dados!$C:$C,Info!$B18,base_de_dados!$H:$H,Info!$L$1,base_de_dados!$G:$G,Info!J$1,base_de_dados!$M:$M,"&lt;=2010",base_de_dados!$O:$O,"&gt;=40543")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SUMIFS(base_de_dados!$T:$T,base_de_dados!$C:$C,Info!$B19,base_de_dados!$H:$H,Info!$L$1,base_de_dados!$G:$G,Info!C$1,base_de_dados!$M:$M,"&lt;=2010",base_de_dados!$O:$O,"&gt;=40543")</f>
        <v>0</v>
      </c>
      <c r="D19" s="49">
        <f>SUMIFS(base_de_dados!$T:$T,base_de_dados!$C:$C,Info!$B19,base_de_dados!$H:$H,Info!$L$1,base_de_dados!$G:$G,Info!D$1,base_de_dados!$M:$M,"&lt;=2010",base_de_dados!$O:$O,"&gt;=40543")</f>
        <v>0.34205162354134955</v>
      </c>
      <c r="E19" s="49">
        <f>SUMIFS(base_de_dados!$T:$T,base_de_dados!$C:$C,Info!$B19,base_de_dados!$H:$H,Info!$L$1,base_de_dados!$G:$G,Info!E$1,base_de_dados!$M:$M,"&lt;=2010",base_de_dados!$O:$O,"&gt;=40543")</f>
        <v>3.4977168949771689E-3</v>
      </c>
      <c r="F19" s="49">
        <f>SUMIFS(base_de_dados!$T:$T,base_de_dados!$C:$C,Info!$B19,base_de_dados!$H:$H,Info!$L$1,base_de_dados!$G:$G,Info!F$1,base_de_dados!$M:$M,"&lt;=2010",base_de_dados!$O:$O,"&gt;=40543")</f>
        <v>0.15648937817097919</v>
      </c>
      <c r="G19" s="49">
        <f>SUMIFS(base_de_dados!$T:$T,base_de_dados!$C:$C,Info!$B19,base_de_dados!$H:$H,Info!$L$1,base_de_dados!$G:$G,Info!G$1,base_de_dados!$M:$M,"&lt;=2010",base_de_dados!$O:$O,"&gt;=40543")</f>
        <v>0</v>
      </c>
      <c r="H19" s="49">
        <f>SUMIFS(base_de_dados!$T:$T,base_de_dados!$C:$C,Info!$B19,base_de_dados!$H:$H,Info!$L$1,base_de_dados!$G:$G,Info!H$1,base_de_dados!$M:$M,"&lt;=2010",base_de_dados!$O:$O,"&gt;=40543")</f>
        <v>0</v>
      </c>
      <c r="I19" s="49">
        <f>SUMIFS(base_de_dados!$T:$T,base_de_dados!$C:$C,Info!$B19,base_de_dados!$H:$H,Info!$L$1,base_de_dados!$G:$G,Info!I$1,base_de_dados!$M:$M,"&lt;=2010",base_de_dados!$O:$O,"&gt;=40543")</f>
        <v>0</v>
      </c>
      <c r="J19" s="49">
        <f>SUMIFS(base_de_dados!$T:$T,base_de_dados!$C:$C,Info!$B19,base_de_dados!$H:$H,Info!$L$1,base_de_dados!$G:$G,Info!J$1,base_de_dados!$M:$M,"&lt;=2010",base_de_dados!$O:$O,"&gt;=40543")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SUMIFS(base_de_dados!$T:$T,base_de_dados!$C:$C,Info!$B20,base_de_dados!$H:$H,Info!$L$1,base_de_dados!$G:$G,Info!C$1,base_de_dados!$M:$M,"&lt;=2010",base_de_dados!$O:$O,"&gt;=40543")</f>
        <v>0</v>
      </c>
      <c r="D20" s="49">
        <f>SUMIFS(base_de_dados!$T:$T,base_de_dados!$C:$C,Info!$B20,base_de_dados!$H:$H,Info!$L$1,base_de_dados!$G:$G,Info!D$1,base_de_dados!$M:$M,"&lt;=2010",base_de_dados!$O:$O,"&gt;=40543")</f>
        <v>5.4628044140030439E-2</v>
      </c>
      <c r="E20" s="49">
        <f>SUMIFS(base_de_dados!$T:$T,base_de_dados!$C:$C,Info!$B20,base_de_dados!$H:$H,Info!$L$1,base_de_dados!$G:$G,Info!E$1,base_de_dados!$M:$M,"&lt;=2010",base_de_dados!$O:$O,"&gt;=40543")</f>
        <v>5.7457382039573825E-3</v>
      </c>
      <c r="F20" s="49">
        <f>SUMIFS(base_de_dados!$T:$T,base_de_dados!$C:$C,Info!$B20,base_de_dados!$H:$H,Info!$L$1,base_de_dados!$G:$G,Info!F$1,base_de_dados!$M:$M,"&lt;=2010",base_de_dados!$O:$O,"&gt;=40543")</f>
        <v>0.24422132800608828</v>
      </c>
      <c r="G20" s="49">
        <f>SUMIFS(base_de_dados!$T:$T,base_de_dados!$C:$C,Info!$B20,base_de_dados!$H:$H,Info!$L$1,base_de_dados!$G:$G,Info!G$1,base_de_dados!$M:$M,"&lt;=2010",base_de_dados!$O:$O,"&gt;=40543")</f>
        <v>0</v>
      </c>
      <c r="H20" s="49">
        <f>SUMIFS(base_de_dados!$T:$T,base_de_dados!$C:$C,Info!$B20,base_de_dados!$H:$H,Info!$L$1,base_de_dados!$G:$G,Info!H$1,base_de_dados!$M:$M,"&lt;=2010",base_de_dados!$O:$O,"&gt;=40543")</f>
        <v>0</v>
      </c>
      <c r="I20" s="49">
        <f>SUMIFS(base_de_dados!$T:$T,base_de_dados!$C:$C,Info!$B20,base_de_dados!$H:$H,Info!$L$1,base_de_dados!$G:$G,Info!I$1,base_de_dados!$M:$M,"&lt;=2010",base_de_dados!$O:$O,"&gt;=40543")</f>
        <v>0</v>
      </c>
      <c r="J20" s="49">
        <f>SUMIFS(base_de_dados!$T:$T,base_de_dados!$C:$C,Info!$B20,base_de_dados!$H:$H,Info!$L$1,base_de_dados!$G:$G,Info!J$1,base_de_dados!$M:$M,"&lt;=2010",base_de_dados!$O:$O,"&gt;=40543")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SUMIFS(base_de_dados!$T:$T,base_de_dados!$C:$C,Info!$B21,base_de_dados!$H:$H,Info!$L$1,base_de_dados!$G:$G,Info!C$1,base_de_dados!$M:$M,"&lt;=2010",base_de_dados!$O:$O,"&gt;=40543")</f>
        <v>0</v>
      </c>
      <c r="D21" s="49">
        <f>SUMIFS(base_de_dados!$T:$T,base_de_dados!$C:$C,Info!$B21,base_de_dados!$H:$H,Info!$L$1,base_de_dados!$G:$G,Info!D$1,base_de_dados!$M:$M,"&lt;=2010",base_de_dados!$O:$O,"&gt;=40543")</f>
        <v>0</v>
      </c>
      <c r="E21" s="49">
        <f>SUMIFS(base_de_dados!$T:$T,base_de_dados!$C:$C,Info!$B21,base_de_dados!$H:$H,Info!$L$1,base_de_dados!$G:$G,Info!E$1,base_de_dados!$M:$M,"&lt;=2010",base_de_dados!$O:$O,"&gt;=40543")</f>
        <v>2.2800532724505329E-2</v>
      </c>
      <c r="F21" s="49">
        <f>SUMIFS(base_de_dados!$T:$T,base_de_dados!$C:$C,Info!$B21,base_de_dados!$H:$H,Info!$L$1,base_de_dados!$G:$G,Info!F$1,base_de_dados!$M:$M,"&lt;=2010",base_de_dados!$O:$O,"&gt;=40543")</f>
        <v>0</v>
      </c>
      <c r="G21" s="49">
        <f>SUMIFS(base_de_dados!$T:$T,base_de_dados!$C:$C,Info!$B21,base_de_dados!$H:$H,Info!$L$1,base_de_dados!$G:$G,Info!G$1,base_de_dados!$M:$M,"&lt;=2010",base_de_dados!$O:$O,"&gt;=40543")</f>
        <v>0</v>
      </c>
      <c r="H21" s="49">
        <f>SUMIFS(base_de_dados!$T:$T,base_de_dados!$C:$C,Info!$B21,base_de_dados!$H:$H,Info!$L$1,base_de_dados!$G:$G,Info!H$1,base_de_dados!$M:$M,"&lt;=2010",base_de_dados!$O:$O,"&gt;=40543")</f>
        <v>0</v>
      </c>
      <c r="I21" s="49">
        <f>SUMIFS(base_de_dados!$T:$T,base_de_dados!$C:$C,Info!$B21,base_de_dados!$H:$H,Info!$L$1,base_de_dados!$G:$G,Info!I$1,base_de_dados!$M:$M,"&lt;=2010",base_de_dados!$O:$O,"&gt;=40543")</f>
        <v>0</v>
      </c>
      <c r="J21" s="49">
        <f>SUMIFS(base_de_dados!$T:$T,base_de_dados!$C:$C,Info!$B21,base_de_dados!$H:$H,Info!$L$1,base_de_dados!$G:$G,Info!J$1,base_de_dados!$M:$M,"&lt;=2010",base_de_dados!$O:$O,"&gt;=40543")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SUMIFS(base_de_dados!$T:$T,base_de_dados!$C:$C,Info!$B22,base_de_dados!$H:$H,Info!$L$1,base_de_dados!$G:$G,Info!C$1,base_de_dados!$M:$M,"&lt;=2010",base_de_dados!$O:$O,"&gt;=40543")</f>
        <v>0</v>
      </c>
      <c r="D22" s="49">
        <f>SUMIFS(base_de_dados!$T:$T,base_de_dados!$C:$C,Info!$B22,base_de_dados!$H:$H,Info!$L$1,base_de_dados!$G:$G,Info!D$1,base_de_dados!$M:$M,"&lt;=2010",base_de_dados!$O:$O,"&gt;=40543")</f>
        <v>0</v>
      </c>
      <c r="E22" s="49">
        <f>SUMIFS(base_de_dados!$T:$T,base_de_dados!$C:$C,Info!$B22,base_de_dados!$H:$H,Info!$L$1,base_de_dados!$G:$G,Info!E$1,base_de_dados!$M:$M,"&lt;=2010",base_de_dados!$O:$O,"&gt;=40543")</f>
        <v>0</v>
      </c>
      <c r="F22" s="49">
        <f>SUMIFS(base_de_dados!$T:$T,base_de_dados!$C:$C,Info!$B22,base_de_dados!$H:$H,Info!$L$1,base_de_dados!$G:$G,Info!F$1,base_de_dados!$M:$M,"&lt;=2010",base_de_dados!$O:$O,"&gt;=40543")</f>
        <v>6.8285958904109592E-3</v>
      </c>
      <c r="G22" s="49">
        <f>SUMIFS(base_de_dados!$T:$T,base_de_dados!$C:$C,Info!$B22,base_de_dados!$H:$H,Info!$L$1,base_de_dados!$G:$G,Info!G$1,base_de_dados!$M:$M,"&lt;=2010",base_de_dados!$O:$O,"&gt;=40543")</f>
        <v>0</v>
      </c>
      <c r="H22" s="49">
        <f>SUMIFS(base_de_dados!$T:$T,base_de_dados!$C:$C,Info!$B22,base_de_dados!$H:$H,Info!$L$1,base_de_dados!$G:$G,Info!H$1,base_de_dados!$M:$M,"&lt;=2010",base_de_dados!$O:$O,"&gt;=40543")</f>
        <v>0</v>
      </c>
      <c r="I22" s="49">
        <f>SUMIFS(base_de_dados!$T:$T,base_de_dados!$C:$C,Info!$B22,base_de_dados!$H:$H,Info!$L$1,base_de_dados!$G:$G,Info!I$1,base_de_dados!$M:$M,"&lt;=2010",base_de_dados!$O:$O,"&gt;=40543")</f>
        <v>0</v>
      </c>
      <c r="J22" s="49">
        <f>SUMIFS(base_de_dados!$T:$T,base_de_dados!$C:$C,Info!$B22,base_de_dados!$H:$H,Info!$L$1,base_de_dados!$G:$G,Info!J$1,base_de_dados!$M:$M,"&lt;=2010",base_de_dados!$O:$O,"&gt;=40543")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SUMIFS(base_de_dados!$T:$T,base_de_dados!$C:$C,Info!$B23,base_de_dados!$H:$H,Info!$L$1,base_de_dados!$G:$G,Info!C$1,base_de_dados!$M:$M,"&lt;=2010",base_de_dados!$O:$O,"&gt;=40543")</f>
        <v>0</v>
      </c>
      <c r="D23" s="49">
        <f>SUMIFS(base_de_dados!$T:$T,base_de_dados!$C:$C,Info!$B23,base_de_dados!$H:$H,Info!$L$1,base_de_dados!$G:$G,Info!D$1,base_de_dados!$M:$M,"&lt;=2010",base_de_dados!$O:$O,"&gt;=40543")</f>
        <v>7.091641298833079E-2</v>
      </c>
      <c r="E23" s="49">
        <f>SUMIFS(base_de_dados!$T:$T,base_de_dados!$C:$C,Info!$B23,base_de_dados!$H:$H,Info!$L$1,base_de_dados!$G:$G,Info!E$1,base_de_dados!$M:$M,"&lt;=2010",base_de_dados!$O:$O,"&gt;=40543")</f>
        <v>3.9789512937595133E-2</v>
      </c>
      <c r="F23" s="49">
        <f>SUMIFS(base_de_dados!$T:$T,base_de_dados!$C:$C,Info!$B23,base_de_dados!$H:$H,Info!$L$1,base_de_dados!$G:$G,Info!F$1,base_de_dados!$M:$M,"&lt;=2010",base_de_dados!$O:$O,"&gt;=40543")</f>
        <v>0.25314608701166924</v>
      </c>
      <c r="G23" s="49">
        <f>SUMIFS(base_de_dados!$T:$T,base_de_dados!$C:$C,Info!$B23,base_de_dados!$H:$H,Info!$L$1,base_de_dados!$G:$G,Info!G$1,base_de_dados!$M:$M,"&lt;=2010",base_de_dados!$O:$O,"&gt;=40543")</f>
        <v>0</v>
      </c>
      <c r="H23" s="49">
        <f>SUMIFS(base_de_dados!$T:$T,base_de_dados!$C:$C,Info!$B23,base_de_dados!$H:$H,Info!$L$1,base_de_dados!$G:$G,Info!H$1,base_de_dados!$M:$M,"&lt;=2010",base_de_dados!$O:$O,"&gt;=40543")</f>
        <v>0</v>
      </c>
      <c r="I23" s="49">
        <f>SUMIFS(base_de_dados!$T:$T,base_de_dados!$C:$C,Info!$B23,base_de_dados!$H:$H,Info!$L$1,base_de_dados!$G:$G,Info!I$1,base_de_dados!$M:$M,"&lt;=2010",base_de_dados!$O:$O,"&gt;=40543")</f>
        <v>6.81</v>
      </c>
      <c r="J23" s="49">
        <f>SUMIFS(base_de_dados!$T:$T,base_de_dados!$C:$C,Info!$B23,base_de_dados!$H:$H,Info!$L$1,base_de_dados!$G:$G,Info!J$1,base_de_dados!$M:$M,"&lt;=2010",base_de_dados!$O:$O,"&gt;=40543")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0</v>
      </c>
      <c r="D32" s="37">
        <f t="shared" ref="D32:D53" si="0">SUM(D2+E2)</f>
        <v>0</v>
      </c>
      <c r="E32" s="37">
        <f t="shared" ref="E32:E53" si="1">SUM(F2:H2)</f>
        <v>1.4466007102993405E-2</v>
      </c>
      <c r="F32" s="37">
        <f t="shared" ref="F32:F53" si="2">SUM(I2:J2)</f>
        <v>0</v>
      </c>
      <c r="G32" s="37">
        <f t="shared" ref="G32:G53" si="3">SUM(C32:F32)</f>
        <v>1.4466007102993405E-2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1.3298749999999999</v>
      </c>
      <c r="D33" s="37">
        <f t="shared" si="0"/>
        <v>0.40897488584474884</v>
      </c>
      <c r="E33" s="37">
        <f t="shared" si="1"/>
        <v>0.20358219178082193</v>
      </c>
      <c r="F33" s="37">
        <f t="shared" si="2"/>
        <v>4.5340531456113647E-3</v>
      </c>
      <c r="G33" s="37">
        <f t="shared" si="3"/>
        <v>1.9469661307711819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0.33534722222222224</v>
      </c>
      <c r="D35" s="37">
        <f t="shared" si="0"/>
        <v>2.2247570015220699</v>
      </c>
      <c r="E35" s="37">
        <f t="shared" si="1"/>
        <v>0.48125187087772703</v>
      </c>
      <c r="F35" s="37">
        <f t="shared" si="2"/>
        <v>1.0547945205479452E-3</v>
      </c>
      <c r="G35" s="37">
        <f t="shared" si="3"/>
        <v>3.0424108891425674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0.51944444444444449</v>
      </c>
      <c r="E36" s="37">
        <f t="shared" si="1"/>
        <v>0</v>
      </c>
      <c r="F36" s="37">
        <f t="shared" si="2"/>
        <v>2.1361111111111111</v>
      </c>
      <c r="G36" s="37">
        <f t="shared" si="3"/>
        <v>2.6555555555555554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0.8</v>
      </c>
      <c r="D39" s="37">
        <f t="shared" si="0"/>
        <v>1.5533333333333332</v>
      </c>
      <c r="E39" s="37">
        <f t="shared" si="1"/>
        <v>0.6683124936580418</v>
      </c>
      <c r="F39" s="37">
        <f t="shared" si="2"/>
        <v>0</v>
      </c>
      <c r="G39" s="37">
        <f t="shared" si="3"/>
        <v>3.0216458269913753</v>
      </c>
      <c r="H39" s="12"/>
    </row>
    <row r="40" spans="2:11" x14ac:dyDescent="0.25">
      <c r="B40" s="13">
        <v>9</v>
      </c>
      <c r="C40" s="37">
        <f t="shared" si="4"/>
        <v>0.26027777777777777</v>
      </c>
      <c r="D40" s="37">
        <f t="shared" si="0"/>
        <v>3.1376613188736679</v>
      </c>
      <c r="E40" s="37">
        <f t="shared" si="1"/>
        <v>0.39677971207508872</v>
      </c>
      <c r="F40" s="37">
        <f t="shared" si="2"/>
        <v>0.46111111111111114</v>
      </c>
      <c r="G40" s="37">
        <f t="shared" si="3"/>
        <v>4.2558299198376455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0.21388888888888888</v>
      </c>
      <c r="D42" s="37">
        <f t="shared" si="0"/>
        <v>9.6590289193302883E-2</v>
      </c>
      <c r="E42" s="37">
        <f t="shared" si="1"/>
        <v>9.9441907661085738E-2</v>
      </c>
      <c r="F42" s="37">
        <f t="shared" si="2"/>
        <v>0</v>
      </c>
      <c r="G42" s="37">
        <f t="shared" si="3"/>
        <v>0.40992108574327751</v>
      </c>
      <c r="H42" s="12"/>
    </row>
    <row r="43" spans="2:11" x14ac:dyDescent="0.25">
      <c r="B43" s="13">
        <v>12</v>
      </c>
      <c r="C43" s="37">
        <f t="shared" si="4"/>
        <v>0.57600694444444445</v>
      </c>
      <c r="D43" s="37">
        <f t="shared" si="0"/>
        <v>0.43824961948249619</v>
      </c>
      <c r="E43" s="37">
        <f t="shared" si="1"/>
        <v>1.0799319824961948</v>
      </c>
      <c r="F43" s="37">
        <f t="shared" si="2"/>
        <v>0.49429223744292239</v>
      </c>
      <c r="G43" s="37">
        <f t="shared" si="3"/>
        <v>2.588480783866058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3.7169444444444449E-2</v>
      </c>
      <c r="D45" s="37">
        <f t="shared" si="0"/>
        <v>2.799325722983257E-2</v>
      </c>
      <c r="E45" s="37">
        <f t="shared" si="1"/>
        <v>0.64549471714865525</v>
      </c>
      <c r="F45" s="37">
        <f t="shared" si="2"/>
        <v>0</v>
      </c>
      <c r="G45" s="37">
        <f t="shared" si="3"/>
        <v>0.71065741882293221</v>
      </c>
      <c r="H45" s="12"/>
    </row>
    <row r="46" spans="2:11" x14ac:dyDescent="0.25">
      <c r="B46" s="13">
        <v>15</v>
      </c>
      <c r="C46" s="37">
        <f t="shared" si="4"/>
        <v>0</v>
      </c>
      <c r="D46" s="37">
        <f t="shared" si="0"/>
        <v>0.28629799086757995</v>
      </c>
      <c r="E46" s="37">
        <f t="shared" si="1"/>
        <v>0.34889566527143573</v>
      </c>
      <c r="F46" s="37">
        <f t="shared" si="2"/>
        <v>0</v>
      </c>
      <c r="G46" s="37">
        <f t="shared" si="3"/>
        <v>0.63519365613901568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0</v>
      </c>
      <c r="D48" s="37">
        <f t="shared" si="0"/>
        <v>1.2188736681887366E-2</v>
      </c>
      <c r="E48" s="37">
        <f t="shared" si="1"/>
        <v>0.19124240233384066</v>
      </c>
      <c r="F48" s="37">
        <f t="shared" si="2"/>
        <v>0</v>
      </c>
      <c r="G48" s="37">
        <f t="shared" si="3"/>
        <v>0.20343113901572801</v>
      </c>
      <c r="H48" s="12"/>
    </row>
    <row r="49" spans="1:34" x14ac:dyDescent="0.25">
      <c r="B49" s="13">
        <v>18</v>
      </c>
      <c r="C49" s="37">
        <f t="shared" si="4"/>
        <v>0</v>
      </c>
      <c r="D49" s="37">
        <f t="shared" si="0"/>
        <v>0.34554934043632674</v>
      </c>
      <c r="E49" s="37">
        <f t="shared" si="1"/>
        <v>0.15648937817097919</v>
      </c>
      <c r="F49" s="37">
        <f t="shared" si="2"/>
        <v>0</v>
      </c>
      <c r="G49" s="37">
        <f t="shared" si="3"/>
        <v>0.50203871860730587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6.0373782343987825E-2</v>
      </c>
      <c r="E50" s="37">
        <f t="shared" si="1"/>
        <v>0.24422132800608828</v>
      </c>
      <c r="F50" s="37">
        <f t="shared" si="2"/>
        <v>0</v>
      </c>
      <c r="G50" s="37">
        <f t="shared" si="3"/>
        <v>0.30459511035007614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2.2800532724505329E-2</v>
      </c>
      <c r="E51" s="37">
        <f t="shared" si="1"/>
        <v>0</v>
      </c>
      <c r="F51" s="37">
        <f t="shared" si="2"/>
        <v>0</v>
      </c>
      <c r="G51" s="37">
        <f t="shared" si="3"/>
        <v>2.2800532724505329E-2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0</v>
      </c>
      <c r="E52" s="37">
        <f t="shared" si="1"/>
        <v>6.8285958904109592E-3</v>
      </c>
      <c r="F52" s="37">
        <f t="shared" si="2"/>
        <v>0</v>
      </c>
      <c r="G52" s="37">
        <f t="shared" si="3"/>
        <v>6.8285958904109592E-3</v>
      </c>
      <c r="H52" s="12"/>
    </row>
    <row r="53" spans="1:34" x14ac:dyDescent="0.25">
      <c r="B53" s="13">
        <v>22</v>
      </c>
      <c r="C53" s="37">
        <f t="shared" si="4"/>
        <v>0</v>
      </c>
      <c r="D53" s="37">
        <f t="shared" si="0"/>
        <v>0.11070592592592593</v>
      </c>
      <c r="E53" s="37">
        <f t="shared" si="1"/>
        <v>0.25314608701166924</v>
      </c>
      <c r="F53" s="37">
        <f t="shared" si="2"/>
        <v>6.81</v>
      </c>
      <c r="G53" s="37">
        <f t="shared" si="3"/>
        <v>7.1738520129375951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27.49467338349822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90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SUMIFS(base_de_dados!$T:$T,base_de_dados!$B:$B,$B62,base_de_dados!$G:$G,C$61,base_de_dados!$H:$H,$L$1,base_de_dados!$C:$C,$A62,base_de_dados!$M:$M,"&lt;=2010",base_de_dados!$O:$O,"&gt;=40543")</f>
        <v>0</v>
      </c>
      <c r="D62" s="5">
        <f>SUMIFS(base_de_dados!$T:$T,base_de_dados!$B:$B,$B62,base_de_dados!$G:$G,D$61,base_de_dados!$H:$H,$L$1,base_de_dados!$C:$C,$A62,base_de_dados!$M:$M,"&lt;=2010",base_de_dados!$O:$O,"&gt;=40543")</f>
        <v>0</v>
      </c>
      <c r="E62" s="5">
        <f>SUMIFS(base_de_dados!$T:$T,base_de_dados!$B:$B,$B62,base_de_dados!$G:$G,E$61,base_de_dados!$H:$H,$L$1,base_de_dados!$C:$C,$A62,base_de_dados!$M:$M,"&lt;=2010",base_de_dados!$O:$O,"&gt;=40543")</f>
        <v>0</v>
      </c>
      <c r="F62" s="5">
        <f>SUMIFS(base_de_dados!$T:$T,base_de_dados!$B:$B,$B62,base_de_dados!$G:$G,F$61,base_de_dados!$H:$H,$L$1,base_de_dados!$C:$C,$A62,base_de_dados!$M:$M,"&lt;=2010",base_de_dados!$O:$O,"&gt;=40543")</f>
        <v>0</v>
      </c>
      <c r="G62" s="5">
        <f>SUMIFS(base_de_dados!$T:$T,base_de_dados!$B:$B,$B62,base_de_dados!$G:$G,G$61,base_de_dados!$H:$H,$L$1,base_de_dados!$C:$C,$A62,base_de_dados!$M:$M,"&lt;=2010",base_de_dados!$O:$O,"&gt;=40543")</f>
        <v>0</v>
      </c>
      <c r="H62" s="5">
        <f>SUMIFS(base_de_dados!$T:$T,base_de_dados!$B:$B,$B62,base_de_dados!$G:$G,H$61,base_de_dados!$H:$H,$L$1,base_de_dados!$C:$C,$A62,base_de_dados!$M:$M,"&lt;=2010",base_de_dados!$O:$O,"&gt;=40543")</f>
        <v>0</v>
      </c>
      <c r="I62" s="5">
        <f>SUMIFS(base_de_dados!$T:$T,base_de_dados!$B:$B,$B62,base_de_dados!$G:$G,I$61,base_de_dados!$H:$H,$L$1,base_de_dados!$C:$C,$A62,base_de_dados!$M:$M,"&lt;=2010",base_de_dados!$O:$O,"&gt;=40543")</f>
        <v>0</v>
      </c>
      <c r="J62" s="5">
        <f>SUMIFS(base_de_dados!$T:$T,base_de_dados!$B:$B,$B62,base_de_dados!$G:$G,J$61,base_de_dados!$H:$H,$L$1,base_de_dados!$C:$C,$A62,base_de_dados!$M:$M,"&lt;=2010",base_de_dados!$O:$O,"&gt;=40543")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SUMIFS(base_de_dados!$T:$T,base_de_dados!$B:$B,$B63,base_de_dados!$G:$G,C$61,base_de_dados!$H:$H,$L$1,base_de_dados!$C:$C,$A63,base_de_dados!$M:$M,"&lt;=2010",base_de_dados!$O:$O,"&gt;=40543")</f>
        <v>0</v>
      </c>
      <c r="D63" s="5">
        <f>SUMIFS(base_de_dados!$T:$T,base_de_dados!$B:$B,$B63,base_de_dados!$G:$G,D$61,base_de_dados!$H:$H,$L$1,base_de_dados!$C:$C,$A63,base_de_dados!$M:$M,"&lt;=2010",base_de_dados!$O:$O,"&gt;=40543")</f>
        <v>0</v>
      </c>
      <c r="E63" s="5">
        <f>SUMIFS(base_de_dados!$T:$T,base_de_dados!$B:$B,$B63,base_de_dados!$G:$G,E$61,base_de_dados!$H:$H,$L$1,base_de_dados!$C:$C,$A63,base_de_dados!$M:$M,"&lt;=2010",base_de_dados!$O:$O,"&gt;=40543")</f>
        <v>0</v>
      </c>
      <c r="F63" s="5">
        <f>SUMIFS(base_de_dados!$T:$T,base_de_dados!$B:$B,$B63,base_de_dados!$G:$G,F$61,base_de_dados!$H:$H,$L$1,base_de_dados!$C:$C,$A63,base_de_dados!$M:$M,"&lt;=2010",base_de_dados!$O:$O,"&gt;=40543")</f>
        <v>0</v>
      </c>
      <c r="G63" s="5">
        <f>SUMIFS(base_de_dados!$T:$T,base_de_dados!$B:$B,$B63,base_de_dados!$G:$G,G$61,base_de_dados!$H:$H,$L$1,base_de_dados!$C:$C,$A63,base_de_dados!$M:$M,"&lt;=2010",base_de_dados!$O:$O,"&gt;=40543")</f>
        <v>0</v>
      </c>
      <c r="H63" s="5">
        <f>SUMIFS(base_de_dados!$T:$T,base_de_dados!$B:$B,$B63,base_de_dados!$G:$G,H$61,base_de_dados!$H:$H,$L$1,base_de_dados!$C:$C,$A63,base_de_dados!$M:$M,"&lt;=2010",base_de_dados!$O:$O,"&gt;=40543")</f>
        <v>0</v>
      </c>
      <c r="I63" s="5">
        <f>SUMIFS(base_de_dados!$T:$T,base_de_dados!$B:$B,$B63,base_de_dados!$G:$G,I$61,base_de_dados!$H:$H,$L$1,base_de_dados!$C:$C,$A63,base_de_dados!$M:$M,"&lt;=2010",base_de_dados!$O:$O,"&gt;=40543")</f>
        <v>0</v>
      </c>
      <c r="J63" s="5">
        <f>SUMIFS(base_de_dados!$T:$T,base_de_dados!$B:$B,$B63,base_de_dados!$G:$G,J$61,base_de_dados!$H:$H,$L$1,base_de_dados!$C:$C,$A63,base_de_dados!$M:$M,"&lt;=2010",base_de_dados!$O:$O,"&gt;=40543")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SUMIFS(base_de_dados!$T:$T,base_de_dados!$B:$B,$B64,base_de_dados!$G:$G,C$61,base_de_dados!$H:$H,$L$1,base_de_dados!$C:$C,$A64,base_de_dados!$M:$M,"&lt;=2010",base_de_dados!$O:$O,"&gt;=40543")</f>
        <v>0</v>
      </c>
      <c r="D64" s="5">
        <f>SUMIFS(base_de_dados!$T:$T,base_de_dados!$B:$B,$B64,base_de_dados!$G:$G,D$61,base_de_dados!$H:$H,$L$1,base_de_dados!$C:$C,$A64,base_de_dados!$M:$M,"&lt;=2010",base_de_dados!$O:$O,"&gt;=40543")</f>
        <v>0</v>
      </c>
      <c r="E64" s="5">
        <f>SUMIFS(base_de_dados!$T:$T,base_de_dados!$B:$B,$B64,base_de_dados!$G:$G,E$61,base_de_dados!$H:$H,$L$1,base_de_dados!$C:$C,$A64,base_de_dados!$M:$M,"&lt;=2010",base_de_dados!$O:$O,"&gt;=40543")</f>
        <v>1.9031811263318113E-2</v>
      </c>
      <c r="F64" s="5">
        <f>SUMIFS(base_de_dados!$T:$T,base_de_dados!$B:$B,$B64,base_de_dados!$G:$G,F$61,base_de_dados!$H:$H,$L$1,base_de_dados!$C:$C,$A64,base_de_dados!$M:$M,"&lt;=2010",base_de_dados!$O:$O,"&gt;=40543")</f>
        <v>5.0228310502283104E-3</v>
      </c>
      <c r="G64" s="5">
        <f>SUMIFS(base_de_dados!$T:$T,base_de_dados!$B:$B,$B64,base_de_dados!$G:$G,G$61,base_de_dados!$H:$H,$L$1,base_de_dados!$C:$C,$A64,base_de_dados!$M:$M,"&lt;=2010",base_de_dados!$O:$O,"&gt;=40543")</f>
        <v>0</v>
      </c>
      <c r="H64" s="5">
        <f>SUMIFS(base_de_dados!$T:$T,base_de_dados!$B:$B,$B64,base_de_dados!$G:$G,H$61,base_de_dados!$H:$H,$L$1,base_de_dados!$C:$C,$A64,base_de_dados!$M:$M,"&lt;=2010",base_de_dados!$O:$O,"&gt;=40543")</f>
        <v>0</v>
      </c>
      <c r="I64" s="5">
        <f>SUMIFS(base_de_dados!$T:$T,base_de_dados!$B:$B,$B64,base_de_dados!$G:$G,I$61,base_de_dados!$H:$H,$L$1,base_de_dados!$C:$C,$A64,base_de_dados!$M:$M,"&lt;=2010",base_de_dados!$O:$O,"&gt;=40543")</f>
        <v>0</v>
      </c>
      <c r="J64" s="5">
        <f>SUMIFS(base_de_dados!$T:$T,base_de_dados!$B:$B,$B64,base_de_dados!$G:$G,J$61,base_de_dados!$H:$H,$L$1,base_de_dados!$C:$C,$A64,base_de_dados!$M:$M,"&lt;=2010",base_de_dados!$O:$O,"&gt;=40543")</f>
        <v>0</v>
      </c>
      <c r="K64" s="32">
        <f t="shared" si="5"/>
        <v>2.4054642313546423E-2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SUMIFS(base_de_dados!$T:$T,base_de_dados!$B:$B,$B65,base_de_dados!$G:$G,C$61,base_de_dados!$H:$H,$L$1,base_de_dados!$C:$C,$A65,base_de_dados!$M:$M,"&lt;=2010",base_de_dados!$O:$O,"&gt;=40543")</f>
        <v>0</v>
      </c>
      <c r="D65" s="5">
        <f>SUMIFS(base_de_dados!$T:$T,base_de_dados!$B:$B,$B65,base_de_dados!$G:$G,D$61,base_de_dados!$H:$H,$L$1,base_de_dados!$C:$C,$A65,base_de_dados!$M:$M,"&lt;=2010",base_de_dados!$O:$O,"&gt;=40543")</f>
        <v>0</v>
      </c>
      <c r="E65" s="5">
        <f>SUMIFS(base_de_dados!$T:$T,base_de_dados!$B:$B,$B65,base_de_dados!$G:$G,E$61,base_de_dados!$H:$H,$L$1,base_de_dados!$C:$C,$A65,base_de_dados!$M:$M,"&lt;=2010",base_de_dados!$O:$O,"&gt;=40543")</f>
        <v>0</v>
      </c>
      <c r="F65" s="5">
        <f>SUMIFS(base_de_dados!$T:$T,base_de_dados!$B:$B,$B65,base_de_dados!$G:$G,F$61,base_de_dados!$H:$H,$L$1,base_de_dados!$C:$C,$A65,base_de_dados!$M:$M,"&lt;=2010",base_de_dados!$O:$O,"&gt;=40543")</f>
        <v>0</v>
      </c>
      <c r="G65" s="5">
        <f>SUMIFS(base_de_dados!$T:$T,base_de_dados!$B:$B,$B65,base_de_dados!$G:$G,G$61,base_de_dados!$H:$H,$L$1,base_de_dados!$C:$C,$A65,base_de_dados!$M:$M,"&lt;=2010",base_de_dados!$O:$O,"&gt;=40543")</f>
        <v>0</v>
      </c>
      <c r="H65" s="5">
        <f>SUMIFS(base_de_dados!$T:$T,base_de_dados!$B:$B,$B65,base_de_dados!$G:$G,H$61,base_de_dados!$H:$H,$L$1,base_de_dados!$C:$C,$A65,base_de_dados!$M:$M,"&lt;=2010",base_de_dados!$O:$O,"&gt;=40543")</f>
        <v>0</v>
      </c>
      <c r="I65" s="5">
        <f>SUMIFS(base_de_dados!$T:$T,base_de_dados!$B:$B,$B65,base_de_dados!$G:$G,I$61,base_de_dados!$H:$H,$L$1,base_de_dados!$C:$C,$A65,base_de_dados!$M:$M,"&lt;=2010",base_de_dados!$O:$O,"&gt;=40543")</f>
        <v>0</v>
      </c>
      <c r="J65" s="5">
        <f>SUMIFS(base_de_dados!$T:$T,base_de_dados!$B:$B,$B65,base_de_dados!$G:$G,J$61,base_de_dados!$H:$H,$L$1,base_de_dados!$C:$C,$A65,base_de_dados!$M:$M,"&lt;=2010",base_de_dados!$O:$O,"&gt;=40543")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SUMIFS(base_de_dados!$T:$T,base_de_dados!$B:$B,$B66,base_de_dados!$G:$G,C$61,base_de_dados!$H:$H,$L$1,base_de_dados!$C:$C,$A66,base_de_dados!$M:$M,"&lt;=2010",base_de_dados!$O:$O,"&gt;=40543")</f>
        <v>0</v>
      </c>
      <c r="D66" s="5">
        <f>SUMIFS(base_de_dados!$T:$T,base_de_dados!$B:$B,$B66,base_de_dados!$G:$G,D$61,base_de_dados!$H:$H,$L$1,base_de_dados!$C:$C,$A66,base_de_dados!$M:$M,"&lt;=2010",base_de_dados!$O:$O,"&gt;=40543")</f>
        <v>0</v>
      </c>
      <c r="E66" s="5">
        <f>SUMIFS(base_de_dados!$T:$T,base_de_dados!$B:$B,$B66,base_de_dados!$G:$G,E$61,base_de_dados!$H:$H,$L$1,base_de_dados!$C:$C,$A66,base_de_dados!$M:$M,"&lt;=2010",base_de_dados!$O:$O,"&gt;=40543")</f>
        <v>0</v>
      </c>
      <c r="F66" s="5">
        <f>SUMIFS(base_de_dados!$T:$T,base_de_dados!$B:$B,$B66,base_de_dados!$G:$G,F$61,base_de_dados!$H:$H,$L$1,base_de_dados!$C:$C,$A66,base_de_dados!$M:$M,"&lt;=2010",base_de_dados!$O:$O,"&gt;=40543")</f>
        <v>0</v>
      </c>
      <c r="G66" s="5">
        <f>SUMIFS(base_de_dados!$T:$T,base_de_dados!$B:$B,$B66,base_de_dados!$G:$G,G$61,base_de_dados!$H:$H,$L$1,base_de_dados!$C:$C,$A66,base_de_dados!$M:$M,"&lt;=2010",base_de_dados!$O:$O,"&gt;=40543")</f>
        <v>0</v>
      </c>
      <c r="H66" s="5">
        <f>SUMIFS(base_de_dados!$T:$T,base_de_dados!$B:$B,$B66,base_de_dados!$G:$G,H$61,base_de_dados!$H:$H,$L$1,base_de_dados!$C:$C,$A66,base_de_dados!$M:$M,"&lt;=2010",base_de_dados!$O:$O,"&gt;=40543")</f>
        <v>0</v>
      </c>
      <c r="I66" s="5">
        <f>SUMIFS(base_de_dados!$T:$T,base_de_dados!$B:$B,$B66,base_de_dados!$G:$G,I$61,base_de_dados!$H:$H,$L$1,base_de_dados!$C:$C,$A66,base_de_dados!$M:$M,"&lt;=2010",base_de_dados!$O:$O,"&gt;=40543")</f>
        <v>0</v>
      </c>
      <c r="J66" s="5">
        <f>SUMIFS(base_de_dados!$T:$T,base_de_dados!$B:$B,$B66,base_de_dados!$G:$G,J$61,base_de_dados!$H:$H,$L$1,base_de_dados!$C:$C,$A66,base_de_dados!$M:$M,"&lt;=2010",base_de_dados!$O:$O,"&gt;=40543")</f>
        <v>0</v>
      </c>
      <c r="K66" s="32">
        <f t="shared" si="5"/>
        <v>0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SUMIFS(base_de_dados!$T:$T,base_de_dados!$B:$B,$B67,base_de_dados!$G:$G,C$61,base_de_dados!$H:$H,$L$1,base_de_dados!$C:$C,$A67,base_de_dados!$M:$M,"&lt;=2010",base_de_dados!$O:$O,"&gt;=40543")</f>
        <v>0</v>
      </c>
      <c r="D67" s="5">
        <f>SUMIFS(base_de_dados!$T:$T,base_de_dados!$B:$B,$B67,base_de_dados!$G:$G,D$61,base_de_dados!$H:$H,$L$1,base_de_dados!$C:$C,$A67,base_de_dados!$M:$M,"&lt;=2010",base_de_dados!$O:$O,"&gt;=40543")</f>
        <v>0</v>
      </c>
      <c r="E67" s="5">
        <f>SUMIFS(base_de_dados!$T:$T,base_de_dados!$B:$B,$B67,base_de_dados!$G:$G,E$61,base_de_dados!$H:$H,$L$1,base_de_dados!$C:$C,$A67,base_de_dados!$M:$M,"&lt;=2010",base_de_dados!$O:$O,"&gt;=40543")</f>
        <v>0</v>
      </c>
      <c r="F67" s="5">
        <f>SUMIFS(base_de_dados!$T:$T,base_de_dados!$B:$B,$B67,base_de_dados!$G:$G,F$61,base_de_dados!$H:$H,$L$1,base_de_dados!$C:$C,$A67,base_de_dados!$M:$M,"&lt;=2010",base_de_dados!$O:$O,"&gt;=40543")</f>
        <v>0</v>
      </c>
      <c r="G67" s="5">
        <f>SUMIFS(base_de_dados!$T:$T,base_de_dados!$B:$B,$B67,base_de_dados!$G:$G,G$61,base_de_dados!$H:$H,$L$1,base_de_dados!$C:$C,$A67,base_de_dados!$M:$M,"&lt;=2010",base_de_dados!$O:$O,"&gt;=40543")</f>
        <v>0</v>
      </c>
      <c r="H67" s="5">
        <f>SUMIFS(base_de_dados!$T:$T,base_de_dados!$B:$B,$B67,base_de_dados!$G:$G,H$61,base_de_dados!$H:$H,$L$1,base_de_dados!$C:$C,$A67,base_de_dados!$M:$M,"&lt;=2010",base_de_dados!$O:$O,"&gt;=40543")</f>
        <v>0</v>
      </c>
      <c r="I67" s="5">
        <f>SUMIFS(base_de_dados!$T:$T,base_de_dados!$B:$B,$B67,base_de_dados!$G:$G,I$61,base_de_dados!$H:$H,$L$1,base_de_dados!$C:$C,$A67,base_de_dados!$M:$M,"&lt;=2010",base_de_dados!$O:$O,"&gt;=40543")</f>
        <v>0</v>
      </c>
      <c r="J67" s="5">
        <f>SUMIFS(base_de_dados!$T:$T,base_de_dados!$B:$B,$B67,base_de_dados!$G:$G,J$61,base_de_dados!$H:$H,$L$1,base_de_dados!$C:$C,$A67,base_de_dados!$M:$M,"&lt;=2010",base_de_dados!$O:$O,"&gt;=40543")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SUMIFS(base_de_dados!$T:$T,base_de_dados!$B:$B,$B68,base_de_dados!$G:$G,C$61,base_de_dados!$H:$H,$L$1,base_de_dados!$C:$C,$A68,base_de_dados!$M:$M,"&lt;=2010",base_de_dados!$O:$O,"&gt;=40543")</f>
        <v>0</v>
      </c>
      <c r="D68" s="5">
        <f>SUMIFS(base_de_dados!$T:$T,base_de_dados!$B:$B,$B68,base_de_dados!$G:$G,D$61,base_de_dados!$H:$H,$L$1,base_de_dados!$C:$C,$A68,base_de_dados!$M:$M,"&lt;=2010",base_de_dados!$O:$O,"&gt;=40543")</f>
        <v>0</v>
      </c>
      <c r="E68" s="5">
        <f>SUMIFS(base_de_dados!$T:$T,base_de_dados!$B:$B,$B68,base_de_dados!$G:$G,E$61,base_de_dados!$H:$H,$L$1,base_de_dados!$C:$C,$A68,base_de_dados!$M:$M,"&lt;=2010",base_de_dados!$O:$O,"&gt;=40543")</f>
        <v>0</v>
      </c>
      <c r="F68" s="5">
        <f>SUMIFS(base_de_dados!$T:$T,base_de_dados!$B:$B,$B68,base_de_dados!$G:$G,F$61,base_de_dados!$H:$H,$L$1,base_de_dados!$C:$C,$A68,base_de_dados!$M:$M,"&lt;=2010",base_de_dados!$O:$O,"&gt;=40543")</f>
        <v>0</v>
      </c>
      <c r="G68" s="5">
        <f>SUMIFS(base_de_dados!$T:$T,base_de_dados!$B:$B,$B68,base_de_dados!$G:$G,G$61,base_de_dados!$H:$H,$L$1,base_de_dados!$C:$C,$A68,base_de_dados!$M:$M,"&lt;=2010",base_de_dados!$O:$O,"&gt;=40543")</f>
        <v>0</v>
      </c>
      <c r="H68" s="5">
        <f>SUMIFS(base_de_dados!$T:$T,base_de_dados!$B:$B,$B68,base_de_dados!$G:$G,H$61,base_de_dados!$H:$H,$L$1,base_de_dados!$C:$C,$A68,base_de_dados!$M:$M,"&lt;=2010",base_de_dados!$O:$O,"&gt;=40543")</f>
        <v>0</v>
      </c>
      <c r="I68" s="5">
        <f>SUMIFS(base_de_dados!$T:$T,base_de_dados!$B:$B,$B68,base_de_dados!$G:$G,I$61,base_de_dados!$H:$H,$L$1,base_de_dados!$C:$C,$A68,base_de_dados!$M:$M,"&lt;=2010",base_de_dados!$O:$O,"&gt;=40543")</f>
        <v>0</v>
      </c>
      <c r="J68" s="5">
        <f>SUMIFS(base_de_dados!$T:$T,base_de_dados!$B:$B,$B68,base_de_dados!$G:$G,J$61,base_de_dados!$H:$H,$L$1,base_de_dados!$C:$C,$A68,base_de_dados!$M:$M,"&lt;=2010",base_de_dados!$O:$O,"&gt;=40543")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SUMIFS(base_de_dados!$T:$T,base_de_dados!$B:$B,$B69,base_de_dados!$G:$G,C$61,base_de_dados!$H:$H,$L$1,base_de_dados!$C:$C,$A69,base_de_dados!$M:$M,"&lt;=2010",base_de_dados!$O:$O,"&gt;=40543")</f>
        <v>0</v>
      </c>
      <c r="D69" s="5">
        <f>SUMIFS(base_de_dados!$T:$T,base_de_dados!$B:$B,$B69,base_de_dados!$G:$G,D$61,base_de_dados!$H:$H,$L$1,base_de_dados!$C:$C,$A69,base_de_dados!$M:$M,"&lt;=2010",base_de_dados!$O:$O,"&gt;=40543")</f>
        <v>0</v>
      </c>
      <c r="E69" s="5">
        <f>SUMIFS(base_de_dados!$T:$T,base_de_dados!$B:$B,$B69,base_de_dados!$G:$G,E$61,base_de_dados!$H:$H,$L$1,base_de_dados!$C:$C,$A69,base_de_dados!$M:$M,"&lt;=2010",base_de_dados!$O:$O,"&gt;=40543")</f>
        <v>0</v>
      </c>
      <c r="F69" s="5">
        <f>SUMIFS(base_de_dados!$T:$T,base_de_dados!$B:$B,$B69,base_de_dados!$G:$G,F$61,base_de_dados!$H:$H,$L$1,base_de_dados!$C:$C,$A69,base_de_dados!$M:$M,"&lt;=2010",base_de_dados!$O:$O,"&gt;=40543")</f>
        <v>0</v>
      </c>
      <c r="G69" s="5">
        <f>SUMIFS(base_de_dados!$T:$T,base_de_dados!$B:$B,$B69,base_de_dados!$G:$G,G$61,base_de_dados!$H:$H,$L$1,base_de_dados!$C:$C,$A69,base_de_dados!$M:$M,"&lt;=2010",base_de_dados!$O:$O,"&gt;=40543")</f>
        <v>0</v>
      </c>
      <c r="H69" s="5">
        <f>SUMIFS(base_de_dados!$T:$T,base_de_dados!$B:$B,$B69,base_de_dados!$G:$G,H$61,base_de_dados!$H:$H,$L$1,base_de_dados!$C:$C,$A69,base_de_dados!$M:$M,"&lt;=2010",base_de_dados!$O:$O,"&gt;=40543")</f>
        <v>0</v>
      </c>
      <c r="I69" s="5">
        <f>SUMIFS(base_de_dados!$T:$T,base_de_dados!$B:$B,$B69,base_de_dados!$G:$G,I$61,base_de_dados!$H:$H,$L$1,base_de_dados!$C:$C,$A69,base_de_dados!$M:$M,"&lt;=2010",base_de_dados!$O:$O,"&gt;=40543")</f>
        <v>0</v>
      </c>
      <c r="J69" s="5">
        <f>SUMIFS(base_de_dados!$T:$T,base_de_dados!$B:$B,$B69,base_de_dados!$G:$G,J$61,base_de_dados!$H:$H,$L$1,base_de_dados!$C:$C,$A69,base_de_dados!$M:$M,"&lt;=2010",base_de_dados!$O:$O,"&gt;=40543")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SUMIFS(base_de_dados!$T:$T,base_de_dados!$B:$B,$B70,base_de_dados!$G:$G,C$61,base_de_dados!$H:$H,$L$1,base_de_dados!$C:$C,$A70,base_de_dados!$M:$M,"&lt;=2010",base_de_dados!$O:$O,"&gt;=40543")</f>
        <v>0</v>
      </c>
      <c r="D70" s="5">
        <f>SUMIFS(base_de_dados!$T:$T,base_de_dados!$B:$B,$B70,base_de_dados!$G:$G,D$61,base_de_dados!$H:$H,$L$1,base_de_dados!$C:$C,$A70,base_de_dados!$M:$M,"&lt;=2010",base_de_dados!$O:$O,"&gt;=40543")</f>
        <v>0</v>
      </c>
      <c r="E70" s="5">
        <f>SUMIFS(base_de_dados!$T:$T,base_de_dados!$B:$B,$B70,base_de_dados!$G:$G,E$61,base_de_dados!$H:$H,$L$1,base_de_dados!$C:$C,$A70,base_de_dados!$M:$M,"&lt;=2010",base_de_dados!$O:$O,"&gt;=40543")</f>
        <v>0</v>
      </c>
      <c r="F70" s="5">
        <f>SUMIFS(base_de_dados!$T:$T,base_de_dados!$B:$B,$B70,base_de_dados!$G:$G,F$61,base_de_dados!$H:$H,$L$1,base_de_dados!$C:$C,$A70,base_de_dados!$M:$M,"&lt;=2010",base_de_dados!$O:$O,"&gt;=40543")</f>
        <v>0</v>
      </c>
      <c r="G70" s="5">
        <f>SUMIFS(base_de_dados!$T:$T,base_de_dados!$B:$B,$B70,base_de_dados!$G:$G,G$61,base_de_dados!$H:$H,$L$1,base_de_dados!$C:$C,$A70,base_de_dados!$M:$M,"&lt;=2010",base_de_dados!$O:$O,"&gt;=40543")</f>
        <v>0</v>
      </c>
      <c r="H70" s="5">
        <f>SUMIFS(base_de_dados!$T:$T,base_de_dados!$B:$B,$B70,base_de_dados!$G:$G,H$61,base_de_dados!$H:$H,$L$1,base_de_dados!$C:$C,$A70,base_de_dados!$M:$M,"&lt;=2010",base_de_dados!$O:$O,"&gt;=40543")</f>
        <v>0</v>
      </c>
      <c r="I70" s="5">
        <f>SUMIFS(base_de_dados!$T:$T,base_de_dados!$B:$B,$B70,base_de_dados!$G:$G,I$61,base_de_dados!$H:$H,$L$1,base_de_dados!$C:$C,$A70,base_de_dados!$M:$M,"&lt;=2010",base_de_dados!$O:$O,"&gt;=40543")</f>
        <v>0</v>
      </c>
      <c r="J70" s="5">
        <f>SUMIFS(base_de_dados!$T:$T,base_de_dados!$B:$B,$B70,base_de_dados!$G:$G,J$61,base_de_dados!$H:$H,$L$1,base_de_dados!$C:$C,$A70,base_de_dados!$M:$M,"&lt;=2010",base_de_dados!$O:$O,"&gt;=40543")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SUMIFS(base_de_dados!$T:$T,base_de_dados!$B:$B,$B71,base_de_dados!$G:$G,C$61,base_de_dados!$H:$H,$L$1,base_de_dados!$C:$C,$A71,base_de_dados!$M:$M,"&lt;=2010",base_de_dados!$O:$O,"&gt;=40543")</f>
        <v>0</v>
      </c>
      <c r="D71" s="5">
        <f>SUMIFS(base_de_dados!$T:$T,base_de_dados!$B:$B,$B71,base_de_dados!$G:$G,D$61,base_de_dados!$H:$H,$L$1,base_de_dados!$C:$C,$A71,base_de_dados!$M:$M,"&lt;=2010",base_de_dados!$O:$O,"&gt;=40543")</f>
        <v>0</v>
      </c>
      <c r="E71" s="5">
        <f>SUMIFS(base_de_dados!$T:$T,base_de_dados!$B:$B,$B71,base_de_dados!$G:$G,E$61,base_de_dados!$H:$H,$L$1,base_de_dados!$C:$C,$A71,base_de_dados!$M:$M,"&lt;=2010",base_de_dados!$O:$O,"&gt;=40543")</f>
        <v>0</v>
      </c>
      <c r="F71" s="5">
        <f>SUMIFS(base_de_dados!$T:$T,base_de_dados!$B:$B,$B71,base_de_dados!$G:$G,F$61,base_de_dados!$H:$H,$L$1,base_de_dados!$C:$C,$A71,base_de_dados!$M:$M,"&lt;=2010",base_de_dados!$O:$O,"&gt;=40543")</f>
        <v>0</v>
      </c>
      <c r="G71" s="5">
        <f>SUMIFS(base_de_dados!$T:$T,base_de_dados!$B:$B,$B71,base_de_dados!$G:$G,G$61,base_de_dados!$H:$H,$L$1,base_de_dados!$C:$C,$A71,base_de_dados!$M:$M,"&lt;=2010",base_de_dados!$O:$O,"&gt;=40543")</f>
        <v>0</v>
      </c>
      <c r="H71" s="5">
        <f>SUMIFS(base_de_dados!$T:$T,base_de_dados!$B:$B,$B71,base_de_dados!$G:$G,H$61,base_de_dados!$H:$H,$L$1,base_de_dados!$C:$C,$A71,base_de_dados!$M:$M,"&lt;=2010",base_de_dados!$O:$O,"&gt;=40543")</f>
        <v>0</v>
      </c>
      <c r="I71" s="5">
        <f>SUMIFS(base_de_dados!$T:$T,base_de_dados!$B:$B,$B71,base_de_dados!$G:$G,I$61,base_de_dados!$H:$H,$L$1,base_de_dados!$C:$C,$A71,base_de_dados!$M:$M,"&lt;=2010",base_de_dados!$O:$O,"&gt;=40543")</f>
        <v>0</v>
      </c>
      <c r="J71" s="5">
        <f>SUMIFS(base_de_dados!$T:$T,base_de_dados!$B:$B,$B71,base_de_dados!$G:$G,J$61,base_de_dados!$H:$H,$L$1,base_de_dados!$C:$C,$A71,base_de_dados!$M:$M,"&lt;=2010",base_de_dados!$O:$O,"&gt;=40543")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SUMIFS(base_de_dados!$T:$T,base_de_dados!$B:$B,$B72,base_de_dados!$G:$G,C$61,base_de_dados!$H:$H,$L$1,base_de_dados!$C:$C,$A72,base_de_dados!$M:$M,"&lt;=2010",base_de_dados!$O:$O,"&gt;=40543")</f>
        <v>0</v>
      </c>
      <c r="D72" s="5">
        <f>SUMIFS(base_de_dados!$T:$T,base_de_dados!$B:$B,$B72,base_de_dados!$G:$G,D$61,base_de_dados!$H:$H,$L$1,base_de_dados!$C:$C,$A72,base_de_dados!$M:$M,"&lt;=2010",base_de_dados!$O:$O,"&gt;=40543")</f>
        <v>0</v>
      </c>
      <c r="E72" s="5">
        <f>SUMIFS(base_de_dados!$T:$T,base_de_dados!$B:$B,$B72,base_de_dados!$G:$G,E$61,base_de_dados!$H:$H,$L$1,base_de_dados!$C:$C,$A72,base_de_dados!$M:$M,"&lt;=2010",base_de_dados!$O:$O,"&gt;=40543")</f>
        <v>0</v>
      </c>
      <c r="F72" s="5">
        <f>SUMIFS(base_de_dados!$T:$T,base_de_dados!$B:$B,$B72,base_de_dados!$G:$G,F$61,base_de_dados!$H:$H,$L$1,base_de_dados!$C:$C,$A72,base_de_dados!$M:$M,"&lt;=2010",base_de_dados!$O:$O,"&gt;=40543")</f>
        <v>0</v>
      </c>
      <c r="G72" s="5">
        <f>SUMIFS(base_de_dados!$T:$T,base_de_dados!$B:$B,$B72,base_de_dados!$G:$G,G$61,base_de_dados!$H:$H,$L$1,base_de_dados!$C:$C,$A72,base_de_dados!$M:$M,"&lt;=2010",base_de_dados!$O:$O,"&gt;=40543")</f>
        <v>0</v>
      </c>
      <c r="H72" s="5">
        <f>SUMIFS(base_de_dados!$T:$T,base_de_dados!$B:$B,$B72,base_de_dados!$G:$G,H$61,base_de_dados!$H:$H,$L$1,base_de_dados!$C:$C,$A72,base_de_dados!$M:$M,"&lt;=2010",base_de_dados!$O:$O,"&gt;=40543")</f>
        <v>0</v>
      </c>
      <c r="I72" s="5">
        <f>SUMIFS(base_de_dados!$T:$T,base_de_dados!$B:$B,$B72,base_de_dados!$G:$G,I$61,base_de_dados!$H:$H,$L$1,base_de_dados!$C:$C,$A72,base_de_dados!$M:$M,"&lt;=2010",base_de_dados!$O:$O,"&gt;=40543")</f>
        <v>0</v>
      </c>
      <c r="J72" s="5">
        <f>SUMIFS(base_de_dados!$T:$T,base_de_dados!$B:$B,$B72,base_de_dados!$G:$G,J$61,base_de_dados!$H:$H,$L$1,base_de_dados!$C:$C,$A72,base_de_dados!$M:$M,"&lt;=2010",base_de_dados!$O:$O,"&gt;=40543")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SUMIFS(base_de_dados!$T:$T,base_de_dados!$B:$B,$B73,base_de_dados!$G:$G,C$61,base_de_dados!$H:$H,$L$1,base_de_dados!$C:$C,$A73,base_de_dados!$M:$M,"&lt;=2010",base_de_dados!$O:$O,"&gt;=40543")</f>
        <v>0</v>
      </c>
      <c r="D73" s="5">
        <f>SUMIFS(base_de_dados!$T:$T,base_de_dados!$B:$B,$B73,base_de_dados!$G:$G,D$61,base_de_dados!$H:$H,$L$1,base_de_dados!$C:$C,$A73,base_de_dados!$M:$M,"&lt;=2010",base_de_dados!$O:$O,"&gt;=40543")</f>
        <v>0</v>
      </c>
      <c r="E73" s="5">
        <f>SUMIFS(base_de_dados!$T:$T,base_de_dados!$B:$B,$B73,base_de_dados!$G:$G,E$61,base_de_dados!$H:$H,$L$1,base_de_dados!$C:$C,$A73,base_de_dados!$M:$M,"&lt;=2010",base_de_dados!$O:$O,"&gt;=40543")</f>
        <v>0</v>
      </c>
      <c r="F73" s="5">
        <f>SUMIFS(base_de_dados!$T:$T,base_de_dados!$B:$B,$B73,base_de_dados!$G:$G,F$61,base_de_dados!$H:$H,$L$1,base_de_dados!$C:$C,$A73,base_de_dados!$M:$M,"&lt;=2010",base_de_dados!$O:$O,"&gt;=40543")</f>
        <v>1.7107432775240994E-3</v>
      </c>
      <c r="G73" s="5">
        <f>SUMIFS(base_de_dados!$T:$T,base_de_dados!$B:$B,$B73,base_de_dados!$G:$G,G$61,base_de_dados!$H:$H,$L$1,base_de_dados!$C:$C,$A73,base_de_dados!$M:$M,"&lt;=2010",base_de_dados!$O:$O,"&gt;=40543")</f>
        <v>0</v>
      </c>
      <c r="H73" s="5">
        <f>SUMIFS(base_de_dados!$T:$T,base_de_dados!$B:$B,$B73,base_de_dados!$G:$G,H$61,base_de_dados!$H:$H,$L$1,base_de_dados!$C:$C,$A73,base_de_dados!$M:$M,"&lt;=2010",base_de_dados!$O:$O,"&gt;=40543")</f>
        <v>0</v>
      </c>
      <c r="I73" s="5">
        <f>SUMIFS(base_de_dados!$T:$T,base_de_dados!$B:$B,$B73,base_de_dados!$G:$G,I$61,base_de_dados!$H:$H,$L$1,base_de_dados!$C:$C,$A73,base_de_dados!$M:$M,"&lt;=2010",base_de_dados!$O:$O,"&gt;=40543")</f>
        <v>0</v>
      </c>
      <c r="J73" s="5">
        <f>SUMIFS(base_de_dados!$T:$T,base_de_dados!$B:$B,$B73,base_de_dados!$G:$G,J$61,base_de_dados!$H:$H,$L$1,base_de_dados!$C:$C,$A73,base_de_dados!$M:$M,"&lt;=2010",base_de_dados!$O:$O,"&gt;=40543")</f>
        <v>0</v>
      </c>
      <c r="K73" s="32">
        <f t="shared" si="5"/>
        <v>1.7107432775240994E-3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SUMIFS(base_de_dados!$T:$T,base_de_dados!$B:$B,$B74,base_de_dados!$G:$G,C$61,base_de_dados!$H:$H,$L$1,base_de_dados!$C:$C,$A74,base_de_dados!$M:$M,"&lt;=2010",base_de_dados!$O:$O,"&gt;=40543")</f>
        <v>0</v>
      </c>
      <c r="D74" s="5">
        <f>SUMIFS(base_de_dados!$T:$T,base_de_dados!$B:$B,$B74,base_de_dados!$G:$G,D$61,base_de_dados!$H:$H,$L$1,base_de_dados!$C:$C,$A74,base_de_dados!$M:$M,"&lt;=2010",base_de_dados!$O:$O,"&gt;=40543")</f>
        <v>0</v>
      </c>
      <c r="E74" s="5">
        <f>SUMIFS(base_de_dados!$T:$T,base_de_dados!$B:$B,$B74,base_de_dados!$G:$G,E$61,base_de_dados!$H:$H,$L$1,base_de_dados!$C:$C,$A74,base_de_dados!$M:$M,"&lt;=2010",base_de_dados!$O:$O,"&gt;=40543")</f>
        <v>0</v>
      </c>
      <c r="F74" s="5">
        <f>SUMIFS(base_de_dados!$T:$T,base_de_dados!$B:$B,$B74,base_de_dados!$G:$G,F$61,base_de_dados!$H:$H,$L$1,base_de_dados!$C:$C,$A74,base_de_dados!$M:$M,"&lt;=2010",base_de_dados!$O:$O,"&gt;=40543")</f>
        <v>0</v>
      </c>
      <c r="G74" s="5">
        <f>SUMIFS(base_de_dados!$T:$T,base_de_dados!$B:$B,$B74,base_de_dados!$G:$G,G$61,base_de_dados!$H:$H,$L$1,base_de_dados!$C:$C,$A74,base_de_dados!$M:$M,"&lt;=2010",base_de_dados!$O:$O,"&gt;=40543")</f>
        <v>0</v>
      </c>
      <c r="H74" s="5">
        <f>SUMIFS(base_de_dados!$T:$T,base_de_dados!$B:$B,$B74,base_de_dados!$G:$G,H$61,base_de_dados!$H:$H,$L$1,base_de_dados!$C:$C,$A74,base_de_dados!$M:$M,"&lt;=2010",base_de_dados!$O:$O,"&gt;=40543")</f>
        <v>0</v>
      </c>
      <c r="I74" s="5">
        <f>SUMIFS(base_de_dados!$T:$T,base_de_dados!$B:$B,$B74,base_de_dados!$G:$G,I$61,base_de_dados!$H:$H,$L$1,base_de_dados!$C:$C,$A74,base_de_dados!$M:$M,"&lt;=2010",base_de_dados!$O:$O,"&gt;=40543")</f>
        <v>0</v>
      </c>
      <c r="J74" s="5">
        <f>SUMIFS(base_de_dados!$T:$T,base_de_dados!$B:$B,$B74,base_de_dados!$G:$G,J$61,base_de_dados!$H:$H,$L$1,base_de_dados!$C:$C,$A74,base_de_dados!$M:$M,"&lt;=2010",base_de_dados!$O:$O,"&gt;=40543")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SUMIFS(base_de_dados!$T:$T,base_de_dados!$B:$B,$B75,base_de_dados!$G:$G,C$61,base_de_dados!$H:$H,$L$1,base_de_dados!$C:$C,$A75,base_de_dados!$M:$M,"&lt;=2010",base_de_dados!$O:$O,"&gt;=40543")</f>
        <v>0</v>
      </c>
      <c r="D75" s="5">
        <f>SUMIFS(base_de_dados!$T:$T,base_de_dados!$B:$B,$B75,base_de_dados!$G:$G,D$61,base_de_dados!$H:$H,$L$1,base_de_dados!$C:$C,$A75,base_de_dados!$M:$M,"&lt;=2010",base_de_dados!$O:$O,"&gt;=40543")</f>
        <v>0</v>
      </c>
      <c r="E75" s="5">
        <f>SUMIFS(base_de_dados!$T:$T,base_de_dados!$B:$B,$B75,base_de_dados!$G:$G,E$61,base_de_dados!$H:$H,$L$1,base_de_dados!$C:$C,$A75,base_de_dados!$M:$M,"&lt;=2010",base_de_dados!$O:$O,"&gt;=40543")</f>
        <v>0</v>
      </c>
      <c r="F75" s="5">
        <f>SUMIFS(base_de_dados!$T:$T,base_de_dados!$B:$B,$B75,base_de_dados!$G:$G,F$61,base_de_dados!$H:$H,$L$1,base_de_dados!$C:$C,$A75,base_de_dados!$M:$M,"&lt;=2010",base_de_dados!$O:$O,"&gt;=40543")</f>
        <v>0</v>
      </c>
      <c r="G75" s="5">
        <f>SUMIFS(base_de_dados!$T:$T,base_de_dados!$B:$B,$B75,base_de_dados!$G:$G,G$61,base_de_dados!$H:$H,$L$1,base_de_dados!$C:$C,$A75,base_de_dados!$M:$M,"&lt;=2010",base_de_dados!$O:$O,"&gt;=40543")</f>
        <v>0</v>
      </c>
      <c r="H75" s="5">
        <f>SUMIFS(base_de_dados!$T:$T,base_de_dados!$B:$B,$B75,base_de_dados!$G:$G,H$61,base_de_dados!$H:$H,$L$1,base_de_dados!$C:$C,$A75,base_de_dados!$M:$M,"&lt;=2010",base_de_dados!$O:$O,"&gt;=40543")</f>
        <v>0</v>
      </c>
      <c r="I75" s="5">
        <f>SUMIFS(base_de_dados!$T:$T,base_de_dados!$B:$B,$B75,base_de_dados!$G:$G,I$61,base_de_dados!$H:$H,$L$1,base_de_dados!$C:$C,$A75,base_de_dados!$M:$M,"&lt;=2010",base_de_dados!$O:$O,"&gt;=40543")</f>
        <v>0</v>
      </c>
      <c r="J75" s="5">
        <f>SUMIFS(base_de_dados!$T:$T,base_de_dados!$B:$B,$B75,base_de_dados!$G:$G,J$61,base_de_dados!$H:$H,$L$1,base_de_dados!$C:$C,$A75,base_de_dados!$M:$M,"&lt;=2010",base_de_dados!$O:$O,"&gt;=40543")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SUMIFS(base_de_dados!$T:$T,base_de_dados!$B:$B,$B76,base_de_dados!$G:$G,C$61,base_de_dados!$H:$H,$L$1,base_de_dados!$C:$C,$A76,base_de_dados!$M:$M,"&lt;=2010",base_de_dados!$O:$O,"&gt;=40543")</f>
        <v>0</v>
      </c>
      <c r="D76" s="5">
        <f>SUMIFS(base_de_dados!$T:$T,base_de_dados!$B:$B,$B76,base_de_dados!$G:$G,D$61,base_de_dados!$H:$H,$L$1,base_de_dados!$C:$C,$A76,base_de_dados!$M:$M,"&lt;=2010",base_de_dados!$O:$O,"&gt;=40543")</f>
        <v>0</v>
      </c>
      <c r="E76" s="5">
        <f>SUMIFS(base_de_dados!$T:$T,base_de_dados!$B:$B,$B76,base_de_dados!$G:$G,E$61,base_de_dados!$H:$H,$L$1,base_de_dados!$C:$C,$A76,base_de_dados!$M:$M,"&lt;=2010",base_de_dados!$O:$O,"&gt;=40543")</f>
        <v>0</v>
      </c>
      <c r="F76" s="5">
        <f>SUMIFS(base_de_dados!$T:$T,base_de_dados!$B:$B,$B76,base_de_dados!$G:$G,F$61,base_de_dados!$H:$H,$L$1,base_de_dados!$C:$C,$A76,base_de_dados!$M:$M,"&lt;=2010",base_de_dados!$O:$O,"&gt;=40543")</f>
        <v>0</v>
      </c>
      <c r="G76" s="5">
        <f>SUMIFS(base_de_dados!$T:$T,base_de_dados!$B:$B,$B76,base_de_dados!$G:$G,G$61,base_de_dados!$H:$H,$L$1,base_de_dados!$C:$C,$A76,base_de_dados!$M:$M,"&lt;=2010",base_de_dados!$O:$O,"&gt;=40543")</f>
        <v>0</v>
      </c>
      <c r="H76" s="5">
        <f>SUMIFS(base_de_dados!$T:$T,base_de_dados!$B:$B,$B76,base_de_dados!$G:$G,H$61,base_de_dados!$H:$H,$L$1,base_de_dados!$C:$C,$A76,base_de_dados!$M:$M,"&lt;=2010",base_de_dados!$O:$O,"&gt;=40543")</f>
        <v>0</v>
      </c>
      <c r="I76" s="5">
        <f>SUMIFS(base_de_dados!$T:$T,base_de_dados!$B:$B,$B76,base_de_dados!$G:$G,I$61,base_de_dados!$H:$H,$L$1,base_de_dados!$C:$C,$A76,base_de_dados!$M:$M,"&lt;=2010",base_de_dados!$O:$O,"&gt;=40543")</f>
        <v>0</v>
      </c>
      <c r="J76" s="5">
        <f>SUMIFS(base_de_dados!$T:$T,base_de_dados!$B:$B,$B76,base_de_dados!$G:$G,J$61,base_de_dados!$H:$H,$L$1,base_de_dados!$C:$C,$A76,base_de_dados!$M:$M,"&lt;=2010",base_de_dados!$O:$O,"&gt;=40543")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SUMIFS(base_de_dados!$T:$T,base_de_dados!$B:$B,$B77,base_de_dados!$G:$G,C$61,base_de_dados!$H:$H,$L$1,base_de_dados!$C:$C,$A77,base_de_dados!$M:$M,"&lt;=2010",base_de_dados!$O:$O,"&gt;=40543")</f>
        <v>0</v>
      </c>
      <c r="D77" s="5">
        <f>SUMIFS(base_de_dados!$T:$T,base_de_dados!$B:$B,$B77,base_de_dados!$G:$G,D$61,base_de_dados!$H:$H,$L$1,base_de_dados!$C:$C,$A77,base_de_dados!$M:$M,"&lt;=2010",base_de_dados!$O:$O,"&gt;=40543")</f>
        <v>0</v>
      </c>
      <c r="E77" s="5">
        <f>SUMIFS(base_de_dados!$T:$T,base_de_dados!$B:$B,$B77,base_de_dados!$G:$G,E$61,base_de_dados!$H:$H,$L$1,base_de_dados!$C:$C,$A77,base_de_dados!$M:$M,"&lt;=2010",base_de_dados!$O:$O,"&gt;=40543")</f>
        <v>0</v>
      </c>
      <c r="F77" s="5">
        <f>SUMIFS(base_de_dados!$T:$T,base_de_dados!$B:$B,$B77,base_de_dados!$G:$G,F$61,base_de_dados!$H:$H,$L$1,base_de_dados!$C:$C,$A77,base_de_dados!$M:$M,"&lt;=2010",base_de_dados!$O:$O,"&gt;=40543")</f>
        <v>0</v>
      </c>
      <c r="G77" s="5">
        <f>SUMIFS(base_de_dados!$T:$T,base_de_dados!$B:$B,$B77,base_de_dados!$G:$G,G$61,base_de_dados!$H:$H,$L$1,base_de_dados!$C:$C,$A77,base_de_dados!$M:$M,"&lt;=2010",base_de_dados!$O:$O,"&gt;=40543")</f>
        <v>0</v>
      </c>
      <c r="H77" s="5">
        <f>SUMIFS(base_de_dados!$T:$T,base_de_dados!$B:$B,$B77,base_de_dados!$G:$G,H$61,base_de_dados!$H:$H,$L$1,base_de_dados!$C:$C,$A77,base_de_dados!$M:$M,"&lt;=2010",base_de_dados!$O:$O,"&gt;=40543")</f>
        <v>0</v>
      </c>
      <c r="I77" s="5">
        <f>SUMIFS(base_de_dados!$T:$T,base_de_dados!$B:$B,$B77,base_de_dados!$G:$G,I$61,base_de_dados!$H:$H,$L$1,base_de_dados!$C:$C,$A77,base_de_dados!$M:$M,"&lt;=2010",base_de_dados!$O:$O,"&gt;=40543")</f>
        <v>0</v>
      </c>
      <c r="J77" s="5">
        <f>SUMIFS(base_de_dados!$T:$T,base_de_dados!$B:$B,$B77,base_de_dados!$G:$G,J$61,base_de_dados!$H:$H,$L$1,base_de_dados!$C:$C,$A77,base_de_dados!$M:$M,"&lt;=2010",base_de_dados!$O:$O,"&gt;=40543")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SUMIFS(base_de_dados!$T:$T,base_de_dados!$B:$B,$B78,base_de_dados!$G:$G,C$61,base_de_dados!$H:$H,$L$1,base_de_dados!$C:$C,$A78,base_de_dados!$M:$M,"&lt;=2010",base_de_dados!$O:$O,"&gt;=40543")</f>
        <v>0</v>
      </c>
      <c r="D78" s="5">
        <f>SUMIFS(base_de_dados!$T:$T,base_de_dados!$B:$B,$B78,base_de_dados!$G:$G,D$61,base_de_dados!$H:$H,$L$1,base_de_dados!$C:$C,$A78,base_de_dados!$M:$M,"&lt;=2010",base_de_dados!$O:$O,"&gt;=40543")</f>
        <v>0</v>
      </c>
      <c r="E78" s="5">
        <f>SUMIFS(base_de_dados!$T:$T,base_de_dados!$B:$B,$B78,base_de_dados!$G:$G,E$61,base_de_dados!$H:$H,$L$1,base_de_dados!$C:$C,$A78,base_de_dados!$M:$M,"&lt;=2010",base_de_dados!$O:$O,"&gt;=40543")</f>
        <v>0</v>
      </c>
      <c r="F78" s="5">
        <f>SUMIFS(base_de_dados!$T:$T,base_de_dados!$B:$B,$B78,base_de_dados!$G:$G,F$61,base_de_dados!$H:$H,$L$1,base_de_dados!$C:$C,$A78,base_de_dados!$M:$M,"&lt;=2010",base_de_dados!$O:$O,"&gt;=40543")</f>
        <v>0</v>
      </c>
      <c r="G78" s="5">
        <f>SUMIFS(base_de_dados!$T:$T,base_de_dados!$B:$B,$B78,base_de_dados!$G:$G,G$61,base_de_dados!$H:$H,$L$1,base_de_dados!$C:$C,$A78,base_de_dados!$M:$M,"&lt;=2010",base_de_dados!$O:$O,"&gt;=40543")</f>
        <v>0</v>
      </c>
      <c r="H78" s="5">
        <f>SUMIFS(base_de_dados!$T:$T,base_de_dados!$B:$B,$B78,base_de_dados!$G:$G,H$61,base_de_dados!$H:$H,$L$1,base_de_dados!$C:$C,$A78,base_de_dados!$M:$M,"&lt;=2010",base_de_dados!$O:$O,"&gt;=40543")</f>
        <v>0</v>
      </c>
      <c r="I78" s="5">
        <f>SUMIFS(base_de_dados!$T:$T,base_de_dados!$B:$B,$B78,base_de_dados!$G:$G,I$61,base_de_dados!$H:$H,$L$1,base_de_dados!$C:$C,$A78,base_de_dados!$M:$M,"&lt;=2010",base_de_dados!$O:$O,"&gt;=40543")</f>
        <v>0</v>
      </c>
      <c r="J78" s="5">
        <f>SUMIFS(base_de_dados!$T:$T,base_de_dados!$B:$B,$B78,base_de_dados!$G:$G,J$61,base_de_dados!$H:$H,$L$1,base_de_dados!$C:$C,$A78,base_de_dados!$M:$M,"&lt;=2010",base_de_dados!$O:$O,"&gt;=40543")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SUMIFS(base_de_dados!$T:$T,base_de_dados!$B:$B,$B79,base_de_dados!$G:$G,C$61,base_de_dados!$H:$H,$L$1,base_de_dados!$C:$C,$A79,base_de_dados!$M:$M,"&lt;=2010",base_de_dados!$O:$O,"&gt;=40543")</f>
        <v>0</v>
      </c>
      <c r="D79" s="5">
        <f>SUMIFS(base_de_dados!$T:$T,base_de_dados!$B:$B,$B79,base_de_dados!$G:$G,D$61,base_de_dados!$H:$H,$L$1,base_de_dados!$C:$C,$A79,base_de_dados!$M:$M,"&lt;=2010",base_de_dados!$O:$O,"&gt;=40543")</f>
        <v>0</v>
      </c>
      <c r="E79" s="5">
        <f>SUMIFS(base_de_dados!$T:$T,base_de_dados!$B:$B,$B79,base_de_dados!$G:$G,E$61,base_de_dados!$H:$H,$L$1,base_de_dados!$C:$C,$A79,base_de_dados!$M:$M,"&lt;=2010",base_de_dados!$O:$O,"&gt;=40543")</f>
        <v>0</v>
      </c>
      <c r="F79" s="5">
        <f>SUMIFS(base_de_dados!$T:$T,base_de_dados!$B:$B,$B79,base_de_dados!$G:$G,F$61,base_de_dados!$H:$H,$L$1,base_de_dados!$C:$C,$A79,base_de_dados!$M:$M,"&lt;=2010",base_de_dados!$O:$O,"&gt;=40543")</f>
        <v>0</v>
      </c>
      <c r="G79" s="5">
        <f>SUMIFS(base_de_dados!$T:$T,base_de_dados!$B:$B,$B79,base_de_dados!$G:$G,G$61,base_de_dados!$H:$H,$L$1,base_de_dados!$C:$C,$A79,base_de_dados!$M:$M,"&lt;=2010",base_de_dados!$O:$O,"&gt;=40543")</f>
        <v>0</v>
      </c>
      <c r="H79" s="5">
        <f>SUMIFS(base_de_dados!$T:$T,base_de_dados!$B:$B,$B79,base_de_dados!$G:$G,H$61,base_de_dados!$H:$H,$L$1,base_de_dados!$C:$C,$A79,base_de_dados!$M:$M,"&lt;=2010",base_de_dados!$O:$O,"&gt;=40543")</f>
        <v>0</v>
      </c>
      <c r="I79" s="5">
        <f>SUMIFS(base_de_dados!$T:$T,base_de_dados!$B:$B,$B79,base_de_dados!$G:$G,I$61,base_de_dados!$H:$H,$L$1,base_de_dados!$C:$C,$A79,base_de_dados!$M:$M,"&lt;=2010",base_de_dados!$O:$O,"&gt;=40543")</f>
        <v>0</v>
      </c>
      <c r="J79" s="5">
        <f>SUMIFS(base_de_dados!$T:$T,base_de_dados!$B:$B,$B79,base_de_dados!$G:$G,J$61,base_de_dados!$H:$H,$L$1,base_de_dados!$C:$C,$A79,base_de_dados!$M:$M,"&lt;=2010",base_de_dados!$O:$O,"&gt;=40543")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SUMIFS(base_de_dados!$T:$T,base_de_dados!$B:$B,$B80,base_de_dados!$G:$G,C$61,base_de_dados!$H:$H,$L$1,base_de_dados!$C:$C,$A80,base_de_dados!$M:$M,"&lt;=2010",base_de_dados!$O:$O,"&gt;=40543")</f>
        <v>0</v>
      </c>
      <c r="D80" s="5">
        <f>SUMIFS(base_de_dados!$T:$T,base_de_dados!$B:$B,$B80,base_de_dados!$G:$G,D$61,base_de_dados!$H:$H,$L$1,base_de_dados!$C:$C,$A80,base_de_dados!$M:$M,"&lt;=2010",base_de_dados!$O:$O,"&gt;=40543")</f>
        <v>0</v>
      </c>
      <c r="E80" s="5">
        <f>SUMIFS(base_de_dados!$T:$T,base_de_dados!$B:$B,$B80,base_de_dados!$G:$G,E$61,base_de_dados!$H:$H,$L$1,base_de_dados!$C:$C,$A80,base_de_dados!$M:$M,"&lt;=2010",base_de_dados!$O:$O,"&gt;=40543")</f>
        <v>0</v>
      </c>
      <c r="F80" s="5">
        <f>SUMIFS(base_de_dados!$T:$T,base_de_dados!$B:$B,$B80,base_de_dados!$G:$G,F$61,base_de_dados!$H:$H,$L$1,base_de_dados!$C:$C,$A80,base_de_dados!$M:$M,"&lt;=2010",base_de_dados!$O:$O,"&gt;=40543")</f>
        <v>0</v>
      </c>
      <c r="G80" s="5">
        <f>SUMIFS(base_de_dados!$T:$T,base_de_dados!$B:$B,$B80,base_de_dados!$G:$G,G$61,base_de_dados!$H:$H,$L$1,base_de_dados!$C:$C,$A80,base_de_dados!$M:$M,"&lt;=2010",base_de_dados!$O:$O,"&gt;=40543")</f>
        <v>0</v>
      </c>
      <c r="H80" s="5">
        <f>SUMIFS(base_de_dados!$T:$T,base_de_dados!$B:$B,$B80,base_de_dados!$G:$G,H$61,base_de_dados!$H:$H,$L$1,base_de_dados!$C:$C,$A80,base_de_dados!$M:$M,"&lt;=2010",base_de_dados!$O:$O,"&gt;=40543")</f>
        <v>0</v>
      </c>
      <c r="I80" s="5">
        <f>SUMIFS(base_de_dados!$T:$T,base_de_dados!$B:$B,$B80,base_de_dados!$G:$G,I$61,base_de_dados!$H:$H,$L$1,base_de_dados!$C:$C,$A80,base_de_dados!$M:$M,"&lt;=2010",base_de_dados!$O:$O,"&gt;=40543")</f>
        <v>0</v>
      </c>
      <c r="J80" s="5">
        <f>SUMIFS(base_de_dados!$T:$T,base_de_dados!$B:$B,$B80,base_de_dados!$G:$G,J$61,base_de_dados!$H:$H,$L$1,base_de_dados!$C:$C,$A80,base_de_dados!$M:$M,"&lt;=2010",base_de_dados!$O:$O,"&gt;=40543")</f>
        <v>2.1361111111111111</v>
      </c>
      <c r="K80" s="32">
        <f t="shared" si="5"/>
        <v>2.1361111111111111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SUMIFS(base_de_dados!$T:$T,base_de_dados!$B:$B,$B81,base_de_dados!$G:$G,C$61,base_de_dados!$H:$H,$L$1,base_de_dados!$C:$C,$A81,base_de_dados!$M:$M,"&lt;=2010",base_de_dados!$O:$O,"&gt;=40543")</f>
        <v>0</v>
      </c>
      <c r="D81" s="5">
        <f>SUMIFS(base_de_dados!$T:$T,base_de_dados!$B:$B,$B81,base_de_dados!$G:$G,D$61,base_de_dados!$H:$H,$L$1,base_de_dados!$C:$C,$A81,base_de_dados!$M:$M,"&lt;=2010",base_de_dados!$O:$O,"&gt;=40543")</f>
        <v>0</v>
      </c>
      <c r="E81" s="5">
        <f>SUMIFS(base_de_dados!$T:$T,base_de_dados!$B:$B,$B81,base_de_dados!$G:$G,E$61,base_de_dados!$H:$H,$L$1,base_de_dados!$C:$C,$A81,base_de_dados!$M:$M,"&lt;=2010",base_de_dados!$O:$O,"&gt;=40543")</f>
        <v>0</v>
      </c>
      <c r="F81" s="5">
        <f>SUMIFS(base_de_dados!$T:$T,base_de_dados!$B:$B,$B81,base_de_dados!$G:$G,F$61,base_de_dados!$H:$H,$L$1,base_de_dados!$C:$C,$A81,base_de_dados!$M:$M,"&lt;=2010",base_de_dados!$O:$O,"&gt;=40543")</f>
        <v>0</v>
      </c>
      <c r="G81" s="5">
        <f>SUMIFS(base_de_dados!$T:$T,base_de_dados!$B:$B,$B81,base_de_dados!$G:$G,G$61,base_de_dados!$H:$H,$L$1,base_de_dados!$C:$C,$A81,base_de_dados!$M:$M,"&lt;=2010",base_de_dados!$O:$O,"&gt;=40543")</f>
        <v>0</v>
      </c>
      <c r="H81" s="5">
        <f>SUMIFS(base_de_dados!$T:$T,base_de_dados!$B:$B,$B81,base_de_dados!$G:$G,H$61,base_de_dados!$H:$H,$L$1,base_de_dados!$C:$C,$A81,base_de_dados!$M:$M,"&lt;=2010",base_de_dados!$O:$O,"&gt;=40543")</f>
        <v>0</v>
      </c>
      <c r="I81" s="5">
        <f>SUMIFS(base_de_dados!$T:$T,base_de_dados!$B:$B,$B81,base_de_dados!$G:$G,I$61,base_de_dados!$H:$H,$L$1,base_de_dados!$C:$C,$A81,base_de_dados!$M:$M,"&lt;=2010",base_de_dados!$O:$O,"&gt;=40543")</f>
        <v>0</v>
      </c>
      <c r="J81" s="5">
        <f>SUMIFS(base_de_dados!$T:$T,base_de_dados!$B:$B,$B81,base_de_dados!$G:$G,J$61,base_de_dados!$H:$H,$L$1,base_de_dados!$C:$C,$A81,base_de_dados!$M:$M,"&lt;=2010",base_de_dados!$O:$O,"&gt;=40543")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SUMIFS(base_de_dados!$T:$T,base_de_dados!$B:$B,$B82,base_de_dados!$G:$G,C$61,base_de_dados!$H:$H,$L$1,base_de_dados!$C:$C,$A82,base_de_dados!$M:$M,"&lt;=2010",base_de_dados!$O:$O,"&gt;=40543")</f>
        <v>0</v>
      </c>
      <c r="D82" s="5">
        <f>SUMIFS(base_de_dados!$T:$T,base_de_dados!$B:$B,$B82,base_de_dados!$G:$G,D$61,base_de_dados!$H:$H,$L$1,base_de_dados!$C:$C,$A82,base_de_dados!$M:$M,"&lt;=2010",base_de_dados!$O:$O,"&gt;=40543")</f>
        <v>0</v>
      </c>
      <c r="E82" s="5">
        <f>SUMIFS(base_de_dados!$T:$T,base_de_dados!$B:$B,$B82,base_de_dados!$G:$G,E$61,base_de_dados!$H:$H,$L$1,base_de_dados!$C:$C,$A82,base_de_dados!$M:$M,"&lt;=2010",base_de_dados!$O:$O,"&gt;=40543")</f>
        <v>0</v>
      </c>
      <c r="F82" s="5">
        <f>SUMIFS(base_de_dados!$T:$T,base_de_dados!$B:$B,$B82,base_de_dados!$G:$G,F$61,base_de_dados!$H:$H,$L$1,base_de_dados!$C:$C,$A82,base_de_dados!$M:$M,"&lt;=2010",base_de_dados!$O:$O,"&gt;=40543")</f>
        <v>0</v>
      </c>
      <c r="G82" s="5">
        <f>SUMIFS(base_de_dados!$T:$T,base_de_dados!$B:$B,$B82,base_de_dados!$G:$G,G$61,base_de_dados!$H:$H,$L$1,base_de_dados!$C:$C,$A82,base_de_dados!$M:$M,"&lt;=2010",base_de_dados!$O:$O,"&gt;=40543")</f>
        <v>0</v>
      </c>
      <c r="H82" s="5">
        <f>SUMIFS(base_de_dados!$T:$T,base_de_dados!$B:$B,$B82,base_de_dados!$G:$G,H$61,base_de_dados!$H:$H,$L$1,base_de_dados!$C:$C,$A82,base_de_dados!$M:$M,"&lt;=2010",base_de_dados!$O:$O,"&gt;=40543")</f>
        <v>0</v>
      </c>
      <c r="I82" s="5">
        <f>SUMIFS(base_de_dados!$T:$T,base_de_dados!$B:$B,$B82,base_de_dados!$G:$G,I$61,base_de_dados!$H:$H,$L$1,base_de_dados!$C:$C,$A82,base_de_dados!$M:$M,"&lt;=2010",base_de_dados!$O:$O,"&gt;=40543")</f>
        <v>0</v>
      </c>
      <c r="J82" s="5">
        <f>SUMIFS(base_de_dados!$T:$T,base_de_dados!$B:$B,$B82,base_de_dados!$G:$G,J$61,base_de_dados!$H:$H,$L$1,base_de_dados!$C:$C,$A82,base_de_dados!$M:$M,"&lt;=2010",base_de_dados!$O:$O,"&gt;=40543")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SUMIFS(base_de_dados!$T:$T,base_de_dados!$B:$B,$B83,base_de_dados!$G:$G,C$61,base_de_dados!$H:$H,$L$1,base_de_dados!$C:$C,$A83,base_de_dados!$M:$M,"&lt;=2010",base_de_dados!$O:$O,"&gt;=40543")</f>
        <v>0</v>
      </c>
      <c r="D83" s="5">
        <f>SUMIFS(base_de_dados!$T:$T,base_de_dados!$B:$B,$B83,base_de_dados!$G:$G,D$61,base_de_dados!$H:$H,$L$1,base_de_dados!$C:$C,$A83,base_de_dados!$M:$M,"&lt;=2010",base_de_dados!$O:$O,"&gt;=40543")</f>
        <v>0</v>
      </c>
      <c r="E83" s="5">
        <f>SUMIFS(base_de_dados!$T:$T,base_de_dados!$B:$B,$B83,base_de_dados!$G:$G,E$61,base_de_dados!$H:$H,$L$1,base_de_dados!$C:$C,$A83,base_de_dados!$M:$M,"&lt;=2010",base_de_dados!$O:$O,"&gt;=40543")</f>
        <v>0</v>
      </c>
      <c r="F83" s="5">
        <f>SUMIFS(base_de_dados!$T:$T,base_de_dados!$B:$B,$B83,base_de_dados!$G:$G,F$61,base_de_dados!$H:$H,$L$1,base_de_dados!$C:$C,$A83,base_de_dados!$M:$M,"&lt;=2010",base_de_dados!$O:$O,"&gt;=40543")</f>
        <v>0</v>
      </c>
      <c r="G83" s="5">
        <f>SUMIFS(base_de_dados!$T:$T,base_de_dados!$B:$B,$B83,base_de_dados!$G:$G,G$61,base_de_dados!$H:$H,$L$1,base_de_dados!$C:$C,$A83,base_de_dados!$M:$M,"&lt;=2010",base_de_dados!$O:$O,"&gt;=40543")</f>
        <v>0</v>
      </c>
      <c r="H83" s="5">
        <f>SUMIFS(base_de_dados!$T:$T,base_de_dados!$B:$B,$B83,base_de_dados!$G:$G,H$61,base_de_dados!$H:$H,$L$1,base_de_dados!$C:$C,$A83,base_de_dados!$M:$M,"&lt;=2010",base_de_dados!$O:$O,"&gt;=40543")</f>
        <v>0</v>
      </c>
      <c r="I83" s="5">
        <f>SUMIFS(base_de_dados!$T:$T,base_de_dados!$B:$B,$B83,base_de_dados!$G:$G,I$61,base_de_dados!$H:$H,$L$1,base_de_dados!$C:$C,$A83,base_de_dados!$M:$M,"&lt;=2010",base_de_dados!$O:$O,"&gt;=40543")</f>
        <v>0</v>
      </c>
      <c r="J83" s="5">
        <f>SUMIFS(base_de_dados!$T:$T,base_de_dados!$B:$B,$B83,base_de_dados!$G:$G,J$61,base_de_dados!$H:$H,$L$1,base_de_dados!$C:$C,$A83,base_de_dados!$M:$M,"&lt;=2010",base_de_dados!$O:$O,"&gt;=40543")</f>
        <v>0</v>
      </c>
      <c r="K83" s="32">
        <f t="shared" si="5"/>
        <v>0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SUMIFS(base_de_dados!$T:$T,base_de_dados!$B:$B,$B84,base_de_dados!$G:$G,C$61,base_de_dados!$H:$H,$L$1,base_de_dados!$C:$C,$A84,base_de_dados!$M:$M,"&lt;=2010",base_de_dados!$O:$O,"&gt;=40543")</f>
        <v>0</v>
      </c>
      <c r="D84" s="5">
        <f>SUMIFS(base_de_dados!$T:$T,base_de_dados!$B:$B,$B84,base_de_dados!$G:$G,D$61,base_de_dados!$H:$H,$L$1,base_de_dados!$C:$C,$A84,base_de_dados!$M:$M,"&lt;=2010",base_de_dados!$O:$O,"&gt;=40543")</f>
        <v>0</v>
      </c>
      <c r="E84" s="5">
        <f>SUMIFS(base_de_dados!$T:$T,base_de_dados!$B:$B,$B84,base_de_dados!$G:$G,E$61,base_de_dados!$H:$H,$L$1,base_de_dados!$C:$C,$A84,base_de_dados!$M:$M,"&lt;=2010",base_de_dados!$O:$O,"&gt;=40543")</f>
        <v>0</v>
      </c>
      <c r="F84" s="5">
        <f>SUMIFS(base_de_dados!$T:$T,base_de_dados!$B:$B,$B84,base_de_dados!$G:$G,F$61,base_de_dados!$H:$H,$L$1,base_de_dados!$C:$C,$A84,base_de_dados!$M:$M,"&lt;=2010",base_de_dados!$O:$O,"&gt;=40543")</f>
        <v>0</v>
      </c>
      <c r="G84" s="5">
        <f>SUMIFS(base_de_dados!$T:$T,base_de_dados!$B:$B,$B84,base_de_dados!$G:$G,G$61,base_de_dados!$H:$H,$L$1,base_de_dados!$C:$C,$A84,base_de_dados!$M:$M,"&lt;=2010",base_de_dados!$O:$O,"&gt;=40543")</f>
        <v>0</v>
      </c>
      <c r="H84" s="5">
        <f>SUMIFS(base_de_dados!$T:$T,base_de_dados!$B:$B,$B84,base_de_dados!$G:$G,H$61,base_de_dados!$H:$H,$L$1,base_de_dados!$C:$C,$A84,base_de_dados!$M:$M,"&lt;=2010",base_de_dados!$O:$O,"&gt;=40543")</f>
        <v>0</v>
      </c>
      <c r="I84" s="5">
        <f>SUMIFS(base_de_dados!$T:$T,base_de_dados!$B:$B,$B84,base_de_dados!$G:$G,I$61,base_de_dados!$H:$H,$L$1,base_de_dados!$C:$C,$A84,base_de_dados!$M:$M,"&lt;=2010",base_de_dados!$O:$O,"&gt;=40543")</f>
        <v>0</v>
      </c>
      <c r="J84" s="5">
        <f>SUMIFS(base_de_dados!$T:$T,base_de_dados!$B:$B,$B84,base_de_dados!$G:$G,J$61,base_de_dados!$H:$H,$L$1,base_de_dados!$C:$C,$A84,base_de_dados!$M:$M,"&lt;=2010",base_de_dados!$O:$O,"&gt;=40543")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SUMIFS(base_de_dados!$T:$T,base_de_dados!$B:$B,$B85,base_de_dados!$G:$G,C$61,base_de_dados!$H:$H,$L$1,base_de_dados!$C:$C,$A85,base_de_dados!$M:$M,"&lt;=2010",base_de_dados!$O:$O,"&gt;=40543")</f>
        <v>0</v>
      </c>
      <c r="D85" s="5">
        <f>SUMIFS(base_de_dados!$T:$T,base_de_dados!$B:$B,$B85,base_de_dados!$G:$G,D$61,base_de_dados!$H:$H,$L$1,base_de_dados!$C:$C,$A85,base_de_dados!$M:$M,"&lt;=2010",base_de_dados!$O:$O,"&gt;=40543")</f>
        <v>0</v>
      </c>
      <c r="E85" s="5">
        <f>SUMIFS(base_de_dados!$T:$T,base_de_dados!$B:$B,$B85,base_de_dados!$G:$G,E$61,base_de_dados!$H:$H,$L$1,base_de_dados!$C:$C,$A85,base_de_dados!$M:$M,"&lt;=2010",base_de_dados!$O:$O,"&gt;=40543")</f>
        <v>0</v>
      </c>
      <c r="F85" s="5">
        <f>SUMIFS(base_de_dados!$T:$T,base_de_dados!$B:$B,$B85,base_de_dados!$G:$G,F$61,base_de_dados!$H:$H,$L$1,base_de_dados!$C:$C,$A85,base_de_dados!$M:$M,"&lt;=2010",base_de_dados!$O:$O,"&gt;=40543")</f>
        <v>0</v>
      </c>
      <c r="G85" s="5">
        <f>SUMIFS(base_de_dados!$T:$T,base_de_dados!$B:$B,$B85,base_de_dados!$G:$G,G$61,base_de_dados!$H:$H,$L$1,base_de_dados!$C:$C,$A85,base_de_dados!$M:$M,"&lt;=2010",base_de_dados!$O:$O,"&gt;=40543")</f>
        <v>0</v>
      </c>
      <c r="H85" s="5">
        <f>SUMIFS(base_de_dados!$T:$T,base_de_dados!$B:$B,$B85,base_de_dados!$G:$G,H$61,base_de_dados!$H:$H,$L$1,base_de_dados!$C:$C,$A85,base_de_dados!$M:$M,"&lt;=2010",base_de_dados!$O:$O,"&gt;=40543")</f>
        <v>0</v>
      </c>
      <c r="I85" s="5">
        <f>SUMIFS(base_de_dados!$T:$T,base_de_dados!$B:$B,$B85,base_de_dados!$G:$G,I$61,base_de_dados!$H:$H,$L$1,base_de_dados!$C:$C,$A85,base_de_dados!$M:$M,"&lt;=2010",base_de_dados!$O:$O,"&gt;=40543")</f>
        <v>0</v>
      </c>
      <c r="J85" s="5">
        <f>SUMIFS(base_de_dados!$T:$T,base_de_dados!$B:$B,$B85,base_de_dados!$G:$G,J$61,base_de_dados!$H:$H,$L$1,base_de_dados!$C:$C,$A85,base_de_dados!$M:$M,"&lt;=2010",base_de_dados!$O:$O,"&gt;=40543")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SUMIFS(base_de_dados!$T:$T,base_de_dados!$B:$B,$B86,base_de_dados!$G:$G,C$61,base_de_dados!$H:$H,$L$1,base_de_dados!$C:$C,$A86,base_de_dados!$M:$M,"&lt;=2010",base_de_dados!$O:$O,"&gt;=40543")</f>
        <v>0</v>
      </c>
      <c r="D86" s="5">
        <f>SUMIFS(base_de_dados!$T:$T,base_de_dados!$B:$B,$B86,base_de_dados!$G:$G,D$61,base_de_dados!$H:$H,$L$1,base_de_dados!$C:$C,$A86,base_de_dados!$M:$M,"&lt;=2010",base_de_dados!$O:$O,"&gt;=40543")</f>
        <v>0</v>
      </c>
      <c r="E86" s="5">
        <f>SUMIFS(base_de_dados!$T:$T,base_de_dados!$B:$B,$B86,base_de_dados!$G:$G,E$61,base_de_dados!$H:$H,$L$1,base_de_dados!$C:$C,$A86,base_de_dados!$M:$M,"&lt;=2010",base_de_dados!$O:$O,"&gt;=40543")</f>
        <v>0</v>
      </c>
      <c r="F86" s="5">
        <f>SUMIFS(base_de_dados!$T:$T,base_de_dados!$B:$B,$B86,base_de_dados!$G:$G,F$61,base_de_dados!$H:$H,$L$1,base_de_dados!$C:$C,$A86,base_de_dados!$M:$M,"&lt;=2010",base_de_dados!$O:$O,"&gt;=40543")</f>
        <v>3.121653031456114E-2</v>
      </c>
      <c r="G86" s="5">
        <f>SUMIFS(base_de_dados!$T:$T,base_de_dados!$B:$B,$B86,base_de_dados!$G:$G,G$61,base_de_dados!$H:$H,$L$1,base_de_dados!$C:$C,$A86,base_de_dados!$M:$M,"&lt;=2010",base_de_dados!$O:$O,"&gt;=40543")</f>
        <v>0</v>
      </c>
      <c r="H86" s="5">
        <f>SUMIFS(base_de_dados!$T:$T,base_de_dados!$B:$B,$B86,base_de_dados!$G:$G,H$61,base_de_dados!$H:$H,$L$1,base_de_dados!$C:$C,$A86,base_de_dados!$M:$M,"&lt;=2010",base_de_dados!$O:$O,"&gt;=40543")</f>
        <v>0</v>
      </c>
      <c r="I86" s="5">
        <f>SUMIFS(base_de_dados!$T:$T,base_de_dados!$B:$B,$B86,base_de_dados!$G:$G,I$61,base_de_dados!$H:$H,$L$1,base_de_dados!$C:$C,$A86,base_de_dados!$M:$M,"&lt;=2010",base_de_dados!$O:$O,"&gt;=40543")</f>
        <v>0</v>
      </c>
      <c r="J86" s="5">
        <f>SUMIFS(base_de_dados!$T:$T,base_de_dados!$B:$B,$B86,base_de_dados!$G:$G,J$61,base_de_dados!$H:$H,$L$1,base_de_dados!$C:$C,$A86,base_de_dados!$M:$M,"&lt;=2010",base_de_dados!$O:$O,"&gt;=40543")</f>
        <v>0</v>
      </c>
      <c r="K86" s="32">
        <f t="shared" si="5"/>
        <v>3.121653031456114E-2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SUMIFS(base_de_dados!$T:$T,base_de_dados!$B:$B,$B87,base_de_dados!$G:$G,C$61,base_de_dados!$H:$H,$L$1,base_de_dados!$C:$C,$A87,base_de_dados!$M:$M,"&lt;=2010",base_de_dados!$O:$O,"&gt;=40543")</f>
        <v>0</v>
      </c>
      <c r="D87" s="5">
        <f>SUMIFS(base_de_dados!$T:$T,base_de_dados!$B:$B,$B87,base_de_dados!$G:$G,D$61,base_de_dados!$H:$H,$L$1,base_de_dados!$C:$C,$A87,base_de_dados!$M:$M,"&lt;=2010",base_de_dados!$O:$O,"&gt;=40543")</f>
        <v>0</v>
      </c>
      <c r="E87" s="5">
        <f>SUMIFS(base_de_dados!$T:$T,base_de_dados!$B:$B,$B87,base_de_dados!$G:$G,E$61,base_de_dados!$H:$H,$L$1,base_de_dados!$C:$C,$A87,base_de_dados!$M:$M,"&lt;=2010",base_de_dados!$O:$O,"&gt;=40543")</f>
        <v>0</v>
      </c>
      <c r="F87" s="5">
        <f>SUMIFS(base_de_dados!$T:$T,base_de_dados!$B:$B,$B87,base_de_dados!$G:$G,F$61,base_de_dados!$H:$H,$L$1,base_de_dados!$C:$C,$A87,base_de_dados!$M:$M,"&lt;=2010",base_de_dados!$O:$O,"&gt;=40543")</f>
        <v>0</v>
      </c>
      <c r="G87" s="5">
        <f>SUMIFS(base_de_dados!$T:$T,base_de_dados!$B:$B,$B87,base_de_dados!$G:$G,G$61,base_de_dados!$H:$H,$L$1,base_de_dados!$C:$C,$A87,base_de_dados!$M:$M,"&lt;=2010",base_de_dados!$O:$O,"&gt;=40543")</f>
        <v>0</v>
      </c>
      <c r="H87" s="5">
        <f>SUMIFS(base_de_dados!$T:$T,base_de_dados!$B:$B,$B87,base_de_dados!$G:$G,H$61,base_de_dados!$H:$H,$L$1,base_de_dados!$C:$C,$A87,base_de_dados!$M:$M,"&lt;=2010",base_de_dados!$O:$O,"&gt;=40543")</f>
        <v>0</v>
      </c>
      <c r="I87" s="5">
        <f>SUMIFS(base_de_dados!$T:$T,base_de_dados!$B:$B,$B87,base_de_dados!$G:$G,I$61,base_de_dados!$H:$H,$L$1,base_de_dados!$C:$C,$A87,base_de_dados!$M:$M,"&lt;=2010",base_de_dados!$O:$O,"&gt;=40543")</f>
        <v>0</v>
      </c>
      <c r="J87" s="5">
        <f>SUMIFS(base_de_dados!$T:$T,base_de_dados!$B:$B,$B87,base_de_dados!$G:$G,J$61,base_de_dados!$H:$H,$L$1,base_de_dados!$C:$C,$A87,base_de_dados!$M:$M,"&lt;=2010",base_de_dados!$O:$O,"&gt;=40543")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SUMIFS(base_de_dados!$T:$T,base_de_dados!$B:$B,$B88,base_de_dados!$G:$G,C$61,base_de_dados!$H:$H,$L$1,base_de_dados!$C:$C,$A88,base_de_dados!$M:$M,"&lt;=2010",base_de_dados!$O:$O,"&gt;=40543")</f>
        <v>0</v>
      </c>
      <c r="D88" s="5">
        <f>SUMIFS(base_de_dados!$T:$T,base_de_dados!$B:$B,$B88,base_de_dados!$G:$G,D$61,base_de_dados!$H:$H,$L$1,base_de_dados!$C:$C,$A88,base_de_dados!$M:$M,"&lt;=2010",base_de_dados!$O:$O,"&gt;=40543")</f>
        <v>0</v>
      </c>
      <c r="E88" s="5">
        <f>SUMIFS(base_de_dados!$T:$T,base_de_dados!$B:$B,$B88,base_de_dados!$G:$G,E$61,base_de_dados!$H:$H,$L$1,base_de_dados!$C:$C,$A88,base_de_dados!$M:$M,"&lt;=2010",base_de_dados!$O:$O,"&gt;=40543")</f>
        <v>0</v>
      </c>
      <c r="F88" s="5">
        <f>SUMIFS(base_de_dados!$T:$T,base_de_dados!$B:$B,$B88,base_de_dados!$G:$G,F$61,base_de_dados!$H:$H,$L$1,base_de_dados!$C:$C,$A88,base_de_dados!$M:$M,"&lt;=2010",base_de_dados!$O:$O,"&gt;=40543")</f>
        <v>0</v>
      </c>
      <c r="G88" s="5">
        <f>SUMIFS(base_de_dados!$T:$T,base_de_dados!$B:$B,$B88,base_de_dados!$G:$G,G$61,base_de_dados!$H:$H,$L$1,base_de_dados!$C:$C,$A88,base_de_dados!$M:$M,"&lt;=2010",base_de_dados!$O:$O,"&gt;=40543")</f>
        <v>0</v>
      </c>
      <c r="H88" s="5">
        <f>SUMIFS(base_de_dados!$T:$T,base_de_dados!$B:$B,$B88,base_de_dados!$G:$G,H$61,base_de_dados!$H:$H,$L$1,base_de_dados!$C:$C,$A88,base_de_dados!$M:$M,"&lt;=2010",base_de_dados!$O:$O,"&gt;=40543")</f>
        <v>0</v>
      </c>
      <c r="I88" s="5">
        <f>SUMIFS(base_de_dados!$T:$T,base_de_dados!$B:$B,$B88,base_de_dados!$G:$G,I$61,base_de_dados!$H:$H,$L$1,base_de_dados!$C:$C,$A88,base_de_dados!$M:$M,"&lt;=2010",base_de_dados!$O:$O,"&gt;=40543")</f>
        <v>0</v>
      </c>
      <c r="J88" s="5">
        <f>SUMIFS(base_de_dados!$T:$T,base_de_dados!$B:$B,$B88,base_de_dados!$G:$G,J$61,base_de_dados!$H:$H,$L$1,base_de_dados!$C:$C,$A88,base_de_dados!$M:$M,"&lt;=2010",base_de_dados!$O:$O,"&gt;=40543")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SUMIFS(base_de_dados!$T:$T,base_de_dados!$B:$B,$B89,base_de_dados!$G:$G,C$61,base_de_dados!$H:$H,$L$1,base_de_dados!$C:$C,$A89,base_de_dados!$M:$M,"&lt;=2010",base_de_dados!$O:$O,"&gt;=40543")</f>
        <v>0</v>
      </c>
      <c r="D89" s="5">
        <f>SUMIFS(base_de_dados!$T:$T,base_de_dados!$B:$B,$B89,base_de_dados!$G:$G,D$61,base_de_dados!$H:$H,$L$1,base_de_dados!$C:$C,$A89,base_de_dados!$M:$M,"&lt;=2010",base_de_dados!$O:$O,"&gt;=40543")</f>
        <v>0</v>
      </c>
      <c r="E89" s="5">
        <f>SUMIFS(base_de_dados!$T:$T,base_de_dados!$B:$B,$B89,base_de_dados!$G:$G,E$61,base_de_dados!$H:$H,$L$1,base_de_dados!$C:$C,$A89,base_de_dados!$M:$M,"&lt;=2010",base_de_dados!$O:$O,"&gt;=40543")</f>
        <v>0</v>
      </c>
      <c r="F89" s="5">
        <f>SUMIFS(base_de_dados!$T:$T,base_de_dados!$B:$B,$B89,base_de_dados!$G:$G,F$61,base_de_dados!$H:$H,$L$1,base_de_dados!$C:$C,$A89,base_de_dados!$M:$M,"&lt;=2010",base_de_dados!$O:$O,"&gt;=40543")</f>
        <v>0</v>
      </c>
      <c r="G89" s="5">
        <f>SUMIFS(base_de_dados!$T:$T,base_de_dados!$B:$B,$B89,base_de_dados!$G:$G,G$61,base_de_dados!$H:$H,$L$1,base_de_dados!$C:$C,$A89,base_de_dados!$M:$M,"&lt;=2010",base_de_dados!$O:$O,"&gt;=40543")</f>
        <v>0</v>
      </c>
      <c r="H89" s="5">
        <f>SUMIFS(base_de_dados!$T:$T,base_de_dados!$B:$B,$B89,base_de_dados!$G:$G,H$61,base_de_dados!$H:$H,$L$1,base_de_dados!$C:$C,$A89,base_de_dados!$M:$M,"&lt;=2010",base_de_dados!$O:$O,"&gt;=40543")</f>
        <v>0</v>
      </c>
      <c r="I89" s="5">
        <f>SUMIFS(base_de_dados!$T:$T,base_de_dados!$B:$B,$B89,base_de_dados!$G:$G,I$61,base_de_dados!$H:$H,$L$1,base_de_dados!$C:$C,$A89,base_de_dados!$M:$M,"&lt;=2010",base_de_dados!$O:$O,"&gt;=40543")</f>
        <v>0</v>
      </c>
      <c r="J89" s="5">
        <f>SUMIFS(base_de_dados!$T:$T,base_de_dados!$B:$B,$B89,base_de_dados!$G:$G,J$61,base_de_dados!$H:$H,$L$1,base_de_dados!$C:$C,$A89,base_de_dados!$M:$M,"&lt;=2010",base_de_dados!$O:$O,"&gt;=40543")</f>
        <v>0</v>
      </c>
      <c r="K89" s="32">
        <f t="shared" si="5"/>
        <v>0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SUMIFS(base_de_dados!$T:$T,base_de_dados!$B:$B,$B90,base_de_dados!$G:$G,C$61,base_de_dados!$H:$H,$L$1,base_de_dados!$C:$C,$A90,base_de_dados!$M:$M,"&lt;=2010",base_de_dados!$O:$O,"&gt;=40543")</f>
        <v>0</v>
      </c>
      <c r="D90" s="5">
        <f>SUMIFS(base_de_dados!$T:$T,base_de_dados!$B:$B,$B90,base_de_dados!$G:$G,D$61,base_de_dados!$H:$H,$L$1,base_de_dados!$C:$C,$A90,base_de_dados!$M:$M,"&lt;=2010",base_de_dados!$O:$O,"&gt;=40543")</f>
        <v>0</v>
      </c>
      <c r="E90" s="5">
        <f>SUMIFS(base_de_dados!$T:$T,base_de_dados!$B:$B,$B90,base_de_dados!$G:$G,E$61,base_de_dados!$H:$H,$L$1,base_de_dados!$C:$C,$A90,base_de_dados!$M:$M,"&lt;=2010",base_de_dados!$O:$O,"&gt;=40543")</f>
        <v>0</v>
      </c>
      <c r="F90" s="5">
        <f>SUMIFS(base_de_dados!$T:$T,base_de_dados!$B:$B,$B90,base_de_dados!$G:$G,F$61,base_de_dados!$H:$H,$L$1,base_de_dados!$C:$C,$A90,base_de_dados!$M:$M,"&lt;=2010",base_de_dados!$O:$O,"&gt;=40543")</f>
        <v>0</v>
      </c>
      <c r="G90" s="5">
        <f>SUMIFS(base_de_dados!$T:$T,base_de_dados!$B:$B,$B90,base_de_dados!$G:$G,G$61,base_de_dados!$H:$H,$L$1,base_de_dados!$C:$C,$A90,base_de_dados!$M:$M,"&lt;=2010",base_de_dados!$O:$O,"&gt;=40543")</f>
        <v>0</v>
      </c>
      <c r="H90" s="5">
        <f>SUMIFS(base_de_dados!$T:$T,base_de_dados!$B:$B,$B90,base_de_dados!$G:$G,H$61,base_de_dados!$H:$H,$L$1,base_de_dados!$C:$C,$A90,base_de_dados!$M:$M,"&lt;=2010",base_de_dados!$O:$O,"&gt;=40543")</f>
        <v>0</v>
      </c>
      <c r="I90" s="5">
        <f>SUMIFS(base_de_dados!$T:$T,base_de_dados!$B:$B,$B90,base_de_dados!$G:$G,I$61,base_de_dados!$H:$H,$L$1,base_de_dados!$C:$C,$A90,base_de_dados!$M:$M,"&lt;=2010",base_de_dados!$O:$O,"&gt;=40543")</f>
        <v>0</v>
      </c>
      <c r="J90" s="5">
        <f>SUMIFS(base_de_dados!$T:$T,base_de_dados!$B:$B,$B90,base_de_dados!$G:$G,J$61,base_de_dados!$H:$H,$L$1,base_de_dados!$C:$C,$A90,base_de_dados!$M:$M,"&lt;=2010",base_de_dados!$O:$O,"&gt;=40543")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SUMIFS(base_de_dados!$T:$T,base_de_dados!$B:$B,$B91,base_de_dados!$G:$G,C$61,base_de_dados!$H:$H,$L$1,base_de_dados!$C:$C,$A91,base_de_dados!$M:$M,"&lt;=2010",base_de_dados!$O:$O,"&gt;=40543")</f>
        <v>0</v>
      </c>
      <c r="D91" s="5">
        <f>SUMIFS(base_de_dados!$T:$T,base_de_dados!$B:$B,$B91,base_de_dados!$G:$G,D$61,base_de_dados!$H:$H,$L$1,base_de_dados!$C:$C,$A91,base_de_dados!$M:$M,"&lt;=2010",base_de_dados!$O:$O,"&gt;=40543")</f>
        <v>0</v>
      </c>
      <c r="E91" s="5">
        <f>SUMIFS(base_de_dados!$T:$T,base_de_dados!$B:$B,$B91,base_de_dados!$G:$G,E$61,base_de_dados!$H:$H,$L$1,base_de_dados!$C:$C,$A91,base_de_dados!$M:$M,"&lt;=2010",base_de_dados!$O:$O,"&gt;=40543")</f>
        <v>0</v>
      </c>
      <c r="F91" s="5">
        <f>SUMIFS(base_de_dados!$T:$T,base_de_dados!$B:$B,$B91,base_de_dados!$G:$G,F$61,base_de_dados!$H:$H,$L$1,base_de_dados!$C:$C,$A91,base_de_dados!$M:$M,"&lt;=2010",base_de_dados!$O:$O,"&gt;=40543")</f>
        <v>0</v>
      </c>
      <c r="G91" s="5">
        <f>SUMIFS(base_de_dados!$T:$T,base_de_dados!$B:$B,$B91,base_de_dados!$G:$G,G$61,base_de_dados!$H:$H,$L$1,base_de_dados!$C:$C,$A91,base_de_dados!$M:$M,"&lt;=2010",base_de_dados!$O:$O,"&gt;=40543")</f>
        <v>0</v>
      </c>
      <c r="H91" s="5">
        <f>SUMIFS(base_de_dados!$T:$T,base_de_dados!$B:$B,$B91,base_de_dados!$G:$G,H$61,base_de_dados!$H:$H,$L$1,base_de_dados!$C:$C,$A91,base_de_dados!$M:$M,"&lt;=2010",base_de_dados!$O:$O,"&gt;=40543")</f>
        <v>0</v>
      </c>
      <c r="I91" s="5">
        <f>SUMIFS(base_de_dados!$T:$T,base_de_dados!$B:$B,$B91,base_de_dados!$G:$G,I$61,base_de_dados!$H:$H,$L$1,base_de_dados!$C:$C,$A91,base_de_dados!$M:$M,"&lt;=2010",base_de_dados!$O:$O,"&gt;=40543")</f>
        <v>0</v>
      </c>
      <c r="J91" s="5">
        <f>SUMIFS(base_de_dados!$T:$T,base_de_dados!$B:$B,$B91,base_de_dados!$G:$G,J$61,base_de_dados!$H:$H,$L$1,base_de_dados!$C:$C,$A91,base_de_dados!$M:$M,"&lt;=2010",base_de_dados!$O:$O,"&gt;=40543")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SUMIFS(base_de_dados!$T:$T,base_de_dados!$B:$B,$B92,base_de_dados!$G:$G,C$61,base_de_dados!$H:$H,$L$1,base_de_dados!$C:$C,$A92,base_de_dados!$M:$M,"&lt;=2010",base_de_dados!$O:$O,"&gt;=40543")</f>
        <v>0</v>
      </c>
      <c r="D92" s="5">
        <f>SUMIFS(base_de_dados!$T:$T,base_de_dados!$B:$B,$B92,base_de_dados!$G:$G,D$61,base_de_dados!$H:$H,$L$1,base_de_dados!$C:$C,$A92,base_de_dados!$M:$M,"&lt;=2010",base_de_dados!$O:$O,"&gt;=40543")</f>
        <v>0</v>
      </c>
      <c r="E92" s="5">
        <f>SUMIFS(base_de_dados!$T:$T,base_de_dados!$B:$B,$B92,base_de_dados!$G:$G,E$61,base_de_dados!$H:$H,$L$1,base_de_dados!$C:$C,$A92,base_de_dados!$M:$M,"&lt;=2010",base_de_dados!$O:$O,"&gt;=40543")</f>
        <v>0</v>
      </c>
      <c r="F92" s="5">
        <f>SUMIFS(base_de_dados!$T:$T,base_de_dados!$B:$B,$B92,base_de_dados!$G:$G,F$61,base_de_dados!$H:$H,$L$1,base_de_dados!$C:$C,$A92,base_de_dados!$M:$M,"&lt;=2010",base_de_dados!$O:$O,"&gt;=40543")</f>
        <v>0</v>
      </c>
      <c r="G92" s="5">
        <f>SUMIFS(base_de_dados!$T:$T,base_de_dados!$B:$B,$B92,base_de_dados!$G:$G,G$61,base_de_dados!$H:$H,$L$1,base_de_dados!$C:$C,$A92,base_de_dados!$M:$M,"&lt;=2010",base_de_dados!$O:$O,"&gt;=40543")</f>
        <v>0</v>
      </c>
      <c r="H92" s="5">
        <f>SUMIFS(base_de_dados!$T:$T,base_de_dados!$B:$B,$B92,base_de_dados!$G:$G,H$61,base_de_dados!$H:$H,$L$1,base_de_dados!$C:$C,$A92,base_de_dados!$M:$M,"&lt;=2010",base_de_dados!$O:$O,"&gt;=40543")</f>
        <v>0</v>
      </c>
      <c r="I92" s="5">
        <f>SUMIFS(base_de_dados!$T:$T,base_de_dados!$B:$B,$B92,base_de_dados!$G:$G,I$61,base_de_dados!$H:$H,$L$1,base_de_dados!$C:$C,$A92,base_de_dados!$M:$M,"&lt;=2010",base_de_dados!$O:$O,"&gt;=40543")</f>
        <v>0</v>
      </c>
      <c r="J92" s="5">
        <f>SUMIFS(base_de_dados!$T:$T,base_de_dados!$B:$B,$B92,base_de_dados!$G:$G,J$61,base_de_dados!$H:$H,$L$1,base_de_dados!$C:$C,$A92,base_de_dados!$M:$M,"&lt;=2010",base_de_dados!$O:$O,"&gt;=40543")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SUMIFS(base_de_dados!$T:$T,base_de_dados!$B:$B,$B93,base_de_dados!$G:$G,C$61,base_de_dados!$H:$H,$L$1,base_de_dados!$C:$C,$A93,base_de_dados!$M:$M,"&lt;=2010",base_de_dados!$O:$O,"&gt;=40543")</f>
        <v>0</v>
      </c>
      <c r="D93" s="5">
        <f>SUMIFS(base_de_dados!$T:$T,base_de_dados!$B:$B,$B93,base_de_dados!$G:$G,D$61,base_de_dados!$H:$H,$L$1,base_de_dados!$C:$C,$A93,base_de_dados!$M:$M,"&lt;=2010",base_de_dados!$O:$O,"&gt;=40543")</f>
        <v>0</v>
      </c>
      <c r="E93" s="5">
        <f>SUMIFS(base_de_dados!$T:$T,base_de_dados!$B:$B,$B93,base_de_dados!$G:$G,E$61,base_de_dados!$H:$H,$L$1,base_de_dados!$C:$C,$A93,base_de_dados!$M:$M,"&lt;=2010",base_de_dados!$O:$O,"&gt;=40543")</f>
        <v>0</v>
      </c>
      <c r="F93" s="5">
        <f>SUMIFS(base_de_dados!$T:$T,base_de_dados!$B:$B,$B93,base_de_dados!$G:$G,F$61,base_de_dados!$H:$H,$L$1,base_de_dados!$C:$C,$A93,base_de_dados!$M:$M,"&lt;=2010",base_de_dados!$O:$O,"&gt;=40543")</f>
        <v>0</v>
      </c>
      <c r="G93" s="5">
        <f>SUMIFS(base_de_dados!$T:$T,base_de_dados!$B:$B,$B93,base_de_dados!$G:$G,G$61,base_de_dados!$H:$H,$L$1,base_de_dados!$C:$C,$A93,base_de_dados!$M:$M,"&lt;=2010",base_de_dados!$O:$O,"&gt;=40543")</f>
        <v>0</v>
      </c>
      <c r="H93" s="5">
        <f>SUMIFS(base_de_dados!$T:$T,base_de_dados!$B:$B,$B93,base_de_dados!$G:$G,H$61,base_de_dados!$H:$H,$L$1,base_de_dados!$C:$C,$A93,base_de_dados!$M:$M,"&lt;=2010",base_de_dados!$O:$O,"&gt;=40543")</f>
        <v>0</v>
      </c>
      <c r="I93" s="5">
        <f>SUMIFS(base_de_dados!$T:$T,base_de_dados!$B:$B,$B93,base_de_dados!$G:$G,I$61,base_de_dados!$H:$H,$L$1,base_de_dados!$C:$C,$A93,base_de_dados!$M:$M,"&lt;=2010",base_de_dados!$O:$O,"&gt;=40543")</f>
        <v>0</v>
      </c>
      <c r="J93" s="5">
        <f>SUMIFS(base_de_dados!$T:$T,base_de_dados!$B:$B,$B93,base_de_dados!$G:$G,J$61,base_de_dados!$H:$H,$L$1,base_de_dados!$C:$C,$A93,base_de_dados!$M:$M,"&lt;=2010",base_de_dados!$O:$O,"&gt;=40543")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SUMIFS(base_de_dados!$T:$T,base_de_dados!$B:$B,$B94,base_de_dados!$G:$G,C$61,base_de_dados!$H:$H,$L$1,base_de_dados!$C:$C,$A94,base_de_dados!$M:$M,"&lt;=2010",base_de_dados!$O:$O,"&gt;=40543")</f>
        <v>0</v>
      </c>
      <c r="D94" s="5">
        <f>SUMIFS(base_de_dados!$T:$T,base_de_dados!$B:$B,$B94,base_de_dados!$G:$G,D$61,base_de_dados!$H:$H,$L$1,base_de_dados!$C:$C,$A94,base_de_dados!$M:$M,"&lt;=2010",base_de_dados!$O:$O,"&gt;=40543")</f>
        <v>0</v>
      </c>
      <c r="E94" s="5">
        <f>SUMIFS(base_de_dados!$T:$T,base_de_dados!$B:$B,$B94,base_de_dados!$G:$G,E$61,base_de_dados!$H:$H,$L$1,base_de_dados!$C:$C,$A94,base_de_dados!$M:$M,"&lt;=2010",base_de_dados!$O:$O,"&gt;=40543")</f>
        <v>0</v>
      </c>
      <c r="F94" s="5">
        <f>SUMIFS(base_de_dados!$T:$T,base_de_dados!$B:$B,$B94,base_de_dados!$G:$G,F$61,base_de_dados!$H:$H,$L$1,base_de_dados!$C:$C,$A94,base_de_dados!$M:$M,"&lt;=2010",base_de_dados!$O:$O,"&gt;=40543")</f>
        <v>0</v>
      </c>
      <c r="G94" s="5">
        <f>SUMIFS(base_de_dados!$T:$T,base_de_dados!$B:$B,$B94,base_de_dados!$G:$G,G$61,base_de_dados!$H:$H,$L$1,base_de_dados!$C:$C,$A94,base_de_dados!$M:$M,"&lt;=2010",base_de_dados!$O:$O,"&gt;=40543")</f>
        <v>0</v>
      </c>
      <c r="H94" s="5">
        <f>SUMIFS(base_de_dados!$T:$T,base_de_dados!$B:$B,$B94,base_de_dados!$G:$G,H$61,base_de_dados!$H:$H,$L$1,base_de_dados!$C:$C,$A94,base_de_dados!$M:$M,"&lt;=2010",base_de_dados!$O:$O,"&gt;=40543")</f>
        <v>0</v>
      </c>
      <c r="I94" s="5">
        <f>SUMIFS(base_de_dados!$T:$T,base_de_dados!$B:$B,$B94,base_de_dados!$G:$G,I$61,base_de_dados!$H:$H,$L$1,base_de_dados!$C:$C,$A94,base_de_dados!$M:$M,"&lt;=2010",base_de_dados!$O:$O,"&gt;=40543")</f>
        <v>0</v>
      </c>
      <c r="J94" s="5">
        <f>SUMIFS(base_de_dados!$T:$T,base_de_dados!$B:$B,$B94,base_de_dados!$G:$G,J$61,base_de_dados!$H:$H,$L$1,base_de_dados!$C:$C,$A94,base_de_dados!$M:$M,"&lt;=2010",base_de_dados!$O:$O,"&gt;=40543")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SUMIFS(base_de_dados!$T:$T,base_de_dados!$B:$B,$B95,base_de_dados!$G:$G,C$61,base_de_dados!$H:$H,$L$1,base_de_dados!$C:$C,$A95,base_de_dados!$M:$M,"&lt;=2010",base_de_dados!$O:$O,"&gt;=40543")</f>
        <v>0</v>
      </c>
      <c r="D95" s="5">
        <f>SUMIFS(base_de_dados!$T:$T,base_de_dados!$B:$B,$B95,base_de_dados!$G:$G,D$61,base_de_dados!$H:$H,$L$1,base_de_dados!$C:$C,$A95,base_de_dados!$M:$M,"&lt;=2010",base_de_dados!$O:$O,"&gt;=40543")</f>
        <v>0</v>
      </c>
      <c r="E95" s="5">
        <f>SUMIFS(base_de_dados!$T:$T,base_de_dados!$B:$B,$B95,base_de_dados!$G:$G,E$61,base_de_dados!$H:$H,$L$1,base_de_dados!$C:$C,$A95,base_de_dados!$M:$M,"&lt;=2010",base_de_dados!$O:$O,"&gt;=40543")</f>
        <v>2.3782343987823439E-3</v>
      </c>
      <c r="F95" s="5">
        <f>SUMIFS(base_de_dados!$T:$T,base_de_dados!$B:$B,$B95,base_de_dados!$G:$G,F$61,base_de_dados!$H:$H,$L$1,base_de_dados!$C:$C,$A95,base_de_dados!$M:$M,"&lt;=2010",base_de_dados!$O:$O,"&gt;=40543")</f>
        <v>1.0394469812278031E-3</v>
      </c>
      <c r="G95" s="5">
        <f>SUMIFS(base_de_dados!$T:$T,base_de_dados!$B:$B,$B95,base_de_dados!$G:$G,G$61,base_de_dados!$H:$H,$L$1,base_de_dados!$C:$C,$A95,base_de_dados!$M:$M,"&lt;=2010",base_de_dados!$O:$O,"&gt;=40543")</f>
        <v>0</v>
      </c>
      <c r="H95" s="5">
        <f>SUMIFS(base_de_dados!$T:$T,base_de_dados!$B:$B,$B95,base_de_dados!$G:$G,H$61,base_de_dados!$H:$H,$L$1,base_de_dados!$C:$C,$A95,base_de_dados!$M:$M,"&lt;=2010",base_de_dados!$O:$O,"&gt;=40543")</f>
        <v>0</v>
      </c>
      <c r="I95" s="5">
        <f>SUMIFS(base_de_dados!$T:$T,base_de_dados!$B:$B,$B95,base_de_dados!$G:$G,I$61,base_de_dados!$H:$H,$L$1,base_de_dados!$C:$C,$A95,base_de_dados!$M:$M,"&lt;=2010",base_de_dados!$O:$O,"&gt;=40543")</f>
        <v>0</v>
      </c>
      <c r="J95" s="5">
        <f>SUMIFS(base_de_dados!$T:$T,base_de_dados!$B:$B,$B95,base_de_dados!$G:$G,J$61,base_de_dados!$H:$H,$L$1,base_de_dados!$C:$C,$A95,base_de_dados!$M:$M,"&lt;=2010",base_de_dados!$O:$O,"&gt;=40543")</f>
        <v>0</v>
      </c>
      <c r="K95" s="32">
        <f t="shared" si="5"/>
        <v>3.4176813800101472E-3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SUMIFS(base_de_dados!$T:$T,base_de_dados!$B:$B,$B96,base_de_dados!$G:$G,C$61,base_de_dados!$H:$H,$L$1,base_de_dados!$C:$C,$A96,base_de_dados!$M:$M,"&lt;=2010",base_de_dados!$O:$O,"&gt;=40543")</f>
        <v>0</v>
      </c>
      <c r="D96" s="5">
        <f>SUMIFS(base_de_dados!$T:$T,base_de_dados!$B:$B,$B96,base_de_dados!$G:$G,D$61,base_de_dados!$H:$H,$L$1,base_de_dados!$C:$C,$A96,base_de_dados!$M:$M,"&lt;=2010",base_de_dados!$O:$O,"&gt;=40543")</f>
        <v>0</v>
      </c>
      <c r="E96" s="5">
        <f>SUMIFS(base_de_dados!$T:$T,base_de_dados!$B:$B,$B96,base_de_dados!$G:$G,E$61,base_de_dados!$H:$H,$L$1,base_de_dados!$C:$C,$A96,base_de_dados!$M:$M,"&lt;=2010",base_de_dados!$O:$O,"&gt;=40543")</f>
        <v>0</v>
      </c>
      <c r="F96" s="5">
        <f>SUMIFS(base_de_dados!$T:$T,base_de_dados!$B:$B,$B96,base_de_dados!$G:$G,F$61,base_de_dados!$H:$H,$L$1,base_de_dados!$C:$C,$A96,base_de_dados!$M:$M,"&lt;=2010",base_de_dados!$O:$O,"&gt;=40543")</f>
        <v>2.971841704718417E-2</v>
      </c>
      <c r="G96" s="5">
        <f>SUMIFS(base_de_dados!$T:$T,base_de_dados!$B:$B,$B96,base_de_dados!$G:$G,G$61,base_de_dados!$H:$H,$L$1,base_de_dados!$C:$C,$A96,base_de_dados!$M:$M,"&lt;=2010",base_de_dados!$O:$O,"&gt;=40543")</f>
        <v>0</v>
      </c>
      <c r="H96" s="5">
        <f>SUMIFS(base_de_dados!$T:$T,base_de_dados!$B:$B,$B96,base_de_dados!$G:$G,H$61,base_de_dados!$H:$H,$L$1,base_de_dados!$C:$C,$A96,base_de_dados!$M:$M,"&lt;=2010",base_de_dados!$O:$O,"&gt;=40543")</f>
        <v>0</v>
      </c>
      <c r="I96" s="5">
        <f>SUMIFS(base_de_dados!$T:$T,base_de_dados!$B:$B,$B96,base_de_dados!$G:$G,I$61,base_de_dados!$H:$H,$L$1,base_de_dados!$C:$C,$A96,base_de_dados!$M:$M,"&lt;=2010",base_de_dados!$O:$O,"&gt;=40543")</f>
        <v>0</v>
      </c>
      <c r="J96" s="5">
        <f>SUMIFS(base_de_dados!$T:$T,base_de_dados!$B:$B,$B96,base_de_dados!$G:$G,J$61,base_de_dados!$H:$H,$L$1,base_de_dados!$C:$C,$A96,base_de_dados!$M:$M,"&lt;=2010",base_de_dados!$O:$O,"&gt;=40543")</f>
        <v>0</v>
      </c>
      <c r="K96" s="32">
        <f t="shared" si="5"/>
        <v>2.971841704718417E-2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SUMIFS(base_de_dados!$T:$T,base_de_dados!$B:$B,$B97,base_de_dados!$G:$G,C$61,base_de_dados!$H:$H,$L$1,base_de_dados!$C:$C,$A97,base_de_dados!$M:$M,"&lt;=2010",base_de_dados!$O:$O,"&gt;=40543")</f>
        <v>0</v>
      </c>
      <c r="D97" s="5">
        <f>SUMIFS(base_de_dados!$T:$T,base_de_dados!$B:$B,$B97,base_de_dados!$G:$G,D$61,base_de_dados!$H:$H,$L$1,base_de_dados!$C:$C,$A97,base_de_dados!$M:$M,"&lt;=2010",base_de_dados!$O:$O,"&gt;=40543")</f>
        <v>0</v>
      </c>
      <c r="E97" s="5">
        <f>SUMIFS(base_de_dados!$T:$T,base_de_dados!$B:$B,$B97,base_de_dados!$G:$G,E$61,base_de_dados!$H:$H,$L$1,base_de_dados!$C:$C,$A97,base_de_dados!$M:$M,"&lt;=2010",base_de_dados!$O:$O,"&gt;=40543")</f>
        <v>0</v>
      </c>
      <c r="F97" s="5">
        <f>SUMIFS(base_de_dados!$T:$T,base_de_dados!$B:$B,$B97,base_de_dados!$G:$G,F$61,base_de_dados!$H:$H,$L$1,base_de_dados!$C:$C,$A97,base_de_dados!$M:$M,"&lt;=2010",base_de_dados!$O:$O,"&gt;=40543")</f>
        <v>0</v>
      </c>
      <c r="G97" s="5">
        <f>SUMIFS(base_de_dados!$T:$T,base_de_dados!$B:$B,$B97,base_de_dados!$G:$G,G$61,base_de_dados!$H:$H,$L$1,base_de_dados!$C:$C,$A97,base_de_dados!$M:$M,"&lt;=2010",base_de_dados!$O:$O,"&gt;=40543")</f>
        <v>0</v>
      </c>
      <c r="H97" s="5">
        <f>SUMIFS(base_de_dados!$T:$T,base_de_dados!$B:$B,$B97,base_de_dados!$G:$G,H$61,base_de_dados!$H:$H,$L$1,base_de_dados!$C:$C,$A97,base_de_dados!$M:$M,"&lt;=2010",base_de_dados!$O:$O,"&gt;=40543")</f>
        <v>0</v>
      </c>
      <c r="I97" s="5">
        <f>SUMIFS(base_de_dados!$T:$T,base_de_dados!$B:$B,$B97,base_de_dados!$G:$G,I$61,base_de_dados!$H:$H,$L$1,base_de_dados!$C:$C,$A97,base_de_dados!$M:$M,"&lt;=2010",base_de_dados!$O:$O,"&gt;=40543")</f>
        <v>8.6567732115677319E-4</v>
      </c>
      <c r="J97" s="5">
        <f>SUMIFS(base_de_dados!$T:$T,base_de_dados!$B:$B,$B97,base_de_dados!$G:$G,J$61,base_de_dados!$H:$H,$L$1,base_de_dados!$C:$C,$A97,base_de_dados!$M:$M,"&lt;=2010",base_de_dados!$O:$O,"&gt;=40543")</f>
        <v>0</v>
      </c>
      <c r="K97" s="32">
        <f t="shared" si="5"/>
        <v>8.6567732115677319E-4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SUMIFS(base_de_dados!$T:$T,base_de_dados!$B:$B,$B98,base_de_dados!$G:$G,C$61,base_de_dados!$H:$H,$L$1,base_de_dados!$C:$C,$A98,base_de_dados!$M:$M,"&lt;=2010",base_de_dados!$O:$O,"&gt;=40543")</f>
        <v>0</v>
      </c>
      <c r="D98" s="5">
        <f>SUMIFS(base_de_dados!$T:$T,base_de_dados!$B:$B,$B98,base_de_dados!$G:$G,D$61,base_de_dados!$H:$H,$L$1,base_de_dados!$C:$C,$A98,base_de_dados!$M:$M,"&lt;=2010",base_de_dados!$O:$O,"&gt;=40543")</f>
        <v>0</v>
      </c>
      <c r="E98" s="5">
        <f>SUMIFS(base_de_dados!$T:$T,base_de_dados!$B:$B,$B98,base_de_dados!$G:$G,E$61,base_de_dados!$H:$H,$L$1,base_de_dados!$C:$C,$A98,base_de_dados!$M:$M,"&lt;=2010",base_de_dados!$O:$O,"&gt;=40543")</f>
        <v>0</v>
      </c>
      <c r="F98" s="5">
        <f>SUMIFS(base_de_dados!$T:$T,base_de_dados!$B:$B,$B98,base_de_dados!$G:$G,F$61,base_de_dados!$H:$H,$L$1,base_de_dados!$C:$C,$A98,base_de_dados!$M:$M,"&lt;=2010",base_de_dados!$O:$O,"&gt;=40543")</f>
        <v>0</v>
      </c>
      <c r="G98" s="5">
        <f>SUMIFS(base_de_dados!$T:$T,base_de_dados!$B:$B,$B98,base_de_dados!$G:$G,G$61,base_de_dados!$H:$H,$L$1,base_de_dados!$C:$C,$A98,base_de_dados!$M:$M,"&lt;=2010",base_de_dados!$O:$O,"&gt;=40543")</f>
        <v>0</v>
      </c>
      <c r="H98" s="5">
        <f>SUMIFS(base_de_dados!$T:$T,base_de_dados!$B:$B,$B98,base_de_dados!$G:$G,H$61,base_de_dados!$H:$H,$L$1,base_de_dados!$C:$C,$A98,base_de_dados!$M:$M,"&lt;=2010",base_de_dados!$O:$O,"&gt;=40543")</f>
        <v>0</v>
      </c>
      <c r="I98" s="5">
        <f>SUMIFS(base_de_dados!$T:$T,base_de_dados!$B:$B,$B98,base_de_dados!$G:$G,I$61,base_de_dados!$H:$H,$L$1,base_de_dados!$C:$C,$A98,base_de_dados!$M:$M,"&lt;=2010",base_de_dados!$O:$O,"&gt;=40543")</f>
        <v>0</v>
      </c>
      <c r="J98" s="5">
        <f>SUMIFS(base_de_dados!$T:$T,base_de_dados!$B:$B,$B98,base_de_dados!$G:$G,J$61,base_de_dados!$H:$H,$L$1,base_de_dados!$C:$C,$A98,base_de_dados!$M:$M,"&lt;=2010",base_de_dados!$O:$O,"&gt;=40543")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SUMIFS(base_de_dados!$T:$T,base_de_dados!$B:$B,$B99,base_de_dados!$G:$G,C$61,base_de_dados!$H:$H,$L$1,base_de_dados!$C:$C,$A99,base_de_dados!$M:$M,"&lt;=2010",base_de_dados!$O:$O,"&gt;=40543")</f>
        <v>0</v>
      </c>
      <c r="D99" s="5">
        <f>SUMIFS(base_de_dados!$T:$T,base_de_dados!$B:$B,$B99,base_de_dados!$G:$G,D$61,base_de_dados!$H:$H,$L$1,base_de_dados!$C:$C,$A99,base_de_dados!$M:$M,"&lt;=2010",base_de_dados!$O:$O,"&gt;=40543")</f>
        <v>0</v>
      </c>
      <c r="E99" s="5">
        <f>SUMIFS(base_de_dados!$T:$T,base_de_dados!$B:$B,$B99,base_de_dados!$G:$G,E$61,base_de_dados!$H:$H,$L$1,base_de_dados!$C:$C,$A99,base_de_dados!$M:$M,"&lt;=2010",base_de_dados!$O:$O,"&gt;=40543")</f>
        <v>0</v>
      </c>
      <c r="F99" s="5">
        <f>SUMIFS(base_de_dados!$T:$T,base_de_dados!$B:$B,$B99,base_de_dados!$G:$G,F$61,base_de_dados!$H:$H,$L$1,base_de_dados!$C:$C,$A99,base_de_dados!$M:$M,"&lt;=2010",base_de_dados!$O:$O,"&gt;=40543")</f>
        <v>3.1382546930492132E-2</v>
      </c>
      <c r="G99" s="5">
        <f>SUMIFS(base_de_dados!$T:$T,base_de_dados!$B:$B,$B99,base_de_dados!$G:$G,G$61,base_de_dados!$H:$H,$L$1,base_de_dados!$C:$C,$A99,base_de_dados!$M:$M,"&lt;=2010",base_de_dados!$O:$O,"&gt;=40543")</f>
        <v>0</v>
      </c>
      <c r="H99" s="5">
        <f>SUMIFS(base_de_dados!$T:$T,base_de_dados!$B:$B,$B99,base_de_dados!$G:$G,H$61,base_de_dados!$H:$H,$L$1,base_de_dados!$C:$C,$A99,base_de_dados!$M:$M,"&lt;=2010",base_de_dados!$O:$O,"&gt;=40543")</f>
        <v>0</v>
      </c>
      <c r="I99" s="5">
        <f>SUMIFS(base_de_dados!$T:$T,base_de_dados!$B:$B,$B99,base_de_dados!$G:$G,I$61,base_de_dados!$H:$H,$L$1,base_de_dados!$C:$C,$A99,base_de_dados!$M:$M,"&lt;=2010",base_de_dados!$O:$O,"&gt;=40543")</f>
        <v>0</v>
      </c>
      <c r="J99" s="5">
        <f>SUMIFS(base_de_dados!$T:$T,base_de_dados!$B:$B,$B99,base_de_dados!$G:$G,J$61,base_de_dados!$H:$H,$L$1,base_de_dados!$C:$C,$A99,base_de_dados!$M:$M,"&lt;=2010",base_de_dados!$O:$O,"&gt;=40543")</f>
        <v>0</v>
      </c>
      <c r="K99" s="32">
        <f t="shared" si="5"/>
        <v>3.1382546930492132E-2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SUMIFS(base_de_dados!$T:$T,base_de_dados!$B:$B,$B100,base_de_dados!$G:$G,C$61,base_de_dados!$H:$H,$L$1,base_de_dados!$C:$C,$A100,base_de_dados!$M:$M,"&lt;=2010",base_de_dados!$O:$O,"&gt;=40543")</f>
        <v>0</v>
      </c>
      <c r="D100" s="5">
        <f>SUMIFS(base_de_dados!$T:$T,base_de_dados!$B:$B,$B100,base_de_dados!$G:$G,D$61,base_de_dados!$H:$H,$L$1,base_de_dados!$C:$C,$A100,base_de_dados!$M:$M,"&lt;=2010",base_de_dados!$O:$O,"&gt;=40543")</f>
        <v>0</v>
      </c>
      <c r="E100" s="5">
        <f>SUMIFS(base_de_dados!$T:$T,base_de_dados!$B:$B,$B100,base_de_dados!$G:$G,E$61,base_de_dados!$H:$H,$L$1,base_de_dados!$C:$C,$A100,base_de_dados!$M:$M,"&lt;=2010",base_de_dados!$O:$O,"&gt;=40543")</f>
        <v>0</v>
      </c>
      <c r="F100" s="5">
        <f>SUMIFS(base_de_dados!$T:$T,base_de_dados!$B:$B,$B100,base_de_dados!$G:$G,F$61,base_de_dados!$H:$H,$L$1,base_de_dados!$C:$C,$A100,base_de_dados!$M:$M,"&lt;=2010",base_de_dados!$O:$O,"&gt;=40543")</f>
        <v>0</v>
      </c>
      <c r="G100" s="5">
        <f>SUMIFS(base_de_dados!$T:$T,base_de_dados!$B:$B,$B100,base_de_dados!$G:$G,G$61,base_de_dados!$H:$H,$L$1,base_de_dados!$C:$C,$A100,base_de_dados!$M:$M,"&lt;=2010",base_de_dados!$O:$O,"&gt;=40543")</f>
        <v>0</v>
      </c>
      <c r="H100" s="5">
        <f>SUMIFS(base_de_dados!$T:$T,base_de_dados!$B:$B,$B100,base_de_dados!$G:$G,H$61,base_de_dados!$H:$H,$L$1,base_de_dados!$C:$C,$A100,base_de_dados!$M:$M,"&lt;=2010",base_de_dados!$O:$O,"&gt;=40543")</f>
        <v>0</v>
      </c>
      <c r="I100" s="5">
        <f>SUMIFS(base_de_dados!$T:$T,base_de_dados!$B:$B,$B100,base_de_dados!$G:$G,I$61,base_de_dados!$H:$H,$L$1,base_de_dados!$C:$C,$A100,base_de_dados!$M:$M,"&lt;=2010",base_de_dados!$O:$O,"&gt;=40543")</f>
        <v>0</v>
      </c>
      <c r="J100" s="5">
        <f>SUMIFS(base_de_dados!$T:$T,base_de_dados!$B:$B,$B100,base_de_dados!$G:$G,J$61,base_de_dados!$H:$H,$L$1,base_de_dados!$C:$C,$A100,base_de_dados!$M:$M,"&lt;=2010",base_de_dados!$O:$O,"&gt;=40543")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SUMIFS(base_de_dados!$T:$T,base_de_dados!$B:$B,$B101,base_de_dados!$G:$G,C$61,base_de_dados!$H:$H,$L$1,base_de_dados!$C:$C,$A101,base_de_dados!$M:$M,"&lt;=2010",base_de_dados!$O:$O,"&gt;=40543")</f>
        <v>0</v>
      </c>
      <c r="D101" s="5">
        <f>SUMIFS(base_de_dados!$T:$T,base_de_dados!$B:$B,$B101,base_de_dados!$G:$G,D$61,base_de_dados!$H:$H,$L$1,base_de_dados!$C:$C,$A101,base_de_dados!$M:$M,"&lt;=2010",base_de_dados!$O:$O,"&gt;=40543")</f>
        <v>0</v>
      </c>
      <c r="E101" s="5">
        <f>SUMIFS(base_de_dados!$T:$T,base_de_dados!$B:$B,$B101,base_de_dados!$G:$G,E$61,base_de_dados!$H:$H,$L$1,base_de_dados!$C:$C,$A101,base_de_dados!$M:$M,"&lt;=2010",base_de_dados!$O:$O,"&gt;=40543")</f>
        <v>0</v>
      </c>
      <c r="F101" s="5">
        <f>SUMIFS(base_de_dados!$T:$T,base_de_dados!$B:$B,$B101,base_de_dados!$G:$G,F$61,base_de_dados!$H:$H,$L$1,base_de_dados!$C:$C,$A101,base_de_dados!$M:$M,"&lt;=2010",base_de_dados!$O:$O,"&gt;=40543")</f>
        <v>0</v>
      </c>
      <c r="G101" s="5">
        <f>SUMIFS(base_de_dados!$T:$T,base_de_dados!$B:$B,$B101,base_de_dados!$G:$G,G$61,base_de_dados!$H:$H,$L$1,base_de_dados!$C:$C,$A101,base_de_dados!$M:$M,"&lt;=2010",base_de_dados!$O:$O,"&gt;=40543")</f>
        <v>0</v>
      </c>
      <c r="H101" s="5">
        <f>SUMIFS(base_de_dados!$T:$T,base_de_dados!$B:$B,$B101,base_de_dados!$G:$G,H$61,base_de_dados!$H:$H,$L$1,base_de_dados!$C:$C,$A101,base_de_dados!$M:$M,"&lt;=2010",base_de_dados!$O:$O,"&gt;=40543")</f>
        <v>0</v>
      </c>
      <c r="I101" s="5">
        <f>SUMIFS(base_de_dados!$T:$T,base_de_dados!$B:$B,$B101,base_de_dados!$G:$G,I$61,base_de_dados!$H:$H,$L$1,base_de_dados!$C:$C,$A101,base_de_dados!$M:$M,"&lt;=2010",base_de_dados!$O:$O,"&gt;=40543")</f>
        <v>0</v>
      </c>
      <c r="J101" s="5">
        <f>SUMIFS(base_de_dados!$T:$T,base_de_dados!$B:$B,$B101,base_de_dados!$G:$G,J$61,base_de_dados!$H:$H,$L$1,base_de_dados!$C:$C,$A101,base_de_dados!$M:$M,"&lt;=2010",base_de_dados!$O:$O,"&gt;=40543")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SUMIFS(base_de_dados!$T:$T,base_de_dados!$B:$B,$B102,base_de_dados!$G:$G,C$61,base_de_dados!$H:$H,$L$1,base_de_dados!$C:$C,$A102,base_de_dados!$M:$M,"&lt;=2010",base_de_dados!$O:$O,"&gt;=40543")</f>
        <v>0</v>
      </c>
      <c r="D102" s="5">
        <f>SUMIFS(base_de_dados!$T:$T,base_de_dados!$B:$B,$B102,base_de_dados!$G:$G,D$61,base_de_dados!$H:$H,$L$1,base_de_dados!$C:$C,$A102,base_de_dados!$M:$M,"&lt;=2010",base_de_dados!$O:$O,"&gt;=40543")</f>
        <v>0</v>
      </c>
      <c r="E102" s="5">
        <f>SUMIFS(base_de_dados!$T:$T,base_de_dados!$B:$B,$B102,base_de_dados!$G:$G,E$61,base_de_dados!$H:$H,$L$1,base_de_dados!$C:$C,$A102,base_de_dados!$M:$M,"&lt;=2010",base_de_dados!$O:$O,"&gt;=40543")</f>
        <v>0</v>
      </c>
      <c r="F102" s="5">
        <f>SUMIFS(base_de_dados!$T:$T,base_de_dados!$B:$B,$B102,base_de_dados!$G:$G,F$61,base_de_dados!$H:$H,$L$1,base_de_dados!$C:$C,$A102,base_de_dados!$M:$M,"&lt;=2010",base_de_dados!$O:$O,"&gt;=40543")</f>
        <v>0</v>
      </c>
      <c r="G102" s="5">
        <f>SUMIFS(base_de_dados!$T:$T,base_de_dados!$B:$B,$B102,base_de_dados!$G:$G,G$61,base_de_dados!$H:$H,$L$1,base_de_dados!$C:$C,$A102,base_de_dados!$M:$M,"&lt;=2010",base_de_dados!$O:$O,"&gt;=40543")</f>
        <v>0</v>
      </c>
      <c r="H102" s="5">
        <f>SUMIFS(base_de_dados!$T:$T,base_de_dados!$B:$B,$B102,base_de_dados!$G:$G,H$61,base_de_dados!$H:$H,$L$1,base_de_dados!$C:$C,$A102,base_de_dados!$M:$M,"&lt;=2010",base_de_dados!$O:$O,"&gt;=40543")</f>
        <v>0</v>
      </c>
      <c r="I102" s="5">
        <f>SUMIFS(base_de_dados!$T:$T,base_de_dados!$B:$B,$B102,base_de_dados!$G:$G,I$61,base_de_dados!$H:$H,$L$1,base_de_dados!$C:$C,$A102,base_de_dados!$M:$M,"&lt;=2010",base_de_dados!$O:$O,"&gt;=40543")</f>
        <v>0</v>
      </c>
      <c r="J102" s="5">
        <f>SUMIFS(base_de_dados!$T:$T,base_de_dados!$B:$B,$B102,base_de_dados!$G:$G,J$61,base_de_dados!$H:$H,$L$1,base_de_dados!$C:$C,$A102,base_de_dados!$M:$M,"&lt;=2010",base_de_dados!$O:$O,"&gt;=40543")</f>
        <v>0</v>
      </c>
      <c r="K102" s="32">
        <f t="shared" si="5"/>
        <v>0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SUMIFS(base_de_dados!$T:$T,base_de_dados!$B:$B,$B103,base_de_dados!$G:$G,C$61,base_de_dados!$H:$H,$L$1,base_de_dados!$C:$C,$A103,base_de_dados!$M:$M,"&lt;=2010",base_de_dados!$O:$O,"&gt;=40543")</f>
        <v>0</v>
      </c>
      <c r="D103" s="5">
        <f>SUMIFS(base_de_dados!$T:$T,base_de_dados!$B:$B,$B103,base_de_dados!$G:$G,D$61,base_de_dados!$H:$H,$L$1,base_de_dados!$C:$C,$A103,base_de_dados!$M:$M,"&lt;=2010",base_de_dados!$O:$O,"&gt;=40543")</f>
        <v>0</v>
      </c>
      <c r="E103" s="5">
        <f>SUMIFS(base_de_dados!$T:$T,base_de_dados!$B:$B,$B103,base_de_dados!$G:$G,E$61,base_de_dados!$H:$H,$L$1,base_de_dados!$C:$C,$A103,base_de_dados!$M:$M,"&lt;=2010",base_de_dados!$O:$O,"&gt;=40543")</f>
        <v>0</v>
      </c>
      <c r="F103" s="5">
        <f>SUMIFS(base_de_dados!$T:$T,base_de_dados!$B:$B,$B103,base_de_dados!$G:$G,F$61,base_de_dados!$H:$H,$L$1,base_de_dados!$C:$C,$A103,base_de_dados!$M:$M,"&lt;=2010",base_de_dados!$O:$O,"&gt;=40543")</f>
        <v>0</v>
      </c>
      <c r="G103" s="5">
        <f>SUMIFS(base_de_dados!$T:$T,base_de_dados!$B:$B,$B103,base_de_dados!$G:$G,G$61,base_de_dados!$H:$H,$L$1,base_de_dados!$C:$C,$A103,base_de_dados!$M:$M,"&lt;=2010",base_de_dados!$O:$O,"&gt;=40543")</f>
        <v>0</v>
      </c>
      <c r="H103" s="5">
        <f>SUMIFS(base_de_dados!$T:$T,base_de_dados!$B:$B,$B103,base_de_dados!$G:$G,H$61,base_de_dados!$H:$H,$L$1,base_de_dados!$C:$C,$A103,base_de_dados!$M:$M,"&lt;=2010",base_de_dados!$O:$O,"&gt;=40543")</f>
        <v>0</v>
      </c>
      <c r="I103" s="5">
        <f>SUMIFS(base_de_dados!$T:$T,base_de_dados!$B:$B,$B103,base_de_dados!$G:$G,I$61,base_de_dados!$H:$H,$L$1,base_de_dados!$C:$C,$A103,base_de_dados!$M:$M,"&lt;=2010",base_de_dados!$O:$O,"&gt;=40543")</f>
        <v>0</v>
      </c>
      <c r="J103" s="5">
        <f>SUMIFS(base_de_dados!$T:$T,base_de_dados!$B:$B,$B103,base_de_dados!$G:$G,J$61,base_de_dados!$H:$H,$L$1,base_de_dados!$C:$C,$A103,base_de_dados!$M:$M,"&lt;=2010",base_de_dados!$O:$O,"&gt;=40543")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SUMIFS(base_de_dados!$T:$T,base_de_dados!$B:$B,$B104,base_de_dados!$G:$G,C$61,base_de_dados!$H:$H,$L$1,base_de_dados!$C:$C,$A104,base_de_dados!$M:$M,"&lt;=2010",base_de_dados!$O:$O,"&gt;=40543")</f>
        <v>0</v>
      </c>
      <c r="D104" s="5">
        <f>SUMIFS(base_de_dados!$T:$T,base_de_dados!$B:$B,$B104,base_de_dados!$G:$G,D$61,base_de_dados!$H:$H,$L$1,base_de_dados!$C:$C,$A104,base_de_dados!$M:$M,"&lt;=2010",base_de_dados!$O:$O,"&gt;=40543")</f>
        <v>0</v>
      </c>
      <c r="E104" s="5">
        <f>SUMIFS(base_de_dados!$T:$T,base_de_dados!$B:$B,$B104,base_de_dados!$G:$G,E$61,base_de_dados!$H:$H,$L$1,base_de_dados!$C:$C,$A104,base_de_dados!$M:$M,"&lt;=2010",base_de_dados!$O:$O,"&gt;=40543")</f>
        <v>0</v>
      </c>
      <c r="F104" s="5">
        <f>SUMIFS(base_de_dados!$T:$T,base_de_dados!$B:$B,$B104,base_de_dados!$G:$G,F$61,base_de_dados!$H:$H,$L$1,base_de_dados!$C:$C,$A104,base_de_dados!$M:$M,"&lt;=2010",base_de_dados!$O:$O,"&gt;=40543")</f>
        <v>0</v>
      </c>
      <c r="G104" s="5">
        <f>SUMIFS(base_de_dados!$T:$T,base_de_dados!$B:$B,$B104,base_de_dados!$G:$G,G$61,base_de_dados!$H:$H,$L$1,base_de_dados!$C:$C,$A104,base_de_dados!$M:$M,"&lt;=2010",base_de_dados!$O:$O,"&gt;=40543")</f>
        <v>0</v>
      </c>
      <c r="H104" s="5">
        <f>SUMIFS(base_de_dados!$T:$T,base_de_dados!$B:$B,$B104,base_de_dados!$G:$G,H$61,base_de_dados!$H:$H,$L$1,base_de_dados!$C:$C,$A104,base_de_dados!$M:$M,"&lt;=2010",base_de_dados!$O:$O,"&gt;=40543")</f>
        <v>0</v>
      </c>
      <c r="I104" s="5">
        <f>SUMIFS(base_de_dados!$T:$T,base_de_dados!$B:$B,$B104,base_de_dados!$G:$G,I$61,base_de_dados!$H:$H,$L$1,base_de_dados!$C:$C,$A104,base_de_dados!$M:$M,"&lt;=2010",base_de_dados!$O:$O,"&gt;=40543")</f>
        <v>0</v>
      </c>
      <c r="J104" s="5">
        <f>SUMIFS(base_de_dados!$T:$T,base_de_dados!$B:$B,$B104,base_de_dados!$G:$G,J$61,base_de_dados!$H:$H,$L$1,base_de_dados!$C:$C,$A104,base_de_dados!$M:$M,"&lt;=2010",base_de_dados!$O:$O,"&gt;=40543")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SUMIFS(base_de_dados!$T:$T,base_de_dados!$B:$B,$B105,base_de_dados!$G:$G,C$61,base_de_dados!$H:$H,$L$1,base_de_dados!$C:$C,$A105,base_de_dados!$M:$M,"&lt;=2010",base_de_dados!$O:$O,"&gt;=40543")</f>
        <v>0</v>
      </c>
      <c r="D105" s="5">
        <f>SUMIFS(base_de_dados!$T:$T,base_de_dados!$B:$B,$B105,base_de_dados!$G:$G,D$61,base_de_dados!$H:$H,$L$1,base_de_dados!$C:$C,$A105,base_de_dados!$M:$M,"&lt;=2010",base_de_dados!$O:$O,"&gt;=40543")</f>
        <v>0</v>
      </c>
      <c r="E105" s="5">
        <f>SUMIFS(base_de_dados!$T:$T,base_de_dados!$B:$B,$B105,base_de_dados!$G:$G,E$61,base_de_dados!$H:$H,$L$1,base_de_dados!$C:$C,$A105,base_de_dados!$M:$M,"&lt;=2010",base_de_dados!$O:$O,"&gt;=40543")</f>
        <v>0</v>
      </c>
      <c r="F105" s="5">
        <f>SUMIFS(base_de_dados!$T:$T,base_de_dados!$B:$B,$B105,base_de_dados!$G:$G,F$61,base_de_dados!$H:$H,$L$1,base_de_dados!$C:$C,$A105,base_de_dados!$M:$M,"&lt;=2010",base_de_dados!$O:$O,"&gt;=40543")</f>
        <v>0</v>
      </c>
      <c r="G105" s="5">
        <f>SUMIFS(base_de_dados!$T:$T,base_de_dados!$B:$B,$B105,base_de_dados!$G:$G,G$61,base_de_dados!$H:$H,$L$1,base_de_dados!$C:$C,$A105,base_de_dados!$M:$M,"&lt;=2010",base_de_dados!$O:$O,"&gt;=40543")</f>
        <v>0</v>
      </c>
      <c r="H105" s="5">
        <f>SUMIFS(base_de_dados!$T:$T,base_de_dados!$B:$B,$B105,base_de_dados!$G:$G,H$61,base_de_dados!$H:$H,$L$1,base_de_dados!$C:$C,$A105,base_de_dados!$M:$M,"&lt;=2010",base_de_dados!$O:$O,"&gt;=40543")</f>
        <v>0</v>
      </c>
      <c r="I105" s="5">
        <f>SUMIFS(base_de_dados!$T:$T,base_de_dados!$B:$B,$B105,base_de_dados!$G:$G,I$61,base_de_dados!$H:$H,$L$1,base_de_dados!$C:$C,$A105,base_de_dados!$M:$M,"&lt;=2010",base_de_dados!$O:$O,"&gt;=40543")</f>
        <v>0</v>
      </c>
      <c r="J105" s="5">
        <f>SUMIFS(base_de_dados!$T:$T,base_de_dados!$B:$B,$B105,base_de_dados!$G:$G,J$61,base_de_dados!$H:$H,$L$1,base_de_dados!$C:$C,$A105,base_de_dados!$M:$M,"&lt;=2010",base_de_dados!$O:$O,"&gt;=40543")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SUMIFS(base_de_dados!$T:$T,base_de_dados!$B:$B,$B106,base_de_dados!$G:$G,C$61,base_de_dados!$H:$H,$L$1,base_de_dados!$C:$C,$A106,base_de_dados!$M:$M,"&lt;=2010",base_de_dados!$O:$O,"&gt;=40543")</f>
        <v>0</v>
      </c>
      <c r="D106" s="5">
        <f>SUMIFS(base_de_dados!$T:$T,base_de_dados!$B:$B,$B106,base_de_dados!$G:$G,D$61,base_de_dados!$H:$H,$L$1,base_de_dados!$C:$C,$A106,base_de_dados!$M:$M,"&lt;=2010",base_de_dados!$O:$O,"&gt;=40543")</f>
        <v>0</v>
      </c>
      <c r="E106" s="5">
        <f>SUMIFS(base_de_dados!$T:$T,base_de_dados!$B:$B,$B106,base_de_dados!$G:$G,E$61,base_de_dados!$H:$H,$L$1,base_de_dados!$C:$C,$A106,base_de_dados!$M:$M,"&lt;=2010",base_de_dados!$O:$O,"&gt;=40543")</f>
        <v>0</v>
      </c>
      <c r="F106" s="5">
        <f>SUMIFS(base_de_dados!$T:$T,base_de_dados!$B:$B,$B106,base_de_dados!$G:$G,F$61,base_de_dados!$H:$H,$L$1,base_de_dados!$C:$C,$A106,base_de_dados!$M:$M,"&lt;=2010",base_de_dados!$O:$O,"&gt;=40543")</f>
        <v>0</v>
      </c>
      <c r="G106" s="5">
        <f>SUMIFS(base_de_dados!$T:$T,base_de_dados!$B:$B,$B106,base_de_dados!$G:$G,G$61,base_de_dados!$H:$H,$L$1,base_de_dados!$C:$C,$A106,base_de_dados!$M:$M,"&lt;=2010",base_de_dados!$O:$O,"&gt;=40543")</f>
        <v>0</v>
      </c>
      <c r="H106" s="5">
        <f>SUMIFS(base_de_dados!$T:$T,base_de_dados!$B:$B,$B106,base_de_dados!$G:$G,H$61,base_de_dados!$H:$H,$L$1,base_de_dados!$C:$C,$A106,base_de_dados!$M:$M,"&lt;=2010",base_de_dados!$O:$O,"&gt;=40543")</f>
        <v>0</v>
      </c>
      <c r="I106" s="5">
        <f>SUMIFS(base_de_dados!$T:$T,base_de_dados!$B:$B,$B106,base_de_dados!$G:$G,I$61,base_de_dados!$H:$H,$L$1,base_de_dados!$C:$C,$A106,base_de_dados!$M:$M,"&lt;=2010",base_de_dados!$O:$O,"&gt;=40543")</f>
        <v>0</v>
      </c>
      <c r="J106" s="5">
        <f>SUMIFS(base_de_dados!$T:$T,base_de_dados!$B:$B,$B106,base_de_dados!$G:$G,J$61,base_de_dados!$H:$H,$L$1,base_de_dados!$C:$C,$A106,base_de_dados!$M:$M,"&lt;=2010",base_de_dados!$O:$O,"&gt;=40543")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SUMIFS(base_de_dados!$T:$T,base_de_dados!$B:$B,$B107,base_de_dados!$G:$G,C$61,base_de_dados!$H:$H,$L$1,base_de_dados!$C:$C,$A107,base_de_dados!$M:$M,"&lt;=2010",base_de_dados!$O:$O,"&gt;=40543")</f>
        <v>0</v>
      </c>
      <c r="D107" s="5">
        <f>SUMIFS(base_de_dados!$T:$T,base_de_dados!$B:$B,$B107,base_de_dados!$G:$G,D$61,base_de_dados!$H:$H,$L$1,base_de_dados!$C:$C,$A107,base_de_dados!$M:$M,"&lt;=2010",base_de_dados!$O:$O,"&gt;=40543")</f>
        <v>0</v>
      </c>
      <c r="E107" s="5">
        <f>SUMIFS(base_de_dados!$T:$T,base_de_dados!$B:$B,$B107,base_de_dados!$G:$G,E$61,base_de_dados!$H:$H,$L$1,base_de_dados!$C:$C,$A107,base_de_dados!$M:$M,"&lt;=2010",base_de_dados!$O:$O,"&gt;=40543")</f>
        <v>0</v>
      </c>
      <c r="F107" s="5">
        <f>SUMIFS(base_de_dados!$T:$T,base_de_dados!$B:$B,$B107,base_de_dados!$G:$G,F$61,base_de_dados!$H:$H,$L$1,base_de_dados!$C:$C,$A107,base_de_dados!$M:$M,"&lt;=2010",base_de_dados!$O:$O,"&gt;=40543")</f>
        <v>0</v>
      </c>
      <c r="G107" s="5">
        <f>SUMIFS(base_de_dados!$T:$T,base_de_dados!$B:$B,$B107,base_de_dados!$G:$G,G$61,base_de_dados!$H:$H,$L$1,base_de_dados!$C:$C,$A107,base_de_dados!$M:$M,"&lt;=2010",base_de_dados!$O:$O,"&gt;=40543")</f>
        <v>0</v>
      </c>
      <c r="H107" s="5">
        <f>SUMIFS(base_de_dados!$T:$T,base_de_dados!$B:$B,$B107,base_de_dados!$G:$G,H$61,base_de_dados!$H:$H,$L$1,base_de_dados!$C:$C,$A107,base_de_dados!$M:$M,"&lt;=2010",base_de_dados!$O:$O,"&gt;=40543")</f>
        <v>0</v>
      </c>
      <c r="I107" s="5">
        <f>SUMIFS(base_de_dados!$T:$T,base_de_dados!$B:$B,$B107,base_de_dados!$G:$G,I$61,base_de_dados!$H:$H,$L$1,base_de_dados!$C:$C,$A107,base_de_dados!$M:$M,"&lt;=2010",base_de_dados!$O:$O,"&gt;=40543")</f>
        <v>0</v>
      </c>
      <c r="J107" s="5">
        <f>SUMIFS(base_de_dados!$T:$T,base_de_dados!$B:$B,$B107,base_de_dados!$G:$G,J$61,base_de_dados!$H:$H,$L$1,base_de_dados!$C:$C,$A107,base_de_dados!$M:$M,"&lt;=2010",base_de_dados!$O:$O,"&gt;=40543")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SUMIFS(base_de_dados!$T:$T,base_de_dados!$B:$B,$B108,base_de_dados!$G:$G,C$61,base_de_dados!$H:$H,$L$1,base_de_dados!$C:$C,$A108,base_de_dados!$M:$M,"&lt;=2010",base_de_dados!$O:$O,"&gt;=40543")</f>
        <v>0</v>
      </c>
      <c r="D108" s="5">
        <f>SUMIFS(base_de_dados!$T:$T,base_de_dados!$B:$B,$B108,base_de_dados!$G:$G,D$61,base_de_dados!$H:$H,$L$1,base_de_dados!$C:$C,$A108,base_de_dados!$M:$M,"&lt;=2010",base_de_dados!$O:$O,"&gt;=40543")</f>
        <v>0</v>
      </c>
      <c r="E108" s="5">
        <f>SUMIFS(base_de_dados!$T:$T,base_de_dados!$B:$B,$B108,base_de_dados!$G:$G,E$61,base_de_dados!$H:$H,$L$1,base_de_dados!$C:$C,$A108,base_de_dados!$M:$M,"&lt;=2010",base_de_dados!$O:$O,"&gt;=40543")</f>
        <v>0</v>
      </c>
      <c r="F108" s="5">
        <f>SUMIFS(base_de_dados!$T:$T,base_de_dados!$B:$B,$B108,base_de_dados!$G:$G,F$61,base_de_dados!$H:$H,$L$1,base_de_dados!$C:$C,$A108,base_de_dados!$M:$M,"&lt;=2010",base_de_dados!$O:$O,"&gt;=40543")</f>
        <v>0</v>
      </c>
      <c r="G108" s="5">
        <f>SUMIFS(base_de_dados!$T:$T,base_de_dados!$B:$B,$B108,base_de_dados!$G:$G,G$61,base_de_dados!$H:$H,$L$1,base_de_dados!$C:$C,$A108,base_de_dados!$M:$M,"&lt;=2010",base_de_dados!$O:$O,"&gt;=40543")</f>
        <v>0</v>
      </c>
      <c r="H108" s="5">
        <f>SUMIFS(base_de_dados!$T:$T,base_de_dados!$B:$B,$B108,base_de_dados!$G:$G,H$61,base_de_dados!$H:$H,$L$1,base_de_dados!$C:$C,$A108,base_de_dados!$M:$M,"&lt;=2010",base_de_dados!$O:$O,"&gt;=40543")</f>
        <v>0</v>
      </c>
      <c r="I108" s="5">
        <f>SUMIFS(base_de_dados!$T:$T,base_de_dados!$B:$B,$B108,base_de_dados!$G:$G,I$61,base_de_dados!$H:$H,$L$1,base_de_dados!$C:$C,$A108,base_de_dados!$M:$M,"&lt;=2010",base_de_dados!$O:$O,"&gt;=40543")</f>
        <v>0</v>
      </c>
      <c r="J108" s="5">
        <f>SUMIFS(base_de_dados!$T:$T,base_de_dados!$B:$B,$B108,base_de_dados!$G:$G,J$61,base_de_dados!$H:$H,$L$1,base_de_dados!$C:$C,$A108,base_de_dados!$M:$M,"&lt;=2010",base_de_dados!$O:$O,"&gt;=40543")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SUMIFS(base_de_dados!$T:$T,base_de_dados!$B:$B,$B109,base_de_dados!$G:$G,C$61,base_de_dados!$H:$H,$L$1,base_de_dados!$C:$C,$A109,base_de_dados!$M:$M,"&lt;=2010",base_de_dados!$O:$O,"&gt;=40543")</f>
        <v>0</v>
      </c>
      <c r="D109" s="5">
        <f>SUMIFS(base_de_dados!$T:$T,base_de_dados!$B:$B,$B109,base_de_dados!$G:$G,D$61,base_de_dados!$H:$H,$L$1,base_de_dados!$C:$C,$A109,base_de_dados!$M:$M,"&lt;=2010",base_de_dados!$O:$O,"&gt;=40543")</f>
        <v>0</v>
      </c>
      <c r="E109" s="5">
        <f>SUMIFS(base_de_dados!$T:$T,base_de_dados!$B:$B,$B109,base_de_dados!$G:$G,E$61,base_de_dados!$H:$H,$L$1,base_de_dados!$C:$C,$A109,base_de_dados!$M:$M,"&lt;=2010",base_de_dados!$O:$O,"&gt;=40543")</f>
        <v>0</v>
      </c>
      <c r="F109" s="5">
        <f>SUMIFS(base_de_dados!$T:$T,base_de_dados!$B:$B,$B109,base_de_dados!$G:$G,F$61,base_de_dados!$H:$H,$L$1,base_de_dados!$C:$C,$A109,base_de_dados!$M:$M,"&lt;=2010",base_de_dados!$O:$O,"&gt;=40543")</f>
        <v>0</v>
      </c>
      <c r="G109" s="5">
        <f>SUMIFS(base_de_dados!$T:$T,base_de_dados!$B:$B,$B109,base_de_dados!$G:$G,G$61,base_de_dados!$H:$H,$L$1,base_de_dados!$C:$C,$A109,base_de_dados!$M:$M,"&lt;=2010",base_de_dados!$O:$O,"&gt;=40543")</f>
        <v>0</v>
      </c>
      <c r="H109" s="5">
        <f>SUMIFS(base_de_dados!$T:$T,base_de_dados!$B:$B,$B109,base_de_dados!$G:$G,H$61,base_de_dados!$H:$H,$L$1,base_de_dados!$C:$C,$A109,base_de_dados!$M:$M,"&lt;=2010",base_de_dados!$O:$O,"&gt;=40543")</f>
        <v>0</v>
      </c>
      <c r="I109" s="5">
        <f>SUMIFS(base_de_dados!$T:$T,base_de_dados!$B:$B,$B109,base_de_dados!$G:$G,I$61,base_de_dados!$H:$H,$L$1,base_de_dados!$C:$C,$A109,base_de_dados!$M:$M,"&lt;=2010",base_de_dados!$O:$O,"&gt;=40543")</f>
        <v>0</v>
      </c>
      <c r="J109" s="5">
        <f>SUMIFS(base_de_dados!$T:$T,base_de_dados!$B:$B,$B109,base_de_dados!$G:$G,J$61,base_de_dados!$H:$H,$L$1,base_de_dados!$C:$C,$A109,base_de_dados!$M:$M,"&lt;=2010",base_de_dados!$O:$O,"&gt;=40543")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SUMIFS(base_de_dados!$T:$T,base_de_dados!$B:$B,$B110,base_de_dados!$G:$G,C$61,base_de_dados!$H:$H,$L$1,base_de_dados!$C:$C,$A110,base_de_dados!$M:$M,"&lt;=2010",base_de_dados!$O:$O,"&gt;=40543")</f>
        <v>0</v>
      </c>
      <c r="D110" s="5">
        <f>SUMIFS(base_de_dados!$T:$T,base_de_dados!$B:$B,$B110,base_de_dados!$G:$G,D$61,base_de_dados!$H:$H,$L$1,base_de_dados!$C:$C,$A110,base_de_dados!$M:$M,"&lt;=2010",base_de_dados!$O:$O,"&gt;=40543")</f>
        <v>0</v>
      </c>
      <c r="E110" s="5">
        <f>SUMIFS(base_de_dados!$T:$T,base_de_dados!$B:$B,$B110,base_de_dados!$G:$G,E$61,base_de_dados!$H:$H,$L$1,base_de_dados!$C:$C,$A110,base_de_dados!$M:$M,"&lt;=2010",base_de_dados!$O:$O,"&gt;=40543")</f>
        <v>0</v>
      </c>
      <c r="F110" s="5">
        <f>SUMIFS(base_de_dados!$T:$T,base_de_dados!$B:$B,$B110,base_de_dados!$G:$G,F$61,base_de_dados!$H:$H,$L$1,base_de_dados!$C:$C,$A110,base_de_dados!$M:$M,"&lt;=2010",base_de_dados!$O:$O,"&gt;=40543")</f>
        <v>0</v>
      </c>
      <c r="G110" s="5">
        <f>SUMIFS(base_de_dados!$T:$T,base_de_dados!$B:$B,$B110,base_de_dados!$G:$G,G$61,base_de_dados!$H:$H,$L$1,base_de_dados!$C:$C,$A110,base_de_dados!$M:$M,"&lt;=2010",base_de_dados!$O:$O,"&gt;=40543")</f>
        <v>0</v>
      </c>
      <c r="H110" s="5">
        <f>SUMIFS(base_de_dados!$T:$T,base_de_dados!$B:$B,$B110,base_de_dados!$G:$G,H$61,base_de_dados!$H:$H,$L$1,base_de_dados!$C:$C,$A110,base_de_dados!$M:$M,"&lt;=2010",base_de_dados!$O:$O,"&gt;=40543")</f>
        <v>0</v>
      </c>
      <c r="I110" s="5">
        <f>SUMIFS(base_de_dados!$T:$T,base_de_dados!$B:$B,$B110,base_de_dados!$G:$G,I$61,base_de_dados!$H:$H,$L$1,base_de_dados!$C:$C,$A110,base_de_dados!$M:$M,"&lt;=2010",base_de_dados!$O:$O,"&gt;=40543")</f>
        <v>0</v>
      </c>
      <c r="J110" s="5">
        <f>SUMIFS(base_de_dados!$T:$T,base_de_dados!$B:$B,$B110,base_de_dados!$G:$G,J$61,base_de_dados!$H:$H,$L$1,base_de_dados!$C:$C,$A110,base_de_dados!$M:$M,"&lt;=2010",base_de_dados!$O:$O,"&gt;=40543")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SUMIFS(base_de_dados!$T:$T,base_de_dados!$B:$B,$B111,base_de_dados!$G:$G,C$61,base_de_dados!$H:$H,$L$1,base_de_dados!$C:$C,$A111,base_de_dados!$M:$M,"&lt;=2010",base_de_dados!$O:$O,"&gt;=40543")</f>
        <v>0</v>
      </c>
      <c r="D111" s="5">
        <f>SUMIFS(base_de_dados!$T:$T,base_de_dados!$B:$B,$B111,base_de_dados!$G:$G,D$61,base_de_dados!$H:$H,$L$1,base_de_dados!$C:$C,$A111,base_de_dados!$M:$M,"&lt;=2010",base_de_dados!$O:$O,"&gt;=40543")</f>
        <v>0</v>
      </c>
      <c r="E111" s="5">
        <f>SUMIFS(base_de_dados!$T:$T,base_de_dados!$B:$B,$B111,base_de_dados!$G:$G,E$61,base_de_dados!$H:$H,$L$1,base_de_dados!$C:$C,$A111,base_de_dados!$M:$M,"&lt;=2010",base_de_dados!$O:$O,"&gt;=40543")</f>
        <v>0</v>
      </c>
      <c r="F111" s="5">
        <f>SUMIFS(base_de_dados!$T:$T,base_de_dados!$B:$B,$B111,base_de_dados!$G:$G,F$61,base_de_dados!$H:$H,$L$1,base_de_dados!$C:$C,$A111,base_de_dados!$M:$M,"&lt;=2010",base_de_dados!$O:$O,"&gt;=40543")</f>
        <v>0</v>
      </c>
      <c r="G111" s="5">
        <f>SUMIFS(base_de_dados!$T:$T,base_de_dados!$B:$B,$B111,base_de_dados!$G:$G,G$61,base_de_dados!$H:$H,$L$1,base_de_dados!$C:$C,$A111,base_de_dados!$M:$M,"&lt;=2010",base_de_dados!$O:$O,"&gt;=40543")</f>
        <v>0</v>
      </c>
      <c r="H111" s="5">
        <f>SUMIFS(base_de_dados!$T:$T,base_de_dados!$B:$B,$B111,base_de_dados!$G:$G,H$61,base_de_dados!$H:$H,$L$1,base_de_dados!$C:$C,$A111,base_de_dados!$M:$M,"&lt;=2010",base_de_dados!$O:$O,"&gt;=40543")</f>
        <v>0</v>
      </c>
      <c r="I111" s="5">
        <f>SUMIFS(base_de_dados!$T:$T,base_de_dados!$B:$B,$B111,base_de_dados!$G:$G,I$61,base_de_dados!$H:$H,$L$1,base_de_dados!$C:$C,$A111,base_de_dados!$M:$M,"&lt;=2010",base_de_dados!$O:$O,"&gt;=40543")</f>
        <v>0</v>
      </c>
      <c r="J111" s="5">
        <f>SUMIFS(base_de_dados!$T:$T,base_de_dados!$B:$B,$B111,base_de_dados!$G:$G,J$61,base_de_dados!$H:$H,$L$1,base_de_dados!$C:$C,$A111,base_de_dados!$M:$M,"&lt;=2010",base_de_dados!$O:$O,"&gt;=40543")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SUMIFS(base_de_dados!$T:$T,base_de_dados!$B:$B,$B112,base_de_dados!$G:$G,C$61,base_de_dados!$H:$H,$L$1,base_de_dados!$C:$C,$A112,base_de_dados!$M:$M,"&lt;=2010",base_de_dados!$O:$O,"&gt;=40543")</f>
        <v>0</v>
      </c>
      <c r="D112" s="5">
        <f>SUMIFS(base_de_dados!$T:$T,base_de_dados!$B:$B,$B112,base_de_dados!$G:$G,D$61,base_de_dados!$H:$H,$L$1,base_de_dados!$C:$C,$A112,base_de_dados!$M:$M,"&lt;=2010",base_de_dados!$O:$O,"&gt;=40543")</f>
        <v>0</v>
      </c>
      <c r="E112" s="5">
        <f>SUMIFS(base_de_dados!$T:$T,base_de_dados!$B:$B,$B112,base_de_dados!$G:$G,E$61,base_de_dados!$H:$H,$L$1,base_de_dados!$C:$C,$A112,base_de_dados!$M:$M,"&lt;=2010",base_de_dados!$O:$O,"&gt;=40543")</f>
        <v>0</v>
      </c>
      <c r="F112" s="5">
        <f>SUMIFS(base_de_dados!$T:$T,base_de_dados!$B:$B,$B112,base_de_dados!$G:$G,F$61,base_de_dados!$H:$H,$L$1,base_de_dados!$C:$C,$A112,base_de_dados!$M:$M,"&lt;=2010",base_de_dados!$O:$O,"&gt;=40543")</f>
        <v>0</v>
      </c>
      <c r="G112" s="5">
        <f>SUMIFS(base_de_dados!$T:$T,base_de_dados!$B:$B,$B112,base_de_dados!$G:$G,G$61,base_de_dados!$H:$H,$L$1,base_de_dados!$C:$C,$A112,base_de_dados!$M:$M,"&lt;=2010",base_de_dados!$O:$O,"&gt;=40543")</f>
        <v>0</v>
      </c>
      <c r="H112" s="5">
        <f>SUMIFS(base_de_dados!$T:$T,base_de_dados!$B:$B,$B112,base_de_dados!$G:$G,H$61,base_de_dados!$H:$H,$L$1,base_de_dados!$C:$C,$A112,base_de_dados!$M:$M,"&lt;=2010",base_de_dados!$O:$O,"&gt;=40543")</f>
        <v>0</v>
      </c>
      <c r="I112" s="5">
        <f>SUMIFS(base_de_dados!$T:$T,base_de_dados!$B:$B,$B112,base_de_dados!$G:$G,I$61,base_de_dados!$H:$H,$L$1,base_de_dados!$C:$C,$A112,base_de_dados!$M:$M,"&lt;=2010",base_de_dados!$O:$O,"&gt;=40543")</f>
        <v>0</v>
      </c>
      <c r="J112" s="5">
        <f>SUMIFS(base_de_dados!$T:$T,base_de_dados!$B:$B,$B112,base_de_dados!$G:$G,J$61,base_de_dados!$H:$H,$L$1,base_de_dados!$C:$C,$A112,base_de_dados!$M:$M,"&lt;=2010",base_de_dados!$O:$O,"&gt;=40543")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SUMIFS(base_de_dados!$T:$T,base_de_dados!$B:$B,$B113,base_de_dados!$G:$G,C$61,base_de_dados!$H:$H,$L$1,base_de_dados!$C:$C,$A113,base_de_dados!$M:$M,"&lt;=2010",base_de_dados!$O:$O,"&gt;=40543")</f>
        <v>0</v>
      </c>
      <c r="D113" s="5">
        <f>SUMIFS(base_de_dados!$T:$T,base_de_dados!$B:$B,$B113,base_de_dados!$G:$G,D$61,base_de_dados!$H:$H,$L$1,base_de_dados!$C:$C,$A113,base_de_dados!$M:$M,"&lt;=2010",base_de_dados!$O:$O,"&gt;=40543")</f>
        <v>0</v>
      </c>
      <c r="E113" s="5">
        <f>SUMIFS(base_de_dados!$T:$T,base_de_dados!$B:$B,$B113,base_de_dados!$G:$G,E$61,base_de_dados!$H:$H,$L$1,base_de_dados!$C:$C,$A113,base_de_dados!$M:$M,"&lt;=2010",base_de_dados!$O:$O,"&gt;=40543")</f>
        <v>0</v>
      </c>
      <c r="F113" s="5">
        <f>SUMIFS(base_de_dados!$T:$T,base_de_dados!$B:$B,$B113,base_de_dados!$G:$G,F$61,base_de_dados!$H:$H,$L$1,base_de_dados!$C:$C,$A113,base_de_dados!$M:$M,"&lt;=2010",base_de_dados!$O:$O,"&gt;=40543")</f>
        <v>0</v>
      </c>
      <c r="G113" s="5">
        <f>SUMIFS(base_de_dados!$T:$T,base_de_dados!$B:$B,$B113,base_de_dados!$G:$G,G$61,base_de_dados!$H:$H,$L$1,base_de_dados!$C:$C,$A113,base_de_dados!$M:$M,"&lt;=2010",base_de_dados!$O:$O,"&gt;=40543")</f>
        <v>0</v>
      </c>
      <c r="H113" s="5">
        <f>SUMIFS(base_de_dados!$T:$T,base_de_dados!$B:$B,$B113,base_de_dados!$G:$G,H$61,base_de_dados!$H:$H,$L$1,base_de_dados!$C:$C,$A113,base_de_dados!$M:$M,"&lt;=2010",base_de_dados!$O:$O,"&gt;=40543")</f>
        <v>0</v>
      </c>
      <c r="I113" s="5">
        <f>SUMIFS(base_de_dados!$T:$T,base_de_dados!$B:$B,$B113,base_de_dados!$G:$G,I$61,base_de_dados!$H:$H,$L$1,base_de_dados!$C:$C,$A113,base_de_dados!$M:$M,"&lt;=2010",base_de_dados!$O:$O,"&gt;=40543")</f>
        <v>0</v>
      </c>
      <c r="J113" s="5">
        <f>SUMIFS(base_de_dados!$T:$T,base_de_dados!$B:$B,$B113,base_de_dados!$G:$G,J$61,base_de_dados!$H:$H,$L$1,base_de_dados!$C:$C,$A113,base_de_dados!$M:$M,"&lt;=2010",base_de_dados!$O:$O,"&gt;=40543")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SUMIFS(base_de_dados!$T:$T,base_de_dados!$B:$B,$B114,base_de_dados!$G:$G,C$61,base_de_dados!$H:$H,$L$1,base_de_dados!$C:$C,$A114,base_de_dados!$M:$M,"&lt;=2010",base_de_dados!$O:$O,"&gt;=40543")</f>
        <v>0</v>
      </c>
      <c r="D114" s="5">
        <f>SUMIFS(base_de_dados!$T:$T,base_de_dados!$B:$B,$B114,base_de_dados!$G:$G,D$61,base_de_dados!$H:$H,$L$1,base_de_dados!$C:$C,$A114,base_de_dados!$M:$M,"&lt;=2010",base_de_dados!$O:$O,"&gt;=40543")</f>
        <v>0</v>
      </c>
      <c r="E114" s="5">
        <f>SUMIFS(base_de_dados!$T:$T,base_de_dados!$B:$B,$B114,base_de_dados!$G:$G,E$61,base_de_dados!$H:$H,$L$1,base_de_dados!$C:$C,$A114,base_de_dados!$M:$M,"&lt;=2010",base_de_dados!$O:$O,"&gt;=40543")</f>
        <v>0</v>
      </c>
      <c r="F114" s="5">
        <f>SUMIFS(base_de_dados!$T:$T,base_de_dados!$B:$B,$B114,base_de_dados!$G:$G,F$61,base_de_dados!$H:$H,$L$1,base_de_dados!$C:$C,$A114,base_de_dados!$M:$M,"&lt;=2010",base_de_dados!$O:$O,"&gt;=40543")</f>
        <v>0</v>
      </c>
      <c r="G114" s="5">
        <f>SUMIFS(base_de_dados!$T:$T,base_de_dados!$B:$B,$B114,base_de_dados!$G:$G,G$61,base_de_dados!$H:$H,$L$1,base_de_dados!$C:$C,$A114,base_de_dados!$M:$M,"&lt;=2010",base_de_dados!$O:$O,"&gt;=40543")</f>
        <v>0</v>
      </c>
      <c r="H114" s="5">
        <f>SUMIFS(base_de_dados!$T:$T,base_de_dados!$B:$B,$B114,base_de_dados!$G:$G,H$61,base_de_dados!$H:$H,$L$1,base_de_dados!$C:$C,$A114,base_de_dados!$M:$M,"&lt;=2010",base_de_dados!$O:$O,"&gt;=40543")</f>
        <v>0</v>
      </c>
      <c r="I114" s="5">
        <f>SUMIFS(base_de_dados!$T:$T,base_de_dados!$B:$B,$B114,base_de_dados!$G:$G,I$61,base_de_dados!$H:$H,$L$1,base_de_dados!$C:$C,$A114,base_de_dados!$M:$M,"&lt;=2010",base_de_dados!$O:$O,"&gt;=40543")</f>
        <v>0</v>
      </c>
      <c r="J114" s="5">
        <f>SUMIFS(base_de_dados!$T:$T,base_de_dados!$B:$B,$B114,base_de_dados!$G:$G,J$61,base_de_dados!$H:$H,$L$1,base_de_dados!$C:$C,$A114,base_de_dados!$M:$M,"&lt;=2010",base_de_dados!$O:$O,"&gt;=40543")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SUMIFS(base_de_dados!$T:$T,base_de_dados!$B:$B,$B115,base_de_dados!$G:$G,C$61,base_de_dados!$H:$H,$L$1,base_de_dados!$C:$C,$A115,base_de_dados!$M:$M,"&lt;=2010",base_de_dados!$O:$O,"&gt;=40543")</f>
        <v>0</v>
      </c>
      <c r="D115" s="5">
        <f>SUMIFS(base_de_dados!$T:$T,base_de_dados!$B:$B,$B115,base_de_dados!$G:$G,D$61,base_de_dados!$H:$H,$L$1,base_de_dados!$C:$C,$A115,base_de_dados!$M:$M,"&lt;=2010",base_de_dados!$O:$O,"&gt;=40543")</f>
        <v>0</v>
      </c>
      <c r="E115" s="5">
        <f>SUMIFS(base_de_dados!$T:$T,base_de_dados!$B:$B,$B115,base_de_dados!$G:$G,E$61,base_de_dados!$H:$H,$L$1,base_de_dados!$C:$C,$A115,base_de_dados!$M:$M,"&lt;=2010",base_de_dados!$O:$O,"&gt;=40543")</f>
        <v>0</v>
      </c>
      <c r="F115" s="5">
        <f>SUMIFS(base_de_dados!$T:$T,base_de_dados!$B:$B,$B115,base_de_dados!$G:$G,F$61,base_de_dados!$H:$H,$L$1,base_de_dados!$C:$C,$A115,base_de_dados!$M:$M,"&lt;=2010",base_de_dados!$O:$O,"&gt;=40543")</f>
        <v>0</v>
      </c>
      <c r="G115" s="5">
        <f>SUMIFS(base_de_dados!$T:$T,base_de_dados!$B:$B,$B115,base_de_dados!$G:$G,G$61,base_de_dados!$H:$H,$L$1,base_de_dados!$C:$C,$A115,base_de_dados!$M:$M,"&lt;=2010",base_de_dados!$O:$O,"&gt;=40543")</f>
        <v>0</v>
      </c>
      <c r="H115" s="5">
        <f>SUMIFS(base_de_dados!$T:$T,base_de_dados!$B:$B,$B115,base_de_dados!$G:$G,H$61,base_de_dados!$H:$H,$L$1,base_de_dados!$C:$C,$A115,base_de_dados!$M:$M,"&lt;=2010",base_de_dados!$O:$O,"&gt;=40543")</f>
        <v>0</v>
      </c>
      <c r="I115" s="5">
        <f>SUMIFS(base_de_dados!$T:$T,base_de_dados!$B:$B,$B115,base_de_dados!$G:$G,I$61,base_de_dados!$H:$H,$L$1,base_de_dados!$C:$C,$A115,base_de_dados!$M:$M,"&lt;=2010",base_de_dados!$O:$O,"&gt;=40543")</f>
        <v>0</v>
      </c>
      <c r="J115" s="5">
        <f>SUMIFS(base_de_dados!$T:$T,base_de_dados!$B:$B,$B115,base_de_dados!$G:$G,J$61,base_de_dados!$H:$H,$L$1,base_de_dados!$C:$C,$A115,base_de_dados!$M:$M,"&lt;=2010",base_de_dados!$O:$O,"&gt;=40543")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SUMIFS(base_de_dados!$T:$T,base_de_dados!$B:$B,$B116,base_de_dados!$G:$G,C$61,base_de_dados!$H:$H,$L$1,base_de_dados!$C:$C,$A116,base_de_dados!$M:$M,"&lt;=2010",base_de_dados!$O:$O,"&gt;=40543")</f>
        <v>0</v>
      </c>
      <c r="D116" s="5">
        <f>SUMIFS(base_de_dados!$T:$T,base_de_dados!$B:$B,$B116,base_de_dados!$G:$G,D$61,base_de_dados!$H:$H,$L$1,base_de_dados!$C:$C,$A116,base_de_dados!$M:$M,"&lt;=2010",base_de_dados!$O:$O,"&gt;=40543")</f>
        <v>0</v>
      </c>
      <c r="E116" s="5">
        <f>SUMIFS(base_de_dados!$T:$T,base_de_dados!$B:$B,$B116,base_de_dados!$G:$G,E$61,base_de_dados!$H:$H,$L$1,base_de_dados!$C:$C,$A116,base_de_dados!$M:$M,"&lt;=2010",base_de_dados!$O:$O,"&gt;=40543")</f>
        <v>0</v>
      </c>
      <c r="F116" s="5">
        <f>SUMIFS(base_de_dados!$T:$T,base_de_dados!$B:$B,$B116,base_de_dados!$G:$G,F$61,base_de_dados!$H:$H,$L$1,base_de_dados!$C:$C,$A116,base_de_dados!$M:$M,"&lt;=2010",base_de_dados!$O:$O,"&gt;=40543")</f>
        <v>0</v>
      </c>
      <c r="G116" s="5">
        <f>SUMIFS(base_de_dados!$T:$T,base_de_dados!$B:$B,$B116,base_de_dados!$G:$G,G$61,base_de_dados!$H:$H,$L$1,base_de_dados!$C:$C,$A116,base_de_dados!$M:$M,"&lt;=2010",base_de_dados!$O:$O,"&gt;=40543")</f>
        <v>0</v>
      </c>
      <c r="H116" s="5">
        <f>SUMIFS(base_de_dados!$T:$T,base_de_dados!$B:$B,$B116,base_de_dados!$G:$G,H$61,base_de_dados!$H:$H,$L$1,base_de_dados!$C:$C,$A116,base_de_dados!$M:$M,"&lt;=2010",base_de_dados!$O:$O,"&gt;=40543")</f>
        <v>0</v>
      </c>
      <c r="I116" s="5">
        <f>SUMIFS(base_de_dados!$T:$T,base_de_dados!$B:$B,$B116,base_de_dados!$G:$G,I$61,base_de_dados!$H:$H,$L$1,base_de_dados!$C:$C,$A116,base_de_dados!$M:$M,"&lt;=2010",base_de_dados!$O:$O,"&gt;=40543")</f>
        <v>0</v>
      </c>
      <c r="J116" s="5">
        <f>SUMIFS(base_de_dados!$T:$T,base_de_dados!$B:$B,$B116,base_de_dados!$G:$G,J$61,base_de_dados!$H:$H,$L$1,base_de_dados!$C:$C,$A116,base_de_dados!$M:$M,"&lt;=2010",base_de_dados!$O:$O,"&gt;=40543")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SUMIFS(base_de_dados!$T:$T,base_de_dados!$B:$B,$B117,base_de_dados!$G:$G,C$61,base_de_dados!$H:$H,$L$1,base_de_dados!$C:$C,$A117,base_de_dados!$M:$M,"&lt;=2010",base_de_dados!$O:$O,"&gt;=40543")</f>
        <v>0</v>
      </c>
      <c r="D117" s="5">
        <f>SUMIFS(base_de_dados!$T:$T,base_de_dados!$B:$B,$B117,base_de_dados!$G:$G,D$61,base_de_dados!$H:$H,$L$1,base_de_dados!$C:$C,$A117,base_de_dados!$M:$M,"&lt;=2010",base_de_dados!$O:$O,"&gt;=40543")</f>
        <v>0</v>
      </c>
      <c r="E117" s="5">
        <f>SUMIFS(base_de_dados!$T:$T,base_de_dados!$B:$B,$B117,base_de_dados!$G:$G,E$61,base_de_dados!$H:$H,$L$1,base_de_dados!$C:$C,$A117,base_de_dados!$M:$M,"&lt;=2010",base_de_dados!$O:$O,"&gt;=40543")</f>
        <v>0</v>
      </c>
      <c r="F117" s="5">
        <f>SUMIFS(base_de_dados!$T:$T,base_de_dados!$B:$B,$B117,base_de_dados!$G:$G,F$61,base_de_dados!$H:$H,$L$1,base_de_dados!$C:$C,$A117,base_de_dados!$M:$M,"&lt;=2010",base_de_dados!$O:$O,"&gt;=40543")</f>
        <v>0</v>
      </c>
      <c r="G117" s="5">
        <f>SUMIFS(base_de_dados!$T:$T,base_de_dados!$B:$B,$B117,base_de_dados!$G:$G,G$61,base_de_dados!$H:$H,$L$1,base_de_dados!$C:$C,$A117,base_de_dados!$M:$M,"&lt;=2010",base_de_dados!$O:$O,"&gt;=40543")</f>
        <v>0</v>
      </c>
      <c r="H117" s="5">
        <f>SUMIFS(base_de_dados!$T:$T,base_de_dados!$B:$B,$B117,base_de_dados!$G:$G,H$61,base_de_dados!$H:$H,$L$1,base_de_dados!$C:$C,$A117,base_de_dados!$M:$M,"&lt;=2010",base_de_dados!$O:$O,"&gt;=40543")</f>
        <v>0</v>
      </c>
      <c r="I117" s="5">
        <f>SUMIFS(base_de_dados!$T:$T,base_de_dados!$B:$B,$B117,base_de_dados!$G:$G,I$61,base_de_dados!$H:$H,$L$1,base_de_dados!$C:$C,$A117,base_de_dados!$M:$M,"&lt;=2010",base_de_dados!$O:$O,"&gt;=40543")</f>
        <v>0</v>
      </c>
      <c r="J117" s="5">
        <f>SUMIFS(base_de_dados!$T:$T,base_de_dados!$B:$B,$B117,base_de_dados!$G:$G,J$61,base_de_dados!$H:$H,$L$1,base_de_dados!$C:$C,$A117,base_de_dados!$M:$M,"&lt;=2010",base_de_dados!$O:$O,"&gt;=40543")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SUMIFS(base_de_dados!$T:$T,base_de_dados!$B:$B,$B118,base_de_dados!$G:$G,C$61,base_de_dados!$H:$H,$L$1,base_de_dados!$C:$C,$A118,base_de_dados!$M:$M,"&lt;=2010",base_de_dados!$O:$O,"&gt;=40543")</f>
        <v>0</v>
      </c>
      <c r="D118" s="5">
        <f>SUMIFS(base_de_dados!$T:$T,base_de_dados!$B:$B,$B118,base_de_dados!$G:$G,D$61,base_de_dados!$H:$H,$L$1,base_de_dados!$C:$C,$A118,base_de_dados!$M:$M,"&lt;=2010",base_de_dados!$O:$O,"&gt;=40543")</f>
        <v>0</v>
      </c>
      <c r="E118" s="5">
        <f>SUMIFS(base_de_dados!$T:$T,base_de_dados!$B:$B,$B118,base_de_dados!$G:$G,E$61,base_de_dados!$H:$H,$L$1,base_de_dados!$C:$C,$A118,base_de_dados!$M:$M,"&lt;=2010",base_de_dados!$O:$O,"&gt;=40543")</f>
        <v>0</v>
      </c>
      <c r="F118" s="5">
        <f>SUMIFS(base_de_dados!$T:$T,base_de_dados!$B:$B,$B118,base_de_dados!$G:$G,F$61,base_de_dados!$H:$H,$L$1,base_de_dados!$C:$C,$A118,base_de_dados!$M:$M,"&lt;=2010",base_de_dados!$O:$O,"&gt;=40543")</f>
        <v>0</v>
      </c>
      <c r="G118" s="5">
        <f>SUMIFS(base_de_dados!$T:$T,base_de_dados!$B:$B,$B118,base_de_dados!$G:$G,G$61,base_de_dados!$H:$H,$L$1,base_de_dados!$C:$C,$A118,base_de_dados!$M:$M,"&lt;=2010",base_de_dados!$O:$O,"&gt;=40543")</f>
        <v>0</v>
      </c>
      <c r="H118" s="5">
        <f>SUMIFS(base_de_dados!$T:$T,base_de_dados!$B:$B,$B118,base_de_dados!$G:$G,H$61,base_de_dados!$H:$H,$L$1,base_de_dados!$C:$C,$A118,base_de_dados!$M:$M,"&lt;=2010",base_de_dados!$O:$O,"&gt;=40543")</f>
        <v>0</v>
      </c>
      <c r="I118" s="5">
        <f>SUMIFS(base_de_dados!$T:$T,base_de_dados!$B:$B,$B118,base_de_dados!$G:$G,I$61,base_de_dados!$H:$H,$L$1,base_de_dados!$C:$C,$A118,base_de_dados!$M:$M,"&lt;=2010",base_de_dados!$O:$O,"&gt;=40543")</f>
        <v>0</v>
      </c>
      <c r="J118" s="5">
        <f>SUMIFS(base_de_dados!$T:$T,base_de_dados!$B:$B,$B118,base_de_dados!$G:$G,J$61,base_de_dados!$H:$H,$L$1,base_de_dados!$C:$C,$A118,base_de_dados!$M:$M,"&lt;=2010",base_de_dados!$O:$O,"&gt;=40543")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SUMIFS(base_de_dados!$T:$T,base_de_dados!$B:$B,$B119,base_de_dados!$G:$G,C$61,base_de_dados!$H:$H,$L$1,base_de_dados!$C:$C,$A119,base_de_dados!$M:$M,"&lt;=2010",base_de_dados!$O:$O,"&gt;=40543")</f>
        <v>0</v>
      </c>
      <c r="D119" s="5">
        <f>SUMIFS(base_de_dados!$T:$T,base_de_dados!$B:$B,$B119,base_de_dados!$G:$G,D$61,base_de_dados!$H:$H,$L$1,base_de_dados!$C:$C,$A119,base_de_dados!$M:$M,"&lt;=2010",base_de_dados!$O:$O,"&gt;=40543")</f>
        <v>0</v>
      </c>
      <c r="E119" s="5">
        <f>SUMIFS(base_de_dados!$T:$T,base_de_dados!$B:$B,$B119,base_de_dados!$G:$G,E$61,base_de_dados!$H:$H,$L$1,base_de_dados!$C:$C,$A119,base_de_dados!$M:$M,"&lt;=2010",base_de_dados!$O:$O,"&gt;=40543")</f>
        <v>0</v>
      </c>
      <c r="F119" s="5">
        <f>SUMIFS(base_de_dados!$T:$T,base_de_dados!$B:$B,$B119,base_de_dados!$G:$G,F$61,base_de_dados!$H:$H,$L$1,base_de_dados!$C:$C,$A119,base_de_dados!$M:$M,"&lt;=2010",base_de_dados!$O:$O,"&gt;=40543")</f>
        <v>0</v>
      </c>
      <c r="G119" s="5">
        <f>SUMIFS(base_de_dados!$T:$T,base_de_dados!$B:$B,$B119,base_de_dados!$G:$G,G$61,base_de_dados!$H:$H,$L$1,base_de_dados!$C:$C,$A119,base_de_dados!$M:$M,"&lt;=2010",base_de_dados!$O:$O,"&gt;=40543")</f>
        <v>0</v>
      </c>
      <c r="H119" s="5">
        <f>SUMIFS(base_de_dados!$T:$T,base_de_dados!$B:$B,$B119,base_de_dados!$G:$G,H$61,base_de_dados!$H:$H,$L$1,base_de_dados!$C:$C,$A119,base_de_dados!$M:$M,"&lt;=2010",base_de_dados!$O:$O,"&gt;=40543")</f>
        <v>0</v>
      </c>
      <c r="I119" s="5">
        <f>SUMIFS(base_de_dados!$T:$T,base_de_dados!$B:$B,$B119,base_de_dados!$G:$G,I$61,base_de_dados!$H:$H,$L$1,base_de_dados!$C:$C,$A119,base_de_dados!$M:$M,"&lt;=2010",base_de_dados!$O:$O,"&gt;=40543")</f>
        <v>0</v>
      </c>
      <c r="J119" s="5">
        <f>SUMIFS(base_de_dados!$T:$T,base_de_dados!$B:$B,$B119,base_de_dados!$G:$G,J$61,base_de_dados!$H:$H,$L$1,base_de_dados!$C:$C,$A119,base_de_dados!$M:$M,"&lt;=2010",base_de_dados!$O:$O,"&gt;=40543")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SUMIFS(base_de_dados!$T:$T,base_de_dados!$B:$B,$B120,base_de_dados!$G:$G,C$61,base_de_dados!$H:$H,$L$1,base_de_dados!$C:$C,$A120,base_de_dados!$M:$M,"&lt;=2010",base_de_dados!$O:$O,"&gt;=40543")</f>
        <v>0</v>
      </c>
      <c r="D120" s="5">
        <f>SUMIFS(base_de_dados!$T:$T,base_de_dados!$B:$B,$B120,base_de_dados!$G:$G,D$61,base_de_dados!$H:$H,$L$1,base_de_dados!$C:$C,$A120,base_de_dados!$M:$M,"&lt;=2010",base_de_dados!$O:$O,"&gt;=40543")</f>
        <v>0</v>
      </c>
      <c r="E120" s="5">
        <f>SUMIFS(base_de_dados!$T:$T,base_de_dados!$B:$B,$B120,base_de_dados!$G:$G,E$61,base_de_dados!$H:$H,$L$1,base_de_dados!$C:$C,$A120,base_de_dados!$M:$M,"&lt;=2010",base_de_dados!$O:$O,"&gt;=40543")</f>
        <v>0</v>
      </c>
      <c r="F120" s="5">
        <f>SUMIFS(base_de_dados!$T:$T,base_de_dados!$B:$B,$B120,base_de_dados!$G:$G,F$61,base_de_dados!$H:$H,$L$1,base_de_dados!$C:$C,$A120,base_de_dados!$M:$M,"&lt;=2010",base_de_dados!$O:$O,"&gt;=40543")</f>
        <v>0</v>
      </c>
      <c r="G120" s="5">
        <f>SUMIFS(base_de_dados!$T:$T,base_de_dados!$B:$B,$B120,base_de_dados!$G:$G,G$61,base_de_dados!$H:$H,$L$1,base_de_dados!$C:$C,$A120,base_de_dados!$M:$M,"&lt;=2010",base_de_dados!$O:$O,"&gt;=40543")</f>
        <v>0</v>
      </c>
      <c r="H120" s="5">
        <f>SUMIFS(base_de_dados!$T:$T,base_de_dados!$B:$B,$B120,base_de_dados!$G:$G,H$61,base_de_dados!$H:$H,$L$1,base_de_dados!$C:$C,$A120,base_de_dados!$M:$M,"&lt;=2010",base_de_dados!$O:$O,"&gt;=40543")</f>
        <v>0</v>
      </c>
      <c r="I120" s="5">
        <f>SUMIFS(base_de_dados!$T:$T,base_de_dados!$B:$B,$B120,base_de_dados!$G:$G,I$61,base_de_dados!$H:$H,$L$1,base_de_dados!$C:$C,$A120,base_de_dados!$M:$M,"&lt;=2010",base_de_dados!$O:$O,"&gt;=40543")</f>
        <v>0</v>
      </c>
      <c r="J120" s="5">
        <f>SUMIFS(base_de_dados!$T:$T,base_de_dados!$B:$B,$B120,base_de_dados!$G:$G,J$61,base_de_dados!$H:$H,$L$1,base_de_dados!$C:$C,$A120,base_de_dados!$M:$M,"&lt;=2010",base_de_dados!$O:$O,"&gt;=40543")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SUMIFS(base_de_dados!$T:$T,base_de_dados!$B:$B,$B121,base_de_dados!$G:$G,C$61,base_de_dados!$H:$H,$L$1,base_de_dados!$C:$C,$A121,base_de_dados!$M:$M,"&lt;=2010",base_de_dados!$O:$O,"&gt;=40543")</f>
        <v>0</v>
      </c>
      <c r="D121" s="5">
        <f>SUMIFS(base_de_dados!$T:$T,base_de_dados!$B:$B,$B121,base_de_dados!$G:$G,D$61,base_de_dados!$H:$H,$L$1,base_de_dados!$C:$C,$A121,base_de_dados!$M:$M,"&lt;=2010",base_de_dados!$O:$O,"&gt;=40543")</f>
        <v>0</v>
      </c>
      <c r="E121" s="5">
        <f>SUMIFS(base_de_dados!$T:$T,base_de_dados!$B:$B,$B121,base_de_dados!$G:$G,E$61,base_de_dados!$H:$H,$L$1,base_de_dados!$C:$C,$A121,base_de_dados!$M:$M,"&lt;=2010",base_de_dados!$O:$O,"&gt;=40543")</f>
        <v>0</v>
      </c>
      <c r="F121" s="5">
        <f>SUMIFS(base_de_dados!$T:$T,base_de_dados!$B:$B,$B121,base_de_dados!$G:$G,F$61,base_de_dados!$H:$H,$L$1,base_de_dados!$C:$C,$A121,base_de_dados!$M:$M,"&lt;=2010",base_de_dados!$O:$O,"&gt;=40543")</f>
        <v>0</v>
      </c>
      <c r="G121" s="5">
        <f>SUMIFS(base_de_dados!$T:$T,base_de_dados!$B:$B,$B121,base_de_dados!$G:$G,G$61,base_de_dados!$H:$H,$L$1,base_de_dados!$C:$C,$A121,base_de_dados!$M:$M,"&lt;=2010",base_de_dados!$O:$O,"&gt;=40543")</f>
        <v>0</v>
      </c>
      <c r="H121" s="5">
        <f>SUMIFS(base_de_dados!$T:$T,base_de_dados!$B:$B,$B121,base_de_dados!$G:$G,H$61,base_de_dados!$H:$H,$L$1,base_de_dados!$C:$C,$A121,base_de_dados!$M:$M,"&lt;=2010",base_de_dados!$O:$O,"&gt;=40543")</f>
        <v>0</v>
      </c>
      <c r="I121" s="5">
        <f>SUMIFS(base_de_dados!$T:$T,base_de_dados!$B:$B,$B121,base_de_dados!$G:$G,I$61,base_de_dados!$H:$H,$L$1,base_de_dados!$C:$C,$A121,base_de_dados!$M:$M,"&lt;=2010",base_de_dados!$O:$O,"&gt;=40543")</f>
        <v>0</v>
      </c>
      <c r="J121" s="5">
        <f>SUMIFS(base_de_dados!$T:$T,base_de_dados!$B:$B,$B121,base_de_dados!$G:$G,J$61,base_de_dados!$H:$H,$L$1,base_de_dados!$C:$C,$A121,base_de_dados!$M:$M,"&lt;=2010",base_de_dados!$O:$O,"&gt;=40543")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SUMIFS(base_de_dados!$T:$T,base_de_dados!$B:$B,$B122,base_de_dados!$G:$G,C$61,base_de_dados!$H:$H,$L$1,base_de_dados!$C:$C,$A122,base_de_dados!$M:$M,"&lt;=2010",base_de_dados!$O:$O,"&gt;=40543")</f>
        <v>0</v>
      </c>
      <c r="D122" s="5">
        <f>SUMIFS(base_de_dados!$T:$T,base_de_dados!$B:$B,$B122,base_de_dados!$G:$G,D$61,base_de_dados!$H:$H,$L$1,base_de_dados!$C:$C,$A122,base_de_dados!$M:$M,"&lt;=2010",base_de_dados!$O:$O,"&gt;=40543")</f>
        <v>0</v>
      </c>
      <c r="E122" s="5">
        <f>SUMIFS(base_de_dados!$T:$T,base_de_dados!$B:$B,$B122,base_de_dados!$G:$G,E$61,base_de_dados!$H:$H,$L$1,base_de_dados!$C:$C,$A122,base_de_dados!$M:$M,"&lt;=2010",base_de_dados!$O:$O,"&gt;=40543")</f>
        <v>0</v>
      </c>
      <c r="F122" s="5">
        <f>SUMIFS(base_de_dados!$T:$T,base_de_dados!$B:$B,$B122,base_de_dados!$G:$G,F$61,base_de_dados!$H:$H,$L$1,base_de_dados!$C:$C,$A122,base_de_dados!$M:$M,"&lt;=2010",base_de_dados!$O:$O,"&gt;=40543")</f>
        <v>0</v>
      </c>
      <c r="G122" s="5">
        <f>SUMIFS(base_de_dados!$T:$T,base_de_dados!$B:$B,$B122,base_de_dados!$G:$G,G$61,base_de_dados!$H:$H,$L$1,base_de_dados!$C:$C,$A122,base_de_dados!$M:$M,"&lt;=2010",base_de_dados!$O:$O,"&gt;=40543")</f>
        <v>0</v>
      </c>
      <c r="H122" s="5">
        <f>SUMIFS(base_de_dados!$T:$T,base_de_dados!$B:$B,$B122,base_de_dados!$G:$G,H$61,base_de_dados!$H:$H,$L$1,base_de_dados!$C:$C,$A122,base_de_dados!$M:$M,"&lt;=2010",base_de_dados!$O:$O,"&gt;=40543")</f>
        <v>0</v>
      </c>
      <c r="I122" s="5">
        <f>SUMIFS(base_de_dados!$T:$T,base_de_dados!$B:$B,$B122,base_de_dados!$G:$G,I$61,base_de_dados!$H:$H,$L$1,base_de_dados!$C:$C,$A122,base_de_dados!$M:$M,"&lt;=2010",base_de_dados!$O:$O,"&gt;=40543")</f>
        <v>0</v>
      </c>
      <c r="J122" s="5">
        <f>SUMIFS(base_de_dados!$T:$T,base_de_dados!$B:$B,$B122,base_de_dados!$G:$G,J$61,base_de_dados!$H:$H,$L$1,base_de_dados!$C:$C,$A122,base_de_dados!$M:$M,"&lt;=2010",base_de_dados!$O:$O,"&gt;=40543")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SUMIFS(base_de_dados!$T:$T,base_de_dados!$B:$B,$B123,base_de_dados!$G:$G,C$61,base_de_dados!$H:$H,$L$1,base_de_dados!$C:$C,$A123,base_de_dados!$M:$M,"&lt;=2010",base_de_dados!$O:$O,"&gt;=40543")</f>
        <v>0</v>
      </c>
      <c r="D123" s="5">
        <f>SUMIFS(base_de_dados!$T:$T,base_de_dados!$B:$B,$B123,base_de_dados!$G:$G,D$61,base_de_dados!$H:$H,$L$1,base_de_dados!$C:$C,$A123,base_de_dados!$M:$M,"&lt;=2010",base_de_dados!$O:$O,"&gt;=40543")</f>
        <v>0</v>
      </c>
      <c r="E123" s="5">
        <f>SUMIFS(base_de_dados!$T:$T,base_de_dados!$B:$B,$B123,base_de_dados!$G:$G,E$61,base_de_dados!$H:$H,$L$1,base_de_dados!$C:$C,$A123,base_de_dados!$M:$M,"&lt;=2010",base_de_dados!$O:$O,"&gt;=40543")</f>
        <v>0</v>
      </c>
      <c r="F123" s="5">
        <f>SUMIFS(base_de_dados!$T:$T,base_de_dados!$B:$B,$B123,base_de_dados!$G:$G,F$61,base_de_dados!$H:$H,$L$1,base_de_dados!$C:$C,$A123,base_de_dados!$M:$M,"&lt;=2010",base_de_dados!$O:$O,"&gt;=40543")</f>
        <v>0</v>
      </c>
      <c r="G123" s="5">
        <f>SUMIFS(base_de_dados!$T:$T,base_de_dados!$B:$B,$B123,base_de_dados!$G:$G,G$61,base_de_dados!$H:$H,$L$1,base_de_dados!$C:$C,$A123,base_de_dados!$M:$M,"&lt;=2010",base_de_dados!$O:$O,"&gt;=40543")</f>
        <v>0</v>
      </c>
      <c r="H123" s="5">
        <f>SUMIFS(base_de_dados!$T:$T,base_de_dados!$B:$B,$B123,base_de_dados!$G:$G,H$61,base_de_dados!$H:$H,$L$1,base_de_dados!$C:$C,$A123,base_de_dados!$M:$M,"&lt;=2010",base_de_dados!$O:$O,"&gt;=40543")</f>
        <v>0</v>
      </c>
      <c r="I123" s="5">
        <f>SUMIFS(base_de_dados!$T:$T,base_de_dados!$B:$B,$B123,base_de_dados!$G:$G,I$61,base_de_dados!$H:$H,$L$1,base_de_dados!$C:$C,$A123,base_de_dados!$M:$M,"&lt;=2010",base_de_dados!$O:$O,"&gt;=40543")</f>
        <v>0</v>
      </c>
      <c r="J123" s="5">
        <f>SUMIFS(base_de_dados!$T:$T,base_de_dados!$B:$B,$B123,base_de_dados!$G:$G,J$61,base_de_dados!$H:$H,$L$1,base_de_dados!$C:$C,$A123,base_de_dados!$M:$M,"&lt;=2010",base_de_dados!$O:$O,"&gt;=40543")</f>
        <v>0</v>
      </c>
      <c r="K123" s="32">
        <f t="shared" si="5"/>
        <v>0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SUMIFS(base_de_dados!$T:$T,base_de_dados!$B:$B,$B124,base_de_dados!$G:$G,C$61,base_de_dados!$H:$H,$L$1,base_de_dados!$C:$C,$A124,base_de_dados!$M:$M,"&lt;=2010",base_de_dados!$O:$O,"&gt;=40543")</f>
        <v>0.56009027777777776</v>
      </c>
      <c r="D124" s="5">
        <f>SUMIFS(base_de_dados!$T:$T,base_de_dados!$B:$B,$B124,base_de_dados!$G:$G,D$61,base_de_dados!$H:$H,$L$1,base_de_dados!$C:$C,$A124,base_de_dados!$M:$M,"&lt;=2010",base_de_dados!$O:$O,"&gt;=40543")</f>
        <v>0</v>
      </c>
      <c r="E124" s="5">
        <f>SUMIFS(base_de_dados!$T:$T,base_de_dados!$B:$B,$B124,base_de_dados!$G:$G,E$61,base_de_dados!$H:$H,$L$1,base_de_dados!$C:$C,$A124,base_de_dados!$M:$M,"&lt;=2010",base_de_dados!$O:$O,"&gt;=40543")</f>
        <v>0</v>
      </c>
      <c r="F124" s="5">
        <f>SUMIFS(base_de_dados!$T:$T,base_de_dados!$B:$B,$B124,base_de_dados!$G:$G,F$61,base_de_dados!$H:$H,$L$1,base_de_dados!$C:$C,$A124,base_de_dados!$M:$M,"&lt;=2010",base_de_dados!$O:$O,"&gt;=40543")</f>
        <v>0.31487823439878232</v>
      </c>
      <c r="G124" s="5">
        <f>SUMIFS(base_de_dados!$T:$T,base_de_dados!$B:$B,$B124,base_de_dados!$G:$G,G$61,base_de_dados!$H:$H,$L$1,base_de_dados!$C:$C,$A124,base_de_dados!$M:$M,"&lt;=2010",base_de_dados!$O:$O,"&gt;=40543")</f>
        <v>0</v>
      </c>
      <c r="H124" s="5">
        <f>SUMIFS(base_de_dados!$T:$T,base_de_dados!$B:$B,$B124,base_de_dados!$G:$G,H$61,base_de_dados!$H:$H,$L$1,base_de_dados!$C:$C,$A124,base_de_dados!$M:$M,"&lt;=2010",base_de_dados!$O:$O,"&gt;=40543")</f>
        <v>0</v>
      </c>
      <c r="I124" s="5">
        <f>SUMIFS(base_de_dados!$T:$T,base_de_dados!$B:$B,$B124,base_de_dados!$G:$G,I$61,base_de_dados!$H:$H,$L$1,base_de_dados!$C:$C,$A124,base_de_dados!$M:$M,"&lt;=2010",base_de_dados!$O:$O,"&gt;=40543")</f>
        <v>0</v>
      </c>
      <c r="J124" s="5">
        <f>SUMIFS(base_de_dados!$T:$T,base_de_dados!$B:$B,$B124,base_de_dados!$G:$G,J$61,base_de_dados!$H:$H,$L$1,base_de_dados!$C:$C,$A124,base_de_dados!$M:$M,"&lt;=2010",base_de_dados!$O:$O,"&gt;=40543")</f>
        <v>0</v>
      </c>
      <c r="K124" s="32">
        <f t="shared" si="5"/>
        <v>0.87496851217656002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SUMIFS(base_de_dados!$T:$T,base_de_dados!$B:$B,$B125,base_de_dados!$G:$G,C$61,base_de_dados!$H:$H,$L$1,base_de_dados!$C:$C,$A125,base_de_dados!$M:$M,"&lt;=2010",base_de_dados!$O:$O,"&gt;=40543")</f>
        <v>0</v>
      </c>
      <c r="D125" s="5">
        <f>SUMIFS(base_de_dados!$T:$T,base_de_dados!$B:$B,$B125,base_de_dados!$G:$G,D$61,base_de_dados!$H:$H,$L$1,base_de_dados!$C:$C,$A125,base_de_dados!$M:$M,"&lt;=2010",base_de_dados!$O:$O,"&gt;=40543")</f>
        <v>0</v>
      </c>
      <c r="E125" s="5">
        <f>SUMIFS(base_de_dados!$T:$T,base_de_dados!$B:$B,$B125,base_de_dados!$G:$G,E$61,base_de_dados!$H:$H,$L$1,base_de_dados!$C:$C,$A125,base_de_dados!$M:$M,"&lt;=2010",base_de_dados!$O:$O,"&gt;=40543")</f>
        <v>0</v>
      </c>
      <c r="F125" s="5">
        <f>SUMIFS(base_de_dados!$T:$T,base_de_dados!$B:$B,$B125,base_de_dados!$G:$G,F$61,base_de_dados!$H:$H,$L$1,base_de_dados!$C:$C,$A125,base_de_dados!$M:$M,"&lt;=2010",base_de_dados!$O:$O,"&gt;=40543")</f>
        <v>0</v>
      </c>
      <c r="G125" s="5">
        <f>SUMIFS(base_de_dados!$T:$T,base_de_dados!$B:$B,$B125,base_de_dados!$G:$G,G$61,base_de_dados!$H:$H,$L$1,base_de_dados!$C:$C,$A125,base_de_dados!$M:$M,"&lt;=2010",base_de_dados!$O:$O,"&gt;=40543")</f>
        <v>0</v>
      </c>
      <c r="H125" s="5">
        <f>SUMIFS(base_de_dados!$T:$T,base_de_dados!$B:$B,$B125,base_de_dados!$G:$G,H$61,base_de_dados!$H:$H,$L$1,base_de_dados!$C:$C,$A125,base_de_dados!$M:$M,"&lt;=2010",base_de_dados!$O:$O,"&gt;=40543")</f>
        <v>0</v>
      </c>
      <c r="I125" s="5">
        <f>SUMIFS(base_de_dados!$T:$T,base_de_dados!$B:$B,$B125,base_de_dados!$G:$G,I$61,base_de_dados!$H:$H,$L$1,base_de_dados!$C:$C,$A125,base_de_dados!$M:$M,"&lt;=2010",base_de_dados!$O:$O,"&gt;=40543")</f>
        <v>0</v>
      </c>
      <c r="J125" s="5">
        <f>SUMIFS(base_de_dados!$T:$T,base_de_dados!$B:$B,$B125,base_de_dados!$G:$G,J$61,base_de_dados!$H:$H,$L$1,base_de_dados!$C:$C,$A125,base_de_dados!$M:$M,"&lt;=2010",base_de_dados!$O:$O,"&gt;=40543")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SUMIFS(base_de_dados!$T:$T,base_de_dados!$B:$B,$B126,base_de_dados!$G:$G,C$61,base_de_dados!$H:$H,$L$1,base_de_dados!$C:$C,$A126,base_de_dados!$M:$M,"&lt;=2010",base_de_dados!$O:$O,"&gt;=40543")</f>
        <v>0</v>
      </c>
      <c r="D126" s="5">
        <f>SUMIFS(base_de_dados!$T:$T,base_de_dados!$B:$B,$B126,base_de_dados!$G:$G,D$61,base_de_dados!$H:$H,$L$1,base_de_dados!$C:$C,$A126,base_de_dados!$M:$M,"&lt;=2010",base_de_dados!$O:$O,"&gt;=40543")</f>
        <v>0</v>
      </c>
      <c r="E126" s="5">
        <f>SUMIFS(base_de_dados!$T:$T,base_de_dados!$B:$B,$B126,base_de_dados!$G:$G,E$61,base_de_dados!$H:$H,$L$1,base_de_dados!$C:$C,$A126,base_de_dados!$M:$M,"&lt;=2010",base_de_dados!$O:$O,"&gt;=40543")</f>
        <v>0</v>
      </c>
      <c r="F126" s="5">
        <f>SUMIFS(base_de_dados!$T:$T,base_de_dados!$B:$B,$B126,base_de_dados!$G:$G,F$61,base_de_dados!$H:$H,$L$1,base_de_dados!$C:$C,$A126,base_de_dados!$M:$M,"&lt;=2010",base_de_dados!$O:$O,"&gt;=40543")</f>
        <v>0</v>
      </c>
      <c r="G126" s="5">
        <f>SUMIFS(base_de_dados!$T:$T,base_de_dados!$B:$B,$B126,base_de_dados!$G:$G,G$61,base_de_dados!$H:$H,$L$1,base_de_dados!$C:$C,$A126,base_de_dados!$M:$M,"&lt;=2010",base_de_dados!$O:$O,"&gt;=40543")</f>
        <v>0</v>
      </c>
      <c r="H126" s="5">
        <f>SUMIFS(base_de_dados!$T:$T,base_de_dados!$B:$B,$B126,base_de_dados!$G:$G,H$61,base_de_dados!$H:$H,$L$1,base_de_dados!$C:$C,$A126,base_de_dados!$M:$M,"&lt;=2010",base_de_dados!$O:$O,"&gt;=40543")</f>
        <v>0</v>
      </c>
      <c r="I126" s="5">
        <f>SUMIFS(base_de_dados!$T:$T,base_de_dados!$B:$B,$B126,base_de_dados!$G:$G,I$61,base_de_dados!$H:$H,$L$1,base_de_dados!$C:$C,$A126,base_de_dados!$M:$M,"&lt;=2010",base_de_dados!$O:$O,"&gt;=40543")</f>
        <v>0</v>
      </c>
      <c r="J126" s="5">
        <f>SUMIFS(base_de_dados!$T:$T,base_de_dados!$B:$B,$B126,base_de_dados!$G:$G,J$61,base_de_dados!$H:$H,$L$1,base_de_dados!$C:$C,$A126,base_de_dados!$M:$M,"&lt;=2010",base_de_dados!$O:$O,"&gt;=40543")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SUMIFS(base_de_dados!$T:$T,base_de_dados!$B:$B,$B127,base_de_dados!$G:$G,C$61,base_de_dados!$H:$H,$L$1,base_de_dados!$C:$C,$A127,base_de_dados!$M:$M,"&lt;=2010",base_de_dados!$O:$O,"&gt;=40543")</f>
        <v>0</v>
      </c>
      <c r="D127" s="5">
        <f>SUMIFS(base_de_dados!$T:$T,base_de_dados!$B:$B,$B127,base_de_dados!$G:$G,D$61,base_de_dados!$H:$H,$L$1,base_de_dados!$C:$C,$A127,base_de_dados!$M:$M,"&lt;=2010",base_de_dados!$O:$O,"&gt;=40543")</f>
        <v>0</v>
      </c>
      <c r="E127" s="5">
        <f>SUMIFS(base_de_dados!$T:$T,base_de_dados!$B:$B,$B127,base_de_dados!$G:$G,E$61,base_de_dados!$H:$H,$L$1,base_de_dados!$C:$C,$A127,base_de_dados!$M:$M,"&lt;=2010",base_de_dados!$O:$O,"&gt;=40543")</f>
        <v>0</v>
      </c>
      <c r="F127" s="5">
        <f>SUMIFS(base_de_dados!$T:$T,base_de_dados!$B:$B,$B127,base_de_dados!$G:$G,F$61,base_de_dados!$H:$H,$L$1,base_de_dados!$C:$C,$A127,base_de_dados!$M:$M,"&lt;=2010",base_de_dados!$O:$O,"&gt;=40543")</f>
        <v>0</v>
      </c>
      <c r="G127" s="5">
        <f>SUMIFS(base_de_dados!$T:$T,base_de_dados!$B:$B,$B127,base_de_dados!$G:$G,G$61,base_de_dados!$H:$H,$L$1,base_de_dados!$C:$C,$A127,base_de_dados!$M:$M,"&lt;=2010",base_de_dados!$O:$O,"&gt;=40543")</f>
        <v>0</v>
      </c>
      <c r="H127" s="5">
        <f>SUMIFS(base_de_dados!$T:$T,base_de_dados!$B:$B,$B127,base_de_dados!$G:$G,H$61,base_de_dados!$H:$H,$L$1,base_de_dados!$C:$C,$A127,base_de_dados!$M:$M,"&lt;=2010",base_de_dados!$O:$O,"&gt;=40543")</f>
        <v>0</v>
      </c>
      <c r="I127" s="5">
        <f>SUMIFS(base_de_dados!$T:$T,base_de_dados!$B:$B,$B127,base_de_dados!$G:$G,I$61,base_de_dados!$H:$H,$L$1,base_de_dados!$C:$C,$A127,base_de_dados!$M:$M,"&lt;=2010",base_de_dados!$O:$O,"&gt;=40543")</f>
        <v>0</v>
      </c>
      <c r="J127" s="5">
        <f>SUMIFS(base_de_dados!$T:$T,base_de_dados!$B:$B,$B127,base_de_dados!$G:$G,J$61,base_de_dados!$H:$H,$L$1,base_de_dados!$C:$C,$A127,base_de_dados!$M:$M,"&lt;=2010",base_de_dados!$O:$O,"&gt;=40543")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SUMIFS(base_de_dados!$T:$T,base_de_dados!$B:$B,$B128,base_de_dados!$G:$G,C$61,base_de_dados!$H:$H,$L$1,base_de_dados!$C:$C,$A128,base_de_dados!$M:$M,"&lt;=2010",base_de_dados!$O:$O,"&gt;=40543")</f>
        <v>0</v>
      </c>
      <c r="D128" s="5">
        <f>SUMIFS(base_de_dados!$T:$T,base_de_dados!$B:$B,$B128,base_de_dados!$G:$G,D$61,base_de_dados!$H:$H,$L$1,base_de_dados!$C:$C,$A128,base_de_dados!$M:$M,"&lt;=2010",base_de_dados!$O:$O,"&gt;=40543")</f>
        <v>7.0015220700152203E-2</v>
      </c>
      <c r="E128" s="5">
        <f>SUMIFS(base_de_dados!$T:$T,base_de_dados!$B:$B,$B128,base_de_dados!$G:$G,E$61,base_de_dados!$H:$H,$L$1,base_de_dados!$C:$C,$A128,base_de_dados!$M:$M,"&lt;=2010",base_de_dados!$O:$O,"&gt;=40543")</f>
        <v>0</v>
      </c>
      <c r="F128" s="5">
        <f>SUMIFS(base_de_dados!$T:$T,base_de_dados!$B:$B,$B128,base_de_dados!$G:$G,F$61,base_de_dados!$H:$H,$L$1,base_de_dados!$C:$C,$A128,base_de_dados!$M:$M,"&lt;=2010",base_de_dados!$O:$O,"&gt;=40543")</f>
        <v>0</v>
      </c>
      <c r="G128" s="5">
        <f>SUMIFS(base_de_dados!$T:$T,base_de_dados!$B:$B,$B128,base_de_dados!$G:$G,G$61,base_de_dados!$H:$H,$L$1,base_de_dados!$C:$C,$A128,base_de_dados!$M:$M,"&lt;=2010",base_de_dados!$O:$O,"&gt;=40543")</f>
        <v>0</v>
      </c>
      <c r="H128" s="5">
        <f>SUMIFS(base_de_dados!$T:$T,base_de_dados!$B:$B,$B128,base_de_dados!$G:$G,H$61,base_de_dados!$H:$H,$L$1,base_de_dados!$C:$C,$A128,base_de_dados!$M:$M,"&lt;=2010",base_de_dados!$O:$O,"&gt;=40543")</f>
        <v>0</v>
      </c>
      <c r="I128" s="5">
        <f>SUMIFS(base_de_dados!$T:$T,base_de_dados!$B:$B,$B128,base_de_dados!$G:$G,I$61,base_de_dados!$H:$H,$L$1,base_de_dados!$C:$C,$A128,base_de_dados!$M:$M,"&lt;=2010",base_de_dados!$O:$O,"&gt;=40543")</f>
        <v>0</v>
      </c>
      <c r="J128" s="5">
        <f>SUMIFS(base_de_dados!$T:$T,base_de_dados!$B:$B,$B128,base_de_dados!$G:$G,J$61,base_de_dados!$H:$H,$L$1,base_de_dados!$C:$C,$A128,base_de_dados!$M:$M,"&lt;=2010",base_de_dados!$O:$O,"&gt;=40543")</f>
        <v>0</v>
      </c>
      <c r="K128" s="32">
        <f t="shared" si="6"/>
        <v>7.0015220700152203E-2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SUMIFS(base_de_dados!$T:$T,base_de_dados!$B:$B,$B129,base_de_dados!$G:$G,C$61,base_de_dados!$H:$H,$L$1,base_de_dados!$C:$C,$A129,base_de_dados!$M:$M,"&lt;=2010",base_de_dados!$O:$O,"&gt;=40543")</f>
        <v>0</v>
      </c>
      <c r="D129" s="5">
        <f>SUMIFS(base_de_dados!$T:$T,base_de_dados!$B:$B,$B129,base_de_dados!$G:$G,D$61,base_de_dados!$H:$H,$L$1,base_de_dados!$C:$C,$A129,base_de_dados!$M:$M,"&lt;=2010",base_de_dados!$O:$O,"&gt;=40543")</f>
        <v>0</v>
      </c>
      <c r="E129" s="5">
        <f>SUMIFS(base_de_dados!$T:$T,base_de_dados!$B:$B,$B129,base_de_dados!$G:$G,E$61,base_de_dados!$H:$H,$L$1,base_de_dados!$C:$C,$A129,base_de_dados!$M:$M,"&lt;=2010",base_de_dados!$O:$O,"&gt;=40543")</f>
        <v>0</v>
      </c>
      <c r="F129" s="5">
        <f>SUMIFS(base_de_dados!$T:$T,base_de_dados!$B:$B,$B129,base_de_dados!$G:$G,F$61,base_de_dados!$H:$H,$L$1,base_de_dados!$C:$C,$A129,base_de_dados!$M:$M,"&lt;=2010",base_de_dados!$O:$O,"&gt;=40543")</f>
        <v>0</v>
      </c>
      <c r="G129" s="5">
        <f>SUMIFS(base_de_dados!$T:$T,base_de_dados!$B:$B,$B129,base_de_dados!$G:$G,G$61,base_de_dados!$H:$H,$L$1,base_de_dados!$C:$C,$A129,base_de_dados!$M:$M,"&lt;=2010",base_de_dados!$O:$O,"&gt;=40543")</f>
        <v>0</v>
      </c>
      <c r="H129" s="5">
        <f>SUMIFS(base_de_dados!$T:$T,base_de_dados!$B:$B,$B129,base_de_dados!$G:$G,H$61,base_de_dados!$H:$H,$L$1,base_de_dados!$C:$C,$A129,base_de_dados!$M:$M,"&lt;=2010",base_de_dados!$O:$O,"&gt;=40543")</f>
        <v>0</v>
      </c>
      <c r="I129" s="5">
        <f>SUMIFS(base_de_dados!$T:$T,base_de_dados!$B:$B,$B129,base_de_dados!$G:$G,I$61,base_de_dados!$H:$H,$L$1,base_de_dados!$C:$C,$A129,base_de_dados!$M:$M,"&lt;=2010",base_de_dados!$O:$O,"&gt;=40543")</f>
        <v>0</v>
      </c>
      <c r="J129" s="5">
        <f>SUMIFS(base_de_dados!$T:$T,base_de_dados!$B:$B,$B129,base_de_dados!$G:$G,J$61,base_de_dados!$H:$H,$L$1,base_de_dados!$C:$C,$A129,base_de_dados!$M:$M,"&lt;=2010",base_de_dados!$O:$O,"&gt;=40543")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SUMIFS(base_de_dados!$T:$T,base_de_dados!$B:$B,$B130,base_de_dados!$G:$G,C$61,base_de_dados!$H:$H,$L$1,base_de_dados!$C:$C,$A130,base_de_dados!$M:$M,"&lt;=2010",base_de_dados!$O:$O,"&gt;=40543")</f>
        <v>0</v>
      </c>
      <c r="D130" s="5">
        <f>SUMIFS(base_de_dados!$T:$T,base_de_dados!$B:$B,$B130,base_de_dados!$G:$G,D$61,base_de_dados!$H:$H,$L$1,base_de_dados!$C:$C,$A130,base_de_dados!$M:$M,"&lt;=2010",base_de_dados!$O:$O,"&gt;=40543")</f>
        <v>0</v>
      </c>
      <c r="E130" s="5">
        <f>SUMIFS(base_de_dados!$T:$T,base_de_dados!$B:$B,$B130,base_de_dados!$G:$G,E$61,base_de_dados!$H:$H,$L$1,base_de_dados!$C:$C,$A130,base_de_dados!$M:$M,"&lt;=2010",base_de_dados!$O:$O,"&gt;=40543")</f>
        <v>0</v>
      </c>
      <c r="F130" s="5">
        <f>SUMIFS(base_de_dados!$T:$T,base_de_dados!$B:$B,$B130,base_de_dados!$G:$G,F$61,base_de_dados!$H:$H,$L$1,base_de_dados!$C:$C,$A130,base_de_dados!$M:$M,"&lt;=2010",base_de_dados!$O:$O,"&gt;=40543")</f>
        <v>0</v>
      </c>
      <c r="G130" s="5">
        <f>SUMIFS(base_de_dados!$T:$T,base_de_dados!$B:$B,$B130,base_de_dados!$G:$G,G$61,base_de_dados!$H:$H,$L$1,base_de_dados!$C:$C,$A130,base_de_dados!$M:$M,"&lt;=2010",base_de_dados!$O:$O,"&gt;=40543")</f>
        <v>0</v>
      </c>
      <c r="H130" s="5">
        <f>SUMIFS(base_de_dados!$T:$T,base_de_dados!$B:$B,$B130,base_de_dados!$G:$G,H$61,base_de_dados!$H:$H,$L$1,base_de_dados!$C:$C,$A130,base_de_dados!$M:$M,"&lt;=2010",base_de_dados!$O:$O,"&gt;=40543")</f>
        <v>0</v>
      </c>
      <c r="I130" s="5">
        <f>SUMIFS(base_de_dados!$T:$T,base_de_dados!$B:$B,$B130,base_de_dados!$G:$G,I$61,base_de_dados!$H:$H,$L$1,base_de_dados!$C:$C,$A130,base_de_dados!$M:$M,"&lt;=2010",base_de_dados!$O:$O,"&gt;=40543")</f>
        <v>0</v>
      </c>
      <c r="J130" s="5">
        <f>SUMIFS(base_de_dados!$T:$T,base_de_dados!$B:$B,$B130,base_de_dados!$G:$G,J$61,base_de_dados!$H:$H,$L$1,base_de_dados!$C:$C,$A130,base_de_dados!$M:$M,"&lt;=2010",base_de_dados!$O:$O,"&gt;=40543")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SUMIFS(base_de_dados!$T:$T,base_de_dados!$B:$B,$B131,base_de_dados!$G:$G,C$61,base_de_dados!$H:$H,$L$1,base_de_dados!$C:$C,$A131,base_de_dados!$M:$M,"&lt;=2010",base_de_dados!$O:$O,"&gt;=40543")</f>
        <v>0</v>
      </c>
      <c r="D131" s="5">
        <f>SUMIFS(base_de_dados!$T:$T,base_de_dados!$B:$B,$B131,base_de_dados!$G:$G,D$61,base_de_dados!$H:$H,$L$1,base_de_dados!$C:$C,$A131,base_de_dados!$M:$M,"&lt;=2010",base_de_dados!$O:$O,"&gt;=40543")</f>
        <v>0</v>
      </c>
      <c r="E131" s="5">
        <f>SUMIFS(base_de_dados!$T:$T,base_de_dados!$B:$B,$B131,base_de_dados!$G:$G,E$61,base_de_dados!$H:$H,$L$1,base_de_dados!$C:$C,$A131,base_de_dados!$M:$M,"&lt;=2010",base_de_dados!$O:$O,"&gt;=40543")</f>
        <v>0</v>
      </c>
      <c r="F131" s="5">
        <f>SUMIFS(base_de_dados!$T:$T,base_de_dados!$B:$B,$B131,base_de_dados!$G:$G,F$61,base_de_dados!$H:$H,$L$1,base_de_dados!$C:$C,$A131,base_de_dados!$M:$M,"&lt;=2010",base_de_dados!$O:$O,"&gt;=40543")</f>
        <v>0</v>
      </c>
      <c r="G131" s="5">
        <f>SUMIFS(base_de_dados!$T:$T,base_de_dados!$B:$B,$B131,base_de_dados!$G:$G,G$61,base_de_dados!$H:$H,$L$1,base_de_dados!$C:$C,$A131,base_de_dados!$M:$M,"&lt;=2010",base_de_dados!$O:$O,"&gt;=40543")</f>
        <v>0</v>
      </c>
      <c r="H131" s="5">
        <f>SUMIFS(base_de_dados!$T:$T,base_de_dados!$B:$B,$B131,base_de_dados!$G:$G,H$61,base_de_dados!$H:$H,$L$1,base_de_dados!$C:$C,$A131,base_de_dados!$M:$M,"&lt;=2010",base_de_dados!$O:$O,"&gt;=40543")</f>
        <v>0</v>
      </c>
      <c r="I131" s="5">
        <f>SUMIFS(base_de_dados!$T:$T,base_de_dados!$B:$B,$B131,base_de_dados!$G:$G,I$61,base_de_dados!$H:$H,$L$1,base_de_dados!$C:$C,$A131,base_de_dados!$M:$M,"&lt;=2010",base_de_dados!$O:$O,"&gt;=40543")</f>
        <v>0</v>
      </c>
      <c r="J131" s="5">
        <f>SUMIFS(base_de_dados!$T:$T,base_de_dados!$B:$B,$B131,base_de_dados!$G:$G,J$61,base_de_dados!$H:$H,$L$1,base_de_dados!$C:$C,$A131,base_de_dados!$M:$M,"&lt;=2010",base_de_dados!$O:$O,"&gt;=40543")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SUMIFS(base_de_dados!$T:$T,base_de_dados!$B:$B,$B132,base_de_dados!$G:$G,C$61,base_de_dados!$H:$H,$L$1,base_de_dados!$C:$C,$A132,base_de_dados!$M:$M,"&lt;=2010",base_de_dados!$O:$O,"&gt;=40543")</f>
        <v>0</v>
      </c>
      <c r="D132" s="5">
        <f>SUMIFS(base_de_dados!$T:$T,base_de_dados!$B:$B,$B132,base_de_dados!$G:$G,D$61,base_de_dados!$H:$H,$L$1,base_de_dados!$C:$C,$A132,base_de_dados!$M:$M,"&lt;=2010",base_de_dados!$O:$O,"&gt;=40543")</f>
        <v>0</v>
      </c>
      <c r="E132" s="5">
        <f>SUMIFS(base_de_dados!$T:$T,base_de_dados!$B:$B,$B132,base_de_dados!$G:$G,E$61,base_de_dados!$H:$H,$L$1,base_de_dados!$C:$C,$A132,base_de_dados!$M:$M,"&lt;=2010",base_de_dados!$O:$O,"&gt;=40543")</f>
        <v>0</v>
      </c>
      <c r="F132" s="5">
        <f>SUMIFS(base_de_dados!$T:$T,base_de_dados!$B:$B,$B132,base_de_dados!$G:$G,F$61,base_de_dados!$H:$H,$L$1,base_de_dados!$C:$C,$A132,base_de_dados!$M:$M,"&lt;=2010",base_de_dados!$O:$O,"&gt;=40543")</f>
        <v>0</v>
      </c>
      <c r="G132" s="5">
        <f>SUMIFS(base_de_dados!$T:$T,base_de_dados!$B:$B,$B132,base_de_dados!$G:$G,G$61,base_de_dados!$H:$H,$L$1,base_de_dados!$C:$C,$A132,base_de_dados!$M:$M,"&lt;=2010",base_de_dados!$O:$O,"&gt;=40543")</f>
        <v>0</v>
      </c>
      <c r="H132" s="5">
        <f>SUMIFS(base_de_dados!$T:$T,base_de_dados!$B:$B,$B132,base_de_dados!$G:$G,H$61,base_de_dados!$H:$H,$L$1,base_de_dados!$C:$C,$A132,base_de_dados!$M:$M,"&lt;=2010",base_de_dados!$O:$O,"&gt;=40543")</f>
        <v>0</v>
      </c>
      <c r="I132" s="5">
        <f>SUMIFS(base_de_dados!$T:$T,base_de_dados!$B:$B,$B132,base_de_dados!$G:$G,I$61,base_de_dados!$H:$H,$L$1,base_de_dados!$C:$C,$A132,base_de_dados!$M:$M,"&lt;=2010",base_de_dados!$O:$O,"&gt;=40543")</f>
        <v>0</v>
      </c>
      <c r="J132" s="5">
        <f>SUMIFS(base_de_dados!$T:$T,base_de_dados!$B:$B,$B132,base_de_dados!$G:$G,J$61,base_de_dados!$H:$H,$L$1,base_de_dados!$C:$C,$A132,base_de_dados!$M:$M,"&lt;=2010",base_de_dados!$O:$O,"&gt;=40543")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SUMIFS(base_de_dados!$T:$T,base_de_dados!$B:$B,$B133,base_de_dados!$G:$G,C$61,base_de_dados!$H:$H,$L$1,base_de_dados!$C:$C,$A133,base_de_dados!$M:$M,"&lt;=2010",base_de_dados!$O:$O,"&gt;=40543")</f>
        <v>0</v>
      </c>
      <c r="D133" s="5">
        <f>SUMIFS(base_de_dados!$T:$T,base_de_dados!$B:$B,$B133,base_de_dados!$G:$G,D$61,base_de_dados!$H:$H,$L$1,base_de_dados!$C:$C,$A133,base_de_dados!$M:$M,"&lt;=2010",base_de_dados!$O:$O,"&gt;=40543")</f>
        <v>0</v>
      </c>
      <c r="E133" s="5">
        <f>SUMIFS(base_de_dados!$T:$T,base_de_dados!$B:$B,$B133,base_de_dados!$G:$G,E$61,base_de_dados!$H:$H,$L$1,base_de_dados!$C:$C,$A133,base_de_dados!$M:$M,"&lt;=2010",base_de_dados!$O:$O,"&gt;=40543")</f>
        <v>0</v>
      </c>
      <c r="F133" s="5">
        <f>SUMIFS(base_de_dados!$T:$T,base_de_dados!$B:$B,$B133,base_de_dados!$G:$G,F$61,base_de_dados!$H:$H,$L$1,base_de_dados!$C:$C,$A133,base_de_dados!$M:$M,"&lt;=2010",base_de_dados!$O:$O,"&gt;=40543")</f>
        <v>0</v>
      </c>
      <c r="G133" s="5">
        <f>SUMIFS(base_de_dados!$T:$T,base_de_dados!$B:$B,$B133,base_de_dados!$G:$G,G$61,base_de_dados!$H:$H,$L$1,base_de_dados!$C:$C,$A133,base_de_dados!$M:$M,"&lt;=2010",base_de_dados!$O:$O,"&gt;=40543")</f>
        <v>0</v>
      </c>
      <c r="H133" s="5">
        <f>SUMIFS(base_de_dados!$T:$T,base_de_dados!$B:$B,$B133,base_de_dados!$G:$G,H$61,base_de_dados!$H:$H,$L$1,base_de_dados!$C:$C,$A133,base_de_dados!$M:$M,"&lt;=2010",base_de_dados!$O:$O,"&gt;=40543")</f>
        <v>0</v>
      </c>
      <c r="I133" s="5">
        <f>SUMIFS(base_de_dados!$T:$T,base_de_dados!$B:$B,$B133,base_de_dados!$G:$G,I$61,base_de_dados!$H:$H,$L$1,base_de_dados!$C:$C,$A133,base_de_dados!$M:$M,"&lt;=2010",base_de_dados!$O:$O,"&gt;=40543")</f>
        <v>0</v>
      </c>
      <c r="J133" s="5">
        <f>SUMIFS(base_de_dados!$T:$T,base_de_dados!$B:$B,$B133,base_de_dados!$G:$G,J$61,base_de_dados!$H:$H,$L$1,base_de_dados!$C:$C,$A133,base_de_dados!$M:$M,"&lt;=2010",base_de_dados!$O:$O,"&gt;=40543")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SUMIFS(base_de_dados!$T:$T,base_de_dados!$B:$B,$B134,base_de_dados!$G:$G,C$61,base_de_dados!$H:$H,$L$1,base_de_dados!$C:$C,$A134,base_de_dados!$M:$M,"&lt;=2010",base_de_dados!$O:$O,"&gt;=40543")</f>
        <v>0</v>
      </c>
      <c r="D134" s="5">
        <f>SUMIFS(base_de_dados!$T:$T,base_de_dados!$B:$B,$B134,base_de_dados!$G:$G,D$61,base_de_dados!$H:$H,$L$1,base_de_dados!$C:$C,$A134,base_de_dados!$M:$M,"&lt;=2010",base_de_dados!$O:$O,"&gt;=40543")</f>
        <v>0</v>
      </c>
      <c r="E134" s="5">
        <f>SUMIFS(base_de_dados!$T:$T,base_de_dados!$B:$B,$B134,base_de_dados!$G:$G,E$61,base_de_dados!$H:$H,$L$1,base_de_dados!$C:$C,$A134,base_de_dados!$M:$M,"&lt;=2010",base_de_dados!$O:$O,"&gt;=40543")</f>
        <v>0</v>
      </c>
      <c r="F134" s="5">
        <f>SUMIFS(base_de_dados!$T:$T,base_de_dados!$B:$B,$B134,base_de_dados!$G:$G,F$61,base_de_dados!$H:$H,$L$1,base_de_dados!$C:$C,$A134,base_de_dados!$M:$M,"&lt;=2010",base_de_dados!$O:$O,"&gt;=40543")</f>
        <v>0</v>
      </c>
      <c r="G134" s="5">
        <f>SUMIFS(base_de_dados!$T:$T,base_de_dados!$B:$B,$B134,base_de_dados!$G:$G,G$61,base_de_dados!$H:$H,$L$1,base_de_dados!$C:$C,$A134,base_de_dados!$M:$M,"&lt;=2010",base_de_dados!$O:$O,"&gt;=40543")</f>
        <v>0</v>
      </c>
      <c r="H134" s="5">
        <f>SUMIFS(base_de_dados!$T:$T,base_de_dados!$B:$B,$B134,base_de_dados!$G:$G,H$61,base_de_dados!$H:$H,$L$1,base_de_dados!$C:$C,$A134,base_de_dados!$M:$M,"&lt;=2010",base_de_dados!$O:$O,"&gt;=40543")</f>
        <v>0</v>
      </c>
      <c r="I134" s="5">
        <f>SUMIFS(base_de_dados!$T:$T,base_de_dados!$B:$B,$B134,base_de_dados!$G:$G,I$61,base_de_dados!$H:$H,$L$1,base_de_dados!$C:$C,$A134,base_de_dados!$M:$M,"&lt;=2010",base_de_dados!$O:$O,"&gt;=40543")</f>
        <v>0</v>
      </c>
      <c r="J134" s="5">
        <f>SUMIFS(base_de_dados!$T:$T,base_de_dados!$B:$B,$B134,base_de_dados!$G:$G,J$61,base_de_dados!$H:$H,$L$1,base_de_dados!$C:$C,$A134,base_de_dados!$M:$M,"&lt;=2010",base_de_dados!$O:$O,"&gt;=40543")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SUMIFS(base_de_dados!$T:$T,base_de_dados!$B:$B,$B135,base_de_dados!$G:$G,C$61,base_de_dados!$H:$H,$L$1,base_de_dados!$C:$C,$A135,base_de_dados!$M:$M,"&lt;=2010",base_de_dados!$O:$O,"&gt;=40543")</f>
        <v>0</v>
      </c>
      <c r="D135" s="5">
        <f>SUMIFS(base_de_dados!$T:$T,base_de_dados!$B:$B,$B135,base_de_dados!$G:$G,D$61,base_de_dados!$H:$H,$L$1,base_de_dados!$C:$C,$A135,base_de_dados!$M:$M,"&lt;=2010",base_de_dados!$O:$O,"&gt;=40543")</f>
        <v>0</v>
      </c>
      <c r="E135" s="5">
        <f>SUMIFS(base_de_dados!$T:$T,base_de_dados!$B:$B,$B135,base_de_dados!$G:$G,E$61,base_de_dados!$H:$H,$L$1,base_de_dados!$C:$C,$A135,base_de_dados!$M:$M,"&lt;=2010",base_de_dados!$O:$O,"&gt;=40543")</f>
        <v>0</v>
      </c>
      <c r="F135" s="5">
        <f>SUMIFS(base_de_dados!$T:$T,base_de_dados!$B:$B,$B135,base_de_dados!$G:$G,F$61,base_de_dados!$H:$H,$L$1,base_de_dados!$C:$C,$A135,base_de_dados!$M:$M,"&lt;=2010",base_de_dados!$O:$O,"&gt;=40543")</f>
        <v>0</v>
      </c>
      <c r="G135" s="5">
        <f>SUMIFS(base_de_dados!$T:$T,base_de_dados!$B:$B,$B135,base_de_dados!$G:$G,G$61,base_de_dados!$H:$H,$L$1,base_de_dados!$C:$C,$A135,base_de_dados!$M:$M,"&lt;=2010",base_de_dados!$O:$O,"&gt;=40543")</f>
        <v>0</v>
      </c>
      <c r="H135" s="5">
        <f>SUMIFS(base_de_dados!$T:$T,base_de_dados!$B:$B,$B135,base_de_dados!$G:$G,H$61,base_de_dados!$H:$H,$L$1,base_de_dados!$C:$C,$A135,base_de_dados!$M:$M,"&lt;=2010",base_de_dados!$O:$O,"&gt;=40543")</f>
        <v>0</v>
      </c>
      <c r="I135" s="5">
        <f>SUMIFS(base_de_dados!$T:$T,base_de_dados!$B:$B,$B135,base_de_dados!$G:$G,I$61,base_de_dados!$H:$H,$L$1,base_de_dados!$C:$C,$A135,base_de_dados!$M:$M,"&lt;=2010",base_de_dados!$O:$O,"&gt;=40543")</f>
        <v>0</v>
      </c>
      <c r="J135" s="5">
        <f>SUMIFS(base_de_dados!$T:$T,base_de_dados!$B:$B,$B135,base_de_dados!$G:$G,J$61,base_de_dados!$H:$H,$L$1,base_de_dados!$C:$C,$A135,base_de_dados!$M:$M,"&lt;=2010",base_de_dados!$O:$O,"&gt;=40543")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SUMIFS(base_de_dados!$T:$T,base_de_dados!$B:$B,$B136,base_de_dados!$G:$G,C$61,base_de_dados!$H:$H,$L$1,base_de_dados!$C:$C,$A136,base_de_dados!$M:$M,"&lt;=2010",base_de_dados!$O:$O,"&gt;=40543")</f>
        <v>0</v>
      </c>
      <c r="D136" s="5">
        <f>SUMIFS(base_de_dados!$T:$T,base_de_dados!$B:$B,$B136,base_de_dados!$G:$G,D$61,base_de_dados!$H:$H,$L$1,base_de_dados!$C:$C,$A136,base_de_dados!$M:$M,"&lt;=2010",base_de_dados!$O:$O,"&gt;=40543")</f>
        <v>0</v>
      </c>
      <c r="E136" s="5">
        <f>SUMIFS(base_de_dados!$T:$T,base_de_dados!$B:$B,$B136,base_de_dados!$G:$G,E$61,base_de_dados!$H:$H,$L$1,base_de_dados!$C:$C,$A136,base_de_dados!$M:$M,"&lt;=2010",base_de_dados!$O:$O,"&gt;=40543")</f>
        <v>0</v>
      </c>
      <c r="F136" s="5">
        <f>SUMIFS(base_de_dados!$T:$T,base_de_dados!$B:$B,$B136,base_de_dados!$G:$G,F$61,base_de_dados!$H:$H,$L$1,base_de_dados!$C:$C,$A136,base_de_dados!$M:$M,"&lt;=2010",base_de_dados!$O:$O,"&gt;=40543")</f>
        <v>0</v>
      </c>
      <c r="G136" s="5">
        <f>SUMIFS(base_de_dados!$T:$T,base_de_dados!$B:$B,$B136,base_de_dados!$G:$G,G$61,base_de_dados!$H:$H,$L$1,base_de_dados!$C:$C,$A136,base_de_dados!$M:$M,"&lt;=2010",base_de_dados!$O:$O,"&gt;=40543")</f>
        <v>0</v>
      </c>
      <c r="H136" s="5">
        <f>SUMIFS(base_de_dados!$T:$T,base_de_dados!$B:$B,$B136,base_de_dados!$G:$G,H$61,base_de_dados!$H:$H,$L$1,base_de_dados!$C:$C,$A136,base_de_dados!$M:$M,"&lt;=2010",base_de_dados!$O:$O,"&gt;=40543")</f>
        <v>0</v>
      </c>
      <c r="I136" s="5">
        <f>SUMIFS(base_de_dados!$T:$T,base_de_dados!$B:$B,$B136,base_de_dados!$G:$G,I$61,base_de_dados!$H:$H,$L$1,base_de_dados!$C:$C,$A136,base_de_dados!$M:$M,"&lt;=2010",base_de_dados!$O:$O,"&gt;=40543")</f>
        <v>0</v>
      </c>
      <c r="J136" s="5">
        <f>SUMIFS(base_de_dados!$T:$T,base_de_dados!$B:$B,$B136,base_de_dados!$G:$G,J$61,base_de_dados!$H:$H,$L$1,base_de_dados!$C:$C,$A136,base_de_dados!$M:$M,"&lt;=2010",base_de_dados!$O:$O,"&gt;=40543")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SUMIFS(base_de_dados!$T:$T,base_de_dados!$B:$B,$B137,base_de_dados!$G:$G,C$61,base_de_dados!$H:$H,$L$1,base_de_dados!$C:$C,$A137,base_de_dados!$M:$M,"&lt;=2010",base_de_dados!$O:$O,"&gt;=40543")</f>
        <v>0</v>
      </c>
      <c r="D137" s="5">
        <f>SUMIFS(base_de_dados!$T:$T,base_de_dados!$B:$B,$B137,base_de_dados!$G:$G,D$61,base_de_dados!$H:$H,$L$1,base_de_dados!$C:$C,$A137,base_de_dados!$M:$M,"&lt;=2010",base_de_dados!$O:$O,"&gt;=40543")</f>
        <v>0</v>
      </c>
      <c r="E137" s="5">
        <f>SUMIFS(base_de_dados!$T:$T,base_de_dados!$B:$B,$B137,base_de_dados!$G:$G,E$61,base_de_dados!$H:$H,$L$1,base_de_dados!$C:$C,$A137,base_de_dados!$M:$M,"&lt;=2010",base_de_dados!$O:$O,"&gt;=40543")</f>
        <v>0</v>
      </c>
      <c r="F137" s="5">
        <f>SUMIFS(base_de_dados!$T:$T,base_de_dados!$B:$B,$B137,base_de_dados!$G:$G,F$61,base_de_dados!$H:$H,$L$1,base_de_dados!$C:$C,$A137,base_de_dados!$M:$M,"&lt;=2010",base_de_dados!$O:$O,"&gt;=40543")</f>
        <v>0</v>
      </c>
      <c r="G137" s="5">
        <f>SUMIFS(base_de_dados!$T:$T,base_de_dados!$B:$B,$B137,base_de_dados!$G:$G,G$61,base_de_dados!$H:$H,$L$1,base_de_dados!$C:$C,$A137,base_de_dados!$M:$M,"&lt;=2010",base_de_dados!$O:$O,"&gt;=40543")</f>
        <v>0</v>
      </c>
      <c r="H137" s="5">
        <f>SUMIFS(base_de_dados!$T:$T,base_de_dados!$B:$B,$B137,base_de_dados!$G:$G,H$61,base_de_dados!$H:$H,$L$1,base_de_dados!$C:$C,$A137,base_de_dados!$M:$M,"&lt;=2010",base_de_dados!$O:$O,"&gt;=40543")</f>
        <v>0</v>
      </c>
      <c r="I137" s="5">
        <f>SUMIFS(base_de_dados!$T:$T,base_de_dados!$B:$B,$B137,base_de_dados!$G:$G,I$61,base_de_dados!$H:$H,$L$1,base_de_dados!$C:$C,$A137,base_de_dados!$M:$M,"&lt;=2010",base_de_dados!$O:$O,"&gt;=40543")</f>
        <v>0</v>
      </c>
      <c r="J137" s="5">
        <f>SUMIFS(base_de_dados!$T:$T,base_de_dados!$B:$B,$B137,base_de_dados!$G:$G,J$61,base_de_dados!$H:$H,$L$1,base_de_dados!$C:$C,$A137,base_de_dados!$M:$M,"&lt;=2010",base_de_dados!$O:$O,"&gt;=40543")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SUMIFS(base_de_dados!$T:$T,base_de_dados!$B:$B,$B138,base_de_dados!$G:$G,C$61,base_de_dados!$H:$H,$L$1,base_de_dados!$C:$C,$A138,base_de_dados!$M:$M,"&lt;=2010",base_de_dados!$O:$O,"&gt;=40543")</f>
        <v>0</v>
      </c>
      <c r="D138" s="5">
        <f>SUMIFS(base_de_dados!$T:$T,base_de_dados!$B:$B,$B138,base_de_dados!$G:$G,D$61,base_de_dados!$H:$H,$L$1,base_de_dados!$C:$C,$A138,base_de_dados!$M:$M,"&lt;=2010",base_de_dados!$O:$O,"&gt;=40543")</f>
        <v>0</v>
      </c>
      <c r="E138" s="5">
        <f>SUMIFS(base_de_dados!$T:$T,base_de_dados!$B:$B,$B138,base_de_dados!$G:$G,E$61,base_de_dados!$H:$H,$L$1,base_de_dados!$C:$C,$A138,base_de_dados!$M:$M,"&lt;=2010",base_de_dados!$O:$O,"&gt;=40543")</f>
        <v>0</v>
      </c>
      <c r="F138" s="5">
        <f>SUMIFS(base_de_dados!$T:$T,base_de_dados!$B:$B,$B138,base_de_dados!$G:$G,F$61,base_de_dados!$H:$H,$L$1,base_de_dados!$C:$C,$A138,base_de_dados!$M:$M,"&lt;=2010",base_de_dados!$O:$O,"&gt;=40543")</f>
        <v>0</v>
      </c>
      <c r="G138" s="5">
        <f>SUMIFS(base_de_dados!$T:$T,base_de_dados!$B:$B,$B138,base_de_dados!$G:$G,G$61,base_de_dados!$H:$H,$L$1,base_de_dados!$C:$C,$A138,base_de_dados!$M:$M,"&lt;=2010",base_de_dados!$O:$O,"&gt;=40543")</f>
        <v>0</v>
      </c>
      <c r="H138" s="5">
        <f>SUMIFS(base_de_dados!$T:$T,base_de_dados!$B:$B,$B138,base_de_dados!$G:$G,H$61,base_de_dados!$H:$H,$L$1,base_de_dados!$C:$C,$A138,base_de_dados!$M:$M,"&lt;=2010",base_de_dados!$O:$O,"&gt;=40543")</f>
        <v>0</v>
      </c>
      <c r="I138" s="5">
        <f>SUMIFS(base_de_dados!$T:$T,base_de_dados!$B:$B,$B138,base_de_dados!$G:$G,I$61,base_de_dados!$H:$H,$L$1,base_de_dados!$C:$C,$A138,base_de_dados!$M:$M,"&lt;=2010",base_de_dados!$O:$O,"&gt;=40543")</f>
        <v>0</v>
      </c>
      <c r="J138" s="5">
        <f>SUMIFS(base_de_dados!$T:$T,base_de_dados!$B:$B,$B138,base_de_dados!$G:$G,J$61,base_de_dados!$H:$H,$L$1,base_de_dados!$C:$C,$A138,base_de_dados!$M:$M,"&lt;=2010",base_de_dados!$O:$O,"&gt;=40543")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SUMIFS(base_de_dados!$T:$T,base_de_dados!$B:$B,$B139,base_de_dados!$G:$G,C$61,base_de_dados!$H:$H,$L$1,base_de_dados!$C:$C,$A139,base_de_dados!$M:$M,"&lt;=2010",base_de_dados!$O:$O,"&gt;=40543")</f>
        <v>0</v>
      </c>
      <c r="D139" s="5">
        <f>SUMIFS(base_de_dados!$T:$T,base_de_dados!$B:$B,$B139,base_de_dados!$G:$G,D$61,base_de_dados!$H:$H,$L$1,base_de_dados!$C:$C,$A139,base_de_dados!$M:$M,"&lt;=2010",base_de_dados!$O:$O,"&gt;=40543")</f>
        <v>0</v>
      </c>
      <c r="E139" s="5">
        <f>SUMIFS(base_de_dados!$T:$T,base_de_dados!$B:$B,$B139,base_de_dados!$G:$G,E$61,base_de_dados!$H:$H,$L$1,base_de_dados!$C:$C,$A139,base_de_dados!$M:$M,"&lt;=2010",base_de_dados!$O:$O,"&gt;=40543")</f>
        <v>0</v>
      </c>
      <c r="F139" s="5">
        <f>SUMIFS(base_de_dados!$T:$T,base_de_dados!$B:$B,$B139,base_de_dados!$G:$G,F$61,base_de_dados!$H:$H,$L$1,base_de_dados!$C:$C,$A139,base_de_dados!$M:$M,"&lt;=2010",base_de_dados!$O:$O,"&gt;=40543")</f>
        <v>0</v>
      </c>
      <c r="G139" s="5">
        <f>SUMIFS(base_de_dados!$T:$T,base_de_dados!$B:$B,$B139,base_de_dados!$G:$G,G$61,base_de_dados!$H:$H,$L$1,base_de_dados!$C:$C,$A139,base_de_dados!$M:$M,"&lt;=2010",base_de_dados!$O:$O,"&gt;=40543")</f>
        <v>0</v>
      </c>
      <c r="H139" s="5">
        <f>SUMIFS(base_de_dados!$T:$T,base_de_dados!$B:$B,$B139,base_de_dados!$G:$G,H$61,base_de_dados!$H:$H,$L$1,base_de_dados!$C:$C,$A139,base_de_dados!$M:$M,"&lt;=2010",base_de_dados!$O:$O,"&gt;=40543")</f>
        <v>0</v>
      </c>
      <c r="I139" s="5">
        <f>SUMIFS(base_de_dados!$T:$T,base_de_dados!$B:$B,$B139,base_de_dados!$G:$G,I$61,base_de_dados!$H:$H,$L$1,base_de_dados!$C:$C,$A139,base_de_dados!$M:$M,"&lt;=2010",base_de_dados!$O:$O,"&gt;=40543")</f>
        <v>0</v>
      </c>
      <c r="J139" s="5">
        <f>SUMIFS(base_de_dados!$T:$T,base_de_dados!$B:$B,$B139,base_de_dados!$G:$G,J$61,base_de_dados!$H:$H,$L$1,base_de_dados!$C:$C,$A139,base_de_dados!$M:$M,"&lt;=2010",base_de_dados!$O:$O,"&gt;=40543")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SUMIFS(base_de_dados!$T:$T,base_de_dados!$B:$B,$B140,base_de_dados!$G:$G,C$61,base_de_dados!$H:$H,$L$1,base_de_dados!$C:$C,$A140,base_de_dados!$M:$M,"&lt;=2010",base_de_dados!$O:$O,"&gt;=40543")</f>
        <v>0</v>
      </c>
      <c r="D140" s="5">
        <f>SUMIFS(base_de_dados!$T:$T,base_de_dados!$B:$B,$B140,base_de_dados!$G:$G,D$61,base_de_dados!$H:$H,$L$1,base_de_dados!$C:$C,$A140,base_de_dados!$M:$M,"&lt;=2010",base_de_dados!$O:$O,"&gt;=40543")</f>
        <v>0</v>
      </c>
      <c r="E140" s="5">
        <f>SUMIFS(base_de_dados!$T:$T,base_de_dados!$B:$B,$B140,base_de_dados!$G:$G,E$61,base_de_dados!$H:$H,$L$1,base_de_dados!$C:$C,$A140,base_de_dados!$M:$M,"&lt;=2010",base_de_dados!$O:$O,"&gt;=40543")</f>
        <v>0</v>
      </c>
      <c r="F140" s="5">
        <f>SUMIFS(base_de_dados!$T:$T,base_de_dados!$B:$B,$B140,base_de_dados!$G:$G,F$61,base_de_dados!$H:$H,$L$1,base_de_dados!$C:$C,$A140,base_de_dados!$M:$M,"&lt;=2010",base_de_dados!$O:$O,"&gt;=40543")</f>
        <v>0</v>
      </c>
      <c r="G140" s="5">
        <f>SUMIFS(base_de_dados!$T:$T,base_de_dados!$B:$B,$B140,base_de_dados!$G:$G,G$61,base_de_dados!$H:$H,$L$1,base_de_dados!$C:$C,$A140,base_de_dados!$M:$M,"&lt;=2010",base_de_dados!$O:$O,"&gt;=40543")</f>
        <v>0</v>
      </c>
      <c r="H140" s="5">
        <f>SUMIFS(base_de_dados!$T:$T,base_de_dados!$B:$B,$B140,base_de_dados!$G:$G,H$61,base_de_dados!$H:$H,$L$1,base_de_dados!$C:$C,$A140,base_de_dados!$M:$M,"&lt;=2010",base_de_dados!$O:$O,"&gt;=40543")</f>
        <v>0</v>
      </c>
      <c r="I140" s="5">
        <f>SUMIFS(base_de_dados!$T:$T,base_de_dados!$B:$B,$B140,base_de_dados!$G:$G,I$61,base_de_dados!$H:$H,$L$1,base_de_dados!$C:$C,$A140,base_de_dados!$M:$M,"&lt;=2010",base_de_dados!$O:$O,"&gt;=40543")</f>
        <v>0</v>
      </c>
      <c r="J140" s="5">
        <f>SUMIFS(base_de_dados!$T:$T,base_de_dados!$B:$B,$B140,base_de_dados!$G:$G,J$61,base_de_dados!$H:$H,$L$1,base_de_dados!$C:$C,$A140,base_de_dados!$M:$M,"&lt;=2010",base_de_dados!$O:$O,"&gt;=40543")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SUMIFS(base_de_dados!$T:$T,base_de_dados!$B:$B,$B141,base_de_dados!$G:$G,C$61,base_de_dados!$H:$H,$L$1,base_de_dados!$C:$C,$A141,base_de_dados!$M:$M,"&lt;=2010",base_de_dados!$O:$O,"&gt;=40543")</f>
        <v>0</v>
      </c>
      <c r="D141" s="5">
        <f>SUMIFS(base_de_dados!$T:$T,base_de_dados!$B:$B,$B141,base_de_dados!$G:$G,D$61,base_de_dados!$H:$H,$L$1,base_de_dados!$C:$C,$A141,base_de_dados!$M:$M,"&lt;=2010",base_de_dados!$O:$O,"&gt;=40543")</f>
        <v>0</v>
      </c>
      <c r="E141" s="5">
        <f>SUMIFS(base_de_dados!$T:$T,base_de_dados!$B:$B,$B141,base_de_dados!$G:$G,E$61,base_de_dados!$H:$H,$L$1,base_de_dados!$C:$C,$A141,base_de_dados!$M:$M,"&lt;=2010",base_de_dados!$O:$O,"&gt;=40543")</f>
        <v>0</v>
      </c>
      <c r="F141" s="5">
        <f>SUMIFS(base_de_dados!$T:$T,base_de_dados!$B:$B,$B141,base_de_dados!$G:$G,F$61,base_de_dados!$H:$H,$L$1,base_de_dados!$C:$C,$A141,base_de_dados!$M:$M,"&lt;=2010",base_de_dados!$O:$O,"&gt;=40543")</f>
        <v>0</v>
      </c>
      <c r="G141" s="5">
        <f>SUMIFS(base_de_dados!$T:$T,base_de_dados!$B:$B,$B141,base_de_dados!$G:$G,G$61,base_de_dados!$H:$H,$L$1,base_de_dados!$C:$C,$A141,base_de_dados!$M:$M,"&lt;=2010",base_de_dados!$O:$O,"&gt;=40543")</f>
        <v>0</v>
      </c>
      <c r="H141" s="5">
        <f>SUMIFS(base_de_dados!$T:$T,base_de_dados!$B:$B,$B141,base_de_dados!$G:$G,H$61,base_de_dados!$H:$H,$L$1,base_de_dados!$C:$C,$A141,base_de_dados!$M:$M,"&lt;=2010",base_de_dados!$O:$O,"&gt;=40543")</f>
        <v>0</v>
      </c>
      <c r="I141" s="5">
        <f>SUMIFS(base_de_dados!$T:$T,base_de_dados!$B:$B,$B141,base_de_dados!$G:$G,I$61,base_de_dados!$H:$H,$L$1,base_de_dados!$C:$C,$A141,base_de_dados!$M:$M,"&lt;=2010",base_de_dados!$O:$O,"&gt;=40543")</f>
        <v>0</v>
      </c>
      <c r="J141" s="5">
        <f>SUMIFS(base_de_dados!$T:$T,base_de_dados!$B:$B,$B141,base_de_dados!$G:$G,J$61,base_de_dados!$H:$H,$L$1,base_de_dados!$C:$C,$A141,base_de_dados!$M:$M,"&lt;=2010",base_de_dados!$O:$O,"&gt;=40543")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SUMIFS(base_de_dados!$T:$T,base_de_dados!$B:$B,$B142,base_de_dados!$G:$G,C$61,base_de_dados!$H:$H,$L$1,base_de_dados!$C:$C,$A142,base_de_dados!$M:$M,"&lt;=2010",base_de_dados!$O:$O,"&gt;=40543")</f>
        <v>0</v>
      </c>
      <c r="D142" s="5">
        <f>SUMIFS(base_de_dados!$T:$T,base_de_dados!$B:$B,$B142,base_de_dados!$G:$G,D$61,base_de_dados!$H:$H,$L$1,base_de_dados!$C:$C,$A142,base_de_dados!$M:$M,"&lt;=2010",base_de_dados!$O:$O,"&gt;=40543")</f>
        <v>0</v>
      </c>
      <c r="E142" s="5">
        <f>SUMIFS(base_de_dados!$T:$T,base_de_dados!$B:$B,$B142,base_de_dados!$G:$G,E$61,base_de_dados!$H:$H,$L$1,base_de_dados!$C:$C,$A142,base_de_dados!$M:$M,"&lt;=2010",base_de_dados!$O:$O,"&gt;=40543")</f>
        <v>0</v>
      </c>
      <c r="F142" s="5">
        <f>SUMIFS(base_de_dados!$T:$T,base_de_dados!$B:$B,$B142,base_de_dados!$G:$G,F$61,base_de_dados!$H:$H,$L$1,base_de_dados!$C:$C,$A142,base_de_dados!$M:$M,"&lt;=2010",base_de_dados!$O:$O,"&gt;=40543")</f>
        <v>0</v>
      </c>
      <c r="G142" s="5">
        <f>SUMIFS(base_de_dados!$T:$T,base_de_dados!$B:$B,$B142,base_de_dados!$G:$G,G$61,base_de_dados!$H:$H,$L$1,base_de_dados!$C:$C,$A142,base_de_dados!$M:$M,"&lt;=2010",base_de_dados!$O:$O,"&gt;=40543")</f>
        <v>0</v>
      </c>
      <c r="H142" s="5">
        <f>SUMIFS(base_de_dados!$T:$T,base_de_dados!$B:$B,$B142,base_de_dados!$G:$G,H$61,base_de_dados!$H:$H,$L$1,base_de_dados!$C:$C,$A142,base_de_dados!$M:$M,"&lt;=2010",base_de_dados!$O:$O,"&gt;=40543")</f>
        <v>0</v>
      </c>
      <c r="I142" s="5">
        <f>SUMIFS(base_de_dados!$T:$T,base_de_dados!$B:$B,$B142,base_de_dados!$G:$G,I$61,base_de_dados!$H:$H,$L$1,base_de_dados!$C:$C,$A142,base_de_dados!$M:$M,"&lt;=2010",base_de_dados!$O:$O,"&gt;=40543")</f>
        <v>0</v>
      </c>
      <c r="J142" s="5">
        <f>SUMIFS(base_de_dados!$T:$T,base_de_dados!$B:$B,$B142,base_de_dados!$G:$G,J$61,base_de_dados!$H:$H,$L$1,base_de_dados!$C:$C,$A142,base_de_dados!$M:$M,"&lt;=2010",base_de_dados!$O:$O,"&gt;=40543")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SUMIFS(base_de_dados!$T:$T,base_de_dados!$B:$B,$B143,base_de_dados!$G:$G,C$61,base_de_dados!$H:$H,$L$1,base_de_dados!$C:$C,$A143,base_de_dados!$M:$M,"&lt;=2010",base_de_dados!$O:$O,"&gt;=40543")</f>
        <v>0</v>
      </c>
      <c r="D143" s="5">
        <f>SUMIFS(base_de_dados!$T:$T,base_de_dados!$B:$B,$B143,base_de_dados!$G:$G,D$61,base_de_dados!$H:$H,$L$1,base_de_dados!$C:$C,$A143,base_de_dados!$M:$M,"&lt;=2010",base_de_dados!$O:$O,"&gt;=40543")</f>
        <v>0</v>
      </c>
      <c r="E143" s="5">
        <f>SUMIFS(base_de_dados!$T:$T,base_de_dados!$B:$B,$B143,base_de_dados!$G:$G,E$61,base_de_dados!$H:$H,$L$1,base_de_dados!$C:$C,$A143,base_de_dados!$M:$M,"&lt;=2010",base_de_dados!$O:$O,"&gt;=40543")</f>
        <v>0</v>
      </c>
      <c r="F143" s="5">
        <f>SUMIFS(base_de_dados!$T:$T,base_de_dados!$B:$B,$B143,base_de_dados!$G:$G,F$61,base_de_dados!$H:$H,$L$1,base_de_dados!$C:$C,$A143,base_de_dados!$M:$M,"&lt;=2010",base_de_dados!$O:$O,"&gt;=40543")</f>
        <v>0</v>
      </c>
      <c r="G143" s="5">
        <f>SUMIFS(base_de_dados!$T:$T,base_de_dados!$B:$B,$B143,base_de_dados!$G:$G,G$61,base_de_dados!$H:$H,$L$1,base_de_dados!$C:$C,$A143,base_de_dados!$M:$M,"&lt;=2010",base_de_dados!$O:$O,"&gt;=40543")</f>
        <v>0</v>
      </c>
      <c r="H143" s="5">
        <f>SUMIFS(base_de_dados!$T:$T,base_de_dados!$B:$B,$B143,base_de_dados!$G:$G,H$61,base_de_dados!$H:$H,$L$1,base_de_dados!$C:$C,$A143,base_de_dados!$M:$M,"&lt;=2010",base_de_dados!$O:$O,"&gt;=40543")</f>
        <v>0</v>
      </c>
      <c r="I143" s="5">
        <f>SUMIFS(base_de_dados!$T:$T,base_de_dados!$B:$B,$B143,base_de_dados!$G:$G,I$61,base_de_dados!$H:$H,$L$1,base_de_dados!$C:$C,$A143,base_de_dados!$M:$M,"&lt;=2010",base_de_dados!$O:$O,"&gt;=40543")</f>
        <v>0</v>
      </c>
      <c r="J143" s="5">
        <f>SUMIFS(base_de_dados!$T:$T,base_de_dados!$B:$B,$B143,base_de_dados!$G:$G,J$61,base_de_dados!$H:$H,$L$1,base_de_dados!$C:$C,$A143,base_de_dados!$M:$M,"&lt;=2010",base_de_dados!$O:$O,"&gt;=40543")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SUMIFS(base_de_dados!$T:$T,base_de_dados!$B:$B,$B144,base_de_dados!$G:$G,C$61,base_de_dados!$H:$H,$L$1,base_de_dados!$C:$C,$A144,base_de_dados!$M:$M,"&lt;=2010",base_de_dados!$O:$O,"&gt;=40543")</f>
        <v>0</v>
      </c>
      <c r="D144" s="5">
        <f>SUMIFS(base_de_dados!$T:$T,base_de_dados!$B:$B,$B144,base_de_dados!$G:$G,D$61,base_de_dados!$H:$H,$L$1,base_de_dados!$C:$C,$A144,base_de_dados!$M:$M,"&lt;=2010",base_de_dados!$O:$O,"&gt;=40543")</f>
        <v>0</v>
      </c>
      <c r="E144" s="5">
        <f>SUMIFS(base_de_dados!$T:$T,base_de_dados!$B:$B,$B144,base_de_dados!$G:$G,E$61,base_de_dados!$H:$H,$L$1,base_de_dados!$C:$C,$A144,base_de_dados!$M:$M,"&lt;=2010",base_de_dados!$O:$O,"&gt;=40543")</f>
        <v>0</v>
      </c>
      <c r="F144" s="5">
        <f>SUMIFS(base_de_dados!$T:$T,base_de_dados!$B:$B,$B144,base_de_dados!$G:$G,F$61,base_de_dados!$H:$H,$L$1,base_de_dados!$C:$C,$A144,base_de_dados!$M:$M,"&lt;=2010",base_de_dados!$O:$O,"&gt;=40543")</f>
        <v>0</v>
      </c>
      <c r="G144" s="5">
        <f>SUMIFS(base_de_dados!$T:$T,base_de_dados!$B:$B,$B144,base_de_dados!$G:$G,G$61,base_de_dados!$H:$H,$L$1,base_de_dados!$C:$C,$A144,base_de_dados!$M:$M,"&lt;=2010",base_de_dados!$O:$O,"&gt;=40543")</f>
        <v>0</v>
      </c>
      <c r="H144" s="5">
        <f>SUMIFS(base_de_dados!$T:$T,base_de_dados!$B:$B,$B144,base_de_dados!$G:$G,H$61,base_de_dados!$H:$H,$L$1,base_de_dados!$C:$C,$A144,base_de_dados!$M:$M,"&lt;=2010",base_de_dados!$O:$O,"&gt;=40543")</f>
        <v>0</v>
      </c>
      <c r="I144" s="5">
        <f>SUMIFS(base_de_dados!$T:$T,base_de_dados!$B:$B,$B144,base_de_dados!$G:$G,I$61,base_de_dados!$H:$H,$L$1,base_de_dados!$C:$C,$A144,base_de_dados!$M:$M,"&lt;=2010",base_de_dados!$O:$O,"&gt;=40543")</f>
        <v>0</v>
      </c>
      <c r="J144" s="5">
        <f>SUMIFS(base_de_dados!$T:$T,base_de_dados!$B:$B,$B144,base_de_dados!$G:$G,J$61,base_de_dados!$H:$H,$L$1,base_de_dados!$C:$C,$A144,base_de_dados!$M:$M,"&lt;=2010",base_de_dados!$O:$O,"&gt;=40543")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SUMIFS(base_de_dados!$T:$T,base_de_dados!$B:$B,$B145,base_de_dados!$G:$G,C$61,base_de_dados!$H:$H,$L$1,base_de_dados!$C:$C,$A145,base_de_dados!$M:$M,"&lt;=2010",base_de_dados!$O:$O,"&gt;=40543")</f>
        <v>0</v>
      </c>
      <c r="D145" s="5">
        <f>SUMIFS(base_de_dados!$T:$T,base_de_dados!$B:$B,$B145,base_de_dados!$G:$G,D$61,base_de_dados!$H:$H,$L$1,base_de_dados!$C:$C,$A145,base_de_dados!$M:$M,"&lt;=2010",base_de_dados!$O:$O,"&gt;=40543")</f>
        <v>0</v>
      </c>
      <c r="E145" s="5">
        <f>SUMIFS(base_de_dados!$T:$T,base_de_dados!$B:$B,$B145,base_de_dados!$G:$G,E$61,base_de_dados!$H:$H,$L$1,base_de_dados!$C:$C,$A145,base_de_dados!$M:$M,"&lt;=2010",base_de_dados!$O:$O,"&gt;=40543")</f>
        <v>0</v>
      </c>
      <c r="F145" s="5">
        <f>SUMIFS(base_de_dados!$T:$T,base_de_dados!$B:$B,$B145,base_de_dados!$G:$G,F$61,base_de_dados!$H:$H,$L$1,base_de_dados!$C:$C,$A145,base_de_dados!$M:$M,"&lt;=2010",base_de_dados!$O:$O,"&gt;=40543")</f>
        <v>0</v>
      </c>
      <c r="G145" s="5">
        <f>SUMIFS(base_de_dados!$T:$T,base_de_dados!$B:$B,$B145,base_de_dados!$G:$G,G$61,base_de_dados!$H:$H,$L$1,base_de_dados!$C:$C,$A145,base_de_dados!$M:$M,"&lt;=2010",base_de_dados!$O:$O,"&gt;=40543")</f>
        <v>0</v>
      </c>
      <c r="H145" s="5">
        <f>SUMIFS(base_de_dados!$T:$T,base_de_dados!$B:$B,$B145,base_de_dados!$G:$G,H$61,base_de_dados!$H:$H,$L$1,base_de_dados!$C:$C,$A145,base_de_dados!$M:$M,"&lt;=2010",base_de_dados!$O:$O,"&gt;=40543")</f>
        <v>0</v>
      </c>
      <c r="I145" s="5">
        <f>SUMIFS(base_de_dados!$T:$T,base_de_dados!$B:$B,$B145,base_de_dados!$G:$G,I$61,base_de_dados!$H:$H,$L$1,base_de_dados!$C:$C,$A145,base_de_dados!$M:$M,"&lt;=2010",base_de_dados!$O:$O,"&gt;=40543")</f>
        <v>0</v>
      </c>
      <c r="J145" s="5">
        <f>SUMIFS(base_de_dados!$T:$T,base_de_dados!$B:$B,$B145,base_de_dados!$G:$G,J$61,base_de_dados!$H:$H,$L$1,base_de_dados!$C:$C,$A145,base_de_dados!$M:$M,"&lt;=2010",base_de_dados!$O:$O,"&gt;=40543")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SUMIFS(base_de_dados!$T:$T,base_de_dados!$B:$B,$B146,base_de_dados!$G:$G,C$61,base_de_dados!$H:$H,$L$1,base_de_dados!$C:$C,$A146,base_de_dados!$M:$M,"&lt;=2010",base_de_dados!$O:$O,"&gt;=40543")</f>
        <v>0</v>
      </c>
      <c r="D146" s="5">
        <f>SUMIFS(base_de_dados!$T:$T,base_de_dados!$B:$B,$B146,base_de_dados!$G:$G,D$61,base_de_dados!$H:$H,$L$1,base_de_dados!$C:$C,$A146,base_de_dados!$M:$M,"&lt;=2010",base_de_dados!$O:$O,"&gt;=40543")</f>
        <v>0</v>
      </c>
      <c r="E146" s="5">
        <f>SUMIFS(base_de_dados!$T:$T,base_de_dados!$B:$B,$B146,base_de_dados!$G:$G,E$61,base_de_dados!$H:$H,$L$1,base_de_dados!$C:$C,$A146,base_de_dados!$M:$M,"&lt;=2010",base_de_dados!$O:$O,"&gt;=40543")</f>
        <v>0</v>
      </c>
      <c r="F146" s="5">
        <f>SUMIFS(base_de_dados!$T:$T,base_de_dados!$B:$B,$B146,base_de_dados!$G:$G,F$61,base_de_dados!$H:$H,$L$1,base_de_dados!$C:$C,$A146,base_de_dados!$M:$M,"&lt;=2010",base_de_dados!$O:$O,"&gt;=40543")</f>
        <v>0</v>
      </c>
      <c r="G146" s="5">
        <f>SUMIFS(base_de_dados!$T:$T,base_de_dados!$B:$B,$B146,base_de_dados!$G:$G,G$61,base_de_dados!$H:$H,$L$1,base_de_dados!$C:$C,$A146,base_de_dados!$M:$M,"&lt;=2010",base_de_dados!$O:$O,"&gt;=40543")</f>
        <v>0</v>
      </c>
      <c r="H146" s="5">
        <f>SUMIFS(base_de_dados!$T:$T,base_de_dados!$B:$B,$B146,base_de_dados!$G:$G,H$61,base_de_dados!$H:$H,$L$1,base_de_dados!$C:$C,$A146,base_de_dados!$M:$M,"&lt;=2010",base_de_dados!$O:$O,"&gt;=40543")</f>
        <v>0</v>
      </c>
      <c r="I146" s="5">
        <f>SUMIFS(base_de_dados!$T:$T,base_de_dados!$B:$B,$B146,base_de_dados!$G:$G,I$61,base_de_dados!$H:$H,$L$1,base_de_dados!$C:$C,$A146,base_de_dados!$M:$M,"&lt;=2010",base_de_dados!$O:$O,"&gt;=40543")</f>
        <v>0</v>
      </c>
      <c r="J146" s="5">
        <f>SUMIFS(base_de_dados!$T:$T,base_de_dados!$B:$B,$B146,base_de_dados!$G:$G,J$61,base_de_dados!$H:$H,$L$1,base_de_dados!$C:$C,$A146,base_de_dados!$M:$M,"&lt;=2010",base_de_dados!$O:$O,"&gt;=40543")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SUMIFS(base_de_dados!$T:$T,base_de_dados!$B:$B,$B147,base_de_dados!$G:$G,C$61,base_de_dados!$H:$H,$L$1,base_de_dados!$C:$C,$A147,base_de_dados!$M:$M,"&lt;=2010",base_de_dados!$O:$O,"&gt;=40543")</f>
        <v>0</v>
      </c>
      <c r="D147" s="5">
        <f>SUMIFS(base_de_dados!$T:$T,base_de_dados!$B:$B,$B147,base_de_dados!$G:$G,D$61,base_de_dados!$H:$H,$L$1,base_de_dados!$C:$C,$A147,base_de_dados!$M:$M,"&lt;=2010",base_de_dados!$O:$O,"&gt;=40543")</f>
        <v>0</v>
      </c>
      <c r="E147" s="5">
        <f>SUMIFS(base_de_dados!$T:$T,base_de_dados!$B:$B,$B147,base_de_dados!$G:$G,E$61,base_de_dados!$H:$H,$L$1,base_de_dados!$C:$C,$A147,base_de_dados!$M:$M,"&lt;=2010",base_de_dados!$O:$O,"&gt;=40543")</f>
        <v>0</v>
      </c>
      <c r="F147" s="5">
        <f>SUMIFS(base_de_dados!$T:$T,base_de_dados!$B:$B,$B147,base_de_dados!$G:$G,F$61,base_de_dados!$H:$H,$L$1,base_de_dados!$C:$C,$A147,base_de_dados!$M:$M,"&lt;=2010",base_de_dados!$O:$O,"&gt;=40543")</f>
        <v>0</v>
      </c>
      <c r="G147" s="5">
        <f>SUMIFS(base_de_dados!$T:$T,base_de_dados!$B:$B,$B147,base_de_dados!$G:$G,G$61,base_de_dados!$H:$H,$L$1,base_de_dados!$C:$C,$A147,base_de_dados!$M:$M,"&lt;=2010",base_de_dados!$O:$O,"&gt;=40543")</f>
        <v>0</v>
      </c>
      <c r="H147" s="5">
        <f>SUMIFS(base_de_dados!$T:$T,base_de_dados!$B:$B,$B147,base_de_dados!$G:$G,H$61,base_de_dados!$H:$H,$L$1,base_de_dados!$C:$C,$A147,base_de_dados!$M:$M,"&lt;=2010",base_de_dados!$O:$O,"&gt;=40543")</f>
        <v>0</v>
      </c>
      <c r="I147" s="5">
        <f>SUMIFS(base_de_dados!$T:$T,base_de_dados!$B:$B,$B147,base_de_dados!$G:$G,I$61,base_de_dados!$H:$H,$L$1,base_de_dados!$C:$C,$A147,base_de_dados!$M:$M,"&lt;=2010",base_de_dados!$O:$O,"&gt;=40543")</f>
        <v>0</v>
      </c>
      <c r="J147" s="5">
        <f>SUMIFS(base_de_dados!$T:$T,base_de_dados!$B:$B,$B147,base_de_dados!$G:$G,J$61,base_de_dados!$H:$H,$L$1,base_de_dados!$C:$C,$A147,base_de_dados!$M:$M,"&lt;=2010",base_de_dados!$O:$O,"&gt;=40543")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SUMIFS(base_de_dados!$T:$T,base_de_dados!$B:$B,$B148,base_de_dados!$G:$G,C$61,base_de_dados!$H:$H,$L$1,base_de_dados!$C:$C,$A148,base_de_dados!$M:$M,"&lt;=2010",base_de_dados!$O:$O,"&gt;=40543")</f>
        <v>0</v>
      </c>
      <c r="D148" s="5">
        <f>SUMIFS(base_de_dados!$T:$T,base_de_dados!$B:$B,$B148,base_de_dados!$G:$G,D$61,base_de_dados!$H:$H,$L$1,base_de_dados!$C:$C,$A148,base_de_dados!$M:$M,"&lt;=2010",base_de_dados!$O:$O,"&gt;=40543")</f>
        <v>0</v>
      </c>
      <c r="E148" s="5">
        <f>SUMIFS(base_de_dados!$T:$T,base_de_dados!$B:$B,$B148,base_de_dados!$G:$G,E$61,base_de_dados!$H:$H,$L$1,base_de_dados!$C:$C,$A148,base_de_dados!$M:$M,"&lt;=2010",base_de_dados!$O:$O,"&gt;=40543")</f>
        <v>0</v>
      </c>
      <c r="F148" s="5">
        <f>SUMIFS(base_de_dados!$T:$T,base_de_dados!$B:$B,$B148,base_de_dados!$G:$G,F$61,base_de_dados!$H:$H,$L$1,base_de_dados!$C:$C,$A148,base_de_dados!$M:$M,"&lt;=2010",base_de_dados!$O:$O,"&gt;=40543")</f>
        <v>0</v>
      </c>
      <c r="G148" s="5">
        <f>SUMIFS(base_de_dados!$T:$T,base_de_dados!$B:$B,$B148,base_de_dados!$G:$G,G$61,base_de_dados!$H:$H,$L$1,base_de_dados!$C:$C,$A148,base_de_dados!$M:$M,"&lt;=2010",base_de_dados!$O:$O,"&gt;=40543")</f>
        <v>0</v>
      </c>
      <c r="H148" s="5">
        <f>SUMIFS(base_de_dados!$T:$T,base_de_dados!$B:$B,$B148,base_de_dados!$G:$G,H$61,base_de_dados!$H:$H,$L$1,base_de_dados!$C:$C,$A148,base_de_dados!$M:$M,"&lt;=2010",base_de_dados!$O:$O,"&gt;=40543")</f>
        <v>0</v>
      </c>
      <c r="I148" s="5">
        <f>SUMIFS(base_de_dados!$T:$T,base_de_dados!$B:$B,$B148,base_de_dados!$G:$G,I$61,base_de_dados!$H:$H,$L$1,base_de_dados!$C:$C,$A148,base_de_dados!$M:$M,"&lt;=2010",base_de_dados!$O:$O,"&gt;=40543")</f>
        <v>0</v>
      </c>
      <c r="J148" s="5">
        <f>SUMIFS(base_de_dados!$T:$T,base_de_dados!$B:$B,$B148,base_de_dados!$G:$G,J$61,base_de_dados!$H:$H,$L$1,base_de_dados!$C:$C,$A148,base_de_dados!$M:$M,"&lt;=2010",base_de_dados!$O:$O,"&gt;=40543")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SUMIFS(base_de_dados!$T:$T,base_de_dados!$B:$B,$B149,base_de_dados!$G:$G,C$61,base_de_dados!$H:$H,$L$1,base_de_dados!$C:$C,$A149,base_de_dados!$M:$M,"&lt;=2010",base_de_dados!$O:$O,"&gt;=40543")</f>
        <v>0</v>
      </c>
      <c r="D149" s="5">
        <f>SUMIFS(base_de_dados!$T:$T,base_de_dados!$B:$B,$B149,base_de_dados!$G:$G,D$61,base_de_dados!$H:$H,$L$1,base_de_dados!$C:$C,$A149,base_de_dados!$M:$M,"&lt;=2010",base_de_dados!$O:$O,"&gt;=40543")</f>
        <v>0</v>
      </c>
      <c r="E149" s="5">
        <f>SUMIFS(base_de_dados!$T:$T,base_de_dados!$B:$B,$B149,base_de_dados!$G:$G,E$61,base_de_dados!$H:$H,$L$1,base_de_dados!$C:$C,$A149,base_de_dados!$M:$M,"&lt;=2010",base_de_dados!$O:$O,"&gt;=40543")</f>
        <v>0</v>
      </c>
      <c r="F149" s="5">
        <f>SUMIFS(base_de_dados!$T:$T,base_de_dados!$B:$B,$B149,base_de_dados!$G:$G,F$61,base_de_dados!$H:$H,$L$1,base_de_dados!$C:$C,$A149,base_de_dados!$M:$M,"&lt;=2010",base_de_dados!$O:$O,"&gt;=40543")</f>
        <v>0</v>
      </c>
      <c r="G149" s="5">
        <f>SUMIFS(base_de_dados!$T:$T,base_de_dados!$B:$B,$B149,base_de_dados!$G:$G,G$61,base_de_dados!$H:$H,$L$1,base_de_dados!$C:$C,$A149,base_de_dados!$M:$M,"&lt;=2010",base_de_dados!$O:$O,"&gt;=40543")</f>
        <v>0</v>
      </c>
      <c r="H149" s="5">
        <f>SUMIFS(base_de_dados!$T:$T,base_de_dados!$B:$B,$B149,base_de_dados!$G:$G,H$61,base_de_dados!$H:$H,$L$1,base_de_dados!$C:$C,$A149,base_de_dados!$M:$M,"&lt;=2010",base_de_dados!$O:$O,"&gt;=40543")</f>
        <v>0</v>
      </c>
      <c r="I149" s="5">
        <f>SUMIFS(base_de_dados!$T:$T,base_de_dados!$B:$B,$B149,base_de_dados!$G:$G,I$61,base_de_dados!$H:$H,$L$1,base_de_dados!$C:$C,$A149,base_de_dados!$M:$M,"&lt;=2010",base_de_dados!$O:$O,"&gt;=40543")</f>
        <v>0</v>
      </c>
      <c r="J149" s="5">
        <f>SUMIFS(base_de_dados!$T:$T,base_de_dados!$B:$B,$B149,base_de_dados!$G:$G,J$61,base_de_dados!$H:$H,$L$1,base_de_dados!$C:$C,$A149,base_de_dados!$M:$M,"&lt;=2010",base_de_dados!$O:$O,"&gt;=40543")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SUMIFS(base_de_dados!$T:$T,base_de_dados!$B:$B,$B150,base_de_dados!$G:$G,C$61,base_de_dados!$H:$H,$L$1,base_de_dados!$C:$C,$A150,base_de_dados!$M:$M,"&lt;=2010",base_de_dados!$O:$O,"&gt;=40543")</f>
        <v>0</v>
      </c>
      <c r="D150" s="5">
        <f>SUMIFS(base_de_dados!$T:$T,base_de_dados!$B:$B,$B150,base_de_dados!$G:$G,D$61,base_de_dados!$H:$H,$L$1,base_de_dados!$C:$C,$A150,base_de_dados!$M:$M,"&lt;=2010",base_de_dados!$O:$O,"&gt;=40543")</f>
        <v>0</v>
      </c>
      <c r="E150" s="5">
        <f>SUMIFS(base_de_dados!$T:$T,base_de_dados!$B:$B,$B150,base_de_dados!$G:$G,E$61,base_de_dados!$H:$H,$L$1,base_de_dados!$C:$C,$A150,base_de_dados!$M:$M,"&lt;=2010",base_de_dados!$O:$O,"&gt;=40543")</f>
        <v>0</v>
      </c>
      <c r="F150" s="5">
        <f>SUMIFS(base_de_dados!$T:$T,base_de_dados!$B:$B,$B150,base_de_dados!$G:$G,F$61,base_de_dados!$H:$H,$L$1,base_de_dados!$C:$C,$A150,base_de_dados!$M:$M,"&lt;=2010",base_de_dados!$O:$O,"&gt;=40543")</f>
        <v>0</v>
      </c>
      <c r="G150" s="5">
        <f>SUMIFS(base_de_dados!$T:$T,base_de_dados!$B:$B,$B150,base_de_dados!$G:$G,G$61,base_de_dados!$H:$H,$L$1,base_de_dados!$C:$C,$A150,base_de_dados!$M:$M,"&lt;=2010",base_de_dados!$O:$O,"&gt;=40543")</f>
        <v>0</v>
      </c>
      <c r="H150" s="5">
        <f>SUMIFS(base_de_dados!$T:$T,base_de_dados!$B:$B,$B150,base_de_dados!$G:$G,H$61,base_de_dados!$H:$H,$L$1,base_de_dados!$C:$C,$A150,base_de_dados!$M:$M,"&lt;=2010",base_de_dados!$O:$O,"&gt;=40543")</f>
        <v>0</v>
      </c>
      <c r="I150" s="5">
        <f>SUMIFS(base_de_dados!$T:$T,base_de_dados!$B:$B,$B150,base_de_dados!$G:$G,I$61,base_de_dados!$H:$H,$L$1,base_de_dados!$C:$C,$A150,base_de_dados!$M:$M,"&lt;=2010",base_de_dados!$O:$O,"&gt;=40543")</f>
        <v>0</v>
      </c>
      <c r="J150" s="5">
        <f>SUMIFS(base_de_dados!$T:$T,base_de_dados!$B:$B,$B150,base_de_dados!$G:$G,J$61,base_de_dados!$H:$H,$L$1,base_de_dados!$C:$C,$A150,base_de_dados!$M:$M,"&lt;=2010",base_de_dados!$O:$O,"&gt;=40543")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SUMIFS(base_de_dados!$T:$T,base_de_dados!$B:$B,$B151,base_de_dados!$G:$G,C$61,base_de_dados!$H:$H,$L$1,base_de_dados!$C:$C,$A151,base_de_dados!$M:$M,"&lt;=2010",base_de_dados!$O:$O,"&gt;=40543")</f>
        <v>0</v>
      </c>
      <c r="D151" s="5">
        <f>SUMIFS(base_de_dados!$T:$T,base_de_dados!$B:$B,$B151,base_de_dados!$G:$G,D$61,base_de_dados!$H:$H,$L$1,base_de_dados!$C:$C,$A151,base_de_dados!$M:$M,"&lt;=2010",base_de_dados!$O:$O,"&gt;=40543")</f>
        <v>0</v>
      </c>
      <c r="E151" s="5">
        <f>SUMIFS(base_de_dados!$T:$T,base_de_dados!$B:$B,$B151,base_de_dados!$G:$G,E$61,base_de_dados!$H:$H,$L$1,base_de_dados!$C:$C,$A151,base_de_dados!$M:$M,"&lt;=2010",base_de_dados!$O:$O,"&gt;=40543")</f>
        <v>0</v>
      </c>
      <c r="F151" s="5">
        <f>SUMIFS(base_de_dados!$T:$T,base_de_dados!$B:$B,$B151,base_de_dados!$G:$G,F$61,base_de_dados!$H:$H,$L$1,base_de_dados!$C:$C,$A151,base_de_dados!$M:$M,"&lt;=2010",base_de_dados!$O:$O,"&gt;=40543")</f>
        <v>0</v>
      </c>
      <c r="G151" s="5">
        <f>SUMIFS(base_de_dados!$T:$T,base_de_dados!$B:$B,$B151,base_de_dados!$G:$G,G$61,base_de_dados!$H:$H,$L$1,base_de_dados!$C:$C,$A151,base_de_dados!$M:$M,"&lt;=2010",base_de_dados!$O:$O,"&gt;=40543")</f>
        <v>0</v>
      </c>
      <c r="H151" s="5">
        <f>SUMIFS(base_de_dados!$T:$T,base_de_dados!$B:$B,$B151,base_de_dados!$G:$G,H$61,base_de_dados!$H:$H,$L$1,base_de_dados!$C:$C,$A151,base_de_dados!$M:$M,"&lt;=2010",base_de_dados!$O:$O,"&gt;=40543")</f>
        <v>0</v>
      </c>
      <c r="I151" s="5">
        <f>SUMIFS(base_de_dados!$T:$T,base_de_dados!$B:$B,$B151,base_de_dados!$G:$G,I$61,base_de_dados!$H:$H,$L$1,base_de_dados!$C:$C,$A151,base_de_dados!$M:$M,"&lt;=2010",base_de_dados!$O:$O,"&gt;=40543")</f>
        <v>0</v>
      </c>
      <c r="J151" s="5">
        <f>SUMIFS(base_de_dados!$T:$T,base_de_dados!$B:$B,$B151,base_de_dados!$G:$G,J$61,base_de_dados!$H:$H,$L$1,base_de_dados!$C:$C,$A151,base_de_dados!$M:$M,"&lt;=2010",base_de_dados!$O:$O,"&gt;=40543")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SUMIFS(base_de_dados!$T:$T,base_de_dados!$B:$B,$B152,base_de_dados!$G:$G,C$61,base_de_dados!$H:$H,$L$1,base_de_dados!$C:$C,$A152,base_de_dados!$M:$M,"&lt;=2010",base_de_dados!$O:$O,"&gt;=40543")</f>
        <v>0</v>
      </c>
      <c r="D152" s="5">
        <f>SUMIFS(base_de_dados!$T:$T,base_de_dados!$B:$B,$B152,base_de_dados!$G:$G,D$61,base_de_dados!$H:$H,$L$1,base_de_dados!$C:$C,$A152,base_de_dados!$M:$M,"&lt;=2010",base_de_dados!$O:$O,"&gt;=40543")</f>
        <v>0</v>
      </c>
      <c r="E152" s="5">
        <f>SUMIFS(base_de_dados!$T:$T,base_de_dados!$B:$B,$B152,base_de_dados!$G:$G,E$61,base_de_dados!$H:$H,$L$1,base_de_dados!$C:$C,$A152,base_de_dados!$M:$M,"&lt;=2010",base_de_dados!$O:$O,"&gt;=40543")</f>
        <v>0</v>
      </c>
      <c r="F152" s="5">
        <f>SUMIFS(base_de_dados!$T:$T,base_de_dados!$B:$B,$B152,base_de_dados!$G:$G,F$61,base_de_dados!$H:$H,$L$1,base_de_dados!$C:$C,$A152,base_de_dados!$M:$M,"&lt;=2010",base_de_dados!$O:$O,"&gt;=40543")</f>
        <v>0</v>
      </c>
      <c r="G152" s="5">
        <f>SUMIFS(base_de_dados!$T:$T,base_de_dados!$B:$B,$B152,base_de_dados!$G:$G,G$61,base_de_dados!$H:$H,$L$1,base_de_dados!$C:$C,$A152,base_de_dados!$M:$M,"&lt;=2010",base_de_dados!$O:$O,"&gt;=40543")</f>
        <v>0</v>
      </c>
      <c r="H152" s="5">
        <f>SUMIFS(base_de_dados!$T:$T,base_de_dados!$B:$B,$B152,base_de_dados!$G:$G,H$61,base_de_dados!$H:$H,$L$1,base_de_dados!$C:$C,$A152,base_de_dados!$M:$M,"&lt;=2010",base_de_dados!$O:$O,"&gt;=40543")</f>
        <v>0</v>
      </c>
      <c r="I152" s="5">
        <f>SUMIFS(base_de_dados!$T:$T,base_de_dados!$B:$B,$B152,base_de_dados!$G:$G,I$61,base_de_dados!$H:$H,$L$1,base_de_dados!$C:$C,$A152,base_de_dados!$M:$M,"&lt;=2010",base_de_dados!$O:$O,"&gt;=40543")</f>
        <v>0</v>
      </c>
      <c r="J152" s="5">
        <f>SUMIFS(base_de_dados!$T:$T,base_de_dados!$B:$B,$B152,base_de_dados!$G:$G,J$61,base_de_dados!$H:$H,$L$1,base_de_dados!$C:$C,$A152,base_de_dados!$M:$M,"&lt;=2010",base_de_dados!$O:$O,"&gt;=40543")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SUMIFS(base_de_dados!$T:$T,base_de_dados!$B:$B,$B153,base_de_dados!$G:$G,C$61,base_de_dados!$H:$H,$L$1,base_de_dados!$C:$C,$A153,base_de_dados!$M:$M,"&lt;=2010",base_de_dados!$O:$O,"&gt;=40543")</f>
        <v>0</v>
      </c>
      <c r="D153" s="5">
        <f>SUMIFS(base_de_dados!$T:$T,base_de_dados!$B:$B,$B153,base_de_dados!$G:$G,D$61,base_de_dados!$H:$H,$L$1,base_de_dados!$C:$C,$A153,base_de_dados!$M:$M,"&lt;=2010",base_de_dados!$O:$O,"&gt;=40543")</f>
        <v>0</v>
      </c>
      <c r="E153" s="5">
        <f>SUMIFS(base_de_dados!$T:$T,base_de_dados!$B:$B,$B153,base_de_dados!$G:$G,E$61,base_de_dados!$H:$H,$L$1,base_de_dados!$C:$C,$A153,base_de_dados!$M:$M,"&lt;=2010",base_de_dados!$O:$O,"&gt;=40543")</f>
        <v>5.0228310502283104E-3</v>
      </c>
      <c r="F153" s="5">
        <f>SUMIFS(base_de_dados!$T:$T,base_de_dados!$B:$B,$B153,base_de_dados!$G:$G,F$61,base_de_dados!$H:$H,$L$1,base_de_dados!$C:$C,$A153,base_de_dados!$M:$M,"&lt;=2010",base_de_dados!$O:$O,"&gt;=40543")</f>
        <v>0.10591818873668189</v>
      </c>
      <c r="G153" s="5">
        <f>SUMIFS(base_de_dados!$T:$T,base_de_dados!$B:$B,$B153,base_de_dados!$G:$G,G$61,base_de_dados!$H:$H,$L$1,base_de_dados!$C:$C,$A153,base_de_dados!$M:$M,"&lt;=2010",base_de_dados!$O:$O,"&gt;=40543")</f>
        <v>0</v>
      </c>
      <c r="H153" s="5">
        <f>SUMIFS(base_de_dados!$T:$T,base_de_dados!$B:$B,$B153,base_de_dados!$G:$G,H$61,base_de_dados!$H:$H,$L$1,base_de_dados!$C:$C,$A153,base_de_dados!$M:$M,"&lt;=2010",base_de_dados!$O:$O,"&gt;=40543")</f>
        <v>0</v>
      </c>
      <c r="I153" s="5">
        <f>SUMIFS(base_de_dados!$T:$T,base_de_dados!$B:$B,$B153,base_de_dados!$G:$G,I$61,base_de_dados!$H:$H,$L$1,base_de_dados!$C:$C,$A153,base_de_dados!$M:$M,"&lt;=2010",base_de_dados!$O:$O,"&gt;=40543")</f>
        <v>0</v>
      </c>
      <c r="J153" s="5">
        <f>SUMIFS(base_de_dados!$T:$T,base_de_dados!$B:$B,$B153,base_de_dados!$G:$G,J$61,base_de_dados!$H:$H,$L$1,base_de_dados!$C:$C,$A153,base_de_dados!$M:$M,"&lt;=2010",base_de_dados!$O:$O,"&gt;=40543")</f>
        <v>0</v>
      </c>
      <c r="K153" s="32">
        <f t="shared" si="6"/>
        <v>0.11094101978691021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SUMIFS(base_de_dados!$T:$T,base_de_dados!$B:$B,$B154,base_de_dados!$G:$G,C$61,base_de_dados!$H:$H,$L$1,base_de_dados!$C:$C,$A154,base_de_dados!$M:$M,"&lt;=2010",base_de_dados!$O:$O,"&gt;=40543")</f>
        <v>0</v>
      </c>
      <c r="D154" s="5">
        <f>SUMIFS(base_de_dados!$T:$T,base_de_dados!$B:$B,$B154,base_de_dados!$G:$G,D$61,base_de_dados!$H:$H,$L$1,base_de_dados!$C:$C,$A154,base_de_dados!$M:$M,"&lt;=2010",base_de_dados!$O:$O,"&gt;=40543")</f>
        <v>0</v>
      </c>
      <c r="E154" s="5">
        <f>SUMIFS(base_de_dados!$T:$T,base_de_dados!$B:$B,$B154,base_de_dados!$G:$G,E$61,base_de_dados!$H:$H,$L$1,base_de_dados!$C:$C,$A154,base_de_dados!$M:$M,"&lt;=2010",base_de_dados!$O:$O,"&gt;=40543")</f>
        <v>0</v>
      </c>
      <c r="F154" s="5">
        <f>SUMIFS(base_de_dados!$T:$T,base_de_dados!$B:$B,$B154,base_de_dados!$G:$G,F$61,base_de_dados!$H:$H,$L$1,base_de_dados!$C:$C,$A154,base_de_dados!$M:$M,"&lt;=2010",base_de_dados!$O:$O,"&gt;=40543")</f>
        <v>0</v>
      </c>
      <c r="G154" s="5">
        <f>SUMIFS(base_de_dados!$T:$T,base_de_dados!$B:$B,$B154,base_de_dados!$G:$G,G$61,base_de_dados!$H:$H,$L$1,base_de_dados!$C:$C,$A154,base_de_dados!$M:$M,"&lt;=2010",base_de_dados!$O:$O,"&gt;=40543")</f>
        <v>0</v>
      </c>
      <c r="H154" s="5">
        <f>SUMIFS(base_de_dados!$T:$T,base_de_dados!$B:$B,$B154,base_de_dados!$G:$G,H$61,base_de_dados!$H:$H,$L$1,base_de_dados!$C:$C,$A154,base_de_dados!$M:$M,"&lt;=2010",base_de_dados!$O:$O,"&gt;=40543")</f>
        <v>0</v>
      </c>
      <c r="I154" s="5">
        <f>SUMIFS(base_de_dados!$T:$T,base_de_dados!$B:$B,$B154,base_de_dados!$G:$G,I$61,base_de_dados!$H:$H,$L$1,base_de_dados!$C:$C,$A154,base_de_dados!$M:$M,"&lt;=2010",base_de_dados!$O:$O,"&gt;=40543")</f>
        <v>0</v>
      </c>
      <c r="J154" s="5">
        <f>SUMIFS(base_de_dados!$T:$T,base_de_dados!$B:$B,$B154,base_de_dados!$G:$G,J$61,base_de_dados!$H:$H,$L$1,base_de_dados!$C:$C,$A154,base_de_dados!$M:$M,"&lt;=2010",base_de_dados!$O:$O,"&gt;=40543")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SUMIFS(base_de_dados!$T:$T,base_de_dados!$B:$B,$B155,base_de_dados!$G:$G,C$61,base_de_dados!$H:$H,$L$1,base_de_dados!$C:$C,$A155,base_de_dados!$M:$M,"&lt;=2010",base_de_dados!$O:$O,"&gt;=40543")</f>
        <v>0</v>
      </c>
      <c r="D155" s="5">
        <f>SUMIFS(base_de_dados!$T:$T,base_de_dados!$B:$B,$B155,base_de_dados!$G:$G,D$61,base_de_dados!$H:$H,$L$1,base_de_dados!$C:$C,$A155,base_de_dados!$M:$M,"&lt;=2010",base_de_dados!$O:$O,"&gt;=40543")</f>
        <v>0</v>
      </c>
      <c r="E155" s="5">
        <f>SUMIFS(base_de_dados!$T:$T,base_de_dados!$B:$B,$B155,base_de_dados!$G:$G,E$61,base_de_dados!$H:$H,$L$1,base_de_dados!$C:$C,$A155,base_de_dados!$M:$M,"&lt;=2010",base_de_dados!$O:$O,"&gt;=40543")</f>
        <v>0</v>
      </c>
      <c r="F155" s="5">
        <f>SUMIFS(base_de_dados!$T:$T,base_de_dados!$B:$B,$B155,base_de_dados!$G:$G,F$61,base_de_dados!$H:$H,$L$1,base_de_dados!$C:$C,$A155,base_de_dados!$M:$M,"&lt;=2010",base_de_dados!$O:$O,"&gt;=40543")</f>
        <v>0</v>
      </c>
      <c r="G155" s="5">
        <f>SUMIFS(base_de_dados!$T:$T,base_de_dados!$B:$B,$B155,base_de_dados!$G:$G,G$61,base_de_dados!$H:$H,$L$1,base_de_dados!$C:$C,$A155,base_de_dados!$M:$M,"&lt;=2010",base_de_dados!$O:$O,"&gt;=40543")</f>
        <v>0</v>
      </c>
      <c r="H155" s="5">
        <f>SUMIFS(base_de_dados!$T:$T,base_de_dados!$B:$B,$B155,base_de_dados!$G:$G,H$61,base_de_dados!$H:$H,$L$1,base_de_dados!$C:$C,$A155,base_de_dados!$M:$M,"&lt;=2010",base_de_dados!$O:$O,"&gt;=40543")</f>
        <v>0</v>
      </c>
      <c r="I155" s="5">
        <f>SUMIFS(base_de_dados!$T:$T,base_de_dados!$B:$B,$B155,base_de_dados!$G:$G,I$61,base_de_dados!$H:$H,$L$1,base_de_dados!$C:$C,$A155,base_de_dados!$M:$M,"&lt;=2010",base_de_dados!$O:$O,"&gt;=40543")</f>
        <v>0</v>
      </c>
      <c r="J155" s="5">
        <f>SUMIFS(base_de_dados!$T:$T,base_de_dados!$B:$B,$B155,base_de_dados!$G:$G,J$61,base_de_dados!$H:$H,$L$1,base_de_dados!$C:$C,$A155,base_de_dados!$M:$M,"&lt;=2010",base_de_dados!$O:$O,"&gt;=40543")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SUMIFS(base_de_dados!$T:$T,base_de_dados!$B:$B,$B156,base_de_dados!$G:$G,C$61,base_de_dados!$H:$H,$L$1,base_de_dados!$C:$C,$A156,base_de_dados!$M:$M,"&lt;=2010",base_de_dados!$O:$O,"&gt;=40543")</f>
        <v>0</v>
      </c>
      <c r="D156" s="5">
        <f>SUMIFS(base_de_dados!$T:$T,base_de_dados!$B:$B,$B156,base_de_dados!$G:$G,D$61,base_de_dados!$H:$H,$L$1,base_de_dados!$C:$C,$A156,base_de_dados!$M:$M,"&lt;=2010",base_de_dados!$O:$O,"&gt;=40543")</f>
        <v>0</v>
      </c>
      <c r="E156" s="5">
        <f>SUMIFS(base_de_dados!$T:$T,base_de_dados!$B:$B,$B156,base_de_dados!$G:$G,E$61,base_de_dados!$H:$H,$L$1,base_de_dados!$C:$C,$A156,base_de_dados!$M:$M,"&lt;=2010",base_de_dados!$O:$O,"&gt;=40543")</f>
        <v>0</v>
      </c>
      <c r="F156" s="5">
        <f>SUMIFS(base_de_dados!$T:$T,base_de_dados!$B:$B,$B156,base_de_dados!$G:$G,F$61,base_de_dados!$H:$H,$L$1,base_de_dados!$C:$C,$A156,base_de_dados!$M:$M,"&lt;=2010",base_de_dados!$O:$O,"&gt;=40543")</f>
        <v>0</v>
      </c>
      <c r="G156" s="5">
        <f>SUMIFS(base_de_dados!$T:$T,base_de_dados!$B:$B,$B156,base_de_dados!$G:$G,G$61,base_de_dados!$H:$H,$L$1,base_de_dados!$C:$C,$A156,base_de_dados!$M:$M,"&lt;=2010",base_de_dados!$O:$O,"&gt;=40543")</f>
        <v>0</v>
      </c>
      <c r="H156" s="5">
        <f>SUMIFS(base_de_dados!$T:$T,base_de_dados!$B:$B,$B156,base_de_dados!$G:$G,H$61,base_de_dados!$H:$H,$L$1,base_de_dados!$C:$C,$A156,base_de_dados!$M:$M,"&lt;=2010",base_de_dados!$O:$O,"&gt;=40543")</f>
        <v>0</v>
      </c>
      <c r="I156" s="5">
        <f>SUMIFS(base_de_dados!$T:$T,base_de_dados!$B:$B,$B156,base_de_dados!$G:$G,I$61,base_de_dados!$H:$H,$L$1,base_de_dados!$C:$C,$A156,base_de_dados!$M:$M,"&lt;=2010",base_de_dados!$O:$O,"&gt;=40543")</f>
        <v>0</v>
      </c>
      <c r="J156" s="5">
        <f>SUMIFS(base_de_dados!$T:$T,base_de_dados!$B:$B,$B156,base_de_dados!$G:$G,J$61,base_de_dados!$H:$H,$L$1,base_de_dados!$C:$C,$A156,base_de_dados!$M:$M,"&lt;=2010",base_de_dados!$O:$O,"&gt;=40543")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SUMIFS(base_de_dados!$T:$T,base_de_dados!$B:$B,$B157,base_de_dados!$G:$G,C$61,base_de_dados!$H:$H,$L$1,base_de_dados!$C:$C,$A157,base_de_dados!$M:$M,"&lt;=2010",base_de_dados!$O:$O,"&gt;=40543")</f>
        <v>0</v>
      </c>
      <c r="D157" s="5">
        <f>SUMIFS(base_de_dados!$T:$T,base_de_dados!$B:$B,$B157,base_de_dados!$G:$G,D$61,base_de_dados!$H:$H,$L$1,base_de_dados!$C:$C,$A157,base_de_dados!$M:$M,"&lt;=2010",base_de_dados!$O:$O,"&gt;=40543")</f>
        <v>0</v>
      </c>
      <c r="E157" s="5">
        <f>SUMIFS(base_de_dados!$T:$T,base_de_dados!$B:$B,$B157,base_de_dados!$G:$G,E$61,base_de_dados!$H:$H,$L$1,base_de_dados!$C:$C,$A157,base_de_dados!$M:$M,"&lt;=2010",base_de_dados!$O:$O,"&gt;=40543")</f>
        <v>0</v>
      </c>
      <c r="F157" s="5">
        <f>SUMIFS(base_de_dados!$T:$T,base_de_dados!$B:$B,$B157,base_de_dados!$G:$G,F$61,base_de_dados!$H:$H,$L$1,base_de_dados!$C:$C,$A157,base_de_dados!$M:$M,"&lt;=2010",base_de_dados!$O:$O,"&gt;=40543")</f>
        <v>0</v>
      </c>
      <c r="G157" s="5">
        <f>SUMIFS(base_de_dados!$T:$T,base_de_dados!$B:$B,$B157,base_de_dados!$G:$G,G$61,base_de_dados!$H:$H,$L$1,base_de_dados!$C:$C,$A157,base_de_dados!$M:$M,"&lt;=2010",base_de_dados!$O:$O,"&gt;=40543")</f>
        <v>0</v>
      </c>
      <c r="H157" s="5">
        <f>SUMIFS(base_de_dados!$T:$T,base_de_dados!$B:$B,$B157,base_de_dados!$G:$G,H$61,base_de_dados!$H:$H,$L$1,base_de_dados!$C:$C,$A157,base_de_dados!$M:$M,"&lt;=2010",base_de_dados!$O:$O,"&gt;=40543")</f>
        <v>0</v>
      </c>
      <c r="I157" s="5">
        <f>SUMIFS(base_de_dados!$T:$T,base_de_dados!$B:$B,$B157,base_de_dados!$G:$G,I$61,base_de_dados!$H:$H,$L$1,base_de_dados!$C:$C,$A157,base_de_dados!$M:$M,"&lt;=2010",base_de_dados!$O:$O,"&gt;=40543")</f>
        <v>0</v>
      </c>
      <c r="J157" s="5">
        <f>SUMIFS(base_de_dados!$T:$T,base_de_dados!$B:$B,$B157,base_de_dados!$G:$G,J$61,base_de_dados!$H:$H,$L$1,base_de_dados!$C:$C,$A157,base_de_dados!$M:$M,"&lt;=2010",base_de_dados!$O:$O,"&gt;=40543")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SUMIFS(base_de_dados!$T:$T,base_de_dados!$B:$B,$B158,base_de_dados!$G:$G,C$61,base_de_dados!$H:$H,$L$1,base_de_dados!$C:$C,$A158,base_de_dados!$M:$M,"&lt;=2010",base_de_dados!$O:$O,"&gt;=40543")</f>
        <v>0</v>
      </c>
      <c r="D158" s="5">
        <f>SUMIFS(base_de_dados!$T:$T,base_de_dados!$B:$B,$B158,base_de_dados!$G:$G,D$61,base_de_dados!$H:$H,$L$1,base_de_dados!$C:$C,$A158,base_de_dados!$M:$M,"&lt;=2010",base_de_dados!$O:$O,"&gt;=40543")</f>
        <v>0</v>
      </c>
      <c r="E158" s="5">
        <f>SUMIFS(base_de_dados!$T:$T,base_de_dados!$B:$B,$B158,base_de_dados!$G:$G,E$61,base_de_dados!$H:$H,$L$1,base_de_dados!$C:$C,$A158,base_de_dados!$M:$M,"&lt;=2010",base_de_dados!$O:$O,"&gt;=40543")</f>
        <v>0</v>
      </c>
      <c r="F158" s="5">
        <f>SUMIFS(base_de_dados!$T:$T,base_de_dados!$B:$B,$B158,base_de_dados!$G:$G,F$61,base_de_dados!$H:$H,$L$1,base_de_dados!$C:$C,$A158,base_de_dados!$M:$M,"&lt;=2010",base_de_dados!$O:$O,"&gt;=40543")</f>
        <v>2.2520547945205478E-2</v>
      </c>
      <c r="G158" s="5">
        <f>SUMIFS(base_de_dados!$T:$T,base_de_dados!$B:$B,$B158,base_de_dados!$G:$G,G$61,base_de_dados!$H:$H,$L$1,base_de_dados!$C:$C,$A158,base_de_dados!$M:$M,"&lt;=2010",base_de_dados!$O:$O,"&gt;=40543")</f>
        <v>0</v>
      </c>
      <c r="H158" s="5">
        <f>SUMIFS(base_de_dados!$T:$T,base_de_dados!$B:$B,$B158,base_de_dados!$G:$G,H$61,base_de_dados!$H:$H,$L$1,base_de_dados!$C:$C,$A158,base_de_dados!$M:$M,"&lt;=2010",base_de_dados!$O:$O,"&gt;=40543")</f>
        <v>0</v>
      </c>
      <c r="I158" s="5">
        <f>SUMIFS(base_de_dados!$T:$T,base_de_dados!$B:$B,$B158,base_de_dados!$G:$G,I$61,base_de_dados!$H:$H,$L$1,base_de_dados!$C:$C,$A158,base_de_dados!$M:$M,"&lt;=2010",base_de_dados!$O:$O,"&gt;=40543")</f>
        <v>0</v>
      </c>
      <c r="J158" s="5">
        <f>SUMIFS(base_de_dados!$T:$T,base_de_dados!$B:$B,$B158,base_de_dados!$G:$G,J$61,base_de_dados!$H:$H,$L$1,base_de_dados!$C:$C,$A158,base_de_dados!$M:$M,"&lt;=2010",base_de_dados!$O:$O,"&gt;=40543")</f>
        <v>0</v>
      </c>
      <c r="K158" s="32">
        <f t="shared" si="6"/>
        <v>2.2520547945205478E-2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SUMIFS(base_de_dados!$T:$T,base_de_dados!$B:$B,$B159,base_de_dados!$G:$G,C$61,base_de_dados!$H:$H,$L$1,base_de_dados!$C:$C,$A159,base_de_dados!$M:$M,"&lt;=2010",base_de_dados!$O:$O,"&gt;=40543")</f>
        <v>0</v>
      </c>
      <c r="D159" s="5">
        <f>SUMIFS(base_de_dados!$T:$T,base_de_dados!$B:$B,$B159,base_de_dados!$G:$G,D$61,base_de_dados!$H:$H,$L$1,base_de_dados!$C:$C,$A159,base_de_dados!$M:$M,"&lt;=2010",base_de_dados!$O:$O,"&gt;=40543")</f>
        <v>0</v>
      </c>
      <c r="E159" s="5">
        <f>SUMIFS(base_de_dados!$T:$T,base_de_dados!$B:$B,$B159,base_de_dados!$G:$G,E$61,base_de_dados!$H:$H,$L$1,base_de_dados!$C:$C,$A159,base_de_dados!$M:$M,"&lt;=2010",base_de_dados!$O:$O,"&gt;=40543")</f>
        <v>0</v>
      </c>
      <c r="F159" s="5">
        <f>SUMIFS(base_de_dados!$T:$T,base_de_dados!$B:$B,$B159,base_de_dados!$G:$G,F$61,base_de_dados!$H:$H,$L$1,base_de_dados!$C:$C,$A159,base_de_dados!$M:$M,"&lt;=2010",base_de_dados!$O:$O,"&gt;=40543")</f>
        <v>0</v>
      </c>
      <c r="G159" s="5">
        <f>SUMIFS(base_de_dados!$T:$T,base_de_dados!$B:$B,$B159,base_de_dados!$G:$G,G$61,base_de_dados!$H:$H,$L$1,base_de_dados!$C:$C,$A159,base_de_dados!$M:$M,"&lt;=2010",base_de_dados!$O:$O,"&gt;=40543")</f>
        <v>0</v>
      </c>
      <c r="H159" s="5">
        <f>SUMIFS(base_de_dados!$T:$T,base_de_dados!$B:$B,$B159,base_de_dados!$G:$G,H$61,base_de_dados!$H:$H,$L$1,base_de_dados!$C:$C,$A159,base_de_dados!$M:$M,"&lt;=2010",base_de_dados!$O:$O,"&gt;=40543")</f>
        <v>0</v>
      </c>
      <c r="I159" s="5">
        <f>SUMIFS(base_de_dados!$T:$T,base_de_dados!$B:$B,$B159,base_de_dados!$G:$G,I$61,base_de_dados!$H:$H,$L$1,base_de_dados!$C:$C,$A159,base_de_dados!$M:$M,"&lt;=2010",base_de_dados!$O:$O,"&gt;=40543")</f>
        <v>0</v>
      </c>
      <c r="J159" s="5">
        <f>SUMIFS(base_de_dados!$T:$T,base_de_dados!$B:$B,$B159,base_de_dados!$G:$G,J$61,base_de_dados!$H:$H,$L$1,base_de_dados!$C:$C,$A159,base_de_dados!$M:$M,"&lt;=2010",base_de_dados!$O:$O,"&gt;=40543")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SUMIFS(base_de_dados!$T:$T,base_de_dados!$B:$B,$B160,base_de_dados!$G:$G,C$61,base_de_dados!$H:$H,$L$1,base_de_dados!$C:$C,$A160,base_de_dados!$M:$M,"&lt;=2010",base_de_dados!$O:$O,"&gt;=40543")</f>
        <v>0</v>
      </c>
      <c r="D160" s="5">
        <f>SUMIFS(base_de_dados!$T:$T,base_de_dados!$B:$B,$B160,base_de_dados!$G:$G,D$61,base_de_dados!$H:$H,$L$1,base_de_dados!$C:$C,$A160,base_de_dados!$M:$M,"&lt;=2010",base_de_dados!$O:$O,"&gt;=40543")</f>
        <v>0</v>
      </c>
      <c r="E160" s="5">
        <f>SUMIFS(base_de_dados!$T:$T,base_de_dados!$B:$B,$B160,base_de_dados!$G:$G,E$61,base_de_dados!$H:$H,$L$1,base_de_dados!$C:$C,$A160,base_de_dados!$M:$M,"&lt;=2010",base_de_dados!$O:$O,"&gt;=40543")</f>
        <v>0</v>
      </c>
      <c r="F160" s="5">
        <f>SUMIFS(base_de_dados!$T:$T,base_de_dados!$B:$B,$B160,base_de_dados!$G:$G,F$61,base_de_dados!$H:$H,$L$1,base_de_dados!$C:$C,$A160,base_de_dados!$M:$M,"&lt;=2010",base_de_dados!$O:$O,"&gt;=40543")</f>
        <v>0</v>
      </c>
      <c r="G160" s="5">
        <f>SUMIFS(base_de_dados!$T:$T,base_de_dados!$B:$B,$B160,base_de_dados!$G:$G,G$61,base_de_dados!$H:$H,$L$1,base_de_dados!$C:$C,$A160,base_de_dados!$M:$M,"&lt;=2010",base_de_dados!$O:$O,"&gt;=40543")</f>
        <v>0</v>
      </c>
      <c r="H160" s="5">
        <f>SUMIFS(base_de_dados!$T:$T,base_de_dados!$B:$B,$B160,base_de_dados!$G:$G,H$61,base_de_dados!$H:$H,$L$1,base_de_dados!$C:$C,$A160,base_de_dados!$M:$M,"&lt;=2010",base_de_dados!$O:$O,"&gt;=40543")</f>
        <v>0</v>
      </c>
      <c r="I160" s="5">
        <f>SUMIFS(base_de_dados!$T:$T,base_de_dados!$B:$B,$B160,base_de_dados!$G:$G,I$61,base_de_dados!$H:$H,$L$1,base_de_dados!$C:$C,$A160,base_de_dados!$M:$M,"&lt;=2010",base_de_dados!$O:$O,"&gt;=40543")</f>
        <v>1.0547945205479452E-3</v>
      </c>
      <c r="J160" s="5">
        <f>SUMIFS(base_de_dados!$T:$T,base_de_dados!$B:$B,$B160,base_de_dados!$G:$G,J$61,base_de_dados!$H:$H,$L$1,base_de_dados!$C:$C,$A160,base_de_dados!$M:$M,"&lt;=2010",base_de_dados!$O:$O,"&gt;=40543")</f>
        <v>0</v>
      </c>
      <c r="K160" s="32">
        <f t="shared" si="6"/>
        <v>1.0547945205479452E-3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SUMIFS(base_de_dados!$T:$T,base_de_dados!$B:$B,$B161,base_de_dados!$G:$G,C$61,base_de_dados!$H:$H,$L$1,base_de_dados!$C:$C,$A161,base_de_dados!$M:$M,"&lt;=2010",base_de_dados!$O:$O,"&gt;=40543")</f>
        <v>0</v>
      </c>
      <c r="D161" s="5">
        <f>SUMIFS(base_de_dados!$T:$T,base_de_dados!$B:$B,$B161,base_de_dados!$G:$G,D$61,base_de_dados!$H:$H,$L$1,base_de_dados!$C:$C,$A161,base_de_dados!$M:$M,"&lt;=2010",base_de_dados!$O:$O,"&gt;=40543")</f>
        <v>0</v>
      </c>
      <c r="E161" s="5">
        <f>SUMIFS(base_de_dados!$T:$T,base_de_dados!$B:$B,$B161,base_de_dados!$G:$G,E$61,base_de_dados!$H:$H,$L$1,base_de_dados!$C:$C,$A161,base_de_dados!$M:$M,"&lt;=2010",base_de_dados!$O:$O,"&gt;=40543")</f>
        <v>0</v>
      </c>
      <c r="F161" s="5">
        <f>SUMIFS(base_de_dados!$T:$T,base_de_dados!$B:$B,$B161,base_de_dados!$G:$G,F$61,base_de_dados!$H:$H,$L$1,base_de_dados!$C:$C,$A161,base_de_dados!$M:$M,"&lt;=2010",base_de_dados!$O:$O,"&gt;=40543")</f>
        <v>0</v>
      </c>
      <c r="G161" s="5">
        <f>SUMIFS(base_de_dados!$T:$T,base_de_dados!$B:$B,$B161,base_de_dados!$G:$G,G$61,base_de_dados!$H:$H,$L$1,base_de_dados!$C:$C,$A161,base_de_dados!$M:$M,"&lt;=2010",base_de_dados!$O:$O,"&gt;=40543")</f>
        <v>0</v>
      </c>
      <c r="H161" s="5">
        <f>SUMIFS(base_de_dados!$T:$T,base_de_dados!$B:$B,$B161,base_de_dados!$G:$G,H$61,base_de_dados!$H:$H,$L$1,base_de_dados!$C:$C,$A161,base_de_dados!$M:$M,"&lt;=2010",base_de_dados!$O:$O,"&gt;=40543")</f>
        <v>0</v>
      </c>
      <c r="I161" s="5">
        <f>SUMIFS(base_de_dados!$T:$T,base_de_dados!$B:$B,$B161,base_de_dados!$G:$G,I$61,base_de_dados!$H:$H,$L$1,base_de_dados!$C:$C,$A161,base_de_dados!$M:$M,"&lt;=2010",base_de_dados!$O:$O,"&gt;=40543")</f>
        <v>0</v>
      </c>
      <c r="J161" s="5">
        <f>SUMIFS(base_de_dados!$T:$T,base_de_dados!$B:$B,$B161,base_de_dados!$G:$G,J$61,base_de_dados!$H:$H,$L$1,base_de_dados!$C:$C,$A161,base_de_dados!$M:$M,"&lt;=2010",base_de_dados!$O:$O,"&gt;=40543")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SUMIFS(base_de_dados!$T:$T,base_de_dados!$B:$B,$B162,base_de_dados!$G:$G,C$61,base_de_dados!$H:$H,$L$1,base_de_dados!$C:$C,$A162,base_de_dados!$M:$M,"&lt;=2010",base_de_dados!$O:$O,"&gt;=40543")</f>
        <v>0</v>
      </c>
      <c r="D162" s="5">
        <f>SUMIFS(base_de_dados!$T:$T,base_de_dados!$B:$B,$B162,base_de_dados!$G:$G,D$61,base_de_dados!$H:$H,$L$1,base_de_dados!$C:$C,$A162,base_de_dados!$M:$M,"&lt;=2010",base_de_dados!$O:$O,"&gt;=40543")</f>
        <v>0</v>
      </c>
      <c r="E162" s="5">
        <f>SUMIFS(base_de_dados!$T:$T,base_de_dados!$B:$B,$B162,base_de_dados!$G:$G,E$61,base_de_dados!$H:$H,$L$1,base_de_dados!$C:$C,$A162,base_de_dados!$M:$M,"&lt;=2010",base_de_dados!$O:$O,"&gt;=40543")</f>
        <v>0</v>
      </c>
      <c r="F162" s="5">
        <f>SUMIFS(base_de_dados!$T:$T,base_de_dados!$B:$B,$B162,base_de_dados!$G:$G,F$61,base_de_dados!$H:$H,$L$1,base_de_dados!$C:$C,$A162,base_de_dados!$M:$M,"&lt;=2010",base_de_dados!$O:$O,"&gt;=40543")</f>
        <v>0</v>
      </c>
      <c r="G162" s="5">
        <f>SUMIFS(base_de_dados!$T:$T,base_de_dados!$B:$B,$B162,base_de_dados!$G:$G,G$61,base_de_dados!$H:$H,$L$1,base_de_dados!$C:$C,$A162,base_de_dados!$M:$M,"&lt;=2010",base_de_dados!$O:$O,"&gt;=40543")</f>
        <v>0</v>
      </c>
      <c r="H162" s="5">
        <f>SUMIFS(base_de_dados!$T:$T,base_de_dados!$B:$B,$B162,base_de_dados!$G:$G,H$61,base_de_dados!$H:$H,$L$1,base_de_dados!$C:$C,$A162,base_de_dados!$M:$M,"&lt;=2010",base_de_dados!$O:$O,"&gt;=40543")</f>
        <v>0</v>
      </c>
      <c r="I162" s="5">
        <f>SUMIFS(base_de_dados!$T:$T,base_de_dados!$B:$B,$B162,base_de_dados!$G:$G,I$61,base_de_dados!$H:$H,$L$1,base_de_dados!$C:$C,$A162,base_de_dados!$M:$M,"&lt;=2010",base_de_dados!$O:$O,"&gt;=40543")</f>
        <v>0</v>
      </c>
      <c r="J162" s="5">
        <f>SUMIFS(base_de_dados!$T:$T,base_de_dados!$B:$B,$B162,base_de_dados!$G:$G,J$61,base_de_dados!$H:$H,$L$1,base_de_dados!$C:$C,$A162,base_de_dados!$M:$M,"&lt;=2010",base_de_dados!$O:$O,"&gt;=40543")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SUMIFS(base_de_dados!$T:$T,base_de_dados!$B:$B,$B163,base_de_dados!$G:$G,C$61,base_de_dados!$H:$H,$L$1,base_de_dados!$C:$C,$A163,base_de_dados!$M:$M,"&lt;=2010",base_de_dados!$O:$O,"&gt;=40543")</f>
        <v>0</v>
      </c>
      <c r="D163" s="5">
        <f>SUMIFS(base_de_dados!$T:$T,base_de_dados!$B:$B,$B163,base_de_dados!$G:$G,D$61,base_de_dados!$H:$H,$L$1,base_de_dados!$C:$C,$A163,base_de_dados!$M:$M,"&lt;=2010",base_de_dados!$O:$O,"&gt;=40543")</f>
        <v>0</v>
      </c>
      <c r="E163" s="5">
        <f>SUMIFS(base_de_dados!$T:$T,base_de_dados!$B:$B,$B163,base_de_dados!$G:$G,E$61,base_de_dados!$H:$H,$L$1,base_de_dados!$C:$C,$A163,base_de_dados!$M:$M,"&lt;=2010",base_de_dados!$O:$O,"&gt;=40543")</f>
        <v>0</v>
      </c>
      <c r="F163" s="5">
        <f>SUMIFS(base_de_dados!$T:$T,base_de_dados!$B:$B,$B163,base_de_dados!$G:$G,F$61,base_de_dados!$H:$H,$L$1,base_de_dados!$C:$C,$A163,base_de_dados!$M:$M,"&lt;=2010",base_de_dados!$O:$O,"&gt;=40543")</f>
        <v>0</v>
      </c>
      <c r="G163" s="5">
        <f>SUMIFS(base_de_dados!$T:$T,base_de_dados!$B:$B,$B163,base_de_dados!$G:$G,G$61,base_de_dados!$H:$H,$L$1,base_de_dados!$C:$C,$A163,base_de_dados!$M:$M,"&lt;=2010",base_de_dados!$O:$O,"&gt;=40543")</f>
        <v>0</v>
      </c>
      <c r="H163" s="5">
        <f>SUMIFS(base_de_dados!$T:$T,base_de_dados!$B:$B,$B163,base_de_dados!$G:$G,H$61,base_de_dados!$H:$H,$L$1,base_de_dados!$C:$C,$A163,base_de_dados!$M:$M,"&lt;=2010",base_de_dados!$O:$O,"&gt;=40543")</f>
        <v>0</v>
      </c>
      <c r="I163" s="5">
        <f>SUMIFS(base_de_dados!$T:$T,base_de_dados!$B:$B,$B163,base_de_dados!$G:$G,I$61,base_de_dados!$H:$H,$L$1,base_de_dados!$C:$C,$A163,base_de_dados!$M:$M,"&lt;=2010",base_de_dados!$O:$O,"&gt;=40543")</f>
        <v>0</v>
      </c>
      <c r="J163" s="5">
        <f>SUMIFS(base_de_dados!$T:$T,base_de_dados!$B:$B,$B163,base_de_dados!$G:$G,J$61,base_de_dados!$H:$H,$L$1,base_de_dados!$C:$C,$A163,base_de_dados!$M:$M,"&lt;=2010",base_de_dados!$O:$O,"&gt;=40543")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SUMIFS(base_de_dados!$T:$T,base_de_dados!$B:$B,$B164,base_de_dados!$G:$G,C$61,base_de_dados!$H:$H,$L$1,base_de_dados!$C:$C,$A164,base_de_dados!$M:$M,"&lt;=2010",base_de_dados!$O:$O,"&gt;=40543")</f>
        <v>0</v>
      </c>
      <c r="D164" s="5">
        <f>SUMIFS(base_de_dados!$T:$T,base_de_dados!$B:$B,$B164,base_de_dados!$G:$G,D$61,base_de_dados!$H:$H,$L$1,base_de_dados!$C:$C,$A164,base_de_dados!$M:$M,"&lt;=2010",base_de_dados!$O:$O,"&gt;=40543")</f>
        <v>0</v>
      </c>
      <c r="E164" s="5">
        <f>SUMIFS(base_de_dados!$T:$T,base_de_dados!$B:$B,$B164,base_de_dados!$G:$G,E$61,base_de_dados!$H:$H,$L$1,base_de_dados!$C:$C,$A164,base_de_dados!$M:$M,"&lt;=2010",base_de_dados!$O:$O,"&gt;=40543")</f>
        <v>0</v>
      </c>
      <c r="F164" s="5">
        <f>SUMIFS(base_de_dados!$T:$T,base_de_dados!$B:$B,$B164,base_de_dados!$G:$G,F$61,base_de_dados!$H:$H,$L$1,base_de_dados!$C:$C,$A164,base_de_dados!$M:$M,"&lt;=2010",base_de_dados!$O:$O,"&gt;=40543")</f>
        <v>0</v>
      </c>
      <c r="G164" s="5">
        <f>SUMIFS(base_de_dados!$T:$T,base_de_dados!$B:$B,$B164,base_de_dados!$G:$G,G$61,base_de_dados!$H:$H,$L$1,base_de_dados!$C:$C,$A164,base_de_dados!$M:$M,"&lt;=2010",base_de_dados!$O:$O,"&gt;=40543")</f>
        <v>0</v>
      </c>
      <c r="H164" s="5">
        <f>SUMIFS(base_de_dados!$T:$T,base_de_dados!$B:$B,$B164,base_de_dados!$G:$G,H$61,base_de_dados!$H:$H,$L$1,base_de_dados!$C:$C,$A164,base_de_dados!$M:$M,"&lt;=2010",base_de_dados!$O:$O,"&gt;=40543")</f>
        <v>0</v>
      </c>
      <c r="I164" s="5">
        <f>SUMIFS(base_de_dados!$T:$T,base_de_dados!$B:$B,$B164,base_de_dados!$G:$G,I$61,base_de_dados!$H:$H,$L$1,base_de_dados!$C:$C,$A164,base_de_dados!$M:$M,"&lt;=2010",base_de_dados!$O:$O,"&gt;=40543")</f>
        <v>0</v>
      </c>
      <c r="J164" s="5">
        <f>SUMIFS(base_de_dados!$T:$T,base_de_dados!$B:$B,$B164,base_de_dados!$G:$G,J$61,base_de_dados!$H:$H,$L$1,base_de_dados!$C:$C,$A164,base_de_dados!$M:$M,"&lt;=2010",base_de_dados!$O:$O,"&gt;=40543")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SUMIFS(base_de_dados!$T:$T,base_de_dados!$B:$B,$B165,base_de_dados!$G:$G,C$61,base_de_dados!$H:$H,$L$1,base_de_dados!$C:$C,$A165,base_de_dados!$M:$M,"&lt;=2010",base_de_dados!$O:$O,"&gt;=40543")</f>
        <v>0</v>
      </c>
      <c r="D165" s="5">
        <f>SUMIFS(base_de_dados!$T:$T,base_de_dados!$B:$B,$B165,base_de_dados!$G:$G,D$61,base_de_dados!$H:$H,$L$1,base_de_dados!$C:$C,$A165,base_de_dados!$M:$M,"&lt;=2010",base_de_dados!$O:$O,"&gt;=40543")</f>
        <v>0</v>
      </c>
      <c r="E165" s="5">
        <f>SUMIFS(base_de_dados!$T:$T,base_de_dados!$B:$B,$B165,base_de_dados!$G:$G,E$61,base_de_dados!$H:$H,$L$1,base_de_dados!$C:$C,$A165,base_de_dados!$M:$M,"&lt;=2010",base_de_dados!$O:$O,"&gt;=40543")</f>
        <v>0</v>
      </c>
      <c r="F165" s="5">
        <f>SUMIFS(base_de_dados!$T:$T,base_de_dados!$B:$B,$B165,base_de_dados!$G:$G,F$61,base_de_dados!$H:$H,$L$1,base_de_dados!$C:$C,$A165,base_de_dados!$M:$M,"&lt;=2010",base_de_dados!$O:$O,"&gt;=40543")</f>
        <v>0</v>
      </c>
      <c r="G165" s="5">
        <f>SUMIFS(base_de_dados!$T:$T,base_de_dados!$B:$B,$B165,base_de_dados!$G:$G,G$61,base_de_dados!$H:$H,$L$1,base_de_dados!$C:$C,$A165,base_de_dados!$M:$M,"&lt;=2010",base_de_dados!$O:$O,"&gt;=40543")</f>
        <v>0</v>
      </c>
      <c r="H165" s="5">
        <f>SUMIFS(base_de_dados!$T:$T,base_de_dados!$B:$B,$B165,base_de_dados!$G:$G,H$61,base_de_dados!$H:$H,$L$1,base_de_dados!$C:$C,$A165,base_de_dados!$M:$M,"&lt;=2010",base_de_dados!$O:$O,"&gt;=40543")</f>
        <v>0</v>
      </c>
      <c r="I165" s="5">
        <f>SUMIFS(base_de_dados!$T:$T,base_de_dados!$B:$B,$B165,base_de_dados!$G:$G,I$61,base_de_dados!$H:$H,$L$1,base_de_dados!$C:$C,$A165,base_de_dados!$M:$M,"&lt;=2010",base_de_dados!$O:$O,"&gt;=40543")</f>
        <v>0</v>
      </c>
      <c r="J165" s="5">
        <f>SUMIFS(base_de_dados!$T:$T,base_de_dados!$B:$B,$B165,base_de_dados!$G:$G,J$61,base_de_dados!$H:$H,$L$1,base_de_dados!$C:$C,$A165,base_de_dados!$M:$M,"&lt;=2010",base_de_dados!$O:$O,"&gt;=40543")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SUMIFS(base_de_dados!$T:$T,base_de_dados!$B:$B,$B166,base_de_dados!$G:$G,C$61,base_de_dados!$H:$H,$L$1,base_de_dados!$C:$C,$A166,base_de_dados!$M:$M,"&lt;=2010",base_de_dados!$O:$O,"&gt;=40543")</f>
        <v>0</v>
      </c>
      <c r="D166" s="5">
        <f>SUMIFS(base_de_dados!$T:$T,base_de_dados!$B:$B,$B166,base_de_dados!$G:$G,D$61,base_de_dados!$H:$H,$L$1,base_de_dados!$C:$C,$A166,base_de_dados!$M:$M,"&lt;=2010",base_de_dados!$O:$O,"&gt;=40543")</f>
        <v>0</v>
      </c>
      <c r="E166" s="5">
        <f>SUMIFS(base_de_dados!$T:$T,base_de_dados!$B:$B,$B166,base_de_dados!$G:$G,E$61,base_de_dados!$H:$H,$L$1,base_de_dados!$C:$C,$A166,base_de_dados!$M:$M,"&lt;=2010",base_de_dados!$O:$O,"&gt;=40543")</f>
        <v>0</v>
      </c>
      <c r="F166" s="5">
        <f>SUMIFS(base_de_dados!$T:$T,base_de_dados!$B:$B,$B166,base_de_dados!$G:$G,F$61,base_de_dados!$H:$H,$L$1,base_de_dados!$C:$C,$A166,base_de_dados!$M:$M,"&lt;=2010",base_de_dados!$O:$O,"&gt;=40543")</f>
        <v>0</v>
      </c>
      <c r="G166" s="5">
        <f>SUMIFS(base_de_dados!$T:$T,base_de_dados!$B:$B,$B166,base_de_dados!$G:$G,G$61,base_de_dados!$H:$H,$L$1,base_de_dados!$C:$C,$A166,base_de_dados!$M:$M,"&lt;=2010",base_de_dados!$O:$O,"&gt;=40543")</f>
        <v>0</v>
      </c>
      <c r="H166" s="5">
        <f>SUMIFS(base_de_dados!$T:$T,base_de_dados!$B:$B,$B166,base_de_dados!$G:$G,H$61,base_de_dados!$H:$H,$L$1,base_de_dados!$C:$C,$A166,base_de_dados!$M:$M,"&lt;=2010",base_de_dados!$O:$O,"&gt;=40543")</f>
        <v>0</v>
      </c>
      <c r="I166" s="5">
        <f>SUMIFS(base_de_dados!$T:$T,base_de_dados!$B:$B,$B166,base_de_dados!$G:$G,I$61,base_de_dados!$H:$H,$L$1,base_de_dados!$C:$C,$A166,base_de_dados!$M:$M,"&lt;=2010",base_de_dados!$O:$O,"&gt;=40543")</f>
        <v>0</v>
      </c>
      <c r="J166" s="5">
        <f>SUMIFS(base_de_dados!$T:$T,base_de_dados!$B:$B,$B166,base_de_dados!$G:$G,J$61,base_de_dados!$H:$H,$L$1,base_de_dados!$C:$C,$A166,base_de_dados!$M:$M,"&lt;=2010",base_de_dados!$O:$O,"&gt;=40543")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SUMIFS(base_de_dados!$T:$T,base_de_dados!$B:$B,$B167,base_de_dados!$G:$G,C$61,base_de_dados!$H:$H,$L$1,base_de_dados!$C:$C,$A167,base_de_dados!$M:$M,"&lt;=2010",base_de_dados!$O:$O,"&gt;=40543")</f>
        <v>0</v>
      </c>
      <c r="D167" s="5">
        <f>SUMIFS(base_de_dados!$T:$T,base_de_dados!$B:$B,$B167,base_de_dados!$G:$G,D$61,base_de_dados!$H:$H,$L$1,base_de_dados!$C:$C,$A167,base_de_dados!$M:$M,"&lt;=2010",base_de_dados!$O:$O,"&gt;=40543")</f>
        <v>0</v>
      </c>
      <c r="E167" s="5">
        <f>SUMIFS(base_de_dados!$T:$T,base_de_dados!$B:$B,$B167,base_de_dados!$G:$G,E$61,base_de_dados!$H:$H,$L$1,base_de_dados!$C:$C,$A167,base_de_dados!$M:$M,"&lt;=2010",base_de_dados!$O:$O,"&gt;=40543")</f>
        <v>0</v>
      </c>
      <c r="F167" s="5">
        <f>SUMIFS(base_de_dados!$T:$T,base_de_dados!$B:$B,$B167,base_de_dados!$G:$G,F$61,base_de_dados!$H:$H,$L$1,base_de_dados!$C:$C,$A167,base_de_dados!$M:$M,"&lt;=2010",base_de_dados!$O:$O,"&gt;=40543")</f>
        <v>0</v>
      </c>
      <c r="G167" s="5">
        <f>SUMIFS(base_de_dados!$T:$T,base_de_dados!$B:$B,$B167,base_de_dados!$G:$G,G$61,base_de_dados!$H:$H,$L$1,base_de_dados!$C:$C,$A167,base_de_dados!$M:$M,"&lt;=2010",base_de_dados!$O:$O,"&gt;=40543")</f>
        <v>0</v>
      </c>
      <c r="H167" s="5">
        <f>SUMIFS(base_de_dados!$T:$T,base_de_dados!$B:$B,$B167,base_de_dados!$G:$G,H$61,base_de_dados!$H:$H,$L$1,base_de_dados!$C:$C,$A167,base_de_dados!$M:$M,"&lt;=2010",base_de_dados!$O:$O,"&gt;=40543")</f>
        <v>0</v>
      </c>
      <c r="I167" s="5">
        <f>SUMIFS(base_de_dados!$T:$T,base_de_dados!$B:$B,$B167,base_de_dados!$G:$G,I$61,base_de_dados!$H:$H,$L$1,base_de_dados!$C:$C,$A167,base_de_dados!$M:$M,"&lt;=2010",base_de_dados!$O:$O,"&gt;=40543")</f>
        <v>0</v>
      </c>
      <c r="J167" s="5">
        <f>SUMIFS(base_de_dados!$T:$T,base_de_dados!$B:$B,$B167,base_de_dados!$G:$G,J$61,base_de_dados!$H:$H,$L$1,base_de_dados!$C:$C,$A167,base_de_dados!$M:$M,"&lt;=2010",base_de_dados!$O:$O,"&gt;=40543")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SUMIFS(base_de_dados!$T:$T,base_de_dados!$B:$B,$B168,base_de_dados!$G:$G,C$61,base_de_dados!$H:$H,$L$1,base_de_dados!$C:$C,$A168,base_de_dados!$M:$M,"&lt;=2010",base_de_dados!$O:$O,"&gt;=40543")</f>
        <v>0</v>
      </c>
      <c r="D168" s="5">
        <f>SUMIFS(base_de_dados!$T:$T,base_de_dados!$B:$B,$B168,base_de_dados!$G:$G,D$61,base_de_dados!$H:$H,$L$1,base_de_dados!$C:$C,$A168,base_de_dados!$M:$M,"&lt;=2010",base_de_dados!$O:$O,"&gt;=40543")</f>
        <v>0</v>
      </c>
      <c r="E168" s="5">
        <f>SUMIFS(base_de_dados!$T:$T,base_de_dados!$B:$B,$B168,base_de_dados!$G:$G,E$61,base_de_dados!$H:$H,$L$1,base_de_dados!$C:$C,$A168,base_de_dados!$M:$M,"&lt;=2010",base_de_dados!$O:$O,"&gt;=40543")</f>
        <v>0</v>
      </c>
      <c r="F168" s="5">
        <f>SUMIFS(base_de_dados!$T:$T,base_de_dados!$B:$B,$B168,base_de_dados!$G:$G,F$61,base_de_dados!$H:$H,$L$1,base_de_dados!$C:$C,$A168,base_de_dados!$M:$M,"&lt;=2010",base_de_dados!$O:$O,"&gt;=40543")</f>
        <v>0</v>
      </c>
      <c r="G168" s="5">
        <f>SUMIFS(base_de_dados!$T:$T,base_de_dados!$B:$B,$B168,base_de_dados!$G:$G,G$61,base_de_dados!$H:$H,$L$1,base_de_dados!$C:$C,$A168,base_de_dados!$M:$M,"&lt;=2010",base_de_dados!$O:$O,"&gt;=40543")</f>
        <v>0</v>
      </c>
      <c r="H168" s="5">
        <f>SUMIFS(base_de_dados!$T:$T,base_de_dados!$B:$B,$B168,base_de_dados!$G:$G,H$61,base_de_dados!$H:$H,$L$1,base_de_dados!$C:$C,$A168,base_de_dados!$M:$M,"&lt;=2010",base_de_dados!$O:$O,"&gt;=40543")</f>
        <v>0</v>
      </c>
      <c r="I168" s="5">
        <f>SUMIFS(base_de_dados!$T:$T,base_de_dados!$B:$B,$B168,base_de_dados!$G:$G,I$61,base_de_dados!$H:$H,$L$1,base_de_dados!$C:$C,$A168,base_de_dados!$M:$M,"&lt;=2010",base_de_dados!$O:$O,"&gt;=40543")</f>
        <v>0</v>
      </c>
      <c r="J168" s="5">
        <f>SUMIFS(base_de_dados!$T:$T,base_de_dados!$B:$B,$B168,base_de_dados!$G:$G,J$61,base_de_dados!$H:$H,$L$1,base_de_dados!$C:$C,$A168,base_de_dados!$M:$M,"&lt;=2010",base_de_dados!$O:$O,"&gt;=40543")</f>
        <v>0</v>
      </c>
      <c r="K168" s="32">
        <f t="shared" si="6"/>
        <v>0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SUMIFS(base_de_dados!$T:$T,base_de_dados!$B:$B,$B169,base_de_dados!$G:$G,C$61,base_de_dados!$H:$H,$L$1,base_de_dados!$C:$C,$A169,base_de_dados!$M:$M,"&lt;=2010",base_de_dados!$O:$O,"&gt;=40543")</f>
        <v>0</v>
      </c>
      <c r="D169" s="5">
        <f>SUMIFS(base_de_dados!$T:$T,base_de_dados!$B:$B,$B169,base_de_dados!$G:$G,D$61,base_de_dados!$H:$H,$L$1,base_de_dados!$C:$C,$A169,base_de_dados!$M:$M,"&lt;=2010",base_de_dados!$O:$O,"&gt;=40543")</f>
        <v>0</v>
      </c>
      <c r="E169" s="5">
        <f>SUMIFS(base_de_dados!$T:$T,base_de_dados!$B:$B,$B169,base_de_dados!$G:$G,E$61,base_de_dados!$H:$H,$L$1,base_de_dados!$C:$C,$A169,base_de_dados!$M:$M,"&lt;=2010",base_de_dados!$O:$O,"&gt;=40543")</f>
        <v>9.0277777777777769E-3</v>
      </c>
      <c r="F169" s="5">
        <f>SUMIFS(base_de_dados!$T:$T,base_de_dados!$B:$B,$B169,base_de_dados!$G:$G,F$61,base_de_dados!$H:$H,$L$1,base_de_dados!$C:$C,$A169,base_de_dados!$M:$M,"&lt;=2010",base_de_dados!$O:$O,"&gt;=40543")</f>
        <v>0</v>
      </c>
      <c r="G169" s="5">
        <f>SUMIFS(base_de_dados!$T:$T,base_de_dados!$B:$B,$B169,base_de_dados!$G:$G,G$61,base_de_dados!$H:$H,$L$1,base_de_dados!$C:$C,$A169,base_de_dados!$M:$M,"&lt;=2010",base_de_dados!$O:$O,"&gt;=40543")</f>
        <v>0</v>
      </c>
      <c r="H169" s="5">
        <f>SUMIFS(base_de_dados!$T:$T,base_de_dados!$B:$B,$B169,base_de_dados!$G:$G,H$61,base_de_dados!$H:$H,$L$1,base_de_dados!$C:$C,$A169,base_de_dados!$M:$M,"&lt;=2010",base_de_dados!$O:$O,"&gt;=40543")</f>
        <v>0</v>
      </c>
      <c r="I169" s="5">
        <f>SUMIFS(base_de_dados!$T:$T,base_de_dados!$B:$B,$B169,base_de_dados!$G:$G,I$61,base_de_dados!$H:$H,$L$1,base_de_dados!$C:$C,$A169,base_de_dados!$M:$M,"&lt;=2010",base_de_dados!$O:$O,"&gt;=40543")</f>
        <v>0</v>
      </c>
      <c r="J169" s="5">
        <f>SUMIFS(base_de_dados!$T:$T,base_de_dados!$B:$B,$B169,base_de_dados!$G:$G,J$61,base_de_dados!$H:$H,$L$1,base_de_dados!$C:$C,$A169,base_de_dados!$M:$M,"&lt;=2010",base_de_dados!$O:$O,"&gt;=40543")</f>
        <v>0</v>
      </c>
      <c r="K169" s="32">
        <f t="shared" si="6"/>
        <v>9.0277777777777769E-3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SUMIFS(base_de_dados!$T:$T,base_de_dados!$B:$B,$B170,base_de_dados!$G:$G,C$61,base_de_dados!$H:$H,$L$1,base_de_dados!$C:$C,$A170,base_de_dados!$M:$M,"&lt;=2010",base_de_dados!$O:$O,"&gt;=40543")</f>
        <v>0</v>
      </c>
      <c r="D170" s="5">
        <f>SUMIFS(base_de_dados!$T:$T,base_de_dados!$B:$B,$B170,base_de_dados!$G:$G,D$61,base_de_dados!$H:$H,$L$1,base_de_dados!$C:$C,$A170,base_de_dados!$M:$M,"&lt;=2010",base_de_dados!$O:$O,"&gt;=40543")</f>
        <v>0</v>
      </c>
      <c r="E170" s="5">
        <f>SUMIFS(base_de_dados!$T:$T,base_de_dados!$B:$B,$B170,base_de_dados!$G:$G,E$61,base_de_dados!$H:$H,$L$1,base_de_dados!$C:$C,$A170,base_de_dados!$M:$M,"&lt;=2010",base_de_dados!$O:$O,"&gt;=40543")</f>
        <v>0</v>
      </c>
      <c r="F170" s="5">
        <f>SUMIFS(base_de_dados!$T:$T,base_de_dados!$B:$B,$B170,base_de_dados!$G:$G,F$61,base_de_dados!$H:$H,$L$1,base_de_dados!$C:$C,$A170,base_de_dados!$M:$M,"&lt;=2010",base_de_dados!$O:$O,"&gt;=40543")</f>
        <v>0</v>
      </c>
      <c r="G170" s="5">
        <f>SUMIFS(base_de_dados!$T:$T,base_de_dados!$B:$B,$B170,base_de_dados!$G:$G,G$61,base_de_dados!$H:$H,$L$1,base_de_dados!$C:$C,$A170,base_de_dados!$M:$M,"&lt;=2010",base_de_dados!$O:$O,"&gt;=40543")</f>
        <v>0</v>
      </c>
      <c r="H170" s="5">
        <f>SUMIFS(base_de_dados!$T:$T,base_de_dados!$B:$B,$B170,base_de_dados!$G:$G,H$61,base_de_dados!$H:$H,$L$1,base_de_dados!$C:$C,$A170,base_de_dados!$M:$M,"&lt;=2010",base_de_dados!$O:$O,"&gt;=40543")</f>
        <v>0</v>
      </c>
      <c r="I170" s="5">
        <f>SUMIFS(base_de_dados!$T:$T,base_de_dados!$B:$B,$B170,base_de_dados!$G:$G,I$61,base_de_dados!$H:$H,$L$1,base_de_dados!$C:$C,$A170,base_de_dados!$M:$M,"&lt;=2010",base_de_dados!$O:$O,"&gt;=40543")</f>
        <v>0</v>
      </c>
      <c r="J170" s="5">
        <f>SUMIFS(base_de_dados!$T:$T,base_de_dados!$B:$B,$B170,base_de_dados!$G:$G,J$61,base_de_dados!$H:$H,$L$1,base_de_dados!$C:$C,$A170,base_de_dados!$M:$M,"&lt;=2010",base_de_dados!$O:$O,"&gt;=40543")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SUMIFS(base_de_dados!$T:$T,base_de_dados!$B:$B,$B171,base_de_dados!$G:$G,C$61,base_de_dados!$H:$H,$L$1,base_de_dados!$C:$C,$A171,base_de_dados!$M:$M,"&lt;=2010",base_de_dados!$O:$O,"&gt;=40543")</f>
        <v>0</v>
      </c>
      <c r="D171" s="5">
        <f>SUMIFS(base_de_dados!$T:$T,base_de_dados!$B:$B,$B171,base_de_dados!$G:$G,D$61,base_de_dados!$H:$H,$L$1,base_de_dados!$C:$C,$A171,base_de_dados!$M:$M,"&lt;=2010",base_de_dados!$O:$O,"&gt;=40543")</f>
        <v>0</v>
      </c>
      <c r="E171" s="5">
        <f>SUMIFS(base_de_dados!$T:$T,base_de_dados!$B:$B,$B171,base_de_dados!$G:$G,E$61,base_de_dados!$H:$H,$L$1,base_de_dados!$C:$C,$A171,base_de_dados!$M:$M,"&lt;=2010",base_de_dados!$O:$O,"&gt;=40543")</f>
        <v>0</v>
      </c>
      <c r="F171" s="5">
        <f>SUMIFS(base_de_dados!$T:$T,base_de_dados!$B:$B,$B171,base_de_dados!$G:$G,F$61,base_de_dados!$H:$H,$L$1,base_de_dados!$C:$C,$A171,base_de_dados!$M:$M,"&lt;=2010",base_de_dados!$O:$O,"&gt;=40543")</f>
        <v>0</v>
      </c>
      <c r="G171" s="5">
        <f>SUMIFS(base_de_dados!$T:$T,base_de_dados!$B:$B,$B171,base_de_dados!$G:$G,G$61,base_de_dados!$H:$H,$L$1,base_de_dados!$C:$C,$A171,base_de_dados!$M:$M,"&lt;=2010",base_de_dados!$O:$O,"&gt;=40543")</f>
        <v>0</v>
      </c>
      <c r="H171" s="5">
        <f>SUMIFS(base_de_dados!$T:$T,base_de_dados!$B:$B,$B171,base_de_dados!$G:$G,H$61,base_de_dados!$H:$H,$L$1,base_de_dados!$C:$C,$A171,base_de_dados!$M:$M,"&lt;=2010",base_de_dados!$O:$O,"&gt;=40543")</f>
        <v>0</v>
      </c>
      <c r="I171" s="5">
        <f>SUMIFS(base_de_dados!$T:$T,base_de_dados!$B:$B,$B171,base_de_dados!$G:$G,I$61,base_de_dados!$H:$H,$L$1,base_de_dados!$C:$C,$A171,base_de_dados!$M:$M,"&lt;=2010",base_de_dados!$O:$O,"&gt;=40543")</f>
        <v>0</v>
      </c>
      <c r="J171" s="5">
        <f>SUMIFS(base_de_dados!$T:$T,base_de_dados!$B:$B,$B171,base_de_dados!$G:$G,J$61,base_de_dados!$H:$H,$L$1,base_de_dados!$C:$C,$A171,base_de_dados!$M:$M,"&lt;=2010",base_de_dados!$O:$O,"&gt;=40543")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SUMIFS(base_de_dados!$T:$T,base_de_dados!$B:$B,$B172,base_de_dados!$G:$G,C$61,base_de_dados!$H:$H,$L$1,base_de_dados!$C:$C,$A172,base_de_dados!$M:$M,"&lt;=2010",base_de_dados!$O:$O,"&gt;=40543")</f>
        <v>0</v>
      </c>
      <c r="D172" s="5">
        <f>SUMIFS(base_de_dados!$T:$T,base_de_dados!$B:$B,$B172,base_de_dados!$G:$G,D$61,base_de_dados!$H:$H,$L$1,base_de_dados!$C:$C,$A172,base_de_dados!$M:$M,"&lt;=2010",base_de_dados!$O:$O,"&gt;=40543")</f>
        <v>0</v>
      </c>
      <c r="E172" s="5">
        <f>SUMIFS(base_de_dados!$T:$T,base_de_dados!$B:$B,$B172,base_de_dados!$G:$G,E$61,base_de_dados!$H:$H,$L$1,base_de_dados!$C:$C,$A172,base_de_dados!$M:$M,"&lt;=2010",base_de_dados!$O:$O,"&gt;=40543")</f>
        <v>0</v>
      </c>
      <c r="F172" s="5">
        <f>SUMIFS(base_de_dados!$T:$T,base_de_dados!$B:$B,$B172,base_de_dados!$G:$G,F$61,base_de_dados!$H:$H,$L$1,base_de_dados!$C:$C,$A172,base_de_dados!$M:$M,"&lt;=2010",base_de_dados!$O:$O,"&gt;=40543")</f>
        <v>1.4466007102993405E-2</v>
      </c>
      <c r="G172" s="5">
        <f>SUMIFS(base_de_dados!$T:$T,base_de_dados!$B:$B,$B172,base_de_dados!$G:$G,G$61,base_de_dados!$H:$H,$L$1,base_de_dados!$C:$C,$A172,base_de_dados!$M:$M,"&lt;=2010",base_de_dados!$O:$O,"&gt;=40543")</f>
        <v>0</v>
      </c>
      <c r="H172" s="5">
        <f>SUMIFS(base_de_dados!$T:$T,base_de_dados!$B:$B,$B172,base_de_dados!$G:$G,H$61,base_de_dados!$H:$H,$L$1,base_de_dados!$C:$C,$A172,base_de_dados!$M:$M,"&lt;=2010",base_de_dados!$O:$O,"&gt;=40543")</f>
        <v>0</v>
      </c>
      <c r="I172" s="5">
        <f>SUMIFS(base_de_dados!$T:$T,base_de_dados!$B:$B,$B172,base_de_dados!$G:$G,I$61,base_de_dados!$H:$H,$L$1,base_de_dados!$C:$C,$A172,base_de_dados!$M:$M,"&lt;=2010",base_de_dados!$O:$O,"&gt;=40543")</f>
        <v>0</v>
      </c>
      <c r="J172" s="5">
        <f>SUMIFS(base_de_dados!$T:$T,base_de_dados!$B:$B,$B172,base_de_dados!$G:$G,J$61,base_de_dados!$H:$H,$L$1,base_de_dados!$C:$C,$A172,base_de_dados!$M:$M,"&lt;=2010",base_de_dados!$O:$O,"&gt;=40543")</f>
        <v>0</v>
      </c>
      <c r="K172" s="32">
        <f t="shared" si="6"/>
        <v>1.4466007102993405E-2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SUMIFS(base_de_dados!$T:$T,base_de_dados!$B:$B,$B173,base_de_dados!$G:$G,C$61,base_de_dados!$H:$H,$L$1,base_de_dados!$C:$C,$A173,base_de_dados!$M:$M,"&lt;=2010",base_de_dados!$O:$O,"&gt;=40543")</f>
        <v>0</v>
      </c>
      <c r="D173" s="5">
        <f>SUMIFS(base_de_dados!$T:$T,base_de_dados!$B:$B,$B173,base_de_dados!$G:$G,D$61,base_de_dados!$H:$H,$L$1,base_de_dados!$C:$C,$A173,base_de_dados!$M:$M,"&lt;=2010",base_de_dados!$O:$O,"&gt;=40543")</f>
        <v>0</v>
      </c>
      <c r="E173" s="5">
        <f>SUMIFS(base_de_dados!$T:$T,base_de_dados!$B:$B,$B173,base_de_dados!$G:$G,E$61,base_de_dados!$H:$H,$L$1,base_de_dados!$C:$C,$A173,base_de_dados!$M:$M,"&lt;=2010",base_de_dados!$O:$O,"&gt;=40543")</f>
        <v>0</v>
      </c>
      <c r="F173" s="5">
        <f>SUMIFS(base_de_dados!$T:$T,base_de_dados!$B:$B,$B173,base_de_dados!$G:$G,F$61,base_de_dados!$H:$H,$L$1,base_de_dados!$C:$C,$A173,base_de_dados!$M:$M,"&lt;=2010",base_de_dados!$O:$O,"&gt;=40543")</f>
        <v>0</v>
      </c>
      <c r="G173" s="5">
        <f>SUMIFS(base_de_dados!$T:$T,base_de_dados!$B:$B,$B173,base_de_dados!$G:$G,G$61,base_de_dados!$H:$H,$L$1,base_de_dados!$C:$C,$A173,base_de_dados!$M:$M,"&lt;=2010",base_de_dados!$O:$O,"&gt;=40543")</f>
        <v>0</v>
      </c>
      <c r="H173" s="5">
        <f>SUMIFS(base_de_dados!$T:$T,base_de_dados!$B:$B,$B173,base_de_dados!$G:$G,H$61,base_de_dados!$H:$H,$L$1,base_de_dados!$C:$C,$A173,base_de_dados!$M:$M,"&lt;=2010",base_de_dados!$O:$O,"&gt;=40543")</f>
        <v>0</v>
      </c>
      <c r="I173" s="5">
        <f>SUMIFS(base_de_dados!$T:$T,base_de_dados!$B:$B,$B173,base_de_dados!$G:$G,I$61,base_de_dados!$H:$H,$L$1,base_de_dados!$C:$C,$A173,base_de_dados!$M:$M,"&lt;=2010",base_de_dados!$O:$O,"&gt;=40543")</f>
        <v>0</v>
      </c>
      <c r="J173" s="5">
        <f>SUMIFS(base_de_dados!$T:$T,base_de_dados!$B:$B,$B173,base_de_dados!$G:$G,J$61,base_de_dados!$H:$H,$L$1,base_de_dados!$C:$C,$A173,base_de_dados!$M:$M,"&lt;=2010",base_de_dados!$O:$O,"&gt;=40543")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SUMIFS(base_de_dados!$T:$T,base_de_dados!$B:$B,$B174,base_de_dados!$G:$G,C$61,base_de_dados!$H:$H,$L$1,base_de_dados!$C:$C,$A174,base_de_dados!$M:$M,"&lt;=2010",base_de_dados!$O:$O,"&gt;=40543")</f>
        <v>0</v>
      </c>
      <c r="D174" s="5">
        <f>SUMIFS(base_de_dados!$T:$T,base_de_dados!$B:$B,$B174,base_de_dados!$G:$G,D$61,base_de_dados!$H:$H,$L$1,base_de_dados!$C:$C,$A174,base_de_dados!$M:$M,"&lt;=2010",base_de_dados!$O:$O,"&gt;=40543")</f>
        <v>0</v>
      </c>
      <c r="E174" s="5">
        <f>SUMIFS(base_de_dados!$T:$T,base_de_dados!$B:$B,$B174,base_de_dados!$G:$G,E$61,base_de_dados!$H:$H,$L$1,base_de_dados!$C:$C,$A174,base_de_dados!$M:$M,"&lt;=2010",base_de_dados!$O:$O,"&gt;=40543")</f>
        <v>0</v>
      </c>
      <c r="F174" s="5">
        <f>SUMIFS(base_de_dados!$T:$T,base_de_dados!$B:$B,$B174,base_de_dados!$G:$G,F$61,base_de_dados!$H:$H,$L$1,base_de_dados!$C:$C,$A174,base_de_dados!$M:$M,"&lt;=2010",base_de_dados!$O:$O,"&gt;=40543")</f>
        <v>0</v>
      </c>
      <c r="G174" s="5">
        <f>SUMIFS(base_de_dados!$T:$T,base_de_dados!$B:$B,$B174,base_de_dados!$G:$G,G$61,base_de_dados!$H:$H,$L$1,base_de_dados!$C:$C,$A174,base_de_dados!$M:$M,"&lt;=2010",base_de_dados!$O:$O,"&gt;=40543")</f>
        <v>0</v>
      </c>
      <c r="H174" s="5">
        <f>SUMIFS(base_de_dados!$T:$T,base_de_dados!$B:$B,$B174,base_de_dados!$G:$G,H$61,base_de_dados!$H:$H,$L$1,base_de_dados!$C:$C,$A174,base_de_dados!$M:$M,"&lt;=2010",base_de_dados!$O:$O,"&gt;=40543")</f>
        <v>0</v>
      </c>
      <c r="I174" s="5">
        <f>SUMIFS(base_de_dados!$T:$T,base_de_dados!$B:$B,$B174,base_de_dados!$G:$G,I$61,base_de_dados!$H:$H,$L$1,base_de_dados!$C:$C,$A174,base_de_dados!$M:$M,"&lt;=2010",base_de_dados!$O:$O,"&gt;=40543")</f>
        <v>0</v>
      </c>
      <c r="J174" s="5">
        <f>SUMIFS(base_de_dados!$T:$T,base_de_dados!$B:$B,$B174,base_de_dados!$G:$G,J$61,base_de_dados!$H:$H,$L$1,base_de_dados!$C:$C,$A174,base_de_dados!$M:$M,"&lt;=2010",base_de_dados!$O:$O,"&gt;=40543")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SUMIFS(base_de_dados!$T:$T,base_de_dados!$B:$B,$B175,base_de_dados!$G:$G,C$61,base_de_dados!$H:$H,$L$1,base_de_dados!$C:$C,$A175,base_de_dados!$M:$M,"&lt;=2010",base_de_dados!$O:$O,"&gt;=40543")</f>
        <v>0</v>
      </c>
      <c r="D175" s="5">
        <f>SUMIFS(base_de_dados!$T:$T,base_de_dados!$B:$B,$B175,base_de_dados!$G:$G,D$61,base_de_dados!$H:$H,$L$1,base_de_dados!$C:$C,$A175,base_de_dados!$M:$M,"&lt;=2010",base_de_dados!$O:$O,"&gt;=40543")</f>
        <v>0</v>
      </c>
      <c r="E175" s="5">
        <f>SUMIFS(base_de_dados!$T:$T,base_de_dados!$B:$B,$B175,base_de_dados!$G:$G,E$61,base_de_dados!$H:$H,$L$1,base_de_dados!$C:$C,$A175,base_de_dados!$M:$M,"&lt;=2010",base_de_dados!$O:$O,"&gt;=40543")</f>
        <v>0</v>
      </c>
      <c r="F175" s="5">
        <f>SUMIFS(base_de_dados!$T:$T,base_de_dados!$B:$B,$B175,base_de_dados!$G:$G,F$61,base_de_dados!$H:$H,$L$1,base_de_dados!$C:$C,$A175,base_de_dados!$M:$M,"&lt;=2010",base_de_dados!$O:$O,"&gt;=40543")</f>
        <v>0</v>
      </c>
      <c r="G175" s="5">
        <f>SUMIFS(base_de_dados!$T:$T,base_de_dados!$B:$B,$B175,base_de_dados!$G:$G,G$61,base_de_dados!$H:$H,$L$1,base_de_dados!$C:$C,$A175,base_de_dados!$M:$M,"&lt;=2010",base_de_dados!$O:$O,"&gt;=40543")</f>
        <v>0</v>
      </c>
      <c r="H175" s="5">
        <f>SUMIFS(base_de_dados!$T:$T,base_de_dados!$B:$B,$B175,base_de_dados!$G:$G,H$61,base_de_dados!$H:$H,$L$1,base_de_dados!$C:$C,$A175,base_de_dados!$M:$M,"&lt;=2010",base_de_dados!$O:$O,"&gt;=40543")</f>
        <v>0</v>
      </c>
      <c r="I175" s="5">
        <f>SUMIFS(base_de_dados!$T:$T,base_de_dados!$B:$B,$B175,base_de_dados!$G:$G,I$61,base_de_dados!$H:$H,$L$1,base_de_dados!$C:$C,$A175,base_de_dados!$M:$M,"&lt;=2010",base_de_dados!$O:$O,"&gt;=40543")</f>
        <v>0</v>
      </c>
      <c r="J175" s="5">
        <f>SUMIFS(base_de_dados!$T:$T,base_de_dados!$B:$B,$B175,base_de_dados!$G:$G,J$61,base_de_dados!$H:$H,$L$1,base_de_dados!$C:$C,$A175,base_de_dados!$M:$M,"&lt;=2010",base_de_dados!$O:$O,"&gt;=40543")</f>
        <v>0</v>
      </c>
      <c r="K175" s="32">
        <f t="shared" si="6"/>
        <v>0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SUMIFS(base_de_dados!$T:$T,base_de_dados!$B:$B,$B176,base_de_dados!$G:$G,C$61,base_de_dados!$H:$H,$L$1,base_de_dados!$C:$C,$A176,base_de_dados!$M:$M,"&lt;=2010",base_de_dados!$O:$O,"&gt;=40543")</f>
        <v>0</v>
      </c>
      <c r="D176" s="5">
        <f>SUMIFS(base_de_dados!$T:$T,base_de_dados!$B:$B,$B176,base_de_dados!$G:$G,D$61,base_de_dados!$H:$H,$L$1,base_de_dados!$C:$C,$A176,base_de_dados!$M:$M,"&lt;=2010",base_de_dados!$O:$O,"&gt;=40543")</f>
        <v>0</v>
      </c>
      <c r="E176" s="5">
        <f>SUMIFS(base_de_dados!$T:$T,base_de_dados!$B:$B,$B176,base_de_dados!$G:$G,E$61,base_de_dados!$H:$H,$L$1,base_de_dados!$C:$C,$A176,base_de_dados!$M:$M,"&lt;=2010",base_de_dados!$O:$O,"&gt;=40543")</f>
        <v>0</v>
      </c>
      <c r="F176" s="5">
        <f>SUMIFS(base_de_dados!$T:$T,base_de_dados!$B:$B,$B176,base_de_dados!$G:$G,F$61,base_de_dados!$H:$H,$L$1,base_de_dados!$C:$C,$A176,base_de_dados!$M:$M,"&lt;=2010",base_de_dados!$O:$O,"&gt;=40543")</f>
        <v>0</v>
      </c>
      <c r="G176" s="5">
        <f>SUMIFS(base_de_dados!$T:$T,base_de_dados!$B:$B,$B176,base_de_dados!$G:$G,G$61,base_de_dados!$H:$H,$L$1,base_de_dados!$C:$C,$A176,base_de_dados!$M:$M,"&lt;=2010",base_de_dados!$O:$O,"&gt;=40543")</f>
        <v>0</v>
      </c>
      <c r="H176" s="5">
        <f>SUMIFS(base_de_dados!$T:$T,base_de_dados!$B:$B,$B176,base_de_dados!$G:$G,H$61,base_de_dados!$H:$H,$L$1,base_de_dados!$C:$C,$A176,base_de_dados!$M:$M,"&lt;=2010",base_de_dados!$O:$O,"&gt;=40543")</f>
        <v>0</v>
      </c>
      <c r="I176" s="5">
        <f>SUMIFS(base_de_dados!$T:$T,base_de_dados!$B:$B,$B176,base_de_dados!$G:$G,I$61,base_de_dados!$H:$H,$L$1,base_de_dados!$C:$C,$A176,base_de_dados!$M:$M,"&lt;=2010",base_de_dados!$O:$O,"&gt;=40543")</f>
        <v>0</v>
      </c>
      <c r="J176" s="5">
        <f>SUMIFS(base_de_dados!$T:$T,base_de_dados!$B:$B,$B176,base_de_dados!$G:$G,J$61,base_de_dados!$H:$H,$L$1,base_de_dados!$C:$C,$A176,base_de_dados!$M:$M,"&lt;=2010",base_de_dados!$O:$O,"&gt;=40543")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SUMIFS(base_de_dados!$T:$T,base_de_dados!$B:$B,$B177,base_de_dados!$G:$G,C$61,base_de_dados!$H:$H,$L$1,base_de_dados!$C:$C,$A177,base_de_dados!$M:$M,"&lt;=2010",base_de_dados!$O:$O,"&gt;=40543")</f>
        <v>0</v>
      </c>
      <c r="D177" s="5">
        <f>SUMIFS(base_de_dados!$T:$T,base_de_dados!$B:$B,$B177,base_de_dados!$G:$G,D$61,base_de_dados!$H:$H,$L$1,base_de_dados!$C:$C,$A177,base_de_dados!$M:$M,"&lt;=2010",base_de_dados!$O:$O,"&gt;=40543")</f>
        <v>0</v>
      </c>
      <c r="E177" s="5">
        <f>SUMIFS(base_de_dados!$T:$T,base_de_dados!$B:$B,$B177,base_de_dados!$G:$G,E$61,base_de_dados!$H:$H,$L$1,base_de_dados!$C:$C,$A177,base_de_dados!$M:$M,"&lt;=2010",base_de_dados!$O:$O,"&gt;=40543")</f>
        <v>0</v>
      </c>
      <c r="F177" s="5">
        <f>SUMIFS(base_de_dados!$T:$T,base_de_dados!$B:$B,$B177,base_de_dados!$G:$G,F$61,base_de_dados!$H:$H,$L$1,base_de_dados!$C:$C,$A177,base_de_dados!$M:$M,"&lt;=2010",base_de_dados!$O:$O,"&gt;=40543")</f>
        <v>0</v>
      </c>
      <c r="G177" s="5">
        <f>SUMIFS(base_de_dados!$T:$T,base_de_dados!$B:$B,$B177,base_de_dados!$G:$G,G$61,base_de_dados!$H:$H,$L$1,base_de_dados!$C:$C,$A177,base_de_dados!$M:$M,"&lt;=2010",base_de_dados!$O:$O,"&gt;=40543")</f>
        <v>0</v>
      </c>
      <c r="H177" s="5">
        <f>SUMIFS(base_de_dados!$T:$T,base_de_dados!$B:$B,$B177,base_de_dados!$G:$G,H$61,base_de_dados!$H:$H,$L$1,base_de_dados!$C:$C,$A177,base_de_dados!$M:$M,"&lt;=2010",base_de_dados!$O:$O,"&gt;=40543")</f>
        <v>0</v>
      </c>
      <c r="I177" s="5">
        <f>SUMIFS(base_de_dados!$T:$T,base_de_dados!$B:$B,$B177,base_de_dados!$G:$G,I$61,base_de_dados!$H:$H,$L$1,base_de_dados!$C:$C,$A177,base_de_dados!$M:$M,"&lt;=2010",base_de_dados!$O:$O,"&gt;=40543")</f>
        <v>0</v>
      </c>
      <c r="J177" s="5">
        <f>SUMIFS(base_de_dados!$T:$T,base_de_dados!$B:$B,$B177,base_de_dados!$G:$G,J$61,base_de_dados!$H:$H,$L$1,base_de_dados!$C:$C,$A177,base_de_dados!$M:$M,"&lt;=2010",base_de_dados!$O:$O,"&gt;=40543")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SUMIFS(base_de_dados!$T:$T,base_de_dados!$B:$B,$B178,base_de_dados!$G:$G,C$61,base_de_dados!$H:$H,$L$1,base_de_dados!$C:$C,$A178,base_de_dados!$M:$M,"&lt;=2010",base_de_dados!$O:$O,"&gt;=40543")</f>
        <v>0</v>
      </c>
      <c r="D178" s="5">
        <f>SUMIFS(base_de_dados!$T:$T,base_de_dados!$B:$B,$B178,base_de_dados!$G:$G,D$61,base_de_dados!$H:$H,$L$1,base_de_dados!$C:$C,$A178,base_de_dados!$M:$M,"&lt;=2010",base_de_dados!$O:$O,"&gt;=40543")</f>
        <v>0</v>
      </c>
      <c r="E178" s="5">
        <f>SUMIFS(base_de_dados!$T:$T,base_de_dados!$B:$B,$B178,base_de_dados!$G:$G,E$61,base_de_dados!$H:$H,$L$1,base_de_dados!$C:$C,$A178,base_de_dados!$M:$M,"&lt;=2010",base_de_dados!$O:$O,"&gt;=40543")</f>
        <v>0</v>
      </c>
      <c r="F178" s="5">
        <f>SUMIFS(base_de_dados!$T:$T,base_de_dados!$B:$B,$B178,base_de_dados!$G:$G,F$61,base_de_dados!$H:$H,$L$1,base_de_dados!$C:$C,$A178,base_de_dados!$M:$M,"&lt;=2010",base_de_dados!$O:$O,"&gt;=40543")</f>
        <v>0</v>
      </c>
      <c r="G178" s="5">
        <f>SUMIFS(base_de_dados!$T:$T,base_de_dados!$B:$B,$B178,base_de_dados!$G:$G,G$61,base_de_dados!$H:$H,$L$1,base_de_dados!$C:$C,$A178,base_de_dados!$M:$M,"&lt;=2010",base_de_dados!$O:$O,"&gt;=40543")</f>
        <v>0</v>
      </c>
      <c r="H178" s="5">
        <f>SUMIFS(base_de_dados!$T:$T,base_de_dados!$B:$B,$B178,base_de_dados!$G:$G,H$61,base_de_dados!$H:$H,$L$1,base_de_dados!$C:$C,$A178,base_de_dados!$M:$M,"&lt;=2010",base_de_dados!$O:$O,"&gt;=40543")</f>
        <v>0</v>
      </c>
      <c r="I178" s="5">
        <f>SUMIFS(base_de_dados!$T:$T,base_de_dados!$B:$B,$B178,base_de_dados!$G:$G,I$61,base_de_dados!$H:$H,$L$1,base_de_dados!$C:$C,$A178,base_de_dados!$M:$M,"&lt;=2010",base_de_dados!$O:$O,"&gt;=40543")</f>
        <v>0</v>
      </c>
      <c r="J178" s="5">
        <f>SUMIFS(base_de_dados!$T:$T,base_de_dados!$B:$B,$B178,base_de_dados!$G:$G,J$61,base_de_dados!$H:$H,$L$1,base_de_dados!$C:$C,$A178,base_de_dados!$M:$M,"&lt;=2010",base_de_dados!$O:$O,"&gt;=40543")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SUMIFS(base_de_dados!$T:$T,base_de_dados!$B:$B,$B179,base_de_dados!$G:$G,C$61,base_de_dados!$H:$H,$L$1,base_de_dados!$C:$C,$A179,base_de_dados!$M:$M,"&lt;=2010",base_de_dados!$O:$O,"&gt;=40543")</f>
        <v>0</v>
      </c>
      <c r="D179" s="5">
        <f>SUMIFS(base_de_dados!$T:$T,base_de_dados!$B:$B,$B179,base_de_dados!$G:$G,D$61,base_de_dados!$H:$H,$L$1,base_de_dados!$C:$C,$A179,base_de_dados!$M:$M,"&lt;=2010",base_de_dados!$O:$O,"&gt;=40543")</f>
        <v>0</v>
      </c>
      <c r="E179" s="5">
        <f>SUMIFS(base_de_dados!$T:$T,base_de_dados!$B:$B,$B179,base_de_dados!$G:$G,E$61,base_de_dados!$H:$H,$L$1,base_de_dados!$C:$C,$A179,base_de_dados!$M:$M,"&lt;=2010",base_de_dados!$O:$O,"&gt;=40543")</f>
        <v>0</v>
      </c>
      <c r="F179" s="5">
        <f>SUMIFS(base_de_dados!$T:$T,base_de_dados!$B:$B,$B179,base_de_dados!$G:$G,F$61,base_de_dados!$H:$H,$L$1,base_de_dados!$C:$C,$A179,base_de_dados!$M:$M,"&lt;=2010",base_de_dados!$O:$O,"&gt;=40543")</f>
        <v>0</v>
      </c>
      <c r="G179" s="5">
        <f>SUMIFS(base_de_dados!$T:$T,base_de_dados!$B:$B,$B179,base_de_dados!$G:$G,G$61,base_de_dados!$H:$H,$L$1,base_de_dados!$C:$C,$A179,base_de_dados!$M:$M,"&lt;=2010",base_de_dados!$O:$O,"&gt;=40543")</f>
        <v>0</v>
      </c>
      <c r="H179" s="5">
        <f>SUMIFS(base_de_dados!$T:$T,base_de_dados!$B:$B,$B179,base_de_dados!$G:$G,H$61,base_de_dados!$H:$H,$L$1,base_de_dados!$C:$C,$A179,base_de_dados!$M:$M,"&lt;=2010",base_de_dados!$O:$O,"&gt;=40543")</f>
        <v>0</v>
      </c>
      <c r="I179" s="5">
        <f>SUMIFS(base_de_dados!$T:$T,base_de_dados!$B:$B,$B179,base_de_dados!$G:$G,I$61,base_de_dados!$H:$H,$L$1,base_de_dados!$C:$C,$A179,base_de_dados!$M:$M,"&lt;=2010",base_de_dados!$O:$O,"&gt;=40543")</f>
        <v>0</v>
      </c>
      <c r="J179" s="5">
        <f>SUMIFS(base_de_dados!$T:$T,base_de_dados!$B:$B,$B179,base_de_dados!$G:$G,J$61,base_de_dados!$H:$H,$L$1,base_de_dados!$C:$C,$A179,base_de_dados!$M:$M,"&lt;=2010",base_de_dados!$O:$O,"&gt;=40543")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SUMIFS(base_de_dados!$T:$T,base_de_dados!$B:$B,$B180,base_de_dados!$G:$G,C$61,base_de_dados!$H:$H,$L$1,base_de_dados!$C:$C,$A180,base_de_dados!$M:$M,"&lt;=2010",base_de_dados!$O:$O,"&gt;=40543")</f>
        <v>0</v>
      </c>
      <c r="D180" s="5">
        <f>SUMIFS(base_de_dados!$T:$T,base_de_dados!$B:$B,$B180,base_de_dados!$G:$G,D$61,base_de_dados!$H:$H,$L$1,base_de_dados!$C:$C,$A180,base_de_dados!$M:$M,"&lt;=2010",base_de_dados!$O:$O,"&gt;=40543")</f>
        <v>0</v>
      </c>
      <c r="E180" s="5">
        <f>SUMIFS(base_de_dados!$T:$T,base_de_dados!$B:$B,$B180,base_de_dados!$G:$G,E$61,base_de_dados!$H:$H,$L$1,base_de_dados!$C:$C,$A180,base_de_dados!$M:$M,"&lt;=2010",base_de_dados!$O:$O,"&gt;=40543")</f>
        <v>0</v>
      </c>
      <c r="F180" s="5">
        <f>SUMIFS(base_de_dados!$T:$T,base_de_dados!$B:$B,$B180,base_de_dados!$G:$G,F$61,base_de_dados!$H:$H,$L$1,base_de_dados!$C:$C,$A180,base_de_dados!$M:$M,"&lt;=2010",base_de_dados!$O:$O,"&gt;=40543")</f>
        <v>0</v>
      </c>
      <c r="G180" s="5">
        <f>SUMIFS(base_de_dados!$T:$T,base_de_dados!$B:$B,$B180,base_de_dados!$G:$G,G$61,base_de_dados!$H:$H,$L$1,base_de_dados!$C:$C,$A180,base_de_dados!$M:$M,"&lt;=2010",base_de_dados!$O:$O,"&gt;=40543")</f>
        <v>0</v>
      </c>
      <c r="H180" s="5">
        <f>SUMIFS(base_de_dados!$T:$T,base_de_dados!$B:$B,$B180,base_de_dados!$G:$G,H$61,base_de_dados!$H:$H,$L$1,base_de_dados!$C:$C,$A180,base_de_dados!$M:$M,"&lt;=2010",base_de_dados!$O:$O,"&gt;=40543")</f>
        <v>0</v>
      </c>
      <c r="I180" s="5">
        <f>SUMIFS(base_de_dados!$T:$T,base_de_dados!$B:$B,$B180,base_de_dados!$G:$G,I$61,base_de_dados!$H:$H,$L$1,base_de_dados!$C:$C,$A180,base_de_dados!$M:$M,"&lt;=2010",base_de_dados!$O:$O,"&gt;=40543")</f>
        <v>0</v>
      </c>
      <c r="J180" s="5">
        <f>SUMIFS(base_de_dados!$T:$T,base_de_dados!$B:$B,$B180,base_de_dados!$G:$G,J$61,base_de_dados!$H:$H,$L$1,base_de_dados!$C:$C,$A180,base_de_dados!$M:$M,"&lt;=2010",base_de_dados!$O:$O,"&gt;=40543")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SUMIFS(base_de_dados!$T:$T,base_de_dados!$B:$B,$B181,base_de_dados!$G:$G,C$61,base_de_dados!$H:$H,$L$1,base_de_dados!$C:$C,$A181,base_de_dados!$M:$M,"&lt;=2010",base_de_dados!$O:$O,"&gt;=40543")</f>
        <v>0</v>
      </c>
      <c r="D181" s="5">
        <f>SUMIFS(base_de_dados!$T:$T,base_de_dados!$B:$B,$B181,base_de_dados!$G:$G,D$61,base_de_dados!$H:$H,$L$1,base_de_dados!$C:$C,$A181,base_de_dados!$M:$M,"&lt;=2010",base_de_dados!$O:$O,"&gt;=40543")</f>
        <v>0</v>
      </c>
      <c r="E181" s="5">
        <f>SUMIFS(base_de_dados!$T:$T,base_de_dados!$B:$B,$B181,base_de_dados!$G:$G,E$61,base_de_dados!$H:$H,$L$1,base_de_dados!$C:$C,$A181,base_de_dados!$M:$M,"&lt;=2010",base_de_dados!$O:$O,"&gt;=40543")</f>
        <v>0</v>
      </c>
      <c r="F181" s="5">
        <f>SUMIFS(base_de_dados!$T:$T,base_de_dados!$B:$B,$B181,base_de_dados!$G:$G,F$61,base_de_dados!$H:$H,$L$1,base_de_dados!$C:$C,$A181,base_de_dados!$M:$M,"&lt;=2010",base_de_dados!$O:$O,"&gt;=40543")</f>
        <v>0</v>
      </c>
      <c r="G181" s="5">
        <f>SUMIFS(base_de_dados!$T:$T,base_de_dados!$B:$B,$B181,base_de_dados!$G:$G,G$61,base_de_dados!$H:$H,$L$1,base_de_dados!$C:$C,$A181,base_de_dados!$M:$M,"&lt;=2010",base_de_dados!$O:$O,"&gt;=40543")</f>
        <v>0</v>
      </c>
      <c r="H181" s="5">
        <f>SUMIFS(base_de_dados!$T:$T,base_de_dados!$B:$B,$B181,base_de_dados!$G:$G,H$61,base_de_dados!$H:$H,$L$1,base_de_dados!$C:$C,$A181,base_de_dados!$M:$M,"&lt;=2010",base_de_dados!$O:$O,"&gt;=40543")</f>
        <v>0</v>
      </c>
      <c r="I181" s="5">
        <f>SUMIFS(base_de_dados!$T:$T,base_de_dados!$B:$B,$B181,base_de_dados!$G:$G,I$61,base_de_dados!$H:$H,$L$1,base_de_dados!$C:$C,$A181,base_de_dados!$M:$M,"&lt;=2010",base_de_dados!$O:$O,"&gt;=40543")</f>
        <v>0</v>
      </c>
      <c r="J181" s="5">
        <f>SUMIFS(base_de_dados!$T:$T,base_de_dados!$B:$B,$B181,base_de_dados!$G:$G,J$61,base_de_dados!$H:$H,$L$1,base_de_dados!$C:$C,$A181,base_de_dados!$M:$M,"&lt;=2010",base_de_dados!$O:$O,"&gt;=40543")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SUMIFS(base_de_dados!$T:$T,base_de_dados!$B:$B,$B182,base_de_dados!$G:$G,C$61,base_de_dados!$H:$H,$L$1,base_de_dados!$C:$C,$A182,base_de_dados!$M:$M,"&lt;=2010",base_de_dados!$O:$O,"&gt;=40543")</f>
        <v>0</v>
      </c>
      <c r="D182" s="5">
        <f>SUMIFS(base_de_dados!$T:$T,base_de_dados!$B:$B,$B182,base_de_dados!$G:$G,D$61,base_de_dados!$H:$H,$L$1,base_de_dados!$C:$C,$A182,base_de_dados!$M:$M,"&lt;=2010",base_de_dados!$O:$O,"&gt;=40543")</f>
        <v>0</v>
      </c>
      <c r="E182" s="5">
        <f>SUMIFS(base_de_dados!$T:$T,base_de_dados!$B:$B,$B182,base_de_dados!$G:$G,E$61,base_de_dados!$H:$H,$L$1,base_de_dados!$C:$C,$A182,base_de_dados!$M:$M,"&lt;=2010",base_de_dados!$O:$O,"&gt;=40543")</f>
        <v>0</v>
      </c>
      <c r="F182" s="5">
        <f>SUMIFS(base_de_dados!$T:$T,base_de_dados!$B:$B,$B182,base_de_dados!$G:$G,F$61,base_de_dados!$H:$H,$L$1,base_de_dados!$C:$C,$A182,base_de_dados!$M:$M,"&lt;=2010",base_de_dados!$O:$O,"&gt;=40543")</f>
        <v>0</v>
      </c>
      <c r="G182" s="5">
        <f>SUMIFS(base_de_dados!$T:$T,base_de_dados!$B:$B,$B182,base_de_dados!$G:$G,G$61,base_de_dados!$H:$H,$L$1,base_de_dados!$C:$C,$A182,base_de_dados!$M:$M,"&lt;=2010",base_de_dados!$O:$O,"&gt;=40543")</f>
        <v>0</v>
      </c>
      <c r="H182" s="5">
        <f>SUMIFS(base_de_dados!$T:$T,base_de_dados!$B:$B,$B182,base_de_dados!$G:$G,H$61,base_de_dados!$H:$H,$L$1,base_de_dados!$C:$C,$A182,base_de_dados!$M:$M,"&lt;=2010",base_de_dados!$O:$O,"&gt;=40543")</f>
        <v>0</v>
      </c>
      <c r="I182" s="5">
        <f>SUMIFS(base_de_dados!$T:$T,base_de_dados!$B:$B,$B182,base_de_dados!$G:$G,I$61,base_de_dados!$H:$H,$L$1,base_de_dados!$C:$C,$A182,base_de_dados!$M:$M,"&lt;=2010",base_de_dados!$O:$O,"&gt;=40543")</f>
        <v>0</v>
      </c>
      <c r="J182" s="5">
        <f>SUMIFS(base_de_dados!$T:$T,base_de_dados!$B:$B,$B182,base_de_dados!$G:$G,J$61,base_de_dados!$H:$H,$L$1,base_de_dados!$C:$C,$A182,base_de_dados!$M:$M,"&lt;=2010",base_de_dados!$O:$O,"&gt;=40543")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SUMIFS(base_de_dados!$T:$T,base_de_dados!$B:$B,$B183,base_de_dados!$G:$G,C$61,base_de_dados!$H:$H,$L$1,base_de_dados!$C:$C,$A183,base_de_dados!$M:$M,"&lt;=2010",base_de_dados!$O:$O,"&gt;=40543")</f>
        <v>0</v>
      </c>
      <c r="D183" s="5">
        <f>SUMIFS(base_de_dados!$T:$T,base_de_dados!$B:$B,$B183,base_de_dados!$G:$G,D$61,base_de_dados!$H:$H,$L$1,base_de_dados!$C:$C,$A183,base_de_dados!$M:$M,"&lt;=2010",base_de_dados!$O:$O,"&gt;=40543")</f>
        <v>0</v>
      </c>
      <c r="E183" s="5">
        <f>SUMIFS(base_de_dados!$T:$T,base_de_dados!$B:$B,$B183,base_de_dados!$G:$G,E$61,base_de_dados!$H:$H,$L$1,base_de_dados!$C:$C,$A183,base_de_dados!$M:$M,"&lt;=2010",base_de_dados!$O:$O,"&gt;=40543")</f>
        <v>0</v>
      </c>
      <c r="F183" s="5">
        <f>SUMIFS(base_de_dados!$T:$T,base_de_dados!$B:$B,$B183,base_de_dados!$G:$G,F$61,base_de_dados!$H:$H,$L$1,base_de_dados!$C:$C,$A183,base_de_dados!$M:$M,"&lt;=2010",base_de_dados!$O:$O,"&gt;=40543")</f>
        <v>0</v>
      </c>
      <c r="G183" s="5">
        <f>SUMIFS(base_de_dados!$T:$T,base_de_dados!$B:$B,$B183,base_de_dados!$G:$G,G$61,base_de_dados!$H:$H,$L$1,base_de_dados!$C:$C,$A183,base_de_dados!$M:$M,"&lt;=2010",base_de_dados!$O:$O,"&gt;=40543")</f>
        <v>0</v>
      </c>
      <c r="H183" s="5">
        <f>SUMIFS(base_de_dados!$T:$T,base_de_dados!$B:$B,$B183,base_de_dados!$G:$G,H$61,base_de_dados!$H:$H,$L$1,base_de_dados!$C:$C,$A183,base_de_dados!$M:$M,"&lt;=2010",base_de_dados!$O:$O,"&gt;=40543")</f>
        <v>0</v>
      </c>
      <c r="I183" s="5">
        <f>SUMIFS(base_de_dados!$T:$T,base_de_dados!$B:$B,$B183,base_de_dados!$G:$G,I$61,base_de_dados!$H:$H,$L$1,base_de_dados!$C:$C,$A183,base_de_dados!$M:$M,"&lt;=2010",base_de_dados!$O:$O,"&gt;=40543")</f>
        <v>0</v>
      </c>
      <c r="J183" s="5">
        <f>SUMIFS(base_de_dados!$T:$T,base_de_dados!$B:$B,$B183,base_de_dados!$G:$G,J$61,base_de_dados!$H:$H,$L$1,base_de_dados!$C:$C,$A183,base_de_dados!$M:$M,"&lt;=2010",base_de_dados!$O:$O,"&gt;=40543")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SUMIFS(base_de_dados!$T:$T,base_de_dados!$B:$B,$B184,base_de_dados!$G:$G,C$61,base_de_dados!$H:$H,$L$1,base_de_dados!$C:$C,$A184,base_de_dados!$M:$M,"&lt;=2010",base_de_dados!$O:$O,"&gt;=40543")</f>
        <v>0</v>
      </c>
      <c r="D184" s="5">
        <f>SUMIFS(base_de_dados!$T:$T,base_de_dados!$B:$B,$B184,base_de_dados!$G:$G,D$61,base_de_dados!$H:$H,$L$1,base_de_dados!$C:$C,$A184,base_de_dados!$M:$M,"&lt;=2010",base_de_dados!$O:$O,"&gt;=40543")</f>
        <v>6.0283485540334858E-2</v>
      </c>
      <c r="E184" s="5">
        <f>SUMIFS(base_de_dados!$T:$T,base_de_dados!$B:$B,$B184,base_de_dados!$G:$G,E$61,base_de_dados!$H:$H,$L$1,base_de_dados!$C:$C,$A184,base_de_dados!$M:$M,"&lt;=2010",base_de_dados!$O:$O,"&gt;=40543")</f>
        <v>0</v>
      </c>
      <c r="F184" s="5">
        <f>SUMIFS(base_de_dados!$T:$T,base_de_dados!$B:$B,$B184,base_de_dados!$G:$G,F$61,base_de_dados!$H:$H,$L$1,base_de_dados!$C:$C,$A184,base_de_dados!$M:$M,"&lt;=2010",base_de_dados!$O:$O,"&gt;=40543")</f>
        <v>0</v>
      </c>
      <c r="G184" s="5">
        <f>SUMIFS(base_de_dados!$T:$T,base_de_dados!$B:$B,$B184,base_de_dados!$G:$G,G$61,base_de_dados!$H:$H,$L$1,base_de_dados!$C:$C,$A184,base_de_dados!$M:$M,"&lt;=2010",base_de_dados!$O:$O,"&gt;=40543")</f>
        <v>0</v>
      </c>
      <c r="H184" s="5">
        <f>SUMIFS(base_de_dados!$T:$T,base_de_dados!$B:$B,$B184,base_de_dados!$G:$G,H$61,base_de_dados!$H:$H,$L$1,base_de_dados!$C:$C,$A184,base_de_dados!$M:$M,"&lt;=2010",base_de_dados!$O:$O,"&gt;=40543")</f>
        <v>0</v>
      </c>
      <c r="I184" s="5">
        <f>SUMIFS(base_de_dados!$T:$T,base_de_dados!$B:$B,$B184,base_de_dados!$G:$G,I$61,base_de_dados!$H:$H,$L$1,base_de_dados!$C:$C,$A184,base_de_dados!$M:$M,"&lt;=2010",base_de_dados!$O:$O,"&gt;=40543")</f>
        <v>0</v>
      </c>
      <c r="J184" s="5">
        <f>SUMIFS(base_de_dados!$T:$T,base_de_dados!$B:$B,$B184,base_de_dados!$G:$G,J$61,base_de_dados!$H:$H,$L$1,base_de_dados!$C:$C,$A184,base_de_dados!$M:$M,"&lt;=2010",base_de_dados!$O:$O,"&gt;=40543")</f>
        <v>0</v>
      </c>
      <c r="K184" s="32">
        <f t="shared" si="6"/>
        <v>6.0283485540334858E-2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SUMIFS(base_de_dados!$T:$T,base_de_dados!$B:$B,$B185,base_de_dados!$G:$G,C$61,base_de_dados!$H:$H,$L$1,base_de_dados!$C:$C,$A185,base_de_dados!$M:$M,"&lt;=2010",base_de_dados!$O:$O,"&gt;=40543")</f>
        <v>0</v>
      </c>
      <c r="D185" s="5">
        <f>SUMIFS(base_de_dados!$T:$T,base_de_dados!$B:$B,$B185,base_de_dados!$G:$G,D$61,base_de_dados!$H:$H,$L$1,base_de_dados!$C:$C,$A185,base_de_dados!$M:$M,"&lt;=2010",base_de_dados!$O:$O,"&gt;=40543")</f>
        <v>0</v>
      </c>
      <c r="E185" s="5">
        <f>SUMIFS(base_de_dados!$T:$T,base_de_dados!$B:$B,$B185,base_de_dados!$G:$G,E$61,base_de_dados!$H:$H,$L$1,base_de_dados!$C:$C,$A185,base_de_dados!$M:$M,"&lt;=2010",base_de_dados!$O:$O,"&gt;=40543")</f>
        <v>0</v>
      </c>
      <c r="F185" s="5">
        <f>SUMIFS(base_de_dados!$T:$T,base_de_dados!$B:$B,$B185,base_de_dados!$G:$G,F$61,base_de_dados!$H:$H,$L$1,base_de_dados!$C:$C,$A185,base_de_dados!$M:$M,"&lt;=2010",base_de_dados!$O:$O,"&gt;=40543")</f>
        <v>1.0356418061897514E-2</v>
      </c>
      <c r="G185" s="5">
        <f>SUMIFS(base_de_dados!$T:$T,base_de_dados!$B:$B,$B185,base_de_dados!$G:$G,G$61,base_de_dados!$H:$H,$L$1,base_de_dados!$C:$C,$A185,base_de_dados!$M:$M,"&lt;=2010",base_de_dados!$O:$O,"&gt;=40543")</f>
        <v>0</v>
      </c>
      <c r="H185" s="5">
        <f>SUMIFS(base_de_dados!$T:$T,base_de_dados!$B:$B,$B185,base_de_dados!$G:$G,H$61,base_de_dados!$H:$H,$L$1,base_de_dados!$C:$C,$A185,base_de_dados!$M:$M,"&lt;=2010",base_de_dados!$O:$O,"&gt;=40543")</f>
        <v>0</v>
      </c>
      <c r="I185" s="5">
        <f>SUMIFS(base_de_dados!$T:$T,base_de_dados!$B:$B,$B185,base_de_dados!$G:$G,I$61,base_de_dados!$H:$H,$L$1,base_de_dados!$C:$C,$A185,base_de_dados!$M:$M,"&lt;=2010",base_de_dados!$O:$O,"&gt;=40543")</f>
        <v>0</v>
      </c>
      <c r="J185" s="5">
        <f>SUMIFS(base_de_dados!$T:$T,base_de_dados!$B:$B,$B185,base_de_dados!$G:$G,J$61,base_de_dados!$H:$H,$L$1,base_de_dados!$C:$C,$A185,base_de_dados!$M:$M,"&lt;=2010",base_de_dados!$O:$O,"&gt;=40543")</f>
        <v>0</v>
      </c>
      <c r="K185" s="32">
        <f t="shared" si="6"/>
        <v>1.0356418061897514E-2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SUMIFS(base_de_dados!$T:$T,base_de_dados!$B:$B,$B186,base_de_dados!$G:$G,C$61,base_de_dados!$H:$H,$L$1,base_de_dados!$C:$C,$A186,base_de_dados!$M:$M,"&lt;=2010",base_de_dados!$O:$O,"&gt;=40543")</f>
        <v>0</v>
      </c>
      <c r="D186" s="5">
        <f>SUMIFS(base_de_dados!$T:$T,base_de_dados!$B:$B,$B186,base_de_dados!$G:$G,D$61,base_de_dados!$H:$H,$L$1,base_de_dados!$C:$C,$A186,base_de_dados!$M:$M,"&lt;=2010",base_de_dados!$O:$O,"&gt;=40543")</f>
        <v>0</v>
      </c>
      <c r="E186" s="5">
        <f>SUMIFS(base_de_dados!$T:$T,base_de_dados!$B:$B,$B186,base_de_dados!$G:$G,E$61,base_de_dados!$H:$H,$L$1,base_de_dados!$C:$C,$A186,base_de_dados!$M:$M,"&lt;=2010",base_de_dados!$O:$O,"&gt;=40543")</f>
        <v>0</v>
      </c>
      <c r="F186" s="5">
        <f>SUMIFS(base_de_dados!$T:$T,base_de_dados!$B:$B,$B186,base_de_dados!$G:$G,F$61,base_de_dados!$H:$H,$L$1,base_de_dados!$C:$C,$A186,base_de_dados!$M:$M,"&lt;=2010",base_de_dados!$O:$O,"&gt;=40543")</f>
        <v>0</v>
      </c>
      <c r="G186" s="5">
        <f>SUMIFS(base_de_dados!$T:$T,base_de_dados!$B:$B,$B186,base_de_dados!$G:$G,G$61,base_de_dados!$H:$H,$L$1,base_de_dados!$C:$C,$A186,base_de_dados!$M:$M,"&lt;=2010",base_de_dados!$O:$O,"&gt;=40543")</f>
        <v>0</v>
      </c>
      <c r="H186" s="5">
        <f>SUMIFS(base_de_dados!$T:$T,base_de_dados!$B:$B,$B186,base_de_dados!$G:$G,H$61,base_de_dados!$H:$H,$L$1,base_de_dados!$C:$C,$A186,base_de_dados!$M:$M,"&lt;=2010",base_de_dados!$O:$O,"&gt;=40543")</f>
        <v>0</v>
      </c>
      <c r="I186" s="5">
        <f>SUMIFS(base_de_dados!$T:$T,base_de_dados!$B:$B,$B186,base_de_dados!$G:$G,I$61,base_de_dados!$H:$H,$L$1,base_de_dados!$C:$C,$A186,base_de_dados!$M:$M,"&lt;=2010",base_de_dados!$O:$O,"&gt;=40543")</f>
        <v>0</v>
      </c>
      <c r="J186" s="5">
        <f>SUMIFS(base_de_dados!$T:$T,base_de_dados!$B:$B,$B186,base_de_dados!$G:$G,J$61,base_de_dados!$H:$H,$L$1,base_de_dados!$C:$C,$A186,base_de_dados!$M:$M,"&lt;=2010",base_de_dados!$O:$O,"&gt;=40543")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SUMIFS(base_de_dados!$T:$T,base_de_dados!$B:$B,$B187,base_de_dados!$G:$G,C$61,base_de_dados!$H:$H,$L$1,base_de_dados!$C:$C,$A187,base_de_dados!$M:$M,"&lt;=2010",base_de_dados!$O:$O,"&gt;=40543")</f>
        <v>0</v>
      </c>
      <c r="D187" s="5">
        <f>SUMIFS(base_de_dados!$T:$T,base_de_dados!$B:$B,$B187,base_de_dados!$G:$G,D$61,base_de_dados!$H:$H,$L$1,base_de_dados!$C:$C,$A187,base_de_dados!$M:$M,"&lt;=2010",base_de_dados!$O:$O,"&gt;=40543")</f>
        <v>0</v>
      </c>
      <c r="E187" s="5">
        <f>SUMIFS(base_de_dados!$T:$T,base_de_dados!$B:$B,$B187,base_de_dados!$G:$G,E$61,base_de_dados!$H:$H,$L$1,base_de_dados!$C:$C,$A187,base_de_dados!$M:$M,"&lt;=2010",base_de_dados!$O:$O,"&gt;=40543")</f>
        <v>5.7457382039573825E-3</v>
      </c>
      <c r="F187" s="5">
        <f>SUMIFS(base_de_dados!$T:$T,base_de_dados!$B:$B,$B187,base_de_dados!$G:$G,F$61,base_de_dados!$H:$H,$L$1,base_de_dados!$C:$C,$A187,base_de_dados!$M:$M,"&lt;=2010",base_de_dados!$O:$O,"&gt;=40543")</f>
        <v>0.24422132800608828</v>
      </c>
      <c r="G187" s="5">
        <f>SUMIFS(base_de_dados!$T:$T,base_de_dados!$B:$B,$B187,base_de_dados!$G:$G,G$61,base_de_dados!$H:$H,$L$1,base_de_dados!$C:$C,$A187,base_de_dados!$M:$M,"&lt;=2010",base_de_dados!$O:$O,"&gt;=40543")</f>
        <v>0</v>
      </c>
      <c r="H187" s="5">
        <f>SUMIFS(base_de_dados!$T:$T,base_de_dados!$B:$B,$B187,base_de_dados!$G:$G,H$61,base_de_dados!$H:$H,$L$1,base_de_dados!$C:$C,$A187,base_de_dados!$M:$M,"&lt;=2010",base_de_dados!$O:$O,"&gt;=40543")</f>
        <v>0</v>
      </c>
      <c r="I187" s="5">
        <f>SUMIFS(base_de_dados!$T:$T,base_de_dados!$B:$B,$B187,base_de_dados!$G:$G,I$61,base_de_dados!$H:$H,$L$1,base_de_dados!$C:$C,$A187,base_de_dados!$M:$M,"&lt;=2010",base_de_dados!$O:$O,"&gt;=40543")</f>
        <v>0</v>
      </c>
      <c r="J187" s="5">
        <f>SUMIFS(base_de_dados!$T:$T,base_de_dados!$B:$B,$B187,base_de_dados!$G:$G,J$61,base_de_dados!$H:$H,$L$1,base_de_dados!$C:$C,$A187,base_de_dados!$M:$M,"&lt;=2010",base_de_dados!$O:$O,"&gt;=40543")</f>
        <v>0</v>
      </c>
      <c r="K187" s="32">
        <f t="shared" si="6"/>
        <v>0.24996706621004566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SUMIFS(base_de_dados!$T:$T,base_de_dados!$B:$B,$B188,base_de_dados!$G:$G,C$61,base_de_dados!$H:$H,$L$1,base_de_dados!$C:$C,$A188,base_de_dados!$M:$M,"&lt;=2010",base_de_dados!$O:$O,"&gt;=40543")</f>
        <v>0</v>
      </c>
      <c r="D188" s="5">
        <f>SUMIFS(base_de_dados!$T:$T,base_de_dados!$B:$B,$B188,base_de_dados!$G:$G,D$61,base_de_dados!$H:$H,$L$1,base_de_dados!$C:$C,$A188,base_de_dados!$M:$M,"&lt;=2010",base_de_dados!$O:$O,"&gt;=40543")</f>
        <v>0</v>
      </c>
      <c r="E188" s="5">
        <f>SUMIFS(base_de_dados!$T:$T,base_de_dados!$B:$B,$B188,base_de_dados!$G:$G,E$61,base_de_dados!$H:$H,$L$1,base_de_dados!$C:$C,$A188,base_de_dados!$M:$M,"&lt;=2010",base_de_dados!$O:$O,"&gt;=40543")</f>
        <v>0</v>
      </c>
      <c r="F188" s="5">
        <f>SUMIFS(base_de_dados!$T:$T,base_de_dados!$B:$B,$B188,base_de_dados!$G:$G,F$61,base_de_dados!$H:$H,$L$1,base_de_dados!$C:$C,$A188,base_de_dados!$M:$M,"&lt;=2010",base_de_dados!$O:$O,"&gt;=40543")</f>
        <v>0</v>
      </c>
      <c r="G188" s="5">
        <f>SUMIFS(base_de_dados!$T:$T,base_de_dados!$B:$B,$B188,base_de_dados!$G:$G,G$61,base_de_dados!$H:$H,$L$1,base_de_dados!$C:$C,$A188,base_de_dados!$M:$M,"&lt;=2010",base_de_dados!$O:$O,"&gt;=40543")</f>
        <v>0</v>
      </c>
      <c r="H188" s="5">
        <f>SUMIFS(base_de_dados!$T:$T,base_de_dados!$B:$B,$B188,base_de_dados!$G:$G,H$61,base_de_dados!$H:$H,$L$1,base_de_dados!$C:$C,$A188,base_de_dados!$M:$M,"&lt;=2010",base_de_dados!$O:$O,"&gt;=40543")</f>
        <v>0</v>
      </c>
      <c r="I188" s="5">
        <f>SUMIFS(base_de_dados!$T:$T,base_de_dados!$B:$B,$B188,base_de_dados!$G:$G,I$61,base_de_dados!$H:$H,$L$1,base_de_dados!$C:$C,$A188,base_de_dados!$M:$M,"&lt;=2010",base_de_dados!$O:$O,"&gt;=40543")</f>
        <v>0</v>
      </c>
      <c r="J188" s="5">
        <f>SUMIFS(base_de_dados!$T:$T,base_de_dados!$B:$B,$B188,base_de_dados!$G:$G,J$61,base_de_dados!$H:$H,$L$1,base_de_dados!$C:$C,$A188,base_de_dados!$M:$M,"&lt;=2010",base_de_dados!$O:$O,"&gt;=40543")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SUMIFS(base_de_dados!$T:$T,base_de_dados!$B:$B,$B189,base_de_dados!$G:$G,C$61,base_de_dados!$H:$H,$L$1,base_de_dados!$C:$C,$A189,base_de_dados!$M:$M,"&lt;=2010",base_de_dados!$O:$O,"&gt;=40543")</f>
        <v>0</v>
      </c>
      <c r="D189" s="5">
        <f>SUMIFS(base_de_dados!$T:$T,base_de_dados!$B:$B,$B189,base_de_dados!$G:$G,D$61,base_de_dados!$H:$H,$L$1,base_de_dados!$C:$C,$A189,base_de_dados!$M:$M,"&lt;=2010",base_de_dados!$O:$O,"&gt;=40543")</f>
        <v>0</v>
      </c>
      <c r="E189" s="5">
        <f>SUMIFS(base_de_dados!$T:$T,base_de_dados!$B:$B,$B189,base_de_dados!$G:$G,E$61,base_de_dados!$H:$H,$L$1,base_de_dados!$C:$C,$A189,base_de_dados!$M:$M,"&lt;=2010",base_de_dados!$O:$O,"&gt;=40543")</f>
        <v>0</v>
      </c>
      <c r="F189" s="5">
        <f>SUMIFS(base_de_dados!$T:$T,base_de_dados!$B:$B,$B189,base_de_dados!$G:$G,F$61,base_de_dados!$H:$H,$L$1,base_de_dados!$C:$C,$A189,base_de_dados!$M:$M,"&lt;=2010",base_de_dados!$O:$O,"&gt;=40543")</f>
        <v>0</v>
      </c>
      <c r="G189" s="5">
        <f>SUMIFS(base_de_dados!$T:$T,base_de_dados!$B:$B,$B189,base_de_dados!$G:$G,G$61,base_de_dados!$H:$H,$L$1,base_de_dados!$C:$C,$A189,base_de_dados!$M:$M,"&lt;=2010",base_de_dados!$O:$O,"&gt;=40543")</f>
        <v>0</v>
      </c>
      <c r="H189" s="5">
        <f>SUMIFS(base_de_dados!$T:$T,base_de_dados!$B:$B,$B189,base_de_dados!$G:$G,H$61,base_de_dados!$H:$H,$L$1,base_de_dados!$C:$C,$A189,base_de_dados!$M:$M,"&lt;=2010",base_de_dados!$O:$O,"&gt;=40543")</f>
        <v>0</v>
      </c>
      <c r="I189" s="5">
        <f>SUMIFS(base_de_dados!$T:$T,base_de_dados!$B:$B,$B189,base_de_dados!$G:$G,I$61,base_de_dados!$H:$H,$L$1,base_de_dados!$C:$C,$A189,base_de_dados!$M:$M,"&lt;=2010",base_de_dados!$O:$O,"&gt;=40543")</f>
        <v>0</v>
      </c>
      <c r="J189" s="5">
        <f>SUMIFS(base_de_dados!$T:$T,base_de_dados!$B:$B,$B189,base_de_dados!$G:$G,J$61,base_de_dados!$H:$H,$L$1,base_de_dados!$C:$C,$A189,base_de_dados!$M:$M,"&lt;=2010",base_de_dados!$O:$O,"&gt;=40543")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SUMIFS(base_de_dados!$T:$T,base_de_dados!$B:$B,$B190,base_de_dados!$G:$G,C$61,base_de_dados!$H:$H,$L$1,base_de_dados!$C:$C,$A190,base_de_dados!$M:$M,"&lt;=2010",base_de_dados!$O:$O,"&gt;=40543")</f>
        <v>0</v>
      </c>
      <c r="D190" s="5">
        <f>SUMIFS(base_de_dados!$T:$T,base_de_dados!$B:$B,$B190,base_de_dados!$G:$G,D$61,base_de_dados!$H:$H,$L$1,base_de_dados!$C:$C,$A190,base_de_dados!$M:$M,"&lt;=2010",base_de_dados!$O:$O,"&gt;=40543")</f>
        <v>0</v>
      </c>
      <c r="E190" s="5">
        <f>SUMIFS(base_de_dados!$T:$T,base_de_dados!$B:$B,$B190,base_de_dados!$G:$G,E$61,base_de_dados!$H:$H,$L$1,base_de_dados!$C:$C,$A190,base_de_dados!$M:$M,"&lt;=2010",base_de_dados!$O:$O,"&gt;=40543")</f>
        <v>0</v>
      </c>
      <c r="F190" s="5">
        <f>SUMIFS(base_de_dados!$T:$T,base_de_dados!$B:$B,$B190,base_de_dados!$G:$G,F$61,base_de_dados!$H:$H,$L$1,base_de_dados!$C:$C,$A190,base_de_dados!$M:$M,"&lt;=2010",base_de_dados!$O:$O,"&gt;=40543")</f>
        <v>0</v>
      </c>
      <c r="G190" s="5">
        <f>SUMIFS(base_de_dados!$T:$T,base_de_dados!$B:$B,$B190,base_de_dados!$G:$G,G$61,base_de_dados!$H:$H,$L$1,base_de_dados!$C:$C,$A190,base_de_dados!$M:$M,"&lt;=2010",base_de_dados!$O:$O,"&gt;=40543")</f>
        <v>0</v>
      </c>
      <c r="H190" s="5">
        <f>SUMIFS(base_de_dados!$T:$T,base_de_dados!$B:$B,$B190,base_de_dados!$G:$G,H$61,base_de_dados!$H:$H,$L$1,base_de_dados!$C:$C,$A190,base_de_dados!$M:$M,"&lt;=2010",base_de_dados!$O:$O,"&gt;=40543")</f>
        <v>0</v>
      </c>
      <c r="I190" s="5">
        <f>SUMIFS(base_de_dados!$T:$T,base_de_dados!$B:$B,$B190,base_de_dados!$G:$G,I$61,base_de_dados!$H:$H,$L$1,base_de_dados!$C:$C,$A190,base_de_dados!$M:$M,"&lt;=2010",base_de_dados!$O:$O,"&gt;=40543")</f>
        <v>0</v>
      </c>
      <c r="J190" s="5">
        <f>SUMIFS(base_de_dados!$T:$T,base_de_dados!$B:$B,$B190,base_de_dados!$G:$G,J$61,base_de_dados!$H:$H,$L$1,base_de_dados!$C:$C,$A190,base_de_dados!$M:$M,"&lt;=2010",base_de_dados!$O:$O,"&gt;=40543")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SUMIFS(base_de_dados!$T:$T,base_de_dados!$B:$B,$B191,base_de_dados!$G:$G,C$61,base_de_dados!$H:$H,$L$1,base_de_dados!$C:$C,$A191,base_de_dados!$M:$M,"&lt;=2010",base_de_dados!$O:$O,"&gt;=40543")</f>
        <v>0</v>
      </c>
      <c r="D191" s="5">
        <f>SUMIFS(base_de_dados!$T:$T,base_de_dados!$B:$B,$B191,base_de_dados!$G:$G,D$61,base_de_dados!$H:$H,$L$1,base_de_dados!$C:$C,$A191,base_de_dados!$M:$M,"&lt;=2010",base_de_dados!$O:$O,"&gt;=40543")</f>
        <v>0</v>
      </c>
      <c r="E191" s="5">
        <f>SUMIFS(base_de_dados!$T:$T,base_de_dados!$B:$B,$B191,base_de_dados!$G:$G,E$61,base_de_dados!$H:$H,$L$1,base_de_dados!$C:$C,$A191,base_de_dados!$M:$M,"&lt;=2010",base_de_dados!$O:$O,"&gt;=40543")</f>
        <v>0</v>
      </c>
      <c r="F191" s="5">
        <f>SUMIFS(base_de_dados!$T:$T,base_de_dados!$B:$B,$B191,base_de_dados!$G:$G,F$61,base_de_dados!$H:$H,$L$1,base_de_dados!$C:$C,$A191,base_de_dados!$M:$M,"&lt;=2010",base_de_dados!$O:$O,"&gt;=40543")</f>
        <v>0</v>
      </c>
      <c r="G191" s="5">
        <f>SUMIFS(base_de_dados!$T:$T,base_de_dados!$B:$B,$B191,base_de_dados!$G:$G,G$61,base_de_dados!$H:$H,$L$1,base_de_dados!$C:$C,$A191,base_de_dados!$M:$M,"&lt;=2010",base_de_dados!$O:$O,"&gt;=40543")</f>
        <v>0</v>
      </c>
      <c r="H191" s="5">
        <f>SUMIFS(base_de_dados!$T:$T,base_de_dados!$B:$B,$B191,base_de_dados!$G:$G,H$61,base_de_dados!$H:$H,$L$1,base_de_dados!$C:$C,$A191,base_de_dados!$M:$M,"&lt;=2010",base_de_dados!$O:$O,"&gt;=40543")</f>
        <v>0</v>
      </c>
      <c r="I191" s="5">
        <f>SUMIFS(base_de_dados!$T:$T,base_de_dados!$B:$B,$B191,base_de_dados!$G:$G,I$61,base_de_dados!$H:$H,$L$1,base_de_dados!$C:$C,$A191,base_de_dados!$M:$M,"&lt;=2010",base_de_dados!$O:$O,"&gt;=40543")</f>
        <v>0</v>
      </c>
      <c r="J191" s="5">
        <f>SUMIFS(base_de_dados!$T:$T,base_de_dados!$B:$B,$B191,base_de_dados!$G:$G,J$61,base_de_dados!$H:$H,$L$1,base_de_dados!$C:$C,$A191,base_de_dados!$M:$M,"&lt;=2010",base_de_dados!$O:$O,"&gt;=40543")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SUMIFS(base_de_dados!$T:$T,base_de_dados!$B:$B,$B192,base_de_dados!$G:$G,C$61,base_de_dados!$H:$H,$L$1,base_de_dados!$C:$C,$A192,base_de_dados!$M:$M,"&lt;=2010",base_de_dados!$O:$O,"&gt;=40543")</f>
        <v>0</v>
      </c>
      <c r="D192" s="5">
        <f>SUMIFS(base_de_dados!$T:$T,base_de_dados!$B:$B,$B192,base_de_dados!$G:$G,D$61,base_de_dados!$H:$H,$L$1,base_de_dados!$C:$C,$A192,base_de_dados!$M:$M,"&lt;=2010",base_de_dados!$O:$O,"&gt;=40543")</f>
        <v>0</v>
      </c>
      <c r="E192" s="5">
        <f>SUMIFS(base_de_dados!$T:$T,base_de_dados!$B:$B,$B192,base_de_dados!$G:$G,E$61,base_de_dados!$H:$H,$L$1,base_de_dados!$C:$C,$A192,base_de_dados!$M:$M,"&lt;=2010",base_de_dados!$O:$O,"&gt;=40543")</f>
        <v>0</v>
      </c>
      <c r="F192" s="5">
        <f>SUMIFS(base_de_dados!$T:$T,base_de_dados!$B:$B,$B192,base_de_dados!$G:$G,F$61,base_de_dados!$H:$H,$L$1,base_de_dados!$C:$C,$A192,base_de_dados!$M:$M,"&lt;=2010",base_de_dados!$O:$O,"&gt;=40543")</f>
        <v>0</v>
      </c>
      <c r="G192" s="5">
        <f>SUMIFS(base_de_dados!$T:$T,base_de_dados!$B:$B,$B192,base_de_dados!$G:$G,G$61,base_de_dados!$H:$H,$L$1,base_de_dados!$C:$C,$A192,base_de_dados!$M:$M,"&lt;=2010",base_de_dados!$O:$O,"&gt;=40543")</f>
        <v>0</v>
      </c>
      <c r="H192" s="5">
        <f>SUMIFS(base_de_dados!$T:$T,base_de_dados!$B:$B,$B192,base_de_dados!$G:$G,H$61,base_de_dados!$H:$H,$L$1,base_de_dados!$C:$C,$A192,base_de_dados!$M:$M,"&lt;=2010",base_de_dados!$O:$O,"&gt;=40543")</f>
        <v>0</v>
      </c>
      <c r="I192" s="5">
        <f>SUMIFS(base_de_dados!$T:$T,base_de_dados!$B:$B,$B192,base_de_dados!$G:$G,I$61,base_de_dados!$H:$H,$L$1,base_de_dados!$C:$C,$A192,base_de_dados!$M:$M,"&lt;=2010",base_de_dados!$O:$O,"&gt;=40543")</f>
        <v>0</v>
      </c>
      <c r="J192" s="5">
        <f>SUMIFS(base_de_dados!$T:$T,base_de_dados!$B:$B,$B192,base_de_dados!$G:$G,J$61,base_de_dados!$H:$H,$L$1,base_de_dados!$C:$C,$A192,base_de_dados!$M:$M,"&lt;=2010",base_de_dados!$O:$O,"&gt;=40543")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SUMIFS(base_de_dados!$T:$T,base_de_dados!$B:$B,$B193,base_de_dados!$G:$G,C$61,base_de_dados!$H:$H,$L$1,base_de_dados!$C:$C,$A193,base_de_dados!$M:$M,"&lt;=2010",base_de_dados!$O:$O,"&gt;=40543")</f>
        <v>0</v>
      </c>
      <c r="D193" s="5">
        <f>SUMIFS(base_de_dados!$T:$T,base_de_dados!$B:$B,$B193,base_de_dados!$G:$G,D$61,base_de_dados!$H:$H,$L$1,base_de_dados!$C:$C,$A193,base_de_dados!$M:$M,"&lt;=2010",base_de_dados!$O:$O,"&gt;=40543")</f>
        <v>0</v>
      </c>
      <c r="E193" s="5">
        <f>SUMIFS(base_de_dados!$T:$T,base_de_dados!$B:$B,$B193,base_de_dados!$G:$G,E$61,base_de_dados!$H:$H,$L$1,base_de_dados!$C:$C,$A193,base_de_dados!$M:$M,"&lt;=2010",base_de_dados!$O:$O,"&gt;=40543")</f>
        <v>0</v>
      </c>
      <c r="F193" s="5">
        <f>SUMIFS(base_de_dados!$T:$T,base_de_dados!$B:$B,$B193,base_de_dados!$G:$G,F$61,base_de_dados!$H:$H,$L$1,base_de_dados!$C:$C,$A193,base_de_dados!$M:$M,"&lt;=2010",base_de_dados!$O:$O,"&gt;=40543")</f>
        <v>0</v>
      </c>
      <c r="G193" s="5">
        <f>SUMIFS(base_de_dados!$T:$T,base_de_dados!$B:$B,$B193,base_de_dados!$G:$G,G$61,base_de_dados!$H:$H,$L$1,base_de_dados!$C:$C,$A193,base_de_dados!$M:$M,"&lt;=2010",base_de_dados!$O:$O,"&gt;=40543")</f>
        <v>0</v>
      </c>
      <c r="H193" s="5">
        <f>SUMIFS(base_de_dados!$T:$T,base_de_dados!$B:$B,$B193,base_de_dados!$G:$G,H$61,base_de_dados!$H:$H,$L$1,base_de_dados!$C:$C,$A193,base_de_dados!$M:$M,"&lt;=2010",base_de_dados!$O:$O,"&gt;=40543")</f>
        <v>0</v>
      </c>
      <c r="I193" s="5">
        <f>SUMIFS(base_de_dados!$T:$T,base_de_dados!$B:$B,$B193,base_de_dados!$G:$G,I$61,base_de_dados!$H:$H,$L$1,base_de_dados!$C:$C,$A193,base_de_dados!$M:$M,"&lt;=2010",base_de_dados!$O:$O,"&gt;=40543")</f>
        <v>0</v>
      </c>
      <c r="J193" s="5">
        <f>SUMIFS(base_de_dados!$T:$T,base_de_dados!$B:$B,$B193,base_de_dados!$G:$G,J$61,base_de_dados!$H:$H,$L$1,base_de_dados!$C:$C,$A193,base_de_dados!$M:$M,"&lt;=2010",base_de_dados!$O:$O,"&gt;=40543")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SUMIFS(base_de_dados!$T:$T,base_de_dados!$B:$B,$B194,base_de_dados!$G:$G,C$61,base_de_dados!$H:$H,$L$1,base_de_dados!$C:$C,$A194,base_de_dados!$M:$M,"&lt;=2010",base_de_dados!$O:$O,"&gt;=40543")</f>
        <v>0</v>
      </c>
      <c r="D194" s="5">
        <f>SUMIFS(base_de_dados!$T:$T,base_de_dados!$B:$B,$B194,base_de_dados!$G:$G,D$61,base_de_dados!$H:$H,$L$1,base_de_dados!$C:$C,$A194,base_de_dados!$M:$M,"&lt;=2010",base_de_dados!$O:$O,"&gt;=40543")</f>
        <v>0</v>
      </c>
      <c r="E194" s="5">
        <f>SUMIFS(base_de_dados!$T:$T,base_de_dados!$B:$B,$B194,base_de_dados!$G:$G,E$61,base_de_dados!$H:$H,$L$1,base_de_dados!$C:$C,$A194,base_de_dados!$M:$M,"&lt;=2010",base_de_dados!$O:$O,"&gt;=40543")</f>
        <v>0</v>
      </c>
      <c r="F194" s="5">
        <f>SUMIFS(base_de_dados!$T:$T,base_de_dados!$B:$B,$B194,base_de_dados!$G:$G,F$61,base_de_dados!$H:$H,$L$1,base_de_dados!$C:$C,$A194,base_de_dados!$M:$M,"&lt;=2010",base_de_dados!$O:$O,"&gt;=40543")</f>
        <v>0</v>
      </c>
      <c r="G194" s="5">
        <f>SUMIFS(base_de_dados!$T:$T,base_de_dados!$B:$B,$B194,base_de_dados!$G:$G,G$61,base_de_dados!$H:$H,$L$1,base_de_dados!$C:$C,$A194,base_de_dados!$M:$M,"&lt;=2010",base_de_dados!$O:$O,"&gt;=40543")</f>
        <v>0</v>
      </c>
      <c r="H194" s="5">
        <f>SUMIFS(base_de_dados!$T:$T,base_de_dados!$B:$B,$B194,base_de_dados!$G:$G,H$61,base_de_dados!$H:$H,$L$1,base_de_dados!$C:$C,$A194,base_de_dados!$M:$M,"&lt;=2010",base_de_dados!$O:$O,"&gt;=40543")</f>
        <v>0</v>
      </c>
      <c r="I194" s="5">
        <f>SUMIFS(base_de_dados!$T:$T,base_de_dados!$B:$B,$B194,base_de_dados!$G:$G,I$61,base_de_dados!$H:$H,$L$1,base_de_dados!$C:$C,$A194,base_de_dados!$M:$M,"&lt;=2010",base_de_dados!$O:$O,"&gt;=40543")</f>
        <v>0</v>
      </c>
      <c r="J194" s="5">
        <f>SUMIFS(base_de_dados!$T:$T,base_de_dados!$B:$B,$B194,base_de_dados!$G:$G,J$61,base_de_dados!$H:$H,$L$1,base_de_dados!$C:$C,$A194,base_de_dados!$M:$M,"&lt;=2010",base_de_dados!$O:$O,"&gt;=40543")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SUMIFS(base_de_dados!$T:$T,base_de_dados!$B:$B,$B195,base_de_dados!$G:$G,C$61,base_de_dados!$H:$H,$L$1,base_de_dados!$C:$C,$A195,base_de_dados!$M:$M,"&lt;=2010",base_de_dados!$O:$O,"&gt;=40543")</f>
        <v>0</v>
      </c>
      <c r="D195" s="5">
        <f>SUMIFS(base_de_dados!$T:$T,base_de_dados!$B:$B,$B195,base_de_dados!$G:$G,D$61,base_de_dados!$H:$H,$L$1,base_de_dados!$C:$C,$A195,base_de_dados!$M:$M,"&lt;=2010",base_de_dados!$O:$O,"&gt;=40543")</f>
        <v>0</v>
      </c>
      <c r="E195" s="5">
        <f>SUMIFS(base_de_dados!$T:$T,base_de_dados!$B:$B,$B195,base_de_dados!$G:$G,E$61,base_de_dados!$H:$H,$L$1,base_de_dados!$C:$C,$A195,base_de_dados!$M:$M,"&lt;=2010",base_de_dados!$O:$O,"&gt;=40543")</f>
        <v>0</v>
      </c>
      <c r="F195" s="5">
        <f>SUMIFS(base_de_dados!$T:$T,base_de_dados!$B:$B,$B195,base_de_dados!$G:$G,F$61,base_de_dados!$H:$H,$L$1,base_de_dados!$C:$C,$A195,base_de_dados!$M:$M,"&lt;=2010",base_de_dados!$O:$O,"&gt;=40543")</f>
        <v>0</v>
      </c>
      <c r="G195" s="5">
        <f>SUMIFS(base_de_dados!$T:$T,base_de_dados!$B:$B,$B195,base_de_dados!$G:$G,G$61,base_de_dados!$H:$H,$L$1,base_de_dados!$C:$C,$A195,base_de_dados!$M:$M,"&lt;=2010",base_de_dados!$O:$O,"&gt;=40543")</f>
        <v>0</v>
      </c>
      <c r="H195" s="5">
        <f>SUMIFS(base_de_dados!$T:$T,base_de_dados!$B:$B,$B195,base_de_dados!$G:$G,H$61,base_de_dados!$H:$H,$L$1,base_de_dados!$C:$C,$A195,base_de_dados!$M:$M,"&lt;=2010",base_de_dados!$O:$O,"&gt;=40543")</f>
        <v>0</v>
      </c>
      <c r="I195" s="5">
        <f>SUMIFS(base_de_dados!$T:$T,base_de_dados!$B:$B,$B195,base_de_dados!$G:$G,I$61,base_de_dados!$H:$H,$L$1,base_de_dados!$C:$C,$A195,base_de_dados!$M:$M,"&lt;=2010",base_de_dados!$O:$O,"&gt;=40543")</f>
        <v>0</v>
      </c>
      <c r="J195" s="5">
        <f>SUMIFS(base_de_dados!$T:$T,base_de_dados!$B:$B,$B195,base_de_dados!$G:$G,J$61,base_de_dados!$H:$H,$L$1,base_de_dados!$C:$C,$A195,base_de_dados!$M:$M,"&lt;=2010",base_de_dados!$O:$O,"&gt;=40543")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SUMIFS(base_de_dados!$T:$T,base_de_dados!$B:$B,$B196,base_de_dados!$G:$G,C$61,base_de_dados!$H:$H,$L$1,base_de_dados!$C:$C,$A196,base_de_dados!$M:$M,"&lt;=2010",base_de_dados!$O:$O,"&gt;=40543")</f>
        <v>0</v>
      </c>
      <c r="D196" s="5">
        <f>SUMIFS(base_de_dados!$T:$T,base_de_dados!$B:$B,$B196,base_de_dados!$G:$G,D$61,base_de_dados!$H:$H,$L$1,base_de_dados!$C:$C,$A196,base_de_dados!$M:$M,"&lt;=2010",base_de_dados!$O:$O,"&gt;=40543")</f>
        <v>0</v>
      </c>
      <c r="E196" s="5">
        <f>SUMIFS(base_de_dados!$T:$T,base_de_dados!$B:$B,$B196,base_de_dados!$G:$G,E$61,base_de_dados!$H:$H,$L$1,base_de_dados!$C:$C,$A196,base_de_dados!$M:$M,"&lt;=2010",base_de_dados!$O:$O,"&gt;=40543")</f>
        <v>0</v>
      </c>
      <c r="F196" s="5">
        <f>SUMIFS(base_de_dados!$T:$T,base_de_dados!$B:$B,$B196,base_de_dados!$G:$G,F$61,base_de_dados!$H:$H,$L$1,base_de_dados!$C:$C,$A196,base_de_dados!$M:$M,"&lt;=2010",base_de_dados!$O:$O,"&gt;=40543")</f>
        <v>0</v>
      </c>
      <c r="G196" s="5">
        <f>SUMIFS(base_de_dados!$T:$T,base_de_dados!$B:$B,$B196,base_de_dados!$G:$G,G$61,base_de_dados!$H:$H,$L$1,base_de_dados!$C:$C,$A196,base_de_dados!$M:$M,"&lt;=2010",base_de_dados!$O:$O,"&gt;=40543")</f>
        <v>0</v>
      </c>
      <c r="H196" s="5">
        <f>SUMIFS(base_de_dados!$T:$T,base_de_dados!$B:$B,$B196,base_de_dados!$G:$G,H$61,base_de_dados!$H:$H,$L$1,base_de_dados!$C:$C,$A196,base_de_dados!$M:$M,"&lt;=2010",base_de_dados!$O:$O,"&gt;=40543")</f>
        <v>0</v>
      </c>
      <c r="I196" s="5">
        <f>SUMIFS(base_de_dados!$T:$T,base_de_dados!$B:$B,$B196,base_de_dados!$G:$G,I$61,base_de_dados!$H:$H,$L$1,base_de_dados!$C:$C,$A196,base_de_dados!$M:$M,"&lt;=2010",base_de_dados!$O:$O,"&gt;=40543")</f>
        <v>0</v>
      </c>
      <c r="J196" s="5">
        <f>SUMIFS(base_de_dados!$T:$T,base_de_dados!$B:$B,$B196,base_de_dados!$G:$G,J$61,base_de_dados!$H:$H,$L$1,base_de_dados!$C:$C,$A196,base_de_dados!$M:$M,"&lt;=2010",base_de_dados!$O:$O,"&gt;=40543")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SUMIFS(base_de_dados!$T:$T,base_de_dados!$B:$B,$B197,base_de_dados!$G:$G,C$61,base_de_dados!$H:$H,$L$1,base_de_dados!$C:$C,$A197,base_de_dados!$M:$M,"&lt;=2010",base_de_dados!$O:$O,"&gt;=40543")</f>
        <v>0</v>
      </c>
      <c r="D197" s="5">
        <f>SUMIFS(base_de_dados!$T:$T,base_de_dados!$B:$B,$B197,base_de_dados!$G:$G,D$61,base_de_dados!$H:$H,$L$1,base_de_dados!$C:$C,$A197,base_de_dados!$M:$M,"&lt;=2010",base_de_dados!$O:$O,"&gt;=40543")</f>
        <v>0</v>
      </c>
      <c r="E197" s="5">
        <f>SUMIFS(base_de_dados!$T:$T,base_de_dados!$B:$B,$B197,base_de_dados!$G:$G,E$61,base_de_dados!$H:$H,$L$1,base_de_dados!$C:$C,$A197,base_de_dados!$M:$M,"&lt;=2010",base_de_dados!$O:$O,"&gt;=40543")</f>
        <v>0</v>
      </c>
      <c r="F197" s="5">
        <f>SUMIFS(base_de_dados!$T:$T,base_de_dados!$B:$B,$B197,base_de_dados!$G:$G,F$61,base_de_dados!$H:$H,$L$1,base_de_dados!$C:$C,$A197,base_de_dados!$M:$M,"&lt;=2010",base_de_dados!$O:$O,"&gt;=40543")</f>
        <v>0</v>
      </c>
      <c r="G197" s="5">
        <f>SUMIFS(base_de_dados!$T:$T,base_de_dados!$B:$B,$B197,base_de_dados!$G:$G,G$61,base_de_dados!$H:$H,$L$1,base_de_dados!$C:$C,$A197,base_de_dados!$M:$M,"&lt;=2010",base_de_dados!$O:$O,"&gt;=40543")</f>
        <v>0</v>
      </c>
      <c r="H197" s="5">
        <f>SUMIFS(base_de_dados!$T:$T,base_de_dados!$B:$B,$B197,base_de_dados!$G:$G,H$61,base_de_dados!$H:$H,$L$1,base_de_dados!$C:$C,$A197,base_de_dados!$M:$M,"&lt;=2010",base_de_dados!$O:$O,"&gt;=40543")</f>
        <v>0</v>
      </c>
      <c r="I197" s="5">
        <f>SUMIFS(base_de_dados!$T:$T,base_de_dados!$B:$B,$B197,base_de_dados!$G:$G,I$61,base_de_dados!$H:$H,$L$1,base_de_dados!$C:$C,$A197,base_de_dados!$M:$M,"&lt;=2010",base_de_dados!$O:$O,"&gt;=40543")</f>
        <v>0</v>
      </c>
      <c r="J197" s="5">
        <f>SUMIFS(base_de_dados!$T:$T,base_de_dados!$B:$B,$B197,base_de_dados!$G:$G,J$61,base_de_dados!$H:$H,$L$1,base_de_dados!$C:$C,$A197,base_de_dados!$M:$M,"&lt;=2010",base_de_dados!$O:$O,"&gt;=40543")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SUMIFS(base_de_dados!$T:$T,base_de_dados!$B:$B,$B198,base_de_dados!$G:$G,C$61,base_de_dados!$H:$H,$L$1,base_de_dados!$C:$C,$A198,base_de_dados!$M:$M,"&lt;=2010",base_de_dados!$O:$O,"&gt;=40543")</f>
        <v>1.5916666666666666E-2</v>
      </c>
      <c r="D198" s="5">
        <f>SUMIFS(base_de_dados!$T:$T,base_de_dados!$B:$B,$B198,base_de_dados!$G:$G,D$61,base_de_dados!$H:$H,$L$1,base_de_dados!$C:$C,$A198,base_de_dados!$M:$M,"&lt;=2010",base_de_dados!$O:$O,"&gt;=40543")</f>
        <v>0.14029680365296804</v>
      </c>
      <c r="E198" s="5">
        <f>SUMIFS(base_de_dados!$T:$T,base_de_dados!$B:$B,$B198,base_de_dados!$G:$G,E$61,base_de_dados!$H:$H,$L$1,base_de_dados!$C:$C,$A198,base_de_dados!$M:$M,"&lt;=2010",base_de_dados!$O:$O,"&gt;=40543")</f>
        <v>5.02283105022831E-4</v>
      </c>
      <c r="F198" s="5">
        <f>SUMIFS(base_de_dados!$T:$T,base_de_dados!$B:$B,$B198,base_de_dados!$G:$G,F$61,base_de_dados!$H:$H,$L$1,base_de_dados!$C:$C,$A198,base_de_dados!$M:$M,"&lt;=2010",base_de_dados!$O:$O,"&gt;=40543")</f>
        <v>0.65866882293252149</v>
      </c>
      <c r="G198" s="5">
        <f>SUMIFS(base_de_dados!$T:$T,base_de_dados!$B:$B,$B198,base_de_dados!$G:$G,G$61,base_de_dados!$H:$H,$L$1,base_de_dados!$C:$C,$A198,base_de_dados!$M:$M,"&lt;=2010",base_de_dados!$O:$O,"&gt;=40543")</f>
        <v>0</v>
      </c>
      <c r="H198" s="5">
        <f>SUMIFS(base_de_dados!$T:$T,base_de_dados!$B:$B,$B198,base_de_dados!$G:$G,H$61,base_de_dados!$H:$H,$L$1,base_de_dados!$C:$C,$A198,base_de_dados!$M:$M,"&lt;=2010",base_de_dados!$O:$O,"&gt;=40543")</f>
        <v>0</v>
      </c>
      <c r="I198" s="5">
        <f>SUMIFS(base_de_dados!$T:$T,base_de_dados!$B:$B,$B198,base_de_dados!$G:$G,I$61,base_de_dados!$H:$H,$L$1,base_de_dados!$C:$C,$A198,base_de_dados!$M:$M,"&lt;=2010",base_de_dados!$O:$O,"&gt;=40543")</f>
        <v>0</v>
      </c>
      <c r="J198" s="5">
        <f>SUMIFS(base_de_dados!$T:$T,base_de_dados!$B:$B,$B198,base_de_dados!$G:$G,J$61,base_de_dados!$H:$H,$L$1,base_de_dados!$C:$C,$A198,base_de_dados!$M:$M,"&lt;=2010",base_de_dados!$O:$O,"&gt;=40543")</f>
        <v>0</v>
      </c>
      <c r="K198" s="32">
        <f t="shared" si="7"/>
        <v>0.81538457635717898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SUMIFS(base_de_dados!$T:$T,base_de_dados!$B:$B,$B199,base_de_dados!$G:$G,C$61,base_de_dados!$H:$H,$L$1,base_de_dados!$C:$C,$A199,base_de_dados!$M:$M,"&lt;=2010",base_de_dados!$O:$O,"&gt;=40543")</f>
        <v>0</v>
      </c>
      <c r="D199" s="5">
        <f>SUMIFS(base_de_dados!$T:$T,base_de_dados!$B:$B,$B199,base_de_dados!$G:$G,D$61,base_de_dados!$H:$H,$L$1,base_de_dados!$C:$C,$A199,base_de_dados!$M:$M,"&lt;=2010",base_de_dados!$O:$O,"&gt;=40543")</f>
        <v>0</v>
      </c>
      <c r="E199" s="5">
        <f>SUMIFS(base_de_dados!$T:$T,base_de_dados!$B:$B,$B199,base_de_dados!$G:$G,E$61,base_de_dados!$H:$H,$L$1,base_de_dados!$C:$C,$A199,base_de_dados!$M:$M,"&lt;=2010",base_de_dados!$O:$O,"&gt;=40543")</f>
        <v>0</v>
      </c>
      <c r="F199" s="5">
        <f>SUMIFS(base_de_dados!$T:$T,base_de_dados!$B:$B,$B199,base_de_dados!$G:$G,F$61,base_de_dados!$H:$H,$L$1,base_de_dados!$C:$C,$A199,base_de_dados!$M:$M,"&lt;=2010",base_de_dados!$O:$O,"&gt;=40543")</f>
        <v>1.0121765601217655E-2</v>
      </c>
      <c r="G199" s="5">
        <f>SUMIFS(base_de_dados!$T:$T,base_de_dados!$B:$B,$B199,base_de_dados!$G:$G,G$61,base_de_dados!$H:$H,$L$1,base_de_dados!$C:$C,$A199,base_de_dados!$M:$M,"&lt;=2010",base_de_dados!$O:$O,"&gt;=40543")</f>
        <v>0</v>
      </c>
      <c r="H199" s="5">
        <f>SUMIFS(base_de_dados!$T:$T,base_de_dados!$B:$B,$B199,base_de_dados!$G:$G,H$61,base_de_dados!$H:$H,$L$1,base_de_dados!$C:$C,$A199,base_de_dados!$M:$M,"&lt;=2010",base_de_dados!$O:$O,"&gt;=40543")</f>
        <v>0</v>
      </c>
      <c r="I199" s="5">
        <f>SUMIFS(base_de_dados!$T:$T,base_de_dados!$B:$B,$B199,base_de_dados!$G:$G,I$61,base_de_dados!$H:$H,$L$1,base_de_dados!$C:$C,$A199,base_de_dados!$M:$M,"&lt;=2010",base_de_dados!$O:$O,"&gt;=40543")</f>
        <v>0</v>
      </c>
      <c r="J199" s="5">
        <f>SUMIFS(base_de_dados!$T:$T,base_de_dados!$B:$B,$B199,base_de_dados!$G:$G,J$61,base_de_dados!$H:$H,$L$1,base_de_dados!$C:$C,$A199,base_de_dados!$M:$M,"&lt;=2010",base_de_dados!$O:$O,"&gt;=40543")</f>
        <v>0</v>
      </c>
      <c r="K199" s="32">
        <f t="shared" si="7"/>
        <v>1.0121765601217655E-2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SUMIFS(base_de_dados!$T:$T,base_de_dados!$B:$B,$B200,base_de_dados!$G:$G,C$61,base_de_dados!$H:$H,$L$1,base_de_dados!$C:$C,$A200,base_de_dados!$M:$M,"&lt;=2010",base_de_dados!$O:$O,"&gt;=40543")</f>
        <v>0</v>
      </c>
      <c r="D200" s="5">
        <f>SUMIFS(base_de_dados!$T:$T,base_de_dados!$B:$B,$B200,base_de_dados!$G:$G,D$61,base_de_dados!$H:$H,$L$1,base_de_dados!$C:$C,$A200,base_de_dados!$M:$M,"&lt;=2010",base_de_dados!$O:$O,"&gt;=40543")</f>
        <v>0</v>
      </c>
      <c r="E200" s="5">
        <f>SUMIFS(base_de_dados!$T:$T,base_de_dados!$B:$B,$B200,base_de_dados!$G:$G,E$61,base_de_dados!$H:$H,$L$1,base_de_dados!$C:$C,$A200,base_de_dados!$M:$M,"&lt;=2010",base_de_dados!$O:$O,"&gt;=40543")</f>
        <v>0</v>
      </c>
      <c r="F200" s="5">
        <f>SUMIFS(base_de_dados!$T:$T,base_de_dados!$B:$B,$B200,base_de_dados!$G:$G,F$61,base_de_dados!$H:$H,$L$1,base_de_dados!$C:$C,$A200,base_de_dados!$M:$M,"&lt;=2010",base_de_dados!$O:$O,"&gt;=40543")</f>
        <v>0</v>
      </c>
      <c r="G200" s="5">
        <f>SUMIFS(base_de_dados!$T:$T,base_de_dados!$B:$B,$B200,base_de_dados!$G:$G,G$61,base_de_dados!$H:$H,$L$1,base_de_dados!$C:$C,$A200,base_de_dados!$M:$M,"&lt;=2010",base_de_dados!$O:$O,"&gt;=40543")</f>
        <v>0</v>
      </c>
      <c r="H200" s="5">
        <f>SUMIFS(base_de_dados!$T:$T,base_de_dados!$B:$B,$B200,base_de_dados!$G:$G,H$61,base_de_dados!$H:$H,$L$1,base_de_dados!$C:$C,$A200,base_de_dados!$M:$M,"&lt;=2010",base_de_dados!$O:$O,"&gt;=40543")</f>
        <v>0</v>
      </c>
      <c r="I200" s="5">
        <f>SUMIFS(base_de_dados!$T:$T,base_de_dados!$B:$B,$B200,base_de_dados!$G:$G,I$61,base_de_dados!$H:$H,$L$1,base_de_dados!$C:$C,$A200,base_de_dados!$M:$M,"&lt;=2010",base_de_dados!$O:$O,"&gt;=40543")</f>
        <v>0</v>
      </c>
      <c r="J200" s="5">
        <f>SUMIFS(base_de_dados!$T:$T,base_de_dados!$B:$B,$B200,base_de_dados!$G:$G,J$61,base_de_dados!$H:$H,$L$1,base_de_dados!$C:$C,$A200,base_de_dados!$M:$M,"&lt;=2010",base_de_dados!$O:$O,"&gt;=40543")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SUMIFS(base_de_dados!$T:$T,base_de_dados!$B:$B,$B201,base_de_dados!$G:$G,C$61,base_de_dados!$H:$H,$L$1,base_de_dados!$C:$C,$A201,base_de_dados!$M:$M,"&lt;=2010",base_de_dados!$O:$O,"&gt;=40543")</f>
        <v>0</v>
      </c>
      <c r="D201" s="5">
        <f>SUMIFS(base_de_dados!$T:$T,base_de_dados!$B:$B,$B201,base_de_dados!$G:$G,D$61,base_de_dados!$H:$H,$L$1,base_de_dados!$C:$C,$A201,base_de_dados!$M:$M,"&lt;=2010",base_de_dados!$O:$O,"&gt;=40543")</f>
        <v>0</v>
      </c>
      <c r="E201" s="5">
        <f>SUMIFS(base_de_dados!$T:$T,base_de_dados!$B:$B,$B201,base_de_dados!$G:$G,E$61,base_de_dados!$H:$H,$L$1,base_de_dados!$C:$C,$A201,base_de_dados!$M:$M,"&lt;=2010",base_de_dados!$O:$O,"&gt;=40543")</f>
        <v>0</v>
      </c>
      <c r="F201" s="5">
        <f>SUMIFS(base_de_dados!$T:$T,base_de_dados!$B:$B,$B201,base_de_dados!$G:$G,F$61,base_de_dados!$H:$H,$L$1,base_de_dados!$C:$C,$A201,base_de_dados!$M:$M,"&lt;=2010",base_de_dados!$O:$O,"&gt;=40543")</f>
        <v>0</v>
      </c>
      <c r="G201" s="5">
        <f>SUMIFS(base_de_dados!$T:$T,base_de_dados!$B:$B,$B201,base_de_dados!$G:$G,G$61,base_de_dados!$H:$H,$L$1,base_de_dados!$C:$C,$A201,base_de_dados!$M:$M,"&lt;=2010",base_de_dados!$O:$O,"&gt;=40543")</f>
        <v>0</v>
      </c>
      <c r="H201" s="5">
        <f>SUMIFS(base_de_dados!$T:$T,base_de_dados!$B:$B,$B201,base_de_dados!$G:$G,H$61,base_de_dados!$H:$H,$L$1,base_de_dados!$C:$C,$A201,base_de_dados!$M:$M,"&lt;=2010",base_de_dados!$O:$O,"&gt;=40543")</f>
        <v>0</v>
      </c>
      <c r="I201" s="5">
        <f>SUMIFS(base_de_dados!$T:$T,base_de_dados!$B:$B,$B201,base_de_dados!$G:$G,I$61,base_de_dados!$H:$H,$L$1,base_de_dados!$C:$C,$A201,base_de_dados!$M:$M,"&lt;=2010",base_de_dados!$O:$O,"&gt;=40543")</f>
        <v>0</v>
      </c>
      <c r="J201" s="5">
        <f>SUMIFS(base_de_dados!$T:$T,base_de_dados!$B:$B,$B201,base_de_dados!$G:$G,J$61,base_de_dados!$H:$H,$L$1,base_de_dados!$C:$C,$A201,base_de_dados!$M:$M,"&lt;=2010",base_de_dados!$O:$O,"&gt;=40543")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SUMIFS(base_de_dados!$T:$T,base_de_dados!$B:$B,$B202,base_de_dados!$G:$G,C$61,base_de_dados!$H:$H,$L$1,base_de_dados!$C:$C,$A202,base_de_dados!$M:$M,"&lt;=2010",base_de_dados!$O:$O,"&gt;=40543")</f>
        <v>0</v>
      </c>
      <c r="D202" s="5">
        <f>SUMIFS(base_de_dados!$T:$T,base_de_dados!$B:$B,$B202,base_de_dados!$G:$G,D$61,base_de_dados!$H:$H,$L$1,base_de_dados!$C:$C,$A202,base_de_dados!$M:$M,"&lt;=2010",base_de_dados!$O:$O,"&gt;=40543")</f>
        <v>0</v>
      </c>
      <c r="E202" s="5">
        <f>SUMIFS(base_de_dados!$T:$T,base_de_dados!$B:$B,$B202,base_de_dados!$G:$G,E$61,base_de_dados!$H:$H,$L$1,base_de_dados!$C:$C,$A202,base_de_dados!$M:$M,"&lt;=2010",base_de_dados!$O:$O,"&gt;=40543")</f>
        <v>0</v>
      </c>
      <c r="F202" s="5">
        <f>SUMIFS(base_de_dados!$T:$T,base_de_dados!$B:$B,$B202,base_de_dados!$G:$G,F$61,base_de_dados!$H:$H,$L$1,base_de_dados!$C:$C,$A202,base_de_dados!$M:$M,"&lt;=2010",base_de_dados!$O:$O,"&gt;=40543")</f>
        <v>0</v>
      </c>
      <c r="G202" s="5">
        <f>SUMIFS(base_de_dados!$T:$T,base_de_dados!$B:$B,$B202,base_de_dados!$G:$G,G$61,base_de_dados!$H:$H,$L$1,base_de_dados!$C:$C,$A202,base_de_dados!$M:$M,"&lt;=2010",base_de_dados!$O:$O,"&gt;=40543")</f>
        <v>0</v>
      </c>
      <c r="H202" s="5">
        <f>SUMIFS(base_de_dados!$T:$T,base_de_dados!$B:$B,$B202,base_de_dados!$G:$G,H$61,base_de_dados!$H:$H,$L$1,base_de_dados!$C:$C,$A202,base_de_dados!$M:$M,"&lt;=2010",base_de_dados!$O:$O,"&gt;=40543")</f>
        <v>0</v>
      </c>
      <c r="I202" s="5">
        <f>SUMIFS(base_de_dados!$T:$T,base_de_dados!$B:$B,$B202,base_de_dados!$G:$G,I$61,base_de_dados!$H:$H,$L$1,base_de_dados!$C:$C,$A202,base_de_dados!$M:$M,"&lt;=2010",base_de_dados!$O:$O,"&gt;=40543")</f>
        <v>0</v>
      </c>
      <c r="J202" s="5">
        <f>SUMIFS(base_de_dados!$T:$T,base_de_dados!$B:$B,$B202,base_de_dados!$G:$G,J$61,base_de_dados!$H:$H,$L$1,base_de_dados!$C:$C,$A202,base_de_dados!$M:$M,"&lt;=2010",base_de_dados!$O:$O,"&gt;=40543")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SUMIFS(base_de_dados!$T:$T,base_de_dados!$B:$B,$B203,base_de_dados!$G:$G,C$61,base_de_dados!$H:$H,$L$1,base_de_dados!$C:$C,$A203,base_de_dados!$M:$M,"&lt;=2010",base_de_dados!$O:$O,"&gt;=40543")</f>
        <v>0</v>
      </c>
      <c r="D203" s="5">
        <f>SUMIFS(base_de_dados!$T:$T,base_de_dados!$B:$B,$B203,base_de_dados!$G:$G,D$61,base_de_dados!$H:$H,$L$1,base_de_dados!$C:$C,$A203,base_de_dados!$M:$M,"&lt;=2010",base_de_dados!$O:$O,"&gt;=40543")</f>
        <v>0</v>
      </c>
      <c r="E203" s="5">
        <f>SUMIFS(base_de_dados!$T:$T,base_de_dados!$B:$B,$B203,base_de_dados!$G:$G,E$61,base_de_dados!$H:$H,$L$1,base_de_dados!$C:$C,$A203,base_de_dados!$M:$M,"&lt;=2010",base_de_dados!$O:$O,"&gt;=40543")</f>
        <v>0</v>
      </c>
      <c r="F203" s="5">
        <f>SUMIFS(base_de_dados!$T:$T,base_de_dados!$B:$B,$B203,base_de_dados!$G:$G,F$61,base_de_dados!$H:$H,$L$1,base_de_dados!$C:$C,$A203,base_de_dados!$M:$M,"&lt;=2010",base_de_dados!$O:$O,"&gt;=40543")</f>
        <v>0</v>
      </c>
      <c r="G203" s="5">
        <f>SUMIFS(base_de_dados!$T:$T,base_de_dados!$B:$B,$B203,base_de_dados!$G:$G,G$61,base_de_dados!$H:$H,$L$1,base_de_dados!$C:$C,$A203,base_de_dados!$M:$M,"&lt;=2010",base_de_dados!$O:$O,"&gt;=40543")</f>
        <v>0</v>
      </c>
      <c r="H203" s="5">
        <f>SUMIFS(base_de_dados!$T:$T,base_de_dados!$B:$B,$B203,base_de_dados!$G:$G,H$61,base_de_dados!$H:$H,$L$1,base_de_dados!$C:$C,$A203,base_de_dados!$M:$M,"&lt;=2010",base_de_dados!$O:$O,"&gt;=40543")</f>
        <v>0</v>
      </c>
      <c r="I203" s="5">
        <f>SUMIFS(base_de_dados!$T:$T,base_de_dados!$B:$B,$B203,base_de_dados!$G:$G,I$61,base_de_dados!$H:$H,$L$1,base_de_dados!$C:$C,$A203,base_de_dados!$M:$M,"&lt;=2010",base_de_dados!$O:$O,"&gt;=40543")</f>
        <v>0</v>
      </c>
      <c r="J203" s="5">
        <f>SUMIFS(base_de_dados!$T:$T,base_de_dados!$B:$B,$B203,base_de_dados!$G:$G,J$61,base_de_dados!$H:$H,$L$1,base_de_dados!$C:$C,$A203,base_de_dados!$M:$M,"&lt;=2010",base_de_dados!$O:$O,"&gt;=40543")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SUMIFS(base_de_dados!$T:$T,base_de_dados!$B:$B,$B204,base_de_dados!$G:$G,C$61,base_de_dados!$H:$H,$L$1,base_de_dados!$C:$C,$A204,base_de_dados!$M:$M,"&lt;=2010",base_de_dados!$O:$O,"&gt;=40543")</f>
        <v>0</v>
      </c>
      <c r="D204" s="5">
        <f>SUMIFS(base_de_dados!$T:$T,base_de_dados!$B:$B,$B204,base_de_dados!$G:$G,D$61,base_de_dados!$H:$H,$L$1,base_de_dados!$C:$C,$A204,base_de_dados!$M:$M,"&lt;=2010",base_de_dados!$O:$O,"&gt;=40543")</f>
        <v>0</v>
      </c>
      <c r="E204" s="5">
        <f>SUMIFS(base_de_dados!$T:$T,base_de_dados!$B:$B,$B204,base_de_dados!$G:$G,E$61,base_de_dados!$H:$H,$L$1,base_de_dados!$C:$C,$A204,base_de_dados!$M:$M,"&lt;=2010",base_de_dados!$O:$O,"&gt;=40543")</f>
        <v>0</v>
      </c>
      <c r="F204" s="5">
        <f>SUMIFS(base_de_dados!$T:$T,base_de_dados!$B:$B,$B204,base_de_dados!$G:$G,F$61,base_de_dados!$H:$H,$L$1,base_de_dados!$C:$C,$A204,base_de_dados!$M:$M,"&lt;=2010",base_de_dados!$O:$O,"&gt;=40543")</f>
        <v>0</v>
      </c>
      <c r="G204" s="5">
        <f>SUMIFS(base_de_dados!$T:$T,base_de_dados!$B:$B,$B204,base_de_dados!$G:$G,G$61,base_de_dados!$H:$H,$L$1,base_de_dados!$C:$C,$A204,base_de_dados!$M:$M,"&lt;=2010",base_de_dados!$O:$O,"&gt;=40543")</f>
        <v>0</v>
      </c>
      <c r="H204" s="5">
        <f>SUMIFS(base_de_dados!$T:$T,base_de_dados!$B:$B,$B204,base_de_dados!$G:$G,H$61,base_de_dados!$H:$H,$L$1,base_de_dados!$C:$C,$A204,base_de_dados!$M:$M,"&lt;=2010",base_de_dados!$O:$O,"&gt;=40543")</f>
        <v>0</v>
      </c>
      <c r="I204" s="5">
        <f>SUMIFS(base_de_dados!$T:$T,base_de_dados!$B:$B,$B204,base_de_dados!$G:$G,I$61,base_de_dados!$H:$H,$L$1,base_de_dados!$C:$C,$A204,base_de_dados!$M:$M,"&lt;=2010",base_de_dados!$O:$O,"&gt;=40543")</f>
        <v>0</v>
      </c>
      <c r="J204" s="5">
        <f>SUMIFS(base_de_dados!$T:$T,base_de_dados!$B:$B,$B204,base_de_dados!$G:$G,J$61,base_de_dados!$H:$H,$L$1,base_de_dados!$C:$C,$A204,base_de_dados!$M:$M,"&lt;=2010",base_de_dados!$O:$O,"&gt;=40543")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SUMIFS(base_de_dados!$T:$T,base_de_dados!$B:$B,$B205,base_de_dados!$G:$G,C$61,base_de_dados!$H:$H,$L$1,base_de_dados!$C:$C,$A205,base_de_dados!$M:$M,"&lt;=2010",base_de_dados!$O:$O,"&gt;=40543")</f>
        <v>0</v>
      </c>
      <c r="D205" s="5">
        <f>SUMIFS(base_de_dados!$T:$T,base_de_dados!$B:$B,$B205,base_de_dados!$G:$G,D$61,base_de_dados!$H:$H,$L$1,base_de_dados!$C:$C,$A205,base_de_dados!$M:$M,"&lt;=2010",base_de_dados!$O:$O,"&gt;=40543")</f>
        <v>0</v>
      </c>
      <c r="E205" s="5">
        <f>SUMIFS(base_de_dados!$T:$T,base_de_dados!$B:$B,$B205,base_de_dados!$G:$G,E$61,base_de_dados!$H:$H,$L$1,base_de_dados!$C:$C,$A205,base_de_dados!$M:$M,"&lt;=2010",base_de_dados!$O:$O,"&gt;=40543")</f>
        <v>0</v>
      </c>
      <c r="F205" s="5">
        <f>SUMIFS(base_de_dados!$T:$T,base_de_dados!$B:$B,$B205,base_de_dados!$G:$G,F$61,base_de_dados!$H:$H,$L$1,base_de_dados!$C:$C,$A205,base_de_dados!$M:$M,"&lt;=2010",base_de_dados!$O:$O,"&gt;=40543")</f>
        <v>0</v>
      </c>
      <c r="G205" s="5">
        <f>SUMIFS(base_de_dados!$T:$T,base_de_dados!$B:$B,$B205,base_de_dados!$G:$G,G$61,base_de_dados!$H:$H,$L$1,base_de_dados!$C:$C,$A205,base_de_dados!$M:$M,"&lt;=2010",base_de_dados!$O:$O,"&gt;=40543")</f>
        <v>0</v>
      </c>
      <c r="H205" s="5">
        <f>SUMIFS(base_de_dados!$T:$T,base_de_dados!$B:$B,$B205,base_de_dados!$G:$G,H$61,base_de_dados!$H:$H,$L$1,base_de_dados!$C:$C,$A205,base_de_dados!$M:$M,"&lt;=2010",base_de_dados!$O:$O,"&gt;=40543")</f>
        <v>0</v>
      </c>
      <c r="I205" s="5">
        <f>SUMIFS(base_de_dados!$T:$T,base_de_dados!$B:$B,$B205,base_de_dados!$G:$G,I$61,base_de_dados!$H:$H,$L$1,base_de_dados!$C:$C,$A205,base_de_dados!$M:$M,"&lt;=2010",base_de_dados!$O:$O,"&gt;=40543")</f>
        <v>0</v>
      </c>
      <c r="J205" s="5">
        <f>SUMIFS(base_de_dados!$T:$T,base_de_dados!$B:$B,$B205,base_de_dados!$G:$G,J$61,base_de_dados!$H:$H,$L$1,base_de_dados!$C:$C,$A205,base_de_dados!$M:$M,"&lt;=2010",base_de_dados!$O:$O,"&gt;=40543")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SUMIFS(base_de_dados!$T:$T,base_de_dados!$B:$B,$B206,base_de_dados!$G:$G,C$61,base_de_dados!$H:$H,$L$1,base_de_dados!$C:$C,$A206,base_de_dados!$M:$M,"&lt;=2010",base_de_dados!$O:$O,"&gt;=40543")</f>
        <v>0</v>
      </c>
      <c r="D206" s="5">
        <f>SUMIFS(base_de_dados!$T:$T,base_de_dados!$B:$B,$B206,base_de_dados!$G:$G,D$61,base_de_dados!$H:$H,$L$1,base_de_dados!$C:$C,$A206,base_de_dados!$M:$M,"&lt;=2010",base_de_dados!$O:$O,"&gt;=40543")</f>
        <v>0</v>
      </c>
      <c r="E206" s="5">
        <f>SUMIFS(base_de_dados!$T:$T,base_de_dados!$B:$B,$B206,base_de_dados!$G:$G,E$61,base_de_dados!$H:$H,$L$1,base_de_dados!$C:$C,$A206,base_de_dados!$M:$M,"&lt;=2010",base_de_dados!$O:$O,"&gt;=40543")</f>
        <v>0</v>
      </c>
      <c r="F206" s="5">
        <f>SUMIFS(base_de_dados!$T:$T,base_de_dados!$B:$B,$B206,base_de_dados!$G:$G,F$61,base_de_dados!$H:$H,$L$1,base_de_dados!$C:$C,$A206,base_de_dados!$M:$M,"&lt;=2010",base_de_dados!$O:$O,"&gt;=40543")</f>
        <v>0</v>
      </c>
      <c r="G206" s="5">
        <f>SUMIFS(base_de_dados!$T:$T,base_de_dados!$B:$B,$B206,base_de_dados!$G:$G,G$61,base_de_dados!$H:$H,$L$1,base_de_dados!$C:$C,$A206,base_de_dados!$M:$M,"&lt;=2010",base_de_dados!$O:$O,"&gt;=40543")</f>
        <v>0</v>
      </c>
      <c r="H206" s="5">
        <f>SUMIFS(base_de_dados!$T:$T,base_de_dados!$B:$B,$B206,base_de_dados!$G:$G,H$61,base_de_dados!$H:$H,$L$1,base_de_dados!$C:$C,$A206,base_de_dados!$M:$M,"&lt;=2010",base_de_dados!$O:$O,"&gt;=40543")</f>
        <v>0</v>
      </c>
      <c r="I206" s="5">
        <f>SUMIFS(base_de_dados!$T:$T,base_de_dados!$B:$B,$B206,base_de_dados!$G:$G,I$61,base_de_dados!$H:$H,$L$1,base_de_dados!$C:$C,$A206,base_de_dados!$M:$M,"&lt;=2010",base_de_dados!$O:$O,"&gt;=40543")</f>
        <v>0</v>
      </c>
      <c r="J206" s="5">
        <f>SUMIFS(base_de_dados!$T:$T,base_de_dados!$B:$B,$B206,base_de_dados!$G:$G,J$61,base_de_dados!$H:$H,$L$1,base_de_dados!$C:$C,$A206,base_de_dados!$M:$M,"&lt;=2010",base_de_dados!$O:$O,"&gt;=40543")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SUMIFS(base_de_dados!$T:$T,base_de_dados!$B:$B,$B207,base_de_dados!$G:$G,C$61,base_de_dados!$H:$H,$L$1,base_de_dados!$C:$C,$A207,base_de_dados!$M:$M,"&lt;=2010",base_de_dados!$O:$O,"&gt;=40543")</f>
        <v>0</v>
      </c>
      <c r="D207" s="5">
        <f>SUMIFS(base_de_dados!$T:$T,base_de_dados!$B:$B,$B207,base_de_dados!$G:$G,D$61,base_de_dados!$H:$H,$L$1,base_de_dados!$C:$C,$A207,base_de_dados!$M:$M,"&lt;=2010",base_de_dados!$O:$O,"&gt;=40543")</f>
        <v>0</v>
      </c>
      <c r="E207" s="5">
        <f>SUMIFS(base_de_dados!$T:$T,base_de_dados!$B:$B,$B207,base_de_dados!$G:$G,E$61,base_de_dados!$H:$H,$L$1,base_de_dados!$C:$C,$A207,base_de_dados!$M:$M,"&lt;=2010",base_de_dados!$O:$O,"&gt;=40543")</f>
        <v>0</v>
      </c>
      <c r="F207" s="5">
        <f>SUMIFS(base_de_dados!$T:$T,base_de_dados!$B:$B,$B207,base_de_dados!$G:$G,F$61,base_de_dados!$H:$H,$L$1,base_de_dados!$C:$C,$A207,base_de_dados!$M:$M,"&lt;=2010",base_de_dados!$O:$O,"&gt;=40543")</f>
        <v>0</v>
      </c>
      <c r="G207" s="5">
        <f>SUMIFS(base_de_dados!$T:$T,base_de_dados!$B:$B,$B207,base_de_dados!$G:$G,G$61,base_de_dados!$H:$H,$L$1,base_de_dados!$C:$C,$A207,base_de_dados!$M:$M,"&lt;=2010",base_de_dados!$O:$O,"&gt;=40543")</f>
        <v>0</v>
      </c>
      <c r="H207" s="5">
        <f>SUMIFS(base_de_dados!$T:$T,base_de_dados!$B:$B,$B207,base_de_dados!$G:$G,H$61,base_de_dados!$H:$H,$L$1,base_de_dados!$C:$C,$A207,base_de_dados!$M:$M,"&lt;=2010",base_de_dados!$O:$O,"&gt;=40543")</f>
        <v>0</v>
      </c>
      <c r="I207" s="5">
        <f>SUMIFS(base_de_dados!$T:$T,base_de_dados!$B:$B,$B207,base_de_dados!$G:$G,I$61,base_de_dados!$H:$H,$L$1,base_de_dados!$C:$C,$A207,base_de_dados!$M:$M,"&lt;=2010",base_de_dados!$O:$O,"&gt;=40543")</f>
        <v>0</v>
      </c>
      <c r="J207" s="5">
        <f>SUMIFS(base_de_dados!$T:$T,base_de_dados!$B:$B,$B207,base_de_dados!$G:$G,J$61,base_de_dados!$H:$H,$L$1,base_de_dados!$C:$C,$A207,base_de_dados!$M:$M,"&lt;=2010",base_de_dados!$O:$O,"&gt;=40543")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SUMIFS(base_de_dados!$T:$T,base_de_dados!$B:$B,$B208,base_de_dados!$G:$G,C$61,base_de_dados!$H:$H,$L$1,base_de_dados!$C:$C,$A208,base_de_dados!$M:$M,"&lt;=2010",base_de_dados!$O:$O,"&gt;=40543")</f>
        <v>0</v>
      </c>
      <c r="D208" s="5">
        <f>SUMIFS(base_de_dados!$T:$T,base_de_dados!$B:$B,$B208,base_de_dados!$G:$G,D$61,base_de_dados!$H:$H,$L$1,base_de_dados!$C:$C,$A208,base_de_dados!$M:$M,"&lt;=2010",base_de_dados!$O:$O,"&gt;=40543")</f>
        <v>0</v>
      </c>
      <c r="E208" s="5">
        <f>SUMIFS(base_de_dados!$T:$T,base_de_dados!$B:$B,$B208,base_de_dados!$G:$G,E$61,base_de_dados!$H:$H,$L$1,base_de_dados!$C:$C,$A208,base_de_dados!$M:$M,"&lt;=2010",base_de_dados!$O:$O,"&gt;=40543")</f>
        <v>0</v>
      </c>
      <c r="F208" s="5">
        <f>SUMIFS(base_de_dados!$T:$T,base_de_dados!$B:$B,$B208,base_de_dados!$G:$G,F$61,base_de_dados!$H:$H,$L$1,base_de_dados!$C:$C,$A208,base_de_dados!$M:$M,"&lt;=2010",base_de_dados!$O:$O,"&gt;=40543")</f>
        <v>0</v>
      </c>
      <c r="G208" s="5">
        <f>SUMIFS(base_de_dados!$T:$T,base_de_dados!$B:$B,$B208,base_de_dados!$G:$G,G$61,base_de_dados!$H:$H,$L$1,base_de_dados!$C:$C,$A208,base_de_dados!$M:$M,"&lt;=2010",base_de_dados!$O:$O,"&gt;=40543")</f>
        <v>0</v>
      </c>
      <c r="H208" s="5">
        <f>SUMIFS(base_de_dados!$T:$T,base_de_dados!$B:$B,$B208,base_de_dados!$G:$G,H$61,base_de_dados!$H:$H,$L$1,base_de_dados!$C:$C,$A208,base_de_dados!$M:$M,"&lt;=2010",base_de_dados!$O:$O,"&gt;=40543")</f>
        <v>0</v>
      </c>
      <c r="I208" s="5">
        <f>SUMIFS(base_de_dados!$T:$T,base_de_dados!$B:$B,$B208,base_de_dados!$G:$G,I$61,base_de_dados!$H:$H,$L$1,base_de_dados!$C:$C,$A208,base_de_dados!$M:$M,"&lt;=2010",base_de_dados!$O:$O,"&gt;=40543")</f>
        <v>0</v>
      </c>
      <c r="J208" s="5">
        <f>SUMIFS(base_de_dados!$T:$T,base_de_dados!$B:$B,$B208,base_de_dados!$G:$G,J$61,base_de_dados!$H:$H,$L$1,base_de_dados!$C:$C,$A208,base_de_dados!$M:$M,"&lt;=2010",base_de_dados!$O:$O,"&gt;=40543")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SUMIFS(base_de_dados!$T:$T,base_de_dados!$B:$B,$B209,base_de_dados!$G:$G,C$61,base_de_dados!$H:$H,$L$1,base_de_dados!$C:$C,$A209,base_de_dados!$M:$M,"&lt;=2010",base_de_dados!$O:$O,"&gt;=40543")</f>
        <v>0</v>
      </c>
      <c r="D209" s="5">
        <f>SUMIFS(base_de_dados!$T:$T,base_de_dados!$B:$B,$B209,base_de_dados!$G:$G,D$61,base_de_dados!$H:$H,$L$1,base_de_dados!$C:$C,$A209,base_de_dados!$M:$M,"&lt;=2010",base_de_dados!$O:$O,"&gt;=40543")</f>
        <v>0</v>
      </c>
      <c r="E209" s="5">
        <f>SUMIFS(base_de_dados!$T:$T,base_de_dados!$B:$B,$B209,base_de_dados!$G:$G,E$61,base_de_dados!$H:$H,$L$1,base_de_dados!$C:$C,$A209,base_de_dados!$M:$M,"&lt;=2010",base_de_dados!$O:$O,"&gt;=40543")</f>
        <v>0</v>
      </c>
      <c r="F209" s="5">
        <f>SUMIFS(base_de_dados!$T:$T,base_de_dados!$B:$B,$B209,base_de_dados!$G:$G,F$61,base_de_dados!$H:$H,$L$1,base_de_dados!$C:$C,$A209,base_de_dados!$M:$M,"&lt;=2010",base_de_dados!$O:$O,"&gt;=40543")</f>
        <v>0</v>
      </c>
      <c r="G209" s="5">
        <f>SUMIFS(base_de_dados!$T:$T,base_de_dados!$B:$B,$B209,base_de_dados!$G:$G,G$61,base_de_dados!$H:$H,$L$1,base_de_dados!$C:$C,$A209,base_de_dados!$M:$M,"&lt;=2010",base_de_dados!$O:$O,"&gt;=40543")</f>
        <v>0</v>
      </c>
      <c r="H209" s="5">
        <f>SUMIFS(base_de_dados!$T:$T,base_de_dados!$B:$B,$B209,base_de_dados!$G:$G,H$61,base_de_dados!$H:$H,$L$1,base_de_dados!$C:$C,$A209,base_de_dados!$M:$M,"&lt;=2010",base_de_dados!$O:$O,"&gt;=40543")</f>
        <v>0</v>
      </c>
      <c r="I209" s="5">
        <f>SUMIFS(base_de_dados!$T:$T,base_de_dados!$B:$B,$B209,base_de_dados!$G:$G,I$61,base_de_dados!$H:$H,$L$1,base_de_dados!$C:$C,$A209,base_de_dados!$M:$M,"&lt;=2010",base_de_dados!$O:$O,"&gt;=40543")</f>
        <v>0</v>
      </c>
      <c r="J209" s="5">
        <f>SUMIFS(base_de_dados!$T:$T,base_de_dados!$B:$B,$B209,base_de_dados!$G:$G,J$61,base_de_dados!$H:$H,$L$1,base_de_dados!$C:$C,$A209,base_de_dados!$M:$M,"&lt;=2010",base_de_dados!$O:$O,"&gt;=40543")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SUMIFS(base_de_dados!$T:$T,base_de_dados!$B:$B,$B210,base_de_dados!$G:$G,C$61,base_de_dados!$H:$H,$L$1,base_de_dados!$C:$C,$A210,base_de_dados!$M:$M,"&lt;=2010",base_de_dados!$O:$O,"&gt;=40543")</f>
        <v>0</v>
      </c>
      <c r="D210" s="5">
        <f>SUMIFS(base_de_dados!$T:$T,base_de_dados!$B:$B,$B210,base_de_dados!$G:$G,D$61,base_de_dados!$H:$H,$L$1,base_de_dados!$C:$C,$A210,base_de_dados!$M:$M,"&lt;=2010",base_de_dados!$O:$O,"&gt;=40543")</f>
        <v>0</v>
      </c>
      <c r="E210" s="5">
        <f>SUMIFS(base_de_dados!$T:$T,base_de_dados!$B:$B,$B210,base_de_dados!$G:$G,E$61,base_de_dados!$H:$H,$L$1,base_de_dados!$C:$C,$A210,base_de_dados!$M:$M,"&lt;=2010",base_de_dados!$O:$O,"&gt;=40543")</f>
        <v>0</v>
      </c>
      <c r="F210" s="5">
        <f>SUMIFS(base_de_dados!$T:$T,base_de_dados!$B:$B,$B210,base_de_dados!$G:$G,F$61,base_de_dados!$H:$H,$L$1,base_de_dados!$C:$C,$A210,base_de_dados!$M:$M,"&lt;=2010",base_de_dados!$O:$O,"&gt;=40543")</f>
        <v>0</v>
      </c>
      <c r="G210" s="5">
        <f>SUMIFS(base_de_dados!$T:$T,base_de_dados!$B:$B,$B210,base_de_dados!$G:$G,G$61,base_de_dados!$H:$H,$L$1,base_de_dados!$C:$C,$A210,base_de_dados!$M:$M,"&lt;=2010",base_de_dados!$O:$O,"&gt;=40543")</f>
        <v>0</v>
      </c>
      <c r="H210" s="5">
        <f>SUMIFS(base_de_dados!$T:$T,base_de_dados!$B:$B,$B210,base_de_dados!$G:$G,H$61,base_de_dados!$H:$H,$L$1,base_de_dados!$C:$C,$A210,base_de_dados!$M:$M,"&lt;=2010",base_de_dados!$O:$O,"&gt;=40543")</f>
        <v>0</v>
      </c>
      <c r="I210" s="5">
        <f>SUMIFS(base_de_dados!$T:$T,base_de_dados!$B:$B,$B210,base_de_dados!$G:$G,I$61,base_de_dados!$H:$H,$L$1,base_de_dados!$C:$C,$A210,base_de_dados!$M:$M,"&lt;=2010",base_de_dados!$O:$O,"&gt;=40543")</f>
        <v>0</v>
      </c>
      <c r="J210" s="5">
        <f>SUMIFS(base_de_dados!$T:$T,base_de_dados!$B:$B,$B210,base_de_dados!$G:$G,J$61,base_de_dados!$H:$H,$L$1,base_de_dados!$C:$C,$A210,base_de_dados!$M:$M,"&lt;=2010",base_de_dados!$O:$O,"&gt;=40543")</f>
        <v>0</v>
      </c>
      <c r="K210" s="32">
        <f t="shared" si="7"/>
        <v>0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SUMIFS(base_de_dados!$T:$T,base_de_dados!$B:$B,$B211,base_de_dados!$G:$G,C$61,base_de_dados!$H:$H,$L$1,base_de_dados!$C:$C,$A211,base_de_dados!$M:$M,"&lt;=2010",base_de_dados!$O:$O,"&gt;=40543")</f>
        <v>0</v>
      </c>
      <c r="D211" s="5">
        <f>SUMIFS(base_de_dados!$T:$T,base_de_dados!$B:$B,$B211,base_de_dados!$G:$G,D$61,base_de_dados!$H:$H,$L$1,base_de_dados!$C:$C,$A211,base_de_dados!$M:$M,"&lt;=2010",base_de_dados!$O:$O,"&gt;=40543")</f>
        <v>0</v>
      </c>
      <c r="E211" s="5">
        <f>SUMIFS(base_de_dados!$T:$T,base_de_dados!$B:$B,$B211,base_de_dados!$G:$G,E$61,base_de_dados!$H:$H,$L$1,base_de_dados!$C:$C,$A211,base_de_dados!$M:$M,"&lt;=2010",base_de_dados!$O:$O,"&gt;=40543")</f>
        <v>0</v>
      </c>
      <c r="F211" s="5">
        <f>SUMIFS(base_de_dados!$T:$T,base_de_dados!$B:$B,$B211,base_de_dados!$G:$G,F$61,base_de_dados!$H:$H,$L$1,base_de_dados!$C:$C,$A211,base_de_dados!$M:$M,"&lt;=2010",base_de_dados!$O:$O,"&gt;=40543")</f>
        <v>0</v>
      </c>
      <c r="G211" s="5">
        <f>SUMIFS(base_de_dados!$T:$T,base_de_dados!$B:$B,$B211,base_de_dados!$G:$G,G$61,base_de_dados!$H:$H,$L$1,base_de_dados!$C:$C,$A211,base_de_dados!$M:$M,"&lt;=2010",base_de_dados!$O:$O,"&gt;=40543")</f>
        <v>0</v>
      </c>
      <c r="H211" s="5">
        <f>SUMIFS(base_de_dados!$T:$T,base_de_dados!$B:$B,$B211,base_de_dados!$G:$G,H$61,base_de_dados!$H:$H,$L$1,base_de_dados!$C:$C,$A211,base_de_dados!$M:$M,"&lt;=2010",base_de_dados!$O:$O,"&gt;=40543")</f>
        <v>0</v>
      </c>
      <c r="I211" s="5">
        <f>SUMIFS(base_de_dados!$T:$T,base_de_dados!$B:$B,$B211,base_de_dados!$G:$G,I$61,base_de_dados!$H:$H,$L$1,base_de_dados!$C:$C,$A211,base_de_dados!$M:$M,"&lt;=2010",base_de_dados!$O:$O,"&gt;=40543")</f>
        <v>0</v>
      </c>
      <c r="J211" s="5">
        <f>SUMIFS(base_de_dados!$T:$T,base_de_dados!$B:$B,$B211,base_de_dados!$G:$G,J$61,base_de_dados!$H:$H,$L$1,base_de_dados!$C:$C,$A211,base_de_dados!$M:$M,"&lt;=2010",base_de_dados!$O:$O,"&gt;=40543")</f>
        <v>0</v>
      </c>
      <c r="K211" s="32">
        <f t="shared" si="7"/>
        <v>0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SUMIFS(base_de_dados!$T:$T,base_de_dados!$B:$B,$B212,base_de_dados!$G:$G,C$61,base_de_dados!$H:$H,$L$1,base_de_dados!$C:$C,$A212,base_de_dados!$M:$M,"&lt;=2010",base_de_dados!$O:$O,"&gt;=40543")</f>
        <v>0</v>
      </c>
      <c r="D212" s="5">
        <f>SUMIFS(base_de_dados!$T:$T,base_de_dados!$B:$B,$B212,base_de_dados!$G:$G,D$61,base_de_dados!$H:$H,$L$1,base_de_dados!$C:$C,$A212,base_de_dados!$M:$M,"&lt;=2010",base_de_dados!$O:$O,"&gt;=40543")</f>
        <v>0</v>
      </c>
      <c r="E212" s="5">
        <f>SUMIFS(base_de_dados!$T:$T,base_de_dados!$B:$B,$B212,base_de_dados!$G:$G,E$61,base_de_dados!$H:$H,$L$1,base_de_dados!$C:$C,$A212,base_de_dados!$M:$M,"&lt;=2010",base_de_dados!$O:$O,"&gt;=40543")</f>
        <v>0</v>
      </c>
      <c r="F212" s="5">
        <f>SUMIFS(base_de_dados!$T:$T,base_de_dados!$B:$B,$B212,base_de_dados!$G:$G,F$61,base_de_dados!$H:$H,$L$1,base_de_dados!$C:$C,$A212,base_de_dados!$M:$M,"&lt;=2010",base_de_dados!$O:$O,"&gt;=40543")</f>
        <v>0</v>
      </c>
      <c r="G212" s="5">
        <f>SUMIFS(base_de_dados!$T:$T,base_de_dados!$B:$B,$B212,base_de_dados!$G:$G,G$61,base_de_dados!$H:$H,$L$1,base_de_dados!$C:$C,$A212,base_de_dados!$M:$M,"&lt;=2010",base_de_dados!$O:$O,"&gt;=40543")</f>
        <v>0</v>
      </c>
      <c r="H212" s="5">
        <f>SUMIFS(base_de_dados!$T:$T,base_de_dados!$B:$B,$B212,base_de_dados!$G:$G,H$61,base_de_dados!$H:$H,$L$1,base_de_dados!$C:$C,$A212,base_de_dados!$M:$M,"&lt;=2010",base_de_dados!$O:$O,"&gt;=40543")</f>
        <v>0</v>
      </c>
      <c r="I212" s="5">
        <f>SUMIFS(base_de_dados!$T:$T,base_de_dados!$B:$B,$B212,base_de_dados!$G:$G,I$61,base_de_dados!$H:$H,$L$1,base_de_dados!$C:$C,$A212,base_de_dados!$M:$M,"&lt;=2010",base_de_dados!$O:$O,"&gt;=40543")</f>
        <v>0</v>
      </c>
      <c r="J212" s="5">
        <f>SUMIFS(base_de_dados!$T:$T,base_de_dados!$B:$B,$B212,base_de_dados!$G:$G,J$61,base_de_dados!$H:$H,$L$1,base_de_dados!$C:$C,$A212,base_de_dados!$M:$M,"&lt;=2010",base_de_dados!$O:$O,"&gt;=40543")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SUMIFS(base_de_dados!$T:$T,base_de_dados!$B:$B,$B213,base_de_dados!$G:$G,C$61,base_de_dados!$H:$H,$L$1,base_de_dados!$C:$C,$A213,base_de_dados!$M:$M,"&lt;=2010",base_de_dados!$O:$O,"&gt;=40543")</f>
        <v>0</v>
      </c>
      <c r="D213" s="5">
        <f>SUMIFS(base_de_dados!$T:$T,base_de_dados!$B:$B,$B213,base_de_dados!$G:$G,D$61,base_de_dados!$H:$H,$L$1,base_de_dados!$C:$C,$A213,base_de_dados!$M:$M,"&lt;=2010",base_de_dados!$O:$O,"&gt;=40543")</f>
        <v>0</v>
      </c>
      <c r="E213" s="5">
        <f>SUMIFS(base_de_dados!$T:$T,base_de_dados!$B:$B,$B213,base_de_dados!$G:$G,E$61,base_de_dados!$H:$H,$L$1,base_de_dados!$C:$C,$A213,base_de_dados!$M:$M,"&lt;=2010",base_de_dados!$O:$O,"&gt;=40543")</f>
        <v>0</v>
      </c>
      <c r="F213" s="5">
        <f>SUMIFS(base_de_dados!$T:$T,base_de_dados!$B:$B,$B213,base_de_dados!$G:$G,F$61,base_de_dados!$H:$H,$L$1,base_de_dados!$C:$C,$A213,base_de_dados!$M:$M,"&lt;=2010",base_de_dados!$O:$O,"&gt;=40543")</f>
        <v>0</v>
      </c>
      <c r="G213" s="5">
        <f>SUMIFS(base_de_dados!$T:$T,base_de_dados!$B:$B,$B213,base_de_dados!$G:$G,G$61,base_de_dados!$H:$H,$L$1,base_de_dados!$C:$C,$A213,base_de_dados!$M:$M,"&lt;=2010",base_de_dados!$O:$O,"&gt;=40543")</f>
        <v>0</v>
      </c>
      <c r="H213" s="5">
        <f>SUMIFS(base_de_dados!$T:$T,base_de_dados!$B:$B,$B213,base_de_dados!$G:$G,H$61,base_de_dados!$H:$H,$L$1,base_de_dados!$C:$C,$A213,base_de_dados!$M:$M,"&lt;=2010",base_de_dados!$O:$O,"&gt;=40543")</f>
        <v>0</v>
      </c>
      <c r="I213" s="5">
        <f>SUMIFS(base_de_dados!$T:$T,base_de_dados!$B:$B,$B213,base_de_dados!$G:$G,I$61,base_de_dados!$H:$H,$L$1,base_de_dados!$C:$C,$A213,base_de_dados!$M:$M,"&lt;=2010",base_de_dados!$O:$O,"&gt;=40543")</f>
        <v>0</v>
      </c>
      <c r="J213" s="5">
        <f>SUMIFS(base_de_dados!$T:$T,base_de_dados!$B:$B,$B213,base_de_dados!$G:$G,J$61,base_de_dados!$H:$H,$L$1,base_de_dados!$C:$C,$A213,base_de_dados!$M:$M,"&lt;=2010",base_de_dados!$O:$O,"&gt;=40543")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SUMIFS(base_de_dados!$T:$T,base_de_dados!$B:$B,$B214,base_de_dados!$G:$G,C$61,base_de_dados!$H:$H,$L$1,base_de_dados!$C:$C,$A214,base_de_dados!$M:$M,"&lt;=2010",base_de_dados!$O:$O,"&gt;=40543")</f>
        <v>0</v>
      </c>
      <c r="D214" s="5">
        <f>SUMIFS(base_de_dados!$T:$T,base_de_dados!$B:$B,$B214,base_de_dados!$G:$G,D$61,base_de_dados!$H:$H,$L$1,base_de_dados!$C:$C,$A214,base_de_dados!$M:$M,"&lt;=2010",base_de_dados!$O:$O,"&gt;=40543")</f>
        <v>0</v>
      </c>
      <c r="E214" s="5">
        <f>SUMIFS(base_de_dados!$T:$T,base_de_dados!$B:$B,$B214,base_de_dados!$G:$G,E$61,base_de_dados!$H:$H,$L$1,base_de_dados!$C:$C,$A214,base_de_dados!$M:$M,"&lt;=2010",base_de_dados!$O:$O,"&gt;=40543")</f>
        <v>5.7077625570776253E-2</v>
      </c>
      <c r="F214" s="5">
        <f>SUMIFS(base_de_dados!$T:$T,base_de_dados!$B:$B,$B214,base_de_dados!$G:$G,F$61,base_de_dados!$H:$H,$L$1,base_de_dados!$C:$C,$A214,base_de_dados!$M:$M,"&lt;=2010",base_de_dados!$O:$O,"&gt;=40543")</f>
        <v>3.1592465753424656E-2</v>
      </c>
      <c r="G214" s="5">
        <f>SUMIFS(base_de_dados!$T:$T,base_de_dados!$B:$B,$B214,base_de_dados!$G:$G,G$61,base_de_dados!$H:$H,$L$1,base_de_dados!$C:$C,$A214,base_de_dados!$M:$M,"&lt;=2010",base_de_dados!$O:$O,"&gt;=40543")</f>
        <v>0</v>
      </c>
      <c r="H214" s="5">
        <f>SUMIFS(base_de_dados!$T:$T,base_de_dados!$B:$B,$B214,base_de_dados!$G:$G,H$61,base_de_dados!$H:$H,$L$1,base_de_dados!$C:$C,$A214,base_de_dados!$M:$M,"&lt;=2010",base_de_dados!$O:$O,"&gt;=40543")</f>
        <v>0</v>
      </c>
      <c r="I214" s="5">
        <f>SUMIFS(base_de_dados!$T:$T,base_de_dados!$B:$B,$B214,base_de_dados!$G:$G,I$61,base_de_dados!$H:$H,$L$1,base_de_dados!$C:$C,$A214,base_de_dados!$M:$M,"&lt;=2010",base_de_dados!$O:$O,"&gt;=40543")</f>
        <v>0</v>
      </c>
      <c r="J214" s="5">
        <f>SUMIFS(base_de_dados!$T:$T,base_de_dados!$B:$B,$B214,base_de_dados!$G:$G,J$61,base_de_dados!$H:$H,$L$1,base_de_dados!$C:$C,$A214,base_de_dados!$M:$M,"&lt;=2010",base_de_dados!$O:$O,"&gt;=40543")</f>
        <v>0</v>
      </c>
      <c r="K214" s="32">
        <f t="shared" si="7"/>
        <v>8.8670091324200909E-2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SUMIFS(base_de_dados!$T:$T,base_de_dados!$B:$B,$B215,base_de_dados!$G:$G,C$61,base_de_dados!$H:$H,$L$1,base_de_dados!$C:$C,$A215,base_de_dados!$M:$M,"&lt;=2010",base_de_dados!$O:$O,"&gt;=40543")</f>
        <v>0</v>
      </c>
      <c r="D215" s="5">
        <f>SUMIFS(base_de_dados!$T:$T,base_de_dados!$B:$B,$B215,base_de_dados!$G:$G,D$61,base_de_dados!$H:$H,$L$1,base_de_dados!$C:$C,$A215,base_de_dados!$M:$M,"&lt;=2010",base_de_dados!$O:$O,"&gt;=40543")</f>
        <v>0</v>
      </c>
      <c r="E215" s="5">
        <f>SUMIFS(base_de_dados!$T:$T,base_de_dados!$B:$B,$B215,base_de_dados!$G:$G,E$61,base_de_dados!$H:$H,$L$1,base_de_dados!$C:$C,$A215,base_de_dados!$M:$M,"&lt;=2010",base_de_dados!$O:$O,"&gt;=40543")</f>
        <v>0</v>
      </c>
      <c r="F215" s="5">
        <f>SUMIFS(base_de_dados!$T:$T,base_de_dados!$B:$B,$B215,base_de_dados!$G:$G,F$61,base_de_dados!$H:$H,$L$1,base_de_dados!$C:$C,$A215,base_de_dados!$M:$M,"&lt;=2010",base_de_dados!$O:$O,"&gt;=40543")</f>
        <v>0</v>
      </c>
      <c r="G215" s="5">
        <f>SUMIFS(base_de_dados!$T:$T,base_de_dados!$B:$B,$B215,base_de_dados!$G:$G,G$61,base_de_dados!$H:$H,$L$1,base_de_dados!$C:$C,$A215,base_de_dados!$M:$M,"&lt;=2010",base_de_dados!$O:$O,"&gt;=40543")</f>
        <v>0</v>
      </c>
      <c r="H215" s="5">
        <f>SUMIFS(base_de_dados!$T:$T,base_de_dados!$B:$B,$B215,base_de_dados!$G:$G,H$61,base_de_dados!$H:$H,$L$1,base_de_dados!$C:$C,$A215,base_de_dados!$M:$M,"&lt;=2010",base_de_dados!$O:$O,"&gt;=40543")</f>
        <v>0</v>
      </c>
      <c r="I215" s="5">
        <f>SUMIFS(base_de_dados!$T:$T,base_de_dados!$B:$B,$B215,base_de_dados!$G:$G,I$61,base_de_dados!$H:$H,$L$1,base_de_dados!$C:$C,$A215,base_de_dados!$M:$M,"&lt;=2010",base_de_dados!$O:$O,"&gt;=40543")</f>
        <v>0</v>
      </c>
      <c r="J215" s="5">
        <f>SUMIFS(base_de_dados!$T:$T,base_de_dados!$B:$B,$B215,base_de_dados!$G:$G,J$61,base_de_dados!$H:$H,$L$1,base_de_dados!$C:$C,$A215,base_de_dados!$M:$M,"&lt;=2010",base_de_dados!$O:$O,"&gt;=40543")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SUMIFS(base_de_dados!$T:$T,base_de_dados!$B:$B,$B216,base_de_dados!$G:$G,C$61,base_de_dados!$H:$H,$L$1,base_de_dados!$C:$C,$A216,base_de_dados!$M:$M,"&lt;=2010",base_de_dados!$O:$O,"&gt;=40543")</f>
        <v>0</v>
      </c>
      <c r="D216" s="5">
        <f>SUMIFS(base_de_dados!$T:$T,base_de_dados!$B:$B,$B216,base_de_dados!$G:$G,D$61,base_de_dados!$H:$H,$L$1,base_de_dados!$C:$C,$A216,base_de_dados!$M:$M,"&lt;=2010",base_de_dados!$O:$O,"&gt;=40543")</f>
        <v>0</v>
      </c>
      <c r="E216" s="5">
        <f>SUMIFS(base_de_dados!$T:$T,base_de_dados!$B:$B,$B216,base_de_dados!$G:$G,E$61,base_de_dados!$H:$H,$L$1,base_de_dados!$C:$C,$A216,base_de_dados!$M:$M,"&lt;=2010",base_de_dados!$O:$O,"&gt;=40543")</f>
        <v>0</v>
      </c>
      <c r="F216" s="5">
        <f>SUMIFS(base_de_dados!$T:$T,base_de_dados!$B:$B,$B216,base_de_dados!$G:$G,F$61,base_de_dados!$H:$H,$L$1,base_de_dados!$C:$C,$A216,base_de_dados!$M:$M,"&lt;=2010",base_de_dados!$O:$O,"&gt;=40543")</f>
        <v>0</v>
      </c>
      <c r="G216" s="5">
        <f>SUMIFS(base_de_dados!$T:$T,base_de_dados!$B:$B,$B216,base_de_dados!$G:$G,G$61,base_de_dados!$H:$H,$L$1,base_de_dados!$C:$C,$A216,base_de_dados!$M:$M,"&lt;=2010",base_de_dados!$O:$O,"&gt;=40543")</f>
        <v>0</v>
      </c>
      <c r="H216" s="5">
        <f>SUMIFS(base_de_dados!$T:$T,base_de_dados!$B:$B,$B216,base_de_dados!$G:$G,H$61,base_de_dados!$H:$H,$L$1,base_de_dados!$C:$C,$A216,base_de_dados!$M:$M,"&lt;=2010",base_de_dados!$O:$O,"&gt;=40543")</f>
        <v>0</v>
      </c>
      <c r="I216" s="5">
        <f>SUMIFS(base_de_dados!$T:$T,base_de_dados!$B:$B,$B216,base_de_dados!$G:$G,I$61,base_de_dados!$H:$H,$L$1,base_de_dados!$C:$C,$A216,base_de_dados!$M:$M,"&lt;=2010",base_de_dados!$O:$O,"&gt;=40543")</f>
        <v>0</v>
      </c>
      <c r="J216" s="5">
        <f>SUMIFS(base_de_dados!$T:$T,base_de_dados!$B:$B,$B216,base_de_dados!$G:$G,J$61,base_de_dados!$H:$H,$L$1,base_de_dados!$C:$C,$A216,base_de_dados!$M:$M,"&lt;=2010",base_de_dados!$O:$O,"&gt;=40543")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SUMIFS(base_de_dados!$T:$T,base_de_dados!$B:$B,$B217,base_de_dados!$G:$G,C$61,base_de_dados!$H:$H,$L$1,base_de_dados!$C:$C,$A217,base_de_dados!$M:$M,"&lt;=2010",base_de_dados!$O:$O,"&gt;=40543")</f>
        <v>0</v>
      </c>
      <c r="D217" s="5">
        <f>SUMIFS(base_de_dados!$T:$T,base_de_dados!$B:$B,$B217,base_de_dados!$G:$G,D$61,base_de_dados!$H:$H,$L$1,base_de_dados!$C:$C,$A217,base_de_dados!$M:$M,"&lt;=2010",base_de_dados!$O:$O,"&gt;=40543")</f>
        <v>0</v>
      </c>
      <c r="E217" s="5">
        <f>SUMIFS(base_de_dados!$T:$T,base_de_dados!$B:$B,$B217,base_de_dados!$G:$G,E$61,base_de_dados!$H:$H,$L$1,base_de_dados!$C:$C,$A217,base_de_dados!$M:$M,"&lt;=2010",base_de_dados!$O:$O,"&gt;=40543")</f>
        <v>0</v>
      </c>
      <c r="F217" s="5">
        <f>SUMIFS(base_de_dados!$T:$T,base_de_dados!$B:$B,$B217,base_de_dados!$G:$G,F$61,base_de_dados!$H:$H,$L$1,base_de_dados!$C:$C,$A217,base_de_dados!$M:$M,"&lt;=2010",base_de_dados!$O:$O,"&gt;=40543")</f>
        <v>0</v>
      </c>
      <c r="G217" s="5">
        <f>SUMIFS(base_de_dados!$T:$T,base_de_dados!$B:$B,$B217,base_de_dados!$G:$G,G$61,base_de_dados!$H:$H,$L$1,base_de_dados!$C:$C,$A217,base_de_dados!$M:$M,"&lt;=2010",base_de_dados!$O:$O,"&gt;=40543")</f>
        <v>0</v>
      </c>
      <c r="H217" s="5">
        <f>SUMIFS(base_de_dados!$T:$T,base_de_dados!$B:$B,$B217,base_de_dados!$G:$G,H$61,base_de_dados!$H:$H,$L$1,base_de_dados!$C:$C,$A217,base_de_dados!$M:$M,"&lt;=2010",base_de_dados!$O:$O,"&gt;=40543")</f>
        <v>0</v>
      </c>
      <c r="I217" s="5">
        <f>SUMIFS(base_de_dados!$T:$T,base_de_dados!$B:$B,$B217,base_de_dados!$G:$G,I$61,base_de_dados!$H:$H,$L$1,base_de_dados!$C:$C,$A217,base_de_dados!$M:$M,"&lt;=2010",base_de_dados!$O:$O,"&gt;=40543")</f>
        <v>0</v>
      </c>
      <c r="J217" s="5">
        <f>SUMIFS(base_de_dados!$T:$T,base_de_dados!$B:$B,$B217,base_de_dados!$G:$G,J$61,base_de_dados!$H:$H,$L$1,base_de_dados!$C:$C,$A217,base_de_dados!$M:$M,"&lt;=2010",base_de_dados!$O:$O,"&gt;=40543")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SUMIFS(base_de_dados!$T:$T,base_de_dados!$B:$B,$B218,base_de_dados!$G:$G,C$61,base_de_dados!$H:$H,$L$1,base_de_dados!$C:$C,$A218,base_de_dados!$M:$M,"&lt;=2010",base_de_dados!$O:$O,"&gt;=40543")</f>
        <v>0</v>
      </c>
      <c r="D218" s="5">
        <f>SUMIFS(base_de_dados!$T:$T,base_de_dados!$B:$B,$B218,base_de_dados!$G:$G,D$61,base_de_dados!$H:$H,$L$1,base_de_dados!$C:$C,$A218,base_de_dados!$M:$M,"&lt;=2010",base_de_dados!$O:$O,"&gt;=40543")</f>
        <v>0</v>
      </c>
      <c r="E218" s="5">
        <f>SUMIFS(base_de_dados!$T:$T,base_de_dados!$B:$B,$B218,base_de_dados!$G:$G,E$61,base_de_dados!$H:$H,$L$1,base_de_dados!$C:$C,$A218,base_de_dados!$M:$M,"&lt;=2010",base_de_dados!$O:$O,"&gt;=40543")</f>
        <v>0</v>
      </c>
      <c r="F218" s="5">
        <f>SUMIFS(base_de_dados!$T:$T,base_de_dados!$B:$B,$B218,base_de_dados!$G:$G,F$61,base_de_dados!$H:$H,$L$1,base_de_dados!$C:$C,$A218,base_de_dados!$M:$M,"&lt;=2010",base_de_dados!$O:$O,"&gt;=40543")</f>
        <v>0</v>
      </c>
      <c r="G218" s="5">
        <f>SUMIFS(base_de_dados!$T:$T,base_de_dados!$B:$B,$B218,base_de_dados!$G:$G,G$61,base_de_dados!$H:$H,$L$1,base_de_dados!$C:$C,$A218,base_de_dados!$M:$M,"&lt;=2010",base_de_dados!$O:$O,"&gt;=40543")</f>
        <v>0</v>
      </c>
      <c r="H218" s="5">
        <f>SUMIFS(base_de_dados!$T:$T,base_de_dados!$B:$B,$B218,base_de_dados!$G:$G,H$61,base_de_dados!$H:$H,$L$1,base_de_dados!$C:$C,$A218,base_de_dados!$M:$M,"&lt;=2010",base_de_dados!$O:$O,"&gt;=40543")</f>
        <v>0</v>
      </c>
      <c r="I218" s="5">
        <f>SUMIFS(base_de_dados!$T:$T,base_de_dados!$B:$B,$B218,base_de_dados!$G:$G,I$61,base_de_dados!$H:$H,$L$1,base_de_dados!$C:$C,$A218,base_de_dados!$M:$M,"&lt;=2010",base_de_dados!$O:$O,"&gt;=40543")</f>
        <v>0</v>
      </c>
      <c r="J218" s="5">
        <f>SUMIFS(base_de_dados!$T:$T,base_de_dados!$B:$B,$B218,base_de_dados!$G:$G,J$61,base_de_dados!$H:$H,$L$1,base_de_dados!$C:$C,$A218,base_de_dados!$M:$M,"&lt;=2010",base_de_dados!$O:$O,"&gt;=40543")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SUMIFS(base_de_dados!$T:$T,base_de_dados!$B:$B,$B219,base_de_dados!$G:$G,C$61,base_de_dados!$H:$H,$L$1,base_de_dados!$C:$C,$A219,base_de_dados!$M:$M,"&lt;=2010",base_de_dados!$O:$O,"&gt;=40543")</f>
        <v>0</v>
      </c>
      <c r="D219" s="5">
        <f>SUMIFS(base_de_dados!$T:$T,base_de_dados!$B:$B,$B219,base_de_dados!$G:$G,D$61,base_de_dados!$H:$H,$L$1,base_de_dados!$C:$C,$A219,base_de_dados!$M:$M,"&lt;=2010",base_de_dados!$O:$O,"&gt;=40543")</f>
        <v>0</v>
      </c>
      <c r="E219" s="5">
        <f>SUMIFS(base_de_dados!$T:$T,base_de_dados!$B:$B,$B219,base_de_dados!$G:$G,E$61,base_de_dados!$H:$H,$L$1,base_de_dados!$C:$C,$A219,base_de_dados!$M:$M,"&lt;=2010",base_de_dados!$O:$O,"&gt;=40543")</f>
        <v>0</v>
      </c>
      <c r="F219" s="5">
        <f>SUMIFS(base_de_dados!$T:$T,base_de_dados!$B:$B,$B219,base_de_dados!$G:$G,F$61,base_de_dados!$H:$H,$L$1,base_de_dados!$C:$C,$A219,base_de_dados!$M:$M,"&lt;=2010",base_de_dados!$O:$O,"&gt;=40543")</f>
        <v>0</v>
      </c>
      <c r="G219" s="5">
        <f>SUMIFS(base_de_dados!$T:$T,base_de_dados!$B:$B,$B219,base_de_dados!$G:$G,G$61,base_de_dados!$H:$H,$L$1,base_de_dados!$C:$C,$A219,base_de_dados!$M:$M,"&lt;=2010",base_de_dados!$O:$O,"&gt;=40543")</f>
        <v>0</v>
      </c>
      <c r="H219" s="5">
        <f>SUMIFS(base_de_dados!$T:$T,base_de_dados!$B:$B,$B219,base_de_dados!$G:$G,H$61,base_de_dados!$H:$H,$L$1,base_de_dados!$C:$C,$A219,base_de_dados!$M:$M,"&lt;=2010",base_de_dados!$O:$O,"&gt;=40543")</f>
        <v>0</v>
      </c>
      <c r="I219" s="5">
        <f>SUMIFS(base_de_dados!$T:$T,base_de_dados!$B:$B,$B219,base_de_dados!$G:$G,I$61,base_de_dados!$H:$H,$L$1,base_de_dados!$C:$C,$A219,base_de_dados!$M:$M,"&lt;=2010",base_de_dados!$O:$O,"&gt;=40543")</f>
        <v>0</v>
      </c>
      <c r="J219" s="5">
        <f>SUMIFS(base_de_dados!$T:$T,base_de_dados!$B:$B,$B219,base_de_dados!$G:$G,J$61,base_de_dados!$H:$H,$L$1,base_de_dados!$C:$C,$A219,base_de_dados!$M:$M,"&lt;=2010",base_de_dados!$O:$O,"&gt;=40543")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SUMIFS(base_de_dados!$T:$T,base_de_dados!$B:$B,$B220,base_de_dados!$G:$G,C$61,base_de_dados!$H:$H,$L$1,base_de_dados!$C:$C,$A220,base_de_dados!$M:$M,"&lt;=2010",base_de_dados!$O:$O,"&gt;=40543")</f>
        <v>0</v>
      </c>
      <c r="D220" s="5">
        <f>SUMIFS(base_de_dados!$T:$T,base_de_dados!$B:$B,$B220,base_de_dados!$G:$G,D$61,base_de_dados!$H:$H,$L$1,base_de_dados!$C:$C,$A220,base_de_dados!$M:$M,"&lt;=2010",base_de_dados!$O:$O,"&gt;=40543")</f>
        <v>0</v>
      </c>
      <c r="E220" s="5">
        <f>SUMIFS(base_de_dados!$T:$T,base_de_dados!$B:$B,$B220,base_de_dados!$G:$G,E$61,base_de_dados!$H:$H,$L$1,base_de_dados!$C:$C,$A220,base_de_dados!$M:$M,"&lt;=2010",base_de_dados!$O:$O,"&gt;=40543")</f>
        <v>0</v>
      </c>
      <c r="F220" s="5">
        <f>SUMIFS(base_de_dados!$T:$T,base_de_dados!$B:$B,$B220,base_de_dados!$G:$G,F$61,base_de_dados!$H:$H,$L$1,base_de_dados!$C:$C,$A220,base_de_dados!$M:$M,"&lt;=2010",base_de_dados!$O:$O,"&gt;=40543")</f>
        <v>0</v>
      </c>
      <c r="G220" s="5">
        <f>SUMIFS(base_de_dados!$T:$T,base_de_dados!$B:$B,$B220,base_de_dados!$G:$G,G$61,base_de_dados!$H:$H,$L$1,base_de_dados!$C:$C,$A220,base_de_dados!$M:$M,"&lt;=2010",base_de_dados!$O:$O,"&gt;=40543")</f>
        <v>0</v>
      </c>
      <c r="H220" s="5">
        <f>SUMIFS(base_de_dados!$T:$T,base_de_dados!$B:$B,$B220,base_de_dados!$G:$G,H$61,base_de_dados!$H:$H,$L$1,base_de_dados!$C:$C,$A220,base_de_dados!$M:$M,"&lt;=2010",base_de_dados!$O:$O,"&gt;=40543")</f>
        <v>0</v>
      </c>
      <c r="I220" s="5">
        <f>SUMIFS(base_de_dados!$T:$T,base_de_dados!$B:$B,$B220,base_de_dados!$G:$G,I$61,base_de_dados!$H:$H,$L$1,base_de_dados!$C:$C,$A220,base_de_dados!$M:$M,"&lt;=2010",base_de_dados!$O:$O,"&gt;=40543")</f>
        <v>0</v>
      </c>
      <c r="J220" s="5">
        <f>SUMIFS(base_de_dados!$T:$T,base_de_dados!$B:$B,$B220,base_de_dados!$G:$G,J$61,base_de_dados!$H:$H,$L$1,base_de_dados!$C:$C,$A220,base_de_dados!$M:$M,"&lt;=2010",base_de_dados!$O:$O,"&gt;=40543")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SUMIFS(base_de_dados!$T:$T,base_de_dados!$B:$B,$B221,base_de_dados!$G:$G,C$61,base_de_dados!$H:$H,$L$1,base_de_dados!$C:$C,$A221,base_de_dados!$M:$M,"&lt;=2010",base_de_dados!$O:$O,"&gt;=40543")</f>
        <v>0</v>
      </c>
      <c r="D221" s="5">
        <f>SUMIFS(base_de_dados!$T:$T,base_de_dados!$B:$B,$B221,base_de_dados!$G:$G,D$61,base_de_dados!$H:$H,$L$1,base_de_dados!$C:$C,$A221,base_de_dados!$M:$M,"&lt;=2010",base_de_dados!$O:$O,"&gt;=40543")</f>
        <v>0</v>
      </c>
      <c r="E221" s="5">
        <f>SUMIFS(base_de_dados!$T:$T,base_de_dados!$B:$B,$B221,base_de_dados!$G:$G,E$61,base_de_dados!$H:$H,$L$1,base_de_dados!$C:$C,$A221,base_de_dados!$M:$M,"&lt;=2010",base_de_dados!$O:$O,"&gt;=40543")</f>
        <v>0</v>
      </c>
      <c r="F221" s="5">
        <f>SUMIFS(base_de_dados!$T:$T,base_de_dados!$B:$B,$B221,base_de_dados!$G:$G,F$61,base_de_dados!$H:$H,$L$1,base_de_dados!$C:$C,$A221,base_de_dados!$M:$M,"&lt;=2010",base_de_dados!$O:$O,"&gt;=40543")</f>
        <v>0</v>
      </c>
      <c r="G221" s="5">
        <f>SUMIFS(base_de_dados!$T:$T,base_de_dados!$B:$B,$B221,base_de_dados!$G:$G,G$61,base_de_dados!$H:$H,$L$1,base_de_dados!$C:$C,$A221,base_de_dados!$M:$M,"&lt;=2010",base_de_dados!$O:$O,"&gt;=40543")</f>
        <v>0</v>
      </c>
      <c r="H221" s="5">
        <f>SUMIFS(base_de_dados!$T:$T,base_de_dados!$B:$B,$B221,base_de_dados!$G:$G,H$61,base_de_dados!$H:$H,$L$1,base_de_dados!$C:$C,$A221,base_de_dados!$M:$M,"&lt;=2010",base_de_dados!$O:$O,"&gt;=40543")</f>
        <v>0</v>
      </c>
      <c r="I221" s="5">
        <f>SUMIFS(base_de_dados!$T:$T,base_de_dados!$B:$B,$B221,base_de_dados!$G:$G,I$61,base_de_dados!$H:$H,$L$1,base_de_dados!$C:$C,$A221,base_de_dados!$M:$M,"&lt;=2010",base_de_dados!$O:$O,"&gt;=40543")</f>
        <v>0</v>
      </c>
      <c r="J221" s="5">
        <f>SUMIFS(base_de_dados!$T:$T,base_de_dados!$B:$B,$B221,base_de_dados!$G:$G,J$61,base_de_dados!$H:$H,$L$1,base_de_dados!$C:$C,$A221,base_de_dados!$M:$M,"&lt;=2010",base_de_dados!$O:$O,"&gt;=40543")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SUMIFS(base_de_dados!$T:$T,base_de_dados!$B:$B,$B222,base_de_dados!$G:$G,C$61,base_de_dados!$H:$H,$L$1,base_de_dados!$C:$C,$A222,base_de_dados!$M:$M,"&lt;=2010",base_de_dados!$O:$O,"&gt;=40543")</f>
        <v>0</v>
      </c>
      <c r="D222" s="5">
        <f>SUMIFS(base_de_dados!$T:$T,base_de_dados!$B:$B,$B222,base_de_dados!$G:$G,D$61,base_de_dados!$H:$H,$L$1,base_de_dados!$C:$C,$A222,base_de_dados!$M:$M,"&lt;=2010",base_de_dados!$O:$O,"&gt;=40543")</f>
        <v>0</v>
      </c>
      <c r="E222" s="5">
        <f>SUMIFS(base_de_dados!$T:$T,base_de_dados!$B:$B,$B222,base_de_dados!$G:$G,E$61,base_de_dados!$H:$H,$L$1,base_de_dados!$C:$C,$A222,base_de_dados!$M:$M,"&lt;=2010",base_de_dados!$O:$O,"&gt;=40543")</f>
        <v>0</v>
      </c>
      <c r="F222" s="5">
        <f>SUMIFS(base_de_dados!$T:$T,base_de_dados!$B:$B,$B222,base_de_dados!$G:$G,F$61,base_de_dados!$H:$H,$L$1,base_de_dados!$C:$C,$A222,base_de_dados!$M:$M,"&lt;=2010",base_de_dados!$O:$O,"&gt;=40543")</f>
        <v>0</v>
      </c>
      <c r="G222" s="5">
        <f>SUMIFS(base_de_dados!$T:$T,base_de_dados!$B:$B,$B222,base_de_dados!$G:$G,G$61,base_de_dados!$H:$H,$L$1,base_de_dados!$C:$C,$A222,base_de_dados!$M:$M,"&lt;=2010",base_de_dados!$O:$O,"&gt;=40543")</f>
        <v>0</v>
      </c>
      <c r="H222" s="5">
        <f>SUMIFS(base_de_dados!$T:$T,base_de_dados!$B:$B,$B222,base_de_dados!$G:$G,H$61,base_de_dados!$H:$H,$L$1,base_de_dados!$C:$C,$A222,base_de_dados!$M:$M,"&lt;=2010",base_de_dados!$O:$O,"&gt;=40543")</f>
        <v>0</v>
      </c>
      <c r="I222" s="5">
        <f>SUMIFS(base_de_dados!$T:$T,base_de_dados!$B:$B,$B222,base_de_dados!$G:$G,I$61,base_de_dados!$H:$H,$L$1,base_de_dados!$C:$C,$A222,base_de_dados!$M:$M,"&lt;=2010",base_de_dados!$O:$O,"&gt;=40543")</f>
        <v>0</v>
      </c>
      <c r="J222" s="5">
        <f>SUMIFS(base_de_dados!$T:$T,base_de_dados!$B:$B,$B222,base_de_dados!$G:$G,J$61,base_de_dados!$H:$H,$L$1,base_de_dados!$C:$C,$A222,base_de_dados!$M:$M,"&lt;=2010",base_de_dados!$O:$O,"&gt;=40543")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SUMIFS(base_de_dados!$T:$T,base_de_dados!$B:$B,$B223,base_de_dados!$G:$G,C$61,base_de_dados!$H:$H,$L$1,base_de_dados!$C:$C,$A223,base_de_dados!$M:$M,"&lt;=2010",base_de_dados!$O:$O,"&gt;=40543")</f>
        <v>0</v>
      </c>
      <c r="D223" s="5">
        <f>SUMIFS(base_de_dados!$T:$T,base_de_dados!$B:$B,$B223,base_de_dados!$G:$G,D$61,base_de_dados!$H:$H,$L$1,base_de_dados!$C:$C,$A223,base_de_dados!$M:$M,"&lt;=2010",base_de_dados!$O:$O,"&gt;=40543")</f>
        <v>0</v>
      </c>
      <c r="E223" s="5">
        <f>SUMIFS(base_de_dados!$T:$T,base_de_dados!$B:$B,$B223,base_de_dados!$G:$G,E$61,base_de_dados!$H:$H,$L$1,base_de_dados!$C:$C,$A223,base_de_dados!$M:$M,"&lt;=2010",base_de_dados!$O:$O,"&gt;=40543")</f>
        <v>0</v>
      </c>
      <c r="F223" s="5">
        <f>SUMIFS(base_de_dados!$T:$T,base_de_dados!$B:$B,$B223,base_de_dados!$G:$G,F$61,base_de_dados!$H:$H,$L$1,base_de_dados!$C:$C,$A223,base_de_dados!$M:$M,"&lt;=2010",base_de_dados!$O:$O,"&gt;=40543")</f>
        <v>0</v>
      </c>
      <c r="G223" s="5">
        <f>SUMIFS(base_de_dados!$T:$T,base_de_dados!$B:$B,$B223,base_de_dados!$G:$G,G$61,base_de_dados!$H:$H,$L$1,base_de_dados!$C:$C,$A223,base_de_dados!$M:$M,"&lt;=2010",base_de_dados!$O:$O,"&gt;=40543")</f>
        <v>0</v>
      </c>
      <c r="H223" s="5">
        <f>SUMIFS(base_de_dados!$T:$T,base_de_dados!$B:$B,$B223,base_de_dados!$G:$G,H$61,base_de_dados!$H:$H,$L$1,base_de_dados!$C:$C,$A223,base_de_dados!$M:$M,"&lt;=2010",base_de_dados!$O:$O,"&gt;=40543")</f>
        <v>0</v>
      </c>
      <c r="I223" s="5">
        <f>SUMIFS(base_de_dados!$T:$T,base_de_dados!$B:$B,$B223,base_de_dados!$G:$G,I$61,base_de_dados!$H:$H,$L$1,base_de_dados!$C:$C,$A223,base_de_dados!$M:$M,"&lt;=2010",base_de_dados!$O:$O,"&gt;=40543")</f>
        <v>0</v>
      </c>
      <c r="J223" s="5">
        <f>SUMIFS(base_de_dados!$T:$T,base_de_dados!$B:$B,$B223,base_de_dados!$G:$G,J$61,base_de_dados!$H:$H,$L$1,base_de_dados!$C:$C,$A223,base_de_dados!$M:$M,"&lt;=2010",base_de_dados!$O:$O,"&gt;=40543")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SUMIFS(base_de_dados!$T:$T,base_de_dados!$B:$B,$B224,base_de_dados!$G:$G,C$61,base_de_dados!$H:$H,$L$1,base_de_dados!$C:$C,$A224,base_de_dados!$M:$M,"&lt;=2010",base_de_dados!$O:$O,"&gt;=40543")</f>
        <v>0</v>
      </c>
      <c r="D224" s="5">
        <f>SUMIFS(base_de_dados!$T:$T,base_de_dados!$B:$B,$B224,base_de_dados!$G:$G,D$61,base_de_dados!$H:$H,$L$1,base_de_dados!$C:$C,$A224,base_de_dados!$M:$M,"&lt;=2010",base_de_dados!$O:$O,"&gt;=40543")</f>
        <v>0</v>
      </c>
      <c r="E224" s="5">
        <f>SUMIFS(base_de_dados!$T:$T,base_de_dados!$B:$B,$B224,base_de_dados!$G:$G,E$61,base_de_dados!$H:$H,$L$1,base_de_dados!$C:$C,$A224,base_de_dados!$M:$M,"&lt;=2010",base_de_dados!$O:$O,"&gt;=40543")</f>
        <v>0</v>
      </c>
      <c r="F224" s="5">
        <f>SUMIFS(base_de_dados!$T:$T,base_de_dados!$B:$B,$B224,base_de_dados!$G:$G,F$61,base_de_dados!$H:$H,$L$1,base_de_dados!$C:$C,$A224,base_de_dados!$M:$M,"&lt;=2010",base_de_dados!$O:$O,"&gt;=40543")</f>
        <v>0</v>
      </c>
      <c r="G224" s="5">
        <f>SUMIFS(base_de_dados!$T:$T,base_de_dados!$B:$B,$B224,base_de_dados!$G:$G,G$61,base_de_dados!$H:$H,$L$1,base_de_dados!$C:$C,$A224,base_de_dados!$M:$M,"&lt;=2010",base_de_dados!$O:$O,"&gt;=40543")</f>
        <v>0</v>
      </c>
      <c r="H224" s="5">
        <f>SUMIFS(base_de_dados!$T:$T,base_de_dados!$B:$B,$B224,base_de_dados!$G:$G,H$61,base_de_dados!$H:$H,$L$1,base_de_dados!$C:$C,$A224,base_de_dados!$M:$M,"&lt;=2010",base_de_dados!$O:$O,"&gt;=40543")</f>
        <v>0</v>
      </c>
      <c r="I224" s="5">
        <f>SUMIFS(base_de_dados!$T:$T,base_de_dados!$B:$B,$B224,base_de_dados!$G:$G,I$61,base_de_dados!$H:$H,$L$1,base_de_dados!$C:$C,$A224,base_de_dados!$M:$M,"&lt;=2010",base_de_dados!$O:$O,"&gt;=40543")</f>
        <v>0</v>
      </c>
      <c r="J224" s="5">
        <f>SUMIFS(base_de_dados!$T:$T,base_de_dados!$B:$B,$B224,base_de_dados!$G:$G,J$61,base_de_dados!$H:$H,$L$1,base_de_dados!$C:$C,$A224,base_de_dados!$M:$M,"&lt;=2010",base_de_dados!$O:$O,"&gt;=40543")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SUMIFS(base_de_dados!$T:$T,base_de_dados!$B:$B,$B225,base_de_dados!$G:$G,C$61,base_de_dados!$H:$H,$L$1,base_de_dados!$C:$C,$A225,base_de_dados!$M:$M,"&lt;=2010",base_de_dados!$O:$O,"&gt;=40543")</f>
        <v>0</v>
      </c>
      <c r="D225" s="5">
        <f>SUMIFS(base_de_dados!$T:$T,base_de_dados!$B:$B,$B225,base_de_dados!$G:$G,D$61,base_de_dados!$H:$H,$L$1,base_de_dados!$C:$C,$A225,base_de_dados!$M:$M,"&lt;=2010",base_de_dados!$O:$O,"&gt;=40543")</f>
        <v>0</v>
      </c>
      <c r="E225" s="5">
        <f>SUMIFS(base_de_dados!$T:$T,base_de_dados!$B:$B,$B225,base_de_dados!$G:$G,E$61,base_de_dados!$H:$H,$L$1,base_de_dados!$C:$C,$A225,base_de_dados!$M:$M,"&lt;=2010",base_de_dados!$O:$O,"&gt;=40543")</f>
        <v>0</v>
      </c>
      <c r="F225" s="5">
        <f>SUMIFS(base_de_dados!$T:$T,base_de_dados!$B:$B,$B225,base_de_dados!$G:$G,F$61,base_de_dados!$H:$H,$L$1,base_de_dados!$C:$C,$A225,base_de_dados!$M:$M,"&lt;=2010",base_de_dados!$O:$O,"&gt;=40543")</f>
        <v>0</v>
      </c>
      <c r="G225" s="5">
        <f>SUMIFS(base_de_dados!$T:$T,base_de_dados!$B:$B,$B225,base_de_dados!$G:$G,G$61,base_de_dados!$H:$H,$L$1,base_de_dados!$C:$C,$A225,base_de_dados!$M:$M,"&lt;=2010",base_de_dados!$O:$O,"&gt;=40543")</f>
        <v>0</v>
      </c>
      <c r="H225" s="5">
        <f>SUMIFS(base_de_dados!$T:$T,base_de_dados!$B:$B,$B225,base_de_dados!$G:$G,H$61,base_de_dados!$H:$H,$L$1,base_de_dados!$C:$C,$A225,base_de_dados!$M:$M,"&lt;=2010",base_de_dados!$O:$O,"&gt;=40543")</f>
        <v>0</v>
      </c>
      <c r="I225" s="5">
        <f>SUMIFS(base_de_dados!$T:$T,base_de_dados!$B:$B,$B225,base_de_dados!$G:$G,I$61,base_de_dados!$H:$H,$L$1,base_de_dados!$C:$C,$A225,base_de_dados!$M:$M,"&lt;=2010",base_de_dados!$O:$O,"&gt;=40543")</f>
        <v>0</v>
      </c>
      <c r="J225" s="5">
        <f>SUMIFS(base_de_dados!$T:$T,base_de_dados!$B:$B,$B225,base_de_dados!$G:$G,J$61,base_de_dados!$H:$H,$L$1,base_de_dados!$C:$C,$A225,base_de_dados!$M:$M,"&lt;=2010",base_de_dados!$O:$O,"&gt;=40543")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SUMIFS(base_de_dados!$T:$T,base_de_dados!$B:$B,$B226,base_de_dados!$G:$G,C$61,base_de_dados!$H:$H,$L$1,base_de_dados!$C:$C,$A226,base_de_dados!$M:$M,"&lt;=2010",base_de_dados!$O:$O,"&gt;=40543")</f>
        <v>0</v>
      </c>
      <c r="D226" s="5">
        <f>SUMIFS(base_de_dados!$T:$T,base_de_dados!$B:$B,$B226,base_de_dados!$G:$G,D$61,base_de_dados!$H:$H,$L$1,base_de_dados!$C:$C,$A226,base_de_dados!$M:$M,"&lt;=2010",base_de_dados!$O:$O,"&gt;=40543")</f>
        <v>0</v>
      </c>
      <c r="E226" s="5">
        <f>SUMIFS(base_de_dados!$T:$T,base_de_dados!$B:$B,$B226,base_de_dados!$G:$G,E$61,base_de_dados!$H:$H,$L$1,base_de_dados!$C:$C,$A226,base_de_dados!$M:$M,"&lt;=2010",base_de_dados!$O:$O,"&gt;=40543")</f>
        <v>3.1392694063926939E-3</v>
      </c>
      <c r="F226" s="5">
        <f>SUMIFS(base_de_dados!$T:$T,base_de_dados!$B:$B,$B226,base_de_dados!$G:$G,F$61,base_de_dados!$H:$H,$L$1,base_de_dados!$C:$C,$A226,base_de_dados!$M:$M,"&lt;=2010",base_de_dados!$O:$O,"&gt;=40543")</f>
        <v>0</v>
      </c>
      <c r="G226" s="5">
        <f>SUMIFS(base_de_dados!$T:$T,base_de_dados!$B:$B,$B226,base_de_dados!$G:$G,G$61,base_de_dados!$H:$H,$L$1,base_de_dados!$C:$C,$A226,base_de_dados!$M:$M,"&lt;=2010",base_de_dados!$O:$O,"&gt;=40543")</f>
        <v>0</v>
      </c>
      <c r="H226" s="5">
        <f>SUMIFS(base_de_dados!$T:$T,base_de_dados!$B:$B,$B226,base_de_dados!$G:$G,H$61,base_de_dados!$H:$H,$L$1,base_de_dados!$C:$C,$A226,base_de_dados!$M:$M,"&lt;=2010",base_de_dados!$O:$O,"&gt;=40543")</f>
        <v>0</v>
      </c>
      <c r="I226" s="5">
        <f>SUMIFS(base_de_dados!$T:$T,base_de_dados!$B:$B,$B226,base_de_dados!$G:$G,I$61,base_de_dados!$H:$H,$L$1,base_de_dados!$C:$C,$A226,base_de_dados!$M:$M,"&lt;=2010",base_de_dados!$O:$O,"&gt;=40543")</f>
        <v>0</v>
      </c>
      <c r="J226" s="5">
        <f>SUMIFS(base_de_dados!$T:$T,base_de_dados!$B:$B,$B226,base_de_dados!$G:$G,J$61,base_de_dados!$H:$H,$L$1,base_de_dados!$C:$C,$A226,base_de_dados!$M:$M,"&lt;=2010",base_de_dados!$O:$O,"&gt;=40543")</f>
        <v>0</v>
      </c>
      <c r="K226" s="32">
        <f t="shared" si="7"/>
        <v>3.1392694063926939E-3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SUMIFS(base_de_dados!$T:$T,base_de_dados!$B:$B,$B227,base_de_dados!$G:$G,C$61,base_de_dados!$H:$H,$L$1,base_de_dados!$C:$C,$A227,base_de_dados!$M:$M,"&lt;=2010",base_de_dados!$O:$O,"&gt;=40543")</f>
        <v>0</v>
      </c>
      <c r="D227" s="5">
        <f>SUMIFS(base_de_dados!$T:$T,base_de_dados!$B:$B,$B227,base_de_dados!$G:$G,D$61,base_de_dados!$H:$H,$L$1,base_de_dados!$C:$C,$A227,base_de_dados!$M:$M,"&lt;=2010",base_de_dados!$O:$O,"&gt;=40543")</f>
        <v>0</v>
      </c>
      <c r="E227" s="5">
        <f>SUMIFS(base_de_dados!$T:$T,base_de_dados!$B:$B,$B227,base_de_dados!$G:$G,E$61,base_de_dados!$H:$H,$L$1,base_de_dados!$C:$C,$A227,base_de_dados!$M:$M,"&lt;=2010",base_de_dados!$O:$O,"&gt;=40543")</f>
        <v>0</v>
      </c>
      <c r="F227" s="5">
        <f>SUMIFS(base_de_dados!$T:$T,base_de_dados!$B:$B,$B227,base_de_dados!$G:$G,F$61,base_de_dados!$H:$H,$L$1,base_de_dados!$C:$C,$A227,base_de_dados!$M:$M,"&lt;=2010",base_de_dados!$O:$O,"&gt;=40543")</f>
        <v>0</v>
      </c>
      <c r="G227" s="5">
        <f>SUMIFS(base_de_dados!$T:$T,base_de_dados!$B:$B,$B227,base_de_dados!$G:$G,G$61,base_de_dados!$H:$H,$L$1,base_de_dados!$C:$C,$A227,base_de_dados!$M:$M,"&lt;=2010",base_de_dados!$O:$O,"&gt;=40543")</f>
        <v>0</v>
      </c>
      <c r="H227" s="5">
        <f>SUMIFS(base_de_dados!$T:$T,base_de_dados!$B:$B,$B227,base_de_dados!$G:$G,H$61,base_de_dados!$H:$H,$L$1,base_de_dados!$C:$C,$A227,base_de_dados!$M:$M,"&lt;=2010",base_de_dados!$O:$O,"&gt;=40543")</f>
        <v>0</v>
      </c>
      <c r="I227" s="5">
        <f>SUMIFS(base_de_dados!$T:$T,base_de_dados!$B:$B,$B227,base_de_dados!$G:$G,I$61,base_de_dados!$H:$H,$L$1,base_de_dados!$C:$C,$A227,base_de_dados!$M:$M,"&lt;=2010",base_de_dados!$O:$O,"&gt;=40543")</f>
        <v>0</v>
      </c>
      <c r="J227" s="5">
        <f>SUMIFS(base_de_dados!$T:$T,base_de_dados!$B:$B,$B227,base_de_dados!$G:$G,J$61,base_de_dados!$H:$H,$L$1,base_de_dados!$C:$C,$A227,base_de_dados!$M:$M,"&lt;=2010",base_de_dados!$O:$O,"&gt;=40543")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SUMIFS(base_de_dados!$T:$T,base_de_dados!$B:$B,$B228,base_de_dados!$G:$G,C$61,base_de_dados!$H:$H,$L$1,base_de_dados!$C:$C,$A228,base_de_dados!$M:$M,"&lt;=2010",base_de_dados!$O:$O,"&gt;=40543")</f>
        <v>0</v>
      </c>
      <c r="D228" s="5">
        <f>SUMIFS(base_de_dados!$T:$T,base_de_dados!$B:$B,$B228,base_de_dados!$G:$G,D$61,base_de_dados!$H:$H,$L$1,base_de_dados!$C:$C,$A228,base_de_dados!$M:$M,"&lt;=2010",base_de_dados!$O:$O,"&gt;=40543")</f>
        <v>0</v>
      </c>
      <c r="E228" s="5">
        <f>SUMIFS(base_de_dados!$T:$T,base_de_dados!$B:$B,$B228,base_de_dados!$G:$G,E$61,base_de_dados!$H:$H,$L$1,base_de_dados!$C:$C,$A228,base_de_dados!$M:$M,"&lt;=2010",base_de_dados!$O:$O,"&gt;=40543")</f>
        <v>0</v>
      </c>
      <c r="F228" s="5">
        <f>SUMIFS(base_de_dados!$T:$T,base_de_dados!$B:$B,$B228,base_de_dados!$G:$G,F$61,base_de_dados!$H:$H,$L$1,base_de_dados!$C:$C,$A228,base_de_dados!$M:$M,"&lt;=2010",base_de_dados!$O:$O,"&gt;=40543")</f>
        <v>0</v>
      </c>
      <c r="G228" s="5">
        <f>SUMIFS(base_de_dados!$T:$T,base_de_dados!$B:$B,$B228,base_de_dados!$G:$G,G$61,base_de_dados!$H:$H,$L$1,base_de_dados!$C:$C,$A228,base_de_dados!$M:$M,"&lt;=2010",base_de_dados!$O:$O,"&gt;=40543")</f>
        <v>0</v>
      </c>
      <c r="H228" s="5">
        <f>SUMIFS(base_de_dados!$T:$T,base_de_dados!$B:$B,$B228,base_de_dados!$G:$G,H$61,base_de_dados!$H:$H,$L$1,base_de_dados!$C:$C,$A228,base_de_dados!$M:$M,"&lt;=2010",base_de_dados!$O:$O,"&gt;=40543")</f>
        <v>0</v>
      </c>
      <c r="I228" s="5">
        <f>SUMIFS(base_de_dados!$T:$T,base_de_dados!$B:$B,$B228,base_de_dados!$G:$G,I$61,base_de_dados!$H:$H,$L$1,base_de_dados!$C:$C,$A228,base_de_dados!$M:$M,"&lt;=2010",base_de_dados!$O:$O,"&gt;=40543")</f>
        <v>0</v>
      </c>
      <c r="J228" s="5">
        <f>SUMIFS(base_de_dados!$T:$T,base_de_dados!$B:$B,$B228,base_de_dados!$G:$G,J$61,base_de_dados!$H:$H,$L$1,base_de_dados!$C:$C,$A228,base_de_dados!$M:$M,"&lt;=2010",base_de_dados!$O:$O,"&gt;=40543")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SUMIFS(base_de_dados!$T:$T,base_de_dados!$B:$B,$B229,base_de_dados!$G:$G,C$61,base_de_dados!$H:$H,$L$1,base_de_dados!$C:$C,$A229,base_de_dados!$M:$M,"&lt;=2010",base_de_dados!$O:$O,"&gt;=40543")</f>
        <v>0</v>
      </c>
      <c r="D229" s="5">
        <f>SUMIFS(base_de_dados!$T:$T,base_de_dados!$B:$B,$B229,base_de_dados!$G:$G,D$61,base_de_dados!$H:$H,$L$1,base_de_dados!$C:$C,$A229,base_de_dados!$M:$M,"&lt;=2010",base_de_dados!$O:$O,"&gt;=40543")</f>
        <v>0</v>
      </c>
      <c r="E229" s="5">
        <f>SUMIFS(base_de_dados!$T:$T,base_de_dados!$B:$B,$B229,base_de_dados!$G:$G,E$61,base_de_dados!$H:$H,$L$1,base_de_dados!$C:$C,$A229,base_de_dados!$M:$M,"&lt;=2010",base_de_dados!$O:$O,"&gt;=40543")</f>
        <v>0</v>
      </c>
      <c r="F229" s="5">
        <f>SUMIFS(base_de_dados!$T:$T,base_de_dados!$B:$B,$B229,base_de_dados!$G:$G,F$61,base_de_dados!$H:$H,$L$1,base_de_dados!$C:$C,$A229,base_de_dados!$M:$M,"&lt;=2010",base_de_dados!$O:$O,"&gt;=40543")</f>
        <v>0</v>
      </c>
      <c r="G229" s="5">
        <f>SUMIFS(base_de_dados!$T:$T,base_de_dados!$B:$B,$B229,base_de_dados!$G:$G,G$61,base_de_dados!$H:$H,$L$1,base_de_dados!$C:$C,$A229,base_de_dados!$M:$M,"&lt;=2010",base_de_dados!$O:$O,"&gt;=40543")</f>
        <v>0</v>
      </c>
      <c r="H229" s="5">
        <f>SUMIFS(base_de_dados!$T:$T,base_de_dados!$B:$B,$B229,base_de_dados!$G:$G,H$61,base_de_dados!$H:$H,$L$1,base_de_dados!$C:$C,$A229,base_de_dados!$M:$M,"&lt;=2010",base_de_dados!$O:$O,"&gt;=40543")</f>
        <v>0</v>
      </c>
      <c r="I229" s="5">
        <f>SUMIFS(base_de_dados!$T:$T,base_de_dados!$B:$B,$B229,base_de_dados!$G:$G,I$61,base_de_dados!$H:$H,$L$1,base_de_dados!$C:$C,$A229,base_de_dados!$M:$M,"&lt;=2010",base_de_dados!$O:$O,"&gt;=40543")</f>
        <v>0</v>
      </c>
      <c r="J229" s="5">
        <f>SUMIFS(base_de_dados!$T:$T,base_de_dados!$B:$B,$B229,base_de_dados!$G:$G,J$61,base_de_dados!$H:$H,$L$1,base_de_dados!$C:$C,$A229,base_de_dados!$M:$M,"&lt;=2010",base_de_dados!$O:$O,"&gt;=40543")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SUMIFS(base_de_dados!$T:$T,base_de_dados!$B:$B,$B230,base_de_dados!$G:$G,C$61,base_de_dados!$H:$H,$L$1,base_de_dados!$C:$C,$A230,base_de_dados!$M:$M,"&lt;=2010",base_de_dados!$O:$O,"&gt;=40543")</f>
        <v>0</v>
      </c>
      <c r="D230" s="5">
        <f>SUMIFS(base_de_dados!$T:$T,base_de_dados!$B:$B,$B230,base_de_dados!$G:$G,D$61,base_de_dados!$H:$H,$L$1,base_de_dados!$C:$C,$A230,base_de_dados!$M:$M,"&lt;=2010",base_de_dados!$O:$O,"&gt;=40543")</f>
        <v>0</v>
      </c>
      <c r="E230" s="5">
        <f>SUMIFS(base_de_dados!$T:$T,base_de_dados!$B:$B,$B230,base_de_dados!$G:$G,E$61,base_de_dados!$H:$H,$L$1,base_de_dados!$C:$C,$A230,base_de_dados!$M:$M,"&lt;=2010",base_de_dados!$O:$O,"&gt;=40543")</f>
        <v>0</v>
      </c>
      <c r="F230" s="5">
        <f>SUMIFS(base_de_dados!$T:$T,base_de_dados!$B:$B,$B230,base_de_dados!$G:$G,F$61,base_de_dados!$H:$H,$L$1,base_de_dados!$C:$C,$A230,base_de_dados!$M:$M,"&lt;=2010",base_de_dados!$O:$O,"&gt;=40543")</f>
        <v>0</v>
      </c>
      <c r="G230" s="5">
        <f>SUMIFS(base_de_dados!$T:$T,base_de_dados!$B:$B,$B230,base_de_dados!$G:$G,G$61,base_de_dados!$H:$H,$L$1,base_de_dados!$C:$C,$A230,base_de_dados!$M:$M,"&lt;=2010",base_de_dados!$O:$O,"&gt;=40543")</f>
        <v>0</v>
      </c>
      <c r="H230" s="5">
        <f>SUMIFS(base_de_dados!$T:$T,base_de_dados!$B:$B,$B230,base_de_dados!$G:$G,H$61,base_de_dados!$H:$H,$L$1,base_de_dados!$C:$C,$A230,base_de_dados!$M:$M,"&lt;=2010",base_de_dados!$O:$O,"&gt;=40543")</f>
        <v>0</v>
      </c>
      <c r="I230" s="5">
        <f>SUMIFS(base_de_dados!$T:$T,base_de_dados!$B:$B,$B230,base_de_dados!$G:$G,I$61,base_de_dados!$H:$H,$L$1,base_de_dados!$C:$C,$A230,base_de_dados!$M:$M,"&lt;=2010",base_de_dados!$O:$O,"&gt;=40543")</f>
        <v>0</v>
      </c>
      <c r="J230" s="5">
        <f>SUMIFS(base_de_dados!$T:$T,base_de_dados!$B:$B,$B230,base_de_dados!$G:$G,J$61,base_de_dados!$H:$H,$L$1,base_de_dados!$C:$C,$A230,base_de_dados!$M:$M,"&lt;=2010",base_de_dados!$O:$O,"&gt;=40543")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SUMIFS(base_de_dados!$T:$T,base_de_dados!$B:$B,$B231,base_de_dados!$G:$G,C$61,base_de_dados!$H:$H,$L$1,base_de_dados!$C:$C,$A231,base_de_dados!$M:$M,"&lt;=2010",base_de_dados!$O:$O,"&gt;=40543")</f>
        <v>0</v>
      </c>
      <c r="D231" s="5">
        <f>SUMIFS(base_de_dados!$T:$T,base_de_dados!$B:$B,$B231,base_de_dados!$G:$G,D$61,base_de_dados!$H:$H,$L$1,base_de_dados!$C:$C,$A231,base_de_dados!$M:$M,"&lt;=2010",base_de_dados!$O:$O,"&gt;=40543")</f>
        <v>0</v>
      </c>
      <c r="E231" s="5">
        <f>SUMIFS(base_de_dados!$T:$T,base_de_dados!$B:$B,$B231,base_de_dados!$G:$G,E$61,base_de_dados!$H:$H,$L$1,base_de_dados!$C:$C,$A231,base_de_dados!$M:$M,"&lt;=2010",base_de_dados!$O:$O,"&gt;=40543")</f>
        <v>0</v>
      </c>
      <c r="F231" s="5">
        <f>SUMIFS(base_de_dados!$T:$T,base_de_dados!$B:$B,$B231,base_de_dados!$G:$G,F$61,base_de_dados!$H:$H,$L$1,base_de_dados!$C:$C,$A231,base_de_dados!$M:$M,"&lt;=2010",base_de_dados!$O:$O,"&gt;=40543")</f>
        <v>0</v>
      </c>
      <c r="G231" s="5">
        <f>SUMIFS(base_de_dados!$T:$T,base_de_dados!$B:$B,$B231,base_de_dados!$G:$G,G$61,base_de_dados!$H:$H,$L$1,base_de_dados!$C:$C,$A231,base_de_dados!$M:$M,"&lt;=2010",base_de_dados!$O:$O,"&gt;=40543")</f>
        <v>0</v>
      </c>
      <c r="H231" s="5">
        <f>SUMIFS(base_de_dados!$T:$T,base_de_dados!$B:$B,$B231,base_de_dados!$G:$G,H$61,base_de_dados!$H:$H,$L$1,base_de_dados!$C:$C,$A231,base_de_dados!$M:$M,"&lt;=2010",base_de_dados!$O:$O,"&gt;=40543")</f>
        <v>0</v>
      </c>
      <c r="I231" s="5">
        <f>SUMIFS(base_de_dados!$T:$T,base_de_dados!$B:$B,$B231,base_de_dados!$G:$G,I$61,base_de_dados!$H:$H,$L$1,base_de_dados!$C:$C,$A231,base_de_dados!$M:$M,"&lt;=2010",base_de_dados!$O:$O,"&gt;=40543")</f>
        <v>0</v>
      </c>
      <c r="J231" s="5">
        <f>SUMIFS(base_de_dados!$T:$T,base_de_dados!$B:$B,$B231,base_de_dados!$G:$G,J$61,base_de_dados!$H:$H,$L$1,base_de_dados!$C:$C,$A231,base_de_dados!$M:$M,"&lt;=2010",base_de_dados!$O:$O,"&gt;=40543")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SUMIFS(base_de_dados!$T:$T,base_de_dados!$B:$B,$B232,base_de_dados!$G:$G,C$61,base_de_dados!$H:$H,$L$1,base_de_dados!$C:$C,$A232,base_de_dados!$M:$M,"&lt;=2010",base_de_dados!$O:$O,"&gt;=40543")</f>
        <v>0</v>
      </c>
      <c r="D232" s="5">
        <f>SUMIFS(base_de_dados!$T:$T,base_de_dados!$B:$B,$B232,base_de_dados!$G:$G,D$61,base_de_dados!$H:$H,$L$1,base_de_dados!$C:$C,$A232,base_de_dados!$M:$M,"&lt;=2010",base_de_dados!$O:$O,"&gt;=40543")</f>
        <v>0</v>
      </c>
      <c r="E232" s="5">
        <f>SUMIFS(base_de_dados!$T:$T,base_de_dados!$B:$B,$B232,base_de_dados!$G:$G,E$61,base_de_dados!$H:$H,$L$1,base_de_dados!$C:$C,$A232,base_de_dados!$M:$M,"&lt;=2010",base_de_dados!$O:$O,"&gt;=40543")</f>
        <v>0</v>
      </c>
      <c r="F232" s="5">
        <f>SUMIFS(base_de_dados!$T:$T,base_de_dados!$B:$B,$B232,base_de_dados!$G:$G,F$61,base_de_dados!$H:$H,$L$1,base_de_dados!$C:$C,$A232,base_de_dados!$M:$M,"&lt;=2010",base_de_dados!$O:$O,"&gt;=40543")</f>
        <v>0</v>
      </c>
      <c r="G232" s="5">
        <f>SUMIFS(base_de_dados!$T:$T,base_de_dados!$B:$B,$B232,base_de_dados!$G:$G,G$61,base_de_dados!$H:$H,$L$1,base_de_dados!$C:$C,$A232,base_de_dados!$M:$M,"&lt;=2010",base_de_dados!$O:$O,"&gt;=40543")</f>
        <v>0</v>
      </c>
      <c r="H232" s="5">
        <f>SUMIFS(base_de_dados!$T:$T,base_de_dados!$B:$B,$B232,base_de_dados!$G:$G,H$61,base_de_dados!$H:$H,$L$1,base_de_dados!$C:$C,$A232,base_de_dados!$M:$M,"&lt;=2010",base_de_dados!$O:$O,"&gt;=40543")</f>
        <v>0</v>
      </c>
      <c r="I232" s="5">
        <f>SUMIFS(base_de_dados!$T:$T,base_de_dados!$B:$B,$B232,base_de_dados!$G:$G,I$61,base_de_dados!$H:$H,$L$1,base_de_dados!$C:$C,$A232,base_de_dados!$M:$M,"&lt;=2010",base_de_dados!$O:$O,"&gt;=40543")</f>
        <v>0</v>
      </c>
      <c r="J232" s="5">
        <f>SUMIFS(base_de_dados!$T:$T,base_de_dados!$B:$B,$B232,base_de_dados!$G:$G,J$61,base_de_dados!$H:$H,$L$1,base_de_dados!$C:$C,$A232,base_de_dados!$M:$M,"&lt;=2010",base_de_dados!$O:$O,"&gt;=40543")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SUMIFS(base_de_dados!$T:$T,base_de_dados!$B:$B,$B233,base_de_dados!$G:$G,C$61,base_de_dados!$H:$H,$L$1,base_de_dados!$C:$C,$A233,base_de_dados!$M:$M,"&lt;=2010",base_de_dados!$O:$O,"&gt;=40543")</f>
        <v>0</v>
      </c>
      <c r="D233" s="5">
        <f>SUMIFS(base_de_dados!$T:$T,base_de_dados!$B:$B,$B233,base_de_dados!$G:$G,D$61,base_de_dados!$H:$H,$L$1,base_de_dados!$C:$C,$A233,base_de_dados!$M:$M,"&lt;=2010",base_de_dados!$O:$O,"&gt;=40543")</f>
        <v>0</v>
      </c>
      <c r="E233" s="5">
        <f>SUMIFS(base_de_dados!$T:$T,base_de_dados!$B:$B,$B233,base_de_dados!$G:$G,E$61,base_de_dados!$H:$H,$L$1,base_de_dados!$C:$C,$A233,base_de_dados!$M:$M,"&lt;=2010",base_de_dados!$O:$O,"&gt;=40543")</f>
        <v>0</v>
      </c>
      <c r="F233" s="5">
        <f>SUMIFS(base_de_dados!$T:$T,base_de_dados!$B:$B,$B233,base_de_dados!$G:$G,F$61,base_de_dados!$H:$H,$L$1,base_de_dados!$C:$C,$A233,base_de_dados!$M:$M,"&lt;=2010",base_de_dados!$O:$O,"&gt;=40543")</f>
        <v>0</v>
      </c>
      <c r="G233" s="5">
        <f>SUMIFS(base_de_dados!$T:$T,base_de_dados!$B:$B,$B233,base_de_dados!$G:$G,G$61,base_de_dados!$H:$H,$L$1,base_de_dados!$C:$C,$A233,base_de_dados!$M:$M,"&lt;=2010",base_de_dados!$O:$O,"&gt;=40543")</f>
        <v>0</v>
      </c>
      <c r="H233" s="5">
        <f>SUMIFS(base_de_dados!$T:$T,base_de_dados!$B:$B,$B233,base_de_dados!$G:$G,H$61,base_de_dados!$H:$H,$L$1,base_de_dados!$C:$C,$A233,base_de_dados!$M:$M,"&lt;=2010",base_de_dados!$O:$O,"&gt;=40543")</f>
        <v>0</v>
      </c>
      <c r="I233" s="5">
        <f>SUMIFS(base_de_dados!$T:$T,base_de_dados!$B:$B,$B233,base_de_dados!$G:$G,I$61,base_de_dados!$H:$H,$L$1,base_de_dados!$C:$C,$A233,base_de_dados!$M:$M,"&lt;=2010",base_de_dados!$O:$O,"&gt;=40543")</f>
        <v>0</v>
      </c>
      <c r="J233" s="5">
        <f>SUMIFS(base_de_dados!$T:$T,base_de_dados!$B:$B,$B233,base_de_dados!$G:$G,J$61,base_de_dados!$H:$H,$L$1,base_de_dados!$C:$C,$A233,base_de_dados!$M:$M,"&lt;=2010",base_de_dados!$O:$O,"&gt;=40543")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SUMIFS(base_de_dados!$T:$T,base_de_dados!$B:$B,$B234,base_de_dados!$G:$G,C$61,base_de_dados!$H:$H,$L$1,base_de_dados!$C:$C,$A234,base_de_dados!$M:$M,"&lt;=2010",base_de_dados!$O:$O,"&gt;=40543")</f>
        <v>0</v>
      </c>
      <c r="D234" s="5">
        <f>SUMIFS(base_de_dados!$T:$T,base_de_dados!$B:$B,$B234,base_de_dados!$G:$G,D$61,base_de_dados!$H:$H,$L$1,base_de_dados!$C:$C,$A234,base_de_dados!$M:$M,"&lt;=2010",base_de_dados!$O:$O,"&gt;=40543")</f>
        <v>0</v>
      </c>
      <c r="E234" s="5">
        <f>SUMIFS(base_de_dados!$T:$T,base_de_dados!$B:$B,$B234,base_de_dados!$G:$G,E$61,base_de_dados!$H:$H,$L$1,base_de_dados!$C:$C,$A234,base_de_dados!$M:$M,"&lt;=2010",base_de_dados!$O:$O,"&gt;=40543")</f>
        <v>2.1575342465753426E-3</v>
      </c>
      <c r="F234" s="5">
        <f>SUMIFS(base_de_dados!$T:$T,base_de_dados!$B:$B,$B234,base_de_dados!$G:$G,F$61,base_de_dados!$H:$H,$L$1,base_de_dados!$C:$C,$A234,base_de_dados!$M:$M,"&lt;=2010",base_de_dados!$O:$O,"&gt;=40543")</f>
        <v>0</v>
      </c>
      <c r="G234" s="5">
        <f>SUMIFS(base_de_dados!$T:$T,base_de_dados!$B:$B,$B234,base_de_dados!$G:$G,G$61,base_de_dados!$H:$H,$L$1,base_de_dados!$C:$C,$A234,base_de_dados!$M:$M,"&lt;=2010",base_de_dados!$O:$O,"&gt;=40543")</f>
        <v>0</v>
      </c>
      <c r="H234" s="5">
        <f>SUMIFS(base_de_dados!$T:$T,base_de_dados!$B:$B,$B234,base_de_dados!$G:$G,H$61,base_de_dados!$H:$H,$L$1,base_de_dados!$C:$C,$A234,base_de_dados!$M:$M,"&lt;=2010",base_de_dados!$O:$O,"&gt;=40543")</f>
        <v>0</v>
      </c>
      <c r="I234" s="5">
        <f>SUMIFS(base_de_dados!$T:$T,base_de_dados!$B:$B,$B234,base_de_dados!$G:$G,I$61,base_de_dados!$H:$H,$L$1,base_de_dados!$C:$C,$A234,base_de_dados!$M:$M,"&lt;=2010",base_de_dados!$O:$O,"&gt;=40543")</f>
        <v>0</v>
      </c>
      <c r="J234" s="5">
        <f>SUMIFS(base_de_dados!$T:$T,base_de_dados!$B:$B,$B234,base_de_dados!$G:$G,J$61,base_de_dados!$H:$H,$L$1,base_de_dados!$C:$C,$A234,base_de_dados!$M:$M,"&lt;=2010",base_de_dados!$O:$O,"&gt;=40543")</f>
        <v>0</v>
      </c>
      <c r="K234" s="32">
        <f t="shared" si="7"/>
        <v>2.1575342465753426E-3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SUMIFS(base_de_dados!$T:$T,base_de_dados!$B:$B,$B235,base_de_dados!$G:$G,C$61,base_de_dados!$H:$H,$L$1,base_de_dados!$C:$C,$A235,base_de_dados!$M:$M,"&lt;=2010",base_de_dados!$O:$O,"&gt;=40543")</f>
        <v>0</v>
      </c>
      <c r="D235" s="5">
        <f>SUMIFS(base_de_dados!$T:$T,base_de_dados!$B:$B,$B235,base_de_dados!$G:$G,D$61,base_de_dados!$H:$H,$L$1,base_de_dados!$C:$C,$A235,base_de_dados!$M:$M,"&lt;=2010",base_de_dados!$O:$O,"&gt;=40543")</f>
        <v>0</v>
      </c>
      <c r="E235" s="5">
        <f>SUMIFS(base_de_dados!$T:$T,base_de_dados!$B:$B,$B235,base_de_dados!$G:$G,E$61,base_de_dados!$H:$H,$L$1,base_de_dados!$C:$C,$A235,base_de_dados!$M:$M,"&lt;=2010",base_de_dados!$O:$O,"&gt;=40543")</f>
        <v>0</v>
      </c>
      <c r="F235" s="5">
        <f>SUMIFS(base_de_dados!$T:$T,base_de_dados!$B:$B,$B235,base_de_dados!$G:$G,F$61,base_de_dados!$H:$H,$L$1,base_de_dados!$C:$C,$A235,base_de_dados!$M:$M,"&lt;=2010",base_de_dados!$O:$O,"&gt;=40543")</f>
        <v>0</v>
      </c>
      <c r="G235" s="5">
        <f>SUMIFS(base_de_dados!$T:$T,base_de_dados!$B:$B,$B235,base_de_dados!$G:$G,G$61,base_de_dados!$H:$H,$L$1,base_de_dados!$C:$C,$A235,base_de_dados!$M:$M,"&lt;=2010",base_de_dados!$O:$O,"&gt;=40543")</f>
        <v>0</v>
      </c>
      <c r="H235" s="5">
        <f>SUMIFS(base_de_dados!$T:$T,base_de_dados!$B:$B,$B235,base_de_dados!$G:$G,H$61,base_de_dados!$H:$H,$L$1,base_de_dados!$C:$C,$A235,base_de_dados!$M:$M,"&lt;=2010",base_de_dados!$O:$O,"&gt;=40543")</f>
        <v>0</v>
      </c>
      <c r="I235" s="5">
        <f>SUMIFS(base_de_dados!$T:$T,base_de_dados!$B:$B,$B235,base_de_dados!$G:$G,I$61,base_de_dados!$H:$H,$L$1,base_de_dados!$C:$C,$A235,base_de_dados!$M:$M,"&lt;=2010",base_de_dados!$O:$O,"&gt;=40543")</f>
        <v>0</v>
      </c>
      <c r="J235" s="5">
        <f>SUMIFS(base_de_dados!$T:$T,base_de_dados!$B:$B,$B235,base_de_dados!$G:$G,J$61,base_de_dados!$H:$H,$L$1,base_de_dados!$C:$C,$A235,base_de_dados!$M:$M,"&lt;=2010",base_de_dados!$O:$O,"&gt;=40543")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SUMIFS(base_de_dados!$T:$T,base_de_dados!$B:$B,$B236,base_de_dados!$G:$G,C$61,base_de_dados!$H:$H,$L$1,base_de_dados!$C:$C,$A236,base_de_dados!$M:$M,"&lt;=2010",base_de_dados!$O:$O,"&gt;=40543")</f>
        <v>0</v>
      </c>
      <c r="D236" s="5">
        <f>SUMIFS(base_de_dados!$T:$T,base_de_dados!$B:$B,$B236,base_de_dados!$G:$G,D$61,base_de_dados!$H:$H,$L$1,base_de_dados!$C:$C,$A236,base_de_dados!$M:$M,"&lt;=2010",base_de_dados!$O:$O,"&gt;=40543")</f>
        <v>0</v>
      </c>
      <c r="E236" s="5">
        <f>SUMIFS(base_de_dados!$T:$T,base_de_dados!$B:$B,$B236,base_de_dados!$G:$G,E$61,base_de_dados!$H:$H,$L$1,base_de_dados!$C:$C,$A236,base_de_dados!$M:$M,"&lt;=2010",base_de_dados!$O:$O,"&gt;=40543")</f>
        <v>0</v>
      </c>
      <c r="F236" s="5">
        <f>SUMIFS(base_de_dados!$T:$T,base_de_dados!$B:$B,$B236,base_de_dados!$G:$G,F$61,base_de_dados!$H:$H,$L$1,base_de_dados!$C:$C,$A236,base_de_dados!$M:$M,"&lt;=2010",base_de_dados!$O:$O,"&gt;=40543")</f>
        <v>0</v>
      </c>
      <c r="G236" s="5">
        <f>SUMIFS(base_de_dados!$T:$T,base_de_dados!$B:$B,$B236,base_de_dados!$G:$G,G$61,base_de_dados!$H:$H,$L$1,base_de_dados!$C:$C,$A236,base_de_dados!$M:$M,"&lt;=2010",base_de_dados!$O:$O,"&gt;=40543")</f>
        <v>0</v>
      </c>
      <c r="H236" s="5">
        <f>SUMIFS(base_de_dados!$T:$T,base_de_dados!$B:$B,$B236,base_de_dados!$G:$G,H$61,base_de_dados!$H:$H,$L$1,base_de_dados!$C:$C,$A236,base_de_dados!$M:$M,"&lt;=2010",base_de_dados!$O:$O,"&gt;=40543")</f>
        <v>0</v>
      </c>
      <c r="I236" s="5">
        <f>SUMIFS(base_de_dados!$T:$T,base_de_dados!$B:$B,$B236,base_de_dados!$G:$G,I$61,base_de_dados!$H:$H,$L$1,base_de_dados!$C:$C,$A236,base_de_dados!$M:$M,"&lt;=2010",base_de_dados!$O:$O,"&gt;=40543")</f>
        <v>0</v>
      </c>
      <c r="J236" s="5">
        <f>SUMIFS(base_de_dados!$T:$T,base_de_dados!$B:$B,$B236,base_de_dados!$G:$G,J$61,base_de_dados!$H:$H,$L$1,base_de_dados!$C:$C,$A236,base_de_dados!$M:$M,"&lt;=2010",base_de_dados!$O:$O,"&gt;=40543")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SUMIFS(base_de_dados!$T:$T,base_de_dados!$B:$B,$B237,base_de_dados!$G:$G,C$61,base_de_dados!$H:$H,$L$1,base_de_dados!$C:$C,$A237,base_de_dados!$M:$M,"&lt;=2010",base_de_dados!$O:$O,"&gt;=40543")</f>
        <v>0</v>
      </c>
      <c r="D237" s="5">
        <f>SUMIFS(base_de_dados!$T:$T,base_de_dados!$B:$B,$B237,base_de_dados!$G:$G,D$61,base_de_dados!$H:$H,$L$1,base_de_dados!$C:$C,$A237,base_de_dados!$M:$M,"&lt;=2010",base_de_dados!$O:$O,"&gt;=40543")</f>
        <v>0</v>
      </c>
      <c r="E237" s="5">
        <f>SUMIFS(base_de_dados!$T:$T,base_de_dados!$B:$B,$B237,base_de_dados!$G:$G,E$61,base_de_dados!$H:$H,$L$1,base_de_dados!$C:$C,$A237,base_de_dados!$M:$M,"&lt;=2010",base_de_dados!$O:$O,"&gt;=40543")</f>
        <v>0</v>
      </c>
      <c r="F237" s="5">
        <f>SUMIFS(base_de_dados!$T:$T,base_de_dados!$B:$B,$B237,base_de_dados!$G:$G,F$61,base_de_dados!$H:$H,$L$1,base_de_dados!$C:$C,$A237,base_de_dados!$M:$M,"&lt;=2010",base_de_dados!$O:$O,"&gt;=40543")</f>
        <v>0</v>
      </c>
      <c r="G237" s="5">
        <f>SUMIFS(base_de_dados!$T:$T,base_de_dados!$B:$B,$B237,base_de_dados!$G:$G,G$61,base_de_dados!$H:$H,$L$1,base_de_dados!$C:$C,$A237,base_de_dados!$M:$M,"&lt;=2010",base_de_dados!$O:$O,"&gt;=40543")</f>
        <v>0</v>
      </c>
      <c r="H237" s="5">
        <f>SUMIFS(base_de_dados!$T:$T,base_de_dados!$B:$B,$B237,base_de_dados!$G:$G,H$61,base_de_dados!$H:$H,$L$1,base_de_dados!$C:$C,$A237,base_de_dados!$M:$M,"&lt;=2010",base_de_dados!$O:$O,"&gt;=40543")</f>
        <v>0</v>
      </c>
      <c r="I237" s="5">
        <f>SUMIFS(base_de_dados!$T:$T,base_de_dados!$B:$B,$B237,base_de_dados!$G:$G,I$61,base_de_dados!$H:$H,$L$1,base_de_dados!$C:$C,$A237,base_de_dados!$M:$M,"&lt;=2010",base_de_dados!$O:$O,"&gt;=40543")</f>
        <v>0</v>
      </c>
      <c r="J237" s="5">
        <f>SUMIFS(base_de_dados!$T:$T,base_de_dados!$B:$B,$B237,base_de_dados!$G:$G,J$61,base_de_dados!$H:$H,$L$1,base_de_dados!$C:$C,$A237,base_de_dados!$M:$M,"&lt;=2010",base_de_dados!$O:$O,"&gt;=40543")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SUMIFS(base_de_dados!$T:$T,base_de_dados!$B:$B,$B238,base_de_dados!$G:$G,C$61,base_de_dados!$H:$H,$L$1,base_de_dados!$C:$C,$A238,base_de_dados!$M:$M,"&lt;=2010",base_de_dados!$O:$O,"&gt;=40543")</f>
        <v>0</v>
      </c>
      <c r="D238" s="5">
        <f>SUMIFS(base_de_dados!$T:$T,base_de_dados!$B:$B,$B238,base_de_dados!$G:$G,D$61,base_de_dados!$H:$H,$L$1,base_de_dados!$C:$C,$A238,base_de_dados!$M:$M,"&lt;=2010",base_de_dados!$O:$O,"&gt;=40543")</f>
        <v>0</v>
      </c>
      <c r="E238" s="5">
        <f>SUMIFS(base_de_dados!$T:$T,base_de_dados!$B:$B,$B238,base_de_dados!$G:$G,E$61,base_de_dados!$H:$H,$L$1,base_de_dados!$C:$C,$A238,base_de_dados!$M:$M,"&lt;=2010",base_de_dados!$O:$O,"&gt;=40543")</f>
        <v>0</v>
      </c>
      <c r="F238" s="5">
        <f>SUMIFS(base_de_dados!$T:$T,base_de_dados!$B:$B,$B238,base_de_dados!$G:$G,F$61,base_de_dados!$H:$H,$L$1,base_de_dados!$C:$C,$A238,base_de_dados!$M:$M,"&lt;=2010",base_de_dados!$O:$O,"&gt;=40543")</f>
        <v>0</v>
      </c>
      <c r="G238" s="5">
        <f>SUMIFS(base_de_dados!$T:$T,base_de_dados!$B:$B,$B238,base_de_dados!$G:$G,G$61,base_de_dados!$H:$H,$L$1,base_de_dados!$C:$C,$A238,base_de_dados!$M:$M,"&lt;=2010",base_de_dados!$O:$O,"&gt;=40543")</f>
        <v>0</v>
      </c>
      <c r="H238" s="5">
        <f>SUMIFS(base_de_dados!$T:$T,base_de_dados!$B:$B,$B238,base_de_dados!$G:$G,H$61,base_de_dados!$H:$H,$L$1,base_de_dados!$C:$C,$A238,base_de_dados!$M:$M,"&lt;=2010",base_de_dados!$O:$O,"&gt;=40543")</f>
        <v>0</v>
      </c>
      <c r="I238" s="5">
        <f>SUMIFS(base_de_dados!$T:$T,base_de_dados!$B:$B,$B238,base_de_dados!$G:$G,I$61,base_de_dados!$H:$H,$L$1,base_de_dados!$C:$C,$A238,base_de_dados!$M:$M,"&lt;=2010",base_de_dados!$O:$O,"&gt;=40543")</f>
        <v>0</v>
      </c>
      <c r="J238" s="5">
        <f>SUMIFS(base_de_dados!$T:$T,base_de_dados!$B:$B,$B238,base_de_dados!$G:$G,J$61,base_de_dados!$H:$H,$L$1,base_de_dados!$C:$C,$A238,base_de_dados!$M:$M,"&lt;=2010",base_de_dados!$O:$O,"&gt;=40543")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SUMIFS(base_de_dados!$T:$T,base_de_dados!$B:$B,$B239,base_de_dados!$G:$G,C$61,base_de_dados!$H:$H,$L$1,base_de_dados!$C:$C,$A239,base_de_dados!$M:$M,"&lt;=2010",base_de_dados!$O:$O,"&gt;=40543")</f>
        <v>0</v>
      </c>
      <c r="D239" s="5">
        <f>SUMIFS(base_de_dados!$T:$T,base_de_dados!$B:$B,$B239,base_de_dados!$G:$G,D$61,base_de_dados!$H:$H,$L$1,base_de_dados!$C:$C,$A239,base_de_dados!$M:$M,"&lt;=2010",base_de_dados!$O:$O,"&gt;=40543")</f>
        <v>0</v>
      </c>
      <c r="E239" s="5">
        <f>SUMIFS(base_de_dados!$T:$T,base_de_dados!$B:$B,$B239,base_de_dados!$G:$G,E$61,base_de_dados!$H:$H,$L$1,base_de_dados!$C:$C,$A239,base_de_dados!$M:$M,"&lt;=2010",base_de_dados!$O:$O,"&gt;=40543")</f>
        <v>0</v>
      </c>
      <c r="F239" s="5">
        <f>SUMIFS(base_de_dados!$T:$T,base_de_dados!$B:$B,$B239,base_de_dados!$G:$G,F$61,base_de_dados!$H:$H,$L$1,base_de_dados!$C:$C,$A239,base_de_dados!$M:$M,"&lt;=2010",base_de_dados!$O:$O,"&gt;=40543")</f>
        <v>1.2366818873668188E-2</v>
      </c>
      <c r="G239" s="5">
        <f>SUMIFS(base_de_dados!$T:$T,base_de_dados!$B:$B,$B239,base_de_dados!$G:$G,G$61,base_de_dados!$H:$H,$L$1,base_de_dados!$C:$C,$A239,base_de_dados!$M:$M,"&lt;=2010",base_de_dados!$O:$O,"&gt;=40543")</f>
        <v>0</v>
      </c>
      <c r="H239" s="5">
        <f>SUMIFS(base_de_dados!$T:$T,base_de_dados!$B:$B,$B239,base_de_dados!$G:$G,H$61,base_de_dados!$H:$H,$L$1,base_de_dados!$C:$C,$A239,base_de_dados!$M:$M,"&lt;=2010",base_de_dados!$O:$O,"&gt;=40543")</f>
        <v>0</v>
      </c>
      <c r="I239" s="5">
        <f>SUMIFS(base_de_dados!$T:$T,base_de_dados!$B:$B,$B239,base_de_dados!$G:$G,I$61,base_de_dados!$H:$H,$L$1,base_de_dados!$C:$C,$A239,base_de_dados!$M:$M,"&lt;=2010",base_de_dados!$O:$O,"&gt;=40543")</f>
        <v>0</v>
      </c>
      <c r="J239" s="5">
        <f>SUMIFS(base_de_dados!$T:$T,base_de_dados!$B:$B,$B239,base_de_dados!$G:$G,J$61,base_de_dados!$H:$H,$L$1,base_de_dados!$C:$C,$A239,base_de_dados!$M:$M,"&lt;=2010",base_de_dados!$O:$O,"&gt;=40543")</f>
        <v>0</v>
      </c>
      <c r="K239" s="32">
        <f t="shared" si="7"/>
        <v>1.2366818873668188E-2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SUMIFS(base_de_dados!$T:$T,base_de_dados!$B:$B,$B240,base_de_dados!$G:$G,C$61,base_de_dados!$H:$H,$L$1,base_de_dados!$C:$C,$A240,base_de_dados!$M:$M,"&lt;=2010",base_de_dados!$O:$O,"&gt;=40543")</f>
        <v>3.7169444444444449E-2</v>
      </c>
      <c r="D240" s="5">
        <f>SUMIFS(base_de_dados!$T:$T,base_de_dados!$B:$B,$B240,base_de_dados!$G:$G,D$61,base_de_dados!$H:$H,$L$1,base_de_dados!$C:$C,$A240,base_de_dados!$M:$M,"&lt;=2010",base_de_dados!$O:$O,"&gt;=40543")</f>
        <v>0</v>
      </c>
      <c r="E240" s="5">
        <f>SUMIFS(base_de_dados!$T:$T,base_de_dados!$B:$B,$B240,base_de_dados!$G:$G,E$61,base_de_dados!$H:$H,$L$1,base_de_dados!$C:$C,$A240,base_de_dados!$M:$M,"&lt;=2010",base_de_dados!$O:$O,"&gt;=40543")</f>
        <v>0</v>
      </c>
      <c r="F240" s="5">
        <f>SUMIFS(base_de_dados!$T:$T,base_de_dados!$B:$B,$B240,base_de_dados!$G:$G,F$61,base_de_dados!$H:$H,$L$1,base_de_dados!$C:$C,$A240,base_de_dados!$M:$M,"&lt;=2010",base_de_dados!$O:$O,"&gt;=40543")</f>
        <v>0</v>
      </c>
      <c r="G240" s="5">
        <f>SUMIFS(base_de_dados!$T:$T,base_de_dados!$B:$B,$B240,base_de_dados!$G:$G,G$61,base_de_dados!$H:$H,$L$1,base_de_dados!$C:$C,$A240,base_de_dados!$M:$M,"&lt;=2010",base_de_dados!$O:$O,"&gt;=40543")</f>
        <v>0</v>
      </c>
      <c r="H240" s="5">
        <f>SUMIFS(base_de_dados!$T:$T,base_de_dados!$B:$B,$B240,base_de_dados!$G:$G,H$61,base_de_dados!$H:$H,$L$1,base_de_dados!$C:$C,$A240,base_de_dados!$M:$M,"&lt;=2010",base_de_dados!$O:$O,"&gt;=40543")</f>
        <v>0</v>
      </c>
      <c r="I240" s="5">
        <f>SUMIFS(base_de_dados!$T:$T,base_de_dados!$B:$B,$B240,base_de_dados!$G:$G,I$61,base_de_dados!$H:$H,$L$1,base_de_dados!$C:$C,$A240,base_de_dados!$M:$M,"&lt;=2010",base_de_dados!$O:$O,"&gt;=40543")</f>
        <v>0</v>
      </c>
      <c r="J240" s="5">
        <f>SUMIFS(base_de_dados!$T:$T,base_de_dados!$B:$B,$B240,base_de_dados!$G:$G,J$61,base_de_dados!$H:$H,$L$1,base_de_dados!$C:$C,$A240,base_de_dados!$M:$M,"&lt;=2010",base_de_dados!$O:$O,"&gt;=40543")</f>
        <v>0</v>
      </c>
      <c r="K240" s="32">
        <f t="shared" si="7"/>
        <v>3.7169444444444449E-2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SUMIFS(base_de_dados!$T:$T,base_de_dados!$B:$B,$B241,base_de_dados!$G:$G,C$61,base_de_dados!$H:$H,$L$1,base_de_dados!$C:$C,$A241,base_de_dados!$M:$M,"&lt;=2010",base_de_dados!$O:$O,"&gt;=40543")</f>
        <v>0</v>
      </c>
      <c r="D241" s="5">
        <f>SUMIFS(base_de_dados!$T:$T,base_de_dados!$B:$B,$B241,base_de_dados!$G:$G,D$61,base_de_dados!$H:$H,$L$1,base_de_dados!$C:$C,$A241,base_de_dados!$M:$M,"&lt;=2010",base_de_dados!$O:$O,"&gt;=40543")</f>
        <v>0</v>
      </c>
      <c r="E241" s="5">
        <f>SUMIFS(base_de_dados!$T:$T,base_de_dados!$B:$B,$B241,base_de_dados!$G:$G,E$61,base_de_dados!$H:$H,$L$1,base_de_dados!$C:$C,$A241,base_de_dados!$M:$M,"&lt;=2010",base_de_dados!$O:$O,"&gt;=40543")</f>
        <v>0</v>
      </c>
      <c r="F241" s="5">
        <f>SUMIFS(base_de_dados!$T:$T,base_de_dados!$B:$B,$B241,base_de_dados!$G:$G,F$61,base_de_dados!$H:$H,$L$1,base_de_dados!$C:$C,$A241,base_de_dados!$M:$M,"&lt;=2010",base_de_dados!$O:$O,"&gt;=40543")</f>
        <v>0</v>
      </c>
      <c r="G241" s="5">
        <f>SUMIFS(base_de_dados!$T:$T,base_de_dados!$B:$B,$B241,base_de_dados!$G:$G,G$61,base_de_dados!$H:$H,$L$1,base_de_dados!$C:$C,$A241,base_de_dados!$M:$M,"&lt;=2010",base_de_dados!$O:$O,"&gt;=40543")</f>
        <v>0</v>
      </c>
      <c r="H241" s="5">
        <f>SUMIFS(base_de_dados!$T:$T,base_de_dados!$B:$B,$B241,base_de_dados!$G:$G,H$61,base_de_dados!$H:$H,$L$1,base_de_dados!$C:$C,$A241,base_de_dados!$M:$M,"&lt;=2010",base_de_dados!$O:$O,"&gt;=40543")</f>
        <v>0</v>
      </c>
      <c r="I241" s="5">
        <f>SUMIFS(base_de_dados!$T:$T,base_de_dados!$B:$B,$B241,base_de_dados!$G:$G,I$61,base_de_dados!$H:$H,$L$1,base_de_dados!$C:$C,$A241,base_de_dados!$M:$M,"&lt;=2010",base_de_dados!$O:$O,"&gt;=40543")</f>
        <v>0</v>
      </c>
      <c r="J241" s="5">
        <f>SUMIFS(base_de_dados!$T:$T,base_de_dados!$B:$B,$B241,base_de_dados!$G:$G,J$61,base_de_dados!$H:$H,$L$1,base_de_dados!$C:$C,$A241,base_de_dados!$M:$M,"&lt;=2010",base_de_dados!$O:$O,"&gt;=40543")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SUMIFS(base_de_dados!$T:$T,base_de_dados!$B:$B,$B242,base_de_dados!$G:$G,C$61,base_de_dados!$H:$H,$L$1,base_de_dados!$C:$C,$A242,base_de_dados!$M:$M,"&lt;=2010",base_de_dados!$O:$O,"&gt;=40543")</f>
        <v>0</v>
      </c>
      <c r="D242" s="5">
        <f>SUMIFS(base_de_dados!$T:$T,base_de_dados!$B:$B,$B242,base_de_dados!$G:$G,D$61,base_de_dados!$H:$H,$L$1,base_de_dados!$C:$C,$A242,base_de_dados!$M:$M,"&lt;=2010",base_de_dados!$O:$O,"&gt;=40543")</f>
        <v>0</v>
      </c>
      <c r="E242" s="5">
        <f>SUMIFS(base_de_dados!$T:$T,base_de_dados!$B:$B,$B242,base_de_dados!$G:$G,E$61,base_de_dados!$H:$H,$L$1,base_de_dados!$C:$C,$A242,base_de_dados!$M:$M,"&lt;=2010",base_de_dados!$O:$O,"&gt;=40543")</f>
        <v>0</v>
      </c>
      <c r="F242" s="5">
        <f>SUMIFS(base_de_dados!$T:$T,base_de_dados!$B:$B,$B242,base_de_dados!$G:$G,F$61,base_de_dados!$H:$H,$L$1,base_de_dados!$C:$C,$A242,base_de_dados!$M:$M,"&lt;=2010",base_de_dados!$O:$O,"&gt;=40543")</f>
        <v>0</v>
      </c>
      <c r="G242" s="5">
        <f>SUMIFS(base_de_dados!$T:$T,base_de_dados!$B:$B,$B242,base_de_dados!$G:$G,G$61,base_de_dados!$H:$H,$L$1,base_de_dados!$C:$C,$A242,base_de_dados!$M:$M,"&lt;=2010",base_de_dados!$O:$O,"&gt;=40543")</f>
        <v>0</v>
      </c>
      <c r="H242" s="5">
        <f>SUMIFS(base_de_dados!$T:$T,base_de_dados!$B:$B,$B242,base_de_dados!$G:$G,H$61,base_de_dados!$H:$H,$L$1,base_de_dados!$C:$C,$A242,base_de_dados!$M:$M,"&lt;=2010",base_de_dados!$O:$O,"&gt;=40543")</f>
        <v>0</v>
      </c>
      <c r="I242" s="5">
        <f>SUMIFS(base_de_dados!$T:$T,base_de_dados!$B:$B,$B242,base_de_dados!$G:$G,I$61,base_de_dados!$H:$H,$L$1,base_de_dados!$C:$C,$A242,base_de_dados!$M:$M,"&lt;=2010",base_de_dados!$O:$O,"&gt;=40543")</f>
        <v>0</v>
      </c>
      <c r="J242" s="5">
        <f>SUMIFS(base_de_dados!$T:$T,base_de_dados!$B:$B,$B242,base_de_dados!$G:$G,J$61,base_de_dados!$H:$H,$L$1,base_de_dados!$C:$C,$A242,base_de_dados!$M:$M,"&lt;=2010",base_de_dados!$O:$O,"&gt;=40543")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SUMIFS(base_de_dados!$T:$T,base_de_dados!$B:$B,$B243,base_de_dados!$G:$G,C$61,base_de_dados!$H:$H,$L$1,base_de_dados!$C:$C,$A243,base_de_dados!$M:$M,"&lt;=2010",base_de_dados!$O:$O,"&gt;=40543")</f>
        <v>0</v>
      </c>
      <c r="D243" s="5">
        <f>SUMIFS(base_de_dados!$T:$T,base_de_dados!$B:$B,$B243,base_de_dados!$G:$G,D$61,base_de_dados!$H:$H,$L$1,base_de_dados!$C:$C,$A243,base_de_dados!$M:$M,"&lt;=2010",base_de_dados!$O:$O,"&gt;=40543")</f>
        <v>0</v>
      </c>
      <c r="E243" s="5">
        <f>SUMIFS(base_de_dados!$T:$T,base_de_dados!$B:$B,$B243,base_de_dados!$G:$G,E$61,base_de_dados!$H:$H,$L$1,base_de_dados!$C:$C,$A243,base_de_dados!$M:$M,"&lt;=2010",base_de_dados!$O:$O,"&gt;=40543")</f>
        <v>0</v>
      </c>
      <c r="F243" s="5">
        <f>SUMIFS(base_de_dados!$T:$T,base_de_dados!$B:$B,$B243,base_de_dados!$G:$G,F$61,base_de_dados!$H:$H,$L$1,base_de_dados!$C:$C,$A243,base_de_dados!$M:$M,"&lt;=2010",base_de_dados!$O:$O,"&gt;=40543")</f>
        <v>0</v>
      </c>
      <c r="G243" s="5">
        <f>SUMIFS(base_de_dados!$T:$T,base_de_dados!$B:$B,$B243,base_de_dados!$G:$G,G$61,base_de_dados!$H:$H,$L$1,base_de_dados!$C:$C,$A243,base_de_dados!$M:$M,"&lt;=2010",base_de_dados!$O:$O,"&gt;=40543")</f>
        <v>0</v>
      </c>
      <c r="H243" s="5">
        <f>SUMIFS(base_de_dados!$T:$T,base_de_dados!$B:$B,$B243,base_de_dados!$G:$G,H$61,base_de_dados!$H:$H,$L$1,base_de_dados!$C:$C,$A243,base_de_dados!$M:$M,"&lt;=2010",base_de_dados!$O:$O,"&gt;=40543")</f>
        <v>0</v>
      </c>
      <c r="I243" s="5">
        <f>SUMIFS(base_de_dados!$T:$T,base_de_dados!$B:$B,$B243,base_de_dados!$G:$G,I$61,base_de_dados!$H:$H,$L$1,base_de_dados!$C:$C,$A243,base_de_dados!$M:$M,"&lt;=2010",base_de_dados!$O:$O,"&gt;=40543")</f>
        <v>0</v>
      </c>
      <c r="J243" s="5">
        <f>SUMIFS(base_de_dados!$T:$T,base_de_dados!$B:$B,$B243,base_de_dados!$G:$G,J$61,base_de_dados!$H:$H,$L$1,base_de_dados!$C:$C,$A243,base_de_dados!$M:$M,"&lt;=2010",base_de_dados!$O:$O,"&gt;=40543")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SUMIFS(base_de_dados!$T:$T,base_de_dados!$B:$B,$B244,base_de_dados!$G:$G,C$61,base_de_dados!$H:$H,$L$1,base_de_dados!$C:$C,$A244,base_de_dados!$M:$M,"&lt;=2010",base_de_dados!$O:$O,"&gt;=40543")</f>
        <v>0</v>
      </c>
      <c r="D244" s="5">
        <f>SUMIFS(base_de_dados!$T:$T,base_de_dados!$B:$B,$B244,base_de_dados!$G:$G,D$61,base_de_dados!$H:$H,$L$1,base_de_dados!$C:$C,$A244,base_de_dados!$M:$M,"&lt;=2010",base_de_dados!$O:$O,"&gt;=40543")</f>
        <v>0</v>
      </c>
      <c r="E244" s="5">
        <f>SUMIFS(base_de_dados!$T:$T,base_de_dados!$B:$B,$B244,base_de_dados!$G:$G,E$61,base_de_dados!$H:$H,$L$1,base_de_dados!$C:$C,$A244,base_de_dados!$M:$M,"&lt;=2010",base_de_dados!$O:$O,"&gt;=40543")</f>
        <v>0</v>
      </c>
      <c r="F244" s="5">
        <f>SUMIFS(base_de_dados!$T:$T,base_de_dados!$B:$B,$B244,base_de_dados!$G:$G,F$61,base_de_dados!$H:$H,$L$1,base_de_dados!$C:$C,$A244,base_de_dados!$M:$M,"&lt;=2010",base_de_dados!$O:$O,"&gt;=40543")</f>
        <v>0</v>
      </c>
      <c r="G244" s="5">
        <f>SUMIFS(base_de_dados!$T:$T,base_de_dados!$B:$B,$B244,base_de_dados!$G:$G,G$61,base_de_dados!$H:$H,$L$1,base_de_dados!$C:$C,$A244,base_de_dados!$M:$M,"&lt;=2010",base_de_dados!$O:$O,"&gt;=40543")</f>
        <v>0</v>
      </c>
      <c r="H244" s="5">
        <f>SUMIFS(base_de_dados!$T:$T,base_de_dados!$B:$B,$B244,base_de_dados!$G:$G,H$61,base_de_dados!$H:$H,$L$1,base_de_dados!$C:$C,$A244,base_de_dados!$M:$M,"&lt;=2010",base_de_dados!$O:$O,"&gt;=40543")</f>
        <v>0</v>
      </c>
      <c r="I244" s="5">
        <f>SUMIFS(base_de_dados!$T:$T,base_de_dados!$B:$B,$B244,base_de_dados!$G:$G,I$61,base_de_dados!$H:$H,$L$1,base_de_dados!$C:$C,$A244,base_de_dados!$M:$M,"&lt;=2010",base_de_dados!$O:$O,"&gt;=40543")</f>
        <v>0</v>
      </c>
      <c r="J244" s="5">
        <f>SUMIFS(base_de_dados!$T:$T,base_de_dados!$B:$B,$B244,base_de_dados!$G:$G,J$61,base_de_dados!$H:$H,$L$1,base_de_dados!$C:$C,$A244,base_de_dados!$M:$M,"&lt;=2010",base_de_dados!$O:$O,"&gt;=40543")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SUMIFS(base_de_dados!$T:$T,base_de_dados!$B:$B,$B245,base_de_dados!$G:$G,C$61,base_de_dados!$H:$H,$L$1,base_de_dados!$C:$C,$A245,base_de_dados!$M:$M,"&lt;=2010",base_de_dados!$O:$O,"&gt;=40543")</f>
        <v>0</v>
      </c>
      <c r="D245" s="5">
        <f>SUMIFS(base_de_dados!$T:$T,base_de_dados!$B:$B,$B245,base_de_dados!$G:$G,D$61,base_de_dados!$H:$H,$L$1,base_de_dados!$C:$C,$A245,base_de_dados!$M:$M,"&lt;=2010",base_de_dados!$O:$O,"&gt;=40543")</f>
        <v>0</v>
      </c>
      <c r="E245" s="5">
        <f>SUMIFS(base_de_dados!$T:$T,base_de_dados!$B:$B,$B245,base_de_dados!$G:$G,E$61,base_de_dados!$H:$H,$L$1,base_de_dados!$C:$C,$A245,base_de_dados!$M:$M,"&lt;=2010",base_de_dados!$O:$O,"&gt;=40543")</f>
        <v>0</v>
      </c>
      <c r="F245" s="5">
        <f>SUMIFS(base_de_dados!$T:$T,base_de_dados!$B:$B,$B245,base_de_dados!$G:$G,F$61,base_de_dados!$H:$H,$L$1,base_de_dados!$C:$C,$A245,base_de_dados!$M:$M,"&lt;=2010",base_de_dados!$O:$O,"&gt;=40543")</f>
        <v>0</v>
      </c>
      <c r="G245" s="5">
        <f>SUMIFS(base_de_dados!$T:$T,base_de_dados!$B:$B,$B245,base_de_dados!$G:$G,G$61,base_de_dados!$H:$H,$L$1,base_de_dados!$C:$C,$A245,base_de_dados!$M:$M,"&lt;=2010",base_de_dados!$O:$O,"&gt;=40543")</f>
        <v>0</v>
      </c>
      <c r="H245" s="5">
        <f>SUMIFS(base_de_dados!$T:$T,base_de_dados!$B:$B,$B245,base_de_dados!$G:$G,H$61,base_de_dados!$H:$H,$L$1,base_de_dados!$C:$C,$A245,base_de_dados!$M:$M,"&lt;=2010",base_de_dados!$O:$O,"&gt;=40543")</f>
        <v>0</v>
      </c>
      <c r="I245" s="5">
        <f>SUMIFS(base_de_dados!$T:$T,base_de_dados!$B:$B,$B245,base_de_dados!$G:$G,I$61,base_de_dados!$H:$H,$L$1,base_de_dados!$C:$C,$A245,base_de_dados!$M:$M,"&lt;=2010",base_de_dados!$O:$O,"&gt;=40543")</f>
        <v>0</v>
      </c>
      <c r="J245" s="5">
        <f>SUMIFS(base_de_dados!$T:$T,base_de_dados!$B:$B,$B245,base_de_dados!$G:$G,J$61,base_de_dados!$H:$H,$L$1,base_de_dados!$C:$C,$A245,base_de_dados!$M:$M,"&lt;=2010",base_de_dados!$O:$O,"&gt;=40543")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SUMIFS(base_de_dados!$T:$T,base_de_dados!$B:$B,$B246,base_de_dados!$G:$G,C$61,base_de_dados!$H:$H,$L$1,base_de_dados!$C:$C,$A246,base_de_dados!$M:$M,"&lt;=2010",base_de_dados!$O:$O,"&gt;=40543")</f>
        <v>0</v>
      </c>
      <c r="D246" s="5">
        <f>SUMIFS(base_de_dados!$T:$T,base_de_dados!$B:$B,$B246,base_de_dados!$G:$G,D$61,base_de_dados!$H:$H,$L$1,base_de_dados!$C:$C,$A246,base_de_dados!$M:$M,"&lt;=2010",base_de_dados!$O:$O,"&gt;=40543")</f>
        <v>0</v>
      </c>
      <c r="E246" s="5">
        <f>SUMIFS(base_de_dados!$T:$T,base_de_dados!$B:$B,$B246,base_de_dados!$G:$G,E$61,base_de_dados!$H:$H,$L$1,base_de_dados!$C:$C,$A246,base_de_dados!$M:$M,"&lt;=2010",base_de_dados!$O:$O,"&gt;=40543")</f>
        <v>0</v>
      </c>
      <c r="F246" s="5">
        <f>SUMIFS(base_de_dados!$T:$T,base_de_dados!$B:$B,$B246,base_de_dados!$G:$G,F$61,base_de_dados!$H:$H,$L$1,base_de_dados!$C:$C,$A246,base_de_dados!$M:$M,"&lt;=2010",base_de_dados!$O:$O,"&gt;=40543")</f>
        <v>0</v>
      </c>
      <c r="G246" s="5">
        <f>SUMIFS(base_de_dados!$T:$T,base_de_dados!$B:$B,$B246,base_de_dados!$G:$G,G$61,base_de_dados!$H:$H,$L$1,base_de_dados!$C:$C,$A246,base_de_dados!$M:$M,"&lt;=2010",base_de_dados!$O:$O,"&gt;=40543")</f>
        <v>0</v>
      </c>
      <c r="H246" s="5">
        <f>SUMIFS(base_de_dados!$T:$T,base_de_dados!$B:$B,$B246,base_de_dados!$G:$G,H$61,base_de_dados!$H:$H,$L$1,base_de_dados!$C:$C,$A246,base_de_dados!$M:$M,"&lt;=2010",base_de_dados!$O:$O,"&gt;=40543")</f>
        <v>0</v>
      </c>
      <c r="I246" s="5">
        <f>SUMIFS(base_de_dados!$T:$T,base_de_dados!$B:$B,$B246,base_de_dados!$G:$G,I$61,base_de_dados!$H:$H,$L$1,base_de_dados!$C:$C,$A246,base_de_dados!$M:$M,"&lt;=2010",base_de_dados!$O:$O,"&gt;=40543")</f>
        <v>0</v>
      </c>
      <c r="J246" s="5">
        <f>SUMIFS(base_de_dados!$T:$T,base_de_dados!$B:$B,$B246,base_de_dados!$G:$G,J$61,base_de_dados!$H:$H,$L$1,base_de_dados!$C:$C,$A246,base_de_dados!$M:$M,"&lt;=2010",base_de_dados!$O:$O,"&gt;=40543")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SUMIFS(base_de_dados!$T:$T,base_de_dados!$B:$B,$B247,base_de_dados!$G:$G,C$61,base_de_dados!$H:$H,$L$1,base_de_dados!$C:$C,$A247,base_de_dados!$M:$M,"&lt;=2010",base_de_dados!$O:$O,"&gt;=40543")</f>
        <v>0</v>
      </c>
      <c r="D247" s="5">
        <f>SUMIFS(base_de_dados!$T:$T,base_de_dados!$B:$B,$B247,base_de_dados!$G:$G,D$61,base_de_dados!$H:$H,$L$1,base_de_dados!$C:$C,$A247,base_de_dados!$M:$M,"&lt;=2010",base_de_dados!$O:$O,"&gt;=40543")</f>
        <v>0</v>
      </c>
      <c r="E247" s="5">
        <f>SUMIFS(base_de_dados!$T:$T,base_de_dados!$B:$B,$B247,base_de_dados!$G:$G,E$61,base_de_dados!$H:$H,$L$1,base_de_dados!$C:$C,$A247,base_de_dados!$M:$M,"&lt;=2010",base_de_dados!$O:$O,"&gt;=40543")</f>
        <v>0</v>
      </c>
      <c r="F247" s="5">
        <f>SUMIFS(base_de_dados!$T:$T,base_de_dados!$B:$B,$B247,base_de_dados!$G:$G,F$61,base_de_dados!$H:$H,$L$1,base_de_dados!$C:$C,$A247,base_de_dados!$M:$M,"&lt;=2010",base_de_dados!$O:$O,"&gt;=40543")</f>
        <v>0</v>
      </c>
      <c r="G247" s="5">
        <f>SUMIFS(base_de_dados!$T:$T,base_de_dados!$B:$B,$B247,base_de_dados!$G:$G,G$61,base_de_dados!$H:$H,$L$1,base_de_dados!$C:$C,$A247,base_de_dados!$M:$M,"&lt;=2010",base_de_dados!$O:$O,"&gt;=40543")</f>
        <v>0</v>
      </c>
      <c r="H247" s="5">
        <f>SUMIFS(base_de_dados!$T:$T,base_de_dados!$B:$B,$B247,base_de_dados!$G:$G,H$61,base_de_dados!$H:$H,$L$1,base_de_dados!$C:$C,$A247,base_de_dados!$M:$M,"&lt;=2010",base_de_dados!$O:$O,"&gt;=40543")</f>
        <v>0</v>
      </c>
      <c r="I247" s="5">
        <f>SUMIFS(base_de_dados!$T:$T,base_de_dados!$B:$B,$B247,base_de_dados!$G:$G,I$61,base_de_dados!$H:$H,$L$1,base_de_dados!$C:$C,$A247,base_de_dados!$M:$M,"&lt;=2010",base_de_dados!$O:$O,"&gt;=40543")</f>
        <v>0</v>
      </c>
      <c r="J247" s="5">
        <f>SUMIFS(base_de_dados!$T:$T,base_de_dados!$B:$B,$B247,base_de_dados!$G:$G,J$61,base_de_dados!$H:$H,$L$1,base_de_dados!$C:$C,$A247,base_de_dados!$M:$M,"&lt;=2010",base_de_dados!$O:$O,"&gt;=40543")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SUMIFS(base_de_dados!$T:$T,base_de_dados!$B:$B,$B248,base_de_dados!$G:$G,C$61,base_de_dados!$H:$H,$L$1,base_de_dados!$C:$C,$A248,base_de_dados!$M:$M,"&lt;=2010",base_de_dados!$O:$O,"&gt;=40543")</f>
        <v>0</v>
      </c>
      <c r="D248" s="5">
        <f>SUMIFS(base_de_dados!$T:$T,base_de_dados!$B:$B,$B248,base_de_dados!$G:$G,D$61,base_de_dados!$H:$H,$L$1,base_de_dados!$C:$C,$A248,base_de_dados!$M:$M,"&lt;=2010",base_de_dados!$O:$O,"&gt;=40543")</f>
        <v>0</v>
      </c>
      <c r="E248" s="5">
        <f>SUMIFS(base_de_dados!$T:$T,base_de_dados!$B:$B,$B248,base_de_dados!$G:$G,E$61,base_de_dados!$H:$H,$L$1,base_de_dados!$C:$C,$A248,base_de_dados!$M:$M,"&lt;=2010",base_de_dados!$O:$O,"&gt;=40543")</f>
        <v>0</v>
      </c>
      <c r="F248" s="5">
        <f>SUMIFS(base_de_dados!$T:$T,base_de_dados!$B:$B,$B248,base_de_dados!$G:$G,F$61,base_de_dados!$H:$H,$L$1,base_de_dados!$C:$C,$A248,base_de_dados!$M:$M,"&lt;=2010",base_de_dados!$O:$O,"&gt;=40543")</f>
        <v>0</v>
      </c>
      <c r="G248" s="5">
        <f>SUMIFS(base_de_dados!$T:$T,base_de_dados!$B:$B,$B248,base_de_dados!$G:$G,G$61,base_de_dados!$H:$H,$L$1,base_de_dados!$C:$C,$A248,base_de_dados!$M:$M,"&lt;=2010",base_de_dados!$O:$O,"&gt;=40543")</f>
        <v>0</v>
      </c>
      <c r="H248" s="5">
        <f>SUMIFS(base_de_dados!$T:$T,base_de_dados!$B:$B,$B248,base_de_dados!$G:$G,H$61,base_de_dados!$H:$H,$L$1,base_de_dados!$C:$C,$A248,base_de_dados!$M:$M,"&lt;=2010",base_de_dados!$O:$O,"&gt;=40543")</f>
        <v>0</v>
      </c>
      <c r="I248" s="5">
        <f>SUMIFS(base_de_dados!$T:$T,base_de_dados!$B:$B,$B248,base_de_dados!$G:$G,I$61,base_de_dados!$H:$H,$L$1,base_de_dados!$C:$C,$A248,base_de_dados!$M:$M,"&lt;=2010",base_de_dados!$O:$O,"&gt;=40543")</f>
        <v>0</v>
      </c>
      <c r="J248" s="5">
        <f>SUMIFS(base_de_dados!$T:$T,base_de_dados!$B:$B,$B248,base_de_dados!$G:$G,J$61,base_de_dados!$H:$H,$L$1,base_de_dados!$C:$C,$A248,base_de_dados!$M:$M,"&lt;=2010",base_de_dados!$O:$O,"&gt;=40543")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SUMIFS(base_de_dados!$T:$T,base_de_dados!$B:$B,$B249,base_de_dados!$G:$G,C$61,base_de_dados!$H:$H,$L$1,base_de_dados!$C:$C,$A249,base_de_dados!$M:$M,"&lt;=2010",base_de_dados!$O:$O,"&gt;=40543")</f>
        <v>0</v>
      </c>
      <c r="D249" s="5">
        <f>SUMIFS(base_de_dados!$T:$T,base_de_dados!$B:$B,$B249,base_de_dados!$G:$G,D$61,base_de_dados!$H:$H,$L$1,base_de_dados!$C:$C,$A249,base_de_dados!$M:$M,"&lt;=2010",base_de_dados!$O:$O,"&gt;=40543")</f>
        <v>0</v>
      </c>
      <c r="E249" s="5">
        <f>SUMIFS(base_de_dados!$T:$T,base_de_dados!$B:$B,$B249,base_de_dados!$G:$G,E$61,base_de_dados!$H:$H,$L$1,base_de_dados!$C:$C,$A249,base_de_dados!$M:$M,"&lt;=2010",base_de_dados!$O:$O,"&gt;=40543")</f>
        <v>0</v>
      </c>
      <c r="F249" s="5">
        <f>SUMIFS(base_de_dados!$T:$T,base_de_dados!$B:$B,$B249,base_de_dados!$G:$G,F$61,base_de_dados!$H:$H,$L$1,base_de_dados!$C:$C,$A249,base_de_dados!$M:$M,"&lt;=2010",base_de_dados!$O:$O,"&gt;=40543")</f>
        <v>0</v>
      </c>
      <c r="G249" s="5">
        <f>SUMIFS(base_de_dados!$T:$T,base_de_dados!$B:$B,$B249,base_de_dados!$G:$G,G$61,base_de_dados!$H:$H,$L$1,base_de_dados!$C:$C,$A249,base_de_dados!$M:$M,"&lt;=2010",base_de_dados!$O:$O,"&gt;=40543")</f>
        <v>0</v>
      </c>
      <c r="H249" s="5">
        <f>SUMIFS(base_de_dados!$T:$T,base_de_dados!$B:$B,$B249,base_de_dados!$G:$G,H$61,base_de_dados!$H:$H,$L$1,base_de_dados!$C:$C,$A249,base_de_dados!$M:$M,"&lt;=2010",base_de_dados!$O:$O,"&gt;=40543")</f>
        <v>0</v>
      </c>
      <c r="I249" s="5">
        <f>SUMIFS(base_de_dados!$T:$T,base_de_dados!$B:$B,$B249,base_de_dados!$G:$G,I$61,base_de_dados!$H:$H,$L$1,base_de_dados!$C:$C,$A249,base_de_dados!$M:$M,"&lt;=2010",base_de_dados!$O:$O,"&gt;=40543")</f>
        <v>0</v>
      </c>
      <c r="J249" s="5">
        <f>SUMIFS(base_de_dados!$T:$T,base_de_dados!$B:$B,$B249,base_de_dados!$G:$G,J$61,base_de_dados!$H:$H,$L$1,base_de_dados!$C:$C,$A249,base_de_dados!$M:$M,"&lt;=2010",base_de_dados!$O:$O,"&gt;=40543")</f>
        <v>0</v>
      </c>
      <c r="K249" s="32">
        <f t="shared" si="7"/>
        <v>0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SUMIFS(base_de_dados!$T:$T,base_de_dados!$B:$B,$B250,base_de_dados!$G:$G,C$61,base_de_dados!$H:$H,$L$1,base_de_dados!$C:$C,$A250,base_de_dados!$M:$M,"&lt;=2010",base_de_dados!$O:$O,"&gt;=40543")</f>
        <v>0</v>
      </c>
      <c r="D250" s="5">
        <f>SUMIFS(base_de_dados!$T:$T,base_de_dados!$B:$B,$B250,base_de_dados!$G:$G,D$61,base_de_dados!$H:$H,$L$1,base_de_dados!$C:$C,$A250,base_de_dados!$M:$M,"&lt;=2010",base_de_dados!$O:$O,"&gt;=40543")</f>
        <v>0</v>
      </c>
      <c r="E250" s="5">
        <f>SUMIFS(base_de_dados!$T:$T,base_de_dados!$B:$B,$B250,base_de_dados!$G:$G,E$61,base_de_dados!$H:$H,$L$1,base_de_dados!$C:$C,$A250,base_de_dados!$M:$M,"&lt;=2010",base_de_dados!$O:$O,"&gt;=40543")</f>
        <v>0</v>
      </c>
      <c r="F250" s="5">
        <f>SUMIFS(base_de_dados!$T:$T,base_de_dados!$B:$B,$B250,base_de_dados!$G:$G,F$61,base_de_dados!$H:$H,$L$1,base_de_dados!$C:$C,$A250,base_de_dados!$M:$M,"&lt;=2010",base_de_dados!$O:$O,"&gt;=40543")</f>
        <v>0</v>
      </c>
      <c r="G250" s="5">
        <f>SUMIFS(base_de_dados!$T:$T,base_de_dados!$B:$B,$B250,base_de_dados!$G:$G,G$61,base_de_dados!$H:$H,$L$1,base_de_dados!$C:$C,$A250,base_de_dados!$M:$M,"&lt;=2010",base_de_dados!$O:$O,"&gt;=40543")</f>
        <v>0</v>
      </c>
      <c r="H250" s="5">
        <f>SUMIFS(base_de_dados!$T:$T,base_de_dados!$B:$B,$B250,base_de_dados!$G:$G,H$61,base_de_dados!$H:$H,$L$1,base_de_dados!$C:$C,$A250,base_de_dados!$M:$M,"&lt;=2010",base_de_dados!$O:$O,"&gt;=40543")</f>
        <v>0</v>
      </c>
      <c r="I250" s="5">
        <f>SUMIFS(base_de_dados!$T:$T,base_de_dados!$B:$B,$B250,base_de_dados!$G:$G,I$61,base_de_dados!$H:$H,$L$1,base_de_dados!$C:$C,$A250,base_de_dados!$M:$M,"&lt;=2010",base_de_dados!$O:$O,"&gt;=40543")</f>
        <v>0</v>
      </c>
      <c r="J250" s="5">
        <f>SUMIFS(base_de_dados!$T:$T,base_de_dados!$B:$B,$B250,base_de_dados!$G:$G,J$61,base_de_dados!$H:$H,$L$1,base_de_dados!$C:$C,$A250,base_de_dados!$M:$M,"&lt;=2010",base_de_dados!$O:$O,"&gt;=40543")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SUMIFS(base_de_dados!$T:$T,base_de_dados!$B:$B,$B251,base_de_dados!$G:$G,C$61,base_de_dados!$H:$H,$L$1,base_de_dados!$C:$C,$A251,base_de_dados!$M:$M,"&lt;=2010",base_de_dados!$O:$O,"&gt;=40543")</f>
        <v>0</v>
      </c>
      <c r="D251" s="5">
        <f>SUMIFS(base_de_dados!$T:$T,base_de_dados!$B:$B,$B251,base_de_dados!$G:$G,D$61,base_de_dados!$H:$H,$L$1,base_de_dados!$C:$C,$A251,base_de_dados!$M:$M,"&lt;=2010",base_de_dados!$O:$O,"&gt;=40543")</f>
        <v>0</v>
      </c>
      <c r="E251" s="5">
        <f>SUMIFS(base_de_dados!$T:$T,base_de_dados!$B:$B,$B251,base_de_dados!$G:$G,E$61,base_de_dados!$H:$H,$L$1,base_de_dados!$C:$C,$A251,base_de_dados!$M:$M,"&lt;=2010",base_de_dados!$O:$O,"&gt;=40543")</f>
        <v>0</v>
      </c>
      <c r="F251" s="5">
        <f>SUMIFS(base_de_dados!$T:$T,base_de_dados!$B:$B,$B251,base_de_dados!$G:$G,F$61,base_de_dados!$H:$H,$L$1,base_de_dados!$C:$C,$A251,base_de_dados!$M:$M,"&lt;=2010",base_de_dados!$O:$O,"&gt;=40543")</f>
        <v>0</v>
      </c>
      <c r="G251" s="5">
        <f>SUMIFS(base_de_dados!$T:$T,base_de_dados!$B:$B,$B251,base_de_dados!$G:$G,G$61,base_de_dados!$H:$H,$L$1,base_de_dados!$C:$C,$A251,base_de_dados!$M:$M,"&lt;=2010",base_de_dados!$O:$O,"&gt;=40543")</f>
        <v>0</v>
      </c>
      <c r="H251" s="5">
        <f>SUMIFS(base_de_dados!$T:$T,base_de_dados!$B:$B,$B251,base_de_dados!$G:$G,H$61,base_de_dados!$H:$H,$L$1,base_de_dados!$C:$C,$A251,base_de_dados!$M:$M,"&lt;=2010",base_de_dados!$O:$O,"&gt;=40543")</f>
        <v>0</v>
      </c>
      <c r="I251" s="5">
        <f>SUMIFS(base_de_dados!$T:$T,base_de_dados!$B:$B,$B251,base_de_dados!$G:$G,I$61,base_de_dados!$H:$H,$L$1,base_de_dados!$C:$C,$A251,base_de_dados!$M:$M,"&lt;=2010",base_de_dados!$O:$O,"&gt;=40543")</f>
        <v>0</v>
      </c>
      <c r="J251" s="5">
        <f>SUMIFS(base_de_dados!$T:$T,base_de_dados!$B:$B,$B251,base_de_dados!$G:$G,J$61,base_de_dados!$H:$H,$L$1,base_de_dados!$C:$C,$A251,base_de_dados!$M:$M,"&lt;=2010",base_de_dados!$O:$O,"&gt;=40543")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SUMIFS(base_de_dados!$T:$T,base_de_dados!$B:$B,$B252,base_de_dados!$G:$G,C$61,base_de_dados!$H:$H,$L$1,base_de_dados!$C:$C,$A252,base_de_dados!$M:$M,"&lt;=2010",base_de_dados!$O:$O,"&gt;=40543")</f>
        <v>0</v>
      </c>
      <c r="D252" s="5">
        <f>SUMIFS(base_de_dados!$T:$T,base_de_dados!$B:$B,$B252,base_de_dados!$G:$G,D$61,base_de_dados!$H:$H,$L$1,base_de_dados!$C:$C,$A252,base_de_dados!$M:$M,"&lt;=2010",base_de_dados!$O:$O,"&gt;=40543")</f>
        <v>0</v>
      </c>
      <c r="E252" s="5">
        <f>SUMIFS(base_de_dados!$T:$T,base_de_dados!$B:$B,$B252,base_de_dados!$G:$G,E$61,base_de_dados!$H:$H,$L$1,base_de_dados!$C:$C,$A252,base_de_dados!$M:$M,"&lt;=2010",base_de_dados!$O:$O,"&gt;=40543")</f>
        <v>0</v>
      </c>
      <c r="F252" s="5">
        <f>SUMIFS(base_de_dados!$T:$T,base_de_dados!$B:$B,$B252,base_de_dados!$G:$G,F$61,base_de_dados!$H:$H,$L$1,base_de_dados!$C:$C,$A252,base_de_dados!$M:$M,"&lt;=2010",base_de_dados!$O:$O,"&gt;=40543")</f>
        <v>0</v>
      </c>
      <c r="G252" s="5">
        <f>SUMIFS(base_de_dados!$T:$T,base_de_dados!$B:$B,$B252,base_de_dados!$G:$G,G$61,base_de_dados!$H:$H,$L$1,base_de_dados!$C:$C,$A252,base_de_dados!$M:$M,"&lt;=2010",base_de_dados!$O:$O,"&gt;=40543")</f>
        <v>0</v>
      </c>
      <c r="H252" s="5">
        <f>SUMIFS(base_de_dados!$T:$T,base_de_dados!$B:$B,$B252,base_de_dados!$G:$G,H$61,base_de_dados!$H:$H,$L$1,base_de_dados!$C:$C,$A252,base_de_dados!$M:$M,"&lt;=2010",base_de_dados!$O:$O,"&gt;=40543")</f>
        <v>0</v>
      </c>
      <c r="I252" s="5">
        <f>SUMIFS(base_de_dados!$T:$T,base_de_dados!$B:$B,$B252,base_de_dados!$G:$G,I$61,base_de_dados!$H:$H,$L$1,base_de_dados!$C:$C,$A252,base_de_dados!$M:$M,"&lt;=2010",base_de_dados!$O:$O,"&gt;=40543")</f>
        <v>0</v>
      </c>
      <c r="J252" s="5">
        <f>SUMIFS(base_de_dados!$T:$T,base_de_dados!$B:$B,$B252,base_de_dados!$G:$G,J$61,base_de_dados!$H:$H,$L$1,base_de_dados!$C:$C,$A252,base_de_dados!$M:$M,"&lt;=2010",base_de_dados!$O:$O,"&gt;=40543")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SUMIFS(base_de_dados!$T:$T,base_de_dados!$B:$B,$B253,base_de_dados!$G:$G,C$61,base_de_dados!$H:$H,$L$1,base_de_dados!$C:$C,$A253,base_de_dados!$M:$M,"&lt;=2010",base_de_dados!$O:$O,"&gt;=40543")</f>
        <v>0</v>
      </c>
      <c r="D253" s="5">
        <f>SUMIFS(base_de_dados!$T:$T,base_de_dados!$B:$B,$B253,base_de_dados!$G:$G,D$61,base_de_dados!$H:$H,$L$1,base_de_dados!$C:$C,$A253,base_de_dados!$M:$M,"&lt;=2010",base_de_dados!$O:$O,"&gt;=40543")</f>
        <v>0</v>
      </c>
      <c r="E253" s="5">
        <f>SUMIFS(base_de_dados!$T:$T,base_de_dados!$B:$B,$B253,base_de_dados!$G:$G,E$61,base_de_dados!$H:$H,$L$1,base_de_dados!$C:$C,$A253,base_de_dados!$M:$M,"&lt;=2010",base_de_dados!$O:$O,"&gt;=40543")</f>
        <v>0</v>
      </c>
      <c r="F253" s="5">
        <f>SUMIFS(base_de_dados!$T:$T,base_de_dados!$B:$B,$B253,base_de_dados!$G:$G,F$61,base_de_dados!$H:$H,$L$1,base_de_dados!$C:$C,$A253,base_de_dados!$M:$M,"&lt;=2010",base_de_dados!$O:$O,"&gt;=40543")</f>
        <v>0</v>
      </c>
      <c r="G253" s="5">
        <f>SUMIFS(base_de_dados!$T:$T,base_de_dados!$B:$B,$B253,base_de_dados!$G:$G,G$61,base_de_dados!$H:$H,$L$1,base_de_dados!$C:$C,$A253,base_de_dados!$M:$M,"&lt;=2010",base_de_dados!$O:$O,"&gt;=40543")</f>
        <v>0</v>
      </c>
      <c r="H253" s="5">
        <f>SUMIFS(base_de_dados!$T:$T,base_de_dados!$B:$B,$B253,base_de_dados!$G:$G,H$61,base_de_dados!$H:$H,$L$1,base_de_dados!$C:$C,$A253,base_de_dados!$M:$M,"&lt;=2010",base_de_dados!$O:$O,"&gt;=40543")</f>
        <v>0</v>
      </c>
      <c r="I253" s="5">
        <f>SUMIFS(base_de_dados!$T:$T,base_de_dados!$B:$B,$B253,base_de_dados!$G:$G,I$61,base_de_dados!$H:$H,$L$1,base_de_dados!$C:$C,$A253,base_de_dados!$M:$M,"&lt;=2010",base_de_dados!$O:$O,"&gt;=40543")</f>
        <v>0</v>
      </c>
      <c r="J253" s="5">
        <f>SUMIFS(base_de_dados!$T:$T,base_de_dados!$B:$B,$B253,base_de_dados!$G:$G,J$61,base_de_dados!$H:$H,$L$1,base_de_dados!$C:$C,$A253,base_de_dados!$M:$M,"&lt;=2010",base_de_dados!$O:$O,"&gt;=40543")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SUMIFS(base_de_dados!$T:$T,base_de_dados!$B:$B,$B254,base_de_dados!$G:$G,C$61,base_de_dados!$H:$H,$L$1,base_de_dados!$C:$C,$A254,base_de_dados!$M:$M,"&lt;=2010",base_de_dados!$O:$O,"&gt;=40543")</f>
        <v>0</v>
      </c>
      <c r="D254" s="5">
        <f>SUMIFS(base_de_dados!$T:$T,base_de_dados!$B:$B,$B254,base_de_dados!$G:$G,D$61,base_de_dados!$H:$H,$L$1,base_de_dados!$C:$C,$A254,base_de_dados!$M:$M,"&lt;=2010",base_de_dados!$O:$O,"&gt;=40543")</f>
        <v>0</v>
      </c>
      <c r="E254" s="5">
        <f>SUMIFS(base_de_dados!$T:$T,base_de_dados!$B:$B,$B254,base_de_dados!$G:$G,E$61,base_de_dados!$H:$H,$L$1,base_de_dados!$C:$C,$A254,base_de_dados!$M:$M,"&lt;=2010",base_de_dados!$O:$O,"&gt;=40543")</f>
        <v>0</v>
      </c>
      <c r="F254" s="5">
        <f>SUMIFS(base_de_dados!$T:$T,base_de_dados!$B:$B,$B254,base_de_dados!$G:$G,F$61,base_de_dados!$H:$H,$L$1,base_de_dados!$C:$C,$A254,base_de_dados!$M:$M,"&lt;=2010",base_de_dados!$O:$O,"&gt;=40543")</f>
        <v>0</v>
      </c>
      <c r="G254" s="5">
        <f>SUMIFS(base_de_dados!$T:$T,base_de_dados!$B:$B,$B254,base_de_dados!$G:$G,G$61,base_de_dados!$H:$H,$L$1,base_de_dados!$C:$C,$A254,base_de_dados!$M:$M,"&lt;=2010",base_de_dados!$O:$O,"&gt;=40543")</f>
        <v>0</v>
      </c>
      <c r="H254" s="5">
        <f>SUMIFS(base_de_dados!$T:$T,base_de_dados!$B:$B,$B254,base_de_dados!$G:$G,H$61,base_de_dados!$H:$H,$L$1,base_de_dados!$C:$C,$A254,base_de_dados!$M:$M,"&lt;=2010",base_de_dados!$O:$O,"&gt;=40543")</f>
        <v>0</v>
      </c>
      <c r="I254" s="5">
        <f>SUMIFS(base_de_dados!$T:$T,base_de_dados!$B:$B,$B254,base_de_dados!$G:$G,I$61,base_de_dados!$H:$H,$L$1,base_de_dados!$C:$C,$A254,base_de_dados!$M:$M,"&lt;=2010",base_de_dados!$O:$O,"&gt;=40543")</f>
        <v>0</v>
      </c>
      <c r="J254" s="5">
        <f>SUMIFS(base_de_dados!$T:$T,base_de_dados!$B:$B,$B254,base_de_dados!$G:$G,J$61,base_de_dados!$H:$H,$L$1,base_de_dados!$C:$C,$A254,base_de_dados!$M:$M,"&lt;=2010",base_de_dados!$O:$O,"&gt;=40543")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SUMIFS(base_de_dados!$T:$T,base_de_dados!$B:$B,$B255,base_de_dados!$G:$G,C$61,base_de_dados!$H:$H,$L$1,base_de_dados!$C:$C,$A255,base_de_dados!$M:$M,"&lt;=2010",base_de_dados!$O:$O,"&gt;=40543")</f>
        <v>0</v>
      </c>
      <c r="D255" s="5">
        <f>SUMIFS(base_de_dados!$T:$T,base_de_dados!$B:$B,$B255,base_de_dados!$G:$G,D$61,base_de_dados!$H:$H,$L$1,base_de_dados!$C:$C,$A255,base_de_dados!$M:$M,"&lt;=2010",base_de_dados!$O:$O,"&gt;=40543")</f>
        <v>0</v>
      </c>
      <c r="E255" s="5">
        <f>SUMIFS(base_de_dados!$T:$T,base_de_dados!$B:$B,$B255,base_de_dados!$G:$G,E$61,base_de_dados!$H:$H,$L$1,base_de_dados!$C:$C,$A255,base_de_dados!$M:$M,"&lt;=2010",base_de_dados!$O:$O,"&gt;=40543")</f>
        <v>0</v>
      </c>
      <c r="F255" s="5">
        <f>SUMIFS(base_de_dados!$T:$T,base_de_dados!$B:$B,$B255,base_de_dados!$G:$G,F$61,base_de_dados!$H:$H,$L$1,base_de_dados!$C:$C,$A255,base_de_dados!$M:$M,"&lt;=2010",base_de_dados!$O:$O,"&gt;=40543")</f>
        <v>0</v>
      </c>
      <c r="G255" s="5">
        <f>SUMIFS(base_de_dados!$T:$T,base_de_dados!$B:$B,$B255,base_de_dados!$G:$G,G$61,base_de_dados!$H:$H,$L$1,base_de_dados!$C:$C,$A255,base_de_dados!$M:$M,"&lt;=2010",base_de_dados!$O:$O,"&gt;=40543")</f>
        <v>0</v>
      </c>
      <c r="H255" s="5">
        <f>SUMIFS(base_de_dados!$T:$T,base_de_dados!$B:$B,$B255,base_de_dados!$G:$G,H$61,base_de_dados!$H:$H,$L$1,base_de_dados!$C:$C,$A255,base_de_dados!$M:$M,"&lt;=2010",base_de_dados!$O:$O,"&gt;=40543")</f>
        <v>0</v>
      </c>
      <c r="I255" s="5">
        <f>SUMIFS(base_de_dados!$T:$T,base_de_dados!$B:$B,$B255,base_de_dados!$G:$G,I$61,base_de_dados!$H:$H,$L$1,base_de_dados!$C:$C,$A255,base_de_dados!$M:$M,"&lt;=2010",base_de_dados!$O:$O,"&gt;=40543")</f>
        <v>0</v>
      </c>
      <c r="J255" s="5">
        <f>SUMIFS(base_de_dados!$T:$T,base_de_dados!$B:$B,$B255,base_de_dados!$G:$G,J$61,base_de_dados!$H:$H,$L$1,base_de_dados!$C:$C,$A255,base_de_dados!$M:$M,"&lt;=2010",base_de_dados!$O:$O,"&gt;=40543")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SUMIFS(base_de_dados!$T:$T,base_de_dados!$B:$B,$B256,base_de_dados!$G:$G,C$61,base_de_dados!$H:$H,$L$1,base_de_dados!$C:$C,$A256,base_de_dados!$M:$M,"&lt;=2010",base_de_dados!$O:$O,"&gt;=40543")</f>
        <v>0</v>
      </c>
      <c r="D256" s="5">
        <f>SUMIFS(base_de_dados!$T:$T,base_de_dados!$B:$B,$B256,base_de_dados!$G:$G,D$61,base_de_dados!$H:$H,$L$1,base_de_dados!$C:$C,$A256,base_de_dados!$M:$M,"&lt;=2010",base_de_dados!$O:$O,"&gt;=40543")</f>
        <v>0</v>
      </c>
      <c r="E256" s="5">
        <f>SUMIFS(base_de_dados!$T:$T,base_de_dados!$B:$B,$B256,base_de_dados!$G:$G,E$61,base_de_dados!$H:$H,$L$1,base_de_dados!$C:$C,$A256,base_de_dados!$M:$M,"&lt;=2010",base_de_dados!$O:$O,"&gt;=40543")</f>
        <v>0</v>
      </c>
      <c r="F256" s="5">
        <f>SUMIFS(base_de_dados!$T:$T,base_de_dados!$B:$B,$B256,base_de_dados!$G:$G,F$61,base_de_dados!$H:$H,$L$1,base_de_dados!$C:$C,$A256,base_de_dados!$M:$M,"&lt;=2010",base_de_dados!$O:$O,"&gt;=40543")</f>
        <v>0</v>
      </c>
      <c r="G256" s="5">
        <f>SUMIFS(base_de_dados!$T:$T,base_de_dados!$B:$B,$B256,base_de_dados!$G:$G,G$61,base_de_dados!$H:$H,$L$1,base_de_dados!$C:$C,$A256,base_de_dados!$M:$M,"&lt;=2010",base_de_dados!$O:$O,"&gt;=40543")</f>
        <v>0</v>
      </c>
      <c r="H256" s="5">
        <f>SUMIFS(base_de_dados!$T:$T,base_de_dados!$B:$B,$B256,base_de_dados!$G:$G,H$61,base_de_dados!$H:$H,$L$1,base_de_dados!$C:$C,$A256,base_de_dados!$M:$M,"&lt;=2010",base_de_dados!$O:$O,"&gt;=40543")</f>
        <v>0</v>
      </c>
      <c r="I256" s="5">
        <f>SUMIFS(base_de_dados!$T:$T,base_de_dados!$B:$B,$B256,base_de_dados!$G:$G,I$61,base_de_dados!$H:$H,$L$1,base_de_dados!$C:$C,$A256,base_de_dados!$M:$M,"&lt;=2010",base_de_dados!$O:$O,"&gt;=40543")</f>
        <v>0</v>
      </c>
      <c r="J256" s="5">
        <f>SUMIFS(base_de_dados!$T:$T,base_de_dados!$B:$B,$B256,base_de_dados!$G:$G,J$61,base_de_dados!$H:$H,$L$1,base_de_dados!$C:$C,$A256,base_de_dados!$M:$M,"&lt;=2010",base_de_dados!$O:$O,"&gt;=40543")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SUMIFS(base_de_dados!$T:$T,base_de_dados!$B:$B,$B257,base_de_dados!$G:$G,C$61,base_de_dados!$H:$H,$L$1,base_de_dados!$C:$C,$A257,base_de_dados!$M:$M,"&lt;=2010",base_de_dados!$O:$O,"&gt;=40543")</f>
        <v>0</v>
      </c>
      <c r="D257" s="5">
        <f>SUMIFS(base_de_dados!$T:$T,base_de_dados!$B:$B,$B257,base_de_dados!$G:$G,D$61,base_de_dados!$H:$H,$L$1,base_de_dados!$C:$C,$A257,base_de_dados!$M:$M,"&lt;=2010",base_de_dados!$O:$O,"&gt;=40543")</f>
        <v>0</v>
      </c>
      <c r="E257" s="5">
        <f>SUMIFS(base_de_dados!$T:$T,base_de_dados!$B:$B,$B257,base_de_dados!$G:$G,E$61,base_de_dados!$H:$H,$L$1,base_de_dados!$C:$C,$A257,base_de_dados!$M:$M,"&lt;=2010",base_de_dados!$O:$O,"&gt;=40543")</f>
        <v>0</v>
      </c>
      <c r="F257" s="5">
        <f>SUMIFS(base_de_dados!$T:$T,base_de_dados!$B:$B,$B257,base_de_dados!$G:$G,F$61,base_de_dados!$H:$H,$L$1,base_de_dados!$C:$C,$A257,base_de_dados!$M:$M,"&lt;=2010",base_de_dados!$O:$O,"&gt;=40543")</f>
        <v>0</v>
      </c>
      <c r="G257" s="5">
        <f>SUMIFS(base_de_dados!$T:$T,base_de_dados!$B:$B,$B257,base_de_dados!$G:$G,G$61,base_de_dados!$H:$H,$L$1,base_de_dados!$C:$C,$A257,base_de_dados!$M:$M,"&lt;=2010",base_de_dados!$O:$O,"&gt;=40543")</f>
        <v>0</v>
      </c>
      <c r="H257" s="5">
        <f>SUMIFS(base_de_dados!$T:$T,base_de_dados!$B:$B,$B257,base_de_dados!$G:$G,H$61,base_de_dados!$H:$H,$L$1,base_de_dados!$C:$C,$A257,base_de_dados!$M:$M,"&lt;=2010",base_de_dados!$O:$O,"&gt;=40543")</f>
        <v>0</v>
      </c>
      <c r="I257" s="5">
        <f>SUMIFS(base_de_dados!$T:$T,base_de_dados!$B:$B,$B257,base_de_dados!$G:$G,I$61,base_de_dados!$H:$H,$L$1,base_de_dados!$C:$C,$A257,base_de_dados!$M:$M,"&lt;=2010",base_de_dados!$O:$O,"&gt;=40543")</f>
        <v>0</v>
      </c>
      <c r="J257" s="5">
        <f>SUMIFS(base_de_dados!$T:$T,base_de_dados!$B:$B,$B257,base_de_dados!$G:$G,J$61,base_de_dados!$H:$H,$L$1,base_de_dados!$C:$C,$A257,base_de_dados!$M:$M,"&lt;=2010",base_de_dados!$O:$O,"&gt;=40543")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SUMIFS(base_de_dados!$T:$T,base_de_dados!$B:$B,$B258,base_de_dados!$G:$G,C$61,base_de_dados!$H:$H,$L$1,base_de_dados!$C:$C,$A258,base_de_dados!$M:$M,"&lt;=2010",base_de_dados!$O:$O,"&gt;=40543")</f>
        <v>0</v>
      </c>
      <c r="D258" s="5">
        <f>SUMIFS(base_de_dados!$T:$T,base_de_dados!$B:$B,$B258,base_de_dados!$G:$G,D$61,base_de_dados!$H:$H,$L$1,base_de_dados!$C:$C,$A258,base_de_dados!$M:$M,"&lt;=2010",base_de_dados!$O:$O,"&gt;=40543")</f>
        <v>0</v>
      </c>
      <c r="E258" s="5">
        <f>SUMIFS(base_de_dados!$T:$T,base_de_dados!$B:$B,$B258,base_de_dados!$G:$G,E$61,base_de_dados!$H:$H,$L$1,base_de_dados!$C:$C,$A258,base_de_dados!$M:$M,"&lt;=2010",base_de_dados!$O:$O,"&gt;=40543")</f>
        <v>0</v>
      </c>
      <c r="F258" s="5">
        <f>SUMIFS(base_de_dados!$T:$T,base_de_dados!$B:$B,$B258,base_de_dados!$G:$G,F$61,base_de_dados!$H:$H,$L$1,base_de_dados!$C:$C,$A258,base_de_dados!$M:$M,"&lt;=2010",base_de_dados!$O:$O,"&gt;=40543")</f>
        <v>0</v>
      </c>
      <c r="G258" s="5">
        <f>SUMIFS(base_de_dados!$T:$T,base_de_dados!$B:$B,$B258,base_de_dados!$G:$G,G$61,base_de_dados!$H:$H,$L$1,base_de_dados!$C:$C,$A258,base_de_dados!$M:$M,"&lt;=2010",base_de_dados!$O:$O,"&gt;=40543")</f>
        <v>0</v>
      </c>
      <c r="H258" s="5">
        <f>SUMIFS(base_de_dados!$T:$T,base_de_dados!$B:$B,$B258,base_de_dados!$G:$G,H$61,base_de_dados!$H:$H,$L$1,base_de_dados!$C:$C,$A258,base_de_dados!$M:$M,"&lt;=2010",base_de_dados!$O:$O,"&gt;=40543")</f>
        <v>0</v>
      </c>
      <c r="I258" s="5">
        <f>SUMIFS(base_de_dados!$T:$T,base_de_dados!$B:$B,$B258,base_de_dados!$G:$G,I$61,base_de_dados!$H:$H,$L$1,base_de_dados!$C:$C,$A258,base_de_dados!$M:$M,"&lt;=2010",base_de_dados!$O:$O,"&gt;=40543")</f>
        <v>0</v>
      </c>
      <c r="J258" s="5">
        <f>SUMIFS(base_de_dados!$T:$T,base_de_dados!$B:$B,$B258,base_de_dados!$G:$G,J$61,base_de_dados!$H:$H,$L$1,base_de_dados!$C:$C,$A258,base_de_dados!$M:$M,"&lt;=2010",base_de_dados!$O:$O,"&gt;=40543")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SUMIFS(base_de_dados!$T:$T,base_de_dados!$B:$B,$B259,base_de_dados!$G:$G,C$61,base_de_dados!$H:$H,$L$1,base_de_dados!$C:$C,$A259,base_de_dados!$M:$M,"&lt;=2010",base_de_dados!$O:$O,"&gt;=40543")</f>
        <v>0</v>
      </c>
      <c r="D259" s="5">
        <f>SUMIFS(base_de_dados!$T:$T,base_de_dados!$B:$B,$B259,base_de_dados!$G:$G,D$61,base_de_dados!$H:$H,$L$1,base_de_dados!$C:$C,$A259,base_de_dados!$M:$M,"&lt;=2010",base_de_dados!$O:$O,"&gt;=40543")</f>
        <v>0</v>
      </c>
      <c r="E259" s="5">
        <f>SUMIFS(base_de_dados!$T:$T,base_de_dados!$B:$B,$B259,base_de_dados!$G:$G,E$61,base_de_dados!$H:$H,$L$1,base_de_dados!$C:$C,$A259,base_de_dados!$M:$M,"&lt;=2010",base_de_dados!$O:$O,"&gt;=40543")</f>
        <v>0</v>
      </c>
      <c r="F259" s="5">
        <f>SUMIFS(base_de_dados!$T:$T,base_de_dados!$B:$B,$B259,base_de_dados!$G:$G,F$61,base_de_dados!$H:$H,$L$1,base_de_dados!$C:$C,$A259,base_de_dados!$M:$M,"&lt;=2010",base_de_dados!$O:$O,"&gt;=40543")</f>
        <v>0</v>
      </c>
      <c r="G259" s="5">
        <f>SUMIFS(base_de_dados!$T:$T,base_de_dados!$B:$B,$B259,base_de_dados!$G:$G,G$61,base_de_dados!$H:$H,$L$1,base_de_dados!$C:$C,$A259,base_de_dados!$M:$M,"&lt;=2010",base_de_dados!$O:$O,"&gt;=40543")</f>
        <v>0</v>
      </c>
      <c r="H259" s="5">
        <f>SUMIFS(base_de_dados!$T:$T,base_de_dados!$B:$B,$B259,base_de_dados!$G:$G,H$61,base_de_dados!$H:$H,$L$1,base_de_dados!$C:$C,$A259,base_de_dados!$M:$M,"&lt;=2010",base_de_dados!$O:$O,"&gt;=40543")</f>
        <v>0</v>
      </c>
      <c r="I259" s="5">
        <f>SUMIFS(base_de_dados!$T:$T,base_de_dados!$B:$B,$B259,base_de_dados!$G:$G,I$61,base_de_dados!$H:$H,$L$1,base_de_dados!$C:$C,$A259,base_de_dados!$M:$M,"&lt;=2010",base_de_dados!$O:$O,"&gt;=40543")</f>
        <v>0</v>
      </c>
      <c r="J259" s="5">
        <f>SUMIFS(base_de_dados!$T:$T,base_de_dados!$B:$B,$B259,base_de_dados!$G:$G,J$61,base_de_dados!$H:$H,$L$1,base_de_dados!$C:$C,$A259,base_de_dados!$M:$M,"&lt;=2010",base_de_dados!$O:$O,"&gt;=40543")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SUMIFS(base_de_dados!$T:$T,base_de_dados!$B:$B,$B260,base_de_dados!$G:$G,C$61,base_de_dados!$H:$H,$L$1,base_de_dados!$C:$C,$A260,base_de_dados!$M:$M,"&lt;=2010",base_de_dados!$O:$O,"&gt;=40543")</f>
        <v>0</v>
      </c>
      <c r="D260" s="5">
        <f>SUMIFS(base_de_dados!$T:$T,base_de_dados!$B:$B,$B260,base_de_dados!$G:$G,D$61,base_de_dados!$H:$H,$L$1,base_de_dados!$C:$C,$A260,base_de_dados!$M:$M,"&lt;=2010",base_de_dados!$O:$O,"&gt;=40543")</f>
        <v>0</v>
      </c>
      <c r="E260" s="5">
        <f>SUMIFS(base_de_dados!$T:$T,base_de_dados!$B:$B,$B260,base_de_dados!$G:$G,E$61,base_de_dados!$H:$H,$L$1,base_de_dados!$C:$C,$A260,base_de_dados!$M:$M,"&lt;=2010",base_de_dados!$O:$O,"&gt;=40543")</f>
        <v>0</v>
      </c>
      <c r="F260" s="5">
        <f>SUMIFS(base_de_dados!$T:$T,base_de_dados!$B:$B,$B260,base_de_dados!$G:$G,F$61,base_de_dados!$H:$H,$L$1,base_de_dados!$C:$C,$A260,base_de_dados!$M:$M,"&lt;=2010",base_de_dados!$O:$O,"&gt;=40543")</f>
        <v>0</v>
      </c>
      <c r="G260" s="5">
        <f>SUMIFS(base_de_dados!$T:$T,base_de_dados!$B:$B,$B260,base_de_dados!$G:$G,G$61,base_de_dados!$H:$H,$L$1,base_de_dados!$C:$C,$A260,base_de_dados!$M:$M,"&lt;=2010",base_de_dados!$O:$O,"&gt;=40543")</f>
        <v>0</v>
      </c>
      <c r="H260" s="5">
        <f>SUMIFS(base_de_dados!$T:$T,base_de_dados!$B:$B,$B260,base_de_dados!$G:$G,H$61,base_de_dados!$H:$H,$L$1,base_de_dados!$C:$C,$A260,base_de_dados!$M:$M,"&lt;=2010",base_de_dados!$O:$O,"&gt;=40543")</f>
        <v>0</v>
      </c>
      <c r="I260" s="5">
        <f>SUMIFS(base_de_dados!$T:$T,base_de_dados!$B:$B,$B260,base_de_dados!$G:$G,I$61,base_de_dados!$H:$H,$L$1,base_de_dados!$C:$C,$A260,base_de_dados!$M:$M,"&lt;=2010",base_de_dados!$O:$O,"&gt;=40543")</f>
        <v>0</v>
      </c>
      <c r="J260" s="5">
        <f>SUMIFS(base_de_dados!$T:$T,base_de_dados!$B:$B,$B260,base_de_dados!$G:$G,J$61,base_de_dados!$H:$H,$L$1,base_de_dados!$C:$C,$A260,base_de_dados!$M:$M,"&lt;=2010",base_de_dados!$O:$O,"&gt;=40543")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SUMIFS(base_de_dados!$T:$T,base_de_dados!$B:$B,$B261,base_de_dados!$G:$G,C$61,base_de_dados!$H:$H,$L$1,base_de_dados!$C:$C,$A261,base_de_dados!$M:$M,"&lt;=2010",base_de_dados!$O:$O,"&gt;=40543")</f>
        <v>0</v>
      </c>
      <c r="D261" s="5">
        <f>SUMIFS(base_de_dados!$T:$T,base_de_dados!$B:$B,$B261,base_de_dados!$G:$G,D$61,base_de_dados!$H:$H,$L$1,base_de_dados!$C:$C,$A261,base_de_dados!$M:$M,"&lt;=2010",base_de_dados!$O:$O,"&gt;=40543")</f>
        <v>0</v>
      </c>
      <c r="E261" s="5">
        <f>SUMIFS(base_de_dados!$T:$T,base_de_dados!$B:$B,$B261,base_de_dados!$G:$G,E$61,base_de_dados!$H:$H,$L$1,base_de_dados!$C:$C,$A261,base_de_dados!$M:$M,"&lt;=2010",base_de_dados!$O:$O,"&gt;=40543")</f>
        <v>0</v>
      </c>
      <c r="F261" s="5">
        <f>SUMIFS(base_de_dados!$T:$T,base_de_dados!$B:$B,$B261,base_de_dados!$G:$G,F$61,base_de_dados!$H:$H,$L$1,base_de_dados!$C:$C,$A261,base_de_dados!$M:$M,"&lt;=2010",base_de_dados!$O:$O,"&gt;=40543")</f>
        <v>0</v>
      </c>
      <c r="G261" s="5">
        <f>SUMIFS(base_de_dados!$T:$T,base_de_dados!$B:$B,$B261,base_de_dados!$G:$G,G$61,base_de_dados!$H:$H,$L$1,base_de_dados!$C:$C,$A261,base_de_dados!$M:$M,"&lt;=2010",base_de_dados!$O:$O,"&gt;=40543")</f>
        <v>0</v>
      </c>
      <c r="H261" s="5">
        <f>SUMIFS(base_de_dados!$T:$T,base_de_dados!$B:$B,$B261,base_de_dados!$G:$G,H$61,base_de_dados!$H:$H,$L$1,base_de_dados!$C:$C,$A261,base_de_dados!$M:$M,"&lt;=2010",base_de_dados!$O:$O,"&gt;=40543")</f>
        <v>0</v>
      </c>
      <c r="I261" s="5">
        <f>SUMIFS(base_de_dados!$T:$T,base_de_dados!$B:$B,$B261,base_de_dados!$G:$G,I$61,base_de_dados!$H:$H,$L$1,base_de_dados!$C:$C,$A261,base_de_dados!$M:$M,"&lt;=2010",base_de_dados!$O:$O,"&gt;=40543")</f>
        <v>0</v>
      </c>
      <c r="J261" s="5">
        <f>SUMIFS(base_de_dados!$T:$T,base_de_dados!$B:$B,$B261,base_de_dados!$G:$G,J$61,base_de_dados!$H:$H,$L$1,base_de_dados!$C:$C,$A261,base_de_dados!$M:$M,"&lt;=2010",base_de_dados!$O:$O,"&gt;=40543")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SUMIFS(base_de_dados!$T:$T,base_de_dados!$B:$B,$B262,base_de_dados!$G:$G,C$61,base_de_dados!$H:$H,$L$1,base_de_dados!$C:$C,$A262,base_de_dados!$M:$M,"&lt;=2010",base_de_dados!$O:$O,"&gt;=40543")</f>
        <v>0</v>
      </c>
      <c r="D262" s="5">
        <f>SUMIFS(base_de_dados!$T:$T,base_de_dados!$B:$B,$B262,base_de_dados!$G:$G,D$61,base_de_dados!$H:$H,$L$1,base_de_dados!$C:$C,$A262,base_de_dados!$M:$M,"&lt;=2010",base_de_dados!$O:$O,"&gt;=40543")</f>
        <v>0.39254185692541854</v>
      </c>
      <c r="E262" s="5">
        <f>SUMIFS(base_de_dados!$T:$T,base_de_dados!$B:$B,$B262,base_de_dados!$G:$G,E$61,base_de_dados!$H:$H,$L$1,base_de_dados!$C:$C,$A262,base_de_dados!$M:$M,"&lt;=2010",base_de_dados!$O:$O,"&gt;=40543")</f>
        <v>2.4353120243531201E-4</v>
      </c>
      <c r="F262" s="5">
        <f>SUMIFS(base_de_dados!$T:$T,base_de_dados!$B:$B,$B262,base_de_dados!$G:$G,F$61,base_de_dados!$H:$H,$L$1,base_de_dados!$C:$C,$A262,base_de_dados!$M:$M,"&lt;=2010",base_de_dados!$O:$O,"&gt;=40543")</f>
        <v>0.13596044203450022</v>
      </c>
      <c r="G262" s="5">
        <f>SUMIFS(base_de_dados!$T:$T,base_de_dados!$B:$B,$B262,base_de_dados!$G:$G,G$61,base_de_dados!$H:$H,$L$1,base_de_dados!$C:$C,$A262,base_de_dados!$M:$M,"&lt;=2010",base_de_dados!$O:$O,"&gt;=40543")</f>
        <v>0</v>
      </c>
      <c r="H262" s="5">
        <f>SUMIFS(base_de_dados!$T:$T,base_de_dados!$B:$B,$B262,base_de_dados!$G:$G,H$61,base_de_dados!$H:$H,$L$1,base_de_dados!$C:$C,$A262,base_de_dados!$M:$M,"&lt;=2010",base_de_dados!$O:$O,"&gt;=40543")</f>
        <v>0</v>
      </c>
      <c r="I262" s="5">
        <f>SUMIFS(base_de_dados!$T:$T,base_de_dados!$B:$B,$B262,base_de_dados!$G:$G,I$61,base_de_dados!$H:$H,$L$1,base_de_dados!$C:$C,$A262,base_de_dados!$M:$M,"&lt;=2010",base_de_dados!$O:$O,"&gt;=40543")</f>
        <v>0</v>
      </c>
      <c r="J262" s="5">
        <f>SUMIFS(base_de_dados!$T:$T,base_de_dados!$B:$B,$B262,base_de_dados!$G:$G,J$61,base_de_dados!$H:$H,$L$1,base_de_dados!$C:$C,$A262,base_de_dados!$M:$M,"&lt;=2010",base_de_dados!$O:$O,"&gt;=40543")</f>
        <v>0</v>
      </c>
      <c r="K262" s="32">
        <f t="shared" si="8"/>
        <v>0.5287458301623541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SUMIFS(base_de_dados!$T:$T,base_de_dados!$B:$B,$B263,base_de_dados!$G:$G,C$61,base_de_dados!$H:$H,$L$1,base_de_dados!$C:$C,$A263,base_de_dados!$M:$M,"&lt;=2010",base_de_dados!$O:$O,"&gt;=40543")</f>
        <v>0</v>
      </c>
      <c r="D263" s="5">
        <f>SUMIFS(base_de_dados!$T:$T,base_de_dados!$B:$B,$B263,base_de_dados!$G:$G,D$61,base_de_dados!$H:$H,$L$1,base_de_dados!$C:$C,$A263,base_de_dados!$M:$M,"&lt;=2010",base_de_dados!$O:$O,"&gt;=40543")</f>
        <v>0</v>
      </c>
      <c r="E263" s="5">
        <f>SUMIFS(base_de_dados!$T:$T,base_de_dados!$B:$B,$B263,base_de_dados!$G:$G,E$61,base_de_dados!$H:$H,$L$1,base_de_dados!$C:$C,$A263,base_de_dados!$M:$M,"&lt;=2010",base_de_dados!$O:$O,"&gt;=40543")</f>
        <v>0</v>
      </c>
      <c r="F263" s="5">
        <f>SUMIFS(base_de_dados!$T:$T,base_de_dados!$B:$B,$B263,base_de_dados!$G:$G,F$61,base_de_dados!$H:$H,$L$1,base_de_dados!$C:$C,$A263,base_de_dados!$M:$M,"&lt;=2010",base_de_dados!$O:$O,"&gt;=40543")</f>
        <v>0</v>
      </c>
      <c r="G263" s="5">
        <f>SUMIFS(base_de_dados!$T:$T,base_de_dados!$B:$B,$B263,base_de_dados!$G:$G,G$61,base_de_dados!$H:$H,$L$1,base_de_dados!$C:$C,$A263,base_de_dados!$M:$M,"&lt;=2010",base_de_dados!$O:$O,"&gt;=40543")</f>
        <v>0</v>
      </c>
      <c r="H263" s="5">
        <f>SUMIFS(base_de_dados!$T:$T,base_de_dados!$B:$B,$B263,base_de_dados!$G:$G,H$61,base_de_dados!$H:$H,$L$1,base_de_dados!$C:$C,$A263,base_de_dados!$M:$M,"&lt;=2010",base_de_dados!$O:$O,"&gt;=40543")</f>
        <v>0</v>
      </c>
      <c r="I263" s="5">
        <f>SUMIFS(base_de_dados!$T:$T,base_de_dados!$B:$B,$B263,base_de_dados!$G:$G,I$61,base_de_dados!$H:$H,$L$1,base_de_dados!$C:$C,$A263,base_de_dados!$M:$M,"&lt;=2010",base_de_dados!$O:$O,"&gt;=40543")</f>
        <v>0</v>
      </c>
      <c r="J263" s="5">
        <f>SUMIFS(base_de_dados!$T:$T,base_de_dados!$B:$B,$B263,base_de_dados!$G:$G,J$61,base_de_dados!$H:$H,$L$1,base_de_dados!$C:$C,$A263,base_de_dados!$M:$M,"&lt;=2010",base_de_dados!$O:$O,"&gt;=40543")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SUMIFS(base_de_dados!$T:$T,base_de_dados!$B:$B,$B264,base_de_dados!$G:$G,C$61,base_de_dados!$H:$H,$L$1,base_de_dados!$C:$C,$A264,base_de_dados!$M:$M,"&lt;=2010",base_de_dados!$O:$O,"&gt;=40543")</f>
        <v>0</v>
      </c>
      <c r="D264" s="5">
        <f>SUMIFS(base_de_dados!$T:$T,base_de_dados!$B:$B,$B264,base_de_dados!$G:$G,D$61,base_de_dados!$H:$H,$L$1,base_de_dados!$C:$C,$A264,base_de_dados!$M:$M,"&lt;=2010",base_de_dados!$O:$O,"&gt;=40543")</f>
        <v>0</v>
      </c>
      <c r="E264" s="5">
        <f>SUMIFS(base_de_dados!$T:$T,base_de_dados!$B:$B,$B264,base_de_dados!$G:$G,E$61,base_de_dados!$H:$H,$L$1,base_de_dados!$C:$C,$A264,base_de_dados!$M:$M,"&lt;=2010",base_de_dados!$O:$O,"&gt;=40543")</f>
        <v>0</v>
      </c>
      <c r="F264" s="5">
        <f>SUMIFS(base_de_dados!$T:$T,base_de_dados!$B:$B,$B264,base_de_dados!$G:$G,F$61,base_de_dados!$H:$H,$L$1,base_de_dados!$C:$C,$A264,base_de_dados!$M:$M,"&lt;=2010",base_de_dados!$O:$O,"&gt;=40543")</f>
        <v>0</v>
      </c>
      <c r="G264" s="5">
        <f>SUMIFS(base_de_dados!$T:$T,base_de_dados!$B:$B,$B264,base_de_dados!$G:$G,G$61,base_de_dados!$H:$H,$L$1,base_de_dados!$C:$C,$A264,base_de_dados!$M:$M,"&lt;=2010",base_de_dados!$O:$O,"&gt;=40543")</f>
        <v>0</v>
      </c>
      <c r="H264" s="5">
        <f>SUMIFS(base_de_dados!$T:$T,base_de_dados!$B:$B,$B264,base_de_dados!$G:$G,H$61,base_de_dados!$H:$H,$L$1,base_de_dados!$C:$C,$A264,base_de_dados!$M:$M,"&lt;=2010",base_de_dados!$O:$O,"&gt;=40543")</f>
        <v>0</v>
      </c>
      <c r="I264" s="5">
        <f>SUMIFS(base_de_dados!$T:$T,base_de_dados!$B:$B,$B264,base_de_dados!$G:$G,I$61,base_de_dados!$H:$H,$L$1,base_de_dados!$C:$C,$A264,base_de_dados!$M:$M,"&lt;=2010",base_de_dados!$O:$O,"&gt;=40543")</f>
        <v>0</v>
      </c>
      <c r="J264" s="5">
        <f>SUMIFS(base_de_dados!$T:$T,base_de_dados!$B:$B,$B264,base_de_dados!$G:$G,J$61,base_de_dados!$H:$H,$L$1,base_de_dados!$C:$C,$A264,base_de_dados!$M:$M,"&lt;=2010",base_de_dados!$O:$O,"&gt;=40543")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SUMIFS(base_de_dados!$T:$T,base_de_dados!$B:$B,$B265,base_de_dados!$G:$G,C$61,base_de_dados!$H:$H,$L$1,base_de_dados!$C:$C,$A265,base_de_dados!$M:$M,"&lt;=2010",base_de_dados!$O:$O,"&gt;=40543")</f>
        <v>0</v>
      </c>
      <c r="D265" s="5">
        <f>SUMIFS(base_de_dados!$T:$T,base_de_dados!$B:$B,$B265,base_de_dados!$G:$G,D$61,base_de_dados!$H:$H,$L$1,base_de_dados!$C:$C,$A265,base_de_dados!$M:$M,"&lt;=2010",base_de_dados!$O:$O,"&gt;=40543")</f>
        <v>0</v>
      </c>
      <c r="E265" s="5">
        <f>SUMIFS(base_de_dados!$T:$T,base_de_dados!$B:$B,$B265,base_de_dados!$G:$G,E$61,base_de_dados!$H:$H,$L$1,base_de_dados!$C:$C,$A265,base_de_dados!$M:$M,"&lt;=2010",base_de_dados!$O:$O,"&gt;=40543")</f>
        <v>0</v>
      </c>
      <c r="F265" s="5">
        <f>SUMIFS(base_de_dados!$T:$T,base_de_dados!$B:$B,$B265,base_de_dados!$G:$G,F$61,base_de_dados!$H:$H,$L$1,base_de_dados!$C:$C,$A265,base_de_dados!$M:$M,"&lt;=2010",base_de_dados!$O:$O,"&gt;=40543")</f>
        <v>0</v>
      </c>
      <c r="G265" s="5">
        <f>SUMIFS(base_de_dados!$T:$T,base_de_dados!$B:$B,$B265,base_de_dados!$G:$G,G$61,base_de_dados!$H:$H,$L$1,base_de_dados!$C:$C,$A265,base_de_dados!$M:$M,"&lt;=2010",base_de_dados!$O:$O,"&gt;=40543")</f>
        <v>0</v>
      </c>
      <c r="H265" s="5">
        <f>SUMIFS(base_de_dados!$T:$T,base_de_dados!$B:$B,$B265,base_de_dados!$G:$G,H$61,base_de_dados!$H:$H,$L$1,base_de_dados!$C:$C,$A265,base_de_dados!$M:$M,"&lt;=2010",base_de_dados!$O:$O,"&gt;=40543")</f>
        <v>0</v>
      </c>
      <c r="I265" s="5">
        <f>SUMIFS(base_de_dados!$T:$T,base_de_dados!$B:$B,$B265,base_de_dados!$G:$G,I$61,base_de_dados!$H:$H,$L$1,base_de_dados!$C:$C,$A265,base_de_dados!$M:$M,"&lt;=2010",base_de_dados!$O:$O,"&gt;=40543")</f>
        <v>0</v>
      </c>
      <c r="J265" s="5">
        <f>SUMIFS(base_de_dados!$T:$T,base_de_dados!$B:$B,$B265,base_de_dados!$G:$G,J$61,base_de_dados!$H:$H,$L$1,base_de_dados!$C:$C,$A265,base_de_dados!$M:$M,"&lt;=2010",base_de_dados!$O:$O,"&gt;=40543")</f>
        <v>0</v>
      </c>
      <c r="K265" s="32">
        <f t="shared" si="8"/>
        <v>0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SUMIFS(base_de_dados!$T:$T,base_de_dados!$B:$B,$B266,base_de_dados!$G:$G,C$61,base_de_dados!$H:$H,$L$1,base_de_dados!$C:$C,$A266,base_de_dados!$M:$M,"&lt;=2010",base_de_dados!$O:$O,"&gt;=40543")</f>
        <v>0</v>
      </c>
      <c r="D266" s="5">
        <f>SUMIFS(base_de_dados!$T:$T,base_de_dados!$B:$B,$B266,base_de_dados!$G:$G,D$61,base_de_dados!$H:$H,$L$1,base_de_dados!$C:$C,$A266,base_de_dados!$M:$M,"&lt;=2010",base_de_dados!$O:$O,"&gt;=40543")</f>
        <v>0</v>
      </c>
      <c r="E266" s="5">
        <f>SUMIFS(base_de_dados!$T:$T,base_de_dados!$B:$B,$B266,base_de_dados!$G:$G,E$61,base_de_dados!$H:$H,$L$1,base_de_dados!$C:$C,$A266,base_de_dados!$M:$M,"&lt;=2010",base_de_dados!$O:$O,"&gt;=40543")</f>
        <v>0</v>
      </c>
      <c r="F266" s="5">
        <f>SUMIFS(base_de_dados!$T:$T,base_de_dados!$B:$B,$B266,base_de_dados!$G:$G,F$61,base_de_dados!$H:$H,$L$1,base_de_dados!$C:$C,$A266,base_de_dados!$M:$M,"&lt;=2010",base_de_dados!$O:$O,"&gt;=40543")</f>
        <v>0</v>
      </c>
      <c r="G266" s="5">
        <f>SUMIFS(base_de_dados!$T:$T,base_de_dados!$B:$B,$B266,base_de_dados!$G:$G,G$61,base_de_dados!$H:$H,$L$1,base_de_dados!$C:$C,$A266,base_de_dados!$M:$M,"&lt;=2010",base_de_dados!$O:$O,"&gt;=40543")</f>
        <v>0</v>
      </c>
      <c r="H266" s="5">
        <f>SUMIFS(base_de_dados!$T:$T,base_de_dados!$B:$B,$B266,base_de_dados!$G:$G,H$61,base_de_dados!$H:$H,$L$1,base_de_dados!$C:$C,$A266,base_de_dados!$M:$M,"&lt;=2010",base_de_dados!$O:$O,"&gt;=40543")</f>
        <v>0</v>
      </c>
      <c r="I266" s="5">
        <f>SUMIFS(base_de_dados!$T:$T,base_de_dados!$B:$B,$B266,base_de_dados!$G:$G,I$61,base_de_dados!$H:$H,$L$1,base_de_dados!$C:$C,$A266,base_de_dados!$M:$M,"&lt;=2010",base_de_dados!$O:$O,"&gt;=40543")</f>
        <v>0</v>
      </c>
      <c r="J266" s="5">
        <f>SUMIFS(base_de_dados!$T:$T,base_de_dados!$B:$B,$B266,base_de_dados!$G:$G,J$61,base_de_dados!$H:$H,$L$1,base_de_dados!$C:$C,$A266,base_de_dados!$M:$M,"&lt;=2010",base_de_dados!$O:$O,"&gt;=40543")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SUMIFS(base_de_dados!$T:$T,base_de_dados!$B:$B,$B267,base_de_dados!$G:$G,C$61,base_de_dados!$H:$H,$L$1,base_de_dados!$C:$C,$A267,base_de_dados!$M:$M,"&lt;=2010",base_de_dados!$O:$O,"&gt;=40543")</f>
        <v>0</v>
      </c>
      <c r="D267" s="5">
        <f>SUMIFS(base_de_dados!$T:$T,base_de_dados!$B:$B,$B267,base_de_dados!$G:$G,D$61,base_de_dados!$H:$H,$L$1,base_de_dados!$C:$C,$A267,base_de_dados!$M:$M,"&lt;=2010",base_de_dados!$O:$O,"&gt;=40543")</f>
        <v>0</v>
      </c>
      <c r="E267" s="5">
        <f>SUMIFS(base_de_dados!$T:$T,base_de_dados!$B:$B,$B267,base_de_dados!$G:$G,E$61,base_de_dados!$H:$H,$L$1,base_de_dados!$C:$C,$A267,base_de_dados!$M:$M,"&lt;=2010",base_de_dados!$O:$O,"&gt;=40543")</f>
        <v>1.7123287671232876E-3</v>
      </c>
      <c r="F267" s="5">
        <f>SUMIFS(base_de_dados!$T:$T,base_de_dados!$B:$B,$B267,base_de_dados!$G:$G,F$61,base_de_dados!$H:$H,$L$1,base_de_dados!$C:$C,$A267,base_de_dados!$M:$M,"&lt;=2010",base_de_dados!$O:$O,"&gt;=40543")</f>
        <v>2.0057077625570775E-2</v>
      </c>
      <c r="G267" s="5">
        <f>SUMIFS(base_de_dados!$T:$T,base_de_dados!$B:$B,$B267,base_de_dados!$G:$G,G$61,base_de_dados!$H:$H,$L$1,base_de_dados!$C:$C,$A267,base_de_dados!$M:$M,"&lt;=2010",base_de_dados!$O:$O,"&gt;=40543")</f>
        <v>0</v>
      </c>
      <c r="H267" s="5">
        <f>SUMIFS(base_de_dados!$T:$T,base_de_dados!$B:$B,$B267,base_de_dados!$G:$G,H$61,base_de_dados!$H:$H,$L$1,base_de_dados!$C:$C,$A267,base_de_dados!$M:$M,"&lt;=2010",base_de_dados!$O:$O,"&gt;=40543")</f>
        <v>0</v>
      </c>
      <c r="I267" s="5">
        <f>SUMIFS(base_de_dados!$T:$T,base_de_dados!$B:$B,$B267,base_de_dados!$G:$G,I$61,base_de_dados!$H:$H,$L$1,base_de_dados!$C:$C,$A267,base_de_dados!$M:$M,"&lt;=2010",base_de_dados!$O:$O,"&gt;=40543")</f>
        <v>0</v>
      </c>
      <c r="J267" s="5">
        <f>SUMIFS(base_de_dados!$T:$T,base_de_dados!$B:$B,$B267,base_de_dados!$G:$G,J$61,base_de_dados!$H:$H,$L$1,base_de_dados!$C:$C,$A267,base_de_dados!$M:$M,"&lt;=2010",base_de_dados!$O:$O,"&gt;=40543")</f>
        <v>0.49429223744292239</v>
      </c>
      <c r="K267" s="32">
        <f t="shared" si="8"/>
        <v>0.51606164383561648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SUMIFS(base_de_dados!$T:$T,base_de_dados!$B:$B,$B268,base_de_dados!$G:$G,C$61,base_de_dados!$H:$H,$L$1,base_de_dados!$C:$C,$A268,base_de_dados!$M:$M,"&lt;=2010",base_de_dados!$O:$O,"&gt;=40543")</f>
        <v>0</v>
      </c>
      <c r="D268" s="5">
        <f>SUMIFS(base_de_dados!$T:$T,base_de_dados!$B:$B,$B268,base_de_dados!$G:$G,D$61,base_de_dados!$H:$H,$L$1,base_de_dados!$C:$C,$A268,base_de_dados!$M:$M,"&lt;=2010",base_de_dados!$O:$O,"&gt;=40543")</f>
        <v>0</v>
      </c>
      <c r="E268" s="5">
        <f>SUMIFS(base_de_dados!$T:$T,base_de_dados!$B:$B,$B268,base_de_dados!$G:$G,E$61,base_de_dados!$H:$H,$L$1,base_de_dados!$C:$C,$A268,base_de_dados!$M:$M,"&lt;=2010",base_de_dados!$O:$O,"&gt;=40543")</f>
        <v>0</v>
      </c>
      <c r="F268" s="5">
        <f>SUMIFS(base_de_dados!$T:$T,base_de_dados!$B:$B,$B268,base_de_dados!$G:$G,F$61,base_de_dados!$H:$H,$L$1,base_de_dados!$C:$C,$A268,base_de_dados!$M:$M,"&lt;=2010",base_de_dados!$O:$O,"&gt;=40543")</f>
        <v>0</v>
      </c>
      <c r="G268" s="5">
        <f>SUMIFS(base_de_dados!$T:$T,base_de_dados!$B:$B,$B268,base_de_dados!$G:$G,G$61,base_de_dados!$H:$H,$L$1,base_de_dados!$C:$C,$A268,base_de_dados!$M:$M,"&lt;=2010",base_de_dados!$O:$O,"&gt;=40543")</f>
        <v>0</v>
      </c>
      <c r="H268" s="5">
        <f>SUMIFS(base_de_dados!$T:$T,base_de_dados!$B:$B,$B268,base_de_dados!$G:$G,H$61,base_de_dados!$H:$H,$L$1,base_de_dados!$C:$C,$A268,base_de_dados!$M:$M,"&lt;=2010",base_de_dados!$O:$O,"&gt;=40543")</f>
        <v>0</v>
      </c>
      <c r="I268" s="5">
        <f>SUMIFS(base_de_dados!$T:$T,base_de_dados!$B:$B,$B268,base_de_dados!$G:$G,I$61,base_de_dados!$H:$H,$L$1,base_de_dados!$C:$C,$A268,base_de_dados!$M:$M,"&lt;=2010",base_de_dados!$O:$O,"&gt;=40543")</f>
        <v>0</v>
      </c>
      <c r="J268" s="5">
        <f>SUMIFS(base_de_dados!$T:$T,base_de_dados!$B:$B,$B268,base_de_dados!$G:$G,J$61,base_de_dados!$H:$H,$L$1,base_de_dados!$C:$C,$A268,base_de_dados!$M:$M,"&lt;=2010",base_de_dados!$O:$O,"&gt;=40543")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SUMIFS(base_de_dados!$T:$T,base_de_dados!$B:$B,$B269,base_de_dados!$G:$G,C$61,base_de_dados!$H:$H,$L$1,base_de_dados!$C:$C,$A269,base_de_dados!$M:$M,"&lt;=2010",base_de_dados!$O:$O,"&gt;=40543")</f>
        <v>0</v>
      </c>
      <c r="D269" s="5">
        <f>SUMIFS(base_de_dados!$T:$T,base_de_dados!$B:$B,$B269,base_de_dados!$G:$G,D$61,base_de_dados!$H:$H,$L$1,base_de_dados!$C:$C,$A269,base_de_dados!$M:$M,"&lt;=2010",base_de_dados!$O:$O,"&gt;=40543")</f>
        <v>0</v>
      </c>
      <c r="E269" s="5">
        <f>SUMIFS(base_de_dados!$T:$T,base_de_dados!$B:$B,$B269,base_de_dados!$G:$G,E$61,base_de_dados!$H:$H,$L$1,base_de_dados!$C:$C,$A269,base_de_dados!$M:$M,"&lt;=2010",base_de_dados!$O:$O,"&gt;=40543")</f>
        <v>0</v>
      </c>
      <c r="F269" s="5">
        <f>SUMIFS(base_de_dados!$T:$T,base_de_dados!$B:$B,$B269,base_de_dados!$G:$G,F$61,base_de_dados!$H:$H,$L$1,base_de_dados!$C:$C,$A269,base_de_dados!$M:$M,"&lt;=2010",base_de_dados!$O:$O,"&gt;=40543")</f>
        <v>0</v>
      </c>
      <c r="G269" s="5">
        <f>SUMIFS(base_de_dados!$T:$T,base_de_dados!$B:$B,$B269,base_de_dados!$G:$G,G$61,base_de_dados!$H:$H,$L$1,base_de_dados!$C:$C,$A269,base_de_dados!$M:$M,"&lt;=2010",base_de_dados!$O:$O,"&gt;=40543")</f>
        <v>0</v>
      </c>
      <c r="H269" s="5">
        <f>SUMIFS(base_de_dados!$T:$T,base_de_dados!$B:$B,$B269,base_de_dados!$G:$G,H$61,base_de_dados!$H:$H,$L$1,base_de_dados!$C:$C,$A269,base_de_dados!$M:$M,"&lt;=2010",base_de_dados!$O:$O,"&gt;=40543")</f>
        <v>0</v>
      </c>
      <c r="I269" s="5">
        <f>SUMIFS(base_de_dados!$T:$T,base_de_dados!$B:$B,$B269,base_de_dados!$G:$G,I$61,base_de_dados!$H:$H,$L$1,base_de_dados!$C:$C,$A269,base_de_dados!$M:$M,"&lt;=2010",base_de_dados!$O:$O,"&gt;=40543")</f>
        <v>0</v>
      </c>
      <c r="J269" s="5">
        <f>SUMIFS(base_de_dados!$T:$T,base_de_dados!$B:$B,$B269,base_de_dados!$G:$G,J$61,base_de_dados!$H:$H,$L$1,base_de_dados!$C:$C,$A269,base_de_dados!$M:$M,"&lt;=2010",base_de_dados!$O:$O,"&gt;=40543")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SUMIFS(base_de_dados!$T:$T,base_de_dados!$B:$B,$B270,base_de_dados!$G:$G,C$61,base_de_dados!$H:$H,$L$1,base_de_dados!$C:$C,$A270,base_de_dados!$M:$M,"&lt;=2010",base_de_dados!$O:$O,"&gt;=40543")</f>
        <v>0</v>
      </c>
      <c r="D270" s="5">
        <f>SUMIFS(base_de_dados!$T:$T,base_de_dados!$B:$B,$B270,base_de_dados!$G:$G,D$61,base_de_dados!$H:$H,$L$1,base_de_dados!$C:$C,$A270,base_de_dados!$M:$M,"&lt;=2010",base_de_dados!$O:$O,"&gt;=40543")</f>
        <v>0</v>
      </c>
      <c r="E270" s="5">
        <f>SUMIFS(base_de_dados!$T:$T,base_de_dados!$B:$B,$B270,base_de_dados!$G:$G,E$61,base_de_dados!$H:$H,$L$1,base_de_dados!$C:$C,$A270,base_de_dados!$M:$M,"&lt;=2010",base_de_dados!$O:$O,"&gt;=40543")</f>
        <v>0</v>
      </c>
      <c r="F270" s="5">
        <f>SUMIFS(base_de_dados!$T:$T,base_de_dados!$B:$B,$B270,base_de_dados!$G:$G,F$61,base_de_dados!$H:$H,$L$1,base_de_dados!$C:$C,$A270,base_de_dados!$M:$M,"&lt;=2010",base_de_dados!$O:$O,"&gt;=40543")</f>
        <v>0</v>
      </c>
      <c r="G270" s="5">
        <f>SUMIFS(base_de_dados!$T:$T,base_de_dados!$B:$B,$B270,base_de_dados!$G:$G,G$61,base_de_dados!$H:$H,$L$1,base_de_dados!$C:$C,$A270,base_de_dados!$M:$M,"&lt;=2010",base_de_dados!$O:$O,"&gt;=40543")</f>
        <v>0</v>
      </c>
      <c r="H270" s="5">
        <f>SUMIFS(base_de_dados!$T:$T,base_de_dados!$B:$B,$B270,base_de_dados!$G:$G,H$61,base_de_dados!$H:$H,$L$1,base_de_dados!$C:$C,$A270,base_de_dados!$M:$M,"&lt;=2010",base_de_dados!$O:$O,"&gt;=40543")</f>
        <v>0</v>
      </c>
      <c r="I270" s="5">
        <f>SUMIFS(base_de_dados!$T:$T,base_de_dados!$B:$B,$B270,base_de_dados!$G:$G,I$61,base_de_dados!$H:$H,$L$1,base_de_dados!$C:$C,$A270,base_de_dados!$M:$M,"&lt;=2010",base_de_dados!$O:$O,"&gt;=40543")</f>
        <v>0</v>
      </c>
      <c r="J270" s="5">
        <f>SUMIFS(base_de_dados!$T:$T,base_de_dados!$B:$B,$B270,base_de_dados!$G:$G,J$61,base_de_dados!$H:$H,$L$1,base_de_dados!$C:$C,$A270,base_de_dados!$M:$M,"&lt;=2010",base_de_dados!$O:$O,"&gt;=40543")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SUMIFS(base_de_dados!$T:$T,base_de_dados!$B:$B,$B271,base_de_dados!$G:$G,C$61,base_de_dados!$H:$H,$L$1,base_de_dados!$C:$C,$A271,base_de_dados!$M:$M,"&lt;=2010",base_de_dados!$O:$O,"&gt;=40543")</f>
        <v>0</v>
      </c>
      <c r="D271" s="5">
        <f>SUMIFS(base_de_dados!$T:$T,base_de_dados!$B:$B,$B271,base_de_dados!$G:$G,D$61,base_de_dados!$H:$H,$L$1,base_de_dados!$C:$C,$A271,base_de_dados!$M:$M,"&lt;=2010",base_de_dados!$O:$O,"&gt;=40543")</f>
        <v>0</v>
      </c>
      <c r="E271" s="5">
        <f>SUMIFS(base_de_dados!$T:$T,base_de_dados!$B:$B,$B271,base_de_dados!$G:$G,E$61,base_de_dados!$H:$H,$L$1,base_de_dados!$C:$C,$A271,base_de_dados!$M:$M,"&lt;=2010",base_de_dados!$O:$O,"&gt;=40543")</f>
        <v>6.6666666666666666E-2</v>
      </c>
      <c r="F271" s="5">
        <f>SUMIFS(base_de_dados!$T:$T,base_de_dados!$B:$B,$B271,base_de_dados!$G:$G,F$61,base_de_dados!$H:$H,$L$1,base_de_dados!$C:$C,$A271,base_de_dados!$M:$M,"&lt;=2010",base_de_dados!$O:$O,"&gt;=40543")</f>
        <v>0</v>
      </c>
      <c r="G271" s="5">
        <f>SUMIFS(base_de_dados!$T:$T,base_de_dados!$B:$B,$B271,base_de_dados!$G:$G,G$61,base_de_dados!$H:$H,$L$1,base_de_dados!$C:$C,$A271,base_de_dados!$M:$M,"&lt;=2010",base_de_dados!$O:$O,"&gt;=40543")</f>
        <v>0</v>
      </c>
      <c r="H271" s="5">
        <f>SUMIFS(base_de_dados!$T:$T,base_de_dados!$B:$B,$B271,base_de_dados!$G:$G,H$61,base_de_dados!$H:$H,$L$1,base_de_dados!$C:$C,$A271,base_de_dados!$M:$M,"&lt;=2010",base_de_dados!$O:$O,"&gt;=40543")</f>
        <v>0</v>
      </c>
      <c r="I271" s="5">
        <f>SUMIFS(base_de_dados!$T:$T,base_de_dados!$B:$B,$B271,base_de_dados!$G:$G,I$61,base_de_dados!$H:$H,$L$1,base_de_dados!$C:$C,$A271,base_de_dados!$M:$M,"&lt;=2010",base_de_dados!$O:$O,"&gt;=40543")</f>
        <v>0</v>
      </c>
      <c r="J271" s="5">
        <f>SUMIFS(base_de_dados!$T:$T,base_de_dados!$B:$B,$B271,base_de_dados!$G:$G,J$61,base_de_dados!$H:$H,$L$1,base_de_dados!$C:$C,$A271,base_de_dados!$M:$M,"&lt;=2010",base_de_dados!$O:$O,"&gt;=40543")</f>
        <v>0</v>
      </c>
      <c r="K271" s="32">
        <f t="shared" si="8"/>
        <v>6.6666666666666666E-2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SUMIFS(base_de_dados!$T:$T,base_de_dados!$B:$B,$B272,base_de_dados!$G:$G,C$61,base_de_dados!$H:$H,$L$1,base_de_dados!$C:$C,$A272,base_de_dados!$M:$M,"&lt;=2010",base_de_dados!$O:$O,"&gt;=40543")</f>
        <v>0</v>
      </c>
      <c r="D272" s="5">
        <f>SUMIFS(base_de_dados!$T:$T,base_de_dados!$B:$B,$B272,base_de_dados!$G:$G,D$61,base_de_dados!$H:$H,$L$1,base_de_dados!$C:$C,$A272,base_de_dados!$M:$M,"&lt;=2010",base_de_dados!$O:$O,"&gt;=40543")</f>
        <v>0</v>
      </c>
      <c r="E272" s="5">
        <f>SUMIFS(base_de_dados!$T:$T,base_de_dados!$B:$B,$B272,base_de_dados!$G:$G,E$61,base_de_dados!$H:$H,$L$1,base_de_dados!$C:$C,$A272,base_de_dados!$M:$M,"&lt;=2010",base_de_dados!$O:$O,"&gt;=40543")</f>
        <v>0</v>
      </c>
      <c r="F272" s="5">
        <f>SUMIFS(base_de_dados!$T:$T,base_de_dados!$B:$B,$B272,base_de_dados!$G:$G,F$61,base_de_dados!$H:$H,$L$1,base_de_dados!$C:$C,$A272,base_de_dados!$M:$M,"&lt;=2010",base_de_dados!$O:$O,"&gt;=40543")</f>
        <v>0</v>
      </c>
      <c r="G272" s="5">
        <f>SUMIFS(base_de_dados!$T:$T,base_de_dados!$B:$B,$B272,base_de_dados!$G:$G,G$61,base_de_dados!$H:$H,$L$1,base_de_dados!$C:$C,$A272,base_de_dados!$M:$M,"&lt;=2010",base_de_dados!$O:$O,"&gt;=40543")</f>
        <v>0</v>
      </c>
      <c r="H272" s="5">
        <f>SUMIFS(base_de_dados!$T:$T,base_de_dados!$B:$B,$B272,base_de_dados!$G:$G,H$61,base_de_dados!$H:$H,$L$1,base_de_dados!$C:$C,$A272,base_de_dados!$M:$M,"&lt;=2010",base_de_dados!$O:$O,"&gt;=40543")</f>
        <v>0</v>
      </c>
      <c r="I272" s="5">
        <f>SUMIFS(base_de_dados!$T:$T,base_de_dados!$B:$B,$B272,base_de_dados!$G:$G,I$61,base_de_dados!$H:$H,$L$1,base_de_dados!$C:$C,$A272,base_de_dados!$M:$M,"&lt;=2010",base_de_dados!$O:$O,"&gt;=40543")</f>
        <v>0</v>
      </c>
      <c r="J272" s="5">
        <f>SUMIFS(base_de_dados!$T:$T,base_de_dados!$B:$B,$B272,base_de_dados!$G:$G,J$61,base_de_dados!$H:$H,$L$1,base_de_dados!$C:$C,$A272,base_de_dados!$M:$M,"&lt;=2010",base_de_dados!$O:$O,"&gt;=40543")</f>
        <v>0</v>
      </c>
      <c r="K272" s="32">
        <f t="shared" si="8"/>
        <v>0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SUMIFS(base_de_dados!$T:$T,base_de_dados!$B:$B,$B273,base_de_dados!$G:$G,C$61,base_de_dados!$H:$H,$L$1,base_de_dados!$C:$C,$A273,base_de_dados!$M:$M,"&lt;=2010",base_de_dados!$O:$O,"&gt;=40543")</f>
        <v>0</v>
      </c>
      <c r="D273" s="5">
        <f>SUMIFS(base_de_dados!$T:$T,base_de_dados!$B:$B,$B273,base_de_dados!$G:$G,D$61,base_de_dados!$H:$H,$L$1,base_de_dados!$C:$C,$A273,base_de_dados!$M:$M,"&lt;=2010",base_de_dados!$O:$O,"&gt;=40543")</f>
        <v>0</v>
      </c>
      <c r="E273" s="5">
        <f>SUMIFS(base_de_dados!$T:$T,base_de_dados!$B:$B,$B273,base_de_dados!$G:$G,E$61,base_de_dados!$H:$H,$L$1,base_de_dados!$C:$C,$A273,base_de_dados!$M:$M,"&lt;=2010",base_de_dados!$O:$O,"&gt;=40543")</f>
        <v>0</v>
      </c>
      <c r="F273" s="5">
        <f>SUMIFS(base_de_dados!$T:$T,base_de_dados!$B:$B,$B273,base_de_dados!$G:$G,F$61,base_de_dados!$H:$H,$L$1,base_de_dados!$C:$C,$A273,base_de_dados!$M:$M,"&lt;=2010",base_de_dados!$O:$O,"&gt;=40543")</f>
        <v>0</v>
      </c>
      <c r="G273" s="5">
        <f>SUMIFS(base_de_dados!$T:$T,base_de_dados!$B:$B,$B273,base_de_dados!$G:$G,G$61,base_de_dados!$H:$H,$L$1,base_de_dados!$C:$C,$A273,base_de_dados!$M:$M,"&lt;=2010",base_de_dados!$O:$O,"&gt;=40543")</f>
        <v>0</v>
      </c>
      <c r="H273" s="5">
        <f>SUMIFS(base_de_dados!$T:$T,base_de_dados!$B:$B,$B273,base_de_dados!$G:$G,H$61,base_de_dados!$H:$H,$L$1,base_de_dados!$C:$C,$A273,base_de_dados!$M:$M,"&lt;=2010",base_de_dados!$O:$O,"&gt;=40543")</f>
        <v>0</v>
      </c>
      <c r="I273" s="5">
        <f>SUMIFS(base_de_dados!$T:$T,base_de_dados!$B:$B,$B273,base_de_dados!$G:$G,I$61,base_de_dados!$H:$H,$L$1,base_de_dados!$C:$C,$A273,base_de_dados!$M:$M,"&lt;=2010",base_de_dados!$O:$O,"&gt;=40543")</f>
        <v>0</v>
      </c>
      <c r="J273" s="5">
        <f>SUMIFS(base_de_dados!$T:$T,base_de_dados!$B:$B,$B273,base_de_dados!$G:$G,J$61,base_de_dados!$H:$H,$L$1,base_de_dados!$C:$C,$A273,base_de_dados!$M:$M,"&lt;=2010",base_de_dados!$O:$O,"&gt;=40543")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SUMIFS(base_de_dados!$T:$T,base_de_dados!$B:$B,$B274,base_de_dados!$G:$G,C$61,base_de_dados!$H:$H,$L$1,base_de_dados!$C:$C,$A274,base_de_dados!$M:$M,"&lt;=2010",base_de_dados!$O:$O,"&gt;=40543")</f>
        <v>0</v>
      </c>
      <c r="D274" s="5">
        <f>SUMIFS(base_de_dados!$T:$T,base_de_dados!$B:$B,$B274,base_de_dados!$G:$G,D$61,base_de_dados!$H:$H,$L$1,base_de_dados!$C:$C,$A274,base_de_dados!$M:$M,"&lt;=2010",base_de_dados!$O:$O,"&gt;=40543")</f>
        <v>0</v>
      </c>
      <c r="E274" s="5">
        <f>SUMIFS(base_de_dados!$T:$T,base_de_dados!$B:$B,$B274,base_de_dados!$G:$G,E$61,base_de_dados!$H:$H,$L$1,base_de_dados!$C:$C,$A274,base_de_dados!$M:$M,"&lt;=2010",base_de_dados!$O:$O,"&gt;=40543")</f>
        <v>0</v>
      </c>
      <c r="F274" s="5">
        <f>SUMIFS(base_de_dados!$T:$T,base_de_dados!$B:$B,$B274,base_de_dados!$G:$G,F$61,base_de_dados!$H:$H,$L$1,base_de_dados!$C:$C,$A274,base_de_dados!$M:$M,"&lt;=2010",base_de_dados!$O:$O,"&gt;=40543")</f>
        <v>0</v>
      </c>
      <c r="G274" s="5">
        <f>SUMIFS(base_de_dados!$T:$T,base_de_dados!$B:$B,$B274,base_de_dados!$G:$G,G$61,base_de_dados!$H:$H,$L$1,base_de_dados!$C:$C,$A274,base_de_dados!$M:$M,"&lt;=2010",base_de_dados!$O:$O,"&gt;=40543")</f>
        <v>0</v>
      </c>
      <c r="H274" s="5">
        <f>SUMIFS(base_de_dados!$T:$T,base_de_dados!$B:$B,$B274,base_de_dados!$G:$G,H$61,base_de_dados!$H:$H,$L$1,base_de_dados!$C:$C,$A274,base_de_dados!$M:$M,"&lt;=2010",base_de_dados!$O:$O,"&gt;=40543")</f>
        <v>0</v>
      </c>
      <c r="I274" s="5">
        <f>SUMIFS(base_de_dados!$T:$T,base_de_dados!$B:$B,$B274,base_de_dados!$G:$G,I$61,base_de_dados!$H:$H,$L$1,base_de_dados!$C:$C,$A274,base_de_dados!$M:$M,"&lt;=2010",base_de_dados!$O:$O,"&gt;=40543")</f>
        <v>0</v>
      </c>
      <c r="J274" s="5">
        <f>SUMIFS(base_de_dados!$T:$T,base_de_dados!$B:$B,$B274,base_de_dados!$G:$G,J$61,base_de_dados!$H:$H,$L$1,base_de_dados!$C:$C,$A274,base_de_dados!$M:$M,"&lt;=2010",base_de_dados!$O:$O,"&gt;=40543")</f>
        <v>0</v>
      </c>
      <c r="K274" s="32">
        <f t="shared" si="8"/>
        <v>0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SUMIFS(base_de_dados!$T:$T,base_de_dados!$B:$B,$B275,base_de_dados!$G:$G,C$61,base_de_dados!$H:$H,$L$1,base_de_dados!$C:$C,$A275,base_de_dados!$M:$M,"&lt;=2010",base_de_dados!$O:$O,"&gt;=40543")</f>
        <v>0</v>
      </c>
      <c r="D275" s="5">
        <f>SUMIFS(base_de_dados!$T:$T,base_de_dados!$B:$B,$B275,base_de_dados!$G:$G,D$61,base_de_dados!$H:$H,$L$1,base_de_dados!$C:$C,$A275,base_de_dados!$M:$M,"&lt;=2010",base_de_dados!$O:$O,"&gt;=40543")</f>
        <v>0</v>
      </c>
      <c r="E275" s="5">
        <f>SUMIFS(base_de_dados!$T:$T,base_de_dados!$B:$B,$B275,base_de_dados!$G:$G,E$61,base_de_dados!$H:$H,$L$1,base_de_dados!$C:$C,$A275,base_de_dados!$M:$M,"&lt;=2010",base_de_dados!$O:$O,"&gt;=40543")</f>
        <v>0</v>
      </c>
      <c r="F275" s="5">
        <f>SUMIFS(base_de_dados!$T:$T,base_de_dados!$B:$B,$B275,base_de_dados!$G:$G,F$61,base_de_dados!$H:$H,$L$1,base_de_dados!$C:$C,$A275,base_de_dados!$M:$M,"&lt;=2010",base_de_dados!$O:$O,"&gt;=40543")</f>
        <v>0</v>
      </c>
      <c r="G275" s="5">
        <f>SUMIFS(base_de_dados!$T:$T,base_de_dados!$B:$B,$B275,base_de_dados!$G:$G,G$61,base_de_dados!$H:$H,$L$1,base_de_dados!$C:$C,$A275,base_de_dados!$M:$M,"&lt;=2010",base_de_dados!$O:$O,"&gt;=40543")</f>
        <v>0</v>
      </c>
      <c r="H275" s="5">
        <f>SUMIFS(base_de_dados!$T:$T,base_de_dados!$B:$B,$B275,base_de_dados!$G:$G,H$61,base_de_dados!$H:$H,$L$1,base_de_dados!$C:$C,$A275,base_de_dados!$M:$M,"&lt;=2010",base_de_dados!$O:$O,"&gt;=40543")</f>
        <v>0</v>
      </c>
      <c r="I275" s="5">
        <f>SUMIFS(base_de_dados!$T:$T,base_de_dados!$B:$B,$B275,base_de_dados!$G:$G,I$61,base_de_dados!$H:$H,$L$1,base_de_dados!$C:$C,$A275,base_de_dados!$M:$M,"&lt;=2010",base_de_dados!$O:$O,"&gt;=40543")</f>
        <v>0</v>
      </c>
      <c r="J275" s="5">
        <f>SUMIFS(base_de_dados!$T:$T,base_de_dados!$B:$B,$B275,base_de_dados!$G:$G,J$61,base_de_dados!$H:$H,$L$1,base_de_dados!$C:$C,$A275,base_de_dados!$M:$M,"&lt;=2010",base_de_dados!$O:$O,"&gt;=40543")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SUMIFS(base_de_dados!$T:$T,base_de_dados!$B:$B,$B276,base_de_dados!$G:$G,C$61,base_de_dados!$H:$H,$L$1,base_de_dados!$C:$C,$A276,base_de_dados!$M:$M,"&lt;=2010",base_de_dados!$O:$O,"&gt;=40543")</f>
        <v>0</v>
      </c>
      <c r="D276" s="5">
        <f>SUMIFS(base_de_dados!$T:$T,base_de_dados!$B:$B,$B276,base_de_dados!$G:$G,D$61,base_de_dados!$H:$H,$L$1,base_de_dados!$C:$C,$A276,base_de_dados!$M:$M,"&lt;=2010",base_de_dados!$O:$O,"&gt;=40543")</f>
        <v>0</v>
      </c>
      <c r="E276" s="5">
        <f>SUMIFS(base_de_dados!$T:$T,base_de_dados!$B:$B,$B276,base_de_dados!$G:$G,E$61,base_de_dados!$H:$H,$L$1,base_de_dados!$C:$C,$A276,base_de_dados!$M:$M,"&lt;=2010",base_de_dados!$O:$O,"&gt;=40543")</f>
        <v>0</v>
      </c>
      <c r="F276" s="5">
        <f>SUMIFS(base_de_dados!$T:$T,base_de_dados!$B:$B,$B276,base_de_dados!$G:$G,F$61,base_de_dados!$H:$H,$L$1,base_de_dados!$C:$C,$A276,base_de_dados!$M:$M,"&lt;=2010",base_de_dados!$O:$O,"&gt;=40543")</f>
        <v>0</v>
      </c>
      <c r="G276" s="5">
        <f>SUMIFS(base_de_dados!$T:$T,base_de_dados!$B:$B,$B276,base_de_dados!$G:$G,G$61,base_de_dados!$H:$H,$L$1,base_de_dados!$C:$C,$A276,base_de_dados!$M:$M,"&lt;=2010",base_de_dados!$O:$O,"&gt;=40543")</f>
        <v>0</v>
      </c>
      <c r="H276" s="5">
        <f>SUMIFS(base_de_dados!$T:$T,base_de_dados!$B:$B,$B276,base_de_dados!$G:$G,H$61,base_de_dados!$H:$H,$L$1,base_de_dados!$C:$C,$A276,base_de_dados!$M:$M,"&lt;=2010",base_de_dados!$O:$O,"&gt;=40543")</f>
        <v>0</v>
      </c>
      <c r="I276" s="5">
        <f>SUMIFS(base_de_dados!$T:$T,base_de_dados!$B:$B,$B276,base_de_dados!$G:$G,I$61,base_de_dados!$H:$H,$L$1,base_de_dados!$C:$C,$A276,base_de_dados!$M:$M,"&lt;=2010",base_de_dados!$O:$O,"&gt;=40543")</f>
        <v>0</v>
      </c>
      <c r="J276" s="5">
        <f>SUMIFS(base_de_dados!$T:$T,base_de_dados!$B:$B,$B276,base_de_dados!$G:$G,J$61,base_de_dados!$H:$H,$L$1,base_de_dados!$C:$C,$A276,base_de_dados!$M:$M,"&lt;=2010",base_de_dados!$O:$O,"&gt;=40543")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SUMIFS(base_de_dados!$T:$T,base_de_dados!$B:$B,$B277,base_de_dados!$G:$G,C$61,base_de_dados!$H:$H,$L$1,base_de_dados!$C:$C,$A277,base_de_dados!$M:$M,"&lt;=2010",base_de_dados!$O:$O,"&gt;=40543")</f>
        <v>0</v>
      </c>
      <c r="D277" s="5">
        <f>SUMIFS(base_de_dados!$T:$T,base_de_dados!$B:$B,$B277,base_de_dados!$G:$G,D$61,base_de_dados!$H:$H,$L$1,base_de_dados!$C:$C,$A277,base_de_dados!$M:$M,"&lt;=2010",base_de_dados!$O:$O,"&gt;=40543")</f>
        <v>0</v>
      </c>
      <c r="E277" s="5">
        <f>SUMIFS(base_de_dados!$T:$T,base_de_dados!$B:$B,$B277,base_de_dados!$G:$G,E$61,base_de_dados!$H:$H,$L$1,base_de_dados!$C:$C,$A277,base_de_dados!$M:$M,"&lt;=2010",base_de_dados!$O:$O,"&gt;=40543")</f>
        <v>0</v>
      </c>
      <c r="F277" s="5">
        <f>SUMIFS(base_de_dados!$T:$T,base_de_dados!$B:$B,$B277,base_de_dados!$G:$G,F$61,base_de_dados!$H:$H,$L$1,base_de_dados!$C:$C,$A277,base_de_dados!$M:$M,"&lt;=2010",base_de_dados!$O:$O,"&gt;=40543")</f>
        <v>1.1493214104515474E-2</v>
      </c>
      <c r="G277" s="5">
        <f>SUMIFS(base_de_dados!$T:$T,base_de_dados!$B:$B,$B277,base_de_dados!$G:$G,G$61,base_de_dados!$H:$H,$L$1,base_de_dados!$C:$C,$A277,base_de_dados!$M:$M,"&lt;=2010",base_de_dados!$O:$O,"&gt;=40543")</f>
        <v>0</v>
      </c>
      <c r="H277" s="5">
        <f>SUMIFS(base_de_dados!$T:$T,base_de_dados!$B:$B,$B277,base_de_dados!$G:$G,H$61,base_de_dados!$H:$H,$L$1,base_de_dados!$C:$C,$A277,base_de_dados!$M:$M,"&lt;=2010",base_de_dados!$O:$O,"&gt;=40543")</f>
        <v>0</v>
      </c>
      <c r="I277" s="5">
        <f>SUMIFS(base_de_dados!$T:$T,base_de_dados!$B:$B,$B277,base_de_dados!$G:$G,I$61,base_de_dados!$H:$H,$L$1,base_de_dados!$C:$C,$A277,base_de_dados!$M:$M,"&lt;=2010",base_de_dados!$O:$O,"&gt;=40543")</f>
        <v>0</v>
      </c>
      <c r="J277" s="5">
        <f>SUMIFS(base_de_dados!$T:$T,base_de_dados!$B:$B,$B277,base_de_dados!$G:$G,J$61,base_de_dados!$H:$H,$L$1,base_de_dados!$C:$C,$A277,base_de_dados!$M:$M,"&lt;=2010",base_de_dados!$O:$O,"&gt;=40543")</f>
        <v>0</v>
      </c>
      <c r="K277" s="32">
        <f t="shared" si="8"/>
        <v>1.1493214104515474E-2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SUMIFS(base_de_dados!$T:$T,base_de_dados!$B:$B,$B278,base_de_dados!$G:$G,C$61,base_de_dados!$H:$H,$L$1,base_de_dados!$C:$C,$A278,base_de_dados!$M:$M,"&lt;=2010",base_de_dados!$O:$O,"&gt;=40543")</f>
        <v>0</v>
      </c>
      <c r="D278" s="5">
        <f>SUMIFS(base_de_dados!$T:$T,base_de_dados!$B:$B,$B278,base_de_dados!$G:$G,D$61,base_de_dados!$H:$H,$L$1,base_de_dados!$C:$C,$A278,base_de_dados!$M:$M,"&lt;=2010",base_de_dados!$O:$O,"&gt;=40543")</f>
        <v>0</v>
      </c>
      <c r="E278" s="5">
        <f>SUMIFS(base_de_dados!$T:$T,base_de_dados!$B:$B,$B278,base_de_dados!$G:$G,E$61,base_de_dados!$H:$H,$L$1,base_de_dados!$C:$C,$A278,base_de_dados!$M:$M,"&lt;=2010",base_de_dados!$O:$O,"&gt;=40543")</f>
        <v>0</v>
      </c>
      <c r="F278" s="5">
        <f>SUMIFS(base_de_dados!$T:$T,base_de_dados!$B:$B,$B278,base_de_dados!$G:$G,F$61,base_de_dados!$H:$H,$L$1,base_de_dados!$C:$C,$A278,base_de_dados!$M:$M,"&lt;=2010",base_de_dados!$O:$O,"&gt;=40543")</f>
        <v>0</v>
      </c>
      <c r="G278" s="5">
        <f>SUMIFS(base_de_dados!$T:$T,base_de_dados!$B:$B,$B278,base_de_dados!$G:$G,G$61,base_de_dados!$H:$H,$L$1,base_de_dados!$C:$C,$A278,base_de_dados!$M:$M,"&lt;=2010",base_de_dados!$O:$O,"&gt;=40543")</f>
        <v>0</v>
      </c>
      <c r="H278" s="5">
        <f>SUMIFS(base_de_dados!$T:$T,base_de_dados!$B:$B,$B278,base_de_dados!$G:$G,H$61,base_de_dados!$H:$H,$L$1,base_de_dados!$C:$C,$A278,base_de_dados!$M:$M,"&lt;=2010",base_de_dados!$O:$O,"&gt;=40543")</f>
        <v>0</v>
      </c>
      <c r="I278" s="5">
        <f>SUMIFS(base_de_dados!$T:$T,base_de_dados!$B:$B,$B278,base_de_dados!$G:$G,I$61,base_de_dados!$H:$H,$L$1,base_de_dados!$C:$C,$A278,base_de_dados!$M:$M,"&lt;=2010",base_de_dados!$O:$O,"&gt;=40543")</f>
        <v>0</v>
      </c>
      <c r="J278" s="5">
        <f>SUMIFS(base_de_dados!$T:$T,base_de_dados!$B:$B,$B278,base_de_dados!$G:$G,J$61,base_de_dados!$H:$H,$L$1,base_de_dados!$C:$C,$A278,base_de_dados!$M:$M,"&lt;=2010",base_de_dados!$O:$O,"&gt;=40543")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SUMIFS(base_de_dados!$T:$T,base_de_dados!$B:$B,$B279,base_de_dados!$G:$G,C$61,base_de_dados!$H:$H,$L$1,base_de_dados!$C:$C,$A279,base_de_dados!$M:$M,"&lt;=2010",base_de_dados!$O:$O,"&gt;=40543")</f>
        <v>0</v>
      </c>
      <c r="D279" s="5">
        <f>SUMIFS(base_de_dados!$T:$T,base_de_dados!$B:$B,$B279,base_de_dados!$G:$G,D$61,base_de_dados!$H:$H,$L$1,base_de_dados!$C:$C,$A279,base_de_dados!$M:$M,"&lt;=2010",base_de_dados!$O:$O,"&gt;=40543")</f>
        <v>0</v>
      </c>
      <c r="E279" s="5">
        <f>SUMIFS(base_de_dados!$T:$T,base_de_dados!$B:$B,$B279,base_de_dados!$G:$G,E$61,base_de_dados!$H:$H,$L$1,base_de_dados!$C:$C,$A279,base_de_dados!$M:$M,"&lt;=2010",base_de_dados!$O:$O,"&gt;=40543")</f>
        <v>0</v>
      </c>
      <c r="F279" s="5">
        <f>SUMIFS(base_de_dados!$T:$T,base_de_dados!$B:$B,$B279,base_de_dados!$G:$G,F$61,base_de_dados!$H:$H,$L$1,base_de_dados!$C:$C,$A279,base_de_dados!$M:$M,"&lt;=2010",base_de_dados!$O:$O,"&gt;=40543")</f>
        <v>0</v>
      </c>
      <c r="G279" s="5">
        <f>SUMIFS(base_de_dados!$T:$T,base_de_dados!$B:$B,$B279,base_de_dados!$G:$G,G$61,base_de_dados!$H:$H,$L$1,base_de_dados!$C:$C,$A279,base_de_dados!$M:$M,"&lt;=2010",base_de_dados!$O:$O,"&gt;=40543")</f>
        <v>0</v>
      </c>
      <c r="H279" s="5">
        <f>SUMIFS(base_de_dados!$T:$T,base_de_dados!$B:$B,$B279,base_de_dados!$G:$G,H$61,base_de_dados!$H:$H,$L$1,base_de_dados!$C:$C,$A279,base_de_dados!$M:$M,"&lt;=2010",base_de_dados!$O:$O,"&gt;=40543")</f>
        <v>0</v>
      </c>
      <c r="I279" s="5">
        <f>SUMIFS(base_de_dados!$T:$T,base_de_dados!$B:$B,$B279,base_de_dados!$G:$G,I$61,base_de_dados!$H:$H,$L$1,base_de_dados!$C:$C,$A279,base_de_dados!$M:$M,"&lt;=2010",base_de_dados!$O:$O,"&gt;=40543")</f>
        <v>0</v>
      </c>
      <c r="J279" s="5">
        <f>SUMIFS(base_de_dados!$T:$T,base_de_dados!$B:$B,$B279,base_de_dados!$G:$G,J$61,base_de_dados!$H:$H,$L$1,base_de_dados!$C:$C,$A279,base_de_dados!$M:$M,"&lt;=2010",base_de_dados!$O:$O,"&gt;=40543")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SUMIFS(base_de_dados!$T:$T,base_de_dados!$B:$B,$B280,base_de_dados!$G:$G,C$61,base_de_dados!$H:$H,$L$1,base_de_dados!$C:$C,$A280,base_de_dados!$M:$M,"&lt;=2010",base_de_dados!$O:$O,"&gt;=40543")</f>
        <v>0</v>
      </c>
      <c r="D280" s="5">
        <f>SUMIFS(base_de_dados!$T:$T,base_de_dados!$B:$B,$B280,base_de_dados!$G:$G,D$61,base_de_dados!$H:$H,$L$1,base_de_dados!$C:$C,$A280,base_de_dados!$M:$M,"&lt;=2010",base_de_dados!$O:$O,"&gt;=40543")</f>
        <v>0</v>
      </c>
      <c r="E280" s="5">
        <f>SUMIFS(base_de_dados!$T:$T,base_de_dados!$B:$B,$B280,base_de_dados!$G:$G,E$61,base_de_dados!$H:$H,$L$1,base_de_dados!$C:$C,$A280,base_de_dados!$M:$M,"&lt;=2010",base_de_dados!$O:$O,"&gt;=40543")</f>
        <v>0</v>
      </c>
      <c r="F280" s="5">
        <f>SUMIFS(base_de_dados!$T:$T,base_de_dados!$B:$B,$B280,base_de_dados!$G:$G,F$61,base_de_dados!$H:$H,$L$1,base_de_dados!$C:$C,$A280,base_de_dados!$M:$M,"&lt;=2010",base_de_dados!$O:$O,"&gt;=40543")</f>
        <v>0</v>
      </c>
      <c r="G280" s="5">
        <f>SUMIFS(base_de_dados!$T:$T,base_de_dados!$B:$B,$B280,base_de_dados!$G:$G,G$61,base_de_dados!$H:$H,$L$1,base_de_dados!$C:$C,$A280,base_de_dados!$M:$M,"&lt;=2010",base_de_dados!$O:$O,"&gt;=40543")</f>
        <v>0</v>
      </c>
      <c r="H280" s="5">
        <f>SUMIFS(base_de_dados!$T:$T,base_de_dados!$B:$B,$B280,base_de_dados!$G:$G,H$61,base_de_dados!$H:$H,$L$1,base_de_dados!$C:$C,$A280,base_de_dados!$M:$M,"&lt;=2010",base_de_dados!$O:$O,"&gt;=40543")</f>
        <v>0</v>
      </c>
      <c r="I280" s="5">
        <f>SUMIFS(base_de_dados!$T:$T,base_de_dados!$B:$B,$B280,base_de_dados!$G:$G,I$61,base_de_dados!$H:$H,$L$1,base_de_dados!$C:$C,$A280,base_de_dados!$M:$M,"&lt;=2010",base_de_dados!$O:$O,"&gt;=40543")</f>
        <v>0</v>
      </c>
      <c r="J280" s="5">
        <f>SUMIFS(base_de_dados!$T:$T,base_de_dados!$B:$B,$B280,base_de_dados!$G:$G,J$61,base_de_dados!$H:$H,$L$1,base_de_dados!$C:$C,$A280,base_de_dados!$M:$M,"&lt;=2010",base_de_dados!$O:$O,"&gt;=40543")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SUMIFS(base_de_dados!$T:$T,base_de_dados!$B:$B,$B281,base_de_dados!$G:$G,C$61,base_de_dados!$H:$H,$L$1,base_de_dados!$C:$C,$A281,base_de_dados!$M:$M,"&lt;=2010",base_de_dados!$O:$O,"&gt;=40543")</f>
        <v>0</v>
      </c>
      <c r="D281" s="5">
        <f>SUMIFS(base_de_dados!$T:$T,base_de_dados!$B:$B,$B281,base_de_dados!$G:$G,D$61,base_de_dados!$H:$H,$L$1,base_de_dados!$C:$C,$A281,base_de_dados!$M:$M,"&lt;=2010",base_de_dados!$O:$O,"&gt;=40543")</f>
        <v>0</v>
      </c>
      <c r="E281" s="5">
        <f>SUMIFS(base_de_dados!$T:$T,base_de_dados!$B:$B,$B281,base_de_dados!$G:$G,E$61,base_de_dados!$H:$H,$L$1,base_de_dados!$C:$C,$A281,base_de_dados!$M:$M,"&lt;=2010",base_de_dados!$O:$O,"&gt;=40543")</f>
        <v>0</v>
      </c>
      <c r="F281" s="5">
        <f>SUMIFS(base_de_dados!$T:$T,base_de_dados!$B:$B,$B281,base_de_dados!$G:$G,F$61,base_de_dados!$H:$H,$L$1,base_de_dados!$C:$C,$A281,base_de_dados!$M:$M,"&lt;=2010",base_de_dados!$O:$O,"&gt;=40543")</f>
        <v>0</v>
      </c>
      <c r="G281" s="5">
        <f>SUMIFS(base_de_dados!$T:$T,base_de_dados!$B:$B,$B281,base_de_dados!$G:$G,G$61,base_de_dados!$H:$H,$L$1,base_de_dados!$C:$C,$A281,base_de_dados!$M:$M,"&lt;=2010",base_de_dados!$O:$O,"&gt;=40543")</f>
        <v>0</v>
      </c>
      <c r="H281" s="5">
        <f>SUMIFS(base_de_dados!$T:$T,base_de_dados!$B:$B,$B281,base_de_dados!$G:$G,H$61,base_de_dados!$H:$H,$L$1,base_de_dados!$C:$C,$A281,base_de_dados!$M:$M,"&lt;=2010",base_de_dados!$O:$O,"&gt;=40543")</f>
        <v>0</v>
      </c>
      <c r="I281" s="5">
        <f>SUMIFS(base_de_dados!$T:$T,base_de_dados!$B:$B,$B281,base_de_dados!$G:$G,I$61,base_de_dados!$H:$H,$L$1,base_de_dados!$C:$C,$A281,base_de_dados!$M:$M,"&lt;=2010",base_de_dados!$O:$O,"&gt;=40543")</f>
        <v>0</v>
      </c>
      <c r="J281" s="5">
        <f>SUMIFS(base_de_dados!$T:$T,base_de_dados!$B:$B,$B281,base_de_dados!$G:$G,J$61,base_de_dados!$H:$H,$L$1,base_de_dados!$C:$C,$A281,base_de_dados!$M:$M,"&lt;=2010",base_de_dados!$O:$O,"&gt;=40543")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SUMIFS(base_de_dados!$T:$T,base_de_dados!$B:$B,$B282,base_de_dados!$G:$G,C$61,base_de_dados!$H:$H,$L$1,base_de_dados!$C:$C,$A282,base_de_dados!$M:$M,"&lt;=2010",base_de_dados!$O:$O,"&gt;=40543")</f>
        <v>0</v>
      </c>
      <c r="D282" s="5">
        <f>SUMIFS(base_de_dados!$T:$T,base_de_dados!$B:$B,$B282,base_de_dados!$G:$G,D$61,base_de_dados!$H:$H,$L$1,base_de_dados!$C:$C,$A282,base_de_dados!$M:$M,"&lt;=2010",base_de_dados!$O:$O,"&gt;=40543")</f>
        <v>0</v>
      </c>
      <c r="E282" s="5">
        <f>SUMIFS(base_de_dados!$T:$T,base_de_dados!$B:$B,$B282,base_de_dados!$G:$G,E$61,base_de_dados!$H:$H,$L$1,base_de_dados!$C:$C,$A282,base_de_dados!$M:$M,"&lt;=2010",base_de_dados!$O:$O,"&gt;=40543")</f>
        <v>0</v>
      </c>
      <c r="F282" s="5">
        <f>SUMIFS(base_de_dados!$T:$T,base_de_dados!$B:$B,$B282,base_de_dados!$G:$G,F$61,base_de_dados!$H:$H,$L$1,base_de_dados!$C:$C,$A282,base_de_dados!$M:$M,"&lt;=2010",base_de_dados!$O:$O,"&gt;=40543")</f>
        <v>0</v>
      </c>
      <c r="G282" s="5">
        <f>SUMIFS(base_de_dados!$T:$T,base_de_dados!$B:$B,$B282,base_de_dados!$G:$G,G$61,base_de_dados!$H:$H,$L$1,base_de_dados!$C:$C,$A282,base_de_dados!$M:$M,"&lt;=2010",base_de_dados!$O:$O,"&gt;=40543")</f>
        <v>0</v>
      </c>
      <c r="H282" s="5">
        <f>SUMIFS(base_de_dados!$T:$T,base_de_dados!$B:$B,$B282,base_de_dados!$G:$G,H$61,base_de_dados!$H:$H,$L$1,base_de_dados!$C:$C,$A282,base_de_dados!$M:$M,"&lt;=2010",base_de_dados!$O:$O,"&gt;=40543")</f>
        <v>0</v>
      </c>
      <c r="I282" s="5">
        <f>SUMIFS(base_de_dados!$T:$T,base_de_dados!$B:$B,$B282,base_de_dados!$G:$G,I$61,base_de_dados!$H:$H,$L$1,base_de_dados!$C:$C,$A282,base_de_dados!$M:$M,"&lt;=2010",base_de_dados!$O:$O,"&gt;=40543")</f>
        <v>0</v>
      </c>
      <c r="J282" s="5">
        <f>SUMIFS(base_de_dados!$T:$T,base_de_dados!$B:$B,$B282,base_de_dados!$G:$G,J$61,base_de_dados!$H:$H,$L$1,base_de_dados!$C:$C,$A282,base_de_dados!$M:$M,"&lt;=2010",base_de_dados!$O:$O,"&gt;=40543")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SUMIFS(base_de_dados!$T:$T,base_de_dados!$B:$B,$B283,base_de_dados!$G:$G,C$61,base_de_dados!$H:$H,$L$1,base_de_dados!$C:$C,$A283,base_de_dados!$M:$M,"&lt;=2010",base_de_dados!$O:$O,"&gt;=40543")</f>
        <v>0</v>
      </c>
      <c r="D283" s="5">
        <f>SUMIFS(base_de_dados!$T:$T,base_de_dados!$B:$B,$B283,base_de_dados!$G:$G,D$61,base_de_dados!$H:$H,$L$1,base_de_dados!$C:$C,$A283,base_de_dados!$M:$M,"&lt;=2010",base_de_dados!$O:$O,"&gt;=40543")</f>
        <v>0</v>
      </c>
      <c r="E283" s="5">
        <f>SUMIFS(base_de_dados!$T:$T,base_de_dados!$B:$B,$B283,base_de_dados!$G:$G,E$61,base_de_dados!$H:$H,$L$1,base_de_dados!$C:$C,$A283,base_de_dados!$M:$M,"&lt;=2010",base_de_dados!$O:$O,"&gt;=40543")</f>
        <v>0</v>
      </c>
      <c r="F283" s="5">
        <f>SUMIFS(base_de_dados!$T:$T,base_de_dados!$B:$B,$B283,base_de_dados!$G:$G,F$61,base_de_dados!$H:$H,$L$1,base_de_dados!$C:$C,$A283,base_de_dados!$M:$M,"&lt;=2010",base_de_dados!$O:$O,"&gt;=40543")</f>
        <v>0</v>
      </c>
      <c r="G283" s="5">
        <f>SUMIFS(base_de_dados!$T:$T,base_de_dados!$B:$B,$B283,base_de_dados!$G:$G,G$61,base_de_dados!$H:$H,$L$1,base_de_dados!$C:$C,$A283,base_de_dados!$M:$M,"&lt;=2010",base_de_dados!$O:$O,"&gt;=40543")</f>
        <v>0</v>
      </c>
      <c r="H283" s="5">
        <f>SUMIFS(base_de_dados!$T:$T,base_de_dados!$B:$B,$B283,base_de_dados!$G:$G,H$61,base_de_dados!$H:$H,$L$1,base_de_dados!$C:$C,$A283,base_de_dados!$M:$M,"&lt;=2010",base_de_dados!$O:$O,"&gt;=40543")</f>
        <v>0</v>
      </c>
      <c r="I283" s="5">
        <f>SUMIFS(base_de_dados!$T:$T,base_de_dados!$B:$B,$B283,base_de_dados!$G:$G,I$61,base_de_dados!$H:$H,$L$1,base_de_dados!$C:$C,$A283,base_de_dados!$M:$M,"&lt;=2010",base_de_dados!$O:$O,"&gt;=40543")</f>
        <v>0</v>
      </c>
      <c r="J283" s="5">
        <f>SUMIFS(base_de_dados!$T:$T,base_de_dados!$B:$B,$B283,base_de_dados!$G:$G,J$61,base_de_dados!$H:$H,$L$1,base_de_dados!$C:$C,$A283,base_de_dados!$M:$M,"&lt;=2010",base_de_dados!$O:$O,"&gt;=40543")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SUMIFS(base_de_dados!$T:$T,base_de_dados!$B:$B,$B284,base_de_dados!$G:$G,C$61,base_de_dados!$H:$H,$L$1,base_de_dados!$C:$C,$A284,base_de_dados!$M:$M,"&lt;=2010",base_de_dados!$O:$O,"&gt;=40543")</f>
        <v>0</v>
      </c>
      <c r="D284" s="5">
        <f>SUMIFS(base_de_dados!$T:$T,base_de_dados!$B:$B,$B284,base_de_dados!$G:$G,D$61,base_de_dados!$H:$H,$L$1,base_de_dados!$C:$C,$A284,base_de_dados!$M:$M,"&lt;=2010",base_de_dados!$O:$O,"&gt;=40543")</f>
        <v>0</v>
      </c>
      <c r="E284" s="5">
        <f>SUMIFS(base_de_dados!$T:$T,base_de_dados!$B:$B,$B284,base_de_dados!$G:$G,E$61,base_de_dados!$H:$H,$L$1,base_de_dados!$C:$C,$A284,base_de_dados!$M:$M,"&lt;=2010",base_de_dados!$O:$O,"&gt;=40543")</f>
        <v>0</v>
      </c>
      <c r="F284" s="5">
        <f>SUMIFS(base_de_dados!$T:$T,base_de_dados!$B:$B,$B284,base_de_dados!$G:$G,F$61,base_de_dados!$H:$H,$L$1,base_de_dados!$C:$C,$A284,base_de_dados!$M:$M,"&lt;=2010",base_de_dados!$O:$O,"&gt;=40543")</f>
        <v>0</v>
      </c>
      <c r="G284" s="5">
        <f>SUMIFS(base_de_dados!$T:$T,base_de_dados!$B:$B,$B284,base_de_dados!$G:$G,G$61,base_de_dados!$H:$H,$L$1,base_de_dados!$C:$C,$A284,base_de_dados!$M:$M,"&lt;=2010",base_de_dados!$O:$O,"&gt;=40543")</f>
        <v>0</v>
      </c>
      <c r="H284" s="5">
        <f>SUMIFS(base_de_dados!$T:$T,base_de_dados!$B:$B,$B284,base_de_dados!$G:$G,H$61,base_de_dados!$H:$H,$L$1,base_de_dados!$C:$C,$A284,base_de_dados!$M:$M,"&lt;=2010",base_de_dados!$O:$O,"&gt;=40543")</f>
        <v>0</v>
      </c>
      <c r="I284" s="5">
        <f>SUMIFS(base_de_dados!$T:$T,base_de_dados!$B:$B,$B284,base_de_dados!$G:$G,I$61,base_de_dados!$H:$H,$L$1,base_de_dados!$C:$C,$A284,base_de_dados!$M:$M,"&lt;=2010",base_de_dados!$O:$O,"&gt;=40543")</f>
        <v>0</v>
      </c>
      <c r="J284" s="5">
        <f>SUMIFS(base_de_dados!$T:$T,base_de_dados!$B:$B,$B284,base_de_dados!$G:$G,J$61,base_de_dados!$H:$H,$L$1,base_de_dados!$C:$C,$A284,base_de_dados!$M:$M,"&lt;=2010",base_de_dados!$O:$O,"&gt;=40543")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SUMIFS(base_de_dados!$T:$T,base_de_dados!$B:$B,$B285,base_de_dados!$G:$G,C$61,base_de_dados!$H:$H,$L$1,base_de_dados!$C:$C,$A285,base_de_dados!$M:$M,"&lt;=2010",base_de_dados!$O:$O,"&gt;=40543")</f>
        <v>0</v>
      </c>
      <c r="D285" s="5">
        <f>SUMIFS(base_de_dados!$T:$T,base_de_dados!$B:$B,$B285,base_de_dados!$G:$G,D$61,base_de_dados!$H:$H,$L$1,base_de_dados!$C:$C,$A285,base_de_dados!$M:$M,"&lt;=2010",base_de_dados!$O:$O,"&gt;=40543")</f>
        <v>0</v>
      </c>
      <c r="E285" s="5">
        <f>SUMIFS(base_de_dados!$T:$T,base_de_dados!$B:$B,$B285,base_de_dados!$G:$G,E$61,base_de_dados!$H:$H,$L$1,base_de_dados!$C:$C,$A285,base_de_dados!$M:$M,"&lt;=2010",base_de_dados!$O:$O,"&gt;=40543")</f>
        <v>0</v>
      </c>
      <c r="F285" s="5">
        <f>SUMIFS(base_de_dados!$T:$T,base_de_dados!$B:$B,$B285,base_de_dados!$G:$G,F$61,base_de_dados!$H:$H,$L$1,base_de_dados!$C:$C,$A285,base_de_dados!$M:$M,"&lt;=2010",base_de_dados!$O:$O,"&gt;=40543")</f>
        <v>0</v>
      </c>
      <c r="G285" s="5">
        <f>SUMIFS(base_de_dados!$T:$T,base_de_dados!$B:$B,$B285,base_de_dados!$G:$G,G$61,base_de_dados!$H:$H,$L$1,base_de_dados!$C:$C,$A285,base_de_dados!$M:$M,"&lt;=2010",base_de_dados!$O:$O,"&gt;=40543")</f>
        <v>0</v>
      </c>
      <c r="H285" s="5">
        <f>SUMIFS(base_de_dados!$T:$T,base_de_dados!$B:$B,$B285,base_de_dados!$G:$G,H$61,base_de_dados!$H:$H,$L$1,base_de_dados!$C:$C,$A285,base_de_dados!$M:$M,"&lt;=2010",base_de_dados!$O:$O,"&gt;=40543")</f>
        <v>0</v>
      </c>
      <c r="I285" s="5">
        <f>SUMIFS(base_de_dados!$T:$T,base_de_dados!$B:$B,$B285,base_de_dados!$G:$G,I$61,base_de_dados!$H:$H,$L$1,base_de_dados!$C:$C,$A285,base_de_dados!$M:$M,"&lt;=2010",base_de_dados!$O:$O,"&gt;=40543")</f>
        <v>0</v>
      </c>
      <c r="J285" s="5">
        <f>SUMIFS(base_de_dados!$T:$T,base_de_dados!$B:$B,$B285,base_de_dados!$G:$G,J$61,base_de_dados!$H:$H,$L$1,base_de_dados!$C:$C,$A285,base_de_dados!$M:$M,"&lt;=2010",base_de_dados!$O:$O,"&gt;=40543")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SUMIFS(base_de_dados!$T:$T,base_de_dados!$B:$B,$B286,base_de_dados!$G:$G,C$61,base_de_dados!$H:$H,$L$1,base_de_dados!$C:$C,$A286,base_de_dados!$M:$M,"&lt;=2010",base_de_dados!$O:$O,"&gt;=40543")</f>
        <v>0</v>
      </c>
      <c r="D286" s="5">
        <f>SUMIFS(base_de_dados!$T:$T,base_de_dados!$B:$B,$B286,base_de_dados!$G:$G,D$61,base_de_dados!$H:$H,$L$1,base_de_dados!$C:$C,$A286,base_de_dados!$M:$M,"&lt;=2010",base_de_dados!$O:$O,"&gt;=40543")</f>
        <v>0</v>
      </c>
      <c r="E286" s="5">
        <f>SUMIFS(base_de_dados!$T:$T,base_de_dados!$B:$B,$B286,base_de_dados!$G:$G,E$61,base_de_dados!$H:$H,$L$1,base_de_dados!$C:$C,$A286,base_de_dados!$M:$M,"&lt;=2010",base_de_dados!$O:$O,"&gt;=40543")</f>
        <v>0</v>
      </c>
      <c r="F286" s="5">
        <f>SUMIFS(base_de_dados!$T:$T,base_de_dados!$B:$B,$B286,base_de_dados!$G:$G,F$61,base_de_dados!$H:$H,$L$1,base_de_dados!$C:$C,$A286,base_de_dados!$M:$M,"&lt;=2010",base_de_dados!$O:$O,"&gt;=40543")</f>
        <v>0</v>
      </c>
      <c r="G286" s="5">
        <f>SUMIFS(base_de_dados!$T:$T,base_de_dados!$B:$B,$B286,base_de_dados!$G:$G,G$61,base_de_dados!$H:$H,$L$1,base_de_dados!$C:$C,$A286,base_de_dados!$M:$M,"&lt;=2010",base_de_dados!$O:$O,"&gt;=40543")</f>
        <v>0</v>
      </c>
      <c r="H286" s="5">
        <f>SUMIFS(base_de_dados!$T:$T,base_de_dados!$B:$B,$B286,base_de_dados!$G:$G,H$61,base_de_dados!$H:$H,$L$1,base_de_dados!$C:$C,$A286,base_de_dados!$M:$M,"&lt;=2010",base_de_dados!$O:$O,"&gt;=40543")</f>
        <v>0</v>
      </c>
      <c r="I286" s="5">
        <f>SUMIFS(base_de_dados!$T:$T,base_de_dados!$B:$B,$B286,base_de_dados!$G:$G,I$61,base_de_dados!$H:$H,$L$1,base_de_dados!$C:$C,$A286,base_de_dados!$M:$M,"&lt;=2010",base_de_dados!$O:$O,"&gt;=40543")</f>
        <v>0</v>
      </c>
      <c r="J286" s="5">
        <f>SUMIFS(base_de_dados!$T:$T,base_de_dados!$B:$B,$B286,base_de_dados!$G:$G,J$61,base_de_dados!$H:$H,$L$1,base_de_dados!$C:$C,$A286,base_de_dados!$M:$M,"&lt;=2010",base_de_dados!$O:$O,"&gt;=40543")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SUMIFS(base_de_dados!$T:$T,base_de_dados!$B:$B,$B287,base_de_dados!$G:$G,C$61,base_de_dados!$H:$H,$L$1,base_de_dados!$C:$C,$A287,base_de_dados!$M:$M,"&lt;=2010",base_de_dados!$O:$O,"&gt;=40543")</f>
        <v>0</v>
      </c>
      <c r="D287" s="5">
        <f>SUMIFS(base_de_dados!$T:$T,base_de_dados!$B:$B,$B287,base_de_dados!$G:$G,D$61,base_de_dados!$H:$H,$L$1,base_de_dados!$C:$C,$A287,base_de_dados!$M:$M,"&lt;=2010",base_de_dados!$O:$O,"&gt;=40543")</f>
        <v>0</v>
      </c>
      <c r="E287" s="5">
        <f>SUMIFS(base_de_dados!$T:$T,base_de_dados!$B:$B,$B287,base_de_dados!$G:$G,E$61,base_de_dados!$H:$H,$L$1,base_de_dados!$C:$C,$A287,base_de_dados!$M:$M,"&lt;=2010",base_de_dados!$O:$O,"&gt;=40543")</f>
        <v>0</v>
      </c>
      <c r="F287" s="5">
        <f>SUMIFS(base_de_dados!$T:$T,base_de_dados!$B:$B,$B287,base_de_dados!$G:$G,F$61,base_de_dados!$H:$H,$L$1,base_de_dados!$C:$C,$A287,base_de_dados!$M:$M,"&lt;=2010",base_de_dados!$O:$O,"&gt;=40543")</f>
        <v>0</v>
      </c>
      <c r="G287" s="5">
        <f>SUMIFS(base_de_dados!$T:$T,base_de_dados!$B:$B,$B287,base_de_dados!$G:$G,G$61,base_de_dados!$H:$H,$L$1,base_de_dados!$C:$C,$A287,base_de_dados!$M:$M,"&lt;=2010",base_de_dados!$O:$O,"&gt;=40543")</f>
        <v>0</v>
      </c>
      <c r="H287" s="5">
        <f>SUMIFS(base_de_dados!$T:$T,base_de_dados!$B:$B,$B287,base_de_dados!$G:$G,H$61,base_de_dados!$H:$H,$L$1,base_de_dados!$C:$C,$A287,base_de_dados!$M:$M,"&lt;=2010",base_de_dados!$O:$O,"&gt;=40543")</f>
        <v>0</v>
      </c>
      <c r="I287" s="5">
        <f>SUMIFS(base_de_dados!$T:$T,base_de_dados!$B:$B,$B287,base_de_dados!$G:$G,I$61,base_de_dados!$H:$H,$L$1,base_de_dados!$C:$C,$A287,base_de_dados!$M:$M,"&lt;=2010",base_de_dados!$O:$O,"&gt;=40543")</f>
        <v>0</v>
      </c>
      <c r="J287" s="5">
        <f>SUMIFS(base_de_dados!$T:$T,base_de_dados!$B:$B,$B287,base_de_dados!$G:$G,J$61,base_de_dados!$H:$H,$L$1,base_de_dados!$C:$C,$A287,base_de_dados!$M:$M,"&lt;=2010",base_de_dados!$O:$O,"&gt;=40543")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SUMIFS(base_de_dados!$T:$T,base_de_dados!$B:$B,$B288,base_de_dados!$G:$G,C$61,base_de_dados!$H:$H,$L$1,base_de_dados!$C:$C,$A288,base_de_dados!$M:$M,"&lt;=2010",base_de_dados!$O:$O,"&gt;=40543")</f>
        <v>0</v>
      </c>
      <c r="D288" s="5">
        <f>SUMIFS(base_de_dados!$T:$T,base_de_dados!$B:$B,$B288,base_de_dados!$G:$G,D$61,base_de_dados!$H:$H,$L$1,base_de_dados!$C:$C,$A288,base_de_dados!$M:$M,"&lt;=2010",base_de_dados!$O:$O,"&gt;=40543")</f>
        <v>0</v>
      </c>
      <c r="E288" s="5">
        <f>SUMIFS(base_de_dados!$T:$T,base_de_dados!$B:$B,$B288,base_de_dados!$G:$G,E$61,base_de_dados!$H:$H,$L$1,base_de_dados!$C:$C,$A288,base_de_dados!$M:$M,"&lt;=2010",base_de_dados!$O:$O,"&gt;=40543")</f>
        <v>0</v>
      </c>
      <c r="F288" s="5">
        <f>SUMIFS(base_de_dados!$T:$T,base_de_dados!$B:$B,$B288,base_de_dados!$G:$G,F$61,base_de_dados!$H:$H,$L$1,base_de_dados!$C:$C,$A288,base_de_dados!$M:$M,"&lt;=2010",base_de_dados!$O:$O,"&gt;=40543")</f>
        <v>0</v>
      </c>
      <c r="G288" s="5">
        <f>SUMIFS(base_de_dados!$T:$T,base_de_dados!$B:$B,$B288,base_de_dados!$G:$G,G$61,base_de_dados!$H:$H,$L$1,base_de_dados!$C:$C,$A288,base_de_dados!$M:$M,"&lt;=2010",base_de_dados!$O:$O,"&gt;=40543")</f>
        <v>0</v>
      </c>
      <c r="H288" s="5">
        <f>SUMIFS(base_de_dados!$T:$T,base_de_dados!$B:$B,$B288,base_de_dados!$G:$G,H$61,base_de_dados!$H:$H,$L$1,base_de_dados!$C:$C,$A288,base_de_dados!$M:$M,"&lt;=2010",base_de_dados!$O:$O,"&gt;=40543")</f>
        <v>0</v>
      </c>
      <c r="I288" s="5">
        <f>SUMIFS(base_de_dados!$T:$T,base_de_dados!$B:$B,$B288,base_de_dados!$G:$G,I$61,base_de_dados!$H:$H,$L$1,base_de_dados!$C:$C,$A288,base_de_dados!$M:$M,"&lt;=2010",base_de_dados!$O:$O,"&gt;=40543")</f>
        <v>0</v>
      </c>
      <c r="J288" s="5">
        <f>SUMIFS(base_de_dados!$T:$T,base_de_dados!$B:$B,$B288,base_de_dados!$G:$G,J$61,base_de_dados!$H:$H,$L$1,base_de_dados!$C:$C,$A288,base_de_dados!$M:$M,"&lt;=2010",base_de_dados!$O:$O,"&gt;=40543")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SUMIFS(base_de_dados!$T:$T,base_de_dados!$B:$B,$B289,base_de_dados!$G:$G,C$61,base_de_dados!$H:$H,$L$1,base_de_dados!$C:$C,$A289,base_de_dados!$M:$M,"&lt;=2010",base_de_dados!$O:$O,"&gt;=40543")</f>
        <v>0</v>
      </c>
      <c r="D289" s="5">
        <f>SUMIFS(base_de_dados!$T:$T,base_de_dados!$B:$B,$B289,base_de_dados!$G:$G,D$61,base_de_dados!$H:$H,$L$1,base_de_dados!$C:$C,$A289,base_de_dados!$M:$M,"&lt;=2010",base_de_dados!$O:$O,"&gt;=40543")</f>
        <v>0</v>
      </c>
      <c r="E289" s="5">
        <f>SUMIFS(base_de_dados!$T:$T,base_de_dados!$B:$B,$B289,base_de_dados!$G:$G,E$61,base_de_dados!$H:$H,$L$1,base_de_dados!$C:$C,$A289,base_de_dados!$M:$M,"&lt;=2010",base_de_dados!$O:$O,"&gt;=40543")</f>
        <v>0</v>
      </c>
      <c r="F289" s="5">
        <f>SUMIFS(base_de_dados!$T:$T,base_de_dados!$B:$B,$B289,base_de_dados!$G:$G,F$61,base_de_dados!$H:$H,$L$1,base_de_dados!$C:$C,$A289,base_de_dados!$M:$M,"&lt;=2010",base_de_dados!$O:$O,"&gt;=40543")</f>
        <v>0</v>
      </c>
      <c r="G289" s="5">
        <f>SUMIFS(base_de_dados!$T:$T,base_de_dados!$B:$B,$B289,base_de_dados!$G:$G,G$61,base_de_dados!$H:$H,$L$1,base_de_dados!$C:$C,$A289,base_de_dados!$M:$M,"&lt;=2010",base_de_dados!$O:$O,"&gt;=40543")</f>
        <v>0</v>
      </c>
      <c r="H289" s="5">
        <f>SUMIFS(base_de_dados!$T:$T,base_de_dados!$B:$B,$B289,base_de_dados!$G:$G,H$61,base_de_dados!$H:$H,$L$1,base_de_dados!$C:$C,$A289,base_de_dados!$M:$M,"&lt;=2010",base_de_dados!$O:$O,"&gt;=40543")</f>
        <v>0</v>
      </c>
      <c r="I289" s="5">
        <f>SUMIFS(base_de_dados!$T:$T,base_de_dados!$B:$B,$B289,base_de_dados!$G:$G,I$61,base_de_dados!$H:$H,$L$1,base_de_dados!$C:$C,$A289,base_de_dados!$M:$M,"&lt;=2010",base_de_dados!$O:$O,"&gt;=40543")</f>
        <v>0</v>
      </c>
      <c r="J289" s="5">
        <f>SUMIFS(base_de_dados!$T:$T,base_de_dados!$B:$B,$B289,base_de_dados!$G:$G,J$61,base_de_dados!$H:$H,$L$1,base_de_dados!$C:$C,$A289,base_de_dados!$M:$M,"&lt;=2010",base_de_dados!$O:$O,"&gt;=40543")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SUMIFS(base_de_dados!$T:$T,base_de_dados!$B:$B,$B290,base_de_dados!$G:$G,C$61,base_de_dados!$H:$H,$L$1,base_de_dados!$C:$C,$A290,base_de_dados!$M:$M,"&lt;=2010",base_de_dados!$O:$O,"&gt;=40543")</f>
        <v>0</v>
      </c>
      <c r="D290" s="5">
        <f>SUMIFS(base_de_dados!$T:$T,base_de_dados!$B:$B,$B290,base_de_dados!$G:$G,D$61,base_de_dados!$H:$H,$L$1,base_de_dados!$C:$C,$A290,base_de_dados!$M:$M,"&lt;=2010",base_de_dados!$O:$O,"&gt;=40543")</f>
        <v>0</v>
      </c>
      <c r="E290" s="5">
        <f>SUMIFS(base_de_dados!$T:$T,base_de_dados!$B:$B,$B290,base_de_dados!$G:$G,E$61,base_de_dados!$H:$H,$L$1,base_de_dados!$C:$C,$A290,base_de_dados!$M:$M,"&lt;=2010",base_de_dados!$O:$O,"&gt;=40543")</f>
        <v>2.7397260273972603E-3</v>
      </c>
      <c r="F290" s="5">
        <f>SUMIFS(base_de_dados!$T:$T,base_de_dados!$B:$B,$B290,base_de_dados!$G:$G,F$61,base_de_dados!$H:$H,$L$1,base_de_dados!$C:$C,$A290,base_de_dados!$M:$M,"&lt;=2010",base_de_dados!$O:$O,"&gt;=40543")</f>
        <v>0</v>
      </c>
      <c r="G290" s="5">
        <f>SUMIFS(base_de_dados!$T:$T,base_de_dados!$B:$B,$B290,base_de_dados!$G:$G,G$61,base_de_dados!$H:$H,$L$1,base_de_dados!$C:$C,$A290,base_de_dados!$M:$M,"&lt;=2010",base_de_dados!$O:$O,"&gt;=40543")</f>
        <v>0</v>
      </c>
      <c r="H290" s="5">
        <f>SUMIFS(base_de_dados!$T:$T,base_de_dados!$B:$B,$B290,base_de_dados!$G:$G,H$61,base_de_dados!$H:$H,$L$1,base_de_dados!$C:$C,$A290,base_de_dados!$M:$M,"&lt;=2010",base_de_dados!$O:$O,"&gt;=40543")</f>
        <v>0</v>
      </c>
      <c r="I290" s="5">
        <f>SUMIFS(base_de_dados!$T:$T,base_de_dados!$B:$B,$B290,base_de_dados!$G:$G,I$61,base_de_dados!$H:$H,$L$1,base_de_dados!$C:$C,$A290,base_de_dados!$M:$M,"&lt;=2010",base_de_dados!$O:$O,"&gt;=40543")</f>
        <v>0</v>
      </c>
      <c r="J290" s="5">
        <f>SUMIFS(base_de_dados!$T:$T,base_de_dados!$B:$B,$B290,base_de_dados!$G:$G,J$61,base_de_dados!$H:$H,$L$1,base_de_dados!$C:$C,$A290,base_de_dados!$M:$M,"&lt;=2010",base_de_dados!$O:$O,"&gt;=40543")</f>
        <v>0</v>
      </c>
      <c r="K290" s="32">
        <f t="shared" si="8"/>
        <v>2.7397260273972603E-3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SUMIFS(base_de_dados!$T:$T,base_de_dados!$B:$B,$B291,base_de_dados!$G:$G,C$61,base_de_dados!$H:$H,$L$1,base_de_dados!$C:$C,$A291,base_de_dados!$M:$M,"&lt;=2010",base_de_dados!$O:$O,"&gt;=40543")</f>
        <v>0</v>
      </c>
      <c r="D291" s="5">
        <f>SUMIFS(base_de_dados!$T:$T,base_de_dados!$B:$B,$B291,base_de_dados!$G:$G,D$61,base_de_dados!$H:$H,$L$1,base_de_dados!$C:$C,$A291,base_de_dados!$M:$M,"&lt;=2010",base_de_dados!$O:$O,"&gt;=40543")</f>
        <v>0</v>
      </c>
      <c r="E291" s="5">
        <f>SUMIFS(base_de_dados!$T:$T,base_de_dados!$B:$B,$B291,base_de_dados!$G:$G,E$61,base_de_dados!$H:$H,$L$1,base_de_dados!$C:$C,$A291,base_de_dados!$M:$M,"&lt;=2010",base_de_dados!$O:$O,"&gt;=40543")</f>
        <v>0</v>
      </c>
      <c r="F291" s="5">
        <f>SUMIFS(base_de_dados!$T:$T,base_de_dados!$B:$B,$B291,base_de_dados!$G:$G,F$61,base_de_dados!$H:$H,$L$1,base_de_dados!$C:$C,$A291,base_de_dados!$M:$M,"&lt;=2010",base_de_dados!$O:$O,"&gt;=40543")</f>
        <v>0.24077926813800105</v>
      </c>
      <c r="G291" s="5">
        <f>SUMIFS(base_de_dados!$T:$T,base_de_dados!$B:$B,$B291,base_de_dados!$G:$G,G$61,base_de_dados!$H:$H,$L$1,base_de_dados!$C:$C,$A291,base_de_dados!$M:$M,"&lt;=2010",base_de_dados!$O:$O,"&gt;=40543")</f>
        <v>0</v>
      </c>
      <c r="H291" s="5">
        <f>SUMIFS(base_de_dados!$T:$T,base_de_dados!$B:$B,$B291,base_de_dados!$G:$G,H$61,base_de_dados!$H:$H,$L$1,base_de_dados!$C:$C,$A291,base_de_dados!$M:$M,"&lt;=2010",base_de_dados!$O:$O,"&gt;=40543")</f>
        <v>0</v>
      </c>
      <c r="I291" s="5">
        <f>SUMIFS(base_de_dados!$T:$T,base_de_dados!$B:$B,$B291,base_de_dados!$G:$G,I$61,base_de_dados!$H:$H,$L$1,base_de_dados!$C:$C,$A291,base_de_dados!$M:$M,"&lt;=2010",base_de_dados!$O:$O,"&gt;=40543")</f>
        <v>0</v>
      </c>
      <c r="J291" s="5">
        <f>SUMIFS(base_de_dados!$T:$T,base_de_dados!$B:$B,$B291,base_de_dados!$G:$G,J$61,base_de_dados!$H:$H,$L$1,base_de_dados!$C:$C,$A291,base_de_dados!$M:$M,"&lt;=2010",base_de_dados!$O:$O,"&gt;=40543")</f>
        <v>0</v>
      </c>
      <c r="K291" s="32">
        <f t="shared" si="8"/>
        <v>0.24077926813800105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SUMIFS(base_de_dados!$T:$T,base_de_dados!$B:$B,$B292,base_de_dados!$G:$G,C$61,base_de_dados!$H:$H,$L$1,base_de_dados!$C:$C,$A292,base_de_dados!$M:$M,"&lt;=2010",base_de_dados!$O:$O,"&gt;=40543")</f>
        <v>0</v>
      </c>
      <c r="D292" s="5">
        <f>SUMIFS(base_de_dados!$T:$T,base_de_dados!$B:$B,$B292,base_de_dados!$G:$G,D$61,base_de_dados!$H:$H,$L$1,base_de_dados!$C:$C,$A292,base_de_dados!$M:$M,"&lt;=2010",base_de_dados!$O:$O,"&gt;=40543")</f>
        <v>0</v>
      </c>
      <c r="E292" s="5">
        <f>SUMIFS(base_de_dados!$T:$T,base_de_dados!$B:$B,$B292,base_de_dados!$G:$G,E$61,base_de_dados!$H:$H,$L$1,base_de_dados!$C:$C,$A292,base_de_dados!$M:$M,"&lt;=2010",base_de_dados!$O:$O,"&gt;=40543")</f>
        <v>0</v>
      </c>
      <c r="F292" s="5">
        <f>SUMIFS(base_de_dados!$T:$T,base_de_dados!$B:$B,$B292,base_de_dados!$G:$G,F$61,base_de_dados!$H:$H,$L$1,base_de_dados!$C:$C,$A292,base_de_dados!$M:$M,"&lt;=2010",base_de_dados!$O:$O,"&gt;=40543")</f>
        <v>0</v>
      </c>
      <c r="G292" s="5">
        <f>SUMIFS(base_de_dados!$T:$T,base_de_dados!$B:$B,$B292,base_de_dados!$G:$G,G$61,base_de_dados!$H:$H,$L$1,base_de_dados!$C:$C,$A292,base_de_dados!$M:$M,"&lt;=2010",base_de_dados!$O:$O,"&gt;=40543")</f>
        <v>0</v>
      </c>
      <c r="H292" s="5">
        <f>SUMIFS(base_de_dados!$T:$T,base_de_dados!$B:$B,$B292,base_de_dados!$G:$G,H$61,base_de_dados!$H:$H,$L$1,base_de_dados!$C:$C,$A292,base_de_dados!$M:$M,"&lt;=2010",base_de_dados!$O:$O,"&gt;=40543")</f>
        <v>0</v>
      </c>
      <c r="I292" s="5">
        <f>SUMIFS(base_de_dados!$T:$T,base_de_dados!$B:$B,$B292,base_de_dados!$G:$G,I$61,base_de_dados!$H:$H,$L$1,base_de_dados!$C:$C,$A292,base_de_dados!$M:$M,"&lt;=2010",base_de_dados!$O:$O,"&gt;=40543")</f>
        <v>0</v>
      </c>
      <c r="J292" s="5">
        <f>SUMIFS(base_de_dados!$T:$T,base_de_dados!$B:$B,$B292,base_de_dados!$G:$G,J$61,base_de_dados!$H:$H,$L$1,base_de_dados!$C:$C,$A292,base_de_dados!$M:$M,"&lt;=2010",base_de_dados!$O:$O,"&gt;=40543")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SUMIFS(base_de_dados!$T:$T,base_de_dados!$B:$B,$B293,base_de_dados!$G:$G,C$61,base_de_dados!$H:$H,$L$1,base_de_dados!$C:$C,$A293,base_de_dados!$M:$M,"&lt;=2010",base_de_dados!$O:$O,"&gt;=40543")</f>
        <v>0</v>
      </c>
      <c r="D293" s="5">
        <f>SUMIFS(base_de_dados!$T:$T,base_de_dados!$B:$B,$B293,base_de_dados!$G:$G,D$61,base_de_dados!$H:$H,$L$1,base_de_dados!$C:$C,$A293,base_de_dados!$M:$M,"&lt;=2010",base_de_dados!$O:$O,"&gt;=40543")</f>
        <v>0.60787671232876705</v>
      </c>
      <c r="E293" s="5">
        <f>SUMIFS(base_de_dados!$T:$T,base_de_dados!$B:$B,$B293,base_de_dados!$G:$G,E$61,base_de_dados!$H:$H,$L$1,base_de_dados!$C:$C,$A293,base_de_dados!$M:$M,"&lt;=2010",base_de_dados!$O:$O,"&gt;=40543")</f>
        <v>0</v>
      </c>
      <c r="F293" s="5">
        <f>SUMIFS(base_de_dados!$T:$T,base_de_dados!$B:$B,$B293,base_de_dados!$G:$G,F$61,base_de_dados!$H:$H,$L$1,base_de_dados!$C:$C,$A293,base_de_dados!$M:$M,"&lt;=2010",base_de_dados!$O:$O,"&gt;=40543")</f>
        <v>0</v>
      </c>
      <c r="G293" s="5">
        <f>SUMIFS(base_de_dados!$T:$T,base_de_dados!$B:$B,$B293,base_de_dados!$G:$G,G$61,base_de_dados!$H:$H,$L$1,base_de_dados!$C:$C,$A293,base_de_dados!$M:$M,"&lt;=2010",base_de_dados!$O:$O,"&gt;=40543")</f>
        <v>0</v>
      </c>
      <c r="H293" s="5">
        <f>SUMIFS(base_de_dados!$T:$T,base_de_dados!$B:$B,$B293,base_de_dados!$G:$G,H$61,base_de_dados!$H:$H,$L$1,base_de_dados!$C:$C,$A293,base_de_dados!$M:$M,"&lt;=2010",base_de_dados!$O:$O,"&gt;=40543")</f>
        <v>0</v>
      </c>
      <c r="I293" s="5">
        <f>SUMIFS(base_de_dados!$T:$T,base_de_dados!$B:$B,$B293,base_de_dados!$G:$G,I$61,base_de_dados!$H:$H,$L$1,base_de_dados!$C:$C,$A293,base_de_dados!$M:$M,"&lt;=2010",base_de_dados!$O:$O,"&gt;=40543")</f>
        <v>0</v>
      </c>
      <c r="J293" s="5">
        <f>SUMIFS(base_de_dados!$T:$T,base_de_dados!$B:$B,$B293,base_de_dados!$G:$G,J$61,base_de_dados!$H:$H,$L$1,base_de_dados!$C:$C,$A293,base_de_dados!$M:$M,"&lt;=2010",base_de_dados!$O:$O,"&gt;=40543")</f>
        <v>0</v>
      </c>
      <c r="K293" s="32">
        <f t="shared" si="8"/>
        <v>0.60787671232876705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SUMIFS(base_de_dados!$T:$T,base_de_dados!$B:$B,$B294,base_de_dados!$G:$G,C$61,base_de_dados!$H:$H,$L$1,base_de_dados!$C:$C,$A294,base_de_dados!$M:$M,"&lt;=2010",base_de_dados!$O:$O,"&gt;=40543")</f>
        <v>0</v>
      </c>
      <c r="D294" s="5">
        <f>SUMIFS(base_de_dados!$T:$T,base_de_dados!$B:$B,$B294,base_de_dados!$G:$G,D$61,base_de_dados!$H:$H,$L$1,base_de_dados!$C:$C,$A294,base_de_dados!$M:$M,"&lt;=2010",base_de_dados!$O:$O,"&gt;=40543")</f>
        <v>0</v>
      </c>
      <c r="E294" s="5">
        <f>SUMIFS(base_de_dados!$T:$T,base_de_dados!$B:$B,$B294,base_de_dados!$G:$G,E$61,base_de_dados!$H:$H,$L$1,base_de_dados!$C:$C,$A294,base_de_dados!$M:$M,"&lt;=2010",base_de_dados!$O:$O,"&gt;=40543")</f>
        <v>0</v>
      </c>
      <c r="F294" s="5">
        <f>SUMIFS(base_de_dados!$T:$T,base_de_dados!$B:$B,$B294,base_de_dados!$G:$G,F$61,base_de_dados!$H:$H,$L$1,base_de_dados!$C:$C,$A294,base_de_dados!$M:$M,"&lt;=2010",base_de_dados!$O:$O,"&gt;=40543")</f>
        <v>0</v>
      </c>
      <c r="G294" s="5">
        <f>SUMIFS(base_de_dados!$T:$T,base_de_dados!$B:$B,$B294,base_de_dados!$G:$G,G$61,base_de_dados!$H:$H,$L$1,base_de_dados!$C:$C,$A294,base_de_dados!$M:$M,"&lt;=2010",base_de_dados!$O:$O,"&gt;=40543")</f>
        <v>0</v>
      </c>
      <c r="H294" s="5">
        <f>SUMIFS(base_de_dados!$T:$T,base_de_dados!$B:$B,$B294,base_de_dados!$G:$G,H$61,base_de_dados!$H:$H,$L$1,base_de_dados!$C:$C,$A294,base_de_dados!$M:$M,"&lt;=2010",base_de_dados!$O:$O,"&gt;=40543")</f>
        <v>0</v>
      </c>
      <c r="I294" s="5">
        <f>SUMIFS(base_de_dados!$T:$T,base_de_dados!$B:$B,$B294,base_de_dados!$G:$G,I$61,base_de_dados!$H:$H,$L$1,base_de_dados!$C:$C,$A294,base_de_dados!$M:$M,"&lt;=2010",base_de_dados!$O:$O,"&gt;=40543")</f>
        <v>0</v>
      </c>
      <c r="J294" s="5">
        <f>SUMIFS(base_de_dados!$T:$T,base_de_dados!$B:$B,$B294,base_de_dados!$G:$G,J$61,base_de_dados!$H:$H,$L$1,base_de_dados!$C:$C,$A294,base_de_dados!$M:$M,"&lt;=2010",base_de_dados!$O:$O,"&gt;=40543")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SUMIFS(base_de_dados!$T:$T,base_de_dados!$B:$B,$B295,base_de_dados!$G:$G,C$61,base_de_dados!$H:$H,$L$1,base_de_dados!$C:$C,$A295,base_de_dados!$M:$M,"&lt;=2010",base_de_dados!$O:$O,"&gt;=40543")</f>
        <v>0</v>
      </c>
      <c r="D295" s="5">
        <f>SUMIFS(base_de_dados!$T:$T,base_de_dados!$B:$B,$B295,base_de_dados!$G:$G,D$61,base_de_dados!$H:$H,$L$1,base_de_dados!$C:$C,$A295,base_de_dados!$M:$M,"&lt;=2010",base_de_dados!$O:$O,"&gt;=40543")</f>
        <v>0</v>
      </c>
      <c r="E295" s="5">
        <f>SUMIFS(base_de_dados!$T:$T,base_de_dados!$B:$B,$B295,base_de_dados!$G:$G,E$61,base_de_dados!$H:$H,$L$1,base_de_dados!$C:$C,$A295,base_de_dados!$M:$M,"&lt;=2010",base_de_dados!$O:$O,"&gt;=40543")</f>
        <v>4.1073363774733638E-3</v>
      </c>
      <c r="F295" s="5">
        <f>SUMIFS(base_de_dados!$T:$T,base_de_dados!$B:$B,$B295,base_de_dados!$G:$G,F$61,base_de_dados!$H:$H,$L$1,base_de_dados!$C:$C,$A295,base_de_dados!$M:$M,"&lt;=2010",base_de_dados!$O:$O,"&gt;=40543")</f>
        <v>0</v>
      </c>
      <c r="G295" s="5">
        <f>SUMIFS(base_de_dados!$T:$T,base_de_dados!$B:$B,$B295,base_de_dados!$G:$G,G$61,base_de_dados!$H:$H,$L$1,base_de_dados!$C:$C,$A295,base_de_dados!$M:$M,"&lt;=2010",base_de_dados!$O:$O,"&gt;=40543")</f>
        <v>0</v>
      </c>
      <c r="H295" s="5">
        <f>SUMIFS(base_de_dados!$T:$T,base_de_dados!$B:$B,$B295,base_de_dados!$G:$G,H$61,base_de_dados!$H:$H,$L$1,base_de_dados!$C:$C,$A295,base_de_dados!$M:$M,"&lt;=2010",base_de_dados!$O:$O,"&gt;=40543")</f>
        <v>0</v>
      </c>
      <c r="I295" s="5">
        <f>SUMIFS(base_de_dados!$T:$T,base_de_dados!$B:$B,$B295,base_de_dados!$G:$G,I$61,base_de_dados!$H:$H,$L$1,base_de_dados!$C:$C,$A295,base_de_dados!$M:$M,"&lt;=2010",base_de_dados!$O:$O,"&gt;=40543")</f>
        <v>0</v>
      </c>
      <c r="J295" s="5">
        <f>SUMIFS(base_de_dados!$T:$T,base_de_dados!$B:$B,$B295,base_de_dados!$G:$G,J$61,base_de_dados!$H:$H,$L$1,base_de_dados!$C:$C,$A295,base_de_dados!$M:$M,"&lt;=2010",base_de_dados!$O:$O,"&gt;=40543")</f>
        <v>0</v>
      </c>
      <c r="K295" s="32">
        <f t="shared" si="8"/>
        <v>4.1073363774733638E-3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SUMIFS(base_de_dados!$T:$T,base_de_dados!$B:$B,$B296,base_de_dados!$G:$G,C$61,base_de_dados!$H:$H,$L$1,base_de_dados!$C:$C,$A296,base_de_dados!$M:$M,"&lt;=2010",base_de_dados!$O:$O,"&gt;=40543")</f>
        <v>0</v>
      </c>
      <c r="D296" s="5">
        <f>SUMIFS(base_de_dados!$T:$T,base_de_dados!$B:$B,$B296,base_de_dados!$G:$G,D$61,base_de_dados!$H:$H,$L$1,base_de_dados!$C:$C,$A296,base_de_dados!$M:$M,"&lt;=2010",base_de_dados!$O:$O,"&gt;=40543")</f>
        <v>0</v>
      </c>
      <c r="E296" s="5">
        <f>SUMIFS(base_de_dados!$T:$T,base_de_dados!$B:$B,$B296,base_de_dados!$G:$G,E$61,base_de_dados!$H:$H,$L$1,base_de_dados!$C:$C,$A296,base_de_dados!$M:$M,"&lt;=2010",base_de_dados!$O:$O,"&gt;=40543")</f>
        <v>0</v>
      </c>
      <c r="F296" s="5">
        <f>SUMIFS(base_de_dados!$T:$T,base_de_dados!$B:$B,$B296,base_de_dados!$G:$G,F$61,base_de_dados!$H:$H,$L$1,base_de_dados!$C:$C,$A296,base_de_dados!$M:$M,"&lt;=2010",base_de_dados!$O:$O,"&gt;=40543")</f>
        <v>0</v>
      </c>
      <c r="G296" s="5">
        <f>SUMIFS(base_de_dados!$T:$T,base_de_dados!$B:$B,$B296,base_de_dados!$G:$G,G$61,base_de_dados!$H:$H,$L$1,base_de_dados!$C:$C,$A296,base_de_dados!$M:$M,"&lt;=2010",base_de_dados!$O:$O,"&gt;=40543")</f>
        <v>0</v>
      </c>
      <c r="H296" s="5">
        <f>SUMIFS(base_de_dados!$T:$T,base_de_dados!$B:$B,$B296,base_de_dados!$G:$G,H$61,base_de_dados!$H:$H,$L$1,base_de_dados!$C:$C,$A296,base_de_dados!$M:$M,"&lt;=2010",base_de_dados!$O:$O,"&gt;=40543")</f>
        <v>0</v>
      </c>
      <c r="I296" s="5">
        <f>SUMIFS(base_de_dados!$T:$T,base_de_dados!$B:$B,$B296,base_de_dados!$G:$G,I$61,base_de_dados!$H:$H,$L$1,base_de_dados!$C:$C,$A296,base_de_dados!$M:$M,"&lt;=2010",base_de_dados!$O:$O,"&gt;=40543")</f>
        <v>0</v>
      </c>
      <c r="J296" s="5">
        <f>SUMIFS(base_de_dados!$T:$T,base_de_dados!$B:$B,$B296,base_de_dados!$G:$G,J$61,base_de_dados!$H:$H,$L$1,base_de_dados!$C:$C,$A296,base_de_dados!$M:$M,"&lt;=2010",base_de_dados!$O:$O,"&gt;=40543")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SUMIFS(base_de_dados!$T:$T,base_de_dados!$B:$B,$B297,base_de_dados!$G:$G,C$61,base_de_dados!$H:$H,$L$1,base_de_dados!$C:$C,$A297,base_de_dados!$M:$M,"&lt;=2010",base_de_dados!$O:$O,"&gt;=40543")</f>
        <v>0</v>
      </c>
      <c r="D297" s="5">
        <f>SUMIFS(base_de_dados!$T:$T,base_de_dados!$B:$B,$B297,base_de_dados!$G:$G,D$61,base_de_dados!$H:$H,$L$1,base_de_dados!$C:$C,$A297,base_de_dados!$M:$M,"&lt;=2010",base_de_dados!$O:$O,"&gt;=40543")</f>
        <v>0.21422628107559613</v>
      </c>
      <c r="E297" s="5">
        <f>SUMIFS(base_de_dados!$T:$T,base_de_dados!$B:$B,$B297,base_de_dados!$G:$G,E$61,base_de_dados!$H:$H,$L$1,base_de_dados!$C:$C,$A297,base_de_dados!$M:$M,"&lt;=2010",base_de_dados!$O:$O,"&gt;=40543")</f>
        <v>1.5951293759512938E-3</v>
      </c>
      <c r="F297" s="5">
        <f>SUMIFS(base_de_dados!$T:$T,base_de_dados!$B:$B,$B297,base_de_dados!$G:$G,F$61,base_de_dados!$H:$H,$L$1,base_de_dados!$C:$C,$A297,base_de_dados!$M:$M,"&lt;=2010",base_de_dados!$O:$O,"&gt;=40543")</f>
        <v>1.75244165398275E-2</v>
      </c>
      <c r="G297" s="5">
        <f>SUMIFS(base_de_dados!$T:$T,base_de_dados!$B:$B,$B297,base_de_dados!$G:$G,G$61,base_de_dados!$H:$H,$L$1,base_de_dados!$C:$C,$A297,base_de_dados!$M:$M,"&lt;=2010",base_de_dados!$O:$O,"&gt;=40543")</f>
        <v>0</v>
      </c>
      <c r="H297" s="5">
        <f>SUMIFS(base_de_dados!$T:$T,base_de_dados!$B:$B,$B297,base_de_dados!$G:$G,H$61,base_de_dados!$H:$H,$L$1,base_de_dados!$C:$C,$A297,base_de_dados!$M:$M,"&lt;=2010",base_de_dados!$O:$O,"&gt;=40543")</f>
        <v>0</v>
      </c>
      <c r="I297" s="5">
        <f>SUMIFS(base_de_dados!$T:$T,base_de_dados!$B:$B,$B297,base_de_dados!$G:$G,I$61,base_de_dados!$H:$H,$L$1,base_de_dados!$C:$C,$A297,base_de_dados!$M:$M,"&lt;=2010",base_de_dados!$O:$O,"&gt;=40543")</f>
        <v>0</v>
      </c>
      <c r="J297" s="5">
        <f>SUMIFS(base_de_dados!$T:$T,base_de_dados!$B:$B,$B297,base_de_dados!$G:$G,J$61,base_de_dados!$H:$H,$L$1,base_de_dados!$C:$C,$A297,base_de_dados!$M:$M,"&lt;=2010",base_de_dados!$O:$O,"&gt;=40543")</f>
        <v>0</v>
      </c>
      <c r="K297" s="32">
        <f t="shared" si="8"/>
        <v>0.23334582699137493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SUMIFS(base_de_dados!$T:$T,base_de_dados!$B:$B,$B298,base_de_dados!$G:$G,C$61,base_de_dados!$H:$H,$L$1,base_de_dados!$C:$C,$A298,base_de_dados!$M:$M,"&lt;=2010",base_de_dados!$O:$O,"&gt;=40543")</f>
        <v>0</v>
      </c>
      <c r="D298" s="5">
        <f>SUMIFS(base_de_dados!$T:$T,base_de_dados!$B:$B,$B298,base_de_dados!$G:$G,D$61,base_de_dados!$H:$H,$L$1,base_de_dados!$C:$C,$A298,base_de_dados!$M:$M,"&lt;=2010",base_de_dados!$O:$O,"&gt;=40543")</f>
        <v>0</v>
      </c>
      <c r="E298" s="5">
        <f>SUMIFS(base_de_dados!$T:$T,base_de_dados!$B:$B,$B298,base_de_dados!$G:$G,E$61,base_de_dados!$H:$H,$L$1,base_de_dados!$C:$C,$A298,base_de_dados!$M:$M,"&lt;=2010",base_de_dados!$O:$O,"&gt;=40543")</f>
        <v>0</v>
      </c>
      <c r="F298" s="5">
        <f>SUMIFS(base_de_dados!$T:$T,base_de_dados!$B:$B,$B298,base_de_dados!$G:$G,F$61,base_de_dados!$H:$H,$L$1,base_de_dados!$C:$C,$A298,base_de_dados!$M:$M,"&lt;=2010",base_de_dados!$O:$O,"&gt;=40543")</f>
        <v>0</v>
      </c>
      <c r="G298" s="5">
        <f>SUMIFS(base_de_dados!$T:$T,base_de_dados!$B:$B,$B298,base_de_dados!$G:$G,G$61,base_de_dados!$H:$H,$L$1,base_de_dados!$C:$C,$A298,base_de_dados!$M:$M,"&lt;=2010",base_de_dados!$O:$O,"&gt;=40543")</f>
        <v>0</v>
      </c>
      <c r="H298" s="5">
        <f>SUMIFS(base_de_dados!$T:$T,base_de_dados!$B:$B,$B298,base_de_dados!$G:$G,H$61,base_de_dados!$H:$H,$L$1,base_de_dados!$C:$C,$A298,base_de_dados!$M:$M,"&lt;=2010",base_de_dados!$O:$O,"&gt;=40543")</f>
        <v>0</v>
      </c>
      <c r="I298" s="5">
        <f>SUMIFS(base_de_dados!$T:$T,base_de_dados!$B:$B,$B298,base_de_dados!$G:$G,I$61,base_de_dados!$H:$H,$L$1,base_de_dados!$C:$C,$A298,base_de_dados!$M:$M,"&lt;=2010",base_de_dados!$O:$O,"&gt;=40543")</f>
        <v>0</v>
      </c>
      <c r="J298" s="5">
        <f>SUMIFS(base_de_dados!$T:$T,base_de_dados!$B:$B,$B298,base_de_dados!$G:$G,J$61,base_de_dados!$H:$H,$L$1,base_de_dados!$C:$C,$A298,base_de_dados!$M:$M,"&lt;=2010",base_de_dados!$O:$O,"&gt;=40543")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SUMIFS(base_de_dados!$T:$T,base_de_dados!$B:$B,$B299,base_de_dados!$G:$G,C$61,base_de_dados!$H:$H,$L$1,base_de_dados!$C:$C,$A299,base_de_dados!$M:$M,"&lt;=2010",base_de_dados!$O:$O,"&gt;=40543")</f>
        <v>0</v>
      </c>
      <c r="D299" s="5">
        <f>SUMIFS(base_de_dados!$T:$T,base_de_dados!$B:$B,$B299,base_de_dados!$G:$G,D$61,base_de_dados!$H:$H,$L$1,base_de_dados!$C:$C,$A299,base_de_dados!$M:$M,"&lt;=2010",base_de_dados!$O:$O,"&gt;=40543")</f>
        <v>0</v>
      </c>
      <c r="E299" s="5">
        <f>SUMIFS(base_de_dados!$T:$T,base_de_dados!$B:$B,$B299,base_de_dados!$G:$G,E$61,base_de_dados!$H:$H,$L$1,base_de_dados!$C:$C,$A299,base_de_dados!$M:$M,"&lt;=2010",base_de_dados!$O:$O,"&gt;=40543")</f>
        <v>0</v>
      </c>
      <c r="F299" s="5">
        <f>SUMIFS(base_de_dados!$T:$T,base_de_dados!$B:$B,$B299,base_de_dados!$G:$G,F$61,base_de_dados!$H:$H,$L$1,base_de_dados!$C:$C,$A299,base_de_dados!$M:$M,"&lt;=2010",base_de_dados!$O:$O,"&gt;=40543")</f>
        <v>0</v>
      </c>
      <c r="G299" s="5">
        <f>SUMIFS(base_de_dados!$T:$T,base_de_dados!$B:$B,$B299,base_de_dados!$G:$G,G$61,base_de_dados!$H:$H,$L$1,base_de_dados!$C:$C,$A299,base_de_dados!$M:$M,"&lt;=2010",base_de_dados!$O:$O,"&gt;=40543")</f>
        <v>0</v>
      </c>
      <c r="H299" s="5">
        <f>SUMIFS(base_de_dados!$T:$T,base_de_dados!$B:$B,$B299,base_de_dados!$G:$G,H$61,base_de_dados!$H:$H,$L$1,base_de_dados!$C:$C,$A299,base_de_dados!$M:$M,"&lt;=2010",base_de_dados!$O:$O,"&gt;=40543")</f>
        <v>0</v>
      </c>
      <c r="I299" s="5">
        <f>SUMIFS(base_de_dados!$T:$T,base_de_dados!$B:$B,$B299,base_de_dados!$G:$G,I$61,base_de_dados!$H:$H,$L$1,base_de_dados!$C:$C,$A299,base_de_dados!$M:$M,"&lt;=2010",base_de_dados!$O:$O,"&gt;=40543")</f>
        <v>0</v>
      </c>
      <c r="J299" s="5">
        <f>SUMIFS(base_de_dados!$T:$T,base_de_dados!$B:$B,$B299,base_de_dados!$G:$G,J$61,base_de_dados!$H:$H,$L$1,base_de_dados!$C:$C,$A299,base_de_dados!$M:$M,"&lt;=2010",base_de_dados!$O:$O,"&gt;=40543")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SUMIFS(base_de_dados!$T:$T,base_de_dados!$B:$B,$B300,base_de_dados!$G:$G,C$61,base_de_dados!$H:$H,$L$1,base_de_dados!$C:$C,$A300,base_de_dados!$M:$M,"&lt;=2010",base_de_dados!$O:$O,"&gt;=40543")</f>
        <v>0</v>
      </c>
      <c r="D300" s="5">
        <f>SUMIFS(base_de_dados!$T:$T,base_de_dados!$B:$B,$B300,base_de_dados!$G:$G,D$61,base_de_dados!$H:$H,$L$1,base_de_dados!$C:$C,$A300,base_de_dados!$M:$M,"&lt;=2010",base_de_dados!$O:$O,"&gt;=40543")</f>
        <v>0</v>
      </c>
      <c r="E300" s="5">
        <f>SUMIFS(base_de_dados!$T:$T,base_de_dados!$B:$B,$B300,base_de_dados!$G:$G,E$61,base_de_dados!$H:$H,$L$1,base_de_dados!$C:$C,$A300,base_de_dados!$M:$M,"&lt;=2010",base_de_dados!$O:$O,"&gt;=40543")</f>
        <v>0</v>
      </c>
      <c r="F300" s="5">
        <f>SUMIFS(base_de_dados!$T:$T,base_de_dados!$B:$B,$B300,base_de_dados!$G:$G,F$61,base_de_dados!$H:$H,$L$1,base_de_dados!$C:$C,$A300,base_de_dados!$M:$M,"&lt;=2010",base_de_dados!$O:$O,"&gt;=40543")</f>
        <v>0</v>
      </c>
      <c r="G300" s="5">
        <f>SUMIFS(base_de_dados!$T:$T,base_de_dados!$B:$B,$B300,base_de_dados!$G:$G,G$61,base_de_dados!$H:$H,$L$1,base_de_dados!$C:$C,$A300,base_de_dados!$M:$M,"&lt;=2010",base_de_dados!$O:$O,"&gt;=40543")</f>
        <v>0</v>
      </c>
      <c r="H300" s="5">
        <f>SUMIFS(base_de_dados!$T:$T,base_de_dados!$B:$B,$B300,base_de_dados!$G:$G,H$61,base_de_dados!$H:$H,$L$1,base_de_dados!$C:$C,$A300,base_de_dados!$M:$M,"&lt;=2010",base_de_dados!$O:$O,"&gt;=40543")</f>
        <v>0</v>
      </c>
      <c r="I300" s="5">
        <f>SUMIFS(base_de_dados!$T:$T,base_de_dados!$B:$B,$B300,base_de_dados!$G:$G,I$61,base_de_dados!$H:$H,$L$1,base_de_dados!$C:$C,$A300,base_de_dados!$M:$M,"&lt;=2010",base_de_dados!$O:$O,"&gt;=40543")</f>
        <v>0</v>
      </c>
      <c r="J300" s="5">
        <f>SUMIFS(base_de_dados!$T:$T,base_de_dados!$B:$B,$B300,base_de_dados!$G:$G,J$61,base_de_dados!$H:$H,$L$1,base_de_dados!$C:$C,$A300,base_de_dados!$M:$M,"&lt;=2010",base_de_dados!$O:$O,"&gt;=40543")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SUMIFS(base_de_dados!$T:$T,base_de_dados!$B:$B,$B301,base_de_dados!$G:$G,C$61,base_de_dados!$H:$H,$L$1,base_de_dados!$C:$C,$A301,base_de_dados!$M:$M,"&lt;=2010",base_de_dados!$O:$O,"&gt;=40543")</f>
        <v>0</v>
      </c>
      <c r="D301" s="5">
        <f>SUMIFS(base_de_dados!$T:$T,base_de_dados!$B:$B,$B301,base_de_dados!$G:$G,D$61,base_de_dados!$H:$H,$L$1,base_de_dados!$C:$C,$A301,base_de_dados!$M:$M,"&lt;=2010",base_de_dados!$O:$O,"&gt;=40543")</f>
        <v>0</v>
      </c>
      <c r="E301" s="5">
        <f>SUMIFS(base_de_dados!$T:$T,base_de_dados!$B:$B,$B301,base_de_dados!$G:$G,E$61,base_de_dados!$H:$H,$L$1,base_de_dados!$C:$C,$A301,base_de_dados!$M:$M,"&lt;=2010",base_de_dados!$O:$O,"&gt;=40543")</f>
        <v>0</v>
      </c>
      <c r="F301" s="5">
        <f>SUMIFS(base_de_dados!$T:$T,base_de_dados!$B:$B,$B301,base_de_dados!$G:$G,F$61,base_de_dados!$H:$H,$L$1,base_de_dados!$C:$C,$A301,base_de_dados!$M:$M,"&lt;=2010",base_de_dados!$O:$O,"&gt;=40543")</f>
        <v>0</v>
      </c>
      <c r="G301" s="5">
        <f>SUMIFS(base_de_dados!$T:$T,base_de_dados!$B:$B,$B301,base_de_dados!$G:$G,G$61,base_de_dados!$H:$H,$L$1,base_de_dados!$C:$C,$A301,base_de_dados!$M:$M,"&lt;=2010",base_de_dados!$O:$O,"&gt;=40543")</f>
        <v>0</v>
      </c>
      <c r="H301" s="5">
        <f>SUMIFS(base_de_dados!$T:$T,base_de_dados!$B:$B,$B301,base_de_dados!$G:$G,H$61,base_de_dados!$H:$H,$L$1,base_de_dados!$C:$C,$A301,base_de_dados!$M:$M,"&lt;=2010",base_de_dados!$O:$O,"&gt;=40543")</f>
        <v>0</v>
      </c>
      <c r="I301" s="5">
        <f>SUMIFS(base_de_dados!$T:$T,base_de_dados!$B:$B,$B301,base_de_dados!$G:$G,I$61,base_de_dados!$H:$H,$L$1,base_de_dados!$C:$C,$A301,base_de_dados!$M:$M,"&lt;=2010",base_de_dados!$O:$O,"&gt;=40543")</f>
        <v>0</v>
      </c>
      <c r="J301" s="5">
        <f>SUMIFS(base_de_dados!$T:$T,base_de_dados!$B:$B,$B301,base_de_dados!$G:$G,J$61,base_de_dados!$H:$H,$L$1,base_de_dados!$C:$C,$A301,base_de_dados!$M:$M,"&lt;=2010",base_de_dados!$O:$O,"&gt;=40543")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SUMIFS(base_de_dados!$T:$T,base_de_dados!$B:$B,$B302,base_de_dados!$G:$G,C$61,base_de_dados!$H:$H,$L$1,base_de_dados!$C:$C,$A302,base_de_dados!$M:$M,"&lt;=2010",base_de_dados!$O:$O,"&gt;=40543")</f>
        <v>0</v>
      </c>
      <c r="D302" s="5">
        <f>SUMIFS(base_de_dados!$T:$T,base_de_dados!$B:$B,$B302,base_de_dados!$G:$G,D$61,base_de_dados!$H:$H,$L$1,base_de_dados!$C:$C,$A302,base_de_dados!$M:$M,"&lt;=2010",base_de_dados!$O:$O,"&gt;=40543")</f>
        <v>0</v>
      </c>
      <c r="E302" s="5">
        <f>SUMIFS(base_de_dados!$T:$T,base_de_dados!$B:$B,$B302,base_de_dados!$G:$G,E$61,base_de_dados!$H:$H,$L$1,base_de_dados!$C:$C,$A302,base_de_dados!$M:$M,"&lt;=2010",base_de_dados!$O:$O,"&gt;=40543")</f>
        <v>0</v>
      </c>
      <c r="F302" s="5">
        <f>SUMIFS(base_de_dados!$T:$T,base_de_dados!$B:$B,$B302,base_de_dados!$G:$G,F$61,base_de_dados!$H:$H,$L$1,base_de_dados!$C:$C,$A302,base_de_dados!$M:$M,"&lt;=2010",base_de_dados!$O:$O,"&gt;=40543")</f>
        <v>0</v>
      </c>
      <c r="G302" s="5">
        <f>SUMIFS(base_de_dados!$T:$T,base_de_dados!$B:$B,$B302,base_de_dados!$G:$G,G$61,base_de_dados!$H:$H,$L$1,base_de_dados!$C:$C,$A302,base_de_dados!$M:$M,"&lt;=2010",base_de_dados!$O:$O,"&gt;=40543")</f>
        <v>0</v>
      </c>
      <c r="H302" s="5">
        <f>SUMIFS(base_de_dados!$T:$T,base_de_dados!$B:$B,$B302,base_de_dados!$G:$G,H$61,base_de_dados!$H:$H,$L$1,base_de_dados!$C:$C,$A302,base_de_dados!$M:$M,"&lt;=2010",base_de_dados!$O:$O,"&gt;=40543")</f>
        <v>0</v>
      </c>
      <c r="I302" s="5">
        <f>SUMIFS(base_de_dados!$T:$T,base_de_dados!$B:$B,$B302,base_de_dados!$G:$G,I$61,base_de_dados!$H:$H,$L$1,base_de_dados!$C:$C,$A302,base_de_dados!$M:$M,"&lt;=2010",base_de_dados!$O:$O,"&gt;=40543")</f>
        <v>0</v>
      </c>
      <c r="J302" s="5">
        <f>SUMIFS(base_de_dados!$T:$T,base_de_dados!$B:$B,$B302,base_de_dados!$G:$G,J$61,base_de_dados!$H:$H,$L$1,base_de_dados!$C:$C,$A302,base_de_dados!$M:$M,"&lt;=2010",base_de_dados!$O:$O,"&gt;=40543")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SUMIFS(base_de_dados!$T:$T,base_de_dados!$B:$B,$B303,base_de_dados!$G:$G,C$61,base_de_dados!$H:$H,$L$1,base_de_dados!$C:$C,$A303,base_de_dados!$M:$M,"&lt;=2010",base_de_dados!$O:$O,"&gt;=40543")</f>
        <v>0</v>
      </c>
      <c r="D303" s="5">
        <f>SUMIFS(base_de_dados!$T:$T,base_de_dados!$B:$B,$B303,base_de_dados!$G:$G,D$61,base_de_dados!$H:$H,$L$1,base_de_dados!$C:$C,$A303,base_de_dados!$M:$M,"&lt;=2010",base_de_dados!$O:$O,"&gt;=40543")</f>
        <v>0</v>
      </c>
      <c r="E303" s="5">
        <f>SUMIFS(base_de_dados!$T:$T,base_de_dados!$B:$B,$B303,base_de_dados!$G:$G,E$61,base_de_dados!$H:$H,$L$1,base_de_dados!$C:$C,$A303,base_de_dados!$M:$M,"&lt;=2010",base_de_dados!$O:$O,"&gt;=40543")</f>
        <v>0</v>
      </c>
      <c r="F303" s="5">
        <f>SUMIFS(base_de_dados!$T:$T,base_de_dados!$B:$B,$B303,base_de_dados!$G:$G,F$61,base_de_dados!$H:$H,$L$1,base_de_dados!$C:$C,$A303,base_de_dados!$M:$M,"&lt;=2010",base_de_dados!$O:$O,"&gt;=40543")</f>
        <v>0</v>
      </c>
      <c r="G303" s="5">
        <f>SUMIFS(base_de_dados!$T:$T,base_de_dados!$B:$B,$B303,base_de_dados!$G:$G,G$61,base_de_dados!$H:$H,$L$1,base_de_dados!$C:$C,$A303,base_de_dados!$M:$M,"&lt;=2010",base_de_dados!$O:$O,"&gt;=40543")</f>
        <v>0</v>
      </c>
      <c r="H303" s="5">
        <f>SUMIFS(base_de_dados!$T:$T,base_de_dados!$B:$B,$B303,base_de_dados!$G:$G,H$61,base_de_dados!$H:$H,$L$1,base_de_dados!$C:$C,$A303,base_de_dados!$M:$M,"&lt;=2010",base_de_dados!$O:$O,"&gt;=40543")</f>
        <v>0</v>
      </c>
      <c r="I303" s="5">
        <f>SUMIFS(base_de_dados!$T:$T,base_de_dados!$B:$B,$B303,base_de_dados!$G:$G,I$61,base_de_dados!$H:$H,$L$1,base_de_dados!$C:$C,$A303,base_de_dados!$M:$M,"&lt;=2010",base_de_dados!$O:$O,"&gt;=40543")</f>
        <v>0</v>
      </c>
      <c r="J303" s="5">
        <f>SUMIFS(base_de_dados!$T:$T,base_de_dados!$B:$B,$B303,base_de_dados!$G:$G,J$61,base_de_dados!$H:$H,$L$1,base_de_dados!$C:$C,$A303,base_de_dados!$M:$M,"&lt;=2010",base_de_dados!$O:$O,"&gt;=40543")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SUMIFS(base_de_dados!$T:$T,base_de_dados!$B:$B,$B304,base_de_dados!$G:$G,C$61,base_de_dados!$H:$H,$L$1,base_de_dados!$C:$C,$A304,base_de_dados!$M:$M,"&lt;=2010",base_de_dados!$O:$O,"&gt;=40543")</f>
        <v>0</v>
      </c>
      <c r="D304" s="5">
        <f>SUMIFS(base_de_dados!$T:$T,base_de_dados!$B:$B,$B304,base_de_dados!$G:$G,D$61,base_de_dados!$H:$H,$L$1,base_de_dados!$C:$C,$A304,base_de_dados!$M:$M,"&lt;=2010",base_de_dados!$O:$O,"&gt;=40543")</f>
        <v>0</v>
      </c>
      <c r="E304" s="5">
        <f>SUMIFS(base_de_dados!$T:$T,base_de_dados!$B:$B,$B304,base_de_dados!$G:$G,E$61,base_de_dados!$H:$H,$L$1,base_de_dados!$C:$C,$A304,base_de_dados!$M:$M,"&lt;=2010",base_de_dados!$O:$O,"&gt;=40543")</f>
        <v>0</v>
      </c>
      <c r="F304" s="5">
        <f>SUMIFS(base_de_dados!$T:$T,base_de_dados!$B:$B,$B304,base_de_dados!$G:$G,F$61,base_de_dados!$H:$H,$L$1,base_de_dados!$C:$C,$A304,base_de_dados!$M:$M,"&lt;=2010",base_de_dados!$O:$O,"&gt;=40543")</f>
        <v>0</v>
      </c>
      <c r="G304" s="5">
        <f>SUMIFS(base_de_dados!$T:$T,base_de_dados!$B:$B,$B304,base_de_dados!$G:$G,G$61,base_de_dados!$H:$H,$L$1,base_de_dados!$C:$C,$A304,base_de_dados!$M:$M,"&lt;=2010",base_de_dados!$O:$O,"&gt;=40543")</f>
        <v>0</v>
      </c>
      <c r="H304" s="5">
        <f>SUMIFS(base_de_dados!$T:$T,base_de_dados!$B:$B,$B304,base_de_dados!$G:$G,H$61,base_de_dados!$H:$H,$L$1,base_de_dados!$C:$C,$A304,base_de_dados!$M:$M,"&lt;=2010",base_de_dados!$O:$O,"&gt;=40543")</f>
        <v>0</v>
      </c>
      <c r="I304" s="5">
        <f>SUMIFS(base_de_dados!$T:$T,base_de_dados!$B:$B,$B304,base_de_dados!$G:$G,I$61,base_de_dados!$H:$H,$L$1,base_de_dados!$C:$C,$A304,base_de_dados!$M:$M,"&lt;=2010",base_de_dados!$O:$O,"&gt;=40543")</f>
        <v>0</v>
      </c>
      <c r="J304" s="5">
        <f>SUMIFS(base_de_dados!$T:$T,base_de_dados!$B:$B,$B304,base_de_dados!$G:$G,J$61,base_de_dados!$H:$H,$L$1,base_de_dados!$C:$C,$A304,base_de_dados!$M:$M,"&lt;=2010",base_de_dados!$O:$O,"&gt;=40543")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SUMIFS(base_de_dados!$T:$T,base_de_dados!$B:$B,$B305,base_de_dados!$G:$G,C$61,base_de_dados!$H:$H,$L$1,base_de_dados!$C:$C,$A305,base_de_dados!$M:$M,"&lt;=2010",base_de_dados!$O:$O,"&gt;=40543")</f>
        <v>0</v>
      </c>
      <c r="D305" s="5">
        <f>SUMIFS(base_de_dados!$T:$T,base_de_dados!$B:$B,$B305,base_de_dados!$G:$G,D$61,base_de_dados!$H:$H,$L$1,base_de_dados!$C:$C,$A305,base_de_dados!$M:$M,"&lt;=2010",base_de_dados!$O:$O,"&gt;=40543")</f>
        <v>0</v>
      </c>
      <c r="E305" s="5">
        <f>SUMIFS(base_de_dados!$T:$T,base_de_dados!$B:$B,$B305,base_de_dados!$G:$G,E$61,base_de_dados!$H:$H,$L$1,base_de_dados!$C:$C,$A305,base_de_dados!$M:$M,"&lt;=2010",base_de_dados!$O:$O,"&gt;=40543")</f>
        <v>0</v>
      </c>
      <c r="F305" s="5">
        <f>SUMIFS(base_de_dados!$T:$T,base_de_dados!$B:$B,$B305,base_de_dados!$G:$G,F$61,base_de_dados!$H:$H,$L$1,base_de_dados!$C:$C,$A305,base_de_dados!$M:$M,"&lt;=2010",base_de_dados!$O:$O,"&gt;=40543")</f>
        <v>0</v>
      </c>
      <c r="G305" s="5">
        <f>SUMIFS(base_de_dados!$T:$T,base_de_dados!$B:$B,$B305,base_de_dados!$G:$G,G$61,base_de_dados!$H:$H,$L$1,base_de_dados!$C:$C,$A305,base_de_dados!$M:$M,"&lt;=2010",base_de_dados!$O:$O,"&gt;=40543")</f>
        <v>0</v>
      </c>
      <c r="H305" s="5">
        <f>SUMIFS(base_de_dados!$T:$T,base_de_dados!$B:$B,$B305,base_de_dados!$G:$G,H$61,base_de_dados!$H:$H,$L$1,base_de_dados!$C:$C,$A305,base_de_dados!$M:$M,"&lt;=2010",base_de_dados!$O:$O,"&gt;=40543")</f>
        <v>0</v>
      </c>
      <c r="I305" s="5">
        <f>SUMIFS(base_de_dados!$T:$T,base_de_dados!$B:$B,$B305,base_de_dados!$G:$G,I$61,base_de_dados!$H:$H,$L$1,base_de_dados!$C:$C,$A305,base_de_dados!$M:$M,"&lt;=2010",base_de_dados!$O:$O,"&gt;=40543")</f>
        <v>0</v>
      </c>
      <c r="J305" s="5">
        <f>SUMIFS(base_de_dados!$T:$T,base_de_dados!$B:$B,$B305,base_de_dados!$G:$G,J$61,base_de_dados!$H:$H,$L$1,base_de_dados!$C:$C,$A305,base_de_dados!$M:$M,"&lt;=2010",base_de_dados!$O:$O,"&gt;=40543")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SUMIFS(base_de_dados!$T:$T,base_de_dados!$B:$B,$B306,base_de_dados!$G:$G,C$61,base_de_dados!$H:$H,$L$1,base_de_dados!$C:$C,$A306,base_de_dados!$M:$M,"&lt;=2010",base_de_dados!$O:$O,"&gt;=40543")</f>
        <v>0</v>
      </c>
      <c r="D306" s="5">
        <f>SUMIFS(base_de_dados!$T:$T,base_de_dados!$B:$B,$B306,base_de_dados!$G:$G,D$61,base_de_dados!$H:$H,$L$1,base_de_dados!$C:$C,$A306,base_de_dados!$M:$M,"&lt;=2010",base_de_dados!$O:$O,"&gt;=40543")</f>
        <v>0</v>
      </c>
      <c r="E306" s="5">
        <f>SUMIFS(base_de_dados!$T:$T,base_de_dados!$B:$B,$B306,base_de_dados!$G:$G,E$61,base_de_dados!$H:$H,$L$1,base_de_dados!$C:$C,$A306,base_de_dados!$M:$M,"&lt;=2010",base_de_dados!$O:$O,"&gt;=40543")</f>
        <v>0</v>
      </c>
      <c r="F306" s="5">
        <f>SUMIFS(base_de_dados!$T:$T,base_de_dados!$B:$B,$B306,base_de_dados!$G:$G,F$61,base_de_dados!$H:$H,$L$1,base_de_dados!$C:$C,$A306,base_de_dados!$M:$M,"&lt;=2010",base_de_dados!$O:$O,"&gt;=40543")</f>
        <v>0</v>
      </c>
      <c r="G306" s="5">
        <f>SUMIFS(base_de_dados!$T:$T,base_de_dados!$B:$B,$B306,base_de_dados!$G:$G,G$61,base_de_dados!$H:$H,$L$1,base_de_dados!$C:$C,$A306,base_de_dados!$M:$M,"&lt;=2010",base_de_dados!$O:$O,"&gt;=40543")</f>
        <v>0</v>
      </c>
      <c r="H306" s="5">
        <f>SUMIFS(base_de_dados!$T:$T,base_de_dados!$B:$B,$B306,base_de_dados!$G:$G,H$61,base_de_dados!$H:$H,$L$1,base_de_dados!$C:$C,$A306,base_de_dados!$M:$M,"&lt;=2010",base_de_dados!$O:$O,"&gt;=40543")</f>
        <v>0</v>
      </c>
      <c r="I306" s="5">
        <f>SUMIFS(base_de_dados!$T:$T,base_de_dados!$B:$B,$B306,base_de_dados!$G:$G,I$61,base_de_dados!$H:$H,$L$1,base_de_dados!$C:$C,$A306,base_de_dados!$M:$M,"&lt;=2010",base_de_dados!$O:$O,"&gt;=40543")</f>
        <v>0</v>
      </c>
      <c r="J306" s="5">
        <f>SUMIFS(base_de_dados!$T:$T,base_de_dados!$B:$B,$B306,base_de_dados!$G:$G,J$61,base_de_dados!$H:$H,$L$1,base_de_dados!$C:$C,$A306,base_de_dados!$M:$M,"&lt;=2010",base_de_dados!$O:$O,"&gt;=40543")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SUMIFS(base_de_dados!$T:$T,base_de_dados!$B:$B,$B307,base_de_dados!$G:$G,C$61,base_de_dados!$H:$H,$L$1,base_de_dados!$C:$C,$A307,base_de_dados!$M:$M,"&lt;=2010",base_de_dados!$O:$O,"&gt;=40543")</f>
        <v>0</v>
      </c>
      <c r="D307" s="5">
        <f>SUMIFS(base_de_dados!$T:$T,base_de_dados!$B:$B,$B307,base_de_dados!$G:$G,D$61,base_de_dados!$H:$H,$L$1,base_de_dados!$C:$C,$A307,base_de_dados!$M:$M,"&lt;=2010",base_de_dados!$O:$O,"&gt;=40543")</f>
        <v>0</v>
      </c>
      <c r="E307" s="5">
        <f>SUMIFS(base_de_dados!$T:$T,base_de_dados!$B:$B,$B307,base_de_dados!$G:$G,E$61,base_de_dados!$H:$H,$L$1,base_de_dados!$C:$C,$A307,base_de_dados!$M:$M,"&lt;=2010",base_de_dados!$O:$O,"&gt;=40543")</f>
        <v>0</v>
      </c>
      <c r="F307" s="5">
        <f>SUMIFS(base_de_dados!$T:$T,base_de_dados!$B:$B,$B307,base_de_dados!$G:$G,F$61,base_de_dados!$H:$H,$L$1,base_de_dados!$C:$C,$A307,base_de_dados!$M:$M,"&lt;=2010",base_de_dados!$O:$O,"&gt;=40543")</f>
        <v>0</v>
      </c>
      <c r="G307" s="5">
        <f>SUMIFS(base_de_dados!$T:$T,base_de_dados!$B:$B,$B307,base_de_dados!$G:$G,G$61,base_de_dados!$H:$H,$L$1,base_de_dados!$C:$C,$A307,base_de_dados!$M:$M,"&lt;=2010",base_de_dados!$O:$O,"&gt;=40543")</f>
        <v>0</v>
      </c>
      <c r="H307" s="5">
        <f>SUMIFS(base_de_dados!$T:$T,base_de_dados!$B:$B,$B307,base_de_dados!$G:$G,H$61,base_de_dados!$H:$H,$L$1,base_de_dados!$C:$C,$A307,base_de_dados!$M:$M,"&lt;=2010",base_de_dados!$O:$O,"&gt;=40543")</f>
        <v>0</v>
      </c>
      <c r="I307" s="5">
        <f>SUMIFS(base_de_dados!$T:$T,base_de_dados!$B:$B,$B307,base_de_dados!$G:$G,I$61,base_de_dados!$H:$H,$L$1,base_de_dados!$C:$C,$A307,base_de_dados!$M:$M,"&lt;=2010",base_de_dados!$O:$O,"&gt;=40543")</f>
        <v>0</v>
      </c>
      <c r="J307" s="5">
        <f>SUMIFS(base_de_dados!$T:$T,base_de_dados!$B:$B,$B307,base_de_dados!$G:$G,J$61,base_de_dados!$H:$H,$L$1,base_de_dados!$C:$C,$A307,base_de_dados!$M:$M,"&lt;=2010",base_de_dados!$O:$O,"&gt;=40543")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SUMIFS(base_de_dados!$T:$T,base_de_dados!$B:$B,$B308,base_de_dados!$G:$G,C$61,base_de_dados!$H:$H,$L$1,base_de_dados!$C:$C,$A308,base_de_dados!$M:$M,"&lt;=2010",base_de_dados!$O:$O,"&gt;=40543")</f>
        <v>0</v>
      </c>
      <c r="D308" s="5">
        <f>SUMIFS(base_de_dados!$T:$T,base_de_dados!$B:$B,$B308,base_de_dados!$G:$G,D$61,base_de_dados!$H:$H,$L$1,base_de_dados!$C:$C,$A308,base_de_dados!$M:$M,"&lt;=2010",base_de_dados!$O:$O,"&gt;=40543")</f>
        <v>0</v>
      </c>
      <c r="E308" s="5">
        <f>SUMIFS(base_de_dados!$T:$T,base_de_dados!$B:$B,$B308,base_de_dados!$G:$G,E$61,base_de_dados!$H:$H,$L$1,base_de_dados!$C:$C,$A308,base_de_dados!$M:$M,"&lt;=2010",base_de_dados!$O:$O,"&gt;=40543")</f>
        <v>0</v>
      </c>
      <c r="F308" s="5">
        <f>SUMIFS(base_de_dados!$T:$T,base_de_dados!$B:$B,$B308,base_de_dados!$G:$G,F$61,base_de_dados!$H:$H,$L$1,base_de_dados!$C:$C,$A308,base_de_dados!$M:$M,"&lt;=2010",base_de_dados!$O:$O,"&gt;=40543")</f>
        <v>0</v>
      </c>
      <c r="G308" s="5">
        <f>SUMIFS(base_de_dados!$T:$T,base_de_dados!$B:$B,$B308,base_de_dados!$G:$G,G$61,base_de_dados!$H:$H,$L$1,base_de_dados!$C:$C,$A308,base_de_dados!$M:$M,"&lt;=2010",base_de_dados!$O:$O,"&gt;=40543")</f>
        <v>0</v>
      </c>
      <c r="H308" s="5">
        <f>SUMIFS(base_de_dados!$T:$T,base_de_dados!$B:$B,$B308,base_de_dados!$G:$G,H$61,base_de_dados!$H:$H,$L$1,base_de_dados!$C:$C,$A308,base_de_dados!$M:$M,"&lt;=2010",base_de_dados!$O:$O,"&gt;=40543")</f>
        <v>0</v>
      </c>
      <c r="I308" s="5">
        <f>SUMIFS(base_de_dados!$T:$T,base_de_dados!$B:$B,$B308,base_de_dados!$G:$G,I$61,base_de_dados!$H:$H,$L$1,base_de_dados!$C:$C,$A308,base_de_dados!$M:$M,"&lt;=2010",base_de_dados!$O:$O,"&gt;=40543")</f>
        <v>0</v>
      </c>
      <c r="J308" s="5">
        <f>SUMIFS(base_de_dados!$T:$T,base_de_dados!$B:$B,$B308,base_de_dados!$G:$G,J$61,base_de_dados!$H:$H,$L$1,base_de_dados!$C:$C,$A308,base_de_dados!$M:$M,"&lt;=2010",base_de_dados!$O:$O,"&gt;=40543")</f>
        <v>0</v>
      </c>
      <c r="K308" s="32">
        <f t="shared" si="8"/>
        <v>0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SUMIFS(base_de_dados!$T:$T,base_de_dados!$B:$B,$B309,base_de_dados!$G:$G,C$61,base_de_dados!$H:$H,$L$1,base_de_dados!$C:$C,$A309,base_de_dados!$M:$M,"&lt;=2010",base_de_dados!$O:$O,"&gt;=40543")</f>
        <v>0</v>
      </c>
      <c r="D309" s="5">
        <f>SUMIFS(base_de_dados!$T:$T,base_de_dados!$B:$B,$B309,base_de_dados!$G:$G,D$61,base_de_dados!$H:$H,$L$1,base_de_dados!$C:$C,$A309,base_de_dados!$M:$M,"&lt;=2010",base_de_dados!$O:$O,"&gt;=40543")</f>
        <v>0</v>
      </c>
      <c r="E309" s="5">
        <f>SUMIFS(base_de_dados!$T:$T,base_de_dados!$B:$B,$B309,base_de_dados!$G:$G,E$61,base_de_dados!$H:$H,$L$1,base_de_dados!$C:$C,$A309,base_de_dados!$M:$M,"&lt;=2010",base_de_dados!$O:$O,"&gt;=40543")</f>
        <v>0</v>
      </c>
      <c r="F309" s="5">
        <f>SUMIFS(base_de_dados!$T:$T,base_de_dados!$B:$B,$B309,base_de_dados!$G:$G,F$61,base_de_dados!$H:$H,$L$1,base_de_dados!$C:$C,$A309,base_de_dados!$M:$M,"&lt;=2010",base_de_dados!$O:$O,"&gt;=40543")</f>
        <v>0</v>
      </c>
      <c r="G309" s="5">
        <f>SUMIFS(base_de_dados!$T:$T,base_de_dados!$B:$B,$B309,base_de_dados!$G:$G,G$61,base_de_dados!$H:$H,$L$1,base_de_dados!$C:$C,$A309,base_de_dados!$M:$M,"&lt;=2010",base_de_dados!$O:$O,"&gt;=40543")</f>
        <v>0</v>
      </c>
      <c r="H309" s="5">
        <f>SUMIFS(base_de_dados!$T:$T,base_de_dados!$B:$B,$B309,base_de_dados!$G:$G,H$61,base_de_dados!$H:$H,$L$1,base_de_dados!$C:$C,$A309,base_de_dados!$M:$M,"&lt;=2010",base_de_dados!$O:$O,"&gt;=40543")</f>
        <v>0</v>
      </c>
      <c r="I309" s="5">
        <f>SUMIFS(base_de_dados!$T:$T,base_de_dados!$B:$B,$B309,base_de_dados!$G:$G,I$61,base_de_dados!$H:$H,$L$1,base_de_dados!$C:$C,$A309,base_de_dados!$M:$M,"&lt;=2010",base_de_dados!$O:$O,"&gt;=40543")</f>
        <v>0</v>
      </c>
      <c r="J309" s="5">
        <f>SUMIFS(base_de_dados!$T:$T,base_de_dados!$B:$B,$B309,base_de_dados!$G:$G,J$61,base_de_dados!$H:$H,$L$1,base_de_dados!$C:$C,$A309,base_de_dados!$M:$M,"&lt;=2010",base_de_dados!$O:$O,"&gt;=40543")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SUMIFS(base_de_dados!$T:$T,base_de_dados!$B:$B,$B310,base_de_dados!$G:$G,C$61,base_de_dados!$H:$H,$L$1,base_de_dados!$C:$C,$A310,base_de_dados!$M:$M,"&lt;=2010",base_de_dados!$O:$O,"&gt;=40543")</f>
        <v>0</v>
      </c>
      <c r="D310" s="5">
        <f>SUMIFS(base_de_dados!$T:$T,base_de_dados!$B:$B,$B310,base_de_dados!$G:$G,D$61,base_de_dados!$H:$H,$L$1,base_de_dados!$C:$C,$A310,base_de_dados!$M:$M,"&lt;=2010",base_de_dados!$O:$O,"&gt;=40543")</f>
        <v>0</v>
      </c>
      <c r="E310" s="5">
        <f>SUMIFS(base_de_dados!$T:$T,base_de_dados!$B:$B,$B310,base_de_dados!$G:$G,E$61,base_de_dados!$H:$H,$L$1,base_de_dados!$C:$C,$A310,base_de_dados!$M:$M,"&lt;=2010",base_de_dados!$O:$O,"&gt;=40543")</f>
        <v>0</v>
      </c>
      <c r="F310" s="5">
        <f>SUMIFS(base_de_dados!$T:$T,base_de_dados!$B:$B,$B310,base_de_dados!$G:$G,F$61,base_de_dados!$H:$H,$L$1,base_de_dados!$C:$C,$A310,base_de_dados!$M:$M,"&lt;=2010",base_de_dados!$O:$O,"&gt;=40543")</f>
        <v>0</v>
      </c>
      <c r="G310" s="5">
        <f>SUMIFS(base_de_dados!$T:$T,base_de_dados!$B:$B,$B310,base_de_dados!$G:$G,G$61,base_de_dados!$H:$H,$L$1,base_de_dados!$C:$C,$A310,base_de_dados!$M:$M,"&lt;=2010",base_de_dados!$O:$O,"&gt;=40543")</f>
        <v>0</v>
      </c>
      <c r="H310" s="5">
        <f>SUMIFS(base_de_dados!$T:$T,base_de_dados!$B:$B,$B310,base_de_dados!$G:$G,H$61,base_de_dados!$H:$H,$L$1,base_de_dados!$C:$C,$A310,base_de_dados!$M:$M,"&lt;=2010",base_de_dados!$O:$O,"&gt;=40543")</f>
        <v>0</v>
      </c>
      <c r="I310" s="5">
        <f>SUMIFS(base_de_dados!$T:$T,base_de_dados!$B:$B,$B310,base_de_dados!$G:$G,I$61,base_de_dados!$H:$H,$L$1,base_de_dados!$C:$C,$A310,base_de_dados!$M:$M,"&lt;=2010",base_de_dados!$O:$O,"&gt;=40543")</f>
        <v>0</v>
      </c>
      <c r="J310" s="5">
        <f>SUMIFS(base_de_dados!$T:$T,base_de_dados!$B:$B,$B310,base_de_dados!$G:$G,J$61,base_de_dados!$H:$H,$L$1,base_de_dados!$C:$C,$A310,base_de_dados!$M:$M,"&lt;=2010",base_de_dados!$O:$O,"&gt;=40543")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SUMIFS(base_de_dados!$T:$T,base_de_dados!$B:$B,$B311,base_de_dados!$G:$G,C$61,base_de_dados!$H:$H,$L$1,base_de_dados!$C:$C,$A311,base_de_dados!$M:$M,"&lt;=2010",base_de_dados!$O:$O,"&gt;=40543")</f>
        <v>0</v>
      </c>
      <c r="D311" s="5">
        <f>SUMIFS(base_de_dados!$T:$T,base_de_dados!$B:$B,$B311,base_de_dados!$G:$G,D$61,base_de_dados!$H:$H,$L$1,base_de_dados!$C:$C,$A311,base_de_dados!$M:$M,"&lt;=2010",base_de_dados!$O:$O,"&gt;=40543")</f>
        <v>0</v>
      </c>
      <c r="E311" s="5">
        <f>SUMIFS(base_de_dados!$T:$T,base_de_dados!$B:$B,$B311,base_de_dados!$G:$G,E$61,base_de_dados!$H:$H,$L$1,base_de_dados!$C:$C,$A311,base_de_dados!$M:$M,"&lt;=2010",base_de_dados!$O:$O,"&gt;=40543")</f>
        <v>0</v>
      </c>
      <c r="F311" s="5">
        <f>SUMIFS(base_de_dados!$T:$T,base_de_dados!$B:$B,$B311,base_de_dados!$G:$G,F$61,base_de_dados!$H:$H,$L$1,base_de_dados!$C:$C,$A311,base_de_dados!$M:$M,"&lt;=2010",base_de_dados!$O:$O,"&gt;=40543")</f>
        <v>0</v>
      </c>
      <c r="G311" s="5">
        <f>SUMIFS(base_de_dados!$T:$T,base_de_dados!$B:$B,$B311,base_de_dados!$G:$G,G$61,base_de_dados!$H:$H,$L$1,base_de_dados!$C:$C,$A311,base_de_dados!$M:$M,"&lt;=2010",base_de_dados!$O:$O,"&gt;=40543")</f>
        <v>0</v>
      </c>
      <c r="H311" s="5">
        <f>SUMIFS(base_de_dados!$T:$T,base_de_dados!$B:$B,$B311,base_de_dados!$G:$G,H$61,base_de_dados!$H:$H,$L$1,base_de_dados!$C:$C,$A311,base_de_dados!$M:$M,"&lt;=2010",base_de_dados!$O:$O,"&gt;=40543")</f>
        <v>0</v>
      </c>
      <c r="I311" s="5">
        <f>SUMIFS(base_de_dados!$T:$T,base_de_dados!$B:$B,$B311,base_de_dados!$G:$G,I$61,base_de_dados!$H:$H,$L$1,base_de_dados!$C:$C,$A311,base_de_dados!$M:$M,"&lt;=2010",base_de_dados!$O:$O,"&gt;=40543")</f>
        <v>0</v>
      </c>
      <c r="J311" s="5">
        <f>SUMIFS(base_de_dados!$T:$T,base_de_dados!$B:$B,$B311,base_de_dados!$G:$G,J$61,base_de_dados!$H:$H,$L$1,base_de_dados!$C:$C,$A311,base_de_dados!$M:$M,"&lt;=2010",base_de_dados!$O:$O,"&gt;=40543")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SUMIFS(base_de_dados!$T:$T,base_de_dados!$B:$B,$B312,base_de_dados!$G:$G,C$61,base_de_dados!$H:$H,$L$1,base_de_dados!$C:$C,$A312,base_de_dados!$M:$M,"&lt;=2010",base_de_dados!$O:$O,"&gt;=40543")</f>
        <v>0</v>
      </c>
      <c r="D312" s="5">
        <f>SUMIFS(base_de_dados!$T:$T,base_de_dados!$B:$B,$B312,base_de_dados!$G:$G,D$61,base_de_dados!$H:$H,$L$1,base_de_dados!$C:$C,$A312,base_de_dados!$M:$M,"&lt;=2010",base_de_dados!$O:$O,"&gt;=40543")</f>
        <v>0</v>
      </c>
      <c r="E312" s="5">
        <f>SUMIFS(base_de_dados!$T:$T,base_de_dados!$B:$B,$B312,base_de_dados!$G:$G,E$61,base_de_dados!$H:$H,$L$1,base_de_dados!$C:$C,$A312,base_de_dados!$M:$M,"&lt;=2010",base_de_dados!$O:$O,"&gt;=40543")</f>
        <v>0</v>
      </c>
      <c r="F312" s="5">
        <f>SUMIFS(base_de_dados!$T:$T,base_de_dados!$B:$B,$B312,base_de_dados!$G:$G,F$61,base_de_dados!$H:$H,$L$1,base_de_dados!$C:$C,$A312,base_de_dados!$M:$M,"&lt;=2010",base_de_dados!$O:$O,"&gt;=40543")</f>
        <v>0</v>
      </c>
      <c r="G312" s="5">
        <f>SUMIFS(base_de_dados!$T:$T,base_de_dados!$B:$B,$B312,base_de_dados!$G:$G,G$61,base_de_dados!$H:$H,$L$1,base_de_dados!$C:$C,$A312,base_de_dados!$M:$M,"&lt;=2010",base_de_dados!$O:$O,"&gt;=40543")</f>
        <v>0</v>
      </c>
      <c r="H312" s="5">
        <f>SUMIFS(base_de_dados!$T:$T,base_de_dados!$B:$B,$B312,base_de_dados!$G:$G,H$61,base_de_dados!$H:$H,$L$1,base_de_dados!$C:$C,$A312,base_de_dados!$M:$M,"&lt;=2010",base_de_dados!$O:$O,"&gt;=40543")</f>
        <v>0</v>
      </c>
      <c r="I312" s="5">
        <f>SUMIFS(base_de_dados!$T:$T,base_de_dados!$B:$B,$B312,base_de_dados!$G:$G,I$61,base_de_dados!$H:$H,$L$1,base_de_dados!$C:$C,$A312,base_de_dados!$M:$M,"&lt;=2010",base_de_dados!$O:$O,"&gt;=40543")</f>
        <v>0</v>
      </c>
      <c r="J312" s="5">
        <f>SUMIFS(base_de_dados!$T:$T,base_de_dados!$B:$B,$B312,base_de_dados!$G:$G,J$61,base_de_dados!$H:$H,$L$1,base_de_dados!$C:$C,$A312,base_de_dados!$M:$M,"&lt;=2010",base_de_dados!$O:$O,"&gt;=40543")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SUMIFS(base_de_dados!$T:$T,base_de_dados!$B:$B,$B313,base_de_dados!$G:$G,C$61,base_de_dados!$H:$H,$L$1,base_de_dados!$C:$C,$A313,base_de_dados!$M:$M,"&lt;=2010",base_de_dados!$O:$O,"&gt;=40543")</f>
        <v>0</v>
      </c>
      <c r="D313" s="5">
        <f>SUMIFS(base_de_dados!$T:$T,base_de_dados!$B:$B,$B313,base_de_dados!$G:$G,D$61,base_de_dados!$H:$H,$L$1,base_de_dados!$C:$C,$A313,base_de_dados!$M:$M,"&lt;=2010",base_de_dados!$O:$O,"&gt;=40543")</f>
        <v>0</v>
      </c>
      <c r="E313" s="5">
        <f>SUMIFS(base_de_dados!$T:$T,base_de_dados!$B:$B,$B313,base_de_dados!$G:$G,E$61,base_de_dados!$H:$H,$L$1,base_de_dados!$C:$C,$A313,base_de_dados!$M:$M,"&lt;=2010",base_de_dados!$O:$O,"&gt;=40543")</f>
        <v>4.5662100456621002E-3</v>
      </c>
      <c r="F313" s="5">
        <f>SUMIFS(base_de_dados!$T:$T,base_de_dados!$B:$B,$B313,base_de_dados!$G:$G,F$61,base_de_dados!$H:$H,$L$1,base_de_dados!$C:$C,$A313,base_de_dados!$M:$M,"&lt;=2010",base_de_dados!$O:$O,"&gt;=40543")</f>
        <v>0.1277791254439371</v>
      </c>
      <c r="G313" s="5">
        <f>SUMIFS(base_de_dados!$T:$T,base_de_dados!$B:$B,$B313,base_de_dados!$G:$G,G$61,base_de_dados!$H:$H,$L$1,base_de_dados!$C:$C,$A313,base_de_dados!$M:$M,"&lt;=2010",base_de_dados!$O:$O,"&gt;=40543")</f>
        <v>0</v>
      </c>
      <c r="H313" s="5">
        <f>SUMIFS(base_de_dados!$T:$T,base_de_dados!$B:$B,$B313,base_de_dados!$G:$G,H$61,base_de_dados!$H:$H,$L$1,base_de_dados!$C:$C,$A313,base_de_dados!$M:$M,"&lt;=2010",base_de_dados!$O:$O,"&gt;=40543")</f>
        <v>0</v>
      </c>
      <c r="I313" s="5">
        <f>SUMIFS(base_de_dados!$T:$T,base_de_dados!$B:$B,$B313,base_de_dados!$G:$G,I$61,base_de_dados!$H:$H,$L$1,base_de_dados!$C:$C,$A313,base_de_dados!$M:$M,"&lt;=2010",base_de_dados!$O:$O,"&gt;=40543")</f>
        <v>0</v>
      </c>
      <c r="J313" s="5">
        <f>SUMIFS(base_de_dados!$T:$T,base_de_dados!$B:$B,$B313,base_de_dados!$G:$G,J$61,base_de_dados!$H:$H,$L$1,base_de_dados!$C:$C,$A313,base_de_dados!$M:$M,"&lt;=2010",base_de_dados!$O:$O,"&gt;=40543")</f>
        <v>0</v>
      </c>
      <c r="K313" s="32">
        <f t="shared" si="8"/>
        <v>0.1323453354895992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SUMIFS(base_de_dados!$T:$T,base_de_dados!$B:$B,$B314,base_de_dados!$G:$G,C$61,base_de_dados!$H:$H,$L$1,base_de_dados!$C:$C,$A314,base_de_dados!$M:$M,"&lt;=2010",base_de_dados!$O:$O,"&gt;=40543")</f>
        <v>0</v>
      </c>
      <c r="D314" s="5">
        <f>SUMIFS(base_de_dados!$T:$T,base_de_dados!$B:$B,$B314,base_de_dados!$G:$G,D$61,base_de_dados!$H:$H,$L$1,base_de_dados!$C:$C,$A314,base_de_dados!$M:$M,"&lt;=2010",base_de_dados!$O:$O,"&gt;=40543")</f>
        <v>0</v>
      </c>
      <c r="E314" s="5">
        <f>SUMIFS(base_de_dados!$T:$T,base_de_dados!$B:$B,$B314,base_de_dados!$G:$G,E$61,base_de_dados!$H:$H,$L$1,base_de_dados!$C:$C,$A314,base_de_dados!$M:$M,"&lt;=2010",base_de_dados!$O:$O,"&gt;=40543")</f>
        <v>0</v>
      </c>
      <c r="F314" s="5">
        <f>SUMIFS(base_de_dados!$T:$T,base_de_dados!$B:$B,$B314,base_de_dados!$G:$G,F$61,base_de_dados!$H:$H,$L$1,base_de_dados!$C:$C,$A314,base_de_dados!$M:$M,"&lt;=2010",base_de_dados!$O:$O,"&gt;=40543")</f>
        <v>0</v>
      </c>
      <c r="G314" s="5">
        <f>SUMIFS(base_de_dados!$T:$T,base_de_dados!$B:$B,$B314,base_de_dados!$G:$G,G$61,base_de_dados!$H:$H,$L$1,base_de_dados!$C:$C,$A314,base_de_dados!$M:$M,"&lt;=2010",base_de_dados!$O:$O,"&gt;=40543")</f>
        <v>0</v>
      </c>
      <c r="H314" s="5">
        <f>SUMIFS(base_de_dados!$T:$T,base_de_dados!$B:$B,$B314,base_de_dados!$G:$G,H$61,base_de_dados!$H:$H,$L$1,base_de_dados!$C:$C,$A314,base_de_dados!$M:$M,"&lt;=2010",base_de_dados!$O:$O,"&gt;=40543")</f>
        <v>0</v>
      </c>
      <c r="I314" s="5">
        <f>SUMIFS(base_de_dados!$T:$T,base_de_dados!$B:$B,$B314,base_de_dados!$G:$G,I$61,base_de_dados!$H:$H,$L$1,base_de_dados!$C:$C,$A314,base_de_dados!$M:$M,"&lt;=2010",base_de_dados!$O:$O,"&gt;=40543")</f>
        <v>0</v>
      </c>
      <c r="J314" s="5">
        <f>SUMIFS(base_de_dados!$T:$T,base_de_dados!$B:$B,$B314,base_de_dados!$G:$G,J$61,base_de_dados!$H:$H,$L$1,base_de_dados!$C:$C,$A314,base_de_dados!$M:$M,"&lt;=2010",base_de_dados!$O:$O,"&gt;=40543")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SUMIFS(base_de_dados!$T:$T,base_de_dados!$B:$B,$B315,base_de_dados!$G:$G,C$61,base_de_dados!$H:$H,$L$1,base_de_dados!$C:$C,$A315,base_de_dados!$M:$M,"&lt;=2010",base_de_dados!$O:$O,"&gt;=40543")</f>
        <v>0</v>
      </c>
      <c r="D315" s="5">
        <f>SUMIFS(base_de_dados!$T:$T,base_de_dados!$B:$B,$B315,base_de_dados!$G:$G,D$61,base_de_dados!$H:$H,$L$1,base_de_dados!$C:$C,$A315,base_de_dados!$M:$M,"&lt;=2010",base_de_dados!$O:$O,"&gt;=40543")</f>
        <v>0</v>
      </c>
      <c r="E315" s="5">
        <f>SUMIFS(base_de_dados!$T:$T,base_de_dados!$B:$B,$B315,base_de_dados!$G:$G,E$61,base_de_dados!$H:$H,$L$1,base_de_dados!$C:$C,$A315,base_de_dados!$M:$M,"&lt;=2010",base_de_dados!$O:$O,"&gt;=40543")</f>
        <v>0</v>
      </c>
      <c r="F315" s="5">
        <f>SUMIFS(base_de_dados!$T:$T,base_de_dados!$B:$B,$B315,base_de_dados!$G:$G,F$61,base_de_dados!$H:$H,$L$1,base_de_dados!$C:$C,$A315,base_de_dados!$M:$M,"&lt;=2010",base_de_dados!$O:$O,"&gt;=40543")</f>
        <v>0</v>
      </c>
      <c r="G315" s="5">
        <f>SUMIFS(base_de_dados!$T:$T,base_de_dados!$B:$B,$B315,base_de_dados!$G:$G,G$61,base_de_dados!$H:$H,$L$1,base_de_dados!$C:$C,$A315,base_de_dados!$M:$M,"&lt;=2010",base_de_dados!$O:$O,"&gt;=40543")</f>
        <v>0</v>
      </c>
      <c r="H315" s="5">
        <f>SUMIFS(base_de_dados!$T:$T,base_de_dados!$B:$B,$B315,base_de_dados!$G:$G,H$61,base_de_dados!$H:$H,$L$1,base_de_dados!$C:$C,$A315,base_de_dados!$M:$M,"&lt;=2010",base_de_dados!$O:$O,"&gt;=40543")</f>
        <v>0</v>
      </c>
      <c r="I315" s="5">
        <f>SUMIFS(base_de_dados!$T:$T,base_de_dados!$B:$B,$B315,base_de_dados!$G:$G,I$61,base_de_dados!$H:$H,$L$1,base_de_dados!$C:$C,$A315,base_de_dados!$M:$M,"&lt;=2010",base_de_dados!$O:$O,"&gt;=40543")</f>
        <v>0</v>
      </c>
      <c r="J315" s="5">
        <f>SUMIFS(base_de_dados!$T:$T,base_de_dados!$B:$B,$B315,base_de_dados!$G:$G,J$61,base_de_dados!$H:$H,$L$1,base_de_dados!$C:$C,$A315,base_de_dados!$M:$M,"&lt;=2010",base_de_dados!$O:$O,"&gt;=40543")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SUMIFS(base_de_dados!$T:$T,base_de_dados!$B:$B,$B316,base_de_dados!$G:$G,C$61,base_de_dados!$H:$H,$L$1,base_de_dados!$C:$C,$A316,base_de_dados!$M:$M,"&lt;=2010",base_de_dados!$O:$O,"&gt;=40543")</f>
        <v>0</v>
      </c>
      <c r="D316" s="5">
        <f>SUMIFS(base_de_dados!$T:$T,base_de_dados!$B:$B,$B316,base_de_dados!$G:$G,D$61,base_de_dados!$H:$H,$L$1,base_de_dados!$C:$C,$A316,base_de_dados!$M:$M,"&lt;=2010",base_de_dados!$O:$O,"&gt;=40543")</f>
        <v>0</v>
      </c>
      <c r="E316" s="5">
        <f>SUMIFS(base_de_dados!$T:$T,base_de_dados!$B:$B,$B316,base_de_dados!$G:$G,E$61,base_de_dados!$H:$H,$L$1,base_de_dados!$C:$C,$A316,base_de_dados!$M:$M,"&lt;=2010",base_de_dados!$O:$O,"&gt;=40543")</f>
        <v>0</v>
      </c>
      <c r="F316" s="5">
        <f>SUMIFS(base_de_dados!$T:$T,base_de_dados!$B:$B,$B316,base_de_dados!$G:$G,F$61,base_de_dados!$H:$H,$L$1,base_de_dados!$C:$C,$A316,base_de_dados!$M:$M,"&lt;=2010",base_de_dados!$O:$O,"&gt;=40543")</f>
        <v>0</v>
      </c>
      <c r="G316" s="5">
        <f>SUMIFS(base_de_dados!$T:$T,base_de_dados!$B:$B,$B316,base_de_dados!$G:$G,G$61,base_de_dados!$H:$H,$L$1,base_de_dados!$C:$C,$A316,base_de_dados!$M:$M,"&lt;=2010",base_de_dados!$O:$O,"&gt;=40543")</f>
        <v>0</v>
      </c>
      <c r="H316" s="5">
        <f>SUMIFS(base_de_dados!$T:$T,base_de_dados!$B:$B,$B316,base_de_dados!$G:$G,H$61,base_de_dados!$H:$H,$L$1,base_de_dados!$C:$C,$A316,base_de_dados!$M:$M,"&lt;=2010",base_de_dados!$O:$O,"&gt;=40543")</f>
        <v>0</v>
      </c>
      <c r="I316" s="5">
        <f>SUMIFS(base_de_dados!$T:$T,base_de_dados!$B:$B,$B316,base_de_dados!$G:$G,I$61,base_de_dados!$H:$H,$L$1,base_de_dados!$C:$C,$A316,base_de_dados!$M:$M,"&lt;=2010",base_de_dados!$O:$O,"&gt;=40543")</f>
        <v>0</v>
      </c>
      <c r="J316" s="5">
        <f>SUMIFS(base_de_dados!$T:$T,base_de_dados!$B:$B,$B316,base_de_dados!$G:$G,J$61,base_de_dados!$H:$H,$L$1,base_de_dados!$C:$C,$A316,base_de_dados!$M:$M,"&lt;=2010",base_de_dados!$O:$O,"&gt;=40543")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SUMIFS(base_de_dados!$T:$T,base_de_dados!$B:$B,$B317,base_de_dados!$G:$G,C$61,base_de_dados!$H:$H,$L$1,base_de_dados!$C:$C,$A317,base_de_dados!$M:$M,"&lt;=2010",base_de_dados!$O:$O,"&gt;=40543")</f>
        <v>0</v>
      </c>
      <c r="D317" s="5">
        <f>SUMIFS(base_de_dados!$T:$T,base_de_dados!$B:$B,$B317,base_de_dados!$G:$G,D$61,base_de_dados!$H:$H,$L$1,base_de_dados!$C:$C,$A317,base_de_dados!$M:$M,"&lt;=2010",base_de_dados!$O:$O,"&gt;=40543")</f>
        <v>0</v>
      </c>
      <c r="E317" s="5">
        <f>SUMIFS(base_de_dados!$T:$T,base_de_dados!$B:$B,$B317,base_de_dados!$G:$G,E$61,base_de_dados!$H:$H,$L$1,base_de_dados!$C:$C,$A317,base_de_dados!$M:$M,"&lt;=2010",base_de_dados!$O:$O,"&gt;=40543")</f>
        <v>0</v>
      </c>
      <c r="F317" s="5">
        <f>SUMIFS(base_de_dados!$T:$T,base_de_dados!$B:$B,$B317,base_de_dados!$G:$G,F$61,base_de_dados!$H:$H,$L$1,base_de_dados!$C:$C,$A317,base_de_dados!$M:$M,"&lt;=2010",base_de_dados!$O:$O,"&gt;=40543")</f>
        <v>0</v>
      </c>
      <c r="G317" s="5">
        <f>SUMIFS(base_de_dados!$T:$T,base_de_dados!$B:$B,$B317,base_de_dados!$G:$G,G$61,base_de_dados!$H:$H,$L$1,base_de_dados!$C:$C,$A317,base_de_dados!$M:$M,"&lt;=2010",base_de_dados!$O:$O,"&gt;=40543")</f>
        <v>0</v>
      </c>
      <c r="H317" s="5">
        <f>SUMIFS(base_de_dados!$T:$T,base_de_dados!$B:$B,$B317,base_de_dados!$G:$G,H$61,base_de_dados!$H:$H,$L$1,base_de_dados!$C:$C,$A317,base_de_dados!$M:$M,"&lt;=2010",base_de_dados!$O:$O,"&gt;=40543")</f>
        <v>0</v>
      </c>
      <c r="I317" s="5">
        <f>SUMIFS(base_de_dados!$T:$T,base_de_dados!$B:$B,$B317,base_de_dados!$G:$G,I$61,base_de_dados!$H:$H,$L$1,base_de_dados!$C:$C,$A317,base_de_dados!$M:$M,"&lt;=2010",base_de_dados!$O:$O,"&gt;=40543")</f>
        <v>0</v>
      </c>
      <c r="J317" s="5">
        <f>SUMIFS(base_de_dados!$T:$T,base_de_dados!$B:$B,$B317,base_de_dados!$G:$G,J$61,base_de_dados!$H:$H,$L$1,base_de_dados!$C:$C,$A317,base_de_dados!$M:$M,"&lt;=2010",base_de_dados!$O:$O,"&gt;=40543")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SUMIFS(base_de_dados!$T:$T,base_de_dados!$B:$B,$B318,base_de_dados!$G:$G,C$61,base_de_dados!$H:$H,$L$1,base_de_dados!$C:$C,$A318,base_de_dados!$M:$M,"&lt;=2010",base_de_dados!$O:$O,"&gt;=40543")</f>
        <v>0</v>
      </c>
      <c r="D318" s="5">
        <f>SUMIFS(base_de_dados!$T:$T,base_de_dados!$B:$B,$B318,base_de_dados!$G:$G,D$61,base_de_dados!$H:$H,$L$1,base_de_dados!$C:$C,$A318,base_de_dados!$M:$M,"&lt;=2010",base_de_dados!$O:$O,"&gt;=40543")</f>
        <v>0</v>
      </c>
      <c r="E318" s="5">
        <f>SUMIFS(base_de_dados!$T:$T,base_de_dados!$B:$B,$B318,base_de_dados!$G:$G,E$61,base_de_dados!$H:$H,$L$1,base_de_dados!$C:$C,$A318,base_de_dados!$M:$M,"&lt;=2010",base_de_dados!$O:$O,"&gt;=40543")</f>
        <v>0</v>
      </c>
      <c r="F318" s="5">
        <f>SUMIFS(base_de_dados!$T:$T,base_de_dados!$B:$B,$B318,base_de_dados!$G:$G,F$61,base_de_dados!$H:$H,$L$1,base_de_dados!$C:$C,$A318,base_de_dados!$M:$M,"&lt;=2010",base_de_dados!$O:$O,"&gt;=40543")</f>
        <v>0</v>
      </c>
      <c r="G318" s="5">
        <f>SUMIFS(base_de_dados!$T:$T,base_de_dados!$B:$B,$B318,base_de_dados!$G:$G,G$61,base_de_dados!$H:$H,$L$1,base_de_dados!$C:$C,$A318,base_de_dados!$M:$M,"&lt;=2010",base_de_dados!$O:$O,"&gt;=40543")</f>
        <v>0</v>
      </c>
      <c r="H318" s="5">
        <f>SUMIFS(base_de_dados!$T:$T,base_de_dados!$B:$B,$B318,base_de_dados!$G:$G,H$61,base_de_dados!$H:$H,$L$1,base_de_dados!$C:$C,$A318,base_de_dados!$M:$M,"&lt;=2010",base_de_dados!$O:$O,"&gt;=40543")</f>
        <v>0</v>
      </c>
      <c r="I318" s="5">
        <f>SUMIFS(base_de_dados!$T:$T,base_de_dados!$B:$B,$B318,base_de_dados!$G:$G,I$61,base_de_dados!$H:$H,$L$1,base_de_dados!$C:$C,$A318,base_de_dados!$M:$M,"&lt;=2010",base_de_dados!$O:$O,"&gt;=40543")</f>
        <v>0</v>
      </c>
      <c r="J318" s="5">
        <f>SUMIFS(base_de_dados!$T:$T,base_de_dados!$B:$B,$B318,base_de_dados!$G:$G,J$61,base_de_dados!$H:$H,$L$1,base_de_dados!$C:$C,$A318,base_de_dados!$M:$M,"&lt;=2010",base_de_dados!$O:$O,"&gt;=40543")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SUMIFS(base_de_dados!$T:$T,base_de_dados!$B:$B,$B319,base_de_dados!$G:$G,C$61,base_de_dados!$H:$H,$L$1,base_de_dados!$C:$C,$A319,base_de_dados!$M:$M,"&lt;=2010",base_de_dados!$O:$O,"&gt;=40543")</f>
        <v>0</v>
      </c>
      <c r="D319" s="5">
        <f>SUMIFS(base_de_dados!$T:$T,base_de_dados!$B:$B,$B319,base_de_dados!$G:$G,D$61,base_de_dados!$H:$H,$L$1,base_de_dados!$C:$C,$A319,base_de_dados!$M:$M,"&lt;=2010",base_de_dados!$O:$O,"&gt;=40543")</f>
        <v>0</v>
      </c>
      <c r="E319" s="5">
        <f>SUMIFS(base_de_dados!$T:$T,base_de_dados!$B:$B,$B319,base_de_dados!$G:$G,E$61,base_de_dados!$H:$H,$L$1,base_de_dados!$C:$C,$A319,base_de_dados!$M:$M,"&lt;=2010",base_de_dados!$O:$O,"&gt;=40543")</f>
        <v>0</v>
      </c>
      <c r="F319" s="5">
        <f>SUMIFS(base_de_dados!$T:$T,base_de_dados!$B:$B,$B319,base_de_dados!$G:$G,F$61,base_de_dados!$H:$H,$L$1,base_de_dados!$C:$C,$A319,base_de_dados!$M:$M,"&lt;=2010",base_de_dados!$O:$O,"&gt;=40543")</f>
        <v>0</v>
      </c>
      <c r="G319" s="5">
        <f>SUMIFS(base_de_dados!$T:$T,base_de_dados!$B:$B,$B319,base_de_dados!$G:$G,G$61,base_de_dados!$H:$H,$L$1,base_de_dados!$C:$C,$A319,base_de_dados!$M:$M,"&lt;=2010",base_de_dados!$O:$O,"&gt;=40543")</f>
        <v>0</v>
      </c>
      <c r="H319" s="5">
        <f>SUMIFS(base_de_dados!$T:$T,base_de_dados!$B:$B,$B319,base_de_dados!$G:$G,H$61,base_de_dados!$H:$H,$L$1,base_de_dados!$C:$C,$A319,base_de_dados!$M:$M,"&lt;=2010",base_de_dados!$O:$O,"&gt;=40543")</f>
        <v>0</v>
      </c>
      <c r="I319" s="5">
        <f>SUMIFS(base_de_dados!$T:$T,base_de_dados!$B:$B,$B319,base_de_dados!$G:$G,I$61,base_de_dados!$H:$H,$L$1,base_de_dados!$C:$C,$A319,base_de_dados!$M:$M,"&lt;=2010",base_de_dados!$O:$O,"&gt;=40543")</f>
        <v>0</v>
      </c>
      <c r="J319" s="5">
        <f>SUMIFS(base_de_dados!$T:$T,base_de_dados!$B:$B,$B319,base_de_dados!$G:$G,J$61,base_de_dados!$H:$H,$L$1,base_de_dados!$C:$C,$A319,base_de_dados!$M:$M,"&lt;=2010",base_de_dados!$O:$O,"&gt;=40543")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SUMIFS(base_de_dados!$T:$T,base_de_dados!$B:$B,$B320,base_de_dados!$G:$G,C$61,base_de_dados!$H:$H,$L$1,base_de_dados!$C:$C,$A320,base_de_dados!$M:$M,"&lt;=2010",base_de_dados!$O:$O,"&gt;=40543")</f>
        <v>0</v>
      </c>
      <c r="D320" s="5">
        <f>SUMIFS(base_de_dados!$T:$T,base_de_dados!$B:$B,$B320,base_de_dados!$G:$G,D$61,base_de_dados!$H:$H,$L$1,base_de_dados!$C:$C,$A320,base_de_dados!$M:$M,"&lt;=2010",base_de_dados!$O:$O,"&gt;=40543")</f>
        <v>0</v>
      </c>
      <c r="E320" s="5">
        <f>SUMIFS(base_de_dados!$T:$T,base_de_dados!$B:$B,$B320,base_de_dados!$G:$G,E$61,base_de_dados!$H:$H,$L$1,base_de_dados!$C:$C,$A320,base_de_dados!$M:$M,"&lt;=2010",base_de_dados!$O:$O,"&gt;=40543")</f>
        <v>0</v>
      </c>
      <c r="F320" s="5">
        <f>SUMIFS(base_de_dados!$T:$T,base_de_dados!$B:$B,$B320,base_de_dados!$G:$G,F$61,base_de_dados!$H:$H,$L$1,base_de_dados!$C:$C,$A320,base_de_dados!$M:$M,"&lt;=2010",base_de_dados!$O:$O,"&gt;=40543")</f>
        <v>0</v>
      </c>
      <c r="G320" s="5">
        <f>SUMIFS(base_de_dados!$T:$T,base_de_dados!$B:$B,$B320,base_de_dados!$G:$G,G$61,base_de_dados!$H:$H,$L$1,base_de_dados!$C:$C,$A320,base_de_dados!$M:$M,"&lt;=2010",base_de_dados!$O:$O,"&gt;=40543")</f>
        <v>0</v>
      </c>
      <c r="H320" s="5">
        <f>SUMIFS(base_de_dados!$T:$T,base_de_dados!$B:$B,$B320,base_de_dados!$G:$G,H$61,base_de_dados!$H:$H,$L$1,base_de_dados!$C:$C,$A320,base_de_dados!$M:$M,"&lt;=2010",base_de_dados!$O:$O,"&gt;=40543")</f>
        <v>0</v>
      </c>
      <c r="I320" s="5">
        <f>SUMIFS(base_de_dados!$T:$T,base_de_dados!$B:$B,$B320,base_de_dados!$G:$G,I$61,base_de_dados!$H:$H,$L$1,base_de_dados!$C:$C,$A320,base_de_dados!$M:$M,"&lt;=2010",base_de_dados!$O:$O,"&gt;=40543")</f>
        <v>0</v>
      </c>
      <c r="J320" s="5">
        <f>SUMIFS(base_de_dados!$T:$T,base_de_dados!$B:$B,$B320,base_de_dados!$G:$G,J$61,base_de_dados!$H:$H,$L$1,base_de_dados!$C:$C,$A320,base_de_dados!$M:$M,"&lt;=2010",base_de_dados!$O:$O,"&gt;=40543")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SUMIFS(base_de_dados!$T:$T,base_de_dados!$B:$B,$B321,base_de_dados!$G:$G,C$61,base_de_dados!$H:$H,$L$1,base_de_dados!$C:$C,$A321,base_de_dados!$M:$M,"&lt;=2010",base_de_dados!$O:$O,"&gt;=40543")</f>
        <v>0</v>
      </c>
      <c r="D321" s="5">
        <f>SUMIFS(base_de_dados!$T:$T,base_de_dados!$B:$B,$B321,base_de_dados!$G:$G,D$61,base_de_dados!$H:$H,$L$1,base_de_dados!$C:$C,$A321,base_de_dados!$M:$M,"&lt;=2010",base_de_dados!$O:$O,"&gt;=40543")</f>
        <v>0</v>
      </c>
      <c r="E321" s="5">
        <f>SUMIFS(base_de_dados!$T:$T,base_de_dados!$B:$B,$B321,base_de_dados!$G:$G,E$61,base_de_dados!$H:$H,$L$1,base_de_dados!$C:$C,$A321,base_de_dados!$M:$M,"&lt;=2010",base_de_dados!$O:$O,"&gt;=40543")</f>
        <v>0</v>
      </c>
      <c r="F321" s="5">
        <f>SUMIFS(base_de_dados!$T:$T,base_de_dados!$B:$B,$B321,base_de_dados!$G:$G,F$61,base_de_dados!$H:$H,$L$1,base_de_dados!$C:$C,$A321,base_de_dados!$M:$M,"&lt;=2010",base_de_dados!$O:$O,"&gt;=40543")</f>
        <v>0</v>
      </c>
      <c r="G321" s="5">
        <f>SUMIFS(base_de_dados!$T:$T,base_de_dados!$B:$B,$B321,base_de_dados!$G:$G,G$61,base_de_dados!$H:$H,$L$1,base_de_dados!$C:$C,$A321,base_de_dados!$M:$M,"&lt;=2010",base_de_dados!$O:$O,"&gt;=40543")</f>
        <v>0</v>
      </c>
      <c r="H321" s="5">
        <f>SUMIFS(base_de_dados!$T:$T,base_de_dados!$B:$B,$B321,base_de_dados!$G:$G,H$61,base_de_dados!$H:$H,$L$1,base_de_dados!$C:$C,$A321,base_de_dados!$M:$M,"&lt;=2010",base_de_dados!$O:$O,"&gt;=40543")</f>
        <v>0</v>
      </c>
      <c r="I321" s="5">
        <f>SUMIFS(base_de_dados!$T:$T,base_de_dados!$B:$B,$B321,base_de_dados!$G:$G,I$61,base_de_dados!$H:$H,$L$1,base_de_dados!$C:$C,$A321,base_de_dados!$M:$M,"&lt;=2010",base_de_dados!$O:$O,"&gt;=40543")</f>
        <v>0</v>
      </c>
      <c r="J321" s="5">
        <f>SUMIFS(base_de_dados!$T:$T,base_de_dados!$B:$B,$B321,base_de_dados!$G:$G,J$61,base_de_dados!$H:$H,$L$1,base_de_dados!$C:$C,$A321,base_de_dados!$M:$M,"&lt;=2010",base_de_dados!$O:$O,"&gt;=40543")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SUMIFS(base_de_dados!$T:$T,base_de_dados!$B:$B,$B322,base_de_dados!$G:$G,C$61,base_de_dados!$H:$H,$L$1,base_de_dados!$C:$C,$A322,base_de_dados!$M:$M,"&lt;=2010",base_de_dados!$O:$O,"&gt;=40543")</f>
        <v>0</v>
      </c>
      <c r="D322" s="5">
        <f>SUMIFS(base_de_dados!$T:$T,base_de_dados!$B:$B,$B322,base_de_dados!$G:$G,D$61,base_de_dados!$H:$H,$L$1,base_de_dados!$C:$C,$A322,base_de_dados!$M:$M,"&lt;=2010",base_de_dados!$O:$O,"&gt;=40543")</f>
        <v>0.21647594495180111</v>
      </c>
      <c r="E322" s="5">
        <f>SUMIFS(base_de_dados!$T:$T,base_de_dados!$B:$B,$B322,base_de_dados!$G:$G,E$61,base_de_dados!$H:$H,$L$1,base_de_dados!$C:$C,$A322,base_de_dados!$M:$M,"&lt;=2010",base_de_dados!$O:$O,"&gt;=40543")</f>
        <v>7.5081430745814305E-3</v>
      </c>
      <c r="F322" s="5">
        <f>SUMIFS(base_de_dados!$T:$T,base_de_dados!$B:$B,$B322,base_de_dados!$G:$G,F$61,base_de_dados!$H:$H,$L$1,base_de_dados!$C:$C,$A322,base_de_dados!$M:$M,"&lt;=2010",base_de_dados!$O:$O,"&gt;=40543")</f>
        <v>0</v>
      </c>
      <c r="G322" s="5">
        <f>SUMIFS(base_de_dados!$T:$T,base_de_dados!$B:$B,$B322,base_de_dados!$G:$G,G$61,base_de_dados!$H:$H,$L$1,base_de_dados!$C:$C,$A322,base_de_dados!$M:$M,"&lt;=2010",base_de_dados!$O:$O,"&gt;=40543")</f>
        <v>0</v>
      </c>
      <c r="H322" s="5">
        <f>SUMIFS(base_de_dados!$T:$T,base_de_dados!$B:$B,$B322,base_de_dados!$G:$G,H$61,base_de_dados!$H:$H,$L$1,base_de_dados!$C:$C,$A322,base_de_dados!$M:$M,"&lt;=2010",base_de_dados!$O:$O,"&gt;=40543")</f>
        <v>0</v>
      </c>
      <c r="I322" s="5">
        <f>SUMIFS(base_de_dados!$T:$T,base_de_dados!$B:$B,$B322,base_de_dados!$G:$G,I$61,base_de_dados!$H:$H,$L$1,base_de_dados!$C:$C,$A322,base_de_dados!$M:$M,"&lt;=2010",base_de_dados!$O:$O,"&gt;=40543")</f>
        <v>0</v>
      </c>
      <c r="J322" s="5">
        <f>SUMIFS(base_de_dados!$T:$T,base_de_dados!$B:$B,$B322,base_de_dados!$G:$G,J$61,base_de_dados!$H:$H,$L$1,base_de_dados!$C:$C,$A322,base_de_dados!$M:$M,"&lt;=2010",base_de_dados!$O:$O,"&gt;=40543")</f>
        <v>0</v>
      </c>
      <c r="K322" s="32">
        <f t="shared" si="9"/>
        <v>0.22398408802638253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SUMIFS(base_de_dados!$T:$T,base_de_dados!$B:$B,$B323,base_de_dados!$G:$G,C$61,base_de_dados!$H:$H,$L$1,base_de_dados!$C:$C,$A323,base_de_dados!$M:$M,"&lt;=2010",base_de_dados!$O:$O,"&gt;=40543")</f>
        <v>0</v>
      </c>
      <c r="D323" s="5">
        <f>SUMIFS(base_de_dados!$T:$T,base_de_dados!$B:$B,$B323,base_de_dados!$G:$G,D$61,base_de_dados!$H:$H,$L$1,base_de_dados!$C:$C,$A323,base_de_dados!$M:$M,"&lt;=2010",base_de_dados!$O:$O,"&gt;=40543")</f>
        <v>0</v>
      </c>
      <c r="E323" s="5">
        <f>SUMIFS(base_de_dados!$T:$T,base_de_dados!$B:$B,$B323,base_de_dados!$G:$G,E$61,base_de_dados!$H:$H,$L$1,base_de_dados!$C:$C,$A323,base_de_dados!$M:$M,"&lt;=2010",base_de_dados!$O:$O,"&gt;=40543")</f>
        <v>0</v>
      </c>
      <c r="F323" s="5">
        <f>SUMIFS(base_de_dados!$T:$T,base_de_dados!$B:$B,$B323,base_de_dados!$G:$G,F$61,base_de_dados!$H:$H,$L$1,base_de_dados!$C:$C,$A323,base_de_dados!$M:$M,"&lt;=2010",base_de_dados!$O:$O,"&gt;=40543")</f>
        <v>0</v>
      </c>
      <c r="G323" s="5">
        <f>SUMIFS(base_de_dados!$T:$T,base_de_dados!$B:$B,$B323,base_de_dados!$G:$G,G$61,base_de_dados!$H:$H,$L$1,base_de_dados!$C:$C,$A323,base_de_dados!$M:$M,"&lt;=2010",base_de_dados!$O:$O,"&gt;=40543")</f>
        <v>0</v>
      </c>
      <c r="H323" s="5">
        <f>SUMIFS(base_de_dados!$T:$T,base_de_dados!$B:$B,$B323,base_de_dados!$G:$G,H$61,base_de_dados!$H:$H,$L$1,base_de_dados!$C:$C,$A323,base_de_dados!$M:$M,"&lt;=2010",base_de_dados!$O:$O,"&gt;=40543")</f>
        <v>0</v>
      </c>
      <c r="I323" s="5">
        <f>SUMIFS(base_de_dados!$T:$T,base_de_dados!$B:$B,$B323,base_de_dados!$G:$G,I$61,base_de_dados!$H:$H,$L$1,base_de_dados!$C:$C,$A323,base_de_dados!$M:$M,"&lt;=2010",base_de_dados!$O:$O,"&gt;=40543")</f>
        <v>0</v>
      </c>
      <c r="J323" s="5">
        <f>SUMIFS(base_de_dados!$T:$T,base_de_dados!$B:$B,$B323,base_de_dados!$G:$G,J$61,base_de_dados!$H:$H,$L$1,base_de_dados!$C:$C,$A323,base_de_dados!$M:$M,"&lt;=2010",base_de_dados!$O:$O,"&gt;=40543")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SUMIFS(base_de_dados!$T:$T,base_de_dados!$B:$B,$B324,base_de_dados!$G:$G,C$61,base_de_dados!$H:$H,$L$1,base_de_dados!$C:$C,$A324,base_de_dados!$M:$M,"&lt;=2010",base_de_dados!$O:$O,"&gt;=40543")</f>
        <v>0</v>
      </c>
      <c r="D324" s="5">
        <f>SUMIFS(base_de_dados!$T:$T,base_de_dados!$B:$B,$B324,base_de_dados!$G:$G,D$61,base_de_dados!$H:$H,$L$1,base_de_dados!$C:$C,$A324,base_de_dados!$M:$M,"&lt;=2010",base_de_dados!$O:$O,"&gt;=40543")</f>
        <v>0</v>
      </c>
      <c r="E324" s="5">
        <f>SUMIFS(base_de_dados!$T:$T,base_de_dados!$B:$B,$B324,base_de_dados!$G:$G,E$61,base_de_dados!$H:$H,$L$1,base_de_dados!$C:$C,$A324,base_de_dados!$M:$M,"&lt;=2010",base_de_dados!$O:$O,"&gt;=40543")</f>
        <v>0</v>
      </c>
      <c r="F324" s="5">
        <f>SUMIFS(base_de_dados!$T:$T,base_de_dados!$B:$B,$B324,base_de_dados!$G:$G,F$61,base_de_dados!$H:$H,$L$1,base_de_dados!$C:$C,$A324,base_de_dados!$M:$M,"&lt;=2010",base_de_dados!$O:$O,"&gt;=40543")</f>
        <v>0</v>
      </c>
      <c r="G324" s="5">
        <f>SUMIFS(base_de_dados!$T:$T,base_de_dados!$B:$B,$B324,base_de_dados!$G:$G,G$61,base_de_dados!$H:$H,$L$1,base_de_dados!$C:$C,$A324,base_de_dados!$M:$M,"&lt;=2010",base_de_dados!$O:$O,"&gt;=40543")</f>
        <v>0</v>
      </c>
      <c r="H324" s="5">
        <f>SUMIFS(base_de_dados!$T:$T,base_de_dados!$B:$B,$B324,base_de_dados!$G:$G,H$61,base_de_dados!$H:$H,$L$1,base_de_dados!$C:$C,$A324,base_de_dados!$M:$M,"&lt;=2010",base_de_dados!$O:$O,"&gt;=40543")</f>
        <v>0</v>
      </c>
      <c r="I324" s="5">
        <f>SUMIFS(base_de_dados!$T:$T,base_de_dados!$B:$B,$B324,base_de_dados!$G:$G,I$61,base_de_dados!$H:$H,$L$1,base_de_dados!$C:$C,$A324,base_de_dados!$M:$M,"&lt;=2010",base_de_dados!$O:$O,"&gt;=40543")</f>
        <v>0</v>
      </c>
      <c r="J324" s="5">
        <f>SUMIFS(base_de_dados!$T:$T,base_de_dados!$B:$B,$B324,base_de_dados!$G:$G,J$61,base_de_dados!$H:$H,$L$1,base_de_dados!$C:$C,$A324,base_de_dados!$M:$M,"&lt;=2010",base_de_dados!$O:$O,"&gt;=40543")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SUMIFS(base_de_dados!$T:$T,base_de_dados!$B:$B,$B325,base_de_dados!$G:$G,C$61,base_de_dados!$H:$H,$L$1,base_de_dados!$C:$C,$A325,base_de_dados!$M:$M,"&lt;=2010",base_de_dados!$O:$O,"&gt;=40543")</f>
        <v>0</v>
      </c>
      <c r="D325" s="5">
        <f>SUMIFS(base_de_dados!$T:$T,base_de_dados!$B:$B,$B325,base_de_dados!$G:$G,D$61,base_de_dados!$H:$H,$L$1,base_de_dados!$C:$C,$A325,base_de_dados!$M:$M,"&lt;=2010",base_de_dados!$O:$O,"&gt;=40543")</f>
        <v>0</v>
      </c>
      <c r="E325" s="5">
        <f>SUMIFS(base_de_dados!$T:$T,base_de_dados!$B:$B,$B325,base_de_dados!$G:$G,E$61,base_de_dados!$H:$H,$L$1,base_de_dados!$C:$C,$A325,base_de_dados!$M:$M,"&lt;=2010",base_de_dados!$O:$O,"&gt;=40543")</f>
        <v>3.4155251141552512E-3</v>
      </c>
      <c r="F325" s="5">
        <f>SUMIFS(base_de_dados!$T:$T,base_de_dados!$B:$B,$B325,base_de_dados!$G:$G,F$61,base_de_dados!$H:$H,$L$1,base_de_dados!$C:$C,$A325,base_de_dados!$M:$M,"&lt;=2010",base_de_dados!$O:$O,"&gt;=40543")</f>
        <v>0</v>
      </c>
      <c r="G325" s="5">
        <f>SUMIFS(base_de_dados!$T:$T,base_de_dados!$B:$B,$B325,base_de_dados!$G:$G,G$61,base_de_dados!$H:$H,$L$1,base_de_dados!$C:$C,$A325,base_de_dados!$M:$M,"&lt;=2010",base_de_dados!$O:$O,"&gt;=40543")</f>
        <v>0</v>
      </c>
      <c r="H325" s="5">
        <f>SUMIFS(base_de_dados!$T:$T,base_de_dados!$B:$B,$B325,base_de_dados!$G:$G,H$61,base_de_dados!$H:$H,$L$1,base_de_dados!$C:$C,$A325,base_de_dados!$M:$M,"&lt;=2010",base_de_dados!$O:$O,"&gt;=40543")</f>
        <v>0</v>
      </c>
      <c r="I325" s="5">
        <f>SUMIFS(base_de_dados!$T:$T,base_de_dados!$B:$B,$B325,base_de_dados!$G:$G,I$61,base_de_dados!$H:$H,$L$1,base_de_dados!$C:$C,$A325,base_de_dados!$M:$M,"&lt;=2010",base_de_dados!$O:$O,"&gt;=40543")</f>
        <v>0</v>
      </c>
      <c r="J325" s="5">
        <f>SUMIFS(base_de_dados!$T:$T,base_de_dados!$B:$B,$B325,base_de_dados!$G:$G,J$61,base_de_dados!$H:$H,$L$1,base_de_dados!$C:$C,$A325,base_de_dados!$M:$M,"&lt;=2010",base_de_dados!$O:$O,"&gt;=40543")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SUMIFS(base_de_dados!$T:$T,base_de_dados!$B:$B,$B326,base_de_dados!$G:$G,C$61,base_de_dados!$H:$H,$L$1,base_de_dados!$C:$C,$A326,base_de_dados!$M:$M,"&lt;=2010",base_de_dados!$O:$O,"&gt;=40543")</f>
        <v>0</v>
      </c>
      <c r="D326" s="5">
        <f>SUMIFS(base_de_dados!$T:$T,base_de_dados!$B:$B,$B326,base_de_dados!$G:$G,D$61,base_de_dados!$H:$H,$L$1,base_de_dados!$C:$C,$A326,base_de_dados!$M:$M,"&lt;=2010",base_de_dados!$O:$O,"&gt;=40543")</f>
        <v>0</v>
      </c>
      <c r="E326" s="5">
        <f>SUMIFS(base_de_dados!$T:$T,base_de_dados!$B:$B,$B326,base_de_dados!$G:$G,E$61,base_de_dados!$H:$H,$L$1,base_de_dados!$C:$C,$A326,base_de_dados!$M:$M,"&lt;=2010",base_de_dados!$O:$O,"&gt;=40543")</f>
        <v>0</v>
      </c>
      <c r="F326" s="5">
        <f>SUMIFS(base_de_dados!$T:$T,base_de_dados!$B:$B,$B326,base_de_dados!$G:$G,F$61,base_de_dados!$H:$H,$L$1,base_de_dados!$C:$C,$A326,base_de_dados!$M:$M,"&lt;=2010",base_de_dados!$O:$O,"&gt;=40543")</f>
        <v>0</v>
      </c>
      <c r="G326" s="5">
        <f>SUMIFS(base_de_dados!$T:$T,base_de_dados!$B:$B,$B326,base_de_dados!$G:$G,G$61,base_de_dados!$H:$H,$L$1,base_de_dados!$C:$C,$A326,base_de_dados!$M:$M,"&lt;=2010",base_de_dados!$O:$O,"&gt;=40543")</f>
        <v>0</v>
      </c>
      <c r="H326" s="5">
        <f>SUMIFS(base_de_dados!$T:$T,base_de_dados!$B:$B,$B326,base_de_dados!$G:$G,H$61,base_de_dados!$H:$H,$L$1,base_de_dados!$C:$C,$A326,base_de_dados!$M:$M,"&lt;=2010",base_de_dados!$O:$O,"&gt;=40543")</f>
        <v>0</v>
      </c>
      <c r="I326" s="5">
        <f>SUMIFS(base_de_dados!$T:$T,base_de_dados!$B:$B,$B326,base_de_dados!$G:$G,I$61,base_de_dados!$H:$H,$L$1,base_de_dados!$C:$C,$A326,base_de_dados!$M:$M,"&lt;=2010",base_de_dados!$O:$O,"&gt;=40543")</f>
        <v>0</v>
      </c>
      <c r="J326" s="5">
        <f>SUMIFS(base_de_dados!$T:$T,base_de_dados!$B:$B,$B326,base_de_dados!$G:$G,J$61,base_de_dados!$H:$H,$L$1,base_de_dados!$C:$C,$A326,base_de_dados!$M:$M,"&lt;=2010",base_de_dados!$O:$O,"&gt;=40543")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SUMIFS(base_de_dados!$T:$T,base_de_dados!$B:$B,$B327,base_de_dados!$G:$G,C$61,base_de_dados!$H:$H,$L$1,base_de_dados!$C:$C,$A327,base_de_dados!$M:$M,"&lt;=2010",base_de_dados!$O:$O,"&gt;=40543")</f>
        <v>0</v>
      </c>
      <c r="D327" s="5">
        <f>SUMIFS(base_de_dados!$T:$T,base_de_dados!$B:$B,$B327,base_de_dados!$G:$G,D$61,base_de_dados!$H:$H,$L$1,base_de_dados!$C:$C,$A327,base_de_dados!$M:$M,"&lt;=2010",base_de_dados!$O:$O,"&gt;=40543")</f>
        <v>5.4628044140030439E-2</v>
      </c>
      <c r="E327" s="5">
        <f>SUMIFS(base_de_dados!$T:$T,base_de_dados!$B:$B,$B327,base_de_dados!$G:$G,E$61,base_de_dados!$H:$H,$L$1,base_de_dados!$C:$C,$A327,base_de_dados!$M:$M,"&lt;=2010",base_de_dados!$O:$O,"&gt;=40543")</f>
        <v>0</v>
      </c>
      <c r="F327" s="5">
        <f>SUMIFS(base_de_dados!$T:$T,base_de_dados!$B:$B,$B327,base_de_dados!$G:$G,F$61,base_de_dados!$H:$H,$L$1,base_de_dados!$C:$C,$A327,base_de_dados!$M:$M,"&lt;=2010",base_de_dados!$O:$O,"&gt;=40543")</f>
        <v>0</v>
      </c>
      <c r="G327" s="5">
        <f>SUMIFS(base_de_dados!$T:$T,base_de_dados!$B:$B,$B327,base_de_dados!$G:$G,G$61,base_de_dados!$H:$H,$L$1,base_de_dados!$C:$C,$A327,base_de_dados!$M:$M,"&lt;=2010",base_de_dados!$O:$O,"&gt;=40543")</f>
        <v>0</v>
      </c>
      <c r="H327" s="5">
        <f>SUMIFS(base_de_dados!$T:$T,base_de_dados!$B:$B,$B327,base_de_dados!$G:$G,H$61,base_de_dados!$H:$H,$L$1,base_de_dados!$C:$C,$A327,base_de_dados!$M:$M,"&lt;=2010",base_de_dados!$O:$O,"&gt;=40543")</f>
        <v>0</v>
      </c>
      <c r="I327" s="5">
        <f>SUMIFS(base_de_dados!$T:$T,base_de_dados!$B:$B,$B327,base_de_dados!$G:$G,I$61,base_de_dados!$H:$H,$L$1,base_de_dados!$C:$C,$A327,base_de_dados!$M:$M,"&lt;=2010",base_de_dados!$O:$O,"&gt;=40543")</f>
        <v>0</v>
      </c>
      <c r="J327" s="5">
        <f>SUMIFS(base_de_dados!$T:$T,base_de_dados!$B:$B,$B327,base_de_dados!$G:$G,J$61,base_de_dados!$H:$H,$L$1,base_de_dados!$C:$C,$A327,base_de_dados!$M:$M,"&lt;=2010",base_de_dados!$O:$O,"&gt;=40543")</f>
        <v>0</v>
      </c>
      <c r="K327" s="32">
        <f t="shared" si="9"/>
        <v>5.4628044140030439E-2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SUMIFS(base_de_dados!$T:$T,base_de_dados!$B:$B,$B328,base_de_dados!$G:$G,C$61,base_de_dados!$H:$H,$L$1,base_de_dados!$C:$C,$A328,base_de_dados!$M:$M,"&lt;=2010",base_de_dados!$O:$O,"&gt;=40543")</f>
        <v>0</v>
      </c>
      <c r="D328" s="5">
        <f>SUMIFS(base_de_dados!$T:$T,base_de_dados!$B:$B,$B328,base_de_dados!$G:$G,D$61,base_de_dados!$H:$H,$L$1,base_de_dados!$C:$C,$A328,base_de_dados!$M:$M,"&lt;=2010",base_de_dados!$O:$O,"&gt;=40543")</f>
        <v>0</v>
      </c>
      <c r="E328" s="5">
        <f>SUMIFS(base_de_dados!$T:$T,base_de_dados!$B:$B,$B328,base_de_dados!$G:$G,E$61,base_de_dados!$H:$H,$L$1,base_de_dados!$C:$C,$A328,base_de_dados!$M:$M,"&lt;=2010",base_de_dados!$O:$O,"&gt;=40543")</f>
        <v>0</v>
      </c>
      <c r="F328" s="5">
        <f>SUMIFS(base_de_dados!$T:$T,base_de_dados!$B:$B,$B328,base_de_dados!$G:$G,F$61,base_de_dados!$H:$H,$L$1,base_de_dados!$C:$C,$A328,base_de_dados!$M:$M,"&lt;=2010",base_de_dados!$O:$O,"&gt;=40543")</f>
        <v>0</v>
      </c>
      <c r="G328" s="5">
        <f>SUMIFS(base_de_dados!$T:$T,base_de_dados!$B:$B,$B328,base_de_dados!$G:$G,G$61,base_de_dados!$H:$H,$L$1,base_de_dados!$C:$C,$A328,base_de_dados!$M:$M,"&lt;=2010",base_de_dados!$O:$O,"&gt;=40543")</f>
        <v>0</v>
      </c>
      <c r="H328" s="5">
        <f>SUMIFS(base_de_dados!$T:$T,base_de_dados!$B:$B,$B328,base_de_dados!$G:$G,H$61,base_de_dados!$H:$H,$L$1,base_de_dados!$C:$C,$A328,base_de_dados!$M:$M,"&lt;=2010",base_de_dados!$O:$O,"&gt;=40543")</f>
        <v>0</v>
      </c>
      <c r="I328" s="5">
        <f>SUMIFS(base_de_dados!$T:$T,base_de_dados!$B:$B,$B328,base_de_dados!$G:$G,I$61,base_de_dados!$H:$H,$L$1,base_de_dados!$C:$C,$A328,base_de_dados!$M:$M,"&lt;=2010",base_de_dados!$O:$O,"&gt;=40543")</f>
        <v>0</v>
      </c>
      <c r="J328" s="5">
        <f>SUMIFS(base_de_dados!$T:$T,base_de_dados!$B:$B,$B328,base_de_dados!$G:$G,J$61,base_de_dados!$H:$H,$L$1,base_de_dados!$C:$C,$A328,base_de_dados!$M:$M,"&lt;=2010",base_de_dados!$O:$O,"&gt;=40543")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SUMIFS(base_de_dados!$T:$T,base_de_dados!$B:$B,$B329,base_de_dados!$G:$G,C$61,base_de_dados!$H:$H,$L$1,base_de_dados!$C:$C,$A329,base_de_dados!$M:$M,"&lt;=2010",base_de_dados!$O:$O,"&gt;=40543")</f>
        <v>0</v>
      </c>
      <c r="D329" s="5">
        <f>SUMIFS(base_de_dados!$T:$T,base_de_dados!$B:$B,$B329,base_de_dados!$G:$G,D$61,base_de_dados!$H:$H,$L$1,base_de_dados!$C:$C,$A329,base_de_dados!$M:$M,"&lt;=2010",base_de_dados!$O:$O,"&gt;=40543")</f>
        <v>0</v>
      </c>
      <c r="E329" s="5">
        <f>SUMIFS(base_de_dados!$T:$T,base_de_dados!$B:$B,$B329,base_de_dados!$G:$G,E$61,base_de_dados!$H:$H,$L$1,base_de_dados!$C:$C,$A329,base_de_dados!$M:$M,"&lt;=2010",base_de_dados!$O:$O,"&gt;=40543")</f>
        <v>0</v>
      </c>
      <c r="F329" s="5">
        <f>SUMIFS(base_de_dados!$T:$T,base_de_dados!$B:$B,$B329,base_de_dados!$G:$G,F$61,base_de_dados!$H:$H,$L$1,base_de_dados!$C:$C,$A329,base_de_dados!$M:$M,"&lt;=2010",base_de_dados!$O:$O,"&gt;=40543")</f>
        <v>0</v>
      </c>
      <c r="G329" s="5">
        <f>SUMIFS(base_de_dados!$T:$T,base_de_dados!$B:$B,$B329,base_de_dados!$G:$G,G$61,base_de_dados!$H:$H,$L$1,base_de_dados!$C:$C,$A329,base_de_dados!$M:$M,"&lt;=2010",base_de_dados!$O:$O,"&gt;=40543")</f>
        <v>0</v>
      </c>
      <c r="H329" s="5">
        <f>SUMIFS(base_de_dados!$T:$T,base_de_dados!$B:$B,$B329,base_de_dados!$G:$G,H$61,base_de_dados!$H:$H,$L$1,base_de_dados!$C:$C,$A329,base_de_dados!$M:$M,"&lt;=2010",base_de_dados!$O:$O,"&gt;=40543")</f>
        <v>0</v>
      </c>
      <c r="I329" s="5">
        <f>SUMIFS(base_de_dados!$T:$T,base_de_dados!$B:$B,$B329,base_de_dados!$G:$G,I$61,base_de_dados!$H:$H,$L$1,base_de_dados!$C:$C,$A329,base_de_dados!$M:$M,"&lt;=2010",base_de_dados!$O:$O,"&gt;=40543")</f>
        <v>0</v>
      </c>
      <c r="J329" s="5">
        <f>SUMIFS(base_de_dados!$T:$T,base_de_dados!$B:$B,$B329,base_de_dados!$G:$G,J$61,base_de_dados!$H:$H,$L$1,base_de_dados!$C:$C,$A329,base_de_dados!$M:$M,"&lt;=2010",base_de_dados!$O:$O,"&gt;=40543")</f>
        <v>0</v>
      </c>
      <c r="K329" s="32">
        <f t="shared" si="9"/>
        <v>0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SUMIFS(base_de_dados!$T:$T,base_de_dados!$B:$B,$B330,base_de_dados!$G:$G,C$61,base_de_dados!$H:$H,$L$1,base_de_dados!$C:$C,$A330,base_de_dados!$M:$M,"&lt;=2010",base_de_dados!$O:$O,"&gt;=40543")</f>
        <v>0</v>
      </c>
      <c r="D330" s="5">
        <f>SUMIFS(base_de_dados!$T:$T,base_de_dados!$B:$B,$B330,base_de_dados!$G:$G,D$61,base_de_dados!$H:$H,$L$1,base_de_dados!$C:$C,$A330,base_de_dados!$M:$M,"&lt;=2010",base_de_dados!$O:$O,"&gt;=40543")</f>
        <v>0</v>
      </c>
      <c r="E330" s="5">
        <f>SUMIFS(base_de_dados!$T:$T,base_de_dados!$B:$B,$B330,base_de_dados!$G:$G,E$61,base_de_dados!$H:$H,$L$1,base_de_dados!$C:$C,$A330,base_de_dados!$M:$M,"&lt;=2010",base_de_dados!$O:$O,"&gt;=40543")</f>
        <v>0</v>
      </c>
      <c r="F330" s="5">
        <f>SUMIFS(base_de_dados!$T:$T,base_de_dados!$B:$B,$B330,base_de_dados!$G:$G,F$61,base_de_dados!$H:$H,$L$1,base_de_dados!$C:$C,$A330,base_de_dados!$M:$M,"&lt;=2010",base_de_dados!$O:$O,"&gt;=40543")</f>
        <v>0</v>
      </c>
      <c r="G330" s="5">
        <f>SUMIFS(base_de_dados!$T:$T,base_de_dados!$B:$B,$B330,base_de_dados!$G:$G,G$61,base_de_dados!$H:$H,$L$1,base_de_dados!$C:$C,$A330,base_de_dados!$M:$M,"&lt;=2010",base_de_dados!$O:$O,"&gt;=40543")</f>
        <v>0</v>
      </c>
      <c r="H330" s="5">
        <f>SUMIFS(base_de_dados!$T:$T,base_de_dados!$B:$B,$B330,base_de_dados!$G:$G,H$61,base_de_dados!$H:$H,$L$1,base_de_dados!$C:$C,$A330,base_de_dados!$M:$M,"&lt;=2010",base_de_dados!$O:$O,"&gt;=40543")</f>
        <v>0</v>
      </c>
      <c r="I330" s="5">
        <f>SUMIFS(base_de_dados!$T:$T,base_de_dados!$B:$B,$B330,base_de_dados!$G:$G,I$61,base_de_dados!$H:$H,$L$1,base_de_dados!$C:$C,$A330,base_de_dados!$M:$M,"&lt;=2010",base_de_dados!$O:$O,"&gt;=40543")</f>
        <v>0</v>
      </c>
      <c r="J330" s="5">
        <f>SUMIFS(base_de_dados!$T:$T,base_de_dados!$B:$B,$B330,base_de_dados!$G:$G,J$61,base_de_dados!$H:$H,$L$1,base_de_dados!$C:$C,$A330,base_de_dados!$M:$M,"&lt;=2010",base_de_dados!$O:$O,"&gt;=40543")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SUMIFS(base_de_dados!$T:$T,base_de_dados!$B:$B,$B331,base_de_dados!$G:$G,C$61,base_de_dados!$H:$H,$L$1,base_de_dados!$C:$C,$A331,base_de_dados!$M:$M,"&lt;=2010",base_de_dados!$O:$O,"&gt;=40543")</f>
        <v>0</v>
      </c>
      <c r="D331" s="5">
        <f>SUMIFS(base_de_dados!$T:$T,base_de_dados!$B:$B,$B331,base_de_dados!$G:$G,D$61,base_de_dados!$H:$H,$L$1,base_de_dados!$C:$C,$A331,base_de_dados!$M:$M,"&lt;=2010",base_de_dados!$O:$O,"&gt;=40543")</f>
        <v>0</v>
      </c>
      <c r="E331" s="5">
        <f>SUMIFS(base_de_dados!$T:$T,base_de_dados!$B:$B,$B331,base_de_dados!$G:$G,E$61,base_de_dados!$H:$H,$L$1,base_de_dados!$C:$C,$A331,base_de_dados!$M:$M,"&lt;=2010",base_de_dados!$O:$O,"&gt;=40543")</f>
        <v>0</v>
      </c>
      <c r="F331" s="5">
        <f>SUMIFS(base_de_dados!$T:$T,base_de_dados!$B:$B,$B331,base_de_dados!$G:$G,F$61,base_de_dados!$H:$H,$L$1,base_de_dados!$C:$C,$A331,base_de_dados!$M:$M,"&lt;=2010",base_de_dados!$O:$O,"&gt;=40543")</f>
        <v>0</v>
      </c>
      <c r="G331" s="5">
        <f>SUMIFS(base_de_dados!$T:$T,base_de_dados!$B:$B,$B331,base_de_dados!$G:$G,G$61,base_de_dados!$H:$H,$L$1,base_de_dados!$C:$C,$A331,base_de_dados!$M:$M,"&lt;=2010",base_de_dados!$O:$O,"&gt;=40543")</f>
        <v>0</v>
      </c>
      <c r="H331" s="5">
        <f>SUMIFS(base_de_dados!$T:$T,base_de_dados!$B:$B,$B331,base_de_dados!$G:$G,H$61,base_de_dados!$H:$H,$L$1,base_de_dados!$C:$C,$A331,base_de_dados!$M:$M,"&lt;=2010",base_de_dados!$O:$O,"&gt;=40543")</f>
        <v>0</v>
      </c>
      <c r="I331" s="5">
        <f>SUMIFS(base_de_dados!$T:$T,base_de_dados!$B:$B,$B331,base_de_dados!$G:$G,I$61,base_de_dados!$H:$H,$L$1,base_de_dados!$C:$C,$A331,base_de_dados!$M:$M,"&lt;=2010",base_de_dados!$O:$O,"&gt;=40543")</f>
        <v>0</v>
      </c>
      <c r="J331" s="5">
        <f>SUMIFS(base_de_dados!$T:$T,base_de_dados!$B:$B,$B331,base_de_dados!$G:$G,J$61,base_de_dados!$H:$H,$L$1,base_de_dados!$C:$C,$A331,base_de_dados!$M:$M,"&lt;=2010",base_de_dados!$O:$O,"&gt;=40543")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SUMIFS(base_de_dados!$T:$T,base_de_dados!$B:$B,$B332,base_de_dados!$G:$G,C$61,base_de_dados!$H:$H,$L$1,base_de_dados!$C:$C,$A332,base_de_dados!$M:$M,"&lt;=2010",base_de_dados!$O:$O,"&gt;=40543")</f>
        <v>0</v>
      </c>
      <c r="D332" s="5">
        <f>SUMIFS(base_de_dados!$T:$T,base_de_dados!$B:$B,$B332,base_de_dados!$G:$G,D$61,base_de_dados!$H:$H,$L$1,base_de_dados!$C:$C,$A332,base_de_dados!$M:$M,"&lt;=2010",base_de_dados!$O:$O,"&gt;=40543")</f>
        <v>0</v>
      </c>
      <c r="E332" s="5">
        <f>SUMIFS(base_de_dados!$T:$T,base_de_dados!$B:$B,$B332,base_de_dados!$G:$G,E$61,base_de_dados!$H:$H,$L$1,base_de_dados!$C:$C,$A332,base_de_dados!$M:$M,"&lt;=2010",base_de_dados!$O:$O,"&gt;=40543")</f>
        <v>0</v>
      </c>
      <c r="F332" s="5">
        <f>SUMIFS(base_de_dados!$T:$T,base_de_dados!$B:$B,$B332,base_de_dados!$G:$G,F$61,base_de_dados!$H:$H,$L$1,base_de_dados!$C:$C,$A332,base_de_dados!$M:$M,"&lt;=2010",base_de_dados!$O:$O,"&gt;=40543")</f>
        <v>0</v>
      </c>
      <c r="G332" s="5">
        <f>SUMIFS(base_de_dados!$T:$T,base_de_dados!$B:$B,$B332,base_de_dados!$G:$G,G$61,base_de_dados!$H:$H,$L$1,base_de_dados!$C:$C,$A332,base_de_dados!$M:$M,"&lt;=2010",base_de_dados!$O:$O,"&gt;=40543")</f>
        <v>0</v>
      </c>
      <c r="H332" s="5">
        <f>SUMIFS(base_de_dados!$T:$T,base_de_dados!$B:$B,$B332,base_de_dados!$G:$G,H$61,base_de_dados!$H:$H,$L$1,base_de_dados!$C:$C,$A332,base_de_dados!$M:$M,"&lt;=2010",base_de_dados!$O:$O,"&gt;=40543")</f>
        <v>0</v>
      </c>
      <c r="I332" s="5">
        <f>SUMIFS(base_de_dados!$T:$T,base_de_dados!$B:$B,$B332,base_de_dados!$G:$G,I$61,base_de_dados!$H:$H,$L$1,base_de_dados!$C:$C,$A332,base_de_dados!$M:$M,"&lt;=2010",base_de_dados!$O:$O,"&gt;=40543")</f>
        <v>0</v>
      </c>
      <c r="J332" s="5">
        <f>SUMIFS(base_de_dados!$T:$T,base_de_dados!$B:$B,$B332,base_de_dados!$G:$G,J$61,base_de_dados!$H:$H,$L$1,base_de_dados!$C:$C,$A332,base_de_dados!$M:$M,"&lt;=2010",base_de_dados!$O:$O,"&gt;=40543")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SUMIFS(base_de_dados!$T:$T,base_de_dados!$B:$B,$B333,base_de_dados!$G:$G,C$61,base_de_dados!$H:$H,$L$1,base_de_dados!$C:$C,$A333,base_de_dados!$M:$M,"&lt;=2010",base_de_dados!$O:$O,"&gt;=40543")</f>
        <v>0</v>
      </c>
      <c r="D333" s="5">
        <f>SUMIFS(base_de_dados!$T:$T,base_de_dados!$B:$B,$B333,base_de_dados!$G:$G,D$61,base_de_dados!$H:$H,$L$1,base_de_dados!$C:$C,$A333,base_de_dados!$M:$M,"&lt;=2010",base_de_dados!$O:$O,"&gt;=40543")</f>
        <v>0</v>
      </c>
      <c r="E333" s="5">
        <f>SUMIFS(base_de_dados!$T:$T,base_de_dados!$B:$B,$B333,base_de_dados!$G:$G,E$61,base_de_dados!$H:$H,$L$1,base_de_dados!$C:$C,$A333,base_de_dados!$M:$M,"&lt;=2010",base_de_dados!$O:$O,"&gt;=40543")</f>
        <v>0</v>
      </c>
      <c r="F333" s="5">
        <f>SUMIFS(base_de_dados!$T:$T,base_de_dados!$B:$B,$B333,base_de_dados!$G:$G,F$61,base_de_dados!$H:$H,$L$1,base_de_dados!$C:$C,$A333,base_de_dados!$M:$M,"&lt;=2010",base_de_dados!$O:$O,"&gt;=40543")</f>
        <v>0</v>
      </c>
      <c r="G333" s="5">
        <f>SUMIFS(base_de_dados!$T:$T,base_de_dados!$B:$B,$B333,base_de_dados!$G:$G,G$61,base_de_dados!$H:$H,$L$1,base_de_dados!$C:$C,$A333,base_de_dados!$M:$M,"&lt;=2010",base_de_dados!$O:$O,"&gt;=40543")</f>
        <v>0</v>
      </c>
      <c r="H333" s="5">
        <f>SUMIFS(base_de_dados!$T:$T,base_de_dados!$B:$B,$B333,base_de_dados!$G:$G,H$61,base_de_dados!$H:$H,$L$1,base_de_dados!$C:$C,$A333,base_de_dados!$M:$M,"&lt;=2010",base_de_dados!$O:$O,"&gt;=40543")</f>
        <v>0</v>
      </c>
      <c r="I333" s="5">
        <f>SUMIFS(base_de_dados!$T:$T,base_de_dados!$B:$B,$B333,base_de_dados!$G:$G,I$61,base_de_dados!$H:$H,$L$1,base_de_dados!$C:$C,$A333,base_de_dados!$M:$M,"&lt;=2010",base_de_dados!$O:$O,"&gt;=40543")</f>
        <v>0</v>
      </c>
      <c r="J333" s="5">
        <f>SUMIFS(base_de_dados!$T:$T,base_de_dados!$B:$B,$B333,base_de_dados!$G:$G,J$61,base_de_dados!$H:$H,$L$1,base_de_dados!$C:$C,$A333,base_de_dados!$M:$M,"&lt;=2010",base_de_dados!$O:$O,"&gt;=40543")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SUMIFS(base_de_dados!$T:$T,base_de_dados!$B:$B,$B334,base_de_dados!$G:$G,C$61,base_de_dados!$H:$H,$L$1,base_de_dados!$C:$C,$A334,base_de_dados!$M:$M,"&lt;=2010",base_de_dados!$O:$O,"&gt;=40543")</f>
        <v>0</v>
      </c>
      <c r="D334" s="5">
        <f>SUMIFS(base_de_dados!$T:$T,base_de_dados!$B:$B,$B334,base_de_dados!$G:$G,D$61,base_de_dados!$H:$H,$L$1,base_de_dados!$C:$C,$A334,base_de_dados!$M:$M,"&lt;=2010",base_de_dados!$O:$O,"&gt;=40543")</f>
        <v>0</v>
      </c>
      <c r="E334" s="5">
        <f>SUMIFS(base_de_dados!$T:$T,base_de_dados!$B:$B,$B334,base_de_dados!$G:$G,E$61,base_de_dados!$H:$H,$L$1,base_de_dados!$C:$C,$A334,base_de_dados!$M:$M,"&lt;=2010",base_de_dados!$O:$O,"&gt;=40543")</f>
        <v>0</v>
      </c>
      <c r="F334" s="5">
        <f>SUMIFS(base_de_dados!$T:$T,base_de_dados!$B:$B,$B334,base_de_dados!$G:$G,F$61,base_de_dados!$H:$H,$L$1,base_de_dados!$C:$C,$A334,base_de_dados!$M:$M,"&lt;=2010",base_de_dados!$O:$O,"&gt;=40543")</f>
        <v>0</v>
      </c>
      <c r="G334" s="5">
        <f>SUMIFS(base_de_dados!$T:$T,base_de_dados!$B:$B,$B334,base_de_dados!$G:$G,G$61,base_de_dados!$H:$H,$L$1,base_de_dados!$C:$C,$A334,base_de_dados!$M:$M,"&lt;=2010",base_de_dados!$O:$O,"&gt;=40543")</f>
        <v>0</v>
      </c>
      <c r="H334" s="5">
        <f>SUMIFS(base_de_dados!$T:$T,base_de_dados!$B:$B,$B334,base_de_dados!$G:$G,H$61,base_de_dados!$H:$H,$L$1,base_de_dados!$C:$C,$A334,base_de_dados!$M:$M,"&lt;=2010",base_de_dados!$O:$O,"&gt;=40543")</f>
        <v>0</v>
      </c>
      <c r="I334" s="5">
        <f>SUMIFS(base_de_dados!$T:$T,base_de_dados!$B:$B,$B334,base_de_dados!$G:$G,I$61,base_de_dados!$H:$H,$L$1,base_de_dados!$C:$C,$A334,base_de_dados!$M:$M,"&lt;=2010",base_de_dados!$O:$O,"&gt;=40543")</f>
        <v>0</v>
      </c>
      <c r="J334" s="5">
        <f>SUMIFS(base_de_dados!$T:$T,base_de_dados!$B:$B,$B334,base_de_dados!$G:$G,J$61,base_de_dados!$H:$H,$L$1,base_de_dados!$C:$C,$A334,base_de_dados!$M:$M,"&lt;=2010",base_de_dados!$O:$O,"&gt;=40543")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SUMIFS(base_de_dados!$T:$T,base_de_dados!$B:$B,$B335,base_de_dados!$G:$G,C$61,base_de_dados!$H:$H,$L$1,base_de_dados!$C:$C,$A335,base_de_dados!$M:$M,"&lt;=2010",base_de_dados!$O:$O,"&gt;=40543")</f>
        <v>0</v>
      </c>
      <c r="D335" s="5">
        <f>SUMIFS(base_de_dados!$T:$T,base_de_dados!$B:$B,$B335,base_de_dados!$G:$G,D$61,base_de_dados!$H:$H,$L$1,base_de_dados!$C:$C,$A335,base_de_dados!$M:$M,"&lt;=2010",base_de_dados!$O:$O,"&gt;=40543")</f>
        <v>0</v>
      </c>
      <c r="E335" s="5">
        <f>SUMIFS(base_de_dados!$T:$T,base_de_dados!$B:$B,$B335,base_de_dados!$G:$G,E$61,base_de_dados!$H:$H,$L$1,base_de_dados!$C:$C,$A335,base_de_dados!$M:$M,"&lt;=2010",base_de_dados!$O:$O,"&gt;=40543")</f>
        <v>0</v>
      </c>
      <c r="F335" s="5">
        <f>SUMIFS(base_de_dados!$T:$T,base_de_dados!$B:$B,$B335,base_de_dados!$G:$G,F$61,base_de_dados!$H:$H,$L$1,base_de_dados!$C:$C,$A335,base_de_dados!$M:$M,"&lt;=2010",base_de_dados!$O:$O,"&gt;=40543")</f>
        <v>0</v>
      </c>
      <c r="G335" s="5">
        <f>SUMIFS(base_de_dados!$T:$T,base_de_dados!$B:$B,$B335,base_de_dados!$G:$G,G$61,base_de_dados!$H:$H,$L$1,base_de_dados!$C:$C,$A335,base_de_dados!$M:$M,"&lt;=2010",base_de_dados!$O:$O,"&gt;=40543")</f>
        <v>0</v>
      </c>
      <c r="H335" s="5">
        <f>SUMIFS(base_de_dados!$T:$T,base_de_dados!$B:$B,$B335,base_de_dados!$G:$G,H$61,base_de_dados!$H:$H,$L$1,base_de_dados!$C:$C,$A335,base_de_dados!$M:$M,"&lt;=2010",base_de_dados!$O:$O,"&gt;=40543")</f>
        <v>0</v>
      </c>
      <c r="I335" s="5">
        <f>SUMIFS(base_de_dados!$T:$T,base_de_dados!$B:$B,$B335,base_de_dados!$G:$G,I$61,base_de_dados!$H:$H,$L$1,base_de_dados!$C:$C,$A335,base_de_dados!$M:$M,"&lt;=2010",base_de_dados!$O:$O,"&gt;=40543")</f>
        <v>0</v>
      </c>
      <c r="J335" s="5">
        <f>SUMIFS(base_de_dados!$T:$T,base_de_dados!$B:$B,$B335,base_de_dados!$G:$G,J$61,base_de_dados!$H:$H,$L$1,base_de_dados!$C:$C,$A335,base_de_dados!$M:$M,"&lt;=2010",base_de_dados!$O:$O,"&gt;=40543")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SUMIFS(base_de_dados!$T:$T,base_de_dados!$B:$B,$B336,base_de_dados!$G:$G,C$61,base_de_dados!$H:$H,$L$1,base_de_dados!$C:$C,$A336,base_de_dados!$M:$M,"&lt;=2010",base_de_dados!$O:$O,"&gt;=40543")</f>
        <v>0</v>
      </c>
      <c r="D336" s="5">
        <f>SUMIFS(base_de_dados!$T:$T,base_de_dados!$B:$B,$B336,base_de_dados!$G:$G,D$61,base_de_dados!$H:$H,$L$1,base_de_dados!$C:$C,$A336,base_de_dados!$M:$M,"&lt;=2010",base_de_dados!$O:$O,"&gt;=40543")</f>
        <v>0</v>
      </c>
      <c r="E336" s="5">
        <f>SUMIFS(base_de_dados!$T:$T,base_de_dados!$B:$B,$B336,base_de_dados!$G:$G,E$61,base_de_dados!$H:$H,$L$1,base_de_dados!$C:$C,$A336,base_de_dados!$M:$M,"&lt;=2010",base_de_dados!$O:$O,"&gt;=40543")</f>
        <v>0</v>
      </c>
      <c r="F336" s="5">
        <f>SUMIFS(base_de_dados!$T:$T,base_de_dados!$B:$B,$B336,base_de_dados!$G:$G,F$61,base_de_dados!$H:$H,$L$1,base_de_dados!$C:$C,$A336,base_de_dados!$M:$M,"&lt;=2010",base_de_dados!$O:$O,"&gt;=40543")</f>
        <v>0</v>
      </c>
      <c r="G336" s="5">
        <f>SUMIFS(base_de_dados!$T:$T,base_de_dados!$B:$B,$B336,base_de_dados!$G:$G,G$61,base_de_dados!$H:$H,$L$1,base_de_dados!$C:$C,$A336,base_de_dados!$M:$M,"&lt;=2010",base_de_dados!$O:$O,"&gt;=40543")</f>
        <v>0</v>
      </c>
      <c r="H336" s="5">
        <f>SUMIFS(base_de_dados!$T:$T,base_de_dados!$B:$B,$B336,base_de_dados!$G:$G,H$61,base_de_dados!$H:$H,$L$1,base_de_dados!$C:$C,$A336,base_de_dados!$M:$M,"&lt;=2010",base_de_dados!$O:$O,"&gt;=40543")</f>
        <v>0</v>
      </c>
      <c r="I336" s="5">
        <f>SUMIFS(base_de_dados!$T:$T,base_de_dados!$B:$B,$B336,base_de_dados!$G:$G,I$61,base_de_dados!$H:$H,$L$1,base_de_dados!$C:$C,$A336,base_de_dados!$M:$M,"&lt;=2010",base_de_dados!$O:$O,"&gt;=40543")</f>
        <v>0</v>
      </c>
      <c r="J336" s="5">
        <f>SUMIFS(base_de_dados!$T:$T,base_de_dados!$B:$B,$B336,base_de_dados!$G:$G,J$61,base_de_dados!$H:$H,$L$1,base_de_dados!$C:$C,$A336,base_de_dados!$M:$M,"&lt;=2010",base_de_dados!$O:$O,"&gt;=40543")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SUMIFS(base_de_dados!$T:$T,base_de_dados!$B:$B,$B337,base_de_dados!$G:$G,C$61,base_de_dados!$H:$H,$L$1,base_de_dados!$C:$C,$A337,base_de_dados!$M:$M,"&lt;=2010",base_de_dados!$O:$O,"&gt;=40543")</f>
        <v>0</v>
      </c>
      <c r="D337" s="5">
        <f>SUMIFS(base_de_dados!$T:$T,base_de_dados!$B:$B,$B337,base_de_dados!$G:$G,D$61,base_de_dados!$H:$H,$L$1,base_de_dados!$C:$C,$A337,base_de_dados!$M:$M,"&lt;=2010",base_de_dados!$O:$O,"&gt;=40543")</f>
        <v>0</v>
      </c>
      <c r="E337" s="5">
        <f>SUMIFS(base_de_dados!$T:$T,base_de_dados!$B:$B,$B337,base_de_dados!$G:$G,E$61,base_de_dados!$H:$H,$L$1,base_de_dados!$C:$C,$A337,base_de_dados!$M:$M,"&lt;=2010",base_de_dados!$O:$O,"&gt;=40543")</f>
        <v>0</v>
      </c>
      <c r="F337" s="5">
        <f>SUMIFS(base_de_dados!$T:$T,base_de_dados!$B:$B,$B337,base_de_dados!$G:$G,F$61,base_de_dados!$H:$H,$L$1,base_de_dados!$C:$C,$A337,base_de_dados!$M:$M,"&lt;=2010",base_de_dados!$O:$O,"&gt;=40543")</f>
        <v>0</v>
      </c>
      <c r="G337" s="5">
        <f>SUMIFS(base_de_dados!$T:$T,base_de_dados!$B:$B,$B337,base_de_dados!$G:$G,G$61,base_de_dados!$H:$H,$L$1,base_de_dados!$C:$C,$A337,base_de_dados!$M:$M,"&lt;=2010",base_de_dados!$O:$O,"&gt;=40543")</f>
        <v>0</v>
      </c>
      <c r="H337" s="5">
        <f>SUMIFS(base_de_dados!$T:$T,base_de_dados!$B:$B,$B337,base_de_dados!$G:$G,H$61,base_de_dados!$H:$H,$L$1,base_de_dados!$C:$C,$A337,base_de_dados!$M:$M,"&lt;=2010",base_de_dados!$O:$O,"&gt;=40543")</f>
        <v>0</v>
      </c>
      <c r="I337" s="5">
        <f>SUMIFS(base_de_dados!$T:$T,base_de_dados!$B:$B,$B337,base_de_dados!$G:$G,I$61,base_de_dados!$H:$H,$L$1,base_de_dados!$C:$C,$A337,base_de_dados!$M:$M,"&lt;=2010",base_de_dados!$O:$O,"&gt;=40543")</f>
        <v>0</v>
      </c>
      <c r="J337" s="5">
        <f>SUMIFS(base_de_dados!$T:$T,base_de_dados!$B:$B,$B337,base_de_dados!$G:$G,J$61,base_de_dados!$H:$H,$L$1,base_de_dados!$C:$C,$A337,base_de_dados!$M:$M,"&lt;=2010",base_de_dados!$O:$O,"&gt;=40543")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SUMIFS(base_de_dados!$T:$T,base_de_dados!$B:$B,$B338,base_de_dados!$G:$G,C$61,base_de_dados!$H:$H,$L$1,base_de_dados!$C:$C,$A338,base_de_dados!$M:$M,"&lt;=2010",base_de_dados!$O:$O,"&gt;=40543")</f>
        <v>0</v>
      </c>
      <c r="D338" s="5">
        <f>SUMIFS(base_de_dados!$T:$T,base_de_dados!$B:$B,$B338,base_de_dados!$G:$G,D$61,base_de_dados!$H:$H,$L$1,base_de_dados!$C:$C,$A338,base_de_dados!$M:$M,"&lt;=2010",base_de_dados!$O:$O,"&gt;=40543")</f>
        <v>0</v>
      </c>
      <c r="E338" s="5">
        <f>SUMIFS(base_de_dados!$T:$T,base_de_dados!$B:$B,$B338,base_de_dados!$G:$G,E$61,base_de_dados!$H:$H,$L$1,base_de_dados!$C:$C,$A338,base_de_dados!$M:$M,"&lt;=2010",base_de_dados!$O:$O,"&gt;=40543")</f>
        <v>0</v>
      </c>
      <c r="F338" s="5">
        <f>SUMIFS(base_de_dados!$T:$T,base_de_dados!$B:$B,$B338,base_de_dados!$G:$G,F$61,base_de_dados!$H:$H,$L$1,base_de_dados!$C:$C,$A338,base_de_dados!$M:$M,"&lt;=2010",base_de_dados!$O:$O,"&gt;=40543")</f>
        <v>0</v>
      </c>
      <c r="G338" s="5">
        <f>SUMIFS(base_de_dados!$T:$T,base_de_dados!$B:$B,$B338,base_de_dados!$G:$G,G$61,base_de_dados!$H:$H,$L$1,base_de_dados!$C:$C,$A338,base_de_dados!$M:$M,"&lt;=2010",base_de_dados!$O:$O,"&gt;=40543")</f>
        <v>0</v>
      </c>
      <c r="H338" s="5">
        <f>SUMIFS(base_de_dados!$T:$T,base_de_dados!$B:$B,$B338,base_de_dados!$G:$G,H$61,base_de_dados!$H:$H,$L$1,base_de_dados!$C:$C,$A338,base_de_dados!$M:$M,"&lt;=2010",base_de_dados!$O:$O,"&gt;=40543")</f>
        <v>0</v>
      </c>
      <c r="I338" s="5">
        <f>SUMIFS(base_de_dados!$T:$T,base_de_dados!$B:$B,$B338,base_de_dados!$G:$G,I$61,base_de_dados!$H:$H,$L$1,base_de_dados!$C:$C,$A338,base_de_dados!$M:$M,"&lt;=2010",base_de_dados!$O:$O,"&gt;=40543")</f>
        <v>0</v>
      </c>
      <c r="J338" s="5">
        <f>SUMIFS(base_de_dados!$T:$T,base_de_dados!$B:$B,$B338,base_de_dados!$G:$G,J$61,base_de_dados!$H:$H,$L$1,base_de_dados!$C:$C,$A338,base_de_dados!$M:$M,"&lt;=2010",base_de_dados!$O:$O,"&gt;=40543")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SUMIFS(base_de_dados!$T:$T,base_de_dados!$B:$B,$B339,base_de_dados!$G:$G,C$61,base_de_dados!$H:$H,$L$1,base_de_dados!$C:$C,$A339,base_de_dados!$M:$M,"&lt;=2010",base_de_dados!$O:$O,"&gt;=40543")</f>
        <v>0</v>
      </c>
      <c r="D339" s="5">
        <f>SUMIFS(base_de_dados!$T:$T,base_de_dados!$B:$B,$B339,base_de_dados!$G:$G,D$61,base_de_dados!$H:$H,$L$1,base_de_dados!$C:$C,$A339,base_de_dados!$M:$M,"&lt;=2010",base_de_dados!$O:$O,"&gt;=40543")</f>
        <v>0</v>
      </c>
      <c r="E339" s="5">
        <f>SUMIFS(base_de_dados!$T:$T,base_de_dados!$B:$B,$B339,base_de_dados!$G:$G,E$61,base_de_dados!$H:$H,$L$1,base_de_dados!$C:$C,$A339,base_de_dados!$M:$M,"&lt;=2010",base_de_dados!$O:$O,"&gt;=40543")</f>
        <v>0</v>
      </c>
      <c r="F339" s="5">
        <f>SUMIFS(base_de_dados!$T:$T,base_de_dados!$B:$B,$B339,base_de_dados!$G:$G,F$61,base_de_dados!$H:$H,$L$1,base_de_dados!$C:$C,$A339,base_de_dados!$M:$M,"&lt;=2010",base_de_dados!$O:$O,"&gt;=40543")</f>
        <v>3.8017979452054797E-2</v>
      </c>
      <c r="G339" s="5">
        <f>SUMIFS(base_de_dados!$T:$T,base_de_dados!$B:$B,$B339,base_de_dados!$G:$G,G$61,base_de_dados!$H:$H,$L$1,base_de_dados!$C:$C,$A339,base_de_dados!$M:$M,"&lt;=2010",base_de_dados!$O:$O,"&gt;=40543")</f>
        <v>0</v>
      </c>
      <c r="H339" s="5">
        <f>SUMIFS(base_de_dados!$T:$T,base_de_dados!$B:$B,$B339,base_de_dados!$G:$G,H$61,base_de_dados!$H:$H,$L$1,base_de_dados!$C:$C,$A339,base_de_dados!$M:$M,"&lt;=2010",base_de_dados!$O:$O,"&gt;=40543")</f>
        <v>0</v>
      </c>
      <c r="I339" s="5">
        <f>SUMIFS(base_de_dados!$T:$T,base_de_dados!$B:$B,$B339,base_de_dados!$G:$G,I$61,base_de_dados!$H:$H,$L$1,base_de_dados!$C:$C,$A339,base_de_dados!$M:$M,"&lt;=2010",base_de_dados!$O:$O,"&gt;=40543")</f>
        <v>0</v>
      </c>
      <c r="J339" s="5">
        <f>SUMIFS(base_de_dados!$T:$T,base_de_dados!$B:$B,$B339,base_de_dados!$G:$G,J$61,base_de_dados!$H:$H,$L$1,base_de_dados!$C:$C,$A339,base_de_dados!$M:$M,"&lt;=2010",base_de_dados!$O:$O,"&gt;=40543")</f>
        <v>0</v>
      </c>
      <c r="K339" s="32">
        <f t="shared" si="9"/>
        <v>3.8017979452054797E-2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SUMIFS(base_de_dados!$T:$T,base_de_dados!$B:$B,$B340,base_de_dados!$G:$G,C$61,base_de_dados!$H:$H,$L$1,base_de_dados!$C:$C,$A340,base_de_dados!$M:$M,"&lt;=2010",base_de_dados!$O:$O,"&gt;=40543")</f>
        <v>0</v>
      </c>
      <c r="D340" s="5">
        <f>SUMIFS(base_de_dados!$T:$T,base_de_dados!$B:$B,$B340,base_de_dados!$G:$G,D$61,base_de_dados!$H:$H,$L$1,base_de_dados!$C:$C,$A340,base_de_dados!$M:$M,"&lt;=2010",base_de_dados!$O:$O,"&gt;=40543")</f>
        <v>0</v>
      </c>
      <c r="E340" s="5">
        <f>SUMIFS(base_de_dados!$T:$T,base_de_dados!$B:$B,$B340,base_de_dados!$G:$G,E$61,base_de_dados!$H:$H,$L$1,base_de_dados!$C:$C,$A340,base_de_dados!$M:$M,"&lt;=2010",base_de_dados!$O:$O,"&gt;=40543")</f>
        <v>0</v>
      </c>
      <c r="F340" s="5">
        <f>SUMIFS(base_de_dados!$T:$T,base_de_dados!$B:$B,$B340,base_de_dados!$G:$G,F$61,base_de_dados!$H:$H,$L$1,base_de_dados!$C:$C,$A340,base_de_dados!$M:$M,"&lt;=2010",base_de_dados!$O:$O,"&gt;=40543")</f>
        <v>0</v>
      </c>
      <c r="G340" s="5">
        <f>SUMIFS(base_de_dados!$T:$T,base_de_dados!$B:$B,$B340,base_de_dados!$G:$G,G$61,base_de_dados!$H:$H,$L$1,base_de_dados!$C:$C,$A340,base_de_dados!$M:$M,"&lt;=2010",base_de_dados!$O:$O,"&gt;=40543")</f>
        <v>0</v>
      </c>
      <c r="H340" s="5">
        <f>SUMIFS(base_de_dados!$T:$T,base_de_dados!$B:$B,$B340,base_de_dados!$G:$G,H$61,base_de_dados!$H:$H,$L$1,base_de_dados!$C:$C,$A340,base_de_dados!$M:$M,"&lt;=2010",base_de_dados!$O:$O,"&gt;=40543")</f>
        <v>0</v>
      </c>
      <c r="I340" s="5">
        <f>SUMIFS(base_de_dados!$T:$T,base_de_dados!$B:$B,$B340,base_de_dados!$G:$G,I$61,base_de_dados!$H:$H,$L$1,base_de_dados!$C:$C,$A340,base_de_dados!$M:$M,"&lt;=2010",base_de_dados!$O:$O,"&gt;=40543")</f>
        <v>0</v>
      </c>
      <c r="J340" s="5">
        <f>SUMIFS(base_de_dados!$T:$T,base_de_dados!$B:$B,$B340,base_de_dados!$G:$G,J$61,base_de_dados!$H:$H,$L$1,base_de_dados!$C:$C,$A340,base_de_dados!$M:$M,"&lt;=2010",base_de_dados!$O:$O,"&gt;=40543")</f>
        <v>0</v>
      </c>
      <c r="K340" s="32">
        <f t="shared" si="9"/>
        <v>0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SUMIFS(base_de_dados!$T:$T,base_de_dados!$B:$B,$B341,base_de_dados!$G:$G,C$61,base_de_dados!$H:$H,$L$1,base_de_dados!$C:$C,$A341,base_de_dados!$M:$M,"&lt;=2010",base_de_dados!$O:$O,"&gt;=40543")</f>
        <v>0.64583333333333326</v>
      </c>
      <c r="D341" s="5">
        <f>SUMIFS(base_de_dados!$T:$T,base_de_dados!$B:$B,$B341,base_de_dados!$G:$G,D$61,base_de_dados!$H:$H,$L$1,base_de_dados!$C:$C,$A341,base_de_dados!$M:$M,"&lt;=2010",base_de_dados!$O:$O,"&gt;=40543")</f>
        <v>1.3675799086757992E-2</v>
      </c>
      <c r="E341" s="5">
        <f>SUMIFS(base_de_dados!$T:$T,base_de_dados!$B:$B,$B341,base_de_dados!$G:$G,E$61,base_de_dados!$H:$H,$L$1,base_de_dados!$C:$C,$A341,base_de_dados!$M:$M,"&lt;=2010",base_de_dados!$O:$O,"&gt;=40543")</f>
        <v>0</v>
      </c>
      <c r="F341" s="5">
        <f>SUMIFS(base_de_dados!$T:$T,base_de_dados!$B:$B,$B341,base_de_dados!$G:$G,F$61,base_de_dados!$H:$H,$L$1,base_de_dados!$C:$C,$A341,base_de_dados!$M:$M,"&lt;=2010",base_de_dados!$O:$O,"&gt;=40543")</f>
        <v>0</v>
      </c>
      <c r="G341" s="5">
        <f>SUMIFS(base_de_dados!$T:$T,base_de_dados!$B:$B,$B341,base_de_dados!$G:$G,G$61,base_de_dados!$H:$H,$L$1,base_de_dados!$C:$C,$A341,base_de_dados!$M:$M,"&lt;=2010",base_de_dados!$O:$O,"&gt;=40543")</f>
        <v>0</v>
      </c>
      <c r="H341" s="5">
        <f>SUMIFS(base_de_dados!$T:$T,base_de_dados!$B:$B,$B341,base_de_dados!$G:$G,H$61,base_de_dados!$H:$H,$L$1,base_de_dados!$C:$C,$A341,base_de_dados!$M:$M,"&lt;=2010",base_de_dados!$O:$O,"&gt;=40543")</f>
        <v>0</v>
      </c>
      <c r="I341" s="5">
        <f>SUMIFS(base_de_dados!$T:$T,base_de_dados!$B:$B,$B341,base_de_dados!$G:$G,I$61,base_de_dados!$H:$H,$L$1,base_de_dados!$C:$C,$A341,base_de_dados!$M:$M,"&lt;=2010",base_de_dados!$O:$O,"&gt;=40543")</f>
        <v>0</v>
      </c>
      <c r="J341" s="5">
        <f>SUMIFS(base_de_dados!$T:$T,base_de_dados!$B:$B,$B341,base_de_dados!$G:$G,J$61,base_de_dados!$H:$H,$L$1,base_de_dados!$C:$C,$A341,base_de_dados!$M:$M,"&lt;=2010",base_de_dados!$O:$O,"&gt;=40543")</f>
        <v>0</v>
      </c>
      <c r="K341" s="32">
        <f t="shared" si="9"/>
        <v>0.65950913242009124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SUMIFS(base_de_dados!$T:$T,base_de_dados!$B:$B,$B342,base_de_dados!$G:$G,C$61,base_de_dados!$H:$H,$L$1,base_de_dados!$C:$C,$A342,base_de_dados!$M:$M,"&lt;=2010",base_de_dados!$O:$O,"&gt;=40543")</f>
        <v>0</v>
      </c>
      <c r="D342" s="5">
        <f>SUMIFS(base_de_dados!$T:$T,base_de_dados!$B:$B,$B342,base_de_dados!$G:$G,D$61,base_de_dados!$H:$H,$L$1,base_de_dados!$C:$C,$A342,base_de_dados!$M:$M,"&lt;=2010",base_de_dados!$O:$O,"&gt;=40543")</f>
        <v>0</v>
      </c>
      <c r="E342" s="5">
        <f>SUMIFS(base_de_dados!$T:$T,base_de_dados!$B:$B,$B342,base_de_dados!$G:$G,E$61,base_de_dados!$H:$H,$L$1,base_de_dados!$C:$C,$A342,base_de_dados!$M:$M,"&lt;=2010",base_de_dados!$O:$O,"&gt;=40543")</f>
        <v>0</v>
      </c>
      <c r="F342" s="5">
        <f>SUMIFS(base_de_dados!$T:$T,base_de_dados!$B:$B,$B342,base_de_dados!$G:$G,F$61,base_de_dados!$H:$H,$L$1,base_de_dados!$C:$C,$A342,base_de_dados!$M:$M,"&lt;=2010",base_de_dados!$O:$O,"&gt;=40543")</f>
        <v>0</v>
      </c>
      <c r="G342" s="5">
        <f>SUMIFS(base_de_dados!$T:$T,base_de_dados!$B:$B,$B342,base_de_dados!$G:$G,G$61,base_de_dados!$H:$H,$L$1,base_de_dados!$C:$C,$A342,base_de_dados!$M:$M,"&lt;=2010",base_de_dados!$O:$O,"&gt;=40543")</f>
        <v>0</v>
      </c>
      <c r="H342" s="5">
        <f>SUMIFS(base_de_dados!$T:$T,base_de_dados!$B:$B,$B342,base_de_dados!$G:$G,H$61,base_de_dados!$H:$H,$L$1,base_de_dados!$C:$C,$A342,base_de_dados!$M:$M,"&lt;=2010",base_de_dados!$O:$O,"&gt;=40543")</f>
        <v>0</v>
      </c>
      <c r="I342" s="5">
        <f>SUMIFS(base_de_dados!$T:$T,base_de_dados!$B:$B,$B342,base_de_dados!$G:$G,I$61,base_de_dados!$H:$H,$L$1,base_de_dados!$C:$C,$A342,base_de_dados!$M:$M,"&lt;=2010",base_de_dados!$O:$O,"&gt;=40543")</f>
        <v>0</v>
      </c>
      <c r="J342" s="5">
        <f>SUMIFS(base_de_dados!$T:$T,base_de_dados!$B:$B,$B342,base_de_dados!$G:$G,J$61,base_de_dados!$H:$H,$L$1,base_de_dados!$C:$C,$A342,base_de_dados!$M:$M,"&lt;=2010",base_de_dados!$O:$O,"&gt;=40543")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SUMIFS(base_de_dados!$T:$T,base_de_dados!$B:$B,$B343,base_de_dados!$G:$G,C$61,base_de_dados!$H:$H,$L$1,base_de_dados!$C:$C,$A343,base_de_dados!$M:$M,"&lt;=2010",base_de_dados!$O:$O,"&gt;=40543")</f>
        <v>0</v>
      </c>
      <c r="D343" s="5">
        <f>SUMIFS(base_de_dados!$T:$T,base_de_dados!$B:$B,$B343,base_de_dados!$G:$G,D$61,base_de_dados!$H:$H,$L$1,base_de_dados!$C:$C,$A343,base_de_dados!$M:$M,"&lt;=2010",base_de_dados!$O:$O,"&gt;=40543")</f>
        <v>0</v>
      </c>
      <c r="E343" s="5">
        <f>SUMIFS(base_de_dados!$T:$T,base_de_dados!$B:$B,$B343,base_de_dados!$G:$G,E$61,base_de_dados!$H:$H,$L$1,base_de_dados!$C:$C,$A343,base_de_dados!$M:$M,"&lt;=2010",base_de_dados!$O:$O,"&gt;=40543")</f>
        <v>0</v>
      </c>
      <c r="F343" s="5">
        <f>SUMIFS(base_de_dados!$T:$T,base_de_dados!$B:$B,$B343,base_de_dados!$G:$G,F$61,base_de_dados!$H:$H,$L$1,base_de_dados!$C:$C,$A343,base_de_dados!$M:$M,"&lt;=2010",base_de_dados!$O:$O,"&gt;=40543")</f>
        <v>0</v>
      </c>
      <c r="G343" s="5">
        <f>SUMIFS(base_de_dados!$T:$T,base_de_dados!$B:$B,$B343,base_de_dados!$G:$G,G$61,base_de_dados!$H:$H,$L$1,base_de_dados!$C:$C,$A343,base_de_dados!$M:$M,"&lt;=2010",base_de_dados!$O:$O,"&gt;=40543")</f>
        <v>0</v>
      </c>
      <c r="H343" s="5">
        <f>SUMIFS(base_de_dados!$T:$T,base_de_dados!$B:$B,$B343,base_de_dados!$G:$G,H$61,base_de_dados!$H:$H,$L$1,base_de_dados!$C:$C,$A343,base_de_dados!$M:$M,"&lt;=2010",base_de_dados!$O:$O,"&gt;=40543")</f>
        <v>0</v>
      </c>
      <c r="I343" s="5">
        <f>SUMIFS(base_de_dados!$T:$T,base_de_dados!$B:$B,$B343,base_de_dados!$G:$G,I$61,base_de_dados!$H:$H,$L$1,base_de_dados!$C:$C,$A343,base_de_dados!$M:$M,"&lt;=2010",base_de_dados!$O:$O,"&gt;=40543")</f>
        <v>0</v>
      </c>
      <c r="J343" s="5">
        <f>SUMIFS(base_de_dados!$T:$T,base_de_dados!$B:$B,$B343,base_de_dados!$G:$G,J$61,base_de_dados!$H:$H,$L$1,base_de_dados!$C:$C,$A343,base_de_dados!$M:$M,"&lt;=2010",base_de_dados!$O:$O,"&gt;=40543")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SUMIFS(base_de_dados!$T:$T,base_de_dados!$B:$B,$B344,base_de_dados!$G:$G,C$61,base_de_dados!$H:$H,$L$1,base_de_dados!$C:$C,$A344,base_de_dados!$M:$M,"&lt;=2010",base_de_dados!$O:$O,"&gt;=40543")</f>
        <v>0</v>
      </c>
      <c r="D344" s="5">
        <f>SUMIFS(base_de_dados!$T:$T,base_de_dados!$B:$B,$B344,base_de_dados!$G:$G,D$61,base_de_dados!$H:$H,$L$1,base_de_dados!$C:$C,$A344,base_de_dados!$M:$M,"&lt;=2010",base_de_dados!$O:$O,"&gt;=40543")</f>
        <v>0</v>
      </c>
      <c r="E344" s="5">
        <f>SUMIFS(base_de_dados!$T:$T,base_de_dados!$B:$B,$B344,base_de_dados!$G:$G,E$61,base_de_dados!$H:$H,$L$1,base_de_dados!$C:$C,$A344,base_de_dados!$M:$M,"&lt;=2010",base_de_dados!$O:$O,"&gt;=40543")</f>
        <v>0</v>
      </c>
      <c r="F344" s="5">
        <f>SUMIFS(base_de_dados!$T:$T,base_de_dados!$B:$B,$B344,base_de_dados!$G:$G,F$61,base_de_dados!$H:$H,$L$1,base_de_dados!$C:$C,$A344,base_de_dados!$M:$M,"&lt;=2010",base_de_dados!$O:$O,"&gt;=40543")</f>
        <v>0</v>
      </c>
      <c r="G344" s="5">
        <f>SUMIFS(base_de_dados!$T:$T,base_de_dados!$B:$B,$B344,base_de_dados!$G:$G,G$61,base_de_dados!$H:$H,$L$1,base_de_dados!$C:$C,$A344,base_de_dados!$M:$M,"&lt;=2010",base_de_dados!$O:$O,"&gt;=40543")</f>
        <v>0</v>
      </c>
      <c r="H344" s="5">
        <f>SUMIFS(base_de_dados!$T:$T,base_de_dados!$B:$B,$B344,base_de_dados!$G:$G,H$61,base_de_dados!$H:$H,$L$1,base_de_dados!$C:$C,$A344,base_de_dados!$M:$M,"&lt;=2010",base_de_dados!$O:$O,"&gt;=40543")</f>
        <v>0</v>
      </c>
      <c r="I344" s="5">
        <f>SUMIFS(base_de_dados!$T:$T,base_de_dados!$B:$B,$B344,base_de_dados!$G:$G,I$61,base_de_dados!$H:$H,$L$1,base_de_dados!$C:$C,$A344,base_de_dados!$M:$M,"&lt;=2010",base_de_dados!$O:$O,"&gt;=40543")</f>
        <v>0</v>
      </c>
      <c r="J344" s="5">
        <f>SUMIFS(base_de_dados!$T:$T,base_de_dados!$B:$B,$B344,base_de_dados!$G:$G,J$61,base_de_dados!$H:$H,$L$1,base_de_dados!$C:$C,$A344,base_de_dados!$M:$M,"&lt;=2010",base_de_dados!$O:$O,"&gt;=40543")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SUMIFS(base_de_dados!$T:$T,base_de_dados!$B:$B,$B345,base_de_dados!$G:$G,C$61,base_de_dados!$H:$H,$L$1,base_de_dados!$C:$C,$A345,base_de_dados!$M:$M,"&lt;=2010",base_de_dados!$O:$O,"&gt;=40543")</f>
        <v>0</v>
      </c>
      <c r="D345" s="5">
        <f>SUMIFS(base_de_dados!$T:$T,base_de_dados!$B:$B,$B345,base_de_dados!$G:$G,D$61,base_de_dados!$H:$H,$L$1,base_de_dados!$C:$C,$A345,base_de_dados!$M:$M,"&lt;=2010",base_de_dados!$O:$O,"&gt;=40543")</f>
        <v>0</v>
      </c>
      <c r="E345" s="5">
        <f>SUMIFS(base_de_dados!$T:$T,base_de_dados!$B:$B,$B345,base_de_dados!$G:$G,E$61,base_de_dados!$H:$H,$L$1,base_de_dados!$C:$C,$A345,base_de_dados!$M:$M,"&lt;=2010",base_de_dados!$O:$O,"&gt;=40543")</f>
        <v>0</v>
      </c>
      <c r="F345" s="5">
        <f>SUMIFS(base_de_dados!$T:$T,base_de_dados!$B:$B,$B345,base_de_dados!$G:$G,F$61,base_de_dados!$H:$H,$L$1,base_de_dados!$C:$C,$A345,base_de_dados!$M:$M,"&lt;=2010",base_de_dados!$O:$O,"&gt;=40543")</f>
        <v>0</v>
      </c>
      <c r="G345" s="5">
        <f>SUMIFS(base_de_dados!$T:$T,base_de_dados!$B:$B,$B345,base_de_dados!$G:$G,G$61,base_de_dados!$H:$H,$L$1,base_de_dados!$C:$C,$A345,base_de_dados!$M:$M,"&lt;=2010",base_de_dados!$O:$O,"&gt;=40543")</f>
        <v>0</v>
      </c>
      <c r="H345" s="5">
        <f>SUMIFS(base_de_dados!$T:$T,base_de_dados!$B:$B,$B345,base_de_dados!$G:$G,H$61,base_de_dados!$H:$H,$L$1,base_de_dados!$C:$C,$A345,base_de_dados!$M:$M,"&lt;=2010",base_de_dados!$O:$O,"&gt;=40543")</f>
        <v>0</v>
      </c>
      <c r="I345" s="5">
        <f>SUMIFS(base_de_dados!$T:$T,base_de_dados!$B:$B,$B345,base_de_dados!$G:$G,I$61,base_de_dados!$H:$H,$L$1,base_de_dados!$C:$C,$A345,base_de_dados!$M:$M,"&lt;=2010",base_de_dados!$O:$O,"&gt;=40543")</f>
        <v>0</v>
      </c>
      <c r="J345" s="5">
        <f>SUMIFS(base_de_dados!$T:$T,base_de_dados!$B:$B,$B345,base_de_dados!$G:$G,J$61,base_de_dados!$H:$H,$L$1,base_de_dados!$C:$C,$A345,base_de_dados!$M:$M,"&lt;=2010",base_de_dados!$O:$O,"&gt;=40543")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SUMIFS(base_de_dados!$T:$T,base_de_dados!$B:$B,$B346,base_de_dados!$G:$G,C$61,base_de_dados!$H:$H,$L$1,base_de_dados!$C:$C,$A346,base_de_dados!$M:$M,"&lt;=2010",base_de_dados!$O:$O,"&gt;=40543")</f>
        <v>0</v>
      </c>
      <c r="D346" s="5">
        <f>SUMIFS(base_de_dados!$T:$T,base_de_dados!$B:$B,$B346,base_de_dados!$G:$G,D$61,base_de_dados!$H:$H,$L$1,base_de_dados!$C:$C,$A346,base_de_dados!$M:$M,"&lt;=2010",base_de_dados!$O:$O,"&gt;=40543")</f>
        <v>0</v>
      </c>
      <c r="E346" s="5">
        <f>SUMIFS(base_de_dados!$T:$T,base_de_dados!$B:$B,$B346,base_de_dados!$G:$G,E$61,base_de_dados!$H:$H,$L$1,base_de_dados!$C:$C,$A346,base_de_dados!$M:$M,"&lt;=2010",base_de_dados!$O:$O,"&gt;=40543")</f>
        <v>0</v>
      </c>
      <c r="F346" s="5">
        <f>SUMIFS(base_de_dados!$T:$T,base_de_dados!$B:$B,$B346,base_de_dados!$G:$G,F$61,base_de_dados!$H:$H,$L$1,base_de_dados!$C:$C,$A346,base_de_dados!$M:$M,"&lt;=2010",base_de_dados!$O:$O,"&gt;=40543")</f>
        <v>0</v>
      </c>
      <c r="G346" s="5">
        <f>SUMIFS(base_de_dados!$T:$T,base_de_dados!$B:$B,$B346,base_de_dados!$G:$G,G$61,base_de_dados!$H:$H,$L$1,base_de_dados!$C:$C,$A346,base_de_dados!$M:$M,"&lt;=2010",base_de_dados!$O:$O,"&gt;=40543")</f>
        <v>0</v>
      </c>
      <c r="H346" s="5">
        <f>SUMIFS(base_de_dados!$T:$T,base_de_dados!$B:$B,$B346,base_de_dados!$G:$G,H$61,base_de_dados!$H:$H,$L$1,base_de_dados!$C:$C,$A346,base_de_dados!$M:$M,"&lt;=2010",base_de_dados!$O:$O,"&gt;=40543")</f>
        <v>0</v>
      </c>
      <c r="I346" s="5">
        <f>SUMIFS(base_de_dados!$T:$T,base_de_dados!$B:$B,$B346,base_de_dados!$G:$G,I$61,base_de_dados!$H:$H,$L$1,base_de_dados!$C:$C,$A346,base_de_dados!$M:$M,"&lt;=2010",base_de_dados!$O:$O,"&gt;=40543")</f>
        <v>0</v>
      </c>
      <c r="J346" s="5">
        <f>SUMIFS(base_de_dados!$T:$T,base_de_dados!$B:$B,$B346,base_de_dados!$G:$G,J$61,base_de_dados!$H:$H,$L$1,base_de_dados!$C:$C,$A346,base_de_dados!$M:$M,"&lt;=2010",base_de_dados!$O:$O,"&gt;=40543")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SUMIFS(base_de_dados!$T:$T,base_de_dados!$B:$B,$B347,base_de_dados!$G:$G,C$61,base_de_dados!$H:$H,$L$1,base_de_dados!$C:$C,$A347,base_de_dados!$M:$M,"&lt;=2010",base_de_dados!$O:$O,"&gt;=40543")</f>
        <v>0</v>
      </c>
      <c r="D347" s="5">
        <f>SUMIFS(base_de_dados!$T:$T,base_de_dados!$B:$B,$B347,base_de_dados!$G:$G,D$61,base_de_dados!$H:$H,$L$1,base_de_dados!$C:$C,$A347,base_de_dados!$M:$M,"&lt;=2010",base_de_dados!$O:$O,"&gt;=40543")</f>
        <v>0</v>
      </c>
      <c r="E347" s="5">
        <f>SUMIFS(base_de_dados!$T:$T,base_de_dados!$B:$B,$B347,base_de_dados!$G:$G,E$61,base_de_dados!$H:$H,$L$1,base_de_dados!$C:$C,$A347,base_de_dados!$M:$M,"&lt;=2010",base_de_dados!$O:$O,"&gt;=40543")</f>
        <v>0</v>
      </c>
      <c r="F347" s="5">
        <f>SUMIFS(base_de_dados!$T:$T,base_de_dados!$B:$B,$B347,base_de_dados!$G:$G,F$61,base_de_dados!$H:$H,$L$1,base_de_dados!$C:$C,$A347,base_de_dados!$M:$M,"&lt;=2010",base_de_dados!$O:$O,"&gt;=40543")</f>
        <v>0</v>
      </c>
      <c r="G347" s="5">
        <f>SUMIFS(base_de_dados!$T:$T,base_de_dados!$B:$B,$B347,base_de_dados!$G:$G,G$61,base_de_dados!$H:$H,$L$1,base_de_dados!$C:$C,$A347,base_de_dados!$M:$M,"&lt;=2010",base_de_dados!$O:$O,"&gt;=40543")</f>
        <v>0</v>
      </c>
      <c r="H347" s="5">
        <f>SUMIFS(base_de_dados!$T:$T,base_de_dados!$B:$B,$B347,base_de_dados!$G:$G,H$61,base_de_dados!$H:$H,$L$1,base_de_dados!$C:$C,$A347,base_de_dados!$M:$M,"&lt;=2010",base_de_dados!$O:$O,"&gt;=40543")</f>
        <v>0</v>
      </c>
      <c r="I347" s="5">
        <f>SUMIFS(base_de_dados!$T:$T,base_de_dados!$B:$B,$B347,base_de_dados!$G:$G,I$61,base_de_dados!$H:$H,$L$1,base_de_dados!$C:$C,$A347,base_de_dados!$M:$M,"&lt;=2010",base_de_dados!$O:$O,"&gt;=40543")</f>
        <v>0</v>
      </c>
      <c r="J347" s="5">
        <f>SUMIFS(base_de_dados!$T:$T,base_de_dados!$B:$B,$B347,base_de_dados!$G:$G,J$61,base_de_dados!$H:$H,$L$1,base_de_dados!$C:$C,$A347,base_de_dados!$M:$M,"&lt;=2010",base_de_dados!$O:$O,"&gt;=40543")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SUMIFS(base_de_dados!$T:$T,base_de_dados!$B:$B,$B348,base_de_dados!$G:$G,C$61,base_de_dados!$H:$H,$L$1,base_de_dados!$C:$C,$A348,base_de_dados!$M:$M,"&lt;=2010",base_de_dados!$O:$O,"&gt;=40543")</f>
        <v>0</v>
      </c>
      <c r="D348" s="5">
        <f>SUMIFS(base_de_dados!$T:$T,base_de_dados!$B:$B,$B348,base_de_dados!$G:$G,D$61,base_de_dados!$H:$H,$L$1,base_de_dados!$C:$C,$A348,base_de_dados!$M:$M,"&lt;=2010",base_de_dados!$O:$O,"&gt;=40543")</f>
        <v>0</v>
      </c>
      <c r="E348" s="5">
        <f>SUMIFS(base_de_dados!$T:$T,base_de_dados!$B:$B,$B348,base_de_dados!$G:$G,E$61,base_de_dados!$H:$H,$L$1,base_de_dados!$C:$C,$A348,base_de_dados!$M:$M,"&lt;=2010",base_de_dados!$O:$O,"&gt;=40543")</f>
        <v>0</v>
      </c>
      <c r="F348" s="5">
        <f>SUMIFS(base_de_dados!$T:$T,base_de_dados!$B:$B,$B348,base_de_dados!$G:$G,F$61,base_de_dados!$H:$H,$L$1,base_de_dados!$C:$C,$A348,base_de_dados!$M:$M,"&lt;=2010",base_de_dados!$O:$O,"&gt;=40543")</f>
        <v>0</v>
      </c>
      <c r="G348" s="5">
        <f>SUMIFS(base_de_dados!$T:$T,base_de_dados!$B:$B,$B348,base_de_dados!$G:$G,G$61,base_de_dados!$H:$H,$L$1,base_de_dados!$C:$C,$A348,base_de_dados!$M:$M,"&lt;=2010",base_de_dados!$O:$O,"&gt;=40543")</f>
        <v>0</v>
      </c>
      <c r="H348" s="5">
        <f>SUMIFS(base_de_dados!$T:$T,base_de_dados!$B:$B,$B348,base_de_dados!$G:$G,H$61,base_de_dados!$H:$H,$L$1,base_de_dados!$C:$C,$A348,base_de_dados!$M:$M,"&lt;=2010",base_de_dados!$O:$O,"&gt;=40543")</f>
        <v>0</v>
      </c>
      <c r="I348" s="5">
        <f>SUMIFS(base_de_dados!$T:$T,base_de_dados!$B:$B,$B348,base_de_dados!$G:$G,I$61,base_de_dados!$H:$H,$L$1,base_de_dados!$C:$C,$A348,base_de_dados!$M:$M,"&lt;=2010",base_de_dados!$O:$O,"&gt;=40543")</f>
        <v>0</v>
      </c>
      <c r="J348" s="5">
        <f>SUMIFS(base_de_dados!$T:$T,base_de_dados!$B:$B,$B348,base_de_dados!$G:$G,J$61,base_de_dados!$H:$H,$L$1,base_de_dados!$C:$C,$A348,base_de_dados!$M:$M,"&lt;=2010",base_de_dados!$O:$O,"&gt;=40543")</f>
        <v>0</v>
      </c>
      <c r="K348" s="32">
        <f t="shared" si="9"/>
        <v>0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SUMIFS(base_de_dados!$T:$T,base_de_dados!$B:$B,$B349,base_de_dados!$G:$G,C$61,base_de_dados!$H:$H,$L$1,base_de_dados!$C:$C,$A349,base_de_dados!$M:$M,"&lt;=2010",base_de_dados!$O:$O,"&gt;=40543")</f>
        <v>0</v>
      </c>
      <c r="D349" s="5">
        <f>SUMIFS(base_de_dados!$T:$T,base_de_dados!$B:$B,$B349,base_de_dados!$G:$G,D$61,base_de_dados!$H:$H,$L$1,base_de_dados!$C:$C,$A349,base_de_dados!$M:$M,"&lt;=2010",base_de_dados!$O:$O,"&gt;=40543")</f>
        <v>0</v>
      </c>
      <c r="E349" s="5">
        <f>SUMIFS(base_de_dados!$T:$T,base_de_dados!$B:$B,$B349,base_de_dados!$G:$G,E$61,base_de_dados!$H:$H,$L$1,base_de_dados!$C:$C,$A349,base_de_dados!$M:$M,"&lt;=2010",base_de_dados!$O:$O,"&gt;=40543")</f>
        <v>0</v>
      </c>
      <c r="F349" s="5">
        <f>SUMIFS(base_de_dados!$T:$T,base_de_dados!$B:$B,$B349,base_de_dados!$G:$G,F$61,base_de_dados!$H:$H,$L$1,base_de_dados!$C:$C,$A349,base_de_dados!$M:$M,"&lt;=2010",base_de_dados!$O:$O,"&gt;=40543")</f>
        <v>0</v>
      </c>
      <c r="G349" s="5">
        <f>SUMIFS(base_de_dados!$T:$T,base_de_dados!$B:$B,$B349,base_de_dados!$G:$G,G$61,base_de_dados!$H:$H,$L$1,base_de_dados!$C:$C,$A349,base_de_dados!$M:$M,"&lt;=2010",base_de_dados!$O:$O,"&gt;=40543")</f>
        <v>0</v>
      </c>
      <c r="H349" s="5">
        <f>SUMIFS(base_de_dados!$T:$T,base_de_dados!$B:$B,$B349,base_de_dados!$G:$G,H$61,base_de_dados!$H:$H,$L$1,base_de_dados!$C:$C,$A349,base_de_dados!$M:$M,"&lt;=2010",base_de_dados!$O:$O,"&gt;=40543")</f>
        <v>0</v>
      </c>
      <c r="I349" s="5">
        <f>SUMIFS(base_de_dados!$T:$T,base_de_dados!$B:$B,$B349,base_de_dados!$G:$G,I$61,base_de_dados!$H:$H,$L$1,base_de_dados!$C:$C,$A349,base_de_dados!$M:$M,"&lt;=2010",base_de_dados!$O:$O,"&gt;=40543")</f>
        <v>0</v>
      </c>
      <c r="J349" s="5">
        <f>SUMIFS(base_de_dados!$T:$T,base_de_dados!$B:$B,$B349,base_de_dados!$G:$G,J$61,base_de_dados!$H:$H,$L$1,base_de_dados!$C:$C,$A349,base_de_dados!$M:$M,"&lt;=2010",base_de_dados!$O:$O,"&gt;=40543")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SUMIFS(base_de_dados!$T:$T,base_de_dados!$B:$B,$B350,base_de_dados!$G:$G,C$61,base_de_dados!$H:$H,$L$1,base_de_dados!$C:$C,$A350,base_de_dados!$M:$M,"&lt;=2010",base_de_dados!$O:$O,"&gt;=40543")</f>
        <v>0</v>
      </c>
      <c r="D350" s="5">
        <f>SUMIFS(base_de_dados!$T:$T,base_de_dados!$B:$B,$B350,base_de_dados!$G:$G,D$61,base_de_dados!$H:$H,$L$1,base_de_dados!$C:$C,$A350,base_de_dados!$M:$M,"&lt;=2010",base_de_dados!$O:$O,"&gt;=40543")</f>
        <v>0</v>
      </c>
      <c r="E350" s="5">
        <f>SUMIFS(base_de_dados!$T:$T,base_de_dados!$B:$B,$B350,base_de_dados!$G:$G,E$61,base_de_dados!$H:$H,$L$1,base_de_dados!$C:$C,$A350,base_de_dados!$M:$M,"&lt;=2010",base_de_dados!$O:$O,"&gt;=40543")</f>
        <v>0</v>
      </c>
      <c r="F350" s="5">
        <f>SUMIFS(base_de_dados!$T:$T,base_de_dados!$B:$B,$B350,base_de_dados!$G:$G,F$61,base_de_dados!$H:$H,$L$1,base_de_dados!$C:$C,$A350,base_de_dados!$M:$M,"&lt;=2010",base_de_dados!$O:$O,"&gt;=40543")</f>
        <v>0</v>
      </c>
      <c r="G350" s="5">
        <f>SUMIFS(base_de_dados!$T:$T,base_de_dados!$B:$B,$B350,base_de_dados!$G:$G,G$61,base_de_dados!$H:$H,$L$1,base_de_dados!$C:$C,$A350,base_de_dados!$M:$M,"&lt;=2010",base_de_dados!$O:$O,"&gt;=40543")</f>
        <v>0</v>
      </c>
      <c r="H350" s="5">
        <f>SUMIFS(base_de_dados!$T:$T,base_de_dados!$B:$B,$B350,base_de_dados!$G:$G,H$61,base_de_dados!$H:$H,$L$1,base_de_dados!$C:$C,$A350,base_de_dados!$M:$M,"&lt;=2010",base_de_dados!$O:$O,"&gt;=40543")</f>
        <v>0</v>
      </c>
      <c r="I350" s="5">
        <f>SUMIFS(base_de_dados!$T:$T,base_de_dados!$B:$B,$B350,base_de_dados!$G:$G,I$61,base_de_dados!$H:$H,$L$1,base_de_dados!$C:$C,$A350,base_de_dados!$M:$M,"&lt;=2010",base_de_dados!$O:$O,"&gt;=40543")</f>
        <v>0</v>
      </c>
      <c r="J350" s="5">
        <f>SUMIFS(base_de_dados!$T:$T,base_de_dados!$B:$B,$B350,base_de_dados!$G:$G,J$61,base_de_dados!$H:$H,$L$1,base_de_dados!$C:$C,$A350,base_de_dados!$M:$M,"&lt;=2010",base_de_dados!$O:$O,"&gt;=40543")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SUMIFS(base_de_dados!$T:$T,base_de_dados!$B:$B,$B351,base_de_dados!$G:$G,C$61,base_de_dados!$H:$H,$L$1,base_de_dados!$C:$C,$A351,base_de_dados!$M:$M,"&lt;=2010",base_de_dados!$O:$O,"&gt;=40543")</f>
        <v>0</v>
      </c>
      <c r="D351" s="5">
        <f>SUMIFS(base_de_dados!$T:$T,base_de_dados!$B:$B,$B351,base_de_dados!$G:$G,D$61,base_de_dados!$H:$H,$L$1,base_de_dados!$C:$C,$A351,base_de_dados!$M:$M,"&lt;=2010",base_de_dados!$O:$O,"&gt;=40543")</f>
        <v>0</v>
      </c>
      <c r="E351" s="5">
        <f>SUMIFS(base_de_dados!$T:$T,base_de_dados!$B:$B,$B351,base_de_dados!$G:$G,E$61,base_de_dados!$H:$H,$L$1,base_de_dados!$C:$C,$A351,base_de_dados!$M:$M,"&lt;=2010",base_de_dados!$O:$O,"&gt;=40543")</f>
        <v>0</v>
      </c>
      <c r="F351" s="5">
        <f>SUMIFS(base_de_dados!$T:$T,base_de_dados!$B:$B,$B351,base_de_dados!$G:$G,F$61,base_de_dados!$H:$H,$L$1,base_de_dados!$C:$C,$A351,base_de_dados!$M:$M,"&lt;=2010",base_de_dados!$O:$O,"&gt;=40543")</f>
        <v>0</v>
      </c>
      <c r="G351" s="5">
        <f>SUMIFS(base_de_dados!$T:$T,base_de_dados!$B:$B,$B351,base_de_dados!$G:$G,G$61,base_de_dados!$H:$H,$L$1,base_de_dados!$C:$C,$A351,base_de_dados!$M:$M,"&lt;=2010",base_de_dados!$O:$O,"&gt;=40543")</f>
        <v>0</v>
      </c>
      <c r="H351" s="5">
        <f>SUMIFS(base_de_dados!$T:$T,base_de_dados!$B:$B,$B351,base_de_dados!$G:$G,H$61,base_de_dados!$H:$H,$L$1,base_de_dados!$C:$C,$A351,base_de_dados!$M:$M,"&lt;=2010",base_de_dados!$O:$O,"&gt;=40543")</f>
        <v>0</v>
      </c>
      <c r="I351" s="5">
        <f>SUMIFS(base_de_dados!$T:$T,base_de_dados!$B:$B,$B351,base_de_dados!$G:$G,I$61,base_de_dados!$H:$H,$L$1,base_de_dados!$C:$C,$A351,base_de_dados!$M:$M,"&lt;=2010",base_de_dados!$O:$O,"&gt;=40543")</f>
        <v>0</v>
      </c>
      <c r="J351" s="5">
        <f>SUMIFS(base_de_dados!$T:$T,base_de_dados!$B:$B,$B351,base_de_dados!$G:$G,J$61,base_de_dados!$H:$H,$L$1,base_de_dados!$C:$C,$A351,base_de_dados!$M:$M,"&lt;=2010",base_de_dados!$O:$O,"&gt;=40543")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SUMIFS(base_de_dados!$T:$T,base_de_dados!$B:$B,$B352,base_de_dados!$G:$G,C$61,base_de_dados!$H:$H,$L$1,base_de_dados!$C:$C,$A352,base_de_dados!$M:$M,"&lt;=2010",base_de_dados!$O:$O,"&gt;=40543")</f>
        <v>0</v>
      </c>
      <c r="D352" s="5">
        <f>SUMIFS(base_de_dados!$T:$T,base_de_dados!$B:$B,$B352,base_de_dados!$G:$G,D$61,base_de_dados!$H:$H,$L$1,base_de_dados!$C:$C,$A352,base_de_dados!$M:$M,"&lt;=2010",base_de_dados!$O:$O,"&gt;=40543")</f>
        <v>0</v>
      </c>
      <c r="E352" s="5">
        <f>SUMIFS(base_de_dados!$T:$T,base_de_dados!$B:$B,$B352,base_de_dados!$G:$G,E$61,base_de_dados!$H:$H,$L$1,base_de_dados!$C:$C,$A352,base_de_dados!$M:$M,"&lt;=2010",base_de_dados!$O:$O,"&gt;=40543")</f>
        <v>0</v>
      </c>
      <c r="F352" s="5">
        <f>SUMIFS(base_de_dados!$T:$T,base_de_dados!$B:$B,$B352,base_de_dados!$G:$G,F$61,base_de_dados!$H:$H,$L$1,base_de_dados!$C:$C,$A352,base_de_dados!$M:$M,"&lt;=2010",base_de_dados!$O:$O,"&gt;=40543")</f>
        <v>0</v>
      </c>
      <c r="G352" s="5">
        <f>SUMIFS(base_de_dados!$T:$T,base_de_dados!$B:$B,$B352,base_de_dados!$G:$G,G$61,base_de_dados!$H:$H,$L$1,base_de_dados!$C:$C,$A352,base_de_dados!$M:$M,"&lt;=2010",base_de_dados!$O:$O,"&gt;=40543")</f>
        <v>0</v>
      </c>
      <c r="H352" s="5">
        <f>SUMIFS(base_de_dados!$T:$T,base_de_dados!$B:$B,$B352,base_de_dados!$G:$G,H$61,base_de_dados!$H:$H,$L$1,base_de_dados!$C:$C,$A352,base_de_dados!$M:$M,"&lt;=2010",base_de_dados!$O:$O,"&gt;=40543")</f>
        <v>0</v>
      </c>
      <c r="I352" s="5">
        <f>SUMIFS(base_de_dados!$T:$T,base_de_dados!$B:$B,$B352,base_de_dados!$G:$G,I$61,base_de_dados!$H:$H,$L$1,base_de_dados!$C:$C,$A352,base_de_dados!$M:$M,"&lt;=2010",base_de_dados!$O:$O,"&gt;=40543")</f>
        <v>0</v>
      </c>
      <c r="J352" s="5">
        <f>SUMIFS(base_de_dados!$T:$T,base_de_dados!$B:$B,$B352,base_de_dados!$G:$G,J$61,base_de_dados!$H:$H,$L$1,base_de_dados!$C:$C,$A352,base_de_dados!$M:$M,"&lt;=2010",base_de_dados!$O:$O,"&gt;=40543")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SUMIFS(base_de_dados!$T:$T,base_de_dados!$B:$B,$B353,base_de_dados!$G:$G,C$61,base_de_dados!$H:$H,$L$1,base_de_dados!$C:$C,$A353,base_de_dados!$M:$M,"&lt;=2010",base_de_dados!$O:$O,"&gt;=40543")</f>
        <v>0</v>
      </c>
      <c r="D353" s="5">
        <f>SUMIFS(base_de_dados!$T:$T,base_de_dados!$B:$B,$B353,base_de_dados!$G:$G,D$61,base_de_dados!$H:$H,$L$1,base_de_dados!$C:$C,$A353,base_de_dados!$M:$M,"&lt;=2010",base_de_dados!$O:$O,"&gt;=40543")</f>
        <v>0</v>
      </c>
      <c r="E353" s="5">
        <f>SUMIFS(base_de_dados!$T:$T,base_de_dados!$B:$B,$B353,base_de_dados!$G:$G,E$61,base_de_dados!$H:$H,$L$1,base_de_dados!$C:$C,$A353,base_de_dados!$M:$M,"&lt;=2010",base_de_dados!$O:$O,"&gt;=40543")</f>
        <v>0</v>
      </c>
      <c r="F353" s="5">
        <f>SUMIFS(base_de_dados!$T:$T,base_de_dados!$B:$B,$B353,base_de_dados!$G:$G,F$61,base_de_dados!$H:$H,$L$1,base_de_dados!$C:$C,$A353,base_de_dados!$M:$M,"&lt;=2010",base_de_dados!$O:$O,"&gt;=40543")</f>
        <v>0</v>
      </c>
      <c r="G353" s="5">
        <f>SUMIFS(base_de_dados!$T:$T,base_de_dados!$B:$B,$B353,base_de_dados!$G:$G,G$61,base_de_dados!$H:$H,$L$1,base_de_dados!$C:$C,$A353,base_de_dados!$M:$M,"&lt;=2010",base_de_dados!$O:$O,"&gt;=40543")</f>
        <v>0</v>
      </c>
      <c r="H353" s="5">
        <f>SUMIFS(base_de_dados!$T:$T,base_de_dados!$B:$B,$B353,base_de_dados!$G:$G,H$61,base_de_dados!$H:$H,$L$1,base_de_dados!$C:$C,$A353,base_de_dados!$M:$M,"&lt;=2010",base_de_dados!$O:$O,"&gt;=40543")</f>
        <v>0</v>
      </c>
      <c r="I353" s="5">
        <f>SUMIFS(base_de_dados!$T:$T,base_de_dados!$B:$B,$B353,base_de_dados!$G:$G,I$61,base_de_dados!$H:$H,$L$1,base_de_dados!$C:$C,$A353,base_de_dados!$M:$M,"&lt;=2010",base_de_dados!$O:$O,"&gt;=40543")</f>
        <v>0</v>
      </c>
      <c r="J353" s="5">
        <f>SUMIFS(base_de_dados!$T:$T,base_de_dados!$B:$B,$B353,base_de_dados!$G:$G,J$61,base_de_dados!$H:$H,$L$1,base_de_dados!$C:$C,$A353,base_de_dados!$M:$M,"&lt;=2010",base_de_dados!$O:$O,"&gt;=40543")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SUMIFS(base_de_dados!$T:$T,base_de_dados!$B:$B,$B354,base_de_dados!$G:$G,C$61,base_de_dados!$H:$H,$L$1,base_de_dados!$C:$C,$A354,base_de_dados!$M:$M,"&lt;=2010",base_de_dados!$O:$O,"&gt;=40543")</f>
        <v>0</v>
      </c>
      <c r="D354" s="5">
        <f>SUMIFS(base_de_dados!$T:$T,base_de_dados!$B:$B,$B354,base_de_dados!$G:$G,D$61,base_de_dados!$H:$H,$L$1,base_de_dados!$C:$C,$A354,base_de_dados!$M:$M,"&lt;=2010",base_de_dados!$O:$O,"&gt;=40543")</f>
        <v>0</v>
      </c>
      <c r="E354" s="5">
        <f>SUMIFS(base_de_dados!$T:$T,base_de_dados!$B:$B,$B354,base_de_dados!$G:$G,E$61,base_de_dados!$H:$H,$L$1,base_de_dados!$C:$C,$A354,base_de_dados!$M:$M,"&lt;=2010",base_de_dados!$O:$O,"&gt;=40543")</f>
        <v>0</v>
      </c>
      <c r="F354" s="5">
        <f>SUMIFS(base_de_dados!$T:$T,base_de_dados!$B:$B,$B354,base_de_dados!$G:$G,F$61,base_de_dados!$H:$H,$L$1,base_de_dados!$C:$C,$A354,base_de_dados!$M:$M,"&lt;=2010",base_de_dados!$O:$O,"&gt;=40543")</f>
        <v>0</v>
      </c>
      <c r="G354" s="5">
        <f>SUMIFS(base_de_dados!$T:$T,base_de_dados!$B:$B,$B354,base_de_dados!$G:$G,G$61,base_de_dados!$H:$H,$L$1,base_de_dados!$C:$C,$A354,base_de_dados!$M:$M,"&lt;=2010",base_de_dados!$O:$O,"&gt;=40543")</f>
        <v>0</v>
      </c>
      <c r="H354" s="5">
        <f>SUMIFS(base_de_dados!$T:$T,base_de_dados!$B:$B,$B354,base_de_dados!$G:$G,H$61,base_de_dados!$H:$H,$L$1,base_de_dados!$C:$C,$A354,base_de_dados!$M:$M,"&lt;=2010",base_de_dados!$O:$O,"&gt;=40543")</f>
        <v>0</v>
      </c>
      <c r="I354" s="5">
        <f>SUMIFS(base_de_dados!$T:$T,base_de_dados!$B:$B,$B354,base_de_dados!$G:$G,I$61,base_de_dados!$H:$H,$L$1,base_de_dados!$C:$C,$A354,base_de_dados!$M:$M,"&lt;=2010",base_de_dados!$O:$O,"&gt;=40543")</f>
        <v>0</v>
      </c>
      <c r="J354" s="5">
        <f>SUMIFS(base_de_dados!$T:$T,base_de_dados!$B:$B,$B354,base_de_dados!$G:$G,J$61,base_de_dados!$H:$H,$L$1,base_de_dados!$C:$C,$A354,base_de_dados!$M:$M,"&lt;=2010",base_de_dados!$O:$O,"&gt;=40543")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SUMIFS(base_de_dados!$T:$T,base_de_dados!$B:$B,$B355,base_de_dados!$G:$G,C$61,base_de_dados!$H:$H,$L$1,base_de_dados!$C:$C,$A355,base_de_dados!$M:$M,"&lt;=2010",base_de_dados!$O:$O,"&gt;=40543")</f>
        <v>0</v>
      </c>
      <c r="D355" s="5">
        <f>SUMIFS(base_de_dados!$T:$T,base_de_dados!$B:$B,$B355,base_de_dados!$G:$G,D$61,base_de_dados!$H:$H,$L$1,base_de_dados!$C:$C,$A355,base_de_dados!$M:$M,"&lt;=2010",base_de_dados!$O:$O,"&gt;=40543")</f>
        <v>0</v>
      </c>
      <c r="E355" s="5">
        <f>SUMIFS(base_de_dados!$T:$T,base_de_dados!$B:$B,$B355,base_de_dados!$G:$G,E$61,base_de_dados!$H:$H,$L$1,base_de_dados!$C:$C,$A355,base_de_dados!$M:$M,"&lt;=2010",base_de_dados!$O:$O,"&gt;=40543")</f>
        <v>0</v>
      </c>
      <c r="F355" s="5">
        <f>SUMIFS(base_de_dados!$T:$T,base_de_dados!$B:$B,$B355,base_de_dados!$G:$G,F$61,base_de_dados!$H:$H,$L$1,base_de_dados!$C:$C,$A355,base_de_dados!$M:$M,"&lt;=2010",base_de_dados!$O:$O,"&gt;=40543")</f>
        <v>0</v>
      </c>
      <c r="G355" s="5">
        <f>SUMIFS(base_de_dados!$T:$T,base_de_dados!$B:$B,$B355,base_de_dados!$G:$G,G$61,base_de_dados!$H:$H,$L$1,base_de_dados!$C:$C,$A355,base_de_dados!$M:$M,"&lt;=2010",base_de_dados!$O:$O,"&gt;=40543")</f>
        <v>0</v>
      </c>
      <c r="H355" s="5">
        <f>SUMIFS(base_de_dados!$T:$T,base_de_dados!$B:$B,$B355,base_de_dados!$G:$G,H$61,base_de_dados!$H:$H,$L$1,base_de_dados!$C:$C,$A355,base_de_dados!$M:$M,"&lt;=2010",base_de_dados!$O:$O,"&gt;=40543")</f>
        <v>0</v>
      </c>
      <c r="I355" s="5">
        <f>SUMIFS(base_de_dados!$T:$T,base_de_dados!$B:$B,$B355,base_de_dados!$G:$G,I$61,base_de_dados!$H:$H,$L$1,base_de_dados!$C:$C,$A355,base_de_dados!$M:$M,"&lt;=2010",base_de_dados!$O:$O,"&gt;=40543")</f>
        <v>0</v>
      </c>
      <c r="J355" s="5">
        <f>SUMIFS(base_de_dados!$T:$T,base_de_dados!$B:$B,$B355,base_de_dados!$G:$G,J$61,base_de_dados!$H:$H,$L$1,base_de_dados!$C:$C,$A355,base_de_dados!$M:$M,"&lt;=2010",base_de_dados!$O:$O,"&gt;=40543")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SUMIFS(base_de_dados!$T:$T,base_de_dados!$B:$B,$B356,base_de_dados!$G:$G,C$61,base_de_dados!$H:$H,$L$1,base_de_dados!$C:$C,$A356,base_de_dados!$M:$M,"&lt;=2010",base_de_dados!$O:$O,"&gt;=40543")</f>
        <v>0</v>
      </c>
      <c r="D356" s="5">
        <f>SUMIFS(base_de_dados!$T:$T,base_de_dados!$B:$B,$B356,base_de_dados!$G:$G,D$61,base_de_dados!$H:$H,$L$1,base_de_dados!$C:$C,$A356,base_de_dados!$M:$M,"&lt;=2010",base_de_dados!$O:$O,"&gt;=40543")</f>
        <v>0</v>
      </c>
      <c r="E356" s="5">
        <f>SUMIFS(base_de_dados!$T:$T,base_de_dados!$B:$B,$B356,base_de_dados!$G:$G,E$61,base_de_dados!$H:$H,$L$1,base_de_dados!$C:$C,$A356,base_de_dados!$M:$M,"&lt;=2010",base_de_dados!$O:$O,"&gt;=40543")</f>
        <v>0</v>
      </c>
      <c r="F356" s="5">
        <f>SUMIFS(base_de_dados!$T:$T,base_de_dados!$B:$B,$B356,base_de_dados!$G:$G,F$61,base_de_dados!$H:$H,$L$1,base_de_dados!$C:$C,$A356,base_de_dados!$M:$M,"&lt;=2010",base_de_dados!$O:$O,"&gt;=40543")</f>
        <v>0</v>
      </c>
      <c r="G356" s="5">
        <f>SUMIFS(base_de_dados!$T:$T,base_de_dados!$B:$B,$B356,base_de_dados!$G:$G,G$61,base_de_dados!$H:$H,$L$1,base_de_dados!$C:$C,$A356,base_de_dados!$M:$M,"&lt;=2010",base_de_dados!$O:$O,"&gt;=40543")</f>
        <v>0</v>
      </c>
      <c r="H356" s="5">
        <f>SUMIFS(base_de_dados!$T:$T,base_de_dados!$B:$B,$B356,base_de_dados!$G:$G,H$61,base_de_dados!$H:$H,$L$1,base_de_dados!$C:$C,$A356,base_de_dados!$M:$M,"&lt;=2010",base_de_dados!$O:$O,"&gt;=40543")</f>
        <v>0</v>
      </c>
      <c r="I356" s="5">
        <f>SUMIFS(base_de_dados!$T:$T,base_de_dados!$B:$B,$B356,base_de_dados!$G:$G,I$61,base_de_dados!$H:$H,$L$1,base_de_dados!$C:$C,$A356,base_de_dados!$M:$M,"&lt;=2010",base_de_dados!$O:$O,"&gt;=40543")</f>
        <v>0</v>
      </c>
      <c r="J356" s="5">
        <f>SUMIFS(base_de_dados!$T:$T,base_de_dados!$B:$B,$B356,base_de_dados!$G:$G,J$61,base_de_dados!$H:$H,$L$1,base_de_dados!$C:$C,$A356,base_de_dados!$M:$M,"&lt;=2010",base_de_dados!$O:$O,"&gt;=40543")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SUMIFS(base_de_dados!$T:$T,base_de_dados!$B:$B,$B357,base_de_dados!$G:$G,C$61,base_de_dados!$H:$H,$L$1,base_de_dados!$C:$C,$A357,base_de_dados!$M:$M,"&lt;=2010",base_de_dados!$O:$O,"&gt;=40543")</f>
        <v>0</v>
      </c>
      <c r="D357" s="5">
        <f>SUMIFS(base_de_dados!$T:$T,base_de_dados!$B:$B,$B357,base_de_dados!$G:$G,D$61,base_de_dados!$H:$H,$L$1,base_de_dados!$C:$C,$A357,base_de_dados!$M:$M,"&lt;=2010",base_de_dados!$O:$O,"&gt;=40543")</f>
        <v>0</v>
      </c>
      <c r="E357" s="5">
        <f>SUMIFS(base_de_dados!$T:$T,base_de_dados!$B:$B,$B357,base_de_dados!$G:$G,E$61,base_de_dados!$H:$H,$L$1,base_de_dados!$C:$C,$A357,base_de_dados!$M:$M,"&lt;=2010",base_de_dados!$O:$O,"&gt;=40543")</f>
        <v>0</v>
      </c>
      <c r="F357" s="5">
        <f>SUMIFS(base_de_dados!$T:$T,base_de_dados!$B:$B,$B357,base_de_dados!$G:$G,F$61,base_de_dados!$H:$H,$L$1,base_de_dados!$C:$C,$A357,base_de_dados!$M:$M,"&lt;=2010",base_de_dados!$O:$O,"&gt;=40543")</f>
        <v>0</v>
      </c>
      <c r="G357" s="5">
        <f>SUMIFS(base_de_dados!$T:$T,base_de_dados!$B:$B,$B357,base_de_dados!$G:$G,G$61,base_de_dados!$H:$H,$L$1,base_de_dados!$C:$C,$A357,base_de_dados!$M:$M,"&lt;=2010",base_de_dados!$O:$O,"&gt;=40543")</f>
        <v>0</v>
      </c>
      <c r="H357" s="5">
        <f>SUMIFS(base_de_dados!$T:$T,base_de_dados!$B:$B,$B357,base_de_dados!$G:$G,H$61,base_de_dados!$H:$H,$L$1,base_de_dados!$C:$C,$A357,base_de_dados!$M:$M,"&lt;=2010",base_de_dados!$O:$O,"&gt;=40543")</f>
        <v>0</v>
      </c>
      <c r="I357" s="5">
        <f>SUMIFS(base_de_dados!$T:$T,base_de_dados!$B:$B,$B357,base_de_dados!$G:$G,I$61,base_de_dados!$H:$H,$L$1,base_de_dados!$C:$C,$A357,base_de_dados!$M:$M,"&lt;=2010",base_de_dados!$O:$O,"&gt;=40543")</f>
        <v>0</v>
      </c>
      <c r="J357" s="5">
        <f>SUMIFS(base_de_dados!$T:$T,base_de_dados!$B:$B,$B357,base_de_dados!$G:$G,J$61,base_de_dados!$H:$H,$L$1,base_de_dados!$C:$C,$A357,base_de_dados!$M:$M,"&lt;=2010",base_de_dados!$O:$O,"&gt;=40543")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SUMIFS(base_de_dados!$T:$T,base_de_dados!$B:$B,$B358,base_de_dados!$G:$G,C$61,base_de_dados!$H:$H,$L$1,base_de_dados!$C:$C,$A358,base_de_dados!$M:$M,"&lt;=2010",base_de_dados!$O:$O,"&gt;=40543")</f>
        <v>0</v>
      </c>
      <c r="D358" s="5">
        <f>SUMIFS(base_de_dados!$T:$T,base_de_dados!$B:$B,$B358,base_de_dados!$G:$G,D$61,base_de_dados!$H:$H,$L$1,base_de_dados!$C:$C,$A358,base_de_dados!$M:$M,"&lt;=2010",base_de_dados!$O:$O,"&gt;=40543")</f>
        <v>0</v>
      </c>
      <c r="E358" s="5">
        <f>SUMIFS(base_de_dados!$T:$T,base_de_dados!$B:$B,$B358,base_de_dados!$G:$G,E$61,base_de_dados!$H:$H,$L$1,base_de_dados!$C:$C,$A358,base_de_dados!$M:$M,"&lt;=2010",base_de_dados!$O:$O,"&gt;=40543")</f>
        <v>0</v>
      </c>
      <c r="F358" s="5">
        <f>SUMIFS(base_de_dados!$T:$T,base_de_dados!$B:$B,$B358,base_de_dados!$G:$G,F$61,base_de_dados!$H:$H,$L$1,base_de_dados!$C:$C,$A358,base_de_dados!$M:$M,"&lt;=2010",base_de_dados!$O:$O,"&gt;=40543")</f>
        <v>0</v>
      </c>
      <c r="G358" s="5">
        <f>SUMIFS(base_de_dados!$T:$T,base_de_dados!$B:$B,$B358,base_de_dados!$G:$G,G$61,base_de_dados!$H:$H,$L$1,base_de_dados!$C:$C,$A358,base_de_dados!$M:$M,"&lt;=2010",base_de_dados!$O:$O,"&gt;=40543")</f>
        <v>0</v>
      </c>
      <c r="H358" s="5">
        <f>SUMIFS(base_de_dados!$T:$T,base_de_dados!$B:$B,$B358,base_de_dados!$G:$G,H$61,base_de_dados!$H:$H,$L$1,base_de_dados!$C:$C,$A358,base_de_dados!$M:$M,"&lt;=2010",base_de_dados!$O:$O,"&gt;=40543")</f>
        <v>0</v>
      </c>
      <c r="I358" s="5">
        <f>SUMIFS(base_de_dados!$T:$T,base_de_dados!$B:$B,$B358,base_de_dados!$G:$G,I$61,base_de_dados!$H:$H,$L$1,base_de_dados!$C:$C,$A358,base_de_dados!$M:$M,"&lt;=2010",base_de_dados!$O:$O,"&gt;=40543")</f>
        <v>0</v>
      </c>
      <c r="J358" s="5">
        <f>SUMIFS(base_de_dados!$T:$T,base_de_dados!$B:$B,$B358,base_de_dados!$G:$G,J$61,base_de_dados!$H:$H,$L$1,base_de_dados!$C:$C,$A358,base_de_dados!$M:$M,"&lt;=2010",base_de_dados!$O:$O,"&gt;=40543")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SUMIFS(base_de_dados!$T:$T,base_de_dados!$B:$B,$B359,base_de_dados!$G:$G,C$61,base_de_dados!$H:$H,$L$1,base_de_dados!$C:$C,$A359,base_de_dados!$M:$M,"&lt;=2010",base_de_dados!$O:$O,"&gt;=40543")</f>
        <v>0</v>
      </c>
      <c r="D359" s="5">
        <f>SUMIFS(base_de_dados!$T:$T,base_de_dados!$B:$B,$B359,base_de_dados!$G:$G,D$61,base_de_dados!$H:$H,$L$1,base_de_dados!$C:$C,$A359,base_de_dados!$M:$M,"&lt;=2010",base_de_dados!$O:$O,"&gt;=40543")</f>
        <v>0</v>
      </c>
      <c r="E359" s="5">
        <f>SUMIFS(base_de_dados!$T:$T,base_de_dados!$B:$B,$B359,base_de_dados!$G:$G,E$61,base_de_dados!$H:$H,$L$1,base_de_dados!$C:$C,$A359,base_de_dados!$M:$M,"&lt;=2010",base_de_dados!$O:$O,"&gt;=40543")</f>
        <v>0</v>
      </c>
      <c r="F359" s="5">
        <f>SUMIFS(base_de_dados!$T:$T,base_de_dados!$B:$B,$B359,base_de_dados!$G:$G,F$61,base_de_dados!$H:$H,$L$1,base_de_dados!$C:$C,$A359,base_de_dados!$M:$M,"&lt;=2010",base_de_dados!$O:$O,"&gt;=40543")</f>
        <v>0</v>
      </c>
      <c r="G359" s="5">
        <f>SUMIFS(base_de_dados!$T:$T,base_de_dados!$B:$B,$B359,base_de_dados!$G:$G,G$61,base_de_dados!$H:$H,$L$1,base_de_dados!$C:$C,$A359,base_de_dados!$M:$M,"&lt;=2010",base_de_dados!$O:$O,"&gt;=40543")</f>
        <v>0</v>
      </c>
      <c r="H359" s="5">
        <f>SUMIFS(base_de_dados!$T:$T,base_de_dados!$B:$B,$B359,base_de_dados!$G:$G,H$61,base_de_dados!$H:$H,$L$1,base_de_dados!$C:$C,$A359,base_de_dados!$M:$M,"&lt;=2010",base_de_dados!$O:$O,"&gt;=40543")</f>
        <v>0</v>
      </c>
      <c r="I359" s="5">
        <f>SUMIFS(base_de_dados!$T:$T,base_de_dados!$B:$B,$B359,base_de_dados!$G:$G,I$61,base_de_dados!$H:$H,$L$1,base_de_dados!$C:$C,$A359,base_de_dados!$M:$M,"&lt;=2010",base_de_dados!$O:$O,"&gt;=40543")</f>
        <v>0</v>
      </c>
      <c r="J359" s="5">
        <f>SUMIFS(base_de_dados!$T:$T,base_de_dados!$B:$B,$B359,base_de_dados!$G:$G,J$61,base_de_dados!$H:$H,$L$1,base_de_dados!$C:$C,$A359,base_de_dados!$M:$M,"&lt;=2010",base_de_dados!$O:$O,"&gt;=40543")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SUMIFS(base_de_dados!$T:$T,base_de_dados!$B:$B,$B360,base_de_dados!$G:$G,C$61,base_de_dados!$H:$H,$L$1,base_de_dados!$C:$C,$A360,base_de_dados!$M:$M,"&lt;=2010",base_de_dados!$O:$O,"&gt;=40543")</f>
        <v>0</v>
      </c>
      <c r="D360" s="5">
        <f>SUMIFS(base_de_dados!$T:$T,base_de_dados!$B:$B,$B360,base_de_dados!$G:$G,D$61,base_de_dados!$H:$H,$L$1,base_de_dados!$C:$C,$A360,base_de_dados!$M:$M,"&lt;=2010",base_de_dados!$O:$O,"&gt;=40543")</f>
        <v>0</v>
      </c>
      <c r="E360" s="5">
        <f>SUMIFS(base_de_dados!$T:$T,base_de_dados!$B:$B,$B360,base_de_dados!$G:$G,E$61,base_de_dados!$H:$H,$L$1,base_de_dados!$C:$C,$A360,base_de_dados!$M:$M,"&lt;=2010",base_de_dados!$O:$O,"&gt;=40543")</f>
        <v>0</v>
      </c>
      <c r="F360" s="5">
        <f>SUMIFS(base_de_dados!$T:$T,base_de_dados!$B:$B,$B360,base_de_dados!$G:$G,F$61,base_de_dados!$H:$H,$L$1,base_de_dados!$C:$C,$A360,base_de_dados!$M:$M,"&lt;=2010",base_de_dados!$O:$O,"&gt;=40543")</f>
        <v>0</v>
      </c>
      <c r="G360" s="5">
        <f>SUMIFS(base_de_dados!$T:$T,base_de_dados!$B:$B,$B360,base_de_dados!$G:$G,G$61,base_de_dados!$H:$H,$L$1,base_de_dados!$C:$C,$A360,base_de_dados!$M:$M,"&lt;=2010",base_de_dados!$O:$O,"&gt;=40543")</f>
        <v>0</v>
      </c>
      <c r="H360" s="5">
        <f>SUMIFS(base_de_dados!$T:$T,base_de_dados!$B:$B,$B360,base_de_dados!$G:$G,H$61,base_de_dados!$H:$H,$L$1,base_de_dados!$C:$C,$A360,base_de_dados!$M:$M,"&lt;=2010",base_de_dados!$O:$O,"&gt;=40543")</f>
        <v>0</v>
      </c>
      <c r="I360" s="5">
        <f>SUMIFS(base_de_dados!$T:$T,base_de_dados!$B:$B,$B360,base_de_dados!$G:$G,I$61,base_de_dados!$H:$H,$L$1,base_de_dados!$C:$C,$A360,base_de_dados!$M:$M,"&lt;=2010",base_de_dados!$O:$O,"&gt;=40543")</f>
        <v>0</v>
      </c>
      <c r="J360" s="5">
        <f>SUMIFS(base_de_dados!$T:$T,base_de_dados!$B:$B,$B360,base_de_dados!$G:$G,J$61,base_de_dados!$H:$H,$L$1,base_de_dados!$C:$C,$A360,base_de_dados!$M:$M,"&lt;=2010",base_de_dados!$O:$O,"&gt;=40543")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SUMIFS(base_de_dados!$T:$T,base_de_dados!$B:$B,$B361,base_de_dados!$G:$G,C$61,base_de_dados!$H:$H,$L$1,base_de_dados!$C:$C,$A361,base_de_dados!$M:$M,"&lt;=2010",base_de_dados!$O:$O,"&gt;=40543")</f>
        <v>0</v>
      </c>
      <c r="D361" s="5">
        <f>SUMIFS(base_de_dados!$T:$T,base_de_dados!$B:$B,$B361,base_de_dados!$G:$G,D$61,base_de_dados!$H:$H,$L$1,base_de_dados!$C:$C,$A361,base_de_dados!$M:$M,"&lt;=2010",base_de_dados!$O:$O,"&gt;=40543")</f>
        <v>0</v>
      </c>
      <c r="E361" s="5">
        <f>SUMIFS(base_de_dados!$T:$T,base_de_dados!$B:$B,$B361,base_de_dados!$G:$G,E$61,base_de_dados!$H:$H,$L$1,base_de_dados!$C:$C,$A361,base_de_dados!$M:$M,"&lt;=2010",base_de_dados!$O:$O,"&gt;=40543")</f>
        <v>2.4657534246575342E-3</v>
      </c>
      <c r="F361" s="5">
        <f>SUMIFS(base_de_dados!$T:$T,base_de_dados!$B:$B,$B361,base_de_dados!$G:$G,F$61,base_de_dados!$H:$H,$L$1,base_de_dados!$C:$C,$A361,base_de_dados!$M:$M,"&lt;=2010",base_de_dados!$O:$O,"&gt;=40543")</f>
        <v>0</v>
      </c>
      <c r="G361" s="5">
        <f>SUMIFS(base_de_dados!$T:$T,base_de_dados!$B:$B,$B361,base_de_dados!$G:$G,G$61,base_de_dados!$H:$H,$L$1,base_de_dados!$C:$C,$A361,base_de_dados!$M:$M,"&lt;=2010",base_de_dados!$O:$O,"&gt;=40543")</f>
        <v>0</v>
      </c>
      <c r="H361" s="5">
        <f>SUMIFS(base_de_dados!$T:$T,base_de_dados!$B:$B,$B361,base_de_dados!$G:$G,H$61,base_de_dados!$H:$H,$L$1,base_de_dados!$C:$C,$A361,base_de_dados!$M:$M,"&lt;=2010",base_de_dados!$O:$O,"&gt;=40543")</f>
        <v>0</v>
      </c>
      <c r="I361" s="5">
        <f>SUMIFS(base_de_dados!$T:$T,base_de_dados!$B:$B,$B361,base_de_dados!$G:$G,I$61,base_de_dados!$H:$H,$L$1,base_de_dados!$C:$C,$A361,base_de_dados!$M:$M,"&lt;=2010",base_de_dados!$O:$O,"&gt;=40543")</f>
        <v>0</v>
      </c>
      <c r="J361" s="5">
        <f>SUMIFS(base_de_dados!$T:$T,base_de_dados!$B:$B,$B361,base_de_dados!$G:$G,J$61,base_de_dados!$H:$H,$L$1,base_de_dados!$C:$C,$A361,base_de_dados!$M:$M,"&lt;=2010",base_de_dados!$O:$O,"&gt;=40543")</f>
        <v>0</v>
      </c>
      <c r="K361" s="32">
        <f t="shared" si="9"/>
        <v>2.4657534246575342E-3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SUMIFS(base_de_dados!$T:$T,base_de_dados!$B:$B,$B362,base_de_dados!$G:$G,C$61,base_de_dados!$H:$H,$L$1,base_de_dados!$C:$C,$A362,base_de_dados!$M:$M,"&lt;=2010",base_de_dados!$O:$O,"&gt;=40543")</f>
        <v>0</v>
      </c>
      <c r="D362" s="5">
        <f>SUMIFS(base_de_dados!$T:$T,base_de_dados!$B:$B,$B362,base_de_dados!$G:$G,D$61,base_de_dados!$H:$H,$L$1,base_de_dados!$C:$C,$A362,base_de_dados!$M:$M,"&lt;=2010",base_de_dados!$O:$O,"&gt;=40543")</f>
        <v>0</v>
      </c>
      <c r="E362" s="5">
        <f>SUMIFS(base_de_dados!$T:$T,base_de_dados!$B:$B,$B362,base_de_dados!$G:$G,E$61,base_de_dados!$H:$H,$L$1,base_de_dados!$C:$C,$A362,base_de_dados!$M:$M,"&lt;=2010",base_de_dados!$O:$O,"&gt;=40543")</f>
        <v>0</v>
      </c>
      <c r="F362" s="5">
        <f>SUMIFS(base_de_dados!$T:$T,base_de_dados!$B:$B,$B362,base_de_dados!$G:$G,F$61,base_de_dados!$H:$H,$L$1,base_de_dados!$C:$C,$A362,base_de_dados!$M:$M,"&lt;=2010",base_de_dados!$O:$O,"&gt;=40543")</f>
        <v>0</v>
      </c>
      <c r="G362" s="5">
        <f>SUMIFS(base_de_dados!$T:$T,base_de_dados!$B:$B,$B362,base_de_dados!$G:$G,G$61,base_de_dados!$H:$H,$L$1,base_de_dados!$C:$C,$A362,base_de_dados!$M:$M,"&lt;=2010",base_de_dados!$O:$O,"&gt;=40543")</f>
        <v>0</v>
      </c>
      <c r="H362" s="5">
        <f>SUMIFS(base_de_dados!$T:$T,base_de_dados!$B:$B,$B362,base_de_dados!$G:$G,H$61,base_de_dados!$H:$H,$L$1,base_de_dados!$C:$C,$A362,base_de_dados!$M:$M,"&lt;=2010",base_de_dados!$O:$O,"&gt;=40543")</f>
        <v>0</v>
      </c>
      <c r="I362" s="5">
        <f>SUMIFS(base_de_dados!$T:$T,base_de_dados!$B:$B,$B362,base_de_dados!$G:$G,I$61,base_de_dados!$H:$H,$L$1,base_de_dados!$C:$C,$A362,base_de_dados!$M:$M,"&lt;=2010",base_de_dados!$O:$O,"&gt;=40543")</f>
        <v>0</v>
      </c>
      <c r="J362" s="5">
        <f>SUMIFS(base_de_dados!$T:$T,base_de_dados!$B:$B,$B362,base_de_dados!$G:$G,J$61,base_de_dados!$H:$H,$L$1,base_de_dados!$C:$C,$A362,base_de_dados!$M:$M,"&lt;=2010",base_de_dados!$O:$O,"&gt;=40543")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SUMIFS(base_de_dados!$T:$T,base_de_dados!$B:$B,$B363,base_de_dados!$G:$G,C$61,base_de_dados!$H:$H,$L$1,base_de_dados!$C:$C,$A363,base_de_dados!$M:$M,"&lt;=2010",base_de_dados!$O:$O,"&gt;=40543")</f>
        <v>0</v>
      </c>
      <c r="D363" s="5">
        <f>SUMIFS(base_de_dados!$T:$T,base_de_dados!$B:$B,$B363,base_de_dados!$G:$G,D$61,base_de_dados!$H:$H,$L$1,base_de_dados!$C:$C,$A363,base_de_dados!$M:$M,"&lt;=2010",base_de_dados!$O:$O,"&gt;=40543")</f>
        <v>0</v>
      </c>
      <c r="E363" s="5">
        <f>SUMIFS(base_de_dados!$T:$T,base_de_dados!$B:$B,$B363,base_de_dados!$G:$G,E$61,base_de_dados!$H:$H,$L$1,base_de_dados!$C:$C,$A363,base_de_dados!$M:$M,"&lt;=2010",base_de_dados!$O:$O,"&gt;=40543")</f>
        <v>0</v>
      </c>
      <c r="F363" s="5">
        <f>SUMIFS(base_de_dados!$T:$T,base_de_dados!$B:$B,$B363,base_de_dados!$G:$G,F$61,base_de_dados!$H:$H,$L$1,base_de_dados!$C:$C,$A363,base_de_dados!$M:$M,"&lt;=2010",base_de_dados!$O:$O,"&gt;=40543")</f>
        <v>0</v>
      </c>
      <c r="G363" s="5">
        <f>SUMIFS(base_de_dados!$T:$T,base_de_dados!$B:$B,$B363,base_de_dados!$G:$G,G$61,base_de_dados!$H:$H,$L$1,base_de_dados!$C:$C,$A363,base_de_dados!$M:$M,"&lt;=2010",base_de_dados!$O:$O,"&gt;=40543")</f>
        <v>0</v>
      </c>
      <c r="H363" s="5">
        <f>SUMIFS(base_de_dados!$T:$T,base_de_dados!$B:$B,$B363,base_de_dados!$G:$G,H$61,base_de_dados!$H:$H,$L$1,base_de_dados!$C:$C,$A363,base_de_dados!$M:$M,"&lt;=2010",base_de_dados!$O:$O,"&gt;=40543")</f>
        <v>0</v>
      </c>
      <c r="I363" s="5">
        <f>SUMIFS(base_de_dados!$T:$T,base_de_dados!$B:$B,$B363,base_de_dados!$G:$G,I$61,base_de_dados!$H:$H,$L$1,base_de_dados!$C:$C,$A363,base_de_dados!$M:$M,"&lt;=2010",base_de_dados!$O:$O,"&gt;=40543")</f>
        <v>0</v>
      </c>
      <c r="J363" s="5">
        <f>SUMIFS(base_de_dados!$T:$T,base_de_dados!$B:$B,$B363,base_de_dados!$G:$G,J$61,base_de_dados!$H:$H,$L$1,base_de_dados!$C:$C,$A363,base_de_dados!$M:$M,"&lt;=2010",base_de_dados!$O:$O,"&gt;=40543")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SUMIFS(base_de_dados!$T:$T,base_de_dados!$B:$B,$B364,base_de_dados!$G:$G,C$61,base_de_dados!$H:$H,$L$1,base_de_dados!$C:$C,$A364,base_de_dados!$M:$M,"&lt;=2010",base_de_dados!$O:$O,"&gt;=40543")</f>
        <v>0</v>
      </c>
      <c r="D364" s="5">
        <f>SUMIFS(base_de_dados!$T:$T,base_de_dados!$B:$B,$B364,base_de_dados!$G:$G,D$61,base_de_dados!$H:$H,$L$1,base_de_dados!$C:$C,$A364,base_de_dados!$M:$M,"&lt;=2010",base_de_dados!$O:$O,"&gt;=40543")</f>
        <v>0</v>
      </c>
      <c r="E364" s="5">
        <f>SUMIFS(base_de_dados!$T:$T,base_de_dados!$B:$B,$B364,base_de_dados!$G:$G,E$61,base_de_dados!$H:$H,$L$1,base_de_dados!$C:$C,$A364,base_de_dados!$M:$M,"&lt;=2010",base_de_dados!$O:$O,"&gt;=40543")</f>
        <v>0</v>
      </c>
      <c r="F364" s="5">
        <f>SUMIFS(base_de_dados!$T:$T,base_de_dados!$B:$B,$B364,base_de_dados!$G:$G,F$61,base_de_dados!$H:$H,$L$1,base_de_dados!$C:$C,$A364,base_de_dados!$M:$M,"&lt;=2010",base_de_dados!$O:$O,"&gt;=40543")</f>
        <v>0</v>
      </c>
      <c r="G364" s="5">
        <f>SUMIFS(base_de_dados!$T:$T,base_de_dados!$B:$B,$B364,base_de_dados!$G:$G,G$61,base_de_dados!$H:$H,$L$1,base_de_dados!$C:$C,$A364,base_de_dados!$M:$M,"&lt;=2010",base_de_dados!$O:$O,"&gt;=40543")</f>
        <v>0</v>
      </c>
      <c r="H364" s="5">
        <f>SUMIFS(base_de_dados!$T:$T,base_de_dados!$B:$B,$B364,base_de_dados!$G:$G,H$61,base_de_dados!$H:$H,$L$1,base_de_dados!$C:$C,$A364,base_de_dados!$M:$M,"&lt;=2010",base_de_dados!$O:$O,"&gt;=40543")</f>
        <v>0</v>
      </c>
      <c r="I364" s="5">
        <f>SUMIFS(base_de_dados!$T:$T,base_de_dados!$B:$B,$B364,base_de_dados!$G:$G,I$61,base_de_dados!$H:$H,$L$1,base_de_dados!$C:$C,$A364,base_de_dados!$M:$M,"&lt;=2010",base_de_dados!$O:$O,"&gt;=40543")</f>
        <v>1.0273972602739725E-3</v>
      </c>
      <c r="J364" s="5">
        <f>SUMIFS(base_de_dados!$T:$T,base_de_dados!$B:$B,$B364,base_de_dados!$G:$G,J$61,base_de_dados!$H:$H,$L$1,base_de_dados!$C:$C,$A364,base_de_dados!$M:$M,"&lt;=2010",base_de_dados!$O:$O,"&gt;=40543")</f>
        <v>0</v>
      </c>
      <c r="K364" s="32">
        <f t="shared" si="9"/>
        <v>1.0273972602739725E-3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SUMIFS(base_de_dados!$T:$T,base_de_dados!$B:$B,$B365,base_de_dados!$G:$G,C$61,base_de_dados!$H:$H,$L$1,base_de_dados!$C:$C,$A365,base_de_dados!$M:$M,"&lt;=2010",base_de_dados!$O:$O,"&gt;=40543")</f>
        <v>0</v>
      </c>
      <c r="D365" s="5">
        <f>SUMIFS(base_de_dados!$T:$T,base_de_dados!$B:$B,$B365,base_de_dados!$G:$G,D$61,base_de_dados!$H:$H,$L$1,base_de_dados!$C:$C,$A365,base_de_dados!$M:$M,"&lt;=2010",base_de_dados!$O:$O,"&gt;=40543")</f>
        <v>0.22655504819888381</v>
      </c>
      <c r="E365" s="5">
        <f>SUMIFS(base_de_dados!$T:$T,base_de_dados!$B:$B,$B365,base_de_dados!$G:$G,E$61,base_de_dados!$H:$H,$L$1,base_de_dados!$C:$C,$A365,base_de_dados!$M:$M,"&lt;=2010",base_de_dados!$O:$O,"&gt;=40543")</f>
        <v>0</v>
      </c>
      <c r="F365" s="5">
        <f>SUMIFS(base_de_dados!$T:$T,base_de_dados!$B:$B,$B365,base_de_dados!$G:$G,F$61,base_de_dados!$H:$H,$L$1,base_de_dados!$C:$C,$A365,base_de_dados!$M:$M,"&lt;=2010",base_de_dados!$O:$O,"&gt;=40543")</f>
        <v>2.4510876458650431E-2</v>
      </c>
      <c r="G365" s="5">
        <f>SUMIFS(base_de_dados!$T:$T,base_de_dados!$B:$B,$B365,base_de_dados!$G:$G,G$61,base_de_dados!$H:$H,$L$1,base_de_dados!$C:$C,$A365,base_de_dados!$M:$M,"&lt;=2010",base_de_dados!$O:$O,"&gt;=40543")</f>
        <v>0</v>
      </c>
      <c r="H365" s="5">
        <f>SUMIFS(base_de_dados!$T:$T,base_de_dados!$B:$B,$B365,base_de_dados!$G:$G,H$61,base_de_dados!$H:$H,$L$1,base_de_dados!$C:$C,$A365,base_de_dados!$M:$M,"&lt;=2010",base_de_dados!$O:$O,"&gt;=40543")</f>
        <v>0</v>
      </c>
      <c r="I365" s="5">
        <f>SUMIFS(base_de_dados!$T:$T,base_de_dados!$B:$B,$B365,base_de_dados!$G:$G,I$61,base_de_dados!$H:$H,$L$1,base_de_dados!$C:$C,$A365,base_de_dados!$M:$M,"&lt;=2010",base_de_dados!$O:$O,"&gt;=40543")</f>
        <v>0</v>
      </c>
      <c r="J365" s="5">
        <f>SUMIFS(base_de_dados!$T:$T,base_de_dados!$B:$B,$B365,base_de_dados!$G:$G,J$61,base_de_dados!$H:$H,$L$1,base_de_dados!$C:$C,$A365,base_de_dados!$M:$M,"&lt;=2010",base_de_dados!$O:$O,"&gt;=40543")</f>
        <v>0</v>
      </c>
      <c r="K365" s="32">
        <f t="shared" si="9"/>
        <v>0.25106592465753425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SUMIFS(base_de_dados!$T:$T,base_de_dados!$B:$B,$B366,base_de_dados!$G:$G,C$61,base_de_dados!$H:$H,$L$1,base_de_dados!$C:$C,$A366,base_de_dados!$M:$M,"&lt;=2010",base_de_dados!$O:$O,"&gt;=40543")</f>
        <v>0</v>
      </c>
      <c r="D366" s="5">
        <f>SUMIFS(base_de_dados!$T:$T,base_de_dados!$B:$B,$B366,base_de_dados!$G:$G,D$61,base_de_dados!$H:$H,$L$1,base_de_dados!$C:$C,$A366,base_de_dados!$M:$M,"&lt;=2010",base_de_dados!$O:$O,"&gt;=40543")</f>
        <v>0</v>
      </c>
      <c r="E366" s="5">
        <f>SUMIFS(base_de_dados!$T:$T,base_de_dados!$B:$B,$B366,base_de_dados!$G:$G,E$61,base_de_dados!$H:$H,$L$1,base_de_dados!$C:$C,$A366,base_de_dados!$M:$M,"&lt;=2010",base_de_dados!$O:$O,"&gt;=40543")</f>
        <v>0</v>
      </c>
      <c r="F366" s="5">
        <f>SUMIFS(base_de_dados!$T:$T,base_de_dados!$B:$B,$B366,base_de_dados!$G:$G,F$61,base_de_dados!$H:$H,$L$1,base_de_dados!$C:$C,$A366,base_de_dados!$M:$M,"&lt;=2010",base_de_dados!$O:$O,"&gt;=40543")</f>
        <v>0</v>
      </c>
      <c r="G366" s="5">
        <f>SUMIFS(base_de_dados!$T:$T,base_de_dados!$B:$B,$B366,base_de_dados!$G:$G,G$61,base_de_dados!$H:$H,$L$1,base_de_dados!$C:$C,$A366,base_de_dados!$M:$M,"&lt;=2010",base_de_dados!$O:$O,"&gt;=40543")</f>
        <v>0</v>
      </c>
      <c r="H366" s="5">
        <f>SUMIFS(base_de_dados!$T:$T,base_de_dados!$B:$B,$B366,base_de_dados!$G:$G,H$61,base_de_dados!$H:$H,$L$1,base_de_dados!$C:$C,$A366,base_de_dados!$M:$M,"&lt;=2010",base_de_dados!$O:$O,"&gt;=40543")</f>
        <v>0</v>
      </c>
      <c r="I366" s="5">
        <f>SUMIFS(base_de_dados!$T:$T,base_de_dados!$B:$B,$B366,base_de_dados!$G:$G,I$61,base_de_dados!$H:$H,$L$1,base_de_dados!$C:$C,$A366,base_de_dados!$M:$M,"&lt;=2010",base_de_dados!$O:$O,"&gt;=40543")</f>
        <v>0</v>
      </c>
      <c r="J366" s="5">
        <f>SUMIFS(base_de_dados!$T:$T,base_de_dados!$B:$B,$B366,base_de_dados!$G:$G,J$61,base_de_dados!$H:$H,$L$1,base_de_dados!$C:$C,$A366,base_de_dados!$M:$M,"&lt;=2010",base_de_dados!$O:$O,"&gt;=40543")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SUMIFS(base_de_dados!$T:$T,base_de_dados!$B:$B,$B367,base_de_dados!$G:$G,C$61,base_de_dados!$H:$H,$L$1,base_de_dados!$C:$C,$A367,base_de_dados!$M:$M,"&lt;=2010",base_de_dados!$O:$O,"&gt;=40543")</f>
        <v>0</v>
      </c>
      <c r="D367" s="5">
        <f>SUMIFS(base_de_dados!$T:$T,base_de_dados!$B:$B,$B367,base_de_dados!$G:$G,D$61,base_de_dados!$H:$H,$L$1,base_de_dados!$C:$C,$A367,base_de_dados!$M:$M,"&lt;=2010",base_de_dados!$O:$O,"&gt;=40543")</f>
        <v>0</v>
      </c>
      <c r="E367" s="5">
        <f>SUMIFS(base_de_dados!$T:$T,base_de_dados!$B:$B,$B367,base_de_dados!$G:$G,E$61,base_de_dados!$H:$H,$L$1,base_de_dados!$C:$C,$A367,base_de_dados!$M:$M,"&lt;=2010",base_de_dados!$O:$O,"&gt;=40543")</f>
        <v>0</v>
      </c>
      <c r="F367" s="5">
        <f>SUMIFS(base_de_dados!$T:$T,base_de_dados!$B:$B,$B367,base_de_dados!$G:$G,F$61,base_de_dados!$H:$H,$L$1,base_de_dados!$C:$C,$A367,base_de_dados!$M:$M,"&lt;=2010",base_de_dados!$O:$O,"&gt;=40543")</f>
        <v>0</v>
      </c>
      <c r="G367" s="5">
        <f>SUMIFS(base_de_dados!$T:$T,base_de_dados!$B:$B,$B367,base_de_dados!$G:$G,G$61,base_de_dados!$H:$H,$L$1,base_de_dados!$C:$C,$A367,base_de_dados!$M:$M,"&lt;=2010",base_de_dados!$O:$O,"&gt;=40543")</f>
        <v>0</v>
      </c>
      <c r="H367" s="5">
        <f>SUMIFS(base_de_dados!$T:$T,base_de_dados!$B:$B,$B367,base_de_dados!$G:$G,H$61,base_de_dados!$H:$H,$L$1,base_de_dados!$C:$C,$A367,base_de_dados!$M:$M,"&lt;=2010",base_de_dados!$O:$O,"&gt;=40543")</f>
        <v>0</v>
      </c>
      <c r="I367" s="5">
        <f>SUMIFS(base_de_dados!$T:$T,base_de_dados!$B:$B,$B367,base_de_dados!$G:$G,I$61,base_de_dados!$H:$H,$L$1,base_de_dados!$C:$C,$A367,base_de_dados!$M:$M,"&lt;=2010",base_de_dados!$O:$O,"&gt;=40543")</f>
        <v>0</v>
      </c>
      <c r="J367" s="5">
        <f>SUMIFS(base_de_dados!$T:$T,base_de_dados!$B:$B,$B367,base_de_dados!$G:$G,J$61,base_de_dados!$H:$H,$L$1,base_de_dados!$C:$C,$A367,base_de_dados!$M:$M,"&lt;=2010",base_de_dados!$O:$O,"&gt;=40543")</f>
        <v>0</v>
      </c>
      <c r="K367" s="32">
        <f t="shared" si="9"/>
        <v>0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SUMIFS(base_de_dados!$T:$T,base_de_dados!$B:$B,$B368,base_de_dados!$G:$G,C$61,base_de_dados!$H:$H,$L$1,base_de_dados!$C:$C,$A368,base_de_dados!$M:$M,"&lt;=2010",base_de_dados!$O:$O,"&gt;=40543")</f>
        <v>0</v>
      </c>
      <c r="D368" s="5">
        <f>SUMIFS(base_de_dados!$T:$T,base_de_dados!$B:$B,$B368,base_de_dados!$G:$G,D$61,base_de_dados!$H:$H,$L$1,base_de_dados!$C:$C,$A368,base_de_dados!$M:$M,"&lt;=2010",base_de_dados!$O:$O,"&gt;=40543")</f>
        <v>6.4041095890410961E-3</v>
      </c>
      <c r="E368" s="5">
        <f>SUMIFS(base_de_dados!$T:$T,base_de_dados!$B:$B,$B368,base_de_dados!$G:$G,E$61,base_de_dados!$H:$H,$L$1,base_de_dados!$C:$C,$A368,base_de_dados!$M:$M,"&lt;=2010",base_de_dados!$O:$O,"&gt;=40543")</f>
        <v>0</v>
      </c>
      <c r="F368" s="5">
        <f>SUMIFS(base_de_dados!$T:$T,base_de_dados!$B:$B,$B368,base_de_dados!$G:$G,F$61,base_de_dados!$H:$H,$L$1,base_de_dados!$C:$C,$A368,base_de_dados!$M:$M,"&lt;=2010",base_de_dados!$O:$O,"&gt;=40543")</f>
        <v>0</v>
      </c>
      <c r="G368" s="5">
        <f>SUMIFS(base_de_dados!$T:$T,base_de_dados!$B:$B,$B368,base_de_dados!$G:$G,G$61,base_de_dados!$H:$H,$L$1,base_de_dados!$C:$C,$A368,base_de_dados!$M:$M,"&lt;=2010",base_de_dados!$O:$O,"&gt;=40543")</f>
        <v>0</v>
      </c>
      <c r="H368" s="5">
        <f>SUMIFS(base_de_dados!$T:$T,base_de_dados!$B:$B,$B368,base_de_dados!$G:$G,H$61,base_de_dados!$H:$H,$L$1,base_de_dados!$C:$C,$A368,base_de_dados!$M:$M,"&lt;=2010",base_de_dados!$O:$O,"&gt;=40543")</f>
        <v>0</v>
      </c>
      <c r="I368" s="5">
        <f>SUMIFS(base_de_dados!$T:$T,base_de_dados!$B:$B,$B368,base_de_dados!$G:$G,I$61,base_de_dados!$H:$H,$L$1,base_de_dados!$C:$C,$A368,base_de_dados!$M:$M,"&lt;=2010",base_de_dados!$O:$O,"&gt;=40543")</f>
        <v>0</v>
      </c>
      <c r="J368" s="5">
        <f>SUMIFS(base_de_dados!$T:$T,base_de_dados!$B:$B,$B368,base_de_dados!$G:$G,J$61,base_de_dados!$H:$H,$L$1,base_de_dados!$C:$C,$A368,base_de_dados!$M:$M,"&lt;=2010",base_de_dados!$O:$O,"&gt;=40543")</f>
        <v>0</v>
      </c>
      <c r="K368" s="32">
        <f t="shared" si="9"/>
        <v>6.4041095890410961E-3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SUMIFS(base_de_dados!$T:$T,base_de_dados!$B:$B,$B369,base_de_dados!$G:$G,C$61,base_de_dados!$H:$H,$L$1,base_de_dados!$C:$C,$A369,base_de_dados!$M:$M,"&lt;=2010",base_de_dados!$O:$O,"&gt;=40543")</f>
        <v>0</v>
      </c>
      <c r="D369" s="5">
        <f>SUMIFS(base_de_dados!$T:$T,base_de_dados!$B:$B,$B369,base_de_dados!$G:$G,D$61,base_de_dados!$H:$H,$L$1,base_de_dados!$C:$C,$A369,base_de_dados!$M:$M,"&lt;=2010",base_de_dados!$O:$O,"&gt;=40543")</f>
        <v>0</v>
      </c>
      <c r="E369" s="5">
        <f>SUMIFS(base_de_dados!$T:$T,base_de_dados!$B:$B,$B369,base_de_dados!$G:$G,E$61,base_de_dados!$H:$H,$L$1,base_de_dados!$C:$C,$A369,base_de_dados!$M:$M,"&lt;=2010",base_de_dados!$O:$O,"&gt;=40543")</f>
        <v>0</v>
      </c>
      <c r="F369" s="5">
        <f>SUMIFS(base_de_dados!$T:$T,base_de_dados!$B:$B,$B369,base_de_dados!$G:$G,F$61,base_de_dados!$H:$H,$L$1,base_de_dados!$C:$C,$A369,base_de_dados!$M:$M,"&lt;=2010",base_de_dados!$O:$O,"&gt;=40543")</f>
        <v>0</v>
      </c>
      <c r="G369" s="5">
        <f>SUMIFS(base_de_dados!$T:$T,base_de_dados!$B:$B,$B369,base_de_dados!$G:$G,G$61,base_de_dados!$H:$H,$L$1,base_de_dados!$C:$C,$A369,base_de_dados!$M:$M,"&lt;=2010",base_de_dados!$O:$O,"&gt;=40543")</f>
        <v>0</v>
      </c>
      <c r="H369" s="5">
        <f>SUMIFS(base_de_dados!$T:$T,base_de_dados!$B:$B,$B369,base_de_dados!$G:$G,H$61,base_de_dados!$H:$H,$L$1,base_de_dados!$C:$C,$A369,base_de_dados!$M:$M,"&lt;=2010",base_de_dados!$O:$O,"&gt;=40543")</f>
        <v>0</v>
      </c>
      <c r="I369" s="5">
        <f>SUMIFS(base_de_dados!$T:$T,base_de_dados!$B:$B,$B369,base_de_dados!$G:$G,I$61,base_de_dados!$H:$H,$L$1,base_de_dados!$C:$C,$A369,base_de_dados!$M:$M,"&lt;=2010",base_de_dados!$O:$O,"&gt;=40543")</f>
        <v>0</v>
      </c>
      <c r="J369" s="5">
        <f>SUMIFS(base_de_dados!$T:$T,base_de_dados!$B:$B,$B369,base_de_dados!$G:$G,J$61,base_de_dados!$H:$H,$L$1,base_de_dados!$C:$C,$A369,base_de_dados!$M:$M,"&lt;=2010",base_de_dados!$O:$O,"&gt;=40543")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SUMIFS(base_de_dados!$T:$T,base_de_dados!$B:$B,$B370,base_de_dados!$G:$G,C$61,base_de_dados!$H:$H,$L$1,base_de_dados!$C:$C,$A370,base_de_dados!$M:$M,"&lt;=2010",base_de_dados!$O:$O,"&gt;=40543")</f>
        <v>0</v>
      </c>
      <c r="D370" s="5">
        <f>SUMIFS(base_de_dados!$T:$T,base_de_dados!$B:$B,$B370,base_de_dados!$G:$G,D$61,base_de_dados!$H:$H,$L$1,base_de_dados!$C:$C,$A370,base_de_dados!$M:$M,"&lt;=2010",base_de_dados!$O:$O,"&gt;=40543")</f>
        <v>0</v>
      </c>
      <c r="E370" s="5">
        <f>SUMIFS(base_de_dados!$T:$T,base_de_dados!$B:$B,$B370,base_de_dados!$G:$G,E$61,base_de_dados!$H:$H,$L$1,base_de_dados!$C:$C,$A370,base_de_dados!$M:$M,"&lt;=2010",base_de_dados!$O:$O,"&gt;=40543")</f>
        <v>0</v>
      </c>
      <c r="F370" s="5">
        <f>SUMIFS(base_de_dados!$T:$T,base_de_dados!$B:$B,$B370,base_de_dados!$G:$G,F$61,base_de_dados!$H:$H,$L$1,base_de_dados!$C:$C,$A370,base_de_dados!$M:$M,"&lt;=2010",base_de_dados!$O:$O,"&gt;=40543")</f>
        <v>1.0102739726027397E-2</v>
      </c>
      <c r="G370" s="5">
        <f>SUMIFS(base_de_dados!$T:$T,base_de_dados!$B:$B,$B370,base_de_dados!$G:$G,G$61,base_de_dados!$H:$H,$L$1,base_de_dados!$C:$C,$A370,base_de_dados!$M:$M,"&lt;=2010",base_de_dados!$O:$O,"&gt;=40543")</f>
        <v>0</v>
      </c>
      <c r="H370" s="5">
        <f>SUMIFS(base_de_dados!$T:$T,base_de_dados!$B:$B,$B370,base_de_dados!$G:$G,H$61,base_de_dados!$H:$H,$L$1,base_de_dados!$C:$C,$A370,base_de_dados!$M:$M,"&lt;=2010",base_de_dados!$O:$O,"&gt;=40543")</f>
        <v>0</v>
      </c>
      <c r="I370" s="5">
        <f>SUMIFS(base_de_dados!$T:$T,base_de_dados!$B:$B,$B370,base_de_dados!$G:$G,I$61,base_de_dados!$H:$H,$L$1,base_de_dados!$C:$C,$A370,base_de_dados!$M:$M,"&lt;=2010",base_de_dados!$O:$O,"&gt;=40543")</f>
        <v>0</v>
      </c>
      <c r="J370" s="5">
        <f>SUMIFS(base_de_dados!$T:$T,base_de_dados!$B:$B,$B370,base_de_dados!$G:$G,J$61,base_de_dados!$H:$H,$L$1,base_de_dados!$C:$C,$A370,base_de_dados!$M:$M,"&lt;=2010",base_de_dados!$O:$O,"&gt;=40543")</f>
        <v>0</v>
      </c>
      <c r="K370" s="32">
        <f t="shared" si="9"/>
        <v>1.0102739726027397E-2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SUMIFS(base_de_dados!$T:$T,base_de_dados!$B:$B,$B371,base_de_dados!$G:$G,C$61,base_de_dados!$H:$H,$L$1,base_de_dados!$C:$C,$A371,base_de_dados!$M:$M,"&lt;=2010",base_de_dados!$O:$O,"&gt;=40543")</f>
        <v>0</v>
      </c>
      <c r="D371" s="5">
        <f>SUMIFS(base_de_dados!$T:$T,base_de_dados!$B:$B,$B371,base_de_dados!$G:$G,D$61,base_de_dados!$H:$H,$L$1,base_de_dados!$C:$C,$A371,base_de_dados!$M:$M,"&lt;=2010",base_de_dados!$O:$O,"&gt;=40543")</f>
        <v>0</v>
      </c>
      <c r="E371" s="5">
        <f>SUMIFS(base_de_dados!$T:$T,base_de_dados!$B:$B,$B371,base_de_dados!$G:$G,E$61,base_de_dados!$H:$H,$L$1,base_de_dados!$C:$C,$A371,base_de_dados!$M:$M,"&lt;=2010",base_de_dados!$O:$O,"&gt;=40543")</f>
        <v>0</v>
      </c>
      <c r="F371" s="5">
        <f>SUMIFS(base_de_dados!$T:$T,base_de_dados!$B:$B,$B371,base_de_dados!$G:$G,F$61,base_de_dados!$H:$H,$L$1,base_de_dados!$C:$C,$A371,base_de_dados!$M:$M,"&lt;=2010",base_de_dados!$O:$O,"&gt;=40543")</f>
        <v>0</v>
      </c>
      <c r="G371" s="5">
        <f>SUMIFS(base_de_dados!$T:$T,base_de_dados!$B:$B,$B371,base_de_dados!$G:$G,G$61,base_de_dados!$H:$H,$L$1,base_de_dados!$C:$C,$A371,base_de_dados!$M:$M,"&lt;=2010",base_de_dados!$O:$O,"&gt;=40543")</f>
        <v>0</v>
      </c>
      <c r="H371" s="5">
        <f>SUMIFS(base_de_dados!$T:$T,base_de_dados!$B:$B,$B371,base_de_dados!$G:$G,H$61,base_de_dados!$H:$H,$L$1,base_de_dados!$C:$C,$A371,base_de_dados!$M:$M,"&lt;=2010",base_de_dados!$O:$O,"&gt;=40543")</f>
        <v>0</v>
      </c>
      <c r="I371" s="5">
        <f>SUMIFS(base_de_dados!$T:$T,base_de_dados!$B:$B,$B371,base_de_dados!$G:$G,I$61,base_de_dados!$H:$H,$L$1,base_de_dados!$C:$C,$A371,base_de_dados!$M:$M,"&lt;=2010",base_de_dados!$O:$O,"&gt;=40543")</f>
        <v>0</v>
      </c>
      <c r="J371" s="5">
        <f>SUMIFS(base_de_dados!$T:$T,base_de_dados!$B:$B,$B371,base_de_dados!$G:$G,J$61,base_de_dados!$H:$H,$L$1,base_de_dados!$C:$C,$A371,base_de_dados!$M:$M,"&lt;=2010",base_de_dados!$O:$O,"&gt;=40543")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SUMIFS(base_de_dados!$T:$T,base_de_dados!$B:$B,$B372,base_de_dados!$G:$G,C$61,base_de_dados!$H:$H,$L$1,base_de_dados!$C:$C,$A372,base_de_dados!$M:$M,"&lt;=2010",base_de_dados!$O:$O,"&gt;=40543")</f>
        <v>0</v>
      </c>
      <c r="D372" s="5">
        <f>SUMIFS(base_de_dados!$T:$T,base_de_dados!$B:$B,$B372,base_de_dados!$G:$G,D$61,base_de_dados!$H:$H,$L$1,base_de_dados!$C:$C,$A372,base_de_dados!$M:$M,"&lt;=2010",base_de_dados!$O:$O,"&gt;=40543")</f>
        <v>0</v>
      </c>
      <c r="E372" s="5">
        <f>SUMIFS(base_de_dados!$T:$T,base_de_dados!$B:$B,$B372,base_de_dados!$G:$G,E$61,base_de_dados!$H:$H,$L$1,base_de_dados!$C:$C,$A372,base_de_dados!$M:$M,"&lt;=2010",base_de_dados!$O:$O,"&gt;=40543")</f>
        <v>0</v>
      </c>
      <c r="F372" s="5">
        <f>SUMIFS(base_de_dados!$T:$T,base_de_dados!$B:$B,$B372,base_de_dados!$G:$G,F$61,base_de_dados!$H:$H,$L$1,base_de_dados!$C:$C,$A372,base_de_dados!$M:$M,"&lt;=2010",base_de_dados!$O:$O,"&gt;=40543")</f>
        <v>0</v>
      </c>
      <c r="G372" s="5">
        <f>SUMIFS(base_de_dados!$T:$T,base_de_dados!$B:$B,$B372,base_de_dados!$G:$G,G$61,base_de_dados!$H:$H,$L$1,base_de_dados!$C:$C,$A372,base_de_dados!$M:$M,"&lt;=2010",base_de_dados!$O:$O,"&gt;=40543")</f>
        <v>0</v>
      </c>
      <c r="H372" s="5">
        <f>SUMIFS(base_de_dados!$T:$T,base_de_dados!$B:$B,$B372,base_de_dados!$G:$G,H$61,base_de_dados!$H:$H,$L$1,base_de_dados!$C:$C,$A372,base_de_dados!$M:$M,"&lt;=2010",base_de_dados!$O:$O,"&gt;=40543")</f>
        <v>0</v>
      </c>
      <c r="I372" s="5">
        <f>SUMIFS(base_de_dados!$T:$T,base_de_dados!$B:$B,$B372,base_de_dados!$G:$G,I$61,base_de_dados!$H:$H,$L$1,base_de_dados!$C:$C,$A372,base_de_dados!$M:$M,"&lt;=2010",base_de_dados!$O:$O,"&gt;=40543")</f>
        <v>0</v>
      </c>
      <c r="J372" s="5">
        <f>SUMIFS(base_de_dados!$T:$T,base_de_dados!$B:$B,$B372,base_de_dados!$G:$G,J$61,base_de_dados!$H:$H,$L$1,base_de_dados!$C:$C,$A372,base_de_dados!$M:$M,"&lt;=2010",base_de_dados!$O:$O,"&gt;=40543")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SUMIFS(base_de_dados!$T:$T,base_de_dados!$B:$B,$B373,base_de_dados!$G:$G,C$61,base_de_dados!$H:$H,$L$1,base_de_dados!$C:$C,$A373,base_de_dados!$M:$M,"&lt;=2010",base_de_dados!$O:$O,"&gt;=40543")</f>
        <v>0</v>
      </c>
      <c r="D373" s="5">
        <f>SUMIFS(base_de_dados!$T:$T,base_de_dados!$B:$B,$B373,base_de_dados!$G:$G,D$61,base_de_dados!$H:$H,$L$1,base_de_dados!$C:$C,$A373,base_de_dados!$M:$M,"&lt;=2010",base_de_dados!$O:$O,"&gt;=40543")</f>
        <v>0</v>
      </c>
      <c r="E373" s="5">
        <f>SUMIFS(base_de_dados!$T:$T,base_de_dados!$B:$B,$B373,base_de_dados!$G:$G,E$61,base_de_dados!$H:$H,$L$1,base_de_dados!$C:$C,$A373,base_de_dados!$M:$M,"&lt;=2010",base_de_dados!$O:$O,"&gt;=40543")</f>
        <v>0</v>
      </c>
      <c r="F373" s="5">
        <f>SUMIFS(base_de_dados!$T:$T,base_de_dados!$B:$B,$B373,base_de_dados!$G:$G,F$61,base_de_dados!$H:$H,$L$1,base_de_dados!$C:$C,$A373,base_de_dados!$M:$M,"&lt;=2010",base_de_dados!$O:$O,"&gt;=40543")</f>
        <v>0</v>
      </c>
      <c r="G373" s="5">
        <f>SUMIFS(base_de_dados!$T:$T,base_de_dados!$B:$B,$B373,base_de_dados!$G:$G,G$61,base_de_dados!$H:$H,$L$1,base_de_dados!$C:$C,$A373,base_de_dados!$M:$M,"&lt;=2010",base_de_dados!$O:$O,"&gt;=40543")</f>
        <v>0</v>
      </c>
      <c r="H373" s="5">
        <f>SUMIFS(base_de_dados!$T:$T,base_de_dados!$B:$B,$B373,base_de_dados!$G:$G,H$61,base_de_dados!$H:$H,$L$1,base_de_dados!$C:$C,$A373,base_de_dados!$M:$M,"&lt;=2010",base_de_dados!$O:$O,"&gt;=40543")</f>
        <v>0</v>
      </c>
      <c r="I373" s="5">
        <f>SUMIFS(base_de_dados!$T:$T,base_de_dados!$B:$B,$B373,base_de_dados!$G:$G,I$61,base_de_dados!$H:$H,$L$1,base_de_dados!$C:$C,$A373,base_de_dados!$M:$M,"&lt;=2010",base_de_dados!$O:$O,"&gt;=40543")</f>
        <v>0</v>
      </c>
      <c r="J373" s="5">
        <f>SUMIFS(base_de_dados!$T:$T,base_de_dados!$B:$B,$B373,base_de_dados!$G:$G,J$61,base_de_dados!$H:$H,$L$1,base_de_dados!$C:$C,$A373,base_de_dados!$M:$M,"&lt;=2010",base_de_dados!$O:$O,"&gt;=40543")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SUMIFS(base_de_dados!$T:$T,base_de_dados!$B:$B,$B374,base_de_dados!$G:$G,C$61,base_de_dados!$H:$H,$L$1,base_de_dados!$C:$C,$A374,base_de_dados!$M:$M,"&lt;=2010",base_de_dados!$O:$O,"&gt;=40543")</f>
        <v>0</v>
      </c>
      <c r="D374" s="5">
        <f>SUMIFS(base_de_dados!$T:$T,base_de_dados!$B:$B,$B374,base_de_dados!$G:$G,D$61,base_de_dados!$H:$H,$L$1,base_de_dados!$C:$C,$A374,base_de_dados!$M:$M,"&lt;=2010",base_de_dados!$O:$O,"&gt;=40543")</f>
        <v>0</v>
      </c>
      <c r="E374" s="5">
        <f>SUMIFS(base_de_dados!$T:$T,base_de_dados!$B:$B,$B374,base_de_dados!$G:$G,E$61,base_de_dados!$H:$H,$L$1,base_de_dados!$C:$C,$A374,base_de_dados!$M:$M,"&lt;=2010",base_de_dados!$O:$O,"&gt;=40543")</f>
        <v>0</v>
      </c>
      <c r="F374" s="5">
        <f>SUMIFS(base_de_dados!$T:$T,base_de_dados!$B:$B,$B374,base_de_dados!$G:$G,F$61,base_de_dados!$H:$H,$L$1,base_de_dados!$C:$C,$A374,base_de_dados!$M:$M,"&lt;=2010",base_de_dados!$O:$O,"&gt;=40543")</f>
        <v>0</v>
      </c>
      <c r="G374" s="5">
        <f>SUMIFS(base_de_dados!$T:$T,base_de_dados!$B:$B,$B374,base_de_dados!$G:$G,G$61,base_de_dados!$H:$H,$L$1,base_de_dados!$C:$C,$A374,base_de_dados!$M:$M,"&lt;=2010",base_de_dados!$O:$O,"&gt;=40543")</f>
        <v>0</v>
      </c>
      <c r="H374" s="5">
        <f>SUMIFS(base_de_dados!$T:$T,base_de_dados!$B:$B,$B374,base_de_dados!$G:$G,H$61,base_de_dados!$H:$H,$L$1,base_de_dados!$C:$C,$A374,base_de_dados!$M:$M,"&lt;=2010",base_de_dados!$O:$O,"&gt;=40543")</f>
        <v>0</v>
      </c>
      <c r="I374" s="5">
        <f>SUMIFS(base_de_dados!$T:$T,base_de_dados!$B:$B,$B374,base_de_dados!$G:$G,I$61,base_de_dados!$H:$H,$L$1,base_de_dados!$C:$C,$A374,base_de_dados!$M:$M,"&lt;=2010",base_de_dados!$O:$O,"&gt;=40543")</f>
        <v>0</v>
      </c>
      <c r="J374" s="5">
        <f>SUMIFS(base_de_dados!$T:$T,base_de_dados!$B:$B,$B374,base_de_dados!$G:$G,J$61,base_de_dados!$H:$H,$L$1,base_de_dados!$C:$C,$A374,base_de_dados!$M:$M,"&lt;=2010",base_de_dados!$O:$O,"&gt;=40543")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SUMIFS(base_de_dados!$T:$T,base_de_dados!$B:$B,$B375,base_de_dados!$G:$G,C$61,base_de_dados!$H:$H,$L$1,base_de_dados!$C:$C,$A375,base_de_dados!$M:$M,"&lt;=2010",base_de_dados!$O:$O,"&gt;=40543")</f>
        <v>0</v>
      </c>
      <c r="D375" s="5">
        <f>SUMIFS(base_de_dados!$T:$T,base_de_dados!$B:$B,$B375,base_de_dados!$G:$G,D$61,base_de_dados!$H:$H,$L$1,base_de_dados!$C:$C,$A375,base_de_dados!$M:$M,"&lt;=2010",base_de_dados!$O:$O,"&gt;=40543")</f>
        <v>0</v>
      </c>
      <c r="E375" s="5">
        <f>SUMIFS(base_de_dados!$T:$T,base_de_dados!$B:$B,$B375,base_de_dados!$G:$G,E$61,base_de_dados!$H:$H,$L$1,base_de_dados!$C:$C,$A375,base_de_dados!$M:$M,"&lt;=2010",base_de_dados!$O:$O,"&gt;=40543")</f>
        <v>2.7391171993911721E-3</v>
      </c>
      <c r="F375" s="5">
        <f>SUMIFS(base_de_dados!$T:$T,base_de_dados!$B:$B,$B375,base_de_dados!$G:$G,F$61,base_de_dados!$H:$H,$L$1,base_de_dados!$C:$C,$A375,base_de_dados!$M:$M,"&lt;=2010",base_de_dados!$O:$O,"&gt;=40543")</f>
        <v>0</v>
      </c>
      <c r="G375" s="5">
        <f>SUMIFS(base_de_dados!$T:$T,base_de_dados!$B:$B,$B375,base_de_dados!$G:$G,G$61,base_de_dados!$H:$H,$L$1,base_de_dados!$C:$C,$A375,base_de_dados!$M:$M,"&lt;=2010",base_de_dados!$O:$O,"&gt;=40543")</f>
        <v>0</v>
      </c>
      <c r="H375" s="5">
        <f>SUMIFS(base_de_dados!$T:$T,base_de_dados!$B:$B,$B375,base_de_dados!$G:$G,H$61,base_de_dados!$H:$H,$L$1,base_de_dados!$C:$C,$A375,base_de_dados!$M:$M,"&lt;=2010",base_de_dados!$O:$O,"&gt;=40543")</f>
        <v>0</v>
      </c>
      <c r="I375" s="5">
        <f>SUMIFS(base_de_dados!$T:$T,base_de_dados!$B:$B,$B375,base_de_dados!$G:$G,I$61,base_de_dados!$H:$H,$L$1,base_de_dados!$C:$C,$A375,base_de_dados!$M:$M,"&lt;=2010",base_de_dados!$O:$O,"&gt;=40543")</f>
        <v>0</v>
      </c>
      <c r="J375" s="5">
        <f>SUMIFS(base_de_dados!$T:$T,base_de_dados!$B:$B,$B375,base_de_dados!$G:$G,J$61,base_de_dados!$H:$H,$L$1,base_de_dados!$C:$C,$A375,base_de_dados!$M:$M,"&lt;=2010",base_de_dados!$O:$O,"&gt;=40543")</f>
        <v>0</v>
      </c>
      <c r="K375" s="32">
        <f t="shared" si="9"/>
        <v>2.7391171993911721E-3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SUMIFS(base_de_dados!$T:$T,base_de_dados!$B:$B,$B376,base_de_dados!$G:$G,C$61,base_de_dados!$H:$H,$L$1,base_de_dados!$C:$C,$A376,base_de_dados!$M:$M,"&lt;=2010",base_de_dados!$O:$O,"&gt;=40543")</f>
        <v>0</v>
      </c>
      <c r="D376" s="5">
        <f>SUMIFS(base_de_dados!$T:$T,base_de_dados!$B:$B,$B376,base_de_dados!$G:$G,D$61,base_de_dados!$H:$H,$L$1,base_de_dados!$C:$C,$A376,base_de_dados!$M:$M,"&lt;=2010",base_de_dados!$O:$O,"&gt;=40543")</f>
        <v>0</v>
      </c>
      <c r="E376" s="5">
        <f>SUMIFS(base_de_dados!$T:$T,base_de_dados!$B:$B,$B376,base_de_dados!$G:$G,E$61,base_de_dados!$H:$H,$L$1,base_de_dados!$C:$C,$A376,base_de_dados!$M:$M,"&lt;=2010",base_de_dados!$O:$O,"&gt;=40543")</f>
        <v>0</v>
      </c>
      <c r="F376" s="5">
        <f>SUMIFS(base_de_dados!$T:$T,base_de_dados!$B:$B,$B376,base_de_dados!$G:$G,F$61,base_de_dados!$H:$H,$L$1,base_de_dados!$C:$C,$A376,base_de_dados!$M:$M,"&lt;=2010",base_de_dados!$O:$O,"&gt;=40543")</f>
        <v>0</v>
      </c>
      <c r="G376" s="5">
        <f>SUMIFS(base_de_dados!$T:$T,base_de_dados!$B:$B,$B376,base_de_dados!$G:$G,G$61,base_de_dados!$H:$H,$L$1,base_de_dados!$C:$C,$A376,base_de_dados!$M:$M,"&lt;=2010",base_de_dados!$O:$O,"&gt;=40543")</f>
        <v>0</v>
      </c>
      <c r="H376" s="5">
        <f>SUMIFS(base_de_dados!$T:$T,base_de_dados!$B:$B,$B376,base_de_dados!$G:$G,H$61,base_de_dados!$H:$H,$L$1,base_de_dados!$C:$C,$A376,base_de_dados!$M:$M,"&lt;=2010",base_de_dados!$O:$O,"&gt;=40543")</f>
        <v>0</v>
      </c>
      <c r="I376" s="5">
        <f>SUMIFS(base_de_dados!$T:$T,base_de_dados!$B:$B,$B376,base_de_dados!$G:$G,I$61,base_de_dados!$H:$H,$L$1,base_de_dados!$C:$C,$A376,base_de_dados!$M:$M,"&lt;=2010",base_de_dados!$O:$O,"&gt;=40543")</f>
        <v>0</v>
      </c>
      <c r="J376" s="5">
        <f>SUMIFS(base_de_dados!$T:$T,base_de_dados!$B:$B,$B376,base_de_dados!$G:$G,J$61,base_de_dados!$H:$H,$L$1,base_de_dados!$C:$C,$A376,base_de_dados!$M:$M,"&lt;=2010",base_de_dados!$O:$O,"&gt;=40543")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SUMIFS(base_de_dados!$T:$T,base_de_dados!$B:$B,$B377,base_de_dados!$G:$G,C$61,base_de_dados!$H:$H,$L$1,base_de_dados!$C:$C,$A377,base_de_dados!$M:$M,"&lt;=2010",base_de_dados!$O:$O,"&gt;=40543")</f>
        <v>0</v>
      </c>
      <c r="D377" s="5">
        <f>SUMIFS(base_de_dados!$T:$T,base_de_dados!$B:$B,$B377,base_de_dados!$G:$G,D$61,base_de_dados!$H:$H,$L$1,base_de_dados!$C:$C,$A377,base_de_dados!$M:$M,"&lt;=2010",base_de_dados!$O:$O,"&gt;=40543")</f>
        <v>0</v>
      </c>
      <c r="E377" s="5">
        <f>SUMIFS(base_de_dados!$T:$T,base_de_dados!$B:$B,$B377,base_de_dados!$G:$G,E$61,base_de_dados!$H:$H,$L$1,base_de_dados!$C:$C,$A377,base_de_dados!$M:$M,"&lt;=2010",base_de_dados!$O:$O,"&gt;=40543")</f>
        <v>0</v>
      </c>
      <c r="F377" s="5">
        <f>SUMIFS(base_de_dados!$T:$T,base_de_dados!$B:$B,$B377,base_de_dados!$G:$G,F$61,base_de_dados!$H:$H,$L$1,base_de_dados!$C:$C,$A377,base_de_dados!$M:$M,"&lt;=2010",base_de_dados!$O:$O,"&gt;=40543")</f>
        <v>0</v>
      </c>
      <c r="G377" s="5">
        <f>SUMIFS(base_de_dados!$T:$T,base_de_dados!$B:$B,$B377,base_de_dados!$G:$G,G$61,base_de_dados!$H:$H,$L$1,base_de_dados!$C:$C,$A377,base_de_dados!$M:$M,"&lt;=2010",base_de_dados!$O:$O,"&gt;=40543")</f>
        <v>0</v>
      </c>
      <c r="H377" s="5">
        <f>SUMIFS(base_de_dados!$T:$T,base_de_dados!$B:$B,$B377,base_de_dados!$G:$G,H$61,base_de_dados!$H:$H,$L$1,base_de_dados!$C:$C,$A377,base_de_dados!$M:$M,"&lt;=2010",base_de_dados!$O:$O,"&gt;=40543")</f>
        <v>0</v>
      </c>
      <c r="I377" s="5">
        <f>SUMIFS(base_de_dados!$T:$T,base_de_dados!$B:$B,$B377,base_de_dados!$G:$G,I$61,base_de_dados!$H:$H,$L$1,base_de_dados!$C:$C,$A377,base_de_dados!$M:$M,"&lt;=2010",base_de_dados!$O:$O,"&gt;=40543")</f>
        <v>0</v>
      </c>
      <c r="J377" s="5">
        <f>SUMIFS(base_de_dados!$T:$T,base_de_dados!$B:$B,$B377,base_de_dados!$G:$G,J$61,base_de_dados!$H:$H,$L$1,base_de_dados!$C:$C,$A377,base_de_dados!$M:$M,"&lt;=2010",base_de_dados!$O:$O,"&gt;=40543")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SUMIFS(base_de_dados!$T:$T,base_de_dados!$B:$B,$B378,base_de_dados!$G:$G,C$61,base_de_dados!$H:$H,$L$1,base_de_dados!$C:$C,$A378,base_de_dados!$M:$M,"&lt;=2010",base_de_dados!$O:$O,"&gt;=40543")</f>
        <v>0</v>
      </c>
      <c r="D378" s="5">
        <f>SUMIFS(base_de_dados!$T:$T,base_de_dados!$B:$B,$B378,base_de_dados!$G:$G,D$61,base_de_dados!$H:$H,$L$1,base_de_dados!$C:$C,$A378,base_de_dados!$M:$M,"&lt;=2010",base_de_dados!$O:$O,"&gt;=40543")</f>
        <v>0</v>
      </c>
      <c r="E378" s="5">
        <f>SUMIFS(base_de_dados!$T:$T,base_de_dados!$B:$B,$B378,base_de_dados!$G:$G,E$61,base_de_dados!$H:$H,$L$1,base_de_dados!$C:$C,$A378,base_de_dados!$M:$M,"&lt;=2010",base_de_dados!$O:$O,"&gt;=40543")</f>
        <v>0</v>
      </c>
      <c r="F378" s="5">
        <f>SUMIFS(base_de_dados!$T:$T,base_de_dados!$B:$B,$B378,base_de_dados!$G:$G,F$61,base_de_dados!$H:$H,$L$1,base_de_dados!$C:$C,$A378,base_de_dados!$M:$M,"&lt;=2010",base_de_dados!$O:$O,"&gt;=40543")</f>
        <v>0</v>
      </c>
      <c r="G378" s="5">
        <f>SUMIFS(base_de_dados!$T:$T,base_de_dados!$B:$B,$B378,base_de_dados!$G:$G,G$61,base_de_dados!$H:$H,$L$1,base_de_dados!$C:$C,$A378,base_de_dados!$M:$M,"&lt;=2010",base_de_dados!$O:$O,"&gt;=40543")</f>
        <v>0</v>
      </c>
      <c r="H378" s="5">
        <f>SUMIFS(base_de_dados!$T:$T,base_de_dados!$B:$B,$B378,base_de_dados!$G:$G,H$61,base_de_dados!$H:$H,$L$1,base_de_dados!$C:$C,$A378,base_de_dados!$M:$M,"&lt;=2010",base_de_dados!$O:$O,"&gt;=40543")</f>
        <v>0</v>
      </c>
      <c r="I378" s="5">
        <f>SUMIFS(base_de_dados!$T:$T,base_de_dados!$B:$B,$B378,base_de_dados!$G:$G,I$61,base_de_dados!$H:$H,$L$1,base_de_dados!$C:$C,$A378,base_de_dados!$M:$M,"&lt;=2010",base_de_dados!$O:$O,"&gt;=40543")</f>
        <v>0</v>
      </c>
      <c r="J378" s="5">
        <f>SUMIFS(base_de_dados!$T:$T,base_de_dados!$B:$B,$B378,base_de_dados!$G:$G,J$61,base_de_dados!$H:$H,$L$1,base_de_dados!$C:$C,$A378,base_de_dados!$M:$M,"&lt;=2010",base_de_dados!$O:$O,"&gt;=40543")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SUMIFS(base_de_dados!$T:$T,base_de_dados!$B:$B,$B379,base_de_dados!$G:$G,C$61,base_de_dados!$H:$H,$L$1,base_de_dados!$C:$C,$A379,base_de_dados!$M:$M,"&lt;=2010",base_de_dados!$O:$O,"&gt;=40543")</f>
        <v>0</v>
      </c>
      <c r="D379" s="5">
        <f>SUMIFS(base_de_dados!$T:$T,base_de_dados!$B:$B,$B379,base_de_dados!$G:$G,D$61,base_de_dados!$H:$H,$L$1,base_de_dados!$C:$C,$A379,base_de_dados!$M:$M,"&lt;=2010",base_de_dados!$O:$O,"&gt;=40543")</f>
        <v>0</v>
      </c>
      <c r="E379" s="5">
        <f>SUMIFS(base_de_dados!$T:$T,base_de_dados!$B:$B,$B379,base_de_dados!$G:$G,E$61,base_de_dados!$H:$H,$L$1,base_de_dados!$C:$C,$A379,base_de_dados!$M:$M,"&lt;=2010",base_de_dados!$O:$O,"&gt;=40543")</f>
        <v>0</v>
      </c>
      <c r="F379" s="5">
        <f>SUMIFS(base_de_dados!$T:$T,base_de_dados!$B:$B,$B379,base_de_dados!$G:$G,F$61,base_de_dados!$H:$H,$L$1,base_de_dados!$C:$C,$A379,base_de_dados!$M:$M,"&lt;=2010",base_de_dados!$O:$O,"&gt;=40543")</f>
        <v>0</v>
      </c>
      <c r="G379" s="5">
        <f>SUMIFS(base_de_dados!$T:$T,base_de_dados!$B:$B,$B379,base_de_dados!$G:$G,G$61,base_de_dados!$H:$H,$L$1,base_de_dados!$C:$C,$A379,base_de_dados!$M:$M,"&lt;=2010",base_de_dados!$O:$O,"&gt;=40543")</f>
        <v>0</v>
      </c>
      <c r="H379" s="5">
        <f>SUMIFS(base_de_dados!$T:$T,base_de_dados!$B:$B,$B379,base_de_dados!$G:$G,H$61,base_de_dados!$H:$H,$L$1,base_de_dados!$C:$C,$A379,base_de_dados!$M:$M,"&lt;=2010",base_de_dados!$O:$O,"&gt;=40543")</f>
        <v>0</v>
      </c>
      <c r="I379" s="5">
        <f>SUMIFS(base_de_dados!$T:$T,base_de_dados!$B:$B,$B379,base_de_dados!$G:$G,I$61,base_de_dados!$H:$H,$L$1,base_de_dados!$C:$C,$A379,base_de_dados!$M:$M,"&lt;=2010",base_de_dados!$O:$O,"&gt;=40543")</f>
        <v>0</v>
      </c>
      <c r="J379" s="5">
        <f>SUMIFS(base_de_dados!$T:$T,base_de_dados!$B:$B,$B379,base_de_dados!$G:$G,J$61,base_de_dados!$H:$H,$L$1,base_de_dados!$C:$C,$A379,base_de_dados!$M:$M,"&lt;=2010",base_de_dados!$O:$O,"&gt;=40543")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SUMIFS(base_de_dados!$T:$T,base_de_dados!$B:$B,$B380,base_de_dados!$G:$G,C$61,base_de_dados!$H:$H,$L$1,base_de_dados!$C:$C,$A380,base_de_dados!$M:$M,"&lt;=2010",base_de_dados!$O:$O,"&gt;=40543")</f>
        <v>0</v>
      </c>
      <c r="D380" s="5">
        <f>SUMIFS(base_de_dados!$T:$T,base_de_dados!$B:$B,$B380,base_de_dados!$G:$G,D$61,base_de_dados!$H:$H,$L$1,base_de_dados!$C:$C,$A380,base_de_dados!$M:$M,"&lt;=2010",base_de_dados!$O:$O,"&gt;=40543")</f>
        <v>0</v>
      </c>
      <c r="E380" s="5">
        <f>SUMIFS(base_de_dados!$T:$T,base_de_dados!$B:$B,$B380,base_de_dados!$G:$G,E$61,base_de_dados!$H:$H,$L$1,base_de_dados!$C:$C,$A380,base_de_dados!$M:$M,"&lt;=2010",base_de_dados!$O:$O,"&gt;=40543")</f>
        <v>0</v>
      </c>
      <c r="F380" s="5">
        <f>SUMIFS(base_de_dados!$T:$T,base_de_dados!$B:$B,$B380,base_de_dados!$G:$G,F$61,base_de_dados!$H:$H,$L$1,base_de_dados!$C:$C,$A380,base_de_dados!$M:$M,"&lt;=2010",base_de_dados!$O:$O,"&gt;=40543")</f>
        <v>0</v>
      </c>
      <c r="G380" s="5">
        <f>SUMIFS(base_de_dados!$T:$T,base_de_dados!$B:$B,$B380,base_de_dados!$G:$G,G$61,base_de_dados!$H:$H,$L$1,base_de_dados!$C:$C,$A380,base_de_dados!$M:$M,"&lt;=2010",base_de_dados!$O:$O,"&gt;=40543")</f>
        <v>0</v>
      </c>
      <c r="H380" s="5">
        <f>SUMIFS(base_de_dados!$T:$T,base_de_dados!$B:$B,$B380,base_de_dados!$G:$G,H$61,base_de_dados!$H:$H,$L$1,base_de_dados!$C:$C,$A380,base_de_dados!$M:$M,"&lt;=2010",base_de_dados!$O:$O,"&gt;=40543")</f>
        <v>0</v>
      </c>
      <c r="I380" s="5">
        <f>SUMIFS(base_de_dados!$T:$T,base_de_dados!$B:$B,$B380,base_de_dados!$G:$G,I$61,base_de_dados!$H:$H,$L$1,base_de_dados!$C:$C,$A380,base_de_dados!$M:$M,"&lt;=2010",base_de_dados!$O:$O,"&gt;=40543")</f>
        <v>0</v>
      </c>
      <c r="J380" s="5">
        <f>SUMIFS(base_de_dados!$T:$T,base_de_dados!$B:$B,$B380,base_de_dados!$G:$G,J$61,base_de_dados!$H:$H,$L$1,base_de_dados!$C:$C,$A380,base_de_dados!$M:$M,"&lt;=2010",base_de_dados!$O:$O,"&gt;=40543")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SUMIFS(base_de_dados!$T:$T,base_de_dados!$B:$B,$B381,base_de_dados!$G:$G,C$61,base_de_dados!$H:$H,$L$1,base_de_dados!$C:$C,$A381,base_de_dados!$M:$M,"&lt;=2010",base_de_dados!$O:$O,"&gt;=40543")</f>
        <v>0</v>
      </c>
      <c r="D381" s="5">
        <f>SUMIFS(base_de_dados!$T:$T,base_de_dados!$B:$B,$B381,base_de_dados!$G:$G,D$61,base_de_dados!$H:$H,$L$1,base_de_dados!$C:$C,$A381,base_de_dados!$M:$M,"&lt;=2010",base_de_dados!$O:$O,"&gt;=40543")</f>
        <v>0</v>
      </c>
      <c r="E381" s="5">
        <f>SUMIFS(base_de_dados!$T:$T,base_de_dados!$B:$B,$B381,base_de_dados!$G:$G,E$61,base_de_dados!$H:$H,$L$1,base_de_dados!$C:$C,$A381,base_de_dados!$M:$M,"&lt;=2010",base_de_dados!$O:$O,"&gt;=40543")</f>
        <v>0</v>
      </c>
      <c r="F381" s="5">
        <f>SUMIFS(base_de_dados!$T:$T,base_de_dados!$B:$B,$B381,base_de_dados!$G:$G,F$61,base_de_dados!$H:$H,$L$1,base_de_dados!$C:$C,$A381,base_de_dados!$M:$M,"&lt;=2010",base_de_dados!$O:$O,"&gt;=40543")</f>
        <v>0</v>
      </c>
      <c r="G381" s="5">
        <f>SUMIFS(base_de_dados!$T:$T,base_de_dados!$B:$B,$B381,base_de_dados!$G:$G,G$61,base_de_dados!$H:$H,$L$1,base_de_dados!$C:$C,$A381,base_de_dados!$M:$M,"&lt;=2010",base_de_dados!$O:$O,"&gt;=40543")</f>
        <v>0</v>
      </c>
      <c r="H381" s="5">
        <f>SUMIFS(base_de_dados!$T:$T,base_de_dados!$B:$B,$B381,base_de_dados!$G:$G,H$61,base_de_dados!$H:$H,$L$1,base_de_dados!$C:$C,$A381,base_de_dados!$M:$M,"&lt;=2010",base_de_dados!$O:$O,"&gt;=40543")</f>
        <v>0</v>
      </c>
      <c r="I381" s="5">
        <f>SUMIFS(base_de_dados!$T:$T,base_de_dados!$B:$B,$B381,base_de_dados!$G:$G,I$61,base_de_dados!$H:$H,$L$1,base_de_dados!$C:$C,$A381,base_de_dados!$M:$M,"&lt;=2010",base_de_dados!$O:$O,"&gt;=40543")</f>
        <v>0</v>
      </c>
      <c r="J381" s="5">
        <f>SUMIFS(base_de_dados!$T:$T,base_de_dados!$B:$B,$B381,base_de_dados!$G:$G,J$61,base_de_dados!$H:$H,$L$1,base_de_dados!$C:$C,$A381,base_de_dados!$M:$M,"&lt;=2010",base_de_dados!$O:$O,"&gt;=40543")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SUMIFS(base_de_dados!$T:$T,base_de_dados!$B:$B,$B382,base_de_dados!$G:$G,C$61,base_de_dados!$H:$H,$L$1,base_de_dados!$C:$C,$A382,base_de_dados!$M:$M,"&lt;=2010",base_de_dados!$O:$O,"&gt;=40543")</f>
        <v>0</v>
      </c>
      <c r="D382" s="5">
        <f>SUMIFS(base_de_dados!$T:$T,base_de_dados!$B:$B,$B382,base_de_dados!$G:$G,D$61,base_de_dados!$H:$H,$L$1,base_de_dados!$C:$C,$A382,base_de_dados!$M:$M,"&lt;=2010",base_de_dados!$O:$O,"&gt;=40543")</f>
        <v>0</v>
      </c>
      <c r="E382" s="5">
        <f>SUMIFS(base_de_dados!$T:$T,base_de_dados!$B:$B,$B382,base_de_dados!$G:$G,E$61,base_de_dados!$H:$H,$L$1,base_de_dados!$C:$C,$A382,base_de_dados!$M:$M,"&lt;=2010",base_de_dados!$O:$O,"&gt;=40543")</f>
        <v>0</v>
      </c>
      <c r="F382" s="5">
        <f>SUMIFS(base_de_dados!$T:$T,base_de_dados!$B:$B,$B382,base_de_dados!$G:$G,F$61,base_de_dados!$H:$H,$L$1,base_de_dados!$C:$C,$A382,base_de_dados!$M:$M,"&lt;=2010",base_de_dados!$O:$O,"&gt;=40543")</f>
        <v>0</v>
      </c>
      <c r="G382" s="5">
        <f>SUMIFS(base_de_dados!$T:$T,base_de_dados!$B:$B,$B382,base_de_dados!$G:$G,G$61,base_de_dados!$H:$H,$L$1,base_de_dados!$C:$C,$A382,base_de_dados!$M:$M,"&lt;=2010",base_de_dados!$O:$O,"&gt;=40543")</f>
        <v>0</v>
      </c>
      <c r="H382" s="5">
        <f>SUMIFS(base_de_dados!$T:$T,base_de_dados!$B:$B,$B382,base_de_dados!$G:$G,H$61,base_de_dados!$H:$H,$L$1,base_de_dados!$C:$C,$A382,base_de_dados!$M:$M,"&lt;=2010",base_de_dados!$O:$O,"&gt;=40543")</f>
        <v>0</v>
      </c>
      <c r="I382" s="5">
        <f>SUMIFS(base_de_dados!$T:$T,base_de_dados!$B:$B,$B382,base_de_dados!$G:$G,I$61,base_de_dados!$H:$H,$L$1,base_de_dados!$C:$C,$A382,base_de_dados!$M:$M,"&lt;=2010",base_de_dados!$O:$O,"&gt;=40543")</f>
        <v>0</v>
      </c>
      <c r="J382" s="5">
        <f>SUMIFS(base_de_dados!$T:$T,base_de_dados!$B:$B,$B382,base_de_dados!$G:$G,J$61,base_de_dados!$H:$H,$L$1,base_de_dados!$C:$C,$A382,base_de_dados!$M:$M,"&lt;=2010",base_de_dados!$O:$O,"&gt;=40543")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SUMIFS(base_de_dados!$T:$T,base_de_dados!$B:$B,$B383,base_de_dados!$G:$G,C$61,base_de_dados!$H:$H,$L$1,base_de_dados!$C:$C,$A383,base_de_dados!$M:$M,"&lt;=2010",base_de_dados!$O:$O,"&gt;=40543")</f>
        <v>0</v>
      </c>
      <c r="D383" s="5">
        <f>SUMIFS(base_de_dados!$T:$T,base_de_dados!$B:$B,$B383,base_de_dados!$G:$G,D$61,base_de_dados!$H:$H,$L$1,base_de_dados!$C:$C,$A383,base_de_dados!$M:$M,"&lt;=2010",base_de_dados!$O:$O,"&gt;=40543")</f>
        <v>0</v>
      </c>
      <c r="E383" s="5">
        <f>SUMIFS(base_de_dados!$T:$T,base_de_dados!$B:$B,$B383,base_de_dados!$G:$G,E$61,base_de_dados!$H:$H,$L$1,base_de_dados!$C:$C,$A383,base_de_dados!$M:$M,"&lt;=2010",base_de_dados!$O:$O,"&gt;=40543")</f>
        <v>0</v>
      </c>
      <c r="F383" s="5">
        <f>SUMIFS(base_de_dados!$T:$T,base_de_dados!$B:$B,$B383,base_de_dados!$G:$G,F$61,base_de_dados!$H:$H,$L$1,base_de_dados!$C:$C,$A383,base_de_dados!$M:$M,"&lt;=2010",base_de_dados!$O:$O,"&gt;=40543")</f>
        <v>0</v>
      </c>
      <c r="G383" s="5">
        <f>SUMIFS(base_de_dados!$T:$T,base_de_dados!$B:$B,$B383,base_de_dados!$G:$G,G$61,base_de_dados!$H:$H,$L$1,base_de_dados!$C:$C,$A383,base_de_dados!$M:$M,"&lt;=2010",base_de_dados!$O:$O,"&gt;=40543")</f>
        <v>0</v>
      </c>
      <c r="H383" s="5">
        <f>SUMIFS(base_de_dados!$T:$T,base_de_dados!$B:$B,$B383,base_de_dados!$G:$G,H$61,base_de_dados!$H:$H,$L$1,base_de_dados!$C:$C,$A383,base_de_dados!$M:$M,"&lt;=2010",base_de_dados!$O:$O,"&gt;=40543")</f>
        <v>0</v>
      </c>
      <c r="I383" s="5">
        <f>SUMIFS(base_de_dados!$T:$T,base_de_dados!$B:$B,$B383,base_de_dados!$G:$G,I$61,base_de_dados!$H:$H,$L$1,base_de_dados!$C:$C,$A383,base_de_dados!$M:$M,"&lt;=2010",base_de_dados!$O:$O,"&gt;=40543")</f>
        <v>0</v>
      </c>
      <c r="J383" s="5">
        <f>SUMIFS(base_de_dados!$T:$T,base_de_dados!$B:$B,$B383,base_de_dados!$G:$G,J$61,base_de_dados!$H:$H,$L$1,base_de_dados!$C:$C,$A383,base_de_dados!$M:$M,"&lt;=2010",base_de_dados!$O:$O,"&gt;=40543")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SUMIFS(base_de_dados!$T:$T,base_de_dados!$B:$B,$B384,base_de_dados!$G:$G,C$61,base_de_dados!$H:$H,$L$1,base_de_dados!$C:$C,$A384,base_de_dados!$M:$M,"&lt;=2010",base_de_dados!$O:$O,"&gt;=40543")</f>
        <v>0</v>
      </c>
      <c r="D384" s="5">
        <f>SUMIFS(base_de_dados!$T:$T,base_de_dados!$B:$B,$B384,base_de_dados!$G:$G,D$61,base_de_dados!$H:$H,$L$1,base_de_dados!$C:$C,$A384,base_de_dados!$M:$M,"&lt;=2010",base_de_dados!$O:$O,"&gt;=40543")</f>
        <v>0</v>
      </c>
      <c r="E384" s="5">
        <f>SUMIFS(base_de_dados!$T:$T,base_de_dados!$B:$B,$B384,base_de_dados!$G:$G,E$61,base_de_dados!$H:$H,$L$1,base_de_dados!$C:$C,$A384,base_de_dados!$M:$M,"&lt;=2010",base_de_dados!$O:$O,"&gt;=40543")</f>
        <v>0</v>
      </c>
      <c r="F384" s="5">
        <f>SUMIFS(base_de_dados!$T:$T,base_de_dados!$B:$B,$B384,base_de_dados!$G:$G,F$61,base_de_dados!$H:$H,$L$1,base_de_dados!$C:$C,$A384,base_de_dados!$M:$M,"&lt;=2010",base_de_dados!$O:$O,"&gt;=40543")</f>
        <v>0</v>
      </c>
      <c r="G384" s="5">
        <f>SUMIFS(base_de_dados!$T:$T,base_de_dados!$B:$B,$B384,base_de_dados!$G:$G,G$61,base_de_dados!$H:$H,$L$1,base_de_dados!$C:$C,$A384,base_de_dados!$M:$M,"&lt;=2010",base_de_dados!$O:$O,"&gt;=40543")</f>
        <v>0</v>
      </c>
      <c r="H384" s="5">
        <f>SUMIFS(base_de_dados!$T:$T,base_de_dados!$B:$B,$B384,base_de_dados!$G:$G,H$61,base_de_dados!$H:$H,$L$1,base_de_dados!$C:$C,$A384,base_de_dados!$M:$M,"&lt;=2010",base_de_dados!$O:$O,"&gt;=40543")</f>
        <v>0</v>
      </c>
      <c r="I384" s="5">
        <f>SUMIFS(base_de_dados!$T:$T,base_de_dados!$B:$B,$B384,base_de_dados!$G:$G,I$61,base_de_dados!$H:$H,$L$1,base_de_dados!$C:$C,$A384,base_de_dados!$M:$M,"&lt;=2010",base_de_dados!$O:$O,"&gt;=40543")</f>
        <v>0</v>
      </c>
      <c r="J384" s="5">
        <f>SUMIFS(base_de_dados!$T:$T,base_de_dados!$B:$B,$B384,base_de_dados!$G:$G,J$61,base_de_dados!$H:$H,$L$1,base_de_dados!$C:$C,$A384,base_de_dados!$M:$M,"&lt;=2010",base_de_dados!$O:$O,"&gt;=40543")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SUMIFS(base_de_dados!$T:$T,base_de_dados!$B:$B,$B385,base_de_dados!$G:$G,C$61,base_de_dados!$H:$H,$L$1,base_de_dados!$C:$C,$A385,base_de_dados!$M:$M,"&lt;=2010",base_de_dados!$O:$O,"&gt;=40543")</f>
        <v>0</v>
      </c>
      <c r="D385" s="5">
        <f>SUMIFS(base_de_dados!$T:$T,base_de_dados!$B:$B,$B385,base_de_dados!$G:$G,D$61,base_de_dados!$H:$H,$L$1,base_de_dados!$C:$C,$A385,base_de_dados!$M:$M,"&lt;=2010",base_de_dados!$O:$O,"&gt;=40543")</f>
        <v>0</v>
      </c>
      <c r="E385" s="5">
        <f>SUMIFS(base_de_dados!$T:$T,base_de_dados!$B:$B,$B385,base_de_dados!$G:$G,E$61,base_de_dados!$H:$H,$L$1,base_de_dados!$C:$C,$A385,base_de_dados!$M:$M,"&lt;=2010",base_de_dados!$O:$O,"&gt;=40543")</f>
        <v>0</v>
      </c>
      <c r="F385" s="5">
        <f>SUMIFS(base_de_dados!$T:$T,base_de_dados!$B:$B,$B385,base_de_dados!$G:$G,F$61,base_de_dados!$H:$H,$L$1,base_de_dados!$C:$C,$A385,base_de_dados!$M:$M,"&lt;=2010",base_de_dados!$O:$O,"&gt;=40543")</f>
        <v>0</v>
      </c>
      <c r="G385" s="5">
        <f>SUMIFS(base_de_dados!$T:$T,base_de_dados!$B:$B,$B385,base_de_dados!$G:$G,G$61,base_de_dados!$H:$H,$L$1,base_de_dados!$C:$C,$A385,base_de_dados!$M:$M,"&lt;=2010",base_de_dados!$O:$O,"&gt;=40543")</f>
        <v>0</v>
      </c>
      <c r="H385" s="5">
        <f>SUMIFS(base_de_dados!$T:$T,base_de_dados!$B:$B,$B385,base_de_dados!$G:$G,H$61,base_de_dados!$H:$H,$L$1,base_de_dados!$C:$C,$A385,base_de_dados!$M:$M,"&lt;=2010",base_de_dados!$O:$O,"&gt;=40543")</f>
        <v>0</v>
      </c>
      <c r="I385" s="5">
        <f>SUMIFS(base_de_dados!$T:$T,base_de_dados!$B:$B,$B385,base_de_dados!$G:$G,I$61,base_de_dados!$H:$H,$L$1,base_de_dados!$C:$C,$A385,base_de_dados!$M:$M,"&lt;=2010",base_de_dados!$O:$O,"&gt;=40543")</f>
        <v>0</v>
      </c>
      <c r="J385" s="5">
        <f>SUMIFS(base_de_dados!$T:$T,base_de_dados!$B:$B,$B385,base_de_dados!$G:$G,J$61,base_de_dados!$H:$H,$L$1,base_de_dados!$C:$C,$A385,base_de_dados!$M:$M,"&lt;=2010",base_de_dados!$O:$O,"&gt;=40543")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SUMIFS(base_de_dados!$T:$T,base_de_dados!$B:$B,$B386,base_de_dados!$G:$G,C$61,base_de_dados!$H:$H,$L$1,base_de_dados!$C:$C,$A386,base_de_dados!$M:$M,"&lt;=2010",base_de_dados!$O:$O,"&gt;=40543")</f>
        <v>0</v>
      </c>
      <c r="D386" s="5">
        <f>SUMIFS(base_de_dados!$T:$T,base_de_dados!$B:$B,$B386,base_de_dados!$G:$G,D$61,base_de_dados!$H:$H,$L$1,base_de_dados!$C:$C,$A386,base_de_dados!$M:$M,"&lt;=2010",base_de_dados!$O:$O,"&gt;=40543")</f>
        <v>0</v>
      </c>
      <c r="E386" s="5">
        <f>SUMIFS(base_de_dados!$T:$T,base_de_dados!$B:$B,$B386,base_de_dados!$G:$G,E$61,base_de_dados!$H:$H,$L$1,base_de_dados!$C:$C,$A386,base_de_dados!$M:$M,"&lt;=2010",base_de_dados!$O:$O,"&gt;=40543")</f>
        <v>0</v>
      </c>
      <c r="F386" s="5">
        <f>SUMIFS(base_de_dados!$T:$T,base_de_dados!$B:$B,$B386,base_de_dados!$G:$G,F$61,base_de_dados!$H:$H,$L$1,base_de_dados!$C:$C,$A386,base_de_dados!$M:$M,"&lt;=2010",base_de_dados!$O:$O,"&gt;=40543")</f>
        <v>0</v>
      </c>
      <c r="G386" s="5">
        <f>SUMIFS(base_de_dados!$T:$T,base_de_dados!$B:$B,$B386,base_de_dados!$G:$G,G$61,base_de_dados!$H:$H,$L$1,base_de_dados!$C:$C,$A386,base_de_dados!$M:$M,"&lt;=2010",base_de_dados!$O:$O,"&gt;=40543")</f>
        <v>0</v>
      </c>
      <c r="H386" s="5">
        <f>SUMIFS(base_de_dados!$T:$T,base_de_dados!$B:$B,$B386,base_de_dados!$G:$G,H$61,base_de_dados!$H:$H,$L$1,base_de_dados!$C:$C,$A386,base_de_dados!$M:$M,"&lt;=2010",base_de_dados!$O:$O,"&gt;=40543")</f>
        <v>0</v>
      </c>
      <c r="I386" s="5">
        <f>SUMIFS(base_de_dados!$T:$T,base_de_dados!$B:$B,$B386,base_de_dados!$G:$G,I$61,base_de_dados!$H:$H,$L$1,base_de_dados!$C:$C,$A386,base_de_dados!$M:$M,"&lt;=2010",base_de_dados!$O:$O,"&gt;=40543")</f>
        <v>0</v>
      </c>
      <c r="J386" s="5">
        <f>SUMIFS(base_de_dados!$T:$T,base_de_dados!$B:$B,$B386,base_de_dados!$G:$G,J$61,base_de_dados!$H:$H,$L$1,base_de_dados!$C:$C,$A386,base_de_dados!$M:$M,"&lt;=2010",base_de_dados!$O:$O,"&gt;=40543")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SUMIFS(base_de_dados!$T:$T,base_de_dados!$B:$B,$B387,base_de_dados!$G:$G,C$61,base_de_dados!$H:$H,$L$1,base_de_dados!$C:$C,$A387,base_de_dados!$M:$M,"&lt;=2010",base_de_dados!$O:$O,"&gt;=40543")</f>
        <v>0</v>
      </c>
      <c r="D387" s="5">
        <f>SUMIFS(base_de_dados!$T:$T,base_de_dados!$B:$B,$B387,base_de_dados!$G:$G,D$61,base_de_dados!$H:$H,$L$1,base_de_dados!$C:$C,$A387,base_de_dados!$M:$M,"&lt;=2010",base_de_dados!$O:$O,"&gt;=40543")</f>
        <v>0</v>
      </c>
      <c r="E387" s="5">
        <f>SUMIFS(base_de_dados!$T:$T,base_de_dados!$B:$B,$B387,base_de_dados!$G:$G,E$61,base_de_dados!$H:$H,$L$1,base_de_dados!$C:$C,$A387,base_de_dados!$M:$M,"&lt;=2010",base_de_dados!$O:$O,"&gt;=40543")</f>
        <v>0</v>
      </c>
      <c r="F387" s="5">
        <f>SUMIFS(base_de_dados!$T:$T,base_de_dados!$B:$B,$B387,base_de_dados!$G:$G,F$61,base_de_dados!$H:$H,$L$1,base_de_dados!$C:$C,$A387,base_de_dados!$M:$M,"&lt;=2010",base_de_dados!$O:$O,"&gt;=40543")</f>
        <v>6.4700025367833591E-2</v>
      </c>
      <c r="G387" s="5">
        <f>SUMIFS(base_de_dados!$T:$T,base_de_dados!$B:$B,$B387,base_de_dados!$G:$G,G$61,base_de_dados!$H:$H,$L$1,base_de_dados!$C:$C,$A387,base_de_dados!$M:$M,"&lt;=2010",base_de_dados!$O:$O,"&gt;=40543")</f>
        <v>0</v>
      </c>
      <c r="H387" s="5">
        <f>SUMIFS(base_de_dados!$T:$T,base_de_dados!$B:$B,$B387,base_de_dados!$G:$G,H$61,base_de_dados!$H:$H,$L$1,base_de_dados!$C:$C,$A387,base_de_dados!$M:$M,"&lt;=2010",base_de_dados!$O:$O,"&gt;=40543")</f>
        <v>0</v>
      </c>
      <c r="I387" s="5">
        <f>SUMIFS(base_de_dados!$T:$T,base_de_dados!$B:$B,$B387,base_de_dados!$G:$G,I$61,base_de_dados!$H:$H,$L$1,base_de_dados!$C:$C,$A387,base_de_dados!$M:$M,"&lt;=2010",base_de_dados!$O:$O,"&gt;=40543")</f>
        <v>0</v>
      </c>
      <c r="J387" s="5">
        <f>SUMIFS(base_de_dados!$T:$T,base_de_dados!$B:$B,$B387,base_de_dados!$G:$G,J$61,base_de_dados!$H:$H,$L$1,base_de_dados!$C:$C,$A387,base_de_dados!$M:$M,"&lt;=2010",base_de_dados!$O:$O,"&gt;=40543")</f>
        <v>0</v>
      </c>
      <c r="K387" s="32">
        <f t="shared" si="10"/>
        <v>6.4700025367833591E-2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SUMIFS(base_de_dados!$T:$T,base_de_dados!$B:$B,$B388,base_de_dados!$G:$G,C$61,base_de_dados!$H:$H,$L$1,base_de_dados!$C:$C,$A388,base_de_dados!$M:$M,"&lt;=2010",base_de_dados!$O:$O,"&gt;=40543")</f>
        <v>0</v>
      </c>
      <c r="D388" s="5">
        <f>SUMIFS(base_de_dados!$T:$T,base_de_dados!$B:$B,$B388,base_de_dados!$G:$G,D$61,base_de_dados!$H:$H,$L$1,base_de_dados!$C:$C,$A388,base_de_dados!$M:$M,"&lt;=2010",base_de_dados!$O:$O,"&gt;=40543")</f>
        <v>0</v>
      </c>
      <c r="E388" s="5">
        <f>SUMIFS(base_de_dados!$T:$T,base_de_dados!$B:$B,$B388,base_de_dados!$G:$G,E$61,base_de_dados!$H:$H,$L$1,base_de_dados!$C:$C,$A388,base_de_dados!$M:$M,"&lt;=2010",base_de_dados!$O:$O,"&gt;=40543")</f>
        <v>0</v>
      </c>
      <c r="F388" s="5">
        <f>SUMIFS(base_de_dados!$T:$T,base_de_dados!$B:$B,$B388,base_de_dados!$G:$G,F$61,base_de_dados!$H:$H,$L$1,base_de_dados!$C:$C,$A388,base_de_dados!$M:$M,"&lt;=2010",base_de_dados!$O:$O,"&gt;=40543")</f>
        <v>0</v>
      </c>
      <c r="G388" s="5">
        <f>SUMIFS(base_de_dados!$T:$T,base_de_dados!$B:$B,$B388,base_de_dados!$G:$G,G$61,base_de_dados!$H:$H,$L$1,base_de_dados!$C:$C,$A388,base_de_dados!$M:$M,"&lt;=2010",base_de_dados!$O:$O,"&gt;=40543")</f>
        <v>0</v>
      </c>
      <c r="H388" s="5">
        <f>SUMIFS(base_de_dados!$T:$T,base_de_dados!$B:$B,$B388,base_de_dados!$G:$G,H$61,base_de_dados!$H:$H,$L$1,base_de_dados!$C:$C,$A388,base_de_dados!$M:$M,"&lt;=2010",base_de_dados!$O:$O,"&gt;=40543")</f>
        <v>0</v>
      </c>
      <c r="I388" s="5">
        <f>SUMIFS(base_de_dados!$T:$T,base_de_dados!$B:$B,$B388,base_de_dados!$G:$G,I$61,base_de_dados!$H:$H,$L$1,base_de_dados!$C:$C,$A388,base_de_dados!$M:$M,"&lt;=2010",base_de_dados!$O:$O,"&gt;=40543")</f>
        <v>0</v>
      </c>
      <c r="J388" s="5">
        <f>SUMIFS(base_de_dados!$T:$T,base_de_dados!$B:$B,$B388,base_de_dados!$G:$G,J$61,base_de_dados!$H:$H,$L$1,base_de_dados!$C:$C,$A388,base_de_dados!$M:$M,"&lt;=2010",base_de_dados!$O:$O,"&gt;=40543")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SUMIFS(base_de_dados!$T:$T,base_de_dados!$B:$B,$B389,base_de_dados!$G:$G,C$61,base_de_dados!$H:$H,$L$1,base_de_dados!$C:$C,$A389,base_de_dados!$M:$M,"&lt;=2010",base_de_dados!$O:$O,"&gt;=40543")</f>
        <v>0</v>
      </c>
      <c r="D389" s="5">
        <f>SUMIFS(base_de_dados!$T:$T,base_de_dados!$B:$B,$B389,base_de_dados!$G:$G,D$61,base_de_dados!$H:$H,$L$1,base_de_dados!$C:$C,$A389,base_de_dados!$M:$M,"&lt;=2010",base_de_dados!$O:$O,"&gt;=40543")</f>
        <v>0</v>
      </c>
      <c r="E389" s="5">
        <f>SUMIFS(base_de_dados!$T:$T,base_de_dados!$B:$B,$B389,base_de_dados!$G:$G,E$61,base_de_dados!$H:$H,$L$1,base_de_dados!$C:$C,$A389,base_de_dados!$M:$M,"&lt;=2010",base_de_dados!$O:$O,"&gt;=40543")</f>
        <v>0</v>
      </c>
      <c r="F389" s="5">
        <f>SUMIFS(base_de_dados!$T:$T,base_de_dados!$B:$B,$B389,base_de_dados!$G:$G,F$61,base_de_dados!$H:$H,$L$1,base_de_dados!$C:$C,$A389,base_de_dados!$M:$M,"&lt;=2010",base_de_dados!$O:$O,"&gt;=40543")</f>
        <v>0</v>
      </c>
      <c r="G389" s="5">
        <f>SUMIFS(base_de_dados!$T:$T,base_de_dados!$B:$B,$B389,base_de_dados!$G:$G,G$61,base_de_dados!$H:$H,$L$1,base_de_dados!$C:$C,$A389,base_de_dados!$M:$M,"&lt;=2010",base_de_dados!$O:$O,"&gt;=40543")</f>
        <v>0</v>
      </c>
      <c r="H389" s="5">
        <f>SUMIFS(base_de_dados!$T:$T,base_de_dados!$B:$B,$B389,base_de_dados!$G:$G,H$61,base_de_dados!$H:$H,$L$1,base_de_dados!$C:$C,$A389,base_de_dados!$M:$M,"&lt;=2010",base_de_dados!$O:$O,"&gt;=40543")</f>
        <v>0</v>
      </c>
      <c r="I389" s="5">
        <f>SUMIFS(base_de_dados!$T:$T,base_de_dados!$B:$B,$B389,base_de_dados!$G:$G,I$61,base_de_dados!$H:$H,$L$1,base_de_dados!$C:$C,$A389,base_de_dados!$M:$M,"&lt;=2010",base_de_dados!$O:$O,"&gt;=40543")</f>
        <v>0</v>
      </c>
      <c r="J389" s="5">
        <f>SUMIFS(base_de_dados!$T:$T,base_de_dados!$B:$B,$B389,base_de_dados!$G:$G,J$61,base_de_dados!$H:$H,$L$1,base_de_dados!$C:$C,$A389,base_de_dados!$M:$M,"&lt;=2010",base_de_dados!$O:$O,"&gt;=40543")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SUMIFS(base_de_dados!$T:$T,base_de_dados!$B:$B,$B390,base_de_dados!$G:$G,C$61,base_de_dados!$H:$H,$L$1,base_de_dados!$C:$C,$A390,base_de_dados!$M:$M,"&lt;=2010",base_de_dados!$O:$O,"&gt;=40543")</f>
        <v>0</v>
      </c>
      <c r="D390" s="5">
        <f>SUMIFS(base_de_dados!$T:$T,base_de_dados!$B:$B,$B390,base_de_dados!$G:$G,D$61,base_de_dados!$H:$H,$L$1,base_de_dados!$C:$C,$A390,base_de_dados!$M:$M,"&lt;=2010",base_de_dados!$O:$O,"&gt;=40543")</f>
        <v>0</v>
      </c>
      <c r="E390" s="5">
        <f>SUMIFS(base_de_dados!$T:$T,base_de_dados!$B:$B,$B390,base_de_dados!$G:$G,E$61,base_de_dados!$H:$H,$L$1,base_de_dados!$C:$C,$A390,base_de_dados!$M:$M,"&lt;=2010",base_de_dados!$O:$O,"&gt;=40543")</f>
        <v>0</v>
      </c>
      <c r="F390" s="5">
        <f>SUMIFS(base_de_dados!$T:$T,base_de_dados!$B:$B,$B390,base_de_dados!$G:$G,F$61,base_de_dados!$H:$H,$L$1,base_de_dados!$C:$C,$A390,base_de_dados!$M:$M,"&lt;=2010",base_de_dados!$O:$O,"&gt;=40543")</f>
        <v>0</v>
      </c>
      <c r="G390" s="5">
        <f>SUMIFS(base_de_dados!$T:$T,base_de_dados!$B:$B,$B390,base_de_dados!$G:$G,G$61,base_de_dados!$H:$H,$L$1,base_de_dados!$C:$C,$A390,base_de_dados!$M:$M,"&lt;=2010",base_de_dados!$O:$O,"&gt;=40543")</f>
        <v>0</v>
      </c>
      <c r="H390" s="5">
        <f>SUMIFS(base_de_dados!$T:$T,base_de_dados!$B:$B,$B390,base_de_dados!$G:$G,H$61,base_de_dados!$H:$H,$L$1,base_de_dados!$C:$C,$A390,base_de_dados!$M:$M,"&lt;=2010",base_de_dados!$O:$O,"&gt;=40543")</f>
        <v>0</v>
      </c>
      <c r="I390" s="5">
        <f>SUMIFS(base_de_dados!$T:$T,base_de_dados!$B:$B,$B390,base_de_dados!$G:$G,I$61,base_de_dados!$H:$H,$L$1,base_de_dados!$C:$C,$A390,base_de_dados!$M:$M,"&lt;=2010",base_de_dados!$O:$O,"&gt;=40543")</f>
        <v>0</v>
      </c>
      <c r="J390" s="5">
        <f>SUMIFS(base_de_dados!$T:$T,base_de_dados!$B:$B,$B390,base_de_dados!$G:$G,J$61,base_de_dados!$H:$H,$L$1,base_de_dados!$C:$C,$A390,base_de_dados!$M:$M,"&lt;=2010",base_de_dados!$O:$O,"&gt;=40543")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SUMIFS(base_de_dados!$T:$T,base_de_dados!$B:$B,$B391,base_de_dados!$G:$G,C$61,base_de_dados!$H:$H,$L$1,base_de_dados!$C:$C,$A391,base_de_dados!$M:$M,"&lt;=2010",base_de_dados!$O:$O,"&gt;=40543")</f>
        <v>0</v>
      </c>
      <c r="D391" s="5">
        <f>SUMIFS(base_de_dados!$T:$T,base_de_dados!$B:$B,$B391,base_de_dados!$G:$G,D$61,base_de_dados!$H:$H,$L$1,base_de_dados!$C:$C,$A391,base_de_dados!$M:$M,"&lt;=2010",base_de_dados!$O:$O,"&gt;=40543")</f>
        <v>0</v>
      </c>
      <c r="E391" s="5">
        <f>SUMIFS(base_de_dados!$T:$T,base_de_dados!$B:$B,$B391,base_de_dados!$G:$G,E$61,base_de_dados!$H:$H,$L$1,base_de_dados!$C:$C,$A391,base_de_dados!$M:$M,"&lt;=2010",base_de_dados!$O:$O,"&gt;=40543")</f>
        <v>0</v>
      </c>
      <c r="F391" s="5">
        <f>SUMIFS(base_de_dados!$T:$T,base_de_dados!$B:$B,$B391,base_de_dados!$G:$G,F$61,base_de_dados!$H:$H,$L$1,base_de_dados!$C:$C,$A391,base_de_dados!$M:$M,"&lt;=2010",base_de_dados!$O:$O,"&gt;=40543")</f>
        <v>0</v>
      </c>
      <c r="G391" s="5">
        <f>SUMIFS(base_de_dados!$T:$T,base_de_dados!$B:$B,$B391,base_de_dados!$G:$G,G$61,base_de_dados!$H:$H,$L$1,base_de_dados!$C:$C,$A391,base_de_dados!$M:$M,"&lt;=2010",base_de_dados!$O:$O,"&gt;=40543")</f>
        <v>0</v>
      </c>
      <c r="H391" s="5">
        <f>SUMIFS(base_de_dados!$T:$T,base_de_dados!$B:$B,$B391,base_de_dados!$G:$G,H$61,base_de_dados!$H:$H,$L$1,base_de_dados!$C:$C,$A391,base_de_dados!$M:$M,"&lt;=2010",base_de_dados!$O:$O,"&gt;=40543")</f>
        <v>0</v>
      </c>
      <c r="I391" s="5">
        <f>SUMIFS(base_de_dados!$T:$T,base_de_dados!$B:$B,$B391,base_de_dados!$G:$G,I$61,base_de_dados!$H:$H,$L$1,base_de_dados!$C:$C,$A391,base_de_dados!$M:$M,"&lt;=2010",base_de_dados!$O:$O,"&gt;=40543")</f>
        <v>0</v>
      </c>
      <c r="J391" s="5">
        <f>SUMIFS(base_de_dados!$T:$T,base_de_dados!$B:$B,$B391,base_de_dados!$G:$G,J$61,base_de_dados!$H:$H,$L$1,base_de_dados!$C:$C,$A391,base_de_dados!$M:$M,"&lt;=2010",base_de_dados!$O:$O,"&gt;=40543")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SUMIFS(base_de_dados!$T:$T,base_de_dados!$B:$B,$B392,base_de_dados!$G:$G,C$61,base_de_dados!$H:$H,$L$1,base_de_dados!$C:$C,$A392,base_de_dados!$M:$M,"&lt;=2010",base_de_dados!$O:$O,"&gt;=40543")</f>
        <v>0</v>
      </c>
      <c r="D392" s="5">
        <f>SUMIFS(base_de_dados!$T:$T,base_de_dados!$B:$B,$B392,base_de_dados!$G:$G,D$61,base_de_dados!$H:$H,$L$1,base_de_dados!$C:$C,$A392,base_de_dados!$M:$M,"&lt;=2010",base_de_dados!$O:$O,"&gt;=40543")</f>
        <v>0</v>
      </c>
      <c r="E392" s="5">
        <f>SUMIFS(base_de_dados!$T:$T,base_de_dados!$B:$B,$B392,base_de_dados!$G:$G,E$61,base_de_dados!$H:$H,$L$1,base_de_dados!$C:$C,$A392,base_de_dados!$M:$M,"&lt;=2010",base_de_dados!$O:$O,"&gt;=40543")</f>
        <v>0</v>
      </c>
      <c r="F392" s="5">
        <f>SUMIFS(base_de_dados!$T:$T,base_de_dados!$B:$B,$B392,base_de_dados!$G:$G,F$61,base_de_dados!$H:$H,$L$1,base_de_dados!$C:$C,$A392,base_de_dados!$M:$M,"&lt;=2010",base_de_dados!$O:$O,"&gt;=40543")</f>
        <v>0</v>
      </c>
      <c r="G392" s="5">
        <f>SUMIFS(base_de_dados!$T:$T,base_de_dados!$B:$B,$B392,base_de_dados!$G:$G,G$61,base_de_dados!$H:$H,$L$1,base_de_dados!$C:$C,$A392,base_de_dados!$M:$M,"&lt;=2010",base_de_dados!$O:$O,"&gt;=40543")</f>
        <v>0</v>
      </c>
      <c r="H392" s="5">
        <f>SUMIFS(base_de_dados!$T:$T,base_de_dados!$B:$B,$B392,base_de_dados!$G:$G,H$61,base_de_dados!$H:$H,$L$1,base_de_dados!$C:$C,$A392,base_de_dados!$M:$M,"&lt;=2010",base_de_dados!$O:$O,"&gt;=40543")</f>
        <v>0</v>
      </c>
      <c r="I392" s="5">
        <f>SUMIFS(base_de_dados!$T:$T,base_de_dados!$B:$B,$B392,base_de_dados!$G:$G,I$61,base_de_dados!$H:$H,$L$1,base_de_dados!$C:$C,$A392,base_de_dados!$M:$M,"&lt;=2010",base_de_dados!$O:$O,"&gt;=40543")</f>
        <v>0</v>
      </c>
      <c r="J392" s="5">
        <f>SUMIFS(base_de_dados!$T:$T,base_de_dados!$B:$B,$B392,base_de_dados!$G:$G,J$61,base_de_dados!$H:$H,$L$1,base_de_dados!$C:$C,$A392,base_de_dados!$M:$M,"&lt;=2010",base_de_dados!$O:$O,"&gt;=40543")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SUMIFS(base_de_dados!$T:$T,base_de_dados!$B:$B,$B393,base_de_dados!$G:$G,C$61,base_de_dados!$H:$H,$L$1,base_de_dados!$C:$C,$A393,base_de_dados!$M:$M,"&lt;=2010",base_de_dados!$O:$O,"&gt;=40543")</f>
        <v>0</v>
      </c>
      <c r="D393" s="5">
        <f>SUMIFS(base_de_dados!$T:$T,base_de_dados!$B:$B,$B393,base_de_dados!$G:$G,D$61,base_de_dados!$H:$H,$L$1,base_de_dados!$C:$C,$A393,base_de_dados!$M:$M,"&lt;=2010",base_de_dados!$O:$O,"&gt;=40543")</f>
        <v>0</v>
      </c>
      <c r="E393" s="5">
        <f>SUMIFS(base_de_dados!$T:$T,base_de_dados!$B:$B,$B393,base_de_dados!$G:$G,E$61,base_de_dados!$H:$H,$L$1,base_de_dados!$C:$C,$A393,base_de_dados!$M:$M,"&lt;=2010",base_de_dados!$O:$O,"&gt;=40543")</f>
        <v>0</v>
      </c>
      <c r="F393" s="5">
        <f>SUMIFS(base_de_dados!$T:$T,base_de_dados!$B:$B,$B393,base_de_dados!$G:$G,F$61,base_de_dados!$H:$H,$L$1,base_de_dados!$C:$C,$A393,base_de_dados!$M:$M,"&lt;=2010",base_de_dados!$O:$O,"&gt;=40543")</f>
        <v>0</v>
      </c>
      <c r="G393" s="5">
        <f>SUMIFS(base_de_dados!$T:$T,base_de_dados!$B:$B,$B393,base_de_dados!$G:$G,G$61,base_de_dados!$H:$H,$L$1,base_de_dados!$C:$C,$A393,base_de_dados!$M:$M,"&lt;=2010",base_de_dados!$O:$O,"&gt;=40543")</f>
        <v>0</v>
      </c>
      <c r="H393" s="5">
        <f>SUMIFS(base_de_dados!$T:$T,base_de_dados!$B:$B,$B393,base_de_dados!$G:$G,H$61,base_de_dados!$H:$H,$L$1,base_de_dados!$C:$C,$A393,base_de_dados!$M:$M,"&lt;=2010",base_de_dados!$O:$O,"&gt;=40543")</f>
        <v>0</v>
      </c>
      <c r="I393" s="5">
        <f>SUMIFS(base_de_dados!$T:$T,base_de_dados!$B:$B,$B393,base_de_dados!$G:$G,I$61,base_de_dados!$H:$H,$L$1,base_de_dados!$C:$C,$A393,base_de_dados!$M:$M,"&lt;=2010",base_de_dados!$O:$O,"&gt;=40543")</f>
        <v>0</v>
      </c>
      <c r="J393" s="5">
        <f>SUMIFS(base_de_dados!$T:$T,base_de_dados!$B:$B,$B393,base_de_dados!$G:$G,J$61,base_de_dados!$H:$H,$L$1,base_de_dados!$C:$C,$A393,base_de_dados!$M:$M,"&lt;=2010",base_de_dados!$O:$O,"&gt;=40543")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SUMIFS(base_de_dados!$T:$T,base_de_dados!$B:$B,$B394,base_de_dados!$G:$G,C$61,base_de_dados!$H:$H,$L$1,base_de_dados!$C:$C,$A394,base_de_dados!$M:$M,"&lt;=2010",base_de_dados!$O:$O,"&gt;=40543")</f>
        <v>0</v>
      </c>
      <c r="D394" s="5">
        <f>SUMIFS(base_de_dados!$T:$T,base_de_dados!$B:$B,$B394,base_de_dados!$G:$G,D$61,base_de_dados!$H:$H,$L$1,base_de_dados!$C:$C,$A394,base_de_dados!$M:$M,"&lt;=2010",base_de_dados!$O:$O,"&gt;=40543")</f>
        <v>0</v>
      </c>
      <c r="E394" s="5">
        <f>SUMIFS(base_de_dados!$T:$T,base_de_dados!$B:$B,$B394,base_de_dados!$G:$G,E$61,base_de_dados!$H:$H,$L$1,base_de_dados!$C:$C,$A394,base_de_dados!$M:$M,"&lt;=2010",base_de_dados!$O:$O,"&gt;=40543")</f>
        <v>0</v>
      </c>
      <c r="F394" s="5">
        <f>SUMIFS(base_de_dados!$T:$T,base_de_dados!$B:$B,$B394,base_de_dados!$G:$G,F$61,base_de_dados!$H:$H,$L$1,base_de_dados!$C:$C,$A394,base_de_dados!$M:$M,"&lt;=2010",base_de_dados!$O:$O,"&gt;=40543")</f>
        <v>0</v>
      </c>
      <c r="G394" s="5">
        <f>SUMIFS(base_de_dados!$T:$T,base_de_dados!$B:$B,$B394,base_de_dados!$G:$G,G$61,base_de_dados!$H:$H,$L$1,base_de_dados!$C:$C,$A394,base_de_dados!$M:$M,"&lt;=2010",base_de_dados!$O:$O,"&gt;=40543")</f>
        <v>0</v>
      </c>
      <c r="H394" s="5">
        <f>SUMIFS(base_de_dados!$T:$T,base_de_dados!$B:$B,$B394,base_de_dados!$G:$G,H$61,base_de_dados!$H:$H,$L$1,base_de_dados!$C:$C,$A394,base_de_dados!$M:$M,"&lt;=2010",base_de_dados!$O:$O,"&gt;=40543")</f>
        <v>0</v>
      </c>
      <c r="I394" s="5">
        <f>SUMIFS(base_de_dados!$T:$T,base_de_dados!$B:$B,$B394,base_de_dados!$G:$G,I$61,base_de_dados!$H:$H,$L$1,base_de_dados!$C:$C,$A394,base_de_dados!$M:$M,"&lt;=2010",base_de_dados!$O:$O,"&gt;=40543")</f>
        <v>0</v>
      </c>
      <c r="J394" s="5">
        <f>SUMIFS(base_de_dados!$T:$T,base_de_dados!$B:$B,$B394,base_de_dados!$G:$G,J$61,base_de_dados!$H:$H,$L$1,base_de_dados!$C:$C,$A394,base_de_dados!$M:$M,"&lt;=2010",base_de_dados!$O:$O,"&gt;=40543")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SUMIFS(base_de_dados!$T:$T,base_de_dados!$B:$B,$B395,base_de_dados!$G:$G,C$61,base_de_dados!$H:$H,$L$1,base_de_dados!$C:$C,$A395,base_de_dados!$M:$M,"&lt;=2010",base_de_dados!$O:$O,"&gt;=40543")</f>
        <v>0</v>
      </c>
      <c r="D395" s="5">
        <f>SUMIFS(base_de_dados!$T:$T,base_de_dados!$B:$B,$B395,base_de_dados!$G:$G,D$61,base_de_dados!$H:$H,$L$1,base_de_dados!$C:$C,$A395,base_de_dados!$M:$M,"&lt;=2010",base_de_dados!$O:$O,"&gt;=40543")</f>
        <v>0</v>
      </c>
      <c r="E395" s="5">
        <f>SUMIFS(base_de_dados!$T:$T,base_de_dados!$B:$B,$B395,base_de_dados!$G:$G,E$61,base_de_dados!$H:$H,$L$1,base_de_dados!$C:$C,$A395,base_de_dados!$M:$M,"&lt;=2010",base_de_dados!$O:$O,"&gt;=40543")</f>
        <v>0</v>
      </c>
      <c r="F395" s="5">
        <f>SUMIFS(base_de_dados!$T:$T,base_de_dados!$B:$B,$B395,base_de_dados!$G:$G,F$61,base_de_dados!$H:$H,$L$1,base_de_dados!$C:$C,$A395,base_de_dados!$M:$M,"&lt;=2010",base_de_dados!$O:$O,"&gt;=40543")</f>
        <v>0</v>
      </c>
      <c r="G395" s="5">
        <f>SUMIFS(base_de_dados!$T:$T,base_de_dados!$B:$B,$B395,base_de_dados!$G:$G,G$61,base_de_dados!$H:$H,$L$1,base_de_dados!$C:$C,$A395,base_de_dados!$M:$M,"&lt;=2010",base_de_dados!$O:$O,"&gt;=40543")</f>
        <v>0</v>
      </c>
      <c r="H395" s="5">
        <f>SUMIFS(base_de_dados!$T:$T,base_de_dados!$B:$B,$B395,base_de_dados!$G:$G,H$61,base_de_dados!$H:$H,$L$1,base_de_dados!$C:$C,$A395,base_de_dados!$M:$M,"&lt;=2010",base_de_dados!$O:$O,"&gt;=40543")</f>
        <v>0</v>
      </c>
      <c r="I395" s="5">
        <f>SUMIFS(base_de_dados!$T:$T,base_de_dados!$B:$B,$B395,base_de_dados!$G:$G,I$61,base_de_dados!$H:$H,$L$1,base_de_dados!$C:$C,$A395,base_de_dados!$M:$M,"&lt;=2010",base_de_dados!$O:$O,"&gt;=40543")</f>
        <v>0</v>
      </c>
      <c r="J395" s="5">
        <f>SUMIFS(base_de_dados!$T:$T,base_de_dados!$B:$B,$B395,base_de_dados!$G:$G,J$61,base_de_dados!$H:$H,$L$1,base_de_dados!$C:$C,$A395,base_de_dados!$M:$M,"&lt;=2010",base_de_dados!$O:$O,"&gt;=40543")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SUMIFS(base_de_dados!$T:$T,base_de_dados!$B:$B,$B396,base_de_dados!$G:$G,C$61,base_de_dados!$H:$H,$L$1,base_de_dados!$C:$C,$A396,base_de_dados!$M:$M,"&lt;=2010",base_de_dados!$O:$O,"&gt;=40543")</f>
        <v>0</v>
      </c>
      <c r="D396" s="5">
        <f>SUMIFS(base_de_dados!$T:$T,base_de_dados!$B:$B,$B396,base_de_dados!$G:$G,D$61,base_de_dados!$H:$H,$L$1,base_de_dados!$C:$C,$A396,base_de_dados!$M:$M,"&lt;=2010",base_de_dados!$O:$O,"&gt;=40543")</f>
        <v>0</v>
      </c>
      <c r="E396" s="5">
        <f>SUMIFS(base_de_dados!$T:$T,base_de_dados!$B:$B,$B396,base_de_dados!$G:$G,E$61,base_de_dados!$H:$H,$L$1,base_de_dados!$C:$C,$A396,base_de_dados!$M:$M,"&lt;=2010",base_de_dados!$O:$O,"&gt;=40543")</f>
        <v>0</v>
      </c>
      <c r="F396" s="5">
        <f>SUMIFS(base_de_dados!$T:$T,base_de_dados!$B:$B,$B396,base_de_dados!$G:$G,F$61,base_de_dados!$H:$H,$L$1,base_de_dados!$C:$C,$A396,base_de_dados!$M:$M,"&lt;=2010",base_de_dados!$O:$O,"&gt;=40543")</f>
        <v>0</v>
      </c>
      <c r="G396" s="5">
        <f>SUMIFS(base_de_dados!$T:$T,base_de_dados!$B:$B,$B396,base_de_dados!$G:$G,G$61,base_de_dados!$H:$H,$L$1,base_de_dados!$C:$C,$A396,base_de_dados!$M:$M,"&lt;=2010",base_de_dados!$O:$O,"&gt;=40543")</f>
        <v>0</v>
      </c>
      <c r="H396" s="5">
        <f>SUMIFS(base_de_dados!$T:$T,base_de_dados!$B:$B,$B396,base_de_dados!$G:$G,H$61,base_de_dados!$H:$H,$L$1,base_de_dados!$C:$C,$A396,base_de_dados!$M:$M,"&lt;=2010",base_de_dados!$O:$O,"&gt;=40543")</f>
        <v>0</v>
      </c>
      <c r="I396" s="5">
        <f>SUMIFS(base_de_dados!$T:$T,base_de_dados!$B:$B,$B396,base_de_dados!$G:$G,I$61,base_de_dados!$H:$H,$L$1,base_de_dados!$C:$C,$A396,base_de_dados!$M:$M,"&lt;=2010",base_de_dados!$O:$O,"&gt;=40543")</f>
        <v>0</v>
      </c>
      <c r="J396" s="5">
        <f>SUMIFS(base_de_dados!$T:$T,base_de_dados!$B:$B,$B396,base_de_dados!$G:$G,J$61,base_de_dados!$H:$H,$L$1,base_de_dados!$C:$C,$A396,base_de_dados!$M:$M,"&lt;=2010",base_de_dados!$O:$O,"&gt;=40543")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SUMIFS(base_de_dados!$T:$T,base_de_dados!$B:$B,$B397,base_de_dados!$G:$G,C$61,base_de_dados!$H:$H,$L$1,base_de_dados!$C:$C,$A397,base_de_dados!$M:$M,"&lt;=2010",base_de_dados!$O:$O,"&gt;=40543")</f>
        <v>0</v>
      </c>
      <c r="D397" s="5">
        <f>SUMIFS(base_de_dados!$T:$T,base_de_dados!$B:$B,$B397,base_de_dados!$G:$G,D$61,base_de_dados!$H:$H,$L$1,base_de_dados!$C:$C,$A397,base_de_dados!$M:$M,"&lt;=2010",base_de_dados!$O:$O,"&gt;=40543")</f>
        <v>0</v>
      </c>
      <c r="E397" s="5">
        <f>SUMIFS(base_de_dados!$T:$T,base_de_dados!$B:$B,$B397,base_de_dados!$G:$G,E$61,base_de_dados!$H:$H,$L$1,base_de_dados!$C:$C,$A397,base_de_dados!$M:$M,"&lt;=2010",base_de_dados!$O:$O,"&gt;=40543")</f>
        <v>0</v>
      </c>
      <c r="F397" s="5">
        <f>SUMIFS(base_de_dados!$T:$T,base_de_dados!$B:$B,$B397,base_de_dados!$G:$G,F$61,base_de_dados!$H:$H,$L$1,base_de_dados!$C:$C,$A397,base_de_dados!$M:$M,"&lt;=2010",base_de_dados!$O:$O,"&gt;=40543")</f>
        <v>3.9832572298325722E-2</v>
      </c>
      <c r="G397" s="5">
        <f>SUMIFS(base_de_dados!$T:$T,base_de_dados!$B:$B,$B397,base_de_dados!$G:$G,G$61,base_de_dados!$H:$H,$L$1,base_de_dados!$C:$C,$A397,base_de_dados!$M:$M,"&lt;=2010",base_de_dados!$O:$O,"&gt;=40543")</f>
        <v>0</v>
      </c>
      <c r="H397" s="5">
        <f>SUMIFS(base_de_dados!$T:$T,base_de_dados!$B:$B,$B397,base_de_dados!$G:$G,H$61,base_de_dados!$H:$H,$L$1,base_de_dados!$C:$C,$A397,base_de_dados!$M:$M,"&lt;=2010",base_de_dados!$O:$O,"&gt;=40543")</f>
        <v>0</v>
      </c>
      <c r="I397" s="5">
        <f>SUMIFS(base_de_dados!$T:$T,base_de_dados!$B:$B,$B397,base_de_dados!$G:$G,I$61,base_de_dados!$H:$H,$L$1,base_de_dados!$C:$C,$A397,base_de_dados!$M:$M,"&lt;=2010",base_de_dados!$O:$O,"&gt;=40543")</f>
        <v>0</v>
      </c>
      <c r="J397" s="5">
        <f>SUMIFS(base_de_dados!$T:$T,base_de_dados!$B:$B,$B397,base_de_dados!$G:$G,J$61,base_de_dados!$H:$H,$L$1,base_de_dados!$C:$C,$A397,base_de_dados!$M:$M,"&lt;=2010",base_de_dados!$O:$O,"&gt;=40543")</f>
        <v>0</v>
      </c>
      <c r="K397" s="32">
        <f t="shared" si="10"/>
        <v>3.9832572298325722E-2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SUMIFS(base_de_dados!$T:$T,base_de_dados!$B:$B,$B398,base_de_dados!$G:$G,C$61,base_de_dados!$H:$H,$L$1,base_de_dados!$C:$C,$A398,base_de_dados!$M:$M,"&lt;=2010",base_de_dados!$O:$O,"&gt;=40543")</f>
        <v>0</v>
      </c>
      <c r="D398" s="5">
        <f>SUMIFS(base_de_dados!$T:$T,base_de_dados!$B:$B,$B398,base_de_dados!$G:$G,D$61,base_de_dados!$H:$H,$L$1,base_de_dados!$C:$C,$A398,base_de_dados!$M:$M,"&lt;=2010",base_de_dados!$O:$O,"&gt;=40543")</f>
        <v>0</v>
      </c>
      <c r="E398" s="5">
        <f>SUMIFS(base_de_dados!$T:$T,base_de_dados!$B:$B,$B398,base_de_dados!$G:$G,E$61,base_de_dados!$H:$H,$L$1,base_de_dados!$C:$C,$A398,base_de_dados!$M:$M,"&lt;=2010",base_de_dados!$O:$O,"&gt;=40543")</f>
        <v>0</v>
      </c>
      <c r="F398" s="5">
        <f>SUMIFS(base_de_dados!$T:$T,base_de_dados!$B:$B,$B398,base_de_dados!$G:$G,F$61,base_de_dados!$H:$H,$L$1,base_de_dados!$C:$C,$A398,base_de_dados!$M:$M,"&lt;=2010",base_de_dados!$O:$O,"&gt;=40543")</f>
        <v>0.48496810946220181</v>
      </c>
      <c r="G398" s="5">
        <f>SUMIFS(base_de_dados!$T:$T,base_de_dados!$B:$B,$B398,base_de_dados!$G:$G,G$61,base_de_dados!$H:$H,$L$1,base_de_dados!$C:$C,$A398,base_de_dados!$M:$M,"&lt;=2010",base_de_dados!$O:$O,"&gt;=40543")</f>
        <v>0</v>
      </c>
      <c r="H398" s="5">
        <f>SUMIFS(base_de_dados!$T:$T,base_de_dados!$B:$B,$B398,base_de_dados!$G:$G,H$61,base_de_dados!$H:$H,$L$1,base_de_dados!$C:$C,$A398,base_de_dados!$M:$M,"&lt;=2010",base_de_dados!$O:$O,"&gt;=40543")</f>
        <v>0</v>
      </c>
      <c r="I398" s="5">
        <f>SUMIFS(base_de_dados!$T:$T,base_de_dados!$B:$B,$B398,base_de_dados!$G:$G,I$61,base_de_dados!$H:$H,$L$1,base_de_dados!$C:$C,$A398,base_de_dados!$M:$M,"&lt;=2010",base_de_dados!$O:$O,"&gt;=40543")</f>
        <v>0</v>
      </c>
      <c r="J398" s="5">
        <f>SUMIFS(base_de_dados!$T:$T,base_de_dados!$B:$B,$B398,base_de_dados!$G:$G,J$61,base_de_dados!$H:$H,$L$1,base_de_dados!$C:$C,$A398,base_de_dados!$M:$M,"&lt;=2010",base_de_dados!$O:$O,"&gt;=40543")</f>
        <v>0</v>
      </c>
      <c r="K398" s="32">
        <f t="shared" si="10"/>
        <v>0.48496810946220181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SUMIFS(base_de_dados!$T:$T,base_de_dados!$B:$B,$B399,base_de_dados!$G:$G,C$61,base_de_dados!$H:$H,$L$1,base_de_dados!$C:$C,$A399,base_de_dados!$M:$M,"&lt;=2010",base_de_dados!$O:$O,"&gt;=40543")</f>
        <v>0</v>
      </c>
      <c r="D399" s="5">
        <f>SUMIFS(base_de_dados!$T:$T,base_de_dados!$B:$B,$B399,base_de_dados!$G:$G,D$61,base_de_dados!$H:$H,$L$1,base_de_dados!$C:$C,$A399,base_de_dados!$M:$M,"&lt;=2010",base_de_dados!$O:$O,"&gt;=40543")</f>
        <v>0</v>
      </c>
      <c r="E399" s="5">
        <f>SUMIFS(base_de_dados!$T:$T,base_de_dados!$B:$B,$B399,base_de_dados!$G:$G,E$61,base_de_dados!$H:$H,$L$1,base_de_dados!$C:$C,$A399,base_de_dados!$M:$M,"&lt;=2010",base_de_dados!$O:$O,"&gt;=40543")</f>
        <v>0</v>
      </c>
      <c r="F399" s="5">
        <f>SUMIFS(base_de_dados!$T:$T,base_de_dados!$B:$B,$B399,base_de_dados!$G:$G,F$61,base_de_dados!$H:$H,$L$1,base_de_dados!$C:$C,$A399,base_de_dados!$M:$M,"&lt;=2010",base_de_dados!$O:$O,"&gt;=40543")</f>
        <v>0</v>
      </c>
      <c r="G399" s="5">
        <f>SUMIFS(base_de_dados!$T:$T,base_de_dados!$B:$B,$B399,base_de_dados!$G:$G,G$61,base_de_dados!$H:$H,$L$1,base_de_dados!$C:$C,$A399,base_de_dados!$M:$M,"&lt;=2010",base_de_dados!$O:$O,"&gt;=40543")</f>
        <v>0</v>
      </c>
      <c r="H399" s="5">
        <f>SUMIFS(base_de_dados!$T:$T,base_de_dados!$B:$B,$B399,base_de_dados!$G:$G,H$61,base_de_dados!$H:$H,$L$1,base_de_dados!$C:$C,$A399,base_de_dados!$M:$M,"&lt;=2010",base_de_dados!$O:$O,"&gt;=40543")</f>
        <v>0</v>
      </c>
      <c r="I399" s="5">
        <f>SUMIFS(base_de_dados!$T:$T,base_de_dados!$B:$B,$B399,base_de_dados!$G:$G,I$61,base_de_dados!$H:$H,$L$1,base_de_dados!$C:$C,$A399,base_de_dados!$M:$M,"&lt;=2010",base_de_dados!$O:$O,"&gt;=40543")</f>
        <v>0</v>
      </c>
      <c r="J399" s="5">
        <f>SUMIFS(base_de_dados!$T:$T,base_de_dados!$B:$B,$B399,base_de_dados!$G:$G,J$61,base_de_dados!$H:$H,$L$1,base_de_dados!$C:$C,$A399,base_de_dados!$M:$M,"&lt;=2010",base_de_dados!$O:$O,"&gt;=40543")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SUMIFS(base_de_dados!$T:$T,base_de_dados!$B:$B,$B400,base_de_dados!$G:$G,C$61,base_de_dados!$H:$H,$L$1,base_de_dados!$C:$C,$A400,base_de_dados!$M:$M,"&lt;=2010",base_de_dados!$O:$O,"&gt;=40543")</f>
        <v>0</v>
      </c>
      <c r="D400" s="5">
        <f>SUMIFS(base_de_dados!$T:$T,base_de_dados!$B:$B,$B400,base_de_dados!$G:$G,D$61,base_de_dados!$H:$H,$L$1,base_de_dados!$C:$C,$A400,base_de_dados!$M:$M,"&lt;=2010",base_de_dados!$O:$O,"&gt;=40543")</f>
        <v>0</v>
      </c>
      <c r="E400" s="5">
        <f>SUMIFS(base_de_dados!$T:$T,base_de_dados!$B:$B,$B400,base_de_dados!$G:$G,E$61,base_de_dados!$H:$H,$L$1,base_de_dados!$C:$C,$A400,base_de_dados!$M:$M,"&lt;=2010",base_de_dados!$O:$O,"&gt;=40543")</f>
        <v>5.7806392694063928E-3</v>
      </c>
      <c r="F400" s="5">
        <f>SUMIFS(base_de_dados!$T:$T,base_de_dados!$B:$B,$B400,base_de_dados!$G:$G,F$61,base_de_dados!$H:$H,$L$1,base_de_dados!$C:$C,$A400,base_de_dados!$M:$M,"&lt;=2010",base_de_dados!$O:$O,"&gt;=40543")</f>
        <v>2.5577784119736175E-2</v>
      </c>
      <c r="G400" s="5">
        <f>SUMIFS(base_de_dados!$T:$T,base_de_dados!$B:$B,$B400,base_de_dados!$G:$G,G$61,base_de_dados!$H:$H,$L$1,base_de_dados!$C:$C,$A400,base_de_dados!$M:$M,"&lt;=2010",base_de_dados!$O:$O,"&gt;=40543")</f>
        <v>0</v>
      </c>
      <c r="H400" s="5">
        <f>SUMIFS(base_de_dados!$T:$T,base_de_dados!$B:$B,$B400,base_de_dados!$G:$G,H$61,base_de_dados!$H:$H,$L$1,base_de_dados!$C:$C,$A400,base_de_dados!$M:$M,"&lt;=2010",base_de_dados!$O:$O,"&gt;=40543")</f>
        <v>0</v>
      </c>
      <c r="I400" s="5">
        <f>SUMIFS(base_de_dados!$T:$T,base_de_dados!$B:$B,$B400,base_de_dados!$G:$G,I$61,base_de_dados!$H:$H,$L$1,base_de_dados!$C:$C,$A400,base_de_dados!$M:$M,"&lt;=2010",base_de_dados!$O:$O,"&gt;=40543")</f>
        <v>0</v>
      </c>
      <c r="J400" s="5">
        <f>SUMIFS(base_de_dados!$T:$T,base_de_dados!$B:$B,$B400,base_de_dados!$G:$G,J$61,base_de_dados!$H:$H,$L$1,base_de_dados!$C:$C,$A400,base_de_dados!$M:$M,"&lt;=2010",base_de_dados!$O:$O,"&gt;=40543")</f>
        <v>0</v>
      </c>
      <c r="K400" s="32">
        <f t="shared" si="10"/>
        <v>3.1358423389142569E-2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SUMIFS(base_de_dados!$T:$T,base_de_dados!$B:$B,$B401,base_de_dados!$G:$G,C$61,base_de_dados!$H:$H,$L$1,base_de_dados!$C:$C,$A401,base_de_dados!$M:$M,"&lt;=2010",base_de_dados!$O:$O,"&gt;=40543")</f>
        <v>0</v>
      </c>
      <c r="D401" s="5">
        <f>SUMIFS(base_de_dados!$T:$T,base_de_dados!$B:$B,$B401,base_de_dados!$G:$G,D$61,base_de_dados!$H:$H,$L$1,base_de_dados!$C:$C,$A401,base_de_dados!$M:$M,"&lt;=2010",base_de_dados!$O:$O,"&gt;=40543")</f>
        <v>0</v>
      </c>
      <c r="E401" s="5">
        <f>SUMIFS(base_de_dados!$T:$T,base_de_dados!$B:$B,$B401,base_de_dados!$G:$G,E$61,base_de_dados!$H:$H,$L$1,base_de_dados!$C:$C,$A401,base_de_dados!$M:$M,"&lt;=2010",base_de_dados!$O:$O,"&gt;=40543")</f>
        <v>0</v>
      </c>
      <c r="F401" s="5">
        <f>SUMIFS(base_de_dados!$T:$T,base_de_dados!$B:$B,$B401,base_de_dados!$G:$G,F$61,base_de_dados!$H:$H,$L$1,base_de_dados!$C:$C,$A401,base_de_dados!$M:$M,"&lt;=2010",base_de_dados!$O:$O,"&gt;=40543")</f>
        <v>0</v>
      </c>
      <c r="G401" s="5">
        <f>SUMIFS(base_de_dados!$T:$T,base_de_dados!$B:$B,$B401,base_de_dados!$G:$G,G$61,base_de_dados!$H:$H,$L$1,base_de_dados!$C:$C,$A401,base_de_dados!$M:$M,"&lt;=2010",base_de_dados!$O:$O,"&gt;=40543")</f>
        <v>0</v>
      </c>
      <c r="H401" s="5">
        <f>SUMIFS(base_de_dados!$T:$T,base_de_dados!$B:$B,$B401,base_de_dados!$G:$G,H$61,base_de_dados!$H:$H,$L$1,base_de_dados!$C:$C,$A401,base_de_dados!$M:$M,"&lt;=2010",base_de_dados!$O:$O,"&gt;=40543")</f>
        <v>0</v>
      </c>
      <c r="I401" s="5">
        <f>SUMIFS(base_de_dados!$T:$T,base_de_dados!$B:$B,$B401,base_de_dados!$G:$G,I$61,base_de_dados!$H:$H,$L$1,base_de_dados!$C:$C,$A401,base_de_dados!$M:$M,"&lt;=2010",base_de_dados!$O:$O,"&gt;=40543")</f>
        <v>0</v>
      </c>
      <c r="J401" s="5">
        <f>SUMIFS(base_de_dados!$T:$T,base_de_dados!$B:$B,$B401,base_de_dados!$G:$G,J$61,base_de_dados!$H:$H,$L$1,base_de_dados!$C:$C,$A401,base_de_dados!$M:$M,"&lt;=2010",base_de_dados!$O:$O,"&gt;=40543")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SUMIFS(base_de_dados!$T:$T,base_de_dados!$B:$B,$B402,base_de_dados!$G:$G,C$61,base_de_dados!$H:$H,$L$1,base_de_dados!$C:$C,$A402,base_de_dados!$M:$M,"&lt;=2010",base_de_dados!$O:$O,"&gt;=40543")</f>
        <v>0</v>
      </c>
      <c r="D402" s="5">
        <f>SUMIFS(base_de_dados!$T:$T,base_de_dados!$B:$B,$B402,base_de_dados!$G:$G,D$61,base_de_dados!$H:$H,$L$1,base_de_dados!$C:$C,$A402,base_de_dados!$M:$M,"&lt;=2010",base_de_dados!$O:$O,"&gt;=40543")</f>
        <v>0</v>
      </c>
      <c r="E402" s="5">
        <f>SUMIFS(base_de_dados!$T:$T,base_de_dados!$B:$B,$B402,base_de_dados!$G:$G,E$61,base_de_dados!$H:$H,$L$1,base_de_dados!$C:$C,$A402,base_de_dados!$M:$M,"&lt;=2010",base_de_dados!$O:$O,"&gt;=40543")</f>
        <v>0</v>
      </c>
      <c r="F402" s="5">
        <f>SUMIFS(base_de_dados!$T:$T,base_de_dados!$B:$B,$B402,base_de_dados!$G:$G,F$61,base_de_dados!$H:$H,$L$1,base_de_dados!$C:$C,$A402,base_de_dados!$M:$M,"&lt;=2010",base_de_dados!$O:$O,"&gt;=40543")</f>
        <v>0</v>
      </c>
      <c r="G402" s="5">
        <f>SUMIFS(base_de_dados!$T:$T,base_de_dados!$B:$B,$B402,base_de_dados!$G:$G,G$61,base_de_dados!$H:$H,$L$1,base_de_dados!$C:$C,$A402,base_de_dados!$M:$M,"&lt;=2010",base_de_dados!$O:$O,"&gt;=40543")</f>
        <v>0</v>
      </c>
      <c r="H402" s="5">
        <f>SUMIFS(base_de_dados!$T:$T,base_de_dados!$B:$B,$B402,base_de_dados!$G:$G,H$61,base_de_dados!$H:$H,$L$1,base_de_dados!$C:$C,$A402,base_de_dados!$M:$M,"&lt;=2010",base_de_dados!$O:$O,"&gt;=40543")</f>
        <v>0</v>
      </c>
      <c r="I402" s="5">
        <f>SUMIFS(base_de_dados!$T:$T,base_de_dados!$B:$B,$B402,base_de_dados!$G:$G,I$61,base_de_dados!$H:$H,$L$1,base_de_dados!$C:$C,$A402,base_de_dados!$M:$M,"&lt;=2010",base_de_dados!$O:$O,"&gt;=40543")</f>
        <v>0</v>
      </c>
      <c r="J402" s="5">
        <f>SUMIFS(base_de_dados!$T:$T,base_de_dados!$B:$B,$B402,base_de_dados!$G:$G,J$61,base_de_dados!$H:$H,$L$1,base_de_dados!$C:$C,$A402,base_de_dados!$M:$M,"&lt;=2010",base_de_dados!$O:$O,"&gt;=40543")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SUMIFS(base_de_dados!$T:$T,base_de_dados!$B:$B,$B403,base_de_dados!$G:$G,C$61,base_de_dados!$H:$H,$L$1,base_de_dados!$C:$C,$A403,base_de_dados!$M:$M,"&lt;=2010",base_de_dados!$O:$O,"&gt;=40543")</f>
        <v>0</v>
      </c>
      <c r="D403" s="5">
        <f>SUMIFS(base_de_dados!$T:$T,base_de_dados!$B:$B,$B403,base_de_dados!$G:$G,D$61,base_de_dados!$H:$H,$L$1,base_de_dados!$C:$C,$A403,base_de_dados!$M:$M,"&lt;=2010",base_de_dados!$O:$O,"&gt;=40543")</f>
        <v>0</v>
      </c>
      <c r="E403" s="5">
        <f>SUMIFS(base_de_dados!$T:$T,base_de_dados!$B:$B,$B403,base_de_dados!$G:$G,E$61,base_de_dados!$H:$H,$L$1,base_de_dados!$C:$C,$A403,base_de_dados!$M:$M,"&lt;=2010",base_de_dados!$O:$O,"&gt;=40543")</f>
        <v>0</v>
      </c>
      <c r="F403" s="5">
        <f>SUMIFS(base_de_dados!$T:$T,base_de_dados!$B:$B,$B403,base_de_dados!$G:$G,F$61,base_de_dados!$H:$H,$L$1,base_de_dados!$C:$C,$A403,base_de_dados!$M:$M,"&lt;=2010",base_de_dados!$O:$O,"&gt;=40543")</f>
        <v>0</v>
      </c>
      <c r="G403" s="5">
        <f>SUMIFS(base_de_dados!$T:$T,base_de_dados!$B:$B,$B403,base_de_dados!$G:$G,G$61,base_de_dados!$H:$H,$L$1,base_de_dados!$C:$C,$A403,base_de_dados!$M:$M,"&lt;=2010",base_de_dados!$O:$O,"&gt;=40543")</f>
        <v>0</v>
      </c>
      <c r="H403" s="5">
        <f>SUMIFS(base_de_dados!$T:$T,base_de_dados!$B:$B,$B403,base_de_dados!$G:$G,H$61,base_de_dados!$H:$H,$L$1,base_de_dados!$C:$C,$A403,base_de_dados!$M:$M,"&lt;=2010",base_de_dados!$O:$O,"&gt;=40543")</f>
        <v>0</v>
      </c>
      <c r="I403" s="5">
        <f>SUMIFS(base_de_dados!$T:$T,base_de_dados!$B:$B,$B403,base_de_dados!$G:$G,I$61,base_de_dados!$H:$H,$L$1,base_de_dados!$C:$C,$A403,base_de_dados!$M:$M,"&lt;=2010",base_de_dados!$O:$O,"&gt;=40543")</f>
        <v>0</v>
      </c>
      <c r="J403" s="5">
        <f>SUMIFS(base_de_dados!$T:$T,base_de_dados!$B:$B,$B403,base_de_dados!$G:$G,J$61,base_de_dados!$H:$H,$L$1,base_de_dados!$C:$C,$A403,base_de_dados!$M:$M,"&lt;=2010",base_de_dados!$O:$O,"&gt;=40543")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SUMIFS(base_de_dados!$T:$T,base_de_dados!$B:$B,$B404,base_de_dados!$G:$G,C$61,base_de_dados!$H:$H,$L$1,base_de_dados!$C:$C,$A404,base_de_dados!$M:$M,"&lt;=2010",base_de_dados!$O:$O,"&gt;=40543")</f>
        <v>0</v>
      </c>
      <c r="D404" s="5">
        <f>SUMIFS(base_de_dados!$T:$T,base_de_dados!$B:$B,$B404,base_de_dados!$G:$G,D$61,base_de_dados!$H:$H,$L$1,base_de_dados!$C:$C,$A404,base_de_dados!$M:$M,"&lt;=2010",base_de_dados!$O:$O,"&gt;=40543")</f>
        <v>0</v>
      </c>
      <c r="E404" s="5">
        <f>SUMIFS(base_de_dados!$T:$T,base_de_dados!$B:$B,$B404,base_de_dados!$G:$G,E$61,base_de_dados!$H:$H,$L$1,base_de_dados!$C:$C,$A404,base_de_dados!$M:$M,"&lt;=2010",base_de_dados!$O:$O,"&gt;=40543")</f>
        <v>0</v>
      </c>
      <c r="F404" s="5">
        <f>SUMIFS(base_de_dados!$T:$T,base_de_dados!$B:$B,$B404,base_de_dados!$G:$G,F$61,base_de_dados!$H:$H,$L$1,base_de_dados!$C:$C,$A404,base_de_dados!$M:$M,"&lt;=2010",base_de_dados!$O:$O,"&gt;=40543")</f>
        <v>0</v>
      </c>
      <c r="G404" s="5">
        <f>SUMIFS(base_de_dados!$T:$T,base_de_dados!$B:$B,$B404,base_de_dados!$G:$G,G$61,base_de_dados!$H:$H,$L$1,base_de_dados!$C:$C,$A404,base_de_dados!$M:$M,"&lt;=2010",base_de_dados!$O:$O,"&gt;=40543")</f>
        <v>0</v>
      </c>
      <c r="H404" s="5">
        <f>SUMIFS(base_de_dados!$T:$T,base_de_dados!$B:$B,$B404,base_de_dados!$G:$G,H$61,base_de_dados!$H:$H,$L$1,base_de_dados!$C:$C,$A404,base_de_dados!$M:$M,"&lt;=2010",base_de_dados!$O:$O,"&gt;=40543")</f>
        <v>0</v>
      </c>
      <c r="I404" s="5">
        <f>SUMIFS(base_de_dados!$T:$T,base_de_dados!$B:$B,$B404,base_de_dados!$G:$G,I$61,base_de_dados!$H:$H,$L$1,base_de_dados!$C:$C,$A404,base_de_dados!$M:$M,"&lt;=2010",base_de_dados!$O:$O,"&gt;=40543")</f>
        <v>0</v>
      </c>
      <c r="J404" s="5">
        <f>SUMIFS(base_de_dados!$T:$T,base_de_dados!$B:$B,$B404,base_de_dados!$G:$G,J$61,base_de_dados!$H:$H,$L$1,base_de_dados!$C:$C,$A404,base_de_dados!$M:$M,"&lt;=2010",base_de_dados!$O:$O,"&gt;=40543")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SUMIFS(base_de_dados!$T:$T,base_de_dados!$B:$B,$B405,base_de_dados!$G:$G,C$61,base_de_dados!$H:$H,$L$1,base_de_dados!$C:$C,$A405,base_de_dados!$M:$M,"&lt;=2010",base_de_dados!$O:$O,"&gt;=40543")</f>
        <v>0</v>
      </c>
      <c r="D405" s="5">
        <f>SUMIFS(base_de_dados!$T:$T,base_de_dados!$B:$B,$B405,base_de_dados!$G:$G,D$61,base_de_dados!$H:$H,$L$1,base_de_dados!$C:$C,$A405,base_de_dados!$M:$M,"&lt;=2010",base_de_dados!$O:$O,"&gt;=40543")</f>
        <v>0</v>
      </c>
      <c r="E405" s="5">
        <f>SUMIFS(base_de_dados!$T:$T,base_de_dados!$B:$B,$B405,base_de_dados!$G:$G,E$61,base_de_dados!$H:$H,$L$1,base_de_dados!$C:$C,$A405,base_de_dados!$M:$M,"&lt;=2010",base_de_dados!$O:$O,"&gt;=40543")</f>
        <v>0</v>
      </c>
      <c r="F405" s="5">
        <f>SUMIFS(base_de_dados!$T:$T,base_de_dados!$B:$B,$B405,base_de_dados!$G:$G,F$61,base_de_dados!$H:$H,$L$1,base_de_dados!$C:$C,$A405,base_de_dados!$M:$M,"&lt;=2010",base_de_dados!$O:$O,"&gt;=40543")</f>
        <v>0</v>
      </c>
      <c r="G405" s="5">
        <f>SUMIFS(base_de_dados!$T:$T,base_de_dados!$B:$B,$B405,base_de_dados!$G:$G,G$61,base_de_dados!$H:$H,$L$1,base_de_dados!$C:$C,$A405,base_de_dados!$M:$M,"&lt;=2010",base_de_dados!$O:$O,"&gt;=40543")</f>
        <v>0</v>
      </c>
      <c r="H405" s="5">
        <f>SUMIFS(base_de_dados!$T:$T,base_de_dados!$B:$B,$B405,base_de_dados!$G:$G,H$61,base_de_dados!$H:$H,$L$1,base_de_dados!$C:$C,$A405,base_de_dados!$M:$M,"&lt;=2010",base_de_dados!$O:$O,"&gt;=40543")</f>
        <v>0</v>
      </c>
      <c r="I405" s="5">
        <f>SUMIFS(base_de_dados!$T:$T,base_de_dados!$B:$B,$B405,base_de_dados!$G:$G,I$61,base_de_dados!$H:$H,$L$1,base_de_dados!$C:$C,$A405,base_de_dados!$M:$M,"&lt;=2010",base_de_dados!$O:$O,"&gt;=40543")</f>
        <v>0</v>
      </c>
      <c r="J405" s="5">
        <f>SUMIFS(base_de_dados!$T:$T,base_de_dados!$B:$B,$B405,base_de_dados!$G:$G,J$61,base_de_dados!$H:$H,$L$1,base_de_dados!$C:$C,$A405,base_de_dados!$M:$M,"&lt;=2010",base_de_dados!$O:$O,"&gt;=40543")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SUMIFS(base_de_dados!$T:$T,base_de_dados!$B:$B,$B406,base_de_dados!$G:$G,C$61,base_de_dados!$H:$H,$L$1,base_de_dados!$C:$C,$A406,base_de_dados!$M:$M,"&lt;=2010",base_de_dados!$O:$O,"&gt;=40543")</f>
        <v>0</v>
      </c>
      <c r="D406" s="5">
        <f>SUMIFS(base_de_dados!$T:$T,base_de_dados!$B:$B,$B406,base_de_dados!$G:$G,D$61,base_de_dados!$H:$H,$L$1,base_de_dados!$C:$C,$A406,base_de_dados!$M:$M,"&lt;=2010",base_de_dados!$O:$O,"&gt;=40543")</f>
        <v>4.1666666666666664E-2</v>
      </c>
      <c r="E406" s="5">
        <f>SUMIFS(base_de_dados!$T:$T,base_de_dados!$B:$B,$B406,base_de_dados!$G:$G,E$61,base_de_dados!$H:$H,$L$1,base_de_dados!$C:$C,$A406,base_de_dados!$M:$M,"&lt;=2010",base_de_dados!$O:$O,"&gt;=40543")</f>
        <v>8.4687975646879758E-4</v>
      </c>
      <c r="F406" s="5">
        <f>SUMIFS(base_de_dados!$T:$T,base_de_dados!$B:$B,$B406,base_de_dados!$G:$G,F$61,base_de_dados!$H:$H,$L$1,base_de_dados!$C:$C,$A406,base_de_dados!$M:$M,"&lt;=2010",base_de_dados!$O:$O,"&gt;=40543")</f>
        <v>0.32949153348554033</v>
      </c>
      <c r="G406" s="5">
        <f>SUMIFS(base_de_dados!$T:$T,base_de_dados!$B:$B,$B406,base_de_dados!$G:$G,G$61,base_de_dados!$H:$H,$L$1,base_de_dados!$C:$C,$A406,base_de_dados!$M:$M,"&lt;=2010",base_de_dados!$O:$O,"&gt;=40543")</f>
        <v>0</v>
      </c>
      <c r="H406" s="5">
        <f>SUMIFS(base_de_dados!$T:$T,base_de_dados!$B:$B,$B406,base_de_dados!$G:$G,H$61,base_de_dados!$H:$H,$L$1,base_de_dados!$C:$C,$A406,base_de_dados!$M:$M,"&lt;=2010",base_de_dados!$O:$O,"&gt;=40543")</f>
        <v>0</v>
      </c>
      <c r="I406" s="5">
        <f>SUMIFS(base_de_dados!$T:$T,base_de_dados!$B:$B,$B406,base_de_dados!$G:$G,I$61,base_de_dados!$H:$H,$L$1,base_de_dados!$C:$C,$A406,base_de_dados!$M:$M,"&lt;=2010",base_de_dados!$O:$O,"&gt;=40543")</f>
        <v>0</v>
      </c>
      <c r="J406" s="5">
        <f>SUMIFS(base_de_dados!$T:$T,base_de_dados!$B:$B,$B406,base_de_dados!$G:$G,J$61,base_de_dados!$H:$H,$L$1,base_de_dados!$C:$C,$A406,base_de_dados!$M:$M,"&lt;=2010",base_de_dados!$O:$O,"&gt;=40543")</f>
        <v>0</v>
      </c>
      <c r="K406" s="32">
        <f t="shared" si="10"/>
        <v>0.37200507990867582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SUMIFS(base_de_dados!$T:$T,base_de_dados!$B:$B,$B407,base_de_dados!$G:$G,C$61,base_de_dados!$H:$H,$L$1,base_de_dados!$C:$C,$A407,base_de_dados!$M:$M,"&lt;=2010",base_de_dados!$O:$O,"&gt;=40543")</f>
        <v>0</v>
      </c>
      <c r="D407" s="5">
        <f>SUMIFS(base_de_dados!$T:$T,base_de_dados!$B:$B,$B407,base_de_dados!$G:$G,D$61,base_de_dados!$H:$H,$L$1,base_de_dados!$C:$C,$A407,base_de_dados!$M:$M,"&lt;=2010",base_de_dados!$O:$O,"&gt;=40543")</f>
        <v>0</v>
      </c>
      <c r="E407" s="5">
        <f>SUMIFS(base_de_dados!$T:$T,base_de_dados!$B:$B,$B407,base_de_dados!$G:$G,E$61,base_de_dados!$H:$H,$L$1,base_de_dados!$C:$C,$A407,base_de_dados!$M:$M,"&lt;=2010",base_de_dados!$O:$O,"&gt;=40543")</f>
        <v>0</v>
      </c>
      <c r="F407" s="5">
        <f>SUMIFS(base_de_dados!$T:$T,base_de_dados!$B:$B,$B407,base_de_dados!$G:$G,F$61,base_de_dados!$H:$H,$L$1,base_de_dados!$C:$C,$A407,base_de_dados!$M:$M,"&lt;=2010",base_de_dados!$O:$O,"&gt;=40543")</f>
        <v>0</v>
      </c>
      <c r="G407" s="5">
        <f>SUMIFS(base_de_dados!$T:$T,base_de_dados!$B:$B,$B407,base_de_dados!$G:$G,G$61,base_de_dados!$H:$H,$L$1,base_de_dados!$C:$C,$A407,base_de_dados!$M:$M,"&lt;=2010",base_de_dados!$O:$O,"&gt;=40543")</f>
        <v>0</v>
      </c>
      <c r="H407" s="5">
        <f>SUMIFS(base_de_dados!$T:$T,base_de_dados!$B:$B,$B407,base_de_dados!$G:$G,H$61,base_de_dados!$H:$H,$L$1,base_de_dados!$C:$C,$A407,base_de_dados!$M:$M,"&lt;=2010",base_de_dados!$O:$O,"&gt;=40543")</f>
        <v>0</v>
      </c>
      <c r="I407" s="5">
        <f>SUMIFS(base_de_dados!$T:$T,base_de_dados!$B:$B,$B407,base_de_dados!$G:$G,I$61,base_de_dados!$H:$H,$L$1,base_de_dados!$C:$C,$A407,base_de_dados!$M:$M,"&lt;=2010",base_de_dados!$O:$O,"&gt;=40543")</f>
        <v>0</v>
      </c>
      <c r="J407" s="5">
        <f>SUMIFS(base_de_dados!$T:$T,base_de_dados!$B:$B,$B407,base_de_dados!$G:$G,J$61,base_de_dados!$H:$H,$L$1,base_de_dados!$C:$C,$A407,base_de_dados!$M:$M,"&lt;=2010",base_de_dados!$O:$O,"&gt;=40543")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SUMIFS(base_de_dados!$T:$T,base_de_dados!$B:$B,$B408,base_de_dados!$G:$G,C$61,base_de_dados!$H:$H,$L$1,base_de_dados!$C:$C,$A408,base_de_dados!$M:$M,"&lt;=2010",base_de_dados!$O:$O,"&gt;=40543")</f>
        <v>0</v>
      </c>
      <c r="D408" s="5">
        <f>SUMIFS(base_de_dados!$T:$T,base_de_dados!$B:$B,$B408,base_de_dados!$G:$G,D$61,base_de_dados!$H:$H,$L$1,base_de_dados!$C:$C,$A408,base_de_dados!$M:$M,"&lt;=2010",base_de_dados!$O:$O,"&gt;=40543")</f>
        <v>0.15</v>
      </c>
      <c r="E408" s="5">
        <f>SUMIFS(base_de_dados!$T:$T,base_de_dados!$B:$B,$B408,base_de_dados!$G:$G,E$61,base_de_dados!$H:$H,$L$1,base_de_dados!$C:$C,$A408,base_de_dados!$M:$M,"&lt;=2010",base_de_dados!$O:$O,"&gt;=40543")</f>
        <v>1.9178082191780823E-2</v>
      </c>
      <c r="F408" s="5">
        <f>SUMIFS(base_de_dados!$T:$T,base_de_dados!$B:$B,$B408,base_de_dados!$G:$G,F$61,base_de_dados!$H:$H,$L$1,base_de_dados!$C:$C,$A408,base_de_dados!$M:$M,"&lt;=2010",base_de_dados!$O:$O,"&gt;=40543")</f>
        <v>0.11821283612379503</v>
      </c>
      <c r="G408" s="5">
        <f>SUMIFS(base_de_dados!$T:$T,base_de_dados!$B:$B,$B408,base_de_dados!$G:$G,G$61,base_de_dados!$H:$H,$L$1,base_de_dados!$C:$C,$A408,base_de_dados!$M:$M,"&lt;=2010",base_de_dados!$O:$O,"&gt;=40543")</f>
        <v>0</v>
      </c>
      <c r="H408" s="5">
        <f>SUMIFS(base_de_dados!$T:$T,base_de_dados!$B:$B,$B408,base_de_dados!$G:$G,H$61,base_de_dados!$H:$H,$L$1,base_de_dados!$C:$C,$A408,base_de_dados!$M:$M,"&lt;=2010",base_de_dados!$O:$O,"&gt;=40543")</f>
        <v>0</v>
      </c>
      <c r="I408" s="5">
        <f>SUMIFS(base_de_dados!$T:$T,base_de_dados!$B:$B,$B408,base_de_dados!$G:$G,I$61,base_de_dados!$H:$H,$L$1,base_de_dados!$C:$C,$A408,base_de_dados!$M:$M,"&lt;=2010",base_de_dados!$O:$O,"&gt;=40543")</f>
        <v>0</v>
      </c>
      <c r="J408" s="5">
        <f>SUMIFS(base_de_dados!$T:$T,base_de_dados!$B:$B,$B408,base_de_dados!$G:$G,J$61,base_de_dados!$H:$H,$L$1,base_de_dados!$C:$C,$A408,base_de_dados!$M:$M,"&lt;=2010",base_de_dados!$O:$O,"&gt;=40543")</f>
        <v>0</v>
      </c>
      <c r="K408" s="32">
        <f t="shared" si="10"/>
        <v>0.28739091831557584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SUMIFS(base_de_dados!$T:$T,base_de_dados!$B:$B,$B409,base_de_dados!$G:$G,C$61,base_de_dados!$H:$H,$L$1,base_de_dados!$C:$C,$A409,base_de_dados!$M:$M,"&lt;=2010",base_de_dados!$O:$O,"&gt;=40543")</f>
        <v>0</v>
      </c>
      <c r="D409" s="5">
        <f>SUMIFS(base_de_dados!$T:$T,base_de_dados!$B:$B,$B409,base_de_dados!$G:$G,D$61,base_de_dados!$H:$H,$L$1,base_de_dados!$C:$C,$A409,base_de_dados!$M:$M,"&lt;=2010",base_de_dados!$O:$O,"&gt;=40543")</f>
        <v>0.01</v>
      </c>
      <c r="E409" s="5">
        <f>SUMIFS(base_de_dados!$T:$T,base_de_dados!$B:$B,$B409,base_de_dados!$G:$G,E$61,base_de_dados!$H:$H,$L$1,base_de_dados!$C:$C,$A409,base_de_dados!$M:$M,"&lt;=2010",base_de_dados!$O:$O,"&gt;=40543")</f>
        <v>0</v>
      </c>
      <c r="F409" s="5">
        <f>SUMIFS(base_de_dados!$T:$T,base_de_dados!$B:$B,$B409,base_de_dados!$G:$G,F$61,base_de_dados!$H:$H,$L$1,base_de_dados!$C:$C,$A409,base_de_dados!$M:$M,"&lt;=2010",base_de_dados!$O:$O,"&gt;=40543")</f>
        <v>1.8721461187214611E-3</v>
      </c>
      <c r="G409" s="5">
        <f>SUMIFS(base_de_dados!$T:$T,base_de_dados!$B:$B,$B409,base_de_dados!$G:$G,G$61,base_de_dados!$H:$H,$L$1,base_de_dados!$C:$C,$A409,base_de_dados!$M:$M,"&lt;=2010",base_de_dados!$O:$O,"&gt;=40543")</f>
        <v>0</v>
      </c>
      <c r="H409" s="5">
        <f>SUMIFS(base_de_dados!$T:$T,base_de_dados!$B:$B,$B409,base_de_dados!$G:$G,H$61,base_de_dados!$H:$H,$L$1,base_de_dados!$C:$C,$A409,base_de_dados!$M:$M,"&lt;=2010",base_de_dados!$O:$O,"&gt;=40543")</f>
        <v>0</v>
      </c>
      <c r="I409" s="5">
        <f>SUMIFS(base_de_dados!$T:$T,base_de_dados!$B:$B,$B409,base_de_dados!$G:$G,I$61,base_de_dados!$H:$H,$L$1,base_de_dados!$C:$C,$A409,base_de_dados!$M:$M,"&lt;=2010",base_de_dados!$O:$O,"&gt;=40543")</f>
        <v>0</v>
      </c>
      <c r="J409" s="5">
        <f>SUMIFS(base_de_dados!$T:$T,base_de_dados!$B:$B,$B409,base_de_dados!$G:$G,J$61,base_de_dados!$H:$H,$L$1,base_de_dados!$C:$C,$A409,base_de_dados!$M:$M,"&lt;=2010",base_de_dados!$O:$O,"&gt;=40543")</f>
        <v>0.46111111111111114</v>
      </c>
      <c r="K409" s="32">
        <f t="shared" si="10"/>
        <v>0.47298325722983259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SUMIFS(base_de_dados!$T:$T,base_de_dados!$B:$B,$B410,base_de_dados!$G:$G,C$61,base_de_dados!$H:$H,$L$1,base_de_dados!$C:$C,$A410,base_de_dados!$M:$M,"&lt;=2010",base_de_dados!$O:$O,"&gt;=40543")</f>
        <v>0</v>
      </c>
      <c r="D410" s="5">
        <f>SUMIFS(base_de_dados!$T:$T,base_de_dados!$B:$B,$B410,base_de_dados!$G:$G,D$61,base_de_dados!$H:$H,$L$1,base_de_dados!$C:$C,$A410,base_de_dados!$M:$M,"&lt;=2010",base_de_dados!$O:$O,"&gt;=40543")</f>
        <v>0</v>
      </c>
      <c r="E410" s="5">
        <f>SUMIFS(base_de_dados!$T:$T,base_de_dados!$B:$B,$B410,base_de_dados!$G:$G,E$61,base_de_dados!$H:$H,$L$1,base_de_dados!$C:$C,$A410,base_de_dados!$M:$M,"&lt;=2010",base_de_dados!$O:$O,"&gt;=40543")</f>
        <v>0</v>
      </c>
      <c r="F410" s="5">
        <f>SUMIFS(base_de_dados!$T:$T,base_de_dados!$B:$B,$B410,base_de_dados!$G:$G,F$61,base_de_dados!$H:$H,$L$1,base_de_dados!$C:$C,$A410,base_de_dados!$M:$M,"&lt;=2010",base_de_dados!$O:$O,"&gt;=40543")</f>
        <v>0</v>
      </c>
      <c r="G410" s="5">
        <f>SUMIFS(base_de_dados!$T:$T,base_de_dados!$B:$B,$B410,base_de_dados!$G:$G,G$61,base_de_dados!$H:$H,$L$1,base_de_dados!$C:$C,$A410,base_de_dados!$M:$M,"&lt;=2010",base_de_dados!$O:$O,"&gt;=40543")</f>
        <v>0</v>
      </c>
      <c r="H410" s="5">
        <f>SUMIFS(base_de_dados!$T:$T,base_de_dados!$B:$B,$B410,base_de_dados!$G:$G,H$61,base_de_dados!$H:$H,$L$1,base_de_dados!$C:$C,$A410,base_de_dados!$M:$M,"&lt;=2010",base_de_dados!$O:$O,"&gt;=40543")</f>
        <v>0</v>
      </c>
      <c r="I410" s="5">
        <f>SUMIFS(base_de_dados!$T:$T,base_de_dados!$B:$B,$B410,base_de_dados!$G:$G,I$61,base_de_dados!$H:$H,$L$1,base_de_dados!$C:$C,$A410,base_de_dados!$M:$M,"&lt;=2010",base_de_dados!$O:$O,"&gt;=40543")</f>
        <v>0</v>
      </c>
      <c r="J410" s="5">
        <f>SUMIFS(base_de_dados!$T:$T,base_de_dados!$B:$B,$B410,base_de_dados!$G:$G,J$61,base_de_dados!$H:$H,$L$1,base_de_dados!$C:$C,$A410,base_de_dados!$M:$M,"&lt;=2010",base_de_dados!$O:$O,"&gt;=40543")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SUMIFS(base_de_dados!$T:$T,base_de_dados!$B:$B,$B411,base_de_dados!$G:$G,C$61,base_de_dados!$H:$H,$L$1,base_de_dados!$C:$C,$A411,base_de_dados!$M:$M,"&lt;=2010",base_de_dados!$O:$O,"&gt;=40543")</f>
        <v>0</v>
      </c>
      <c r="D411" s="5">
        <f>SUMIFS(base_de_dados!$T:$T,base_de_dados!$B:$B,$B411,base_de_dados!$G:$G,D$61,base_de_dados!$H:$H,$L$1,base_de_dados!$C:$C,$A411,base_de_dados!$M:$M,"&lt;=2010",base_de_dados!$O:$O,"&gt;=40543")</f>
        <v>0</v>
      </c>
      <c r="E411" s="5">
        <f>SUMIFS(base_de_dados!$T:$T,base_de_dados!$B:$B,$B411,base_de_dados!$G:$G,E$61,base_de_dados!$H:$H,$L$1,base_de_dados!$C:$C,$A411,base_de_dados!$M:$M,"&lt;=2010",base_de_dados!$O:$O,"&gt;=40543")</f>
        <v>0</v>
      </c>
      <c r="F411" s="5">
        <f>SUMIFS(base_de_dados!$T:$T,base_de_dados!$B:$B,$B411,base_de_dados!$G:$G,F$61,base_de_dados!$H:$H,$L$1,base_de_dados!$C:$C,$A411,base_de_dados!$M:$M,"&lt;=2010",base_de_dados!$O:$O,"&gt;=40543")</f>
        <v>0</v>
      </c>
      <c r="G411" s="5">
        <f>SUMIFS(base_de_dados!$T:$T,base_de_dados!$B:$B,$B411,base_de_dados!$G:$G,G$61,base_de_dados!$H:$H,$L$1,base_de_dados!$C:$C,$A411,base_de_dados!$M:$M,"&lt;=2010",base_de_dados!$O:$O,"&gt;=40543")</f>
        <v>0</v>
      </c>
      <c r="H411" s="5">
        <f>SUMIFS(base_de_dados!$T:$T,base_de_dados!$B:$B,$B411,base_de_dados!$G:$G,H$61,base_de_dados!$H:$H,$L$1,base_de_dados!$C:$C,$A411,base_de_dados!$M:$M,"&lt;=2010",base_de_dados!$O:$O,"&gt;=40543")</f>
        <v>0</v>
      </c>
      <c r="I411" s="5">
        <f>SUMIFS(base_de_dados!$T:$T,base_de_dados!$B:$B,$B411,base_de_dados!$G:$G,I$61,base_de_dados!$H:$H,$L$1,base_de_dados!$C:$C,$A411,base_de_dados!$M:$M,"&lt;=2010",base_de_dados!$O:$O,"&gt;=40543")</f>
        <v>0</v>
      </c>
      <c r="J411" s="5">
        <f>SUMIFS(base_de_dados!$T:$T,base_de_dados!$B:$B,$B411,base_de_dados!$G:$G,J$61,base_de_dados!$H:$H,$L$1,base_de_dados!$C:$C,$A411,base_de_dados!$M:$M,"&lt;=2010",base_de_dados!$O:$O,"&gt;=40543")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SUMIFS(base_de_dados!$T:$T,base_de_dados!$B:$B,$B412,base_de_dados!$G:$G,C$61,base_de_dados!$H:$H,$L$1,base_de_dados!$C:$C,$A412,base_de_dados!$M:$M,"&lt;=2010",base_de_dados!$O:$O,"&gt;=40543")</f>
        <v>0</v>
      </c>
      <c r="D412" s="5">
        <f>SUMIFS(base_de_dados!$T:$T,base_de_dados!$B:$B,$B412,base_de_dados!$G:$G,D$61,base_de_dados!$H:$H,$L$1,base_de_dados!$C:$C,$A412,base_de_dados!$M:$M,"&lt;=2010",base_de_dados!$O:$O,"&gt;=40543")</f>
        <v>0</v>
      </c>
      <c r="E412" s="5">
        <f>SUMIFS(base_de_dados!$T:$T,base_de_dados!$B:$B,$B412,base_de_dados!$G:$G,E$61,base_de_dados!$H:$H,$L$1,base_de_dados!$C:$C,$A412,base_de_dados!$M:$M,"&lt;=2010",base_de_dados!$O:$O,"&gt;=40543")</f>
        <v>0</v>
      </c>
      <c r="F412" s="5">
        <f>SUMIFS(base_de_dados!$T:$T,base_de_dados!$B:$B,$B412,base_de_dados!$G:$G,F$61,base_de_dados!$H:$H,$L$1,base_de_dados!$C:$C,$A412,base_de_dados!$M:$M,"&lt;=2010",base_de_dados!$O:$O,"&gt;=40543")</f>
        <v>0</v>
      </c>
      <c r="G412" s="5">
        <f>SUMIFS(base_de_dados!$T:$T,base_de_dados!$B:$B,$B412,base_de_dados!$G:$G,G$61,base_de_dados!$H:$H,$L$1,base_de_dados!$C:$C,$A412,base_de_dados!$M:$M,"&lt;=2010",base_de_dados!$O:$O,"&gt;=40543")</f>
        <v>0</v>
      </c>
      <c r="H412" s="5">
        <f>SUMIFS(base_de_dados!$T:$T,base_de_dados!$B:$B,$B412,base_de_dados!$G:$G,H$61,base_de_dados!$H:$H,$L$1,base_de_dados!$C:$C,$A412,base_de_dados!$M:$M,"&lt;=2010",base_de_dados!$O:$O,"&gt;=40543")</f>
        <v>0</v>
      </c>
      <c r="I412" s="5">
        <f>SUMIFS(base_de_dados!$T:$T,base_de_dados!$B:$B,$B412,base_de_dados!$G:$G,I$61,base_de_dados!$H:$H,$L$1,base_de_dados!$C:$C,$A412,base_de_dados!$M:$M,"&lt;=2010",base_de_dados!$O:$O,"&gt;=40543")</f>
        <v>0</v>
      </c>
      <c r="J412" s="5">
        <f>SUMIFS(base_de_dados!$T:$T,base_de_dados!$B:$B,$B412,base_de_dados!$G:$G,J$61,base_de_dados!$H:$H,$L$1,base_de_dados!$C:$C,$A412,base_de_dados!$M:$M,"&lt;=2010",base_de_dados!$O:$O,"&gt;=40543")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SUMIFS(base_de_dados!$T:$T,base_de_dados!$B:$B,$B413,base_de_dados!$G:$G,C$61,base_de_dados!$H:$H,$L$1,base_de_dados!$C:$C,$A413,base_de_dados!$M:$M,"&lt;=2010",base_de_dados!$O:$O,"&gt;=40543")</f>
        <v>0</v>
      </c>
      <c r="D413" s="5">
        <f>SUMIFS(base_de_dados!$T:$T,base_de_dados!$B:$B,$B413,base_de_dados!$G:$G,D$61,base_de_dados!$H:$H,$L$1,base_de_dados!$C:$C,$A413,base_de_dados!$M:$M,"&lt;=2010",base_de_dados!$O:$O,"&gt;=40543")</f>
        <v>0</v>
      </c>
      <c r="E413" s="5">
        <f>SUMIFS(base_de_dados!$T:$T,base_de_dados!$B:$B,$B413,base_de_dados!$G:$G,E$61,base_de_dados!$H:$H,$L$1,base_de_dados!$C:$C,$A413,base_de_dados!$M:$M,"&lt;=2010",base_de_dados!$O:$O,"&gt;=40543")</f>
        <v>0</v>
      </c>
      <c r="F413" s="5">
        <f>SUMIFS(base_de_dados!$T:$T,base_de_dados!$B:$B,$B413,base_de_dados!$G:$G,F$61,base_de_dados!$H:$H,$L$1,base_de_dados!$C:$C,$A413,base_de_dados!$M:$M,"&lt;=2010",base_de_dados!$O:$O,"&gt;=40543")</f>
        <v>0</v>
      </c>
      <c r="G413" s="5">
        <f>SUMIFS(base_de_dados!$T:$T,base_de_dados!$B:$B,$B413,base_de_dados!$G:$G,G$61,base_de_dados!$H:$H,$L$1,base_de_dados!$C:$C,$A413,base_de_dados!$M:$M,"&lt;=2010",base_de_dados!$O:$O,"&gt;=40543")</f>
        <v>0</v>
      </c>
      <c r="H413" s="5">
        <f>SUMIFS(base_de_dados!$T:$T,base_de_dados!$B:$B,$B413,base_de_dados!$G:$G,H$61,base_de_dados!$H:$H,$L$1,base_de_dados!$C:$C,$A413,base_de_dados!$M:$M,"&lt;=2010",base_de_dados!$O:$O,"&gt;=40543")</f>
        <v>0</v>
      </c>
      <c r="I413" s="5">
        <f>SUMIFS(base_de_dados!$T:$T,base_de_dados!$B:$B,$B413,base_de_dados!$G:$G,I$61,base_de_dados!$H:$H,$L$1,base_de_dados!$C:$C,$A413,base_de_dados!$M:$M,"&lt;=2010",base_de_dados!$O:$O,"&gt;=40543")</f>
        <v>0</v>
      </c>
      <c r="J413" s="5">
        <f>SUMIFS(base_de_dados!$T:$T,base_de_dados!$B:$B,$B413,base_de_dados!$G:$G,J$61,base_de_dados!$H:$H,$L$1,base_de_dados!$C:$C,$A413,base_de_dados!$M:$M,"&lt;=2010",base_de_dados!$O:$O,"&gt;=40543")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SUMIFS(base_de_dados!$T:$T,base_de_dados!$B:$B,$B414,base_de_dados!$G:$G,C$61,base_de_dados!$H:$H,$L$1,base_de_dados!$C:$C,$A414,base_de_dados!$M:$M,"&lt;=2010",base_de_dados!$O:$O,"&gt;=40543")</f>
        <v>0</v>
      </c>
      <c r="D414" s="5">
        <f>SUMIFS(base_de_dados!$T:$T,base_de_dados!$B:$B,$B414,base_de_dados!$G:$G,D$61,base_de_dados!$H:$H,$L$1,base_de_dados!$C:$C,$A414,base_de_dados!$M:$M,"&lt;=2010",base_de_dados!$O:$O,"&gt;=40543")</f>
        <v>0</v>
      </c>
      <c r="E414" s="5">
        <f>SUMIFS(base_de_dados!$T:$T,base_de_dados!$B:$B,$B414,base_de_dados!$G:$G,E$61,base_de_dados!$H:$H,$L$1,base_de_dados!$C:$C,$A414,base_de_dados!$M:$M,"&lt;=2010",base_de_dados!$O:$O,"&gt;=40543")</f>
        <v>0</v>
      </c>
      <c r="F414" s="5">
        <f>SUMIFS(base_de_dados!$T:$T,base_de_dados!$B:$B,$B414,base_de_dados!$G:$G,F$61,base_de_dados!$H:$H,$L$1,base_de_dados!$C:$C,$A414,base_de_dados!$M:$M,"&lt;=2010",base_de_dados!$O:$O,"&gt;=40543")</f>
        <v>0</v>
      </c>
      <c r="G414" s="5">
        <f>SUMIFS(base_de_dados!$T:$T,base_de_dados!$B:$B,$B414,base_de_dados!$G:$G,G$61,base_de_dados!$H:$H,$L$1,base_de_dados!$C:$C,$A414,base_de_dados!$M:$M,"&lt;=2010",base_de_dados!$O:$O,"&gt;=40543")</f>
        <v>0</v>
      </c>
      <c r="H414" s="5">
        <f>SUMIFS(base_de_dados!$T:$T,base_de_dados!$B:$B,$B414,base_de_dados!$G:$G,H$61,base_de_dados!$H:$H,$L$1,base_de_dados!$C:$C,$A414,base_de_dados!$M:$M,"&lt;=2010",base_de_dados!$O:$O,"&gt;=40543")</f>
        <v>0</v>
      </c>
      <c r="I414" s="5">
        <f>SUMIFS(base_de_dados!$T:$T,base_de_dados!$B:$B,$B414,base_de_dados!$G:$G,I$61,base_de_dados!$H:$H,$L$1,base_de_dados!$C:$C,$A414,base_de_dados!$M:$M,"&lt;=2010",base_de_dados!$O:$O,"&gt;=40543")</f>
        <v>0</v>
      </c>
      <c r="J414" s="5">
        <f>SUMIFS(base_de_dados!$T:$T,base_de_dados!$B:$B,$B414,base_de_dados!$G:$G,J$61,base_de_dados!$H:$H,$L$1,base_de_dados!$C:$C,$A414,base_de_dados!$M:$M,"&lt;=2010",base_de_dados!$O:$O,"&gt;=40543")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SUMIFS(base_de_dados!$T:$T,base_de_dados!$B:$B,$B415,base_de_dados!$G:$G,C$61,base_de_dados!$H:$H,$L$1,base_de_dados!$C:$C,$A415,base_de_dados!$M:$M,"&lt;=2010",base_de_dados!$O:$O,"&gt;=40543")</f>
        <v>0</v>
      </c>
      <c r="D415" s="5">
        <f>SUMIFS(base_de_dados!$T:$T,base_de_dados!$B:$B,$B415,base_de_dados!$G:$G,D$61,base_de_dados!$H:$H,$L$1,base_de_dados!$C:$C,$A415,base_de_dados!$M:$M,"&lt;=2010",base_de_dados!$O:$O,"&gt;=40543")</f>
        <v>0</v>
      </c>
      <c r="E415" s="5">
        <f>SUMIFS(base_de_dados!$T:$T,base_de_dados!$B:$B,$B415,base_de_dados!$G:$G,E$61,base_de_dados!$H:$H,$L$1,base_de_dados!$C:$C,$A415,base_de_dados!$M:$M,"&lt;=2010",base_de_dados!$O:$O,"&gt;=40543")</f>
        <v>0</v>
      </c>
      <c r="F415" s="5">
        <f>SUMIFS(base_de_dados!$T:$T,base_de_dados!$B:$B,$B415,base_de_dados!$G:$G,F$61,base_de_dados!$H:$H,$L$1,base_de_dados!$C:$C,$A415,base_de_dados!$M:$M,"&lt;=2010",base_de_dados!$O:$O,"&gt;=40543")</f>
        <v>0</v>
      </c>
      <c r="G415" s="5">
        <f>SUMIFS(base_de_dados!$T:$T,base_de_dados!$B:$B,$B415,base_de_dados!$G:$G,G$61,base_de_dados!$H:$H,$L$1,base_de_dados!$C:$C,$A415,base_de_dados!$M:$M,"&lt;=2010",base_de_dados!$O:$O,"&gt;=40543")</f>
        <v>0</v>
      </c>
      <c r="H415" s="5">
        <f>SUMIFS(base_de_dados!$T:$T,base_de_dados!$B:$B,$B415,base_de_dados!$G:$G,H$61,base_de_dados!$H:$H,$L$1,base_de_dados!$C:$C,$A415,base_de_dados!$M:$M,"&lt;=2010",base_de_dados!$O:$O,"&gt;=40543")</f>
        <v>0</v>
      </c>
      <c r="I415" s="5">
        <f>SUMIFS(base_de_dados!$T:$T,base_de_dados!$B:$B,$B415,base_de_dados!$G:$G,I$61,base_de_dados!$H:$H,$L$1,base_de_dados!$C:$C,$A415,base_de_dados!$M:$M,"&lt;=2010",base_de_dados!$O:$O,"&gt;=40543")</f>
        <v>0</v>
      </c>
      <c r="J415" s="5">
        <f>SUMIFS(base_de_dados!$T:$T,base_de_dados!$B:$B,$B415,base_de_dados!$G:$G,J$61,base_de_dados!$H:$H,$L$1,base_de_dados!$C:$C,$A415,base_de_dados!$M:$M,"&lt;=2010",base_de_dados!$O:$O,"&gt;=40543")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SUMIFS(base_de_dados!$T:$T,base_de_dados!$B:$B,$B416,base_de_dados!$G:$G,C$61,base_de_dados!$H:$H,$L$1,base_de_dados!$C:$C,$A416,base_de_dados!$M:$M,"&lt;=2010",base_de_dados!$O:$O,"&gt;=40543")</f>
        <v>0</v>
      </c>
      <c r="D416" s="5">
        <f>SUMIFS(base_de_dados!$T:$T,base_de_dados!$B:$B,$B416,base_de_dados!$G:$G,D$61,base_de_dados!$H:$H,$L$1,base_de_dados!$C:$C,$A416,base_de_dados!$M:$M,"&lt;=2010",base_de_dados!$O:$O,"&gt;=40543")</f>
        <v>0</v>
      </c>
      <c r="E416" s="5">
        <f>SUMIFS(base_de_dados!$T:$T,base_de_dados!$B:$B,$B416,base_de_dados!$G:$G,E$61,base_de_dados!$H:$H,$L$1,base_de_dados!$C:$C,$A416,base_de_dados!$M:$M,"&lt;=2010",base_de_dados!$O:$O,"&gt;=40543")</f>
        <v>0</v>
      </c>
      <c r="F416" s="5">
        <f>SUMIFS(base_de_dados!$T:$T,base_de_dados!$B:$B,$B416,base_de_dados!$G:$G,F$61,base_de_dados!$H:$H,$L$1,base_de_dados!$C:$C,$A416,base_de_dados!$M:$M,"&lt;=2010",base_de_dados!$O:$O,"&gt;=40543")</f>
        <v>0</v>
      </c>
      <c r="G416" s="5">
        <f>SUMIFS(base_de_dados!$T:$T,base_de_dados!$B:$B,$B416,base_de_dados!$G:$G,G$61,base_de_dados!$H:$H,$L$1,base_de_dados!$C:$C,$A416,base_de_dados!$M:$M,"&lt;=2010",base_de_dados!$O:$O,"&gt;=40543")</f>
        <v>0</v>
      </c>
      <c r="H416" s="5">
        <f>SUMIFS(base_de_dados!$T:$T,base_de_dados!$B:$B,$B416,base_de_dados!$G:$G,H$61,base_de_dados!$H:$H,$L$1,base_de_dados!$C:$C,$A416,base_de_dados!$M:$M,"&lt;=2010",base_de_dados!$O:$O,"&gt;=40543")</f>
        <v>0</v>
      </c>
      <c r="I416" s="5">
        <f>SUMIFS(base_de_dados!$T:$T,base_de_dados!$B:$B,$B416,base_de_dados!$G:$G,I$61,base_de_dados!$H:$H,$L$1,base_de_dados!$C:$C,$A416,base_de_dados!$M:$M,"&lt;=2010",base_de_dados!$O:$O,"&gt;=40543")</f>
        <v>0</v>
      </c>
      <c r="J416" s="5">
        <f>SUMIFS(base_de_dados!$T:$T,base_de_dados!$B:$B,$B416,base_de_dados!$G:$G,J$61,base_de_dados!$H:$H,$L$1,base_de_dados!$C:$C,$A416,base_de_dados!$M:$M,"&lt;=2010",base_de_dados!$O:$O,"&gt;=40543")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SUMIFS(base_de_dados!$T:$T,base_de_dados!$B:$B,$B417,base_de_dados!$G:$G,C$61,base_de_dados!$H:$H,$L$1,base_de_dados!$C:$C,$A417,base_de_dados!$M:$M,"&lt;=2010",base_de_dados!$O:$O,"&gt;=40543")</f>
        <v>0</v>
      </c>
      <c r="D417" s="5">
        <f>SUMIFS(base_de_dados!$T:$T,base_de_dados!$B:$B,$B417,base_de_dados!$G:$G,D$61,base_de_dados!$H:$H,$L$1,base_de_dados!$C:$C,$A417,base_de_dados!$M:$M,"&lt;=2010",base_de_dados!$O:$O,"&gt;=40543")</f>
        <v>0</v>
      </c>
      <c r="E417" s="5">
        <f>SUMIFS(base_de_dados!$T:$T,base_de_dados!$B:$B,$B417,base_de_dados!$G:$G,E$61,base_de_dados!$H:$H,$L$1,base_de_dados!$C:$C,$A417,base_de_dados!$M:$M,"&lt;=2010",base_de_dados!$O:$O,"&gt;=40543")</f>
        <v>0</v>
      </c>
      <c r="F417" s="5">
        <f>SUMIFS(base_de_dados!$T:$T,base_de_dados!$B:$B,$B417,base_de_dados!$G:$G,F$61,base_de_dados!$H:$H,$L$1,base_de_dados!$C:$C,$A417,base_de_dados!$M:$M,"&lt;=2010",base_de_dados!$O:$O,"&gt;=40543")</f>
        <v>0</v>
      </c>
      <c r="G417" s="5">
        <f>SUMIFS(base_de_dados!$T:$T,base_de_dados!$B:$B,$B417,base_de_dados!$G:$G,G$61,base_de_dados!$H:$H,$L$1,base_de_dados!$C:$C,$A417,base_de_dados!$M:$M,"&lt;=2010",base_de_dados!$O:$O,"&gt;=40543")</f>
        <v>0</v>
      </c>
      <c r="H417" s="5">
        <f>SUMIFS(base_de_dados!$T:$T,base_de_dados!$B:$B,$B417,base_de_dados!$G:$G,H$61,base_de_dados!$H:$H,$L$1,base_de_dados!$C:$C,$A417,base_de_dados!$M:$M,"&lt;=2010",base_de_dados!$O:$O,"&gt;=40543")</f>
        <v>0</v>
      </c>
      <c r="I417" s="5">
        <f>SUMIFS(base_de_dados!$T:$T,base_de_dados!$B:$B,$B417,base_de_dados!$G:$G,I$61,base_de_dados!$H:$H,$L$1,base_de_dados!$C:$C,$A417,base_de_dados!$M:$M,"&lt;=2010",base_de_dados!$O:$O,"&gt;=40543")</f>
        <v>0</v>
      </c>
      <c r="J417" s="5">
        <f>SUMIFS(base_de_dados!$T:$T,base_de_dados!$B:$B,$B417,base_de_dados!$G:$G,J$61,base_de_dados!$H:$H,$L$1,base_de_dados!$C:$C,$A417,base_de_dados!$M:$M,"&lt;=2010",base_de_dados!$O:$O,"&gt;=40543")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SUMIFS(base_de_dados!$T:$T,base_de_dados!$B:$B,$B418,base_de_dados!$G:$G,C$61,base_de_dados!$H:$H,$L$1,base_de_dados!$C:$C,$A418,base_de_dados!$M:$M,"&lt;=2010",base_de_dados!$O:$O,"&gt;=40543")</f>
        <v>0</v>
      </c>
      <c r="D418" s="5">
        <f>SUMIFS(base_de_dados!$T:$T,base_de_dados!$B:$B,$B418,base_de_dados!$G:$G,D$61,base_de_dados!$H:$H,$L$1,base_de_dados!$C:$C,$A418,base_de_dados!$M:$M,"&lt;=2010",base_de_dados!$O:$O,"&gt;=40543")</f>
        <v>0</v>
      </c>
      <c r="E418" s="5">
        <f>SUMIFS(base_de_dados!$T:$T,base_de_dados!$B:$B,$B418,base_de_dados!$G:$G,E$61,base_de_dados!$H:$H,$L$1,base_de_dados!$C:$C,$A418,base_de_dados!$M:$M,"&lt;=2010",base_de_dados!$O:$O,"&gt;=40543")</f>
        <v>0</v>
      </c>
      <c r="F418" s="5">
        <f>SUMIFS(base_de_dados!$T:$T,base_de_dados!$B:$B,$B418,base_de_dados!$G:$G,F$61,base_de_dados!$H:$H,$L$1,base_de_dados!$C:$C,$A418,base_de_dados!$M:$M,"&lt;=2010",base_de_dados!$O:$O,"&gt;=40543")</f>
        <v>0</v>
      </c>
      <c r="G418" s="5">
        <f>SUMIFS(base_de_dados!$T:$T,base_de_dados!$B:$B,$B418,base_de_dados!$G:$G,G$61,base_de_dados!$H:$H,$L$1,base_de_dados!$C:$C,$A418,base_de_dados!$M:$M,"&lt;=2010",base_de_dados!$O:$O,"&gt;=40543")</f>
        <v>0</v>
      </c>
      <c r="H418" s="5">
        <f>SUMIFS(base_de_dados!$T:$T,base_de_dados!$B:$B,$B418,base_de_dados!$G:$G,H$61,base_de_dados!$H:$H,$L$1,base_de_dados!$C:$C,$A418,base_de_dados!$M:$M,"&lt;=2010",base_de_dados!$O:$O,"&gt;=40543")</f>
        <v>0</v>
      </c>
      <c r="I418" s="5">
        <f>SUMIFS(base_de_dados!$T:$T,base_de_dados!$B:$B,$B418,base_de_dados!$G:$G,I$61,base_de_dados!$H:$H,$L$1,base_de_dados!$C:$C,$A418,base_de_dados!$M:$M,"&lt;=2010",base_de_dados!$O:$O,"&gt;=40543")</f>
        <v>0</v>
      </c>
      <c r="J418" s="5">
        <f>SUMIFS(base_de_dados!$T:$T,base_de_dados!$B:$B,$B418,base_de_dados!$G:$G,J$61,base_de_dados!$H:$H,$L$1,base_de_dados!$C:$C,$A418,base_de_dados!$M:$M,"&lt;=2010",base_de_dados!$O:$O,"&gt;=40543")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SUMIFS(base_de_dados!$T:$T,base_de_dados!$B:$B,$B419,base_de_dados!$G:$G,C$61,base_de_dados!$H:$H,$L$1,base_de_dados!$C:$C,$A419,base_de_dados!$M:$M,"&lt;=2010",base_de_dados!$O:$O,"&gt;=40543")</f>
        <v>0</v>
      </c>
      <c r="D419" s="5">
        <f>SUMIFS(base_de_dados!$T:$T,base_de_dados!$B:$B,$B419,base_de_dados!$G:$G,D$61,base_de_dados!$H:$H,$L$1,base_de_dados!$C:$C,$A419,base_de_dados!$M:$M,"&lt;=2010",base_de_dados!$O:$O,"&gt;=40543")</f>
        <v>0</v>
      </c>
      <c r="E419" s="5">
        <f>SUMIFS(base_de_dados!$T:$T,base_de_dados!$B:$B,$B419,base_de_dados!$G:$G,E$61,base_de_dados!$H:$H,$L$1,base_de_dados!$C:$C,$A419,base_de_dados!$M:$M,"&lt;=2010",base_de_dados!$O:$O,"&gt;=40543")</f>
        <v>0</v>
      </c>
      <c r="F419" s="5">
        <f>SUMIFS(base_de_dados!$T:$T,base_de_dados!$B:$B,$B419,base_de_dados!$G:$G,F$61,base_de_dados!$H:$H,$L$1,base_de_dados!$C:$C,$A419,base_de_dados!$M:$M,"&lt;=2010",base_de_dados!$O:$O,"&gt;=40543")</f>
        <v>0</v>
      </c>
      <c r="G419" s="5">
        <f>SUMIFS(base_de_dados!$T:$T,base_de_dados!$B:$B,$B419,base_de_dados!$G:$G,G$61,base_de_dados!$H:$H,$L$1,base_de_dados!$C:$C,$A419,base_de_dados!$M:$M,"&lt;=2010",base_de_dados!$O:$O,"&gt;=40543")</f>
        <v>0</v>
      </c>
      <c r="H419" s="5">
        <f>SUMIFS(base_de_dados!$T:$T,base_de_dados!$B:$B,$B419,base_de_dados!$G:$G,H$61,base_de_dados!$H:$H,$L$1,base_de_dados!$C:$C,$A419,base_de_dados!$M:$M,"&lt;=2010",base_de_dados!$O:$O,"&gt;=40543")</f>
        <v>0</v>
      </c>
      <c r="I419" s="5">
        <f>SUMIFS(base_de_dados!$T:$T,base_de_dados!$B:$B,$B419,base_de_dados!$G:$G,I$61,base_de_dados!$H:$H,$L$1,base_de_dados!$C:$C,$A419,base_de_dados!$M:$M,"&lt;=2010",base_de_dados!$O:$O,"&gt;=40543")</f>
        <v>0</v>
      </c>
      <c r="J419" s="5">
        <f>SUMIFS(base_de_dados!$T:$T,base_de_dados!$B:$B,$B419,base_de_dados!$G:$G,J$61,base_de_dados!$H:$H,$L$1,base_de_dados!$C:$C,$A419,base_de_dados!$M:$M,"&lt;=2010",base_de_dados!$O:$O,"&gt;=40543")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SUMIFS(base_de_dados!$T:$T,base_de_dados!$B:$B,$B420,base_de_dados!$G:$G,C$61,base_de_dados!$H:$H,$L$1,base_de_dados!$C:$C,$A420,base_de_dados!$M:$M,"&lt;=2010",base_de_dados!$O:$O,"&gt;=40543")</f>
        <v>0</v>
      </c>
      <c r="D420" s="5">
        <f>SUMIFS(base_de_dados!$T:$T,base_de_dados!$B:$B,$B420,base_de_dados!$G:$G,D$61,base_de_dados!$H:$H,$L$1,base_de_dados!$C:$C,$A420,base_de_dados!$M:$M,"&lt;=2010",base_de_dados!$O:$O,"&gt;=40543")</f>
        <v>0</v>
      </c>
      <c r="E420" s="5">
        <f>SUMIFS(base_de_dados!$T:$T,base_de_dados!$B:$B,$B420,base_de_dados!$G:$G,E$61,base_de_dados!$H:$H,$L$1,base_de_dados!$C:$C,$A420,base_de_dados!$M:$M,"&lt;=2010",base_de_dados!$O:$O,"&gt;=40543")</f>
        <v>0</v>
      </c>
      <c r="F420" s="5">
        <f>SUMIFS(base_de_dados!$T:$T,base_de_dados!$B:$B,$B420,base_de_dados!$G:$G,F$61,base_de_dados!$H:$H,$L$1,base_de_dados!$C:$C,$A420,base_de_dados!$M:$M,"&lt;=2010",base_de_dados!$O:$O,"&gt;=40543")</f>
        <v>4.8309868087265347E-2</v>
      </c>
      <c r="G420" s="5">
        <f>SUMIFS(base_de_dados!$T:$T,base_de_dados!$B:$B,$B420,base_de_dados!$G:$G,G$61,base_de_dados!$H:$H,$L$1,base_de_dados!$C:$C,$A420,base_de_dados!$M:$M,"&lt;=2010",base_de_dados!$O:$O,"&gt;=40543")</f>
        <v>0</v>
      </c>
      <c r="H420" s="5">
        <f>SUMIFS(base_de_dados!$T:$T,base_de_dados!$B:$B,$B420,base_de_dados!$G:$G,H$61,base_de_dados!$H:$H,$L$1,base_de_dados!$C:$C,$A420,base_de_dados!$M:$M,"&lt;=2010",base_de_dados!$O:$O,"&gt;=40543")</f>
        <v>0</v>
      </c>
      <c r="I420" s="5">
        <f>SUMIFS(base_de_dados!$T:$T,base_de_dados!$B:$B,$B420,base_de_dados!$G:$G,I$61,base_de_dados!$H:$H,$L$1,base_de_dados!$C:$C,$A420,base_de_dados!$M:$M,"&lt;=2010",base_de_dados!$O:$O,"&gt;=40543")</f>
        <v>0</v>
      </c>
      <c r="J420" s="5">
        <f>SUMIFS(base_de_dados!$T:$T,base_de_dados!$B:$B,$B420,base_de_dados!$G:$G,J$61,base_de_dados!$H:$H,$L$1,base_de_dados!$C:$C,$A420,base_de_dados!$M:$M,"&lt;=2010",base_de_dados!$O:$O,"&gt;=40543")</f>
        <v>0</v>
      </c>
      <c r="K420" s="32">
        <f t="shared" si="10"/>
        <v>4.8309868087265347E-2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SUMIFS(base_de_dados!$T:$T,base_de_dados!$B:$B,$B421,base_de_dados!$G:$G,C$61,base_de_dados!$H:$H,$L$1,base_de_dados!$C:$C,$A421,base_de_dados!$M:$M,"&lt;=2010",base_de_dados!$O:$O,"&gt;=40543")</f>
        <v>0</v>
      </c>
      <c r="D421" s="5">
        <f>SUMIFS(base_de_dados!$T:$T,base_de_dados!$B:$B,$B421,base_de_dados!$G:$G,D$61,base_de_dados!$H:$H,$L$1,base_de_dados!$C:$C,$A421,base_de_dados!$M:$M,"&lt;=2010",base_de_dados!$O:$O,"&gt;=40543")</f>
        <v>0</v>
      </c>
      <c r="E421" s="5">
        <f>SUMIFS(base_de_dados!$T:$T,base_de_dados!$B:$B,$B421,base_de_dados!$G:$G,E$61,base_de_dados!$H:$H,$L$1,base_de_dados!$C:$C,$A421,base_de_dados!$M:$M,"&lt;=2010",base_de_dados!$O:$O,"&gt;=40543")</f>
        <v>0</v>
      </c>
      <c r="F421" s="5">
        <f>SUMIFS(base_de_dados!$T:$T,base_de_dados!$B:$B,$B421,base_de_dados!$G:$G,F$61,base_de_dados!$H:$H,$L$1,base_de_dados!$C:$C,$A421,base_de_dados!$M:$M,"&lt;=2010",base_de_dados!$O:$O,"&gt;=40543")</f>
        <v>0</v>
      </c>
      <c r="G421" s="5">
        <f>SUMIFS(base_de_dados!$T:$T,base_de_dados!$B:$B,$B421,base_de_dados!$G:$G,G$61,base_de_dados!$H:$H,$L$1,base_de_dados!$C:$C,$A421,base_de_dados!$M:$M,"&lt;=2010",base_de_dados!$O:$O,"&gt;=40543")</f>
        <v>0</v>
      </c>
      <c r="H421" s="5">
        <f>SUMIFS(base_de_dados!$T:$T,base_de_dados!$B:$B,$B421,base_de_dados!$G:$G,H$61,base_de_dados!$H:$H,$L$1,base_de_dados!$C:$C,$A421,base_de_dados!$M:$M,"&lt;=2010",base_de_dados!$O:$O,"&gt;=40543")</f>
        <v>0</v>
      </c>
      <c r="I421" s="5">
        <f>SUMIFS(base_de_dados!$T:$T,base_de_dados!$B:$B,$B421,base_de_dados!$G:$G,I$61,base_de_dados!$H:$H,$L$1,base_de_dados!$C:$C,$A421,base_de_dados!$M:$M,"&lt;=2010",base_de_dados!$O:$O,"&gt;=40543")</f>
        <v>0</v>
      </c>
      <c r="J421" s="5">
        <f>SUMIFS(base_de_dados!$T:$T,base_de_dados!$B:$B,$B421,base_de_dados!$G:$G,J$61,base_de_dados!$H:$H,$L$1,base_de_dados!$C:$C,$A421,base_de_dados!$M:$M,"&lt;=2010",base_de_dados!$O:$O,"&gt;=40543")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SUMIFS(base_de_dados!$T:$T,base_de_dados!$B:$B,$B422,base_de_dados!$G:$G,C$61,base_de_dados!$H:$H,$L$1,base_de_dados!$C:$C,$A422,base_de_dados!$M:$M,"&lt;=2010",base_de_dados!$O:$O,"&gt;=40543")</f>
        <v>0</v>
      </c>
      <c r="D422" s="5">
        <f>SUMIFS(base_de_dados!$T:$T,base_de_dados!$B:$B,$B422,base_de_dados!$G:$G,D$61,base_de_dados!$H:$H,$L$1,base_de_dados!$C:$C,$A422,base_de_dados!$M:$M,"&lt;=2010",base_de_dados!$O:$O,"&gt;=40543")</f>
        <v>0</v>
      </c>
      <c r="E422" s="5">
        <f>SUMIFS(base_de_dados!$T:$T,base_de_dados!$B:$B,$B422,base_de_dados!$G:$G,E$61,base_de_dados!$H:$H,$L$1,base_de_dados!$C:$C,$A422,base_de_dados!$M:$M,"&lt;=2010",base_de_dados!$O:$O,"&gt;=40543")</f>
        <v>0</v>
      </c>
      <c r="F422" s="5">
        <f>SUMIFS(base_de_dados!$T:$T,base_de_dados!$B:$B,$B422,base_de_dados!$G:$G,F$61,base_de_dados!$H:$H,$L$1,base_de_dados!$C:$C,$A422,base_de_dados!$M:$M,"&lt;=2010",base_de_dados!$O:$O,"&gt;=40543")</f>
        <v>0</v>
      </c>
      <c r="G422" s="5">
        <f>SUMIFS(base_de_dados!$T:$T,base_de_dados!$B:$B,$B422,base_de_dados!$G:$G,G$61,base_de_dados!$H:$H,$L$1,base_de_dados!$C:$C,$A422,base_de_dados!$M:$M,"&lt;=2010",base_de_dados!$O:$O,"&gt;=40543")</f>
        <v>0</v>
      </c>
      <c r="H422" s="5">
        <f>SUMIFS(base_de_dados!$T:$T,base_de_dados!$B:$B,$B422,base_de_dados!$G:$G,H$61,base_de_dados!$H:$H,$L$1,base_de_dados!$C:$C,$A422,base_de_dados!$M:$M,"&lt;=2010",base_de_dados!$O:$O,"&gt;=40543")</f>
        <v>0</v>
      </c>
      <c r="I422" s="5">
        <f>SUMIFS(base_de_dados!$T:$T,base_de_dados!$B:$B,$B422,base_de_dados!$G:$G,I$61,base_de_dados!$H:$H,$L$1,base_de_dados!$C:$C,$A422,base_de_dados!$M:$M,"&lt;=2010",base_de_dados!$O:$O,"&gt;=40543")</f>
        <v>0</v>
      </c>
      <c r="J422" s="5">
        <f>SUMIFS(base_de_dados!$T:$T,base_de_dados!$B:$B,$B422,base_de_dados!$G:$G,J$61,base_de_dados!$H:$H,$L$1,base_de_dados!$C:$C,$A422,base_de_dados!$M:$M,"&lt;=2010",base_de_dados!$O:$O,"&gt;=40543")</f>
        <v>0</v>
      </c>
      <c r="K422" s="32">
        <f t="shared" si="10"/>
        <v>0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SUMIFS(base_de_dados!$T:$T,base_de_dados!$B:$B,$B423,base_de_dados!$G:$G,C$61,base_de_dados!$H:$H,$L$1,base_de_dados!$C:$C,$A423,base_de_dados!$M:$M,"&lt;=2010",base_de_dados!$O:$O,"&gt;=40543")</f>
        <v>0</v>
      </c>
      <c r="D423" s="5">
        <f>SUMIFS(base_de_dados!$T:$T,base_de_dados!$B:$B,$B423,base_de_dados!$G:$G,D$61,base_de_dados!$H:$H,$L$1,base_de_dados!$C:$C,$A423,base_de_dados!$M:$M,"&lt;=2010",base_de_dados!$O:$O,"&gt;=40543")</f>
        <v>0</v>
      </c>
      <c r="E423" s="5">
        <f>SUMIFS(base_de_dados!$T:$T,base_de_dados!$B:$B,$B423,base_de_dados!$G:$G,E$61,base_de_dados!$H:$H,$L$1,base_de_dados!$C:$C,$A423,base_de_dados!$M:$M,"&lt;=2010",base_de_dados!$O:$O,"&gt;=40543")</f>
        <v>0</v>
      </c>
      <c r="F423" s="5">
        <f>SUMIFS(base_de_dados!$T:$T,base_de_dados!$B:$B,$B423,base_de_dados!$G:$G,F$61,base_de_dados!$H:$H,$L$1,base_de_dados!$C:$C,$A423,base_de_dados!$M:$M,"&lt;=2010",base_de_dados!$O:$O,"&gt;=40543")</f>
        <v>0</v>
      </c>
      <c r="G423" s="5">
        <f>SUMIFS(base_de_dados!$T:$T,base_de_dados!$B:$B,$B423,base_de_dados!$G:$G,G$61,base_de_dados!$H:$H,$L$1,base_de_dados!$C:$C,$A423,base_de_dados!$M:$M,"&lt;=2010",base_de_dados!$O:$O,"&gt;=40543")</f>
        <v>0</v>
      </c>
      <c r="H423" s="5">
        <f>SUMIFS(base_de_dados!$T:$T,base_de_dados!$B:$B,$B423,base_de_dados!$G:$G,H$61,base_de_dados!$H:$H,$L$1,base_de_dados!$C:$C,$A423,base_de_dados!$M:$M,"&lt;=2010",base_de_dados!$O:$O,"&gt;=40543")</f>
        <v>0</v>
      </c>
      <c r="I423" s="5">
        <f>SUMIFS(base_de_dados!$T:$T,base_de_dados!$B:$B,$B423,base_de_dados!$G:$G,I$61,base_de_dados!$H:$H,$L$1,base_de_dados!$C:$C,$A423,base_de_dados!$M:$M,"&lt;=2010",base_de_dados!$O:$O,"&gt;=40543")</f>
        <v>0</v>
      </c>
      <c r="J423" s="5">
        <f>SUMIFS(base_de_dados!$T:$T,base_de_dados!$B:$B,$B423,base_de_dados!$G:$G,J$61,base_de_dados!$H:$H,$L$1,base_de_dados!$C:$C,$A423,base_de_dados!$M:$M,"&lt;=2010",base_de_dados!$O:$O,"&gt;=40543")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SUMIFS(base_de_dados!$T:$T,base_de_dados!$B:$B,$B424,base_de_dados!$G:$G,C$61,base_de_dados!$H:$H,$L$1,base_de_dados!$C:$C,$A424,base_de_dados!$M:$M,"&lt;=2010",base_de_dados!$O:$O,"&gt;=40543")</f>
        <v>0</v>
      </c>
      <c r="D424" s="5">
        <f>SUMIFS(base_de_dados!$T:$T,base_de_dados!$B:$B,$B424,base_de_dados!$G:$G,D$61,base_de_dados!$H:$H,$L$1,base_de_dados!$C:$C,$A424,base_de_dados!$M:$M,"&lt;=2010",base_de_dados!$O:$O,"&gt;=40543")</f>
        <v>0</v>
      </c>
      <c r="E424" s="5">
        <f>SUMIFS(base_de_dados!$T:$T,base_de_dados!$B:$B,$B424,base_de_dados!$G:$G,E$61,base_de_dados!$H:$H,$L$1,base_de_dados!$C:$C,$A424,base_de_dados!$M:$M,"&lt;=2010",base_de_dados!$O:$O,"&gt;=40543")</f>
        <v>0</v>
      </c>
      <c r="F424" s="5">
        <f>SUMIFS(base_de_dados!$T:$T,base_de_dados!$B:$B,$B424,base_de_dados!$G:$G,F$61,base_de_dados!$H:$H,$L$1,base_de_dados!$C:$C,$A424,base_de_dados!$M:$M,"&lt;=2010",base_de_dados!$O:$O,"&gt;=40543")</f>
        <v>0</v>
      </c>
      <c r="G424" s="5">
        <f>SUMIFS(base_de_dados!$T:$T,base_de_dados!$B:$B,$B424,base_de_dados!$G:$G,G$61,base_de_dados!$H:$H,$L$1,base_de_dados!$C:$C,$A424,base_de_dados!$M:$M,"&lt;=2010",base_de_dados!$O:$O,"&gt;=40543")</f>
        <v>0</v>
      </c>
      <c r="H424" s="5">
        <f>SUMIFS(base_de_dados!$T:$T,base_de_dados!$B:$B,$B424,base_de_dados!$G:$G,H$61,base_de_dados!$H:$H,$L$1,base_de_dados!$C:$C,$A424,base_de_dados!$M:$M,"&lt;=2010",base_de_dados!$O:$O,"&gt;=40543")</f>
        <v>0</v>
      </c>
      <c r="I424" s="5">
        <f>SUMIFS(base_de_dados!$T:$T,base_de_dados!$B:$B,$B424,base_de_dados!$G:$G,I$61,base_de_dados!$H:$H,$L$1,base_de_dados!$C:$C,$A424,base_de_dados!$M:$M,"&lt;=2010",base_de_dados!$O:$O,"&gt;=40543")</f>
        <v>0</v>
      </c>
      <c r="J424" s="5">
        <f>SUMIFS(base_de_dados!$T:$T,base_de_dados!$B:$B,$B424,base_de_dados!$G:$G,J$61,base_de_dados!$H:$H,$L$1,base_de_dados!$C:$C,$A424,base_de_dados!$M:$M,"&lt;=2010",base_de_dados!$O:$O,"&gt;=40543")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SUMIFS(base_de_dados!$T:$T,base_de_dados!$B:$B,$B425,base_de_dados!$G:$G,C$61,base_de_dados!$H:$H,$L$1,base_de_dados!$C:$C,$A425,base_de_dados!$M:$M,"&lt;=2010",base_de_dados!$O:$O,"&gt;=40543")</f>
        <v>0</v>
      </c>
      <c r="D425" s="5">
        <f>SUMIFS(base_de_dados!$T:$T,base_de_dados!$B:$B,$B425,base_de_dados!$G:$G,D$61,base_de_dados!$H:$H,$L$1,base_de_dados!$C:$C,$A425,base_de_dados!$M:$M,"&lt;=2010",base_de_dados!$O:$O,"&gt;=40543")</f>
        <v>4.6806823947234906E-2</v>
      </c>
      <c r="E425" s="5">
        <f>SUMIFS(base_de_dados!$T:$T,base_de_dados!$B:$B,$B425,base_de_dados!$G:$G,E$61,base_de_dados!$H:$H,$L$1,base_de_dados!$C:$C,$A425,base_de_dados!$M:$M,"&lt;=2010",base_de_dados!$O:$O,"&gt;=40543")</f>
        <v>0</v>
      </c>
      <c r="F425" s="5">
        <f>SUMIFS(base_de_dados!$T:$T,base_de_dados!$B:$B,$B425,base_de_dados!$G:$G,F$61,base_de_dados!$H:$H,$L$1,base_de_dados!$C:$C,$A425,base_de_dados!$M:$M,"&lt;=2010",base_de_dados!$O:$O,"&gt;=40543")</f>
        <v>0</v>
      </c>
      <c r="G425" s="5">
        <f>SUMIFS(base_de_dados!$T:$T,base_de_dados!$B:$B,$B425,base_de_dados!$G:$G,G$61,base_de_dados!$H:$H,$L$1,base_de_dados!$C:$C,$A425,base_de_dados!$M:$M,"&lt;=2010",base_de_dados!$O:$O,"&gt;=40543")</f>
        <v>0</v>
      </c>
      <c r="H425" s="5">
        <f>SUMIFS(base_de_dados!$T:$T,base_de_dados!$B:$B,$B425,base_de_dados!$G:$G,H$61,base_de_dados!$H:$H,$L$1,base_de_dados!$C:$C,$A425,base_de_dados!$M:$M,"&lt;=2010",base_de_dados!$O:$O,"&gt;=40543")</f>
        <v>0</v>
      </c>
      <c r="I425" s="5">
        <f>SUMIFS(base_de_dados!$T:$T,base_de_dados!$B:$B,$B425,base_de_dados!$G:$G,I$61,base_de_dados!$H:$H,$L$1,base_de_dados!$C:$C,$A425,base_de_dados!$M:$M,"&lt;=2010",base_de_dados!$O:$O,"&gt;=40543")</f>
        <v>0</v>
      </c>
      <c r="J425" s="5">
        <f>SUMIFS(base_de_dados!$T:$T,base_de_dados!$B:$B,$B425,base_de_dados!$G:$G,J$61,base_de_dados!$H:$H,$L$1,base_de_dados!$C:$C,$A425,base_de_dados!$M:$M,"&lt;=2010",base_de_dados!$O:$O,"&gt;=40543")</f>
        <v>0</v>
      </c>
      <c r="K425" s="32">
        <f t="shared" si="10"/>
        <v>4.6806823947234906E-2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SUMIFS(base_de_dados!$T:$T,base_de_dados!$B:$B,$B426,base_de_dados!$G:$G,C$61,base_de_dados!$H:$H,$L$1,base_de_dados!$C:$C,$A426,base_de_dados!$M:$M,"&lt;=2010",base_de_dados!$O:$O,"&gt;=40543")</f>
        <v>0</v>
      </c>
      <c r="D426" s="5">
        <f>SUMIFS(base_de_dados!$T:$T,base_de_dados!$B:$B,$B426,base_de_dados!$G:$G,D$61,base_de_dados!$H:$H,$L$1,base_de_dados!$C:$C,$A426,base_de_dados!$M:$M,"&lt;=2010",base_de_dados!$O:$O,"&gt;=40543")</f>
        <v>0</v>
      </c>
      <c r="E426" s="5">
        <f>SUMIFS(base_de_dados!$T:$T,base_de_dados!$B:$B,$B426,base_de_dados!$G:$G,E$61,base_de_dados!$H:$H,$L$1,base_de_dados!$C:$C,$A426,base_de_dados!$M:$M,"&lt;=2010",base_de_dados!$O:$O,"&gt;=40543")</f>
        <v>0</v>
      </c>
      <c r="F426" s="5">
        <f>SUMIFS(base_de_dados!$T:$T,base_de_dados!$B:$B,$B426,base_de_dados!$G:$G,F$61,base_de_dados!$H:$H,$L$1,base_de_dados!$C:$C,$A426,base_de_dados!$M:$M,"&lt;=2010",base_de_dados!$O:$O,"&gt;=40543")</f>
        <v>0</v>
      </c>
      <c r="G426" s="5">
        <f>SUMIFS(base_de_dados!$T:$T,base_de_dados!$B:$B,$B426,base_de_dados!$G:$G,G$61,base_de_dados!$H:$H,$L$1,base_de_dados!$C:$C,$A426,base_de_dados!$M:$M,"&lt;=2010",base_de_dados!$O:$O,"&gt;=40543")</f>
        <v>0</v>
      </c>
      <c r="H426" s="5">
        <f>SUMIFS(base_de_dados!$T:$T,base_de_dados!$B:$B,$B426,base_de_dados!$G:$G,H$61,base_de_dados!$H:$H,$L$1,base_de_dados!$C:$C,$A426,base_de_dados!$M:$M,"&lt;=2010",base_de_dados!$O:$O,"&gt;=40543")</f>
        <v>0</v>
      </c>
      <c r="I426" s="5">
        <f>SUMIFS(base_de_dados!$T:$T,base_de_dados!$B:$B,$B426,base_de_dados!$G:$G,I$61,base_de_dados!$H:$H,$L$1,base_de_dados!$C:$C,$A426,base_de_dados!$M:$M,"&lt;=2010",base_de_dados!$O:$O,"&gt;=40543")</f>
        <v>0</v>
      </c>
      <c r="J426" s="5">
        <f>SUMIFS(base_de_dados!$T:$T,base_de_dados!$B:$B,$B426,base_de_dados!$G:$G,J$61,base_de_dados!$H:$H,$L$1,base_de_dados!$C:$C,$A426,base_de_dados!$M:$M,"&lt;=2010",base_de_dados!$O:$O,"&gt;=40543")</f>
        <v>0</v>
      </c>
      <c r="K426" s="32">
        <f t="shared" si="10"/>
        <v>0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SUMIFS(base_de_dados!$T:$T,base_de_dados!$B:$B,$B427,base_de_dados!$G:$G,C$61,base_de_dados!$H:$H,$L$1,base_de_dados!$C:$C,$A427,base_de_dados!$M:$M,"&lt;=2010",base_de_dados!$O:$O,"&gt;=40543")</f>
        <v>0</v>
      </c>
      <c r="D427" s="5">
        <f>SUMIFS(base_de_dados!$T:$T,base_de_dados!$B:$B,$B427,base_de_dados!$G:$G,D$61,base_de_dados!$H:$H,$L$1,base_de_dados!$C:$C,$A427,base_de_dados!$M:$M,"&lt;=2010",base_de_dados!$O:$O,"&gt;=40543")</f>
        <v>0</v>
      </c>
      <c r="E427" s="5">
        <f>SUMIFS(base_de_dados!$T:$T,base_de_dados!$B:$B,$B427,base_de_dados!$G:$G,E$61,base_de_dados!$H:$H,$L$1,base_de_dados!$C:$C,$A427,base_de_dados!$M:$M,"&lt;=2010",base_de_dados!$O:$O,"&gt;=40543")</f>
        <v>0</v>
      </c>
      <c r="F427" s="5">
        <f>SUMIFS(base_de_dados!$T:$T,base_de_dados!$B:$B,$B427,base_de_dados!$G:$G,F$61,base_de_dados!$H:$H,$L$1,base_de_dados!$C:$C,$A427,base_de_dados!$M:$M,"&lt;=2010",base_de_dados!$O:$O,"&gt;=40543")</f>
        <v>0</v>
      </c>
      <c r="G427" s="5">
        <f>SUMIFS(base_de_dados!$T:$T,base_de_dados!$B:$B,$B427,base_de_dados!$G:$G,G$61,base_de_dados!$H:$H,$L$1,base_de_dados!$C:$C,$A427,base_de_dados!$M:$M,"&lt;=2010",base_de_dados!$O:$O,"&gt;=40543")</f>
        <v>0</v>
      </c>
      <c r="H427" s="5">
        <f>SUMIFS(base_de_dados!$T:$T,base_de_dados!$B:$B,$B427,base_de_dados!$G:$G,H$61,base_de_dados!$H:$H,$L$1,base_de_dados!$C:$C,$A427,base_de_dados!$M:$M,"&lt;=2010",base_de_dados!$O:$O,"&gt;=40543")</f>
        <v>0</v>
      </c>
      <c r="I427" s="5">
        <f>SUMIFS(base_de_dados!$T:$T,base_de_dados!$B:$B,$B427,base_de_dados!$G:$G,I$61,base_de_dados!$H:$H,$L$1,base_de_dados!$C:$C,$A427,base_de_dados!$M:$M,"&lt;=2010",base_de_dados!$O:$O,"&gt;=40543")</f>
        <v>0</v>
      </c>
      <c r="J427" s="5">
        <f>SUMIFS(base_de_dados!$T:$T,base_de_dados!$B:$B,$B427,base_de_dados!$G:$G,J$61,base_de_dados!$H:$H,$L$1,base_de_dados!$C:$C,$A427,base_de_dados!$M:$M,"&lt;=2010",base_de_dados!$O:$O,"&gt;=40543")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SUMIFS(base_de_dados!$T:$T,base_de_dados!$B:$B,$B428,base_de_dados!$G:$G,C$61,base_de_dados!$H:$H,$L$1,base_de_dados!$C:$C,$A428,base_de_dados!$M:$M,"&lt;=2010",base_de_dados!$O:$O,"&gt;=40543")</f>
        <v>0</v>
      </c>
      <c r="D428" s="5">
        <f>SUMIFS(base_de_dados!$T:$T,base_de_dados!$B:$B,$B428,base_de_dados!$G:$G,D$61,base_de_dados!$H:$H,$L$1,base_de_dados!$C:$C,$A428,base_de_dados!$M:$M,"&lt;=2010",base_de_dados!$O:$O,"&gt;=40543")</f>
        <v>0</v>
      </c>
      <c r="E428" s="5">
        <f>SUMIFS(base_de_dados!$T:$T,base_de_dados!$B:$B,$B428,base_de_dados!$G:$G,E$61,base_de_dados!$H:$H,$L$1,base_de_dados!$C:$C,$A428,base_de_dados!$M:$M,"&lt;=2010",base_de_dados!$O:$O,"&gt;=40543")</f>
        <v>0</v>
      </c>
      <c r="F428" s="5">
        <f>SUMIFS(base_de_dados!$T:$T,base_de_dados!$B:$B,$B428,base_de_dados!$G:$G,F$61,base_de_dados!$H:$H,$L$1,base_de_dados!$C:$C,$A428,base_de_dados!$M:$M,"&lt;=2010",base_de_dados!$O:$O,"&gt;=40543")</f>
        <v>0</v>
      </c>
      <c r="G428" s="5">
        <f>SUMIFS(base_de_dados!$T:$T,base_de_dados!$B:$B,$B428,base_de_dados!$G:$G,G$61,base_de_dados!$H:$H,$L$1,base_de_dados!$C:$C,$A428,base_de_dados!$M:$M,"&lt;=2010",base_de_dados!$O:$O,"&gt;=40543")</f>
        <v>0</v>
      </c>
      <c r="H428" s="5">
        <f>SUMIFS(base_de_dados!$T:$T,base_de_dados!$B:$B,$B428,base_de_dados!$G:$G,H$61,base_de_dados!$H:$H,$L$1,base_de_dados!$C:$C,$A428,base_de_dados!$M:$M,"&lt;=2010",base_de_dados!$O:$O,"&gt;=40543")</f>
        <v>0</v>
      </c>
      <c r="I428" s="5">
        <f>SUMIFS(base_de_dados!$T:$T,base_de_dados!$B:$B,$B428,base_de_dados!$G:$G,I$61,base_de_dados!$H:$H,$L$1,base_de_dados!$C:$C,$A428,base_de_dados!$M:$M,"&lt;=2010",base_de_dados!$O:$O,"&gt;=40543")</f>
        <v>0</v>
      </c>
      <c r="J428" s="5">
        <f>SUMIFS(base_de_dados!$T:$T,base_de_dados!$B:$B,$B428,base_de_dados!$G:$G,J$61,base_de_dados!$H:$H,$L$1,base_de_dados!$C:$C,$A428,base_de_dados!$M:$M,"&lt;=2010",base_de_dados!$O:$O,"&gt;=40543")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SUMIFS(base_de_dados!$T:$T,base_de_dados!$B:$B,$B429,base_de_dados!$G:$G,C$61,base_de_dados!$H:$H,$L$1,base_de_dados!$C:$C,$A429,base_de_dados!$M:$M,"&lt;=2010",base_de_dados!$O:$O,"&gt;=40543")</f>
        <v>0</v>
      </c>
      <c r="D429" s="5">
        <f>SUMIFS(base_de_dados!$T:$T,base_de_dados!$B:$B,$B429,base_de_dados!$G:$G,D$61,base_de_dados!$H:$H,$L$1,base_de_dados!$C:$C,$A429,base_de_dados!$M:$M,"&lt;=2010",base_de_dados!$O:$O,"&gt;=40543")</f>
        <v>0</v>
      </c>
      <c r="E429" s="5">
        <f>SUMIFS(base_de_dados!$T:$T,base_de_dados!$B:$B,$B429,base_de_dados!$G:$G,E$61,base_de_dados!$H:$H,$L$1,base_de_dados!$C:$C,$A429,base_de_dados!$M:$M,"&lt;=2010",base_de_dados!$O:$O,"&gt;=40543")</f>
        <v>0</v>
      </c>
      <c r="F429" s="5">
        <f>SUMIFS(base_de_dados!$T:$T,base_de_dados!$B:$B,$B429,base_de_dados!$G:$G,F$61,base_de_dados!$H:$H,$L$1,base_de_dados!$C:$C,$A429,base_de_dados!$M:$M,"&lt;=2010",base_de_dados!$O:$O,"&gt;=40543")</f>
        <v>0</v>
      </c>
      <c r="G429" s="5">
        <f>SUMIFS(base_de_dados!$T:$T,base_de_dados!$B:$B,$B429,base_de_dados!$G:$G,G$61,base_de_dados!$H:$H,$L$1,base_de_dados!$C:$C,$A429,base_de_dados!$M:$M,"&lt;=2010",base_de_dados!$O:$O,"&gt;=40543")</f>
        <v>0</v>
      </c>
      <c r="H429" s="5">
        <f>SUMIFS(base_de_dados!$T:$T,base_de_dados!$B:$B,$B429,base_de_dados!$G:$G,H$61,base_de_dados!$H:$H,$L$1,base_de_dados!$C:$C,$A429,base_de_dados!$M:$M,"&lt;=2010",base_de_dados!$O:$O,"&gt;=40543")</f>
        <v>0</v>
      </c>
      <c r="I429" s="5">
        <f>SUMIFS(base_de_dados!$T:$T,base_de_dados!$B:$B,$B429,base_de_dados!$G:$G,I$61,base_de_dados!$H:$H,$L$1,base_de_dados!$C:$C,$A429,base_de_dados!$M:$M,"&lt;=2010",base_de_dados!$O:$O,"&gt;=40543")</f>
        <v>0</v>
      </c>
      <c r="J429" s="5">
        <f>SUMIFS(base_de_dados!$T:$T,base_de_dados!$B:$B,$B429,base_de_dados!$G:$G,J$61,base_de_dados!$H:$H,$L$1,base_de_dados!$C:$C,$A429,base_de_dados!$M:$M,"&lt;=2010",base_de_dados!$O:$O,"&gt;=40543")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SUMIFS(base_de_dados!$T:$T,base_de_dados!$B:$B,$B430,base_de_dados!$G:$G,C$61,base_de_dados!$H:$H,$L$1,base_de_dados!$C:$C,$A430,base_de_dados!$M:$M,"&lt;=2010",base_de_dados!$O:$O,"&gt;=40543")</f>
        <v>0</v>
      </c>
      <c r="D430" s="5">
        <f>SUMIFS(base_de_dados!$T:$T,base_de_dados!$B:$B,$B430,base_de_dados!$G:$G,D$61,base_de_dados!$H:$H,$L$1,base_de_dados!$C:$C,$A430,base_de_dados!$M:$M,"&lt;=2010",base_de_dados!$O:$O,"&gt;=40543")</f>
        <v>0</v>
      </c>
      <c r="E430" s="5">
        <f>SUMIFS(base_de_dados!$T:$T,base_de_dados!$B:$B,$B430,base_de_dados!$G:$G,E$61,base_de_dados!$H:$H,$L$1,base_de_dados!$C:$C,$A430,base_de_dados!$M:$M,"&lt;=2010",base_de_dados!$O:$O,"&gt;=40543")</f>
        <v>0</v>
      </c>
      <c r="F430" s="5">
        <f>SUMIFS(base_de_dados!$T:$T,base_de_dados!$B:$B,$B430,base_de_dados!$G:$G,F$61,base_de_dados!$H:$H,$L$1,base_de_dados!$C:$C,$A430,base_de_dados!$M:$M,"&lt;=2010",base_de_dados!$O:$O,"&gt;=40543")</f>
        <v>0</v>
      </c>
      <c r="G430" s="5">
        <f>SUMIFS(base_de_dados!$T:$T,base_de_dados!$B:$B,$B430,base_de_dados!$G:$G,G$61,base_de_dados!$H:$H,$L$1,base_de_dados!$C:$C,$A430,base_de_dados!$M:$M,"&lt;=2010",base_de_dados!$O:$O,"&gt;=40543")</f>
        <v>0</v>
      </c>
      <c r="H430" s="5">
        <f>SUMIFS(base_de_dados!$T:$T,base_de_dados!$B:$B,$B430,base_de_dados!$G:$G,H$61,base_de_dados!$H:$H,$L$1,base_de_dados!$C:$C,$A430,base_de_dados!$M:$M,"&lt;=2010",base_de_dados!$O:$O,"&gt;=40543")</f>
        <v>0</v>
      </c>
      <c r="I430" s="5">
        <f>SUMIFS(base_de_dados!$T:$T,base_de_dados!$B:$B,$B430,base_de_dados!$G:$G,I$61,base_de_dados!$H:$H,$L$1,base_de_dados!$C:$C,$A430,base_de_dados!$M:$M,"&lt;=2010",base_de_dados!$O:$O,"&gt;=40543")</f>
        <v>0</v>
      </c>
      <c r="J430" s="5">
        <f>SUMIFS(base_de_dados!$T:$T,base_de_dados!$B:$B,$B430,base_de_dados!$G:$G,J$61,base_de_dados!$H:$H,$L$1,base_de_dados!$C:$C,$A430,base_de_dados!$M:$M,"&lt;=2010",base_de_dados!$O:$O,"&gt;=40543")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SUMIFS(base_de_dados!$T:$T,base_de_dados!$B:$B,$B431,base_de_dados!$G:$G,C$61,base_de_dados!$H:$H,$L$1,base_de_dados!$C:$C,$A431,base_de_dados!$M:$M,"&lt;=2010",base_de_dados!$O:$O,"&gt;=40543")</f>
        <v>0</v>
      </c>
      <c r="D431" s="5">
        <f>SUMIFS(base_de_dados!$T:$T,base_de_dados!$B:$B,$B431,base_de_dados!$G:$G,D$61,base_de_dados!$H:$H,$L$1,base_de_dados!$C:$C,$A431,base_de_dados!$M:$M,"&lt;=2010",base_de_dados!$O:$O,"&gt;=40543")</f>
        <v>0</v>
      </c>
      <c r="E431" s="5">
        <f>SUMIFS(base_de_dados!$T:$T,base_de_dados!$B:$B,$B431,base_de_dados!$G:$G,E$61,base_de_dados!$H:$H,$L$1,base_de_dados!$C:$C,$A431,base_de_dados!$M:$M,"&lt;=2010",base_de_dados!$O:$O,"&gt;=40543")</f>
        <v>0</v>
      </c>
      <c r="F431" s="5">
        <f>SUMIFS(base_de_dados!$T:$T,base_de_dados!$B:$B,$B431,base_de_dados!$G:$G,F$61,base_de_dados!$H:$H,$L$1,base_de_dados!$C:$C,$A431,base_de_dados!$M:$M,"&lt;=2010",base_de_dados!$O:$O,"&gt;=40543")</f>
        <v>0</v>
      </c>
      <c r="G431" s="5">
        <f>SUMIFS(base_de_dados!$T:$T,base_de_dados!$B:$B,$B431,base_de_dados!$G:$G,G$61,base_de_dados!$H:$H,$L$1,base_de_dados!$C:$C,$A431,base_de_dados!$M:$M,"&lt;=2010",base_de_dados!$O:$O,"&gt;=40543")</f>
        <v>0</v>
      </c>
      <c r="H431" s="5">
        <f>SUMIFS(base_de_dados!$T:$T,base_de_dados!$B:$B,$B431,base_de_dados!$G:$G,H$61,base_de_dados!$H:$H,$L$1,base_de_dados!$C:$C,$A431,base_de_dados!$M:$M,"&lt;=2010",base_de_dados!$O:$O,"&gt;=40543")</f>
        <v>0</v>
      </c>
      <c r="I431" s="5">
        <f>SUMIFS(base_de_dados!$T:$T,base_de_dados!$B:$B,$B431,base_de_dados!$G:$G,I$61,base_de_dados!$H:$H,$L$1,base_de_dados!$C:$C,$A431,base_de_dados!$M:$M,"&lt;=2010",base_de_dados!$O:$O,"&gt;=40543")</f>
        <v>0</v>
      </c>
      <c r="J431" s="5">
        <f>SUMIFS(base_de_dados!$T:$T,base_de_dados!$B:$B,$B431,base_de_dados!$G:$G,J$61,base_de_dados!$H:$H,$L$1,base_de_dados!$C:$C,$A431,base_de_dados!$M:$M,"&lt;=2010",base_de_dados!$O:$O,"&gt;=40543")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SUMIFS(base_de_dados!$T:$T,base_de_dados!$B:$B,$B432,base_de_dados!$G:$G,C$61,base_de_dados!$H:$H,$L$1,base_de_dados!$C:$C,$A432,base_de_dados!$M:$M,"&lt;=2010",base_de_dados!$O:$O,"&gt;=40543")</f>
        <v>0</v>
      </c>
      <c r="D432" s="5">
        <f>SUMIFS(base_de_dados!$T:$T,base_de_dados!$B:$B,$B432,base_de_dados!$G:$G,D$61,base_de_dados!$H:$H,$L$1,base_de_dados!$C:$C,$A432,base_de_dados!$M:$M,"&lt;=2010",base_de_dados!$O:$O,"&gt;=40543")</f>
        <v>0</v>
      </c>
      <c r="E432" s="5">
        <f>SUMIFS(base_de_dados!$T:$T,base_de_dados!$B:$B,$B432,base_de_dados!$G:$G,E$61,base_de_dados!$H:$H,$L$1,base_de_dados!$C:$C,$A432,base_de_dados!$M:$M,"&lt;=2010",base_de_dados!$O:$O,"&gt;=40543")</f>
        <v>0</v>
      </c>
      <c r="F432" s="5">
        <f>SUMIFS(base_de_dados!$T:$T,base_de_dados!$B:$B,$B432,base_de_dados!$G:$G,F$61,base_de_dados!$H:$H,$L$1,base_de_dados!$C:$C,$A432,base_de_dados!$M:$M,"&lt;=2010",base_de_dados!$O:$O,"&gt;=40543")</f>
        <v>0</v>
      </c>
      <c r="G432" s="5">
        <f>SUMIFS(base_de_dados!$T:$T,base_de_dados!$B:$B,$B432,base_de_dados!$G:$G,G$61,base_de_dados!$H:$H,$L$1,base_de_dados!$C:$C,$A432,base_de_dados!$M:$M,"&lt;=2010",base_de_dados!$O:$O,"&gt;=40543")</f>
        <v>0</v>
      </c>
      <c r="H432" s="5">
        <f>SUMIFS(base_de_dados!$T:$T,base_de_dados!$B:$B,$B432,base_de_dados!$G:$G,H$61,base_de_dados!$H:$H,$L$1,base_de_dados!$C:$C,$A432,base_de_dados!$M:$M,"&lt;=2010",base_de_dados!$O:$O,"&gt;=40543")</f>
        <v>0</v>
      </c>
      <c r="I432" s="5">
        <f>SUMIFS(base_de_dados!$T:$T,base_de_dados!$B:$B,$B432,base_de_dados!$G:$G,I$61,base_de_dados!$H:$H,$L$1,base_de_dados!$C:$C,$A432,base_de_dados!$M:$M,"&lt;=2010",base_de_dados!$O:$O,"&gt;=40543")</f>
        <v>0</v>
      </c>
      <c r="J432" s="5">
        <f>SUMIFS(base_de_dados!$T:$T,base_de_dados!$B:$B,$B432,base_de_dados!$G:$G,J$61,base_de_dados!$H:$H,$L$1,base_de_dados!$C:$C,$A432,base_de_dados!$M:$M,"&lt;=2010",base_de_dados!$O:$O,"&gt;=40543")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SUMIFS(base_de_dados!$T:$T,base_de_dados!$B:$B,$B433,base_de_dados!$G:$G,C$61,base_de_dados!$H:$H,$L$1,base_de_dados!$C:$C,$A433,base_de_dados!$M:$M,"&lt;=2010",base_de_dados!$O:$O,"&gt;=40543")</f>
        <v>0</v>
      </c>
      <c r="D433" s="5">
        <f>SUMIFS(base_de_dados!$T:$T,base_de_dados!$B:$B,$B433,base_de_dados!$G:$G,D$61,base_de_dados!$H:$H,$L$1,base_de_dados!$C:$C,$A433,base_de_dados!$M:$M,"&lt;=2010",base_de_dados!$O:$O,"&gt;=40543")</f>
        <v>0</v>
      </c>
      <c r="E433" s="5">
        <f>SUMIFS(base_de_dados!$T:$T,base_de_dados!$B:$B,$B433,base_de_dados!$G:$G,E$61,base_de_dados!$H:$H,$L$1,base_de_dados!$C:$C,$A433,base_de_dados!$M:$M,"&lt;=2010",base_de_dados!$O:$O,"&gt;=40543")</f>
        <v>0</v>
      </c>
      <c r="F433" s="5">
        <f>SUMIFS(base_de_dados!$T:$T,base_de_dados!$B:$B,$B433,base_de_dados!$G:$G,F$61,base_de_dados!$H:$H,$L$1,base_de_dados!$C:$C,$A433,base_de_dados!$M:$M,"&lt;=2010",base_de_dados!$O:$O,"&gt;=40543")</f>
        <v>0</v>
      </c>
      <c r="G433" s="5">
        <f>SUMIFS(base_de_dados!$T:$T,base_de_dados!$B:$B,$B433,base_de_dados!$G:$G,G$61,base_de_dados!$H:$H,$L$1,base_de_dados!$C:$C,$A433,base_de_dados!$M:$M,"&lt;=2010",base_de_dados!$O:$O,"&gt;=40543")</f>
        <v>0</v>
      </c>
      <c r="H433" s="5">
        <f>SUMIFS(base_de_dados!$T:$T,base_de_dados!$B:$B,$B433,base_de_dados!$G:$G,H$61,base_de_dados!$H:$H,$L$1,base_de_dados!$C:$C,$A433,base_de_dados!$M:$M,"&lt;=2010",base_de_dados!$O:$O,"&gt;=40543")</f>
        <v>0</v>
      </c>
      <c r="I433" s="5">
        <f>SUMIFS(base_de_dados!$T:$T,base_de_dados!$B:$B,$B433,base_de_dados!$G:$G,I$61,base_de_dados!$H:$H,$L$1,base_de_dados!$C:$C,$A433,base_de_dados!$M:$M,"&lt;=2010",base_de_dados!$O:$O,"&gt;=40543")</f>
        <v>0</v>
      </c>
      <c r="J433" s="5">
        <f>SUMIFS(base_de_dados!$T:$T,base_de_dados!$B:$B,$B433,base_de_dados!$G:$G,J$61,base_de_dados!$H:$H,$L$1,base_de_dados!$C:$C,$A433,base_de_dados!$M:$M,"&lt;=2010",base_de_dados!$O:$O,"&gt;=40543")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SUMIFS(base_de_dados!$T:$T,base_de_dados!$B:$B,$B434,base_de_dados!$G:$G,C$61,base_de_dados!$H:$H,$L$1,base_de_dados!$C:$C,$A434,base_de_dados!$M:$M,"&lt;=2010",base_de_dados!$O:$O,"&gt;=40543")</f>
        <v>0</v>
      </c>
      <c r="D434" s="5">
        <f>SUMIFS(base_de_dados!$T:$T,base_de_dados!$B:$B,$B434,base_de_dados!$G:$G,D$61,base_de_dados!$H:$H,$L$1,base_de_dados!$C:$C,$A434,base_de_dados!$M:$M,"&lt;=2010",base_de_dados!$O:$O,"&gt;=40543")</f>
        <v>0</v>
      </c>
      <c r="E434" s="5">
        <f>SUMIFS(base_de_dados!$T:$T,base_de_dados!$B:$B,$B434,base_de_dados!$G:$G,E$61,base_de_dados!$H:$H,$L$1,base_de_dados!$C:$C,$A434,base_de_dados!$M:$M,"&lt;=2010",base_de_dados!$O:$O,"&gt;=40543")</f>
        <v>0</v>
      </c>
      <c r="F434" s="5">
        <f>SUMIFS(base_de_dados!$T:$T,base_de_dados!$B:$B,$B434,base_de_dados!$G:$G,F$61,base_de_dados!$H:$H,$L$1,base_de_dados!$C:$C,$A434,base_de_dados!$M:$M,"&lt;=2010",base_de_dados!$O:$O,"&gt;=40543")</f>
        <v>0</v>
      </c>
      <c r="G434" s="5">
        <f>SUMIFS(base_de_dados!$T:$T,base_de_dados!$B:$B,$B434,base_de_dados!$G:$G,G$61,base_de_dados!$H:$H,$L$1,base_de_dados!$C:$C,$A434,base_de_dados!$M:$M,"&lt;=2010",base_de_dados!$O:$O,"&gt;=40543")</f>
        <v>0</v>
      </c>
      <c r="H434" s="5">
        <f>SUMIFS(base_de_dados!$T:$T,base_de_dados!$B:$B,$B434,base_de_dados!$G:$G,H$61,base_de_dados!$H:$H,$L$1,base_de_dados!$C:$C,$A434,base_de_dados!$M:$M,"&lt;=2010",base_de_dados!$O:$O,"&gt;=40543")</f>
        <v>0</v>
      </c>
      <c r="I434" s="5">
        <f>SUMIFS(base_de_dados!$T:$T,base_de_dados!$B:$B,$B434,base_de_dados!$G:$G,I$61,base_de_dados!$H:$H,$L$1,base_de_dados!$C:$C,$A434,base_de_dados!$M:$M,"&lt;=2010",base_de_dados!$O:$O,"&gt;=40543")</f>
        <v>0</v>
      </c>
      <c r="J434" s="5">
        <f>SUMIFS(base_de_dados!$T:$T,base_de_dados!$B:$B,$B434,base_de_dados!$G:$G,J$61,base_de_dados!$H:$H,$L$1,base_de_dados!$C:$C,$A434,base_de_dados!$M:$M,"&lt;=2010",base_de_dados!$O:$O,"&gt;=40543")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SUMIFS(base_de_dados!$T:$T,base_de_dados!$B:$B,$B435,base_de_dados!$G:$G,C$61,base_de_dados!$H:$H,$L$1,base_de_dados!$C:$C,$A435,base_de_dados!$M:$M,"&lt;=2010",base_de_dados!$O:$O,"&gt;=40543")</f>
        <v>0</v>
      </c>
      <c r="D435" s="5">
        <f>SUMIFS(base_de_dados!$T:$T,base_de_dados!$B:$B,$B435,base_de_dados!$G:$G,D$61,base_de_dados!$H:$H,$L$1,base_de_dados!$C:$C,$A435,base_de_dados!$M:$M,"&lt;=2010",base_de_dados!$O:$O,"&gt;=40543")</f>
        <v>0</v>
      </c>
      <c r="E435" s="5">
        <f>SUMIFS(base_de_dados!$T:$T,base_de_dados!$B:$B,$B435,base_de_dados!$G:$G,E$61,base_de_dados!$H:$H,$L$1,base_de_dados!$C:$C,$A435,base_de_dados!$M:$M,"&lt;=2010",base_de_dados!$O:$O,"&gt;=40543")</f>
        <v>0</v>
      </c>
      <c r="F435" s="5">
        <f>SUMIFS(base_de_dados!$T:$T,base_de_dados!$B:$B,$B435,base_de_dados!$G:$G,F$61,base_de_dados!$H:$H,$L$1,base_de_dados!$C:$C,$A435,base_de_dados!$M:$M,"&lt;=2010",base_de_dados!$O:$O,"&gt;=40543")</f>
        <v>0</v>
      </c>
      <c r="G435" s="5">
        <f>SUMIFS(base_de_dados!$T:$T,base_de_dados!$B:$B,$B435,base_de_dados!$G:$G,G$61,base_de_dados!$H:$H,$L$1,base_de_dados!$C:$C,$A435,base_de_dados!$M:$M,"&lt;=2010",base_de_dados!$O:$O,"&gt;=40543")</f>
        <v>0</v>
      </c>
      <c r="H435" s="5">
        <f>SUMIFS(base_de_dados!$T:$T,base_de_dados!$B:$B,$B435,base_de_dados!$G:$G,H$61,base_de_dados!$H:$H,$L$1,base_de_dados!$C:$C,$A435,base_de_dados!$M:$M,"&lt;=2010",base_de_dados!$O:$O,"&gt;=40543")</f>
        <v>0</v>
      </c>
      <c r="I435" s="5">
        <f>SUMIFS(base_de_dados!$T:$T,base_de_dados!$B:$B,$B435,base_de_dados!$G:$G,I$61,base_de_dados!$H:$H,$L$1,base_de_dados!$C:$C,$A435,base_de_dados!$M:$M,"&lt;=2010",base_de_dados!$O:$O,"&gt;=40543")</f>
        <v>0</v>
      </c>
      <c r="J435" s="5">
        <f>SUMIFS(base_de_dados!$T:$T,base_de_dados!$B:$B,$B435,base_de_dados!$G:$G,J$61,base_de_dados!$H:$H,$L$1,base_de_dados!$C:$C,$A435,base_de_dados!$M:$M,"&lt;=2010",base_de_dados!$O:$O,"&gt;=40543")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SUMIFS(base_de_dados!$T:$T,base_de_dados!$B:$B,$B436,base_de_dados!$G:$G,C$61,base_de_dados!$H:$H,$L$1,base_de_dados!$C:$C,$A436,base_de_dados!$M:$M,"&lt;=2010",base_de_dados!$O:$O,"&gt;=40543")</f>
        <v>0</v>
      </c>
      <c r="D436" s="5">
        <f>SUMIFS(base_de_dados!$T:$T,base_de_dados!$B:$B,$B436,base_de_dados!$G:$G,D$61,base_de_dados!$H:$H,$L$1,base_de_dados!$C:$C,$A436,base_de_dados!$M:$M,"&lt;=2010",base_de_dados!$O:$O,"&gt;=40543")</f>
        <v>0</v>
      </c>
      <c r="E436" s="5">
        <f>SUMIFS(base_de_dados!$T:$T,base_de_dados!$B:$B,$B436,base_de_dados!$G:$G,E$61,base_de_dados!$H:$H,$L$1,base_de_dados!$C:$C,$A436,base_de_dados!$M:$M,"&lt;=2010",base_de_dados!$O:$O,"&gt;=40543")</f>
        <v>0</v>
      </c>
      <c r="F436" s="5">
        <f>SUMIFS(base_de_dados!$T:$T,base_de_dados!$B:$B,$B436,base_de_dados!$G:$G,F$61,base_de_dados!$H:$H,$L$1,base_de_dados!$C:$C,$A436,base_de_dados!$M:$M,"&lt;=2010",base_de_dados!$O:$O,"&gt;=40543")</f>
        <v>0</v>
      </c>
      <c r="G436" s="5">
        <f>SUMIFS(base_de_dados!$T:$T,base_de_dados!$B:$B,$B436,base_de_dados!$G:$G,G$61,base_de_dados!$H:$H,$L$1,base_de_dados!$C:$C,$A436,base_de_dados!$M:$M,"&lt;=2010",base_de_dados!$O:$O,"&gt;=40543")</f>
        <v>0</v>
      </c>
      <c r="H436" s="5">
        <f>SUMIFS(base_de_dados!$T:$T,base_de_dados!$B:$B,$B436,base_de_dados!$G:$G,H$61,base_de_dados!$H:$H,$L$1,base_de_dados!$C:$C,$A436,base_de_dados!$M:$M,"&lt;=2010",base_de_dados!$O:$O,"&gt;=40543")</f>
        <v>0</v>
      </c>
      <c r="I436" s="5">
        <f>SUMIFS(base_de_dados!$T:$T,base_de_dados!$B:$B,$B436,base_de_dados!$G:$G,I$61,base_de_dados!$H:$H,$L$1,base_de_dados!$C:$C,$A436,base_de_dados!$M:$M,"&lt;=2010",base_de_dados!$O:$O,"&gt;=40543")</f>
        <v>0</v>
      </c>
      <c r="J436" s="5">
        <f>SUMIFS(base_de_dados!$T:$T,base_de_dados!$B:$B,$B436,base_de_dados!$G:$G,J$61,base_de_dados!$H:$H,$L$1,base_de_dados!$C:$C,$A436,base_de_dados!$M:$M,"&lt;=2010",base_de_dados!$O:$O,"&gt;=40543")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SUMIFS(base_de_dados!$T:$T,base_de_dados!$B:$B,$B437,base_de_dados!$G:$G,C$61,base_de_dados!$H:$H,$L$1,base_de_dados!$C:$C,$A437,base_de_dados!$M:$M,"&lt;=2010",base_de_dados!$O:$O,"&gt;=40543")</f>
        <v>0</v>
      </c>
      <c r="D437" s="5">
        <f>SUMIFS(base_de_dados!$T:$T,base_de_dados!$B:$B,$B437,base_de_dados!$G:$G,D$61,base_de_dados!$H:$H,$L$1,base_de_dados!$C:$C,$A437,base_de_dados!$M:$M,"&lt;=2010",base_de_dados!$O:$O,"&gt;=40543")</f>
        <v>0</v>
      </c>
      <c r="E437" s="5">
        <f>SUMIFS(base_de_dados!$T:$T,base_de_dados!$B:$B,$B437,base_de_dados!$G:$G,E$61,base_de_dados!$H:$H,$L$1,base_de_dados!$C:$C,$A437,base_de_dados!$M:$M,"&lt;=2010",base_de_dados!$O:$O,"&gt;=40543")</f>
        <v>0</v>
      </c>
      <c r="F437" s="5">
        <f>SUMIFS(base_de_dados!$T:$T,base_de_dados!$B:$B,$B437,base_de_dados!$G:$G,F$61,base_de_dados!$H:$H,$L$1,base_de_dados!$C:$C,$A437,base_de_dados!$M:$M,"&lt;=2010",base_de_dados!$O:$O,"&gt;=40543")</f>
        <v>0</v>
      </c>
      <c r="G437" s="5">
        <f>SUMIFS(base_de_dados!$T:$T,base_de_dados!$B:$B,$B437,base_de_dados!$G:$G,G$61,base_de_dados!$H:$H,$L$1,base_de_dados!$C:$C,$A437,base_de_dados!$M:$M,"&lt;=2010",base_de_dados!$O:$O,"&gt;=40543")</f>
        <v>0</v>
      </c>
      <c r="H437" s="5">
        <f>SUMIFS(base_de_dados!$T:$T,base_de_dados!$B:$B,$B437,base_de_dados!$G:$G,H$61,base_de_dados!$H:$H,$L$1,base_de_dados!$C:$C,$A437,base_de_dados!$M:$M,"&lt;=2010",base_de_dados!$O:$O,"&gt;=40543")</f>
        <v>0</v>
      </c>
      <c r="I437" s="5">
        <f>SUMIFS(base_de_dados!$T:$T,base_de_dados!$B:$B,$B437,base_de_dados!$G:$G,I$61,base_de_dados!$H:$H,$L$1,base_de_dados!$C:$C,$A437,base_de_dados!$M:$M,"&lt;=2010",base_de_dados!$O:$O,"&gt;=40543")</f>
        <v>0</v>
      </c>
      <c r="J437" s="5">
        <f>SUMIFS(base_de_dados!$T:$T,base_de_dados!$B:$B,$B437,base_de_dados!$G:$G,J$61,base_de_dados!$H:$H,$L$1,base_de_dados!$C:$C,$A437,base_de_dados!$M:$M,"&lt;=2010",base_de_dados!$O:$O,"&gt;=40543")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SUMIFS(base_de_dados!$T:$T,base_de_dados!$B:$B,$B438,base_de_dados!$G:$G,C$61,base_de_dados!$H:$H,$L$1,base_de_dados!$C:$C,$A438,base_de_dados!$M:$M,"&lt;=2010",base_de_dados!$O:$O,"&gt;=40543")</f>
        <v>0</v>
      </c>
      <c r="D438" s="5">
        <f>SUMIFS(base_de_dados!$T:$T,base_de_dados!$B:$B,$B438,base_de_dados!$G:$G,D$61,base_de_dados!$H:$H,$L$1,base_de_dados!$C:$C,$A438,base_de_dados!$M:$M,"&lt;=2010",base_de_dados!$O:$O,"&gt;=40543")</f>
        <v>0</v>
      </c>
      <c r="E438" s="5">
        <f>SUMIFS(base_de_dados!$T:$T,base_de_dados!$B:$B,$B438,base_de_dados!$G:$G,E$61,base_de_dados!$H:$H,$L$1,base_de_dados!$C:$C,$A438,base_de_dados!$M:$M,"&lt;=2010",base_de_dados!$O:$O,"&gt;=40543")</f>
        <v>0</v>
      </c>
      <c r="F438" s="5">
        <f>SUMIFS(base_de_dados!$T:$T,base_de_dados!$B:$B,$B438,base_de_dados!$G:$G,F$61,base_de_dados!$H:$H,$L$1,base_de_dados!$C:$C,$A438,base_de_dados!$M:$M,"&lt;=2010",base_de_dados!$O:$O,"&gt;=40543")</f>
        <v>0</v>
      </c>
      <c r="G438" s="5">
        <f>SUMIFS(base_de_dados!$T:$T,base_de_dados!$B:$B,$B438,base_de_dados!$G:$G,G$61,base_de_dados!$H:$H,$L$1,base_de_dados!$C:$C,$A438,base_de_dados!$M:$M,"&lt;=2010",base_de_dados!$O:$O,"&gt;=40543")</f>
        <v>0</v>
      </c>
      <c r="H438" s="5">
        <f>SUMIFS(base_de_dados!$T:$T,base_de_dados!$B:$B,$B438,base_de_dados!$G:$G,H$61,base_de_dados!$H:$H,$L$1,base_de_dados!$C:$C,$A438,base_de_dados!$M:$M,"&lt;=2010",base_de_dados!$O:$O,"&gt;=40543")</f>
        <v>0</v>
      </c>
      <c r="I438" s="5">
        <f>SUMIFS(base_de_dados!$T:$T,base_de_dados!$B:$B,$B438,base_de_dados!$G:$G,I$61,base_de_dados!$H:$H,$L$1,base_de_dados!$C:$C,$A438,base_de_dados!$M:$M,"&lt;=2010",base_de_dados!$O:$O,"&gt;=40543")</f>
        <v>0</v>
      </c>
      <c r="J438" s="5">
        <f>SUMIFS(base_de_dados!$T:$T,base_de_dados!$B:$B,$B438,base_de_dados!$G:$G,J$61,base_de_dados!$H:$H,$L$1,base_de_dados!$C:$C,$A438,base_de_dados!$M:$M,"&lt;=2010",base_de_dados!$O:$O,"&gt;=40543")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SUMIFS(base_de_dados!$T:$T,base_de_dados!$B:$B,$B439,base_de_dados!$G:$G,C$61,base_de_dados!$H:$H,$L$1,base_de_dados!$C:$C,$A439,base_de_dados!$M:$M,"&lt;=2010",base_de_dados!$O:$O,"&gt;=40543")</f>
        <v>0</v>
      </c>
      <c r="D439" s="5">
        <f>SUMIFS(base_de_dados!$T:$T,base_de_dados!$B:$B,$B439,base_de_dados!$G:$G,D$61,base_de_dados!$H:$H,$L$1,base_de_dados!$C:$C,$A439,base_de_dados!$M:$M,"&lt;=2010",base_de_dados!$O:$O,"&gt;=40543")</f>
        <v>0</v>
      </c>
      <c r="E439" s="5">
        <f>SUMIFS(base_de_dados!$T:$T,base_de_dados!$B:$B,$B439,base_de_dados!$G:$G,E$61,base_de_dados!$H:$H,$L$1,base_de_dados!$C:$C,$A439,base_de_dados!$M:$M,"&lt;=2010",base_de_dados!$O:$O,"&gt;=40543")</f>
        <v>0</v>
      </c>
      <c r="F439" s="5">
        <f>SUMIFS(base_de_dados!$T:$T,base_de_dados!$B:$B,$B439,base_de_dados!$G:$G,F$61,base_de_dados!$H:$H,$L$1,base_de_dados!$C:$C,$A439,base_de_dados!$M:$M,"&lt;=2010",base_de_dados!$O:$O,"&gt;=40543")</f>
        <v>0</v>
      </c>
      <c r="G439" s="5">
        <f>SUMIFS(base_de_dados!$T:$T,base_de_dados!$B:$B,$B439,base_de_dados!$G:$G,G$61,base_de_dados!$H:$H,$L$1,base_de_dados!$C:$C,$A439,base_de_dados!$M:$M,"&lt;=2010",base_de_dados!$O:$O,"&gt;=40543")</f>
        <v>0</v>
      </c>
      <c r="H439" s="5">
        <f>SUMIFS(base_de_dados!$T:$T,base_de_dados!$B:$B,$B439,base_de_dados!$G:$G,H$61,base_de_dados!$H:$H,$L$1,base_de_dados!$C:$C,$A439,base_de_dados!$M:$M,"&lt;=2010",base_de_dados!$O:$O,"&gt;=40543")</f>
        <v>0</v>
      </c>
      <c r="I439" s="5">
        <f>SUMIFS(base_de_dados!$T:$T,base_de_dados!$B:$B,$B439,base_de_dados!$G:$G,I$61,base_de_dados!$H:$H,$L$1,base_de_dados!$C:$C,$A439,base_de_dados!$M:$M,"&lt;=2010",base_de_dados!$O:$O,"&gt;=40543")</f>
        <v>0</v>
      </c>
      <c r="J439" s="5">
        <f>SUMIFS(base_de_dados!$T:$T,base_de_dados!$B:$B,$B439,base_de_dados!$G:$G,J$61,base_de_dados!$H:$H,$L$1,base_de_dados!$C:$C,$A439,base_de_dados!$M:$M,"&lt;=2010",base_de_dados!$O:$O,"&gt;=40543")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SUMIFS(base_de_dados!$T:$T,base_de_dados!$B:$B,$B440,base_de_dados!$G:$G,C$61,base_de_dados!$H:$H,$L$1,base_de_dados!$C:$C,$A440,base_de_dados!$M:$M,"&lt;=2010",base_de_dados!$O:$O,"&gt;=40543")</f>
        <v>0</v>
      </c>
      <c r="D440" s="5">
        <f>SUMIFS(base_de_dados!$T:$T,base_de_dados!$B:$B,$B440,base_de_dados!$G:$G,D$61,base_de_dados!$H:$H,$L$1,base_de_dados!$C:$C,$A440,base_de_dados!$M:$M,"&lt;=2010",base_de_dados!$O:$O,"&gt;=40543")</f>
        <v>0</v>
      </c>
      <c r="E440" s="5">
        <f>SUMIFS(base_de_dados!$T:$T,base_de_dados!$B:$B,$B440,base_de_dados!$G:$G,E$61,base_de_dados!$H:$H,$L$1,base_de_dados!$C:$C,$A440,base_de_dados!$M:$M,"&lt;=2010",base_de_dados!$O:$O,"&gt;=40543")</f>
        <v>0</v>
      </c>
      <c r="F440" s="5">
        <f>SUMIFS(base_de_dados!$T:$T,base_de_dados!$B:$B,$B440,base_de_dados!$G:$G,F$61,base_de_dados!$H:$H,$L$1,base_de_dados!$C:$C,$A440,base_de_dados!$M:$M,"&lt;=2010",base_de_dados!$O:$O,"&gt;=40543")</f>
        <v>0</v>
      </c>
      <c r="G440" s="5">
        <f>SUMIFS(base_de_dados!$T:$T,base_de_dados!$B:$B,$B440,base_de_dados!$G:$G,G$61,base_de_dados!$H:$H,$L$1,base_de_dados!$C:$C,$A440,base_de_dados!$M:$M,"&lt;=2010",base_de_dados!$O:$O,"&gt;=40543")</f>
        <v>0</v>
      </c>
      <c r="H440" s="5">
        <f>SUMIFS(base_de_dados!$T:$T,base_de_dados!$B:$B,$B440,base_de_dados!$G:$G,H$61,base_de_dados!$H:$H,$L$1,base_de_dados!$C:$C,$A440,base_de_dados!$M:$M,"&lt;=2010",base_de_dados!$O:$O,"&gt;=40543")</f>
        <v>0</v>
      </c>
      <c r="I440" s="5">
        <f>SUMIFS(base_de_dados!$T:$T,base_de_dados!$B:$B,$B440,base_de_dados!$G:$G,I$61,base_de_dados!$H:$H,$L$1,base_de_dados!$C:$C,$A440,base_de_dados!$M:$M,"&lt;=2010",base_de_dados!$O:$O,"&gt;=40543")</f>
        <v>0</v>
      </c>
      <c r="J440" s="5">
        <f>SUMIFS(base_de_dados!$T:$T,base_de_dados!$B:$B,$B440,base_de_dados!$G:$G,J$61,base_de_dados!$H:$H,$L$1,base_de_dados!$C:$C,$A440,base_de_dados!$M:$M,"&lt;=2010",base_de_dados!$O:$O,"&gt;=40543")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SUMIFS(base_de_dados!$T:$T,base_de_dados!$B:$B,$B441,base_de_dados!$G:$G,C$61,base_de_dados!$H:$H,$L$1,base_de_dados!$C:$C,$A441,base_de_dados!$M:$M,"&lt;=2010",base_de_dados!$O:$O,"&gt;=40543")</f>
        <v>0</v>
      </c>
      <c r="D441" s="5">
        <f>SUMIFS(base_de_dados!$T:$T,base_de_dados!$B:$B,$B441,base_de_dados!$G:$G,D$61,base_de_dados!$H:$H,$L$1,base_de_dados!$C:$C,$A441,base_de_dados!$M:$M,"&lt;=2010",base_de_dados!$O:$O,"&gt;=40543")</f>
        <v>0</v>
      </c>
      <c r="E441" s="5">
        <f>SUMIFS(base_de_dados!$T:$T,base_de_dados!$B:$B,$B441,base_de_dados!$G:$G,E$61,base_de_dados!$H:$H,$L$1,base_de_dados!$C:$C,$A441,base_de_dados!$M:$M,"&lt;=2010",base_de_dados!$O:$O,"&gt;=40543")</f>
        <v>0</v>
      </c>
      <c r="F441" s="5">
        <f>SUMIFS(base_de_dados!$T:$T,base_de_dados!$B:$B,$B441,base_de_dados!$G:$G,F$61,base_de_dados!$H:$H,$L$1,base_de_dados!$C:$C,$A441,base_de_dados!$M:$M,"&lt;=2010",base_de_dados!$O:$O,"&gt;=40543")</f>
        <v>0</v>
      </c>
      <c r="G441" s="5">
        <f>SUMIFS(base_de_dados!$T:$T,base_de_dados!$B:$B,$B441,base_de_dados!$G:$G,G$61,base_de_dados!$H:$H,$L$1,base_de_dados!$C:$C,$A441,base_de_dados!$M:$M,"&lt;=2010",base_de_dados!$O:$O,"&gt;=40543")</f>
        <v>0</v>
      </c>
      <c r="H441" s="5">
        <f>SUMIFS(base_de_dados!$T:$T,base_de_dados!$B:$B,$B441,base_de_dados!$G:$G,H$61,base_de_dados!$H:$H,$L$1,base_de_dados!$C:$C,$A441,base_de_dados!$M:$M,"&lt;=2010",base_de_dados!$O:$O,"&gt;=40543")</f>
        <v>0</v>
      </c>
      <c r="I441" s="5">
        <f>SUMIFS(base_de_dados!$T:$T,base_de_dados!$B:$B,$B441,base_de_dados!$G:$G,I$61,base_de_dados!$H:$H,$L$1,base_de_dados!$C:$C,$A441,base_de_dados!$M:$M,"&lt;=2010",base_de_dados!$O:$O,"&gt;=40543")</f>
        <v>0</v>
      </c>
      <c r="J441" s="5">
        <f>SUMIFS(base_de_dados!$T:$T,base_de_dados!$B:$B,$B441,base_de_dados!$G:$G,J$61,base_de_dados!$H:$H,$L$1,base_de_dados!$C:$C,$A441,base_de_dados!$M:$M,"&lt;=2010",base_de_dados!$O:$O,"&gt;=40543")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SUMIFS(base_de_dados!$T:$T,base_de_dados!$B:$B,$B442,base_de_dados!$G:$G,C$61,base_de_dados!$H:$H,$L$1,base_de_dados!$C:$C,$A442,base_de_dados!$M:$M,"&lt;=2010",base_de_dados!$O:$O,"&gt;=40543")</f>
        <v>0</v>
      </c>
      <c r="D442" s="5">
        <f>SUMIFS(base_de_dados!$T:$T,base_de_dados!$B:$B,$B442,base_de_dados!$G:$G,D$61,base_de_dados!$H:$H,$L$1,base_de_dados!$C:$C,$A442,base_de_dados!$M:$M,"&lt;=2010",base_de_dados!$O:$O,"&gt;=40543")</f>
        <v>0</v>
      </c>
      <c r="E442" s="5">
        <f>SUMIFS(base_de_dados!$T:$T,base_de_dados!$B:$B,$B442,base_de_dados!$G:$G,E$61,base_de_dados!$H:$H,$L$1,base_de_dados!$C:$C,$A442,base_de_dados!$M:$M,"&lt;=2010",base_de_dados!$O:$O,"&gt;=40543")</f>
        <v>0</v>
      </c>
      <c r="F442" s="5">
        <f>SUMIFS(base_de_dados!$T:$T,base_de_dados!$B:$B,$B442,base_de_dados!$G:$G,F$61,base_de_dados!$H:$H,$L$1,base_de_dados!$C:$C,$A442,base_de_dados!$M:$M,"&lt;=2010",base_de_dados!$O:$O,"&gt;=40543")</f>
        <v>0</v>
      </c>
      <c r="G442" s="5">
        <f>SUMIFS(base_de_dados!$T:$T,base_de_dados!$B:$B,$B442,base_de_dados!$G:$G,G$61,base_de_dados!$H:$H,$L$1,base_de_dados!$C:$C,$A442,base_de_dados!$M:$M,"&lt;=2010",base_de_dados!$O:$O,"&gt;=40543")</f>
        <v>0</v>
      </c>
      <c r="H442" s="5">
        <f>SUMIFS(base_de_dados!$T:$T,base_de_dados!$B:$B,$B442,base_de_dados!$G:$G,H$61,base_de_dados!$H:$H,$L$1,base_de_dados!$C:$C,$A442,base_de_dados!$M:$M,"&lt;=2010",base_de_dados!$O:$O,"&gt;=40543")</f>
        <v>0</v>
      </c>
      <c r="I442" s="5">
        <f>SUMIFS(base_de_dados!$T:$T,base_de_dados!$B:$B,$B442,base_de_dados!$G:$G,I$61,base_de_dados!$H:$H,$L$1,base_de_dados!$C:$C,$A442,base_de_dados!$M:$M,"&lt;=2010",base_de_dados!$O:$O,"&gt;=40543")</f>
        <v>0</v>
      </c>
      <c r="J442" s="5">
        <f>SUMIFS(base_de_dados!$T:$T,base_de_dados!$B:$B,$B442,base_de_dados!$G:$G,J$61,base_de_dados!$H:$H,$L$1,base_de_dados!$C:$C,$A442,base_de_dados!$M:$M,"&lt;=2010",base_de_dados!$O:$O,"&gt;=40543")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SUMIFS(base_de_dados!$T:$T,base_de_dados!$B:$B,$B443,base_de_dados!$G:$G,C$61,base_de_dados!$H:$H,$L$1,base_de_dados!$C:$C,$A443,base_de_dados!$M:$M,"&lt;=2010",base_de_dados!$O:$O,"&gt;=40543")</f>
        <v>0</v>
      </c>
      <c r="D443" s="5">
        <f>SUMIFS(base_de_dados!$T:$T,base_de_dados!$B:$B,$B443,base_de_dados!$G:$G,D$61,base_de_dados!$H:$H,$L$1,base_de_dados!$C:$C,$A443,base_de_dados!$M:$M,"&lt;=2010",base_de_dados!$O:$O,"&gt;=40543")</f>
        <v>0</v>
      </c>
      <c r="E443" s="5">
        <f>SUMIFS(base_de_dados!$T:$T,base_de_dados!$B:$B,$B443,base_de_dados!$G:$G,E$61,base_de_dados!$H:$H,$L$1,base_de_dados!$C:$C,$A443,base_de_dados!$M:$M,"&lt;=2010",base_de_dados!$O:$O,"&gt;=40543")</f>
        <v>0</v>
      </c>
      <c r="F443" s="5">
        <f>SUMIFS(base_de_dados!$T:$T,base_de_dados!$B:$B,$B443,base_de_dados!$G:$G,F$61,base_de_dados!$H:$H,$L$1,base_de_dados!$C:$C,$A443,base_de_dados!$M:$M,"&lt;=2010",base_de_dados!$O:$O,"&gt;=40543")</f>
        <v>0</v>
      </c>
      <c r="G443" s="5">
        <f>SUMIFS(base_de_dados!$T:$T,base_de_dados!$B:$B,$B443,base_de_dados!$G:$G,G$61,base_de_dados!$H:$H,$L$1,base_de_dados!$C:$C,$A443,base_de_dados!$M:$M,"&lt;=2010",base_de_dados!$O:$O,"&gt;=40543")</f>
        <v>0</v>
      </c>
      <c r="H443" s="5">
        <f>SUMIFS(base_de_dados!$T:$T,base_de_dados!$B:$B,$B443,base_de_dados!$G:$G,H$61,base_de_dados!$H:$H,$L$1,base_de_dados!$C:$C,$A443,base_de_dados!$M:$M,"&lt;=2010",base_de_dados!$O:$O,"&gt;=40543")</f>
        <v>0</v>
      </c>
      <c r="I443" s="5">
        <f>SUMIFS(base_de_dados!$T:$T,base_de_dados!$B:$B,$B443,base_de_dados!$G:$G,I$61,base_de_dados!$H:$H,$L$1,base_de_dados!$C:$C,$A443,base_de_dados!$M:$M,"&lt;=2010",base_de_dados!$O:$O,"&gt;=40543")</f>
        <v>0</v>
      </c>
      <c r="J443" s="5">
        <f>SUMIFS(base_de_dados!$T:$T,base_de_dados!$B:$B,$B443,base_de_dados!$G:$G,J$61,base_de_dados!$H:$H,$L$1,base_de_dados!$C:$C,$A443,base_de_dados!$M:$M,"&lt;=2010",base_de_dados!$O:$O,"&gt;=40543")</f>
        <v>0</v>
      </c>
      <c r="K443" s="32">
        <f t="shared" si="10"/>
        <v>0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SUMIFS(base_de_dados!$T:$T,base_de_dados!$B:$B,$B444,base_de_dados!$G:$G,C$61,base_de_dados!$H:$H,$L$1,base_de_dados!$C:$C,$A444,base_de_dados!$M:$M,"&lt;=2010",base_de_dados!$O:$O,"&gt;=40543")</f>
        <v>0</v>
      </c>
      <c r="D444" s="5">
        <f>SUMIFS(base_de_dados!$T:$T,base_de_dados!$B:$B,$B444,base_de_dados!$G:$G,D$61,base_de_dados!$H:$H,$L$1,base_de_dados!$C:$C,$A444,base_de_dados!$M:$M,"&lt;=2010",base_de_dados!$O:$O,"&gt;=40543")</f>
        <v>0</v>
      </c>
      <c r="E444" s="5">
        <f>SUMIFS(base_de_dados!$T:$T,base_de_dados!$B:$B,$B444,base_de_dados!$G:$G,E$61,base_de_dados!$H:$H,$L$1,base_de_dados!$C:$C,$A444,base_de_dados!$M:$M,"&lt;=2010",base_de_dados!$O:$O,"&gt;=40543")</f>
        <v>0</v>
      </c>
      <c r="F444" s="5">
        <f>SUMIFS(base_de_dados!$T:$T,base_de_dados!$B:$B,$B444,base_de_dados!$G:$G,F$61,base_de_dados!$H:$H,$L$1,base_de_dados!$C:$C,$A444,base_de_dados!$M:$M,"&lt;=2010",base_de_dados!$O:$O,"&gt;=40543")</f>
        <v>0</v>
      </c>
      <c r="G444" s="5">
        <f>SUMIFS(base_de_dados!$T:$T,base_de_dados!$B:$B,$B444,base_de_dados!$G:$G,G$61,base_de_dados!$H:$H,$L$1,base_de_dados!$C:$C,$A444,base_de_dados!$M:$M,"&lt;=2010",base_de_dados!$O:$O,"&gt;=40543")</f>
        <v>0</v>
      </c>
      <c r="H444" s="5">
        <f>SUMIFS(base_de_dados!$T:$T,base_de_dados!$B:$B,$B444,base_de_dados!$G:$G,H$61,base_de_dados!$H:$H,$L$1,base_de_dados!$C:$C,$A444,base_de_dados!$M:$M,"&lt;=2010",base_de_dados!$O:$O,"&gt;=40543")</f>
        <v>0</v>
      </c>
      <c r="I444" s="5">
        <f>SUMIFS(base_de_dados!$T:$T,base_de_dados!$B:$B,$B444,base_de_dados!$G:$G,I$61,base_de_dados!$H:$H,$L$1,base_de_dados!$C:$C,$A444,base_de_dados!$M:$M,"&lt;=2010",base_de_dados!$O:$O,"&gt;=40543")</f>
        <v>0</v>
      </c>
      <c r="J444" s="5">
        <f>SUMIFS(base_de_dados!$T:$T,base_de_dados!$B:$B,$B444,base_de_dados!$G:$G,J$61,base_de_dados!$H:$H,$L$1,base_de_dados!$C:$C,$A444,base_de_dados!$M:$M,"&lt;=2010",base_de_dados!$O:$O,"&gt;=40543")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SUMIFS(base_de_dados!$T:$T,base_de_dados!$B:$B,$B445,base_de_dados!$G:$G,C$61,base_de_dados!$H:$H,$L$1,base_de_dados!$C:$C,$A445,base_de_dados!$M:$M,"&lt;=2010",base_de_dados!$O:$O,"&gt;=40543")</f>
        <v>0</v>
      </c>
      <c r="D445" s="5">
        <f>SUMIFS(base_de_dados!$T:$T,base_de_dados!$B:$B,$B445,base_de_dados!$G:$G,D$61,base_de_dados!$H:$H,$L$1,base_de_dados!$C:$C,$A445,base_de_dados!$M:$M,"&lt;=2010",base_de_dados!$O:$O,"&gt;=40543")</f>
        <v>0</v>
      </c>
      <c r="E445" s="5">
        <f>SUMIFS(base_de_dados!$T:$T,base_de_dados!$B:$B,$B445,base_de_dados!$G:$G,E$61,base_de_dados!$H:$H,$L$1,base_de_dados!$C:$C,$A445,base_de_dados!$M:$M,"&lt;=2010",base_de_dados!$O:$O,"&gt;=40543")</f>
        <v>0</v>
      </c>
      <c r="F445" s="5">
        <f>SUMIFS(base_de_dados!$T:$T,base_de_dados!$B:$B,$B445,base_de_dados!$G:$G,F$61,base_de_dados!$H:$H,$L$1,base_de_dados!$C:$C,$A445,base_de_dados!$M:$M,"&lt;=2010",base_de_dados!$O:$O,"&gt;=40543")</f>
        <v>0</v>
      </c>
      <c r="G445" s="5">
        <f>SUMIFS(base_de_dados!$T:$T,base_de_dados!$B:$B,$B445,base_de_dados!$G:$G,G$61,base_de_dados!$H:$H,$L$1,base_de_dados!$C:$C,$A445,base_de_dados!$M:$M,"&lt;=2010",base_de_dados!$O:$O,"&gt;=40543")</f>
        <v>0</v>
      </c>
      <c r="H445" s="5">
        <f>SUMIFS(base_de_dados!$T:$T,base_de_dados!$B:$B,$B445,base_de_dados!$G:$G,H$61,base_de_dados!$H:$H,$L$1,base_de_dados!$C:$C,$A445,base_de_dados!$M:$M,"&lt;=2010",base_de_dados!$O:$O,"&gt;=40543")</f>
        <v>0</v>
      </c>
      <c r="I445" s="5">
        <f>SUMIFS(base_de_dados!$T:$T,base_de_dados!$B:$B,$B445,base_de_dados!$G:$G,I$61,base_de_dados!$H:$H,$L$1,base_de_dados!$C:$C,$A445,base_de_dados!$M:$M,"&lt;=2010",base_de_dados!$O:$O,"&gt;=40543")</f>
        <v>0</v>
      </c>
      <c r="J445" s="5">
        <f>SUMIFS(base_de_dados!$T:$T,base_de_dados!$B:$B,$B445,base_de_dados!$G:$G,J$61,base_de_dados!$H:$H,$L$1,base_de_dados!$C:$C,$A445,base_de_dados!$M:$M,"&lt;=2010",base_de_dados!$O:$O,"&gt;=40543")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SUMIFS(base_de_dados!$T:$T,base_de_dados!$B:$B,$B446,base_de_dados!$G:$G,C$61,base_de_dados!$H:$H,$L$1,base_de_dados!$C:$C,$A446,base_de_dados!$M:$M,"&lt;=2010",base_de_dados!$O:$O,"&gt;=40543")</f>
        <v>0</v>
      </c>
      <c r="D446" s="5">
        <f>SUMIFS(base_de_dados!$T:$T,base_de_dados!$B:$B,$B446,base_de_dados!$G:$G,D$61,base_de_dados!$H:$H,$L$1,base_de_dados!$C:$C,$A446,base_de_dados!$M:$M,"&lt;=2010",base_de_dados!$O:$O,"&gt;=40543")</f>
        <v>0</v>
      </c>
      <c r="E446" s="5">
        <f>SUMIFS(base_de_dados!$T:$T,base_de_dados!$B:$B,$B446,base_de_dados!$G:$G,E$61,base_de_dados!$H:$H,$L$1,base_de_dados!$C:$C,$A446,base_de_dados!$M:$M,"&lt;=2010",base_de_dados!$O:$O,"&gt;=40543")</f>
        <v>0</v>
      </c>
      <c r="F446" s="5">
        <f>SUMIFS(base_de_dados!$T:$T,base_de_dados!$B:$B,$B446,base_de_dados!$G:$G,F$61,base_de_dados!$H:$H,$L$1,base_de_dados!$C:$C,$A446,base_de_dados!$M:$M,"&lt;=2010",base_de_dados!$O:$O,"&gt;=40543")</f>
        <v>0</v>
      </c>
      <c r="G446" s="5">
        <f>SUMIFS(base_de_dados!$T:$T,base_de_dados!$B:$B,$B446,base_de_dados!$G:$G,G$61,base_de_dados!$H:$H,$L$1,base_de_dados!$C:$C,$A446,base_de_dados!$M:$M,"&lt;=2010",base_de_dados!$O:$O,"&gt;=40543")</f>
        <v>0</v>
      </c>
      <c r="H446" s="5">
        <f>SUMIFS(base_de_dados!$T:$T,base_de_dados!$B:$B,$B446,base_de_dados!$G:$G,H$61,base_de_dados!$H:$H,$L$1,base_de_dados!$C:$C,$A446,base_de_dados!$M:$M,"&lt;=2010",base_de_dados!$O:$O,"&gt;=40543")</f>
        <v>0</v>
      </c>
      <c r="I446" s="5">
        <f>SUMIFS(base_de_dados!$T:$T,base_de_dados!$B:$B,$B446,base_de_dados!$G:$G,I$61,base_de_dados!$H:$H,$L$1,base_de_dados!$C:$C,$A446,base_de_dados!$M:$M,"&lt;=2010",base_de_dados!$O:$O,"&gt;=40543")</f>
        <v>0</v>
      </c>
      <c r="J446" s="5">
        <f>SUMIFS(base_de_dados!$T:$T,base_de_dados!$B:$B,$B446,base_de_dados!$G:$G,J$61,base_de_dados!$H:$H,$L$1,base_de_dados!$C:$C,$A446,base_de_dados!$M:$M,"&lt;=2010",base_de_dados!$O:$O,"&gt;=40543")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SUMIFS(base_de_dados!$T:$T,base_de_dados!$B:$B,$B447,base_de_dados!$G:$G,C$61,base_de_dados!$H:$H,$L$1,base_de_dados!$C:$C,$A447,base_de_dados!$M:$M,"&lt;=2010",base_de_dados!$O:$O,"&gt;=40543")</f>
        <v>0</v>
      </c>
      <c r="D447" s="5">
        <f>SUMIFS(base_de_dados!$T:$T,base_de_dados!$B:$B,$B447,base_de_dados!$G:$G,D$61,base_de_dados!$H:$H,$L$1,base_de_dados!$C:$C,$A447,base_de_dados!$M:$M,"&lt;=2010",base_de_dados!$O:$O,"&gt;=40543")</f>
        <v>0</v>
      </c>
      <c r="E447" s="5">
        <f>SUMIFS(base_de_dados!$T:$T,base_de_dados!$B:$B,$B447,base_de_dados!$G:$G,E$61,base_de_dados!$H:$H,$L$1,base_de_dados!$C:$C,$A447,base_de_dados!$M:$M,"&lt;=2010",base_de_dados!$O:$O,"&gt;=40543")</f>
        <v>0</v>
      </c>
      <c r="F447" s="5">
        <f>SUMIFS(base_de_dados!$T:$T,base_de_dados!$B:$B,$B447,base_de_dados!$G:$G,F$61,base_de_dados!$H:$H,$L$1,base_de_dados!$C:$C,$A447,base_de_dados!$M:$M,"&lt;=2010",base_de_dados!$O:$O,"&gt;=40543")</f>
        <v>0</v>
      </c>
      <c r="G447" s="5">
        <f>SUMIFS(base_de_dados!$T:$T,base_de_dados!$B:$B,$B447,base_de_dados!$G:$G,G$61,base_de_dados!$H:$H,$L$1,base_de_dados!$C:$C,$A447,base_de_dados!$M:$M,"&lt;=2010",base_de_dados!$O:$O,"&gt;=40543")</f>
        <v>0</v>
      </c>
      <c r="H447" s="5">
        <f>SUMIFS(base_de_dados!$T:$T,base_de_dados!$B:$B,$B447,base_de_dados!$G:$G,H$61,base_de_dados!$H:$H,$L$1,base_de_dados!$C:$C,$A447,base_de_dados!$M:$M,"&lt;=2010",base_de_dados!$O:$O,"&gt;=40543")</f>
        <v>0</v>
      </c>
      <c r="I447" s="5">
        <f>SUMIFS(base_de_dados!$T:$T,base_de_dados!$B:$B,$B447,base_de_dados!$G:$G,I$61,base_de_dados!$H:$H,$L$1,base_de_dados!$C:$C,$A447,base_de_dados!$M:$M,"&lt;=2010",base_de_dados!$O:$O,"&gt;=40543")</f>
        <v>0</v>
      </c>
      <c r="J447" s="5">
        <f>SUMIFS(base_de_dados!$T:$T,base_de_dados!$B:$B,$B447,base_de_dados!$G:$G,J$61,base_de_dados!$H:$H,$L$1,base_de_dados!$C:$C,$A447,base_de_dados!$M:$M,"&lt;=2010",base_de_dados!$O:$O,"&gt;=40543")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SUMIFS(base_de_dados!$T:$T,base_de_dados!$B:$B,$B448,base_de_dados!$G:$G,C$61,base_de_dados!$H:$H,$L$1,base_de_dados!$C:$C,$A448,base_de_dados!$M:$M,"&lt;=2010",base_de_dados!$O:$O,"&gt;=40543")</f>
        <v>0</v>
      </c>
      <c r="D448" s="5">
        <f>SUMIFS(base_de_dados!$T:$T,base_de_dados!$B:$B,$B448,base_de_dados!$G:$G,D$61,base_de_dados!$H:$H,$L$1,base_de_dados!$C:$C,$A448,base_de_dados!$M:$M,"&lt;=2010",base_de_dados!$O:$O,"&gt;=40543")</f>
        <v>0</v>
      </c>
      <c r="E448" s="5">
        <f>SUMIFS(base_de_dados!$T:$T,base_de_dados!$B:$B,$B448,base_de_dados!$G:$G,E$61,base_de_dados!$H:$H,$L$1,base_de_dados!$C:$C,$A448,base_de_dados!$M:$M,"&lt;=2010",base_de_dados!$O:$O,"&gt;=40543")</f>
        <v>0</v>
      </c>
      <c r="F448" s="5">
        <f>SUMIFS(base_de_dados!$T:$T,base_de_dados!$B:$B,$B448,base_de_dados!$G:$G,F$61,base_de_dados!$H:$H,$L$1,base_de_dados!$C:$C,$A448,base_de_dados!$M:$M,"&lt;=2010",base_de_dados!$O:$O,"&gt;=40543")</f>
        <v>0</v>
      </c>
      <c r="G448" s="5">
        <f>SUMIFS(base_de_dados!$T:$T,base_de_dados!$B:$B,$B448,base_de_dados!$G:$G,G$61,base_de_dados!$H:$H,$L$1,base_de_dados!$C:$C,$A448,base_de_dados!$M:$M,"&lt;=2010",base_de_dados!$O:$O,"&gt;=40543")</f>
        <v>0</v>
      </c>
      <c r="H448" s="5">
        <f>SUMIFS(base_de_dados!$T:$T,base_de_dados!$B:$B,$B448,base_de_dados!$G:$G,H$61,base_de_dados!$H:$H,$L$1,base_de_dados!$C:$C,$A448,base_de_dados!$M:$M,"&lt;=2010",base_de_dados!$O:$O,"&gt;=40543")</f>
        <v>0</v>
      </c>
      <c r="I448" s="5">
        <f>SUMIFS(base_de_dados!$T:$T,base_de_dados!$B:$B,$B448,base_de_dados!$G:$G,I$61,base_de_dados!$H:$H,$L$1,base_de_dados!$C:$C,$A448,base_de_dados!$M:$M,"&lt;=2010",base_de_dados!$O:$O,"&gt;=40543")</f>
        <v>0</v>
      </c>
      <c r="J448" s="5">
        <f>SUMIFS(base_de_dados!$T:$T,base_de_dados!$B:$B,$B448,base_de_dados!$G:$G,J$61,base_de_dados!$H:$H,$L$1,base_de_dados!$C:$C,$A448,base_de_dados!$M:$M,"&lt;=2010",base_de_dados!$O:$O,"&gt;=40543")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SUMIFS(base_de_dados!$T:$T,base_de_dados!$B:$B,$B449,base_de_dados!$G:$G,C$61,base_de_dados!$H:$H,$L$1,base_de_dados!$C:$C,$A449,base_de_dados!$M:$M,"&lt;=2010",base_de_dados!$O:$O,"&gt;=40543")</f>
        <v>0</v>
      </c>
      <c r="D449" s="5">
        <f>SUMIFS(base_de_dados!$T:$T,base_de_dados!$B:$B,$B449,base_de_dados!$G:$G,D$61,base_de_dados!$H:$H,$L$1,base_de_dados!$C:$C,$A449,base_de_dados!$M:$M,"&lt;=2010",base_de_dados!$O:$O,"&gt;=40543")</f>
        <v>0</v>
      </c>
      <c r="E449" s="5">
        <f>SUMIFS(base_de_dados!$T:$T,base_de_dados!$B:$B,$B449,base_de_dados!$G:$G,E$61,base_de_dados!$H:$H,$L$1,base_de_dados!$C:$C,$A449,base_de_dados!$M:$M,"&lt;=2010",base_de_dados!$O:$O,"&gt;=40543")</f>
        <v>1.5220700152207001E-3</v>
      </c>
      <c r="F449" s="5">
        <f>SUMIFS(base_de_dados!$T:$T,base_de_dados!$B:$B,$B449,base_de_dados!$G:$G,F$61,base_de_dados!$H:$H,$L$1,base_de_dados!$C:$C,$A449,base_de_dados!$M:$M,"&lt;=2010",base_de_dados!$O:$O,"&gt;=40543")</f>
        <v>0</v>
      </c>
      <c r="G449" s="5">
        <f>SUMIFS(base_de_dados!$T:$T,base_de_dados!$B:$B,$B449,base_de_dados!$G:$G,G$61,base_de_dados!$H:$H,$L$1,base_de_dados!$C:$C,$A449,base_de_dados!$M:$M,"&lt;=2010",base_de_dados!$O:$O,"&gt;=40543")</f>
        <v>0</v>
      </c>
      <c r="H449" s="5">
        <f>SUMIFS(base_de_dados!$T:$T,base_de_dados!$B:$B,$B449,base_de_dados!$G:$G,H$61,base_de_dados!$H:$H,$L$1,base_de_dados!$C:$C,$A449,base_de_dados!$M:$M,"&lt;=2010",base_de_dados!$O:$O,"&gt;=40543")</f>
        <v>0</v>
      </c>
      <c r="I449" s="5">
        <f>SUMIFS(base_de_dados!$T:$T,base_de_dados!$B:$B,$B449,base_de_dados!$G:$G,I$61,base_de_dados!$H:$H,$L$1,base_de_dados!$C:$C,$A449,base_de_dados!$M:$M,"&lt;=2010",base_de_dados!$O:$O,"&gt;=40543")</f>
        <v>0</v>
      </c>
      <c r="J449" s="5">
        <f>SUMIFS(base_de_dados!$T:$T,base_de_dados!$B:$B,$B449,base_de_dados!$G:$G,J$61,base_de_dados!$H:$H,$L$1,base_de_dados!$C:$C,$A449,base_de_dados!$M:$M,"&lt;=2010",base_de_dados!$O:$O,"&gt;=40543")</f>
        <v>0</v>
      </c>
      <c r="K449" s="32">
        <f t="shared" si="11"/>
        <v>1.5220700152207001E-3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SUMIFS(base_de_dados!$T:$T,base_de_dados!$B:$B,$B450,base_de_dados!$G:$G,C$61,base_de_dados!$H:$H,$L$1,base_de_dados!$C:$C,$A450,base_de_dados!$M:$M,"&lt;=2010",base_de_dados!$O:$O,"&gt;=40543")</f>
        <v>0</v>
      </c>
      <c r="D450" s="5">
        <f>SUMIFS(base_de_dados!$T:$T,base_de_dados!$B:$B,$B450,base_de_dados!$G:$G,D$61,base_de_dados!$H:$H,$L$1,base_de_dados!$C:$C,$A450,base_de_dados!$M:$M,"&lt;=2010",base_de_dados!$O:$O,"&gt;=40543")</f>
        <v>0</v>
      </c>
      <c r="E450" s="5">
        <f>SUMIFS(base_de_dados!$T:$T,base_de_dados!$B:$B,$B450,base_de_dados!$G:$G,E$61,base_de_dados!$H:$H,$L$1,base_de_dados!$C:$C,$A450,base_de_dados!$M:$M,"&lt;=2010",base_de_dados!$O:$O,"&gt;=40543")</f>
        <v>0</v>
      </c>
      <c r="F450" s="5">
        <f>SUMIFS(base_de_dados!$T:$T,base_de_dados!$B:$B,$B450,base_de_dados!$G:$G,F$61,base_de_dados!$H:$H,$L$1,base_de_dados!$C:$C,$A450,base_de_dados!$M:$M,"&lt;=2010",base_de_dados!$O:$O,"&gt;=40543")</f>
        <v>0</v>
      </c>
      <c r="G450" s="5">
        <f>SUMIFS(base_de_dados!$T:$T,base_de_dados!$B:$B,$B450,base_de_dados!$G:$G,G$61,base_de_dados!$H:$H,$L$1,base_de_dados!$C:$C,$A450,base_de_dados!$M:$M,"&lt;=2010",base_de_dados!$O:$O,"&gt;=40543")</f>
        <v>0</v>
      </c>
      <c r="H450" s="5">
        <f>SUMIFS(base_de_dados!$T:$T,base_de_dados!$B:$B,$B450,base_de_dados!$G:$G,H$61,base_de_dados!$H:$H,$L$1,base_de_dados!$C:$C,$A450,base_de_dados!$M:$M,"&lt;=2010",base_de_dados!$O:$O,"&gt;=40543")</f>
        <v>0</v>
      </c>
      <c r="I450" s="5">
        <f>SUMIFS(base_de_dados!$T:$T,base_de_dados!$B:$B,$B450,base_de_dados!$G:$G,I$61,base_de_dados!$H:$H,$L$1,base_de_dados!$C:$C,$A450,base_de_dados!$M:$M,"&lt;=2010",base_de_dados!$O:$O,"&gt;=40543")</f>
        <v>0</v>
      </c>
      <c r="J450" s="5">
        <f>SUMIFS(base_de_dados!$T:$T,base_de_dados!$B:$B,$B450,base_de_dados!$G:$G,J$61,base_de_dados!$H:$H,$L$1,base_de_dados!$C:$C,$A450,base_de_dados!$M:$M,"&lt;=2010",base_de_dados!$O:$O,"&gt;=40543")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SUMIFS(base_de_dados!$T:$T,base_de_dados!$B:$B,$B451,base_de_dados!$G:$G,C$61,base_de_dados!$H:$H,$L$1,base_de_dados!$C:$C,$A451,base_de_dados!$M:$M,"&lt;=2010",base_de_dados!$O:$O,"&gt;=40543")</f>
        <v>0</v>
      </c>
      <c r="D451" s="5">
        <f>SUMIFS(base_de_dados!$T:$T,base_de_dados!$B:$B,$B451,base_de_dados!$G:$G,D$61,base_de_dados!$H:$H,$L$1,base_de_dados!$C:$C,$A451,base_de_dados!$M:$M,"&lt;=2010",base_de_dados!$O:$O,"&gt;=40543")</f>
        <v>0</v>
      </c>
      <c r="E451" s="5">
        <f>SUMIFS(base_de_dados!$T:$T,base_de_dados!$B:$B,$B451,base_de_dados!$G:$G,E$61,base_de_dados!$H:$H,$L$1,base_de_dados!$C:$C,$A451,base_de_dados!$M:$M,"&lt;=2010",base_de_dados!$O:$O,"&gt;=40543")</f>
        <v>0</v>
      </c>
      <c r="F451" s="5">
        <f>SUMIFS(base_de_dados!$T:$T,base_de_dados!$B:$B,$B451,base_de_dados!$G:$G,F$61,base_de_dados!$H:$H,$L$1,base_de_dados!$C:$C,$A451,base_de_dados!$M:$M,"&lt;=2010",base_de_dados!$O:$O,"&gt;=40543")</f>
        <v>0</v>
      </c>
      <c r="G451" s="5">
        <f>SUMIFS(base_de_dados!$T:$T,base_de_dados!$B:$B,$B451,base_de_dados!$G:$G,G$61,base_de_dados!$H:$H,$L$1,base_de_dados!$C:$C,$A451,base_de_dados!$M:$M,"&lt;=2010",base_de_dados!$O:$O,"&gt;=40543")</f>
        <v>0</v>
      </c>
      <c r="H451" s="5">
        <f>SUMIFS(base_de_dados!$T:$T,base_de_dados!$B:$B,$B451,base_de_dados!$G:$G,H$61,base_de_dados!$H:$H,$L$1,base_de_dados!$C:$C,$A451,base_de_dados!$M:$M,"&lt;=2010",base_de_dados!$O:$O,"&gt;=40543")</f>
        <v>0</v>
      </c>
      <c r="I451" s="5">
        <f>SUMIFS(base_de_dados!$T:$T,base_de_dados!$B:$B,$B451,base_de_dados!$G:$G,I$61,base_de_dados!$H:$H,$L$1,base_de_dados!$C:$C,$A451,base_de_dados!$M:$M,"&lt;=2010",base_de_dados!$O:$O,"&gt;=40543")</f>
        <v>0</v>
      </c>
      <c r="J451" s="5">
        <f>SUMIFS(base_de_dados!$T:$T,base_de_dados!$B:$B,$B451,base_de_dados!$G:$G,J$61,base_de_dados!$H:$H,$L$1,base_de_dados!$C:$C,$A451,base_de_dados!$M:$M,"&lt;=2010",base_de_dados!$O:$O,"&gt;=40543")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SUMIFS(base_de_dados!$T:$T,base_de_dados!$B:$B,$B452,base_de_dados!$G:$G,C$61,base_de_dados!$H:$H,$L$1,base_de_dados!$C:$C,$A452,base_de_dados!$M:$M,"&lt;=2010",base_de_dados!$O:$O,"&gt;=40543")</f>
        <v>0</v>
      </c>
      <c r="D452" s="5">
        <f>SUMIFS(base_de_dados!$T:$T,base_de_dados!$B:$B,$B452,base_de_dados!$G:$G,D$61,base_de_dados!$H:$H,$L$1,base_de_dados!$C:$C,$A452,base_de_dados!$M:$M,"&lt;=2010",base_de_dados!$O:$O,"&gt;=40543")</f>
        <v>0</v>
      </c>
      <c r="E452" s="5">
        <f>SUMIFS(base_de_dados!$T:$T,base_de_dados!$B:$B,$B452,base_de_dados!$G:$G,E$61,base_de_dados!$H:$H,$L$1,base_de_dados!$C:$C,$A452,base_de_dados!$M:$M,"&lt;=2010",base_de_dados!$O:$O,"&gt;=40543")</f>
        <v>0</v>
      </c>
      <c r="F452" s="5">
        <f>SUMIFS(base_de_dados!$T:$T,base_de_dados!$B:$B,$B452,base_de_dados!$G:$G,F$61,base_de_dados!$H:$H,$L$1,base_de_dados!$C:$C,$A452,base_de_dados!$M:$M,"&lt;=2010",base_de_dados!$O:$O,"&gt;=40543")</f>
        <v>0</v>
      </c>
      <c r="G452" s="5">
        <f>SUMIFS(base_de_dados!$T:$T,base_de_dados!$B:$B,$B452,base_de_dados!$G:$G,G$61,base_de_dados!$H:$H,$L$1,base_de_dados!$C:$C,$A452,base_de_dados!$M:$M,"&lt;=2010",base_de_dados!$O:$O,"&gt;=40543")</f>
        <v>0</v>
      </c>
      <c r="H452" s="5">
        <f>SUMIFS(base_de_dados!$T:$T,base_de_dados!$B:$B,$B452,base_de_dados!$G:$G,H$61,base_de_dados!$H:$H,$L$1,base_de_dados!$C:$C,$A452,base_de_dados!$M:$M,"&lt;=2010",base_de_dados!$O:$O,"&gt;=40543")</f>
        <v>0</v>
      </c>
      <c r="I452" s="5">
        <f>SUMIFS(base_de_dados!$T:$T,base_de_dados!$B:$B,$B452,base_de_dados!$G:$G,I$61,base_de_dados!$H:$H,$L$1,base_de_dados!$C:$C,$A452,base_de_dados!$M:$M,"&lt;=2010",base_de_dados!$O:$O,"&gt;=40543")</f>
        <v>0</v>
      </c>
      <c r="J452" s="5">
        <f>SUMIFS(base_de_dados!$T:$T,base_de_dados!$B:$B,$B452,base_de_dados!$G:$G,J$61,base_de_dados!$H:$H,$L$1,base_de_dados!$C:$C,$A452,base_de_dados!$M:$M,"&lt;=2010",base_de_dados!$O:$O,"&gt;=40543")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SUMIFS(base_de_dados!$T:$T,base_de_dados!$B:$B,$B453,base_de_dados!$G:$G,C$61,base_de_dados!$H:$H,$L$1,base_de_dados!$C:$C,$A453,base_de_dados!$M:$M,"&lt;=2010",base_de_dados!$O:$O,"&gt;=40543")</f>
        <v>0</v>
      </c>
      <c r="D453" s="5">
        <f>SUMIFS(base_de_dados!$T:$T,base_de_dados!$B:$B,$B453,base_de_dados!$G:$G,D$61,base_de_dados!$H:$H,$L$1,base_de_dados!$C:$C,$A453,base_de_dados!$M:$M,"&lt;=2010",base_de_dados!$O:$O,"&gt;=40543")</f>
        <v>0</v>
      </c>
      <c r="E453" s="5">
        <f>SUMIFS(base_de_dados!$T:$T,base_de_dados!$B:$B,$B453,base_de_dados!$G:$G,E$61,base_de_dados!$H:$H,$L$1,base_de_dados!$C:$C,$A453,base_de_dados!$M:$M,"&lt;=2010",base_de_dados!$O:$O,"&gt;=40543")</f>
        <v>0</v>
      </c>
      <c r="F453" s="5">
        <f>SUMIFS(base_de_dados!$T:$T,base_de_dados!$B:$B,$B453,base_de_dados!$G:$G,F$61,base_de_dados!$H:$H,$L$1,base_de_dados!$C:$C,$A453,base_de_dados!$M:$M,"&lt;=2010",base_de_dados!$O:$O,"&gt;=40543")</f>
        <v>0</v>
      </c>
      <c r="G453" s="5">
        <f>SUMIFS(base_de_dados!$T:$T,base_de_dados!$B:$B,$B453,base_de_dados!$G:$G,G$61,base_de_dados!$H:$H,$L$1,base_de_dados!$C:$C,$A453,base_de_dados!$M:$M,"&lt;=2010",base_de_dados!$O:$O,"&gt;=40543")</f>
        <v>0</v>
      </c>
      <c r="H453" s="5">
        <f>SUMIFS(base_de_dados!$T:$T,base_de_dados!$B:$B,$B453,base_de_dados!$G:$G,H$61,base_de_dados!$H:$H,$L$1,base_de_dados!$C:$C,$A453,base_de_dados!$M:$M,"&lt;=2010",base_de_dados!$O:$O,"&gt;=40543")</f>
        <v>0</v>
      </c>
      <c r="I453" s="5">
        <f>SUMIFS(base_de_dados!$T:$T,base_de_dados!$B:$B,$B453,base_de_dados!$G:$G,I$61,base_de_dados!$H:$H,$L$1,base_de_dados!$C:$C,$A453,base_de_dados!$M:$M,"&lt;=2010",base_de_dados!$O:$O,"&gt;=40543")</f>
        <v>0</v>
      </c>
      <c r="J453" s="5">
        <f>SUMIFS(base_de_dados!$T:$T,base_de_dados!$B:$B,$B453,base_de_dados!$G:$G,J$61,base_de_dados!$H:$H,$L$1,base_de_dados!$C:$C,$A453,base_de_dados!$M:$M,"&lt;=2010",base_de_dados!$O:$O,"&gt;=40543")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SUMIFS(base_de_dados!$T:$T,base_de_dados!$B:$B,$B454,base_de_dados!$G:$G,C$61,base_de_dados!$H:$H,$L$1,base_de_dados!$C:$C,$A454,base_de_dados!$M:$M,"&lt;=2010",base_de_dados!$O:$O,"&gt;=40543")</f>
        <v>0</v>
      </c>
      <c r="D454" s="5">
        <f>SUMIFS(base_de_dados!$T:$T,base_de_dados!$B:$B,$B454,base_de_dados!$G:$G,D$61,base_de_dados!$H:$H,$L$1,base_de_dados!$C:$C,$A454,base_de_dados!$M:$M,"&lt;=2010",base_de_dados!$O:$O,"&gt;=40543")</f>
        <v>0</v>
      </c>
      <c r="E454" s="5">
        <f>SUMIFS(base_de_dados!$T:$T,base_de_dados!$B:$B,$B454,base_de_dados!$G:$G,E$61,base_de_dados!$H:$H,$L$1,base_de_dados!$C:$C,$A454,base_de_dados!$M:$M,"&lt;=2010",base_de_dados!$O:$O,"&gt;=40543")</f>
        <v>0</v>
      </c>
      <c r="F454" s="5">
        <f>SUMIFS(base_de_dados!$T:$T,base_de_dados!$B:$B,$B454,base_de_dados!$G:$G,F$61,base_de_dados!$H:$H,$L$1,base_de_dados!$C:$C,$A454,base_de_dados!$M:$M,"&lt;=2010",base_de_dados!$O:$O,"&gt;=40543")</f>
        <v>0</v>
      </c>
      <c r="G454" s="5">
        <f>SUMIFS(base_de_dados!$T:$T,base_de_dados!$B:$B,$B454,base_de_dados!$G:$G,G$61,base_de_dados!$H:$H,$L$1,base_de_dados!$C:$C,$A454,base_de_dados!$M:$M,"&lt;=2010",base_de_dados!$O:$O,"&gt;=40543")</f>
        <v>0</v>
      </c>
      <c r="H454" s="5">
        <f>SUMIFS(base_de_dados!$T:$T,base_de_dados!$B:$B,$B454,base_de_dados!$G:$G,H$61,base_de_dados!$H:$H,$L$1,base_de_dados!$C:$C,$A454,base_de_dados!$M:$M,"&lt;=2010",base_de_dados!$O:$O,"&gt;=40543")</f>
        <v>0</v>
      </c>
      <c r="I454" s="5">
        <f>SUMIFS(base_de_dados!$T:$T,base_de_dados!$B:$B,$B454,base_de_dados!$G:$G,I$61,base_de_dados!$H:$H,$L$1,base_de_dados!$C:$C,$A454,base_de_dados!$M:$M,"&lt;=2010",base_de_dados!$O:$O,"&gt;=40543")</f>
        <v>0</v>
      </c>
      <c r="J454" s="5">
        <f>SUMIFS(base_de_dados!$T:$T,base_de_dados!$B:$B,$B454,base_de_dados!$G:$G,J$61,base_de_dados!$H:$H,$L$1,base_de_dados!$C:$C,$A454,base_de_dados!$M:$M,"&lt;=2010",base_de_dados!$O:$O,"&gt;=40543")</f>
        <v>0</v>
      </c>
      <c r="K454" s="32">
        <f t="shared" si="11"/>
        <v>0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SUMIFS(base_de_dados!$T:$T,base_de_dados!$B:$B,$B455,base_de_dados!$G:$G,C$61,base_de_dados!$H:$H,$L$1,base_de_dados!$C:$C,$A455,base_de_dados!$M:$M,"&lt;=2010",base_de_dados!$O:$O,"&gt;=40543")</f>
        <v>0</v>
      </c>
      <c r="D455" s="5">
        <f>SUMIFS(base_de_dados!$T:$T,base_de_dados!$B:$B,$B455,base_de_dados!$G:$G,D$61,base_de_dados!$H:$H,$L$1,base_de_dados!$C:$C,$A455,base_de_dados!$M:$M,"&lt;=2010",base_de_dados!$O:$O,"&gt;=40543")</f>
        <v>0</v>
      </c>
      <c r="E455" s="5">
        <f>SUMIFS(base_de_dados!$T:$T,base_de_dados!$B:$B,$B455,base_de_dados!$G:$G,E$61,base_de_dados!$H:$H,$L$1,base_de_dados!$C:$C,$A455,base_de_dados!$M:$M,"&lt;=2010",base_de_dados!$O:$O,"&gt;=40543")</f>
        <v>0</v>
      </c>
      <c r="F455" s="5">
        <f>SUMIFS(base_de_dados!$T:$T,base_de_dados!$B:$B,$B455,base_de_dados!$G:$G,F$61,base_de_dados!$H:$H,$L$1,base_de_dados!$C:$C,$A455,base_de_dados!$M:$M,"&lt;=2010",base_de_dados!$O:$O,"&gt;=40543")</f>
        <v>0</v>
      </c>
      <c r="G455" s="5">
        <f>SUMIFS(base_de_dados!$T:$T,base_de_dados!$B:$B,$B455,base_de_dados!$G:$G,G$61,base_de_dados!$H:$H,$L$1,base_de_dados!$C:$C,$A455,base_de_dados!$M:$M,"&lt;=2010",base_de_dados!$O:$O,"&gt;=40543")</f>
        <v>0</v>
      </c>
      <c r="H455" s="5">
        <f>SUMIFS(base_de_dados!$T:$T,base_de_dados!$B:$B,$B455,base_de_dados!$G:$G,H$61,base_de_dados!$H:$H,$L$1,base_de_dados!$C:$C,$A455,base_de_dados!$M:$M,"&lt;=2010",base_de_dados!$O:$O,"&gt;=40543")</f>
        <v>0</v>
      </c>
      <c r="I455" s="5">
        <f>SUMIFS(base_de_dados!$T:$T,base_de_dados!$B:$B,$B455,base_de_dados!$G:$G,I$61,base_de_dados!$H:$H,$L$1,base_de_dados!$C:$C,$A455,base_de_dados!$M:$M,"&lt;=2010",base_de_dados!$O:$O,"&gt;=40543")</f>
        <v>0</v>
      </c>
      <c r="J455" s="5">
        <f>SUMIFS(base_de_dados!$T:$T,base_de_dados!$B:$B,$B455,base_de_dados!$G:$G,J$61,base_de_dados!$H:$H,$L$1,base_de_dados!$C:$C,$A455,base_de_dados!$M:$M,"&lt;=2010",base_de_dados!$O:$O,"&gt;=40543")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SUMIFS(base_de_dados!$T:$T,base_de_dados!$B:$B,$B456,base_de_dados!$G:$G,C$61,base_de_dados!$H:$H,$L$1,base_de_dados!$C:$C,$A456,base_de_dados!$M:$M,"&lt;=2010",base_de_dados!$O:$O,"&gt;=40543")</f>
        <v>0</v>
      </c>
      <c r="D456" s="5">
        <f>SUMIFS(base_de_dados!$T:$T,base_de_dados!$B:$B,$B456,base_de_dados!$G:$G,D$61,base_de_dados!$H:$H,$L$1,base_de_dados!$C:$C,$A456,base_de_dados!$M:$M,"&lt;=2010",base_de_dados!$O:$O,"&gt;=40543")</f>
        <v>0</v>
      </c>
      <c r="E456" s="5">
        <f>SUMIFS(base_de_dados!$T:$T,base_de_dados!$B:$B,$B456,base_de_dados!$G:$G,E$61,base_de_dados!$H:$H,$L$1,base_de_dados!$C:$C,$A456,base_de_dados!$M:$M,"&lt;=2010",base_de_dados!$O:$O,"&gt;=40543")</f>
        <v>0</v>
      </c>
      <c r="F456" s="5">
        <f>SUMIFS(base_de_dados!$T:$T,base_de_dados!$B:$B,$B456,base_de_dados!$G:$G,F$61,base_de_dados!$H:$H,$L$1,base_de_dados!$C:$C,$A456,base_de_dados!$M:$M,"&lt;=2010",base_de_dados!$O:$O,"&gt;=40543")</f>
        <v>4.9572171486555044E-2</v>
      </c>
      <c r="G456" s="5">
        <f>SUMIFS(base_de_dados!$T:$T,base_de_dados!$B:$B,$B456,base_de_dados!$G:$G,G$61,base_de_dados!$H:$H,$L$1,base_de_dados!$C:$C,$A456,base_de_dados!$M:$M,"&lt;=2010",base_de_dados!$O:$O,"&gt;=40543")</f>
        <v>0</v>
      </c>
      <c r="H456" s="5">
        <f>SUMIFS(base_de_dados!$T:$T,base_de_dados!$B:$B,$B456,base_de_dados!$G:$G,H$61,base_de_dados!$H:$H,$L$1,base_de_dados!$C:$C,$A456,base_de_dados!$M:$M,"&lt;=2010",base_de_dados!$O:$O,"&gt;=40543")</f>
        <v>0</v>
      </c>
      <c r="I456" s="5">
        <f>SUMIFS(base_de_dados!$T:$T,base_de_dados!$B:$B,$B456,base_de_dados!$G:$G,I$61,base_de_dados!$H:$H,$L$1,base_de_dados!$C:$C,$A456,base_de_dados!$M:$M,"&lt;=2010",base_de_dados!$O:$O,"&gt;=40543")</f>
        <v>0</v>
      </c>
      <c r="J456" s="5">
        <f>SUMIFS(base_de_dados!$T:$T,base_de_dados!$B:$B,$B456,base_de_dados!$G:$G,J$61,base_de_dados!$H:$H,$L$1,base_de_dados!$C:$C,$A456,base_de_dados!$M:$M,"&lt;=2010",base_de_dados!$O:$O,"&gt;=40543")</f>
        <v>0</v>
      </c>
      <c r="K456" s="32">
        <f t="shared" si="11"/>
        <v>4.9572171486555044E-2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SUMIFS(base_de_dados!$T:$T,base_de_dados!$B:$B,$B457,base_de_dados!$G:$G,C$61,base_de_dados!$H:$H,$L$1,base_de_dados!$C:$C,$A457,base_de_dados!$M:$M,"&lt;=2010",base_de_dados!$O:$O,"&gt;=40543")</f>
        <v>0</v>
      </c>
      <c r="D457" s="5">
        <f>SUMIFS(base_de_dados!$T:$T,base_de_dados!$B:$B,$B457,base_de_dados!$G:$G,D$61,base_de_dados!$H:$H,$L$1,base_de_dados!$C:$C,$A457,base_de_dados!$M:$M,"&lt;=2010",base_de_dados!$O:$O,"&gt;=40543")</f>
        <v>0</v>
      </c>
      <c r="E457" s="5">
        <f>SUMIFS(base_de_dados!$T:$T,base_de_dados!$B:$B,$B457,base_de_dados!$G:$G,E$61,base_de_dados!$H:$H,$L$1,base_de_dados!$C:$C,$A457,base_de_dados!$M:$M,"&lt;=2010",base_de_dados!$O:$O,"&gt;=40543")</f>
        <v>0</v>
      </c>
      <c r="F457" s="5">
        <f>SUMIFS(base_de_dados!$T:$T,base_de_dados!$B:$B,$B457,base_de_dados!$G:$G,F$61,base_de_dados!$H:$H,$L$1,base_de_dados!$C:$C,$A457,base_de_dados!$M:$M,"&lt;=2010",base_de_dados!$O:$O,"&gt;=40543")</f>
        <v>0</v>
      </c>
      <c r="G457" s="5">
        <f>SUMIFS(base_de_dados!$T:$T,base_de_dados!$B:$B,$B457,base_de_dados!$G:$G,G$61,base_de_dados!$H:$H,$L$1,base_de_dados!$C:$C,$A457,base_de_dados!$M:$M,"&lt;=2010",base_de_dados!$O:$O,"&gt;=40543")</f>
        <v>0</v>
      </c>
      <c r="H457" s="5">
        <f>SUMIFS(base_de_dados!$T:$T,base_de_dados!$B:$B,$B457,base_de_dados!$G:$G,H$61,base_de_dados!$H:$H,$L$1,base_de_dados!$C:$C,$A457,base_de_dados!$M:$M,"&lt;=2010",base_de_dados!$O:$O,"&gt;=40543")</f>
        <v>0</v>
      </c>
      <c r="I457" s="5">
        <f>SUMIFS(base_de_dados!$T:$T,base_de_dados!$B:$B,$B457,base_de_dados!$G:$G,I$61,base_de_dados!$H:$H,$L$1,base_de_dados!$C:$C,$A457,base_de_dados!$M:$M,"&lt;=2010",base_de_dados!$O:$O,"&gt;=40543")</f>
        <v>0</v>
      </c>
      <c r="J457" s="5">
        <f>SUMIFS(base_de_dados!$T:$T,base_de_dados!$B:$B,$B457,base_de_dados!$G:$G,J$61,base_de_dados!$H:$H,$L$1,base_de_dados!$C:$C,$A457,base_de_dados!$M:$M,"&lt;=2010",base_de_dados!$O:$O,"&gt;=40543")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SUMIFS(base_de_dados!$T:$T,base_de_dados!$B:$B,$B458,base_de_dados!$G:$G,C$61,base_de_dados!$H:$H,$L$1,base_de_dados!$C:$C,$A458,base_de_dados!$M:$M,"&lt;=2010",base_de_dados!$O:$O,"&gt;=40543")</f>
        <v>0</v>
      </c>
      <c r="D458" s="5">
        <f>SUMIFS(base_de_dados!$T:$T,base_de_dados!$B:$B,$B458,base_de_dados!$G:$G,D$61,base_de_dados!$H:$H,$L$1,base_de_dados!$C:$C,$A458,base_de_dados!$M:$M,"&lt;=2010",base_de_dados!$O:$O,"&gt;=40543")</f>
        <v>0</v>
      </c>
      <c r="E458" s="5">
        <f>SUMIFS(base_de_dados!$T:$T,base_de_dados!$B:$B,$B458,base_de_dados!$G:$G,E$61,base_de_dados!$H:$H,$L$1,base_de_dados!$C:$C,$A458,base_de_dados!$M:$M,"&lt;=2010",base_de_dados!$O:$O,"&gt;=40543")</f>
        <v>0</v>
      </c>
      <c r="F458" s="5">
        <f>SUMIFS(base_de_dados!$T:$T,base_de_dados!$B:$B,$B458,base_de_dados!$G:$G,F$61,base_de_dados!$H:$H,$L$1,base_de_dados!$C:$C,$A458,base_de_dados!$M:$M,"&lt;=2010",base_de_dados!$O:$O,"&gt;=40543")</f>
        <v>0</v>
      </c>
      <c r="G458" s="5">
        <f>SUMIFS(base_de_dados!$T:$T,base_de_dados!$B:$B,$B458,base_de_dados!$G:$G,G$61,base_de_dados!$H:$H,$L$1,base_de_dados!$C:$C,$A458,base_de_dados!$M:$M,"&lt;=2010",base_de_dados!$O:$O,"&gt;=40543")</f>
        <v>0</v>
      </c>
      <c r="H458" s="5">
        <f>SUMIFS(base_de_dados!$T:$T,base_de_dados!$B:$B,$B458,base_de_dados!$G:$G,H$61,base_de_dados!$H:$H,$L$1,base_de_dados!$C:$C,$A458,base_de_dados!$M:$M,"&lt;=2010",base_de_dados!$O:$O,"&gt;=40543")</f>
        <v>0</v>
      </c>
      <c r="I458" s="5">
        <f>SUMIFS(base_de_dados!$T:$T,base_de_dados!$B:$B,$B458,base_de_dados!$G:$G,I$61,base_de_dados!$H:$H,$L$1,base_de_dados!$C:$C,$A458,base_de_dados!$M:$M,"&lt;=2010",base_de_dados!$O:$O,"&gt;=40543")</f>
        <v>0</v>
      </c>
      <c r="J458" s="5">
        <f>SUMIFS(base_de_dados!$T:$T,base_de_dados!$B:$B,$B458,base_de_dados!$G:$G,J$61,base_de_dados!$H:$H,$L$1,base_de_dados!$C:$C,$A458,base_de_dados!$M:$M,"&lt;=2010",base_de_dados!$O:$O,"&gt;=40543")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SUMIFS(base_de_dados!$T:$T,base_de_dados!$B:$B,$B459,base_de_dados!$G:$G,C$61,base_de_dados!$H:$H,$L$1,base_de_dados!$C:$C,$A459,base_de_dados!$M:$M,"&lt;=2010",base_de_dados!$O:$O,"&gt;=40543")</f>
        <v>0</v>
      </c>
      <c r="D459" s="5">
        <f>SUMIFS(base_de_dados!$T:$T,base_de_dados!$B:$B,$B459,base_de_dados!$G:$G,D$61,base_de_dados!$H:$H,$L$1,base_de_dados!$C:$C,$A459,base_de_dados!$M:$M,"&lt;=2010",base_de_dados!$O:$O,"&gt;=40543")</f>
        <v>0</v>
      </c>
      <c r="E459" s="5">
        <f>SUMIFS(base_de_dados!$T:$T,base_de_dados!$B:$B,$B459,base_de_dados!$G:$G,E$61,base_de_dados!$H:$H,$L$1,base_de_dados!$C:$C,$A459,base_de_dados!$M:$M,"&lt;=2010",base_de_dados!$O:$O,"&gt;=40543")</f>
        <v>0</v>
      </c>
      <c r="F459" s="5">
        <f>SUMIFS(base_de_dados!$T:$T,base_de_dados!$B:$B,$B459,base_de_dados!$G:$G,F$61,base_de_dados!$H:$H,$L$1,base_de_dados!$C:$C,$A459,base_de_dados!$M:$M,"&lt;=2010",base_de_dados!$O:$O,"&gt;=40543")</f>
        <v>0</v>
      </c>
      <c r="G459" s="5">
        <f>SUMIFS(base_de_dados!$T:$T,base_de_dados!$B:$B,$B459,base_de_dados!$G:$G,G$61,base_de_dados!$H:$H,$L$1,base_de_dados!$C:$C,$A459,base_de_dados!$M:$M,"&lt;=2010",base_de_dados!$O:$O,"&gt;=40543")</f>
        <v>0</v>
      </c>
      <c r="H459" s="5">
        <f>SUMIFS(base_de_dados!$T:$T,base_de_dados!$B:$B,$B459,base_de_dados!$G:$G,H$61,base_de_dados!$H:$H,$L$1,base_de_dados!$C:$C,$A459,base_de_dados!$M:$M,"&lt;=2010",base_de_dados!$O:$O,"&gt;=40543")</f>
        <v>0</v>
      </c>
      <c r="I459" s="5">
        <f>SUMIFS(base_de_dados!$T:$T,base_de_dados!$B:$B,$B459,base_de_dados!$G:$G,I$61,base_de_dados!$H:$H,$L$1,base_de_dados!$C:$C,$A459,base_de_dados!$M:$M,"&lt;=2010",base_de_dados!$O:$O,"&gt;=40543")</f>
        <v>0</v>
      </c>
      <c r="J459" s="5">
        <f>SUMIFS(base_de_dados!$T:$T,base_de_dados!$B:$B,$B459,base_de_dados!$G:$G,J$61,base_de_dados!$H:$H,$L$1,base_de_dados!$C:$C,$A459,base_de_dados!$M:$M,"&lt;=2010",base_de_dados!$O:$O,"&gt;=40543")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SUMIFS(base_de_dados!$T:$T,base_de_dados!$B:$B,$B460,base_de_dados!$G:$G,C$61,base_de_dados!$H:$H,$L$1,base_de_dados!$C:$C,$A460,base_de_dados!$M:$M,"&lt;=2010",base_de_dados!$O:$O,"&gt;=40543")</f>
        <v>0</v>
      </c>
      <c r="D460" s="5">
        <f>SUMIFS(base_de_dados!$T:$T,base_de_dados!$B:$B,$B460,base_de_dados!$G:$G,D$61,base_de_dados!$H:$H,$L$1,base_de_dados!$C:$C,$A460,base_de_dados!$M:$M,"&lt;=2010",base_de_dados!$O:$O,"&gt;=40543")</f>
        <v>0</v>
      </c>
      <c r="E460" s="5">
        <f>SUMIFS(base_de_dados!$T:$T,base_de_dados!$B:$B,$B460,base_de_dados!$G:$G,E$61,base_de_dados!$H:$H,$L$1,base_de_dados!$C:$C,$A460,base_de_dados!$M:$M,"&lt;=2010",base_de_dados!$O:$O,"&gt;=40543")</f>
        <v>0</v>
      </c>
      <c r="F460" s="5">
        <f>SUMIFS(base_de_dados!$T:$T,base_de_dados!$B:$B,$B460,base_de_dados!$G:$G,F$61,base_de_dados!$H:$H,$L$1,base_de_dados!$C:$C,$A460,base_de_dados!$M:$M,"&lt;=2010",base_de_dados!$O:$O,"&gt;=40543")</f>
        <v>2.1797945205479452E-2</v>
      </c>
      <c r="G460" s="5">
        <f>SUMIFS(base_de_dados!$T:$T,base_de_dados!$B:$B,$B460,base_de_dados!$G:$G,G$61,base_de_dados!$H:$H,$L$1,base_de_dados!$C:$C,$A460,base_de_dados!$M:$M,"&lt;=2010",base_de_dados!$O:$O,"&gt;=40543")</f>
        <v>0</v>
      </c>
      <c r="H460" s="5">
        <f>SUMIFS(base_de_dados!$T:$T,base_de_dados!$B:$B,$B460,base_de_dados!$G:$G,H$61,base_de_dados!$H:$H,$L$1,base_de_dados!$C:$C,$A460,base_de_dados!$M:$M,"&lt;=2010",base_de_dados!$O:$O,"&gt;=40543")</f>
        <v>0</v>
      </c>
      <c r="I460" s="5">
        <f>SUMIFS(base_de_dados!$T:$T,base_de_dados!$B:$B,$B460,base_de_dados!$G:$G,I$61,base_de_dados!$H:$H,$L$1,base_de_dados!$C:$C,$A460,base_de_dados!$M:$M,"&lt;=2010",base_de_dados!$O:$O,"&gt;=40543")</f>
        <v>0</v>
      </c>
      <c r="J460" s="5">
        <f>SUMIFS(base_de_dados!$T:$T,base_de_dados!$B:$B,$B460,base_de_dados!$G:$G,J$61,base_de_dados!$H:$H,$L$1,base_de_dados!$C:$C,$A460,base_de_dados!$M:$M,"&lt;=2010",base_de_dados!$O:$O,"&gt;=40543")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SUMIFS(base_de_dados!$T:$T,base_de_dados!$B:$B,$B461,base_de_dados!$G:$G,C$61,base_de_dados!$H:$H,$L$1,base_de_dados!$C:$C,$A461,base_de_dados!$M:$M,"&lt;=2010",base_de_dados!$O:$O,"&gt;=40543")</f>
        <v>0</v>
      </c>
      <c r="D461" s="5">
        <f>SUMIFS(base_de_dados!$T:$T,base_de_dados!$B:$B,$B461,base_de_dados!$G:$G,D$61,base_de_dados!$H:$H,$L$1,base_de_dados!$C:$C,$A461,base_de_dados!$M:$M,"&lt;=2010",base_de_dados!$O:$O,"&gt;=40543")</f>
        <v>0</v>
      </c>
      <c r="E461" s="5">
        <f>SUMIFS(base_de_dados!$T:$T,base_de_dados!$B:$B,$B461,base_de_dados!$G:$G,E$61,base_de_dados!$H:$H,$L$1,base_de_dados!$C:$C,$A461,base_de_dados!$M:$M,"&lt;=2010",base_de_dados!$O:$O,"&gt;=40543")</f>
        <v>0</v>
      </c>
      <c r="F461" s="5">
        <f>SUMIFS(base_de_dados!$T:$T,base_de_dados!$B:$B,$B461,base_de_dados!$G:$G,F$61,base_de_dados!$H:$H,$L$1,base_de_dados!$C:$C,$A461,base_de_dados!$M:$M,"&lt;=2010",base_de_dados!$O:$O,"&gt;=40543")</f>
        <v>0</v>
      </c>
      <c r="G461" s="5">
        <f>SUMIFS(base_de_dados!$T:$T,base_de_dados!$B:$B,$B461,base_de_dados!$G:$G,G$61,base_de_dados!$H:$H,$L$1,base_de_dados!$C:$C,$A461,base_de_dados!$M:$M,"&lt;=2010",base_de_dados!$O:$O,"&gt;=40543")</f>
        <v>0</v>
      </c>
      <c r="H461" s="5">
        <f>SUMIFS(base_de_dados!$T:$T,base_de_dados!$B:$B,$B461,base_de_dados!$G:$G,H$61,base_de_dados!$H:$H,$L$1,base_de_dados!$C:$C,$A461,base_de_dados!$M:$M,"&lt;=2010",base_de_dados!$O:$O,"&gt;=40543")</f>
        <v>0</v>
      </c>
      <c r="I461" s="5">
        <f>SUMIFS(base_de_dados!$T:$T,base_de_dados!$B:$B,$B461,base_de_dados!$G:$G,I$61,base_de_dados!$H:$H,$L$1,base_de_dados!$C:$C,$A461,base_de_dados!$M:$M,"&lt;=2010",base_de_dados!$O:$O,"&gt;=40543")</f>
        <v>0</v>
      </c>
      <c r="J461" s="5">
        <f>SUMIFS(base_de_dados!$T:$T,base_de_dados!$B:$B,$B461,base_de_dados!$G:$G,J$61,base_de_dados!$H:$H,$L$1,base_de_dados!$C:$C,$A461,base_de_dados!$M:$M,"&lt;=2010",base_de_dados!$O:$O,"&gt;=40543")</f>
        <v>0</v>
      </c>
      <c r="K461" s="32">
        <f t="shared" si="11"/>
        <v>0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SUMIFS(base_de_dados!$T:$T,base_de_dados!$B:$B,$B462,base_de_dados!$G:$G,C$61,base_de_dados!$H:$H,$L$1,base_de_dados!$C:$C,$A462,base_de_dados!$M:$M,"&lt;=2010",base_de_dados!$O:$O,"&gt;=40543")</f>
        <v>0</v>
      </c>
      <c r="D462" s="5">
        <f>SUMIFS(base_de_dados!$T:$T,base_de_dados!$B:$B,$B462,base_de_dados!$G:$G,D$61,base_de_dados!$H:$H,$L$1,base_de_dados!$C:$C,$A462,base_de_dados!$M:$M,"&lt;=2010",base_de_dados!$O:$O,"&gt;=40543")</f>
        <v>0</v>
      </c>
      <c r="E462" s="5">
        <f>SUMIFS(base_de_dados!$T:$T,base_de_dados!$B:$B,$B462,base_de_dados!$G:$G,E$61,base_de_dados!$H:$H,$L$1,base_de_dados!$C:$C,$A462,base_de_dados!$M:$M,"&lt;=2010",base_de_dados!$O:$O,"&gt;=40543")</f>
        <v>1.0606925418569254E-2</v>
      </c>
      <c r="F462" s="5">
        <f>SUMIFS(base_de_dados!$T:$T,base_de_dados!$B:$B,$B462,base_de_dados!$G:$G,F$61,base_de_dados!$H:$H,$L$1,base_de_dados!$C:$C,$A462,base_de_dados!$M:$M,"&lt;=2010",base_de_dados!$O:$O,"&gt;=40543")</f>
        <v>0</v>
      </c>
      <c r="G462" s="5">
        <f>SUMIFS(base_de_dados!$T:$T,base_de_dados!$B:$B,$B462,base_de_dados!$G:$G,G$61,base_de_dados!$H:$H,$L$1,base_de_dados!$C:$C,$A462,base_de_dados!$M:$M,"&lt;=2010",base_de_dados!$O:$O,"&gt;=40543")</f>
        <v>0</v>
      </c>
      <c r="H462" s="5">
        <f>SUMIFS(base_de_dados!$T:$T,base_de_dados!$B:$B,$B462,base_de_dados!$G:$G,H$61,base_de_dados!$H:$H,$L$1,base_de_dados!$C:$C,$A462,base_de_dados!$M:$M,"&lt;=2010",base_de_dados!$O:$O,"&gt;=40543")</f>
        <v>0</v>
      </c>
      <c r="I462" s="5">
        <f>SUMIFS(base_de_dados!$T:$T,base_de_dados!$B:$B,$B462,base_de_dados!$G:$G,I$61,base_de_dados!$H:$H,$L$1,base_de_dados!$C:$C,$A462,base_de_dados!$M:$M,"&lt;=2010",base_de_dados!$O:$O,"&gt;=40543")</f>
        <v>0</v>
      </c>
      <c r="J462" s="5">
        <f>SUMIFS(base_de_dados!$T:$T,base_de_dados!$B:$B,$B462,base_de_dados!$G:$G,J$61,base_de_dados!$H:$H,$L$1,base_de_dados!$C:$C,$A462,base_de_dados!$M:$M,"&lt;=2010",base_de_dados!$O:$O,"&gt;=40543")</f>
        <v>0</v>
      </c>
      <c r="K462" s="32">
        <f t="shared" si="11"/>
        <v>1.0606925418569254E-2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SUMIFS(base_de_dados!$T:$T,base_de_dados!$B:$B,$B463,base_de_dados!$G:$G,C$61,base_de_dados!$H:$H,$L$1,base_de_dados!$C:$C,$A463,base_de_dados!$M:$M,"&lt;=2010",base_de_dados!$O:$O,"&gt;=40543")</f>
        <v>0</v>
      </c>
      <c r="D463" s="5">
        <f>SUMIFS(base_de_dados!$T:$T,base_de_dados!$B:$B,$B463,base_de_dados!$G:$G,D$61,base_de_dados!$H:$H,$L$1,base_de_dados!$C:$C,$A463,base_de_dados!$M:$M,"&lt;=2010",base_de_dados!$O:$O,"&gt;=40543")</f>
        <v>0</v>
      </c>
      <c r="E463" s="5">
        <f>SUMIFS(base_de_dados!$T:$T,base_de_dados!$B:$B,$B463,base_de_dados!$G:$G,E$61,base_de_dados!$H:$H,$L$1,base_de_dados!$C:$C,$A463,base_de_dados!$M:$M,"&lt;=2010",base_de_dados!$O:$O,"&gt;=40543")</f>
        <v>0</v>
      </c>
      <c r="F463" s="5">
        <f>SUMIFS(base_de_dados!$T:$T,base_de_dados!$B:$B,$B463,base_de_dados!$G:$G,F$61,base_de_dados!$H:$H,$L$1,base_de_dados!$C:$C,$A463,base_de_dados!$M:$M,"&lt;=2010",base_de_dados!$O:$O,"&gt;=40543")</f>
        <v>0</v>
      </c>
      <c r="G463" s="5">
        <f>SUMIFS(base_de_dados!$T:$T,base_de_dados!$B:$B,$B463,base_de_dados!$G:$G,G$61,base_de_dados!$H:$H,$L$1,base_de_dados!$C:$C,$A463,base_de_dados!$M:$M,"&lt;=2010",base_de_dados!$O:$O,"&gt;=40543")</f>
        <v>0</v>
      </c>
      <c r="H463" s="5">
        <f>SUMIFS(base_de_dados!$T:$T,base_de_dados!$B:$B,$B463,base_de_dados!$G:$G,H$61,base_de_dados!$H:$H,$L$1,base_de_dados!$C:$C,$A463,base_de_dados!$M:$M,"&lt;=2010",base_de_dados!$O:$O,"&gt;=40543")</f>
        <v>0</v>
      </c>
      <c r="I463" s="5">
        <f>SUMIFS(base_de_dados!$T:$T,base_de_dados!$B:$B,$B463,base_de_dados!$G:$G,I$61,base_de_dados!$H:$H,$L$1,base_de_dados!$C:$C,$A463,base_de_dados!$M:$M,"&lt;=2010",base_de_dados!$O:$O,"&gt;=40543")</f>
        <v>0</v>
      </c>
      <c r="J463" s="5">
        <f>SUMIFS(base_de_dados!$T:$T,base_de_dados!$B:$B,$B463,base_de_dados!$G:$G,J$61,base_de_dados!$H:$H,$L$1,base_de_dados!$C:$C,$A463,base_de_dados!$M:$M,"&lt;=2010",base_de_dados!$O:$O,"&gt;=40543")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SUMIFS(base_de_dados!$T:$T,base_de_dados!$B:$B,$B464,base_de_dados!$G:$G,C$61,base_de_dados!$H:$H,$L$1,base_de_dados!$C:$C,$A464,base_de_dados!$M:$M,"&lt;=2010",base_de_dados!$O:$O,"&gt;=40543")</f>
        <v>0</v>
      </c>
      <c r="D464" s="5">
        <f>SUMIFS(base_de_dados!$T:$T,base_de_dados!$B:$B,$B464,base_de_dados!$G:$G,D$61,base_de_dados!$H:$H,$L$1,base_de_dados!$C:$C,$A464,base_de_dados!$M:$M,"&lt;=2010",base_de_dados!$O:$O,"&gt;=40543")</f>
        <v>0</v>
      </c>
      <c r="E464" s="5">
        <f>SUMIFS(base_de_dados!$T:$T,base_de_dados!$B:$B,$B464,base_de_dados!$G:$G,E$61,base_de_dados!$H:$H,$L$1,base_de_dados!$C:$C,$A464,base_de_dados!$M:$M,"&lt;=2010",base_de_dados!$O:$O,"&gt;=40543")</f>
        <v>0</v>
      </c>
      <c r="F464" s="5">
        <f>SUMIFS(base_de_dados!$T:$T,base_de_dados!$B:$B,$B464,base_de_dados!$G:$G,F$61,base_de_dados!$H:$H,$L$1,base_de_dados!$C:$C,$A464,base_de_dados!$M:$M,"&lt;=2010",base_de_dados!$O:$O,"&gt;=40543")</f>
        <v>0</v>
      </c>
      <c r="G464" s="5">
        <f>SUMIFS(base_de_dados!$T:$T,base_de_dados!$B:$B,$B464,base_de_dados!$G:$G,G$61,base_de_dados!$H:$H,$L$1,base_de_dados!$C:$C,$A464,base_de_dados!$M:$M,"&lt;=2010",base_de_dados!$O:$O,"&gt;=40543")</f>
        <v>0</v>
      </c>
      <c r="H464" s="5">
        <f>SUMIFS(base_de_dados!$T:$T,base_de_dados!$B:$B,$B464,base_de_dados!$G:$G,H$61,base_de_dados!$H:$H,$L$1,base_de_dados!$C:$C,$A464,base_de_dados!$M:$M,"&lt;=2010",base_de_dados!$O:$O,"&gt;=40543")</f>
        <v>0</v>
      </c>
      <c r="I464" s="5">
        <f>SUMIFS(base_de_dados!$T:$T,base_de_dados!$B:$B,$B464,base_de_dados!$G:$G,I$61,base_de_dados!$H:$H,$L$1,base_de_dados!$C:$C,$A464,base_de_dados!$M:$M,"&lt;=2010",base_de_dados!$O:$O,"&gt;=40543")</f>
        <v>2.1308980213089802E-4</v>
      </c>
      <c r="J464" s="5">
        <f>SUMIFS(base_de_dados!$T:$T,base_de_dados!$B:$B,$B464,base_de_dados!$G:$G,J$61,base_de_dados!$H:$H,$L$1,base_de_dados!$C:$C,$A464,base_de_dados!$M:$M,"&lt;=2010",base_de_dados!$O:$O,"&gt;=40543")</f>
        <v>0</v>
      </c>
      <c r="K464" s="32">
        <f t="shared" si="11"/>
        <v>2.1308980213089802E-4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SUMIFS(base_de_dados!$T:$T,base_de_dados!$B:$B,$B465,base_de_dados!$G:$G,C$61,base_de_dados!$H:$H,$L$1,base_de_dados!$C:$C,$A465,base_de_dados!$M:$M,"&lt;=2010",base_de_dados!$O:$O,"&gt;=40543")</f>
        <v>0</v>
      </c>
      <c r="D465" s="5">
        <f>SUMIFS(base_de_dados!$T:$T,base_de_dados!$B:$B,$B465,base_de_dados!$G:$G,D$61,base_de_dados!$H:$H,$L$1,base_de_dados!$C:$C,$A465,base_de_dados!$M:$M,"&lt;=2010",base_de_dados!$O:$O,"&gt;=40543")</f>
        <v>0</v>
      </c>
      <c r="E465" s="5">
        <f>SUMIFS(base_de_dados!$T:$T,base_de_dados!$B:$B,$B465,base_de_dados!$G:$G,E$61,base_de_dados!$H:$H,$L$1,base_de_dados!$C:$C,$A465,base_de_dados!$M:$M,"&lt;=2010",base_de_dados!$O:$O,"&gt;=40543")</f>
        <v>0</v>
      </c>
      <c r="F465" s="5">
        <f>SUMIFS(base_de_dados!$T:$T,base_de_dados!$B:$B,$B465,base_de_dados!$G:$G,F$61,base_de_dados!$H:$H,$L$1,base_de_dados!$C:$C,$A465,base_de_dados!$M:$M,"&lt;=2010",base_de_dados!$O:$O,"&gt;=40543")</f>
        <v>0</v>
      </c>
      <c r="G465" s="5">
        <f>SUMIFS(base_de_dados!$T:$T,base_de_dados!$B:$B,$B465,base_de_dados!$G:$G,G$61,base_de_dados!$H:$H,$L$1,base_de_dados!$C:$C,$A465,base_de_dados!$M:$M,"&lt;=2010",base_de_dados!$O:$O,"&gt;=40543")</f>
        <v>0</v>
      </c>
      <c r="H465" s="5">
        <f>SUMIFS(base_de_dados!$T:$T,base_de_dados!$B:$B,$B465,base_de_dados!$G:$G,H$61,base_de_dados!$H:$H,$L$1,base_de_dados!$C:$C,$A465,base_de_dados!$M:$M,"&lt;=2010",base_de_dados!$O:$O,"&gt;=40543")</f>
        <v>0</v>
      </c>
      <c r="I465" s="5">
        <f>SUMIFS(base_de_dados!$T:$T,base_de_dados!$B:$B,$B465,base_de_dados!$G:$G,I$61,base_de_dados!$H:$H,$L$1,base_de_dados!$C:$C,$A465,base_de_dados!$M:$M,"&lt;=2010",base_de_dados!$O:$O,"&gt;=40543")</f>
        <v>0</v>
      </c>
      <c r="J465" s="5">
        <f>SUMIFS(base_de_dados!$T:$T,base_de_dados!$B:$B,$B465,base_de_dados!$G:$G,J$61,base_de_dados!$H:$H,$L$1,base_de_dados!$C:$C,$A465,base_de_dados!$M:$M,"&lt;=2010",base_de_dados!$O:$O,"&gt;=40543")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SUMIFS(base_de_dados!$T:$T,base_de_dados!$B:$B,$B466,base_de_dados!$G:$G,C$61,base_de_dados!$H:$H,$L$1,base_de_dados!$C:$C,$A466,base_de_dados!$M:$M,"&lt;=2010",base_de_dados!$O:$O,"&gt;=40543")</f>
        <v>0</v>
      </c>
      <c r="D466" s="5">
        <f>SUMIFS(base_de_dados!$T:$T,base_de_dados!$B:$B,$B466,base_de_dados!$G:$G,D$61,base_de_dados!$H:$H,$L$1,base_de_dados!$C:$C,$A466,base_de_dados!$M:$M,"&lt;=2010",base_de_dados!$O:$O,"&gt;=40543")</f>
        <v>0</v>
      </c>
      <c r="E466" s="5">
        <f>SUMIFS(base_de_dados!$T:$T,base_de_dados!$B:$B,$B466,base_de_dados!$G:$G,E$61,base_de_dados!$H:$H,$L$1,base_de_dados!$C:$C,$A466,base_de_dados!$M:$M,"&lt;=2010",base_de_dados!$O:$O,"&gt;=40543")</f>
        <v>1.5220700152207001E-3</v>
      </c>
      <c r="F466" s="5">
        <f>SUMIFS(base_de_dados!$T:$T,base_de_dados!$B:$B,$B466,base_de_dados!$G:$G,F$61,base_de_dados!$H:$H,$L$1,base_de_dados!$C:$C,$A466,base_de_dados!$M:$M,"&lt;=2010",base_de_dados!$O:$O,"&gt;=40543")</f>
        <v>0.16469013191273468</v>
      </c>
      <c r="G466" s="5">
        <f>SUMIFS(base_de_dados!$T:$T,base_de_dados!$B:$B,$B466,base_de_dados!$G:$G,G$61,base_de_dados!$H:$H,$L$1,base_de_dados!$C:$C,$A466,base_de_dados!$M:$M,"&lt;=2010",base_de_dados!$O:$O,"&gt;=40543")</f>
        <v>0</v>
      </c>
      <c r="H466" s="5">
        <f>SUMIFS(base_de_dados!$T:$T,base_de_dados!$B:$B,$B466,base_de_dados!$G:$G,H$61,base_de_dados!$H:$H,$L$1,base_de_dados!$C:$C,$A466,base_de_dados!$M:$M,"&lt;=2010",base_de_dados!$O:$O,"&gt;=40543")</f>
        <v>0</v>
      </c>
      <c r="I466" s="5">
        <f>SUMIFS(base_de_dados!$T:$T,base_de_dados!$B:$B,$B466,base_de_dados!$G:$G,I$61,base_de_dados!$H:$H,$L$1,base_de_dados!$C:$C,$A466,base_de_dados!$M:$M,"&lt;=2010",base_de_dados!$O:$O,"&gt;=40543")</f>
        <v>0</v>
      </c>
      <c r="J466" s="5">
        <f>SUMIFS(base_de_dados!$T:$T,base_de_dados!$B:$B,$B466,base_de_dados!$G:$G,J$61,base_de_dados!$H:$H,$L$1,base_de_dados!$C:$C,$A466,base_de_dados!$M:$M,"&lt;=2010",base_de_dados!$O:$O,"&gt;=40543")</f>
        <v>0</v>
      </c>
      <c r="K466" s="32">
        <f t="shared" si="11"/>
        <v>0.16621220192795538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SUMIFS(base_de_dados!$T:$T,base_de_dados!$B:$B,$B467,base_de_dados!$G:$G,C$61,base_de_dados!$H:$H,$L$1,base_de_dados!$C:$C,$A467,base_de_dados!$M:$M,"&lt;=2010",base_de_dados!$O:$O,"&gt;=40543")</f>
        <v>0</v>
      </c>
      <c r="D467" s="5">
        <f>SUMIFS(base_de_dados!$T:$T,base_de_dados!$B:$B,$B467,base_de_dados!$G:$G,D$61,base_de_dados!$H:$H,$L$1,base_de_dados!$C:$C,$A467,base_de_dados!$M:$M,"&lt;=2010",base_de_dados!$O:$O,"&gt;=40543")</f>
        <v>0</v>
      </c>
      <c r="E467" s="5">
        <f>SUMIFS(base_de_dados!$T:$T,base_de_dados!$B:$B,$B467,base_de_dados!$G:$G,E$61,base_de_dados!$H:$H,$L$1,base_de_dados!$C:$C,$A467,base_de_dados!$M:$M,"&lt;=2010",base_de_dados!$O:$O,"&gt;=40543")</f>
        <v>0</v>
      </c>
      <c r="F467" s="5">
        <f>SUMIFS(base_de_dados!$T:$T,base_de_dados!$B:$B,$B467,base_de_dados!$G:$G,F$61,base_de_dados!$H:$H,$L$1,base_de_dados!$C:$C,$A467,base_de_dados!$M:$M,"&lt;=2010",base_de_dados!$O:$O,"&gt;=40543")</f>
        <v>0</v>
      </c>
      <c r="G467" s="5">
        <f>SUMIFS(base_de_dados!$T:$T,base_de_dados!$B:$B,$B467,base_de_dados!$G:$G,G$61,base_de_dados!$H:$H,$L$1,base_de_dados!$C:$C,$A467,base_de_dados!$M:$M,"&lt;=2010",base_de_dados!$O:$O,"&gt;=40543")</f>
        <v>0</v>
      </c>
      <c r="H467" s="5">
        <f>SUMIFS(base_de_dados!$T:$T,base_de_dados!$B:$B,$B467,base_de_dados!$G:$G,H$61,base_de_dados!$H:$H,$L$1,base_de_dados!$C:$C,$A467,base_de_dados!$M:$M,"&lt;=2010",base_de_dados!$O:$O,"&gt;=40543")</f>
        <v>0</v>
      </c>
      <c r="I467" s="5">
        <f>SUMIFS(base_de_dados!$T:$T,base_de_dados!$B:$B,$B467,base_de_dados!$G:$G,I$61,base_de_dados!$H:$H,$L$1,base_de_dados!$C:$C,$A467,base_de_dados!$M:$M,"&lt;=2010",base_de_dados!$O:$O,"&gt;=40543")</f>
        <v>0</v>
      </c>
      <c r="J467" s="5">
        <f>SUMIFS(base_de_dados!$T:$T,base_de_dados!$B:$B,$B467,base_de_dados!$G:$G,J$61,base_de_dados!$H:$H,$L$1,base_de_dados!$C:$C,$A467,base_de_dados!$M:$M,"&lt;=2010",base_de_dados!$O:$O,"&gt;=40543")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SUMIFS(base_de_dados!$T:$T,base_de_dados!$B:$B,$B468,base_de_dados!$G:$G,C$61,base_de_dados!$H:$H,$L$1,base_de_dados!$C:$C,$A468,base_de_dados!$M:$M,"&lt;=2010",base_de_dados!$O:$O,"&gt;=40543")</f>
        <v>0</v>
      </c>
      <c r="D468" s="5">
        <f>SUMIFS(base_de_dados!$T:$T,base_de_dados!$B:$B,$B468,base_de_dados!$G:$G,D$61,base_de_dados!$H:$H,$L$1,base_de_dados!$C:$C,$A468,base_de_dados!$M:$M,"&lt;=2010",base_de_dados!$O:$O,"&gt;=40543")</f>
        <v>0</v>
      </c>
      <c r="E468" s="5">
        <f>SUMIFS(base_de_dados!$T:$T,base_de_dados!$B:$B,$B468,base_de_dados!$G:$G,E$61,base_de_dados!$H:$H,$L$1,base_de_dados!$C:$C,$A468,base_de_dados!$M:$M,"&lt;=2010",base_de_dados!$O:$O,"&gt;=40543")</f>
        <v>0</v>
      </c>
      <c r="F468" s="5">
        <f>SUMIFS(base_de_dados!$T:$T,base_de_dados!$B:$B,$B468,base_de_dados!$G:$G,F$61,base_de_dados!$H:$H,$L$1,base_de_dados!$C:$C,$A468,base_de_dados!$M:$M,"&lt;=2010",base_de_dados!$O:$O,"&gt;=40543")</f>
        <v>0</v>
      </c>
      <c r="G468" s="5">
        <f>SUMIFS(base_de_dados!$T:$T,base_de_dados!$B:$B,$B468,base_de_dados!$G:$G,G$61,base_de_dados!$H:$H,$L$1,base_de_dados!$C:$C,$A468,base_de_dados!$M:$M,"&lt;=2010",base_de_dados!$O:$O,"&gt;=40543")</f>
        <v>0</v>
      </c>
      <c r="H468" s="5">
        <f>SUMIFS(base_de_dados!$T:$T,base_de_dados!$B:$B,$B468,base_de_dados!$G:$G,H$61,base_de_dados!$H:$H,$L$1,base_de_dados!$C:$C,$A468,base_de_dados!$M:$M,"&lt;=2010",base_de_dados!$O:$O,"&gt;=40543")</f>
        <v>0</v>
      </c>
      <c r="I468" s="5">
        <f>SUMIFS(base_de_dados!$T:$T,base_de_dados!$B:$B,$B468,base_de_dados!$G:$G,I$61,base_de_dados!$H:$H,$L$1,base_de_dados!$C:$C,$A468,base_de_dados!$M:$M,"&lt;=2010",base_de_dados!$O:$O,"&gt;=40543")</f>
        <v>0</v>
      </c>
      <c r="J468" s="5">
        <f>SUMIFS(base_de_dados!$T:$T,base_de_dados!$B:$B,$B468,base_de_dados!$G:$G,J$61,base_de_dados!$H:$H,$L$1,base_de_dados!$C:$C,$A468,base_de_dados!$M:$M,"&lt;=2010",base_de_dados!$O:$O,"&gt;=40543")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SUMIFS(base_de_dados!$T:$T,base_de_dados!$B:$B,$B469,base_de_dados!$G:$G,C$61,base_de_dados!$H:$H,$L$1,base_de_dados!$C:$C,$A469,base_de_dados!$M:$M,"&lt;=2010",base_de_dados!$O:$O,"&gt;=40543")</f>
        <v>0</v>
      </c>
      <c r="D469" s="5">
        <f>SUMIFS(base_de_dados!$T:$T,base_de_dados!$B:$B,$B469,base_de_dados!$G:$G,D$61,base_de_dados!$H:$H,$L$1,base_de_dados!$C:$C,$A469,base_de_dados!$M:$M,"&lt;=2010",base_de_dados!$O:$O,"&gt;=40543")</f>
        <v>0</v>
      </c>
      <c r="E469" s="5">
        <f>SUMIFS(base_de_dados!$T:$T,base_de_dados!$B:$B,$B469,base_de_dados!$G:$G,E$61,base_de_dados!$H:$H,$L$1,base_de_dados!$C:$C,$A469,base_de_dados!$M:$M,"&lt;=2010",base_de_dados!$O:$O,"&gt;=40543")</f>
        <v>0</v>
      </c>
      <c r="F469" s="5">
        <f>SUMIFS(base_de_dados!$T:$T,base_de_dados!$B:$B,$B469,base_de_dados!$G:$G,F$61,base_de_dados!$H:$H,$L$1,base_de_dados!$C:$C,$A469,base_de_dados!$M:$M,"&lt;=2010",base_de_dados!$O:$O,"&gt;=40543")</f>
        <v>0</v>
      </c>
      <c r="G469" s="5">
        <f>SUMIFS(base_de_dados!$T:$T,base_de_dados!$B:$B,$B469,base_de_dados!$G:$G,G$61,base_de_dados!$H:$H,$L$1,base_de_dados!$C:$C,$A469,base_de_dados!$M:$M,"&lt;=2010",base_de_dados!$O:$O,"&gt;=40543")</f>
        <v>0</v>
      </c>
      <c r="H469" s="5">
        <f>SUMIFS(base_de_dados!$T:$T,base_de_dados!$B:$B,$B469,base_de_dados!$G:$G,H$61,base_de_dados!$H:$H,$L$1,base_de_dados!$C:$C,$A469,base_de_dados!$M:$M,"&lt;=2010",base_de_dados!$O:$O,"&gt;=40543")</f>
        <v>0</v>
      </c>
      <c r="I469" s="5">
        <f>SUMIFS(base_de_dados!$T:$T,base_de_dados!$B:$B,$B469,base_de_dados!$G:$G,I$61,base_de_dados!$H:$H,$L$1,base_de_dados!$C:$C,$A469,base_de_dados!$M:$M,"&lt;=2010",base_de_dados!$O:$O,"&gt;=40543")</f>
        <v>0</v>
      </c>
      <c r="J469" s="5">
        <f>SUMIFS(base_de_dados!$T:$T,base_de_dados!$B:$B,$B469,base_de_dados!$G:$G,J$61,base_de_dados!$H:$H,$L$1,base_de_dados!$C:$C,$A469,base_de_dados!$M:$M,"&lt;=2010",base_de_dados!$O:$O,"&gt;=40543")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SUMIFS(base_de_dados!$T:$T,base_de_dados!$B:$B,$B470,base_de_dados!$G:$G,C$61,base_de_dados!$H:$H,$L$1,base_de_dados!$C:$C,$A470,base_de_dados!$M:$M,"&lt;=2010",base_de_dados!$O:$O,"&gt;=40543")</f>
        <v>0</v>
      </c>
      <c r="D470" s="5">
        <f>SUMIFS(base_de_dados!$T:$T,base_de_dados!$B:$B,$B470,base_de_dados!$G:$G,D$61,base_de_dados!$H:$H,$L$1,base_de_dados!$C:$C,$A470,base_de_dados!$M:$M,"&lt;=2010",base_de_dados!$O:$O,"&gt;=40543")</f>
        <v>0</v>
      </c>
      <c r="E470" s="5">
        <f>SUMIFS(base_de_dados!$T:$T,base_de_dados!$B:$B,$B470,base_de_dados!$G:$G,E$61,base_de_dados!$H:$H,$L$1,base_de_dados!$C:$C,$A470,base_de_dados!$M:$M,"&lt;=2010",base_de_dados!$O:$O,"&gt;=40543")</f>
        <v>0</v>
      </c>
      <c r="F470" s="5">
        <f>SUMIFS(base_de_dados!$T:$T,base_de_dados!$B:$B,$B470,base_de_dados!$G:$G,F$61,base_de_dados!$H:$H,$L$1,base_de_dados!$C:$C,$A470,base_de_dados!$M:$M,"&lt;=2010",base_de_dados!$O:$O,"&gt;=40543")</f>
        <v>0</v>
      </c>
      <c r="G470" s="5">
        <f>SUMIFS(base_de_dados!$T:$T,base_de_dados!$B:$B,$B470,base_de_dados!$G:$G,G$61,base_de_dados!$H:$H,$L$1,base_de_dados!$C:$C,$A470,base_de_dados!$M:$M,"&lt;=2010",base_de_dados!$O:$O,"&gt;=40543")</f>
        <v>0</v>
      </c>
      <c r="H470" s="5">
        <f>SUMIFS(base_de_dados!$T:$T,base_de_dados!$B:$B,$B470,base_de_dados!$G:$G,H$61,base_de_dados!$H:$H,$L$1,base_de_dados!$C:$C,$A470,base_de_dados!$M:$M,"&lt;=2010",base_de_dados!$O:$O,"&gt;=40543")</f>
        <v>0</v>
      </c>
      <c r="I470" s="5">
        <f>SUMIFS(base_de_dados!$T:$T,base_de_dados!$B:$B,$B470,base_de_dados!$G:$G,I$61,base_de_dados!$H:$H,$L$1,base_de_dados!$C:$C,$A470,base_de_dados!$M:$M,"&lt;=2010",base_de_dados!$O:$O,"&gt;=40543")</f>
        <v>0</v>
      </c>
      <c r="J470" s="5">
        <f>SUMIFS(base_de_dados!$T:$T,base_de_dados!$B:$B,$B470,base_de_dados!$G:$G,J$61,base_de_dados!$H:$H,$L$1,base_de_dados!$C:$C,$A470,base_de_dados!$M:$M,"&lt;=2010",base_de_dados!$O:$O,"&gt;=40543")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SUMIFS(base_de_dados!$T:$T,base_de_dados!$B:$B,$B471,base_de_dados!$G:$G,C$61,base_de_dados!$H:$H,$L$1,base_de_dados!$C:$C,$A471,base_de_dados!$M:$M,"&lt;=2010",base_de_dados!$O:$O,"&gt;=40543")</f>
        <v>0</v>
      </c>
      <c r="D471" s="5">
        <f>SUMIFS(base_de_dados!$T:$T,base_de_dados!$B:$B,$B471,base_de_dados!$G:$G,D$61,base_de_dados!$H:$H,$L$1,base_de_dados!$C:$C,$A471,base_de_dados!$M:$M,"&lt;=2010",base_de_dados!$O:$O,"&gt;=40543")</f>
        <v>0</v>
      </c>
      <c r="E471" s="5">
        <f>SUMIFS(base_de_dados!$T:$T,base_de_dados!$B:$B,$B471,base_de_dados!$G:$G,E$61,base_de_dados!$H:$H,$L$1,base_de_dados!$C:$C,$A471,base_de_dados!$M:$M,"&lt;=2010",base_de_dados!$O:$O,"&gt;=40543")</f>
        <v>0</v>
      </c>
      <c r="F471" s="5">
        <f>SUMIFS(base_de_dados!$T:$T,base_de_dados!$B:$B,$B471,base_de_dados!$G:$G,F$61,base_de_dados!$H:$H,$L$1,base_de_dados!$C:$C,$A471,base_de_dados!$M:$M,"&lt;=2010",base_de_dados!$O:$O,"&gt;=40543")</f>
        <v>0</v>
      </c>
      <c r="G471" s="5">
        <f>SUMIFS(base_de_dados!$T:$T,base_de_dados!$B:$B,$B471,base_de_dados!$G:$G,G$61,base_de_dados!$H:$H,$L$1,base_de_dados!$C:$C,$A471,base_de_dados!$M:$M,"&lt;=2010",base_de_dados!$O:$O,"&gt;=40543")</f>
        <v>0</v>
      </c>
      <c r="H471" s="5">
        <f>SUMIFS(base_de_dados!$T:$T,base_de_dados!$B:$B,$B471,base_de_dados!$G:$G,H$61,base_de_dados!$H:$H,$L$1,base_de_dados!$C:$C,$A471,base_de_dados!$M:$M,"&lt;=2010",base_de_dados!$O:$O,"&gt;=40543")</f>
        <v>0</v>
      </c>
      <c r="I471" s="5">
        <f>SUMIFS(base_de_dados!$T:$T,base_de_dados!$B:$B,$B471,base_de_dados!$G:$G,I$61,base_de_dados!$H:$H,$L$1,base_de_dados!$C:$C,$A471,base_de_dados!$M:$M,"&lt;=2010",base_de_dados!$O:$O,"&gt;=40543")</f>
        <v>0</v>
      </c>
      <c r="J471" s="5">
        <f>SUMIFS(base_de_dados!$T:$T,base_de_dados!$B:$B,$B471,base_de_dados!$G:$G,J$61,base_de_dados!$H:$H,$L$1,base_de_dados!$C:$C,$A471,base_de_dados!$M:$M,"&lt;=2010",base_de_dados!$O:$O,"&gt;=40543")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SUMIFS(base_de_dados!$T:$T,base_de_dados!$B:$B,$B472,base_de_dados!$G:$G,C$61,base_de_dados!$H:$H,$L$1,base_de_dados!$C:$C,$A472,base_de_dados!$M:$M,"&lt;=2010",base_de_dados!$O:$O,"&gt;=40543")</f>
        <v>0.8</v>
      </c>
      <c r="D472" s="5">
        <f>SUMIFS(base_de_dados!$T:$T,base_de_dados!$B:$B,$B472,base_de_dados!$G:$G,D$61,base_de_dados!$H:$H,$L$1,base_de_dados!$C:$C,$A472,base_de_dados!$M:$M,"&lt;=2010",base_de_dados!$O:$O,"&gt;=40543")</f>
        <v>0.20250000000000001</v>
      </c>
      <c r="E472" s="5">
        <f>SUMIFS(base_de_dados!$T:$T,base_de_dados!$B:$B,$B472,base_de_dados!$G:$G,E$61,base_de_dados!$H:$H,$L$1,base_de_dados!$C:$C,$A472,base_de_dados!$M:$M,"&lt;=2010",base_de_dados!$O:$O,"&gt;=40543")</f>
        <v>0</v>
      </c>
      <c r="F472" s="5">
        <f>SUMIFS(base_de_dados!$T:$T,base_de_dados!$B:$B,$B472,base_de_dados!$G:$G,F$61,base_de_dados!$H:$H,$L$1,base_de_dados!$C:$C,$A472,base_de_dados!$M:$M,"&lt;=2010",base_de_dados!$O:$O,"&gt;=40543")</f>
        <v>7.3766489091831554E-3</v>
      </c>
      <c r="G472" s="5">
        <f>SUMIFS(base_de_dados!$T:$T,base_de_dados!$B:$B,$B472,base_de_dados!$G:$G,G$61,base_de_dados!$H:$H,$L$1,base_de_dados!$C:$C,$A472,base_de_dados!$M:$M,"&lt;=2010",base_de_dados!$O:$O,"&gt;=40543")</f>
        <v>0</v>
      </c>
      <c r="H472" s="5">
        <f>SUMIFS(base_de_dados!$T:$T,base_de_dados!$B:$B,$B472,base_de_dados!$G:$G,H$61,base_de_dados!$H:$H,$L$1,base_de_dados!$C:$C,$A472,base_de_dados!$M:$M,"&lt;=2010",base_de_dados!$O:$O,"&gt;=40543")</f>
        <v>0</v>
      </c>
      <c r="I472" s="5">
        <f>SUMIFS(base_de_dados!$T:$T,base_de_dados!$B:$B,$B472,base_de_dados!$G:$G,I$61,base_de_dados!$H:$H,$L$1,base_de_dados!$C:$C,$A472,base_de_dados!$M:$M,"&lt;=2010",base_de_dados!$O:$O,"&gt;=40543")</f>
        <v>0</v>
      </c>
      <c r="J472" s="5">
        <f>SUMIFS(base_de_dados!$T:$T,base_de_dados!$B:$B,$B472,base_de_dados!$G:$G,J$61,base_de_dados!$H:$H,$L$1,base_de_dados!$C:$C,$A472,base_de_dados!$M:$M,"&lt;=2010",base_de_dados!$O:$O,"&gt;=40543")</f>
        <v>0</v>
      </c>
      <c r="K472" s="32">
        <f t="shared" si="11"/>
        <v>1.0098766489091831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SUMIFS(base_de_dados!$T:$T,base_de_dados!$B:$B,$B473,base_de_dados!$G:$G,C$61,base_de_dados!$H:$H,$L$1,base_de_dados!$C:$C,$A473,base_de_dados!$M:$M,"&lt;=2010",base_de_dados!$O:$O,"&gt;=40543")</f>
        <v>0</v>
      </c>
      <c r="D473" s="5">
        <f>SUMIFS(base_de_dados!$T:$T,base_de_dados!$B:$B,$B473,base_de_dados!$G:$G,D$61,base_de_dados!$H:$H,$L$1,base_de_dados!$C:$C,$A473,base_de_dados!$M:$M,"&lt;=2010",base_de_dados!$O:$O,"&gt;=40543")</f>
        <v>0</v>
      </c>
      <c r="E473" s="5">
        <f>SUMIFS(base_de_dados!$T:$T,base_de_dados!$B:$B,$B473,base_de_dados!$G:$G,E$61,base_de_dados!$H:$H,$L$1,base_de_dados!$C:$C,$A473,base_de_dados!$M:$M,"&lt;=2010",base_de_dados!$O:$O,"&gt;=40543")</f>
        <v>1.2193607305936074E-2</v>
      </c>
      <c r="F473" s="5">
        <f>SUMIFS(base_de_dados!$T:$T,base_de_dados!$B:$B,$B473,base_de_dados!$G:$G,F$61,base_de_dados!$H:$H,$L$1,base_de_dados!$C:$C,$A473,base_de_dados!$M:$M,"&lt;=2010",base_de_dados!$O:$O,"&gt;=40543")</f>
        <v>0</v>
      </c>
      <c r="G473" s="5">
        <f>SUMIFS(base_de_dados!$T:$T,base_de_dados!$B:$B,$B473,base_de_dados!$G:$G,G$61,base_de_dados!$H:$H,$L$1,base_de_dados!$C:$C,$A473,base_de_dados!$M:$M,"&lt;=2010",base_de_dados!$O:$O,"&gt;=40543")</f>
        <v>0</v>
      </c>
      <c r="H473" s="5">
        <f>SUMIFS(base_de_dados!$T:$T,base_de_dados!$B:$B,$B473,base_de_dados!$G:$G,H$61,base_de_dados!$H:$H,$L$1,base_de_dados!$C:$C,$A473,base_de_dados!$M:$M,"&lt;=2010",base_de_dados!$O:$O,"&gt;=40543")</f>
        <v>0</v>
      </c>
      <c r="I473" s="5">
        <f>SUMIFS(base_de_dados!$T:$T,base_de_dados!$B:$B,$B473,base_de_dados!$G:$G,I$61,base_de_dados!$H:$H,$L$1,base_de_dados!$C:$C,$A473,base_de_dados!$M:$M,"&lt;=2010",base_de_dados!$O:$O,"&gt;=40543")</f>
        <v>0</v>
      </c>
      <c r="J473" s="5">
        <f>SUMIFS(base_de_dados!$T:$T,base_de_dados!$B:$B,$B473,base_de_dados!$G:$G,J$61,base_de_dados!$H:$H,$L$1,base_de_dados!$C:$C,$A473,base_de_dados!$M:$M,"&lt;=2010",base_de_dados!$O:$O,"&gt;=40543")</f>
        <v>0</v>
      </c>
      <c r="K473" s="32">
        <f t="shared" si="11"/>
        <v>1.2193607305936074E-2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SUMIFS(base_de_dados!$T:$T,base_de_dados!$B:$B,$B474,base_de_dados!$G:$G,C$61,base_de_dados!$H:$H,$L$1,base_de_dados!$C:$C,$A474,base_de_dados!$M:$M,"&lt;=2010",base_de_dados!$O:$O,"&gt;=40543")</f>
        <v>0</v>
      </c>
      <c r="D474" s="5">
        <f>SUMIFS(base_de_dados!$T:$T,base_de_dados!$B:$B,$B474,base_de_dados!$G:$G,D$61,base_de_dados!$H:$H,$L$1,base_de_dados!$C:$C,$A474,base_de_dados!$M:$M,"&lt;=2010",base_de_dados!$O:$O,"&gt;=40543")</f>
        <v>0.51944444444444449</v>
      </c>
      <c r="E474" s="5">
        <f>SUMIFS(base_de_dados!$T:$T,base_de_dados!$B:$B,$B474,base_de_dados!$G:$G,E$61,base_de_dados!$H:$H,$L$1,base_de_dados!$C:$C,$A474,base_de_dados!$M:$M,"&lt;=2010",base_de_dados!$O:$O,"&gt;=40543")</f>
        <v>0</v>
      </c>
      <c r="F474" s="5">
        <f>SUMIFS(base_de_dados!$T:$T,base_de_dados!$B:$B,$B474,base_de_dados!$G:$G,F$61,base_de_dados!$H:$H,$L$1,base_de_dados!$C:$C,$A474,base_de_dados!$M:$M,"&lt;=2010",base_de_dados!$O:$O,"&gt;=40543")</f>
        <v>0</v>
      </c>
      <c r="G474" s="5">
        <f>SUMIFS(base_de_dados!$T:$T,base_de_dados!$B:$B,$B474,base_de_dados!$G:$G,G$61,base_de_dados!$H:$H,$L$1,base_de_dados!$C:$C,$A474,base_de_dados!$M:$M,"&lt;=2010",base_de_dados!$O:$O,"&gt;=40543")</f>
        <v>0</v>
      </c>
      <c r="H474" s="5">
        <f>SUMIFS(base_de_dados!$T:$T,base_de_dados!$B:$B,$B474,base_de_dados!$G:$G,H$61,base_de_dados!$H:$H,$L$1,base_de_dados!$C:$C,$A474,base_de_dados!$M:$M,"&lt;=2010",base_de_dados!$O:$O,"&gt;=40543")</f>
        <v>0</v>
      </c>
      <c r="I474" s="5">
        <f>SUMIFS(base_de_dados!$T:$T,base_de_dados!$B:$B,$B474,base_de_dados!$G:$G,I$61,base_de_dados!$H:$H,$L$1,base_de_dados!$C:$C,$A474,base_de_dados!$M:$M,"&lt;=2010",base_de_dados!$O:$O,"&gt;=40543")</f>
        <v>0</v>
      </c>
      <c r="J474" s="5">
        <f>SUMIFS(base_de_dados!$T:$T,base_de_dados!$B:$B,$B474,base_de_dados!$G:$G,J$61,base_de_dados!$H:$H,$L$1,base_de_dados!$C:$C,$A474,base_de_dados!$M:$M,"&lt;=2010",base_de_dados!$O:$O,"&gt;=40543")</f>
        <v>0</v>
      </c>
      <c r="K474" s="32">
        <f t="shared" si="11"/>
        <v>0.51944444444444449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SUMIFS(base_de_dados!$T:$T,base_de_dados!$B:$B,$B475,base_de_dados!$G:$G,C$61,base_de_dados!$H:$H,$L$1,base_de_dados!$C:$C,$A475,base_de_dados!$M:$M,"&lt;=2010",base_de_dados!$O:$O,"&gt;=40543")</f>
        <v>0</v>
      </c>
      <c r="D475" s="5">
        <f>SUMIFS(base_de_dados!$T:$T,base_de_dados!$B:$B,$B475,base_de_dados!$G:$G,D$61,base_de_dados!$H:$H,$L$1,base_de_dados!$C:$C,$A475,base_de_dados!$M:$M,"&lt;=2010",base_de_dados!$O:$O,"&gt;=40543")</f>
        <v>0</v>
      </c>
      <c r="E475" s="5">
        <f>SUMIFS(base_de_dados!$T:$T,base_de_dados!$B:$B,$B475,base_de_dados!$G:$G,E$61,base_de_dados!$H:$H,$L$1,base_de_dados!$C:$C,$A475,base_de_dados!$M:$M,"&lt;=2010",base_de_dados!$O:$O,"&gt;=40543")</f>
        <v>0</v>
      </c>
      <c r="F475" s="5">
        <f>SUMIFS(base_de_dados!$T:$T,base_de_dados!$B:$B,$B475,base_de_dados!$G:$G,F$61,base_de_dados!$H:$H,$L$1,base_de_dados!$C:$C,$A475,base_de_dados!$M:$M,"&lt;=2010",base_de_dados!$O:$O,"&gt;=40543")</f>
        <v>0</v>
      </c>
      <c r="G475" s="5">
        <f>SUMIFS(base_de_dados!$T:$T,base_de_dados!$B:$B,$B475,base_de_dados!$G:$G,G$61,base_de_dados!$H:$H,$L$1,base_de_dados!$C:$C,$A475,base_de_dados!$M:$M,"&lt;=2010",base_de_dados!$O:$O,"&gt;=40543")</f>
        <v>0</v>
      </c>
      <c r="H475" s="5">
        <f>SUMIFS(base_de_dados!$T:$T,base_de_dados!$B:$B,$B475,base_de_dados!$G:$G,H$61,base_de_dados!$H:$H,$L$1,base_de_dados!$C:$C,$A475,base_de_dados!$M:$M,"&lt;=2010",base_de_dados!$O:$O,"&gt;=40543")</f>
        <v>0</v>
      </c>
      <c r="I475" s="5">
        <f>SUMIFS(base_de_dados!$T:$T,base_de_dados!$B:$B,$B475,base_de_dados!$G:$G,I$61,base_de_dados!$H:$H,$L$1,base_de_dados!$C:$C,$A475,base_de_dados!$M:$M,"&lt;=2010",base_de_dados!$O:$O,"&gt;=40543")</f>
        <v>0</v>
      </c>
      <c r="J475" s="5">
        <f>SUMIFS(base_de_dados!$T:$T,base_de_dados!$B:$B,$B475,base_de_dados!$G:$G,J$61,base_de_dados!$H:$H,$L$1,base_de_dados!$C:$C,$A475,base_de_dados!$M:$M,"&lt;=2010",base_de_dados!$O:$O,"&gt;=40543")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SUMIFS(base_de_dados!$T:$T,base_de_dados!$B:$B,$B476,base_de_dados!$G:$G,C$61,base_de_dados!$H:$H,$L$1,base_de_dados!$C:$C,$A476,base_de_dados!$M:$M,"&lt;=2010",base_de_dados!$O:$O,"&gt;=40543")</f>
        <v>0</v>
      </c>
      <c r="D476" s="5">
        <f>SUMIFS(base_de_dados!$T:$T,base_de_dados!$B:$B,$B476,base_de_dados!$G:$G,D$61,base_de_dados!$H:$H,$L$1,base_de_dados!$C:$C,$A476,base_de_dados!$M:$M,"&lt;=2010",base_de_dados!$O:$O,"&gt;=40543")</f>
        <v>0</v>
      </c>
      <c r="E476" s="5">
        <f>SUMIFS(base_de_dados!$T:$T,base_de_dados!$B:$B,$B476,base_de_dados!$G:$G,E$61,base_de_dados!$H:$H,$L$1,base_de_dados!$C:$C,$A476,base_de_dados!$M:$M,"&lt;=2010",base_de_dados!$O:$O,"&gt;=40543")</f>
        <v>9.4977168949771692E-4</v>
      </c>
      <c r="F476" s="5">
        <f>SUMIFS(base_de_dados!$T:$T,base_de_dados!$B:$B,$B476,base_de_dados!$G:$G,F$61,base_de_dados!$H:$H,$L$1,base_de_dados!$C:$C,$A476,base_de_dados!$M:$M,"&lt;=2010",base_de_dados!$O:$O,"&gt;=40543")</f>
        <v>6.6780821917808222E-2</v>
      </c>
      <c r="G476" s="5">
        <f>SUMIFS(base_de_dados!$T:$T,base_de_dados!$B:$B,$B476,base_de_dados!$G:$G,G$61,base_de_dados!$H:$H,$L$1,base_de_dados!$C:$C,$A476,base_de_dados!$M:$M,"&lt;=2010",base_de_dados!$O:$O,"&gt;=40543")</f>
        <v>0</v>
      </c>
      <c r="H476" s="5">
        <f>SUMIFS(base_de_dados!$T:$T,base_de_dados!$B:$B,$B476,base_de_dados!$G:$G,H$61,base_de_dados!$H:$H,$L$1,base_de_dados!$C:$C,$A476,base_de_dados!$M:$M,"&lt;=2010",base_de_dados!$O:$O,"&gt;=40543")</f>
        <v>0</v>
      </c>
      <c r="I476" s="5">
        <f>SUMIFS(base_de_dados!$T:$T,base_de_dados!$B:$B,$B476,base_de_dados!$G:$G,I$61,base_de_dados!$H:$H,$L$1,base_de_dados!$C:$C,$A476,base_de_dados!$M:$M,"&lt;=2010",base_de_dados!$O:$O,"&gt;=40543")</f>
        <v>0</v>
      </c>
      <c r="J476" s="5">
        <f>SUMIFS(base_de_dados!$T:$T,base_de_dados!$B:$B,$B476,base_de_dados!$G:$G,J$61,base_de_dados!$H:$H,$L$1,base_de_dados!$C:$C,$A476,base_de_dados!$M:$M,"&lt;=2010",base_de_dados!$O:$O,"&gt;=40543")</f>
        <v>0</v>
      </c>
      <c r="K476" s="32">
        <f t="shared" si="11"/>
        <v>6.7730593607305933E-2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SUMIFS(base_de_dados!$T:$T,base_de_dados!$B:$B,$B477,base_de_dados!$G:$G,C$61,base_de_dados!$H:$H,$L$1,base_de_dados!$C:$C,$A477,base_de_dados!$M:$M,"&lt;=2010",base_de_dados!$O:$O,"&gt;=40543")</f>
        <v>0</v>
      </c>
      <c r="D477" s="5">
        <f>SUMIFS(base_de_dados!$T:$T,base_de_dados!$B:$B,$B477,base_de_dados!$G:$G,D$61,base_de_dados!$H:$H,$L$1,base_de_dados!$C:$C,$A477,base_de_dados!$M:$M,"&lt;=2010",base_de_dados!$O:$O,"&gt;=40543")</f>
        <v>0</v>
      </c>
      <c r="E477" s="5">
        <f>SUMIFS(base_de_dados!$T:$T,base_de_dados!$B:$B,$B477,base_de_dados!$G:$G,E$61,base_de_dados!$H:$H,$L$1,base_de_dados!$C:$C,$A477,base_de_dados!$M:$M,"&lt;=2010",base_de_dados!$O:$O,"&gt;=40543")</f>
        <v>0</v>
      </c>
      <c r="F477" s="5">
        <f>SUMIFS(base_de_dados!$T:$T,base_de_dados!$B:$B,$B477,base_de_dados!$G:$G,F$61,base_de_dados!$H:$H,$L$1,base_de_dados!$C:$C,$A477,base_de_dados!$M:$M,"&lt;=2010",base_de_dados!$O:$O,"&gt;=40543")</f>
        <v>0</v>
      </c>
      <c r="G477" s="5">
        <f>SUMIFS(base_de_dados!$T:$T,base_de_dados!$B:$B,$B477,base_de_dados!$G:$G,G$61,base_de_dados!$H:$H,$L$1,base_de_dados!$C:$C,$A477,base_de_dados!$M:$M,"&lt;=2010",base_de_dados!$O:$O,"&gt;=40543")</f>
        <v>0</v>
      </c>
      <c r="H477" s="5">
        <f>SUMIFS(base_de_dados!$T:$T,base_de_dados!$B:$B,$B477,base_de_dados!$G:$G,H$61,base_de_dados!$H:$H,$L$1,base_de_dados!$C:$C,$A477,base_de_dados!$M:$M,"&lt;=2010",base_de_dados!$O:$O,"&gt;=40543")</f>
        <v>0</v>
      </c>
      <c r="I477" s="5">
        <f>SUMIFS(base_de_dados!$T:$T,base_de_dados!$B:$B,$B477,base_de_dados!$G:$G,I$61,base_de_dados!$H:$H,$L$1,base_de_dados!$C:$C,$A477,base_de_dados!$M:$M,"&lt;=2010",base_de_dados!$O:$O,"&gt;=40543")</f>
        <v>0</v>
      </c>
      <c r="J477" s="5">
        <f>SUMIFS(base_de_dados!$T:$T,base_de_dados!$B:$B,$B477,base_de_dados!$G:$G,J$61,base_de_dados!$H:$H,$L$1,base_de_dados!$C:$C,$A477,base_de_dados!$M:$M,"&lt;=2010",base_de_dados!$O:$O,"&gt;=40543")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SUMIFS(base_de_dados!$T:$T,base_de_dados!$B:$B,$B478,base_de_dados!$G:$G,C$61,base_de_dados!$H:$H,$L$1,base_de_dados!$C:$C,$A478,base_de_dados!$M:$M,"&lt;=2010",base_de_dados!$O:$O,"&gt;=40543")</f>
        <v>0</v>
      </c>
      <c r="D478" s="5">
        <f>SUMIFS(base_de_dados!$T:$T,base_de_dados!$B:$B,$B478,base_de_dados!$G:$G,D$61,base_de_dados!$H:$H,$L$1,base_de_dados!$C:$C,$A478,base_de_dados!$M:$M,"&lt;=2010",base_de_dados!$O:$O,"&gt;=40543")</f>
        <v>0</v>
      </c>
      <c r="E478" s="5">
        <f>SUMIFS(base_de_dados!$T:$T,base_de_dados!$B:$B,$B478,base_de_dados!$G:$G,E$61,base_de_dados!$H:$H,$L$1,base_de_dados!$C:$C,$A478,base_de_dados!$M:$M,"&lt;=2010",base_de_dados!$O:$O,"&gt;=40543")</f>
        <v>0</v>
      </c>
      <c r="F478" s="5">
        <f>SUMIFS(base_de_dados!$T:$T,base_de_dados!$B:$B,$B478,base_de_dados!$G:$G,F$61,base_de_dados!$H:$H,$L$1,base_de_dados!$C:$C,$A478,base_de_dados!$M:$M,"&lt;=2010",base_de_dados!$O:$O,"&gt;=40543")</f>
        <v>0</v>
      </c>
      <c r="G478" s="5">
        <f>SUMIFS(base_de_dados!$T:$T,base_de_dados!$B:$B,$B478,base_de_dados!$G:$G,G$61,base_de_dados!$H:$H,$L$1,base_de_dados!$C:$C,$A478,base_de_dados!$M:$M,"&lt;=2010",base_de_dados!$O:$O,"&gt;=40543")</f>
        <v>0</v>
      </c>
      <c r="H478" s="5">
        <f>SUMIFS(base_de_dados!$T:$T,base_de_dados!$B:$B,$B478,base_de_dados!$G:$G,H$61,base_de_dados!$H:$H,$L$1,base_de_dados!$C:$C,$A478,base_de_dados!$M:$M,"&lt;=2010",base_de_dados!$O:$O,"&gt;=40543")</f>
        <v>0</v>
      </c>
      <c r="I478" s="5">
        <f>SUMIFS(base_de_dados!$T:$T,base_de_dados!$B:$B,$B478,base_de_dados!$G:$G,I$61,base_de_dados!$H:$H,$L$1,base_de_dados!$C:$C,$A478,base_de_dados!$M:$M,"&lt;=2010",base_de_dados!$O:$O,"&gt;=40543")</f>
        <v>0</v>
      </c>
      <c r="J478" s="5">
        <f>SUMIFS(base_de_dados!$T:$T,base_de_dados!$B:$B,$B478,base_de_dados!$G:$G,J$61,base_de_dados!$H:$H,$L$1,base_de_dados!$C:$C,$A478,base_de_dados!$M:$M,"&lt;=2010",base_de_dados!$O:$O,"&gt;=40543")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SUMIFS(base_de_dados!$T:$T,base_de_dados!$B:$B,$B479,base_de_dados!$G:$G,C$61,base_de_dados!$H:$H,$L$1,base_de_dados!$C:$C,$A479,base_de_dados!$M:$M,"&lt;=2010",base_de_dados!$O:$O,"&gt;=40543")</f>
        <v>0</v>
      </c>
      <c r="D479" s="5">
        <f>SUMIFS(base_de_dados!$T:$T,base_de_dados!$B:$B,$B479,base_de_dados!$G:$G,D$61,base_de_dados!$H:$H,$L$1,base_de_dados!$C:$C,$A479,base_de_dados!$M:$M,"&lt;=2010",base_de_dados!$O:$O,"&gt;=40543")</f>
        <v>0</v>
      </c>
      <c r="E479" s="5">
        <f>SUMIFS(base_de_dados!$T:$T,base_de_dados!$B:$B,$B479,base_de_dados!$G:$G,E$61,base_de_dados!$H:$H,$L$1,base_de_dados!$C:$C,$A479,base_de_dados!$M:$M,"&lt;=2010",base_de_dados!$O:$O,"&gt;=40543")</f>
        <v>0</v>
      </c>
      <c r="F479" s="5">
        <f>SUMIFS(base_de_dados!$T:$T,base_de_dados!$B:$B,$B479,base_de_dados!$G:$G,F$61,base_de_dados!$H:$H,$L$1,base_de_dados!$C:$C,$A479,base_de_dados!$M:$M,"&lt;=2010",base_de_dados!$O:$O,"&gt;=40543")</f>
        <v>0</v>
      </c>
      <c r="G479" s="5">
        <f>SUMIFS(base_de_dados!$T:$T,base_de_dados!$B:$B,$B479,base_de_dados!$G:$G,G$61,base_de_dados!$H:$H,$L$1,base_de_dados!$C:$C,$A479,base_de_dados!$M:$M,"&lt;=2010",base_de_dados!$O:$O,"&gt;=40543")</f>
        <v>0</v>
      </c>
      <c r="H479" s="5">
        <f>SUMIFS(base_de_dados!$T:$T,base_de_dados!$B:$B,$B479,base_de_dados!$G:$G,H$61,base_de_dados!$H:$H,$L$1,base_de_dados!$C:$C,$A479,base_de_dados!$M:$M,"&lt;=2010",base_de_dados!$O:$O,"&gt;=40543")</f>
        <v>0</v>
      </c>
      <c r="I479" s="5">
        <f>SUMIFS(base_de_dados!$T:$T,base_de_dados!$B:$B,$B479,base_de_dados!$G:$G,I$61,base_de_dados!$H:$H,$L$1,base_de_dados!$C:$C,$A479,base_de_dados!$M:$M,"&lt;=2010",base_de_dados!$O:$O,"&gt;=40543")</f>
        <v>0</v>
      </c>
      <c r="J479" s="5">
        <f>SUMIFS(base_de_dados!$T:$T,base_de_dados!$B:$B,$B479,base_de_dados!$G:$G,J$61,base_de_dados!$H:$H,$L$1,base_de_dados!$C:$C,$A479,base_de_dados!$M:$M,"&lt;=2010",base_de_dados!$O:$O,"&gt;=40543")</f>
        <v>0</v>
      </c>
      <c r="K479" s="32">
        <f t="shared" si="11"/>
        <v>0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SUMIFS(base_de_dados!$T:$T,base_de_dados!$B:$B,$B480,base_de_dados!$G:$G,C$61,base_de_dados!$H:$H,$L$1,base_de_dados!$C:$C,$A480,base_de_dados!$M:$M,"&lt;=2010",base_de_dados!$O:$O,"&gt;=40543")</f>
        <v>0</v>
      </c>
      <c r="D480" s="5">
        <f>SUMIFS(base_de_dados!$T:$T,base_de_dados!$B:$B,$B480,base_de_dados!$G:$G,D$61,base_de_dados!$H:$H,$L$1,base_de_dados!$C:$C,$A480,base_de_dados!$M:$M,"&lt;=2010",base_de_dados!$O:$O,"&gt;=40543")</f>
        <v>0</v>
      </c>
      <c r="E480" s="5">
        <f>SUMIFS(base_de_dados!$T:$T,base_de_dados!$B:$B,$B480,base_de_dados!$G:$G,E$61,base_de_dados!$H:$H,$L$1,base_de_dados!$C:$C,$A480,base_de_dados!$M:$M,"&lt;=2010",base_de_dados!$O:$O,"&gt;=40543")</f>
        <v>0</v>
      </c>
      <c r="F480" s="5">
        <f>SUMIFS(base_de_dados!$T:$T,base_de_dados!$B:$B,$B480,base_de_dados!$G:$G,F$61,base_de_dados!$H:$H,$L$1,base_de_dados!$C:$C,$A480,base_de_dados!$M:$M,"&lt;=2010",base_de_dados!$O:$O,"&gt;=40543")</f>
        <v>0</v>
      </c>
      <c r="G480" s="5">
        <f>SUMIFS(base_de_dados!$T:$T,base_de_dados!$B:$B,$B480,base_de_dados!$G:$G,G$61,base_de_dados!$H:$H,$L$1,base_de_dados!$C:$C,$A480,base_de_dados!$M:$M,"&lt;=2010",base_de_dados!$O:$O,"&gt;=40543")</f>
        <v>0</v>
      </c>
      <c r="H480" s="5">
        <f>SUMIFS(base_de_dados!$T:$T,base_de_dados!$B:$B,$B480,base_de_dados!$G:$G,H$61,base_de_dados!$H:$H,$L$1,base_de_dados!$C:$C,$A480,base_de_dados!$M:$M,"&lt;=2010",base_de_dados!$O:$O,"&gt;=40543")</f>
        <v>0</v>
      </c>
      <c r="I480" s="5">
        <f>SUMIFS(base_de_dados!$T:$T,base_de_dados!$B:$B,$B480,base_de_dados!$G:$G,I$61,base_de_dados!$H:$H,$L$1,base_de_dados!$C:$C,$A480,base_de_dados!$M:$M,"&lt;=2010",base_de_dados!$O:$O,"&gt;=40543")</f>
        <v>0</v>
      </c>
      <c r="J480" s="5">
        <f>SUMIFS(base_de_dados!$T:$T,base_de_dados!$B:$B,$B480,base_de_dados!$G:$G,J$61,base_de_dados!$H:$H,$L$1,base_de_dados!$C:$C,$A480,base_de_dados!$M:$M,"&lt;=2010",base_de_dados!$O:$O,"&gt;=40543")</f>
        <v>0</v>
      </c>
      <c r="K480" s="32">
        <f t="shared" si="11"/>
        <v>0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SUMIFS(base_de_dados!$T:$T,base_de_dados!$B:$B,$B481,base_de_dados!$G:$G,C$61,base_de_dados!$H:$H,$L$1,base_de_dados!$C:$C,$A481,base_de_dados!$M:$M,"&lt;=2010",base_de_dados!$O:$O,"&gt;=40543")</f>
        <v>0</v>
      </c>
      <c r="D481" s="5">
        <f>SUMIFS(base_de_dados!$T:$T,base_de_dados!$B:$B,$B481,base_de_dados!$G:$G,D$61,base_de_dados!$H:$H,$L$1,base_de_dados!$C:$C,$A481,base_de_dados!$M:$M,"&lt;=2010",base_de_dados!$O:$O,"&gt;=40543")</f>
        <v>0</v>
      </c>
      <c r="E481" s="5">
        <f>SUMIFS(base_de_dados!$T:$T,base_de_dados!$B:$B,$B481,base_de_dados!$G:$G,E$61,base_de_dados!$H:$H,$L$1,base_de_dados!$C:$C,$A481,base_de_dados!$M:$M,"&lt;=2010",base_de_dados!$O:$O,"&gt;=40543")</f>
        <v>0</v>
      </c>
      <c r="F481" s="5">
        <f>SUMIFS(base_de_dados!$T:$T,base_de_dados!$B:$B,$B481,base_de_dados!$G:$G,F$61,base_de_dados!$H:$H,$L$1,base_de_dados!$C:$C,$A481,base_de_dados!$M:$M,"&lt;=2010",base_de_dados!$O:$O,"&gt;=40543")</f>
        <v>0</v>
      </c>
      <c r="G481" s="5">
        <f>SUMIFS(base_de_dados!$T:$T,base_de_dados!$B:$B,$B481,base_de_dados!$G:$G,G$61,base_de_dados!$H:$H,$L$1,base_de_dados!$C:$C,$A481,base_de_dados!$M:$M,"&lt;=2010",base_de_dados!$O:$O,"&gt;=40543")</f>
        <v>0</v>
      </c>
      <c r="H481" s="5">
        <f>SUMIFS(base_de_dados!$T:$T,base_de_dados!$B:$B,$B481,base_de_dados!$G:$G,H$61,base_de_dados!$H:$H,$L$1,base_de_dados!$C:$C,$A481,base_de_dados!$M:$M,"&lt;=2010",base_de_dados!$O:$O,"&gt;=40543")</f>
        <v>0</v>
      </c>
      <c r="I481" s="5">
        <f>SUMIFS(base_de_dados!$T:$T,base_de_dados!$B:$B,$B481,base_de_dados!$G:$G,I$61,base_de_dados!$H:$H,$L$1,base_de_dados!$C:$C,$A481,base_de_dados!$M:$M,"&lt;=2010",base_de_dados!$O:$O,"&gt;=40543")</f>
        <v>0</v>
      </c>
      <c r="J481" s="5">
        <f>SUMIFS(base_de_dados!$T:$T,base_de_dados!$B:$B,$B481,base_de_dados!$G:$G,J$61,base_de_dados!$H:$H,$L$1,base_de_dados!$C:$C,$A481,base_de_dados!$M:$M,"&lt;=2010",base_de_dados!$O:$O,"&gt;=40543")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SUMIFS(base_de_dados!$T:$T,base_de_dados!$B:$B,$B482,base_de_dados!$G:$G,C$61,base_de_dados!$H:$H,$L$1,base_de_dados!$C:$C,$A482,base_de_dados!$M:$M,"&lt;=2010",base_de_dados!$O:$O,"&gt;=40543")</f>
        <v>0</v>
      </c>
      <c r="D482" s="5">
        <f>SUMIFS(base_de_dados!$T:$T,base_de_dados!$B:$B,$B482,base_de_dados!$G:$G,D$61,base_de_dados!$H:$H,$L$1,base_de_dados!$C:$C,$A482,base_de_dados!$M:$M,"&lt;=2010",base_de_dados!$O:$O,"&gt;=40543")</f>
        <v>0</v>
      </c>
      <c r="E482" s="5">
        <f>SUMIFS(base_de_dados!$T:$T,base_de_dados!$B:$B,$B482,base_de_dados!$G:$G,E$61,base_de_dados!$H:$H,$L$1,base_de_dados!$C:$C,$A482,base_de_dados!$M:$M,"&lt;=2010",base_de_dados!$O:$O,"&gt;=40543")</f>
        <v>0</v>
      </c>
      <c r="F482" s="5">
        <f>SUMIFS(base_de_dados!$T:$T,base_de_dados!$B:$B,$B482,base_de_dados!$G:$G,F$61,base_de_dados!$H:$H,$L$1,base_de_dados!$C:$C,$A482,base_de_dados!$M:$M,"&lt;=2010",base_de_dados!$O:$O,"&gt;=40543")</f>
        <v>0.12654237696600709</v>
      </c>
      <c r="G482" s="5">
        <f>SUMIFS(base_de_dados!$T:$T,base_de_dados!$B:$B,$B482,base_de_dados!$G:$G,G$61,base_de_dados!$H:$H,$L$1,base_de_dados!$C:$C,$A482,base_de_dados!$M:$M,"&lt;=2010",base_de_dados!$O:$O,"&gt;=40543")</f>
        <v>0</v>
      </c>
      <c r="H482" s="5">
        <f>SUMIFS(base_de_dados!$T:$T,base_de_dados!$B:$B,$B482,base_de_dados!$G:$G,H$61,base_de_dados!$H:$H,$L$1,base_de_dados!$C:$C,$A482,base_de_dados!$M:$M,"&lt;=2010",base_de_dados!$O:$O,"&gt;=40543")</f>
        <v>0</v>
      </c>
      <c r="I482" s="5">
        <f>SUMIFS(base_de_dados!$T:$T,base_de_dados!$B:$B,$B482,base_de_dados!$G:$G,I$61,base_de_dados!$H:$H,$L$1,base_de_dados!$C:$C,$A482,base_de_dados!$M:$M,"&lt;=2010",base_de_dados!$O:$O,"&gt;=40543")</f>
        <v>0</v>
      </c>
      <c r="J482" s="5">
        <f>SUMIFS(base_de_dados!$T:$T,base_de_dados!$B:$B,$B482,base_de_dados!$G:$G,J$61,base_de_dados!$H:$H,$L$1,base_de_dados!$C:$C,$A482,base_de_dados!$M:$M,"&lt;=2010",base_de_dados!$O:$O,"&gt;=40543")</f>
        <v>0</v>
      </c>
      <c r="K482" s="32">
        <f t="shared" si="11"/>
        <v>0.12654237696600709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SUMIFS(base_de_dados!$T:$T,base_de_dados!$B:$B,$B483,base_de_dados!$G:$G,C$61,base_de_dados!$H:$H,$L$1,base_de_dados!$C:$C,$A483,base_de_dados!$M:$M,"&lt;=2010",base_de_dados!$O:$O,"&gt;=40543")</f>
        <v>0</v>
      </c>
      <c r="D483" s="5">
        <f>SUMIFS(base_de_dados!$T:$T,base_de_dados!$B:$B,$B483,base_de_dados!$G:$G,D$61,base_de_dados!$H:$H,$L$1,base_de_dados!$C:$C,$A483,base_de_dados!$M:$M,"&lt;=2010",base_de_dados!$O:$O,"&gt;=40543")</f>
        <v>0</v>
      </c>
      <c r="E483" s="5">
        <f>SUMIFS(base_de_dados!$T:$T,base_de_dados!$B:$B,$B483,base_de_dados!$G:$G,E$61,base_de_dados!$H:$H,$L$1,base_de_dados!$C:$C,$A483,base_de_dados!$M:$M,"&lt;=2010",base_de_dados!$O:$O,"&gt;=40543")</f>
        <v>0</v>
      </c>
      <c r="F483" s="5">
        <f>SUMIFS(base_de_dados!$T:$T,base_de_dados!$B:$B,$B483,base_de_dados!$G:$G,F$61,base_de_dados!$H:$H,$L$1,base_de_dados!$C:$C,$A483,base_de_dados!$M:$M,"&lt;=2010",base_de_dados!$O:$O,"&gt;=40543")</f>
        <v>0</v>
      </c>
      <c r="G483" s="5">
        <f>SUMIFS(base_de_dados!$T:$T,base_de_dados!$B:$B,$B483,base_de_dados!$G:$G,G$61,base_de_dados!$H:$H,$L$1,base_de_dados!$C:$C,$A483,base_de_dados!$M:$M,"&lt;=2010",base_de_dados!$O:$O,"&gt;=40543")</f>
        <v>0</v>
      </c>
      <c r="H483" s="5">
        <f>SUMIFS(base_de_dados!$T:$T,base_de_dados!$B:$B,$B483,base_de_dados!$G:$G,H$61,base_de_dados!$H:$H,$L$1,base_de_dados!$C:$C,$A483,base_de_dados!$M:$M,"&lt;=2010",base_de_dados!$O:$O,"&gt;=40543")</f>
        <v>0</v>
      </c>
      <c r="I483" s="5">
        <f>SUMIFS(base_de_dados!$T:$T,base_de_dados!$B:$B,$B483,base_de_dados!$G:$G,I$61,base_de_dados!$H:$H,$L$1,base_de_dados!$C:$C,$A483,base_de_dados!$M:$M,"&lt;=2010",base_de_dados!$O:$O,"&gt;=40543")</f>
        <v>0</v>
      </c>
      <c r="J483" s="5">
        <f>SUMIFS(base_de_dados!$T:$T,base_de_dados!$B:$B,$B483,base_de_dados!$G:$G,J$61,base_de_dados!$H:$H,$L$1,base_de_dados!$C:$C,$A483,base_de_dados!$M:$M,"&lt;=2010",base_de_dados!$O:$O,"&gt;=40543")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SUMIFS(base_de_dados!$T:$T,base_de_dados!$B:$B,$B484,base_de_dados!$G:$G,C$61,base_de_dados!$H:$H,$L$1,base_de_dados!$C:$C,$A484,base_de_dados!$M:$M,"&lt;=2010",base_de_dados!$O:$O,"&gt;=40543")</f>
        <v>0</v>
      </c>
      <c r="D484" s="5">
        <f>SUMIFS(base_de_dados!$T:$T,base_de_dados!$B:$B,$B484,base_de_dados!$G:$G,D$61,base_de_dados!$H:$H,$L$1,base_de_dados!$C:$C,$A484,base_de_dados!$M:$M,"&lt;=2010",base_de_dados!$O:$O,"&gt;=40543")</f>
        <v>0</v>
      </c>
      <c r="E484" s="5">
        <f>SUMIFS(base_de_dados!$T:$T,base_de_dados!$B:$B,$B484,base_de_dados!$G:$G,E$61,base_de_dados!$H:$H,$L$1,base_de_dados!$C:$C,$A484,base_de_dados!$M:$M,"&lt;=2010",base_de_dados!$O:$O,"&gt;=40543")</f>
        <v>0</v>
      </c>
      <c r="F484" s="5">
        <f>SUMIFS(base_de_dados!$T:$T,base_de_dados!$B:$B,$B484,base_de_dados!$G:$G,F$61,base_de_dados!$H:$H,$L$1,base_de_dados!$C:$C,$A484,base_de_dados!$M:$M,"&lt;=2010",base_de_dados!$O:$O,"&gt;=40543")</f>
        <v>0</v>
      </c>
      <c r="G484" s="5">
        <f>SUMIFS(base_de_dados!$T:$T,base_de_dados!$B:$B,$B484,base_de_dados!$G:$G,G$61,base_de_dados!$H:$H,$L$1,base_de_dados!$C:$C,$A484,base_de_dados!$M:$M,"&lt;=2010",base_de_dados!$O:$O,"&gt;=40543")</f>
        <v>0</v>
      </c>
      <c r="H484" s="5">
        <f>SUMIFS(base_de_dados!$T:$T,base_de_dados!$B:$B,$B484,base_de_dados!$G:$G,H$61,base_de_dados!$H:$H,$L$1,base_de_dados!$C:$C,$A484,base_de_dados!$M:$M,"&lt;=2010",base_de_dados!$O:$O,"&gt;=40543")</f>
        <v>0</v>
      </c>
      <c r="I484" s="5">
        <f>SUMIFS(base_de_dados!$T:$T,base_de_dados!$B:$B,$B484,base_de_dados!$G:$G,I$61,base_de_dados!$H:$H,$L$1,base_de_dados!$C:$C,$A484,base_de_dados!$M:$M,"&lt;=2010",base_de_dados!$O:$O,"&gt;=40543")</f>
        <v>0</v>
      </c>
      <c r="J484" s="5">
        <f>SUMIFS(base_de_dados!$T:$T,base_de_dados!$B:$B,$B484,base_de_dados!$G:$G,J$61,base_de_dados!$H:$H,$L$1,base_de_dados!$C:$C,$A484,base_de_dados!$M:$M,"&lt;=2010",base_de_dados!$O:$O,"&gt;=40543")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SUMIFS(base_de_dados!$T:$T,base_de_dados!$B:$B,$B485,base_de_dados!$G:$G,C$61,base_de_dados!$H:$H,$L$1,base_de_dados!$C:$C,$A485,base_de_dados!$M:$M,"&lt;=2010",base_de_dados!$O:$O,"&gt;=40543")</f>
        <v>0</v>
      </c>
      <c r="D485" s="5">
        <f>SUMIFS(base_de_dados!$T:$T,base_de_dados!$B:$B,$B485,base_de_dados!$G:$G,D$61,base_de_dados!$H:$H,$L$1,base_de_dados!$C:$C,$A485,base_de_dados!$M:$M,"&lt;=2010",base_de_dados!$O:$O,"&gt;=40543")</f>
        <v>0</v>
      </c>
      <c r="E485" s="5">
        <f>SUMIFS(base_de_dados!$T:$T,base_de_dados!$B:$B,$B485,base_de_dados!$G:$G,E$61,base_de_dados!$H:$H,$L$1,base_de_dados!$C:$C,$A485,base_de_dados!$M:$M,"&lt;=2010",base_de_dados!$O:$O,"&gt;=40543")</f>
        <v>0</v>
      </c>
      <c r="F485" s="5">
        <f>SUMIFS(base_de_dados!$T:$T,base_de_dados!$B:$B,$B485,base_de_dados!$G:$G,F$61,base_de_dados!$H:$H,$L$1,base_de_dados!$C:$C,$A485,base_de_dados!$M:$M,"&lt;=2010",base_de_dados!$O:$O,"&gt;=40543")</f>
        <v>0</v>
      </c>
      <c r="G485" s="5">
        <f>SUMIFS(base_de_dados!$T:$T,base_de_dados!$B:$B,$B485,base_de_dados!$G:$G,G$61,base_de_dados!$H:$H,$L$1,base_de_dados!$C:$C,$A485,base_de_dados!$M:$M,"&lt;=2010",base_de_dados!$O:$O,"&gt;=40543")</f>
        <v>0</v>
      </c>
      <c r="H485" s="5">
        <f>SUMIFS(base_de_dados!$T:$T,base_de_dados!$B:$B,$B485,base_de_dados!$G:$G,H$61,base_de_dados!$H:$H,$L$1,base_de_dados!$C:$C,$A485,base_de_dados!$M:$M,"&lt;=2010",base_de_dados!$O:$O,"&gt;=40543")</f>
        <v>0</v>
      </c>
      <c r="I485" s="5">
        <f>SUMIFS(base_de_dados!$T:$T,base_de_dados!$B:$B,$B485,base_de_dados!$G:$G,I$61,base_de_dados!$H:$H,$L$1,base_de_dados!$C:$C,$A485,base_de_dados!$M:$M,"&lt;=2010",base_de_dados!$O:$O,"&gt;=40543")</f>
        <v>0</v>
      </c>
      <c r="J485" s="5">
        <f>SUMIFS(base_de_dados!$T:$T,base_de_dados!$B:$B,$B485,base_de_dados!$G:$G,J$61,base_de_dados!$H:$H,$L$1,base_de_dados!$C:$C,$A485,base_de_dados!$M:$M,"&lt;=2010",base_de_dados!$O:$O,"&gt;=40543")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SUMIFS(base_de_dados!$T:$T,base_de_dados!$B:$B,$B486,base_de_dados!$G:$G,C$61,base_de_dados!$H:$H,$L$1,base_de_dados!$C:$C,$A486,base_de_dados!$M:$M,"&lt;=2010",base_de_dados!$O:$O,"&gt;=40543")</f>
        <v>0</v>
      </c>
      <c r="D486" s="5">
        <f>SUMIFS(base_de_dados!$T:$T,base_de_dados!$B:$B,$B486,base_de_dados!$G:$G,D$61,base_de_dados!$H:$H,$L$1,base_de_dados!$C:$C,$A486,base_de_dados!$M:$M,"&lt;=2010",base_de_dados!$O:$O,"&gt;=40543")</f>
        <v>0</v>
      </c>
      <c r="E486" s="5">
        <f>SUMIFS(base_de_dados!$T:$T,base_de_dados!$B:$B,$B486,base_de_dados!$G:$G,E$61,base_de_dados!$H:$H,$L$1,base_de_dados!$C:$C,$A486,base_de_dados!$M:$M,"&lt;=2010",base_de_dados!$O:$O,"&gt;=40543")</f>
        <v>0</v>
      </c>
      <c r="F486" s="5">
        <f>SUMIFS(base_de_dados!$T:$T,base_de_dados!$B:$B,$B486,base_de_dados!$G:$G,F$61,base_de_dados!$H:$H,$L$1,base_de_dados!$C:$C,$A486,base_de_dados!$M:$M,"&lt;=2010",base_de_dados!$O:$O,"&gt;=40543")</f>
        <v>0</v>
      </c>
      <c r="G486" s="5">
        <f>SUMIFS(base_de_dados!$T:$T,base_de_dados!$B:$B,$B486,base_de_dados!$G:$G,G$61,base_de_dados!$H:$H,$L$1,base_de_dados!$C:$C,$A486,base_de_dados!$M:$M,"&lt;=2010",base_de_dados!$O:$O,"&gt;=40543")</f>
        <v>0</v>
      </c>
      <c r="H486" s="5">
        <f>SUMIFS(base_de_dados!$T:$T,base_de_dados!$B:$B,$B486,base_de_dados!$G:$G,H$61,base_de_dados!$H:$H,$L$1,base_de_dados!$C:$C,$A486,base_de_dados!$M:$M,"&lt;=2010",base_de_dados!$O:$O,"&gt;=40543")</f>
        <v>0</v>
      </c>
      <c r="I486" s="5">
        <f>SUMIFS(base_de_dados!$T:$T,base_de_dados!$B:$B,$B486,base_de_dados!$G:$G,I$61,base_de_dados!$H:$H,$L$1,base_de_dados!$C:$C,$A486,base_de_dados!$M:$M,"&lt;=2010",base_de_dados!$O:$O,"&gt;=40543")</f>
        <v>0</v>
      </c>
      <c r="J486" s="5">
        <f>SUMIFS(base_de_dados!$T:$T,base_de_dados!$B:$B,$B486,base_de_dados!$G:$G,J$61,base_de_dados!$H:$H,$L$1,base_de_dados!$C:$C,$A486,base_de_dados!$M:$M,"&lt;=2010",base_de_dados!$O:$O,"&gt;=40543")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SUMIFS(base_de_dados!$T:$T,base_de_dados!$B:$B,$B487,base_de_dados!$G:$G,C$61,base_de_dados!$H:$H,$L$1,base_de_dados!$C:$C,$A487,base_de_dados!$M:$M,"&lt;=2010",base_de_dados!$O:$O,"&gt;=40543")</f>
        <v>0</v>
      </c>
      <c r="D487" s="5">
        <f>SUMIFS(base_de_dados!$T:$T,base_de_dados!$B:$B,$B487,base_de_dados!$G:$G,D$61,base_de_dados!$H:$H,$L$1,base_de_dados!$C:$C,$A487,base_de_dados!$M:$M,"&lt;=2010",base_de_dados!$O:$O,"&gt;=40543")</f>
        <v>0</v>
      </c>
      <c r="E487" s="5">
        <f>SUMIFS(base_de_dados!$T:$T,base_de_dados!$B:$B,$B487,base_de_dados!$G:$G,E$61,base_de_dados!$H:$H,$L$1,base_de_dados!$C:$C,$A487,base_de_dados!$M:$M,"&lt;=2010",base_de_dados!$O:$O,"&gt;=40543")</f>
        <v>0</v>
      </c>
      <c r="F487" s="5">
        <f>SUMIFS(base_de_dados!$T:$T,base_de_dados!$B:$B,$B487,base_de_dados!$G:$G,F$61,base_de_dados!$H:$H,$L$1,base_de_dados!$C:$C,$A487,base_de_dados!$M:$M,"&lt;=2010",base_de_dados!$O:$O,"&gt;=40543")</f>
        <v>0</v>
      </c>
      <c r="G487" s="5">
        <f>SUMIFS(base_de_dados!$T:$T,base_de_dados!$B:$B,$B487,base_de_dados!$G:$G,G$61,base_de_dados!$H:$H,$L$1,base_de_dados!$C:$C,$A487,base_de_dados!$M:$M,"&lt;=2010",base_de_dados!$O:$O,"&gt;=40543")</f>
        <v>0</v>
      </c>
      <c r="H487" s="5">
        <f>SUMIFS(base_de_dados!$T:$T,base_de_dados!$B:$B,$B487,base_de_dados!$G:$G,H$61,base_de_dados!$H:$H,$L$1,base_de_dados!$C:$C,$A487,base_de_dados!$M:$M,"&lt;=2010",base_de_dados!$O:$O,"&gt;=40543")</f>
        <v>0</v>
      </c>
      <c r="I487" s="5">
        <f>SUMIFS(base_de_dados!$T:$T,base_de_dados!$B:$B,$B487,base_de_dados!$G:$G,I$61,base_de_dados!$H:$H,$L$1,base_de_dados!$C:$C,$A487,base_de_dados!$M:$M,"&lt;=2010",base_de_dados!$O:$O,"&gt;=40543")</f>
        <v>0</v>
      </c>
      <c r="J487" s="5">
        <f>SUMIFS(base_de_dados!$T:$T,base_de_dados!$B:$B,$B487,base_de_dados!$G:$G,J$61,base_de_dados!$H:$H,$L$1,base_de_dados!$C:$C,$A487,base_de_dados!$M:$M,"&lt;=2010",base_de_dados!$O:$O,"&gt;=40543")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SUMIFS(base_de_dados!$T:$T,base_de_dados!$B:$B,$B488,base_de_dados!$G:$G,C$61,base_de_dados!$H:$H,$L$1,base_de_dados!$C:$C,$A488,base_de_dados!$M:$M,"&lt;=2010",base_de_dados!$O:$O,"&gt;=40543")</f>
        <v>0</v>
      </c>
      <c r="D488" s="5">
        <f>SUMIFS(base_de_dados!$T:$T,base_de_dados!$B:$B,$B488,base_de_dados!$G:$G,D$61,base_de_dados!$H:$H,$L$1,base_de_dados!$C:$C,$A488,base_de_dados!$M:$M,"&lt;=2010",base_de_dados!$O:$O,"&gt;=40543")</f>
        <v>0</v>
      </c>
      <c r="E488" s="5">
        <f>SUMIFS(base_de_dados!$T:$T,base_de_dados!$B:$B,$B488,base_de_dados!$G:$G,E$61,base_de_dados!$H:$H,$L$1,base_de_dados!$C:$C,$A488,base_de_dados!$M:$M,"&lt;=2010",base_de_dados!$O:$O,"&gt;=40543")</f>
        <v>0</v>
      </c>
      <c r="F488" s="5">
        <f>SUMIFS(base_de_dados!$T:$T,base_de_dados!$B:$B,$B488,base_de_dados!$G:$G,F$61,base_de_dados!$H:$H,$L$1,base_de_dados!$C:$C,$A488,base_de_dados!$M:$M,"&lt;=2010",base_de_dados!$O:$O,"&gt;=40543")</f>
        <v>0</v>
      </c>
      <c r="G488" s="5">
        <f>SUMIFS(base_de_dados!$T:$T,base_de_dados!$B:$B,$B488,base_de_dados!$G:$G,G$61,base_de_dados!$H:$H,$L$1,base_de_dados!$C:$C,$A488,base_de_dados!$M:$M,"&lt;=2010",base_de_dados!$O:$O,"&gt;=40543")</f>
        <v>0</v>
      </c>
      <c r="H488" s="5">
        <f>SUMIFS(base_de_dados!$T:$T,base_de_dados!$B:$B,$B488,base_de_dados!$G:$G,H$61,base_de_dados!$H:$H,$L$1,base_de_dados!$C:$C,$A488,base_de_dados!$M:$M,"&lt;=2010",base_de_dados!$O:$O,"&gt;=40543")</f>
        <v>0</v>
      </c>
      <c r="I488" s="5">
        <f>SUMIFS(base_de_dados!$T:$T,base_de_dados!$B:$B,$B488,base_de_dados!$G:$G,I$61,base_de_dados!$H:$H,$L$1,base_de_dados!$C:$C,$A488,base_de_dados!$M:$M,"&lt;=2010",base_de_dados!$O:$O,"&gt;=40543")</f>
        <v>0</v>
      </c>
      <c r="J488" s="5">
        <f>SUMIFS(base_de_dados!$T:$T,base_de_dados!$B:$B,$B488,base_de_dados!$G:$G,J$61,base_de_dados!$H:$H,$L$1,base_de_dados!$C:$C,$A488,base_de_dados!$M:$M,"&lt;=2010",base_de_dados!$O:$O,"&gt;=40543")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SUMIFS(base_de_dados!$T:$T,base_de_dados!$B:$B,$B489,base_de_dados!$G:$G,C$61,base_de_dados!$H:$H,$L$1,base_de_dados!$C:$C,$A489,base_de_dados!$M:$M,"&lt;=2010",base_de_dados!$O:$O,"&gt;=40543")</f>
        <v>0</v>
      </c>
      <c r="D489" s="5">
        <f>SUMIFS(base_de_dados!$T:$T,base_de_dados!$B:$B,$B489,base_de_dados!$G:$G,D$61,base_de_dados!$H:$H,$L$1,base_de_dados!$C:$C,$A489,base_de_dados!$M:$M,"&lt;=2010",base_de_dados!$O:$O,"&gt;=40543")</f>
        <v>0</v>
      </c>
      <c r="E489" s="5">
        <f>SUMIFS(base_de_dados!$T:$T,base_de_dados!$B:$B,$B489,base_de_dados!$G:$G,E$61,base_de_dados!$H:$H,$L$1,base_de_dados!$C:$C,$A489,base_de_dados!$M:$M,"&lt;=2010",base_de_dados!$O:$O,"&gt;=40543")</f>
        <v>0</v>
      </c>
      <c r="F489" s="5">
        <f>SUMIFS(base_de_dados!$T:$T,base_de_dados!$B:$B,$B489,base_de_dados!$G:$G,F$61,base_de_dados!$H:$H,$L$1,base_de_dados!$C:$C,$A489,base_de_dados!$M:$M,"&lt;=2010",base_de_dados!$O:$O,"&gt;=40543")</f>
        <v>0</v>
      </c>
      <c r="G489" s="5">
        <f>SUMIFS(base_de_dados!$T:$T,base_de_dados!$B:$B,$B489,base_de_dados!$G:$G,G$61,base_de_dados!$H:$H,$L$1,base_de_dados!$C:$C,$A489,base_de_dados!$M:$M,"&lt;=2010",base_de_dados!$O:$O,"&gt;=40543")</f>
        <v>0</v>
      </c>
      <c r="H489" s="5">
        <f>SUMIFS(base_de_dados!$T:$T,base_de_dados!$B:$B,$B489,base_de_dados!$G:$G,H$61,base_de_dados!$H:$H,$L$1,base_de_dados!$C:$C,$A489,base_de_dados!$M:$M,"&lt;=2010",base_de_dados!$O:$O,"&gt;=40543")</f>
        <v>0</v>
      </c>
      <c r="I489" s="5">
        <f>SUMIFS(base_de_dados!$T:$T,base_de_dados!$B:$B,$B489,base_de_dados!$G:$G,I$61,base_de_dados!$H:$H,$L$1,base_de_dados!$C:$C,$A489,base_de_dados!$M:$M,"&lt;=2010",base_de_dados!$O:$O,"&gt;=40543")</f>
        <v>0</v>
      </c>
      <c r="J489" s="5">
        <f>SUMIFS(base_de_dados!$T:$T,base_de_dados!$B:$B,$B489,base_de_dados!$G:$G,J$61,base_de_dados!$H:$H,$L$1,base_de_dados!$C:$C,$A489,base_de_dados!$M:$M,"&lt;=2010",base_de_dados!$O:$O,"&gt;=40543")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SUMIFS(base_de_dados!$T:$T,base_de_dados!$B:$B,$B490,base_de_dados!$G:$G,C$61,base_de_dados!$H:$H,$L$1,base_de_dados!$C:$C,$A490,base_de_dados!$M:$M,"&lt;=2010",base_de_dados!$O:$O,"&gt;=40543")</f>
        <v>0</v>
      </c>
      <c r="D490" s="5">
        <f>SUMIFS(base_de_dados!$T:$T,base_de_dados!$B:$B,$B490,base_de_dados!$G:$G,D$61,base_de_dados!$H:$H,$L$1,base_de_dados!$C:$C,$A490,base_de_dados!$M:$M,"&lt;=2010",base_de_dados!$O:$O,"&gt;=40543")</f>
        <v>0</v>
      </c>
      <c r="E490" s="5">
        <f>SUMIFS(base_de_dados!$T:$T,base_de_dados!$B:$B,$B490,base_de_dados!$G:$G,E$61,base_de_dados!$H:$H,$L$1,base_de_dados!$C:$C,$A490,base_de_dados!$M:$M,"&lt;=2010",base_de_dados!$O:$O,"&gt;=40543")</f>
        <v>0</v>
      </c>
      <c r="F490" s="5">
        <f>SUMIFS(base_de_dados!$T:$T,base_de_dados!$B:$B,$B490,base_de_dados!$G:$G,F$61,base_de_dados!$H:$H,$L$1,base_de_dados!$C:$C,$A490,base_de_dados!$M:$M,"&lt;=2010",base_de_dados!$O:$O,"&gt;=40543")</f>
        <v>0</v>
      </c>
      <c r="G490" s="5">
        <f>SUMIFS(base_de_dados!$T:$T,base_de_dados!$B:$B,$B490,base_de_dados!$G:$G,G$61,base_de_dados!$H:$H,$L$1,base_de_dados!$C:$C,$A490,base_de_dados!$M:$M,"&lt;=2010",base_de_dados!$O:$O,"&gt;=40543")</f>
        <v>0</v>
      </c>
      <c r="H490" s="5">
        <f>SUMIFS(base_de_dados!$T:$T,base_de_dados!$B:$B,$B490,base_de_dados!$G:$G,H$61,base_de_dados!$H:$H,$L$1,base_de_dados!$C:$C,$A490,base_de_dados!$M:$M,"&lt;=2010",base_de_dados!$O:$O,"&gt;=40543")</f>
        <v>0</v>
      </c>
      <c r="I490" s="5">
        <f>SUMIFS(base_de_dados!$T:$T,base_de_dados!$B:$B,$B490,base_de_dados!$G:$G,I$61,base_de_dados!$H:$H,$L$1,base_de_dados!$C:$C,$A490,base_de_dados!$M:$M,"&lt;=2010",base_de_dados!$O:$O,"&gt;=40543")</f>
        <v>0</v>
      </c>
      <c r="J490" s="5">
        <f>SUMIFS(base_de_dados!$T:$T,base_de_dados!$B:$B,$B490,base_de_dados!$G:$G,J$61,base_de_dados!$H:$H,$L$1,base_de_dados!$C:$C,$A490,base_de_dados!$M:$M,"&lt;=2010",base_de_dados!$O:$O,"&gt;=40543")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SUMIFS(base_de_dados!$T:$T,base_de_dados!$B:$B,$B491,base_de_dados!$G:$G,C$61,base_de_dados!$H:$H,$L$1,base_de_dados!$C:$C,$A491,base_de_dados!$M:$M,"&lt;=2010",base_de_dados!$O:$O,"&gt;=40543")</f>
        <v>0</v>
      </c>
      <c r="D491" s="5">
        <f>SUMIFS(base_de_dados!$T:$T,base_de_dados!$B:$B,$B491,base_de_dados!$G:$G,D$61,base_de_dados!$H:$H,$L$1,base_de_dados!$C:$C,$A491,base_de_dados!$M:$M,"&lt;=2010",base_de_dados!$O:$O,"&gt;=40543")</f>
        <v>0.30555555555555558</v>
      </c>
      <c r="E491" s="5">
        <f>SUMIFS(base_de_dados!$T:$T,base_de_dados!$B:$B,$B491,base_de_dados!$G:$G,E$61,base_de_dados!$H:$H,$L$1,base_de_dados!$C:$C,$A491,base_de_dados!$M:$M,"&lt;=2010",base_de_dados!$O:$O,"&gt;=40543")</f>
        <v>0</v>
      </c>
      <c r="F491" s="5">
        <f>SUMIFS(base_de_dados!$T:$T,base_de_dados!$B:$B,$B491,base_de_dados!$G:$G,F$61,base_de_dados!$H:$H,$L$1,base_de_dados!$C:$C,$A491,base_de_dados!$M:$M,"&lt;=2010",base_de_dados!$O:$O,"&gt;=40543")</f>
        <v>0</v>
      </c>
      <c r="G491" s="5">
        <f>SUMIFS(base_de_dados!$T:$T,base_de_dados!$B:$B,$B491,base_de_dados!$G:$G,G$61,base_de_dados!$H:$H,$L$1,base_de_dados!$C:$C,$A491,base_de_dados!$M:$M,"&lt;=2010",base_de_dados!$O:$O,"&gt;=40543")</f>
        <v>0</v>
      </c>
      <c r="H491" s="5">
        <f>SUMIFS(base_de_dados!$T:$T,base_de_dados!$B:$B,$B491,base_de_dados!$G:$G,H$61,base_de_dados!$H:$H,$L$1,base_de_dados!$C:$C,$A491,base_de_dados!$M:$M,"&lt;=2010",base_de_dados!$O:$O,"&gt;=40543")</f>
        <v>0</v>
      </c>
      <c r="I491" s="5">
        <f>SUMIFS(base_de_dados!$T:$T,base_de_dados!$B:$B,$B491,base_de_dados!$G:$G,I$61,base_de_dados!$H:$H,$L$1,base_de_dados!$C:$C,$A491,base_de_dados!$M:$M,"&lt;=2010",base_de_dados!$O:$O,"&gt;=40543")</f>
        <v>0</v>
      </c>
      <c r="J491" s="5">
        <f>SUMIFS(base_de_dados!$T:$T,base_de_dados!$B:$B,$B491,base_de_dados!$G:$G,J$61,base_de_dados!$H:$H,$L$1,base_de_dados!$C:$C,$A491,base_de_dados!$M:$M,"&lt;=2010",base_de_dados!$O:$O,"&gt;=40543")</f>
        <v>0</v>
      </c>
      <c r="K491" s="32">
        <f t="shared" si="11"/>
        <v>0.30555555555555558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SUMIFS(base_de_dados!$T:$T,base_de_dados!$B:$B,$B492,base_de_dados!$G:$G,C$61,base_de_dados!$H:$H,$L$1,base_de_dados!$C:$C,$A492,base_de_dados!$M:$M,"&lt;=2010",base_de_dados!$O:$O,"&gt;=40543")</f>
        <v>0</v>
      </c>
      <c r="D492" s="5">
        <f>SUMIFS(base_de_dados!$T:$T,base_de_dados!$B:$B,$B492,base_de_dados!$G:$G,D$61,base_de_dados!$H:$H,$L$1,base_de_dados!$C:$C,$A492,base_de_dados!$M:$M,"&lt;=2010",base_de_dados!$O:$O,"&gt;=40543")</f>
        <v>0</v>
      </c>
      <c r="E492" s="5">
        <f>SUMIFS(base_de_dados!$T:$T,base_de_dados!$B:$B,$B492,base_de_dados!$G:$G,E$61,base_de_dados!$H:$H,$L$1,base_de_dados!$C:$C,$A492,base_de_dados!$M:$M,"&lt;=2010",base_de_dados!$O:$O,"&gt;=40543")</f>
        <v>0</v>
      </c>
      <c r="F492" s="5">
        <f>SUMIFS(base_de_dados!$T:$T,base_de_dados!$B:$B,$B492,base_de_dados!$G:$G,F$61,base_de_dados!$H:$H,$L$1,base_de_dados!$C:$C,$A492,base_de_dados!$M:$M,"&lt;=2010",base_de_dados!$O:$O,"&gt;=40543")</f>
        <v>0</v>
      </c>
      <c r="G492" s="5">
        <f>SUMIFS(base_de_dados!$T:$T,base_de_dados!$B:$B,$B492,base_de_dados!$G:$G,G$61,base_de_dados!$H:$H,$L$1,base_de_dados!$C:$C,$A492,base_de_dados!$M:$M,"&lt;=2010",base_de_dados!$O:$O,"&gt;=40543")</f>
        <v>0</v>
      </c>
      <c r="H492" s="5">
        <f>SUMIFS(base_de_dados!$T:$T,base_de_dados!$B:$B,$B492,base_de_dados!$G:$G,H$61,base_de_dados!$H:$H,$L$1,base_de_dados!$C:$C,$A492,base_de_dados!$M:$M,"&lt;=2010",base_de_dados!$O:$O,"&gt;=40543")</f>
        <v>0</v>
      </c>
      <c r="I492" s="5">
        <f>SUMIFS(base_de_dados!$T:$T,base_de_dados!$B:$B,$B492,base_de_dados!$G:$G,I$61,base_de_dados!$H:$H,$L$1,base_de_dados!$C:$C,$A492,base_de_dados!$M:$M,"&lt;=2010",base_de_dados!$O:$O,"&gt;=40543")</f>
        <v>0</v>
      </c>
      <c r="J492" s="5">
        <f>SUMIFS(base_de_dados!$T:$T,base_de_dados!$B:$B,$B492,base_de_dados!$G:$G,J$61,base_de_dados!$H:$H,$L$1,base_de_dados!$C:$C,$A492,base_de_dados!$M:$M,"&lt;=2010",base_de_dados!$O:$O,"&gt;=40543")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SUMIFS(base_de_dados!$T:$T,base_de_dados!$B:$B,$B493,base_de_dados!$G:$G,C$61,base_de_dados!$H:$H,$L$1,base_de_dados!$C:$C,$A493,base_de_dados!$M:$M,"&lt;=2010",base_de_dados!$O:$O,"&gt;=40543")</f>
        <v>0</v>
      </c>
      <c r="D493" s="5">
        <f>SUMIFS(base_de_dados!$T:$T,base_de_dados!$B:$B,$B493,base_de_dados!$G:$G,D$61,base_de_dados!$H:$H,$L$1,base_de_dados!$C:$C,$A493,base_de_dados!$M:$M,"&lt;=2010",base_de_dados!$O:$O,"&gt;=40543")</f>
        <v>0</v>
      </c>
      <c r="E493" s="5">
        <f>SUMIFS(base_de_dados!$T:$T,base_de_dados!$B:$B,$B493,base_de_dados!$G:$G,E$61,base_de_dados!$H:$H,$L$1,base_de_dados!$C:$C,$A493,base_de_dados!$M:$M,"&lt;=2010",base_de_dados!$O:$O,"&gt;=40543")</f>
        <v>0</v>
      </c>
      <c r="F493" s="5">
        <f>SUMIFS(base_de_dados!$T:$T,base_de_dados!$B:$B,$B493,base_de_dados!$G:$G,F$61,base_de_dados!$H:$H,$L$1,base_de_dados!$C:$C,$A493,base_de_dados!$M:$M,"&lt;=2010",base_de_dados!$O:$O,"&gt;=40543")</f>
        <v>0</v>
      </c>
      <c r="G493" s="5">
        <f>SUMIFS(base_de_dados!$T:$T,base_de_dados!$B:$B,$B493,base_de_dados!$G:$G,G$61,base_de_dados!$H:$H,$L$1,base_de_dados!$C:$C,$A493,base_de_dados!$M:$M,"&lt;=2010",base_de_dados!$O:$O,"&gt;=40543")</f>
        <v>0</v>
      </c>
      <c r="H493" s="5">
        <f>SUMIFS(base_de_dados!$T:$T,base_de_dados!$B:$B,$B493,base_de_dados!$G:$G,H$61,base_de_dados!$H:$H,$L$1,base_de_dados!$C:$C,$A493,base_de_dados!$M:$M,"&lt;=2010",base_de_dados!$O:$O,"&gt;=40543")</f>
        <v>0</v>
      </c>
      <c r="I493" s="5">
        <f>SUMIFS(base_de_dados!$T:$T,base_de_dados!$B:$B,$B493,base_de_dados!$G:$G,I$61,base_de_dados!$H:$H,$L$1,base_de_dados!$C:$C,$A493,base_de_dados!$M:$M,"&lt;=2010",base_de_dados!$O:$O,"&gt;=40543")</f>
        <v>0</v>
      </c>
      <c r="J493" s="5">
        <f>SUMIFS(base_de_dados!$T:$T,base_de_dados!$B:$B,$B493,base_de_dados!$G:$G,J$61,base_de_dados!$H:$H,$L$1,base_de_dados!$C:$C,$A493,base_de_dados!$M:$M,"&lt;=2010",base_de_dados!$O:$O,"&gt;=40543")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SUMIFS(base_de_dados!$T:$T,base_de_dados!$B:$B,$B494,base_de_dados!$G:$G,C$61,base_de_dados!$H:$H,$L$1,base_de_dados!$C:$C,$A494,base_de_dados!$M:$M,"&lt;=2010",base_de_dados!$O:$O,"&gt;=40543")</f>
        <v>0</v>
      </c>
      <c r="D494" s="5">
        <f>SUMIFS(base_de_dados!$T:$T,base_de_dados!$B:$B,$B494,base_de_dados!$G:$G,D$61,base_de_dados!$H:$H,$L$1,base_de_dados!$C:$C,$A494,base_de_dados!$M:$M,"&lt;=2010",base_de_dados!$O:$O,"&gt;=40543")</f>
        <v>0</v>
      </c>
      <c r="E494" s="5">
        <f>SUMIFS(base_de_dados!$T:$T,base_de_dados!$B:$B,$B494,base_de_dados!$G:$G,E$61,base_de_dados!$H:$H,$L$1,base_de_dados!$C:$C,$A494,base_de_dados!$M:$M,"&lt;=2010",base_de_dados!$O:$O,"&gt;=40543")</f>
        <v>0</v>
      </c>
      <c r="F494" s="5">
        <f>SUMIFS(base_de_dados!$T:$T,base_de_dados!$B:$B,$B494,base_de_dados!$G:$G,F$61,base_de_dados!$H:$H,$L$1,base_de_dados!$C:$C,$A494,base_de_dados!$M:$M,"&lt;=2010",base_de_dados!$O:$O,"&gt;=40543")</f>
        <v>0</v>
      </c>
      <c r="G494" s="5">
        <f>SUMIFS(base_de_dados!$T:$T,base_de_dados!$B:$B,$B494,base_de_dados!$G:$G,G$61,base_de_dados!$H:$H,$L$1,base_de_dados!$C:$C,$A494,base_de_dados!$M:$M,"&lt;=2010",base_de_dados!$O:$O,"&gt;=40543")</f>
        <v>0</v>
      </c>
      <c r="H494" s="5">
        <f>SUMIFS(base_de_dados!$T:$T,base_de_dados!$B:$B,$B494,base_de_dados!$G:$G,H$61,base_de_dados!$H:$H,$L$1,base_de_dados!$C:$C,$A494,base_de_dados!$M:$M,"&lt;=2010",base_de_dados!$O:$O,"&gt;=40543")</f>
        <v>0</v>
      </c>
      <c r="I494" s="5">
        <f>SUMIFS(base_de_dados!$T:$T,base_de_dados!$B:$B,$B494,base_de_dados!$G:$G,I$61,base_de_dados!$H:$H,$L$1,base_de_dados!$C:$C,$A494,base_de_dados!$M:$M,"&lt;=2010",base_de_dados!$O:$O,"&gt;=40543")</f>
        <v>0</v>
      </c>
      <c r="J494" s="5">
        <f>SUMIFS(base_de_dados!$T:$T,base_de_dados!$B:$B,$B494,base_de_dados!$G:$G,J$61,base_de_dados!$H:$H,$L$1,base_de_dados!$C:$C,$A494,base_de_dados!$M:$M,"&lt;=2010",base_de_dados!$O:$O,"&gt;=40543")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SUMIFS(base_de_dados!$T:$T,base_de_dados!$B:$B,$B495,base_de_dados!$G:$G,C$61,base_de_dados!$H:$H,$L$1,base_de_dados!$C:$C,$A495,base_de_dados!$M:$M,"&lt;=2010",base_de_dados!$O:$O,"&gt;=40543")</f>
        <v>0</v>
      </c>
      <c r="D495" s="5">
        <f>SUMIFS(base_de_dados!$T:$T,base_de_dados!$B:$B,$B495,base_de_dados!$G:$G,D$61,base_de_dados!$H:$H,$L$1,base_de_dados!$C:$C,$A495,base_de_dados!$M:$M,"&lt;=2010",base_de_dados!$O:$O,"&gt;=40543")</f>
        <v>0</v>
      </c>
      <c r="E495" s="5">
        <f>SUMIFS(base_de_dados!$T:$T,base_de_dados!$B:$B,$B495,base_de_dados!$G:$G,E$61,base_de_dados!$H:$H,$L$1,base_de_dados!$C:$C,$A495,base_de_dados!$M:$M,"&lt;=2010",base_de_dados!$O:$O,"&gt;=40543")</f>
        <v>0</v>
      </c>
      <c r="F495" s="5">
        <f>SUMIFS(base_de_dados!$T:$T,base_de_dados!$B:$B,$B495,base_de_dados!$G:$G,F$61,base_de_dados!$H:$H,$L$1,base_de_dados!$C:$C,$A495,base_de_dados!$M:$M,"&lt;=2010",base_de_dados!$O:$O,"&gt;=40543")</f>
        <v>0</v>
      </c>
      <c r="G495" s="5">
        <f>SUMIFS(base_de_dados!$T:$T,base_de_dados!$B:$B,$B495,base_de_dados!$G:$G,G$61,base_de_dados!$H:$H,$L$1,base_de_dados!$C:$C,$A495,base_de_dados!$M:$M,"&lt;=2010",base_de_dados!$O:$O,"&gt;=40543")</f>
        <v>0</v>
      </c>
      <c r="H495" s="5">
        <f>SUMIFS(base_de_dados!$T:$T,base_de_dados!$B:$B,$B495,base_de_dados!$G:$G,H$61,base_de_dados!$H:$H,$L$1,base_de_dados!$C:$C,$A495,base_de_dados!$M:$M,"&lt;=2010",base_de_dados!$O:$O,"&gt;=40543")</f>
        <v>0</v>
      </c>
      <c r="I495" s="5">
        <f>SUMIFS(base_de_dados!$T:$T,base_de_dados!$B:$B,$B495,base_de_dados!$G:$G,I$61,base_de_dados!$H:$H,$L$1,base_de_dados!$C:$C,$A495,base_de_dados!$M:$M,"&lt;=2010",base_de_dados!$O:$O,"&gt;=40543")</f>
        <v>0</v>
      </c>
      <c r="J495" s="5">
        <f>SUMIFS(base_de_dados!$T:$T,base_de_dados!$B:$B,$B495,base_de_dados!$G:$G,J$61,base_de_dados!$H:$H,$L$1,base_de_dados!$C:$C,$A495,base_de_dados!$M:$M,"&lt;=2010",base_de_dados!$O:$O,"&gt;=40543")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SUMIFS(base_de_dados!$T:$T,base_de_dados!$B:$B,$B496,base_de_dados!$G:$G,C$61,base_de_dados!$H:$H,$L$1,base_de_dados!$C:$C,$A496,base_de_dados!$M:$M,"&lt;=2010",base_de_dados!$O:$O,"&gt;=40543")</f>
        <v>0</v>
      </c>
      <c r="D496" s="5">
        <f>SUMIFS(base_de_dados!$T:$T,base_de_dados!$B:$B,$B496,base_de_dados!$G:$G,D$61,base_de_dados!$H:$H,$L$1,base_de_dados!$C:$C,$A496,base_de_dados!$M:$M,"&lt;=2010",base_de_dados!$O:$O,"&gt;=40543")</f>
        <v>0</v>
      </c>
      <c r="E496" s="5">
        <f>SUMIFS(base_de_dados!$T:$T,base_de_dados!$B:$B,$B496,base_de_dados!$G:$G,E$61,base_de_dados!$H:$H,$L$1,base_de_dados!$C:$C,$A496,base_de_dados!$M:$M,"&lt;=2010",base_de_dados!$O:$O,"&gt;=40543")</f>
        <v>0</v>
      </c>
      <c r="F496" s="5">
        <f>SUMIFS(base_de_dados!$T:$T,base_de_dados!$B:$B,$B496,base_de_dados!$G:$G,F$61,base_de_dados!$H:$H,$L$1,base_de_dados!$C:$C,$A496,base_de_dados!$M:$M,"&lt;=2010",base_de_dados!$O:$O,"&gt;=40543")</f>
        <v>0</v>
      </c>
      <c r="G496" s="5">
        <f>SUMIFS(base_de_dados!$T:$T,base_de_dados!$B:$B,$B496,base_de_dados!$G:$G,G$61,base_de_dados!$H:$H,$L$1,base_de_dados!$C:$C,$A496,base_de_dados!$M:$M,"&lt;=2010",base_de_dados!$O:$O,"&gt;=40543")</f>
        <v>0</v>
      </c>
      <c r="H496" s="5">
        <f>SUMIFS(base_de_dados!$T:$T,base_de_dados!$B:$B,$B496,base_de_dados!$G:$G,H$61,base_de_dados!$H:$H,$L$1,base_de_dados!$C:$C,$A496,base_de_dados!$M:$M,"&lt;=2010",base_de_dados!$O:$O,"&gt;=40543")</f>
        <v>0</v>
      </c>
      <c r="I496" s="5">
        <f>SUMIFS(base_de_dados!$T:$T,base_de_dados!$B:$B,$B496,base_de_dados!$G:$G,I$61,base_de_dados!$H:$H,$L$1,base_de_dados!$C:$C,$A496,base_de_dados!$M:$M,"&lt;=2010",base_de_dados!$O:$O,"&gt;=40543")</f>
        <v>0</v>
      </c>
      <c r="J496" s="5">
        <f>SUMIFS(base_de_dados!$T:$T,base_de_dados!$B:$B,$B496,base_de_dados!$G:$G,J$61,base_de_dados!$H:$H,$L$1,base_de_dados!$C:$C,$A496,base_de_dados!$M:$M,"&lt;=2010",base_de_dados!$O:$O,"&gt;=40543")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SUMIFS(base_de_dados!$T:$T,base_de_dados!$B:$B,$B497,base_de_dados!$G:$G,C$61,base_de_dados!$H:$H,$L$1,base_de_dados!$C:$C,$A497,base_de_dados!$M:$M,"&lt;=2010",base_de_dados!$O:$O,"&gt;=40543")</f>
        <v>0</v>
      </c>
      <c r="D497" s="5">
        <f>SUMIFS(base_de_dados!$T:$T,base_de_dados!$B:$B,$B497,base_de_dados!$G:$G,D$61,base_de_dados!$H:$H,$L$1,base_de_dados!$C:$C,$A497,base_de_dados!$M:$M,"&lt;=2010",base_de_dados!$O:$O,"&gt;=40543")</f>
        <v>0</v>
      </c>
      <c r="E497" s="5">
        <f>SUMIFS(base_de_dados!$T:$T,base_de_dados!$B:$B,$B497,base_de_dados!$G:$G,E$61,base_de_dados!$H:$H,$L$1,base_de_dados!$C:$C,$A497,base_de_dados!$M:$M,"&lt;=2010",base_de_dados!$O:$O,"&gt;=40543")</f>
        <v>0</v>
      </c>
      <c r="F497" s="5">
        <f>SUMIFS(base_de_dados!$T:$T,base_de_dados!$B:$B,$B497,base_de_dados!$G:$G,F$61,base_de_dados!$H:$H,$L$1,base_de_dados!$C:$C,$A497,base_de_dados!$M:$M,"&lt;=2010",base_de_dados!$O:$O,"&gt;=40543")</f>
        <v>0</v>
      </c>
      <c r="G497" s="5">
        <f>SUMIFS(base_de_dados!$T:$T,base_de_dados!$B:$B,$B497,base_de_dados!$G:$G,G$61,base_de_dados!$H:$H,$L$1,base_de_dados!$C:$C,$A497,base_de_dados!$M:$M,"&lt;=2010",base_de_dados!$O:$O,"&gt;=40543")</f>
        <v>0</v>
      </c>
      <c r="H497" s="5">
        <f>SUMIFS(base_de_dados!$T:$T,base_de_dados!$B:$B,$B497,base_de_dados!$G:$G,H$61,base_de_dados!$H:$H,$L$1,base_de_dados!$C:$C,$A497,base_de_dados!$M:$M,"&lt;=2010",base_de_dados!$O:$O,"&gt;=40543")</f>
        <v>0</v>
      </c>
      <c r="I497" s="5">
        <f>SUMIFS(base_de_dados!$T:$T,base_de_dados!$B:$B,$B497,base_de_dados!$G:$G,I$61,base_de_dados!$H:$H,$L$1,base_de_dados!$C:$C,$A497,base_de_dados!$M:$M,"&lt;=2010",base_de_dados!$O:$O,"&gt;=40543")</f>
        <v>0</v>
      </c>
      <c r="J497" s="5">
        <f>SUMIFS(base_de_dados!$T:$T,base_de_dados!$B:$B,$B497,base_de_dados!$G:$G,J$61,base_de_dados!$H:$H,$L$1,base_de_dados!$C:$C,$A497,base_de_dados!$M:$M,"&lt;=2010",base_de_dados!$O:$O,"&gt;=40543")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SUMIFS(base_de_dados!$T:$T,base_de_dados!$B:$B,$B498,base_de_dados!$G:$G,C$61,base_de_dados!$H:$H,$L$1,base_de_dados!$C:$C,$A498,base_de_dados!$M:$M,"&lt;=2010",base_de_dados!$O:$O,"&gt;=40543")</f>
        <v>0</v>
      </c>
      <c r="D498" s="5">
        <f>SUMIFS(base_de_dados!$T:$T,base_de_dados!$B:$B,$B498,base_de_dados!$G:$G,D$61,base_de_dados!$H:$H,$L$1,base_de_dados!$C:$C,$A498,base_de_dados!$M:$M,"&lt;=2010",base_de_dados!$O:$O,"&gt;=40543")</f>
        <v>0</v>
      </c>
      <c r="E498" s="5">
        <f>SUMIFS(base_de_dados!$T:$T,base_de_dados!$B:$B,$B498,base_de_dados!$G:$G,E$61,base_de_dados!$H:$H,$L$1,base_de_dados!$C:$C,$A498,base_de_dados!$M:$M,"&lt;=2010",base_de_dados!$O:$O,"&gt;=40543")</f>
        <v>4.4388432267884314E-3</v>
      </c>
      <c r="F498" s="5">
        <f>SUMIFS(base_de_dados!$T:$T,base_de_dados!$B:$B,$B498,base_de_dados!$G:$G,F$61,base_de_dados!$H:$H,$L$1,base_de_dados!$C:$C,$A498,base_de_dados!$M:$M,"&lt;=2010",base_de_dados!$O:$O,"&gt;=40543")</f>
        <v>6.9653221714865553E-3</v>
      </c>
      <c r="G498" s="5">
        <f>SUMIFS(base_de_dados!$T:$T,base_de_dados!$B:$B,$B498,base_de_dados!$G:$G,G$61,base_de_dados!$H:$H,$L$1,base_de_dados!$C:$C,$A498,base_de_dados!$M:$M,"&lt;=2010",base_de_dados!$O:$O,"&gt;=40543")</f>
        <v>0</v>
      </c>
      <c r="H498" s="5">
        <f>SUMIFS(base_de_dados!$T:$T,base_de_dados!$B:$B,$B498,base_de_dados!$G:$G,H$61,base_de_dados!$H:$H,$L$1,base_de_dados!$C:$C,$A498,base_de_dados!$M:$M,"&lt;=2010",base_de_dados!$O:$O,"&gt;=40543")</f>
        <v>0</v>
      </c>
      <c r="I498" s="5">
        <f>SUMIFS(base_de_dados!$T:$T,base_de_dados!$B:$B,$B498,base_de_dados!$G:$G,I$61,base_de_dados!$H:$H,$L$1,base_de_dados!$C:$C,$A498,base_de_dados!$M:$M,"&lt;=2010",base_de_dados!$O:$O,"&gt;=40543")</f>
        <v>0</v>
      </c>
      <c r="J498" s="5">
        <f>SUMIFS(base_de_dados!$T:$T,base_de_dados!$B:$B,$B498,base_de_dados!$G:$G,J$61,base_de_dados!$H:$H,$L$1,base_de_dados!$C:$C,$A498,base_de_dados!$M:$M,"&lt;=2010",base_de_dados!$O:$O,"&gt;=40543")</f>
        <v>0</v>
      </c>
      <c r="K498" s="32">
        <f t="shared" si="11"/>
        <v>1.1404165398274987E-2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SUMIFS(base_de_dados!$T:$T,base_de_dados!$B:$B,$B499,base_de_dados!$G:$G,C$61,base_de_dados!$H:$H,$L$1,base_de_dados!$C:$C,$A499,base_de_dados!$M:$M,"&lt;=2010",base_de_dados!$O:$O,"&gt;=40543")</f>
        <v>0</v>
      </c>
      <c r="D499" s="5">
        <f>SUMIFS(base_de_dados!$T:$T,base_de_dados!$B:$B,$B499,base_de_dados!$G:$G,D$61,base_de_dados!$H:$H,$L$1,base_de_dados!$C:$C,$A499,base_de_dados!$M:$M,"&lt;=2010",base_de_dados!$O:$O,"&gt;=40543")</f>
        <v>0</v>
      </c>
      <c r="E499" s="5">
        <f>SUMIFS(base_de_dados!$T:$T,base_de_dados!$B:$B,$B499,base_de_dados!$G:$G,E$61,base_de_dados!$H:$H,$L$1,base_de_dados!$C:$C,$A499,base_de_dados!$M:$M,"&lt;=2010",base_de_dados!$O:$O,"&gt;=40543")</f>
        <v>0</v>
      </c>
      <c r="F499" s="5">
        <f>SUMIFS(base_de_dados!$T:$T,base_de_dados!$B:$B,$B499,base_de_dados!$G:$G,F$61,base_de_dados!$H:$H,$L$1,base_de_dados!$C:$C,$A499,base_de_dados!$M:$M,"&lt;=2010",base_de_dados!$O:$O,"&gt;=40543")</f>
        <v>0</v>
      </c>
      <c r="G499" s="5">
        <f>SUMIFS(base_de_dados!$T:$T,base_de_dados!$B:$B,$B499,base_de_dados!$G:$G,G$61,base_de_dados!$H:$H,$L$1,base_de_dados!$C:$C,$A499,base_de_dados!$M:$M,"&lt;=2010",base_de_dados!$O:$O,"&gt;=40543")</f>
        <v>0</v>
      </c>
      <c r="H499" s="5">
        <f>SUMIFS(base_de_dados!$T:$T,base_de_dados!$B:$B,$B499,base_de_dados!$G:$G,H$61,base_de_dados!$H:$H,$L$1,base_de_dados!$C:$C,$A499,base_de_dados!$M:$M,"&lt;=2010",base_de_dados!$O:$O,"&gt;=40543")</f>
        <v>0</v>
      </c>
      <c r="I499" s="5">
        <f>SUMIFS(base_de_dados!$T:$T,base_de_dados!$B:$B,$B499,base_de_dados!$G:$G,I$61,base_de_dados!$H:$H,$L$1,base_de_dados!$C:$C,$A499,base_de_dados!$M:$M,"&lt;=2010",base_de_dados!$O:$O,"&gt;=40543")</f>
        <v>0</v>
      </c>
      <c r="J499" s="5">
        <f>SUMIFS(base_de_dados!$T:$T,base_de_dados!$B:$B,$B499,base_de_dados!$G:$G,J$61,base_de_dados!$H:$H,$L$1,base_de_dados!$C:$C,$A499,base_de_dados!$M:$M,"&lt;=2010",base_de_dados!$O:$O,"&gt;=40543")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SUMIFS(base_de_dados!$T:$T,base_de_dados!$B:$B,$B500,base_de_dados!$G:$G,C$61,base_de_dados!$H:$H,$L$1,base_de_dados!$C:$C,$A500,base_de_dados!$M:$M,"&lt;=2010",base_de_dados!$O:$O,"&gt;=40543")</f>
        <v>0</v>
      </c>
      <c r="D500" s="5">
        <f>SUMIFS(base_de_dados!$T:$T,base_de_dados!$B:$B,$B500,base_de_dados!$G:$G,D$61,base_de_dados!$H:$H,$L$1,base_de_dados!$C:$C,$A500,base_de_dados!$M:$M,"&lt;=2010",base_de_dados!$O:$O,"&gt;=40543")</f>
        <v>0</v>
      </c>
      <c r="E500" s="5">
        <f>SUMIFS(base_de_dados!$T:$T,base_de_dados!$B:$B,$B500,base_de_dados!$G:$G,E$61,base_de_dados!$H:$H,$L$1,base_de_dados!$C:$C,$A500,base_de_dados!$M:$M,"&lt;=2010",base_de_dados!$O:$O,"&gt;=40543")</f>
        <v>0</v>
      </c>
      <c r="F500" s="5">
        <f>SUMIFS(base_de_dados!$T:$T,base_de_dados!$B:$B,$B500,base_de_dados!$G:$G,F$61,base_de_dados!$H:$H,$L$1,base_de_dados!$C:$C,$A500,base_de_dados!$M:$M,"&lt;=2010",base_de_dados!$O:$O,"&gt;=40543")</f>
        <v>0</v>
      </c>
      <c r="G500" s="5">
        <f>SUMIFS(base_de_dados!$T:$T,base_de_dados!$B:$B,$B500,base_de_dados!$G:$G,G$61,base_de_dados!$H:$H,$L$1,base_de_dados!$C:$C,$A500,base_de_dados!$M:$M,"&lt;=2010",base_de_dados!$O:$O,"&gt;=40543")</f>
        <v>0</v>
      </c>
      <c r="H500" s="5">
        <f>SUMIFS(base_de_dados!$T:$T,base_de_dados!$B:$B,$B500,base_de_dados!$G:$G,H$61,base_de_dados!$H:$H,$L$1,base_de_dados!$C:$C,$A500,base_de_dados!$M:$M,"&lt;=2010",base_de_dados!$O:$O,"&gt;=40543")</f>
        <v>0</v>
      </c>
      <c r="I500" s="5">
        <f>SUMIFS(base_de_dados!$T:$T,base_de_dados!$B:$B,$B500,base_de_dados!$G:$G,I$61,base_de_dados!$H:$H,$L$1,base_de_dados!$C:$C,$A500,base_de_dados!$M:$M,"&lt;=2010",base_de_dados!$O:$O,"&gt;=40543")</f>
        <v>0</v>
      </c>
      <c r="J500" s="5">
        <f>SUMIFS(base_de_dados!$T:$T,base_de_dados!$B:$B,$B500,base_de_dados!$G:$G,J$61,base_de_dados!$H:$H,$L$1,base_de_dados!$C:$C,$A500,base_de_dados!$M:$M,"&lt;=2010",base_de_dados!$O:$O,"&gt;=40543")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SUMIFS(base_de_dados!$T:$T,base_de_dados!$B:$B,$B501,base_de_dados!$G:$G,C$61,base_de_dados!$H:$H,$L$1,base_de_dados!$C:$C,$A501,base_de_dados!$M:$M,"&lt;=2010",base_de_dados!$O:$O,"&gt;=40543")</f>
        <v>0</v>
      </c>
      <c r="D501" s="5">
        <f>SUMIFS(base_de_dados!$T:$T,base_de_dados!$B:$B,$B501,base_de_dados!$G:$G,D$61,base_de_dados!$H:$H,$L$1,base_de_dados!$C:$C,$A501,base_de_dados!$M:$M,"&lt;=2010",base_de_dados!$O:$O,"&gt;=40543")</f>
        <v>0</v>
      </c>
      <c r="E501" s="5">
        <f>SUMIFS(base_de_dados!$T:$T,base_de_dados!$B:$B,$B501,base_de_dados!$G:$G,E$61,base_de_dados!$H:$H,$L$1,base_de_dados!$C:$C,$A501,base_de_dados!$M:$M,"&lt;=2010",base_de_dados!$O:$O,"&gt;=40543")</f>
        <v>0</v>
      </c>
      <c r="F501" s="5">
        <f>SUMIFS(base_de_dados!$T:$T,base_de_dados!$B:$B,$B501,base_de_dados!$G:$G,F$61,base_de_dados!$H:$H,$L$1,base_de_dados!$C:$C,$A501,base_de_dados!$M:$M,"&lt;=2010",base_de_dados!$O:$O,"&gt;=40543")</f>
        <v>0</v>
      </c>
      <c r="G501" s="5">
        <f>SUMIFS(base_de_dados!$T:$T,base_de_dados!$B:$B,$B501,base_de_dados!$G:$G,G$61,base_de_dados!$H:$H,$L$1,base_de_dados!$C:$C,$A501,base_de_dados!$M:$M,"&lt;=2010",base_de_dados!$O:$O,"&gt;=40543")</f>
        <v>0</v>
      </c>
      <c r="H501" s="5">
        <f>SUMIFS(base_de_dados!$T:$T,base_de_dados!$B:$B,$B501,base_de_dados!$G:$G,H$61,base_de_dados!$H:$H,$L$1,base_de_dados!$C:$C,$A501,base_de_dados!$M:$M,"&lt;=2010",base_de_dados!$O:$O,"&gt;=40543")</f>
        <v>0</v>
      </c>
      <c r="I501" s="5">
        <f>SUMIFS(base_de_dados!$T:$T,base_de_dados!$B:$B,$B501,base_de_dados!$G:$G,I$61,base_de_dados!$H:$H,$L$1,base_de_dados!$C:$C,$A501,base_de_dados!$M:$M,"&lt;=2010",base_de_dados!$O:$O,"&gt;=40543")</f>
        <v>0</v>
      </c>
      <c r="J501" s="5">
        <f>SUMIFS(base_de_dados!$T:$T,base_de_dados!$B:$B,$B501,base_de_dados!$G:$G,J$61,base_de_dados!$H:$H,$L$1,base_de_dados!$C:$C,$A501,base_de_dados!$M:$M,"&lt;=2010",base_de_dados!$O:$O,"&gt;=40543")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SUMIFS(base_de_dados!$T:$T,base_de_dados!$B:$B,$B502,base_de_dados!$G:$G,C$61,base_de_dados!$H:$H,$L$1,base_de_dados!$C:$C,$A502,base_de_dados!$M:$M,"&lt;=2010",base_de_dados!$O:$O,"&gt;=40543")</f>
        <v>0</v>
      </c>
      <c r="D502" s="5">
        <f>SUMIFS(base_de_dados!$T:$T,base_de_dados!$B:$B,$B502,base_de_dados!$G:$G,D$61,base_de_dados!$H:$H,$L$1,base_de_dados!$C:$C,$A502,base_de_dados!$M:$M,"&lt;=2010",base_de_dados!$O:$O,"&gt;=40543")</f>
        <v>0</v>
      </c>
      <c r="E502" s="5">
        <f>SUMIFS(base_de_dados!$T:$T,base_de_dados!$B:$B,$B502,base_de_dados!$G:$G,E$61,base_de_dados!$H:$H,$L$1,base_de_dados!$C:$C,$A502,base_de_dados!$M:$M,"&lt;=2010",base_de_dados!$O:$O,"&gt;=40543")</f>
        <v>0</v>
      </c>
      <c r="F502" s="5">
        <f>SUMIFS(base_de_dados!$T:$T,base_de_dados!$B:$B,$B502,base_de_dados!$G:$G,F$61,base_de_dados!$H:$H,$L$1,base_de_dados!$C:$C,$A502,base_de_dados!$M:$M,"&lt;=2010",base_de_dados!$O:$O,"&gt;=40543")</f>
        <v>0</v>
      </c>
      <c r="G502" s="5">
        <f>SUMIFS(base_de_dados!$T:$T,base_de_dados!$B:$B,$B502,base_de_dados!$G:$G,G$61,base_de_dados!$H:$H,$L$1,base_de_dados!$C:$C,$A502,base_de_dados!$M:$M,"&lt;=2010",base_de_dados!$O:$O,"&gt;=40543")</f>
        <v>0</v>
      </c>
      <c r="H502" s="5">
        <f>SUMIFS(base_de_dados!$T:$T,base_de_dados!$B:$B,$B502,base_de_dados!$G:$G,H$61,base_de_dados!$H:$H,$L$1,base_de_dados!$C:$C,$A502,base_de_dados!$M:$M,"&lt;=2010",base_de_dados!$O:$O,"&gt;=40543")</f>
        <v>0</v>
      </c>
      <c r="I502" s="5">
        <f>SUMIFS(base_de_dados!$T:$T,base_de_dados!$B:$B,$B502,base_de_dados!$G:$G,I$61,base_de_dados!$H:$H,$L$1,base_de_dados!$C:$C,$A502,base_de_dados!$M:$M,"&lt;=2010",base_de_dados!$O:$O,"&gt;=40543")</f>
        <v>0</v>
      </c>
      <c r="J502" s="5">
        <f>SUMIFS(base_de_dados!$T:$T,base_de_dados!$B:$B,$B502,base_de_dados!$G:$G,J$61,base_de_dados!$H:$H,$L$1,base_de_dados!$C:$C,$A502,base_de_dados!$M:$M,"&lt;=2010",base_de_dados!$O:$O,"&gt;=40543")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SUMIFS(base_de_dados!$T:$T,base_de_dados!$B:$B,$B503,base_de_dados!$G:$G,C$61,base_de_dados!$H:$H,$L$1,base_de_dados!$C:$C,$A503,base_de_dados!$M:$M,"&lt;=2010",base_de_dados!$O:$O,"&gt;=40543")</f>
        <v>0</v>
      </c>
      <c r="D503" s="5">
        <f>SUMIFS(base_de_dados!$T:$T,base_de_dados!$B:$B,$B503,base_de_dados!$G:$G,D$61,base_de_dados!$H:$H,$L$1,base_de_dados!$C:$C,$A503,base_de_dados!$M:$M,"&lt;=2010",base_de_dados!$O:$O,"&gt;=40543")</f>
        <v>0.18581430745814306</v>
      </c>
      <c r="E503" s="5">
        <f>SUMIFS(base_de_dados!$T:$T,base_de_dados!$B:$B,$B503,base_de_dados!$G:$G,E$61,base_de_dados!$H:$H,$L$1,base_de_dados!$C:$C,$A503,base_de_dados!$M:$M,"&lt;=2010",base_de_dados!$O:$O,"&gt;=40543")</f>
        <v>2.9965753424657533E-3</v>
      </c>
      <c r="F503" s="5">
        <f>SUMIFS(base_de_dados!$T:$T,base_de_dados!$B:$B,$B503,base_de_dados!$G:$G,F$61,base_de_dados!$H:$H,$L$1,base_de_dados!$C:$C,$A503,base_de_dados!$M:$M,"&lt;=2010",base_de_dados!$O:$O,"&gt;=40543")</f>
        <v>7.0175355149670215E-2</v>
      </c>
      <c r="G503" s="5">
        <f>SUMIFS(base_de_dados!$T:$T,base_de_dados!$B:$B,$B503,base_de_dados!$G:$G,G$61,base_de_dados!$H:$H,$L$1,base_de_dados!$C:$C,$A503,base_de_dados!$M:$M,"&lt;=2010",base_de_dados!$O:$O,"&gt;=40543")</f>
        <v>0</v>
      </c>
      <c r="H503" s="5">
        <f>SUMIFS(base_de_dados!$T:$T,base_de_dados!$B:$B,$B503,base_de_dados!$G:$G,H$61,base_de_dados!$H:$H,$L$1,base_de_dados!$C:$C,$A503,base_de_dados!$M:$M,"&lt;=2010",base_de_dados!$O:$O,"&gt;=40543")</f>
        <v>0</v>
      </c>
      <c r="I503" s="5">
        <f>SUMIFS(base_de_dados!$T:$T,base_de_dados!$B:$B,$B503,base_de_dados!$G:$G,I$61,base_de_dados!$H:$H,$L$1,base_de_dados!$C:$C,$A503,base_de_dados!$M:$M,"&lt;=2010",base_de_dados!$O:$O,"&gt;=40543")</f>
        <v>0</v>
      </c>
      <c r="J503" s="5">
        <f>SUMIFS(base_de_dados!$T:$T,base_de_dados!$B:$B,$B503,base_de_dados!$G:$G,J$61,base_de_dados!$H:$H,$L$1,base_de_dados!$C:$C,$A503,base_de_dados!$M:$M,"&lt;=2010",base_de_dados!$O:$O,"&gt;=40543")</f>
        <v>0</v>
      </c>
      <c r="K503" s="32">
        <f t="shared" si="11"/>
        <v>0.25898623795027903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SUMIFS(base_de_dados!$T:$T,base_de_dados!$B:$B,$B504,base_de_dados!$G:$G,C$61,base_de_dados!$H:$H,$L$1,base_de_dados!$C:$C,$A504,base_de_dados!$M:$M,"&lt;=2010",base_de_dados!$O:$O,"&gt;=40543")</f>
        <v>0</v>
      </c>
      <c r="D504" s="5">
        <f>SUMIFS(base_de_dados!$T:$T,base_de_dados!$B:$B,$B504,base_de_dados!$G:$G,D$61,base_de_dados!$H:$H,$L$1,base_de_dados!$C:$C,$A504,base_de_dados!$M:$M,"&lt;=2010",base_de_dados!$O:$O,"&gt;=40543")</f>
        <v>0</v>
      </c>
      <c r="E504" s="5">
        <f>SUMIFS(base_de_dados!$T:$T,base_de_dados!$B:$B,$B504,base_de_dados!$G:$G,E$61,base_de_dados!$H:$H,$L$1,base_de_dados!$C:$C,$A504,base_de_dados!$M:$M,"&lt;=2010",base_de_dados!$O:$O,"&gt;=40543")</f>
        <v>0</v>
      </c>
      <c r="F504" s="5">
        <f>SUMIFS(base_de_dados!$T:$T,base_de_dados!$B:$B,$B504,base_de_dados!$G:$G,F$61,base_de_dados!$H:$H,$L$1,base_de_dados!$C:$C,$A504,base_de_dados!$M:$M,"&lt;=2010",base_de_dados!$O:$O,"&gt;=40543")</f>
        <v>0</v>
      </c>
      <c r="G504" s="5">
        <f>SUMIFS(base_de_dados!$T:$T,base_de_dados!$B:$B,$B504,base_de_dados!$G:$G,G$61,base_de_dados!$H:$H,$L$1,base_de_dados!$C:$C,$A504,base_de_dados!$M:$M,"&lt;=2010",base_de_dados!$O:$O,"&gt;=40543")</f>
        <v>0</v>
      </c>
      <c r="H504" s="5">
        <f>SUMIFS(base_de_dados!$T:$T,base_de_dados!$B:$B,$B504,base_de_dados!$G:$G,H$61,base_de_dados!$H:$H,$L$1,base_de_dados!$C:$C,$A504,base_de_dados!$M:$M,"&lt;=2010",base_de_dados!$O:$O,"&gt;=40543")</f>
        <v>0</v>
      </c>
      <c r="I504" s="5">
        <f>SUMIFS(base_de_dados!$T:$T,base_de_dados!$B:$B,$B504,base_de_dados!$G:$G,I$61,base_de_dados!$H:$H,$L$1,base_de_dados!$C:$C,$A504,base_de_dados!$M:$M,"&lt;=2010",base_de_dados!$O:$O,"&gt;=40543")</f>
        <v>0</v>
      </c>
      <c r="J504" s="5">
        <f>SUMIFS(base_de_dados!$T:$T,base_de_dados!$B:$B,$B504,base_de_dados!$G:$G,J$61,base_de_dados!$H:$H,$L$1,base_de_dados!$C:$C,$A504,base_de_dados!$M:$M,"&lt;=2010",base_de_dados!$O:$O,"&gt;=40543")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SUMIFS(base_de_dados!$T:$T,base_de_dados!$B:$B,$B505,base_de_dados!$G:$G,C$61,base_de_dados!$H:$H,$L$1,base_de_dados!$C:$C,$A505,base_de_dados!$M:$M,"&lt;=2010",base_de_dados!$O:$O,"&gt;=40543")</f>
        <v>0</v>
      </c>
      <c r="D505" s="5">
        <f>SUMIFS(base_de_dados!$T:$T,base_de_dados!$B:$B,$B505,base_de_dados!$G:$G,D$61,base_de_dados!$H:$H,$L$1,base_de_dados!$C:$C,$A505,base_de_dados!$M:$M,"&lt;=2010",base_de_dados!$O:$O,"&gt;=40543")</f>
        <v>0</v>
      </c>
      <c r="E505" s="5">
        <f>SUMIFS(base_de_dados!$T:$T,base_de_dados!$B:$B,$B505,base_de_dados!$G:$G,E$61,base_de_dados!$H:$H,$L$1,base_de_dados!$C:$C,$A505,base_de_dados!$M:$M,"&lt;=2010",base_de_dados!$O:$O,"&gt;=40543")</f>
        <v>0</v>
      </c>
      <c r="F505" s="5">
        <f>SUMIFS(base_de_dados!$T:$T,base_de_dados!$B:$B,$B505,base_de_dados!$G:$G,F$61,base_de_dados!$H:$H,$L$1,base_de_dados!$C:$C,$A505,base_de_dados!$M:$M,"&lt;=2010",base_de_dados!$O:$O,"&gt;=40543")</f>
        <v>8.0764840182648394E-3</v>
      </c>
      <c r="G505" s="5">
        <f>SUMIFS(base_de_dados!$T:$T,base_de_dados!$B:$B,$B505,base_de_dados!$G:$G,G$61,base_de_dados!$H:$H,$L$1,base_de_dados!$C:$C,$A505,base_de_dados!$M:$M,"&lt;=2010",base_de_dados!$O:$O,"&gt;=40543")</f>
        <v>0</v>
      </c>
      <c r="H505" s="5">
        <f>SUMIFS(base_de_dados!$T:$T,base_de_dados!$B:$B,$B505,base_de_dados!$G:$G,H$61,base_de_dados!$H:$H,$L$1,base_de_dados!$C:$C,$A505,base_de_dados!$M:$M,"&lt;=2010",base_de_dados!$O:$O,"&gt;=40543")</f>
        <v>0</v>
      </c>
      <c r="I505" s="5">
        <f>SUMIFS(base_de_dados!$T:$T,base_de_dados!$B:$B,$B505,base_de_dados!$G:$G,I$61,base_de_dados!$H:$H,$L$1,base_de_dados!$C:$C,$A505,base_de_dados!$M:$M,"&lt;=2010",base_de_dados!$O:$O,"&gt;=40543")</f>
        <v>0</v>
      </c>
      <c r="J505" s="5">
        <f>SUMIFS(base_de_dados!$T:$T,base_de_dados!$B:$B,$B505,base_de_dados!$G:$G,J$61,base_de_dados!$H:$H,$L$1,base_de_dados!$C:$C,$A505,base_de_dados!$M:$M,"&lt;=2010",base_de_dados!$O:$O,"&gt;=40543")</f>
        <v>0</v>
      </c>
      <c r="K505" s="32">
        <f t="shared" si="11"/>
        <v>8.0764840182648394E-3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SUMIFS(base_de_dados!$T:$T,base_de_dados!$B:$B,$B506,base_de_dados!$G:$G,C$61,base_de_dados!$H:$H,$L$1,base_de_dados!$C:$C,$A506,base_de_dados!$M:$M,"&lt;=2010",base_de_dados!$O:$O,"&gt;=40543")</f>
        <v>0</v>
      </c>
      <c r="D506" s="5">
        <f>SUMIFS(base_de_dados!$T:$T,base_de_dados!$B:$B,$B506,base_de_dados!$G:$G,D$61,base_de_dados!$H:$H,$L$1,base_de_dados!$C:$C,$A506,base_de_dados!$M:$M,"&lt;=2010",base_de_dados!$O:$O,"&gt;=40543")</f>
        <v>0</v>
      </c>
      <c r="E506" s="5">
        <f>SUMIFS(base_de_dados!$T:$T,base_de_dados!$B:$B,$B506,base_de_dados!$G:$G,E$61,base_de_dados!$H:$H,$L$1,base_de_dados!$C:$C,$A506,base_de_dados!$M:$M,"&lt;=2010",base_de_dados!$O:$O,"&gt;=40543")</f>
        <v>0</v>
      </c>
      <c r="F506" s="5">
        <f>SUMIFS(base_de_dados!$T:$T,base_de_dados!$B:$B,$B506,base_de_dados!$G:$G,F$61,base_de_dados!$H:$H,$L$1,base_de_dados!$C:$C,$A506,base_de_dados!$M:$M,"&lt;=2010",base_de_dados!$O:$O,"&gt;=40543")</f>
        <v>0</v>
      </c>
      <c r="G506" s="5">
        <f>SUMIFS(base_de_dados!$T:$T,base_de_dados!$B:$B,$B506,base_de_dados!$G:$G,G$61,base_de_dados!$H:$H,$L$1,base_de_dados!$C:$C,$A506,base_de_dados!$M:$M,"&lt;=2010",base_de_dados!$O:$O,"&gt;=40543")</f>
        <v>0</v>
      </c>
      <c r="H506" s="5">
        <f>SUMIFS(base_de_dados!$T:$T,base_de_dados!$B:$B,$B506,base_de_dados!$G:$G,H$61,base_de_dados!$H:$H,$L$1,base_de_dados!$C:$C,$A506,base_de_dados!$M:$M,"&lt;=2010",base_de_dados!$O:$O,"&gt;=40543")</f>
        <v>0</v>
      </c>
      <c r="I506" s="5">
        <f>SUMIFS(base_de_dados!$T:$T,base_de_dados!$B:$B,$B506,base_de_dados!$G:$G,I$61,base_de_dados!$H:$H,$L$1,base_de_dados!$C:$C,$A506,base_de_dados!$M:$M,"&lt;=2010",base_de_dados!$O:$O,"&gt;=40543")</f>
        <v>0</v>
      </c>
      <c r="J506" s="5">
        <f>SUMIFS(base_de_dados!$T:$T,base_de_dados!$B:$B,$B506,base_de_dados!$G:$G,J$61,base_de_dados!$H:$H,$L$1,base_de_dados!$C:$C,$A506,base_de_dados!$M:$M,"&lt;=2010",base_de_dados!$O:$O,"&gt;=40543")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SUMIFS(base_de_dados!$T:$T,base_de_dados!$B:$B,$B507,base_de_dados!$G:$G,C$61,base_de_dados!$H:$H,$L$1,base_de_dados!$C:$C,$A507,base_de_dados!$M:$M,"&lt;=2010",base_de_dados!$O:$O,"&gt;=40543")</f>
        <v>0</v>
      </c>
      <c r="D507" s="5">
        <f>SUMIFS(base_de_dados!$T:$T,base_de_dados!$B:$B,$B507,base_de_dados!$G:$G,D$61,base_de_dados!$H:$H,$L$1,base_de_dados!$C:$C,$A507,base_de_dados!$M:$M,"&lt;=2010",base_de_dados!$O:$O,"&gt;=40543")</f>
        <v>0</v>
      </c>
      <c r="E507" s="5">
        <f>SUMIFS(base_de_dados!$T:$T,base_de_dados!$B:$B,$B507,base_de_dados!$G:$G,E$61,base_de_dados!$H:$H,$L$1,base_de_dados!$C:$C,$A507,base_de_dados!$M:$M,"&lt;=2010",base_de_dados!$O:$O,"&gt;=40543")</f>
        <v>0</v>
      </c>
      <c r="F507" s="5">
        <f>SUMIFS(base_de_dados!$T:$T,base_de_dados!$B:$B,$B507,base_de_dados!$G:$G,F$61,base_de_dados!$H:$H,$L$1,base_de_dados!$C:$C,$A507,base_de_dados!$M:$M,"&lt;=2010",base_de_dados!$O:$O,"&gt;=40543")</f>
        <v>0</v>
      </c>
      <c r="G507" s="5">
        <f>SUMIFS(base_de_dados!$T:$T,base_de_dados!$B:$B,$B507,base_de_dados!$G:$G,G$61,base_de_dados!$H:$H,$L$1,base_de_dados!$C:$C,$A507,base_de_dados!$M:$M,"&lt;=2010",base_de_dados!$O:$O,"&gt;=40543")</f>
        <v>0</v>
      </c>
      <c r="H507" s="5">
        <f>SUMIFS(base_de_dados!$T:$T,base_de_dados!$B:$B,$B507,base_de_dados!$G:$G,H$61,base_de_dados!$H:$H,$L$1,base_de_dados!$C:$C,$A507,base_de_dados!$M:$M,"&lt;=2010",base_de_dados!$O:$O,"&gt;=40543")</f>
        <v>0</v>
      </c>
      <c r="I507" s="5">
        <f>SUMIFS(base_de_dados!$T:$T,base_de_dados!$B:$B,$B507,base_de_dados!$G:$G,I$61,base_de_dados!$H:$H,$L$1,base_de_dados!$C:$C,$A507,base_de_dados!$M:$M,"&lt;=2010",base_de_dados!$O:$O,"&gt;=40543")</f>
        <v>0</v>
      </c>
      <c r="J507" s="5">
        <f>SUMIFS(base_de_dados!$T:$T,base_de_dados!$B:$B,$B507,base_de_dados!$G:$G,J$61,base_de_dados!$H:$H,$L$1,base_de_dados!$C:$C,$A507,base_de_dados!$M:$M,"&lt;=2010",base_de_dados!$O:$O,"&gt;=40543")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SUMIFS(base_de_dados!$T:$T,base_de_dados!$B:$B,$B508,base_de_dados!$G:$G,C$61,base_de_dados!$H:$H,$L$1,base_de_dados!$C:$C,$A508,base_de_dados!$M:$M,"&lt;=2010",base_de_dados!$O:$O,"&gt;=40543")</f>
        <v>0</v>
      </c>
      <c r="D508" s="5">
        <f>SUMIFS(base_de_dados!$T:$T,base_de_dados!$B:$B,$B508,base_de_dados!$G:$G,D$61,base_de_dados!$H:$H,$L$1,base_de_dados!$C:$C,$A508,base_de_dados!$M:$M,"&lt;=2010",base_de_dados!$O:$O,"&gt;=40543")</f>
        <v>0</v>
      </c>
      <c r="E508" s="5">
        <f>SUMIFS(base_de_dados!$T:$T,base_de_dados!$B:$B,$B508,base_de_dados!$G:$G,E$61,base_de_dados!$H:$H,$L$1,base_de_dados!$C:$C,$A508,base_de_dados!$M:$M,"&lt;=2010",base_de_dados!$O:$O,"&gt;=40543")</f>
        <v>0</v>
      </c>
      <c r="F508" s="5">
        <f>SUMIFS(base_de_dados!$T:$T,base_de_dados!$B:$B,$B508,base_de_dados!$G:$G,F$61,base_de_dados!$H:$H,$L$1,base_de_dados!$C:$C,$A508,base_de_dados!$M:$M,"&lt;=2010",base_de_dados!$O:$O,"&gt;=40543")</f>
        <v>0</v>
      </c>
      <c r="G508" s="5">
        <f>SUMIFS(base_de_dados!$T:$T,base_de_dados!$B:$B,$B508,base_de_dados!$G:$G,G$61,base_de_dados!$H:$H,$L$1,base_de_dados!$C:$C,$A508,base_de_dados!$M:$M,"&lt;=2010",base_de_dados!$O:$O,"&gt;=40543")</f>
        <v>0</v>
      </c>
      <c r="H508" s="5">
        <f>SUMIFS(base_de_dados!$T:$T,base_de_dados!$B:$B,$B508,base_de_dados!$G:$G,H$61,base_de_dados!$H:$H,$L$1,base_de_dados!$C:$C,$A508,base_de_dados!$M:$M,"&lt;=2010",base_de_dados!$O:$O,"&gt;=40543")</f>
        <v>0</v>
      </c>
      <c r="I508" s="5">
        <f>SUMIFS(base_de_dados!$T:$T,base_de_dados!$B:$B,$B508,base_de_dados!$G:$G,I$61,base_de_dados!$H:$H,$L$1,base_de_dados!$C:$C,$A508,base_de_dados!$M:$M,"&lt;=2010",base_de_dados!$O:$O,"&gt;=40543")</f>
        <v>0</v>
      </c>
      <c r="J508" s="5">
        <f>SUMIFS(base_de_dados!$T:$T,base_de_dados!$B:$B,$B508,base_de_dados!$G:$G,J$61,base_de_dados!$H:$H,$L$1,base_de_dados!$C:$C,$A508,base_de_dados!$M:$M,"&lt;=2010",base_de_dados!$O:$O,"&gt;=40543")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SUMIFS(base_de_dados!$T:$T,base_de_dados!$B:$B,$B509,base_de_dados!$G:$G,C$61,base_de_dados!$H:$H,$L$1,base_de_dados!$C:$C,$A509,base_de_dados!$M:$M,"&lt;=2010",base_de_dados!$O:$O,"&gt;=40543")</f>
        <v>0</v>
      </c>
      <c r="D509" s="5">
        <f>SUMIFS(base_de_dados!$T:$T,base_de_dados!$B:$B,$B509,base_de_dados!$G:$G,D$61,base_de_dados!$H:$H,$L$1,base_de_dados!$C:$C,$A509,base_de_dados!$M:$M,"&lt;=2010",base_de_dados!$O:$O,"&gt;=40543")</f>
        <v>0</v>
      </c>
      <c r="E509" s="5">
        <f>SUMIFS(base_de_dados!$T:$T,base_de_dados!$B:$B,$B509,base_de_dados!$G:$G,E$61,base_de_dados!$H:$H,$L$1,base_de_dados!$C:$C,$A509,base_de_dados!$M:$M,"&lt;=2010",base_de_dados!$O:$O,"&gt;=40543")</f>
        <v>0</v>
      </c>
      <c r="F509" s="5">
        <f>SUMIFS(base_de_dados!$T:$T,base_de_dados!$B:$B,$B509,base_de_dados!$G:$G,F$61,base_de_dados!$H:$H,$L$1,base_de_dados!$C:$C,$A509,base_de_dados!$M:$M,"&lt;=2010",base_de_dados!$O:$O,"&gt;=40543")</f>
        <v>0</v>
      </c>
      <c r="G509" s="5">
        <f>SUMIFS(base_de_dados!$T:$T,base_de_dados!$B:$B,$B509,base_de_dados!$G:$G,G$61,base_de_dados!$H:$H,$L$1,base_de_dados!$C:$C,$A509,base_de_dados!$M:$M,"&lt;=2010",base_de_dados!$O:$O,"&gt;=40543")</f>
        <v>0</v>
      </c>
      <c r="H509" s="5">
        <f>SUMIFS(base_de_dados!$T:$T,base_de_dados!$B:$B,$B509,base_de_dados!$G:$G,H$61,base_de_dados!$H:$H,$L$1,base_de_dados!$C:$C,$A509,base_de_dados!$M:$M,"&lt;=2010",base_de_dados!$O:$O,"&gt;=40543")</f>
        <v>0</v>
      </c>
      <c r="I509" s="5">
        <f>SUMIFS(base_de_dados!$T:$T,base_de_dados!$B:$B,$B509,base_de_dados!$G:$G,I$61,base_de_dados!$H:$H,$L$1,base_de_dados!$C:$C,$A509,base_de_dados!$M:$M,"&lt;=2010",base_de_dados!$O:$O,"&gt;=40543")</f>
        <v>0</v>
      </c>
      <c r="J509" s="5">
        <f>SUMIFS(base_de_dados!$T:$T,base_de_dados!$B:$B,$B509,base_de_dados!$G:$G,J$61,base_de_dados!$H:$H,$L$1,base_de_dados!$C:$C,$A509,base_de_dados!$M:$M,"&lt;=2010",base_de_dados!$O:$O,"&gt;=40543")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SUMIFS(base_de_dados!$T:$T,base_de_dados!$B:$B,$B510,base_de_dados!$G:$G,C$61,base_de_dados!$H:$H,$L$1,base_de_dados!$C:$C,$A510,base_de_dados!$M:$M,"&lt;=2010",base_de_dados!$O:$O,"&gt;=40543")</f>
        <v>0</v>
      </c>
      <c r="D510" s="5">
        <f>SUMIFS(base_de_dados!$T:$T,base_de_dados!$B:$B,$B510,base_de_dados!$G:$G,D$61,base_de_dados!$H:$H,$L$1,base_de_dados!$C:$C,$A510,base_de_dados!$M:$M,"&lt;=2010",base_de_dados!$O:$O,"&gt;=40543")</f>
        <v>0</v>
      </c>
      <c r="E510" s="5">
        <f>SUMIFS(base_de_dados!$T:$T,base_de_dados!$B:$B,$B510,base_de_dados!$G:$G,E$61,base_de_dados!$H:$H,$L$1,base_de_dados!$C:$C,$A510,base_de_dados!$M:$M,"&lt;=2010",base_de_dados!$O:$O,"&gt;=40543")</f>
        <v>0</v>
      </c>
      <c r="F510" s="5">
        <f>SUMIFS(base_de_dados!$T:$T,base_de_dados!$B:$B,$B510,base_de_dados!$G:$G,F$61,base_de_dados!$H:$H,$L$1,base_de_dados!$C:$C,$A510,base_de_dados!$M:$M,"&lt;=2010",base_de_dados!$O:$O,"&gt;=40543")</f>
        <v>0</v>
      </c>
      <c r="G510" s="5">
        <f>SUMIFS(base_de_dados!$T:$T,base_de_dados!$B:$B,$B510,base_de_dados!$G:$G,G$61,base_de_dados!$H:$H,$L$1,base_de_dados!$C:$C,$A510,base_de_dados!$M:$M,"&lt;=2010",base_de_dados!$O:$O,"&gt;=40543")</f>
        <v>0</v>
      </c>
      <c r="H510" s="5">
        <f>SUMIFS(base_de_dados!$T:$T,base_de_dados!$B:$B,$B510,base_de_dados!$G:$G,H$61,base_de_dados!$H:$H,$L$1,base_de_dados!$C:$C,$A510,base_de_dados!$M:$M,"&lt;=2010",base_de_dados!$O:$O,"&gt;=40543")</f>
        <v>0</v>
      </c>
      <c r="I510" s="5">
        <f>SUMIFS(base_de_dados!$T:$T,base_de_dados!$B:$B,$B510,base_de_dados!$G:$G,I$61,base_de_dados!$H:$H,$L$1,base_de_dados!$C:$C,$A510,base_de_dados!$M:$M,"&lt;=2010",base_de_dados!$O:$O,"&gt;=40543")</f>
        <v>0</v>
      </c>
      <c r="J510" s="5">
        <f>SUMIFS(base_de_dados!$T:$T,base_de_dados!$B:$B,$B510,base_de_dados!$G:$G,J$61,base_de_dados!$H:$H,$L$1,base_de_dados!$C:$C,$A510,base_de_dados!$M:$M,"&lt;=2010",base_de_dados!$O:$O,"&gt;=40543")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SUMIFS(base_de_dados!$T:$T,base_de_dados!$B:$B,$B511,base_de_dados!$G:$G,C$61,base_de_dados!$H:$H,$L$1,base_de_dados!$C:$C,$A511,base_de_dados!$M:$M,"&lt;=2010",base_de_dados!$O:$O,"&gt;=40543")</f>
        <v>0</v>
      </c>
      <c r="D511" s="5">
        <f>SUMIFS(base_de_dados!$T:$T,base_de_dados!$B:$B,$B511,base_de_dados!$G:$G,D$61,base_de_dados!$H:$H,$L$1,base_de_dados!$C:$C,$A511,base_de_dados!$M:$M,"&lt;=2010",base_de_dados!$O:$O,"&gt;=40543")</f>
        <v>0</v>
      </c>
      <c r="E511" s="5">
        <f>SUMIFS(base_de_dados!$T:$T,base_de_dados!$B:$B,$B511,base_de_dados!$G:$G,E$61,base_de_dados!$H:$H,$L$1,base_de_dados!$C:$C,$A511,base_de_dados!$M:$M,"&lt;=2010",base_de_dados!$O:$O,"&gt;=40543")</f>
        <v>0</v>
      </c>
      <c r="F511" s="5">
        <f>SUMIFS(base_de_dados!$T:$T,base_de_dados!$B:$B,$B511,base_de_dados!$G:$G,F$61,base_de_dados!$H:$H,$L$1,base_de_dados!$C:$C,$A511,base_de_dados!$M:$M,"&lt;=2010",base_de_dados!$O:$O,"&gt;=40543")</f>
        <v>0</v>
      </c>
      <c r="G511" s="5">
        <f>SUMIFS(base_de_dados!$T:$T,base_de_dados!$B:$B,$B511,base_de_dados!$G:$G,G$61,base_de_dados!$H:$H,$L$1,base_de_dados!$C:$C,$A511,base_de_dados!$M:$M,"&lt;=2010",base_de_dados!$O:$O,"&gt;=40543")</f>
        <v>0</v>
      </c>
      <c r="H511" s="5">
        <f>SUMIFS(base_de_dados!$T:$T,base_de_dados!$B:$B,$B511,base_de_dados!$G:$G,H$61,base_de_dados!$H:$H,$L$1,base_de_dados!$C:$C,$A511,base_de_dados!$M:$M,"&lt;=2010",base_de_dados!$O:$O,"&gt;=40543")</f>
        <v>0</v>
      </c>
      <c r="I511" s="5">
        <f>SUMIFS(base_de_dados!$T:$T,base_de_dados!$B:$B,$B511,base_de_dados!$G:$G,I$61,base_de_dados!$H:$H,$L$1,base_de_dados!$C:$C,$A511,base_de_dados!$M:$M,"&lt;=2010",base_de_dados!$O:$O,"&gt;=40543")</f>
        <v>0</v>
      </c>
      <c r="J511" s="5">
        <f>SUMIFS(base_de_dados!$T:$T,base_de_dados!$B:$B,$B511,base_de_dados!$G:$G,J$61,base_de_dados!$H:$H,$L$1,base_de_dados!$C:$C,$A511,base_de_dados!$M:$M,"&lt;=2010",base_de_dados!$O:$O,"&gt;=40543")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SUMIFS(base_de_dados!$T:$T,base_de_dados!$B:$B,$B512,base_de_dados!$G:$G,C$61,base_de_dados!$H:$H,$L$1,base_de_dados!$C:$C,$A512,base_de_dados!$M:$M,"&lt;=2010",base_de_dados!$O:$O,"&gt;=40543")</f>
        <v>0</v>
      </c>
      <c r="D512" s="5">
        <f>SUMIFS(base_de_dados!$T:$T,base_de_dados!$B:$B,$B512,base_de_dados!$G:$G,D$61,base_de_dados!$H:$H,$L$1,base_de_dados!$C:$C,$A512,base_de_dados!$M:$M,"&lt;=2010",base_de_dados!$O:$O,"&gt;=40543")</f>
        <v>0</v>
      </c>
      <c r="E512" s="5">
        <f>SUMIFS(base_de_dados!$T:$T,base_de_dados!$B:$B,$B512,base_de_dados!$G:$G,E$61,base_de_dados!$H:$H,$L$1,base_de_dados!$C:$C,$A512,base_de_dados!$M:$M,"&lt;=2010",base_de_dados!$O:$O,"&gt;=40543")</f>
        <v>0</v>
      </c>
      <c r="F512" s="5">
        <f>SUMIFS(base_de_dados!$T:$T,base_de_dados!$B:$B,$B512,base_de_dados!$G:$G,F$61,base_de_dados!$H:$H,$L$1,base_de_dados!$C:$C,$A512,base_de_dados!$M:$M,"&lt;=2010",base_de_dados!$O:$O,"&gt;=40543")</f>
        <v>0</v>
      </c>
      <c r="G512" s="5">
        <f>SUMIFS(base_de_dados!$T:$T,base_de_dados!$B:$B,$B512,base_de_dados!$G:$G,G$61,base_de_dados!$H:$H,$L$1,base_de_dados!$C:$C,$A512,base_de_dados!$M:$M,"&lt;=2010",base_de_dados!$O:$O,"&gt;=40543")</f>
        <v>0</v>
      </c>
      <c r="H512" s="5">
        <f>SUMIFS(base_de_dados!$T:$T,base_de_dados!$B:$B,$B512,base_de_dados!$G:$G,H$61,base_de_dados!$H:$H,$L$1,base_de_dados!$C:$C,$A512,base_de_dados!$M:$M,"&lt;=2010",base_de_dados!$O:$O,"&gt;=40543")</f>
        <v>0</v>
      </c>
      <c r="I512" s="5">
        <f>SUMIFS(base_de_dados!$T:$T,base_de_dados!$B:$B,$B512,base_de_dados!$G:$G,I$61,base_de_dados!$H:$H,$L$1,base_de_dados!$C:$C,$A512,base_de_dados!$M:$M,"&lt;=2010",base_de_dados!$O:$O,"&gt;=40543")</f>
        <v>0</v>
      </c>
      <c r="J512" s="5">
        <f>SUMIFS(base_de_dados!$T:$T,base_de_dados!$B:$B,$B512,base_de_dados!$G:$G,J$61,base_de_dados!$H:$H,$L$1,base_de_dados!$C:$C,$A512,base_de_dados!$M:$M,"&lt;=2010",base_de_dados!$O:$O,"&gt;=40543")</f>
        <v>0</v>
      </c>
      <c r="K512" s="32">
        <f t="shared" si="12"/>
        <v>0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SUMIFS(base_de_dados!$T:$T,base_de_dados!$B:$B,$B513,base_de_dados!$G:$G,C$61,base_de_dados!$H:$H,$L$1,base_de_dados!$C:$C,$A513,base_de_dados!$M:$M,"&lt;=2010",base_de_dados!$O:$O,"&gt;=40543")</f>
        <v>0</v>
      </c>
      <c r="D513" s="5">
        <f>SUMIFS(base_de_dados!$T:$T,base_de_dados!$B:$B,$B513,base_de_dados!$G:$G,D$61,base_de_dados!$H:$H,$L$1,base_de_dados!$C:$C,$A513,base_de_dados!$M:$M,"&lt;=2010",base_de_dados!$O:$O,"&gt;=40543")</f>
        <v>0</v>
      </c>
      <c r="E513" s="5">
        <f>SUMIFS(base_de_dados!$T:$T,base_de_dados!$B:$B,$B513,base_de_dados!$G:$G,E$61,base_de_dados!$H:$H,$L$1,base_de_dados!$C:$C,$A513,base_de_dados!$M:$M,"&lt;=2010",base_de_dados!$O:$O,"&gt;=40543")</f>
        <v>0</v>
      </c>
      <c r="F513" s="5">
        <f>SUMIFS(base_de_dados!$T:$T,base_de_dados!$B:$B,$B513,base_de_dados!$G:$G,F$61,base_de_dados!$H:$H,$L$1,base_de_dados!$C:$C,$A513,base_de_dados!$M:$M,"&lt;=2010",base_de_dados!$O:$O,"&gt;=40543")</f>
        <v>0</v>
      </c>
      <c r="G513" s="5">
        <f>SUMIFS(base_de_dados!$T:$T,base_de_dados!$B:$B,$B513,base_de_dados!$G:$G,G$61,base_de_dados!$H:$H,$L$1,base_de_dados!$C:$C,$A513,base_de_dados!$M:$M,"&lt;=2010",base_de_dados!$O:$O,"&gt;=40543")</f>
        <v>0</v>
      </c>
      <c r="H513" s="5">
        <f>SUMIFS(base_de_dados!$T:$T,base_de_dados!$B:$B,$B513,base_de_dados!$G:$G,H$61,base_de_dados!$H:$H,$L$1,base_de_dados!$C:$C,$A513,base_de_dados!$M:$M,"&lt;=2010",base_de_dados!$O:$O,"&gt;=40543")</f>
        <v>0</v>
      </c>
      <c r="I513" s="5">
        <f>SUMIFS(base_de_dados!$T:$T,base_de_dados!$B:$B,$B513,base_de_dados!$G:$G,I$61,base_de_dados!$H:$H,$L$1,base_de_dados!$C:$C,$A513,base_de_dados!$M:$M,"&lt;=2010",base_de_dados!$O:$O,"&gt;=40543")</f>
        <v>0</v>
      </c>
      <c r="J513" s="5">
        <f>SUMIFS(base_de_dados!$T:$T,base_de_dados!$B:$B,$B513,base_de_dados!$G:$G,J$61,base_de_dados!$H:$H,$L$1,base_de_dados!$C:$C,$A513,base_de_dados!$M:$M,"&lt;=2010",base_de_dados!$O:$O,"&gt;=40543")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SUMIFS(base_de_dados!$T:$T,base_de_dados!$B:$B,$B514,base_de_dados!$G:$G,C$61,base_de_dados!$H:$H,$L$1,base_de_dados!$C:$C,$A514,base_de_dados!$M:$M,"&lt;=2010",base_de_dados!$O:$O,"&gt;=40543")</f>
        <v>0</v>
      </c>
      <c r="D514" s="5">
        <f>SUMIFS(base_de_dados!$T:$T,base_de_dados!$B:$B,$B514,base_de_dados!$G:$G,D$61,base_de_dados!$H:$H,$L$1,base_de_dados!$C:$C,$A514,base_de_dados!$M:$M,"&lt;=2010",base_de_dados!$O:$O,"&gt;=40543")</f>
        <v>0.2099695585996956</v>
      </c>
      <c r="E514" s="5">
        <f>SUMIFS(base_de_dados!$T:$T,base_de_dados!$B:$B,$B514,base_de_dados!$G:$G,E$61,base_de_dados!$H:$H,$L$1,base_de_dados!$C:$C,$A514,base_de_dados!$M:$M,"&lt;=2010",base_de_dados!$O:$O,"&gt;=40543")</f>
        <v>0</v>
      </c>
      <c r="F514" s="5">
        <f>SUMIFS(base_de_dados!$T:$T,base_de_dados!$B:$B,$B514,base_de_dados!$G:$G,F$61,base_de_dados!$H:$H,$L$1,base_de_dados!$C:$C,$A514,base_de_dados!$M:$M,"&lt;=2010",base_de_dados!$O:$O,"&gt;=40543")</f>
        <v>9.2719431760527646E-2</v>
      </c>
      <c r="G514" s="5">
        <f>SUMIFS(base_de_dados!$T:$T,base_de_dados!$B:$B,$B514,base_de_dados!$G:$G,G$61,base_de_dados!$H:$H,$L$1,base_de_dados!$C:$C,$A514,base_de_dados!$M:$M,"&lt;=2010",base_de_dados!$O:$O,"&gt;=40543")</f>
        <v>0</v>
      </c>
      <c r="H514" s="5">
        <f>SUMIFS(base_de_dados!$T:$T,base_de_dados!$B:$B,$B514,base_de_dados!$G:$G,H$61,base_de_dados!$H:$H,$L$1,base_de_dados!$C:$C,$A514,base_de_dados!$M:$M,"&lt;=2010",base_de_dados!$O:$O,"&gt;=40543")</f>
        <v>0</v>
      </c>
      <c r="I514" s="5">
        <f>SUMIFS(base_de_dados!$T:$T,base_de_dados!$B:$B,$B514,base_de_dados!$G:$G,I$61,base_de_dados!$H:$H,$L$1,base_de_dados!$C:$C,$A514,base_de_dados!$M:$M,"&lt;=2010",base_de_dados!$O:$O,"&gt;=40543")</f>
        <v>0</v>
      </c>
      <c r="J514" s="5">
        <f>SUMIFS(base_de_dados!$T:$T,base_de_dados!$B:$B,$B514,base_de_dados!$G:$G,J$61,base_de_dados!$H:$H,$L$1,base_de_dados!$C:$C,$A514,base_de_dados!$M:$M,"&lt;=2010",base_de_dados!$O:$O,"&gt;=40543")</f>
        <v>0</v>
      </c>
      <c r="K514" s="32">
        <f t="shared" si="12"/>
        <v>0.30268899036022323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SUMIFS(base_de_dados!$T:$T,base_de_dados!$B:$B,$B515,base_de_dados!$G:$G,C$61,base_de_dados!$H:$H,$L$1,base_de_dados!$C:$C,$A515,base_de_dados!$M:$M,"&lt;=2010",base_de_dados!$O:$O,"&gt;=40543")</f>
        <v>0</v>
      </c>
      <c r="D515" s="5">
        <f>SUMIFS(base_de_dados!$T:$T,base_de_dados!$B:$B,$B515,base_de_dados!$G:$G,D$61,base_de_dados!$H:$H,$L$1,base_de_dados!$C:$C,$A515,base_de_dados!$M:$M,"&lt;=2010",base_de_dados!$O:$O,"&gt;=40543")</f>
        <v>0</v>
      </c>
      <c r="E515" s="5">
        <f>SUMIFS(base_de_dados!$T:$T,base_de_dados!$B:$B,$B515,base_de_dados!$G:$G,E$61,base_de_dados!$H:$H,$L$1,base_de_dados!$C:$C,$A515,base_de_dados!$M:$M,"&lt;=2010",base_de_dados!$O:$O,"&gt;=40543")</f>
        <v>1.7102739726027397E-3</v>
      </c>
      <c r="F515" s="5">
        <f>SUMIFS(base_de_dados!$T:$T,base_de_dados!$B:$B,$B515,base_de_dados!$G:$G,F$61,base_de_dados!$H:$H,$L$1,base_de_dados!$C:$C,$A515,base_de_dados!$M:$M,"&lt;=2010",base_de_dados!$O:$O,"&gt;=40543")</f>
        <v>3.8584623921867067E-2</v>
      </c>
      <c r="G515" s="5">
        <f>SUMIFS(base_de_dados!$T:$T,base_de_dados!$B:$B,$B515,base_de_dados!$G:$G,G$61,base_de_dados!$H:$H,$L$1,base_de_dados!$C:$C,$A515,base_de_dados!$M:$M,"&lt;=2010",base_de_dados!$O:$O,"&gt;=40543")</f>
        <v>0</v>
      </c>
      <c r="H515" s="5">
        <f>SUMIFS(base_de_dados!$T:$T,base_de_dados!$B:$B,$B515,base_de_dados!$G:$G,H$61,base_de_dados!$H:$H,$L$1,base_de_dados!$C:$C,$A515,base_de_dados!$M:$M,"&lt;=2010",base_de_dados!$O:$O,"&gt;=40543")</f>
        <v>0</v>
      </c>
      <c r="I515" s="5">
        <f>SUMIFS(base_de_dados!$T:$T,base_de_dados!$B:$B,$B515,base_de_dados!$G:$G,I$61,base_de_dados!$H:$H,$L$1,base_de_dados!$C:$C,$A515,base_de_dados!$M:$M,"&lt;=2010",base_de_dados!$O:$O,"&gt;=40543")</f>
        <v>0</v>
      </c>
      <c r="J515" s="5">
        <f>SUMIFS(base_de_dados!$T:$T,base_de_dados!$B:$B,$B515,base_de_dados!$G:$G,J$61,base_de_dados!$H:$H,$L$1,base_de_dados!$C:$C,$A515,base_de_dados!$M:$M,"&lt;=2010",base_de_dados!$O:$O,"&gt;=40543")</f>
        <v>0</v>
      </c>
      <c r="K515" s="32">
        <f t="shared" si="12"/>
        <v>4.0294897894469807E-2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SUMIFS(base_de_dados!$T:$T,base_de_dados!$B:$B,$B516,base_de_dados!$G:$G,C$61,base_de_dados!$H:$H,$L$1,base_de_dados!$C:$C,$A516,base_de_dados!$M:$M,"&lt;=2010",base_de_dados!$O:$O,"&gt;=40543")</f>
        <v>0</v>
      </c>
      <c r="D516" s="5">
        <f>SUMIFS(base_de_dados!$T:$T,base_de_dados!$B:$B,$B516,base_de_dados!$G:$G,D$61,base_de_dados!$H:$H,$L$1,base_de_dados!$C:$C,$A516,base_de_dados!$M:$M,"&lt;=2010",base_de_dados!$O:$O,"&gt;=40543")</f>
        <v>0</v>
      </c>
      <c r="E516" s="5">
        <f>SUMIFS(base_de_dados!$T:$T,base_de_dados!$B:$B,$B516,base_de_dados!$G:$G,E$61,base_de_dados!$H:$H,$L$1,base_de_dados!$C:$C,$A516,base_de_dados!$M:$M,"&lt;=2010",base_de_dados!$O:$O,"&gt;=40543")</f>
        <v>0</v>
      </c>
      <c r="F516" s="5">
        <f>SUMIFS(base_de_dados!$T:$T,base_de_dados!$B:$B,$B516,base_de_dados!$G:$G,F$61,base_de_dados!$H:$H,$L$1,base_de_dados!$C:$C,$A516,base_de_dados!$M:$M,"&lt;=2010",base_de_dados!$O:$O,"&gt;=40543")</f>
        <v>0</v>
      </c>
      <c r="G516" s="5">
        <f>SUMIFS(base_de_dados!$T:$T,base_de_dados!$B:$B,$B516,base_de_dados!$G:$G,G$61,base_de_dados!$H:$H,$L$1,base_de_dados!$C:$C,$A516,base_de_dados!$M:$M,"&lt;=2010",base_de_dados!$O:$O,"&gt;=40543")</f>
        <v>0</v>
      </c>
      <c r="H516" s="5">
        <f>SUMIFS(base_de_dados!$T:$T,base_de_dados!$B:$B,$B516,base_de_dados!$G:$G,H$61,base_de_dados!$H:$H,$L$1,base_de_dados!$C:$C,$A516,base_de_dados!$M:$M,"&lt;=2010",base_de_dados!$O:$O,"&gt;=40543")</f>
        <v>0</v>
      </c>
      <c r="I516" s="5">
        <f>SUMIFS(base_de_dados!$T:$T,base_de_dados!$B:$B,$B516,base_de_dados!$G:$G,I$61,base_de_dados!$H:$H,$L$1,base_de_dados!$C:$C,$A516,base_de_dados!$M:$M,"&lt;=2010",base_de_dados!$O:$O,"&gt;=40543")</f>
        <v>0</v>
      </c>
      <c r="J516" s="5">
        <f>SUMIFS(base_de_dados!$T:$T,base_de_dados!$B:$B,$B516,base_de_dados!$G:$G,J$61,base_de_dados!$H:$H,$L$1,base_de_dados!$C:$C,$A516,base_de_dados!$M:$M,"&lt;=2010",base_de_dados!$O:$O,"&gt;=40543")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SUMIFS(base_de_dados!$T:$T,base_de_dados!$B:$B,$B517,base_de_dados!$G:$G,C$61,base_de_dados!$H:$H,$L$1,base_de_dados!$C:$C,$A517,base_de_dados!$M:$M,"&lt;=2010",base_de_dados!$O:$O,"&gt;=40543")</f>
        <v>0</v>
      </c>
      <c r="D517" s="5">
        <f>SUMIFS(base_de_dados!$T:$T,base_de_dados!$B:$B,$B517,base_de_dados!$G:$G,D$61,base_de_dados!$H:$H,$L$1,base_de_dados!$C:$C,$A517,base_de_dados!$M:$M,"&lt;=2010",base_de_dados!$O:$O,"&gt;=40543")</f>
        <v>0</v>
      </c>
      <c r="E517" s="5">
        <f>SUMIFS(base_de_dados!$T:$T,base_de_dados!$B:$B,$B517,base_de_dados!$G:$G,E$61,base_de_dados!$H:$H,$L$1,base_de_dados!$C:$C,$A517,base_de_dados!$M:$M,"&lt;=2010",base_de_dados!$O:$O,"&gt;=40543")</f>
        <v>0</v>
      </c>
      <c r="F517" s="5">
        <f>SUMIFS(base_de_dados!$T:$T,base_de_dados!$B:$B,$B517,base_de_dados!$G:$G,F$61,base_de_dados!$H:$H,$L$1,base_de_dados!$C:$C,$A517,base_de_dados!$M:$M,"&lt;=2010",base_de_dados!$O:$O,"&gt;=40543")</f>
        <v>0</v>
      </c>
      <c r="G517" s="5">
        <f>SUMIFS(base_de_dados!$T:$T,base_de_dados!$B:$B,$B517,base_de_dados!$G:$G,G$61,base_de_dados!$H:$H,$L$1,base_de_dados!$C:$C,$A517,base_de_dados!$M:$M,"&lt;=2010",base_de_dados!$O:$O,"&gt;=40543")</f>
        <v>0</v>
      </c>
      <c r="H517" s="5">
        <f>SUMIFS(base_de_dados!$T:$T,base_de_dados!$B:$B,$B517,base_de_dados!$G:$G,H$61,base_de_dados!$H:$H,$L$1,base_de_dados!$C:$C,$A517,base_de_dados!$M:$M,"&lt;=2010",base_de_dados!$O:$O,"&gt;=40543")</f>
        <v>0</v>
      </c>
      <c r="I517" s="5">
        <f>SUMIFS(base_de_dados!$T:$T,base_de_dados!$B:$B,$B517,base_de_dados!$G:$G,I$61,base_de_dados!$H:$H,$L$1,base_de_dados!$C:$C,$A517,base_de_dados!$M:$M,"&lt;=2010",base_de_dados!$O:$O,"&gt;=40543")</f>
        <v>0</v>
      </c>
      <c r="J517" s="5">
        <f>SUMIFS(base_de_dados!$T:$T,base_de_dados!$B:$B,$B517,base_de_dados!$G:$G,J$61,base_de_dados!$H:$H,$L$1,base_de_dados!$C:$C,$A517,base_de_dados!$M:$M,"&lt;=2010",base_de_dados!$O:$O,"&gt;=40543")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SUMIFS(base_de_dados!$T:$T,base_de_dados!$B:$B,$B518,base_de_dados!$G:$G,C$61,base_de_dados!$H:$H,$L$1,base_de_dados!$C:$C,$A518,base_de_dados!$M:$M,"&lt;=2010",base_de_dados!$O:$O,"&gt;=40543")</f>
        <v>0</v>
      </c>
      <c r="D518" s="5">
        <f>SUMIFS(base_de_dados!$T:$T,base_de_dados!$B:$B,$B518,base_de_dados!$G:$G,D$61,base_de_dados!$H:$H,$L$1,base_de_dados!$C:$C,$A518,base_de_dados!$M:$M,"&lt;=2010",base_de_dados!$O:$O,"&gt;=40543")</f>
        <v>0</v>
      </c>
      <c r="E518" s="5">
        <f>SUMIFS(base_de_dados!$T:$T,base_de_dados!$B:$B,$B518,base_de_dados!$G:$G,E$61,base_de_dados!$H:$H,$L$1,base_de_dados!$C:$C,$A518,base_de_dados!$M:$M,"&lt;=2010",base_de_dados!$O:$O,"&gt;=40543")</f>
        <v>8.7519025875190258E-4</v>
      </c>
      <c r="F518" s="5">
        <f>SUMIFS(base_de_dados!$T:$T,base_de_dados!$B:$B,$B518,base_de_dados!$G:$G,F$61,base_de_dados!$H:$H,$L$1,base_de_dados!$C:$C,$A518,base_de_dados!$M:$M,"&lt;=2010",base_de_dados!$O:$O,"&gt;=40543")</f>
        <v>1.5149353120243531E-2</v>
      </c>
      <c r="G518" s="5">
        <f>SUMIFS(base_de_dados!$T:$T,base_de_dados!$B:$B,$B518,base_de_dados!$G:$G,G$61,base_de_dados!$H:$H,$L$1,base_de_dados!$C:$C,$A518,base_de_dados!$M:$M,"&lt;=2010",base_de_dados!$O:$O,"&gt;=40543")</f>
        <v>0</v>
      </c>
      <c r="H518" s="5">
        <f>SUMIFS(base_de_dados!$T:$T,base_de_dados!$B:$B,$B518,base_de_dados!$G:$G,H$61,base_de_dados!$H:$H,$L$1,base_de_dados!$C:$C,$A518,base_de_dados!$M:$M,"&lt;=2010",base_de_dados!$O:$O,"&gt;=40543")</f>
        <v>0</v>
      </c>
      <c r="I518" s="5">
        <f>SUMIFS(base_de_dados!$T:$T,base_de_dados!$B:$B,$B518,base_de_dados!$G:$G,I$61,base_de_dados!$H:$H,$L$1,base_de_dados!$C:$C,$A518,base_de_dados!$M:$M,"&lt;=2010",base_de_dados!$O:$O,"&gt;=40543")</f>
        <v>0</v>
      </c>
      <c r="J518" s="5">
        <f>SUMIFS(base_de_dados!$T:$T,base_de_dados!$B:$B,$B518,base_de_dados!$G:$G,J$61,base_de_dados!$H:$H,$L$1,base_de_dados!$C:$C,$A518,base_de_dados!$M:$M,"&lt;=2010",base_de_dados!$O:$O,"&gt;=40543")</f>
        <v>0</v>
      </c>
      <c r="K518" s="32">
        <f t="shared" si="12"/>
        <v>1.6024543378995434E-2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SUMIFS(base_de_dados!$T:$T,base_de_dados!$B:$B,$B519,base_de_dados!$G:$G,C$61,base_de_dados!$H:$H,$L$1,base_de_dados!$C:$C,$A519,base_de_dados!$M:$M,"&lt;=2010",base_de_dados!$O:$O,"&gt;=40543")</f>
        <v>0</v>
      </c>
      <c r="D519" s="5">
        <f>SUMIFS(base_de_dados!$T:$T,base_de_dados!$B:$B,$B519,base_de_dados!$G:$G,D$61,base_de_dados!$H:$H,$L$1,base_de_dados!$C:$C,$A519,base_de_dados!$M:$M,"&lt;=2010",base_de_dados!$O:$O,"&gt;=40543")</f>
        <v>0</v>
      </c>
      <c r="E519" s="5">
        <f>SUMIFS(base_de_dados!$T:$T,base_de_dados!$B:$B,$B519,base_de_dados!$G:$G,E$61,base_de_dados!$H:$H,$L$1,base_de_dados!$C:$C,$A519,base_de_dados!$M:$M,"&lt;=2010",base_de_dados!$O:$O,"&gt;=40543")</f>
        <v>0</v>
      </c>
      <c r="F519" s="5">
        <f>SUMIFS(base_de_dados!$T:$T,base_de_dados!$B:$B,$B519,base_de_dados!$G:$G,F$61,base_de_dados!$H:$H,$L$1,base_de_dados!$C:$C,$A519,base_de_dados!$M:$M,"&lt;=2010",base_de_dados!$O:$O,"&gt;=40543")</f>
        <v>0</v>
      </c>
      <c r="G519" s="5">
        <f>SUMIFS(base_de_dados!$T:$T,base_de_dados!$B:$B,$B519,base_de_dados!$G:$G,G$61,base_de_dados!$H:$H,$L$1,base_de_dados!$C:$C,$A519,base_de_dados!$M:$M,"&lt;=2010",base_de_dados!$O:$O,"&gt;=40543")</f>
        <v>0</v>
      </c>
      <c r="H519" s="5">
        <f>SUMIFS(base_de_dados!$T:$T,base_de_dados!$B:$B,$B519,base_de_dados!$G:$G,H$61,base_de_dados!$H:$H,$L$1,base_de_dados!$C:$C,$A519,base_de_dados!$M:$M,"&lt;=2010",base_de_dados!$O:$O,"&gt;=40543")</f>
        <v>0</v>
      </c>
      <c r="I519" s="5">
        <f>SUMIFS(base_de_dados!$T:$T,base_de_dados!$B:$B,$B519,base_de_dados!$G:$G,I$61,base_de_dados!$H:$H,$L$1,base_de_dados!$C:$C,$A519,base_de_dados!$M:$M,"&lt;=2010",base_de_dados!$O:$O,"&gt;=40543")</f>
        <v>0</v>
      </c>
      <c r="J519" s="5">
        <f>SUMIFS(base_de_dados!$T:$T,base_de_dados!$B:$B,$B519,base_de_dados!$G:$G,J$61,base_de_dados!$H:$H,$L$1,base_de_dados!$C:$C,$A519,base_de_dados!$M:$M,"&lt;=2010",base_de_dados!$O:$O,"&gt;=40543")</f>
        <v>0</v>
      </c>
      <c r="K519" s="32">
        <f t="shared" si="12"/>
        <v>0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SUMIFS(base_de_dados!$T:$T,base_de_dados!$B:$B,$B520,base_de_dados!$G:$G,C$61,base_de_dados!$H:$H,$L$1,base_de_dados!$C:$C,$A520,base_de_dados!$M:$M,"&lt;=2010",base_de_dados!$O:$O,"&gt;=40543")</f>
        <v>0</v>
      </c>
      <c r="D520" s="5">
        <f>SUMIFS(base_de_dados!$T:$T,base_de_dados!$B:$B,$B520,base_de_dados!$G:$G,D$61,base_de_dados!$H:$H,$L$1,base_de_dados!$C:$C,$A520,base_de_dados!$M:$M,"&lt;=2010",base_de_dados!$O:$O,"&gt;=40543")</f>
        <v>0</v>
      </c>
      <c r="E520" s="5">
        <f>SUMIFS(base_de_dados!$T:$T,base_de_dados!$B:$B,$B520,base_de_dados!$G:$G,E$61,base_de_dados!$H:$H,$L$1,base_de_dados!$C:$C,$A520,base_de_dados!$M:$M,"&lt;=2010",base_de_dados!$O:$O,"&gt;=40543")</f>
        <v>0</v>
      </c>
      <c r="F520" s="5">
        <f>SUMIFS(base_de_dados!$T:$T,base_de_dados!$B:$B,$B520,base_de_dados!$G:$G,F$61,base_de_dados!$H:$H,$L$1,base_de_dados!$C:$C,$A520,base_de_dados!$M:$M,"&lt;=2010",base_de_dados!$O:$O,"&gt;=40543")</f>
        <v>0</v>
      </c>
      <c r="G520" s="5">
        <f>SUMIFS(base_de_dados!$T:$T,base_de_dados!$B:$B,$B520,base_de_dados!$G:$G,G$61,base_de_dados!$H:$H,$L$1,base_de_dados!$C:$C,$A520,base_de_dados!$M:$M,"&lt;=2010",base_de_dados!$O:$O,"&gt;=40543")</f>
        <v>0</v>
      </c>
      <c r="H520" s="5">
        <f>SUMIFS(base_de_dados!$T:$T,base_de_dados!$B:$B,$B520,base_de_dados!$G:$G,H$61,base_de_dados!$H:$H,$L$1,base_de_dados!$C:$C,$A520,base_de_dados!$M:$M,"&lt;=2010",base_de_dados!$O:$O,"&gt;=40543")</f>
        <v>0</v>
      </c>
      <c r="I520" s="5">
        <f>SUMIFS(base_de_dados!$T:$T,base_de_dados!$B:$B,$B520,base_de_dados!$G:$G,I$61,base_de_dados!$H:$H,$L$1,base_de_dados!$C:$C,$A520,base_de_dados!$M:$M,"&lt;=2010",base_de_dados!$O:$O,"&gt;=40543")</f>
        <v>0</v>
      </c>
      <c r="J520" s="5">
        <f>SUMIFS(base_de_dados!$T:$T,base_de_dados!$B:$B,$B520,base_de_dados!$G:$G,J$61,base_de_dados!$H:$H,$L$1,base_de_dados!$C:$C,$A520,base_de_dados!$M:$M,"&lt;=2010",base_de_dados!$O:$O,"&gt;=40543")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SUMIFS(base_de_dados!$T:$T,base_de_dados!$B:$B,$B521,base_de_dados!$G:$G,C$61,base_de_dados!$H:$H,$L$1,base_de_dados!$C:$C,$A521,base_de_dados!$M:$M,"&lt;=2010",base_de_dados!$O:$O,"&gt;=40543")</f>
        <v>0</v>
      </c>
      <c r="D521" s="5">
        <f>SUMIFS(base_de_dados!$T:$T,base_de_dados!$B:$B,$B521,base_de_dados!$G:$G,D$61,base_de_dados!$H:$H,$L$1,base_de_dados!$C:$C,$A521,base_de_dados!$M:$M,"&lt;=2010",base_de_dados!$O:$O,"&gt;=40543")</f>
        <v>0</v>
      </c>
      <c r="E521" s="5">
        <f>SUMIFS(base_de_dados!$T:$T,base_de_dados!$B:$B,$B521,base_de_dados!$G:$G,E$61,base_de_dados!$H:$H,$L$1,base_de_dados!$C:$C,$A521,base_de_dados!$M:$M,"&lt;=2010",base_de_dados!$O:$O,"&gt;=40543")</f>
        <v>0</v>
      </c>
      <c r="F521" s="5">
        <f>SUMIFS(base_de_dados!$T:$T,base_de_dados!$B:$B,$B521,base_de_dados!$G:$G,F$61,base_de_dados!$H:$H,$L$1,base_de_dados!$C:$C,$A521,base_de_dados!$M:$M,"&lt;=2010",base_de_dados!$O:$O,"&gt;=40543")</f>
        <v>0</v>
      </c>
      <c r="G521" s="5">
        <f>SUMIFS(base_de_dados!$T:$T,base_de_dados!$B:$B,$B521,base_de_dados!$G:$G,G$61,base_de_dados!$H:$H,$L$1,base_de_dados!$C:$C,$A521,base_de_dados!$M:$M,"&lt;=2010",base_de_dados!$O:$O,"&gt;=40543")</f>
        <v>0</v>
      </c>
      <c r="H521" s="5">
        <f>SUMIFS(base_de_dados!$T:$T,base_de_dados!$B:$B,$B521,base_de_dados!$G:$G,H$61,base_de_dados!$H:$H,$L$1,base_de_dados!$C:$C,$A521,base_de_dados!$M:$M,"&lt;=2010",base_de_dados!$O:$O,"&gt;=40543")</f>
        <v>0</v>
      </c>
      <c r="I521" s="5">
        <f>SUMIFS(base_de_dados!$T:$T,base_de_dados!$B:$B,$B521,base_de_dados!$G:$G,I$61,base_de_dados!$H:$H,$L$1,base_de_dados!$C:$C,$A521,base_de_dados!$M:$M,"&lt;=2010",base_de_dados!$O:$O,"&gt;=40543")</f>
        <v>0</v>
      </c>
      <c r="J521" s="5">
        <f>SUMIFS(base_de_dados!$T:$T,base_de_dados!$B:$B,$B521,base_de_dados!$G:$G,J$61,base_de_dados!$H:$H,$L$1,base_de_dados!$C:$C,$A521,base_de_dados!$M:$M,"&lt;=2010",base_de_dados!$O:$O,"&gt;=40543")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SUMIFS(base_de_dados!$T:$T,base_de_dados!$B:$B,$B522,base_de_dados!$G:$G,C$61,base_de_dados!$H:$H,$L$1,base_de_dados!$C:$C,$A522,base_de_dados!$M:$M,"&lt;=2010",base_de_dados!$O:$O,"&gt;=40543")</f>
        <v>0</v>
      </c>
      <c r="D522" s="5">
        <f>SUMIFS(base_de_dados!$T:$T,base_de_dados!$B:$B,$B522,base_de_dados!$G:$G,D$61,base_de_dados!$H:$H,$L$1,base_de_dados!$C:$C,$A522,base_de_dados!$M:$M,"&lt;=2010",base_de_dados!$O:$O,"&gt;=40543")</f>
        <v>1.3603500761035008</v>
      </c>
      <c r="E522" s="5">
        <f>SUMIFS(base_de_dados!$T:$T,base_de_dados!$B:$B,$B522,base_de_dados!$G:$G,E$61,base_de_dados!$H:$H,$L$1,base_de_dados!$C:$C,$A522,base_de_dados!$M:$M,"&lt;=2010",base_de_dados!$O:$O,"&gt;=40543")</f>
        <v>0</v>
      </c>
      <c r="F522" s="5">
        <f>SUMIFS(base_de_dados!$T:$T,base_de_dados!$B:$B,$B522,base_de_dados!$G:$G,F$61,base_de_dados!$H:$H,$L$1,base_de_dados!$C:$C,$A522,base_de_dados!$M:$M,"&lt;=2010",base_de_dados!$O:$O,"&gt;=40543")</f>
        <v>0</v>
      </c>
      <c r="G522" s="5">
        <f>SUMIFS(base_de_dados!$T:$T,base_de_dados!$B:$B,$B522,base_de_dados!$G:$G,G$61,base_de_dados!$H:$H,$L$1,base_de_dados!$C:$C,$A522,base_de_dados!$M:$M,"&lt;=2010",base_de_dados!$O:$O,"&gt;=40543")</f>
        <v>0</v>
      </c>
      <c r="H522" s="5">
        <f>SUMIFS(base_de_dados!$T:$T,base_de_dados!$B:$B,$B522,base_de_dados!$G:$G,H$61,base_de_dados!$H:$H,$L$1,base_de_dados!$C:$C,$A522,base_de_dados!$M:$M,"&lt;=2010",base_de_dados!$O:$O,"&gt;=40543")</f>
        <v>0</v>
      </c>
      <c r="I522" s="5">
        <f>SUMIFS(base_de_dados!$T:$T,base_de_dados!$B:$B,$B522,base_de_dados!$G:$G,I$61,base_de_dados!$H:$H,$L$1,base_de_dados!$C:$C,$A522,base_de_dados!$M:$M,"&lt;=2010",base_de_dados!$O:$O,"&gt;=40543")</f>
        <v>0</v>
      </c>
      <c r="J522" s="5">
        <f>SUMIFS(base_de_dados!$T:$T,base_de_dados!$B:$B,$B522,base_de_dados!$G:$G,J$61,base_de_dados!$H:$H,$L$1,base_de_dados!$C:$C,$A522,base_de_dados!$M:$M,"&lt;=2010",base_de_dados!$O:$O,"&gt;=40543")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SUMIFS(base_de_dados!$T:$T,base_de_dados!$B:$B,$B523,base_de_dados!$G:$G,C$61,base_de_dados!$H:$H,$L$1,base_de_dados!$C:$C,$A523,base_de_dados!$M:$M,"&lt;=2010",base_de_dados!$O:$O,"&gt;=40543")</f>
        <v>0</v>
      </c>
      <c r="D523" s="5">
        <f>SUMIFS(base_de_dados!$T:$T,base_de_dados!$B:$B,$B523,base_de_dados!$G:$G,D$61,base_de_dados!$H:$H,$L$1,base_de_dados!$C:$C,$A523,base_de_dados!$M:$M,"&lt;=2010",base_de_dados!$O:$O,"&gt;=40543")</f>
        <v>0</v>
      </c>
      <c r="E523" s="5">
        <f>SUMIFS(base_de_dados!$T:$T,base_de_dados!$B:$B,$B523,base_de_dados!$G:$G,E$61,base_de_dados!$H:$H,$L$1,base_de_dados!$C:$C,$A523,base_de_dados!$M:$M,"&lt;=2010",base_de_dados!$O:$O,"&gt;=40543")</f>
        <v>0</v>
      </c>
      <c r="F523" s="5">
        <f>SUMIFS(base_de_dados!$T:$T,base_de_dados!$B:$B,$B523,base_de_dados!$G:$G,F$61,base_de_dados!$H:$H,$L$1,base_de_dados!$C:$C,$A523,base_de_dados!$M:$M,"&lt;=2010",base_de_dados!$O:$O,"&gt;=40543")</f>
        <v>0</v>
      </c>
      <c r="G523" s="5">
        <f>SUMIFS(base_de_dados!$T:$T,base_de_dados!$B:$B,$B523,base_de_dados!$G:$G,G$61,base_de_dados!$H:$H,$L$1,base_de_dados!$C:$C,$A523,base_de_dados!$M:$M,"&lt;=2010",base_de_dados!$O:$O,"&gt;=40543")</f>
        <v>0</v>
      </c>
      <c r="H523" s="5">
        <f>SUMIFS(base_de_dados!$T:$T,base_de_dados!$B:$B,$B523,base_de_dados!$G:$G,H$61,base_de_dados!$H:$H,$L$1,base_de_dados!$C:$C,$A523,base_de_dados!$M:$M,"&lt;=2010",base_de_dados!$O:$O,"&gt;=40543")</f>
        <v>0</v>
      </c>
      <c r="I523" s="5">
        <f>SUMIFS(base_de_dados!$T:$T,base_de_dados!$B:$B,$B523,base_de_dados!$G:$G,I$61,base_de_dados!$H:$H,$L$1,base_de_dados!$C:$C,$A523,base_de_dados!$M:$M,"&lt;=2010",base_de_dados!$O:$O,"&gt;=40543")</f>
        <v>0</v>
      </c>
      <c r="J523" s="5">
        <f>SUMIFS(base_de_dados!$T:$T,base_de_dados!$B:$B,$B523,base_de_dados!$G:$G,J$61,base_de_dados!$H:$H,$L$1,base_de_dados!$C:$C,$A523,base_de_dados!$M:$M,"&lt;=2010",base_de_dados!$O:$O,"&gt;=40543")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SUMIFS(base_de_dados!$T:$T,base_de_dados!$B:$B,$B524,base_de_dados!$G:$G,C$61,base_de_dados!$H:$H,$L$1,base_de_dados!$C:$C,$A524,base_de_dados!$M:$M,"&lt;=2010",base_de_dados!$O:$O,"&gt;=40543")</f>
        <v>0</v>
      </c>
      <c r="D524" s="5">
        <f>SUMIFS(base_de_dados!$T:$T,base_de_dados!$B:$B,$B524,base_de_dados!$G:$G,D$61,base_de_dados!$H:$H,$L$1,base_de_dados!$C:$C,$A524,base_de_dados!$M:$M,"&lt;=2010",base_de_dados!$O:$O,"&gt;=40543")</f>
        <v>0</v>
      </c>
      <c r="E524" s="5">
        <f>SUMIFS(base_de_dados!$T:$T,base_de_dados!$B:$B,$B524,base_de_dados!$G:$G,E$61,base_de_dados!$H:$H,$L$1,base_de_dados!$C:$C,$A524,base_de_dados!$M:$M,"&lt;=2010",base_de_dados!$O:$O,"&gt;=40543")</f>
        <v>0</v>
      </c>
      <c r="F524" s="5">
        <f>SUMIFS(base_de_dados!$T:$T,base_de_dados!$B:$B,$B524,base_de_dados!$G:$G,F$61,base_de_dados!$H:$H,$L$1,base_de_dados!$C:$C,$A524,base_de_dados!$M:$M,"&lt;=2010",base_de_dados!$O:$O,"&gt;=40543")</f>
        <v>0</v>
      </c>
      <c r="G524" s="5">
        <f>SUMIFS(base_de_dados!$T:$T,base_de_dados!$B:$B,$B524,base_de_dados!$G:$G,G$61,base_de_dados!$H:$H,$L$1,base_de_dados!$C:$C,$A524,base_de_dados!$M:$M,"&lt;=2010",base_de_dados!$O:$O,"&gt;=40543")</f>
        <v>0</v>
      </c>
      <c r="H524" s="5">
        <f>SUMIFS(base_de_dados!$T:$T,base_de_dados!$B:$B,$B524,base_de_dados!$G:$G,H$61,base_de_dados!$H:$H,$L$1,base_de_dados!$C:$C,$A524,base_de_dados!$M:$M,"&lt;=2010",base_de_dados!$O:$O,"&gt;=40543")</f>
        <v>0</v>
      </c>
      <c r="I524" s="5">
        <f>SUMIFS(base_de_dados!$T:$T,base_de_dados!$B:$B,$B524,base_de_dados!$G:$G,I$61,base_de_dados!$H:$H,$L$1,base_de_dados!$C:$C,$A524,base_de_dados!$M:$M,"&lt;=2010",base_de_dados!$O:$O,"&gt;=40543")</f>
        <v>0</v>
      </c>
      <c r="J524" s="5">
        <f>SUMIFS(base_de_dados!$T:$T,base_de_dados!$B:$B,$B524,base_de_dados!$G:$G,J$61,base_de_dados!$H:$H,$L$1,base_de_dados!$C:$C,$A524,base_de_dados!$M:$M,"&lt;=2010",base_de_dados!$O:$O,"&gt;=40543")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SUMIFS(base_de_dados!$T:$T,base_de_dados!$B:$B,$B525,base_de_dados!$G:$G,C$61,base_de_dados!$H:$H,$L$1,base_de_dados!$C:$C,$A525,base_de_dados!$M:$M,"&lt;=2010",base_de_dados!$O:$O,"&gt;=40543")</f>
        <v>0</v>
      </c>
      <c r="D525" s="5">
        <f>SUMIFS(base_de_dados!$T:$T,base_de_dados!$B:$B,$B525,base_de_dados!$G:$G,D$61,base_de_dados!$H:$H,$L$1,base_de_dados!$C:$C,$A525,base_de_dados!$M:$M,"&lt;=2010",base_de_dados!$O:$O,"&gt;=40543")</f>
        <v>0</v>
      </c>
      <c r="E525" s="5">
        <f>SUMIFS(base_de_dados!$T:$T,base_de_dados!$B:$B,$B525,base_de_dados!$G:$G,E$61,base_de_dados!$H:$H,$L$1,base_de_dados!$C:$C,$A525,base_de_dados!$M:$M,"&lt;=2010",base_de_dados!$O:$O,"&gt;=40543")</f>
        <v>0</v>
      </c>
      <c r="F525" s="5">
        <f>SUMIFS(base_de_dados!$T:$T,base_de_dados!$B:$B,$B525,base_de_dados!$G:$G,F$61,base_de_dados!$H:$H,$L$1,base_de_dados!$C:$C,$A525,base_de_dados!$M:$M,"&lt;=2010",base_de_dados!$O:$O,"&gt;=40543")</f>
        <v>0</v>
      </c>
      <c r="G525" s="5">
        <f>SUMIFS(base_de_dados!$T:$T,base_de_dados!$B:$B,$B525,base_de_dados!$G:$G,G$61,base_de_dados!$H:$H,$L$1,base_de_dados!$C:$C,$A525,base_de_dados!$M:$M,"&lt;=2010",base_de_dados!$O:$O,"&gt;=40543")</f>
        <v>0</v>
      </c>
      <c r="H525" s="5">
        <f>SUMIFS(base_de_dados!$T:$T,base_de_dados!$B:$B,$B525,base_de_dados!$G:$G,H$61,base_de_dados!$H:$H,$L$1,base_de_dados!$C:$C,$A525,base_de_dados!$M:$M,"&lt;=2010",base_de_dados!$O:$O,"&gt;=40543")</f>
        <v>0</v>
      </c>
      <c r="I525" s="5">
        <f>SUMIFS(base_de_dados!$T:$T,base_de_dados!$B:$B,$B525,base_de_dados!$G:$G,I$61,base_de_dados!$H:$H,$L$1,base_de_dados!$C:$C,$A525,base_de_dados!$M:$M,"&lt;=2010",base_de_dados!$O:$O,"&gt;=40543")</f>
        <v>0</v>
      </c>
      <c r="J525" s="5">
        <f>SUMIFS(base_de_dados!$T:$T,base_de_dados!$B:$B,$B525,base_de_dados!$G:$G,J$61,base_de_dados!$H:$H,$L$1,base_de_dados!$C:$C,$A525,base_de_dados!$M:$M,"&lt;=2010",base_de_dados!$O:$O,"&gt;=40543")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SUMIFS(base_de_dados!$T:$T,base_de_dados!$B:$B,$B526,base_de_dados!$G:$G,C$61,base_de_dados!$H:$H,$L$1,base_de_dados!$C:$C,$A526,base_de_dados!$M:$M,"&lt;=2010",base_de_dados!$O:$O,"&gt;=40543")</f>
        <v>0</v>
      </c>
      <c r="D526" s="5">
        <f>SUMIFS(base_de_dados!$T:$T,base_de_dados!$B:$B,$B526,base_de_dados!$G:$G,D$61,base_de_dados!$H:$H,$L$1,base_de_dados!$C:$C,$A526,base_de_dados!$M:$M,"&lt;=2010",base_de_dados!$O:$O,"&gt;=40543")</f>
        <v>0</v>
      </c>
      <c r="E526" s="5">
        <f>SUMIFS(base_de_dados!$T:$T,base_de_dados!$B:$B,$B526,base_de_dados!$G:$G,E$61,base_de_dados!$H:$H,$L$1,base_de_dados!$C:$C,$A526,base_de_dados!$M:$M,"&lt;=2010",base_de_dados!$O:$O,"&gt;=40543")</f>
        <v>0</v>
      </c>
      <c r="F526" s="5">
        <f>SUMIFS(base_de_dados!$T:$T,base_de_dados!$B:$B,$B526,base_de_dados!$G:$G,F$61,base_de_dados!$H:$H,$L$1,base_de_dados!$C:$C,$A526,base_de_dados!$M:$M,"&lt;=2010",base_de_dados!$O:$O,"&gt;=40543")</f>
        <v>0</v>
      </c>
      <c r="G526" s="5">
        <f>SUMIFS(base_de_dados!$T:$T,base_de_dados!$B:$B,$B526,base_de_dados!$G:$G,G$61,base_de_dados!$H:$H,$L$1,base_de_dados!$C:$C,$A526,base_de_dados!$M:$M,"&lt;=2010",base_de_dados!$O:$O,"&gt;=40543")</f>
        <v>0</v>
      </c>
      <c r="H526" s="5">
        <f>SUMIFS(base_de_dados!$T:$T,base_de_dados!$B:$B,$B526,base_de_dados!$G:$G,H$61,base_de_dados!$H:$H,$L$1,base_de_dados!$C:$C,$A526,base_de_dados!$M:$M,"&lt;=2010",base_de_dados!$O:$O,"&gt;=40543")</f>
        <v>0</v>
      </c>
      <c r="I526" s="5">
        <f>SUMIFS(base_de_dados!$T:$T,base_de_dados!$B:$B,$B526,base_de_dados!$G:$G,I$61,base_de_dados!$H:$H,$L$1,base_de_dados!$C:$C,$A526,base_de_dados!$M:$M,"&lt;=2010",base_de_dados!$O:$O,"&gt;=40543")</f>
        <v>0</v>
      </c>
      <c r="J526" s="5">
        <f>SUMIFS(base_de_dados!$T:$T,base_de_dados!$B:$B,$B526,base_de_dados!$G:$G,J$61,base_de_dados!$H:$H,$L$1,base_de_dados!$C:$C,$A526,base_de_dados!$M:$M,"&lt;=2010",base_de_dados!$O:$O,"&gt;=40543")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SUMIFS(base_de_dados!$T:$T,base_de_dados!$B:$B,$B527,base_de_dados!$G:$G,C$61,base_de_dados!$H:$H,$L$1,base_de_dados!$C:$C,$A527,base_de_dados!$M:$M,"&lt;=2010",base_de_dados!$O:$O,"&gt;=40543")</f>
        <v>0</v>
      </c>
      <c r="D527" s="5">
        <f>SUMIFS(base_de_dados!$T:$T,base_de_dados!$B:$B,$B527,base_de_dados!$G:$G,D$61,base_de_dados!$H:$H,$L$1,base_de_dados!$C:$C,$A527,base_de_dados!$M:$M,"&lt;=2010",base_de_dados!$O:$O,"&gt;=40543")</f>
        <v>2.4109589041095891E-2</v>
      </c>
      <c r="E527" s="5">
        <f>SUMIFS(base_de_dados!$T:$T,base_de_dados!$B:$B,$B527,base_de_dados!$G:$G,E$61,base_de_dados!$H:$H,$L$1,base_de_dados!$C:$C,$A527,base_de_dados!$M:$M,"&lt;=2010",base_de_dados!$O:$O,"&gt;=40543")</f>
        <v>2.1948249619482496E-2</v>
      </c>
      <c r="F527" s="5">
        <f>SUMIFS(base_de_dados!$T:$T,base_de_dados!$B:$B,$B527,base_de_dados!$G:$G,F$61,base_de_dados!$H:$H,$L$1,base_de_dados!$C:$C,$A527,base_de_dados!$M:$M,"&lt;=2010",base_de_dados!$O:$O,"&gt;=40543")</f>
        <v>0</v>
      </c>
      <c r="G527" s="5">
        <f>SUMIFS(base_de_dados!$T:$T,base_de_dados!$B:$B,$B527,base_de_dados!$G:$G,G$61,base_de_dados!$H:$H,$L$1,base_de_dados!$C:$C,$A527,base_de_dados!$M:$M,"&lt;=2010",base_de_dados!$O:$O,"&gt;=40543")</f>
        <v>0</v>
      </c>
      <c r="H527" s="5">
        <f>SUMIFS(base_de_dados!$T:$T,base_de_dados!$B:$B,$B527,base_de_dados!$G:$G,H$61,base_de_dados!$H:$H,$L$1,base_de_dados!$C:$C,$A527,base_de_dados!$M:$M,"&lt;=2010",base_de_dados!$O:$O,"&gt;=40543")</f>
        <v>0</v>
      </c>
      <c r="I527" s="5">
        <f>SUMIFS(base_de_dados!$T:$T,base_de_dados!$B:$B,$B527,base_de_dados!$G:$G,I$61,base_de_dados!$H:$H,$L$1,base_de_dados!$C:$C,$A527,base_de_dados!$M:$M,"&lt;=2010",base_de_dados!$O:$O,"&gt;=40543")</f>
        <v>0</v>
      </c>
      <c r="J527" s="5">
        <f>SUMIFS(base_de_dados!$T:$T,base_de_dados!$B:$B,$B527,base_de_dados!$G:$G,J$61,base_de_dados!$H:$H,$L$1,base_de_dados!$C:$C,$A527,base_de_dados!$M:$M,"&lt;=2010",base_de_dados!$O:$O,"&gt;=40543")</f>
        <v>0</v>
      </c>
      <c r="K527" s="32">
        <f t="shared" si="12"/>
        <v>4.6057838660578387E-2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SUMIFS(base_de_dados!$T:$T,base_de_dados!$B:$B,$B528,base_de_dados!$G:$G,C$61,base_de_dados!$H:$H,$L$1,base_de_dados!$C:$C,$A528,base_de_dados!$M:$M,"&lt;=2010",base_de_dados!$O:$O,"&gt;=40543")</f>
        <v>0</v>
      </c>
      <c r="D528" s="5">
        <f>SUMIFS(base_de_dados!$T:$T,base_de_dados!$B:$B,$B528,base_de_dados!$G:$G,D$61,base_de_dados!$H:$H,$L$1,base_de_dados!$C:$C,$A528,base_de_dados!$M:$M,"&lt;=2010",base_de_dados!$O:$O,"&gt;=40543")</f>
        <v>0</v>
      </c>
      <c r="E528" s="5">
        <f>SUMIFS(base_de_dados!$T:$T,base_de_dados!$B:$B,$B528,base_de_dados!$G:$G,E$61,base_de_dados!$H:$H,$L$1,base_de_dados!$C:$C,$A528,base_de_dados!$M:$M,"&lt;=2010",base_de_dados!$O:$O,"&gt;=40543")</f>
        <v>0</v>
      </c>
      <c r="F528" s="5">
        <f>SUMIFS(base_de_dados!$T:$T,base_de_dados!$B:$B,$B528,base_de_dados!$G:$G,F$61,base_de_dados!$H:$H,$L$1,base_de_dados!$C:$C,$A528,base_de_dados!$M:$M,"&lt;=2010",base_de_dados!$O:$O,"&gt;=40543")</f>
        <v>0</v>
      </c>
      <c r="G528" s="5">
        <f>SUMIFS(base_de_dados!$T:$T,base_de_dados!$B:$B,$B528,base_de_dados!$G:$G,G$61,base_de_dados!$H:$H,$L$1,base_de_dados!$C:$C,$A528,base_de_dados!$M:$M,"&lt;=2010",base_de_dados!$O:$O,"&gt;=40543")</f>
        <v>0</v>
      </c>
      <c r="H528" s="5">
        <f>SUMIFS(base_de_dados!$T:$T,base_de_dados!$B:$B,$B528,base_de_dados!$G:$G,H$61,base_de_dados!$H:$H,$L$1,base_de_dados!$C:$C,$A528,base_de_dados!$M:$M,"&lt;=2010",base_de_dados!$O:$O,"&gt;=40543")</f>
        <v>0</v>
      </c>
      <c r="I528" s="5">
        <f>SUMIFS(base_de_dados!$T:$T,base_de_dados!$B:$B,$B528,base_de_dados!$G:$G,I$61,base_de_dados!$H:$H,$L$1,base_de_dados!$C:$C,$A528,base_de_dados!$M:$M,"&lt;=2010",base_de_dados!$O:$O,"&gt;=40543")</f>
        <v>0</v>
      </c>
      <c r="J528" s="5">
        <f>SUMIFS(base_de_dados!$T:$T,base_de_dados!$B:$B,$B528,base_de_dados!$G:$G,J$61,base_de_dados!$H:$H,$L$1,base_de_dados!$C:$C,$A528,base_de_dados!$M:$M,"&lt;=2010",base_de_dados!$O:$O,"&gt;=40543")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SUMIFS(base_de_dados!$T:$T,base_de_dados!$B:$B,$B529,base_de_dados!$G:$G,C$61,base_de_dados!$H:$H,$L$1,base_de_dados!$C:$C,$A529,base_de_dados!$M:$M,"&lt;=2010",base_de_dados!$O:$O,"&gt;=40543")</f>
        <v>0</v>
      </c>
      <c r="D529" s="5">
        <f>SUMIFS(base_de_dados!$T:$T,base_de_dados!$B:$B,$B529,base_de_dados!$G:$G,D$61,base_de_dados!$H:$H,$L$1,base_de_dados!$C:$C,$A529,base_de_dados!$M:$M,"&lt;=2010",base_de_dados!$O:$O,"&gt;=40543")</f>
        <v>0</v>
      </c>
      <c r="E529" s="5">
        <f>SUMIFS(base_de_dados!$T:$T,base_de_dados!$B:$B,$B529,base_de_dados!$G:$G,E$61,base_de_dados!$H:$H,$L$1,base_de_dados!$C:$C,$A529,base_de_dados!$M:$M,"&lt;=2010",base_de_dados!$O:$O,"&gt;=40543")</f>
        <v>0</v>
      </c>
      <c r="F529" s="5">
        <f>SUMIFS(base_de_dados!$T:$T,base_de_dados!$B:$B,$B529,base_de_dados!$G:$G,F$61,base_de_dados!$H:$H,$L$1,base_de_dados!$C:$C,$A529,base_de_dados!$M:$M,"&lt;=2010",base_de_dados!$O:$O,"&gt;=40543")</f>
        <v>0</v>
      </c>
      <c r="G529" s="5">
        <f>SUMIFS(base_de_dados!$T:$T,base_de_dados!$B:$B,$B529,base_de_dados!$G:$G,G$61,base_de_dados!$H:$H,$L$1,base_de_dados!$C:$C,$A529,base_de_dados!$M:$M,"&lt;=2010",base_de_dados!$O:$O,"&gt;=40543")</f>
        <v>0</v>
      </c>
      <c r="H529" s="5">
        <f>SUMIFS(base_de_dados!$T:$T,base_de_dados!$B:$B,$B529,base_de_dados!$G:$G,H$61,base_de_dados!$H:$H,$L$1,base_de_dados!$C:$C,$A529,base_de_dados!$M:$M,"&lt;=2010",base_de_dados!$O:$O,"&gt;=40543")</f>
        <v>0</v>
      </c>
      <c r="I529" s="5">
        <f>SUMIFS(base_de_dados!$T:$T,base_de_dados!$B:$B,$B529,base_de_dados!$G:$G,I$61,base_de_dados!$H:$H,$L$1,base_de_dados!$C:$C,$A529,base_de_dados!$M:$M,"&lt;=2010",base_de_dados!$O:$O,"&gt;=40543")</f>
        <v>0</v>
      </c>
      <c r="J529" s="5">
        <f>SUMIFS(base_de_dados!$T:$T,base_de_dados!$B:$B,$B529,base_de_dados!$G:$G,J$61,base_de_dados!$H:$H,$L$1,base_de_dados!$C:$C,$A529,base_de_dados!$M:$M,"&lt;=2010",base_de_dados!$O:$O,"&gt;=40543")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SUMIFS(base_de_dados!$T:$T,base_de_dados!$B:$B,$B530,base_de_dados!$G:$G,C$61,base_de_dados!$H:$H,$L$1,base_de_dados!$C:$C,$A530,base_de_dados!$M:$M,"&lt;=2010",base_de_dados!$O:$O,"&gt;=40543")</f>
        <v>0</v>
      </c>
      <c r="D530" s="5">
        <f>SUMIFS(base_de_dados!$T:$T,base_de_dados!$B:$B,$B530,base_de_dados!$G:$G,D$61,base_de_dados!$H:$H,$L$1,base_de_dados!$C:$C,$A530,base_de_dados!$M:$M,"&lt;=2010",base_de_dados!$O:$O,"&gt;=40543")</f>
        <v>0</v>
      </c>
      <c r="E530" s="5">
        <f>SUMIFS(base_de_dados!$T:$T,base_de_dados!$B:$B,$B530,base_de_dados!$G:$G,E$61,base_de_dados!$H:$H,$L$1,base_de_dados!$C:$C,$A530,base_de_dados!$M:$M,"&lt;=2010",base_de_dados!$O:$O,"&gt;=40543")</f>
        <v>0</v>
      </c>
      <c r="F530" s="5">
        <f>SUMIFS(base_de_dados!$T:$T,base_de_dados!$B:$B,$B530,base_de_dados!$G:$G,F$61,base_de_dados!$H:$H,$L$1,base_de_dados!$C:$C,$A530,base_de_dados!$M:$M,"&lt;=2010",base_de_dados!$O:$O,"&gt;=40543")</f>
        <v>0</v>
      </c>
      <c r="G530" s="5">
        <f>SUMIFS(base_de_dados!$T:$T,base_de_dados!$B:$B,$B530,base_de_dados!$G:$G,G$61,base_de_dados!$H:$H,$L$1,base_de_dados!$C:$C,$A530,base_de_dados!$M:$M,"&lt;=2010",base_de_dados!$O:$O,"&gt;=40543")</f>
        <v>0</v>
      </c>
      <c r="H530" s="5">
        <f>SUMIFS(base_de_dados!$T:$T,base_de_dados!$B:$B,$B530,base_de_dados!$G:$G,H$61,base_de_dados!$H:$H,$L$1,base_de_dados!$C:$C,$A530,base_de_dados!$M:$M,"&lt;=2010",base_de_dados!$O:$O,"&gt;=40543")</f>
        <v>0</v>
      </c>
      <c r="I530" s="5">
        <f>SUMIFS(base_de_dados!$T:$T,base_de_dados!$B:$B,$B530,base_de_dados!$G:$G,I$61,base_de_dados!$H:$H,$L$1,base_de_dados!$C:$C,$A530,base_de_dados!$M:$M,"&lt;=2010",base_de_dados!$O:$O,"&gt;=40543")</f>
        <v>0</v>
      </c>
      <c r="J530" s="5">
        <f>SUMIFS(base_de_dados!$T:$T,base_de_dados!$B:$B,$B530,base_de_dados!$G:$G,J$61,base_de_dados!$H:$H,$L$1,base_de_dados!$C:$C,$A530,base_de_dados!$M:$M,"&lt;=2010",base_de_dados!$O:$O,"&gt;=40543")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SUMIFS(base_de_dados!$T:$T,base_de_dados!$B:$B,$B531,base_de_dados!$G:$G,C$61,base_de_dados!$H:$H,$L$1,base_de_dados!$C:$C,$A531,base_de_dados!$M:$M,"&lt;=2010",base_de_dados!$O:$O,"&gt;=40543")</f>
        <v>0</v>
      </c>
      <c r="D531" s="5">
        <f>SUMIFS(base_de_dados!$T:$T,base_de_dados!$B:$B,$B531,base_de_dados!$G:$G,D$61,base_de_dados!$H:$H,$L$1,base_de_dados!$C:$C,$A531,base_de_dados!$M:$M,"&lt;=2010",base_de_dados!$O:$O,"&gt;=40543")</f>
        <v>0</v>
      </c>
      <c r="E531" s="5">
        <f>SUMIFS(base_de_dados!$T:$T,base_de_dados!$B:$B,$B531,base_de_dados!$G:$G,E$61,base_de_dados!$H:$H,$L$1,base_de_dados!$C:$C,$A531,base_de_dados!$M:$M,"&lt;=2010",base_de_dados!$O:$O,"&gt;=40543")</f>
        <v>0</v>
      </c>
      <c r="F531" s="5">
        <f>SUMIFS(base_de_dados!$T:$T,base_de_dados!$B:$B,$B531,base_de_dados!$G:$G,F$61,base_de_dados!$H:$H,$L$1,base_de_dados!$C:$C,$A531,base_de_dados!$M:$M,"&lt;=2010",base_de_dados!$O:$O,"&gt;=40543")</f>
        <v>0</v>
      </c>
      <c r="G531" s="5">
        <f>SUMIFS(base_de_dados!$T:$T,base_de_dados!$B:$B,$B531,base_de_dados!$G:$G,G$61,base_de_dados!$H:$H,$L$1,base_de_dados!$C:$C,$A531,base_de_dados!$M:$M,"&lt;=2010",base_de_dados!$O:$O,"&gt;=40543")</f>
        <v>0</v>
      </c>
      <c r="H531" s="5">
        <f>SUMIFS(base_de_dados!$T:$T,base_de_dados!$B:$B,$B531,base_de_dados!$G:$G,H$61,base_de_dados!$H:$H,$L$1,base_de_dados!$C:$C,$A531,base_de_dados!$M:$M,"&lt;=2010",base_de_dados!$O:$O,"&gt;=40543")</f>
        <v>0</v>
      </c>
      <c r="I531" s="5">
        <f>SUMIFS(base_de_dados!$T:$T,base_de_dados!$B:$B,$B531,base_de_dados!$G:$G,I$61,base_de_dados!$H:$H,$L$1,base_de_dados!$C:$C,$A531,base_de_dados!$M:$M,"&lt;=2010",base_de_dados!$O:$O,"&gt;=40543")</f>
        <v>0</v>
      </c>
      <c r="J531" s="5">
        <f>SUMIFS(base_de_dados!$T:$T,base_de_dados!$B:$B,$B531,base_de_dados!$G:$G,J$61,base_de_dados!$H:$H,$L$1,base_de_dados!$C:$C,$A531,base_de_dados!$M:$M,"&lt;=2010",base_de_dados!$O:$O,"&gt;=40543")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SUMIFS(base_de_dados!$T:$T,base_de_dados!$B:$B,$B532,base_de_dados!$G:$G,C$61,base_de_dados!$H:$H,$L$1,base_de_dados!$C:$C,$A532,base_de_dados!$M:$M,"&lt;=2010",base_de_dados!$O:$O,"&gt;=40543")</f>
        <v>0</v>
      </c>
      <c r="D532" s="5">
        <f>SUMIFS(base_de_dados!$T:$T,base_de_dados!$B:$B,$B532,base_de_dados!$G:$G,D$61,base_de_dados!$H:$H,$L$1,base_de_dados!$C:$C,$A532,base_de_dados!$M:$M,"&lt;=2010",base_de_dados!$O:$O,"&gt;=40543")</f>
        <v>0</v>
      </c>
      <c r="E532" s="5">
        <f>SUMIFS(base_de_dados!$T:$T,base_de_dados!$B:$B,$B532,base_de_dados!$G:$G,E$61,base_de_dados!$H:$H,$L$1,base_de_dados!$C:$C,$A532,base_de_dados!$M:$M,"&lt;=2010",base_de_dados!$O:$O,"&gt;=40543")</f>
        <v>0</v>
      </c>
      <c r="F532" s="5">
        <f>SUMIFS(base_de_dados!$T:$T,base_de_dados!$B:$B,$B532,base_de_dados!$G:$G,F$61,base_de_dados!$H:$H,$L$1,base_de_dados!$C:$C,$A532,base_de_dados!$M:$M,"&lt;=2010",base_de_dados!$O:$O,"&gt;=40543")</f>
        <v>0</v>
      </c>
      <c r="G532" s="5">
        <f>SUMIFS(base_de_dados!$T:$T,base_de_dados!$B:$B,$B532,base_de_dados!$G:$G,G$61,base_de_dados!$H:$H,$L$1,base_de_dados!$C:$C,$A532,base_de_dados!$M:$M,"&lt;=2010",base_de_dados!$O:$O,"&gt;=40543")</f>
        <v>0</v>
      </c>
      <c r="H532" s="5">
        <f>SUMIFS(base_de_dados!$T:$T,base_de_dados!$B:$B,$B532,base_de_dados!$G:$G,H$61,base_de_dados!$H:$H,$L$1,base_de_dados!$C:$C,$A532,base_de_dados!$M:$M,"&lt;=2010",base_de_dados!$O:$O,"&gt;=40543")</f>
        <v>0</v>
      </c>
      <c r="I532" s="5">
        <f>SUMIFS(base_de_dados!$T:$T,base_de_dados!$B:$B,$B532,base_de_dados!$G:$G,I$61,base_de_dados!$H:$H,$L$1,base_de_dados!$C:$C,$A532,base_de_dados!$M:$M,"&lt;=2010",base_de_dados!$O:$O,"&gt;=40543")</f>
        <v>0</v>
      </c>
      <c r="J532" s="5">
        <f>SUMIFS(base_de_dados!$T:$T,base_de_dados!$B:$B,$B532,base_de_dados!$G:$G,J$61,base_de_dados!$H:$H,$L$1,base_de_dados!$C:$C,$A532,base_de_dados!$M:$M,"&lt;=2010",base_de_dados!$O:$O,"&gt;=40543")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SUMIFS(base_de_dados!$T:$T,base_de_dados!$B:$B,$B533,base_de_dados!$G:$G,C$61,base_de_dados!$H:$H,$L$1,base_de_dados!$C:$C,$A533,base_de_dados!$M:$M,"&lt;=2010",base_de_dados!$O:$O,"&gt;=40543")</f>
        <v>0</v>
      </c>
      <c r="D533" s="5">
        <f>SUMIFS(base_de_dados!$T:$T,base_de_dados!$B:$B,$B533,base_de_dados!$G:$G,D$61,base_de_dados!$H:$H,$L$1,base_de_dados!$C:$C,$A533,base_de_dados!$M:$M,"&lt;=2010",base_de_dados!$O:$O,"&gt;=40543")</f>
        <v>0</v>
      </c>
      <c r="E533" s="5">
        <f>SUMIFS(base_de_dados!$T:$T,base_de_dados!$B:$B,$B533,base_de_dados!$G:$G,E$61,base_de_dados!$H:$H,$L$1,base_de_dados!$C:$C,$A533,base_de_dados!$M:$M,"&lt;=2010",base_de_dados!$O:$O,"&gt;=40543")</f>
        <v>0</v>
      </c>
      <c r="F533" s="5">
        <f>SUMIFS(base_de_dados!$T:$T,base_de_dados!$B:$B,$B533,base_de_dados!$G:$G,F$61,base_de_dados!$H:$H,$L$1,base_de_dados!$C:$C,$A533,base_de_dados!$M:$M,"&lt;=2010",base_de_dados!$O:$O,"&gt;=40543")</f>
        <v>0</v>
      </c>
      <c r="G533" s="5">
        <f>SUMIFS(base_de_dados!$T:$T,base_de_dados!$B:$B,$B533,base_de_dados!$G:$G,G$61,base_de_dados!$H:$H,$L$1,base_de_dados!$C:$C,$A533,base_de_dados!$M:$M,"&lt;=2010",base_de_dados!$O:$O,"&gt;=40543")</f>
        <v>0</v>
      </c>
      <c r="H533" s="5">
        <f>SUMIFS(base_de_dados!$T:$T,base_de_dados!$B:$B,$B533,base_de_dados!$G:$G,H$61,base_de_dados!$H:$H,$L$1,base_de_dados!$C:$C,$A533,base_de_dados!$M:$M,"&lt;=2010",base_de_dados!$O:$O,"&gt;=40543")</f>
        <v>0</v>
      </c>
      <c r="I533" s="5">
        <f>SUMIFS(base_de_dados!$T:$T,base_de_dados!$B:$B,$B533,base_de_dados!$G:$G,I$61,base_de_dados!$H:$H,$L$1,base_de_dados!$C:$C,$A533,base_de_dados!$M:$M,"&lt;=2010",base_de_dados!$O:$O,"&gt;=40543")</f>
        <v>0</v>
      </c>
      <c r="J533" s="5">
        <f>SUMIFS(base_de_dados!$T:$T,base_de_dados!$B:$B,$B533,base_de_dados!$G:$G,J$61,base_de_dados!$H:$H,$L$1,base_de_dados!$C:$C,$A533,base_de_dados!$M:$M,"&lt;=2010",base_de_dados!$O:$O,"&gt;=40543")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SUMIFS(base_de_dados!$T:$T,base_de_dados!$B:$B,$B534,base_de_dados!$G:$G,C$61,base_de_dados!$H:$H,$L$1,base_de_dados!$C:$C,$A534,base_de_dados!$M:$M,"&lt;=2010",base_de_dados!$O:$O,"&gt;=40543")</f>
        <v>0</v>
      </c>
      <c r="D534" s="5">
        <f>SUMIFS(base_de_dados!$T:$T,base_de_dados!$B:$B,$B534,base_de_dados!$G:$G,D$61,base_de_dados!$H:$H,$L$1,base_de_dados!$C:$C,$A534,base_de_dados!$M:$M,"&lt;=2010",base_de_dados!$O:$O,"&gt;=40543")</f>
        <v>0</v>
      </c>
      <c r="E534" s="5">
        <f>SUMIFS(base_de_dados!$T:$T,base_de_dados!$B:$B,$B534,base_de_dados!$G:$G,E$61,base_de_dados!$H:$H,$L$1,base_de_dados!$C:$C,$A534,base_de_dados!$M:$M,"&lt;=2010",base_de_dados!$O:$O,"&gt;=40543")</f>
        <v>0</v>
      </c>
      <c r="F534" s="5">
        <f>SUMIFS(base_de_dados!$T:$T,base_de_dados!$B:$B,$B534,base_de_dados!$G:$G,F$61,base_de_dados!$H:$H,$L$1,base_de_dados!$C:$C,$A534,base_de_dados!$M:$M,"&lt;=2010",base_de_dados!$O:$O,"&gt;=40543")</f>
        <v>0</v>
      </c>
      <c r="G534" s="5">
        <f>SUMIFS(base_de_dados!$T:$T,base_de_dados!$B:$B,$B534,base_de_dados!$G:$G,G$61,base_de_dados!$H:$H,$L$1,base_de_dados!$C:$C,$A534,base_de_dados!$M:$M,"&lt;=2010",base_de_dados!$O:$O,"&gt;=40543")</f>
        <v>0</v>
      </c>
      <c r="H534" s="5">
        <f>SUMIFS(base_de_dados!$T:$T,base_de_dados!$B:$B,$B534,base_de_dados!$G:$G,H$61,base_de_dados!$H:$H,$L$1,base_de_dados!$C:$C,$A534,base_de_dados!$M:$M,"&lt;=2010",base_de_dados!$O:$O,"&gt;=40543")</f>
        <v>0</v>
      </c>
      <c r="I534" s="5">
        <f>SUMIFS(base_de_dados!$T:$T,base_de_dados!$B:$B,$B534,base_de_dados!$G:$G,I$61,base_de_dados!$H:$H,$L$1,base_de_dados!$C:$C,$A534,base_de_dados!$M:$M,"&lt;=2010",base_de_dados!$O:$O,"&gt;=40543")</f>
        <v>2.1308980213089802E-3</v>
      </c>
      <c r="J534" s="5">
        <f>SUMIFS(base_de_dados!$T:$T,base_de_dados!$B:$B,$B534,base_de_dados!$G:$G,J$61,base_de_dados!$H:$H,$L$1,base_de_dados!$C:$C,$A534,base_de_dados!$M:$M,"&lt;=2010",base_de_dados!$O:$O,"&gt;=40543")</f>
        <v>0</v>
      </c>
      <c r="K534" s="32">
        <f t="shared" si="12"/>
        <v>2.1308980213089802E-3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SUMIFS(base_de_dados!$T:$T,base_de_dados!$B:$B,$B535,base_de_dados!$G:$G,C$61,base_de_dados!$H:$H,$L$1,base_de_dados!$C:$C,$A535,base_de_dados!$M:$M,"&lt;=2010",base_de_dados!$O:$O,"&gt;=40543")</f>
        <v>0</v>
      </c>
      <c r="D535" s="5">
        <f>SUMIFS(base_de_dados!$T:$T,base_de_dados!$B:$B,$B535,base_de_dados!$G:$G,D$61,base_de_dados!$H:$H,$L$1,base_de_dados!$C:$C,$A535,base_de_dados!$M:$M,"&lt;=2010",base_de_dados!$O:$O,"&gt;=40543")</f>
        <v>0</v>
      </c>
      <c r="E535" s="5">
        <f>SUMIFS(base_de_dados!$T:$T,base_de_dados!$B:$B,$B535,base_de_dados!$G:$G,E$61,base_de_dados!$H:$H,$L$1,base_de_dados!$C:$C,$A535,base_de_dados!$M:$M,"&lt;=2010",base_de_dados!$O:$O,"&gt;=40543")</f>
        <v>0</v>
      </c>
      <c r="F535" s="5">
        <f>SUMIFS(base_de_dados!$T:$T,base_de_dados!$B:$B,$B535,base_de_dados!$G:$G,F$61,base_de_dados!$H:$H,$L$1,base_de_dados!$C:$C,$A535,base_de_dados!$M:$M,"&lt;=2010",base_de_dados!$O:$O,"&gt;=40543")</f>
        <v>0</v>
      </c>
      <c r="G535" s="5">
        <f>SUMIFS(base_de_dados!$T:$T,base_de_dados!$B:$B,$B535,base_de_dados!$G:$G,G$61,base_de_dados!$H:$H,$L$1,base_de_dados!$C:$C,$A535,base_de_dados!$M:$M,"&lt;=2010",base_de_dados!$O:$O,"&gt;=40543")</f>
        <v>0</v>
      </c>
      <c r="H535" s="5">
        <f>SUMIFS(base_de_dados!$T:$T,base_de_dados!$B:$B,$B535,base_de_dados!$G:$G,H$61,base_de_dados!$H:$H,$L$1,base_de_dados!$C:$C,$A535,base_de_dados!$M:$M,"&lt;=2010",base_de_dados!$O:$O,"&gt;=40543")</f>
        <v>0</v>
      </c>
      <c r="I535" s="5">
        <f>SUMIFS(base_de_dados!$T:$T,base_de_dados!$B:$B,$B535,base_de_dados!$G:$G,I$61,base_de_dados!$H:$H,$L$1,base_de_dados!$C:$C,$A535,base_de_dados!$M:$M,"&lt;=2010",base_de_dados!$O:$O,"&gt;=40543")</f>
        <v>0</v>
      </c>
      <c r="J535" s="5">
        <f>SUMIFS(base_de_dados!$T:$T,base_de_dados!$B:$B,$B535,base_de_dados!$G:$G,J$61,base_de_dados!$H:$H,$L$1,base_de_dados!$C:$C,$A535,base_de_dados!$M:$M,"&lt;=2010",base_de_dados!$O:$O,"&gt;=40543")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SUMIFS(base_de_dados!$T:$T,base_de_dados!$B:$B,$B536,base_de_dados!$G:$G,C$61,base_de_dados!$H:$H,$L$1,base_de_dados!$C:$C,$A536,base_de_dados!$M:$M,"&lt;=2010",base_de_dados!$O:$O,"&gt;=40543")</f>
        <v>0</v>
      </c>
      <c r="D536" s="5">
        <f>SUMIFS(base_de_dados!$T:$T,base_de_dados!$B:$B,$B536,base_de_dados!$G:$G,D$61,base_de_dados!$H:$H,$L$1,base_de_dados!$C:$C,$A536,base_de_dados!$M:$M,"&lt;=2010",base_de_dados!$O:$O,"&gt;=40543")</f>
        <v>0</v>
      </c>
      <c r="E536" s="5">
        <f>SUMIFS(base_de_dados!$T:$T,base_de_dados!$B:$B,$B536,base_de_dados!$G:$G,E$61,base_de_dados!$H:$H,$L$1,base_de_dados!$C:$C,$A536,base_de_dados!$M:$M,"&lt;=2010",base_de_dados!$O:$O,"&gt;=40543")</f>
        <v>0</v>
      </c>
      <c r="F536" s="5">
        <f>SUMIFS(base_de_dados!$T:$T,base_de_dados!$B:$B,$B536,base_de_dados!$G:$G,F$61,base_de_dados!$H:$H,$L$1,base_de_dados!$C:$C,$A536,base_de_dados!$M:$M,"&lt;=2010",base_de_dados!$O:$O,"&gt;=40543")</f>
        <v>0</v>
      </c>
      <c r="G536" s="5">
        <f>SUMIFS(base_de_dados!$T:$T,base_de_dados!$B:$B,$B536,base_de_dados!$G:$G,G$61,base_de_dados!$H:$H,$L$1,base_de_dados!$C:$C,$A536,base_de_dados!$M:$M,"&lt;=2010",base_de_dados!$O:$O,"&gt;=40543")</f>
        <v>0</v>
      </c>
      <c r="H536" s="5">
        <f>SUMIFS(base_de_dados!$T:$T,base_de_dados!$B:$B,$B536,base_de_dados!$G:$G,H$61,base_de_dados!$H:$H,$L$1,base_de_dados!$C:$C,$A536,base_de_dados!$M:$M,"&lt;=2010",base_de_dados!$O:$O,"&gt;=40543")</f>
        <v>0</v>
      </c>
      <c r="I536" s="5">
        <f>SUMIFS(base_de_dados!$T:$T,base_de_dados!$B:$B,$B536,base_de_dados!$G:$G,I$61,base_de_dados!$H:$H,$L$1,base_de_dados!$C:$C,$A536,base_de_dados!$M:$M,"&lt;=2010",base_de_dados!$O:$O,"&gt;=40543")</f>
        <v>0</v>
      </c>
      <c r="J536" s="5">
        <f>SUMIFS(base_de_dados!$T:$T,base_de_dados!$B:$B,$B536,base_de_dados!$G:$G,J$61,base_de_dados!$H:$H,$L$1,base_de_dados!$C:$C,$A536,base_de_dados!$M:$M,"&lt;=2010",base_de_dados!$O:$O,"&gt;=40543")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SUMIFS(base_de_dados!$T:$T,base_de_dados!$B:$B,$B537,base_de_dados!$G:$G,C$61,base_de_dados!$H:$H,$L$1,base_de_dados!$C:$C,$A537,base_de_dados!$M:$M,"&lt;=2010",base_de_dados!$O:$O,"&gt;=40543")</f>
        <v>0</v>
      </c>
      <c r="D537" s="5">
        <f>SUMIFS(base_de_dados!$T:$T,base_de_dados!$B:$B,$B537,base_de_dados!$G:$G,D$61,base_de_dados!$H:$H,$L$1,base_de_dados!$C:$C,$A537,base_de_dados!$M:$M,"&lt;=2010",base_de_dados!$O:$O,"&gt;=40543")</f>
        <v>0</v>
      </c>
      <c r="E537" s="5">
        <f>SUMIFS(base_de_dados!$T:$T,base_de_dados!$B:$B,$B537,base_de_dados!$G:$G,E$61,base_de_dados!$H:$H,$L$1,base_de_dados!$C:$C,$A537,base_de_dados!$M:$M,"&lt;=2010",base_de_dados!$O:$O,"&gt;=40543")</f>
        <v>0</v>
      </c>
      <c r="F537" s="5">
        <f>SUMIFS(base_de_dados!$T:$T,base_de_dados!$B:$B,$B537,base_de_dados!$G:$G,F$61,base_de_dados!$H:$H,$L$1,base_de_dados!$C:$C,$A537,base_de_dados!$M:$M,"&lt;=2010",base_de_dados!$O:$O,"&gt;=40543")</f>
        <v>0</v>
      </c>
      <c r="G537" s="5">
        <f>SUMIFS(base_de_dados!$T:$T,base_de_dados!$B:$B,$B537,base_de_dados!$G:$G,G$61,base_de_dados!$H:$H,$L$1,base_de_dados!$C:$C,$A537,base_de_dados!$M:$M,"&lt;=2010",base_de_dados!$O:$O,"&gt;=40543")</f>
        <v>0</v>
      </c>
      <c r="H537" s="5">
        <f>SUMIFS(base_de_dados!$T:$T,base_de_dados!$B:$B,$B537,base_de_dados!$G:$G,H$61,base_de_dados!$H:$H,$L$1,base_de_dados!$C:$C,$A537,base_de_dados!$M:$M,"&lt;=2010",base_de_dados!$O:$O,"&gt;=40543")</f>
        <v>0</v>
      </c>
      <c r="I537" s="5">
        <f>SUMIFS(base_de_dados!$T:$T,base_de_dados!$B:$B,$B537,base_de_dados!$G:$G,I$61,base_de_dados!$H:$H,$L$1,base_de_dados!$C:$C,$A537,base_de_dados!$M:$M,"&lt;=2010",base_de_dados!$O:$O,"&gt;=40543")</f>
        <v>0</v>
      </c>
      <c r="J537" s="5">
        <f>SUMIFS(base_de_dados!$T:$T,base_de_dados!$B:$B,$B537,base_de_dados!$G:$G,J$61,base_de_dados!$H:$H,$L$1,base_de_dados!$C:$C,$A537,base_de_dados!$M:$M,"&lt;=2010",base_de_dados!$O:$O,"&gt;=40543")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SUMIFS(base_de_dados!$T:$T,base_de_dados!$B:$B,$B538,base_de_dados!$G:$G,C$61,base_de_dados!$H:$H,$L$1,base_de_dados!$C:$C,$A538,base_de_dados!$M:$M,"&lt;=2010",base_de_dados!$O:$O,"&gt;=40543")</f>
        <v>0</v>
      </c>
      <c r="D538" s="5">
        <f>SUMIFS(base_de_dados!$T:$T,base_de_dados!$B:$B,$B538,base_de_dados!$G:$G,D$61,base_de_dados!$H:$H,$L$1,base_de_dados!$C:$C,$A538,base_de_dados!$M:$M,"&lt;=2010",base_de_dados!$O:$O,"&gt;=40543")</f>
        <v>0</v>
      </c>
      <c r="E538" s="5">
        <f>SUMIFS(base_de_dados!$T:$T,base_de_dados!$B:$B,$B538,base_de_dados!$G:$G,E$61,base_de_dados!$H:$H,$L$1,base_de_dados!$C:$C,$A538,base_de_dados!$M:$M,"&lt;=2010",base_de_dados!$O:$O,"&gt;=40543")</f>
        <v>0</v>
      </c>
      <c r="F538" s="5">
        <f>SUMIFS(base_de_dados!$T:$T,base_de_dados!$B:$B,$B538,base_de_dados!$G:$G,F$61,base_de_dados!$H:$H,$L$1,base_de_dados!$C:$C,$A538,base_de_dados!$M:$M,"&lt;=2010",base_de_dados!$O:$O,"&gt;=40543")</f>
        <v>0</v>
      </c>
      <c r="G538" s="5">
        <f>SUMIFS(base_de_dados!$T:$T,base_de_dados!$B:$B,$B538,base_de_dados!$G:$G,G$61,base_de_dados!$H:$H,$L$1,base_de_dados!$C:$C,$A538,base_de_dados!$M:$M,"&lt;=2010",base_de_dados!$O:$O,"&gt;=40543")</f>
        <v>0</v>
      </c>
      <c r="H538" s="5">
        <f>SUMIFS(base_de_dados!$T:$T,base_de_dados!$B:$B,$B538,base_de_dados!$G:$G,H$61,base_de_dados!$H:$H,$L$1,base_de_dados!$C:$C,$A538,base_de_dados!$M:$M,"&lt;=2010",base_de_dados!$O:$O,"&gt;=40543")</f>
        <v>0</v>
      </c>
      <c r="I538" s="5">
        <f>SUMIFS(base_de_dados!$T:$T,base_de_dados!$B:$B,$B538,base_de_dados!$G:$G,I$61,base_de_dados!$H:$H,$L$1,base_de_dados!$C:$C,$A538,base_de_dados!$M:$M,"&lt;=2010",base_de_dados!$O:$O,"&gt;=40543")</f>
        <v>0</v>
      </c>
      <c r="J538" s="5">
        <f>SUMIFS(base_de_dados!$T:$T,base_de_dados!$B:$B,$B538,base_de_dados!$G:$G,J$61,base_de_dados!$H:$H,$L$1,base_de_dados!$C:$C,$A538,base_de_dados!$M:$M,"&lt;=2010",base_de_dados!$O:$O,"&gt;=40543")</f>
        <v>0</v>
      </c>
      <c r="K538" s="32">
        <f t="shared" si="12"/>
        <v>0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SUMIFS(base_de_dados!$T:$T,base_de_dados!$B:$B,$B539,base_de_dados!$G:$G,C$61,base_de_dados!$H:$H,$L$1,base_de_dados!$C:$C,$A539,base_de_dados!$M:$M,"&lt;=2010",base_de_dados!$O:$O,"&gt;=40543")</f>
        <v>0</v>
      </c>
      <c r="D539" s="5">
        <f>SUMIFS(base_de_dados!$T:$T,base_de_dados!$B:$B,$B539,base_de_dados!$G:$G,D$61,base_de_dados!$H:$H,$L$1,base_de_dados!$C:$C,$A539,base_de_dados!$M:$M,"&lt;=2010",base_de_dados!$O:$O,"&gt;=40543")</f>
        <v>0</v>
      </c>
      <c r="E539" s="5">
        <f>SUMIFS(base_de_dados!$T:$T,base_de_dados!$B:$B,$B539,base_de_dados!$G:$G,E$61,base_de_dados!$H:$H,$L$1,base_de_dados!$C:$C,$A539,base_de_dados!$M:$M,"&lt;=2010",base_de_dados!$O:$O,"&gt;=40543")</f>
        <v>0</v>
      </c>
      <c r="F539" s="5">
        <f>SUMIFS(base_de_dados!$T:$T,base_de_dados!$B:$B,$B539,base_de_dados!$G:$G,F$61,base_de_dados!$H:$H,$L$1,base_de_dados!$C:$C,$A539,base_de_dados!$M:$M,"&lt;=2010",base_de_dados!$O:$O,"&gt;=40543")</f>
        <v>0</v>
      </c>
      <c r="G539" s="5">
        <f>SUMIFS(base_de_dados!$T:$T,base_de_dados!$B:$B,$B539,base_de_dados!$G:$G,G$61,base_de_dados!$H:$H,$L$1,base_de_dados!$C:$C,$A539,base_de_dados!$M:$M,"&lt;=2010",base_de_dados!$O:$O,"&gt;=40543")</f>
        <v>0</v>
      </c>
      <c r="H539" s="5">
        <f>SUMIFS(base_de_dados!$T:$T,base_de_dados!$B:$B,$B539,base_de_dados!$G:$G,H$61,base_de_dados!$H:$H,$L$1,base_de_dados!$C:$C,$A539,base_de_dados!$M:$M,"&lt;=2010",base_de_dados!$O:$O,"&gt;=40543")</f>
        <v>0</v>
      </c>
      <c r="I539" s="5">
        <f>SUMIFS(base_de_dados!$T:$T,base_de_dados!$B:$B,$B539,base_de_dados!$G:$G,I$61,base_de_dados!$H:$H,$L$1,base_de_dados!$C:$C,$A539,base_de_dados!$M:$M,"&lt;=2010",base_de_dados!$O:$O,"&gt;=40543")</f>
        <v>0</v>
      </c>
      <c r="J539" s="5">
        <f>SUMIFS(base_de_dados!$T:$T,base_de_dados!$B:$B,$B539,base_de_dados!$G:$G,J$61,base_de_dados!$H:$H,$L$1,base_de_dados!$C:$C,$A539,base_de_dados!$M:$M,"&lt;=2010",base_de_dados!$O:$O,"&gt;=40543")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SUMIFS(base_de_dados!$T:$T,base_de_dados!$B:$B,$B540,base_de_dados!$G:$G,C$61,base_de_dados!$H:$H,$L$1,base_de_dados!$C:$C,$A540,base_de_dados!$M:$M,"&lt;=2010",base_de_dados!$O:$O,"&gt;=40543")</f>
        <v>0</v>
      </c>
      <c r="D540" s="5">
        <f>SUMIFS(base_de_dados!$T:$T,base_de_dados!$B:$B,$B540,base_de_dados!$G:$G,D$61,base_de_dados!$H:$H,$L$1,base_de_dados!$C:$C,$A540,base_de_dados!$M:$M,"&lt;=2010",base_de_dados!$O:$O,"&gt;=40543")</f>
        <v>0</v>
      </c>
      <c r="E540" s="5">
        <f>SUMIFS(base_de_dados!$T:$T,base_de_dados!$B:$B,$B540,base_de_dados!$G:$G,E$61,base_de_dados!$H:$H,$L$1,base_de_dados!$C:$C,$A540,base_de_dados!$M:$M,"&lt;=2010",base_de_dados!$O:$O,"&gt;=40543")</f>
        <v>0</v>
      </c>
      <c r="F540" s="5">
        <f>SUMIFS(base_de_dados!$T:$T,base_de_dados!$B:$B,$B540,base_de_dados!$G:$G,F$61,base_de_dados!$H:$H,$L$1,base_de_dados!$C:$C,$A540,base_de_dados!$M:$M,"&lt;=2010",base_de_dados!$O:$O,"&gt;=40543")</f>
        <v>0</v>
      </c>
      <c r="G540" s="5">
        <f>SUMIFS(base_de_dados!$T:$T,base_de_dados!$B:$B,$B540,base_de_dados!$G:$G,G$61,base_de_dados!$H:$H,$L$1,base_de_dados!$C:$C,$A540,base_de_dados!$M:$M,"&lt;=2010",base_de_dados!$O:$O,"&gt;=40543")</f>
        <v>0</v>
      </c>
      <c r="H540" s="5">
        <f>SUMIFS(base_de_dados!$T:$T,base_de_dados!$B:$B,$B540,base_de_dados!$G:$G,H$61,base_de_dados!$H:$H,$L$1,base_de_dados!$C:$C,$A540,base_de_dados!$M:$M,"&lt;=2010",base_de_dados!$O:$O,"&gt;=40543")</f>
        <v>0</v>
      </c>
      <c r="I540" s="5">
        <f>SUMIFS(base_de_dados!$T:$T,base_de_dados!$B:$B,$B540,base_de_dados!$G:$G,I$61,base_de_dados!$H:$H,$L$1,base_de_dados!$C:$C,$A540,base_de_dados!$M:$M,"&lt;=2010",base_de_dados!$O:$O,"&gt;=40543")</f>
        <v>0</v>
      </c>
      <c r="J540" s="5">
        <f>SUMIFS(base_de_dados!$T:$T,base_de_dados!$B:$B,$B540,base_de_dados!$G:$G,J$61,base_de_dados!$H:$H,$L$1,base_de_dados!$C:$C,$A540,base_de_dados!$M:$M,"&lt;=2010",base_de_dados!$O:$O,"&gt;=40543")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SUMIFS(base_de_dados!$T:$T,base_de_dados!$B:$B,$B541,base_de_dados!$G:$G,C$61,base_de_dados!$H:$H,$L$1,base_de_dados!$C:$C,$A541,base_de_dados!$M:$M,"&lt;=2010",base_de_dados!$O:$O,"&gt;=40543")</f>
        <v>0.21388888888888888</v>
      </c>
      <c r="D541" s="5">
        <f>SUMIFS(base_de_dados!$T:$T,base_de_dados!$B:$B,$B541,base_de_dados!$G:$G,D$61,base_de_dados!$H:$H,$L$1,base_de_dados!$C:$C,$A541,base_de_dados!$M:$M,"&lt;=2010",base_de_dados!$O:$O,"&gt;=40543")</f>
        <v>0</v>
      </c>
      <c r="E541" s="5">
        <f>SUMIFS(base_de_dados!$T:$T,base_de_dados!$B:$B,$B541,base_de_dados!$G:$G,E$61,base_de_dados!$H:$H,$L$1,base_de_dados!$C:$C,$A541,base_de_dados!$M:$M,"&lt;=2010",base_de_dados!$O:$O,"&gt;=40543")</f>
        <v>7.3761643835616425E-2</v>
      </c>
      <c r="F541" s="5">
        <f>SUMIFS(base_de_dados!$T:$T,base_de_dados!$B:$B,$B541,base_de_dados!$G:$G,F$61,base_de_dados!$H:$H,$L$1,base_de_dados!$C:$C,$A541,base_de_dados!$M:$M,"&lt;=2010",base_de_dados!$O:$O,"&gt;=40543")</f>
        <v>1.4967021816336884E-2</v>
      </c>
      <c r="G541" s="5">
        <f>SUMIFS(base_de_dados!$T:$T,base_de_dados!$B:$B,$B541,base_de_dados!$G:$G,G$61,base_de_dados!$H:$H,$L$1,base_de_dados!$C:$C,$A541,base_de_dados!$M:$M,"&lt;=2010",base_de_dados!$O:$O,"&gt;=40543")</f>
        <v>0</v>
      </c>
      <c r="H541" s="5">
        <f>SUMIFS(base_de_dados!$T:$T,base_de_dados!$B:$B,$B541,base_de_dados!$G:$G,H$61,base_de_dados!$H:$H,$L$1,base_de_dados!$C:$C,$A541,base_de_dados!$M:$M,"&lt;=2010",base_de_dados!$O:$O,"&gt;=40543")</f>
        <v>0</v>
      </c>
      <c r="I541" s="5">
        <f>SUMIFS(base_de_dados!$T:$T,base_de_dados!$B:$B,$B541,base_de_dados!$G:$G,I$61,base_de_dados!$H:$H,$L$1,base_de_dados!$C:$C,$A541,base_de_dados!$M:$M,"&lt;=2010",base_de_dados!$O:$O,"&gt;=40543")</f>
        <v>0</v>
      </c>
      <c r="J541" s="5">
        <f>SUMIFS(base_de_dados!$T:$T,base_de_dados!$B:$B,$B541,base_de_dados!$G:$G,J$61,base_de_dados!$H:$H,$L$1,base_de_dados!$C:$C,$A541,base_de_dados!$M:$M,"&lt;=2010",base_de_dados!$O:$O,"&gt;=40543")</f>
        <v>0</v>
      </c>
      <c r="K541" s="32">
        <f t="shared" si="12"/>
        <v>0.30261755454084216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SUMIFS(base_de_dados!$T:$T,base_de_dados!$B:$B,$B542,base_de_dados!$G:$G,C$61,base_de_dados!$H:$H,$L$1,base_de_dados!$C:$C,$A542,base_de_dados!$M:$M,"&lt;=2010",base_de_dados!$O:$O,"&gt;=40543")</f>
        <v>0</v>
      </c>
      <c r="D542" s="5">
        <f>SUMIFS(base_de_dados!$T:$T,base_de_dados!$B:$B,$B542,base_de_dados!$G:$G,D$61,base_de_dados!$H:$H,$L$1,base_de_dados!$C:$C,$A542,base_de_dados!$M:$M,"&lt;=2010",base_de_dados!$O:$O,"&gt;=40543")</f>
        <v>0</v>
      </c>
      <c r="E542" s="5">
        <f>SUMIFS(base_de_dados!$T:$T,base_de_dados!$B:$B,$B542,base_de_dados!$G:$G,E$61,base_de_dados!$H:$H,$L$1,base_de_dados!$C:$C,$A542,base_de_dados!$M:$M,"&lt;=2010",base_de_dados!$O:$O,"&gt;=40543")</f>
        <v>0</v>
      </c>
      <c r="F542" s="5">
        <f>SUMIFS(base_de_dados!$T:$T,base_de_dados!$B:$B,$B542,base_de_dados!$G:$G,F$61,base_de_dados!$H:$H,$L$1,base_de_dados!$C:$C,$A542,base_de_dados!$M:$M,"&lt;=2010",base_de_dados!$O:$O,"&gt;=40543")</f>
        <v>0</v>
      </c>
      <c r="G542" s="5">
        <f>SUMIFS(base_de_dados!$T:$T,base_de_dados!$B:$B,$B542,base_de_dados!$G:$G,G$61,base_de_dados!$H:$H,$L$1,base_de_dados!$C:$C,$A542,base_de_dados!$M:$M,"&lt;=2010",base_de_dados!$O:$O,"&gt;=40543")</f>
        <v>0</v>
      </c>
      <c r="H542" s="5">
        <f>SUMIFS(base_de_dados!$T:$T,base_de_dados!$B:$B,$B542,base_de_dados!$G:$G,H$61,base_de_dados!$H:$H,$L$1,base_de_dados!$C:$C,$A542,base_de_dados!$M:$M,"&lt;=2010",base_de_dados!$O:$O,"&gt;=40543")</f>
        <v>0</v>
      </c>
      <c r="I542" s="5">
        <f>SUMIFS(base_de_dados!$T:$T,base_de_dados!$B:$B,$B542,base_de_dados!$G:$G,I$61,base_de_dados!$H:$H,$L$1,base_de_dados!$C:$C,$A542,base_de_dados!$M:$M,"&lt;=2010",base_de_dados!$O:$O,"&gt;=40543")</f>
        <v>0</v>
      </c>
      <c r="J542" s="5">
        <f>SUMIFS(base_de_dados!$T:$T,base_de_dados!$B:$B,$B542,base_de_dados!$G:$G,J$61,base_de_dados!$H:$H,$L$1,base_de_dados!$C:$C,$A542,base_de_dados!$M:$M,"&lt;=2010",base_de_dados!$O:$O,"&gt;=40543")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SUMIFS(base_de_dados!$T:$T,base_de_dados!$B:$B,$B543,base_de_dados!$G:$G,C$61,base_de_dados!$H:$H,$L$1,base_de_dados!$C:$C,$A543,base_de_dados!$M:$M,"&lt;=2010",base_de_dados!$O:$O,"&gt;=40543")</f>
        <v>0</v>
      </c>
      <c r="D543" s="5">
        <f>SUMIFS(base_de_dados!$T:$T,base_de_dados!$B:$B,$B543,base_de_dados!$G:$G,D$61,base_de_dados!$H:$H,$L$1,base_de_dados!$C:$C,$A543,base_de_dados!$M:$M,"&lt;=2010",base_de_dados!$O:$O,"&gt;=40543")</f>
        <v>0</v>
      </c>
      <c r="E543" s="5">
        <f>SUMIFS(base_de_dados!$T:$T,base_de_dados!$B:$B,$B543,base_de_dados!$G:$G,E$61,base_de_dados!$H:$H,$L$1,base_de_dados!$C:$C,$A543,base_de_dados!$M:$M,"&lt;=2010",base_de_dados!$O:$O,"&gt;=40543")</f>
        <v>0</v>
      </c>
      <c r="F543" s="5">
        <f>SUMIFS(base_de_dados!$T:$T,base_de_dados!$B:$B,$B543,base_de_dados!$G:$G,F$61,base_de_dados!$H:$H,$L$1,base_de_dados!$C:$C,$A543,base_de_dados!$M:$M,"&lt;=2010",base_de_dados!$O:$O,"&gt;=40543")</f>
        <v>0</v>
      </c>
      <c r="G543" s="5">
        <f>SUMIFS(base_de_dados!$T:$T,base_de_dados!$B:$B,$B543,base_de_dados!$G:$G,G$61,base_de_dados!$H:$H,$L$1,base_de_dados!$C:$C,$A543,base_de_dados!$M:$M,"&lt;=2010",base_de_dados!$O:$O,"&gt;=40543")</f>
        <v>0</v>
      </c>
      <c r="H543" s="5">
        <f>SUMIFS(base_de_dados!$T:$T,base_de_dados!$B:$B,$B543,base_de_dados!$G:$G,H$61,base_de_dados!$H:$H,$L$1,base_de_dados!$C:$C,$A543,base_de_dados!$M:$M,"&lt;=2010",base_de_dados!$O:$O,"&gt;=40543")</f>
        <v>0</v>
      </c>
      <c r="I543" s="5">
        <f>SUMIFS(base_de_dados!$T:$T,base_de_dados!$B:$B,$B543,base_de_dados!$G:$G,I$61,base_de_dados!$H:$H,$L$1,base_de_dados!$C:$C,$A543,base_de_dados!$M:$M,"&lt;=2010",base_de_dados!$O:$O,"&gt;=40543")</f>
        <v>0</v>
      </c>
      <c r="J543" s="5">
        <f>SUMIFS(base_de_dados!$T:$T,base_de_dados!$B:$B,$B543,base_de_dados!$G:$G,J$61,base_de_dados!$H:$H,$L$1,base_de_dados!$C:$C,$A543,base_de_dados!$M:$M,"&lt;=2010",base_de_dados!$O:$O,"&gt;=40543")</f>
        <v>0</v>
      </c>
      <c r="K543" s="32">
        <f t="shared" si="12"/>
        <v>0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SUMIFS(base_de_dados!$T:$T,base_de_dados!$B:$B,$B544,base_de_dados!$G:$G,C$61,base_de_dados!$H:$H,$L$1,base_de_dados!$C:$C,$A544,base_de_dados!$M:$M,"&lt;=2010",base_de_dados!$O:$O,"&gt;=40543")</f>
        <v>0</v>
      </c>
      <c r="D544" s="5">
        <f>SUMIFS(base_de_dados!$T:$T,base_de_dados!$B:$B,$B544,base_de_dados!$G:$G,D$61,base_de_dados!$H:$H,$L$1,base_de_dados!$C:$C,$A544,base_de_dados!$M:$M,"&lt;=2010",base_de_dados!$O:$O,"&gt;=40543")</f>
        <v>0</v>
      </c>
      <c r="E544" s="5">
        <f>SUMIFS(base_de_dados!$T:$T,base_de_dados!$B:$B,$B544,base_de_dados!$G:$G,E$61,base_de_dados!$H:$H,$L$1,base_de_dados!$C:$C,$A544,base_de_dados!$M:$M,"&lt;=2010",base_de_dados!$O:$O,"&gt;=40543")</f>
        <v>0</v>
      </c>
      <c r="F544" s="5">
        <f>SUMIFS(base_de_dados!$T:$T,base_de_dados!$B:$B,$B544,base_de_dados!$G:$G,F$61,base_de_dados!$H:$H,$L$1,base_de_dados!$C:$C,$A544,base_de_dados!$M:$M,"&lt;=2010",base_de_dados!$O:$O,"&gt;=40543")</f>
        <v>0</v>
      </c>
      <c r="G544" s="5">
        <f>SUMIFS(base_de_dados!$T:$T,base_de_dados!$B:$B,$B544,base_de_dados!$G:$G,G$61,base_de_dados!$H:$H,$L$1,base_de_dados!$C:$C,$A544,base_de_dados!$M:$M,"&lt;=2010",base_de_dados!$O:$O,"&gt;=40543")</f>
        <v>0</v>
      </c>
      <c r="H544" s="5">
        <f>SUMIFS(base_de_dados!$T:$T,base_de_dados!$B:$B,$B544,base_de_dados!$G:$G,H$61,base_de_dados!$H:$H,$L$1,base_de_dados!$C:$C,$A544,base_de_dados!$M:$M,"&lt;=2010",base_de_dados!$O:$O,"&gt;=40543")</f>
        <v>0</v>
      </c>
      <c r="I544" s="5">
        <f>SUMIFS(base_de_dados!$T:$T,base_de_dados!$B:$B,$B544,base_de_dados!$G:$G,I$61,base_de_dados!$H:$H,$L$1,base_de_dados!$C:$C,$A544,base_de_dados!$M:$M,"&lt;=2010",base_de_dados!$O:$O,"&gt;=40543")</f>
        <v>0</v>
      </c>
      <c r="J544" s="5">
        <f>SUMIFS(base_de_dados!$T:$T,base_de_dados!$B:$B,$B544,base_de_dados!$G:$G,J$61,base_de_dados!$H:$H,$L$1,base_de_dados!$C:$C,$A544,base_de_dados!$M:$M,"&lt;=2010",base_de_dados!$O:$O,"&gt;=40543")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SUMIFS(base_de_dados!$T:$T,base_de_dados!$B:$B,$B545,base_de_dados!$G:$G,C$61,base_de_dados!$H:$H,$L$1,base_de_dados!$C:$C,$A545,base_de_dados!$M:$M,"&lt;=2010",base_de_dados!$O:$O,"&gt;=40543")</f>
        <v>0</v>
      </c>
      <c r="D545" s="5">
        <f>SUMIFS(base_de_dados!$T:$T,base_de_dados!$B:$B,$B545,base_de_dados!$G:$G,D$61,base_de_dados!$H:$H,$L$1,base_de_dados!$C:$C,$A545,base_de_dados!$M:$M,"&lt;=2010",base_de_dados!$O:$O,"&gt;=40543")</f>
        <v>0</v>
      </c>
      <c r="E545" s="5">
        <f>SUMIFS(base_de_dados!$T:$T,base_de_dados!$B:$B,$B545,base_de_dados!$G:$G,E$61,base_de_dados!$H:$H,$L$1,base_de_dados!$C:$C,$A545,base_de_dados!$M:$M,"&lt;=2010",base_de_dados!$O:$O,"&gt;=40543")</f>
        <v>0</v>
      </c>
      <c r="F545" s="5">
        <f>SUMIFS(base_de_dados!$T:$T,base_de_dados!$B:$B,$B545,base_de_dados!$G:$G,F$61,base_de_dados!$H:$H,$L$1,base_de_dados!$C:$C,$A545,base_de_dados!$M:$M,"&lt;=2010",base_de_dados!$O:$O,"&gt;=40543")</f>
        <v>0</v>
      </c>
      <c r="G545" s="5">
        <f>SUMIFS(base_de_dados!$T:$T,base_de_dados!$B:$B,$B545,base_de_dados!$G:$G,G$61,base_de_dados!$H:$H,$L$1,base_de_dados!$C:$C,$A545,base_de_dados!$M:$M,"&lt;=2010",base_de_dados!$O:$O,"&gt;=40543")</f>
        <v>0</v>
      </c>
      <c r="H545" s="5">
        <f>SUMIFS(base_de_dados!$T:$T,base_de_dados!$B:$B,$B545,base_de_dados!$G:$G,H$61,base_de_dados!$H:$H,$L$1,base_de_dados!$C:$C,$A545,base_de_dados!$M:$M,"&lt;=2010",base_de_dados!$O:$O,"&gt;=40543")</f>
        <v>0</v>
      </c>
      <c r="I545" s="5">
        <f>SUMIFS(base_de_dados!$T:$T,base_de_dados!$B:$B,$B545,base_de_dados!$G:$G,I$61,base_de_dados!$H:$H,$L$1,base_de_dados!$C:$C,$A545,base_de_dados!$M:$M,"&lt;=2010",base_de_dados!$O:$O,"&gt;=40543")</f>
        <v>0</v>
      </c>
      <c r="J545" s="5">
        <f>SUMIFS(base_de_dados!$T:$T,base_de_dados!$B:$B,$B545,base_de_dados!$G:$G,J$61,base_de_dados!$H:$H,$L$1,base_de_dados!$C:$C,$A545,base_de_dados!$M:$M,"&lt;=2010",base_de_dados!$O:$O,"&gt;=40543")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SUMIFS(base_de_dados!$T:$T,base_de_dados!$B:$B,$B546,base_de_dados!$G:$G,C$61,base_de_dados!$H:$H,$L$1,base_de_dados!$C:$C,$A546,base_de_dados!$M:$M,"&lt;=2010",base_de_dados!$O:$O,"&gt;=40543")</f>
        <v>0</v>
      </c>
      <c r="D546" s="5">
        <f>SUMIFS(base_de_dados!$T:$T,base_de_dados!$B:$B,$B546,base_de_dados!$G:$G,D$61,base_de_dados!$H:$H,$L$1,base_de_dados!$C:$C,$A546,base_de_dados!$M:$M,"&lt;=2010",base_de_dados!$O:$O,"&gt;=40543")</f>
        <v>0</v>
      </c>
      <c r="E546" s="5">
        <f>SUMIFS(base_de_dados!$T:$T,base_de_dados!$B:$B,$B546,base_de_dados!$G:$G,E$61,base_de_dados!$H:$H,$L$1,base_de_dados!$C:$C,$A546,base_de_dados!$M:$M,"&lt;=2010",base_de_dados!$O:$O,"&gt;=40543")</f>
        <v>0</v>
      </c>
      <c r="F546" s="5">
        <f>SUMIFS(base_de_dados!$T:$T,base_de_dados!$B:$B,$B546,base_de_dados!$G:$G,F$61,base_de_dados!$H:$H,$L$1,base_de_dados!$C:$C,$A546,base_de_dados!$M:$M,"&lt;=2010",base_de_dados!$O:$O,"&gt;=40543")</f>
        <v>0</v>
      </c>
      <c r="G546" s="5">
        <f>SUMIFS(base_de_dados!$T:$T,base_de_dados!$B:$B,$B546,base_de_dados!$G:$G,G$61,base_de_dados!$H:$H,$L$1,base_de_dados!$C:$C,$A546,base_de_dados!$M:$M,"&lt;=2010",base_de_dados!$O:$O,"&gt;=40543")</f>
        <v>0</v>
      </c>
      <c r="H546" s="5">
        <f>SUMIFS(base_de_dados!$T:$T,base_de_dados!$B:$B,$B546,base_de_dados!$G:$G,H$61,base_de_dados!$H:$H,$L$1,base_de_dados!$C:$C,$A546,base_de_dados!$M:$M,"&lt;=2010",base_de_dados!$O:$O,"&gt;=40543")</f>
        <v>0</v>
      </c>
      <c r="I546" s="5">
        <f>SUMIFS(base_de_dados!$T:$T,base_de_dados!$B:$B,$B546,base_de_dados!$G:$G,I$61,base_de_dados!$H:$H,$L$1,base_de_dados!$C:$C,$A546,base_de_dados!$M:$M,"&lt;=2010",base_de_dados!$O:$O,"&gt;=40543")</f>
        <v>0</v>
      </c>
      <c r="J546" s="5">
        <f>SUMIFS(base_de_dados!$T:$T,base_de_dados!$B:$B,$B546,base_de_dados!$G:$G,J$61,base_de_dados!$H:$H,$L$1,base_de_dados!$C:$C,$A546,base_de_dados!$M:$M,"&lt;=2010",base_de_dados!$O:$O,"&gt;=40543")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SUMIFS(base_de_dados!$T:$T,base_de_dados!$B:$B,$B547,base_de_dados!$G:$G,C$61,base_de_dados!$H:$H,$L$1,base_de_dados!$C:$C,$A547,base_de_dados!$M:$M,"&lt;=2010",base_de_dados!$O:$O,"&gt;=40543")</f>
        <v>0</v>
      </c>
      <c r="D547" s="5">
        <f>SUMIFS(base_de_dados!$T:$T,base_de_dados!$B:$B,$B547,base_de_dados!$G:$G,D$61,base_de_dados!$H:$H,$L$1,base_de_dados!$C:$C,$A547,base_de_dados!$M:$M,"&lt;=2010",base_de_dados!$O:$O,"&gt;=40543")</f>
        <v>0</v>
      </c>
      <c r="E547" s="5">
        <f>SUMIFS(base_de_dados!$T:$T,base_de_dados!$B:$B,$B547,base_de_dados!$G:$G,E$61,base_de_dados!$H:$H,$L$1,base_de_dados!$C:$C,$A547,base_de_dados!$M:$M,"&lt;=2010",base_de_dados!$O:$O,"&gt;=40543")</f>
        <v>0</v>
      </c>
      <c r="F547" s="5">
        <f>SUMIFS(base_de_dados!$T:$T,base_de_dados!$B:$B,$B547,base_de_dados!$G:$G,F$61,base_de_dados!$H:$H,$L$1,base_de_dados!$C:$C,$A547,base_de_dados!$M:$M,"&lt;=2010",base_de_dados!$O:$O,"&gt;=40543")</f>
        <v>0</v>
      </c>
      <c r="G547" s="5">
        <f>SUMIFS(base_de_dados!$T:$T,base_de_dados!$B:$B,$B547,base_de_dados!$G:$G,G$61,base_de_dados!$H:$H,$L$1,base_de_dados!$C:$C,$A547,base_de_dados!$M:$M,"&lt;=2010",base_de_dados!$O:$O,"&gt;=40543")</f>
        <v>0</v>
      </c>
      <c r="H547" s="5">
        <f>SUMIFS(base_de_dados!$T:$T,base_de_dados!$B:$B,$B547,base_de_dados!$G:$G,H$61,base_de_dados!$H:$H,$L$1,base_de_dados!$C:$C,$A547,base_de_dados!$M:$M,"&lt;=2010",base_de_dados!$O:$O,"&gt;=40543")</f>
        <v>0</v>
      </c>
      <c r="I547" s="5">
        <f>SUMIFS(base_de_dados!$T:$T,base_de_dados!$B:$B,$B547,base_de_dados!$G:$G,I$61,base_de_dados!$H:$H,$L$1,base_de_dados!$C:$C,$A547,base_de_dados!$M:$M,"&lt;=2010",base_de_dados!$O:$O,"&gt;=40543")</f>
        <v>0</v>
      </c>
      <c r="J547" s="5">
        <f>SUMIFS(base_de_dados!$T:$T,base_de_dados!$B:$B,$B547,base_de_dados!$G:$G,J$61,base_de_dados!$H:$H,$L$1,base_de_dados!$C:$C,$A547,base_de_dados!$M:$M,"&lt;=2010",base_de_dados!$O:$O,"&gt;=40543")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SUMIFS(base_de_dados!$T:$T,base_de_dados!$B:$B,$B548,base_de_dados!$G:$G,C$61,base_de_dados!$H:$H,$L$1,base_de_dados!$C:$C,$A548,base_de_dados!$M:$M,"&lt;=2010",base_de_dados!$O:$O,"&gt;=40543")</f>
        <v>0</v>
      </c>
      <c r="D548" s="5">
        <f>SUMIFS(base_de_dados!$T:$T,base_de_dados!$B:$B,$B548,base_de_dados!$G:$G,D$61,base_de_dados!$H:$H,$L$1,base_de_dados!$C:$C,$A548,base_de_dados!$M:$M,"&lt;=2010",base_de_dados!$O:$O,"&gt;=40543")</f>
        <v>0</v>
      </c>
      <c r="E548" s="5">
        <f>SUMIFS(base_de_dados!$T:$T,base_de_dados!$B:$B,$B548,base_de_dados!$G:$G,E$61,base_de_dados!$H:$H,$L$1,base_de_dados!$C:$C,$A548,base_de_dados!$M:$M,"&lt;=2010",base_de_dados!$O:$O,"&gt;=40543")</f>
        <v>0</v>
      </c>
      <c r="F548" s="5">
        <f>SUMIFS(base_de_dados!$T:$T,base_de_dados!$B:$B,$B548,base_de_dados!$G:$G,F$61,base_de_dados!$H:$H,$L$1,base_de_dados!$C:$C,$A548,base_de_dados!$M:$M,"&lt;=2010",base_de_dados!$O:$O,"&gt;=40543")</f>
        <v>0</v>
      </c>
      <c r="G548" s="5">
        <f>SUMIFS(base_de_dados!$T:$T,base_de_dados!$B:$B,$B548,base_de_dados!$G:$G,G$61,base_de_dados!$H:$H,$L$1,base_de_dados!$C:$C,$A548,base_de_dados!$M:$M,"&lt;=2010",base_de_dados!$O:$O,"&gt;=40543")</f>
        <v>0</v>
      </c>
      <c r="H548" s="5">
        <f>SUMIFS(base_de_dados!$T:$T,base_de_dados!$B:$B,$B548,base_de_dados!$G:$G,H$61,base_de_dados!$H:$H,$L$1,base_de_dados!$C:$C,$A548,base_de_dados!$M:$M,"&lt;=2010",base_de_dados!$O:$O,"&gt;=40543")</f>
        <v>0</v>
      </c>
      <c r="I548" s="5">
        <f>SUMIFS(base_de_dados!$T:$T,base_de_dados!$B:$B,$B548,base_de_dados!$G:$G,I$61,base_de_dados!$H:$H,$L$1,base_de_dados!$C:$C,$A548,base_de_dados!$M:$M,"&lt;=2010",base_de_dados!$O:$O,"&gt;=40543")</f>
        <v>0</v>
      </c>
      <c r="J548" s="5">
        <f>SUMIFS(base_de_dados!$T:$T,base_de_dados!$B:$B,$B548,base_de_dados!$G:$G,J$61,base_de_dados!$H:$H,$L$1,base_de_dados!$C:$C,$A548,base_de_dados!$M:$M,"&lt;=2010",base_de_dados!$O:$O,"&gt;=40543")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SUMIFS(base_de_dados!$T:$T,base_de_dados!$B:$B,$B549,base_de_dados!$G:$G,C$61,base_de_dados!$H:$H,$L$1,base_de_dados!$C:$C,$A549,base_de_dados!$M:$M,"&lt;=2010",base_de_dados!$O:$O,"&gt;=40543")</f>
        <v>0</v>
      </c>
      <c r="D549" s="5">
        <f>SUMIFS(base_de_dados!$T:$T,base_de_dados!$B:$B,$B549,base_de_dados!$G:$G,D$61,base_de_dados!$H:$H,$L$1,base_de_dados!$C:$C,$A549,base_de_dados!$M:$M,"&lt;=2010",base_de_dados!$O:$O,"&gt;=40543")</f>
        <v>0</v>
      </c>
      <c r="E549" s="5">
        <f>SUMIFS(base_de_dados!$T:$T,base_de_dados!$B:$B,$B549,base_de_dados!$G:$G,E$61,base_de_dados!$H:$H,$L$1,base_de_dados!$C:$C,$A549,base_de_dados!$M:$M,"&lt;=2010",base_de_dados!$O:$O,"&gt;=40543")</f>
        <v>0</v>
      </c>
      <c r="F549" s="5">
        <f>SUMIFS(base_de_dados!$T:$T,base_de_dados!$B:$B,$B549,base_de_dados!$G:$G,F$61,base_de_dados!$H:$H,$L$1,base_de_dados!$C:$C,$A549,base_de_dados!$M:$M,"&lt;=2010",base_de_dados!$O:$O,"&gt;=40543")</f>
        <v>0</v>
      </c>
      <c r="G549" s="5">
        <f>SUMIFS(base_de_dados!$T:$T,base_de_dados!$B:$B,$B549,base_de_dados!$G:$G,G$61,base_de_dados!$H:$H,$L$1,base_de_dados!$C:$C,$A549,base_de_dados!$M:$M,"&lt;=2010",base_de_dados!$O:$O,"&gt;=40543")</f>
        <v>0</v>
      </c>
      <c r="H549" s="5">
        <f>SUMIFS(base_de_dados!$T:$T,base_de_dados!$B:$B,$B549,base_de_dados!$G:$G,H$61,base_de_dados!$H:$H,$L$1,base_de_dados!$C:$C,$A549,base_de_dados!$M:$M,"&lt;=2010",base_de_dados!$O:$O,"&gt;=40543")</f>
        <v>0</v>
      </c>
      <c r="I549" s="5">
        <f>SUMIFS(base_de_dados!$T:$T,base_de_dados!$B:$B,$B549,base_de_dados!$G:$G,I$61,base_de_dados!$H:$H,$L$1,base_de_dados!$C:$C,$A549,base_de_dados!$M:$M,"&lt;=2010",base_de_dados!$O:$O,"&gt;=40543")</f>
        <v>0</v>
      </c>
      <c r="J549" s="5">
        <f>SUMIFS(base_de_dados!$T:$T,base_de_dados!$B:$B,$B549,base_de_dados!$G:$G,J$61,base_de_dados!$H:$H,$L$1,base_de_dados!$C:$C,$A549,base_de_dados!$M:$M,"&lt;=2010",base_de_dados!$O:$O,"&gt;=40543")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SUMIFS(base_de_dados!$T:$T,base_de_dados!$B:$B,$B550,base_de_dados!$G:$G,C$61,base_de_dados!$H:$H,$L$1,base_de_dados!$C:$C,$A550,base_de_dados!$M:$M,"&lt;=2010",base_de_dados!$O:$O,"&gt;=40543")</f>
        <v>0</v>
      </c>
      <c r="D550" s="5">
        <f>SUMIFS(base_de_dados!$T:$T,base_de_dados!$B:$B,$B550,base_de_dados!$G:$G,D$61,base_de_dados!$H:$H,$L$1,base_de_dados!$C:$C,$A550,base_de_dados!$M:$M,"&lt;=2010",base_de_dados!$O:$O,"&gt;=40543")</f>
        <v>0</v>
      </c>
      <c r="E550" s="5">
        <f>SUMIFS(base_de_dados!$T:$T,base_de_dados!$B:$B,$B550,base_de_dados!$G:$G,E$61,base_de_dados!$H:$H,$L$1,base_de_dados!$C:$C,$A550,base_de_dados!$M:$M,"&lt;=2010",base_de_dados!$O:$O,"&gt;=40543")</f>
        <v>0</v>
      </c>
      <c r="F550" s="5">
        <f>SUMIFS(base_de_dados!$T:$T,base_de_dados!$B:$B,$B550,base_de_dados!$G:$G,F$61,base_de_dados!$H:$H,$L$1,base_de_dados!$C:$C,$A550,base_de_dados!$M:$M,"&lt;=2010",base_de_dados!$O:$O,"&gt;=40543")</f>
        <v>0</v>
      </c>
      <c r="G550" s="5">
        <f>SUMIFS(base_de_dados!$T:$T,base_de_dados!$B:$B,$B550,base_de_dados!$G:$G,G$61,base_de_dados!$H:$H,$L$1,base_de_dados!$C:$C,$A550,base_de_dados!$M:$M,"&lt;=2010",base_de_dados!$O:$O,"&gt;=40543")</f>
        <v>0</v>
      </c>
      <c r="H550" s="5">
        <f>SUMIFS(base_de_dados!$T:$T,base_de_dados!$B:$B,$B550,base_de_dados!$G:$G,H$61,base_de_dados!$H:$H,$L$1,base_de_dados!$C:$C,$A550,base_de_dados!$M:$M,"&lt;=2010",base_de_dados!$O:$O,"&gt;=40543")</f>
        <v>0</v>
      </c>
      <c r="I550" s="5">
        <f>SUMIFS(base_de_dados!$T:$T,base_de_dados!$B:$B,$B550,base_de_dados!$G:$G,I$61,base_de_dados!$H:$H,$L$1,base_de_dados!$C:$C,$A550,base_de_dados!$M:$M,"&lt;=2010",base_de_dados!$O:$O,"&gt;=40543")</f>
        <v>0</v>
      </c>
      <c r="J550" s="5">
        <f>SUMIFS(base_de_dados!$T:$T,base_de_dados!$B:$B,$B550,base_de_dados!$G:$G,J$61,base_de_dados!$H:$H,$L$1,base_de_dados!$C:$C,$A550,base_de_dados!$M:$M,"&lt;=2010",base_de_dados!$O:$O,"&gt;=40543")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SUMIFS(base_de_dados!$T:$T,base_de_dados!$B:$B,$B551,base_de_dados!$G:$G,C$61,base_de_dados!$H:$H,$L$1,base_de_dados!$C:$C,$A551,base_de_dados!$M:$M,"&lt;=2010",base_de_dados!$O:$O,"&gt;=40543")</f>
        <v>0</v>
      </c>
      <c r="D551" s="5">
        <f>SUMIFS(base_de_dados!$T:$T,base_de_dados!$B:$B,$B551,base_de_dados!$G:$G,D$61,base_de_dados!$H:$H,$L$1,base_de_dados!$C:$C,$A551,base_de_dados!$M:$M,"&lt;=2010",base_de_dados!$O:$O,"&gt;=40543")</f>
        <v>0</v>
      </c>
      <c r="E551" s="5">
        <f>SUMIFS(base_de_dados!$T:$T,base_de_dados!$B:$B,$B551,base_de_dados!$G:$G,E$61,base_de_dados!$H:$H,$L$1,base_de_dados!$C:$C,$A551,base_de_dados!$M:$M,"&lt;=2010",base_de_dados!$O:$O,"&gt;=40543")</f>
        <v>0</v>
      </c>
      <c r="F551" s="5">
        <f>SUMIFS(base_de_dados!$T:$T,base_de_dados!$B:$B,$B551,base_de_dados!$G:$G,F$61,base_de_dados!$H:$H,$L$1,base_de_dados!$C:$C,$A551,base_de_dados!$M:$M,"&lt;=2010",base_de_dados!$O:$O,"&gt;=40543")</f>
        <v>0</v>
      </c>
      <c r="G551" s="5">
        <f>SUMIFS(base_de_dados!$T:$T,base_de_dados!$B:$B,$B551,base_de_dados!$G:$G,G$61,base_de_dados!$H:$H,$L$1,base_de_dados!$C:$C,$A551,base_de_dados!$M:$M,"&lt;=2010",base_de_dados!$O:$O,"&gt;=40543")</f>
        <v>0</v>
      </c>
      <c r="H551" s="5">
        <f>SUMIFS(base_de_dados!$T:$T,base_de_dados!$B:$B,$B551,base_de_dados!$G:$G,H$61,base_de_dados!$H:$H,$L$1,base_de_dados!$C:$C,$A551,base_de_dados!$M:$M,"&lt;=2010",base_de_dados!$O:$O,"&gt;=40543")</f>
        <v>0</v>
      </c>
      <c r="I551" s="5">
        <f>SUMIFS(base_de_dados!$T:$T,base_de_dados!$B:$B,$B551,base_de_dados!$G:$G,I$61,base_de_dados!$H:$H,$L$1,base_de_dados!$C:$C,$A551,base_de_dados!$M:$M,"&lt;=2010",base_de_dados!$O:$O,"&gt;=40543")</f>
        <v>0</v>
      </c>
      <c r="J551" s="5">
        <f>SUMIFS(base_de_dados!$T:$T,base_de_dados!$B:$B,$B551,base_de_dados!$G:$G,J$61,base_de_dados!$H:$H,$L$1,base_de_dados!$C:$C,$A551,base_de_dados!$M:$M,"&lt;=2010",base_de_dados!$O:$O,"&gt;=40543")</f>
        <v>0</v>
      </c>
      <c r="K551" s="32">
        <f t="shared" si="12"/>
        <v>0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SUMIFS(base_de_dados!$T:$T,base_de_dados!$B:$B,$B552,base_de_dados!$G:$G,C$61,base_de_dados!$H:$H,$L$1,base_de_dados!$C:$C,$A552,base_de_dados!$M:$M,"&lt;=2010",base_de_dados!$O:$O,"&gt;=40543")</f>
        <v>0</v>
      </c>
      <c r="D552" s="5">
        <f>SUMIFS(base_de_dados!$T:$T,base_de_dados!$B:$B,$B552,base_de_dados!$G:$G,D$61,base_de_dados!$H:$H,$L$1,base_de_dados!$C:$C,$A552,base_de_dados!$M:$M,"&lt;=2010",base_de_dados!$O:$O,"&gt;=40543")</f>
        <v>0</v>
      </c>
      <c r="E552" s="5">
        <f>SUMIFS(base_de_dados!$T:$T,base_de_dados!$B:$B,$B552,base_de_dados!$G:$G,E$61,base_de_dados!$H:$H,$L$1,base_de_dados!$C:$C,$A552,base_de_dados!$M:$M,"&lt;=2010",base_de_dados!$O:$O,"&gt;=40543")</f>
        <v>0</v>
      </c>
      <c r="F552" s="5">
        <f>SUMIFS(base_de_dados!$T:$T,base_de_dados!$B:$B,$B552,base_de_dados!$G:$G,F$61,base_de_dados!$H:$H,$L$1,base_de_dados!$C:$C,$A552,base_de_dados!$M:$M,"&lt;=2010",base_de_dados!$O:$O,"&gt;=40543")</f>
        <v>0</v>
      </c>
      <c r="G552" s="5">
        <f>SUMIFS(base_de_dados!$T:$T,base_de_dados!$B:$B,$B552,base_de_dados!$G:$G,G$61,base_de_dados!$H:$H,$L$1,base_de_dados!$C:$C,$A552,base_de_dados!$M:$M,"&lt;=2010",base_de_dados!$O:$O,"&gt;=40543")</f>
        <v>0</v>
      </c>
      <c r="H552" s="5">
        <f>SUMIFS(base_de_dados!$T:$T,base_de_dados!$B:$B,$B552,base_de_dados!$G:$G,H$61,base_de_dados!$H:$H,$L$1,base_de_dados!$C:$C,$A552,base_de_dados!$M:$M,"&lt;=2010",base_de_dados!$O:$O,"&gt;=40543")</f>
        <v>0</v>
      </c>
      <c r="I552" s="5">
        <f>SUMIFS(base_de_dados!$T:$T,base_de_dados!$B:$B,$B552,base_de_dados!$G:$G,I$61,base_de_dados!$H:$H,$L$1,base_de_dados!$C:$C,$A552,base_de_dados!$M:$M,"&lt;=2010",base_de_dados!$O:$O,"&gt;=40543")</f>
        <v>0</v>
      </c>
      <c r="J552" s="5">
        <f>SUMIFS(base_de_dados!$T:$T,base_de_dados!$B:$B,$B552,base_de_dados!$G:$G,J$61,base_de_dados!$H:$H,$L$1,base_de_dados!$C:$C,$A552,base_de_dados!$M:$M,"&lt;=2010",base_de_dados!$O:$O,"&gt;=40543")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SUMIFS(base_de_dados!$T:$T,base_de_dados!$B:$B,$B553,base_de_dados!$G:$G,C$61,base_de_dados!$H:$H,$L$1,base_de_dados!$C:$C,$A553,base_de_dados!$M:$M,"&lt;=2010",base_de_dados!$O:$O,"&gt;=40543")</f>
        <v>0</v>
      </c>
      <c r="D553" s="5">
        <f>SUMIFS(base_de_dados!$T:$T,base_de_dados!$B:$B,$B553,base_de_dados!$G:$G,D$61,base_de_dados!$H:$H,$L$1,base_de_dados!$C:$C,$A553,base_de_dados!$M:$M,"&lt;=2010",base_de_dados!$O:$O,"&gt;=40543")</f>
        <v>0</v>
      </c>
      <c r="E553" s="5">
        <f>SUMIFS(base_de_dados!$T:$T,base_de_dados!$B:$B,$B553,base_de_dados!$G:$G,E$61,base_de_dados!$H:$H,$L$1,base_de_dados!$C:$C,$A553,base_de_dados!$M:$M,"&lt;=2010",base_de_dados!$O:$O,"&gt;=40543")</f>
        <v>5.5936073059360729E-3</v>
      </c>
      <c r="F553" s="5">
        <f>SUMIFS(base_de_dados!$T:$T,base_de_dados!$B:$B,$B553,base_de_dados!$G:$G,F$61,base_de_dados!$H:$H,$L$1,base_de_dados!$C:$C,$A553,base_de_dados!$M:$M,"&lt;=2010",base_de_dados!$O:$O,"&gt;=40543")</f>
        <v>0</v>
      </c>
      <c r="G553" s="5">
        <f>SUMIFS(base_de_dados!$T:$T,base_de_dados!$B:$B,$B553,base_de_dados!$G:$G,G$61,base_de_dados!$H:$H,$L$1,base_de_dados!$C:$C,$A553,base_de_dados!$M:$M,"&lt;=2010",base_de_dados!$O:$O,"&gt;=40543")</f>
        <v>0</v>
      </c>
      <c r="H553" s="5">
        <f>SUMIFS(base_de_dados!$T:$T,base_de_dados!$B:$B,$B553,base_de_dados!$G:$G,H$61,base_de_dados!$H:$H,$L$1,base_de_dados!$C:$C,$A553,base_de_dados!$M:$M,"&lt;=2010",base_de_dados!$O:$O,"&gt;=40543")</f>
        <v>0</v>
      </c>
      <c r="I553" s="5">
        <f>SUMIFS(base_de_dados!$T:$T,base_de_dados!$B:$B,$B553,base_de_dados!$G:$G,I$61,base_de_dados!$H:$H,$L$1,base_de_dados!$C:$C,$A553,base_de_dados!$M:$M,"&lt;=2010",base_de_dados!$O:$O,"&gt;=40543")</f>
        <v>0</v>
      </c>
      <c r="J553" s="5">
        <f>SUMIFS(base_de_dados!$T:$T,base_de_dados!$B:$B,$B553,base_de_dados!$G:$G,J$61,base_de_dados!$H:$H,$L$1,base_de_dados!$C:$C,$A553,base_de_dados!$M:$M,"&lt;=2010",base_de_dados!$O:$O,"&gt;=40543")</f>
        <v>0</v>
      </c>
      <c r="K553" s="32">
        <f t="shared" si="12"/>
        <v>5.5936073059360729E-3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SUMIFS(base_de_dados!$T:$T,base_de_dados!$B:$B,$B554,base_de_dados!$G:$G,C$61,base_de_dados!$H:$H,$L$1,base_de_dados!$C:$C,$A554,base_de_dados!$M:$M,"&lt;=2010",base_de_dados!$O:$O,"&gt;=40543")</f>
        <v>0</v>
      </c>
      <c r="D554" s="5">
        <f>SUMIFS(base_de_dados!$T:$T,base_de_dados!$B:$B,$B554,base_de_dados!$G:$G,D$61,base_de_dados!$H:$H,$L$1,base_de_dados!$C:$C,$A554,base_de_dados!$M:$M,"&lt;=2010",base_de_dados!$O:$O,"&gt;=40543")</f>
        <v>0</v>
      </c>
      <c r="E554" s="5">
        <f>SUMIFS(base_de_dados!$T:$T,base_de_dados!$B:$B,$B554,base_de_dados!$G:$G,E$61,base_de_dados!$H:$H,$L$1,base_de_dados!$C:$C,$A554,base_de_dados!$M:$M,"&lt;=2010",base_de_dados!$O:$O,"&gt;=40543")</f>
        <v>0</v>
      </c>
      <c r="F554" s="5">
        <f>SUMIFS(base_de_dados!$T:$T,base_de_dados!$B:$B,$B554,base_de_dados!$G:$G,F$61,base_de_dados!$H:$H,$L$1,base_de_dados!$C:$C,$A554,base_de_dados!$M:$M,"&lt;=2010",base_de_dados!$O:$O,"&gt;=40543")</f>
        <v>0</v>
      </c>
      <c r="G554" s="5">
        <f>SUMIFS(base_de_dados!$T:$T,base_de_dados!$B:$B,$B554,base_de_dados!$G:$G,G$61,base_de_dados!$H:$H,$L$1,base_de_dados!$C:$C,$A554,base_de_dados!$M:$M,"&lt;=2010",base_de_dados!$O:$O,"&gt;=40543")</f>
        <v>0</v>
      </c>
      <c r="H554" s="5">
        <f>SUMIFS(base_de_dados!$T:$T,base_de_dados!$B:$B,$B554,base_de_dados!$G:$G,H$61,base_de_dados!$H:$H,$L$1,base_de_dados!$C:$C,$A554,base_de_dados!$M:$M,"&lt;=2010",base_de_dados!$O:$O,"&gt;=40543")</f>
        <v>0</v>
      </c>
      <c r="I554" s="5">
        <f>SUMIFS(base_de_dados!$T:$T,base_de_dados!$B:$B,$B554,base_de_dados!$G:$G,I$61,base_de_dados!$H:$H,$L$1,base_de_dados!$C:$C,$A554,base_de_dados!$M:$M,"&lt;=2010",base_de_dados!$O:$O,"&gt;=40543")</f>
        <v>0</v>
      </c>
      <c r="J554" s="5">
        <f>SUMIFS(base_de_dados!$T:$T,base_de_dados!$B:$B,$B554,base_de_dados!$G:$G,J$61,base_de_dados!$H:$H,$L$1,base_de_dados!$C:$C,$A554,base_de_dados!$M:$M,"&lt;=2010",base_de_dados!$O:$O,"&gt;=40543")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SUMIFS(base_de_dados!$T:$T,base_de_dados!$B:$B,$B555,base_de_dados!$G:$G,C$61,base_de_dados!$H:$H,$L$1,base_de_dados!$C:$C,$A555,base_de_dados!$M:$M,"&lt;=2010",base_de_dados!$O:$O,"&gt;=40543")</f>
        <v>0</v>
      </c>
      <c r="D555" s="5">
        <f>SUMIFS(base_de_dados!$T:$T,base_de_dados!$B:$B,$B555,base_de_dados!$G:$G,D$61,base_de_dados!$H:$H,$L$1,base_de_dados!$C:$C,$A555,base_de_dados!$M:$M,"&lt;=2010",base_de_dados!$O:$O,"&gt;=40543")</f>
        <v>0</v>
      </c>
      <c r="E555" s="5">
        <f>SUMIFS(base_de_dados!$T:$T,base_de_dados!$B:$B,$B555,base_de_dados!$G:$G,E$61,base_de_dados!$H:$H,$L$1,base_de_dados!$C:$C,$A555,base_de_dados!$M:$M,"&lt;=2010",base_de_dados!$O:$O,"&gt;=40543")</f>
        <v>0</v>
      </c>
      <c r="F555" s="5">
        <f>SUMIFS(base_de_dados!$T:$T,base_de_dados!$B:$B,$B555,base_de_dados!$G:$G,F$61,base_de_dados!$H:$H,$L$1,base_de_dados!$C:$C,$A555,base_de_dados!$M:$M,"&lt;=2010",base_de_dados!$O:$O,"&gt;=40543")</f>
        <v>0</v>
      </c>
      <c r="G555" s="5">
        <f>SUMIFS(base_de_dados!$T:$T,base_de_dados!$B:$B,$B555,base_de_dados!$G:$G,G$61,base_de_dados!$H:$H,$L$1,base_de_dados!$C:$C,$A555,base_de_dados!$M:$M,"&lt;=2010",base_de_dados!$O:$O,"&gt;=40543")</f>
        <v>0</v>
      </c>
      <c r="H555" s="5">
        <f>SUMIFS(base_de_dados!$T:$T,base_de_dados!$B:$B,$B555,base_de_dados!$G:$G,H$61,base_de_dados!$H:$H,$L$1,base_de_dados!$C:$C,$A555,base_de_dados!$M:$M,"&lt;=2010",base_de_dados!$O:$O,"&gt;=40543")</f>
        <v>0</v>
      </c>
      <c r="I555" s="5">
        <f>SUMIFS(base_de_dados!$T:$T,base_de_dados!$B:$B,$B555,base_de_dados!$G:$G,I$61,base_de_dados!$H:$H,$L$1,base_de_dados!$C:$C,$A555,base_de_dados!$M:$M,"&lt;=2010",base_de_dados!$O:$O,"&gt;=40543")</f>
        <v>0</v>
      </c>
      <c r="J555" s="5">
        <f>SUMIFS(base_de_dados!$T:$T,base_de_dados!$B:$B,$B555,base_de_dados!$G:$G,J$61,base_de_dados!$H:$H,$L$1,base_de_dados!$C:$C,$A555,base_de_dados!$M:$M,"&lt;=2010",base_de_dados!$O:$O,"&gt;=40543")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SUMIFS(base_de_dados!$T:$T,base_de_dados!$B:$B,$B556,base_de_dados!$G:$G,C$61,base_de_dados!$H:$H,$L$1,base_de_dados!$C:$C,$A556,base_de_dados!$M:$M,"&lt;=2010",base_de_dados!$O:$O,"&gt;=40543")</f>
        <v>0</v>
      </c>
      <c r="D556" s="5">
        <f>SUMIFS(base_de_dados!$T:$T,base_de_dados!$B:$B,$B556,base_de_dados!$G:$G,D$61,base_de_dados!$H:$H,$L$1,base_de_dados!$C:$C,$A556,base_de_dados!$M:$M,"&lt;=2010",base_de_dados!$O:$O,"&gt;=40543")</f>
        <v>0</v>
      </c>
      <c r="E556" s="5">
        <f>SUMIFS(base_de_dados!$T:$T,base_de_dados!$B:$B,$B556,base_de_dados!$G:$G,E$61,base_de_dados!$H:$H,$L$1,base_de_dados!$C:$C,$A556,base_de_dados!$M:$M,"&lt;=2010",base_de_dados!$O:$O,"&gt;=40543")</f>
        <v>0</v>
      </c>
      <c r="F556" s="5">
        <f>SUMIFS(base_de_dados!$T:$T,base_de_dados!$B:$B,$B556,base_de_dados!$G:$G,F$61,base_de_dados!$H:$H,$L$1,base_de_dados!$C:$C,$A556,base_de_dados!$M:$M,"&lt;=2010",base_de_dados!$O:$O,"&gt;=40543")</f>
        <v>0</v>
      </c>
      <c r="G556" s="5">
        <f>SUMIFS(base_de_dados!$T:$T,base_de_dados!$B:$B,$B556,base_de_dados!$G:$G,G$61,base_de_dados!$H:$H,$L$1,base_de_dados!$C:$C,$A556,base_de_dados!$M:$M,"&lt;=2010",base_de_dados!$O:$O,"&gt;=40543")</f>
        <v>0</v>
      </c>
      <c r="H556" s="5">
        <f>SUMIFS(base_de_dados!$T:$T,base_de_dados!$B:$B,$B556,base_de_dados!$G:$G,H$61,base_de_dados!$H:$H,$L$1,base_de_dados!$C:$C,$A556,base_de_dados!$M:$M,"&lt;=2010",base_de_dados!$O:$O,"&gt;=40543")</f>
        <v>0</v>
      </c>
      <c r="I556" s="5">
        <f>SUMIFS(base_de_dados!$T:$T,base_de_dados!$B:$B,$B556,base_de_dados!$G:$G,I$61,base_de_dados!$H:$H,$L$1,base_de_dados!$C:$C,$A556,base_de_dados!$M:$M,"&lt;=2010",base_de_dados!$O:$O,"&gt;=40543")</f>
        <v>0</v>
      </c>
      <c r="J556" s="5">
        <f>SUMIFS(base_de_dados!$T:$T,base_de_dados!$B:$B,$B556,base_de_dados!$G:$G,J$61,base_de_dados!$H:$H,$L$1,base_de_dados!$C:$C,$A556,base_de_dados!$M:$M,"&lt;=2010",base_de_dados!$O:$O,"&gt;=40543")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SUMIFS(base_de_dados!$T:$T,base_de_dados!$B:$B,$B557,base_de_dados!$G:$G,C$61,base_de_dados!$H:$H,$L$1,base_de_dados!$C:$C,$A557,base_de_dados!$M:$M,"&lt;=2010",base_de_dados!$O:$O,"&gt;=40543")</f>
        <v>0</v>
      </c>
      <c r="D557" s="5">
        <f>SUMIFS(base_de_dados!$T:$T,base_de_dados!$B:$B,$B557,base_de_dados!$G:$G,D$61,base_de_dados!$H:$H,$L$1,base_de_dados!$C:$C,$A557,base_de_dados!$M:$M,"&lt;=2010",base_de_dados!$O:$O,"&gt;=40543")</f>
        <v>0</v>
      </c>
      <c r="E557" s="5">
        <f>SUMIFS(base_de_dados!$T:$T,base_de_dados!$B:$B,$B557,base_de_dados!$G:$G,E$61,base_de_dados!$H:$H,$L$1,base_de_dados!$C:$C,$A557,base_de_dados!$M:$M,"&lt;=2010",base_de_dados!$O:$O,"&gt;=40543")</f>
        <v>0</v>
      </c>
      <c r="F557" s="5">
        <f>SUMIFS(base_de_dados!$T:$T,base_de_dados!$B:$B,$B557,base_de_dados!$G:$G,F$61,base_de_dados!$H:$H,$L$1,base_de_dados!$C:$C,$A557,base_de_dados!$M:$M,"&lt;=2010",base_de_dados!$O:$O,"&gt;=40543")</f>
        <v>0</v>
      </c>
      <c r="G557" s="5">
        <f>SUMIFS(base_de_dados!$T:$T,base_de_dados!$B:$B,$B557,base_de_dados!$G:$G,G$61,base_de_dados!$H:$H,$L$1,base_de_dados!$C:$C,$A557,base_de_dados!$M:$M,"&lt;=2010",base_de_dados!$O:$O,"&gt;=40543")</f>
        <v>0</v>
      </c>
      <c r="H557" s="5">
        <f>SUMIFS(base_de_dados!$T:$T,base_de_dados!$B:$B,$B557,base_de_dados!$G:$G,H$61,base_de_dados!$H:$H,$L$1,base_de_dados!$C:$C,$A557,base_de_dados!$M:$M,"&lt;=2010",base_de_dados!$O:$O,"&gt;=40543")</f>
        <v>0</v>
      </c>
      <c r="I557" s="5">
        <f>SUMIFS(base_de_dados!$T:$T,base_de_dados!$B:$B,$B557,base_de_dados!$G:$G,I$61,base_de_dados!$H:$H,$L$1,base_de_dados!$C:$C,$A557,base_de_dados!$M:$M,"&lt;=2010",base_de_dados!$O:$O,"&gt;=40543")</f>
        <v>0</v>
      </c>
      <c r="J557" s="5">
        <f>SUMIFS(base_de_dados!$T:$T,base_de_dados!$B:$B,$B557,base_de_dados!$G:$G,J$61,base_de_dados!$H:$H,$L$1,base_de_dados!$C:$C,$A557,base_de_dados!$M:$M,"&lt;=2010",base_de_dados!$O:$O,"&gt;=40543")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SUMIFS(base_de_dados!$T:$T,base_de_dados!$B:$B,$B558,base_de_dados!$G:$G,C$61,base_de_dados!$H:$H,$L$1,base_de_dados!$C:$C,$A558,base_de_dados!$M:$M,"&lt;=2010",base_de_dados!$O:$O,"&gt;=40543")</f>
        <v>0</v>
      </c>
      <c r="D558" s="5">
        <f>SUMIFS(base_de_dados!$T:$T,base_de_dados!$B:$B,$B558,base_de_dados!$G:$G,D$61,base_de_dados!$H:$H,$L$1,base_de_dados!$C:$C,$A558,base_de_dados!$M:$M,"&lt;=2010",base_de_dados!$O:$O,"&gt;=40543")</f>
        <v>0</v>
      </c>
      <c r="E558" s="5">
        <f>SUMIFS(base_de_dados!$T:$T,base_de_dados!$B:$B,$B558,base_de_dados!$G:$G,E$61,base_de_dados!$H:$H,$L$1,base_de_dados!$C:$C,$A558,base_de_dados!$M:$M,"&lt;=2010",base_de_dados!$O:$O,"&gt;=40543")</f>
        <v>2.2831050228310501E-3</v>
      </c>
      <c r="F558" s="5">
        <f>SUMIFS(base_de_dados!$T:$T,base_de_dados!$B:$B,$B558,base_de_dados!$G:$G,F$61,base_de_dados!$H:$H,$L$1,base_de_dados!$C:$C,$A558,base_de_dados!$M:$M,"&lt;=2010",base_de_dados!$O:$O,"&gt;=40543")</f>
        <v>0</v>
      </c>
      <c r="G558" s="5">
        <f>SUMIFS(base_de_dados!$T:$T,base_de_dados!$B:$B,$B558,base_de_dados!$G:$G,G$61,base_de_dados!$H:$H,$L$1,base_de_dados!$C:$C,$A558,base_de_dados!$M:$M,"&lt;=2010",base_de_dados!$O:$O,"&gt;=40543")</f>
        <v>0</v>
      </c>
      <c r="H558" s="5">
        <f>SUMIFS(base_de_dados!$T:$T,base_de_dados!$B:$B,$B558,base_de_dados!$G:$G,H$61,base_de_dados!$H:$H,$L$1,base_de_dados!$C:$C,$A558,base_de_dados!$M:$M,"&lt;=2010",base_de_dados!$O:$O,"&gt;=40543")</f>
        <v>0</v>
      </c>
      <c r="I558" s="5">
        <f>SUMIFS(base_de_dados!$T:$T,base_de_dados!$B:$B,$B558,base_de_dados!$G:$G,I$61,base_de_dados!$H:$H,$L$1,base_de_dados!$C:$C,$A558,base_de_dados!$M:$M,"&lt;=2010",base_de_dados!$O:$O,"&gt;=40543")</f>
        <v>0</v>
      </c>
      <c r="J558" s="5">
        <f>SUMIFS(base_de_dados!$T:$T,base_de_dados!$B:$B,$B558,base_de_dados!$G:$G,J$61,base_de_dados!$H:$H,$L$1,base_de_dados!$C:$C,$A558,base_de_dados!$M:$M,"&lt;=2010",base_de_dados!$O:$O,"&gt;=40543")</f>
        <v>0</v>
      </c>
      <c r="K558" s="32">
        <f t="shared" si="12"/>
        <v>2.2831050228310501E-3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SUMIFS(base_de_dados!$T:$T,base_de_dados!$B:$B,$B559,base_de_dados!$G:$G,C$61,base_de_dados!$H:$H,$L$1,base_de_dados!$C:$C,$A559,base_de_dados!$M:$M,"&lt;=2010",base_de_dados!$O:$O,"&gt;=40543")</f>
        <v>0</v>
      </c>
      <c r="D559" s="5">
        <f>SUMIFS(base_de_dados!$T:$T,base_de_dados!$B:$B,$B559,base_de_dados!$G:$G,D$61,base_de_dados!$H:$H,$L$1,base_de_dados!$C:$C,$A559,base_de_dados!$M:$M,"&lt;=2010",base_de_dados!$O:$O,"&gt;=40543")</f>
        <v>0</v>
      </c>
      <c r="E559" s="5">
        <f>SUMIFS(base_de_dados!$T:$T,base_de_dados!$B:$B,$B559,base_de_dados!$G:$G,E$61,base_de_dados!$H:$H,$L$1,base_de_dados!$C:$C,$A559,base_de_dados!$M:$M,"&lt;=2010",base_de_dados!$O:$O,"&gt;=40543")</f>
        <v>0</v>
      </c>
      <c r="F559" s="5">
        <f>SUMIFS(base_de_dados!$T:$T,base_de_dados!$B:$B,$B559,base_de_dados!$G:$G,F$61,base_de_dados!$H:$H,$L$1,base_de_dados!$C:$C,$A559,base_de_dados!$M:$M,"&lt;=2010",base_de_dados!$O:$O,"&gt;=40543")</f>
        <v>0</v>
      </c>
      <c r="G559" s="5">
        <f>SUMIFS(base_de_dados!$T:$T,base_de_dados!$B:$B,$B559,base_de_dados!$G:$G,G$61,base_de_dados!$H:$H,$L$1,base_de_dados!$C:$C,$A559,base_de_dados!$M:$M,"&lt;=2010",base_de_dados!$O:$O,"&gt;=40543")</f>
        <v>0</v>
      </c>
      <c r="H559" s="5">
        <f>SUMIFS(base_de_dados!$T:$T,base_de_dados!$B:$B,$B559,base_de_dados!$G:$G,H$61,base_de_dados!$H:$H,$L$1,base_de_dados!$C:$C,$A559,base_de_dados!$M:$M,"&lt;=2010",base_de_dados!$O:$O,"&gt;=40543")</f>
        <v>0</v>
      </c>
      <c r="I559" s="5">
        <f>SUMIFS(base_de_dados!$T:$T,base_de_dados!$B:$B,$B559,base_de_dados!$G:$G,I$61,base_de_dados!$H:$H,$L$1,base_de_dados!$C:$C,$A559,base_de_dados!$M:$M,"&lt;=2010",base_de_dados!$O:$O,"&gt;=40543")</f>
        <v>0</v>
      </c>
      <c r="J559" s="5">
        <f>SUMIFS(base_de_dados!$T:$T,base_de_dados!$B:$B,$B559,base_de_dados!$G:$G,J$61,base_de_dados!$H:$H,$L$1,base_de_dados!$C:$C,$A559,base_de_dados!$M:$M,"&lt;=2010",base_de_dados!$O:$O,"&gt;=40543")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SUMIFS(base_de_dados!$T:$T,base_de_dados!$B:$B,$B560,base_de_dados!$G:$G,C$61,base_de_dados!$H:$H,$L$1,base_de_dados!$C:$C,$A560,base_de_dados!$M:$M,"&lt;=2010",base_de_dados!$O:$O,"&gt;=40543")</f>
        <v>0</v>
      </c>
      <c r="D560" s="5">
        <f>SUMIFS(base_de_dados!$T:$T,base_de_dados!$B:$B,$B560,base_de_dados!$G:$G,D$61,base_de_dados!$H:$H,$L$1,base_de_dados!$C:$C,$A560,base_de_dados!$M:$M,"&lt;=2010",base_de_dados!$O:$O,"&gt;=40543")</f>
        <v>0</v>
      </c>
      <c r="E560" s="5">
        <f>SUMIFS(base_de_dados!$T:$T,base_de_dados!$B:$B,$B560,base_de_dados!$G:$G,E$61,base_de_dados!$H:$H,$L$1,base_de_dados!$C:$C,$A560,base_de_dados!$M:$M,"&lt;=2010",base_de_dados!$O:$O,"&gt;=40543")</f>
        <v>1.7841263318112633E-2</v>
      </c>
      <c r="F560" s="5">
        <f>SUMIFS(base_de_dados!$T:$T,base_de_dados!$B:$B,$B560,base_de_dados!$G:$G,F$61,base_de_dados!$H:$H,$L$1,base_de_dados!$C:$C,$A560,base_de_dados!$M:$M,"&lt;=2010",base_de_dados!$O:$O,"&gt;=40543")</f>
        <v>0</v>
      </c>
      <c r="G560" s="5">
        <f>SUMIFS(base_de_dados!$T:$T,base_de_dados!$B:$B,$B560,base_de_dados!$G:$G,G$61,base_de_dados!$H:$H,$L$1,base_de_dados!$C:$C,$A560,base_de_dados!$M:$M,"&lt;=2010",base_de_dados!$O:$O,"&gt;=40543")</f>
        <v>0</v>
      </c>
      <c r="H560" s="5">
        <f>SUMIFS(base_de_dados!$T:$T,base_de_dados!$B:$B,$B560,base_de_dados!$G:$G,H$61,base_de_dados!$H:$H,$L$1,base_de_dados!$C:$C,$A560,base_de_dados!$M:$M,"&lt;=2010",base_de_dados!$O:$O,"&gt;=40543")</f>
        <v>0</v>
      </c>
      <c r="I560" s="5">
        <f>SUMIFS(base_de_dados!$T:$T,base_de_dados!$B:$B,$B560,base_de_dados!$G:$G,I$61,base_de_dados!$H:$H,$L$1,base_de_dados!$C:$C,$A560,base_de_dados!$M:$M,"&lt;=2010",base_de_dados!$O:$O,"&gt;=40543")</f>
        <v>0</v>
      </c>
      <c r="J560" s="5">
        <f>SUMIFS(base_de_dados!$T:$T,base_de_dados!$B:$B,$B560,base_de_dados!$G:$G,J$61,base_de_dados!$H:$H,$L$1,base_de_dados!$C:$C,$A560,base_de_dados!$M:$M,"&lt;=2010",base_de_dados!$O:$O,"&gt;=40543")</f>
        <v>0</v>
      </c>
      <c r="K560" s="32">
        <f t="shared" si="12"/>
        <v>1.7841263318112633E-2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SUMIFS(base_de_dados!$T:$T,base_de_dados!$B:$B,$B561,base_de_dados!$G:$G,C$61,base_de_dados!$H:$H,$L$1,base_de_dados!$C:$C,$A561,base_de_dados!$M:$M,"&lt;=2010",base_de_dados!$O:$O,"&gt;=40543")</f>
        <v>0</v>
      </c>
      <c r="D561" s="5">
        <f>SUMIFS(base_de_dados!$T:$T,base_de_dados!$B:$B,$B561,base_de_dados!$G:$G,D$61,base_de_dados!$H:$H,$L$1,base_de_dados!$C:$C,$A561,base_de_dados!$M:$M,"&lt;=2010",base_de_dados!$O:$O,"&gt;=40543")</f>
        <v>0</v>
      </c>
      <c r="E561" s="5">
        <f>SUMIFS(base_de_dados!$T:$T,base_de_dados!$B:$B,$B561,base_de_dados!$G:$G,E$61,base_de_dados!$H:$H,$L$1,base_de_dados!$C:$C,$A561,base_de_dados!$M:$M,"&lt;=2010",base_de_dados!$O:$O,"&gt;=40543")</f>
        <v>0</v>
      </c>
      <c r="F561" s="5">
        <f>SUMIFS(base_de_dados!$T:$T,base_de_dados!$B:$B,$B561,base_de_dados!$G:$G,F$61,base_de_dados!$H:$H,$L$1,base_de_dados!$C:$C,$A561,base_de_dados!$M:$M,"&lt;=2010",base_de_dados!$O:$O,"&gt;=40543")</f>
        <v>0.17095890410958905</v>
      </c>
      <c r="G561" s="5">
        <f>SUMIFS(base_de_dados!$T:$T,base_de_dados!$B:$B,$B561,base_de_dados!$G:$G,G$61,base_de_dados!$H:$H,$L$1,base_de_dados!$C:$C,$A561,base_de_dados!$M:$M,"&lt;=2010",base_de_dados!$O:$O,"&gt;=40543")</f>
        <v>0</v>
      </c>
      <c r="H561" s="5">
        <f>SUMIFS(base_de_dados!$T:$T,base_de_dados!$B:$B,$B561,base_de_dados!$G:$G,H$61,base_de_dados!$H:$H,$L$1,base_de_dados!$C:$C,$A561,base_de_dados!$M:$M,"&lt;=2010",base_de_dados!$O:$O,"&gt;=40543")</f>
        <v>0</v>
      </c>
      <c r="I561" s="5">
        <f>SUMIFS(base_de_dados!$T:$T,base_de_dados!$B:$B,$B561,base_de_dados!$G:$G,I$61,base_de_dados!$H:$H,$L$1,base_de_dados!$C:$C,$A561,base_de_dados!$M:$M,"&lt;=2010",base_de_dados!$O:$O,"&gt;=40543")</f>
        <v>0</v>
      </c>
      <c r="J561" s="5">
        <f>SUMIFS(base_de_dados!$T:$T,base_de_dados!$B:$B,$B561,base_de_dados!$G:$G,J$61,base_de_dados!$H:$H,$L$1,base_de_dados!$C:$C,$A561,base_de_dados!$M:$M,"&lt;=2010",base_de_dados!$O:$O,"&gt;=40543")</f>
        <v>0</v>
      </c>
      <c r="K561" s="32">
        <f t="shared" si="12"/>
        <v>0.17095890410958905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SUMIFS(base_de_dados!$T:$T,base_de_dados!$B:$B,$B562,base_de_dados!$G:$G,C$61,base_de_dados!$H:$H,$L$1,base_de_dados!$C:$C,$A562,base_de_dados!$M:$M,"&lt;=2010",base_de_dados!$O:$O,"&gt;=40543")</f>
        <v>0</v>
      </c>
      <c r="D562" s="5">
        <f>SUMIFS(base_de_dados!$T:$T,base_de_dados!$B:$B,$B562,base_de_dados!$G:$G,D$61,base_de_dados!$H:$H,$L$1,base_de_dados!$C:$C,$A562,base_de_dados!$M:$M,"&lt;=2010",base_de_dados!$O:$O,"&gt;=40543")</f>
        <v>0</v>
      </c>
      <c r="E562" s="5">
        <f>SUMIFS(base_de_dados!$T:$T,base_de_dados!$B:$B,$B562,base_de_dados!$G:$G,E$61,base_de_dados!$H:$H,$L$1,base_de_dados!$C:$C,$A562,base_de_dados!$M:$M,"&lt;=2010",base_de_dados!$O:$O,"&gt;=40543")</f>
        <v>0</v>
      </c>
      <c r="F562" s="5">
        <f>SUMIFS(base_de_dados!$T:$T,base_de_dados!$B:$B,$B562,base_de_dados!$G:$G,F$61,base_de_dados!$H:$H,$L$1,base_de_dados!$C:$C,$A562,base_de_dados!$M:$M,"&lt;=2010",base_de_dados!$O:$O,"&gt;=40543")</f>
        <v>0</v>
      </c>
      <c r="G562" s="5">
        <f>SUMIFS(base_de_dados!$T:$T,base_de_dados!$B:$B,$B562,base_de_dados!$G:$G,G$61,base_de_dados!$H:$H,$L$1,base_de_dados!$C:$C,$A562,base_de_dados!$M:$M,"&lt;=2010",base_de_dados!$O:$O,"&gt;=40543")</f>
        <v>0</v>
      </c>
      <c r="H562" s="5">
        <f>SUMIFS(base_de_dados!$T:$T,base_de_dados!$B:$B,$B562,base_de_dados!$G:$G,H$61,base_de_dados!$H:$H,$L$1,base_de_dados!$C:$C,$A562,base_de_dados!$M:$M,"&lt;=2010",base_de_dados!$O:$O,"&gt;=40543")</f>
        <v>0</v>
      </c>
      <c r="I562" s="5">
        <f>SUMIFS(base_de_dados!$T:$T,base_de_dados!$B:$B,$B562,base_de_dados!$G:$G,I$61,base_de_dados!$H:$H,$L$1,base_de_dados!$C:$C,$A562,base_de_dados!$M:$M,"&lt;=2010",base_de_dados!$O:$O,"&gt;=40543")</f>
        <v>0</v>
      </c>
      <c r="J562" s="5">
        <f>SUMIFS(base_de_dados!$T:$T,base_de_dados!$B:$B,$B562,base_de_dados!$G:$G,J$61,base_de_dados!$H:$H,$L$1,base_de_dados!$C:$C,$A562,base_de_dados!$M:$M,"&lt;=2010",base_de_dados!$O:$O,"&gt;=40543")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SUMIFS(base_de_dados!$T:$T,base_de_dados!$B:$B,$B563,base_de_dados!$G:$G,C$61,base_de_dados!$H:$H,$L$1,base_de_dados!$C:$C,$A563,base_de_dados!$M:$M,"&lt;=2010",base_de_dados!$O:$O,"&gt;=40543")</f>
        <v>0</v>
      </c>
      <c r="D563" s="5">
        <f>SUMIFS(base_de_dados!$T:$T,base_de_dados!$B:$B,$B563,base_de_dados!$G:$G,D$61,base_de_dados!$H:$H,$L$1,base_de_dados!$C:$C,$A563,base_de_dados!$M:$M,"&lt;=2010",base_de_dados!$O:$O,"&gt;=40543")</f>
        <v>0</v>
      </c>
      <c r="E563" s="5">
        <f>SUMIFS(base_de_dados!$T:$T,base_de_dados!$B:$B,$B563,base_de_dados!$G:$G,E$61,base_de_dados!$H:$H,$L$1,base_de_dados!$C:$C,$A563,base_de_dados!$M:$M,"&lt;=2010",base_de_dados!$O:$O,"&gt;=40543")</f>
        <v>1.9025875190258751E-3</v>
      </c>
      <c r="F563" s="5">
        <f>SUMIFS(base_de_dados!$T:$T,base_de_dados!$B:$B,$B563,base_de_dados!$G:$G,F$61,base_de_dados!$H:$H,$L$1,base_de_dados!$C:$C,$A563,base_de_dados!$M:$M,"&lt;=2010",base_de_dados!$O:$O,"&gt;=40543")</f>
        <v>0</v>
      </c>
      <c r="G563" s="5">
        <f>SUMIFS(base_de_dados!$T:$T,base_de_dados!$B:$B,$B563,base_de_dados!$G:$G,G$61,base_de_dados!$H:$H,$L$1,base_de_dados!$C:$C,$A563,base_de_dados!$M:$M,"&lt;=2010",base_de_dados!$O:$O,"&gt;=40543")</f>
        <v>0</v>
      </c>
      <c r="H563" s="5">
        <f>SUMIFS(base_de_dados!$T:$T,base_de_dados!$B:$B,$B563,base_de_dados!$G:$G,H$61,base_de_dados!$H:$H,$L$1,base_de_dados!$C:$C,$A563,base_de_dados!$M:$M,"&lt;=2010",base_de_dados!$O:$O,"&gt;=40543")</f>
        <v>0</v>
      </c>
      <c r="I563" s="5">
        <f>SUMIFS(base_de_dados!$T:$T,base_de_dados!$B:$B,$B563,base_de_dados!$G:$G,I$61,base_de_dados!$H:$H,$L$1,base_de_dados!$C:$C,$A563,base_de_dados!$M:$M,"&lt;=2010",base_de_dados!$O:$O,"&gt;=40543")</f>
        <v>0</v>
      </c>
      <c r="J563" s="5">
        <f>SUMIFS(base_de_dados!$T:$T,base_de_dados!$B:$B,$B563,base_de_dados!$G:$G,J$61,base_de_dados!$H:$H,$L$1,base_de_dados!$C:$C,$A563,base_de_dados!$M:$M,"&lt;=2010",base_de_dados!$O:$O,"&gt;=40543")</f>
        <v>0</v>
      </c>
      <c r="K563" s="32">
        <f t="shared" si="12"/>
        <v>1.9025875190258751E-3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SUMIFS(base_de_dados!$T:$T,base_de_dados!$B:$B,$B564,base_de_dados!$G:$G,C$61,base_de_dados!$H:$H,$L$1,base_de_dados!$C:$C,$A564,base_de_dados!$M:$M,"&lt;=2010",base_de_dados!$O:$O,"&gt;=40543")</f>
        <v>0</v>
      </c>
      <c r="D564" s="5">
        <f>SUMIFS(base_de_dados!$T:$T,base_de_dados!$B:$B,$B564,base_de_dados!$G:$G,D$61,base_de_dados!$H:$H,$L$1,base_de_dados!$C:$C,$A564,base_de_dados!$M:$M,"&lt;=2010",base_de_dados!$O:$O,"&gt;=40543")</f>
        <v>0</v>
      </c>
      <c r="E564" s="5">
        <f>SUMIFS(base_de_dados!$T:$T,base_de_dados!$B:$B,$B564,base_de_dados!$G:$G,E$61,base_de_dados!$H:$H,$L$1,base_de_dados!$C:$C,$A564,base_de_dados!$M:$M,"&lt;=2010",base_de_dados!$O:$O,"&gt;=40543")</f>
        <v>0</v>
      </c>
      <c r="F564" s="5">
        <f>SUMIFS(base_de_dados!$T:$T,base_de_dados!$B:$B,$B564,base_de_dados!$G:$G,F$61,base_de_dados!$H:$H,$L$1,base_de_dados!$C:$C,$A564,base_de_dados!$M:$M,"&lt;=2010",base_de_dados!$O:$O,"&gt;=40543")</f>
        <v>0</v>
      </c>
      <c r="G564" s="5">
        <f>SUMIFS(base_de_dados!$T:$T,base_de_dados!$B:$B,$B564,base_de_dados!$G:$G,G$61,base_de_dados!$H:$H,$L$1,base_de_dados!$C:$C,$A564,base_de_dados!$M:$M,"&lt;=2010",base_de_dados!$O:$O,"&gt;=40543")</f>
        <v>0</v>
      </c>
      <c r="H564" s="5">
        <f>SUMIFS(base_de_dados!$T:$T,base_de_dados!$B:$B,$B564,base_de_dados!$G:$G,H$61,base_de_dados!$H:$H,$L$1,base_de_dados!$C:$C,$A564,base_de_dados!$M:$M,"&lt;=2010",base_de_dados!$O:$O,"&gt;=40543")</f>
        <v>0</v>
      </c>
      <c r="I564" s="5">
        <f>SUMIFS(base_de_dados!$T:$T,base_de_dados!$B:$B,$B564,base_de_dados!$G:$G,I$61,base_de_dados!$H:$H,$L$1,base_de_dados!$C:$C,$A564,base_de_dados!$M:$M,"&lt;=2010",base_de_dados!$O:$O,"&gt;=40543")</f>
        <v>0</v>
      </c>
      <c r="J564" s="5">
        <f>SUMIFS(base_de_dados!$T:$T,base_de_dados!$B:$B,$B564,base_de_dados!$G:$G,J$61,base_de_dados!$H:$H,$L$1,base_de_dados!$C:$C,$A564,base_de_dados!$M:$M,"&lt;=2010",base_de_dados!$O:$O,"&gt;=40543")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SUMIFS(base_de_dados!$T:$T,base_de_dados!$B:$B,$B565,base_de_dados!$G:$G,C$61,base_de_dados!$H:$H,$L$1,base_de_dados!$C:$C,$A565,base_de_dados!$M:$M,"&lt;=2010",base_de_dados!$O:$O,"&gt;=40543")</f>
        <v>0</v>
      </c>
      <c r="D565" s="5">
        <f>SUMIFS(base_de_dados!$T:$T,base_de_dados!$B:$B,$B565,base_de_dados!$G:$G,D$61,base_de_dados!$H:$H,$L$1,base_de_dados!$C:$C,$A565,base_de_dados!$M:$M,"&lt;=2010",base_de_dados!$O:$O,"&gt;=40543")</f>
        <v>0</v>
      </c>
      <c r="E565" s="5">
        <f>SUMIFS(base_de_dados!$T:$T,base_de_dados!$B:$B,$B565,base_de_dados!$G:$G,E$61,base_de_dados!$H:$H,$L$1,base_de_dados!$C:$C,$A565,base_de_dados!$M:$M,"&lt;=2010",base_de_dados!$O:$O,"&gt;=40543")</f>
        <v>0</v>
      </c>
      <c r="F565" s="5">
        <f>SUMIFS(base_de_dados!$T:$T,base_de_dados!$B:$B,$B565,base_de_dados!$G:$G,F$61,base_de_dados!$H:$H,$L$1,base_de_dados!$C:$C,$A565,base_de_dados!$M:$M,"&lt;=2010",base_de_dados!$O:$O,"&gt;=40543")</f>
        <v>0</v>
      </c>
      <c r="G565" s="5">
        <f>SUMIFS(base_de_dados!$T:$T,base_de_dados!$B:$B,$B565,base_de_dados!$G:$G,G$61,base_de_dados!$H:$H,$L$1,base_de_dados!$C:$C,$A565,base_de_dados!$M:$M,"&lt;=2010",base_de_dados!$O:$O,"&gt;=40543")</f>
        <v>0</v>
      </c>
      <c r="H565" s="5">
        <f>SUMIFS(base_de_dados!$T:$T,base_de_dados!$B:$B,$B565,base_de_dados!$G:$G,H$61,base_de_dados!$H:$H,$L$1,base_de_dados!$C:$C,$A565,base_de_dados!$M:$M,"&lt;=2010",base_de_dados!$O:$O,"&gt;=40543")</f>
        <v>0</v>
      </c>
      <c r="I565" s="5">
        <f>SUMIFS(base_de_dados!$T:$T,base_de_dados!$B:$B,$B565,base_de_dados!$G:$G,I$61,base_de_dados!$H:$H,$L$1,base_de_dados!$C:$C,$A565,base_de_dados!$M:$M,"&lt;=2010",base_de_dados!$O:$O,"&gt;=40543")</f>
        <v>0</v>
      </c>
      <c r="J565" s="5">
        <f>SUMIFS(base_de_dados!$T:$T,base_de_dados!$B:$B,$B565,base_de_dados!$G:$G,J$61,base_de_dados!$H:$H,$L$1,base_de_dados!$C:$C,$A565,base_de_dados!$M:$M,"&lt;=2010",base_de_dados!$O:$O,"&gt;=40543")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SUMIFS(base_de_dados!$T:$T,base_de_dados!$B:$B,$B566,base_de_dados!$G:$G,C$61,base_de_dados!$H:$H,$L$1,base_de_dados!$C:$C,$A566,base_de_dados!$M:$M,"&lt;=2010",base_de_dados!$O:$O,"&gt;=40543")</f>
        <v>0</v>
      </c>
      <c r="D566" s="5">
        <f>SUMIFS(base_de_dados!$T:$T,base_de_dados!$B:$B,$B566,base_de_dados!$G:$G,D$61,base_de_dados!$H:$H,$L$1,base_de_dados!$C:$C,$A566,base_de_dados!$M:$M,"&lt;=2010",base_de_dados!$O:$O,"&gt;=40543")</f>
        <v>0</v>
      </c>
      <c r="E566" s="5">
        <f>SUMIFS(base_de_dados!$T:$T,base_de_dados!$B:$B,$B566,base_de_dados!$G:$G,E$61,base_de_dados!$H:$H,$L$1,base_de_dados!$C:$C,$A566,base_de_dados!$M:$M,"&lt;=2010",base_de_dados!$O:$O,"&gt;=40543")</f>
        <v>0</v>
      </c>
      <c r="F566" s="5">
        <f>SUMIFS(base_de_dados!$T:$T,base_de_dados!$B:$B,$B566,base_de_dados!$G:$G,F$61,base_de_dados!$H:$H,$L$1,base_de_dados!$C:$C,$A566,base_de_dados!$M:$M,"&lt;=2010",base_de_dados!$O:$O,"&gt;=40543")</f>
        <v>0</v>
      </c>
      <c r="G566" s="5">
        <f>SUMIFS(base_de_dados!$T:$T,base_de_dados!$B:$B,$B566,base_de_dados!$G:$G,G$61,base_de_dados!$H:$H,$L$1,base_de_dados!$C:$C,$A566,base_de_dados!$M:$M,"&lt;=2010",base_de_dados!$O:$O,"&gt;=40543")</f>
        <v>0</v>
      </c>
      <c r="H566" s="5">
        <f>SUMIFS(base_de_dados!$T:$T,base_de_dados!$B:$B,$B566,base_de_dados!$G:$G,H$61,base_de_dados!$H:$H,$L$1,base_de_dados!$C:$C,$A566,base_de_dados!$M:$M,"&lt;=2010",base_de_dados!$O:$O,"&gt;=40543")</f>
        <v>0</v>
      </c>
      <c r="I566" s="5">
        <f>SUMIFS(base_de_dados!$T:$T,base_de_dados!$B:$B,$B566,base_de_dados!$G:$G,I$61,base_de_dados!$H:$H,$L$1,base_de_dados!$C:$C,$A566,base_de_dados!$M:$M,"&lt;=2010",base_de_dados!$O:$O,"&gt;=40543")</f>
        <v>0</v>
      </c>
      <c r="J566" s="5">
        <f>SUMIFS(base_de_dados!$T:$T,base_de_dados!$B:$B,$B566,base_de_dados!$G:$G,J$61,base_de_dados!$H:$H,$L$1,base_de_dados!$C:$C,$A566,base_de_dados!$M:$M,"&lt;=2010",base_de_dados!$O:$O,"&gt;=40543")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SUMIFS(base_de_dados!$T:$T,base_de_dados!$B:$B,$B567,base_de_dados!$G:$G,C$61,base_de_dados!$H:$H,$L$1,base_de_dados!$C:$C,$A567,base_de_dados!$M:$M,"&lt;=2010",base_de_dados!$O:$O,"&gt;=40543")</f>
        <v>0</v>
      </c>
      <c r="D567" s="5">
        <f>SUMIFS(base_de_dados!$T:$T,base_de_dados!$B:$B,$B567,base_de_dados!$G:$G,D$61,base_de_dados!$H:$H,$L$1,base_de_dados!$C:$C,$A567,base_de_dados!$M:$M,"&lt;=2010",base_de_dados!$O:$O,"&gt;=40543")</f>
        <v>0</v>
      </c>
      <c r="E567" s="5">
        <f>SUMIFS(base_de_dados!$T:$T,base_de_dados!$B:$B,$B567,base_de_dados!$G:$G,E$61,base_de_dados!$H:$H,$L$1,base_de_dados!$C:$C,$A567,base_de_dados!$M:$M,"&lt;=2010",base_de_dados!$O:$O,"&gt;=40543")</f>
        <v>0</v>
      </c>
      <c r="F567" s="5">
        <f>SUMIFS(base_de_dados!$T:$T,base_de_dados!$B:$B,$B567,base_de_dados!$G:$G,F$61,base_de_dados!$H:$H,$L$1,base_de_dados!$C:$C,$A567,base_de_dados!$M:$M,"&lt;=2010",base_de_dados!$O:$O,"&gt;=40543")</f>
        <v>0</v>
      </c>
      <c r="G567" s="5">
        <f>SUMIFS(base_de_dados!$T:$T,base_de_dados!$B:$B,$B567,base_de_dados!$G:$G,G$61,base_de_dados!$H:$H,$L$1,base_de_dados!$C:$C,$A567,base_de_dados!$M:$M,"&lt;=2010",base_de_dados!$O:$O,"&gt;=40543")</f>
        <v>0</v>
      </c>
      <c r="H567" s="5">
        <f>SUMIFS(base_de_dados!$T:$T,base_de_dados!$B:$B,$B567,base_de_dados!$G:$G,H$61,base_de_dados!$H:$H,$L$1,base_de_dados!$C:$C,$A567,base_de_dados!$M:$M,"&lt;=2010",base_de_dados!$O:$O,"&gt;=40543")</f>
        <v>0</v>
      </c>
      <c r="I567" s="5">
        <f>SUMIFS(base_de_dados!$T:$T,base_de_dados!$B:$B,$B567,base_de_dados!$G:$G,I$61,base_de_dados!$H:$H,$L$1,base_de_dados!$C:$C,$A567,base_de_dados!$M:$M,"&lt;=2010",base_de_dados!$O:$O,"&gt;=40543")</f>
        <v>0</v>
      </c>
      <c r="J567" s="5">
        <f>SUMIFS(base_de_dados!$T:$T,base_de_dados!$B:$B,$B567,base_de_dados!$G:$G,J$61,base_de_dados!$H:$H,$L$1,base_de_dados!$C:$C,$A567,base_de_dados!$M:$M,"&lt;=2010",base_de_dados!$O:$O,"&gt;=40543")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SUMIFS(base_de_dados!$T:$T,base_de_dados!$B:$B,$B568,base_de_dados!$G:$G,C$61,base_de_dados!$H:$H,$L$1,base_de_dados!$C:$C,$A568,base_de_dados!$M:$M,"&lt;=2010",base_de_dados!$O:$O,"&gt;=40543")</f>
        <v>0</v>
      </c>
      <c r="D568" s="5">
        <f>SUMIFS(base_de_dados!$T:$T,base_de_dados!$B:$B,$B568,base_de_dados!$G:$G,D$61,base_de_dados!$H:$H,$L$1,base_de_dados!$C:$C,$A568,base_de_dados!$M:$M,"&lt;=2010",base_de_dados!$O:$O,"&gt;=40543")</f>
        <v>0</v>
      </c>
      <c r="E568" s="5">
        <f>SUMIFS(base_de_dados!$T:$T,base_de_dados!$B:$B,$B568,base_de_dados!$G:$G,E$61,base_de_dados!$H:$H,$L$1,base_de_dados!$C:$C,$A568,base_de_dados!$M:$M,"&lt;=2010",base_de_dados!$O:$O,"&gt;=40543")</f>
        <v>0</v>
      </c>
      <c r="F568" s="5">
        <f>SUMIFS(base_de_dados!$T:$T,base_de_dados!$B:$B,$B568,base_de_dados!$G:$G,F$61,base_de_dados!$H:$H,$L$1,base_de_dados!$C:$C,$A568,base_de_dados!$M:$M,"&lt;=2010",base_de_dados!$O:$O,"&gt;=40543")</f>
        <v>0</v>
      </c>
      <c r="G568" s="5">
        <f>SUMIFS(base_de_dados!$T:$T,base_de_dados!$B:$B,$B568,base_de_dados!$G:$G,G$61,base_de_dados!$H:$H,$L$1,base_de_dados!$C:$C,$A568,base_de_dados!$M:$M,"&lt;=2010",base_de_dados!$O:$O,"&gt;=40543")</f>
        <v>0</v>
      </c>
      <c r="H568" s="5">
        <f>SUMIFS(base_de_dados!$T:$T,base_de_dados!$B:$B,$B568,base_de_dados!$G:$G,H$61,base_de_dados!$H:$H,$L$1,base_de_dados!$C:$C,$A568,base_de_dados!$M:$M,"&lt;=2010",base_de_dados!$O:$O,"&gt;=40543")</f>
        <v>0</v>
      </c>
      <c r="I568" s="5">
        <f>SUMIFS(base_de_dados!$T:$T,base_de_dados!$B:$B,$B568,base_de_dados!$G:$G,I$61,base_de_dados!$H:$H,$L$1,base_de_dados!$C:$C,$A568,base_de_dados!$M:$M,"&lt;=2010",base_de_dados!$O:$O,"&gt;=40543")</f>
        <v>0</v>
      </c>
      <c r="J568" s="5">
        <f>SUMIFS(base_de_dados!$T:$T,base_de_dados!$B:$B,$B568,base_de_dados!$G:$G,J$61,base_de_dados!$H:$H,$L$1,base_de_dados!$C:$C,$A568,base_de_dados!$M:$M,"&lt;=2010",base_de_dados!$O:$O,"&gt;=40543")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SUMIFS(base_de_dados!$T:$T,base_de_dados!$B:$B,$B569,base_de_dados!$G:$G,C$61,base_de_dados!$H:$H,$L$1,base_de_dados!$C:$C,$A569,base_de_dados!$M:$M,"&lt;=2010",base_de_dados!$O:$O,"&gt;=40543")</f>
        <v>0</v>
      </c>
      <c r="D569" s="5">
        <f>SUMIFS(base_de_dados!$T:$T,base_de_dados!$B:$B,$B569,base_de_dados!$G:$G,D$61,base_de_dados!$H:$H,$L$1,base_de_dados!$C:$C,$A569,base_de_dados!$M:$M,"&lt;=2010",base_de_dados!$O:$O,"&gt;=40543")</f>
        <v>0</v>
      </c>
      <c r="E569" s="5">
        <f>SUMIFS(base_de_dados!$T:$T,base_de_dados!$B:$B,$B569,base_de_dados!$G:$G,E$61,base_de_dados!$H:$H,$L$1,base_de_dados!$C:$C,$A569,base_de_dados!$M:$M,"&lt;=2010",base_de_dados!$O:$O,"&gt;=40543")</f>
        <v>0</v>
      </c>
      <c r="F569" s="5">
        <f>SUMIFS(base_de_dados!$T:$T,base_de_dados!$B:$B,$B569,base_de_dados!$G:$G,F$61,base_de_dados!$H:$H,$L$1,base_de_dados!$C:$C,$A569,base_de_dados!$M:$M,"&lt;=2010",base_de_dados!$O:$O,"&gt;=40543")</f>
        <v>0</v>
      </c>
      <c r="G569" s="5">
        <f>SUMIFS(base_de_dados!$T:$T,base_de_dados!$B:$B,$B569,base_de_dados!$G:$G,G$61,base_de_dados!$H:$H,$L$1,base_de_dados!$C:$C,$A569,base_de_dados!$M:$M,"&lt;=2010",base_de_dados!$O:$O,"&gt;=40543")</f>
        <v>0</v>
      </c>
      <c r="H569" s="5">
        <f>SUMIFS(base_de_dados!$T:$T,base_de_dados!$B:$B,$B569,base_de_dados!$G:$G,H$61,base_de_dados!$H:$H,$L$1,base_de_dados!$C:$C,$A569,base_de_dados!$M:$M,"&lt;=2010",base_de_dados!$O:$O,"&gt;=40543")</f>
        <v>0</v>
      </c>
      <c r="I569" s="5">
        <f>SUMIFS(base_de_dados!$T:$T,base_de_dados!$B:$B,$B569,base_de_dados!$G:$G,I$61,base_de_dados!$H:$H,$L$1,base_de_dados!$C:$C,$A569,base_de_dados!$M:$M,"&lt;=2010",base_de_dados!$O:$O,"&gt;=40543")</f>
        <v>0</v>
      </c>
      <c r="J569" s="5">
        <f>SUMIFS(base_de_dados!$T:$T,base_de_dados!$B:$B,$B569,base_de_dados!$G:$G,J$61,base_de_dados!$H:$H,$L$1,base_de_dados!$C:$C,$A569,base_de_dados!$M:$M,"&lt;=2010",base_de_dados!$O:$O,"&gt;=40543")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SUMIFS(base_de_dados!$T:$T,base_de_dados!$B:$B,$B570,base_de_dados!$G:$G,C$61,base_de_dados!$H:$H,$L$1,base_de_dados!$C:$C,$A570,base_de_dados!$M:$M,"&lt;=2010",base_de_dados!$O:$O,"&gt;=40543")</f>
        <v>0</v>
      </c>
      <c r="D570" s="5">
        <f>SUMIFS(base_de_dados!$T:$T,base_de_dados!$B:$B,$B570,base_de_dados!$G:$G,D$61,base_de_dados!$H:$H,$L$1,base_de_dados!$C:$C,$A570,base_de_dados!$M:$M,"&lt;=2010",base_de_dados!$O:$O,"&gt;=40543")</f>
        <v>0</v>
      </c>
      <c r="E570" s="5">
        <f>SUMIFS(base_de_dados!$T:$T,base_de_dados!$B:$B,$B570,base_de_dados!$G:$G,E$61,base_de_dados!$H:$H,$L$1,base_de_dados!$C:$C,$A570,base_de_dados!$M:$M,"&lt;=2010",base_de_dados!$O:$O,"&gt;=40543")</f>
        <v>0</v>
      </c>
      <c r="F570" s="5">
        <f>SUMIFS(base_de_dados!$T:$T,base_de_dados!$B:$B,$B570,base_de_dados!$G:$G,F$61,base_de_dados!$H:$H,$L$1,base_de_dados!$C:$C,$A570,base_de_dados!$M:$M,"&lt;=2010",base_de_dados!$O:$O,"&gt;=40543")</f>
        <v>0</v>
      </c>
      <c r="G570" s="5">
        <f>SUMIFS(base_de_dados!$T:$T,base_de_dados!$B:$B,$B570,base_de_dados!$G:$G,G$61,base_de_dados!$H:$H,$L$1,base_de_dados!$C:$C,$A570,base_de_dados!$M:$M,"&lt;=2010",base_de_dados!$O:$O,"&gt;=40543")</f>
        <v>0</v>
      </c>
      <c r="H570" s="5">
        <f>SUMIFS(base_de_dados!$T:$T,base_de_dados!$B:$B,$B570,base_de_dados!$G:$G,H$61,base_de_dados!$H:$H,$L$1,base_de_dados!$C:$C,$A570,base_de_dados!$M:$M,"&lt;=2010",base_de_dados!$O:$O,"&gt;=40543")</f>
        <v>0</v>
      </c>
      <c r="I570" s="5">
        <f>SUMIFS(base_de_dados!$T:$T,base_de_dados!$B:$B,$B570,base_de_dados!$G:$G,I$61,base_de_dados!$H:$H,$L$1,base_de_dados!$C:$C,$A570,base_de_dados!$M:$M,"&lt;=2010",base_de_dados!$O:$O,"&gt;=40543")</f>
        <v>0</v>
      </c>
      <c r="J570" s="5">
        <f>SUMIFS(base_de_dados!$T:$T,base_de_dados!$B:$B,$B570,base_de_dados!$G:$G,J$61,base_de_dados!$H:$H,$L$1,base_de_dados!$C:$C,$A570,base_de_dados!$M:$M,"&lt;=2010",base_de_dados!$O:$O,"&gt;=40543")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SUMIFS(base_de_dados!$T:$T,base_de_dados!$B:$B,$B571,base_de_dados!$G:$G,C$61,base_de_dados!$H:$H,$L$1,base_de_dados!$C:$C,$A571,base_de_dados!$M:$M,"&lt;=2010",base_de_dados!$O:$O,"&gt;=40543")</f>
        <v>0</v>
      </c>
      <c r="D571" s="5">
        <f>SUMIFS(base_de_dados!$T:$T,base_de_dados!$B:$B,$B571,base_de_dados!$G:$G,D$61,base_de_dados!$H:$H,$L$1,base_de_dados!$C:$C,$A571,base_de_dados!$M:$M,"&lt;=2010",base_de_dados!$O:$O,"&gt;=40543")</f>
        <v>0</v>
      </c>
      <c r="E571" s="5">
        <f>SUMIFS(base_de_dados!$T:$T,base_de_dados!$B:$B,$B571,base_de_dados!$G:$G,E$61,base_de_dados!$H:$H,$L$1,base_de_dados!$C:$C,$A571,base_de_dados!$M:$M,"&lt;=2010",base_de_dados!$O:$O,"&gt;=40543")</f>
        <v>0</v>
      </c>
      <c r="F571" s="5">
        <f>SUMIFS(base_de_dados!$T:$T,base_de_dados!$B:$B,$B571,base_de_dados!$G:$G,F$61,base_de_dados!$H:$H,$L$1,base_de_dados!$C:$C,$A571,base_de_dados!$M:$M,"&lt;=2010",base_de_dados!$O:$O,"&gt;=40543")</f>
        <v>0</v>
      </c>
      <c r="G571" s="5">
        <f>SUMIFS(base_de_dados!$T:$T,base_de_dados!$B:$B,$B571,base_de_dados!$G:$G,G$61,base_de_dados!$H:$H,$L$1,base_de_dados!$C:$C,$A571,base_de_dados!$M:$M,"&lt;=2010",base_de_dados!$O:$O,"&gt;=40543")</f>
        <v>0</v>
      </c>
      <c r="H571" s="5">
        <f>SUMIFS(base_de_dados!$T:$T,base_de_dados!$B:$B,$B571,base_de_dados!$G:$G,H$61,base_de_dados!$H:$H,$L$1,base_de_dados!$C:$C,$A571,base_de_dados!$M:$M,"&lt;=2010",base_de_dados!$O:$O,"&gt;=40543")</f>
        <v>0</v>
      </c>
      <c r="I571" s="5">
        <f>SUMIFS(base_de_dados!$T:$T,base_de_dados!$B:$B,$B571,base_de_dados!$G:$G,I$61,base_de_dados!$H:$H,$L$1,base_de_dados!$C:$C,$A571,base_de_dados!$M:$M,"&lt;=2010",base_de_dados!$O:$O,"&gt;=40543")</f>
        <v>0</v>
      </c>
      <c r="J571" s="5">
        <f>SUMIFS(base_de_dados!$T:$T,base_de_dados!$B:$B,$B571,base_de_dados!$G:$G,J$61,base_de_dados!$H:$H,$L$1,base_de_dados!$C:$C,$A571,base_de_dados!$M:$M,"&lt;=2010",base_de_dados!$O:$O,"&gt;=40543")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SUMIFS(base_de_dados!$T:$T,base_de_dados!$B:$B,$B572,base_de_dados!$G:$G,C$61,base_de_dados!$H:$H,$L$1,base_de_dados!$C:$C,$A572,base_de_dados!$M:$M,"&lt;=2010",base_de_dados!$O:$O,"&gt;=40543")</f>
        <v>0</v>
      </c>
      <c r="D572" s="5">
        <f>SUMIFS(base_de_dados!$T:$T,base_de_dados!$B:$B,$B572,base_de_dados!$G:$G,D$61,base_de_dados!$H:$H,$L$1,base_de_dados!$C:$C,$A572,base_de_dados!$M:$M,"&lt;=2010",base_de_dados!$O:$O,"&gt;=40543")</f>
        <v>0</v>
      </c>
      <c r="E572" s="5">
        <f>SUMIFS(base_de_dados!$T:$T,base_de_dados!$B:$B,$B572,base_de_dados!$G:$G,E$61,base_de_dados!$H:$H,$L$1,base_de_dados!$C:$C,$A572,base_de_dados!$M:$M,"&lt;=2010",base_de_dados!$O:$O,"&gt;=40543")</f>
        <v>0</v>
      </c>
      <c r="F572" s="5">
        <f>SUMIFS(base_de_dados!$T:$T,base_de_dados!$B:$B,$B572,base_de_dados!$G:$G,F$61,base_de_dados!$H:$H,$L$1,base_de_dados!$C:$C,$A572,base_de_dados!$M:$M,"&lt;=2010",base_de_dados!$O:$O,"&gt;=40543")</f>
        <v>0</v>
      </c>
      <c r="G572" s="5">
        <f>SUMIFS(base_de_dados!$T:$T,base_de_dados!$B:$B,$B572,base_de_dados!$G:$G,G$61,base_de_dados!$H:$H,$L$1,base_de_dados!$C:$C,$A572,base_de_dados!$M:$M,"&lt;=2010",base_de_dados!$O:$O,"&gt;=40543")</f>
        <v>0</v>
      </c>
      <c r="H572" s="5">
        <f>SUMIFS(base_de_dados!$T:$T,base_de_dados!$B:$B,$B572,base_de_dados!$G:$G,H$61,base_de_dados!$H:$H,$L$1,base_de_dados!$C:$C,$A572,base_de_dados!$M:$M,"&lt;=2010",base_de_dados!$O:$O,"&gt;=40543")</f>
        <v>0</v>
      </c>
      <c r="I572" s="5">
        <f>SUMIFS(base_de_dados!$T:$T,base_de_dados!$B:$B,$B572,base_de_dados!$G:$G,I$61,base_de_dados!$H:$H,$L$1,base_de_dados!$C:$C,$A572,base_de_dados!$M:$M,"&lt;=2010",base_de_dados!$O:$O,"&gt;=40543")</f>
        <v>0</v>
      </c>
      <c r="J572" s="5">
        <f>SUMIFS(base_de_dados!$T:$T,base_de_dados!$B:$B,$B572,base_de_dados!$G:$G,J$61,base_de_dados!$H:$H,$L$1,base_de_dados!$C:$C,$A572,base_de_dados!$M:$M,"&lt;=2010",base_de_dados!$O:$O,"&gt;=40543")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SUMIFS(base_de_dados!$T:$T,base_de_dados!$B:$B,$B573,base_de_dados!$G:$G,C$61,base_de_dados!$H:$H,$L$1,base_de_dados!$C:$C,$A573,base_de_dados!$M:$M,"&lt;=2010",base_de_dados!$O:$O,"&gt;=40543")</f>
        <v>0</v>
      </c>
      <c r="D573" s="5">
        <f>SUMIFS(base_de_dados!$T:$T,base_de_dados!$B:$B,$B573,base_de_dados!$G:$G,D$61,base_de_dados!$H:$H,$L$1,base_de_dados!$C:$C,$A573,base_de_dados!$M:$M,"&lt;=2010",base_de_dados!$O:$O,"&gt;=40543")</f>
        <v>0</v>
      </c>
      <c r="E573" s="5">
        <f>SUMIFS(base_de_dados!$T:$T,base_de_dados!$B:$B,$B573,base_de_dados!$G:$G,E$61,base_de_dados!$H:$H,$L$1,base_de_dados!$C:$C,$A573,base_de_dados!$M:$M,"&lt;=2010",base_de_dados!$O:$O,"&gt;=40543")</f>
        <v>1.2188736681887366E-2</v>
      </c>
      <c r="F573" s="5">
        <f>SUMIFS(base_de_dados!$T:$T,base_de_dados!$B:$B,$B573,base_de_dados!$G:$G,F$61,base_de_dados!$H:$H,$L$1,base_de_dados!$C:$C,$A573,base_de_dados!$M:$M,"&lt;=2010",base_de_dados!$O:$O,"&gt;=40543")</f>
        <v>0</v>
      </c>
      <c r="G573" s="5">
        <f>SUMIFS(base_de_dados!$T:$T,base_de_dados!$B:$B,$B573,base_de_dados!$G:$G,G$61,base_de_dados!$H:$H,$L$1,base_de_dados!$C:$C,$A573,base_de_dados!$M:$M,"&lt;=2010",base_de_dados!$O:$O,"&gt;=40543")</f>
        <v>0</v>
      </c>
      <c r="H573" s="5">
        <f>SUMIFS(base_de_dados!$T:$T,base_de_dados!$B:$B,$B573,base_de_dados!$G:$G,H$61,base_de_dados!$H:$H,$L$1,base_de_dados!$C:$C,$A573,base_de_dados!$M:$M,"&lt;=2010",base_de_dados!$O:$O,"&gt;=40543")</f>
        <v>0</v>
      </c>
      <c r="I573" s="5">
        <f>SUMIFS(base_de_dados!$T:$T,base_de_dados!$B:$B,$B573,base_de_dados!$G:$G,I$61,base_de_dados!$H:$H,$L$1,base_de_dados!$C:$C,$A573,base_de_dados!$M:$M,"&lt;=2010",base_de_dados!$O:$O,"&gt;=40543")</f>
        <v>0</v>
      </c>
      <c r="J573" s="5">
        <f>SUMIFS(base_de_dados!$T:$T,base_de_dados!$B:$B,$B573,base_de_dados!$G:$G,J$61,base_de_dados!$H:$H,$L$1,base_de_dados!$C:$C,$A573,base_de_dados!$M:$M,"&lt;=2010",base_de_dados!$O:$O,"&gt;=40543")</f>
        <v>0</v>
      </c>
      <c r="K573" s="32">
        <f t="shared" si="12"/>
        <v>1.2188736681887366E-2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SUMIFS(base_de_dados!$T:$T,base_de_dados!$B:$B,$B574,base_de_dados!$G:$G,C$61,base_de_dados!$H:$H,$L$1,base_de_dados!$C:$C,$A574,base_de_dados!$M:$M,"&lt;=2010",base_de_dados!$O:$O,"&gt;=40543")</f>
        <v>0</v>
      </c>
      <c r="D574" s="5">
        <f>SUMIFS(base_de_dados!$T:$T,base_de_dados!$B:$B,$B574,base_de_dados!$G:$G,D$61,base_de_dados!$H:$H,$L$1,base_de_dados!$C:$C,$A574,base_de_dados!$M:$M,"&lt;=2010",base_de_dados!$O:$O,"&gt;=40543")</f>
        <v>0</v>
      </c>
      <c r="E574" s="5">
        <f>SUMIFS(base_de_dados!$T:$T,base_de_dados!$B:$B,$B574,base_de_dados!$G:$G,E$61,base_de_dados!$H:$H,$L$1,base_de_dados!$C:$C,$A574,base_de_dados!$M:$M,"&lt;=2010",base_de_dados!$O:$O,"&gt;=40543")</f>
        <v>0</v>
      </c>
      <c r="F574" s="5">
        <f>SUMIFS(base_de_dados!$T:$T,base_de_dados!$B:$B,$B574,base_de_dados!$G:$G,F$61,base_de_dados!$H:$H,$L$1,base_de_dados!$C:$C,$A574,base_de_dados!$M:$M,"&lt;=2010",base_de_dados!$O:$O,"&gt;=40543")</f>
        <v>0</v>
      </c>
      <c r="G574" s="5">
        <f>SUMIFS(base_de_dados!$T:$T,base_de_dados!$B:$B,$B574,base_de_dados!$G:$G,G$61,base_de_dados!$H:$H,$L$1,base_de_dados!$C:$C,$A574,base_de_dados!$M:$M,"&lt;=2010",base_de_dados!$O:$O,"&gt;=40543")</f>
        <v>0</v>
      </c>
      <c r="H574" s="5">
        <f>SUMIFS(base_de_dados!$T:$T,base_de_dados!$B:$B,$B574,base_de_dados!$G:$G,H$61,base_de_dados!$H:$H,$L$1,base_de_dados!$C:$C,$A574,base_de_dados!$M:$M,"&lt;=2010",base_de_dados!$O:$O,"&gt;=40543")</f>
        <v>0</v>
      </c>
      <c r="I574" s="5">
        <f>SUMIFS(base_de_dados!$T:$T,base_de_dados!$B:$B,$B574,base_de_dados!$G:$G,I$61,base_de_dados!$H:$H,$L$1,base_de_dados!$C:$C,$A574,base_de_dados!$M:$M,"&lt;=2010",base_de_dados!$O:$O,"&gt;=40543")</f>
        <v>0</v>
      </c>
      <c r="J574" s="5">
        <f>SUMIFS(base_de_dados!$T:$T,base_de_dados!$B:$B,$B574,base_de_dados!$G:$G,J$61,base_de_dados!$H:$H,$L$1,base_de_dados!$C:$C,$A574,base_de_dados!$M:$M,"&lt;=2010",base_de_dados!$O:$O,"&gt;=40543")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SUMIFS(base_de_dados!$T:$T,base_de_dados!$B:$B,$B575,base_de_dados!$G:$G,C$61,base_de_dados!$H:$H,$L$1,base_de_dados!$C:$C,$A575,base_de_dados!$M:$M,"&lt;=2010",base_de_dados!$O:$O,"&gt;=40543")</f>
        <v>0</v>
      </c>
      <c r="D575" s="5">
        <f>SUMIFS(base_de_dados!$T:$T,base_de_dados!$B:$B,$B575,base_de_dados!$G:$G,D$61,base_de_dados!$H:$H,$L$1,base_de_dados!$C:$C,$A575,base_de_dados!$M:$M,"&lt;=2010",base_de_dados!$O:$O,"&gt;=40543")</f>
        <v>0</v>
      </c>
      <c r="E575" s="5">
        <f>SUMIFS(base_de_dados!$T:$T,base_de_dados!$B:$B,$B575,base_de_dados!$G:$G,E$61,base_de_dados!$H:$H,$L$1,base_de_dados!$C:$C,$A575,base_de_dados!$M:$M,"&lt;=2010",base_de_dados!$O:$O,"&gt;=40543")</f>
        <v>0</v>
      </c>
      <c r="F575" s="5">
        <f>SUMIFS(base_de_dados!$T:$T,base_de_dados!$B:$B,$B575,base_de_dados!$G:$G,F$61,base_de_dados!$H:$H,$L$1,base_de_dados!$C:$C,$A575,base_de_dados!$M:$M,"&lt;=2010",base_de_dados!$O:$O,"&gt;=40543")</f>
        <v>0</v>
      </c>
      <c r="G575" s="5">
        <f>SUMIFS(base_de_dados!$T:$T,base_de_dados!$B:$B,$B575,base_de_dados!$G:$G,G$61,base_de_dados!$H:$H,$L$1,base_de_dados!$C:$C,$A575,base_de_dados!$M:$M,"&lt;=2010",base_de_dados!$O:$O,"&gt;=40543")</f>
        <v>0</v>
      </c>
      <c r="H575" s="5">
        <f>SUMIFS(base_de_dados!$T:$T,base_de_dados!$B:$B,$B575,base_de_dados!$G:$G,H$61,base_de_dados!$H:$H,$L$1,base_de_dados!$C:$C,$A575,base_de_dados!$M:$M,"&lt;=2010",base_de_dados!$O:$O,"&gt;=40543")</f>
        <v>0</v>
      </c>
      <c r="I575" s="5">
        <f>SUMIFS(base_de_dados!$T:$T,base_de_dados!$B:$B,$B575,base_de_dados!$G:$G,I$61,base_de_dados!$H:$H,$L$1,base_de_dados!$C:$C,$A575,base_de_dados!$M:$M,"&lt;=2010",base_de_dados!$O:$O,"&gt;=40543")</f>
        <v>0</v>
      </c>
      <c r="J575" s="5">
        <f>SUMIFS(base_de_dados!$T:$T,base_de_dados!$B:$B,$B575,base_de_dados!$G:$G,J$61,base_de_dados!$H:$H,$L$1,base_de_dados!$C:$C,$A575,base_de_dados!$M:$M,"&lt;=2010",base_de_dados!$O:$O,"&gt;=40543")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SUMIFS(base_de_dados!$T:$T,base_de_dados!$B:$B,$B576,base_de_dados!$G:$G,C$61,base_de_dados!$H:$H,$L$1,base_de_dados!$C:$C,$A576,base_de_dados!$M:$M,"&lt;=2010",base_de_dados!$O:$O,"&gt;=40543")</f>
        <v>0</v>
      </c>
      <c r="D576" s="5">
        <f>SUMIFS(base_de_dados!$T:$T,base_de_dados!$B:$B,$B576,base_de_dados!$G:$G,D$61,base_de_dados!$H:$H,$L$1,base_de_dados!$C:$C,$A576,base_de_dados!$M:$M,"&lt;=2010",base_de_dados!$O:$O,"&gt;=40543")</f>
        <v>0</v>
      </c>
      <c r="E576" s="5">
        <f>SUMIFS(base_de_dados!$T:$T,base_de_dados!$B:$B,$B576,base_de_dados!$G:$G,E$61,base_de_dados!$H:$H,$L$1,base_de_dados!$C:$C,$A576,base_de_dados!$M:$M,"&lt;=2010",base_de_dados!$O:$O,"&gt;=40543")</f>
        <v>1.8995433789954338E-3</v>
      </c>
      <c r="F576" s="5">
        <f>SUMIFS(base_de_dados!$T:$T,base_de_dados!$B:$B,$B576,base_de_dados!$G:$G,F$61,base_de_dados!$H:$H,$L$1,base_de_dados!$C:$C,$A576,base_de_dados!$M:$M,"&lt;=2010",base_de_dados!$O:$O,"&gt;=40543")</f>
        <v>1.7383625063419585E-2</v>
      </c>
      <c r="G576" s="5">
        <f>SUMIFS(base_de_dados!$T:$T,base_de_dados!$B:$B,$B576,base_de_dados!$G:$G,G$61,base_de_dados!$H:$H,$L$1,base_de_dados!$C:$C,$A576,base_de_dados!$M:$M,"&lt;=2010",base_de_dados!$O:$O,"&gt;=40543")</f>
        <v>0</v>
      </c>
      <c r="H576" s="5">
        <f>SUMIFS(base_de_dados!$T:$T,base_de_dados!$B:$B,$B576,base_de_dados!$G:$G,H$61,base_de_dados!$H:$H,$L$1,base_de_dados!$C:$C,$A576,base_de_dados!$M:$M,"&lt;=2010",base_de_dados!$O:$O,"&gt;=40543")</f>
        <v>0</v>
      </c>
      <c r="I576" s="5">
        <f>SUMIFS(base_de_dados!$T:$T,base_de_dados!$B:$B,$B576,base_de_dados!$G:$G,I$61,base_de_dados!$H:$H,$L$1,base_de_dados!$C:$C,$A576,base_de_dados!$M:$M,"&lt;=2010",base_de_dados!$O:$O,"&gt;=40543")</f>
        <v>0</v>
      </c>
      <c r="J576" s="5">
        <f>SUMIFS(base_de_dados!$T:$T,base_de_dados!$B:$B,$B576,base_de_dados!$G:$G,J$61,base_de_dados!$H:$H,$L$1,base_de_dados!$C:$C,$A576,base_de_dados!$M:$M,"&lt;=2010",base_de_dados!$O:$O,"&gt;=40543")</f>
        <v>0</v>
      </c>
      <c r="K576" s="32">
        <f t="shared" si="13"/>
        <v>1.9283168442415018E-2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SUMIFS(base_de_dados!$T:$T,base_de_dados!$B:$B,$B577,base_de_dados!$G:$G,C$61,base_de_dados!$H:$H,$L$1,base_de_dados!$C:$C,$A577,base_de_dados!$M:$M,"&lt;=2010",base_de_dados!$O:$O,"&gt;=40543")</f>
        <v>0</v>
      </c>
      <c r="D577" s="5">
        <f>SUMIFS(base_de_dados!$T:$T,base_de_dados!$B:$B,$B577,base_de_dados!$G:$G,D$61,base_de_dados!$H:$H,$L$1,base_de_dados!$C:$C,$A577,base_de_dados!$M:$M,"&lt;=2010",base_de_dados!$O:$O,"&gt;=40543")</f>
        <v>0</v>
      </c>
      <c r="E577" s="5">
        <f>SUMIFS(base_de_dados!$T:$T,base_de_dados!$B:$B,$B577,base_de_dados!$G:$G,E$61,base_de_dados!$H:$H,$L$1,base_de_dados!$C:$C,$A577,base_de_dados!$M:$M,"&lt;=2010",base_de_dados!$O:$O,"&gt;=40543")</f>
        <v>0</v>
      </c>
      <c r="F577" s="5">
        <f>SUMIFS(base_de_dados!$T:$T,base_de_dados!$B:$B,$B577,base_de_dados!$G:$G,F$61,base_de_dados!$H:$H,$L$1,base_de_dados!$C:$C,$A577,base_de_dados!$M:$M,"&lt;=2010",base_de_dados!$O:$O,"&gt;=40543")</f>
        <v>0</v>
      </c>
      <c r="G577" s="5">
        <f>SUMIFS(base_de_dados!$T:$T,base_de_dados!$B:$B,$B577,base_de_dados!$G:$G,G$61,base_de_dados!$H:$H,$L$1,base_de_dados!$C:$C,$A577,base_de_dados!$M:$M,"&lt;=2010",base_de_dados!$O:$O,"&gt;=40543")</f>
        <v>0</v>
      </c>
      <c r="H577" s="5">
        <f>SUMIFS(base_de_dados!$T:$T,base_de_dados!$B:$B,$B577,base_de_dados!$G:$G,H$61,base_de_dados!$H:$H,$L$1,base_de_dados!$C:$C,$A577,base_de_dados!$M:$M,"&lt;=2010",base_de_dados!$O:$O,"&gt;=40543")</f>
        <v>0</v>
      </c>
      <c r="I577" s="5">
        <f>SUMIFS(base_de_dados!$T:$T,base_de_dados!$B:$B,$B577,base_de_dados!$G:$G,I$61,base_de_dados!$H:$H,$L$1,base_de_dados!$C:$C,$A577,base_de_dados!$M:$M,"&lt;=2010",base_de_dados!$O:$O,"&gt;=40543")</f>
        <v>0</v>
      </c>
      <c r="J577" s="5">
        <f>SUMIFS(base_de_dados!$T:$T,base_de_dados!$B:$B,$B577,base_de_dados!$G:$G,J$61,base_de_dados!$H:$H,$L$1,base_de_dados!$C:$C,$A577,base_de_dados!$M:$M,"&lt;=2010",base_de_dados!$O:$O,"&gt;=40543")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SUMIFS(base_de_dados!$T:$T,base_de_dados!$B:$B,$B578,base_de_dados!$G:$G,C$61,base_de_dados!$H:$H,$L$1,base_de_dados!$C:$C,$A578,base_de_dados!$M:$M,"&lt;=2010",base_de_dados!$O:$O,"&gt;=40543")</f>
        <v>0</v>
      </c>
      <c r="D578" s="5">
        <f>SUMIFS(base_de_dados!$T:$T,base_de_dados!$B:$B,$B578,base_de_dados!$G:$G,D$61,base_de_dados!$H:$H,$L$1,base_de_dados!$C:$C,$A578,base_de_dados!$M:$M,"&lt;=2010",base_de_dados!$O:$O,"&gt;=40543")</f>
        <v>0</v>
      </c>
      <c r="E578" s="5">
        <f>SUMIFS(base_de_dados!$T:$T,base_de_dados!$B:$B,$B578,base_de_dados!$G:$G,E$61,base_de_dados!$H:$H,$L$1,base_de_dados!$C:$C,$A578,base_de_dados!$M:$M,"&lt;=2010",base_de_dados!$O:$O,"&gt;=40543")</f>
        <v>0</v>
      </c>
      <c r="F578" s="5">
        <f>SUMIFS(base_de_dados!$T:$T,base_de_dados!$B:$B,$B578,base_de_dados!$G:$G,F$61,base_de_dados!$H:$H,$L$1,base_de_dados!$C:$C,$A578,base_de_dados!$M:$M,"&lt;=2010",base_de_dados!$O:$O,"&gt;=40543")</f>
        <v>0</v>
      </c>
      <c r="G578" s="5">
        <f>SUMIFS(base_de_dados!$T:$T,base_de_dados!$B:$B,$B578,base_de_dados!$G:$G,G$61,base_de_dados!$H:$H,$L$1,base_de_dados!$C:$C,$A578,base_de_dados!$M:$M,"&lt;=2010",base_de_dados!$O:$O,"&gt;=40543")</f>
        <v>0</v>
      </c>
      <c r="H578" s="5">
        <f>SUMIFS(base_de_dados!$T:$T,base_de_dados!$B:$B,$B578,base_de_dados!$G:$G,H$61,base_de_dados!$H:$H,$L$1,base_de_dados!$C:$C,$A578,base_de_dados!$M:$M,"&lt;=2010",base_de_dados!$O:$O,"&gt;=40543")</f>
        <v>0</v>
      </c>
      <c r="I578" s="5">
        <f>SUMIFS(base_de_dados!$T:$T,base_de_dados!$B:$B,$B578,base_de_dados!$G:$G,I$61,base_de_dados!$H:$H,$L$1,base_de_dados!$C:$C,$A578,base_de_dados!$M:$M,"&lt;=2010",base_de_dados!$O:$O,"&gt;=40543")</f>
        <v>0</v>
      </c>
      <c r="J578" s="5">
        <f>SUMIFS(base_de_dados!$T:$T,base_de_dados!$B:$B,$B578,base_de_dados!$G:$G,J$61,base_de_dados!$H:$H,$L$1,base_de_dados!$C:$C,$A578,base_de_dados!$M:$M,"&lt;=2010",base_de_dados!$O:$O,"&gt;=40543")</f>
        <v>0</v>
      </c>
      <c r="K578" s="32">
        <f t="shared" si="13"/>
        <v>0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SUMIFS(base_de_dados!$T:$T,base_de_dados!$B:$B,$B579,base_de_dados!$G:$G,C$61,base_de_dados!$H:$H,$L$1,base_de_dados!$C:$C,$A579,base_de_dados!$M:$M,"&lt;=2010",base_de_dados!$O:$O,"&gt;=40543")</f>
        <v>0</v>
      </c>
      <c r="D579" s="5">
        <f>SUMIFS(base_de_dados!$T:$T,base_de_dados!$B:$B,$B579,base_de_dados!$G:$G,D$61,base_de_dados!$H:$H,$L$1,base_de_dados!$C:$C,$A579,base_de_dados!$M:$M,"&lt;=2010",base_de_dados!$O:$O,"&gt;=40543")</f>
        <v>0</v>
      </c>
      <c r="E579" s="5">
        <f>SUMIFS(base_de_dados!$T:$T,base_de_dados!$B:$B,$B579,base_de_dados!$G:$G,E$61,base_de_dados!$H:$H,$L$1,base_de_dados!$C:$C,$A579,base_de_dados!$M:$M,"&lt;=2010",base_de_dados!$O:$O,"&gt;=40543")</f>
        <v>1.8995433789954338E-3</v>
      </c>
      <c r="F579" s="5">
        <f>SUMIFS(base_de_dados!$T:$T,base_de_dados!$B:$B,$B579,base_de_dados!$G:$G,F$61,base_de_dados!$H:$H,$L$1,base_de_dados!$C:$C,$A579,base_de_dados!$M:$M,"&lt;=2010",base_de_dados!$O:$O,"&gt;=40543")</f>
        <v>1.8444634703196346E-2</v>
      </c>
      <c r="G579" s="5">
        <f>SUMIFS(base_de_dados!$T:$T,base_de_dados!$B:$B,$B579,base_de_dados!$G:$G,G$61,base_de_dados!$H:$H,$L$1,base_de_dados!$C:$C,$A579,base_de_dados!$M:$M,"&lt;=2010",base_de_dados!$O:$O,"&gt;=40543")</f>
        <v>0</v>
      </c>
      <c r="H579" s="5">
        <f>SUMIFS(base_de_dados!$T:$T,base_de_dados!$B:$B,$B579,base_de_dados!$G:$G,H$61,base_de_dados!$H:$H,$L$1,base_de_dados!$C:$C,$A579,base_de_dados!$M:$M,"&lt;=2010",base_de_dados!$O:$O,"&gt;=40543")</f>
        <v>0</v>
      </c>
      <c r="I579" s="5">
        <f>SUMIFS(base_de_dados!$T:$T,base_de_dados!$B:$B,$B579,base_de_dados!$G:$G,I$61,base_de_dados!$H:$H,$L$1,base_de_dados!$C:$C,$A579,base_de_dados!$M:$M,"&lt;=2010",base_de_dados!$O:$O,"&gt;=40543")</f>
        <v>0</v>
      </c>
      <c r="J579" s="5">
        <f>SUMIFS(base_de_dados!$T:$T,base_de_dados!$B:$B,$B579,base_de_dados!$G:$G,J$61,base_de_dados!$H:$H,$L$1,base_de_dados!$C:$C,$A579,base_de_dados!$M:$M,"&lt;=2010",base_de_dados!$O:$O,"&gt;=40543")</f>
        <v>0</v>
      </c>
      <c r="K579" s="32">
        <f t="shared" si="13"/>
        <v>2.0344178082191779E-2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SUMIFS(base_de_dados!$T:$T,base_de_dados!$B:$B,$B580,base_de_dados!$G:$G,C$61,base_de_dados!$H:$H,$L$1,base_de_dados!$C:$C,$A580,base_de_dados!$M:$M,"&lt;=2010",base_de_dados!$O:$O,"&gt;=40543")</f>
        <v>0</v>
      </c>
      <c r="D580" s="5">
        <f>SUMIFS(base_de_dados!$T:$T,base_de_dados!$B:$B,$B580,base_de_dados!$G:$G,D$61,base_de_dados!$H:$H,$L$1,base_de_dados!$C:$C,$A580,base_de_dados!$M:$M,"&lt;=2010",base_de_dados!$O:$O,"&gt;=40543")</f>
        <v>0</v>
      </c>
      <c r="E580" s="5">
        <f>SUMIFS(base_de_dados!$T:$T,base_de_dados!$B:$B,$B580,base_de_dados!$G:$G,E$61,base_de_dados!$H:$H,$L$1,base_de_dados!$C:$C,$A580,base_de_dados!$M:$M,"&lt;=2010",base_de_dados!$O:$O,"&gt;=40543")</f>
        <v>0</v>
      </c>
      <c r="F580" s="5">
        <f>SUMIFS(base_de_dados!$T:$T,base_de_dados!$B:$B,$B580,base_de_dados!$G:$G,F$61,base_de_dados!$H:$H,$L$1,base_de_dados!$C:$C,$A580,base_de_dados!$M:$M,"&lt;=2010",base_de_dados!$O:$O,"&gt;=40543")</f>
        <v>0</v>
      </c>
      <c r="G580" s="5">
        <f>SUMIFS(base_de_dados!$T:$T,base_de_dados!$B:$B,$B580,base_de_dados!$G:$G,G$61,base_de_dados!$H:$H,$L$1,base_de_dados!$C:$C,$A580,base_de_dados!$M:$M,"&lt;=2010",base_de_dados!$O:$O,"&gt;=40543")</f>
        <v>0</v>
      </c>
      <c r="H580" s="5">
        <f>SUMIFS(base_de_dados!$T:$T,base_de_dados!$B:$B,$B580,base_de_dados!$G:$G,H$61,base_de_dados!$H:$H,$L$1,base_de_dados!$C:$C,$A580,base_de_dados!$M:$M,"&lt;=2010",base_de_dados!$O:$O,"&gt;=40543")</f>
        <v>0</v>
      </c>
      <c r="I580" s="5">
        <f>SUMIFS(base_de_dados!$T:$T,base_de_dados!$B:$B,$B580,base_de_dados!$G:$G,I$61,base_de_dados!$H:$H,$L$1,base_de_dados!$C:$C,$A580,base_de_dados!$M:$M,"&lt;=2010",base_de_dados!$O:$O,"&gt;=40543")</f>
        <v>0</v>
      </c>
      <c r="J580" s="5">
        <f>SUMIFS(base_de_dados!$T:$T,base_de_dados!$B:$B,$B580,base_de_dados!$G:$G,J$61,base_de_dados!$H:$H,$L$1,base_de_dados!$C:$C,$A580,base_de_dados!$M:$M,"&lt;=2010",base_de_dados!$O:$O,"&gt;=40543")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SUMIFS(base_de_dados!$T:$T,base_de_dados!$B:$B,$B581,base_de_dados!$G:$G,C$61,base_de_dados!$H:$H,$L$1,base_de_dados!$C:$C,$A581,base_de_dados!$M:$M,"&lt;=2010",base_de_dados!$O:$O,"&gt;=40543")</f>
        <v>0</v>
      </c>
      <c r="D581" s="5">
        <f>SUMIFS(base_de_dados!$T:$T,base_de_dados!$B:$B,$B581,base_de_dados!$G:$G,D$61,base_de_dados!$H:$H,$L$1,base_de_dados!$C:$C,$A581,base_de_dados!$M:$M,"&lt;=2010",base_de_dados!$O:$O,"&gt;=40543")</f>
        <v>0</v>
      </c>
      <c r="E581" s="5">
        <f>SUMIFS(base_de_dados!$T:$T,base_de_dados!$B:$B,$B581,base_de_dados!$G:$G,E$61,base_de_dados!$H:$H,$L$1,base_de_dados!$C:$C,$A581,base_de_dados!$M:$M,"&lt;=2010",base_de_dados!$O:$O,"&gt;=40543")</f>
        <v>0</v>
      </c>
      <c r="F581" s="5">
        <f>SUMIFS(base_de_dados!$T:$T,base_de_dados!$B:$B,$B581,base_de_dados!$G:$G,F$61,base_de_dados!$H:$H,$L$1,base_de_dados!$C:$C,$A581,base_de_dados!$M:$M,"&lt;=2010",base_de_dados!$O:$O,"&gt;=40543")</f>
        <v>0</v>
      </c>
      <c r="G581" s="5">
        <f>SUMIFS(base_de_dados!$T:$T,base_de_dados!$B:$B,$B581,base_de_dados!$G:$G,G$61,base_de_dados!$H:$H,$L$1,base_de_dados!$C:$C,$A581,base_de_dados!$M:$M,"&lt;=2010",base_de_dados!$O:$O,"&gt;=40543")</f>
        <v>0</v>
      </c>
      <c r="H581" s="5">
        <f>SUMIFS(base_de_dados!$T:$T,base_de_dados!$B:$B,$B581,base_de_dados!$G:$G,H$61,base_de_dados!$H:$H,$L$1,base_de_dados!$C:$C,$A581,base_de_dados!$M:$M,"&lt;=2010",base_de_dados!$O:$O,"&gt;=40543")</f>
        <v>0</v>
      </c>
      <c r="I581" s="5">
        <f>SUMIFS(base_de_dados!$T:$T,base_de_dados!$B:$B,$B581,base_de_dados!$G:$G,I$61,base_de_dados!$H:$H,$L$1,base_de_dados!$C:$C,$A581,base_de_dados!$M:$M,"&lt;=2010",base_de_dados!$O:$O,"&gt;=40543")</f>
        <v>0</v>
      </c>
      <c r="J581" s="5">
        <f>SUMIFS(base_de_dados!$T:$T,base_de_dados!$B:$B,$B581,base_de_dados!$G:$G,J$61,base_de_dados!$H:$H,$L$1,base_de_dados!$C:$C,$A581,base_de_dados!$M:$M,"&lt;=2010",base_de_dados!$O:$O,"&gt;=40543")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SUMIFS(base_de_dados!$T:$T,base_de_dados!$B:$B,$B582,base_de_dados!$G:$G,C$61,base_de_dados!$H:$H,$L$1,base_de_dados!$C:$C,$A582,base_de_dados!$M:$M,"&lt;=2010",base_de_dados!$O:$O,"&gt;=40543")</f>
        <v>0</v>
      </c>
      <c r="D582" s="5">
        <f>SUMIFS(base_de_dados!$T:$T,base_de_dados!$B:$B,$B582,base_de_dados!$G:$G,D$61,base_de_dados!$H:$H,$L$1,base_de_dados!$C:$C,$A582,base_de_dados!$M:$M,"&lt;=2010",base_de_dados!$O:$O,"&gt;=40543")</f>
        <v>0</v>
      </c>
      <c r="E582" s="5">
        <f>SUMIFS(base_de_dados!$T:$T,base_de_dados!$B:$B,$B582,base_de_dados!$G:$G,E$61,base_de_dados!$H:$H,$L$1,base_de_dados!$C:$C,$A582,base_de_dados!$M:$M,"&lt;=2010",base_de_dados!$O:$O,"&gt;=40543")</f>
        <v>0</v>
      </c>
      <c r="F582" s="5">
        <f>SUMIFS(base_de_dados!$T:$T,base_de_dados!$B:$B,$B582,base_de_dados!$G:$G,F$61,base_de_dados!$H:$H,$L$1,base_de_dados!$C:$C,$A582,base_de_dados!$M:$M,"&lt;=2010",base_de_dados!$O:$O,"&gt;=40543")</f>
        <v>0</v>
      </c>
      <c r="G582" s="5">
        <f>SUMIFS(base_de_dados!$T:$T,base_de_dados!$B:$B,$B582,base_de_dados!$G:$G,G$61,base_de_dados!$H:$H,$L$1,base_de_dados!$C:$C,$A582,base_de_dados!$M:$M,"&lt;=2010",base_de_dados!$O:$O,"&gt;=40543")</f>
        <v>0</v>
      </c>
      <c r="H582" s="5">
        <f>SUMIFS(base_de_dados!$T:$T,base_de_dados!$B:$B,$B582,base_de_dados!$G:$G,H$61,base_de_dados!$H:$H,$L$1,base_de_dados!$C:$C,$A582,base_de_dados!$M:$M,"&lt;=2010",base_de_dados!$O:$O,"&gt;=40543")</f>
        <v>0</v>
      </c>
      <c r="I582" s="5">
        <f>SUMIFS(base_de_dados!$T:$T,base_de_dados!$B:$B,$B582,base_de_dados!$G:$G,I$61,base_de_dados!$H:$H,$L$1,base_de_dados!$C:$C,$A582,base_de_dados!$M:$M,"&lt;=2010",base_de_dados!$O:$O,"&gt;=40543")</f>
        <v>0</v>
      </c>
      <c r="J582" s="5">
        <f>SUMIFS(base_de_dados!$T:$T,base_de_dados!$B:$B,$B582,base_de_dados!$G:$G,J$61,base_de_dados!$H:$H,$L$1,base_de_dados!$C:$C,$A582,base_de_dados!$M:$M,"&lt;=2010",base_de_dados!$O:$O,"&gt;=40543")</f>
        <v>0</v>
      </c>
      <c r="K582" s="32">
        <f t="shared" si="13"/>
        <v>0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SUMIFS(base_de_dados!$T:$T,base_de_dados!$B:$B,$B583,base_de_dados!$G:$G,C$61,base_de_dados!$H:$H,$L$1,base_de_dados!$C:$C,$A583,base_de_dados!$M:$M,"&lt;=2010",base_de_dados!$O:$O,"&gt;=40543")</f>
        <v>0</v>
      </c>
      <c r="D583" s="5">
        <f>SUMIFS(base_de_dados!$T:$T,base_de_dados!$B:$B,$B583,base_de_dados!$G:$G,D$61,base_de_dados!$H:$H,$L$1,base_de_dados!$C:$C,$A583,base_de_dados!$M:$M,"&lt;=2010",base_de_dados!$O:$O,"&gt;=40543")</f>
        <v>0</v>
      </c>
      <c r="E583" s="5">
        <f>SUMIFS(base_de_dados!$T:$T,base_de_dados!$B:$B,$B583,base_de_dados!$G:$G,E$61,base_de_dados!$H:$H,$L$1,base_de_dados!$C:$C,$A583,base_de_dados!$M:$M,"&lt;=2010",base_de_dados!$O:$O,"&gt;=40543")</f>
        <v>0</v>
      </c>
      <c r="F583" s="5">
        <f>SUMIFS(base_de_dados!$T:$T,base_de_dados!$B:$B,$B583,base_de_dados!$G:$G,F$61,base_de_dados!$H:$H,$L$1,base_de_dados!$C:$C,$A583,base_de_dados!$M:$M,"&lt;=2010",base_de_dados!$O:$O,"&gt;=40543")</f>
        <v>0</v>
      </c>
      <c r="G583" s="5">
        <f>SUMIFS(base_de_dados!$T:$T,base_de_dados!$B:$B,$B583,base_de_dados!$G:$G,G$61,base_de_dados!$H:$H,$L$1,base_de_dados!$C:$C,$A583,base_de_dados!$M:$M,"&lt;=2010",base_de_dados!$O:$O,"&gt;=40543")</f>
        <v>0</v>
      </c>
      <c r="H583" s="5">
        <f>SUMIFS(base_de_dados!$T:$T,base_de_dados!$B:$B,$B583,base_de_dados!$G:$G,H$61,base_de_dados!$H:$H,$L$1,base_de_dados!$C:$C,$A583,base_de_dados!$M:$M,"&lt;=2010",base_de_dados!$O:$O,"&gt;=40543")</f>
        <v>0</v>
      </c>
      <c r="I583" s="5">
        <f>SUMIFS(base_de_dados!$T:$T,base_de_dados!$B:$B,$B583,base_de_dados!$G:$G,I$61,base_de_dados!$H:$H,$L$1,base_de_dados!$C:$C,$A583,base_de_dados!$M:$M,"&lt;=2010",base_de_dados!$O:$O,"&gt;=40543")</f>
        <v>0</v>
      </c>
      <c r="J583" s="5">
        <f>SUMIFS(base_de_dados!$T:$T,base_de_dados!$B:$B,$B583,base_de_dados!$G:$G,J$61,base_de_dados!$H:$H,$L$1,base_de_dados!$C:$C,$A583,base_de_dados!$M:$M,"&lt;=2010",base_de_dados!$O:$O,"&gt;=40543")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SUMIFS(base_de_dados!$T:$T,base_de_dados!$B:$B,$B584,base_de_dados!$G:$G,C$61,base_de_dados!$H:$H,$L$1,base_de_dados!$C:$C,$A584,base_de_dados!$M:$M,"&lt;=2010",base_de_dados!$O:$O,"&gt;=40543")</f>
        <v>0</v>
      </c>
      <c r="D584" s="5">
        <f>SUMIFS(base_de_dados!$T:$T,base_de_dados!$B:$B,$B584,base_de_dados!$G:$G,D$61,base_de_dados!$H:$H,$L$1,base_de_dados!$C:$C,$A584,base_de_dados!$M:$M,"&lt;=2010",base_de_dados!$O:$O,"&gt;=40543")</f>
        <v>0</v>
      </c>
      <c r="E584" s="5">
        <f>SUMIFS(base_de_dados!$T:$T,base_de_dados!$B:$B,$B584,base_de_dados!$G:$G,E$61,base_de_dados!$H:$H,$L$1,base_de_dados!$C:$C,$A584,base_de_dados!$M:$M,"&lt;=2010",base_de_dados!$O:$O,"&gt;=40543")</f>
        <v>0</v>
      </c>
      <c r="F584" s="5">
        <f>SUMIFS(base_de_dados!$T:$T,base_de_dados!$B:$B,$B584,base_de_dados!$G:$G,F$61,base_de_dados!$H:$H,$L$1,base_de_dados!$C:$C,$A584,base_de_dados!$M:$M,"&lt;=2010",base_de_dados!$O:$O,"&gt;=40543")</f>
        <v>0</v>
      </c>
      <c r="G584" s="5">
        <f>SUMIFS(base_de_dados!$T:$T,base_de_dados!$B:$B,$B584,base_de_dados!$G:$G,G$61,base_de_dados!$H:$H,$L$1,base_de_dados!$C:$C,$A584,base_de_dados!$M:$M,"&lt;=2010",base_de_dados!$O:$O,"&gt;=40543")</f>
        <v>0</v>
      </c>
      <c r="H584" s="5">
        <f>SUMIFS(base_de_dados!$T:$T,base_de_dados!$B:$B,$B584,base_de_dados!$G:$G,H$61,base_de_dados!$H:$H,$L$1,base_de_dados!$C:$C,$A584,base_de_dados!$M:$M,"&lt;=2010",base_de_dados!$O:$O,"&gt;=40543")</f>
        <v>0</v>
      </c>
      <c r="I584" s="5">
        <f>SUMIFS(base_de_dados!$T:$T,base_de_dados!$B:$B,$B584,base_de_dados!$G:$G,I$61,base_de_dados!$H:$H,$L$1,base_de_dados!$C:$C,$A584,base_de_dados!$M:$M,"&lt;=2010",base_de_dados!$O:$O,"&gt;=40543")</f>
        <v>0</v>
      </c>
      <c r="J584" s="5">
        <f>SUMIFS(base_de_dados!$T:$T,base_de_dados!$B:$B,$B584,base_de_dados!$G:$G,J$61,base_de_dados!$H:$H,$L$1,base_de_dados!$C:$C,$A584,base_de_dados!$M:$M,"&lt;=2010",base_de_dados!$O:$O,"&gt;=40543")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SUMIFS(base_de_dados!$T:$T,base_de_dados!$B:$B,$B585,base_de_dados!$G:$G,C$61,base_de_dados!$H:$H,$L$1,base_de_dados!$C:$C,$A585,base_de_dados!$M:$M,"&lt;=2010",base_de_dados!$O:$O,"&gt;=40543")</f>
        <v>0</v>
      </c>
      <c r="D585" s="5">
        <f>SUMIFS(base_de_dados!$T:$T,base_de_dados!$B:$B,$B585,base_de_dados!$G:$G,D$61,base_de_dados!$H:$H,$L$1,base_de_dados!$C:$C,$A585,base_de_dados!$M:$M,"&lt;=2010",base_de_dados!$O:$O,"&gt;=40543")</f>
        <v>0</v>
      </c>
      <c r="E585" s="5">
        <f>SUMIFS(base_de_dados!$T:$T,base_de_dados!$B:$B,$B585,base_de_dados!$G:$G,E$61,base_de_dados!$H:$H,$L$1,base_de_dados!$C:$C,$A585,base_de_dados!$M:$M,"&lt;=2010",base_de_dados!$O:$O,"&gt;=40543")</f>
        <v>0</v>
      </c>
      <c r="F585" s="5">
        <f>SUMIFS(base_de_dados!$T:$T,base_de_dados!$B:$B,$B585,base_de_dados!$G:$G,F$61,base_de_dados!$H:$H,$L$1,base_de_dados!$C:$C,$A585,base_de_dados!$M:$M,"&lt;=2010",base_de_dados!$O:$O,"&gt;=40543")</f>
        <v>3.608678335870117E-2</v>
      </c>
      <c r="G585" s="5">
        <f>SUMIFS(base_de_dados!$T:$T,base_de_dados!$B:$B,$B585,base_de_dados!$G:$G,G$61,base_de_dados!$H:$H,$L$1,base_de_dados!$C:$C,$A585,base_de_dados!$M:$M,"&lt;=2010",base_de_dados!$O:$O,"&gt;=40543")</f>
        <v>0</v>
      </c>
      <c r="H585" s="5">
        <f>SUMIFS(base_de_dados!$T:$T,base_de_dados!$B:$B,$B585,base_de_dados!$G:$G,H$61,base_de_dados!$H:$H,$L$1,base_de_dados!$C:$C,$A585,base_de_dados!$M:$M,"&lt;=2010",base_de_dados!$O:$O,"&gt;=40543")</f>
        <v>0</v>
      </c>
      <c r="I585" s="5">
        <f>SUMIFS(base_de_dados!$T:$T,base_de_dados!$B:$B,$B585,base_de_dados!$G:$G,I$61,base_de_dados!$H:$H,$L$1,base_de_dados!$C:$C,$A585,base_de_dados!$M:$M,"&lt;=2010",base_de_dados!$O:$O,"&gt;=40543")</f>
        <v>0</v>
      </c>
      <c r="J585" s="5">
        <f>SUMIFS(base_de_dados!$T:$T,base_de_dados!$B:$B,$B585,base_de_dados!$G:$G,J$61,base_de_dados!$H:$H,$L$1,base_de_dados!$C:$C,$A585,base_de_dados!$M:$M,"&lt;=2010",base_de_dados!$O:$O,"&gt;=40543")</f>
        <v>0</v>
      </c>
      <c r="K585" s="32">
        <f t="shared" si="13"/>
        <v>3.608678335870117E-2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SUMIFS(base_de_dados!$T:$T,base_de_dados!$B:$B,$B586,base_de_dados!$G:$G,C$61,base_de_dados!$H:$H,$L$1,base_de_dados!$C:$C,$A586,base_de_dados!$M:$M,"&lt;=2010",base_de_dados!$O:$O,"&gt;=40543")</f>
        <v>0</v>
      </c>
      <c r="D586" s="5">
        <f>SUMIFS(base_de_dados!$T:$T,base_de_dados!$B:$B,$B586,base_de_dados!$G:$G,D$61,base_de_dados!$H:$H,$L$1,base_de_dados!$C:$C,$A586,base_de_dados!$M:$M,"&lt;=2010",base_de_dados!$O:$O,"&gt;=40543")</f>
        <v>0</v>
      </c>
      <c r="E586" s="5">
        <f>SUMIFS(base_de_dados!$T:$T,base_de_dados!$B:$B,$B586,base_de_dados!$G:$G,E$61,base_de_dados!$H:$H,$L$1,base_de_dados!$C:$C,$A586,base_de_dados!$M:$M,"&lt;=2010",base_de_dados!$O:$O,"&gt;=40543")</f>
        <v>0</v>
      </c>
      <c r="F586" s="5">
        <f>SUMIFS(base_de_dados!$T:$T,base_de_dados!$B:$B,$B586,base_de_dados!$G:$G,F$61,base_de_dados!$H:$H,$L$1,base_de_dados!$C:$C,$A586,base_de_dados!$M:$M,"&lt;=2010",base_de_dados!$O:$O,"&gt;=40543")</f>
        <v>0</v>
      </c>
      <c r="G586" s="5">
        <f>SUMIFS(base_de_dados!$T:$T,base_de_dados!$B:$B,$B586,base_de_dados!$G:$G,G$61,base_de_dados!$H:$H,$L$1,base_de_dados!$C:$C,$A586,base_de_dados!$M:$M,"&lt;=2010",base_de_dados!$O:$O,"&gt;=40543")</f>
        <v>0</v>
      </c>
      <c r="H586" s="5">
        <f>SUMIFS(base_de_dados!$T:$T,base_de_dados!$B:$B,$B586,base_de_dados!$G:$G,H$61,base_de_dados!$H:$H,$L$1,base_de_dados!$C:$C,$A586,base_de_dados!$M:$M,"&lt;=2010",base_de_dados!$O:$O,"&gt;=40543")</f>
        <v>0</v>
      </c>
      <c r="I586" s="5">
        <f>SUMIFS(base_de_dados!$T:$T,base_de_dados!$B:$B,$B586,base_de_dados!$G:$G,I$61,base_de_dados!$H:$H,$L$1,base_de_dados!$C:$C,$A586,base_de_dados!$M:$M,"&lt;=2010",base_de_dados!$O:$O,"&gt;=40543")</f>
        <v>0</v>
      </c>
      <c r="J586" s="5">
        <f>SUMIFS(base_de_dados!$T:$T,base_de_dados!$B:$B,$B586,base_de_dados!$G:$G,J$61,base_de_dados!$H:$H,$L$1,base_de_dados!$C:$C,$A586,base_de_dados!$M:$M,"&lt;=2010",base_de_dados!$O:$O,"&gt;=40543")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SUMIFS(base_de_dados!$T:$T,base_de_dados!$B:$B,$B587,base_de_dados!$G:$G,C$61,base_de_dados!$H:$H,$L$1,base_de_dados!$C:$C,$A587,base_de_dados!$M:$M,"&lt;=2010",base_de_dados!$O:$O,"&gt;=40543")</f>
        <v>0</v>
      </c>
      <c r="D587" s="5">
        <f>SUMIFS(base_de_dados!$T:$T,base_de_dados!$B:$B,$B587,base_de_dados!$G:$G,D$61,base_de_dados!$H:$H,$L$1,base_de_dados!$C:$C,$A587,base_de_dados!$M:$M,"&lt;=2010",base_de_dados!$O:$O,"&gt;=40543")</f>
        <v>0</v>
      </c>
      <c r="E587" s="5">
        <f>SUMIFS(base_de_dados!$T:$T,base_de_dados!$B:$B,$B587,base_de_dados!$G:$G,E$61,base_de_dados!$H:$H,$L$1,base_de_dados!$C:$C,$A587,base_de_dados!$M:$M,"&lt;=2010",base_de_dados!$O:$O,"&gt;=40543")</f>
        <v>0</v>
      </c>
      <c r="F587" s="5">
        <f>SUMIFS(base_de_dados!$T:$T,base_de_dados!$B:$B,$B587,base_de_dados!$G:$G,F$61,base_de_dados!$H:$H,$L$1,base_de_dados!$C:$C,$A587,base_de_dados!$M:$M,"&lt;=2010",base_de_dados!$O:$O,"&gt;=40543")</f>
        <v>0</v>
      </c>
      <c r="G587" s="5">
        <f>SUMIFS(base_de_dados!$T:$T,base_de_dados!$B:$B,$B587,base_de_dados!$G:$G,G$61,base_de_dados!$H:$H,$L$1,base_de_dados!$C:$C,$A587,base_de_dados!$M:$M,"&lt;=2010",base_de_dados!$O:$O,"&gt;=40543")</f>
        <v>0</v>
      </c>
      <c r="H587" s="5">
        <f>SUMIFS(base_de_dados!$T:$T,base_de_dados!$B:$B,$B587,base_de_dados!$G:$G,H$61,base_de_dados!$H:$H,$L$1,base_de_dados!$C:$C,$A587,base_de_dados!$M:$M,"&lt;=2010",base_de_dados!$O:$O,"&gt;=40543")</f>
        <v>0</v>
      </c>
      <c r="I587" s="5">
        <f>SUMIFS(base_de_dados!$T:$T,base_de_dados!$B:$B,$B587,base_de_dados!$G:$G,I$61,base_de_dados!$H:$H,$L$1,base_de_dados!$C:$C,$A587,base_de_dados!$M:$M,"&lt;=2010",base_de_dados!$O:$O,"&gt;=40543")</f>
        <v>0</v>
      </c>
      <c r="J587" s="5">
        <f>SUMIFS(base_de_dados!$T:$T,base_de_dados!$B:$B,$B587,base_de_dados!$G:$G,J$61,base_de_dados!$H:$H,$L$1,base_de_dados!$C:$C,$A587,base_de_dados!$M:$M,"&lt;=2010",base_de_dados!$O:$O,"&gt;=40543")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SUMIFS(base_de_dados!$T:$T,base_de_dados!$B:$B,$B588,base_de_dados!$G:$G,C$61,base_de_dados!$H:$H,$L$1,base_de_dados!$C:$C,$A588,base_de_dados!$M:$M,"&lt;=2010",base_de_dados!$O:$O,"&gt;=40543")</f>
        <v>0</v>
      </c>
      <c r="D588" s="5">
        <f>SUMIFS(base_de_dados!$T:$T,base_de_dados!$B:$B,$B588,base_de_dados!$G:$G,D$61,base_de_dados!$H:$H,$L$1,base_de_dados!$C:$C,$A588,base_de_dados!$M:$M,"&lt;=2010",base_de_dados!$O:$O,"&gt;=40543")</f>
        <v>0</v>
      </c>
      <c r="E588" s="5">
        <f>SUMIFS(base_de_dados!$T:$T,base_de_dados!$B:$B,$B588,base_de_dados!$G:$G,E$61,base_de_dados!$H:$H,$L$1,base_de_dados!$C:$C,$A588,base_de_dados!$M:$M,"&lt;=2010",base_de_dados!$O:$O,"&gt;=40543")</f>
        <v>0</v>
      </c>
      <c r="F588" s="5">
        <f>SUMIFS(base_de_dados!$T:$T,base_de_dados!$B:$B,$B588,base_de_dados!$G:$G,F$61,base_de_dados!$H:$H,$L$1,base_de_dados!$C:$C,$A588,base_de_dados!$M:$M,"&lt;=2010",base_de_dados!$O:$O,"&gt;=40543")</f>
        <v>0</v>
      </c>
      <c r="G588" s="5">
        <f>SUMIFS(base_de_dados!$T:$T,base_de_dados!$B:$B,$B588,base_de_dados!$G:$G,G$61,base_de_dados!$H:$H,$L$1,base_de_dados!$C:$C,$A588,base_de_dados!$M:$M,"&lt;=2010",base_de_dados!$O:$O,"&gt;=40543")</f>
        <v>0</v>
      </c>
      <c r="H588" s="5">
        <f>SUMIFS(base_de_dados!$T:$T,base_de_dados!$B:$B,$B588,base_de_dados!$G:$G,H$61,base_de_dados!$H:$H,$L$1,base_de_dados!$C:$C,$A588,base_de_dados!$M:$M,"&lt;=2010",base_de_dados!$O:$O,"&gt;=40543")</f>
        <v>0</v>
      </c>
      <c r="I588" s="5">
        <f>SUMIFS(base_de_dados!$T:$T,base_de_dados!$B:$B,$B588,base_de_dados!$G:$G,I$61,base_de_dados!$H:$H,$L$1,base_de_dados!$C:$C,$A588,base_de_dados!$M:$M,"&lt;=2010",base_de_dados!$O:$O,"&gt;=40543")</f>
        <v>0</v>
      </c>
      <c r="J588" s="5">
        <f>SUMIFS(base_de_dados!$T:$T,base_de_dados!$B:$B,$B588,base_de_dados!$G:$G,J$61,base_de_dados!$H:$H,$L$1,base_de_dados!$C:$C,$A588,base_de_dados!$M:$M,"&lt;=2010",base_de_dados!$O:$O,"&gt;=40543")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SUMIFS(base_de_dados!$T:$T,base_de_dados!$B:$B,$B589,base_de_dados!$G:$G,C$61,base_de_dados!$H:$H,$L$1,base_de_dados!$C:$C,$A589,base_de_dados!$M:$M,"&lt;=2010",base_de_dados!$O:$O,"&gt;=40543")</f>
        <v>0</v>
      </c>
      <c r="D589" s="5">
        <f>SUMIFS(base_de_dados!$T:$T,base_de_dados!$B:$B,$B589,base_de_dados!$G:$G,D$61,base_de_dados!$H:$H,$L$1,base_de_dados!$C:$C,$A589,base_de_dados!$M:$M,"&lt;=2010",base_de_dados!$O:$O,"&gt;=40543")</f>
        <v>0</v>
      </c>
      <c r="E589" s="5">
        <f>SUMIFS(base_de_dados!$T:$T,base_de_dados!$B:$B,$B589,base_de_dados!$G:$G,E$61,base_de_dados!$H:$H,$L$1,base_de_dados!$C:$C,$A589,base_de_dados!$M:$M,"&lt;=2010",base_de_dados!$O:$O,"&gt;=40543")</f>
        <v>0</v>
      </c>
      <c r="F589" s="5">
        <f>SUMIFS(base_de_dados!$T:$T,base_de_dados!$B:$B,$B589,base_de_dados!$G:$G,F$61,base_de_dados!$H:$H,$L$1,base_de_dados!$C:$C,$A589,base_de_dados!$M:$M,"&lt;=2010",base_de_dados!$O:$O,"&gt;=40543")</f>
        <v>0</v>
      </c>
      <c r="G589" s="5">
        <f>SUMIFS(base_de_dados!$T:$T,base_de_dados!$B:$B,$B589,base_de_dados!$G:$G,G$61,base_de_dados!$H:$H,$L$1,base_de_dados!$C:$C,$A589,base_de_dados!$M:$M,"&lt;=2010",base_de_dados!$O:$O,"&gt;=40543")</f>
        <v>0</v>
      </c>
      <c r="H589" s="5">
        <f>SUMIFS(base_de_dados!$T:$T,base_de_dados!$B:$B,$B589,base_de_dados!$G:$G,H$61,base_de_dados!$H:$H,$L$1,base_de_dados!$C:$C,$A589,base_de_dados!$M:$M,"&lt;=2010",base_de_dados!$O:$O,"&gt;=40543")</f>
        <v>0</v>
      </c>
      <c r="I589" s="5">
        <f>SUMIFS(base_de_dados!$T:$T,base_de_dados!$B:$B,$B589,base_de_dados!$G:$G,I$61,base_de_dados!$H:$H,$L$1,base_de_dados!$C:$C,$A589,base_de_dados!$M:$M,"&lt;=2010",base_de_dados!$O:$O,"&gt;=40543")</f>
        <v>0</v>
      </c>
      <c r="J589" s="5">
        <f>SUMIFS(base_de_dados!$T:$T,base_de_dados!$B:$B,$B589,base_de_dados!$G:$G,J$61,base_de_dados!$H:$H,$L$1,base_de_dados!$C:$C,$A589,base_de_dados!$M:$M,"&lt;=2010",base_de_dados!$O:$O,"&gt;=40543")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SUMIFS(base_de_dados!$T:$T,base_de_dados!$B:$B,$B590,base_de_dados!$G:$G,C$61,base_de_dados!$H:$H,$L$1,base_de_dados!$C:$C,$A590,base_de_dados!$M:$M,"&lt;=2010",base_de_dados!$O:$O,"&gt;=40543")</f>
        <v>0</v>
      </c>
      <c r="D590" s="5">
        <f>SUMIFS(base_de_dados!$T:$T,base_de_dados!$B:$B,$B590,base_de_dados!$G:$G,D$61,base_de_dados!$H:$H,$L$1,base_de_dados!$C:$C,$A590,base_de_dados!$M:$M,"&lt;=2010",base_de_dados!$O:$O,"&gt;=40543")</f>
        <v>0</v>
      </c>
      <c r="E590" s="5">
        <f>SUMIFS(base_de_dados!$T:$T,base_de_dados!$B:$B,$B590,base_de_dados!$G:$G,E$61,base_de_dados!$H:$H,$L$1,base_de_dados!$C:$C,$A590,base_de_dados!$M:$M,"&lt;=2010",base_de_dados!$O:$O,"&gt;=40543")</f>
        <v>0</v>
      </c>
      <c r="F590" s="5">
        <f>SUMIFS(base_de_dados!$T:$T,base_de_dados!$B:$B,$B590,base_de_dados!$G:$G,F$61,base_de_dados!$H:$H,$L$1,base_de_dados!$C:$C,$A590,base_de_dados!$M:$M,"&lt;=2010",base_de_dados!$O:$O,"&gt;=40543")</f>
        <v>0</v>
      </c>
      <c r="G590" s="5">
        <f>SUMIFS(base_de_dados!$T:$T,base_de_dados!$B:$B,$B590,base_de_dados!$G:$G,G$61,base_de_dados!$H:$H,$L$1,base_de_dados!$C:$C,$A590,base_de_dados!$M:$M,"&lt;=2010",base_de_dados!$O:$O,"&gt;=40543")</f>
        <v>0</v>
      </c>
      <c r="H590" s="5">
        <f>SUMIFS(base_de_dados!$T:$T,base_de_dados!$B:$B,$B590,base_de_dados!$G:$G,H$61,base_de_dados!$H:$H,$L$1,base_de_dados!$C:$C,$A590,base_de_dados!$M:$M,"&lt;=2010",base_de_dados!$O:$O,"&gt;=40543")</f>
        <v>0</v>
      </c>
      <c r="I590" s="5">
        <f>SUMIFS(base_de_dados!$T:$T,base_de_dados!$B:$B,$B590,base_de_dados!$G:$G,I$61,base_de_dados!$H:$H,$L$1,base_de_dados!$C:$C,$A590,base_de_dados!$M:$M,"&lt;=2010",base_de_dados!$O:$O,"&gt;=40543")</f>
        <v>0</v>
      </c>
      <c r="J590" s="5">
        <f>SUMIFS(base_de_dados!$T:$T,base_de_dados!$B:$B,$B590,base_de_dados!$G:$G,J$61,base_de_dados!$H:$H,$L$1,base_de_dados!$C:$C,$A590,base_de_dados!$M:$M,"&lt;=2010",base_de_dados!$O:$O,"&gt;=40543")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SUMIFS(base_de_dados!$T:$T,base_de_dados!$B:$B,$B591,base_de_dados!$G:$G,C$61,base_de_dados!$H:$H,$L$1,base_de_dados!$C:$C,$A591,base_de_dados!$M:$M,"&lt;=2010",base_de_dados!$O:$O,"&gt;=40543")</f>
        <v>0</v>
      </c>
      <c r="D591" s="5">
        <f>SUMIFS(base_de_dados!$T:$T,base_de_dados!$B:$B,$B591,base_de_dados!$G:$G,D$61,base_de_dados!$H:$H,$L$1,base_de_dados!$C:$C,$A591,base_de_dados!$M:$M,"&lt;=2010",base_de_dados!$O:$O,"&gt;=40543")</f>
        <v>0.16438356164383561</v>
      </c>
      <c r="E591" s="5">
        <f>SUMIFS(base_de_dados!$T:$T,base_de_dados!$B:$B,$B591,base_de_dados!$G:$G,E$61,base_de_dados!$H:$H,$L$1,base_de_dados!$C:$C,$A591,base_de_dados!$M:$M,"&lt;=2010",base_de_dados!$O:$O,"&gt;=40543")</f>
        <v>6.8310502283105024E-4</v>
      </c>
      <c r="F591" s="5">
        <f>SUMIFS(base_de_dados!$T:$T,base_de_dados!$B:$B,$B591,base_de_dados!$G:$G,F$61,base_de_dados!$H:$H,$L$1,base_de_dados!$C:$C,$A591,base_de_dados!$M:$M,"&lt;=2010",base_de_dados!$O:$O,"&gt;=40543")</f>
        <v>4.7174657534246572E-2</v>
      </c>
      <c r="G591" s="5">
        <f>SUMIFS(base_de_dados!$T:$T,base_de_dados!$B:$B,$B591,base_de_dados!$G:$G,G$61,base_de_dados!$H:$H,$L$1,base_de_dados!$C:$C,$A591,base_de_dados!$M:$M,"&lt;=2010",base_de_dados!$O:$O,"&gt;=40543")</f>
        <v>0</v>
      </c>
      <c r="H591" s="5">
        <f>SUMIFS(base_de_dados!$T:$T,base_de_dados!$B:$B,$B591,base_de_dados!$G:$G,H$61,base_de_dados!$H:$H,$L$1,base_de_dados!$C:$C,$A591,base_de_dados!$M:$M,"&lt;=2010",base_de_dados!$O:$O,"&gt;=40543")</f>
        <v>0</v>
      </c>
      <c r="I591" s="5">
        <f>SUMIFS(base_de_dados!$T:$T,base_de_dados!$B:$B,$B591,base_de_dados!$G:$G,I$61,base_de_dados!$H:$H,$L$1,base_de_dados!$C:$C,$A591,base_de_dados!$M:$M,"&lt;=2010",base_de_dados!$O:$O,"&gt;=40543")</f>
        <v>0</v>
      </c>
      <c r="J591" s="5">
        <f>SUMIFS(base_de_dados!$T:$T,base_de_dados!$B:$B,$B591,base_de_dados!$G:$G,J$61,base_de_dados!$H:$H,$L$1,base_de_dados!$C:$C,$A591,base_de_dados!$M:$M,"&lt;=2010",base_de_dados!$O:$O,"&gt;=40543")</f>
        <v>0</v>
      </c>
      <c r="K591" s="32">
        <f t="shared" si="13"/>
        <v>0.21224132420091324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SUMIFS(base_de_dados!$T:$T,base_de_dados!$B:$B,$B592,base_de_dados!$G:$G,C$61,base_de_dados!$H:$H,$L$1,base_de_dados!$C:$C,$A592,base_de_dados!$M:$M,"&lt;=2010",base_de_dados!$O:$O,"&gt;=40543")</f>
        <v>0</v>
      </c>
      <c r="D592" s="5">
        <f>SUMIFS(base_de_dados!$T:$T,base_de_dados!$B:$B,$B592,base_de_dados!$G:$G,D$61,base_de_dados!$H:$H,$L$1,base_de_dados!$C:$C,$A592,base_de_dados!$M:$M,"&lt;=2010",base_de_dados!$O:$O,"&gt;=40543")</f>
        <v>0</v>
      </c>
      <c r="E592" s="5">
        <f>SUMIFS(base_de_dados!$T:$T,base_de_dados!$B:$B,$B592,base_de_dados!$G:$G,E$61,base_de_dados!$H:$H,$L$1,base_de_dados!$C:$C,$A592,base_de_dados!$M:$M,"&lt;=2010",base_de_dados!$O:$O,"&gt;=40543")</f>
        <v>0</v>
      </c>
      <c r="F592" s="5">
        <f>SUMIFS(base_de_dados!$T:$T,base_de_dados!$B:$B,$B592,base_de_dados!$G:$G,F$61,base_de_dados!$H:$H,$L$1,base_de_dados!$C:$C,$A592,base_de_dados!$M:$M,"&lt;=2010",base_de_dados!$O:$O,"&gt;=40543")</f>
        <v>0</v>
      </c>
      <c r="G592" s="5">
        <f>SUMIFS(base_de_dados!$T:$T,base_de_dados!$B:$B,$B592,base_de_dados!$G:$G,G$61,base_de_dados!$H:$H,$L$1,base_de_dados!$C:$C,$A592,base_de_dados!$M:$M,"&lt;=2010",base_de_dados!$O:$O,"&gt;=40543")</f>
        <v>0</v>
      </c>
      <c r="H592" s="5">
        <f>SUMIFS(base_de_dados!$T:$T,base_de_dados!$B:$B,$B592,base_de_dados!$G:$G,H$61,base_de_dados!$H:$H,$L$1,base_de_dados!$C:$C,$A592,base_de_dados!$M:$M,"&lt;=2010",base_de_dados!$O:$O,"&gt;=40543")</f>
        <v>0</v>
      </c>
      <c r="I592" s="5">
        <f>SUMIFS(base_de_dados!$T:$T,base_de_dados!$B:$B,$B592,base_de_dados!$G:$G,I$61,base_de_dados!$H:$H,$L$1,base_de_dados!$C:$C,$A592,base_de_dados!$M:$M,"&lt;=2010",base_de_dados!$O:$O,"&gt;=40543")</f>
        <v>0</v>
      </c>
      <c r="J592" s="5">
        <f>SUMIFS(base_de_dados!$T:$T,base_de_dados!$B:$B,$B592,base_de_dados!$G:$G,J$61,base_de_dados!$H:$H,$L$1,base_de_dados!$C:$C,$A592,base_de_dados!$M:$M,"&lt;=2010",base_de_dados!$O:$O,"&gt;=40543")</f>
        <v>0</v>
      </c>
      <c r="K592" s="32">
        <f t="shared" si="13"/>
        <v>0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SUMIFS(base_de_dados!$T:$T,base_de_dados!$B:$B,$B593,base_de_dados!$G:$G,C$61,base_de_dados!$H:$H,$L$1,base_de_dados!$C:$C,$A593,base_de_dados!$M:$M,"&lt;=2010",base_de_dados!$O:$O,"&gt;=40543")</f>
        <v>0</v>
      </c>
      <c r="D593" s="5">
        <f>SUMIFS(base_de_dados!$T:$T,base_de_dados!$B:$B,$B593,base_de_dados!$G:$G,D$61,base_de_dados!$H:$H,$L$1,base_de_dados!$C:$C,$A593,base_de_dados!$M:$M,"&lt;=2010",base_de_dados!$O:$O,"&gt;=40543")</f>
        <v>6.9444444444444448E-2</v>
      </c>
      <c r="E593" s="5">
        <f>SUMIFS(base_de_dados!$T:$T,base_de_dados!$B:$B,$B593,base_de_dados!$G:$G,E$61,base_de_dados!$H:$H,$L$1,base_de_dados!$C:$C,$A593,base_de_dados!$M:$M,"&lt;=2010",base_de_dados!$O:$O,"&gt;=40543")</f>
        <v>9.4977168949771692E-4</v>
      </c>
      <c r="F593" s="5">
        <f>SUMIFS(base_de_dados!$T:$T,base_de_dados!$B:$B,$B593,base_de_dados!$G:$G,F$61,base_de_dados!$H:$H,$L$1,base_de_dados!$C:$C,$A593,base_de_dados!$M:$M,"&lt;=2010",base_de_dados!$O:$O,"&gt;=40543")</f>
        <v>0</v>
      </c>
      <c r="G593" s="5">
        <f>SUMIFS(base_de_dados!$T:$T,base_de_dados!$B:$B,$B593,base_de_dados!$G:$G,G$61,base_de_dados!$H:$H,$L$1,base_de_dados!$C:$C,$A593,base_de_dados!$M:$M,"&lt;=2010",base_de_dados!$O:$O,"&gt;=40543")</f>
        <v>0</v>
      </c>
      <c r="H593" s="5">
        <f>SUMIFS(base_de_dados!$T:$T,base_de_dados!$B:$B,$B593,base_de_dados!$G:$G,H$61,base_de_dados!$H:$H,$L$1,base_de_dados!$C:$C,$A593,base_de_dados!$M:$M,"&lt;=2010",base_de_dados!$O:$O,"&gt;=40543")</f>
        <v>0</v>
      </c>
      <c r="I593" s="5">
        <f>SUMIFS(base_de_dados!$T:$T,base_de_dados!$B:$B,$B593,base_de_dados!$G:$G,I$61,base_de_dados!$H:$H,$L$1,base_de_dados!$C:$C,$A593,base_de_dados!$M:$M,"&lt;=2010",base_de_dados!$O:$O,"&gt;=40543")</f>
        <v>0</v>
      </c>
      <c r="J593" s="5">
        <f>SUMIFS(base_de_dados!$T:$T,base_de_dados!$B:$B,$B593,base_de_dados!$G:$G,J$61,base_de_dados!$H:$H,$L$1,base_de_dados!$C:$C,$A593,base_de_dados!$M:$M,"&lt;=2010",base_de_dados!$O:$O,"&gt;=40543")</f>
        <v>0</v>
      </c>
      <c r="K593" s="32">
        <f t="shared" si="13"/>
        <v>7.0394216133942158E-2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SUMIFS(base_de_dados!$T:$T,base_de_dados!$B:$B,$B594,base_de_dados!$G:$G,C$61,base_de_dados!$H:$H,$L$1,base_de_dados!$C:$C,$A594,base_de_dados!$M:$M,"&lt;=2010",base_de_dados!$O:$O,"&gt;=40543")</f>
        <v>0</v>
      </c>
      <c r="D594" s="5">
        <f>SUMIFS(base_de_dados!$T:$T,base_de_dados!$B:$B,$B594,base_de_dados!$G:$G,D$61,base_de_dados!$H:$H,$L$1,base_de_dados!$C:$C,$A594,base_de_dados!$M:$M,"&lt;=2010",base_de_dados!$O:$O,"&gt;=40543")</f>
        <v>0</v>
      </c>
      <c r="E594" s="5">
        <f>SUMIFS(base_de_dados!$T:$T,base_de_dados!$B:$B,$B594,base_de_dados!$G:$G,E$61,base_de_dados!$H:$H,$L$1,base_de_dados!$C:$C,$A594,base_de_dados!$M:$M,"&lt;=2010",base_de_dados!$O:$O,"&gt;=40543")</f>
        <v>0</v>
      </c>
      <c r="F594" s="5">
        <f>SUMIFS(base_de_dados!$T:$T,base_de_dados!$B:$B,$B594,base_de_dados!$G:$G,F$61,base_de_dados!$H:$H,$L$1,base_de_dados!$C:$C,$A594,base_de_dados!$M:$M,"&lt;=2010",base_de_dados!$O:$O,"&gt;=40543")</f>
        <v>0</v>
      </c>
      <c r="G594" s="5">
        <f>SUMIFS(base_de_dados!$T:$T,base_de_dados!$B:$B,$B594,base_de_dados!$G:$G,G$61,base_de_dados!$H:$H,$L$1,base_de_dados!$C:$C,$A594,base_de_dados!$M:$M,"&lt;=2010",base_de_dados!$O:$O,"&gt;=40543")</f>
        <v>0</v>
      </c>
      <c r="H594" s="5">
        <f>SUMIFS(base_de_dados!$T:$T,base_de_dados!$B:$B,$B594,base_de_dados!$G:$G,H$61,base_de_dados!$H:$H,$L$1,base_de_dados!$C:$C,$A594,base_de_dados!$M:$M,"&lt;=2010",base_de_dados!$O:$O,"&gt;=40543")</f>
        <v>0</v>
      </c>
      <c r="I594" s="5">
        <f>SUMIFS(base_de_dados!$T:$T,base_de_dados!$B:$B,$B594,base_de_dados!$G:$G,I$61,base_de_dados!$H:$H,$L$1,base_de_dados!$C:$C,$A594,base_de_dados!$M:$M,"&lt;=2010",base_de_dados!$O:$O,"&gt;=40543")</f>
        <v>0</v>
      </c>
      <c r="J594" s="5">
        <f>SUMIFS(base_de_dados!$T:$T,base_de_dados!$B:$B,$B594,base_de_dados!$G:$G,J$61,base_de_dados!$H:$H,$L$1,base_de_dados!$C:$C,$A594,base_de_dados!$M:$M,"&lt;=2010",base_de_dados!$O:$O,"&gt;=40543")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SUMIFS(base_de_dados!$T:$T,base_de_dados!$B:$B,$B595,base_de_dados!$G:$G,C$61,base_de_dados!$H:$H,$L$1,base_de_dados!$C:$C,$A595,base_de_dados!$M:$M,"&lt;=2010",base_de_dados!$O:$O,"&gt;=40543")</f>
        <v>0</v>
      </c>
      <c r="D595" s="5">
        <f>SUMIFS(base_de_dados!$T:$T,base_de_dados!$B:$B,$B595,base_de_dados!$G:$G,D$61,base_de_dados!$H:$H,$L$1,base_de_dados!$C:$C,$A595,base_de_dados!$M:$M,"&lt;=2010",base_de_dados!$O:$O,"&gt;=40543")</f>
        <v>2.1106037544393708E-2</v>
      </c>
      <c r="E595" s="5">
        <f>SUMIFS(base_de_dados!$T:$T,base_de_dados!$B:$B,$B595,base_de_dados!$G:$G,E$61,base_de_dados!$H:$H,$L$1,base_de_dados!$C:$C,$A595,base_de_dados!$M:$M,"&lt;=2010",base_de_dados!$O:$O,"&gt;=40543")</f>
        <v>0</v>
      </c>
      <c r="F595" s="5">
        <f>SUMIFS(base_de_dados!$T:$T,base_de_dados!$B:$B,$B595,base_de_dados!$G:$G,F$61,base_de_dados!$H:$H,$L$1,base_de_dados!$C:$C,$A595,base_de_dados!$M:$M,"&lt;=2010",base_de_dados!$O:$O,"&gt;=40543")</f>
        <v>0</v>
      </c>
      <c r="G595" s="5">
        <f>SUMIFS(base_de_dados!$T:$T,base_de_dados!$B:$B,$B595,base_de_dados!$G:$G,G$61,base_de_dados!$H:$H,$L$1,base_de_dados!$C:$C,$A595,base_de_dados!$M:$M,"&lt;=2010",base_de_dados!$O:$O,"&gt;=40543")</f>
        <v>0</v>
      </c>
      <c r="H595" s="5">
        <f>SUMIFS(base_de_dados!$T:$T,base_de_dados!$B:$B,$B595,base_de_dados!$G:$G,H$61,base_de_dados!$H:$H,$L$1,base_de_dados!$C:$C,$A595,base_de_dados!$M:$M,"&lt;=2010",base_de_dados!$O:$O,"&gt;=40543")</f>
        <v>0</v>
      </c>
      <c r="I595" s="5">
        <f>SUMIFS(base_de_dados!$T:$T,base_de_dados!$B:$B,$B595,base_de_dados!$G:$G,I$61,base_de_dados!$H:$H,$L$1,base_de_dados!$C:$C,$A595,base_de_dados!$M:$M,"&lt;=2010",base_de_dados!$O:$O,"&gt;=40543")</f>
        <v>0</v>
      </c>
      <c r="J595" s="5">
        <f>SUMIFS(base_de_dados!$T:$T,base_de_dados!$B:$B,$B595,base_de_dados!$G:$G,J$61,base_de_dados!$H:$H,$L$1,base_de_dados!$C:$C,$A595,base_de_dados!$M:$M,"&lt;=2010",base_de_dados!$O:$O,"&gt;=40543")</f>
        <v>0</v>
      </c>
      <c r="K595" s="32">
        <f t="shared" si="13"/>
        <v>2.1106037544393708E-2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SUMIFS(base_de_dados!$T:$T,base_de_dados!$B:$B,$B596,base_de_dados!$G:$G,C$61,base_de_dados!$H:$H,$L$1,base_de_dados!$C:$C,$A596,base_de_dados!$M:$M,"&lt;=2010",base_de_dados!$O:$O,"&gt;=40543")</f>
        <v>0</v>
      </c>
      <c r="D596" s="5">
        <f>SUMIFS(base_de_dados!$T:$T,base_de_dados!$B:$B,$B596,base_de_dados!$G:$G,D$61,base_de_dados!$H:$H,$L$1,base_de_dados!$C:$C,$A596,base_de_dados!$M:$M,"&lt;=2010",base_de_dados!$O:$O,"&gt;=40543")</f>
        <v>0</v>
      </c>
      <c r="E596" s="5">
        <f>SUMIFS(base_de_dados!$T:$T,base_de_dados!$B:$B,$B596,base_de_dados!$G:$G,E$61,base_de_dados!$H:$H,$L$1,base_de_dados!$C:$C,$A596,base_de_dados!$M:$M,"&lt;=2010",base_de_dados!$O:$O,"&gt;=40543")</f>
        <v>0</v>
      </c>
      <c r="F596" s="5">
        <f>SUMIFS(base_de_dados!$T:$T,base_de_dados!$B:$B,$B596,base_de_dados!$G:$G,F$61,base_de_dados!$H:$H,$L$1,base_de_dados!$C:$C,$A596,base_de_dados!$M:$M,"&lt;=2010",base_de_dados!$O:$O,"&gt;=40543")</f>
        <v>0</v>
      </c>
      <c r="G596" s="5">
        <f>SUMIFS(base_de_dados!$T:$T,base_de_dados!$B:$B,$B596,base_de_dados!$G:$G,G$61,base_de_dados!$H:$H,$L$1,base_de_dados!$C:$C,$A596,base_de_dados!$M:$M,"&lt;=2010",base_de_dados!$O:$O,"&gt;=40543")</f>
        <v>0</v>
      </c>
      <c r="H596" s="5">
        <f>SUMIFS(base_de_dados!$T:$T,base_de_dados!$B:$B,$B596,base_de_dados!$G:$G,H$61,base_de_dados!$H:$H,$L$1,base_de_dados!$C:$C,$A596,base_de_dados!$M:$M,"&lt;=2010",base_de_dados!$O:$O,"&gt;=40543")</f>
        <v>0</v>
      </c>
      <c r="I596" s="5">
        <f>SUMIFS(base_de_dados!$T:$T,base_de_dados!$B:$B,$B596,base_de_dados!$G:$G,I$61,base_de_dados!$H:$H,$L$1,base_de_dados!$C:$C,$A596,base_de_dados!$M:$M,"&lt;=2010",base_de_dados!$O:$O,"&gt;=40543")</f>
        <v>0</v>
      </c>
      <c r="J596" s="5">
        <f>SUMIFS(base_de_dados!$T:$T,base_de_dados!$B:$B,$B596,base_de_dados!$G:$G,J$61,base_de_dados!$H:$H,$L$1,base_de_dados!$C:$C,$A596,base_de_dados!$M:$M,"&lt;=2010",base_de_dados!$O:$O,"&gt;=40543")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SUMIFS(base_de_dados!$T:$T,base_de_dados!$B:$B,$B597,base_de_dados!$G:$G,C$61,base_de_dados!$H:$H,$L$1,base_de_dados!$C:$C,$A597,base_de_dados!$M:$M,"&lt;=2010",base_de_dados!$O:$O,"&gt;=40543")</f>
        <v>0</v>
      </c>
      <c r="D597" s="5">
        <f>SUMIFS(base_de_dados!$T:$T,base_de_dados!$B:$B,$B597,base_de_dados!$G:$G,D$61,base_de_dados!$H:$H,$L$1,base_de_dados!$C:$C,$A597,base_de_dados!$M:$M,"&lt;=2010",base_de_dados!$O:$O,"&gt;=40543")</f>
        <v>0</v>
      </c>
      <c r="E597" s="5">
        <f>SUMIFS(base_de_dados!$T:$T,base_de_dados!$B:$B,$B597,base_de_dados!$G:$G,E$61,base_de_dados!$H:$H,$L$1,base_de_dados!$C:$C,$A597,base_de_dados!$M:$M,"&lt;=2010",base_de_dados!$O:$O,"&gt;=40543")</f>
        <v>0</v>
      </c>
      <c r="F597" s="5">
        <f>SUMIFS(base_de_dados!$T:$T,base_de_dados!$B:$B,$B597,base_de_dados!$G:$G,F$61,base_de_dados!$H:$H,$L$1,base_de_dados!$C:$C,$A597,base_de_dados!$M:$M,"&lt;=2010",base_de_dados!$O:$O,"&gt;=40543")</f>
        <v>0</v>
      </c>
      <c r="G597" s="5">
        <f>SUMIFS(base_de_dados!$T:$T,base_de_dados!$B:$B,$B597,base_de_dados!$G:$G,G$61,base_de_dados!$H:$H,$L$1,base_de_dados!$C:$C,$A597,base_de_dados!$M:$M,"&lt;=2010",base_de_dados!$O:$O,"&gt;=40543")</f>
        <v>0</v>
      </c>
      <c r="H597" s="5">
        <f>SUMIFS(base_de_dados!$T:$T,base_de_dados!$B:$B,$B597,base_de_dados!$G:$G,H$61,base_de_dados!$H:$H,$L$1,base_de_dados!$C:$C,$A597,base_de_dados!$M:$M,"&lt;=2010",base_de_dados!$O:$O,"&gt;=40543")</f>
        <v>0</v>
      </c>
      <c r="I597" s="5">
        <f>SUMIFS(base_de_dados!$T:$T,base_de_dados!$B:$B,$B597,base_de_dados!$G:$G,I$61,base_de_dados!$H:$H,$L$1,base_de_dados!$C:$C,$A597,base_de_dados!$M:$M,"&lt;=2010",base_de_dados!$O:$O,"&gt;=40543")</f>
        <v>0</v>
      </c>
      <c r="J597" s="5">
        <f>SUMIFS(base_de_dados!$T:$T,base_de_dados!$B:$B,$B597,base_de_dados!$G:$G,J$61,base_de_dados!$H:$H,$L$1,base_de_dados!$C:$C,$A597,base_de_dados!$M:$M,"&lt;=2010",base_de_dados!$O:$O,"&gt;=40543")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SUMIFS(base_de_dados!$T:$T,base_de_dados!$B:$B,$B598,base_de_dados!$G:$G,C$61,base_de_dados!$H:$H,$L$1,base_de_dados!$C:$C,$A598,base_de_dados!$M:$M,"&lt;=2010",base_de_dados!$O:$O,"&gt;=40543")</f>
        <v>0</v>
      </c>
      <c r="D598" s="5">
        <f>SUMIFS(base_de_dados!$T:$T,base_de_dados!$B:$B,$B598,base_de_dados!$G:$G,D$61,base_de_dados!$H:$H,$L$1,base_de_dados!$C:$C,$A598,base_de_dados!$M:$M,"&lt;=2010",base_de_dados!$O:$O,"&gt;=40543")</f>
        <v>0</v>
      </c>
      <c r="E598" s="5">
        <f>SUMIFS(base_de_dados!$T:$T,base_de_dados!$B:$B,$B598,base_de_dados!$G:$G,E$61,base_de_dados!$H:$H,$L$1,base_de_dados!$C:$C,$A598,base_de_dados!$M:$M,"&lt;=2010",base_de_dados!$O:$O,"&gt;=40543")</f>
        <v>0</v>
      </c>
      <c r="F598" s="5">
        <f>SUMIFS(base_de_dados!$T:$T,base_de_dados!$B:$B,$B598,base_de_dados!$G:$G,F$61,base_de_dados!$H:$H,$L$1,base_de_dados!$C:$C,$A598,base_de_dados!$M:$M,"&lt;=2010",base_de_dados!$O:$O,"&gt;=40543")</f>
        <v>0</v>
      </c>
      <c r="G598" s="5">
        <f>SUMIFS(base_de_dados!$T:$T,base_de_dados!$B:$B,$B598,base_de_dados!$G:$G,G$61,base_de_dados!$H:$H,$L$1,base_de_dados!$C:$C,$A598,base_de_dados!$M:$M,"&lt;=2010",base_de_dados!$O:$O,"&gt;=40543")</f>
        <v>0</v>
      </c>
      <c r="H598" s="5">
        <f>SUMIFS(base_de_dados!$T:$T,base_de_dados!$B:$B,$B598,base_de_dados!$G:$G,H$61,base_de_dados!$H:$H,$L$1,base_de_dados!$C:$C,$A598,base_de_dados!$M:$M,"&lt;=2010",base_de_dados!$O:$O,"&gt;=40543")</f>
        <v>0</v>
      </c>
      <c r="I598" s="5">
        <f>SUMIFS(base_de_dados!$T:$T,base_de_dados!$B:$B,$B598,base_de_dados!$G:$G,I$61,base_de_dados!$H:$H,$L$1,base_de_dados!$C:$C,$A598,base_de_dados!$M:$M,"&lt;=2010",base_de_dados!$O:$O,"&gt;=40543")</f>
        <v>0</v>
      </c>
      <c r="J598" s="5">
        <f>SUMIFS(base_de_dados!$T:$T,base_de_dados!$B:$B,$B598,base_de_dados!$G:$G,J$61,base_de_dados!$H:$H,$L$1,base_de_dados!$C:$C,$A598,base_de_dados!$M:$M,"&lt;=2010",base_de_dados!$O:$O,"&gt;=40543")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SUMIFS(base_de_dados!$T:$T,base_de_dados!$B:$B,$B599,base_de_dados!$G:$G,C$61,base_de_dados!$H:$H,$L$1,base_de_dados!$C:$C,$A599,base_de_dados!$M:$M,"&lt;=2010",base_de_dados!$O:$O,"&gt;=40543")</f>
        <v>0</v>
      </c>
      <c r="D599" s="5">
        <f>SUMIFS(base_de_dados!$T:$T,base_de_dados!$B:$B,$B599,base_de_dados!$G:$G,D$61,base_de_dados!$H:$H,$L$1,base_de_dados!$C:$C,$A599,base_de_dados!$M:$M,"&lt;=2010",base_de_dados!$O:$O,"&gt;=40543")</f>
        <v>0</v>
      </c>
      <c r="E599" s="5">
        <f>SUMIFS(base_de_dados!$T:$T,base_de_dados!$B:$B,$B599,base_de_dados!$G:$G,E$61,base_de_dados!$H:$H,$L$1,base_de_dados!$C:$C,$A599,base_de_dados!$M:$M,"&lt;=2010",base_de_dados!$O:$O,"&gt;=40543")</f>
        <v>0</v>
      </c>
      <c r="F599" s="5">
        <f>SUMIFS(base_de_dados!$T:$T,base_de_dados!$B:$B,$B599,base_de_dados!$G:$G,F$61,base_de_dados!$H:$H,$L$1,base_de_dados!$C:$C,$A599,base_de_dados!$M:$M,"&lt;=2010",base_de_dados!$O:$O,"&gt;=40543")</f>
        <v>6.6581050228310505E-3</v>
      </c>
      <c r="G599" s="5">
        <f>SUMIFS(base_de_dados!$T:$T,base_de_dados!$B:$B,$B599,base_de_dados!$G:$G,G$61,base_de_dados!$H:$H,$L$1,base_de_dados!$C:$C,$A599,base_de_dados!$M:$M,"&lt;=2010",base_de_dados!$O:$O,"&gt;=40543")</f>
        <v>0</v>
      </c>
      <c r="H599" s="5">
        <f>SUMIFS(base_de_dados!$T:$T,base_de_dados!$B:$B,$B599,base_de_dados!$G:$G,H$61,base_de_dados!$H:$H,$L$1,base_de_dados!$C:$C,$A599,base_de_dados!$M:$M,"&lt;=2010",base_de_dados!$O:$O,"&gt;=40543")</f>
        <v>0</v>
      </c>
      <c r="I599" s="5">
        <f>SUMIFS(base_de_dados!$T:$T,base_de_dados!$B:$B,$B599,base_de_dados!$G:$G,I$61,base_de_dados!$H:$H,$L$1,base_de_dados!$C:$C,$A599,base_de_dados!$M:$M,"&lt;=2010",base_de_dados!$O:$O,"&gt;=40543")</f>
        <v>0</v>
      </c>
      <c r="J599" s="5">
        <f>SUMIFS(base_de_dados!$T:$T,base_de_dados!$B:$B,$B599,base_de_dados!$G:$G,J$61,base_de_dados!$H:$H,$L$1,base_de_dados!$C:$C,$A599,base_de_dados!$M:$M,"&lt;=2010",base_de_dados!$O:$O,"&gt;=40543")</f>
        <v>0</v>
      </c>
      <c r="K599" s="32">
        <f t="shared" si="13"/>
        <v>6.6581050228310505E-3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SUMIFS(base_de_dados!$T:$T,base_de_dados!$B:$B,$B600,base_de_dados!$G:$G,C$61,base_de_dados!$H:$H,$L$1,base_de_dados!$C:$C,$A600,base_de_dados!$M:$M,"&lt;=2010",base_de_dados!$O:$O,"&gt;=40543")</f>
        <v>0</v>
      </c>
      <c r="D600" s="5">
        <f>SUMIFS(base_de_dados!$T:$T,base_de_dados!$B:$B,$B600,base_de_dados!$G:$G,D$61,base_de_dados!$H:$H,$L$1,base_de_dados!$C:$C,$A600,base_de_dados!$M:$M,"&lt;=2010",base_de_dados!$O:$O,"&gt;=40543")</f>
        <v>0</v>
      </c>
      <c r="E600" s="5">
        <f>SUMIFS(base_de_dados!$T:$T,base_de_dados!$B:$B,$B600,base_de_dados!$G:$G,E$61,base_de_dados!$H:$H,$L$1,base_de_dados!$C:$C,$A600,base_de_dados!$M:$M,"&lt;=2010",base_de_dados!$O:$O,"&gt;=40543")</f>
        <v>0</v>
      </c>
      <c r="F600" s="5">
        <f>SUMIFS(base_de_dados!$T:$T,base_de_dados!$B:$B,$B600,base_de_dados!$G:$G,F$61,base_de_dados!$H:$H,$L$1,base_de_dados!$C:$C,$A600,base_de_dados!$M:$M,"&lt;=2010",base_de_dados!$O:$O,"&gt;=40543")</f>
        <v>0</v>
      </c>
      <c r="G600" s="5">
        <f>SUMIFS(base_de_dados!$T:$T,base_de_dados!$B:$B,$B600,base_de_dados!$G:$G,G$61,base_de_dados!$H:$H,$L$1,base_de_dados!$C:$C,$A600,base_de_dados!$M:$M,"&lt;=2010",base_de_dados!$O:$O,"&gt;=40543")</f>
        <v>0</v>
      </c>
      <c r="H600" s="5">
        <f>SUMIFS(base_de_dados!$T:$T,base_de_dados!$B:$B,$B600,base_de_dados!$G:$G,H$61,base_de_dados!$H:$H,$L$1,base_de_dados!$C:$C,$A600,base_de_dados!$M:$M,"&lt;=2010",base_de_dados!$O:$O,"&gt;=40543")</f>
        <v>0</v>
      </c>
      <c r="I600" s="5">
        <f>SUMIFS(base_de_dados!$T:$T,base_de_dados!$B:$B,$B600,base_de_dados!$G:$G,I$61,base_de_dados!$H:$H,$L$1,base_de_dados!$C:$C,$A600,base_de_dados!$M:$M,"&lt;=2010",base_de_dados!$O:$O,"&gt;=40543")</f>
        <v>0</v>
      </c>
      <c r="J600" s="5">
        <f>SUMIFS(base_de_dados!$T:$T,base_de_dados!$B:$B,$B600,base_de_dados!$G:$G,J$61,base_de_dados!$H:$H,$L$1,base_de_dados!$C:$C,$A600,base_de_dados!$M:$M,"&lt;=2010",base_de_dados!$O:$O,"&gt;=40543")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SUMIFS(base_de_dados!$T:$T,base_de_dados!$B:$B,$B601,base_de_dados!$G:$G,C$61,base_de_dados!$H:$H,$L$1,base_de_dados!$C:$C,$A601,base_de_dados!$M:$M,"&lt;=2010",base_de_dados!$O:$O,"&gt;=40543")</f>
        <v>0</v>
      </c>
      <c r="D601" s="5">
        <f>SUMIFS(base_de_dados!$T:$T,base_de_dados!$B:$B,$B601,base_de_dados!$G:$G,D$61,base_de_dados!$H:$H,$L$1,base_de_dados!$C:$C,$A601,base_de_dados!$M:$M,"&lt;=2010",base_de_dados!$O:$O,"&gt;=40543")</f>
        <v>0</v>
      </c>
      <c r="E601" s="5">
        <f>SUMIFS(base_de_dados!$T:$T,base_de_dados!$B:$B,$B601,base_de_dados!$G:$G,E$61,base_de_dados!$H:$H,$L$1,base_de_dados!$C:$C,$A601,base_de_dados!$M:$M,"&lt;=2010",base_de_dados!$O:$O,"&gt;=40543")</f>
        <v>0</v>
      </c>
      <c r="F601" s="5">
        <f>SUMIFS(base_de_dados!$T:$T,base_de_dados!$B:$B,$B601,base_de_dados!$G:$G,F$61,base_de_dados!$H:$H,$L$1,base_de_dados!$C:$C,$A601,base_de_dados!$M:$M,"&lt;=2010",base_de_dados!$O:$O,"&gt;=40543")</f>
        <v>0</v>
      </c>
      <c r="G601" s="5">
        <f>SUMIFS(base_de_dados!$T:$T,base_de_dados!$B:$B,$B601,base_de_dados!$G:$G,G$61,base_de_dados!$H:$H,$L$1,base_de_dados!$C:$C,$A601,base_de_dados!$M:$M,"&lt;=2010",base_de_dados!$O:$O,"&gt;=40543")</f>
        <v>0</v>
      </c>
      <c r="H601" s="5">
        <f>SUMIFS(base_de_dados!$T:$T,base_de_dados!$B:$B,$B601,base_de_dados!$G:$G,H$61,base_de_dados!$H:$H,$L$1,base_de_dados!$C:$C,$A601,base_de_dados!$M:$M,"&lt;=2010",base_de_dados!$O:$O,"&gt;=40543")</f>
        <v>0</v>
      </c>
      <c r="I601" s="5">
        <f>SUMIFS(base_de_dados!$T:$T,base_de_dados!$B:$B,$B601,base_de_dados!$G:$G,I$61,base_de_dados!$H:$H,$L$1,base_de_dados!$C:$C,$A601,base_de_dados!$M:$M,"&lt;=2010",base_de_dados!$O:$O,"&gt;=40543")</f>
        <v>0</v>
      </c>
      <c r="J601" s="5">
        <f>SUMIFS(base_de_dados!$T:$T,base_de_dados!$B:$B,$B601,base_de_dados!$G:$G,J$61,base_de_dados!$H:$H,$L$1,base_de_dados!$C:$C,$A601,base_de_dados!$M:$M,"&lt;=2010",base_de_dados!$O:$O,"&gt;=40543")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SUMIFS(base_de_dados!$T:$T,base_de_dados!$B:$B,$B602,base_de_dados!$G:$G,C$61,base_de_dados!$H:$H,$L$1,base_de_dados!$C:$C,$A602,base_de_dados!$M:$M,"&lt;=2010",base_de_dados!$O:$O,"&gt;=40543")</f>
        <v>0</v>
      </c>
      <c r="D602" s="5">
        <f>SUMIFS(base_de_dados!$T:$T,base_de_dados!$B:$B,$B602,base_de_dados!$G:$G,D$61,base_de_dados!$H:$H,$L$1,base_de_dados!$C:$C,$A602,base_de_dados!$M:$M,"&lt;=2010",base_de_dados!$O:$O,"&gt;=40543")</f>
        <v>0</v>
      </c>
      <c r="E602" s="5">
        <f>SUMIFS(base_de_dados!$T:$T,base_de_dados!$B:$B,$B602,base_de_dados!$G:$G,E$61,base_de_dados!$H:$H,$L$1,base_de_dados!$C:$C,$A602,base_de_dados!$M:$M,"&lt;=2010",base_de_dados!$O:$O,"&gt;=40543")</f>
        <v>2.8158295281582951E-2</v>
      </c>
      <c r="F602" s="5">
        <f>SUMIFS(base_de_dados!$T:$T,base_de_dados!$B:$B,$B602,base_de_dados!$G:$G,F$61,base_de_dados!$H:$H,$L$1,base_de_dados!$C:$C,$A602,base_de_dados!$M:$M,"&lt;=2010",base_de_dados!$O:$O,"&gt;=40543")</f>
        <v>0</v>
      </c>
      <c r="G602" s="5">
        <f>SUMIFS(base_de_dados!$T:$T,base_de_dados!$B:$B,$B602,base_de_dados!$G:$G,G$61,base_de_dados!$H:$H,$L$1,base_de_dados!$C:$C,$A602,base_de_dados!$M:$M,"&lt;=2010",base_de_dados!$O:$O,"&gt;=40543")</f>
        <v>0</v>
      </c>
      <c r="H602" s="5">
        <f>SUMIFS(base_de_dados!$T:$T,base_de_dados!$B:$B,$B602,base_de_dados!$G:$G,H$61,base_de_dados!$H:$H,$L$1,base_de_dados!$C:$C,$A602,base_de_dados!$M:$M,"&lt;=2010",base_de_dados!$O:$O,"&gt;=40543")</f>
        <v>0</v>
      </c>
      <c r="I602" s="5">
        <f>SUMIFS(base_de_dados!$T:$T,base_de_dados!$B:$B,$B602,base_de_dados!$G:$G,I$61,base_de_dados!$H:$H,$L$1,base_de_dados!$C:$C,$A602,base_de_dados!$M:$M,"&lt;=2010",base_de_dados!$O:$O,"&gt;=40543")</f>
        <v>0</v>
      </c>
      <c r="J602" s="5">
        <f>SUMIFS(base_de_dados!$T:$T,base_de_dados!$B:$B,$B602,base_de_dados!$G:$G,J$61,base_de_dados!$H:$H,$L$1,base_de_dados!$C:$C,$A602,base_de_dados!$M:$M,"&lt;=2010",base_de_dados!$O:$O,"&gt;=40543")</f>
        <v>0</v>
      </c>
      <c r="K602" s="32">
        <f t="shared" si="13"/>
        <v>2.8158295281582951E-2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SUMIFS(base_de_dados!$T:$T,base_de_dados!$B:$B,$B603,base_de_dados!$G:$G,C$61,base_de_dados!$H:$H,$L$1,base_de_dados!$C:$C,$A603,base_de_dados!$M:$M,"&lt;=2010",base_de_dados!$O:$O,"&gt;=40543")</f>
        <v>0</v>
      </c>
      <c r="D603" s="5">
        <f>SUMIFS(base_de_dados!$T:$T,base_de_dados!$B:$B,$B603,base_de_dados!$G:$G,D$61,base_de_dados!$H:$H,$L$1,base_de_dados!$C:$C,$A603,base_de_dados!$M:$M,"&lt;=2010",base_de_dados!$O:$O,"&gt;=40543")</f>
        <v>0</v>
      </c>
      <c r="E603" s="5">
        <f>SUMIFS(base_de_dados!$T:$T,base_de_dados!$B:$B,$B603,base_de_dados!$G:$G,E$61,base_de_dados!$H:$H,$L$1,base_de_dados!$C:$C,$A603,base_de_dados!$M:$M,"&lt;=2010",base_de_dados!$O:$O,"&gt;=40543")</f>
        <v>0</v>
      </c>
      <c r="F603" s="5">
        <f>SUMIFS(base_de_dados!$T:$T,base_de_dados!$B:$B,$B603,base_de_dados!$G:$G,F$61,base_de_dados!$H:$H,$L$1,base_de_dados!$C:$C,$A603,base_de_dados!$M:$M,"&lt;=2010",base_de_dados!$O:$O,"&gt;=40543")</f>
        <v>0</v>
      </c>
      <c r="G603" s="5">
        <f>SUMIFS(base_de_dados!$T:$T,base_de_dados!$B:$B,$B603,base_de_dados!$G:$G,G$61,base_de_dados!$H:$H,$L$1,base_de_dados!$C:$C,$A603,base_de_dados!$M:$M,"&lt;=2010",base_de_dados!$O:$O,"&gt;=40543")</f>
        <v>0</v>
      </c>
      <c r="H603" s="5">
        <f>SUMIFS(base_de_dados!$T:$T,base_de_dados!$B:$B,$B603,base_de_dados!$G:$G,H$61,base_de_dados!$H:$H,$L$1,base_de_dados!$C:$C,$A603,base_de_dados!$M:$M,"&lt;=2010",base_de_dados!$O:$O,"&gt;=40543")</f>
        <v>0</v>
      </c>
      <c r="I603" s="5">
        <f>SUMIFS(base_de_dados!$T:$T,base_de_dados!$B:$B,$B603,base_de_dados!$G:$G,I$61,base_de_dados!$H:$H,$L$1,base_de_dados!$C:$C,$A603,base_de_dados!$M:$M,"&lt;=2010",base_de_dados!$O:$O,"&gt;=40543")</f>
        <v>0</v>
      </c>
      <c r="J603" s="5">
        <f>SUMIFS(base_de_dados!$T:$T,base_de_dados!$B:$B,$B603,base_de_dados!$G:$G,J$61,base_de_dados!$H:$H,$L$1,base_de_dados!$C:$C,$A603,base_de_dados!$M:$M,"&lt;=2010",base_de_dados!$O:$O,"&gt;=40543")</f>
        <v>0</v>
      </c>
      <c r="K603" s="32">
        <f t="shared" si="13"/>
        <v>0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SUMIFS(base_de_dados!$T:$T,base_de_dados!$B:$B,$B604,base_de_dados!$G:$G,C$61,base_de_dados!$H:$H,$L$1,base_de_dados!$C:$C,$A604,base_de_dados!$M:$M,"&lt;=2010",base_de_dados!$O:$O,"&gt;=40543")</f>
        <v>0</v>
      </c>
      <c r="D604" s="5">
        <f>SUMIFS(base_de_dados!$T:$T,base_de_dados!$B:$B,$B604,base_de_dados!$G:$G,D$61,base_de_dados!$H:$H,$L$1,base_de_dados!$C:$C,$A604,base_de_dados!$M:$M,"&lt;=2010",base_de_dados!$O:$O,"&gt;=40543")</f>
        <v>0</v>
      </c>
      <c r="E604" s="5">
        <f>SUMIFS(base_de_dados!$T:$T,base_de_dados!$B:$B,$B604,base_de_dados!$G:$G,E$61,base_de_dados!$H:$H,$L$1,base_de_dados!$C:$C,$A604,base_de_dados!$M:$M,"&lt;=2010",base_de_dados!$O:$O,"&gt;=40543")</f>
        <v>0</v>
      </c>
      <c r="F604" s="5">
        <f>SUMIFS(base_de_dados!$T:$T,base_de_dados!$B:$B,$B604,base_de_dados!$G:$G,F$61,base_de_dados!$H:$H,$L$1,base_de_dados!$C:$C,$A604,base_de_dados!$M:$M,"&lt;=2010",base_de_dados!$O:$O,"&gt;=40543")</f>
        <v>0</v>
      </c>
      <c r="G604" s="5">
        <f>SUMIFS(base_de_dados!$T:$T,base_de_dados!$B:$B,$B604,base_de_dados!$G:$G,G$61,base_de_dados!$H:$H,$L$1,base_de_dados!$C:$C,$A604,base_de_dados!$M:$M,"&lt;=2010",base_de_dados!$O:$O,"&gt;=40543")</f>
        <v>0</v>
      </c>
      <c r="H604" s="5">
        <f>SUMIFS(base_de_dados!$T:$T,base_de_dados!$B:$B,$B604,base_de_dados!$G:$G,H$61,base_de_dados!$H:$H,$L$1,base_de_dados!$C:$C,$A604,base_de_dados!$M:$M,"&lt;=2010",base_de_dados!$O:$O,"&gt;=40543")</f>
        <v>0</v>
      </c>
      <c r="I604" s="5">
        <f>SUMIFS(base_de_dados!$T:$T,base_de_dados!$B:$B,$B604,base_de_dados!$G:$G,I$61,base_de_dados!$H:$H,$L$1,base_de_dados!$C:$C,$A604,base_de_dados!$M:$M,"&lt;=2010",base_de_dados!$O:$O,"&gt;=40543")</f>
        <v>0</v>
      </c>
      <c r="J604" s="5">
        <f>SUMIFS(base_de_dados!$T:$T,base_de_dados!$B:$B,$B604,base_de_dados!$G:$G,J$61,base_de_dados!$H:$H,$L$1,base_de_dados!$C:$C,$A604,base_de_dados!$M:$M,"&lt;=2010",base_de_dados!$O:$O,"&gt;=40543")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SUMIFS(base_de_dados!$T:$T,base_de_dados!$B:$B,$B605,base_de_dados!$G:$G,C$61,base_de_dados!$H:$H,$L$1,base_de_dados!$C:$C,$A605,base_de_dados!$M:$M,"&lt;=2010",base_de_dados!$O:$O,"&gt;=40543")</f>
        <v>0</v>
      </c>
      <c r="D605" s="5">
        <f>SUMIFS(base_de_dados!$T:$T,base_de_dados!$B:$B,$B605,base_de_dados!$G:$G,D$61,base_de_dados!$H:$H,$L$1,base_de_dados!$C:$C,$A605,base_de_dados!$M:$M,"&lt;=2010",base_de_dados!$O:$O,"&gt;=40543")</f>
        <v>0</v>
      </c>
      <c r="E605" s="5">
        <f>SUMIFS(base_de_dados!$T:$T,base_de_dados!$B:$B,$B605,base_de_dados!$G:$G,E$61,base_de_dados!$H:$H,$L$1,base_de_dados!$C:$C,$A605,base_de_dados!$M:$M,"&lt;=2010",base_de_dados!$O:$O,"&gt;=40543")</f>
        <v>0</v>
      </c>
      <c r="F605" s="5">
        <f>SUMIFS(base_de_dados!$T:$T,base_de_dados!$B:$B,$B605,base_de_dados!$G:$G,F$61,base_de_dados!$H:$H,$L$1,base_de_dados!$C:$C,$A605,base_de_dados!$M:$M,"&lt;=2010",base_de_dados!$O:$O,"&gt;=40543")</f>
        <v>0</v>
      </c>
      <c r="G605" s="5">
        <f>SUMIFS(base_de_dados!$T:$T,base_de_dados!$B:$B,$B605,base_de_dados!$G:$G,G$61,base_de_dados!$H:$H,$L$1,base_de_dados!$C:$C,$A605,base_de_dados!$M:$M,"&lt;=2010",base_de_dados!$O:$O,"&gt;=40543")</f>
        <v>0</v>
      </c>
      <c r="H605" s="5">
        <f>SUMIFS(base_de_dados!$T:$T,base_de_dados!$B:$B,$B605,base_de_dados!$G:$G,H$61,base_de_dados!$H:$H,$L$1,base_de_dados!$C:$C,$A605,base_de_dados!$M:$M,"&lt;=2010",base_de_dados!$O:$O,"&gt;=40543")</f>
        <v>0</v>
      </c>
      <c r="I605" s="5">
        <f>SUMIFS(base_de_dados!$T:$T,base_de_dados!$B:$B,$B605,base_de_dados!$G:$G,I$61,base_de_dados!$H:$H,$L$1,base_de_dados!$C:$C,$A605,base_de_dados!$M:$M,"&lt;=2010",base_de_dados!$O:$O,"&gt;=40543")</f>
        <v>0</v>
      </c>
      <c r="J605" s="5">
        <f>SUMIFS(base_de_dados!$T:$T,base_de_dados!$B:$B,$B605,base_de_dados!$G:$G,J$61,base_de_dados!$H:$H,$L$1,base_de_dados!$C:$C,$A605,base_de_dados!$M:$M,"&lt;=2010",base_de_dados!$O:$O,"&gt;=40543")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SUMIFS(base_de_dados!$T:$T,base_de_dados!$B:$B,$B606,base_de_dados!$G:$G,C$61,base_de_dados!$H:$H,$L$1,base_de_dados!$C:$C,$A606,base_de_dados!$M:$M,"&lt;=2010",base_de_dados!$O:$O,"&gt;=40543")</f>
        <v>0</v>
      </c>
      <c r="D606" s="5">
        <f>SUMIFS(base_de_dados!$T:$T,base_de_dados!$B:$B,$B606,base_de_dados!$G:$G,D$61,base_de_dados!$H:$H,$L$1,base_de_dados!$C:$C,$A606,base_de_dados!$M:$M,"&lt;=2010",base_de_dados!$O:$O,"&gt;=40543")</f>
        <v>0</v>
      </c>
      <c r="E606" s="5">
        <f>SUMIFS(base_de_dados!$T:$T,base_de_dados!$B:$B,$B606,base_de_dados!$G:$G,E$61,base_de_dados!$H:$H,$L$1,base_de_dados!$C:$C,$A606,base_de_dados!$M:$M,"&lt;=2010",base_de_dados!$O:$O,"&gt;=40543")</f>
        <v>0</v>
      </c>
      <c r="F606" s="5">
        <f>SUMIFS(base_de_dados!$T:$T,base_de_dados!$B:$B,$B606,base_de_dados!$G:$G,F$61,base_de_dados!$H:$H,$L$1,base_de_dados!$C:$C,$A606,base_de_dados!$M:$M,"&lt;=2010",base_de_dados!$O:$O,"&gt;=40543")</f>
        <v>0</v>
      </c>
      <c r="G606" s="5">
        <f>SUMIFS(base_de_dados!$T:$T,base_de_dados!$B:$B,$B606,base_de_dados!$G:$G,G$61,base_de_dados!$H:$H,$L$1,base_de_dados!$C:$C,$A606,base_de_dados!$M:$M,"&lt;=2010",base_de_dados!$O:$O,"&gt;=40543")</f>
        <v>0</v>
      </c>
      <c r="H606" s="5">
        <f>SUMIFS(base_de_dados!$T:$T,base_de_dados!$B:$B,$B606,base_de_dados!$G:$G,H$61,base_de_dados!$H:$H,$L$1,base_de_dados!$C:$C,$A606,base_de_dados!$M:$M,"&lt;=2010",base_de_dados!$O:$O,"&gt;=40543")</f>
        <v>0</v>
      </c>
      <c r="I606" s="5">
        <f>SUMIFS(base_de_dados!$T:$T,base_de_dados!$B:$B,$B606,base_de_dados!$G:$G,I$61,base_de_dados!$H:$H,$L$1,base_de_dados!$C:$C,$A606,base_de_dados!$M:$M,"&lt;=2010",base_de_dados!$O:$O,"&gt;=40543")</f>
        <v>0</v>
      </c>
      <c r="J606" s="5">
        <f>SUMIFS(base_de_dados!$T:$T,base_de_dados!$B:$B,$B606,base_de_dados!$G:$G,J$61,base_de_dados!$H:$H,$L$1,base_de_dados!$C:$C,$A606,base_de_dados!$M:$M,"&lt;=2010",base_de_dados!$O:$O,"&gt;=40543")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SUMIFS(base_de_dados!$T:$T,base_de_dados!$B:$B,$B607,base_de_dados!$G:$G,C$61,base_de_dados!$H:$H,$L$1,base_de_dados!$C:$C,$A607,base_de_dados!$M:$M,"&lt;=2010",base_de_dados!$O:$O,"&gt;=40543")</f>
        <v>0</v>
      </c>
      <c r="D607" s="5">
        <f>SUMIFS(base_de_dados!$T:$T,base_de_dados!$B:$B,$B607,base_de_dados!$G:$G,D$61,base_de_dados!$H:$H,$L$1,base_de_dados!$C:$C,$A607,base_de_dados!$M:$M,"&lt;=2010",base_de_dados!$O:$O,"&gt;=40543")</f>
        <v>0</v>
      </c>
      <c r="E607" s="5">
        <f>SUMIFS(base_de_dados!$T:$T,base_de_dados!$B:$B,$B607,base_de_dados!$G:$G,E$61,base_de_dados!$H:$H,$L$1,base_de_dados!$C:$C,$A607,base_de_dados!$M:$M,"&lt;=2010",base_de_dados!$O:$O,"&gt;=40543")</f>
        <v>0</v>
      </c>
      <c r="F607" s="5">
        <f>SUMIFS(base_de_dados!$T:$T,base_de_dados!$B:$B,$B607,base_de_dados!$G:$G,F$61,base_de_dados!$H:$H,$L$1,base_de_dados!$C:$C,$A607,base_de_dados!$M:$M,"&lt;=2010",base_de_dados!$O:$O,"&gt;=40543")</f>
        <v>0</v>
      </c>
      <c r="G607" s="5">
        <f>SUMIFS(base_de_dados!$T:$T,base_de_dados!$B:$B,$B607,base_de_dados!$G:$G,G$61,base_de_dados!$H:$H,$L$1,base_de_dados!$C:$C,$A607,base_de_dados!$M:$M,"&lt;=2010",base_de_dados!$O:$O,"&gt;=40543")</f>
        <v>0</v>
      </c>
      <c r="H607" s="5">
        <f>SUMIFS(base_de_dados!$T:$T,base_de_dados!$B:$B,$B607,base_de_dados!$G:$G,H$61,base_de_dados!$H:$H,$L$1,base_de_dados!$C:$C,$A607,base_de_dados!$M:$M,"&lt;=2010",base_de_dados!$O:$O,"&gt;=40543")</f>
        <v>0</v>
      </c>
      <c r="I607" s="5">
        <f>SUMIFS(base_de_dados!$T:$T,base_de_dados!$B:$B,$B607,base_de_dados!$G:$G,I$61,base_de_dados!$H:$H,$L$1,base_de_dados!$C:$C,$A607,base_de_dados!$M:$M,"&lt;=2010",base_de_dados!$O:$O,"&gt;=40543")</f>
        <v>0</v>
      </c>
      <c r="J607" s="5">
        <f>SUMIFS(base_de_dados!$T:$T,base_de_dados!$B:$B,$B607,base_de_dados!$G:$G,J$61,base_de_dados!$H:$H,$L$1,base_de_dados!$C:$C,$A607,base_de_dados!$M:$M,"&lt;=2010",base_de_dados!$O:$O,"&gt;=40543")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SUMIFS(base_de_dados!$T:$T,base_de_dados!$B:$B,$B608,base_de_dados!$G:$G,C$61,base_de_dados!$H:$H,$L$1,base_de_dados!$C:$C,$A608,base_de_dados!$M:$M,"&lt;=2010",base_de_dados!$O:$O,"&gt;=40543")</f>
        <v>0</v>
      </c>
      <c r="D608" s="5">
        <f>SUMIFS(base_de_dados!$T:$T,base_de_dados!$B:$B,$B608,base_de_dados!$G:$G,D$61,base_de_dados!$H:$H,$L$1,base_de_dados!$C:$C,$A608,base_de_dados!$M:$M,"&lt;=2010",base_de_dados!$O:$O,"&gt;=40543")</f>
        <v>0</v>
      </c>
      <c r="E608" s="5">
        <f>SUMIFS(base_de_dados!$T:$T,base_de_dados!$B:$B,$B608,base_de_dados!$G:$G,E$61,base_de_dados!$H:$H,$L$1,base_de_dados!$C:$C,$A608,base_de_dados!$M:$M,"&lt;=2010",base_de_dados!$O:$O,"&gt;=40543")</f>
        <v>0</v>
      </c>
      <c r="F608" s="5">
        <f>SUMIFS(base_de_dados!$T:$T,base_de_dados!$B:$B,$B608,base_de_dados!$G:$G,F$61,base_de_dados!$H:$H,$L$1,base_de_dados!$C:$C,$A608,base_de_dados!$M:$M,"&lt;=2010",base_de_dados!$O:$O,"&gt;=40543")</f>
        <v>0</v>
      </c>
      <c r="G608" s="5">
        <f>SUMIFS(base_de_dados!$T:$T,base_de_dados!$B:$B,$B608,base_de_dados!$G:$G,G$61,base_de_dados!$H:$H,$L$1,base_de_dados!$C:$C,$A608,base_de_dados!$M:$M,"&lt;=2010",base_de_dados!$O:$O,"&gt;=40543")</f>
        <v>0</v>
      </c>
      <c r="H608" s="5">
        <f>SUMIFS(base_de_dados!$T:$T,base_de_dados!$B:$B,$B608,base_de_dados!$G:$G,H$61,base_de_dados!$H:$H,$L$1,base_de_dados!$C:$C,$A608,base_de_dados!$M:$M,"&lt;=2010",base_de_dados!$O:$O,"&gt;=40543")</f>
        <v>0</v>
      </c>
      <c r="I608" s="5">
        <f>SUMIFS(base_de_dados!$T:$T,base_de_dados!$B:$B,$B608,base_de_dados!$G:$G,I$61,base_de_dados!$H:$H,$L$1,base_de_dados!$C:$C,$A608,base_de_dados!$M:$M,"&lt;=2010",base_de_dados!$O:$O,"&gt;=40543")</f>
        <v>0</v>
      </c>
      <c r="J608" s="5">
        <f>SUMIFS(base_de_dados!$T:$T,base_de_dados!$B:$B,$B608,base_de_dados!$G:$G,J$61,base_de_dados!$H:$H,$L$1,base_de_dados!$C:$C,$A608,base_de_dados!$M:$M,"&lt;=2010",base_de_dados!$O:$O,"&gt;=40543")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SUMIFS(base_de_dados!$T:$T,base_de_dados!$B:$B,$B609,base_de_dados!$G:$G,C$61,base_de_dados!$H:$H,$L$1,base_de_dados!$C:$C,$A609,base_de_dados!$M:$M,"&lt;=2010",base_de_dados!$O:$O,"&gt;=40543")</f>
        <v>0</v>
      </c>
      <c r="D609" s="5">
        <f>SUMIFS(base_de_dados!$T:$T,base_de_dados!$B:$B,$B609,base_de_dados!$G:$G,D$61,base_de_dados!$H:$H,$L$1,base_de_dados!$C:$C,$A609,base_de_dados!$M:$M,"&lt;=2010",base_de_dados!$O:$O,"&gt;=40543")</f>
        <v>0</v>
      </c>
      <c r="E609" s="5">
        <f>SUMIFS(base_de_dados!$T:$T,base_de_dados!$B:$B,$B609,base_de_dados!$G:$G,E$61,base_de_dados!$H:$H,$L$1,base_de_dados!$C:$C,$A609,base_de_dados!$M:$M,"&lt;=2010",base_de_dados!$O:$O,"&gt;=40543")</f>
        <v>0</v>
      </c>
      <c r="F609" s="5">
        <f>SUMIFS(base_de_dados!$T:$T,base_de_dados!$B:$B,$B609,base_de_dados!$G:$G,F$61,base_de_dados!$H:$H,$L$1,base_de_dados!$C:$C,$A609,base_de_dados!$M:$M,"&lt;=2010",base_de_dados!$O:$O,"&gt;=40543")</f>
        <v>0</v>
      </c>
      <c r="G609" s="5">
        <f>SUMIFS(base_de_dados!$T:$T,base_de_dados!$B:$B,$B609,base_de_dados!$G:$G,G$61,base_de_dados!$H:$H,$L$1,base_de_dados!$C:$C,$A609,base_de_dados!$M:$M,"&lt;=2010",base_de_dados!$O:$O,"&gt;=40543")</f>
        <v>0</v>
      </c>
      <c r="H609" s="5">
        <f>SUMIFS(base_de_dados!$T:$T,base_de_dados!$B:$B,$B609,base_de_dados!$G:$G,H$61,base_de_dados!$H:$H,$L$1,base_de_dados!$C:$C,$A609,base_de_dados!$M:$M,"&lt;=2010",base_de_dados!$O:$O,"&gt;=40543")</f>
        <v>0</v>
      </c>
      <c r="I609" s="5">
        <f>SUMIFS(base_de_dados!$T:$T,base_de_dados!$B:$B,$B609,base_de_dados!$G:$G,I$61,base_de_dados!$H:$H,$L$1,base_de_dados!$C:$C,$A609,base_de_dados!$M:$M,"&lt;=2010",base_de_dados!$O:$O,"&gt;=40543")</f>
        <v>0</v>
      </c>
      <c r="J609" s="5">
        <f>SUMIFS(base_de_dados!$T:$T,base_de_dados!$B:$B,$B609,base_de_dados!$G:$G,J$61,base_de_dados!$H:$H,$L$1,base_de_dados!$C:$C,$A609,base_de_dados!$M:$M,"&lt;=2010",base_de_dados!$O:$O,"&gt;=40543")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SUMIFS(base_de_dados!$T:$T,base_de_dados!$B:$B,$B610,base_de_dados!$G:$G,C$61,base_de_dados!$H:$H,$L$1,base_de_dados!$C:$C,$A610,base_de_dados!$M:$M,"&lt;=2010",base_de_dados!$O:$O,"&gt;=40543")</f>
        <v>0</v>
      </c>
      <c r="D610" s="5">
        <f>SUMIFS(base_de_dados!$T:$T,base_de_dados!$B:$B,$B610,base_de_dados!$G:$G,D$61,base_de_dados!$H:$H,$L$1,base_de_dados!$C:$C,$A610,base_de_dados!$M:$M,"&lt;=2010",base_de_dados!$O:$O,"&gt;=40543")</f>
        <v>0</v>
      </c>
      <c r="E610" s="5">
        <f>SUMIFS(base_de_dados!$T:$T,base_de_dados!$B:$B,$B610,base_de_dados!$G:$G,E$61,base_de_dados!$H:$H,$L$1,base_de_dados!$C:$C,$A610,base_de_dados!$M:$M,"&lt;=2010",base_de_dados!$O:$O,"&gt;=40543")</f>
        <v>0</v>
      </c>
      <c r="F610" s="5">
        <f>SUMIFS(base_de_dados!$T:$T,base_de_dados!$B:$B,$B610,base_de_dados!$G:$G,F$61,base_de_dados!$H:$H,$L$1,base_de_dados!$C:$C,$A610,base_de_dados!$M:$M,"&lt;=2010",base_de_dados!$O:$O,"&gt;=40543")</f>
        <v>0</v>
      </c>
      <c r="G610" s="5">
        <f>SUMIFS(base_de_dados!$T:$T,base_de_dados!$B:$B,$B610,base_de_dados!$G:$G,G$61,base_de_dados!$H:$H,$L$1,base_de_dados!$C:$C,$A610,base_de_dados!$M:$M,"&lt;=2010",base_de_dados!$O:$O,"&gt;=40543")</f>
        <v>0</v>
      </c>
      <c r="H610" s="5">
        <f>SUMIFS(base_de_dados!$T:$T,base_de_dados!$B:$B,$B610,base_de_dados!$G:$G,H$61,base_de_dados!$H:$H,$L$1,base_de_dados!$C:$C,$A610,base_de_dados!$M:$M,"&lt;=2010",base_de_dados!$O:$O,"&gt;=40543")</f>
        <v>0</v>
      </c>
      <c r="I610" s="5">
        <f>SUMIFS(base_de_dados!$T:$T,base_de_dados!$B:$B,$B610,base_de_dados!$G:$G,I$61,base_de_dados!$H:$H,$L$1,base_de_dados!$C:$C,$A610,base_de_dados!$M:$M,"&lt;=2010",base_de_dados!$O:$O,"&gt;=40543")</f>
        <v>0</v>
      </c>
      <c r="J610" s="5">
        <f>SUMIFS(base_de_dados!$T:$T,base_de_dados!$B:$B,$B610,base_de_dados!$G:$G,J$61,base_de_dados!$H:$H,$L$1,base_de_dados!$C:$C,$A610,base_de_dados!$M:$M,"&lt;=2010",base_de_dados!$O:$O,"&gt;=40543")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SUMIFS(base_de_dados!$T:$T,base_de_dados!$B:$B,$B611,base_de_dados!$G:$G,C$61,base_de_dados!$H:$H,$L$1,base_de_dados!$C:$C,$A611,base_de_dados!$M:$M,"&lt;=2010",base_de_dados!$O:$O,"&gt;=40543")</f>
        <v>0</v>
      </c>
      <c r="D611" s="5">
        <f>SUMIFS(base_de_dados!$T:$T,base_de_dados!$B:$B,$B611,base_de_dados!$G:$G,D$61,base_de_dados!$H:$H,$L$1,base_de_dados!$C:$C,$A611,base_de_dados!$M:$M,"&lt;=2010",base_de_dados!$O:$O,"&gt;=40543")</f>
        <v>0</v>
      </c>
      <c r="E611" s="5">
        <f>SUMIFS(base_de_dados!$T:$T,base_de_dados!$B:$B,$B611,base_de_dados!$G:$G,E$61,base_de_dados!$H:$H,$L$1,base_de_dados!$C:$C,$A611,base_de_dados!$M:$M,"&lt;=2010",base_de_dados!$O:$O,"&gt;=40543")</f>
        <v>0</v>
      </c>
      <c r="F611" s="5">
        <f>SUMIFS(base_de_dados!$T:$T,base_de_dados!$B:$B,$B611,base_de_dados!$G:$G,F$61,base_de_dados!$H:$H,$L$1,base_de_dados!$C:$C,$A611,base_de_dados!$M:$M,"&lt;=2010",base_de_dados!$O:$O,"&gt;=40543")</f>
        <v>0</v>
      </c>
      <c r="G611" s="5">
        <f>SUMIFS(base_de_dados!$T:$T,base_de_dados!$B:$B,$B611,base_de_dados!$G:$G,G$61,base_de_dados!$H:$H,$L$1,base_de_dados!$C:$C,$A611,base_de_dados!$M:$M,"&lt;=2010",base_de_dados!$O:$O,"&gt;=40543")</f>
        <v>0</v>
      </c>
      <c r="H611" s="5">
        <f>SUMIFS(base_de_dados!$T:$T,base_de_dados!$B:$B,$B611,base_de_dados!$G:$G,H$61,base_de_dados!$H:$H,$L$1,base_de_dados!$C:$C,$A611,base_de_dados!$M:$M,"&lt;=2010",base_de_dados!$O:$O,"&gt;=40543")</f>
        <v>0</v>
      </c>
      <c r="I611" s="5">
        <f>SUMIFS(base_de_dados!$T:$T,base_de_dados!$B:$B,$B611,base_de_dados!$G:$G,I$61,base_de_dados!$H:$H,$L$1,base_de_dados!$C:$C,$A611,base_de_dados!$M:$M,"&lt;=2010",base_de_dados!$O:$O,"&gt;=40543")</f>
        <v>0</v>
      </c>
      <c r="J611" s="5">
        <f>SUMIFS(base_de_dados!$T:$T,base_de_dados!$B:$B,$B611,base_de_dados!$G:$G,J$61,base_de_dados!$H:$H,$L$1,base_de_dados!$C:$C,$A611,base_de_dados!$M:$M,"&lt;=2010",base_de_dados!$O:$O,"&gt;=40543")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SUMIFS(base_de_dados!$T:$T,base_de_dados!$B:$B,$B612,base_de_dados!$G:$G,C$61,base_de_dados!$H:$H,$L$1,base_de_dados!$C:$C,$A612,base_de_dados!$M:$M,"&lt;=2010",base_de_dados!$O:$O,"&gt;=40543")</f>
        <v>0.26027777777777777</v>
      </c>
      <c r="D612" s="5">
        <f>SUMIFS(base_de_dados!$T:$T,base_de_dados!$B:$B,$B612,base_de_dados!$G:$G,D$61,base_de_dados!$H:$H,$L$1,base_de_dados!$C:$C,$A612,base_de_dados!$M:$M,"&lt;=2010",base_de_dados!$O:$O,"&gt;=40543")</f>
        <v>0.62876407914764076</v>
      </c>
      <c r="E612" s="5">
        <f>SUMIFS(base_de_dados!$T:$T,base_de_dados!$B:$B,$B612,base_de_dados!$G:$G,E$61,base_de_dados!$H:$H,$L$1,base_de_dados!$C:$C,$A612,base_de_dados!$M:$M,"&lt;=2010",base_de_dados!$O:$O,"&gt;=40543")</f>
        <v>2.1955859969558598E-2</v>
      </c>
      <c r="F612" s="5">
        <f>SUMIFS(base_de_dados!$T:$T,base_de_dados!$B:$B,$B612,base_de_dados!$G:$G,F$61,base_de_dados!$H:$H,$L$1,base_de_dados!$C:$C,$A612,base_de_dados!$M:$M,"&lt;=2010",base_de_dados!$O:$O,"&gt;=40543")</f>
        <v>4.2833587011669207E-3</v>
      </c>
      <c r="G612" s="5">
        <f>SUMIFS(base_de_dados!$T:$T,base_de_dados!$B:$B,$B612,base_de_dados!$G:$G,G$61,base_de_dados!$H:$H,$L$1,base_de_dados!$C:$C,$A612,base_de_dados!$M:$M,"&lt;=2010",base_de_dados!$O:$O,"&gt;=40543")</f>
        <v>0</v>
      </c>
      <c r="H612" s="5">
        <f>SUMIFS(base_de_dados!$T:$T,base_de_dados!$B:$B,$B612,base_de_dados!$G:$G,H$61,base_de_dados!$H:$H,$L$1,base_de_dados!$C:$C,$A612,base_de_dados!$M:$M,"&lt;=2010",base_de_dados!$O:$O,"&gt;=40543")</f>
        <v>0</v>
      </c>
      <c r="I612" s="5">
        <f>SUMIFS(base_de_dados!$T:$T,base_de_dados!$B:$B,$B612,base_de_dados!$G:$G,I$61,base_de_dados!$H:$H,$L$1,base_de_dados!$C:$C,$A612,base_de_dados!$M:$M,"&lt;=2010",base_de_dados!$O:$O,"&gt;=40543")</f>
        <v>0</v>
      </c>
      <c r="J612" s="5">
        <f>SUMIFS(base_de_dados!$T:$T,base_de_dados!$B:$B,$B612,base_de_dados!$G:$G,J$61,base_de_dados!$H:$H,$L$1,base_de_dados!$C:$C,$A612,base_de_dados!$M:$M,"&lt;=2010",base_de_dados!$O:$O,"&gt;=40543")</f>
        <v>0</v>
      </c>
      <c r="K612" s="32">
        <f t="shared" si="13"/>
        <v>0.91528107559614413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SUMIFS(base_de_dados!$T:$T,base_de_dados!$B:$B,$B613,base_de_dados!$G:$G,C$61,base_de_dados!$H:$H,$L$1,base_de_dados!$C:$C,$A613,base_de_dados!$M:$M,"&lt;=2010",base_de_dados!$O:$O,"&gt;=40543")</f>
        <v>0</v>
      </c>
      <c r="D613" s="5">
        <f>SUMIFS(base_de_dados!$T:$T,base_de_dados!$B:$B,$B613,base_de_dados!$G:$G,D$61,base_de_dados!$H:$H,$L$1,base_de_dados!$C:$C,$A613,base_de_dados!$M:$M,"&lt;=2010",base_de_dados!$O:$O,"&gt;=40543")</f>
        <v>0</v>
      </c>
      <c r="E613" s="5">
        <f>SUMIFS(base_de_dados!$T:$T,base_de_dados!$B:$B,$B613,base_de_dados!$G:$G,E$61,base_de_dados!$H:$H,$L$1,base_de_dados!$C:$C,$A613,base_de_dados!$M:$M,"&lt;=2010",base_de_dados!$O:$O,"&gt;=40543")</f>
        <v>0</v>
      </c>
      <c r="F613" s="5">
        <f>SUMIFS(base_de_dados!$T:$T,base_de_dados!$B:$B,$B613,base_de_dados!$G:$G,F$61,base_de_dados!$H:$H,$L$1,base_de_dados!$C:$C,$A613,base_de_dados!$M:$M,"&lt;=2010",base_de_dados!$O:$O,"&gt;=40543")</f>
        <v>0</v>
      </c>
      <c r="G613" s="5">
        <f>SUMIFS(base_de_dados!$T:$T,base_de_dados!$B:$B,$B613,base_de_dados!$G:$G,G$61,base_de_dados!$H:$H,$L$1,base_de_dados!$C:$C,$A613,base_de_dados!$M:$M,"&lt;=2010",base_de_dados!$O:$O,"&gt;=40543")</f>
        <v>0</v>
      </c>
      <c r="H613" s="5">
        <f>SUMIFS(base_de_dados!$T:$T,base_de_dados!$B:$B,$B613,base_de_dados!$G:$G,H$61,base_de_dados!$H:$H,$L$1,base_de_dados!$C:$C,$A613,base_de_dados!$M:$M,"&lt;=2010",base_de_dados!$O:$O,"&gt;=40543")</f>
        <v>0</v>
      </c>
      <c r="I613" s="5">
        <f>SUMIFS(base_de_dados!$T:$T,base_de_dados!$B:$B,$B613,base_de_dados!$G:$G,I$61,base_de_dados!$H:$H,$L$1,base_de_dados!$C:$C,$A613,base_de_dados!$M:$M,"&lt;=2010",base_de_dados!$O:$O,"&gt;=40543")</f>
        <v>0</v>
      </c>
      <c r="J613" s="5">
        <f>SUMIFS(base_de_dados!$T:$T,base_de_dados!$B:$B,$B613,base_de_dados!$G:$G,J$61,base_de_dados!$H:$H,$L$1,base_de_dados!$C:$C,$A613,base_de_dados!$M:$M,"&lt;=2010",base_de_dados!$O:$O,"&gt;=40543")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SUMIFS(base_de_dados!$T:$T,base_de_dados!$B:$B,$B614,base_de_dados!$G:$G,C$61,base_de_dados!$H:$H,$L$1,base_de_dados!$C:$C,$A614,base_de_dados!$M:$M,"&lt;=2010",base_de_dados!$O:$O,"&gt;=40543")</f>
        <v>0</v>
      </c>
      <c r="D614" s="5">
        <f>SUMIFS(base_de_dados!$T:$T,base_de_dados!$B:$B,$B614,base_de_dados!$G:$G,D$61,base_de_dados!$H:$H,$L$1,base_de_dados!$C:$C,$A614,base_de_dados!$M:$M,"&lt;=2010",base_de_dados!$O:$O,"&gt;=40543")</f>
        <v>0</v>
      </c>
      <c r="E614" s="5">
        <f>SUMIFS(base_de_dados!$T:$T,base_de_dados!$B:$B,$B614,base_de_dados!$G:$G,E$61,base_de_dados!$H:$H,$L$1,base_de_dados!$C:$C,$A614,base_de_dados!$M:$M,"&lt;=2010",base_de_dados!$O:$O,"&gt;=40543")</f>
        <v>0</v>
      </c>
      <c r="F614" s="5">
        <f>SUMIFS(base_de_dados!$T:$T,base_de_dados!$B:$B,$B614,base_de_dados!$G:$G,F$61,base_de_dados!$H:$H,$L$1,base_de_dados!$C:$C,$A614,base_de_dados!$M:$M,"&lt;=2010",base_de_dados!$O:$O,"&gt;=40543")</f>
        <v>0</v>
      </c>
      <c r="G614" s="5">
        <f>SUMIFS(base_de_dados!$T:$T,base_de_dados!$B:$B,$B614,base_de_dados!$G:$G,G$61,base_de_dados!$H:$H,$L$1,base_de_dados!$C:$C,$A614,base_de_dados!$M:$M,"&lt;=2010",base_de_dados!$O:$O,"&gt;=40543")</f>
        <v>0</v>
      </c>
      <c r="H614" s="5">
        <f>SUMIFS(base_de_dados!$T:$T,base_de_dados!$B:$B,$B614,base_de_dados!$G:$G,H$61,base_de_dados!$H:$H,$L$1,base_de_dados!$C:$C,$A614,base_de_dados!$M:$M,"&lt;=2010",base_de_dados!$O:$O,"&gt;=40543")</f>
        <v>0</v>
      </c>
      <c r="I614" s="5">
        <f>SUMIFS(base_de_dados!$T:$T,base_de_dados!$B:$B,$B614,base_de_dados!$G:$G,I$61,base_de_dados!$H:$H,$L$1,base_de_dados!$C:$C,$A614,base_de_dados!$M:$M,"&lt;=2010",base_de_dados!$O:$O,"&gt;=40543")</f>
        <v>0</v>
      </c>
      <c r="J614" s="5">
        <f>SUMIFS(base_de_dados!$T:$T,base_de_dados!$B:$B,$B614,base_de_dados!$G:$G,J$61,base_de_dados!$H:$H,$L$1,base_de_dados!$C:$C,$A614,base_de_dados!$M:$M,"&lt;=2010",base_de_dados!$O:$O,"&gt;=40543")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SUMIFS(base_de_dados!$T:$T,base_de_dados!$B:$B,$B615,base_de_dados!$G:$G,C$61,base_de_dados!$H:$H,$L$1,base_de_dados!$C:$C,$A615,base_de_dados!$M:$M,"&lt;=2010",base_de_dados!$O:$O,"&gt;=40543")</f>
        <v>0</v>
      </c>
      <c r="D615" s="5">
        <f>SUMIFS(base_de_dados!$T:$T,base_de_dados!$B:$B,$B615,base_de_dados!$G:$G,D$61,base_de_dados!$H:$H,$L$1,base_de_dados!$C:$C,$A615,base_de_dados!$M:$M,"&lt;=2010",base_de_dados!$O:$O,"&gt;=40543")</f>
        <v>0</v>
      </c>
      <c r="E615" s="5">
        <f>SUMIFS(base_de_dados!$T:$T,base_de_dados!$B:$B,$B615,base_de_dados!$G:$G,E$61,base_de_dados!$H:$H,$L$1,base_de_dados!$C:$C,$A615,base_de_dados!$M:$M,"&lt;=2010",base_de_dados!$O:$O,"&gt;=40543")</f>
        <v>0</v>
      </c>
      <c r="F615" s="5">
        <f>SUMIFS(base_de_dados!$T:$T,base_de_dados!$B:$B,$B615,base_de_dados!$G:$G,F$61,base_de_dados!$H:$H,$L$1,base_de_dados!$C:$C,$A615,base_de_dados!$M:$M,"&lt;=2010",base_de_dados!$O:$O,"&gt;=40543")</f>
        <v>0</v>
      </c>
      <c r="G615" s="5">
        <f>SUMIFS(base_de_dados!$T:$T,base_de_dados!$B:$B,$B615,base_de_dados!$G:$G,G$61,base_de_dados!$H:$H,$L$1,base_de_dados!$C:$C,$A615,base_de_dados!$M:$M,"&lt;=2010",base_de_dados!$O:$O,"&gt;=40543")</f>
        <v>0</v>
      </c>
      <c r="H615" s="5">
        <f>SUMIFS(base_de_dados!$T:$T,base_de_dados!$B:$B,$B615,base_de_dados!$G:$G,H$61,base_de_dados!$H:$H,$L$1,base_de_dados!$C:$C,$A615,base_de_dados!$M:$M,"&lt;=2010",base_de_dados!$O:$O,"&gt;=40543")</f>
        <v>0</v>
      </c>
      <c r="I615" s="5">
        <f>SUMIFS(base_de_dados!$T:$T,base_de_dados!$B:$B,$B615,base_de_dados!$G:$G,I$61,base_de_dados!$H:$H,$L$1,base_de_dados!$C:$C,$A615,base_de_dados!$M:$M,"&lt;=2010",base_de_dados!$O:$O,"&gt;=40543")</f>
        <v>0</v>
      </c>
      <c r="J615" s="5">
        <f>SUMIFS(base_de_dados!$T:$T,base_de_dados!$B:$B,$B615,base_de_dados!$G:$G,J$61,base_de_dados!$H:$H,$L$1,base_de_dados!$C:$C,$A615,base_de_dados!$M:$M,"&lt;=2010",base_de_dados!$O:$O,"&gt;=40543")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SUMIFS(base_de_dados!$T:$T,base_de_dados!$B:$B,$B616,base_de_dados!$G:$G,C$61,base_de_dados!$H:$H,$L$1,base_de_dados!$C:$C,$A616,base_de_dados!$M:$M,"&lt;=2010",base_de_dados!$O:$O,"&gt;=40543")</f>
        <v>0</v>
      </c>
      <c r="D616" s="5">
        <f>SUMIFS(base_de_dados!$T:$T,base_de_dados!$B:$B,$B616,base_de_dados!$G:$G,D$61,base_de_dados!$H:$H,$L$1,base_de_dados!$C:$C,$A616,base_de_dados!$M:$M,"&lt;=2010",base_de_dados!$O:$O,"&gt;=40543")</f>
        <v>0.27777777777777779</v>
      </c>
      <c r="E616" s="5">
        <f>SUMIFS(base_de_dados!$T:$T,base_de_dados!$B:$B,$B616,base_de_dados!$G:$G,E$61,base_de_dados!$H:$H,$L$1,base_de_dados!$C:$C,$A616,base_de_dados!$M:$M,"&lt;=2010",base_de_dados!$O:$O,"&gt;=40543")</f>
        <v>0</v>
      </c>
      <c r="F616" s="5">
        <f>SUMIFS(base_de_dados!$T:$T,base_de_dados!$B:$B,$B616,base_de_dados!$G:$G,F$61,base_de_dados!$H:$H,$L$1,base_de_dados!$C:$C,$A616,base_de_dados!$M:$M,"&lt;=2010",base_de_dados!$O:$O,"&gt;=40543")</f>
        <v>0</v>
      </c>
      <c r="G616" s="5">
        <f>SUMIFS(base_de_dados!$T:$T,base_de_dados!$B:$B,$B616,base_de_dados!$G:$G,G$61,base_de_dados!$H:$H,$L$1,base_de_dados!$C:$C,$A616,base_de_dados!$M:$M,"&lt;=2010",base_de_dados!$O:$O,"&gt;=40543")</f>
        <v>0</v>
      </c>
      <c r="H616" s="5">
        <f>SUMIFS(base_de_dados!$T:$T,base_de_dados!$B:$B,$B616,base_de_dados!$G:$G,H$61,base_de_dados!$H:$H,$L$1,base_de_dados!$C:$C,$A616,base_de_dados!$M:$M,"&lt;=2010",base_de_dados!$O:$O,"&gt;=40543")</f>
        <v>0</v>
      </c>
      <c r="I616" s="5">
        <f>SUMIFS(base_de_dados!$T:$T,base_de_dados!$B:$B,$B616,base_de_dados!$G:$G,I$61,base_de_dados!$H:$H,$L$1,base_de_dados!$C:$C,$A616,base_de_dados!$M:$M,"&lt;=2010",base_de_dados!$O:$O,"&gt;=40543")</f>
        <v>0</v>
      </c>
      <c r="J616" s="5">
        <f>SUMIFS(base_de_dados!$T:$T,base_de_dados!$B:$B,$B616,base_de_dados!$G:$G,J$61,base_de_dados!$H:$H,$L$1,base_de_dados!$C:$C,$A616,base_de_dados!$M:$M,"&lt;=2010",base_de_dados!$O:$O,"&gt;=40543")</f>
        <v>0</v>
      </c>
      <c r="K616" s="32">
        <f t="shared" si="13"/>
        <v>0.27777777777777779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SUMIFS(base_de_dados!$T:$T,base_de_dados!$B:$B,$B617,base_de_dados!$G:$G,C$61,base_de_dados!$H:$H,$L$1,base_de_dados!$C:$C,$A617,base_de_dados!$M:$M,"&lt;=2010",base_de_dados!$O:$O,"&gt;=40543")</f>
        <v>0</v>
      </c>
      <c r="D617" s="5">
        <f>SUMIFS(base_de_dados!$T:$T,base_de_dados!$B:$B,$B617,base_de_dados!$G:$G,D$61,base_de_dados!$H:$H,$L$1,base_de_dados!$C:$C,$A617,base_de_dados!$M:$M,"&lt;=2010",base_de_dados!$O:$O,"&gt;=40543")</f>
        <v>0</v>
      </c>
      <c r="E617" s="5">
        <f>SUMIFS(base_de_dados!$T:$T,base_de_dados!$B:$B,$B617,base_de_dados!$G:$G,E$61,base_de_dados!$H:$H,$L$1,base_de_dados!$C:$C,$A617,base_de_dados!$M:$M,"&lt;=2010",base_de_dados!$O:$O,"&gt;=40543")</f>
        <v>0</v>
      </c>
      <c r="F617" s="5">
        <f>SUMIFS(base_de_dados!$T:$T,base_de_dados!$B:$B,$B617,base_de_dados!$G:$G,F$61,base_de_dados!$H:$H,$L$1,base_de_dados!$C:$C,$A617,base_de_dados!$M:$M,"&lt;=2010",base_de_dados!$O:$O,"&gt;=40543")</f>
        <v>0</v>
      </c>
      <c r="G617" s="5">
        <f>SUMIFS(base_de_dados!$T:$T,base_de_dados!$B:$B,$B617,base_de_dados!$G:$G,G$61,base_de_dados!$H:$H,$L$1,base_de_dados!$C:$C,$A617,base_de_dados!$M:$M,"&lt;=2010",base_de_dados!$O:$O,"&gt;=40543")</f>
        <v>0</v>
      </c>
      <c r="H617" s="5">
        <f>SUMIFS(base_de_dados!$T:$T,base_de_dados!$B:$B,$B617,base_de_dados!$G:$G,H$61,base_de_dados!$H:$H,$L$1,base_de_dados!$C:$C,$A617,base_de_dados!$M:$M,"&lt;=2010",base_de_dados!$O:$O,"&gt;=40543")</f>
        <v>0</v>
      </c>
      <c r="I617" s="5">
        <f>SUMIFS(base_de_dados!$T:$T,base_de_dados!$B:$B,$B617,base_de_dados!$G:$G,I$61,base_de_dados!$H:$H,$L$1,base_de_dados!$C:$C,$A617,base_de_dados!$M:$M,"&lt;=2010",base_de_dados!$O:$O,"&gt;=40543")</f>
        <v>0</v>
      </c>
      <c r="J617" s="5">
        <f>SUMIFS(base_de_dados!$T:$T,base_de_dados!$B:$B,$B617,base_de_dados!$G:$G,J$61,base_de_dados!$H:$H,$L$1,base_de_dados!$C:$C,$A617,base_de_dados!$M:$M,"&lt;=2010",base_de_dados!$O:$O,"&gt;=40543")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SUMIFS(base_de_dados!$T:$T,base_de_dados!$B:$B,$B618,base_de_dados!$G:$G,C$61,base_de_dados!$H:$H,$L$1,base_de_dados!$C:$C,$A618,base_de_dados!$M:$M,"&lt;=2010",base_de_dados!$O:$O,"&gt;=40543")</f>
        <v>0</v>
      </c>
      <c r="D618" s="5">
        <f>SUMIFS(base_de_dados!$T:$T,base_de_dados!$B:$B,$B618,base_de_dados!$G:$G,D$61,base_de_dados!$H:$H,$L$1,base_de_dados!$C:$C,$A618,base_de_dados!$M:$M,"&lt;=2010",base_de_dados!$O:$O,"&gt;=40543")</f>
        <v>0</v>
      </c>
      <c r="E618" s="5">
        <f>SUMIFS(base_de_dados!$T:$T,base_de_dados!$B:$B,$B618,base_de_dados!$G:$G,E$61,base_de_dados!$H:$H,$L$1,base_de_dados!$C:$C,$A618,base_de_dados!$M:$M,"&lt;=2010",base_de_dados!$O:$O,"&gt;=40543")</f>
        <v>0</v>
      </c>
      <c r="F618" s="5">
        <f>SUMIFS(base_de_dados!$T:$T,base_de_dados!$B:$B,$B618,base_de_dados!$G:$G,F$61,base_de_dados!$H:$H,$L$1,base_de_dados!$C:$C,$A618,base_de_dados!$M:$M,"&lt;=2010",base_de_dados!$O:$O,"&gt;=40543")</f>
        <v>0</v>
      </c>
      <c r="G618" s="5">
        <f>SUMIFS(base_de_dados!$T:$T,base_de_dados!$B:$B,$B618,base_de_dados!$G:$G,G$61,base_de_dados!$H:$H,$L$1,base_de_dados!$C:$C,$A618,base_de_dados!$M:$M,"&lt;=2010",base_de_dados!$O:$O,"&gt;=40543")</f>
        <v>0</v>
      </c>
      <c r="H618" s="5">
        <f>SUMIFS(base_de_dados!$T:$T,base_de_dados!$B:$B,$B618,base_de_dados!$G:$G,H$61,base_de_dados!$H:$H,$L$1,base_de_dados!$C:$C,$A618,base_de_dados!$M:$M,"&lt;=2010",base_de_dados!$O:$O,"&gt;=40543")</f>
        <v>0</v>
      </c>
      <c r="I618" s="5">
        <f>SUMIFS(base_de_dados!$T:$T,base_de_dados!$B:$B,$B618,base_de_dados!$G:$G,I$61,base_de_dados!$H:$H,$L$1,base_de_dados!$C:$C,$A618,base_de_dados!$M:$M,"&lt;=2010",base_de_dados!$O:$O,"&gt;=40543")</f>
        <v>0</v>
      </c>
      <c r="J618" s="5">
        <f>SUMIFS(base_de_dados!$T:$T,base_de_dados!$B:$B,$B618,base_de_dados!$G:$G,J$61,base_de_dados!$H:$H,$L$1,base_de_dados!$C:$C,$A618,base_de_dados!$M:$M,"&lt;=2010",base_de_dados!$O:$O,"&gt;=40543")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SUMIFS(base_de_dados!$T:$T,base_de_dados!$B:$B,$B619,base_de_dados!$G:$G,C$61,base_de_dados!$H:$H,$L$1,base_de_dados!$C:$C,$A619,base_de_dados!$M:$M,"&lt;=2010",base_de_dados!$O:$O,"&gt;=40543")</f>
        <v>0.33534722222222224</v>
      </c>
      <c r="D619" s="5">
        <f>SUMIFS(base_de_dados!$T:$T,base_de_dados!$B:$B,$B619,base_de_dados!$G:$G,D$61,base_de_dados!$H:$H,$L$1,base_de_dados!$C:$C,$A619,base_de_dados!$M:$M,"&lt;=2010",base_de_dados!$O:$O,"&gt;=40543")</f>
        <v>3.3333333333333333E-2</v>
      </c>
      <c r="E619" s="5">
        <f>SUMIFS(base_de_dados!$T:$T,base_de_dados!$B:$B,$B619,base_de_dados!$G:$G,E$61,base_de_dados!$H:$H,$L$1,base_de_dados!$C:$C,$A619,base_de_dados!$M:$M,"&lt;=2010",base_de_dados!$O:$O,"&gt;=40543")</f>
        <v>5.7077625570776253E-4</v>
      </c>
      <c r="F619" s="5">
        <f>SUMIFS(base_de_dados!$T:$T,base_de_dados!$B:$B,$B619,base_de_dados!$G:$G,F$61,base_de_dados!$H:$H,$L$1,base_de_dados!$C:$C,$A619,base_de_dados!$M:$M,"&lt;=2010",base_de_dados!$O:$O,"&gt;=40543")</f>
        <v>3.0821917808219176E-2</v>
      </c>
      <c r="G619" s="5">
        <f>SUMIFS(base_de_dados!$T:$T,base_de_dados!$B:$B,$B619,base_de_dados!$G:$G,G$61,base_de_dados!$H:$H,$L$1,base_de_dados!$C:$C,$A619,base_de_dados!$M:$M,"&lt;=2010",base_de_dados!$O:$O,"&gt;=40543")</f>
        <v>0</v>
      </c>
      <c r="H619" s="5">
        <f>SUMIFS(base_de_dados!$T:$T,base_de_dados!$B:$B,$B619,base_de_dados!$G:$G,H$61,base_de_dados!$H:$H,$L$1,base_de_dados!$C:$C,$A619,base_de_dados!$M:$M,"&lt;=2010",base_de_dados!$O:$O,"&gt;=40543")</f>
        <v>0</v>
      </c>
      <c r="I619" s="5">
        <f>SUMIFS(base_de_dados!$T:$T,base_de_dados!$B:$B,$B619,base_de_dados!$G:$G,I$61,base_de_dados!$H:$H,$L$1,base_de_dados!$C:$C,$A619,base_de_dados!$M:$M,"&lt;=2010",base_de_dados!$O:$O,"&gt;=40543")</f>
        <v>0</v>
      </c>
      <c r="J619" s="5">
        <f>SUMIFS(base_de_dados!$T:$T,base_de_dados!$B:$B,$B619,base_de_dados!$G:$G,J$61,base_de_dados!$H:$H,$L$1,base_de_dados!$C:$C,$A619,base_de_dados!$M:$M,"&lt;=2010",base_de_dados!$O:$O,"&gt;=40543")</f>
        <v>0</v>
      </c>
      <c r="K619" s="32">
        <f t="shared" si="13"/>
        <v>0.40007324961948254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SUMIFS(base_de_dados!$T:$T,base_de_dados!$B:$B,$B620,base_de_dados!$G:$G,C$61,base_de_dados!$H:$H,$L$1,base_de_dados!$C:$C,$A620,base_de_dados!$M:$M,"&lt;=2010",base_de_dados!$O:$O,"&gt;=40543")</f>
        <v>0</v>
      </c>
      <c r="D620" s="5">
        <f>SUMIFS(base_de_dados!$T:$T,base_de_dados!$B:$B,$B620,base_de_dados!$G:$G,D$61,base_de_dados!$H:$H,$L$1,base_de_dados!$C:$C,$A620,base_de_dados!$M:$M,"&lt;=2010",base_de_dados!$O:$O,"&gt;=40543")</f>
        <v>0</v>
      </c>
      <c r="E620" s="5">
        <f>SUMIFS(base_de_dados!$T:$T,base_de_dados!$B:$B,$B620,base_de_dados!$G:$G,E$61,base_de_dados!$H:$H,$L$1,base_de_dados!$C:$C,$A620,base_de_dados!$M:$M,"&lt;=2010",base_de_dados!$O:$O,"&gt;=40543")</f>
        <v>0</v>
      </c>
      <c r="F620" s="5">
        <f>SUMIFS(base_de_dados!$T:$T,base_de_dados!$B:$B,$B620,base_de_dados!$G:$G,F$61,base_de_dados!$H:$H,$L$1,base_de_dados!$C:$C,$A620,base_de_dados!$M:$M,"&lt;=2010",base_de_dados!$O:$O,"&gt;=40543")</f>
        <v>0</v>
      </c>
      <c r="G620" s="5">
        <f>SUMIFS(base_de_dados!$T:$T,base_de_dados!$B:$B,$B620,base_de_dados!$G:$G,G$61,base_de_dados!$H:$H,$L$1,base_de_dados!$C:$C,$A620,base_de_dados!$M:$M,"&lt;=2010",base_de_dados!$O:$O,"&gt;=40543")</f>
        <v>0</v>
      </c>
      <c r="H620" s="5">
        <f>SUMIFS(base_de_dados!$T:$T,base_de_dados!$B:$B,$B620,base_de_dados!$G:$G,H$61,base_de_dados!$H:$H,$L$1,base_de_dados!$C:$C,$A620,base_de_dados!$M:$M,"&lt;=2010",base_de_dados!$O:$O,"&gt;=40543")</f>
        <v>0</v>
      </c>
      <c r="I620" s="5">
        <f>SUMIFS(base_de_dados!$T:$T,base_de_dados!$B:$B,$B620,base_de_dados!$G:$G,I$61,base_de_dados!$H:$H,$L$1,base_de_dados!$C:$C,$A620,base_de_dados!$M:$M,"&lt;=2010",base_de_dados!$O:$O,"&gt;=40543")</f>
        <v>0</v>
      </c>
      <c r="J620" s="5">
        <f>SUMIFS(base_de_dados!$T:$T,base_de_dados!$B:$B,$B620,base_de_dados!$G:$G,J$61,base_de_dados!$H:$H,$L$1,base_de_dados!$C:$C,$A620,base_de_dados!$M:$M,"&lt;=2010",base_de_dados!$O:$O,"&gt;=40543")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SUMIFS(base_de_dados!$T:$T,base_de_dados!$B:$B,$B621,base_de_dados!$G:$G,C$61,base_de_dados!$H:$H,$L$1,base_de_dados!$C:$C,$A621,base_de_dados!$M:$M,"&lt;=2010",base_de_dados!$O:$O,"&gt;=40543")</f>
        <v>0</v>
      </c>
      <c r="D621" s="5">
        <f>SUMIFS(base_de_dados!$T:$T,base_de_dados!$B:$B,$B621,base_de_dados!$G:$G,D$61,base_de_dados!$H:$H,$L$1,base_de_dados!$C:$C,$A621,base_de_dados!$M:$M,"&lt;=2010",base_de_dados!$O:$O,"&gt;=40543")</f>
        <v>0</v>
      </c>
      <c r="E621" s="5">
        <f>SUMIFS(base_de_dados!$T:$T,base_de_dados!$B:$B,$B621,base_de_dados!$G:$G,E$61,base_de_dados!$H:$H,$L$1,base_de_dados!$C:$C,$A621,base_de_dados!$M:$M,"&lt;=2010",base_de_dados!$O:$O,"&gt;=40543")</f>
        <v>0</v>
      </c>
      <c r="F621" s="5">
        <f>SUMIFS(base_de_dados!$T:$T,base_de_dados!$B:$B,$B621,base_de_dados!$G:$G,F$61,base_de_dados!$H:$H,$L$1,base_de_dados!$C:$C,$A621,base_de_dados!$M:$M,"&lt;=2010",base_de_dados!$O:$O,"&gt;=40543")</f>
        <v>0</v>
      </c>
      <c r="G621" s="5">
        <f>SUMIFS(base_de_dados!$T:$T,base_de_dados!$B:$B,$B621,base_de_dados!$G:$G,G$61,base_de_dados!$H:$H,$L$1,base_de_dados!$C:$C,$A621,base_de_dados!$M:$M,"&lt;=2010",base_de_dados!$O:$O,"&gt;=40543")</f>
        <v>0</v>
      </c>
      <c r="H621" s="5">
        <f>SUMIFS(base_de_dados!$T:$T,base_de_dados!$B:$B,$B621,base_de_dados!$G:$G,H$61,base_de_dados!$H:$H,$L$1,base_de_dados!$C:$C,$A621,base_de_dados!$M:$M,"&lt;=2010",base_de_dados!$O:$O,"&gt;=40543")</f>
        <v>0</v>
      </c>
      <c r="I621" s="5">
        <f>SUMIFS(base_de_dados!$T:$T,base_de_dados!$B:$B,$B621,base_de_dados!$G:$G,I$61,base_de_dados!$H:$H,$L$1,base_de_dados!$C:$C,$A621,base_de_dados!$M:$M,"&lt;=2010",base_de_dados!$O:$O,"&gt;=40543")</f>
        <v>2.9699074074074073E-4</v>
      </c>
      <c r="J621" s="5">
        <f>SUMIFS(base_de_dados!$T:$T,base_de_dados!$B:$B,$B621,base_de_dados!$G:$G,J$61,base_de_dados!$H:$H,$L$1,base_de_dados!$C:$C,$A621,base_de_dados!$M:$M,"&lt;=2010",base_de_dados!$O:$O,"&gt;=40543")</f>
        <v>0</v>
      </c>
      <c r="K621" s="32">
        <f t="shared" si="13"/>
        <v>2.9699074074074073E-4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SUMIFS(base_de_dados!$T:$T,base_de_dados!$B:$B,$B622,base_de_dados!$G:$G,C$61,base_de_dados!$H:$H,$L$1,base_de_dados!$C:$C,$A622,base_de_dados!$M:$M,"&lt;=2010",base_de_dados!$O:$O,"&gt;=40543")</f>
        <v>0</v>
      </c>
      <c r="D622" s="5">
        <f>SUMIFS(base_de_dados!$T:$T,base_de_dados!$B:$B,$B622,base_de_dados!$G:$G,D$61,base_de_dados!$H:$H,$L$1,base_de_dados!$C:$C,$A622,base_de_dados!$M:$M,"&lt;=2010",base_de_dados!$O:$O,"&gt;=40543")</f>
        <v>0</v>
      </c>
      <c r="E622" s="5">
        <f>SUMIFS(base_de_dados!$T:$T,base_de_dados!$B:$B,$B622,base_de_dados!$G:$G,E$61,base_de_dados!$H:$H,$L$1,base_de_dados!$C:$C,$A622,base_de_dados!$M:$M,"&lt;=2010",base_de_dados!$O:$O,"&gt;=40543")</f>
        <v>0</v>
      </c>
      <c r="F622" s="5">
        <f>SUMIFS(base_de_dados!$T:$T,base_de_dados!$B:$B,$B622,base_de_dados!$G:$G,F$61,base_de_dados!$H:$H,$L$1,base_de_dados!$C:$C,$A622,base_de_dados!$M:$M,"&lt;=2010",base_de_dados!$O:$O,"&gt;=40543")</f>
        <v>0</v>
      </c>
      <c r="G622" s="5">
        <f>SUMIFS(base_de_dados!$T:$T,base_de_dados!$B:$B,$B622,base_de_dados!$G:$G,G$61,base_de_dados!$H:$H,$L$1,base_de_dados!$C:$C,$A622,base_de_dados!$M:$M,"&lt;=2010",base_de_dados!$O:$O,"&gt;=40543")</f>
        <v>0</v>
      </c>
      <c r="H622" s="5">
        <f>SUMIFS(base_de_dados!$T:$T,base_de_dados!$B:$B,$B622,base_de_dados!$G:$G,H$61,base_de_dados!$H:$H,$L$1,base_de_dados!$C:$C,$A622,base_de_dados!$M:$M,"&lt;=2010",base_de_dados!$O:$O,"&gt;=40543")</f>
        <v>0</v>
      </c>
      <c r="I622" s="5">
        <f>SUMIFS(base_de_dados!$T:$T,base_de_dados!$B:$B,$B622,base_de_dados!$G:$G,I$61,base_de_dados!$H:$H,$L$1,base_de_dados!$C:$C,$A622,base_de_dados!$M:$M,"&lt;=2010",base_de_dados!$O:$O,"&gt;=40543")</f>
        <v>0</v>
      </c>
      <c r="J622" s="5">
        <f>SUMIFS(base_de_dados!$T:$T,base_de_dados!$B:$B,$B622,base_de_dados!$G:$G,J$61,base_de_dados!$H:$H,$L$1,base_de_dados!$C:$C,$A622,base_de_dados!$M:$M,"&lt;=2010",base_de_dados!$O:$O,"&gt;=40543")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SUMIFS(base_de_dados!$T:$T,base_de_dados!$B:$B,$B623,base_de_dados!$G:$G,C$61,base_de_dados!$H:$H,$L$1,base_de_dados!$C:$C,$A623,base_de_dados!$M:$M,"&lt;=2010",base_de_dados!$O:$O,"&gt;=40543")</f>
        <v>0</v>
      </c>
      <c r="D623" s="5">
        <f>SUMIFS(base_de_dados!$T:$T,base_de_dados!$B:$B,$B623,base_de_dados!$G:$G,D$61,base_de_dados!$H:$H,$L$1,base_de_dados!$C:$C,$A623,base_de_dados!$M:$M,"&lt;=2010",base_de_dados!$O:$O,"&gt;=40543")</f>
        <v>0</v>
      </c>
      <c r="E623" s="5">
        <f>SUMIFS(base_de_dados!$T:$T,base_de_dados!$B:$B,$B623,base_de_dados!$G:$G,E$61,base_de_dados!$H:$H,$L$1,base_de_dados!$C:$C,$A623,base_de_dados!$M:$M,"&lt;=2010",base_de_dados!$O:$O,"&gt;=40543")</f>
        <v>0</v>
      </c>
      <c r="F623" s="5">
        <f>SUMIFS(base_de_dados!$T:$T,base_de_dados!$B:$B,$B623,base_de_dados!$G:$G,F$61,base_de_dados!$H:$H,$L$1,base_de_dados!$C:$C,$A623,base_de_dados!$M:$M,"&lt;=2010",base_de_dados!$O:$O,"&gt;=40543")</f>
        <v>0</v>
      </c>
      <c r="G623" s="5">
        <f>SUMIFS(base_de_dados!$T:$T,base_de_dados!$B:$B,$B623,base_de_dados!$G:$G,G$61,base_de_dados!$H:$H,$L$1,base_de_dados!$C:$C,$A623,base_de_dados!$M:$M,"&lt;=2010",base_de_dados!$O:$O,"&gt;=40543")</f>
        <v>0</v>
      </c>
      <c r="H623" s="5">
        <f>SUMIFS(base_de_dados!$T:$T,base_de_dados!$B:$B,$B623,base_de_dados!$G:$G,H$61,base_de_dados!$H:$H,$L$1,base_de_dados!$C:$C,$A623,base_de_dados!$M:$M,"&lt;=2010",base_de_dados!$O:$O,"&gt;=40543")</f>
        <v>0</v>
      </c>
      <c r="I623" s="5">
        <f>SUMIFS(base_de_dados!$T:$T,base_de_dados!$B:$B,$B623,base_de_dados!$G:$G,I$61,base_de_dados!$H:$H,$L$1,base_de_dados!$C:$C,$A623,base_de_dados!$M:$M,"&lt;=2010",base_de_dados!$O:$O,"&gt;=40543")</f>
        <v>0</v>
      </c>
      <c r="J623" s="5">
        <f>SUMIFS(base_de_dados!$T:$T,base_de_dados!$B:$B,$B623,base_de_dados!$G:$G,J$61,base_de_dados!$H:$H,$L$1,base_de_dados!$C:$C,$A623,base_de_dados!$M:$M,"&lt;=2010",base_de_dados!$O:$O,"&gt;=40543")</f>
        <v>0</v>
      </c>
      <c r="K623" s="32">
        <f t="shared" si="13"/>
        <v>0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SUMIFS(base_de_dados!$T:$T,base_de_dados!$B:$B,$B624,base_de_dados!$G:$G,C$61,base_de_dados!$H:$H,$L$1,base_de_dados!$C:$C,$A624,base_de_dados!$M:$M,"&lt;=2010",base_de_dados!$O:$O,"&gt;=40543")</f>
        <v>0</v>
      </c>
      <c r="D624" s="5">
        <f>SUMIFS(base_de_dados!$T:$T,base_de_dados!$B:$B,$B624,base_de_dados!$G:$G,D$61,base_de_dados!$H:$H,$L$1,base_de_dados!$C:$C,$A624,base_de_dados!$M:$M,"&lt;=2010",base_de_dados!$O:$O,"&gt;=40543")</f>
        <v>0</v>
      </c>
      <c r="E624" s="5">
        <f>SUMIFS(base_de_dados!$T:$T,base_de_dados!$B:$B,$B624,base_de_dados!$G:$G,E$61,base_de_dados!$H:$H,$L$1,base_de_dados!$C:$C,$A624,base_de_dados!$M:$M,"&lt;=2010",base_de_dados!$O:$O,"&gt;=40543")</f>
        <v>0</v>
      </c>
      <c r="F624" s="5">
        <f>SUMIFS(base_de_dados!$T:$T,base_de_dados!$B:$B,$B624,base_de_dados!$G:$G,F$61,base_de_dados!$H:$H,$L$1,base_de_dados!$C:$C,$A624,base_de_dados!$M:$M,"&lt;=2010",base_de_dados!$O:$O,"&gt;=40543")</f>
        <v>0</v>
      </c>
      <c r="G624" s="5">
        <f>SUMIFS(base_de_dados!$T:$T,base_de_dados!$B:$B,$B624,base_de_dados!$G:$G,G$61,base_de_dados!$H:$H,$L$1,base_de_dados!$C:$C,$A624,base_de_dados!$M:$M,"&lt;=2010",base_de_dados!$O:$O,"&gt;=40543")</f>
        <v>0</v>
      </c>
      <c r="H624" s="5">
        <f>SUMIFS(base_de_dados!$T:$T,base_de_dados!$B:$B,$B624,base_de_dados!$G:$G,H$61,base_de_dados!$H:$H,$L$1,base_de_dados!$C:$C,$A624,base_de_dados!$M:$M,"&lt;=2010",base_de_dados!$O:$O,"&gt;=40543")</f>
        <v>0</v>
      </c>
      <c r="I624" s="5">
        <f>SUMIFS(base_de_dados!$T:$T,base_de_dados!$B:$B,$B624,base_de_dados!$G:$G,I$61,base_de_dados!$H:$H,$L$1,base_de_dados!$C:$C,$A624,base_de_dados!$M:$M,"&lt;=2010",base_de_dados!$O:$O,"&gt;=40543")</f>
        <v>0</v>
      </c>
      <c r="J624" s="5">
        <f>SUMIFS(base_de_dados!$T:$T,base_de_dados!$B:$B,$B624,base_de_dados!$G:$G,J$61,base_de_dados!$H:$H,$L$1,base_de_dados!$C:$C,$A624,base_de_dados!$M:$M,"&lt;=2010",base_de_dados!$O:$O,"&gt;=40543")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SUMIFS(base_de_dados!$T:$T,base_de_dados!$B:$B,$B625,base_de_dados!$G:$G,C$61,base_de_dados!$H:$H,$L$1,base_de_dados!$C:$C,$A625,base_de_dados!$M:$M,"&lt;=2010",base_de_dados!$O:$O,"&gt;=40543")</f>
        <v>0</v>
      </c>
      <c r="D625" s="5">
        <f>SUMIFS(base_de_dados!$T:$T,base_de_dados!$B:$B,$B625,base_de_dados!$G:$G,D$61,base_de_dados!$H:$H,$L$1,base_de_dados!$C:$C,$A625,base_de_dados!$M:$M,"&lt;=2010",base_de_dados!$O:$O,"&gt;=40543")</f>
        <v>0</v>
      </c>
      <c r="E625" s="5">
        <f>SUMIFS(base_de_dados!$T:$T,base_de_dados!$B:$B,$B625,base_de_dados!$G:$G,E$61,base_de_dados!$H:$H,$L$1,base_de_dados!$C:$C,$A625,base_de_dados!$M:$M,"&lt;=2010",base_de_dados!$O:$O,"&gt;=40543")</f>
        <v>0</v>
      </c>
      <c r="F625" s="5">
        <f>SUMIFS(base_de_dados!$T:$T,base_de_dados!$B:$B,$B625,base_de_dados!$G:$G,F$61,base_de_dados!$H:$H,$L$1,base_de_dados!$C:$C,$A625,base_de_dados!$M:$M,"&lt;=2010",base_de_dados!$O:$O,"&gt;=40543")</f>
        <v>0</v>
      </c>
      <c r="G625" s="5">
        <f>SUMIFS(base_de_dados!$T:$T,base_de_dados!$B:$B,$B625,base_de_dados!$G:$G,G$61,base_de_dados!$H:$H,$L$1,base_de_dados!$C:$C,$A625,base_de_dados!$M:$M,"&lt;=2010",base_de_dados!$O:$O,"&gt;=40543")</f>
        <v>0</v>
      </c>
      <c r="H625" s="5">
        <f>SUMIFS(base_de_dados!$T:$T,base_de_dados!$B:$B,$B625,base_de_dados!$G:$G,H$61,base_de_dados!$H:$H,$L$1,base_de_dados!$C:$C,$A625,base_de_dados!$M:$M,"&lt;=2010",base_de_dados!$O:$O,"&gt;=40543")</f>
        <v>0</v>
      </c>
      <c r="I625" s="5">
        <f>SUMIFS(base_de_dados!$T:$T,base_de_dados!$B:$B,$B625,base_de_dados!$G:$G,I$61,base_de_dados!$H:$H,$L$1,base_de_dados!$C:$C,$A625,base_de_dados!$M:$M,"&lt;=2010",base_de_dados!$O:$O,"&gt;=40543")</f>
        <v>0</v>
      </c>
      <c r="J625" s="5">
        <f>SUMIFS(base_de_dados!$T:$T,base_de_dados!$B:$B,$B625,base_de_dados!$G:$G,J$61,base_de_dados!$H:$H,$L$1,base_de_dados!$C:$C,$A625,base_de_dados!$M:$M,"&lt;=2010",base_de_dados!$O:$O,"&gt;=40543")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SUMIFS(base_de_dados!$T:$T,base_de_dados!$B:$B,$B626,base_de_dados!$G:$G,C$61,base_de_dados!$H:$H,$L$1,base_de_dados!$C:$C,$A626,base_de_dados!$M:$M,"&lt;=2010",base_de_dados!$O:$O,"&gt;=40543")</f>
        <v>0</v>
      </c>
      <c r="D626" s="5">
        <f>SUMIFS(base_de_dados!$T:$T,base_de_dados!$B:$B,$B626,base_de_dados!$G:$G,D$61,base_de_dados!$H:$H,$L$1,base_de_dados!$C:$C,$A626,base_de_dados!$M:$M,"&lt;=2010",base_de_dados!$O:$O,"&gt;=40543")</f>
        <v>0</v>
      </c>
      <c r="E626" s="5">
        <f>SUMIFS(base_de_dados!$T:$T,base_de_dados!$B:$B,$B626,base_de_dados!$G:$G,E$61,base_de_dados!$H:$H,$L$1,base_de_dados!$C:$C,$A626,base_de_dados!$M:$M,"&lt;=2010",base_de_dados!$O:$O,"&gt;=40543")</f>
        <v>0</v>
      </c>
      <c r="F626" s="5">
        <f>SUMIFS(base_de_dados!$T:$T,base_de_dados!$B:$B,$B626,base_de_dados!$G:$G,F$61,base_de_dados!$H:$H,$L$1,base_de_dados!$C:$C,$A626,base_de_dados!$M:$M,"&lt;=2010",base_de_dados!$O:$O,"&gt;=40543")</f>
        <v>0</v>
      </c>
      <c r="G626" s="5">
        <f>SUMIFS(base_de_dados!$T:$T,base_de_dados!$B:$B,$B626,base_de_dados!$G:$G,G$61,base_de_dados!$H:$H,$L$1,base_de_dados!$C:$C,$A626,base_de_dados!$M:$M,"&lt;=2010",base_de_dados!$O:$O,"&gt;=40543")</f>
        <v>0</v>
      </c>
      <c r="H626" s="5">
        <f>SUMIFS(base_de_dados!$T:$T,base_de_dados!$B:$B,$B626,base_de_dados!$G:$G,H$61,base_de_dados!$H:$H,$L$1,base_de_dados!$C:$C,$A626,base_de_dados!$M:$M,"&lt;=2010",base_de_dados!$O:$O,"&gt;=40543")</f>
        <v>0</v>
      </c>
      <c r="I626" s="5">
        <f>SUMIFS(base_de_dados!$T:$T,base_de_dados!$B:$B,$B626,base_de_dados!$G:$G,I$61,base_de_dados!$H:$H,$L$1,base_de_dados!$C:$C,$A626,base_de_dados!$M:$M,"&lt;=2010",base_de_dados!$O:$O,"&gt;=40543")</f>
        <v>0</v>
      </c>
      <c r="J626" s="5">
        <f>SUMIFS(base_de_dados!$T:$T,base_de_dados!$B:$B,$B626,base_de_dados!$G:$G,J$61,base_de_dados!$H:$H,$L$1,base_de_dados!$C:$C,$A626,base_de_dados!$M:$M,"&lt;=2010",base_de_dados!$O:$O,"&gt;=40543")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SUMIFS(base_de_dados!$T:$T,base_de_dados!$B:$B,$B627,base_de_dados!$G:$G,C$61,base_de_dados!$H:$H,$L$1,base_de_dados!$C:$C,$A627,base_de_dados!$M:$M,"&lt;=2010",base_de_dados!$O:$O,"&gt;=40543")</f>
        <v>0</v>
      </c>
      <c r="D627" s="5">
        <f>SUMIFS(base_de_dados!$T:$T,base_de_dados!$B:$B,$B627,base_de_dados!$G:$G,D$61,base_de_dados!$H:$H,$L$1,base_de_dados!$C:$C,$A627,base_de_dados!$M:$M,"&lt;=2010",base_de_dados!$O:$O,"&gt;=40543")</f>
        <v>0</v>
      </c>
      <c r="E627" s="5">
        <f>SUMIFS(base_de_dados!$T:$T,base_de_dados!$B:$B,$B627,base_de_dados!$G:$G,E$61,base_de_dados!$H:$H,$L$1,base_de_dados!$C:$C,$A627,base_de_dados!$M:$M,"&lt;=2010",base_de_dados!$O:$O,"&gt;=40543")</f>
        <v>0</v>
      </c>
      <c r="F627" s="5">
        <f>SUMIFS(base_de_dados!$T:$T,base_de_dados!$B:$B,$B627,base_de_dados!$G:$G,F$61,base_de_dados!$H:$H,$L$1,base_de_dados!$C:$C,$A627,base_de_dados!$M:$M,"&lt;=2010",base_de_dados!$O:$O,"&gt;=40543")</f>
        <v>0</v>
      </c>
      <c r="G627" s="5">
        <f>SUMIFS(base_de_dados!$T:$T,base_de_dados!$B:$B,$B627,base_de_dados!$G:$G,G$61,base_de_dados!$H:$H,$L$1,base_de_dados!$C:$C,$A627,base_de_dados!$M:$M,"&lt;=2010",base_de_dados!$O:$O,"&gt;=40543")</f>
        <v>0</v>
      </c>
      <c r="H627" s="5">
        <f>SUMIFS(base_de_dados!$T:$T,base_de_dados!$B:$B,$B627,base_de_dados!$G:$G,H$61,base_de_dados!$H:$H,$L$1,base_de_dados!$C:$C,$A627,base_de_dados!$M:$M,"&lt;=2010",base_de_dados!$O:$O,"&gt;=40543")</f>
        <v>0</v>
      </c>
      <c r="I627" s="5">
        <f>SUMIFS(base_de_dados!$T:$T,base_de_dados!$B:$B,$B627,base_de_dados!$G:$G,I$61,base_de_dados!$H:$H,$L$1,base_de_dados!$C:$C,$A627,base_de_dados!$M:$M,"&lt;=2010",base_de_dados!$O:$O,"&gt;=40543")</f>
        <v>0</v>
      </c>
      <c r="J627" s="5">
        <f>SUMIFS(base_de_dados!$T:$T,base_de_dados!$B:$B,$B627,base_de_dados!$G:$G,J$61,base_de_dados!$H:$H,$L$1,base_de_dados!$C:$C,$A627,base_de_dados!$M:$M,"&lt;=2010",base_de_dados!$O:$O,"&gt;=40543")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SUMIFS(base_de_dados!$T:$T,base_de_dados!$B:$B,$B628,base_de_dados!$G:$G,C$61,base_de_dados!$H:$H,$L$1,base_de_dados!$C:$C,$A628,base_de_dados!$M:$M,"&lt;=2010",base_de_dados!$O:$O,"&gt;=40543")</f>
        <v>0</v>
      </c>
      <c r="D628" s="5">
        <f>SUMIFS(base_de_dados!$T:$T,base_de_dados!$B:$B,$B628,base_de_dados!$G:$G,D$61,base_de_dados!$H:$H,$L$1,base_de_dados!$C:$C,$A628,base_de_dados!$M:$M,"&lt;=2010",base_de_dados!$O:$O,"&gt;=40543")</f>
        <v>0</v>
      </c>
      <c r="E628" s="5">
        <f>SUMIFS(base_de_dados!$T:$T,base_de_dados!$B:$B,$B628,base_de_dados!$G:$G,E$61,base_de_dados!$H:$H,$L$1,base_de_dados!$C:$C,$A628,base_de_dados!$M:$M,"&lt;=2010",base_de_dados!$O:$O,"&gt;=40543")</f>
        <v>0</v>
      </c>
      <c r="F628" s="5">
        <f>SUMIFS(base_de_dados!$T:$T,base_de_dados!$B:$B,$B628,base_de_dados!$G:$G,F$61,base_de_dados!$H:$H,$L$1,base_de_dados!$C:$C,$A628,base_de_dados!$M:$M,"&lt;=2010",base_de_dados!$O:$O,"&gt;=40543")</f>
        <v>0</v>
      </c>
      <c r="G628" s="5">
        <f>SUMIFS(base_de_dados!$T:$T,base_de_dados!$B:$B,$B628,base_de_dados!$G:$G,G$61,base_de_dados!$H:$H,$L$1,base_de_dados!$C:$C,$A628,base_de_dados!$M:$M,"&lt;=2010",base_de_dados!$O:$O,"&gt;=40543")</f>
        <v>0</v>
      </c>
      <c r="H628" s="5">
        <f>SUMIFS(base_de_dados!$T:$T,base_de_dados!$B:$B,$B628,base_de_dados!$G:$G,H$61,base_de_dados!$H:$H,$L$1,base_de_dados!$C:$C,$A628,base_de_dados!$M:$M,"&lt;=2010",base_de_dados!$O:$O,"&gt;=40543")</f>
        <v>0</v>
      </c>
      <c r="I628" s="5">
        <f>SUMIFS(base_de_dados!$T:$T,base_de_dados!$B:$B,$B628,base_de_dados!$G:$G,I$61,base_de_dados!$H:$H,$L$1,base_de_dados!$C:$C,$A628,base_de_dados!$M:$M,"&lt;=2010",base_de_dados!$O:$O,"&gt;=40543")</f>
        <v>0</v>
      </c>
      <c r="J628" s="5">
        <f>SUMIFS(base_de_dados!$T:$T,base_de_dados!$B:$B,$B628,base_de_dados!$G:$G,J$61,base_de_dados!$H:$H,$L$1,base_de_dados!$C:$C,$A628,base_de_dados!$M:$M,"&lt;=2010",base_de_dados!$O:$O,"&gt;=40543")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SUMIFS(base_de_dados!$T:$T,base_de_dados!$B:$B,$B629,base_de_dados!$G:$G,C$61,base_de_dados!$H:$H,$L$1,base_de_dados!$C:$C,$A629,base_de_dados!$M:$M,"&lt;=2010",base_de_dados!$O:$O,"&gt;=40543")</f>
        <v>0</v>
      </c>
      <c r="D629" s="5">
        <f>SUMIFS(base_de_dados!$T:$T,base_de_dados!$B:$B,$B629,base_de_dados!$G:$G,D$61,base_de_dados!$H:$H,$L$1,base_de_dados!$C:$C,$A629,base_de_dados!$M:$M,"&lt;=2010",base_de_dados!$O:$O,"&gt;=40543")</f>
        <v>0</v>
      </c>
      <c r="E629" s="5">
        <f>SUMIFS(base_de_dados!$T:$T,base_de_dados!$B:$B,$B629,base_de_dados!$G:$G,E$61,base_de_dados!$H:$H,$L$1,base_de_dados!$C:$C,$A629,base_de_dados!$M:$M,"&lt;=2010",base_de_dados!$O:$O,"&gt;=40543")</f>
        <v>0</v>
      </c>
      <c r="F629" s="5">
        <f>SUMIFS(base_de_dados!$T:$T,base_de_dados!$B:$B,$B629,base_de_dados!$G:$G,F$61,base_de_dados!$H:$H,$L$1,base_de_dados!$C:$C,$A629,base_de_dados!$M:$M,"&lt;=2010",base_de_dados!$O:$O,"&gt;=40543")</f>
        <v>0</v>
      </c>
      <c r="G629" s="5">
        <f>SUMIFS(base_de_dados!$T:$T,base_de_dados!$B:$B,$B629,base_de_dados!$G:$G,G$61,base_de_dados!$H:$H,$L$1,base_de_dados!$C:$C,$A629,base_de_dados!$M:$M,"&lt;=2010",base_de_dados!$O:$O,"&gt;=40543")</f>
        <v>0</v>
      </c>
      <c r="H629" s="5">
        <f>SUMIFS(base_de_dados!$T:$T,base_de_dados!$B:$B,$B629,base_de_dados!$G:$G,H$61,base_de_dados!$H:$H,$L$1,base_de_dados!$C:$C,$A629,base_de_dados!$M:$M,"&lt;=2010",base_de_dados!$O:$O,"&gt;=40543")</f>
        <v>0</v>
      </c>
      <c r="I629" s="5">
        <f>SUMIFS(base_de_dados!$T:$T,base_de_dados!$B:$B,$B629,base_de_dados!$G:$G,I$61,base_de_dados!$H:$H,$L$1,base_de_dados!$C:$C,$A629,base_de_dados!$M:$M,"&lt;=2010",base_de_dados!$O:$O,"&gt;=40543")</f>
        <v>0</v>
      </c>
      <c r="J629" s="5">
        <f>SUMIFS(base_de_dados!$T:$T,base_de_dados!$B:$B,$B629,base_de_dados!$G:$G,J$61,base_de_dados!$H:$H,$L$1,base_de_dados!$C:$C,$A629,base_de_dados!$M:$M,"&lt;=2010",base_de_dados!$O:$O,"&gt;=40543")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SUMIFS(base_de_dados!$T:$T,base_de_dados!$B:$B,$B630,base_de_dados!$G:$G,C$61,base_de_dados!$H:$H,$L$1,base_de_dados!$C:$C,$A630,base_de_dados!$M:$M,"&lt;=2010",base_de_dados!$O:$O,"&gt;=40543")</f>
        <v>0</v>
      </c>
      <c r="D630" s="5">
        <f>SUMIFS(base_de_dados!$T:$T,base_de_dados!$B:$B,$B630,base_de_dados!$G:$G,D$61,base_de_dados!$H:$H,$L$1,base_de_dados!$C:$C,$A630,base_de_dados!$M:$M,"&lt;=2010",base_de_dados!$O:$O,"&gt;=40543")</f>
        <v>0</v>
      </c>
      <c r="E630" s="5">
        <f>SUMIFS(base_de_dados!$T:$T,base_de_dados!$B:$B,$B630,base_de_dados!$G:$G,E$61,base_de_dados!$H:$H,$L$1,base_de_dados!$C:$C,$A630,base_de_dados!$M:$M,"&lt;=2010",base_de_dados!$O:$O,"&gt;=40543")</f>
        <v>0</v>
      </c>
      <c r="F630" s="5">
        <f>SUMIFS(base_de_dados!$T:$T,base_de_dados!$B:$B,$B630,base_de_dados!$G:$G,F$61,base_de_dados!$H:$H,$L$1,base_de_dados!$C:$C,$A630,base_de_dados!$M:$M,"&lt;=2010",base_de_dados!$O:$O,"&gt;=40543")</f>
        <v>0</v>
      </c>
      <c r="G630" s="5">
        <f>SUMIFS(base_de_dados!$T:$T,base_de_dados!$B:$B,$B630,base_de_dados!$G:$G,G$61,base_de_dados!$H:$H,$L$1,base_de_dados!$C:$C,$A630,base_de_dados!$M:$M,"&lt;=2010",base_de_dados!$O:$O,"&gt;=40543")</f>
        <v>0</v>
      </c>
      <c r="H630" s="5">
        <f>SUMIFS(base_de_dados!$T:$T,base_de_dados!$B:$B,$B630,base_de_dados!$G:$G,H$61,base_de_dados!$H:$H,$L$1,base_de_dados!$C:$C,$A630,base_de_dados!$M:$M,"&lt;=2010",base_de_dados!$O:$O,"&gt;=40543")</f>
        <v>0</v>
      </c>
      <c r="I630" s="5">
        <f>SUMIFS(base_de_dados!$T:$T,base_de_dados!$B:$B,$B630,base_de_dados!$G:$G,I$61,base_de_dados!$H:$H,$L$1,base_de_dados!$C:$C,$A630,base_de_dados!$M:$M,"&lt;=2010",base_de_dados!$O:$O,"&gt;=40543")</f>
        <v>0</v>
      </c>
      <c r="J630" s="5">
        <f>SUMIFS(base_de_dados!$T:$T,base_de_dados!$B:$B,$B630,base_de_dados!$G:$G,J$61,base_de_dados!$H:$H,$L$1,base_de_dados!$C:$C,$A630,base_de_dados!$M:$M,"&lt;=2010",base_de_dados!$O:$O,"&gt;=40543")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SUMIFS(base_de_dados!$T:$T,base_de_dados!$B:$B,$B631,base_de_dados!$G:$G,C$61,base_de_dados!$H:$H,$L$1,base_de_dados!$C:$C,$A631,base_de_dados!$M:$M,"&lt;=2010",base_de_dados!$O:$O,"&gt;=40543")</f>
        <v>0</v>
      </c>
      <c r="D631" s="5">
        <f>SUMIFS(base_de_dados!$T:$T,base_de_dados!$B:$B,$B631,base_de_dados!$G:$G,D$61,base_de_dados!$H:$H,$L$1,base_de_dados!$C:$C,$A631,base_de_dados!$M:$M,"&lt;=2010",base_de_dados!$O:$O,"&gt;=40543")</f>
        <v>0</v>
      </c>
      <c r="E631" s="5">
        <f>SUMIFS(base_de_dados!$T:$T,base_de_dados!$B:$B,$B631,base_de_dados!$G:$G,E$61,base_de_dados!$H:$H,$L$1,base_de_dados!$C:$C,$A631,base_de_dados!$M:$M,"&lt;=2010",base_de_dados!$O:$O,"&gt;=40543")</f>
        <v>0</v>
      </c>
      <c r="F631" s="5">
        <f>SUMIFS(base_de_dados!$T:$T,base_de_dados!$B:$B,$B631,base_de_dados!$G:$G,F$61,base_de_dados!$H:$H,$L$1,base_de_dados!$C:$C,$A631,base_de_dados!$M:$M,"&lt;=2010",base_de_dados!$O:$O,"&gt;=40543")</f>
        <v>0</v>
      </c>
      <c r="G631" s="5">
        <f>SUMIFS(base_de_dados!$T:$T,base_de_dados!$B:$B,$B631,base_de_dados!$G:$G,G$61,base_de_dados!$H:$H,$L$1,base_de_dados!$C:$C,$A631,base_de_dados!$M:$M,"&lt;=2010",base_de_dados!$O:$O,"&gt;=40543")</f>
        <v>0</v>
      </c>
      <c r="H631" s="5">
        <f>SUMIFS(base_de_dados!$T:$T,base_de_dados!$B:$B,$B631,base_de_dados!$G:$G,H$61,base_de_dados!$H:$H,$L$1,base_de_dados!$C:$C,$A631,base_de_dados!$M:$M,"&lt;=2010",base_de_dados!$O:$O,"&gt;=40543")</f>
        <v>0</v>
      </c>
      <c r="I631" s="5">
        <f>SUMIFS(base_de_dados!$T:$T,base_de_dados!$B:$B,$B631,base_de_dados!$G:$G,I$61,base_de_dados!$H:$H,$L$1,base_de_dados!$C:$C,$A631,base_de_dados!$M:$M,"&lt;=2010",base_de_dados!$O:$O,"&gt;=40543")</f>
        <v>0</v>
      </c>
      <c r="J631" s="5">
        <f>SUMIFS(base_de_dados!$T:$T,base_de_dados!$B:$B,$B631,base_de_dados!$G:$G,J$61,base_de_dados!$H:$H,$L$1,base_de_dados!$C:$C,$A631,base_de_dados!$M:$M,"&lt;=2010",base_de_dados!$O:$O,"&gt;=40543")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SUMIFS(base_de_dados!$T:$T,base_de_dados!$B:$B,$B632,base_de_dados!$G:$G,C$61,base_de_dados!$H:$H,$L$1,base_de_dados!$C:$C,$A632,base_de_dados!$M:$M,"&lt;=2010",base_de_dados!$O:$O,"&gt;=40543")</f>
        <v>0</v>
      </c>
      <c r="D632" s="5">
        <f>SUMIFS(base_de_dados!$T:$T,base_de_dados!$B:$B,$B632,base_de_dados!$G:$G,D$61,base_de_dados!$H:$H,$L$1,base_de_dados!$C:$C,$A632,base_de_dados!$M:$M,"&lt;=2010",base_de_dados!$O:$O,"&gt;=40543")</f>
        <v>0</v>
      </c>
      <c r="E632" s="5">
        <f>SUMIFS(base_de_dados!$T:$T,base_de_dados!$B:$B,$B632,base_de_dados!$G:$G,E$61,base_de_dados!$H:$H,$L$1,base_de_dados!$C:$C,$A632,base_de_dados!$M:$M,"&lt;=2010",base_de_dados!$O:$O,"&gt;=40543")</f>
        <v>0</v>
      </c>
      <c r="F632" s="5">
        <f>SUMIFS(base_de_dados!$T:$T,base_de_dados!$B:$B,$B632,base_de_dados!$G:$G,F$61,base_de_dados!$H:$H,$L$1,base_de_dados!$C:$C,$A632,base_de_dados!$M:$M,"&lt;=2010",base_de_dados!$O:$O,"&gt;=40543")</f>
        <v>0</v>
      </c>
      <c r="G632" s="5">
        <f>SUMIFS(base_de_dados!$T:$T,base_de_dados!$B:$B,$B632,base_de_dados!$G:$G,G$61,base_de_dados!$H:$H,$L$1,base_de_dados!$C:$C,$A632,base_de_dados!$M:$M,"&lt;=2010",base_de_dados!$O:$O,"&gt;=40543")</f>
        <v>0</v>
      </c>
      <c r="H632" s="5">
        <f>SUMIFS(base_de_dados!$T:$T,base_de_dados!$B:$B,$B632,base_de_dados!$G:$G,H$61,base_de_dados!$H:$H,$L$1,base_de_dados!$C:$C,$A632,base_de_dados!$M:$M,"&lt;=2010",base_de_dados!$O:$O,"&gt;=40543")</f>
        <v>0</v>
      </c>
      <c r="I632" s="5">
        <f>SUMIFS(base_de_dados!$T:$T,base_de_dados!$B:$B,$B632,base_de_dados!$G:$G,I$61,base_de_dados!$H:$H,$L$1,base_de_dados!$C:$C,$A632,base_de_dados!$M:$M,"&lt;=2010",base_de_dados!$O:$O,"&gt;=40543")</f>
        <v>0</v>
      </c>
      <c r="J632" s="5">
        <f>SUMIFS(base_de_dados!$T:$T,base_de_dados!$B:$B,$B632,base_de_dados!$G:$G,J$61,base_de_dados!$H:$H,$L$1,base_de_dados!$C:$C,$A632,base_de_dados!$M:$M,"&lt;=2010",base_de_dados!$O:$O,"&gt;=40543")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SUMIFS(base_de_dados!$T:$T,base_de_dados!$B:$B,$B633,base_de_dados!$G:$G,C$61,base_de_dados!$H:$H,$L$1,base_de_dados!$C:$C,$A633,base_de_dados!$M:$M,"&lt;=2010",base_de_dados!$O:$O,"&gt;=40543")</f>
        <v>0</v>
      </c>
      <c r="D633" s="5">
        <f>SUMIFS(base_de_dados!$T:$T,base_de_dados!$B:$B,$B633,base_de_dados!$G:$G,D$61,base_de_dados!$H:$H,$L$1,base_de_dados!$C:$C,$A633,base_de_dados!$M:$M,"&lt;=2010",base_de_dados!$O:$O,"&gt;=40543")</f>
        <v>0</v>
      </c>
      <c r="E633" s="5">
        <f>SUMIFS(base_de_dados!$T:$T,base_de_dados!$B:$B,$B633,base_de_dados!$G:$G,E$61,base_de_dados!$H:$H,$L$1,base_de_dados!$C:$C,$A633,base_de_dados!$M:$M,"&lt;=2010",base_de_dados!$O:$O,"&gt;=40543")</f>
        <v>0</v>
      </c>
      <c r="F633" s="5">
        <f>SUMIFS(base_de_dados!$T:$T,base_de_dados!$B:$B,$B633,base_de_dados!$G:$G,F$61,base_de_dados!$H:$H,$L$1,base_de_dados!$C:$C,$A633,base_de_dados!$M:$M,"&lt;=2010",base_de_dados!$O:$O,"&gt;=40543")</f>
        <v>0</v>
      </c>
      <c r="G633" s="5">
        <f>SUMIFS(base_de_dados!$T:$T,base_de_dados!$B:$B,$B633,base_de_dados!$G:$G,G$61,base_de_dados!$H:$H,$L$1,base_de_dados!$C:$C,$A633,base_de_dados!$M:$M,"&lt;=2010",base_de_dados!$O:$O,"&gt;=40543")</f>
        <v>0</v>
      </c>
      <c r="H633" s="5">
        <f>SUMIFS(base_de_dados!$T:$T,base_de_dados!$B:$B,$B633,base_de_dados!$G:$G,H$61,base_de_dados!$H:$H,$L$1,base_de_dados!$C:$C,$A633,base_de_dados!$M:$M,"&lt;=2010",base_de_dados!$O:$O,"&gt;=40543")</f>
        <v>0</v>
      </c>
      <c r="I633" s="5">
        <f>SUMIFS(base_de_dados!$T:$T,base_de_dados!$B:$B,$B633,base_de_dados!$G:$G,I$61,base_de_dados!$H:$H,$L$1,base_de_dados!$C:$C,$A633,base_de_dados!$M:$M,"&lt;=2010",base_de_dados!$O:$O,"&gt;=40543")</f>
        <v>0</v>
      </c>
      <c r="J633" s="5">
        <f>SUMIFS(base_de_dados!$T:$T,base_de_dados!$B:$B,$B633,base_de_dados!$G:$G,J$61,base_de_dados!$H:$H,$L$1,base_de_dados!$C:$C,$A633,base_de_dados!$M:$M,"&lt;=2010",base_de_dados!$O:$O,"&gt;=40543")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SUMIFS(base_de_dados!$T:$T,base_de_dados!$B:$B,$B634,base_de_dados!$G:$G,C$61,base_de_dados!$H:$H,$L$1,base_de_dados!$C:$C,$A634,base_de_dados!$M:$M,"&lt;=2010",base_de_dados!$O:$O,"&gt;=40543")</f>
        <v>0</v>
      </c>
      <c r="D634" s="5">
        <f>SUMIFS(base_de_dados!$T:$T,base_de_dados!$B:$B,$B634,base_de_dados!$G:$G,D$61,base_de_dados!$H:$H,$L$1,base_de_dados!$C:$C,$A634,base_de_dados!$M:$M,"&lt;=2010",base_de_dados!$O:$O,"&gt;=40543")</f>
        <v>0</v>
      </c>
      <c r="E634" s="5">
        <f>SUMIFS(base_de_dados!$T:$T,base_de_dados!$B:$B,$B634,base_de_dados!$G:$G,E$61,base_de_dados!$H:$H,$L$1,base_de_dados!$C:$C,$A634,base_de_dados!$M:$M,"&lt;=2010",base_de_dados!$O:$O,"&gt;=40543")</f>
        <v>0</v>
      </c>
      <c r="F634" s="5">
        <f>SUMIFS(base_de_dados!$T:$T,base_de_dados!$B:$B,$B634,base_de_dados!$G:$G,F$61,base_de_dados!$H:$H,$L$1,base_de_dados!$C:$C,$A634,base_de_dados!$M:$M,"&lt;=2010",base_de_dados!$O:$O,"&gt;=40543")</f>
        <v>0</v>
      </c>
      <c r="G634" s="5">
        <f>SUMIFS(base_de_dados!$T:$T,base_de_dados!$B:$B,$B634,base_de_dados!$G:$G,G$61,base_de_dados!$H:$H,$L$1,base_de_dados!$C:$C,$A634,base_de_dados!$M:$M,"&lt;=2010",base_de_dados!$O:$O,"&gt;=40543")</f>
        <v>0</v>
      </c>
      <c r="H634" s="5">
        <f>SUMIFS(base_de_dados!$T:$T,base_de_dados!$B:$B,$B634,base_de_dados!$G:$G,H$61,base_de_dados!$H:$H,$L$1,base_de_dados!$C:$C,$A634,base_de_dados!$M:$M,"&lt;=2010",base_de_dados!$O:$O,"&gt;=40543")</f>
        <v>0</v>
      </c>
      <c r="I634" s="5">
        <f>SUMIFS(base_de_dados!$T:$T,base_de_dados!$B:$B,$B634,base_de_dados!$G:$G,I$61,base_de_dados!$H:$H,$L$1,base_de_dados!$C:$C,$A634,base_de_dados!$M:$M,"&lt;=2010",base_de_dados!$O:$O,"&gt;=40543")</f>
        <v>0</v>
      </c>
      <c r="J634" s="5">
        <f>SUMIFS(base_de_dados!$T:$T,base_de_dados!$B:$B,$B634,base_de_dados!$G:$G,J$61,base_de_dados!$H:$H,$L$1,base_de_dados!$C:$C,$A634,base_de_dados!$M:$M,"&lt;=2010",base_de_dados!$O:$O,"&gt;=40543")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SUMIFS(base_de_dados!$T:$T,base_de_dados!$B:$B,$B635,base_de_dados!$G:$G,C$61,base_de_dados!$H:$H,$L$1,base_de_dados!$C:$C,$A635,base_de_dados!$M:$M,"&lt;=2010",base_de_dados!$O:$O,"&gt;=40543")</f>
        <v>0</v>
      </c>
      <c r="D635" s="5">
        <f>SUMIFS(base_de_dados!$T:$T,base_de_dados!$B:$B,$B635,base_de_dados!$G:$G,D$61,base_de_dados!$H:$H,$L$1,base_de_dados!$C:$C,$A635,base_de_dados!$M:$M,"&lt;=2010",base_de_dados!$O:$O,"&gt;=40543")</f>
        <v>0</v>
      </c>
      <c r="E635" s="5">
        <f>SUMIFS(base_de_dados!$T:$T,base_de_dados!$B:$B,$B635,base_de_dados!$G:$G,E$61,base_de_dados!$H:$H,$L$1,base_de_dados!$C:$C,$A635,base_de_dados!$M:$M,"&lt;=2010",base_de_dados!$O:$O,"&gt;=40543")</f>
        <v>0</v>
      </c>
      <c r="F635" s="5">
        <f>SUMIFS(base_de_dados!$T:$T,base_de_dados!$B:$B,$B635,base_de_dados!$G:$G,F$61,base_de_dados!$H:$H,$L$1,base_de_dados!$C:$C,$A635,base_de_dados!$M:$M,"&lt;=2010",base_de_dados!$O:$O,"&gt;=40543")</f>
        <v>0</v>
      </c>
      <c r="G635" s="5">
        <f>SUMIFS(base_de_dados!$T:$T,base_de_dados!$B:$B,$B635,base_de_dados!$G:$G,G$61,base_de_dados!$H:$H,$L$1,base_de_dados!$C:$C,$A635,base_de_dados!$M:$M,"&lt;=2010",base_de_dados!$O:$O,"&gt;=40543")</f>
        <v>0</v>
      </c>
      <c r="H635" s="5">
        <f>SUMIFS(base_de_dados!$T:$T,base_de_dados!$B:$B,$B635,base_de_dados!$G:$G,H$61,base_de_dados!$H:$H,$L$1,base_de_dados!$C:$C,$A635,base_de_dados!$M:$M,"&lt;=2010",base_de_dados!$O:$O,"&gt;=40543")</f>
        <v>0</v>
      </c>
      <c r="I635" s="5">
        <f>SUMIFS(base_de_dados!$T:$T,base_de_dados!$B:$B,$B635,base_de_dados!$G:$G,I$61,base_de_dados!$H:$H,$L$1,base_de_dados!$C:$C,$A635,base_de_dados!$M:$M,"&lt;=2010",base_de_dados!$O:$O,"&gt;=40543")</f>
        <v>0</v>
      </c>
      <c r="J635" s="5">
        <f>SUMIFS(base_de_dados!$T:$T,base_de_dados!$B:$B,$B635,base_de_dados!$G:$G,J$61,base_de_dados!$H:$H,$L$1,base_de_dados!$C:$C,$A635,base_de_dados!$M:$M,"&lt;=2010",base_de_dados!$O:$O,"&gt;=40543")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SUMIFS(base_de_dados!$T:$T,base_de_dados!$B:$B,$B636,base_de_dados!$G:$G,C$61,base_de_dados!$H:$H,$L$1,base_de_dados!$C:$C,$A636,base_de_dados!$M:$M,"&lt;=2010",base_de_dados!$O:$O,"&gt;=40543")</f>
        <v>0</v>
      </c>
      <c r="D636" s="5">
        <f>SUMIFS(base_de_dados!$T:$T,base_de_dados!$B:$B,$B636,base_de_dados!$G:$G,D$61,base_de_dados!$H:$H,$L$1,base_de_dados!$C:$C,$A636,base_de_dados!$M:$M,"&lt;=2010",base_de_dados!$O:$O,"&gt;=40543")</f>
        <v>0</v>
      </c>
      <c r="E636" s="5">
        <f>SUMIFS(base_de_dados!$T:$T,base_de_dados!$B:$B,$B636,base_de_dados!$G:$G,E$61,base_de_dados!$H:$H,$L$1,base_de_dados!$C:$C,$A636,base_de_dados!$M:$M,"&lt;=2010",base_de_dados!$O:$O,"&gt;=40543")</f>
        <v>0</v>
      </c>
      <c r="F636" s="5">
        <f>SUMIFS(base_de_dados!$T:$T,base_de_dados!$B:$B,$B636,base_de_dados!$G:$G,F$61,base_de_dados!$H:$H,$L$1,base_de_dados!$C:$C,$A636,base_de_dados!$M:$M,"&lt;=2010",base_de_dados!$O:$O,"&gt;=40543")</f>
        <v>0</v>
      </c>
      <c r="G636" s="5">
        <f>SUMIFS(base_de_dados!$T:$T,base_de_dados!$B:$B,$B636,base_de_dados!$G:$G,G$61,base_de_dados!$H:$H,$L$1,base_de_dados!$C:$C,$A636,base_de_dados!$M:$M,"&lt;=2010",base_de_dados!$O:$O,"&gt;=40543")</f>
        <v>0</v>
      </c>
      <c r="H636" s="5">
        <f>SUMIFS(base_de_dados!$T:$T,base_de_dados!$B:$B,$B636,base_de_dados!$G:$G,H$61,base_de_dados!$H:$H,$L$1,base_de_dados!$C:$C,$A636,base_de_dados!$M:$M,"&lt;=2010",base_de_dados!$O:$O,"&gt;=40543")</f>
        <v>0</v>
      </c>
      <c r="I636" s="5">
        <f>SUMIFS(base_de_dados!$T:$T,base_de_dados!$B:$B,$B636,base_de_dados!$G:$G,I$61,base_de_dados!$H:$H,$L$1,base_de_dados!$C:$C,$A636,base_de_dados!$M:$M,"&lt;=2010",base_de_dados!$O:$O,"&gt;=40543")</f>
        <v>0</v>
      </c>
      <c r="J636" s="5">
        <f>SUMIFS(base_de_dados!$T:$T,base_de_dados!$B:$B,$B636,base_de_dados!$G:$G,J$61,base_de_dados!$H:$H,$L$1,base_de_dados!$C:$C,$A636,base_de_dados!$M:$M,"&lt;=2010",base_de_dados!$O:$O,"&gt;=40543")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SUMIFS(base_de_dados!$T:$T,base_de_dados!$B:$B,$B637,base_de_dados!$G:$G,C$61,base_de_dados!$H:$H,$L$1,base_de_dados!$C:$C,$A637,base_de_dados!$M:$M,"&lt;=2010",base_de_dados!$O:$O,"&gt;=40543")</f>
        <v>0</v>
      </c>
      <c r="D637" s="5">
        <f>SUMIFS(base_de_dados!$T:$T,base_de_dados!$B:$B,$B637,base_de_dados!$G:$G,D$61,base_de_dados!$H:$H,$L$1,base_de_dados!$C:$C,$A637,base_de_dados!$M:$M,"&lt;=2010",base_de_dados!$O:$O,"&gt;=40543")</f>
        <v>0</v>
      </c>
      <c r="E637" s="5">
        <f>SUMIFS(base_de_dados!$T:$T,base_de_dados!$B:$B,$B637,base_de_dados!$G:$G,E$61,base_de_dados!$H:$H,$L$1,base_de_dados!$C:$C,$A637,base_de_dados!$M:$M,"&lt;=2010",base_de_dados!$O:$O,"&gt;=40543")</f>
        <v>2.2831050228310501E-3</v>
      </c>
      <c r="F637" s="5">
        <f>SUMIFS(base_de_dados!$T:$T,base_de_dados!$B:$B,$B637,base_de_dados!$G:$G,F$61,base_de_dados!$H:$H,$L$1,base_de_dados!$C:$C,$A637,base_de_dados!$M:$M,"&lt;=2010",base_de_dados!$O:$O,"&gt;=40543")</f>
        <v>0</v>
      </c>
      <c r="G637" s="5">
        <f>SUMIFS(base_de_dados!$T:$T,base_de_dados!$B:$B,$B637,base_de_dados!$G:$G,G$61,base_de_dados!$H:$H,$L$1,base_de_dados!$C:$C,$A637,base_de_dados!$M:$M,"&lt;=2010",base_de_dados!$O:$O,"&gt;=40543")</f>
        <v>0</v>
      </c>
      <c r="H637" s="5">
        <f>SUMIFS(base_de_dados!$T:$T,base_de_dados!$B:$B,$B637,base_de_dados!$G:$G,H$61,base_de_dados!$H:$H,$L$1,base_de_dados!$C:$C,$A637,base_de_dados!$M:$M,"&lt;=2010",base_de_dados!$O:$O,"&gt;=40543")</f>
        <v>0</v>
      </c>
      <c r="I637" s="5">
        <f>SUMIFS(base_de_dados!$T:$T,base_de_dados!$B:$B,$B637,base_de_dados!$G:$G,I$61,base_de_dados!$H:$H,$L$1,base_de_dados!$C:$C,$A637,base_de_dados!$M:$M,"&lt;=2010",base_de_dados!$O:$O,"&gt;=40543")</f>
        <v>0</v>
      </c>
      <c r="J637" s="5">
        <f>SUMIFS(base_de_dados!$T:$T,base_de_dados!$B:$B,$B637,base_de_dados!$G:$G,J$61,base_de_dados!$H:$H,$L$1,base_de_dados!$C:$C,$A637,base_de_dados!$M:$M,"&lt;=2010",base_de_dados!$O:$O,"&gt;=40543")</f>
        <v>0</v>
      </c>
      <c r="K637" s="32">
        <f t="shared" si="13"/>
        <v>2.2831050228310501E-3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SUMIFS(base_de_dados!$T:$T,base_de_dados!$B:$B,$B638,base_de_dados!$G:$G,C$61,base_de_dados!$H:$H,$L$1,base_de_dados!$C:$C,$A638,base_de_dados!$M:$M,"&lt;=2010",base_de_dados!$O:$O,"&gt;=40543")</f>
        <v>0</v>
      </c>
      <c r="D638" s="5">
        <f>SUMIFS(base_de_dados!$T:$T,base_de_dados!$B:$B,$B638,base_de_dados!$G:$G,D$61,base_de_dados!$H:$H,$L$1,base_de_dados!$C:$C,$A638,base_de_dados!$M:$M,"&lt;=2010",base_de_dados!$O:$O,"&gt;=40543")</f>
        <v>0</v>
      </c>
      <c r="E638" s="5">
        <f>SUMIFS(base_de_dados!$T:$T,base_de_dados!$B:$B,$B638,base_de_dados!$G:$G,E$61,base_de_dados!$H:$H,$L$1,base_de_dados!$C:$C,$A638,base_de_dados!$M:$M,"&lt;=2010",base_de_dados!$O:$O,"&gt;=40543")</f>
        <v>0</v>
      </c>
      <c r="F638" s="5">
        <f>SUMIFS(base_de_dados!$T:$T,base_de_dados!$B:$B,$B638,base_de_dados!$G:$G,F$61,base_de_dados!$H:$H,$L$1,base_de_dados!$C:$C,$A638,base_de_dados!$M:$M,"&lt;=2010",base_de_dados!$O:$O,"&gt;=40543")</f>
        <v>0</v>
      </c>
      <c r="G638" s="5">
        <f>SUMIFS(base_de_dados!$T:$T,base_de_dados!$B:$B,$B638,base_de_dados!$G:$G,G$61,base_de_dados!$H:$H,$L$1,base_de_dados!$C:$C,$A638,base_de_dados!$M:$M,"&lt;=2010",base_de_dados!$O:$O,"&gt;=40543")</f>
        <v>0</v>
      </c>
      <c r="H638" s="5">
        <f>SUMIFS(base_de_dados!$T:$T,base_de_dados!$B:$B,$B638,base_de_dados!$G:$G,H$61,base_de_dados!$H:$H,$L$1,base_de_dados!$C:$C,$A638,base_de_dados!$M:$M,"&lt;=2010",base_de_dados!$O:$O,"&gt;=40543")</f>
        <v>0</v>
      </c>
      <c r="I638" s="5">
        <f>SUMIFS(base_de_dados!$T:$T,base_de_dados!$B:$B,$B638,base_de_dados!$G:$G,I$61,base_de_dados!$H:$H,$L$1,base_de_dados!$C:$C,$A638,base_de_dados!$M:$M,"&lt;=2010",base_de_dados!$O:$O,"&gt;=40543")</f>
        <v>0</v>
      </c>
      <c r="J638" s="5">
        <f>SUMIFS(base_de_dados!$T:$T,base_de_dados!$B:$B,$B638,base_de_dados!$G:$G,J$61,base_de_dados!$H:$H,$L$1,base_de_dados!$C:$C,$A638,base_de_dados!$M:$M,"&lt;=2010",base_de_dados!$O:$O,"&gt;=40543")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SUMIFS(base_de_dados!$T:$T,base_de_dados!$B:$B,$B639,base_de_dados!$G:$G,C$61,base_de_dados!$H:$H,$L$1,base_de_dados!$C:$C,$A639,base_de_dados!$M:$M,"&lt;=2010",base_de_dados!$O:$O,"&gt;=40543")</f>
        <v>0</v>
      </c>
      <c r="D639" s="5">
        <f>SUMIFS(base_de_dados!$T:$T,base_de_dados!$B:$B,$B639,base_de_dados!$G:$G,D$61,base_de_dados!$H:$H,$L$1,base_de_dados!$C:$C,$A639,base_de_dados!$M:$M,"&lt;=2010",base_de_dados!$O:$O,"&gt;=40543")</f>
        <v>1.5342465753424657</v>
      </c>
      <c r="E639" s="5">
        <f>SUMIFS(base_de_dados!$T:$T,base_de_dados!$B:$B,$B639,base_de_dados!$G:$G,E$61,base_de_dados!$H:$H,$L$1,base_de_dados!$C:$C,$A639,base_de_dados!$M:$M,"&lt;=2010",base_de_dados!$O:$O,"&gt;=40543")</f>
        <v>0</v>
      </c>
      <c r="F639" s="5">
        <f>SUMIFS(base_de_dados!$T:$T,base_de_dados!$B:$B,$B639,base_de_dados!$G:$G,F$61,base_de_dados!$H:$H,$L$1,base_de_dados!$C:$C,$A639,base_de_dados!$M:$M,"&lt;=2010",base_de_dados!$O:$O,"&gt;=40543")</f>
        <v>0</v>
      </c>
      <c r="G639" s="5">
        <f>SUMIFS(base_de_dados!$T:$T,base_de_dados!$B:$B,$B639,base_de_dados!$G:$G,G$61,base_de_dados!$H:$H,$L$1,base_de_dados!$C:$C,$A639,base_de_dados!$M:$M,"&lt;=2010",base_de_dados!$O:$O,"&gt;=40543")</f>
        <v>0</v>
      </c>
      <c r="H639" s="5">
        <f>SUMIFS(base_de_dados!$T:$T,base_de_dados!$B:$B,$B639,base_de_dados!$G:$G,H$61,base_de_dados!$H:$H,$L$1,base_de_dados!$C:$C,$A639,base_de_dados!$M:$M,"&lt;=2010",base_de_dados!$O:$O,"&gt;=40543")</f>
        <v>0</v>
      </c>
      <c r="I639" s="5">
        <f>SUMIFS(base_de_dados!$T:$T,base_de_dados!$B:$B,$B639,base_de_dados!$G:$G,I$61,base_de_dados!$H:$H,$L$1,base_de_dados!$C:$C,$A639,base_de_dados!$M:$M,"&lt;=2010",base_de_dados!$O:$O,"&gt;=40543")</f>
        <v>0</v>
      </c>
      <c r="J639" s="5">
        <f>SUMIFS(base_de_dados!$T:$T,base_de_dados!$B:$B,$B639,base_de_dados!$G:$G,J$61,base_de_dados!$H:$H,$L$1,base_de_dados!$C:$C,$A639,base_de_dados!$M:$M,"&lt;=2010",base_de_dados!$O:$O,"&gt;=40543")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SUMIFS(base_de_dados!$T:$T,base_de_dados!$B:$B,$B640,base_de_dados!$G:$G,C$61,base_de_dados!$H:$H,$L$1,base_de_dados!$C:$C,$A640,base_de_dados!$M:$M,"&lt;=2010",base_de_dados!$O:$O,"&gt;=40543")</f>
        <v>0</v>
      </c>
      <c r="D640" s="5">
        <f>SUMIFS(base_de_dados!$T:$T,base_de_dados!$B:$B,$B640,base_de_dados!$G:$G,D$61,base_de_dados!$H:$H,$L$1,base_de_dados!$C:$C,$A640,base_de_dados!$M:$M,"&lt;=2010",base_de_dados!$O:$O,"&gt;=40543")</f>
        <v>0</v>
      </c>
      <c r="E640" s="5">
        <f>SUMIFS(base_de_dados!$T:$T,base_de_dados!$B:$B,$B640,base_de_dados!$G:$G,E$61,base_de_dados!$H:$H,$L$1,base_de_dados!$C:$C,$A640,base_de_dados!$M:$M,"&lt;=2010",base_de_dados!$O:$O,"&gt;=40543")</f>
        <v>0</v>
      </c>
      <c r="F640" s="5">
        <f>SUMIFS(base_de_dados!$T:$T,base_de_dados!$B:$B,$B640,base_de_dados!$G:$G,F$61,base_de_dados!$H:$H,$L$1,base_de_dados!$C:$C,$A640,base_de_dados!$M:$M,"&lt;=2010",base_de_dados!$O:$O,"&gt;=40543")</f>
        <v>0</v>
      </c>
      <c r="G640" s="5">
        <f>SUMIFS(base_de_dados!$T:$T,base_de_dados!$B:$B,$B640,base_de_dados!$G:$G,G$61,base_de_dados!$H:$H,$L$1,base_de_dados!$C:$C,$A640,base_de_dados!$M:$M,"&lt;=2010",base_de_dados!$O:$O,"&gt;=40543")</f>
        <v>0</v>
      </c>
      <c r="H640" s="5">
        <f>SUMIFS(base_de_dados!$T:$T,base_de_dados!$B:$B,$B640,base_de_dados!$G:$G,H$61,base_de_dados!$H:$H,$L$1,base_de_dados!$C:$C,$A640,base_de_dados!$M:$M,"&lt;=2010",base_de_dados!$O:$O,"&gt;=40543")</f>
        <v>0</v>
      </c>
      <c r="I640" s="5">
        <f>SUMIFS(base_de_dados!$T:$T,base_de_dados!$B:$B,$B640,base_de_dados!$G:$G,I$61,base_de_dados!$H:$H,$L$1,base_de_dados!$C:$C,$A640,base_de_dados!$M:$M,"&lt;=2010",base_de_dados!$O:$O,"&gt;=40543")</f>
        <v>0</v>
      </c>
      <c r="J640" s="5">
        <f>SUMIFS(base_de_dados!$T:$T,base_de_dados!$B:$B,$B640,base_de_dados!$G:$G,J$61,base_de_dados!$H:$H,$L$1,base_de_dados!$C:$C,$A640,base_de_dados!$M:$M,"&lt;=2010",base_de_dados!$O:$O,"&gt;=40543")</f>
        <v>0</v>
      </c>
      <c r="K640" s="32">
        <f t="shared" si="14"/>
        <v>0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SUMIFS(base_de_dados!$T:$T,base_de_dados!$B:$B,$B641,base_de_dados!$G:$G,C$61,base_de_dados!$H:$H,$L$1,base_de_dados!$C:$C,$A641,base_de_dados!$M:$M,"&lt;=2010",base_de_dados!$O:$O,"&gt;=40543")</f>
        <v>0</v>
      </c>
      <c r="D641" s="5">
        <f>SUMIFS(base_de_dados!$T:$T,base_de_dados!$B:$B,$B641,base_de_dados!$G:$G,D$61,base_de_dados!$H:$H,$L$1,base_de_dados!$C:$C,$A641,base_de_dados!$M:$M,"&lt;=2010",base_de_dados!$O:$O,"&gt;=40543")</f>
        <v>0</v>
      </c>
      <c r="E641" s="5">
        <f>SUMIFS(base_de_dados!$T:$T,base_de_dados!$B:$B,$B641,base_de_dados!$G:$G,E$61,base_de_dados!$H:$H,$L$1,base_de_dados!$C:$C,$A641,base_de_dados!$M:$M,"&lt;=2010",base_de_dados!$O:$O,"&gt;=40543")</f>
        <v>1.5582039573820396E-2</v>
      </c>
      <c r="F641" s="5">
        <f>SUMIFS(base_de_dados!$T:$T,base_de_dados!$B:$B,$B641,base_de_dados!$G:$G,F$61,base_de_dados!$H:$H,$L$1,base_de_dados!$C:$C,$A641,base_de_dados!$M:$M,"&lt;=2010",base_de_dados!$O:$O,"&gt;=40543")</f>
        <v>8.4474885844748854E-2</v>
      </c>
      <c r="G641" s="5">
        <f>SUMIFS(base_de_dados!$T:$T,base_de_dados!$B:$B,$B641,base_de_dados!$G:$G,G$61,base_de_dados!$H:$H,$L$1,base_de_dados!$C:$C,$A641,base_de_dados!$M:$M,"&lt;=2010",base_de_dados!$O:$O,"&gt;=40543")</f>
        <v>0</v>
      </c>
      <c r="H641" s="5">
        <f>SUMIFS(base_de_dados!$T:$T,base_de_dados!$B:$B,$B641,base_de_dados!$G:$G,H$61,base_de_dados!$H:$H,$L$1,base_de_dados!$C:$C,$A641,base_de_dados!$M:$M,"&lt;=2010",base_de_dados!$O:$O,"&gt;=40543")</f>
        <v>0</v>
      </c>
      <c r="I641" s="5">
        <f>SUMIFS(base_de_dados!$T:$T,base_de_dados!$B:$B,$B641,base_de_dados!$G:$G,I$61,base_de_dados!$H:$H,$L$1,base_de_dados!$C:$C,$A641,base_de_dados!$M:$M,"&lt;=2010",base_de_dados!$O:$O,"&gt;=40543")</f>
        <v>0</v>
      </c>
      <c r="J641" s="5">
        <f>SUMIFS(base_de_dados!$T:$T,base_de_dados!$B:$B,$B641,base_de_dados!$G:$G,J$61,base_de_dados!$H:$H,$L$1,base_de_dados!$C:$C,$A641,base_de_dados!$M:$M,"&lt;=2010",base_de_dados!$O:$O,"&gt;=40543")</f>
        <v>0</v>
      </c>
      <c r="K641" s="32">
        <f t="shared" si="14"/>
        <v>0.10005692541856925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SUMIFS(base_de_dados!$T:$T,base_de_dados!$B:$B,$B642,base_de_dados!$G:$G,C$61,base_de_dados!$H:$H,$L$1,base_de_dados!$C:$C,$A642,base_de_dados!$M:$M,"&lt;=2010",base_de_dados!$O:$O,"&gt;=40543")</f>
        <v>0</v>
      </c>
      <c r="D642" s="5">
        <f>SUMIFS(base_de_dados!$T:$T,base_de_dados!$B:$B,$B642,base_de_dados!$G:$G,D$61,base_de_dados!$H:$H,$L$1,base_de_dados!$C:$C,$A642,base_de_dados!$M:$M,"&lt;=2010",base_de_dados!$O:$O,"&gt;=40543")</f>
        <v>0</v>
      </c>
      <c r="E642" s="5">
        <f>SUMIFS(base_de_dados!$T:$T,base_de_dados!$B:$B,$B642,base_de_dados!$G:$G,E$61,base_de_dados!$H:$H,$L$1,base_de_dados!$C:$C,$A642,base_de_dados!$M:$M,"&lt;=2010",base_de_dados!$O:$O,"&gt;=40543")</f>
        <v>0</v>
      </c>
      <c r="F642" s="5">
        <f>SUMIFS(base_de_dados!$T:$T,base_de_dados!$B:$B,$B642,base_de_dados!$G:$G,F$61,base_de_dados!$H:$H,$L$1,base_de_dados!$C:$C,$A642,base_de_dados!$M:$M,"&lt;=2010",base_de_dados!$O:$O,"&gt;=40543")</f>
        <v>0</v>
      </c>
      <c r="G642" s="5">
        <f>SUMIFS(base_de_dados!$T:$T,base_de_dados!$B:$B,$B642,base_de_dados!$G:$G,G$61,base_de_dados!$H:$H,$L$1,base_de_dados!$C:$C,$A642,base_de_dados!$M:$M,"&lt;=2010",base_de_dados!$O:$O,"&gt;=40543")</f>
        <v>0</v>
      </c>
      <c r="H642" s="5">
        <f>SUMIFS(base_de_dados!$T:$T,base_de_dados!$B:$B,$B642,base_de_dados!$G:$G,H$61,base_de_dados!$H:$H,$L$1,base_de_dados!$C:$C,$A642,base_de_dados!$M:$M,"&lt;=2010",base_de_dados!$O:$O,"&gt;=40543")</f>
        <v>0</v>
      </c>
      <c r="I642" s="5">
        <f>SUMIFS(base_de_dados!$T:$T,base_de_dados!$B:$B,$B642,base_de_dados!$G:$G,I$61,base_de_dados!$H:$H,$L$1,base_de_dados!$C:$C,$A642,base_de_dados!$M:$M,"&lt;=2010",base_de_dados!$O:$O,"&gt;=40543")</f>
        <v>0</v>
      </c>
      <c r="J642" s="5">
        <f>SUMIFS(base_de_dados!$T:$T,base_de_dados!$B:$B,$B642,base_de_dados!$G:$G,J$61,base_de_dados!$H:$H,$L$1,base_de_dados!$C:$C,$A642,base_de_dados!$M:$M,"&lt;=2010",base_de_dados!$O:$O,"&gt;=40543")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SUMIFS(base_de_dados!$T:$T,base_de_dados!$B:$B,$B643,base_de_dados!$G:$G,C$61,base_de_dados!$H:$H,$L$1,base_de_dados!$C:$C,$A643,base_de_dados!$M:$M,"&lt;=2010",base_de_dados!$O:$O,"&gt;=40543")</f>
        <v>0</v>
      </c>
      <c r="D643" s="5">
        <f>SUMIFS(base_de_dados!$T:$T,base_de_dados!$B:$B,$B643,base_de_dados!$G:$G,D$61,base_de_dados!$H:$H,$L$1,base_de_dados!$C:$C,$A643,base_de_dados!$M:$M,"&lt;=2010",base_de_dados!$O:$O,"&gt;=40543")</f>
        <v>0</v>
      </c>
      <c r="E643" s="5">
        <f>SUMIFS(base_de_dados!$T:$T,base_de_dados!$B:$B,$B643,base_de_dados!$G:$G,E$61,base_de_dados!$H:$H,$L$1,base_de_dados!$C:$C,$A643,base_de_dados!$M:$M,"&lt;=2010",base_de_dados!$O:$O,"&gt;=40543")</f>
        <v>0</v>
      </c>
      <c r="F643" s="5">
        <f>SUMIFS(base_de_dados!$T:$T,base_de_dados!$B:$B,$B643,base_de_dados!$G:$G,F$61,base_de_dados!$H:$H,$L$1,base_de_dados!$C:$C,$A643,base_de_dados!$M:$M,"&lt;=2010",base_de_dados!$O:$O,"&gt;=40543")</f>
        <v>0</v>
      </c>
      <c r="G643" s="5">
        <f>SUMIFS(base_de_dados!$T:$T,base_de_dados!$B:$B,$B643,base_de_dados!$G:$G,G$61,base_de_dados!$H:$H,$L$1,base_de_dados!$C:$C,$A643,base_de_dados!$M:$M,"&lt;=2010",base_de_dados!$O:$O,"&gt;=40543")</f>
        <v>0</v>
      </c>
      <c r="H643" s="5">
        <f>SUMIFS(base_de_dados!$T:$T,base_de_dados!$B:$B,$B643,base_de_dados!$G:$G,H$61,base_de_dados!$H:$H,$L$1,base_de_dados!$C:$C,$A643,base_de_dados!$M:$M,"&lt;=2010",base_de_dados!$O:$O,"&gt;=40543")</f>
        <v>0</v>
      </c>
      <c r="I643" s="5">
        <f>SUMIFS(base_de_dados!$T:$T,base_de_dados!$B:$B,$B643,base_de_dados!$G:$G,I$61,base_de_dados!$H:$H,$L$1,base_de_dados!$C:$C,$A643,base_de_dados!$M:$M,"&lt;=2010",base_de_dados!$O:$O,"&gt;=40543")</f>
        <v>0</v>
      </c>
      <c r="J643" s="5">
        <f>SUMIFS(base_de_dados!$T:$T,base_de_dados!$B:$B,$B643,base_de_dados!$G:$G,J$61,base_de_dados!$H:$H,$L$1,base_de_dados!$C:$C,$A643,base_de_dados!$M:$M,"&lt;=2010",base_de_dados!$O:$O,"&gt;=40543")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SUMIFS(base_de_dados!$T:$T,base_de_dados!$B:$B,$B644,base_de_dados!$G:$G,C$61,base_de_dados!$H:$H,$L$1,base_de_dados!$C:$C,$A644,base_de_dados!$M:$M,"&lt;=2010",base_de_dados!$O:$O,"&gt;=40543")</f>
        <v>0</v>
      </c>
      <c r="D644" s="5">
        <f>SUMIFS(base_de_dados!$T:$T,base_de_dados!$B:$B,$B644,base_de_dados!$G:$G,D$61,base_de_dados!$H:$H,$L$1,base_de_dados!$C:$C,$A644,base_de_dados!$M:$M,"&lt;=2010",base_de_dados!$O:$O,"&gt;=40543")</f>
        <v>0</v>
      </c>
      <c r="E644" s="5">
        <f>SUMIFS(base_de_dados!$T:$T,base_de_dados!$B:$B,$B644,base_de_dados!$G:$G,E$61,base_de_dados!$H:$H,$L$1,base_de_dados!$C:$C,$A644,base_de_dados!$M:$M,"&lt;=2010",base_de_dados!$O:$O,"&gt;=40543")</f>
        <v>7.165905631659056E-3</v>
      </c>
      <c r="F644" s="5">
        <f>SUMIFS(base_de_dados!$T:$T,base_de_dados!$B:$B,$B644,base_de_dados!$G:$G,F$61,base_de_dados!$H:$H,$L$1,base_de_dados!$C:$C,$A644,base_de_dados!$M:$M,"&lt;=2010",base_de_dados!$O:$O,"&gt;=40543")</f>
        <v>0</v>
      </c>
      <c r="G644" s="5">
        <f>SUMIFS(base_de_dados!$T:$T,base_de_dados!$B:$B,$B644,base_de_dados!$G:$G,G$61,base_de_dados!$H:$H,$L$1,base_de_dados!$C:$C,$A644,base_de_dados!$M:$M,"&lt;=2010",base_de_dados!$O:$O,"&gt;=40543")</f>
        <v>0</v>
      </c>
      <c r="H644" s="5">
        <f>SUMIFS(base_de_dados!$T:$T,base_de_dados!$B:$B,$B644,base_de_dados!$G:$G,H$61,base_de_dados!$H:$H,$L$1,base_de_dados!$C:$C,$A644,base_de_dados!$M:$M,"&lt;=2010",base_de_dados!$O:$O,"&gt;=40543")</f>
        <v>0</v>
      </c>
      <c r="I644" s="5">
        <f>SUMIFS(base_de_dados!$T:$T,base_de_dados!$B:$B,$B644,base_de_dados!$G:$G,I$61,base_de_dados!$H:$H,$L$1,base_de_dados!$C:$C,$A644,base_de_dados!$M:$M,"&lt;=2010",base_de_dados!$O:$O,"&gt;=40543")</f>
        <v>0</v>
      </c>
      <c r="J644" s="5">
        <f>SUMIFS(base_de_dados!$T:$T,base_de_dados!$B:$B,$B644,base_de_dados!$G:$G,J$61,base_de_dados!$H:$H,$L$1,base_de_dados!$C:$C,$A644,base_de_dados!$M:$M,"&lt;=2010",base_de_dados!$O:$O,"&gt;=40543")</f>
        <v>0</v>
      </c>
      <c r="K644" s="32">
        <f t="shared" si="14"/>
        <v>7.165905631659056E-3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SUMIFS(base_de_dados!$T:$T,base_de_dados!$B:$B,$B645,base_de_dados!$G:$G,C$61,base_de_dados!$H:$H,$L$1,base_de_dados!$C:$C,$A645,base_de_dados!$M:$M,"&lt;=2010",base_de_dados!$O:$O,"&gt;=40543")</f>
        <v>0</v>
      </c>
      <c r="D645" s="5">
        <f>SUMIFS(base_de_dados!$T:$T,base_de_dados!$B:$B,$B645,base_de_dados!$G:$G,D$61,base_de_dados!$H:$H,$L$1,base_de_dados!$C:$C,$A645,base_de_dados!$M:$M,"&lt;=2010",base_de_dados!$O:$O,"&gt;=40543")</f>
        <v>0</v>
      </c>
      <c r="E645" s="5">
        <f>SUMIFS(base_de_dados!$T:$T,base_de_dados!$B:$B,$B645,base_de_dados!$G:$G,E$61,base_de_dados!$H:$H,$L$1,base_de_dados!$C:$C,$A645,base_de_dados!$M:$M,"&lt;=2010",base_de_dados!$O:$O,"&gt;=40543")</f>
        <v>0</v>
      </c>
      <c r="F645" s="5">
        <f>SUMIFS(base_de_dados!$T:$T,base_de_dados!$B:$B,$B645,base_de_dados!$G:$G,F$61,base_de_dados!$H:$H,$L$1,base_de_dados!$C:$C,$A645,base_de_dados!$M:$M,"&lt;=2010",base_de_dados!$O:$O,"&gt;=40543")</f>
        <v>0</v>
      </c>
      <c r="G645" s="5">
        <f>SUMIFS(base_de_dados!$T:$T,base_de_dados!$B:$B,$B645,base_de_dados!$G:$G,G$61,base_de_dados!$H:$H,$L$1,base_de_dados!$C:$C,$A645,base_de_dados!$M:$M,"&lt;=2010",base_de_dados!$O:$O,"&gt;=40543")</f>
        <v>0</v>
      </c>
      <c r="H645" s="5">
        <f>SUMIFS(base_de_dados!$T:$T,base_de_dados!$B:$B,$B645,base_de_dados!$G:$G,H$61,base_de_dados!$H:$H,$L$1,base_de_dados!$C:$C,$A645,base_de_dados!$M:$M,"&lt;=2010",base_de_dados!$O:$O,"&gt;=40543")</f>
        <v>0</v>
      </c>
      <c r="I645" s="5">
        <f>SUMIFS(base_de_dados!$T:$T,base_de_dados!$B:$B,$B645,base_de_dados!$G:$G,I$61,base_de_dados!$H:$H,$L$1,base_de_dados!$C:$C,$A645,base_de_dados!$M:$M,"&lt;=2010",base_de_dados!$O:$O,"&gt;=40543")</f>
        <v>0</v>
      </c>
      <c r="J645" s="5">
        <f>SUMIFS(base_de_dados!$T:$T,base_de_dados!$B:$B,$B645,base_de_dados!$G:$G,J$61,base_de_dados!$H:$H,$L$1,base_de_dados!$C:$C,$A645,base_de_dados!$M:$M,"&lt;=2010",base_de_dados!$O:$O,"&gt;=40543")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SUMIFS(base_de_dados!$T:$T,base_de_dados!$B:$B,$B646,base_de_dados!$G:$G,C$61,base_de_dados!$H:$H,$L$1,base_de_dados!$C:$C,$A646,base_de_dados!$M:$M,"&lt;=2010",base_de_dados!$O:$O,"&gt;=40543")</f>
        <v>0</v>
      </c>
      <c r="D646" s="5">
        <f>SUMIFS(base_de_dados!$T:$T,base_de_dados!$B:$B,$B646,base_de_dados!$G:$G,D$61,base_de_dados!$H:$H,$L$1,base_de_dados!$C:$C,$A646,base_de_dados!$M:$M,"&lt;=2010",base_de_dados!$O:$O,"&gt;=40543")</f>
        <v>0</v>
      </c>
      <c r="E646" s="5">
        <f>SUMIFS(base_de_dados!$T:$T,base_de_dados!$B:$B,$B646,base_de_dados!$G:$G,E$61,base_de_dados!$H:$H,$L$1,base_de_dados!$C:$C,$A646,base_de_dados!$M:$M,"&lt;=2010",base_de_dados!$O:$O,"&gt;=40543")</f>
        <v>0</v>
      </c>
      <c r="F646" s="5">
        <f>SUMIFS(base_de_dados!$T:$T,base_de_dados!$B:$B,$B646,base_de_dados!$G:$G,F$61,base_de_dados!$H:$H,$L$1,base_de_dados!$C:$C,$A646,base_de_dados!$M:$M,"&lt;=2010",base_de_dados!$O:$O,"&gt;=40543")</f>
        <v>0</v>
      </c>
      <c r="G646" s="5">
        <f>SUMIFS(base_de_dados!$T:$T,base_de_dados!$B:$B,$B646,base_de_dados!$G:$G,G$61,base_de_dados!$H:$H,$L$1,base_de_dados!$C:$C,$A646,base_de_dados!$M:$M,"&lt;=2010",base_de_dados!$O:$O,"&gt;=40543")</f>
        <v>0</v>
      </c>
      <c r="H646" s="5">
        <f>SUMIFS(base_de_dados!$T:$T,base_de_dados!$B:$B,$B646,base_de_dados!$G:$G,H$61,base_de_dados!$H:$H,$L$1,base_de_dados!$C:$C,$A646,base_de_dados!$M:$M,"&lt;=2010",base_de_dados!$O:$O,"&gt;=40543")</f>
        <v>0</v>
      </c>
      <c r="I646" s="5">
        <f>SUMIFS(base_de_dados!$T:$T,base_de_dados!$B:$B,$B646,base_de_dados!$G:$G,I$61,base_de_dados!$H:$H,$L$1,base_de_dados!$C:$C,$A646,base_de_dados!$M:$M,"&lt;=2010",base_de_dados!$O:$O,"&gt;=40543")</f>
        <v>0</v>
      </c>
      <c r="J646" s="5">
        <f>SUMIFS(base_de_dados!$T:$T,base_de_dados!$B:$B,$B646,base_de_dados!$G:$G,J$61,base_de_dados!$H:$H,$L$1,base_de_dados!$C:$C,$A646,base_de_dados!$M:$M,"&lt;=2010",base_de_dados!$O:$O,"&gt;=40543")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SUMIFS(base_de_dados!$T:$T,base_de_dados!$B:$B,$B647,base_de_dados!$G:$G,C$61,base_de_dados!$H:$H,$L$1,base_de_dados!$C:$C,$A647,base_de_dados!$M:$M,"&lt;=2010",base_de_dados!$O:$O,"&gt;=40543")</f>
        <v>0</v>
      </c>
      <c r="D647" s="5">
        <f>SUMIFS(base_de_dados!$T:$T,base_de_dados!$B:$B,$B647,base_de_dados!$G:$G,D$61,base_de_dados!$H:$H,$L$1,base_de_dados!$C:$C,$A647,base_de_dados!$M:$M,"&lt;=2010",base_de_dados!$O:$O,"&gt;=40543")</f>
        <v>0</v>
      </c>
      <c r="E647" s="5">
        <f>SUMIFS(base_de_dados!$T:$T,base_de_dados!$B:$B,$B647,base_de_dados!$G:$G,E$61,base_de_dados!$H:$H,$L$1,base_de_dados!$C:$C,$A647,base_de_dados!$M:$M,"&lt;=2010",base_de_dados!$O:$O,"&gt;=40543")</f>
        <v>0</v>
      </c>
      <c r="F647" s="5">
        <f>SUMIFS(base_de_dados!$T:$T,base_de_dados!$B:$B,$B647,base_de_dados!$G:$G,F$61,base_de_dados!$H:$H,$L$1,base_de_dados!$C:$C,$A647,base_de_dados!$M:$M,"&lt;=2010",base_de_dados!$O:$O,"&gt;=40543")</f>
        <v>0</v>
      </c>
      <c r="G647" s="5">
        <f>SUMIFS(base_de_dados!$T:$T,base_de_dados!$B:$B,$B647,base_de_dados!$G:$G,G$61,base_de_dados!$H:$H,$L$1,base_de_dados!$C:$C,$A647,base_de_dados!$M:$M,"&lt;=2010",base_de_dados!$O:$O,"&gt;=40543")</f>
        <v>0</v>
      </c>
      <c r="H647" s="5">
        <f>SUMIFS(base_de_dados!$T:$T,base_de_dados!$B:$B,$B647,base_de_dados!$G:$G,H$61,base_de_dados!$H:$H,$L$1,base_de_dados!$C:$C,$A647,base_de_dados!$M:$M,"&lt;=2010",base_de_dados!$O:$O,"&gt;=40543")</f>
        <v>0</v>
      </c>
      <c r="I647" s="5">
        <f>SUMIFS(base_de_dados!$T:$T,base_de_dados!$B:$B,$B647,base_de_dados!$G:$G,I$61,base_de_dados!$H:$H,$L$1,base_de_dados!$C:$C,$A647,base_de_dados!$M:$M,"&lt;=2010",base_de_dados!$O:$O,"&gt;=40543")</f>
        <v>0</v>
      </c>
      <c r="J647" s="5">
        <f>SUMIFS(base_de_dados!$T:$T,base_de_dados!$B:$B,$B647,base_de_dados!$G:$G,J$61,base_de_dados!$H:$H,$L$1,base_de_dados!$C:$C,$A647,base_de_dados!$M:$M,"&lt;=2010",base_de_dados!$O:$O,"&gt;=40543")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SUMIFS(base_de_dados!$T:$T,base_de_dados!$B:$B,$B648,base_de_dados!$G:$G,C$61,base_de_dados!$H:$H,$L$1,base_de_dados!$C:$C,$A648,base_de_dados!$M:$M,"&lt;=2010",base_de_dados!$O:$O,"&gt;=40543")</f>
        <v>0</v>
      </c>
      <c r="D648" s="5">
        <f>SUMIFS(base_de_dados!$T:$T,base_de_dados!$B:$B,$B648,base_de_dados!$G:$G,D$61,base_de_dados!$H:$H,$L$1,base_de_dados!$C:$C,$A648,base_de_dados!$M:$M,"&lt;=2010",base_de_dados!$O:$O,"&gt;=40543")</f>
        <v>0</v>
      </c>
      <c r="E648" s="5">
        <f>SUMIFS(base_de_dados!$T:$T,base_de_dados!$B:$B,$B648,base_de_dados!$G:$G,E$61,base_de_dados!$H:$H,$L$1,base_de_dados!$C:$C,$A648,base_de_dados!$M:$M,"&lt;=2010",base_de_dados!$O:$O,"&gt;=40543")</f>
        <v>0</v>
      </c>
      <c r="F648" s="5">
        <f>SUMIFS(base_de_dados!$T:$T,base_de_dados!$B:$B,$B648,base_de_dados!$G:$G,F$61,base_de_dados!$H:$H,$L$1,base_de_dados!$C:$C,$A648,base_de_dados!$M:$M,"&lt;=2010",base_de_dados!$O:$O,"&gt;=40543")</f>
        <v>3.2431070205479452E-2</v>
      </c>
      <c r="G648" s="5">
        <f>SUMIFS(base_de_dados!$T:$T,base_de_dados!$B:$B,$B648,base_de_dados!$G:$G,G$61,base_de_dados!$H:$H,$L$1,base_de_dados!$C:$C,$A648,base_de_dados!$M:$M,"&lt;=2010",base_de_dados!$O:$O,"&gt;=40543")</f>
        <v>0</v>
      </c>
      <c r="H648" s="5">
        <f>SUMIFS(base_de_dados!$T:$T,base_de_dados!$B:$B,$B648,base_de_dados!$G:$G,H$61,base_de_dados!$H:$H,$L$1,base_de_dados!$C:$C,$A648,base_de_dados!$M:$M,"&lt;=2010",base_de_dados!$O:$O,"&gt;=40543")</f>
        <v>0</v>
      </c>
      <c r="I648" s="5">
        <f>SUMIFS(base_de_dados!$T:$T,base_de_dados!$B:$B,$B648,base_de_dados!$G:$G,I$61,base_de_dados!$H:$H,$L$1,base_de_dados!$C:$C,$A648,base_de_dados!$M:$M,"&lt;=2010",base_de_dados!$O:$O,"&gt;=40543")</f>
        <v>0</v>
      </c>
      <c r="J648" s="5">
        <f>SUMIFS(base_de_dados!$T:$T,base_de_dados!$B:$B,$B648,base_de_dados!$G:$G,J$61,base_de_dados!$H:$H,$L$1,base_de_dados!$C:$C,$A648,base_de_dados!$M:$M,"&lt;=2010",base_de_dados!$O:$O,"&gt;=40543")</f>
        <v>0</v>
      </c>
      <c r="K648" s="32">
        <f t="shared" si="14"/>
        <v>3.2431070205479452E-2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SUMIFS(base_de_dados!$T:$T,base_de_dados!$B:$B,$B649,base_de_dados!$G:$G,C$61,base_de_dados!$H:$H,$L$1,base_de_dados!$C:$C,$A649,base_de_dados!$M:$M,"&lt;=2010",base_de_dados!$O:$O,"&gt;=40543")</f>
        <v>0</v>
      </c>
      <c r="D649" s="5">
        <f>SUMIFS(base_de_dados!$T:$T,base_de_dados!$B:$B,$B649,base_de_dados!$G:$G,D$61,base_de_dados!$H:$H,$L$1,base_de_dados!$C:$C,$A649,base_de_dados!$M:$M,"&lt;=2010",base_de_dados!$O:$O,"&gt;=40543")</f>
        <v>0</v>
      </c>
      <c r="E649" s="5">
        <f>SUMIFS(base_de_dados!$T:$T,base_de_dados!$B:$B,$B649,base_de_dados!$G:$G,E$61,base_de_dados!$H:$H,$L$1,base_de_dados!$C:$C,$A649,base_de_dados!$M:$M,"&lt;=2010",base_de_dados!$O:$O,"&gt;=40543")</f>
        <v>0</v>
      </c>
      <c r="F649" s="5">
        <f>SUMIFS(base_de_dados!$T:$T,base_de_dados!$B:$B,$B649,base_de_dados!$G:$G,F$61,base_de_dados!$H:$H,$L$1,base_de_dados!$C:$C,$A649,base_de_dados!$M:$M,"&lt;=2010",base_de_dados!$O:$O,"&gt;=40543")</f>
        <v>0</v>
      </c>
      <c r="G649" s="5">
        <f>SUMIFS(base_de_dados!$T:$T,base_de_dados!$B:$B,$B649,base_de_dados!$G:$G,G$61,base_de_dados!$H:$H,$L$1,base_de_dados!$C:$C,$A649,base_de_dados!$M:$M,"&lt;=2010",base_de_dados!$O:$O,"&gt;=40543")</f>
        <v>0</v>
      </c>
      <c r="H649" s="5">
        <f>SUMIFS(base_de_dados!$T:$T,base_de_dados!$B:$B,$B649,base_de_dados!$G:$G,H$61,base_de_dados!$H:$H,$L$1,base_de_dados!$C:$C,$A649,base_de_dados!$M:$M,"&lt;=2010",base_de_dados!$O:$O,"&gt;=40543")</f>
        <v>0</v>
      </c>
      <c r="I649" s="5">
        <f>SUMIFS(base_de_dados!$T:$T,base_de_dados!$B:$B,$B649,base_de_dados!$G:$G,I$61,base_de_dados!$H:$H,$L$1,base_de_dados!$C:$C,$A649,base_de_dados!$M:$M,"&lt;=2010",base_de_dados!$O:$O,"&gt;=40543")</f>
        <v>0</v>
      </c>
      <c r="J649" s="5">
        <f>SUMIFS(base_de_dados!$T:$T,base_de_dados!$B:$B,$B649,base_de_dados!$G:$G,J$61,base_de_dados!$H:$H,$L$1,base_de_dados!$C:$C,$A649,base_de_dados!$M:$M,"&lt;=2010",base_de_dados!$O:$O,"&gt;=40543")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SUMIFS(base_de_dados!$T:$T,base_de_dados!$B:$B,$B650,base_de_dados!$G:$G,C$61,base_de_dados!$H:$H,$L$1,base_de_dados!$C:$C,$A650,base_de_dados!$M:$M,"&lt;=2010",base_de_dados!$O:$O,"&gt;=40543")</f>
        <v>0</v>
      </c>
      <c r="D650" s="5">
        <f>SUMIFS(base_de_dados!$T:$T,base_de_dados!$B:$B,$B650,base_de_dados!$G:$G,D$61,base_de_dados!$H:$H,$L$1,base_de_dados!$C:$C,$A650,base_de_dados!$M:$M,"&lt;=2010",base_de_dados!$O:$O,"&gt;=40543")</f>
        <v>0</v>
      </c>
      <c r="E650" s="5">
        <f>SUMIFS(base_de_dados!$T:$T,base_de_dados!$B:$B,$B650,base_de_dados!$G:$G,E$61,base_de_dados!$H:$H,$L$1,base_de_dados!$C:$C,$A650,base_de_dados!$M:$M,"&lt;=2010",base_de_dados!$O:$O,"&gt;=40543")</f>
        <v>0</v>
      </c>
      <c r="F650" s="5">
        <f>SUMIFS(base_de_dados!$T:$T,base_de_dados!$B:$B,$B650,base_de_dados!$G:$G,F$61,base_de_dados!$H:$H,$L$1,base_de_dados!$C:$C,$A650,base_de_dados!$M:$M,"&lt;=2010",base_de_dados!$O:$O,"&gt;=40543")</f>
        <v>0</v>
      </c>
      <c r="G650" s="5">
        <f>SUMIFS(base_de_dados!$T:$T,base_de_dados!$B:$B,$B650,base_de_dados!$G:$G,G$61,base_de_dados!$H:$H,$L$1,base_de_dados!$C:$C,$A650,base_de_dados!$M:$M,"&lt;=2010",base_de_dados!$O:$O,"&gt;=40543")</f>
        <v>0</v>
      </c>
      <c r="H650" s="5">
        <f>SUMIFS(base_de_dados!$T:$T,base_de_dados!$B:$B,$B650,base_de_dados!$G:$G,H$61,base_de_dados!$H:$H,$L$1,base_de_dados!$C:$C,$A650,base_de_dados!$M:$M,"&lt;=2010",base_de_dados!$O:$O,"&gt;=40543")</f>
        <v>0</v>
      </c>
      <c r="I650" s="5">
        <f>SUMIFS(base_de_dados!$T:$T,base_de_dados!$B:$B,$B650,base_de_dados!$G:$G,I$61,base_de_dados!$H:$H,$L$1,base_de_dados!$C:$C,$A650,base_de_dados!$M:$M,"&lt;=2010",base_de_dados!$O:$O,"&gt;=40543")</f>
        <v>0</v>
      </c>
      <c r="J650" s="5">
        <f>SUMIFS(base_de_dados!$T:$T,base_de_dados!$B:$B,$B650,base_de_dados!$G:$G,J$61,base_de_dados!$H:$H,$L$1,base_de_dados!$C:$C,$A650,base_de_dados!$M:$M,"&lt;=2010",base_de_dados!$O:$O,"&gt;=40543")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SUMIFS(base_de_dados!$T:$T,base_de_dados!$B:$B,$B651,base_de_dados!$G:$G,C$61,base_de_dados!$H:$H,$L$1,base_de_dados!$C:$C,$A651,base_de_dados!$M:$M,"&lt;=2010",base_de_dados!$O:$O,"&gt;=40543")</f>
        <v>0</v>
      </c>
      <c r="D651" s="5">
        <f>SUMIFS(base_de_dados!$T:$T,base_de_dados!$B:$B,$B651,base_de_dados!$G:$G,D$61,base_de_dados!$H:$H,$L$1,base_de_dados!$C:$C,$A651,base_de_dados!$M:$M,"&lt;=2010",base_de_dados!$O:$O,"&gt;=40543")</f>
        <v>0</v>
      </c>
      <c r="E651" s="5">
        <f>SUMIFS(base_de_dados!$T:$T,base_de_dados!$B:$B,$B651,base_de_dados!$G:$G,E$61,base_de_dados!$H:$H,$L$1,base_de_dados!$C:$C,$A651,base_de_dados!$M:$M,"&lt;=2010",base_de_dados!$O:$O,"&gt;=40543")</f>
        <v>0</v>
      </c>
      <c r="F651" s="5">
        <f>SUMIFS(base_de_dados!$T:$T,base_de_dados!$B:$B,$B651,base_de_dados!$G:$G,F$61,base_de_dados!$H:$H,$L$1,base_de_dados!$C:$C,$A651,base_de_dados!$M:$M,"&lt;=2010",base_de_dados!$O:$O,"&gt;=40543")</f>
        <v>0</v>
      </c>
      <c r="G651" s="5">
        <f>SUMIFS(base_de_dados!$T:$T,base_de_dados!$B:$B,$B651,base_de_dados!$G:$G,G$61,base_de_dados!$H:$H,$L$1,base_de_dados!$C:$C,$A651,base_de_dados!$M:$M,"&lt;=2010",base_de_dados!$O:$O,"&gt;=40543")</f>
        <v>0</v>
      </c>
      <c r="H651" s="5">
        <f>SUMIFS(base_de_dados!$T:$T,base_de_dados!$B:$B,$B651,base_de_dados!$G:$G,H$61,base_de_dados!$H:$H,$L$1,base_de_dados!$C:$C,$A651,base_de_dados!$M:$M,"&lt;=2010",base_de_dados!$O:$O,"&gt;=40543")</f>
        <v>0</v>
      </c>
      <c r="I651" s="5">
        <f>SUMIFS(base_de_dados!$T:$T,base_de_dados!$B:$B,$B651,base_de_dados!$G:$G,I$61,base_de_dados!$H:$H,$L$1,base_de_dados!$C:$C,$A651,base_de_dados!$M:$M,"&lt;=2010",base_de_dados!$O:$O,"&gt;=40543")</f>
        <v>0</v>
      </c>
      <c r="J651" s="5">
        <f>SUMIFS(base_de_dados!$T:$T,base_de_dados!$B:$B,$B651,base_de_dados!$G:$G,J$61,base_de_dados!$H:$H,$L$1,base_de_dados!$C:$C,$A651,base_de_dados!$M:$M,"&lt;=2010",base_de_dados!$O:$O,"&gt;=40543")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SUMIFS(base_de_dados!$T:$T,base_de_dados!$B:$B,$B652,base_de_dados!$G:$G,C$61,base_de_dados!$H:$H,$L$1,base_de_dados!$C:$C,$A652,base_de_dados!$M:$M,"&lt;=2010",base_de_dados!$O:$O,"&gt;=40543")</f>
        <v>0</v>
      </c>
      <c r="D652" s="5">
        <f>SUMIFS(base_de_dados!$T:$T,base_de_dados!$B:$B,$B652,base_de_dados!$G:$G,D$61,base_de_dados!$H:$H,$L$1,base_de_dados!$C:$C,$A652,base_de_dados!$M:$M,"&lt;=2010",base_de_dados!$O:$O,"&gt;=40543")</f>
        <v>0</v>
      </c>
      <c r="E652" s="5">
        <f>SUMIFS(base_de_dados!$T:$T,base_de_dados!$B:$B,$B652,base_de_dados!$G:$G,E$61,base_de_dados!$H:$H,$L$1,base_de_dados!$C:$C,$A652,base_de_dados!$M:$M,"&lt;=2010",base_de_dados!$O:$O,"&gt;=40543")</f>
        <v>0</v>
      </c>
      <c r="F652" s="5">
        <f>SUMIFS(base_de_dados!$T:$T,base_de_dados!$B:$B,$B652,base_de_dados!$G:$G,F$61,base_de_dados!$H:$H,$L$1,base_de_dados!$C:$C,$A652,base_de_dados!$M:$M,"&lt;=2010",base_de_dados!$O:$O,"&gt;=40543")</f>
        <v>0</v>
      </c>
      <c r="G652" s="5">
        <f>SUMIFS(base_de_dados!$T:$T,base_de_dados!$B:$B,$B652,base_de_dados!$G:$G,G$61,base_de_dados!$H:$H,$L$1,base_de_dados!$C:$C,$A652,base_de_dados!$M:$M,"&lt;=2010",base_de_dados!$O:$O,"&gt;=40543")</f>
        <v>0</v>
      </c>
      <c r="H652" s="5">
        <f>SUMIFS(base_de_dados!$T:$T,base_de_dados!$B:$B,$B652,base_de_dados!$G:$G,H$61,base_de_dados!$H:$H,$L$1,base_de_dados!$C:$C,$A652,base_de_dados!$M:$M,"&lt;=2010",base_de_dados!$O:$O,"&gt;=40543")</f>
        <v>0</v>
      </c>
      <c r="I652" s="5">
        <f>SUMIFS(base_de_dados!$T:$T,base_de_dados!$B:$B,$B652,base_de_dados!$G:$G,I$61,base_de_dados!$H:$H,$L$1,base_de_dados!$C:$C,$A652,base_de_dados!$M:$M,"&lt;=2010",base_de_dados!$O:$O,"&gt;=40543")</f>
        <v>0</v>
      </c>
      <c r="J652" s="5">
        <f>SUMIFS(base_de_dados!$T:$T,base_de_dados!$B:$B,$B652,base_de_dados!$G:$G,J$61,base_de_dados!$H:$H,$L$1,base_de_dados!$C:$C,$A652,base_de_dados!$M:$M,"&lt;=2010",base_de_dados!$O:$O,"&gt;=40543")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SUMIFS(base_de_dados!$T:$T,base_de_dados!$B:$B,$B653,base_de_dados!$G:$G,C$61,base_de_dados!$H:$H,$L$1,base_de_dados!$C:$C,$A653,base_de_dados!$M:$M,"&lt;=2010",base_de_dados!$O:$O,"&gt;=40543")</f>
        <v>0</v>
      </c>
      <c r="D653" s="5">
        <f>SUMIFS(base_de_dados!$T:$T,base_de_dados!$B:$B,$B653,base_de_dados!$G:$G,D$61,base_de_dados!$H:$H,$L$1,base_de_dados!$C:$C,$A653,base_de_dados!$M:$M,"&lt;=2010",base_de_dados!$O:$O,"&gt;=40543")</f>
        <v>0</v>
      </c>
      <c r="E653" s="5">
        <f>SUMIFS(base_de_dados!$T:$T,base_de_dados!$B:$B,$B653,base_de_dados!$G:$G,E$61,base_de_dados!$H:$H,$L$1,base_de_dados!$C:$C,$A653,base_de_dados!$M:$M,"&lt;=2010",base_de_dados!$O:$O,"&gt;=40543")</f>
        <v>0</v>
      </c>
      <c r="F653" s="5">
        <f>SUMIFS(base_de_dados!$T:$T,base_de_dados!$B:$B,$B653,base_de_dados!$G:$G,F$61,base_de_dados!$H:$H,$L$1,base_de_dados!$C:$C,$A653,base_de_dados!$M:$M,"&lt;=2010",base_de_dados!$O:$O,"&gt;=40543")</f>
        <v>0</v>
      </c>
      <c r="G653" s="5">
        <f>SUMIFS(base_de_dados!$T:$T,base_de_dados!$B:$B,$B653,base_de_dados!$G:$G,G$61,base_de_dados!$H:$H,$L$1,base_de_dados!$C:$C,$A653,base_de_dados!$M:$M,"&lt;=2010",base_de_dados!$O:$O,"&gt;=40543")</f>
        <v>0</v>
      </c>
      <c r="H653" s="5">
        <f>SUMIFS(base_de_dados!$T:$T,base_de_dados!$B:$B,$B653,base_de_dados!$G:$G,H$61,base_de_dados!$H:$H,$L$1,base_de_dados!$C:$C,$A653,base_de_dados!$M:$M,"&lt;=2010",base_de_dados!$O:$O,"&gt;=40543")</f>
        <v>0</v>
      </c>
      <c r="I653" s="5">
        <f>SUMIFS(base_de_dados!$T:$T,base_de_dados!$B:$B,$B653,base_de_dados!$G:$G,I$61,base_de_dados!$H:$H,$L$1,base_de_dados!$C:$C,$A653,base_de_dados!$M:$M,"&lt;=2010",base_de_dados!$O:$O,"&gt;=40543")</f>
        <v>0</v>
      </c>
      <c r="J653" s="5">
        <f>SUMIFS(base_de_dados!$T:$T,base_de_dados!$B:$B,$B653,base_de_dados!$G:$G,J$61,base_de_dados!$H:$H,$L$1,base_de_dados!$C:$C,$A653,base_de_dados!$M:$M,"&lt;=2010",base_de_dados!$O:$O,"&gt;=40543")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SUMIFS(base_de_dados!$T:$T,base_de_dados!$B:$B,$B654,base_de_dados!$G:$G,C$61,base_de_dados!$H:$H,$L$1,base_de_dados!$C:$C,$A654,base_de_dados!$M:$M,"&lt;=2010",base_de_dados!$O:$O,"&gt;=40543")</f>
        <v>0</v>
      </c>
      <c r="D654" s="5">
        <f>SUMIFS(base_de_dados!$T:$T,base_de_dados!$B:$B,$B654,base_de_dados!$G:$G,D$61,base_de_dados!$H:$H,$L$1,base_de_dados!$C:$C,$A654,base_de_dados!$M:$M,"&lt;=2010",base_de_dados!$O:$O,"&gt;=40543")</f>
        <v>0</v>
      </c>
      <c r="E654" s="5">
        <f>SUMIFS(base_de_dados!$T:$T,base_de_dados!$B:$B,$B654,base_de_dados!$G:$G,E$61,base_de_dados!$H:$H,$L$1,base_de_dados!$C:$C,$A654,base_de_dados!$M:$M,"&lt;=2010",base_de_dados!$O:$O,"&gt;=40543")</f>
        <v>0</v>
      </c>
      <c r="F654" s="5">
        <f>SUMIFS(base_de_dados!$T:$T,base_de_dados!$B:$B,$B654,base_de_dados!$G:$G,F$61,base_de_dados!$H:$H,$L$1,base_de_dados!$C:$C,$A654,base_de_dados!$M:$M,"&lt;=2010",base_de_dados!$O:$O,"&gt;=40543")</f>
        <v>0</v>
      </c>
      <c r="G654" s="5">
        <f>SUMIFS(base_de_dados!$T:$T,base_de_dados!$B:$B,$B654,base_de_dados!$G:$G,G$61,base_de_dados!$H:$H,$L$1,base_de_dados!$C:$C,$A654,base_de_dados!$M:$M,"&lt;=2010",base_de_dados!$O:$O,"&gt;=40543")</f>
        <v>0</v>
      </c>
      <c r="H654" s="5">
        <f>SUMIFS(base_de_dados!$T:$T,base_de_dados!$B:$B,$B654,base_de_dados!$G:$G,H$61,base_de_dados!$H:$H,$L$1,base_de_dados!$C:$C,$A654,base_de_dados!$M:$M,"&lt;=2010",base_de_dados!$O:$O,"&gt;=40543")</f>
        <v>0</v>
      </c>
      <c r="I654" s="5">
        <f>SUMIFS(base_de_dados!$T:$T,base_de_dados!$B:$B,$B654,base_de_dados!$G:$G,I$61,base_de_dados!$H:$H,$L$1,base_de_dados!$C:$C,$A654,base_de_dados!$M:$M,"&lt;=2010",base_de_dados!$O:$O,"&gt;=40543")</f>
        <v>0</v>
      </c>
      <c r="J654" s="5">
        <f>SUMIFS(base_de_dados!$T:$T,base_de_dados!$B:$B,$B654,base_de_dados!$G:$G,J$61,base_de_dados!$H:$H,$L$1,base_de_dados!$C:$C,$A654,base_de_dados!$M:$M,"&lt;=2010",base_de_dados!$O:$O,"&gt;=40543")</f>
        <v>0</v>
      </c>
      <c r="K654" s="32">
        <f t="shared" si="14"/>
        <v>0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SUMIFS(base_de_dados!$T:$T,base_de_dados!$B:$B,$B655,base_de_dados!$G:$G,C$61,base_de_dados!$H:$H,$L$1,base_de_dados!$C:$C,$A655,base_de_dados!$M:$M,"&lt;=2010",base_de_dados!$O:$O,"&gt;=40543")</f>
        <v>0</v>
      </c>
      <c r="D655" s="5">
        <f>SUMIFS(base_de_dados!$T:$T,base_de_dados!$B:$B,$B655,base_de_dados!$G:$G,D$61,base_de_dados!$H:$H,$L$1,base_de_dados!$C:$C,$A655,base_de_dados!$M:$M,"&lt;=2010",base_de_dados!$O:$O,"&gt;=40543")</f>
        <v>0</v>
      </c>
      <c r="E655" s="5">
        <f>SUMIFS(base_de_dados!$T:$T,base_de_dados!$B:$B,$B655,base_de_dados!$G:$G,E$61,base_de_dados!$H:$H,$L$1,base_de_dados!$C:$C,$A655,base_de_dados!$M:$M,"&lt;=2010",base_de_dados!$O:$O,"&gt;=40543")</f>
        <v>0</v>
      </c>
      <c r="F655" s="5">
        <f>SUMIFS(base_de_dados!$T:$T,base_de_dados!$B:$B,$B655,base_de_dados!$G:$G,F$61,base_de_dados!$H:$H,$L$1,base_de_dados!$C:$C,$A655,base_de_dados!$M:$M,"&lt;=2010",base_de_dados!$O:$O,"&gt;=40543")</f>
        <v>0</v>
      </c>
      <c r="G655" s="5">
        <f>SUMIFS(base_de_dados!$T:$T,base_de_dados!$B:$B,$B655,base_de_dados!$G:$G,G$61,base_de_dados!$H:$H,$L$1,base_de_dados!$C:$C,$A655,base_de_dados!$M:$M,"&lt;=2010",base_de_dados!$O:$O,"&gt;=40543")</f>
        <v>0</v>
      </c>
      <c r="H655" s="5">
        <f>SUMIFS(base_de_dados!$T:$T,base_de_dados!$B:$B,$B655,base_de_dados!$G:$G,H$61,base_de_dados!$H:$H,$L$1,base_de_dados!$C:$C,$A655,base_de_dados!$M:$M,"&lt;=2010",base_de_dados!$O:$O,"&gt;=40543")</f>
        <v>0</v>
      </c>
      <c r="I655" s="5">
        <f>SUMIFS(base_de_dados!$T:$T,base_de_dados!$B:$B,$B655,base_de_dados!$G:$G,I$61,base_de_dados!$H:$H,$L$1,base_de_dados!$C:$C,$A655,base_de_dados!$M:$M,"&lt;=2010",base_de_dados!$O:$O,"&gt;=40543")</f>
        <v>0</v>
      </c>
      <c r="J655" s="5">
        <f>SUMIFS(base_de_dados!$T:$T,base_de_dados!$B:$B,$B655,base_de_dados!$G:$G,J$61,base_de_dados!$H:$H,$L$1,base_de_dados!$C:$C,$A655,base_de_dados!$M:$M,"&lt;=2010",base_de_dados!$O:$O,"&gt;=40543")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SUMIFS(base_de_dados!$T:$T,base_de_dados!$B:$B,$B656,base_de_dados!$G:$G,C$61,base_de_dados!$H:$H,$L$1,base_de_dados!$C:$C,$A656,base_de_dados!$M:$M,"&lt;=2010",base_de_dados!$O:$O,"&gt;=40543")</f>
        <v>0</v>
      </c>
      <c r="D656" s="5">
        <f>SUMIFS(base_de_dados!$T:$T,base_de_dados!$B:$B,$B656,base_de_dados!$G:$G,D$61,base_de_dados!$H:$H,$L$1,base_de_dados!$C:$C,$A656,base_de_dados!$M:$M,"&lt;=2010",base_de_dados!$O:$O,"&gt;=40543")</f>
        <v>0</v>
      </c>
      <c r="E656" s="5">
        <f>SUMIFS(base_de_dados!$T:$T,base_de_dados!$B:$B,$B656,base_de_dados!$G:$G,E$61,base_de_dados!$H:$H,$L$1,base_de_dados!$C:$C,$A656,base_de_dados!$M:$M,"&lt;=2010",base_de_dados!$O:$O,"&gt;=40543")</f>
        <v>0</v>
      </c>
      <c r="F656" s="5">
        <f>SUMIFS(base_de_dados!$T:$T,base_de_dados!$B:$B,$B656,base_de_dados!$G:$G,F$61,base_de_dados!$H:$H,$L$1,base_de_dados!$C:$C,$A656,base_de_dados!$M:$M,"&lt;=2010",base_de_dados!$O:$O,"&gt;=40543")</f>
        <v>0</v>
      </c>
      <c r="G656" s="5">
        <f>SUMIFS(base_de_dados!$T:$T,base_de_dados!$B:$B,$B656,base_de_dados!$G:$G,G$61,base_de_dados!$H:$H,$L$1,base_de_dados!$C:$C,$A656,base_de_dados!$M:$M,"&lt;=2010",base_de_dados!$O:$O,"&gt;=40543")</f>
        <v>0</v>
      </c>
      <c r="H656" s="5">
        <f>SUMIFS(base_de_dados!$T:$T,base_de_dados!$B:$B,$B656,base_de_dados!$G:$G,H$61,base_de_dados!$H:$H,$L$1,base_de_dados!$C:$C,$A656,base_de_dados!$M:$M,"&lt;=2010",base_de_dados!$O:$O,"&gt;=40543")</f>
        <v>0</v>
      </c>
      <c r="I656" s="5">
        <f>SUMIFS(base_de_dados!$T:$T,base_de_dados!$B:$B,$B656,base_de_dados!$G:$G,I$61,base_de_dados!$H:$H,$L$1,base_de_dados!$C:$C,$A656,base_de_dados!$M:$M,"&lt;=2010",base_de_dados!$O:$O,"&gt;=40543")</f>
        <v>0</v>
      </c>
      <c r="J656" s="5">
        <f>SUMIFS(base_de_dados!$T:$T,base_de_dados!$B:$B,$B656,base_de_dados!$G:$G,J$61,base_de_dados!$H:$H,$L$1,base_de_dados!$C:$C,$A656,base_de_dados!$M:$M,"&lt;=2010",base_de_dados!$O:$O,"&gt;=40543")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SUMIFS(base_de_dados!$T:$T,base_de_dados!$B:$B,$B657,base_de_dados!$G:$G,C$61,base_de_dados!$H:$H,$L$1,base_de_dados!$C:$C,$A657,base_de_dados!$M:$M,"&lt;=2010",base_de_dados!$O:$O,"&gt;=40543")</f>
        <v>0</v>
      </c>
      <c r="D657" s="5">
        <f>SUMIFS(base_de_dados!$T:$T,base_de_dados!$B:$B,$B657,base_de_dados!$G:$G,D$61,base_de_dados!$H:$H,$L$1,base_de_dados!$C:$C,$A657,base_de_dados!$M:$M,"&lt;=2010",base_de_dados!$O:$O,"&gt;=40543")</f>
        <v>0</v>
      </c>
      <c r="E657" s="5">
        <f>SUMIFS(base_de_dados!$T:$T,base_de_dados!$B:$B,$B657,base_de_dados!$G:$G,E$61,base_de_dados!$H:$H,$L$1,base_de_dados!$C:$C,$A657,base_de_dados!$M:$M,"&lt;=2010",base_de_dados!$O:$O,"&gt;=40543")</f>
        <v>5.3265347539320149E-3</v>
      </c>
      <c r="F657" s="5">
        <f>SUMIFS(base_de_dados!$T:$T,base_de_dados!$B:$B,$B657,base_de_dados!$G:$G,F$61,base_de_dados!$H:$H,$L$1,base_de_dados!$C:$C,$A657,base_de_dados!$M:$M,"&lt;=2010",base_de_dados!$O:$O,"&gt;=40543")</f>
        <v>0.10887125824454591</v>
      </c>
      <c r="G657" s="5">
        <f>SUMIFS(base_de_dados!$T:$T,base_de_dados!$B:$B,$B657,base_de_dados!$G:$G,G$61,base_de_dados!$H:$H,$L$1,base_de_dados!$C:$C,$A657,base_de_dados!$M:$M,"&lt;=2010",base_de_dados!$O:$O,"&gt;=40543")</f>
        <v>0</v>
      </c>
      <c r="H657" s="5">
        <f>SUMIFS(base_de_dados!$T:$T,base_de_dados!$B:$B,$B657,base_de_dados!$G:$G,H$61,base_de_dados!$H:$H,$L$1,base_de_dados!$C:$C,$A657,base_de_dados!$M:$M,"&lt;=2010",base_de_dados!$O:$O,"&gt;=40543")</f>
        <v>0</v>
      </c>
      <c r="I657" s="5">
        <f>SUMIFS(base_de_dados!$T:$T,base_de_dados!$B:$B,$B657,base_de_dados!$G:$G,I$61,base_de_dados!$H:$H,$L$1,base_de_dados!$C:$C,$A657,base_de_dados!$M:$M,"&lt;=2010",base_de_dados!$O:$O,"&gt;=40543")</f>
        <v>0</v>
      </c>
      <c r="J657" s="5">
        <f>SUMIFS(base_de_dados!$T:$T,base_de_dados!$B:$B,$B657,base_de_dados!$G:$G,J$61,base_de_dados!$H:$H,$L$1,base_de_dados!$C:$C,$A657,base_de_dados!$M:$M,"&lt;=2010",base_de_dados!$O:$O,"&gt;=40543")</f>
        <v>0</v>
      </c>
      <c r="K657" s="32">
        <f t="shared" si="14"/>
        <v>0.11419779299847793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SUMIFS(base_de_dados!$T:$T,base_de_dados!$B:$B,$B658,base_de_dados!$G:$G,C$61,base_de_dados!$H:$H,$L$1,base_de_dados!$C:$C,$A658,base_de_dados!$M:$M,"&lt;=2010",base_de_dados!$O:$O,"&gt;=40543")</f>
        <v>0</v>
      </c>
      <c r="D658" s="5">
        <f>SUMIFS(base_de_dados!$T:$T,base_de_dados!$B:$B,$B658,base_de_dados!$G:$G,D$61,base_de_dados!$H:$H,$L$1,base_de_dados!$C:$C,$A658,base_de_dados!$M:$M,"&lt;=2010",base_de_dados!$O:$O,"&gt;=40543")</f>
        <v>0</v>
      </c>
      <c r="E658" s="5">
        <f>SUMIFS(base_de_dados!$T:$T,base_de_dados!$B:$B,$B658,base_de_dados!$G:$G,E$61,base_de_dados!$H:$H,$L$1,base_de_dados!$C:$C,$A658,base_de_dados!$M:$M,"&lt;=2010",base_de_dados!$O:$O,"&gt;=40543")</f>
        <v>0</v>
      </c>
      <c r="F658" s="5">
        <f>SUMIFS(base_de_dados!$T:$T,base_de_dados!$B:$B,$B658,base_de_dados!$G:$G,F$61,base_de_dados!$H:$H,$L$1,base_de_dados!$C:$C,$A658,base_de_dados!$M:$M,"&lt;=2010",base_de_dados!$O:$O,"&gt;=40543")</f>
        <v>0</v>
      </c>
      <c r="G658" s="5">
        <f>SUMIFS(base_de_dados!$T:$T,base_de_dados!$B:$B,$B658,base_de_dados!$G:$G,G$61,base_de_dados!$H:$H,$L$1,base_de_dados!$C:$C,$A658,base_de_dados!$M:$M,"&lt;=2010",base_de_dados!$O:$O,"&gt;=40543")</f>
        <v>0</v>
      </c>
      <c r="H658" s="5">
        <f>SUMIFS(base_de_dados!$T:$T,base_de_dados!$B:$B,$B658,base_de_dados!$G:$G,H$61,base_de_dados!$H:$H,$L$1,base_de_dados!$C:$C,$A658,base_de_dados!$M:$M,"&lt;=2010",base_de_dados!$O:$O,"&gt;=40543")</f>
        <v>0</v>
      </c>
      <c r="I658" s="5">
        <f>SUMIFS(base_de_dados!$T:$T,base_de_dados!$B:$B,$B658,base_de_dados!$G:$G,I$61,base_de_dados!$H:$H,$L$1,base_de_dados!$C:$C,$A658,base_de_dados!$M:$M,"&lt;=2010",base_de_dados!$O:$O,"&gt;=40543")</f>
        <v>0</v>
      </c>
      <c r="J658" s="5">
        <f>SUMIFS(base_de_dados!$T:$T,base_de_dados!$B:$B,$B658,base_de_dados!$G:$G,J$61,base_de_dados!$H:$H,$L$1,base_de_dados!$C:$C,$A658,base_de_dados!$M:$M,"&lt;=2010",base_de_dados!$O:$O,"&gt;=40543")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SUMIFS(base_de_dados!$T:$T,base_de_dados!$B:$B,$B659,base_de_dados!$G:$G,C$61,base_de_dados!$H:$H,$L$1,base_de_dados!$C:$C,$A659,base_de_dados!$M:$M,"&lt;=2010",base_de_dados!$O:$O,"&gt;=40543")</f>
        <v>0</v>
      </c>
      <c r="D659" s="5">
        <f>SUMIFS(base_de_dados!$T:$T,base_de_dados!$B:$B,$B659,base_de_dados!$G:$G,D$61,base_de_dados!$H:$H,$L$1,base_de_dados!$C:$C,$A659,base_de_dados!$M:$M,"&lt;=2010",base_de_dados!$O:$O,"&gt;=40543")</f>
        <v>0</v>
      </c>
      <c r="E659" s="5">
        <f>SUMIFS(base_de_dados!$T:$T,base_de_dados!$B:$B,$B659,base_de_dados!$G:$G,E$61,base_de_dados!$H:$H,$L$1,base_de_dados!$C:$C,$A659,base_de_dados!$M:$M,"&lt;=2010",base_de_dados!$O:$O,"&gt;=40543")</f>
        <v>0</v>
      </c>
      <c r="F659" s="5">
        <f>SUMIFS(base_de_dados!$T:$T,base_de_dados!$B:$B,$B659,base_de_dados!$G:$G,F$61,base_de_dados!$H:$H,$L$1,base_de_dados!$C:$C,$A659,base_de_dados!$M:$M,"&lt;=2010",base_de_dados!$O:$O,"&gt;=40543")</f>
        <v>0</v>
      </c>
      <c r="G659" s="5">
        <f>SUMIFS(base_de_dados!$T:$T,base_de_dados!$B:$B,$B659,base_de_dados!$G:$G,G$61,base_de_dados!$H:$H,$L$1,base_de_dados!$C:$C,$A659,base_de_dados!$M:$M,"&lt;=2010",base_de_dados!$O:$O,"&gt;=40543")</f>
        <v>0</v>
      </c>
      <c r="H659" s="5">
        <f>SUMIFS(base_de_dados!$T:$T,base_de_dados!$B:$B,$B659,base_de_dados!$G:$G,H$61,base_de_dados!$H:$H,$L$1,base_de_dados!$C:$C,$A659,base_de_dados!$M:$M,"&lt;=2010",base_de_dados!$O:$O,"&gt;=40543")</f>
        <v>0</v>
      </c>
      <c r="I659" s="5">
        <f>SUMIFS(base_de_dados!$T:$T,base_de_dados!$B:$B,$B659,base_de_dados!$G:$G,I$61,base_de_dados!$H:$H,$L$1,base_de_dados!$C:$C,$A659,base_de_dados!$M:$M,"&lt;=2010",base_de_dados!$O:$O,"&gt;=40543")</f>
        <v>0</v>
      </c>
      <c r="J659" s="5">
        <f>SUMIFS(base_de_dados!$T:$T,base_de_dados!$B:$B,$B659,base_de_dados!$G:$G,J$61,base_de_dados!$H:$H,$L$1,base_de_dados!$C:$C,$A659,base_de_dados!$M:$M,"&lt;=2010",base_de_dados!$O:$O,"&gt;=40543")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SUMIFS(base_de_dados!$T:$T,base_de_dados!$B:$B,$B660,base_de_dados!$G:$G,C$61,base_de_dados!$H:$H,$L$1,base_de_dados!$C:$C,$A660,base_de_dados!$M:$M,"&lt;=2010",base_de_dados!$O:$O,"&gt;=40543")</f>
        <v>0</v>
      </c>
      <c r="D660" s="5">
        <f>SUMIFS(base_de_dados!$T:$T,base_de_dados!$B:$B,$B660,base_de_dados!$G:$G,D$61,base_de_dados!$H:$H,$L$1,base_de_dados!$C:$C,$A660,base_de_dados!$M:$M,"&lt;=2010",base_de_dados!$O:$O,"&gt;=40543")</f>
        <v>0.18618721461187215</v>
      </c>
      <c r="E660" s="5">
        <f>SUMIFS(base_de_dados!$T:$T,base_de_dados!$B:$B,$B660,base_de_dados!$G:$G,E$61,base_de_dados!$H:$H,$L$1,base_de_dados!$C:$C,$A660,base_de_dados!$M:$M,"&lt;=2010",base_de_dados!$O:$O,"&gt;=40543")</f>
        <v>4.7564687975646877E-4</v>
      </c>
      <c r="F660" s="5">
        <f>SUMIFS(base_de_dados!$T:$T,base_de_dados!$B:$B,$B660,base_de_dados!$G:$G,F$61,base_de_dados!$H:$H,$L$1,base_de_dados!$C:$C,$A660,base_de_dados!$M:$M,"&lt;=2010",base_de_dados!$O:$O,"&gt;=40543")</f>
        <v>0</v>
      </c>
      <c r="G660" s="5">
        <f>SUMIFS(base_de_dados!$T:$T,base_de_dados!$B:$B,$B660,base_de_dados!$G:$G,G$61,base_de_dados!$H:$H,$L$1,base_de_dados!$C:$C,$A660,base_de_dados!$M:$M,"&lt;=2010",base_de_dados!$O:$O,"&gt;=40543")</f>
        <v>0</v>
      </c>
      <c r="H660" s="5">
        <f>SUMIFS(base_de_dados!$T:$T,base_de_dados!$B:$B,$B660,base_de_dados!$G:$G,H$61,base_de_dados!$H:$H,$L$1,base_de_dados!$C:$C,$A660,base_de_dados!$M:$M,"&lt;=2010",base_de_dados!$O:$O,"&gt;=40543")</f>
        <v>0</v>
      </c>
      <c r="I660" s="5">
        <f>SUMIFS(base_de_dados!$T:$T,base_de_dados!$B:$B,$B660,base_de_dados!$G:$G,I$61,base_de_dados!$H:$H,$L$1,base_de_dados!$C:$C,$A660,base_de_dados!$M:$M,"&lt;=2010",base_de_dados!$O:$O,"&gt;=40543")</f>
        <v>0</v>
      </c>
      <c r="J660" s="5">
        <f>SUMIFS(base_de_dados!$T:$T,base_de_dados!$B:$B,$B660,base_de_dados!$G:$G,J$61,base_de_dados!$H:$H,$L$1,base_de_dados!$C:$C,$A660,base_de_dados!$M:$M,"&lt;=2010",base_de_dados!$O:$O,"&gt;=40543")</f>
        <v>0</v>
      </c>
      <c r="K660" s="32">
        <f t="shared" si="14"/>
        <v>0.18666286149162861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SUMIFS(base_de_dados!$T:$T,base_de_dados!$B:$B,$B661,base_de_dados!$G:$G,C$61,base_de_dados!$H:$H,$L$1,base_de_dados!$C:$C,$A661,base_de_dados!$M:$M,"&lt;=2010",base_de_dados!$O:$O,"&gt;=40543")</f>
        <v>0</v>
      </c>
      <c r="D661" s="5">
        <f>SUMIFS(base_de_dados!$T:$T,base_de_dados!$B:$B,$B661,base_de_dados!$G:$G,D$61,base_de_dados!$H:$H,$L$1,base_de_dados!$C:$C,$A661,base_de_dados!$M:$M,"&lt;=2010",base_de_dados!$O:$O,"&gt;=40543")</f>
        <v>0</v>
      </c>
      <c r="E661" s="5">
        <f>SUMIFS(base_de_dados!$T:$T,base_de_dados!$B:$B,$B661,base_de_dados!$G:$G,E$61,base_de_dados!$H:$H,$L$1,base_de_dados!$C:$C,$A661,base_de_dados!$M:$M,"&lt;=2010",base_de_dados!$O:$O,"&gt;=40543")</f>
        <v>0</v>
      </c>
      <c r="F661" s="5">
        <f>SUMIFS(base_de_dados!$T:$T,base_de_dados!$B:$B,$B661,base_de_dados!$G:$G,F$61,base_de_dados!$H:$H,$L$1,base_de_dados!$C:$C,$A661,base_de_dados!$M:$M,"&lt;=2010",base_de_dados!$O:$O,"&gt;=40543")</f>
        <v>0</v>
      </c>
      <c r="G661" s="5">
        <f>SUMIFS(base_de_dados!$T:$T,base_de_dados!$B:$B,$B661,base_de_dados!$G:$G,G$61,base_de_dados!$H:$H,$L$1,base_de_dados!$C:$C,$A661,base_de_dados!$M:$M,"&lt;=2010",base_de_dados!$O:$O,"&gt;=40543")</f>
        <v>0</v>
      </c>
      <c r="H661" s="5">
        <f>SUMIFS(base_de_dados!$T:$T,base_de_dados!$B:$B,$B661,base_de_dados!$G:$G,H$61,base_de_dados!$H:$H,$L$1,base_de_dados!$C:$C,$A661,base_de_dados!$M:$M,"&lt;=2010",base_de_dados!$O:$O,"&gt;=40543")</f>
        <v>0</v>
      </c>
      <c r="I661" s="5">
        <f>SUMIFS(base_de_dados!$T:$T,base_de_dados!$B:$B,$B661,base_de_dados!$G:$G,I$61,base_de_dados!$H:$H,$L$1,base_de_dados!$C:$C,$A661,base_de_dados!$M:$M,"&lt;=2010",base_de_dados!$O:$O,"&gt;=40543")</f>
        <v>0</v>
      </c>
      <c r="J661" s="5">
        <f>SUMIFS(base_de_dados!$T:$T,base_de_dados!$B:$B,$B661,base_de_dados!$G:$G,J$61,base_de_dados!$H:$H,$L$1,base_de_dados!$C:$C,$A661,base_de_dados!$M:$M,"&lt;=2010",base_de_dados!$O:$O,"&gt;=40543")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SUMIFS(base_de_dados!$T:$T,base_de_dados!$B:$B,$B662,base_de_dados!$G:$G,C$61,base_de_dados!$H:$H,$L$1,base_de_dados!$C:$C,$A662,base_de_dados!$M:$M,"&lt;=2010",base_de_dados!$O:$O,"&gt;=40543")</f>
        <v>0</v>
      </c>
      <c r="D662" s="5">
        <f>SUMIFS(base_de_dados!$T:$T,base_de_dados!$B:$B,$B662,base_de_dados!$G:$G,D$61,base_de_dados!$H:$H,$L$1,base_de_dados!$C:$C,$A662,base_de_dados!$M:$M,"&lt;=2010",base_de_dados!$O:$O,"&gt;=40543")</f>
        <v>0</v>
      </c>
      <c r="E662" s="5">
        <f>SUMIFS(base_de_dados!$T:$T,base_de_dados!$B:$B,$B662,base_de_dados!$G:$G,E$61,base_de_dados!$H:$H,$L$1,base_de_dados!$C:$C,$A662,base_de_dados!$M:$M,"&lt;=2010",base_de_dados!$O:$O,"&gt;=40543")</f>
        <v>0</v>
      </c>
      <c r="F662" s="5">
        <f>SUMIFS(base_de_dados!$T:$T,base_de_dados!$B:$B,$B662,base_de_dados!$G:$G,F$61,base_de_dados!$H:$H,$L$1,base_de_dados!$C:$C,$A662,base_de_dados!$M:$M,"&lt;=2010",base_de_dados!$O:$O,"&gt;=40543")</f>
        <v>0</v>
      </c>
      <c r="G662" s="5">
        <f>SUMIFS(base_de_dados!$T:$T,base_de_dados!$B:$B,$B662,base_de_dados!$G:$G,G$61,base_de_dados!$H:$H,$L$1,base_de_dados!$C:$C,$A662,base_de_dados!$M:$M,"&lt;=2010",base_de_dados!$O:$O,"&gt;=40543")</f>
        <v>0</v>
      </c>
      <c r="H662" s="5">
        <f>SUMIFS(base_de_dados!$T:$T,base_de_dados!$B:$B,$B662,base_de_dados!$G:$G,H$61,base_de_dados!$H:$H,$L$1,base_de_dados!$C:$C,$A662,base_de_dados!$M:$M,"&lt;=2010",base_de_dados!$O:$O,"&gt;=40543")</f>
        <v>0</v>
      </c>
      <c r="I662" s="5">
        <f>SUMIFS(base_de_dados!$T:$T,base_de_dados!$B:$B,$B662,base_de_dados!$G:$G,I$61,base_de_dados!$H:$H,$L$1,base_de_dados!$C:$C,$A662,base_de_dados!$M:$M,"&lt;=2010",base_de_dados!$O:$O,"&gt;=40543")</f>
        <v>0</v>
      </c>
      <c r="J662" s="5">
        <f>SUMIFS(base_de_dados!$T:$T,base_de_dados!$B:$B,$B662,base_de_dados!$G:$G,J$61,base_de_dados!$H:$H,$L$1,base_de_dados!$C:$C,$A662,base_de_dados!$M:$M,"&lt;=2010",base_de_dados!$O:$O,"&gt;=40543")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SUMIFS(base_de_dados!$T:$T,base_de_dados!$B:$B,$B663,base_de_dados!$G:$G,C$61,base_de_dados!$H:$H,$L$1,base_de_dados!$C:$C,$A663,base_de_dados!$M:$M,"&lt;=2010",base_de_dados!$O:$O,"&gt;=40543")</f>
        <v>0</v>
      </c>
      <c r="D663" s="5">
        <f>SUMIFS(base_de_dados!$T:$T,base_de_dados!$B:$B,$B663,base_de_dados!$G:$G,D$61,base_de_dados!$H:$H,$L$1,base_de_dados!$C:$C,$A663,base_de_dados!$M:$M,"&lt;=2010",base_de_dados!$O:$O,"&gt;=40543")</f>
        <v>0</v>
      </c>
      <c r="E663" s="5">
        <f>SUMIFS(base_de_dados!$T:$T,base_de_dados!$B:$B,$B663,base_de_dados!$G:$G,E$61,base_de_dados!$H:$H,$L$1,base_de_dados!$C:$C,$A663,base_de_dados!$M:$M,"&lt;=2010",base_de_dados!$O:$O,"&gt;=40543")</f>
        <v>0</v>
      </c>
      <c r="F663" s="5">
        <f>SUMIFS(base_de_dados!$T:$T,base_de_dados!$B:$B,$B663,base_de_dados!$G:$G,F$61,base_de_dados!$H:$H,$L$1,base_de_dados!$C:$C,$A663,base_de_dados!$M:$M,"&lt;=2010",base_de_dados!$O:$O,"&gt;=40543")</f>
        <v>5.6063863521055302E-2</v>
      </c>
      <c r="G663" s="5">
        <f>SUMIFS(base_de_dados!$T:$T,base_de_dados!$B:$B,$B663,base_de_dados!$G:$G,G$61,base_de_dados!$H:$H,$L$1,base_de_dados!$C:$C,$A663,base_de_dados!$M:$M,"&lt;=2010",base_de_dados!$O:$O,"&gt;=40543")</f>
        <v>0</v>
      </c>
      <c r="H663" s="5">
        <f>SUMIFS(base_de_dados!$T:$T,base_de_dados!$B:$B,$B663,base_de_dados!$G:$G,H$61,base_de_dados!$H:$H,$L$1,base_de_dados!$C:$C,$A663,base_de_dados!$M:$M,"&lt;=2010",base_de_dados!$O:$O,"&gt;=40543")</f>
        <v>0</v>
      </c>
      <c r="I663" s="5">
        <f>SUMIFS(base_de_dados!$T:$T,base_de_dados!$B:$B,$B663,base_de_dados!$G:$G,I$61,base_de_dados!$H:$H,$L$1,base_de_dados!$C:$C,$A663,base_de_dados!$M:$M,"&lt;=2010",base_de_dados!$O:$O,"&gt;=40543")</f>
        <v>0</v>
      </c>
      <c r="J663" s="5">
        <f>SUMIFS(base_de_dados!$T:$T,base_de_dados!$B:$B,$B663,base_de_dados!$G:$G,J$61,base_de_dados!$H:$H,$L$1,base_de_dados!$C:$C,$A663,base_de_dados!$M:$M,"&lt;=2010",base_de_dados!$O:$O,"&gt;=40543")</f>
        <v>0</v>
      </c>
      <c r="K663" s="32">
        <f t="shared" si="14"/>
        <v>5.6063863521055302E-2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SUMIFS(base_de_dados!$T:$T,base_de_dados!$B:$B,$B664,base_de_dados!$G:$G,C$61,base_de_dados!$H:$H,$L$1,base_de_dados!$C:$C,$A664,base_de_dados!$M:$M,"&lt;=2010",base_de_dados!$O:$O,"&gt;=40543")</f>
        <v>0</v>
      </c>
      <c r="D664" s="5">
        <f>SUMIFS(base_de_dados!$T:$T,base_de_dados!$B:$B,$B664,base_de_dados!$G:$G,D$61,base_de_dados!$H:$H,$L$1,base_de_dados!$C:$C,$A664,base_de_dados!$M:$M,"&lt;=2010",base_de_dados!$O:$O,"&gt;=40543")</f>
        <v>0</v>
      </c>
      <c r="E664" s="5">
        <f>SUMIFS(base_de_dados!$T:$T,base_de_dados!$B:$B,$B664,base_de_dados!$G:$G,E$61,base_de_dados!$H:$H,$L$1,base_de_dados!$C:$C,$A664,base_de_dados!$M:$M,"&lt;=2010",base_de_dados!$O:$O,"&gt;=40543")</f>
        <v>0</v>
      </c>
      <c r="F664" s="5">
        <f>SUMIFS(base_de_dados!$T:$T,base_de_dados!$B:$B,$B664,base_de_dados!$G:$G,F$61,base_de_dados!$H:$H,$L$1,base_de_dados!$C:$C,$A664,base_de_dados!$M:$M,"&lt;=2010",base_de_dados!$O:$O,"&gt;=40543")</f>
        <v>0</v>
      </c>
      <c r="G664" s="5">
        <f>SUMIFS(base_de_dados!$T:$T,base_de_dados!$B:$B,$B664,base_de_dados!$G:$G,G$61,base_de_dados!$H:$H,$L$1,base_de_dados!$C:$C,$A664,base_de_dados!$M:$M,"&lt;=2010",base_de_dados!$O:$O,"&gt;=40543")</f>
        <v>0</v>
      </c>
      <c r="H664" s="5">
        <f>SUMIFS(base_de_dados!$T:$T,base_de_dados!$B:$B,$B664,base_de_dados!$G:$G,H$61,base_de_dados!$H:$H,$L$1,base_de_dados!$C:$C,$A664,base_de_dados!$M:$M,"&lt;=2010",base_de_dados!$O:$O,"&gt;=40543")</f>
        <v>0</v>
      </c>
      <c r="I664" s="5">
        <f>SUMIFS(base_de_dados!$T:$T,base_de_dados!$B:$B,$B664,base_de_dados!$G:$G,I$61,base_de_dados!$H:$H,$L$1,base_de_dados!$C:$C,$A664,base_de_dados!$M:$M,"&lt;=2010",base_de_dados!$O:$O,"&gt;=40543")</f>
        <v>0</v>
      </c>
      <c r="J664" s="5">
        <f>SUMIFS(base_de_dados!$T:$T,base_de_dados!$B:$B,$B664,base_de_dados!$G:$G,J$61,base_de_dados!$H:$H,$L$1,base_de_dados!$C:$C,$A664,base_de_dados!$M:$M,"&lt;=2010",base_de_dados!$O:$O,"&gt;=40543")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SUMIFS(base_de_dados!$T:$T,base_de_dados!$B:$B,$B665,base_de_dados!$G:$G,C$61,base_de_dados!$H:$H,$L$1,base_de_dados!$C:$C,$A665,base_de_dados!$M:$M,"&lt;=2010",base_de_dados!$O:$O,"&gt;=40543")</f>
        <v>0</v>
      </c>
      <c r="D665" s="5">
        <f>SUMIFS(base_de_dados!$T:$T,base_de_dados!$B:$B,$B665,base_de_dados!$G:$G,D$61,base_de_dados!$H:$H,$L$1,base_de_dados!$C:$C,$A665,base_de_dados!$M:$M,"&lt;=2010",base_de_dados!$O:$O,"&gt;=40543")</f>
        <v>0</v>
      </c>
      <c r="E665" s="5">
        <f>SUMIFS(base_de_dados!$T:$T,base_de_dados!$B:$B,$B665,base_de_dados!$G:$G,E$61,base_de_dados!$H:$H,$L$1,base_de_dados!$C:$C,$A665,base_de_dados!$M:$M,"&lt;=2010",base_de_dados!$O:$O,"&gt;=40543")</f>
        <v>0</v>
      </c>
      <c r="F665" s="5">
        <f>SUMIFS(base_de_dados!$T:$T,base_de_dados!$B:$B,$B665,base_de_dados!$G:$G,F$61,base_de_dados!$H:$H,$L$1,base_de_dados!$C:$C,$A665,base_de_dados!$M:$M,"&lt;=2010",base_de_dados!$O:$O,"&gt;=40543")</f>
        <v>0</v>
      </c>
      <c r="G665" s="5">
        <f>SUMIFS(base_de_dados!$T:$T,base_de_dados!$B:$B,$B665,base_de_dados!$G:$G,G$61,base_de_dados!$H:$H,$L$1,base_de_dados!$C:$C,$A665,base_de_dados!$M:$M,"&lt;=2010",base_de_dados!$O:$O,"&gt;=40543")</f>
        <v>0</v>
      </c>
      <c r="H665" s="5">
        <f>SUMIFS(base_de_dados!$T:$T,base_de_dados!$B:$B,$B665,base_de_dados!$G:$G,H$61,base_de_dados!$H:$H,$L$1,base_de_dados!$C:$C,$A665,base_de_dados!$M:$M,"&lt;=2010",base_de_dados!$O:$O,"&gt;=40543")</f>
        <v>0</v>
      </c>
      <c r="I665" s="5">
        <f>SUMIFS(base_de_dados!$T:$T,base_de_dados!$B:$B,$B665,base_de_dados!$G:$G,I$61,base_de_dados!$H:$H,$L$1,base_de_dados!$C:$C,$A665,base_de_dados!$M:$M,"&lt;=2010",base_de_dados!$O:$O,"&gt;=40543")</f>
        <v>0</v>
      </c>
      <c r="J665" s="5">
        <f>SUMIFS(base_de_dados!$T:$T,base_de_dados!$B:$B,$B665,base_de_dados!$G:$G,J$61,base_de_dados!$H:$H,$L$1,base_de_dados!$C:$C,$A665,base_de_dados!$M:$M,"&lt;=2010",base_de_dados!$O:$O,"&gt;=40543")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SUMIFS(base_de_dados!$T:$T,base_de_dados!$B:$B,$B666,base_de_dados!$G:$G,C$61,base_de_dados!$H:$H,$L$1,base_de_dados!$C:$C,$A666,base_de_dados!$M:$M,"&lt;=2010",base_de_dados!$O:$O,"&gt;=40543")</f>
        <v>0</v>
      </c>
      <c r="D666" s="5">
        <f>SUMIFS(base_de_dados!$T:$T,base_de_dados!$B:$B,$B666,base_de_dados!$G:$G,D$61,base_de_dados!$H:$H,$L$1,base_de_dados!$C:$C,$A666,base_de_dados!$M:$M,"&lt;=2010",base_de_dados!$O:$O,"&gt;=40543")</f>
        <v>0</v>
      </c>
      <c r="E666" s="5">
        <f>SUMIFS(base_de_dados!$T:$T,base_de_dados!$B:$B,$B666,base_de_dados!$G:$G,E$61,base_de_dados!$H:$H,$L$1,base_de_dados!$C:$C,$A666,base_de_dados!$M:$M,"&lt;=2010",base_de_dados!$O:$O,"&gt;=40543")</f>
        <v>0</v>
      </c>
      <c r="F666" s="5">
        <f>SUMIFS(base_de_dados!$T:$T,base_de_dados!$B:$B,$B666,base_de_dados!$G:$G,F$61,base_de_dados!$H:$H,$L$1,base_de_dados!$C:$C,$A666,base_de_dados!$M:$M,"&lt;=2010",base_de_dados!$O:$O,"&gt;=40543")</f>
        <v>0</v>
      </c>
      <c r="G666" s="5">
        <f>SUMIFS(base_de_dados!$T:$T,base_de_dados!$B:$B,$B666,base_de_dados!$G:$G,G$61,base_de_dados!$H:$H,$L$1,base_de_dados!$C:$C,$A666,base_de_dados!$M:$M,"&lt;=2010",base_de_dados!$O:$O,"&gt;=40543")</f>
        <v>0</v>
      </c>
      <c r="H666" s="5">
        <f>SUMIFS(base_de_dados!$T:$T,base_de_dados!$B:$B,$B666,base_de_dados!$G:$G,H$61,base_de_dados!$H:$H,$L$1,base_de_dados!$C:$C,$A666,base_de_dados!$M:$M,"&lt;=2010",base_de_dados!$O:$O,"&gt;=40543")</f>
        <v>0</v>
      </c>
      <c r="I666" s="5">
        <f>SUMIFS(base_de_dados!$T:$T,base_de_dados!$B:$B,$B666,base_de_dados!$G:$G,I$61,base_de_dados!$H:$H,$L$1,base_de_dados!$C:$C,$A666,base_de_dados!$M:$M,"&lt;=2010",base_de_dados!$O:$O,"&gt;=40543")</f>
        <v>0</v>
      </c>
      <c r="J666" s="5">
        <f>SUMIFS(base_de_dados!$T:$T,base_de_dados!$B:$B,$B666,base_de_dados!$G:$G,J$61,base_de_dados!$H:$H,$L$1,base_de_dados!$C:$C,$A666,base_de_dados!$M:$M,"&lt;=2010",base_de_dados!$O:$O,"&gt;=40543")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SUMIFS(base_de_dados!$T:$T,base_de_dados!$B:$B,$B667,base_de_dados!$G:$G,C$61,base_de_dados!$H:$H,$L$1,base_de_dados!$C:$C,$A667,base_de_dados!$M:$M,"&lt;=2010",base_de_dados!$O:$O,"&gt;=40543")</f>
        <v>0</v>
      </c>
      <c r="D667" s="5">
        <f>SUMIFS(base_de_dados!$T:$T,base_de_dados!$B:$B,$B667,base_de_dados!$G:$G,D$61,base_de_dados!$H:$H,$L$1,base_de_dados!$C:$C,$A667,base_de_dados!$M:$M,"&lt;=2010",base_de_dados!$O:$O,"&gt;=40543")</f>
        <v>0</v>
      </c>
      <c r="E667" s="5">
        <f>SUMIFS(base_de_dados!$T:$T,base_de_dados!$B:$B,$B667,base_de_dados!$G:$G,E$61,base_de_dados!$H:$H,$L$1,base_de_dados!$C:$C,$A667,base_de_dados!$M:$M,"&lt;=2010",base_de_dados!$O:$O,"&gt;=40543")</f>
        <v>0</v>
      </c>
      <c r="F667" s="5">
        <f>SUMIFS(base_de_dados!$T:$T,base_de_dados!$B:$B,$B667,base_de_dados!$G:$G,F$61,base_de_dados!$H:$H,$L$1,base_de_dados!$C:$C,$A667,base_de_dados!$M:$M,"&lt;=2010",base_de_dados!$O:$O,"&gt;=40543")</f>
        <v>0</v>
      </c>
      <c r="G667" s="5">
        <f>SUMIFS(base_de_dados!$T:$T,base_de_dados!$B:$B,$B667,base_de_dados!$G:$G,G$61,base_de_dados!$H:$H,$L$1,base_de_dados!$C:$C,$A667,base_de_dados!$M:$M,"&lt;=2010",base_de_dados!$O:$O,"&gt;=40543")</f>
        <v>0</v>
      </c>
      <c r="H667" s="5">
        <f>SUMIFS(base_de_dados!$T:$T,base_de_dados!$B:$B,$B667,base_de_dados!$G:$G,H$61,base_de_dados!$H:$H,$L$1,base_de_dados!$C:$C,$A667,base_de_dados!$M:$M,"&lt;=2010",base_de_dados!$O:$O,"&gt;=40543")</f>
        <v>0</v>
      </c>
      <c r="I667" s="5">
        <f>SUMIFS(base_de_dados!$T:$T,base_de_dados!$B:$B,$B667,base_de_dados!$G:$G,I$61,base_de_dados!$H:$H,$L$1,base_de_dados!$C:$C,$A667,base_de_dados!$M:$M,"&lt;=2010",base_de_dados!$O:$O,"&gt;=40543")</f>
        <v>0</v>
      </c>
      <c r="J667" s="5">
        <f>SUMIFS(base_de_dados!$T:$T,base_de_dados!$B:$B,$B667,base_de_dados!$G:$G,J$61,base_de_dados!$H:$H,$L$1,base_de_dados!$C:$C,$A667,base_de_dados!$M:$M,"&lt;=2010",base_de_dados!$O:$O,"&gt;=40543")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SUMIFS(base_de_dados!$T:$T,base_de_dados!$B:$B,$B668,base_de_dados!$G:$G,C$61,base_de_dados!$H:$H,$L$1,base_de_dados!$C:$C,$A668,base_de_dados!$M:$M,"&lt;=2010",base_de_dados!$O:$O,"&gt;=40543")</f>
        <v>0</v>
      </c>
      <c r="D668" s="5">
        <f>SUMIFS(base_de_dados!$T:$T,base_de_dados!$B:$B,$B668,base_de_dados!$G:$G,D$61,base_de_dados!$H:$H,$L$1,base_de_dados!$C:$C,$A668,base_de_dados!$M:$M,"&lt;=2010",base_de_dados!$O:$O,"&gt;=40543")</f>
        <v>1.3666666666666667E-2</v>
      </c>
      <c r="E668" s="5">
        <f>SUMIFS(base_de_dados!$T:$T,base_de_dados!$B:$B,$B668,base_de_dados!$G:$G,E$61,base_de_dados!$H:$H,$L$1,base_de_dados!$C:$C,$A668,base_de_dados!$M:$M,"&lt;=2010",base_de_dados!$O:$O,"&gt;=40543")</f>
        <v>0</v>
      </c>
      <c r="F668" s="5">
        <f>SUMIFS(base_de_dados!$T:$T,base_de_dados!$B:$B,$B668,base_de_dados!$G:$G,F$61,base_de_dados!$H:$H,$L$1,base_de_dados!$C:$C,$A668,base_de_dados!$M:$M,"&lt;=2010",base_de_dados!$O:$O,"&gt;=40543")</f>
        <v>0</v>
      </c>
      <c r="G668" s="5">
        <f>SUMIFS(base_de_dados!$T:$T,base_de_dados!$B:$B,$B668,base_de_dados!$G:$G,G$61,base_de_dados!$H:$H,$L$1,base_de_dados!$C:$C,$A668,base_de_dados!$M:$M,"&lt;=2010",base_de_dados!$O:$O,"&gt;=40543")</f>
        <v>0</v>
      </c>
      <c r="H668" s="5">
        <f>SUMIFS(base_de_dados!$T:$T,base_de_dados!$B:$B,$B668,base_de_dados!$G:$G,H$61,base_de_dados!$H:$H,$L$1,base_de_dados!$C:$C,$A668,base_de_dados!$M:$M,"&lt;=2010",base_de_dados!$O:$O,"&gt;=40543")</f>
        <v>0</v>
      </c>
      <c r="I668" s="5">
        <f>SUMIFS(base_de_dados!$T:$T,base_de_dados!$B:$B,$B668,base_de_dados!$G:$G,I$61,base_de_dados!$H:$H,$L$1,base_de_dados!$C:$C,$A668,base_de_dados!$M:$M,"&lt;=2010",base_de_dados!$O:$O,"&gt;=40543")</f>
        <v>0</v>
      </c>
      <c r="J668" s="5">
        <f>SUMIFS(base_de_dados!$T:$T,base_de_dados!$B:$B,$B668,base_de_dados!$G:$G,J$61,base_de_dados!$H:$H,$L$1,base_de_dados!$C:$C,$A668,base_de_dados!$M:$M,"&lt;=2010",base_de_dados!$O:$O,"&gt;=40543")</f>
        <v>0</v>
      </c>
      <c r="K668" s="32">
        <f t="shared" si="14"/>
        <v>1.3666666666666667E-2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SUMIFS(base_de_dados!$T:$T,base_de_dados!$B:$B,$B669,base_de_dados!$G:$G,C$61,base_de_dados!$H:$H,$L$1,base_de_dados!$C:$C,$A669,base_de_dados!$M:$M,"&lt;=2010",base_de_dados!$O:$O,"&gt;=40543")</f>
        <v>0</v>
      </c>
      <c r="D669" s="5">
        <f>SUMIFS(base_de_dados!$T:$T,base_de_dados!$B:$B,$B669,base_de_dados!$G:$G,D$61,base_de_dados!$H:$H,$L$1,base_de_dados!$C:$C,$A669,base_de_dados!$M:$M,"&lt;=2010",base_de_dados!$O:$O,"&gt;=40543")</f>
        <v>0</v>
      </c>
      <c r="E669" s="5">
        <f>SUMIFS(base_de_dados!$T:$T,base_de_dados!$B:$B,$B669,base_de_dados!$G:$G,E$61,base_de_dados!$H:$H,$L$1,base_de_dados!$C:$C,$A669,base_de_dados!$M:$M,"&lt;=2010",base_de_dados!$O:$O,"&gt;=40543")</f>
        <v>0</v>
      </c>
      <c r="F669" s="5">
        <f>SUMIFS(base_de_dados!$T:$T,base_de_dados!$B:$B,$B669,base_de_dados!$G:$G,F$61,base_de_dados!$H:$H,$L$1,base_de_dados!$C:$C,$A669,base_de_dados!$M:$M,"&lt;=2010",base_de_dados!$O:$O,"&gt;=40543")</f>
        <v>0</v>
      </c>
      <c r="G669" s="5">
        <f>SUMIFS(base_de_dados!$T:$T,base_de_dados!$B:$B,$B669,base_de_dados!$G:$G,G$61,base_de_dados!$H:$H,$L$1,base_de_dados!$C:$C,$A669,base_de_dados!$M:$M,"&lt;=2010",base_de_dados!$O:$O,"&gt;=40543")</f>
        <v>0</v>
      </c>
      <c r="H669" s="5">
        <f>SUMIFS(base_de_dados!$T:$T,base_de_dados!$B:$B,$B669,base_de_dados!$G:$G,H$61,base_de_dados!$H:$H,$L$1,base_de_dados!$C:$C,$A669,base_de_dados!$M:$M,"&lt;=2010",base_de_dados!$O:$O,"&gt;=40543")</f>
        <v>0</v>
      </c>
      <c r="I669" s="5">
        <f>SUMIFS(base_de_dados!$T:$T,base_de_dados!$B:$B,$B669,base_de_dados!$G:$G,I$61,base_de_dados!$H:$H,$L$1,base_de_dados!$C:$C,$A669,base_de_dados!$M:$M,"&lt;=2010",base_de_dados!$O:$O,"&gt;=40543")</f>
        <v>0</v>
      </c>
      <c r="J669" s="5">
        <f>SUMIFS(base_de_dados!$T:$T,base_de_dados!$B:$B,$B669,base_de_dados!$G:$G,J$61,base_de_dados!$H:$H,$L$1,base_de_dados!$C:$C,$A669,base_de_dados!$M:$M,"&lt;=2010",base_de_dados!$O:$O,"&gt;=40543")</f>
        <v>0</v>
      </c>
      <c r="K669" s="32">
        <f t="shared" si="14"/>
        <v>0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SUMIFS(base_de_dados!$T:$T,base_de_dados!$B:$B,$B670,base_de_dados!$G:$G,C$61,base_de_dados!$H:$H,$L$1,base_de_dados!$C:$C,$A670,base_de_dados!$M:$M,"&lt;=2010",base_de_dados!$O:$O,"&gt;=40543")</f>
        <v>0</v>
      </c>
      <c r="D670" s="5">
        <f>SUMIFS(base_de_dados!$T:$T,base_de_dados!$B:$B,$B670,base_de_dados!$G:$G,D$61,base_de_dados!$H:$H,$L$1,base_de_dados!$C:$C,$A670,base_de_dados!$M:$M,"&lt;=2010",base_de_dados!$O:$O,"&gt;=40543")</f>
        <v>0</v>
      </c>
      <c r="E670" s="5">
        <f>SUMIFS(base_de_dados!$T:$T,base_de_dados!$B:$B,$B670,base_de_dados!$G:$G,E$61,base_de_dados!$H:$H,$L$1,base_de_dados!$C:$C,$A670,base_de_dados!$M:$M,"&lt;=2010",base_de_dados!$O:$O,"&gt;=40543")</f>
        <v>0</v>
      </c>
      <c r="F670" s="5">
        <f>SUMIFS(base_de_dados!$T:$T,base_de_dados!$B:$B,$B670,base_de_dados!$G:$G,F$61,base_de_dados!$H:$H,$L$1,base_de_dados!$C:$C,$A670,base_de_dados!$M:$M,"&lt;=2010",base_de_dados!$O:$O,"&gt;=40543")</f>
        <v>0</v>
      </c>
      <c r="G670" s="5">
        <f>SUMIFS(base_de_dados!$T:$T,base_de_dados!$B:$B,$B670,base_de_dados!$G:$G,G$61,base_de_dados!$H:$H,$L$1,base_de_dados!$C:$C,$A670,base_de_dados!$M:$M,"&lt;=2010",base_de_dados!$O:$O,"&gt;=40543")</f>
        <v>0</v>
      </c>
      <c r="H670" s="5">
        <f>SUMIFS(base_de_dados!$T:$T,base_de_dados!$B:$B,$B670,base_de_dados!$G:$G,H$61,base_de_dados!$H:$H,$L$1,base_de_dados!$C:$C,$A670,base_de_dados!$M:$M,"&lt;=2010",base_de_dados!$O:$O,"&gt;=40543")</f>
        <v>0</v>
      </c>
      <c r="I670" s="5">
        <f>SUMIFS(base_de_dados!$T:$T,base_de_dados!$B:$B,$B670,base_de_dados!$G:$G,I$61,base_de_dados!$H:$H,$L$1,base_de_dados!$C:$C,$A670,base_de_dados!$M:$M,"&lt;=2010",base_de_dados!$O:$O,"&gt;=40543")</f>
        <v>6.81</v>
      </c>
      <c r="J670" s="5">
        <f>SUMIFS(base_de_dados!$T:$T,base_de_dados!$B:$B,$B670,base_de_dados!$G:$G,J$61,base_de_dados!$H:$H,$L$1,base_de_dados!$C:$C,$A670,base_de_dados!$M:$M,"&lt;=2010",base_de_dados!$O:$O,"&gt;=40543")</f>
        <v>0</v>
      </c>
      <c r="K670" s="32">
        <f t="shared" si="14"/>
        <v>6.81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SUMIFS(base_de_dados!$T:$T,base_de_dados!$B:$B,$B671,base_de_dados!$G:$G,C$61,base_de_dados!$H:$H,$L$1,base_de_dados!$C:$C,$A671,base_de_dados!$M:$M,"&lt;=2010",base_de_dados!$O:$O,"&gt;=40543")</f>
        <v>0</v>
      </c>
      <c r="D671" s="5">
        <f>SUMIFS(base_de_dados!$T:$T,base_de_dados!$B:$B,$B671,base_de_dados!$G:$G,D$61,base_de_dados!$H:$H,$L$1,base_de_dados!$C:$C,$A671,base_de_dados!$M:$M,"&lt;=2010",base_de_dados!$O:$O,"&gt;=40543")</f>
        <v>0</v>
      </c>
      <c r="E671" s="5">
        <f>SUMIFS(base_de_dados!$T:$T,base_de_dados!$B:$B,$B671,base_de_dados!$G:$G,E$61,base_de_dados!$H:$H,$L$1,base_de_dados!$C:$C,$A671,base_de_dados!$M:$M,"&lt;=2010",base_de_dados!$O:$O,"&gt;=40543")</f>
        <v>0</v>
      </c>
      <c r="F671" s="5">
        <f>SUMIFS(base_de_dados!$T:$T,base_de_dados!$B:$B,$B671,base_de_dados!$G:$G,F$61,base_de_dados!$H:$H,$L$1,base_de_dados!$C:$C,$A671,base_de_dados!$M:$M,"&lt;=2010",base_de_dados!$O:$O,"&gt;=40543")</f>
        <v>0</v>
      </c>
      <c r="G671" s="5">
        <f>SUMIFS(base_de_dados!$T:$T,base_de_dados!$B:$B,$B671,base_de_dados!$G:$G,G$61,base_de_dados!$H:$H,$L$1,base_de_dados!$C:$C,$A671,base_de_dados!$M:$M,"&lt;=2010",base_de_dados!$O:$O,"&gt;=40543")</f>
        <v>0</v>
      </c>
      <c r="H671" s="5">
        <f>SUMIFS(base_de_dados!$T:$T,base_de_dados!$B:$B,$B671,base_de_dados!$G:$G,H$61,base_de_dados!$H:$H,$L$1,base_de_dados!$C:$C,$A671,base_de_dados!$M:$M,"&lt;=2010",base_de_dados!$O:$O,"&gt;=40543")</f>
        <v>0</v>
      </c>
      <c r="I671" s="5">
        <f>SUMIFS(base_de_dados!$T:$T,base_de_dados!$B:$B,$B671,base_de_dados!$G:$G,I$61,base_de_dados!$H:$H,$L$1,base_de_dados!$C:$C,$A671,base_de_dados!$M:$M,"&lt;=2010",base_de_dados!$O:$O,"&gt;=40543")</f>
        <v>0</v>
      </c>
      <c r="J671" s="5">
        <f>SUMIFS(base_de_dados!$T:$T,base_de_dados!$B:$B,$B671,base_de_dados!$G:$G,J$61,base_de_dados!$H:$H,$L$1,base_de_dados!$C:$C,$A671,base_de_dados!$M:$M,"&lt;=2010",base_de_dados!$O:$O,"&gt;=40543")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SUMIFS(base_de_dados!$T:$T,base_de_dados!$B:$B,$B672,base_de_dados!$G:$G,C$61,base_de_dados!$H:$H,$L$1,base_de_dados!$C:$C,$A672,base_de_dados!$M:$M,"&lt;=2010",base_de_dados!$O:$O,"&gt;=40543")</f>
        <v>0</v>
      </c>
      <c r="D672" s="5">
        <f>SUMIFS(base_de_dados!$T:$T,base_de_dados!$B:$B,$B672,base_de_dados!$G:$G,D$61,base_de_dados!$H:$H,$L$1,base_de_dados!$C:$C,$A672,base_de_dados!$M:$M,"&lt;=2010",base_de_dados!$O:$O,"&gt;=40543")</f>
        <v>0</v>
      </c>
      <c r="E672" s="5">
        <f>SUMIFS(base_de_dados!$T:$T,base_de_dados!$B:$B,$B672,base_de_dados!$G:$G,E$61,base_de_dados!$H:$H,$L$1,base_de_dados!$C:$C,$A672,base_de_dados!$M:$M,"&lt;=2010",base_de_dados!$O:$O,"&gt;=40543")</f>
        <v>0</v>
      </c>
      <c r="F672" s="5">
        <f>SUMIFS(base_de_dados!$T:$T,base_de_dados!$B:$B,$B672,base_de_dados!$G:$G,F$61,base_de_dados!$H:$H,$L$1,base_de_dados!$C:$C,$A672,base_de_dados!$M:$M,"&lt;=2010",base_de_dados!$O:$O,"&gt;=40543")</f>
        <v>0</v>
      </c>
      <c r="G672" s="5">
        <f>SUMIFS(base_de_dados!$T:$T,base_de_dados!$B:$B,$B672,base_de_dados!$G:$G,G$61,base_de_dados!$H:$H,$L$1,base_de_dados!$C:$C,$A672,base_de_dados!$M:$M,"&lt;=2010",base_de_dados!$O:$O,"&gt;=40543")</f>
        <v>0</v>
      </c>
      <c r="H672" s="5">
        <f>SUMIFS(base_de_dados!$T:$T,base_de_dados!$B:$B,$B672,base_de_dados!$G:$G,H$61,base_de_dados!$H:$H,$L$1,base_de_dados!$C:$C,$A672,base_de_dados!$M:$M,"&lt;=2010",base_de_dados!$O:$O,"&gt;=40543")</f>
        <v>0</v>
      </c>
      <c r="I672" s="5">
        <f>SUMIFS(base_de_dados!$T:$T,base_de_dados!$B:$B,$B672,base_de_dados!$G:$G,I$61,base_de_dados!$H:$H,$L$1,base_de_dados!$C:$C,$A672,base_de_dados!$M:$M,"&lt;=2010",base_de_dados!$O:$O,"&gt;=40543")</f>
        <v>0</v>
      </c>
      <c r="J672" s="5">
        <f>SUMIFS(base_de_dados!$T:$T,base_de_dados!$B:$B,$B672,base_de_dados!$G:$G,J$61,base_de_dados!$H:$H,$L$1,base_de_dados!$C:$C,$A672,base_de_dados!$M:$M,"&lt;=2010",base_de_dados!$O:$O,"&gt;=40543")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SUMIFS(base_de_dados!$T:$T,base_de_dados!$B:$B,$B673,base_de_dados!$G:$G,C$61,base_de_dados!$H:$H,$L$1,base_de_dados!$C:$C,$A673,base_de_dados!$M:$M,"&lt;=2010",base_de_dados!$O:$O,"&gt;=40543")</f>
        <v>0</v>
      </c>
      <c r="D673" s="5">
        <f>SUMIFS(base_de_dados!$T:$T,base_de_dados!$B:$B,$B673,base_de_dados!$G:$G,D$61,base_de_dados!$H:$H,$L$1,base_de_dados!$C:$C,$A673,base_de_dados!$M:$M,"&lt;=2010",base_de_dados!$O:$O,"&gt;=40543")</f>
        <v>0</v>
      </c>
      <c r="E673" s="5">
        <f>SUMIFS(base_de_dados!$T:$T,base_de_dados!$B:$B,$B673,base_de_dados!$G:$G,E$61,base_de_dados!$H:$H,$L$1,base_de_dados!$C:$C,$A673,base_de_dados!$M:$M,"&lt;=2010",base_de_dados!$O:$O,"&gt;=40543")</f>
        <v>0</v>
      </c>
      <c r="F673" s="5">
        <f>SUMIFS(base_de_dados!$T:$T,base_de_dados!$B:$B,$B673,base_de_dados!$G:$G,F$61,base_de_dados!$H:$H,$L$1,base_de_dados!$C:$C,$A673,base_de_dados!$M:$M,"&lt;=2010",base_de_dados!$O:$O,"&gt;=40543")</f>
        <v>6.2143264840182649E-2</v>
      </c>
      <c r="G673" s="5">
        <f>SUMIFS(base_de_dados!$T:$T,base_de_dados!$B:$B,$B673,base_de_dados!$G:$G,G$61,base_de_dados!$H:$H,$L$1,base_de_dados!$C:$C,$A673,base_de_dados!$M:$M,"&lt;=2010",base_de_dados!$O:$O,"&gt;=40543")</f>
        <v>0</v>
      </c>
      <c r="H673" s="5">
        <f>SUMIFS(base_de_dados!$T:$T,base_de_dados!$B:$B,$B673,base_de_dados!$G:$G,H$61,base_de_dados!$H:$H,$L$1,base_de_dados!$C:$C,$A673,base_de_dados!$M:$M,"&lt;=2010",base_de_dados!$O:$O,"&gt;=40543")</f>
        <v>0</v>
      </c>
      <c r="I673" s="5">
        <f>SUMIFS(base_de_dados!$T:$T,base_de_dados!$B:$B,$B673,base_de_dados!$G:$G,I$61,base_de_dados!$H:$H,$L$1,base_de_dados!$C:$C,$A673,base_de_dados!$M:$M,"&lt;=2010",base_de_dados!$O:$O,"&gt;=40543")</f>
        <v>0</v>
      </c>
      <c r="J673" s="5">
        <f>SUMIFS(base_de_dados!$T:$T,base_de_dados!$B:$B,$B673,base_de_dados!$G:$G,J$61,base_de_dados!$H:$H,$L$1,base_de_dados!$C:$C,$A673,base_de_dados!$M:$M,"&lt;=2010",base_de_dados!$O:$O,"&gt;=40543")</f>
        <v>0</v>
      </c>
      <c r="K673" s="32">
        <f t="shared" si="14"/>
        <v>6.2143264840182649E-2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SUMIFS(base_de_dados!$T:$T,base_de_dados!$B:$B,$B674,base_de_dados!$G:$G,C$61,base_de_dados!$H:$H,$L$1,base_de_dados!$C:$C,$A674,base_de_dados!$M:$M,"&lt;=2010",base_de_dados!$O:$O,"&gt;=40543")</f>
        <v>0</v>
      </c>
      <c r="D674" s="5">
        <f>SUMIFS(base_de_dados!$T:$T,base_de_dados!$B:$B,$B674,base_de_dados!$G:$G,D$61,base_de_dados!$H:$H,$L$1,base_de_dados!$C:$C,$A674,base_de_dados!$M:$M,"&lt;=2010",base_de_dados!$O:$O,"&gt;=40543")</f>
        <v>0</v>
      </c>
      <c r="E674" s="5">
        <f>SUMIFS(base_de_dados!$T:$T,base_de_dados!$B:$B,$B674,base_de_dados!$G:$G,E$61,base_de_dados!$H:$H,$L$1,base_de_dados!$C:$C,$A674,base_de_dados!$M:$M,"&lt;=2010",base_de_dados!$O:$O,"&gt;=40543")</f>
        <v>0</v>
      </c>
      <c r="F674" s="5">
        <f>SUMIFS(base_de_dados!$T:$T,base_de_dados!$B:$B,$B674,base_de_dados!$G:$G,F$61,base_de_dados!$H:$H,$L$1,base_de_dados!$C:$C,$A674,base_de_dados!$M:$M,"&lt;=2010",base_de_dados!$O:$O,"&gt;=40543")</f>
        <v>0</v>
      </c>
      <c r="G674" s="5">
        <f>SUMIFS(base_de_dados!$T:$T,base_de_dados!$B:$B,$B674,base_de_dados!$G:$G,G$61,base_de_dados!$H:$H,$L$1,base_de_dados!$C:$C,$A674,base_de_dados!$M:$M,"&lt;=2010",base_de_dados!$O:$O,"&gt;=40543")</f>
        <v>0</v>
      </c>
      <c r="H674" s="5">
        <f>SUMIFS(base_de_dados!$T:$T,base_de_dados!$B:$B,$B674,base_de_dados!$G:$G,H$61,base_de_dados!$H:$H,$L$1,base_de_dados!$C:$C,$A674,base_de_dados!$M:$M,"&lt;=2010",base_de_dados!$O:$O,"&gt;=40543")</f>
        <v>0</v>
      </c>
      <c r="I674" s="5">
        <f>SUMIFS(base_de_dados!$T:$T,base_de_dados!$B:$B,$B674,base_de_dados!$G:$G,I$61,base_de_dados!$H:$H,$L$1,base_de_dados!$C:$C,$A674,base_de_dados!$M:$M,"&lt;=2010",base_de_dados!$O:$O,"&gt;=40543")</f>
        <v>0</v>
      </c>
      <c r="J674" s="5">
        <f>SUMIFS(base_de_dados!$T:$T,base_de_dados!$B:$B,$B674,base_de_dados!$G:$G,J$61,base_de_dados!$H:$H,$L$1,base_de_dados!$C:$C,$A674,base_de_dados!$M:$M,"&lt;=2010",base_de_dados!$O:$O,"&gt;=40543")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SUMIFS(base_de_dados!$T:$T,base_de_dados!$B:$B,$B675,base_de_dados!$G:$G,C$61,base_de_dados!$H:$H,$L$1,base_de_dados!$C:$C,$A675,base_de_dados!$M:$M,"&lt;=2010",base_de_dados!$O:$O,"&gt;=40543")</f>
        <v>0</v>
      </c>
      <c r="D675" s="5">
        <f>SUMIFS(base_de_dados!$T:$T,base_de_dados!$B:$B,$B675,base_de_dados!$G:$G,D$61,base_de_dados!$H:$H,$L$1,base_de_dados!$C:$C,$A675,base_de_dados!$M:$M,"&lt;=2010",base_de_dados!$O:$O,"&gt;=40543")</f>
        <v>0</v>
      </c>
      <c r="E675" s="5">
        <f>SUMIFS(base_de_dados!$T:$T,base_de_dados!$B:$B,$B675,base_de_dados!$G:$G,E$61,base_de_dados!$H:$H,$L$1,base_de_dados!$C:$C,$A675,base_de_dados!$M:$M,"&lt;=2010",base_de_dados!$O:$O,"&gt;=40543")</f>
        <v>0</v>
      </c>
      <c r="F675" s="5">
        <f>SUMIFS(base_de_dados!$T:$T,base_de_dados!$B:$B,$B675,base_de_dados!$G:$G,F$61,base_de_dados!$H:$H,$L$1,base_de_dados!$C:$C,$A675,base_de_dados!$M:$M,"&lt;=2010",base_de_dados!$O:$O,"&gt;=40543")</f>
        <v>0</v>
      </c>
      <c r="G675" s="5">
        <f>SUMIFS(base_de_dados!$T:$T,base_de_dados!$B:$B,$B675,base_de_dados!$G:$G,G$61,base_de_dados!$H:$H,$L$1,base_de_dados!$C:$C,$A675,base_de_dados!$M:$M,"&lt;=2010",base_de_dados!$O:$O,"&gt;=40543")</f>
        <v>0</v>
      </c>
      <c r="H675" s="5">
        <f>SUMIFS(base_de_dados!$T:$T,base_de_dados!$B:$B,$B675,base_de_dados!$G:$G,H$61,base_de_dados!$H:$H,$L$1,base_de_dados!$C:$C,$A675,base_de_dados!$M:$M,"&lt;=2010",base_de_dados!$O:$O,"&gt;=40543")</f>
        <v>0</v>
      </c>
      <c r="I675" s="5">
        <f>SUMIFS(base_de_dados!$T:$T,base_de_dados!$B:$B,$B675,base_de_dados!$G:$G,I$61,base_de_dados!$H:$H,$L$1,base_de_dados!$C:$C,$A675,base_de_dados!$M:$M,"&lt;=2010",base_de_dados!$O:$O,"&gt;=40543")</f>
        <v>0</v>
      </c>
      <c r="J675" s="5">
        <f>SUMIFS(base_de_dados!$T:$T,base_de_dados!$B:$B,$B675,base_de_dados!$G:$G,J$61,base_de_dados!$H:$H,$L$1,base_de_dados!$C:$C,$A675,base_de_dados!$M:$M,"&lt;=2010",base_de_dados!$O:$O,"&gt;=40543")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SUMIFS(base_de_dados!$T:$T,base_de_dados!$B:$B,$B676,base_de_dados!$G:$G,C$61,base_de_dados!$H:$H,$L$1,base_de_dados!$C:$C,$A676,base_de_dados!$M:$M,"&lt;=2010",base_de_dados!$O:$O,"&gt;=40543")</f>
        <v>0</v>
      </c>
      <c r="D676" s="5">
        <f>SUMIFS(base_de_dados!$T:$T,base_de_dados!$B:$B,$B676,base_de_dados!$G:$G,D$61,base_de_dados!$H:$H,$L$1,base_de_dados!$C:$C,$A676,base_de_dados!$M:$M,"&lt;=2010",base_de_dados!$O:$O,"&gt;=40543")</f>
        <v>0</v>
      </c>
      <c r="E676" s="5">
        <f>SUMIFS(base_de_dados!$T:$T,base_de_dados!$B:$B,$B676,base_de_dados!$G:$G,E$61,base_de_dados!$H:$H,$L$1,base_de_dados!$C:$C,$A676,base_de_dados!$M:$M,"&lt;=2010",base_de_dados!$O:$O,"&gt;=40543")</f>
        <v>0</v>
      </c>
      <c r="F676" s="5">
        <f>SUMIFS(base_de_dados!$T:$T,base_de_dados!$B:$B,$B676,base_de_dados!$G:$G,F$61,base_de_dados!$H:$H,$L$1,base_de_dados!$C:$C,$A676,base_de_dados!$M:$M,"&lt;=2010",base_de_dados!$O:$O,"&gt;=40543")</f>
        <v>0</v>
      </c>
      <c r="G676" s="5">
        <f>SUMIFS(base_de_dados!$T:$T,base_de_dados!$B:$B,$B676,base_de_dados!$G:$G,G$61,base_de_dados!$H:$H,$L$1,base_de_dados!$C:$C,$A676,base_de_dados!$M:$M,"&lt;=2010",base_de_dados!$O:$O,"&gt;=40543")</f>
        <v>0</v>
      </c>
      <c r="H676" s="5">
        <f>SUMIFS(base_de_dados!$T:$T,base_de_dados!$B:$B,$B676,base_de_dados!$G:$G,H$61,base_de_dados!$H:$H,$L$1,base_de_dados!$C:$C,$A676,base_de_dados!$M:$M,"&lt;=2010",base_de_dados!$O:$O,"&gt;=40543")</f>
        <v>0</v>
      </c>
      <c r="I676" s="5">
        <f>SUMIFS(base_de_dados!$T:$T,base_de_dados!$B:$B,$B676,base_de_dados!$G:$G,I$61,base_de_dados!$H:$H,$L$1,base_de_dados!$C:$C,$A676,base_de_dados!$M:$M,"&lt;=2010",base_de_dados!$O:$O,"&gt;=40543")</f>
        <v>0</v>
      </c>
      <c r="J676" s="5">
        <f>SUMIFS(base_de_dados!$T:$T,base_de_dados!$B:$B,$B676,base_de_dados!$G:$G,J$61,base_de_dados!$H:$H,$L$1,base_de_dados!$C:$C,$A676,base_de_dados!$M:$M,"&lt;=2010",base_de_dados!$O:$O,"&gt;=40543")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SUMIFS(base_de_dados!$T:$T,base_de_dados!$B:$B,$B677,base_de_dados!$G:$G,C$61,base_de_dados!$H:$H,$L$1,base_de_dados!$C:$C,$A677,base_de_dados!$M:$M,"&lt;=2010",base_de_dados!$O:$O,"&gt;=40543")</f>
        <v>0.68404166666666666</v>
      </c>
      <c r="D677" s="5">
        <f>SUMIFS(base_de_dados!$T:$T,base_de_dados!$B:$B,$B677,base_de_dados!$G:$G,D$61,base_de_dados!$H:$H,$L$1,base_de_dados!$C:$C,$A677,base_de_dados!$M:$M,"&lt;=2010",base_de_dados!$O:$O,"&gt;=40543")</f>
        <v>6.9444444444444441E-3</v>
      </c>
      <c r="E677" s="5">
        <f>SUMIFS(base_de_dados!$T:$T,base_de_dados!$B:$B,$B677,base_de_dados!$G:$G,E$61,base_de_dados!$H:$H,$L$1,base_de_dados!$C:$C,$A677,base_de_dados!$M:$M,"&lt;=2010",base_de_dados!$O:$O,"&gt;=40543")</f>
        <v>0</v>
      </c>
      <c r="F677" s="5">
        <f>SUMIFS(base_de_dados!$T:$T,base_de_dados!$B:$B,$B677,base_de_dados!$G:$G,F$61,base_de_dados!$H:$H,$L$1,base_de_dados!$C:$C,$A677,base_de_dados!$M:$M,"&lt;=2010",base_de_dados!$O:$O,"&gt;=40543")</f>
        <v>0</v>
      </c>
      <c r="G677" s="5">
        <f>SUMIFS(base_de_dados!$T:$T,base_de_dados!$B:$B,$B677,base_de_dados!$G:$G,G$61,base_de_dados!$H:$H,$L$1,base_de_dados!$C:$C,$A677,base_de_dados!$M:$M,"&lt;=2010",base_de_dados!$O:$O,"&gt;=40543")</f>
        <v>0</v>
      </c>
      <c r="H677" s="5">
        <f>SUMIFS(base_de_dados!$T:$T,base_de_dados!$B:$B,$B677,base_de_dados!$G:$G,H$61,base_de_dados!$H:$H,$L$1,base_de_dados!$C:$C,$A677,base_de_dados!$M:$M,"&lt;=2010",base_de_dados!$O:$O,"&gt;=40543")</f>
        <v>0</v>
      </c>
      <c r="I677" s="5">
        <f>SUMIFS(base_de_dados!$T:$T,base_de_dados!$B:$B,$B677,base_de_dados!$G:$G,I$61,base_de_dados!$H:$H,$L$1,base_de_dados!$C:$C,$A677,base_de_dados!$M:$M,"&lt;=2010",base_de_dados!$O:$O,"&gt;=40543")</f>
        <v>0</v>
      </c>
      <c r="J677" s="5">
        <f>SUMIFS(base_de_dados!$T:$T,base_de_dados!$B:$B,$B677,base_de_dados!$G:$G,J$61,base_de_dados!$H:$H,$L$1,base_de_dados!$C:$C,$A677,base_de_dados!$M:$M,"&lt;=2010",base_de_dados!$O:$O,"&gt;=40543")</f>
        <v>0</v>
      </c>
      <c r="K677" s="32">
        <f t="shared" si="14"/>
        <v>0.69098611111111108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SUMIFS(base_de_dados!$T:$T,base_de_dados!$B:$B,$B678,base_de_dados!$G:$G,C$61,base_de_dados!$H:$H,$L$1,base_de_dados!$C:$C,$A678,base_de_dados!$M:$M,"&lt;=2010",base_de_dados!$O:$O,"&gt;=40543")</f>
        <v>0</v>
      </c>
      <c r="D678" s="5">
        <f>SUMIFS(base_de_dados!$T:$T,base_de_dados!$B:$B,$B678,base_de_dados!$G:$G,D$61,base_de_dados!$H:$H,$L$1,base_de_dados!$C:$C,$A678,base_de_dados!$M:$M,"&lt;=2010",base_de_dados!$O:$O,"&gt;=40543")</f>
        <v>0</v>
      </c>
      <c r="E678" s="5">
        <f>SUMIFS(base_de_dados!$T:$T,base_de_dados!$B:$B,$B678,base_de_dados!$G:$G,E$61,base_de_dados!$H:$H,$L$1,base_de_dados!$C:$C,$A678,base_de_dados!$M:$M,"&lt;=2010",base_de_dados!$O:$O,"&gt;=40543")</f>
        <v>0</v>
      </c>
      <c r="F678" s="5">
        <f>SUMIFS(base_de_dados!$T:$T,base_de_dados!$B:$B,$B678,base_de_dados!$G:$G,F$61,base_de_dados!$H:$H,$L$1,base_de_dados!$C:$C,$A678,base_de_dados!$M:$M,"&lt;=2010",base_de_dados!$O:$O,"&gt;=40543")</f>
        <v>4.8649162861491624E-2</v>
      </c>
      <c r="G678" s="5">
        <f>SUMIFS(base_de_dados!$T:$T,base_de_dados!$B:$B,$B678,base_de_dados!$G:$G,G$61,base_de_dados!$H:$H,$L$1,base_de_dados!$C:$C,$A678,base_de_dados!$M:$M,"&lt;=2010",base_de_dados!$O:$O,"&gt;=40543")</f>
        <v>0</v>
      </c>
      <c r="H678" s="5">
        <f>SUMIFS(base_de_dados!$T:$T,base_de_dados!$B:$B,$B678,base_de_dados!$G:$G,H$61,base_de_dados!$H:$H,$L$1,base_de_dados!$C:$C,$A678,base_de_dados!$M:$M,"&lt;=2010",base_de_dados!$O:$O,"&gt;=40543")</f>
        <v>0</v>
      </c>
      <c r="I678" s="5">
        <f>SUMIFS(base_de_dados!$T:$T,base_de_dados!$B:$B,$B678,base_de_dados!$G:$G,I$61,base_de_dados!$H:$H,$L$1,base_de_dados!$C:$C,$A678,base_de_dados!$M:$M,"&lt;=2010",base_de_dados!$O:$O,"&gt;=40543")</f>
        <v>0</v>
      </c>
      <c r="J678" s="5">
        <f>SUMIFS(base_de_dados!$T:$T,base_de_dados!$B:$B,$B678,base_de_dados!$G:$G,J$61,base_de_dados!$H:$H,$L$1,base_de_dados!$C:$C,$A678,base_de_dados!$M:$M,"&lt;=2010",base_de_dados!$O:$O,"&gt;=40543")</f>
        <v>0</v>
      </c>
      <c r="K678" s="32">
        <f t="shared" si="14"/>
        <v>4.8649162861491624E-2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SUMIFS(base_de_dados!$T:$T,base_de_dados!$B:$B,$B679,base_de_dados!$G:$G,C$61,base_de_dados!$H:$H,$L$1,base_de_dados!$C:$C,$A679,base_de_dados!$M:$M,"&lt;=2010",base_de_dados!$O:$O,"&gt;=40543")</f>
        <v>0</v>
      </c>
      <c r="D679" s="5">
        <f>SUMIFS(base_de_dados!$T:$T,base_de_dados!$B:$B,$B679,base_de_dados!$G:$G,D$61,base_de_dados!$H:$H,$L$1,base_de_dados!$C:$C,$A679,base_de_dados!$M:$M,"&lt;=2010",base_de_dados!$O:$O,"&gt;=40543")</f>
        <v>0</v>
      </c>
      <c r="E679" s="5">
        <f>SUMIFS(base_de_dados!$T:$T,base_de_dados!$B:$B,$B679,base_de_dados!$G:$G,E$61,base_de_dados!$H:$H,$L$1,base_de_dados!$C:$C,$A679,base_de_dados!$M:$M,"&lt;=2010",base_de_dados!$O:$O,"&gt;=40543")</f>
        <v>0</v>
      </c>
      <c r="F679" s="5">
        <f>SUMIFS(base_de_dados!$T:$T,base_de_dados!$B:$B,$B679,base_de_dados!$G:$G,F$61,base_de_dados!$H:$H,$L$1,base_de_dados!$C:$C,$A679,base_de_dados!$M:$M,"&lt;=2010",base_de_dados!$O:$O,"&gt;=40543")</f>
        <v>0</v>
      </c>
      <c r="G679" s="5">
        <f>SUMIFS(base_de_dados!$T:$T,base_de_dados!$B:$B,$B679,base_de_dados!$G:$G,G$61,base_de_dados!$H:$H,$L$1,base_de_dados!$C:$C,$A679,base_de_dados!$M:$M,"&lt;=2010",base_de_dados!$O:$O,"&gt;=40543")</f>
        <v>0</v>
      </c>
      <c r="H679" s="5">
        <f>SUMIFS(base_de_dados!$T:$T,base_de_dados!$B:$B,$B679,base_de_dados!$G:$G,H$61,base_de_dados!$H:$H,$L$1,base_de_dados!$C:$C,$A679,base_de_dados!$M:$M,"&lt;=2010",base_de_dados!$O:$O,"&gt;=40543")</f>
        <v>0</v>
      </c>
      <c r="I679" s="5">
        <f>SUMIFS(base_de_dados!$T:$T,base_de_dados!$B:$B,$B679,base_de_dados!$G:$G,I$61,base_de_dados!$H:$H,$L$1,base_de_dados!$C:$C,$A679,base_de_dados!$M:$M,"&lt;=2010",base_de_dados!$O:$O,"&gt;=40543")</f>
        <v>0</v>
      </c>
      <c r="J679" s="5">
        <f>SUMIFS(base_de_dados!$T:$T,base_de_dados!$B:$B,$B679,base_de_dados!$G:$G,J$61,base_de_dados!$H:$H,$L$1,base_de_dados!$C:$C,$A679,base_de_dados!$M:$M,"&lt;=2010",base_de_dados!$O:$O,"&gt;=40543")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SUMIFS(base_de_dados!$T:$T,base_de_dados!$B:$B,$B680,base_de_dados!$G:$G,C$61,base_de_dados!$H:$H,$L$1,base_de_dados!$C:$C,$A680,base_de_dados!$M:$M,"&lt;=2010",base_de_dados!$O:$O,"&gt;=40543")</f>
        <v>0</v>
      </c>
      <c r="D680" s="5">
        <f>SUMIFS(base_de_dados!$T:$T,base_de_dados!$B:$B,$B680,base_de_dados!$G:$G,D$61,base_de_dados!$H:$H,$L$1,base_de_dados!$C:$C,$A680,base_de_dados!$M:$M,"&lt;=2010",base_de_dados!$O:$O,"&gt;=40543")</f>
        <v>0</v>
      </c>
      <c r="E680" s="5">
        <f>SUMIFS(base_de_dados!$T:$T,base_de_dados!$B:$B,$B680,base_de_dados!$G:$G,E$61,base_de_dados!$H:$H,$L$1,base_de_dados!$C:$C,$A680,base_de_dados!$M:$M,"&lt;=2010",base_de_dados!$O:$O,"&gt;=40543")</f>
        <v>0</v>
      </c>
      <c r="F680" s="5">
        <f>SUMIFS(base_de_dados!$T:$T,base_de_dados!$B:$B,$B680,base_de_dados!$G:$G,F$61,base_de_dados!$H:$H,$L$1,base_de_dados!$C:$C,$A680,base_de_dados!$M:$M,"&lt;=2010",base_de_dados!$O:$O,"&gt;=40543")</f>
        <v>0</v>
      </c>
      <c r="G680" s="5">
        <f>SUMIFS(base_de_dados!$T:$T,base_de_dados!$B:$B,$B680,base_de_dados!$G:$G,G$61,base_de_dados!$H:$H,$L$1,base_de_dados!$C:$C,$A680,base_de_dados!$M:$M,"&lt;=2010",base_de_dados!$O:$O,"&gt;=40543")</f>
        <v>0</v>
      </c>
      <c r="H680" s="5">
        <f>SUMIFS(base_de_dados!$T:$T,base_de_dados!$B:$B,$B680,base_de_dados!$G:$G,H$61,base_de_dados!$H:$H,$L$1,base_de_dados!$C:$C,$A680,base_de_dados!$M:$M,"&lt;=2010",base_de_dados!$O:$O,"&gt;=40543")</f>
        <v>0</v>
      </c>
      <c r="I680" s="5">
        <f>SUMIFS(base_de_dados!$T:$T,base_de_dados!$B:$B,$B680,base_de_dados!$G:$G,I$61,base_de_dados!$H:$H,$L$1,base_de_dados!$C:$C,$A680,base_de_dados!$M:$M,"&lt;=2010",base_de_dados!$O:$O,"&gt;=40543")</f>
        <v>0</v>
      </c>
      <c r="J680" s="5">
        <f>SUMIFS(base_de_dados!$T:$T,base_de_dados!$B:$B,$B680,base_de_dados!$G:$G,J$61,base_de_dados!$H:$H,$L$1,base_de_dados!$C:$C,$A680,base_de_dados!$M:$M,"&lt;=2010",base_de_dados!$O:$O,"&gt;=40543")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SUMIFS(base_de_dados!$T:$T,base_de_dados!$B:$B,$B681,base_de_dados!$G:$G,C$61,base_de_dados!$H:$H,$L$1,base_de_dados!$C:$C,$A681,base_de_dados!$M:$M,"&lt;=2010",base_de_dados!$O:$O,"&gt;=40543")</f>
        <v>0</v>
      </c>
      <c r="D681" s="5">
        <f>SUMIFS(base_de_dados!$T:$T,base_de_dados!$B:$B,$B681,base_de_dados!$G:$G,D$61,base_de_dados!$H:$H,$L$1,base_de_dados!$C:$C,$A681,base_de_dados!$M:$M,"&lt;=2010",base_de_dados!$O:$O,"&gt;=40543")</f>
        <v>0</v>
      </c>
      <c r="E681" s="5">
        <f>SUMIFS(base_de_dados!$T:$T,base_de_dados!$B:$B,$B681,base_de_dados!$G:$G,E$61,base_de_dados!$H:$H,$L$1,base_de_dados!$C:$C,$A681,base_de_dados!$M:$M,"&lt;=2010",base_de_dados!$O:$O,"&gt;=40543")</f>
        <v>0</v>
      </c>
      <c r="F681" s="5">
        <f>SUMIFS(base_de_dados!$T:$T,base_de_dados!$B:$B,$B681,base_de_dados!$G:$G,F$61,base_de_dados!$H:$H,$L$1,base_de_dados!$C:$C,$A681,base_de_dados!$M:$M,"&lt;=2010",base_de_dados!$O:$O,"&gt;=40543")</f>
        <v>0</v>
      </c>
      <c r="G681" s="5">
        <f>SUMIFS(base_de_dados!$T:$T,base_de_dados!$B:$B,$B681,base_de_dados!$G:$G,G$61,base_de_dados!$H:$H,$L$1,base_de_dados!$C:$C,$A681,base_de_dados!$M:$M,"&lt;=2010",base_de_dados!$O:$O,"&gt;=40543")</f>
        <v>0</v>
      </c>
      <c r="H681" s="5">
        <f>SUMIFS(base_de_dados!$T:$T,base_de_dados!$B:$B,$B681,base_de_dados!$G:$G,H$61,base_de_dados!$H:$H,$L$1,base_de_dados!$C:$C,$A681,base_de_dados!$M:$M,"&lt;=2010",base_de_dados!$O:$O,"&gt;=40543")</f>
        <v>0</v>
      </c>
      <c r="I681" s="5">
        <f>SUMIFS(base_de_dados!$T:$T,base_de_dados!$B:$B,$B681,base_de_dados!$G:$G,I$61,base_de_dados!$H:$H,$L$1,base_de_dados!$C:$C,$A681,base_de_dados!$M:$M,"&lt;=2010",base_de_dados!$O:$O,"&gt;=40543")</f>
        <v>0</v>
      </c>
      <c r="J681" s="5">
        <f>SUMIFS(base_de_dados!$T:$T,base_de_dados!$B:$B,$B681,base_de_dados!$G:$G,J$61,base_de_dados!$H:$H,$L$1,base_de_dados!$C:$C,$A681,base_de_dados!$M:$M,"&lt;=2010",base_de_dados!$O:$O,"&gt;=40543")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SUMIFS(base_de_dados!$T:$T,base_de_dados!$B:$B,$B682,base_de_dados!$G:$G,C$61,base_de_dados!$H:$H,$L$1,base_de_dados!$C:$C,$A682,base_de_dados!$M:$M,"&lt;=2010",base_de_dados!$O:$O,"&gt;=40543")</f>
        <v>0</v>
      </c>
      <c r="D682" s="5">
        <f>SUMIFS(base_de_dados!$T:$T,base_de_dados!$B:$B,$B682,base_de_dados!$G:$G,D$61,base_de_dados!$H:$H,$L$1,base_de_dados!$C:$C,$A682,base_de_dados!$M:$M,"&lt;=2010",base_de_dados!$O:$O,"&gt;=40543")</f>
        <v>0</v>
      </c>
      <c r="E682" s="5">
        <f>SUMIFS(base_de_dados!$T:$T,base_de_dados!$B:$B,$B682,base_de_dados!$G:$G,E$61,base_de_dados!$H:$H,$L$1,base_de_dados!$C:$C,$A682,base_de_dados!$M:$M,"&lt;=2010",base_de_dados!$O:$O,"&gt;=40543")</f>
        <v>0</v>
      </c>
      <c r="F682" s="5">
        <f>SUMIFS(base_de_dados!$T:$T,base_de_dados!$B:$B,$B682,base_de_dados!$G:$G,F$61,base_de_dados!$H:$H,$L$1,base_de_dados!$C:$C,$A682,base_de_dados!$M:$M,"&lt;=2010",base_de_dados!$O:$O,"&gt;=40543")</f>
        <v>0</v>
      </c>
      <c r="G682" s="5">
        <f>SUMIFS(base_de_dados!$T:$T,base_de_dados!$B:$B,$B682,base_de_dados!$G:$G,G$61,base_de_dados!$H:$H,$L$1,base_de_dados!$C:$C,$A682,base_de_dados!$M:$M,"&lt;=2010",base_de_dados!$O:$O,"&gt;=40543")</f>
        <v>0</v>
      </c>
      <c r="H682" s="5">
        <f>SUMIFS(base_de_dados!$T:$T,base_de_dados!$B:$B,$B682,base_de_dados!$G:$G,H$61,base_de_dados!$H:$H,$L$1,base_de_dados!$C:$C,$A682,base_de_dados!$M:$M,"&lt;=2010",base_de_dados!$O:$O,"&gt;=40543")</f>
        <v>0</v>
      </c>
      <c r="I682" s="5">
        <f>SUMIFS(base_de_dados!$T:$T,base_de_dados!$B:$B,$B682,base_de_dados!$G:$G,I$61,base_de_dados!$H:$H,$L$1,base_de_dados!$C:$C,$A682,base_de_dados!$M:$M,"&lt;=2010",base_de_dados!$O:$O,"&gt;=40543")</f>
        <v>0</v>
      </c>
      <c r="J682" s="5">
        <f>SUMIFS(base_de_dados!$T:$T,base_de_dados!$B:$B,$B682,base_de_dados!$G:$G,J$61,base_de_dados!$H:$H,$L$1,base_de_dados!$C:$C,$A682,base_de_dados!$M:$M,"&lt;=2010",base_de_dados!$O:$O,"&gt;=40543")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SUMIFS(base_de_dados!$T:$T,base_de_dados!$B:$B,$B683,base_de_dados!$G:$G,C$61,base_de_dados!$H:$H,$L$1,base_de_dados!$C:$C,$A683,base_de_dados!$M:$M,"&lt;=2010",base_de_dados!$O:$O,"&gt;=40543")</f>
        <v>0</v>
      </c>
      <c r="D683" s="5">
        <f>SUMIFS(base_de_dados!$T:$T,base_de_dados!$B:$B,$B683,base_de_dados!$G:$G,D$61,base_de_dados!$H:$H,$L$1,base_de_dados!$C:$C,$A683,base_de_dados!$M:$M,"&lt;=2010",base_de_dados!$O:$O,"&gt;=40543")</f>
        <v>0</v>
      </c>
      <c r="E683" s="5">
        <f>SUMIFS(base_de_dados!$T:$T,base_de_dados!$B:$B,$B683,base_de_dados!$G:$G,E$61,base_de_dados!$H:$H,$L$1,base_de_dados!$C:$C,$A683,base_de_dados!$M:$M,"&lt;=2010",base_de_dados!$O:$O,"&gt;=40543")</f>
        <v>0</v>
      </c>
      <c r="F683" s="5">
        <f>SUMIFS(base_de_dados!$T:$T,base_de_dados!$B:$B,$B683,base_de_dados!$G:$G,F$61,base_de_dados!$H:$H,$L$1,base_de_dados!$C:$C,$A683,base_de_dados!$M:$M,"&lt;=2010",base_de_dados!$O:$O,"&gt;=40543")</f>
        <v>0</v>
      </c>
      <c r="G683" s="5">
        <f>SUMIFS(base_de_dados!$T:$T,base_de_dados!$B:$B,$B683,base_de_dados!$G:$G,G$61,base_de_dados!$H:$H,$L$1,base_de_dados!$C:$C,$A683,base_de_dados!$M:$M,"&lt;=2010",base_de_dados!$O:$O,"&gt;=40543")</f>
        <v>0</v>
      </c>
      <c r="H683" s="5">
        <f>SUMIFS(base_de_dados!$T:$T,base_de_dados!$B:$B,$B683,base_de_dados!$G:$G,H$61,base_de_dados!$H:$H,$L$1,base_de_dados!$C:$C,$A683,base_de_dados!$M:$M,"&lt;=2010",base_de_dados!$O:$O,"&gt;=40543")</f>
        <v>0</v>
      </c>
      <c r="I683" s="5">
        <f>SUMIFS(base_de_dados!$T:$T,base_de_dados!$B:$B,$B683,base_de_dados!$G:$G,I$61,base_de_dados!$H:$H,$L$1,base_de_dados!$C:$C,$A683,base_de_dados!$M:$M,"&lt;=2010",base_de_dados!$O:$O,"&gt;=40543")</f>
        <v>0</v>
      </c>
      <c r="J683" s="5">
        <f>SUMIFS(base_de_dados!$T:$T,base_de_dados!$B:$B,$B683,base_de_dados!$G:$G,J$61,base_de_dados!$H:$H,$L$1,base_de_dados!$C:$C,$A683,base_de_dados!$M:$M,"&lt;=2010",base_de_dados!$O:$O,"&gt;=40543")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SUMIFS(base_de_dados!$T:$T,base_de_dados!$B:$B,$B684,base_de_dados!$G:$G,C$61,base_de_dados!$H:$H,$L$1,base_de_dados!$C:$C,$A684,base_de_dados!$M:$M,"&lt;=2010",base_de_dados!$O:$O,"&gt;=40543")</f>
        <v>0</v>
      </c>
      <c r="D684" s="5">
        <f>SUMIFS(base_de_dados!$T:$T,base_de_dados!$B:$B,$B684,base_de_dados!$G:$G,D$61,base_de_dados!$H:$H,$L$1,base_de_dados!$C:$C,$A684,base_de_dados!$M:$M,"&lt;=2010",base_de_dados!$O:$O,"&gt;=40543")</f>
        <v>0</v>
      </c>
      <c r="E684" s="5">
        <f>SUMIFS(base_de_dados!$T:$T,base_de_dados!$B:$B,$B684,base_de_dados!$G:$G,E$61,base_de_dados!$H:$H,$L$1,base_de_dados!$C:$C,$A684,base_de_dados!$M:$M,"&lt;=2010",base_de_dados!$O:$O,"&gt;=40543")</f>
        <v>0</v>
      </c>
      <c r="F684" s="5">
        <f>SUMIFS(base_de_dados!$T:$T,base_de_dados!$B:$B,$B684,base_de_dados!$G:$G,F$61,base_de_dados!$H:$H,$L$1,base_de_dados!$C:$C,$A684,base_de_dados!$M:$M,"&lt;=2010",base_de_dados!$O:$O,"&gt;=40543")</f>
        <v>0</v>
      </c>
      <c r="G684" s="5">
        <f>SUMIFS(base_de_dados!$T:$T,base_de_dados!$B:$B,$B684,base_de_dados!$G:$G,G$61,base_de_dados!$H:$H,$L$1,base_de_dados!$C:$C,$A684,base_de_dados!$M:$M,"&lt;=2010",base_de_dados!$O:$O,"&gt;=40543")</f>
        <v>0</v>
      </c>
      <c r="H684" s="5">
        <f>SUMIFS(base_de_dados!$T:$T,base_de_dados!$B:$B,$B684,base_de_dados!$G:$G,H$61,base_de_dados!$H:$H,$L$1,base_de_dados!$C:$C,$A684,base_de_dados!$M:$M,"&lt;=2010",base_de_dados!$O:$O,"&gt;=40543")</f>
        <v>0</v>
      </c>
      <c r="I684" s="5">
        <f>SUMIFS(base_de_dados!$T:$T,base_de_dados!$B:$B,$B684,base_de_dados!$G:$G,I$61,base_de_dados!$H:$H,$L$1,base_de_dados!$C:$C,$A684,base_de_dados!$M:$M,"&lt;=2010",base_de_dados!$O:$O,"&gt;=40543")</f>
        <v>0</v>
      </c>
      <c r="J684" s="5">
        <f>SUMIFS(base_de_dados!$T:$T,base_de_dados!$B:$B,$B684,base_de_dados!$G:$G,J$61,base_de_dados!$H:$H,$L$1,base_de_dados!$C:$C,$A684,base_de_dados!$M:$M,"&lt;=2010",base_de_dados!$O:$O,"&gt;=40543")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SUMIFS(base_de_dados!$T:$T,base_de_dados!$B:$B,$B685,base_de_dados!$G:$G,C$61,base_de_dados!$H:$H,$L$1,base_de_dados!$C:$C,$A685,base_de_dados!$M:$M,"&lt;=2010",base_de_dados!$O:$O,"&gt;=40543")</f>
        <v>0</v>
      </c>
      <c r="D685" s="5">
        <f>SUMIFS(base_de_dados!$T:$T,base_de_dados!$B:$B,$B685,base_de_dados!$G:$G,D$61,base_de_dados!$H:$H,$L$1,base_de_dados!$C:$C,$A685,base_de_dados!$M:$M,"&lt;=2010",base_de_dados!$O:$O,"&gt;=40543")</f>
        <v>0</v>
      </c>
      <c r="E685" s="5">
        <f>SUMIFS(base_de_dados!$T:$T,base_de_dados!$B:$B,$B685,base_de_dados!$G:$G,E$61,base_de_dados!$H:$H,$L$1,base_de_dados!$C:$C,$A685,base_de_dados!$M:$M,"&lt;=2010",base_de_dados!$O:$O,"&gt;=40543")</f>
        <v>0</v>
      </c>
      <c r="F685" s="5">
        <f>SUMIFS(base_de_dados!$T:$T,base_de_dados!$B:$B,$B685,base_de_dados!$G:$G,F$61,base_de_dados!$H:$H,$L$1,base_de_dados!$C:$C,$A685,base_de_dados!$M:$M,"&lt;=2010",base_de_dados!$O:$O,"&gt;=40543")</f>
        <v>0</v>
      </c>
      <c r="G685" s="5">
        <f>SUMIFS(base_de_dados!$T:$T,base_de_dados!$B:$B,$B685,base_de_dados!$G:$G,G$61,base_de_dados!$H:$H,$L$1,base_de_dados!$C:$C,$A685,base_de_dados!$M:$M,"&lt;=2010",base_de_dados!$O:$O,"&gt;=40543")</f>
        <v>0</v>
      </c>
      <c r="H685" s="5">
        <f>SUMIFS(base_de_dados!$T:$T,base_de_dados!$B:$B,$B685,base_de_dados!$G:$G,H$61,base_de_dados!$H:$H,$L$1,base_de_dados!$C:$C,$A685,base_de_dados!$M:$M,"&lt;=2010",base_de_dados!$O:$O,"&gt;=40543")</f>
        <v>0</v>
      </c>
      <c r="I685" s="5">
        <f>SUMIFS(base_de_dados!$T:$T,base_de_dados!$B:$B,$B685,base_de_dados!$G:$G,I$61,base_de_dados!$H:$H,$L$1,base_de_dados!$C:$C,$A685,base_de_dados!$M:$M,"&lt;=2010",base_de_dados!$O:$O,"&gt;=40543")</f>
        <v>0</v>
      </c>
      <c r="J685" s="5">
        <f>SUMIFS(base_de_dados!$T:$T,base_de_dados!$B:$B,$B685,base_de_dados!$G:$G,J$61,base_de_dados!$H:$H,$L$1,base_de_dados!$C:$C,$A685,base_de_dados!$M:$M,"&lt;=2010",base_de_dados!$O:$O,"&gt;=40543")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SUMIFS(base_de_dados!$T:$T,base_de_dados!$B:$B,$B686,base_de_dados!$G:$G,C$61,base_de_dados!$H:$H,$L$1,base_de_dados!$C:$C,$A686,base_de_dados!$M:$M,"&lt;=2010",base_de_dados!$O:$O,"&gt;=40543")</f>
        <v>0</v>
      </c>
      <c r="D686" s="5">
        <f>SUMIFS(base_de_dados!$T:$T,base_de_dados!$B:$B,$B686,base_de_dados!$G:$G,D$61,base_de_dados!$H:$H,$L$1,base_de_dados!$C:$C,$A686,base_de_dados!$M:$M,"&lt;=2010",base_de_dados!$O:$O,"&gt;=40543")</f>
        <v>0</v>
      </c>
      <c r="E686" s="5">
        <f>SUMIFS(base_de_dados!$T:$T,base_de_dados!$B:$B,$B686,base_de_dados!$G:$G,E$61,base_de_dados!$H:$H,$L$1,base_de_dados!$C:$C,$A686,base_de_dados!$M:$M,"&lt;=2010",base_de_dados!$O:$O,"&gt;=40543")</f>
        <v>0</v>
      </c>
      <c r="F686" s="5">
        <f>SUMIFS(base_de_dados!$T:$T,base_de_dados!$B:$B,$B686,base_de_dados!$G:$G,F$61,base_de_dados!$H:$H,$L$1,base_de_dados!$C:$C,$A686,base_de_dados!$M:$M,"&lt;=2010",base_de_dados!$O:$O,"&gt;=40543")</f>
        <v>0</v>
      </c>
      <c r="G686" s="5">
        <f>SUMIFS(base_de_dados!$T:$T,base_de_dados!$B:$B,$B686,base_de_dados!$G:$G,G$61,base_de_dados!$H:$H,$L$1,base_de_dados!$C:$C,$A686,base_de_dados!$M:$M,"&lt;=2010",base_de_dados!$O:$O,"&gt;=40543")</f>
        <v>0</v>
      </c>
      <c r="H686" s="5">
        <f>SUMIFS(base_de_dados!$T:$T,base_de_dados!$B:$B,$B686,base_de_dados!$G:$G,H$61,base_de_dados!$H:$H,$L$1,base_de_dados!$C:$C,$A686,base_de_dados!$M:$M,"&lt;=2010",base_de_dados!$O:$O,"&gt;=40543")</f>
        <v>0</v>
      </c>
      <c r="I686" s="5">
        <f>SUMIFS(base_de_dados!$T:$T,base_de_dados!$B:$B,$B686,base_de_dados!$G:$G,I$61,base_de_dados!$H:$H,$L$1,base_de_dados!$C:$C,$A686,base_de_dados!$M:$M,"&lt;=2010",base_de_dados!$O:$O,"&gt;=40543")</f>
        <v>0</v>
      </c>
      <c r="J686" s="5">
        <f>SUMIFS(base_de_dados!$T:$T,base_de_dados!$B:$B,$B686,base_de_dados!$G:$G,J$61,base_de_dados!$H:$H,$L$1,base_de_dados!$C:$C,$A686,base_de_dados!$M:$M,"&lt;=2010",base_de_dados!$O:$O,"&gt;=40543")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SUMIFS(base_de_dados!$T:$T,base_de_dados!$B:$B,$B687,base_de_dados!$G:$G,C$61,base_de_dados!$H:$H,$L$1,base_de_dados!$C:$C,$A687,base_de_dados!$M:$M,"&lt;=2010",base_de_dados!$O:$O,"&gt;=40543")</f>
        <v>0</v>
      </c>
      <c r="D687" s="5">
        <f>SUMIFS(base_de_dados!$T:$T,base_de_dados!$B:$B,$B687,base_de_dados!$G:$G,D$61,base_de_dados!$H:$H,$L$1,base_de_dados!$C:$C,$A687,base_de_dados!$M:$M,"&lt;=2010",base_de_dados!$O:$O,"&gt;=40543")</f>
        <v>0</v>
      </c>
      <c r="E687" s="5">
        <f>SUMIFS(base_de_dados!$T:$T,base_de_dados!$B:$B,$B687,base_de_dados!$G:$G,E$61,base_de_dados!$H:$H,$L$1,base_de_dados!$C:$C,$A687,base_de_dados!$M:$M,"&lt;=2010",base_de_dados!$O:$O,"&gt;=40543")</f>
        <v>0</v>
      </c>
      <c r="F687" s="5">
        <f>SUMIFS(base_de_dados!$T:$T,base_de_dados!$B:$B,$B687,base_de_dados!$G:$G,F$61,base_de_dados!$H:$H,$L$1,base_de_dados!$C:$C,$A687,base_de_dados!$M:$M,"&lt;=2010",base_de_dados!$O:$O,"&gt;=40543")</f>
        <v>0</v>
      </c>
      <c r="G687" s="5">
        <f>SUMIFS(base_de_dados!$T:$T,base_de_dados!$B:$B,$B687,base_de_dados!$G:$G,G$61,base_de_dados!$H:$H,$L$1,base_de_dados!$C:$C,$A687,base_de_dados!$M:$M,"&lt;=2010",base_de_dados!$O:$O,"&gt;=40543")</f>
        <v>0</v>
      </c>
      <c r="H687" s="5">
        <f>SUMIFS(base_de_dados!$T:$T,base_de_dados!$B:$B,$B687,base_de_dados!$G:$G,H$61,base_de_dados!$H:$H,$L$1,base_de_dados!$C:$C,$A687,base_de_dados!$M:$M,"&lt;=2010",base_de_dados!$O:$O,"&gt;=40543")</f>
        <v>0</v>
      </c>
      <c r="I687" s="5">
        <f>SUMIFS(base_de_dados!$T:$T,base_de_dados!$B:$B,$B687,base_de_dados!$G:$G,I$61,base_de_dados!$H:$H,$L$1,base_de_dados!$C:$C,$A687,base_de_dados!$M:$M,"&lt;=2010",base_de_dados!$O:$O,"&gt;=40543")</f>
        <v>0</v>
      </c>
      <c r="J687" s="5">
        <f>SUMIFS(base_de_dados!$T:$T,base_de_dados!$B:$B,$B687,base_de_dados!$G:$G,J$61,base_de_dados!$H:$H,$L$1,base_de_dados!$C:$C,$A687,base_de_dados!$M:$M,"&lt;=2010",base_de_dados!$O:$O,"&gt;=40543")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SUMIFS(base_de_dados!$T:$T,base_de_dados!$B:$B,$B688,base_de_dados!$G:$G,C$61,base_de_dados!$H:$H,$L$1,base_de_dados!$C:$C,$A688,base_de_dados!$M:$M,"&lt;=2010",base_de_dados!$O:$O,"&gt;=40543")</f>
        <v>0</v>
      </c>
      <c r="D688" s="5">
        <f>SUMIFS(base_de_dados!$T:$T,base_de_dados!$B:$B,$B688,base_de_dados!$G:$G,D$61,base_de_dados!$H:$H,$L$1,base_de_dados!$C:$C,$A688,base_de_dados!$M:$M,"&lt;=2010",base_de_dados!$O:$O,"&gt;=40543")</f>
        <v>0</v>
      </c>
      <c r="E688" s="5">
        <f>SUMIFS(base_de_dados!$T:$T,base_de_dados!$B:$B,$B688,base_de_dados!$G:$G,E$61,base_de_dados!$H:$H,$L$1,base_de_dados!$C:$C,$A688,base_de_dados!$M:$M,"&lt;=2010",base_de_dados!$O:$O,"&gt;=40543")</f>
        <v>0</v>
      </c>
      <c r="F688" s="5">
        <f>SUMIFS(base_de_dados!$T:$T,base_de_dados!$B:$B,$B688,base_de_dados!$G:$G,F$61,base_de_dados!$H:$H,$L$1,base_de_dados!$C:$C,$A688,base_de_dados!$M:$M,"&lt;=2010",base_de_dados!$O:$O,"&gt;=40543")</f>
        <v>0</v>
      </c>
      <c r="G688" s="5">
        <f>SUMIFS(base_de_dados!$T:$T,base_de_dados!$B:$B,$B688,base_de_dados!$G:$G,G$61,base_de_dados!$H:$H,$L$1,base_de_dados!$C:$C,$A688,base_de_dados!$M:$M,"&lt;=2010",base_de_dados!$O:$O,"&gt;=40543")</f>
        <v>0</v>
      </c>
      <c r="H688" s="5">
        <f>SUMIFS(base_de_dados!$T:$T,base_de_dados!$B:$B,$B688,base_de_dados!$G:$G,H$61,base_de_dados!$H:$H,$L$1,base_de_dados!$C:$C,$A688,base_de_dados!$M:$M,"&lt;=2010",base_de_dados!$O:$O,"&gt;=40543")</f>
        <v>0</v>
      </c>
      <c r="I688" s="5">
        <f>SUMIFS(base_de_dados!$T:$T,base_de_dados!$B:$B,$B688,base_de_dados!$G:$G,I$61,base_de_dados!$H:$H,$L$1,base_de_dados!$C:$C,$A688,base_de_dados!$M:$M,"&lt;=2010",base_de_dados!$O:$O,"&gt;=40543")</f>
        <v>0</v>
      </c>
      <c r="J688" s="5">
        <f>SUMIFS(base_de_dados!$T:$T,base_de_dados!$B:$B,$B688,base_de_dados!$G:$G,J$61,base_de_dados!$H:$H,$L$1,base_de_dados!$C:$C,$A688,base_de_dados!$M:$M,"&lt;=2010",base_de_dados!$O:$O,"&gt;=40543")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SUMIFS(base_de_dados!$T:$T,base_de_dados!$B:$B,$B689,base_de_dados!$G:$G,C$61,base_de_dados!$H:$H,$L$1,base_de_dados!$C:$C,$A689,base_de_dados!$M:$M,"&lt;=2010",base_de_dados!$O:$O,"&gt;=40543")</f>
        <v>0</v>
      </c>
      <c r="D689" s="5">
        <f>SUMIFS(base_de_dados!$T:$T,base_de_dados!$B:$B,$B689,base_de_dados!$G:$G,D$61,base_de_dados!$H:$H,$L$1,base_de_dados!$C:$C,$A689,base_de_dados!$M:$M,"&lt;=2010",base_de_dados!$O:$O,"&gt;=40543")</f>
        <v>0</v>
      </c>
      <c r="E689" s="5">
        <f>SUMIFS(base_de_dados!$T:$T,base_de_dados!$B:$B,$B689,base_de_dados!$G:$G,E$61,base_de_dados!$H:$H,$L$1,base_de_dados!$C:$C,$A689,base_de_dados!$M:$M,"&lt;=2010",base_de_dados!$O:$O,"&gt;=40543")</f>
        <v>0</v>
      </c>
      <c r="F689" s="5">
        <f>SUMIFS(base_de_dados!$T:$T,base_de_dados!$B:$B,$B689,base_de_dados!$G:$G,F$61,base_de_dados!$H:$H,$L$1,base_de_dados!$C:$C,$A689,base_de_dados!$M:$M,"&lt;=2010",base_de_dados!$O:$O,"&gt;=40543")</f>
        <v>0</v>
      </c>
      <c r="G689" s="5">
        <f>SUMIFS(base_de_dados!$T:$T,base_de_dados!$B:$B,$B689,base_de_dados!$G:$G,G$61,base_de_dados!$H:$H,$L$1,base_de_dados!$C:$C,$A689,base_de_dados!$M:$M,"&lt;=2010",base_de_dados!$O:$O,"&gt;=40543")</f>
        <v>0</v>
      </c>
      <c r="H689" s="5">
        <f>SUMIFS(base_de_dados!$T:$T,base_de_dados!$B:$B,$B689,base_de_dados!$G:$G,H$61,base_de_dados!$H:$H,$L$1,base_de_dados!$C:$C,$A689,base_de_dados!$M:$M,"&lt;=2010",base_de_dados!$O:$O,"&gt;=40543")</f>
        <v>0</v>
      </c>
      <c r="I689" s="5">
        <f>SUMIFS(base_de_dados!$T:$T,base_de_dados!$B:$B,$B689,base_de_dados!$G:$G,I$61,base_de_dados!$H:$H,$L$1,base_de_dados!$C:$C,$A689,base_de_dados!$M:$M,"&lt;=2010",base_de_dados!$O:$O,"&gt;=40543")</f>
        <v>0</v>
      </c>
      <c r="J689" s="5">
        <f>SUMIFS(base_de_dados!$T:$T,base_de_dados!$B:$B,$B689,base_de_dados!$G:$G,J$61,base_de_dados!$H:$H,$L$1,base_de_dados!$C:$C,$A689,base_de_dados!$M:$M,"&lt;=2010",base_de_dados!$O:$O,"&gt;=40543")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SUMIFS(base_de_dados!$T:$T,base_de_dados!$B:$B,$B690,base_de_dados!$G:$G,C$61,base_de_dados!$H:$H,$L$1,base_de_dados!$C:$C,$A690,base_de_dados!$M:$M,"&lt;=2010",base_de_dados!$O:$O,"&gt;=40543")</f>
        <v>0</v>
      </c>
      <c r="D690" s="5">
        <f>SUMIFS(base_de_dados!$T:$T,base_de_dados!$B:$B,$B690,base_de_dados!$G:$G,D$61,base_de_dados!$H:$H,$L$1,base_de_dados!$C:$C,$A690,base_de_dados!$M:$M,"&lt;=2010",base_de_dados!$O:$O,"&gt;=40543")</f>
        <v>0</v>
      </c>
      <c r="E690" s="5">
        <f>SUMIFS(base_de_dados!$T:$T,base_de_dados!$B:$B,$B690,base_de_dados!$G:$G,E$61,base_de_dados!$H:$H,$L$1,base_de_dados!$C:$C,$A690,base_de_dados!$M:$M,"&lt;=2010",base_de_dados!$O:$O,"&gt;=40543")</f>
        <v>0</v>
      </c>
      <c r="F690" s="5">
        <f>SUMIFS(base_de_dados!$T:$T,base_de_dados!$B:$B,$B690,base_de_dados!$G:$G,F$61,base_de_dados!$H:$H,$L$1,base_de_dados!$C:$C,$A690,base_de_dados!$M:$M,"&lt;=2010",base_de_dados!$O:$O,"&gt;=40543")</f>
        <v>0</v>
      </c>
      <c r="G690" s="5">
        <f>SUMIFS(base_de_dados!$T:$T,base_de_dados!$B:$B,$B690,base_de_dados!$G:$G,G$61,base_de_dados!$H:$H,$L$1,base_de_dados!$C:$C,$A690,base_de_dados!$M:$M,"&lt;=2010",base_de_dados!$O:$O,"&gt;=40543")</f>
        <v>0</v>
      </c>
      <c r="H690" s="5">
        <f>SUMIFS(base_de_dados!$T:$T,base_de_dados!$B:$B,$B690,base_de_dados!$G:$G,H$61,base_de_dados!$H:$H,$L$1,base_de_dados!$C:$C,$A690,base_de_dados!$M:$M,"&lt;=2010",base_de_dados!$O:$O,"&gt;=40543")</f>
        <v>0</v>
      </c>
      <c r="I690" s="5">
        <f>SUMIFS(base_de_dados!$T:$T,base_de_dados!$B:$B,$B690,base_de_dados!$G:$G,I$61,base_de_dados!$H:$H,$L$1,base_de_dados!$C:$C,$A690,base_de_dados!$M:$M,"&lt;=2010",base_de_dados!$O:$O,"&gt;=40543")</f>
        <v>0</v>
      </c>
      <c r="J690" s="5">
        <f>SUMIFS(base_de_dados!$T:$T,base_de_dados!$B:$B,$B690,base_de_dados!$G:$G,J$61,base_de_dados!$H:$H,$L$1,base_de_dados!$C:$C,$A690,base_de_dados!$M:$M,"&lt;=2010",base_de_dados!$O:$O,"&gt;=40543")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SUMIFS(base_de_dados!$T:$T,base_de_dados!$B:$B,$B691,base_de_dados!$G:$G,C$61,base_de_dados!$H:$H,$L$1,base_de_dados!$C:$C,$A691,base_de_dados!$M:$M,"&lt;=2010",base_de_dados!$O:$O,"&gt;=40543")</f>
        <v>0</v>
      </c>
      <c r="D691" s="5">
        <f>SUMIFS(base_de_dados!$T:$T,base_de_dados!$B:$B,$B691,base_de_dados!$G:$G,D$61,base_de_dados!$H:$H,$L$1,base_de_dados!$C:$C,$A691,base_de_dados!$M:$M,"&lt;=2010",base_de_dados!$O:$O,"&gt;=40543")</f>
        <v>0</v>
      </c>
      <c r="E691" s="5">
        <f>SUMIFS(base_de_dados!$T:$T,base_de_dados!$B:$B,$B691,base_de_dados!$G:$G,E$61,base_de_dados!$H:$H,$L$1,base_de_dados!$C:$C,$A691,base_de_dados!$M:$M,"&lt;=2010",base_de_dados!$O:$O,"&gt;=40543")</f>
        <v>0</v>
      </c>
      <c r="F691" s="5">
        <f>SUMIFS(base_de_dados!$T:$T,base_de_dados!$B:$B,$B691,base_de_dados!$G:$G,F$61,base_de_dados!$H:$H,$L$1,base_de_dados!$C:$C,$A691,base_de_dados!$M:$M,"&lt;=2010",base_de_dados!$O:$O,"&gt;=40543")</f>
        <v>0</v>
      </c>
      <c r="G691" s="5">
        <f>SUMIFS(base_de_dados!$T:$T,base_de_dados!$B:$B,$B691,base_de_dados!$G:$G,G$61,base_de_dados!$H:$H,$L$1,base_de_dados!$C:$C,$A691,base_de_dados!$M:$M,"&lt;=2010",base_de_dados!$O:$O,"&gt;=40543")</f>
        <v>0</v>
      </c>
      <c r="H691" s="5">
        <f>SUMIFS(base_de_dados!$T:$T,base_de_dados!$B:$B,$B691,base_de_dados!$G:$G,H$61,base_de_dados!$H:$H,$L$1,base_de_dados!$C:$C,$A691,base_de_dados!$M:$M,"&lt;=2010",base_de_dados!$O:$O,"&gt;=40543")</f>
        <v>0</v>
      </c>
      <c r="I691" s="5">
        <f>SUMIFS(base_de_dados!$T:$T,base_de_dados!$B:$B,$B691,base_de_dados!$G:$G,I$61,base_de_dados!$H:$H,$L$1,base_de_dados!$C:$C,$A691,base_de_dados!$M:$M,"&lt;=2010",base_de_dados!$O:$O,"&gt;=40543")</f>
        <v>0</v>
      </c>
      <c r="J691" s="5">
        <f>SUMIFS(base_de_dados!$T:$T,base_de_dados!$B:$B,$B691,base_de_dados!$G:$G,J$61,base_de_dados!$H:$H,$L$1,base_de_dados!$C:$C,$A691,base_de_dados!$M:$M,"&lt;=2010",base_de_dados!$O:$O,"&gt;=40543")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SUMIFS(base_de_dados!$T:$T,base_de_dados!$B:$B,$B692,base_de_dados!$G:$G,C$61,base_de_dados!$H:$H,$L$1,base_de_dados!$C:$C,$A692,base_de_dados!$M:$M,"&lt;=2010",base_de_dados!$O:$O,"&gt;=40543")</f>
        <v>0</v>
      </c>
      <c r="D692" s="5">
        <f>SUMIFS(base_de_dados!$T:$T,base_de_dados!$B:$B,$B692,base_de_dados!$G:$G,D$61,base_de_dados!$H:$H,$L$1,base_de_dados!$C:$C,$A692,base_de_dados!$M:$M,"&lt;=2010",base_de_dados!$O:$O,"&gt;=40543")</f>
        <v>0</v>
      </c>
      <c r="E692" s="5">
        <f>SUMIFS(base_de_dados!$T:$T,base_de_dados!$B:$B,$B692,base_de_dados!$G:$G,E$61,base_de_dados!$H:$H,$L$1,base_de_dados!$C:$C,$A692,base_de_dados!$M:$M,"&lt;=2010",base_de_dados!$O:$O,"&gt;=40543")</f>
        <v>0</v>
      </c>
      <c r="F692" s="5">
        <f>SUMIFS(base_de_dados!$T:$T,base_de_dados!$B:$B,$B692,base_de_dados!$G:$G,F$61,base_de_dados!$H:$H,$L$1,base_de_dados!$C:$C,$A692,base_de_dados!$M:$M,"&lt;=2010",base_de_dados!$O:$O,"&gt;=40543")</f>
        <v>0</v>
      </c>
      <c r="G692" s="5">
        <f>SUMIFS(base_de_dados!$T:$T,base_de_dados!$B:$B,$B692,base_de_dados!$G:$G,G$61,base_de_dados!$H:$H,$L$1,base_de_dados!$C:$C,$A692,base_de_dados!$M:$M,"&lt;=2010",base_de_dados!$O:$O,"&gt;=40543")</f>
        <v>0</v>
      </c>
      <c r="H692" s="5">
        <f>SUMIFS(base_de_dados!$T:$T,base_de_dados!$B:$B,$B692,base_de_dados!$G:$G,H$61,base_de_dados!$H:$H,$L$1,base_de_dados!$C:$C,$A692,base_de_dados!$M:$M,"&lt;=2010",base_de_dados!$O:$O,"&gt;=40543")</f>
        <v>0</v>
      </c>
      <c r="I692" s="5">
        <f>SUMIFS(base_de_dados!$T:$T,base_de_dados!$B:$B,$B692,base_de_dados!$G:$G,I$61,base_de_dados!$H:$H,$L$1,base_de_dados!$C:$C,$A692,base_de_dados!$M:$M,"&lt;=2010",base_de_dados!$O:$O,"&gt;=40543")</f>
        <v>0</v>
      </c>
      <c r="J692" s="5">
        <f>SUMIFS(base_de_dados!$T:$T,base_de_dados!$B:$B,$B692,base_de_dados!$G:$G,J$61,base_de_dados!$H:$H,$L$1,base_de_dados!$C:$C,$A692,base_de_dados!$M:$M,"&lt;=2010",base_de_dados!$O:$O,"&gt;=40543")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SUMIFS(base_de_dados!$T:$T,base_de_dados!$B:$B,$B693,base_de_dados!$G:$G,C$61,base_de_dados!$H:$H,$L$1,base_de_dados!$C:$C,$A693,base_de_dados!$M:$M,"&lt;=2010",base_de_dados!$O:$O,"&gt;=40543")</f>
        <v>0</v>
      </c>
      <c r="D693" s="5">
        <f>SUMIFS(base_de_dados!$T:$T,base_de_dados!$B:$B,$B693,base_de_dados!$G:$G,D$61,base_de_dados!$H:$H,$L$1,base_de_dados!$C:$C,$A693,base_de_dados!$M:$M,"&lt;=2010",base_de_dados!$O:$O,"&gt;=40543")</f>
        <v>0</v>
      </c>
      <c r="E693" s="5">
        <f>SUMIFS(base_de_dados!$T:$T,base_de_dados!$B:$B,$B693,base_de_dados!$G:$G,E$61,base_de_dados!$H:$H,$L$1,base_de_dados!$C:$C,$A693,base_de_dados!$M:$M,"&lt;=2010",base_de_dados!$O:$O,"&gt;=40543")</f>
        <v>0</v>
      </c>
      <c r="F693" s="5">
        <f>SUMIFS(base_de_dados!$T:$T,base_de_dados!$B:$B,$B693,base_de_dados!$G:$G,F$61,base_de_dados!$H:$H,$L$1,base_de_dados!$C:$C,$A693,base_de_dados!$M:$M,"&lt;=2010",base_de_dados!$O:$O,"&gt;=40543")</f>
        <v>0</v>
      </c>
      <c r="G693" s="5">
        <f>SUMIFS(base_de_dados!$T:$T,base_de_dados!$B:$B,$B693,base_de_dados!$G:$G,G$61,base_de_dados!$H:$H,$L$1,base_de_dados!$C:$C,$A693,base_de_dados!$M:$M,"&lt;=2010",base_de_dados!$O:$O,"&gt;=40543")</f>
        <v>0</v>
      </c>
      <c r="H693" s="5">
        <f>SUMIFS(base_de_dados!$T:$T,base_de_dados!$B:$B,$B693,base_de_dados!$G:$G,H$61,base_de_dados!$H:$H,$L$1,base_de_dados!$C:$C,$A693,base_de_dados!$M:$M,"&lt;=2010",base_de_dados!$O:$O,"&gt;=40543")</f>
        <v>0</v>
      </c>
      <c r="I693" s="5">
        <f>SUMIFS(base_de_dados!$T:$T,base_de_dados!$B:$B,$B693,base_de_dados!$G:$G,I$61,base_de_dados!$H:$H,$L$1,base_de_dados!$C:$C,$A693,base_de_dados!$M:$M,"&lt;=2010",base_de_dados!$O:$O,"&gt;=40543")</f>
        <v>0</v>
      </c>
      <c r="J693" s="5">
        <f>SUMIFS(base_de_dados!$T:$T,base_de_dados!$B:$B,$B693,base_de_dados!$G:$G,J$61,base_de_dados!$H:$H,$L$1,base_de_dados!$C:$C,$A693,base_de_dados!$M:$M,"&lt;=2010",base_de_dados!$O:$O,"&gt;=40543")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SUMIFS(base_de_dados!$T:$T,base_de_dados!$B:$B,$B694,base_de_dados!$G:$G,C$61,base_de_dados!$H:$H,$L$1,base_de_dados!$C:$C,$A694,base_de_dados!$M:$M,"&lt;=2010",base_de_dados!$O:$O,"&gt;=40543")</f>
        <v>0</v>
      </c>
      <c r="D694" s="5">
        <f>SUMIFS(base_de_dados!$T:$T,base_de_dados!$B:$B,$B694,base_de_dados!$G:$G,D$61,base_de_dados!$H:$H,$L$1,base_de_dados!$C:$C,$A694,base_de_dados!$M:$M,"&lt;=2010",base_de_dados!$O:$O,"&gt;=40543")</f>
        <v>0</v>
      </c>
      <c r="E694" s="5">
        <f>SUMIFS(base_de_dados!$T:$T,base_de_dados!$B:$B,$B694,base_de_dados!$G:$G,E$61,base_de_dados!$H:$H,$L$1,base_de_dados!$C:$C,$A694,base_de_dados!$M:$M,"&lt;=2010",base_de_dados!$O:$O,"&gt;=40543")</f>
        <v>0</v>
      </c>
      <c r="F694" s="5">
        <f>SUMIFS(base_de_dados!$T:$T,base_de_dados!$B:$B,$B694,base_de_dados!$G:$G,F$61,base_de_dados!$H:$H,$L$1,base_de_dados!$C:$C,$A694,base_de_dados!$M:$M,"&lt;=2010",base_de_dados!$O:$O,"&gt;=40543")</f>
        <v>0</v>
      </c>
      <c r="G694" s="5">
        <f>SUMIFS(base_de_dados!$T:$T,base_de_dados!$B:$B,$B694,base_de_dados!$G:$G,G$61,base_de_dados!$H:$H,$L$1,base_de_dados!$C:$C,$A694,base_de_dados!$M:$M,"&lt;=2010",base_de_dados!$O:$O,"&gt;=40543")</f>
        <v>0</v>
      </c>
      <c r="H694" s="5">
        <f>SUMIFS(base_de_dados!$T:$T,base_de_dados!$B:$B,$B694,base_de_dados!$G:$G,H$61,base_de_dados!$H:$H,$L$1,base_de_dados!$C:$C,$A694,base_de_dados!$M:$M,"&lt;=2010",base_de_dados!$O:$O,"&gt;=40543")</f>
        <v>0</v>
      </c>
      <c r="I694" s="5">
        <f>SUMIFS(base_de_dados!$T:$T,base_de_dados!$B:$B,$B694,base_de_dados!$G:$G,I$61,base_de_dados!$H:$H,$L$1,base_de_dados!$C:$C,$A694,base_de_dados!$M:$M,"&lt;=2010",base_de_dados!$O:$O,"&gt;=40543")</f>
        <v>0</v>
      </c>
      <c r="J694" s="5">
        <f>SUMIFS(base_de_dados!$T:$T,base_de_dados!$B:$B,$B694,base_de_dados!$G:$G,J$61,base_de_dados!$H:$H,$L$1,base_de_dados!$C:$C,$A694,base_de_dados!$M:$M,"&lt;=2010",base_de_dados!$O:$O,"&gt;=40543")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SUMIFS(base_de_dados!$T:$T,base_de_dados!$B:$B,$B695,base_de_dados!$G:$G,C$61,base_de_dados!$H:$H,$L$1,base_de_dados!$C:$C,$A695,base_de_dados!$M:$M,"&lt;=2010",base_de_dados!$O:$O,"&gt;=40543")</f>
        <v>0</v>
      </c>
      <c r="D695" s="5">
        <f>SUMIFS(base_de_dados!$T:$T,base_de_dados!$B:$B,$B695,base_de_dados!$G:$G,D$61,base_de_dados!$H:$H,$L$1,base_de_dados!$C:$C,$A695,base_de_dados!$M:$M,"&lt;=2010",base_de_dados!$O:$O,"&gt;=40543")</f>
        <v>0</v>
      </c>
      <c r="E695" s="5">
        <f>SUMIFS(base_de_dados!$T:$T,base_de_dados!$B:$B,$B695,base_de_dados!$G:$G,E$61,base_de_dados!$H:$H,$L$1,base_de_dados!$C:$C,$A695,base_de_dados!$M:$M,"&lt;=2010",base_de_dados!$O:$O,"&gt;=40543")</f>
        <v>0</v>
      </c>
      <c r="F695" s="5">
        <f>SUMIFS(base_de_dados!$T:$T,base_de_dados!$B:$B,$B695,base_de_dados!$G:$G,F$61,base_de_dados!$H:$H,$L$1,base_de_dados!$C:$C,$A695,base_de_dados!$M:$M,"&lt;=2010",base_de_dados!$O:$O,"&gt;=40543")</f>
        <v>0</v>
      </c>
      <c r="G695" s="5">
        <f>SUMIFS(base_de_dados!$T:$T,base_de_dados!$B:$B,$B695,base_de_dados!$G:$G,G$61,base_de_dados!$H:$H,$L$1,base_de_dados!$C:$C,$A695,base_de_dados!$M:$M,"&lt;=2010",base_de_dados!$O:$O,"&gt;=40543")</f>
        <v>0</v>
      </c>
      <c r="H695" s="5">
        <f>SUMIFS(base_de_dados!$T:$T,base_de_dados!$B:$B,$B695,base_de_dados!$G:$G,H$61,base_de_dados!$H:$H,$L$1,base_de_dados!$C:$C,$A695,base_de_dados!$M:$M,"&lt;=2010",base_de_dados!$O:$O,"&gt;=40543")</f>
        <v>0</v>
      </c>
      <c r="I695" s="5">
        <f>SUMIFS(base_de_dados!$T:$T,base_de_dados!$B:$B,$B695,base_de_dados!$G:$G,I$61,base_de_dados!$H:$H,$L$1,base_de_dados!$C:$C,$A695,base_de_dados!$M:$M,"&lt;=2010",base_de_dados!$O:$O,"&gt;=40543")</f>
        <v>0</v>
      </c>
      <c r="J695" s="5">
        <f>SUMIFS(base_de_dados!$T:$T,base_de_dados!$B:$B,$B695,base_de_dados!$G:$G,J$61,base_de_dados!$H:$H,$L$1,base_de_dados!$C:$C,$A695,base_de_dados!$M:$M,"&lt;=2010",base_de_dados!$O:$O,"&gt;=40543")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SUMIFS(base_de_dados!$T:$T,base_de_dados!$B:$B,$B696,base_de_dados!$G:$G,C$61,base_de_dados!$H:$H,$L$1,base_de_dados!$C:$C,$A696,base_de_dados!$M:$M,"&lt;=2010",base_de_dados!$O:$O,"&gt;=40543")</f>
        <v>0</v>
      </c>
      <c r="D696" s="5">
        <f>SUMIFS(base_de_dados!$T:$T,base_de_dados!$B:$B,$B696,base_de_dados!$G:$G,D$61,base_de_dados!$H:$H,$L$1,base_de_dados!$C:$C,$A696,base_de_dados!$M:$M,"&lt;=2010",base_de_dados!$O:$O,"&gt;=40543")</f>
        <v>0</v>
      </c>
      <c r="E696" s="5">
        <f>SUMIFS(base_de_dados!$T:$T,base_de_dados!$B:$B,$B696,base_de_dados!$G:$G,E$61,base_de_dados!$H:$H,$L$1,base_de_dados!$C:$C,$A696,base_de_dados!$M:$M,"&lt;=2010",base_de_dados!$O:$O,"&gt;=40543")</f>
        <v>0</v>
      </c>
      <c r="F696" s="5">
        <f>SUMIFS(base_de_dados!$T:$T,base_de_dados!$B:$B,$B696,base_de_dados!$G:$G,F$61,base_de_dados!$H:$H,$L$1,base_de_dados!$C:$C,$A696,base_de_dados!$M:$M,"&lt;=2010",base_de_dados!$O:$O,"&gt;=40543")</f>
        <v>0</v>
      </c>
      <c r="G696" s="5">
        <f>SUMIFS(base_de_dados!$T:$T,base_de_dados!$B:$B,$B696,base_de_dados!$G:$G,G$61,base_de_dados!$H:$H,$L$1,base_de_dados!$C:$C,$A696,base_de_dados!$M:$M,"&lt;=2010",base_de_dados!$O:$O,"&gt;=40543")</f>
        <v>0</v>
      </c>
      <c r="H696" s="5">
        <f>SUMIFS(base_de_dados!$T:$T,base_de_dados!$B:$B,$B696,base_de_dados!$G:$G,H$61,base_de_dados!$H:$H,$L$1,base_de_dados!$C:$C,$A696,base_de_dados!$M:$M,"&lt;=2010",base_de_dados!$O:$O,"&gt;=40543")</f>
        <v>0</v>
      </c>
      <c r="I696" s="5">
        <f>SUMIFS(base_de_dados!$T:$T,base_de_dados!$B:$B,$B696,base_de_dados!$G:$G,I$61,base_de_dados!$H:$H,$L$1,base_de_dados!$C:$C,$A696,base_de_dados!$M:$M,"&lt;=2010",base_de_dados!$O:$O,"&gt;=40543")</f>
        <v>0</v>
      </c>
      <c r="J696" s="5">
        <f>SUMIFS(base_de_dados!$T:$T,base_de_dados!$B:$B,$B696,base_de_dados!$G:$G,J$61,base_de_dados!$H:$H,$L$1,base_de_dados!$C:$C,$A696,base_de_dados!$M:$M,"&lt;=2010",base_de_dados!$O:$O,"&gt;=40543")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SUMIFS(base_de_dados!$T:$T,base_de_dados!$B:$B,$B697,base_de_dados!$G:$G,C$61,base_de_dados!$H:$H,$L$1,base_de_dados!$C:$C,$A697,base_de_dados!$M:$M,"&lt;=2010",base_de_dados!$O:$O,"&gt;=40543")</f>
        <v>0</v>
      </c>
      <c r="D697" s="5">
        <f>SUMIFS(base_de_dados!$T:$T,base_de_dados!$B:$B,$B697,base_de_dados!$G:$G,D$61,base_de_dados!$H:$H,$L$1,base_de_dados!$C:$C,$A697,base_de_dados!$M:$M,"&lt;=2010",base_de_dados!$O:$O,"&gt;=40543")</f>
        <v>0</v>
      </c>
      <c r="E697" s="5">
        <f>SUMIFS(base_de_dados!$T:$T,base_de_dados!$B:$B,$B697,base_de_dados!$G:$G,E$61,base_de_dados!$H:$H,$L$1,base_de_dados!$C:$C,$A697,base_de_dados!$M:$M,"&lt;=2010",base_de_dados!$O:$O,"&gt;=40543")</f>
        <v>0</v>
      </c>
      <c r="F697" s="5">
        <f>SUMIFS(base_de_dados!$T:$T,base_de_dados!$B:$B,$B697,base_de_dados!$G:$G,F$61,base_de_dados!$H:$H,$L$1,base_de_dados!$C:$C,$A697,base_de_dados!$M:$M,"&lt;=2010",base_de_dados!$O:$O,"&gt;=40543")</f>
        <v>0</v>
      </c>
      <c r="G697" s="5">
        <f>SUMIFS(base_de_dados!$T:$T,base_de_dados!$B:$B,$B697,base_de_dados!$G:$G,G$61,base_de_dados!$H:$H,$L$1,base_de_dados!$C:$C,$A697,base_de_dados!$M:$M,"&lt;=2010",base_de_dados!$O:$O,"&gt;=40543")</f>
        <v>0</v>
      </c>
      <c r="H697" s="5">
        <f>SUMIFS(base_de_dados!$T:$T,base_de_dados!$B:$B,$B697,base_de_dados!$G:$G,H$61,base_de_dados!$H:$H,$L$1,base_de_dados!$C:$C,$A697,base_de_dados!$M:$M,"&lt;=2010",base_de_dados!$O:$O,"&gt;=40543")</f>
        <v>0</v>
      </c>
      <c r="I697" s="5">
        <f>SUMIFS(base_de_dados!$T:$T,base_de_dados!$B:$B,$B697,base_de_dados!$G:$G,I$61,base_de_dados!$H:$H,$L$1,base_de_dados!$C:$C,$A697,base_de_dados!$M:$M,"&lt;=2010",base_de_dados!$O:$O,"&gt;=40543")</f>
        <v>0</v>
      </c>
      <c r="J697" s="5">
        <f>SUMIFS(base_de_dados!$T:$T,base_de_dados!$B:$B,$B697,base_de_dados!$G:$G,J$61,base_de_dados!$H:$H,$L$1,base_de_dados!$C:$C,$A697,base_de_dados!$M:$M,"&lt;=2010",base_de_dados!$O:$O,"&gt;=40543")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SUMIFS(base_de_dados!$T:$T,base_de_dados!$B:$B,$B698,base_de_dados!$G:$G,C$61,base_de_dados!$H:$H,$L$1,base_de_dados!$C:$C,$A698,base_de_dados!$M:$M,"&lt;=2010",base_de_dados!$O:$O,"&gt;=40543")</f>
        <v>0</v>
      </c>
      <c r="D698" s="5">
        <f>SUMIFS(base_de_dados!$T:$T,base_de_dados!$B:$B,$B698,base_de_dados!$G:$G,D$61,base_de_dados!$H:$H,$L$1,base_de_dados!$C:$C,$A698,base_de_dados!$M:$M,"&lt;=2010",base_de_dados!$O:$O,"&gt;=40543")</f>
        <v>0</v>
      </c>
      <c r="E698" s="5">
        <f>SUMIFS(base_de_dados!$T:$T,base_de_dados!$B:$B,$B698,base_de_dados!$G:$G,E$61,base_de_dados!$H:$H,$L$1,base_de_dados!$C:$C,$A698,base_de_dados!$M:$M,"&lt;=2010",base_de_dados!$O:$O,"&gt;=40543")</f>
        <v>0</v>
      </c>
      <c r="F698" s="5">
        <f>SUMIFS(base_de_dados!$T:$T,base_de_dados!$B:$B,$B698,base_de_dados!$G:$G,F$61,base_de_dados!$H:$H,$L$1,base_de_dados!$C:$C,$A698,base_de_dados!$M:$M,"&lt;=2010",base_de_dados!$O:$O,"&gt;=40543")</f>
        <v>0</v>
      </c>
      <c r="G698" s="5">
        <f>SUMIFS(base_de_dados!$T:$T,base_de_dados!$B:$B,$B698,base_de_dados!$G:$G,G$61,base_de_dados!$H:$H,$L$1,base_de_dados!$C:$C,$A698,base_de_dados!$M:$M,"&lt;=2010",base_de_dados!$O:$O,"&gt;=40543")</f>
        <v>0</v>
      </c>
      <c r="H698" s="5">
        <f>SUMIFS(base_de_dados!$T:$T,base_de_dados!$B:$B,$B698,base_de_dados!$G:$G,H$61,base_de_dados!$H:$H,$L$1,base_de_dados!$C:$C,$A698,base_de_dados!$M:$M,"&lt;=2010",base_de_dados!$O:$O,"&gt;=40543")</f>
        <v>0</v>
      </c>
      <c r="I698" s="5">
        <f>SUMIFS(base_de_dados!$T:$T,base_de_dados!$B:$B,$B698,base_de_dados!$G:$G,I$61,base_de_dados!$H:$H,$L$1,base_de_dados!$C:$C,$A698,base_de_dados!$M:$M,"&lt;=2010",base_de_dados!$O:$O,"&gt;=40543")</f>
        <v>0</v>
      </c>
      <c r="J698" s="5">
        <f>SUMIFS(base_de_dados!$T:$T,base_de_dados!$B:$B,$B698,base_de_dados!$G:$G,J$61,base_de_dados!$H:$H,$L$1,base_de_dados!$C:$C,$A698,base_de_dados!$M:$M,"&lt;=2010",base_de_dados!$O:$O,"&gt;=40543")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SUMIFS(base_de_dados!$T:$T,base_de_dados!$B:$B,$B699,base_de_dados!$G:$G,C$61,base_de_dados!$H:$H,$L$1,base_de_dados!$C:$C,$A699,base_de_dados!$M:$M,"&lt;=2010",base_de_dados!$O:$O,"&gt;=40543")</f>
        <v>0</v>
      </c>
      <c r="D699" s="5">
        <f>SUMIFS(base_de_dados!$T:$T,base_de_dados!$B:$B,$B699,base_de_dados!$G:$G,D$61,base_de_dados!$H:$H,$L$1,base_de_dados!$C:$C,$A699,base_de_dados!$M:$M,"&lt;=2010",base_de_dados!$O:$O,"&gt;=40543")</f>
        <v>0</v>
      </c>
      <c r="E699" s="5">
        <f>SUMIFS(base_de_dados!$T:$T,base_de_dados!$B:$B,$B699,base_de_dados!$G:$G,E$61,base_de_dados!$H:$H,$L$1,base_de_dados!$C:$C,$A699,base_de_dados!$M:$M,"&lt;=2010",base_de_dados!$O:$O,"&gt;=40543")</f>
        <v>0</v>
      </c>
      <c r="F699" s="5">
        <f>SUMIFS(base_de_dados!$T:$T,base_de_dados!$B:$B,$B699,base_de_dados!$G:$G,F$61,base_de_dados!$H:$H,$L$1,base_de_dados!$C:$C,$A699,base_de_dados!$M:$M,"&lt;=2010",base_de_dados!$O:$O,"&gt;=40543")</f>
        <v>0</v>
      </c>
      <c r="G699" s="5">
        <f>SUMIFS(base_de_dados!$T:$T,base_de_dados!$B:$B,$B699,base_de_dados!$G:$G,G$61,base_de_dados!$H:$H,$L$1,base_de_dados!$C:$C,$A699,base_de_dados!$M:$M,"&lt;=2010",base_de_dados!$O:$O,"&gt;=40543")</f>
        <v>0</v>
      </c>
      <c r="H699" s="5">
        <f>SUMIFS(base_de_dados!$T:$T,base_de_dados!$B:$B,$B699,base_de_dados!$G:$G,H$61,base_de_dados!$H:$H,$L$1,base_de_dados!$C:$C,$A699,base_de_dados!$M:$M,"&lt;=2010",base_de_dados!$O:$O,"&gt;=40543")</f>
        <v>0</v>
      </c>
      <c r="I699" s="5">
        <f>SUMIFS(base_de_dados!$T:$T,base_de_dados!$B:$B,$B699,base_de_dados!$G:$G,I$61,base_de_dados!$H:$H,$L$1,base_de_dados!$C:$C,$A699,base_de_dados!$M:$M,"&lt;=2010",base_de_dados!$O:$O,"&gt;=40543")</f>
        <v>0</v>
      </c>
      <c r="J699" s="5">
        <f>SUMIFS(base_de_dados!$T:$T,base_de_dados!$B:$B,$B699,base_de_dados!$G:$G,J$61,base_de_dados!$H:$H,$L$1,base_de_dados!$C:$C,$A699,base_de_dados!$M:$M,"&lt;=2010",base_de_dados!$O:$O,"&gt;=40543")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SUMIFS(base_de_dados!$T:$T,base_de_dados!$B:$B,$B700,base_de_dados!$G:$G,C$61,base_de_dados!$H:$H,$L$1,base_de_dados!$C:$C,$A700,base_de_dados!$M:$M,"&lt;=2010",base_de_dados!$O:$O,"&gt;=40543")</f>
        <v>0</v>
      </c>
      <c r="D700" s="5">
        <f>SUMIFS(base_de_dados!$T:$T,base_de_dados!$B:$B,$B700,base_de_dados!$G:$G,D$61,base_de_dados!$H:$H,$L$1,base_de_dados!$C:$C,$A700,base_de_dados!$M:$M,"&lt;=2010",base_de_dados!$O:$O,"&gt;=40543")</f>
        <v>0</v>
      </c>
      <c r="E700" s="5">
        <f>SUMIFS(base_de_dados!$T:$T,base_de_dados!$B:$B,$B700,base_de_dados!$G:$G,E$61,base_de_dados!$H:$H,$L$1,base_de_dados!$C:$C,$A700,base_de_dados!$M:$M,"&lt;=2010",base_de_dados!$O:$O,"&gt;=40543")</f>
        <v>0</v>
      </c>
      <c r="F700" s="5">
        <f>SUMIFS(base_de_dados!$T:$T,base_de_dados!$B:$B,$B700,base_de_dados!$G:$G,F$61,base_de_dados!$H:$H,$L$1,base_de_dados!$C:$C,$A700,base_de_dados!$M:$M,"&lt;=2010",base_de_dados!$O:$O,"&gt;=40543")</f>
        <v>0</v>
      </c>
      <c r="G700" s="5">
        <f>SUMIFS(base_de_dados!$T:$T,base_de_dados!$B:$B,$B700,base_de_dados!$G:$G,G$61,base_de_dados!$H:$H,$L$1,base_de_dados!$C:$C,$A700,base_de_dados!$M:$M,"&lt;=2010",base_de_dados!$O:$O,"&gt;=40543")</f>
        <v>0</v>
      </c>
      <c r="H700" s="5">
        <f>SUMIFS(base_de_dados!$T:$T,base_de_dados!$B:$B,$B700,base_de_dados!$G:$G,H$61,base_de_dados!$H:$H,$L$1,base_de_dados!$C:$C,$A700,base_de_dados!$M:$M,"&lt;=2010",base_de_dados!$O:$O,"&gt;=40543")</f>
        <v>0</v>
      </c>
      <c r="I700" s="5">
        <f>SUMIFS(base_de_dados!$T:$T,base_de_dados!$B:$B,$B700,base_de_dados!$G:$G,I$61,base_de_dados!$H:$H,$L$1,base_de_dados!$C:$C,$A700,base_de_dados!$M:$M,"&lt;=2010",base_de_dados!$O:$O,"&gt;=40543")</f>
        <v>0</v>
      </c>
      <c r="J700" s="5">
        <f>SUMIFS(base_de_dados!$T:$T,base_de_dados!$B:$B,$B700,base_de_dados!$G:$G,J$61,base_de_dados!$H:$H,$L$1,base_de_dados!$C:$C,$A700,base_de_dados!$M:$M,"&lt;=2010",base_de_dados!$O:$O,"&gt;=40543")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SUMIFS(base_de_dados!$T:$T,base_de_dados!$B:$B,$B701,base_de_dados!$G:$G,C$61,base_de_dados!$H:$H,$L$1,base_de_dados!$C:$C,$A701,base_de_dados!$M:$M,"&lt;=2010",base_de_dados!$O:$O,"&gt;=40543")</f>
        <v>0</v>
      </c>
      <c r="D701" s="5">
        <f>SUMIFS(base_de_dados!$T:$T,base_de_dados!$B:$B,$B701,base_de_dados!$G:$G,D$61,base_de_dados!$H:$H,$L$1,base_de_dados!$C:$C,$A701,base_de_dados!$M:$M,"&lt;=2010",base_de_dados!$O:$O,"&gt;=40543")</f>
        <v>0</v>
      </c>
      <c r="E701" s="5">
        <f>SUMIFS(base_de_dados!$T:$T,base_de_dados!$B:$B,$B701,base_de_dados!$G:$G,E$61,base_de_dados!$H:$H,$L$1,base_de_dados!$C:$C,$A701,base_de_dados!$M:$M,"&lt;=2010",base_de_dados!$O:$O,"&gt;=40543")</f>
        <v>0</v>
      </c>
      <c r="F701" s="5">
        <f>SUMIFS(base_de_dados!$T:$T,base_de_dados!$B:$B,$B701,base_de_dados!$G:$G,F$61,base_de_dados!$H:$H,$L$1,base_de_dados!$C:$C,$A701,base_de_dados!$M:$M,"&lt;=2010",base_de_dados!$O:$O,"&gt;=40543")</f>
        <v>0</v>
      </c>
      <c r="G701" s="5">
        <f>SUMIFS(base_de_dados!$T:$T,base_de_dados!$B:$B,$B701,base_de_dados!$G:$G,G$61,base_de_dados!$H:$H,$L$1,base_de_dados!$C:$C,$A701,base_de_dados!$M:$M,"&lt;=2010",base_de_dados!$O:$O,"&gt;=40543")</f>
        <v>0</v>
      </c>
      <c r="H701" s="5">
        <f>SUMIFS(base_de_dados!$T:$T,base_de_dados!$B:$B,$B701,base_de_dados!$G:$G,H$61,base_de_dados!$H:$H,$L$1,base_de_dados!$C:$C,$A701,base_de_dados!$M:$M,"&lt;=2010",base_de_dados!$O:$O,"&gt;=40543")</f>
        <v>0</v>
      </c>
      <c r="I701" s="5">
        <f>SUMIFS(base_de_dados!$T:$T,base_de_dados!$B:$B,$B701,base_de_dados!$G:$G,I$61,base_de_dados!$H:$H,$L$1,base_de_dados!$C:$C,$A701,base_de_dados!$M:$M,"&lt;=2010",base_de_dados!$O:$O,"&gt;=40543")</f>
        <v>0</v>
      </c>
      <c r="J701" s="5">
        <f>SUMIFS(base_de_dados!$T:$T,base_de_dados!$B:$B,$B701,base_de_dados!$G:$G,J$61,base_de_dados!$H:$H,$L$1,base_de_dados!$C:$C,$A701,base_de_dados!$M:$M,"&lt;=2010",base_de_dados!$O:$O,"&gt;=40543")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SUMIFS(base_de_dados!$T:$T,base_de_dados!$B:$B,$B702,base_de_dados!$G:$G,C$61,base_de_dados!$H:$H,$L$1,base_de_dados!$C:$C,$A702,base_de_dados!$M:$M,"&lt;=2010",base_de_dados!$O:$O,"&gt;=40543")</f>
        <v>0</v>
      </c>
      <c r="D702" s="5">
        <f>SUMIFS(base_de_dados!$T:$T,base_de_dados!$B:$B,$B702,base_de_dados!$G:$G,D$61,base_de_dados!$H:$H,$L$1,base_de_dados!$C:$C,$A702,base_de_dados!$M:$M,"&lt;=2010",base_de_dados!$O:$O,"&gt;=40543")</f>
        <v>0</v>
      </c>
      <c r="E702" s="5">
        <f>SUMIFS(base_de_dados!$T:$T,base_de_dados!$B:$B,$B702,base_de_dados!$G:$G,E$61,base_de_dados!$H:$H,$L$1,base_de_dados!$C:$C,$A702,base_de_dados!$M:$M,"&lt;=2010",base_de_dados!$O:$O,"&gt;=40543")</f>
        <v>0</v>
      </c>
      <c r="F702" s="5">
        <f>SUMIFS(base_de_dados!$T:$T,base_de_dados!$B:$B,$B702,base_de_dados!$G:$G,F$61,base_de_dados!$H:$H,$L$1,base_de_dados!$C:$C,$A702,base_de_dados!$M:$M,"&lt;=2010",base_de_dados!$O:$O,"&gt;=40543")</f>
        <v>0</v>
      </c>
      <c r="G702" s="5">
        <f>SUMIFS(base_de_dados!$T:$T,base_de_dados!$B:$B,$B702,base_de_dados!$G:$G,G$61,base_de_dados!$H:$H,$L$1,base_de_dados!$C:$C,$A702,base_de_dados!$M:$M,"&lt;=2010",base_de_dados!$O:$O,"&gt;=40543")</f>
        <v>0</v>
      </c>
      <c r="H702" s="5">
        <f>SUMIFS(base_de_dados!$T:$T,base_de_dados!$B:$B,$B702,base_de_dados!$G:$G,H$61,base_de_dados!$H:$H,$L$1,base_de_dados!$C:$C,$A702,base_de_dados!$M:$M,"&lt;=2010",base_de_dados!$O:$O,"&gt;=40543")</f>
        <v>0</v>
      </c>
      <c r="I702" s="5">
        <f>SUMIFS(base_de_dados!$T:$T,base_de_dados!$B:$B,$B702,base_de_dados!$G:$G,I$61,base_de_dados!$H:$H,$L$1,base_de_dados!$C:$C,$A702,base_de_dados!$M:$M,"&lt;=2010",base_de_dados!$O:$O,"&gt;=40543")</f>
        <v>0</v>
      </c>
      <c r="J702" s="5">
        <f>SUMIFS(base_de_dados!$T:$T,base_de_dados!$B:$B,$B702,base_de_dados!$G:$G,J$61,base_de_dados!$H:$H,$L$1,base_de_dados!$C:$C,$A702,base_de_dados!$M:$M,"&lt;=2010",base_de_dados!$O:$O,"&gt;=40543")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SUMIFS(base_de_dados!$T:$T,base_de_dados!$B:$B,$B703,base_de_dados!$G:$G,C$61,base_de_dados!$H:$H,$L$1,base_de_dados!$C:$C,$A703,base_de_dados!$M:$M,"&lt;=2010",base_de_dados!$O:$O,"&gt;=40543")</f>
        <v>0</v>
      </c>
      <c r="D703" s="5">
        <f>SUMIFS(base_de_dados!$T:$T,base_de_dados!$B:$B,$B703,base_de_dados!$G:$G,D$61,base_de_dados!$H:$H,$L$1,base_de_dados!$C:$C,$A703,base_de_dados!$M:$M,"&lt;=2010",base_de_dados!$O:$O,"&gt;=40543")</f>
        <v>0</v>
      </c>
      <c r="E703" s="5">
        <f>SUMIFS(base_de_dados!$T:$T,base_de_dados!$B:$B,$B703,base_de_dados!$G:$G,E$61,base_de_dados!$H:$H,$L$1,base_de_dados!$C:$C,$A703,base_de_dados!$M:$M,"&lt;=2010",base_de_dados!$O:$O,"&gt;=40543")</f>
        <v>0</v>
      </c>
      <c r="F703" s="5">
        <f>SUMIFS(base_de_dados!$T:$T,base_de_dados!$B:$B,$B703,base_de_dados!$G:$G,F$61,base_de_dados!$H:$H,$L$1,base_de_dados!$C:$C,$A703,base_de_dados!$M:$M,"&lt;=2010",base_de_dados!$O:$O,"&gt;=40543")</f>
        <v>0</v>
      </c>
      <c r="G703" s="5">
        <f>SUMIFS(base_de_dados!$T:$T,base_de_dados!$B:$B,$B703,base_de_dados!$G:$G,G$61,base_de_dados!$H:$H,$L$1,base_de_dados!$C:$C,$A703,base_de_dados!$M:$M,"&lt;=2010",base_de_dados!$O:$O,"&gt;=40543")</f>
        <v>0</v>
      </c>
      <c r="H703" s="5">
        <f>SUMIFS(base_de_dados!$T:$T,base_de_dados!$B:$B,$B703,base_de_dados!$G:$G,H$61,base_de_dados!$H:$H,$L$1,base_de_dados!$C:$C,$A703,base_de_dados!$M:$M,"&lt;=2010",base_de_dados!$O:$O,"&gt;=40543")</f>
        <v>0</v>
      </c>
      <c r="I703" s="5">
        <f>SUMIFS(base_de_dados!$T:$T,base_de_dados!$B:$B,$B703,base_de_dados!$G:$G,I$61,base_de_dados!$H:$H,$L$1,base_de_dados!$C:$C,$A703,base_de_dados!$M:$M,"&lt;=2010",base_de_dados!$O:$O,"&gt;=40543")</f>
        <v>0</v>
      </c>
      <c r="J703" s="5">
        <f>SUMIFS(base_de_dados!$T:$T,base_de_dados!$B:$B,$B703,base_de_dados!$G:$G,J$61,base_de_dados!$H:$H,$L$1,base_de_dados!$C:$C,$A703,base_de_dados!$M:$M,"&lt;=2010",base_de_dados!$O:$O,"&gt;=40543")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SUMIFS(base_de_dados!$T:$T,base_de_dados!$B:$B,$B704,base_de_dados!$G:$G,C$61,base_de_dados!$H:$H,$L$1,base_de_dados!$C:$C,$A704,base_de_dados!$M:$M,"&lt;=2010",base_de_dados!$O:$O,"&gt;=40543")</f>
        <v>0</v>
      </c>
      <c r="D704" s="5">
        <f>SUMIFS(base_de_dados!$T:$T,base_de_dados!$B:$B,$B704,base_de_dados!$G:$G,D$61,base_de_dados!$H:$H,$L$1,base_de_dados!$C:$C,$A704,base_de_dados!$M:$M,"&lt;=2010",base_de_dados!$O:$O,"&gt;=40543")</f>
        <v>0</v>
      </c>
      <c r="E704" s="5">
        <f>SUMIFS(base_de_dados!$T:$T,base_de_dados!$B:$B,$B704,base_de_dados!$G:$G,E$61,base_de_dados!$H:$H,$L$1,base_de_dados!$C:$C,$A704,base_de_dados!$M:$M,"&lt;=2010",base_de_dados!$O:$O,"&gt;=40543")</f>
        <v>0</v>
      </c>
      <c r="F704" s="5">
        <f>SUMIFS(base_de_dados!$T:$T,base_de_dados!$B:$B,$B704,base_de_dados!$G:$G,F$61,base_de_dados!$H:$H,$L$1,base_de_dados!$C:$C,$A704,base_de_dados!$M:$M,"&lt;=2010",base_de_dados!$O:$O,"&gt;=40543")</f>
        <v>0</v>
      </c>
      <c r="G704" s="5">
        <f>SUMIFS(base_de_dados!$T:$T,base_de_dados!$B:$B,$B704,base_de_dados!$G:$G,G$61,base_de_dados!$H:$H,$L$1,base_de_dados!$C:$C,$A704,base_de_dados!$M:$M,"&lt;=2010",base_de_dados!$O:$O,"&gt;=40543")</f>
        <v>0</v>
      </c>
      <c r="H704" s="5">
        <f>SUMIFS(base_de_dados!$T:$T,base_de_dados!$B:$B,$B704,base_de_dados!$G:$G,H$61,base_de_dados!$H:$H,$L$1,base_de_dados!$C:$C,$A704,base_de_dados!$M:$M,"&lt;=2010",base_de_dados!$O:$O,"&gt;=40543")</f>
        <v>0</v>
      </c>
      <c r="I704" s="5">
        <f>SUMIFS(base_de_dados!$T:$T,base_de_dados!$B:$B,$B704,base_de_dados!$G:$G,I$61,base_de_dados!$H:$H,$L$1,base_de_dados!$C:$C,$A704,base_de_dados!$M:$M,"&lt;=2010",base_de_dados!$O:$O,"&gt;=40543")</f>
        <v>0</v>
      </c>
      <c r="J704" s="5">
        <f>SUMIFS(base_de_dados!$T:$T,base_de_dados!$B:$B,$B704,base_de_dados!$G:$G,J$61,base_de_dados!$H:$H,$L$1,base_de_dados!$C:$C,$A704,base_de_dados!$M:$M,"&lt;=2010",base_de_dados!$O:$O,"&gt;=40543")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SUMIFS(base_de_dados!$T:$T,base_de_dados!$B:$B,$B705,base_de_dados!$G:$G,C$61,base_de_dados!$H:$H,$L$1,base_de_dados!$C:$C,$A705,base_de_dados!$M:$M,"&lt;=2010",base_de_dados!$O:$O,"&gt;=40543")</f>
        <v>0</v>
      </c>
      <c r="D705" s="5">
        <f>SUMIFS(base_de_dados!$T:$T,base_de_dados!$B:$B,$B705,base_de_dados!$G:$G,D$61,base_de_dados!$H:$H,$L$1,base_de_dados!$C:$C,$A705,base_de_dados!$M:$M,"&lt;=2010",base_de_dados!$O:$O,"&gt;=40543")</f>
        <v>0</v>
      </c>
      <c r="E705" s="5">
        <f>SUMIFS(base_de_dados!$T:$T,base_de_dados!$B:$B,$B705,base_de_dados!$G:$G,E$61,base_de_dados!$H:$H,$L$1,base_de_dados!$C:$C,$A705,base_de_dados!$M:$M,"&lt;=2010",base_de_dados!$O:$O,"&gt;=40543")</f>
        <v>0</v>
      </c>
      <c r="F705" s="5">
        <f>SUMIFS(base_de_dados!$T:$T,base_de_dados!$B:$B,$B705,base_de_dados!$G:$G,F$61,base_de_dados!$H:$H,$L$1,base_de_dados!$C:$C,$A705,base_de_dados!$M:$M,"&lt;=2010",base_de_dados!$O:$O,"&gt;=40543")</f>
        <v>0</v>
      </c>
      <c r="G705" s="5">
        <f>SUMIFS(base_de_dados!$T:$T,base_de_dados!$B:$B,$B705,base_de_dados!$G:$G,G$61,base_de_dados!$H:$H,$L$1,base_de_dados!$C:$C,$A705,base_de_dados!$M:$M,"&lt;=2010",base_de_dados!$O:$O,"&gt;=40543")</f>
        <v>0</v>
      </c>
      <c r="H705" s="5">
        <f>SUMIFS(base_de_dados!$T:$T,base_de_dados!$B:$B,$B705,base_de_dados!$G:$G,H$61,base_de_dados!$H:$H,$L$1,base_de_dados!$C:$C,$A705,base_de_dados!$M:$M,"&lt;=2010",base_de_dados!$O:$O,"&gt;=40543")</f>
        <v>0</v>
      </c>
      <c r="I705" s="5">
        <f>SUMIFS(base_de_dados!$T:$T,base_de_dados!$B:$B,$B705,base_de_dados!$G:$G,I$61,base_de_dados!$H:$H,$L$1,base_de_dados!$C:$C,$A705,base_de_dados!$M:$M,"&lt;=2010",base_de_dados!$O:$O,"&gt;=40543")</f>
        <v>0</v>
      </c>
      <c r="J705" s="5">
        <f>SUMIFS(base_de_dados!$T:$T,base_de_dados!$B:$B,$B705,base_de_dados!$G:$G,J$61,base_de_dados!$H:$H,$L$1,base_de_dados!$C:$C,$A705,base_de_dados!$M:$M,"&lt;=2010",base_de_dados!$O:$O,"&gt;=40543")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SUMIFS(base_de_dados!$T:$T,base_de_dados!$B:$B,$B706,base_de_dados!$G:$G,C$61,base_de_dados!$H:$H,$L$1,base_de_dados!$C:$C,$A706,base_de_dados!$M:$M,"&lt;=2010",base_de_dados!$O:$O,"&gt;=40543")</f>
        <v>0</v>
      </c>
      <c r="D706" s="5">
        <f>SUMIFS(base_de_dados!$T:$T,base_de_dados!$B:$B,$B706,base_de_dados!$G:$G,D$61,base_de_dados!$H:$H,$L$1,base_de_dados!$C:$C,$A706,base_de_dados!$M:$M,"&lt;=2010",base_de_dados!$O:$O,"&gt;=40543")</f>
        <v>0</v>
      </c>
      <c r="E706" s="5">
        <f>SUMIFS(base_de_dados!$T:$T,base_de_dados!$B:$B,$B706,base_de_dados!$G:$G,E$61,base_de_dados!$H:$H,$L$1,base_de_dados!$C:$C,$A706,base_de_dados!$M:$M,"&lt;=2010",base_de_dados!$O:$O,"&gt;=40543")</f>
        <v>0</v>
      </c>
      <c r="F706" s="5">
        <f>SUMIFS(base_de_dados!$T:$T,base_de_dados!$B:$B,$B706,base_de_dados!$G:$G,F$61,base_de_dados!$H:$H,$L$1,base_de_dados!$C:$C,$A706,base_de_dados!$M:$M,"&lt;=2010",base_de_dados!$O:$O,"&gt;=40543")</f>
        <v>0</v>
      </c>
      <c r="G706" s="5">
        <f>SUMIFS(base_de_dados!$T:$T,base_de_dados!$B:$B,$B706,base_de_dados!$G:$G,G$61,base_de_dados!$H:$H,$L$1,base_de_dados!$C:$C,$A706,base_de_dados!$M:$M,"&lt;=2010",base_de_dados!$O:$O,"&gt;=40543")</f>
        <v>0</v>
      </c>
      <c r="H706" s="5">
        <f>SUMIFS(base_de_dados!$T:$T,base_de_dados!$B:$B,$B706,base_de_dados!$G:$G,H$61,base_de_dados!$H:$H,$L$1,base_de_dados!$C:$C,$A706,base_de_dados!$M:$M,"&lt;=2010",base_de_dados!$O:$O,"&gt;=40543")</f>
        <v>0</v>
      </c>
      <c r="I706" s="5">
        <f>SUMIFS(base_de_dados!$T:$T,base_de_dados!$B:$B,$B706,base_de_dados!$G:$G,I$61,base_de_dados!$H:$H,$L$1,base_de_dados!$C:$C,$A706,base_de_dados!$M:$M,"&lt;=2010",base_de_dados!$O:$O,"&gt;=40543")</f>
        <v>0</v>
      </c>
      <c r="J706" s="5">
        <f>SUMIFS(base_de_dados!$T:$T,base_de_dados!$B:$B,$B706,base_de_dados!$G:$G,J$61,base_de_dados!$H:$H,$L$1,base_de_dados!$C:$C,$A706,base_de_dados!$M:$M,"&lt;=2010",base_de_dados!$O:$O,"&gt;=40543")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10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SUMIFS(base_de_dados!$T:$T,base_de_dados!$B:$B,$B709,base_de_dados!$G:$G,C$61,base_de_dados!$H:$H,$L$1,base_de_dados!$C:$C,$A709,base_de_dados!$M:$M,"&lt;=2010",base_de_dados!$O:$O,"&gt;=40543")</f>
        <v>0</v>
      </c>
      <c r="D709" s="5">
        <f>SUMIFS(base_de_dados!$T:$T,base_de_dados!$B:$B,$B709,base_de_dados!$G:$G,D$61,base_de_dados!$H:$H,$L$1,base_de_dados!$C:$C,$A709,base_de_dados!$M:$M,"&lt;=2010",base_de_dados!$O:$O,"&gt;=40543")</f>
        <v>0</v>
      </c>
      <c r="E709" s="5">
        <f>SUMIFS(base_de_dados!$T:$T,base_de_dados!$B:$B,$B709,base_de_dados!$G:$G,E$61,base_de_dados!$H:$H,$L$1,base_de_dados!$C:$C,$A709,base_de_dados!$M:$M,"&lt;=2010",base_de_dados!$O:$O,"&gt;=40543")</f>
        <v>0</v>
      </c>
      <c r="F709" s="5">
        <f>SUMIFS(base_de_dados!$T:$T,base_de_dados!$B:$B,$B709,base_de_dados!$G:$G,F$61,base_de_dados!$H:$H,$L$1,base_de_dados!$C:$C,$A709,base_de_dados!$M:$M,"&lt;=2010",base_de_dados!$O:$O,"&gt;=40543")</f>
        <v>0</v>
      </c>
      <c r="G709" s="5">
        <f>SUMIFS(base_de_dados!$T:$T,base_de_dados!$B:$B,$B709,base_de_dados!$G:$G,G$61,base_de_dados!$H:$H,$L$1,base_de_dados!$C:$C,$A709,base_de_dados!$M:$M,"&lt;=2010",base_de_dados!$O:$O,"&gt;=40543")</f>
        <v>0</v>
      </c>
      <c r="H709" s="5">
        <f>SUMIFS(base_de_dados!$T:$T,base_de_dados!$B:$B,$B709,base_de_dados!$G:$G,H$61,base_de_dados!$H:$H,$L$1,base_de_dados!$C:$C,$A709,base_de_dados!$M:$M,"&lt;=2010",base_de_dados!$O:$O,"&gt;=40543")</f>
        <v>0</v>
      </c>
      <c r="I709" s="5">
        <f>SUMIFS(base_de_dados!$T:$T,base_de_dados!$B:$B,$B709,base_de_dados!$G:$G,I$61,base_de_dados!$H:$H,$L$1,base_de_dados!$C:$C,$A709,base_de_dados!$M:$M,"&lt;=2010",base_de_dados!$O:$O,"&gt;=40543")</f>
        <v>0</v>
      </c>
      <c r="J709" s="5">
        <f>SUMIFS(base_de_dados!$T:$T,base_de_dados!$B:$B,$B709,base_de_dados!$G:$G,J$61,base_de_dados!$H:$H,$L$1,base_de_dados!$C:$C,$A709,base_de_dados!$M:$M,"&lt;=2010",base_de_dados!$O:$O,"&gt;=40543")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SUMIFS(base_de_dados!$T:$T,base_de_dados!$B:$B,$B710,base_de_dados!$G:$G,C$61,base_de_dados!$H:$H,$L$1,base_de_dados!$C:$C,$A710,base_de_dados!$M:$M,"&lt;=2010",base_de_dados!$O:$O,"&gt;=40543")</f>
        <v>0</v>
      </c>
      <c r="D710" s="5">
        <f>SUMIFS(base_de_dados!$T:$T,base_de_dados!$B:$B,$B710,base_de_dados!$G:$G,D$61,base_de_dados!$H:$H,$L$1,base_de_dados!$C:$C,$A710,base_de_dados!$M:$M,"&lt;=2010",base_de_dados!$O:$O,"&gt;=40543")</f>
        <v>0</v>
      </c>
      <c r="E710" s="5">
        <f>SUMIFS(base_de_dados!$T:$T,base_de_dados!$B:$B,$B710,base_de_dados!$G:$G,E$61,base_de_dados!$H:$H,$L$1,base_de_dados!$C:$C,$A710,base_de_dados!$M:$M,"&lt;=2010",base_de_dados!$O:$O,"&gt;=40543")</f>
        <v>0</v>
      </c>
      <c r="F710" s="5">
        <f>SUMIFS(base_de_dados!$T:$T,base_de_dados!$B:$B,$B710,base_de_dados!$G:$G,F$61,base_de_dados!$H:$H,$L$1,base_de_dados!$C:$C,$A710,base_de_dados!$M:$M,"&lt;=2010",base_de_dados!$O:$O,"&gt;=40543")</f>
        <v>0</v>
      </c>
      <c r="G710" s="5">
        <f>SUMIFS(base_de_dados!$T:$T,base_de_dados!$B:$B,$B710,base_de_dados!$G:$G,G$61,base_de_dados!$H:$H,$L$1,base_de_dados!$C:$C,$A710,base_de_dados!$M:$M,"&lt;=2010",base_de_dados!$O:$O,"&gt;=40543")</f>
        <v>0</v>
      </c>
      <c r="H710" s="5">
        <f>SUMIFS(base_de_dados!$T:$T,base_de_dados!$B:$B,$B710,base_de_dados!$G:$G,H$61,base_de_dados!$H:$H,$L$1,base_de_dados!$C:$C,$A710,base_de_dados!$M:$M,"&lt;=2010",base_de_dados!$O:$O,"&gt;=40543")</f>
        <v>0</v>
      </c>
      <c r="I710" s="5">
        <f>SUMIFS(base_de_dados!$T:$T,base_de_dados!$B:$B,$B710,base_de_dados!$G:$G,I$61,base_de_dados!$H:$H,$L$1,base_de_dados!$C:$C,$A710,base_de_dados!$M:$M,"&lt;=2010",base_de_dados!$O:$O,"&gt;=40543")</f>
        <v>0</v>
      </c>
      <c r="J710" s="5">
        <f>SUMIFS(base_de_dados!$T:$T,base_de_dados!$B:$B,$B710,base_de_dados!$G:$G,J$61,base_de_dados!$H:$H,$L$1,base_de_dados!$C:$C,$A710,base_de_dados!$M:$M,"&lt;=2010",base_de_dados!$O:$O,"&gt;=40543")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SUMIFS(base_de_dados!$T:$T,base_de_dados!$B:$B,$B711,base_de_dados!$G:$G,C$61,base_de_dados!$H:$H,$L$1,base_de_dados!$C:$C,$A711,base_de_dados!$M:$M,"&lt;=2010",base_de_dados!$O:$O,"&gt;=40543")</f>
        <v>0</v>
      </c>
      <c r="D711" s="5">
        <f>SUMIFS(base_de_dados!$T:$T,base_de_dados!$B:$B,$B711,base_de_dados!$G:$G,D$61,base_de_dados!$H:$H,$L$1,base_de_dados!$C:$C,$A711,base_de_dados!$M:$M,"&lt;=2010",base_de_dados!$O:$O,"&gt;=40543")</f>
        <v>0</v>
      </c>
      <c r="E711" s="5">
        <f>SUMIFS(base_de_dados!$T:$T,base_de_dados!$B:$B,$B711,base_de_dados!$G:$G,E$61,base_de_dados!$H:$H,$L$1,base_de_dados!$C:$C,$A711,base_de_dados!$M:$M,"&lt;=2010",base_de_dados!$O:$O,"&gt;=40543")</f>
        <v>0</v>
      </c>
      <c r="F711" s="5">
        <f>SUMIFS(base_de_dados!$T:$T,base_de_dados!$B:$B,$B711,base_de_dados!$G:$G,F$61,base_de_dados!$H:$H,$L$1,base_de_dados!$C:$C,$A711,base_de_dados!$M:$M,"&lt;=2010",base_de_dados!$O:$O,"&gt;=40543")</f>
        <v>0</v>
      </c>
      <c r="G711" s="5">
        <f>SUMIFS(base_de_dados!$T:$T,base_de_dados!$B:$B,$B711,base_de_dados!$G:$G,G$61,base_de_dados!$H:$H,$L$1,base_de_dados!$C:$C,$A711,base_de_dados!$M:$M,"&lt;=2010",base_de_dados!$O:$O,"&gt;=40543")</f>
        <v>0</v>
      </c>
      <c r="H711" s="5">
        <f>SUMIFS(base_de_dados!$T:$T,base_de_dados!$B:$B,$B711,base_de_dados!$G:$G,H$61,base_de_dados!$H:$H,$L$1,base_de_dados!$C:$C,$A711,base_de_dados!$M:$M,"&lt;=2010",base_de_dados!$O:$O,"&gt;=40543")</f>
        <v>0</v>
      </c>
      <c r="I711" s="5">
        <f>SUMIFS(base_de_dados!$T:$T,base_de_dados!$B:$B,$B711,base_de_dados!$G:$G,I$61,base_de_dados!$H:$H,$L$1,base_de_dados!$C:$C,$A711,base_de_dados!$M:$M,"&lt;=2010",base_de_dados!$O:$O,"&gt;=40543")</f>
        <v>0</v>
      </c>
      <c r="J711" s="5">
        <f>SUMIFS(base_de_dados!$T:$T,base_de_dados!$B:$B,$B711,base_de_dados!$G:$G,J$61,base_de_dados!$H:$H,$L$1,base_de_dados!$C:$C,$A711,base_de_dados!$M:$M,"&lt;=2010",base_de_dados!$O:$O,"&gt;=40543")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SUMIFS(base_de_dados!$T:$T,base_de_dados!$B:$B,$B712,base_de_dados!$G:$G,C$61,base_de_dados!$H:$H,$L$1,base_de_dados!$C:$C,$A712,base_de_dados!$M:$M,"&lt;=2010",base_de_dados!$O:$O,"&gt;=40543")</f>
        <v>0</v>
      </c>
      <c r="D712" s="5">
        <f>SUMIFS(base_de_dados!$T:$T,base_de_dados!$B:$B,$B712,base_de_dados!$G:$G,D$61,base_de_dados!$H:$H,$L$1,base_de_dados!$C:$C,$A712,base_de_dados!$M:$M,"&lt;=2010",base_de_dados!$O:$O,"&gt;=40543")</f>
        <v>0</v>
      </c>
      <c r="E712" s="5">
        <f>SUMIFS(base_de_dados!$T:$T,base_de_dados!$B:$B,$B712,base_de_dados!$G:$G,E$61,base_de_dados!$H:$H,$L$1,base_de_dados!$C:$C,$A712,base_de_dados!$M:$M,"&lt;=2010",base_de_dados!$O:$O,"&gt;=40543")</f>
        <v>0</v>
      </c>
      <c r="F712" s="5">
        <f>SUMIFS(base_de_dados!$T:$T,base_de_dados!$B:$B,$B712,base_de_dados!$G:$G,F$61,base_de_dados!$H:$H,$L$1,base_de_dados!$C:$C,$A712,base_de_dados!$M:$M,"&lt;=2010",base_de_dados!$O:$O,"&gt;=40543")</f>
        <v>0</v>
      </c>
      <c r="G712" s="5">
        <f>SUMIFS(base_de_dados!$T:$T,base_de_dados!$B:$B,$B712,base_de_dados!$G:$G,G$61,base_de_dados!$H:$H,$L$1,base_de_dados!$C:$C,$A712,base_de_dados!$M:$M,"&lt;=2010",base_de_dados!$O:$O,"&gt;=40543")</f>
        <v>0</v>
      </c>
      <c r="H712" s="5">
        <f>SUMIFS(base_de_dados!$T:$T,base_de_dados!$B:$B,$B712,base_de_dados!$G:$G,H$61,base_de_dados!$H:$H,$L$1,base_de_dados!$C:$C,$A712,base_de_dados!$M:$M,"&lt;=2010",base_de_dados!$O:$O,"&gt;=40543")</f>
        <v>0</v>
      </c>
      <c r="I712" s="5">
        <f>SUMIFS(base_de_dados!$T:$T,base_de_dados!$B:$B,$B712,base_de_dados!$G:$G,I$61,base_de_dados!$H:$H,$L$1,base_de_dados!$C:$C,$A712,base_de_dados!$M:$M,"&lt;=2010",base_de_dados!$O:$O,"&gt;=40543")</f>
        <v>0</v>
      </c>
      <c r="J712" s="5">
        <f>SUMIFS(base_de_dados!$T:$T,base_de_dados!$B:$B,$B712,base_de_dados!$G:$G,J$61,base_de_dados!$H:$H,$L$1,base_de_dados!$C:$C,$A712,base_de_dados!$M:$M,"&lt;=2010",base_de_dados!$O:$O,"&gt;=40543")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SUMIFS(base_de_dados!$T:$T,base_de_dados!$B:$B,$B713,base_de_dados!$G:$G,C$61,base_de_dados!$H:$H,$L$1,base_de_dados!$C:$C,$A713,base_de_dados!$M:$M,"&lt;=2010",base_de_dados!$O:$O,"&gt;=40543")</f>
        <v>0</v>
      </c>
      <c r="D713" s="5">
        <f>SUMIFS(base_de_dados!$T:$T,base_de_dados!$B:$B,$B713,base_de_dados!$G:$G,D$61,base_de_dados!$H:$H,$L$1,base_de_dados!$C:$C,$A713,base_de_dados!$M:$M,"&lt;=2010",base_de_dados!$O:$O,"&gt;=40543")</f>
        <v>0</v>
      </c>
      <c r="E713" s="5">
        <f>SUMIFS(base_de_dados!$T:$T,base_de_dados!$B:$B,$B713,base_de_dados!$G:$G,E$61,base_de_dados!$H:$H,$L$1,base_de_dados!$C:$C,$A713,base_de_dados!$M:$M,"&lt;=2010",base_de_dados!$O:$O,"&gt;=40543")</f>
        <v>0</v>
      </c>
      <c r="F713" s="5">
        <f>SUMIFS(base_de_dados!$T:$T,base_de_dados!$B:$B,$B713,base_de_dados!$G:$G,F$61,base_de_dados!$H:$H,$L$1,base_de_dados!$C:$C,$A713,base_de_dados!$M:$M,"&lt;=2010",base_de_dados!$O:$O,"&gt;=40543")</f>
        <v>0</v>
      </c>
      <c r="G713" s="5">
        <f>SUMIFS(base_de_dados!$T:$T,base_de_dados!$B:$B,$B713,base_de_dados!$G:$G,G$61,base_de_dados!$H:$H,$L$1,base_de_dados!$C:$C,$A713,base_de_dados!$M:$M,"&lt;=2010",base_de_dados!$O:$O,"&gt;=40543")</f>
        <v>0</v>
      </c>
      <c r="H713" s="5">
        <f>SUMIFS(base_de_dados!$T:$T,base_de_dados!$B:$B,$B713,base_de_dados!$G:$G,H$61,base_de_dados!$H:$H,$L$1,base_de_dados!$C:$C,$A713,base_de_dados!$M:$M,"&lt;=2010",base_de_dados!$O:$O,"&gt;=40543")</f>
        <v>0</v>
      </c>
      <c r="I713" s="5">
        <f>SUMIFS(base_de_dados!$T:$T,base_de_dados!$B:$B,$B713,base_de_dados!$G:$G,I$61,base_de_dados!$H:$H,$L$1,base_de_dados!$C:$C,$A713,base_de_dados!$M:$M,"&lt;=2010",base_de_dados!$O:$O,"&gt;=40543")</f>
        <v>0</v>
      </c>
      <c r="J713" s="5">
        <f>SUMIFS(base_de_dados!$T:$T,base_de_dados!$B:$B,$B713,base_de_dados!$G:$G,J$61,base_de_dados!$H:$H,$L$1,base_de_dados!$C:$C,$A713,base_de_dados!$M:$M,"&lt;=2010",base_de_dados!$O:$O,"&gt;=40543")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SUMIFS(base_de_dados!$T:$T,base_de_dados!$B:$B,$B714,base_de_dados!$G:$G,C$61,base_de_dados!$H:$H,$L$1,base_de_dados!$C:$C,$A714,base_de_dados!$M:$M,"&lt;=2010",base_de_dados!$O:$O,"&gt;=40543")</f>
        <v>0</v>
      </c>
      <c r="D714" s="5">
        <f>SUMIFS(base_de_dados!$T:$T,base_de_dados!$B:$B,$B714,base_de_dados!$G:$G,D$61,base_de_dados!$H:$H,$L$1,base_de_dados!$C:$C,$A714,base_de_dados!$M:$M,"&lt;=2010",base_de_dados!$O:$O,"&gt;=40543")</f>
        <v>0</v>
      </c>
      <c r="E714" s="5">
        <f>SUMIFS(base_de_dados!$T:$T,base_de_dados!$B:$B,$B714,base_de_dados!$G:$G,E$61,base_de_dados!$H:$H,$L$1,base_de_dados!$C:$C,$A714,base_de_dados!$M:$M,"&lt;=2010",base_de_dados!$O:$O,"&gt;=40543")</f>
        <v>0</v>
      </c>
      <c r="F714" s="5">
        <f>SUMIFS(base_de_dados!$T:$T,base_de_dados!$B:$B,$B714,base_de_dados!$G:$G,F$61,base_de_dados!$H:$H,$L$1,base_de_dados!$C:$C,$A714,base_de_dados!$M:$M,"&lt;=2010",base_de_dados!$O:$O,"&gt;=40543")</f>
        <v>0</v>
      </c>
      <c r="G714" s="5">
        <f>SUMIFS(base_de_dados!$T:$T,base_de_dados!$B:$B,$B714,base_de_dados!$G:$G,G$61,base_de_dados!$H:$H,$L$1,base_de_dados!$C:$C,$A714,base_de_dados!$M:$M,"&lt;=2010",base_de_dados!$O:$O,"&gt;=40543")</f>
        <v>0</v>
      </c>
      <c r="H714" s="5">
        <f>SUMIFS(base_de_dados!$T:$T,base_de_dados!$B:$B,$B714,base_de_dados!$G:$G,H$61,base_de_dados!$H:$H,$L$1,base_de_dados!$C:$C,$A714,base_de_dados!$M:$M,"&lt;=2010",base_de_dados!$O:$O,"&gt;=40543")</f>
        <v>0</v>
      </c>
      <c r="I714" s="5">
        <f>SUMIFS(base_de_dados!$T:$T,base_de_dados!$B:$B,$B714,base_de_dados!$G:$G,I$61,base_de_dados!$H:$H,$L$1,base_de_dados!$C:$C,$A714,base_de_dados!$M:$M,"&lt;=2010",base_de_dados!$O:$O,"&gt;=40543")</f>
        <v>0</v>
      </c>
      <c r="J714" s="5">
        <f>SUMIFS(base_de_dados!$T:$T,base_de_dados!$B:$B,$B714,base_de_dados!$G:$G,J$61,base_de_dados!$H:$H,$L$1,base_de_dados!$C:$C,$A714,base_de_dados!$M:$M,"&lt;=2010",base_de_dados!$O:$O,"&gt;=40543")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SUMIFS(base_de_dados!$T:$T,base_de_dados!$B:$B,$B715,base_de_dados!$G:$G,C$61,base_de_dados!$H:$H,$L$1,base_de_dados!$C:$C,$A715,base_de_dados!$M:$M,"&lt;=2010",base_de_dados!$O:$O,"&gt;=40543")</f>
        <v>0</v>
      </c>
      <c r="D715" s="5">
        <f>SUMIFS(base_de_dados!$T:$T,base_de_dados!$B:$B,$B715,base_de_dados!$G:$G,D$61,base_de_dados!$H:$H,$L$1,base_de_dados!$C:$C,$A715,base_de_dados!$M:$M,"&lt;=2010",base_de_dados!$O:$O,"&gt;=40543")</f>
        <v>0</v>
      </c>
      <c r="E715" s="5">
        <f>SUMIFS(base_de_dados!$T:$T,base_de_dados!$B:$B,$B715,base_de_dados!$G:$G,E$61,base_de_dados!$H:$H,$L$1,base_de_dados!$C:$C,$A715,base_de_dados!$M:$M,"&lt;=2010",base_de_dados!$O:$O,"&gt;=40543")</f>
        <v>0</v>
      </c>
      <c r="F715" s="5">
        <f>SUMIFS(base_de_dados!$T:$T,base_de_dados!$B:$B,$B715,base_de_dados!$G:$G,F$61,base_de_dados!$H:$H,$L$1,base_de_dados!$C:$C,$A715,base_de_dados!$M:$M,"&lt;=2010",base_de_dados!$O:$O,"&gt;=40543")</f>
        <v>0</v>
      </c>
      <c r="G715" s="5">
        <f>SUMIFS(base_de_dados!$T:$T,base_de_dados!$B:$B,$B715,base_de_dados!$G:$G,G$61,base_de_dados!$H:$H,$L$1,base_de_dados!$C:$C,$A715,base_de_dados!$M:$M,"&lt;=2010",base_de_dados!$O:$O,"&gt;=40543")</f>
        <v>0</v>
      </c>
      <c r="H715" s="5">
        <f>SUMIFS(base_de_dados!$T:$T,base_de_dados!$B:$B,$B715,base_de_dados!$G:$G,H$61,base_de_dados!$H:$H,$L$1,base_de_dados!$C:$C,$A715,base_de_dados!$M:$M,"&lt;=2010",base_de_dados!$O:$O,"&gt;=40543")</f>
        <v>0</v>
      </c>
      <c r="I715" s="5">
        <f>SUMIFS(base_de_dados!$T:$T,base_de_dados!$B:$B,$B715,base_de_dados!$G:$G,I$61,base_de_dados!$H:$H,$L$1,base_de_dados!$C:$C,$A715,base_de_dados!$M:$M,"&lt;=2010",base_de_dados!$O:$O,"&gt;=40543")</f>
        <v>0</v>
      </c>
      <c r="J715" s="5">
        <f>SUMIFS(base_de_dados!$T:$T,base_de_dados!$B:$B,$B715,base_de_dados!$G:$G,J$61,base_de_dados!$H:$H,$L$1,base_de_dados!$C:$C,$A715,base_de_dados!$M:$M,"&lt;=2010",base_de_dados!$O:$O,"&gt;=40543")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SUMIFS(base_de_dados!$T:$T,base_de_dados!$B:$B,$B716,base_de_dados!$G:$G,C$61,base_de_dados!$H:$H,$L$1,base_de_dados!$C:$C,$A716,base_de_dados!$M:$M,"&lt;=2010",base_de_dados!$O:$O,"&gt;=40543")</f>
        <v>0</v>
      </c>
      <c r="D716" s="5">
        <f>SUMIFS(base_de_dados!$T:$T,base_de_dados!$B:$B,$B716,base_de_dados!$G:$G,D$61,base_de_dados!$H:$H,$L$1,base_de_dados!$C:$C,$A716,base_de_dados!$M:$M,"&lt;=2010",base_de_dados!$O:$O,"&gt;=40543")</f>
        <v>0</v>
      </c>
      <c r="E716" s="5">
        <f>SUMIFS(base_de_dados!$T:$T,base_de_dados!$B:$B,$B716,base_de_dados!$G:$G,E$61,base_de_dados!$H:$H,$L$1,base_de_dados!$C:$C,$A716,base_de_dados!$M:$M,"&lt;=2010",base_de_dados!$O:$O,"&gt;=40543")</f>
        <v>0</v>
      </c>
      <c r="F716" s="5">
        <f>SUMIFS(base_de_dados!$T:$T,base_de_dados!$B:$B,$B716,base_de_dados!$G:$G,F$61,base_de_dados!$H:$H,$L$1,base_de_dados!$C:$C,$A716,base_de_dados!$M:$M,"&lt;=2010",base_de_dados!$O:$O,"&gt;=40543")</f>
        <v>0</v>
      </c>
      <c r="G716" s="5">
        <f>SUMIFS(base_de_dados!$T:$T,base_de_dados!$B:$B,$B716,base_de_dados!$G:$G,G$61,base_de_dados!$H:$H,$L$1,base_de_dados!$C:$C,$A716,base_de_dados!$M:$M,"&lt;=2010",base_de_dados!$O:$O,"&gt;=40543")</f>
        <v>0</v>
      </c>
      <c r="H716" s="5">
        <f>SUMIFS(base_de_dados!$T:$T,base_de_dados!$B:$B,$B716,base_de_dados!$G:$G,H$61,base_de_dados!$H:$H,$L$1,base_de_dados!$C:$C,$A716,base_de_dados!$M:$M,"&lt;=2010",base_de_dados!$O:$O,"&gt;=40543")</f>
        <v>0</v>
      </c>
      <c r="I716" s="5">
        <f>SUMIFS(base_de_dados!$T:$T,base_de_dados!$B:$B,$B716,base_de_dados!$G:$G,I$61,base_de_dados!$H:$H,$L$1,base_de_dados!$C:$C,$A716,base_de_dados!$M:$M,"&lt;=2010",base_de_dados!$O:$O,"&gt;=40543")</f>
        <v>0</v>
      </c>
      <c r="J716" s="5">
        <f>SUMIFS(base_de_dados!$T:$T,base_de_dados!$B:$B,$B716,base_de_dados!$G:$G,J$61,base_de_dados!$H:$H,$L$1,base_de_dados!$C:$C,$A716,base_de_dados!$M:$M,"&lt;=2010",base_de_dados!$O:$O,"&gt;=40543")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SUMIFS(base_de_dados!$T:$T,base_de_dados!$B:$B,$B717,base_de_dados!$G:$G,C$61,base_de_dados!$H:$H,$L$1,base_de_dados!$C:$C,$A717,base_de_dados!$M:$M,"&lt;=2010",base_de_dados!$O:$O,"&gt;=40543")</f>
        <v>0</v>
      </c>
      <c r="D717" s="5">
        <f>SUMIFS(base_de_dados!$T:$T,base_de_dados!$B:$B,$B717,base_de_dados!$G:$G,D$61,base_de_dados!$H:$H,$L$1,base_de_dados!$C:$C,$A717,base_de_dados!$M:$M,"&lt;=2010",base_de_dados!$O:$O,"&gt;=40543")</f>
        <v>0</v>
      </c>
      <c r="E717" s="5">
        <f>SUMIFS(base_de_dados!$T:$T,base_de_dados!$B:$B,$B717,base_de_dados!$G:$G,E$61,base_de_dados!$H:$H,$L$1,base_de_dados!$C:$C,$A717,base_de_dados!$M:$M,"&lt;=2010",base_de_dados!$O:$O,"&gt;=40543")</f>
        <v>0</v>
      </c>
      <c r="F717" s="5">
        <f>SUMIFS(base_de_dados!$T:$T,base_de_dados!$B:$B,$B717,base_de_dados!$G:$G,F$61,base_de_dados!$H:$H,$L$1,base_de_dados!$C:$C,$A717,base_de_dados!$M:$M,"&lt;=2010",base_de_dados!$O:$O,"&gt;=40543")</f>
        <v>0</v>
      </c>
      <c r="G717" s="5">
        <f>SUMIFS(base_de_dados!$T:$T,base_de_dados!$B:$B,$B717,base_de_dados!$G:$G,G$61,base_de_dados!$H:$H,$L$1,base_de_dados!$C:$C,$A717,base_de_dados!$M:$M,"&lt;=2010",base_de_dados!$O:$O,"&gt;=40543")</f>
        <v>0</v>
      </c>
      <c r="H717" s="5">
        <f>SUMIFS(base_de_dados!$T:$T,base_de_dados!$B:$B,$B717,base_de_dados!$G:$G,H$61,base_de_dados!$H:$H,$L$1,base_de_dados!$C:$C,$A717,base_de_dados!$M:$M,"&lt;=2010",base_de_dados!$O:$O,"&gt;=40543")</f>
        <v>0</v>
      </c>
      <c r="I717" s="5">
        <f>SUMIFS(base_de_dados!$T:$T,base_de_dados!$B:$B,$B717,base_de_dados!$G:$G,I$61,base_de_dados!$H:$H,$L$1,base_de_dados!$C:$C,$A717,base_de_dados!$M:$M,"&lt;=2010",base_de_dados!$O:$O,"&gt;=40543")</f>
        <v>0</v>
      </c>
      <c r="J717" s="5">
        <f>SUMIFS(base_de_dados!$T:$T,base_de_dados!$B:$B,$B717,base_de_dados!$G:$G,J$61,base_de_dados!$H:$H,$L$1,base_de_dados!$C:$C,$A717,base_de_dados!$M:$M,"&lt;=2010",base_de_dados!$O:$O,"&gt;=40543")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SUMIFS(base_de_dados!$T:$T,base_de_dados!$B:$B,$B718,base_de_dados!$G:$G,C$61,base_de_dados!$H:$H,$L$1,base_de_dados!$C:$C,$A718,base_de_dados!$M:$M,"&lt;=2010",base_de_dados!$O:$O,"&gt;=40543")</f>
        <v>0</v>
      </c>
      <c r="D718" s="5">
        <f>SUMIFS(base_de_dados!$T:$T,base_de_dados!$B:$B,$B718,base_de_dados!$G:$G,D$61,base_de_dados!$H:$H,$L$1,base_de_dados!$C:$C,$A718,base_de_dados!$M:$M,"&lt;=2010",base_de_dados!$O:$O,"&gt;=40543")</f>
        <v>0</v>
      </c>
      <c r="E718" s="5">
        <f>SUMIFS(base_de_dados!$T:$T,base_de_dados!$B:$B,$B718,base_de_dados!$G:$G,E$61,base_de_dados!$H:$H,$L$1,base_de_dados!$C:$C,$A718,base_de_dados!$M:$M,"&lt;=2010",base_de_dados!$O:$O,"&gt;=40543")</f>
        <v>0</v>
      </c>
      <c r="F718" s="5">
        <f>SUMIFS(base_de_dados!$T:$T,base_de_dados!$B:$B,$B718,base_de_dados!$G:$G,F$61,base_de_dados!$H:$H,$L$1,base_de_dados!$C:$C,$A718,base_de_dados!$M:$M,"&lt;=2010",base_de_dados!$O:$O,"&gt;=40543")</f>
        <v>0</v>
      </c>
      <c r="G718" s="5">
        <f>SUMIFS(base_de_dados!$T:$T,base_de_dados!$B:$B,$B718,base_de_dados!$G:$G,G$61,base_de_dados!$H:$H,$L$1,base_de_dados!$C:$C,$A718,base_de_dados!$M:$M,"&lt;=2010",base_de_dados!$O:$O,"&gt;=40543")</f>
        <v>0</v>
      </c>
      <c r="H718" s="5">
        <f>SUMIFS(base_de_dados!$T:$T,base_de_dados!$B:$B,$B718,base_de_dados!$G:$G,H$61,base_de_dados!$H:$H,$L$1,base_de_dados!$C:$C,$A718,base_de_dados!$M:$M,"&lt;=2010",base_de_dados!$O:$O,"&gt;=40543")</f>
        <v>0</v>
      </c>
      <c r="I718" s="5">
        <f>SUMIFS(base_de_dados!$T:$T,base_de_dados!$B:$B,$B718,base_de_dados!$G:$G,I$61,base_de_dados!$H:$H,$L$1,base_de_dados!$C:$C,$A718,base_de_dados!$M:$M,"&lt;=2010",base_de_dados!$O:$O,"&gt;=40543")</f>
        <v>0</v>
      </c>
      <c r="J718" s="5">
        <f>SUMIFS(base_de_dados!$T:$T,base_de_dados!$B:$B,$B718,base_de_dados!$G:$G,J$61,base_de_dados!$H:$H,$L$1,base_de_dados!$C:$C,$A718,base_de_dados!$M:$M,"&lt;=2010",base_de_dados!$O:$O,"&gt;=40543")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SUMIFS(base_de_dados!$T:$T,base_de_dados!$B:$B,$B719,base_de_dados!$G:$G,C$61,base_de_dados!$H:$H,$L$1,base_de_dados!$C:$C,$A719,base_de_dados!$M:$M,"&lt;=2010",base_de_dados!$O:$O,"&gt;=40543")</f>
        <v>0</v>
      </c>
      <c r="D719" s="5">
        <f>SUMIFS(base_de_dados!$T:$T,base_de_dados!$B:$B,$B719,base_de_dados!$G:$G,D$61,base_de_dados!$H:$H,$L$1,base_de_dados!$C:$C,$A719,base_de_dados!$M:$M,"&lt;=2010",base_de_dados!$O:$O,"&gt;=40543")</f>
        <v>0.28576864535768642</v>
      </c>
      <c r="E719" s="5">
        <f>SUMIFS(base_de_dados!$T:$T,base_de_dados!$B:$B,$B719,base_de_dados!$G:$G,E$61,base_de_dados!$H:$H,$L$1,base_de_dados!$C:$C,$A719,base_de_dados!$M:$M,"&lt;=2010",base_de_dados!$O:$O,"&gt;=40543")</f>
        <v>0</v>
      </c>
      <c r="F719" s="5">
        <f>SUMIFS(base_de_dados!$T:$T,base_de_dados!$B:$B,$B719,base_de_dados!$G:$G,F$61,base_de_dados!$H:$H,$L$1,base_de_dados!$C:$C,$A719,base_de_dados!$M:$M,"&lt;=2010",base_de_dados!$O:$O,"&gt;=40543")</f>
        <v>0</v>
      </c>
      <c r="G719" s="5">
        <f>SUMIFS(base_de_dados!$T:$T,base_de_dados!$B:$B,$B719,base_de_dados!$G:$G,G$61,base_de_dados!$H:$H,$L$1,base_de_dados!$C:$C,$A719,base_de_dados!$M:$M,"&lt;=2010",base_de_dados!$O:$O,"&gt;=40543")</f>
        <v>0</v>
      </c>
      <c r="H719" s="5">
        <f>SUMIFS(base_de_dados!$T:$T,base_de_dados!$B:$B,$B719,base_de_dados!$G:$G,H$61,base_de_dados!$H:$H,$L$1,base_de_dados!$C:$C,$A719,base_de_dados!$M:$M,"&lt;=2010",base_de_dados!$O:$O,"&gt;=40543")</f>
        <v>0</v>
      </c>
      <c r="I719" s="5">
        <f>SUMIFS(base_de_dados!$T:$T,base_de_dados!$B:$B,$B719,base_de_dados!$G:$G,I$61,base_de_dados!$H:$H,$L$1,base_de_dados!$C:$C,$A719,base_de_dados!$M:$M,"&lt;=2010",base_de_dados!$O:$O,"&gt;=40543")</f>
        <v>0</v>
      </c>
      <c r="J719" s="5">
        <f>SUMIFS(base_de_dados!$T:$T,base_de_dados!$B:$B,$B719,base_de_dados!$G:$G,J$61,base_de_dados!$H:$H,$L$1,base_de_dados!$C:$C,$A719,base_de_dados!$M:$M,"&lt;=2010",base_de_dados!$O:$O,"&gt;=40543")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SUMIFS(base_de_dados!$T:$T,base_de_dados!$B:$B,$B720,base_de_dados!$G:$G,C$61,base_de_dados!$H:$H,$L$1,base_de_dados!$C:$C,$A720,base_de_dados!$M:$M,"&lt;=2010",base_de_dados!$O:$O,"&gt;=40543")</f>
        <v>0</v>
      </c>
      <c r="D720" s="5">
        <f>SUMIFS(base_de_dados!$T:$T,base_de_dados!$B:$B,$B720,base_de_dados!$G:$G,D$61,base_de_dados!$H:$H,$L$1,base_de_dados!$C:$C,$A720,base_de_dados!$M:$M,"&lt;=2010",base_de_dados!$O:$O,"&gt;=40543")</f>
        <v>0</v>
      </c>
      <c r="E720" s="5">
        <f>SUMIFS(base_de_dados!$T:$T,base_de_dados!$B:$B,$B720,base_de_dados!$G:$G,E$61,base_de_dados!$H:$H,$L$1,base_de_dados!$C:$C,$A720,base_de_dados!$M:$M,"&lt;=2010",base_de_dados!$O:$O,"&gt;=40543")</f>
        <v>0</v>
      </c>
      <c r="F720" s="5">
        <f>SUMIFS(base_de_dados!$T:$T,base_de_dados!$B:$B,$B720,base_de_dados!$G:$G,F$61,base_de_dados!$H:$H,$L$1,base_de_dados!$C:$C,$A720,base_de_dados!$M:$M,"&lt;=2010",base_de_dados!$O:$O,"&gt;=40543")</f>
        <v>0</v>
      </c>
      <c r="G720" s="5">
        <f>SUMIFS(base_de_dados!$T:$T,base_de_dados!$B:$B,$B720,base_de_dados!$G:$G,G$61,base_de_dados!$H:$H,$L$1,base_de_dados!$C:$C,$A720,base_de_dados!$M:$M,"&lt;=2010",base_de_dados!$O:$O,"&gt;=40543")</f>
        <v>0</v>
      </c>
      <c r="H720" s="5">
        <f>SUMIFS(base_de_dados!$T:$T,base_de_dados!$B:$B,$B720,base_de_dados!$G:$G,H$61,base_de_dados!$H:$H,$L$1,base_de_dados!$C:$C,$A720,base_de_dados!$M:$M,"&lt;=2010",base_de_dados!$O:$O,"&gt;=40543")</f>
        <v>0</v>
      </c>
      <c r="I720" s="5">
        <f>SUMIFS(base_de_dados!$T:$T,base_de_dados!$B:$B,$B720,base_de_dados!$G:$G,I$61,base_de_dados!$H:$H,$L$1,base_de_dados!$C:$C,$A720,base_de_dados!$M:$M,"&lt;=2010",base_de_dados!$O:$O,"&gt;=40543")</f>
        <v>0</v>
      </c>
      <c r="J720" s="5">
        <f>SUMIFS(base_de_dados!$T:$T,base_de_dados!$B:$B,$B720,base_de_dados!$G:$G,J$61,base_de_dados!$H:$H,$L$1,base_de_dados!$C:$C,$A720,base_de_dados!$M:$M,"&lt;=2010",base_de_dados!$O:$O,"&gt;=40543")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SUMIFS(base_de_dados!$T:$T,base_de_dados!$B:$B,$B721,base_de_dados!$G:$G,C$61,base_de_dados!$H:$H,$L$1,base_de_dados!$C:$C,$A721,base_de_dados!$M:$M,"&lt;=2010",base_de_dados!$O:$O,"&gt;=40543")</f>
        <v>0</v>
      </c>
      <c r="D721" s="5">
        <f>SUMIFS(base_de_dados!$T:$T,base_de_dados!$B:$B,$B721,base_de_dados!$G:$G,D$61,base_de_dados!$H:$H,$L$1,base_de_dados!$C:$C,$A721,base_de_dados!$M:$M,"&lt;=2010",base_de_dados!$O:$O,"&gt;=40543")</f>
        <v>0</v>
      </c>
      <c r="E721" s="5">
        <f>SUMIFS(base_de_dados!$T:$T,base_de_dados!$B:$B,$B721,base_de_dados!$G:$G,E$61,base_de_dados!$H:$H,$L$1,base_de_dados!$C:$C,$A721,base_de_dados!$M:$M,"&lt;=2010",base_de_dados!$O:$O,"&gt;=40543")</f>
        <v>0</v>
      </c>
      <c r="F721" s="5">
        <f>SUMIFS(base_de_dados!$T:$T,base_de_dados!$B:$B,$B721,base_de_dados!$G:$G,F$61,base_de_dados!$H:$H,$L$1,base_de_dados!$C:$C,$A721,base_de_dados!$M:$M,"&lt;=2010",base_de_dados!$O:$O,"&gt;=40543")</f>
        <v>0</v>
      </c>
      <c r="G721" s="5">
        <f>SUMIFS(base_de_dados!$T:$T,base_de_dados!$B:$B,$B721,base_de_dados!$G:$G,G$61,base_de_dados!$H:$H,$L$1,base_de_dados!$C:$C,$A721,base_de_dados!$M:$M,"&lt;=2010",base_de_dados!$O:$O,"&gt;=40543")</f>
        <v>0</v>
      </c>
      <c r="H721" s="5">
        <f>SUMIFS(base_de_dados!$T:$T,base_de_dados!$B:$B,$B721,base_de_dados!$G:$G,H$61,base_de_dados!$H:$H,$L$1,base_de_dados!$C:$C,$A721,base_de_dados!$M:$M,"&lt;=2010",base_de_dados!$O:$O,"&gt;=40543")</f>
        <v>0</v>
      </c>
      <c r="I721" s="5">
        <f>SUMIFS(base_de_dados!$T:$T,base_de_dados!$B:$B,$B721,base_de_dados!$G:$G,I$61,base_de_dados!$H:$H,$L$1,base_de_dados!$C:$C,$A721,base_de_dados!$M:$M,"&lt;=2010",base_de_dados!$O:$O,"&gt;=40543")</f>
        <v>0</v>
      </c>
      <c r="J721" s="5">
        <f>SUMIFS(base_de_dados!$T:$T,base_de_dados!$B:$B,$B721,base_de_dados!$G:$G,J$61,base_de_dados!$H:$H,$L$1,base_de_dados!$C:$C,$A721,base_de_dados!$M:$M,"&lt;=2010",base_de_dados!$O:$O,"&gt;=40543")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SUMIFS(base_de_dados!$T:$T,base_de_dados!$B:$B,$B722,base_de_dados!$G:$G,C$61,base_de_dados!$H:$H,$L$1,base_de_dados!$C:$C,$A722,base_de_dados!$M:$M,"&lt;=2010",base_de_dados!$O:$O,"&gt;=40543")</f>
        <v>0</v>
      </c>
      <c r="D722" s="5">
        <f>SUMIFS(base_de_dados!$T:$T,base_de_dados!$B:$B,$B722,base_de_dados!$G:$G,D$61,base_de_dados!$H:$H,$L$1,base_de_dados!$C:$C,$A722,base_de_dados!$M:$M,"&lt;=2010",base_de_dados!$O:$O,"&gt;=40543")</f>
        <v>0</v>
      </c>
      <c r="E722" s="5">
        <f>SUMIFS(base_de_dados!$T:$T,base_de_dados!$B:$B,$B722,base_de_dados!$G:$G,E$61,base_de_dados!$H:$H,$L$1,base_de_dados!$C:$C,$A722,base_de_dados!$M:$M,"&lt;=2010",base_de_dados!$O:$O,"&gt;=40543")</f>
        <v>0</v>
      </c>
      <c r="F722" s="5">
        <f>SUMIFS(base_de_dados!$T:$T,base_de_dados!$B:$B,$B722,base_de_dados!$G:$G,F$61,base_de_dados!$H:$H,$L$1,base_de_dados!$C:$C,$A722,base_de_dados!$M:$M,"&lt;=2010",base_de_dados!$O:$O,"&gt;=40543")</f>
        <v>0</v>
      </c>
      <c r="G722" s="5">
        <f>SUMIFS(base_de_dados!$T:$T,base_de_dados!$B:$B,$B722,base_de_dados!$G:$G,G$61,base_de_dados!$H:$H,$L$1,base_de_dados!$C:$C,$A722,base_de_dados!$M:$M,"&lt;=2010",base_de_dados!$O:$O,"&gt;=40543")</f>
        <v>0</v>
      </c>
      <c r="H722" s="5">
        <f>SUMIFS(base_de_dados!$T:$T,base_de_dados!$B:$B,$B722,base_de_dados!$G:$G,H$61,base_de_dados!$H:$H,$L$1,base_de_dados!$C:$C,$A722,base_de_dados!$M:$M,"&lt;=2010",base_de_dados!$O:$O,"&gt;=40543")</f>
        <v>0</v>
      </c>
      <c r="I722" s="5">
        <f>SUMIFS(base_de_dados!$T:$T,base_de_dados!$B:$B,$B722,base_de_dados!$G:$G,I$61,base_de_dados!$H:$H,$L$1,base_de_dados!$C:$C,$A722,base_de_dados!$M:$M,"&lt;=2010",base_de_dados!$O:$O,"&gt;=40543")</f>
        <v>0</v>
      </c>
      <c r="J722" s="5">
        <f>SUMIFS(base_de_dados!$T:$T,base_de_dados!$B:$B,$B722,base_de_dados!$G:$G,J$61,base_de_dados!$H:$H,$L$1,base_de_dados!$C:$C,$A722,base_de_dados!$M:$M,"&lt;=2010",base_de_dados!$O:$O,"&gt;=40543")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SUMIFS(base_de_dados!$T:$T,base_de_dados!$B:$B,$B723,base_de_dados!$G:$G,C$61,base_de_dados!$H:$H,$L$1,base_de_dados!$C:$C,$A723,base_de_dados!$M:$M,"&lt;=2010",base_de_dados!$O:$O,"&gt;=40543")</f>
        <v>0</v>
      </c>
      <c r="D723" s="5">
        <f>SUMIFS(base_de_dados!$T:$T,base_de_dados!$B:$B,$B723,base_de_dados!$G:$G,D$61,base_de_dados!$H:$H,$L$1,base_de_dados!$C:$C,$A723,base_de_dados!$M:$M,"&lt;=2010",base_de_dados!$O:$O,"&gt;=40543")</f>
        <v>6.3657407407407413E-2</v>
      </c>
      <c r="E723" s="5">
        <f>SUMIFS(base_de_dados!$T:$T,base_de_dados!$B:$B,$B723,base_de_dados!$G:$G,E$61,base_de_dados!$H:$H,$L$1,base_de_dados!$C:$C,$A723,base_de_dados!$M:$M,"&lt;=2010",base_de_dados!$O:$O,"&gt;=40543")</f>
        <v>0</v>
      </c>
      <c r="F723" s="5">
        <f>SUMIFS(base_de_dados!$T:$T,base_de_dados!$B:$B,$B723,base_de_dados!$G:$G,F$61,base_de_dados!$H:$H,$L$1,base_de_dados!$C:$C,$A723,base_de_dados!$M:$M,"&lt;=2010",base_de_dados!$O:$O,"&gt;=40543")</f>
        <v>0</v>
      </c>
      <c r="G723" s="5">
        <f>SUMIFS(base_de_dados!$T:$T,base_de_dados!$B:$B,$B723,base_de_dados!$G:$G,G$61,base_de_dados!$H:$H,$L$1,base_de_dados!$C:$C,$A723,base_de_dados!$M:$M,"&lt;=2010",base_de_dados!$O:$O,"&gt;=40543")</f>
        <v>0</v>
      </c>
      <c r="H723" s="5">
        <f>SUMIFS(base_de_dados!$T:$T,base_de_dados!$B:$B,$B723,base_de_dados!$G:$G,H$61,base_de_dados!$H:$H,$L$1,base_de_dados!$C:$C,$A723,base_de_dados!$M:$M,"&lt;=2010",base_de_dados!$O:$O,"&gt;=40543")</f>
        <v>0</v>
      </c>
      <c r="I723" s="5">
        <f>SUMIFS(base_de_dados!$T:$T,base_de_dados!$B:$B,$B723,base_de_dados!$G:$G,I$61,base_de_dados!$H:$H,$L$1,base_de_dados!$C:$C,$A723,base_de_dados!$M:$M,"&lt;=2010",base_de_dados!$O:$O,"&gt;=40543")</f>
        <v>0</v>
      </c>
      <c r="J723" s="5">
        <f>SUMIFS(base_de_dados!$T:$T,base_de_dados!$B:$B,$B723,base_de_dados!$G:$G,J$61,base_de_dados!$H:$H,$L$1,base_de_dados!$C:$C,$A723,base_de_dados!$M:$M,"&lt;=2010",base_de_dados!$O:$O,"&gt;=40543")</f>
        <v>0</v>
      </c>
      <c r="K723" s="32">
        <f t="shared" si="16"/>
        <v>6.3657407407407413E-2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SUMIFS(base_de_dados!$T:$T,base_de_dados!$B:$B,$B724,base_de_dados!$G:$G,C$61,base_de_dados!$H:$H,$L$1,base_de_dados!$C:$C,$A724,base_de_dados!$M:$M,"&lt;=2010",base_de_dados!$O:$O,"&gt;=40543")</f>
        <v>0</v>
      </c>
      <c r="D724" s="5">
        <f>SUMIFS(base_de_dados!$T:$T,base_de_dados!$B:$B,$B724,base_de_dados!$G:$G,D$61,base_de_dados!$H:$H,$L$1,base_de_dados!$C:$C,$A724,base_de_dados!$M:$M,"&lt;=2010",base_de_dados!$O:$O,"&gt;=40543")</f>
        <v>0</v>
      </c>
      <c r="E724" s="5">
        <f>SUMIFS(base_de_dados!$T:$T,base_de_dados!$B:$B,$B724,base_de_dados!$G:$G,E$61,base_de_dados!$H:$H,$L$1,base_de_dados!$C:$C,$A724,base_de_dados!$M:$M,"&lt;=2010",base_de_dados!$O:$O,"&gt;=40543")</f>
        <v>0</v>
      </c>
      <c r="F724" s="5">
        <f>SUMIFS(base_de_dados!$T:$T,base_de_dados!$B:$B,$B724,base_de_dados!$G:$G,F$61,base_de_dados!$H:$H,$L$1,base_de_dados!$C:$C,$A724,base_de_dados!$M:$M,"&lt;=2010",base_de_dados!$O:$O,"&gt;=40543")</f>
        <v>0</v>
      </c>
      <c r="G724" s="5">
        <f>SUMIFS(base_de_dados!$T:$T,base_de_dados!$B:$B,$B724,base_de_dados!$G:$G,G$61,base_de_dados!$H:$H,$L$1,base_de_dados!$C:$C,$A724,base_de_dados!$M:$M,"&lt;=2010",base_de_dados!$O:$O,"&gt;=40543")</f>
        <v>0</v>
      </c>
      <c r="H724" s="5">
        <f>SUMIFS(base_de_dados!$T:$T,base_de_dados!$B:$B,$B724,base_de_dados!$G:$G,H$61,base_de_dados!$H:$H,$L$1,base_de_dados!$C:$C,$A724,base_de_dados!$M:$M,"&lt;=2010",base_de_dados!$O:$O,"&gt;=40543")</f>
        <v>0</v>
      </c>
      <c r="I724" s="5">
        <f>SUMIFS(base_de_dados!$T:$T,base_de_dados!$B:$B,$B724,base_de_dados!$G:$G,I$61,base_de_dados!$H:$H,$L$1,base_de_dados!$C:$C,$A724,base_de_dados!$M:$M,"&lt;=2010",base_de_dados!$O:$O,"&gt;=40543")</f>
        <v>0</v>
      </c>
      <c r="J724" s="5">
        <f>SUMIFS(base_de_dados!$T:$T,base_de_dados!$B:$B,$B724,base_de_dados!$G:$G,J$61,base_de_dados!$H:$H,$L$1,base_de_dados!$C:$C,$A724,base_de_dados!$M:$M,"&lt;=2010",base_de_dados!$O:$O,"&gt;=40543")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SUMIFS(base_de_dados!$T:$T,base_de_dados!$B:$B,$B725,base_de_dados!$G:$G,C$61,base_de_dados!$H:$H,$L$1,base_de_dados!$C:$C,$A725,base_de_dados!$M:$M,"&lt;=2010",base_de_dados!$O:$O,"&gt;=40543")</f>
        <v>0</v>
      </c>
      <c r="D725" s="5">
        <f>SUMIFS(base_de_dados!$T:$T,base_de_dados!$B:$B,$B725,base_de_dados!$G:$G,D$61,base_de_dados!$H:$H,$L$1,base_de_dados!$C:$C,$A725,base_de_dados!$M:$M,"&lt;=2010",base_de_dados!$O:$O,"&gt;=40543")</f>
        <v>0</v>
      </c>
      <c r="E725" s="5">
        <f>SUMIFS(base_de_dados!$T:$T,base_de_dados!$B:$B,$B725,base_de_dados!$G:$G,E$61,base_de_dados!$H:$H,$L$1,base_de_dados!$C:$C,$A725,base_de_dados!$M:$M,"&lt;=2010",base_de_dados!$O:$O,"&gt;=40543")</f>
        <v>0</v>
      </c>
      <c r="F725" s="5">
        <f>SUMIFS(base_de_dados!$T:$T,base_de_dados!$B:$B,$B725,base_de_dados!$G:$G,F$61,base_de_dados!$H:$H,$L$1,base_de_dados!$C:$C,$A725,base_de_dados!$M:$M,"&lt;=2010",base_de_dados!$O:$O,"&gt;=40543")</f>
        <v>0</v>
      </c>
      <c r="G725" s="5">
        <f>SUMIFS(base_de_dados!$T:$T,base_de_dados!$B:$B,$B725,base_de_dados!$G:$G,G$61,base_de_dados!$H:$H,$L$1,base_de_dados!$C:$C,$A725,base_de_dados!$M:$M,"&lt;=2010",base_de_dados!$O:$O,"&gt;=40543")</f>
        <v>0</v>
      </c>
      <c r="H725" s="5">
        <f>SUMIFS(base_de_dados!$T:$T,base_de_dados!$B:$B,$B725,base_de_dados!$G:$G,H$61,base_de_dados!$H:$H,$L$1,base_de_dados!$C:$C,$A725,base_de_dados!$M:$M,"&lt;=2010",base_de_dados!$O:$O,"&gt;=40543")</f>
        <v>0</v>
      </c>
      <c r="I725" s="5">
        <f>SUMIFS(base_de_dados!$T:$T,base_de_dados!$B:$B,$B725,base_de_dados!$G:$G,I$61,base_de_dados!$H:$H,$L$1,base_de_dados!$C:$C,$A725,base_de_dados!$M:$M,"&lt;=2010",base_de_dados!$O:$O,"&gt;=40543")</f>
        <v>0</v>
      </c>
      <c r="J725" s="5">
        <f>SUMIFS(base_de_dados!$T:$T,base_de_dados!$B:$B,$B725,base_de_dados!$G:$G,J$61,base_de_dados!$H:$H,$L$1,base_de_dados!$C:$C,$A725,base_de_dados!$M:$M,"&lt;=2010",base_de_dados!$O:$O,"&gt;=40543")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SUMIFS(base_de_dados!$T:$T,base_de_dados!$B:$B,$B726,base_de_dados!$G:$G,C$61,base_de_dados!$H:$H,$L$1,base_de_dados!$C:$C,$A726,base_de_dados!$M:$M,"&lt;=2010",base_de_dados!$O:$O,"&gt;=40543")</f>
        <v>0</v>
      </c>
      <c r="D726" s="5">
        <f>SUMIFS(base_de_dados!$T:$T,base_de_dados!$B:$B,$B726,base_de_dados!$G:$G,D$61,base_de_dados!$H:$H,$L$1,base_de_dados!$C:$C,$A726,base_de_dados!$M:$M,"&lt;=2010",base_de_dados!$O:$O,"&gt;=40543")</f>
        <v>0</v>
      </c>
      <c r="E726" s="5">
        <f>SUMIFS(base_de_dados!$T:$T,base_de_dados!$B:$B,$B726,base_de_dados!$G:$G,E$61,base_de_dados!$H:$H,$L$1,base_de_dados!$C:$C,$A726,base_de_dados!$M:$M,"&lt;=2010",base_de_dados!$O:$O,"&gt;=40543")</f>
        <v>0</v>
      </c>
      <c r="F726" s="5">
        <f>SUMIFS(base_de_dados!$T:$T,base_de_dados!$B:$B,$B726,base_de_dados!$G:$G,F$61,base_de_dados!$H:$H,$L$1,base_de_dados!$C:$C,$A726,base_de_dados!$M:$M,"&lt;=2010",base_de_dados!$O:$O,"&gt;=40543")</f>
        <v>0</v>
      </c>
      <c r="G726" s="5">
        <f>SUMIFS(base_de_dados!$T:$T,base_de_dados!$B:$B,$B726,base_de_dados!$G:$G,G$61,base_de_dados!$H:$H,$L$1,base_de_dados!$C:$C,$A726,base_de_dados!$M:$M,"&lt;=2010",base_de_dados!$O:$O,"&gt;=40543")</f>
        <v>0</v>
      </c>
      <c r="H726" s="5">
        <f>SUMIFS(base_de_dados!$T:$T,base_de_dados!$B:$B,$B726,base_de_dados!$G:$G,H$61,base_de_dados!$H:$H,$L$1,base_de_dados!$C:$C,$A726,base_de_dados!$M:$M,"&lt;=2010",base_de_dados!$O:$O,"&gt;=40543")</f>
        <v>0</v>
      </c>
      <c r="I726" s="5">
        <f>SUMIFS(base_de_dados!$T:$T,base_de_dados!$B:$B,$B726,base_de_dados!$G:$G,I$61,base_de_dados!$H:$H,$L$1,base_de_dados!$C:$C,$A726,base_de_dados!$M:$M,"&lt;=2010",base_de_dados!$O:$O,"&gt;=40543")</f>
        <v>0</v>
      </c>
      <c r="J726" s="5">
        <f>SUMIFS(base_de_dados!$T:$T,base_de_dados!$B:$B,$B726,base_de_dados!$G:$G,J$61,base_de_dados!$H:$H,$L$1,base_de_dados!$C:$C,$A726,base_de_dados!$M:$M,"&lt;=2010",base_de_dados!$O:$O,"&gt;=40543")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SUMIFS(base_de_dados!$T:$T,base_de_dados!$B:$B,$B727,base_de_dados!$G:$G,C$61,base_de_dados!$H:$H,$L$1,base_de_dados!$C:$C,$A727,base_de_dados!$M:$M,"&lt;=2010",base_de_dados!$O:$O,"&gt;=40543")</f>
        <v>0</v>
      </c>
      <c r="D727" s="5">
        <f>SUMIFS(base_de_dados!$T:$T,base_de_dados!$B:$B,$B727,base_de_dados!$G:$G,D$61,base_de_dados!$H:$H,$L$1,base_de_dados!$C:$C,$A727,base_de_dados!$M:$M,"&lt;=2010",base_de_dados!$O:$O,"&gt;=40543")</f>
        <v>0</v>
      </c>
      <c r="E727" s="5">
        <f>SUMIFS(base_de_dados!$T:$T,base_de_dados!$B:$B,$B727,base_de_dados!$G:$G,E$61,base_de_dados!$H:$H,$L$1,base_de_dados!$C:$C,$A727,base_de_dados!$M:$M,"&lt;=2010",base_de_dados!$O:$O,"&gt;=40543")</f>
        <v>0</v>
      </c>
      <c r="F727" s="5">
        <f>SUMIFS(base_de_dados!$T:$T,base_de_dados!$B:$B,$B727,base_de_dados!$G:$G,F$61,base_de_dados!$H:$H,$L$1,base_de_dados!$C:$C,$A727,base_de_dados!$M:$M,"&lt;=2010",base_de_dados!$O:$O,"&gt;=40543")</f>
        <v>0</v>
      </c>
      <c r="G727" s="5">
        <f>SUMIFS(base_de_dados!$T:$T,base_de_dados!$B:$B,$B727,base_de_dados!$G:$G,G$61,base_de_dados!$H:$H,$L$1,base_de_dados!$C:$C,$A727,base_de_dados!$M:$M,"&lt;=2010",base_de_dados!$O:$O,"&gt;=40543")</f>
        <v>0</v>
      </c>
      <c r="H727" s="5">
        <f>SUMIFS(base_de_dados!$T:$T,base_de_dados!$B:$B,$B727,base_de_dados!$G:$G,H$61,base_de_dados!$H:$H,$L$1,base_de_dados!$C:$C,$A727,base_de_dados!$M:$M,"&lt;=2010",base_de_dados!$O:$O,"&gt;=40543")</f>
        <v>0</v>
      </c>
      <c r="I727" s="5">
        <f>SUMIFS(base_de_dados!$T:$T,base_de_dados!$B:$B,$B727,base_de_dados!$G:$G,I$61,base_de_dados!$H:$H,$L$1,base_de_dados!$C:$C,$A727,base_de_dados!$M:$M,"&lt;=2010",base_de_dados!$O:$O,"&gt;=40543")</f>
        <v>0</v>
      </c>
      <c r="J727" s="5">
        <f>SUMIFS(base_de_dados!$T:$T,base_de_dados!$B:$B,$B727,base_de_dados!$G:$G,J$61,base_de_dados!$H:$H,$L$1,base_de_dados!$C:$C,$A727,base_de_dados!$M:$M,"&lt;=2010",base_de_dados!$O:$O,"&gt;=40543")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SUMIFS(base_de_dados!$T:$T,base_de_dados!$B:$B,$B728,base_de_dados!$G:$G,C$61,base_de_dados!$H:$H,$L$1,base_de_dados!$C:$C,$A728,base_de_dados!$M:$M,"&lt;=2010",base_de_dados!$O:$O,"&gt;=40543")</f>
        <v>0</v>
      </c>
      <c r="D728" s="5">
        <f>SUMIFS(base_de_dados!$T:$T,base_de_dados!$B:$B,$B728,base_de_dados!$G:$G,D$61,base_de_dados!$H:$H,$L$1,base_de_dados!$C:$C,$A728,base_de_dados!$M:$M,"&lt;=2010",base_de_dados!$O:$O,"&gt;=40543")</f>
        <v>0</v>
      </c>
      <c r="E728" s="5">
        <f>SUMIFS(base_de_dados!$T:$T,base_de_dados!$B:$B,$B728,base_de_dados!$G:$G,E$61,base_de_dados!$H:$H,$L$1,base_de_dados!$C:$C,$A728,base_de_dados!$M:$M,"&lt;=2010",base_de_dados!$O:$O,"&gt;=40543")</f>
        <v>0</v>
      </c>
      <c r="F728" s="5">
        <f>SUMIFS(base_de_dados!$T:$T,base_de_dados!$B:$B,$B728,base_de_dados!$G:$G,F$61,base_de_dados!$H:$H,$L$1,base_de_dados!$C:$C,$A728,base_de_dados!$M:$M,"&lt;=2010",base_de_dados!$O:$O,"&gt;=40543")</f>
        <v>0</v>
      </c>
      <c r="G728" s="5">
        <f>SUMIFS(base_de_dados!$T:$T,base_de_dados!$B:$B,$B728,base_de_dados!$G:$G,G$61,base_de_dados!$H:$H,$L$1,base_de_dados!$C:$C,$A728,base_de_dados!$M:$M,"&lt;=2010",base_de_dados!$O:$O,"&gt;=40543")</f>
        <v>0</v>
      </c>
      <c r="H728" s="5">
        <f>SUMIFS(base_de_dados!$T:$T,base_de_dados!$B:$B,$B728,base_de_dados!$G:$G,H$61,base_de_dados!$H:$H,$L$1,base_de_dados!$C:$C,$A728,base_de_dados!$M:$M,"&lt;=2010",base_de_dados!$O:$O,"&gt;=40543")</f>
        <v>0</v>
      </c>
      <c r="I728" s="5">
        <f>SUMIFS(base_de_dados!$T:$T,base_de_dados!$B:$B,$B728,base_de_dados!$G:$G,I$61,base_de_dados!$H:$H,$L$1,base_de_dados!$C:$C,$A728,base_de_dados!$M:$M,"&lt;=2010",base_de_dados!$O:$O,"&gt;=40543")</f>
        <v>0</v>
      </c>
      <c r="J728" s="5">
        <f>SUMIFS(base_de_dados!$T:$T,base_de_dados!$B:$B,$B728,base_de_dados!$G:$G,J$61,base_de_dados!$H:$H,$L$1,base_de_dados!$C:$C,$A728,base_de_dados!$M:$M,"&lt;=2010",base_de_dados!$O:$O,"&gt;=40543")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SUMIFS(base_de_dados!$T:$T,base_de_dados!$B:$B,$B729,base_de_dados!$G:$G,C$61,base_de_dados!$H:$H,$L$1,base_de_dados!$C:$C,$A729,base_de_dados!$M:$M,"&lt;=2010",base_de_dados!$O:$O,"&gt;=40543")</f>
        <v>0</v>
      </c>
      <c r="D729" s="5">
        <f>SUMIFS(base_de_dados!$T:$T,base_de_dados!$B:$B,$B729,base_de_dados!$G:$G,D$61,base_de_dados!$H:$H,$L$1,base_de_dados!$C:$C,$A729,base_de_dados!$M:$M,"&lt;=2010",base_de_dados!$O:$O,"&gt;=40543")</f>
        <v>0</v>
      </c>
      <c r="E729" s="5">
        <f>SUMIFS(base_de_dados!$T:$T,base_de_dados!$B:$B,$B729,base_de_dados!$G:$G,E$61,base_de_dados!$H:$H,$L$1,base_de_dados!$C:$C,$A729,base_de_dados!$M:$M,"&lt;=2010",base_de_dados!$O:$O,"&gt;=40543")</f>
        <v>0</v>
      </c>
      <c r="F729" s="5">
        <f>SUMIFS(base_de_dados!$T:$T,base_de_dados!$B:$B,$B729,base_de_dados!$G:$G,F$61,base_de_dados!$H:$H,$L$1,base_de_dados!$C:$C,$A729,base_de_dados!$M:$M,"&lt;=2010",base_de_dados!$O:$O,"&gt;=40543")</f>
        <v>0</v>
      </c>
      <c r="G729" s="5">
        <f>SUMIFS(base_de_dados!$T:$T,base_de_dados!$B:$B,$B729,base_de_dados!$G:$G,G$61,base_de_dados!$H:$H,$L$1,base_de_dados!$C:$C,$A729,base_de_dados!$M:$M,"&lt;=2010",base_de_dados!$O:$O,"&gt;=40543")</f>
        <v>0</v>
      </c>
      <c r="H729" s="5">
        <f>SUMIFS(base_de_dados!$T:$T,base_de_dados!$B:$B,$B729,base_de_dados!$G:$G,H$61,base_de_dados!$H:$H,$L$1,base_de_dados!$C:$C,$A729,base_de_dados!$M:$M,"&lt;=2010",base_de_dados!$O:$O,"&gt;=40543")</f>
        <v>0</v>
      </c>
      <c r="I729" s="5">
        <f>SUMIFS(base_de_dados!$T:$T,base_de_dados!$B:$B,$B729,base_de_dados!$G:$G,I$61,base_de_dados!$H:$H,$L$1,base_de_dados!$C:$C,$A729,base_de_dados!$M:$M,"&lt;=2010",base_de_dados!$O:$O,"&gt;=40543")</f>
        <v>0</v>
      </c>
      <c r="J729" s="5">
        <f>SUMIFS(base_de_dados!$T:$T,base_de_dados!$B:$B,$B729,base_de_dados!$G:$G,J$61,base_de_dados!$H:$H,$L$1,base_de_dados!$C:$C,$A729,base_de_dados!$M:$M,"&lt;=2010",base_de_dados!$O:$O,"&gt;=40543")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SUMIFS(base_de_dados!$T:$T,base_de_dados!$B:$B,$B730,base_de_dados!$G:$G,C$61,base_de_dados!$H:$H,$L$1,base_de_dados!$C:$C,$A730,base_de_dados!$M:$M,"&lt;=2010",base_de_dados!$O:$O,"&gt;=40543")</f>
        <v>0</v>
      </c>
      <c r="D730" s="5">
        <f>SUMIFS(base_de_dados!$T:$T,base_de_dados!$B:$B,$B730,base_de_dados!$G:$G,D$61,base_de_dados!$H:$H,$L$1,base_de_dados!$C:$C,$A730,base_de_dados!$M:$M,"&lt;=2010",base_de_dados!$O:$O,"&gt;=40543")</f>
        <v>0</v>
      </c>
      <c r="E730" s="5">
        <f>SUMIFS(base_de_dados!$T:$T,base_de_dados!$B:$B,$B730,base_de_dados!$G:$G,E$61,base_de_dados!$H:$H,$L$1,base_de_dados!$C:$C,$A730,base_de_dados!$M:$M,"&lt;=2010",base_de_dados!$O:$O,"&gt;=40543")</f>
        <v>0</v>
      </c>
      <c r="F730" s="5">
        <f>SUMIFS(base_de_dados!$T:$T,base_de_dados!$B:$B,$B730,base_de_dados!$G:$G,F$61,base_de_dados!$H:$H,$L$1,base_de_dados!$C:$C,$A730,base_de_dados!$M:$M,"&lt;=2010",base_de_dados!$O:$O,"&gt;=40543")</f>
        <v>0</v>
      </c>
      <c r="G730" s="5">
        <f>SUMIFS(base_de_dados!$T:$T,base_de_dados!$B:$B,$B730,base_de_dados!$G:$G,G$61,base_de_dados!$H:$H,$L$1,base_de_dados!$C:$C,$A730,base_de_dados!$M:$M,"&lt;=2010",base_de_dados!$O:$O,"&gt;=40543")</f>
        <v>0</v>
      </c>
      <c r="H730" s="5">
        <f>SUMIFS(base_de_dados!$T:$T,base_de_dados!$B:$B,$B730,base_de_dados!$G:$G,H$61,base_de_dados!$H:$H,$L$1,base_de_dados!$C:$C,$A730,base_de_dados!$M:$M,"&lt;=2010",base_de_dados!$O:$O,"&gt;=40543")</f>
        <v>0</v>
      </c>
      <c r="I730" s="5">
        <f>SUMIFS(base_de_dados!$T:$T,base_de_dados!$B:$B,$B730,base_de_dados!$G:$G,I$61,base_de_dados!$H:$H,$L$1,base_de_dados!$C:$C,$A730,base_de_dados!$M:$M,"&lt;=2010",base_de_dados!$O:$O,"&gt;=40543")</f>
        <v>0</v>
      </c>
      <c r="J730" s="5">
        <f>SUMIFS(base_de_dados!$T:$T,base_de_dados!$B:$B,$B730,base_de_dados!$G:$G,J$61,base_de_dados!$H:$H,$L$1,base_de_dados!$C:$C,$A730,base_de_dados!$M:$M,"&lt;=2010",base_de_dados!$O:$O,"&gt;=40543")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SUMIFS(base_de_dados!$T:$T,base_de_dados!$B:$B,$B731,base_de_dados!$G:$G,C$61,base_de_dados!$H:$H,$L$1,base_de_dados!$C:$C,$A731,base_de_dados!$M:$M,"&lt;=2010",base_de_dados!$O:$O,"&gt;=40543")</f>
        <v>0</v>
      </c>
      <c r="D731" s="5">
        <f>SUMIFS(base_de_dados!$T:$T,base_de_dados!$B:$B,$B731,base_de_dados!$G:$G,D$61,base_de_dados!$H:$H,$L$1,base_de_dados!$C:$C,$A731,base_de_dados!$M:$M,"&lt;=2010",base_de_dados!$O:$O,"&gt;=40543")</f>
        <v>0</v>
      </c>
      <c r="E731" s="5">
        <f>SUMIFS(base_de_dados!$T:$T,base_de_dados!$B:$B,$B731,base_de_dados!$G:$G,E$61,base_de_dados!$H:$H,$L$1,base_de_dados!$C:$C,$A731,base_de_dados!$M:$M,"&lt;=2010",base_de_dados!$O:$O,"&gt;=40543")</f>
        <v>0</v>
      </c>
      <c r="F731" s="5">
        <f>SUMIFS(base_de_dados!$T:$T,base_de_dados!$B:$B,$B731,base_de_dados!$G:$G,F$61,base_de_dados!$H:$H,$L$1,base_de_dados!$C:$C,$A731,base_de_dados!$M:$M,"&lt;=2010",base_de_dados!$O:$O,"&gt;=40543")</f>
        <v>0</v>
      </c>
      <c r="G731" s="5">
        <f>SUMIFS(base_de_dados!$T:$T,base_de_dados!$B:$B,$B731,base_de_dados!$G:$G,G$61,base_de_dados!$H:$H,$L$1,base_de_dados!$C:$C,$A731,base_de_dados!$M:$M,"&lt;=2010",base_de_dados!$O:$O,"&gt;=40543")</f>
        <v>0</v>
      </c>
      <c r="H731" s="5">
        <f>SUMIFS(base_de_dados!$T:$T,base_de_dados!$B:$B,$B731,base_de_dados!$G:$G,H$61,base_de_dados!$H:$H,$L$1,base_de_dados!$C:$C,$A731,base_de_dados!$M:$M,"&lt;=2010",base_de_dados!$O:$O,"&gt;=40543")</f>
        <v>0</v>
      </c>
      <c r="I731" s="5">
        <f>SUMIFS(base_de_dados!$T:$T,base_de_dados!$B:$B,$B731,base_de_dados!$G:$G,I$61,base_de_dados!$H:$H,$L$1,base_de_dados!$C:$C,$A731,base_de_dados!$M:$M,"&lt;=2010",base_de_dados!$O:$O,"&gt;=40543")</f>
        <v>0</v>
      </c>
      <c r="J731" s="5">
        <f>SUMIFS(base_de_dados!$T:$T,base_de_dados!$B:$B,$B731,base_de_dados!$G:$G,J$61,base_de_dados!$H:$H,$L$1,base_de_dados!$C:$C,$A731,base_de_dados!$M:$M,"&lt;=2010",base_de_dados!$O:$O,"&gt;=40543")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SUMIFS(base_de_dados!$T:$T,base_de_dados!$B:$B,$B732,base_de_dados!$G:$G,C$61,base_de_dados!$H:$H,$L$1,base_de_dados!$C:$C,$A732,base_de_dados!$M:$M,"&lt;=2010",base_de_dados!$O:$O,"&gt;=40543")</f>
        <v>0</v>
      </c>
      <c r="D732" s="5">
        <f>SUMIFS(base_de_dados!$T:$T,base_de_dados!$B:$B,$B732,base_de_dados!$G:$G,D$61,base_de_dados!$H:$H,$L$1,base_de_dados!$C:$C,$A732,base_de_dados!$M:$M,"&lt;=2010",base_de_dados!$O:$O,"&gt;=40543")</f>
        <v>0</v>
      </c>
      <c r="E732" s="5">
        <f>SUMIFS(base_de_dados!$T:$T,base_de_dados!$B:$B,$B732,base_de_dados!$G:$G,E$61,base_de_dados!$H:$H,$L$1,base_de_dados!$C:$C,$A732,base_de_dados!$M:$M,"&lt;=2010",base_de_dados!$O:$O,"&gt;=40543")</f>
        <v>0</v>
      </c>
      <c r="F732" s="5">
        <f>SUMIFS(base_de_dados!$T:$T,base_de_dados!$B:$B,$B732,base_de_dados!$G:$G,F$61,base_de_dados!$H:$H,$L$1,base_de_dados!$C:$C,$A732,base_de_dados!$M:$M,"&lt;=2010",base_de_dados!$O:$O,"&gt;=40543")</f>
        <v>0</v>
      </c>
      <c r="G732" s="5">
        <f>SUMIFS(base_de_dados!$T:$T,base_de_dados!$B:$B,$B732,base_de_dados!$G:$G,G$61,base_de_dados!$H:$H,$L$1,base_de_dados!$C:$C,$A732,base_de_dados!$M:$M,"&lt;=2010",base_de_dados!$O:$O,"&gt;=40543")</f>
        <v>0</v>
      </c>
      <c r="H732" s="5">
        <f>SUMIFS(base_de_dados!$T:$T,base_de_dados!$B:$B,$B732,base_de_dados!$G:$G,H$61,base_de_dados!$H:$H,$L$1,base_de_dados!$C:$C,$A732,base_de_dados!$M:$M,"&lt;=2010",base_de_dados!$O:$O,"&gt;=40543")</f>
        <v>0</v>
      </c>
      <c r="I732" s="5">
        <f>SUMIFS(base_de_dados!$T:$T,base_de_dados!$B:$B,$B732,base_de_dados!$G:$G,I$61,base_de_dados!$H:$H,$L$1,base_de_dados!$C:$C,$A732,base_de_dados!$M:$M,"&lt;=2010",base_de_dados!$O:$O,"&gt;=40543")</f>
        <v>0</v>
      </c>
      <c r="J732" s="5">
        <f>SUMIFS(base_de_dados!$T:$T,base_de_dados!$B:$B,$B732,base_de_dados!$G:$G,J$61,base_de_dados!$H:$H,$L$1,base_de_dados!$C:$C,$A732,base_de_dados!$M:$M,"&lt;=2010",base_de_dados!$O:$O,"&gt;=40543")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SUMIFS(base_de_dados!$T:$T,base_de_dados!$B:$B,$B733,base_de_dados!$G:$G,C$61,base_de_dados!$H:$H,$L$1,base_de_dados!$C:$C,$A733,base_de_dados!$M:$M,"&lt;=2010",base_de_dados!$O:$O,"&gt;=40543")</f>
        <v>0</v>
      </c>
      <c r="D733" s="5">
        <f>SUMIFS(base_de_dados!$T:$T,base_de_dados!$B:$B,$B733,base_de_dados!$G:$G,D$61,base_de_dados!$H:$H,$L$1,base_de_dados!$C:$C,$A733,base_de_dados!$M:$M,"&lt;=2010",base_de_dados!$O:$O,"&gt;=40543")</f>
        <v>0</v>
      </c>
      <c r="E733" s="5">
        <f>SUMIFS(base_de_dados!$T:$T,base_de_dados!$B:$B,$B733,base_de_dados!$G:$G,E$61,base_de_dados!$H:$H,$L$1,base_de_dados!$C:$C,$A733,base_de_dados!$M:$M,"&lt;=2010",base_de_dados!$O:$O,"&gt;=40543")</f>
        <v>0</v>
      </c>
      <c r="F733" s="5">
        <f>SUMIFS(base_de_dados!$T:$T,base_de_dados!$B:$B,$B733,base_de_dados!$G:$G,F$61,base_de_dados!$H:$H,$L$1,base_de_dados!$C:$C,$A733,base_de_dados!$M:$M,"&lt;=2010",base_de_dados!$O:$O,"&gt;=40543")</f>
        <v>0</v>
      </c>
      <c r="G733" s="5">
        <f>SUMIFS(base_de_dados!$T:$T,base_de_dados!$B:$B,$B733,base_de_dados!$G:$G,G$61,base_de_dados!$H:$H,$L$1,base_de_dados!$C:$C,$A733,base_de_dados!$M:$M,"&lt;=2010",base_de_dados!$O:$O,"&gt;=40543")</f>
        <v>0</v>
      </c>
      <c r="H733" s="5">
        <f>SUMIFS(base_de_dados!$T:$T,base_de_dados!$B:$B,$B733,base_de_dados!$G:$G,H$61,base_de_dados!$H:$H,$L$1,base_de_dados!$C:$C,$A733,base_de_dados!$M:$M,"&lt;=2010",base_de_dados!$O:$O,"&gt;=40543")</f>
        <v>0</v>
      </c>
      <c r="I733" s="5">
        <f>SUMIFS(base_de_dados!$T:$T,base_de_dados!$B:$B,$B733,base_de_dados!$G:$G,I$61,base_de_dados!$H:$H,$L$1,base_de_dados!$C:$C,$A733,base_de_dados!$M:$M,"&lt;=2010",base_de_dados!$O:$O,"&gt;=40543")</f>
        <v>0</v>
      </c>
      <c r="J733" s="5">
        <f>SUMIFS(base_de_dados!$T:$T,base_de_dados!$B:$B,$B733,base_de_dados!$G:$G,J$61,base_de_dados!$H:$H,$L$1,base_de_dados!$C:$C,$A733,base_de_dados!$M:$M,"&lt;=2010",base_de_dados!$O:$O,"&gt;=40543")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SUMIFS(base_de_dados!$T:$T,base_de_dados!$B:$B,$B734,base_de_dados!$G:$G,C$61,base_de_dados!$H:$H,$L$1,base_de_dados!$C:$C,$A734,base_de_dados!$M:$M,"&lt;=2010",base_de_dados!$O:$O,"&gt;=40543")</f>
        <v>0</v>
      </c>
      <c r="D734" s="5">
        <f>SUMIFS(base_de_dados!$T:$T,base_de_dados!$B:$B,$B734,base_de_dados!$G:$G,D$61,base_de_dados!$H:$H,$L$1,base_de_dados!$C:$C,$A734,base_de_dados!$M:$M,"&lt;=2010",base_de_dados!$O:$O,"&gt;=40543")</f>
        <v>0</v>
      </c>
      <c r="E734" s="5">
        <f>SUMIFS(base_de_dados!$T:$T,base_de_dados!$B:$B,$B734,base_de_dados!$G:$G,E$61,base_de_dados!$H:$H,$L$1,base_de_dados!$C:$C,$A734,base_de_dados!$M:$M,"&lt;=2010",base_de_dados!$O:$O,"&gt;=40543")</f>
        <v>0</v>
      </c>
      <c r="F734" s="5">
        <f>SUMIFS(base_de_dados!$T:$T,base_de_dados!$B:$B,$B734,base_de_dados!$G:$G,F$61,base_de_dados!$H:$H,$L$1,base_de_dados!$C:$C,$A734,base_de_dados!$M:$M,"&lt;=2010",base_de_dados!$O:$O,"&gt;=40543")</f>
        <v>0</v>
      </c>
      <c r="G734" s="5">
        <f>SUMIFS(base_de_dados!$T:$T,base_de_dados!$B:$B,$B734,base_de_dados!$G:$G,G$61,base_de_dados!$H:$H,$L$1,base_de_dados!$C:$C,$A734,base_de_dados!$M:$M,"&lt;=2010",base_de_dados!$O:$O,"&gt;=40543")</f>
        <v>0</v>
      </c>
      <c r="H734" s="5">
        <f>SUMIFS(base_de_dados!$T:$T,base_de_dados!$B:$B,$B734,base_de_dados!$G:$G,H$61,base_de_dados!$H:$H,$L$1,base_de_dados!$C:$C,$A734,base_de_dados!$M:$M,"&lt;=2010",base_de_dados!$O:$O,"&gt;=40543")</f>
        <v>0</v>
      </c>
      <c r="I734" s="5">
        <f>SUMIFS(base_de_dados!$T:$T,base_de_dados!$B:$B,$B734,base_de_dados!$G:$G,I$61,base_de_dados!$H:$H,$L$1,base_de_dados!$C:$C,$A734,base_de_dados!$M:$M,"&lt;=2010",base_de_dados!$O:$O,"&gt;=40543")</f>
        <v>0</v>
      </c>
      <c r="J734" s="5">
        <f>SUMIFS(base_de_dados!$T:$T,base_de_dados!$B:$B,$B734,base_de_dados!$G:$G,J$61,base_de_dados!$H:$H,$L$1,base_de_dados!$C:$C,$A734,base_de_dados!$M:$M,"&lt;=2010",base_de_dados!$O:$O,"&gt;=40543")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SUMIFS(base_de_dados!$T:$T,base_de_dados!$B:$B,$B735,base_de_dados!$G:$G,C$61,base_de_dados!$H:$H,$L$1,base_de_dados!$C:$C,$A735,base_de_dados!$M:$M,"&lt;=2010",base_de_dados!$O:$O,"&gt;=40543")</f>
        <v>0</v>
      </c>
      <c r="D735" s="5">
        <f>SUMIFS(base_de_dados!$T:$T,base_de_dados!$B:$B,$B735,base_de_dados!$G:$G,D$61,base_de_dados!$H:$H,$L$1,base_de_dados!$C:$C,$A735,base_de_dados!$M:$M,"&lt;=2010",base_de_dados!$O:$O,"&gt;=40543")</f>
        <v>0</v>
      </c>
      <c r="E735" s="5">
        <f>SUMIFS(base_de_dados!$T:$T,base_de_dados!$B:$B,$B735,base_de_dados!$G:$G,E$61,base_de_dados!$H:$H,$L$1,base_de_dados!$C:$C,$A735,base_de_dados!$M:$M,"&lt;=2010",base_de_dados!$O:$O,"&gt;=40543")</f>
        <v>0</v>
      </c>
      <c r="F735" s="5">
        <f>SUMIFS(base_de_dados!$T:$T,base_de_dados!$B:$B,$B735,base_de_dados!$G:$G,F$61,base_de_dados!$H:$H,$L$1,base_de_dados!$C:$C,$A735,base_de_dados!$M:$M,"&lt;=2010",base_de_dados!$O:$O,"&gt;=40543")</f>
        <v>0</v>
      </c>
      <c r="G735" s="5">
        <f>SUMIFS(base_de_dados!$T:$T,base_de_dados!$B:$B,$B735,base_de_dados!$G:$G,G$61,base_de_dados!$H:$H,$L$1,base_de_dados!$C:$C,$A735,base_de_dados!$M:$M,"&lt;=2010",base_de_dados!$O:$O,"&gt;=40543")</f>
        <v>0</v>
      </c>
      <c r="H735" s="5">
        <f>SUMIFS(base_de_dados!$T:$T,base_de_dados!$B:$B,$B735,base_de_dados!$G:$G,H$61,base_de_dados!$H:$H,$L$1,base_de_dados!$C:$C,$A735,base_de_dados!$M:$M,"&lt;=2010",base_de_dados!$O:$O,"&gt;=40543")</f>
        <v>0</v>
      </c>
      <c r="I735" s="5">
        <f>SUMIFS(base_de_dados!$T:$T,base_de_dados!$B:$B,$B735,base_de_dados!$G:$G,I$61,base_de_dados!$H:$H,$L$1,base_de_dados!$C:$C,$A735,base_de_dados!$M:$M,"&lt;=2010",base_de_dados!$O:$O,"&gt;=40543")</f>
        <v>0</v>
      </c>
      <c r="J735" s="5">
        <f>SUMIFS(base_de_dados!$T:$T,base_de_dados!$B:$B,$B735,base_de_dados!$G:$G,J$61,base_de_dados!$H:$H,$L$1,base_de_dados!$C:$C,$A735,base_de_dados!$M:$M,"&lt;=2010",base_de_dados!$O:$O,"&gt;=40543")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SUMIFS(base_de_dados!$T:$T,base_de_dados!$B:$B,$B736,base_de_dados!$G:$G,C$61,base_de_dados!$H:$H,$L$1,base_de_dados!$C:$C,$A736,base_de_dados!$M:$M,"&lt;=2010",base_de_dados!$O:$O,"&gt;=40543")</f>
        <v>0</v>
      </c>
      <c r="D736" s="5">
        <f>SUMIFS(base_de_dados!$T:$T,base_de_dados!$B:$B,$B736,base_de_dados!$G:$G,D$61,base_de_dados!$H:$H,$L$1,base_de_dados!$C:$C,$A736,base_de_dados!$M:$M,"&lt;=2010",base_de_dados!$O:$O,"&gt;=40543")</f>
        <v>0</v>
      </c>
      <c r="E736" s="5">
        <f>SUMIFS(base_de_dados!$T:$T,base_de_dados!$B:$B,$B736,base_de_dados!$G:$G,E$61,base_de_dados!$H:$H,$L$1,base_de_dados!$C:$C,$A736,base_de_dados!$M:$M,"&lt;=2010",base_de_dados!$O:$O,"&gt;=40543")</f>
        <v>0</v>
      </c>
      <c r="F736" s="5">
        <f>SUMIFS(base_de_dados!$T:$T,base_de_dados!$B:$B,$B736,base_de_dados!$G:$G,F$61,base_de_dados!$H:$H,$L$1,base_de_dados!$C:$C,$A736,base_de_dados!$M:$M,"&lt;=2010",base_de_dados!$O:$O,"&gt;=40543")</f>
        <v>0</v>
      </c>
      <c r="G736" s="5">
        <f>SUMIFS(base_de_dados!$T:$T,base_de_dados!$B:$B,$B736,base_de_dados!$G:$G,G$61,base_de_dados!$H:$H,$L$1,base_de_dados!$C:$C,$A736,base_de_dados!$M:$M,"&lt;=2010",base_de_dados!$O:$O,"&gt;=40543")</f>
        <v>0</v>
      </c>
      <c r="H736" s="5">
        <f>SUMIFS(base_de_dados!$T:$T,base_de_dados!$B:$B,$B736,base_de_dados!$G:$G,H$61,base_de_dados!$H:$H,$L$1,base_de_dados!$C:$C,$A736,base_de_dados!$M:$M,"&lt;=2010",base_de_dados!$O:$O,"&gt;=40543")</f>
        <v>0</v>
      </c>
      <c r="I736" s="5">
        <f>SUMIFS(base_de_dados!$T:$T,base_de_dados!$B:$B,$B736,base_de_dados!$G:$G,I$61,base_de_dados!$H:$H,$L$1,base_de_dados!$C:$C,$A736,base_de_dados!$M:$M,"&lt;=2010",base_de_dados!$O:$O,"&gt;=40543")</f>
        <v>0</v>
      </c>
      <c r="J736" s="5">
        <f>SUMIFS(base_de_dados!$T:$T,base_de_dados!$B:$B,$B736,base_de_dados!$G:$G,J$61,base_de_dados!$H:$H,$L$1,base_de_dados!$C:$C,$A736,base_de_dados!$M:$M,"&lt;=2010",base_de_dados!$O:$O,"&gt;=40543")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SUMIFS(base_de_dados!$T:$T,base_de_dados!$B:$B,$B737,base_de_dados!$G:$G,C$61,base_de_dados!$H:$H,$L$1,base_de_dados!$C:$C,$A737,base_de_dados!$M:$M,"&lt;=2010",base_de_dados!$O:$O,"&gt;=40543")</f>
        <v>0</v>
      </c>
      <c r="D737" s="5">
        <f>SUMIFS(base_de_dados!$T:$T,base_de_dados!$B:$B,$B737,base_de_dados!$G:$G,D$61,base_de_dados!$H:$H,$L$1,base_de_dados!$C:$C,$A737,base_de_dados!$M:$M,"&lt;=2010",base_de_dados!$O:$O,"&gt;=40543")</f>
        <v>0</v>
      </c>
      <c r="E737" s="5">
        <f>SUMIFS(base_de_dados!$T:$T,base_de_dados!$B:$B,$B737,base_de_dados!$G:$G,E$61,base_de_dados!$H:$H,$L$1,base_de_dados!$C:$C,$A737,base_de_dados!$M:$M,"&lt;=2010",base_de_dados!$O:$O,"&gt;=40543")</f>
        <v>0</v>
      </c>
      <c r="F737" s="5">
        <f>SUMIFS(base_de_dados!$T:$T,base_de_dados!$B:$B,$B737,base_de_dados!$G:$G,F$61,base_de_dados!$H:$H,$L$1,base_de_dados!$C:$C,$A737,base_de_dados!$M:$M,"&lt;=2010",base_de_dados!$O:$O,"&gt;=40543")</f>
        <v>0</v>
      </c>
      <c r="G737" s="5">
        <f>SUMIFS(base_de_dados!$T:$T,base_de_dados!$B:$B,$B737,base_de_dados!$G:$G,G$61,base_de_dados!$H:$H,$L$1,base_de_dados!$C:$C,$A737,base_de_dados!$M:$M,"&lt;=2010",base_de_dados!$O:$O,"&gt;=40543")</f>
        <v>0</v>
      </c>
      <c r="H737" s="5">
        <f>SUMIFS(base_de_dados!$T:$T,base_de_dados!$B:$B,$B737,base_de_dados!$G:$G,H$61,base_de_dados!$H:$H,$L$1,base_de_dados!$C:$C,$A737,base_de_dados!$M:$M,"&lt;=2010",base_de_dados!$O:$O,"&gt;=40543")</f>
        <v>0</v>
      </c>
      <c r="I737" s="5">
        <f>SUMIFS(base_de_dados!$T:$T,base_de_dados!$B:$B,$B737,base_de_dados!$G:$G,I$61,base_de_dados!$H:$H,$L$1,base_de_dados!$C:$C,$A737,base_de_dados!$M:$M,"&lt;=2010",base_de_dados!$O:$O,"&gt;=40543")</f>
        <v>0</v>
      </c>
      <c r="J737" s="5">
        <f>SUMIFS(base_de_dados!$T:$T,base_de_dados!$B:$B,$B737,base_de_dados!$G:$G,J$61,base_de_dados!$H:$H,$L$1,base_de_dados!$C:$C,$A737,base_de_dados!$M:$M,"&lt;=2010",base_de_dados!$O:$O,"&gt;=40543")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SUMIFS(base_de_dados!$T:$T,base_de_dados!$B:$B,$B738,base_de_dados!$G:$G,C$61,base_de_dados!$H:$H,$L$1,base_de_dados!$C:$C,$A738,base_de_dados!$M:$M,"&lt;=2010",base_de_dados!$O:$O,"&gt;=40543")</f>
        <v>0</v>
      </c>
      <c r="D738" s="5">
        <f>SUMIFS(base_de_dados!$T:$T,base_de_dados!$B:$B,$B738,base_de_dados!$G:$G,D$61,base_de_dados!$H:$H,$L$1,base_de_dados!$C:$C,$A738,base_de_dados!$M:$M,"&lt;=2010",base_de_dados!$O:$O,"&gt;=40543")</f>
        <v>0</v>
      </c>
      <c r="E738" s="5">
        <f>SUMIFS(base_de_dados!$T:$T,base_de_dados!$B:$B,$B738,base_de_dados!$G:$G,E$61,base_de_dados!$H:$H,$L$1,base_de_dados!$C:$C,$A738,base_de_dados!$M:$M,"&lt;=2010",base_de_dados!$O:$O,"&gt;=40543")</f>
        <v>0</v>
      </c>
      <c r="F738" s="5">
        <f>SUMIFS(base_de_dados!$T:$T,base_de_dados!$B:$B,$B738,base_de_dados!$G:$G,F$61,base_de_dados!$H:$H,$L$1,base_de_dados!$C:$C,$A738,base_de_dados!$M:$M,"&lt;=2010",base_de_dados!$O:$O,"&gt;=40543")</f>
        <v>0</v>
      </c>
      <c r="G738" s="5">
        <f>SUMIFS(base_de_dados!$T:$T,base_de_dados!$B:$B,$B738,base_de_dados!$G:$G,G$61,base_de_dados!$H:$H,$L$1,base_de_dados!$C:$C,$A738,base_de_dados!$M:$M,"&lt;=2010",base_de_dados!$O:$O,"&gt;=40543")</f>
        <v>0</v>
      </c>
      <c r="H738" s="5">
        <f>SUMIFS(base_de_dados!$T:$T,base_de_dados!$B:$B,$B738,base_de_dados!$G:$G,H$61,base_de_dados!$H:$H,$L$1,base_de_dados!$C:$C,$A738,base_de_dados!$M:$M,"&lt;=2010",base_de_dados!$O:$O,"&gt;=40543")</f>
        <v>0</v>
      </c>
      <c r="I738" s="5">
        <f>SUMIFS(base_de_dados!$T:$T,base_de_dados!$B:$B,$B738,base_de_dados!$G:$G,I$61,base_de_dados!$H:$H,$L$1,base_de_dados!$C:$C,$A738,base_de_dados!$M:$M,"&lt;=2010",base_de_dados!$O:$O,"&gt;=40543")</f>
        <v>0</v>
      </c>
      <c r="J738" s="5">
        <f>SUMIFS(base_de_dados!$T:$T,base_de_dados!$B:$B,$B738,base_de_dados!$G:$G,J$61,base_de_dados!$H:$H,$L$1,base_de_dados!$C:$C,$A738,base_de_dados!$M:$M,"&lt;=2010",base_de_dados!$O:$O,"&gt;=40543")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SUMIFS(base_de_dados!$T:$T,base_de_dados!$B:$B,$B739,base_de_dados!$G:$G,C$61,base_de_dados!$H:$H,$L$1,base_de_dados!$C:$C,$A739,base_de_dados!$M:$M,"&lt;=2010",base_de_dados!$O:$O,"&gt;=40543")</f>
        <v>0</v>
      </c>
      <c r="D739" s="5">
        <f>SUMIFS(base_de_dados!$T:$T,base_de_dados!$B:$B,$B739,base_de_dados!$G:$G,D$61,base_de_dados!$H:$H,$L$1,base_de_dados!$C:$C,$A739,base_de_dados!$M:$M,"&lt;=2010",base_de_dados!$O:$O,"&gt;=40543")</f>
        <v>0</v>
      </c>
      <c r="E739" s="5">
        <f>SUMIFS(base_de_dados!$T:$T,base_de_dados!$B:$B,$B739,base_de_dados!$G:$G,E$61,base_de_dados!$H:$H,$L$1,base_de_dados!$C:$C,$A739,base_de_dados!$M:$M,"&lt;=2010",base_de_dados!$O:$O,"&gt;=40543")</f>
        <v>0</v>
      </c>
      <c r="F739" s="5">
        <f>SUMIFS(base_de_dados!$T:$T,base_de_dados!$B:$B,$B739,base_de_dados!$G:$G,F$61,base_de_dados!$H:$H,$L$1,base_de_dados!$C:$C,$A739,base_de_dados!$M:$M,"&lt;=2010",base_de_dados!$O:$O,"&gt;=40543")</f>
        <v>0</v>
      </c>
      <c r="G739" s="5">
        <f>SUMIFS(base_de_dados!$T:$T,base_de_dados!$B:$B,$B739,base_de_dados!$G:$G,G$61,base_de_dados!$H:$H,$L$1,base_de_dados!$C:$C,$A739,base_de_dados!$M:$M,"&lt;=2010",base_de_dados!$O:$O,"&gt;=40543")</f>
        <v>0</v>
      </c>
      <c r="H739" s="5">
        <f>SUMIFS(base_de_dados!$T:$T,base_de_dados!$B:$B,$B739,base_de_dados!$G:$G,H$61,base_de_dados!$H:$H,$L$1,base_de_dados!$C:$C,$A739,base_de_dados!$M:$M,"&lt;=2010",base_de_dados!$O:$O,"&gt;=40543")</f>
        <v>0</v>
      </c>
      <c r="I739" s="5">
        <f>SUMIFS(base_de_dados!$T:$T,base_de_dados!$B:$B,$B739,base_de_dados!$G:$G,I$61,base_de_dados!$H:$H,$L$1,base_de_dados!$C:$C,$A739,base_de_dados!$M:$M,"&lt;=2010",base_de_dados!$O:$O,"&gt;=40543")</f>
        <v>0</v>
      </c>
      <c r="J739" s="5">
        <f>SUMIFS(base_de_dados!$T:$T,base_de_dados!$B:$B,$B739,base_de_dados!$G:$G,J$61,base_de_dados!$H:$H,$L$1,base_de_dados!$C:$C,$A739,base_de_dados!$M:$M,"&lt;=2010",base_de_dados!$O:$O,"&gt;=40543")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SUMIFS(base_de_dados!$T:$T,base_de_dados!$B:$B,$B740,base_de_dados!$G:$G,C$61,base_de_dados!$H:$H,$L$1,base_de_dados!$C:$C,$A740,base_de_dados!$M:$M,"&lt;=2010",base_de_dados!$O:$O,"&gt;=40543")</f>
        <v>0</v>
      </c>
      <c r="D740" s="5">
        <f>SUMIFS(base_de_dados!$T:$T,base_de_dados!$B:$B,$B740,base_de_dados!$G:$G,D$61,base_de_dados!$H:$H,$L$1,base_de_dados!$C:$C,$A740,base_de_dados!$M:$M,"&lt;=2010",base_de_dados!$O:$O,"&gt;=40543")</f>
        <v>0</v>
      </c>
      <c r="E740" s="5">
        <f>SUMIFS(base_de_dados!$T:$T,base_de_dados!$B:$B,$B740,base_de_dados!$G:$G,E$61,base_de_dados!$H:$H,$L$1,base_de_dados!$C:$C,$A740,base_de_dados!$M:$M,"&lt;=2010",base_de_dados!$O:$O,"&gt;=40543")</f>
        <v>0</v>
      </c>
      <c r="F740" s="5">
        <f>SUMIFS(base_de_dados!$T:$T,base_de_dados!$B:$B,$B740,base_de_dados!$G:$G,F$61,base_de_dados!$H:$H,$L$1,base_de_dados!$C:$C,$A740,base_de_dados!$M:$M,"&lt;=2010",base_de_dados!$O:$O,"&gt;=40543")</f>
        <v>0</v>
      </c>
      <c r="G740" s="5">
        <f>SUMIFS(base_de_dados!$T:$T,base_de_dados!$B:$B,$B740,base_de_dados!$G:$G,G$61,base_de_dados!$H:$H,$L$1,base_de_dados!$C:$C,$A740,base_de_dados!$M:$M,"&lt;=2010",base_de_dados!$O:$O,"&gt;=40543")</f>
        <v>0</v>
      </c>
      <c r="H740" s="5">
        <f>SUMIFS(base_de_dados!$T:$T,base_de_dados!$B:$B,$B740,base_de_dados!$G:$G,H$61,base_de_dados!$H:$H,$L$1,base_de_dados!$C:$C,$A740,base_de_dados!$M:$M,"&lt;=2010",base_de_dados!$O:$O,"&gt;=40543")</f>
        <v>0</v>
      </c>
      <c r="I740" s="5">
        <f>SUMIFS(base_de_dados!$T:$T,base_de_dados!$B:$B,$B740,base_de_dados!$G:$G,I$61,base_de_dados!$H:$H,$L$1,base_de_dados!$C:$C,$A740,base_de_dados!$M:$M,"&lt;=2010",base_de_dados!$O:$O,"&gt;=40543")</f>
        <v>0</v>
      </c>
      <c r="J740" s="5">
        <f>SUMIFS(base_de_dados!$T:$T,base_de_dados!$B:$B,$B740,base_de_dados!$G:$G,J$61,base_de_dados!$H:$H,$L$1,base_de_dados!$C:$C,$A740,base_de_dados!$M:$M,"&lt;=2010",base_de_dados!$O:$O,"&gt;=40543")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SUMIFS(base_de_dados!$T:$T,base_de_dados!$B:$B,$B741,base_de_dados!$G:$G,C$61,base_de_dados!$H:$H,$L$1,base_de_dados!$C:$C,$A741,base_de_dados!$M:$M,"&lt;=2010",base_de_dados!$O:$O,"&gt;=40543")</f>
        <v>0</v>
      </c>
      <c r="D741" s="5">
        <f>SUMIFS(base_de_dados!$T:$T,base_de_dados!$B:$B,$B741,base_de_dados!$G:$G,D$61,base_de_dados!$H:$H,$L$1,base_de_dados!$C:$C,$A741,base_de_dados!$M:$M,"&lt;=2010",base_de_dados!$O:$O,"&gt;=40543")</f>
        <v>0</v>
      </c>
      <c r="E741" s="5">
        <f>SUMIFS(base_de_dados!$T:$T,base_de_dados!$B:$B,$B741,base_de_dados!$G:$G,E$61,base_de_dados!$H:$H,$L$1,base_de_dados!$C:$C,$A741,base_de_dados!$M:$M,"&lt;=2010",base_de_dados!$O:$O,"&gt;=40543")</f>
        <v>0</v>
      </c>
      <c r="F741" s="5">
        <f>SUMIFS(base_de_dados!$T:$T,base_de_dados!$B:$B,$B741,base_de_dados!$G:$G,F$61,base_de_dados!$H:$H,$L$1,base_de_dados!$C:$C,$A741,base_de_dados!$M:$M,"&lt;=2010",base_de_dados!$O:$O,"&gt;=40543")</f>
        <v>0</v>
      </c>
      <c r="G741" s="5">
        <f>SUMIFS(base_de_dados!$T:$T,base_de_dados!$B:$B,$B741,base_de_dados!$G:$G,G$61,base_de_dados!$H:$H,$L$1,base_de_dados!$C:$C,$A741,base_de_dados!$M:$M,"&lt;=2010",base_de_dados!$O:$O,"&gt;=40543")</f>
        <v>0</v>
      </c>
      <c r="H741" s="5">
        <f>SUMIFS(base_de_dados!$T:$T,base_de_dados!$B:$B,$B741,base_de_dados!$G:$G,H$61,base_de_dados!$H:$H,$L$1,base_de_dados!$C:$C,$A741,base_de_dados!$M:$M,"&lt;=2010",base_de_dados!$O:$O,"&gt;=40543")</f>
        <v>0</v>
      </c>
      <c r="I741" s="5">
        <f>SUMIFS(base_de_dados!$T:$T,base_de_dados!$B:$B,$B741,base_de_dados!$G:$G,I$61,base_de_dados!$H:$H,$L$1,base_de_dados!$C:$C,$A741,base_de_dados!$M:$M,"&lt;=2010",base_de_dados!$O:$O,"&gt;=40543")</f>
        <v>0</v>
      </c>
      <c r="J741" s="5">
        <f>SUMIFS(base_de_dados!$T:$T,base_de_dados!$B:$B,$B741,base_de_dados!$G:$G,J$61,base_de_dados!$H:$H,$L$1,base_de_dados!$C:$C,$A741,base_de_dados!$M:$M,"&lt;=2010",base_de_dados!$O:$O,"&gt;=40543")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SUMIFS(base_de_dados!$T:$T,base_de_dados!$B:$B,$B742,base_de_dados!$G:$G,C$61,base_de_dados!$H:$H,$L$1,base_de_dados!$C:$C,$A742,base_de_dados!$M:$M,"&lt;=2010",base_de_dados!$O:$O,"&gt;=40543")</f>
        <v>0</v>
      </c>
      <c r="D742" s="5">
        <f>SUMIFS(base_de_dados!$T:$T,base_de_dados!$B:$B,$B742,base_de_dados!$G:$G,D$61,base_de_dados!$H:$H,$L$1,base_de_dados!$C:$C,$A742,base_de_dados!$M:$M,"&lt;=2010",base_de_dados!$O:$O,"&gt;=40543")</f>
        <v>0</v>
      </c>
      <c r="E742" s="5">
        <f>SUMIFS(base_de_dados!$T:$T,base_de_dados!$B:$B,$B742,base_de_dados!$G:$G,E$61,base_de_dados!$H:$H,$L$1,base_de_dados!$C:$C,$A742,base_de_dados!$M:$M,"&lt;=2010",base_de_dados!$O:$O,"&gt;=40543")</f>
        <v>0</v>
      </c>
      <c r="F742" s="5">
        <f>SUMIFS(base_de_dados!$T:$T,base_de_dados!$B:$B,$B742,base_de_dados!$G:$G,F$61,base_de_dados!$H:$H,$L$1,base_de_dados!$C:$C,$A742,base_de_dados!$M:$M,"&lt;=2010",base_de_dados!$O:$O,"&gt;=40543")</f>
        <v>0</v>
      </c>
      <c r="G742" s="5">
        <f>SUMIFS(base_de_dados!$T:$T,base_de_dados!$B:$B,$B742,base_de_dados!$G:$G,G$61,base_de_dados!$H:$H,$L$1,base_de_dados!$C:$C,$A742,base_de_dados!$M:$M,"&lt;=2010",base_de_dados!$O:$O,"&gt;=40543")</f>
        <v>0</v>
      </c>
      <c r="H742" s="5">
        <f>SUMIFS(base_de_dados!$T:$T,base_de_dados!$B:$B,$B742,base_de_dados!$G:$G,H$61,base_de_dados!$H:$H,$L$1,base_de_dados!$C:$C,$A742,base_de_dados!$M:$M,"&lt;=2010",base_de_dados!$O:$O,"&gt;=40543")</f>
        <v>0</v>
      </c>
      <c r="I742" s="5">
        <f>SUMIFS(base_de_dados!$T:$T,base_de_dados!$B:$B,$B742,base_de_dados!$G:$G,I$61,base_de_dados!$H:$H,$L$1,base_de_dados!$C:$C,$A742,base_de_dados!$M:$M,"&lt;=2010",base_de_dados!$O:$O,"&gt;=40543")</f>
        <v>0</v>
      </c>
      <c r="J742" s="5">
        <f>SUMIFS(base_de_dados!$T:$T,base_de_dados!$B:$B,$B742,base_de_dados!$G:$G,J$61,base_de_dados!$H:$H,$L$1,base_de_dados!$C:$C,$A742,base_de_dados!$M:$M,"&lt;=2010",base_de_dados!$O:$O,"&gt;=40543")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SUMIFS(base_de_dados!$T:$T,base_de_dados!$B:$B,$B743,base_de_dados!$G:$G,C$61,base_de_dados!$H:$H,$L$1,base_de_dados!$C:$C,$A743,base_de_dados!$M:$M,"&lt;=2010",base_de_dados!$O:$O,"&gt;=40543")</f>
        <v>0</v>
      </c>
      <c r="D743" s="5">
        <f>SUMIFS(base_de_dados!$T:$T,base_de_dados!$B:$B,$B743,base_de_dados!$G:$G,D$61,base_de_dados!$H:$H,$L$1,base_de_dados!$C:$C,$A743,base_de_dados!$M:$M,"&lt;=2010",base_de_dados!$O:$O,"&gt;=40543")</f>
        <v>0</v>
      </c>
      <c r="E743" s="5">
        <f>SUMIFS(base_de_dados!$T:$T,base_de_dados!$B:$B,$B743,base_de_dados!$G:$G,E$61,base_de_dados!$H:$H,$L$1,base_de_dados!$C:$C,$A743,base_de_dados!$M:$M,"&lt;=2010",base_de_dados!$O:$O,"&gt;=40543")</f>
        <v>0</v>
      </c>
      <c r="F743" s="5">
        <f>SUMIFS(base_de_dados!$T:$T,base_de_dados!$B:$B,$B743,base_de_dados!$G:$G,F$61,base_de_dados!$H:$H,$L$1,base_de_dados!$C:$C,$A743,base_de_dados!$M:$M,"&lt;=2010",base_de_dados!$O:$O,"&gt;=40543")</f>
        <v>0</v>
      </c>
      <c r="G743" s="5">
        <f>SUMIFS(base_de_dados!$T:$T,base_de_dados!$B:$B,$B743,base_de_dados!$G:$G,G$61,base_de_dados!$H:$H,$L$1,base_de_dados!$C:$C,$A743,base_de_dados!$M:$M,"&lt;=2010",base_de_dados!$O:$O,"&gt;=40543")</f>
        <v>0</v>
      </c>
      <c r="H743" s="5">
        <f>SUMIFS(base_de_dados!$T:$T,base_de_dados!$B:$B,$B743,base_de_dados!$G:$G,H$61,base_de_dados!$H:$H,$L$1,base_de_dados!$C:$C,$A743,base_de_dados!$M:$M,"&lt;=2010",base_de_dados!$O:$O,"&gt;=40543")</f>
        <v>0</v>
      </c>
      <c r="I743" s="5">
        <f>SUMIFS(base_de_dados!$T:$T,base_de_dados!$B:$B,$B743,base_de_dados!$G:$G,I$61,base_de_dados!$H:$H,$L$1,base_de_dados!$C:$C,$A743,base_de_dados!$M:$M,"&lt;=2010",base_de_dados!$O:$O,"&gt;=40543")</f>
        <v>0</v>
      </c>
      <c r="J743" s="5">
        <f>SUMIFS(base_de_dados!$T:$T,base_de_dados!$B:$B,$B743,base_de_dados!$G:$G,J$61,base_de_dados!$H:$H,$L$1,base_de_dados!$C:$C,$A743,base_de_dados!$M:$M,"&lt;=2010",base_de_dados!$O:$O,"&gt;=40543")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SUMIFS(base_de_dados!$T:$T,base_de_dados!$B:$B,$B744,base_de_dados!$G:$G,C$61,base_de_dados!$H:$H,$L$1,base_de_dados!$C:$C,$A744,base_de_dados!$M:$M,"&lt;=2010",base_de_dados!$O:$O,"&gt;=40543")</f>
        <v>0</v>
      </c>
      <c r="D744" s="5">
        <f>SUMIFS(base_de_dados!$T:$T,base_de_dados!$B:$B,$B744,base_de_dados!$G:$G,D$61,base_de_dados!$H:$H,$L$1,base_de_dados!$C:$C,$A744,base_de_dados!$M:$M,"&lt;=2010",base_de_dados!$O:$O,"&gt;=40543")</f>
        <v>0</v>
      </c>
      <c r="E744" s="5">
        <f>SUMIFS(base_de_dados!$T:$T,base_de_dados!$B:$B,$B744,base_de_dados!$G:$G,E$61,base_de_dados!$H:$H,$L$1,base_de_dados!$C:$C,$A744,base_de_dados!$M:$M,"&lt;=2010",base_de_dados!$O:$O,"&gt;=40543")</f>
        <v>0</v>
      </c>
      <c r="F744" s="5">
        <f>SUMIFS(base_de_dados!$T:$T,base_de_dados!$B:$B,$B744,base_de_dados!$G:$G,F$61,base_de_dados!$H:$H,$L$1,base_de_dados!$C:$C,$A744,base_de_dados!$M:$M,"&lt;=2010",base_de_dados!$O:$O,"&gt;=40543")</f>
        <v>0</v>
      </c>
      <c r="G744" s="5">
        <f>SUMIFS(base_de_dados!$T:$T,base_de_dados!$B:$B,$B744,base_de_dados!$G:$G,G$61,base_de_dados!$H:$H,$L$1,base_de_dados!$C:$C,$A744,base_de_dados!$M:$M,"&lt;=2010",base_de_dados!$O:$O,"&gt;=40543")</f>
        <v>0</v>
      </c>
      <c r="H744" s="5">
        <f>SUMIFS(base_de_dados!$T:$T,base_de_dados!$B:$B,$B744,base_de_dados!$G:$G,H$61,base_de_dados!$H:$H,$L$1,base_de_dados!$C:$C,$A744,base_de_dados!$M:$M,"&lt;=2010",base_de_dados!$O:$O,"&gt;=40543")</f>
        <v>0</v>
      </c>
      <c r="I744" s="5">
        <f>SUMIFS(base_de_dados!$T:$T,base_de_dados!$B:$B,$B744,base_de_dados!$G:$G,I$61,base_de_dados!$H:$H,$L$1,base_de_dados!$C:$C,$A744,base_de_dados!$M:$M,"&lt;=2010",base_de_dados!$O:$O,"&gt;=40543")</f>
        <v>0</v>
      </c>
      <c r="J744" s="5">
        <f>SUMIFS(base_de_dados!$T:$T,base_de_dados!$B:$B,$B744,base_de_dados!$G:$G,J$61,base_de_dados!$H:$H,$L$1,base_de_dados!$C:$C,$A744,base_de_dados!$M:$M,"&lt;=2010",base_de_dados!$O:$O,"&gt;=40543")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SUMIFS(base_de_dados!$T:$T,base_de_dados!$B:$B,$B745,base_de_dados!$G:$G,C$61,base_de_dados!$H:$H,$L$1,base_de_dados!$C:$C,$A745,base_de_dados!$M:$M,"&lt;=2010",base_de_dados!$O:$O,"&gt;=40543")</f>
        <v>0</v>
      </c>
      <c r="D745" s="5">
        <f>SUMIFS(base_de_dados!$T:$T,base_de_dados!$B:$B,$B745,base_de_dados!$G:$G,D$61,base_de_dados!$H:$H,$L$1,base_de_dados!$C:$C,$A745,base_de_dados!$M:$M,"&lt;=2010",base_de_dados!$O:$O,"&gt;=40543")</f>
        <v>0</v>
      </c>
      <c r="E745" s="5">
        <f>SUMIFS(base_de_dados!$T:$T,base_de_dados!$B:$B,$B745,base_de_dados!$G:$G,E$61,base_de_dados!$H:$H,$L$1,base_de_dados!$C:$C,$A745,base_de_dados!$M:$M,"&lt;=2010",base_de_dados!$O:$O,"&gt;=40543")</f>
        <v>0</v>
      </c>
      <c r="F745" s="5">
        <f>SUMIFS(base_de_dados!$T:$T,base_de_dados!$B:$B,$B745,base_de_dados!$G:$G,F$61,base_de_dados!$H:$H,$L$1,base_de_dados!$C:$C,$A745,base_de_dados!$M:$M,"&lt;=2010",base_de_dados!$O:$O,"&gt;=40543")</f>
        <v>0</v>
      </c>
      <c r="G745" s="5">
        <f>SUMIFS(base_de_dados!$T:$T,base_de_dados!$B:$B,$B745,base_de_dados!$G:$G,G$61,base_de_dados!$H:$H,$L$1,base_de_dados!$C:$C,$A745,base_de_dados!$M:$M,"&lt;=2010",base_de_dados!$O:$O,"&gt;=40543")</f>
        <v>0</v>
      </c>
      <c r="H745" s="5">
        <f>SUMIFS(base_de_dados!$T:$T,base_de_dados!$B:$B,$B745,base_de_dados!$G:$G,H$61,base_de_dados!$H:$H,$L$1,base_de_dados!$C:$C,$A745,base_de_dados!$M:$M,"&lt;=2010",base_de_dados!$O:$O,"&gt;=40543")</f>
        <v>0</v>
      </c>
      <c r="I745" s="5">
        <f>SUMIFS(base_de_dados!$T:$T,base_de_dados!$B:$B,$B745,base_de_dados!$G:$G,I$61,base_de_dados!$H:$H,$L$1,base_de_dados!$C:$C,$A745,base_de_dados!$M:$M,"&lt;=2010",base_de_dados!$O:$O,"&gt;=40543")</f>
        <v>0</v>
      </c>
      <c r="J745" s="5">
        <f>SUMIFS(base_de_dados!$T:$T,base_de_dados!$B:$B,$B745,base_de_dados!$G:$G,J$61,base_de_dados!$H:$H,$L$1,base_de_dados!$C:$C,$A745,base_de_dados!$M:$M,"&lt;=2010",base_de_dados!$O:$O,"&gt;=40543")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SUMIFS(base_de_dados!$T:$T,base_de_dados!$B:$B,$B746,base_de_dados!$G:$G,C$61,base_de_dados!$H:$H,$L$1,base_de_dados!$C:$C,$A746,base_de_dados!$M:$M,"&lt;=2010",base_de_dados!$O:$O,"&gt;=40543")</f>
        <v>0</v>
      </c>
      <c r="D746" s="5">
        <f>SUMIFS(base_de_dados!$T:$T,base_de_dados!$B:$B,$B746,base_de_dados!$G:$G,D$61,base_de_dados!$H:$H,$L$1,base_de_dados!$C:$C,$A746,base_de_dados!$M:$M,"&lt;=2010",base_de_dados!$O:$O,"&gt;=40543")</f>
        <v>0</v>
      </c>
      <c r="E746" s="5">
        <f>SUMIFS(base_de_dados!$T:$T,base_de_dados!$B:$B,$B746,base_de_dados!$G:$G,E$61,base_de_dados!$H:$H,$L$1,base_de_dados!$C:$C,$A746,base_de_dados!$M:$M,"&lt;=2010",base_de_dados!$O:$O,"&gt;=40543")</f>
        <v>0</v>
      </c>
      <c r="F746" s="5">
        <f>SUMIFS(base_de_dados!$T:$T,base_de_dados!$B:$B,$B746,base_de_dados!$G:$G,F$61,base_de_dados!$H:$H,$L$1,base_de_dados!$C:$C,$A746,base_de_dados!$M:$M,"&lt;=2010",base_de_dados!$O:$O,"&gt;=40543")</f>
        <v>0</v>
      </c>
      <c r="G746" s="5">
        <f>SUMIFS(base_de_dados!$T:$T,base_de_dados!$B:$B,$B746,base_de_dados!$G:$G,G$61,base_de_dados!$H:$H,$L$1,base_de_dados!$C:$C,$A746,base_de_dados!$M:$M,"&lt;=2010",base_de_dados!$O:$O,"&gt;=40543")</f>
        <v>0</v>
      </c>
      <c r="H746" s="5">
        <f>SUMIFS(base_de_dados!$T:$T,base_de_dados!$B:$B,$B746,base_de_dados!$G:$G,H$61,base_de_dados!$H:$H,$L$1,base_de_dados!$C:$C,$A746,base_de_dados!$M:$M,"&lt;=2010",base_de_dados!$O:$O,"&gt;=40543")</f>
        <v>0</v>
      </c>
      <c r="I746" s="5">
        <f>SUMIFS(base_de_dados!$T:$T,base_de_dados!$B:$B,$B746,base_de_dados!$G:$G,I$61,base_de_dados!$H:$H,$L$1,base_de_dados!$C:$C,$A746,base_de_dados!$M:$M,"&lt;=2010",base_de_dados!$O:$O,"&gt;=40543")</f>
        <v>0</v>
      </c>
      <c r="J746" s="5">
        <f>SUMIFS(base_de_dados!$T:$T,base_de_dados!$B:$B,$B746,base_de_dados!$G:$G,J$61,base_de_dados!$H:$H,$L$1,base_de_dados!$C:$C,$A746,base_de_dados!$M:$M,"&lt;=2010",base_de_dados!$O:$O,"&gt;=40543")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SUMIFS(base_de_dados!$T:$T,base_de_dados!$B:$B,$B747,base_de_dados!$G:$G,C$61,base_de_dados!$H:$H,$L$1,base_de_dados!$C:$C,$A747,base_de_dados!$M:$M,"&lt;=2010",base_de_dados!$O:$O,"&gt;=40543")</f>
        <v>0</v>
      </c>
      <c r="D747" s="5">
        <f>SUMIFS(base_de_dados!$T:$T,base_de_dados!$B:$B,$B747,base_de_dados!$G:$G,D$61,base_de_dados!$H:$H,$L$1,base_de_dados!$C:$C,$A747,base_de_dados!$M:$M,"&lt;=2010",base_de_dados!$O:$O,"&gt;=40543")</f>
        <v>0</v>
      </c>
      <c r="E747" s="5">
        <f>SUMIFS(base_de_dados!$T:$T,base_de_dados!$B:$B,$B747,base_de_dados!$G:$G,E$61,base_de_dados!$H:$H,$L$1,base_de_dados!$C:$C,$A747,base_de_dados!$M:$M,"&lt;=2010",base_de_dados!$O:$O,"&gt;=40543")</f>
        <v>0</v>
      </c>
      <c r="F747" s="5">
        <f>SUMIFS(base_de_dados!$T:$T,base_de_dados!$B:$B,$B747,base_de_dados!$G:$G,F$61,base_de_dados!$H:$H,$L$1,base_de_dados!$C:$C,$A747,base_de_dados!$M:$M,"&lt;=2010",base_de_dados!$O:$O,"&gt;=40543")</f>
        <v>0</v>
      </c>
      <c r="G747" s="5">
        <f>SUMIFS(base_de_dados!$T:$T,base_de_dados!$B:$B,$B747,base_de_dados!$G:$G,G$61,base_de_dados!$H:$H,$L$1,base_de_dados!$C:$C,$A747,base_de_dados!$M:$M,"&lt;=2010",base_de_dados!$O:$O,"&gt;=40543")</f>
        <v>0</v>
      </c>
      <c r="H747" s="5">
        <f>SUMIFS(base_de_dados!$T:$T,base_de_dados!$B:$B,$B747,base_de_dados!$G:$G,H$61,base_de_dados!$H:$H,$L$1,base_de_dados!$C:$C,$A747,base_de_dados!$M:$M,"&lt;=2010",base_de_dados!$O:$O,"&gt;=40543")</f>
        <v>0</v>
      </c>
      <c r="I747" s="5">
        <f>SUMIFS(base_de_dados!$T:$T,base_de_dados!$B:$B,$B747,base_de_dados!$G:$G,I$61,base_de_dados!$H:$H,$L$1,base_de_dados!$C:$C,$A747,base_de_dados!$M:$M,"&lt;=2010",base_de_dados!$O:$O,"&gt;=40543")</f>
        <v>0</v>
      </c>
      <c r="J747" s="5">
        <f>SUMIFS(base_de_dados!$T:$T,base_de_dados!$B:$B,$B747,base_de_dados!$G:$G,J$61,base_de_dados!$H:$H,$L$1,base_de_dados!$C:$C,$A747,base_de_dados!$M:$M,"&lt;=2010",base_de_dados!$O:$O,"&gt;=40543")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SUMIFS(base_de_dados!$T:$T,base_de_dados!$B:$B,$B748,base_de_dados!$G:$G,C$61,base_de_dados!$H:$H,$L$1,base_de_dados!$C:$C,$A748,base_de_dados!$M:$M,"&lt;=2010",base_de_dados!$O:$O,"&gt;=40543")</f>
        <v>0</v>
      </c>
      <c r="D748" s="5">
        <f>SUMIFS(base_de_dados!$T:$T,base_de_dados!$B:$B,$B748,base_de_dados!$G:$G,D$61,base_de_dados!$H:$H,$L$1,base_de_dados!$C:$C,$A748,base_de_dados!$M:$M,"&lt;=2010",base_de_dados!$O:$O,"&gt;=40543")</f>
        <v>0</v>
      </c>
      <c r="E748" s="5">
        <f>SUMIFS(base_de_dados!$T:$T,base_de_dados!$B:$B,$B748,base_de_dados!$G:$G,E$61,base_de_dados!$H:$H,$L$1,base_de_dados!$C:$C,$A748,base_de_dados!$M:$M,"&lt;=2010",base_de_dados!$O:$O,"&gt;=40543")</f>
        <v>0</v>
      </c>
      <c r="F748" s="5">
        <f>SUMIFS(base_de_dados!$T:$T,base_de_dados!$B:$B,$B748,base_de_dados!$G:$G,F$61,base_de_dados!$H:$H,$L$1,base_de_dados!$C:$C,$A748,base_de_dados!$M:$M,"&lt;=2010",base_de_dados!$O:$O,"&gt;=40543")</f>
        <v>0</v>
      </c>
      <c r="G748" s="5">
        <f>SUMIFS(base_de_dados!$T:$T,base_de_dados!$B:$B,$B748,base_de_dados!$G:$G,G$61,base_de_dados!$H:$H,$L$1,base_de_dados!$C:$C,$A748,base_de_dados!$M:$M,"&lt;=2010",base_de_dados!$O:$O,"&gt;=40543")</f>
        <v>0</v>
      </c>
      <c r="H748" s="5">
        <f>SUMIFS(base_de_dados!$T:$T,base_de_dados!$B:$B,$B748,base_de_dados!$G:$G,H$61,base_de_dados!$H:$H,$L$1,base_de_dados!$C:$C,$A748,base_de_dados!$M:$M,"&lt;=2010",base_de_dados!$O:$O,"&gt;=40543")</f>
        <v>0</v>
      </c>
      <c r="I748" s="5">
        <f>SUMIFS(base_de_dados!$T:$T,base_de_dados!$B:$B,$B748,base_de_dados!$G:$G,I$61,base_de_dados!$H:$H,$L$1,base_de_dados!$C:$C,$A748,base_de_dados!$M:$M,"&lt;=2010",base_de_dados!$O:$O,"&gt;=40543")</f>
        <v>0</v>
      </c>
      <c r="J748" s="5">
        <f>SUMIFS(base_de_dados!$T:$T,base_de_dados!$B:$B,$B748,base_de_dados!$G:$G,J$61,base_de_dados!$H:$H,$L$1,base_de_dados!$C:$C,$A748,base_de_dados!$M:$M,"&lt;=2010",base_de_dados!$O:$O,"&gt;=40543")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SUMIFS(base_de_dados!$T:$T,base_de_dados!$B:$B,$B749,base_de_dados!$G:$G,C$61,base_de_dados!$H:$H,$L$1,base_de_dados!$C:$C,$A749,base_de_dados!$M:$M,"&lt;=2010",base_de_dados!$O:$O,"&gt;=40543")</f>
        <v>0</v>
      </c>
      <c r="D749" s="5">
        <f>SUMIFS(base_de_dados!$T:$T,base_de_dados!$B:$B,$B749,base_de_dados!$G:$G,D$61,base_de_dados!$H:$H,$L$1,base_de_dados!$C:$C,$A749,base_de_dados!$M:$M,"&lt;=2010",base_de_dados!$O:$O,"&gt;=40543")</f>
        <v>0</v>
      </c>
      <c r="E749" s="5">
        <f>SUMIFS(base_de_dados!$T:$T,base_de_dados!$B:$B,$B749,base_de_dados!$G:$G,E$61,base_de_dados!$H:$H,$L$1,base_de_dados!$C:$C,$A749,base_de_dados!$M:$M,"&lt;=2010",base_de_dados!$O:$O,"&gt;=40543")</f>
        <v>0</v>
      </c>
      <c r="F749" s="5">
        <f>SUMIFS(base_de_dados!$T:$T,base_de_dados!$B:$B,$B749,base_de_dados!$G:$G,F$61,base_de_dados!$H:$H,$L$1,base_de_dados!$C:$C,$A749,base_de_dados!$M:$M,"&lt;=2010",base_de_dados!$O:$O,"&gt;=40543")</f>
        <v>0</v>
      </c>
      <c r="G749" s="5">
        <f>SUMIFS(base_de_dados!$T:$T,base_de_dados!$B:$B,$B749,base_de_dados!$G:$G,G$61,base_de_dados!$H:$H,$L$1,base_de_dados!$C:$C,$A749,base_de_dados!$M:$M,"&lt;=2010",base_de_dados!$O:$O,"&gt;=40543")</f>
        <v>0</v>
      </c>
      <c r="H749" s="5">
        <f>SUMIFS(base_de_dados!$T:$T,base_de_dados!$B:$B,$B749,base_de_dados!$G:$G,H$61,base_de_dados!$H:$H,$L$1,base_de_dados!$C:$C,$A749,base_de_dados!$M:$M,"&lt;=2010",base_de_dados!$O:$O,"&gt;=40543")</f>
        <v>0</v>
      </c>
      <c r="I749" s="5">
        <f>SUMIFS(base_de_dados!$T:$T,base_de_dados!$B:$B,$B749,base_de_dados!$G:$G,I$61,base_de_dados!$H:$H,$L$1,base_de_dados!$C:$C,$A749,base_de_dados!$M:$M,"&lt;=2010",base_de_dados!$O:$O,"&gt;=40543")</f>
        <v>0</v>
      </c>
      <c r="J749" s="5">
        <f>SUMIFS(base_de_dados!$T:$T,base_de_dados!$B:$B,$B749,base_de_dados!$G:$G,J$61,base_de_dados!$H:$H,$L$1,base_de_dados!$C:$C,$A749,base_de_dados!$M:$M,"&lt;=2010",base_de_dados!$O:$O,"&gt;=40543")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SUMIFS(base_de_dados!$T:$T,base_de_dados!$B:$B,$B750,base_de_dados!$G:$G,C$61,base_de_dados!$H:$H,$L$1,base_de_dados!$C:$C,$A750,base_de_dados!$M:$M,"&lt;=2010",base_de_dados!$O:$O,"&gt;=40543")</f>
        <v>0</v>
      </c>
      <c r="D750" s="5">
        <f>SUMIFS(base_de_dados!$T:$T,base_de_dados!$B:$B,$B750,base_de_dados!$G:$G,D$61,base_de_dados!$H:$H,$L$1,base_de_dados!$C:$C,$A750,base_de_dados!$M:$M,"&lt;=2010",base_de_dados!$O:$O,"&gt;=40543")</f>
        <v>0</v>
      </c>
      <c r="E750" s="5">
        <f>SUMIFS(base_de_dados!$T:$T,base_de_dados!$B:$B,$B750,base_de_dados!$G:$G,E$61,base_de_dados!$H:$H,$L$1,base_de_dados!$C:$C,$A750,base_de_dados!$M:$M,"&lt;=2010",base_de_dados!$O:$O,"&gt;=40543")</f>
        <v>0</v>
      </c>
      <c r="F750" s="5">
        <f>SUMIFS(base_de_dados!$T:$T,base_de_dados!$B:$B,$B750,base_de_dados!$G:$G,F$61,base_de_dados!$H:$H,$L$1,base_de_dados!$C:$C,$A750,base_de_dados!$M:$M,"&lt;=2010",base_de_dados!$O:$O,"&gt;=40543")</f>
        <v>0</v>
      </c>
      <c r="G750" s="5">
        <f>SUMIFS(base_de_dados!$T:$T,base_de_dados!$B:$B,$B750,base_de_dados!$G:$G,G$61,base_de_dados!$H:$H,$L$1,base_de_dados!$C:$C,$A750,base_de_dados!$M:$M,"&lt;=2010",base_de_dados!$O:$O,"&gt;=40543")</f>
        <v>0</v>
      </c>
      <c r="H750" s="5">
        <f>SUMIFS(base_de_dados!$T:$T,base_de_dados!$B:$B,$B750,base_de_dados!$G:$G,H$61,base_de_dados!$H:$H,$L$1,base_de_dados!$C:$C,$A750,base_de_dados!$M:$M,"&lt;=2010",base_de_dados!$O:$O,"&gt;=40543")</f>
        <v>0</v>
      </c>
      <c r="I750" s="5">
        <f>SUMIFS(base_de_dados!$T:$T,base_de_dados!$B:$B,$B750,base_de_dados!$G:$G,I$61,base_de_dados!$H:$H,$L$1,base_de_dados!$C:$C,$A750,base_de_dados!$M:$M,"&lt;=2010",base_de_dados!$O:$O,"&gt;=40543")</f>
        <v>0</v>
      </c>
      <c r="J750" s="5">
        <f>SUMIFS(base_de_dados!$T:$T,base_de_dados!$B:$B,$B750,base_de_dados!$G:$G,J$61,base_de_dados!$H:$H,$L$1,base_de_dados!$C:$C,$A750,base_de_dados!$M:$M,"&lt;=2010",base_de_dados!$O:$O,"&gt;=40543")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SUMIFS(base_de_dados!$T:$T,base_de_dados!$B:$B,$B751,base_de_dados!$G:$G,C$61,base_de_dados!$H:$H,$L$1,base_de_dados!$C:$C,$A751,base_de_dados!$M:$M,"&lt;=2010",base_de_dados!$O:$O,"&gt;=40543")</f>
        <v>0</v>
      </c>
      <c r="D751" s="5">
        <f>SUMIFS(base_de_dados!$T:$T,base_de_dados!$B:$B,$B751,base_de_dados!$G:$G,D$61,base_de_dados!$H:$H,$L$1,base_de_dados!$C:$C,$A751,base_de_dados!$M:$M,"&lt;=2010",base_de_dados!$O:$O,"&gt;=40543")</f>
        <v>0</v>
      </c>
      <c r="E751" s="5">
        <f>SUMIFS(base_de_dados!$T:$T,base_de_dados!$B:$B,$B751,base_de_dados!$G:$G,E$61,base_de_dados!$H:$H,$L$1,base_de_dados!$C:$C,$A751,base_de_dados!$M:$M,"&lt;=2010",base_de_dados!$O:$O,"&gt;=40543")</f>
        <v>0</v>
      </c>
      <c r="F751" s="5">
        <f>SUMIFS(base_de_dados!$T:$T,base_de_dados!$B:$B,$B751,base_de_dados!$G:$G,F$61,base_de_dados!$H:$H,$L$1,base_de_dados!$C:$C,$A751,base_de_dados!$M:$M,"&lt;=2010",base_de_dados!$O:$O,"&gt;=40543")</f>
        <v>0</v>
      </c>
      <c r="G751" s="5">
        <f>SUMIFS(base_de_dados!$T:$T,base_de_dados!$B:$B,$B751,base_de_dados!$G:$G,G$61,base_de_dados!$H:$H,$L$1,base_de_dados!$C:$C,$A751,base_de_dados!$M:$M,"&lt;=2010",base_de_dados!$O:$O,"&gt;=40543")</f>
        <v>0</v>
      </c>
      <c r="H751" s="5">
        <f>SUMIFS(base_de_dados!$T:$T,base_de_dados!$B:$B,$B751,base_de_dados!$G:$G,H$61,base_de_dados!$H:$H,$L$1,base_de_dados!$C:$C,$A751,base_de_dados!$M:$M,"&lt;=2010",base_de_dados!$O:$O,"&gt;=40543")</f>
        <v>0</v>
      </c>
      <c r="I751" s="5">
        <f>SUMIFS(base_de_dados!$T:$T,base_de_dados!$B:$B,$B751,base_de_dados!$G:$G,I$61,base_de_dados!$H:$H,$L$1,base_de_dados!$C:$C,$A751,base_de_dados!$M:$M,"&lt;=2010",base_de_dados!$O:$O,"&gt;=40543")</f>
        <v>0</v>
      </c>
      <c r="J751" s="5">
        <f>SUMIFS(base_de_dados!$T:$T,base_de_dados!$B:$B,$B751,base_de_dados!$G:$G,J$61,base_de_dados!$H:$H,$L$1,base_de_dados!$C:$C,$A751,base_de_dados!$M:$M,"&lt;=2010",base_de_dados!$O:$O,"&gt;=40543")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SUMIFS(base_de_dados!$T:$T,base_de_dados!$B:$B,$B752,base_de_dados!$G:$G,C$61,base_de_dados!$H:$H,$L$1,base_de_dados!$C:$C,$A752,base_de_dados!$M:$M,"&lt;=2010",base_de_dados!$O:$O,"&gt;=40543")</f>
        <v>0</v>
      </c>
      <c r="D752" s="5">
        <f>SUMIFS(base_de_dados!$T:$T,base_de_dados!$B:$B,$B752,base_de_dados!$G:$G,D$61,base_de_dados!$H:$H,$L$1,base_de_dados!$C:$C,$A752,base_de_dados!$M:$M,"&lt;=2010",base_de_dados!$O:$O,"&gt;=40543")</f>
        <v>0</v>
      </c>
      <c r="E752" s="5">
        <f>SUMIFS(base_de_dados!$T:$T,base_de_dados!$B:$B,$B752,base_de_dados!$G:$G,E$61,base_de_dados!$H:$H,$L$1,base_de_dados!$C:$C,$A752,base_de_dados!$M:$M,"&lt;=2010",base_de_dados!$O:$O,"&gt;=40543")</f>
        <v>0</v>
      </c>
      <c r="F752" s="5">
        <f>SUMIFS(base_de_dados!$T:$T,base_de_dados!$B:$B,$B752,base_de_dados!$G:$G,F$61,base_de_dados!$H:$H,$L$1,base_de_dados!$C:$C,$A752,base_de_dados!$M:$M,"&lt;=2010",base_de_dados!$O:$O,"&gt;=40543")</f>
        <v>3.2309741248097414E-2</v>
      </c>
      <c r="G752" s="5">
        <f>SUMIFS(base_de_dados!$T:$T,base_de_dados!$B:$B,$B752,base_de_dados!$G:$G,G$61,base_de_dados!$H:$H,$L$1,base_de_dados!$C:$C,$A752,base_de_dados!$M:$M,"&lt;=2010",base_de_dados!$O:$O,"&gt;=40543")</f>
        <v>0</v>
      </c>
      <c r="H752" s="5">
        <f>SUMIFS(base_de_dados!$T:$T,base_de_dados!$B:$B,$B752,base_de_dados!$G:$G,H$61,base_de_dados!$H:$H,$L$1,base_de_dados!$C:$C,$A752,base_de_dados!$M:$M,"&lt;=2010",base_de_dados!$O:$O,"&gt;=40543")</f>
        <v>0</v>
      </c>
      <c r="I752" s="5">
        <f>SUMIFS(base_de_dados!$T:$T,base_de_dados!$B:$B,$B752,base_de_dados!$G:$G,I$61,base_de_dados!$H:$H,$L$1,base_de_dados!$C:$C,$A752,base_de_dados!$M:$M,"&lt;=2010",base_de_dados!$O:$O,"&gt;=40543")</f>
        <v>0</v>
      </c>
      <c r="J752" s="5">
        <f>SUMIFS(base_de_dados!$T:$T,base_de_dados!$B:$B,$B752,base_de_dados!$G:$G,J$61,base_de_dados!$H:$H,$L$1,base_de_dados!$C:$C,$A752,base_de_dados!$M:$M,"&lt;=2010",base_de_dados!$O:$O,"&gt;=40543")</f>
        <v>0</v>
      </c>
      <c r="K752" s="32">
        <f t="shared" si="16"/>
        <v>3.2309741248097414E-2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SUMIFS(base_de_dados!$T:$T,base_de_dados!$B:$B,$B753,base_de_dados!$G:$G,C$61,base_de_dados!$H:$H,$L$1,base_de_dados!$C:$C,$A753,base_de_dados!$M:$M,"&lt;=2010",base_de_dados!$O:$O,"&gt;=40543")</f>
        <v>0</v>
      </c>
      <c r="D753" s="5">
        <f>SUMIFS(base_de_dados!$T:$T,base_de_dados!$B:$B,$B753,base_de_dados!$G:$G,D$61,base_de_dados!$H:$H,$L$1,base_de_dados!$C:$C,$A753,base_de_dados!$M:$M,"&lt;=2010",base_de_dados!$O:$O,"&gt;=40543")</f>
        <v>0</v>
      </c>
      <c r="E753" s="5">
        <f>SUMIFS(base_de_dados!$T:$T,base_de_dados!$B:$B,$B753,base_de_dados!$G:$G,E$61,base_de_dados!$H:$H,$L$1,base_de_dados!$C:$C,$A753,base_de_dados!$M:$M,"&lt;=2010",base_de_dados!$O:$O,"&gt;=40543")</f>
        <v>0</v>
      </c>
      <c r="F753" s="5">
        <f>SUMIFS(base_de_dados!$T:$T,base_de_dados!$B:$B,$B753,base_de_dados!$G:$G,F$61,base_de_dados!$H:$H,$L$1,base_de_dados!$C:$C,$A753,base_de_dados!$M:$M,"&lt;=2010",base_de_dados!$O:$O,"&gt;=40543")</f>
        <v>0</v>
      </c>
      <c r="G753" s="5">
        <f>SUMIFS(base_de_dados!$T:$T,base_de_dados!$B:$B,$B753,base_de_dados!$G:$G,G$61,base_de_dados!$H:$H,$L$1,base_de_dados!$C:$C,$A753,base_de_dados!$M:$M,"&lt;=2010",base_de_dados!$O:$O,"&gt;=40543")</f>
        <v>0</v>
      </c>
      <c r="H753" s="5">
        <f>SUMIFS(base_de_dados!$T:$T,base_de_dados!$B:$B,$B753,base_de_dados!$G:$G,H$61,base_de_dados!$H:$H,$L$1,base_de_dados!$C:$C,$A753,base_de_dados!$M:$M,"&lt;=2010",base_de_dados!$O:$O,"&gt;=40543")</f>
        <v>0</v>
      </c>
      <c r="I753" s="5">
        <f>SUMIFS(base_de_dados!$T:$T,base_de_dados!$B:$B,$B753,base_de_dados!$G:$G,I$61,base_de_dados!$H:$H,$L$1,base_de_dados!$C:$C,$A753,base_de_dados!$M:$M,"&lt;=2010",base_de_dados!$O:$O,"&gt;=40543")</f>
        <v>0</v>
      </c>
      <c r="J753" s="5">
        <f>SUMIFS(base_de_dados!$T:$T,base_de_dados!$B:$B,$B753,base_de_dados!$G:$G,J$61,base_de_dados!$H:$H,$L$1,base_de_dados!$C:$C,$A753,base_de_dados!$M:$M,"&lt;=2010",base_de_dados!$O:$O,"&gt;=40543")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SUMIFS(base_de_dados!$T:$T,base_de_dados!$B:$B,$B754,base_de_dados!$G:$G,C$61,base_de_dados!$H:$H,$L$1,base_de_dados!$C:$C,$A754,base_de_dados!$M:$M,"&lt;=2010",base_de_dados!$O:$O,"&gt;=40543")</f>
        <v>0</v>
      </c>
      <c r="D754" s="5">
        <f>SUMIFS(base_de_dados!$T:$T,base_de_dados!$B:$B,$B754,base_de_dados!$G:$G,D$61,base_de_dados!$H:$H,$L$1,base_de_dados!$C:$C,$A754,base_de_dados!$M:$M,"&lt;=2010",base_de_dados!$O:$O,"&gt;=40543")</f>
        <v>0</v>
      </c>
      <c r="E754" s="5">
        <f>SUMIFS(base_de_dados!$T:$T,base_de_dados!$B:$B,$B754,base_de_dados!$G:$G,E$61,base_de_dados!$H:$H,$L$1,base_de_dados!$C:$C,$A754,base_de_dados!$M:$M,"&lt;=2010",base_de_dados!$O:$O,"&gt;=40543")</f>
        <v>0</v>
      </c>
      <c r="F754" s="5">
        <f>SUMIFS(base_de_dados!$T:$T,base_de_dados!$B:$B,$B754,base_de_dados!$G:$G,F$61,base_de_dados!$H:$H,$L$1,base_de_dados!$C:$C,$A754,base_de_dados!$M:$M,"&lt;=2010",base_de_dados!$O:$O,"&gt;=40543")</f>
        <v>0</v>
      </c>
      <c r="G754" s="5">
        <f>SUMIFS(base_de_dados!$T:$T,base_de_dados!$B:$B,$B754,base_de_dados!$G:$G,G$61,base_de_dados!$H:$H,$L$1,base_de_dados!$C:$C,$A754,base_de_dados!$M:$M,"&lt;=2010",base_de_dados!$O:$O,"&gt;=40543")</f>
        <v>0</v>
      </c>
      <c r="H754" s="5">
        <f>SUMIFS(base_de_dados!$T:$T,base_de_dados!$B:$B,$B754,base_de_dados!$G:$G,H$61,base_de_dados!$H:$H,$L$1,base_de_dados!$C:$C,$A754,base_de_dados!$M:$M,"&lt;=2010",base_de_dados!$O:$O,"&gt;=40543")</f>
        <v>0</v>
      </c>
      <c r="I754" s="5">
        <f>SUMIFS(base_de_dados!$T:$T,base_de_dados!$B:$B,$B754,base_de_dados!$G:$G,I$61,base_de_dados!$H:$H,$L$1,base_de_dados!$C:$C,$A754,base_de_dados!$M:$M,"&lt;=2010",base_de_dados!$O:$O,"&gt;=40543")</f>
        <v>0</v>
      </c>
      <c r="J754" s="5">
        <f>SUMIFS(base_de_dados!$T:$T,base_de_dados!$B:$B,$B754,base_de_dados!$G:$G,J$61,base_de_dados!$H:$H,$L$1,base_de_dados!$C:$C,$A754,base_de_dados!$M:$M,"&lt;=2010",base_de_dados!$O:$O,"&gt;=40543")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SUMIFS(base_de_dados!$T:$T,base_de_dados!$B:$B,$B755,base_de_dados!$G:$G,C$61,base_de_dados!$H:$H,$L$1,base_de_dados!$C:$C,$A755,base_de_dados!$M:$M,"&lt;=2010",base_de_dados!$O:$O,"&gt;=40543")</f>
        <v>0</v>
      </c>
      <c r="D755" s="5">
        <f>SUMIFS(base_de_dados!$T:$T,base_de_dados!$B:$B,$B755,base_de_dados!$G:$G,D$61,base_de_dados!$H:$H,$L$1,base_de_dados!$C:$C,$A755,base_de_dados!$M:$M,"&lt;=2010",base_de_dados!$O:$O,"&gt;=40543")</f>
        <v>0</v>
      </c>
      <c r="E755" s="5">
        <f>SUMIFS(base_de_dados!$T:$T,base_de_dados!$B:$B,$B755,base_de_dados!$G:$G,E$61,base_de_dados!$H:$H,$L$1,base_de_dados!$C:$C,$A755,base_de_dados!$M:$M,"&lt;=2010",base_de_dados!$O:$O,"&gt;=40543")</f>
        <v>0</v>
      </c>
      <c r="F755" s="5">
        <f>SUMIFS(base_de_dados!$T:$T,base_de_dados!$B:$B,$B755,base_de_dados!$G:$G,F$61,base_de_dados!$H:$H,$L$1,base_de_dados!$C:$C,$A755,base_de_dados!$M:$M,"&lt;=2010",base_de_dados!$O:$O,"&gt;=40543")</f>
        <v>0</v>
      </c>
      <c r="G755" s="5">
        <f>SUMIFS(base_de_dados!$T:$T,base_de_dados!$B:$B,$B755,base_de_dados!$G:$G,G$61,base_de_dados!$H:$H,$L$1,base_de_dados!$C:$C,$A755,base_de_dados!$M:$M,"&lt;=2010",base_de_dados!$O:$O,"&gt;=40543")</f>
        <v>0</v>
      </c>
      <c r="H755" s="5">
        <f>SUMIFS(base_de_dados!$T:$T,base_de_dados!$B:$B,$B755,base_de_dados!$G:$G,H$61,base_de_dados!$H:$H,$L$1,base_de_dados!$C:$C,$A755,base_de_dados!$M:$M,"&lt;=2010",base_de_dados!$O:$O,"&gt;=40543")</f>
        <v>0</v>
      </c>
      <c r="I755" s="5">
        <f>SUMIFS(base_de_dados!$T:$T,base_de_dados!$B:$B,$B755,base_de_dados!$G:$G,I$61,base_de_dados!$H:$H,$L$1,base_de_dados!$C:$C,$A755,base_de_dados!$M:$M,"&lt;=2010",base_de_dados!$O:$O,"&gt;=40543")</f>
        <v>0</v>
      </c>
      <c r="J755" s="5">
        <f>SUMIFS(base_de_dados!$T:$T,base_de_dados!$B:$B,$B755,base_de_dados!$G:$G,J$61,base_de_dados!$H:$H,$L$1,base_de_dados!$C:$C,$A755,base_de_dados!$M:$M,"&lt;=2010",base_de_dados!$O:$O,"&gt;=40543")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SUMIFS(base_de_dados!$T:$T,base_de_dados!$B:$B,$B756,base_de_dados!$G:$G,C$61,base_de_dados!$H:$H,$L$1,base_de_dados!$C:$C,$A756,base_de_dados!$M:$M,"&lt;=2010",base_de_dados!$O:$O,"&gt;=40543")</f>
        <v>0</v>
      </c>
      <c r="D756" s="5">
        <f>SUMIFS(base_de_dados!$T:$T,base_de_dados!$B:$B,$B756,base_de_dados!$G:$G,D$61,base_de_dados!$H:$H,$L$1,base_de_dados!$C:$C,$A756,base_de_dados!$M:$M,"&lt;=2010",base_de_dados!$O:$O,"&gt;=40543")</f>
        <v>0</v>
      </c>
      <c r="E756" s="5">
        <f>SUMIFS(base_de_dados!$T:$T,base_de_dados!$B:$B,$B756,base_de_dados!$G:$G,E$61,base_de_dados!$H:$H,$L$1,base_de_dados!$C:$C,$A756,base_de_dados!$M:$M,"&lt;=2010",base_de_dados!$O:$O,"&gt;=40543")</f>
        <v>0</v>
      </c>
      <c r="F756" s="5">
        <f>SUMIFS(base_de_dados!$T:$T,base_de_dados!$B:$B,$B756,base_de_dados!$G:$G,F$61,base_de_dados!$H:$H,$L$1,base_de_dados!$C:$C,$A756,base_de_dados!$M:$M,"&lt;=2010",base_de_dados!$O:$O,"&gt;=40543")</f>
        <v>0</v>
      </c>
      <c r="G756" s="5">
        <f>SUMIFS(base_de_dados!$T:$T,base_de_dados!$B:$B,$B756,base_de_dados!$G:$G,G$61,base_de_dados!$H:$H,$L$1,base_de_dados!$C:$C,$A756,base_de_dados!$M:$M,"&lt;=2010",base_de_dados!$O:$O,"&gt;=40543")</f>
        <v>0</v>
      </c>
      <c r="H756" s="5">
        <f>SUMIFS(base_de_dados!$T:$T,base_de_dados!$B:$B,$B756,base_de_dados!$G:$G,H$61,base_de_dados!$H:$H,$L$1,base_de_dados!$C:$C,$A756,base_de_dados!$M:$M,"&lt;=2010",base_de_dados!$O:$O,"&gt;=40543")</f>
        <v>0</v>
      </c>
      <c r="I756" s="5">
        <f>SUMIFS(base_de_dados!$T:$T,base_de_dados!$B:$B,$B756,base_de_dados!$G:$G,I$61,base_de_dados!$H:$H,$L$1,base_de_dados!$C:$C,$A756,base_de_dados!$M:$M,"&lt;=2010",base_de_dados!$O:$O,"&gt;=40543")</f>
        <v>0</v>
      </c>
      <c r="J756" s="5">
        <f>SUMIFS(base_de_dados!$T:$T,base_de_dados!$B:$B,$B756,base_de_dados!$G:$G,J$61,base_de_dados!$H:$H,$L$1,base_de_dados!$C:$C,$A756,base_de_dados!$M:$M,"&lt;=2010",base_de_dados!$O:$O,"&gt;=40543")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SUMIFS(base_de_dados!$T:$T,base_de_dados!$B:$B,$B757,base_de_dados!$G:$G,C$61,base_de_dados!$H:$H,$L$1,base_de_dados!$C:$C,$A757,base_de_dados!$M:$M,"&lt;=2010",base_de_dados!$O:$O,"&gt;=40543")</f>
        <v>0</v>
      </c>
      <c r="D757" s="5">
        <f>SUMIFS(base_de_dados!$T:$T,base_de_dados!$B:$B,$B757,base_de_dados!$G:$G,D$61,base_de_dados!$H:$H,$L$1,base_de_dados!$C:$C,$A757,base_de_dados!$M:$M,"&lt;=2010",base_de_dados!$O:$O,"&gt;=40543")</f>
        <v>0</v>
      </c>
      <c r="E757" s="5">
        <f>SUMIFS(base_de_dados!$T:$T,base_de_dados!$B:$B,$B757,base_de_dados!$G:$G,E$61,base_de_dados!$H:$H,$L$1,base_de_dados!$C:$C,$A757,base_de_dados!$M:$M,"&lt;=2010",base_de_dados!$O:$O,"&gt;=40543")</f>
        <v>0</v>
      </c>
      <c r="F757" s="5">
        <f>SUMIFS(base_de_dados!$T:$T,base_de_dados!$B:$B,$B757,base_de_dados!$G:$G,F$61,base_de_dados!$H:$H,$L$1,base_de_dados!$C:$C,$A757,base_de_dados!$M:$M,"&lt;=2010",base_de_dados!$O:$O,"&gt;=40543")</f>
        <v>0</v>
      </c>
      <c r="G757" s="5">
        <f>SUMIFS(base_de_dados!$T:$T,base_de_dados!$B:$B,$B757,base_de_dados!$G:$G,G$61,base_de_dados!$H:$H,$L$1,base_de_dados!$C:$C,$A757,base_de_dados!$M:$M,"&lt;=2010",base_de_dados!$O:$O,"&gt;=40543")</f>
        <v>0</v>
      </c>
      <c r="H757" s="5">
        <f>SUMIFS(base_de_dados!$T:$T,base_de_dados!$B:$B,$B757,base_de_dados!$G:$G,H$61,base_de_dados!$H:$H,$L$1,base_de_dados!$C:$C,$A757,base_de_dados!$M:$M,"&lt;=2010",base_de_dados!$O:$O,"&gt;=40543")</f>
        <v>0</v>
      </c>
      <c r="I757" s="5">
        <f>SUMIFS(base_de_dados!$T:$T,base_de_dados!$B:$B,$B757,base_de_dados!$G:$G,I$61,base_de_dados!$H:$H,$L$1,base_de_dados!$C:$C,$A757,base_de_dados!$M:$M,"&lt;=2010",base_de_dados!$O:$O,"&gt;=40543")</f>
        <v>0</v>
      </c>
      <c r="J757" s="5">
        <f>SUMIFS(base_de_dados!$T:$T,base_de_dados!$B:$B,$B757,base_de_dados!$G:$G,J$61,base_de_dados!$H:$H,$L$1,base_de_dados!$C:$C,$A757,base_de_dados!$M:$M,"&lt;=2010",base_de_dados!$O:$O,"&gt;=40543")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SUMIFS(base_de_dados!$T:$T,base_de_dados!$B:$B,$B758,base_de_dados!$G:$G,C$61,base_de_dados!$H:$H,$L$1,base_de_dados!$C:$C,$A758,base_de_dados!$M:$M,"&lt;=2010",base_de_dados!$O:$O,"&gt;=40543")</f>
        <v>0</v>
      </c>
      <c r="D758" s="5">
        <f>SUMIFS(base_de_dados!$T:$T,base_de_dados!$B:$B,$B758,base_de_dados!$G:$G,D$61,base_de_dados!$H:$H,$L$1,base_de_dados!$C:$C,$A758,base_de_dados!$M:$M,"&lt;=2010",base_de_dados!$O:$O,"&gt;=40543")</f>
        <v>0</v>
      </c>
      <c r="E758" s="5">
        <f>SUMIFS(base_de_dados!$T:$T,base_de_dados!$B:$B,$B758,base_de_dados!$G:$G,E$61,base_de_dados!$H:$H,$L$1,base_de_dados!$C:$C,$A758,base_de_dados!$M:$M,"&lt;=2010",base_de_dados!$O:$O,"&gt;=40543")</f>
        <v>6.8487062404870621E-3</v>
      </c>
      <c r="F758" s="5">
        <f>SUMIFS(base_de_dados!$T:$T,base_de_dados!$B:$B,$B758,base_de_dados!$G:$G,F$61,base_de_dados!$H:$H,$L$1,base_de_dados!$C:$C,$A758,base_de_dados!$M:$M,"&lt;=2010",base_de_dados!$O:$O,"&gt;=40543")</f>
        <v>7.9401319127346526E-4</v>
      </c>
      <c r="G758" s="5">
        <f>SUMIFS(base_de_dados!$T:$T,base_de_dados!$B:$B,$B758,base_de_dados!$G:$G,G$61,base_de_dados!$H:$H,$L$1,base_de_dados!$C:$C,$A758,base_de_dados!$M:$M,"&lt;=2010",base_de_dados!$O:$O,"&gt;=40543")</f>
        <v>0</v>
      </c>
      <c r="H758" s="5">
        <f>SUMIFS(base_de_dados!$T:$T,base_de_dados!$B:$B,$B758,base_de_dados!$G:$G,H$61,base_de_dados!$H:$H,$L$1,base_de_dados!$C:$C,$A758,base_de_dados!$M:$M,"&lt;=2010",base_de_dados!$O:$O,"&gt;=40543")</f>
        <v>0</v>
      </c>
      <c r="I758" s="5">
        <f>SUMIFS(base_de_dados!$T:$T,base_de_dados!$B:$B,$B758,base_de_dados!$G:$G,I$61,base_de_dados!$H:$H,$L$1,base_de_dados!$C:$C,$A758,base_de_dados!$M:$M,"&lt;=2010",base_de_dados!$O:$O,"&gt;=40543")</f>
        <v>0</v>
      </c>
      <c r="J758" s="5">
        <f>SUMIFS(base_de_dados!$T:$T,base_de_dados!$B:$B,$B758,base_de_dados!$G:$G,J$61,base_de_dados!$H:$H,$L$1,base_de_dados!$C:$C,$A758,base_de_dados!$M:$M,"&lt;=2010",base_de_dados!$O:$O,"&gt;=40543")</f>
        <v>0</v>
      </c>
      <c r="K758" s="32">
        <f t="shared" si="16"/>
        <v>7.6427194317605276E-3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SUMIFS(base_de_dados!$T:$T,base_de_dados!$B:$B,$B759,base_de_dados!$G:$G,C$61,base_de_dados!$H:$H,$L$1,base_de_dados!$C:$C,$A759,base_de_dados!$M:$M,"&lt;=2010",base_de_dados!$O:$O,"&gt;=40543")</f>
        <v>0</v>
      </c>
      <c r="D759" s="5">
        <f>SUMIFS(base_de_dados!$T:$T,base_de_dados!$B:$B,$B759,base_de_dados!$G:$G,D$61,base_de_dados!$H:$H,$L$1,base_de_dados!$C:$C,$A759,base_de_dados!$M:$M,"&lt;=2010",base_de_dados!$O:$O,"&gt;=40543")</f>
        <v>0</v>
      </c>
      <c r="E759" s="5">
        <f>SUMIFS(base_de_dados!$T:$T,base_de_dados!$B:$B,$B759,base_de_dados!$G:$G,E$61,base_de_dados!$H:$H,$L$1,base_de_dados!$C:$C,$A759,base_de_dados!$M:$M,"&lt;=2010",base_de_dados!$O:$O,"&gt;=40543")</f>
        <v>0</v>
      </c>
      <c r="F759" s="5">
        <f>SUMIFS(base_de_dados!$T:$T,base_de_dados!$B:$B,$B759,base_de_dados!$G:$G,F$61,base_de_dados!$H:$H,$L$1,base_de_dados!$C:$C,$A759,base_de_dados!$M:$M,"&lt;=2010",base_de_dados!$O:$O,"&gt;=40543")</f>
        <v>0</v>
      </c>
      <c r="G759" s="5">
        <f>SUMIFS(base_de_dados!$T:$T,base_de_dados!$B:$B,$B759,base_de_dados!$G:$G,G$61,base_de_dados!$H:$H,$L$1,base_de_dados!$C:$C,$A759,base_de_dados!$M:$M,"&lt;=2010",base_de_dados!$O:$O,"&gt;=40543")</f>
        <v>0</v>
      </c>
      <c r="H759" s="5">
        <f>SUMIFS(base_de_dados!$T:$T,base_de_dados!$B:$B,$B759,base_de_dados!$G:$G,H$61,base_de_dados!$H:$H,$L$1,base_de_dados!$C:$C,$A759,base_de_dados!$M:$M,"&lt;=2010",base_de_dados!$O:$O,"&gt;=40543")</f>
        <v>0</v>
      </c>
      <c r="I759" s="5">
        <f>SUMIFS(base_de_dados!$T:$T,base_de_dados!$B:$B,$B759,base_de_dados!$G:$G,I$61,base_de_dados!$H:$H,$L$1,base_de_dados!$C:$C,$A759,base_de_dados!$M:$M,"&lt;=2010",base_de_dados!$O:$O,"&gt;=40543")</f>
        <v>0</v>
      </c>
      <c r="J759" s="5">
        <f>SUMIFS(base_de_dados!$T:$T,base_de_dados!$B:$B,$B759,base_de_dados!$G:$G,J$61,base_de_dados!$H:$H,$L$1,base_de_dados!$C:$C,$A759,base_de_dados!$M:$M,"&lt;=2010",base_de_dados!$O:$O,"&gt;=40543")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SUMIFS(base_de_dados!$T:$T,base_de_dados!$B:$B,$B760,base_de_dados!$G:$G,C$61,base_de_dados!$H:$H,$L$1,base_de_dados!$C:$C,$A760,base_de_dados!$M:$M,"&lt;=2010",base_de_dados!$O:$O,"&gt;=40543")</f>
        <v>0</v>
      </c>
      <c r="D760" s="5">
        <f>SUMIFS(base_de_dados!$T:$T,base_de_dados!$B:$B,$B760,base_de_dados!$G:$G,D$61,base_de_dados!$H:$H,$L$1,base_de_dados!$C:$C,$A760,base_de_dados!$M:$M,"&lt;=2010",base_de_dados!$O:$O,"&gt;=40543")</f>
        <v>0</v>
      </c>
      <c r="E760" s="5">
        <f>SUMIFS(base_de_dados!$T:$T,base_de_dados!$B:$B,$B760,base_de_dados!$G:$G,E$61,base_de_dados!$H:$H,$L$1,base_de_dados!$C:$C,$A760,base_de_dados!$M:$M,"&lt;=2010",base_de_dados!$O:$O,"&gt;=40543")</f>
        <v>0</v>
      </c>
      <c r="F760" s="5">
        <f>SUMIFS(base_de_dados!$T:$T,base_de_dados!$B:$B,$B760,base_de_dados!$G:$G,F$61,base_de_dados!$H:$H,$L$1,base_de_dados!$C:$C,$A760,base_de_dados!$M:$M,"&lt;=2010",base_de_dados!$O:$O,"&gt;=40543")</f>
        <v>0</v>
      </c>
      <c r="G760" s="5">
        <f>SUMIFS(base_de_dados!$T:$T,base_de_dados!$B:$B,$B760,base_de_dados!$G:$G,G$61,base_de_dados!$H:$H,$L$1,base_de_dados!$C:$C,$A760,base_de_dados!$M:$M,"&lt;=2010",base_de_dados!$O:$O,"&gt;=40543")</f>
        <v>0</v>
      </c>
      <c r="H760" s="5">
        <f>SUMIFS(base_de_dados!$T:$T,base_de_dados!$B:$B,$B760,base_de_dados!$G:$G,H$61,base_de_dados!$H:$H,$L$1,base_de_dados!$C:$C,$A760,base_de_dados!$M:$M,"&lt;=2010",base_de_dados!$O:$O,"&gt;=40543")</f>
        <v>0</v>
      </c>
      <c r="I760" s="5">
        <f>SUMIFS(base_de_dados!$T:$T,base_de_dados!$B:$B,$B760,base_de_dados!$G:$G,I$61,base_de_dados!$H:$H,$L$1,base_de_dados!$C:$C,$A760,base_de_dados!$M:$M,"&lt;=2010",base_de_dados!$O:$O,"&gt;=40543")</f>
        <v>0</v>
      </c>
      <c r="J760" s="5">
        <f>SUMIFS(base_de_dados!$T:$T,base_de_dados!$B:$B,$B760,base_de_dados!$G:$G,J$61,base_de_dados!$H:$H,$L$1,base_de_dados!$C:$C,$A760,base_de_dados!$M:$M,"&lt;=2010",base_de_dados!$O:$O,"&gt;=40543")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SUMIFS(base_de_dados!$T:$T,base_de_dados!$B:$B,$B761,base_de_dados!$G:$G,C$61,base_de_dados!$H:$H,$L$1,base_de_dados!$C:$C,$A761,base_de_dados!$M:$M,"&lt;=2010",base_de_dados!$O:$O,"&gt;=40543")</f>
        <v>0</v>
      </c>
      <c r="D761" s="5">
        <f>SUMIFS(base_de_dados!$T:$T,base_de_dados!$B:$B,$B761,base_de_dados!$G:$G,D$61,base_de_dados!$H:$H,$L$1,base_de_dados!$C:$C,$A761,base_de_dados!$M:$M,"&lt;=2010",base_de_dados!$O:$O,"&gt;=40543")</f>
        <v>0</v>
      </c>
      <c r="E761" s="5">
        <f>SUMIFS(base_de_dados!$T:$T,base_de_dados!$B:$B,$B761,base_de_dados!$G:$G,E$61,base_de_dados!$H:$H,$L$1,base_de_dados!$C:$C,$A761,base_de_dados!$M:$M,"&lt;=2010",base_de_dados!$O:$O,"&gt;=40543")</f>
        <v>0</v>
      </c>
      <c r="F761" s="5">
        <f>SUMIFS(base_de_dados!$T:$T,base_de_dados!$B:$B,$B761,base_de_dados!$G:$G,F$61,base_de_dados!$H:$H,$L$1,base_de_dados!$C:$C,$A761,base_de_dados!$M:$M,"&lt;=2010",base_de_dados!$O:$O,"&gt;=40543")</f>
        <v>0</v>
      </c>
      <c r="G761" s="5">
        <f>SUMIFS(base_de_dados!$T:$T,base_de_dados!$B:$B,$B761,base_de_dados!$G:$G,G$61,base_de_dados!$H:$H,$L$1,base_de_dados!$C:$C,$A761,base_de_dados!$M:$M,"&lt;=2010",base_de_dados!$O:$O,"&gt;=40543")</f>
        <v>0</v>
      </c>
      <c r="H761" s="5">
        <f>SUMIFS(base_de_dados!$T:$T,base_de_dados!$B:$B,$B761,base_de_dados!$G:$G,H$61,base_de_dados!$H:$H,$L$1,base_de_dados!$C:$C,$A761,base_de_dados!$M:$M,"&lt;=2010",base_de_dados!$O:$O,"&gt;=40543")</f>
        <v>0</v>
      </c>
      <c r="I761" s="5">
        <f>SUMIFS(base_de_dados!$T:$T,base_de_dados!$B:$B,$B761,base_de_dados!$G:$G,I$61,base_de_dados!$H:$H,$L$1,base_de_dados!$C:$C,$A761,base_de_dados!$M:$M,"&lt;=2010",base_de_dados!$O:$O,"&gt;=40543")</f>
        <v>0</v>
      </c>
      <c r="J761" s="5">
        <f>SUMIFS(base_de_dados!$T:$T,base_de_dados!$B:$B,$B761,base_de_dados!$G:$G,J$61,base_de_dados!$H:$H,$L$1,base_de_dados!$C:$C,$A761,base_de_dados!$M:$M,"&lt;=2010",base_de_dados!$O:$O,"&gt;=40543")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SUMIFS(base_de_dados!$T:$T,base_de_dados!$B:$B,$B762,base_de_dados!$G:$G,C$61,base_de_dados!$H:$H,$L$1,base_de_dados!$C:$C,$A762,base_de_dados!$M:$M,"&lt;=2010",base_de_dados!$O:$O,"&gt;=40543")</f>
        <v>0</v>
      </c>
      <c r="D762" s="5">
        <f>SUMIFS(base_de_dados!$T:$T,base_de_dados!$B:$B,$B762,base_de_dados!$G:$G,D$61,base_de_dados!$H:$H,$L$1,base_de_dados!$C:$C,$A762,base_de_dados!$M:$M,"&lt;=2010",base_de_dados!$O:$O,"&gt;=40543")</f>
        <v>0</v>
      </c>
      <c r="E762" s="5">
        <f>SUMIFS(base_de_dados!$T:$T,base_de_dados!$B:$B,$B762,base_de_dados!$G:$G,E$61,base_de_dados!$H:$H,$L$1,base_de_dados!$C:$C,$A762,base_de_dados!$M:$M,"&lt;=2010",base_de_dados!$O:$O,"&gt;=40543")</f>
        <v>0</v>
      </c>
      <c r="F762" s="5">
        <f>SUMIFS(base_de_dados!$T:$T,base_de_dados!$B:$B,$B762,base_de_dados!$G:$G,F$61,base_de_dados!$H:$H,$L$1,base_de_dados!$C:$C,$A762,base_de_dados!$M:$M,"&lt;=2010",base_de_dados!$O:$O,"&gt;=40543")</f>
        <v>0</v>
      </c>
      <c r="G762" s="5">
        <f>SUMIFS(base_de_dados!$T:$T,base_de_dados!$B:$B,$B762,base_de_dados!$G:$G,G$61,base_de_dados!$H:$H,$L$1,base_de_dados!$C:$C,$A762,base_de_dados!$M:$M,"&lt;=2010",base_de_dados!$O:$O,"&gt;=40543")</f>
        <v>0</v>
      </c>
      <c r="H762" s="5">
        <f>SUMIFS(base_de_dados!$T:$T,base_de_dados!$B:$B,$B762,base_de_dados!$G:$G,H$61,base_de_dados!$H:$H,$L$1,base_de_dados!$C:$C,$A762,base_de_dados!$M:$M,"&lt;=2010",base_de_dados!$O:$O,"&gt;=40543")</f>
        <v>0</v>
      </c>
      <c r="I762" s="5">
        <f>SUMIFS(base_de_dados!$T:$T,base_de_dados!$B:$B,$B762,base_de_dados!$G:$G,I$61,base_de_dados!$H:$H,$L$1,base_de_dados!$C:$C,$A762,base_de_dados!$M:$M,"&lt;=2010",base_de_dados!$O:$O,"&gt;=40543")</f>
        <v>0</v>
      </c>
      <c r="J762" s="5">
        <f>SUMIFS(base_de_dados!$T:$T,base_de_dados!$B:$B,$B762,base_de_dados!$G:$G,J$61,base_de_dados!$H:$H,$L$1,base_de_dados!$C:$C,$A762,base_de_dados!$M:$M,"&lt;=2010",base_de_dados!$O:$O,"&gt;=40543")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SUMIFS(base_de_dados!$T:$T,base_de_dados!$B:$B,$B763,base_de_dados!$G:$G,C$61,base_de_dados!$H:$H,$L$1,base_de_dados!$C:$C,$A763,base_de_dados!$M:$M,"&lt;=2010",base_de_dados!$O:$O,"&gt;=40543")</f>
        <v>0</v>
      </c>
      <c r="D763" s="5">
        <f>SUMIFS(base_de_dados!$T:$T,base_de_dados!$B:$B,$B763,base_de_dados!$G:$G,D$61,base_de_dados!$H:$H,$L$1,base_de_dados!$C:$C,$A763,base_de_dados!$M:$M,"&lt;=2010",base_de_dados!$O:$O,"&gt;=40543")</f>
        <v>0</v>
      </c>
      <c r="E763" s="5">
        <f>SUMIFS(base_de_dados!$T:$T,base_de_dados!$B:$B,$B763,base_de_dados!$G:$G,E$61,base_de_dados!$H:$H,$L$1,base_de_dados!$C:$C,$A763,base_de_dados!$M:$M,"&lt;=2010",base_de_dados!$O:$O,"&gt;=40543")</f>
        <v>0</v>
      </c>
      <c r="F763" s="5">
        <f>SUMIFS(base_de_dados!$T:$T,base_de_dados!$B:$B,$B763,base_de_dados!$G:$G,F$61,base_de_dados!$H:$H,$L$1,base_de_dados!$C:$C,$A763,base_de_dados!$M:$M,"&lt;=2010",base_de_dados!$O:$O,"&gt;=40543")</f>
        <v>0</v>
      </c>
      <c r="G763" s="5">
        <f>SUMIFS(base_de_dados!$T:$T,base_de_dados!$B:$B,$B763,base_de_dados!$G:$G,G$61,base_de_dados!$H:$H,$L$1,base_de_dados!$C:$C,$A763,base_de_dados!$M:$M,"&lt;=2010",base_de_dados!$O:$O,"&gt;=40543")</f>
        <v>0</v>
      </c>
      <c r="H763" s="5">
        <f>SUMIFS(base_de_dados!$T:$T,base_de_dados!$B:$B,$B763,base_de_dados!$G:$G,H$61,base_de_dados!$H:$H,$L$1,base_de_dados!$C:$C,$A763,base_de_dados!$M:$M,"&lt;=2010",base_de_dados!$O:$O,"&gt;=40543")</f>
        <v>0</v>
      </c>
      <c r="I763" s="5">
        <f>SUMIFS(base_de_dados!$T:$T,base_de_dados!$B:$B,$B763,base_de_dados!$G:$G,I$61,base_de_dados!$H:$H,$L$1,base_de_dados!$C:$C,$A763,base_de_dados!$M:$M,"&lt;=2010",base_de_dados!$O:$O,"&gt;=40543")</f>
        <v>0</v>
      </c>
      <c r="J763" s="5">
        <f>SUMIFS(base_de_dados!$T:$T,base_de_dados!$B:$B,$B763,base_de_dados!$G:$G,J$61,base_de_dados!$H:$H,$L$1,base_de_dados!$C:$C,$A763,base_de_dados!$M:$M,"&lt;=2010",base_de_dados!$O:$O,"&gt;=40543")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SUMIFS(base_de_dados!$T:$T,base_de_dados!$B:$B,$B764,base_de_dados!$G:$G,C$61,base_de_dados!$H:$H,$L$1,base_de_dados!$C:$C,$A764,base_de_dados!$M:$M,"&lt;=2010",base_de_dados!$O:$O,"&gt;=40543")</f>
        <v>0</v>
      </c>
      <c r="D764" s="5">
        <f>SUMIFS(base_de_dados!$T:$T,base_de_dados!$B:$B,$B764,base_de_dados!$G:$G,D$61,base_de_dados!$H:$H,$L$1,base_de_dados!$C:$C,$A764,base_de_dados!$M:$M,"&lt;=2010",base_de_dados!$O:$O,"&gt;=40543")</f>
        <v>0</v>
      </c>
      <c r="E764" s="5">
        <f>SUMIFS(base_de_dados!$T:$T,base_de_dados!$B:$B,$B764,base_de_dados!$G:$G,E$61,base_de_dados!$H:$H,$L$1,base_de_dados!$C:$C,$A764,base_de_dados!$M:$M,"&lt;=2010",base_de_dados!$O:$O,"&gt;=40543")</f>
        <v>0</v>
      </c>
      <c r="F764" s="5">
        <f>SUMIFS(base_de_dados!$T:$T,base_de_dados!$B:$B,$B764,base_de_dados!$G:$G,F$61,base_de_dados!$H:$H,$L$1,base_de_dados!$C:$C,$A764,base_de_dados!$M:$M,"&lt;=2010",base_de_dados!$O:$O,"&gt;=40543")</f>
        <v>0</v>
      </c>
      <c r="G764" s="5">
        <f>SUMIFS(base_de_dados!$T:$T,base_de_dados!$B:$B,$B764,base_de_dados!$G:$G,G$61,base_de_dados!$H:$H,$L$1,base_de_dados!$C:$C,$A764,base_de_dados!$M:$M,"&lt;=2010",base_de_dados!$O:$O,"&gt;=40543")</f>
        <v>0</v>
      </c>
      <c r="H764" s="5">
        <f>SUMIFS(base_de_dados!$T:$T,base_de_dados!$B:$B,$B764,base_de_dados!$G:$G,H$61,base_de_dados!$H:$H,$L$1,base_de_dados!$C:$C,$A764,base_de_dados!$M:$M,"&lt;=2010",base_de_dados!$O:$O,"&gt;=40543")</f>
        <v>0</v>
      </c>
      <c r="I764" s="5">
        <f>SUMIFS(base_de_dados!$T:$T,base_de_dados!$B:$B,$B764,base_de_dados!$G:$G,I$61,base_de_dados!$H:$H,$L$1,base_de_dados!$C:$C,$A764,base_de_dados!$M:$M,"&lt;=2010",base_de_dados!$O:$O,"&gt;=40543")</f>
        <v>0</v>
      </c>
      <c r="J764" s="5">
        <f>SUMIFS(base_de_dados!$T:$T,base_de_dados!$B:$B,$B764,base_de_dados!$G:$G,J$61,base_de_dados!$H:$H,$L$1,base_de_dados!$C:$C,$A764,base_de_dados!$M:$M,"&lt;=2010",base_de_dados!$O:$O,"&gt;=40543")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SUMIFS(base_de_dados!$T:$T,base_de_dados!$B:$B,$B765,base_de_dados!$G:$G,C$61,base_de_dados!$H:$H,$L$1,base_de_dados!$C:$C,$A765,base_de_dados!$M:$M,"&lt;=2010",base_de_dados!$O:$O,"&gt;=40543")</f>
        <v>0</v>
      </c>
      <c r="D765" s="5">
        <f>SUMIFS(base_de_dados!$T:$T,base_de_dados!$B:$B,$B765,base_de_dados!$G:$G,D$61,base_de_dados!$H:$H,$L$1,base_de_dados!$C:$C,$A765,base_de_dados!$M:$M,"&lt;=2010",base_de_dados!$O:$O,"&gt;=40543")</f>
        <v>0</v>
      </c>
      <c r="E765" s="5">
        <f>SUMIFS(base_de_dados!$T:$T,base_de_dados!$B:$B,$B765,base_de_dados!$G:$G,E$61,base_de_dados!$H:$H,$L$1,base_de_dados!$C:$C,$A765,base_de_dados!$M:$M,"&lt;=2010",base_de_dados!$O:$O,"&gt;=40543")</f>
        <v>0</v>
      </c>
      <c r="F765" s="5">
        <f>SUMIFS(base_de_dados!$T:$T,base_de_dados!$B:$B,$B765,base_de_dados!$G:$G,F$61,base_de_dados!$H:$H,$L$1,base_de_dados!$C:$C,$A765,base_de_dados!$M:$M,"&lt;=2010",base_de_dados!$O:$O,"&gt;=40543")</f>
        <v>0</v>
      </c>
      <c r="G765" s="5">
        <f>SUMIFS(base_de_dados!$T:$T,base_de_dados!$B:$B,$B765,base_de_dados!$G:$G,G$61,base_de_dados!$H:$H,$L$1,base_de_dados!$C:$C,$A765,base_de_dados!$M:$M,"&lt;=2010",base_de_dados!$O:$O,"&gt;=40543")</f>
        <v>0</v>
      </c>
      <c r="H765" s="5">
        <f>SUMIFS(base_de_dados!$T:$T,base_de_dados!$B:$B,$B765,base_de_dados!$G:$G,H$61,base_de_dados!$H:$H,$L$1,base_de_dados!$C:$C,$A765,base_de_dados!$M:$M,"&lt;=2010",base_de_dados!$O:$O,"&gt;=40543")</f>
        <v>0</v>
      </c>
      <c r="I765" s="5">
        <f>SUMIFS(base_de_dados!$T:$T,base_de_dados!$B:$B,$B765,base_de_dados!$G:$G,I$61,base_de_dados!$H:$H,$L$1,base_de_dados!$C:$C,$A765,base_de_dados!$M:$M,"&lt;=2010",base_de_dados!$O:$O,"&gt;=40543")</f>
        <v>0</v>
      </c>
      <c r="J765" s="5">
        <f>SUMIFS(base_de_dados!$T:$T,base_de_dados!$B:$B,$B765,base_de_dados!$G:$G,J$61,base_de_dados!$H:$H,$L$1,base_de_dados!$C:$C,$A765,base_de_dados!$M:$M,"&lt;=2010",base_de_dados!$O:$O,"&gt;=40543")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SUMIFS(base_de_dados!$T:$T,base_de_dados!$B:$B,$B766,base_de_dados!$G:$G,C$61,base_de_dados!$H:$H,$L$1,base_de_dados!$C:$C,$A766,base_de_dados!$M:$M,"&lt;=2010",base_de_dados!$O:$O,"&gt;=40543")</f>
        <v>0</v>
      </c>
      <c r="D766" s="5">
        <f>SUMIFS(base_de_dados!$T:$T,base_de_dados!$B:$B,$B766,base_de_dados!$G:$G,D$61,base_de_dados!$H:$H,$L$1,base_de_dados!$C:$C,$A766,base_de_dados!$M:$M,"&lt;=2010",base_de_dados!$O:$O,"&gt;=40543")</f>
        <v>0</v>
      </c>
      <c r="E766" s="5">
        <f>SUMIFS(base_de_dados!$T:$T,base_de_dados!$B:$B,$B766,base_de_dados!$G:$G,E$61,base_de_dados!$H:$H,$L$1,base_de_dados!$C:$C,$A766,base_de_dados!$M:$M,"&lt;=2010",base_de_dados!$O:$O,"&gt;=40543")</f>
        <v>0</v>
      </c>
      <c r="F766" s="5">
        <f>SUMIFS(base_de_dados!$T:$T,base_de_dados!$B:$B,$B766,base_de_dados!$G:$G,F$61,base_de_dados!$H:$H,$L$1,base_de_dados!$C:$C,$A766,base_de_dados!$M:$M,"&lt;=2010",base_de_dados!$O:$O,"&gt;=40543")</f>
        <v>0</v>
      </c>
      <c r="G766" s="5">
        <f>SUMIFS(base_de_dados!$T:$T,base_de_dados!$B:$B,$B766,base_de_dados!$G:$G,G$61,base_de_dados!$H:$H,$L$1,base_de_dados!$C:$C,$A766,base_de_dados!$M:$M,"&lt;=2010",base_de_dados!$O:$O,"&gt;=40543")</f>
        <v>0</v>
      </c>
      <c r="H766" s="5">
        <f>SUMIFS(base_de_dados!$T:$T,base_de_dados!$B:$B,$B766,base_de_dados!$G:$G,H$61,base_de_dados!$H:$H,$L$1,base_de_dados!$C:$C,$A766,base_de_dados!$M:$M,"&lt;=2010",base_de_dados!$O:$O,"&gt;=40543")</f>
        <v>0</v>
      </c>
      <c r="I766" s="5">
        <f>SUMIFS(base_de_dados!$T:$T,base_de_dados!$B:$B,$B766,base_de_dados!$G:$G,I$61,base_de_dados!$H:$H,$L$1,base_de_dados!$C:$C,$A766,base_de_dados!$M:$M,"&lt;=2010",base_de_dados!$O:$O,"&gt;=40543")</f>
        <v>0</v>
      </c>
      <c r="J766" s="5">
        <f>SUMIFS(base_de_dados!$T:$T,base_de_dados!$B:$B,$B766,base_de_dados!$G:$G,J$61,base_de_dados!$H:$H,$L$1,base_de_dados!$C:$C,$A766,base_de_dados!$M:$M,"&lt;=2010",base_de_dados!$O:$O,"&gt;=40543")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SUMIFS(base_de_dados!$T:$T,base_de_dados!$B:$B,$B767,base_de_dados!$G:$G,C$61,base_de_dados!$H:$H,$L$1,base_de_dados!$C:$C,$A767,base_de_dados!$M:$M,"&lt;=2010",base_de_dados!$O:$O,"&gt;=40543")</f>
        <v>0</v>
      </c>
      <c r="D767" s="5">
        <f>SUMIFS(base_de_dados!$T:$T,base_de_dados!$B:$B,$B767,base_de_dados!$G:$G,D$61,base_de_dados!$H:$H,$L$1,base_de_dados!$C:$C,$A767,base_de_dados!$M:$M,"&lt;=2010",base_de_dados!$O:$O,"&gt;=40543")</f>
        <v>0</v>
      </c>
      <c r="E767" s="5">
        <f>SUMIFS(base_de_dados!$T:$T,base_de_dados!$B:$B,$B767,base_de_dados!$G:$G,E$61,base_de_dados!$H:$H,$L$1,base_de_dados!$C:$C,$A767,base_de_dados!$M:$M,"&lt;=2010",base_de_dados!$O:$O,"&gt;=40543")</f>
        <v>0</v>
      </c>
      <c r="F767" s="5">
        <f>SUMIFS(base_de_dados!$T:$T,base_de_dados!$B:$B,$B767,base_de_dados!$G:$G,F$61,base_de_dados!$H:$H,$L$1,base_de_dados!$C:$C,$A767,base_de_dados!$M:$M,"&lt;=2010",base_de_dados!$O:$O,"&gt;=40543")</f>
        <v>0</v>
      </c>
      <c r="G767" s="5">
        <f>SUMIFS(base_de_dados!$T:$T,base_de_dados!$B:$B,$B767,base_de_dados!$G:$G,G$61,base_de_dados!$H:$H,$L$1,base_de_dados!$C:$C,$A767,base_de_dados!$M:$M,"&lt;=2010",base_de_dados!$O:$O,"&gt;=40543")</f>
        <v>0</v>
      </c>
      <c r="H767" s="5">
        <f>SUMIFS(base_de_dados!$T:$T,base_de_dados!$B:$B,$B767,base_de_dados!$G:$G,H$61,base_de_dados!$H:$H,$L$1,base_de_dados!$C:$C,$A767,base_de_dados!$M:$M,"&lt;=2010",base_de_dados!$O:$O,"&gt;=40543")</f>
        <v>0</v>
      </c>
      <c r="I767" s="5">
        <f>SUMIFS(base_de_dados!$T:$T,base_de_dados!$B:$B,$B767,base_de_dados!$G:$G,I$61,base_de_dados!$H:$H,$L$1,base_de_dados!$C:$C,$A767,base_de_dados!$M:$M,"&lt;=2010",base_de_dados!$O:$O,"&gt;=40543")</f>
        <v>0</v>
      </c>
      <c r="J767" s="5">
        <f>SUMIFS(base_de_dados!$T:$T,base_de_dados!$B:$B,$B767,base_de_dados!$G:$G,J$61,base_de_dados!$H:$H,$L$1,base_de_dados!$C:$C,$A767,base_de_dados!$M:$M,"&lt;=2010",base_de_dados!$O:$O,"&gt;=40543")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SUMIFS(base_de_dados!$T:$T,base_de_dados!$B:$B,$B768,base_de_dados!$G:$G,C$61,base_de_dados!$H:$H,$L$1,base_de_dados!$C:$C,$A768,base_de_dados!$M:$M,"&lt;=2010",base_de_dados!$O:$O,"&gt;=40543")</f>
        <v>0</v>
      </c>
      <c r="D768" s="5">
        <f>SUMIFS(base_de_dados!$T:$T,base_de_dados!$B:$B,$B768,base_de_dados!$G:$G,D$61,base_de_dados!$H:$H,$L$1,base_de_dados!$C:$C,$A768,base_de_dados!$M:$M,"&lt;=2010",base_de_dados!$O:$O,"&gt;=40543")</f>
        <v>0</v>
      </c>
      <c r="E768" s="5">
        <f>SUMIFS(base_de_dados!$T:$T,base_de_dados!$B:$B,$B768,base_de_dados!$G:$G,E$61,base_de_dados!$H:$H,$L$1,base_de_dados!$C:$C,$A768,base_de_dados!$M:$M,"&lt;=2010",base_de_dados!$O:$O,"&gt;=40543")</f>
        <v>0</v>
      </c>
      <c r="F768" s="5">
        <f>SUMIFS(base_de_dados!$T:$T,base_de_dados!$B:$B,$B768,base_de_dados!$G:$G,F$61,base_de_dados!$H:$H,$L$1,base_de_dados!$C:$C,$A768,base_de_dados!$M:$M,"&lt;=2010",base_de_dados!$O:$O,"&gt;=40543")</f>
        <v>0</v>
      </c>
      <c r="G768" s="5">
        <f>SUMIFS(base_de_dados!$T:$T,base_de_dados!$B:$B,$B768,base_de_dados!$G:$G,G$61,base_de_dados!$H:$H,$L$1,base_de_dados!$C:$C,$A768,base_de_dados!$M:$M,"&lt;=2010",base_de_dados!$O:$O,"&gt;=40543")</f>
        <v>0</v>
      </c>
      <c r="H768" s="5">
        <f>SUMIFS(base_de_dados!$T:$T,base_de_dados!$B:$B,$B768,base_de_dados!$G:$G,H$61,base_de_dados!$H:$H,$L$1,base_de_dados!$C:$C,$A768,base_de_dados!$M:$M,"&lt;=2010",base_de_dados!$O:$O,"&gt;=40543")</f>
        <v>0</v>
      </c>
      <c r="I768" s="5">
        <f>SUMIFS(base_de_dados!$T:$T,base_de_dados!$B:$B,$B768,base_de_dados!$G:$G,I$61,base_de_dados!$H:$H,$L$1,base_de_dados!$C:$C,$A768,base_de_dados!$M:$M,"&lt;=2010",base_de_dados!$O:$O,"&gt;=40543")</f>
        <v>0</v>
      </c>
      <c r="J768" s="5">
        <f>SUMIFS(base_de_dados!$T:$T,base_de_dados!$B:$B,$B768,base_de_dados!$G:$G,J$61,base_de_dados!$H:$H,$L$1,base_de_dados!$C:$C,$A768,base_de_dados!$M:$M,"&lt;=2010",base_de_dados!$O:$O,"&gt;=40543")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SUMIFS(base_de_dados!$T:$T,base_de_dados!$B:$B,$B769,base_de_dados!$G:$G,C$61,base_de_dados!$H:$H,$L$1,base_de_dados!$C:$C,$A769,base_de_dados!$M:$M,"&lt;=2010",base_de_dados!$O:$O,"&gt;=40543")</f>
        <v>0</v>
      </c>
      <c r="D769" s="5">
        <f>SUMIFS(base_de_dados!$T:$T,base_de_dados!$B:$B,$B769,base_de_dados!$G:$G,D$61,base_de_dados!$H:$H,$L$1,base_de_dados!$C:$C,$A769,base_de_dados!$M:$M,"&lt;=2010",base_de_dados!$O:$O,"&gt;=40543")</f>
        <v>0</v>
      </c>
      <c r="E769" s="5">
        <f>SUMIFS(base_de_dados!$T:$T,base_de_dados!$B:$B,$B769,base_de_dados!$G:$G,E$61,base_de_dados!$H:$H,$L$1,base_de_dados!$C:$C,$A769,base_de_dados!$M:$M,"&lt;=2010",base_de_dados!$O:$O,"&gt;=40543")</f>
        <v>6.9446331811263314E-3</v>
      </c>
      <c r="F769" s="5">
        <f>SUMIFS(base_de_dados!$T:$T,base_de_dados!$B:$B,$B769,base_de_dados!$G:$G,F$61,base_de_dados!$H:$H,$L$1,base_de_dados!$C:$C,$A769,base_de_dados!$M:$M,"&lt;=2010",base_de_dados!$O:$O,"&gt;=40543")</f>
        <v>1.6917808219178081E-2</v>
      </c>
      <c r="G769" s="5">
        <f>SUMIFS(base_de_dados!$T:$T,base_de_dados!$B:$B,$B769,base_de_dados!$G:$G,G$61,base_de_dados!$H:$H,$L$1,base_de_dados!$C:$C,$A769,base_de_dados!$M:$M,"&lt;=2010",base_de_dados!$O:$O,"&gt;=40543")</f>
        <v>0</v>
      </c>
      <c r="H769" s="5">
        <f>SUMIFS(base_de_dados!$T:$T,base_de_dados!$B:$B,$B769,base_de_dados!$G:$G,H$61,base_de_dados!$H:$H,$L$1,base_de_dados!$C:$C,$A769,base_de_dados!$M:$M,"&lt;=2010",base_de_dados!$O:$O,"&gt;=40543")</f>
        <v>0</v>
      </c>
      <c r="I769" s="5">
        <f>SUMIFS(base_de_dados!$T:$T,base_de_dados!$B:$B,$B769,base_de_dados!$G:$G,I$61,base_de_dados!$H:$H,$L$1,base_de_dados!$C:$C,$A769,base_de_dados!$M:$M,"&lt;=2010",base_de_dados!$O:$O,"&gt;=40543")</f>
        <v>0</v>
      </c>
      <c r="J769" s="5">
        <f>SUMIFS(base_de_dados!$T:$T,base_de_dados!$B:$B,$B769,base_de_dados!$G:$G,J$61,base_de_dados!$H:$H,$L$1,base_de_dados!$C:$C,$A769,base_de_dados!$M:$M,"&lt;=2010",base_de_dados!$O:$O,"&gt;=40543")</f>
        <v>0</v>
      </c>
      <c r="K769" s="32">
        <f t="shared" si="16"/>
        <v>2.3862441400304413E-2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SUMIFS(base_de_dados!$T:$T,base_de_dados!$B:$B,$B770,base_de_dados!$G:$G,C$61,base_de_dados!$H:$H,$L$1,base_de_dados!$C:$C,$A770,base_de_dados!$M:$M,"&lt;=2010",base_de_dados!$O:$O,"&gt;=40543")</f>
        <v>0</v>
      </c>
      <c r="D770" s="5">
        <f>SUMIFS(base_de_dados!$T:$T,base_de_dados!$B:$B,$B770,base_de_dados!$G:$G,D$61,base_de_dados!$H:$H,$L$1,base_de_dados!$C:$C,$A770,base_de_dados!$M:$M,"&lt;=2010",base_de_dados!$O:$O,"&gt;=40543")</f>
        <v>0</v>
      </c>
      <c r="E770" s="5">
        <f>SUMIFS(base_de_dados!$T:$T,base_de_dados!$B:$B,$B770,base_de_dados!$G:$G,E$61,base_de_dados!$H:$H,$L$1,base_de_dados!$C:$C,$A770,base_de_dados!$M:$M,"&lt;=2010",base_de_dados!$O:$O,"&gt;=40543")</f>
        <v>0</v>
      </c>
      <c r="F770" s="5">
        <f>SUMIFS(base_de_dados!$T:$T,base_de_dados!$B:$B,$B770,base_de_dados!$G:$G,F$61,base_de_dados!$H:$H,$L$1,base_de_dados!$C:$C,$A770,base_de_dados!$M:$M,"&lt;=2010",base_de_dados!$O:$O,"&gt;=40543")</f>
        <v>0</v>
      </c>
      <c r="G770" s="5">
        <f>SUMIFS(base_de_dados!$T:$T,base_de_dados!$B:$B,$B770,base_de_dados!$G:$G,G$61,base_de_dados!$H:$H,$L$1,base_de_dados!$C:$C,$A770,base_de_dados!$M:$M,"&lt;=2010",base_de_dados!$O:$O,"&gt;=40543")</f>
        <v>0</v>
      </c>
      <c r="H770" s="5">
        <f>SUMIFS(base_de_dados!$T:$T,base_de_dados!$B:$B,$B770,base_de_dados!$G:$G,H$61,base_de_dados!$H:$H,$L$1,base_de_dados!$C:$C,$A770,base_de_dados!$M:$M,"&lt;=2010",base_de_dados!$O:$O,"&gt;=40543")</f>
        <v>0</v>
      </c>
      <c r="I770" s="5">
        <f>SUMIFS(base_de_dados!$T:$T,base_de_dados!$B:$B,$B770,base_de_dados!$G:$G,I$61,base_de_dados!$H:$H,$L$1,base_de_dados!$C:$C,$A770,base_de_dados!$M:$M,"&lt;=2010",base_de_dados!$O:$O,"&gt;=40543")</f>
        <v>0</v>
      </c>
      <c r="J770" s="5">
        <f>SUMIFS(base_de_dados!$T:$T,base_de_dados!$B:$B,$B770,base_de_dados!$G:$G,J$61,base_de_dados!$H:$H,$L$1,base_de_dados!$C:$C,$A770,base_de_dados!$M:$M,"&lt;=2010",base_de_dados!$O:$O,"&gt;=40543")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SUMIFS(base_de_dados!$T:$T,base_de_dados!$B:$B,$B771,base_de_dados!$G:$G,C$61,base_de_dados!$H:$H,$L$1,base_de_dados!$C:$C,$A771,base_de_dados!$M:$M,"&lt;=2010",base_de_dados!$O:$O,"&gt;=40543")</f>
        <v>0</v>
      </c>
      <c r="D771" s="5">
        <f>SUMIFS(base_de_dados!$T:$T,base_de_dados!$B:$B,$B771,base_de_dados!$G:$G,D$61,base_de_dados!$H:$H,$L$1,base_de_dados!$C:$C,$A771,base_de_dados!$M:$M,"&lt;=2010",base_de_dados!$O:$O,"&gt;=40543")</f>
        <v>0</v>
      </c>
      <c r="E771" s="5">
        <f>SUMIFS(base_de_dados!$T:$T,base_de_dados!$B:$B,$B771,base_de_dados!$G:$G,E$61,base_de_dados!$H:$H,$L$1,base_de_dados!$C:$C,$A771,base_de_dados!$M:$M,"&lt;=2010",base_de_dados!$O:$O,"&gt;=40543")</f>
        <v>0</v>
      </c>
      <c r="F771" s="5">
        <f>SUMIFS(base_de_dados!$T:$T,base_de_dados!$B:$B,$B771,base_de_dados!$G:$G,F$61,base_de_dados!$H:$H,$L$1,base_de_dados!$C:$C,$A771,base_de_dados!$M:$M,"&lt;=2010",base_de_dados!$O:$O,"&gt;=40543")</f>
        <v>0</v>
      </c>
      <c r="G771" s="5">
        <f>SUMIFS(base_de_dados!$T:$T,base_de_dados!$B:$B,$B771,base_de_dados!$G:$G,G$61,base_de_dados!$H:$H,$L$1,base_de_dados!$C:$C,$A771,base_de_dados!$M:$M,"&lt;=2010",base_de_dados!$O:$O,"&gt;=40543")</f>
        <v>0</v>
      </c>
      <c r="H771" s="5">
        <f>SUMIFS(base_de_dados!$T:$T,base_de_dados!$B:$B,$B771,base_de_dados!$G:$G,H$61,base_de_dados!$H:$H,$L$1,base_de_dados!$C:$C,$A771,base_de_dados!$M:$M,"&lt;=2010",base_de_dados!$O:$O,"&gt;=40543")</f>
        <v>0</v>
      </c>
      <c r="I771" s="5">
        <f>SUMIFS(base_de_dados!$T:$T,base_de_dados!$B:$B,$B771,base_de_dados!$G:$G,I$61,base_de_dados!$H:$H,$L$1,base_de_dados!$C:$C,$A771,base_de_dados!$M:$M,"&lt;=2010",base_de_dados!$O:$O,"&gt;=40543")</f>
        <v>0</v>
      </c>
      <c r="J771" s="5">
        <f>SUMIFS(base_de_dados!$T:$T,base_de_dados!$B:$B,$B771,base_de_dados!$G:$G,J$61,base_de_dados!$H:$H,$L$1,base_de_dados!$C:$C,$A771,base_de_dados!$M:$M,"&lt;=2010",base_de_dados!$O:$O,"&gt;=40543")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SUMIFS(base_de_dados!$T:$T,base_de_dados!$B:$B,$B772,base_de_dados!$G:$G,C$61,base_de_dados!$H:$H,$L$1,base_de_dados!$C:$C,$A772,base_de_dados!$M:$M,"&lt;=2010",base_de_dados!$O:$O,"&gt;=40543")</f>
        <v>0</v>
      </c>
      <c r="D772" s="5">
        <f>SUMIFS(base_de_dados!$T:$T,base_de_dados!$B:$B,$B772,base_de_dados!$G:$G,D$61,base_de_dados!$H:$H,$L$1,base_de_dados!$C:$C,$A772,base_de_dados!$M:$M,"&lt;=2010",base_de_dados!$O:$O,"&gt;=40543")</f>
        <v>0</v>
      </c>
      <c r="E772" s="5">
        <f>SUMIFS(base_de_dados!$T:$T,base_de_dados!$B:$B,$B772,base_de_dados!$G:$G,E$61,base_de_dados!$H:$H,$L$1,base_de_dados!$C:$C,$A772,base_de_dados!$M:$M,"&lt;=2010",base_de_dados!$O:$O,"&gt;=40543")</f>
        <v>0</v>
      </c>
      <c r="F772" s="5">
        <f>SUMIFS(base_de_dados!$T:$T,base_de_dados!$B:$B,$B772,base_de_dados!$G:$G,F$61,base_de_dados!$H:$H,$L$1,base_de_dados!$C:$C,$A772,base_de_dados!$M:$M,"&lt;=2010",base_de_dados!$O:$O,"&gt;=40543")</f>
        <v>0</v>
      </c>
      <c r="G772" s="5">
        <f>SUMIFS(base_de_dados!$T:$T,base_de_dados!$B:$B,$B772,base_de_dados!$G:$G,G$61,base_de_dados!$H:$H,$L$1,base_de_dados!$C:$C,$A772,base_de_dados!$M:$M,"&lt;=2010",base_de_dados!$O:$O,"&gt;=40543")</f>
        <v>0</v>
      </c>
      <c r="H772" s="5">
        <f>SUMIFS(base_de_dados!$T:$T,base_de_dados!$B:$B,$B772,base_de_dados!$G:$G,H$61,base_de_dados!$H:$H,$L$1,base_de_dados!$C:$C,$A772,base_de_dados!$M:$M,"&lt;=2010",base_de_dados!$O:$O,"&gt;=40543")</f>
        <v>0</v>
      </c>
      <c r="I772" s="5">
        <f>SUMIFS(base_de_dados!$T:$T,base_de_dados!$B:$B,$B772,base_de_dados!$G:$G,I$61,base_de_dados!$H:$H,$L$1,base_de_dados!$C:$C,$A772,base_de_dados!$M:$M,"&lt;=2010",base_de_dados!$O:$O,"&gt;=40543")</f>
        <v>0</v>
      </c>
      <c r="J772" s="5">
        <f>SUMIFS(base_de_dados!$T:$T,base_de_dados!$B:$B,$B772,base_de_dados!$G:$G,J$61,base_de_dados!$H:$H,$L$1,base_de_dados!$C:$C,$A772,base_de_dados!$M:$M,"&lt;=2010",base_de_dados!$O:$O,"&gt;=40543")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SUMIFS(base_de_dados!$T:$T,base_de_dados!$B:$B,$B773,base_de_dados!$G:$G,C$61,base_de_dados!$H:$H,$L$1,base_de_dados!$C:$C,$A773,base_de_dados!$M:$M,"&lt;=2010",base_de_dados!$O:$O,"&gt;=40543")</f>
        <v>0</v>
      </c>
      <c r="D773" s="5">
        <f>SUMIFS(base_de_dados!$T:$T,base_de_dados!$B:$B,$B773,base_de_dados!$G:$G,D$61,base_de_dados!$H:$H,$L$1,base_de_dados!$C:$C,$A773,base_de_dados!$M:$M,"&lt;=2010",base_de_dados!$O:$O,"&gt;=40543")</f>
        <v>0</v>
      </c>
      <c r="E773" s="5">
        <f>SUMIFS(base_de_dados!$T:$T,base_de_dados!$B:$B,$B773,base_de_dados!$G:$G,E$61,base_de_dados!$H:$H,$L$1,base_de_dados!$C:$C,$A773,base_de_dados!$M:$M,"&lt;=2010",base_de_dados!$O:$O,"&gt;=40543")</f>
        <v>0</v>
      </c>
      <c r="F773" s="5">
        <f>SUMIFS(base_de_dados!$T:$T,base_de_dados!$B:$B,$B773,base_de_dados!$G:$G,F$61,base_de_dados!$H:$H,$L$1,base_de_dados!$C:$C,$A773,base_de_dados!$M:$M,"&lt;=2010",base_de_dados!$O:$O,"&gt;=40543")</f>
        <v>0</v>
      </c>
      <c r="G773" s="5">
        <f>SUMIFS(base_de_dados!$T:$T,base_de_dados!$B:$B,$B773,base_de_dados!$G:$G,G$61,base_de_dados!$H:$H,$L$1,base_de_dados!$C:$C,$A773,base_de_dados!$M:$M,"&lt;=2010",base_de_dados!$O:$O,"&gt;=40543")</f>
        <v>0</v>
      </c>
      <c r="H773" s="5">
        <f>SUMIFS(base_de_dados!$T:$T,base_de_dados!$B:$B,$B773,base_de_dados!$G:$G,H$61,base_de_dados!$H:$H,$L$1,base_de_dados!$C:$C,$A773,base_de_dados!$M:$M,"&lt;=2010",base_de_dados!$O:$O,"&gt;=40543")</f>
        <v>0</v>
      </c>
      <c r="I773" s="5">
        <f>SUMIFS(base_de_dados!$T:$T,base_de_dados!$B:$B,$B773,base_de_dados!$G:$G,I$61,base_de_dados!$H:$H,$L$1,base_de_dados!$C:$C,$A773,base_de_dados!$M:$M,"&lt;=2010",base_de_dados!$O:$O,"&gt;=40543")</f>
        <v>0</v>
      </c>
      <c r="J773" s="5">
        <f>SUMIFS(base_de_dados!$T:$T,base_de_dados!$B:$B,$B773,base_de_dados!$G:$G,J$61,base_de_dados!$H:$H,$L$1,base_de_dados!$C:$C,$A773,base_de_dados!$M:$M,"&lt;=2010",base_de_dados!$O:$O,"&gt;=40543")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SUMIFS(base_de_dados!$T:$T,base_de_dados!$B:$B,$B774,base_de_dados!$G:$G,C$61,base_de_dados!$H:$H,$L$1,base_de_dados!$C:$C,$A774,base_de_dados!$M:$M,"&lt;=2010",base_de_dados!$O:$O,"&gt;=40543")</f>
        <v>0</v>
      </c>
      <c r="D774" s="5">
        <f>SUMIFS(base_de_dados!$T:$T,base_de_dados!$B:$B,$B774,base_de_dados!$G:$G,D$61,base_de_dados!$H:$H,$L$1,base_de_dados!$C:$C,$A774,base_de_dados!$M:$M,"&lt;=2010",base_de_dados!$O:$O,"&gt;=40543")</f>
        <v>0</v>
      </c>
      <c r="E774" s="5">
        <f>SUMIFS(base_de_dados!$T:$T,base_de_dados!$B:$B,$B774,base_de_dados!$G:$G,E$61,base_de_dados!$H:$H,$L$1,base_de_dados!$C:$C,$A774,base_de_dados!$M:$M,"&lt;=2010",base_de_dados!$O:$O,"&gt;=40543")</f>
        <v>0</v>
      </c>
      <c r="F774" s="5">
        <f>SUMIFS(base_de_dados!$T:$T,base_de_dados!$B:$B,$B774,base_de_dados!$G:$G,F$61,base_de_dados!$H:$H,$L$1,base_de_dados!$C:$C,$A774,base_de_dados!$M:$M,"&lt;=2010",base_de_dados!$O:$O,"&gt;=40543")</f>
        <v>0</v>
      </c>
      <c r="G774" s="5">
        <f>SUMIFS(base_de_dados!$T:$T,base_de_dados!$B:$B,$B774,base_de_dados!$G:$G,G$61,base_de_dados!$H:$H,$L$1,base_de_dados!$C:$C,$A774,base_de_dados!$M:$M,"&lt;=2010",base_de_dados!$O:$O,"&gt;=40543")</f>
        <v>0</v>
      </c>
      <c r="H774" s="5">
        <f>SUMIFS(base_de_dados!$T:$T,base_de_dados!$B:$B,$B774,base_de_dados!$G:$G,H$61,base_de_dados!$H:$H,$L$1,base_de_dados!$C:$C,$A774,base_de_dados!$M:$M,"&lt;=2010",base_de_dados!$O:$O,"&gt;=40543")</f>
        <v>0</v>
      </c>
      <c r="I774" s="5">
        <f>SUMIFS(base_de_dados!$T:$T,base_de_dados!$B:$B,$B774,base_de_dados!$G:$G,I$61,base_de_dados!$H:$H,$L$1,base_de_dados!$C:$C,$A774,base_de_dados!$M:$M,"&lt;=2010",base_de_dados!$O:$O,"&gt;=40543")</f>
        <v>0</v>
      </c>
      <c r="J774" s="5">
        <f>SUMIFS(base_de_dados!$T:$T,base_de_dados!$B:$B,$B774,base_de_dados!$G:$G,J$61,base_de_dados!$H:$H,$L$1,base_de_dados!$C:$C,$A774,base_de_dados!$M:$M,"&lt;=2010",base_de_dados!$O:$O,"&gt;=40543")</f>
        <v>0</v>
      </c>
      <c r="K774" s="32">
        <f t="shared" si="17"/>
        <v>0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SUMIFS(base_de_dados!$T:$T,base_de_dados!$B:$B,$B775,base_de_dados!$G:$G,C$61,base_de_dados!$H:$H,$L$1,base_de_dados!$C:$C,$A775,base_de_dados!$M:$M,"&lt;=2010",base_de_dados!$O:$O,"&gt;=40543")</f>
        <v>0</v>
      </c>
      <c r="D775" s="5">
        <f>SUMIFS(base_de_dados!$T:$T,base_de_dados!$B:$B,$B775,base_de_dados!$G:$G,D$61,base_de_dados!$H:$H,$L$1,base_de_dados!$C:$C,$A775,base_de_dados!$M:$M,"&lt;=2010",base_de_dados!$O:$O,"&gt;=40543")</f>
        <v>0</v>
      </c>
      <c r="E775" s="5">
        <f>SUMIFS(base_de_dados!$T:$T,base_de_dados!$B:$B,$B775,base_de_dados!$G:$G,E$61,base_de_dados!$H:$H,$L$1,base_de_dados!$C:$C,$A775,base_de_dados!$M:$M,"&lt;=2010",base_de_dados!$O:$O,"&gt;=40543")</f>
        <v>0</v>
      </c>
      <c r="F775" s="5">
        <f>SUMIFS(base_de_dados!$T:$T,base_de_dados!$B:$B,$B775,base_de_dados!$G:$G,F$61,base_de_dados!$H:$H,$L$1,base_de_dados!$C:$C,$A775,base_de_dados!$M:$M,"&lt;=2010",base_de_dados!$O:$O,"&gt;=40543")</f>
        <v>0</v>
      </c>
      <c r="G775" s="5">
        <f>SUMIFS(base_de_dados!$T:$T,base_de_dados!$B:$B,$B775,base_de_dados!$G:$G,G$61,base_de_dados!$H:$H,$L$1,base_de_dados!$C:$C,$A775,base_de_dados!$M:$M,"&lt;=2010",base_de_dados!$O:$O,"&gt;=40543")</f>
        <v>0</v>
      </c>
      <c r="H775" s="5">
        <f>SUMIFS(base_de_dados!$T:$T,base_de_dados!$B:$B,$B775,base_de_dados!$G:$G,H$61,base_de_dados!$H:$H,$L$1,base_de_dados!$C:$C,$A775,base_de_dados!$M:$M,"&lt;=2010",base_de_dados!$O:$O,"&gt;=40543")</f>
        <v>0</v>
      </c>
      <c r="I775" s="5">
        <f>SUMIFS(base_de_dados!$T:$T,base_de_dados!$B:$B,$B775,base_de_dados!$G:$G,I$61,base_de_dados!$H:$H,$L$1,base_de_dados!$C:$C,$A775,base_de_dados!$M:$M,"&lt;=2010",base_de_dados!$O:$O,"&gt;=40543")</f>
        <v>0</v>
      </c>
      <c r="J775" s="5">
        <f>SUMIFS(base_de_dados!$T:$T,base_de_dados!$B:$B,$B775,base_de_dados!$G:$G,J$61,base_de_dados!$H:$H,$L$1,base_de_dados!$C:$C,$A775,base_de_dados!$M:$M,"&lt;=2010",base_de_dados!$O:$O,"&gt;=40543")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SUMIFS(base_de_dados!$T:$T,base_de_dados!$B:$B,$B776,base_de_dados!$G:$G,C$61,base_de_dados!$H:$H,$L$1,base_de_dados!$C:$C,$A776,base_de_dados!$M:$M,"&lt;=2010",base_de_dados!$O:$O,"&gt;=40543")</f>
        <v>0</v>
      </c>
      <c r="D776" s="5">
        <f>SUMIFS(base_de_dados!$T:$T,base_de_dados!$B:$B,$B776,base_de_dados!$G:$G,D$61,base_de_dados!$H:$H,$L$1,base_de_dados!$C:$C,$A776,base_de_dados!$M:$M,"&lt;=2010",base_de_dados!$O:$O,"&gt;=40543")</f>
        <v>0</v>
      </c>
      <c r="E776" s="5">
        <f>SUMIFS(base_de_dados!$T:$T,base_de_dados!$B:$B,$B776,base_de_dados!$G:$G,E$61,base_de_dados!$H:$H,$L$1,base_de_dados!$C:$C,$A776,base_de_dados!$M:$M,"&lt;=2010",base_de_dados!$O:$O,"&gt;=40543")</f>
        <v>0</v>
      </c>
      <c r="F776" s="5">
        <f>SUMIFS(base_de_dados!$T:$T,base_de_dados!$B:$B,$B776,base_de_dados!$G:$G,F$61,base_de_dados!$H:$H,$L$1,base_de_dados!$C:$C,$A776,base_de_dados!$M:$M,"&lt;=2010",base_de_dados!$O:$O,"&gt;=40543")</f>
        <v>0</v>
      </c>
      <c r="G776" s="5">
        <f>SUMIFS(base_de_dados!$T:$T,base_de_dados!$B:$B,$B776,base_de_dados!$G:$G,G$61,base_de_dados!$H:$H,$L$1,base_de_dados!$C:$C,$A776,base_de_dados!$M:$M,"&lt;=2010",base_de_dados!$O:$O,"&gt;=40543")</f>
        <v>0</v>
      </c>
      <c r="H776" s="5">
        <f>SUMIFS(base_de_dados!$T:$T,base_de_dados!$B:$B,$B776,base_de_dados!$G:$G,H$61,base_de_dados!$H:$H,$L$1,base_de_dados!$C:$C,$A776,base_de_dados!$M:$M,"&lt;=2010",base_de_dados!$O:$O,"&gt;=40543")</f>
        <v>0</v>
      </c>
      <c r="I776" s="5">
        <f>SUMIFS(base_de_dados!$T:$T,base_de_dados!$B:$B,$B776,base_de_dados!$G:$G,I$61,base_de_dados!$H:$H,$L$1,base_de_dados!$C:$C,$A776,base_de_dados!$M:$M,"&lt;=2010",base_de_dados!$O:$O,"&gt;=40543")</f>
        <v>0</v>
      </c>
      <c r="J776" s="5">
        <f>SUMIFS(base_de_dados!$T:$T,base_de_dados!$B:$B,$B776,base_de_dados!$G:$G,J$61,base_de_dados!$H:$H,$L$1,base_de_dados!$C:$C,$A776,base_de_dados!$M:$M,"&lt;=2010",base_de_dados!$O:$O,"&gt;=40543")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SUMIFS(base_de_dados!$T:$T,base_de_dados!$B:$B,$B777,base_de_dados!$G:$G,C$61,base_de_dados!$H:$H,$L$1,base_de_dados!$C:$C,$A777,base_de_dados!$M:$M,"&lt;=2010",base_de_dados!$O:$O,"&gt;=40543")</f>
        <v>0</v>
      </c>
      <c r="D777" s="5">
        <f>SUMIFS(base_de_dados!$T:$T,base_de_dados!$B:$B,$B777,base_de_dados!$G:$G,D$61,base_de_dados!$H:$H,$L$1,base_de_dados!$C:$C,$A777,base_de_dados!$M:$M,"&lt;=2010",base_de_dados!$O:$O,"&gt;=40543")</f>
        <v>0</v>
      </c>
      <c r="E777" s="5">
        <f>SUMIFS(base_de_dados!$T:$T,base_de_dados!$B:$B,$B777,base_de_dados!$G:$G,E$61,base_de_dados!$H:$H,$L$1,base_de_dados!$C:$C,$A777,base_de_dados!$M:$M,"&lt;=2010",base_de_dados!$O:$O,"&gt;=40543")</f>
        <v>0</v>
      </c>
      <c r="F777" s="5">
        <f>SUMIFS(base_de_dados!$T:$T,base_de_dados!$B:$B,$B777,base_de_dados!$G:$G,F$61,base_de_dados!$H:$H,$L$1,base_de_dados!$C:$C,$A777,base_de_dados!$M:$M,"&lt;=2010",base_de_dados!$O:$O,"&gt;=40543")</f>
        <v>0</v>
      </c>
      <c r="G777" s="5">
        <f>SUMIFS(base_de_dados!$T:$T,base_de_dados!$B:$B,$B777,base_de_dados!$G:$G,G$61,base_de_dados!$H:$H,$L$1,base_de_dados!$C:$C,$A777,base_de_dados!$M:$M,"&lt;=2010",base_de_dados!$O:$O,"&gt;=40543")</f>
        <v>0</v>
      </c>
      <c r="H777" s="5">
        <f>SUMIFS(base_de_dados!$T:$T,base_de_dados!$B:$B,$B777,base_de_dados!$G:$G,H$61,base_de_dados!$H:$H,$L$1,base_de_dados!$C:$C,$A777,base_de_dados!$M:$M,"&lt;=2010",base_de_dados!$O:$O,"&gt;=40543")</f>
        <v>0</v>
      </c>
      <c r="I777" s="5">
        <f>SUMIFS(base_de_dados!$T:$T,base_de_dados!$B:$B,$B777,base_de_dados!$G:$G,I$61,base_de_dados!$H:$H,$L$1,base_de_dados!$C:$C,$A777,base_de_dados!$M:$M,"&lt;=2010",base_de_dados!$O:$O,"&gt;=40543")</f>
        <v>0</v>
      </c>
      <c r="J777" s="5">
        <f>SUMIFS(base_de_dados!$T:$T,base_de_dados!$B:$B,$B777,base_de_dados!$G:$G,J$61,base_de_dados!$H:$H,$L$1,base_de_dados!$C:$C,$A777,base_de_dados!$M:$M,"&lt;=2010",base_de_dados!$O:$O,"&gt;=40543")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SUMIFS(base_de_dados!$T:$T,base_de_dados!$B:$B,$B778,base_de_dados!$G:$G,C$61,base_de_dados!$H:$H,$L$1,base_de_dados!$C:$C,$A778,base_de_dados!$M:$M,"&lt;=2010",base_de_dados!$O:$O,"&gt;=40543")</f>
        <v>0</v>
      </c>
      <c r="D778" s="5">
        <f>SUMIFS(base_de_dados!$T:$T,base_de_dados!$B:$B,$B778,base_de_dados!$G:$G,D$61,base_de_dados!$H:$H,$L$1,base_de_dados!$C:$C,$A778,base_de_dados!$M:$M,"&lt;=2010",base_de_dados!$O:$O,"&gt;=40543")</f>
        <v>0</v>
      </c>
      <c r="E778" s="5">
        <f>SUMIFS(base_de_dados!$T:$T,base_de_dados!$B:$B,$B778,base_de_dados!$G:$G,E$61,base_de_dados!$H:$H,$L$1,base_de_dados!$C:$C,$A778,base_de_dados!$M:$M,"&lt;=2010",base_de_dados!$O:$O,"&gt;=40543")</f>
        <v>0</v>
      </c>
      <c r="F778" s="5">
        <f>SUMIFS(base_de_dados!$T:$T,base_de_dados!$B:$B,$B778,base_de_dados!$G:$G,F$61,base_de_dados!$H:$H,$L$1,base_de_dados!$C:$C,$A778,base_de_dados!$M:$M,"&lt;=2010",base_de_dados!$O:$O,"&gt;=40543")</f>
        <v>0</v>
      </c>
      <c r="G778" s="5">
        <f>SUMIFS(base_de_dados!$T:$T,base_de_dados!$B:$B,$B778,base_de_dados!$G:$G,G$61,base_de_dados!$H:$H,$L$1,base_de_dados!$C:$C,$A778,base_de_dados!$M:$M,"&lt;=2010",base_de_dados!$O:$O,"&gt;=40543")</f>
        <v>0</v>
      </c>
      <c r="H778" s="5">
        <f>SUMIFS(base_de_dados!$T:$T,base_de_dados!$B:$B,$B778,base_de_dados!$G:$G,H$61,base_de_dados!$H:$H,$L$1,base_de_dados!$C:$C,$A778,base_de_dados!$M:$M,"&lt;=2010",base_de_dados!$O:$O,"&gt;=40543")</f>
        <v>0</v>
      </c>
      <c r="I778" s="5">
        <f>SUMIFS(base_de_dados!$T:$T,base_de_dados!$B:$B,$B778,base_de_dados!$G:$G,I$61,base_de_dados!$H:$H,$L$1,base_de_dados!$C:$C,$A778,base_de_dados!$M:$M,"&lt;=2010",base_de_dados!$O:$O,"&gt;=40543")</f>
        <v>0</v>
      </c>
      <c r="J778" s="5">
        <f>SUMIFS(base_de_dados!$T:$T,base_de_dados!$B:$B,$B778,base_de_dados!$G:$G,J$61,base_de_dados!$H:$H,$L$1,base_de_dados!$C:$C,$A778,base_de_dados!$M:$M,"&lt;=2010",base_de_dados!$O:$O,"&gt;=40543")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SUMIFS(base_de_dados!$T:$T,base_de_dados!$B:$B,$B779,base_de_dados!$G:$G,C$61,base_de_dados!$H:$H,$L$1,base_de_dados!$C:$C,$A779,base_de_dados!$M:$M,"&lt;=2010",base_de_dados!$O:$O,"&gt;=40543")</f>
        <v>0</v>
      </c>
      <c r="D779" s="5">
        <f>SUMIFS(base_de_dados!$T:$T,base_de_dados!$B:$B,$B779,base_de_dados!$G:$G,D$61,base_de_dados!$H:$H,$L$1,base_de_dados!$C:$C,$A779,base_de_dados!$M:$M,"&lt;=2010",base_de_dados!$O:$O,"&gt;=40543")</f>
        <v>0</v>
      </c>
      <c r="E779" s="5">
        <f>SUMIFS(base_de_dados!$T:$T,base_de_dados!$B:$B,$B779,base_de_dados!$G:$G,E$61,base_de_dados!$H:$H,$L$1,base_de_dados!$C:$C,$A779,base_de_dados!$M:$M,"&lt;=2010",base_de_dados!$O:$O,"&gt;=40543")</f>
        <v>0</v>
      </c>
      <c r="F779" s="5">
        <f>SUMIFS(base_de_dados!$T:$T,base_de_dados!$B:$B,$B779,base_de_dados!$G:$G,F$61,base_de_dados!$H:$H,$L$1,base_de_dados!$C:$C,$A779,base_de_dados!$M:$M,"&lt;=2010",base_de_dados!$O:$O,"&gt;=40543")</f>
        <v>0</v>
      </c>
      <c r="G779" s="5">
        <f>SUMIFS(base_de_dados!$T:$T,base_de_dados!$B:$B,$B779,base_de_dados!$G:$G,G$61,base_de_dados!$H:$H,$L$1,base_de_dados!$C:$C,$A779,base_de_dados!$M:$M,"&lt;=2010",base_de_dados!$O:$O,"&gt;=40543")</f>
        <v>0</v>
      </c>
      <c r="H779" s="5">
        <f>SUMIFS(base_de_dados!$T:$T,base_de_dados!$B:$B,$B779,base_de_dados!$G:$G,H$61,base_de_dados!$H:$H,$L$1,base_de_dados!$C:$C,$A779,base_de_dados!$M:$M,"&lt;=2010",base_de_dados!$O:$O,"&gt;=40543")</f>
        <v>0</v>
      </c>
      <c r="I779" s="5">
        <f>SUMIFS(base_de_dados!$T:$T,base_de_dados!$B:$B,$B779,base_de_dados!$G:$G,I$61,base_de_dados!$H:$H,$L$1,base_de_dados!$C:$C,$A779,base_de_dados!$M:$M,"&lt;=2010",base_de_dados!$O:$O,"&gt;=40543")</f>
        <v>0</v>
      </c>
      <c r="J779" s="5">
        <f>SUMIFS(base_de_dados!$T:$T,base_de_dados!$B:$B,$B779,base_de_dados!$G:$G,J$61,base_de_dados!$H:$H,$L$1,base_de_dados!$C:$C,$A779,base_de_dados!$M:$M,"&lt;=2010",base_de_dados!$O:$O,"&gt;=40543")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SUMIFS(base_de_dados!$T:$T,base_de_dados!$B:$B,$B780,base_de_dados!$G:$G,C$61,base_de_dados!$H:$H,$L$1,base_de_dados!$C:$C,$A780,base_de_dados!$M:$M,"&lt;=2010",base_de_dados!$O:$O,"&gt;=40543")</f>
        <v>0</v>
      </c>
      <c r="D780" s="5">
        <f>SUMIFS(base_de_dados!$T:$T,base_de_dados!$B:$B,$B780,base_de_dados!$G:$G,D$61,base_de_dados!$H:$H,$L$1,base_de_dados!$C:$C,$A780,base_de_dados!$M:$M,"&lt;=2010",base_de_dados!$O:$O,"&gt;=40543")</f>
        <v>0</v>
      </c>
      <c r="E780" s="5">
        <f>SUMIFS(base_de_dados!$T:$T,base_de_dados!$B:$B,$B780,base_de_dados!$G:$G,E$61,base_de_dados!$H:$H,$L$1,base_de_dados!$C:$C,$A780,base_de_dados!$M:$M,"&lt;=2010",base_de_dados!$O:$O,"&gt;=40543")</f>
        <v>0</v>
      </c>
      <c r="F780" s="5">
        <f>SUMIFS(base_de_dados!$T:$T,base_de_dados!$B:$B,$B780,base_de_dados!$G:$G,F$61,base_de_dados!$H:$H,$L$1,base_de_dados!$C:$C,$A780,base_de_dados!$M:$M,"&lt;=2010",base_de_dados!$O:$O,"&gt;=40543")</f>
        <v>0</v>
      </c>
      <c r="G780" s="5">
        <f>SUMIFS(base_de_dados!$T:$T,base_de_dados!$B:$B,$B780,base_de_dados!$G:$G,G$61,base_de_dados!$H:$H,$L$1,base_de_dados!$C:$C,$A780,base_de_dados!$M:$M,"&lt;=2010",base_de_dados!$O:$O,"&gt;=40543")</f>
        <v>0</v>
      </c>
      <c r="H780" s="5">
        <f>SUMIFS(base_de_dados!$T:$T,base_de_dados!$B:$B,$B780,base_de_dados!$G:$G,H$61,base_de_dados!$H:$H,$L$1,base_de_dados!$C:$C,$A780,base_de_dados!$M:$M,"&lt;=2010",base_de_dados!$O:$O,"&gt;=40543")</f>
        <v>0</v>
      </c>
      <c r="I780" s="5">
        <f>SUMIFS(base_de_dados!$T:$T,base_de_dados!$B:$B,$B780,base_de_dados!$G:$G,I$61,base_de_dados!$H:$H,$L$1,base_de_dados!$C:$C,$A780,base_de_dados!$M:$M,"&lt;=2010",base_de_dados!$O:$O,"&gt;=40543")</f>
        <v>0</v>
      </c>
      <c r="J780" s="5">
        <f>SUMIFS(base_de_dados!$T:$T,base_de_dados!$B:$B,$B780,base_de_dados!$G:$G,J$61,base_de_dados!$H:$H,$L$1,base_de_dados!$C:$C,$A780,base_de_dados!$M:$M,"&lt;=2010",base_de_dados!$O:$O,"&gt;=40543")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SUMIFS(base_de_dados!$T:$T,base_de_dados!$B:$B,$B781,base_de_dados!$G:$G,C$61,base_de_dados!$H:$H,$L$1,base_de_dados!$C:$C,$A781,base_de_dados!$M:$M,"&lt;=2010",base_de_dados!$O:$O,"&gt;=40543")</f>
        <v>0</v>
      </c>
      <c r="D781" s="5">
        <f>SUMIFS(base_de_dados!$T:$T,base_de_dados!$B:$B,$B781,base_de_dados!$G:$G,D$61,base_de_dados!$H:$H,$L$1,base_de_dados!$C:$C,$A781,base_de_dados!$M:$M,"&lt;=2010",base_de_dados!$O:$O,"&gt;=40543")</f>
        <v>0</v>
      </c>
      <c r="E781" s="5">
        <f>SUMIFS(base_de_dados!$T:$T,base_de_dados!$B:$B,$B781,base_de_dados!$G:$G,E$61,base_de_dados!$H:$H,$L$1,base_de_dados!$C:$C,$A781,base_de_dados!$M:$M,"&lt;=2010",base_de_dados!$O:$O,"&gt;=40543")</f>
        <v>0</v>
      </c>
      <c r="F781" s="5">
        <f>SUMIFS(base_de_dados!$T:$T,base_de_dados!$B:$B,$B781,base_de_dados!$G:$G,F$61,base_de_dados!$H:$H,$L$1,base_de_dados!$C:$C,$A781,base_de_dados!$M:$M,"&lt;=2010",base_de_dados!$O:$O,"&gt;=40543")</f>
        <v>0</v>
      </c>
      <c r="G781" s="5">
        <f>SUMIFS(base_de_dados!$T:$T,base_de_dados!$B:$B,$B781,base_de_dados!$G:$G,G$61,base_de_dados!$H:$H,$L$1,base_de_dados!$C:$C,$A781,base_de_dados!$M:$M,"&lt;=2010",base_de_dados!$O:$O,"&gt;=40543")</f>
        <v>0</v>
      </c>
      <c r="H781" s="5">
        <f>SUMIFS(base_de_dados!$T:$T,base_de_dados!$B:$B,$B781,base_de_dados!$G:$G,H$61,base_de_dados!$H:$H,$L$1,base_de_dados!$C:$C,$A781,base_de_dados!$M:$M,"&lt;=2010",base_de_dados!$O:$O,"&gt;=40543")</f>
        <v>0</v>
      </c>
      <c r="I781" s="5">
        <f>SUMIFS(base_de_dados!$T:$T,base_de_dados!$B:$B,$B781,base_de_dados!$G:$G,I$61,base_de_dados!$H:$H,$L$1,base_de_dados!$C:$C,$A781,base_de_dados!$M:$M,"&lt;=2010",base_de_dados!$O:$O,"&gt;=40543")</f>
        <v>0</v>
      </c>
      <c r="J781" s="5">
        <f>SUMIFS(base_de_dados!$T:$T,base_de_dados!$B:$B,$B781,base_de_dados!$G:$G,J$61,base_de_dados!$H:$H,$L$1,base_de_dados!$C:$C,$A781,base_de_dados!$M:$M,"&lt;=2010",base_de_dados!$O:$O,"&gt;=40543")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SUMIFS(base_de_dados!$T:$T,base_de_dados!$B:$B,$B782,base_de_dados!$G:$G,C$61,base_de_dados!$H:$H,$L$1,base_de_dados!$C:$C,$A782,base_de_dados!$M:$M,"&lt;=2010",base_de_dados!$O:$O,"&gt;=40543")</f>
        <v>0</v>
      </c>
      <c r="D782" s="5">
        <f>SUMIFS(base_de_dados!$T:$T,base_de_dados!$B:$B,$B782,base_de_dados!$G:$G,D$61,base_de_dados!$H:$H,$L$1,base_de_dados!$C:$C,$A782,base_de_dados!$M:$M,"&lt;=2010",base_de_dados!$O:$O,"&gt;=40543")</f>
        <v>0</v>
      </c>
      <c r="E782" s="5">
        <f>SUMIFS(base_de_dados!$T:$T,base_de_dados!$B:$B,$B782,base_de_dados!$G:$G,E$61,base_de_dados!$H:$H,$L$1,base_de_dados!$C:$C,$A782,base_de_dados!$M:$M,"&lt;=2010",base_de_dados!$O:$O,"&gt;=40543")</f>
        <v>0</v>
      </c>
      <c r="F782" s="5">
        <f>SUMIFS(base_de_dados!$T:$T,base_de_dados!$B:$B,$B782,base_de_dados!$G:$G,F$61,base_de_dados!$H:$H,$L$1,base_de_dados!$C:$C,$A782,base_de_dados!$M:$M,"&lt;=2010",base_de_dados!$O:$O,"&gt;=40543")</f>
        <v>0</v>
      </c>
      <c r="G782" s="5">
        <f>SUMIFS(base_de_dados!$T:$T,base_de_dados!$B:$B,$B782,base_de_dados!$G:$G,G$61,base_de_dados!$H:$H,$L$1,base_de_dados!$C:$C,$A782,base_de_dados!$M:$M,"&lt;=2010",base_de_dados!$O:$O,"&gt;=40543")</f>
        <v>0</v>
      </c>
      <c r="H782" s="5">
        <f>SUMIFS(base_de_dados!$T:$T,base_de_dados!$B:$B,$B782,base_de_dados!$G:$G,H$61,base_de_dados!$H:$H,$L$1,base_de_dados!$C:$C,$A782,base_de_dados!$M:$M,"&lt;=2010",base_de_dados!$O:$O,"&gt;=40543")</f>
        <v>0</v>
      </c>
      <c r="I782" s="5">
        <f>SUMIFS(base_de_dados!$T:$T,base_de_dados!$B:$B,$B782,base_de_dados!$G:$G,I$61,base_de_dados!$H:$H,$L$1,base_de_dados!$C:$C,$A782,base_de_dados!$M:$M,"&lt;=2010",base_de_dados!$O:$O,"&gt;=40543")</f>
        <v>0</v>
      </c>
      <c r="J782" s="5">
        <f>SUMIFS(base_de_dados!$T:$T,base_de_dados!$B:$B,$B782,base_de_dados!$G:$G,J$61,base_de_dados!$H:$H,$L$1,base_de_dados!$C:$C,$A782,base_de_dados!$M:$M,"&lt;=2010",base_de_dados!$O:$O,"&gt;=40543")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SUMIFS(base_de_dados!$T:$T,base_de_dados!$B:$B,$B783,base_de_dados!$G:$G,C$61,base_de_dados!$H:$H,$L$1,base_de_dados!$C:$C,$A783,base_de_dados!$M:$M,"&lt;=2010",base_de_dados!$O:$O,"&gt;=40543")</f>
        <v>0</v>
      </c>
      <c r="D783" s="5">
        <f>SUMIFS(base_de_dados!$T:$T,base_de_dados!$B:$B,$B783,base_de_dados!$G:$G,D$61,base_de_dados!$H:$H,$L$1,base_de_dados!$C:$C,$A783,base_de_dados!$M:$M,"&lt;=2010",base_de_dados!$O:$O,"&gt;=40543")</f>
        <v>0</v>
      </c>
      <c r="E783" s="5">
        <f>SUMIFS(base_de_dados!$T:$T,base_de_dados!$B:$B,$B783,base_de_dados!$G:$G,E$61,base_de_dados!$H:$H,$L$1,base_de_dados!$C:$C,$A783,base_de_dados!$M:$M,"&lt;=2010",base_de_dados!$O:$O,"&gt;=40543")</f>
        <v>0</v>
      </c>
      <c r="F783" s="5">
        <f>SUMIFS(base_de_dados!$T:$T,base_de_dados!$B:$B,$B783,base_de_dados!$G:$G,F$61,base_de_dados!$H:$H,$L$1,base_de_dados!$C:$C,$A783,base_de_dados!$M:$M,"&lt;=2010",base_de_dados!$O:$O,"&gt;=40543")</f>
        <v>0</v>
      </c>
      <c r="G783" s="5">
        <f>SUMIFS(base_de_dados!$T:$T,base_de_dados!$B:$B,$B783,base_de_dados!$G:$G,G$61,base_de_dados!$H:$H,$L$1,base_de_dados!$C:$C,$A783,base_de_dados!$M:$M,"&lt;=2010",base_de_dados!$O:$O,"&gt;=40543")</f>
        <v>0</v>
      </c>
      <c r="H783" s="5">
        <f>SUMIFS(base_de_dados!$T:$T,base_de_dados!$B:$B,$B783,base_de_dados!$G:$G,H$61,base_de_dados!$H:$H,$L$1,base_de_dados!$C:$C,$A783,base_de_dados!$M:$M,"&lt;=2010",base_de_dados!$O:$O,"&gt;=40543")</f>
        <v>0</v>
      </c>
      <c r="I783" s="5">
        <f>SUMIFS(base_de_dados!$T:$T,base_de_dados!$B:$B,$B783,base_de_dados!$G:$G,I$61,base_de_dados!$H:$H,$L$1,base_de_dados!$C:$C,$A783,base_de_dados!$M:$M,"&lt;=2010",base_de_dados!$O:$O,"&gt;=40543")</f>
        <v>0</v>
      </c>
      <c r="J783" s="5">
        <f>SUMIFS(base_de_dados!$T:$T,base_de_dados!$B:$B,$B783,base_de_dados!$G:$G,J$61,base_de_dados!$H:$H,$L$1,base_de_dados!$C:$C,$A783,base_de_dados!$M:$M,"&lt;=2010",base_de_dados!$O:$O,"&gt;=40543")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SUMIFS(base_de_dados!$T:$T,base_de_dados!$B:$B,$B784,base_de_dados!$G:$G,C$61,base_de_dados!$H:$H,$L$1,base_de_dados!$C:$C,$A784,base_de_dados!$M:$M,"&lt;=2010",base_de_dados!$O:$O,"&gt;=40543")</f>
        <v>0</v>
      </c>
      <c r="D784" s="5">
        <f>SUMIFS(base_de_dados!$T:$T,base_de_dados!$B:$B,$B784,base_de_dados!$G:$G,D$61,base_de_dados!$H:$H,$L$1,base_de_dados!$C:$C,$A784,base_de_dados!$M:$M,"&lt;=2010",base_de_dados!$O:$O,"&gt;=40543")</f>
        <v>0</v>
      </c>
      <c r="E784" s="5">
        <f>SUMIFS(base_de_dados!$T:$T,base_de_dados!$B:$B,$B784,base_de_dados!$G:$G,E$61,base_de_dados!$H:$H,$L$1,base_de_dados!$C:$C,$A784,base_de_dados!$M:$M,"&lt;=2010",base_de_dados!$O:$O,"&gt;=40543")</f>
        <v>0</v>
      </c>
      <c r="F784" s="5">
        <f>SUMIFS(base_de_dados!$T:$T,base_de_dados!$B:$B,$B784,base_de_dados!$G:$G,F$61,base_de_dados!$H:$H,$L$1,base_de_dados!$C:$C,$A784,base_de_dados!$M:$M,"&lt;=2010",base_de_dados!$O:$O,"&gt;=40543")</f>
        <v>0</v>
      </c>
      <c r="G784" s="5">
        <f>SUMIFS(base_de_dados!$T:$T,base_de_dados!$B:$B,$B784,base_de_dados!$G:$G,G$61,base_de_dados!$H:$H,$L$1,base_de_dados!$C:$C,$A784,base_de_dados!$M:$M,"&lt;=2010",base_de_dados!$O:$O,"&gt;=40543")</f>
        <v>0</v>
      </c>
      <c r="H784" s="5">
        <f>SUMIFS(base_de_dados!$T:$T,base_de_dados!$B:$B,$B784,base_de_dados!$G:$G,H$61,base_de_dados!$H:$H,$L$1,base_de_dados!$C:$C,$A784,base_de_dados!$M:$M,"&lt;=2010",base_de_dados!$O:$O,"&gt;=40543")</f>
        <v>0</v>
      </c>
      <c r="I784" s="5">
        <f>SUMIFS(base_de_dados!$T:$T,base_de_dados!$B:$B,$B784,base_de_dados!$G:$G,I$61,base_de_dados!$H:$H,$L$1,base_de_dados!$C:$C,$A784,base_de_dados!$M:$M,"&lt;=2010",base_de_dados!$O:$O,"&gt;=40543")</f>
        <v>0</v>
      </c>
      <c r="J784" s="5">
        <f>SUMIFS(base_de_dados!$T:$T,base_de_dados!$B:$B,$B784,base_de_dados!$G:$G,J$61,base_de_dados!$H:$H,$L$1,base_de_dados!$C:$C,$A784,base_de_dados!$M:$M,"&lt;=2010",base_de_dados!$O:$O,"&gt;=40543")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SUMIFS(base_de_dados!$T:$T,base_de_dados!$B:$B,$B785,base_de_dados!$G:$G,C$61,base_de_dados!$H:$H,$L$1,base_de_dados!$C:$C,$A785,base_de_dados!$M:$M,"&lt;=2010",base_de_dados!$O:$O,"&gt;=40543")</f>
        <v>0</v>
      </c>
      <c r="D785" s="5">
        <f>SUMIFS(base_de_dados!$T:$T,base_de_dados!$B:$B,$B785,base_de_dados!$G:$G,D$61,base_de_dados!$H:$H,$L$1,base_de_dados!$C:$C,$A785,base_de_dados!$M:$M,"&lt;=2010",base_de_dados!$O:$O,"&gt;=40543")</f>
        <v>0</v>
      </c>
      <c r="E785" s="5">
        <f>SUMIFS(base_de_dados!$T:$T,base_de_dados!$B:$B,$B785,base_de_dados!$G:$G,E$61,base_de_dados!$H:$H,$L$1,base_de_dados!$C:$C,$A785,base_de_dados!$M:$M,"&lt;=2010",base_de_dados!$O:$O,"&gt;=40543")</f>
        <v>0</v>
      </c>
      <c r="F785" s="5">
        <f>SUMIFS(base_de_dados!$T:$T,base_de_dados!$B:$B,$B785,base_de_dados!$G:$G,F$61,base_de_dados!$H:$H,$L$1,base_de_dados!$C:$C,$A785,base_de_dados!$M:$M,"&lt;=2010",base_de_dados!$O:$O,"&gt;=40543")</f>
        <v>0</v>
      </c>
      <c r="G785" s="5">
        <f>SUMIFS(base_de_dados!$T:$T,base_de_dados!$B:$B,$B785,base_de_dados!$G:$G,G$61,base_de_dados!$H:$H,$L$1,base_de_dados!$C:$C,$A785,base_de_dados!$M:$M,"&lt;=2010",base_de_dados!$O:$O,"&gt;=40543")</f>
        <v>0</v>
      </c>
      <c r="H785" s="5">
        <f>SUMIFS(base_de_dados!$T:$T,base_de_dados!$B:$B,$B785,base_de_dados!$G:$G,H$61,base_de_dados!$H:$H,$L$1,base_de_dados!$C:$C,$A785,base_de_dados!$M:$M,"&lt;=2010",base_de_dados!$O:$O,"&gt;=40543")</f>
        <v>0</v>
      </c>
      <c r="I785" s="5">
        <f>SUMIFS(base_de_dados!$T:$T,base_de_dados!$B:$B,$B785,base_de_dados!$G:$G,I$61,base_de_dados!$H:$H,$L$1,base_de_dados!$C:$C,$A785,base_de_dados!$M:$M,"&lt;=2010",base_de_dados!$O:$O,"&gt;=40543")</f>
        <v>0</v>
      </c>
      <c r="J785" s="5">
        <f>SUMIFS(base_de_dados!$T:$T,base_de_dados!$B:$B,$B785,base_de_dados!$G:$G,J$61,base_de_dados!$H:$H,$L$1,base_de_dados!$C:$C,$A785,base_de_dados!$M:$M,"&lt;=2010",base_de_dados!$O:$O,"&gt;=40543")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SUMIFS(base_de_dados!$T:$T,base_de_dados!$B:$B,$B786,base_de_dados!$G:$G,C$61,base_de_dados!$H:$H,$L$1,base_de_dados!$C:$C,$A786,base_de_dados!$M:$M,"&lt;=2010",base_de_dados!$O:$O,"&gt;=40543")</f>
        <v>0</v>
      </c>
      <c r="D786" s="5">
        <f>SUMIFS(base_de_dados!$T:$T,base_de_dados!$B:$B,$B786,base_de_dados!$G:$G,D$61,base_de_dados!$H:$H,$L$1,base_de_dados!$C:$C,$A786,base_de_dados!$M:$M,"&lt;=2010",base_de_dados!$O:$O,"&gt;=40543")</f>
        <v>0</v>
      </c>
      <c r="E786" s="5">
        <f>SUMIFS(base_de_dados!$T:$T,base_de_dados!$B:$B,$B786,base_de_dados!$G:$G,E$61,base_de_dados!$H:$H,$L$1,base_de_dados!$C:$C,$A786,base_de_dados!$M:$M,"&lt;=2010",base_de_dados!$O:$O,"&gt;=40543")</f>
        <v>0</v>
      </c>
      <c r="F786" s="5">
        <f>SUMIFS(base_de_dados!$T:$T,base_de_dados!$B:$B,$B786,base_de_dados!$G:$G,F$61,base_de_dados!$H:$H,$L$1,base_de_dados!$C:$C,$A786,base_de_dados!$M:$M,"&lt;=2010",base_de_dados!$O:$O,"&gt;=40543")</f>
        <v>0</v>
      </c>
      <c r="G786" s="5">
        <f>SUMIFS(base_de_dados!$T:$T,base_de_dados!$B:$B,$B786,base_de_dados!$G:$G,G$61,base_de_dados!$H:$H,$L$1,base_de_dados!$C:$C,$A786,base_de_dados!$M:$M,"&lt;=2010",base_de_dados!$O:$O,"&gt;=40543")</f>
        <v>0</v>
      </c>
      <c r="H786" s="5">
        <f>SUMIFS(base_de_dados!$T:$T,base_de_dados!$B:$B,$B786,base_de_dados!$G:$G,H$61,base_de_dados!$H:$H,$L$1,base_de_dados!$C:$C,$A786,base_de_dados!$M:$M,"&lt;=2010",base_de_dados!$O:$O,"&gt;=40543")</f>
        <v>0</v>
      </c>
      <c r="I786" s="5">
        <f>SUMIFS(base_de_dados!$T:$T,base_de_dados!$B:$B,$B786,base_de_dados!$G:$G,I$61,base_de_dados!$H:$H,$L$1,base_de_dados!$C:$C,$A786,base_de_dados!$M:$M,"&lt;=2010",base_de_dados!$O:$O,"&gt;=40543")</f>
        <v>0</v>
      </c>
      <c r="J786" s="5">
        <f>SUMIFS(base_de_dados!$T:$T,base_de_dados!$B:$B,$B786,base_de_dados!$G:$G,J$61,base_de_dados!$H:$H,$L$1,base_de_dados!$C:$C,$A786,base_de_dados!$M:$M,"&lt;=2010",base_de_dados!$O:$O,"&gt;=40543")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SUMIFS(base_de_dados!$T:$T,base_de_dados!$B:$B,$B787,base_de_dados!$G:$G,C$61,base_de_dados!$H:$H,$L$1,base_de_dados!$C:$C,$A787,base_de_dados!$M:$M,"&lt;=2010",base_de_dados!$O:$O,"&gt;=40543")</f>
        <v>0</v>
      </c>
      <c r="D787" s="5">
        <f>SUMIFS(base_de_dados!$T:$T,base_de_dados!$B:$B,$B787,base_de_dados!$G:$G,D$61,base_de_dados!$H:$H,$L$1,base_de_dados!$C:$C,$A787,base_de_dados!$M:$M,"&lt;=2010",base_de_dados!$O:$O,"&gt;=40543")</f>
        <v>0</v>
      </c>
      <c r="E787" s="5">
        <f>SUMIFS(base_de_dados!$T:$T,base_de_dados!$B:$B,$B787,base_de_dados!$G:$G,E$61,base_de_dados!$H:$H,$L$1,base_de_dados!$C:$C,$A787,base_de_dados!$M:$M,"&lt;=2010",base_de_dados!$O:$O,"&gt;=40543")</f>
        <v>0</v>
      </c>
      <c r="F787" s="5">
        <f>SUMIFS(base_de_dados!$T:$T,base_de_dados!$B:$B,$B787,base_de_dados!$G:$G,F$61,base_de_dados!$H:$H,$L$1,base_de_dados!$C:$C,$A787,base_de_dados!$M:$M,"&lt;=2010",base_de_dados!$O:$O,"&gt;=40543")</f>
        <v>0</v>
      </c>
      <c r="G787" s="5">
        <f>SUMIFS(base_de_dados!$T:$T,base_de_dados!$B:$B,$B787,base_de_dados!$G:$G,G$61,base_de_dados!$H:$H,$L$1,base_de_dados!$C:$C,$A787,base_de_dados!$M:$M,"&lt;=2010",base_de_dados!$O:$O,"&gt;=40543")</f>
        <v>0</v>
      </c>
      <c r="H787" s="5">
        <f>SUMIFS(base_de_dados!$T:$T,base_de_dados!$B:$B,$B787,base_de_dados!$G:$G,H$61,base_de_dados!$H:$H,$L$1,base_de_dados!$C:$C,$A787,base_de_dados!$M:$M,"&lt;=2010",base_de_dados!$O:$O,"&gt;=40543")</f>
        <v>0</v>
      </c>
      <c r="I787" s="5">
        <f>SUMIFS(base_de_dados!$T:$T,base_de_dados!$B:$B,$B787,base_de_dados!$G:$G,I$61,base_de_dados!$H:$H,$L$1,base_de_dados!$C:$C,$A787,base_de_dados!$M:$M,"&lt;=2010",base_de_dados!$O:$O,"&gt;=40543")</f>
        <v>0</v>
      </c>
      <c r="J787" s="5">
        <f>SUMIFS(base_de_dados!$T:$T,base_de_dados!$B:$B,$B787,base_de_dados!$G:$G,J$61,base_de_dados!$H:$H,$L$1,base_de_dados!$C:$C,$A787,base_de_dados!$M:$M,"&lt;=2010",base_de_dados!$O:$O,"&gt;=40543")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SUMIFS(base_de_dados!$T:$T,base_de_dados!$B:$B,$B788,base_de_dados!$G:$G,C$61,base_de_dados!$H:$H,$L$1,base_de_dados!$C:$C,$A788,base_de_dados!$M:$M,"&lt;=2010",base_de_dados!$O:$O,"&gt;=40543")</f>
        <v>0</v>
      </c>
      <c r="D788" s="5">
        <f>SUMIFS(base_de_dados!$T:$T,base_de_dados!$B:$B,$B788,base_de_dados!$G:$G,D$61,base_de_dados!$H:$H,$L$1,base_de_dados!$C:$C,$A788,base_de_dados!$M:$M,"&lt;=2010",base_de_dados!$O:$O,"&gt;=40543")</f>
        <v>0</v>
      </c>
      <c r="E788" s="5">
        <f>SUMIFS(base_de_dados!$T:$T,base_de_dados!$B:$B,$B788,base_de_dados!$G:$G,E$61,base_de_dados!$H:$H,$L$1,base_de_dados!$C:$C,$A788,base_de_dados!$M:$M,"&lt;=2010",base_de_dados!$O:$O,"&gt;=40543")</f>
        <v>0</v>
      </c>
      <c r="F788" s="5">
        <f>SUMIFS(base_de_dados!$T:$T,base_de_dados!$B:$B,$B788,base_de_dados!$G:$G,F$61,base_de_dados!$H:$H,$L$1,base_de_dados!$C:$C,$A788,base_de_dados!$M:$M,"&lt;=2010",base_de_dados!$O:$O,"&gt;=40543")</f>
        <v>0</v>
      </c>
      <c r="G788" s="5">
        <f>SUMIFS(base_de_dados!$T:$T,base_de_dados!$B:$B,$B788,base_de_dados!$G:$G,G$61,base_de_dados!$H:$H,$L$1,base_de_dados!$C:$C,$A788,base_de_dados!$M:$M,"&lt;=2010",base_de_dados!$O:$O,"&gt;=40543")</f>
        <v>0</v>
      </c>
      <c r="H788" s="5">
        <f>SUMIFS(base_de_dados!$T:$T,base_de_dados!$B:$B,$B788,base_de_dados!$G:$G,H$61,base_de_dados!$H:$H,$L$1,base_de_dados!$C:$C,$A788,base_de_dados!$M:$M,"&lt;=2010",base_de_dados!$O:$O,"&gt;=40543")</f>
        <v>0</v>
      </c>
      <c r="I788" s="5">
        <f>SUMIFS(base_de_dados!$T:$T,base_de_dados!$B:$B,$B788,base_de_dados!$G:$G,I$61,base_de_dados!$H:$H,$L$1,base_de_dados!$C:$C,$A788,base_de_dados!$M:$M,"&lt;=2010",base_de_dados!$O:$O,"&gt;=40543")</f>
        <v>0</v>
      </c>
      <c r="J788" s="5">
        <f>SUMIFS(base_de_dados!$T:$T,base_de_dados!$B:$B,$B788,base_de_dados!$G:$G,J$61,base_de_dados!$H:$H,$L$1,base_de_dados!$C:$C,$A788,base_de_dados!$M:$M,"&lt;=2010",base_de_dados!$O:$O,"&gt;=40543")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SUMIFS(base_de_dados!$T:$T,base_de_dados!$B:$B,$B789,base_de_dados!$G:$G,C$61,base_de_dados!$H:$H,$L$1,base_de_dados!$C:$C,$A789,base_de_dados!$M:$M,"&lt;=2010",base_de_dados!$O:$O,"&gt;=40543")</f>
        <v>0</v>
      </c>
      <c r="D789" s="5">
        <f>SUMIFS(base_de_dados!$T:$T,base_de_dados!$B:$B,$B789,base_de_dados!$G:$G,D$61,base_de_dados!$H:$H,$L$1,base_de_dados!$C:$C,$A789,base_de_dados!$M:$M,"&lt;=2010",base_de_dados!$O:$O,"&gt;=40543")</f>
        <v>0</v>
      </c>
      <c r="E789" s="5">
        <f>SUMIFS(base_de_dados!$T:$T,base_de_dados!$B:$B,$B789,base_de_dados!$G:$G,E$61,base_de_dados!$H:$H,$L$1,base_de_dados!$C:$C,$A789,base_de_dados!$M:$M,"&lt;=2010",base_de_dados!$O:$O,"&gt;=40543")</f>
        <v>0</v>
      </c>
      <c r="F789" s="5">
        <f>SUMIFS(base_de_dados!$T:$T,base_de_dados!$B:$B,$B789,base_de_dados!$G:$G,F$61,base_de_dados!$H:$H,$L$1,base_de_dados!$C:$C,$A789,base_de_dados!$M:$M,"&lt;=2010",base_de_dados!$O:$O,"&gt;=40543")</f>
        <v>0</v>
      </c>
      <c r="G789" s="5">
        <f>SUMIFS(base_de_dados!$T:$T,base_de_dados!$B:$B,$B789,base_de_dados!$G:$G,G$61,base_de_dados!$H:$H,$L$1,base_de_dados!$C:$C,$A789,base_de_dados!$M:$M,"&lt;=2010",base_de_dados!$O:$O,"&gt;=40543")</f>
        <v>0</v>
      </c>
      <c r="H789" s="5">
        <f>SUMIFS(base_de_dados!$T:$T,base_de_dados!$B:$B,$B789,base_de_dados!$G:$G,H$61,base_de_dados!$H:$H,$L$1,base_de_dados!$C:$C,$A789,base_de_dados!$M:$M,"&lt;=2010",base_de_dados!$O:$O,"&gt;=40543")</f>
        <v>0</v>
      </c>
      <c r="I789" s="5">
        <f>SUMIFS(base_de_dados!$T:$T,base_de_dados!$B:$B,$B789,base_de_dados!$G:$G,I$61,base_de_dados!$H:$H,$L$1,base_de_dados!$C:$C,$A789,base_de_dados!$M:$M,"&lt;=2010",base_de_dados!$O:$O,"&gt;=40543")</f>
        <v>0</v>
      </c>
      <c r="J789" s="5">
        <f>SUMIFS(base_de_dados!$T:$T,base_de_dados!$B:$B,$B789,base_de_dados!$G:$G,J$61,base_de_dados!$H:$H,$L$1,base_de_dados!$C:$C,$A789,base_de_dados!$M:$M,"&lt;=2010",base_de_dados!$O:$O,"&gt;=40543")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SUMIFS(base_de_dados!$T:$T,base_de_dados!$B:$B,$B790,base_de_dados!$G:$G,C$61,base_de_dados!$H:$H,$L$1,base_de_dados!$C:$C,$A790,base_de_dados!$M:$M,"&lt;=2010",base_de_dados!$O:$O,"&gt;=40543")</f>
        <v>0</v>
      </c>
      <c r="D790" s="5">
        <f>SUMIFS(base_de_dados!$T:$T,base_de_dados!$B:$B,$B790,base_de_dados!$G:$G,D$61,base_de_dados!$H:$H,$L$1,base_de_dados!$C:$C,$A790,base_de_dados!$M:$M,"&lt;=2010",base_de_dados!$O:$O,"&gt;=40543")</f>
        <v>0</v>
      </c>
      <c r="E790" s="5">
        <f>SUMIFS(base_de_dados!$T:$T,base_de_dados!$B:$B,$B790,base_de_dados!$G:$G,E$61,base_de_dados!$H:$H,$L$1,base_de_dados!$C:$C,$A790,base_de_dados!$M:$M,"&lt;=2010",base_de_dados!$O:$O,"&gt;=40543")</f>
        <v>0</v>
      </c>
      <c r="F790" s="5">
        <f>SUMIFS(base_de_dados!$T:$T,base_de_dados!$B:$B,$B790,base_de_dados!$G:$G,F$61,base_de_dados!$H:$H,$L$1,base_de_dados!$C:$C,$A790,base_de_dados!$M:$M,"&lt;=2010",base_de_dados!$O:$O,"&gt;=40543")</f>
        <v>0</v>
      </c>
      <c r="G790" s="5">
        <f>SUMIFS(base_de_dados!$T:$T,base_de_dados!$B:$B,$B790,base_de_dados!$G:$G,G$61,base_de_dados!$H:$H,$L$1,base_de_dados!$C:$C,$A790,base_de_dados!$M:$M,"&lt;=2010",base_de_dados!$O:$O,"&gt;=40543")</f>
        <v>0</v>
      </c>
      <c r="H790" s="5">
        <f>SUMIFS(base_de_dados!$T:$T,base_de_dados!$B:$B,$B790,base_de_dados!$G:$G,H$61,base_de_dados!$H:$H,$L$1,base_de_dados!$C:$C,$A790,base_de_dados!$M:$M,"&lt;=2010",base_de_dados!$O:$O,"&gt;=40543")</f>
        <v>0</v>
      </c>
      <c r="I790" s="5">
        <f>SUMIFS(base_de_dados!$T:$T,base_de_dados!$B:$B,$B790,base_de_dados!$G:$G,I$61,base_de_dados!$H:$H,$L$1,base_de_dados!$C:$C,$A790,base_de_dados!$M:$M,"&lt;=2010",base_de_dados!$O:$O,"&gt;=40543")</f>
        <v>0</v>
      </c>
      <c r="J790" s="5">
        <f>SUMIFS(base_de_dados!$T:$T,base_de_dados!$B:$B,$B790,base_de_dados!$G:$G,J$61,base_de_dados!$H:$H,$L$1,base_de_dados!$C:$C,$A790,base_de_dados!$M:$M,"&lt;=2010",base_de_dados!$O:$O,"&gt;=40543")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SUMIFS(base_de_dados!$T:$T,base_de_dados!$B:$B,$B791,base_de_dados!$G:$G,C$61,base_de_dados!$H:$H,$L$1,base_de_dados!$C:$C,$A791,base_de_dados!$M:$M,"&lt;=2010",base_de_dados!$O:$O,"&gt;=40543")</f>
        <v>0</v>
      </c>
      <c r="D791" s="5">
        <f>SUMIFS(base_de_dados!$T:$T,base_de_dados!$B:$B,$B791,base_de_dados!$G:$G,D$61,base_de_dados!$H:$H,$L$1,base_de_dados!$C:$C,$A791,base_de_dados!$M:$M,"&lt;=2010",base_de_dados!$O:$O,"&gt;=40543")</f>
        <v>0</v>
      </c>
      <c r="E791" s="5">
        <f>SUMIFS(base_de_dados!$T:$T,base_de_dados!$B:$B,$B791,base_de_dados!$G:$G,E$61,base_de_dados!$H:$H,$L$1,base_de_dados!$C:$C,$A791,base_de_dados!$M:$M,"&lt;=2010",base_de_dados!$O:$O,"&gt;=40543")</f>
        <v>0</v>
      </c>
      <c r="F791" s="5">
        <f>SUMIFS(base_de_dados!$T:$T,base_de_dados!$B:$B,$B791,base_de_dados!$G:$G,F$61,base_de_dados!$H:$H,$L$1,base_de_dados!$C:$C,$A791,base_de_dados!$M:$M,"&lt;=2010",base_de_dados!$O:$O,"&gt;=40543")</f>
        <v>0</v>
      </c>
      <c r="G791" s="5">
        <f>SUMIFS(base_de_dados!$T:$T,base_de_dados!$B:$B,$B791,base_de_dados!$G:$G,G$61,base_de_dados!$H:$H,$L$1,base_de_dados!$C:$C,$A791,base_de_dados!$M:$M,"&lt;=2010",base_de_dados!$O:$O,"&gt;=40543")</f>
        <v>0</v>
      </c>
      <c r="H791" s="5">
        <f>SUMIFS(base_de_dados!$T:$T,base_de_dados!$B:$B,$B791,base_de_dados!$G:$G,H$61,base_de_dados!$H:$H,$L$1,base_de_dados!$C:$C,$A791,base_de_dados!$M:$M,"&lt;=2010",base_de_dados!$O:$O,"&gt;=40543")</f>
        <v>0</v>
      </c>
      <c r="I791" s="5">
        <f>SUMIFS(base_de_dados!$T:$T,base_de_dados!$B:$B,$B791,base_de_dados!$G:$G,I$61,base_de_dados!$H:$H,$L$1,base_de_dados!$C:$C,$A791,base_de_dados!$M:$M,"&lt;=2010",base_de_dados!$O:$O,"&gt;=40543")</f>
        <v>0</v>
      </c>
      <c r="J791" s="5">
        <f>SUMIFS(base_de_dados!$T:$T,base_de_dados!$B:$B,$B791,base_de_dados!$G:$G,J$61,base_de_dados!$H:$H,$L$1,base_de_dados!$C:$C,$A791,base_de_dados!$M:$M,"&lt;=2010",base_de_dados!$O:$O,"&gt;=40543")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SUMIFS(base_de_dados!$T:$T,base_de_dados!$B:$B,$B792,base_de_dados!$G:$G,C$61,base_de_dados!$H:$H,$L$1,base_de_dados!$C:$C,$A792,base_de_dados!$M:$M,"&lt;=2010",base_de_dados!$O:$O,"&gt;=40543")</f>
        <v>0</v>
      </c>
      <c r="D792" s="5">
        <f>SUMIFS(base_de_dados!$T:$T,base_de_dados!$B:$B,$B792,base_de_dados!$G:$G,D$61,base_de_dados!$H:$H,$L$1,base_de_dados!$C:$C,$A792,base_de_dados!$M:$M,"&lt;=2010",base_de_dados!$O:$O,"&gt;=40543")</f>
        <v>0</v>
      </c>
      <c r="E792" s="5">
        <f>SUMIFS(base_de_dados!$T:$T,base_de_dados!$B:$B,$B792,base_de_dados!$G:$G,E$61,base_de_dados!$H:$H,$L$1,base_de_dados!$C:$C,$A792,base_de_dados!$M:$M,"&lt;=2010",base_de_dados!$O:$O,"&gt;=40543")</f>
        <v>0</v>
      </c>
      <c r="F792" s="5">
        <f>SUMIFS(base_de_dados!$T:$T,base_de_dados!$B:$B,$B792,base_de_dados!$G:$G,F$61,base_de_dados!$H:$H,$L$1,base_de_dados!$C:$C,$A792,base_de_dados!$M:$M,"&lt;=2010",base_de_dados!$O:$O,"&gt;=40543")</f>
        <v>0</v>
      </c>
      <c r="G792" s="5">
        <f>SUMIFS(base_de_dados!$T:$T,base_de_dados!$B:$B,$B792,base_de_dados!$G:$G,G$61,base_de_dados!$H:$H,$L$1,base_de_dados!$C:$C,$A792,base_de_dados!$M:$M,"&lt;=2010",base_de_dados!$O:$O,"&gt;=40543")</f>
        <v>0</v>
      </c>
      <c r="H792" s="5">
        <f>SUMIFS(base_de_dados!$T:$T,base_de_dados!$B:$B,$B792,base_de_dados!$G:$G,H$61,base_de_dados!$H:$H,$L$1,base_de_dados!$C:$C,$A792,base_de_dados!$M:$M,"&lt;=2010",base_de_dados!$O:$O,"&gt;=40543")</f>
        <v>0</v>
      </c>
      <c r="I792" s="5">
        <f>SUMIFS(base_de_dados!$T:$T,base_de_dados!$B:$B,$B792,base_de_dados!$G:$G,I$61,base_de_dados!$H:$H,$L$1,base_de_dados!$C:$C,$A792,base_de_dados!$M:$M,"&lt;=2010",base_de_dados!$O:$O,"&gt;=40543")</f>
        <v>0</v>
      </c>
      <c r="J792" s="5">
        <f>SUMIFS(base_de_dados!$T:$T,base_de_dados!$B:$B,$B792,base_de_dados!$G:$G,J$61,base_de_dados!$H:$H,$L$1,base_de_dados!$C:$C,$A792,base_de_dados!$M:$M,"&lt;=2010",base_de_dados!$O:$O,"&gt;=40543")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SUMIFS(base_de_dados!$T:$T,base_de_dados!$B:$B,$B793,base_de_dados!$G:$G,C$61,base_de_dados!$H:$H,$L$1,base_de_dados!$C:$C,$A793,base_de_dados!$M:$M,"&lt;=2010",base_de_dados!$O:$O,"&gt;=40543")</f>
        <v>0</v>
      </c>
      <c r="D793" s="5">
        <f>SUMIFS(base_de_dados!$T:$T,base_de_dados!$B:$B,$B793,base_de_dados!$G:$G,D$61,base_de_dados!$H:$H,$L$1,base_de_dados!$C:$C,$A793,base_de_dados!$M:$M,"&lt;=2010",base_de_dados!$O:$O,"&gt;=40543")</f>
        <v>0</v>
      </c>
      <c r="E793" s="5">
        <f>SUMIFS(base_de_dados!$T:$T,base_de_dados!$B:$B,$B793,base_de_dados!$G:$G,E$61,base_de_dados!$H:$H,$L$1,base_de_dados!$C:$C,$A793,base_de_dados!$M:$M,"&lt;=2010",base_de_dados!$O:$O,"&gt;=40543")</f>
        <v>0</v>
      </c>
      <c r="F793" s="5">
        <f>SUMIFS(base_de_dados!$T:$T,base_de_dados!$B:$B,$B793,base_de_dados!$G:$G,F$61,base_de_dados!$H:$H,$L$1,base_de_dados!$C:$C,$A793,base_de_dados!$M:$M,"&lt;=2010",base_de_dados!$O:$O,"&gt;=40543")</f>
        <v>0</v>
      </c>
      <c r="G793" s="5">
        <f>SUMIFS(base_de_dados!$T:$T,base_de_dados!$B:$B,$B793,base_de_dados!$G:$G,G$61,base_de_dados!$H:$H,$L$1,base_de_dados!$C:$C,$A793,base_de_dados!$M:$M,"&lt;=2010",base_de_dados!$O:$O,"&gt;=40543")</f>
        <v>0</v>
      </c>
      <c r="H793" s="5">
        <f>SUMIFS(base_de_dados!$T:$T,base_de_dados!$B:$B,$B793,base_de_dados!$G:$G,H$61,base_de_dados!$H:$H,$L$1,base_de_dados!$C:$C,$A793,base_de_dados!$M:$M,"&lt;=2010",base_de_dados!$O:$O,"&gt;=40543")</f>
        <v>0</v>
      </c>
      <c r="I793" s="5">
        <f>SUMIFS(base_de_dados!$T:$T,base_de_dados!$B:$B,$B793,base_de_dados!$G:$G,I$61,base_de_dados!$H:$H,$L$1,base_de_dados!$C:$C,$A793,base_de_dados!$M:$M,"&lt;=2010",base_de_dados!$O:$O,"&gt;=40543")</f>
        <v>0</v>
      </c>
      <c r="J793" s="5">
        <f>SUMIFS(base_de_dados!$T:$T,base_de_dados!$B:$B,$B793,base_de_dados!$G:$G,J$61,base_de_dados!$H:$H,$L$1,base_de_dados!$C:$C,$A793,base_de_dados!$M:$M,"&lt;=2010",base_de_dados!$O:$O,"&gt;=40543")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SUMIFS(base_de_dados!$T:$T,base_de_dados!$B:$B,$B794,base_de_dados!$G:$G,C$61,base_de_dados!$H:$H,$L$1,base_de_dados!$C:$C,$A794,base_de_dados!$M:$M,"&lt;=2010",base_de_dados!$O:$O,"&gt;=40543")</f>
        <v>0</v>
      </c>
      <c r="D794" s="5">
        <f>SUMIFS(base_de_dados!$T:$T,base_de_dados!$B:$B,$B794,base_de_dados!$G:$G,D$61,base_de_dados!$H:$H,$L$1,base_de_dados!$C:$C,$A794,base_de_dados!$M:$M,"&lt;=2010",base_de_dados!$O:$O,"&gt;=40543")</f>
        <v>0</v>
      </c>
      <c r="E794" s="5">
        <f>SUMIFS(base_de_dados!$T:$T,base_de_dados!$B:$B,$B794,base_de_dados!$G:$G,E$61,base_de_dados!$H:$H,$L$1,base_de_dados!$C:$C,$A794,base_de_dados!$M:$M,"&lt;=2010",base_de_dados!$O:$O,"&gt;=40543")</f>
        <v>0</v>
      </c>
      <c r="F794" s="5">
        <f>SUMIFS(base_de_dados!$T:$T,base_de_dados!$B:$B,$B794,base_de_dados!$G:$G,F$61,base_de_dados!$H:$H,$L$1,base_de_dados!$C:$C,$A794,base_de_dados!$M:$M,"&lt;=2010",base_de_dados!$O:$O,"&gt;=40543")</f>
        <v>0</v>
      </c>
      <c r="G794" s="5">
        <f>SUMIFS(base_de_dados!$T:$T,base_de_dados!$B:$B,$B794,base_de_dados!$G:$G,G$61,base_de_dados!$H:$H,$L$1,base_de_dados!$C:$C,$A794,base_de_dados!$M:$M,"&lt;=2010",base_de_dados!$O:$O,"&gt;=40543")</f>
        <v>0</v>
      </c>
      <c r="H794" s="5">
        <f>SUMIFS(base_de_dados!$T:$T,base_de_dados!$B:$B,$B794,base_de_dados!$G:$G,H$61,base_de_dados!$H:$H,$L$1,base_de_dados!$C:$C,$A794,base_de_dados!$M:$M,"&lt;=2010",base_de_dados!$O:$O,"&gt;=40543")</f>
        <v>0</v>
      </c>
      <c r="I794" s="5">
        <f>SUMIFS(base_de_dados!$T:$T,base_de_dados!$B:$B,$B794,base_de_dados!$G:$G,I$61,base_de_dados!$H:$H,$L$1,base_de_dados!$C:$C,$A794,base_de_dados!$M:$M,"&lt;=2010",base_de_dados!$O:$O,"&gt;=40543")</f>
        <v>0</v>
      </c>
      <c r="J794" s="5">
        <f>SUMIFS(base_de_dados!$T:$T,base_de_dados!$B:$B,$B794,base_de_dados!$G:$G,J$61,base_de_dados!$H:$H,$L$1,base_de_dados!$C:$C,$A794,base_de_dados!$M:$M,"&lt;=2010",base_de_dados!$O:$O,"&gt;=40543")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SUMIFS(base_de_dados!$T:$T,base_de_dados!$B:$B,$B795,base_de_dados!$G:$G,C$61,base_de_dados!$H:$H,$L$1,base_de_dados!$C:$C,$A795,base_de_dados!$M:$M,"&lt;=2010",base_de_dados!$O:$O,"&gt;=40543")</f>
        <v>0</v>
      </c>
      <c r="D795" s="5">
        <f>SUMIFS(base_de_dados!$T:$T,base_de_dados!$B:$B,$B795,base_de_dados!$G:$G,D$61,base_de_dados!$H:$H,$L$1,base_de_dados!$C:$C,$A795,base_de_dados!$M:$M,"&lt;=2010",base_de_dados!$O:$O,"&gt;=40543")</f>
        <v>0</v>
      </c>
      <c r="E795" s="5">
        <f>SUMIFS(base_de_dados!$T:$T,base_de_dados!$B:$B,$B795,base_de_dados!$G:$G,E$61,base_de_dados!$H:$H,$L$1,base_de_dados!$C:$C,$A795,base_de_dados!$M:$M,"&lt;=2010",base_de_dados!$O:$O,"&gt;=40543")</f>
        <v>0</v>
      </c>
      <c r="F795" s="5">
        <f>SUMIFS(base_de_dados!$T:$T,base_de_dados!$B:$B,$B795,base_de_dados!$G:$G,F$61,base_de_dados!$H:$H,$L$1,base_de_dados!$C:$C,$A795,base_de_dados!$M:$M,"&lt;=2010",base_de_dados!$O:$O,"&gt;=40543")</f>
        <v>0</v>
      </c>
      <c r="G795" s="5">
        <f>SUMIFS(base_de_dados!$T:$T,base_de_dados!$B:$B,$B795,base_de_dados!$G:$G,G$61,base_de_dados!$H:$H,$L$1,base_de_dados!$C:$C,$A795,base_de_dados!$M:$M,"&lt;=2010",base_de_dados!$O:$O,"&gt;=40543")</f>
        <v>0</v>
      </c>
      <c r="H795" s="5">
        <f>SUMIFS(base_de_dados!$T:$T,base_de_dados!$B:$B,$B795,base_de_dados!$G:$G,H$61,base_de_dados!$H:$H,$L$1,base_de_dados!$C:$C,$A795,base_de_dados!$M:$M,"&lt;=2010",base_de_dados!$O:$O,"&gt;=40543")</f>
        <v>0</v>
      </c>
      <c r="I795" s="5">
        <f>SUMIFS(base_de_dados!$T:$T,base_de_dados!$B:$B,$B795,base_de_dados!$G:$G,I$61,base_de_dados!$H:$H,$L$1,base_de_dados!$C:$C,$A795,base_de_dados!$M:$M,"&lt;=2010",base_de_dados!$O:$O,"&gt;=40543")</f>
        <v>0</v>
      </c>
      <c r="J795" s="5">
        <f>SUMIFS(base_de_dados!$T:$T,base_de_dados!$B:$B,$B795,base_de_dados!$G:$G,J$61,base_de_dados!$H:$H,$L$1,base_de_dados!$C:$C,$A795,base_de_dados!$M:$M,"&lt;=2010",base_de_dados!$O:$O,"&gt;=40543")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SUMIFS(base_de_dados!$T:$T,base_de_dados!$B:$B,$B796,base_de_dados!$G:$G,C$61,base_de_dados!$H:$H,$L$1,base_de_dados!$C:$C,$A796,base_de_dados!$M:$M,"&lt;=2010",base_de_dados!$O:$O,"&gt;=40543")</f>
        <v>0</v>
      </c>
      <c r="D796" s="5">
        <f>SUMIFS(base_de_dados!$T:$T,base_de_dados!$B:$B,$B796,base_de_dados!$G:$G,D$61,base_de_dados!$H:$H,$L$1,base_de_dados!$C:$C,$A796,base_de_dados!$M:$M,"&lt;=2010",base_de_dados!$O:$O,"&gt;=40543")</f>
        <v>0</v>
      </c>
      <c r="E796" s="5">
        <f>SUMIFS(base_de_dados!$T:$T,base_de_dados!$B:$B,$B796,base_de_dados!$G:$G,E$61,base_de_dados!$H:$H,$L$1,base_de_dados!$C:$C,$A796,base_de_dados!$M:$M,"&lt;=2010",base_de_dados!$O:$O,"&gt;=40543")</f>
        <v>0</v>
      </c>
      <c r="F796" s="5">
        <f>SUMIFS(base_de_dados!$T:$T,base_de_dados!$B:$B,$B796,base_de_dados!$G:$G,F$61,base_de_dados!$H:$H,$L$1,base_de_dados!$C:$C,$A796,base_de_dados!$M:$M,"&lt;=2010",base_de_dados!$O:$O,"&gt;=40543")</f>
        <v>0</v>
      </c>
      <c r="G796" s="5">
        <f>SUMIFS(base_de_dados!$T:$T,base_de_dados!$B:$B,$B796,base_de_dados!$G:$G,G$61,base_de_dados!$H:$H,$L$1,base_de_dados!$C:$C,$A796,base_de_dados!$M:$M,"&lt;=2010",base_de_dados!$O:$O,"&gt;=40543")</f>
        <v>0</v>
      </c>
      <c r="H796" s="5">
        <f>SUMIFS(base_de_dados!$T:$T,base_de_dados!$B:$B,$B796,base_de_dados!$G:$G,H$61,base_de_dados!$H:$H,$L$1,base_de_dados!$C:$C,$A796,base_de_dados!$M:$M,"&lt;=2010",base_de_dados!$O:$O,"&gt;=40543")</f>
        <v>0</v>
      </c>
      <c r="I796" s="5">
        <f>SUMIFS(base_de_dados!$T:$T,base_de_dados!$B:$B,$B796,base_de_dados!$G:$G,I$61,base_de_dados!$H:$H,$L$1,base_de_dados!$C:$C,$A796,base_de_dados!$M:$M,"&lt;=2010",base_de_dados!$O:$O,"&gt;=40543")</f>
        <v>0</v>
      </c>
      <c r="J796" s="5">
        <f>SUMIFS(base_de_dados!$T:$T,base_de_dados!$B:$B,$B796,base_de_dados!$G:$G,J$61,base_de_dados!$H:$H,$L$1,base_de_dados!$C:$C,$A796,base_de_dados!$M:$M,"&lt;=2010",base_de_dados!$O:$O,"&gt;=40543")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SUMIFS(base_de_dados!$T:$T,base_de_dados!$B:$B,$B797,base_de_dados!$G:$G,C$61,base_de_dados!$H:$H,$L$1,base_de_dados!$C:$C,$A797,base_de_dados!$M:$M,"&lt;=2010",base_de_dados!$O:$O,"&gt;=40543")</f>
        <v>0</v>
      </c>
      <c r="D797" s="5">
        <f>SUMIFS(base_de_dados!$T:$T,base_de_dados!$B:$B,$B797,base_de_dados!$G:$G,D$61,base_de_dados!$H:$H,$L$1,base_de_dados!$C:$C,$A797,base_de_dados!$M:$M,"&lt;=2010",base_de_dados!$O:$O,"&gt;=40543")</f>
        <v>0</v>
      </c>
      <c r="E797" s="5">
        <f>SUMIFS(base_de_dados!$T:$T,base_de_dados!$B:$B,$B797,base_de_dados!$G:$G,E$61,base_de_dados!$H:$H,$L$1,base_de_dados!$C:$C,$A797,base_de_dados!$M:$M,"&lt;=2010",base_de_dados!$O:$O,"&gt;=40543")</f>
        <v>0</v>
      </c>
      <c r="F797" s="5">
        <f>SUMIFS(base_de_dados!$T:$T,base_de_dados!$B:$B,$B797,base_de_dados!$G:$G,F$61,base_de_dados!$H:$H,$L$1,base_de_dados!$C:$C,$A797,base_de_dados!$M:$M,"&lt;=2010",base_de_dados!$O:$O,"&gt;=40543")</f>
        <v>0</v>
      </c>
      <c r="G797" s="5">
        <f>SUMIFS(base_de_dados!$T:$T,base_de_dados!$B:$B,$B797,base_de_dados!$G:$G,G$61,base_de_dados!$H:$H,$L$1,base_de_dados!$C:$C,$A797,base_de_dados!$M:$M,"&lt;=2010",base_de_dados!$O:$O,"&gt;=40543")</f>
        <v>0</v>
      </c>
      <c r="H797" s="5">
        <f>SUMIFS(base_de_dados!$T:$T,base_de_dados!$B:$B,$B797,base_de_dados!$G:$G,H$61,base_de_dados!$H:$H,$L$1,base_de_dados!$C:$C,$A797,base_de_dados!$M:$M,"&lt;=2010",base_de_dados!$O:$O,"&gt;=40543")</f>
        <v>0</v>
      </c>
      <c r="I797" s="5">
        <f>SUMIFS(base_de_dados!$T:$T,base_de_dados!$B:$B,$B797,base_de_dados!$G:$G,I$61,base_de_dados!$H:$H,$L$1,base_de_dados!$C:$C,$A797,base_de_dados!$M:$M,"&lt;=2010",base_de_dados!$O:$O,"&gt;=40543")</f>
        <v>0</v>
      </c>
      <c r="J797" s="5">
        <f>SUMIFS(base_de_dados!$T:$T,base_de_dados!$B:$B,$B797,base_de_dados!$G:$G,J$61,base_de_dados!$H:$H,$L$1,base_de_dados!$C:$C,$A797,base_de_dados!$M:$M,"&lt;=2010",base_de_dados!$O:$O,"&gt;=40543")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SUMIFS(base_de_dados!$T:$T,base_de_dados!$B:$B,$B798,base_de_dados!$G:$G,C$61,base_de_dados!$H:$H,$L$1,base_de_dados!$C:$C,$A798,base_de_dados!$M:$M,"&lt;=2010",base_de_dados!$O:$O,"&gt;=40543")</f>
        <v>0</v>
      </c>
      <c r="D798" s="5">
        <f>SUMIFS(base_de_dados!$T:$T,base_de_dados!$B:$B,$B798,base_de_dados!$G:$G,D$61,base_de_dados!$H:$H,$L$1,base_de_dados!$C:$C,$A798,base_de_dados!$M:$M,"&lt;=2010",base_de_dados!$O:$O,"&gt;=40543")</f>
        <v>0</v>
      </c>
      <c r="E798" s="5">
        <f>SUMIFS(base_de_dados!$T:$T,base_de_dados!$B:$B,$B798,base_de_dados!$G:$G,E$61,base_de_dados!$H:$H,$L$1,base_de_dados!$C:$C,$A798,base_de_dados!$M:$M,"&lt;=2010",base_de_dados!$O:$O,"&gt;=40543")</f>
        <v>0</v>
      </c>
      <c r="F798" s="5">
        <f>SUMIFS(base_de_dados!$T:$T,base_de_dados!$B:$B,$B798,base_de_dados!$G:$G,F$61,base_de_dados!$H:$H,$L$1,base_de_dados!$C:$C,$A798,base_de_dados!$M:$M,"&lt;=2010",base_de_dados!$O:$O,"&gt;=40543")</f>
        <v>0</v>
      </c>
      <c r="G798" s="5">
        <f>SUMIFS(base_de_dados!$T:$T,base_de_dados!$B:$B,$B798,base_de_dados!$G:$G,G$61,base_de_dados!$H:$H,$L$1,base_de_dados!$C:$C,$A798,base_de_dados!$M:$M,"&lt;=2010",base_de_dados!$O:$O,"&gt;=40543")</f>
        <v>0</v>
      </c>
      <c r="H798" s="5">
        <f>SUMIFS(base_de_dados!$T:$T,base_de_dados!$B:$B,$B798,base_de_dados!$G:$G,H$61,base_de_dados!$H:$H,$L$1,base_de_dados!$C:$C,$A798,base_de_dados!$M:$M,"&lt;=2010",base_de_dados!$O:$O,"&gt;=40543")</f>
        <v>0</v>
      </c>
      <c r="I798" s="5">
        <f>SUMIFS(base_de_dados!$T:$T,base_de_dados!$B:$B,$B798,base_de_dados!$G:$G,I$61,base_de_dados!$H:$H,$L$1,base_de_dados!$C:$C,$A798,base_de_dados!$M:$M,"&lt;=2010",base_de_dados!$O:$O,"&gt;=40543")</f>
        <v>0</v>
      </c>
      <c r="J798" s="5">
        <f>SUMIFS(base_de_dados!$T:$T,base_de_dados!$B:$B,$B798,base_de_dados!$G:$G,J$61,base_de_dados!$H:$H,$L$1,base_de_dados!$C:$C,$A798,base_de_dados!$M:$M,"&lt;=2010",base_de_dados!$O:$O,"&gt;=40543")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SUMIFS(base_de_dados!$T:$T,base_de_dados!$B:$B,$B799,base_de_dados!$G:$G,C$61,base_de_dados!$H:$H,$L$1,base_de_dados!$C:$C,$A799,base_de_dados!$M:$M,"&lt;=2010",base_de_dados!$O:$O,"&gt;=40543")</f>
        <v>0</v>
      </c>
      <c r="D799" s="5">
        <f>SUMIFS(base_de_dados!$T:$T,base_de_dados!$B:$B,$B799,base_de_dados!$G:$G,D$61,base_de_dados!$H:$H,$L$1,base_de_dados!$C:$C,$A799,base_de_dados!$M:$M,"&lt;=2010",base_de_dados!$O:$O,"&gt;=40543")</f>
        <v>0</v>
      </c>
      <c r="E799" s="5">
        <f>SUMIFS(base_de_dados!$T:$T,base_de_dados!$B:$B,$B799,base_de_dados!$G:$G,E$61,base_de_dados!$H:$H,$L$1,base_de_dados!$C:$C,$A799,base_de_dados!$M:$M,"&lt;=2010",base_de_dados!$O:$O,"&gt;=40543")</f>
        <v>0</v>
      </c>
      <c r="F799" s="5">
        <f>SUMIFS(base_de_dados!$T:$T,base_de_dados!$B:$B,$B799,base_de_dados!$G:$G,F$61,base_de_dados!$H:$H,$L$1,base_de_dados!$C:$C,$A799,base_de_dados!$M:$M,"&lt;=2010",base_de_dados!$O:$O,"&gt;=40543")</f>
        <v>0</v>
      </c>
      <c r="G799" s="5">
        <f>SUMIFS(base_de_dados!$T:$T,base_de_dados!$B:$B,$B799,base_de_dados!$G:$G,G$61,base_de_dados!$H:$H,$L$1,base_de_dados!$C:$C,$A799,base_de_dados!$M:$M,"&lt;=2010",base_de_dados!$O:$O,"&gt;=40543")</f>
        <v>0</v>
      </c>
      <c r="H799" s="5">
        <f>SUMIFS(base_de_dados!$T:$T,base_de_dados!$B:$B,$B799,base_de_dados!$G:$G,H$61,base_de_dados!$H:$H,$L$1,base_de_dados!$C:$C,$A799,base_de_dados!$M:$M,"&lt;=2010",base_de_dados!$O:$O,"&gt;=40543")</f>
        <v>0</v>
      </c>
      <c r="I799" s="5">
        <f>SUMIFS(base_de_dados!$T:$T,base_de_dados!$B:$B,$B799,base_de_dados!$G:$G,I$61,base_de_dados!$H:$H,$L$1,base_de_dados!$C:$C,$A799,base_de_dados!$M:$M,"&lt;=2010",base_de_dados!$O:$O,"&gt;=40543")</f>
        <v>0</v>
      </c>
      <c r="J799" s="5">
        <f>SUMIFS(base_de_dados!$T:$T,base_de_dados!$B:$B,$B799,base_de_dados!$G:$G,J$61,base_de_dados!$H:$H,$L$1,base_de_dados!$C:$C,$A799,base_de_dados!$M:$M,"&lt;=2010",base_de_dados!$O:$O,"&gt;=40543")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SUMIFS(base_de_dados!$T:$T,base_de_dados!$B:$B,$B800,base_de_dados!$G:$G,C$61,base_de_dados!$H:$H,$L$1,base_de_dados!$C:$C,$A800,base_de_dados!$M:$M,"&lt;=2010",base_de_dados!$O:$O,"&gt;=40543")</f>
        <v>0</v>
      </c>
      <c r="D800" s="5">
        <f>SUMIFS(base_de_dados!$T:$T,base_de_dados!$B:$B,$B800,base_de_dados!$G:$G,D$61,base_de_dados!$H:$H,$L$1,base_de_dados!$C:$C,$A800,base_de_dados!$M:$M,"&lt;=2010",base_de_dados!$O:$O,"&gt;=40543")</f>
        <v>0</v>
      </c>
      <c r="E800" s="5">
        <f>SUMIFS(base_de_dados!$T:$T,base_de_dados!$B:$B,$B800,base_de_dados!$G:$G,E$61,base_de_dados!$H:$H,$L$1,base_de_dados!$C:$C,$A800,base_de_dados!$M:$M,"&lt;=2010",base_de_dados!$O:$O,"&gt;=40543")</f>
        <v>0</v>
      </c>
      <c r="F800" s="5">
        <f>SUMIFS(base_de_dados!$T:$T,base_de_dados!$B:$B,$B800,base_de_dados!$G:$G,F$61,base_de_dados!$H:$H,$L$1,base_de_dados!$C:$C,$A800,base_de_dados!$M:$M,"&lt;=2010",base_de_dados!$O:$O,"&gt;=40543")</f>
        <v>0</v>
      </c>
      <c r="G800" s="5">
        <f>SUMIFS(base_de_dados!$T:$T,base_de_dados!$B:$B,$B800,base_de_dados!$G:$G,G$61,base_de_dados!$H:$H,$L$1,base_de_dados!$C:$C,$A800,base_de_dados!$M:$M,"&lt;=2010",base_de_dados!$O:$O,"&gt;=40543")</f>
        <v>0</v>
      </c>
      <c r="H800" s="5">
        <f>SUMIFS(base_de_dados!$T:$T,base_de_dados!$B:$B,$B800,base_de_dados!$G:$G,H$61,base_de_dados!$H:$H,$L$1,base_de_dados!$C:$C,$A800,base_de_dados!$M:$M,"&lt;=2010",base_de_dados!$O:$O,"&gt;=40543")</f>
        <v>0</v>
      </c>
      <c r="I800" s="5">
        <f>SUMIFS(base_de_dados!$T:$T,base_de_dados!$B:$B,$B800,base_de_dados!$G:$G,I$61,base_de_dados!$H:$H,$L$1,base_de_dados!$C:$C,$A800,base_de_dados!$M:$M,"&lt;=2010",base_de_dados!$O:$O,"&gt;=40543")</f>
        <v>0</v>
      </c>
      <c r="J800" s="5">
        <f>SUMIFS(base_de_dados!$T:$T,base_de_dados!$B:$B,$B800,base_de_dados!$G:$G,J$61,base_de_dados!$H:$H,$L$1,base_de_dados!$C:$C,$A800,base_de_dados!$M:$M,"&lt;=2010",base_de_dados!$O:$O,"&gt;=40543")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SUMIFS(base_de_dados!$T:$T,base_de_dados!$B:$B,$B801,base_de_dados!$G:$G,C$61,base_de_dados!$H:$H,$L$1,base_de_dados!$C:$C,$A801,base_de_dados!$M:$M,"&lt;=2010",base_de_dados!$O:$O,"&gt;=40543")</f>
        <v>0</v>
      </c>
      <c r="D801" s="5">
        <f>SUMIFS(base_de_dados!$T:$T,base_de_dados!$B:$B,$B801,base_de_dados!$G:$G,D$61,base_de_dados!$H:$H,$L$1,base_de_dados!$C:$C,$A801,base_de_dados!$M:$M,"&lt;=2010",base_de_dados!$O:$O,"&gt;=40543")</f>
        <v>0</v>
      </c>
      <c r="E801" s="5">
        <f>SUMIFS(base_de_dados!$T:$T,base_de_dados!$B:$B,$B801,base_de_dados!$G:$G,E$61,base_de_dados!$H:$H,$L$1,base_de_dados!$C:$C,$A801,base_de_dados!$M:$M,"&lt;=2010",base_de_dados!$O:$O,"&gt;=40543")</f>
        <v>0</v>
      </c>
      <c r="F801" s="5">
        <f>SUMIFS(base_de_dados!$T:$T,base_de_dados!$B:$B,$B801,base_de_dados!$G:$G,F$61,base_de_dados!$H:$H,$L$1,base_de_dados!$C:$C,$A801,base_de_dados!$M:$M,"&lt;=2010",base_de_dados!$O:$O,"&gt;=40543")</f>
        <v>0</v>
      </c>
      <c r="G801" s="5">
        <f>SUMIFS(base_de_dados!$T:$T,base_de_dados!$B:$B,$B801,base_de_dados!$G:$G,G$61,base_de_dados!$H:$H,$L$1,base_de_dados!$C:$C,$A801,base_de_dados!$M:$M,"&lt;=2010",base_de_dados!$O:$O,"&gt;=40543")</f>
        <v>0</v>
      </c>
      <c r="H801" s="5">
        <f>SUMIFS(base_de_dados!$T:$T,base_de_dados!$B:$B,$B801,base_de_dados!$G:$G,H$61,base_de_dados!$H:$H,$L$1,base_de_dados!$C:$C,$A801,base_de_dados!$M:$M,"&lt;=2010",base_de_dados!$O:$O,"&gt;=40543")</f>
        <v>0</v>
      </c>
      <c r="I801" s="5">
        <f>SUMIFS(base_de_dados!$T:$T,base_de_dados!$B:$B,$B801,base_de_dados!$G:$G,I$61,base_de_dados!$H:$H,$L$1,base_de_dados!$C:$C,$A801,base_de_dados!$M:$M,"&lt;=2010",base_de_dados!$O:$O,"&gt;=40543")</f>
        <v>0</v>
      </c>
      <c r="J801" s="5">
        <f>SUMIFS(base_de_dados!$T:$T,base_de_dados!$B:$B,$B801,base_de_dados!$G:$G,J$61,base_de_dados!$H:$H,$L$1,base_de_dados!$C:$C,$A801,base_de_dados!$M:$M,"&lt;=2010",base_de_dados!$O:$O,"&gt;=40543")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SUMIFS(base_de_dados!$T:$T,base_de_dados!$B:$B,$B802,base_de_dados!$G:$G,C$61,base_de_dados!$H:$H,$L$1,base_de_dados!$C:$C,$A802,base_de_dados!$M:$M,"&lt;=2010",base_de_dados!$O:$O,"&gt;=40543")</f>
        <v>0</v>
      </c>
      <c r="D802" s="5">
        <f>SUMIFS(base_de_dados!$T:$T,base_de_dados!$B:$B,$B802,base_de_dados!$G:$G,D$61,base_de_dados!$H:$H,$L$1,base_de_dados!$C:$C,$A802,base_de_dados!$M:$M,"&lt;=2010",base_de_dados!$O:$O,"&gt;=40543")</f>
        <v>0.29299847792998479</v>
      </c>
      <c r="E802" s="5">
        <f>SUMIFS(base_de_dados!$T:$T,base_de_dados!$B:$B,$B802,base_de_dados!$G:$G,E$61,base_de_dados!$H:$H,$L$1,base_de_dados!$C:$C,$A802,base_de_dados!$M:$M,"&lt;=2010",base_de_dados!$O:$O,"&gt;=40543")</f>
        <v>0</v>
      </c>
      <c r="F802" s="5">
        <f>SUMIFS(base_de_dados!$T:$T,base_de_dados!$B:$B,$B802,base_de_dados!$G:$G,F$61,base_de_dados!$H:$H,$L$1,base_de_dados!$C:$C,$A802,base_de_dados!$M:$M,"&lt;=2010",base_de_dados!$O:$O,"&gt;=40543")</f>
        <v>0</v>
      </c>
      <c r="G802" s="5">
        <f>SUMIFS(base_de_dados!$T:$T,base_de_dados!$B:$B,$B802,base_de_dados!$G:$G,G$61,base_de_dados!$H:$H,$L$1,base_de_dados!$C:$C,$A802,base_de_dados!$M:$M,"&lt;=2010",base_de_dados!$O:$O,"&gt;=40543")</f>
        <v>0</v>
      </c>
      <c r="H802" s="5">
        <f>SUMIFS(base_de_dados!$T:$T,base_de_dados!$B:$B,$B802,base_de_dados!$G:$G,H$61,base_de_dados!$H:$H,$L$1,base_de_dados!$C:$C,$A802,base_de_dados!$M:$M,"&lt;=2010",base_de_dados!$O:$O,"&gt;=40543")</f>
        <v>0</v>
      </c>
      <c r="I802" s="5">
        <f>SUMIFS(base_de_dados!$T:$T,base_de_dados!$B:$B,$B802,base_de_dados!$G:$G,I$61,base_de_dados!$H:$H,$L$1,base_de_dados!$C:$C,$A802,base_de_dados!$M:$M,"&lt;=2010",base_de_dados!$O:$O,"&gt;=40543")</f>
        <v>0</v>
      </c>
      <c r="J802" s="5">
        <f>SUMIFS(base_de_dados!$T:$T,base_de_dados!$B:$B,$B802,base_de_dados!$G:$G,J$61,base_de_dados!$H:$H,$L$1,base_de_dados!$C:$C,$A802,base_de_dados!$M:$M,"&lt;=2010",base_de_dados!$O:$O,"&gt;=40543")</f>
        <v>0</v>
      </c>
      <c r="K802" s="32">
        <f t="shared" si="17"/>
        <v>0.29299847792998479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SUMIFS(base_de_dados!$T:$T,base_de_dados!$B:$B,$B803,base_de_dados!$G:$G,C$61,base_de_dados!$H:$H,$L$1,base_de_dados!$C:$C,$A803,base_de_dados!$M:$M,"&lt;=2010",base_de_dados!$O:$O,"&gt;=40543")</f>
        <v>0</v>
      </c>
      <c r="D803" s="5">
        <f>SUMIFS(base_de_dados!$T:$T,base_de_dados!$B:$B,$B803,base_de_dados!$G:$G,D$61,base_de_dados!$H:$H,$L$1,base_de_dados!$C:$C,$A803,base_de_dados!$M:$M,"&lt;=2010",base_de_dados!$O:$O,"&gt;=40543")</f>
        <v>0</v>
      </c>
      <c r="E803" s="5">
        <f>SUMIFS(base_de_dados!$T:$T,base_de_dados!$B:$B,$B803,base_de_dados!$G:$G,E$61,base_de_dados!$H:$H,$L$1,base_de_dados!$C:$C,$A803,base_de_dados!$M:$M,"&lt;=2010",base_de_dados!$O:$O,"&gt;=40543")</f>
        <v>0</v>
      </c>
      <c r="F803" s="5">
        <f>SUMIFS(base_de_dados!$T:$T,base_de_dados!$B:$B,$B803,base_de_dados!$G:$G,F$61,base_de_dados!$H:$H,$L$1,base_de_dados!$C:$C,$A803,base_de_dados!$M:$M,"&lt;=2010",base_de_dados!$O:$O,"&gt;=40543")</f>
        <v>0</v>
      </c>
      <c r="G803" s="5">
        <f>SUMIFS(base_de_dados!$T:$T,base_de_dados!$B:$B,$B803,base_de_dados!$G:$G,G$61,base_de_dados!$H:$H,$L$1,base_de_dados!$C:$C,$A803,base_de_dados!$M:$M,"&lt;=2010",base_de_dados!$O:$O,"&gt;=40543")</f>
        <v>0</v>
      </c>
      <c r="H803" s="5">
        <f>SUMIFS(base_de_dados!$T:$T,base_de_dados!$B:$B,$B803,base_de_dados!$G:$G,H$61,base_de_dados!$H:$H,$L$1,base_de_dados!$C:$C,$A803,base_de_dados!$M:$M,"&lt;=2010",base_de_dados!$O:$O,"&gt;=40543")</f>
        <v>0</v>
      </c>
      <c r="I803" s="5">
        <f>SUMIFS(base_de_dados!$T:$T,base_de_dados!$B:$B,$B803,base_de_dados!$G:$G,I$61,base_de_dados!$H:$H,$L$1,base_de_dados!$C:$C,$A803,base_de_dados!$M:$M,"&lt;=2010",base_de_dados!$O:$O,"&gt;=40543")</f>
        <v>0</v>
      </c>
      <c r="J803" s="5">
        <f>SUMIFS(base_de_dados!$T:$T,base_de_dados!$B:$B,$B803,base_de_dados!$G:$G,J$61,base_de_dados!$H:$H,$L$1,base_de_dados!$C:$C,$A803,base_de_dados!$M:$M,"&lt;=2010",base_de_dados!$O:$O,"&gt;=40543")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SUMIFS(base_de_dados!$T:$T,base_de_dados!$B:$B,$B804,base_de_dados!$G:$G,C$61,base_de_dados!$H:$H,$L$1,base_de_dados!$C:$C,$A804,base_de_dados!$M:$M,"&lt;=2010",base_de_dados!$O:$O,"&gt;=40543")</f>
        <v>0</v>
      </c>
      <c r="D804" s="5">
        <f>SUMIFS(base_de_dados!$T:$T,base_de_dados!$B:$B,$B804,base_de_dados!$G:$G,D$61,base_de_dados!$H:$H,$L$1,base_de_dados!$C:$C,$A804,base_de_dados!$M:$M,"&lt;=2010",base_de_dados!$O:$O,"&gt;=40543")</f>
        <v>0</v>
      </c>
      <c r="E804" s="5">
        <f>SUMIFS(base_de_dados!$T:$T,base_de_dados!$B:$B,$B804,base_de_dados!$G:$G,E$61,base_de_dados!$H:$H,$L$1,base_de_dados!$C:$C,$A804,base_de_dados!$M:$M,"&lt;=2010",base_de_dados!$O:$O,"&gt;=40543")</f>
        <v>0</v>
      </c>
      <c r="F804" s="5">
        <f>SUMIFS(base_de_dados!$T:$T,base_de_dados!$B:$B,$B804,base_de_dados!$G:$G,F$61,base_de_dados!$H:$H,$L$1,base_de_dados!$C:$C,$A804,base_de_dados!$M:$M,"&lt;=2010",base_de_dados!$O:$O,"&gt;=40543")</f>
        <v>0</v>
      </c>
      <c r="G804" s="5">
        <f>SUMIFS(base_de_dados!$T:$T,base_de_dados!$B:$B,$B804,base_de_dados!$G:$G,G$61,base_de_dados!$H:$H,$L$1,base_de_dados!$C:$C,$A804,base_de_dados!$M:$M,"&lt;=2010",base_de_dados!$O:$O,"&gt;=40543")</f>
        <v>0</v>
      </c>
      <c r="H804" s="5">
        <f>SUMIFS(base_de_dados!$T:$T,base_de_dados!$B:$B,$B804,base_de_dados!$G:$G,H$61,base_de_dados!$H:$H,$L$1,base_de_dados!$C:$C,$A804,base_de_dados!$M:$M,"&lt;=2010",base_de_dados!$O:$O,"&gt;=40543")</f>
        <v>0</v>
      </c>
      <c r="I804" s="5">
        <f>SUMIFS(base_de_dados!$T:$T,base_de_dados!$B:$B,$B804,base_de_dados!$G:$G,I$61,base_de_dados!$H:$H,$L$1,base_de_dados!$C:$C,$A804,base_de_dados!$M:$M,"&lt;=2010",base_de_dados!$O:$O,"&gt;=40543")</f>
        <v>0</v>
      </c>
      <c r="J804" s="5">
        <f>SUMIFS(base_de_dados!$T:$T,base_de_dados!$B:$B,$B804,base_de_dados!$G:$G,J$61,base_de_dados!$H:$H,$L$1,base_de_dados!$C:$C,$A804,base_de_dados!$M:$M,"&lt;=2010",base_de_dados!$O:$O,"&gt;=40543")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SUMIFS(base_de_dados!$T:$T,base_de_dados!$B:$B,$B805,base_de_dados!$G:$G,C$61,base_de_dados!$H:$H,$L$1,base_de_dados!$C:$C,$A805,base_de_dados!$M:$M,"&lt;=2010",base_de_dados!$O:$O,"&gt;=40543")</f>
        <v>0</v>
      </c>
      <c r="D805" s="5">
        <f>SUMIFS(base_de_dados!$T:$T,base_de_dados!$B:$B,$B805,base_de_dados!$G:$G,D$61,base_de_dados!$H:$H,$L$1,base_de_dados!$C:$C,$A805,base_de_dados!$M:$M,"&lt;=2010",base_de_dados!$O:$O,"&gt;=40543")</f>
        <v>0</v>
      </c>
      <c r="E805" s="5">
        <f>SUMIFS(base_de_dados!$T:$T,base_de_dados!$B:$B,$B805,base_de_dados!$G:$G,E$61,base_de_dados!$H:$H,$L$1,base_de_dados!$C:$C,$A805,base_de_dados!$M:$M,"&lt;=2010",base_de_dados!$O:$O,"&gt;=40543")</f>
        <v>0</v>
      </c>
      <c r="F805" s="5">
        <f>SUMIFS(base_de_dados!$T:$T,base_de_dados!$B:$B,$B805,base_de_dados!$G:$G,F$61,base_de_dados!$H:$H,$L$1,base_de_dados!$C:$C,$A805,base_de_dados!$M:$M,"&lt;=2010",base_de_dados!$O:$O,"&gt;=40543")</f>
        <v>0</v>
      </c>
      <c r="G805" s="5">
        <f>SUMIFS(base_de_dados!$T:$T,base_de_dados!$B:$B,$B805,base_de_dados!$G:$G,G$61,base_de_dados!$H:$H,$L$1,base_de_dados!$C:$C,$A805,base_de_dados!$M:$M,"&lt;=2010",base_de_dados!$O:$O,"&gt;=40543")</f>
        <v>0</v>
      </c>
      <c r="H805" s="5">
        <f>SUMIFS(base_de_dados!$T:$T,base_de_dados!$B:$B,$B805,base_de_dados!$G:$G,H$61,base_de_dados!$H:$H,$L$1,base_de_dados!$C:$C,$A805,base_de_dados!$M:$M,"&lt;=2010",base_de_dados!$O:$O,"&gt;=40543")</f>
        <v>0</v>
      </c>
      <c r="I805" s="5">
        <f>SUMIFS(base_de_dados!$T:$T,base_de_dados!$B:$B,$B805,base_de_dados!$G:$G,I$61,base_de_dados!$H:$H,$L$1,base_de_dados!$C:$C,$A805,base_de_dados!$M:$M,"&lt;=2010",base_de_dados!$O:$O,"&gt;=40543")</f>
        <v>0</v>
      </c>
      <c r="J805" s="5">
        <f>SUMIFS(base_de_dados!$T:$T,base_de_dados!$B:$B,$B805,base_de_dados!$G:$G,J$61,base_de_dados!$H:$H,$L$1,base_de_dados!$C:$C,$A805,base_de_dados!$M:$M,"&lt;=2010",base_de_dados!$O:$O,"&gt;=40543")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SUMIFS(base_de_dados!$T:$T,base_de_dados!$B:$B,$B806,base_de_dados!$G:$G,C$61,base_de_dados!$H:$H,$L$1,base_de_dados!$C:$C,$A806,base_de_dados!$M:$M,"&lt;=2010",base_de_dados!$O:$O,"&gt;=40543")</f>
        <v>0</v>
      </c>
      <c r="D806" s="5">
        <f>SUMIFS(base_de_dados!$T:$T,base_de_dados!$B:$B,$B806,base_de_dados!$G:$G,D$61,base_de_dados!$H:$H,$L$1,base_de_dados!$C:$C,$A806,base_de_dados!$M:$M,"&lt;=2010",base_de_dados!$O:$O,"&gt;=40543")</f>
        <v>0</v>
      </c>
      <c r="E806" s="5">
        <f>SUMIFS(base_de_dados!$T:$T,base_de_dados!$B:$B,$B806,base_de_dados!$G:$G,E$61,base_de_dados!$H:$H,$L$1,base_de_dados!$C:$C,$A806,base_de_dados!$M:$M,"&lt;=2010",base_de_dados!$O:$O,"&gt;=40543")</f>
        <v>0</v>
      </c>
      <c r="F806" s="5">
        <f>SUMIFS(base_de_dados!$T:$T,base_de_dados!$B:$B,$B806,base_de_dados!$G:$G,F$61,base_de_dados!$H:$H,$L$1,base_de_dados!$C:$C,$A806,base_de_dados!$M:$M,"&lt;=2010",base_de_dados!$O:$O,"&gt;=40543")</f>
        <v>0</v>
      </c>
      <c r="G806" s="5">
        <f>SUMIFS(base_de_dados!$T:$T,base_de_dados!$B:$B,$B806,base_de_dados!$G:$G,G$61,base_de_dados!$H:$H,$L$1,base_de_dados!$C:$C,$A806,base_de_dados!$M:$M,"&lt;=2010",base_de_dados!$O:$O,"&gt;=40543")</f>
        <v>0</v>
      </c>
      <c r="H806" s="5">
        <f>SUMIFS(base_de_dados!$T:$T,base_de_dados!$B:$B,$B806,base_de_dados!$G:$G,H$61,base_de_dados!$H:$H,$L$1,base_de_dados!$C:$C,$A806,base_de_dados!$M:$M,"&lt;=2010",base_de_dados!$O:$O,"&gt;=40543")</f>
        <v>0</v>
      </c>
      <c r="I806" s="5">
        <f>SUMIFS(base_de_dados!$T:$T,base_de_dados!$B:$B,$B806,base_de_dados!$G:$G,I$61,base_de_dados!$H:$H,$L$1,base_de_dados!$C:$C,$A806,base_de_dados!$M:$M,"&lt;=2010",base_de_dados!$O:$O,"&gt;=40543")</f>
        <v>0</v>
      </c>
      <c r="J806" s="5">
        <f>SUMIFS(base_de_dados!$T:$T,base_de_dados!$B:$B,$B806,base_de_dados!$G:$G,J$61,base_de_dados!$H:$H,$L$1,base_de_dados!$C:$C,$A806,base_de_dados!$M:$M,"&lt;=2010",base_de_dados!$O:$O,"&gt;=40543")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SUMIFS(base_de_dados!$T:$T,base_de_dados!$B:$B,$B807,base_de_dados!$G:$G,C$61,base_de_dados!$H:$H,$L$1,base_de_dados!$C:$C,$A807,base_de_dados!$M:$M,"&lt;=2010",base_de_dados!$O:$O,"&gt;=40543")</f>
        <v>0</v>
      </c>
      <c r="D807" s="5">
        <f>SUMIFS(base_de_dados!$T:$T,base_de_dados!$B:$B,$B807,base_de_dados!$G:$G,D$61,base_de_dados!$H:$H,$L$1,base_de_dados!$C:$C,$A807,base_de_dados!$M:$M,"&lt;=2010",base_de_dados!$O:$O,"&gt;=40543")</f>
        <v>0</v>
      </c>
      <c r="E807" s="5">
        <f>SUMIFS(base_de_dados!$T:$T,base_de_dados!$B:$B,$B807,base_de_dados!$G:$G,E$61,base_de_dados!$H:$H,$L$1,base_de_dados!$C:$C,$A807,base_de_dados!$M:$M,"&lt;=2010",base_de_dados!$O:$O,"&gt;=40543")</f>
        <v>0</v>
      </c>
      <c r="F807" s="5">
        <f>SUMIFS(base_de_dados!$T:$T,base_de_dados!$B:$B,$B807,base_de_dados!$G:$G,F$61,base_de_dados!$H:$H,$L$1,base_de_dados!$C:$C,$A807,base_de_dados!$M:$M,"&lt;=2010",base_de_dados!$O:$O,"&gt;=40543")</f>
        <v>0</v>
      </c>
      <c r="G807" s="5">
        <f>SUMIFS(base_de_dados!$T:$T,base_de_dados!$B:$B,$B807,base_de_dados!$G:$G,G$61,base_de_dados!$H:$H,$L$1,base_de_dados!$C:$C,$A807,base_de_dados!$M:$M,"&lt;=2010",base_de_dados!$O:$O,"&gt;=40543")</f>
        <v>0</v>
      </c>
      <c r="H807" s="5">
        <f>SUMIFS(base_de_dados!$T:$T,base_de_dados!$B:$B,$B807,base_de_dados!$G:$G,H$61,base_de_dados!$H:$H,$L$1,base_de_dados!$C:$C,$A807,base_de_dados!$M:$M,"&lt;=2010",base_de_dados!$O:$O,"&gt;=40543")</f>
        <v>0</v>
      </c>
      <c r="I807" s="5">
        <f>SUMIFS(base_de_dados!$T:$T,base_de_dados!$B:$B,$B807,base_de_dados!$G:$G,I$61,base_de_dados!$H:$H,$L$1,base_de_dados!$C:$C,$A807,base_de_dados!$M:$M,"&lt;=2010",base_de_dados!$O:$O,"&gt;=40543")</f>
        <v>0</v>
      </c>
      <c r="J807" s="5">
        <f>SUMIFS(base_de_dados!$T:$T,base_de_dados!$B:$B,$B807,base_de_dados!$G:$G,J$61,base_de_dados!$H:$H,$L$1,base_de_dados!$C:$C,$A807,base_de_dados!$M:$M,"&lt;=2010",base_de_dados!$O:$O,"&gt;=40543")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SUMIFS(base_de_dados!$T:$T,base_de_dados!$B:$B,$B808,base_de_dados!$G:$G,C$61,base_de_dados!$H:$H,$L$1,base_de_dados!$C:$C,$A808,base_de_dados!$M:$M,"&lt;=2010",base_de_dados!$O:$O,"&gt;=40543")</f>
        <v>0</v>
      </c>
      <c r="D808" s="5">
        <f>SUMIFS(base_de_dados!$T:$T,base_de_dados!$B:$B,$B808,base_de_dados!$G:$G,D$61,base_de_dados!$H:$H,$L$1,base_de_dados!$C:$C,$A808,base_de_dados!$M:$M,"&lt;=2010",base_de_dados!$O:$O,"&gt;=40543")</f>
        <v>0</v>
      </c>
      <c r="E808" s="5">
        <f>SUMIFS(base_de_dados!$T:$T,base_de_dados!$B:$B,$B808,base_de_dados!$G:$G,E$61,base_de_dados!$H:$H,$L$1,base_de_dados!$C:$C,$A808,base_de_dados!$M:$M,"&lt;=2010",base_de_dados!$O:$O,"&gt;=40543")</f>
        <v>0</v>
      </c>
      <c r="F808" s="5">
        <f>SUMIFS(base_de_dados!$T:$T,base_de_dados!$B:$B,$B808,base_de_dados!$G:$G,F$61,base_de_dados!$H:$H,$L$1,base_de_dados!$C:$C,$A808,base_de_dados!$M:$M,"&lt;=2010",base_de_dados!$O:$O,"&gt;=40543")</f>
        <v>0</v>
      </c>
      <c r="G808" s="5">
        <f>SUMIFS(base_de_dados!$T:$T,base_de_dados!$B:$B,$B808,base_de_dados!$G:$G,G$61,base_de_dados!$H:$H,$L$1,base_de_dados!$C:$C,$A808,base_de_dados!$M:$M,"&lt;=2010",base_de_dados!$O:$O,"&gt;=40543")</f>
        <v>0</v>
      </c>
      <c r="H808" s="5">
        <f>SUMIFS(base_de_dados!$T:$T,base_de_dados!$B:$B,$B808,base_de_dados!$G:$G,H$61,base_de_dados!$H:$H,$L$1,base_de_dados!$C:$C,$A808,base_de_dados!$M:$M,"&lt;=2010",base_de_dados!$O:$O,"&gt;=40543")</f>
        <v>0</v>
      </c>
      <c r="I808" s="5">
        <f>SUMIFS(base_de_dados!$T:$T,base_de_dados!$B:$B,$B808,base_de_dados!$G:$G,I$61,base_de_dados!$H:$H,$L$1,base_de_dados!$C:$C,$A808,base_de_dados!$M:$M,"&lt;=2010",base_de_dados!$O:$O,"&gt;=40543")</f>
        <v>0</v>
      </c>
      <c r="J808" s="5">
        <f>SUMIFS(base_de_dados!$T:$T,base_de_dados!$B:$B,$B808,base_de_dados!$G:$G,J$61,base_de_dados!$H:$H,$L$1,base_de_dados!$C:$C,$A808,base_de_dados!$M:$M,"&lt;=2010",base_de_dados!$O:$O,"&gt;=40543")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SUMIFS(base_de_dados!$T:$T,base_de_dados!$B:$B,$B809,base_de_dados!$G:$G,C$61,base_de_dados!$H:$H,$L$1,base_de_dados!$C:$C,$A809,base_de_dados!$M:$M,"&lt;=2010",base_de_dados!$O:$O,"&gt;=40543")</f>
        <v>0</v>
      </c>
      <c r="D809" s="5">
        <f>SUMIFS(base_de_dados!$T:$T,base_de_dados!$B:$B,$B809,base_de_dados!$G:$G,D$61,base_de_dados!$H:$H,$L$1,base_de_dados!$C:$C,$A809,base_de_dados!$M:$M,"&lt;=2010",base_de_dados!$O:$O,"&gt;=40543")</f>
        <v>0</v>
      </c>
      <c r="E809" s="5">
        <f>SUMIFS(base_de_dados!$T:$T,base_de_dados!$B:$B,$B809,base_de_dados!$G:$G,E$61,base_de_dados!$H:$H,$L$1,base_de_dados!$C:$C,$A809,base_de_dados!$M:$M,"&lt;=2010",base_de_dados!$O:$O,"&gt;=40543")</f>
        <v>0</v>
      </c>
      <c r="F809" s="5">
        <f>SUMIFS(base_de_dados!$T:$T,base_de_dados!$B:$B,$B809,base_de_dados!$G:$G,F$61,base_de_dados!$H:$H,$L$1,base_de_dados!$C:$C,$A809,base_de_dados!$M:$M,"&lt;=2010",base_de_dados!$O:$O,"&gt;=40543")</f>
        <v>0</v>
      </c>
      <c r="G809" s="5">
        <f>SUMIFS(base_de_dados!$T:$T,base_de_dados!$B:$B,$B809,base_de_dados!$G:$G,G$61,base_de_dados!$H:$H,$L$1,base_de_dados!$C:$C,$A809,base_de_dados!$M:$M,"&lt;=2010",base_de_dados!$O:$O,"&gt;=40543")</f>
        <v>0</v>
      </c>
      <c r="H809" s="5">
        <f>SUMIFS(base_de_dados!$T:$T,base_de_dados!$B:$B,$B809,base_de_dados!$G:$G,H$61,base_de_dados!$H:$H,$L$1,base_de_dados!$C:$C,$A809,base_de_dados!$M:$M,"&lt;=2010",base_de_dados!$O:$O,"&gt;=40543")</f>
        <v>0</v>
      </c>
      <c r="I809" s="5">
        <f>SUMIFS(base_de_dados!$T:$T,base_de_dados!$B:$B,$B809,base_de_dados!$G:$G,I$61,base_de_dados!$H:$H,$L$1,base_de_dados!$C:$C,$A809,base_de_dados!$M:$M,"&lt;=2010",base_de_dados!$O:$O,"&gt;=40543")</f>
        <v>0</v>
      </c>
      <c r="J809" s="5">
        <f>SUMIFS(base_de_dados!$T:$T,base_de_dados!$B:$B,$B809,base_de_dados!$G:$G,J$61,base_de_dados!$H:$H,$L$1,base_de_dados!$C:$C,$A809,base_de_dados!$M:$M,"&lt;=2010",base_de_dados!$O:$O,"&gt;=40543")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SUMIFS(base_de_dados!$T:$T,base_de_dados!$B:$B,$B810,base_de_dados!$G:$G,C$61,base_de_dados!$H:$H,$L$1,base_de_dados!$C:$C,$A810,base_de_dados!$M:$M,"&lt;=2010",base_de_dados!$O:$O,"&gt;=40543")</f>
        <v>0</v>
      </c>
      <c r="D810" s="5">
        <f>SUMIFS(base_de_dados!$T:$T,base_de_dados!$B:$B,$B810,base_de_dados!$G:$G,D$61,base_de_dados!$H:$H,$L$1,base_de_dados!$C:$C,$A810,base_de_dados!$M:$M,"&lt;=2010",base_de_dados!$O:$O,"&gt;=40543")</f>
        <v>0</v>
      </c>
      <c r="E810" s="5">
        <f>SUMIFS(base_de_dados!$T:$T,base_de_dados!$B:$B,$B810,base_de_dados!$G:$G,E$61,base_de_dados!$H:$H,$L$1,base_de_dados!$C:$C,$A810,base_de_dados!$M:$M,"&lt;=2010",base_de_dados!$O:$O,"&gt;=40543")</f>
        <v>0</v>
      </c>
      <c r="F810" s="5">
        <f>SUMIFS(base_de_dados!$T:$T,base_de_dados!$B:$B,$B810,base_de_dados!$G:$G,F$61,base_de_dados!$H:$H,$L$1,base_de_dados!$C:$C,$A810,base_de_dados!$M:$M,"&lt;=2010",base_de_dados!$O:$O,"&gt;=40543")</f>
        <v>0</v>
      </c>
      <c r="G810" s="5">
        <f>SUMIFS(base_de_dados!$T:$T,base_de_dados!$B:$B,$B810,base_de_dados!$G:$G,G$61,base_de_dados!$H:$H,$L$1,base_de_dados!$C:$C,$A810,base_de_dados!$M:$M,"&lt;=2010",base_de_dados!$O:$O,"&gt;=40543")</f>
        <v>0</v>
      </c>
      <c r="H810" s="5">
        <f>SUMIFS(base_de_dados!$T:$T,base_de_dados!$B:$B,$B810,base_de_dados!$G:$G,H$61,base_de_dados!$H:$H,$L$1,base_de_dados!$C:$C,$A810,base_de_dados!$M:$M,"&lt;=2010",base_de_dados!$O:$O,"&gt;=40543")</f>
        <v>0</v>
      </c>
      <c r="I810" s="5">
        <f>SUMIFS(base_de_dados!$T:$T,base_de_dados!$B:$B,$B810,base_de_dados!$G:$G,I$61,base_de_dados!$H:$H,$L$1,base_de_dados!$C:$C,$A810,base_de_dados!$M:$M,"&lt;=2010",base_de_dados!$O:$O,"&gt;=40543")</f>
        <v>0</v>
      </c>
      <c r="J810" s="5">
        <f>SUMIFS(base_de_dados!$T:$T,base_de_dados!$B:$B,$B810,base_de_dados!$G:$G,J$61,base_de_dados!$H:$H,$L$1,base_de_dados!$C:$C,$A810,base_de_dados!$M:$M,"&lt;=2010",base_de_dados!$O:$O,"&gt;=40543")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SUMIFS(base_de_dados!$T:$T,base_de_dados!$B:$B,$B811,base_de_dados!$G:$G,C$61,base_de_dados!$H:$H,$L$1,base_de_dados!$C:$C,$A811,base_de_dados!$M:$M,"&lt;=2010",base_de_dados!$O:$O,"&gt;=40543")</f>
        <v>0</v>
      </c>
      <c r="D811" s="5">
        <f>SUMIFS(base_de_dados!$T:$T,base_de_dados!$B:$B,$B811,base_de_dados!$G:$G,D$61,base_de_dados!$H:$H,$L$1,base_de_dados!$C:$C,$A811,base_de_dados!$M:$M,"&lt;=2010",base_de_dados!$O:$O,"&gt;=40543")</f>
        <v>0</v>
      </c>
      <c r="E811" s="5">
        <f>SUMIFS(base_de_dados!$T:$T,base_de_dados!$B:$B,$B811,base_de_dados!$G:$G,E$61,base_de_dados!$H:$H,$L$1,base_de_dados!$C:$C,$A811,base_de_dados!$M:$M,"&lt;=2010",base_de_dados!$O:$O,"&gt;=40543")</f>
        <v>0</v>
      </c>
      <c r="F811" s="5">
        <f>SUMIFS(base_de_dados!$T:$T,base_de_dados!$B:$B,$B811,base_de_dados!$G:$G,F$61,base_de_dados!$H:$H,$L$1,base_de_dados!$C:$C,$A811,base_de_dados!$M:$M,"&lt;=2010",base_de_dados!$O:$O,"&gt;=40543")</f>
        <v>0</v>
      </c>
      <c r="G811" s="5">
        <f>SUMIFS(base_de_dados!$T:$T,base_de_dados!$B:$B,$B811,base_de_dados!$G:$G,G$61,base_de_dados!$H:$H,$L$1,base_de_dados!$C:$C,$A811,base_de_dados!$M:$M,"&lt;=2010",base_de_dados!$O:$O,"&gt;=40543")</f>
        <v>0</v>
      </c>
      <c r="H811" s="5">
        <f>SUMIFS(base_de_dados!$T:$T,base_de_dados!$B:$B,$B811,base_de_dados!$G:$G,H$61,base_de_dados!$H:$H,$L$1,base_de_dados!$C:$C,$A811,base_de_dados!$M:$M,"&lt;=2010",base_de_dados!$O:$O,"&gt;=40543")</f>
        <v>0</v>
      </c>
      <c r="I811" s="5">
        <f>SUMIFS(base_de_dados!$T:$T,base_de_dados!$B:$B,$B811,base_de_dados!$G:$G,I$61,base_de_dados!$H:$H,$L$1,base_de_dados!$C:$C,$A811,base_de_dados!$M:$M,"&lt;=2010",base_de_dados!$O:$O,"&gt;=40543")</f>
        <v>0</v>
      </c>
      <c r="J811" s="5">
        <f>SUMIFS(base_de_dados!$T:$T,base_de_dados!$B:$B,$B811,base_de_dados!$G:$G,J$61,base_de_dados!$H:$H,$L$1,base_de_dados!$C:$C,$A811,base_de_dados!$M:$M,"&lt;=2010",base_de_dados!$O:$O,"&gt;=40543")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SUMIFS(base_de_dados!$T:$T,base_de_dados!$B:$B,$B812,base_de_dados!$G:$G,C$61,base_de_dados!$H:$H,$L$1,base_de_dados!$C:$C,$A812,base_de_dados!$M:$M,"&lt;=2010",base_de_dados!$O:$O,"&gt;=40543")</f>
        <v>0</v>
      </c>
      <c r="D812" s="5">
        <f>SUMIFS(base_de_dados!$T:$T,base_de_dados!$B:$B,$B812,base_de_dados!$G:$G,D$61,base_de_dados!$H:$H,$L$1,base_de_dados!$C:$C,$A812,base_de_dados!$M:$M,"&lt;=2010",base_de_dados!$O:$O,"&gt;=40543")</f>
        <v>0</v>
      </c>
      <c r="E812" s="5">
        <f>SUMIFS(base_de_dados!$T:$T,base_de_dados!$B:$B,$B812,base_de_dados!$G:$G,E$61,base_de_dados!$H:$H,$L$1,base_de_dados!$C:$C,$A812,base_de_dados!$M:$M,"&lt;=2010",base_de_dados!$O:$O,"&gt;=40543")</f>
        <v>0</v>
      </c>
      <c r="F812" s="5">
        <f>SUMIFS(base_de_dados!$T:$T,base_de_dados!$B:$B,$B812,base_de_dados!$G:$G,F$61,base_de_dados!$H:$H,$L$1,base_de_dados!$C:$C,$A812,base_de_dados!$M:$M,"&lt;=2010",base_de_dados!$O:$O,"&gt;=40543")</f>
        <v>0</v>
      </c>
      <c r="G812" s="5">
        <f>SUMIFS(base_de_dados!$T:$T,base_de_dados!$B:$B,$B812,base_de_dados!$G:$G,G$61,base_de_dados!$H:$H,$L$1,base_de_dados!$C:$C,$A812,base_de_dados!$M:$M,"&lt;=2010",base_de_dados!$O:$O,"&gt;=40543")</f>
        <v>0</v>
      </c>
      <c r="H812" s="5">
        <f>SUMIFS(base_de_dados!$T:$T,base_de_dados!$B:$B,$B812,base_de_dados!$G:$G,H$61,base_de_dados!$H:$H,$L$1,base_de_dados!$C:$C,$A812,base_de_dados!$M:$M,"&lt;=2010",base_de_dados!$O:$O,"&gt;=40543")</f>
        <v>0</v>
      </c>
      <c r="I812" s="5">
        <f>SUMIFS(base_de_dados!$T:$T,base_de_dados!$B:$B,$B812,base_de_dados!$G:$G,I$61,base_de_dados!$H:$H,$L$1,base_de_dados!$C:$C,$A812,base_de_dados!$M:$M,"&lt;=2010",base_de_dados!$O:$O,"&gt;=40543")</f>
        <v>0</v>
      </c>
      <c r="J812" s="5">
        <f>SUMIFS(base_de_dados!$T:$T,base_de_dados!$B:$B,$B812,base_de_dados!$G:$G,J$61,base_de_dados!$H:$H,$L$1,base_de_dados!$C:$C,$A812,base_de_dados!$M:$M,"&lt;=2010",base_de_dados!$O:$O,"&gt;=40543")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SUMIFS(base_de_dados!$T:$T,base_de_dados!$B:$B,$B813,base_de_dados!$G:$G,C$61,base_de_dados!$H:$H,$L$1,base_de_dados!$C:$C,$A813,base_de_dados!$M:$M,"&lt;=2010",base_de_dados!$O:$O,"&gt;=40543")</f>
        <v>0</v>
      </c>
      <c r="D813" s="5">
        <f>SUMIFS(base_de_dados!$T:$T,base_de_dados!$B:$B,$B813,base_de_dados!$G:$G,D$61,base_de_dados!$H:$H,$L$1,base_de_dados!$C:$C,$A813,base_de_dados!$M:$M,"&lt;=2010",base_de_dados!$O:$O,"&gt;=40543")</f>
        <v>0</v>
      </c>
      <c r="E813" s="5">
        <f>SUMIFS(base_de_dados!$T:$T,base_de_dados!$B:$B,$B813,base_de_dados!$G:$G,E$61,base_de_dados!$H:$H,$L$1,base_de_dados!$C:$C,$A813,base_de_dados!$M:$M,"&lt;=2010",base_de_dados!$O:$O,"&gt;=40543")</f>
        <v>0</v>
      </c>
      <c r="F813" s="5">
        <f>SUMIFS(base_de_dados!$T:$T,base_de_dados!$B:$B,$B813,base_de_dados!$G:$G,F$61,base_de_dados!$H:$H,$L$1,base_de_dados!$C:$C,$A813,base_de_dados!$M:$M,"&lt;=2010",base_de_dados!$O:$O,"&gt;=40543")</f>
        <v>0</v>
      </c>
      <c r="G813" s="5">
        <f>SUMIFS(base_de_dados!$T:$T,base_de_dados!$B:$B,$B813,base_de_dados!$G:$G,G$61,base_de_dados!$H:$H,$L$1,base_de_dados!$C:$C,$A813,base_de_dados!$M:$M,"&lt;=2010",base_de_dados!$O:$O,"&gt;=40543")</f>
        <v>0</v>
      </c>
      <c r="H813" s="5">
        <f>SUMIFS(base_de_dados!$T:$T,base_de_dados!$B:$B,$B813,base_de_dados!$G:$G,H$61,base_de_dados!$H:$H,$L$1,base_de_dados!$C:$C,$A813,base_de_dados!$M:$M,"&lt;=2010",base_de_dados!$O:$O,"&gt;=40543")</f>
        <v>0</v>
      </c>
      <c r="I813" s="5">
        <f>SUMIFS(base_de_dados!$T:$T,base_de_dados!$B:$B,$B813,base_de_dados!$G:$G,I$61,base_de_dados!$H:$H,$L$1,base_de_dados!$C:$C,$A813,base_de_dados!$M:$M,"&lt;=2010",base_de_dados!$O:$O,"&gt;=40543")</f>
        <v>0</v>
      </c>
      <c r="J813" s="5">
        <f>SUMIFS(base_de_dados!$T:$T,base_de_dados!$B:$B,$B813,base_de_dados!$G:$G,J$61,base_de_dados!$H:$H,$L$1,base_de_dados!$C:$C,$A813,base_de_dados!$M:$M,"&lt;=2010",base_de_dados!$O:$O,"&gt;=40543")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SUMIFS(base_de_dados!$T:$T,base_de_dados!$B:$B,$B814,base_de_dados!$G:$G,C$61,base_de_dados!$H:$H,$L$1,base_de_dados!$C:$C,$A814,base_de_dados!$M:$M,"&lt;=2010",base_de_dados!$O:$O,"&gt;=40543")</f>
        <v>0</v>
      </c>
      <c r="D814" s="5">
        <f>SUMIFS(base_de_dados!$T:$T,base_de_dados!$B:$B,$B814,base_de_dados!$G:$G,D$61,base_de_dados!$H:$H,$L$1,base_de_dados!$C:$C,$A814,base_de_dados!$M:$M,"&lt;=2010",base_de_dados!$O:$O,"&gt;=40543")</f>
        <v>0</v>
      </c>
      <c r="E814" s="5">
        <f>SUMIFS(base_de_dados!$T:$T,base_de_dados!$B:$B,$B814,base_de_dados!$G:$G,E$61,base_de_dados!$H:$H,$L$1,base_de_dados!$C:$C,$A814,base_de_dados!$M:$M,"&lt;=2010",base_de_dados!$O:$O,"&gt;=40543")</f>
        <v>0</v>
      </c>
      <c r="F814" s="5">
        <f>SUMIFS(base_de_dados!$T:$T,base_de_dados!$B:$B,$B814,base_de_dados!$G:$G,F$61,base_de_dados!$H:$H,$L$1,base_de_dados!$C:$C,$A814,base_de_dados!$M:$M,"&lt;=2010",base_de_dados!$O:$O,"&gt;=40543")</f>
        <v>0</v>
      </c>
      <c r="G814" s="5">
        <f>SUMIFS(base_de_dados!$T:$T,base_de_dados!$B:$B,$B814,base_de_dados!$G:$G,G$61,base_de_dados!$H:$H,$L$1,base_de_dados!$C:$C,$A814,base_de_dados!$M:$M,"&lt;=2010",base_de_dados!$O:$O,"&gt;=40543")</f>
        <v>0</v>
      </c>
      <c r="H814" s="5">
        <f>SUMIFS(base_de_dados!$T:$T,base_de_dados!$B:$B,$B814,base_de_dados!$G:$G,H$61,base_de_dados!$H:$H,$L$1,base_de_dados!$C:$C,$A814,base_de_dados!$M:$M,"&lt;=2010",base_de_dados!$O:$O,"&gt;=40543")</f>
        <v>0</v>
      </c>
      <c r="I814" s="5">
        <f>SUMIFS(base_de_dados!$T:$T,base_de_dados!$B:$B,$B814,base_de_dados!$G:$G,I$61,base_de_dados!$H:$H,$L$1,base_de_dados!$C:$C,$A814,base_de_dados!$M:$M,"&lt;=2010",base_de_dados!$O:$O,"&gt;=40543")</f>
        <v>0</v>
      </c>
      <c r="J814" s="5">
        <f>SUMIFS(base_de_dados!$T:$T,base_de_dados!$B:$B,$B814,base_de_dados!$G:$G,J$61,base_de_dados!$H:$H,$L$1,base_de_dados!$C:$C,$A814,base_de_dados!$M:$M,"&lt;=2010",base_de_dados!$O:$O,"&gt;=40543")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SUMIFS(base_de_dados!$T:$T,base_de_dados!$B:$B,$B815,base_de_dados!$G:$G,C$61,base_de_dados!$H:$H,$L$1,base_de_dados!$C:$C,$A815,base_de_dados!$M:$M,"&lt;=2010",base_de_dados!$O:$O,"&gt;=40543")</f>
        <v>0</v>
      </c>
      <c r="D815" s="5">
        <f>SUMIFS(base_de_dados!$T:$T,base_de_dados!$B:$B,$B815,base_de_dados!$G:$G,D$61,base_de_dados!$H:$H,$L$1,base_de_dados!$C:$C,$A815,base_de_dados!$M:$M,"&lt;=2010",base_de_dados!$O:$O,"&gt;=40543")</f>
        <v>0</v>
      </c>
      <c r="E815" s="5">
        <f>SUMIFS(base_de_dados!$T:$T,base_de_dados!$B:$B,$B815,base_de_dados!$G:$G,E$61,base_de_dados!$H:$H,$L$1,base_de_dados!$C:$C,$A815,base_de_dados!$M:$M,"&lt;=2010",base_de_dados!$O:$O,"&gt;=40543")</f>
        <v>0</v>
      </c>
      <c r="F815" s="5">
        <f>SUMIFS(base_de_dados!$T:$T,base_de_dados!$B:$B,$B815,base_de_dados!$G:$G,F$61,base_de_dados!$H:$H,$L$1,base_de_dados!$C:$C,$A815,base_de_dados!$M:$M,"&lt;=2010",base_de_dados!$O:$O,"&gt;=40543")</f>
        <v>0</v>
      </c>
      <c r="G815" s="5">
        <f>SUMIFS(base_de_dados!$T:$T,base_de_dados!$B:$B,$B815,base_de_dados!$G:$G,G$61,base_de_dados!$H:$H,$L$1,base_de_dados!$C:$C,$A815,base_de_dados!$M:$M,"&lt;=2010",base_de_dados!$O:$O,"&gt;=40543")</f>
        <v>0</v>
      </c>
      <c r="H815" s="5">
        <f>SUMIFS(base_de_dados!$T:$T,base_de_dados!$B:$B,$B815,base_de_dados!$G:$G,H$61,base_de_dados!$H:$H,$L$1,base_de_dados!$C:$C,$A815,base_de_dados!$M:$M,"&lt;=2010",base_de_dados!$O:$O,"&gt;=40543")</f>
        <v>0</v>
      </c>
      <c r="I815" s="5">
        <f>SUMIFS(base_de_dados!$T:$T,base_de_dados!$B:$B,$B815,base_de_dados!$G:$G,I$61,base_de_dados!$H:$H,$L$1,base_de_dados!$C:$C,$A815,base_de_dados!$M:$M,"&lt;=2010",base_de_dados!$O:$O,"&gt;=40543")</f>
        <v>0</v>
      </c>
      <c r="J815" s="5">
        <f>SUMIFS(base_de_dados!$T:$T,base_de_dados!$B:$B,$B815,base_de_dados!$G:$G,J$61,base_de_dados!$H:$H,$L$1,base_de_dados!$C:$C,$A815,base_de_dados!$M:$M,"&lt;=2010",base_de_dados!$O:$O,"&gt;=40543")</f>
        <v>0</v>
      </c>
      <c r="K815" s="32">
        <f t="shared" si="17"/>
        <v>0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SUMIFS(base_de_dados!$T:$T,base_de_dados!$B:$B,$B816,base_de_dados!$G:$G,C$61,base_de_dados!$H:$H,$L$1,base_de_dados!$C:$C,$A816,base_de_dados!$M:$M,"&lt;=2010",base_de_dados!$O:$O,"&gt;=40543")</f>
        <v>0</v>
      </c>
      <c r="D816" s="5">
        <f>SUMIFS(base_de_dados!$T:$T,base_de_dados!$B:$B,$B816,base_de_dados!$G:$G,D$61,base_de_dados!$H:$H,$L$1,base_de_dados!$C:$C,$A816,base_de_dados!$M:$M,"&lt;=2010",base_de_dados!$O:$O,"&gt;=40543")</f>
        <v>0</v>
      </c>
      <c r="E816" s="5">
        <f>SUMIFS(base_de_dados!$T:$T,base_de_dados!$B:$B,$B816,base_de_dados!$G:$G,E$61,base_de_dados!$H:$H,$L$1,base_de_dados!$C:$C,$A816,base_de_dados!$M:$M,"&lt;=2010",base_de_dados!$O:$O,"&gt;=40543")</f>
        <v>0</v>
      </c>
      <c r="F816" s="5">
        <f>SUMIFS(base_de_dados!$T:$T,base_de_dados!$B:$B,$B816,base_de_dados!$G:$G,F$61,base_de_dados!$H:$H,$L$1,base_de_dados!$C:$C,$A816,base_de_dados!$M:$M,"&lt;=2010",base_de_dados!$O:$O,"&gt;=40543")</f>
        <v>0</v>
      </c>
      <c r="G816" s="5">
        <f>SUMIFS(base_de_dados!$T:$T,base_de_dados!$B:$B,$B816,base_de_dados!$G:$G,G$61,base_de_dados!$H:$H,$L$1,base_de_dados!$C:$C,$A816,base_de_dados!$M:$M,"&lt;=2010",base_de_dados!$O:$O,"&gt;=40543")</f>
        <v>0</v>
      </c>
      <c r="H816" s="5">
        <f>SUMIFS(base_de_dados!$T:$T,base_de_dados!$B:$B,$B816,base_de_dados!$G:$G,H$61,base_de_dados!$H:$H,$L$1,base_de_dados!$C:$C,$A816,base_de_dados!$M:$M,"&lt;=2010",base_de_dados!$O:$O,"&gt;=40543")</f>
        <v>0</v>
      </c>
      <c r="I816" s="5">
        <f>SUMIFS(base_de_dados!$T:$T,base_de_dados!$B:$B,$B816,base_de_dados!$G:$G,I$61,base_de_dados!$H:$H,$L$1,base_de_dados!$C:$C,$A816,base_de_dados!$M:$M,"&lt;=2010",base_de_dados!$O:$O,"&gt;=40543")</f>
        <v>0</v>
      </c>
      <c r="J816" s="5">
        <f>SUMIFS(base_de_dados!$T:$T,base_de_dados!$B:$B,$B816,base_de_dados!$G:$G,J$61,base_de_dados!$H:$H,$L$1,base_de_dados!$C:$C,$A816,base_de_dados!$M:$M,"&lt;=2010",base_de_dados!$O:$O,"&gt;=40543")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SUMIFS(base_de_dados!$T:$T,base_de_dados!$B:$B,$B817,base_de_dados!$G:$G,C$61,base_de_dados!$H:$H,$L$1,base_de_dados!$C:$C,$A817,base_de_dados!$M:$M,"&lt;=2010",base_de_dados!$O:$O,"&gt;=40543")</f>
        <v>0</v>
      </c>
      <c r="D817" s="5">
        <f>SUMIFS(base_de_dados!$T:$T,base_de_dados!$B:$B,$B817,base_de_dados!$G:$G,D$61,base_de_dados!$H:$H,$L$1,base_de_dados!$C:$C,$A817,base_de_dados!$M:$M,"&lt;=2010",base_de_dados!$O:$O,"&gt;=40543")</f>
        <v>0</v>
      </c>
      <c r="E817" s="5">
        <f>SUMIFS(base_de_dados!$T:$T,base_de_dados!$B:$B,$B817,base_de_dados!$G:$G,E$61,base_de_dados!$H:$H,$L$1,base_de_dados!$C:$C,$A817,base_de_dados!$M:$M,"&lt;=2010",base_de_dados!$O:$O,"&gt;=40543")</f>
        <v>0</v>
      </c>
      <c r="F817" s="5">
        <f>SUMIFS(base_de_dados!$T:$T,base_de_dados!$B:$B,$B817,base_de_dados!$G:$G,F$61,base_de_dados!$H:$H,$L$1,base_de_dados!$C:$C,$A817,base_de_dados!$M:$M,"&lt;=2010",base_de_dados!$O:$O,"&gt;=40543")</f>
        <v>0</v>
      </c>
      <c r="G817" s="5">
        <f>SUMIFS(base_de_dados!$T:$T,base_de_dados!$B:$B,$B817,base_de_dados!$G:$G,G$61,base_de_dados!$H:$H,$L$1,base_de_dados!$C:$C,$A817,base_de_dados!$M:$M,"&lt;=2010",base_de_dados!$O:$O,"&gt;=40543")</f>
        <v>0</v>
      </c>
      <c r="H817" s="5">
        <f>SUMIFS(base_de_dados!$T:$T,base_de_dados!$B:$B,$B817,base_de_dados!$G:$G,H$61,base_de_dados!$H:$H,$L$1,base_de_dados!$C:$C,$A817,base_de_dados!$M:$M,"&lt;=2010",base_de_dados!$O:$O,"&gt;=40543")</f>
        <v>0</v>
      </c>
      <c r="I817" s="5">
        <f>SUMIFS(base_de_dados!$T:$T,base_de_dados!$B:$B,$B817,base_de_dados!$G:$G,I$61,base_de_dados!$H:$H,$L$1,base_de_dados!$C:$C,$A817,base_de_dados!$M:$M,"&lt;=2010",base_de_dados!$O:$O,"&gt;=40543")</f>
        <v>0</v>
      </c>
      <c r="J817" s="5">
        <f>SUMIFS(base_de_dados!$T:$T,base_de_dados!$B:$B,$B817,base_de_dados!$G:$G,J$61,base_de_dados!$H:$H,$L$1,base_de_dados!$C:$C,$A817,base_de_dados!$M:$M,"&lt;=2010",base_de_dados!$O:$O,"&gt;=40543")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SUMIFS(base_de_dados!$T:$T,base_de_dados!$B:$B,$B818,base_de_dados!$G:$G,C$61,base_de_dados!$H:$H,$L$1,base_de_dados!$C:$C,$A818,base_de_dados!$M:$M,"&lt;=2010",base_de_dados!$O:$O,"&gt;=40543")</f>
        <v>0</v>
      </c>
      <c r="D818" s="5">
        <f>SUMIFS(base_de_dados!$T:$T,base_de_dados!$B:$B,$B818,base_de_dados!$G:$G,D$61,base_de_dados!$H:$H,$L$1,base_de_dados!$C:$C,$A818,base_de_dados!$M:$M,"&lt;=2010",base_de_dados!$O:$O,"&gt;=40543")</f>
        <v>0</v>
      </c>
      <c r="E818" s="5">
        <f>SUMIFS(base_de_dados!$T:$T,base_de_dados!$B:$B,$B818,base_de_dados!$G:$G,E$61,base_de_dados!$H:$H,$L$1,base_de_dados!$C:$C,$A818,base_de_dados!$M:$M,"&lt;=2010",base_de_dados!$O:$O,"&gt;=40543")</f>
        <v>0</v>
      </c>
      <c r="F818" s="5">
        <f>SUMIFS(base_de_dados!$T:$T,base_de_dados!$B:$B,$B818,base_de_dados!$G:$G,F$61,base_de_dados!$H:$H,$L$1,base_de_dados!$C:$C,$A818,base_de_dados!$M:$M,"&lt;=2010",base_de_dados!$O:$O,"&gt;=40543")</f>
        <v>0</v>
      </c>
      <c r="G818" s="5">
        <f>SUMIFS(base_de_dados!$T:$T,base_de_dados!$B:$B,$B818,base_de_dados!$G:$G,G$61,base_de_dados!$H:$H,$L$1,base_de_dados!$C:$C,$A818,base_de_dados!$M:$M,"&lt;=2010",base_de_dados!$O:$O,"&gt;=40543")</f>
        <v>0</v>
      </c>
      <c r="H818" s="5">
        <f>SUMIFS(base_de_dados!$T:$T,base_de_dados!$B:$B,$B818,base_de_dados!$G:$G,H$61,base_de_dados!$H:$H,$L$1,base_de_dados!$C:$C,$A818,base_de_dados!$M:$M,"&lt;=2010",base_de_dados!$O:$O,"&gt;=40543")</f>
        <v>0</v>
      </c>
      <c r="I818" s="5">
        <f>SUMIFS(base_de_dados!$T:$T,base_de_dados!$B:$B,$B818,base_de_dados!$G:$G,I$61,base_de_dados!$H:$H,$L$1,base_de_dados!$C:$C,$A818,base_de_dados!$M:$M,"&lt;=2010",base_de_dados!$O:$O,"&gt;=40543")</f>
        <v>0</v>
      </c>
      <c r="J818" s="5">
        <f>SUMIFS(base_de_dados!$T:$T,base_de_dados!$B:$B,$B818,base_de_dados!$G:$G,J$61,base_de_dados!$H:$H,$L$1,base_de_dados!$C:$C,$A818,base_de_dados!$M:$M,"&lt;=2010",base_de_dados!$O:$O,"&gt;=40543")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SUMIFS(base_de_dados!$T:$T,base_de_dados!$B:$B,$B819,base_de_dados!$G:$G,C$61,base_de_dados!$H:$H,$L$1,base_de_dados!$C:$C,$A819,base_de_dados!$M:$M,"&lt;=2010",base_de_dados!$O:$O,"&gt;=40543")</f>
        <v>0</v>
      </c>
      <c r="D819" s="5">
        <f>SUMIFS(base_de_dados!$T:$T,base_de_dados!$B:$B,$B819,base_de_dados!$G:$G,D$61,base_de_dados!$H:$H,$L$1,base_de_dados!$C:$C,$A819,base_de_dados!$M:$M,"&lt;=2010",base_de_dados!$O:$O,"&gt;=40543")</f>
        <v>0</v>
      </c>
      <c r="E819" s="5">
        <f>SUMIFS(base_de_dados!$T:$T,base_de_dados!$B:$B,$B819,base_de_dados!$G:$G,E$61,base_de_dados!$H:$H,$L$1,base_de_dados!$C:$C,$A819,base_de_dados!$M:$M,"&lt;=2010",base_de_dados!$O:$O,"&gt;=40543")</f>
        <v>0</v>
      </c>
      <c r="F819" s="5">
        <f>SUMIFS(base_de_dados!$T:$T,base_de_dados!$B:$B,$B819,base_de_dados!$G:$G,F$61,base_de_dados!$H:$H,$L$1,base_de_dados!$C:$C,$A819,base_de_dados!$M:$M,"&lt;=2010",base_de_dados!$O:$O,"&gt;=40543")</f>
        <v>6.0999873160832066E-2</v>
      </c>
      <c r="G819" s="5">
        <f>SUMIFS(base_de_dados!$T:$T,base_de_dados!$B:$B,$B819,base_de_dados!$G:$G,G$61,base_de_dados!$H:$H,$L$1,base_de_dados!$C:$C,$A819,base_de_dados!$M:$M,"&lt;=2010",base_de_dados!$O:$O,"&gt;=40543")</f>
        <v>0</v>
      </c>
      <c r="H819" s="5">
        <f>SUMIFS(base_de_dados!$T:$T,base_de_dados!$B:$B,$B819,base_de_dados!$G:$G,H$61,base_de_dados!$H:$H,$L$1,base_de_dados!$C:$C,$A819,base_de_dados!$M:$M,"&lt;=2010",base_de_dados!$O:$O,"&gt;=40543")</f>
        <v>0</v>
      </c>
      <c r="I819" s="5">
        <f>SUMIFS(base_de_dados!$T:$T,base_de_dados!$B:$B,$B819,base_de_dados!$G:$G,I$61,base_de_dados!$H:$H,$L$1,base_de_dados!$C:$C,$A819,base_de_dados!$M:$M,"&lt;=2010",base_de_dados!$O:$O,"&gt;=40543")</f>
        <v>0</v>
      </c>
      <c r="J819" s="5">
        <f>SUMIFS(base_de_dados!$T:$T,base_de_dados!$B:$B,$B819,base_de_dados!$G:$G,J$61,base_de_dados!$H:$H,$L$1,base_de_dados!$C:$C,$A819,base_de_dados!$M:$M,"&lt;=2010",base_de_dados!$O:$O,"&gt;=40543")</f>
        <v>0</v>
      </c>
      <c r="K819" s="32">
        <f t="shared" si="17"/>
        <v>6.0999873160832066E-2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SUMIFS(base_de_dados!$T:$T,base_de_dados!$B:$B,$B820,base_de_dados!$G:$G,C$61,base_de_dados!$H:$H,$L$1,base_de_dados!$C:$C,$A820,base_de_dados!$M:$M,"&lt;=2010",base_de_dados!$O:$O,"&gt;=40543")</f>
        <v>0</v>
      </c>
      <c r="D820" s="5">
        <f>SUMIFS(base_de_dados!$T:$T,base_de_dados!$B:$B,$B820,base_de_dados!$G:$G,D$61,base_de_dados!$H:$H,$L$1,base_de_dados!$C:$C,$A820,base_de_dados!$M:$M,"&lt;=2010",base_de_dados!$O:$O,"&gt;=40543")</f>
        <v>0</v>
      </c>
      <c r="E820" s="5">
        <f>SUMIFS(base_de_dados!$T:$T,base_de_dados!$B:$B,$B820,base_de_dados!$G:$G,E$61,base_de_dados!$H:$H,$L$1,base_de_dados!$C:$C,$A820,base_de_dados!$M:$M,"&lt;=2010",base_de_dados!$O:$O,"&gt;=40543")</f>
        <v>0</v>
      </c>
      <c r="F820" s="5">
        <f>SUMIFS(base_de_dados!$T:$T,base_de_dados!$B:$B,$B820,base_de_dados!$G:$G,F$61,base_de_dados!$H:$H,$L$1,base_de_dados!$C:$C,$A820,base_de_dados!$M:$M,"&lt;=2010",base_de_dados!$O:$O,"&gt;=40543")</f>
        <v>0</v>
      </c>
      <c r="G820" s="5">
        <f>SUMIFS(base_de_dados!$T:$T,base_de_dados!$B:$B,$B820,base_de_dados!$G:$G,G$61,base_de_dados!$H:$H,$L$1,base_de_dados!$C:$C,$A820,base_de_dados!$M:$M,"&lt;=2010",base_de_dados!$O:$O,"&gt;=40543")</f>
        <v>0</v>
      </c>
      <c r="H820" s="5">
        <f>SUMIFS(base_de_dados!$T:$T,base_de_dados!$B:$B,$B820,base_de_dados!$G:$G,H$61,base_de_dados!$H:$H,$L$1,base_de_dados!$C:$C,$A820,base_de_dados!$M:$M,"&lt;=2010",base_de_dados!$O:$O,"&gt;=40543")</f>
        <v>0</v>
      </c>
      <c r="I820" s="5">
        <f>SUMIFS(base_de_dados!$T:$T,base_de_dados!$B:$B,$B820,base_de_dados!$G:$G,I$61,base_de_dados!$H:$H,$L$1,base_de_dados!$C:$C,$A820,base_de_dados!$M:$M,"&lt;=2010",base_de_dados!$O:$O,"&gt;=40543")</f>
        <v>0</v>
      </c>
      <c r="J820" s="5">
        <f>SUMIFS(base_de_dados!$T:$T,base_de_dados!$B:$B,$B820,base_de_dados!$G:$G,J$61,base_de_dados!$H:$H,$L$1,base_de_dados!$C:$C,$A820,base_de_dados!$M:$M,"&lt;=2010",base_de_dados!$O:$O,"&gt;=40543")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SUMIFS(base_de_dados!$T:$T,base_de_dados!$B:$B,$B821,base_de_dados!$G:$G,C$61,base_de_dados!$H:$H,$L$1,base_de_dados!$C:$C,$A821,base_de_dados!$M:$M,"&lt;=2010",base_de_dados!$O:$O,"&gt;=40543")</f>
        <v>0</v>
      </c>
      <c r="D821" s="5">
        <f>SUMIFS(base_de_dados!$T:$T,base_de_dados!$B:$B,$B821,base_de_dados!$G:$G,D$61,base_de_dados!$H:$H,$L$1,base_de_dados!$C:$C,$A821,base_de_dados!$M:$M,"&lt;=2010",base_de_dados!$O:$O,"&gt;=40543")</f>
        <v>0</v>
      </c>
      <c r="E821" s="5">
        <f>SUMIFS(base_de_dados!$T:$T,base_de_dados!$B:$B,$B821,base_de_dados!$G:$G,E$61,base_de_dados!$H:$H,$L$1,base_de_dados!$C:$C,$A821,base_de_dados!$M:$M,"&lt;=2010",base_de_dados!$O:$O,"&gt;=40543")</f>
        <v>0</v>
      </c>
      <c r="F821" s="5">
        <f>SUMIFS(base_de_dados!$T:$T,base_de_dados!$B:$B,$B821,base_de_dados!$G:$G,F$61,base_de_dados!$H:$H,$L$1,base_de_dados!$C:$C,$A821,base_de_dados!$M:$M,"&lt;=2010",base_de_dados!$O:$O,"&gt;=40543")</f>
        <v>0</v>
      </c>
      <c r="G821" s="5">
        <f>SUMIFS(base_de_dados!$T:$T,base_de_dados!$B:$B,$B821,base_de_dados!$G:$G,G$61,base_de_dados!$H:$H,$L$1,base_de_dados!$C:$C,$A821,base_de_dados!$M:$M,"&lt;=2010",base_de_dados!$O:$O,"&gt;=40543")</f>
        <v>0</v>
      </c>
      <c r="H821" s="5">
        <f>SUMIFS(base_de_dados!$T:$T,base_de_dados!$B:$B,$B821,base_de_dados!$G:$G,H$61,base_de_dados!$H:$H,$L$1,base_de_dados!$C:$C,$A821,base_de_dados!$M:$M,"&lt;=2010",base_de_dados!$O:$O,"&gt;=40543")</f>
        <v>0</v>
      </c>
      <c r="I821" s="5">
        <f>SUMIFS(base_de_dados!$T:$T,base_de_dados!$B:$B,$B821,base_de_dados!$G:$G,I$61,base_de_dados!$H:$H,$L$1,base_de_dados!$C:$C,$A821,base_de_dados!$M:$M,"&lt;=2010",base_de_dados!$O:$O,"&gt;=40543")</f>
        <v>0</v>
      </c>
      <c r="J821" s="5">
        <f>SUMIFS(base_de_dados!$T:$T,base_de_dados!$B:$B,$B821,base_de_dados!$G:$G,J$61,base_de_dados!$H:$H,$L$1,base_de_dados!$C:$C,$A821,base_de_dados!$M:$M,"&lt;=2010",base_de_dados!$O:$O,"&gt;=40543")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SUMIFS(base_de_dados!$T:$T,base_de_dados!$B:$B,$B822,base_de_dados!$G:$G,C$61,base_de_dados!$H:$H,$L$1,base_de_dados!$C:$C,$A822,base_de_dados!$M:$M,"&lt;=2010",base_de_dados!$O:$O,"&gt;=40543")</f>
        <v>0</v>
      </c>
      <c r="D822" s="5">
        <f>SUMIFS(base_de_dados!$T:$T,base_de_dados!$B:$B,$B822,base_de_dados!$G:$G,D$61,base_de_dados!$H:$H,$L$1,base_de_dados!$C:$C,$A822,base_de_dados!$M:$M,"&lt;=2010",base_de_dados!$O:$O,"&gt;=40543")</f>
        <v>0</v>
      </c>
      <c r="E822" s="5">
        <f>SUMIFS(base_de_dados!$T:$T,base_de_dados!$B:$B,$B822,base_de_dados!$G:$G,E$61,base_de_dados!$H:$H,$L$1,base_de_dados!$C:$C,$A822,base_de_dados!$M:$M,"&lt;=2010",base_de_dados!$O:$O,"&gt;=40543")</f>
        <v>0</v>
      </c>
      <c r="F822" s="5">
        <f>SUMIFS(base_de_dados!$T:$T,base_de_dados!$B:$B,$B822,base_de_dados!$G:$G,F$61,base_de_dados!$H:$H,$L$1,base_de_dados!$C:$C,$A822,base_de_dados!$M:$M,"&lt;=2010",base_de_dados!$O:$O,"&gt;=40543")</f>
        <v>0</v>
      </c>
      <c r="G822" s="5">
        <f>SUMIFS(base_de_dados!$T:$T,base_de_dados!$B:$B,$B822,base_de_dados!$G:$G,G$61,base_de_dados!$H:$H,$L$1,base_de_dados!$C:$C,$A822,base_de_dados!$M:$M,"&lt;=2010",base_de_dados!$O:$O,"&gt;=40543")</f>
        <v>0</v>
      </c>
      <c r="H822" s="5">
        <f>SUMIFS(base_de_dados!$T:$T,base_de_dados!$B:$B,$B822,base_de_dados!$G:$G,H$61,base_de_dados!$H:$H,$L$1,base_de_dados!$C:$C,$A822,base_de_dados!$M:$M,"&lt;=2010",base_de_dados!$O:$O,"&gt;=40543")</f>
        <v>0</v>
      </c>
      <c r="I822" s="5">
        <f>SUMIFS(base_de_dados!$T:$T,base_de_dados!$B:$B,$B822,base_de_dados!$G:$G,I$61,base_de_dados!$H:$H,$L$1,base_de_dados!$C:$C,$A822,base_de_dados!$M:$M,"&lt;=2010",base_de_dados!$O:$O,"&gt;=40543")</f>
        <v>0</v>
      </c>
      <c r="J822" s="5">
        <f>SUMIFS(base_de_dados!$T:$T,base_de_dados!$B:$B,$B822,base_de_dados!$G:$G,J$61,base_de_dados!$H:$H,$L$1,base_de_dados!$C:$C,$A822,base_de_dados!$M:$M,"&lt;=2010",base_de_dados!$O:$O,"&gt;=40543")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SUMIFS(base_de_dados!$T:$T,base_de_dados!$B:$B,$B823,base_de_dados!$G:$G,C$61,base_de_dados!$H:$H,$L$1,base_de_dados!$C:$C,$A823,base_de_dados!$M:$M,"&lt;=2010",base_de_dados!$O:$O,"&gt;=40543")</f>
        <v>0</v>
      </c>
      <c r="D823" s="5">
        <f>SUMIFS(base_de_dados!$T:$T,base_de_dados!$B:$B,$B823,base_de_dados!$G:$G,D$61,base_de_dados!$H:$H,$L$1,base_de_dados!$C:$C,$A823,base_de_dados!$M:$M,"&lt;=2010",base_de_dados!$O:$O,"&gt;=40543")</f>
        <v>0</v>
      </c>
      <c r="E823" s="5">
        <f>SUMIFS(base_de_dados!$T:$T,base_de_dados!$B:$B,$B823,base_de_dados!$G:$G,E$61,base_de_dados!$H:$H,$L$1,base_de_dados!$C:$C,$A823,base_de_dados!$M:$M,"&lt;=2010",base_de_dados!$O:$O,"&gt;=40543")</f>
        <v>0</v>
      </c>
      <c r="F823" s="5">
        <f>SUMIFS(base_de_dados!$T:$T,base_de_dados!$B:$B,$B823,base_de_dados!$G:$G,F$61,base_de_dados!$H:$H,$L$1,base_de_dados!$C:$C,$A823,base_de_dados!$M:$M,"&lt;=2010",base_de_dados!$O:$O,"&gt;=40543")</f>
        <v>0</v>
      </c>
      <c r="G823" s="5">
        <f>SUMIFS(base_de_dados!$T:$T,base_de_dados!$B:$B,$B823,base_de_dados!$G:$G,G$61,base_de_dados!$H:$H,$L$1,base_de_dados!$C:$C,$A823,base_de_dados!$M:$M,"&lt;=2010",base_de_dados!$O:$O,"&gt;=40543")</f>
        <v>0</v>
      </c>
      <c r="H823" s="5">
        <f>SUMIFS(base_de_dados!$T:$T,base_de_dados!$B:$B,$B823,base_de_dados!$G:$G,H$61,base_de_dados!$H:$H,$L$1,base_de_dados!$C:$C,$A823,base_de_dados!$M:$M,"&lt;=2010",base_de_dados!$O:$O,"&gt;=40543")</f>
        <v>0</v>
      </c>
      <c r="I823" s="5">
        <f>SUMIFS(base_de_dados!$T:$T,base_de_dados!$B:$B,$B823,base_de_dados!$G:$G,I$61,base_de_dados!$H:$H,$L$1,base_de_dados!$C:$C,$A823,base_de_dados!$M:$M,"&lt;=2010",base_de_dados!$O:$O,"&gt;=40543")</f>
        <v>0</v>
      </c>
      <c r="J823" s="5">
        <f>SUMIFS(base_de_dados!$T:$T,base_de_dados!$B:$B,$B823,base_de_dados!$G:$G,J$61,base_de_dados!$H:$H,$L$1,base_de_dados!$C:$C,$A823,base_de_dados!$M:$M,"&lt;=2010",base_de_dados!$O:$O,"&gt;=40543")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SUMIFS(base_de_dados!$T:$T,base_de_dados!$B:$B,$B824,base_de_dados!$G:$G,C$61,base_de_dados!$H:$H,$L$1,base_de_dados!$C:$C,$A824,base_de_dados!$M:$M,"&lt;=2010",base_de_dados!$O:$O,"&gt;=40543")</f>
        <v>0</v>
      </c>
      <c r="D824" s="5">
        <f>SUMIFS(base_de_dados!$T:$T,base_de_dados!$B:$B,$B824,base_de_dados!$G:$G,D$61,base_de_dados!$H:$H,$L$1,base_de_dados!$C:$C,$A824,base_de_dados!$M:$M,"&lt;=2010",base_de_dados!$O:$O,"&gt;=40543")</f>
        <v>0</v>
      </c>
      <c r="E824" s="5">
        <f>SUMIFS(base_de_dados!$T:$T,base_de_dados!$B:$B,$B824,base_de_dados!$G:$G,E$61,base_de_dados!$H:$H,$L$1,base_de_dados!$C:$C,$A824,base_de_dados!$M:$M,"&lt;=2010",base_de_dados!$O:$O,"&gt;=40543")</f>
        <v>0</v>
      </c>
      <c r="F824" s="5">
        <f>SUMIFS(base_de_dados!$T:$T,base_de_dados!$B:$B,$B824,base_de_dados!$G:$G,F$61,base_de_dados!$H:$H,$L$1,base_de_dados!$C:$C,$A824,base_de_dados!$M:$M,"&lt;=2010",base_de_dados!$O:$O,"&gt;=40543")</f>
        <v>0</v>
      </c>
      <c r="G824" s="5">
        <f>SUMIFS(base_de_dados!$T:$T,base_de_dados!$B:$B,$B824,base_de_dados!$G:$G,G$61,base_de_dados!$H:$H,$L$1,base_de_dados!$C:$C,$A824,base_de_dados!$M:$M,"&lt;=2010",base_de_dados!$O:$O,"&gt;=40543")</f>
        <v>0</v>
      </c>
      <c r="H824" s="5">
        <f>SUMIFS(base_de_dados!$T:$T,base_de_dados!$B:$B,$B824,base_de_dados!$G:$G,H$61,base_de_dados!$H:$H,$L$1,base_de_dados!$C:$C,$A824,base_de_dados!$M:$M,"&lt;=2010",base_de_dados!$O:$O,"&gt;=40543")</f>
        <v>0</v>
      </c>
      <c r="I824" s="5">
        <f>SUMIFS(base_de_dados!$T:$T,base_de_dados!$B:$B,$B824,base_de_dados!$G:$G,I$61,base_de_dados!$H:$H,$L$1,base_de_dados!$C:$C,$A824,base_de_dados!$M:$M,"&lt;=2010",base_de_dados!$O:$O,"&gt;=40543")</f>
        <v>0</v>
      </c>
      <c r="J824" s="5">
        <f>SUMIFS(base_de_dados!$T:$T,base_de_dados!$B:$B,$B824,base_de_dados!$G:$G,J$61,base_de_dados!$H:$H,$L$1,base_de_dados!$C:$C,$A824,base_de_dados!$M:$M,"&lt;=2010",base_de_dados!$O:$O,"&gt;=40543")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SUMIFS(base_de_dados!$T:$T,base_de_dados!$B:$B,$B825,base_de_dados!$G:$G,C$61,base_de_dados!$H:$H,$L$1,base_de_dados!$C:$C,$A825,base_de_dados!$M:$M,"&lt;=2010",base_de_dados!$O:$O,"&gt;=40543")</f>
        <v>0</v>
      </c>
      <c r="D825" s="5">
        <f>SUMIFS(base_de_dados!$T:$T,base_de_dados!$B:$B,$B825,base_de_dados!$G:$G,D$61,base_de_dados!$H:$H,$L$1,base_de_dados!$C:$C,$A825,base_de_dados!$M:$M,"&lt;=2010",base_de_dados!$O:$O,"&gt;=40543")</f>
        <v>0</v>
      </c>
      <c r="E825" s="5">
        <f>SUMIFS(base_de_dados!$T:$T,base_de_dados!$B:$B,$B825,base_de_dados!$G:$G,E$61,base_de_dados!$H:$H,$L$1,base_de_dados!$C:$C,$A825,base_de_dados!$M:$M,"&lt;=2010",base_de_dados!$O:$O,"&gt;=40543")</f>
        <v>0</v>
      </c>
      <c r="F825" s="5">
        <f>SUMIFS(base_de_dados!$T:$T,base_de_dados!$B:$B,$B825,base_de_dados!$G:$G,F$61,base_de_dados!$H:$H,$L$1,base_de_dados!$C:$C,$A825,base_de_dados!$M:$M,"&lt;=2010",base_de_dados!$O:$O,"&gt;=40543")</f>
        <v>0</v>
      </c>
      <c r="G825" s="5">
        <f>SUMIFS(base_de_dados!$T:$T,base_de_dados!$B:$B,$B825,base_de_dados!$G:$G,G$61,base_de_dados!$H:$H,$L$1,base_de_dados!$C:$C,$A825,base_de_dados!$M:$M,"&lt;=2010",base_de_dados!$O:$O,"&gt;=40543")</f>
        <v>0</v>
      </c>
      <c r="H825" s="5">
        <f>SUMIFS(base_de_dados!$T:$T,base_de_dados!$B:$B,$B825,base_de_dados!$G:$G,H$61,base_de_dados!$H:$H,$L$1,base_de_dados!$C:$C,$A825,base_de_dados!$M:$M,"&lt;=2010",base_de_dados!$O:$O,"&gt;=40543")</f>
        <v>0</v>
      </c>
      <c r="I825" s="5">
        <f>SUMIFS(base_de_dados!$T:$T,base_de_dados!$B:$B,$B825,base_de_dados!$G:$G,I$61,base_de_dados!$H:$H,$L$1,base_de_dados!$C:$C,$A825,base_de_dados!$M:$M,"&lt;=2010",base_de_dados!$O:$O,"&gt;=40543")</f>
        <v>0</v>
      </c>
      <c r="J825" s="5">
        <f>SUMIFS(base_de_dados!$T:$T,base_de_dados!$B:$B,$B825,base_de_dados!$G:$G,J$61,base_de_dados!$H:$H,$L$1,base_de_dados!$C:$C,$A825,base_de_dados!$M:$M,"&lt;=2010",base_de_dados!$O:$O,"&gt;=40543")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SUMIFS(base_de_dados!$T:$T,base_de_dados!$B:$B,$B826,base_de_dados!$G:$G,C$61,base_de_dados!$H:$H,$L$1,base_de_dados!$C:$C,$A826,base_de_dados!$M:$M,"&lt;=2010",base_de_dados!$O:$O,"&gt;=40543")</f>
        <v>0</v>
      </c>
      <c r="D826" s="5">
        <f>SUMIFS(base_de_dados!$T:$T,base_de_dados!$B:$B,$B826,base_de_dados!$G:$G,D$61,base_de_dados!$H:$H,$L$1,base_de_dados!$C:$C,$A826,base_de_dados!$M:$M,"&lt;=2010",base_de_dados!$O:$O,"&gt;=40543")</f>
        <v>0</v>
      </c>
      <c r="E826" s="5">
        <f>SUMIFS(base_de_dados!$T:$T,base_de_dados!$B:$B,$B826,base_de_dados!$G:$G,E$61,base_de_dados!$H:$H,$L$1,base_de_dados!$C:$C,$A826,base_de_dados!$M:$M,"&lt;=2010",base_de_dados!$O:$O,"&gt;=40543")</f>
        <v>0</v>
      </c>
      <c r="F826" s="5">
        <f>SUMIFS(base_de_dados!$T:$T,base_de_dados!$B:$B,$B826,base_de_dados!$G:$G,F$61,base_de_dados!$H:$H,$L$1,base_de_dados!$C:$C,$A826,base_de_dados!$M:$M,"&lt;=2010",base_de_dados!$O:$O,"&gt;=40543")</f>
        <v>0</v>
      </c>
      <c r="G826" s="5">
        <f>SUMIFS(base_de_dados!$T:$T,base_de_dados!$B:$B,$B826,base_de_dados!$G:$G,G$61,base_de_dados!$H:$H,$L$1,base_de_dados!$C:$C,$A826,base_de_dados!$M:$M,"&lt;=2010",base_de_dados!$O:$O,"&gt;=40543")</f>
        <v>0</v>
      </c>
      <c r="H826" s="5">
        <f>SUMIFS(base_de_dados!$T:$T,base_de_dados!$B:$B,$B826,base_de_dados!$G:$G,H$61,base_de_dados!$H:$H,$L$1,base_de_dados!$C:$C,$A826,base_de_dados!$M:$M,"&lt;=2010",base_de_dados!$O:$O,"&gt;=40543")</f>
        <v>0</v>
      </c>
      <c r="I826" s="5">
        <f>SUMIFS(base_de_dados!$T:$T,base_de_dados!$B:$B,$B826,base_de_dados!$G:$G,I$61,base_de_dados!$H:$H,$L$1,base_de_dados!$C:$C,$A826,base_de_dados!$M:$M,"&lt;=2010",base_de_dados!$O:$O,"&gt;=40543")</f>
        <v>0</v>
      </c>
      <c r="J826" s="5">
        <f>SUMIFS(base_de_dados!$T:$T,base_de_dados!$B:$B,$B826,base_de_dados!$G:$G,J$61,base_de_dados!$H:$H,$L$1,base_de_dados!$C:$C,$A826,base_de_dados!$M:$M,"&lt;=2010",base_de_dados!$O:$O,"&gt;=40543")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SUMIFS(base_de_dados!$T:$T,base_de_dados!$B:$B,$B827,base_de_dados!$G:$G,C$61,base_de_dados!$H:$H,$L$1,base_de_dados!$C:$C,$A827,base_de_dados!$M:$M,"&lt;=2010",base_de_dados!$O:$O,"&gt;=40543")</f>
        <v>0</v>
      </c>
      <c r="D827" s="5">
        <f>SUMIFS(base_de_dados!$T:$T,base_de_dados!$B:$B,$B827,base_de_dados!$G:$G,D$61,base_de_dados!$H:$H,$L$1,base_de_dados!$C:$C,$A827,base_de_dados!$M:$M,"&lt;=2010",base_de_dados!$O:$O,"&gt;=40543")</f>
        <v>0</v>
      </c>
      <c r="E827" s="5">
        <f>SUMIFS(base_de_dados!$T:$T,base_de_dados!$B:$B,$B827,base_de_dados!$G:$G,E$61,base_de_dados!$H:$H,$L$1,base_de_dados!$C:$C,$A827,base_de_dados!$M:$M,"&lt;=2010",base_de_dados!$O:$O,"&gt;=40543")</f>
        <v>0</v>
      </c>
      <c r="F827" s="5">
        <f>SUMIFS(base_de_dados!$T:$T,base_de_dados!$B:$B,$B827,base_de_dados!$G:$G,F$61,base_de_dados!$H:$H,$L$1,base_de_dados!$C:$C,$A827,base_de_dados!$M:$M,"&lt;=2010",base_de_dados!$O:$O,"&gt;=40543")</f>
        <v>0</v>
      </c>
      <c r="G827" s="5">
        <f>SUMIFS(base_de_dados!$T:$T,base_de_dados!$B:$B,$B827,base_de_dados!$G:$G,G$61,base_de_dados!$H:$H,$L$1,base_de_dados!$C:$C,$A827,base_de_dados!$M:$M,"&lt;=2010",base_de_dados!$O:$O,"&gt;=40543")</f>
        <v>0</v>
      </c>
      <c r="H827" s="5">
        <f>SUMIFS(base_de_dados!$T:$T,base_de_dados!$B:$B,$B827,base_de_dados!$G:$G,H$61,base_de_dados!$H:$H,$L$1,base_de_dados!$C:$C,$A827,base_de_dados!$M:$M,"&lt;=2010",base_de_dados!$O:$O,"&gt;=40543")</f>
        <v>0</v>
      </c>
      <c r="I827" s="5">
        <f>SUMIFS(base_de_dados!$T:$T,base_de_dados!$B:$B,$B827,base_de_dados!$G:$G,I$61,base_de_dados!$H:$H,$L$1,base_de_dados!$C:$C,$A827,base_de_dados!$M:$M,"&lt;=2010",base_de_dados!$O:$O,"&gt;=40543")</f>
        <v>0</v>
      </c>
      <c r="J827" s="5">
        <f>SUMIFS(base_de_dados!$T:$T,base_de_dados!$B:$B,$B827,base_de_dados!$G:$G,J$61,base_de_dados!$H:$H,$L$1,base_de_dados!$C:$C,$A827,base_de_dados!$M:$M,"&lt;=2010",base_de_dados!$O:$O,"&gt;=40543")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SUMIFS(base_de_dados!$T:$T,base_de_dados!$B:$B,$B828,base_de_dados!$G:$G,C$61,base_de_dados!$H:$H,$L$1,base_de_dados!$C:$C,$A828,base_de_dados!$M:$M,"&lt;=2010",base_de_dados!$O:$O,"&gt;=40543")</f>
        <v>0</v>
      </c>
      <c r="D828" s="5">
        <f>SUMIFS(base_de_dados!$T:$T,base_de_dados!$B:$B,$B828,base_de_dados!$G:$G,D$61,base_de_dados!$H:$H,$L$1,base_de_dados!$C:$C,$A828,base_de_dados!$M:$M,"&lt;=2010",base_de_dados!$O:$O,"&gt;=40543")</f>
        <v>0</v>
      </c>
      <c r="E828" s="5">
        <f>SUMIFS(base_de_dados!$T:$T,base_de_dados!$B:$B,$B828,base_de_dados!$G:$G,E$61,base_de_dados!$H:$H,$L$1,base_de_dados!$C:$C,$A828,base_de_dados!$M:$M,"&lt;=2010",base_de_dados!$O:$O,"&gt;=40543")</f>
        <v>0</v>
      </c>
      <c r="F828" s="5">
        <f>SUMIFS(base_de_dados!$T:$T,base_de_dados!$B:$B,$B828,base_de_dados!$G:$G,F$61,base_de_dados!$H:$H,$L$1,base_de_dados!$C:$C,$A828,base_de_dados!$M:$M,"&lt;=2010",base_de_dados!$O:$O,"&gt;=40543")</f>
        <v>0</v>
      </c>
      <c r="G828" s="5">
        <f>SUMIFS(base_de_dados!$T:$T,base_de_dados!$B:$B,$B828,base_de_dados!$G:$G,G$61,base_de_dados!$H:$H,$L$1,base_de_dados!$C:$C,$A828,base_de_dados!$M:$M,"&lt;=2010",base_de_dados!$O:$O,"&gt;=40543")</f>
        <v>0</v>
      </c>
      <c r="H828" s="5">
        <f>SUMIFS(base_de_dados!$T:$T,base_de_dados!$B:$B,$B828,base_de_dados!$G:$G,H$61,base_de_dados!$H:$H,$L$1,base_de_dados!$C:$C,$A828,base_de_dados!$M:$M,"&lt;=2010",base_de_dados!$O:$O,"&gt;=40543")</f>
        <v>0</v>
      </c>
      <c r="I828" s="5">
        <f>SUMIFS(base_de_dados!$T:$T,base_de_dados!$B:$B,$B828,base_de_dados!$G:$G,I$61,base_de_dados!$H:$H,$L$1,base_de_dados!$C:$C,$A828,base_de_dados!$M:$M,"&lt;=2010",base_de_dados!$O:$O,"&gt;=40543")</f>
        <v>0</v>
      </c>
      <c r="J828" s="5">
        <f>SUMIFS(base_de_dados!$T:$T,base_de_dados!$B:$B,$B828,base_de_dados!$G:$G,J$61,base_de_dados!$H:$H,$L$1,base_de_dados!$C:$C,$A828,base_de_dados!$M:$M,"&lt;=2010",base_de_dados!$O:$O,"&gt;=40543")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SUMIFS(base_de_dados!$T:$T,base_de_dados!$B:$B,$B829,base_de_dados!$G:$G,C$61,base_de_dados!$H:$H,$L$1,base_de_dados!$C:$C,$A829,base_de_dados!$M:$M,"&lt;=2010",base_de_dados!$O:$O,"&gt;=40543")</f>
        <v>0</v>
      </c>
      <c r="D829" s="5">
        <f>SUMIFS(base_de_dados!$T:$T,base_de_dados!$B:$B,$B829,base_de_dados!$G:$G,D$61,base_de_dados!$H:$H,$L$1,base_de_dados!$C:$C,$A829,base_de_dados!$M:$M,"&lt;=2010",base_de_dados!$O:$O,"&gt;=40543")</f>
        <v>0</v>
      </c>
      <c r="E829" s="5">
        <f>SUMIFS(base_de_dados!$T:$T,base_de_dados!$B:$B,$B829,base_de_dados!$G:$G,E$61,base_de_dados!$H:$H,$L$1,base_de_dados!$C:$C,$A829,base_de_dados!$M:$M,"&lt;=2010",base_de_dados!$O:$O,"&gt;=40543")</f>
        <v>0</v>
      </c>
      <c r="F829" s="5">
        <f>SUMIFS(base_de_dados!$T:$T,base_de_dados!$B:$B,$B829,base_de_dados!$G:$G,F$61,base_de_dados!$H:$H,$L$1,base_de_dados!$C:$C,$A829,base_de_dados!$M:$M,"&lt;=2010",base_de_dados!$O:$O,"&gt;=40543")</f>
        <v>0</v>
      </c>
      <c r="G829" s="5">
        <f>SUMIFS(base_de_dados!$T:$T,base_de_dados!$B:$B,$B829,base_de_dados!$G:$G,G$61,base_de_dados!$H:$H,$L$1,base_de_dados!$C:$C,$A829,base_de_dados!$M:$M,"&lt;=2010",base_de_dados!$O:$O,"&gt;=40543")</f>
        <v>0</v>
      </c>
      <c r="H829" s="5">
        <f>SUMIFS(base_de_dados!$T:$T,base_de_dados!$B:$B,$B829,base_de_dados!$G:$G,H$61,base_de_dados!$H:$H,$L$1,base_de_dados!$C:$C,$A829,base_de_dados!$M:$M,"&lt;=2010",base_de_dados!$O:$O,"&gt;=40543")</f>
        <v>0</v>
      </c>
      <c r="I829" s="5">
        <f>SUMIFS(base_de_dados!$T:$T,base_de_dados!$B:$B,$B829,base_de_dados!$G:$G,I$61,base_de_dados!$H:$H,$L$1,base_de_dados!$C:$C,$A829,base_de_dados!$M:$M,"&lt;=2010",base_de_dados!$O:$O,"&gt;=40543")</f>
        <v>0</v>
      </c>
      <c r="J829" s="5">
        <f>SUMIFS(base_de_dados!$T:$T,base_de_dados!$B:$B,$B829,base_de_dados!$G:$G,J$61,base_de_dados!$H:$H,$L$1,base_de_dados!$C:$C,$A829,base_de_dados!$M:$M,"&lt;=2010",base_de_dados!$O:$O,"&gt;=40543")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SUMIFS(base_de_dados!$T:$T,base_de_dados!$B:$B,$B830,base_de_dados!$G:$G,C$61,base_de_dados!$H:$H,$L$1,base_de_dados!$C:$C,$A830,base_de_dados!$M:$M,"&lt;=2010",base_de_dados!$O:$O,"&gt;=40543")</f>
        <v>0</v>
      </c>
      <c r="D830" s="5">
        <f>SUMIFS(base_de_dados!$T:$T,base_de_dados!$B:$B,$B830,base_de_dados!$G:$G,D$61,base_de_dados!$H:$H,$L$1,base_de_dados!$C:$C,$A830,base_de_dados!$M:$M,"&lt;=2010",base_de_dados!$O:$O,"&gt;=40543")</f>
        <v>0</v>
      </c>
      <c r="E830" s="5">
        <f>SUMIFS(base_de_dados!$T:$T,base_de_dados!$B:$B,$B830,base_de_dados!$G:$G,E$61,base_de_dados!$H:$H,$L$1,base_de_dados!$C:$C,$A830,base_de_dados!$M:$M,"&lt;=2010",base_de_dados!$O:$O,"&gt;=40543")</f>
        <v>0</v>
      </c>
      <c r="F830" s="5">
        <f>SUMIFS(base_de_dados!$T:$T,base_de_dados!$B:$B,$B830,base_de_dados!$G:$G,F$61,base_de_dados!$H:$H,$L$1,base_de_dados!$C:$C,$A830,base_de_dados!$M:$M,"&lt;=2010",base_de_dados!$O:$O,"&gt;=40543")</f>
        <v>0</v>
      </c>
      <c r="G830" s="5">
        <f>SUMIFS(base_de_dados!$T:$T,base_de_dados!$B:$B,$B830,base_de_dados!$G:$G,G$61,base_de_dados!$H:$H,$L$1,base_de_dados!$C:$C,$A830,base_de_dados!$M:$M,"&lt;=2010",base_de_dados!$O:$O,"&gt;=40543")</f>
        <v>0</v>
      </c>
      <c r="H830" s="5">
        <f>SUMIFS(base_de_dados!$T:$T,base_de_dados!$B:$B,$B830,base_de_dados!$G:$G,H$61,base_de_dados!$H:$H,$L$1,base_de_dados!$C:$C,$A830,base_de_dados!$M:$M,"&lt;=2010",base_de_dados!$O:$O,"&gt;=40543")</f>
        <v>0</v>
      </c>
      <c r="I830" s="5">
        <f>SUMIFS(base_de_dados!$T:$T,base_de_dados!$B:$B,$B830,base_de_dados!$G:$G,I$61,base_de_dados!$H:$H,$L$1,base_de_dados!$C:$C,$A830,base_de_dados!$M:$M,"&lt;=2010",base_de_dados!$O:$O,"&gt;=40543")</f>
        <v>0</v>
      </c>
      <c r="J830" s="5">
        <f>SUMIFS(base_de_dados!$T:$T,base_de_dados!$B:$B,$B830,base_de_dados!$G:$G,J$61,base_de_dados!$H:$H,$L$1,base_de_dados!$C:$C,$A830,base_de_dados!$M:$M,"&lt;=2010",base_de_dados!$O:$O,"&gt;=40543")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SUMIFS(base_de_dados!$T:$T,base_de_dados!$B:$B,$B831,base_de_dados!$G:$G,C$61,base_de_dados!$H:$H,$L$1,base_de_dados!$C:$C,$A831,base_de_dados!$M:$M,"&lt;=2010",base_de_dados!$O:$O,"&gt;=40543")</f>
        <v>0</v>
      </c>
      <c r="D831" s="5">
        <f>SUMIFS(base_de_dados!$T:$T,base_de_dados!$B:$B,$B831,base_de_dados!$G:$G,D$61,base_de_dados!$H:$H,$L$1,base_de_dados!$C:$C,$A831,base_de_dados!$M:$M,"&lt;=2010",base_de_dados!$O:$O,"&gt;=40543")</f>
        <v>0</v>
      </c>
      <c r="E831" s="5">
        <f>SUMIFS(base_de_dados!$T:$T,base_de_dados!$B:$B,$B831,base_de_dados!$G:$G,E$61,base_de_dados!$H:$H,$L$1,base_de_dados!$C:$C,$A831,base_de_dados!$M:$M,"&lt;=2010",base_de_dados!$O:$O,"&gt;=40543")</f>
        <v>0</v>
      </c>
      <c r="F831" s="5">
        <f>SUMIFS(base_de_dados!$T:$T,base_de_dados!$B:$B,$B831,base_de_dados!$G:$G,F$61,base_de_dados!$H:$H,$L$1,base_de_dados!$C:$C,$A831,base_de_dados!$M:$M,"&lt;=2010",base_de_dados!$O:$O,"&gt;=40543")</f>
        <v>0</v>
      </c>
      <c r="G831" s="5">
        <f>SUMIFS(base_de_dados!$T:$T,base_de_dados!$B:$B,$B831,base_de_dados!$G:$G,G$61,base_de_dados!$H:$H,$L$1,base_de_dados!$C:$C,$A831,base_de_dados!$M:$M,"&lt;=2010",base_de_dados!$O:$O,"&gt;=40543")</f>
        <v>0</v>
      </c>
      <c r="H831" s="5">
        <f>SUMIFS(base_de_dados!$T:$T,base_de_dados!$B:$B,$B831,base_de_dados!$G:$G,H$61,base_de_dados!$H:$H,$L$1,base_de_dados!$C:$C,$A831,base_de_dados!$M:$M,"&lt;=2010",base_de_dados!$O:$O,"&gt;=40543")</f>
        <v>0</v>
      </c>
      <c r="I831" s="5">
        <f>SUMIFS(base_de_dados!$T:$T,base_de_dados!$B:$B,$B831,base_de_dados!$G:$G,I$61,base_de_dados!$H:$H,$L$1,base_de_dados!$C:$C,$A831,base_de_dados!$M:$M,"&lt;=2010",base_de_dados!$O:$O,"&gt;=40543")</f>
        <v>0</v>
      </c>
      <c r="J831" s="5">
        <f>SUMIFS(base_de_dados!$T:$T,base_de_dados!$B:$B,$B831,base_de_dados!$G:$G,J$61,base_de_dados!$H:$H,$L$1,base_de_dados!$C:$C,$A831,base_de_dados!$M:$M,"&lt;=2010",base_de_dados!$O:$O,"&gt;=40543")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SUMIFS(base_de_dados!$T:$T,base_de_dados!$B:$B,$B832,base_de_dados!$G:$G,C$61,base_de_dados!$H:$H,$L$1,base_de_dados!$C:$C,$A832,base_de_dados!$M:$M,"&lt;=2010",base_de_dados!$O:$O,"&gt;=40543")</f>
        <v>0</v>
      </c>
      <c r="D832" s="5">
        <f>SUMIFS(base_de_dados!$T:$T,base_de_dados!$B:$B,$B832,base_de_dados!$G:$G,D$61,base_de_dados!$H:$H,$L$1,base_de_dados!$C:$C,$A832,base_de_dados!$M:$M,"&lt;=2010",base_de_dados!$O:$O,"&gt;=40543")</f>
        <v>0</v>
      </c>
      <c r="E832" s="5">
        <f>SUMIFS(base_de_dados!$T:$T,base_de_dados!$B:$B,$B832,base_de_dados!$G:$G,E$61,base_de_dados!$H:$H,$L$1,base_de_dados!$C:$C,$A832,base_de_dados!$M:$M,"&lt;=2010",base_de_dados!$O:$O,"&gt;=40543")</f>
        <v>0</v>
      </c>
      <c r="F832" s="5">
        <f>SUMIFS(base_de_dados!$T:$T,base_de_dados!$B:$B,$B832,base_de_dados!$G:$G,F$61,base_de_dados!$H:$H,$L$1,base_de_dados!$C:$C,$A832,base_de_dados!$M:$M,"&lt;=2010",base_de_dados!$O:$O,"&gt;=40543")</f>
        <v>0</v>
      </c>
      <c r="G832" s="5">
        <f>SUMIFS(base_de_dados!$T:$T,base_de_dados!$B:$B,$B832,base_de_dados!$G:$G,G$61,base_de_dados!$H:$H,$L$1,base_de_dados!$C:$C,$A832,base_de_dados!$M:$M,"&lt;=2010",base_de_dados!$O:$O,"&gt;=40543")</f>
        <v>0</v>
      </c>
      <c r="H832" s="5">
        <f>SUMIFS(base_de_dados!$T:$T,base_de_dados!$B:$B,$B832,base_de_dados!$G:$G,H$61,base_de_dados!$H:$H,$L$1,base_de_dados!$C:$C,$A832,base_de_dados!$M:$M,"&lt;=2010",base_de_dados!$O:$O,"&gt;=40543")</f>
        <v>0</v>
      </c>
      <c r="I832" s="5">
        <f>SUMIFS(base_de_dados!$T:$T,base_de_dados!$B:$B,$B832,base_de_dados!$G:$G,I$61,base_de_dados!$H:$H,$L$1,base_de_dados!$C:$C,$A832,base_de_dados!$M:$M,"&lt;=2010",base_de_dados!$O:$O,"&gt;=40543")</f>
        <v>0</v>
      </c>
      <c r="J832" s="5">
        <f>SUMIFS(base_de_dados!$T:$T,base_de_dados!$B:$B,$B832,base_de_dados!$G:$G,J$61,base_de_dados!$H:$H,$L$1,base_de_dados!$C:$C,$A832,base_de_dados!$M:$M,"&lt;=2010",base_de_dados!$O:$O,"&gt;=40543")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SUMIFS(base_de_dados!$T:$T,base_de_dados!$B:$B,$B833,base_de_dados!$G:$G,C$61,base_de_dados!$H:$H,$L$1,base_de_dados!$C:$C,$A833,base_de_dados!$M:$M,"&lt;=2010",base_de_dados!$O:$O,"&gt;=40543")</f>
        <v>0</v>
      </c>
      <c r="D833" s="5">
        <f>SUMIFS(base_de_dados!$T:$T,base_de_dados!$B:$B,$B833,base_de_dados!$G:$G,D$61,base_de_dados!$H:$H,$L$1,base_de_dados!$C:$C,$A833,base_de_dados!$M:$M,"&lt;=2010",base_de_dados!$O:$O,"&gt;=40543")</f>
        <v>0</v>
      </c>
      <c r="E833" s="5">
        <f>SUMIFS(base_de_dados!$T:$T,base_de_dados!$B:$B,$B833,base_de_dados!$G:$G,E$61,base_de_dados!$H:$H,$L$1,base_de_dados!$C:$C,$A833,base_de_dados!$M:$M,"&lt;=2010",base_de_dados!$O:$O,"&gt;=40543")</f>
        <v>0</v>
      </c>
      <c r="F833" s="5">
        <f>SUMIFS(base_de_dados!$T:$T,base_de_dados!$B:$B,$B833,base_de_dados!$G:$G,F$61,base_de_dados!$H:$H,$L$1,base_de_dados!$C:$C,$A833,base_de_dados!$M:$M,"&lt;=2010",base_de_dados!$O:$O,"&gt;=40543")</f>
        <v>0</v>
      </c>
      <c r="G833" s="5">
        <f>SUMIFS(base_de_dados!$T:$T,base_de_dados!$B:$B,$B833,base_de_dados!$G:$G,G$61,base_de_dados!$H:$H,$L$1,base_de_dados!$C:$C,$A833,base_de_dados!$M:$M,"&lt;=2010",base_de_dados!$O:$O,"&gt;=40543")</f>
        <v>0</v>
      </c>
      <c r="H833" s="5">
        <f>SUMIFS(base_de_dados!$T:$T,base_de_dados!$B:$B,$B833,base_de_dados!$G:$G,H$61,base_de_dados!$H:$H,$L$1,base_de_dados!$C:$C,$A833,base_de_dados!$M:$M,"&lt;=2010",base_de_dados!$O:$O,"&gt;=40543")</f>
        <v>0</v>
      </c>
      <c r="I833" s="5">
        <f>SUMIFS(base_de_dados!$T:$T,base_de_dados!$B:$B,$B833,base_de_dados!$G:$G,I$61,base_de_dados!$H:$H,$L$1,base_de_dados!$C:$C,$A833,base_de_dados!$M:$M,"&lt;=2010",base_de_dados!$O:$O,"&gt;=40543")</f>
        <v>0</v>
      </c>
      <c r="J833" s="5">
        <f>SUMIFS(base_de_dados!$T:$T,base_de_dados!$B:$B,$B833,base_de_dados!$G:$G,J$61,base_de_dados!$H:$H,$L$1,base_de_dados!$C:$C,$A833,base_de_dados!$M:$M,"&lt;=2010",base_de_dados!$O:$O,"&gt;=40543")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SUMIFS(base_de_dados!$T:$T,base_de_dados!$B:$B,$B834,base_de_dados!$G:$G,C$61,base_de_dados!$H:$H,$L$1,base_de_dados!$C:$C,$A834,base_de_dados!$M:$M,"&lt;=2010",base_de_dados!$O:$O,"&gt;=40543")</f>
        <v>0</v>
      </c>
      <c r="D834" s="5">
        <f>SUMIFS(base_de_dados!$T:$T,base_de_dados!$B:$B,$B834,base_de_dados!$G:$G,D$61,base_de_dados!$H:$H,$L$1,base_de_dados!$C:$C,$A834,base_de_dados!$M:$M,"&lt;=2010",base_de_dados!$O:$O,"&gt;=40543")</f>
        <v>0</v>
      </c>
      <c r="E834" s="5">
        <f>SUMIFS(base_de_dados!$T:$T,base_de_dados!$B:$B,$B834,base_de_dados!$G:$G,E$61,base_de_dados!$H:$H,$L$1,base_de_dados!$C:$C,$A834,base_de_dados!$M:$M,"&lt;=2010",base_de_dados!$O:$O,"&gt;=40543")</f>
        <v>0</v>
      </c>
      <c r="F834" s="5">
        <f>SUMIFS(base_de_dados!$T:$T,base_de_dados!$B:$B,$B834,base_de_dados!$G:$G,F$61,base_de_dados!$H:$H,$L$1,base_de_dados!$C:$C,$A834,base_de_dados!$M:$M,"&lt;=2010",base_de_dados!$O:$O,"&gt;=40543")</f>
        <v>0</v>
      </c>
      <c r="G834" s="5">
        <f>SUMIFS(base_de_dados!$T:$T,base_de_dados!$B:$B,$B834,base_de_dados!$G:$G,G$61,base_de_dados!$H:$H,$L$1,base_de_dados!$C:$C,$A834,base_de_dados!$M:$M,"&lt;=2010",base_de_dados!$O:$O,"&gt;=40543")</f>
        <v>0</v>
      </c>
      <c r="H834" s="5">
        <f>SUMIFS(base_de_dados!$T:$T,base_de_dados!$B:$B,$B834,base_de_dados!$G:$G,H$61,base_de_dados!$H:$H,$L$1,base_de_dados!$C:$C,$A834,base_de_dados!$M:$M,"&lt;=2010",base_de_dados!$O:$O,"&gt;=40543")</f>
        <v>0</v>
      </c>
      <c r="I834" s="5">
        <f>SUMIFS(base_de_dados!$T:$T,base_de_dados!$B:$B,$B834,base_de_dados!$G:$G,I$61,base_de_dados!$H:$H,$L$1,base_de_dados!$C:$C,$A834,base_de_dados!$M:$M,"&lt;=2010",base_de_dados!$O:$O,"&gt;=40543")</f>
        <v>0</v>
      </c>
      <c r="J834" s="5">
        <f>SUMIFS(base_de_dados!$T:$T,base_de_dados!$B:$B,$B834,base_de_dados!$G:$G,J$61,base_de_dados!$H:$H,$L$1,base_de_dados!$C:$C,$A834,base_de_dados!$M:$M,"&lt;=2010",base_de_dados!$O:$O,"&gt;=40543")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SUMIFS(base_de_dados!$T:$T,base_de_dados!$B:$B,$B835,base_de_dados!$G:$G,C$61,base_de_dados!$H:$H,$L$1,base_de_dados!$C:$C,$A835,base_de_dados!$M:$M,"&lt;=2010",base_de_dados!$O:$O,"&gt;=40543")</f>
        <v>0</v>
      </c>
      <c r="D835" s="5">
        <f>SUMIFS(base_de_dados!$T:$T,base_de_dados!$B:$B,$B835,base_de_dados!$G:$G,D$61,base_de_dados!$H:$H,$L$1,base_de_dados!$C:$C,$A835,base_de_dados!$M:$M,"&lt;=2010",base_de_dados!$O:$O,"&gt;=40543")</f>
        <v>0</v>
      </c>
      <c r="E835" s="5">
        <f>SUMIFS(base_de_dados!$T:$T,base_de_dados!$B:$B,$B835,base_de_dados!$G:$G,E$61,base_de_dados!$H:$H,$L$1,base_de_dados!$C:$C,$A835,base_de_dados!$M:$M,"&lt;=2010",base_de_dados!$O:$O,"&gt;=40543")</f>
        <v>0</v>
      </c>
      <c r="F835" s="5">
        <f>SUMIFS(base_de_dados!$T:$T,base_de_dados!$B:$B,$B835,base_de_dados!$G:$G,F$61,base_de_dados!$H:$H,$L$1,base_de_dados!$C:$C,$A835,base_de_dados!$M:$M,"&lt;=2010",base_de_dados!$O:$O,"&gt;=40543")</f>
        <v>0</v>
      </c>
      <c r="G835" s="5">
        <f>SUMIFS(base_de_dados!$T:$T,base_de_dados!$B:$B,$B835,base_de_dados!$G:$G,G$61,base_de_dados!$H:$H,$L$1,base_de_dados!$C:$C,$A835,base_de_dados!$M:$M,"&lt;=2010",base_de_dados!$O:$O,"&gt;=40543")</f>
        <v>0</v>
      </c>
      <c r="H835" s="5">
        <f>SUMIFS(base_de_dados!$T:$T,base_de_dados!$B:$B,$B835,base_de_dados!$G:$G,H$61,base_de_dados!$H:$H,$L$1,base_de_dados!$C:$C,$A835,base_de_dados!$M:$M,"&lt;=2010",base_de_dados!$O:$O,"&gt;=40543")</f>
        <v>0</v>
      </c>
      <c r="I835" s="5">
        <f>SUMIFS(base_de_dados!$T:$T,base_de_dados!$B:$B,$B835,base_de_dados!$G:$G,I$61,base_de_dados!$H:$H,$L$1,base_de_dados!$C:$C,$A835,base_de_dados!$M:$M,"&lt;=2010",base_de_dados!$O:$O,"&gt;=40543")</f>
        <v>0</v>
      </c>
      <c r="J835" s="5">
        <f>SUMIFS(base_de_dados!$T:$T,base_de_dados!$B:$B,$B835,base_de_dados!$G:$G,J$61,base_de_dados!$H:$H,$L$1,base_de_dados!$C:$C,$A835,base_de_dados!$M:$M,"&lt;=2010",base_de_dados!$O:$O,"&gt;=40543")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SUMIFS(base_de_dados!$T:$T,base_de_dados!$B:$B,$B836,base_de_dados!$G:$G,C$61,base_de_dados!$H:$H,$L$1,base_de_dados!$C:$C,$A836,base_de_dados!$M:$M,"&lt;=2010",base_de_dados!$O:$O,"&gt;=40543")</f>
        <v>0</v>
      </c>
      <c r="D836" s="5">
        <f>SUMIFS(base_de_dados!$T:$T,base_de_dados!$B:$B,$B836,base_de_dados!$G:$G,D$61,base_de_dados!$H:$H,$L$1,base_de_dados!$C:$C,$A836,base_de_dados!$M:$M,"&lt;=2010",base_de_dados!$O:$O,"&gt;=40543")</f>
        <v>0</v>
      </c>
      <c r="E836" s="5">
        <f>SUMIFS(base_de_dados!$T:$T,base_de_dados!$B:$B,$B836,base_de_dados!$G:$G,E$61,base_de_dados!$H:$H,$L$1,base_de_dados!$C:$C,$A836,base_de_dados!$M:$M,"&lt;=2010",base_de_dados!$O:$O,"&gt;=40543")</f>
        <v>0</v>
      </c>
      <c r="F836" s="5">
        <f>SUMIFS(base_de_dados!$T:$T,base_de_dados!$B:$B,$B836,base_de_dados!$G:$G,F$61,base_de_dados!$H:$H,$L$1,base_de_dados!$C:$C,$A836,base_de_dados!$M:$M,"&lt;=2010",base_de_dados!$O:$O,"&gt;=40543")</f>
        <v>0</v>
      </c>
      <c r="G836" s="5">
        <f>SUMIFS(base_de_dados!$T:$T,base_de_dados!$B:$B,$B836,base_de_dados!$G:$G,G$61,base_de_dados!$H:$H,$L$1,base_de_dados!$C:$C,$A836,base_de_dados!$M:$M,"&lt;=2010",base_de_dados!$O:$O,"&gt;=40543")</f>
        <v>0</v>
      </c>
      <c r="H836" s="5">
        <f>SUMIFS(base_de_dados!$T:$T,base_de_dados!$B:$B,$B836,base_de_dados!$G:$G,H$61,base_de_dados!$H:$H,$L$1,base_de_dados!$C:$C,$A836,base_de_dados!$M:$M,"&lt;=2010",base_de_dados!$O:$O,"&gt;=40543")</f>
        <v>0</v>
      </c>
      <c r="I836" s="5">
        <f>SUMIFS(base_de_dados!$T:$T,base_de_dados!$B:$B,$B836,base_de_dados!$G:$G,I$61,base_de_dados!$H:$H,$L$1,base_de_dados!$C:$C,$A836,base_de_dados!$M:$M,"&lt;=2010",base_de_dados!$O:$O,"&gt;=40543")</f>
        <v>0</v>
      </c>
      <c r="J836" s="5">
        <f>SUMIFS(base_de_dados!$T:$T,base_de_dados!$B:$B,$B836,base_de_dados!$G:$G,J$61,base_de_dados!$H:$H,$L$1,base_de_dados!$C:$C,$A836,base_de_dados!$M:$M,"&lt;=2010",base_de_dados!$O:$O,"&gt;=40543")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SUMIFS(base_de_dados!$T:$T,base_de_dados!$B:$B,$B837,base_de_dados!$G:$G,C$61,base_de_dados!$H:$H,$L$1,base_de_dados!$C:$C,$A837,base_de_dados!$M:$M,"&lt;=2010",base_de_dados!$O:$O,"&gt;=40543")</f>
        <v>0</v>
      </c>
      <c r="D837" s="5">
        <f>SUMIFS(base_de_dados!$T:$T,base_de_dados!$B:$B,$B837,base_de_dados!$G:$G,D$61,base_de_dados!$H:$H,$L$1,base_de_dados!$C:$C,$A837,base_de_dados!$M:$M,"&lt;=2010",base_de_dados!$O:$O,"&gt;=40543")</f>
        <v>0</v>
      </c>
      <c r="E837" s="5">
        <f>SUMIFS(base_de_dados!$T:$T,base_de_dados!$B:$B,$B837,base_de_dados!$G:$G,E$61,base_de_dados!$H:$H,$L$1,base_de_dados!$C:$C,$A837,base_de_dados!$M:$M,"&lt;=2010",base_de_dados!$O:$O,"&gt;=40543")</f>
        <v>0</v>
      </c>
      <c r="F837" s="5">
        <f>SUMIFS(base_de_dados!$T:$T,base_de_dados!$B:$B,$B837,base_de_dados!$G:$G,F$61,base_de_dados!$H:$H,$L$1,base_de_dados!$C:$C,$A837,base_de_dados!$M:$M,"&lt;=2010",base_de_dados!$O:$O,"&gt;=40543")</f>
        <v>0</v>
      </c>
      <c r="G837" s="5">
        <f>SUMIFS(base_de_dados!$T:$T,base_de_dados!$B:$B,$B837,base_de_dados!$G:$G,G$61,base_de_dados!$H:$H,$L$1,base_de_dados!$C:$C,$A837,base_de_dados!$M:$M,"&lt;=2010",base_de_dados!$O:$O,"&gt;=40543")</f>
        <v>0</v>
      </c>
      <c r="H837" s="5">
        <f>SUMIFS(base_de_dados!$T:$T,base_de_dados!$B:$B,$B837,base_de_dados!$G:$G,H$61,base_de_dados!$H:$H,$L$1,base_de_dados!$C:$C,$A837,base_de_dados!$M:$M,"&lt;=2010",base_de_dados!$O:$O,"&gt;=40543")</f>
        <v>0</v>
      </c>
      <c r="I837" s="5">
        <f>SUMIFS(base_de_dados!$T:$T,base_de_dados!$B:$B,$B837,base_de_dados!$G:$G,I$61,base_de_dados!$H:$H,$L$1,base_de_dados!$C:$C,$A837,base_de_dados!$M:$M,"&lt;=2010",base_de_dados!$O:$O,"&gt;=40543")</f>
        <v>0</v>
      </c>
      <c r="J837" s="5">
        <f>SUMIFS(base_de_dados!$T:$T,base_de_dados!$B:$B,$B837,base_de_dados!$G:$G,J$61,base_de_dados!$H:$H,$L$1,base_de_dados!$C:$C,$A837,base_de_dados!$M:$M,"&lt;=2010",base_de_dados!$O:$O,"&gt;=40543")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SUMIFS(base_de_dados!$T:$T,base_de_dados!$B:$B,$B838,base_de_dados!$G:$G,C$61,base_de_dados!$H:$H,$L$1,base_de_dados!$C:$C,$A838,base_de_dados!$M:$M,"&lt;=2010",base_de_dados!$O:$O,"&gt;=40543")</f>
        <v>0</v>
      </c>
      <c r="D838" s="5">
        <f>SUMIFS(base_de_dados!$T:$T,base_de_dados!$B:$B,$B838,base_de_dados!$G:$G,D$61,base_de_dados!$H:$H,$L$1,base_de_dados!$C:$C,$A838,base_de_dados!$M:$M,"&lt;=2010",base_de_dados!$O:$O,"&gt;=40543")</f>
        <v>0</v>
      </c>
      <c r="E838" s="5">
        <f>SUMIFS(base_de_dados!$T:$T,base_de_dados!$B:$B,$B838,base_de_dados!$G:$G,E$61,base_de_dados!$H:$H,$L$1,base_de_dados!$C:$C,$A838,base_de_dados!$M:$M,"&lt;=2010",base_de_dados!$O:$O,"&gt;=40543")</f>
        <v>0</v>
      </c>
      <c r="F838" s="5">
        <f>SUMIFS(base_de_dados!$T:$T,base_de_dados!$B:$B,$B838,base_de_dados!$G:$G,F$61,base_de_dados!$H:$H,$L$1,base_de_dados!$C:$C,$A838,base_de_dados!$M:$M,"&lt;=2010",base_de_dados!$O:$O,"&gt;=40543")</f>
        <v>0</v>
      </c>
      <c r="G838" s="5">
        <f>SUMIFS(base_de_dados!$T:$T,base_de_dados!$B:$B,$B838,base_de_dados!$G:$G,G$61,base_de_dados!$H:$H,$L$1,base_de_dados!$C:$C,$A838,base_de_dados!$M:$M,"&lt;=2010",base_de_dados!$O:$O,"&gt;=40543")</f>
        <v>0</v>
      </c>
      <c r="H838" s="5">
        <f>SUMIFS(base_de_dados!$T:$T,base_de_dados!$B:$B,$B838,base_de_dados!$G:$G,H$61,base_de_dados!$H:$H,$L$1,base_de_dados!$C:$C,$A838,base_de_dados!$M:$M,"&lt;=2010",base_de_dados!$O:$O,"&gt;=40543")</f>
        <v>0</v>
      </c>
      <c r="I838" s="5">
        <f>SUMIFS(base_de_dados!$T:$T,base_de_dados!$B:$B,$B838,base_de_dados!$G:$G,I$61,base_de_dados!$H:$H,$L$1,base_de_dados!$C:$C,$A838,base_de_dados!$M:$M,"&lt;=2010",base_de_dados!$O:$O,"&gt;=40543")</f>
        <v>0</v>
      </c>
      <c r="J838" s="5">
        <f>SUMIFS(base_de_dados!$T:$T,base_de_dados!$B:$B,$B838,base_de_dados!$G:$G,J$61,base_de_dados!$H:$H,$L$1,base_de_dados!$C:$C,$A838,base_de_dados!$M:$M,"&lt;=2010",base_de_dados!$O:$O,"&gt;=40543")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SUMIFS(base_de_dados!$T:$T,base_de_dados!$B:$B,$B839,base_de_dados!$G:$G,C$61,base_de_dados!$H:$H,$L$1,base_de_dados!$C:$C,$A839,base_de_dados!$M:$M,"&lt;=2010",base_de_dados!$O:$O,"&gt;=40543")</f>
        <v>0</v>
      </c>
      <c r="D839" s="5">
        <f>SUMIFS(base_de_dados!$T:$T,base_de_dados!$B:$B,$B839,base_de_dados!$G:$G,D$61,base_de_dados!$H:$H,$L$1,base_de_dados!$C:$C,$A839,base_de_dados!$M:$M,"&lt;=2010",base_de_dados!$O:$O,"&gt;=40543")</f>
        <v>0</v>
      </c>
      <c r="E839" s="5">
        <f>SUMIFS(base_de_dados!$T:$T,base_de_dados!$B:$B,$B839,base_de_dados!$G:$G,E$61,base_de_dados!$H:$H,$L$1,base_de_dados!$C:$C,$A839,base_de_dados!$M:$M,"&lt;=2010",base_de_dados!$O:$O,"&gt;=40543")</f>
        <v>0</v>
      </c>
      <c r="F839" s="5">
        <f>SUMIFS(base_de_dados!$T:$T,base_de_dados!$B:$B,$B839,base_de_dados!$G:$G,F$61,base_de_dados!$H:$H,$L$1,base_de_dados!$C:$C,$A839,base_de_dados!$M:$M,"&lt;=2010",base_de_dados!$O:$O,"&gt;=40543")</f>
        <v>0</v>
      </c>
      <c r="G839" s="5">
        <f>SUMIFS(base_de_dados!$T:$T,base_de_dados!$B:$B,$B839,base_de_dados!$G:$G,G$61,base_de_dados!$H:$H,$L$1,base_de_dados!$C:$C,$A839,base_de_dados!$M:$M,"&lt;=2010",base_de_dados!$O:$O,"&gt;=40543")</f>
        <v>0</v>
      </c>
      <c r="H839" s="5">
        <f>SUMIFS(base_de_dados!$T:$T,base_de_dados!$B:$B,$B839,base_de_dados!$G:$G,H$61,base_de_dados!$H:$H,$L$1,base_de_dados!$C:$C,$A839,base_de_dados!$M:$M,"&lt;=2010",base_de_dados!$O:$O,"&gt;=40543")</f>
        <v>0</v>
      </c>
      <c r="I839" s="5">
        <f>SUMIFS(base_de_dados!$T:$T,base_de_dados!$B:$B,$B839,base_de_dados!$G:$G,I$61,base_de_dados!$H:$H,$L$1,base_de_dados!$C:$C,$A839,base_de_dados!$M:$M,"&lt;=2010",base_de_dados!$O:$O,"&gt;=40543")</f>
        <v>0</v>
      </c>
      <c r="J839" s="5">
        <f>SUMIFS(base_de_dados!$T:$T,base_de_dados!$B:$B,$B839,base_de_dados!$G:$G,J$61,base_de_dados!$H:$H,$L$1,base_de_dados!$C:$C,$A839,base_de_dados!$M:$M,"&lt;=2010",base_de_dados!$O:$O,"&gt;=40543")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SUMIFS(base_de_dados!$T:$T,base_de_dados!$B:$B,$B840,base_de_dados!$G:$G,C$61,base_de_dados!$H:$H,$L$1,base_de_dados!$C:$C,$A840,base_de_dados!$M:$M,"&lt;=2010",base_de_dados!$O:$O,"&gt;=40543")</f>
        <v>0</v>
      </c>
      <c r="D840" s="5">
        <f>SUMIFS(base_de_dados!$T:$T,base_de_dados!$B:$B,$B840,base_de_dados!$G:$G,D$61,base_de_dados!$H:$H,$L$1,base_de_dados!$C:$C,$A840,base_de_dados!$M:$M,"&lt;=2010",base_de_dados!$O:$O,"&gt;=40543")</f>
        <v>0</v>
      </c>
      <c r="E840" s="5">
        <f>SUMIFS(base_de_dados!$T:$T,base_de_dados!$B:$B,$B840,base_de_dados!$G:$G,E$61,base_de_dados!$H:$H,$L$1,base_de_dados!$C:$C,$A840,base_de_dados!$M:$M,"&lt;=2010",base_de_dados!$O:$O,"&gt;=40543")</f>
        <v>0</v>
      </c>
      <c r="F840" s="5">
        <f>SUMIFS(base_de_dados!$T:$T,base_de_dados!$B:$B,$B840,base_de_dados!$G:$G,F$61,base_de_dados!$H:$H,$L$1,base_de_dados!$C:$C,$A840,base_de_dados!$M:$M,"&lt;=2010",base_de_dados!$O:$O,"&gt;=40543")</f>
        <v>0</v>
      </c>
      <c r="G840" s="5">
        <f>SUMIFS(base_de_dados!$T:$T,base_de_dados!$B:$B,$B840,base_de_dados!$G:$G,G$61,base_de_dados!$H:$H,$L$1,base_de_dados!$C:$C,$A840,base_de_dados!$M:$M,"&lt;=2010",base_de_dados!$O:$O,"&gt;=40543")</f>
        <v>0</v>
      </c>
      <c r="H840" s="5">
        <f>SUMIFS(base_de_dados!$T:$T,base_de_dados!$B:$B,$B840,base_de_dados!$G:$G,H$61,base_de_dados!$H:$H,$L$1,base_de_dados!$C:$C,$A840,base_de_dados!$M:$M,"&lt;=2010",base_de_dados!$O:$O,"&gt;=40543")</f>
        <v>0</v>
      </c>
      <c r="I840" s="5">
        <f>SUMIFS(base_de_dados!$T:$T,base_de_dados!$B:$B,$B840,base_de_dados!$G:$G,I$61,base_de_dados!$H:$H,$L$1,base_de_dados!$C:$C,$A840,base_de_dados!$M:$M,"&lt;=2010",base_de_dados!$O:$O,"&gt;=40543")</f>
        <v>0</v>
      </c>
      <c r="J840" s="5">
        <f>SUMIFS(base_de_dados!$T:$T,base_de_dados!$B:$B,$B840,base_de_dados!$G:$G,J$61,base_de_dados!$H:$H,$L$1,base_de_dados!$C:$C,$A840,base_de_dados!$M:$M,"&lt;=2010",base_de_dados!$O:$O,"&gt;=40543")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SUMIFS(base_de_dados!$T:$T,base_de_dados!$B:$B,$B841,base_de_dados!$G:$G,C$61,base_de_dados!$H:$H,$L$1,base_de_dados!$C:$C,$A841,base_de_dados!$M:$M,"&lt;=2010",base_de_dados!$O:$O,"&gt;=40543")</f>
        <v>0</v>
      </c>
      <c r="D841" s="5">
        <f>SUMIFS(base_de_dados!$T:$T,base_de_dados!$B:$B,$B841,base_de_dados!$G:$G,D$61,base_de_dados!$H:$H,$L$1,base_de_dados!$C:$C,$A841,base_de_dados!$M:$M,"&lt;=2010",base_de_dados!$O:$O,"&gt;=40543")</f>
        <v>0</v>
      </c>
      <c r="E841" s="5">
        <f>SUMIFS(base_de_dados!$T:$T,base_de_dados!$B:$B,$B841,base_de_dados!$G:$G,E$61,base_de_dados!$H:$H,$L$1,base_de_dados!$C:$C,$A841,base_de_dados!$M:$M,"&lt;=2010",base_de_dados!$O:$O,"&gt;=40543")</f>
        <v>0</v>
      </c>
      <c r="F841" s="5">
        <f>SUMIFS(base_de_dados!$T:$T,base_de_dados!$B:$B,$B841,base_de_dados!$G:$G,F$61,base_de_dados!$H:$H,$L$1,base_de_dados!$C:$C,$A841,base_de_dados!$M:$M,"&lt;=2010",base_de_dados!$O:$O,"&gt;=40543")</f>
        <v>0</v>
      </c>
      <c r="G841" s="5">
        <f>SUMIFS(base_de_dados!$T:$T,base_de_dados!$B:$B,$B841,base_de_dados!$G:$G,G$61,base_de_dados!$H:$H,$L$1,base_de_dados!$C:$C,$A841,base_de_dados!$M:$M,"&lt;=2010",base_de_dados!$O:$O,"&gt;=40543")</f>
        <v>0</v>
      </c>
      <c r="H841" s="5">
        <f>SUMIFS(base_de_dados!$T:$T,base_de_dados!$B:$B,$B841,base_de_dados!$G:$G,H$61,base_de_dados!$H:$H,$L$1,base_de_dados!$C:$C,$A841,base_de_dados!$M:$M,"&lt;=2010",base_de_dados!$O:$O,"&gt;=40543")</f>
        <v>0</v>
      </c>
      <c r="I841" s="5">
        <f>SUMIFS(base_de_dados!$T:$T,base_de_dados!$B:$B,$B841,base_de_dados!$G:$G,I$61,base_de_dados!$H:$H,$L$1,base_de_dados!$C:$C,$A841,base_de_dados!$M:$M,"&lt;=2010",base_de_dados!$O:$O,"&gt;=40543")</f>
        <v>0</v>
      </c>
      <c r="J841" s="5">
        <f>SUMIFS(base_de_dados!$T:$T,base_de_dados!$B:$B,$B841,base_de_dados!$G:$G,J$61,base_de_dados!$H:$H,$L$1,base_de_dados!$C:$C,$A841,base_de_dados!$M:$M,"&lt;=2010",base_de_dados!$O:$O,"&gt;=40543")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SUMIFS(base_de_dados!$T:$T,base_de_dados!$B:$B,$B842,base_de_dados!$G:$G,C$61,base_de_dados!$H:$H,$L$1,base_de_dados!$C:$C,$A842,base_de_dados!$M:$M,"&lt;=2010",base_de_dados!$O:$O,"&gt;=40543")</f>
        <v>0</v>
      </c>
      <c r="D842" s="5">
        <f>SUMIFS(base_de_dados!$T:$T,base_de_dados!$B:$B,$B842,base_de_dados!$G:$G,D$61,base_de_dados!$H:$H,$L$1,base_de_dados!$C:$C,$A842,base_de_dados!$M:$M,"&lt;=2010",base_de_dados!$O:$O,"&gt;=40543")</f>
        <v>0</v>
      </c>
      <c r="E842" s="5">
        <f>SUMIFS(base_de_dados!$T:$T,base_de_dados!$B:$B,$B842,base_de_dados!$G:$G,E$61,base_de_dados!$H:$H,$L$1,base_de_dados!$C:$C,$A842,base_de_dados!$M:$M,"&lt;=2010",base_de_dados!$O:$O,"&gt;=40543")</f>
        <v>0</v>
      </c>
      <c r="F842" s="5">
        <f>SUMIFS(base_de_dados!$T:$T,base_de_dados!$B:$B,$B842,base_de_dados!$G:$G,F$61,base_de_dados!$H:$H,$L$1,base_de_dados!$C:$C,$A842,base_de_dados!$M:$M,"&lt;=2010",base_de_dados!$O:$O,"&gt;=40543")</f>
        <v>0</v>
      </c>
      <c r="G842" s="5">
        <f>SUMIFS(base_de_dados!$T:$T,base_de_dados!$B:$B,$B842,base_de_dados!$G:$G,G$61,base_de_dados!$H:$H,$L$1,base_de_dados!$C:$C,$A842,base_de_dados!$M:$M,"&lt;=2010",base_de_dados!$O:$O,"&gt;=40543")</f>
        <v>0</v>
      </c>
      <c r="H842" s="5">
        <f>SUMIFS(base_de_dados!$T:$T,base_de_dados!$B:$B,$B842,base_de_dados!$G:$G,H$61,base_de_dados!$H:$H,$L$1,base_de_dados!$C:$C,$A842,base_de_dados!$M:$M,"&lt;=2010",base_de_dados!$O:$O,"&gt;=40543")</f>
        <v>0</v>
      </c>
      <c r="I842" s="5">
        <f>SUMIFS(base_de_dados!$T:$T,base_de_dados!$B:$B,$B842,base_de_dados!$G:$G,I$61,base_de_dados!$H:$H,$L$1,base_de_dados!$C:$C,$A842,base_de_dados!$M:$M,"&lt;=2010",base_de_dados!$O:$O,"&gt;=40543")</f>
        <v>0</v>
      </c>
      <c r="J842" s="5">
        <f>SUMIFS(base_de_dados!$T:$T,base_de_dados!$B:$B,$B842,base_de_dados!$G:$G,J$61,base_de_dados!$H:$H,$L$1,base_de_dados!$C:$C,$A842,base_de_dados!$M:$M,"&lt;=2010",base_de_dados!$O:$O,"&gt;=40543")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SUMIFS(base_de_dados!$T:$T,base_de_dados!$B:$B,$B843,base_de_dados!$G:$G,C$61,base_de_dados!$H:$H,$L$1,base_de_dados!$C:$C,$A843,base_de_dados!$M:$M,"&lt;=2010",base_de_dados!$O:$O,"&gt;=40543")</f>
        <v>0</v>
      </c>
      <c r="D843" s="5">
        <f>SUMIFS(base_de_dados!$T:$T,base_de_dados!$B:$B,$B843,base_de_dados!$G:$G,D$61,base_de_dados!$H:$H,$L$1,base_de_dados!$C:$C,$A843,base_de_dados!$M:$M,"&lt;=2010",base_de_dados!$O:$O,"&gt;=40543")</f>
        <v>0</v>
      </c>
      <c r="E843" s="5">
        <f>SUMIFS(base_de_dados!$T:$T,base_de_dados!$B:$B,$B843,base_de_dados!$G:$G,E$61,base_de_dados!$H:$H,$L$1,base_de_dados!$C:$C,$A843,base_de_dados!$M:$M,"&lt;=2010",base_de_dados!$O:$O,"&gt;=40543")</f>
        <v>0</v>
      </c>
      <c r="F843" s="5">
        <f>SUMIFS(base_de_dados!$T:$T,base_de_dados!$B:$B,$B843,base_de_dados!$G:$G,F$61,base_de_dados!$H:$H,$L$1,base_de_dados!$C:$C,$A843,base_de_dados!$M:$M,"&lt;=2010",base_de_dados!$O:$O,"&gt;=40543")</f>
        <v>0</v>
      </c>
      <c r="G843" s="5">
        <f>SUMIFS(base_de_dados!$T:$T,base_de_dados!$B:$B,$B843,base_de_dados!$G:$G,G$61,base_de_dados!$H:$H,$L$1,base_de_dados!$C:$C,$A843,base_de_dados!$M:$M,"&lt;=2010",base_de_dados!$O:$O,"&gt;=40543")</f>
        <v>0</v>
      </c>
      <c r="H843" s="5">
        <f>SUMIFS(base_de_dados!$T:$T,base_de_dados!$B:$B,$B843,base_de_dados!$G:$G,H$61,base_de_dados!$H:$H,$L$1,base_de_dados!$C:$C,$A843,base_de_dados!$M:$M,"&lt;=2010",base_de_dados!$O:$O,"&gt;=40543")</f>
        <v>0</v>
      </c>
      <c r="I843" s="5">
        <f>SUMIFS(base_de_dados!$T:$T,base_de_dados!$B:$B,$B843,base_de_dados!$G:$G,I$61,base_de_dados!$H:$H,$L$1,base_de_dados!$C:$C,$A843,base_de_dados!$M:$M,"&lt;=2010",base_de_dados!$O:$O,"&gt;=40543")</f>
        <v>0</v>
      </c>
      <c r="J843" s="5">
        <f>SUMIFS(base_de_dados!$T:$T,base_de_dados!$B:$B,$B843,base_de_dados!$G:$G,J$61,base_de_dados!$H:$H,$L$1,base_de_dados!$C:$C,$A843,base_de_dados!$M:$M,"&lt;=2010",base_de_dados!$O:$O,"&gt;=40543")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SUMIFS(base_de_dados!$T:$T,base_de_dados!$B:$B,$B844,base_de_dados!$G:$G,C$61,base_de_dados!$H:$H,$L$1,base_de_dados!$C:$C,$A844,base_de_dados!$M:$M,"&lt;=2010",base_de_dados!$O:$O,"&gt;=40543")</f>
        <v>0</v>
      </c>
      <c r="D844" s="5">
        <f>SUMIFS(base_de_dados!$T:$T,base_de_dados!$B:$B,$B844,base_de_dados!$G:$G,D$61,base_de_dados!$H:$H,$L$1,base_de_dados!$C:$C,$A844,base_de_dados!$M:$M,"&lt;=2010",base_de_dados!$O:$O,"&gt;=40543")</f>
        <v>0</v>
      </c>
      <c r="E844" s="5">
        <f>SUMIFS(base_de_dados!$T:$T,base_de_dados!$B:$B,$B844,base_de_dados!$G:$G,E$61,base_de_dados!$H:$H,$L$1,base_de_dados!$C:$C,$A844,base_de_dados!$M:$M,"&lt;=2010",base_de_dados!$O:$O,"&gt;=40543")</f>
        <v>0</v>
      </c>
      <c r="F844" s="5">
        <f>SUMIFS(base_de_dados!$T:$T,base_de_dados!$B:$B,$B844,base_de_dados!$G:$G,F$61,base_de_dados!$H:$H,$L$1,base_de_dados!$C:$C,$A844,base_de_dados!$M:$M,"&lt;=2010",base_de_dados!$O:$O,"&gt;=40543")</f>
        <v>0</v>
      </c>
      <c r="G844" s="5">
        <f>SUMIFS(base_de_dados!$T:$T,base_de_dados!$B:$B,$B844,base_de_dados!$G:$G,G$61,base_de_dados!$H:$H,$L$1,base_de_dados!$C:$C,$A844,base_de_dados!$M:$M,"&lt;=2010",base_de_dados!$O:$O,"&gt;=40543")</f>
        <v>0</v>
      </c>
      <c r="H844" s="5">
        <f>SUMIFS(base_de_dados!$T:$T,base_de_dados!$B:$B,$B844,base_de_dados!$G:$G,H$61,base_de_dados!$H:$H,$L$1,base_de_dados!$C:$C,$A844,base_de_dados!$M:$M,"&lt;=2010",base_de_dados!$O:$O,"&gt;=40543")</f>
        <v>0</v>
      </c>
      <c r="I844" s="5">
        <f>SUMIFS(base_de_dados!$T:$T,base_de_dados!$B:$B,$B844,base_de_dados!$G:$G,I$61,base_de_dados!$H:$H,$L$1,base_de_dados!$C:$C,$A844,base_de_dados!$M:$M,"&lt;=2010",base_de_dados!$O:$O,"&gt;=40543")</f>
        <v>0</v>
      </c>
      <c r="J844" s="5">
        <f>SUMIFS(base_de_dados!$T:$T,base_de_dados!$B:$B,$B844,base_de_dados!$G:$G,J$61,base_de_dados!$H:$H,$L$1,base_de_dados!$C:$C,$A844,base_de_dados!$M:$M,"&lt;=2010",base_de_dados!$O:$O,"&gt;=40543")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SUMIFS(base_de_dados!$T:$T,base_de_dados!$B:$B,$B845,base_de_dados!$G:$G,C$61,base_de_dados!$H:$H,$L$1,base_de_dados!$C:$C,$A845,base_de_dados!$M:$M,"&lt;=2010",base_de_dados!$O:$O,"&gt;=40543")</f>
        <v>0</v>
      </c>
      <c r="D845" s="5">
        <f>SUMIFS(base_de_dados!$T:$T,base_de_dados!$B:$B,$B845,base_de_dados!$G:$G,D$61,base_de_dados!$H:$H,$L$1,base_de_dados!$C:$C,$A845,base_de_dados!$M:$M,"&lt;=2010",base_de_dados!$O:$O,"&gt;=40543")</f>
        <v>0</v>
      </c>
      <c r="E845" s="5">
        <f>SUMIFS(base_de_dados!$T:$T,base_de_dados!$B:$B,$B845,base_de_dados!$G:$G,E$61,base_de_dados!$H:$H,$L$1,base_de_dados!$C:$C,$A845,base_de_dados!$M:$M,"&lt;=2010",base_de_dados!$O:$O,"&gt;=40543")</f>
        <v>0</v>
      </c>
      <c r="F845" s="5">
        <f>SUMIFS(base_de_dados!$T:$T,base_de_dados!$B:$B,$B845,base_de_dados!$G:$G,F$61,base_de_dados!$H:$H,$L$1,base_de_dados!$C:$C,$A845,base_de_dados!$M:$M,"&lt;=2010",base_de_dados!$O:$O,"&gt;=40543")</f>
        <v>0</v>
      </c>
      <c r="G845" s="5">
        <f>SUMIFS(base_de_dados!$T:$T,base_de_dados!$B:$B,$B845,base_de_dados!$G:$G,G$61,base_de_dados!$H:$H,$L$1,base_de_dados!$C:$C,$A845,base_de_dados!$M:$M,"&lt;=2010",base_de_dados!$O:$O,"&gt;=40543")</f>
        <v>0</v>
      </c>
      <c r="H845" s="5">
        <f>SUMIFS(base_de_dados!$T:$T,base_de_dados!$B:$B,$B845,base_de_dados!$G:$G,H$61,base_de_dados!$H:$H,$L$1,base_de_dados!$C:$C,$A845,base_de_dados!$M:$M,"&lt;=2010",base_de_dados!$O:$O,"&gt;=40543")</f>
        <v>0</v>
      </c>
      <c r="I845" s="5">
        <f>SUMIFS(base_de_dados!$T:$T,base_de_dados!$B:$B,$B845,base_de_dados!$G:$G,I$61,base_de_dados!$H:$H,$L$1,base_de_dados!$C:$C,$A845,base_de_dados!$M:$M,"&lt;=2010",base_de_dados!$O:$O,"&gt;=40543")</f>
        <v>0</v>
      </c>
      <c r="J845" s="5">
        <f>SUMIFS(base_de_dados!$T:$T,base_de_dados!$B:$B,$B845,base_de_dados!$G:$G,J$61,base_de_dados!$H:$H,$L$1,base_de_dados!$C:$C,$A845,base_de_dados!$M:$M,"&lt;=2010",base_de_dados!$O:$O,"&gt;=40543")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SUMIFS(base_de_dados!$T:$T,base_de_dados!$B:$B,$B846,base_de_dados!$G:$G,C$61,base_de_dados!$H:$H,$L$1,base_de_dados!$C:$C,$A846,base_de_dados!$M:$M,"&lt;=2010",base_de_dados!$O:$O,"&gt;=40543")</f>
        <v>0</v>
      </c>
      <c r="D846" s="5">
        <f>SUMIFS(base_de_dados!$T:$T,base_de_dados!$B:$B,$B846,base_de_dados!$G:$G,D$61,base_de_dados!$H:$H,$L$1,base_de_dados!$C:$C,$A846,base_de_dados!$M:$M,"&lt;=2010",base_de_dados!$O:$O,"&gt;=40543")</f>
        <v>0</v>
      </c>
      <c r="E846" s="5">
        <f>SUMIFS(base_de_dados!$T:$T,base_de_dados!$B:$B,$B846,base_de_dados!$G:$G,E$61,base_de_dados!$H:$H,$L$1,base_de_dados!$C:$C,$A846,base_de_dados!$M:$M,"&lt;=2010",base_de_dados!$O:$O,"&gt;=40543")</f>
        <v>0</v>
      </c>
      <c r="F846" s="5">
        <f>SUMIFS(base_de_dados!$T:$T,base_de_dados!$B:$B,$B846,base_de_dados!$G:$G,F$61,base_de_dados!$H:$H,$L$1,base_de_dados!$C:$C,$A846,base_de_dados!$M:$M,"&lt;=2010",base_de_dados!$O:$O,"&gt;=40543")</f>
        <v>0</v>
      </c>
      <c r="G846" s="5">
        <f>SUMIFS(base_de_dados!$T:$T,base_de_dados!$B:$B,$B846,base_de_dados!$G:$G,G$61,base_de_dados!$H:$H,$L$1,base_de_dados!$C:$C,$A846,base_de_dados!$M:$M,"&lt;=2010",base_de_dados!$O:$O,"&gt;=40543")</f>
        <v>0</v>
      </c>
      <c r="H846" s="5">
        <f>SUMIFS(base_de_dados!$T:$T,base_de_dados!$B:$B,$B846,base_de_dados!$G:$G,H$61,base_de_dados!$H:$H,$L$1,base_de_dados!$C:$C,$A846,base_de_dados!$M:$M,"&lt;=2010",base_de_dados!$O:$O,"&gt;=40543")</f>
        <v>0</v>
      </c>
      <c r="I846" s="5">
        <f>SUMIFS(base_de_dados!$T:$T,base_de_dados!$B:$B,$B846,base_de_dados!$G:$G,I$61,base_de_dados!$H:$H,$L$1,base_de_dados!$C:$C,$A846,base_de_dados!$M:$M,"&lt;=2010",base_de_dados!$O:$O,"&gt;=40543")</f>
        <v>0</v>
      </c>
      <c r="J846" s="5">
        <f>SUMIFS(base_de_dados!$T:$T,base_de_dados!$B:$B,$B846,base_de_dados!$G:$G,J$61,base_de_dados!$H:$H,$L$1,base_de_dados!$C:$C,$A846,base_de_dados!$M:$M,"&lt;=2010",base_de_dados!$O:$O,"&gt;=40543")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SUMIFS(base_de_dados!$T:$T,base_de_dados!$B:$B,$B847,base_de_dados!$G:$G,C$61,base_de_dados!$H:$H,$L$1,base_de_dados!$C:$C,$A847,base_de_dados!$M:$M,"&lt;=2010",base_de_dados!$O:$O,"&gt;=40543")</f>
        <v>0</v>
      </c>
      <c r="D847" s="5">
        <f>SUMIFS(base_de_dados!$T:$T,base_de_dados!$B:$B,$B847,base_de_dados!$G:$G,D$61,base_de_dados!$H:$H,$L$1,base_de_dados!$C:$C,$A847,base_de_dados!$M:$M,"&lt;=2010",base_de_dados!$O:$O,"&gt;=40543")</f>
        <v>0</v>
      </c>
      <c r="E847" s="5">
        <f>SUMIFS(base_de_dados!$T:$T,base_de_dados!$B:$B,$B847,base_de_dados!$G:$G,E$61,base_de_dados!$H:$H,$L$1,base_de_dados!$C:$C,$A847,base_de_dados!$M:$M,"&lt;=2010",base_de_dados!$O:$O,"&gt;=40543")</f>
        <v>0</v>
      </c>
      <c r="F847" s="5">
        <f>SUMIFS(base_de_dados!$T:$T,base_de_dados!$B:$B,$B847,base_de_dados!$G:$G,F$61,base_de_dados!$H:$H,$L$1,base_de_dados!$C:$C,$A847,base_de_dados!$M:$M,"&lt;=2010",base_de_dados!$O:$O,"&gt;=40543")</f>
        <v>0</v>
      </c>
      <c r="G847" s="5">
        <f>SUMIFS(base_de_dados!$T:$T,base_de_dados!$B:$B,$B847,base_de_dados!$G:$G,G$61,base_de_dados!$H:$H,$L$1,base_de_dados!$C:$C,$A847,base_de_dados!$M:$M,"&lt;=2010",base_de_dados!$O:$O,"&gt;=40543")</f>
        <v>0</v>
      </c>
      <c r="H847" s="5">
        <f>SUMIFS(base_de_dados!$T:$T,base_de_dados!$B:$B,$B847,base_de_dados!$G:$G,H$61,base_de_dados!$H:$H,$L$1,base_de_dados!$C:$C,$A847,base_de_dados!$M:$M,"&lt;=2010",base_de_dados!$O:$O,"&gt;=40543")</f>
        <v>0</v>
      </c>
      <c r="I847" s="5">
        <f>SUMIFS(base_de_dados!$T:$T,base_de_dados!$B:$B,$B847,base_de_dados!$G:$G,I$61,base_de_dados!$H:$H,$L$1,base_de_dados!$C:$C,$A847,base_de_dados!$M:$M,"&lt;=2010",base_de_dados!$O:$O,"&gt;=40543")</f>
        <v>0</v>
      </c>
      <c r="J847" s="5">
        <f>SUMIFS(base_de_dados!$T:$T,base_de_dados!$B:$B,$B847,base_de_dados!$G:$G,J$61,base_de_dados!$H:$H,$L$1,base_de_dados!$C:$C,$A847,base_de_dados!$M:$M,"&lt;=2010",base_de_dados!$O:$O,"&gt;=40543")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SUMIFS(base_de_dados!$T:$T,base_de_dados!$B:$B,$B848,base_de_dados!$G:$G,C$61,base_de_dados!$H:$H,$L$1,base_de_dados!$C:$C,$A848,base_de_dados!$M:$M,"&lt;=2010",base_de_dados!$O:$O,"&gt;=40543")</f>
        <v>0</v>
      </c>
      <c r="D848" s="5">
        <f>SUMIFS(base_de_dados!$T:$T,base_de_dados!$B:$B,$B848,base_de_dados!$G:$G,D$61,base_de_dados!$H:$H,$L$1,base_de_dados!$C:$C,$A848,base_de_dados!$M:$M,"&lt;=2010",base_de_dados!$O:$O,"&gt;=40543")</f>
        <v>0</v>
      </c>
      <c r="E848" s="5">
        <f>SUMIFS(base_de_dados!$T:$T,base_de_dados!$B:$B,$B848,base_de_dados!$G:$G,E$61,base_de_dados!$H:$H,$L$1,base_de_dados!$C:$C,$A848,base_de_dados!$M:$M,"&lt;=2010",base_de_dados!$O:$O,"&gt;=40543")</f>
        <v>0</v>
      </c>
      <c r="F848" s="5">
        <f>SUMIFS(base_de_dados!$T:$T,base_de_dados!$B:$B,$B848,base_de_dados!$G:$G,F$61,base_de_dados!$H:$H,$L$1,base_de_dados!$C:$C,$A848,base_de_dados!$M:$M,"&lt;=2010",base_de_dados!$O:$O,"&gt;=40543")</f>
        <v>0</v>
      </c>
      <c r="G848" s="5">
        <f>SUMIFS(base_de_dados!$T:$T,base_de_dados!$B:$B,$B848,base_de_dados!$G:$G,G$61,base_de_dados!$H:$H,$L$1,base_de_dados!$C:$C,$A848,base_de_dados!$M:$M,"&lt;=2010",base_de_dados!$O:$O,"&gt;=40543")</f>
        <v>0</v>
      </c>
      <c r="H848" s="5">
        <f>SUMIFS(base_de_dados!$T:$T,base_de_dados!$B:$B,$B848,base_de_dados!$G:$G,H$61,base_de_dados!$H:$H,$L$1,base_de_dados!$C:$C,$A848,base_de_dados!$M:$M,"&lt;=2010",base_de_dados!$O:$O,"&gt;=40543")</f>
        <v>0</v>
      </c>
      <c r="I848" s="5">
        <f>SUMIFS(base_de_dados!$T:$T,base_de_dados!$B:$B,$B848,base_de_dados!$G:$G,I$61,base_de_dados!$H:$H,$L$1,base_de_dados!$C:$C,$A848,base_de_dados!$M:$M,"&lt;=2010",base_de_dados!$O:$O,"&gt;=40543")</f>
        <v>0</v>
      </c>
      <c r="J848" s="5">
        <f>SUMIFS(base_de_dados!$T:$T,base_de_dados!$B:$B,$B848,base_de_dados!$G:$G,J$61,base_de_dados!$H:$H,$L$1,base_de_dados!$C:$C,$A848,base_de_dados!$M:$M,"&lt;=2010",base_de_dados!$O:$O,"&gt;=40543")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SUMIFS(base_de_dados!$T:$T,base_de_dados!$B:$B,$B849,base_de_dados!$G:$G,C$61,base_de_dados!$H:$H,$L$1,base_de_dados!$C:$C,$A849,base_de_dados!$M:$M,"&lt;=2010",base_de_dados!$O:$O,"&gt;=40543")</f>
        <v>0</v>
      </c>
      <c r="D849" s="5">
        <f>SUMIFS(base_de_dados!$T:$T,base_de_dados!$B:$B,$B849,base_de_dados!$G:$G,D$61,base_de_dados!$H:$H,$L$1,base_de_dados!$C:$C,$A849,base_de_dados!$M:$M,"&lt;=2010",base_de_dados!$O:$O,"&gt;=40543")</f>
        <v>0</v>
      </c>
      <c r="E849" s="5">
        <f>SUMIFS(base_de_dados!$T:$T,base_de_dados!$B:$B,$B849,base_de_dados!$G:$G,E$61,base_de_dados!$H:$H,$L$1,base_de_dados!$C:$C,$A849,base_de_dados!$M:$M,"&lt;=2010",base_de_dados!$O:$O,"&gt;=40543")</f>
        <v>0</v>
      </c>
      <c r="F849" s="5">
        <f>SUMIFS(base_de_dados!$T:$T,base_de_dados!$B:$B,$B849,base_de_dados!$G:$G,F$61,base_de_dados!$H:$H,$L$1,base_de_dados!$C:$C,$A849,base_de_dados!$M:$M,"&lt;=2010",base_de_dados!$O:$O,"&gt;=40543")</f>
        <v>0</v>
      </c>
      <c r="G849" s="5">
        <f>SUMIFS(base_de_dados!$T:$T,base_de_dados!$B:$B,$B849,base_de_dados!$G:$G,G$61,base_de_dados!$H:$H,$L$1,base_de_dados!$C:$C,$A849,base_de_dados!$M:$M,"&lt;=2010",base_de_dados!$O:$O,"&gt;=40543")</f>
        <v>0</v>
      </c>
      <c r="H849" s="5">
        <f>SUMIFS(base_de_dados!$T:$T,base_de_dados!$B:$B,$B849,base_de_dados!$G:$G,H$61,base_de_dados!$H:$H,$L$1,base_de_dados!$C:$C,$A849,base_de_dados!$M:$M,"&lt;=2010",base_de_dados!$O:$O,"&gt;=40543")</f>
        <v>0</v>
      </c>
      <c r="I849" s="5">
        <f>SUMIFS(base_de_dados!$T:$T,base_de_dados!$B:$B,$B849,base_de_dados!$G:$G,I$61,base_de_dados!$H:$H,$L$1,base_de_dados!$C:$C,$A849,base_de_dados!$M:$M,"&lt;=2010",base_de_dados!$O:$O,"&gt;=40543")</f>
        <v>0</v>
      </c>
      <c r="J849" s="5">
        <f>SUMIFS(base_de_dados!$T:$T,base_de_dados!$B:$B,$B849,base_de_dados!$G:$G,J$61,base_de_dados!$H:$H,$L$1,base_de_dados!$C:$C,$A849,base_de_dados!$M:$M,"&lt;=2010",base_de_dados!$O:$O,"&gt;=40543")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SUMIFS(base_de_dados!$T:$T,base_de_dados!$B:$B,$B850,base_de_dados!$G:$G,C$61,base_de_dados!$H:$H,$L$1,base_de_dados!$C:$C,$A850,base_de_dados!$M:$M,"&lt;=2010",base_de_dados!$O:$O,"&gt;=40543")</f>
        <v>0</v>
      </c>
      <c r="D850" s="5">
        <f>SUMIFS(base_de_dados!$T:$T,base_de_dados!$B:$B,$B850,base_de_dados!$G:$G,D$61,base_de_dados!$H:$H,$L$1,base_de_dados!$C:$C,$A850,base_de_dados!$M:$M,"&lt;=2010",base_de_dados!$O:$O,"&gt;=40543")</f>
        <v>0</v>
      </c>
      <c r="E850" s="5">
        <f>SUMIFS(base_de_dados!$T:$T,base_de_dados!$B:$B,$B850,base_de_dados!$G:$G,E$61,base_de_dados!$H:$H,$L$1,base_de_dados!$C:$C,$A850,base_de_dados!$M:$M,"&lt;=2010",base_de_dados!$O:$O,"&gt;=40543")</f>
        <v>0</v>
      </c>
      <c r="F850" s="5">
        <f>SUMIFS(base_de_dados!$T:$T,base_de_dados!$B:$B,$B850,base_de_dados!$G:$G,F$61,base_de_dados!$H:$H,$L$1,base_de_dados!$C:$C,$A850,base_de_dados!$M:$M,"&lt;=2010",base_de_dados!$O:$O,"&gt;=40543")</f>
        <v>0</v>
      </c>
      <c r="G850" s="5">
        <f>SUMIFS(base_de_dados!$T:$T,base_de_dados!$B:$B,$B850,base_de_dados!$G:$G,G$61,base_de_dados!$H:$H,$L$1,base_de_dados!$C:$C,$A850,base_de_dados!$M:$M,"&lt;=2010",base_de_dados!$O:$O,"&gt;=40543")</f>
        <v>0</v>
      </c>
      <c r="H850" s="5">
        <f>SUMIFS(base_de_dados!$T:$T,base_de_dados!$B:$B,$B850,base_de_dados!$G:$G,H$61,base_de_dados!$H:$H,$L$1,base_de_dados!$C:$C,$A850,base_de_dados!$M:$M,"&lt;=2010",base_de_dados!$O:$O,"&gt;=40543")</f>
        <v>0</v>
      </c>
      <c r="I850" s="5">
        <f>SUMIFS(base_de_dados!$T:$T,base_de_dados!$B:$B,$B850,base_de_dados!$G:$G,I$61,base_de_dados!$H:$H,$L$1,base_de_dados!$C:$C,$A850,base_de_dados!$M:$M,"&lt;=2010",base_de_dados!$O:$O,"&gt;=40543")</f>
        <v>0</v>
      </c>
      <c r="J850" s="5">
        <f>SUMIFS(base_de_dados!$T:$T,base_de_dados!$B:$B,$B850,base_de_dados!$G:$G,J$61,base_de_dados!$H:$H,$L$1,base_de_dados!$C:$C,$A850,base_de_dados!$M:$M,"&lt;=2010",base_de_dados!$O:$O,"&gt;=40543")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SUMIFS(base_de_dados!$T:$T,base_de_dados!$B:$B,$B851,base_de_dados!$G:$G,C$61,base_de_dados!$H:$H,$L$1,base_de_dados!$C:$C,$A851,base_de_dados!$M:$M,"&lt;=2010",base_de_dados!$O:$O,"&gt;=40543")</f>
        <v>0</v>
      </c>
      <c r="D851" s="5">
        <f>SUMIFS(base_de_dados!$T:$T,base_de_dados!$B:$B,$B851,base_de_dados!$G:$G,D$61,base_de_dados!$H:$H,$L$1,base_de_dados!$C:$C,$A851,base_de_dados!$M:$M,"&lt;=2010",base_de_dados!$O:$O,"&gt;=40543")</f>
        <v>0</v>
      </c>
      <c r="E851" s="5">
        <f>SUMIFS(base_de_dados!$T:$T,base_de_dados!$B:$B,$B851,base_de_dados!$G:$G,E$61,base_de_dados!$H:$H,$L$1,base_de_dados!$C:$C,$A851,base_de_dados!$M:$M,"&lt;=2010",base_de_dados!$O:$O,"&gt;=40543")</f>
        <v>0</v>
      </c>
      <c r="F851" s="5">
        <f>SUMIFS(base_de_dados!$T:$T,base_de_dados!$B:$B,$B851,base_de_dados!$G:$G,F$61,base_de_dados!$H:$H,$L$1,base_de_dados!$C:$C,$A851,base_de_dados!$M:$M,"&lt;=2010",base_de_dados!$O:$O,"&gt;=40543")</f>
        <v>0</v>
      </c>
      <c r="G851" s="5">
        <f>SUMIFS(base_de_dados!$T:$T,base_de_dados!$B:$B,$B851,base_de_dados!$G:$G,G$61,base_de_dados!$H:$H,$L$1,base_de_dados!$C:$C,$A851,base_de_dados!$M:$M,"&lt;=2010",base_de_dados!$O:$O,"&gt;=40543")</f>
        <v>0</v>
      </c>
      <c r="H851" s="5">
        <f>SUMIFS(base_de_dados!$T:$T,base_de_dados!$B:$B,$B851,base_de_dados!$G:$G,H$61,base_de_dados!$H:$H,$L$1,base_de_dados!$C:$C,$A851,base_de_dados!$M:$M,"&lt;=2010",base_de_dados!$O:$O,"&gt;=40543")</f>
        <v>0</v>
      </c>
      <c r="I851" s="5">
        <f>SUMIFS(base_de_dados!$T:$T,base_de_dados!$B:$B,$B851,base_de_dados!$G:$G,I$61,base_de_dados!$H:$H,$L$1,base_de_dados!$C:$C,$A851,base_de_dados!$M:$M,"&lt;=2010",base_de_dados!$O:$O,"&gt;=40543")</f>
        <v>0</v>
      </c>
      <c r="J851" s="5">
        <f>SUMIFS(base_de_dados!$T:$T,base_de_dados!$B:$B,$B851,base_de_dados!$G:$G,J$61,base_de_dados!$H:$H,$L$1,base_de_dados!$C:$C,$A851,base_de_dados!$M:$M,"&lt;=2010",base_de_dados!$O:$O,"&gt;=40543")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SUMIFS(base_de_dados!$T:$T,base_de_dados!$B:$B,$B852,base_de_dados!$G:$G,C$61,base_de_dados!$H:$H,$L$1,base_de_dados!$C:$C,$A852,base_de_dados!$M:$M,"&lt;=2010",base_de_dados!$O:$O,"&gt;=40543")</f>
        <v>0</v>
      </c>
      <c r="D852" s="5">
        <f>SUMIFS(base_de_dados!$T:$T,base_de_dados!$B:$B,$B852,base_de_dados!$G:$G,D$61,base_de_dados!$H:$H,$L$1,base_de_dados!$C:$C,$A852,base_de_dados!$M:$M,"&lt;=2010",base_de_dados!$O:$O,"&gt;=40543")</f>
        <v>0</v>
      </c>
      <c r="E852" s="5">
        <f>SUMIFS(base_de_dados!$T:$T,base_de_dados!$B:$B,$B852,base_de_dados!$G:$G,E$61,base_de_dados!$H:$H,$L$1,base_de_dados!$C:$C,$A852,base_de_dados!$M:$M,"&lt;=2010",base_de_dados!$O:$O,"&gt;=40543")</f>
        <v>0</v>
      </c>
      <c r="F852" s="5">
        <f>SUMIFS(base_de_dados!$T:$T,base_de_dados!$B:$B,$B852,base_de_dados!$G:$G,F$61,base_de_dados!$H:$H,$L$1,base_de_dados!$C:$C,$A852,base_de_dados!$M:$M,"&lt;=2010",base_de_dados!$O:$O,"&gt;=40543")</f>
        <v>0</v>
      </c>
      <c r="G852" s="5">
        <f>SUMIFS(base_de_dados!$T:$T,base_de_dados!$B:$B,$B852,base_de_dados!$G:$G,G$61,base_de_dados!$H:$H,$L$1,base_de_dados!$C:$C,$A852,base_de_dados!$M:$M,"&lt;=2010",base_de_dados!$O:$O,"&gt;=40543")</f>
        <v>0</v>
      </c>
      <c r="H852" s="5">
        <f>SUMIFS(base_de_dados!$T:$T,base_de_dados!$B:$B,$B852,base_de_dados!$G:$G,H$61,base_de_dados!$H:$H,$L$1,base_de_dados!$C:$C,$A852,base_de_dados!$M:$M,"&lt;=2010",base_de_dados!$O:$O,"&gt;=40543")</f>
        <v>0</v>
      </c>
      <c r="I852" s="5">
        <f>SUMIFS(base_de_dados!$T:$T,base_de_dados!$B:$B,$B852,base_de_dados!$G:$G,I$61,base_de_dados!$H:$H,$L$1,base_de_dados!$C:$C,$A852,base_de_dados!$M:$M,"&lt;=2010",base_de_dados!$O:$O,"&gt;=40543")</f>
        <v>0</v>
      </c>
      <c r="J852" s="5">
        <f>SUMIFS(base_de_dados!$T:$T,base_de_dados!$B:$B,$B852,base_de_dados!$G:$G,J$61,base_de_dados!$H:$H,$L$1,base_de_dados!$C:$C,$A852,base_de_dados!$M:$M,"&lt;=2010",base_de_dados!$O:$O,"&gt;=40543")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SUMIFS(base_de_dados!$T:$T,base_de_dados!$B:$B,$B853,base_de_dados!$G:$G,C$61,base_de_dados!$H:$H,$L$1,base_de_dados!$C:$C,$A853,base_de_dados!$M:$M,"&lt;=2010",base_de_dados!$O:$O,"&gt;=40543")</f>
        <v>0</v>
      </c>
      <c r="D853" s="5">
        <f>SUMIFS(base_de_dados!$T:$T,base_de_dados!$B:$B,$B853,base_de_dados!$G:$G,D$61,base_de_dados!$H:$H,$L$1,base_de_dados!$C:$C,$A853,base_de_dados!$M:$M,"&lt;=2010",base_de_dados!$O:$O,"&gt;=40543")</f>
        <v>0</v>
      </c>
      <c r="E853" s="5">
        <f>SUMIFS(base_de_dados!$T:$T,base_de_dados!$B:$B,$B853,base_de_dados!$G:$G,E$61,base_de_dados!$H:$H,$L$1,base_de_dados!$C:$C,$A853,base_de_dados!$M:$M,"&lt;=2010",base_de_dados!$O:$O,"&gt;=40543")</f>
        <v>0</v>
      </c>
      <c r="F853" s="5">
        <f>SUMIFS(base_de_dados!$T:$T,base_de_dados!$B:$B,$B853,base_de_dados!$G:$G,F$61,base_de_dados!$H:$H,$L$1,base_de_dados!$C:$C,$A853,base_de_dados!$M:$M,"&lt;=2010",base_de_dados!$O:$O,"&gt;=40543")</f>
        <v>0</v>
      </c>
      <c r="G853" s="5">
        <f>SUMIFS(base_de_dados!$T:$T,base_de_dados!$B:$B,$B853,base_de_dados!$G:$G,G$61,base_de_dados!$H:$H,$L$1,base_de_dados!$C:$C,$A853,base_de_dados!$M:$M,"&lt;=2010",base_de_dados!$O:$O,"&gt;=40543")</f>
        <v>0</v>
      </c>
      <c r="H853" s="5">
        <f>SUMIFS(base_de_dados!$T:$T,base_de_dados!$B:$B,$B853,base_de_dados!$G:$G,H$61,base_de_dados!$H:$H,$L$1,base_de_dados!$C:$C,$A853,base_de_dados!$M:$M,"&lt;=2010",base_de_dados!$O:$O,"&gt;=40543")</f>
        <v>0</v>
      </c>
      <c r="I853" s="5">
        <f>SUMIFS(base_de_dados!$T:$T,base_de_dados!$B:$B,$B853,base_de_dados!$G:$G,I$61,base_de_dados!$H:$H,$L$1,base_de_dados!$C:$C,$A853,base_de_dados!$M:$M,"&lt;=2010",base_de_dados!$O:$O,"&gt;=40543")</f>
        <v>0</v>
      </c>
      <c r="J853" s="5">
        <f>SUMIFS(base_de_dados!$T:$T,base_de_dados!$B:$B,$B853,base_de_dados!$G:$G,J$61,base_de_dados!$H:$H,$L$1,base_de_dados!$C:$C,$A853,base_de_dados!$M:$M,"&lt;=2010",base_de_dados!$O:$O,"&gt;=40543")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SUMIFS(base_de_dados!$T:$T,base_de_dados!$B:$B,$B854,base_de_dados!$G:$G,C$61,base_de_dados!$H:$H,$L$1,base_de_dados!$C:$C,$A854,base_de_dados!$M:$M,"&lt;=2010",base_de_dados!$O:$O,"&gt;=40543")</f>
        <v>0</v>
      </c>
      <c r="D854" s="5">
        <f>SUMIFS(base_de_dados!$T:$T,base_de_dados!$B:$B,$B854,base_de_dados!$G:$G,D$61,base_de_dados!$H:$H,$L$1,base_de_dados!$C:$C,$A854,base_de_dados!$M:$M,"&lt;=2010",base_de_dados!$O:$O,"&gt;=40543")</f>
        <v>0</v>
      </c>
      <c r="E854" s="5">
        <f>SUMIFS(base_de_dados!$T:$T,base_de_dados!$B:$B,$B854,base_de_dados!$G:$G,E$61,base_de_dados!$H:$H,$L$1,base_de_dados!$C:$C,$A854,base_de_dados!$M:$M,"&lt;=2010",base_de_dados!$O:$O,"&gt;=40543")</f>
        <v>0</v>
      </c>
      <c r="F854" s="5">
        <f>SUMIFS(base_de_dados!$T:$T,base_de_dados!$B:$B,$B854,base_de_dados!$G:$G,F$61,base_de_dados!$H:$H,$L$1,base_de_dados!$C:$C,$A854,base_de_dados!$M:$M,"&lt;=2010",base_de_dados!$O:$O,"&gt;=40543")</f>
        <v>0</v>
      </c>
      <c r="G854" s="5">
        <f>SUMIFS(base_de_dados!$T:$T,base_de_dados!$B:$B,$B854,base_de_dados!$G:$G,G$61,base_de_dados!$H:$H,$L$1,base_de_dados!$C:$C,$A854,base_de_dados!$M:$M,"&lt;=2010",base_de_dados!$O:$O,"&gt;=40543")</f>
        <v>0</v>
      </c>
      <c r="H854" s="5">
        <f>SUMIFS(base_de_dados!$T:$T,base_de_dados!$B:$B,$B854,base_de_dados!$G:$G,H$61,base_de_dados!$H:$H,$L$1,base_de_dados!$C:$C,$A854,base_de_dados!$M:$M,"&lt;=2010",base_de_dados!$O:$O,"&gt;=40543")</f>
        <v>0</v>
      </c>
      <c r="I854" s="5">
        <f>SUMIFS(base_de_dados!$T:$T,base_de_dados!$B:$B,$B854,base_de_dados!$G:$G,I$61,base_de_dados!$H:$H,$L$1,base_de_dados!$C:$C,$A854,base_de_dados!$M:$M,"&lt;=2010",base_de_dados!$O:$O,"&gt;=40543")</f>
        <v>0</v>
      </c>
      <c r="J854" s="5">
        <f>SUMIFS(base_de_dados!$T:$T,base_de_dados!$B:$B,$B854,base_de_dados!$G:$G,J$61,base_de_dados!$H:$H,$L$1,base_de_dados!$C:$C,$A854,base_de_dados!$M:$M,"&lt;=2010",base_de_dados!$O:$O,"&gt;=40543")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SUMIFS(base_de_dados!$T:$T,base_de_dados!$B:$B,$B855,base_de_dados!$G:$G,C$61,base_de_dados!$H:$H,$L$1,base_de_dados!$C:$C,$A855,base_de_dados!$M:$M,"&lt;=2010",base_de_dados!$O:$O,"&gt;=40543")</f>
        <v>0</v>
      </c>
      <c r="D855" s="5">
        <f>SUMIFS(base_de_dados!$T:$T,base_de_dados!$B:$B,$B855,base_de_dados!$G:$G,D$61,base_de_dados!$H:$H,$L$1,base_de_dados!$C:$C,$A855,base_de_dados!$M:$M,"&lt;=2010",base_de_dados!$O:$O,"&gt;=40543")</f>
        <v>0</v>
      </c>
      <c r="E855" s="5">
        <f>SUMIFS(base_de_dados!$T:$T,base_de_dados!$B:$B,$B855,base_de_dados!$G:$G,E$61,base_de_dados!$H:$H,$L$1,base_de_dados!$C:$C,$A855,base_de_dados!$M:$M,"&lt;=2010",base_de_dados!$O:$O,"&gt;=40543")</f>
        <v>0</v>
      </c>
      <c r="F855" s="5">
        <f>SUMIFS(base_de_dados!$T:$T,base_de_dados!$B:$B,$B855,base_de_dados!$G:$G,F$61,base_de_dados!$H:$H,$L$1,base_de_dados!$C:$C,$A855,base_de_dados!$M:$M,"&lt;=2010",base_de_dados!$O:$O,"&gt;=40543")</f>
        <v>0</v>
      </c>
      <c r="G855" s="5">
        <f>SUMIFS(base_de_dados!$T:$T,base_de_dados!$B:$B,$B855,base_de_dados!$G:$G,G$61,base_de_dados!$H:$H,$L$1,base_de_dados!$C:$C,$A855,base_de_dados!$M:$M,"&lt;=2010",base_de_dados!$O:$O,"&gt;=40543")</f>
        <v>0</v>
      </c>
      <c r="H855" s="5">
        <f>SUMIFS(base_de_dados!$T:$T,base_de_dados!$B:$B,$B855,base_de_dados!$G:$G,H$61,base_de_dados!$H:$H,$L$1,base_de_dados!$C:$C,$A855,base_de_dados!$M:$M,"&lt;=2010",base_de_dados!$O:$O,"&gt;=40543")</f>
        <v>0</v>
      </c>
      <c r="I855" s="5">
        <f>SUMIFS(base_de_dados!$T:$T,base_de_dados!$B:$B,$B855,base_de_dados!$G:$G,I$61,base_de_dados!$H:$H,$L$1,base_de_dados!$C:$C,$A855,base_de_dados!$M:$M,"&lt;=2010",base_de_dados!$O:$O,"&gt;=40543")</f>
        <v>0</v>
      </c>
      <c r="J855" s="5">
        <f>SUMIFS(base_de_dados!$T:$T,base_de_dados!$B:$B,$B855,base_de_dados!$G:$G,J$61,base_de_dados!$H:$H,$L$1,base_de_dados!$C:$C,$A855,base_de_dados!$M:$M,"&lt;=2010",base_de_dados!$O:$O,"&gt;=40543")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SUMIFS(base_de_dados!$T:$T,base_de_dados!$B:$B,$B856,base_de_dados!$G:$G,C$61,base_de_dados!$H:$H,$L$1,base_de_dados!$C:$C,$A856,base_de_dados!$M:$M,"&lt;=2010",base_de_dados!$O:$O,"&gt;=40543")</f>
        <v>0</v>
      </c>
      <c r="D856" s="5">
        <f>SUMIFS(base_de_dados!$T:$T,base_de_dados!$B:$B,$B856,base_de_dados!$G:$G,D$61,base_de_dados!$H:$H,$L$1,base_de_dados!$C:$C,$A856,base_de_dados!$M:$M,"&lt;=2010",base_de_dados!$O:$O,"&gt;=40543")</f>
        <v>0</v>
      </c>
      <c r="E856" s="5">
        <f>SUMIFS(base_de_dados!$T:$T,base_de_dados!$B:$B,$B856,base_de_dados!$G:$G,E$61,base_de_dados!$H:$H,$L$1,base_de_dados!$C:$C,$A856,base_de_dados!$M:$M,"&lt;=2010",base_de_dados!$O:$O,"&gt;=40543")</f>
        <v>0</v>
      </c>
      <c r="F856" s="5">
        <f>SUMIFS(base_de_dados!$T:$T,base_de_dados!$B:$B,$B856,base_de_dados!$G:$G,F$61,base_de_dados!$H:$H,$L$1,base_de_dados!$C:$C,$A856,base_de_dados!$M:$M,"&lt;=2010",base_de_dados!$O:$O,"&gt;=40543")</f>
        <v>0</v>
      </c>
      <c r="G856" s="5">
        <f>SUMIFS(base_de_dados!$T:$T,base_de_dados!$B:$B,$B856,base_de_dados!$G:$G,G$61,base_de_dados!$H:$H,$L$1,base_de_dados!$C:$C,$A856,base_de_dados!$M:$M,"&lt;=2010",base_de_dados!$O:$O,"&gt;=40543")</f>
        <v>0</v>
      </c>
      <c r="H856" s="5">
        <f>SUMIFS(base_de_dados!$T:$T,base_de_dados!$B:$B,$B856,base_de_dados!$G:$G,H$61,base_de_dados!$H:$H,$L$1,base_de_dados!$C:$C,$A856,base_de_dados!$M:$M,"&lt;=2010",base_de_dados!$O:$O,"&gt;=40543")</f>
        <v>0</v>
      </c>
      <c r="I856" s="5">
        <f>SUMIFS(base_de_dados!$T:$T,base_de_dados!$B:$B,$B856,base_de_dados!$G:$G,I$61,base_de_dados!$H:$H,$L$1,base_de_dados!$C:$C,$A856,base_de_dados!$M:$M,"&lt;=2010",base_de_dados!$O:$O,"&gt;=40543")</f>
        <v>0</v>
      </c>
      <c r="J856" s="5">
        <f>SUMIFS(base_de_dados!$T:$T,base_de_dados!$B:$B,$B856,base_de_dados!$G:$G,J$61,base_de_dados!$H:$H,$L$1,base_de_dados!$C:$C,$A856,base_de_dados!$M:$M,"&lt;=2010",base_de_dados!$O:$O,"&gt;=40543")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SUMIFS(base_de_dados!$T:$T,base_de_dados!$B:$B,$B857,base_de_dados!$G:$G,C$61,base_de_dados!$H:$H,$L$1,base_de_dados!$C:$C,$A857,base_de_dados!$M:$M,"&lt;=2010",base_de_dados!$O:$O,"&gt;=40543")</f>
        <v>0</v>
      </c>
      <c r="D857" s="5">
        <f>SUMIFS(base_de_dados!$T:$T,base_de_dados!$B:$B,$B857,base_de_dados!$G:$G,D$61,base_de_dados!$H:$H,$L$1,base_de_dados!$C:$C,$A857,base_de_dados!$M:$M,"&lt;=2010",base_de_dados!$O:$O,"&gt;=40543")</f>
        <v>0</v>
      </c>
      <c r="E857" s="5">
        <f>SUMIFS(base_de_dados!$T:$T,base_de_dados!$B:$B,$B857,base_de_dados!$G:$G,E$61,base_de_dados!$H:$H,$L$1,base_de_dados!$C:$C,$A857,base_de_dados!$M:$M,"&lt;=2010",base_de_dados!$O:$O,"&gt;=40543")</f>
        <v>0</v>
      </c>
      <c r="F857" s="5">
        <f>SUMIFS(base_de_dados!$T:$T,base_de_dados!$B:$B,$B857,base_de_dados!$G:$G,F$61,base_de_dados!$H:$H,$L$1,base_de_dados!$C:$C,$A857,base_de_dados!$M:$M,"&lt;=2010",base_de_dados!$O:$O,"&gt;=40543")</f>
        <v>0</v>
      </c>
      <c r="G857" s="5">
        <f>SUMIFS(base_de_dados!$T:$T,base_de_dados!$B:$B,$B857,base_de_dados!$G:$G,G$61,base_de_dados!$H:$H,$L$1,base_de_dados!$C:$C,$A857,base_de_dados!$M:$M,"&lt;=2010",base_de_dados!$O:$O,"&gt;=40543")</f>
        <v>0</v>
      </c>
      <c r="H857" s="5">
        <f>SUMIFS(base_de_dados!$T:$T,base_de_dados!$B:$B,$B857,base_de_dados!$G:$G,H$61,base_de_dados!$H:$H,$L$1,base_de_dados!$C:$C,$A857,base_de_dados!$M:$M,"&lt;=2010",base_de_dados!$O:$O,"&gt;=40543")</f>
        <v>0</v>
      </c>
      <c r="I857" s="5">
        <f>SUMIFS(base_de_dados!$T:$T,base_de_dados!$B:$B,$B857,base_de_dados!$G:$G,I$61,base_de_dados!$H:$H,$L$1,base_de_dados!$C:$C,$A857,base_de_dados!$M:$M,"&lt;=2010",base_de_dados!$O:$O,"&gt;=40543")</f>
        <v>0</v>
      </c>
      <c r="J857" s="5">
        <f>SUMIFS(base_de_dados!$T:$T,base_de_dados!$B:$B,$B857,base_de_dados!$G:$G,J$61,base_de_dados!$H:$H,$L$1,base_de_dados!$C:$C,$A857,base_de_dados!$M:$M,"&lt;=2010",base_de_dados!$O:$O,"&gt;=40543")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SUMIFS(base_de_dados!$T:$T,base_de_dados!$B:$B,$B858,base_de_dados!$G:$G,C$61,base_de_dados!$H:$H,$L$1,base_de_dados!$C:$C,$A858,base_de_dados!$M:$M,"&lt;=2010",base_de_dados!$O:$O,"&gt;=40543")</f>
        <v>0</v>
      </c>
      <c r="D858" s="5">
        <f>SUMIFS(base_de_dados!$T:$T,base_de_dados!$B:$B,$B858,base_de_dados!$G:$G,D$61,base_de_dados!$H:$H,$L$1,base_de_dados!$C:$C,$A858,base_de_dados!$M:$M,"&lt;=2010",base_de_dados!$O:$O,"&gt;=40543")</f>
        <v>0</v>
      </c>
      <c r="E858" s="5">
        <f>SUMIFS(base_de_dados!$T:$T,base_de_dados!$B:$B,$B858,base_de_dados!$G:$G,E$61,base_de_dados!$H:$H,$L$1,base_de_dados!$C:$C,$A858,base_de_dados!$M:$M,"&lt;=2010",base_de_dados!$O:$O,"&gt;=40543")</f>
        <v>0</v>
      </c>
      <c r="F858" s="5">
        <f>SUMIFS(base_de_dados!$T:$T,base_de_dados!$B:$B,$B858,base_de_dados!$G:$G,F$61,base_de_dados!$H:$H,$L$1,base_de_dados!$C:$C,$A858,base_de_dados!$M:$M,"&lt;=2010",base_de_dados!$O:$O,"&gt;=40543")</f>
        <v>0</v>
      </c>
      <c r="G858" s="5">
        <f>SUMIFS(base_de_dados!$T:$T,base_de_dados!$B:$B,$B858,base_de_dados!$G:$G,G$61,base_de_dados!$H:$H,$L$1,base_de_dados!$C:$C,$A858,base_de_dados!$M:$M,"&lt;=2010",base_de_dados!$O:$O,"&gt;=40543")</f>
        <v>0</v>
      </c>
      <c r="H858" s="5">
        <f>SUMIFS(base_de_dados!$T:$T,base_de_dados!$B:$B,$B858,base_de_dados!$G:$G,H$61,base_de_dados!$H:$H,$L$1,base_de_dados!$C:$C,$A858,base_de_dados!$M:$M,"&lt;=2010",base_de_dados!$O:$O,"&gt;=40543")</f>
        <v>0</v>
      </c>
      <c r="I858" s="5">
        <f>SUMIFS(base_de_dados!$T:$T,base_de_dados!$B:$B,$B858,base_de_dados!$G:$G,I$61,base_de_dados!$H:$H,$L$1,base_de_dados!$C:$C,$A858,base_de_dados!$M:$M,"&lt;=2010",base_de_dados!$O:$O,"&gt;=40543")</f>
        <v>0</v>
      </c>
      <c r="J858" s="5">
        <f>SUMIFS(base_de_dados!$T:$T,base_de_dados!$B:$B,$B858,base_de_dados!$G:$G,J$61,base_de_dados!$H:$H,$L$1,base_de_dados!$C:$C,$A858,base_de_dados!$M:$M,"&lt;=2010",base_de_dados!$O:$O,"&gt;=40543")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SUMIFS(base_de_dados!$T:$T,base_de_dados!$B:$B,$B859,base_de_dados!$G:$G,C$61,base_de_dados!$H:$H,$L$1,base_de_dados!$C:$C,$A859,base_de_dados!$M:$M,"&lt;=2010",base_de_dados!$O:$O,"&gt;=40543")</f>
        <v>0</v>
      </c>
      <c r="D859" s="5">
        <f>SUMIFS(base_de_dados!$T:$T,base_de_dados!$B:$B,$B859,base_de_dados!$G:$G,D$61,base_de_dados!$H:$H,$L$1,base_de_dados!$C:$C,$A859,base_de_dados!$M:$M,"&lt;=2010",base_de_dados!$O:$O,"&gt;=40543")</f>
        <v>0</v>
      </c>
      <c r="E859" s="5">
        <f>SUMIFS(base_de_dados!$T:$T,base_de_dados!$B:$B,$B859,base_de_dados!$G:$G,E$61,base_de_dados!$H:$H,$L$1,base_de_dados!$C:$C,$A859,base_de_dados!$M:$M,"&lt;=2010",base_de_dados!$O:$O,"&gt;=40543")</f>
        <v>0</v>
      </c>
      <c r="F859" s="5">
        <f>SUMIFS(base_de_dados!$T:$T,base_de_dados!$B:$B,$B859,base_de_dados!$G:$G,F$61,base_de_dados!$H:$H,$L$1,base_de_dados!$C:$C,$A859,base_de_dados!$M:$M,"&lt;=2010",base_de_dados!$O:$O,"&gt;=40543")</f>
        <v>0</v>
      </c>
      <c r="G859" s="5">
        <f>SUMIFS(base_de_dados!$T:$T,base_de_dados!$B:$B,$B859,base_de_dados!$G:$G,G$61,base_de_dados!$H:$H,$L$1,base_de_dados!$C:$C,$A859,base_de_dados!$M:$M,"&lt;=2010",base_de_dados!$O:$O,"&gt;=40543")</f>
        <v>0</v>
      </c>
      <c r="H859" s="5">
        <f>SUMIFS(base_de_dados!$T:$T,base_de_dados!$B:$B,$B859,base_de_dados!$G:$G,H$61,base_de_dados!$H:$H,$L$1,base_de_dados!$C:$C,$A859,base_de_dados!$M:$M,"&lt;=2010",base_de_dados!$O:$O,"&gt;=40543")</f>
        <v>0</v>
      </c>
      <c r="I859" s="5">
        <f>SUMIFS(base_de_dados!$T:$T,base_de_dados!$B:$B,$B859,base_de_dados!$G:$G,I$61,base_de_dados!$H:$H,$L$1,base_de_dados!$C:$C,$A859,base_de_dados!$M:$M,"&lt;=2010",base_de_dados!$O:$O,"&gt;=40543")</f>
        <v>0</v>
      </c>
      <c r="J859" s="5">
        <f>SUMIFS(base_de_dados!$T:$T,base_de_dados!$B:$B,$B859,base_de_dados!$G:$G,J$61,base_de_dados!$H:$H,$L$1,base_de_dados!$C:$C,$A859,base_de_dados!$M:$M,"&lt;=2010",base_de_dados!$O:$O,"&gt;=40543")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SUMIFS(base_de_dados!$T:$T,base_de_dados!$B:$B,$B860,base_de_dados!$G:$G,C$61,base_de_dados!$H:$H,$L$1,base_de_dados!$C:$C,$A860,base_de_dados!$M:$M,"&lt;=2010",base_de_dados!$O:$O,"&gt;=40543")</f>
        <v>0</v>
      </c>
      <c r="D860" s="5">
        <f>SUMIFS(base_de_dados!$T:$T,base_de_dados!$B:$B,$B860,base_de_dados!$G:$G,D$61,base_de_dados!$H:$H,$L$1,base_de_dados!$C:$C,$A860,base_de_dados!$M:$M,"&lt;=2010",base_de_dados!$O:$O,"&gt;=40543")</f>
        <v>0</v>
      </c>
      <c r="E860" s="5">
        <f>SUMIFS(base_de_dados!$T:$T,base_de_dados!$B:$B,$B860,base_de_dados!$G:$G,E$61,base_de_dados!$H:$H,$L$1,base_de_dados!$C:$C,$A860,base_de_dados!$M:$M,"&lt;=2010",base_de_dados!$O:$O,"&gt;=40543")</f>
        <v>0</v>
      </c>
      <c r="F860" s="5">
        <f>SUMIFS(base_de_dados!$T:$T,base_de_dados!$B:$B,$B860,base_de_dados!$G:$G,F$61,base_de_dados!$H:$H,$L$1,base_de_dados!$C:$C,$A860,base_de_dados!$M:$M,"&lt;=2010",base_de_dados!$O:$O,"&gt;=40543")</f>
        <v>0</v>
      </c>
      <c r="G860" s="5">
        <f>SUMIFS(base_de_dados!$T:$T,base_de_dados!$B:$B,$B860,base_de_dados!$G:$G,G$61,base_de_dados!$H:$H,$L$1,base_de_dados!$C:$C,$A860,base_de_dados!$M:$M,"&lt;=2010",base_de_dados!$O:$O,"&gt;=40543")</f>
        <v>0</v>
      </c>
      <c r="H860" s="5">
        <f>SUMIFS(base_de_dados!$T:$T,base_de_dados!$B:$B,$B860,base_de_dados!$G:$G,H$61,base_de_dados!$H:$H,$L$1,base_de_dados!$C:$C,$A860,base_de_dados!$M:$M,"&lt;=2010",base_de_dados!$O:$O,"&gt;=40543")</f>
        <v>0</v>
      </c>
      <c r="I860" s="5">
        <f>SUMIFS(base_de_dados!$T:$T,base_de_dados!$B:$B,$B860,base_de_dados!$G:$G,I$61,base_de_dados!$H:$H,$L$1,base_de_dados!$C:$C,$A860,base_de_dados!$M:$M,"&lt;=2010",base_de_dados!$O:$O,"&gt;=40543")</f>
        <v>0</v>
      </c>
      <c r="J860" s="5">
        <f>SUMIFS(base_de_dados!$T:$T,base_de_dados!$B:$B,$B860,base_de_dados!$G:$G,J$61,base_de_dados!$H:$H,$L$1,base_de_dados!$C:$C,$A860,base_de_dados!$M:$M,"&lt;=2010",base_de_dados!$O:$O,"&gt;=40543")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SUMIFS(base_de_dados!$T:$T,base_de_dados!$B:$B,$B861,base_de_dados!$G:$G,C$61,base_de_dados!$H:$H,$L$1,base_de_dados!$C:$C,$A861,base_de_dados!$M:$M,"&lt;=2010",base_de_dados!$O:$O,"&gt;=40543")</f>
        <v>0</v>
      </c>
      <c r="D861" s="5">
        <f>SUMIFS(base_de_dados!$T:$T,base_de_dados!$B:$B,$B861,base_de_dados!$G:$G,D$61,base_de_dados!$H:$H,$L$1,base_de_dados!$C:$C,$A861,base_de_dados!$M:$M,"&lt;=2010",base_de_dados!$O:$O,"&gt;=40543")</f>
        <v>0</v>
      </c>
      <c r="E861" s="5">
        <f>SUMIFS(base_de_dados!$T:$T,base_de_dados!$B:$B,$B861,base_de_dados!$G:$G,E$61,base_de_dados!$H:$H,$L$1,base_de_dados!$C:$C,$A861,base_de_dados!$M:$M,"&lt;=2010",base_de_dados!$O:$O,"&gt;=40543")</f>
        <v>0</v>
      </c>
      <c r="F861" s="5">
        <f>SUMIFS(base_de_dados!$T:$T,base_de_dados!$B:$B,$B861,base_de_dados!$G:$G,F$61,base_de_dados!$H:$H,$L$1,base_de_dados!$C:$C,$A861,base_de_dados!$M:$M,"&lt;=2010",base_de_dados!$O:$O,"&gt;=40543")</f>
        <v>0</v>
      </c>
      <c r="G861" s="5">
        <f>SUMIFS(base_de_dados!$T:$T,base_de_dados!$B:$B,$B861,base_de_dados!$G:$G,G$61,base_de_dados!$H:$H,$L$1,base_de_dados!$C:$C,$A861,base_de_dados!$M:$M,"&lt;=2010",base_de_dados!$O:$O,"&gt;=40543")</f>
        <v>0</v>
      </c>
      <c r="H861" s="5">
        <f>SUMIFS(base_de_dados!$T:$T,base_de_dados!$B:$B,$B861,base_de_dados!$G:$G,H$61,base_de_dados!$H:$H,$L$1,base_de_dados!$C:$C,$A861,base_de_dados!$M:$M,"&lt;=2010",base_de_dados!$O:$O,"&gt;=40543")</f>
        <v>0</v>
      </c>
      <c r="I861" s="5">
        <f>SUMIFS(base_de_dados!$T:$T,base_de_dados!$B:$B,$B861,base_de_dados!$G:$G,I$61,base_de_dados!$H:$H,$L$1,base_de_dados!$C:$C,$A861,base_de_dados!$M:$M,"&lt;=2010",base_de_dados!$O:$O,"&gt;=40543")</f>
        <v>0</v>
      </c>
      <c r="J861" s="5">
        <f>SUMIFS(base_de_dados!$T:$T,base_de_dados!$B:$B,$B861,base_de_dados!$G:$G,J$61,base_de_dados!$H:$H,$L$1,base_de_dados!$C:$C,$A861,base_de_dados!$M:$M,"&lt;=2010",base_de_dados!$O:$O,"&gt;=40543")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SUMIFS(base_de_dados!$T:$T,base_de_dados!$B:$B,$B862,base_de_dados!$G:$G,C$61,base_de_dados!$H:$H,$L$1,base_de_dados!$C:$C,$A862,base_de_dados!$M:$M,"&lt;=2010",base_de_dados!$O:$O,"&gt;=40543")</f>
        <v>0</v>
      </c>
      <c r="D862" s="5">
        <f>SUMIFS(base_de_dados!$T:$T,base_de_dados!$B:$B,$B862,base_de_dados!$G:$G,D$61,base_de_dados!$H:$H,$L$1,base_de_dados!$C:$C,$A862,base_de_dados!$M:$M,"&lt;=2010",base_de_dados!$O:$O,"&gt;=40543")</f>
        <v>0</v>
      </c>
      <c r="E862" s="5">
        <f>SUMIFS(base_de_dados!$T:$T,base_de_dados!$B:$B,$B862,base_de_dados!$G:$G,E$61,base_de_dados!$H:$H,$L$1,base_de_dados!$C:$C,$A862,base_de_dados!$M:$M,"&lt;=2010",base_de_dados!$O:$O,"&gt;=40543")</f>
        <v>0</v>
      </c>
      <c r="F862" s="5">
        <f>SUMIFS(base_de_dados!$T:$T,base_de_dados!$B:$B,$B862,base_de_dados!$G:$G,F$61,base_de_dados!$H:$H,$L$1,base_de_dados!$C:$C,$A862,base_de_dados!$M:$M,"&lt;=2010",base_de_dados!$O:$O,"&gt;=40543")</f>
        <v>0</v>
      </c>
      <c r="G862" s="5">
        <f>SUMIFS(base_de_dados!$T:$T,base_de_dados!$B:$B,$B862,base_de_dados!$G:$G,G$61,base_de_dados!$H:$H,$L$1,base_de_dados!$C:$C,$A862,base_de_dados!$M:$M,"&lt;=2010",base_de_dados!$O:$O,"&gt;=40543")</f>
        <v>0</v>
      </c>
      <c r="H862" s="5">
        <f>SUMIFS(base_de_dados!$T:$T,base_de_dados!$B:$B,$B862,base_de_dados!$G:$G,H$61,base_de_dados!$H:$H,$L$1,base_de_dados!$C:$C,$A862,base_de_dados!$M:$M,"&lt;=2010",base_de_dados!$O:$O,"&gt;=40543")</f>
        <v>0</v>
      </c>
      <c r="I862" s="5">
        <f>SUMIFS(base_de_dados!$T:$T,base_de_dados!$B:$B,$B862,base_de_dados!$G:$G,I$61,base_de_dados!$H:$H,$L$1,base_de_dados!$C:$C,$A862,base_de_dados!$M:$M,"&lt;=2010",base_de_dados!$O:$O,"&gt;=40543")</f>
        <v>0</v>
      </c>
      <c r="J862" s="5">
        <f>SUMIFS(base_de_dados!$T:$T,base_de_dados!$B:$B,$B862,base_de_dados!$G:$G,J$61,base_de_dados!$H:$H,$L$1,base_de_dados!$C:$C,$A862,base_de_dados!$M:$M,"&lt;=2010",base_de_dados!$O:$O,"&gt;=40543")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SUMIFS(base_de_dados!$T:$T,base_de_dados!$B:$B,$B863,base_de_dados!$G:$G,C$61,base_de_dados!$H:$H,$L$1,base_de_dados!$C:$C,$A863,base_de_dados!$M:$M,"&lt;=2010",base_de_dados!$O:$O,"&gt;=40543")</f>
        <v>0</v>
      </c>
      <c r="D863" s="5">
        <f>SUMIFS(base_de_dados!$T:$T,base_de_dados!$B:$B,$B863,base_de_dados!$G:$G,D$61,base_de_dados!$H:$H,$L$1,base_de_dados!$C:$C,$A863,base_de_dados!$M:$M,"&lt;=2010",base_de_dados!$O:$O,"&gt;=40543")</f>
        <v>0</v>
      </c>
      <c r="E863" s="5">
        <f>SUMIFS(base_de_dados!$T:$T,base_de_dados!$B:$B,$B863,base_de_dados!$G:$G,E$61,base_de_dados!$H:$H,$L$1,base_de_dados!$C:$C,$A863,base_de_dados!$M:$M,"&lt;=2010",base_de_dados!$O:$O,"&gt;=40543")</f>
        <v>0</v>
      </c>
      <c r="F863" s="5">
        <f>SUMIFS(base_de_dados!$T:$T,base_de_dados!$B:$B,$B863,base_de_dados!$G:$G,F$61,base_de_dados!$H:$H,$L$1,base_de_dados!$C:$C,$A863,base_de_dados!$M:$M,"&lt;=2010",base_de_dados!$O:$O,"&gt;=40543")</f>
        <v>0</v>
      </c>
      <c r="G863" s="5">
        <f>SUMIFS(base_de_dados!$T:$T,base_de_dados!$B:$B,$B863,base_de_dados!$G:$G,G$61,base_de_dados!$H:$H,$L$1,base_de_dados!$C:$C,$A863,base_de_dados!$M:$M,"&lt;=2010",base_de_dados!$O:$O,"&gt;=40543")</f>
        <v>0</v>
      </c>
      <c r="H863" s="5">
        <f>SUMIFS(base_de_dados!$T:$T,base_de_dados!$B:$B,$B863,base_de_dados!$G:$G,H$61,base_de_dados!$H:$H,$L$1,base_de_dados!$C:$C,$A863,base_de_dados!$M:$M,"&lt;=2010",base_de_dados!$O:$O,"&gt;=40543")</f>
        <v>0</v>
      </c>
      <c r="I863" s="5">
        <f>SUMIFS(base_de_dados!$T:$T,base_de_dados!$B:$B,$B863,base_de_dados!$G:$G,I$61,base_de_dados!$H:$H,$L$1,base_de_dados!$C:$C,$A863,base_de_dados!$M:$M,"&lt;=2010",base_de_dados!$O:$O,"&gt;=40543")</f>
        <v>0</v>
      </c>
      <c r="J863" s="5">
        <f>SUMIFS(base_de_dados!$T:$T,base_de_dados!$B:$B,$B863,base_de_dados!$G:$G,J$61,base_de_dados!$H:$H,$L$1,base_de_dados!$C:$C,$A863,base_de_dados!$M:$M,"&lt;=2010",base_de_dados!$O:$O,"&gt;=40543")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SUMIFS(base_de_dados!$T:$T,base_de_dados!$B:$B,$B864,base_de_dados!$G:$G,C$61,base_de_dados!$H:$H,$L$1,base_de_dados!$C:$C,$A864,base_de_dados!$M:$M,"&lt;=2010",base_de_dados!$O:$O,"&gt;=40543")</f>
        <v>0</v>
      </c>
      <c r="D864" s="5">
        <f>SUMIFS(base_de_dados!$T:$T,base_de_dados!$B:$B,$B864,base_de_dados!$G:$G,D$61,base_de_dados!$H:$H,$L$1,base_de_dados!$C:$C,$A864,base_de_dados!$M:$M,"&lt;=2010",base_de_dados!$O:$O,"&gt;=40543")</f>
        <v>0</v>
      </c>
      <c r="E864" s="5">
        <f>SUMIFS(base_de_dados!$T:$T,base_de_dados!$B:$B,$B864,base_de_dados!$G:$G,E$61,base_de_dados!$H:$H,$L$1,base_de_dados!$C:$C,$A864,base_de_dados!$M:$M,"&lt;=2010",base_de_dados!$O:$O,"&gt;=40543")</f>
        <v>0</v>
      </c>
      <c r="F864" s="5">
        <f>SUMIFS(base_de_dados!$T:$T,base_de_dados!$B:$B,$B864,base_de_dados!$G:$G,F$61,base_de_dados!$H:$H,$L$1,base_de_dados!$C:$C,$A864,base_de_dados!$M:$M,"&lt;=2010",base_de_dados!$O:$O,"&gt;=40543")</f>
        <v>0</v>
      </c>
      <c r="G864" s="5">
        <f>SUMIFS(base_de_dados!$T:$T,base_de_dados!$B:$B,$B864,base_de_dados!$G:$G,G$61,base_de_dados!$H:$H,$L$1,base_de_dados!$C:$C,$A864,base_de_dados!$M:$M,"&lt;=2010",base_de_dados!$O:$O,"&gt;=40543")</f>
        <v>0</v>
      </c>
      <c r="H864" s="5">
        <f>SUMIFS(base_de_dados!$T:$T,base_de_dados!$B:$B,$B864,base_de_dados!$G:$G,H$61,base_de_dados!$H:$H,$L$1,base_de_dados!$C:$C,$A864,base_de_dados!$M:$M,"&lt;=2010",base_de_dados!$O:$O,"&gt;=40543")</f>
        <v>0</v>
      </c>
      <c r="I864" s="5">
        <f>SUMIFS(base_de_dados!$T:$T,base_de_dados!$B:$B,$B864,base_de_dados!$G:$G,I$61,base_de_dados!$H:$H,$L$1,base_de_dados!$C:$C,$A864,base_de_dados!$M:$M,"&lt;=2010",base_de_dados!$O:$O,"&gt;=40543")</f>
        <v>0</v>
      </c>
      <c r="J864" s="5">
        <f>SUMIFS(base_de_dados!$T:$T,base_de_dados!$B:$B,$B864,base_de_dados!$G:$G,J$61,base_de_dados!$H:$H,$L$1,base_de_dados!$C:$C,$A864,base_de_dados!$M:$M,"&lt;=2010",base_de_dados!$O:$O,"&gt;=40543")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SUMIFS(base_de_dados!$T:$T,base_de_dados!$B:$B,$B865,base_de_dados!$G:$G,C$61,base_de_dados!$H:$H,$L$1,base_de_dados!$C:$C,$A865,base_de_dados!$M:$M,"&lt;=2010",base_de_dados!$O:$O,"&gt;=40543")</f>
        <v>0</v>
      </c>
      <c r="D865" s="5">
        <f>SUMIFS(base_de_dados!$T:$T,base_de_dados!$B:$B,$B865,base_de_dados!$G:$G,D$61,base_de_dados!$H:$H,$L$1,base_de_dados!$C:$C,$A865,base_de_dados!$M:$M,"&lt;=2010",base_de_dados!$O:$O,"&gt;=40543")</f>
        <v>0</v>
      </c>
      <c r="E865" s="5">
        <f>SUMIFS(base_de_dados!$T:$T,base_de_dados!$B:$B,$B865,base_de_dados!$G:$G,E$61,base_de_dados!$H:$H,$L$1,base_de_dados!$C:$C,$A865,base_de_dados!$M:$M,"&lt;=2010",base_de_dados!$O:$O,"&gt;=40543")</f>
        <v>0</v>
      </c>
      <c r="F865" s="5">
        <f>SUMIFS(base_de_dados!$T:$T,base_de_dados!$B:$B,$B865,base_de_dados!$G:$G,F$61,base_de_dados!$H:$H,$L$1,base_de_dados!$C:$C,$A865,base_de_dados!$M:$M,"&lt;=2010",base_de_dados!$O:$O,"&gt;=40543")</f>
        <v>0</v>
      </c>
      <c r="G865" s="5">
        <f>SUMIFS(base_de_dados!$T:$T,base_de_dados!$B:$B,$B865,base_de_dados!$G:$G,G$61,base_de_dados!$H:$H,$L$1,base_de_dados!$C:$C,$A865,base_de_dados!$M:$M,"&lt;=2010",base_de_dados!$O:$O,"&gt;=40543")</f>
        <v>0</v>
      </c>
      <c r="H865" s="5">
        <f>SUMIFS(base_de_dados!$T:$T,base_de_dados!$B:$B,$B865,base_de_dados!$G:$G,H$61,base_de_dados!$H:$H,$L$1,base_de_dados!$C:$C,$A865,base_de_dados!$M:$M,"&lt;=2010",base_de_dados!$O:$O,"&gt;=40543")</f>
        <v>0</v>
      </c>
      <c r="I865" s="5">
        <f>SUMIFS(base_de_dados!$T:$T,base_de_dados!$B:$B,$B865,base_de_dados!$G:$G,I$61,base_de_dados!$H:$H,$L$1,base_de_dados!$C:$C,$A865,base_de_dados!$M:$M,"&lt;=2010",base_de_dados!$O:$O,"&gt;=40543")</f>
        <v>0</v>
      </c>
      <c r="J865" s="5">
        <f>SUMIFS(base_de_dados!$T:$T,base_de_dados!$B:$B,$B865,base_de_dados!$G:$G,J$61,base_de_dados!$H:$H,$L$1,base_de_dados!$C:$C,$A865,base_de_dados!$M:$M,"&lt;=2010",base_de_dados!$O:$O,"&gt;=40543")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SUMIFS(base_de_dados!$T:$T,base_de_dados!$B:$B,$B866,base_de_dados!$G:$G,C$61,base_de_dados!$H:$H,$L$1,base_de_dados!$C:$C,$A866,base_de_dados!$M:$M,"&lt;=2010",base_de_dados!$O:$O,"&gt;=40543")</f>
        <v>0</v>
      </c>
      <c r="D866" s="5">
        <f>SUMIFS(base_de_dados!$T:$T,base_de_dados!$B:$B,$B866,base_de_dados!$G:$G,D$61,base_de_dados!$H:$H,$L$1,base_de_dados!$C:$C,$A866,base_de_dados!$M:$M,"&lt;=2010",base_de_dados!$O:$O,"&gt;=40543")</f>
        <v>0</v>
      </c>
      <c r="E866" s="5">
        <f>SUMIFS(base_de_dados!$T:$T,base_de_dados!$B:$B,$B866,base_de_dados!$G:$G,E$61,base_de_dados!$H:$H,$L$1,base_de_dados!$C:$C,$A866,base_de_dados!$M:$M,"&lt;=2010",base_de_dados!$O:$O,"&gt;=40543")</f>
        <v>0</v>
      </c>
      <c r="F866" s="5">
        <f>SUMIFS(base_de_dados!$T:$T,base_de_dados!$B:$B,$B866,base_de_dados!$G:$G,F$61,base_de_dados!$H:$H,$L$1,base_de_dados!$C:$C,$A866,base_de_dados!$M:$M,"&lt;=2010",base_de_dados!$O:$O,"&gt;=40543")</f>
        <v>0</v>
      </c>
      <c r="G866" s="5">
        <f>SUMIFS(base_de_dados!$T:$T,base_de_dados!$B:$B,$B866,base_de_dados!$G:$G,G$61,base_de_dados!$H:$H,$L$1,base_de_dados!$C:$C,$A866,base_de_dados!$M:$M,"&lt;=2010",base_de_dados!$O:$O,"&gt;=40543")</f>
        <v>0</v>
      </c>
      <c r="H866" s="5">
        <f>SUMIFS(base_de_dados!$T:$T,base_de_dados!$B:$B,$B866,base_de_dados!$G:$G,H$61,base_de_dados!$H:$H,$L$1,base_de_dados!$C:$C,$A866,base_de_dados!$M:$M,"&lt;=2010",base_de_dados!$O:$O,"&gt;=40543")</f>
        <v>0</v>
      </c>
      <c r="I866" s="5">
        <f>SUMIFS(base_de_dados!$T:$T,base_de_dados!$B:$B,$B866,base_de_dados!$G:$G,I$61,base_de_dados!$H:$H,$L$1,base_de_dados!$C:$C,$A866,base_de_dados!$M:$M,"&lt;=2010",base_de_dados!$O:$O,"&gt;=40543")</f>
        <v>0</v>
      </c>
      <c r="J866" s="5">
        <f>SUMIFS(base_de_dados!$T:$T,base_de_dados!$B:$B,$B866,base_de_dados!$G:$G,J$61,base_de_dados!$H:$H,$L$1,base_de_dados!$C:$C,$A866,base_de_dados!$M:$M,"&lt;=2010",base_de_dados!$O:$O,"&gt;=40543")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SUMIFS(base_de_dados!$T:$T,base_de_dados!$B:$B,$B867,base_de_dados!$G:$G,C$61,base_de_dados!$H:$H,$L$1,base_de_dados!$C:$C,$A867,base_de_dados!$M:$M,"&lt;=2010",base_de_dados!$O:$O,"&gt;=40543")</f>
        <v>0</v>
      </c>
      <c r="D867" s="5">
        <f>SUMIFS(base_de_dados!$T:$T,base_de_dados!$B:$B,$B867,base_de_dados!$G:$G,D$61,base_de_dados!$H:$H,$L$1,base_de_dados!$C:$C,$A867,base_de_dados!$M:$M,"&lt;=2010",base_de_dados!$O:$O,"&gt;=40543")</f>
        <v>0</v>
      </c>
      <c r="E867" s="5">
        <f>SUMIFS(base_de_dados!$T:$T,base_de_dados!$B:$B,$B867,base_de_dados!$G:$G,E$61,base_de_dados!$H:$H,$L$1,base_de_dados!$C:$C,$A867,base_de_dados!$M:$M,"&lt;=2010",base_de_dados!$O:$O,"&gt;=40543")</f>
        <v>0</v>
      </c>
      <c r="F867" s="5">
        <f>SUMIFS(base_de_dados!$T:$T,base_de_dados!$B:$B,$B867,base_de_dados!$G:$G,F$61,base_de_dados!$H:$H,$L$1,base_de_dados!$C:$C,$A867,base_de_dados!$M:$M,"&lt;=2010",base_de_dados!$O:$O,"&gt;=40543")</f>
        <v>0</v>
      </c>
      <c r="G867" s="5">
        <f>SUMIFS(base_de_dados!$T:$T,base_de_dados!$B:$B,$B867,base_de_dados!$G:$G,G$61,base_de_dados!$H:$H,$L$1,base_de_dados!$C:$C,$A867,base_de_dados!$M:$M,"&lt;=2010",base_de_dados!$O:$O,"&gt;=40543")</f>
        <v>0</v>
      </c>
      <c r="H867" s="5">
        <f>SUMIFS(base_de_dados!$T:$T,base_de_dados!$B:$B,$B867,base_de_dados!$G:$G,H$61,base_de_dados!$H:$H,$L$1,base_de_dados!$C:$C,$A867,base_de_dados!$M:$M,"&lt;=2010",base_de_dados!$O:$O,"&gt;=40543")</f>
        <v>0</v>
      </c>
      <c r="I867" s="5">
        <f>SUMIFS(base_de_dados!$T:$T,base_de_dados!$B:$B,$B867,base_de_dados!$G:$G,I$61,base_de_dados!$H:$H,$L$1,base_de_dados!$C:$C,$A867,base_de_dados!$M:$M,"&lt;=2010",base_de_dados!$O:$O,"&gt;=40543")</f>
        <v>0</v>
      </c>
      <c r="J867" s="5">
        <f>SUMIFS(base_de_dados!$T:$T,base_de_dados!$B:$B,$B867,base_de_dados!$G:$G,J$61,base_de_dados!$H:$H,$L$1,base_de_dados!$C:$C,$A867,base_de_dados!$M:$M,"&lt;=2010",base_de_dados!$O:$O,"&gt;=40543")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SUMIFS(base_de_dados!$T:$T,base_de_dados!$B:$B,$B868,base_de_dados!$G:$G,C$61,base_de_dados!$H:$H,$L$1,base_de_dados!$C:$C,$A868,base_de_dados!$M:$M,"&lt;=2010",base_de_dados!$O:$O,"&gt;=40543")</f>
        <v>0</v>
      </c>
      <c r="D868" s="5">
        <f>SUMIFS(base_de_dados!$T:$T,base_de_dados!$B:$B,$B868,base_de_dados!$G:$G,D$61,base_de_dados!$H:$H,$L$1,base_de_dados!$C:$C,$A868,base_de_dados!$M:$M,"&lt;=2010",base_de_dados!$O:$O,"&gt;=40543")</f>
        <v>0</v>
      </c>
      <c r="E868" s="5">
        <f>SUMIFS(base_de_dados!$T:$T,base_de_dados!$B:$B,$B868,base_de_dados!$G:$G,E$61,base_de_dados!$H:$H,$L$1,base_de_dados!$C:$C,$A868,base_de_dados!$M:$M,"&lt;=2010",base_de_dados!$O:$O,"&gt;=40543")</f>
        <v>0</v>
      </c>
      <c r="F868" s="5">
        <f>SUMIFS(base_de_dados!$T:$T,base_de_dados!$B:$B,$B868,base_de_dados!$G:$G,F$61,base_de_dados!$H:$H,$L$1,base_de_dados!$C:$C,$A868,base_de_dados!$M:$M,"&lt;=2010",base_de_dados!$O:$O,"&gt;=40543")</f>
        <v>0</v>
      </c>
      <c r="G868" s="5">
        <f>SUMIFS(base_de_dados!$T:$T,base_de_dados!$B:$B,$B868,base_de_dados!$G:$G,G$61,base_de_dados!$H:$H,$L$1,base_de_dados!$C:$C,$A868,base_de_dados!$M:$M,"&lt;=2010",base_de_dados!$O:$O,"&gt;=40543")</f>
        <v>0</v>
      </c>
      <c r="H868" s="5">
        <f>SUMIFS(base_de_dados!$T:$T,base_de_dados!$B:$B,$B868,base_de_dados!$G:$G,H$61,base_de_dados!$H:$H,$L$1,base_de_dados!$C:$C,$A868,base_de_dados!$M:$M,"&lt;=2010",base_de_dados!$O:$O,"&gt;=40543")</f>
        <v>0</v>
      </c>
      <c r="I868" s="5">
        <f>SUMIFS(base_de_dados!$T:$T,base_de_dados!$B:$B,$B868,base_de_dados!$G:$G,I$61,base_de_dados!$H:$H,$L$1,base_de_dados!$C:$C,$A868,base_de_dados!$M:$M,"&lt;=2010",base_de_dados!$O:$O,"&gt;=40543")</f>
        <v>0</v>
      </c>
      <c r="J868" s="5">
        <f>SUMIFS(base_de_dados!$T:$T,base_de_dados!$B:$B,$B868,base_de_dados!$G:$G,J$61,base_de_dados!$H:$H,$L$1,base_de_dados!$C:$C,$A868,base_de_dados!$M:$M,"&lt;=2010",base_de_dados!$O:$O,"&gt;=40543")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SUMIFS(base_de_dados!$T:$T,base_de_dados!$B:$B,$B869,base_de_dados!$G:$G,C$61,base_de_dados!$H:$H,$L$1,base_de_dados!$C:$C,$A869,base_de_dados!$M:$M,"&lt;=2010",base_de_dados!$O:$O,"&gt;=40543")</f>
        <v>0</v>
      </c>
      <c r="D869" s="5">
        <f>SUMIFS(base_de_dados!$T:$T,base_de_dados!$B:$B,$B869,base_de_dados!$G:$G,D$61,base_de_dados!$H:$H,$L$1,base_de_dados!$C:$C,$A869,base_de_dados!$M:$M,"&lt;=2010",base_de_dados!$O:$O,"&gt;=40543")</f>
        <v>0</v>
      </c>
      <c r="E869" s="5">
        <f>SUMIFS(base_de_dados!$T:$T,base_de_dados!$B:$B,$B869,base_de_dados!$G:$G,E$61,base_de_dados!$H:$H,$L$1,base_de_dados!$C:$C,$A869,base_de_dados!$M:$M,"&lt;=2010",base_de_dados!$O:$O,"&gt;=40543")</f>
        <v>0</v>
      </c>
      <c r="F869" s="5">
        <f>SUMIFS(base_de_dados!$T:$T,base_de_dados!$B:$B,$B869,base_de_dados!$G:$G,F$61,base_de_dados!$H:$H,$L$1,base_de_dados!$C:$C,$A869,base_de_dados!$M:$M,"&lt;=2010",base_de_dados!$O:$O,"&gt;=40543")</f>
        <v>0</v>
      </c>
      <c r="G869" s="5">
        <f>SUMIFS(base_de_dados!$T:$T,base_de_dados!$B:$B,$B869,base_de_dados!$G:$G,G$61,base_de_dados!$H:$H,$L$1,base_de_dados!$C:$C,$A869,base_de_dados!$M:$M,"&lt;=2010",base_de_dados!$O:$O,"&gt;=40543")</f>
        <v>0</v>
      </c>
      <c r="H869" s="5">
        <f>SUMIFS(base_de_dados!$T:$T,base_de_dados!$B:$B,$B869,base_de_dados!$G:$G,H$61,base_de_dados!$H:$H,$L$1,base_de_dados!$C:$C,$A869,base_de_dados!$M:$M,"&lt;=2010",base_de_dados!$O:$O,"&gt;=40543")</f>
        <v>0</v>
      </c>
      <c r="I869" s="5">
        <f>SUMIFS(base_de_dados!$T:$T,base_de_dados!$B:$B,$B869,base_de_dados!$G:$G,I$61,base_de_dados!$H:$H,$L$1,base_de_dados!$C:$C,$A869,base_de_dados!$M:$M,"&lt;=2010",base_de_dados!$O:$O,"&gt;=40543")</f>
        <v>0</v>
      </c>
      <c r="J869" s="5">
        <f>SUMIFS(base_de_dados!$T:$T,base_de_dados!$B:$B,$B869,base_de_dados!$G:$G,J$61,base_de_dados!$H:$H,$L$1,base_de_dados!$C:$C,$A869,base_de_dados!$M:$M,"&lt;=2010",base_de_dados!$O:$O,"&gt;=40543")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SUMIFS(base_de_dados!$T:$T,base_de_dados!$B:$B,$B870,base_de_dados!$G:$G,C$61,base_de_dados!$H:$H,$L$1,base_de_dados!$C:$C,$A870,base_de_dados!$M:$M,"&lt;=2010",base_de_dados!$O:$O,"&gt;=40543")</f>
        <v>0</v>
      </c>
      <c r="D870" s="5">
        <f>SUMIFS(base_de_dados!$T:$T,base_de_dados!$B:$B,$B870,base_de_dados!$G:$G,D$61,base_de_dados!$H:$H,$L$1,base_de_dados!$C:$C,$A870,base_de_dados!$M:$M,"&lt;=2010",base_de_dados!$O:$O,"&gt;=40543")</f>
        <v>0</v>
      </c>
      <c r="E870" s="5">
        <f>SUMIFS(base_de_dados!$T:$T,base_de_dados!$B:$B,$B870,base_de_dados!$G:$G,E$61,base_de_dados!$H:$H,$L$1,base_de_dados!$C:$C,$A870,base_de_dados!$M:$M,"&lt;=2010",base_de_dados!$O:$O,"&gt;=40543")</f>
        <v>0</v>
      </c>
      <c r="F870" s="5">
        <f>SUMIFS(base_de_dados!$T:$T,base_de_dados!$B:$B,$B870,base_de_dados!$G:$G,F$61,base_de_dados!$H:$H,$L$1,base_de_dados!$C:$C,$A870,base_de_dados!$M:$M,"&lt;=2010",base_de_dados!$O:$O,"&gt;=40543")</f>
        <v>0</v>
      </c>
      <c r="G870" s="5">
        <f>SUMIFS(base_de_dados!$T:$T,base_de_dados!$B:$B,$B870,base_de_dados!$G:$G,G$61,base_de_dados!$H:$H,$L$1,base_de_dados!$C:$C,$A870,base_de_dados!$M:$M,"&lt;=2010",base_de_dados!$O:$O,"&gt;=40543")</f>
        <v>0</v>
      </c>
      <c r="H870" s="5">
        <f>SUMIFS(base_de_dados!$T:$T,base_de_dados!$B:$B,$B870,base_de_dados!$G:$G,H$61,base_de_dados!$H:$H,$L$1,base_de_dados!$C:$C,$A870,base_de_dados!$M:$M,"&lt;=2010",base_de_dados!$O:$O,"&gt;=40543")</f>
        <v>0</v>
      </c>
      <c r="I870" s="5">
        <f>SUMIFS(base_de_dados!$T:$T,base_de_dados!$B:$B,$B870,base_de_dados!$G:$G,I$61,base_de_dados!$H:$H,$L$1,base_de_dados!$C:$C,$A870,base_de_dados!$M:$M,"&lt;=2010",base_de_dados!$O:$O,"&gt;=40543")</f>
        <v>0</v>
      </c>
      <c r="J870" s="5">
        <f>SUMIFS(base_de_dados!$T:$T,base_de_dados!$B:$B,$B870,base_de_dados!$G:$G,J$61,base_de_dados!$H:$H,$L$1,base_de_dados!$C:$C,$A870,base_de_dados!$M:$M,"&lt;=2010",base_de_dados!$O:$O,"&gt;=40543")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SUMIFS(base_de_dados!$T:$T,base_de_dados!$B:$B,$B871,base_de_dados!$G:$G,C$61,base_de_dados!$H:$H,$L$1,base_de_dados!$C:$C,$A871,base_de_dados!$M:$M,"&lt;=2010",base_de_dados!$O:$O,"&gt;=40543")</f>
        <v>0</v>
      </c>
      <c r="D871" s="5">
        <f>SUMIFS(base_de_dados!$T:$T,base_de_dados!$B:$B,$B871,base_de_dados!$G:$G,D$61,base_de_dados!$H:$H,$L$1,base_de_dados!$C:$C,$A871,base_de_dados!$M:$M,"&lt;=2010",base_de_dados!$O:$O,"&gt;=40543")</f>
        <v>0</v>
      </c>
      <c r="E871" s="5">
        <f>SUMIFS(base_de_dados!$T:$T,base_de_dados!$B:$B,$B871,base_de_dados!$G:$G,E$61,base_de_dados!$H:$H,$L$1,base_de_dados!$C:$C,$A871,base_de_dados!$M:$M,"&lt;=2010",base_de_dados!$O:$O,"&gt;=40543")</f>
        <v>0</v>
      </c>
      <c r="F871" s="5">
        <f>SUMIFS(base_de_dados!$T:$T,base_de_dados!$B:$B,$B871,base_de_dados!$G:$G,F$61,base_de_dados!$H:$H,$L$1,base_de_dados!$C:$C,$A871,base_de_dados!$M:$M,"&lt;=2010",base_de_dados!$O:$O,"&gt;=40543")</f>
        <v>0</v>
      </c>
      <c r="G871" s="5">
        <f>SUMIFS(base_de_dados!$T:$T,base_de_dados!$B:$B,$B871,base_de_dados!$G:$G,G$61,base_de_dados!$H:$H,$L$1,base_de_dados!$C:$C,$A871,base_de_dados!$M:$M,"&lt;=2010",base_de_dados!$O:$O,"&gt;=40543")</f>
        <v>0</v>
      </c>
      <c r="H871" s="5">
        <f>SUMIFS(base_de_dados!$T:$T,base_de_dados!$B:$B,$B871,base_de_dados!$G:$G,H$61,base_de_dados!$H:$H,$L$1,base_de_dados!$C:$C,$A871,base_de_dados!$M:$M,"&lt;=2010",base_de_dados!$O:$O,"&gt;=40543")</f>
        <v>0</v>
      </c>
      <c r="I871" s="5">
        <f>SUMIFS(base_de_dados!$T:$T,base_de_dados!$B:$B,$B871,base_de_dados!$G:$G,I$61,base_de_dados!$H:$H,$L$1,base_de_dados!$C:$C,$A871,base_de_dados!$M:$M,"&lt;=2010",base_de_dados!$O:$O,"&gt;=40543")</f>
        <v>0</v>
      </c>
      <c r="J871" s="5">
        <f>SUMIFS(base_de_dados!$T:$T,base_de_dados!$B:$B,$B871,base_de_dados!$G:$G,J$61,base_de_dados!$H:$H,$L$1,base_de_dados!$C:$C,$A871,base_de_dados!$M:$M,"&lt;=2010",base_de_dados!$O:$O,"&gt;=40543")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SUMIFS(base_de_dados!$T:$T,base_de_dados!$B:$B,$B872,base_de_dados!$G:$G,C$61,base_de_dados!$H:$H,$L$1,base_de_dados!$C:$C,$A872,base_de_dados!$M:$M,"&lt;=2010",base_de_dados!$O:$O,"&gt;=40543")</f>
        <v>0</v>
      </c>
      <c r="D872" s="5">
        <f>SUMIFS(base_de_dados!$T:$T,base_de_dados!$B:$B,$B872,base_de_dados!$G:$G,D$61,base_de_dados!$H:$H,$L$1,base_de_dados!$C:$C,$A872,base_de_dados!$M:$M,"&lt;=2010",base_de_dados!$O:$O,"&gt;=40543")</f>
        <v>0</v>
      </c>
      <c r="E872" s="5">
        <f>SUMIFS(base_de_dados!$T:$T,base_de_dados!$B:$B,$B872,base_de_dados!$G:$G,E$61,base_de_dados!$H:$H,$L$1,base_de_dados!$C:$C,$A872,base_de_dados!$M:$M,"&lt;=2010",base_de_dados!$O:$O,"&gt;=40543")</f>
        <v>0</v>
      </c>
      <c r="F872" s="5">
        <f>SUMIFS(base_de_dados!$T:$T,base_de_dados!$B:$B,$B872,base_de_dados!$G:$G,F$61,base_de_dados!$H:$H,$L$1,base_de_dados!$C:$C,$A872,base_de_dados!$M:$M,"&lt;=2010",base_de_dados!$O:$O,"&gt;=40543")</f>
        <v>0</v>
      </c>
      <c r="G872" s="5">
        <f>SUMIFS(base_de_dados!$T:$T,base_de_dados!$B:$B,$B872,base_de_dados!$G:$G,G$61,base_de_dados!$H:$H,$L$1,base_de_dados!$C:$C,$A872,base_de_dados!$M:$M,"&lt;=2010",base_de_dados!$O:$O,"&gt;=40543")</f>
        <v>0</v>
      </c>
      <c r="H872" s="5">
        <f>SUMIFS(base_de_dados!$T:$T,base_de_dados!$B:$B,$B872,base_de_dados!$G:$G,H$61,base_de_dados!$H:$H,$L$1,base_de_dados!$C:$C,$A872,base_de_dados!$M:$M,"&lt;=2010",base_de_dados!$O:$O,"&gt;=40543")</f>
        <v>0</v>
      </c>
      <c r="I872" s="5">
        <f>SUMIFS(base_de_dados!$T:$T,base_de_dados!$B:$B,$B872,base_de_dados!$G:$G,I$61,base_de_dados!$H:$H,$L$1,base_de_dados!$C:$C,$A872,base_de_dados!$M:$M,"&lt;=2010",base_de_dados!$O:$O,"&gt;=40543")</f>
        <v>0</v>
      </c>
      <c r="J872" s="5">
        <f>SUMIFS(base_de_dados!$T:$T,base_de_dados!$B:$B,$B872,base_de_dados!$G:$G,J$61,base_de_dados!$H:$H,$L$1,base_de_dados!$C:$C,$A872,base_de_dados!$M:$M,"&lt;=2010",base_de_dados!$O:$O,"&gt;=40543")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SUMIFS(base_de_dados!$T:$T,base_de_dados!$B:$B,$B873,base_de_dados!$G:$G,C$61,base_de_dados!$H:$H,$L$1,base_de_dados!$C:$C,$A873,base_de_dados!$M:$M,"&lt;=2010",base_de_dados!$O:$O,"&gt;=40543")</f>
        <v>0</v>
      </c>
      <c r="D873" s="5">
        <f>SUMIFS(base_de_dados!$T:$T,base_de_dados!$B:$B,$B873,base_de_dados!$G:$G,D$61,base_de_dados!$H:$H,$L$1,base_de_dados!$C:$C,$A873,base_de_dados!$M:$M,"&lt;=2010",base_de_dados!$O:$O,"&gt;=40543")</f>
        <v>0</v>
      </c>
      <c r="E873" s="5">
        <f>SUMIFS(base_de_dados!$T:$T,base_de_dados!$B:$B,$B873,base_de_dados!$G:$G,E$61,base_de_dados!$H:$H,$L$1,base_de_dados!$C:$C,$A873,base_de_dados!$M:$M,"&lt;=2010",base_de_dados!$O:$O,"&gt;=40543")</f>
        <v>0</v>
      </c>
      <c r="F873" s="5">
        <f>SUMIFS(base_de_dados!$T:$T,base_de_dados!$B:$B,$B873,base_de_dados!$G:$G,F$61,base_de_dados!$H:$H,$L$1,base_de_dados!$C:$C,$A873,base_de_dados!$M:$M,"&lt;=2010",base_de_dados!$O:$O,"&gt;=40543")</f>
        <v>0</v>
      </c>
      <c r="G873" s="5">
        <f>SUMIFS(base_de_dados!$T:$T,base_de_dados!$B:$B,$B873,base_de_dados!$G:$G,G$61,base_de_dados!$H:$H,$L$1,base_de_dados!$C:$C,$A873,base_de_dados!$M:$M,"&lt;=2010",base_de_dados!$O:$O,"&gt;=40543")</f>
        <v>0</v>
      </c>
      <c r="H873" s="5">
        <f>SUMIFS(base_de_dados!$T:$T,base_de_dados!$B:$B,$B873,base_de_dados!$G:$G,H$61,base_de_dados!$H:$H,$L$1,base_de_dados!$C:$C,$A873,base_de_dados!$M:$M,"&lt;=2010",base_de_dados!$O:$O,"&gt;=40543")</f>
        <v>0</v>
      </c>
      <c r="I873" s="5">
        <f>SUMIFS(base_de_dados!$T:$T,base_de_dados!$B:$B,$B873,base_de_dados!$G:$G,I$61,base_de_dados!$H:$H,$L$1,base_de_dados!$C:$C,$A873,base_de_dados!$M:$M,"&lt;=2010",base_de_dados!$O:$O,"&gt;=40543")</f>
        <v>0</v>
      </c>
      <c r="J873" s="5">
        <f>SUMIFS(base_de_dados!$T:$T,base_de_dados!$B:$B,$B873,base_de_dados!$G:$G,J$61,base_de_dados!$H:$H,$L$1,base_de_dados!$C:$C,$A873,base_de_dados!$M:$M,"&lt;=2010",base_de_dados!$O:$O,"&gt;=40543")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SUMIFS(base_de_dados!$T:$T,base_de_dados!$B:$B,$B874,base_de_dados!$G:$G,C$61,base_de_dados!$H:$H,$L$1,base_de_dados!$C:$C,$A874,base_de_dados!$M:$M,"&lt;=2010",base_de_dados!$O:$O,"&gt;=40543")</f>
        <v>0</v>
      </c>
      <c r="D874" s="5">
        <f>SUMIFS(base_de_dados!$T:$T,base_de_dados!$B:$B,$B874,base_de_dados!$G:$G,D$61,base_de_dados!$H:$H,$L$1,base_de_dados!$C:$C,$A874,base_de_dados!$M:$M,"&lt;=2010",base_de_dados!$O:$O,"&gt;=40543")</f>
        <v>0</v>
      </c>
      <c r="E874" s="5">
        <f>SUMIFS(base_de_dados!$T:$T,base_de_dados!$B:$B,$B874,base_de_dados!$G:$G,E$61,base_de_dados!$H:$H,$L$1,base_de_dados!$C:$C,$A874,base_de_dados!$M:$M,"&lt;=2010",base_de_dados!$O:$O,"&gt;=40543")</f>
        <v>0</v>
      </c>
      <c r="F874" s="5">
        <f>SUMIFS(base_de_dados!$T:$T,base_de_dados!$B:$B,$B874,base_de_dados!$G:$G,F$61,base_de_dados!$H:$H,$L$1,base_de_dados!$C:$C,$A874,base_de_dados!$M:$M,"&lt;=2010",base_de_dados!$O:$O,"&gt;=40543")</f>
        <v>0</v>
      </c>
      <c r="G874" s="5">
        <f>SUMIFS(base_de_dados!$T:$T,base_de_dados!$B:$B,$B874,base_de_dados!$G:$G,G$61,base_de_dados!$H:$H,$L$1,base_de_dados!$C:$C,$A874,base_de_dados!$M:$M,"&lt;=2010",base_de_dados!$O:$O,"&gt;=40543")</f>
        <v>0</v>
      </c>
      <c r="H874" s="5">
        <f>SUMIFS(base_de_dados!$T:$T,base_de_dados!$B:$B,$B874,base_de_dados!$G:$G,H$61,base_de_dados!$H:$H,$L$1,base_de_dados!$C:$C,$A874,base_de_dados!$M:$M,"&lt;=2010",base_de_dados!$O:$O,"&gt;=40543")</f>
        <v>0</v>
      </c>
      <c r="I874" s="5">
        <f>SUMIFS(base_de_dados!$T:$T,base_de_dados!$B:$B,$B874,base_de_dados!$G:$G,I$61,base_de_dados!$H:$H,$L$1,base_de_dados!$C:$C,$A874,base_de_dados!$M:$M,"&lt;=2010",base_de_dados!$O:$O,"&gt;=40543")</f>
        <v>0</v>
      </c>
      <c r="J874" s="5">
        <f>SUMIFS(base_de_dados!$T:$T,base_de_dados!$B:$B,$B874,base_de_dados!$G:$G,J$61,base_de_dados!$H:$H,$L$1,base_de_dados!$C:$C,$A874,base_de_dados!$M:$M,"&lt;=2010",base_de_dados!$O:$O,"&gt;=40543")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SUMIFS(base_de_dados!$T:$T,base_de_dados!$B:$B,$B875,base_de_dados!$G:$G,C$61,base_de_dados!$H:$H,$L$1,base_de_dados!$C:$C,$A875,base_de_dados!$M:$M,"&lt;=2010",base_de_dados!$O:$O,"&gt;=40543")</f>
        <v>0</v>
      </c>
      <c r="D875" s="5">
        <f>SUMIFS(base_de_dados!$T:$T,base_de_dados!$B:$B,$B875,base_de_dados!$G:$G,D$61,base_de_dados!$H:$H,$L$1,base_de_dados!$C:$C,$A875,base_de_dados!$M:$M,"&lt;=2010",base_de_dados!$O:$O,"&gt;=40543")</f>
        <v>0.10671930492135971</v>
      </c>
      <c r="E875" s="5">
        <f>SUMIFS(base_de_dados!$T:$T,base_de_dados!$B:$B,$B875,base_de_dados!$G:$G,E$61,base_de_dados!$H:$H,$L$1,base_de_dados!$C:$C,$A875,base_de_dados!$M:$M,"&lt;=2010",base_de_dados!$O:$O,"&gt;=40543")</f>
        <v>0</v>
      </c>
      <c r="F875" s="5">
        <f>SUMIFS(base_de_dados!$T:$T,base_de_dados!$B:$B,$B875,base_de_dados!$G:$G,F$61,base_de_dados!$H:$H,$L$1,base_de_dados!$C:$C,$A875,base_de_dados!$M:$M,"&lt;=2010",base_de_dados!$O:$O,"&gt;=40543")</f>
        <v>0</v>
      </c>
      <c r="G875" s="5">
        <f>SUMIFS(base_de_dados!$T:$T,base_de_dados!$B:$B,$B875,base_de_dados!$G:$G,G$61,base_de_dados!$H:$H,$L$1,base_de_dados!$C:$C,$A875,base_de_dados!$M:$M,"&lt;=2010",base_de_dados!$O:$O,"&gt;=40543")</f>
        <v>0</v>
      </c>
      <c r="H875" s="5">
        <f>SUMIFS(base_de_dados!$T:$T,base_de_dados!$B:$B,$B875,base_de_dados!$G:$G,H$61,base_de_dados!$H:$H,$L$1,base_de_dados!$C:$C,$A875,base_de_dados!$M:$M,"&lt;=2010",base_de_dados!$O:$O,"&gt;=40543")</f>
        <v>0</v>
      </c>
      <c r="I875" s="5">
        <f>SUMIFS(base_de_dados!$T:$T,base_de_dados!$B:$B,$B875,base_de_dados!$G:$G,I$61,base_de_dados!$H:$H,$L$1,base_de_dados!$C:$C,$A875,base_de_dados!$M:$M,"&lt;=2010",base_de_dados!$O:$O,"&gt;=40543")</f>
        <v>0</v>
      </c>
      <c r="J875" s="5">
        <f>SUMIFS(base_de_dados!$T:$T,base_de_dados!$B:$B,$B875,base_de_dados!$G:$G,J$61,base_de_dados!$H:$H,$L$1,base_de_dados!$C:$C,$A875,base_de_dados!$M:$M,"&lt;=2010",base_de_dados!$O:$O,"&gt;=40543")</f>
        <v>0</v>
      </c>
      <c r="K875" s="32">
        <f t="shared" si="18"/>
        <v>0.10671930492135971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SUMIFS(base_de_dados!$T:$T,base_de_dados!$B:$B,$B876,base_de_dados!$G:$G,C$61,base_de_dados!$H:$H,$L$1,base_de_dados!$C:$C,$A876,base_de_dados!$M:$M,"&lt;=2010",base_de_dados!$O:$O,"&gt;=40543")</f>
        <v>0</v>
      </c>
      <c r="D876" s="5">
        <f>SUMIFS(base_de_dados!$T:$T,base_de_dados!$B:$B,$B876,base_de_dados!$G:$G,D$61,base_de_dados!$H:$H,$L$1,base_de_dados!$C:$C,$A876,base_de_dados!$M:$M,"&lt;=2010",base_de_dados!$O:$O,"&gt;=40543")</f>
        <v>0</v>
      </c>
      <c r="E876" s="5">
        <f>SUMIFS(base_de_dados!$T:$T,base_de_dados!$B:$B,$B876,base_de_dados!$G:$G,E$61,base_de_dados!$H:$H,$L$1,base_de_dados!$C:$C,$A876,base_de_dados!$M:$M,"&lt;=2010",base_de_dados!$O:$O,"&gt;=40543")</f>
        <v>0</v>
      </c>
      <c r="F876" s="5">
        <f>SUMIFS(base_de_dados!$T:$T,base_de_dados!$B:$B,$B876,base_de_dados!$G:$G,F$61,base_de_dados!$H:$H,$L$1,base_de_dados!$C:$C,$A876,base_de_dados!$M:$M,"&lt;=2010",base_de_dados!$O:$O,"&gt;=40543")</f>
        <v>0</v>
      </c>
      <c r="G876" s="5">
        <f>SUMIFS(base_de_dados!$T:$T,base_de_dados!$B:$B,$B876,base_de_dados!$G:$G,G$61,base_de_dados!$H:$H,$L$1,base_de_dados!$C:$C,$A876,base_de_dados!$M:$M,"&lt;=2010",base_de_dados!$O:$O,"&gt;=40543")</f>
        <v>0</v>
      </c>
      <c r="H876" s="5">
        <f>SUMIFS(base_de_dados!$T:$T,base_de_dados!$B:$B,$B876,base_de_dados!$G:$G,H$61,base_de_dados!$H:$H,$L$1,base_de_dados!$C:$C,$A876,base_de_dados!$M:$M,"&lt;=2010",base_de_dados!$O:$O,"&gt;=40543")</f>
        <v>0</v>
      </c>
      <c r="I876" s="5">
        <f>SUMIFS(base_de_dados!$T:$T,base_de_dados!$B:$B,$B876,base_de_dados!$G:$G,I$61,base_de_dados!$H:$H,$L$1,base_de_dados!$C:$C,$A876,base_de_dados!$M:$M,"&lt;=2010",base_de_dados!$O:$O,"&gt;=40543")</f>
        <v>0</v>
      </c>
      <c r="J876" s="5">
        <f>SUMIFS(base_de_dados!$T:$T,base_de_dados!$B:$B,$B876,base_de_dados!$G:$G,J$61,base_de_dados!$H:$H,$L$1,base_de_dados!$C:$C,$A876,base_de_dados!$M:$M,"&lt;=2010",base_de_dados!$O:$O,"&gt;=40543")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SUMIFS(base_de_dados!$T:$T,base_de_dados!$B:$B,$B877,base_de_dados!$G:$G,C$61,base_de_dados!$H:$H,$L$1,base_de_dados!$C:$C,$A877,base_de_dados!$M:$M,"&lt;=2010",base_de_dados!$O:$O,"&gt;=40543")</f>
        <v>0</v>
      </c>
      <c r="D877" s="5">
        <f>SUMIFS(base_de_dados!$T:$T,base_de_dados!$B:$B,$B877,base_de_dados!$G:$G,D$61,base_de_dados!$H:$H,$L$1,base_de_dados!$C:$C,$A877,base_de_dados!$M:$M,"&lt;=2010",base_de_dados!$O:$O,"&gt;=40543")</f>
        <v>0</v>
      </c>
      <c r="E877" s="5">
        <f>SUMIFS(base_de_dados!$T:$T,base_de_dados!$B:$B,$B877,base_de_dados!$G:$G,E$61,base_de_dados!$H:$H,$L$1,base_de_dados!$C:$C,$A877,base_de_dados!$M:$M,"&lt;=2010",base_de_dados!$O:$O,"&gt;=40543")</f>
        <v>0</v>
      </c>
      <c r="F877" s="5">
        <f>SUMIFS(base_de_dados!$T:$T,base_de_dados!$B:$B,$B877,base_de_dados!$G:$G,F$61,base_de_dados!$H:$H,$L$1,base_de_dados!$C:$C,$A877,base_de_dados!$M:$M,"&lt;=2010",base_de_dados!$O:$O,"&gt;=40543")</f>
        <v>0</v>
      </c>
      <c r="G877" s="5">
        <f>SUMIFS(base_de_dados!$T:$T,base_de_dados!$B:$B,$B877,base_de_dados!$G:$G,G$61,base_de_dados!$H:$H,$L$1,base_de_dados!$C:$C,$A877,base_de_dados!$M:$M,"&lt;=2010",base_de_dados!$O:$O,"&gt;=40543")</f>
        <v>0</v>
      </c>
      <c r="H877" s="5">
        <f>SUMIFS(base_de_dados!$T:$T,base_de_dados!$B:$B,$B877,base_de_dados!$G:$G,H$61,base_de_dados!$H:$H,$L$1,base_de_dados!$C:$C,$A877,base_de_dados!$M:$M,"&lt;=2010",base_de_dados!$O:$O,"&gt;=40543")</f>
        <v>0</v>
      </c>
      <c r="I877" s="5">
        <f>SUMIFS(base_de_dados!$T:$T,base_de_dados!$B:$B,$B877,base_de_dados!$G:$G,I$61,base_de_dados!$H:$H,$L$1,base_de_dados!$C:$C,$A877,base_de_dados!$M:$M,"&lt;=2010",base_de_dados!$O:$O,"&gt;=40543")</f>
        <v>0</v>
      </c>
      <c r="J877" s="5">
        <f>SUMIFS(base_de_dados!$T:$T,base_de_dados!$B:$B,$B877,base_de_dados!$G:$G,J$61,base_de_dados!$H:$H,$L$1,base_de_dados!$C:$C,$A877,base_de_dados!$M:$M,"&lt;=2010",base_de_dados!$O:$O,"&gt;=40543")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SUMIFS(base_de_dados!$T:$T,base_de_dados!$B:$B,$B878,base_de_dados!$G:$G,C$61,base_de_dados!$H:$H,$L$1,base_de_dados!$C:$C,$A878,base_de_dados!$M:$M,"&lt;=2010",base_de_dados!$O:$O,"&gt;=40543")</f>
        <v>0</v>
      </c>
      <c r="D878" s="5">
        <f>SUMIFS(base_de_dados!$T:$T,base_de_dados!$B:$B,$B878,base_de_dados!$G:$G,D$61,base_de_dados!$H:$H,$L$1,base_de_dados!$C:$C,$A878,base_de_dados!$M:$M,"&lt;=2010",base_de_dados!$O:$O,"&gt;=40543")</f>
        <v>0</v>
      </c>
      <c r="E878" s="5">
        <f>SUMIFS(base_de_dados!$T:$T,base_de_dados!$B:$B,$B878,base_de_dados!$G:$G,E$61,base_de_dados!$H:$H,$L$1,base_de_dados!$C:$C,$A878,base_de_dados!$M:$M,"&lt;=2010",base_de_dados!$O:$O,"&gt;=40543")</f>
        <v>0</v>
      </c>
      <c r="F878" s="5">
        <f>SUMIFS(base_de_dados!$T:$T,base_de_dados!$B:$B,$B878,base_de_dados!$G:$G,F$61,base_de_dados!$H:$H,$L$1,base_de_dados!$C:$C,$A878,base_de_dados!$M:$M,"&lt;=2010",base_de_dados!$O:$O,"&gt;=40543")</f>
        <v>0</v>
      </c>
      <c r="G878" s="5">
        <f>SUMIFS(base_de_dados!$T:$T,base_de_dados!$B:$B,$B878,base_de_dados!$G:$G,G$61,base_de_dados!$H:$H,$L$1,base_de_dados!$C:$C,$A878,base_de_dados!$M:$M,"&lt;=2010",base_de_dados!$O:$O,"&gt;=40543")</f>
        <v>0</v>
      </c>
      <c r="H878" s="5">
        <f>SUMIFS(base_de_dados!$T:$T,base_de_dados!$B:$B,$B878,base_de_dados!$G:$G,H$61,base_de_dados!$H:$H,$L$1,base_de_dados!$C:$C,$A878,base_de_dados!$M:$M,"&lt;=2010",base_de_dados!$O:$O,"&gt;=40543")</f>
        <v>0</v>
      </c>
      <c r="I878" s="5">
        <f>SUMIFS(base_de_dados!$T:$T,base_de_dados!$B:$B,$B878,base_de_dados!$G:$G,I$61,base_de_dados!$H:$H,$L$1,base_de_dados!$C:$C,$A878,base_de_dados!$M:$M,"&lt;=2010",base_de_dados!$O:$O,"&gt;=40543")</f>
        <v>0</v>
      </c>
      <c r="J878" s="5">
        <f>SUMIFS(base_de_dados!$T:$T,base_de_dados!$B:$B,$B878,base_de_dados!$G:$G,J$61,base_de_dados!$H:$H,$L$1,base_de_dados!$C:$C,$A878,base_de_dados!$M:$M,"&lt;=2010",base_de_dados!$O:$O,"&gt;=40543")</f>
        <v>0</v>
      </c>
      <c r="K878" s="32">
        <f t="shared" si="18"/>
        <v>0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SUMIFS(base_de_dados!$T:$T,base_de_dados!$B:$B,$B879,base_de_dados!$G:$G,C$61,base_de_dados!$H:$H,$L$1,base_de_dados!$C:$C,$A879,base_de_dados!$M:$M,"&lt;=2010",base_de_dados!$O:$O,"&gt;=40543")</f>
        <v>0</v>
      </c>
      <c r="D879" s="5">
        <f>SUMIFS(base_de_dados!$T:$T,base_de_dados!$B:$B,$B879,base_de_dados!$G:$G,D$61,base_de_dados!$H:$H,$L$1,base_de_dados!$C:$C,$A879,base_de_dados!$M:$M,"&lt;=2010",base_de_dados!$O:$O,"&gt;=40543")</f>
        <v>0</v>
      </c>
      <c r="E879" s="5">
        <f>SUMIFS(base_de_dados!$T:$T,base_de_dados!$B:$B,$B879,base_de_dados!$G:$G,E$61,base_de_dados!$H:$H,$L$1,base_de_dados!$C:$C,$A879,base_de_dados!$M:$M,"&lt;=2010",base_de_dados!$O:$O,"&gt;=40543")</f>
        <v>0</v>
      </c>
      <c r="F879" s="5">
        <f>SUMIFS(base_de_dados!$T:$T,base_de_dados!$B:$B,$B879,base_de_dados!$G:$G,F$61,base_de_dados!$H:$H,$L$1,base_de_dados!$C:$C,$A879,base_de_dados!$M:$M,"&lt;=2010",base_de_dados!$O:$O,"&gt;=40543")</f>
        <v>0</v>
      </c>
      <c r="G879" s="5">
        <f>SUMIFS(base_de_dados!$T:$T,base_de_dados!$B:$B,$B879,base_de_dados!$G:$G,G$61,base_de_dados!$H:$H,$L$1,base_de_dados!$C:$C,$A879,base_de_dados!$M:$M,"&lt;=2010",base_de_dados!$O:$O,"&gt;=40543")</f>
        <v>0</v>
      </c>
      <c r="H879" s="5">
        <f>SUMIFS(base_de_dados!$T:$T,base_de_dados!$B:$B,$B879,base_de_dados!$G:$G,H$61,base_de_dados!$H:$H,$L$1,base_de_dados!$C:$C,$A879,base_de_dados!$M:$M,"&lt;=2010",base_de_dados!$O:$O,"&gt;=40543")</f>
        <v>0</v>
      </c>
      <c r="I879" s="5">
        <f>SUMIFS(base_de_dados!$T:$T,base_de_dados!$B:$B,$B879,base_de_dados!$G:$G,I$61,base_de_dados!$H:$H,$L$1,base_de_dados!$C:$C,$A879,base_de_dados!$M:$M,"&lt;=2010",base_de_dados!$O:$O,"&gt;=40543")</f>
        <v>0</v>
      </c>
      <c r="J879" s="5">
        <f>SUMIFS(base_de_dados!$T:$T,base_de_dados!$B:$B,$B879,base_de_dados!$G:$G,J$61,base_de_dados!$H:$H,$L$1,base_de_dados!$C:$C,$A879,base_de_dados!$M:$M,"&lt;=2010",base_de_dados!$O:$O,"&gt;=40543")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SUMIFS(base_de_dados!$T:$T,base_de_dados!$B:$B,$B880,base_de_dados!$G:$G,C$61,base_de_dados!$H:$H,$L$1,base_de_dados!$C:$C,$A880,base_de_dados!$M:$M,"&lt;=2010",base_de_dados!$O:$O,"&gt;=40543")</f>
        <v>0</v>
      </c>
      <c r="D880" s="5">
        <f>SUMIFS(base_de_dados!$T:$T,base_de_dados!$B:$B,$B880,base_de_dados!$G:$G,D$61,base_de_dados!$H:$H,$L$1,base_de_dados!$C:$C,$A880,base_de_dados!$M:$M,"&lt;=2010",base_de_dados!$O:$O,"&gt;=40543")</f>
        <v>0</v>
      </c>
      <c r="E880" s="5">
        <f>SUMIFS(base_de_dados!$T:$T,base_de_dados!$B:$B,$B880,base_de_dados!$G:$G,E$61,base_de_dados!$H:$H,$L$1,base_de_dados!$C:$C,$A880,base_de_dados!$M:$M,"&lt;=2010",base_de_dados!$O:$O,"&gt;=40543")</f>
        <v>0</v>
      </c>
      <c r="F880" s="5">
        <f>SUMIFS(base_de_dados!$T:$T,base_de_dados!$B:$B,$B880,base_de_dados!$G:$G,F$61,base_de_dados!$H:$H,$L$1,base_de_dados!$C:$C,$A880,base_de_dados!$M:$M,"&lt;=2010",base_de_dados!$O:$O,"&gt;=40543")</f>
        <v>0</v>
      </c>
      <c r="G880" s="5">
        <f>SUMIFS(base_de_dados!$T:$T,base_de_dados!$B:$B,$B880,base_de_dados!$G:$G,G$61,base_de_dados!$H:$H,$L$1,base_de_dados!$C:$C,$A880,base_de_dados!$M:$M,"&lt;=2010",base_de_dados!$O:$O,"&gt;=40543")</f>
        <v>0</v>
      </c>
      <c r="H880" s="5">
        <f>SUMIFS(base_de_dados!$T:$T,base_de_dados!$B:$B,$B880,base_de_dados!$G:$G,H$61,base_de_dados!$H:$H,$L$1,base_de_dados!$C:$C,$A880,base_de_dados!$M:$M,"&lt;=2010",base_de_dados!$O:$O,"&gt;=40543")</f>
        <v>0</v>
      </c>
      <c r="I880" s="5">
        <f>SUMIFS(base_de_dados!$T:$T,base_de_dados!$B:$B,$B880,base_de_dados!$G:$G,I$61,base_de_dados!$H:$H,$L$1,base_de_dados!$C:$C,$A880,base_de_dados!$M:$M,"&lt;=2010",base_de_dados!$O:$O,"&gt;=40543")</f>
        <v>0</v>
      </c>
      <c r="J880" s="5">
        <f>SUMIFS(base_de_dados!$T:$T,base_de_dados!$B:$B,$B880,base_de_dados!$G:$G,J$61,base_de_dados!$H:$H,$L$1,base_de_dados!$C:$C,$A880,base_de_dados!$M:$M,"&lt;=2010",base_de_dados!$O:$O,"&gt;=40543")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SUMIFS(base_de_dados!$T:$T,base_de_dados!$B:$B,$B881,base_de_dados!$G:$G,C$61,base_de_dados!$H:$H,$L$1,base_de_dados!$C:$C,$A881,base_de_dados!$M:$M,"&lt;=2010",base_de_dados!$O:$O,"&gt;=40543")</f>
        <v>0</v>
      </c>
      <c r="D881" s="5">
        <f>SUMIFS(base_de_dados!$T:$T,base_de_dados!$B:$B,$B881,base_de_dados!$G:$G,D$61,base_de_dados!$H:$H,$L$1,base_de_dados!$C:$C,$A881,base_de_dados!$M:$M,"&lt;=2010",base_de_dados!$O:$O,"&gt;=40543")</f>
        <v>0</v>
      </c>
      <c r="E881" s="5">
        <f>SUMIFS(base_de_dados!$T:$T,base_de_dados!$B:$B,$B881,base_de_dados!$G:$G,E$61,base_de_dados!$H:$H,$L$1,base_de_dados!$C:$C,$A881,base_de_dados!$M:$M,"&lt;=2010",base_de_dados!$O:$O,"&gt;=40543")</f>
        <v>0</v>
      </c>
      <c r="F881" s="5">
        <f>SUMIFS(base_de_dados!$T:$T,base_de_dados!$B:$B,$B881,base_de_dados!$G:$G,F$61,base_de_dados!$H:$H,$L$1,base_de_dados!$C:$C,$A881,base_de_dados!$M:$M,"&lt;=2010",base_de_dados!$O:$O,"&gt;=40543")</f>
        <v>0</v>
      </c>
      <c r="G881" s="5">
        <f>SUMIFS(base_de_dados!$T:$T,base_de_dados!$B:$B,$B881,base_de_dados!$G:$G,G$61,base_de_dados!$H:$H,$L$1,base_de_dados!$C:$C,$A881,base_de_dados!$M:$M,"&lt;=2010",base_de_dados!$O:$O,"&gt;=40543")</f>
        <v>0</v>
      </c>
      <c r="H881" s="5">
        <f>SUMIFS(base_de_dados!$T:$T,base_de_dados!$B:$B,$B881,base_de_dados!$G:$G,H$61,base_de_dados!$H:$H,$L$1,base_de_dados!$C:$C,$A881,base_de_dados!$M:$M,"&lt;=2010",base_de_dados!$O:$O,"&gt;=40543")</f>
        <v>0</v>
      </c>
      <c r="I881" s="5">
        <f>SUMIFS(base_de_dados!$T:$T,base_de_dados!$B:$B,$B881,base_de_dados!$G:$G,I$61,base_de_dados!$H:$H,$L$1,base_de_dados!$C:$C,$A881,base_de_dados!$M:$M,"&lt;=2010",base_de_dados!$O:$O,"&gt;=40543")</f>
        <v>0</v>
      </c>
      <c r="J881" s="5">
        <f>SUMIFS(base_de_dados!$T:$T,base_de_dados!$B:$B,$B881,base_de_dados!$G:$G,J$61,base_de_dados!$H:$H,$L$1,base_de_dados!$C:$C,$A881,base_de_dados!$M:$M,"&lt;=2010",base_de_dados!$O:$O,"&gt;=40543")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SUMIFS(base_de_dados!$T:$T,base_de_dados!$B:$B,$B882,base_de_dados!$G:$G,C$61,base_de_dados!$H:$H,$L$1,base_de_dados!$C:$C,$A882,base_de_dados!$M:$M,"&lt;=2010",base_de_dados!$O:$O,"&gt;=40543")</f>
        <v>0</v>
      </c>
      <c r="D882" s="5">
        <f>SUMIFS(base_de_dados!$T:$T,base_de_dados!$B:$B,$B882,base_de_dados!$G:$G,D$61,base_de_dados!$H:$H,$L$1,base_de_dados!$C:$C,$A882,base_de_dados!$M:$M,"&lt;=2010",base_de_dados!$O:$O,"&gt;=40543")</f>
        <v>0</v>
      </c>
      <c r="E882" s="5">
        <f>SUMIFS(base_de_dados!$T:$T,base_de_dados!$B:$B,$B882,base_de_dados!$G:$G,E$61,base_de_dados!$H:$H,$L$1,base_de_dados!$C:$C,$A882,base_de_dados!$M:$M,"&lt;=2010",base_de_dados!$O:$O,"&gt;=40543")</f>
        <v>0</v>
      </c>
      <c r="F882" s="5">
        <f>SUMIFS(base_de_dados!$T:$T,base_de_dados!$B:$B,$B882,base_de_dados!$G:$G,F$61,base_de_dados!$H:$H,$L$1,base_de_dados!$C:$C,$A882,base_de_dados!$M:$M,"&lt;=2010",base_de_dados!$O:$O,"&gt;=40543")</f>
        <v>0</v>
      </c>
      <c r="G882" s="5">
        <f>SUMIFS(base_de_dados!$T:$T,base_de_dados!$B:$B,$B882,base_de_dados!$G:$G,G$61,base_de_dados!$H:$H,$L$1,base_de_dados!$C:$C,$A882,base_de_dados!$M:$M,"&lt;=2010",base_de_dados!$O:$O,"&gt;=40543")</f>
        <v>0</v>
      </c>
      <c r="H882" s="5">
        <f>SUMIFS(base_de_dados!$T:$T,base_de_dados!$B:$B,$B882,base_de_dados!$G:$G,H$61,base_de_dados!$H:$H,$L$1,base_de_dados!$C:$C,$A882,base_de_dados!$M:$M,"&lt;=2010",base_de_dados!$O:$O,"&gt;=40543")</f>
        <v>0</v>
      </c>
      <c r="I882" s="5">
        <f>SUMIFS(base_de_dados!$T:$T,base_de_dados!$B:$B,$B882,base_de_dados!$G:$G,I$61,base_de_dados!$H:$H,$L$1,base_de_dados!$C:$C,$A882,base_de_dados!$M:$M,"&lt;=2010",base_de_dados!$O:$O,"&gt;=40543")</f>
        <v>0</v>
      </c>
      <c r="J882" s="5">
        <f>SUMIFS(base_de_dados!$T:$T,base_de_dados!$B:$B,$B882,base_de_dados!$G:$G,J$61,base_de_dados!$H:$H,$L$1,base_de_dados!$C:$C,$A882,base_de_dados!$M:$M,"&lt;=2010",base_de_dados!$O:$O,"&gt;=40543")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SUMIFS(base_de_dados!$T:$T,base_de_dados!$B:$B,$B883,base_de_dados!$G:$G,C$61,base_de_dados!$H:$H,$L$1,base_de_dados!$C:$C,$A883,base_de_dados!$M:$M,"&lt;=2010",base_de_dados!$O:$O,"&gt;=40543")</f>
        <v>0</v>
      </c>
      <c r="D883" s="5">
        <f>SUMIFS(base_de_dados!$T:$T,base_de_dados!$B:$B,$B883,base_de_dados!$G:$G,D$61,base_de_dados!$H:$H,$L$1,base_de_dados!$C:$C,$A883,base_de_dados!$M:$M,"&lt;=2010",base_de_dados!$O:$O,"&gt;=40543")</f>
        <v>0</v>
      </c>
      <c r="E883" s="5">
        <f>SUMIFS(base_de_dados!$T:$T,base_de_dados!$B:$B,$B883,base_de_dados!$G:$G,E$61,base_de_dados!$H:$H,$L$1,base_de_dados!$C:$C,$A883,base_de_dados!$M:$M,"&lt;=2010",base_de_dados!$O:$O,"&gt;=40543")</f>
        <v>0</v>
      </c>
      <c r="F883" s="5">
        <f>SUMIFS(base_de_dados!$T:$T,base_de_dados!$B:$B,$B883,base_de_dados!$G:$G,F$61,base_de_dados!$H:$H,$L$1,base_de_dados!$C:$C,$A883,base_de_dados!$M:$M,"&lt;=2010",base_de_dados!$O:$O,"&gt;=40543")</f>
        <v>0</v>
      </c>
      <c r="G883" s="5">
        <f>SUMIFS(base_de_dados!$T:$T,base_de_dados!$B:$B,$B883,base_de_dados!$G:$G,G$61,base_de_dados!$H:$H,$L$1,base_de_dados!$C:$C,$A883,base_de_dados!$M:$M,"&lt;=2010",base_de_dados!$O:$O,"&gt;=40543")</f>
        <v>0</v>
      </c>
      <c r="H883" s="5">
        <f>SUMIFS(base_de_dados!$T:$T,base_de_dados!$B:$B,$B883,base_de_dados!$G:$G,H$61,base_de_dados!$H:$H,$L$1,base_de_dados!$C:$C,$A883,base_de_dados!$M:$M,"&lt;=2010",base_de_dados!$O:$O,"&gt;=40543")</f>
        <v>0</v>
      </c>
      <c r="I883" s="5">
        <f>SUMIFS(base_de_dados!$T:$T,base_de_dados!$B:$B,$B883,base_de_dados!$G:$G,I$61,base_de_dados!$H:$H,$L$1,base_de_dados!$C:$C,$A883,base_de_dados!$M:$M,"&lt;=2010",base_de_dados!$O:$O,"&gt;=40543")</f>
        <v>0</v>
      </c>
      <c r="J883" s="5">
        <f>SUMIFS(base_de_dados!$T:$T,base_de_dados!$B:$B,$B883,base_de_dados!$G:$G,J$61,base_de_dados!$H:$H,$L$1,base_de_dados!$C:$C,$A883,base_de_dados!$M:$M,"&lt;=2010",base_de_dados!$O:$O,"&gt;=40543")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SUMIFS(base_de_dados!$T:$T,base_de_dados!$B:$B,$B884,base_de_dados!$G:$G,C$61,base_de_dados!$H:$H,$L$1,base_de_dados!$C:$C,$A884,base_de_dados!$M:$M,"&lt;=2010",base_de_dados!$O:$O,"&gt;=40543")</f>
        <v>0</v>
      </c>
      <c r="D884" s="5">
        <f>SUMIFS(base_de_dados!$T:$T,base_de_dados!$B:$B,$B884,base_de_dados!$G:$G,D$61,base_de_dados!$H:$H,$L$1,base_de_dados!$C:$C,$A884,base_de_dados!$M:$M,"&lt;=2010",base_de_dados!$O:$O,"&gt;=40543")</f>
        <v>0</v>
      </c>
      <c r="E884" s="5">
        <f>SUMIFS(base_de_dados!$T:$T,base_de_dados!$B:$B,$B884,base_de_dados!$G:$G,E$61,base_de_dados!$H:$H,$L$1,base_de_dados!$C:$C,$A884,base_de_dados!$M:$M,"&lt;=2010",base_de_dados!$O:$O,"&gt;=40543")</f>
        <v>0</v>
      </c>
      <c r="F884" s="5">
        <f>SUMIFS(base_de_dados!$T:$T,base_de_dados!$B:$B,$B884,base_de_dados!$G:$G,F$61,base_de_dados!$H:$H,$L$1,base_de_dados!$C:$C,$A884,base_de_dados!$M:$M,"&lt;=2010",base_de_dados!$O:$O,"&gt;=40543")</f>
        <v>0</v>
      </c>
      <c r="G884" s="5">
        <f>SUMIFS(base_de_dados!$T:$T,base_de_dados!$B:$B,$B884,base_de_dados!$G:$G,G$61,base_de_dados!$H:$H,$L$1,base_de_dados!$C:$C,$A884,base_de_dados!$M:$M,"&lt;=2010",base_de_dados!$O:$O,"&gt;=40543")</f>
        <v>0</v>
      </c>
      <c r="H884" s="5">
        <f>SUMIFS(base_de_dados!$T:$T,base_de_dados!$B:$B,$B884,base_de_dados!$G:$G,H$61,base_de_dados!$H:$H,$L$1,base_de_dados!$C:$C,$A884,base_de_dados!$M:$M,"&lt;=2010",base_de_dados!$O:$O,"&gt;=40543")</f>
        <v>0</v>
      </c>
      <c r="I884" s="5">
        <f>SUMIFS(base_de_dados!$T:$T,base_de_dados!$B:$B,$B884,base_de_dados!$G:$G,I$61,base_de_dados!$H:$H,$L$1,base_de_dados!$C:$C,$A884,base_de_dados!$M:$M,"&lt;=2010",base_de_dados!$O:$O,"&gt;=40543")</f>
        <v>0</v>
      </c>
      <c r="J884" s="5">
        <f>SUMIFS(base_de_dados!$T:$T,base_de_dados!$B:$B,$B884,base_de_dados!$G:$G,J$61,base_de_dados!$H:$H,$L$1,base_de_dados!$C:$C,$A884,base_de_dados!$M:$M,"&lt;=2010",base_de_dados!$O:$O,"&gt;=40543")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SUMIFS(base_de_dados!$T:$T,base_de_dados!$B:$B,$B885,base_de_dados!$G:$G,C$61,base_de_dados!$H:$H,$L$1,base_de_dados!$C:$C,$A885,base_de_dados!$M:$M,"&lt;=2010",base_de_dados!$O:$O,"&gt;=40543")</f>
        <v>0</v>
      </c>
      <c r="D885" s="5">
        <f>SUMIFS(base_de_dados!$T:$T,base_de_dados!$B:$B,$B885,base_de_dados!$G:$G,D$61,base_de_dados!$H:$H,$L$1,base_de_dados!$C:$C,$A885,base_de_dados!$M:$M,"&lt;=2010",base_de_dados!$O:$O,"&gt;=40543")</f>
        <v>0</v>
      </c>
      <c r="E885" s="5">
        <f>SUMIFS(base_de_dados!$T:$T,base_de_dados!$B:$B,$B885,base_de_dados!$G:$G,E$61,base_de_dados!$H:$H,$L$1,base_de_dados!$C:$C,$A885,base_de_dados!$M:$M,"&lt;=2010",base_de_dados!$O:$O,"&gt;=40543")</f>
        <v>0</v>
      </c>
      <c r="F885" s="5">
        <f>SUMIFS(base_de_dados!$T:$T,base_de_dados!$B:$B,$B885,base_de_dados!$G:$G,F$61,base_de_dados!$H:$H,$L$1,base_de_dados!$C:$C,$A885,base_de_dados!$M:$M,"&lt;=2010",base_de_dados!$O:$O,"&gt;=40543")</f>
        <v>0</v>
      </c>
      <c r="G885" s="5">
        <f>SUMIFS(base_de_dados!$T:$T,base_de_dados!$B:$B,$B885,base_de_dados!$G:$G,G$61,base_de_dados!$H:$H,$L$1,base_de_dados!$C:$C,$A885,base_de_dados!$M:$M,"&lt;=2010",base_de_dados!$O:$O,"&gt;=40543")</f>
        <v>0</v>
      </c>
      <c r="H885" s="5">
        <f>SUMIFS(base_de_dados!$T:$T,base_de_dados!$B:$B,$B885,base_de_dados!$G:$G,H$61,base_de_dados!$H:$H,$L$1,base_de_dados!$C:$C,$A885,base_de_dados!$M:$M,"&lt;=2010",base_de_dados!$O:$O,"&gt;=40543")</f>
        <v>0</v>
      </c>
      <c r="I885" s="5">
        <f>SUMIFS(base_de_dados!$T:$T,base_de_dados!$B:$B,$B885,base_de_dados!$G:$G,I$61,base_de_dados!$H:$H,$L$1,base_de_dados!$C:$C,$A885,base_de_dados!$M:$M,"&lt;=2010",base_de_dados!$O:$O,"&gt;=40543")</f>
        <v>0</v>
      </c>
      <c r="J885" s="5">
        <f>SUMIFS(base_de_dados!$T:$T,base_de_dados!$B:$B,$B885,base_de_dados!$G:$G,J$61,base_de_dados!$H:$H,$L$1,base_de_dados!$C:$C,$A885,base_de_dados!$M:$M,"&lt;=2010",base_de_dados!$O:$O,"&gt;=40543")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SUMIFS(base_de_dados!$T:$T,base_de_dados!$B:$B,$B886,base_de_dados!$G:$G,C$61,base_de_dados!$H:$H,$L$1,base_de_dados!$C:$C,$A886,base_de_dados!$M:$M,"&lt;=2010",base_de_dados!$O:$O,"&gt;=40543")</f>
        <v>0</v>
      </c>
      <c r="D886" s="5">
        <f>SUMIFS(base_de_dados!$T:$T,base_de_dados!$B:$B,$B886,base_de_dados!$G:$G,D$61,base_de_dados!$H:$H,$L$1,base_de_dados!$C:$C,$A886,base_de_dados!$M:$M,"&lt;=2010",base_de_dados!$O:$O,"&gt;=40543")</f>
        <v>0</v>
      </c>
      <c r="E886" s="5">
        <f>SUMIFS(base_de_dados!$T:$T,base_de_dados!$B:$B,$B886,base_de_dados!$G:$G,E$61,base_de_dados!$H:$H,$L$1,base_de_dados!$C:$C,$A886,base_de_dados!$M:$M,"&lt;=2010",base_de_dados!$O:$O,"&gt;=40543")</f>
        <v>0</v>
      </c>
      <c r="F886" s="5">
        <f>SUMIFS(base_de_dados!$T:$T,base_de_dados!$B:$B,$B886,base_de_dados!$G:$G,F$61,base_de_dados!$H:$H,$L$1,base_de_dados!$C:$C,$A886,base_de_dados!$M:$M,"&lt;=2010",base_de_dados!$O:$O,"&gt;=40543")</f>
        <v>0</v>
      </c>
      <c r="G886" s="5">
        <f>SUMIFS(base_de_dados!$T:$T,base_de_dados!$B:$B,$B886,base_de_dados!$G:$G,G$61,base_de_dados!$H:$H,$L$1,base_de_dados!$C:$C,$A886,base_de_dados!$M:$M,"&lt;=2010",base_de_dados!$O:$O,"&gt;=40543")</f>
        <v>0</v>
      </c>
      <c r="H886" s="5">
        <f>SUMIFS(base_de_dados!$T:$T,base_de_dados!$B:$B,$B886,base_de_dados!$G:$G,H$61,base_de_dados!$H:$H,$L$1,base_de_dados!$C:$C,$A886,base_de_dados!$M:$M,"&lt;=2010",base_de_dados!$O:$O,"&gt;=40543")</f>
        <v>0</v>
      </c>
      <c r="I886" s="5">
        <f>SUMIFS(base_de_dados!$T:$T,base_de_dados!$B:$B,$B886,base_de_dados!$G:$G,I$61,base_de_dados!$H:$H,$L$1,base_de_dados!$C:$C,$A886,base_de_dados!$M:$M,"&lt;=2010",base_de_dados!$O:$O,"&gt;=40543")</f>
        <v>0</v>
      </c>
      <c r="J886" s="5">
        <f>SUMIFS(base_de_dados!$T:$T,base_de_dados!$B:$B,$B886,base_de_dados!$G:$G,J$61,base_de_dados!$H:$H,$L$1,base_de_dados!$C:$C,$A886,base_de_dados!$M:$M,"&lt;=2010",base_de_dados!$O:$O,"&gt;=40543")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SUMIFS(base_de_dados!$T:$T,base_de_dados!$B:$B,$B887,base_de_dados!$G:$G,C$61,base_de_dados!$H:$H,$L$1,base_de_dados!$C:$C,$A887,base_de_dados!$M:$M,"&lt;=2010",base_de_dados!$O:$O,"&gt;=40543")</f>
        <v>0</v>
      </c>
      <c r="D887" s="5">
        <f>SUMIFS(base_de_dados!$T:$T,base_de_dados!$B:$B,$B887,base_de_dados!$G:$G,D$61,base_de_dados!$H:$H,$L$1,base_de_dados!$C:$C,$A887,base_de_dados!$M:$M,"&lt;=2010",base_de_dados!$O:$O,"&gt;=40543")</f>
        <v>0</v>
      </c>
      <c r="E887" s="5">
        <f>SUMIFS(base_de_dados!$T:$T,base_de_dados!$B:$B,$B887,base_de_dados!$G:$G,E$61,base_de_dados!$H:$H,$L$1,base_de_dados!$C:$C,$A887,base_de_dados!$M:$M,"&lt;=2010",base_de_dados!$O:$O,"&gt;=40543")</f>
        <v>0</v>
      </c>
      <c r="F887" s="5">
        <f>SUMIFS(base_de_dados!$T:$T,base_de_dados!$B:$B,$B887,base_de_dados!$G:$G,F$61,base_de_dados!$H:$H,$L$1,base_de_dados!$C:$C,$A887,base_de_dados!$M:$M,"&lt;=2010",base_de_dados!$O:$O,"&gt;=40543")</f>
        <v>0</v>
      </c>
      <c r="G887" s="5">
        <f>SUMIFS(base_de_dados!$T:$T,base_de_dados!$B:$B,$B887,base_de_dados!$G:$G,G$61,base_de_dados!$H:$H,$L$1,base_de_dados!$C:$C,$A887,base_de_dados!$M:$M,"&lt;=2010",base_de_dados!$O:$O,"&gt;=40543")</f>
        <v>0</v>
      </c>
      <c r="H887" s="5">
        <f>SUMIFS(base_de_dados!$T:$T,base_de_dados!$B:$B,$B887,base_de_dados!$G:$G,H$61,base_de_dados!$H:$H,$L$1,base_de_dados!$C:$C,$A887,base_de_dados!$M:$M,"&lt;=2010",base_de_dados!$O:$O,"&gt;=40543")</f>
        <v>0</v>
      </c>
      <c r="I887" s="5">
        <f>SUMIFS(base_de_dados!$T:$T,base_de_dados!$B:$B,$B887,base_de_dados!$G:$G,I$61,base_de_dados!$H:$H,$L$1,base_de_dados!$C:$C,$A887,base_de_dados!$M:$M,"&lt;=2010",base_de_dados!$O:$O,"&gt;=40543")</f>
        <v>0</v>
      </c>
      <c r="J887" s="5">
        <f>SUMIFS(base_de_dados!$T:$T,base_de_dados!$B:$B,$B887,base_de_dados!$G:$G,J$61,base_de_dados!$H:$H,$L$1,base_de_dados!$C:$C,$A887,base_de_dados!$M:$M,"&lt;=2010",base_de_dados!$O:$O,"&gt;=40543")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SUMIFS(base_de_dados!$T:$T,base_de_dados!$B:$B,$B888,base_de_dados!$G:$G,C$61,base_de_dados!$H:$H,$L$1,base_de_dados!$C:$C,$A888,base_de_dados!$M:$M,"&lt;=2010",base_de_dados!$O:$O,"&gt;=40543")</f>
        <v>0</v>
      </c>
      <c r="D888" s="5">
        <f>SUMIFS(base_de_dados!$T:$T,base_de_dados!$B:$B,$B888,base_de_dados!$G:$G,D$61,base_de_dados!$H:$H,$L$1,base_de_dados!$C:$C,$A888,base_de_dados!$M:$M,"&lt;=2010",base_de_dados!$O:$O,"&gt;=40543")</f>
        <v>0</v>
      </c>
      <c r="E888" s="5">
        <f>SUMIFS(base_de_dados!$T:$T,base_de_dados!$B:$B,$B888,base_de_dados!$G:$G,E$61,base_de_dados!$H:$H,$L$1,base_de_dados!$C:$C,$A888,base_de_dados!$M:$M,"&lt;=2010",base_de_dados!$O:$O,"&gt;=40543")</f>
        <v>0</v>
      </c>
      <c r="F888" s="5">
        <f>SUMIFS(base_de_dados!$T:$T,base_de_dados!$B:$B,$B888,base_de_dados!$G:$G,F$61,base_de_dados!$H:$H,$L$1,base_de_dados!$C:$C,$A888,base_de_dados!$M:$M,"&lt;=2010",base_de_dados!$O:$O,"&gt;=40543")</f>
        <v>0</v>
      </c>
      <c r="G888" s="5">
        <f>SUMIFS(base_de_dados!$T:$T,base_de_dados!$B:$B,$B888,base_de_dados!$G:$G,G$61,base_de_dados!$H:$H,$L$1,base_de_dados!$C:$C,$A888,base_de_dados!$M:$M,"&lt;=2010",base_de_dados!$O:$O,"&gt;=40543")</f>
        <v>0</v>
      </c>
      <c r="H888" s="5">
        <f>SUMIFS(base_de_dados!$T:$T,base_de_dados!$B:$B,$B888,base_de_dados!$G:$G,H$61,base_de_dados!$H:$H,$L$1,base_de_dados!$C:$C,$A888,base_de_dados!$M:$M,"&lt;=2010",base_de_dados!$O:$O,"&gt;=40543")</f>
        <v>0</v>
      </c>
      <c r="I888" s="5">
        <f>SUMIFS(base_de_dados!$T:$T,base_de_dados!$B:$B,$B888,base_de_dados!$G:$G,I$61,base_de_dados!$H:$H,$L$1,base_de_dados!$C:$C,$A888,base_de_dados!$M:$M,"&lt;=2010",base_de_dados!$O:$O,"&gt;=40543")</f>
        <v>0</v>
      </c>
      <c r="J888" s="5">
        <f>SUMIFS(base_de_dados!$T:$T,base_de_dados!$B:$B,$B888,base_de_dados!$G:$G,J$61,base_de_dados!$H:$H,$L$1,base_de_dados!$C:$C,$A888,base_de_dados!$M:$M,"&lt;=2010",base_de_dados!$O:$O,"&gt;=40543")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SUMIFS(base_de_dados!$T:$T,base_de_dados!$B:$B,$B889,base_de_dados!$G:$G,C$61,base_de_dados!$H:$H,$L$1,base_de_dados!$C:$C,$A889,base_de_dados!$M:$M,"&lt;=2010",base_de_dados!$O:$O,"&gt;=40543")</f>
        <v>0</v>
      </c>
      <c r="D889" s="5">
        <f>SUMIFS(base_de_dados!$T:$T,base_de_dados!$B:$B,$B889,base_de_dados!$G:$G,D$61,base_de_dados!$H:$H,$L$1,base_de_dados!$C:$C,$A889,base_de_dados!$M:$M,"&lt;=2010",base_de_dados!$O:$O,"&gt;=40543")</f>
        <v>0</v>
      </c>
      <c r="E889" s="5">
        <f>SUMIFS(base_de_dados!$T:$T,base_de_dados!$B:$B,$B889,base_de_dados!$G:$G,E$61,base_de_dados!$H:$H,$L$1,base_de_dados!$C:$C,$A889,base_de_dados!$M:$M,"&lt;=2010",base_de_dados!$O:$O,"&gt;=40543")</f>
        <v>0</v>
      </c>
      <c r="F889" s="5">
        <f>SUMIFS(base_de_dados!$T:$T,base_de_dados!$B:$B,$B889,base_de_dados!$G:$G,F$61,base_de_dados!$H:$H,$L$1,base_de_dados!$C:$C,$A889,base_de_dados!$M:$M,"&lt;=2010",base_de_dados!$O:$O,"&gt;=40543")</f>
        <v>0</v>
      </c>
      <c r="G889" s="5">
        <f>SUMIFS(base_de_dados!$T:$T,base_de_dados!$B:$B,$B889,base_de_dados!$G:$G,G$61,base_de_dados!$H:$H,$L$1,base_de_dados!$C:$C,$A889,base_de_dados!$M:$M,"&lt;=2010",base_de_dados!$O:$O,"&gt;=40543")</f>
        <v>0</v>
      </c>
      <c r="H889" s="5">
        <f>SUMIFS(base_de_dados!$T:$T,base_de_dados!$B:$B,$B889,base_de_dados!$G:$G,H$61,base_de_dados!$H:$H,$L$1,base_de_dados!$C:$C,$A889,base_de_dados!$M:$M,"&lt;=2010",base_de_dados!$O:$O,"&gt;=40543")</f>
        <v>0</v>
      </c>
      <c r="I889" s="5">
        <f>SUMIFS(base_de_dados!$T:$T,base_de_dados!$B:$B,$B889,base_de_dados!$G:$G,I$61,base_de_dados!$H:$H,$L$1,base_de_dados!$C:$C,$A889,base_de_dados!$M:$M,"&lt;=2010",base_de_dados!$O:$O,"&gt;=40543")</f>
        <v>0</v>
      </c>
      <c r="J889" s="5">
        <f>SUMIFS(base_de_dados!$T:$T,base_de_dados!$B:$B,$B889,base_de_dados!$G:$G,J$61,base_de_dados!$H:$H,$L$1,base_de_dados!$C:$C,$A889,base_de_dados!$M:$M,"&lt;=2010",base_de_dados!$O:$O,"&gt;=40543")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SUMIFS(base_de_dados!$T:$T,base_de_dados!$B:$B,$B890,base_de_dados!$G:$G,C$61,base_de_dados!$H:$H,$L$1,base_de_dados!$C:$C,$A890,base_de_dados!$M:$M,"&lt;=2010",base_de_dados!$O:$O,"&gt;=40543")</f>
        <v>0</v>
      </c>
      <c r="D890" s="5">
        <f>SUMIFS(base_de_dados!$T:$T,base_de_dados!$B:$B,$B890,base_de_dados!$G:$G,D$61,base_de_dados!$H:$H,$L$1,base_de_dados!$C:$C,$A890,base_de_dados!$M:$M,"&lt;=2010",base_de_dados!$O:$O,"&gt;=40543")</f>
        <v>0</v>
      </c>
      <c r="E890" s="5">
        <f>SUMIFS(base_de_dados!$T:$T,base_de_dados!$B:$B,$B890,base_de_dados!$G:$G,E$61,base_de_dados!$H:$H,$L$1,base_de_dados!$C:$C,$A890,base_de_dados!$M:$M,"&lt;=2010",base_de_dados!$O:$O,"&gt;=40543")</f>
        <v>0</v>
      </c>
      <c r="F890" s="5">
        <f>SUMIFS(base_de_dados!$T:$T,base_de_dados!$B:$B,$B890,base_de_dados!$G:$G,F$61,base_de_dados!$H:$H,$L$1,base_de_dados!$C:$C,$A890,base_de_dados!$M:$M,"&lt;=2010",base_de_dados!$O:$O,"&gt;=40543")</f>
        <v>0</v>
      </c>
      <c r="G890" s="5">
        <f>SUMIFS(base_de_dados!$T:$T,base_de_dados!$B:$B,$B890,base_de_dados!$G:$G,G$61,base_de_dados!$H:$H,$L$1,base_de_dados!$C:$C,$A890,base_de_dados!$M:$M,"&lt;=2010",base_de_dados!$O:$O,"&gt;=40543")</f>
        <v>0</v>
      </c>
      <c r="H890" s="5">
        <f>SUMIFS(base_de_dados!$T:$T,base_de_dados!$B:$B,$B890,base_de_dados!$G:$G,H$61,base_de_dados!$H:$H,$L$1,base_de_dados!$C:$C,$A890,base_de_dados!$M:$M,"&lt;=2010",base_de_dados!$O:$O,"&gt;=40543")</f>
        <v>0</v>
      </c>
      <c r="I890" s="5">
        <f>SUMIFS(base_de_dados!$T:$T,base_de_dados!$B:$B,$B890,base_de_dados!$G:$G,I$61,base_de_dados!$H:$H,$L$1,base_de_dados!$C:$C,$A890,base_de_dados!$M:$M,"&lt;=2010",base_de_dados!$O:$O,"&gt;=40543")</f>
        <v>0</v>
      </c>
      <c r="J890" s="5">
        <f>SUMIFS(base_de_dados!$T:$T,base_de_dados!$B:$B,$B890,base_de_dados!$G:$G,J$61,base_de_dados!$H:$H,$L$1,base_de_dados!$C:$C,$A890,base_de_dados!$M:$M,"&lt;=2010",base_de_dados!$O:$O,"&gt;=40543")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SUMIFS(base_de_dados!$T:$T,base_de_dados!$B:$B,$B891,base_de_dados!$G:$G,C$61,base_de_dados!$H:$H,$L$1,base_de_dados!$C:$C,$A891,base_de_dados!$M:$M,"&lt;=2010",base_de_dados!$O:$O,"&gt;=40543")</f>
        <v>0</v>
      </c>
      <c r="D891" s="5">
        <f>SUMIFS(base_de_dados!$T:$T,base_de_dados!$B:$B,$B891,base_de_dados!$G:$G,D$61,base_de_dados!$H:$H,$L$1,base_de_dados!$C:$C,$A891,base_de_dados!$M:$M,"&lt;=2010",base_de_dados!$O:$O,"&gt;=40543")</f>
        <v>0</v>
      </c>
      <c r="E891" s="5">
        <f>SUMIFS(base_de_dados!$T:$T,base_de_dados!$B:$B,$B891,base_de_dados!$G:$G,E$61,base_de_dados!$H:$H,$L$1,base_de_dados!$C:$C,$A891,base_de_dados!$M:$M,"&lt;=2010",base_de_dados!$O:$O,"&gt;=40543")</f>
        <v>0</v>
      </c>
      <c r="F891" s="5">
        <f>SUMIFS(base_de_dados!$T:$T,base_de_dados!$B:$B,$B891,base_de_dados!$G:$G,F$61,base_de_dados!$H:$H,$L$1,base_de_dados!$C:$C,$A891,base_de_dados!$M:$M,"&lt;=2010",base_de_dados!$O:$O,"&gt;=40543")</f>
        <v>0</v>
      </c>
      <c r="G891" s="5">
        <f>SUMIFS(base_de_dados!$T:$T,base_de_dados!$B:$B,$B891,base_de_dados!$G:$G,G$61,base_de_dados!$H:$H,$L$1,base_de_dados!$C:$C,$A891,base_de_dados!$M:$M,"&lt;=2010",base_de_dados!$O:$O,"&gt;=40543")</f>
        <v>0</v>
      </c>
      <c r="H891" s="5">
        <f>SUMIFS(base_de_dados!$T:$T,base_de_dados!$B:$B,$B891,base_de_dados!$G:$G,H$61,base_de_dados!$H:$H,$L$1,base_de_dados!$C:$C,$A891,base_de_dados!$M:$M,"&lt;=2010",base_de_dados!$O:$O,"&gt;=40543")</f>
        <v>0</v>
      </c>
      <c r="I891" s="5">
        <f>SUMIFS(base_de_dados!$T:$T,base_de_dados!$B:$B,$B891,base_de_dados!$G:$G,I$61,base_de_dados!$H:$H,$L$1,base_de_dados!$C:$C,$A891,base_de_dados!$M:$M,"&lt;=2010",base_de_dados!$O:$O,"&gt;=40543")</f>
        <v>0</v>
      </c>
      <c r="J891" s="5">
        <f>SUMIFS(base_de_dados!$T:$T,base_de_dados!$B:$B,$B891,base_de_dados!$G:$G,J$61,base_de_dados!$H:$H,$L$1,base_de_dados!$C:$C,$A891,base_de_dados!$M:$M,"&lt;=2010",base_de_dados!$O:$O,"&gt;=40543")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SUMIFS(base_de_dados!$T:$T,base_de_dados!$B:$B,$B892,base_de_dados!$G:$G,C$61,base_de_dados!$H:$H,$L$1,base_de_dados!$C:$C,$A892,base_de_dados!$M:$M,"&lt;=2010",base_de_dados!$O:$O,"&gt;=40543")</f>
        <v>0</v>
      </c>
      <c r="D892" s="5">
        <f>SUMIFS(base_de_dados!$T:$T,base_de_dados!$B:$B,$B892,base_de_dados!$G:$G,D$61,base_de_dados!$H:$H,$L$1,base_de_dados!$C:$C,$A892,base_de_dados!$M:$M,"&lt;=2010",base_de_dados!$O:$O,"&gt;=40543")</f>
        <v>0</v>
      </c>
      <c r="E892" s="5">
        <f>SUMIFS(base_de_dados!$T:$T,base_de_dados!$B:$B,$B892,base_de_dados!$G:$G,E$61,base_de_dados!$H:$H,$L$1,base_de_dados!$C:$C,$A892,base_de_dados!$M:$M,"&lt;=2010",base_de_dados!$O:$O,"&gt;=40543")</f>
        <v>0</v>
      </c>
      <c r="F892" s="5">
        <f>SUMIFS(base_de_dados!$T:$T,base_de_dados!$B:$B,$B892,base_de_dados!$G:$G,F$61,base_de_dados!$H:$H,$L$1,base_de_dados!$C:$C,$A892,base_de_dados!$M:$M,"&lt;=2010",base_de_dados!$O:$O,"&gt;=40543")</f>
        <v>0</v>
      </c>
      <c r="G892" s="5">
        <f>SUMIFS(base_de_dados!$T:$T,base_de_dados!$B:$B,$B892,base_de_dados!$G:$G,G$61,base_de_dados!$H:$H,$L$1,base_de_dados!$C:$C,$A892,base_de_dados!$M:$M,"&lt;=2010",base_de_dados!$O:$O,"&gt;=40543")</f>
        <v>0</v>
      </c>
      <c r="H892" s="5">
        <f>SUMIFS(base_de_dados!$T:$T,base_de_dados!$B:$B,$B892,base_de_dados!$G:$G,H$61,base_de_dados!$H:$H,$L$1,base_de_dados!$C:$C,$A892,base_de_dados!$M:$M,"&lt;=2010",base_de_dados!$O:$O,"&gt;=40543")</f>
        <v>0</v>
      </c>
      <c r="I892" s="5">
        <f>SUMIFS(base_de_dados!$T:$T,base_de_dados!$B:$B,$B892,base_de_dados!$G:$G,I$61,base_de_dados!$H:$H,$L$1,base_de_dados!$C:$C,$A892,base_de_dados!$M:$M,"&lt;=2010",base_de_dados!$O:$O,"&gt;=40543")</f>
        <v>0</v>
      </c>
      <c r="J892" s="5">
        <f>SUMIFS(base_de_dados!$T:$T,base_de_dados!$B:$B,$B892,base_de_dados!$G:$G,J$61,base_de_dados!$H:$H,$L$1,base_de_dados!$C:$C,$A892,base_de_dados!$M:$M,"&lt;=2010",base_de_dados!$O:$O,"&gt;=40543")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SUMIFS(base_de_dados!$T:$T,base_de_dados!$B:$B,$B893,base_de_dados!$G:$G,C$61,base_de_dados!$H:$H,$L$1,base_de_dados!$C:$C,$A893,base_de_dados!$M:$M,"&lt;=2010",base_de_dados!$O:$O,"&gt;=40543")</f>
        <v>0</v>
      </c>
      <c r="D893" s="5">
        <f>SUMIFS(base_de_dados!$T:$T,base_de_dados!$B:$B,$B893,base_de_dados!$G:$G,D$61,base_de_dados!$H:$H,$L$1,base_de_dados!$C:$C,$A893,base_de_dados!$M:$M,"&lt;=2010",base_de_dados!$O:$O,"&gt;=40543")</f>
        <v>0</v>
      </c>
      <c r="E893" s="5">
        <f>SUMIFS(base_de_dados!$T:$T,base_de_dados!$B:$B,$B893,base_de_dados!$G:$G,E$61,base_de_dados!$H:$H,$L$1,base_de_dados!$C:$C,$A893,base_de_dados!$M:$M,"&lt;=2010",base_de_dados!$O:$O,"&gt;=40543")</f>
        <v>0</v>
      </c>
      <c r="F893" s="5">
        <f>SUMIFS(base_de_dados!$T:$T,base_de_dados!$B:$B,$B893,base_de_dados!$G:$G,F$61,base_de_dados!$H:$H,$L$1,base_de_dados!$C:$C,$A893,base_de_dados!$M:$M,"&lt;=2010",base_de_dados!$O:$O,"&gt;=40543")</f>
        <v>0</v>
      </c>
      <c r="G893" s="5">
        <f>SUMIFS(base_de_dados!$T:$T,base_de_dados!$B:$B,$B893,base_de_dados!$G:$G,G$61,base_de_dados!$H:$H,$L$1,base_de_dados!$C:$C,$A893,base_de_dados!$M:$M,"&lt;=2010",base_de_dados!$O:$O,"&gt;=40543")</f>
        <v>0</v>
      </c>
      <c r="H893" s="5">
        <f>SUMIFS(base_de_dados!$T:$T,base_de_dados!$B:$B,$B893,base_de_dados!$G:$G,H$61,base_de_dados!$H:$H,$L$1,base_de_dados!$C:$C,$A893,base_de_dados!$M:$M,"&lt;=2010",base_de_dados!$O:$O,"&gt;=40543")</f>
        <v>0</v>
      </c>
      <c r="I893" s="5">
        <f>SUMIFS(base_de_dados!$T:$T,base_de_dados!$B:$B,$B893,base_de_dados!$G:$G,I$61,base_de_dados!$H:$H,$L$1,base_de_dados!$C:$C,$A893,base_de_dados!$M:$M,"&lt;=2010",base_de_dados!$O:$O,"&gt;=40543")</f>
        <v>0</v>
      </c>
      <c r="J893" s="5">
        <f>SUMIFS(base_de_dados!$T:$T,base_de_dados!$B:$B,$B893,base_de_dados!$G:$G,J$61,base_de_dados!$H:$H,$L$1,base_de_dados!$C:$C,$A893,base_de_dados!$M:$M,"&lt;=2010",base_de_dados!$O:$O,"&gt;=40543")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SUMIFS(base_de_dados!$T:$T,base_de_dados!$B:$B,$B894,base_de_dados!$G:$G,C$61,base_de_dados!$H:$H,$L$1,base_de_dados!$C:$C,$A894,base_de_dados!$M:$M,"&lt;=2010",base_de_dados!$O:$O,"&gt;=40543")</f>
        <v>0</v>
      </c>
      <c r="D894" s="5">
        <f>SUMIFS(base_de_dados!$T:$T,base_de_dados!$B:$B,$B894,base_de_dados!$G:$G,D$61,base_de_dados!$H:$H,$L$1,base_de_dados!$C:$C,$A894,base_de_dados!$M:$M,"&lt;=2010",base_de_dados!$O:$O,"&gt;=40543")</f>
        <v>0</v>
      </c>
      <c r="E894" s="5">
        <f>SUMIFS(base_de_dados!$T:$T,base_de_dados!$B:$B,$B894,base_de_dados!$G:$G,E$61,base_de_dados!$H:$H,$L$1,base_de_dados!$C:$C,$A894,base_de_dados!$M:$M,"&lt;=2010",base_de_dados!$O:$O,"&gt;=40543")</f>
        <v>0</v>
      </c>
      <c r="F894" s="5">
        <f>SUMIFS(base_de_dados!$T:$T,base_de_dados!$B:$B,$B894,base_de_dados!$G:$G,F$61,base_de_dados!$H:$H,$L$1,base_de_dados!$C:$C,$A894,base_de_dados!$M:$M,"&lt;=2010",base_de_dados!$O:$O,"&gt;=40543")</f>
        <v>0</v>
      </c>
      <c r="G894" s="5">
        <f>SUMIFS(base_de_dados!$T:$T,base_de_dados!$B:$B,$B894,base_de_dados!$G:$G,G$61,base_de_dados!$H:$H,$L$1,base_de_dados!$C:$C,$A894,base_de_dados!$M:$M,"&lt;=2010",base_de_dados!$O:$O,"&gt;=40543")</f>
        <v>0</v>
      </c>
      <c r="H894" s="5">
        <f>SUMIFS(base_de_dados!$T:$T,base_de_dados!$B:$B,$B894,base_de_dados!$G:$G,H$61,base_de_dados!$H:$H,$L$1,base_de_dados!$C:$C,$A894,base_de_dados!$M:$M,"&lt;=2010",base_de_dados!$O:$O,"&gt;=40543")</f>
        <v>0</v>
      </c>
      <c r="I894" s="5">
        <f>SUMIFS(base_de_dados!$T:$T,base_de_dados!$B:$B,$B894,base_de_dados!$G:$G,I$61,base_de_dados!$H:$H,$L$1,base_de_dados!$C:$C,$A894,base_de_dados!$M:$M,"&lt;=2010",base_de_dados!$O:$O,"&gt;=40543")</f>
        <v>0</v>
      </c>
      <c r="J894" s="5">
        <f>SUMIFS(base_de_dados!$T:$T,base_de_dados!$B:$B,$B894,base_de_dados!$G:$G,J$61,base_de_dados!$H:$H,$L$1,base_de_dados!$C:$C,$A894,base_de_dados!$M:$M,"&lt;=2010",base_de_dados!$O:$O,"&gt;=40543")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SUMIFS(base_de_dados!$T:$T,base_de_dados!$B:$B,$B895,base_de_dados!$G:$G,C$61,base_de_dados!$H:$H,$L$1,base_de_dados!$C:$C,$A895,base_de_dados!$M:$M,"&lt;=2010",base_de_dados!$O:$O,"&gt;=40543")</f>
        <v>0</v>
      </c>
      <c r="D895" s="5">
        <f>SUMIFS(base_de_dados!$T:$T,base_de_dados!$B:$B,$B895,base_de_dados!$G:$G,D$61,base_de_dados!$H:$H,$L$1,base_de_dados!$C:$C,$A895,base_de_dados!$M:$M,"&lt;=2010",base_de_dados!$O:$O,"&gt;=40543")</f>
        <v>0</v>
      </c>
      <c r="E895" s="5">
        <f>SUMIFS(base_de_dados!$T:$T,base_de_dados!$B:$B,$B895,base_de_dados!$G:$G,E$61,base_de_dados!$H:$H,$L$1,base_de_dados!$C:$C,$A895,base_de_dados!$M:$M,"&lt;=2010",base_de_dados!$O:$O,"&gt;=40543")</f>
        <v>0</v>
      </c>
      <c r="F895" s="5">
        <f>SUMIFS(base_de_dados!$T:$T,base_de_dados!$B:$B,$B895,base_de_dados!$G:$G,F$61,base_de_dados!$H:$H,$L$1,base_de_dados!$C:$C,$A895,base_de_dados!$M:$M,"&lt;=2010",base_de_dados!$O:$O,"&gt;=40543")</f>
        <v>0</v>
      </c>
      <c r="G895" s="5">
        <f>SUMIFS(base_de_dados!$T:$T,base_de_dados!$B:$B,$B895,base_de_dados!$G:$G,G$61,base_de_dados!$H:$H,$L$1,base_de_dados!$C:$C,$A895,base_de_dados!$M:$M,"&lt;=2010",base_de_dados!$O:$O,"&gt;=40543")</f>
        <v>0</v>
      </c>
      <c r="H895" s="5">
        <f>SUMIFS(base_de_dados!$T:$T,base_de_dados!$B:$B,$B895,base_de_dados!$G:$G,H$61,base_de_dados!$H:$H,$L$1,base_de_dados!$C:$C,$A895,base_de_dados!$M:$M,"&lt;=2010",base_de_dados!$O:$O,"&gt;=40543")</f>
        <v>0</v>
      </c>
      <c r="I895" s="5">
        <f>SUMIFS(base_de_dados!$T:$T,base_de_dados!$B:$B,$B895,base_de_dados!$G:$G,I$61,base_de_dados!$H:$H,$L$1,base_de_dados!$C:$C,$A895,base_de_dados!$M:$M,"&lt;=2010",base_de_dados!$O:$O,"&gt;=40543")</f>
        <v>0</v>
      </c>
      <c r="J895" s="5">
        <f>SUMIFS(base_de_dados!$T:$T,base_de_dados!$B:$B,$B895,base_de_dados!$G:$G,J$61,base_de_dados!$H:$H,$L$1,base_de_dados!$C:$C,$A895,base_de_dados!$M:$M,"&lt;=2010",base_de_dados!$O:$O,"&gt;=40543")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SUMIFS(base_de_dados!$T:$T,base_de_dados!$B:$B,$B896,base_de_dados!$G:$G,C$61,base_de_dados!$H:$H,$L$1,base_de_dados!$C:$C,$A896,base_de_dados!$M:$M,"&lt;=2010",base_de_dados!$O:$O,"&gt;=40543")</f>
        <v>0</v>
      </c>
      <c r="D896" s="5">
        <f>SUMIFS(base_de_dados!$T:$T,base_de_dados!$B:$B,$B896,base_de_dados!$G:$G,D$61,base_de_dados!$H:$H,$L$1,base_de_dados!$C:$C,$A896,base_de_dados!$M:$M,"&lt;=2010",base_de_dados!$O:$O,"&gt;=40543")</f>
        <v>0</v>
      </c>
      <c r="E896" s="5">
        <f>SUMIFS(base_de_dados!$T:$T,base_de_dados!$B:$B,$B896,base_de_dados!$G:$G,E$61,base_de_dados!$H:$H,$L$1,base_de_dados!$C:$C,$A896,base_de_dados!$M:$M,"&lt;=2010",base_de_dados!$O:$O,"&gt;=40543")</f>
        <v>0</v>
      </c>
      <c r="F896" s="5">
        <f>SUMIFS(base_de_dados!$T:$T,base_de_dados!$B:$B,$B896,base_de_dados!$G:$G,F$61,base_de_dados!$H:$H,$L$1,base_de_dados!$C:$C,$A896,base_de_dados!$M:$M,"&lt;=2010",base_de_dados!$O:$O,"&gt;=40543")</f>
        <v>0</v>
      </c>
      <c r="G896" s="5">
        <f>SUMIFS(base_de_dados!$T:$T,base_de_dados!$B:$B,$B896,base_de_dados!$G:$G,G$61,base_de_dados!$H:$H,$L$1,base_de_dados!$C:$C,$A896,base_de_dados!$M:$M,"&lt;=2010",base_de_dados!$O:$O,"&gt;=40543")</f>
        <v>0</v>
      </c>
      <c r="H896" s="5">
        <f>SUMIFS(base_de_dados!$T:$T,base_de_dados!$B:$B,$B896,base_de_dados!$G:$G,H$61,base_de_dados!$H:$H,$L$1,base_de_dados!$C:$C,$A896,base_de_dados!$M:$M,"&lt;=2010",base_de_dados!$O:$O,"&gt;=40543")</f>
        <v>0</v>
      </c>
      <c r="I896" s="5">
        <f>SUMIFS(base_de_dados!$T:$T,base_de_dados!$B:$B,$B896,base_de_dados!$G:$G,I$61,base_de_dados!$H:$H,$L$1,base_de_dados!$C:$C,$A896,base_de_dados!$M:$M,"&lt;=2010",base_de_dados!$O:$O,"&gt;=40543")</f>
        <v>0</v>
      </c>
      <c r="J896" s="5">
        <f>SUMIFS(base_de_dados!$T:$T,base_de_dados!$B:$B,$B896,base_de_dados!$G:$G,J$61,base_de_dados!$H:$H,$L$1,base_de_dados!$C:$C,$A896,base_de_dados!$M:$M,"&lt;=2010",base_de_dados!$O:$O,"&gt;=40543")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SUMIFS(base_de_dados!$T:$T,base_de_dados!$B:$B,$B897,base_de_dados!$G:$G,C$61,base_de_dados!$H:$H,$L$1,base_de_dados!$C:$C,$A897,base_de_dados!$M:$M,"&lt;=2010",base_de_dados!$O:$O,"&gt;=40543")</f>
        <v>0</v>
      </c>
      <c r="D897" s="5">
        <f>SUMIFS(base_de_dados!$T:$T,base_de_dados!$B:$B,$B897,base_de_dados!$G:$G,D$61,base_de_dados!$H:$H,$L$1,base_de_dados!$C:$C,$A897,base_de_dados!$M:$M,"&lt;=2010",base_de_dados!$O:$O,"&gt;=40543")</f>
        <v>0</v>
      </c>
      <c r="E897" s="5">
        <f>SUMIFS(base_de_dados!$T:$T,base_de_dados!$B:$B,$B897,base_de_dados!$G:$G,E$61,base_de_dados!$H:$H,$L$1,base_de_dados!$C:$C,$A897,base_de_dados!$M:$M,"&lt;=2010",base_de_dados!$O:$O,"&gt;=40543")</f>
        <v>0</v>
      </c>
      <c r="F897" s="5">
        <f>SUMIFS(base_de_dados!$T:$T,base_de_dados!$B:$B,$B897,base_de_dados!$G:$G,F$61,base_de_dados!$H:$H,$L$1,base_de_dados!$C:$C,$A897,base_de_dados!$M:$M,"&lt;=2010",base_de_dados!$O:$O,"&gt;=40543")</f>
        <v>0</v>
      </c>
      <c r="G897" s="5">
        <f>SUMIFS(base_de_dados!$T:$T,base_de_dados!$B:$B,$B897,base_de_dados!$G:$G,G$61,base_de_dados!$H:$H,$L$1,base_de_dados!$C:$C,$A897,base_de_dados!$M:$M,"&lt;=2010",base_de_dados!$O:$O,"&gt;=40543")</f>
        <v>0</v>
      </c>
      <c r="H897" s="5">
        <f>SUMIFS(base_de_dados!$T:$T,base_de_dados!$B:$B,$B897,base_de_dados!$G:$G,H$61,base_de_dados!$H:$H,$L$1,base_de_dados!$C:$C,$A897,base_de_dados!$M:$M,"&lt;=2010",base_de_dados!$O:$O,"&gt;=40543")</f>
        <v>0</v>
      </c>
      <c r="I897" s="5">
        <f>SUMIFS(base_de_dados!$T:$T,base_de_dados!$B:$B,$B897,base_de_dados!$G:$G,I$61,base_de_dados!$H:$H,$L$1,base_de_dados!$C:$C,$A897,base_de_dados!$M:$M,"&lt;=2010",base_de_dados!$O:$O,"&gt;=40543")</f>
        <v>0</v>
      </c>
      <c r="J897" s="5">
        <f>SUMIFS(base_de_dados!$T:$T,base_de_dados!$B:$B,$B897,base_de_dados!$G:$G,J$61,base_de_dados!$H:$H,$L$1,base_de_dados!$C:$C,$A897,base_de_dados!$M:$M,"&lt;=2010",base_de_dados!$O:$O,"&gt;=40543")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SUMIFS(base_de_dados!$T:$T,base_de_dados!$B:$B,$B898,base_de_dados!$G:$G,C$61,base_de_dados!$H:$H,$L$1,base_de_dados!$C:$C,$A898,base_de_dados!$M:$M,"&lt;=2010",base_de_dados!$O:$O,"&gt;=40543")</f>
        <v>0</v>
      </c>
      <c r="D898" s="5">
        <f>SUMIFS(base_de_dados!$T:$T,base_de_dados!$B:$B,$B898,base_de_dados!$G:$G,D$61,base_de_dados!$H:$H,$L$1,base_de_dados!$C:$C,$A898,base_de_dados!$M:$M,"&lt;=2010",base_de_dados!$O:$O,"&gt;=40543")</f>
        <v>0</v>
      </c>
      <c r="E898" s="5">
        <f>SUMIFS(base_de_dados!$T:$T,base_de_dados!$B:$B,$B898,base_de_dados!$G:$G,E$61,base_de_dados!$H:$H,$L$1,base_de_dados!$C:$C,$A898,base_de_dados!$M:$M,"&lt;=2010",base_de_dados!$O:$O,"&gt;=40543")</f>
        <v>0</v>
      </c>
      <c r="F898" s="5">
        <f>SUMIFS(base_de_dados!$T:$T,base_de_dados!$B:$B,$B898,base_de_dados!$G:$G,F$61,base_de_dados!$H:$H,$L$1,base_de_dados!$C:$C,$A898,base_de_dados!$M:$M,"&lt;=2010",base_de_dados!$O:$O,"&gt;=40543")</f>
        <v>0</v>
      </c>
      <c r="G898" s="5">
        <f>SUMIFS(base_de_dados!$T:$T,base_de_dados!$B:$B,$B898,base_de_dados!$G:$G,G$61,base_de_dados!$H:$H,$L$1,base_de_dados!$C:$C,$A898,base_de_dados!$M:$M,"&lt;=2010",base_de_dados!$O:$O,"&gt;=40543")</f>
        <v>0</v>
      </c>
      <c r="H898" s="5">
        <f>SUMIFS(base_de_dados!$T:$T,base_de_dados!$B:$B,$B898,base_de_dados!$G:$G,H$61,base_de_dados!$H:$H,$L$1,base_de_dados!$C:$C,$A898,base_de_dados!$M:$M,"&lt;=2010",base_de_dados!$O:$O,"&gt;=40543")</f>
        <v>0</v>
      </c>
      <c r="I898" s="5">
        <f>SUMIFS(base_de_dados!$T:$T,base_de_dados!$B:$B,$B898,base_de_dados!$G:$G,I$61,base_de_dados!$H:$H,$L$1,base_de_dados!$C:$C,$A898,base_de_dados!$M:$M,"&lt;=2010",base_de_dados!$O:$O,"&gt;=40543")</f>
        <v>0</v>
      </c>
      <c r="J898" s="5">
        <f>SUMIFS(base_de_dados!$T:$T,base_de_dados!$B:$B,$B898,base_de_dados!$G:$G,J$61,base_de_dados!$H:$H,$L$1,base_de_dados!$C:$C,$A898,base_de_dados!$M:$M,"&lt;=2010",base_de_dados!$O:$O,"&gt;=40543")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SUMIFS(base_de_dados!$T:$T,base_de_dados!$B:$B,$B899,base_de_dados!$G:$G,C$61,base_de_dados!$H:$H,$L$1,base_de_dados!$C:$C,$A899,base_de_dados!$M:$M,"&lt;=2010",base_de_dados!$O:$O,"&gt;=40543")</f>
        <v>0</v>
      </c>
      <c r="D899" s="5">
        <f>SUMIFS(base_de_dados!$T:$T,base_de_dados!$B:$B,$B899,base_de_dados!$G:$G,D$61,base_de_dados!$H:$H,$L$1,base_de_dados!$C:$C,$A899,base_de_dados!$M:$M,"&lt;=2010",base_de_dados!$O:$O,"&gt;=40543")</f>
        <v>0</v>
      </c>
      <c r="E899" s="5">
        <f>SUMIFS(base_de_dados!$T:$T,base_de_dados!$B:$B,$B899,base_de_dados!$G:$G,E$61,base_de_dados!$H:$H,$L$1,base_de_dados!$C:$C,$A899,base_de_dados!$M:$M,"&lt;=2010",base_de_dados!$O:$O,"&gt;=40543")</f>
        <v>0</v>
      </c>
      <c r="F899" s="5">
        <f>SUMIFS(base_de_dados!$T:$T,base_de_dados!$B:$B,$B899,base_de_dados!$G:$G,F$61,base_de_dados!$H:$H,$L$1,base_de_dados!$C:$C,$A899,base_de_dados!$M:$M,"&lt;=2010",base_de_dados!$O:$O,"&gt;=40543")</f>
        <v>0</v>
      </c>
      <c r="G899" s="5">
        <f>SUMIFS(base_de_dados!$T:$T,base_de_dados!$B:$B,$B899,base_de_dados!$G:$G,G$61,base_de_dados!$H:$H,$L$1,base_de_dados!$C:$C,$A899,base_de_dados!$M:$M,"&lt;=2010",base_de_dados!$O:$O,"&gt;=40543")</f>
        <v>0</v>
      </c>
      <c r="H899" s="5">
        <f>SUMIFS(base_de_dados!$T:$T,base_de_dados!$B:$B,$B899,base_de_dados!$G:$G,H$61,base_de_dados!$H:$H,$L$1,base_de_dados!$C:$C,$A899,base_de_dados!$M:$M,"&lt;=2010",base_de_dados!$O:$O,"&gt;=40543")</f>
        <v>0</v>
      </c>
      <c r="I899" s="5">
        <f>SUMIFS(base_de_dados!$T:$T,base_de_dados!$B:$B,$B899,base_de_dados!$G:$G,I$61,base_de_dados!$H:$H,$L$1,base_de_dados!$C:$C,$A899,base_de_dados!$M:$M,"&lt;=2010",base_de_dados!$O:$O,"&gt;=40543")</f>
        <v>0</v>
      </c>
      <c r="J899" s="5">
        <f>SUMIFS(base_de_dados!$T:$T,base_de_dados!$B:$B,$B899,base_de_dados!$G:$G,J$61,base_de_dados!$H:$H,$L$1,base_de_dados!$C:$C,$A899,base_de_dados!$M:$M,"&lt;=2010",base_de_dados!$O:$O,"&gt;=40543")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SUMIFS(base_de_dados!$T:$T,base_de_dados!$B:$B,$B900,base_de_dados!$G:$G,C$61,base_de_dados!$H:$H,$L$1,base_de_dados!$C:$C,$A900,base_de_dados!$M:$M,"&lt;=2010",base_de_dados!$O:$O,"&gt;=40543")</f>
        <v>0</v>
      </c>
      <c r="D900" s="5">
        <f>SUMIFS(base_de_dados!$T:$T,base_de_dados!$B:$B,$B900,base_de_dados!$G:$G,D$61,base_de_dados!$H:$H,$L$1,base_de_dados!$C:$C,$A900,base_de_dados!$M:$M,"&lt;=2010",base_de_dados!$O:$O,"&gt;=40543")</f>
        <v>0</v>
      </c>
      <c r="E900" s="5">
        <f>SUMIFS(base_de_dados!$T:$T,base_de_dados!$B:$B,$B900,base_de_dados!$G:$G,E$61,base_de_dados!$H:$H,$L$1,base_de_dados!$C:$C,$A900,base_de_dados!$M:$M,"&lt;=2010",base_de_dados!$O:$O,"&gt;=40543")</f>
        <v>0</v>
      </c>
      <c r="F900" s="5">
        <f>SUMIFS(base_de_dados!$T:$T,base_de_dados!$B:$B,$B900,base_de_dados!$G:$G,F$61,base_de_dados!$H:$H,$L$1,base_de_dados!$C:$C,$A900,base_de_dados!$M:$M,"&lt;=2010",base_de_dados!$O:$O,"&gt;=40543")</f>
        <v>0</v>
      </c>
      <c r="G900" s="5">
        <f>SUMIFS(base_de_dados!$T:$T,base_de_dados!$B:$B,$B900,base_de_dados!$G:$G,G$61,base_de_dados!$H:$H,$L$1,base_de_dados!$C:$C,$A900,base_de_dados!$M:$M,"&lt;=2010",base_de_dados!$O:$O,"&gt;=40543")</f>
        <v>0</v>
      </c>
      <c r="H900" s="5">
        <f>SUMIFS(base_de_dados!$T:$T,base_de_dados!$B:$B,$B900,base_de_dados!$G:$G,H$61,base_de_dados!$H:$H,$L$1,base_de_dados!$C:$C,$A900,base_de_dados!$M:$M,"&lt;=2010",base_de_dados!$O:$O,"&gt;=40543")</f>
        <v>0</v>
      </c>
      <c r="I900" s="5">
        <f>SUMIFS(base_de_dados!$T:$T,base_de_dados!$B:$B,$B900,base_de_dados!$G:$G,I$61,base_de_dados!$H:$H,$L$1,base_de_dados!$C:$C,$A900,base_de_dados!$M:$M,"&lt;=2010",base_de_dados!$O:$O,"&gt;=40543")</f>
        <v>0</v>
      </c>
      <c r="J900" s="5">
        <f>SUMIFS(base_de_dados!$T:$T,base_de_dados!$B:$B,$B900,base_de_dados!$G:$G,J$61,base_de_dados!$H:$H,$L$1,base_de_dados!$C:$C,$A900,base_de_dados!$M:$M,"&lt;=2010",base_de_dados!$O:$O,"&gt;=40543")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SUMIFS(base_de_dados!$T:$T,base_de_dados!$B:$B,$B901,base_de_dados!$G:$G,C$61,base_de_dados!$H:$H,$L$1,base_de_dados!$C:$C,$A901,base_de_dados!$M:$M,"&lt;=2010",base_de_dados!$O:$O,"&gt;=40543")</f>
        <v>0</v>
      </c>
      <c r="D901" s="5">
        <f>SUMIFS(base_de_dados!$T:$T,base_de_dados!$B:$B,$B901,base_de_dados!$G:$G,D$61,base_de_dados!$H:$H,$L$1,base_de_dados!$C:$C,$A901,base_de_dados!$M:$M,"&lt;=2010",base_de_dados!$O:$O,"&gt;=40543")</f>
        <v>0</v>
      </c>
      <c r="E901" s="5">
        <f>SUMIFS(base_de_dados!$T:$T,base_de_dados!$B:$B,$B901,base_de_dados!$G:$G,E$61,base_de_dados!$H:$H,$L$1,base_de_dados!$C:$C,$A901,base_de_dados!$M:$M,"&lt;=2010",base_de_dados!$O:$O,"&gt;=40543")</f>
        <v>0</v>
      </c>
      <c r="F901" s="5">
        <f>SUMIFS(base_de_dados!$T:$T,base_de_dados!$B:$B,$B901,base_de_dados!$G:$G,F$61,base_de_dados!$H:$H,$L$1,base_de_dados!$C:$C,$A901,base_de_dados!$M:$M,"&lt;=2010",base_de_dados!$O:$O,"&gt;=40543")</f>
        <v>0</v>
      </c>
      <c r="G901" s="5">
        <f>SUMIFS(base_de_dados!$T:$T,base_de_dados!$B:$B,$B901,base_de_dados!$G:$G,G$61,base_de_dados!$H:$H,$L$1,base_de_dados!$C:$C,$A901,base_de_dados!$M:$M,"&lt;=2010",base_de_dados!$O:$O,"&gt;=40543")</f>
        <v>0</v>
      </c>
      <c r="H901" s="5">
        <f>SUMIFS(base_de_dados!$T:$T,base_de_dados!$B:$B,$B901,base_de_dados!$G:$G,H$61,base_de_dados!$H:$H,$L$1,base_de_dados!$C:$C,$A901,base_de_dados!$M:$M,"&lt;=2010",base_de_dados!$O:$O,"&gt;=40543")</f>
        <v>0</v>
      </c>
      <c r="I901" s="5">
        <f>SUMIFS(base_de_dados!$T:$T,base_de_dados!$B:$B,$B901,base_de_dados!$G:$G,I$61,base_de_dados!$H:$H,$L$1,base_de_dados!$C:$C,$A901,base_de_dados!$M:$M,"&lt;=2010",base_de_dados!$O:$O,"&gt;=40543")</f>
        <v>0</v>
      </c>
      <c r="J901" s="5">
        <f>SUMIFS(base_de_dados!$T:$T,base_de_dados!$B:$B,$B901,base_de_dados!$G:$G,J$61,base_de_dados!$H:$H,$L$1,base_de_dados!$C:$C,$A901,base_de_dados!$M:$M,"&lt;=2010",base_de_dados!$O:$O,"&gt;=40543")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SUMIFS(base_de_dados!$T:$T,base_de_dados!$B:$B,$B902,base_de_dados!$G:$G,C$61,base_de_dados!$H:$H,$L$1,base_de_dados!$C:$C,$A902,base_de_dados!$M:$M,"&lt;=2010",base_de_dados!$O:$O,"&gt;=40543")</f>
        <v>0</v>
      </c>
      <c r="D902" s="5">
        <f>SUMIFS(base_de_dados!$T:$T,base_de_dados!$B:$B,$B902,base_de_dados!$G:$G,D$61,base_de_dados!$H:$H,$L$1,base_de_dados!$C:$C,$A902,base_de_dados!$M:$M,"&lt;=2010",base_de_dados!$O:$O,"&gt;=40543")</f>
        <v>0</v>
      </c>
      <c r="E902" s="5">
        <f>SUMIFS(base_de_dados!$T:$T,base_de_dados!$B:$B,$B902,base_de_dados!$G:$G,E$61,base_de_dados!$H:$H,$L$1,base_de_dados!$C:$C,$A902,base_de_dados!$M:$M,"&lt;=2010",base_de_dados!$O:$O,"&gt;=40543")</f>
        <v>0</v>
      </c>
      <c r="F902" s="5">
        <f>SUMIFS(base_de_dados!$T:$T,base_de_dados!$B:$B,$B902,base_de_dados!$G:$G,F$61,base_de_dados!$H:$H,$L$1,base_de_dados!$C:$C,$A902,base_de_dados!$M:$M,"&lt;=2010",base_de_dados!$O:$O,"&gt;=40543")</f>
        <v>0</v>
      </c>
      <c r="G902" s="5">
        <f>SUMIFS(base_de_dados!$T:$T,base_de_dados!$B:$B,$B902,base_de_dados!$G:$G,G$61,base_de_dados!$H:$H,$L$1,base_de_dados!$C:$C,$A902,base_de_dados!$M:$M,"&lt;=2010",base_de_dados!$O:$O,"&gt;=40543")</f>
        <v>0</v>
      </c>
      <c r="H902" s="5">
        <f>SUMIFS(base_de_dados!$T:$T,base_de_dados!$B:$B,$B902,base_de_dados!$G:$G,H$61,base_de_dados!$H:$H,$L$1,base_de_dados!$C:$C,$A902,base_de_dados!$M:$M,"&lt;=2010",base_de_dados!$O:$O,"&gt;=40543")</f>
        <v>0</v>
      </c>
      <c r="I902" s="5">
        <f>SUMIFS(base_de_dados!$T:$T,base_de_dados!$B:$B,$B902,base_de_dados!$G:$G,I$61,base_de_dados!$H:$H,$L$1,base_de_dados!$C:$C,$A902,base_de_dados!$M:$M,"&lt;=2010",base_de_dados!$O:$O,"&gt;=40543")</f>
        <v>0</v>
      </c>
      <c r="J902" s="5">
        <f>SUMIFS(base_de_dados!$T:$T,base_de_dados!$B:$B,$B902,base_de_dados!$G:$G,J$61,base_de_dados!$H:$H,$L$1,base_de_dados!$C:$C,$A902,base_de_dados!$M:$M,"&lt;=2010",base_de_dados!$O:$O,"&gt;=40543")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SUMIFS(base_de_dados!$T:$T,base_de_dados!$B:$B,$B903,base_de_dados!$G:$G,C$61,base_de_dados!$H:$H,$L$1,base_de_dados!$C:$C,$A903,base_de_dados!$M:$M,"&lt;=2010",base_de_dados!$O:$O,"&gt;=40543")</f>
        <v>0</v>
      </c>
      <c r="D903" s="5">
        <f>SUMIFS(base_de_dados!$T:$T,base_de_dados!$B:$B,$B903,base_de_dados!$G:$G,D$61,base_de_dados!$H:$H,$L$1,base_de_dados!$C:$C,$A903,base_de_dados!$M:$M,"&lt;=2010",base_de_dados!$O:$O,"&gt;=40543")</f>
        <v>0</v>
      </c>
      <c r="E903" s="5">
        <f>SUMIFS(base_de_dados!$T:$T,base_de_dados!$B:$B,$B903,base_de_dados!$G:$G,E$61,base_de_dados!$H:$H,$L$1,base_de_dados!$C:$C,$A903,base_de_dados!$M:$M,"&lt;=2010",base_de_dados!$O:$O,"&gt;=40543")</f>
        <v>0</v>
      </c>
      <c r="F903" s="5">
        <f>SUMIFS(base_de_dados!$T:$T,base_de_dados!$B:$B,$B903,base_de_dados!$G:$G,F$61,base_de_dados!$H:$H,$L$1,base_de_dados!$C:$C,$A903,base_de_dados!$M:$M,"&lt;=2010",base_de_dados!$O:$O,"&gt;=40543")</f>
        <v>0</v>
      </c>
      <c r="G903" s="5">
        <f>SUMIFS(base_de_dados!$T:$T,base_de_dados!$B:$B,$B903,base_de_dados!$G:$G,G$61,base_de_dados!$H:$H,$L$1,base_de_dados!$C:$C,$A903,base_de_dados!$M:$M,"&lt;=2010",base_de_dados!$O:$O,"&gt;=40543")</f>
        <v>0</v>
      </c>
      <c r="H903" s="5">
        <f>SUMIFS(base_de_dados!$T:$T,base_de_dados!$B:$B,$B903,base_de_dados!$G:$G,H$61,base_de_dados!$H:$H,$L$1,base_de_dados!$C:$C,$A903,base_de_dados!$M:$M,"&lt;=2010",base_de_dados!$O:$O,"&gt;=40543")</f>
        <v>0</v>
      </c>
      <c r="I903" s="5">
        <f>SUMIFS(base_de_dados!$T:$T,base_de_dados!$B:$B,$B903,base_de_dados!$G:$G,I$61,base_de_dados!$H:$H,$L$1,base_de_dados!$C:$C,$A903,base_de_dados!$M:$M,"&lt;=2010",base_de_dados!$O:$O,"&gt;=40543")</f>
        <v>0</v>
      </c>
      <c r="J903" s="5">
        <f>SUMIFS(base_de_dados!$T:$T,base_de_dados!$B:$B,$B903,base_de_dados!$G:$G,J$61,base_de_dados!$H:$H,$L$1,base_de_dados!$C:$C,$A903,base_de_dados!$M:$M,"&lt;=2010",base_de_dados!$O:$O,"&gt;=40543")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SUMIFS(base_de_dados!$T:$T,base_de_dados!$B:$B,$B904,base_de_dados!$G:$G,C$61,base_de_dados!$H:$H,$L$1,base_de_dados!$C:$C,$A904,base_de_dados!$M:$M,"&lt;=2010",base_de_dados!$O:$O,"&gt;=40543")</f>
        <v>0</v>
      </c>
      <c r="D904" s="5">
        <f>SUMIFS(base_de_dados!$T:$T,base_de_dados!$B:$B,$B904,base_de_dados!$G:$G,D$61,base_de_dados!$H:$H,$L$1,base_de_dados!$C:$C,$A904,base_de_dados!$M:$M,"&lt;=2010",base_de_dados!$O:$O,"&gt;=40543")</f>
        <v>0</v>
      </c>
      <c r="E904" s="5">
        <f>SUMIFS(base_de_dados!$T:$T,base_de_dados!$B:$B,$B904,base_de_dados!$G:$G,E$61,base_de_dados!$H:$H,$L$1,base_de_dados!$C:$C,$A904,base_de_dados!$M:$M,"&lt;=2010",base_de_dados!$O:$O,"&gt;=40543")</f>
        <v>0</v>
      </c>
      <c r="F904" s="5">
        <f>SUMIFS(base_de_dados!$T:$T,base_de_dados!$B:$B,$B904,base_de_dados!$G:$G,F$61,base_de_dados!$H:$H,$L$1,base_de_dados!$C:$C,$A904,base_de_dados!$M:$M,"&lt;=2010",base_de_dados!$O:$O,"&gt;=40543")</f>
        <v>0</v>
      </c>
      <c r="G904" s="5">
        <f>SUMIFS(base_de_dados!$T:$T,base_de_dados!$B:$B,$B904,base_de_dados!$G:$G,G$61,base_de_dados!$H:$H,$L$1,base_de_dados!$C:$C,$A904,base_de_dados!$M:$M,"&lt;=2010",base_de_dados!$O:$O,"&gt;=40543")</f>
        <v>0</v>
      </c>
      <c r="H904" s="5">
        <f>SUMIFS(base_de_dados!$T:$T,base_de_dados!$B:$B,$B904,base_de_dados!$G:$G,H$61,base_de_dados!$H:$H,$L$1,base_de_dados!$C:$C,$A904,base_de_dados!$M:$M,"&lt;=2010",base_de_dados!$O:$O,"&gt;=40543")</f>
        <v>0</v>
      </c>
      <c r="I904" s="5">
        <f>SUMIFS(base_de_dados!$T:$T,base_de_dados!$B:$B,$B904,base_de_dados!$G:$G,I$61,base_de_dados!$H:$H,$L$1,base_de_dados!$C:$C,$A904,base_de_dados!$M:$M,"&lt;=2010",base_de_dados!$O:$O,"&gt;=40543")</f>
        <v>0</v>
      </c>
      <c r="J904" s="5">
        <f>SUMIFS(base_de_dados!$T:$T,base_de_dados!$B:$B,$B904,base_de_dados!$G:$G,J$61,base_de_dados!$H:$H,$L$1,base_de_dados!$C:$C,$A904,base_de_dados!$M:$M,"&lt;=2010",base_de_dados!$O:$O,"&gt;=40543")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SUMIFS(base_de_dados!$T:$T,base_de_dados!$B:$B,$B905,base_de_dados!$G:$G,C$61,base_de_dados!$H:$H,$L$1,base_de_dados!$C:$C,$A905,base_de_dados!$M:$M,"&lt;=2010",base_de_dados!$O:$O,"&gt;=40543")</f>
        <v>0</v>
      </c>
      <c r="D905" s="5">
        <f>SUMIFS(base_de_dados!$T:$T,base_de_dados!$B:$B,$B905,base_de_dados!$G:$G,D$61,base_de_dados!$H:$H,$L$1,base_de_dados!$C:$C,$A905,base_de_dados!$M:$M,"&lt;=2010",base_de_dados!$O:$O,"&gt;=40543")</f>
        <v>0</v>
      </c>
      <c r="E905" s="5">
        <f>SUMIFS(base_de_dados!$T:$T,base_de_dados!$B:$B,$B905,base_de_dados!$G:$G,E$61,base_de_dados!$H:$H,$L$1,base_de_dados!$C:$C,$A905,base_de_dados!$M:$M,"&lt;=2010",base_de_dados!$O:$O,"&gt;=40543")</f>
        <v>0</v>
      </c>
      <c r="F905" s="5">
        <f>SUMIFS(base_de_dados!$T:$T,base_de_dados!$B:$B,$B905,base_de_dados!$G:$G,F$61,base_de_dados!$H:$H,$L$1,base_de_dados!$C:$C,$A905,base_de_dados!$M:$M,"&lt;=2010",base_de_dados!$O:$O,"&gt;=40543")</f>
        <v>0</v>
      </c>
      <c r="G905" s="5">
        <f>SUMIFS(base_de_dados!$T:$T,base_de_dados!$B:$B,$B905,base_de_dados!$G:$G,G$61,base_de_dados!$H:$H,$L$1,base_de_dados!$C:$C,$A905,base_de_dados!$M:$M,"&lt;=2010",base_de_dados!$O:$O,"&gt;=40543")</f>
        <v>0</v>
      </c>
      <c r="H905" s="5">
        <f>SUMIFS(base_de_dados!$T:$T,base_de_dados!$B:$B,$B905,base_de_dados!$G:$G,H$61,base_de_dados!$H:$H,$L$1,base_de_dados!$C:$C,$A905,base_de_dados!$M:$M,"&lt;=2010",base_de_dados!$O:$O,"&gt;=40543")</f>
        <v>0</v>
      </c>
      <c r="I905" s="5">
        <f>SUMIFS(base_de_dados!$T:$T,base_de_dados!$B:$B,$B905,base_de_dados!$G:$G,I$61,base_de_dados!$H:$H,$L$1,base_de_dados!$C:$C,$A905,base_de_dados!$M:$M,"&lt;=2010",base_de_dados!$O:$O,"&gt;=40543")</f>
        <v>0</v>
      </c>
      <c r="J905" s="5">
        <f>SUMIFS(base_de_dados!$T:$T,base_de_dados!$B:$B,$B905,base_de_dados!$G:$G,J$61,base_de_dados!$H:$H,$L$1,base_de_dados!$C:$C,$A905,base_de_dados!$M:$M,"&lt;=2010",base_de_dados!$O:$O,"&gt;=40543")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SUMIFS(base_de_dados!$T:$T,base_de_dados!$B:$B,$B906,base_de_dados!$G:$G,C$61,base_de_dados!$H:$H,$L$1,base_de_dados!$C:$C,$A906,base_de_dados!$M:$M,"&lt;=2010",base_de_dados!$O:$O,"&gt;=40543")</f>
        <v>0</v>
      </c>
      <c r="D906" s="5">
        <f>SUMIFS(base_de_dados!$T:$T,base_de_dados!$B:$B,$B906,base_de_dados!$G:$G,D$61,base_de_dados!$H:$H,$L$1,base_de_dados!$C:$C,$A906,base_de_dados!$M:$M,"&lt;=2010",base_de_dados!$O:$O,"&gt;=40543")</f>
        <v>0</v>
      </c>
      <c r="E906" s="5">
        <f>SUMIFS(base_de_dados!$T:$T,base_de_dados!$B:$B,$B906,base_de_dados!$G:$G,E$61,base_de_dados!$H:$H,$L$1,base_de_dados!$C:$C,$A906,base_de_dados!$M:$M,"&lt;=2010",base_de_dados!$O:$O,"&gt;=40543")</f>
        <v>0</v>
      </c>
      <c r="F906" s="5">
        <f>SUMIFS(base_de_dados!$T:$T,base_de_dados!$B:$B,$B906,base_de_dados!$G:$G,F$61,base_de_dados!$H:$H,$L$1,base_de_dados!$C:$C,$A906,base_de_dados!$M:$M,"&lt;=2010",base_de_dados!$O:$O,"&gt;=40543")</f>
        <v>0</v>
      </c>
      <c r="G906" s="5">
        <f>SUMIFS(base_de_dados!$T:$T,base_de_dados!$B:$B,$B906,base_de_dados!$G:$G,G$61,base_de_dados!$H:$H,$L$1,base_de_dados!$C:$C,$A906,base_de_dados!$M:$M,"&lt;=2010",base_de_dados!$O:$O,"&gt;=40543")</f>
        <v>0</v>
      </c>
      <c r="H906" s="5">
        <f>SUMIFS(base_de_dados!$T:$T,base_de_dados!$B:$B,$B906,base_de_dados!$G:$G,H$61,base_de_dados!$H:$H,$L$1,base_de_dados!$C:$C,$A906,base_de_dados!$M:$M,"&lt;=2010",base_de_dados!$O:$O,"&gt;=40543")</f>
        <v>0</v>
      </c>
      <c r="I906" s="5">
        <f>SUMIFS(base_de_dados!$T:$T,base_de_dados!$B:$B,$B906,base_de_dados!$G:$G,I$61,base_de_dados!$H:$H,$L$1,base_de_dados!$C:$C,$A906,base_de_dados!$M:$M,"&lt;=2010",base_de_dados!$O:$O,"&gt;=40543")</f>
        <v>0</v>
      </c>
      <c r="J906" s="5">
        <f>SUMIFS(base_de_dados!$T:$T,base_de_dados!$B:$B,$B906,base_de_dados!$G:$G,J$61,base_de_dados!$H:$H,$L$1,base_de_dados!$C:$C,$A906,base_de_dados!$M:$M,"&lt;=2010",base_de_dados!$O:$O,"&gt;=40543")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SUMIFS(base_de_dados!$T:$T,base_de_dados!$B:$B,$B907,base_de_dados!$G:$G,C$61,base_de_dados!$H:$H,$L$1,base_de_dados!$C:$C,$A907,base_de_dados!$M:$M,"&lt;=2010",base_de_dados!$O:$O,"&gt;=40543")</f>
        <v>0</v>
      </c>
      <c r="D907" s="5">
        <f>SUMIFS(base_de_dados!$T:$T,base_de_dados!$B:$B,$B907,base_de_dados!$G:$G,D$61,base_de_dados!$H:$H,$L$1,base_de_dados!$C:$C,$A907,base_de_dados!$M:$M,"&lt;=2010",base_de_dados!$O:$O,"&gt;=40543")</f>
        <v>0</v>
      </c>
      <c r="E907" s="5">
        <f>SUMIFS(base_de_dados!$T:$T,base_de_dados!$B:$B,$B907,base_de_dados!$G:$G,E$61,base_de_dados!$H:$H,$L$1,base_de_dados!$C:$C,$A907,base_de_dados!$M:$M,"&lt;=2010",base_de_dados!$O:$O,"&gt;=40543")</f>
        <v>0</v>
      </c>
      <c r="F907" s="5">
        <f>SUMIFS(base_de_dados!$T:$T,base_de_dados!$B:$B,$B907,base_de_dados!$G:$G,F$61,base_de_dados!$H:$H,$L$1,base_de_dados!$C:$C,$A907,base_de_dados!$M:$M,"&lt;=2010",base_de_dados!$O:$O,"&gt;=40543")</f>
        <v>0</v>
      </c>
      <c r="G907" s="5">
        <f>SUMIFS(base_de_dados!$T:$T,base_de_dados!$B:$B,$B907,base_de_dados!$G:$G,G$61,base_de_dados!$H:$H,$L$1,base_de_dados!$C:$C,$A907,base_de_dados!$M:$M,"&lt;=2010",base_de_dados!$O:$O,"&gt;=40543")</f>
        <v>0</v>
      </c>
      <c r="H907" s="5">
        <f>SUMIFS(base_de_dados!$T:$T,base_de_dados!$B:$B,$B907,base_de_dados!$G:$G,H$61,base_de_dados!$H:$H,$L$1,base_de_dados!$C:$C,$A907,base_de_dados!$M:$M,"&lt;=2010",base_de_dados!$O:$O,"&gt;=40543")</f>
        <v>0</v>
      </c>
      <c r="I907" s="5">
        <f>SUMIFS(base_de_dados!$T:$T,base_de_dados!$B:$B,$B907,base_de_dados!$G:$G,I$61,base_de_dados!$H:$H,$L$1,base_de_dados!$C:$C,$A907,base_de_dados!$M:$M,"&lt;=2010",base_de_dados!$O:$O,"&gt;=40543")</f>
        <v>0</v>
      </c>
      <c r="J907" s="5">
        <f>SUMIFS(base_de_dados!$T:$T,base_de_dados!$B:$B,$B907,base_de_dados!$G:$G,J$61,base_de_dados!$H:$H,$L$1,base_de_dados!$C:$C,$A907,base_de_dados!$M:$M,"&lt;=2010",base_de_dados!$O:$O,"&gt;=40543")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SUMIFS(base_de_dados!$T:$T,base_de_dados!$B:$B,$B908,base_de_dados!$G:$G,C$61,base_de_dados!$H:$H,$L$1,base_de_dados!$C:$C,$A908,base_de_dados!$M:$M,"&lt;=2010",base_de_dados!$O:$O,"&gt;=40543")</f>
        <v>0</v>
      </c>
      <c r="D908" s="5">
        <f>SUMIFS(base_de_dados!$T:$T,base_de_dados!$B:$B,$B908,base_de_dados!$G:$G,D$61,base_de_dados!$H:$H,$L$1,base_de_dados!$C:$C,$A908,base_de_dados!$M:$M,"&lt;=2010",base_de_dados!$O:$O,"&gt;=40543")</f>
        <v>0</v>
      </c>
      <c r="E908" s="5">
        <f>SUMIFS(base_de_dados!$T:$T,base_de_dados!$B:$B,$B908,base_de_dados!$G:$G,E$61,base_de_dados!$H:$H,$L$1,base_de_dados!$C:$C,$A908,base_de_dados!$M:$M,"&lt;=2010",base_de_dados!$O:$O,"&gt;=40543")</f>
        <v>0</v>
      </c>
      <c r="F908" s="5">
        <f>SUMIFS(base_de_dados!$T:$T,base_de_dados!$B:$B,$B908,base_de_dados!$G:$G,F$61,base_de_dados!$H:$H,$L$1,base_de_dados!$C:$C,$A908,base_de_dados!$M:$M,"&lt;=2010",base_de_dados!$O:$O,"&gt;=40543")</f>
        <v>0</v>
      </c>
      <c r="G908" s="5">
        <f>SUMIFS(base_de_dados!$T:$T,base_de_dados!$B:$B,$B908,base_de_dados!$G:$G,G$61,base_de_dados!$H:$H,$L$1,base_de_dados!$C:$C,$A908,base_de_dados!$M:$M,"&lt;=2010",base_de_dados!$O:$O,"&gt;=40543")</f>
        <v>0</v>
      </c>
      <c r="H908" s="5">
        <f>SUMIFS(base_de_dados!$T:$T,base_de_dados!$B:$B,$B908,base_de_dados!$G:$G,H$61,base_de_dados!$H:$H,$L$1,base_de_dados!$C:$C,$A908,base_de_dados!$M:$M,"&lt;=2010",base_de_dados!$O:$O,"&gt;=40543")</f>
        <v>0</v>
      </c>
      <c r="I908" s="5">
        <f>SUMIFS(base_de_dados!$T:$T,base_de_dados!$B:$B,$B908,base_de_dados!$G:$G,I$61,base_de_dados!$H:$H,$L$1,base_de_dados!$C:$C,$A908,base_de_dados!$M:$M,"&lt;=2010",base_de_dados!$O:$O,"&gt;=40543")</f>
        <v>0</v>
      </c>
      <c r="J908" s="5">
        <f>SUMIFS(base_de_dados!$T:$T,base_de_dados!$B:$B,$B908,base_de_dados!$G:$G,J$61,base_de_dados!$H:$H,$L$1,base_de_dados!$C:$C,$A908,base_de_dados!$M:$M,"&lt;=2010",base_de_dados!$O:$O,"&gt;=40543")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SUMIFS(base_de_dados!$T:$T,base_de_dados!$B:$B,$B909,base_de_dados!$G:$G,C$61,base_de_dados!$H:$H,$L$1,base_de_dados!$C:$C,$A909,base_de_dados!$M:$M,"&lt;=2010",base_de_dados!$O:$O,"&gt;=40543")</f>
        <v>0</v>
      </c>
      <c r="D909" s="5">
        <f>SUMIFS(base_de_dados!$T:$T,base_de_dados!$B:$B,$B909,base_de_dados!$G:$G,D$61,base_de_dados!$H:$H,$L$1,base_de_dados!$C:$C,$A909,base_de_dados!$M:$M,"&lt;=2010",base_de_dados!$O:$O,"&gt;=40543")</f>
        <v>0</v>
      </c>
      <c r="E909" s="5">
        <f>SUMIFS(base_de_dados!$T:$T,base_de_dados!$B:$B,$B909,base_de_dados!$G:$G,E$61,base_de_dados!$H:$H,$L$1,base_de_dados!$C:$C,$A909,base_de_dados!$M:$M,"&lt;=2010",base_de_dados!$O:$O,"&gt;=40543")</f>
        <v>0</v>
      </c>
      <c r="F909" s="5">
        <f>SUMIFS(base_de_dados!$T:$T,base_de_dados!$B:$B,$B909,base_de_dados!$G:$G,F$61,base_de_dados!$H:$H,$L$1,base_de_dados!$C:$C,$A909,base_de_dados!$M:$M,"&lt;=2010",base_de_dados!$O:$O,"&gt;=40543")</f>
        <v>0</v>
      </c>
      <c r="G909" s="5">
        <f>SUMIFS(base_de_dados!$T:$T,base_de_dados!$B:$B,$B909,base_de_dados!$G:$G,G$61,base_de_dados!$H:$H,$L$1,base_de_dados!$C:$C,$A909,base_de_dados!$M:$M,"&lt;=2010",base_de_dados!$O:$O,"&gt;=40543")</f>
        <v>0</v>
      </c>
      <c r="H909" s="5">
        <f>SUMIFS(base_de_dados!$T:$T,base_de_dados!$B:$B,$B909,base_de_dados!$G:$G,H$61,base_de_dados!$H:$H,$L$1,base_de_dados!$C:$C,$A909,base_de_dados!$M:$M,"&lt;=2010",base_de_dados!$O:$O,"&gt;=40543")</f>
        <v>0</v>
      </c>
      <c r="I909" s="5">
        <f>SUMIFS(base_de_dados!$T:$T,base_de_dados!$B:$B,$B909,base_de_dados!$G:$G,I$61,base_de_dados!$H:$H,$L$1,base_de_dados!$C:$C,$A909,base_de_dados!$M:$M,"&lt;=2010",base_de_dados!$O:$O,"&gt;=40543")</f>
        <v>0</v>
      </c>
      <c r="J909" s="5">
        <f>SUMIFS(base_de_dados!$T:$T,base_de_dados!$B:$B,$B909,base_de_dados!$G:$G,J$61,base_de_dados!$H:$H,$L$1,base_de_dados!$C:$C,$A909,base_de_dados!$M:$M,"&lt;=2010",base_de_dados!$O:$O,"&gt;=40543")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SUMIFS(base_de_dados!$T:$T,base_de_dados!$B:$B,$B910,base_de_dados!$G:$G,C$61,base_de_dados!$H:$H,$L$1,base_de_dados!$C:$C,$A910,base_de_dados!$M:$M,"&lt;=2010",base_de_dados!$O:$O,"&gt;=40543")</f>
        <v>0</v>
      </c>
      <c r="D910" s="5">
        <f>SUMIFS(base_de_dados!$T:$T,base_de_dados!$B:$B,$B910,base_de_dados!$G:$G,D$61,base_de_dados!$H:$H,$L$1,base_de_dados!$C:$C,$A910,base_de_dados!$M:$M,"&lt;=2010",base_de_dados!$O:$O,"&gt;=40543")</f>
        <v>0</v>
      </c>
      <c r="E910" s="5">
        <f>SUMIFS(base_de_dados!$T:$T,base_de_dados!$B:$B,$B910,base_de_dados!$G:$G,E$61,base_de_dados!$H:$H,$L$1,base_de_dados!$C:$C,$A910,base_de_dados!$M:$M,"&lt;=2010",base_de_dados!$O:$O,"&gt;=40543")</f>
        <v>0</v>
      </c>
      <c r="F910" s="5">
        <f>SUMIFS(base_de_dados!$T:$T,base_de_dados!$B:$B,$B910,base_de_dados!$G:$G,F$61,base_de_dados!$H:$H,$L$1,base_de_dados!$C:$C,$A910,base_de_dados!$M:$M,"&lt;=2010",base_de_dados!$O:$O,"&gt;=40543")</f>
        <v>0</v>
      </c>
      <c r="G910" s="5">
        <f>SUMIFS(base_de_dados!$T:$T,base_de_dados!$B:$B,$B910,base_de_dados!$G:$G,G$61,base_de_dados!$H:$H,$L$1,base_de_dados!$C:$C,$A910,base_de_dados!$M:$M,"&lt;=2010",base_de_dados!$O:$O,"&gt;=40543")</f>
        <v>0</v>
      </c>
      <c r="H910" s="5">
        <f>SUMIFS(base_de_dados!$T:$T,base_de_dados!$B:$B,$B910,base_de_dados!$G:$G,H$61,base_de_dados!$H:$H,$L$1,base_de_dados!$C:$C,$A910,base_de_dados!$M:$M,"&lt;=2010",base_de_dados!$O:$O,"&gt;=40543")</f>
        <v>0</v>
      </c>
      <c r="I910" s="5">
        <f>SUMIFS(base_de_dados!$T:$T,base_de_dados!$B:$B,$B910,base_de_dados!$G:$G,I$61,base_de_dados!$H:$H,$L$1,base_de_dados!$C:$C,$A910,base_de_dados!$M:$M,"&lt;=2010",base_de_dados!$O:$O,"&gt;=40543")</f>
        <v>0</v>
      </c>
      <c r="J910" s="5">
        <f>SUMIFS(base_de_dados!$T:$T,base_de_dados!$B:$B,$B910,base_de_dados!$G:$G,J$61,base_de_dados!$H:$H,$L$1,base_de_dados!$C:$C,$A910,base_de_dados!$M:$M,"&lt;=2010",base_de_dados!$O:$O,"&gt;=40543")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SUMIFS(base_de_dados!$T:$T,base_de_dados!$B:$B,$B911,base_de_dados!$G:$G,C$61,base_de_dados!$H:$H,$L$1,base_de_dados!$C:$C,$A911,base_de_dados!$M:$M,"&lt;=2010",base_de_dados!$O:$O,"&gt;=40543")</f>
        <v>0</v>
      </c>
      <c r="D911" s="5">
        <f>SUMIFS(base_de_dados!$T:$T,base_de_dados!$B:$B,$B911,base_de_dados!$G:$G,D$61,base_de_dados!$H:$H,$L$1,base_de_dados!$C:$C,$A911,base_de_dados!$M:$M,"&lt;=2010",base_de_dados!$O:$O,"&gt;=40543")</f>
        <v>0</v>
      </c>
      <c r="E911" s="5">
        <f>SUMIFS(base_de_dados!$T:$T,base_de_dados!$B:$B,$B911,base_de_dados!$G:$G,E$61,base_de_dados!$H:$H,$L$1,base_de_dados!$C:$C,$A911,base_de_dados!$M:$M,"&lt;=2010",base_de_dados!$O:$O,"&gt;=40543")</f>
        <v>0</v>
      </c>
      <c r="F911" s="5">
        <f>SUMIFS(base_de_dados!$T:$T,base_de_dados!$B:$B,$B911,base_de_dados!$G:$G,F$61,base_de_dados!$H:$H,$L$1,base_de_dados!$C:$C,$A911,base_de_dados!$M:$M,"&lt;=2010",base_de_dados!$O:$O,"&gt;=40543")</f>
        <v>0</v>
      </c>
      <c r="G911" s="5">
        <f>SUMIFS(base_de_dados!$T:$T,base_de_dados!$B:$B,$B911,base_de_dados!$G:$G,G$61,base_de_dados!$H:$H,$L$1,base_de_dados!$C:$C,$A911,base_de_dados!$M:$M,"&lt;=2010",base_de_dados!$O:$O,"&gt;=40543")</f>
        <v>0</v>
      </c>
      <c r="H911" s="5">
        <f>SUMIFS(base_de_dados!$T:$T,base_de_dados!$B:$B,$B911,base_de_dados!$G:$G,H$61,base_de_dados!$H:$H,$L$1,base_de_dados!$C:$C,$A911,base_de_dados!$M:$M,"&lt;=2010",base_de_dados!$O:$O,"&gt;=40543")</f>
        <v>0</v>
      </c>
      <c r="I911" s="5">
        <f>SUMIFS(base_de_dados!$T:$T,base_de_dados!$B:$B,$B911,base_de_dados!$G:$G,I$61,base_de_dados!$H:$H,$L$1,base_de_dados!$C:$C,$A911,base_de_dados!$M:$M,"&lt;=2010",base_de_dados!$O:$O,"&gt;=40543")</f>
        <v>0</v>
      </c>
      <c r="J911" s="5">
        <f>SUMIFS(base_de_dados!$T:$T,base_de_dados!$B:$B,$B911,base_de_dados!$G:$G,J$61,base_de_dados!$H:$H,$L$1,base_de_dados!$C:$C,$A911,base_de_dados!$M:$M,"&lt;=2010",base_de_dados!$O:$O,"&gt;=40543")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SUMIFS(base_de_dados!$T:$T,base_de_dados!$B:$B,$B912,base_de_dados!$G:$G,C$61,base_de_dados!$H:$H,$L$1,base_de_dados!$C:$C,$A912,base_de_dados!$M:$M,"&lt;=2010",base_de_dados!$O:$O,"&gt;=40543")</f>
        <v>0</v>
      </c>
      <c r="D912" s="5">
        <f>SUMIFS(base_de_dados!$T:$T,base_de_dados!$B:$B,$B912,base_de_dados!$G:$G,D$61,base_de_dados!$H:$H,$L$1,base_de_dados!$C:$C,$A912,base_de_dados!$M:$M,"&lt;=2010",base_de_dados!$O:$O,"&gt;=40543")</f>
        <v>0</v>
      </c>
      <c r="E912" s="5">
        <f>SUMIFS(base_de_dados!$T:$T,base_de_dados!$B:$B,$B912,base_de_dados!$G:$G,E$61,base_de_dados!$H:$H,$L$1,base_de_dados!$C:$C,$A912,base_de_dados!$M:$M,"&lt;=2010",base_de_dados!$O:$O,"&gt;=40543")</f>
        <v>0</v>
      </c>
      <c r="F912" s="5">
        <f>SUMIFS(base_de_dados!$T:$T,base_de_dados!$B:$B,$B912,base_de_dados!$G:$G,F$61,base_de_dados!$H:$H,$L$1,base_de_dados!$C:$C,$A912,base_de_dados!$M:$M,"&lt;=2010",base_de_dados!$O:$O,"&gt;=40543")</f>
        <v>0</v>
      </c>
      <c r="G912" s="5">
        <f>SUMIFS(base_de_dados!$T:$T,base_de_dados!$B:$B,$B912,base_de_dados!$G:$G,G$61,base_de_dados!$H:$H,$L$1,base_de_dados!$C:$C,$A912,base_de_dados!$M:$M,"&lt;=2010",base_de_dados!$O:$O,"&gt;=40543")</f>
        <v>0</v>
      </c>
      <c r="H912" s="5">
        <f>SUMIFS(base_de_dados!$T:$T,base_de_dados!$B:$B,$B912,base_de_dados!$G:$G,H$61,base_de_dados!$H:$H,$L$1,base_de_dados!$C:$C,$A912,base_de_dados!$M:$M,"&lt;=2010",base_de_dados!$O:$O,"&gt;=40543")</f>
        <v>0</v>
      </c>
      <c r="I912" s="5">
        <f>SUMIFS(base_de_dados!$T:$T,base_de_dados!$B:$B,$B912,base_de_dados!$G:$G,I$61,base_de_dados!$H:$H,$L$1,base_de_dados!$C:$C,$A912,base_de_dados!$M:$M,"&lt;=2010",base_de_dados!$O:$O,"&gt;=40543")</f>
        <v>0</v>
      </c>
      <c r="J912" s="5">
        <f>SUMIFS(base_de_dados!$T:$T,base_de_dados!$B:$B,$B912,base_de_dados!$G:$G,J$61,base_de_dados!$H:$H,$L$1,base_de_dados!$C:$C,$A912,base_de_dados!$M:$M,"&lt;=2010",base_de_dados!$O:$O,"&gt;=40543")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SUMIFS(base_de_dados!$T:$T,base_de_dados!$B:$B,$B913,base_de_dados!$G:$G,C$61,base_de_dados!$H:$H,$L$1,base_de_dados!$C:$C,$A913,base_de_dados!$M:$M,"&lt;=2010",base_de_dados!$O:$O,"&gt;=40543")</f>
        <v>0</v>
      </c>
      <c r="D913" s="5">
        <f>SUMIFS(base_de_dados!$T:$T,base_de_dados!$B:$B,$B913,base_de_dados!$G:$G,D$61,base_de_dados!$H:$H,$L$1,base_de_dados!$C:$C,$A913,base_de_dados!$M:$M,"&lt;=2010",base_de_dados!$O:$O,"&gt;=40543")</f>
        <v>0</v>
      </c>
      <c r="E913" s="5">
        <f>SUMIFS(base_de_dados!$T:$T,base_de_dados!$B:$B,$B913,base_de_dados!$G:$G,E$61,base_de_dados!$H:$H,$L$1,base_de_dados!$C:$C,$A913,base_de_dados!$M:$M,"&lt;=2010",base_de_dados!$O:$O,"&gt;=40543")</f>
        <v>0</v>
      </c>
      <c r="F913" s="5">
        <f>SUMIFS(base_de_dados!$T:$T,base_de_dados!$B:$B,$B913,base_de_dados!$G:$G,F$61,base_de_dados!$H:$H,$L$1,base_de_dados!$C:$C,$A913,base_de_dados!$M:$M,"&lt;=2010",base_de_dados!$O:$O,"&gt;=40543")</f>
        <v>0</v>
      </c>
      <c r="G913" s="5">
        <f>SUMIFS(base_de_dados!$T:$T,base_de_dados!$B:$B,$B913,base_de_dados!$G:$G,G$61,base_de_dados!$H:$H,$L$1,base_de_dados!$C:$C,$A913,base_de_dados!$M:$M,"&lt;=2010",base_de_dados!$O:$O,"&gt;=40543")</f>
        <v>0</v>
      </c>
      <c r="H913" s="5">
        <f>SUMIFS(base_de_dados!$T:$T,base_de_dados!$B:$B,$B913,base_de_dados!$G:$G,H$61,base_de_dados!$H:$H,$L$1,base_de_dados!$C:$C,$A913,base_de_dados!$M:$M,"&lt;=2010",base_de_dados!$O:$O,"&gt;=40543")</f>
        <v>0</v>
      </c>
      <c r="I913" s="5">
        <f>SUMIFS(base_de_dados!$T:$T,base_de_dados!$B:$B,$B913,base_de_dados!$G:$G,I$61,base_de_dados!$H:$H,$L$1,base_de_dados!$C:$C,$A913,base_de_dados!$M:$M,"&lt;=2010",base_de_dados!$O:$O,"&gt;=40543")</f>
        <v>0</v>
      </c>
      <c r="J913" s="5">
        <f>SUMIFS(base_de_dados!$T:$T,base_de_dados!$B:$B,$B913,base_de_dados!$G:$G,J$61,base_de_dados!$H:$H,$L$1,base_de_dados!$C:$C,$A913,base_de_dados!$M:$M,"&lt;=2010",base_de_dados!$O:$O,"&gt;=40543")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SUMIFS(base_de_dados!$T:$T,base_de_dados!$B:$B,$B914,base_de_dados!$G:$G,C$61,base_de_dados!$H:$H,$L$1,base_de_dados!$C:$C,$A914,base_de_dados!$M:$M,"&lt;=2010",base_de_dados!$O:$O,"&gt;=40543")</f>
        <v>0</v>
      </c>
      <c r="D914" s="5">
        <f>SUMIFS(base_de_dados!$T:$T,base_de_dados!$B:$B,$B914,base_de_dados!$G:$G,D$61,base_de_dados!$H:$H,$L$1,base_de_dados!$C:$C,$A914,base_de_dados!$M:$M,"&lt;=2010",base_de_dados!$O:$O,"&gt;=40543")</f>
        <v>0</v>
      </c>
      <c r="E914" s="5">
        <f>SUMIFS(base_de_dados!$T:$T,base_de_dados!$B:$B,$B914,base_de_dados!$G:$G,E$61,base_de_dados!$H:$H,$L$1,base_de_dados!$C:$C,$A914,base_de_dados!$M:$M,"&lt;=2010",base_de_dados!$O:$O,"&gt;=40543")</f>
        <v>0</v>
      </c>
      <c r="F914" s="5">
        <f>SUMIFS(base_de_dados!$T:$T,base_de_dados!$B:$B,$B914,base_de_dados!$G:$G,F$61,base_de_dados!$H:$H,$L$1,base_de_dados!$C:$C,$A914,base_de_dados!$M:$M,"&lt;=2010",base_de_dados!$O:$O,"&gt;=40543")</f>
        <v>0</v>
      </c>
      <c r="G914" s="5">
        <f>SUMIFS(base_de_dados!$T:$T,base_de_dados!$B:$B,$B914,base_de_dados!$G:$G,G$61,base_de_dados!$H:$H,$L$1,base_de_dados!$C:$C,$A914,base_de_dados!$M:$M,"&lt;=2010",base_de_dados!$O:$O,"&gt;=40543")</f>
        <v>0</v>
      </c>
      <c r="H914" s="5">
        <f>SUMIFS(base_de_dados!$T:$T,base_de_dados!$B:$B,$B914,base_de_dados!$G:$G,H$61,base_de_dados!$H:$H,$L$1,base_de_dados!$C:$C,$A914,base_de_dados!$M:$M,"&lt;=2010",base_de_dados!$O:$O,"&gt;=40543")</f>
        <v>0</v>
      </c>
      <c r="I914" s="5">
        <f>SUMIFS(base_de_dados!$T:$T,base_de_dados!$B:$B,$B914,base_de_dados!$G:$G,I$61,base_de_dados!$H:$H,$L$1,base_de_dados!$C:$C,$A914,base_de_dados!$M:$M,"&lt;=2010",base_de_dados!$O:$O,"&gt;=40543")</f>
        <v>0</v>
      </c>
      <c r="J914" s="5">
        <f>SUMIFS(base_de_dados!$T:$T,base_de_dados!$B:$B,$B914,base_de_dados!$G:$G,J$61,base_de_dados!$H:$H,$L$1,base_de_dados!$C:$C,$A914,base_de_dados!$M:$M,"&lt;=2010",base_de_dados!$O:$O,"&gt;=40543")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SUMIFS(base_de_dados!$T:$T,base_de_dados!$B:$B,$B915,base_de_dados!$G:$G,C$61,base_de_dados!$H:$H,$L$1,base_de_dados!$C:$C,$A915,base_de_dados!$M:$M,"&lt;=2010",base_de_dados!$O:$O,"&gt;=40543")</f>
        <v>0</v>
      </c>
      <c r="D915" s="5">
        <f>SUMIFS(base_de_dados!$T:$T,base_de_dados!$B:$B,$B915,base_de_dados!$G:$G,D$61,base_de_dados!$H:$H,$L$1,base_de_dados!$C:$C,$A915,base_de_dados!$M:$M,"&lt;=2010",base_de_dados!$O:$O,"&gt;=40543")</f>
        <v>0</v>
      </c>
      <c r="E915" s="5">
        <f>SUMIFS(base_de_dados!$T:$T,base_de_dados!$B:$B,$B915,base_de_dados!$G:$G,E$61,base_de_dados!$H:$H,$L$1,base_de_dados!$C:$C,$A915,base_de_dados!$M:$M,"&lt;=2010",base_de_dados!$O:$O,"&gt;=40543")</f>
        <v>0</v>
      </c>
      <c r="F915" s="5">
        <f>SUMIFS(base_de_dados!$T:$T,base_de_dados!$B:$B,$B915,base_de_dados!$G:$G,F$61,base_de_dados!$H:$H,$L$1,base_de_dados!$C:$C,$A915,base_de_dados!$M:$M,"&lt;=2010",base_de_dados!$O:$O,"&gt;=40543")</f>
        <v>0</v>
      </c>
      <c r="G915" s="5">
        <f>SUMIFS(base_de_dados!$T:$T,base_de_dados!$B:$B,$B915,base_de_dados!$G:$G,G$61,base_de_dados!$H:$H,$L$1,base_de_dados!$C:$C,$A915,base_de_dados!$M:$M,"&lt;=2010",base_de_dados!$O:$O,"&gt;=40543")</f>
        <v>0</v>
      </c>
      <c r="H915" s="5">
        <f>SUMIFS(base_de_dados!$T:$T,base_de_dados!$B:$B,$B915,base_de_dados!$G:$G,H$61,base_de_dados!$H:$H,$L$1,base_de_dados!$C:$C,$A915,base_de_dados!$M:$M,"&lt;=2010",base_de_dados!$O:$O,"&gt;=40543")</f>
        <v>0</v>
      </c>
      <c r="I915" s="5">
        <f>SUMIFS(base_de_dados!$T:$T,base_de_dados!$B:$B,$B915,base_de_dados!$G:$G,I$61,base_de_dados!$H:$H,$L$1,base_de_dados!$C:$C,$A915,base_de_dados!$M:$M,"&lt;=2010",base_de_dados!$O:$O,"&gt;=40543")</f>
        <v>0</v>
      </c>
      <c r="J915" s="5">
        <f>SUMIFS(base_de_dados!$T:$T,base_de_dados!$B:$B,$B915,base_de_dados!$G:$G,J$61,base_de_dados!$H:$H,$L$1,base_de_dados!$C:$C,$A915,base_de_dados!$M:$M,"&lt;=2010",base_de_dados!$O:$O,"&gt;=40543")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SUMIFS(base_de_dados!$T:$T,base_de_dados!$B:$B,$B916,base_de_dados!$G:$G,C$61,base_de_dados!$H:$H,$L$1,base_de_dados!$C:$C,$A916,base_de_dados!$M:$M,"&lt;=2010",base_de_dados!$O:$O,"&gt;=40543")</f>
        <v>0</v>
      </c>
      <c r="D916" s="5">
        <f>SUMIFS(base_de_dados!$T:$T,base_de_dados!$B:$B,$B916,base_de_dados!$G:$G,D$61,base_de_dados!$H:$H,$L$1,base_de_dados!$C:$C,$A916,base_de_dados!$M:$M,"&lt;=2010",base_de_dados!$O:$O,"&gt;=40543")</f>
        <v>0</v>
      </c>
      <c r="E916" s="5">
        <f>SUMIFS(base_de_dados!$T:$T,base_de_dados!$B:$B,$B916,base_de_dados!$G:$G,E$61,base_de_dados!$H:$H,$L$1,base_de_dados!$C:$C,$A916,base_de_dados!$M:$M,"&lt;=2010",base_de_dados!$O:$O,"&gt;=40543")</f>
        <v>0</v>
      </c>
      <c r="F916" s="5">
        <f>SUMIFS(base_de_dados!$T:$T,base_de_dados!$B:$B,$B916,base_de_dados!$G:$G,F$61,base_de_dados!$H:$H,$L$1,base_de_dados!$C:$C,$A916,base_de_dados!$M:$M,"&lt;=2010",base_de_dados!$O:$O,"&gt;=40543")</f>
        <v>0</v>
      </c>
      <c r="G916" s="5">
        <f>SUMIFS(base_de_dados!$T:$T,base_de_dados!$B:$B,$B916,base_de_dados!$G:$G,G$61,base_de_dados!$H:$H,$L$1,base_de_dados!$C:$C,$A916,base_de_dados!$M:$M,"&lt;=2010",base_de_dados!$O:$O,"&gt;=40543")</f>
        <v>0</v>
      </c>
      <c r="H916" s="5">
        <f>SUMIFS(base_de_dados!$T:$T,base_de_dados!$B:$B,$B916,base_de_dados!$G:$G,H$61,base_de_dados!$H:$H,$L$1,base_de_dados!$C:$C,$A916,base_de_dados!$M:$M,"&lt;=2010",base_de_dados!$O:$O,"&gt;=40543")</f>
        <v>0</v>
      </c>
      <c r="I916" s="5">
        <f>SUMIFS(base_de_dados!$T:$T,base_de_dados!$B:$B,$B916,base_de_dados!$G:$G,I$61,base_de_dados!$H:$H,$L$1,base_de_dados!$C:$C,$A916,base_de_dados!$M:$M,"&lt;=2010",base_de_dados!$O:$O,"&gt;=40543")</f>
        <v>0</v>
      </c>
      <c r="J916" s="5">
        <f>SUMIFS(base_de_dados!$T:$T,base_de_dados!$B:$B,$B916,base_de_dados!$G:$G,J$61,base_de_dados!$H:$H,$L$1,base_de_dados!$C:$C,$A916,base_de_dados!$M:$M,"&lt;=2010",base_de_dados!$O:$O,"&gt;=40543")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SUMIFS(base_de_dados!$T:$T,base_de_dados!$B:$B,$B917,base_de_dados!$G:$G,C$61,base_de_dados!$H:$H,$L$1,base_de_dados!$C:$C,$A917,base_de_dados!$M:$M,"&lt;=2010",base_de_dados!$O:$O,"&gt;=40543")</f>
        <v>0</v>
      </c>
      <c r="D917" s="5">
        <f>SUMIFS(base_de_dados!$T:$T,base_de_dados!$B:$B,$B917,base_de_dados!$G:$G,D$61,base_de_dados!$H:$H,$L$1,base_de_dados!$C:$C,$A917,base_de_dados!$M:$M,"&lt;=2010",base_de_dados!$O:$O,"&gt;=40543")</f>
        <v>0</v>
      </c>
      <c r="E917" s="5">
        <f>SUMIFS(base_de_dados!$T:$T,base_de_dados!$B:$B,$B917,base_de_dados!$G:$G,E$61,base_de_dados!$H:$H,$L$1,base_de_dados!$C:$C,$A917,base_de_dados!$M:$M,"&lt;=2010",base_de_dados!$O:$O,"&gt;=40543")</f>
        <v>0</v>
      </c>
      <c r="F917" s="5">
        <f>SUMIFS(base_de_dados!$T:$T,base_de_dados!$B:$B,$B917,base_de_dados!$G:$G,F$61,base_de_dados!$H:$H,$L$1,base_de_dados!$C:$C,$A917,base_de_dados!$M:$M,"&lt;=2010",base_de_dados!$O:$O,"&gt;=40543")</f>
        <v>0</v>
      </c>
      <c r="G917" s="5">
        <f>SUMIFS(base_de_dados!$T:$T,base_de_dados!$B:$B,$B917,base_de_dados!$G:$G,G$61,base_de_dados!$H:$H,$L$1,base_de_dados!$C:$C,$A917,base_de_dados!$M:$M,"&lt;=2010",base_de_dados!$O:$O,"&gt;=40543")</f>
        <v>0</v>
      </c>
      <c r="H917" s="5">
        <f>SUMIFS(base_de_dados!$T:$T,base_de_dados!$B:$B,$B917,base_de_dados!$G:$G,H$61,base_de_dados!$H:$H,$L$1,base_de_dados!$C:$C,$A917,base_de_dados!$M:$M,"&lt;=2010",base_de_dados!$O:$O,"&gt;=40543")</f>
        <v>0</v>
      </c>
      <c r="I917" s="5">
        <f>SUMIFS(base_de_dados!$T:$T,base_de_dados!$B:$B,$B917,base_de_dados!$G:$G,I$61,base_de_dados!$H:$H,$L$1,base_de_dados!$C:$C,$A917,base_de_dados!$M:$M,"&lt;=2010",base_de_dados!$O:$O,"&gt;=40543")</f>
        <v>0</v>
      </c>
      <c r="J917" s="5">
        <f>SUMIFS(base_de_dados!$T:$T,base_de_dados!$B:$B,$B917,base_de_dados!$G:$G,J$61,base_de_dados!$H:$H,$L$1,base_de_dados!$C:$C,$A917,base_de_dados!$M:$M,"&lt;=2010",base_de_dados!$O:$O,"&gt;=40543")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SUMIFS(base_de_dados!$T:$T,base_de_dados!$B:$B,$B918,base_de_dados!$G:$G,C$61,base_de_dados!$H:$H,$L$1,base_de_dados!$C:$C,$A918,base_de_dados!$M:$M,"&lt;=2010",base_de_dados!$O:$O,"&gt;=40543")</f>
        <v>0</v>
      </c>
      <c r="D918" s="5">
        <f>SUMIFS(base_de_dados!$T:$T,base_de_dados!$B:$B,$B918,base_de_dados!$G:$G,D$61,base_de_dados!$H:$H,$L$1,base_de_dados!$C:$C,$A918,base_de_dados!$M:$M,"&lt;=2010",base_de_dados!$O:$O,"&gt;=40543")</f>
        <v>0</v>
      </c>
      <c r="E918" s="5">
        <f>SUMIFS(base_de_dados!$T:$T,base_de_dados!$B:$B,$B918,base_de_dados!$G:$G,E$61,base_de_dados!$H:$H,$L$1,base_de_dados!$C:$C,$A918,base_de_dados!$M:$M,"&lt;=2010",base_de_dados!$O:$O,"&gt;=40543")</f>
        <v>0</v>
      </c>
      <c r="F918" s="5">
        <f>SUMIFS(base_de_dados!$T:$T,base_de_dados!$B:$B,$B918,base_de_dados!$G:$G,F$61,base_de_dados!$H:$H,$L$1,base_de_dados!$C:$C,$A918,base_de_dados!$M:$M,"&lt;=2010",base_de_dados!$O:$O,"&gt;=40543")</f>
        <v>0</v>
      </c>
      <c r="G918" s="5">
        <f>SUMIFS(base_de_dados!$T:$T,base_de_dados!$B:$B,$B918,base_de_dados!$G:$G,G$61,base_de_dados!$H:$H,$L$1,base_de_dados!$C:$C,$A918,base_de_dados!$M:$M,"&lt;=2010",base_de_dados!$O:$O,"&gt;=40543")</f>
        <v>0</v>
      </c>
      <c r="H918" s="5">
        <f>SUMIFS(base_de_dados!$T:$T,base_de_dados!$B:$B,$B918,base_de_dados!$G:$G,H$61,base_de_dados!$H:$H,$L$1,base_de_dados!$C:$C,$A918,base_de_dados!$M:$M,"&lt;=2010",base_de_dados!$O:$O,"&gt;=40543")</f>
        <v>0</v>
      </c>
      <c r="I918" s="5">
        <f>SUMIFS(base_de_dados!$T:$T,base_de_dados!$B:$B,$B918,base_de_dados!$G:$G,I$61,base_de_dados!$H:$H,$L$1,base_de_dados!$C:$C,$A918,base_de_dados!$M:$M,"&lt;=2010",base_de_dados!$O:$O,"&gt;=40543")</f>
        <v>0</v>
      </c>
      <c r="J918" s="5">
        <f>SUMIFS(base_de_dados!$T:$T,base_de_dados!$B:$B,$B918,base_de_dados!$G:$G,J$61,base_de_dados!$H:$H,$L$1,base_de_dados!$C:$C,$A918,base_de_dados!$M:$M,"&lt;=2010",base_de_dados!$O:$O,"&gt;=40543")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SUMIFS(base_de_dados!$T:$T,base_de_dados!$B:$B,$B919,base_de_dados!$G:$G,C$61,base_de_dados!$H:$H,$L$1,base_de_dados!$C:$C,$A919,base_de_dados!$M:$M,"&lt;=2010",base_de_dados!$O:$O,"&gt;=40543")</f>
        <v>0</v>
      </c>
      <c r="D919" s="5">
        <f>SUMIFS(base_de_dados!$T:$T,base_de_dados!$B:$B,$B919,base_de_dados!$G:$G,D$61,base_de_dados!$H:$H,$L$1,base_de_dados!$C:$C,$A919,base_de_dados!$M:$M,"&lt;=2010",base_de_dados!$O:$O,"&gt;=40543")</f>
        <v>0</v>
      </c>
      <c r="E919" s="5">
        <f>SUMIFS(base_de_dados!$T:$T,base_de_dados!$B:$B,$B919,base_de_dados!$G:$G,E$61,base_de_dados!$H:$H,$L$1,base_de_dados!$C:$C,$A919,base_de_dados!$M:$M,"&lt;=2010",base_de_dados!$O:$O,"&gt;=40543")</f>
        <v>0</v>
      </c>
      <c r="F919" s="5">
        <f>SUMIFS(base_de_dados!$T:$T,base_de_dados!$B:$B,$B919,base_de_dados!$G:$G,F$61,base_de_dados!$H:$H,$L$1,base_de_dados!$C:$C,$A919,base_de_dados!$M:$M,"&lt;=2010",base_de_dados!$O:$O,"&gt;=40543")</f>
        <v>0</v>
      </c>
      <c r="G919" s="5">
        <f>SUMIFS(base_de_dados!$T:$T,base_de_dados!$B:$B,$B919,base_de_dados!$G:$G,G$61,base_de_dados!$H:$H,$L$1,base_de_dados!$C:$C,$A919,base_de_dados!$M:$M,"&lt;=2010",base_de_dados!$O:$O,"&gt;=40543")</f>
        <v>0</v>
      </c>
      <c r="H919" s="5">
        <f>SUMIFS(base_de_dados!$T:$T,base_de_dados!$B:$B,$B919,base_de_dados!$G:$G,H$61,base_de_dados!$H:$H,$L$1,base_de_dados!$C:$C,$A919,base_de_dados!$M:$M,"&lt;=2010",base_de_dados!$O:$O,"&gt;=40543")</f>
        <v>0</v>
      </c>
      <c r="I919" s="5">
        <f>SUMIFS(base_de_dados!$T:$T,base_de_dados!$B:$B,$B919,base_de_dados!$G:$G,I$61,base_de_dados!$H:$H,$L$1,base_de_dados!$C:$C,$A919,base_de_dados!$M:$M,"&lt;=2010",base_de_dados!$O:$O,"&gt;=40543")</f>
        <v>0</v>
      </c>
      <c r="J919" s="5">
        <f>SUMIFS(base_de_dados!$T:$T,base_de_dados!$B:$B,$B919,base_de_dados!$G:$G,J$61,base_de_dados!$H:$H,$L$1,base_de_dados!$C:$C,$A919,base_de_dados!$M:$M,"&lt;=2010",base_de_dados!$O:$O,"&gt;=40543")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SUMIFS(base_de_dados!$T:$T,base_de_dados!$B:$B,$B920,base_de_dados!$G:$G,C$61,base_de_dados!$H:$H,$L$1,base_de_dados!$C:$C,$A920,base_de_dados!$M:$M,"&lt;=2010",base_de_dados!$O:$O,"&gt;=40543")</f>
        <v>0</v>
      </c>
      <c r="D920" s="5">
        <f>SUMIFS(base_de_dados!$T:$T,base_de_dados!$B:$B,$B920,base_de_dados!$G:$G,D$61,base_de_dados!$H:$H,$L$1,base_de_dados!$C:$C,$A920,base_de_dados!$M:$M,"&lt;=2010",base_de_dados!$O:$O,"&gt;=40543")</f>
        <v>0</v>
      </c>
      <c r="E920" s="5">
        <f>SUMIFS(base_de_dados!$T:$T,base_de_dados!$B:$B,$B920,base_de_dados!$G:$G,E$61,base_de_dados!$H:$H,$L$1,base_de_dados!$C:$C,$A920,base_de_dados!$M:$M,"&lt;=2010",base_de_dados!$O:$O,"&gt;=40543")</f>
        <v>0</v>
      </c>
      <c r="F920" s="5">
        <f>SUMIFS(base_de_dados!$T:$T,base_de_dados!$B:$B,$B920,base_de_dados!$G:$G,F$61,base_de_dados!$H:$H,$L$1,base_de_dados!$C:$C,$A920,base_de_dados!$M:$M,"&lt;=2010",base_de_dados!$O:$O,"&gt;=40543")</f>
        <v>0</v>
      </c>
      <c r="G920" s="5">
        <f>SUMIFS(base_de_dados!$T:$T,base_de_dados!$B:$B,$B920,base_de_dados!$G:$G,G$61,base_de_dados!$H:$H,$L$1,base_de_dados!$C:$C,$A920,base_de_dados!$M:$M,"&lt;=2010",base_de_dados!$O:$O,"&gt;=40543")</f>
        <v>0</v>
      </c>
      <c r="H920" s="5">
        <f>SUMIFS(base_de_dados!$T:$T,base_de_dados!$B:$B,$B920,base_de_dados!$G:$G,H$61,base_de_dados!$H:$H,$L$1,base_de_dados!$C:$C,$A920,base_de_dados!$M:$M,"&lt;=2010",base_de_dados!$O:$O,"&gt;=40543")</f>
        <v>0</v>
      </c>
      <c r="I920" s="5">
        <f>SUMIFS(base_de_dados!$T:$T,base_de_dados!$B:$B,$B920,base_de_dados!$G:$G,I$61,base_de_dados!$H:$H,$L$1,base_de_dados!$C:$C,$A920,base_de_dados!$M:$M,"&lt;=2010",base_de_dados!$O:$O,"&gt;=40543")</f>
        <v>0</v>
      </c>
      <c r="J920" s="5">
        <f>SUMIFS(base_de_dados!$T:$T,base_de_dados!$B:$B,$B920,base_de_dados!$G:$G,J$61,base_de_dados!$H:$H,$L$1,base_de_dados!$C:$C,$A920,base_de_dados!$M:$M,"&lt;=2010",base_de_dados!$O:$O,"&gt;=40543")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SUMIFS(base_de_dados!$T:$T,base_de_dados!$B:$B,$B921,base_de_dados!$G:$G,C$61,base_de_dados!$H:$H,$L$1,base_de_dados!$C:$C,$A921,base_de_dados!$M:$M,"&lt;=2010",base_de_dados!$O:$O,"&gt;=40543")</f>
        <v>0</v>
      </c>
      <c r="D921" s="5">
        <f>SUMIFS(base_de_dados!$T:$T,base_de_dados!$B:$B,$B921,base_de_dados!$G:$G,D$61,base_de_dados!$H:$H,$L$1,base_de_dados!$C:$C,$A921,base_de_dados!$M:$M,"&lt;=2010",base_de_dados!$O:$O,"&gt;=40543")</f>
        <v>0</v>
      </c>
      <c r="E921" s="5">
        <f>SUMIFS(base_de_dados!$T:$T,base_de_dados!$B:$B,$B921,base_de_dados!$G:$G,E$61,base_de_dados!$H:$H,$L$1,base_de_dados!$C:$C,$A921,base_de_dados!$M:$M,"&lt;=2010",base_de_dados!$O:$O,"&gt;=40543")</f>
        <v>0</v>
      </c>
      <c r="F921" s="5">
        <f>SUMIFS(base_de_dados!$T:$T,base_de_dados!$B:$B,$B921,base_de_dados!$G:$G,F$61,base_de_dados!$H:$H,$L$1,base_de_dados!$C:$C,$A921,base_de_dados!$M:$M,"&lt;=2010",base_de_dados!$O:$O,"&gt;=40543")</f>
        <v>0</v>
      </c>
      <c r="G921" s="5">
        <f>SUMIFS(base_de_dados!$T:$T,base_de_dados!$B:$B,$B921,base_de_dados!$G:$G,G$61,base_de_dados!$H:$H,$L$1,base_de_dados!$C:$C,$A921,base_de_dados!$M:$M,"&lt;=2010",base_de_dados!$O:$O,"&gt;=40543")</f>
        <v>0</v>
      </c>
      <c r="H921" s="5">
        <f>SUMIFS(base_de_dados!$T:$T,base_de_dados!$B:$B,$B921,base_de_dados!$G:$G,H$61,base_de_dados!$H:$H,$L$1,base_de_dados!$C:$C,$A921,base_de_dados!$M:$M,"&lt;=2010",base_de_dados!$O:$O,"&gt;=40543")</f>
        <v>0</v>
      </c>
      <c r="I921" s="5">
        <f>SUMIFS(base_de_dados!$T:$T,base_de_dados!$B:$B,$B921,base_de_dados!$G:$G,I$61,base_de_dados!$H:$H,$L$1,base_de_dados!$C:$C,$A921,base_de_dados!$M:$M,"&lt;=2010",base_de_dados!$O:$O,"&gt;=40543")</f>
        <v>0</v>
      </c>
      <c r="J921" s="5">
        <f>SUMIFS(base_de_dados!$T:$T,base_de_dados!$B:$B,$B921,base_de_dados!$G:$G,J$61,base_de_dados!$H:$H,$L$1,base_de_dados!$C:$C,$A921,base_de_dados!$M:$M,"&lt;=2010",base_de_dados!$O:$O,"&gt;=40543")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SUMIFS(base_de_dados!$T:$T,base_de_dados!$B:$B,$B922,base_de_dados!$G:$G,C$61,base_de_dados!$H:$H,$L$1,base_de_dados!$C:$C,$A922,base_de_dados!$M:$M,"&lt;=2010",base_de_dados!$O:$O,"&gt;=40543")</f>
        <v>0</v>
      </c>
      <c r="D922" s="5">
        <f>SUMIFS(base_de_dados!$T:$T,base_de_dados!$B:$B,$B922,base_de_dados!$G:$G,D$61,base_de_dados!$H:$H,$L$1,base_de_dados!$C:$C,$A922,base_de_dados!$M:$M,"&lt;=2010",base_de_dados!$O:$O,"&gt;=40543")</f>
        <v>0</v>
      </c>
      <c r="E922" s="5">
        <f>SUMIFS(base_de_dados!$T:$T,base_de_dados!$B:$B,$B922,base_de_dados!$G:$G,E$61,base_de_dados!$H:$H,$L$1,base_de_dados!$C:$C,$A922,base_de_dados!$M:$M,"&lt;=2010",base_de_dados!$O:$O,"&gt;=40543")</f>
        <v>0</v>
      </c>
      <c r="F922" s="5">
        <f>SUMIFS(base_de_dados!$T:$T,base_de_dados!$B:$B,$B922,base_de_dados!$G:$G,F$61,base_de_dados!$H:$H,$L$1,base_de_dados!$C:$C,$A922,base_de_dados!$M:$M,"&lt;=2010",base_de_dados!$O:$O,"&gt;=40543")</f>
        <v>0</v>
      </c>
      <c r="G922" s="5">
        <f>SUMIFS(base_de_dados!$T:$T,base_de_dados!$B:$B,$B922,base_de_dados!$G:$G,G$61,base_de_dados!$H:$H,$L$1,base_de_dados!$C:$C,$A922,base_de_dados!$M:$M,"&lt;=2010",base_de_dados!$O:$O,"&gt;=40543")</f>
        <v>0</v>
      </c>
      <c r="H922" s="5">
        <f>SUMIFS(base_de_dados!$T:$T,base_de_dados!$B:$B,$B922,base_de_dados!$G:$G,H$61,base_de_dados!$H:$H,$L$1,base_de_dados!$C:$C,$A922,base_de_dados!$M:$M,"&lt;=2010",base_de_dados!$O:$O,"&gt;=40543")</f>
        <v>0</v>
      </c>
      <c r="I922" s="5">
        <f>SUMIFS(base_de_dados!$T:$T,base_de_dados!$B:$B,$B922,base_de_dados!$G:$G,I$61,base_de_dados!$H:$H,$L$1,base_de_dados!$C:$C,$A922,base_de_dados!$M:$M,"&lt;=2010",base_de_dados!$O:$O,"&gt;=40543")</f>
        <v>0</v>
      </c>
      <c r="J922" s="5">
        <f>SUMIFS(base_de_dados!$T:$T,base_de_dados!$B:$B,$B922,base_de_dados!$G:$G,J$61,base_de_dados!$H:$H,$L$1,base_de_dados!$C:$C,$A922,base_de_dados!$M:$M,"&lt;=2010",base_de_dados!$O:$O,"&gt;=40543")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SUMIFS(base_de_dados!$T:$T,base_de_dados!$B:$B,$B923,base_de_dados!$G:$G,C$61,base_de_dados!$H:$H,$L$1,base_de_dados!$C:$C,$A923,base_de_dados!$M:$M,"&lt;=2010",base_de_dados!$O:$O,"&gt;=40543")</f>
        <v>0</v>
      </c>
      <c r="D923" s="5">
        <f>SUMIFS(base_de_dados!$T:$T,base_de_dados!$B:$B,$B923,base_de_dados!$G:$G,D$61,base_de_dados!$H:$H,$L$1,base_de_dados!$C:$C,$A923,base_de_dados!$M:$M,"&lt;=2010",base_de_dados!$O:$O,"&gt;=40543")</f>
        <v>0</v>
      </c>
      <c r="E923" s="5">
        <f>SUMIFS(base_de_dados!$T:$T,base_de_dados!$B:$B,$B923,base_de_dados!$G:$G,E$61,base_de_dados!$H:$H,$L$1,base_de_dados!$C:$C,$A923,base_de_dados!$M:$M,"&lt;=2010",base_de_dados!$O:$O,"&gt;=40543")</f>
        <v>0</v>
      </c>
      <c r="F923" s="5">
        <f>SUMIFS(base_de_dados!$T:$T,base_de_dados!$B:$B,$B923,base_de_dados!$G:$G,F$61,base_de_dados!$H:$H,$L$1,base_de_dados!$C:$C,$A923,base_de_dados!$M:$M,"&lt;=2010",base_de_dados!$O:$O,"&gt;=40543")</f>
        <v>0</v>
      </c>
      <c r="G923" s="5">
        <f>SUMIFS(base_de_dados!$T:$T,base_de_dados!$B:$B,$B923,base_de_dados!$G:$G,G$61,base_de_dados!$H:$H,$L$1,base_de_dados!$C:$C,$A923,base_de_dados!$M:$M,"&lt;=2010",base_de_dados!$O:$O,"&gt;=40543")</f>
        <v>0</v>
      </c>
      <c r="H923" s="5">
        <f>SUMIFS(base_de_dados!$T:$T,base_de_dados!$B:$B,$B923,base_de_dados!$G:$G,H$61,base_de_dados!$H:$H,$L$1,base_de_dados!$C:$C,$A923,base_de_dados!$M:$M,"&lt;=2010",base_de_dados!$O:$O,"&gt;=40543")</f>
        <v>0</v>
      </c>
      <c r="I923" s="5">
        <f>SUMIFS(base_de_dados!$T:$T,base_de_dados!$B:$B,$B923,base_de_dados!$G:$G,I$61,base_de_dados!$H:$H,$L$1,base_de_dados!$C:$C,$A923,base_de_dados!$M:$M,"&lt;=2010",base_de_dados!$O:$O,"&gt;=40543")</f>
        <v>0</v>
      </c>
      <c r="J923" s="5">
        <f>SUMIFS(base_de_dados!$T:$T,base_de_dados!$B:$B,$B923,base_de_dados!$G:$G,J$61,base_de_dados!$H:$H,$L$1,base_de_dados!$C:$C,$A923,base_de_dados!$M:$M,"&lt;=2010",base_de_dados!$O:$O,"&gt;=40543")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SUMIFS(base_de_dados!$T:$T,base_de_dados!$B:$B,$B924,base_de_dados!$G:$G,C$61,base_de_dados!$H:$H,$L$1,base_de_dados!$C:$C,$A924,base_de_dados!$M:$M,"&lt;=2010",base_de_dados!$O:$O,"&gt;=40543")</f>
        <v>0</v>
      </c>
      <c r="D924" s="5">
        <f>SUMIFS(base_de_dados!$T:$T,base_de_dados!$B:$B,$B924,base_de_dados!$G:$G,D$61,base_de_dados!$H:$H,$L$1,base_de_dados!$C:$C,$A924,base_de_dados!$M:$M,"&lt;=2010",base_de_dados!$O:$O,"&gt;=40543")</f>
        <v>0</v>
      </c>
      <c r="E924" s="5">
        <f>SUMIFS(base_de_dados!$T:$T,base_de_dados!$B:$B,$B924,base_de_dados!$G:$G,E$61,base_de_dados!$H:$H,$L$1,base_de_dados!$C:$C,$A924,base_de_dados!$M:$M,"&lt;=2010",base_de_dados!$O:$O,"&gt;=40543")</f>
        <v>0</v>
      </c>
      <c r="F924" s="5">
        <f>SUMIFS(base_de_dados!$T:$T,base_de_dados!$B:$B,$B924,base_de_dados!$G:$G,F$61,base_de_dados!$H:$H,$L$1,base_de_dados!$C:$C,$A924,base_de_dados!$M:$M,"&lt;=2010",base_de_dados!$O:$O,"&gt;=40543")</f>
        <v>0</v>
      </c>
      <c r="G924" s="5">
        <f>SUMIFS(base_de_dados!$T:$T,base_de_dados!$B:$B,$B924,base_de_dados!$G:$G,G$61,base_de_dados!$H:$H,$L$1,base_de_dados!$C:$C,$A924,base_de_dados!$M:$M,"&lt;=2010",base_de_dados!$O:$O,"&gt;=40543")</f>
        <v>0</v>
      </c>
      <c r="H924" s="5">
        <f>SUMIFS(base_de_dados!$T:$T,base_de_dados!$B:$B,$B924,base_de_dados!$G:$G,H$61,base_de_dados!$H:$H,$L$1,base_de_dados!$C:$C,$A924,base_de_dados!$M:$M,"&lt;=2010",base_de_dados!$O:$O,"&gt;=40543")</f>
        <v>0</v>
      </c>
      <c r="I924" s="5">
        <f>SUMIFS(base_de_dados!$T:$T,base_de_dados!$B:$B,$B924,base_de_dados!$G:$G,I$61,base_de_dados!$H:$H,$L$1,base_de_dados!$C:$C,$A924,base_de_dados!$M:$M,"&lt;=2010",base_de_dados!$O:$O,"&gt;=40543")</f>
        <v>0</v>
      </c>
      <c r="J924" s="5">
        <f>SUMIFS(base_de_dados!$T:$T,base_de_dados!$B:$B,$B924,base_de_dados!$G:$G,J$61,base_de_dados!$H:$H,$L$1,base_de_dados!$C:$C,$A924,base_de_dados!$M:$M,"&lt;=2010",base_de_dados!$O:$O,"&gt;=40543")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SUMIFS(base_de_dados!$T:$T,base_de_dados!$B:$B,$B925,base_de_dados!$G:$G,C$61,base_de_dados!$H:$H,$L$1,base_de_dados!$C:$C,$A925,base_de_dados!$M:$M,"&lt;=2010",base_de_dados!$O:$O,"&gt;=40543")</f>
        <v>0</v>
      </c>
      <c r="D925" s="5">
        <f>SUMIFS(base_de_dados!$T:$T,base_de_dados!$B:$B,$B925,base_de_dados!$G:$G,D$61,base_de_dados!$H:$H,$L$1,base_de_dados!$C:$C,$A925,base_de_dados!$M:$M,"&lt;=2010",base_de_dados!$O:$O,"&gt;=40543")</f>
        <v>0</v>
      </c>
      <c r="E925" s="5">
        <f>SUMIFS(base_de_dados!$T:$T,base_de_dados!$B:$B,$B925,base_de_dados!$G:$G,E$61,base_de_dados!$H:$H,$L$1,base_de_dados!$C:$C,$A925,base_de_dados!$M:$M,"&lt;=2010",base_de_dados!$O:$O,"&gt;=40543")</f>
        <v>0</v>
      </c>
      <c r="F925" s="5">
        <f>SUMIFS(base_de_dados!$T:$T,base_de_dados!$B:$B,$B925,base_de_dados!$G:$G,F$61,base_de_dados!$H:$H,$L$1,base_de_dados!$C:$C,$A925,base_de_dados!$M:$M,"&lt;=2010",base_de_dados!$O:$O,"&gt;=40543")</f>
        <v>0</v>
      </c>
      <c r="G925" s="5">
        <f>SUMIFS(base_de_dados!$T:$T,base_de_dados!$B:$B,$B925,base_de_dados!$G:$G,G$61,base_de_dados!$H:$H,$L$1,base_de_dados!$C:$C,$A925,base_de_dados!$M:$M,"&lt;=2010",base_de_dados!$O:$O,"&gt;=40543")</f>
        <v>0</v>
      </c>
      <c r="H925" s="5">
        <f>SUMIFS(base_de_dados!$T:$T,base_de_dados!$B:$B,$B925,base_de_dados!$G:$G,H$61,base_de_dados!$H:$H,$L$1,base_de_dados!$C:$C,$A925,base_de_dados!$M:$M,"&lt;=2010",base_de_dados!$O:$O,"&gt;=40543")</f>
        <v>0</v>
      </c>
      <c r="I925" s="5">
        <f>SUMIFS(base_de_dados!$T:$T,base_de_dados!$B:$B,$B925,base_de_dados!$G:$G,I$61,base_de_dados!$H:$H,$L$1,base_de_dados!$C:$C,$A925,base_de_dados!$M:$M,"&lt;=2010",base_de_dados!$O:$O,"&gt;=40543")</f>
        <v>0</v>
      </c>
      <c r="J925" s="5">
        <f>SUMIFS(base_de_dados!$T:$T,base_de_dados!$B:$B,$B925,base_de_dados!$G:$G,J$61,base_de_dados!$H:$H,$L$1,base_de_dados!$C:$C,$A925,base_de_dados!$M:$M,"&lt;=2010",base_de_dados!$O:$O,"&gt;=40543")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SUMIFS(base_de_dados!$T:$T,base_de_dados!$B:$B,$B926,base_de_dados!$G:$G,C$61,base_de_dados!$H:$H,$L$1,base_de_dados!$C:$C,$A926,base_de_dados!$M:$M,"&lt;=2010",base_de_dados!$O:$O,"&gt;=40543")</f>
        <v>0</v>
      </c>
      <c r="D926" s="5">
        <f>SUMIFS(base_de_dados!$T:$T,base_de_dados!$B:$B,$B926,base_de_dados!$G:$G,D$61,base_de_dados!$H:$H,$L$1,base_de_dados!$C:$C,$A926,base_de_dados!$M:$M,"&lt;=2010",base_de_dados!$O:$O,"&gt;=40543")</f>
        <v>0</v>
      </c>
      <c r="E926" s="5">
        <f>SUMIFS(base_de_dados!$T:$T,base_de_dados!$B:$B,$B926,base_de_dados!$G:$G,E$61,base_de_dados!$H:$H,$L$1,base_de_dados!$C:$C,$A926,base_de_dados!$M:$M,"&lt;=2010",base_de_dados!$O:$O,"&gt;=40543")</f>
        <v>0</v>
      </c>
      <c r="F926" s="5">
        <f>SUMIFS(base_de_dados!$T:$T,base_de_dados!$B:$B,$B926,base_de_dados!$G:$G,F$61,base_de_dados!$H:$H,$L$1,base_de_dados!$C:$C,$A926,base_de_dados!$M:$M,"&lt;=2010",base_de_dados!$O:$O,"&gt;=40543")</f>
        <v>0</v>
      </c>
      <c r="G926" s="5">
        <f>SUMIFS(base_de_dados!$T:$T,base_de_dados!$B:$B,$B926,base_de_dados!$G:$G,G$61,base_de_dados!$H:$H,$L$1,base_de_dados!$C:$C,$A926,base_de_dados!$M:$M,"&lt;=2010",base_de_dados!$O:$O,"&gt;=40543")</f>
        <v>0</v>
      </c>
      <c r="H926" s="5">
        <f>SUMIFS(base_de_dados!$T:$T,base_de_dados!$B:$B,$B926,base_de_dados!$G:$G,H$61,base_de_dados!$H:$H,$L$1,base_de_dados!$C:$C,$A926,base_de_dados!$M:$M,"&lt;=2010",base_de_dados!$O:$O,"&gt;=40543")</f>
        <v>0</v>
      </c>
      <c r="I926" s="5">
        <f>SUMIFS(base_de_dados!$T:$T,base_de_dados!$B:$B,$B926,base_de_dados!$G:$G,I$61,base_de_dados!$H:$H,$L$1,base_de_dados!$C:$C,$A926,base_de_dados!$M:$M,"&lt;=2010",base_de_dados!$O:$O,"&gt;=40543")</f>
        <v>0</v>
      </c>
      <c r="J926" s="5">
        <f>SUMIFS(base_de_dados!$T:$T,base_de_dados!$B:$B,$B926,base_de_dados!$G:$G,J$61,base_de_dados!$H:$H,$L$1,base_de_dados!$C:$C,$A926,base_de_dados!$M:$M,"&lt;=2010",base_de_dados!$O:$O,"&gt;=40543")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SUMIFS(base_de_dados!$T:$T,base_de_dados!$B:$B,$B927,base_de_dados!$G:$G,C$61,base_de_dados!$H:$H,$L$1,base_de_dados!$C:$C,$A927,base_de_dados!$M:$M,"&lt;=2010",base_de_dados!$O:$O,"&gt;=40543")</f>
        <v>0</v>
      </c>
      <c r="D927" s="5">
        <f>SUMIFS(base_de_dados!$T:$T,base_de_dados!$B:$B,$B927,base_de_dados!$G:$G,D$61,base_de_dados!$H:$H,$L$1,base_de_dados!$C:$C,$A927,base_de_dados!$M:$M,"&lt;=2010",base_de_dados!$O:$O,"&gt;=40543")</f>
        <v>0</v>
      </c>
      <c r="E927" s="5">
        <f>SUMIFS(base_de_dados!$T:$T,base_de_dados!$B:$B,$B927,base_de_dados!$G:$G,E$61,base_de_dados!$H:$H,$L$1,base_de_dados!$C:$C,$A927,base_de_dados!$M:$M,"&lt;=2010",base_de_dados!$O:$O,"&gt;=40543")</f>
        <v>0</v>
      </c>
      <c r="F927" s="5">
        <f>SUMIFS(base_de_dados!$T:$T,base_de_dados!$B:$B,$B927,base_de_dados!$G:$G,F$61,base_de_dados!$H:$H,$L$1,base_de_dados!$C:$C,$A927,base_de_dados!$M:$M,"&lt;=2010",base_de_dados!$O:$O,"&gt;=40543")</f>
        <v>0</v>
      </c>
      <c r="G927" s="5">
        <f>SUMIFS(base_de_dados!$T:$T,base_de_dados!$B:$B,$B927,base_de_dados!$G:$G,G$61,base_de_dados!$H:$H,$L$1,base_de_dados!$C:$C,$A927,base_de_dados!$M:$M,"&lt;=2010",base_de_dados!$O:$O,"&gt;=40543")</f>
        <v>0</v>
      </c>
      <c r="H927" s="5">
        <f>SUMIFS(base_de_dados!$T:$T,base_de_dados!$B:$B,$B927,base_de_dados!$G:$G,H$61,base_de_dados!$H:$H,$L$1,base_de_dados!$C:$C,$A927,base_de_dados!$M:$M,"&lt;=2010",base_de_dados!$O:$O,"&gt;=40543")</f>
        <v>0</v>
      </c>
      <c r="I927" s="5">
        <f>SUMIFS(base_de_dados!$T:$T,base_de_dados!$B:$B,$B927,base_de_dados!$G:$G,I$61,base_de_dados!$H:$H,$L$1,base_de_dados!$C:$C,$A927,base_de_dados!$M:$M,"&lt;=2010",base_de_dados!$O:$O,"&gt;=40543")</f>
        <v>0</v>
      </c>
      <c r="J927" s="5">
        <f>SUMIFS(base_de_dados!$T:$T,base_de_dados!$B:$B,$B927,base_de_dados!$G:$G,J$61,base_de_dados!$H:$H,$L$1,base_de_dados!$C:$C,$A927,base_de_dados!$M:$M,"&lt;=2010",base_de_dados!$O:$O,"&gt;=40543")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SUMIFS(base_de_dados!$T:$T,base_de_dados!$B:$B,$B928,base_de_dados!$G:$G,C$61,base_de_dados!$H:$H,$L$1,base_de_dados!$C:$C,$A928,base_de_dados!$M:$M,"&lt;=2010",base_de_dados!$O:$O,"&gt;=40543")</f>
        <v>0</v>
      </c>
      <c r="D928" s="5">
        <f>SUMIFS(base_de_dados!$T:$T,base_de_dados!$B:$B,$B928,base_de_dados!$G:$G,D$61,base_de_dados!$H:$H,$L$1,base_de_dados!$C:$C,$A928,base_de_dados!$M:$M,"&lt;=2010",base_de_dados!$O:$O,"&gt;=40543")</f>
        <v>0</v>
      </c>
      <c r="E928" s="5">
        <f>SUMIFS(base_de_dados!$T:$T,base_de_dados!$B:$B,$B928,base_de_dados!$G:$G,E$61,base_de_dados!$H:$H,$L$1,base_de_dados!$C:$C,$A928,base_de_dados!$M:$M,"&lt;=2010",base_de_dados!$O:$O,"&gt;=40543")</f>
        <v>0</v>
      </c>
      <c r="F928" s="5">
        <f>SUMIFS(base_de_dados!$T:$T,base_de_dados!$B:$B,$B928,base_de_dados!$G:$G,F$61,base_de_dados!$H:$H,$L$1,base_de_dados!$C:$C,$A928,base_de_dados!$M:$M,"&lt;=2010",base_de_dados!$O:$O,"&gt;=40543")</f>
        <v>0</v>
      </c>
      <c r="G928" s="5">
        <f>SUMIFS(base_de_dados!$T:$T,base_de_dados!$B:$B,$B928,base_de_dados!$G:$G,G$61,base_de_dados!$H:$H,$L$1,base_de_dados!$C:$C,$A928,base_de_dados!$M:$M,"&lt;=2010",base_de_dados!$O:$O,"&gt;=40543")</f>
        <v>0</v>
      </c>
      <c r="H928" s="5">
        <f>SUMIFS(base_de_dados!$T:$T,base_de_dados!$B:$B,$B928,base_de_dados!$G:$G,H$61,base_de_dados!$H:$H,$L$1,base_de_dados!$C:$C,$A928,base_de_dados!$M:$M,"&lt;=2010",base_de_dados!$O:$O,"&gt;=40543")</f>
        <v>0</v>
      </c>
      <c r="I928" s="5">
        <f>SUMIFS(base_de_dados!$T:$T,base_de_dados!$B:$B,$B928,base_de_dados!$G:$G,I$61,base_de_dados!$H:$H,$L$1,base_de_dados!$C:$C,$A928,base_de_dados!$M:$M,"&lt;=2010",base_de_dados!$O:$O,"&gt;=40543")</f>
        <v>0</v>
      </c>
      <c r="J928" s="5">
        <f>SUMIFS(base_de_dados!$T:$T,base_de_dados!$B:$B,$B928,base_de_dados!$G:$G,J$61,base_de_dados!$H:$H,$L$1,base_de_dados!$C:$C,$A928,base_de_dados!$M:$M,"&lt;=2010",base_de_dados!$O:$O,"&gt;=40543")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SUMIFS(base_de_dados!$T:$T,base_de_dados!$B:$B,$B929,base_de_dados!$G:$G,C$61,base_de_dados!$H:$H,$L$1,base_de_dados!$C:$C,$A929,base_de_dados!$M:$M,"&lt;=2010",base_de_dados!$O:$O,"&gt;=40543")</f>
        <v>0</v>
      </c>
      <c r="D929" s="5">
        <f>SUMIFS(base_de_dados!$T:$T,base_de_dados!$B:$B,$B929,base_de_dados!$G:$G,D$61,base_de_dados!$H:$H,$L$1,base_de_dados!$C:$C,$A929,base_de_dados!$M:$M,"&lt;=2010",base_de_dados!$O:$O,"&gt;=40543")</f>
        <v>0</v>
      </c>
      <c r="E929" s="5">
        <f>SUMIFS(base_de_dados!$T:$T,base_de_dados!$B:$B,$B929,base_de_dados!$G:$G,E$61,base_de_dados!$H:$H,$L$1,base_de_dados!$C:$C,$A929,base_de_dados!$M:$M,"&lt;=2010",base_de_dados!$O:$O,"&gt;=40543")</f>
        <v>0</v>
      </c>
      <c r="F929" s="5">
        <f>SUMIFS(base_de_dados!$T:$T,base_de_dados!$B:$B,$B929,base_de_dados!$G:$G,F$61,base_de_dados!$H:$H,$L$1,base_de_dados!$C:$C,$A929,base_de_dados!$M:$M,"&lt;=2010",base_de_dados!$O:$O,"&gt;=40543")</f>
        <v>0</v>
      </c>
      <c r="G929" s="5">
        <f>SUMIFS(base_de_dados!$T:$T,base_de_dados!$B:$B,$B929,base_de_dados!$G:$G,G$61,base_de_dados!$H:$H,$L$1,base_de_dados!$C:$C,$A929,base_de_dados!$M:$M,"&lt;=2010",base_de_dados!$O:$O,"&gt;=40543")</f>
        <v>0</v>
      </c>
      <c r="H929" s="5">
        <f>SUMIFS(base_de_dados!$T:$T,base_de_dados!$B:$B,$B929,base_de_dados!$G:$G,H$61,base_de_dados!$H:$H,$L$1,base_de_dados!$C:$C,$A929,base_de_dados!$M:$M,"&lt;=2010",base_de_dados!$O:$O,"&gt;=40543")</f>
        <v>0</v>
      </c>
      <c r="I929" s="5">
        <f>SUMIFS(base_de_dados!$T:$T,base_de_dados!$B:$B,$B929,base_de_dados!$G:$G,I$61,base_de_dados!$H:$H,$L$1,base_de_dados!$C:$C,$A929,base_de_dados!$M:$M,"&lt;=2010",base_de_dados!$O:$O,"&gt;=40543")</f>
        <v>0</v>
      </c>
      <c r="J929" s="5">
        <f>SUMIFS(base_de_dados!$T:$T,base_de_dados!$B:$B,$B929,base_de_dados!$G:$G,J$61,base_de_dados!$H:$H,$L$1,base_de_dados!$C:$C,$A929,base_de_dados!$M:$M,"&lt;=2010",base_de_dados!$O:$O,"&gt;=40543")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SUMIFS(base_de_dados!$T:$T,base_de_dados!$B:$B,$B930,base_de_dados!$G:$G,C$61,base_de_dados!$H:$H,$L$1,base_de_dados!$C:$C,$A930,base_de_dados!$M:$M,"&lt;=2010",base_de_dados!$O:$O,"&gt;=40543")</f>
        <v>0</v>
      </c>
      <c r="D930" s="5">
        <f>SUMIFS(base_de_dados!$T:$T,base_de_dados!$B:$B,$B930,base_de_dados!$G:$G,D$61,base_de_dados!$H:$H,$L$1,base_de_dados!$C:$C,$A930,base_de_dados!$M:$M,"&lt;=2010",base_de_dados!$O:$O,"&gt;=40543")</f>
        <v>0</v>
      </c>
      <c r="E930" s="5">
        <f>SUMIFS(base_de_dados!$T:$T,base_de_dados!$B:$B,$B930,base_de_dados!$G:$G,E$61,base_de_dados!$H:$H,$L$1,base_de_dados!$C:$C,$A930,base_de_dados!$M:$M,"&lt;=2010",base_de_dados!$O:$O,"&gt;=40543")</f>
        <v>0</v>
      </c>
      <c r="F930" s="5">
        <f>SUMIFS(base_de_dados!$T:$T,base_de_dados!$B:$B,$B930,base_de_dados!$G:$G,F$61,base_de_dados!$H:$H,$L$1,base_de_dados!$C:$C,$A930,base_de_dados!$M:$M,"&lt;=2010",base_de_dados!$O:$O,"&gt;=40543")</f>
        <v>0</v>
      </c>
      <c r="G930" s="5">
        <f>SUMIFS(base_de_dados!$T:$T,base_de_dados!$B:$B,$B930,base_de_dados!$G:$G,G$61,base_de_dados!$H:$H,$L$1,base_de_dados!$C:$C,$A930,base_de_dados!$M:$M,"&lt;=2010",base_de_dados!$O:$O,"&gt;=40543")</f>
        <v>0</v>
      </c>
      <c r="H930" s="5">
        <f>SUMIFS(base_de_dados!$T:$T,base_de_dados!$B:$B,$B930,base_de_dados!$G:$G,H$61,base_de_dados!$H:$H,$L$1,base_de_dados!$C:$C,$A930,base_de_dados!$M:$M,"&lt;=2010",base_de_dados!$O:$O,"&gt;=40543")</f>
        <v>0</v>
      </c>
      <c r="I930" s="5">
        <f>SUMIFS(base_de_dados!$T:$T,base_de_dados!$B:$B,$B930,base_de_dados!$G:$G,I$61,base_de_dados!$H:$H,$L$1,base_de_dados!$C:$C,$A930,base_de_dados!$M:$M,"&lt;=2010",base_de_dados!$O:$O,"&gt;=40543")</f>
        <v>0</v>
      </c>
      <c r="J930" s="5">
        <f>SUMIFS(base_de_dados!$T:$T,base_de_dados!$B:$B,$B930,base_de_dados!$G:$G,J$61,base_de_dados!$H:$H,$L$1,base_de_dados!$C:$C,$A930,base_de_dados!$M:$M,"&lt;=2010",base_de_dados!$O:$O,"&gt;=40543")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SUMIFS(base_de_dados!$T:$T,base_de_dados!$B:$B,$B931,base_de_dados!$G:$G,C$61,base_de_dados!$H:$H,$L$1,base_de_dados!$C:$C,$A931,base_de_dados!$M:$M,"&lt;=2010",base_de_dados!$O:$O,"&gt;=40543")</f>
        <v>0</v>
      </c>
      <c r="D931" s="5">
        <f>SUMIFS(base_de_dados!$T:$T,base_de_dados!$B:$B,$B931,base_de_dados!$G:$G,D$61,base_de_dados!$H:$H,$L$1,base_de_dados!$C:$C,$A931,base_de_dados!$M:$M,"&lt;=2010",base_de_dados!$O:$O,"&gt;=40543")</f>
        <v>0</v>
      </c>
      <c r="E931" s="5">
        <f>SUMIFS(base_de_dados!$T:$T,base_de_dados!$B:$B,$B931,base_de_dados!$G:$G,E$61,base_de_dados!$H:$H,$L$1,base_de_dados!$C:$C,$A931,base_de_dados!$M:$M,"&lt;=2010",base_de_dados!$O:$O,"&gt;=40543")</f>
        <v>0</v>
      </c>
      <c r="F931" s="5">
        <f>SUMIFS(base_de_dados!$T:$T,base_de_dados!$B:$B,$B931,base_de_dados!$G:$G,F$61,base_de_dados!$H:$H,$L$1,base_de_dados!$C:$C,$A931,base_de_dados!$M:$M,"&lt;=2010",base_de_dados!$O:$O,"&gt;=40543")</f>
        <v>0</v>
      </c>
      <c r="G931" s="5">
        <f>SUMIFS(base_de_dados!$T:$T,base_de_dados!$B:$B,$B931,base_de_dados!$G:$G,G$61,base_de_dados!$H:$H,$L$1,base_de_dados!$C:$C,$A931,base_de_dados!$M:$M,"&lt;=2010",base_de_dados!$O:$O,"&gt;=40543")</f>
        <v>0</v>
      </c>
      <c r="H931" s="5">
        <f>SUMIFS(base_de_dados!$T:$T,base_de_dados!$B:$B,$B931,base_de_dados!$G:$G,H$61,base_de_dados!$H:$H,$L$1,base_de_dados!$C:$C,$A931,base_de_dados!$M:$M,"&lt;=2010",base_de_dados!$O:$O,"&gt;=40543")</f>
        <v>0</v>
      </c>
      <c r="I931" s="5">
        <f>SUMIFS(base_de_dados!$T:$T,base_de_dados!$B:$B,$B931,base_de_dados!$G:$G,I$61,base_de_dados!$H:$H,$L$1,base_de_dados!$C:$C,$A931,base_de_dados!$M:$M,"&lt;=2010",base_de_dados!$O:$O,"&gt;=40543")</f>
        <v>0</v>
      </c>
      <c r="J931" s="5">
        <f>SUMIFS(base_de_dados!$T:$T,base_de_dados!$B:$B,$B931,base_de_dados!$G:$G,J$61,base_de_dados!$H:$H,$L$1,base_de_dados!$C:$C,$A931,base_de_dados!$M:$M,"&lt;=2010",base_de_dados!$O:$O,"&gt;=40543")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SUMIFS(base_de_dados!$T:$T,base_de_dados!$B:$B,$B932,base_de_dados!$G:$G,C$61,base_de_dados!$H:$H,$L$1,base_de_dados!$C:$C,$A932,base_de_dados!$M:$M,"&lt;=2010",base_de_dados!$O:$O,"&gt;=40543")</f>
        <v>0</v>
      </c>
      <c r="D932" s="5">
        <f>SUMIFS(base_de_dados!$T:$T,base_de_dados!$B:$B,$B932,base_de_dados!$G:$G,D$61,base_de_dados!$H:$H,$L$1,base_de_dados!$C:$C,$A932,base_de_dados!$M:$M,"&lt;=2010",base_de_dados!$O:$O,"&gt;=40543")</f>
        <v>0</v>
      </c>
      <c r="E932" s="5">
        <f>SUMIFS(base_de_dados!$T:$T,base_de_dados!$B:$B,$B932,base_de_dados!$G:$G,E$61,base_de_dados!$H:$H,$L$1,base_de_dados!$C:$C,$A932,base_de_dados!$M:$M,"&lt;=2010",base_de_dados!$O:$O,"&gt;=40543")</f>
        <v>0</v>
      </c>
      <c r="F932" s="5">
        <f>SUMIFS(base_de_dados!$T:$T,base_de_dados!$B:$B,$B932,base_de_dados!$G:$G,F$61,base_de_dados!$H:$H,$L$1,base_de_dados!$C:$C,$A932,base_de_dados!$M:$M,"&lt;=2010",base_de_dados!$O:$O,"&gt;=40543")</f>
        <v>0</v>
      </c>
      <c r="G932" s="5">
        <f>SUMIFS(base_de_dados!$T:$T,base_de_dados!$B:$B,$B932,base_de_dados!$G:$G,G$61,base_de_dados!$H:$H,$L$1,base_de_dados!$C:$C,$A932,base_de_dados!$M:$M,"&lt;=2010",base_de_dados!$O:$O,"&gt;=40543")</f>
        <v>0</v>
      </c>
      <c r="H932" s="5">
        <f>SUMIFS(base_de_dados!$T:$T,base_de_dados!$B:$B,$B932,base_de_dados!$G:$G,H$61,base_de_dados!$H:$H,$L$1,base_de_dados!$C:$C,$A932,base_de_dados!$M:$M,"&lt;=2010",base_de_dados!$O:$O,"&gt;=40543")</f>
        <v>0</v>
      </c>
      <c r="I932" s="5">
        <f>SUMIFS(base_de_dados!$T:$T,base_de_dados!$B:$B,$B932,base_de_dados!$G:$G,I$61,base_de_dados!$H:$H,$L$1,base_de_dados!$C:$C,$A932,base_de_dados!$M:$M,"&lt;=2010",base_de_dados!$O:$O,"&gt;=40543")</f>
        <v>0</v>
      </c>
      <c r="J932" s="5">
        <f>SUMIFS(base_de_dados!$T:$T,base_de_dados!$B:$B,$B932,base_de_dados!$G:$G,J$61,base_de_dados!$H:$H,$L$1,base_de_dados!$C:$C,$A932,base_de_dados!$M:$M,"&lt;=2010",base_de_dados!$O:$O,"&gt;=40543")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SUMIFS(base_de_dados!$T:$T,base_de_dados!$B:$B,$B933,base_de_dados!$G:$G,C$61,base_de_dados!$H:$H,$L$1,base_de_dados!$C:$C,$A933,base_de_dados!$M:$M,"&lt;=2010",base_de_dados!$O:$O,"&gt;=40543")</f>
        <v>0</v>
      </c>
      <c r="D933" s="5">
        <f>SUMIFS(base_de_dados!$T:$T,base_de_dados!$B:$B,$B933,base_de_dados!$G:$G,D$61,base_de_dados!$H:$H,$L$1,base_de_dados!$C:$C,$A933,base_de_dados!$M:$M,"&lt;=2010",base_de_dados!$O:$O,"&gt;=40543")</f>
        <v>0</v>
      </c>
      <c r="E933" s="5">
        <f>SUMIFS(base_de_dados!$T:$T,base_de_dados!$B:$B,$B933,base_de_dados!$G:$G,E$61,base_de_dados!$H:$H,$L$1,base_de_dados!$C:$C,$A933,base_de_dados!$M:$M,"&lt;=2010",base_de_dados!$O:$O,"&gt;=40543")</f>
        <v>0</v>
      </c>
      <c r="F933" s="5">
        <f>SUMIFS(base_de_dados!$T:$T,base_de_dados!$B:$B,$B933,base_de_dados!$G:$G,F$61,base_de_dados!$H:$H,$L$1,base_de_dados!$C:$C,$A933,base_de_dados!$M:$M,"&lt;=2010",base_de_dados!$O:$O,"&gt;=40543")</f>
        <v>0</v>
      </c>
      <c r="G933" s="5">
        <f>SUMIFS(base_de_dados!$T:$T,base_de_dados!$B:$B,$B933,base_de_dados!$G:$G,G$61,base_de_dados!$H:$H,$L$1,base_de_dados!$C:$C,$A933,base_de_dados!$M:$M,"&lt;=2010",base_de_dados!$O:$O,"&gt;=40543")</f>
        <v>0</v>
      </c>
      <c r="H933" s="5">
        <f>SUMIFS(base_de_dados!$T:$T,base_de_dados!$B:$B,$B933,base_de_dados!$G:$G,H$61,base_de_dados!$H:$H,$L$1,base_de_dados!$C:$C,$A933,base_de_dados!$M:$M,"&lt;=2010",base_de_dados!$O:$O,"&gt;=40543")</f>
        <v>0</v>
      </c>
      <c r="I933" s="5">
        <f>SUMIFS(base_de_dados!$T:$T,base_de_dados!$B:$B,$B933,base_de_dados!$G:$G,I$61,base_de_dados!$H:$H,$L$1,base_de_dados!$C:$C,$A933,base_de_dados!$M:$M,"&lt;=2010",base_de_dados!$O:$O,"&gt;=40543")</f>
        <v>0</v>
      </c>
      <c r="J933" s="5">
        <f>SUMIFS(base_de_dados!$T:$T,base_de_dados!$B:$B,$B933,base_de_dados!$G:$G,J$61,base_de_dados!$H:$H,$L$1,base_de_dados!$C:$C,$A933,base_de_dados!$M:$M,"&lt;=2010",base_de_dados!$O:$O,"&gt;=40543")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SUMIFS(base_de_dados!$T:$T,base_de_dados!$B:$B,$B934,base_de_dados!$G:$G,C$61,base_de_dados!$H:$H,$L$1,base_de_dados!$C:$C,$A934,base_de_dados!$M:$M,"&lt;=2010",base_de_dados!$O:$O,"&gt;=40543")</f>
        <v>0</v>
      </c>
      <c r="D934" s="5">
        <f>SUMIFS(base_de_dados!$T:$T,base_de_dados!$B:$B,$B934,base_de_dados!$G:$G,D$61,base_de_dados!$H:$H,$L$1,base_de_dados!$C:$C,$A934,base_de_dados!$M:$M,"&lt;=2010",base_de_dados!$O:$O,"&gt;=40543")</f>
        <v>0</v>
      </c>
      <c r="E934" s="5">
        <f>SUMIFS(base_de_dados!$T:$T,base_de_dados!$B:$B,$B934,base_de_dados!$G:$G,E$61,base_de_dados!$H:$H,$L$1,base_de_dados!$C:$C,$A934,base_de_dados!$M:$M,"&lt;=2010",base_de_dados!$O:$O,"&gt;=40543")</f>
        <v>0</v>
      </c>
      <c r="F934" s="5">
        <f>SUMIFS(base_de_dados!$T:$T,base_de_dados!$B:$B,$B934,base_de_dados!$G:$G,F$61,base_de_dados!$H:$H,$L$1,base_de_dados!$C:$C,$A934,base_de_dados!$M:$M,"&lt;=2010",base_de_dados!$O:$O,"&gt;=40543")</f>
        <v>0</v>
      </c>
      <c r="G934" s="5">
        <f>SUMIFS(base_de_dados!$T:$T,base_de_dados!$B:$B,$B934,base_de_dados!$G:$G,G$61,base_de_dados!$H:$H,$L$1,base_de_dados!$C:$C,$A934,base_de_dados!$M:$M,"&lt;=2010",base_de_dados!$O:$O,"&gt;=40543")</f>
        <v>0</v>
      </c>
      <c r="H934" s="5">
        <f>SUMIFS(base_de_dados!$T:$T,base_de_dados!$B:$B,$B934,base_de_dados!$G:$G,H$61,base_de_dados!$H:$H,$L$1,base_de_dados!$C:$C,$A934,base_de_dados!$M:$M,"&lt;=2010",base_de_dados!$O:$O,"&gt;=40543")</f>
        <v>0</v>
      </c>
      <c r="I934" s="5">
        <f>SUMIFS(base_de_dados!$T:$T,base_de_dados!$B:$B,$B934,base_de_dados!$G:$G,I$61,base_de_dados!$H:$H,$L$1,base_de_dados!$C:$C,$A934,base_de_dados!$M:$M,"&lt;=2010",base_de_dados!$O:$O,"&gt;=40543")</f>
        <v>0</v>
      </c>
      <c r="J934" s="5">
        <f>SUMIFS(base_de_dados!$T:$T,base_de_dados!$B:$B,$B934,base_de_dados!$G:$G,J$61,base_de_dados!$H:$H,$L$1,base_de_dados!$C:$C,$A934,base_de_dados!$M:$M,"&lt;=2010",base_de_dados!$O:$O,"&gt;=40543")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SUMIFS(base_de_dados!$T:$T,base_de_dados!$B:$B,$B935,base_de_dados!$G:$G,C$61,base_de_dados!$H:$H,$L$1,base_de_dados!$C:$C,$A935,base_de_dados!$M:$M,"&lt;=2010",base_de_dados!$O:$O,"&gt;=40543")</f>
        <v>0</v>
      </c>
      <c r="D935" s="5">
        <f>SUMIFS(base_de_dados!$T:$T,base_de_dados!$B:$B,$B935,base_de_dados!$G:$G,D$61,base_de_dados!$H:$H,$L$1,base_de_dados!$C:$C,$A935,base_de_dados!$M:$M,"&lt;=2010",base_de_dados!$O:$O,"&gt;=40543")</f>
        <v>0</v>
      </c>
      <c r="E935" s="5">
        <f>SUMIFS(base_de_dados!$T:$T,base_de_dados!$B:$B,$B935,base_de_dados!$G:$G,E$61,base_de_dados!$H:$H,$L$1,base_de_dados!$C:$C,$A935,base_de_dados!$M:$M,"&lt;=2010",base_de_dados!$O:$O,"&gt;=40543")</f>
        <v>0</v>
      </c>
      <c r="F935" s="5">
        <f>SUMIFS(base_de_dados!$T:$T,base_de_dados!$B:$B,$B935,base_de_dados!$G:$G,F$61,base_de_dados!$H:$H,$L$1,base_de_dados!$C:$C,$A935,base_de_dados!$M:$M,"&lt;=2010",base_de_dados!$O:$O,"&gt;=40543")</f>
        <v>0</v>
      </c>
      <c r="G935" s="5">
        <f>SUMIFS(base_de_dados!$T:$T,base_de_dados!$B:$B,$B935,base_de_dados!$G:$G,G$61,base_de_dados!$H:$H,$L$1,base_de_dados!$C:$C,$A935,base_de_dados!$M:$M,"&lt;=2010",base_de_dados!$O:$O,"&gt;=40543")</f>
        <v>0</v>
      </c>
      <c r="H935" s="5">
        <f>SUMIFS(base_de_dados!$T:$T,base_de_dados!$B:$B,$B935,base_de_dados!$G:$G,H$61,base_de_dados!$H:$H,$L$1,base_de_dados!$C:$C,$A935,base_de_dados!$M:$M,"&lt;=2010",base_de_dados!$O:$O,"&gt;=40543")</f>
        <v>0</v>
      </c>
      <c r="I935" s="5">
        <f>SUMIFS(base_de_dados!$T:$T,base_de_dados!$B:$B,$B935,base_de_dados!$G:$G,I$61,base_de_dados!$H:$H,$L$1,base_de_dados!$C:$C,$A935,base_de_dados!$M:$M,"&lt;=2010",base_de_dados!$O:$O,"&gt;=40543")</f>
        <v>0</v>
      </c>
      <c r="J935" s="5">
        <f>SUMIFS(base_de_dados!$T:$T,base_de_dados!$B:$B,$B935,base_de_dados!$G:$G,J$61,base_de_dados!$H:$H,$L$1,base_de_dados!$C:$C,$A935,base_de_dados!$M:$M,"&lt;=2010",base_de_dados!$O:$O,"&gt;=40543")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SUMIFS(base_de_dados!$T:$T,base_de_dados!$B:$B,$B936,base_de_dados!$G:$G,C$61,base_de_dados!$H:$H,$L$1,base_de_dados!$C:$C,$A936,base_de_dados!$M:$M,"&lt;=2010",base_de_dados!$O:$O,"&gt;=40543")</f>
        <v>0</v>
      </c>
      <c r="D936" s="5">
        <f>SUMIFS(base_de_dados!$T:$T,base_de_dados!$B:$B,$B936,base_de_dados!$G:$G,D$61,base_de_dados!$H:$H,$L$1,base_de_dados!$C:$C,$A936,base_de_dados!$M:$M,"&lt;=2010",base_de_dados!$O:$O,"&gt;=40543")</f>
        <v>0</v>
      </c>
      <c r="E936" s="5">
        <f>SUMIFS(base_de_dados!$T:$T,base_de_dados!$B:$B,$B936,base_de_dados!$G:$G,E$61,base_de_dados!$H:$H,$L$1,base_de_dados!$C:$C,$A936,base_de_dados!$M:$M,"&lt;=2010",base_de_dados!$O:$O,"&gt;=40543")</f>
        <v>0</v>
      </c>
      <c r="F936" s="5">
        <f>SUMIFS(base_de_dados!$T:$T,base_de_dados!$B:$B,$B936,base_de_dados!$G:$G,F$61,base_de_dados!$H:$H,$L$1,base_de_dados!$C:$C,$A936,base_de_dados!$M:$M,"&lt;=2010",base_de_dados!$O:$O,"&gt;=40543")</f>
        <v>6.8285958904109592E-3</v>
      </c>
      <c r="G936" s="5">
        <f>SUMIFS(base_de_dados!$T:$T,base_de_dados!$B:$B,$B936,base_de_dados!$G:$G,G$61,base_de_dados!$H:$H,$L$1,base_de_dados!$C:$C,$A936,base_de_dados!$M:$M,"&lt;=2010",base_de_dados!$O:$O,"&gt;=40543")</f>
        <v>0</v>
      </c>
      <c r="H936" s="5">
        <f>SUMIFS(base_de_dados!$T:$T,base_de_dados!$B:$B,$B936,base_de_dados!$G:$G,H$61,base_de_dados!$H:$H,$L$1,base_de_dados!$C:$C,$A936,base_de_dados!$M:$M,"&lt;=2010",base_de_dados!$O:$O,"&gt;=40543")</f>
        <v>0</v>
      </c>
      <c r="I936" s="5">
        <f>SUMIFS(base_de_dados!$T:$T,base_de_dados!$B:$B,$B936,base_de_dados!$G:$G,I$61,base_de_dados!$H:$H,$L$1,base_de_dados!$C:$C,$A936,base_de_dados!$M:$M,"&lt;=2010",base_de_dados!$O:$O,"&gt;=40543")</f>
        <v>0</v>
      </c>
      <c r="J936" s="5">
        <f>SUMIFS(base_de_dados!$T:$T,base_de_dados!$B:$B,$B936,base_de_dados!$G:$G,J$61,base_de_dados!$H:$H,$L$1,base_de_dados!$C:$C,$A936,base_de_dados!$M:$M,"&lt;=2010",base_de_dados!$O:$O,"&gt;=40543")</f>
        <v>0</v>
      </c>
      <c r="K936" s="32">
        <f t="shared" si="19"/>
        <v>6.8285958904109592E-3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SUMIFS(base_de_dados!$T:$T,base_de_dados!$B:$B,$B937,base_de_dados!$G:$G,C$61,base_de_dados!$H:$H,$L$1,base_de_dados!$C:$C,$A937,base_de_dados!$M:$M,"&lt;=2010",base_de_dados!$O:$O,"&gt;=40543")</f>
        <v>0</v>
      </c>
      <c r="D937" s="5">
        <f>SUMIFS(base_de_dados!$T:$T,base_de_dados!$B:$B,$B937,base_de_dados!$G:$G,D$61,base_de_dados!$H:$H,$L$1,base_de_dados!$C:$C,$A937,base_de_dados!$M:$M,"&lt;=2010",base_de_dados!$O:$O,"&gt;=40543")</f>
        <v>0</v>
      </c>
      <c r="E937" s="5">
        <f>SUMIFS(base_de_dados!$T:$T,base_de_dados!$B:$B,$B937,base_de_dados!$G:$G,E$61,base_de_dados!$H:$H,$L$1,base_de_dados!$C:$C,$A937,base_de_dados!$M:$M,"&lt;=2010",base_de_dados!$O:$O,"&gt;=40543")</f>
        <v>0</v>
      </c>
      <c r="F937" s="5">
        <f>SUMIFS(base_de_dados!$T:$T,base_de_dados!$B:$B,$B937,base_de_dados!$G:$G,F$61,base_de_dados!$H:$H,$L$1,base_de_dados!$C:$C,$A937,base_de_dados!$M:$M,"&lt;=2010",base_de_dados!$O:$O,"&gt;=40543")</f>
        <v>0</v>
      </c>
      <c r="G937" s="5">
        <f>SUMIFS(base_de_dados!$T:$T,base_de_dados!$B:$B,$B937,base_de_dados!$G:$G,G$61,base_de_dados!$H:$H,$L$1,base_de_dados!$C:$C,$A937,base_de_dados!$M:$M,"&lt;=2010",base_de_dados!$O:$O,"&gt;=40543")</f>
        <v>0</v>
      </c>
      <c r="H937" s="5">
        <f>SUMIFS(base_de_dados!$T:$T,base_de_dados!$B:$B,$B937,base_de_dados!$G:$G,H$61,base_de_dados!$H:$H,$L$1,base_de_dados!$C:$C,$A937,base_de_dados!$M:$M,"&lt;=2010",base_de_dados!$O:$O,"&gt;=40543")</f>
        <v>0</v>
      </c>
      <c r="I937" s="5">
        <f>SUMIFS(base_de_dados!$T:$T,base_de_dados!$B:$B,$B937,base_de_dados!$G:$G,I$61,base_de_dados!$H:$H,$L$1,base_de_dados!$C:$C,$A937,base_de_dados!$M:$M,"&lt;=2010",base_de_dados!$O:$O,"&gt;=40543")</f>
        <v>0</v>
      </c>
      <c r="J937" s="5">
        <f>SUMIFS(base_de_dados!$T:$T,base_de_dados!$B:$B,$B937,base_de_dados!$G:$G,J$61,base_de_dados!$H:$H,$L$1,base_de_dados!$C:$C,$A937,base_de_dados!$M:$M,"&lt;=2010",base_de_dados!$O:$O,"&gt;=40543")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SUMIFS(base_de_dados!$T:$T,base_de_dados!$B:$B,$B938,base_de_dados!$G:$G,C$61,base_de_dados!$H:$H,$L$1,base_de_dados!$C:$C,$A938,base_de_dados!$M:$M,"&lt;=2010",base_de_dados!$O:$O,"&gt;=40543")</f>
        <v>0</v>
      </c>
      <c r="D938" s="5">
        <f>SUMIFS(base_de_dados!$T:$T,base_de_dados!$B:$B,$B938,base_de_dados!$G:$G,D$61,base_de_dados!$H:$H,$L$1,base_de_dados!$C:$C,$A938,base_de_dados!$M:$M,"&lt;=2010",base_de_dados!$O:$O,"&gt;=40543")</f>
        <v>0</v>
      </c>
      <c r="E938" s="5">
        <f>SUMIFS(base_de_dados!$T:$T,base_de_dados!$B:$B,$B938,base_de_dados!$G:$G,E$61,base_de_dados!$H:$H,$L$1,base_de_dados!$C:$C,$A938,base_de_dados!$M:$M,"&lt;=2010",base_de_dados!$O:$O,"&gt;=40543")</f>
        <v>0</v>
      </c>
      <c r="F938" s="5">
        <f>SUMIFS(base_de_dados!$T:$T,base_de_dados!$B:$B,$B938,base_de_dados!$G:$G,F$61,base_de_dados!$H:$H,$L$1,base_de_dados!$C:$C,$A938,base_de_dados!$M:$M,"&lt;=2010",base_de_dados!$O:$O,"&gt;=40543")</f>
        <v>0</v>
      </c>
      <c r="G938" s="5">
        <f>SUMIFS(base_de_dados!$T:$T,base_de_dados!$B:$B,$B938,base_de_dados!$G:$G,G$61,base_de_dados!$H:$H,$L$1,base_de_dados!$C:$C,$A938,base_de_dados!$M:$M,"&lt;=2010",base_de_dados!$O:$O,"&gt;=40543")</f>
        <v>0</v>
      </c>
      <c r="H938" s="5">
        <f>SUMIFS(base_de_dados!$T:$T,base_de_dados!$B:$B,$B938,base_de_dados!$G:$G,H$61,base_de_dados!$H:$H,$L$1,base_de_dados!$C:$C,$A938,base_de_dados!$M:$M,"&lt;=2010",base_de_dados!$O:$O,"&gt;=40543")</f>
        <v>0</v>
      </c>
      <c r="I938" s="5">
        <f>SUMIFS(base_de_dados!$T:$T,base_de_dados!$B:$B,$B938,base_de_dados!$G:$G,I$61,base_de_dados!$H:$H,$L$1,base_de_dados!$C:$C,$A938,base_de_dados!$M:$M,"&lt;=2010",base_de_dados!$O:$O,"&gt;=40543")</f>
        <v>0</v>
      </c>
      <c r="J938" s="5">
        <f>SUMIFS(base_de_dados!$T:$T,base_de_dados!$B:$B,$B938,base_de_dados!$G:$G,J$61,base_de_dados!$H:$H,$L$1,base_de_dados!$C:$C,$A938,base_de_dados!$M:$M,"&lt;=2010",base_de_dados!$O:$O,"&gt;=40543")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SUMIFS(base_de_dados!$T:$T,base_de_dados!$B:$B,$B939,base_de_dados!$G:$G,C$61,base_de_dados!$H:$H,$L$1,base_de_dados!$C:$C,$A939,base_de_dados!$M:$M,"&lt;=2010",base_de_dados!$O:$O,"&gt;=40543")</f>
        <v>0</v>
      </c>
      <c r="D939" s="5">
        <f>SUMIFS(base_de_dados!$T:$T,base_de_dados!$B:$B,$B939,base_de_dados!$G:$G,D$61,base_de_dados!$H:$H,$L$1,base_de_dados!$C:$C,$A939,base_de_dados!$M:$M,"&lt;=2010",base_de_dados!$O:$O,"&gt;=40543")</f>
        <v>0</v>
      </c>
      <c r="E939" s="5">
        <f>SUMIFS(base_de_dados!$T:$T,base_de_dados!$B:$B,$B939,base_de_dados!$G:$G,E$61,base_de_dados!$H:$H,$L$1,base_de_dados!$C:$C,$A939,base_de_dados!$M:$M,"&lt;=2010",base_de_dados!$O:$O,"&gt;=40543")</f>
        <v>0</v>
      </c>
      <c r="F939" s="5">
        <f>SUMIFS(base_de_dados!$T:$T,base_de_dados!$B:$B,$B939,base_de_dados!$G:$G,F$61,base_de_dados!$H:$H,$L$1,base_de_dados!$C:$C,$A939,base_de_dados!$M:$M,"&lt;=2010",base_de_dados!$O:$O,"&gt;=40543")</f>
        <v>0</v>
      </c>
      <c r="G939" s="5">
        <f>SUMIFS(base_de_dados!$T:$T,base_de_dados!$B:$B,$B939,base_de_dados!$G:$G,G$61,base_de_dados!$H:$H,$L$1,base_de_dados!$C:$C,$A939,base_de_dados!$M:$M,"&lt;=2010",base_de_dados!$O:$O,"&gt;=40543")</f>
        <v>0</v>
      </c>
      <c r="H939" s="5">
        <f>SUMIFS(base_de_dados!$T:$T,base_de_dados!$B:$B,$B939,base_de_dados!$G:$G,H$61,base_de_dados!$H:$H,$L$1,base_de_dados!$C:$C,$A939,base_de_dados!$M:$M,"&lt;=2010",base_de_dados!$O:$O,"&gt;=40543")</f>
        <v>0</v>
      </c>
      <c r="I939" s="5">
        <f>SUMIFS(base_de_dados!$T:$T,base_de_dados!$B:$B,$B939,base_de_dados!$G:$G,I$61,base_de_dados!$H:$H,$L$1,base_de_dados!$C:$C,$A939,base_de_dados!$M:$M,"&lt;=2010",base_de_dados!$O:$O,"&gt;=40543")</f>
        <v>0</v>
      </c>
      <c r="J939" s="5">
        <f>SUMIFS(base_de_dados!$T:$T,base_de_dados!$B:$B,$B939,base_de_dados!$G:$G,J$61,base_de_dados!$H:$H,$L$1,base_de_dados!$C:$C,$A939,base_de_dados!$M:$M,"&lt;=2010",base_de_dados!$O:$O,"&gt;=40543")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SUMIFS(base_de_dados!$T:$T,base_de_dados!$B:$B,$B940,base_de_dados!$G:$G,C$61,base_de_dados!$H:$H,$L$1,base_de_dados!$C:$C,$A940,base_de_dados!$M:$M,"&lt;=2010",base_de_dados!$O:$O,"&gt;=40543")</f>
        <v>0</v>
      </c>
      <c r="D940" s="5">
        <f>SUMIFS(base_de_dados!$T:$T,base_de_dados!$B:$B,$B940,base_de_dados!$G:$G,D$61,base_de_dados!$H:$H,$L$1,base_de_dados!$C:$C,$A940,base_de_dados!$M:$M,"&lt;=2010",base_de_dados!$O:$O,"&gt;=40543")</f>
        <v>0</v>
      </c>
      <c r="E940" s="5">
        <f>SUMIFS(base_de_dados!$T:$T,base_de_dados!$B:$B,$B940,base_de_dados!$G:$G,E$61,base_de_dados!$H:$H,$L$1,base_de_dados!$C:$C,$A940,base_de_dados!$M:$M,"&lt;=2010",base_de_dados!$O:$O,"&gt;=40543")</f>
        <v>0</v>
      </c>
      <c r="F940" s="5">
        <f>SUMIFS(base_de_dados!$T:$T,base_de_dados!$B:$B,$B940,base_de_dados!$G:$G,F$61,base_de_dados!$H:$H,$L$1,base_de_dados!$C:$C,$A940,base_de_dados!$M:$M,"&lt;=2010",base_de_dados!$O:$O,"&gt;=40543")</f>
        <v>0</v>
      </c>
      <c r="G940" s="5">
        <f>SUMIFS(base_de_dados!$T:$T,base_de_dados!$B:$B,$B940,base_de_dados!$G:$G,G$61,base_de_dados!$H:$H,$L$1,base_de_dados!$C:$C,$A940,base_de_dados!$M:$M,"&lt;=2010",base_de_dados!$O:$O,"&gt;=40543")</f>
        <v>0</v>
      </c>
      <c r="H940" s="5">
        <f>SUMIFS(base_de_dados!$T:$T,base_de_dados!$B:$B,$B940,base_de_dados!$G:$G,H$61,base_de_dados!$H:$H,$L$1,base_de_dados!$C:$C,$A940,base_de_dados!$M:$M,"&lt;=2010",base_de_dados!$O:$O,"&gt;=40543")</f>
        <v>0</v>
      </c>
      <c r="I940" s="5">
        <f>SUMIFS(base_de_dados!$T:$T,base_de_dados!$B:$B,$B940,base_de_dados!$G:$G,I$61,base_de_dados!$H:$H,$L$1,base_de_dados!$C:$C,$A940,base_de_dados!$M:$M,"&lt;=2010",base_de_dados!$O:$O,"&gt;=40543")</f>
        <v>0</v>
      </c>
      <c r="J940" s="5">
        <f>SUMIFS(base_de_dados!$T:$T,base_de_dados!$B:$B,$B940,base_de_dados!$G:$G,J$61,base_de_dados!$H:$H,$L$1,base_de_dados!$C:$C,$A940,base_de_dados!$M:$M,"&lt;=2010",base_de_dados!$O:$O,"&gt;=40543")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SUMIFS(base_de_dados!$T:$T,base_de_dados!$B:$B,$B941,base_de_dados!$G:$G,C$61,base_de_dados!$H:$H,$L$1,base_de_dados!$C:$C,$A941,base_de_dados!$M:$M,"&lt;=2010",base_de_dados!$O:$O,"&gt;=40543")</f>
        <v>0</v>
      </c>
      <c r="D941" s="5">
        <f>SUMIFS(base_de_dados!$T:$T,base_de_dados!$B:$B,$B941,base_de_dados!$G:$G,D$61,base_de_dados!$H:$H,$L$1,base_de_dados!$C:$C,$A941,base_de_dados!$M:$M,"&lt;=2010",base_de_dados!$O:$O,"&gt;=40543")</f>
        <v>0</v>
      </c>
      <c r="E941" s="5">
        <f>SUMIFS(base_de_dados!$T:$T,base_de_dados!$B:$B,$B941,base_de_dados!$G:$G,E$61,base_de_dados!$H:$H,$L$1,base_de_dados!$C:$C,$A941,base_de_dados!$M:$M,"&lt;=2010",base_de_dados!$O:$O,"&gt;=40543")</f>
        <v>0</v>
      </c>
      <c r="F941" s="5">
        <f>SUMIFS(base_de_dados!$T:$T,base_de_dados!$B:$B,$B941,base_de_dados!$G:$G,F$61,base_de_dados!$H:$H,$L$1,base_de_dados!$C:$C,$A941,base_de_dados!$M:$M,"&lt;=2010",base_de_dados!$O:$O,"&gt;=40543")</f>
        <v>0</v>
      </c>
      <c r="G941" s="5">
        <f>SUMIFS(base_de_dados!$T:$T,base_de_dados!$B:$B,$B941,base_de_dados!$G:$G,G$61,base_de_dados!$H:$H,$L$1,base_de_dados!$C:$C,$A941,base_de_dados!$M:$M,"&lt;=2010",base_de_dados!$O:$O,"&gt;=40543")</f>
        <v>0</v>
      </c>
      <c r="H941" s="5">
        <f>SUMIFS(base_de_dados!$T:$T,base_de_dados!$B:$B,$B941,base_de_dados!$G:$G,H$61,base_de_dados!$H:$H,$L$1,base_de_dados!$C:$C,$A941,base_de_dados!$M:$M,"&lt;=2010",base_de_dados!$O:$O,"&gt;=40543")</f>
        <v>0</v>
      </c>
      <c r="I941" s="5">
        <f>SUMIFS(base_de_dados!$T:$T,base_de_dados!$B:$B,$B941,base_de_dados!$G:$G,I$61,base_de_dados!$H:$H,$L$1,base_de_dados!$C:$C,$A941,base_de_dados!$M:$M,"&lt;=2010",base_de_dados!$O:$O,"&gt;=40543")</f>
        <v>0</v>
      </c>
      <c r="J941" s="5">
        <f>SUMIFS(base_de_dados!$T:$T,base_de_dados!$B:$B,$B941,base_de_dados!$G:$G,J$61,base_de_dados!$H:$H,$L$1,base_de_dados!$C:$C,$A941,base_de_dados!$M:$M,"&lt;=2010",base_de_dados!$O:$O,"&gt;=40543")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SUMIFS(base_de_dados!$T:$T,base_de_dados!$B:$B,$B942,base_de_dados!$G:$G,C$61,base_de_dados!$H:$H,$L$1,base_de_dados!$C:$C,$A942,base_de_dados!$M:$M,"&lt;=2010",base_de_dados!$O:$O,"&gt;=40543")</f>
        <v>0</v>
      </c>
      <c r="D942" s="5">
        <f>SUMIFS(base_de_dados!$T:$T,base_de_dados!$B:$B,$B942,base_de_dados!$G:$G,D$61,base_de_dados!$H:$H,$L$1,base_de_dados!$C:$C,$A942,base_de_dados!$M:$M,"&lt;=2010",base_de_dados!$O:$O,"&gt;=40543")</f>
        <v>0</v>
      </c>
      <c r="E942" s="5">
        <f>SUMIFS(base_de_dados!$T:$T,base_de_dados!$B:$B,$B942,base_de_dados!$G:$G,E$61,base_de_dados!$H:$H,$L$1,base_de_dados!$C:$C,$A942,base_de_dados!$M:$M,"&lt;=2010",base_de_dados!$O:$O,"&gt;=40543")</f>
        <v>0</v>
      </c>
      <c r="F942" s="5">
        <f>SUMIFS(base_de_dados!$T:$T,base_de_dados!$B:$B,$B942,base_de_dados!$G:$G,F$61,base_de_dados!$H:$H,$L$1,base_de_dados!$C:$C,$A942,base_de_dados!$M:$M,"&lt;=2010",base_de_dados!$O:$O,"&gt;=40543")</f>
        <v>0</v>
      </c>
      <c r="G942" s="5">
        <f>SUMIFS(base_de_dados!$T:$T,base_de_dados!$B:$B,$B942,base_de_dados!$G:$G,G$61,base_de_dados!$H:$H,$L$1,base_de_dados!$C:$C,$A942,base_de_dados!$M:$M,"&lt;=2010",base_de_dados!$O:$O,"&gt;=40543")</f>
        <v>0</v>
      </c>
      <c r="H942" s="5">
        <f>SUMIFS(base_de_dados!$T:$T,base_de_dados!$B:$B,$B942,base_de_dados!$G:$G,H$61,base_de_dados!$H:$H,$L$1,base_de_dados!$C:$C,$A942,base_de_dados!$M:$M,"&lt;=2010",base_de_dados!$O:$O,"&gt;=40543")</f>
        <v>0</v>
      </c>
      <c r="I942" s="5">
        <f>SUMIFS(base_de_dados!$T:$T,base_de_dados!$B:$B,$B942,base_de_dados!$G:$G,I$61,base_de_dados!$H:$H,$L$1,base_de_dados!$C:$C,$A942,base_de_dados!$M:$M,"&lt;=2010",base_de_dados!$O:$O,"&gt;=40543")</f>
        <v>0</v>
      </c>
      <c r="J942" s="5">
        <f>SUMIFS(base_de_dados!$T:$T,base_de_dados!$B:$B,$B942,base_de_dados!$G:$G,J$61,base_de_dados!$H:$H,$L$1,base_de_dados!$C:$C,$A942,base_de_dados!$M:$M,"&lt;=2010",base_de_dados!$O:$O,"&gt;=40543")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SUMIFS(base_de_dados!$T:$T,base_de_dados!$B:$B,$B943,base_de_dados!$G:$G,C$61,base_de_dados!$H:$H,$L$1,base_de_dados!$C:$C,$A943,base_de_dados!$M:$M,"&lt;=2010",base_de_dados!$O:$O,"&gt;=40543")</f>
        <v>0</v>
      </c>
      <c r="D943" s="5">
        <f>SUMIFS(base_de_dados!$T:$T,base_de_dados!$B:$B,$B943,base_de_dados!$G:$G,D$61,base_de_dados!$H:$H,$L$1,base_de_dados!$C:$C,$A943,base_de_dados!$M:$M,"&lt;=2010",base_de_dados!$O:$O,"&gt;=40543")</f>
        <v>0</v>
      </c>
      <c r="E943" s="5">
        <f>SUMIFS(base_de_dados!$T:$T,base_de_dados!$B:$B,$B943,base_de_dados!$G:$G,E$61,base_de_dados!$H:$H,$L$1,base_de_dados!$C:$C,$A943,base_de_dados!$M:$M,"&lt;=2010",base_de_dados!$O:$O,"&gt;=40543")</f>
        <v>0</v>
      </c>
      <c r="F943" s="5">
        <f>SUMIFS(base_de_dados!$T:$T,base_de_dados!$B:$B,$B943,base_de_dados!$G:$G,F$61,base_de_dados!$H:$H,$L$1,base_de_dados!$C:$C,$A943,base_de_dados!$M:$M,"&lt;=2010",base_de_dados!$O:$O,"&gt;=40543")</f>
        <v>0</v>
      </c>
      <c r="G943" s="5">
        <f>SUMIFS(base_de_dados!$T:$T,base_de_dados!$B:$B,$B943,base_de_dados!$G:$G,G$61,base_de_dados!$H:$H,$L$1,base_de_dados!$C:$C,$A943,base_de_dados!$M:$M,"&lt;=2010",base_de_dados!$O:$O,"&gt;=40543")</f>
        <v>0</v>
      </c>
      <c r="H943" s="5">
        <f>SUMIFS(base_de_dados!$T:$T,base_de_dados!$B:$B,$B943,base_de_dados!$G:$G,H$61,base_de_dados!$H:$H,$L$1,base_de_dados!$C:$C,$A943,base_de_dados!$M:$M,"&lt;=2010",base_de_dados!$O:$O,"&gt;=40543")</f>
        <v>0</v>
      </c>
      <c r="I943" s="5">
        <f>SUMIFS(base_de_dados!$T:$T,base_de_dados!$B:$B,$B943,base_de_dados!$G:$G,I$61,base_de_dados!$H:$H,$L$1,base_de_dados!$C:$C,$A943,base_de_dados!$M:$M,"&lt;=2010",base_de_dados!$O:$O,"&gt;=40543")</f>
        <v>0</v>
      </c>
      <c r="J943" s="5">
        <f>SUMIFS(base_de_dados!$T:$T,base_de_dados!$B:$B,$B943,base_de_dados!$G:$G,J$61,base_de_dados!$H:$H,$L$1,base_de_dados!$C:$C,$A943,base_de_dados!$M:$M,"&lt;=2010",base_de_dados!$O:$O,"&gt;=40543")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SUMIFS(base_de_dados!$T:$T,base_de_dados!$B:$B,$B944,base_de_dados!$G:$G,C$61,base_de_dados!$H:$H,$L$1,base_de_dados!$C:$C,$A944,base_de_dados!$M:$M,"&lt;=2010",base_de_dados!$O:$O,"&gt;=40543")</f>
        <v>0</v>
      </c>
      <c r="D944" s="5">
        <f>SUMIFS(base_de_dados!$T:$T,base_de_dados!$B:$B,$B944,base_de_dados!$G:$G,D$61,base_de_dados!$H:$H,$L$1,base_de_dados!$C:$C,$A944,base_de_dados!$M:$M,"&lt;=2010",base_de_dados!$O:$O,"&gt;=40543")</f>
        <v>0</v>
      </c>
      <c r="E944" s="5">
        <f>SUMIFS(base_de_dados!$T:$T,base_de_dados!$B:$B,$B944,base_de_dados!$G:$G,E$61,base_de_dados!$H:$H,$L$1,base_de_dados!$C:$C,$A944,base_de_dados!$M:$M,"&lt;=2010",base_de_dados!$O:$O,"&gt;=40543")</f>
        <v>0</v>
      </c>
      <c r="F944" s="5">
        <f>SUMIFS(base_de_dados!$T:$T,base_de_dados!$B:$B,$B944,base_de_dados!$G:$G,F$61,base_de_dados!$H:$H,$L$1,base_de_dados!$C:$C,$A944,base_de_dados!$M:$M,"&lt;=2010",base_de_dados!$O:$O,"&gt;=40543")</f>
        <v>0</v>
      </c>
      <c r="G944" s="5">
        <f>SUMIFS(base_de_dados!$T:$T,base_de_dados!$B:$B,$B944,base_de_dados!$G:$G,G$61,base_de_dados!$H:$H,$L$1,base_de_dados!$C:$C,$A944,base_de_dados!$M:$M,"&lt;=2010",base_de_dados!$O:$O,"&gt;=40543")</f>
        <v>0</v>
      </c>
      <c r="H944" s="5">
        <f>SUMIFS(base_de_dados!$T:$T,base_de_dados!$B:$B,$B944,base_de_dados!$G:$G,H$61,base_de_dados!$H:$H,$L$1,base_de_dados!$C:$C,$A944,base_de_dados!$M:$M,"&lt;=2010",base_de_dados!$O:$O,"&gt;=40543")</f>
        <v>0</v>
      </c>
      <c r="I944" s="5">
        <f>SUMIFS(base_de_dados!$T:$T,base_de_dados!$B:$B,$B944,base_de_dados!$G:$G,I$61,base_de_dados!$H:$H,$L$1,base_de_dados!$C:$C,$A944,base_de_dados!$M:$M,"&lt;=2010",base_de_dados!$O:$O,"&gt;=40543")</f>
        <v>0</v>
      </c>
      <c r="J944" s="5">
        <f>SUMIFS(base_de_dados!$T:$T,base_de_dados!$B:$B,$B944,base_de_dados!$G:$G,J$61,base_de_dados!$H:$H,$L$1,base_de_dados!$C:$C,$A944,base_de_dados!$M:$M,"&lt;=2010",base_de_dados!$O:$O,"&gt;=40543")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SUMIFS(base_de_dados!$T:$T,base_de_dados!$B:$B,$B945,base_de_dados!$G:$G,C$61,base_de_dados!$H:$H,$L$1,base_de_dados!$C:$C,$A945,base_de_dados!$M:$M,"&lt;=2010",base_de_dados!$O:$O,"&gt;=40543")</f>
        <v>0</v>
      </c>
      <c r="D945" s="5">
        <f>SUMIFS(base_de_dados!$T:$T,base_de_dados!$B:$B,$B945,base_de_dados!$G:$G,D$61,base_de_dados!$H:$H,$L$1,base_de_dados!$C:$C,$A945,base_de_dados!$M:$M,"&lt;=2010",base_de_dados!$O:$O,"&gt;=40543")</f>
        <v>0</v>
      </c>
      <c r="E945" s="5">
        <f>SUMIFS(base_de_dados!$T:$T,base_de_dados!$B:$B,$B945,base_de_dados!$G:$G,E$61,base_de_dados!$H:$H,$L$1,base_de_dados!$C:$C,$A945,base_de_dados!$M:$M,"&lt;=2010",base_de_dados!$O:$O,"&gt;=40543")</f>
        <v>0</v>
      </c>
      <c r="F945" s="5">
        <f>SUMIFS(base_de_dados!$T:$T,base_de_dados!$B:$B,$B945,base_de_dados!$G:$G,F$61,base_de_dados!$H:$H,$L$1,base_de_dados!$C:$C,$A945,base_de_dados!$M:$M,"&lt;=2010",base_de_dados!$O:$O,"&gt;=40543")</f>
        <v>0</v>
      </c>
      <c r="G945" s="5">
        <f>SUMIFS(base_de_dados!$T:$T,base_de_dados!$B:$B,$B945,base_de_dados!$G:$G,G$61,base_de_dados!$H:$H,$L$1,base_de_dados!$C:$C,$A945,base_de_dados!$M:$M,"&lt;=2010",base_de_dados!$O:$O,"&gt;=40543")</f>
        <v>0</v>
      </c>
      <c r="H945" s="5">
        <f>SUMIFS(base_de_dados!$T:$T,base_de_dados!$B:$B,$B945,base_de_dados!$G:$G,H$61,base_de_dados!$H:$H,$L$1,base_de_dados!$C:$C,$A945,base_de_dados!$M:$M,"&lt;=2010",base_de_dados!$O:$O,"&gt;=40543")</f>
        <v>0</v>
      </c>
      <c r="I945" s="5">
        <f>SUMIFS(base_de_dados!$T:$T,base_de_dados!$B:$B,$B945,base_de_dados!$G:$G,I$61,base_de_dados!$H:$H,$L$1,base_de_dados!$C:$C,$A945,base_de_dados!$M:$M,"&lt;=2010",base_de_dados!$O:$O,"&gt;=40543")</f>
        <v>0</v>
      </c>
      <c r="J945" s="5">
        <f>SUMIFS(base_de_dados!$T:$T,base_de_dados!$B:$B,$B945,base_de_dados!$G:$G,J$61,base_de_dados!$H:$H,$L$1,base_de_dados!$C:$C,$A945,base_de_dados!$M:$M,"&lt;=2010",base_de_dados!$O:$O,"&gt;=40543")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SUMIFS(base_de_dados!$T:$T,base_de_dados!$B:$B,$B946,base_de_dados!$G:$G,C$61,base_de_dados!$H:$H,$L$1,base_de_dados!$C:$C,$A946,base_de_dados!$M:$M,"&lt;=2010",base_de_dados!$O:$O,"&gt;=40543")</f>
        <v>0</v>
      </c>
      <c r="D946" s="5">
        <f>SUMIFS(base_de_dados!$T:$T,base_de_dados!$B:$B,$B946,base_de_dados!$G:$G,D$61,base_de_dados!$H:$H,$L$1,base_de_dados!$C:$C,$A946,base_de_dados!$M:$M,"&lt;=2010",base_de_dados!$O:$O,"&gt;=40543")</f>
        <v>0</v>
      </c>
      <c r="E946" s="5">
        <f>SUMIFS(base_de_dados!$T:$T,base_de_dados!$B:$B,$B946,base_de_dados!$G:$G,E$61,base_de_dados!$H:$H,$L$1,base_de_dados!$C:$C,$A946,base_de_dados!$M:$M,"&lt;=2010",base_de_dados!$O:$O,"&gt;=40543")</f>
        <v>0</v>
      </c>
      <c r="F946" s="5">
        <f>SUMIFS(base_de_dados!$T:$T,base_de_dados!$B:$B,$B946,base_de_dados!$G:$G,F$61,base_de_dados!$H:$H,$L$1,base_de_dados!$C:$C,$A946,base_de_dados!$M:$M,"&lt;=2010",base_de_dados!$O:$O,"&gt;=40543")</f>
        <v>0</v>
      </c>
      <c r="G946" s="5">
        <f>SUMIFS(base_de_dados!$T:$T,base_de_dados!$B:$B,$B946,base_de_dados!$G:$G,G$61,base_de_dados!$H:$H,$L$1,base_de_dados!$C:$C,$A946,base_de_dados!$M:$M,"&lt;=2010",base_de_dados!$O:$O,"&gt;=40543")</f>
        <v>0</v>
      </c>
      <c r="H946" s="5">
        <f>SUMIFS(base_de_dados!$T:$T,base_de_dados!$B:$B,$B946,base_de_dados!$G:$G,H$61,base_de_dados!$H:$H,$L$1,base_de_dados!$C:$C,$A946,base_de_dados!$M:$M,"&lt;=2010",base_de_dados!$O:$O,"&gt;=40543")</f>
        <v>0</v>
      </c>
      <c r="I946" s="5">
        <f>SUMIFS(base_de_dados!$T:$T,base_de_dados!$B:$B,$B946,base_de_dados!$G:$G,I$61,base_de_dados!$H:$H,$L$1,base_de_dados!$C:$C,$A946,base_de_dados!$M:$M,"&lt;=2010",base_de_dados!$O:$O,"&gt;=40543")</f>
        <v>0</v>
      </c>
      <c r="J946" s="5">
        <f>SUMIFS(base_de_dados!$T:$T,base_de_dados!$B:$B,$B946,base_de_dados!$G:$G,J$61,base_de_dados!$H:$H,$L$1,base_de_dados!$C:$C,$A946,base_de_dados!$M:$M,"&lt;=2010",base_de_dados!$O:$O,"&gt;=40543")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SUMIFS(base_de_dados!$T:$T,base_de_dados!$B:$B,$B947,base_de_dados!$G:$G,C$61,base_de_dados!$H:$H,$L$1,base_de_dados!$C:$C,$A947,base_de_dados!$M:$M,"&lt;=2010",base_de_dados!$O:$O,"&gt;=40543")</f>
        <v>0</v>
      </c>
      <c r="D947" s="5">
        <f>SUMIFS(base_de_dados!$T:$T,base_de_dados!$B:$B,$B947,base_de_dados!$G:$G,D$61,base_de_dados!$H:$H,$L$1,base_de_dados!$C:$C,$A947,base_de_dados!$M:$M,"&lt;=2010",base_de_dados!$O:$O,"&gt;=40543")</f>
        <v>0</v>
      </c>
      <c r="E947" s="5">
        <f>SUMIFS(base_de_dados!$T:$T,base_de_dados!$B:$B,$B947,base_de_dados!$G:$G,E$61,base_de_dados!$H:$H,$L$1,base_de_dados!$C:$C,$A947,base_de_dados!$M:$M,"&lt;=2010",base_de_dados!$O:$O,"&gt;=40543")</f>
        <v>0</v>
      </c>
      <c r="F947" s="5">
        <f>SUMIFS(base_de_dados!$T:$T,base_de_dados!$B:$B,$B947,base_de_dados!$G:$G,F$61,base_de_dados!$H:$H,$L$1,base_de_dados!$C:$C,$A947,base_de_dados!$M:$M,"&lt;=2010",base_de_dados!$O:$O,"&gt;=40543")</f>
        <v>0</v>
      </c>
      <c r="G947" s="5">
        <f>SUMIFS(base_de_dados!$T:$T,base_de_dados!$B:$B,$B947,base_de_dados!$G:$G,G$61,base_de_dados!$H:$H,$L$1,base_de_dados!$C:$C,$A947,base_de_dados!$M:$M,"&lt;=2010",base_de_dados!$O:$O,"&gt;=40543")</f>
        <v>0</v>
      </c>
      <c r="H947" s="5">
        <f>SUMIFS(base_de_dados!$T:$T,base_de_dados!$B:$B,$B947,base_de_dados!$G:$G,H$61,base_de_dados!$H:$H,$L$1,base_de_dados!$C:$C,$A947,base_de_dados!$M:$M,"&lt;=2010",base_de_dados!$O:$O,"&gt;=40543")</f>
        <v>0</v>
      </c>
      <c r="I947" s="5">
        <f>SUMIFS(base_de_dados!$T:$T,base_de_dados!$B:$B,$B947,base_de_dados!$G:$G,I$61,base_de_dados!$H:$H,$L$1,base_de_dados!$C:$C,$A947,base_de_dados!$M:$M,"&lt;=2010",base_de_dados!$O:$O,"&gt;=40543")</f>
        <v>0</v>
      </c>
      <c r="J947" s="5">
        <f>SUMIFS(base_de_dados!$T:$T,base_de_dados!$B:$B,$B947,base_de_dados!$G:$G,J$61,base_de_dados!$H:$H,$L$1,base_de_dados!$C:$C,$A947,base_de_dados!$M:$M,"&lt;=2010",base_de_dados!$O:$O,"&gt;=40543")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SUMIFS(base_de_dados!$T:$T,base_de_dados!$B:$B,$B948,base_de_dados!$G:$G,C$61,base_de_dados!$H:$H,$L$1,base_de_dados!$C:$C,$A948,base_de_dados!$M:$M,"&lt;=2010",base_de_dados!$O:$O,"&gt;=40543")</f>
        <v>0</v>
      </c>
      <c r="D948" s="5">
        <f>SUMIFS(base_de_dados!$T:$T,base_de_dados!$B:$B,$B948,base_de_dados!$G:$G,D$61,base_de_dados!$H:$H,$L$1,base_de_dados!$C:$C,$A948,base_de_dados!$M:$M,"&lt;=2010",base_de_dados!$O:$O,"&gt;=40543")</f>
        <v>0</v>
      </c>
      <c r="E948" s="5">
        <f>SUMIFS(base_de_dados!$T:$T,base_de_dados!$B:$B,$B948,base_de_dados!$G:$G,E$61,base_de_dados!$H:$H,$L$1,base_de_dados!$C:$C,$A948,base_de_dados!$M:$M,"&lt;=2010",base_de_dados!$O:$O,"&gt;=40543")</f>
        <v>0</v>
      </c>
      <c r="F948" s="5">
        <f>SUMIFS(base_de_dados!$T:$T,base_de_dados!$B:$B,$B948,base_de_dados!$G:$G,F$61,base_de_dados!$H:$H,$L$1,base_de_dados!$C:$C,$A948,base_de_dados!$M:$M,"&lt;=2010",base_de_dados!$O:$O,"&gt;=40543")</f>
        <v>0</v>
      </c>
      <c r="G948" s="5">
        <f>SUMIFS(base_de_dados!$T:$T,base_de_dados!$B:$B,$B948,base_de_dados!$G:$G,G$61,base_de_dados!$H:$H,$L$1,base_de_dados!$C:$C,$A948,base_de_dados!$M:$M,"&lt;=2010",base_de_dados!$O:$O,"&gt;=40543")</f>
        <v>0</v>
      </c>
      <c r="H948" s="5">
        <f>SUMIFS(base_de_dados!$T:$T,base_de_dados!$B:$B,$B948,base_de_dados!$G:$G,H$61,base_de_dados!$H:$H,$L$1,base_de_dados!$C:$C,$A948,base_de_dados!$M:$M,"&lt;=2010",base_de_dados!$O:$O,"&gt;=40543")</f>
        <v>0</v>
      </c>
      <c r="I948" s="5">
        <f>SUMIFS(base_de_dados!$T:$T,base_de_dados!$B:$B,$B948,base_de_dados!$G:$G,I$61,base_de_dados!$H:$H,$L$1,base_de_dados!$C:$C,$A948,base_de_dados!$M:$M,"&lt;=2010",base_de_dados!$O:$O,"&gt;=40543")</f>
        <v>0</v>
      </c>
      <c r="J948" s="5">
        <f>SUMIFS(base_de_dados!$T:$T,base_de_dados!$B:$B,$B948,base_de_dados!$G:$G,J$61,base_de_dados!$H:$H,$L$1,base_de_dados!$C:$C,$A948,base_de_dados!$M:$M,"&lt;=2010",base_de_dados!$O:$O,"&gt;=40543")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SUMIFS(base_de_dados!$T:$T,base_de_dados!$B:$B,$B949,base_de_dados!$G:$G,C$61,base_de_dados!$H:$H,$L$1,base_de_dados!$C:$C,$A949,base_de_dados!$M:$M,"&lt;=2010",base_de_dados!$O:$O,"&gt;=40543")</f>
        <v>0</v>
      </c>
      <c r="D949" s="5">
        <f>SUMIFS(base_de_dados!$T:$T,base_de_dados!$B:$B,$B949,base_de_dados!$G:$G,D$61,base_de_dados!$H:$H,$L$1,base_de_dados!$C:$C,$A949,base_de_dados!$M:$M,"&lt;=2010",base_de_dados!$O:$O,"&gt;=40543")</f>
        <v>0</v>
      </c>
      <c r="E949" s="5">
        <f>SUMIFS(base_de_dados!$T:$T,base_de_dados!$B:$B,$B949,base_de_dados!$G:$G,E$61,base_de_dados!$H:$H,$L$1,base_de_dados!$C:$C,$A949,base_de_dados!$M:$M,"&lt;=2010",base_de_dados!$O:$O,"&gt;=40543")</f>
        <v>0</v>
      </c>
      <c r="F949" s="5">
        <f>SUMIFS(base_de_dados!$T:$T,base_de_dados!$B:$B,$B949,base_de_dados!$G:$G,F$61,base_de_dados!$H:$H,$L$1,base_de_dados!$C:$C,$A949,base_de_dados!$M:$M,"&lt;=2010",base_de_dados!$O:$O,"&gt;=40543")</f>
        <v>0</v>
      </c>
      <c r="G949" s="5">
        <f>SUMIFS(base_de_dados!$T:$T,base_de_dados!$B:$B,$B949,base_de_dados!$G:$G,G$61,base_de_dados!$H:$H,$L$1,base_de_dados!$C:$C,$A949,base_de_dados!$M:$M,"&lt;=2010",base_de_dados!$O:$O,"&gt;=40543")</f>
        <v>0</v>
      </c>
      <c r="H949" s="5">
        <f>SUMIFS(base_de_dados!$T:$T,base_de_dados!$B:$B,$B949,base_de_dados!$G:$G,H$61,base_de_dados!$H:$H,$L$1,base_de_dados!$C:$C,$A949,base_de_dados!$M:$M,"&lt;=2010",base_de_dados!$O:$O,"&gt;=40543")</f>
        <v>0</v>
      </c>
      <c r="I949" s="5">
        <f>SUMIFS(base_de_dados!$T:$T,base_de_dados!$B:$B,$B949,base_de_dados!$G:$G,I$61,base_de_dados!$H:$H,$L$1,base_de_dados!$C:$C,$A949,base_de_dados!$M:$M,"&lt;=2010",base_de_dados!$O:$O,"&gt;=40543")</f>
        <v>0</v>
      </c>
      <c r="J949" s="5">
        <f>SUMIFS(base_de_dados!$T:$T,base_de_dados!$B:$B,$B949,base_de_dados!$G:$G,J$61,base_de_dados!$H:$H,$L$1,base_de_dados!$C:$C,$A949,base_de_dados!$M:$M,"&lt;=2010",base_de_dados!$O:$O,"&gt;=40543")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SUMIFS(base_de_dados!$T:$T,base_de_dados!$B:$B,$B950,base_de_dados!$G:$G,C$61,base_de_dados!$H:$H,$L$1,base_de_dados!$C:$C,$A950,base_de_dados!$M:$M,"&lt;=2010",base_de_dados!$O:$O,"&gt;=40543")</f>
        <v>0</v>
      </c>
      <c r="D950" s="5">
        <f>SUMIFS(base_de_dados!$T:$T,base_de_dados!$B:$B,$B950,base_de_dados!$G:$G,D$61,base_de_dados!$H:$H,$L$1,base_de_dados!$C:$C,$A950,base_de_dados!$M:$M,"&lt;=2010",base_de_dados!$O:$O,"&gt;=40543")</f>
        <v>0</v>
      </c>
      <c r="E950" s="5">
        <f>SUMIFS(base_de_dados!$T:$T,base_de_dados!$B:$B,$B950,base_de_dados!$G:$G,E$61,base_de_dados!$H:$H,$L$1,base_de_dados!$C:$C,$A950,base_de_dados!$M:$M,"&lt;=2010",base_de_dados!$O:$O,"&gt;=40543")</f>
        <v>0</v>
      </c>
      <c r="F950" s="5">
        <f>SUMIFS(base_de_dados!$T:$T,base_de_dados!$B:$B,$B950,base_de_dados!$G:$G,F$61,base_de_dados!$H:$H,$L$1,base_de_dados!$C:$C,$A950,base_de_dados!$M:$M,"&lt;=2010",base_de_dados!$O:$O,"&gt;=40543")</f>
        <v>0</v>
      </c>
      <c r="G950" s="5">
        <f>SUMIFS(base_de_dados!$T:$T,base_de_dados!$B:$B,$B950,base_de_dados!$G:$G,G$61,base_de_dados!$H:$H,$L$1,base_de_dados!$C:$C,$A950,base_de_dados!$M:$M,"&lt;=2010",base_de_dados!$O:$O,"&gt;=40543")</f>
        <v>0</v>
      </c>
      <c r="H950" s="5">
        <f>SUMIFS(base_de_dados!$T:$T,base_de_dados!$B:$B,$B950,base_de_dados!$G:$G,H$61,base_de_dados!$H:$H,$L$1,base_de_dados!$C:$C,$A950,base_de_dados!$M:$M,"&lt;=2010",base_de_dados!$O:$O,"&gt;=40543")</f>
        <v>0</v>
      </c>
      <c r="I950" s="5">
        <f>SUMIFS(base_de_dados!$T:$T,base_de_dados!$B:$B,$B950,base_de_dados!$G:$G,I$61,base_de_dados!$H:$H,$L$1,base_de_dados!$C:$C,$A950,base_de_dados!$M:$M,"&lt;=2010",base_de_dados!$O:$O,"&gt;=40543")</f>
        <v>0</v>
      </c>
      <c r="J950" s="5">
        <f>SUMIFS(base_de_dados!$T:$T,base_de_dados!$B:$B,$B950,base_de_dados!$G:$G,J$61,base_de_dados!$H:$H,$L$1,base_de_dados!$C:$C,$A950,base_de_dados!$M:$M,"&lt;=2010",base_de_dados!$O:$O,"&gt;=40543")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9" priority="1" operator="equal">
      <formula>TRUE</formula>
    </cfRule>
    <cfRule type="cellIs" dxfId="8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H951"/>
  <sheetViews>
    <sheetView topLeftCell="A16" workbookViewId="0">
      <selection activeCell="L11" sqref="L11"/>
    </sheetView>
  </sheetViews>
  <sheetFormatPr defaultRowHeight="15" x14ac:dyDescent="0.25"/>
  <cols>
    <col min="1" max="1" width="14.57031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ht="15.75" thickBot="1" x14ac:dyDescent="0.3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70" t="s">
        <v>67</v>
      </c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SUMIFS(base_de_dados!$T:$T,base_de_dados!$C:$C,Info!$B2,base_de_dados!$H:$H,Info!$L$1,base_de_dados!$G:$G,Info!C$1,base_de_dados!$M:$M,"&lt;=2009",base_de_dados!$O:$O,"&gt;=40178")</f>
        <v>0</v>
      </c>
      <c r="D2" s="49">
        <f>SUMIFS(base_de_dados!$T:$T,base_de_dados!$C:$C,Info!$B2,base_de_dados!$H:$H,Info!$L$1,base_de_dados!$G:$G,Info!D$1,base_de_dados!$M:$M,"&lt;=2009",base_de_dados!$O:$O,"&gt;=40178")</f>
        <v>0</v>
      </c>
      <c r="E2" s="49">
        <f>SUMIFS(base_de_dados!$T:$T,base_de_dados!$C:$C,Info!$B2,base_de_dados!$H:$H,Info!$L$1,base_de_dados!$G:$G,Info!E$1,base_de_dados!$M:$M,"&lt;=2009",base_de_dados!$O:$O,"&gt;=40178")</f>
        <v>0</v>
      </c>
      <c r="F2" s="49">
        <f>SUMIFS(base_de_dados!$T:$T,base_de_dados!$C:$C,Info!$B2,base_de_dados!$H:$H,Info!$L$1,base_de_dados!$G:$G,Info!F$1,base_de_dados!$M:$M,"&lt;=2009",base_de_dados!$O:$O,"&gt;=40178")</f>
        <v>1.4466007102993405E-2</v>
      </c>
      <c r="G2" s="49">
        <f>SUMIFS(base_de_dados!$T:$T,base_de_dados!$C:$C,Info!$B2,base_de_dados!$H:$H,Info!$L$1,base_de_dados!$G:$G,Info!G$1,base_de_dados!$M:$M,"&lt;=2009",base_de_dados!$O:$O,"&gt;=40178")</f>
        <v>0</v>
      </c>
      <c r="H2" s="49">
        <f>SUMIFS(base_de_dados!$T:$T,base_de_dados!$C:$C,Info!$B2,base_de_dados!$H:$H,Info!$L$1,base_de_dados!$G:$G,Info!H$1,base_de_dados!$M:$M,"&lt;=2009",base_de_dados!$O:$O,"&gt;=40178")</f>
        <v>0</v>
      </c>
      <c r="I2" s="49">
        <f>SUMIFS(base_de_dados!$T:$T,base_de_dados!$C:$C,Info!$B2,base_de_dados!$H:$H,Info!$L$1,base_de_dados!$G:$G,Info!I$1,base_de_dados!$M:$M,"&lt;=2009",base_de_dados!$O:$O,"&gt;=40178")</f>
        <v>0</v>
      </c>
      <c r="J2" s="49">
        <f>SUMIFS(base_de_dados!$T:$T,base_de_dados!$C:$C,Info!$B2,base_de_dados!$H:$H,Info!$L$1,base_de_dados!$G:$G,Info!J$1,base_de_dados!$M:$M,"&lt;=2009",base_de_dados!$O:$O,"&gt;=40178")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SUMIFS(base_de_dados!$T:$T,base_de_dados!$C:$C,Info!$B3,base_de_dados!$H:$H,Info!$L$1,base_de_dados!$G:$G,Info!C$1,base_de_dados!$M:$M,"&lt;=2009",base_de_dados!$O:$O,"&gt;=40178")</f>
        <v>1.3298749999999999</v>
      </c>
      <c r="D3" s="49">
        <f>SUMIFS(base_de_dados!$T:$T,base_de_dados!$C:$C,Info!$B3,base_de_dados!$H:$H,Info!$L$1,base_de_dados!$G:$G,Info!D$1,base_de_dados!$M:$M,"&lt;=2009",base_de_dados!$O:$O,"&gt;=40178")</f>
        <v>0.33984246575342464</v>
      </c>
      <c r="E3" s="49">
        <f>SUMIFS(base_de_dados!$T:$T,base_de_dados!$C:$C,Info!$B3,base_de_dados!$H:$H,Info!$L$1,base_de_dados!$G:$G,Info!E$1,base_de_dados!$M:$M,"&lt;=2009",base_de_dados!$O:$O,"&gt;=40178")</f>
        <v>3.5799086757990865E-2</v>
      </c>
      <c r="F3" s="49">
        <f>SUMIFS(base_de_dados!$T:$T,base_de_dados!$C:$C,Info!$B3,base_de_dados!$H:$H,Info!$L$1,base_de_dados!$G:$G,Info!F$1,base_de_dados!$M:$M,"&lt;=2009",base_de_dados!$O:$O,"&gt;=40178")</f>
        <v>0.19347945205479453</v>
      </c>
      <c r="G3" s="49">
        <f>SUMIFS(base_de_dados!$T:$T,base_de_dados!$C:$C,Info!$B3,base_de_dados!$H:$H,Info!$L$1,base_de_dados!$G:$G,Info!G$1,base_de_dados!$M:$M,"&lt;=2009",base_de_dados!$O:$O,"&gt;=40178")</f>
        <v>0</v>
      </c>
      <c r="H3" s="49">
        <f>SUMIFS(base_de_dados!$T:$T,base_de_dados!$C:$C,Info!$B3,base_de_dados!$H:$H,Info!$L$1,base_de_dados!$G:$G,Info!H$1,base_de_dados!$M:$M,"&lt;=2009",base_de_dados!$O:$O,"&gt;=40178")</f>
        <v>0</v>
      </c>
      <c r="I3" s="49">
        <f>SUMIFS(base_de_dados!$T:$T,base_de_dados!$C:$C,Info!$B3,base_de_dados!$H:$H,Info!$L$1,base_de_dados!$G:$G,Info!I$1,base_de_dados!$M:$M,"&lt;=2009",base_de_dados!$O:$O,"&gt;=40178")</f>
        <v>4.3209633434804669E-3</v>
      </c>
      <c r="J3" s="49">
        <f>SUMIFS(base_de_dados!$T:$T,base_de_dados!$C:$C,Info!$B3,base_de_dados!$H:$H,Info!$L$1,base_de_dados!$G:$G,Info!J$1,base_de_dados!$M:$M,"&lt;=2009",base_de_dados!$O:$O,"&gt;=40178")</f>
        <v>0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SUMIFS(base_de_dados!$T:$T,base_de_dados!$C:$C,Info!$B4,base_de_dados!$H:$H,Info!$L$1,base_de_dados!$G:$G,Info!C$1,base_de_dados!$M:$M,"&lt;=2009",base_de_dados!$O:$O,"&gt;=40178")</f>
        <v>0</v>
      </c>
      <c r="D4" s="49">
        <f>SUMIFS(base_de_dados!$T:$T,base_de_dados!$C:$C,Info!$B4,base_de_dados!$H:$H,Info!$L$1,base_de_dados!$G:$G,Info!D$1,base_de_dados!$M:$M,"&lt;=2009",base_de_dados!$O:$O,"&gt;=40178")</f>
        <v>0</v>
      </c>
      <c r="E4" s="49">
        <f>SUMIFS(base_de_dados!$T:$T,base_de_dados!$C:$C,Info!$B4,base_de_dados!$H:$H,Info!$L$1,base_de_dados!$G:$G,Info!E$1,base_de_dados!$M:$M,"&lt;=2009",base_de_dados!$O:$O,"&gt;=40178")</f>
        <v>0</v>
      </c>
      <c r="F4" s="49">
        <f>SUMIFS(base_de_dados!$T:$T,base_de_dados!$C:$C,Info!$B4,base_de_dados!$H:$H,Info!$L$1,base_de_dados!$G:$G,Info!F$1,base_de_dados!$M:$M,"&lt;=2009",base_de_dados!$O:$O,"&gt;=40178")</f>
        <v>0</v>
      </c>
      <c r="G4" s="49">
        <f>SUMIFS(base_de_dados!$T:$T,base_de_dados!$C:$C,Info!$B4,base_de_dados!$H:$H,Info!$L$1,base_de_dados!$G:$G,Info!G$1,base_de_dados!$M:$M,"&lt;=2009",base_de_dados!$O:$O,"&gt;=40178")</f>
        <v>0</v>
      </c>
      <c r="H4" s="49">
        <f>SUMIFS(base_de_dados!$T:$T,base_de_dados!$C:$C,Info!$B4,base_de_dados!$H:$H,Info!$L$1,base_de_dados!$G:$G,Info!H$1,base_de_dados!$M:$M,"&lt;=2009",base_de_dados!$O:$O,"&gt;=40178")</f>
        <v>0</v>
      </c>
      <c r="I4" s="49">
        <f>SUMIFS(base_de_dados!$T:$T,base_de_dados!$C:$C,Info!$B4,base_de_dados!$H:$H,Info!$L$1,base_de_dados!$G:$G,Info!I$1,base_de_dados!$M:$M,"&lt;=2009",base_de_dados!$O:$O,"&gt;=40178")</f>
        <v>0</v>
      </c>
      <c r="J4" s="49">
        <f>SUMIFS(base_de_dados!$T:$T,base_de_dados!$C:$C,Info!$B4,base_de_dados!$H:$H,Info!$L$1,base_de_dados!$G:$G,Info!J$1,base_de_dados!$M:$M,"&lt;=2009",base_de_dados!$O:$O,"&gt;=40178")</f>
        <v>0</v>
      </c>
      <c r="L4" s="72">
        <v>40178</v>
      </c>
      <c r="M4" s="69">
        <f>DATEVALUE("31/12/2009")</f>
        <v>40178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SUMIFS(base_de_dados!$T:$T,base_de_dados!$C:$C,Info!$B5,base_de_dados!$H:$H,Info!$L$1,base_de_dados!$G:$G,Info!C$1,base_de_dados!$M:$M,"&lt;=2009",base_de_dados!$O:$O,"&gt;=40178")</f>
        <v>0.33534722222222224</v>
      </c>
      <c r="D5" s="49">
        <f>SUMIFS(base_de_dados!$T:$T,base_de_dados!$C:$C,Info!$B5,base_de_dados!$H:$H,Info!$L$1,base_de_dados!$G:$G,Info!D$1,base_de_dados!$M:$M,"&lt;=2009",base_de_dados!$O:$O,"&gt;=40178")</f>
        <v>2.2143042871638761</v>
      </c>
      <c r="E5" s="49">
        <f>SUMIFS(base_de_dados!$T:$T,base_de_dados!$C:$C,Info!$B5,base_de_dados!$H:$H,Info!$L$1,base_de_dados!$G:$G,Info!E$1,base_de_dados!$M:$M,"&lt;=2009",base_de_dados!$O:$O,"&gt;=40178")</f>
        <v>7.598833079654998E-3</v>
      </c>
      <c r="F5" s="49">
        <f>SUMIFS(base_de_dados!$T:$T,base_de_dados!$C:$C,Info!$B5,base_de_dados!$H:$H,Info!$L$1,base_de_dados!$G:$G,Info!F$1,base_de_dados!$M:$M,"&lt;=2009",base_de_dados!$O:$O,"&gt;=40178")</f>
        <v>0.461658231861999</v>
      </c>
      <c r="G5" s="49">
        <f>SUMIFS(base_de_dados!$T:$T,base_de_dados!$C:$C,Info!$B5,base_de_dados!$H:$H,Info!$L$1,base_de_dados!$G:$G,Info!G$1,base_de_dados!$M:$M,"&lt;=2009",base_de_dados!$O:$O,"&gt;=40178")</f>
        <v>0</v>
      </c>
      <c r="H5" s="49">
        <f>SUMIFS(base_de_dados!$T:$T,base_de_dados!$C:$C,Info!$B5,base_de_dados!$H:$H,Info!$L$1,base_de_dados!$G:$G,Info!H$1,base_de_dados!$M:$M,"&lt;=2009",base_de_dados!$O:$O,"&gt;=40178")</f>
        <v>0</v>
      </c>
      <c r="I5" s="49">
        <f>SUMIFS(base_de_dados!$T:$T,base_de_dados!$C:$C,Info!$B5,base_de_dados!$H:$H,Info!$L$1,base_de_dados!$G:$G,Info!I$1,base_de_dados!$M:$M,"&lt;=2009",base_de_dados!$O:$O,"&gt;=40178")</f>
        <v>0.14571232876712328</v>
      </c>
      <c r="J5" s="49">
        <f>SUMIFS(base_de_dados!$T:$T,base_de_dados!$C:$C,Info!$B5,base_de_dados!$H:$H,Info!$L$1,base_de_dados!$G:$G,Info!J$1,base_de_dados!$M:$M,"&lt;=2009",base_de_dados!$O:$O,"&gt;=40178")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SUMIFS(base_de_dados!$T:$T,base_de_dados!$C:$C,Info!$B6,base_de_dados!$H:$H,Info!$L$1,base_de_dados!$G:$G,Info!C$1,base_de_dados!$M:$M,"&lt;=2009",base_de_dados!$O:$O,"&gt;=40178")</f>
        <v>0</v>
      </c>
      <c r="D6" s="49">
        <f>SUMIFS(base_de_dados!$T:$T,base_de_dados!$C:$C,Info!$B6,base_de_dados!$H:$H,Info!$L$1,base_de_dados!$G:$G,Info!D$1,base_de_dados!$M:$M,"&lt;=2009",base_de_dados!$O:$O,"&gt;=40178")</f>
        <v>0.51944444444444449</v>
      </c>
      <c r="E6" s="49">
        <f>SUMIFS(base_de_dados!$T:$T,base_de_dados!$C:$C,Info!$B6,base_de_dados!$H:$H,Info!$L$1,base_de_dados!$G:$G,Info!E$1,base_de_dados!$M:$M,"&lt;=2009",base_de_dados!$O:$O,"&gt;=40178")</f>
        <v>0</v>
      </c>
      <c r="F6" s="49">
        <f>SUMIFS(base_de_dados!$T:$T,base_de_dados!$C:$C,Info!$B6,base_de_dados!$H:$H,Info!$L$1,base_de_dados!$G:$G,Info!F$1,base_de_dados!$M:$M,"&lt;=2009",base_de_dados!$O:$O,"&gt;=40178")</f>
        <v>0</v>
      </c>
      <c r="G6" s="49">
        <f>SUMIFS(base_de_dados!$T:$T,base_de_dados!$C:$C,Info!$B6,base_de_dados!$H:$H,Info!$L$1,base_de_dados!$G:$G,Info!G$1,base_de_dados!$M:$M,"&lt;=2009",base_de_dados!$O:$O,"&gt;=40178")</f>
        <v>0</v>
      </c>
      <c r="H6" s="49">
        <f>SUMIFS(base_de_dados!$T:$T,base_de_dados!$C:$C,Info!$B6,base_de_dados!$H:$H,Info!$L$1,base_de_dados!$G:$G,Info!H$1,base_de_dados!$M:$M,"&lt;=2009",base_de_dados!$O:$O,"&gt;=40178")</f>
        <v>0</v>
      </c>
      <c r="I6" s="49">
        <f>SUMIFS(base_de_dados!$T:$T,base_de_dados!$C:$C,Info!$B6,base_de_dados!$H:$H,Info!$L$1,base_de_dados!$G:$G,Info!I$1,base_de_dados!$M:$M,"&lt;=2009",base_de_dados!$O:$O,"&gt;=40178")</f>
        <v>0</v>
      </c>
      <c r="J6" s="49">
        <f>SUMIFS(base_de_dados!$T:$T,base_de_dados!$C:$C,Info!$B6,base_de_dados!$H:$H,Info!$L$1,base_de_dados!$G:$G,Info!J$1,base_de_dados!$M:$M,"&lt;=2009",base_de_dados!$O:$O,"&gt;=40178")</f>
        <v>2.1361111111111111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SUMIFS(base_de_dados!$T:$T,base_de_dados!$C:$C,Info!$B7,base_de_dados!$H:$H,Info!$L$1,base_de_dados!$G:$G,Info!C$1,base_de_dados!$M:$M,"&lt;=2009",base_de_dados!$O:$O,"&gt;=40178")</f>
        <v>0</v>
      </c>
      <c r="D7" s="49">
        <f>SUMIFS(base_de_dados!$T:$T,base_de_dados!$C:$C,Info!$B7,base_de_dados!$H:$H,Info!$L$1,base_de_dados!$G:$G,Info!D$1,base_de_dados!$M:$M,"&lt;=2009",base_de_dados!$O:$O,"&gt;=40178")</f>
        <v>0</v>
      </c>
      <c r="E7" s="49">
        <f>SUMIFS(base_de_dados!$T:$T,base_de_dados!$C:$C,Info!$B7,base_de_dados!$H:$H,Info!$L$1,base_de_dados!$G:$G,Info!E$1,base_de_dados!$M:$M,"&lt;=2009",base_de_dados!$O:$O,"&gt;=40178")</f>
        <v>0</v>
      </c>
      <c r="F7" s="49">
        <f>SUMIFS(base_de_dados!$T:$T,base_de_dados!$C:$C,Info!$B7,base_de_dados!$H:$H,Info!$L$1,base_de_dados!$G:$G,Info!F$1,base_de_dados!$M:$M,"&lt;=2009",base_de_dados!$O:$O,"&gt;=40178")</f>
        <v>0</v>
      </c>
      <c r="G7" s="49">
        <f>SUMIFS(base_de_dados!$T:$T,base_de_dados!$C:$C,Info!$B7,base_de_dados!$H:$H,Info!$L$1,base_de_dados!$G:$G,Info!G$1,base_de_dados!$M:$M,"&lt;=2009",base_de_dados!$O:$O,"&gt;=40178")</f>
        <v>0</v>
      </c>
      <c r="H7" s="49">
        <f>SUMIFS(base_de_dados!$T:$T,base_de_dados!$C:$C,Info!$B7,base_de_dados!$H:$H,Info!$L$1,base_de_dados!$G:$G,Info!H$1,base_de_dados!$M:$M,"&lt;=2009",base_de_dados!$O:$O,"&gt;=40178")</f>
        <v>0</v>
      </c>
      <c r="I7" s="49">
        <f>SUMIFS(base_de_dados!$T:$T,base_de_dados!$C:$C,Info!$B7,base_de_dados!$H:$H,Info!$L$1,base_de_dados!$G:$G,Info!I$1,base_de_dados!$M:$M,"&lt;=2009",base_de_dados!$O:$O,"&gt;=40178")</f>
        <v>0</v>
      </c>
      <c r="J7" s="49">
        <f>SUMIFS(base_de_dados!$T:$T,base_de_dados!$C:$C,Info!$B7,base_de_dados!$H:$H,Info!$L$1,base_de_dados!$G:$G,Info!J$1,base_de_dados!$M:$M,"&lt;=2009",base_de_dados!$O:$O,"&gt;=40178")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SUMIFS(base_de_dados!$T:$T,base_de_dados!$C:$C,Info!$B8,base_de_dados!$H:$H,Info!$L$1,base_de_dados!$G:$G,Info!C$1,base_de_dados!$M:$M,"&lt;=2009",base_de_dados!$O:$O,"&gt;=40178")</f>
        <v>0</v>
      </c>
      <c r="D8" s="49">
        <f>SUMIFS(base_de_dados!$T:$T,base_de_dados!$C:$C,Info!$B8,base_de_dados!$H:$H,Info!$L$1,base_de_dados!$G:$G,Info!D$1,base_de_dados!$M:$M,"&lt;=2009",base_de_dados!$O:$O,"&gt;=40178")</f>
        <v>0</v>
      </c>
      <c r="E8" s="49">
        <f>SUMIFS(base_de_dados!$T:$T,base_de_dados!$C:$C,Info!$B8,base_de_dados!$H:$H,Info!$L$1,base_de_dados!$G:$G,Info!E$1,base_de_dados!$M:$M,"&lt;=2009",base_de_dados!$O:$O,"&gt;=40178")</f>
        <v>0</v>
      </c>
      <c r="F8" s="49">
        <f>SUMIFS(base_de_dados!$T:$T,base_de_dados!$C:$C,Info!$B8,base_de_dados!$H:$H,Info!$L$1,base_de_dados!$G:$G,Info!F$1,base_de_dados!$M:$M,"&lt;=2009",base_de_dados!$O:$O,"&gt;=40178")</f>
        <v>0</v>
      </c>
      <c r="G8" s="49">
        <f>SUMIFS(base_de_dados!$T:$T,base_de_dados!$C:$C,Info!$B8,base_de_dados!$H:$H,Info!$L$1,base_de_dados!$G:$G,Info!G$1,base_de_dados!$M:$M,"&lt;=2009",base_de_dados!$O:$O,"&gt;=40178")</f>
        <v>0</v>
      </c>
      <c r="H8" s="49">
        <f>SUMIFS(base_de_dados!$T:$T,base_de_dados!$C:$C,Info!$B8,base_de_dados!$H:$H,Info!$L$1,base_de_dados!$G:$G,Info!H$1,base_de_dados!$M:$M,"&lt;=2009",base_de_dados!$O:$O,"&gt;=40178")</f>
        <v>0</v>
      </c>
      <c r="I8" s="49">
        <f>SUMIFS(base_de_dados!$T:$T,base_de_dados!$C:$C,Info!$B8,base_de_dados!$H:$H,Info!$L$1,base_de_dados!$G:$G,Info!I$1,base_de_dados!$M:$M,"&lt;=2009",base_de_dados!$O:$O,"&gt;=40178")</f>
        <v>0</v>
      </c>
      <c r="J8" s="49">
        <f>SUMIFS(base_de_dados!$T:$T,base_de_dados!$C:$C,Info!$B8,base_de_dados!$H:$H,Info!$L$1,base_de_dados!$G:$G,Info!J$1,base_de_dados!$M:$M,"&lt;=2009",base_de_dados!$O:$O,"&gt;=40178")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SUMIFS(base_de_dados!$T:$T,base_de_dados!$C:$C,Info!$B9,base_de_dados!$H:$H,Info!$L$1,base_de_dados!$G:$G,Info!C$1,base_de_dados!$M:$M,"&lt;=2009",base_de_dados!$O:$O,"&gt;=40178")</f>
        <v>0.8</v>
      </c>
      <c r="D9" s="49">
        <f>SUMIFS(base_de_dados!$T:$T,base_de_dados!$C:$C,Info!$B9,base_de_dados!$H:$H,Info!$L$1,base_de_dados!$G:$G,Info!D$1,base_de_dados!$M:$M,"&lt;=2009",base_de_dados!$O:$O,"&gt;=40178")</f>
        <v>1.6207267884322678</v>
      </c>
      <c r="E9" s="49">
        <f>SUMIFS(base_de_dados!$T:$T,base_de_dados!$C:$C,Info!$B9,base_de_dados!$H:$H,Info!$L$1,base_de_dados!$G:$G,Info!E$1,base_de_dados!$M:$M,"&lt;=2009",base_de_dados!$O:$O,"&gt;=40178")</f>
        <v>2.6217656012176558E-3</v>
      </c>
      <c r="F9" s="49">
        <f>SUMIFS(base_de_dados!$T:$T,base_de_dados!$C:$C,Info!$B9,base_de_dados!$H:$H,Info!$L$1,base_de_dados!$G:$G,Info!F$1,base_de_dados!$M:$M,"&lt;=2009",base_de_dados!$O:$O,"&gt;=40178")</f>
        <v>0.41751148845763569</v>
      </c>
      <c r="G9" s="49">
        <f>SUMIFS(base_de_dados!$T:$T,base_de_dados!$C:$C,Info!$B9,base_de_dados!$H:$H,Info!$L$1,base_de_dados!$G:$G,Info!G$1,base_de_dados!$M:$M,"&lt;=2009",base_de_dados!$O:$O,"&gt;=40178")</f>
        <v>0</v>
      </c>
      <c r="H9" s="49">
        <f>SUMIFS(base_de_dados!$T:$T,base_de_dados!$C:$C,Info!$B9,base_de_dados!$H:$H,Info!$L$1,base_de_dados!$G:$G,Info!H$1,base_de_dados!$M:$M,"&lt;=2009",base_de_dados!$O:$O,"&gt;=40178")</f>
        <v>0</v>
      </c>
      <c r="I9" s="49">
        <f>SUMIFS(base_de_dados!$T:$T,base_de_dados!$C:$C,Info!$B9,base_de_dados!$H:$H,Info!$L$1,base_de_dados!$G:$G,Info!I$1,base_de_dados!$M:$M,"&lt;=2009",base_de_dados!$O:$O,"&gt;=40178")</f>
        <v>0</v>
      </c>
      <c r="J9" s="49">
        <f>SUMIFS(base_de_dados!$T:$T,base_de_dados!$C:$C,Info!$B9,base_de_dados!$H:$H,Info!$L$1,base_de_dados!$G:$G,Info!J$1,base_de_dados!$M:$M,"&lt;=2009",base_de_dados!$O:$O,"&gt;=40178")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SUMIFS(base_de_dados!$T:$T,base_de_dados!$C:$C,Info!$B10,base_de_dados!$H:$H,Info!$L$1,base_de_dados!$G:$G,Info!C$1,base_de_dados!$M:$M,"&lt;=2009",base_de_dados!$O:$O,"&gt;=40178")</f>
        <v>0</v>
      </c>
      <c r="D10" s="49">
        <f>SUMIFS(base_de_dados!$T:$T,base_de_dados!$C:$C,Info!$B10,base_de_dados!$H:$H,Info!$L$1,base_de_dados!$G:$G,Info!D$1,base_de_dados!$M:$M,"&lt;=2009",base_de_dados!$O:$O,"&gt;=40178")</f>
        <v>2.8288397196854391</v>
      </c>
      <c r="E10" s="49">
        <f>SUMIFS(base_de_dados!$T:$T,base_de_dados!$C:$C,Info!$B10,base_de_dados!$H:$H,Info!$L$1,base_de_dados!$G:$G,Info!E$1,base_de_dados!$M:$M,"&lt;=2009",base_de_dados!$O:$O,"&gt;=40178")</f>
        <v>0.16332542465753419</v>
      </c>
      <c r="F10" s="49">
        <f>SUMIFS(base_de_dados!$T:$T,base_de_dados!$C:$C,Info!$B10,base_de_dados!$H:$H,Info!$L$1,base_de_dados!$G:$G,Info!F$1,base_de_dados!$M:$M,"&lt;=2009",base_de_dados!$O:$O,"&gt;=40178")</f>
        <v>0.43709690512430227</v>
      </c>
      <c r="G10" s="49">
        <f>SUMIFS(base_de_dados!$T:$T,base_de_dados!$C:$C,Info!$B10,base_de_dados!$H:$H,Info!$L$1,base_de_dados!$G:$G,Info!G$1,base_de_dados!$M:$M,"&lt;=2009",base_de_dados!$O:$O,"&gt;=40178")</f>
        <v>0</v>
      </c>
      <c r="H10" s="49">
        <f>SUMIFS(base_de_dados!$T:$T,base_de_dados!$C:$C,Info!$B10,base_de_dados!$H:$H,Info!$L$1,base_de_dados!$G:$G,Info!H$1,base_de_dados!$M:$M,"&lt;=2009",base_de_dados!$O:$O,"&gt;=40178")</f>
        <v>0</v>
      </c>
      <c r="I10" s="49">
        <f>SUMIFS(base_de_dados!$T:$T,base_de_dados!$C:$C,Info!$B10,base_de_dados!$H:$H,Info!$L$1,base_de_dados!$G:$G,Info!I$1,base_de_dados!$M:$M,"&lt;=2009",base_de_dados!$O:$O,"&gt;=40178")</f>
        <v>0</v>
      </c>
      <c r="J10" s="49">
        <f>SUMIFS(base_de_dados!$T:$T,base_de_dados!$C:$C,Info!$B10,base_de_dados!$H:$H,Info!$L$1,base_de_dados!$G:$G,Info!J$1,base_de_dados!$M:$M,"&lt;=2009",base_de_dados!$O:$O,"&gt;=40178")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SUMIFS(base_de_dados!$T:$T,base_de_dados!$C:$C,Info!$B11,base_de_dados!$H:$H,Info!$L$1,base_de_dados!$G:$G,Info!C$1,base_de_dados!$M:$M,"&lt;=2009",base_de_dados!$O:$O,"&gt;=40178")</f>
        <v>0</v>
      </c>
      <c r="D11" s="49">
        <f>SUMIFS(base_de_dados!$T:$T,base_de_dados!$C:$C,Info!$B11,base_de_dados!$H:$H,Info!$L$1,base_de_dados!$G:$G,Info!D$1,base_de_dados!$M:$M,"&lt;=2009",base_de_dados!$O:$O,"&gt;=40178")</f>
        <v>0</v>
      </c>
      <c r="E11" s="49">
        <f>SUMIFS(base_de_dados!$T:$T,base_de_dados!$C:$C,Info!$B11,base_de_dados!$H:$H,Info!$L$1,base_de_dados!$G:$G,Info!E$1,base_de_dados!$M:$M,"&lt;=2009",base_de_dados!$O:$O,"&gt;=40178")</f>
        <v>0</v>
      </c>
      <c r="F11" s="49">
        <f>SUMIFS(base_de_dados!$T:$T,base_de_dados!$C:$C,Info!$B11,base_de_dados!$H:$H,Info!$L$1,base_de_dados!$G:$G,Info!F$1,base_de_dados!$M:$M,"&lt;=2009",base_de_dados!$O:$O,"&gt;=40178")</f>
        <v>0</v>
      </c>
      <c r="G11" s="49">
        <f>SUMIFS(base_de_dados!$T:$T,base_de_dados!$C:$C,Info!$B11,base_de_dados!$H:$H,Info!$L$1,base_de_dados!$G:$G,Info!G$1,base_de_dados!$M:$M,"&lt;=2009",base_de_dados!$O:$O,"&gt;=40178")</f>
        <v>0</v>
      </c>
      <c r="H11" s="49">
        <f>SUMIFS(base_de_dados!$T:$T,base_de_dados!$C:$C,Info!$B11,base_de_dados!$H:$H,Info!$L$1,base_de_dados!$G:$G,Info!H$1,base_de_dados!$M:$M,"&lt;=2009",base_de_dados!$O:$O,"&gt;=40178")</f>
        <v>0</v>
      </c>
      <c r="I11" s="49">
        <f>SUMIFS(base_de_dados!$T:$T,base_de_dados!$C:$C,Info!$B11,base_de_dados!$H:$H,Info!$L$1,base_de_dados!$G:$G,Info!I$1,base_de_dados!$M:$M,"&lt;=2009",base_de_dados!$O:$O,"&gt;=40178")</f>
        <v>0</v>
      </c>
      <c r="J11" s="49">
        <f>SUMIFS(base_de_dados!$T:$T,base_de_dados!$C:$C,Info!$B11,base_de_dados!$H:$H,Info!$L$1,base_de_dados!$G:$G,Info!J$1,base_de_dados!$M:$M,"&lt;=2009",base_de_dados!$O:$O,"&gt;=40178")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SUMIFS(base_de_dados!$T:$T,base_de_dados!$C:$C,Info!$B12,base_de_dados!$H:$H,Info!$L$1,base_de_dados!$G:$G,Info!C$1,base_de_dados!$M:$M,"&lt;=2009",base_de_dados!$O:$O,"&gt;=40178")</f>
        <v>0.21388888888888888</v>
      </c>
      <c r="D12" s="49">
        <f>SUMIFS(base_de_dados!$T:$T,base_de_dados!$C:$C,Info!$B12,base_de_dados!$H:$H,Info!$L$1,base_de_dados!$G:$G,Info!D$1,base_de_dados!$M:$M,"&lt;=2009",base_de_dados!$O:$O,"&gt;=40178")</f>
        <v>0</v>
      </c>
      <c r="E12" s="49">
        <f>SUMIFS(base_de_dados!$T:$T,base_de_dados!$C:$C,Info!$B12,base_de_dados!$H:$H,Info!$L$1,base_de_dados!$G:$G,Info!E$1,base_de_dados!$M:$M,"&lt;=2009",base_de_dados!$O:$O,"&gt;=40178")</f>
        <v>9.0083439878234389E-2</v>
      </c>
      <c r="F12" s="49">
        <f>SUMIFS(base_de_dados!$T:$T,base_de_dados!$C:$C,Info!$B12,base_de_dados!$H:$H,Info!$L$1,base_de_dados!$G:$G,Info!F$1,base_de_dados!$M:$M,"&lt;=2009",base_de_dados!$O:$O,"&gt;=40178")</f>
        <v>9.9441907661085738E-2</v>
      </c>
      <c r="G12" s="49">
        <f>SUMIFS(base_de_dados!$T:$T,base_de_dados!$C:$C,Info!$B12,base_de_dados!$H:$H,Info!$L$1,base_de_dados!$G:$G,Info!G$1,base_de_dados!$M:$M,"&lt;=2009",base_de_dados!$O:$O,"&gt;=40178")</f>
        <v>0</v>
      </c>
      <c r="H12" s="49">
        <f>SUMIFS(base_de_dados!$T:$T,base_de_dados!$C:$C,Info!$B12,base_de_dados!$H:$H,Info!$L$1,base_de_dados!$G:$G,Info!H$1,base_de_dados!$M:$M,"&lt;=2009",base_de_dados!$O:$O,"&gt;=40178")</f>
        <v>0</v>
      </c>
      <c r="I12" s="49">
        <f>SUMIFS(base_de_dados!$T:$T,base_de_dados!$C:$C,Info!$B12,base_de_dados!$H:$H,Info!$L$1,base_de_dados!$G:$G,Info!I$1,base_de_dados!$M:$M,"&lt;=2009",base_de_dados!$O:$O,"&gt;=40178")</f>
        <v>0</v>
      </c>
      <c r="J12" s="49">
        <f>SUMIFS(base_de_dados!$T:$T,base_de_dados!$C:$C,Info!$B12,base_de_dados!$H:$H,Info!$L$1,base_de_dados!$G:$G,Info!J$1,base_de_dados!$M:$M,"&lt;=2009",base_de_dados!$O:$O,"&gt;=40178")</f>
        <v>0</v>
      </c>
      <c r="L12" s="65" t="s">
        <v>3414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SUMIFS(base_de_dados!$T:$T,base_de_dados!$C:$C,Info!$B13,base_de_dados!$H:$H,Info!$L$1,base_de_dados!$G:$G,Info!C$1,base_de_dados!$M:$M,"&lt;=2009",base_de_dados!$O:$O,"&gt;=40178")</f>
        <v>0.56009027777777776</v>
      </c>
      <c r="D13" s="49">
        <f>SUMIFS(base_de_dados!$T:$T,base_de_dados!$C:$C,Info!$B13,base_de_dados!$H:$H,Info!$L$1,base_de_dados!$G:$G,Info!D$1,base_de_dados!$M:$M,"&lt;=2009",base_de_dados!$O:$O,"&gt;=40178")</f>
        <v>0.43329528158295283</v>
      </c>
      <c r="E13" s="49">
        <f>SUMIFS(base_de_dados!$T:$T,base_de_dados!$C:$C,Info!$B13,base_de_dados!$H:$H,Info!$L$1,base_de_dados!$G:$G,Info!E$1,base_de_dados!$M:$M,"&lt;=2009",base_de_dados!$O:$O,"&gt;=40178")</f>
        <v>4.9543378995433787E-3</v>
      </c>
      <c r="F13" s="49">
        <f>SUMIFS(base_de_dados!$T:$T,base_de_dados!$C:$C,Info!$B13,base_de_dados!$H:$H,Info!$L$1,base_de_dados!$G:$G,Info!F$1,base_de_dados!$M:$M,"&lt;=2009",base_de_dados!$O:$O,"&gt;=40178")</f>
        <v>1.2417508561643837</v>
      </c>
      <c r="G13" s="49">
        <f>SUMIFS(base_de_dados!$T:$T,base_de_dados!$C:$C,Info!$B13,base_de_dados!$H:$H,Info!$L$1,base_de_dados!$G:$G,Info!G$1,base_de_dados!$M:$M,"&lt;=2009",base_de_dados!$O:$O,"&gt;=40178")</f>
        <v>0</v>
      </c>
      <c r="H13" s="49">
        <f>SUMIFS(base_de_dados!$T:$T,base_de_dados!$C:$C,Info!$B13,base_de_dados!$H:$H,Info!$L$1,base_de_dados!$G:$G,Info!H$1,base_de_dados!$M:$M,"&lt;=2009",base_de_dados!$O:$O,"&gt;=40178")</f>
        <v>0</v>
      </c>
      <c r="I13" s="49">
        <f>SUMIFS(base_de_dados!$T:$T,base_de_dados!$C:$C,Info!$B13,base_de_dados!$H:$H,Info!$L$1,base_de_dados!$G:$G,Info!I$1,base_de_dados!$M:$M,"&lt;=2009",base_de_dados!$O:$O,"&gt;=40178")</f>
        <v>0</v>
      </c>
      <c r="J13" s="49">
        <f>SUMIFS(base_de_dados!$T:$T,base_de_dados!$C:$C,Info!$B13,base_de_dados!$H:$H,Info!$L$1,base_de_dados!$G:$G,Info!J$1,base_de_dados!$M:$M,"&lt;=2009",base_de_dados!$O:$O,"&gt;=40178")</f>
        <v>0.49429223744292239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SUMIFS(base_de_dados!$T:$T,base_de_dados!$C:$C,Info!$B14,base_de_dados!$H:$H,Info!$L$1,base_de_dados!$G:$G,Info!C$1,base_de_dados!$M:$M,"&lt;=2009",base_de_dados!$O:$O,"&gt;=40178")</f>
        <v>0</v>
      </c>
      <c r="D14" s="49">
        <f>SUMIFS(base_de_dados!$T:$T,base_de_dados!$C:$C,Info!$B14,base_de_dados!$H:$H,Info!$L$1,base_de_dados!$G:$G,Info!D$1,base_de_dados!$M:$M,"&lt;=2009",base_de_dados!$O:$O,"&gt;=40178")</f>
        <v>0</v>
      </c>
      <c r="E14" s="49">
        <f>SUMIFS(base_de_dados!$T:$T,base_de_dados!$C:$C,Info!$B14,base_de_dados!$H:$H,Info!$L$1,base_de_dados!$G:$G,Info!E$1,base_de_dados!$M:$M,"&lt;=2009",base_de_dados!$O:$O,"&gt;=40178")</f>
        <v>0</v>
      </c>
      <c r="F14" s="49">
        <f>SUMIFS(base_de_dados!$T:$T,base_de_dados!$C:$C,Info!$B14,base_de_dados!$H:$H,Info!$L$1,base_de_dados!$G:$G,Info!F$1,base_de_dados!$M:$M,"&lt;=2009",base_de_dados!$O:$O,"&gt;=40178")</f>
        <v>0</v>
      </c>
      <c r="G14" s="49">
        <f>SUMIFS(base_de_dados!$T:$T,base_de_dados!$C:$C,Info!$B14,base_de_dados!$H:$H,Info!$L$1,base_de_dados!$G:$G,Info!G$1,base_de_dados!$M:$M,"&lt;=2009",base_de_dados!$O:$O,"&gt;=40178")</f>
        <v>0</v>
      </c>
      <c r="H14" s="49">
        <f>SUMIFS(base_de_dados!$T:$T,base_de_dados!$C:$C,Info!$B14,base_de_dados!$H:$H,Info!$L$1,base_de_dados!$G:$G,Info!H$1,base_de_dados!$M:$M,"&lt;=2009",base_de_dados!$O:$O,"&gt;=40178")</f>
        <v>0</v>
      </c>
      <c r="I14" s="49">
        <f>SUMIFS(base_de_dados!$T:$T,base_de_dados!$C:$C,Info!$B14,base_de_dados!$H:$H,Info!$L$1,base_de_dados!$G:$G,Info!I$1,base_de_dados!$M:$M,"&lt;=2009",base_de_dados!$O:$O,"&gt;=40178")</f>
        <v>0</v>
      </c>
      <c r="J14" s="49">
        <f>SUMIFS(base_de_dados!$T:$T,base_de_dados!$C:$C,Info!$B14,base_de_dados!$H:$H,Info!$L$1,base_de_dados!$G:$G,Info!J$1,base_de_dados!$M:$M,"&lt;=2009",base_de_dados!$O:$O,"&gt;=40178")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SUMIFS(base_de_dados!$T:$T,base_de_dados!$C:$C,Info!$B15,base_de_dados!$H:$H,Info!$L$1,base_de_dados!$G:$G,Info!C$1,base_de_dados!$M:$M,"&lt;=2009",base_de_dados!$O:$O,"&gt;=40178")</f>
        <v>0</v>
      </c>
      <c r="D15" s="49">
        <f>SUMIFS(base_de_dados!$T:$T,base_de_dados!$C:$C,Info!$B15,base_de_dados!$H:$H,Info!$L$1,base_de_dados!$G:$G,Info!D$1,base_de_dados!$M:$M,"&lt;=2009",base_de_dados!$O:$O,"&gt;=40178")</f>
        <v>0</v>
      </c>
      <c r="E15" s="49">
        <f>SUMIFS(base_de_dados!$T:$T,base_de_dados!$C:$C,Info!$B15,base_de_dados!$H:$H,Info!$L$1,base_de_dados!$G:$G,Info!E$1,base_de_dados!$M:$M,"&lt;=2009",base_de_dados!$O:$O,"&gt;=40178")</f>
        <v>9.5038051750380506E-3</v>
      </c>
      <c r="F15" s="49">
        <f>SUMIFS(base_de_dados!$T:$T,base_de_dados!$C:$C,Info!$B15,base_de_dados!$H:$H,Info!$L$1,base_de_dados!$G:$G,Info!F$1,base_de_dados!$M:$M,"&lt;=2009",base_de_dados!$O:$O,"&gt;=40178")</f>
        <v>0.58888530568239483</v>
      </c>
      <c r="G15" s="49">
        <f>SUMIFS(base_de_dados!$T:$T,base_de_dados!$C:$C,Info!$B15,base_de_dados!$H:$H,Info!$L$1,base_de_dados!$G:$G,Info!G$1,base_de_dados!$M:$M,"&lt;=2009",base_de_dados!$O:$O,"&gt;=40178")</f>
        <v>0</v>
      </c>
      <c r="H15" s="49">
        <f>SUMIFS(base_de_dados!$T:$T,base_de_dados!$C:$C,Info!$B15,base_de_dados!$H:$H,Info!$L$1,base_de_dados!$G:$G,Info!H$1,base_de_dados!$M:$M,"&lt;=2009",base_de_dados!$O:$O,"&gt;=40178")</f>
        <v>0</v>
      </c>
      <c r="I15" s="49">
        <f>SUMIFS(base_de_dados!$T:$T,base_de_dados!$C:$C,Info!$B15,base_de_dados!$H:$H,Info!$L$1,base_de_dados!$G:$G,Info!I$1,base_de_dados!$M:$M,"&lt;=2009",base_de_dados!$O:$O,"&gt;=40178")</f>
        <v>0</v>
      </c>
      <c r="J15" s="49">
        <f>SUMIFS(base_de_dados!$T:$T,base_de_dados!$C:$C,Info!$B15,base_de_dados!$H:$H,Info!$L$1,base_de_dados!$G:$G,Info!J$1,base_de_dados!$M:$M,"&lt;=2009",base_de_dados!$O:$O,"&gt;=40178")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SUMIFS(base_de_dados!$T:$T,base_de_dados!$C:$C,Info!$B16,base_de_dados!$H:$H,Info!$L$1,base_de_dados!$G:$G,Info!C$1,base_de_dados!$M:$M,"&lt;=2009",base_de_dados!$O:$O,"&gt;=40178")</f>
        <v>0</v>
      </c>
      <c r="D16" s="49">
        <f>SUMIFS(base_de_dados!$T:$T,base_de_dados!$C:$C,Info!$B16,base_de_dados!$H:$H,Info!$L$1,base_de_dados!$G:$G,Info!D$1,base_de_dados!$M:$M,"&lt;=2009",base_de_dados!$O:$O,"&gt;=40178")</f>
        <v>0.37523782343987827</v>
      </c>
      <c r="E16" s="49">
        <f>SUMIFS(base_de_dados!$T:$T,base_de_dados!$C:$C,Info!$B16,base_de_dados!$H:$H,Info!$L$1,base_de_dados!$G:$G,Info!E$1,base_de_dados!$M:$M,"&lt;=2009",base_de_dados!$O:$O,"&gt;=40178")</f>
        <v>1.2431735159817351E-2</v>
      </c>
      <c r="F16" s="49">
        <f>SUMIFS(base_de_dados!$T:$T,base_de_dados!$C:$C,Info!$B16,base_de_dados!$H:$H,Info!$L$1,base_de_dados!$G:$G,Info!F$1,base_de_dados!$M:$M,"&lt;=2009",base_de_dados!$O:$O,"&gt;=40178")</f>
        <v>0.40343898084728569</v>
      </c>
      <c r="G16" s="49">
        <f>SUMIFS(base_de_dados!$T:$T,base_de_dados!$C:$C,Info!$B16,base_de_dados!$H:$H,Info!$L$1,base_de_dados!$G:$G,Info!G$1,base_de_dados!$M:$M,"&lt;=2009",base_de_dados!$O:$O,"&gt;=40178")</f>
        <v>0</v>
      </c>
      <c r="H16" s="49">
        <f>SUMIFS(base_de_dados!$T:$T,base_de_dados!$C:$C,Info!$B16,base_de_dados!$H:$H,Info!$L$1,base_de_dados!$G:$G,Info!H$1,base_de_dados!$M:$M,"&lt;=2009",base_de_dados!$O:$O,"&gt;=40178")</f>
        <v>0</v>
      </c>
      <c r="I16" s="49">
        <f>SUMIFS(base_de_dados!$T:$T,base_de_dados!$C:$C,Info!$B16,base_de_dados!$H:$H,Info!$L$1,base_de_dados!$G:$G,Info!I$1,base_de_dados!$M:$M,"&lt;=2009",base_de_dados!$O:$O,"&gt;=40178")</f>
        <v>0</v>
      </c>
      <c r="J16" s="49">
        <f>SUMIFS(base_de_dados!$T:$T,base_de_dados!$C:$C,Info!$B16,base_de_dados!$H:$H,Info!$L$1,base_de_dados!$G:$G,Info!J$1,base_de_dados!$M:$M,"&lt;=2009",base_de_dados!$O:$O,"&gt;=40178")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SUMIFS(base_de_dados!$T:$T,base_de_dados!$C:$C,Info!$B17,base_de_dados!$H:$H,Info!$L$1,base_de_dados!$G:$G,Info!C$1,base_de_dados!$M:$M,"&lt;=2009",base_de_dados!$O:$O,"&gt;=40178")</f>
        <v>0</v>
      </c>
      <c r="D17" s="49">
        <f>SUMIFS(base_de_dados!$T:$T,base_de_dados!$C:$C,Info!$B17,base_de_dados!$H:$H,Info!$L$1,base_de_dados!$G:$G,Info!D$1,base_de_dados!$M:$M,"&lt;=2009",base_de_dados!$O:$O,"&gt;=40178")</f>
        <v>0</v>
      </c>
      <c r="E17" s="49">
        <f>SUMIFS(base_de_dados!$T:$T,base_de_dados!$C:$C,Info!$B17,base_de_dados!$H:$H,Info!$L$1,base_de_dados!$G:$G,Info!E$1,base_de_dados!$M:$M,"&lt;=2009",base_de_dados!$O:$O,"&gt;=40178")</f>
        <v>0</v>
      </c>
      <c r="F17" s="49">
        <f>SUMIFS(base_de_dados!$T:$T,base_de_dados!$C:$C,Info!$B17,base_de_dados!$H:$H,Info!$L$1,base_de_dados!$G:$G,Info!F$1,base_de_dados!$M:$M,"&lt;=2009",base_de_dados!$O:$O,"&gt;=40178")</f>
        <v>0</v>
      </c>
      <c r="G17" s="49">
        <f>SUMIFS(base_de_dados!$T:$T,base_de_dados!$C:$C,Info!$B17,base_de_dados!$H:$H,Info!$L$1,base_de_dados!$G:$G,Info!G$1,base_de_dados!$M:$M,"&lt;=2009",base_de_dados!$O:$O,"&gt;=40178")</f>
        <v>0</v>
      </c>
      <c r="H17" s="49">
        <f>SUMIFS(base_de_dados!$T:$T,base_de_dados!$C:$C,Info!$B17,base_de_dados!$H:$H,Info!$L$1,base_de_dados!$G:$G,Info!H$1,base_de_dados!$M:$M,"&lt;=2009",base_de_dados!$O:$O,"&gt;=40178")</f>
        <v>0</v>
      </c>
      <c r="I17" s="49">
        <f>SUMIFS(base_de_dados!$T:$T,base_de_dados!$C:$C,Info!$B17,base_de_dados!$H:$H,Info!$L$1,base_de_dados!$G:$G,Info!I$1,base_de_dados!$M:$M,"&lt;=2009",base_de_dados!$O:$O,"&gt;=40178")</f>
        <v>0</v>
      </c>
      <c r="J17" s="49">
        <f>SUMIFS(base_de_dados!$T:$T,base_de_dados!$C:$C,Info!$B17,base_de_dados!$H:$H,Info!$L$1,base_de_dados!$G:$G,Info!J$1,base_de_dados!$M:$M,"&lt;=2009",base_de_dados!$O:$O,"&gt;=40178")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SUMIFS(base_de_dados!$T:$T,base_de_dados!$C:$C,Info!$B18,base_de_dados!$H:$H,Info!$L$1,base_de_dados!$G:$G,Info!C$1,base_de_dados!$M:$M,"&lt;=2009",base_de_dados!$O:$O,"&gt;=40178")</f>
        <v>0</v>
      </c>
      <c r="D18" s="49">
        <f>SUMIFS(base_de_dados!$T:$T,base_de_dados!$C:$C,Info!$B18,base_de_dados!$H:$H,Info!$L$1,base_de_dados!$G:$G,Info!D$1,base_de_dados!$M:$M,"&lt;=2009",base_de_dados!$O:$O,"&gt;=40178")</f>
        <v>0</v>
      </c>
      <c r="E18" s="49">
        <f>SUMIFS(base_de_dados!$T:$T,base_de_dados!$C:$C,Info!$B18,base_de_dados!$H:$H,Info!$L$1,base_de_dados!$G:$G,Info!E$1,base_de_dados!$M:$M,"&lt;=2009",base_de_dados!$O:$O,"&gt;=40178")</f>
        <v>1.2188736681887366E-2</v>
      </c>
      <c r="F18" s="49">
        <f>SUMIFS(base_de_dados!$T:$T,base_de_dados!$C:$C,Info!$B18,base_de_dados!$H:$H,Info!$L$1,base_de_dados!$G:$G,Info!F$1,base_de_dados!$M:$M,"&lt;=2009",base_de_dados!$O:$O,"&gt;=40178")</f>
        <v>0.14324392440385589</v>
      </c>
      <c r="G18" s="49">
        <f>SUMIFS(base_de_dados!$T:$T,base_de_dados!$C:$C,Info!$B18,base_de_dados!$H:$H,Info!$L$1,base_de_dados!$G:$G,Info!G$1,base_de_dados!$M:$M,"&lt;=2009",base_de_dados!$O:$O,"&gt;=40178")</f>
        <v>0</v>
      </c>
      <c r="H18" s="49">
        <f>SUMIFS(base_de_dados!$T:$T,base_de_dados!$C:$C,Info!$B18,base_de_dados!$H:$H,Info!$L$1,base_de_dados!$G:$G,Info!H$1,base_de_dados!$M:$M,"&lt;=2009",base_de_dados!$O:$O,"&gt;=40178")</f>
        <v>0</v>
      </c>
      <c r="I18" s="49">
        <f>SUMIFS(base_de_dados!$T:$T,base_de_dados!$C:$C,Info!$B18,base_de_dados!$H:$H,Info!$L$1,base_de_dados!$G:$G,Info!I$1,base_de_dados!$M:$M,"&lt;=2009",base_de_dados!$O:$O,"&gt;=40178")</f>
        <v>0</v>
      </c>
      <c r="J18" s="49">
        <f>SUMIFS(base_de_dados!$T:$T,base_de_dados!$C:$C,Info!$B18,base_de_dados!$H:$H,Info!$L$1,base_de_dados!$G:$G,Info!J$1,base_de_dados!$M:$M,"&lt;=2009",base_de_dados!$O:$O,"&gt;=40178")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SUMIFS(base_de_dados!$T:$T,base_de_dados!$C:$C,Info!$B19,base_de_dados!$H:$H,Info!$L$1,base_de_dados!$G:$G,Info!C$1,base_de_dados!$M:$M,"&lt;=2009",base_de_dados!$O:$O,"&gt;=40178")</f>
        <v>0</v>
      </c>
      <c r="D19" s="49">
        <f>SUMIFS(base_de_dados!$T:$T,base_de_dados!$C:$C,Info!$B19,base_de_dados!$H:$H,Info!$L$1,base_de_dados!$G:$G,Info!D$1,base_de_dados!$M:$M,"&lt;=2009",base_de_dados!$O:$O,"&gt;=40178")</f>
        <v>0.34205162354134955</v>
      </c>
      <c r="E19" s="49">
        <f>SUMIFS(base_de_dados!$T:$T,base_de_dados!$C:$C,Info!$B19,base_de_dados!$H:$H,Info!$L$1,base_de_dados!$G:$G,Info!E$1,base_de_dados!$M:$M,"&lt;=2009",base_de_dados!$O:$O,"&gt;=40178")</f>
        <v>3.4977168949771689E-3</v>
      </c>
      <c r="F19" s="49">
        <f>SUMIFS(base_de_dados!$T:$T,base_de_dados!$C:$C,Info!$B19,base_de_dados!$H:$H,Info!$L$1,base_de_dados!$G:$G,Info!F$1,base_de_dados!$M:$M,"&lt;=2009",base_de_dados!$O:$O,"&gt;=40178")</f>
        <v>0.180177990550482</v>
      </c>
      <c r="G19" s="49">
        <f>SUMIFS(base_de_dados!$T:$T,base_de_dados!$C:$C,Info!$B19,base_de_dados!$H:$H,Info!$L$1,base_de_dados!$G:$G,Info!G$1,base_de_dados!$M:$M,"&lt;=2009",base_de_dados!$O:$O,"&gt;=40178")</f>
        <v>0</v>
      </c>
      <c r="H19" s="49">
        <f>SUMIFS(base_de_dados!$T:$T,base_de_dados!$C:$C,Info!$B19,base_de_dados!$H:$H,Info!$L$1,base_de_dados!$G:$G,Info!H$1,base_de_dados!$M:$M,"&lt;=2009",base_de_dados!$O:$O,"&gt;=40178")</f>
        <v>0</v>
      </c>
      <c r="I19" s="49">
        <f>SUMIFS(base_de_dados!$T:$T,base_de_dados!$C:$C,Info!$B19,base_de_dados!$H:$H,Info!$L$1,base_de_dados!$G:$G,Info!I$1,base_de_dados!$M:$M,"&lt;=2009",base_de_dados!$O:$O,"&gt;=40178")</f>
        <v>0</v>
      </c>
      <c r="J19" s="49">
        <f>SUMIFS(base_de_dados!$T:$T,base_de_dados!$C:$C,Info!$B19,base_de_dados!$H:$H,Info!$L$1,base_de_dados!$G:$G,Info!J$1,base_de_dados!$M:$M,"&lt;=2009",base_de_dados!$O:$O,"&gt;=40178")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SUMIFS(base_de_dados!$T:$T,base_de_dados!$C:$C,Info!$B20,base_de_dados!$H:$H,Info!$L$1,base_de_dados!$G:$G,Info!C$1,base_de_dados!$M:$M,"&lt;=2009",base_de_dados!$O:$O,"&gt;=40178")</f>
        <v>0</v>
      </c>
      <c r="D20" s="49">
        <f>SUMIFS(base_de_dados!$T:$T,base_de_dados!$C:$C,Info!$B20,base_de_dados!$H:$H,Info!$L$1,base_de_dados!$G:$G,Info!D$1,base_de_dados!$M:$M,"&lt;=2009",base_de_dados!$O:$O,"&gt;=40178")</f>
        <v>5.4628044140030439E-2</v>
      </c>
      <c r="E20" s="49">
        <f>SUMIFS(base_de_dados!$T:$T,base_de_dados!$C:$C,Info!$B20,base_de_dados!$H:$H,Info!$L$1,base_de_dados!$G:$G,Info!E$1,base_de_dados!$M:$M,"&lt;=2009",base_de_dados!$O:$O,"&gt;=40178")</f>
        <v>5.7457382039573825E-3</v>
      </c>
      <c r="F20" s="49">
        <f>SUMIFS(base_de_dados!$T:$T,base_de_dados!$C:$C,Info!$B20,base_de_dados!$H:$H,Info!$L$1,base_de_dados!$G:$G,Info!F$1,base_de_dados!$M:$M,"&lt;=2009",base_de_dados!$O:$O,"&gt;=40178")</f>
        <v>0.48802199518011169</v>
      </c>
      <c r="G20" s="49">
        <f>SUMIFS(base_de_dados!$T:$T,base_de_dados!$C:$C,Info!$B20,base_de_dados!$H:$H,Info!$L$1,base_de_dados!$G:$G,Info!G$1,base_de_dados!$M:$M,"&lt;=2009",base_de_dados!$O:$O,"&gt;=40178")</f>
        <v>0</v>
      </c>
      <c r="H20" s="49">
        <f>SUMIFS(base_de_dados!$T:$T,base_de_dados!$C:$C,Info!$B20,base_de_dados!$H:$H,Info!$L$1,base_de_dados!$G:$G,Info!H$1,base_de_dados!$M:$M,"&lt;=2009",base_de_dados!$O:$O,"&gt;=40178")</f>
        <v>0</v>
      </c>
      <c r="I20" s="49">
        <f>SUMIFS(base_de_dados!$T:$T,base_de_dados!$C:$C,Info!$B20,base_de_dados!$H:$H,Info!$L$1,base_de_dados!$G:$G,Info!I$1,base_de_dados!$M:$M,"&lt;=2009",base_de_dados!$O:$O,"&gt;=40178")</f>
        <v>0</v>
      </c>
      <c r="J20" s="49">
        <f>SUMIFS(base_de_dados!$T:$T,base_de_dados!$C:$C,Info!$B20,base_de_dados!$H:$H,Info!$L$1,base_de_dados!$G:$G,Info!J$1,base_de_dados!$M:$M,"&lt;=2009",base_de_dados!$O:$O,"&gt;=40178")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SUMIFS(base_de_dados!$T:$T,base_de_dados!$C:$C,Info!$B21,base_de_dados!$H:$H,Info!$L$1,base_de_dados!$G:$G,Info!C$1,base_de_dados!$M:$M,"&lt;=2009",base_de_dados!$O:$O,"&gt;=40178")</f>
        <v>0</v>
      </c>
      <c r="D21" s="49">
        <f>SUMIFS(base_de_dados!$T:$T,base_de_dados!$C:$C,Info!$B21,base_de_dados!$H:$H,Info!$L$1,base_de_dados!$G:$G,Info!D$1,base_de_dados!$M:$M,"&lt;=2009",base_de_dados!$O:$O,"&gt;=40178")</f>
        <v>0</v>
      </c>
      <c r="E21" s="49">
        <f>SUMIFS(base_de_dados!$T:$T,base_de_dados!$C:$C,Info!$B21,base_de_dados!$H:$H,Info!$L$1,base_de_dados!$G:$G,Info!E$1,base_de_dados!$M:$M,"&lt;=2009",base_de_dados!$O:$O,"&gt;=40178")</f>
        <v>2.2800532724505329E-2</v>
      </c>
      <c r="F21" s="49">
        <f>SUMIFS(base_de_dados!$T:$T,base_de_dados!$C:$C,Info!$B21,base_de_dados!$H:$H,Info!$L$1,base_de_dados!$G:$G,Info!F$1,base_de_dados!$M:$M,"&lt;=2009",base_de_dados!$O:$O,"&gt;=40178")</f>
        <v>0</v>
      </c>
      <c r="G21" s="49">
        <f>SUMIFS(base_de_dados!$T:$T,base_de_dados!$C:$C,Info!$B21,base_de_dados!$H:$H,Info!$L$1,base_de_dados!$G:$G,Info!G$1,base_de_dados!$M:$M,"&lt;=2009",base_de_dados!$O:$O,"&gt;=40178")</f>
        <v>0</v>
      </c>
      <c r="H21" s="49">
        <f>SUMIFS(base_de_dados!$T:$T,base_de_dados!$C:$C,Info!$B21,base_de_dados!$H:$H,Info!$L$1,base_de_dados!$G:$G,Info!H$1,base_de_dados!$M:$M,"&lt;=2009",base_de_dados!$O:$O,"&gt;=40178")</f>
        <v>0</v>
      </c>
      <c r="I21" s="49">
        <f>SUMIFS(base_de_dados!$T:$T,base_de_dados!$C:$C,Info!$B21,base_de_dados!$H:$H,Info!$L$1,base_de_dados!$G:$G,Info!I$1,base_de_dados!$M:$M,"&lt;=2009",base_de_dados!$O:$O,"&gt;=40178")</f>
        <v>0</v>
      </c>
      <c r="J21" s="49">
        <f>SUMIFS(base_de_dados!$T:$T,base_de_dados!$C:$C,Info!$B21,base_de_dados!$H:$H,Info!$L$1,base_de_dados!$G:$G,Info!J$1,base_de_dados!$M:$M,"&lt;=2009",base_de_dados!$O:$O,"&gt;=40178")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SUMIFS(base_de_dados!$T:$T,base_de_dados!$C:$C,Info!$B22,base_de_dados!$H:$H,Info!$L$1,base_de_dados!$G:$G,Info!C$1,base_de_dados!$M:$M,"&lt;=2009",base_de_dados!$O:$O,"&gt;=40178")</f>
        <v>0</v>
      </c>
      <c r="D22" s="49">
        <f>SUMIFS(base_de_dados!$T:$T,base_de_dados!$C:$C,Info!$B22,base_de_dados!$H:$H,Info!$L$1,base_de_dados!$G:$G,Info!D$1,base_de_dados!$M:$M,"&lt;=2009",base_de_dados!$O:$O,"&gt;=40178")</f>
        <v>0</v>
      </c>
      <c r="E22" s="49">
        <f>SUMIFS(base_de_dados!$T:$T,base_de_dados!$C:$C,Info!$B22,base_de_dados!$H:$H,Info!$L$1,base_de_dados!$G:$G,Info!E$1,base_de_dados!$M:$M,"&lt;=2009",base_de_dados!$O:$O,"&gt;=40178")</f>
        <v>0</v>
      </c>
      <c r="F22" s="49">
        <f>SUMIFS(base_de_dados!$T:$T,base_de_dados!$C:$C,Info!$B22,base_de_dados!$H:$H,Info!$L$1,base_de_dados!$G:$G,Info!F$1,base_de_dados!$M:$M,"&lt;=2009",base_de_dados!$O:$O,"&gt;=40178")</f>
        <v>0</v>
      </c>
      <c r="G22" s="49">
        <f>SUMIFS(base_de_dados!$T:$T,base_de_dados!$C:$C,Info!$B22,base_de_dados!$H:$H,Info!$L$1,base_de_dados!$G:$G,Info!G$1,base_de_dados!$M:$M,"&lt;=2009",base_de_dados!$O:$O,"&gt;=40178")</f>
        <v>0</v>
      </c>
      <c r="H22" s="49">
        <f>SUMIFS(base_de_dados!$T:$T,base_de_dados!$C:$C,Info!$B22,base_de_dados!$H:$H,Info!$L$1,base_de_dados!$G:$G,Info!H$1,base_de_dados!$M:$M,"&lt;=2009",base_de_dados!$O:$O,"&gt;=40178")</f>
        <v>0</v>
      </c>
      <c r="I22" s="49">
        <f>SUMIFS(base_de_dados!$T:$T,base_de_dados!$C:$C,Info!$B22,base_de_dados!$H:$H,Info!$L$1,base_de_dados!$G:$G,Info!I$1,base_de_dados!$M:$M,"&lt;=2009",base_de_dados!$O:$O,"&gt;=40178")</f>
        <v>0</v>
      </c>
      <c r="J22" s="49">
        <f>SUMIFS(base_de_dados!$T:$T,base_de_dados!$C:$C,Info!$B22,base_de_dados!$H:$H,Info!$L$1,base_de_dados!$G:$G,Info!J$1,base_de_dados!$M:$M,"&lt;=2009",base_de_dados!$O:$O,"&gt;=40178")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SUMIFS(base_de_dados!$T:$T,base_de_dados!$C:$C,Info!$B23,base_de_dados!$H:$H,Info!$L$1,base_de_dados!$G:$G,Info!C$1,base_de_dados!$M:$M,"&lt;=2009",base_de_dados!$O:$O,"&gt;=40178")</f>
        <v>0</v>
      </c>
      <c r="D23" s="49">
        <f>SUMIFS(base_de_dados!$T:$T,base_de_dados!$C:$C,Info!$B23,base_de_dados!$H:$H,Info!$L$1,base_de_dados!$G:$G,Info!D$1,base_de_dados!$M:$M,"&lt;=2009",base_de_dados!$O:$O,"&gt;=40178")</f>
        <v>7.091641298833079E-2</v>
      </c>
      <c r="E23" s="49">
        <f>SUMIFS(base_de_dados!$T:$T,base_de_dados!$C:$C,Info!$B23,base_de_dados!$H:$H,Info!$L$1,base_de_dados!$G:$G,Info!E$1,base_de_dados!$M:$M,"&lt;=2009",base_de_dados!$O:$O,"&gt;=40178")</f>
        <v>3.9789512937595133E-2</v>
      </c>
      <c r="F23" s="49">
        <f>SUMIFS(base_de_dados!$T:$T,base_de_dados!$C:$C,Info!$B23,base_de_dados!$H:$H,Info!$L$1,base_de_dados!$G:$G,Info!F$1,base_de_dados!$M:$M,"&lt;=2009",base_de_dados!$O:$O,"&gt;=40178")</f>
        <v>0.25314608701166924</v>
      </c>
      <c r="G23" s="49">
        <f>SUMIFS(base_de_dados!$T:$T,base_de_dados!$C:$C,Info!$B23,base_de_dados!$H:$H,Info!$L$1,base_de_dados!$G:$G,Info!G$1,base_de_dados!$M:$M,"&lt;=2009",base_de_dados!$O:$O,"&gt;=40178")</f>
        <v>0</v>
      </c>
      <c r="H23" s="49">
        <f>SUMIFS(base_de_dados!$T:$T,base_de_dados!$C:$C,Info!$B23,base_de_dados!$H:$H,Info!$L$1,base_de_dados!$G:$G,Info!H$1,base_de_dados!$M:$M,"&lt;=2009",base_de_dados!$O:$O,"&gt;=40178")</f>
        <v>0</v>
      </c>
      <c r="I23" s="49">
        <f>SUMIFS(base_de_dados!$T:$T,base_de_dados!$C:$C,Info!$B23,base_de_dados!$H:$H,Info!$L$1,base_de_dados!$G:$G,Info!I$1,base_de_dados!$M:$M,"&lt;=2009",base_de_dados!$O:$O,"&gt;=40178")</f>
        <v>6.81</v>
      </c>
      <c r="J23" s="49">
        <f>SUMIFS(base_de_dados!$T:$T,base_de_dados!$C:$C,Info!$B23,base_de_dados!$H:$H,Info!$L$1,base_de_dados!$G:$G,Info!J$1,base_de_dados!$M:$M,"&lt;=2009",base_de_dados!$O:$O,"&gt;=40178")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0</v>
      </c>
      <c r="D32" s="37">
        <f t="shared" ref="D32:D53" si="0">SUM(D2+E2)</f>
        <v>0</v>
      </c>
      <c r="E32" s="37">
        <f t="shared" ref="E32:E53" si="1">SUM(F2:H2)</f>
        <v>1.4466007102993405E-2</v>
      </c>
      <c r="F32" s="37">
        <f t="shared" ref="F32:F53" si="2">SUM(I2:J2)</f>
        <v>0</v>
      </c>
      <c r="G32" s="37">
        <f t="shared" ref="G32:G53" si="3">SUM(C32:F32)</f>
        <v>1.4466007102993405E-2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1.3298749999999999</v>
      </c>
      <c r="D33" s="37">
        <f t="shared" si="0"/>
        <v>0.37564155251141551</v>
      </c>
      <c r="E33" s="37">
        <f t="shared" si="1"/>
        <v>0.19347945205479453</v>
      </c>
      <c r="F33" s="37">
        <f t="shared" si="2"/>
        <v>4.3209633434804669E-3</v>
      </c>
      <c r="G33" s="37">
        <f t="shared" si="3"/>
        <v>1.9033169679096904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0.33534722222222224</v>
      </c>
      <c r="D35" s="37">
        <f t="shared" si="0"/>
        <v>2.2219031202435309</v>
      </c>
      <c r="E35" s="37">
        <f t="shared" si="1"/>
        <v>0.461658231861999</v>
      </c>
      <c r="F35" s="37">
        <f t="shared" si="2"/>
        <v>0.14571232876712328</v>
      </c>
      <c r="G35" s="37">
        <f t="shared" si="3"/>
        <v>3.1646209030948755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0.51944444444444449</v>
      </c>
      <c r="E36" s="37">
        <f t="shared" si="1"/>
        <v>0</v>
      </c>
      <c r="F36" s="37">
        <f t="shared" si="2"/>
        <v>2.1361111111111111</v>
      </c>
      <c r="G36" s="37">
        <f t="shared" si="3"/>
        <v>2.6555555555555554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0.8</v>
      </c>
      <c r="D39" s="37">
        <f t="shared" si="0"/>
        <v>1.6233485540334855</v>
      </c>
      <c r="E39" s="37">
        <f t="shared" si="1"/>
        <v>0.41751148845763569</v>
      </c>
      <c r="F39" s="37">
        <f t="shared" si="2"/>
        <v>0</v>
      </c>
      <c r="G39" s="37">
        <f t="shared" si="3"/>
        <v>2.8408600424911215</v>
      </c>
      <c r="H39" s="12"/>
    </row>
    <row r="40" spans="2:11" x14ac:dyDescent="0.25">
      <c r="B40" s="13">
        <v>9</v>
      </c>
      <c r="C40" s="37">
        <f t="shared" si="4"/>
        <v>0</v>
      </c>
      <c r="D40" s="37">
        <f t="shared" si="0"/>
        <v>2.9921651443429731</v>
      </c>
      <c r="E40" s="37">
        <f t="shared" si="1"/>
        <v>0.43709690512430227</v>
      </c>
      <c r="F40" s="37">
        <f t="shared" si="2"/>
        <v>0.46111111111111114</v>
      </c>
      <c r="G40" s="37">
        <f t="shared" si="3"/>
        <v>3.8903731605783864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0.21388888888888888</v>
      </c>
      <c r="D42" s="37">
        <f t="shared" si="0"/>
        <v>9.0083439878234389E-2</v>
      </c>
      <c r="E42" s="37">
        <f t="shared" si="1"/>
        <v>9.9441907661085738E-2</v>
      </c>
      <c r="F42" s="37">
        <f t="shared" si="2"/>
        <v>0</v>
      </c>
      <c r="G42" s="37">
        <f t="shared" si="3"/>
        <v>0.40341423642820901</v>
      </c>
      <c r="H42" s="12"/>
    </row>
    <row r="43" spans="2:11" x14ac:dyDescent="0.25">
      <c r="B43" s="13">
        <v>12</v>
      </c>
      <c r="C43" s="37">
        <f t="shared" si="4"/>
        <v>0.56009027777777776</v>
      </c>
      <c r="D43" s="37">
        <f t="shared" si="0"/>
        <v>0.43824961948249619</v>
      </c>
      <c r="E43" s="37">
        <f t="shared" si="1"/>
        <v>1.2417508561643837</v>
      </c>
      <c r="F43" s="37">
        <f t="shared" si="2"/>
        <v>0.49429223744292239</v>
      </c>
      <c r="G43" s="37">
        <f t="shared" si="3"/>
        <v>2.7343829908675801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0</v>
      </c>
      <c r="D45" s="37">
        <f t="shared" si="0"/>
        <v>9.5038051750380506E-3</v>
      </c>
      <c r="E45" s="37">
        <f t="shared" si="1"/>
        <v>0.58888530568239483</v>
      </c>
      <c r="F45" s="37">
        <f t="shared" si="2"/>
        <v>0</v>
      </c>
      <c r="G45" s="37">
        <f t="shared" si="3"/>
        <v>0.59838911085743285</v>
      </c>
      <c r="H45" s="12"/>
    </row>
    <row r="46" spans="2:11" x14ac:dyDescent="0.25">
      <c r="B46" s="13">
        <v>15</v>
      </c>
      <c r="C46" s="37">
        <f t="shared" si="4"/>
        <v>0</v>
      </c>
      <c r="D46" s="37">
        <f t="shared" si="0"/>
        <v>0.3876695585996956</v>
      </c>
      <c r="E46" s="37">
        <f t="shared" si="1"/>
        <v>0.40343898084728569</v>
      </c>
      <c r="F46" s="37">
        <f t="shared" si="2"/>
        <v>0</v>
      </c>
      <c r="G46" s="37">
        <f t="shared" si="3"/>
        <v>0.79110853944698123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0</v>
      </c>
      <c r="D48" s="37">
        <f t="shared" si="0"/>
        <v>1.2188736681887366E-2</v>
      </c>
      <c r="E48" s="37">
        <f t="shared" si="1"/>
        <v>0.14324392440385589</v>
      </c>
      <c r="F48" s="37">
        <f t="shared" si="2"/>
        <v>0</v>
      </c>
      <c r="G48" s="37">
        <f t="shared" si="3"/>
        <v>0.15543266108574325</v>
      </c>
      <c r="H48" s="12"/>
    </row>
    <row r="49" spans="1:34" x14ac:dyDescent="0.25">
      <c r="B49" s="13">
        <v>18</v>
      </c>
      <c r="C49" s="37">
        <f t="shared" si="4"/>
        <v>0</v>
      </c>
      <c r="D49" s="37">
        <f t="shared" si="0"/>
        <v>0.34554934043632674</v>
      </c>
      <c r="E49" s="37">
        <f t="shared" si="1"/>
        <v>0.180177990550482</v>
      </c>
      <c r="F49" s="37">
        <f t="shared" si="2"/>
        <v>0</v>
      </c>
      <c r="G49" s="37">
        <f t="shared" si="3"/>
        <v>0.52572733098680868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6.0373782343987825E-2</v>
      </c>
      <c r="E50" s="37">
        <f t="shared" si="1"/>
        <v>0.48802199518011169</v>
      </c>
      <c r="F50" s="37">
        <f t="shared" si="2"/>
        <v>0</v>
      </c>
      <c r="G50" s="37">
        <f t="shared" si="3"/>
        <v>0.54839577752409951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2.2800532724505329E-2</v>
      </c>
      <c r="E51" s="37">
        <f t="shared" si="1"/>
        <v>0</v>
      </c>
      <c r="F51" s="37">
        <f t="shared" si="2"/>
        <v>0</v>
      </c>
      <c r="G51" s="37">
        <f t="shared" si="3"/>
        <v>2.2800532724505329E-2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0</v>
      </c>
      <c r="E52" s="37">
        <f t="shared" si="1"/>
        <v>0</v>
      </c>
      <c r="F52" s="37">
        <f t="shared" si="2"/>
        <v>0</v>
      </c>
      <c r="G52" s="37">
        <f t="shared" si="3"/>
        <v>0</v>
      </c>
      <c r="H52" s="12"/>
    </row>
    <row r="53" spans="1:34" x14ac:dyDescent="0.25">
      <c r="B53" s="13">
        <v>22</v>
      </c>
      <c r="C53" s="37">
        <f t="shared" si="4"/>
        <v>0</v>
      </c>
      <c r="D53" s="37">
        <f t="shared" si="0"/>
        <v>0.11070592592592593</v>
      </c>
      <c r="E53" s="37">
        <f t="shared" si="1"/>
        <v>0.25314608701166924</v>
      </c>
      <c r="F53" s="37">
        <f t="shared" si="2"/>
        <v>6.81</v>
      </c>
      <c r="G53" s="37">
        <f t="shared" si="3"/>
        <v>7.1738520129375951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27.422695829591575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90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SUMIFS(base_de_dados!$T:$T,base_de_dados!$B:$B,$B62,base_de_dados!$G:$G,C$61,base_de_dados!$H:$H,$L$1,base_de_dados!$C:$C,$A62,base_de_dados!$M:$M,"&lt;=2009",base_de_dados!$O:$O,"&gt;=40178")</f>
        <v>0</v>
      </c>
      <c r="D62" s="5">
        <f>SUMIFS(base_de_dados!$T:$T,base_de_dados!$B:$B,$B62,base_de_dados!$G:$G,D$61,base_de_dados!$H:$H,$L$1,base_de_dados!$C:$C,$A62,base_de_dados!$M:$M,"&lt;=2009",base_de_dados!$O:$O,"&gt;=40178")</f>
        <v>0</v>
      </c>
      <c r="E62" s="5">
        <f>SUMIFS(base_de_dados!$T:$T,base_de_dados!$B:$B,$B62,base_de_dados!$G:$G,E$61,base_de_dados!$H:$H,$L$1,base_de_dados!$C:$C,$A62,base_de_dados!$M:$M,"&lt;=2009",base_de_dados!$O:$O,"&gt;=40178")</f>
        <v>0</v>
      </c>
      <c r="F62" s="5">
        <f>SUMIFS(base_de_dados!$T:$T,base_de_dados!$B:$B,$B62,base_de_dados!$G:$G,F$61,base_de_dados!$H:$H,$L$1,base_de_dados!$C:$C,$A62,base_de_dados!$M:$M,"&lt;=2009",base_de_dados!$O:$O,"&gt;=40178")</f>
        <v>0</v>
      </c>
      <c r="G62" s="5">
        <f>SUMIFS(base_de_dados!$T:$T,base_de_dados!$B:$B,$B62,base_de_dados!$G:$G,G$61,base_de_dados!$H:$H,$L$1,base_de_dados!$C:$C,$A62,base_de_dados!$M:$M,"&lt;=2009",base_de_dados!$O:$O,"&gt;=40178")</f>
        <v>0</v>
      </c>
      <c r="H62" s="5">
        <f>SUMIFS(base_de_dados!$T:$T,base_de_dados!$B:$B,$B62,base_de_dados!$G:$G,H$61,base_de_dados!$H:$H,$L$1,base_de_dados!$C:$C,$A62,base_de_dados!$M:$M,"&lt;=2009",base_de_dados!$O:$O,"&gt;=40178")</f>
        <v>0</v>
      </c>
      <c r="I62" s="5">
        <f>SUMIFS(base_de_dados!$T:$T,base_de_dados!$B:$B,$B62,base_de_dados!$G:$G,I$61,base_de_dados!$H:$H,$L$1,base_de_dados!$C:$C,$A62,base_de_dados!$M:$M,"&lt;=2009",base_de_dados!$O:$O,"&gt;=40178")</f>
        <v>0</v>
      </c>
      <c r="J62" s="5">
        <f>SUMIFS(base_de_dados!$T:$T,base_de_dados!$B:$B,$B62,base_de_dados!$G:$G,J$61,base_de_dados!$H:$H,$L$1,base_de_dados!$C:$C,$A62,base_de_dados!$M:$M,"&lt;=2009",base_de_dados!$O:$O,"&gt;=40178")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SUMIFS(base_de_dados!$T:$T,base_de_dados!$B:$B,$B63,base_de_dados!$G:$G,C$61,base_de_dados!$H:$H,$L$1,base_de_dados!$C:$C,$A63,base_de_dados!$M:$M,"&lt;=2009",base_de_dados!$O:$O,"&gt;=40178")</f>
        <v>0</v>
      </c>
      <c r="D63" s="5">
        <f>SUMIFS(base_de_dados!$T:$T,base_de_dados!$B:$B,$B63,base_de_dados!$G:$G,D$61,base_de_dados!$H:$H,$L$1,base_de_dados!$C:$C,$A63,base_de_dados!$M:$M,"&lt;=2009",base_de_dados!$O:$O,"&gt;=40178")</f>
        <v>0</v>
      </c>
      <c r="E63" s="5">
        <f>SUMIFS(base_de_dados!$T:$T,base_de_dados!$B:$B,$B63,base_de_dados!$G:$G,E$61,base_de_dados!$H:$H,$L$1,base_de_dados!$C:$C,$A63,base_de_dados!$M:$M,"&lt;=2009",base_de_dados!$O:$O,"&gt;=40178")</f>
        <v>0</v>
      </c>
      <c r="F63" s="5">
        <f>SUMIFS(base_de_dados!$T:$T,base_de_dados!$B:$B,$B63,base_de_dados!$G:$G,F$61,base_de_dados!$H:$H,$L$1,base_de_dados!$C:$C,$A63,base_de_dados!$M:$M,"&lt;=2009",base_de_dados!$O:$O,"&gt;=40178")</f>
        <v>0</v>
      </c>
      <c r="G63" s="5">
        <f>SUMIFS(base_de_dados!$T:$T,base_de_dados!$B:$B,$B63,base_de_dados!$G:$G,G$61,base_de_dados!$H:$H,$L$1,base_de_dados!$C:$C,$A63,base_de_dados!$M:$M,"&lt;=2009",base_de_dados!$O:$O,"&gt;=40178")</f>
        <v>0</v>
      </c>
      <c r="H63" s="5">
        <f>SUMIFS(base_de_dados!$T:$T,base_de_dados!$B:$B,$B63,base_de_dados!$G:$G,H$61,base_de_dados!$H:$H,$L$1,base_de_dados!$C:$C,$A63,base_de_dados!$M:$M,"&lt;=2009",base_de_dados!$O:$O,"&gt;=40178")</f>
        <v>0</v>
      </c>
      <c r="I63" s="5">
        <f>SUMIFS(base_de_dados!$T:$T,base_de_dados!$B:$B,$B63,base_de_dados!$G:$G,I$61,base_de_dados!$H:$H,$L$1,base_de_dados!$C:$C,$A63,base_de_dados!$M:$M,"&lt;=2009",base_de_dados!$O:$O,"&gt;=40178")</f>
        <v>0</v>
      </c>
      <c r="J63" s="5">
        <f>SUMIFS(base_de_dados!$T:$T,base_de_dados!$B:$B,$B63,base_de_dados!$G:$G,J$61,base_de_dados!$H:$H,$L$1,base_de_dados!$C:$C,$A63,base_de_dados!$M:$M,"&lt;=2009",base_de_dados!$O:$O,"&gt;=40178")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SUMIFS(base_de_dados!$T:$T,base_de_dados!$B:$B,$B64,base_de_dados!$G:$G,C$61,base_de_dados!$H:$H,$L$1,base_de_dados!$C:$C,$A64,base_de_dados!$M:$M,"&lt;=2009",base_de_dados!$O:$O,"&gt;=40178")</f>
        <v>0</v>
      </c>
      <c r="D64" s="5">
        <f>SUMIFS(base_de_dados!$T:$T,base_de_dados!$B:$B,$B64,base_de_dados!$G:$G,D$61,base_de_dados!$H:$H,$L$1,base_de_dados!$C:$C,$A64,base_de_dados!$M:$M,"&lt;=2009",base_de_dados!$O:$O,"&gt;=40178")</f>
        <v>0</v>
      </c>
      <c r="E64" s="5">
        <f>SUMIFS(base_de_dados!$T:$T,base_de_dados!$B:$B,$B64,base_de_dados!$G:$G,E$61,base_de_dados!$H:$H,$L$1,base_de_dados!$C:$C,$A64,base_de_dados!$M:$M,"&lt;=2009",base_de_dados!$O:$O,"&gt;=40178")</f>
        <v>1.9031811263318113E-2</v>
      </c>
      <c r="F64" s="5">
        <f>SUMIFS(base_de_dados!$T:$T,base_de_dados!$B:$B,$B64,base_de_dados!$G:$G,F$61,base_de_dados!$H:$H,$L$1,base_de_dados!$C:$C,$A64,base_de_dados!$M:$M,"&lt;=2009",base_de_dados!$O:$O,"&gt;=40178")</f>
        <v>5.0228310502283104E-3</v>
      </c>
      <c r="G64" s="5">
        <f>SUMIFS(base_de_dados!$T:$T,base_de_dados!$B:$B,$B64,base_de_dados!$G:$G,G$61,base_de_dados!$H:$H,$L$1,base_de_dados!$C:$C,$A64,base_de_dados!$M:$M,"&lt;=2009",base_de_dados!$O:$O,"&gt;=40178")</f>
        <v>0</v>
      </c>
      <c r="H64" s="5">
        <f>SUMIFS(base_de_dados!$T:$T,base_de_dados!$B:$B,$B64,base_de_dados!$G:$G,H$61,base_de_dados!$H:$H,$L$1,base_de_dados!$C:$C,$A64,base_de_dados!$M:$M,"&lt;=2009",base_de_dados!$O:$O,"&gt;=40178")</f>
        <v>0</v>
      </c>
      <c r="I64" s="5">
        <f>SUMIFS(base_de_dados!$T:$T,base_de_dados!$B:$B,$B64,base_de_dados!$G:$G,I$61,base_de_dados!$H:$H,$L$1,base_de_dados!$C:$C,$A64,base_de_dados!$M:$M,"&lt;=2009",base_de_dados!$O:$O,"&gt;=40178")</f>
        <v>0</v>
      </c>
      <c r="J64" s="5">
        <f>SUMIFS(base_de_dados!$T:$T,base_de_dados!$B:$B,$B64,base_de_dados!$G:$G,J$61,base_de_dados!$H:$H,$L$1,base_de_dados!$C:$C,$A64,base_de_dados!$M:$M,"&lt;=2009",base_de_dados!$O:$O,"&gt;=40178")</f>
        <v>0</v>
      </c>
      <c r="K64" s="32">
        <f t="shared" si="5"/>
        <v>2.4054642313546423E-2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SUMIFS(base_de_dados!$T:$T,base_de_dados!$B:$B,$B65,base_de_dados!$G:$G,C$61,base_de_dados!$H:$H,$L$1,base_de_dados!$C:$C,$A65,base_de_dados!$M:$M,"&lt;=2009",base_de_dados!$O:$O,"&gt;=40178")</f>
        <v>0</v>
      </c>
      <c r="D65" s="5">
        <f>SUMIFS(base_de_dados!$T:$T,base_de_dados!$B:$B,$B65,base_de_dados!$G:$G,D$61,base_de_dados!$H:$H,$L$1,base_de_dados!$C:$C,$A65,base_de_dados!$M:$M,"&lt;=2009",base_de_dados!$O:$O,"&gt;=40178")</f>
        <v>0</v>
      </c>
      <c r="E65" s="5">
        <f>SUMIFS(base_de_dados!$T:$T,base_de_dados!$B:$B,$B65,base_de_dados!$G:$G,E$61,base_de_dados!$H:$H,$L$1,base_de_dados!$C:$C,$A65,base_de_dados!$M:$M,"&lt;=2009",base_de_dados!$O:$O,"&gt;=40178")</f>
        <v>0</v>
      </c>
      <c r="F65" s="5">
        <f>SUMIFS(base_de_dados!$T:$T,base_de_dados!$B:$B,$B65,base_de_dados!$G:$G,F$61,base_de_dados!$H:$H,$L$1,base_de_dados!$C:$C,$A65,base_de_dados!$M:$M,"&lt;=2009",base_de_dados!$O:$O,"&gt;=40178")</f>
        <v>0</v>
      </c>
      <c r="G65" s="5">
        <f>SUMIFS(base_de_dados!$T:$T,base_de_dados!$B:$B,$B65,base_de_dados!$G:$G,G$61,base_de_dados!$H:$H,$L$1,base_de_dados!$C:$C,$A65,base_de_dados!$M:$M,"&lt;=2009",base_de_dados!$O:$O,"&gt;=40178")</f>
        <v>0</v>
      </c>
      <c r="H65" s="5">
        <f>SUMIFS(base_de_dados!$T:$T,base_de_dados!$B:$B,$B65,base_de_dados!$G:$G,H$61,base_de_dados!$H:$H,$L$1,base_de_dados!$C:$C,$A65,base_de_dados!$M:$M,"&lt;=2009",base_de_dados!$O:$O,"&gt;=40178")</f>
        <v>0</v>
      </c>
      <c r="I65" s="5">
        <f>SUMIFS(base_de_dados!$T:$T,base_de_dados!$B:$B,$B65,base_de_dados!$G:$G,I$61,base_de_dados!$H:$H,$L$1,base_de_dados!$C:$C,$A65,base_de_dados!$M:$M,"&lt;=2009",base_de_dados!$O:$O,"&gt;=40178")</f>
        <v>0</v>
      </c>
      <c r="J65" s="5">
        <f>SUMIFS(base_de_dados!$T:$T,base_de_dados!$B:$B,$B65,base_de_dados!$G:$G,J$61,base_de_dados!$H:$H,$L$1,base_de_dados!$C:$C,$A65,base_de_dados!$M:$M,"&lt;=2009",base_de_dados!$O:$O,"&gt;=40178")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SUMIFS(base_de_dados!$T:$T,base_de_dados!$B:$B,$B66,base_de_dados!$G:$G,C$61,base_de_dados!$H:$H,$L$1,base_de_dados!$C:$C,$A66,base_de_dados!$M:$M,"&lt;=2009",base_de_dados!$O:$O,"&gt;=40178")</f>
        <v>0</v>
      </c>
      <c r="D66" s="5">
        <f>SUMIFS(base_de_dados!$T:$T,base_de_dados!$B:$B,$B66,base_de_dados!$G:$G,D$61,base_de_dados!$H:$H,$L$1,base_de_dados!$C:$C,$A66,base_de_dados!$M:$M,"&lt;=2009",base_de_dados!$O:$O,"&gt;=40178")</f>
        <v>0</v>
      </c>
      <c r="E66" s="5">
        <f>SUMIFS(base_de_dados!$T:$T,base_de_dados!$B:$B,$B66,base_de_dados!$G:$G,E$61,base_de_dados!$H:$H,$L$1,base_de_dados!$C:$C,$A66,base_de_dados!$M:$M,"&lt;=2009",base_de_dados!$O:$O,"&gt;=40178")</f>
        <v>0</v>
      </c>
      <c r="F66" s="5">
        <f>SUMIFS(base_de_dados!$T:$T,base_de_dados!$B:$B,$B66,base_de_dados!$G:$G,F$61,base_de_dados!$H:$H,$L$1,base_de_dados!$C:$C,$A66,base_de_dados!$M:$M,"&lt;=2009",base_de_dados!$O:$O,"&gt;=40178")</f>
        <v>0</v>
      </c>
      <c r="G66" s="5">
        <f>SUMIFS(base_de_dados!$T:$T,base_de_dados!$B:$B,$B66,base_de_dados!$G:$G,G$61,base_de_dados!$H:$H,$L$1,base_de_dados!$C:$C,$A66,base_de_dados!$M:$M,"&lt;=2009",base_de_dados!$O:$O,"&gt;=40178")</f>
        <v>0</v>
      </c>
      <c r="H66" s="5">
        <f>SUMIFS(base_de_dados!$T:$T,base_de_dados!$B:$B,$B66,base_de_dados!$G:$G,H$61,base_de_dados!$H:$H,$L$1,base_de_dados!$C:$C,$A66,base_de_dados!$M:$M,"&lt;=2009",base_de_dados!$O:$O,"&gt;=40178")</f>
        <v>0</v>
      </c>
      <c r="I66" s="5">
        <f>SUMIFS(base_de_dados!$T:$T,base_de_dados!$B:$B,$B66,base_de_dados!$G:$G,I$61,base_de_dados!$H:$H,$L$1,base_de_dados!$C:$C,$A66,base_de_dados!$M:$M,"&lt;=2009",base_de_dados!$O:$O,"&gt;=40178")</f>
        <v>0</v>
      </c>
      <c r="J66" s="5">
        <f>SUMIFS(base_de_dados!$T:$T,base_de_dados!$B:$B,$B66,base_de_dados!$G:$G,J$61,base_de_dados!$H:$H,$L$1,base_de_dados!$C:$C,$A66,base_de_dados!$M:$M,"&lt;=2009",base_de_dados!$O:$O,"&gt;=40178")</f>
        <v>0</v>
      </c>
      <c r="K66" s="32">
        <f t="shared" si="5"/>
        <v>0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SUMIFS(base_de_dados!$T:$T,base_de_dados!$B:$B,$B67,base_de_dados!$G:$G,C$61,base_de_dados!$H:$H,$L$1,base_de_dados!$C:$C,$A67,base_de_dados!$M:$M,"&lt;=2009",base_de_dados!$O:$O,"&gt;=40178")</f>
        <v>0</v>
      </c>
      <c r="D67" s="5">
        <f>SUMIFS(base_de_dados!$T:$T,base_de_dados!$B:$B,$B67,base_de_dados!$G:$G,D$61,base_de_dados!$H:$H,$L$1,base_de_dados!$C:$C,$A67,base_de_dados!$M:$M,"&lt;=2009",base_de_dados!$O:$O,"&gt;=40178")</f>
        <v>0</v>
      </c>
      <c r="E67" s="5">
        <f>SUMIFS(base_de_dados!$T:$T,base_de_dados!$B:$B,$B67,base_de_dados!$G:$G,E$61,base_de_dados!$H:$H,$L$1,base_de_dados!$C:$C,$A67,base_de_dados!$M:$M,"&lt;=2009",base_de_dados!$O:$O,"&gt;=40178")</f>
        <v>0</v>
      </c>
      <c r="F67" s="5">
        <f>SUMIFS(base_de_dados!$T:$T,base_de_dados!$B:$B,$B67,base_de_dados!$G:$G,F$61,base_de_dados!$H:$H,$L$1,base_de_dados!$C:$C,$A67,base_de_dados!$M:$M,"&lt;=2009",base_de_dados!$O:$O,"&gt;=40178")</f>
        <v>0</v>
      </c>
      <c r="G67" s="5">
        <f>SUMIFS(base_de_dados!$T:$T,base_de_dados!$B:$B,$B67,base_de_dados!$G:$G,G$61,base_de_dados!$H:$H,$L$1,base_de_dados!$C:$C,$A67,base_de_dados!$M:$M,"&lt;=2009",base_de_dados!$O:$O,"&gt;=40178")</f>
        <v>0</v>
      </c>
      <c r="H67" s="5">
        <f>SUMIFS(base_de_dados!$T:$T,base_de_dados!$B:$B,$B67,base_de_dados!$G:$G,H$61,base_de_dados!$H:$H,$L$1,base_de_dados!$C:$C,$A67,base_de_dados!$M:$M,"&lt;=2009",base_de_dados!$O:$O,"&gt;=40178")</f>
        <v>0</v>
      </c>
      <c r="I67" s="5">
        <f>SUMIFS(base_de_dados!$T:$T,base_de_dados!$B:$B,$B67,base_de_dados!$G:$G,I$61,base_de_dados!$H:$H,$L$1,base_de_dados!$C:$C,$A67,base_de_dados!$M:$M,"&lt;=2009",base_de_dados!$O:$O,"&gt;=40178")</f>
        <v>0</v>
      </c>
      <c r="J67" s="5">
        <f>SUMIFS(base_de_dados!$T:$T,base_de_dados!$B:$B,$B67,base_de_dados!$G:$G,J$61,base_de_dados!$H:$H,$L$1,base_de_dados!$C:$C,$A67,base_de_dados!$M:$M,"&lt;=2009",base_de_dados!$O:$O,"&gt;=40178")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SUMIFS(base_de_dados!$T:$T,base_de_dados!$B:$B,$B68,base_de_dados!$G:$G,C$61,base_de_dados!$H:$H,$L$1,base_de_dados!$C:$C,$A68,base_de_dados!$M:$M,"&lt;=2009",base_de_dados!$O:$O,"&gt;=40178")</f>
        <v>0</v>
      </c>
      <c r="D68" s="5">
        <f>SUMIFS(base_de_dados!$T:$T,base_de_dados!$B:$B,$B68,base_de_dados!$G:$G,D$61,base_de_dados!$H:$H,$L$1,base_de_dados!$C:$C,$A68,base_de_dados!$M:$M,"&lt;=2009",base_de_dados!$O:$O,"&gt;=40178")</f>
        <v>0</v>
      </c>
      <c r="E68" s="5">
        <f>SUMIFS(base_de_dados!$T:$T,base_de_dados!$B:$B,$B68,base_de_dados!$G:$G,E$61,base_de_dados!$H:$H,$L$1,base_de_dados!$C:$C,$A68,base_de_dados!$M:$M,"&lt;=2009",base_de_dados!$O:$O,"&gt;=40178")</f>
        <v>0</v>
      </c>
      <c r="F68" s="5">
        <f>SUMIFS(base_de_dados!$T:$T,base_de_dados!$B:$B,$B68,base_de_dados!$G:$G,F$61,base_de_dados!$H:$H,$L$1,base_de_dados!$C:$C,$A68,base_de_dados!$M:$M,"&lt;=2009",base_de_dados!$O:$O,"&gt;=40178")</f>
        <v>0</v>
      </c>
      <c r="G68" s="5">
        <f>SUMIFS(base_de_dados!$T:$T,base_de_dados!$B:$B,$B68,base_de_dados!$G:$G,G$61,base_de_dados!$H:$H,$L$1,base_de_dados!$C:$C,$A68,base_de_dados!$M:$M,"&lt;=2009",base_de_dados!$O:$O,"&gt;=40178")</f>
        <v>0</v>
      </c>
      <c r="H68" s="5">
        <f>SUMIFS(base_de_dados!$T:$T,base_de_dados!$B:$B,$B68,base_de_dados!$G:$G,H$61,base_de_dados!$H:$H,$L$1,base_de_dados!$C:$C,$A68,base_de_dados!$M:$M,"&lt;=2009",base_de_dados!$O:$O,"&gt;=40178")</f>
        <v>0</v>
      </c>
      <c r="I68" s="5">
        <f>SUMIFS(base_de_dados!$T:$T,base_de_dados!$B:$B,$B68,base_de_dados!$G:$G,I$61,base_de_dados!$H:$H,$L$1,base_de_dados!$C:$C,$A68,base_de_dados!$M:$M,"&lt;=2009",base_de_dados!$O:$O,"&gt;=40178")</f>
        <v>0</v>
      </c>
      <c r="J68" s="5">
        <f>SUMIFS(base_de_dados!$T:$T,base_de_dados!$B:$B,$B68,base_de_dados!$G:$G,J$61,base_de_dados!$H:$H,$L$1,base_de_dados!$C:$C,$A68,base_de_dados!$M:$M,"&lt;=2009",base_de_dados!$O:$O,"&gt;=40178")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SUMIFS(base_de_dados!$T:$T,base_de_dados!$B:$B,$B69,base_de_dados!$G:$G,C$61,base_de_dados!$H:$H,$L$1,base_de_dados!$C:$C,$A69,base_de_dados!$M:$M,"&lt;=2009",base_de_dados!$O:$O,"&gt;=40178")</f>
        <v>0</v>
      </c>
      <c r="D69" s="5">
        <f>SUMIFS(base_de_dados!$T:$T,base_de_dados!$B:$B,$B69,base_de_dados!$G:$G,D$61,base_de_dados!$H:$H,$L$1,base_de_dados!$C:$C,$A69,base_de_dados!$M:$M,"&lt;=2009",base_de_dados!$O:$O,"&gt;=40178")</f>
        <v>0</v>
      </c>
      <c r="E69" s="5">
        <f>SUMIFS(base_de_dados!$T:$T,base_de_dados!$B:$B,$B69,base_de_dados!$G:$G,E$61,base_de_dados!$H:$H,$L$1,base_de_dados!$C:$C,$A69,base_de_dados!$M:$M,"&lt;=2009",base_de_dados!$O:$O,"&gt;=40178")</f>
        <v>0</v>
      </c>
      <c r="F69" s="5">
        <f>SUMIFS(base_de_dados!$T:$T,base_de_dados!$B:$B,$B69,base_de_dados!$G:$G,F$61,base_de_dados!$H:$H,$L$1,base_de_dados!$C:$C,$A69,base_de_dados!$M:$M,"&lt;=2009",base_de_dados!$O:$O,"&gt;=40178")</f>
        <v>0</v>
      </c>
      <c r="G69" s="5">
        <f>SUMIFS(base_de_dados!$T:$T,base_de_dados!$B:$B,$B69,base_de_dados!$G:$G,G$61,base_de_dados!$H:$H,$L$1,base_de_dados!$C:$C,$A69,base_de_dados!$M:$M,"&lt;=2009",base_de_dados!$O:$O,"&gt;=40178")</f>
        <v>0</v>
      </c>
      <c r="H69" s="5">
        <f>SUMIFS(base_de_dados!$T:$T,base_de_dados!$B:$B,$B69,base_de_dados!$G:$G,H$61,base_de_dados!$H:$H,$L$1,base_de_dados!$C:$C,$A69,base_de_dados!$M:$M,"&lt;=2009",base_de_dados!$O:$O,"&gt;=40178")</f>
        <v>0</v>
      </c>
      <c r="I69" s="5">
        <f>SUMIFS(base_de_dados!$T:$T,base_de_dados!$B:$B,$B69,base_de_dados!$G:$G,I$61,base_de_dados!$H:$H,$L$1,base_de_dados!$C:$C,$A69,base_de_dados!$M:$M,"&lt;=2009",base_de_dados!$O:$O,"&gt;=40178")</f>
        <v>0</v>
      </c>
      <c r="J69" s="5">
        <f>SUMIFS(base_de_dados!$T:$T,base_de_dados!$B:$B,$B69,base_de_dados!$G:$G,J$61,base_de_dados!$H:$H,$L$1,base_de_dados!$C:$C,$A69,base_de_dados!$M:$M,"&lt;=2009",base_de_dados!$O:$O,"&gt;=40178")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SUMIFS(base_de_dados!$T:$T,base_de_dados!$B:$B,$B70,base_de_dados!$G:$G,C$61,base_de_dados!$H:$H,$L$1,base_de_dados!$C:$C,$A70,base_de_dados!$M:$M,"&lt;=2009",base_de_dados!$O:$O,"&gt;=40178")</f>
        <v>0</v>
      </c>
      <c r="D70" s="5">
        <f>SUMIFS(base_de_dados!$T:$T,base_de_dados!$B:$B,$B70,base_de_dados!$G:$G,D$61,base_de_dados!$H:$H,$L$1,base_de_dados!$C:$C,$A70,base_de_dados!$M:$M,"&lt;=2009",base_de_dados!$O:$O,"&gt;=40178")</f>
        <v>0</v>
      </c>
      <c r="E70" s="5">
        <f>SUMIFS(base_de_dados!$T:$T,base_de_dados!$B:$B,$B70,base_de_dados!$G:$G,E$61,base_de_dados!$H:$H,$L$1,base_de_dados!$C:$C,$A70,base_de_dados!$M:$M,"&lt;=2009",base_de_dados!$O:$O,"&gt;=40178")</f>
        <v>0</v>
      </c>
      <c r="F70" s="5">
        <f>SUMIFS(base_de_dados!$T:$T,base_de_dados!$B:$B,$B70,base_de_dados!$G:$G,F$61,base_de_dados!$H:$H,$L$1,base_de_dados!$C:$C,$A70,base_de_dados!$M:$M,"&lt;=2009",base_de_dados!$O:$O,"&gt;=40178")</f>
        <v>0</v>
      </c>
      <c r="G70" s="5">
        <f>SUMIFS(base_de_dados!$T:$T,base_de_dados!$B:$B,$B70,base_de_dados!$G:$G,G$61,base_de_dados!$H:$H,$L$1,base_de_dados!$C:$C,$A70,base_de_dados!$M:$M,"&lt;=2009",base_de_dados!$O:$O,"&gt;=40178")</f>
        <v>0</v>
      </c>
      <c r="H70" s="5">
        <f>SUMIFS(base_de_dados!$T:$T,base_de_dados!$B:$B,$B70,base_de_dados!$G:$G,H$61,base_de_dados!$H:$H,$L$1,base_de_dados!$C:$C,$A70,base_de_dados!$M:$M,"&lt;=2009",base_de_dados!$O:$O,"&gt;=40178")</f>
        <v>0</v>
      </c>
      <c r="I70" s="5">
        <f>SUMIFS(base_de_dados!$T:$T,base_de_dados!$B:$B,$B70,base_de_dados!$G:$G,I$61,base_de_dados!$H:$H,$L$1,base_de_dados!$C:$C,$A70,base_de_dados!$M:$M,"&lt;=2009",base_de_dados!$O:$O,"&gt;=40178")</f>
        <v>0</v>
      </c>
      <c r="J70" s="5">
        <f>SUMIFS(base_de_dados!$T:$T,base_de_dados!$B:$B,$B70,base_de_dados!$G:$G,J$61,base_de_dados!$H:$H,$L$1,base_de_dados!$C:$C,$A70,base_de_dados!$M:$M,"&lt;=2009",base_de_dados!$O:$O,"&gt;=40178")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SUMIFS(base_de_dados!$T:$T,base_de_dados!$B:$B,$B71,base_de_dados!$G:$G,C$61,base_de_dados!$H:$H,$L$1,base_de_dados!$C:$C,$A71,base_de_dados!$M:$M,"&lt;=2009",base_de_dados!$O:$O,"&gt;=40178")</f>
        <v>0</v>
      </c>
      <c r="D71" s="5">
        <f>SUMIFS(base_de_dados!$T:$T,base_de_dados!$B:$B,$B71,base_de_dados!$G:$G,D$61,base_de_dados!$H:$H,$L$1,base_de_dados!$C:$C,$A71,base_de_dados!$M:$M,"&lt;=2009",base_de_dados!$O:$O,"&gt;=40178")</f>
        <v>0</v>
      </c>
      <c r="E71" s="5">
        <f>SUMIFS(base_de_dados!$T:$T,base_de_dados!$B:$B,$B71,base_de_dados!$G:$G,E$61,base_de_dados!$H:$H,$L$1,base_de_dados!$C:$C,$A71,base_de_dados!$M:$M,"&lt;=2009",base_de_dados!$O:$O,"&gt;=40178")</f>
        <v>0</v>
      </c>
      <c r="F71" s="5">
        <f>SUMIFS(base_de_dados!$T:$T,base_de_dados!$B:$B,$B71,base_de_dados!$G:$G,F$61,base_de_dados!$H:$H,$L$1,base_de_dados!$C:$C,$A71,base_de_dados!$M:$M,"&lt;=2009",base_de_dados!$O:$O,"&gt;=40178")</f>
        <v>0</v>
      </c>
      <c r="G71" s="5">
        <f>SUMIFS(base_de_dados!$T:$T,base_de_dados!$B:$B,$B71,base_de_dados!$G:$G,G$61,base_de_dados!$H:$H,$L$1,base_de_dados!$C:$C,$A71,base_de_dados!$M:$M,"&lt;=2009",base_de_dados!$O:$O,"&gt;=40178")</f>
        <v>0</v>
      </c>
      <c r="H71" s="5">
        <f>SUMIFS(base_de_dados!$T:$T,base_de_dados!$B:$B,$B71,base_de_dados!$G:$G,H$61,base_de_dados!$H:$H,$L$1,base_de_dados!$C:$C,$A71,base_de_dados!$M:$M,"&lt;=2009",base_de_dados!$O:$O,"&gt;=40178")</f>
        <v>0</v>
      </c>
      <c r="I71" s="5">
        <f>SUMIFS(base_de_dados!$T:$T,base_de_dados!$B:$B,$B71,base_de_dados!$G:$G,I$61,base_de_dados!$H:$H,$L$1,base_de_dados!$C:$C,$A71,base_de_dados!$M:$M,"&lt;=2009",base_de_dados!$O:$O,"&gt;=40178")</f>
        <v>0</v>
      </c>
      <c r="J71" s="5">
        <f>SUMIFS(base_de_dados!$T:$T,base_de_dados!$B:$B,$B71,base_de_dados!$G:$G,J$61,base_de_dados!$H:$H,$L$1,base_de_dados!$C:$C,$A71,base_de_dados!$M:$M,"&lt;=2009",base_de_dados!$O:$O,"&gt;=40178")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SUMIFS(base_de_dados!$T:$T,base_de_dados!$B:$B,$B72,base_de_dados!$G:$G,C$61,base_de_dados!$H:$H,$L$1,base_de_dados!$C:$C,$A72,base_de_dados!$M:$M,"&lt;=2009",base_de_dados!$O:$O,"&gt;=40178")</f>
        <v>0</v>
      </c>
      <c r="D72" s="5">
        <f>SUMIFS(base_de_dados!$T:$T,base_de_dados!$B:$B,$B72,base_de_dados!$G:$G,D$61,base_de_dados!$H:$H,$L$1,base_de_dados!$C:$C,$A72,base_de_dados!$M:$M,"&lt;=2009",base_de_dados!$O:$O,"&gt;=40178")</f>
        <v>0</v>
      </c>
      <c r="E72" s="5">
        <f>SUMIFS(base_de_dados!$T:$T,base_de_dados!$B:$B,$B72,base_de_dados!$G:$G,E$61,base_de_dados!$H:$H,$L$1,base_de_dados!$C:$C,$A72,base_de_dados!$M:$M,"&lt;=2009",base_de_dados!$O:$O,"&gt;=40178")</f>
        <v>0</v>
      </c>
      <c r="F72" s="5">
        <f>SUMIFS(base_de_dados!$T:$T,base_de_dados!$B:$B,$B72,base_de_dados!$G:$G,F$61,base_de_dados!$H:$H,$L$1,base_de_dados!$C:$C,$A72,base_de_dados!$M:$M,"&lt;=2009",base_de_dados!$O:$O,"&gt;=40178")</f>
        <v>0</v>
      </c>
      <c r="G72" s="5">
        <f>SUMIFS(base_de_dados!$T:$T,base_de_dados!$B:$B,$B72,base_de_dados!$G:$G,G$61,base_de_dados!$H:$H,$L$1,base_de_dados!$C:$C,$A72,base_de_dados!$M:$M,"&lt;=2009",base_de_dados!$O:$O,"&gt;=40178")</f>
        <v>0</v>
      </c>
      <c r="H72" s="5">
        <f>SUMIFS(base_de_dados!$T:$T,base_de_dados!$B:$B,$B72,base_de_dados!$G:$G,H$61,base_de_dados!$H:$H,$L$1,base_de_dados!$C:$C,$A72,base_de_dados!$M:$M,"&lt;=2009",base_de_dados!$O:$O,"&gt;=40178")</f>
        <v>0</v>
      </c>
      <c r="I72" s="5">
        <f>SUMIFS(base_de_dados!$T:$T,base_de_dados!$B:$B,$B72,base_de_dados!$G:$G,I$61,base_de_dados!$H:$H,$L$1,base_de_dados!$C:$C,$A72,base_de_dados!$M:$M,"&lt;=2009",base_de_dados!$O:$O,"&gt;=40178")</f>
        <v>0</v>
      </c>
      <c r="J72" s="5">
        <f>SUMIFS(base_de_dados!$T:$T,base_de_dados!$B:$B,$B72,base_de_dados!$G:$G,J$61,base_de_dados!$H:$H,$L$1,base_de_dados!$C:$C,$A72,base_de_dados!$M:$M,"&lt;=2009",base_de_dados!$O:$O,"&gt;=40178")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SUMIFS(base_de_dados!$T:$T,base_de_dados!$B:$B,$B73,base_de_dados!$G:$G,C$61,base_de_dados!$H:$H,$L$1,base_de_dados!$C:$C,$A73,base_de_dados!$M:$M,"&lt;=2009",base_de_dados!$O:$O,"&gt;=40178")</f>
        <v>0</v>
      </c>
      <c r="D73" s="5">
        <f>SUMIFS(base_de_dados!$T:$T,base_de_dados!$B:$B,$B73,base_de_dados!$G:$G,D$61,base_de_dados!$H:$H,$L$1,base_de_dados!$C:$C,$A73,base_de_dados!$M:$M,"&lt;=2009",base_de_dados!$O:$O,"&gt;=40178")</f>
        <v>0</v>
      </c>
      <c r="E73" s="5">
        <f>SUMIFS(base_de_dados!$T:$T,base_de_dados!$B:$B,$B73,base_de_dados!$G:$G,E$61,base_de_dados!$H:$H,$L$1,base_de_dados!$C:$C,$A73,base_de_dados!$M:$M,"&lt;=2009",base_de_dados!$O:$O,"&gt;=40178")</f>
        <v>0</v>
      </c>
      <c r="F73" s="5">
        <f>SUMIFS(base_de_dados!$T:$T,base_de_dados!$B:$B,$B73,base_de_dados!$G:$G,F$61,base_de_dados!$H:$H,$L$1,base_de_dados!$C:$C,$A73,base_de_dados!$M:$M,"&lt;=2009",base_de_dados!$O:$O,"&gt;=40178")</f>
        <v>1.7107432775240994E-3</v>
      </c>
      <c r="G73" s="5">
        <f>SUMIFS(base_de_dados!$T:$T,base_de_dados!$B:$B,$B73,base_de_dados!$G:$G,G$61,base_de_dados!$H:$H,$L$1,base_de_dados!$C:$C,$A73,base_de_dados!$M:$M,"&lt;=2009",base_de_dados!$O:$O,"&gt;=40178")</f>
        <v>0</v>
      </c>
      <c r="H73" s="5">
        <f>SUMIFS(base_de_dados!$T:$T,base_de_dados!$B:$B,$B73,base_de_dados!$G:$G,H$61,base_de_dados!$H:$H,$L$1,base_de_dados!$C:$C,$A73,base_de_dados!$M:$M,"&lt;=2009",base_de_dados!$O:$O,"&gt;=40178")</f>
        <v>0</v>
      </c>
      <c r="I73" s="5">
        <f>SUMIFS(base_de_dados!$T:$T,base_de_dados!$B:$B,$B73,base_de_dados!$G:$G,I$61,base_de_dados!$H:$H,$L$1,base_de_dados!$C:$C,$A73,base_de_dados!$M:$M,"&lt;=2009",base_de_dados!$O:$O,"&gt;=40178")</f>
        <v>0</v>
      </c>
      <c r="J73" s="5">
        <f>SUMIFS(base_de_dados!$T:$T,base_de_dados!$B:$B,$B73,base_de_dados!$G:$G,J$61,base_de_dados!$H:$H,$L$1,base_de_dados!$C:$C,$A73,base_de_dados!$M:$M,"&lt;=2009",base_de_dados!$O:$O,"&gt;=40178")</f>
        <v>0</v>
      </c>
      <c r="K73" s="32">
        <f t="shared" si="5"/>
        <v>1.7107432775240994E-3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SUMIFS(base_de_dados!$T:$T,base_de_dados!$B:$B,$B74,base_de_dados!$G:$G,C$61,base_de_dados!$H:$H,$L$1,base_de_dados!$C:$C,$A74,base_de_dados!$M:$M,"&lt;=2009",base_de_dados!$O:$O,"&gt;=40178")</f>
        <v>0</v>
      </c>
      <c r="D74" s="5">
        <f>SUMIFS(base_de_dados!$T:$T,base_de_dados!$B:$B,$B74,base_de_dados!$G:$G,D$61,base_de_dados!$H:$H,$L$1,base_de_dados!$C:$C,$A74,base_de_dados!$M:$M,"&lt;=2009",base_de_dados!$O:$O,"&gt;=40178")</f>
        <v>0</v>
      </c>
      <c r="E74" s="5">
        <f>SUMIFS(base_de_dados!$T:$T,base_de_dados!$B:$B,$B74,base_de_dados!$G:$G,E$61,base_de_dados!$H:$H,$L$1,base_de_dados!$C:$C,$A74,base_de_dados!$M:$M,"&lt;=2009",base_de_dados!$O:$O,"&gt;=40178")</f>
        <v>0</v>
      </c>
      <c r="F74" s="5">
        <f>SUMIFS(base_de_dados!$T:$T,base_de_dados!$B:$B,$B74,base_de_dados!$G:$G,F$61,base_de_dados!$H:$H,$L$1,base_de_dados!$C:$C,$A74,base_de_dados!$M:$M,"&lt;=2009",base_de_dados!$O:$O,"&gt;=40178")</f>
        <v>0</v>
      </c>
      <c r="G74" s="5">
        <f>SUMIFS(base_de_dados!$T:$T,base_de_dados!$B:$B,$B74,base_de_dados!$G:$G,G$61,base_de_dados!$H:$H,$L$1,base_de_dados!$C:$C,$A74,base_de_dados!$M:$M,"&lt;=2009",base_de_dados!$O:$O,"&gt;=40178")</f>
        <v>0</v>
      </c>
      <c r="H74" s="5">
        <f>SUMIFS(base_de_dados!$T:$T,base_de_dados!$B:$B,$B74,base_de_dados!$G:$G,H$61,base_de_dados!$H:$H,$L$1,base_de_dados!$C:$C,$A74,base_de_dados!$M:$M,"&lt;=2009",base_de_dados!$O:$O,"&gt;=40178")</f>
        <v>0</v>
      </c>
      <c r="I74" s="5">
        <f>SUMIFS(base_de_dados!$T:$T,base_de_dados!$B:$B,$B74,base_de_dados!$G:$G,I$61,base_de_dados!$H:$H,$L$1,base_de_dados!$C:$C,$A74,base_de_dados!$M:$M,"&lt;=2009",base_de_dados!$O:$O,"&gt;=40178")</f>
        <v>0</v>
      </c>
      <c r="J74" s="5">
        <f>SUMIFS(base_de_dados!$T:$T,base_de_dados!$B:$B,$B74,base_de_dados!$G:$G,J$61,base_de_dados!$H:$H,$L$1,base_de_dados!$C:$C,$A74,base_de_dados!$M:$M,"&lt;=2009",base_de_dados!$O:$O,"&gt;=40178")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SUMIFS(base_de_dados!$T:$T,base_de_dados!$B:$B,$B75,base_de_dados!$G:$G,C$61,base_de_dados!$H:$H,$L$1,base_de_dados!$C:$C,$A75,base_de_dados!$M:$M,"&lt;=2009",base_de_dados!$O:$O,"&gt;=40178")</f>
        <v>0</v>
      </c>
      <c r="D75" s="5">
        <f>SUMIFS(base_de_dados!$T:$T,base_de_dados!$B:$B,$B75,base_de_dados!$G:$G,D$61,base_de_dados!$H:$H,$L$1,base_de_dados!$C:$C,$A75,base_de_dados!$M:$M,"&lt;=2009",base_de_dados!$O:$O,"&gt;=40178")</f>
        <v>0</v>
      </c>
      <c r="E75" s="5">
        <f>SUMIFS(base_de_dados!$T:$T,base_de_dados!$B:$B,$B75,base_de_dados!$G:$G,E$61,base_de_dados!$H:$H,$L$1,base_de_dados!$C:$C,$A75,base_de_dados!$M:$M,"&lt;=2009",base_de_dados!$O:$O,"&gt;=40178")</f>
        <v>0</v>
      </c>
      <c r="F75" s="5">
        <f>SUMIFS(base_de_dados!$T:$T,base_de_dados!$B:$B,$B75,base_de_dados!$G:$G,F$61,base_de_dados!$H:$H,$L$1,base_de_dados!$C:$C,$A75,base_de_dados!$M:$M,"&lt;=2009",base_de_dados!$O:$O,"&gt;=40178")</f>
        <v>0</v>
      </c>
      <c r="G75" s="5">
        <f>SUMIFS(base_de_dados!$T:$T,base_de_dados!$B:$B,$B75,base_de_dados!$G:$G,G$61,base_de_dados!$H:$H,$L$1,base_de_dados!$C:$C,$A75,base_de_dados!$M:$M,"&lt;=2009",base_de_dados!$O:$O,"&gt;=40178")</f>
        <v>0</v>
      </c>
      <c r="H75" s="5">
        <f>SUMIFS(base_de_dados!$T:$T,base_de_dados!$B:$B,$B75,base_de_dados!$G:$G,H$61,base_de_dados!$H:$H,$L$1,base_de_dados!$C:$C,$A75,base_de_dados!$M:$M,"&lt;=2009",base_de_dados!$O:$O,"&gt;=40178")</f>
        <v>0</v>
      </c>
      <c r="I75" s="5">
        <f>SUMIFS(base_de_dados!$T:$T,base_de_dados!$B:$B,$B75,base_de_dados!$G:$G,I$61,base_de_dados!$H:$H,$L$1,base_de_dados!$C:$C,$A75,base_de_dados!$M:$M,"&lt;=2009",base_de_dados!$O:$O,"&gt;=40178")</f>
        <v>0</v>
      </c>
      <c r="J75" s="5">
        <f>SUMIFS(base_de_dados!$T:$T,base_de_dados!$B:$B,$B75,base_de_dados!$G:$G,J$61,base_de_dados!$H:$H,$L$1,base_de_dados!$C:$C,$A75,base_de_dados!$M:$M,"&lt;=2009",base_de_dados!$O:$O,"&gt;=40178")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SUMIFS(base_de_dados!$T:$T,base_de_dados!$B:$B,$B76,base_de_dados!$G:$G,C$61,base_de_dados!$H:$H,$L$1,base_de_dados!$C:$C,$A76,base_de_dados!$M:$M,"&lt;=2009",base_de_dados!$O:$O,"&gt;=40178")</f>
        <v>0</v>
      </c>
      <c r="D76" s="5">
        <f>SUMIFS(base_de_dados!$T:$T,base_de_dados!$B:$B,$B76,base_de_dados!$G:$G,D$61,base_de_dados!$H:$H,$L$1,base_de_dados!$C:$C,$A76,base_de_dados!$M:$M,"&lt;=2009",base_de_dados!$O:$O,"&gt;=40178")</f>
        <v>0</v>
      </c>
      <c r="E76" s="5">
        <f>SUMIFS(base_de_dados!$T:$T,base_de_dados!$B:$B,$B76,base_de_dados!$G:$G,E$61,base_de_dados!$H:$H,$L$1,base_de_dados!$C:$C,$A76,base_de_dados!$M:$M,"&lt;=2009",base_de_dados!$O:$O,"&gt;=40178")</f>
        <v>0</v>
      </c>
      <c r="F76" s="5">
        <f>SUMIFS(base_de_dados!$T:$T,base_de_dados!$B:$B,$B76,base_de_dados!$G:$G,F$61,base_de_dados!$H:$H,$L$1,base_de_dados!$C:$C,$A76,base_de_dados!$M:$M,"&lt;=2009",base_de_dados!$O:$O,"&gt;=40178")</f>
        <v>0</v>
      </c>
      <c r="G76" s="5">
        <f>SUMIFS(base_de_dados!$T:$T,base_de_dados!$B:$B,$B76,base_de_dados!$G:$G,G$61,base_de_dados!$H:$H,$L$1,base_de_dados!$C:$C,$A76,base_de_dados!$M:$M,"&lt;=2009",base_de_dados!$O:$O,"&gt;=40178")</f>
        <v>0</v>
      </c>
      <c r="H76" s="5">
        <f>SUMIFS(base_de_dados!$T:$T,base_de_dados!$B:$B,$B76,base_de_dados!$G:$G,H$61,base_de_dados!$H:$H,$L$1,base_de_dados!$C:$C,$A76,base_de_dados!$M:$M,"&lt;=2009",base_de_dados!$O:$O,"&gt;=40178")</f>
        <v>0</v>
      </c>
      <c r="I76" s="5">
        <f>SUMIFS(base_de_dados!$T:$T,base_de_dados!$B:$B,$B76,base_de_dados!$G:$G,I$61,base_de_dados!$H:$H,$L$1,base_de_dados!$C:$C,$A76,base_de_dados!$M:$M,"&lt;=2009",base_de_dados!$O:$O,"&gt;=40178")</f>
        <v>0</v>
      </c>
      <c r="J76" s="5">
        <f>SUMIFS(base_de_dados!$T:$T,base_de_dados!$B:$B,$B76,base_de_dados!$G:$G,J$61,base_de_dados!$H:$H,$L$1,base_de_dados!$C:$C,$A76,base_de_dados!$M:$M,"&lt;=2009",base_de_dados!$O:$O,"&gt;=40178")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SUMIFS(base_de_dados!$T:$T,base_de_dados!$B:$B,$B77,base_de_dados!$G:$G,C$61,base_de_dados!$H:$H,$L$1,base_de_dados!$C:$C,$A77,base_de_dados!$M:$M,"&lt;=2009",base_de_dados!$O:$O,"&gt;=40178")</f>
        <v>0</v>
      </c>
      <c r="D77" s="5">
        <f>SUMIFS(base_de_dados!$T:$T,base_de_dados!$B:$B,$B77,base_de_dados!$G:$G,D$61,base_de_dados!$H:$H,$L$1,base_de_dados!$C:$C,$A77,base_de_dados!$M:$M,"&lt;=2009",base_de_dados!$O:$O,"&gt;=40178")</f>
        <v>0</v>
      </c>
      <c r="E77" s="5">
        <f>SUMIFS(base_de_dados!$T:$T,base_de_dados!$B:$B,$B77,base_de_dados!$G:$G,E$61,base_de_dados!$H:$H,$L$1,base_de_dados!$C:$C,$A77,base_de_dados!$M:$M,"&lt;=2009",base_de_dados!$O:$O,"&gt;=40178")</f>
        <v>0</v>
      </c>
      <c r="F77" s="5">
        <f>SUMIFS(base_de_dados!$T:$T,base_de_dados!$B:$B,$B77,base_de_dados!$G:$G,F$61,base_de_dados!$H:$H,$L$1,base_de_dados!$C:$C,$A77,base_de_dados!$M:$M,"&lt;=2009",base_de_dados!$O:$O,"&gt;=40178")</f>
        <v>0</v>
      </c>
      <c r="G77" s="5">
        <f>SUMIFS(base_de_dados!$T:$T,base_de_dados!$B:$B,$B77,base_de_dados!$G:$G,G$61,base_de_dados!$H:$H,$L$1,base_de_dados!$C:$C,$A77,base_de_dados!$M:$M,"&lt;=2009",base_de_dados!$O:$O,"&gt;=40178")</f>
        <v>0</v>
      </c>
      <c r="H77" s="5">
        <f>SUMIFS(base_de_dados!$T:$T,base_de_dados!$B:$B,$B77,base_de_dados!$G:$G,H$61,base_de_dados!$H:$H,$L$1,base_de_dados!$C:$C,$A77,base_de_dados!$M:$M,"&lt;=2009",base_de_dados!$O:$O,"&gt;=40178")</f>
        <v>0</v>
      </c>
      <c r="I77" s="5">
        <f>SUMIFS(base_de_dados!$T:$T,base_de_dados!$B:$B,$B77,base_de_dados!$G:$G,I$61,base_de_dados!$H:$H,$L$1,base_de_dados!$C:$C,$A77,base_de_dados!$M:$M,"&lt;=2009",base_de_dados!$O:$O,"&gt;=40178")</f>
        <v>0</v>
      </c>
      <c r="J77" s="5">
        <f>SUMIFS(base_de_dados!$T:$T,base_de_dados!$B:$B,$B77,base_de_dados!$G:$G,J$61,base_de_dados!$H:$H,$L$1,base_de_dados!$C:$C,$A77,base_de_dados!$M:$M,"&lt;=2009",base_de_dados!$O:$O,"&gt;=40178")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SUMIFS(base_de_dados!$T:$T,base_de_dados!$B:$B,$B78,base_de_dados!$G:$G,C$61,base_de_dados!$H:$H,$L$1,base_de_dados!$C:$C,$A78,base_de_dados!$M:$M,"&lt;=2009",base_de_dados!$O:$O,"&gt;=40178")</f>
        <v>0</v>
      </c>
      <c r="D78" s="5">
        <f>SUMIFS(base_de_dados!$T:$T,base_de_dados!$B:$B,$B78,base_de_dados!$G:$G,D$61,base_de_dados!$H:$H,$L$1,base_de_dados!$C:$C,$A78,base_de_dados!$M:$M,"&lt;=2009",base_de_dados!$O:$O,"&gt;=40178")</f>
        <v>0</v>
      </c>
      <c r="E78" s="5">
        <f>SUMIFS(base_de_dados!$T:$T,base_de_dados!$B:$B,$B78,base_de_dados!$G:$G,E$61,base_de_dados!$H:$H,$L$1,base_de_dados!$C:$C,$A78,base_de_dados!$M:$M,"&lt;=2009",base_de_dados!$O:$O,"&gt;=40178")</f>
        <v>0</v>
      </c>
      <c r="F78" s="5">
        <f>SUMIFS(base_de_dados!$T:$T,base_de_dados!$B:$B,$B78,base_de_dados!$G:$G,F$61,base_de_dados!$H:$H,$L$1,base_de_dados!$C:$C,$A78,base_de_dados!$M:$M,"&lt;=2009",base_de_dados!$O:$O,"&gt;=40178")</f>
        <v>0</v>
      </c>
      <c r="G78" s="5">
        <f>SUMIFS(base_de_dados!$T:$T,base_de_dados!$B:$B,$B78,base_de_dados!$G:$G,G$61,base_de_dados!$H:$H,$L$1,base_de_dados!$C:$C,$A78,base_de_dados!$M:$M,"&lt;=2009",base_de_dados!$O:$O,"&gt;=40178")</f>
        <v>0</v>
      </c>
      <c r="H78" s="5">
        <f>SUMIFS(base_de_dados!$T:$T,base_de_dados!$B:$B,$B78,base_de_dados!$G:$G,H$61,base_de_dados!$H:$H,$L$1,base_de_dados!$C:$C,$A78,base_de_dados!$M:$M,"&lt;=2009",base_de_dados!$O:$O,"&gt;=40178")</f>
        <v>0</v>
      </c>
      <c r="I78" s="5">
        <f>SUMIFS(base_de_dados!$T:$T,base_de_dados!$B:$B,$B78,base_de_dados!$G:$G,I$61,base_de_dados!$H:$H,$L$1,base_de_dados!$C:$C,$A78,base_de_dados!$M:$M,"&lt;=2009",base_de_dados!$O:$O,"&gt;=40178")</f>
        <v>0</v>
      </c>
      <c r="J78" s="5">
        <f>SUMIFS(base_de_dados!$T:$T,base_de_dados!$B:$B,$B78,base_de_dados!$G:$G,J$61,base_de_dados!$H:$H,$L$1,base_de_dados!$C:$C,$A78,base_de_dados!$M:$M,"&lt;=2009",base_de_dados!$O:$O,"&gt;=40178")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SUMIFS(base_de_dados!$T:$T,base_de_dados!$B:$B,$B79,base_de_dados!$G:$G,C$61,base_de_dados!$H:$H,$L$1,base_de_dados!$C:$C,$A79,base_de_dados!$M:$M,"&lt;=2009",base_de_dados!$O:$O,"&gt;=40178")</f>
        <v>0</v>
      </c>
      <c r="D79" s="5">
        <f>SUMIFS(base_de_dados!$T:$T,base_de_dados!$B:$B,$B79,base_de_dados!$G:$G,D$61,base_de_dados!$H:$H,$L$1,base_de_dados!$C:$C,$A79,base_de_dados!$M:$M,"&lt;=2009",base_de_dados!$O:$O,"&gt;=40178")</f>
        <v>0</v>
      </c>
      <c r="E79" s="5">
        <f>SUMIFS(base_de_dados!$T:$T,base_de_dados!$B:$B,$B79,base_de_dados!$G:$G,E$61,base_de_dados!$H:$H,$L$1,base_de_dados!$C:$C,$A79,base_de_dados!$M:$M,"&lt;=2009",base_de_dados!$O:$O,"&gt;=40178")</f>
        <v>0</v>
      </c>
      <c r="F79" s="5">
        <f>SUMIFS(base_de_dados!$T:$T,base_de_dados!$B:$B,$B79,base_de_dados!$G:$G,F$61,base_de_dados!$H:$H,$L$1,base_de_dados!$C:$C,$A79,base_de_dados!$M:$M,"&lt;=2009",base_de_dados!$O:$O,"&gt;=40178")</f>
        <v>0</v>
      </c>
      <c r="G79" s="5">
        <f>SUMIFS(base_de_dados!$T:$T,base_de_dados!$B:$B,$B79,base_de_dados!$G:$G,G$61,base_de_dados!$H:$H,$L$1,base_de_dados!$C:$C,$A79,base_de_dados!$M:$M,"&lt;=2009",base_de_dados!$O:$O,"&gt;=40178")</f>
        <v>0</v>
      </c>
      <c r="H79" s="5">
        <f>SUMIFS(base_de_dados!$T:$T,base_de_dados!$B:$B,$B79,base_de_dados!$G:$G,H$61,base_de_dados!$H:$H,$L$1,base_de_dados!$C:$C,$A79,base_de_dados!$M:$M,"&lt;=2009",base_de_dados!$O:$O,"&gt;=40178")</f>
        <v>0</v>
      </c>
      <c r="I79" s="5">
        <f>SUMIFS(base_de_dados!$T:$T,base_de_dados!$B:$B,$B79,base_de_dados!$G:$G,I$61,base_de_dados!$H:$H,$L$1,base_de_dados!$C:$C,$A79,base_de_dados!$M:$M,"&lt;=2009",base_de_dados!$O:$O,"&gt;=40178")</f>
        <v>0</v>
      </c>
      <c r="J79" s="5">
        <f>SUMIFS(base_de_dados!$T:$T,base_de_dados!$B:$B,$B79,base_de_dados!$G:$G,J$61,base_de_dados!$H:$H,$L$1,base_de_dados!$C:$C,$A79,base_de_dados!$M:$M,"&lt;=2009",base_de_dados!$O:$O,"&gt;=40178")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SUMIFS(base_de_dados!$T:$T,base_de_dados!$B:$B,$B80,base_de_dados!$G:$G,C$61,base_de_dados!$H:$H,$L$1,base_de_dados!$C:$C,$A80,base_de_dados!$M:$M,"&lt;=2009",base_de_dados!$O:$O,"&gt;=40178")</f>
        <v>0</v>
      </c>
      <c r="D80" s="5">
        <f>SUMIFS(base_de_dados!$T:$T,base_de_dados!$B:$B,$B80,base_de_dados!$G:$G,D$61,base_de_dados!$H:$H,$L$1,base_de_dados!$C:$C,$A80,base_de_dados!$M:$M,"&lt;=2009",base_de_dados!$O:$O,"&gt;=40178")</f>
        <v>0</v>
      </c>
      <c r="E80" s="5">
        <f>SUMIFS(base_de_dados!$T:$T,base_de_dados!$B:$B,$B80,base_de_dados!$G:$G,E$61,base_de_dados!$H:$H,$L$1,base_de_dados!$C:$C,$A80,base_de_dados!$M:$M,"&lt;=2009",base_de_dados!$O:$O,"&gt;=40178")</f>
        <v>0</v>
      </c>
      <c r="F80" s="5">
        <f>SUMIFS(base_de_dados!$T:$T,base_de_dados!$B:$B,$B80,base_de_dados!$G:$G,F$61,base_de_dados!$H:$H,$L$1,base_de_dados!$C:$C,$A80,base_de_dados!$M:$M,"&lt;=2009",base_de_dados!$O:$O,"&gt;=40178")</f>
        <v>0</v>
      </c>
      <c r="G80" s="5">
        <f>SUMIFS(base_de_dados!$T:$T,base_de_dados!$B:$B,$B80,base_de_dados!$G:$G,G$61,base_de_dados!$H:$H,$L$1,base_de_dados!$C:$C,$A80,base_de_dados!$M:$M,"&lt;=2009",base_de_dados!$O:$O,"&gt;=40178")</f>
        <v>0</v>
      </c>
      <c r="H80" s="5">
        <f>SUMIFS(base_de_dados!$T:$T,base_de_dados!$B:$B,$B80,base_de_dados!$G:$G,H$61,base_de_dados!$H:$H,$L$1,base_de_dados!$C:$C,$A80,base_de_dados!$M:$M,"&lt;=2009",base_de_dados!$O:$O,"&gt;=40178")</f>
        <v>0</v>
      </c>
      <c r="I80" s="5">
        <f>SUMIFS(base_de_dados!$T:$T,base_de_dados!$B:$B,$B80,base_de_dados!$G:$G,I$61,base_de_dados!$H:$H,$L$1,base_de_dados!$C:$C,$A80,base_de_dados!$M:$M,"&lt;=2009",base_de_dados!$O:$O,"&gt;=40178")</f>
        <v>0</v>
      </c>
      <c r="J80" s="5">
        <f>SUMIFS(base_de_dados!$T:$T,base_de_dados!$B:$B,$B80,base_de_dados!$G:$G,J$61,base_de_dados!$H:$H,$L$1,base_de_dados!$C:$C,$A80,base_de_dados!$M:$M,"&lt;=2009",base_de_dados!$O:$O,"&gt;=40178")</f>
        <v>2.1361111111111111</v>
      </c>
      <c r="K80" s="32">
        <f t="shared" si="5"/>
        <v>2.1361111111111111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SUMIFS(base_de_dados!$T:$T,base_de_dados!$B:$B,$B81,base_de_dados!$G:$G,C$61,base_de_dados!$H:$H,$L$1,base_de_dados!$C:$C,$A81,base_de_dados!$M:$M,"&lt;=2009",base_de_dados!$O:$O,"&gt;=40178")</f>
        <v>0</v>
      </c>
      <c r="D81" s="5">
        <f>SUMIFS(base_de_dados!$T:$T,base_de_dados!$B:$B,$B81,base_de_dados!$G:$G,D$61,base_de_dados!$H:$H,$L$1,base_de_dados!$C:$C,$A81,base_de_dados!$M:$M,"&lt;=2009",base_de_dados!$O:$O,"&gt;=40178")</f>
        <v>0</v>
      </c>
      <c r="E81" s="5">
        <f>SUMIFS(base_de_dados!$T:$T,base_de_dados!$B:$B,$B81,base_de_dados!$G:$G,E$61,base_de_dados!$H:$H,$L$1,base_de_dados!$C:$C,$A81,base_de_dados!$M:$M,"&lt;=2009",base_de_dados!$O:$O,"&gt;=40178")</f>
        <v>0</v>
      </c>
      <c r="F81" s="5">
        <f>SUMIFS(base_de_dados!$T:$T,base_de_dados!$B:$B,$B81,base_de_dados!$G:$G,F$61,base_de_dados!$H:$H,$L$1,base_de_dados!$C:$C,$A81,base_de_dados!$M:$M,"&lt;=2009",base_de_dados!$O:$O,"&gt;=40178")</f>
        <v>0</v>
      </c>
      <c r="G81" s="5">
        <f>SUMIFS(base_de_dados!$T:$T,base_de_dados!$B:$B,$B81,base_de_dados!$G:$G,G$61,base_de_dados!$H:$H,$L$1,base_de_dados!$C:$C,$A81,base_de_dados!$M:$M,"&lt;=2009",base_de_dados!$O:$O,"&gt;=40178")</f>
        <v>0</v>
      </c>
      <c r="H81" s="5">
        <f>SUMIFS(base_de_dados!$T:$T,base_de_dados!$B:$B,$B81,base_de_dados!$G:$G,H$61,base_de_dados!$H:$H,$L$1,base_de_dados!$C:$C,$A81,base_de_dados!$M:$M,"&lt;=2009",base_de_dados!$O:$O,"&gt;=40178")</f>
        <v>0</v>
      </c>
      <c r="I81" s="5">
        <f>SUMIFS(base_de_dados!$T:$T,base_de_dados!$B:$B,$B81,base_de_dados!$G:$G,I$61,base_de_dados!$H:$H,$L$1,base_de_dados!$C:$C,$A81,base_de_dados!$M:$M,"&lt;=2009",base_de_dados!$O:$O,"&gt;=40178")</f>
        <v>0</v>
      </c>
      <c r="J81" s="5">
        <f>SUMIFS(base_de_dados!$T:$T,base_de_dados!$B:$B,$B81,base_de_dados!$G:$G,J$61,base_de_dados!$H:$H,$L$1,base_de_dados!$C:$C,$A81,base_de_dados!$M:$M,"&lt;=2009",base_de_dados!$O:$O,"&gt;=40178")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SUMIFS(base_de_dados!$T:$T,base_de_dados!$B:$B,$B82,base_de_dados!$G:$G,C$61,base_de_dados!$H:$H,$L$1,base_de_dados!$C:$C,$A82,base_de_dados!$M:$M,"&lt;=2009",base_de_dados!$O:$O,"&gt;=40178")</f>
        <v>0</v>
      </c>
      <c r="D82" s="5">
        <f>SUMIFS(base_de_dados!$T:$T,base_de_dados!$B:$B,$B82,base_de_dados!$G:$G,D$61,base_de_dados!$H:$H,$L$1,base_de_dados!$C:$C,$A82,base_de_dados!$M:$M,"&lt;=2009",base_de_dados!$O:$O,"&gt;=40178")</f>
        <v>0</v>
      </c>
      <c r="E82" s="5">
        <f>SUMIFS(base_de_dados!$T:$T,base_de_dados!$B:$B,$B82,base_de_dados!$G:$G,E$61,base_de_dados!$H:$H,$L$1,base_de_dados!$C:$C,$A82,base_de_dados!$M:$M,"&lt;=2009",base_de_dados!$O:$O,"&gt;=40178")</f>
        <v>0</v>
      </c>
      <c r="F82" s="5">
        <f>SUMIFS(base_de_dados!$T:$T,base_de_dados!$B:$B,$B82,base_de_dados!$G:$G,F$61,base_de_dados!$H:$H,$L$1,base_de_dados!$C:$C,$A82,base_de_dados!$M:$M,"&lt;=2009",base_de_dados!$O:$O,"&gt;=40178")</f>
        <v>0</v>
      </c>
      <c r="G82" s="5">
        <f>SUMIFS(base_de_dados!$T:$T,base_de_dados!$B:$B,$B82,base_de_dados!$G:$G,G$61,base_de_dados!$H:$H,$L$1,base_de_dados!$C:$C,$A82,base_de_dados!$M:$M,"&lt;=2009",base_de_dados!$O:$O,"&gt;=40178")</f>
        <v>0</v>
      </c>
      <c r="H82" s="5">
        <f>SUMIFS(base_de_dados!$T:$T,base_de_dados!$B:$B,$B82,base_de_dados!$G:$G,H$61,base_de_dados!$H:$H,$L$1,base_de_dados!$C:$C,$A82,base_de_dados!$M:$M,"&lt;=2009",base_de_dados!$O:$O,"&gt;=40178")</f>
        <v>0</v>
      </c>
      <c r="I82" s="5">
        <f>SUMIFS(base_de_dados!$T:$T,base_de_dados!$B:$B,$B82,base_de_dados!$G:$G,I$61,base_de_dados!$H:$H,$L$1,base_de_dados!$C:$C,$A82,base_de_dados!$M:$M,"&lt;=2009",base_de_dados!$O:$O,"&gt;=40178")</f>
        <v>0</v>
      </c>
      <c r="J82" s="5">
        <f>SUMIFS(base_de_dados!$T:$T,base_de_dados!$B:$B,$B82,base_de_dados!$G:$G,J$61,base_de_dados!$H:$H,$L$1,base_de_dados!$C:$C,$A82,base_de_dados!$M:$M,"&lt;=2009",base_de_dados!$O:$O,"&gt;=40178")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SUMIFS(base_de_dados!$T:$T,base_de_dados!$B:$B,$B83,base_de_dados!$G:$G,C$61,base_de_dados!$H:$H,$L$1,base_de_dados!$C:$C,$A83,base_de_dados!$M:$M,"&lt;=2009",base_de_dados!$O:$O,"&gt;=40178")</f>
        <v>0</v>
      </c>
      <c r="D83" s="5">
        <f>SUMIFS(base_de_dados!$T:$T,base_de_dados!$B:$B,$B83,base_de_dados!$G:$G,D$61,base_de_dados!$H:$H,$L$1,base_de_dados!$C:$C,$A83,base_de_dados!$M:$M,"&lt;=2009",base_de_dados!$O:$O,"&gt;=40178")</f>
        <v>0</v>
      </c>
      <c r="E83" s="5">
        <f>SUMIFS(base_de_dados!$T:$T,base_de_dados!$B:$B,$B83,base_de_dados!$G:$G,E$61,base_de_dados!$H:$H,$L$1,base_de_dados!$C:$C,$A83,base_de_dados!$M:$M,"&lt;=2009",base_de_dados!$O:$O,"&gt;=40178")</f>
        <v>0</v>
      </c>
      <c r="F83" s="5">
        <f>SUMIFS(base_de_dados!$T:$T,base_de_dados!$B:$B,$B83,base_de_dados!$G:$G,F$61,base_de_dados!$H:$H,$L$1,base_de_dados!$C:$C,$A83,base_de_dados!$M:$M,"&lt;=2009",base_de_dados!$O:$O,"&gt;=40178")</f>
        <v>0</v>
      </c>
      <c r="G83" s="5">
        <f>SUMIFS(base_de_dados!$T:$T,base_de_dados!$B:$B,$B83,base_de_dados!$G:$G,G$61,base_de_dados!$H:$H,$L$1,base_de_dados!$C:$C,$A83,base_de_dados!$M:$M,"&lt;=2009",base_de_dados!$O:$O,"&gt;=40178")</f>
        <v>0</v>
      </c>
      <c r="H83" s="5">
        <f>SUMIFS(base_de_dados!$T:$T,base_de_dados!$B:$B,$B83,base_de_dados!$G:$G,H$61,base_de_dados!$H:$H,$L$1,base_de_dados!$C:$C,$A83,base_de_dados!$M:$M,"&lt;=2009",base_de_dados!$O:$O,"&gt;=40178")</f>
        <v>0</v>
      </c>
      <c r="I83" s="5">
        <f>SUMIFS(base_de_dados!$T:$T,base_de_dados!$B:$B,$B83,base_de_dados!$G:$G,I$61,base_de_dados!$H:$H,$L$1,base_de_dados!$C:$C,$A83,base_de_dados!$M:$M,"&lt;=2009",base_de_dados!$O:$O,"&gt;=40178")</f>
        <v>0</v>
      </c>
      <c r="J83" s="5">
        <f>SUMIFS(base_de_dados!$T:$T,base_de_dados!$B:$B,$B83,base_de_dados!$G:$G,J$61,base_de_dados!$H:$H,$L$1,base_de_dados!$C:$C,$A83,base_de_dados!$M:$M,"&lt;=2009",base_de_dados!$O:$O,"&gt;=40178")</f>
        <v>0</v>
      </c>
      <c r="K83" s="32">
        <f t="shared" si="5"/>
        <v>0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SUMIFS(base_de_dados!$T:$T,base_de_dados!$B:$B,$B84,base_de_dados!$G:$G,C$61,base_de_dados!$H:$H,$L$1,base_de_dados!$C:$C,$A84,base_de_dados!$M:$M,"&lt;=2009",base_de_dados!$O:$O,"&gt;=40178")</f>
        <v>0</v>
      </c>
      <c r="D84" s="5">
        <f>SUMIFS(base_de_dados!$T:$T,base_de_dados!$B:$B,$B84,base_de_dados!$G:$G,D$61,base_de_dados!$H:$H,$L$1,base_de_dados!$C:$C,$A84,base_de_dados!$M:$M,"&lt;=2009",base_de_dados!$O:$O,"&gt;=40178")</f>
        <v>0</v>
      </c>
      <c r="E84" s="5">
        <f>SUMIFS(base_de_dados!$T:$T,base_de_dados!$B:$B,$B84,base_de_dados!$G:$G,E$61,base_de_dados!$H:$H,$L$1,base_de_dados!$C:$C,$A84,base_de_dados!$M:$M,"&lt;=2009",base_de_dados!$O:$O,"&gt;=40178")</f>
        <v>0</v>
      </c>
      <c r="F84" s="5">
        <f>SUMIFS(base_de_dados!$T:$T,base_de_dados!$B:$B,$B84,base_de_dados!$G:$G,F$61,base_de_dados!$H:$H,$L$1,base_de_dados!$C:$C,$A84,base_de_dados!$M:$M,"&lt;=2009",base_de_dados!$O:$O,"&gt;=40178")</f>
        <v>0</v>
      </c>
      <c r="G84" s="5">
        <f>SUMIFS(base_de_dados!$T:$T,base_de_dados!$B:$B,$B84,base_de_dados!$G:$G,G$61,base_de_dados!$H:$H,$L$1,base_de_dados!$C:$C,$A84,base_de_dados!$M:$M,"&lt;=2009",base_de_dados!$O:$O,"&gt;=40178")</f>
        <v>0</v>
      </c>
      <c r="H84" s="5">
        <f>SUMIFS(base_de_dados!$T:$T,base_de_dados!$B:$B,$B84,base_de_dados!$G:$G,H$61,base_de_dados!$H:$H,$L$1,base_de_dados!$C:$C,$A84,base_de_dados!$M:$M,"&lt;=2009",base_de_dados!$O:$O,"&gt;=40178")</f>
        <v>0</v>
      </c>
      <c r="I84" s="5">
        <f>SUMIFS(base_de_dados!$T:$T,base_de_dados!$B:$B,$B84,base_de_dados!$G:$G,I$61,base_de_dados!$H:$H,$L$1,base_de_dados!$C:$C,$A84,base_de_dados!$M:$M,"&lt;=2009",base_de_dados!$O:$O,"&gt;=40178")</f>
        <v>0</v>
      </c>
      <c r="J84" s="5">
        <f>SUMIFS(base_de_dados!$T:$T,base_de_dados!$B:$B,$B84,base_de_dados!$G:$G,J$61,base_de_dados!$H:$H,$L$1,base_de_dados!$C:$C,$A84,base_de_dados!$M:$M,"&lt;=2009",base_de_dados!$O:$O,"&gt;=40178")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SUMIFS(base_de_dados!$T:$T,base_de_dados!$B:$B,$B85,base_de_dados!$G:$G,C$61,base_de_dados!$H:$H,$L$1,base_de_dados!$C:$C,$A85,base_de_dados!$M:$M,"&lt;=2009",base_de_dados!$O:$O,"&gt;=40178")</f>
        <v>0</v>
      </c>
      <c r="D85" s="5">
        <f>SUMIFS(base_de_dados!$T:$T,base_de_dados!$B:$B,$B85,base_de_dados!$G:$G,D$61,base_de_dados!$H:$H,$L$1,base_de_dados!$C:$C,$A85,base_de_dados!$M:$M,"&lt;=2009",base_de_dados!$O:$O,"&gt;=40178")</f>
        <v>0</v>
      </c>
      <c r="E85" s="5">
        <f>SUMIFS(base_de_dados!$T:$T,base_de_dados!$B:$B,$B85,base_de_dados!$G:$G,E$61,base_de_dados!$H:$H,$L$1,base_de_dados!$C:$C,$A85,base_de_dados!$M:$M,"&lt;=2009",base_de_dados!$O:$O,"&gt;=40178")</f>
        <v>0</v>
      </c>
      <c r="F85" s="5">
        <f>SUMIFS(base_de_dados!$T:$T,base_de_dados!$B:$B,$B85,base_de_dados!$G:$G,F$61,base_de_dados!$H:$H,$L$1,base_de_dados!$C:$C,$A85,base_de_dados!$M:$M,"&lt;=2009",base_de_dados!$O:$O,"&gt;=40178")</f>
        <v>0</v>
      </c>
      <c r="G85" s="5">
        <f>SUMIFS(base_de_dados!$T:$T,base_de_dados!$B:$B,$B85,base_de_dados!$G:$G,G$61,base_de_dados!$H:$H,$L$1,base_de_dados!$C:$C,$A85,base_de_dados!$M:$M,"&lt;=2009",base_de_dados!$O:$O,"&gt;=40178")</f>
        <v>0</v>
      </c>
      <c r="H85" s="5">
        <f>SUMIFS(base_de_dados!$T:$T,base_de_dados!$B:$B,$B85,base_de_dados!$G:$G,H$61,base_de_dados!$H:$H,$L$1,base_de_dados!$C:$C,$A85,base_de_dados!$M:$M,"&lt;=2009",base_de_dados!$O:$O,"&gt;=40178")</f>
        <v>0</v>
      </c>
      <c r="I85" s="5">
        <f>SUMIFS(base_de_dados!$T:$T,base_de_dados!$B:$B,$B85,base_de_dados!$G:$G,I$61,base_de_dados!$H:$H,$L$1,base_de_dados!$C:$C,$A85,base_de_dados!$M:$M,"&lt;=2009",base_de_dados!$O:$O,"&gt;=40178")</f>
        <v>0</v>
      </c>
      <c r="J85" s="5">
        <f>SUMIFS(base_de_dados!$T:$T,base_de_dados!$B:$B,$B85,base_de_dados!$G:$G,J$61,base_de_dados!$H:$H,$L$1,base_de_dados!$C:$C,$A85,base_de_dados!$M:$M,"&lt;=2009",base_de_dados!$O:$O,"&gt;=40178")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SUMIFS(base_de_dados!$T:$T,base_de_dados!$B:$B,$B86,base_de_dados!$G:$G,C$61,base_de_dados!$H:$H,$L$1,base_de_dados!$C:$C,$A86,base_de_dados!$M:$M,"&lt;=2009",base_de_dados!$O:$O,"&gt;=40178")</f>
        <v>0</v>
      </c>
      <c r="D86" s="5">
        <f>SUMIFS(base_de_dados!$T:$T,base_de_dados!$B:$B,$B86,base_de_dados!$G:$G,D$61,base_de_dados!$H:$H,$L$1,base_de_dados!$C:$C,$A86,base_de_dados!$M:$M,"&lt;=2009",base_de_dados!$O:$O,"&gt;=40178")</f>
        <v>0</v>
      </c>
      <c r="E86" s="5">
        <f>SUMIFS(base_de_dados!$T:$T,base_de_dados!$B:$B,$B86,base_de_dados!$G:$G,E$61,base_de_dados!$H:$H,$L$1,base_de_dados!$C:$C,$A86,base_de_dados!$M:$M,"&lt;=2009",base_de_dados!$O:$O,"&gt;=40178")</f>
        <v>0</v>
      </c>
      <c r="F86" s="5">
        <f>SUMIFS(base_de_dados!$T:$T,base_de_dados!$B:$B,$B86,base_de_dados!$G:$G,F$61,base_de_dados!$H:$H,$L$1,base_de_dados!$C:$C,$A86,base_de_dados!$M:$M,"&lt;=2009",base_de_dados!$O:$O,"&gt;=40178")</f>
        <v>1.0592481608320648E-2</v>
      </c>
      <c r="G86" s="5">
        <f>SUMIFS(base_de_dados!$T:$T,base_de_dados!$B:$B,$B86,base_de_dados!$G:$G,G$61,base_de_dados!$H:$H,$L$1,base_de_dados!$C:$C,$A86,base_de_dados!$M:$M,"&lt;=2009",base_de_dados!$O:$O,"&gt;=40178")</f>
        <v>0</v>
      </c>
      <c r="H86" s="5">
        <f>SUMIFS(base_de_dados!$T:$T,base_de_dados!$B:$B,$B86,base_de_dados!$G:$G,H$61,base_de_dados!$H:$H,$L$1,base_de_dados!$C:$C,$A86,base_de_dados!$M:$M,"&lt;=2009",base_de_dados!$O:$O,"&gt;=40178")</f>
        <v>0</v>
      </c>
      <c r="I86" s="5">
        <f>SUMIFS(base_de_dados!$T:$T,base_de_dados!$B:$B,$B86,base_de_dados!$G:$G,I$61,base_de_dados!$H:$H,$L$1,base_de_dados!$C:$C,$A86,base_de_dados!$M:$M,"&lt;=2009",base_de_dados!$O:$O,"&gt;=40178")</f>
        <v>0</v>
      </c>
      <c r="J86" s="5">
        <f>SUMIFS(base_de_dados!$T:$T,base_de_dados!$B:$B,$B86,base_de_dados!$G:$G,J$61,base_de_dados!$H:$H,$L$1,base_de_dados!$C:$C,$A86,base_de_dados!$M:$M,"&lt;=2009",base_de_dados!$O:$O,"&gt;=40178")</f>
        <v>0</v>
      </c>
      <c r="K86" s="32">
        <f t="shared" si="5"/>
        <v>1.0592481608320648E-2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SUMIFS(base_de_dados!$T:$T,base_de_dados!$B:$B,$B87,base_de_dados!$G:$G,C$61,base_de_dados!$H:$H,$L$1,base_de_dados!$C:$C,$A87,base_de_dados!$M:$M,"&lt;=2009",base_de_dados!$O:$O,"&gt;=40178")</f>
        <v>0</v>
      </c>
      <c r="D87" s="5">
        <f>SUMIFS(base_de_dados!$T:$T,base_de_dados!$B:$B,$B87,base_de_dados!$G:$G,D$61,base_de_dados!$H:$H,$L$1,base_de_dados!$C:$C,$A87,base_de_dados!$M:$M,"&lt;=2009",base_de_dados!$O:$O,"&gt;=40178")</f>
        <v>0</v>
      </c>
      <c r="E87" s="5">
        <f>SUMIFS(base_de_dados!$T:$T,base_de_dados!$B:$B,$B87,base_de_dados!$G:$G,E$61,base_de_dados!$H:$H,$L$1,base_de_dados!$C:$C,$A87,base_de_dados!$M:$M,"&lt;=2009",base_de_dados!$O:$O,"&gt;=40178")</f>
        <v>0</v>
      </c>
      <c r="F87" s="5">
        <f>SUMIFS(base_de_dados!$T:$T,base_de_dados!$B:$B,$B87,base_de_dados!$G:$G,F$61,base_de_dados!$H:$H,$L$1,base_de_dados!$C:$C,$A87,base_de_dados!$M:$M,"&lt;=2009",base_de_dados!$O:$O,"&gt;=40178")</f>
        <v>0</v>
      </c>
      <c r="G87" s="5">
        <f>SUMIFS(base_de_dados!$T:$T,base_de_dados!$B:$B,$B87,base_de_dados!$G:$G,G$61,base_de_dados!$H:$H,$L$1,base_de_dados!$C:$C,$A87,base_de_dados!$M:$M,"&lt;=2009",base_de_dados!$O:$O,"&gt;=40178")</f>
        <v>0</v>
      </c>
      <c r="H87" s="5">
        <f>SUMIFS(base_de_dados!$T:$T,base_de_dados!$B:$B,$B87,base_de_dados!$G:$G,H$61,base_de_dados!$H:$H,$L$1,base_de_dados!$C:$C,$A87,base_de_dados!$M:$M,"&lt;=2009",base_de_dados!$O:$O,"&gt;=40178")</f>
        <v>0</v>
      </c>
      <c r="I87" s="5">
        <f>SUMIFS(base_de_dados!$T:$T,base_de_dados!$B:$B,$B87,base_de_dados!$G:$G,I$61,base_de_dados!$H:$H,$L$1,base_de_dados!$C:$C,$A87,base_de_dados!$M:$M,"&lt;=2009",base_de_dados!$O:$O,"&gt;=40178")</f>
        <v>0</v>
      </c>
      <c r="J87" s="5">
        <f>SUMIFS(base_de_dados!$T:$T,base_de_dados!$B:$B,$B87,base_de_dados!$G:$G,J$61,base_de_dados!$H:$H,$L$1,base_de_dados!$C:$C,$A87,base_de_dados!$M:$M,"&lt;=2009",base_de_dados!$O:$O,"&gt;=40178")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SUMIFS(base_de_dados!$T:$T,base_de_dados!$B:$B,$B88,base_de_dados!$G:$G,C$61,base_de_dados!$H:$H,$L$1,base_de_dados!$C:$C,$A88,base_de_dados!$M:$M,"&lt;=2009",base_de_dados!$O:$O,"&gt;=40178")</f>
        <v>0</v>
      </c>
      <c r="D88" s="5">
        <f>SUMIFS(base_de_dados!$T:$T,base_de_dados!$B:$B,$B88,base_de_dados!$G:$G,D$61,base_de_dados!$H:$H,$L$1,base_de_dados!$C:$C,$A88,base_de_dados!$M:$M,"&lt;=2009",base_de_dados!$O:$O,"&gt;=40178")</f>
        <v>0</v>
      </c>
      <c r="E88" s="5">
        <f>SUMIFS(base_de_dados!$T:$T,base_de_dados!$B:$B,$B88,base_de_dados!$G:$G,E$61,base_de_dados!$H:$H,$L$1,base_de_dados!$C:$C,$A88,base_de_dados!$M:$M,"&lt;=2009",base_de_dados!$O:$O,"&gt;=40178")</f>
        <v>0</v>
      </c>
      <c r="F88" s="5">
        <f>SUMIFS(base_de_dados!$T:$T,base_de_dados!$B:$B,$B88,base_de_dados!$G:$G,F$61,base_de_dados!$H:$H,$L$1,base_de_dados!$C:$C,$A88,base_de_dados!$M:$M,"&lt;=2009",base_de_dados!$O:$O,"&gt;=40178")</f>
        <v>0</v>
      </c>
      <c r="G88" s="5">
        <f>SUMIFS(base_de_dados!$T:$T,base_de_dados!$B:$B,$B88,base_de_dados!$G:$G,G$61,base_de_dados!$H:$H,$L$1,base_de_dados!$C:$C,$A88,base_de_dados!$M:$M,"&lt;=2009",base_de_dados!$O:$O,"&gt;=40178")</f>
        <v>0</v>
      </c>
      <c r="H88" s="5">
        <f>SUMIFS(base_de_dados!$T:$T,base_de_dados!$B:$B,$B88,base_de_dados!$G:$G,H$61,base_de_dados!$H:$H,$L$1,base_de_dados!$C:$C,$A88,base_de_dados!$M:$M,"&lt;=2009",base_de_dados!$O:$O,"&gt;=40178")</f>
        <v>0</v>
      </c>
      <c r="I88" s="5">
        <f>SUMIFS(base_de_dados!$T:$T,base_de_dados!$B:$B,$B88,base_de_dados!$G:$G,I$61,base_de_dados!$H:$H,$L$1,base_de_dados!$C:$C,$A88,base_de_dados!$M:$M,"&lt;=2009",base_de_dados!$O:$O,"&gt;=40178")</f>
        <v>0</v>
      </c>
      <c r="J88" s="5">
        <f>SUMIFS(base_de_dados!$T:$T,base_de_dados!$B:$B,$B88,base_de_dados!$G:$G,J$61,base_de_dados!$H:$H,$L$1,base_de_dados!$C:$C,$A88,base_de_dados!$M:$M,"&lt;=2009",base_de_dados!$O:$O,"&gt;=40178")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SUMIFS(base_de_dados!$T:$T,base_de_dados!$B:$B,$B89,base_de_dados!$G:$G,C$61,base_de_dados!$H:$H,$L$1,base_de_dados!$C:$C,$A89,base_de_dados!$M:$M,"&lt;=2009",base_de_dados!$O:$O,"&gt;=40178")</f>
        <v>0</v>
      </c>
      <c r="D89" s="5">
        <f>SUMIFS(base_de_dados!$T:$T,base_de_dados!$B:$B,$B89,base_de_dados!$G:$G,D$61,base_de_dados!$H:$H,$L$1,base_de_dados!$C:$C,$A89,base_de_dados!$M:$M,"&lt;=2009",base_de_dados!$O:$O,"&gt;=40178")</f>
        <v>0</v>
      </c>
      <c r="E89" s="5">
        <f>SUMIFS(base_de_dados!$T:$T,base_de_dados!$B:$B,$B89,base_de_dados!$G:$G,E$61,base_de_dados!$H:$H,$L$1,base_de_dados!$C:$C,$A89,base_de_dados!$M:$M,"&lt;=2009",base_de_dados!$O:$O,"&gt;=40178")</f>
        <v>0</v>
      </c>
      <c r="F89" s="5">
        <f>SUMIFS(base_de_dados!$T:$T,base_de_dados!$B:$B,$B89,base_de_dados!$G:$G,F$61,base_de_dados!$H:$H,$L$1,base_de_dados!$C:$C,$A89,base_de_dados!$M:$M,"&lt;=2009",base_de_dados!$O:$O,"&gt;=40178")</f>
        <v>0</v>
      </c>
      <c r="G89" s="5">
        <f>SUMIFS(base_de_dados!$T:$T,base_de_dados!$B:$B,$B89,base_de_dados!$G:$G,G$61,base_de_dados!$H:$H,$L$1,base_de_dados!$C:$C,$A89,base_de_dados!$M:$M,"&lt;=2009",base_de_dados!$O:$O,"&gt;=40178")</f>
        <v>0</v>
      </c>
      <c r="H89" s="5">
        <f>SUMIFS(base_de_dados!$T:$T,base_de_dados!$B:$B,$B89,base_de_dados!$G:$G,H$61,base_de_dados!$H:$H,$L$1,base_de_dados!$C:$C,$A89,base_de_dados!$M:$M,"&lt;=2009",base_de_dados!$O:$O,"&gt;=40178")</f>
        <v>0</v>
      </c>
      <c r="I89" s="5">
        <f>SUMIFS(base_de_dados!$T:$T,base_de_dados!$B:$B,$B89,base_de_dados!$G:$G,I$61,base_de_dados!$H:$H,$L$1,base_de_dados!$C:$C,$A89,base_de_dados!$M:$M,"&lt;=2009",base_de_dados!$O:$O,"&gt;=40178")</f>
        <v>0</v>
      </c>
      <c r="J89" s="5">
        <f>SUMIFS(base_de_dados!$T:$T,base_de_dados!$B:$B,$B89,base_de_dados!$G:$G,J$61,base_de_dados!$H:$H,$L$1,base_de_dados!$C:$C,$A89,base_de_dados!$M:$M,"&lt;=2009",base_de_dados!$O:$O,"&gt;=40178")</f>
        <v>0</v>
      </c>
      <c r="K89" s="32">
        <f t="shared" si="5"/>
        <v>0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SUMIFS(base_de_dados!$T:$T,base_de_dados!$B:$B,$B90,base_de_dados!$G:$G,C$61,base_de_dados!$H:$H,$L$1,base_de_dados!$C:$C,$A90,base_de_dados!$M:$M,"&lt;=2009",base_de_dados!$O:$O,"&gt;=40178")</f>
        <v>0</v>
      </c>
      <c r="D90" s="5">
        <f>SUMIFS(base_de_dados!$T:$T,base_de_dados!$B:$B,$B90,base_de_dados!$G:$G,D$61,base_de_dados!$H:$H,$L$1,base_de_dados!$C:$C,$A90,base_de_dados!$M:$M,"&lt;=2009",base_de_dados!$O:$O,"&gt;=40178")</f>
        <v>0</v>
      </c>
      <c r="E90" s="5">
        <f>SUMIFS(base_de_dados!$T:$T,base_de_dados!$B:$B,$B90,base_de_dados!$G:$G,E$61,base_de_dados!$H:$H,$L$1,base_de_dados!$C:$C,$A90,base_de_dados!$M:$M,"&lt;=2009",base_de_dados!$O:$O,"&gt;=40178")</f>
        <v>0</v>
      </c>
      <c r="F90" s="5">
        <f>SUMIFS(base_de_dados!$T:$T,base_de_dados!$B:$B,$B90,base_de_dados!$G:$G,F$61,base_de_dados!$H:$H,$L$1,base_de_dados!$C:$C,$A90,base_de_dados!$M:$M,"&lt;=2009",base_de_dados!$O:$O,"&gt;=40178")</f>
        <v>0</v>
      </c>
      <c r="G90" s="5">
        <f>SUMIFS(base_de_dados!$T:$T,base_de_dados!$B:$B,$B90,base_de_dados!$G:$G,G$61,base_de_dados!$H:$H,$L$1,base_de_dados!$C:$C,$A90,base_de_dados!$M:$M,"&lt;=2009",base_de_dados!$O:$O,"&gt;=40178")</f>
        <v>0</v>
      </c>
      <c r="H90" s="5">
        <f>SUMIFS(base_de_dados!$T:$T,base_de_dados!$B:$B,$B90,base_de_dados!$G:$G,H$61,base_de_dados!$H:$H,$L$1,base_de_dados!$C:$C,$A90,base_de_dados!$M:$M,"&lt;=2009",base_de_dados!$O:$O,"&gt;=40178")</f>
        <v>0</v>
      </c>
      <c r="I90" s="5">
        <f>SUMIFS(base_de_dados!$T:$T,base_de_dados!$B:$B,$B90,base_de_dados!$G:$G,I$61,base_de_dados!$H:$H,$L$1,base_de_dados!$C:$C,$A90,base_de_dados!$M:$M,"&lt;=2009",base_de_dados!$O:$O,"&gt;=40178")</f>
        <v>0</v>
      </c>
      <c r="J90" s="5">
        <f>SUMIFS(base_de_dados!$T:$T,base_de_dados!$B:$B,$B90,base_de_dados!$G:$G,J$61,base_de_dados!$H:$H,$L$1,base_de_dados!$C:$C,$A90,base_de_dados!$M:$M,"&lt;=2009",base_de_dados!$O:$O,"&gt;=40178")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SUMIFS(base_de_dados!$T:$T,base_de_dados!$B:$B,$B91,base_de_dados!$G:$G,C$61,base_de_dados!$H:$H,$L$1,base_de_dados!$C:$C,$A91,base_de_dados!$M:$M,"&lt;=2009",base_de_dados!$O:$O,"&gt;=40178")</f>
        <v>0</v>
      </c>
      <c r="D91" s="5">
        <f>SUMIFS(base_de_dados!$T:$T,base_de_dados!$B:$B,$B91,base_de_dados!$G:$G,D$61,base_de_dados!$H:$H,$L$1,base_de_dados!$C:$C,$A91,base_de_dados!$M:$M,"&lt;=2009",base_de_dados!$O:$O,"&gt;=40178")</f>
        <v>0</v>
      </c>
      <c r="E91" s="5">
        <f>SUMIFS(base_de_dados!$T:$T,base_de_dados!$B:$B,$B91,base_de_dados!$G:$G,E$61,base_de_dados!$H:$H,$L$1,base_de_dados!$C:$C,$A91,base_de_dados!$M:$M,"&lt;=2009",base_de_dados!$O:$O,"&gt;=40178")</f>
        <v>0</v>
      </c>
      <c r="F91" s="5">
        <f>SUMIFS(base_de_dados!$T:$T,base_de_dados!$B:$B,$B91,base_de_dados!$G:$G,F$61,base_de_dados!$H:$H,$L$1,base_de_dados!$C:$C,$A91,base_de_dados!$M:$M,"&lt;=2009",base_de_dados!$O:$O,"&gt;=40178")</f>
        <v>0</v>
      </c>
      <c r="G91" s="5">
        <f>SUMIFS(base_de_dados!$T:$T,base_de_dados!$B:$B,$B91,base_de_dados!$G:$G,G$61,base_de_dados!$H:$H,$L$1,base_de_dados!$C:$C,$A91,base_de_dados!$M:$M,"&lt;=2009",base_de_dados!$O:$O,"&gt;=40178")</f>
        <v>0</v>
      </c>
      <c r="H91" s="5">
        <f>SUMIFS(base_de_dados!$T:$T,base_de_dados!$B:$B,$B91,base_de_dados!$G:$G,H$61,base_de_dados!$H:$H,$L$1,base_de_dados!$C:$C,$A91,base_de_dados!$M:$M,"&lt;=2009",base_de_dados!$O:$O,"&gt;=40178")</f>
        <v>0</v>
      </c>
      <c r="I91" s="5">
        <f>SUMIFS(base_de_dados!$T:$T,base_de_dados!$B:$B,$B91,base_de_dados!$G:$G,I$61,base_de_dados!$H:$H,$L$1,base_de_dados!$C:$C,$A91,base_de_dados!$M:$M,"&lt;=2009",base_de_dados!$O:$O,"&gt;=40178")</f>
        <v>0</v>
      </c>
      <c r="J91" s="5">
        <f>SUMIFS(base_de_dados!$T:$T,base_de_dados!$B:$B,$B91,base_de_dados!$G:$G,J$61,base_de_dados!$H:$H,$L$1,base_de_dados!$C:$C,$A91,base_de_dados!$M:$M,"&lt;=2009",base_de_dados!$O:$O,"&gt;=40178")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SUMIFS(base_de_dados!$T:$T,base_de_dados!$B:$B,$B92,base_de_dados!$G:$G,C$61,base_de_dados!$H:$H,$L$1,base_de_dados!$C:$C,$A92,base_de_dados!$M:$M,"&lt;=2009",base_de_dados!$O:$O,"&gt;=40178")</f>
        <v>0</v>
      </c>
      <c r="D92" s="5">
        <f>SUMIFS(base_de_dados!$T:$T,base_de_dados!$B:$B,$B92,base_de_dados!$G:$G,D$61,base_de_dados!$H:$H,$L$1,base_de_dados!$C:$C,$A92,base_de_dados!$M:$M,"&lt;=2009",base_de_dados!$O:$O,"&gt;=40178")</f>
        <v>0</v>
      </c>
      <c r="E92" s="5">
        <f>SUMIFS(base_de_dados!$T:$T,base_de_dados!$B:$B,$B92,base_de_dados!$G:$G,E$61,base_de_dados!$H:$H,$L$1,base_de_dados!$C:$C,$A92,base_de_dados!$M:$M,"&lt;=2009",base_de_dados!$O:$O,"&gt;=40178")</f>
        <v>0</v>
      </c>
      <c r="F92" s="5">
        <f>SUMIFS(base_de_dados!$T:$T,base_de_dados!$B:$B,$B92,base_de_dados!$G:$G,F$61,base_de_dados!$H:$H,$L$1,base_de_dados!$C:$C,$A92,base_de_dados!$M:$M,"&lt;=2009",base_de_dados!$O:$O,"&gt;=40178")</f>
        <v>0</v>
      </c>
      <c r="G92" s="5">
        <f>SUMIFS(base_de_dados!$T:$T,base_de_dados!$B:$B,$B92,base_de_dados!$G:$G,G$61,base_de_dados!$H:$H,$L$1,base_de_dados!$C:$C,$A92,base_de_dados!$M:$M,"&lt;=2009",base_de_dados!$O:$O,"&gt;=40178")</f>
        <v>0</v>
      </c>
      <c r="H92" s="5">
        <f>SUMIFS(base_de_dados!$T:$T,base_de_dados!$B:$B,$B92,base_de_dados!$G:$G,H$61,base_de_dados!$H:$H,$L$1,base_de_dados!$C:$C,$A92,base_de_dados!$M:$M,"&lt;=2009",base_de_dados!$O:$O,"&gt;=40178")</f>
        <v>0</v>
      </c>
      <c r="I92" s="5">
        <f>SUMIFS(base_de_dados!$T:$T,base_de_dados!$B:$B,$B92,base_de_dados!$G:$G,I$61,base_de_dados!$H:$H,$L$1,base_de_dados!$C:$C,$A92,base_de_dados!$M:$M,"&lt;=2009",base_de_dados!$O:$O,"&gt;=40178")</f>
        <v>0</v>
      </c>
      <c r="J92" s="5">
        <f>SUMIFS(base_de_dados!$T:$T,base_de_dados!$B:$B,$B92,base_de_dados!$G:$G,J$61,base_de_dados!$H:$H,$L$1,base_de_dados!$C:$C,$A92,base_de_dados!$M:$M,"&lt;=2009",base_de_dados!$O:$O,"&gt;=40178")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SUMIFS(base_de_dados!$T:$T,base_de_dados!$B:$B,$B93,base_de_dados!$G:$G,C$61,base_de_dados!$H:$H,$L$1,base_de_dados!$C:$C,$A93,base_de_dados!$M:$M,"&lt;=2009",base_de_dados!$O:$O,"&gt;=40178")</f>
        <v>0</v>
      </c>
      <c r="D93" s="5">
        <f>SUMIFS(base_de_dados!$T:$T,base_de_dados!$B:$B,$B93,base_de_dados!$G:$G,D$61,base_de_dados!$H:$H,$L$1,base_de_dados!$C:$C,$A93,base_de_dados!$M:$M,"&lt;=2009",base_de_dados!$O:$O,"&gt;=40178")</f>
        <v>0</v>
      </c>
      <c r="E93" s="5">
        <f>SUMIFS(base_de_dados!$T:$T,base_de_dados!$B:$B,$B93,base_de_dados!$G:$G,E$61,base_de_dados!$H:$H,$L$1,base_de_dados!$C:$C,$A93,base_de_dados!$M:$M,"&lt;=2009",base_de_dados!$O:$O,"&gt;=40178")</f>
        <v>0</v>
      </c>
      <c r="F93" s="5">
        <f>SUMIFS(base_de_dados!$T:$T,base_de_dados!$B:$B,$B93,base_de_dados!$G:$G,F$61,base_de_dados!$H:$H,$L$1,base_de_dados!$C:$C,$A93,base_de_dados!$M:$M,"&lt;=2009",base_de_dados!$O:$O,"&gt;=40178")</f>
        <v>0</v>
      </c>
      <c r="G93" s="5">
        <f>SUMIFS(base_de_dados!$T:$T,base_de_dados!$B:$B,$B93,base_de_dados!$G:$G,G$61,base_de_dados!$H:$H,$L$1,base_de_dados!$C:$C,$A93,base_de_dados!$M:$M,"&lt;=2009",base_de_dados!$O:$O,"&gt;=40178")</f>
        <v>0</v>
      </c>
      <c r="H93" s="5">
        <f>SUMIFS(base_de_dados!$T:$T,base_de_dados!$B:$B,$B93,base_de_dados!$G:$G,H$61,base_de_dados!$H:$H,$L$1,base_de_dados!$C:$C,$A93,base_de_dados!$M:$M,"&lt;=2009",base_de_dados!$O:$O,"&gt;=40178")</f>
        <v>0</v>
      </c>
      <c r="I93" s="5">
        <f>SUMIFS(base_de_dados!$T:$T,base_de_dados!$B:$B,$B93,base_de_dados!$G:$G,I$61,base_de_dados!$H:$H,$L$1,base_de_dados!$C:$C,$A93,base_de_dados!$M:$M,"&lt;=2009",base_de_dados!$O:$O,"&gt;=40178")</f>
        <v>0</v>
      </c>
      <c r="J93" s="5">
        <f>SUMIFS(base_de_dados!$T:$T,base_de_dados!$B:$B,$B93,base_de_dados!$G:$G,J$61,base_de_dados!$H:$H,$L$1,base_de_dados!$C:$C,$A93,base_de_dados!$M:$M,"&lt;=2009",base_de_dados!$O:$O,"&gt;=40178")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SUMIFS(base_de_dados!$T:$T,base_de_dados!$B:$B,$B94,base_de_dados!$G:$G,C$61,base_de_dados!$H:$H,$L$1,base_de_dados!$C:$C,$A94,base_de_dados!$M:$M,"&lt;=2009",base_de_dados!$O:$O,"&gt;=40178")</f>
        <v>0</v>
      </c>
      <c r="D94" s="5">
        <f>SUMIFS(base_de_dados!$T:$T,base_de_dados!$B:$B,$B94,base_de_dados!$G:$G,D$61,base_de_dados!$H:$H,$L$1,base_de_dados!$C:$C,$A94,base_de_dados!$M:$M,"&lt;=2009",base_de_dados!$O:$O,"&gt;=40178")</f>
        <v>0</v>
      </c>
      <c r="E94" s="5">
        <f>SUMIFS(base_de_dados!$T:$T,base_de_dados!$B:$B,$B94,base_de_dados!$G:$G,E$61,base_de_dados!$H:$H,$L$1,base_de_dados!$C:$C,$A94,base_de_dados!$M:$M,"&lt;=2009",base_de_dados!$O:$O,"&gt;=40178")</f>
        <v>0</v>
      </c>
      <c r="F94" s="5">
        <f>SUMIFS(base_de_dados!$T:$T,base_de_dados!$B:$B,$B94,base_de_dados!$G:$G,F$61,base_de_dados!$H:$H,$L$1,base_de_dados!$C:$C,$A94,base_de_dados!$M:$M,"&lt;=2009",base_de_dados!$O:$O,"&gt;=40178")</f>
        <v>0</v>
      </c>
      <c r="G94" s="5">
        <f>SUMIFS(base_de_dados!$T:$T,base_de_dados!$B:$B,$B94,base_de_dados!$G:$G,G$61,base_de_dados!$H:$H,$L$1,base_de_dados!$C:$C,$A94,base_de_dados!$M:$M,"&lt;=2009",base_de_dados!$O:$O,"&gt;=40178")</f>
        <v>0</v>
      </c>
      <c r="H94" s="5">
        <f>SUMIFS(base_de_dados!$T:$T,base_de_dados!$B:$B,$B94,base_de_dados!$G:$G,H$61,base_de_dados!$H:$H,$L$1,base_de_dados!$C:$C,$A94,base_de_dados!$M:$M,"&lt;=2009",base_de_dados!$O:$O,"&gt;=40178")</f>
        <v>0</v>
      </c>
      <c r="I94" s="5">
        <f>SUMIFS(base_de_dados!$T:$T,base_de_dados!$B:$B,$B94,base_de_dados!$G:$G,I$61,base_de_dados!$H:$H,$L$1,base_de_dados!$C:$C,$A94,base_de_dados!$M:$M,"&lt;=2009",base_de_dados!$O:$O,"&gt;=40178")</f>
        <v>0</v>
      </c>
      <c r="J94" s="5">
        <f>SUMIFS(base_de_dados!$T:$T,base_de_dados!$B:$B,$B94,base_de_dados!$G:$G,J$61,base_de_dados!$H:$H,$L$1,base_de_dados!$C:$C,$A94,base_de_dados!$M:$M,"&lt;=2009",base_de_dados!$O:$O,"&gt;=40178")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SUMIFS(base_de_dados!$T:$T,base_de_dados!$B:$B,$B95,base_de_dados!$G:$G,C$61,base_de_dados!$H:$H,$L$1,base_de_dados!$C:$C,$A95,base_de_dados!$M:$M,"&lt;=2009",base_de_dados!$O:$O,"&gt;=40178")</f>
        <v>0</v>
      </c>
      <c r="D95" s="5">
        <f>SUMIFS(base_de_dados!$T:$T,base_de_dados!$B:$B,$B95,base_de_dados!$G:$G,D$61,base_de_dados!$H:$H,$L$1,base_de_dados!$C:$C,$A95,base_de_dados!$M:$M,"&lt;=2009",base_de_dados!$O:$O,"&gt;=40178")</f>
        <v>0</v>
      </c>
      <c r="E95" s="5">
        <f>SUMIFS(base_de_dados!$T:$T,base_de_dados!$B:$B,$B95,base_de_dados!$G:$G,E$61,base_de_dados!$H:$H,$L$1,base_de_dados!$C:$C,$A95,base_de_dados!$M:$M,"&lt;=2009",base_de_dados!$O:$O,"&gt;=40178")</f>
        <v>2.3782343987823439E-3</v>
      </c>
      <c r="F95" s="5">
        <f>SUMIFS(base_de_dados!$T:$T,base_de_dados!$B:$B,$B95,base_de_dados!$G:$G,F$61,base_de_dados!$H:$H,$L$1,base_de_dados!$C:$C,$A95,base_de_dados!$M:$M,"&lt;=2009",base_de_dados!$O:$O,"&gt;=40178")</f>
        <v>1.0394469812278031E-3</v>
      </c>
      <c r="G95" s="5">
        <f>SUMIFS(base_de_dados!$T:$T,base_de_dados!$B:$B,$B95,base_de_dados!$G:$G,G$61,base_de_dados!$H:$H,$L$1,base_de_dados!$C:$C,$A95,base_de_dados!$M:$M,"&lt;=2009",base_de_dados!$O:$O,"&gt;=40178")</f>
        <v>0</v>
      </c>
      <c r="H95" s="5">
        <f>SUMIFS(base_de_dados!$T:$T,base_de_dados!$B:$B,$B95,base_de_dados!$G:$G,H$61,base_de_dados!$H:$H,$L$1,base_de_dados!$C:$C,$A95,base_de_dados!$M:$M,"&lt;=2009",base_de_dados!$O:$O,"&gt;=40178")</f>
        <v>0</v>
      </c>
      <c r="I95" s="5">
        <f>SUMIFS(base_de_dados!$T:$T,base_de_dados!$B:$B,$B95,base_de_dados!$G:$G,I$61,base_de_dados!$H:$H,$L$1,base_de_dados!$C:$C,$A95,base_de_dados!$M:$M,"&lt;=2009",base_de_dados!$O:$O,"&gt;=40178")</f>
        <v>0</v>
      </c>
      <c r="J95" s="5">
        <f>SUMIFS(base_de_dados!$T:$T,base_de_dados!$B:$B,$B95,base_de_dados!$G:$G,J$61,base_de_dados!$H:$H,$L$1,base_de_dados!$C:$C,$A95,base_de_dados!$M:$M,"&lt;=2009",base_de_dados!$O:$O,"&gt;=40178")</f>
        <v>0</v>
      </c>
      <c r="K95" s="32">
        <f t="shared" si="5"/>
        <v>3.4176813800101472E-3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SUMIFS(base_de_dados!$T:$T,base_de_dados!$B:$B,$B96,base_de_dados!$G:$G,C$61,base_de_dados!$H:$H,$L$1,base_de_dados!$C:$C,$A96,base_de_dados!$M:$M,"&lt;=2009",base_de_dados!$O:$O,"&gt;=40178")</f>
        <v>0</v>
      </c>
      <c r="D96" s="5">
        <f>SUMIFS(base_de_dados!$T:$T,base_de_dados!$B:$B,$B96,base_de_dados!$G:$G,D$61,base_de_dados!$H:$H,$L$1,base_de_dados!$C:$C,$A96,base_de_dados!$M:$M,"&lt;=2009",base_de_dados!$O:$O,"&gt;=40178")</f>
        <v>0</v>
      </c>
      <c r="E96" s="5">
        <f>SUMIFS(base_de_dados!$T:$T,base_de_dados!$B:$B,$B96,base_de_dados!$G:$G,E$61,base_de_dados!$H:$H,$L$1,base_de_dados!$C:$C,$A96,base_de_dados!$M:$M,"&lt;=2009",base_de_dados!$O:$O,"&gt;=40178")</f>
        <v>0</v>
      </c>
      <c r="F96" s="5">
        <f>SUMIFS(base_de_dados!$T:$T,base_de_dados!$B:$B,$B96,base_de_dados!$G:$G,F$61,base_de_dados!$H:$H,$L$1,base_de_dados!$C:$C,$A96,base_de_dados!$M:$M,"&lt;=2009",base_de_dados!$O:$O,"&gt;=40178")</f>
        <v>2.971841704718417E-2</v>
      </c>
      <c r="G96" s="5">
        <f>SUMIFS(base_de_dados!$T:$T,base_de_dados!$B:$B,$B96,base_de_dados!$G:$G,G$61,base_de_dados!$H:$H,$L$1,base_de_dados!$C:$C,$A96,base_de_dados!$M:$M,"&lt;=2009",base_de_dados!$O:$O,"&gt;=40178")</f>
        <v>0</v>
      </c>
      <c r="H96" s="5">
        <f>SUMIFS(base_de_dados!$T:$T,base_de_dados!$B:$B,$B96,base_de_dados!$G:$G,H$61,base_de_dados!$H:$H,$L$1,base_de_dados!$C:$C,$A96,base_de_dados!$M:$M,"&lt;=2009",base_de_dados!$O:$O,"&gt;=40178")</f>
        <v>0</v>
      </c>
      <c r="I96" s="5">
        <f>SUMIFS(base_de_dados!$T:$T,base_de_dados!$B:$B,$B96,base_de_dados!$G:$G,I$61,base_de_dados!$H:$H,$L$1,base_de_dados!$C:$C,$A96,base_de_dados!$M:$M,"&lt;=2009",base_de_dados!$O:$O,"&gt;=40178")</f>
        <v>0</v>
      </c>
      <c r="J96" s="5">
        <f>SUMIFS(base_de_dados!$T:$T,base_de_dados!$B:$B,$B96,base_de_dados!$G:$G,J$61,base_de_dados!$H:$H,$L$1,base_de_dados!$C:$C,$A96,base_de_dados!$M:$M,"&lt;=2009",base_de_dados!$O:$O,"&gt;=40178")</f>
        <v>0</v>
      </c>
      <c r="K96" s="32">
        <f t="shared" si="5"/>
        <v>2.971841704718417E-2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SUMIFS(base_de_dados!$T:$T,base_de_dados!$B:$B,$B97,base_de_dados!$G:$G,C$61,base_de_dados!$H:$H,$L$1,base_de_dados!$C:$C,$A97,base_de_dados!$M:$M,"&lt;=2009",base_de_dados!$O:$O,"&gt;=40178")</f>
        <v>0</v>
      </c>
      <c r="D97" s="5">
        <f>SUMIFS(base_de_dados!$T:$T,base_de_dados!$B:$B,$B97,base_de_dados!$G:$G,D$61,base_de_dados!$H:$H,$L$1,base_de_dados!$C:$C,$A97,base_de_dados!$M:$M,"&lt;=2009",base_de_dados!$O:$O,"&gt;=40178")</f>
        <v>0</v>
      </c>
      <c r="E97" s="5">
        <f>SUMIFS(base_de_dados!$T:$T,base_de_dados!$B:$B,$B97,base_de_dados!$G:$G,E$61,base_de_dados!$H:$H,$L$1,base_de_dados!$C:$C,$A97,base_de_dados!$M:$M,"&lt;=2009",base_de_dados!$O:$O,"&gt;=40178")</f>
        <v>0</v>
      </c>
      <c r="F97" s="5">
        <f>SUMIFS(base_de_dados!$T:$T,base_de_dados!$B:$B,$B97,base_de_dados!$G:$G,F$61,base_de_dados!$H:$H,$L$1,base_de_dados!$C:$C,$A97,base_de_dados!$M:$M,"&lt;=2009",base_de_dados!$O:$O,"&gt;=40178")</f>
        <v>0</v>
      </c>
      <c r="G97" s="5">
        <f>SUMIFS(base_de_dados!$T:$T,base_de_dados!$B:$B,$B97,base_de_dados!$G:$G,G$61,base_de_dados!$H:$H,$L$1,base_de_dados!$C:$C,$A97,base_de_dados!$M:$M,"&lt;=2009",base_de_dados!$O:$O,"&gt;=40178")</f>
        <v>0</v>
      </c>
      <c r="H97" s="5">
        <f>SUMIFS(base_de_dados!$T:$T,base_de_dados!$B:$B,$B97,base_de_dados!$G:$G,H$61,base_de_dados!$H:$H,$L$1,base_de_dados!$C:$C,$A97,base_de_dados!$M:$M,"&lt;=2009",base_de_dados!$O:$O,"&gt;=40178")</f>
        <v>0</v>
      </c>
      <c r="I97" s="5">
        <f>SUMIFS(base_de_dados!$T:$T,base_de_dados!$B:$B,$B97,base_de_dados!$G:$G,I$61,base_de_dados!$H:$H,$L$1,base_de_dados!$C:$C,$A97,base_de_dados!$M:$M,"&lt;=2009",base_de_dados!$O:$O,"&gt;=40178")</f>
        <v>8.6567732115677319E-4</v>
      </c>
      <c r="J97" s="5">
        <f>SUMIFS(base_de_dados!$T:$T,base_de_dados!$B:$B,$B97,base_de_dados!$G:$G,J$61,base_de_dados!$H:$H,$L$1,base_de_dados!$C:$C,$A97,base_de_dados!$M:$M,"&lt;=2009",base_de_dados!$O:$O,"&gt;=40178")</f>
        <v>0</v>
      </c>
      <c r="K97" s="32">
        <f t="shared" si="5"/>
        <v>8.6567732115677319E-4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SUMIFS(base_de_dados!$T:$T,base_de_dados!$B:$B,$B98,base_de_dados!$G:$G,C$61,base_de_dados!$H:$H,$L$1,base_de_dados!$C:$C,$A98,base_de_dados!$M:$M,"&lt;=2009",base_de_dados!$O:$O,"&gt;=40178")</f>
        <v>0</v>
      </c>
      <c r="D98" s="5">
        <f>SUMIFS(base_de_dados!$T:$T,base_de_dados!$B:$B,$B98,base_de_dados!$G:$G,D$61,base_de_dados!$H:$H,$L$1,base_de_dados!$C:$C,$A98,base_de_dados!$M:$M,"&lt;=2009",base_de_dados!$O:$O,"&gt;=40178")</f>
        <v>0</v>
      </c>
      <c r="E98" s="5">
        <f>SUMIFS(base_de_dados!$T:$T,base_de_dados!$B:$B,$B98,base_de_dados!$G:$G,E$61,base_de_dados!$H:$H,$L$1,base_de_dados!$C:$C,$A98,base_de_dados!$M:$M,"&lt;=2009",base_de_dados!$O:$O,"&gt;=40178")</f>
        <v>0</v>
      </c>
      <c r="F98" s="5">
        <f>SUMIFS(base_de_dados!$T:$T,base_de_dados!$B:$B,$B98,base_de_dados!$G:$G,F$61,base_de_dados!$H:$H,$L$1,base_de_dados!$C:$C,$A98,base_de_dados!$M:$M,"&lt;=2009",base_de_dados!$O:$O,"&gt;=40178")</f>
        <v>0</v>
      </c>
      <c r="G98" s="5">
        <f>SUMIFS(base_de_dados!$T:$T,base_de_dados!$B:$B,$B98,base_de_dados!$G:$G,G$61,base_de_dados!$H:$H,$L$1,base_de_dados!$C:$C,$A98,base_de_dados!$M:$M,"&lt;=2009",base_de_dados!$O:$O,"&gt;=40178")</f>
        <v>0</v>
      </c>
      <c r="H98" s="5">
        <f>SUMIFS(base_de_dados!$T:$T,base_de_dados!$B:$B,$B98,base_de_dados!$G:$G,H$61,base_de_dados!$H:$H,$L$1,base_de_dados!$C:$C,$A98,base_de_dados!$M:$M,"&lt;=2009",base_de_dados!$O:$O,"&gt;=40178")</f>
        <v>0</v>
      </c>
      <c r="I98" s="5">
        <f>SUMIFS(base_de_dados!$T:$T,base_de_dados!$B:$B,$B98,base_de_dados!$G:$G,I$61,base_de_dados!$H:$H,$L$1,base_de_dados!$C:$C,$A98,base_de_dados!$M:$M,"&lt;=2009",base_de_dados!$O:$O,"&gt;=40178")</f>
        <v>0</v>
      </c>
      <c r="J98" s="5">
        <f>SUMIFS(base_de_dados!$T:$T,base_de_dados!$B:$B,$B98,base_de_dados!$G:$G,J$61,base_de_dados!$H:$H,$L$1,base_de_dados!$C:$C,$A98,base_de_dados!$M:$M,"&lt;=2009",base_de_dados!$O:$O,"&gt;=40178")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SUMIFS(base_de_dados!$T:$T,base_de_dados!$B:$B,$B99,base_de_dados!$G:$G,C$61,base_de_dados!$H:$H,$L$1,base_de_dados!$C:$C,$A99,base_de_dados!$M:$M,"&lt;=2009",base_de_dados!$O:$O,"&gt;=40178")</f>
        <v>0</v>
      </c>
      <c r="D99" s="5">
        <f>SUMIFS(base_de_dados!$T:$T,base_de_dados!$B:$B,$B99,base_de_dados!$G:$G,D$61,base_de_dados!$H:$H,$L$1,base_de_dados!$C:$C,$A99,base_de_dados!$M:$M,"&lt;=2009",base_de_dados!$O:$O,"&gt;=40178")</f>
        <v>0</v>
      </c>
      <c r="E99" s="5">
        <f>SUMIFS(base_de_dados!$T:$T,base_de_dados!$B:$B,$B99,base_de_dados!$G:$G,E$61,base_de_dados!$H:$H,$L$1,base_de_dados!$C:$C,$A99,base_de_dados!$M:$M,"&lt;=2009",base_de_dados!$O:$O,"&gt;=40178")</f>
        <v>0</v>
      </c>
      <c r="F99" s="5">
        <f>SUMIFS(base_de_dados!$T:$T,base_de_dados!$B:$B,$B99,base_de_dados!$G:$G,F$61,base_de_dados!$H:$H,$L$1,base_de_dados!$C:$C,$A99,base_de_dados!$M:$M,"&lt;=2009",base_de_dados!$O:$O,"&gt;=40178")</f>
        <v>3.1382546930492132E-2</v>
      </c>
      <c r="G99" s="5">
        <f>SUMIFS(base_de_dados!$T:$T,base_de_dados!$B:$B,$B99,base_de_dados!$G:$G,G$61,base_de_dados!$H:$H,$L$1,base_de_dados!$C:$C,$A99,base_de_dados!$M:$M,"&lt;=2009",base_de_dados!$O:$O,"&gt;=40178")</f>
        <v>0</v>
      </c>
      <c r="H99" s="5">
        <f>SUMIFS(base_de_dados!$T:$T,base_de_dados!$B:$B,$B99,base_de_dados!$G:$G,H$61,base_de_dados!$H:$H,$L$1,base_de_dados!$C:$C,$A99,base_de_dados!$M:$M,"&lt;=2009",base_de_dados!$O:$O,"&gt;=40178")</f>
        <v>0</v>
      </c>
      <c r="I99" s="5">
        <f>SUMIFS(base_de_dados!$T:$T,base_de_dados!$B:$B,$B99,base_de_dados!$G:$G,I$61,base_de_dados!$H:$H,$L$1,base_de_dados!$C:$C,$A99,base_de_dados!$M:$M,"&lt;=2009",base_de_dados!$O:$O,"&gt;=40178")</f>
        <v>0</v>
      </c>
      <c r="J99" s="5">
        <f>SUMIFS(base_de_dados!$T:$T,base_de_dados!$B:$B,$B99,base_de_dados!$G:$G,J$61,base_de_dados!$H:$H,$L$1,base_de_dados!$C:$C,$A99,base_de_dados!$M:$M,"&lt;=2009",base_de_dados!$O:$O,"&gt;=40178")</f>
        <v>0</v>
      </c>
      <c r="K99" s="32">
        <f t="shared" si="5"/>
        <v>3.1382546930492132E-2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SUMIFS(base_de_dados!$T:$T,base_de_dados!$B:$B,$B100,base_de_dados!$G:$G,C$61,base_de_dados!$H:$H,$L$1,base_de_dados!$C:$C,$A100,base_de_dados!$M:$M,"&lt;=2009",base_de_dados!$O:$O,"&gt;=40178")</f>
        <v>0</v>
      </c>
      <c r="D100" s="5">
        <f>SUMIFS(base_de_dados!$T:$T,base_de_dados!$B:$B,$B100,base_de_dados!$G:$G,D$61,base_de_dados!$H:$H,$L$1,base_de_dados!$C:$C,$A100,base_de_dados!$M:$M,"&lt;=2009",base_de_dados!$O:$O,"&gt;=40178")</f>
        <v>0</v>
      </c>
      <c r="E100" s="5">
        <f>SUMIFS(base_de_dados!$T:$T,base_de_dados!$B:$B,$B100,base_de_dados!$G:$G,E$61,base_de_dados!$H:$H,$L$1,base_de_dados!$C:$C,$A100,base_de_dados!$M:$M,"&lt;=2009",base_de_dados!$O:$O,"&gt;=40178")</f>
        <v>0</v>
      </c>
      <c r="F100" s="5">
        <f>SUMIFS(base_de_dados!$T:$T,base_de_dados!$B:$B,$B100,base_de_dados!$G:$G,F$61,base_de_dados!$H:$H,$L$1,base_de_dados!$C:$C,$A100,base_de_dados!$M:$M,"&lt;=2009",base_de_dados!$O:$O,"&gt;=40178")</f>
        <v>0</v>
      </c>
      <c r="G100" s="5">
        <f>SUMIFS(base_de_dados!$T:$T,base_de_dados!$B:$B,$B100,base_de_dados!$G:$G,G$61,base_de_dados!$H:$H,$L$1,base_de_dados!$C:$C,$A100,base_de_dados!$M:$M,"&lt;=2009",base_de_dados!$O:$O,"&gt;=40178")</f>
        <v>0</v>
      </c>
      <c r="H100" s="5">
        <f>SUMIFS(base_de_dados!$T:$T,base_de_dados!$B:$B,$B100,base_de_dados!$G:$G,H$61,base_de_dados!$H:$H,$L$1,base_de_dados!$C:$C,$A100,base_de_dados!$M:$M,"&lt;=2009",base_de_dados!$O:$O,"&gt;=40178")</f>
        <v>0</v>
      </c>
      <c r="I100" s="5">
        <f>SUMIFS(base_de_dados!$T:$T,base_de_dados!$B:$B,$B100,base_de_dados!$G:$G,I$61,base_de_dados!$H:$H,$L$1,base_de_dados!$C:$C,$A100,base_de_dados!$M:$M,"&lt;=2009",base_de_dados!$O:$O,"&gt;=40178")</f>
        <v>0</v>
      </c>
      <c r="J100" s="5">
        <f>SUMIFS(base_de_dados!$T:$T,base_de_dados!$B:$B,$B100,base_de_dados!$G:$G,J$61,base_de_dados!$H:$H,$L$1,base_de_dados!$C:$C,$A100,base_de_dados!$M:$M,"&lt;=2009",base_de_dados!$O:$O,"&gt;=40178")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SUMIFS(base_de_dados!$T:$T,base_de_dados!$B:$B,$B101,base_de_dados!$G:$G,C$61,base_de_dados!$H:$H,$L$1,base_de_dados!$C:$C,$A101,base_de_dados!$M:$M,"&lt;=2009",base_de_dados!$O:$O,"&gt;=40178")</f>
        <v>0</v>
      </c>
      <c r="D101" s="5">
        <f>SUMIFS(base_de_dados!$T:$T,base_de_dados!$B:$B,$B101,base_de_dados!$G:$G,D$61,base_de_dados!$H:$H,$L$1,base_de_dados!$C:$C,$A101,base_de_dados!$M:$M,"&lt;=2009",base_de_dados!$O:$O,"&gt;=40178")</f>
        <v>0</v>
      </c>
      <c r="E101" s="5">
        <f>SUMIFS(base_de_dados!$T:$T,base_de_dados!$B:$B,$B101,base_de_dados!$G:$G,E$61,base_de_dados!$H:$H,$L$1,base_de_dados!$C:$C,$A101,base_de_dados!$M:$M,"&lt;=2009",base_de_dados!$O:$O,"&gt;=40178")</f>
        <v>0</v>
      </c>
      <c r="F101" s="5">
        <f>SUMIFS(base_de_dados!$T:$T,base_de_dados!$B:$B,$B101,base_de_dados!$G:$G,F$61,base_de_dados!$H:$H,$L$1,base_de_dados!$C:$C,$A101,base_de_dados!$M:$M,"&lt;=2009",base_de_dados!$O:$O,"&gt;=40178")</f>
        <v>0</v>
      </c>
      <c r="G101" s="5">
        <f>SUMIFS(base_de_dados!$T:$T,base_de_dados!$B:$B,$B101,base_de_dados!$G:$G,G$61,base_de_dados!$H:$H,$L$1,base_de_dados!$C:$C,$A101,base_de_dados!$M:$M,"&lt;=2009",base_de_dados!$O:$O,"&gt;=40178")</f>
        <v>0</v>
      </c>
      <c r="H101" s="5">
        <f>SUMIFS(base_de_dados!$T:$T,base_de_dados!$B:$B,$B101,base_de_dados!$G:$G,H$61,base_de_dados!$H:$H,$L$1,base_de_dados!$C:$C,$A101,base_de_dados!$M:$M,"&lt;=2009",base_de_dados!$O:$O,"&gt;=40178")</f>
        <v>0</v>
      </c>
      <c r="I101" s="5">
        <f>SUMIFS(base_de_dados!$T:$T,base_de_dados!$B:$B,$B101,base_de_dados!$G:$G,I$61,base_de_dados!$H:$H,$L$1,base_de_dados!$C:$C,$A101,base_de_dados!$M:$M,"&lt;=2009",base_de_dados!$O:$O,"&gt;=40178")</f>
        <v>0</v>
      </c>
      <c r="J101" s="5">
        <f>SUMIFS(base_de_dados!$T:$T,base_de_dados!$B:$B,$B101,base_de_dados!$G:$G,J$61,base_de_dados!$H:$H,$L$1,base_de_dados!$C:$C,$A101,base_de_dados!$M:$M,"&lt;=2009",base_de_dados!$O:$O,"&gt;=40178")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SUMIFS(base_de_dados!$T:$T,base_de_dados!$B:$B,$B102,base_de_dados!$G:$G,C$61,base_de_dados!$H:$H,$L$1,base_de_dados!$C:$C,$A102,base_de_dados!$M:$M,"&lt;=2009",base_de_dados!$O:$O,"&gt;=40178")</f>
        <v>0</v>
      </c>
      <c r="D102" s="5">
        <f>SUMIFS(base_de_dados!$T:$T,base_de_dados!$B:$B,$B102,base_de_dados!$G:$G,D$61,base_de_dados!$H:$H,$L$1,base_de_dados!$C:$C,$A102,base_de_dados!$M:$M,"&lt;=2009",base_de_dados!$O:$O,"&gt;=40178")</f>
        <v>0</v>
      </c>
      <c r="E102" s="5">
        <f>SUMIFS(base_de_dados!$T:$T,base_de_dados!$B:$B,$B102,base_de_dados!$G:$G,E$61,base_de_dados!$H:$H,$L$1,base_de_dados!$C:$C,$A102,base_de_dados!$M:$M,"&lt;=2009",base_de_dados!$O:$O,"&gt;=40178")</f>
        <v>0</v>
      </c>
      <c r="F102" s="5">
        <f>SUMIFS(base_de_dados!$T:$T,base_de_dados!$B:$B,$B102,base_de_dados!$G:$G,F$61,base_de_dados!$H:$H,$L$1,base_de_dados!$C:$C,$A102,base_de_dados!$M:$M,"&lt;=2009",base_de_dados!$O:$O,"&gt;=40178")</f>
        <v>0</v>
      </c>
      <c r="G102" s="5">
        <f>SUMIFS(base_de_dados!$T:$T,base_de_dados!$B:$B,$B102,base_de_dados!$G:$G,G$61,base_de_dados!$H:$H,$L$1,base_de_dados!$C:$C,$A102,base_de_dados!$M:$M,"&lt;=2009",base_de_dados!$O:$O,"&gt;=40178")</f>
        <v>0</v>
      </c>
      <c r="H102" s="5">
        <f>SUMIFS(base_de_dados!$T:$T,base_de_dados!$B:$B,$B102,base_de_dados!$G:$G,H$61,base_de_dados!$H:$H,$L$1,base_de_dados!$C:$C,$A102,base_de_dados!$M:$M,"&lt;=2009",base_de_dados!$O:$O,"&gt;=40178")</f>
        <v>0</v>
      </c>
      <c r="I102" s="5">
        <f>SUMIFS(base_de_dados!$T:$T,base_de_dados!$B:$B,$B102,base_de_dados!$G:$G,I$61,base_de_dados!$H:$H,$L$1,base_de_dados!$C:$C,$A102,base_de_dados!$M:$M,"&lt;=2009",base_de_dados!$O:$O,"&gt;=40178")</f>
        <v>0</v>
      </c>
      <c r="J102" s="5">
        <f>SUMIFS(base_de_dados!$T:$T,base_de_dados!$B:$B,$B102,base_de_dados!$G:$G,J$61,base_de_dados!$H:$H,$L$1,base_de_dados!$C:$C,$A102,base_de_dados!$M:$M,"&lt;=2009",base_de_dados!$O:$O,"&gt;=40178")</f>
        <v>0</v>
      </c>
      <c r="K102" s="32">
        <f t="shared" si="5"/>
        <v>0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SUMIFS(base_de_dados!$T:$T,base_de_dados!$B:$B,$B103,base_de_dados!$G:$G,C$61,base_de_dados!$H:$H,$L$1,base_de_dados!$C:$C,$A103,base_de_dados!$M:$M,"&lt;=2009",base_de_dados!$O:$O,"&gt;=40178")</f>
        <v>0</v>
      </c>
      <c r="D103" s="5">
        <f>SUMIFS(base_de_dados!$T:$T,base_de_dados!$B:$B,$B103,base_de_dados!$G:$G,D$61,base_de_dados!$H:$H,$L$1,base_de_dados!$C:$C,$A103,base_de_dados!$M:$M,"&lt;=2009",base_de_dados!$O:$O,"&gt;=40178")</f>
        <v>0</v>
      </c>
      <c r="E103" s="5">
        <f>SUMIFS(base_de_dados!$T:$T,base_de_dados!$B:$B,$B103,base_de_dados!$G:$G,E$61,base_de_dados!$H:$H,$L$1,base_de_dados!$C:$C,$A103,base_de_dados!$M:$M,"&lt;=2009",base_de_dados!$O:$O,"&gt;=40178")</f>
        <v>0</v>
      </c>
      <c r="F103" s="5">
        <f>SUMIFS(base_de_dados!$T:$T,base_de_dados!$B:$B,$B103,base_de_dados!$G:$G,F$61,base_de_dados!$H:$H,$L$1,base_de_dados!$C:$C,$A103,base_de_dados!$M:$M,"&lt;=2009",base_de_dados!$O:$O,"&gt;=40178")</f>
        <v>0</v>
      </c>
      <c r="G103" s="5">
        <f>SUMIFS(base_de_dados!$T:$T,base_de_dados!$B:$B,$B103,base_de_dados!$G:$G,G$61,base_de_dados!$H:$H,$L$1,base_de_dados!$C:$C,$A103,base_de_dados!$M:$M,"&lt;=2009",base_de_dados!$O:$O,"&gt;=40178")</f>
        <v>0</v>
      </c>
      <c r="H103" s="5">
        <f>SUMIFS(base_de_dados!$T:$T,base_de_dados!$B:$B,$B103,base_de_dados!$G:$G,H$61,base_de_dados!$H:$H,$L$1,base_de_dados!$C:$C,$A103,base_de_dados!$M:$M,"&lt;=2009",base_de_dados!$O:$O,"&gt;=40178")</f>
        <v>0</v>
      </c>
      <c r="I103" s="5">
        <f>SUMIFS(base_de_dados!$T:$T,base_de_dados!$B:$B,$B103,base_de_dados!$G:$G,I$61,base_de_dados!$H:$H,$L$1,base_de_dados!$C:$C,$A103,base_de_dados!$M:$M,"&lt;=2009",base_de_dados!$O:$O,"&gt;=40178")</f>
        <v>0</v>
      </c>
      <c r="J103" s="5">
        <f>SUMIFS(base_de_dados!$T:$T,base_de_dados!$B:$B,$B103,base_de_dados!$G:$G,J$61,base_de_dados!$H:$H,$L$1,base_de_dados!$C:$C,$A103,base_de_dados!$M:$M,"&lt;=2009",base_de_dados!$O:$O,"&gt;=40178")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SUMIFS(base_de_dados!$T:$T,base_de_dados!$B:$B,$B104,base_de_dados!$G:$G,C$61,base_de_dados!$H:$H,$L$1,base_de_dados!$C:$C,$A104,base_de_dados!$M:$M,"&lt;=2009",base_de_dados!$O:$O,"&gt;=40178")</f>
        <v>0</v>
      </c>
      <c r="D104" s="5">
        <f>SUMIFS(base_de_dados!$T:$T,base_de_dados!$B:$B,$B104,base_de_dados!$G:$G,D$61,base_de_dados!$H:$H,$L$1,base_de_dados!$C:$C,$A104,base_de_dados!$M:$M,"&lt;=2009",base_de_dados!$O:$O,"&gt;=40178")</f>
        <v>0</v>
      </c>
      <c r="E104" s="5">
        <f>SUMIFS(base_de_dados!$T:$T,base_de_dados!$B:$B,$B104,base_de_dados!$G:$G,E$61,base_de_dados!$H:$H,$L$1,base_de_dados!$C:$C,$A104,base_de_dados!$M:$M,"&lt;=2009",base_de_dados!$O:$O,"&gt;=40178")</f>
        <v>0</v>
      </c>
      <c r="F104" s="5">
        <f>SUMIFS(base_de_dados!$T:$T,base_de_dados!$B:$B,$B104,base_de_dados!$G:$G,F$61,base_de_dados!$H:$H,$L$1,base_de_dados!$C:$C,$A104,base_de_dados!$M:$M,"&lt;=2009",base_de_dados!$O:$O,"&gt;=40178")</f>
        <v>0</v>
      </c>
      <c r="G104" s="5">
        <f>SUMIFS(base_de_dados!$T:$T,base_de_dados!$B:$B,$B104,base_de_dados!$G:$G,G$61,base_de_dados!$H:$H,$L$1,base_de_dados!$C:$C,$A104,base_de_dados!$M:$M,"&lt;=2009",base_de_dados!$O:$O,"&gt;=40178")</f>
        <v>0</v>
      </c>
      <c r="H104" s="5">
        <f>SUMIFS(base_de_dados!$T:$T,base_de_dados!$B:$B,$B104,base_de_dados!$G:$G,H$61,base_de_dados!$H:$H,$L$1,base_de_dados!$C:$C,$A104,base_de_dados!$M:$M,"&lt;=2009",base_de_dados!$O:$O,"&gt;=40178")</f>
        <v>0</v>
      </c>
      <c r="I104" s="5">
        <f>SUMIFS(base_de_dados!$T:$T,base_de_dados!$B:$B,$B104,base_de_dados!$G:$G,I$61,base_de_dados!$H:$H,$L$1,base_de_dados!$C:$C,$A104,base_de_dados!$M:$M,"&lt;=2009",base_de_dados!$O:$O,"&gt;=40178")</f>
        <v>0</v>
      </c>
      <c r="J104" s="5">
        <f>SUMIFS(base_de_dados!$T:$T,base_de_dados!$B:$B,$B104,base_de_dados!$G:$G,J$61,base_de_dados!$H:$H,$L$1,base_de_dados!$C:$C,$A104,base_de_dados!$M:$M,"&lt;=2009",base_de_dados!$O:$O,"&gt;=40178")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SUMIFS(base_de_dados!$T:$T,base_de_dados!$B:$B,$B105,base_de_dados!$G:$G,C$61,base_de_dados!$H:$H,$L$1,base_de_dados!$C:$C,$A105,base_de_dados!$M:$M,"&lt;=2009",base_de_dados!$O:$O,"&gt;=40178")</f>
        <v>0</v>
      </c>
      <c r="D105" s="5">
        <f>SUMIFS(base_de_dados!$T:$T,base_de_dados!$B:$B,$B105,base_de_dados!$G:$G,D$61,base_de_dados!$H:$H,$L$1,base_de_dados!$C:$C,$A105,base_de_dados!$M:$M,"&lt;=2009",base_de_dados!$O:$O,"&gt;=40178")</f>
        <v>0</v>
      </c>
      <c r="E105" s="5">
        <f>SUMIFS(base_de_dados!$T:$T,base_de_dados!$B:$B,$B105,base_de_dados!$G:$G,E$61,base_de_dados!$H:$H,$L$1,base_de_dados!$C:$C,$A105,base_de_dados!$M:$M,"&lt;=2009",base_de_dados!$O:$O,"&gt;=40178")</f>
        <v>0</v>
      </c>
      <c r="F105" s="5">
        <f>SUMIFS(base_de_dados!$T:$T,base_de_dados!$B:$B,$B105,base_de_dados!$G:$G,F$61,base_de_dados!$H:$H,$L$1,base_de_dados!$C:$C,$A105,base_de_dados!$M:$M,"&lt;=2009",base_de_dados!$O:$O,"&gt;=40178")</f>
        <v>0</v>
      </c>
      <c r="G105" s="5">
        <f>SUMIFS(base_de_dados!$T:$T,base_de_dados!$B:$B,$B105,base_de_dados!$G:$G,G$61,base_de_dados!$H:$H,$L$1,base_de_dados!$C:$C,$A105,base_de_dados!$M:$M,"&lt;=2009",base_de_dados!$O:$O,"&gt;=40178")</f>
        <v>0</v>
      </c>
      <c r="H105" s="5">
        <f>SUMIFS(base_de_dados!$T:$T,base_de_dados!$B:$B,$B105,base_de_dados!$G:$G,H$61,base_de_dados!$H:$H,$L$1,base_de_dados!$C:$C,$A105,base_de_dados!$M:$M,"&lt;=2009",base_de_dados!$O:$O,"&gt;=40178")</f>
        <v>0</v>
      </c>
      <c r="I105" s="5">
        <f>SUMIFS(base_de_dados!$T:$T,base_de_dados!$B:$B,$B105,base_de_dados!$G:$G,I$61,base_de_dados!$H:$H,$L$1,base_de_dados!$C:$C,$A105,base_de_dados!$M:$M,"&lt;=2009",base_de_dados!$O:$O,"&gt;=40178")</f>
        <v>0</v>
      </c>
      <c r="J105" s="5">
        <f>SUMIFS(base_de_dados!$T:$T,base_de_dados!$B:$B,$B105,base_de_dados!$G:$G,J$61,base_de_dados!$H:$H,$L$1,base_de_dados!$C:$C,$A105,base_de_dados!$M:$M,"&lt;=2009",base_de_dados!$O:$O,"&gt;=40178")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SUMIFS(base_de_dados!$T:$T,base_de_dados!$B:$B,$B106,base_de_dados!$G:$G,C$61,base_de_dados!$H:$H,$L$1,base_de_dados!$C:$C,$A106,base_de_dados!$M:$M,"&lt;=2009",base_de_dados!$O:$O,"&gt;=40178")</f>
        <v>0</v>
      </c>
      <c r="D106" s="5">
        <f>SUMIFS(base_de_dados!$T:$T,base_de_dados!$B:$B,$B106,base_de_dados!$G:$G,D$61,base_de_dados!$H:$H,$L$1,base_de_dados!$C:$C,$A106,base_de_dados!$M:$M,"&lt;=2009",base_de_dados!$O:$O,"&gt;=40178")</f>
        <v>0</v>
      </c>
      <c r="E106" s="5">
        <f>SUMIFS(base_de_dados!$T:$T,base_de_dados!$B:$B,$B106,base_de_dados!$G:$G,E$61,base_de_dados!$H:$H,$L$1,base_de_dados!$C:$C,$A106,base_de_dados!$M:$M,"&lt;=2009",base_de_dados!$O:$O,"&gt;=40178")</f>
        <v>0</v>
      </c>
      <c r="F106" s="5">
        <f>SUMIFS(base_de_dados!$T:$T,base_de_dados!$B:$B,$B106,base_de_dados!$G:$G,F$61,base_de_dados!$H:$H,$L$1,base_de_dados!$C:$C,$A106,base_de_dados!$M:$M,"&lt;=2009",base_de_dados!$O:$O,"&gt;=40178")</f>
        <v>0</v>
      </c>
      <c r="G106" s="5">
        <f>SUMIFS(base_de_dados!$T:$T,base_de_dados!$B:$B,$B106,base_de_dados!$G:$G,G$61,base_de_dados!$H:$H,$L$1,base_de_dados!$C:$C,$A106,base_de_dados!$M:$M,"&lt;=2009",base_de_dados!$O:$O,"&gt;=40178")</f>
        <v>0</v>
      </c>
      <c r="H106" s="5">
        <f>SUMIFS(base_de_dados!$T:$T,base_de_dados!$B:$B,$B106,base_de_dados!$G:$G,H$61,base_de_dados!$H:$H,$L$1,base_de_dados!$C:$C,$A106,base_de_dados!$M:$M,"&lt;=2009",base_de_dados!$O:$O,"&gt;=40178")</f>
        <v>0</v>
      </c>
      <c r="I106" s="5">
        <f>SUMIFS(base_de_dados!$T:$T,base_de_dados!$B:$B,$B106,base_de_dados!$G:$G,I$61,base_de_dados!$H:$H,$L$1,base_de_dados!$C:$C,$A106,base_de_dados!$M:$M,"&lt;=2009",base_de_dados!$O:$O,"&gt;=40178")</f>
        <v>0</v>
      </c>
      <c r="J106" s="5">
        <f>SUMIFS(base_de_dados!$T:$T,base_de_dados!$B:$B,$B106,base_de_dados!$G:$G,J$61,base_de_dados!$H:$H,$L$1,base_de_dados!$C:$C,$A106,base_de_dados!$M:$M,"&lt;=2009",base_de_dados!$O:$O,"&gt;=40178")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SUMIFS(base_de_dados!$T:$T,base_de_dados!$B:$B,$B107,base_de_dados!$G:$G,C$61,base_de_dados!$H:$H,$L$1,base_de_dados!$C:$C,$A107,base_de_dados!$M:$M,"&lt;=2009",base_de_dados!$O:$O,"&gt;=40178")</f>
        <v>0</v>
      </c>
      <c r="D107" s="5">
        <f>SUMIFS(base_de_dados!$T:$T,base_de_dados!$B:$B,$B107,base_de_dados!$G:$G,D$61,base_de_dados!$H:$H,$L$1,base_de_dados!$C:$C,$A107,base_de_dados!$M:$M,"&lt;=2009",base_de_dados!$O:$O,"&gt;=40178")</f>
        <v>0</v>
      </c>
      <c r="E107" s="5">
        <f>SUMIFS(base_de_dados!$T:$T,base_de_dados!$B:$B,$B107,base_de_dados!$G:$G,E$61,base_de_dados!$H:$H,$L$1,base_de_dados!$C:$C,$A107,base_de_dados!$M:$M,"&lt;=2009",base_de_dados!$O:$O,"&gt;=40178")</f>
        <v>0</v>
      </c>
      <c r="F107" s="5">
        <f>SUMIFS(base_de_dados!$T:$T,base_de_dados!$B:$B,$B107,base_de_dados!$G:$G,F$61,base_de_dados!$H:$H,$L$1,base_de_dados!$C:$C,$A107,base_de_dados!$M:$M,"&lt;=2009",base_de_dados!$O:$O,"&gt;=40178")</f>
        <v>0</v>
      </c>
      <c r="G107" s="5">
        <f>SUMIFS(base_de_dados!$T:$T,base_de_dados!$B:$B,$B107,base_de_dados!$G:$G,G$61,base_de_dados!$H:$H,$L$1,base_de_dados!$C:$C,$A107,base_de_dados!$M:$M,"&lt;=2009",base_de_dados!$O:$O,"&gt;=40178")</f>
        <v>0</v>
      </c>
      <c r="H107" s="5">
        <f>SUMIFS(base_de_dados!$T:$T,base_de_dados!$B:$B,$B107,base_de_dados!$G:$G,H$61,base_de_dados!$H:$H,$L$1,base_de_dados!$C:$C,$A107,base_de_dados!$M:$M,"&lt;=2009",base_de_dados!$O:$O,"&gt;=40178")</f>
        <v>0</v>
      </c>
      <c r="I107" s="5">
        <f>SUMIFS(base_de_dados!$T:$T,base_de_dados!$B:$B,$B107,base_de_dados!$G:$G,I$61,base_de_dados!$H:$H,$L$1,base_de_dados!$C:$C,$A107,base_de_dados!$M:$M,"&lt;=2009",base_de_dados!$O:$O,"&gt;=40178")</f>
        <v>0</v>
      </c>
      <c r="J107" s="5">
        <f>SUMIFS(base_de_dados!$T:$T,base_de_dados!$B:$B,$B107,base_de_dados!$G:$G,J$61,base_de_dados!$H:$H,$L$1,base_de_dados!$C:$C,$A107,base_de_dados!$M:$M,"&lt;=2009",base_de_dados!$O:$O,"&gt;=40178")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SUMIFS(base_de_dados!$T:$T,base_de_dados!$B:$B,$B108,base_de_dados!$G:$G,C$61,base_de_dados!$H:$H,$L$1,base_de_dados!$C:$C,$A108,base_de_dados!$M:$M,"&lt;=2009",base_de_dados!$O:$O,"&gt;=40178")</f>
        <v>0</v>
      </c>
      <c r="D108" s="5">
        <f>SUMIFS(base_de_dados!$T:$T,base_de_dados!$B:$B,$B108,base_de_dados!$G:$G,D$61,base_de_dados!$H:$H,$L$1,base_de_dados!$C:$C,$A108,base_de_dados!$M:$M,"&lt;=2009",base_de_dados!$O:$O,"&gt;=40178")</f>
        <v>0</v>
      </c>
      <c r="E108" s="5">
        <f>SUMIFS(base_de_dados!$T:$T,base_de_dados!$B:$B,$B108,base_de_dados!$G:$G,E$61,base_de_dados!$H:$H,$L$1,base_de_dados!$C:$C,$A108,base_de_dados!$M:$M,"&lt;=2009",base_de_dados!$O:$O,"&gt;=40178")</f>
        <v>0</v>
      </c>
      <c r="F108" s="5">
        <f>SUMIFS(base_de_dados!$T:$T,base_de_dados!$B:$B,$B108,base_de_dados!$G:$G,F$61,base_de_dados!$H:$H,$L$1,base_de_dados!$C:$C,$A108,base_de_dados!$M:$M,"&lt;=2009",base_de_dados!$O:$O,"&gt;=40178")</f>
        <v>0</v>
      </c>
      <c r="G108" s="5">
        <f>SUMIFS(base_de_dados!$T:$T,base_de_dados!$B:$B,$B108,base_de_dados!$G:$G,G$61,base_de_dados!$H:$H,$L$1,base_de_dados!$C:$C,$A108,base_de_dados!$M:$M,"&lt;=2009",base_de_dados!$O:$O,"&gt;=40178")</f>
        <v>0</v>
      </c>
      <c r="H108" s="5">
        <f>SUMIFS(base_de_dados!$T:$T,base_de_dados!$B:$B,$B108,base_de_dados!$G:$G,H$61,base_de_dados!$H:$H,$L$1,base_de_dados!$C:$C,$A108,base_de_dados!$M:$M,"&lt;=2009",base_de_dados!$O:$O,"&gt;=40178")</f>
        <v>0</v>
      </c>
      <c r="I108" s="5">
        <f>SUMIFS(base_de_dados!$T:$T,base_de_dados!$B:$B,$B108,base_de_dados!$G:$G,I$61,base_de_dados!$H:$H,$L$1,base_de_dados!$C:$C,$A108,base_de_dados!$M:$M,"&lt;=2009",base_de_dados!$O:$O,"&gt;=40178")</f>
        <v>0</v>
      </c>
      <c r="J108" s="5">
        <f>SUMIFS(base_de_dados!$T:$T,base_de_dados!$B:$B,$B108,base_de_dados!$G:$G,J$61,base_de_dados!$H:$H,$L$1,base_de_dados!$C:$C,$A108,base_de_dados!$M:$M,"&lt;=2009",base_de_dados!$O:$O,"&gt;=40178")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SUMIFS(base_de_dados!$T:$T,base_de_dados!$B:$B,$B109,base_de_dados!$G:$G,C$61,base_de_dados!$H:$H,$L$1,base_de_dados!$C:$C,$A109,base_de_dados!$M:$M,"&lt;=2009",base_de_dados!$O:$O,"&gt;=40178")</f>
        <v>0</v>
      </c>
      <c r="D109" s="5">
        <f>SUMIFS(base_de_dados!$T:$T,base_de_dados!$B:$B,$B109,base_de_dados!$G:$G,D$61,base_de_dados!$H:$H,$L$1,base_de_dados!$C:$C,$A109,base_de_dados!$M:$M,"&lt;=2009",base_de_dados!$O:$O,"&gt;=40178")</f>
        <v>0</v>
      </c>
      <c r="E109" s="5">
        <f>SUMIFS(base_de_dados!$T:$T,base_de_dados!$B:$B,$B109,base_de_dados!$G:$G,E$61,base_de_dados!$H:$H,$L$1,base_de_dados!$C:$C,$A109,base_de_dados!$M:$M,"&lt;=2009",base_de_dados!$O:$O,"&gt;=40178")</f>
        <v>0</v>
      </c>
      <c r="F109" s="5">
        <f>SUMIFS(base_de_dados!$T:$T,base_de_dados!$B:$B,$B109,base_de_dados!$G:$G,F$61,base_de_dados!$H:$H,$L$1,base_de_dados!$C:$C,$A109,base_de_dados!$M:$M,"&lt;=2009",base_de_dados!$O:$O,"&gt;=40178")</f>
        <v>0</v>
      </c>
      <c r="G109" s="5">
        <f>SUMIFS(base_de_dados!$T:$T,base_de_dados!$B:$B,$B109,base_de_dados!$G:$G,G$61,base_de_dados!$H:$H,$L$1,base_de_dados!$C:$C,$A109,base_de_dados!$M:$M,"&lt;=2009",base_de_dados!$O:$O,"&gt;=40178")</f>
        <v>0</v>
      </c>
      <c r="H109" s="5">
        <f>SUMIFS(base_de_dados!$T:$T,base_de_dados!$B:$B,$B109,base_de_dados!$G:$G,H$61,base_de_dados!$H:$H,$L$1,base_de_dados!$C:$C,$A109,base_de_dados!$M:$M,"&lt;=2009",base_de_dados!$O:$O,"&gt;=40178")</f>
        <v>0</v>
      </c>
      <c r="I109" s="5">
        <f>SUMIFS(base_de_dados!$T:$T,base_de_dados!$B:$B,$B109,base_de_dados!$G:$G,I$61,base_de_dados!$H:$H,$L$1,base_de_dados!$C:$C,$A109,base_de_dados!$M:$M,"&lt;=2009",base_de_dados!$O:$O,"&gt;=40178")</f>
        <v>0</v>
      </c>
      <c r="J109" s="5">
        <f>SUMIFS(base_de_dados!$T:$T,base_de_dados!$B:$B,$B109,base_de_dados!$G:$G,J$61,base_de_dados!$H:$H,$L$1,base_de_dados!$C:$C,$A109,base_de_dados!$M:$M,"&lt;=2009",base_de_dados!$O:$O,"&gt;=40178")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SUMIFS(base_de_dados!$T:$T,base_de_dados!$B:$B,$B110,base_de_dados!$G:$G,C$61,base_de_dados!$H:$H,$L$1,base_de_dados!$C:$C,$A110,base_de_dados!$M:$M,"&lt;=2009",base_de_dados!$O:$O,"&gt;=40178")</f>
        <v>0</v>
      </c>
      <c r="D110" s="5">
        <f>SUMIFS(base_de_dados!$T:$T,base_de_dados!$B:$B,$B110,base_de_dados!$G:$G,D$61,base_de_dados!$H:$H,$L$1,base_de_dados!$C:$C,$A110,base_de_dados!$M:$M,"&lt;=2009",base_de_dados!$O:$O,"&gt;=40178")</f>
        <v>0</v>
      </c>
      <c r="E110" s="5">
        <f>SUMIFS(base_de_dados!$T:$T,base_de_dados!$B:$B,$B110,base_de_dados!$G:$G,E$61,base_de_dados!$H:$H,$L$1,base_de_dados!$C:$C,$A110,base_de_dados!$M:$M,"&lt;=2009",base_de_dados!$O:$O,"&gt;=40178")</f>
        <v>0</v>
      </c>
      <c r="F110" s="5">
        <f>SUMIFS(base_de_dados!$T:$T,base_de_dados!$B:$B,$B110,base_de_dados!$G:$G,F$61,base_de_dados!$H:$H,$L$1,base_de_dados!$C:$C,$A110,base_de_dados!$M:$M,"&lt;=2009",base_de_dados!$O:$O,"&gt;=40178")</f>
        <v>0</v>
      </c>
      <c r="G110" s="5">
        <f>SUMIFS(base_de_dados!$T:$T,base_de_dados!$B:$B,$B110,base_de_dados!$G:$G,G$61,base_de_dados!$H:$H,$L$1,base_de_dados!$C:$C,$A110,base_de_dados!$M:$M,"&lt;=2009",base_de_dados!$O:$O,"&gt;=40178")</f>
        <v>0</v>
      </c>
      <c r="H110" s="5">
        <f>SUMIFS(base_de_dados!$T:$T,base_de_dados!$B:$B,$B110,base_de_dados!$G:$G,H$61,base_de_dados!$H:$H,$L$1,base_de_dados!$C:$C,$A110,base_de_dados!$M:$M,"&lt;=2009",base_de_dados!$O:$O,"&gt;=40178")</f>
        <v>0</v>
      </c>
      <c r="I110" s="5">
        <f>SUMIFS(base_de_dados!$T:$T,base_de_dados!$B:$B,$B110,base_de_dados!$G:$G,I$61,base_de_dados!$H:$H,$L$1,base_de_dados!$C:$C,$A110,base_de_dados!$M:$M,"&lt;=2009",base_de_dados!$O:$O,"&gt;=40178")</f>
        <v>0</v>
      </c>
      <c r="J110" s="5">
        <f>SUMIFS(base_de_dados!$T:$T,base_de_dados!$B:$B,$B110,base_de_dados!$G:$G,J$61,base_de_dados!$H:$H,$L$1,base_de_dados!$C:$C,$A110,base_de_dados!$M:$M,"&lt;=2009",base_de_dados!$O:$O,"&gt;=40178")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SUMIFS(base_de_dados!$T:$T,base_de_dados!$B:$B,$B111,base_de_dados!$G:$G,C$61,base_de_dados!$H:$H,$L$1,base_de_dados!$C:$C,$A111,base_de_dados!$M:$M,"&lt;=2009",base_de_dados!$O:$O,"&gt;=40178")</f>
        <v>0</v>
      </c>
      <c r="D111" s="5">
        <f>SUMIFS(base_de_dados!$T:$T,base_de_dados!$B:$B,$B111,base_de_dados!$G:$G,D$61,base_de_dados!$H:$H,$L$1,base_de_dados!$C:$C,$A111,base_de_dados!$M:$M,"&lt;=2009",base_de_dados!$O:$O,"&gt;=40178")</f>
        <v>0</v>
      </c>
      <c r="E111" s="5">
        <f>SUMIFS(base_de_dados!$T:$T,base_de_dados!$B:$B,$B111,base_de_dados!$G:$G,E$61,base_de_dados!$H:$H,$L$1,base_de_dados!$C:$C,$A111,base_de_dados!$M:$M,"&lt;=2009",base_de_dados!$O:$O,"&gt;=40178")</f>
        <v>0</v>
      </c>
      <c r="F111" s="5">
        <f>SUMIFS(base_de_dados!$T:$T,base_de_dados!$B:$B,$B111,base_de_dados!$G:$G,F$61,base_de_dados!$H:$H,$L$1,base_de_dados!$C:$C,$A111,base_de_dados!$M:$M,"&lt;=2009",base_de_dados!$O:$O,"&gt;=40178")</f>
        <v>0</v>
      </c>
      <c r="G111" s="5">
        <f>SUMIFS(base_de_dados!$T:$T,base_de_dados!$B:$B,$B111,base_de_dados!$G:$G,G$61,base_de_dados!$H:$H,$L$1,base_de_dados!$C:$C,$A111,base_de_dados!$M:$M,"&lt;=2009",base_de_dados!$O:$O,"&gt;=40178")</f>
        <v>0</v>
      </c>
      <c r="H111" s="5">
        <f>SUMIFS(base_de_dados!$T:$T,base_de_dados!$B:$B,$B111,base_de_dados!$G:$G,H$61,base_de_dados!$H:$H,$L$1,base_de_dados!$C:$C,$A111,base_de_dados!$M:$M,"&lt;=2009",base_de_dados!$O:$O,"&gt;=40178")</f>
        <v>0</v>
      </c>
      <c r="I111" s="5">
        <f>SUMIFS(base_de_dados!$T:$T,base_de_dados!$B:$B,$B111,base_de_dados!$G:$G,I$61,base_de_dados!$H:$H,$L$1,base_de_dados!$C:$C,$A111,base_de_dados!$M:$M,"&lt;=2009",base_de_dados!$O:$O,"&gt;=40178")</f>
        <v>0</v>
      </c>
      <c r="J111" s="5">
        <f>SUMIFS(base_de_dados!$T:$T,base_de_dados!$B:$B,$B111,base_de_dados!$G:$G,J$61,base_de_dados!$H:$H,$L$1,base_de_dados!$C:$C,$A111,base_de_dados!$M:$M,"&lt;=2009",base_de_dados!$O:$O,"&gt;=40178")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SUMIFS(base_de_dados!$T:$T,base_de_dados!$B:$B,$B112,base_de_dados!$G:$G,C$61,base_de_dados!$H:$H,$L$1,base_de_dados!$C:$C,$A112,base_de_dados!$M:$M,"&lt;=2009",base_de_dados!$O:$O,"&gt;=40178")</f>
        <v>0</v>
      </c>
      <c r="D112" s="5">
        <f>SUMIFS(base_de_dados!$T:$T,base_de_dados!$B:$B,$B112,base_de_dados!$G:$G,D$61,base_de_dados!$H:$H,$L$1,base_de_dados!$C:$C,$A112,base_de_dados!$M:$M,"&lt;=2009",base_de_dados!$O:$O,"&gt;=40178")</f>
        <v>0</v>
      </c>
      <c r="E112" s="5">
        <f>SUMIFS(base_de_dados!$T:$T,base_de_dados!$B:$B,$B112,base_de_dados!$G:$G,E$61,base_de_dados!$H:$H,$L$1,base_de_dados!$C:$C,$A112,base_de_dados!$M:$M,"&lt;=2009",base_de_dados!$O:$O,"&gt;=40178")</f>
        <v>0</v>
      </c>
      <c r="F112" s="5">
        <f>SUMIFS(base_de_dados!$T:$T,base_de_dados!$B:$B,$B112,base_de_dados!$G:$G,F$61,base_de_dados!$H:$H,$L$1,base_de_dados!$C:$C,$A112,base_de_dados!$M:$M,"&lt;=2009",base_de_dados!$O:$O,"&gt;=40178")</f>
        <v>0</v>
      </c>
      <c r="G112" s="5">
        <f>SUMIFS(base_de_dados!$T:$T,base_de_dados!$B:$B,$B112,base_de_dados!$G:$G,G$61,base_de_dados!$H:$H,$L$1,base_de_dados!$C:$C,$A112,base_de_dados!$M:$M,"&lt;=2009",base_de_dados!$O:$O,"&gt;=40178")</f>
        <v>0</v>
      </c>
      <c r="H112" s="5">
        <f>SUMIFS(base_de_dados!$T:$T,base_de_dados!$B:$B,$B112,base_de_dados!$G:$G,H$61,base_de_dados!$H:$H,$L$1,base_de_dados!$C:$C,$A112,base_de_dados!$M:$M,"&lt;=2009",base_de_dados!$O:$O,"&gt;=40178")</f>
        <v>0</v>
      </c>
      <c r="I112" s="5">
        <f>SUMIFS(base_de_dados!$T:$T,base_de_dados!$B:$B,$B112,base_de_dados!$G:$G,I$61,base_de_dados!$H:$H,$L$1,base_de_dados!$C:$C,$A112,base_de_dados!$M:$M,"&lt;=2009",base_de_dados!$O:$O,"&gt;=40178")</f>
        <v>0</v>
      </c>
      <c r="J112" s="5">
        <f>SUMIFS(base_de_dados!$T:$T,base_de_dados!$B:$B,$B112,base_de_dados!$G:$G,J$61,base_de_dados!$H:$H,$L$1,base_de_dados!$C:$C,$A112,base_de_dados!$M:$M,"&lt;=2009",base_de_dados!$O:$O,"&gt;=40178")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SUMIFS(base_de_dados!$T:$T,base_de_dados!$B:$B,$B113,base_de_dados!$G:$G,C$61,base_de_dados!$H:$H,$L$1,base_de_dados!$C:$C,$A113,base_de_dados!$M:$M,"&lt;=2009",base_de_dados!$O:$O,"&gt;=40178")</f>
        <v>0</v>
      </c>
      <c r="D113" s="5">
        <f>SUMIFS(base_de_dados!$T:$T,base_de_dados!$B:$B,$B113,base_de_dados!$G:$G,D$61,base_de_dados!$H:$H,$L$1,base_de_dados!$C:$C,$A113,base_de_dados!$M:$M,"&lt;=2009",base_de_dados!$O:$O,"&gt;=40178")</f>
        <v>0</v>
      </c>
      <c r="E113" s="5">
        <f>SUMIFS(base_de_dados!$T:$T,base_de_dados!$B:$B,$B113,base_de_dados!$G:$G,E$61,base_de_dados!$H:$H,$L$1,base_de_dados!$C:$C,$A113,base_de_dados!$M:$M,"&lt;=2009",base_de_dados!$O:$O,"&gt;=40178")</f>
        <v>0</v>
      </c>
      <c r="F113" s="5">
        <f>SUMIFS(base_de_dados!$T:$T,base_de_dados!$B:$B,$B113,base_de_dados!$G:$G,F$61,base_de_dados!$H:$H,$L$1,base_de_dados!$C:$C,$A113,base_de_dados!$M:$M,"&lt;=2009",base_de_dados!$O:$O,"&gt;=40178")</f>
        <v>0</v>
      </c>
      <c r="G113" s="5">
        <f>SUMIFS(base_de_dados!$T:$T,base_de_dados!$B:$B,$B113,base_de_dados!$G:$G,G$61,base_de_dados!$H:$H,$L$1,base_de_dados!$C:$C,$A113,base_de_dados!$M:$M,"&lt;=2009",base_de_dados!$O:$O,"&gt;=40178")</f>
        <v>0</v>
      </c>
      <c r="H113" s="5">
        <f>SUMIFS(base_de_dados!$T:$T,base_de_dados!$B:$B,$B113,base_de_dados!$G:$G,H$61,base_de_dados!$H:$H,$L$1,base_de_dados!$C:$C,$A113,base_de_dados!$M:$M,"&lt;=2009",base_de_dados!$O:$O,"&gt;=40178")</f>
        <v>0</v>
      </c>
      <c r="I113" s="5">
        <f>SUMIFS(base_de_dados!$T:$T,base_de_dados!$B:$B,$B113,base_de_dados!$G:$G,I$61,base_de_dados!$H:$H,$L$1,base_de_dados!$C:$C,$A113,base_de_dados!$M:$M,"&lt;=2009",base_de_dados!$O:$O,"&gt;=40178")</f>
        <v>0</v>
      </c>
      <c r="J113" s="5">
        <f>SUMIFS(base_de_dados!$T:$T,base_de_dados!$B:$B,$B113,base_de_dados!$G:$G,J$61,base_de_dados!$H:$H,$L$1,base_de_dados!$C:$C,$A113,base_de_dados!$M:$M,"&lt;=2009",base_de_dados!$O:$O,"&gt;=40178")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SUMIFS(base_de_dados!$T:$T,base_de_dados!$B:$B,$B114,base_de_dados!$G:$G,C$61,base_de_dados!$H:$H,$L$1,base_de_dados!$C:$C,$A114,base_de_dados!$M:$M,"&lt;=2009",base_de_dados!$O:$O,"&gt;=40178")</f>
        <v>0</v>
      </c>
      <c r="D114" s="5">
        <f>SUMIFS(base_de_dados!$T:$T,base_de_dados!$B:$B,$B114,base_de_dados!$G:$G,D$61,base_de_dados!$H:$H,$L$1,base_de_dados!$C:$C,$A114,base_de_dados!$M:$M,"&lt;=2009",base_de_dados!$O:$O,"&gt;=40178")</f>
        <v>0</v>
      </c>
      <c r="E114" s="5">
        <f>SUMIFS(base_de_dados!$T:$T,base_de_dados!$B:$B,$B114,base_de_dados!$G:$G,E$61,base_de_dados!$H:$H,$L$1,base_de_dados!$C:$C,$A114,base_de_dados!$M:$M,"&lt;=2009",base_de_dados!$O:$O,"&gt;=40178")</f>
        <v>0</v>
      </c>
      <c r="F114" s="5">
        <f>SUMIFS(base_de_dados!$T:$T,base_de_dados!$B:$B,$B114,base_de_dados!$G:$G,F$61,base_de_dados!$H:$H,$L$1,base_de_dados!$C:$C,$A114,base_de_dados!$M:$M,"&lt;=2009",base_de_dados!$O:$O,"&gt;=40178")</f>
        <v>0</v>
      </c>
      <c r="G114" s="5">
        <f>SUMIFS(base_de_dados!$T:$T,base_de_dados!$B:$B,$B114,base_de_dados!$G:$G,G$61,base_de_dados!$H:$H,$L$1,base_de_dados!$C:$C,$A114,base_de_dados!$M:$M,"&lt;=2009",base_de_dados!$O:$O,"&gt;=40178")</f>
        <v>0</v>
      </c>
      <c r="H114" s="5">
        <f>SUMIFS(base_de_dados!$T:$T,base_de_dados!$B:$B,$B114,base_de_dados!$G:$G,H$61,base_de_dados!$H:$H,$L$1,base_de_dados!$C:$C,$A114,base_de_dados!$M:$M,"&lt;=2009",base_de_dados!$O:$O,"&gt;=40178")</f>
        <v>0</v>
      </c>
      <c r="I114" s="5">
        <f>SUMIFS(base_de_dados!$T:$T,base_de_dados!$B:$B,$B114,base_de_dados!$G:$G,I$61,base_de_dados!$H:$H,$L$1,base_de_dados!$C:$C,$A114,base_de_dados!$M:$M,"&lt;=2009",base_de_dados!$O:$O,"&gt;=40178")</f>
        <v>0</v>
      </c>
      <c r="J114" s="5">
        <f>SUMIFS(base_de_dados!$T:$T,base_de_dados!$B:$B,$B114,base_de_dados!$G:$G,J$61,base_de_dados!$H:$H,$L$1,base_de_dados!$C:$C,$A114,base_de_dados!$M:$M,"&lt;=2009",base_de_dados!$O:$O,"&gt;=40178")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SUMIFS(base_de_dados!$T:$T,base_de_dados!$B:$B,$B115,base_de_dados!$G:$G,C$61,base_de_dados!$H:$H,$L$1,base_de_dados!$C:$C,$A115,base_de_dados!$M:$M,"&lt;=2009",base_de_dados!$O:$O,"&gt;=40178")</f>
        <v>0</v>
      </c>
      <c r="D115" s="5">
        <f>SUMIFS(base_de_dados!$T:$T,base_de_dados!$B:$B,$B115,base_de_dados!$G:$G,D$61,base_de_dados!$H:$H,$L$1,base_de_dados!$C:$C,$A115,base_de_dados!$M:$M,"&lt;=2009",base_de_dados!$O:$O,"&gt;=40178")</f>
        <v>0</v>
      </c>
      <c r="E115" s="5">
        <f>SUMIFS(base_de_dados!$T:$T,base_de_dados!$B:$B,$B115,base_de_dados!$G:$G,E$61,base_de_dados!$H:$H,$L$1,base_de_dados!$C:$C,$A115,base_de_dados!$M:$M,"&lt;=2009",base_de_dados!$O:$O,"&gt;=40178")</f>
        <v>0</v>
      </c>
      <c r="F115" s="5">
        <f>SUMIFS(base_de_dados!$T:$T,base_de_dados!$B:$B,$B115,base_de_dados!$G:$G,F$61,base_de_dados!$H:$H,$L$1,base_de_dados!$C:$C,$A115,base_de_dados!$M:$M,"&lt;=2009",base_de_dados!$O:$O,"&gt;=40178")</f>
        <v>0</v>
      </c>
      <c r="G115" s="5">
        <f>SUMIFS(base_de_dados!$T:$T,base_de_dados!$B:$B,$B115,base_de_dados!$G:$G,G$61,base_de_dados!$H:$H,$L$1,base_de_dados!$C:$C,$A115,base_de_dados!$M:$M,"&lt;=2009",base_de_dados!$O:$O,"&gt;=40178")</f>
        <v>0</v>
      </c>
      <c r="H115" s="5">
        <f>SUMIFS(base_de_dados!$T:$T,base_de_dados!$B:$B,$B115,base_de_dados!$G:$G,H$61,base_de_dados!$H:$H,$L$1,base_de_dados!$C:$C,$A115,base_de_dados!$M:$M,"&lt;=2009",base_de_dados!$O:$O,"&gt;=40178")</f>
        <v>0</v>
      </c>
      <c r="I115" s="5">
        <f>SUMIFS(base_de_dados!$T:$T,base_de_dados!$B:$B,$B115,base_de_dados!$G:$G,I$61,base_de_dados!$H:$H,$L$1,base_de_dados!$C:$C,$A115,base_de_dados!$M:$M,"&lt;=2009",base_de_dados!$O:$O,"&gt;=40178")</f>
        <v>0</v>
      </c>
      <c r="J115" s="5">
        <f>SUMIFS(base_de_dados!$T:$T,base_de_dados!$B:$B,$B115,base_de_dados!$G:$G,J$61,base_de_dados!$H:$H,$L$1,base_de_dados!$C:$C,$A115,base_de_dados!$M:$M,"&lt;=2009",base_de_dados!$O:$O,"&gt;=40178")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SUMIFS(base_de_dados!$T:$T,base_de_dados!$B:$B,$B116,base_de_dados!$G:$G,C$61,base_de_dados!$H:$H,$L$1,base_de_dados!$C:$C,$A116,base_de_dados!$M:$M,"&lt;=2009",base_de_dados!$O:$O,"&gt;=40178")</f>
        <v>0</v>
      </c>
      <c r="D116" s="5">
        <f>SUMIFS(base_de_dados!$T:$T,base_de_dados!$B:$B,$B116,base_de_dados!$G:$G,D$61,base_de_dados!$H:$H,$L$1,base_de_dados!$C:$C,$A116,base_de_dados!$M:$M,"&lt;=2009",base_de_dados!$O:$O,"&gt;=40178")</f>
        <v>0</v>
      </c>
      <c r="E116" s="5">
        <f>SUMIFS(base_de_dados!$T:$T,base_de_dados!$B:$B,$B116,base_de_dados!$G:$G,E$61,base_de_dados!$H:$H,$L$1,base_de_dados!$C:$C,$A116,base_de_dados!$M:$M,"&lt;=2009",base_de_dados!$O:$O,"&gt;=40178")</f>
        <v>0</v>
      </c>
      <c r="F116" s="5">
        <f>SUMIFS(base_de_dados!$T:$T,base_de_dados!$B:$B,$B116,base_de_dados!$G:$G,F$61,base_de_dados!$H:$H,$L$1,base_de_dados!$C:$C,$A116,base_de_dados!$M:$M,"&lt;=2009",base_de_dados!$O:$O,"&gt;=40178")</f>
        <v>0</v>
      </c>
      <c r="G116" s="5">
        <f>SUMIFS(base_de_dados!$T:$T,base_de_dados!$B:$B,$B116,base_de_dados!$G:$G,G$61,base_de_dados!$H:$H,$L$1,base_de_dados!$C:$C,$A116,base_de_dados!$M:$M,"&lt;=2009",base_de_dados!$O:$O,"&gt;=40178")</f>
        <v>0</v>
      </c>
      <c r="H116" s="5">
        <f>SUMIFS(base_de_dados!$T:$T,base_de_dados!$B:$B,$B116,base_de_dados!$G:$G,H$61,base_de_dados!$H:$H,$L$1,base_de_dados!$C:$C,$A116,base_de_dados!$M:$M,"&lt;=2009",base_de_dados!$O:$O,"&gt;=40178")</f>
        <v>0</v>
      </c>
      <c r="I116" s="5">
        <f>SUMIFS(base_de_dados!$T:$T,base_de_dados!$B:$B,$B116,base_de_dados!$G:$G,I$61,base_de_dados!$H:$H,$L$1,base_de_dados!$C:$C,$A116,base_de_dados!$M:$M,"&lt;=2009",base_de_dados!$O:$O,"&gt;=40178")</f>
        <v>0</v>
      </c>
      <c r="J116" s="5">
        <f>SUMIFS(base_de_dados!$T:$T,base_de_dados!$B:$B,$B116,base_de_dados!$G:$G,J$61,base_de_dados!$H:$H,$L$1,base_de_dados!$C:$C,$A116,base_de_dados!$M:$M,"&lt;=2009",base_de_dados!$O:$O,"&gt;=40178")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SUMIFS(base_de_dados!$T:$T,base_de_dados!$B:$B,$B117,base_de_dados!$G:$G,C$61,base_de_dados!$H:$H,$L$1,base_de_dados!$C:$C,$A117,base_de_dados!$M:$M,"&lt;=2009",base_de_dados!$O:$O,"&gt;=40178")</f>
        <v>0</v>
      </c>
      <c r="D117" s="5">
        <f>SUMIFS(base_de_dados!$T:$T,base_de_dados!$B:$B,$B117,base_de_dados!$G:$G,D$61,base_de_dados!$H:$H,$L$1,base_de_dados!$C:$C,$A117,base_de_dados!$M:$M,"&lt;=2009",base_de_dados!$O:$O,"&gt;=40178")</f>
        <v>0</v>
      </c>
      <c r="E117" s="5">
        <f>SUMIFS(base_de_dados!$T:$T,base_de_dados!$B:$B,$B117,base_de_dados!$G:$G,E$61,base_de_dados!$H:$H,$L$1,base_de_dados!$C:$C,$A117,base_de_dados!$M:$M,"&lt;=2009",base_de_dados!$O:$O,"&gt;=40178")</f>
        <v>0</v>
      </c>
      <c r="F117" s="5">
        <f>SUMIFS(base_de_dados!$T:$T,base_de_dados!$B:$B,$B117,base_de_dados!$G:$G,F$61,base_de_dados!$H:$H,$L$1,base_de_dados!$C:$C,$A117,base_de_dados!$M:$M,"&lt;=2009",base_de_dados!$O:$O,"&gt;=40178")</f>
        <v>0</v>
      </c>
      <c r="G117" s="5">
        <f>SUMIFS(base_de_dados!$T:$T,base_de_dados!$B:$B,$B117,base_de_dados!$G:$G,G$61,base_de_dados!$H:$H,$L$1,base_de_dados!$C:$C,$A117,base_de_dados!$M:$M,"&lt;=2009",base_de_dados!$O:$O,"&gt;=40178")</f>
        <v>0</v>
      </c>
      <c r="H117" s="5">
        <f>SUMIFS(base_de_dados!$T:$T,base_de_dados!$B:$B,$B117,base_de_dados!$G:$G,H$61,base_de_dados!$H:$H,$L$1,base_de_dados!$C:$C,$A117,base_de_dados!$M:$M,"&lt;=2009",base_de_dados!$O:$O,"&gt;=40178")</f>
        <v>0</v>
      </c>
      <c r="I117" s="5">
        <f>SUMIFS(base_de_dados!$T:$T,base_de_dados!$B:$B,$B117,base_de_dados!$G:$G,I$61,base_de_dados!$H:$H,$L$1,base_de_dados!$C:$C,$A117,base_de_dados!$M:$M,"&lt;=2009",base_de_dados!$O:$O,"&gt;=40178")</f>
        <v>0</v>
      </c>
      <c r="J117" s="5">
        <f>SUMIFS(base_de_dados!$T:$T,base_de_dados!$B:$B,$B117,base_de_dados!$G:$G,J$61,base_de_dados!$H:$H,$L$1,base_de_dados!$C:$C,$A117,base_de_dados!$M:$M,"&lt;=2009",base_de_dados!$O:$O,"&gt;=40178")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SUMIFS(base_de_dados!$T:$T,base_de_dados!$B:$B,$B118,base_de_dados!$G:$G,C$61,base_de_dados!$H:$H,$L$1,base_de_dados!$C:$C,$A118,base_de_dados!$M:$M,"&lt;=2009",base_de_dados!$O:$O,"&gt;=40178")</f>
        <v>0</v>
      </c>
      <c r="D118" s="5">
        <f>SUMIFS(base_de_dados!$T:$T,base_de_dados!$B:$B,$B118,base_de_dados!$G:$G,D$61,base_de_dados!$H:$H,$L$1,base_de_dados!$C:$C,$A118,base_de_dados!$M:$M,"&lt;=2009",base_de_dados!$O:$O,"&gt;=40178")</f>
        <v>0</v>
      </c>
      <c r="E118" s="5">
        <f>SUMIFS(base_de_dados!$T:$T,base_de_dados!$B:$B,$B118,base_de_dados!$G:$G,E$61,base_de_dados!$H:$H,$L$1,base_de_dados!$C:$C,$A118,base_de_dados!$M:$M,"&lt;=2009",base_de_dados!$O:$O,"&gt;=40178")</f>
        <v>0</v>
      </c>
      <c r="F118" s="5">
        <f>SUMIFS(base_de_dados!$T:$T,base_de_dados!$B:$B,$B118,base_de_dados!$G:$G,F$61,base_de_dados!$H:$H,$L$1,base_de_dados!$C:$C,$A118,base_de_dados!$M:$M,"&lt;=2009",base_de_dados!$O:$O,"&gt;=40178")</f>
        <v>0</v>
      </c>
      <c r="G118" s="5">
        <f>SUMIFS(base_de_dados!$T:$T,base_de_dados!$B:$B,$B118,base_de_dados!$G:$G,G$61,base_de_dados!$H:$H,$L$1,base_de_dados!$C:$C,$A118,base_de_dados!$M:$M,"&lt;=2009",base_de_dados!$O:$O,"&gt;=40178")</f>
        <v>0</v>
      </c>
      <c r="H118" s="5">
        <f>SUMIFS(base_de_dados!$T:$T,base_de_dados!$B:$B,$B118,base_de_dados!$G:$G,H$61,base_de_dados!$H:$H,$L$1,base_de_dados!$C:$C,$A118,base_de_dados!$M:$M,"&lt;=2009",base_de_dados!$O:$O,"&gt;=40178")</f>
        <v>0</v>
      </c>
      <c r="I118" s="5">
        <f>SUMIFS(base_de_dados!$T:$T,base_de_dados!$B:$B,$B118,base_de_dados!$G:$G,I$61,base_de_dados!$H:$H,$L$1,base_de_dados!$C:$C,$A118,base_de_dados!$M:$M,"&lt;=2009",base_de_dados!$O:$O,"&gt;=40178")</f>
        <v>0</v>
      </c>
      <c r="J118" s="5">
        <f>SUMIFS(base_de_dados!$T:$T,base_de_dados!$B:$B,$B118,base_de_dados!$G:$G,J$61,base_de_dados!$H:$H,$L$1,base_de_dados!$C:$C,$A118,base_de_dados!$M:$M,"&lt;=2009",base_de_dados!$O:$O,"&gt;=40178")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SUMIFS(base_de_dados!$T:$T,base_de_dados!$B:$B,$B119,base_de_dados!$G:$G,C$61,base_de_dados!$H:$H,$L$1,base_de_dados!$C:$C,$A119,base_de_dados!$M:$M,"&lt;=2009",base_de_dados!$O:$O,"&gt;=40178")</f>
        <v>0</v>
      </c>
      <c r="D119" s="5">
        <f>SUMIFS(base_de_dados!$T:$T,base_de_dados!$B:$B,$B119,base_de_dados!$G:$G,D$61,base_de_dados!$H:$H,$L$1,base_de_dados!$C:$C,$A119,base_de_dados!$M:$M,"&lt;=2009",base_de_dados!$O:$O,"&gt;=40178")</f>
        <v>0</v>
      </c>
      <c r="E119" s="5">
        <f>SUMIFS(base_de_dados!$T:$T,base_de_dados!$B:$B,$B119,base_de_dados!$G:$G,E$61,base_de_dados!$H:$H,$L$1,base_de_dados!$C:$C,$A119,base_de_dados!$M:$M,"&lt;=2009",base_de_dados!$O:$O,"&gt;=40178")</f>
        <v>0</v>
      </c>
      <c r="F119" s="5">
        <f>SUMIFS(base_de_dados!$T:$T,base_de_dados!$B:$B,$B119,base_de_dados!$G:$G,F$61,base_de_dados!$H:$H,$L$1,base_de_dados!$C:$C,$A119,base_de_dados!$M:$M,"&lt;=2009",base_de_dados!$O:$O,"&gt;=40178")</f>
        <v>0</v>
      </c>
      <c r="G119" s="5">
        <f>SUMIFS(base_de_dados!$T:$T,base_de_dados!$B:$B,$B119,base_de_dados!$G:$G,G$61,base_de_dados!$H:$H,$L$1,base_de_dados!$C:$C,$A119,base_de_dados!$M:$M,"&lt;=2009",base_de_dados!$O:$O,"&gt;=40178")</f>
        <v>0</v>
      </c>
      <c r="H119" s="5">
        <f>SUMIFS(base_de_dados!$T:$T,base_de_dados!$B:$B,$B119,base_de_dados!$G:$G,H$61,base_de_dados!$H:$H,$L$1,base_de_dados!$C:$C,$A119,base_de_dados!$M:$M,"&lt;=2009",base_de_dados!$O:$O,"&gt;=40178")</f>
        <v>0</v>
      </c>
      <c r="I119" s="5">
        <f>SUMIFS(base_de_dados!$T:$T,base_de_dados!$B:$B,$B119,base_de_dados!$G:$G,I$61,base_de_dados!$H:$H,$L$1,base_de_dados!$C:$C,$A119,base_de_dados!$M:$M,"&lt;=2009",base_de_dados!$O:$O,"&gt;=40178")</f>
        <v>0</v>
      </c>
      <c r="J119" s="5">
        <f>SUMIFS(base_de_dados!$T:$T,base_de_dados!$B:$B,$B119,base_de_dados!$G:$G,J$61,base_de_dados!$H:$H,$L$1,base_de_dados!$C:$C,$A119,base_de_dados!$M:$M,"&lt;=2009",base_de_dados!$O:$O,"&gt;=40178")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SUMIFS(base_de_dados!$T:$T,base_de_dados!$B:$B,$B120,base_de_dados!$G:$G,C$61,base_de_dados!$H:$H,$L$1,base_de_dados!$C:$C,$A120,base_de_dados!$M:$M,"&lt;=2009",base_de_dados!$O:$O,"&gt;=40178")</f>
        <v>0</v>
      </c>
      <c r="D120" s="5">
        <f>SUMIFS(base_de_dados!$T:$T,base_de_dados!$B:$B,$B120,base_de_dados!$G:$G,D$61,base_de_dados!$H:$H,$L$1,base_de_dados!$C:$C,$A120,base_de_dados!$M:$M,"&lt;=2009",base_de_dados!$O:$O,"&gt;=40178")</f>
        <v>0</v>
      </c>
      <c r="E120" s="5">
        <f>SUMIFS(base_de_dados!$T:$T,base_de_dados!$B:$B,$B120,base_de_dados!$G:$G,E$61,base_de_dados!$H:$H,$L$1,base_de_dados!$C:$C,$A120,base_de_dados!$M:$M,"&lt;=2009",base_de_dados!$O:$O,"&gt;=40178")</f>
        <v>0</v>
      </c>
      <c r="F120" s="5">
        <f>SUMIFS(base_de_dados!$T:$T,base_de_dados!$B:$B,$B120,base_de_dados!$G:$G,F$61,base_de_dados!$H:$H,$L$1,base_de_dados!$C:$C,$A120,base_de_dados!$M:$M,"&lt;=2009",base_de_dados!$O:$O,"&gt;=40178")</f>
        <v>0</v>
      </c>
      <c r="G120" s="5">
        <f>SUMIFS(base_de_dados!$T:$T,base_de_dados!$B:$B,$B120,base_de_dados!$G:$G,G$61,base_de_dados!$H:$H,$L$1,base_de_dados!$C:$C,$A120,base_de_dados!$M:$M,"&lt;=2009",base_de_dados!$O:$O,"&gt;=40178")</f>
        <v>0</v>
      </c>
      <c r="H120" s="5">
        <f>SUMIFS(base_de_dados!$T:$T,base_de_dados!$B:$B,$B120,base_de_dados!$G:$G,H$61,base_de_dados!$H:$H,$L$1,base_de_dados!$C:$C,$A120,base_de_dados!$M:$M,"&lt;=2009",base_de_dados!$O:$O,"&gt;=40178")</f>
        <v>0</v>
      </c>
      <c r="I120" s="5">
        <f>SUMIFS(base_de_dados!$T:$T,base_de_dados!$B:$B,$B120,base_de_dados!$G:$G,I$61,base_de_dados!$H:$H,$L$1,base_de_dados!$C:$C,$A120,base_de_dados!$M:$M,"&lt;=2009",base_de_dados!$O:$O,"&gt;=40178")</f>
        <v>0</v>
      </c>
      <c r="J120" s="5">
        <f>SUMIFS(base_de_dados!$T:$T,base_de_dados!$B:$B,$B120,base_de_dados!$G:$G,J$61,base_de_dados!$H:$H,$L$1,base_de_dados!$C:$C,$A120,base_de_dados!$M:$M,"&lt;=2009",base_de_dados!$O:$O,"&gt;=40178")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SUMIFS(base_de_dados!$T:$T,base_de_dados!$B:$B,$B121,base_de_dados!$G:$G,C$61,base_de_dados!$H:$H,$L$1,base_de_dados!$C:$C,$A121,base_de_dados!$M:$M,"&lt;=2009",base_de_dados!$O:$O,"&gt;=40178")</f>
        <v>0</v>
      </c>
      <c r="D121" s="5">
        <f>SUMIFS(base_de_dados!$T:$T,base_de_dados!$B:$B,$B121,base_de_dados!$G:$G,D$61,base_de_dados!$H:$H,$L$1,base_de_dados!$C:$C,$A121,base_de_dados!$M:$M,"&lt;=2009",base_de_dados!$O:$O,"&gt;=40178")</f>
        <v>0</v>
      </c>
      <c r="E121" s="5">
        <f>SUMIFS(base_de_dados!$T:$T,base_de_dados!$B:$B,$B121,base_de_dados!$G:$G,E$61,base_de_dados!$H:$H,$L$1,base_de_dados!$C:$C,$A121,base_de_dados!$M:$M,"&lt;=2009",base_de_dados!$O:$O,"&gt;=40178")</f>
        <v>0</v>
      </c>
      <c r="F121" s="5">
        <f>SUMIFS(base_de_dados!$T:$T,base_de_dados!$B:$B,$B121,base_de_dados!$G:$G,F$61,base_de_dados!$H:$H,$L$1,base_de_dados!$C:$C,$A121,base_de_dados!$M:$M,"&lt;=2009",base_de_dados!$O:$O,"&gt;=40178")</f>
        <v>0</v>
      </c>
      <c r="G121" s="5">
        <f>SUMIFS(base_de_dados!$T:$T,base_de_dados!$B:$B,$B121,base_de_dados!$G:$G,G$61,base_de_dados!$H:$H,$L$1,base_de_dados!$C:$C,$A121,base_de_dados!$M:$M,"&lt;=2009",base_de_dados!$O:$O,"&gt;=40178")</f>
        <v>0</v>
      </c>
      <c r="H121" s="5">
        <f>SUMIFS(base_de_dados!$T:$T,base_de_dados!$B:$B,$B121,base_de_dados!$G:$G,H$61,base_de_dados!$H:$H,$L$1,base_de_dados!$C:$C,$A121,base_de_dados!$M:$M,"&lt;=2009",base_de_dados!$O:$O,"&gt;=40178")</f>
        <v>0</v>
      </c>
      <c r="I121" s="5">
        <f>SUMIFS(base_de_dados!$T:$T,base_de_dados!$B:$B,$B121,base_de_dados!$G:$G,I$61,base_de_dados!$H:$H,$L$1,base_de_dados!$C:$C,$A121,base_de_dados!$M:$M,"&lt;=2009",base_de_dados!$O:$O,"&gt;=40178")</f>
        <v>0</v>
      </c>
      <c r="J121" s="5">
        <f>SUMIFS(base_de_dados!$T:$T,base_de_dados!$B:$B,$B121,base_de_dados!$G:$G,J$61,base_de_dados!$H:$H,$L$1,base_de_dados!$C:$C,$A121,base_de_dados!$M:$M,"&lt;=2009",base_de_dados!$O:$O,"&gt;=40178")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SUMIFS(base_de_dados!$T:$T,base_de_dados!$B:$B,$B122,base_de_dados!$G:$G,C$61,base_de_dados!$H:$H,$L$1,base_de_dados!$C:$C,$A122,base_de_dados!$M:$M,"&lt;=2009",base_de_dados!$O:$O,"&gt;=40178")</f>
        <v>0</v>
      </c>
      <c r="D122" s="5">
        <f>SUMIFS(base_de_dados!$T:$T,base_de_dados!$B:$B,$B122,base_de_dados!$G:$G,D$61,base_de_dados!$H:$H,$L$1,base_de_dados!$C:$C,$A122,base_de_dados!$M:$M,"&lt;=2009",base_de_dados!$O:$O,"&gt;=40178")</f>
        <v>0</v>
      </c>
      <c r="E122" s="5">
        <f>SUMIFS(base_de_dados!$T:$T,base_de_dados!$B:$B,$B122,base_de_dados!$G:$G,E$61,base_de_dados!$H:$H,$L$1,base_de_dados!$C:$C,$A122,base_de_dados!$M:$M,"&lt;=2009",base_de_dados!$O:$O,"&gt;=40178")</f>
        <v>0</v>
      </c>
      <c r="F122" s="5">
        <f>SUMIFS(base_de_dados!$T:$T,base_de_dados!$B:$B,$B122,base_de_dados!$G:$G,F$61,base_de_dados!$H:$H,$L$1,base_de_dados!$C:$C,$A122,base_de_dados!$M:$M,"&lt;=2009",base_de_dados!$O:$O,"&gt;=40178")</f>
        <v>0</v>
      </c>
      <c r="G122" s="5">
        <f>SUMIFS(base_de_dados!$T:$T,base_de_dados!$B:$B,$B122,base_de_dados!$G:$G,G$61,base_de_dados!$H:$H,$L$1,base_de_dados!$C:$C,$A122,base_de_dados!$M:$M,"&lt;=2009",base_de_dados!$O:$O,"&gt;=40178")</f>
        <v>0</v>
      </c>
      <c r="H122" s="5">
        <f>SUMIFS(base_de_dados!$T:$T,base_de_dados!$B:$B,$B122,base_de_dados!$G:$G,H$61,base_de_dados!$H:$H,$L$1,base_de_dados!$C:$C,$A122,base_de_dados!$M:$M,"&lt;=2009",base_de_dados!$O:$O,"&gt;=40178")</f>
        <v>0</v>
      </c>
      <c r="I122" s="5">
        <f>SUMIFS(base_de_dados!$T:$T,base_de_dados!$B:$B,$B122,base_de_dados!$G:$G,I$61,base_de_dados!$H:$H,$L$1,base_de_dados!$C:$C,$A122,base_de_dados!$M:$M,"&lt;=2009",base_de_dados!$O:$O,"&gt;=40178")</f>
        <v>0</v>
      </c>
      <c r="J122" s="5">
        <f>SUMIFS(base_de_dados!$T:$T,base_de_dados!$B:$B,$B122,base_de_dados!$G:$G,J$61,base_de_dados!$H:$H,$L$1,base_de_dados!$C:$C,$A122,base_de_dados!$M:$M,"&lt;=2009",base_de_dados!$O:$O,"&gt;=40178")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SUMIFS(base_de_dados!$T:$T,base_de_dados!$B:$B,$B123,base_de_dados!$G:$G,C$61,base_de_dados!$H:$H,$L$1,base_de_dados!$C:$C,$A123,base_de_dados!$M:$M,"&lt;=2009",base_de_dados!$O:$O,"&gt;=40178")</f>
        <v>0</v>
      </c>
      <c r="D123" s="5">
        <f>SUMIFS(base_de_dados!$T:$T,base_de_dados!$B:$B,$B123,base_de_dados!$G:$G,D$61,base_de_dados!$H:$H,$L$1,base_de_dados!$C:$C,$A123,base_de_dados!$M:$M,"&lt;=2009",base_de_dados!$O:$O,"&gt;=40178")</f>
        <v>0</v>
      </c>
      <c r="E123" s="5">
        <f>SUMIFS(base_de_dados!$T:$T,base_de_dados!$B:$B,$B123,base_de_dados!$G:$G,E$61,base_de_dados!$H:$H,$L$1,base_de_dados!$C:$C,$A123,base_de_dados!$M:$M,"&lt;=2009",base_de_dados!$O:$O,"&gt;=40178")</f>
        <v>0</v>
      </c>
      <c r="F123" s="5">
        <f>SUMIFS(base_de_dados!$T:$T,base_de_dados!$B:$B,$B123,base_de_dados!$G:$G,F$61,base_de_dados!$H:$H,$L$1,base_de_dados!$C:$C,$A123,base_de_dados!$M:$M,"&lt;=2009",base_de_dados!$O:$O,"&gt;=40178")</f>
        <v>0</v>
      </c>
      <c r="G123" s="5">
        <f>SUMIFS(base_de_dados!$T:$T,base_de_dados!$B:$B,$B123,base_de_dados!$G:$G,G$61,base_de_dados!$H:$H,$L$1,base_de_dados!$C:$C,$A123,base_de_dados!$M:$M,"&lt;=2009",base_de_dados!$O:$O,"&gt;=40178")</f>
        <v>0</v>
      </c>
      <c r="H123" s="5">
        <f>SUMIFS(base_de_dados!$T:$T,base_de_dados!$B:$B,$B123,base_de_dados!$G:$G,H$61,base_de_dados!$H:$H,$L$1,base_de_dados!$C:$C,$A123,base_de_dados!$M:$M,"&lt;=2009",base_de_dados!$O:$O,"&gt;=40178")</f>
        <v>0</v>
      </c>
      <c r="I123" s="5">
        <f>SUMIFS(base_de_dados!$T:$T,base_de_dados!$B:$B,$B123,base_de_dados!$G:$G,I$61,base_de_dados!$H:$H,$L$1,base_de_dados!$C:$C,$A123,base_de_dados!$M:$M,"&lt;=2009",base_de_dados!$O:$O,"&gt;=40178")</f>
        <v>0</v>
      </c>
      <c r="J123" s="5">
        <f>SUMIFS(base_de_dados!$T:$T,base_de_dados!$B:$B,$B123,base_de_dados!$G:$G,J$61,base_de_dados!$H:$H,$L$1,base_de_dados!$C:$C,$A123,base_de_dados!$M:$M,"&lt;=2009",base_de_dados!$O:$O,"&gt;=40178")</f>
        <v>0</v>
      </c>
      <c r="K123" s="32">
        <f t="shared" si="5"/>
        <v>0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SUMIFS(base_de_dados!$T:$T,base_de_dados!$B:$B,$B124,base_de_dados!$G:$G,C$61,base_de_dados!$H:$H,$L$1,base_de_dados!$C:$C,$A124,base_de_dados!$M:$M,"&lt;=2009",base_de_dados!$O:$O,"&gt;=40178")</f>
        <v>0.56009027777777776</v>
      </c>
      <c r="D124" s="5">
        <f>SUMIFS(base_de_dados!$T:$T,base_de_dados!$B:$B,$B124,base_de_dados!$G:$G,D$61,base_de_dados!$H:$H,$L$1,base_de_dados!$C:$C,$A124,base_de_dados!$M:$M,"&lt;=2009",base_de_dados!$O:$O,"&gt;=40178")</f>
        <v>0</v>
      </c>
      <c r="E124" s="5">
        <f>SUMIFS(base_de_dados!$T:$T,base_de_dados!$B:$B,$B124,base_de_dados!$G:$G,E$61,base_de_dados!$H:$H,$L$1,base_de_dados!$C:$C,$A124,base_de_dados!$M:$M,"&lt;=2009",base_de_dados!$O:$O,"&gt;=40178")</f>
        <v>0</v>
      </c>
      <c r="F124" s="5">
        <f>SUMIFS(base_de_dados!$T:$T,base_de_dados!$B:$B,$B124,base_de_dados!$G:$G,F$61,base_de_dados!$H:$H,$L$1,base_de_dados!$C:$C,$A124,base_de_dados!$M:$M,"&lt;=2009",base_de_dados!$O:$O,"&gt;=40178")</f>
        <v>0.31487823439878232</v>
      </c>
      <c r="G124" s="5">
        <f>SUMIFS(base_de_dados!$T:$T,base_de_dados!$B:$B,$B124,base_de_dados!$G:$G,G$61,base_de_dados!$H:$H,$L$1,base_de_dados!$C:$C,$A124,base_de_dados!$M:$M,"&lt;=2009",base_de_dados!$O:$O,"&gt;=40178")</f>
        <v>0</v>
      </c>
      <c r="H124" s="5">
        <f>SUMIFS(base_de_dados!$T:$T,base_de_dados!$B:$B,$B124,base_de_dados!$G:$G,H$61,base_de_dados!$H:$H,$L$1,base_de_dados!$C:$C,$A124,base_de_dados!$M:$M,"&lt;=2009",base_de_dados!$O:$O,"&gt;=40178")</f>
        <v>0</v>
      </c>
      <c r="I124" s="5">
        <f>SUMIFS(base_de_dados!$T:$T,base_de_dados!$B:$B,$B124,base_de_dados!$G:$G,I$61,base_de_dados!$H:$H,$L$1,base_de_dados!$C:$C,$A124,base_de_dados!$M:$M,"&lt;=2009",base_de_dados!$O:$O,"&gt;=40178")</f>
        <v>0</v>
      </c>
      <c r="J124" s="5">
        <f>SUMIFS(base_de_dados!$T:$T,base_de_dados!$B:$B,$B124,base_de_dados!$G:$G,J$61,base_de_dados!$H:$H,$L$1,base_de_dados!$C:$C,$A124,base_de_dados!$M:$M,"&lt;=2009",base_de_dados!$O:$O,"&gt;=40178")</f>
        <v>0</v>
      </c>
      <c r="K124" s="32">
        <f t="shared" si="5"/>
        <v>0.87496851217656002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SUMIFS(base_de_dados!$T:$T,base_de_dados!$B:$B,$B125,base_de_dados!$G:$G,C$61,base_de_dados!$H:$H,$L$1,base_de_dados!$C:$C,$A125,base_de_dados!$M:$M,"&lt;=2009",base_de_dados!$O:$O,"&gt;=40178")</f>
        <v>0</v>
      </c>
      <c r="D125" s="5">
        <f>SUMIFS(base_de_dados!$T:$T,base_de_dados!$B:$B,$B125,base_de_dados!$G:$G,D$61,base_de_dados!$H:$H,$L$1,base_de_dados!$C:$C,$A125,base_de_dados!$M:$M,"&lt;=2009",base_de_dados!$O:$O,"&gt;=40178")</f>
        <v>0</v>
      </c>
      <c r="E125" s="5">
        <f>SUMIFS(base_de_dados!$T:$T,base_de_dados!$B:$B,$B125,base_de_dados!$G:$G,E$61,base_de_dados!$H:$H,$L$1,base_de_dados!$C:$C,$A125,base_de_dados!$M:$M,"&lt;=2009",base_de_dados!$O:$O,"&gt;=40178")</f>
        <v>0</v>
      </c>
      <c r="F125" s="5">
        <f>SUMIFS(base_de_dados!$T:$T,base_de_dados!$B:$B,$B125,base_de_dados!$G:$G,F$61,base_de_dados!$H:$H,$L$1,base_de_dados!$C:$C,$A125,base_de_dados!$M:$M,"&lt;=2009",base_de_dados!$O:$O,"&gt;=40178")</f>
        <v>0</v>
      </c>
      <c r="G125" s="5">
        <f>SUMIFS(base_de_dados!$T:$T,base_de_dados!$B:$B,$B125,base_de_dados!$G:$G,G$61,base_de_dados!$H:$H,$L$1,base_de_dados!$C:$C,$A125,base_de_dados!$M:$M,"&lt;=2009",base_de_dados!$O:$O,"&gt;=40178")</f>
        <v>0</v>
      </c>
      <c r="H125" s="5">
        <f>SUMIFS(base_de_dados!$T:$T,base_de_dados!$B:$B,$B125,base_de_dados!$G:$G,H$61,base_de_dados!$H:$H,$L$1,base_de_dados!$C:$C,$A125,base_de_dados!$M:$M,"&lt;=2009",base_de_dados!$O:$O,"&gt;=40178")</f>
        <v>0</v>
      </c>
      <c r="I125" s="5">
        <f>SUMIFS(base_de_dados!$T:$T,base_de_dados!$B:$B,$B125,base_de_dados!$G:$G,I$61,base_de_dados!$H:$H,$L$1,base_de_dados!$C:$C,$A125,base_de_dados!$M:$M,"&lt;=2009",base_de_dados!$O:$O,"&gt;=40178")</f>
        <v>0</v>
      </c>
      <c r="J125" s="5">
        <f>SUMIFS(base_de_dados!$T:$T,base_de_dados!$B:$B,$B125,base_de_dados!$G:$G,J$61,base_de_dados!$H:$H,$L$1,base_de_dados!$C:$C,$A125,base_de_dados!$M:$M,"&lt;=2009",base_de_dados!$O:$O,"&gt;=40178")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SUMIFS(base_de_dados!$T:$T,base_de_dados!$B:$B,$B126,base_de_dados!$G:$G,C$61,base_de_dados!$H:$H,$L$1,base_de_dados!$C:$C,$A126,base_de_dados!$M:$M,"&lt;=2009",base_de_dados!$O:$O,"&gt;=40178")</f>
        <v>0</v>
      </c>
      <c r="D126" s="5">
        <f>SUMIFS(base_de_dados!$T:$T,base_de_dados!$B:$B,$B126,base_de_dados!$G:$G,D$61,base_de_dados!$H:$H,$L$1,base_de_dados!$C:$C,$A126,base_de_dados!$M:$M,"&lt;=2009",base_de_dados!$O:$O,"&gt;=40178")</f>
        <v>0</v>
      </c>
      <c r="E126" s="5">
        <f>SUMIFS(base_de_dados!$T:$T,base_de_dados!$B:$B,$B126,base_de_dados!$G:$G,E$61,base_de_dados!$H:$H,$L$1,base_de_dados!$C:$C,$A126,base_de_dados!$M:$M,"&lt;=2009",base_de_dados!$O:$O,"&gt;=40178")</f>
        <v>0</v>
      </c>
      <c r="F126" s="5">
        <f>SUMIFS(base_de_dados!$T:$T,base_de_dados!$B:$B,$B126,base_de_dados!$G:$G,F$61,base_de_dados!$H:$H,$L$1,base_de_dados!$C:$C,$A126,base_de_dados!$M:$M,"&lt;=2009",base_de_dados!$O:$O,"&gt;=40178")</f>
        <v>0</v>
      </c>
      <c r="G126" s="5">
        <f>SUMIFS(base_de_dados!$T:$T,base_de_dados!$B:$B,$B126,base_de_dados!$G:$G,G$61,base_de_dados!$H:$H,$L$1,base_de_dados!$C:$C,$A126,base_de_dados!$M:$M,"&lt;=2009",base_de_dados!$O:$O,"&gt;=40178")</f>
        <v>0</v>
      </c>
      <c r="H126" s="5">
        <f>SUMIFS(base_de_dados!$T:$T,base_de_dados!$B:$B,$B126,base_de_dados!$G:$G,H$61,base_de_dados!$H:$H,$L$1,base_de_dados!$C:$C,$A126,base_de_dados!$M:$M,"&lt;=2009",base_de_dados!$O:$O,"&gt;=40178")</f>
        <v>0</v>
      </c>
      <c r="I126" s="5">
        <f>SUMIFS(base_de_dados!$T:$T,base_de_dados!$B:$B,$B126,base_de_dados!$G:$G,I$61,base_de_dados!$H:$H,$L$1,base_de_dados!$C:$C,$A126,base_de_dados!$M:$M,"&lt;=2009",base_de_dados!$O:$O,"&gt;=40178")</f>
        <v>0</v>
      </c>
      <c r="J126" s="5">
        <f>SUMIFS(base_de_dados!$T:$T,base_de_dados!$B:$B,$B126,base_de_dados!$G:$G,J$61,base_de_dados!$H:$H,$L$1,base_de_dados!$C:$C,$A126,base_de_dados!$M:$M,"&lt;=2009",base_de_dados!$O:$O,"&gt;=40178")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SUMIFS(base_de_dados!$T:$T,base_de_dados!$B:$B,$B127,base_de_dados!$G:$G,C$61,base_de_dados!$H:$H,$L$1,base_de_dados!$C:$C,$A127,base_de_dados!$M:$M,"&lt;=2009",base_de_dados!$O:$O,"&gt;=40178")</f>
        <v>0</v>
      </c>
      <c r="D127" s="5">
        <f>SUMIFS(base_de_dados!$T:$T,base_de_dados!$B:$B,$B127,base_de_dados!$G:$G,D$61,base_de_dados!$H:$H,$L$1,base_de_dados!$C:$C,$A127,base_de_dados!$M:$M,"&lt;=2009",base_de_dados!$O:$O,"&gt;=40178")</f>
        <v>0</v>
      </c>
      <c r="E127" s="5">
        <f>SUMIFS(base_de_dados!$T:$T,base_de_dados!$B:$B,$B127,base_de_dados!$G:$G,E$61,base_de_dados!$H:$H,$L$1,base_de_dados!$C:$C,$A127,base_de_dados!$M:$M,"&lt;=2009",base_de_dados!$O:$O,"&gt;=40178")</f>
        <v>0</v>
      </c>
      <c r="F127" s="5">
        <f>SUMIFS(base_de_dados!$T:$T,base_de_dados!$B:$B,$B127,base_de_dados!$G:$G,F$61,base_de_dados!$H:$H,$L$1,base_de_dados!$C:$C,$A127,base_de_dados!$M:$M,"&lt;=2009",base_de_dados!$O:$O,"&gt;=40178")</f>
        <v>0</v>
      </c>
      <c r="G127" s="5">
        <f>SUMIFS(base_de_dados!$T:$T,base_de_dados!$B:$B,$B127,base_de_dados!$G:$G,G$61,base_de_dados!$H:$H,$L$1,base_de_dados!$C:$C,$A127,base_de_dados!$M:$M,"&lt;=2009",base_de_dados!$O:$O,"&gt;=40178")</f>
        <v>0</v>
      </c>
      <c r="H127" s="5">
        <f>SUMIFS(base_de_dados!$T:$T,base_de_dados!$B:$B,$B127,base_de_dados!$G:$G,H$61,base_de_dados!$H:$H,$L$1,base_de_dados!$C:$C,$A127,base_de_dados!$M:$M,"&lt;=2009",base_de_dados!$O:$O,"&gt;=40178")</f>
        <v>0</v>
      </c>
      <c r="I127" s="5">
        <f>SUMIFS(base_de_dados!$T:$T,base_de_dados!$B:$B,$B127,base_de_dados!$G:$G,I$61,base_de_dados!$H:$H,$L$1,base_de_dados!$C:$C,$A127,base_de_dados!$M:$M,"&lt;=2009",base_de_dados!$O:$O,"&gt;=40178")</f>
        <v>0</v>
      </c>
      <c r="J127" s="5">
        <f>SUMIFS(base_de_dados!$T:$T,base_de_dados!$B:$B,$B127,base_de_dados!$G:$G,J$61,base_de_dados!$H:$H,$L$1,base_de_dados!$C:$C,$A127,base_de_dados!$M:$M,"&lt;=2009",base_de_dados!$O:$O,"&gt;=40178")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SUMIFS(base_de_dados!$T:$T,base_de_dados!$B:$B,$B128,base_de_dados!$G:$G,C$61,base_de_dados!$H:$H,$L$1,base_de_dados!$C:$C,$A128,base_de_dados!$M:$M,"&lt;=2009",base_de_dados!$O:$O,"&gt;=40178")</f>
        <v>0</v>
      </c>
      <c r="D128" s="5">
        <f>SUMIFS(base_de_dados!$T:$T,base_de_dados!$B:$B,$B128,base_de_dados!$G:$G,D$61,base_de_dados!$H:$H,$L$1,base_de_dados!$C:$C,$A128,base_de_dados!$M:$M,"&lt;=2009",base_de_dados!$O:$O,"&gt;=40178")</f>
        <v>0.14003044140030441</v>
      </c>
      <c r="E128" s="5">
        <f>SUMIFS(base_de_dados!$T:$T,base_de_dados!$B:$B,$B128,base_de_dados!$G:$G,E$61,base_de_dados!$H:$H,$L$1,base_de_dados!$C:$C,$A128,base_de_dados!$M:$M,"&lt;=2009",base_de_dados!$O:$O,"&gt;=40178")</f>
        <v>0</v>
      </c>
      <c r="F128" s="5">
        <f>SUMIFS(base_de_dados!$T:$T,base_de_dados!$B:$B,$B128,base_de_dados!$G:$G,F$61,base_de_dados!$H:$H,$L$1,base_de_dados!$C:$C,$A128,base_de_dados!$M:$M,"&lt;=2009",base_de_dados!$O:$O,"&gt;=40178")</f>
        <v>0</v>
      </c>
      <c r="G128" s="5">
        <f>SUMIFS(base_de_dados!$T:$T,base_de_dados!$B:$B,$B128,base_de_dados!$G:$G,G$61,base_de_dados!$H:$H,$L$1,base_de_dados!$C:$C,$A128,base_de_dados!$M:$M,"&lt;=2009",base_de_dados!$O:$O,"&gt;=40178")</f>
        <v>0</v>
      </c>
      <c r="H128" s="5">
        <f>SUMIFS(base_de_dados!$T:$T,base_de_dados!$B:$B,$B128,base_de_dados!$G:$G,H$61,base_de_dados!$H:$H,$L$1,base_de_dados!$C:$C,$A128,base_de_dados!$M:$M,"&lt;=2009",base_de_dados!$O:$O,"&gt;=40178")</f>
        <v>0</v>
      </c>
      <c r="I128" s="5">
        <f>SUMIFS(base_de_dados!$T:$T,base_de_dados!$B:$B,$B128,base_de_dados!$G:$G,I$61,base_de_dados!$H:$H,$L$1,base_de_dados!$C:$C,$A128,base_de_dados!$M:$M,"&lt;=2009",base_de_dados!$O:$O,"&gt;=40178")</f>
        <v>0</v>
      </c>
      <c r="J128" s="5">
        <f>SUMIFS(base_de_dados!$T:$T,base_de_dados!$B:$B,$B128,base_de_dados!$G:$G,J$61,base_de_dados!$H:$H,$L$1,base_de_dados!$C:$C,$A128,base_de_dados!$M:$M,"&lt;=2009",base_de_dados!$O:$O,"&gt;=40178")</f>
        <v>0</v>
      </c>
      <c r="K128" s="32">
        <f t="shared" si="6"/>
        <v>0.14003044140030441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SUMIFS(base_de_dados!$T:$T,base_de_dados!$B:$B,$B129,base_de_dados!$G:$G,C$61,base_de_dados!$H:$H,$L$1,base_de_dados!$C:$C,$A129,base_de_dados!$M:$M,"&lt;=2009",base_de_dados!$O:$O,"&gt;=40178")</f>
        <v>0</v>
      </c>
      <c r="D129" s="5">
        <f>SUMIFS(base_de_dados!$T:$T,base_de_dados!$B:$B,$B129,base_de_dados!$G:$G,D$61,base_de_dados!$H:$H,$L$1,base_de_dados!$C:$C,$A129,base_de_dados!$M:$M,"&lt;=2009",base_de_dados!$O:$O,"&gt;=40178")</f>
        <v>0</v>
      </c>
      <c r="E129" s="5">
        <f>SUMIFS(base_de_dados!$T:$T,base_de_dados!$B:$B,$B129,base_de_dados!$G:$G,E$61,base_de_dados!$H:$H,$L$1,base_de_dados!$C:$C,$A129,base_de_dados!$M:$M,"&lt;=2009",base_de_dados!$O:$O,"&gt;=40178")</f>
        <v>0</v>
      </c>
      <c r="F129" s="5">
        <f>SUMIFS(base_de_dados!$T:$T,base_de_dados!$B:$B,$B129,base_de_dados!$G:$G,F$61,base_de_dados!$H:$H,$L$1,base_de_dados!$C:$C,$A129,base_de_dados!$M:$M,"&lt;=2009",base_de_dados!$O:$O,"&gt;=40178")</f>
        <v>0</v>
      </c>
      <c r="G129" s="5">
        <f>SUMIFS(base_de_dados!$T:$T,base_de_dados!$B:$B,$B129,base_de_dados!$G:$G,G$61,base_de_dados!$H:$H,$L$1,base_de_dados!$C:$C,$A129,base_de_dados!$M:$M,"&lt;=2009",base_de_dados!$O:$O,"&gt;=40178")</f>
        <v>0</v>
      </c>
      <c r="H129" s="5">
        <f>SUMIFS(base_de_dados!$T:$T,base_de_dados!$B:$B,$B129,base_de_dados!$G:$G,H$61,base_de_dados!$H:$H,$L$1,base_de_dados!$C:$C,$A129,base_de_dados!$M:$M,"&lt;=2009",base_de_dados!$O:$O,"&gt;=40178")</f>
        <v>0</v>
      </c>
      <c r="I129" s="5">
        <f>SUMIFS(base_de_dados!$T:$T,base_de_dados!$B:$B,$B129,base_de_dados!$G:$G,I$61,base_de_dados!$H:$H,$L$1,base_de_dados!$C:$C,$A129,base_de_dados!$M:$M,"&lt;=2009",base_de_dados!$O:$O,"&gt;=40178")</f>
        <v>0</v>
      </c>
      <c r="J129" s="5">
        <f>SUMIFS(base_de_dados!$T:$T,base_de_dados!$B:$B,$B129,base_de_dados!$G:$G,J$61,base_de_dados!$H:$H,$L$1,base_de_dados!$C:$C,$A129,base_de_dados!$M:$M,"&lt;=2009",base_de_dados!$O:$O,"&gt;=40178")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SUMIFS(base_de_dados!$T:$T,base_de_dados!$B:$B,$B130,base_de_dados!$G:$G,C$61,base_de_dados!$H:$H,$L$1,base_de_dados!$C:$C,$A130,base_de_dados!$M:$M,"&lt;=2009",base_de_dados!$O:$O,"&gt;=40178")</f>
        <v>0</v>
      </c>
      <c r="D130" s="5">
        <f>SUMIFS(base_de_dados!$T:$T,base_de_dados!$B:$B,$B130,base_de_dados!$G:$G,D$61,base_de_dados!$H:$H,$L$1,base_de_dados!$C:$C,$A130,base_de_dados!$M:$M,"&lt;=2009",base_de_dados!$O:$O,"&gt;=40178")</f>
        <v>0</v>
      </c>
      <c r="E130" s="5">
        <f>SUMIFS(base_de_dados!$T:$T,base_de_dados!$B:$B,$B130,base_de_dados!$G:$G,E$61,base_de_dados!$H:$H,$L$1,base_de_dados!$C:$C,$A130,base_de_dados!$M:$M,"&lt;=2009",base_de_dados!$O:$O,"&gt;=40178")</f>
        <v>0</v>
      </c>
      <c r="F130" s="5">
        <f>SUMIFS(base_de_dados!$T:$T,base_de_dados!$B:$B,$B130,base_de_dados!$G:$G,F$61,base_de_dados!$H:$H,$L$1,base_de_dados!$C:$C,$A130,base_de_dados!$M:$M,"&lt;=2009",base_de_dados!$O:$O,"&gt;=40178")</f>
        <v>0</v>
      </c>
      <c r="G130" s="5">
        <f>SUMIFS(base_de_dados!$T:$T,base_de_dados!$B:$B,$B130,base_de_dados!$G:$G,G$61,base_de_dados!$H:$H,$L$1,base_de_dados!$C:$C,$A130,base_de_dados!$M:$M,"&lt;=2009",base_de_dados!$O:$O,"&gt;=40178")</f>
        <v>0</v>
      </c>
      <c r="H130" s="5">
        <f>SUMIFS(base_de_dados!$T:$T,base_de_dados!$B:$B,$B130,base_de_dados!$G:$G,H$61,base_de_dados!$H:$H,$L$1,base_de_dados!$C:$C,$A130,base_de_dados!$M:$M,"&lt;=2009",base_de_dados!$O:$O,"&gt;=40178")</f>
        <v>0</v>
      </c>
      <c r="I130" s="5">
        <f>SUMIFS(base_de_dados!$T:$T,base_de_dados!$B:$B,$B130,base_de_dados!$G:$G,I$61,base_de_dados!$H:$H,$L$1,base_de_dados!$C:$C,$A130,base_de_dados!$M:$M,"&lt;=2009",base_de_dados!$O:$O,"&gt;=40178")</f>
        <v>0</v>
      </c>
      <c r="J130" s="5">
        <f>SUMIFS(base_de_dados!$T:$T,base_de_dados!$B:$B,$B130,base_de_dados!$G:$G,J$61,base_de_dados!$H:$H,$L$1,base_de_dados!$C:$C,$A130,base_de_dados!$M:$M,"&lt;=2009",base_de_dados!$O:$O,"&gt;=40178")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SUMIFS(base_de_dados!$T:$T,base_de_dados!$B:$B,$B131,base_de_dados!$G:$G,C$61,base_de_dados!$H:$H,$L$1,base_de_dados!$C:$C,$A131,base_de_dados!$M:$M,"&lt;=2009",base_de_dados!$O:$O,"&gt;=40178")</f>
        <v>0</v>
      </c>
      <c r="D131" s="5">
        <f>SUMIFS(base_de_dados!$T:$T,base_de_dados!$B:$B,$B131,base_de_dados!$G:$G,D$61,base_de_dados!$H:$H,$L$1,base_de_dados!$C:$C,$A131,base_de_dados!$M:$M,"&lt;=2009",base_de_dados!$O:$O,"&gt;=40178")</f>
        <v>0</v>
      </c>
      <c r="E131" s="5">
        <f>SUMIFS(base_de_dados!$T:$T,base_de_dados!$B:$B,$B131,base_de_dados!$G:$G,E$61,base_de_dados!$H:$H,$L$1,base_de_dados!$C:$C,$A131,base_de_dados!$M:$M,"&lt;=2009",base_de_dados!$O:$O,"&gt;=40178")</f>
        <v>0</v>
      </c>
      <c r="F131" s="5">
        <f>SUMIFS(base_de_dados!$T:$T,base_de_dados!$B:$B,$B131,base_de_dados!$G:$G,F$61,base_de_dados!$H:$H,$L$1,base_de_dados!$C:$C,$A131,base_de_dados!$M:$M,"&lt;=2009",base_de_dados!$O:$O,"&gt;=40178")</f>
        <v>0</v>
      </c>
      <c r="G131" s="5">
        <f>SUMIFS(base_de_dados!$T:$T,base_de_dados!$B:$B,$B131,base_de_dados!$G:$G,G$61,base_de_dados!$H:$H,$L$1,base_de_dados!$C:$C,$A131,base_de_dados!$M:$M,"&lt;=2009",base_de_dados!$O:$O,"&gt;=40178")</f>
        <v>0</v>
      </c>
      <c r="H131" s="5">
        <f>SUMIFS(base_de_dados!$T:$T,base_de_dados!$B:$B,$B131,base_de_dados!$G:$G,H$61,base_de_dados!$H:$H,$L$1,base_de_dados!$C:$C,$A131,base_de_dados!$M:$M,"&lt;=2009",base_de_dados!$O:$O,"&gt;=40178")</f>
        <v>0</v>
      </c>
      <c r="I131" s="5">
        <f>SUMIFS(base_de_dados!$T:$T,base_de_dados!$B:$B,$B131,base_de_dados!$G:$G,I$61,base_de_dados!$H:$H,$L$1,base_de_dados!$C:$C,$A131,base_de_dados!$M:$M,"&lt;=2009",base_de_dados!$O:$O,"&gt;=40178")</f>
        <v>0</v>
      </c>
      <c r="J131" s="5">
        <f>SUMIFS(base_de_dados!$T:$T,base_de_dados!$B:$B,$B131,base_de_dados!$G:$G,J$61,base_de_dados!$H:$H,$L$1,base_de_dados!$C:$C,$A131,base_de_dados!$M:$M,"&lt;=2009",base_de_dados!$O:$O,"&gt;=40178")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SUMIFS(base_de_dados!$T:$T,base_de_dados!$B:$B,$B132,base_de_dados!$G:$G,C$61,base_de_dados!$H:$H,$L$1,base_de_dados!$C:$C,$A132,base_de_dados!$M:$M,"&lt;=2009",base_de_dados!$O:$O,"&gt;=40178")</f>
        <v>0</v>
      </c>
      <c r="D132" s="5">
        <f>SUMIFS(base_de_dados!$T:$T,base_de_dados!$B:$B,$B132,base_de_dados!$G:$G,D$61,base_de_dados!$H:$H,$L$1,base_de_dados!$C:$C,$A132,base_de_dados!$M:$M,"&lt;=2009",base_de_dados!$O:$O,"&gt;=40178")</f>
        <v>0</v>
      </c>
      <c r="E132" s="5">
        <f>SUMIFS(base_de_dados!$T:$T,base_de_dados!$B:$B,$B132,base_de_dados!$G:$G,E$61,base_de_dados!$H:$H,$L$1,base_de_dados!$C:$C,$A132,base_de_dados!$M:$M,"&lt;=2009",base_de_dados!$O:$O,"&gt;=40178")</f>
        <v>0</v>
      </c>
      <c r="F132" s="5">
        <f>SUMIFS(base_de_dados!$T:$T,base_de_dados!$B:$B,$B132,base_de_dados!$G:$G,F$61,base_de_dados!$H:$H,$L$1,base_de_dados!$C:$C,$A132,base_de_dados!$M:$M,"&lt;=2009",base_de_dados!$O:$O,"&gt;=40178")</f>
        <v>0</v>
      </c>
      <c r="G132" s="5">
        <f>SUMIFS(base_de_dados!$T:$T,base_de_dados!$B:$B,$B132,base_de_dados!$G:$G,G$61,base_de_dados!$H:$H,$L$1,base_de_dados!$C:$C,$A132,base_de_dados!$M:$M,"&lt;=2009",base_de_dados!$O:$O,"&gt;=40178")</f>
        <v>0</v>
      </c>
      <c r="H132" s="5">
        <f>SUMIFS(base_de_dados!$T:$T,base_de_dados!$B:$B,$B132,base_de_dados!$G:$G,H$61,base_de_dados!$H:$H,$L$1,base_de_dados!$C:$C,$A132,base_de_dados!$M:$M,"&lt;=2009",base_de_dados!$O:$O,"&gt;=40178")</f>
        <v>0</v>
      </c>
      <c r="I132" s="5">
        <f>SUMIFS(base_de_dados!$T:$T,base_de_dados!$B:$B,$B132,base_de_dados!$G:$G,I$61,base_de_dados!$H:$H,$L$1,base_de_dados!$C:$C,$A132,base_de_dados!$M:$M,"&lt;=2009",base_de_dados!$O:$O,"&gt;=40178")</f>
        <v>0</v>
      </c>
      <c r="J132" s="5">
        <f>SUMIFS(base_de_dados!$T:$T,base_de_dados!$B:$B,$B132,base_de_dados!$G:$G,J$61,base_de_dados!$H:$H,$L$1,base_de_dados!$C:$C,$A132,base_de_dados!$M:$M,"&lt;=2009",base_de_dados!$O:$O,"&gt;=40178")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SUMIFS(base_de_dados!$T:$T,base_de_dados!$B:$B,$B133,base_de_dados!$G:$G,C$61,base_de_dados!$H:$H,$L$1,base_de_dados!$C:$C,$A133,base_de_dados!$M:$M,"&lt;=2009",base_de_dados!$O:$O,"&gt;=40178")</f>
        <v>0</v>
      </c>
      <c r="D133" s="5">
        <f>SUMIFS(base_de_dados!$T:$T,base_de_dados!$B:$B,$B133,base_de_dados!$G:$G,D$61,base_de_dados!$H:$H,$L$1,base_de_dados!$C:$C,$A133,base_de_dados!$M:$M,"&lt;=2009",base_de_dados!$O:$O,"&gt;=40178")</f>
        <v>0</v>
      </c>
      <c r="E133" s="5">
        <f>SUMIFS(base_de_dados!$T:$T,base_de_dados!$B:$B,$B133,base_de_dados!$G:$G,E$61,base_de_dados!$H:$H,$L$1,base_de_dados!$C:$C,$A133,base_de_dados!$M:$M,"&lt;=2009",base_de_dados!$O:$O,"&gt;=40178")</f>
        <v>0</v>
      </c>
      <c r="F133" s="5">
        <f>SUMIFS(base_de_dados!$T:$T,base_de_dados!$B:$B,$B133,base_de_dados!$G:$G,F$61,base_de_dados!$H:$H,$L$1,base_de_dados!$C:$C,$A133,base_de_dados!$M:$M,"&lt;=2009",base_de_dados!$O:$O,"&gt;=40178")</f>
        <v>0</v>
      </c>
      <c r="G133" s="5">
        <f>SUMIFS(base_de_dados!$T:$T,base_de_dados!$B:$B,$B133,base_de_dados!$G:$G,G$61,base_de_dados!$H:$H,$L$1,base_de_dados!$C:$C,$A133,base_de_dados!$M:$M,"&lt;=2009",base_de_dados!$O:$O,"&gt;=40178")</f>
        <v>0</v>
      </c>
      <c r="H133" s="5">
        <f>SUMIFS(base_de_dados!$T:$T,base_de_dados!$B:$B,$B133,base_de_dados!$G:$G,H$61,base_de_dados!$H:$H,$L$1,base_de_dados!$C:$C,$A133,base_de_dados!$M:$M,"&lt;=2009",base_de_dados!$O:$O,"&gt;=40178")</f>
        <v>0</v>
      </c>
      <c r="I133" s="5">
        <f>SUMIFS(base_de_dados!$T:$T,base_de_dados!$B:$B,$B133,base_de_dados!$G:$G,I$61,base_de_dados!$H:$H,$L$1,base_de_dados!$C:$C,$A133,base_de_dados!$M:$M,"&lt;=2009",base_de_dados!$O:$O,"&gt;=40178")</f>
        <v>0</v>
      </c>
      <c r="J133" s="5">
        <f>SUMIFS(base_de_dados!$T:$T,base_de_dados!$B:$B,$B133,base_de_dados!$G:$G,J$61,base_de_dados!$H:$H,$L$1,base_de_dados!$C:$C,$A133,base_de_dados!$M:$M,"&lt;=2009",base_de_dados!$O:$O,"&gt;=40178")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SUMIFS(base_de_dados!$T:$T,base_de_dados!$B:$B,$B134,base_de_dados!$G:$G,C$61,base_de_dados!$H:$H,$L$1,base_de_dados!$C:$C,$A134,base_de_dados!$M:$M,"&lt;=2009",base_de_dados!$O:$O,"&gt;=40178")</f>
        <v>0</v>
      </c>
      <c r="D134" s="5">
        <f>SUMIFS(base_de_dados!$T:$T,base_de_dados!$B:$B,$B134,base_de_dados!$G:$G,D$61,base_de_dados!$H:$H,$L$1,base_de_dados!$C:$C,$A134,base_de_dados!$M:$M,"&lt;=2009",base_de_dados!$O:$O,"&gt;=40178")</f>
        <v>0</v>
      </c>
      <c r="E134" s="5">
        <f>SUMIFS(base_de_dados!$T:$T,base_de_dados!$B:$B,$B134,base_de_dados!$G:$G,E$61,base_de_dados!$H:$H,$L$1,base_de_dados!$C:$C,$A134,base_de_dados!$M:$M,"&lt;=2009",base_de_dados!$O:$O,"&gt;=40178")</f>
        <v>0</v>
      </c>
      <c r="F134" s="5">
        <f>SUMIFS(base_de_dados!$T:$T,base_de_dados!$B:$B,$B134,base_de_dados!$G:$G,F$61,base_de_dados!$H:$H,$L$1,base_de_dados!$C:$C,$A134,base_de_dados!$M:$M,"&lt;=2009",base_de_dados!$O:$O,"&gt;=40178")</f>
        <v>0</v>
      </c>
      <c r="G134" s="5">
        <f>SUMIFS(base_de_dados!$T:$T,base_de_dados!$B:$B,$B134,base_de_dados!$G:$G,G$61,base_de_dados!$H:$H,$L$1,base_de_dados!$C:$C,$A134,base_de_dados!$M:$M,"&lt;=2009",base_de_dados!$O:$O,"&gt;=40178")</f>
        <v>0</v>
      </c>
      <c r="H134" s="5">
        <f>SUMIFS(base_de_dados!$T:$T,base_de_dados!$B:$B,$B134,base_de_dados!$G:$G,H$61,base_de_dados!$H:$H,$L$1,base_de_dados!$C:$C,$A134,base_de_dados!$M:$M,"&lt;=2009",base_de_dados!$O:$O,"&gt;=40178")</f>
        <v>0</v>
      </c>
      <c r="I134" s="5">
        <f>SUMIFS(base_de_dados!$T:$T,base_de_dados!$B:$B,$B134,base_de_dados!$G:$G,I$61,base_de_dados!$H:$H,$L$1,base_de_dados!$C:$C,$A134,base_de_dados!$M:$M,"&lt;=2009",base_de_dados!$O:$O,"&gt;=40178")</f>
        <v>0</v>
      </c>
      <c r="J134" s="5">
        <f>SUMIFS(base_de_dados!$T:$T,base_de_dados!$B:$B,$B134,base_de_dados!$G:$G,J$61,base_de_dados!$H:$H,$L$1,base_de_dados!$C:$C,$A134,base_de_dados!$M:$M,"&lt;=2009",base_de_dados!$O:$O,"&gt;=40178")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SUMIFS(base_de_dados!$T:$T,base_de_dados!$B:$B,$B135,base_de_dados!$G:$G,C$61,base_de_dados!$H:$H,$L$1,base_de_dados!$C:$C,$A135,base_de_dados!$M:$M,"&lt;=2009",base_de_dados!$O:$O,"&gt;=40178")</f>
        <v>0</v>
      </c>
      <c r="D135" s="5">
        <f>SUMIFS(base_de_dados!$T:$T,base_de_dados!$B:$B,$B135,base_de_dados!$G:$G,D$61,base_de_dados!$H:$H,$L$1,base_de_dados!$C:$C,$A135,base_de_dados!$M:$M,"&lt;=2009",base_de_dados!$O:$O,"&gt;=40178")</f>
        <v>0</v>
      </c>
      <c r="E135" s="5">
        <f>SUMIFS(base_de_dados!$T:$T,base_de_dados!$B:$B,$B135,base_de_dados!$G:$G,E$61,base_de_dados!$H:$H,$L$1,base_de_dados!$C:$C,$A135,base_de_dados!$M:$M,"&lt;=2009",base_de_dados!$O:$O,"&gt;=40178")</f>
        <v>0</v>
      </c>
      <c r="F135" s="5">
        <f>SUMIFS(base_de_dados!$T:$T,base_de_dados!$B:$B,$B135,base_de_dados!$G:$G,F$61,base_de_dados!$H:$H,$L$1,base_de_dados!$C:$C,$A135,base_de_dados!$M:$M,"&lt;=2009",base_de_dados!$O:$O,"&gt;=40178")</f>
        <v>0</v>
      </c>
      <c r="G135" s="5">
        <f>SUMIFS(base_de_dados!$T:$T,base_de_dados!$B:$B,$B135,base_de_dados!$G:$G,G$61,base_de_dados!$H:$H,$L$1,base_de_dados!$C:$C,$A135,base_de_dados!$M:$M,"&lt;=2009",base_de_dados!$O:$O,"&gt;=40178")</f>
        <v>0</v>
      </c>
      <c r="H135" s="5">
        <f>SUMIFS(base_de_dados!$T:$T,base_de_dados!$B:$B,$B135,base_de_dados!$G:$G,H$61,base_de_dados!$H:$H,$L$1,base_de_dados!$C:$C,$A135,base_de_dados!$M:$M,"&lt;=2009",base_de_dados!$O:$O,"&gt;=40178")</f>
        <v>0</v>
      </c>
      <c r="I135" s="5">
        <f>SUMIFS(base_de_dados!$T:$T,base_de_dados!$B:$B,$B135,base_de_dados!$G:$G,I$61,base_de_dados!$H:$H,$L$1,base_de_dados!$C:$C,$A135,base_de_dados!$M:$M,"&lt;=2009",base_de_dados!$O:$O,"&gt;=40178")</f>
        <v>0</v>
      </c>
      <c r="J135" s="5">
        <f>SUMIFS(base_de_dados!$T:$T,base_de_dados!$B:$B,$B135,base_de_dados!$G:$G,J$61,base_de_dados!$H:$H,$L$1,base_de_dados!$C:$C,$A135,base_de_dados!$M:$M,"&lt;=2009",base_de_dados!$O:$O,"&gt;=40178")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SUMIFS(base_de_dados!$T:$T,base_de_dados!$B:$B,$B136,base_de_dados!$G:$G,C$61,base_de_dados!$H:$H,$L$1,base_de_dados!$C:$C,$A136,base_de_dados!$M:$M,"&lt;=2009",base_de_dados!$O:$O,"&gt;=40178")</f>
        <v>0</v>
      </c>
      <c r="D136" s="5">
        <f>SUMIFS(base_de_dados!$T:$T,base_de_dados!$B:$B,$B136,base_de_dados!$G:$G,D$61,base_de_dados!$H:$H,$L$1,base_de_dados!$C:$C,$A136,base_de_dados!$M:$M,"&lt;=2009",base_de_dados!$O:$O,"&gt;=40178")</f>
        <v>0</v>
      </c>
      <c r="E136" s="5">
        <f>SUMIFS(base_de_dados!$T:$T,base_de_dados!$B:$B,$B136,base_de_dados!$G:$G,E$61,base_de_dados!$H:$H,$L$1,base_de_dados!$C:$C,$A136,base_de_dados!$M:$M,"&lt;=2009",base_de_dados!$O:$O,"&gt;=40178")</f>
        <v>0</v>
      </c>
      <c r="F136" s="5">
        <f>SUMIFS(base_de_dados!$T:$T,base_de_dados!$B:$B,$B136,base_de_dados!$G:$G,F$61,base_de_dados!$H:$H,$L$1,base_de_dados!$C:$C,$A136,base_de_dados!$M:$M,"&lt;=2009",base_de_dados!$O:$O,"&gt;=40178")</f>
        <v>0</v>
      </c>
      <c r="G136" s="5">
        <f>SUMIFS(base_de_dados!$T:$T,base_de_dados!$B:$B,$B136,base_de_dados!$G:$G,G$61,base_de_dados!$H:$H,$L$1,base_de_dados!$C:$C,$A136,base_de_dados!$M:$M,"&lt;=2009",base_de_dados!$O:$O,"&gt;=40178")</f>
        <v>0</v>
      </c>
      <c r="H136" s="5">
        <f>SUMIFS(base_de_dados!$T:$T,base_de_dados!$B:$B,$B136,base_de_dados!$G:$G,H$61,base_de_dados!$H:$H,$L$1,base_de_dados!$C:$C,$A136,base_de_dados!$M:$M,"&lt;=2009",base_de_dados!$O:$O,"&gt;=40178")</f>
        <v>0</v>
      </c>
      <c r="I136" s="5">
        <f>SUMIFS(base_de_dados!$T:$T,base_de_dados!$B:$B,$B136,base_de_dados!$G:$G,I$61,base_de_dados!$H:$H,$L$1,base_de_dados!$C:$C,$A136,base_de_dados!$M:$M,"&lt;=2009",base_de_dados!$O:$O,"&gt;=40178")</f>
        <v>0</v>
      </c>
      <c r="J136" s="5">
        <f>SUMIFS(base_de_dados!$T:$T,base_de_dados!$B:$B,$B136,base_de_dados!$G:$G,J$61,base_de_dados!$H:$H,$L$1,base_de_dados!$C:$C,$A136,base_de_dados!$M:$M,"&lt;=2009",base_de_dados!$O:$O,"&gt;=40178")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SUMIFS(base_de_dados!$T:$T,base_de_dados!$B:$B,$B137,base_de_dados!$G:$G,C$61,base_de_dados!$H:$H,$L$1,base_de_dados!$C:$C,$A137,base_de_dados!$M:$M,"&lt;=2009",base_de_dados!$O:$O,"&gt;=40178")</f>
        <v>0</v>
      </c>
      <c r="D137" s="5">
        <f>SUMIFS(base_de_dados!$T:$T,base_de_dados!$B:$B,$B137,base_de_dados!$G:$G,D$61,base_de_dados!$H:$H,$L$1,base_de_dados!$C:$C,$A137,base_de_dados!$M:$M,"&lt;=2009",base_de_dados!$O:$O,"&gt;=40178")</f>
        <v>0</v>
      </c>
      <c r="E137" s="5">
        <f>SUMIFS(base_de_dados!$T:$T,base_de_dados!$B:$B,$B137,base_de_dados!$G:$G,E$61,base_de_dados!$H:$H,$L$1,base_de_dados!$C:$C,$A137,base_de_dados!$M:$M,"&lt;=2009",base_de_dados!$O:$O,"&gt;=40178")</f>
        <v>0</v>
      </c>
      <c r="F137" s="5">
        <f>SUMIFS(base_de_dados!$T:$T,base_de_dados!$B:$B,$B137,base_de_dados!$G:$G,F$61,base_de_dados!$H:$H,$L$1,base_de_dados!$C:$C,$A137,base_de_dados!$M:$M,"&lt;=2009",base_de_dados!$O:$O,"&gt;=40178")</f>
        <v>0</v>
      </c>
      <c r="G137" s="5">
        <f>SUMIFS(base_de_dados!$T:$T,base_de_dados!$B:$B,$B137,base_de_dados!$G:$G,G$61,base_de_dados!$H:$H,$L$1,base_de_dados!$C:$C,$A137,base_de_dados!$M:$M,"&lt;=2009",base_de_dados!$O:$O,"&gt;=40178")</f>
        <v>0</v>
      </c>
      <c r="H137" s="5">
        <f>SUMIFS(base_de_dados!$T:$T,base_de_dados!$B:$B,$B137,base_de_dados!$G:$G,H$61,base_de_dados!$H:$H,$L$1,base_de_dados!$C:$C,$A137,base_de_dados!$M:$M,"&lt;=2009",base_de_dados!$O:$O,"&gt;=40178")</f>
        <v>0</v>
      </c>
      <c r="I137" s="5">
        <f>SUMIFS(base_de_dados!$T:$T,base_de_dados!$B:$B,$B137,base_de_dados!$G:$G,I$61,base_de_dados!$H:$H,$L$1,base_de_dados!$C:$C,$A137,base_de_dados!$M:$M,"&lt;=2009",base_de_dados!$O:$O,"&gt;=40178")</f>
        <v>0</v>
      </c>
      <c r="J137" s="5">
        <f>SUMIFS(base_de_dados!$T:$T,base_de_dados!$B:$B,$B137,base_de_dados!$G:$G,J$61,base_de_dados!$H:$H,$L$1,base_de_dados!$C:$C,$A137,base_de_dados!$M:$M,"&lt;=2009",base_de_dados!$O:$O,"&gt;=40178")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SUMIFS(base_de_dados!$T:$T,base_de_dados!$B:$B,$B138,base_de_dados!$G:$G,C$61,base_de_dados!$H:$H,$L$1,base_de_dados!$C:$C,$A138,base_de_dados!$M:$M,"&lt;=2009",base_de_dados!$O:$O,"&gt;=40178")</f>
        <v>0</v>
      </c>
      <c r="D138" s="5">
        <f>SUMIFS(base_de_dados!$T:$T,base_de_dados!$B:$B,$B138,base_de_dados!$G:$G,D$61,base_de_dados!$H:$H,$L$1,base_de_dados!$C:$C,$A138,base_de_dados!$M:$M,"&lt;=2009",base_de_dados!$O:$O,"&gt;=40178")</f>
        <v>0</v>
      </c>
      <c r="E138" s="5">
        <f>SUMIFS(base_de_dados!$T:$T,base_de_dados!$B:$B,$B138,base_de_dados!$G:$G,E$61,base_de_dados!$H:$H,$L$1,base_de_dados!$C:$C,$A138,base_de_dados!$M:$M,"&lt;=2009",base_de_dados!$O:$O,"&gt;=40178")</f>
        <v>0</v>
      </c>
      <c r="F138" s="5">
        <f>SUMIFS(base_de_dados!$T:$T,base_de_dados!$B:$B,$B138,base_de_dados!$G:$G,F$61,base_de_dados!$H:$H,$L$1,base_de_dados!$C:$C,$A138,base_de_dados!$M:$M,"&lt;=2009",base_de_dados!$O:$O,"&gt;=40178")</f>
        <v>0</v>
      </c>
      <c r="G138" s="5">
        <f>SUMIFS(base_de_dados!$T:$T,base_de_dados!$B:$B,$B138,base_de_dados!$G:$G,G$61,base_de_dados!$H:$H,$L$1,base_de_dados!$C:$C,$A138,base_de_dados!$M:$M,"&lt;=2009",base_de_dados!$O:$O,"&gt;=40178")</f>
        <v>0</v>
      </c>
      <c r="H138" s="5">
        <f>SUMIFS(base_de_dados!$T:$T,base_de_dados!$B:$B,$B138,base_de_dados!$G:$G,H$61,base_de_dados!$H:$H,$L$1,base_de_dados!$C:$C,$A138,base_de_dados!$M:$M,"&lt;=2009",base_de_dados!$O:$O,"&gt;=40178")</f>
        <v>0</v>
      </c>
      <c r="I138" s="5">
        <f>SUMIFS(base_de_dados!$T:$T,base_de_dados!$B:$B,$B138,base_de_dados!$G:$G,I$61,base_de_dados!$H:$H,$L$1,base_de_dados!$C:$C,$A138,base_de_dados!$M:$M,"&lt;=2009",base_de_dados!$O:$O,"&gt;=40178")</f>
        <v>0</v>
      </c>
      <c r="J138" s="5">
        <f>SUMIFS(base_de_dados!$T:$T,base_de_dados!$B:$B,$B138,base_de_dados!$G:$G,J$61,base_de_dados!$H:$H,$L$1,base_de_dados!$C:$C,$A138,base_de_dados!$M:$M,"&lt;=2009",base_de_dados!$O:$O,"&gt;=40178")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SUMIFS(base_de_dados!$T:$T,base_de_dados!$B:$B,$B139,base_de_dados!$G:$G,C$61,base_de_dados!$H:$H,$L$1,base_de_dados!$C:$C,$A139,base_de_dados!$M:$M,"&lt;=2009",base_de_dados!$O:$O,"&gt;=40178")</f>
        <v>0</v>
      </c>
      <c r="D139" s="5">
        <f>SUMIFS(base_de_dados!$T:$T,base_de_dados!$B:$B,$B139,base_de_dados!$G:$G,D$61,base_de_dados!$H:$H,$L$1,base_de_dados!$C:$C,$A139,base_de_dados!$M:$M,"&lt;=2009",base_de_dados!$O:$O,"&gt;=40178")</f>
        <v>0</v>
      </c>
      <c r="E139" s="5">
        <f>SUMIFS(base_de_dados!$T:$T,base_de_dados!$B:$B,$B139,base_de_dados!$G:$G,E$61,base_de_dados!$H:$H,$L$1,base_de_dados!$C:$C,$A139,base_de_dados!$M:$M,"&lt;=2009",base_de_dados!$O:$O,"&gt;=40178")</f>
        <v>0</v>
      </c>
      <c r="F139" s="5">
        <f>SUMIFS(base_de_dados!$T:$T,base_de_dados!$B:$B,$B139,base_de_dados!$G:$G,F$61,base_de_dados!$H:$H,$L$1,base_de_dados!$C:$C,$A139,base_de_dados!$M:$M,"&lt;=2009",base_de_dados!$O:$O,"&gt;=40178")</f>
        <v>0</v>
      </c>
      <c r="G139" s="5">
        <f>SUMIFS(base_de_dados!$T:$T,base_de_dados!$B:$B,$B139,base_de_dados!$G:$G,G$61,base_de_dados!$H:$H,$L$1,base_de_dados!$C:$C,$A139,base_de_dados!$M:$M,"&lt;=2009",base_de_dados!$O:$O,"&gt;=40178")</f>
        <v>0</v>
      </c>
      <c r="H139" s="5">
        <f>SUMIFS(base_de_dados!$T:$T,base_de_dados!$B:$B,$B139,base_de_dados!$G:$G,H$61,base_de_dados!$H:$H,$L$1,base_de_dados!$C:$C,$A139,base_de_dados!$M:$M,"&lt;=2009",base_de_dados!$O:$O,"&gt;=40178")</f>
        <v>0</v>
      </c>
      <c r="I139" s="5">
        <f>SUMIFS(base_de_dados!$T:$T,base_de_dados!$B:$B,$B139,base_de_dados!$G:$G,I$61,base_de_dados!$H:$H,$L$1,base_de_dados!$C:$C,$A139,base_de_dados!$M:$M,"&lt;=2009",base_de_dados!$O:$O,"&gt;=40178")</f>
        <v>0</v>
      </c>
      <c r="J139" s="5">
        <f>SUMIFS(base_de_dados!$T:$T,base_de_dados!$B:$B,$B139,base_de_dados!$G:$G,J$61,base_de_dados!$H:$H,$L$1,base_de_dados!$C:$C,$A139,base_de_dados!$M:$M,"&lt;=2009",base_de_dados!$O:$O,"&gt;=40178")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SUMIFS(base_de_dados!$T:$T,base_de_dados!$B:$B,$B140,base_de_dados!$G:$G,C$61,base_de_dados!$H:$H,$L$1,base_de_dados!$C:$C,$A140,base_de_dados!$M:$M,"&lt;=2009",base_de_dados!$O:$O,"&gt;=40178")</f>
        <v>0</v>
      </c>
      <c r="D140" s="5">
        <f>SUMIFS(base_de_dados!$T:$T,base_de_dados!$B:$B,$B140,base_de_dados!$G:$G,D$61,base_de_dados!$H:$H,$L$1,base_de_dados!$C:$C,$A140,base_de_dados!$M:$M,"&lt;=2009",base_de_dados!$O:$O,"&gt;=40178")</f>
        <v>0</v>
      </c>
      <c r="E140" s="5">
        <f>SUMIFS(base_de_dados!$T:$T,base_de_dados!$B:$B,$B140,base_de_dados!$G:$G,E$61,base_de_dados!$H:$H,$L$1,base_de_dados!$C:$C,$A140,base_de_dados!$M:$M,"&lt;=2009",base_de_dados!$O:$O,"&gt;=40178")</f>
        <v>0</v>
      </c>
      <c r="F140" s="5">
        <f>SUMIFS(base_de_dados!$T:$T,base_de_dados!$B:$B,$B140,base_de_dados!$G:$G,F$61,base_de_dados!$H:$H,$L$1,base_de_dados!$C:$C,$A140,base_de_dados!$M:$M,"&lt;=2009",base_de_dados!$O:$O,"&gt;=40178")</f>
        <v>0</v>
      </c>
      <c r="G140" s="5">
        <f>SUMIFS(base_de_dados!$T:$T,base_de_dados!$B:$B,$B140,base_de_dados!$G:$G,G$61,base_de_dados!$H:$H,$L$1,base_de_dados!$C:$C,$A140,base_de_dados!$M:$M,"&lt;=2009",base_de_dados!$O:$O,"&gt;=40178")</f>
        <v>0</v>
      </c>
      <c r="H140" s="5">
        <f>SUMIFS(base_de_dados!$T:$T,base_de_dados!$B:$B,$B140,base_de_dados!$G:$G,H$61,base_de_dados!$H:$H,$L$1,base_de_dados!$C:$C,$A140,base_de_dados!$M:$M,"&lt;=2009",base_de_dados!$O:$O,"&gt;=40178")</f>
        <v>0</v>
      </c>
      <c r="I140" s="5">
        <f>SUMIFS(base_de_dados!$T:$T,base_de_dados!$B:$B,$B140,base_de_dados!$G:$G,I$61,base_de_dados!$H:$H,$L$1,base_de_dados!$C:$C,$A140,base_de_dados!$M:$M,"&lt;=2009",base_de_dados!$O:$O,"&gt;=40178")</f>
        <v>0</v>
      </c>
      <c r="J140" s="5">
        <f>SUMIFS(base_de_dados!$T:$T,base_de_dados!$B:$B,$B140,base_de_dados!$G:$G,J$61,base_de_dados!$H:$H,$L$1,base_de_dados!$C:$C,$A140,base_de_dados!$M:$M,"&lt;=2009",base_de_dados!$O:$O,"&gt;=40178")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SUMIFS(base_de_dados!$T:$T,base_de_dados!$B:$B,$B141,base_de_dados!$G:$G,C$61,base_de_dados!$H:$H,$L$1,base_de_dados!$C:$C,$A141,base_de_dados!$M:$M,"&lt;=2009",base_de_dados!$O:$O,"&gt;=40178")</f>
        <v>0</v>
      </c>
      <c r="D141" s="5">
        <f>SUMIFS(base_de_dados!$T:$T,base_de_dados!$B:$B,$B141,base_de_dados!$G:$G,D$61,base_de_dados!$H:$H,$L$1,base_de_dados!$C:$C,$A141,base_de_dados!$M:$M,"&lt;=2009",base_de_dados!$O:$O,"&gt;=40178")</f>
        <v>0</v>
      </c>
      <c r="E141" s="5">
        <f>SUMIFS(base_de_dados!$T:$T,base_de_dados!$B:$B,$B141,base_de_dados!$G:$G,E$61,base_de_dados!$H:$H,$L$1,base_de_dados!$C:$C,$A141,base_de_dados!$M:$M,"&lt;=2009",base_de_dados!$O:$O,"&gt;=40178")</f>
        <v>0</v>
      </c>
      <c r="F141" s="5">
        <f>SUMIFS(base_de_dados!$T:$T,base_de_dados!$B:$B,$B141,base_de_dados!$G:$G,F$61,base_de_dados!$H:$H,$L$1,base_de_dados!$C:$C,$A141,base_de_dados!$M:$M,"&lt;=2009",base_de_dados!$O:$O,"&gt;=40178")</f>
        <v>0</v>
      </c>
      <c r="G141" s="5">
        <f>SUMIFS(base_de_dados!$T:$T,base_de_dados!$B:$B,$B141,base_de_dados!$G:$G,G$61,base_de_dados!$H:$H,$L$1,base_de_dados!$C:$C,$A141,base_de_dados!$M:$M,"&lt;=2009",base_de_dados!$O:$O,"&gt;=40178")</f>
        <v>0</v>
      </c>
      <c r="H141" s="5">
        <f>SUMIFS(base_de_dados!$T:$T,base_de_dados!$B:$B,$B141,base_de_dados!$G:$G,H$61,base_de_dados!$H:$H,$L$1,base_de_dados!$C:$C,$A141,base_de_dados!$M:$M,"&lt;=2009",base_de_dados!$O:$O,"&gt;=40178")</f>
        <v>0</v>
      </c>
      <c r="I141" s="5">
        <f>SUMIFS(base_de_dados!$T:$T,base_de_dados!$B:$B,$B141,base_de_dados!$G:$G,I$61,base_de_dados!$H:$H,$L$1,base_de_dados!$C:$C,$A141,base_de_dados!$M:$M,"&lt;=2009",base_de_dados!$O:$O,"&gt;=40178")</f>
        <v>0</v>
      </c>
      <c r="J141" s="5">
        <f>SUMIFS(base_de_dados!$T:$T,base_de_dados!$B:$B,$B141,base_de_dados!$G:$G,J$61,base_de_dados!$H:$H,$L$1,base_de_dados!$C:$C,$A141,base_de_dados!$M:$M,"&lt;=2009",base_de_dados!$O:$O,"&gt;=40178")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SUMIFS(base_de_dados!$T:$T,base_de_dados!$B:$B,$B142,base_de_dados!$G:$G,C$61,base_de_dados!$H:$H,$L$1,base_de_dados!$C:$C,$A142,base_de_dados!$M:$M,"&lt;=2009",base_de_dados!$O:$O,"&gt;=40178")</f>
        <v>0</v>
      </c>
      <c r="D142" s="5">
        <f>SUMIFS(base_de_dados!$T:$T,base_de_dados!$B:$B,$B142,base_de_dados!$G:$G,D$61,base_de_dados!$H:$H,$L$1,base_de_dados!$C:$C,$A142,base_de_dados!$M:$M,"&lt;=2009",base_de_dados!$O:$O,"&gt;=40178")</f>
        <v>0</v>
      </c>
      <c r="E142" s="5">
        <f>SUMIFS(base_de_dados!$T:$T,base_de_dados!$B:$B,$B142,base_de_dados!$G:$G,E$61,base_de_dados!$H:$H,$L$1,base_de_dados!$C:$C,$A142,base_de_dados!$M:$M,"&lt;=2009",base_de_dados!$O:$O,"&gt;=40178")</f>
        <v>0</v>
      </c>
      <c r="F142" s="5">
        <f>SUMIFS(base_de_dados!$T:$T,base_de_dados!$B:$B,$B142,base_de_dados!$G:$G,F$61,base_de_dados!$H:$H,$L$1,base_de_dados!$C:$C,$A142,base_de_dados!$M:$M,"&lt;=2009",base_de_dados!$O:$O,"&gt;=40178")</f>
        <v>0</v>
      </c>
      <c r="G142" s="5">
        <f>SUMIFS(base_de_dados!$T:$T,base_de_dados!$B:$B,$B142,base_de_dados!$G:$G,G$61,base_de_dados!$H:$H,$L$1,base_de_dados!$C:$C,$A142,base_de_dados!$M:$M,"&lt;=2009",base_de_dados!$O:$O,"&gt;=40178")</f>
        <v>0</v>
      </c>
      <c r="H142" s="5">
        <f>SUMIFS(base_de_dados!$T:$T,base_de_dados!$B:$B,$B142,base_de_dados!$G:$G,H$61,base_de_dados!$H:$H,$L$1,base_de_dados!$C:$C,$A142,base_de_dados!$M:$M,"&lt;=2009",base_de_dados!$O:$O,"&gt;=40178")</f>
        <v>0</v>
      </c>
      <c r="I142" s="5">
        <f>SUMIFS(base_de_dados!$T:$T,base_de_dados!$B:$B,$B142,base_de_dados!$G:$G,I$61,base_de_dados!$H:$H,$L$1,base_de_dados!$C:$C,$A142,base_de_dados!$M:$M,"&lt;=2009",base_de_dados!$O:$O,"&gt;=40178")</f>
        <v>0</v>
      </c>
      <c r="J142" s="5">
        <f>SUMIFS(base_de_dados!$T:$T,base_de_dados!$B:$B,$B142,base_de_dados!$G:$G,J$61,base_de_dados!$H:$H,$L$1,base_de_dados!$C:$C,$A142,base_de_dados!$M:$M,"&lt;=2009",base_de_dados!$O:$O,"&gt;=40178")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SUMIFS(base_de_dados!$T:$T,base_de_dados!$B:$B,$B143,base_de_dados!$G:$G,C$61,base_de_dados!$H:$H,$L$1,base_de_dados!$C:$C,$A143,base_de_dados!$M:$M,"&lt;=2009",base_de_dados!$O:$O,"&gt;=40178")</f>
        <v>0</v>
      </c>
      <c r="D143" s="5">
        <f>SUMIFS(base_de_dados!$T:$T,base_de_dados!$B:$B,$B143,base_de_dados!$G:$G,D$61,base_de_dados!$H:$H,$L$1,base_de_dados!$C:$C,$A143,base_de_dados!$M:$M,"&lt;=2009",base_de_dados!$O:$O,"&gt;=40178")</f>
        <v>0</v>
      </c>
      <c r="E143" s="5">
        <f>SUMIFS(base_de_dados!$T:$T,base_de_dados!$B:$B,$B143,base_de_dados!$G:$G,E$61,base_de_dados!$H:$H,$L$1,base_de_dados!$C:$C,$A143,base_de_dados!$M:$M,"&lt;=2009",base_de_dados!$O:$O,"&gt;=40178")</f>
        <v>0</v>
      </c>
      <c r="F143" s="5">
        <f>SUMIFS(base_de_dados!$T:$T,base_de_dados!$B:$B,$B143,base_de_dados!$G:$G,F$61,base_de_dados!$H:$H,$L$1,base_de_dados!$C:$C,$A143,base_de_dados!$M:$M,"&lt;=2009",base_de_dados!$O:$O,"&gt;=40178")</f>
        <v>0</v>
      </c>
      <c r="G143" s="5">
        <f>SUMIFS(base_de_dados!$T:$T,base_de_dados!$B:$B,$B143,base_de_dados!$G:$G,G$61,base_de_dados!$H:$H,$L$1,base_de_dados!$C:$C,$A143,base_de_dados!$M:$M,"&lt;=2009",base_de_dados!$O:$O,"&gt;=40178")</f>
        <v>0</v>
      </c>
      <c r="H143" s="5">
        <f>SUMIFS(base_de_dados!$T:$T,base_de_dados!$B:$B,$B143,base_de_dados!$G:$G,H$61,base_de_dados!$H:$H,$L$1,base_de_dados!$C:$C,$A143,base_de_dados!$M:$M,"&lt;=2009",base_de_dados!$O:$O,"&gt;=40178")</f>
        <v>0</v>
      </c>
      <c r="I143" s="5">
        <f>SUMIFS(base_de_dados!$T:$T,base_de_dados!$B:$B,$B143,base_de_dados!$G:$G,I$61,base_de_dados!$H:$H,$L$1,base_de_dados!$C:$C,$A143,base_de_dados!$M:$M,"&lt;=2009",base_de_dados!$O:$O,"&gt;=40178")</f>
        <v>0</v>
      </c>
      <c r="J143" s="5">
        <f>SUMIFS(base_de_dados!$T:$T,base_de_dados!$B:$B,$B143,base_de_dados!$G:$G,J$61,base_de_dados!$H:$H,$L$1,base_de_dados!$C:$C,$A143,base_de_dados!$M:$M,"&lt;=2009",base_de_dados!$O:$O,"&gt;=40178")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SUMIFS(base_de_dados!$T:$T,base_de_dados!$B:$B,$B144,base_de_dados!$G:$G,C$61,base_de_dados!$H:$H,$L$1,base_de_dados!$C:$C,$A144,base_de_dados!$M:$M,"&lt;=2009",base_de_dados!$O:$O,"&gt;=40178")</f>
        <v>0</v>
      </c>
      <c r="D144" s="5">
        <f>SUMIFS(base_de_dados!$T:$T,base_de_dados!$B:$B,$B144,base_de_dados!$G:$G,D$61,base_de_dados!$H:$H,$L$1,base_de_dados!$C:$C,$A144,base_de_dados!$M:$M,"&lt;=2009",base_de_dados!$O:$O,"&gt;=40178")</f>
        <v>0</v>
      </c>
      <c r="E144" s="5">
        <f>SUMIFS(base_de_dados!$T:$T,base_de_dados!$B:$B,$B144,base_de_dados!$G:$G,E$61,base_de_dados!$H:$H,$L$1,base_de_dados!$C:$C,$A144,base_de_dados!$M:$M,"&lt;=2009",base_de_dados!$O:$O,"&gt;=40178")</f>
        <v>0</v>
      </c>
      <c r="F144" s="5">
        <f>SUMIFS(base_de_dados!$T:$T,base_de_dados!$B:$B,$B144,base_de_dados!$G:$G,F$61,base_de_dados!$H:$H,$L$1,base_de_dados!$C:$C,$A144,base_de_dados!$M:$M,"&lt;=2009",base_de_dados!$O:$O,"&gt;=40178")</f>
        <v>0</v>
      </c>
      <c r="G144" s="5">
        <f>SUMIFS(base_de_dados!$T:$T,base_de_dados!$B:$B,$B144,base_de_dados!$G:$G,G$61,base_de_dados!$H:$H,$L$1,base_de_dados!$C:$C,$A144,base_de_dados!$M:$M,"&lt;=2009",base_de_dados!$O:$O,"&gt;=40178")</f>
        <v>0</v>
      </c>
      <c r="H144" s="5">
        <f>SUMIFS(base_de_dados!$T:$T,base_de_dados!$B:$B,$B144,base_de_dados!$G:$G,H$61,base_de_dados!$H:$H,$L$1,base_de_dados!$C:$C,$A144,base_de_dados!$M:$M,"&lt;=2009",base_de_dados!$O:$O,"&gt;=40178")</f>
        <v>0</v>
      </c>
      <c r="I144" s="5">
        <f>SUMIFS(base_de_dados!$T:$T,base_de_dados!$B:$B,$B144,base_de_dados!$G:$G,I$61,base_de_dados!$H:$H,$L$1,base_de_dados!$C:$C,$A144,base_de_dados!$M:$M,"&lt;=2009",base_de_dados!$O:$O,"&gt;=40178")</f>
        <v>0</v>
      </c>
      <c r="J144" s="5">
        <f>SUMIFS(base_de_dados!$T:$T,base_de_dados!$B:$B,$B144,base_de_dados!$G:$G,J$61,base_de_dados!$H:$H,$L$1,base_de_dados!$C:$C,$A144,base_de_dados!$M:$M,"&lt;=2009",base_de_dados!$O:$O,"&gt;=40178")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SUMIFS(base_de_dados!$T:$T,base_de_dados!$B:$B,$B145,base_de_dados!$G:$G,C$61,base_de_dados!$H:$H,$L$1,base_de_dados!$C:$C,$A145,base_de_dados!$M:$M,"&lt;=2009",base_de_dados!$O:$O,"&gt;=40178")</f>
        <v>0</v>
      </c>
      <c r="D145" s="5">
        <f>SUMIFS(base_de_dados!$T:$T,base_de_dados!$B:$B,$B145,base_de_dados!$G:$G,D$61,base_de_dados!$H:$H,$L$1,base_de_dados!$C:$C,$A145,base_de_dados!$M:$M,"&lt;=2009",base_de_dados!$O:$O,"&gt;=40178")</f>
        <v>0</v>
      </c>
      <c r="E145" s="5">
        <f>SUMIFS(base_de_dados!$T:$T,base_de_dados!$B:$B,$B145,base_de_dados!$G:$G,E$61,base_de_dados!$H:$H,$L$1,base_de_dados!$C:$C,$A145,base_de_dados!$M:$M,"&lt;=2009",base_de_dados!$O:$O,"&gt;=40178")</f>
        <v>0</v>
      </c>
      <c r="F145" s="5">
        <f>SUMIFS(base_de_dados!$T:$T,base_de_dados!$B:$B,$B145,base_de_dados!$G:$G,F$61,base_de_dados!$H:$H,$L$1,base_de_dados!$C:$C,$A145,base_de_dados!$M:$M,"&lt;=2009",base_de_dados!$O:$O,"&gt;=40178")</f>
        <v>0</v>
      </c>
      <c r="G145" s="5">
        <f>SUMIFS(base_de_dados!$T:$T,base_de_dados!$B:$B,$B145,base_de_dados!$G:$G,G$61,base_de_dados!$H:$H,$L$1,base_de_dados!$C:$C,$A145,base_de_dados!$M:$M,"&lt;=2009",base_de_dados!$O:$O,"&gt;=40178")</f>
        <v>0</v>
      </c>
      <c r="H145" s="5">
        <f>SUMIFS(base_de_dados!$T:$T,base_de_dados!$B:$B,$B145,base_de_dados!$G:$G,H$61,base_de_dados!$H:$H,$L$1,base_de_dados!$C:$C,$A145,base_de_dados!$M:$M,"&lt;=2009",base_de_dados!$O:$O,"&gt;=40178")</f>
        <v>0</v>
      </c>
      <c r="I145" s="5">
        <f>SUMIFS(base_de_dados!$T:$T,base_de_dados!$B:$B,$B145,base_de_dados!$G:$G,I$61,base_de_dados!$H:$H,$L$1,base_de_dados!$C:$C,$A145,base_de_dados!$M:$M,"&lt;=2009",base_de_dados!$O:$O,"&gt;=40178")</f>
        <v>0</v>
      </c>
      <c r="J145" s="5">
        <f>SUMIFS(base_de_dados!$T:$T,base_de_dados!$B:$B,$B145,base_de_dados!$G:$G,J$61,base_de_dados!$H:$H,$L$1,base_de_dados!$C:$C,$A145,base_de_dados!$M:$M,"&lt;=2009",base_de_dados!$O:$O,"&gt;=40178")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SUMIFS(base_de_dados!$T:$T,base_de_dados!$B:$B,$B146,base_de_dados!$G:$G,C$61,base_de_dados!$H:$H,$L$1,base_de_dados!$C:$C,$A146,base_de_dados!$M:$M,"&lt;=2009",base_de_dados!$O:$O,"&gt;=40178")</f>
        <v>0</v>
      </c>
      <c r="D146" s="5">
        <f>SUMIFS(base_de_dados!$T:$T,base_de_dados!$B:$B,$B146,base_de_dados!$G:$G,D$61,base_de_dados!$H:$H,$L$1,base_de_dados!$C:$C,$A146,base_de_dados!$M:$M,"&lt;=2009",base_de_dados!$O:$O,"&gt;=40178")</f>
        <v>0</v>
      </c>
      <c r="E146" s="5">
        <f>SUMIFS(base_de_dados!$T:$T,base_de_dados!$B:$B,$B146,base_de_dados!$G:$G,E$61,base_de_dados!$H:$H,$L$1,base_de_dados!$C:$C,$A146,base_de_dados!$M:$M,"&lt;=2009",base_de_dados!$O:$O,"&gt;=40178")</f>
        <v>0</v>
      </c>
      <c r="F146" s="5">
        <f>SUMIFS(base_de_dados!$T:$T,base_de_dados!$B:$B,$B146,base_de_dados!$G:$G,F$61,base_de_dados!$H:$H,$L$1,base_de_dados!$C:$C,$A146,base_de_dados!$M:$M,"&lt;=2009",base_de_dados!$O:$O,"&gt;=40178")</f>
        <v>0</v>
      </c>
      <c r="G146" s="5">
        <f>SUMIFS(base_de_dados!$T:$T,base_de_dados!$B:$B,$B146,base_de_dados!$G:$G,G$61,base_de_dados!$H:$H,$L$1,base_de_dados!$C:$C,$A146,base_de_dados!$M:$M,"&lt;=2009",base_de_dados!$O:$O,"&gt;=40178")</f>
        <v>0</v>
      </c>
      <c r="H146" s="5">
        <f>SUMIFS(base_de_dados!$T:$T,base_de_dados!$B:$B,$B146,base_de_dados!$G:$G,H$61,base_de_dados!$H:$H,$L$1,base_de_dados!$C:$C,$A146,base_de_dados!$M:$M,"&lt;=2009",base_de_dados!$O:$O,"&gt;=40178")</f>
        <v>0</v>
      </c>
      <c r="I146" s="5">
        <f>SUMIFS(base_de_dados!$T:$T,base_de_dados!$B:$B,$B146,base_de_dados!$G:$G,I$61,base_de_dados!$H:$H,$L$1,base_de_dados!$C:$C,$A146,base_de_dados!$M:$M,"&lt;=2009",base_de_dados!$O:$O,"&gt;=40178")</f>
        <v>0</v>
      </c>
      <c r="J146" s="5">
        <f>SUMIFS(base_de_dados!$T:$T,base_de_dados!$B:$B,$B146,base_de_dados!$G:$G,J$61,base_de_dados!$H:$H,$L$1,base_de_dados!$C:$C,$A146,base_de_dados!$M:$M,"&lt;=2009",base_de_dados!$O:$O,"&gt;=40178")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SUMIFS(base_de_dados!$T:$T,base_de_dados!$B:$B,$B147,base_de_dados!$G:$G,C$61,base_de_dados!$H:$H,$L$1,base_de_dados!$C:$C,$A147,base_de_dados!$M:$M,"&lt;=2009",base_de_dados!$O:$O,"&gt;=40178")</f>
        <v>0</v>
      </c>
      <c r="D147" s="5">
        <f>SUMIFS(base_de_dados!$T:$T,base_de_dados!$B:$B,$B147,base_de_dados!$G:$G,D$61,base_de_dados!$H:$H,$L$1,base_de_dados!$C:$C,$A147,base_de_dados!$M:$M,"&lt;=2009",base_de_dados!$O:$O,"&gt;=40178")</f>
        <v>0</v>
      </c>
      <c r="E147" s="5">
        <f>SUMIFS(base_de_dados!$T:$T,base_de_dados!$B:$B,$B147,base_de_dados!$G:$G,E$61,base_de_dados!$H:$H,$L$1,base_de_dados!$C:$C,$A147,base_de_dados!$M:$M,"&lt;=2009",base_de_dados!$O:$O,"&gt;=40178")</f>
        <v>0</v>
      </c>
      <c r="F147" s="5">
        <f>SUMIFS(base_de_dados!$T:$T,base_de_dados!$B:$B,$B147,base_de_dados!$G:$G,F$61,base_de_dados!$H:$H,$L$1,base_de_dados!$C:$C,$A147,base_de_dados!$M:$M,"&lt;=2009",base_de_dados!$O:$O,"&gt;=40178")</f>
        <v>0</v>
      </c>
      <c r="G147" s="5">
        <f>SUMIFS(base_de_dados!$T:$T,base_de_dados!$B:$B,$B147,base_de_dados!$G:$G,G$61,base_de_dados!$H:$H,$L$1,base_de_dados!$C:$C,$A147,base_de_dados!$M:$M,"&lt;=2009",base_de_dados!$O:$O,"&gt;=40178")</f>
        <v>0</v>
      </c>
      <c r="H147" s="5">
        <f>SUMIFS(base_de_dados!$T:$T,base_de_dados!$B:$B,$B147,base_de_dados!$G:$G,H$61,base_de_dados!$H:$H,$L$1,base_de_dados!$C:$C,$A147,base_de_dados!$M:$M,"&lt;=2009",base_de_dados!$O:$O,"&gt;=40178")</f>
        <v>0</v>
      </c>
      <c r="I147" s="5">
        <f>SUMIFS(base_de_dados!$T:$T,base_de_dados!$B:$B,$B147,base_de_dados!$G:$G,I$61,base_de_dados!$H:$H,$L$1,base_de_dados!$C:$C,$A147,base_de_dados!$M:$M,"&lt;=2009",base_de_dados!$O:$O,"&gt;=40178")</f>
        <v>0</v>
      </c>
      <c r="J147" s="5">
        <f>SUMIFS(base_de_dados!$T:$T,base_de_dados!$B:$B,$B147,base_de_dados!$G:$G,J$61,base_de_dados!$H:$H,$L$1,base_de_dados!$C:$C,$A147,base_de_dados!$M:$M,"&lt;=2009",base_de_dados!$O:$O,"&gt;=40178")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SUMIFS(base_de_dados!$T:$T,base_de_dados!$B:$B,$B148,base_de_dados!$G:$G,C$61,base_de_dados!$H:$H,$L$1,base_de_dados!$C:$C,$A148,base_de_dados!$M:$M,"&lt;=2009",base_de_dados!$O:$O,"&gt;=40178")</f>
        <v>0</v>
      </c>
      <c r="D148" s="5">
        <f>SUMIFS(base_de_dados!$T:$T,base_de_dados!$B:$B,$B148,base_de_dados!$G:$G,D$61,base_de_dados!$H:$H,$L$1,base_de_dados!$C:$C,$A148,base_de_dados!$M:$M,"&lt;=2009",base_de_dados!$O:$O,"&gt;=40178")</f>
        <v>0</v>
      </c>
      <c r="E148" s="5">
        <f>SUMIFS(base_de_dados!$T:$T,base_de_dados!$B:$B,$B148,base_de_dados!$G:$G,E$61,base_de_dados!$H:$H,$L$1,base_de_dados!$C:$C,$A148,base_de_dados!$M:$M,"&lt;=2009",base_de_dados!$O:$O,"&gt;=40178")</f>
        <v>0</v>
      </c>
      <c r="F148" s="5">
        <f>SUMIFS(base_de_dados!$T:$T,base_de_dados!$B:$B,$B148,base_de_dados!$G:$G,F$61,base_de_dados!$H:$H,$L$1,base_de_dados!$C:$C,$A148,base_de_dados!$M:$M,"&lt;=2009",base_de_dados!$O:$O,"&gt;=40178")</f>
        <v>0</v>
      </c>
      <c r="G148" s="5">
        <f>SUMIFS(base_de_dados!$T:$T,base_de_dados!$B:$B,$B148,base_de_dados!$G:$G,G$61,base_de_dados!$H:$H,$L$1,base_de_dados!$C:$C,$A148,base_de_dados!$M:$M,"&lt;=2009",base_de_dados!$O:$O,"&gt;=40178")</f>
        <v>0</v>
      </c>
      <c r="H148" s="5">
        <f>SUMIFS(base_de_dados!$T:$T,base_de_dados!$B:$B,$B148,base_de_dados!$G:$G,H$61,base_de_dados!$H:$H,$L$1,base_de_dados!$C:$C,$A148,base_de_dados!$M:$M,"&lt;=2009",base_de_dados!$O:$O,"&gt;=40178")</f>
        <v>0</v>
      </c>
      <c r="I148" s="5">
        <f>SUMIFS(base_de_dados!$T:$T,base_de_dados!$B:$B,$B148,base_de_dados!$G:$G,I$61,base_de_dados!$H:$H,$L$1,base_de_dados!$C:$C,$A148,base_de_dados!$M:$M,"&lt;=2009",base_de_dados!$O:$O,"&gt;=40178")</f>
        <v>0</v>
      </c>
      <c r="J148" s="5">
        <f>SUMIFS(base_de_dados!$T:$T,base_de_dados!$B:$B,$B148,base_de_dados!$G:$G,J$61,base_de_dados!$H:$H,$L$1,base_de_dados!$C:$C,$A148,base_de_dados!$M:$M,"&lt;=2009",base_de_dados!$O:$O,"&gt;=40178")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SUMIFS(base_de_dados!$T:$T,base_de_dados!$B:$B,$B149,base_de_dados!$G:$G,C$61,base_de_dados!$H:$H,$L$1,base_de_dados!$C:$C,$A149,base_de_dados!$M:$M,"&lt;=2009",base_de_dados!$O:$O,"&gt;=40178")</f>
        <v>0</v>
      </c>
      <c r="D149" s="5">
        <f>SUMIFS(base_de_dados!$T:$T,base_de_dados!$B:$B,$B149,base_de_dados!$G:$G,D$61,base_de_dados!$H:$H,$L$1,base_de_dados!$C:$C,$A149,base_de_dados!$M:$M,"&lt;=2009",base_de_dados!$O:$O,"&gt;=40178")</f>
        <v>0</v>
      </c>
      <c r="E149" s="5">
        <f>SUMIFS(base_de_dados!$T:$T,base_de_dados!$B:$B,$B149,base_de_dados!$G:$G,E$61,base_de_dados!$H:$H,$L$1,base_de_dados!$C:$C,$A149,base_de_dados!$M:$M,"&lt;=2009",base_de_dados!$O:$O,"&gt;=40178")</f>
        <v>0</v>
      </c>
      <c r="F149" s="5">
        <f>SUMIFS(base_de_dados!$T:$T,base_de_dados!$B:$B,$B149,base_de_dados!$G:$G,F$61,base_de_dados!$H:$H,$L$1,base_de_dados!$C:$C,$A149,base_de_dados!$M:$M,"&lt;=2009",base_de_dados!$O:$O,"&gt;=40178")</f>
        <v>0</v>
      </c>
      <c r="G149" s="5">
        <f>SUMIFS(base_de_dados!$T:$T,base_de_dados!$B:$B,$B149,base_de_dados!$G:$G,G$61,base_de_dados!$H:$H,$L$1,base_de_dados!$C:$C,$A149,base_de_dados!$M:$M,"&lt;=2009",base_de_dados!$O:$O,"&gt;=40178")</f>
        <v>0</v>
      </c>
      <c r="H149" s="5">
        <f>SUMIFS(base_de_dados!$T:$T,base_de_dados!$B:$B,$B149,base_de_dados!$G:$G,H$61,base_de_dados!$H:$H,$L$1,base_de_dados!$C:$C,$A149,base_de_dados!$M:$M,"&lt;=2009",base_de_dados!$O:$O,"&gt;=40178")</f>
        <v>0</v>
      </c>
      <c r="I149" s="5">
        <f>SUMIFS(base_de_dados!$T:$T,base_de_dados!$B:$B,$B149,base_de_dados!$G:$G,I$61,base_de_dados!$H:$H,$L$1,base_de_dados!$C:$C,$A149,base_de_dados!$M:$M,"&lt;=2009",base_de_dados!$O:$O,"&gt;=40178")</f>
        <v>0</v>
      </c>
      <c r="J149" s="5">
        <f>SUMIFS(base_de_dados!$T:$T,base_de_dados!$B:$B,$B149,base_de_dados!$G:$G,J$61,base_de_dados!$H:$H,$L$1,base_de_dados!$C:$C,$A149,base_de_dados!$M:$M,"&lt;=2009",base_de_dados!$O:$O,"&gt;=40178")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SUMIFS(base_de_dados!$T:$T,base_de_dados!$B:$B,$B150,base_de_dados!$G:$G,C$61,base_de_dados!$H:$H,$L$1,base_de_dados!$C:$C,$A150,base_de_dados!$M:$M,"&lt;=2009",base_de_dados!$O:$O,"&gt;=40178")</f>
        <v>0</v>
      </c>
      <c r="D150" s="5">
        <f>SUMIFS(base_de_dados!$T:$T,base_de_dados!$B:$B,$B150,base_de_dados!$G:$G,D$61,base_de_dados!$H:$H,$L$1,base_de_dados!$C:$C,$A150,base_de_dados!$M:$M,"&lt;=2009",base_de_dados!$O:$O,"&gt;=40178")</f>
        <v>0</v>
      </c>
      <c r="E150" s="5">
        <f>SUMIFS(base_de_dados!$T:$T,base_de_dados!$B:$B,$B150,base_de_dados!$G:$G,E$61,base_de_dados!$H:$H,$L$1,base_de_dados!$C:$C,$A150,base_de_dados!$M:$M,"&lt;=2009",base_de_dados!$O:$O,"&gt;=40178")</f>
        <v>0</v>
      </c>
      <c r="F150" s="5">
        <f>SUMIFS(base_de_dados!$T:$T,base_de_dados!$B:$B,$B150,base_de_dados!$G:$G,F$61,base_de_dados!$H:$H,$L$1,base_de_dados!$C:$C,$A150,base_de_dados!$M:$M,"&lt;=2009",base_de_dados!$O:$O,"&gt;=40178")</f>
        <v>0</v>
      </c>
      <c r="G150" s="5">
        <f>SUMIFS(base_de_dados!$T:$T,base_de_dados!$B:$B,$B150,base_de_dados!$G:$G,G$61,base_de_dados!$H:$H,$L$1,base_de_dados!$C:$C,$A150,base_de_dados!$M:$M,"&lt;=2009",base_de_dados!$O:$O,"&gt;=40178")</f>
        <v>0</v>
      </c>
      <c r="H150" s="5">
        <f>SUMIFS(base_de_dados!$T:$T,base_de_dados!$B:$B,$B150,base_de_dados!$G:$G,H$61,base_de_dados!$H:$H,$L$1,base_de_dados!$C:$C,$A150,base_de_dados!$M:$M,"&lt;=2009",base_de_dados!$O:$O,"&gt;=40178")</f>
        <v>0</v>
      </c>
      <c r="I150" s="5">
        <f>SUMIFS(base_de_dados!$T:$T,base_de_dados!$B:$B,$B150,base_de_dados!$G:$G,I$61,base_de_dados!$H:$H,$L$1,base_de_dados!$C:$C,$A150,base_de_dados!$M:$M,"&lt;=2009",base_de_dados!$O:$O,"&gt;=40178")</f>
        <v>0</v>
      </c>
      <c r="J150" s="5">
        <f>SUMIFS(base_de_dados!$T:$T,base_de_dados!$B:$B,$B150,base_de_dados!$G:$G,J$61,base_de_dados!$H:$H,$L$1,base_de_dados!$C:$C,$A150,base_de_dados!$M:$M,"&lt;=2009",base_de_dados!$O:$O,"&gt;=40178")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SUMIFS(base_de_dados!$T:$T,base_de_dados!$B:$B,$B151,base_de_dados!$G:$G,C$61,base_de_dados!$H:$H,$L$1,base_de_dados!$C:$C,$A151,base_de_dados!$M:$M,"&lt;=2009",base_de_dados!$O:$O,"&gt;=40178")</f>
        <v>0</v>
      </c>
      <c r="D151" s="5">
        <f>SUMIFS(base_de_dados!$T:$T,base_de_dados!$B:$B,$B151,base_de_dados!$G:$G,D$61,base_de_dados!$H:$H,$L$1,base_de_dados!$C:$C,$A151,base_de_dados!$M:$M,"&lt;=2009",base_de_dados!$O:$O,"&gt;=40178")</f>
        <v>0</v>
      </c>
      <c r="E151" s="5">
        <f>SUMIFS(base_de_dados!$T:$T,base_de_dados!$B:$B,$B151,base_de_dados!$G:$G,E$61,base_de_dados!$H:$H,$L$1,base_de_dados!$C:$C,$A151,base_de_dados!$M:$M,"&lt;=2009",base_de_dados!$O:$O,"&gt;=40178")</f>
        <v>0</v>
      </c>
      <c r="F151" s="5">
        <f>SUMIFS(base_de_dados!$T:$T,base_de_dados!$B:$B,$B151,base_de_dados!$G:$G,F$61,base_de_dados!$H:$H,$L$1,base_de_dados!$C:$C,$A151,base_de_dados!$M:$M,"&lt;=2009",base_de_dados!$O:$O,"&gt;=40178")</f>
        <v>0</v>
      </c>
      <c r="G151" s="5">
        <f>SUMIFS(base_de_dados!$T:$T,base_de_dados!$B:$B,$B151,base_de_dados!$G:$G,G$61,base_de_dados!$H:$H,$L$1,base_de_dados!$C:$C,$A151,base_de_dados!$M:$M,"&lt;=2009",base_de_dados!$O:$O,"&gt;=40178")</f>
        <v>0</v>
      </c>
      <c r="H151" s="5">
        <f>SUMIFS(base_de_dados!$T:$T,base_de_dados!$B:$B,$B151,base_de_dados!$G:$G,H$61,base_de_dados!$H:$H,$L$1,base_de_dados!$C:$C,$A151,base_de_dados!$M:$M,"&lt;=2009",base_de_dados!$O:$O,"&gt;=40178")</f>
        <v>0</v>
      </c>
      <c r="I151" s="5">
        <f>SUMIFS(base_de_dados!$T:$T,base_de_dados!$B:$B,$B151,base_de_dados!$G:$G,I$61,base_de_dados!$H:$H,$L$1,base_de_dados!$C:$C,$A151,base_de_dados!$M:$M,"&lt;=2009",base_de_dados!$O:$O,"&gt;=40178")</f>
        <v>0</v>
      </c>
      <c r="J151" s="5">
        <f>SUMIFS(base_de_dados!$T:$T,base_de_dados!$B:$B,$B151,base_de_dados!$G:$G,J$61,base_de_dados!$H:$H,$L$1,base_de_dados!$C:$C,$A151,base_de_dados!$M:$M,"&lt;=2009",base_de_dados!$O:$O,"&gt;=40178")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SUMIFS(base_de_dados!$T:$T,base_de_dados!$B:$B,$B152,base_de_dados!$G:$G,C$61,base_de_dados!$H:$H,$L$1,base_de_dados!$C:$C,$A152,base_de_dados!$M:$M,"&lt;=2009",base_de_dados!$O:$O,"&gt;=40178")</f>
        <v>0</v>
      </c>
      <c r="D152" s="5">
        <f>SUMIFS(base_de_dados!$T:$T,base_de_dados!$B:$B,$B152,base_de_dados!$G:$G,D$61,base_de_dados!$H:$H,$L$1,base_de_dados!$C:$C,$A152,base_de_dados!$M:$M,"&lt;=2009",base_de_dados!$O:$O,"&gt;=40178")</f>
        <v>0</v>
      </c>
      <c r="E152" s="5">
        <f>SUMIFS(base_de_dados!$T:$T,base_de_dados!$B:$B,$B152,base_de_dados!$G:$G,E$61,base_de_dados!$H:$H,$L$1,base_de_dados!$C:$C,$A152,base_de_dados!$M:$M,"&lt;=2009",base_de_dados!$O:$O,"&gt;=40178")</f>
        <v>0</v>
      </c>
      <c r="F152" s="5">
        <f>SUMIFS(base_de_dados!$T:$T,base_de_dados!$B:$B,$B152,base_de_dados!$G:$G,F$61,base_de_dados!$H:$H,$L$1,base_de_dados!$C:$C,$A152,base_de_dados!$M:$M,"&lt;=2009",base_de_dados!$O:$O,"&gt;=40178")</f>
        <v>0</v>
      </c>
      <c r="G152" s="5">
        <f>SUMIFS(base_de_dados!$T:$T,base_de_dados!$B:$B,$B152,base_de_dados!$G:$G,G$61,base_de_dados!$H:$H,$L$1,base_de_dados!$C:$C,$A152,base_de_dados!$M:$M,"&lt;=2009",base_de_dados!$O:$O,"&gt;=40178")</f>
        <v>0</v>
      </c>
      <c r="H152" s="5">
        <f>SUMIFS(base_de_dados!$T:$T,base_de_dados!$B:$B,$B152,base_de_dados!$G:$G,H$61,base_de_dados!$H:$H,$L$1,base_de_dados!$C:$C,$A152,base_de_dados!$M:$M,"&lt;=2009",base_de_dados!$O:$O,"&gt;=40178")</f>
        <v>0</v>
      </c>
      <c r="I152" s="5">
        <f>SUMIFS(base_de_dados!$T:$T,base_de_dados!$B:$B,$B152,base_de_dados!$G:$G,I$61,base_de_dados!$H:$H,$L$1,base_de_dados!$C:$C,$A152,base_de_dados!$M:$M,"&lt;=2009",base_de_dados!$O:$O,"&gt;=40178")</f>
        <v>0</v>
      </c>
      <c r="J152" s="5">
        <f>SUMIFS(base_de_dados!$T:$T,base_de_dados!$B:$B,$B152,base_de_dados!$G:$G,J$61,base_de_dados!$H:$H,$L$1,base_de_dados!$C:$C,$A152,base_de_dados!$M:$M,"&lt;=2009",base_de_dados!$O:$O,"&gt;=40178")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SUMIFS(base_de_dados!$T:$T,base_de_dados!$B:$B,$B153,base_de_dados!$G:$G,C$61,base_de_dados!$H:$H,$L$1,base_de_dados!$C:$C,$A153,base_de_dados!$M:$M,"&lt;=2009",base_de_dados!$O:$O,"&gt;=40178")</f>
        <v>0</v>
      </c>
      <c r="D153" s="5">
        <f>SUMIFS(base_de_dados!$T:$T,base_de_dados!$B:$B,$B153,base_de_dados!$G:$G,D$61,base_de_dados!$H:$H,$L$1,base_de_dados!$C:$C,$A153,base_de_dados!$M:$M,"&lt;=2009",base_de_dados!$O:$O,"&gt;=40178")</f>
        <v>0</v>
      </c>
      <c r="E153" s="5">
        <f>SUMIFS(base_de_dados!$T:$T,base_de_dados!$B:$B,$B153,base_de_dados!$G:$G,E$61,base_de_dados!$H:$H,$L$1,base_de_dados!$C:$C,$A153,base_de_dados!$M:$M,"&lt;=2009",base_de_dados!$O:$O,"&gt;=40178")</f>
        <v>0</v>
      </c>
      <c r="F153" s="5">
        <f>SUMIFS(base_de_dados!$T:$T,base_de_dados!$B:$B,$B153,base_de_dados!$G:$G,F$61,base_de_dados!$H:$H,$L$1,base_de_dados!$C:$C,$A153,base_de_dados!$M:$M,"&lt;=2009",base_de_dados!$O:$O,"&gt;=40178")</f>
        <v>0.10591818873668189</v>
      </c>
      <c r="G153" s="5">
        <f>SUMIFS(base_de_dados!$T:$T,base_de_dados!$B:$B,$B153,base_de_dados!$G:$G,G$61,base_de_dados!$H:$H,$L$1,base_de_dados!$C:$C,$A153,base_de_dados!$M:$M,"&lt;=2009",base_de_dados!$O:$O,"&gt;=40178")</f>
        <v>0</v>
      </c>
      <c r="H153" s="5">
        <f>SUMIFS(base_de_dados!$T:$T,base_de_dados!$B:$B,$B153,base_de_dados!$G:$G,H$61,base_de_dados!$H:$H,$L$1,base_de_dados!$C:$C,$A153,base_de_dados!$M:$M,"&lt;=2009",base_de_dados!$O:$O,"&gt;=40178")</f>
        <v>0</v>
      </c>
      <c r="I153" s="5">
        <f>SUMIFS(base_de_dados!$T:$T,base_de_dados!$B:$B,$B153,base_de_dados!$G:$G,I$61,base_de_dados!$H:$H,$L$1,base_de_dados!$C:$C,$A153,base_de_dados!$M:$M,"&lt;=2009",base_de_dados!$O:$O,"&gt;=40178")</f>
        <v>0</v>
      </c>
      <c r="J153" s="5">
        <f>SUMIFS(base_de_dados!$T:$T,base_de_dados!$B:$B,$B153,base_de_dados!$G:$G,J$61,base_de_dados!$H:$H,$L$1,base_de_dados!$C:$C,$A153,base_de_dados!$M:$M,"&lt;=2009",base_de_dados!$O:$O,"&gt;=40178")</f>
        <v>0</v>
      </c>
      <c r="K153" s="32">
        <f t="shared" si="6"/>
        <v>0.10591818873668189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SUMIFS(base_de_dados!$T:$T,base_de_dados!$B:$B,$B154,base_de_dados!$G:$G,C$61,base_de_dados!$H:$H,$L$1,base_de_dados!$C:$C,$A154,base_de_dados!$M:$M,"&lt;=2009",base_de_dados!$O:$O,"&gt;=40178")</f>
        <v>0</v>
      </c>
      <c r="D154" s="5">
        <f>SUMIFS(base_de_dados!$T:$T,base_de_dados!$B:$B,$B154,base_de_dados!$G:$G,D$61,base_de_dados!$H:$H,$L$1,base_de_dados!$C:$C,$A154,base_de_dados!$M:$M,"&lt;=2009",base_de_dados!$O:$O,"&gt;=40178")</f>
        <v>0</v>
      </c>
      <c r="E154" s="5">
        <f>SUMIFS(base_de_dados!$T:$T,base_de_dados!$B:$B,$B154,base_de_dados!$G:$G,E$61,base_de_dados!$H:$H,$L$1,base_de_dados!$C:$C,$A154,base_de_dados!$M:$M,"&lt;=2009",base_de_dados!$O:$O,"&gt;=40178")</f>
        <v>0</v>
      </c>
      <c r="F154" s="5">
        <f>SUMIFS(base_de_dados!$T:$T,base_de_dados!$B:$B,$B154,base_de_dados!$G:$G,F$61,base_de_dados!$H:$H,$L$1,base_de_dados!$C:$C,$A154,base_de_dados!$M:$M,"&lt;=2009",base_de_dados!$O:$O,"&gt;=40178")</f>
        <v>0</v>
      </c>
      <c r="G154" s="5">
        <f>SUMIFS(base_de_dados!$T:$T,base_de_dados!$B:$B,$B154,base_de_dados!$G:$G,G$61,base_de_dados!$H:$H,$L$1,base_de_dados!$C:$C,$A154,base_de_dados!$M:$M,"&lt;=2009",base_de_dados!$O:$O,"&gt;=40178")</f>
        <v>0</v>
      </c>
      <c r="H154" s="5">
        <f>SUMIFS(base_de_dados!$T:$T,base_de_dados!$B:$B,$B154,base_de_dados!$G:$G,H$61,base_de_dados!$H:$H,$L$1,base_de_dados!$C:$C,$A154,base_de_dados!$M:$M,"&lt;=2009",base_de_dados!$O:$O,"&gt;=40178")</f>
        <v>0</v>
      </c>
      <c r="I154" s="5">
        <f>SUMIFS(base_de_dados!$T:$T,base_de_dados!$B:$B,$B154,base_de_dados!$G:$G,I$61,base_de_dados!$H:$H,$L$1,base_de_dados!$C:$C,$A154,base_de_dados!$M:$M,"&lt;=2009",base_de_dados!$O:$O,"&gt;=40178")</f>
        <v>0</v>
      </c>
      <c r="J154" s="5">
        <f>SUMIFS(base_de_dados!$T:$T,base_de_dados!$B:$B,$B154,base_de_dados!$G:$G,J$61,base_de_dados!$H:$H,$L$1,base_de_dados!$C:$C,$A154,base_de_dados!$M:$M,"&lt;=2009",base_de_dados!$O:$O,"&gt;=40178")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SUMIFS(base_de_dados!$T:$T,base_de_dados!$B:$B,$B155,base_de_dados!$G:$G,C$61,base_de_dados!$H:$H,$L$1,base_de_dados!$C:$C,$A155,base_de_dados!$M:$M,"&lt;=2009",base_de_dados!$O:$O,"&gt;=40178")</f>
        <v>0</v>
      </c>
      <c r="D155" s="5">
        <f>SUMIFS(base_de_dados!$T:$T,base_de_dados!$B:$B,$B155,base_de_dados!$G:$G,D$61,base_de_dados!$H:$H,$L$1,base_de_dados!$C:$C,$A155,base_de_dados!$M:$M,"&lt;=2009",base_de_dados!$O:$O,"&gt;=40178")</f>
        <v>0</v>
      </c>
      <c r="E155" s="5">
        <f>SUMIFS(base_de_dados!$T:$T,base_de_dados!$B:$B,$B155,base_de_dados!$G:$G,E$61,base_de_dados!$H:$H,$L$1,base_de_dados!$C:$C,$A155,base_de_dados!$M:$M,"&lt;=2009",base_de_dados!$O:$O,"&gt;=40178")</f>
        <v>0</v>
      </c>
      <c r="F155" s="5">
        <f>SUMIFS(base_de_dados!$T:$T,base_de_dados!$B:$B,$B155,base_de_dados!$G:$G,F$61,base_de_dados!$H:$H,$L$1,base_de_dados!$C:$C,$A155,base_de_dados!$M:$M,"&lt;=2009",base_de_dados!$O:$O,"&gt;=40178")</f>
        <v>0</v>
      </c>
      <c r="G155" s="5">
        <f>SUMIFS(base_de_dados!$T:$T,base_de_dados!$B:$B,$B155,base_de_dados!$G:$G,G$61,base_de_dados!$H:$H,$L$1,base_de_dados!$C:$C,$A155,base_de_dados!$M:$M,"&lt;=2009",base_de_dados!$O:$O,"&gt;=40178")</f>
        <v>0</v>
      </c>
      <c r="H155" s="5">
        <f>SUMIFS(base_de_dados!$T:$T,base_de_dados!$B:$B,$B155,base_de_dados!$G:$G,H$61,base_de_dados!$H:$H,$L$1,base_de_dados!$C:$C,$A155,base_de_dados!$M:$M,"&lt;=2009",base_de_dados!$O:$O,"&gt;=40178")</f>
        <v>0</v>
      </c>
      <c r="I155" s="5">
        <f>SUMIFS(base_de_dados!$T:$T,base_de_dados!$B:$B,$B155,base_de_dados!$G:$G,I$61,base_de_dados!$H:$H,$L$1,base_de_dados!$C:$C,$A155,base_de_dados!$M:$M,"&lt;=2009",base_de_dados!$O:$O,"&gt;=40178")</f>
        <v>0</v>
      </c>
      <c r="J155" s="5">
        <f>SUMIFS(base_de_dados!$T:$T,base_de_dados!$B:$B,$B155,base_de_dados!$G:$G,J$61,base_de_dados!$H:$H,$L$1,base_de_dados!$C:$C,$A155,base_de_dados!$M:$M,"&lt;=2009",base_de_dados!$O:$O,"&gt;=40178")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SUMIFS(base_de_dados!$T:$T,base_de_dados!$B:$B,$B156,base_de_dados!$G:$G,C$61,base_de_dados!$H:$H,$L$1,base_de_dados!$C:$C,$A156,base_de_dados!$M:$M,"&lt;=2009",base_de_dados!$O:$O,"&gt;=40178")</f>
        <v>0</v>
      </c>
      <c r="D156" s="5">
        <f>SUMIFS(base_de_dados!$T:$T,base_de_dados!$B:$B,$B156,base_de_dados!$G:$G,D$61,base_de_dados!$H:$H,$L$1,base_de_dados!$C:$C,$A156,base_de_dados!$M:$M,"&lt;=2009",base_de_dados!$O:$O,"&gt;=40178")</f>
        <v>0</v>
      </c>
      <c r="E156" s="5">
        <f>SUMIFS(base_de_dados!$T:$T,base_de_dados!$B:$B,$B156,base_de_dados!$G:$G,E$61,base_de_dados!$H:$H,$L$1,base_de_dados!$C:$C,$A156,base_de_dados!$M:$M,"&lt;=2009",base_de_dados!$O:$O,"&gt;=40178")</f>
        <v>0</v>
      </c>
      <c r="F156" s="5">
        <f>SUMIFS(base_de_dados!$T:$T,base_de_dados!$B:$B,$B156,base_de_dados!$G:$G,F$61,base_de_dados!$H:$H,$L$1,base_de_dados!$C:$C,$A156,base_de_dados!$M:$M,"&lt;=2009",base_de_dados!$O:$O,"&gt;=40178")</f>
        <v>0</v>
      </c>
      <c r="G156" s="5">
        <f>SUMIFS(base_de_dados!$T:$T,base_de_dados!$B:$B,$B156,base_de_dados!$G:$G,G$61,base_de_dados!$H:$H,$L$1,base_de_dados!$C:$C,$A156,base_de_dados!$M:$M,"&lt;=2009",base_de_dados!$O:$O,"&gt;=40178")</f>
        <v>0</v>
      </c>
      <c r="H156" s="5">
        <f>SUMIFS(base_de_dados!$T:$T,base_de_dados!$B:$B,$B156,base_de_dados!$G:$G,H$61,base_de_dados!$H:$H,$L$1,base_de_dados!$C:$C,$A156,base_de_dados!$M:$M,"&lt;=2009",base_de_dados!$O:$O,"&gt;=40178")</f>
        <v>0</v>
      </c>
      <c r="I156" s="5">
        <f>SUMIFS(base_de_dados!$T:$T,base_de_dados!$B:$B,$B156,base_de_dados!$G:$G,I$61,base_de_dados!$H:$H,$L$1,base_de_dados!$C:$C,$A156,base_de_dados!$M:$M,"&lt;=2009",base_de_dados!$O:$O,"&gt;=40178")</f>
        <v>0</v>
      </c>
      <c r="J156" s="5">
        <f>SUMIFS(base_de_dados!$T:$T,base_de_dados!$B:$B,$B156,base_de_dados!$G:$G,J$61,base_de_dados!$H:$H,$L$1,base_de_dados!$C:$C,$A156,base_de_dados!$M:$M,"&lt;=2009",base_de_dados!$O:$O,"&gt;=40178")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SUMIFS(base_de_dados!$T:$T,base_de_dados!$B:$B,$B157,base_de_dados!$G:$G,C$61,base_de_dados!$H:$H,$L$1,base_de_dados!$C:$C,$A157,base_de_dados!$M:$M,"&lt;=2009",base_de_dados!$O:$O,"&gt;=40178")</f>
        <v>0</v>
      </c>
      <c r="D157" s="5">
        <f>SUMIFS(base_de_dados!$T:$T,base_de_dados!$B:$B,$B157,base_de_dados!$G:$G,D$61,base_de_dados!$H:$H,$L$1,base_de_dados!$C:$C,$A157,base_de_dados!$M:$M,"&lt;=2009",base_de_dados!$O:$O,"&gt;=40178")</f>
        <v>0</v>
      </c>
      <c r="E157" s="5">
        <f>SUMIFS(base_de_dados!$T:$T,base_de_dados!$B:$B,$B157,base_de_dados!$G:$G,E$61,base_de_dados!$H:$H,$L$1,base_de_dados!$C:$C,$A157,base_de_dados!$M:$M,"&lt;=2009",base_de_dados!$O:$O,"&gt;=40178")</f>
        <v>0</v>
      </c>
      <c r="F157" s="5">
        <f>SUMIFS(base_de_dados!$T:$T,base_de_dados!$B:$B,$B157,base_de_dados!$G:$G,F$61,base_de_dados!$H:$H,$L$1,base_de_dados!$C:$C,$A157,base_de_dados!$M:$M,"&lt;=2009",base_de_dados!$O:$O,"&gt;=40178")</f>
        <v>0</v>
      </c>
      <c r="G157" s="5">
        <f>SUMIFS(base_de_dados!$T:$T,base_de_dados!$B:$B,$B157,base_de_dados!$G:$G,G$61,base_de_dados!$H:$H,$L$1,base_de_dados!$C:$C,$A157,base_de_dados!$M:$M,"&lt;=2009",base_de_dados!$O:$O,"&gt;=40178")</f>
        <v>0</v>
      </c>
      <c r="H157" s="5">
        <f>SUMIFS(base_de_dados!$T:$T,base_de_dados!$B:$B,$B157,base_de_dados!$G:$G,H$61,base_de_dados!$H:$H,$L$1,base_de_dados!$C:$C,$A157,base_de_dados!$M:$M,"&lt;=2009",base_de_dados!$O:$O,"&gt;=40178")</f>
        <v>0</v>
      </c>
      <c r="I157" s="5">
        <f>SUMIFS(base_de_dados!$T:$T,base_de_dados!$B:$B,$B157,base_de_dados!$G:$G,I$61,base_de_dados!$H:$H,$L$1,base_de_dados!$C:$C,$A157,base_de_dados!$M:$M,"&lt;=2009",base_de_dados!$O:$O,"&gt;=40178")</f>
        <v>0</v>
      </c>
      <c r="J157" s="5">
        <f>SUMIFS(base_de_dados!$T:$T,base_de_dados!$B:$B,$B157,base_de_dados!$G:$G,J$61,base_de_dados!$H:$H,$L$1,base_de_dados!$C:$C,$A157,base_de_dados!$M:$M,"&lt;=2009",base_de_dados!$O:$O,"&gt;=40178")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SUMIFS(base_de_dados!$T:$T,base_de_dados!$B:$B,$B158,base_de_dados!$G:$G,C$61,base_de_dados!$H:$H,$L$1,base_de_dados!$C:$C,$A158,base_de_dados!$M:$M,"&lt;=2009",base_de_dados!$O:$O,"&gt;=40178")</f>
        <v>0</v>
      </c>
      <c r="D158" s="5">
        <f>SUMIFS(base_de_dados!$T:$T,base_de_dados!$B:$B,$B158,base_de_dados!$G:$G,D$61,base_de_dados!$H:$H,$L$1,base_de_dados!$C:$C,$A158,base_de_dados!$M:$M,"&lt;=2009",base_de_dados!$O:$O,"&gt;=40178")</f>
        <v>0</v>
      </c>
      <c r="E158" s="5">
        <f>SUMIFS(base_de_dados!$T:$T,base_de_dados!$B:$B,$B158,base_de_dados!$G:$G,E$61,base_de_dados!$H:$H,$L$1,base_de_dados!$C:$C,$A158,base_de_dados!$M:$M,"&lt;=2009",base_de_dados!$O:$O,"&gt;=40178")</f>
        <v>0</v>
      </c>
      <c r="F158" s="5">
        <f>SUMIFS(base_de_dados!$T:$T,base_de_dados!$B:$B,$B158,base_de_dados!$G:$G,F$61,base_de_dados!$H:$H,$L$1,base_de_dados!$C:$C,$A158,base_de_dados!$M:$M,"&lt;=2009",base_de_dados!$O:$O,"&gt;=40178")</f>
        <v>2.2520547945205478E-2</v>
      </c>
      <c r="G158" s="5">
        <f>SUMIFS(base_de_dados!$T:$T,base_de_dados!$B:$B,$B158,base_de_dados!$G:$G,G$61,base_de_dados!$H:$H,$L$1,base_de_dados!$C:$C,$A158,base_de_dados!$M:$M,"&lt;=2009",base_de_dados!$O:$O,"&gt;=40178")</f>
        <v>0</v>
      </c>
      <c r="H158" s="5">
        <f>SUMIFS(base_de_dados!$T:$T,base_de_dados!$B:$B,$B158,base_de_dados!$G:$G,H$61,base_de_dados!$H:$H,$L$1,base_de_dados!$C:$C,$A158,base_de_dados!$M:$M,"&lt;=2009",base_de_dados!$O:$O,"&gt;=40178")</f>
        <v>0</v>
      </c>
      <c r="I158" s="5">
        <f>SUMIFS(base_de_dados!$T:$T,base_de_dados!$B:$B,$B158,base_de_dados!$G:$G,I$61,base_de_dados!$H:$H,$L$1,base_de_dados!$C:$C,$A158,base_de_dados!$M:$M,"&lt;=2009",base_de_dados!$O:$O,"&gt;=40178")</f>
        <v>0</v>
      </c>
      <c r="J158" s="5">
        <f>SUMIFS(base_de_dados!$T:$T,base_de_dados!$B:$B,$B158,base_de_dados!$G:$G,J$61,base_de_dados!$H:$H,$L$1,base_de_dados!$C:$C,$A158,base_de_dados!$M:$M,"&lt;=2009",base_de_dados!$O:$O,"&gt;=40178")</f>
        <v>0</v>
      </c>
      <c r="K158" s="32">
        <f t="shared" si="6"/>
        <v>2.2520547945205478E-2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SUMIFS(base_de_dados!$T:$T,base_de_dados!$B:$B,$B159,base_de_dados!$G:$G,C$61,base_de_dados!$H:$H,$L$1,base_de_dados!$C:$C,$A159,base_de_dados!$M:$M,"&lt;=2009",base_de_dados!$O:$O,"&gt;=40178")</f>
        <v>0</v>
      </c>
      <c r="D159" s="5">
        <f>SUMIFS(base_de_dados!$T:$T,base_de_dados!$B:$B,$B159,base_de_dados!$G:$G,D$61,base_de_dados!$H:$H,$L$1,base_de_dados!$C:$C,$A159,base_de_dados!$M:$M,"&lt;=2009",base_de_dados!$O:$O,"&gt;=40178")</f>
        <v>0</v>
      </c>
      <c r="E159" s="5">
        <f>SUMIFS(base_de_dados!$T:$T,base_de_dados!$B:$B,$B159,base_de_dados!$G:$G,E$61,base_de_dados!$H:$H,$L$1,base_de_dados!$C:$C,$A159,base_de_dados!$M:$M,"&lt;=2009",base_de_dados!$O:$O,"&gt;=40178")</f>
        <v>0</v>
      </c>
      <c r="F159" s="5">
        <f>SUMIFS(base_de_dados!$T:$T,base_de_dados!$B:$B,$B159,base_de_dados!$G:$G,F$61,base_de_dados!$H:$H,$L$1,base_de_dados!$C:$C,$A159,base_de_dados!$M:$M,"&lt;=2009",base_de_dados!$O:$O,"&gt;=40178")</f>
        <v>0</v>
      </c>
      <c r="G159" s="5">
        <f>SUMIFS(base_de_dados!$T:$T,base_de_dados!$B:$B,$B159,base_de_dados!$G:$G,G$61,base_de_dados!$H:$H,$L$1,base_de_dados!$C:$C,$A159,base_de_dados!$M:$M,"&lt;=2009",base_de_dados!$O:$O,"&gt;=40178")</f>
        <v>0</v>
      </c>
      <c r="H159" s="5">
        <f>SUMIFS(base_de_dados!$T:$T,base_de_dados!$B:$B,$B159,base_de_dados!$G:$G,H$61,base_de_dados!$H:$H,$L$1,base_de_dados!$C:$C,$A159,base_de_dados!$M:$M,"&lt;=2009",base_de_dados!$O:$O,"&gt;=40178")</f>
        <v>0</v>
      </c>
      <c r="I159" s="5">
        <f>SUMIFS(base_de_dados!$T:$T,base_de_dados!$B:$B,$B159,base_de_dados!$G:$G,I$61,base_de_dados!$H:$H,$L$1,base_de_dados!$C:$C,$A159,base_de_dados!$M:$M,"&lt;=2009",base_de_dados!$O:$O,"&gt;=40178")</f>
        <v>0</v>
      </c>
      <c r="J159" s="5">
        <f>SUMIFS(base_de_dados!$T:$T,base_de_dados!$B:$B,$B159,base_de_dados!$G:$G,J$61,base_de_dados!$H:$H,$L$1,base_de_dados!$C:$C,$A159,base_de_dados!$M:$M,"&lt;=2009",base_de_dados!$O:$O,"&gt;=40178")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SUMIFS(base_de_dados!$T:$T,base_de_dados!$B:$B,$B160,base_de_dados!$G:$G,C$61,base_de_dados!$H:$H,$L$1,base_de_dados!$C:$C,$A160,base_de_dados!$M:$M,"&lt;=2009",base_de_dados!$O:$O,"&gt;=40178")</f>
        <v>0</v>
      </c>
      <c r="D160" s="5">
        <f>SUMIFS(base_de_dados!$T:$T,base_de_dados!$B:$B,$B160,base_de_dados!$G:$G,D$61,base_de_dados!$H:$H,$L$1,base_de_dados!$C:$C,$A160,base_de_dados!$M:$M,"&lt;=2009",base_de_dados!$O:$O,"&gt;=40178")</f>
        <v>0</v>
      </c>
      <c r="E160" s="5">
        <f>SUMIFS(base_de_dados!$T:$T,base_de_dados!$B:$B,$B160,base_de_dados!$G:$G,E$61,base_de_dados!$H:$H,$L$1,base_de_dados!$C:$C,$A160,base_de_dados!$M:$M,"&lt;=2009",base_de_dados!$O:$O,"&gt;=40178")</f>
        <v>0</v>
      </c>
      <c r="F160" s="5">
        <f>SUMIFS(base_de_dados!$T:$T,base_de_dados!$B:$B,$B160,base_de_dados!$G:$G,F$61,base_de_dados!$H:$H,$L$1,base_de_dados!$C:$C,$A160,base_de_dados!$M:$M,"&lt;=2009",base_de_dados!$O:$O,"&gt;=40178")</f>
        <v>0</v>
      </c>
      <c r="G160" s="5">
        <f>SUMIFS(base_de_dados!$T:$T,base_de_dados!$B:$B,$B160,base_de_dados!$G:$G,G$61,base_de_dados!$H:$H,$L$1,base_de_dados!$C:$C,$A160,base_de_dados!$M:$M,"&lt;=2009",base_de_dados!$O:$O,"&gt;=40178")</f>
        <v>0</v>
      </c>
      <c r="H160" s="5">
        <f>SUMIFS(base_de_dados!$T:$T,base_de_dados!$B:$B,$B160,base_de_dados!$G:$G,H$61,base_de_dados!$H:$H,$L$1,base_de_dados!$C:$C,$A160,base_de_dados!$M:$M,"&lt;=2009",base_de_dados!$O:$O,"&gt;=40178")</f>
        <v>0</v>
      </c>
      <c r="I160" s="5">
        <f>SUMIFS(base_de_dados!$T:$T,base_de_dados!$B:$B,$B160,base_de_dados!$G:$G,I$61,base_de_dados!$H:$H,$L$1,base_de_dados!$C:$C,$A160,base_de_dados!$M:$M,"&lt;=2009",base_de_dados!$O:$O,"&gt;=40178")</f>
        <v>1.0547945205479452E-3</v>
      </c>
      <c r="J160" s="5">
        <f>SUMIFS(base_de_dados!$T:$T,base_de_dados!$B:$B,$B160,base_de_dados!$G:$G,J$61,base_de_dados!$H:$H,$L$1,base_de_dados!$C:$C,$A160,base_de_dados!$M:$M,"&lt;=2009",base_de_dados!$O:$O,"&gt;=40178")</f>
        <v>0</v>
      </c>
      <c r="K160" s="32">
        <f t="shared" si="6"/>
        <v>1.0547945205479452E-3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SUMIFS(base_de_dados!$T:$T,base_de_dados!$B:$B,$B161,base_de_dados!$G:$G,C$61,base_de_dados!$H:$H,$L$1,base_de_dados!$C:$C,$A161,base_de_dados!$M:$M,"&lt;=2009",base_de_dados!$O:$O,"&gt;=40178")</f>
        <v>0</v>
      </c>
      <c r="D161" s="5">
        <f>SUMIFS(base_de_dados!$T:$T,base_de_dados!$B:$B,$B161,base_de_dados!$G:$G,D$61,base_de_dados!$H:$H,$L$1,base_de_dados!$C:$C,$A161,base_de_dados!$M:$M,"&lt;=2009",base_de_dados!$O:$O,"&gt;=40178")</f>
        <v>0</v>
      </c>
      <c r="E161" s="5">
        <f>SUMIFS(base_de_dados!$T:$T,base_de_dados!$B:$B,$B161,base_de_dados!$G:$G,E$61,base_de_dados!$H:$H,$L$1,base_de_dados!$C:$C,$A161,base_de_dados!$M:$M,"&lt;=2009",base_de_dados!$O:$O,"&gt;=40178")</f>
        <v>0</v>
      </c>
      <c r="F161" s="5">
        <f>SUMIFS(base_de_dados!$T:$T,base_de_dados!$B:$B,$B161,base_de_dados!$G:$G,F$61,base_de_dados!$H:$H,$L$1,base_de_dados!$C:$C,$A161,base_de_dados!$M:$M,"&lt;=2009",base_de_dados!$O:$O,"&gt;=40178")</f>
        <v>0</v>
      </c>
      <c r="G161" s="5">
        <f>SUMIFS(base_de_dados!$T:$T,base_de_dados!$B:$B,$B161,base_de_dados!$G:$G,G$61,base_de_dados!$H:$H,$L$1,base_de_dados!$C:$C,$A161,base_de_dados!$M:$M,"&lt;=2009",base_de_dados!$O:$O,"&gt;=40178")</f>
        <v>0</v>
      </c>
      <c r="H161" s="5">
        <f>SUMIFS(base_de_dados!$T:$T,base_de_dados!$B:$B,$B161,base_de_dados!$G:$G,H$61,base_de_dados!$H:$H,$L$1,base_de_dados!$C:$C,$A161,base_de_dados!$M:$M,"&lt;=2009",base_de_dados!$O:$O,"&gt;=40178")</f>
        <v>0</v>
      </c>
      <c r="I161" s="5">
        <f>SUMIFS(base_de_dados!$T:$T,base_de_dados!$B:$B,$B161,base_de_dados!$G:$G,I$61,base_de_dados!$H:$H,$L$1,base_de_dados!$C:$C,$A161,base_de_dados!$M:$M,"&lt;=2009",base_de_dados!$O:$O,"&gt;=40178")</f>
        <v>0</v>
      </c>
      <c r="J161" s="5">
        <f>SUMIFS(base_de_dados!$T:$T,base_de_dados!$B:$B,$B161,base_de_dados!$G:$G,J$61,base_de_dados!$H:$H,$L$1,base_de_dados!$C:$C,$A161,base_de_dados!$M:$M,"&lt;=2009",base_de_dados!$O:$O,"&gt;=40178")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SUMIFS(base_de_dados!$T:$T,base_de_dados!$B:$B,$B162,base_de_dados!$G:$G,C$61,base_de_dados!$H:$H,$L$1,base_de_dados!$C:$C,$A162,base_de_dados!$M:$M,"&lt;=2009",base_de_dados!$O:$O,"&gt;=40178")</f>
        <v>0</v>
      </c>
      <c r="D162" s="5">
        <f>SUMIFS(base_de_dados!$T:$T,base_de_dados!$B:$B,$B162,base_de_dados!$G:$G,D$61,base_de_dados!$H:$H,$L$1,base_de_dados!$C:$C,$A162,base_de_dados!$M:$M,"&lt;=2009",base_de_dados!$O:$O,"&gt;=40178")</f>
        <v>0</v>
      </c>
      <c r="E162" s="5">
        <f>SUMIFS(base_de_dados!$T:$T,base_de_dados!$B:$B,$B162,base_de_dados!$G:$G,E$61,base_de_dados!$H:$H,$L$1,base_de_dados!$C:$C,$A162,base_de_dados!$M:$M,"&lt;=2009",base_de_dados!$O:$O,"&gt;=40178")</f>
        <v>0</v>
      </c>
      <c r="F162" s="5">
        <f>SUMIFS(base_de_dados!$T:$T,base_de_dados!$B:$B,$B162,base_de_dados!$G:$G,F$61,base_de_dados!$H:$H,$L$1,base_de_dados!$C:$C,$A162,base_de_dados!$M:$M,"&lt;=2009",base_de_dados!$O:$O,"&gt;=40178")</f>
        <v>0</v>
      </c>
      <c r="G162" s="5">
        <f>SUMIFS(base_de_dados!$T:$T,base_de_dados!$B:$B,$B162,base_de_dados!$G:$G,G$61,base_de_dados!$H:$H,$L$1,base_de_dados!$C:$C,$A162,base_de_dados!$M:$M,"&lt;=2009",base_de_dados!$O:$O,"&gt;=40178")</f>
        <v>0</v>
      </c>
      <c r="H162" s="5">
        <f>SUMIFS(base_de_dados!$T:$T,base_de_dados!$B:$B,$B162,base_de_dados!$G:$G,H$61,base_de_dados!$H:$H,$L$1,base_de_dados!$C:$C,$A162,base_de_dados!$M:$M,"&lt;=2009",base_de_dados!$O:$O,"&gt;=40178")</f>
        <v>0</v>
      </c>
      <c r="I162" s="5">
        <f>SUMIFS(base_de_dados!$T:$T,base_de_dados!$B:$B,$B162,base_de_dados!$G:$G,I$61,base_de_dados!$H:$H,$L$1,base_de_dados!$C:$C,$A162,base_de_dados!$M:$M,"&lt;=2009",base_de_dados!$O:$O,"&gt;=40178")</f>
        <v>0</v>
      </c>
      <c r="J162" s="5">
        <f>SUMIFS(base_de_dados!$T:$T,base_de_dados!$B:$B,$B162,base_de_dados!$G:$G,J$61,base_de_dados!$H:$H,$L$1,base_de_dados!$C:$C,$A162,base_de_dados!$M:$M,"&lt;=2009",base_de_dados!$O:$O,"&gt;=40178")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SUMIFS(base_de_dados!$T:$T,base_de_dados!$B:$B,$B163,base_de_dados!$G:$G,C$61,base_de_dados!$H:$H,$L$1,base_de_dados!$C:$C,$A163,base_de_dados!$M:$M,"&lt;=2009",base_de_dados!$O:$O,"&gt;=40178")</f>
        <v>0</v>
      </c>
      <c r="D163" s="5">
        <f>SUMIFS(base_de_dados!$T:$T,base_de_dados!$B:$B,$B163,base_de_dados!$G:$G,D$61,base_de_dados!$H:$H,$L$1,base_de_dados!$C:$C,$A163,base_de_dados!$M:$M,"&lt;=2009",base_de_dados!$O:$O,"&gt;=40178")</f>
        <v>0</v>
      </c>
      <c r="E163" s="5">
        <f>SUMIFS(base_de_dados!$T:$T,base_de_dados!$B:$B,$B163,base_de_dados!$G:$G,E$61,base_de_dados!$H:$H,$L$1,base_de_dados!$C:$C,$A163,base_de_dados!$M:$M,"&lt;=2009",base_de_dados!$O:$O,"&gt;=40178")</f>
        <v>0</v>
      </c>
      <c r="F163" s="5">
        <f>SUMIFS(base_de_dados!$T:$T,base_de_dados!$B:$B,$B163,base_de_dados!$G:$G,F$61,base_de_dados!$H:$H,$L$1,base_de_dados!$C:$C,$A163,base_de_dados!$M:$M,"&lt;=2009",base_de_dados!$O:$O,"&gt;=40178")</f>
        <v>0</v>
      </c>
      <c r="G163" s="5">
        <f>SUMIFS(base_de_dados!$T:$T,base_de_dados!$B:$B,$B163,base_de_dados!$G:$G,G$61,base_de_dados!$H:$H,$L$1,base_de_dados!$C:$C,$A163,base_de_dados!$M:$M,"&lt;=2009",base_de_dados!$O:$O,"&gt;=40178")</f>
        <v>0</v>
      </c>
      <c r="H163" s="5">
        <f>SUMIFS(base_de_dados!$T:$T,base_de_dados!$B:$B,$B163,base_de_dados!$G:$G,H$61,base_de_dados!$H:$H,$L$1,base_de_dados!$C:$C,$A163,base_de_dados!$M:$M,"&lt;=2009",base_de_dados!$O:$O,"&gt;=40178")</f>
        <v>0</v>
      </c>
      <c r="I163" s="5">
        <f>SUMIFS(base_de_dados!$T:$T,base_de_dados!$B:$B,$B163,base_de_dados!$G:$G,I$61,base_de_dados!$H:$H,$L$1,base_de_dados!$C:$C,$A163,base_de_dados!$M:$M,"&lt;=2009",base_de_dados!$O:$O,"&gt;=40178")</f>
        <v>0</v>
      </c>
      <c r="J163" s="5">
        <f>SUMIFS(base_de_dados!$T:$T,base_de_dados!$B:$B,$B163,base_de_dados!$G:$G,J$61,base_de_dados!$H:$H,$L$1,base_de_dados!$C:$C,$A163,base_de_dados!$M:$M,"&lt;=2009",base_de_dados!$O:$O,"&gt;=40178")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SUMIFS(base_de_dados!$T:$T,base_de_dados!$B:$B,$B164,base_de_dados!$G:$G,C$61,base_de_dados!$H:$H,$L$1,base_de_dados!$C:$C,$A164,base_de_dados!$M:$M,"&lt;=2009",base_de_dados!$O:$O,"&gt;=40178")</f>
        <v>0</v>
      </c>
      <c r="D164" s="5">
        <f>SUMIFS(base_de_dados!$T:$T,base_de_dados!$B:$B,$B164,base_de_dados!$G:$G,D$61,base_de_dados!$H:$H,$L$1,base_de_dados!$C:$C,$A164,base_de_dados!$M:$M,"&lt;=2009",base_de_dados!$O:$O,"&gt;=40178")</f>
        <v>0</v>
      </c>
      <c r="E164" s="5">
        <f>SUMIFS(base_de_dados!$T:$T,base_de_dados!$B:$B,$B164,base_de_dados!$G:$G,E$61,base_de_dados!$H:$H,$L$1,base_de_dados!$C:$C,$A164,base_de_dados!$M:$M,"&lt;=2009",base_de_dados!$O:$O,"&gt;=40178")</f>
        <v>0</v>
      </c>
      <c r="F164" s="5">
        <f>SUMIFS(base_de_dados!$T:$T,base_de_dados!$B:$B,$B164,base_de_dados!$G:$G,F$61,base_de_dados!$H:$H,$L$1,base_de_dados!$C:$C,$A164,base_de_dados!$M:$M,"&lt;=2009",base_de_dados!$O:$O,"&gt;=40178")</f>
        <v>0</v>
      </c>
      <c r="G164" s="5">
        <f>SUMIFS(base_de_dados!$T:$T,base_de_dados!$B:$B,$B164,base_de_dados!$G:$G,G$61,base_de_dados!$H:$H,$L$1,base_de_dados!$C:$C,$A164,base_de_dados!$M:$M,"&lt;=2009",base_de_dados!$O:$O,"&gt;=40178")</f>
        <v>0</v>
      </c>
      <c r="H164" s="5">
        <f>SUMIFS(base_de_dados!$T:$T,base_de_dados!$B:$B,$B164,base_de_dados!$G:$G,H$61,base_de_dados!$H:$H,$L$1,base_de_dados!$C:$C,$A164,base_de_dados!$M:$M,"&lt;=2009",base_de_dados!$O:$O,"&gt;=40178")</f>
        <v>0</v>
      </c>
      <c r="I164" s="5">
        <f>SUMIFS(base_de_dados!$T:$T,base_de_dados!$B:$B,$B164,base_de_dados!$G:$G,I$61,base_de_dados!$H:$H,$L$1,base_de_dados!$C:$C,$A164,base_de_dados!$M:$M,"&lt;=2009",base_de_dados!$O:$O,"&gt;=40178")</f>
        <v>0</v>
      </c>
      <c r="J164" s="5">
        <f>SUMIFS(base_de_dados!$T:$T,base_de_dados!$B:$B,$B164,base_de_dados!$G:$G,J$61,base_de_dados!$H:$H,$L$1,base_de_dados!$C:$C,$A164,base_de_dados!$M:$M,"&lt;=2009",base_de_dados!$O:$O,"&gt;=40178")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SUMIFS(base_de_dados!$T:$T,base_de_dados!$B:$B,$B165,base_de_dados!$G:$G,C$61,base_de_dados!$H:$H,$L$1,base_de_dados!$C:$C,$A165,base_de_dados!$M:$M,"&lt;=2009",base_de_dados!$O:$O,"&gt;=40178")</f>
        <v>0</v>
      </c>
      <c r="D165" s="5">
        <f>SUMIFS(base_de_dados!$T:$T,base_de_dados!$B:$B,$B165,base_de_dados!$G:$G,D$61,base_de_dados!$H:$H,$L$1,base_de_dados!$C:$C,$A165,base_de_dados!$M:$M,"&lt;=2009",base_de_dados!$O:$O,"&gt;=40178")</f>
        <v>0</v>
      </c>
      <c r="E165" s="5">
        <f>SUMIFS(base_de_dados!$T:$T,base_de_dados!$B:$B,$B165,base_de_dados!$G:$G,E$61,base_de_dados!$H:$H,$L$1,base_de_dados!$C:$C,$A165,base_de_dados!$M:$M,"&lt;=2009",base_de_dados!$O:$O,"&gt;=40178")</f>
        <v>0</v>
      </c>
      <c r="F165" s="5">
        <f>SUMIFS(base_de_dados!$T:$T,base_de_dados!$B:$B,$B165,base_de_dados!$G:$G,F$61,base_de_dados!$H:$H,$L$1,base_de_dados!$C:$C,$A165,base_de_dados!$M:$M,"&lt;=2009",base_de_dados!$O:$O,"&gt;=40178")</f>
        <v>0</v>
      </c>
      <c r="G165" s="5">
        <f>SUMIFS(base_de_dados!$T:$T,base_de_dados!$B:$B,$B165,base_de_dados!$G:$G,G$61,base_de_dados!$H:$H,$L$1,base_de_dados!$C:$C,$A165,base_de_dados!$M:$M,"&lt;=2009",base_de_dados!$O:$O,"&gt;=40178")</f>
        <v>0</v>
      </c>
      <c r="H165" s="5">
        <f>SUMIFS(base_de_dados!$T:$T,base_de_dados!$B:$B,$B165,base_de_dados!$G:$G,H$61,base_de_dados!$H:$H,$L$1,base_de_dados!$C:$C,$A165,base_de_dados!$M:$M,"&lt;=2009",base_de_dados!$O:$O,"&gt;=40178")</f>
        <v>0</v>
      </c>
      <c r="I165" s="5">
        <f>SUMIFS(base_de_dados!$T:$T,base_de_dados!$B:$B,$B165,base_de_dados!$G:$G,I$61,base_de_dados!$H:$H,$L$1,base_de_dados!$C:$C,$A165,base_de_dados!$M:$M,"&lt;=2009",base_de_dados!$O:$O,"&gt;=40178")</f>
        <v>0</v>
      </c>
      <c r="J165" s="5">
        <f>SUMIFS(base_de_dados!$T:$T,base_de_dados!$B:$B,$B165,base_de_dados!$G:$G,J$61,base_de_dados!$H:$H,$L$1,base_de_dados!$C:$C,$A165,base_de_dados!$M:$M,"&lt;=2009",base_de_dados!$O:$O,"&gt;=40178")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SUMIFS(base_de_dados!$T:$T,base_de_dados!$B:$B,$B166,base_de_dados!$G:$G,C$61,base_de_dados!$H:$H,$L$1,base_de_dados!$C:$C,$A166,base_de_dados!$M:$M,"&lt;=2009",base_de_dados!$O:$O,"&gt;=40178")</f>
        <v>0</v>
      </c>
      <c r="D166" s="5">
        <f>SUMIFS(base_de_dados!$T:$T,base_de_dados!$B:$B,$B166,base_de_dados!$G:$G,D$61,base_de_dados!$H:$H,$L$1,base_de_dados!$C:$C,$A166,base_de_dados!$M:$M,"&lt;=2009",base_de_dados!$O:$O,"&gt;=40178")</f>
        <v>0</v>
      </c>
      <c r="E166" s="5">
        <f>SUMIFS(base_de_dados!$T:$T,base_de_dados!$B:$B,$B166,base_de_dados!$G:$G,E$61,base_de_dados!$H:$H,$L$1,base_de_dados!$C:$C,$A166,base_de_dados!$M:$M,"&lt;=2009",base_de_dados!$O:$O,"&gt;=40178")</f>
        <v>0</v>
      </c>
      <c r="F166" s="5">
        <f>SUMIFS(base_de_dados!$T:$T,base_de_dados!$B:$B,$B166,base_de_dados!$G:$G,F$61,base_de_dados!$H:$H,$L$1,base_de_dados!$C:$C,$A166,base_de_dados!$M:$M,"&lt;=2009",base_de_dados!$O:$O,"&gt;=40178")</f>
        <v>0</v>
      </c>
      <c r="G166" s="5">
        <f>SUMIFS(base_de_dados!$T:$T,base_de_dados!$B:$B,$B166,base_de_dados!$G:$G,G$61,base_de_dados!$H:$H,$L$1,base_de_dados!$C:$C,$A166,base_de_dados!$M:$M,"&lt;=2009",base_de_dados!$O:$O,"&gt;=40178")</f>
        <v>0</v>
      </c>
      <c r="H166" s="5">
        <f>SUMIFS(base_de_dados!$T:$T,base_de_dados!$B:$B,$B166,base_de_dados!$G:$G,H$61,base_de_dados!$H:$H,$L$1,base_de_dados!$C:$C,$A166,base_de_dados!$M:$M,"&lt;=2009",base_de_dados!$O:$O,"&gt;=40178")</f>
        <v>0</v>
      </c>
      <c r="I166" s="5">
        <f>SUMIFS(base_de_dados!$T:$T,base_de_dados!$B:$B,$B166,base_de_dados!$G:$G,I$61,base_de_dados!$H:$H,$L$1,base_de_dados!$C:$C,$A166,base_de_dados!$M:$M,"&lt;=2009",base_de_dados!$O:$O,"&gt;=40178")</f>
        <v>0</v>
      </c>
      <c r="J166" s="5">
        <f>SUMIFS(base_de_dados!$T:$T,base_de_dados!$B:$B,$B166,base_de_dados!$G:$G,J$61,base_de_dados!$H:$H,$L$1,base_de_dados!$C:$C,$A166,base_de_dados!$M:$M,"&lt;=2009",base_de_dados!$O:$O,"&gt;=40178")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SUMIFS(base_de_dados!$T:$T,base_de_dados!$B:$B,$B167,base_de_dados!$G:$G,C$61,base_de_dados!$H:$H,$L$1,base_de_dados!$C:$C,$A167,base_de_dados!$M:$M,"&lt;=2009",base_de_dados!$O:$O,"&gt;=40178")</f>
        <v>0</v>
      </c>
      <c r="D167" s="5">
        <f>SUMIFS(base_de_dados!$T:$T,base_de_dados!$B:$B,$B167,base_de_dados!$G:$G,D$61,base_de_dados!$H:$H,$L$1,base_de_dados!$C:$C,$A167,base_de_dados!$M:$M,"&lt;=2009",base_de_dados!$O:$O,"&gt;=40178")</f>
        <v>0</v>
      </c>
      <c r="E167" s="5">
        <f>SUMIFS(base_de_dados!$T:$T,base_de_dados!$B:$B,$B167,base_de_dados!$G:$G,E$61,base_de_dados!$H:$H,$L$1,base_de_dados!$C:$C,$A167,base_de_dados!$M:$M,"&lt;=2009",base_de_dados!$O:$O,"&gt;=40178")</f>
        <v>0</v>
      </c>
      <c r="F167" s="5">
        <f>SUMIFS(base_de_dados!$T:$T,base_de_dados!$B:$B,$B167,base_de_dados!$G:$G,F$61,base_de_dados!$H:$H,$L$1,base_de_dados!$C:$C,$A167,base_de_dados!$M:$M,"&lt;=2009",base_de_dados!$O:$O,"&gt;=40178")</f>
        <v>0</v>
      </c>
      <c r="G167" s="5">
        <f>SUMIFS(base_de_dados!$T:$T,base_de_dados!$B:$B,$B167,base_de_dados!$G:$G,G$61,base_de_dados!$H:$H,$L$1,base_de_dados!$C:$C,$A167,base_de_dados!$M:$M,"&lt;=2009",base_de_dados!$O:$O,"&gt;=40178")</f>
        <v>0</v>
      </c>
      <c r="H167" s="5">
        <f>SUMIFS(base_de_dados!$T:$T,base_de_dados!$B:$B,$B167,base_de_dados!$G:$G,H$61,base_de_dados!$H:$H,$L$1,base_de_dados!$C:$C,$A167,base_de_dados!$M:$M,"&lt;=2009",base_de_dados!$O:$O,"&gt;=40178")</f>
        <v>0</v>
      </c>
      <c r="I167" s="5">
        <f>SUMIFS(base_de_dados!$T:$T,base_de_dados!$B:$B,$B167,base_de_dados!$G:$G,I$61,base_de_dados!$H:$H,$L$1,base_de_dados!$C:$C,$A167,base_de_dados!$M:$M,"&lt;=2009",base_de_dados!$O:$O,"&gt;=40178")</f>
        <v>0</v>
      </c>
      <c r="J167" s="5">
        <f>SUMIFS(base_de_dados!$T:$T,base_de_dados!$B:$B,$B167,base_de_dados!$G:$G,J$61,base_de_dados!$H:$H,$L$1,base_de_dados!$C:$C,$A167,base_de_dados!$M:$M,"&lt;=2009",base_de_dados!$O:$O,"&gt;=40178")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SUMIFS(base_de_dados!$T:$T,base_de_dados!$B:$B,$B168,base_de_dados!$G:$G,C$61,base_de_dados!$H:$H,$L$1,base_de_dados!$C:$C,$A168,base_de_dados!$M:$M,"&lt;=2009",base_de_dados!$O:$O,"&gt;=40178")</f>
        <v>0</v>
      </c>
      <c r="D168" s="5">
        <f>SUMIFS(base_de_dados!$T:$T,base_de_dados!$B:$B,$B168,base_de_dados!$G:$G,D$61,base_de_dados!$H:$H,$L$1,base_de_dados!$C:$C,$A168,base_de_dados!$M:$M,"&lt;=2009",base_de_dados!$O:$O,"&gt;=40178")</f>
        <v>0</v>
      </c>
      <c r="E168" s="5">
        <f>SUMIFS(base_de_dados!$T:$T,base_de_dados!$B:$B,$B168,base_de_dados!$G:$G,E$61,base_de_dados!$H:$H,$L$1,base_de_dados!$C:$C,$A168,base_de_dados!$M:$M,"&lt;=2009",base_de_dados!$O:$O,"&gt;=40178")</f>
        <v>0</v>
      </c>
      <c r="F168" s="5">
        <f>SUMIFS(base_de_dados!$T:$T,base_de_dados!$B:$B,$B168,base_de_dados!$G:$G,F$61,base_de_dados!$H:$H,$L$1,base_de_dados!$C:$C,$A168,base_de_dados!$M:$M,"&lt;=2009",base_de_dados!$O:$O,"&gt;=40178")</f>
        <v>0</v>
      </c>
      <c r="G168" s="5">
        <f>SUMIFS(base_de_dados!$T:$T,base_de_dados!$B:$B,$B168,base_de_dados!$G:$G,G$61,base_de_dados!$H:$H,$L$1,base_de_dados!$C:$C,$A168,base_de_dados!$M:$M,"&lt;=2009",base_de_dados!$O:$O,"&gt;=40178")</f>
        <v>0</v>
      </c>
      <c r="H168" s="5">
        <f>SUMIFS(base_de_dados!$T:$T,base_de_dados!$B:$B,$B168,base_de_dados!$G:$G,H$61,base_de_dados!$H:$H,$L$1,base_de_dados!$C:$C,$A168,base_de_dados!$M:$M,"&lt;=2009",base_de_dados!$O:$O,"&gt;=40178")</f>
        <v>0</v>
      </c>
      <c r="I168" s="5">
        <f>SUMIFS(base_de_dados!$T:$T,base_de_dados!$B:$B,$B168,base_de_dados!$G:$G,I$61,base_de_dados!$H:$H,$L$1,base_de_dados!$C:$C,$A168,base_de_dados!$M:$M,"&lt;=2009",base_de_dados!$O:$O,"&gt;=40178")</f>
        <v>0</v>
      </c>
      <c r="J168" s="5">
        <f>SUMIFS(base_de_dados!$T:$T,base_de_dados!$B:$B,$B168,base_de_dados!$G:$G,J$61,base_de_dados!$H:$H,$L$1,base_de_dados!$C:$C,$A168,base_de_dados!$M:$M,"&lt;=2009",base_de_dados!$O:$O,"&gt;=40178")</f>
        <v>0</v>
      </c>
      <c r="K168" s="32">
        <f t="shared" si="6"/>
        <v>0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SUMIFS(base_de_dados!$T:$T,base_de_dados!$B:$B,$B169,base_de_dados!$G:$G,C$61,base_de_dados!$H:$H,$L$1,base_de_dados!$C:$C,$A169,base_de_dados!$M:$M,"&lt;=2009",base_de_dados!$O:$O,"&gt;=40178")</f>
        <v>0</v>
      </c>
      <c r="D169" s="5">
        <f>SUMIFS(base_de_dados!$T:$T,base_de_dados!$B:$B,$B169,base_de_dados!$G:$G,D$61,base_de_dados!$H:$H,$L$1,base_de_dados!$C:$C,$A169,base_de_dados!$M:$M,"&lt;=2009",base_de_dados!$O:$O,"&gt;=40178")</f>
        <v>0</v>
      </c>
      <c r="E169" s="5">
        <f>SUMIFS(base_de_dados!$T:$T,base_de_dados!$B:$B,$B169,base_de_dados!$G:$G,E$61,base_de_dados!$H:$H,$L$1,base_de_dados!$C:$C,$A169,base_de_dados!$M:$M,"&lt;=2009",base_de_dados!$O:$O,"&gt;=40178")</f>
        <v>0</v>
      </c>
      <c r="F169" s="5">
        <f>SUMIFS(base_de_dados!$T:$T,base_de_dados!$B:$B,$B169,base_de_dados!$G:$G,F$61,base_de_dados!$H:$H,$L$1,base_de_dados!$C:$C,$A169,base_de_dados!$M:$M,"&lt;=2009",base_de_dados!$O:$O,"&gt;=40178")</f>
        <v>1.6501484018264838E-2</v>
      </c>
      <c r="G169" s="5">
        <f>SUMIFS(base_de_dados!$T:$T,base_de_dados!$B:$B,$B169,base_de_dados!$G:$G,G$61,base_de_dados!$H:$H,$L$1,base_de_dados!$C:$C,$A169,base_de_dados!$M:$M,"&lt;=2009",base_de_dados!$O:$O,"&gt;=40178")</f>
        <v>0</v>
      </c>
      <c r="H169" s="5">
        <f>SUMIFS(base_de_dados!$T:$T,base_de_dados!$B:$B,$B169,base_de_dados!$G:$G,H$61,base_de_dados!$H:$H,$L$1,base_de_dados!$C:$C,$A169,base_de_dados!$M:$M,"&lt;=2009",base_de_dados!$O:$O,"&gt;=40178")</f>
        <v>0</v>
      </c>
      <c r="I169" s="5">
        <f>SUMIFS(base_de_dados!$T:$T,base_de_dados!$B:$B,$B169,base_de_dados!$G:$G,I$61,base_de_dados!$H:$H,$L$1,base_de_dados!$C:$C,$A169,base_de_dados!$M:$M,"&lt;=2009",base_de_dados!$O:$O,"&gt;=40178")</f>
        <v>0</v>
      </c>
      <c r="J169" s="5">
        <f>SUMIFS(base_de_dados!$T:$T,base_de_dados!$B:$B,$B169,base_de_dados!$G:$G,J$61,base_de_dados!$H:$H,$L$1,base_de_dados!$C:$C,$A169,base_de_dados!$M:$M,"&lt;=2009",base_de_dados!$O:$O,"&gt;=40178")</f>
        <v>0</v>
      </c>
      <c r="K169" s="32">
        <f t="shared" si="6"/>
        <v>1.6501484018264838E-2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SUMIFS(base_de_dados!$T:$T,base_de_dados!$B:$B,$B170,base_de_dados!$G:$G,C$61,base_de_dados!$H:$H,$L$1,base_de_dados!$C:$C,$A170,base_de_dados!$M:$M,"&lt;=2009",base_de_dados!$O:$O,"&gt;=40178")</f>
        <v>0</v>
      </c>
      <c r="D170" s="5">
        <f>SUMIFS(base_de_dados!$T:$T,base_de_dados!$B:$B,$B170,base_de_dados!$G:$G,D$61,base_de_dados!$H:$H,$L$1,base_de_dados!$C:$C,$A170,base_de_dados!$M:$M,"&lt;=2009",base_de_dados!$O:$O,"&gt;=40178")</f>
        <v>0</v>
      </c>
      <c r="E170" s="5">
        <f>SUMIFS(base_de_dados!$T:$T,base_de_dados!$B:$B,$B170,base_de_dados!$G:$G,E$61,base_de_dados!$H:$H,$L$1,base_de_dados!$C:$C,$A170,base_de_dados!$M:$M,"&lt;=2009",base_de_dados!$O:$O,"&gt;=40178")</f>
        <v>0</v>
      </c>
      <c r="F170" s="5">
        <f>SUMIFS(base_de_dados!$T:$T,base_de_dados!$B:$B,$B170,base_de_dados!$G:$G,F$61,base_de_dados!$H:$H,$L$1,base_de_dados!$C:$C,$A170,base_de_dados!$M:$M,"&lt;=2009",base_de_dados!$O:$O,"&gt;=40178")</f>
        <v>0</v>
      </c>
      <c r="G170" s="5">
        <f>SUMIFS(base_de_dados!$T:$T,base_de_dados!$B:$B,$B170,base_de_dados!$G:$G,G$61,base_de_dados!$H:$H,$L$1,base_de_dados!$C:$C,$A170,base_de_dados!$M:$M,"&lt;=2009",base_de_dados!$O:$O,"&gt;=40178")</f>
        <v>0</v>
      </c>
      <c r="H170" s="5">
        <f>SUMIFS(base_de_dados!$T:$T,base_de_dados!$B:$B,$B170,base_de_dados!$G:$G,H$61,base_de_dados!$H:$H,$L$1,base_de_dados!$C:$C,$A170,base_de_dados!$M:$M,"&lt;=2009",base_de_dados!$O:$O,"&gt;=40178")</f>
        <v>0</v>
      </c>
      <c r="I170" s="5">
        <f>SUMIFS(base_de_dados!$T:$T,base_de_dados!$B:$B,$B170,base_de_dados!$G:$G,I$61,base_de_dados!$H:$H,$L$1,base_de_dados!$C:$C,$A170,base_de_dados!$M:$M,"&lt;=2009",base_de_dados!$O:$O,"&gt;=40178")</f>
        <v>0</v>
      </c>
      <c r="J170" s="5">
        <f>SUMIFS(base_de_dados!$T:$T,base_de_dados!$B:$B,$B170,base_de_dados!$G:$G,J$61,base_de_dados!$H:$H,$L$1,base_de_dados!$C:$C,$A170,base_de_dados!$M:$M,"&lt;=2009",base_de_dados!$O:$O,"&gt;=40178")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SUMIFS(base_de_dados!$T:$T,base_de_dados!$B:$B,$B171,base_de_dados!$G:$G,C$61,base_de_dados!$H:$H,$L$1,base_de_dados!$C:$C,$A171,base_de_dados!$M:$M,"&lt;=2009",base_de_dados!$O:$O,"&gt;=40178")</f>
        <v>0</v>
      </c>
      <c r="D171" s="5">
        <f>SUMIFS(base_de_dados!$T:$T,base_de_dados!$B:$B,$B171,base_de_dados!$G:$G,D$61,base_de_dados!$H:$H,$L$1,base_de_dados!$C:$C,$A171,base_de_dados!$M:$M,"&lt;=2009",base_de_dados!$O:$O,"&gt;=40178")</f>
        <v>0</v>
      </c>
      <c r="E171" s="5">
        <f>SUMIFS(base_de_dados!$T:$T,base_de_dados!$B:$B,$B171,base_de_dados!$G:$G,E$61,base_de_dados!$H:$H,$L$1,base_de_dados!$C:$C,$A171,base_de_dados!$M:$M,"&lt;=2009",base_de_dados!$O:$O,"&gt;=40178")</f>
        <v>0</v>
      </c>
      <c r="F171" s="5">
        <f>SUMIFS(base_de_dados!$T:$T,base_de_dados!$B:$B,$B171,base_de_dados!$G:$G,F$61,base_de_dados!$H:$H,$L$1,base_de_dados!$C:$C,$A171,base_de_dados!$M:$M,"&lt;=2009",base_de_dados!$O:$O,"&gt;=40178")</f>
        <v>0</v>
      </c>
      <c r="G171" s="5">
        <f>SUMIFS(base_de_dados!$T:$T,base_de_dados!$B:$B,$B171,base_de_dados!$G:$G,G$61,base_de_dados!$H:$H,$L$1,base_de_dados!$C:$C,$A171,base_de_dados!$M:$M,"&lt;=2009",base_de_dados!$O:$O,"&gt;=40178")</f>
        <v>0</v>
      </c>
      <c r="H171" s="5">
        <f>SUMIFS(base_de_dados!$T:$T,base_de_dados!$B:$B,$B171,base_de_dados!$G:$G,H$61,base_de_dados!$H:$H,$L$1,base_de_dados!$C:$C,$A171,base_de_dados!$M:$M,"&lt;=2009",base_de_dados!$O:$O,"&gt;=40178")</f>
        <v>0</v>
      </c>
      <c r="I171" s="5">
        <f>SUMIFS(base_de_dados!$T:$T,base_de_dados!$B:$B,$B171,base_de_dados!$G:$G,I$61,base_de_dados!$H:$H,$L$1,base_de_dados!$C:$C,$A171,base_de_dados!$M:$M,"&lt;=2009",base_de_dados!$O:$O,"&gt;=40178")</f>
        <v>0</v>
      </c>
      <c r="J171" s="5">
        <f>SUMIFS(base_de_dados!$T:$T,base_de_dados!$B:$B,$B171,base_de_dados!$G:$G,J$61,base_de_dados!$H:$H,$L$1,base_de_dados!$C:$C,$A171,base_de_dados!$M:$M,"&lt;=2009",base_de_dados!$O:$O,"&gt;=40178")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SUMIFS(base_de_dados!$T:$T,base_de_dados!$B:$B,$B172,base_de_dados!$G:$G,C$61,base_de_dados!$H:$H,$L$1,base_de_dados!$C:$C,$A172,base_de_dados!$M:$M,"&lt;=2009",base_de_dados!$O:$O,"&gt;=40178")</f>
        <v>0</v>
      </c>
      <c r="D172" s="5">
        <f>SUMIFS(base_de_dados!$T:$T,base_de_dados!$B:$B,$B172,base_de_dados!$G:$G,D$61,base_de_dados!$H:$H,$L$1,base_de_dados!$C:$C,$A172,base_de_dados!$M:$M,"&lt;=2009",base_de_dados!$O:$O,"&gt;=40178")</f>
        <v>0</v>
      </c>
      <c r="E172" s="5">
        <f>SUMIFS(base_de_dados!$T:$T,base_de_dados!$B:$B,$B172,base_de_dados!$G:$G,E$61,base_de_dados!$H:$H,$L$1,base_de_dados!$C:$C,$A172,base_de_dados!$M:$M,"&lt;=2009",base_de_dados!$O:$O,"&gt;=40178")</f>
        <v>0</v>
      </c>
      <c r="F172" s="5">
        <f>SUMIFS(base_de_dados!$T:$T,base_de_dados!$B:$B,$B172,base_de_dados!$G:$G,F$61,base_de_dados!$H:$H,$L$1,base_de_dados!$C:$C,$A172,base_de_dados!$M:$M,"&lt;=2009",base_de_dados!$O:$O,"&gt;=40178")</f>
        <v>1.4466007102993405E-2</v>
      </c>
      <c r="G172" s="5">
        <f>SUMIFS(base_de_dados!$T:$T,base_de_dados!$B:$B,$B172,base_de_dados!$G:$G,G$61,base_de_dados!$H:$H,$L$1,base_de_dados!$C:$C,$A172,base_de_dados!$M:$M,"&lt;=2009",base_de_dados!$O:$O,"&gt;=40178")</f>
        <v>0</v>
      </c>
      <c r="H172" s="5">
        <f>SUMIFS(base_de_dados!$T:$T,base_de_dados!$B:$B,$B172,base_de_dados!$G:$G,H$61,base_de_dados!$H:$H,$L$1,base_de_dados!$C:$C,$A172,base_de_dados!$M:$M,"&lt;=2009",base_de_dados!$O:$O,"&gt;=40178")</f>
        <v>0</v>
      </c>
      <c r="I172" s="5">
        <f>SUMIFS(base_de_dados!$T:$T,base_de_dados!$B:$B,$B172,base_de_dados!$G:$G,I$61,base_de_dados!$H:$H,$L$1,base_de_dados!$C:$C,$A172,base_de_dados!$M:$M,"&lt;=2009",base_de_dados!$O:$O,"&gt;=40178")</f>
        <v>0</v>
      </c>
      <c r="J172" s="5">
        <f>SUMIFS(base_de_dados!$T:$T,base_de_dados!$B:$B,$B172,base_de_dados!$G:$G,J$61,base_de_dados!$H:$H,$L$1,base_de_dados!$C:$C,$A172,base_de_dados!$M:$M,"&lt;=2009",base_de_dados!$O:$O,"&gt;=40178")</f>
        <v>0</v>
      </c>
      <c r="K172" s="32">
        <f t="shared" si="6"/>
        <v>1.4466007102993405E-2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SUMIFS(base_de_dados!$T:$T,base_de_dados!$B:$B,$B173,base_de_dados!$G:$G,C$61,base_de_dados!$H:$H,$L$1,base_de_dados!$C:$C,$A173,base_de_dados!$M:$M,"&lt;=2009",base_de_dados!$O:$O,"&gt;=40178")</f>
        <v>0</v>
      </c>
      <c r="D173" s="5">
        <f>SUMIFS(base_de_dados!$T:$T,base_de_dados!$B:$B,$B173,base_de_dados!$G:$G,D$61,base_de_dados!$H:$H,$L$1,base_de_dados!$C:$C,$A173,base_de_dados!$M:$M,"&lt;=2009",base_de_dados!$O:$O,"&gt;=40178")</f>
        <v>0</v>
      </c>
      <c r="E173" s="5">
        <f>SUMIFS(base_de_dados!$T:$T,base_de_dados!$B:$B,$B173,base_de_dados!$G:$G,E$61,base_de_dados!$H:$H,$L$1,base_de_dados!$C:$C,$A173,base_de_dados!$M:$M,"&lt;=2009",base_de_dados!$O:$O,"&gt;=40178")</f>
        <v>0</v>
      </c>
      <c r="F173" s="5">
        <f>SUMIFS(base_de_dados!$T:$T,base_de_dados!$B:$B,$B173,base_de_dados!$G:$G,F$61,base_de_dados!$H:$H,$L$1,base_de_dados!$C:$C,$A173,base_de_dados!$M:$M,"&lt;=2009",base_de_dados!$O:$O,"&gt;=40178")</f>
        <v>0</v>
      </c>
      <c r="G173" s="5">
        <f>SUMIFS(base_de_dados!$T:$T,base_de_dados!$B:$B,$B173,base_de_dados!$G:$G,G$61,base_de_dados!$H:$H,$L$1,base_de_dados!$C:$C,$A173,base_de_dados!$M:$M,"&lt;=2009",base_de_dados!$O:$O,"&gt;=40178")</f>
        <v>0</v>
      </c>
      <c r="H173" s="5">
        <f>SUMIFS(base_de_dados!$T:$T,base_de_dados!$B:$B,$B173,base_de_dados!$G:$G,H$61,base_de_dados!$H:$H,$L$1,base_de_dados!$C:$C,$A173,base_de_dados!$M:$M,"&lt;=2009",base_de_dados!$O:$O,"&gt;=40178")</f>
        <v>0</v>
      </c>
      <c r="I173" s="5">
        <f>SUMIFS(base_de_dados!$T:$T,base_de_dados!$B:$B,$B173,base_de_dados!$G:$G,I$61,base_de_dados!$H:$H,$L$1,base_de_dados!$C:$C,$A173,base_de_dados!$M:$M,"&lt;=2009",base_de_dados!$O:$O,"&gt;=40178")</f>
        <v>0</v>
      </c>
      <c r="J173" s="5">
        <f>SUMIFS(base_de_dados!$T:$T,base_de_dados!$B:$B,$B173,base_de_dados!$G:$G,J$61,base_de_dados!$H:$H,$L$1,base_de_dados!$C:$C,$A173,base_de_dados!$M:$M,"&lt;=2009",base_de_dados!$O:$O,"&gt;=40178")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SUMIFS(base_de_dados!$T:$T,base_de_dados!$B:$B,$B174,base_de_dados!$G:$G,C$61,base_de_dados!$H:$H,$L$1,base_de_dados!$C:$C,$A174,base_de_dados!$M:$M,"&lt;=2009",base_de_dados!$O:$O,"&gt;=40178")</f>
        <v>0</v>
      </c>
      <c r="D174" s="5">
        <f>SUMIFS(base_de_dados!$T:$T,base_de_dados!$B:$B,$B174,base_de_dados!$G:$G,D$61,base_de_dados!$H:$H,$L$1,base_de_dados!$C:$C,$A174,base_de_dados!$M:$M,"&lt;=2009",base_de_dados!$O:$O,"&gt;=40178")</f>
        <v>0</v>
      </c>
      <c r="E174" s="5">
        <f>SUMIFS(base_de_dados!$T:$T,base_de_dados!$B:$B,$B174,base_de_dados!$G:$G,E$61,base_de_dados!$H:$H,$L$1,base_de_dados!$C:$C,$A174,base_de_dados!$M:$M,"&lt;=2009",base_de_dados!$O:$O,"&gt;=40178")</f>
        <v>0</v>
      </c>
      <c r="F174" s="5">
        <f>SUMIFS(base_de_dados!$T:$T,base_de_dados!$B:$B,$B174,base_de_dados!$G:$G,F$61,base_de_dados!$H:$H,$L$1,base_de_dados!$C:$C,$A174,base_de_dados!$M:$M,"&lt;=2009",base_de_dados!$O:$O,"&gt;=40178")</f>
        <v>0</v>
      </c>
      <c r="G174" s="5">
        <f>SUMIFS(base_de_dados!$T:$T,base_de_dados!$B:$B,$B174,base_de_dados!$G:$G,G$61,base_de_dados!$H:$H,$L$1,base_de_dados!$C:$C,$A174,base_de_dados!$M:$M,"&lt;=2009",base_de_dados!$O:$O,"&gt;=40178")</f>
        <v>0</v>
      </c>
      <c r="H174" s="5">
        <f>SUMIFS(base_de_dados!$T:$T,base_de_dados!$B:$B,$B174,base_de_dados!$G:$G,H$61,base_de_dados!$H:$H,$L$1,base_de_dados!$C:$C,$A174,base_de_dados!$M:$M,"&lt;=2009",base_de_dados!$O:$O,"&gt;=40178")</f>
        <v>0</v>
      </c>
      <c r="I174" s="5">
        <f>SUMIFS(base_de_dados!$T:$T,base_de_dados!$B:$B,$B174,base_de_dados!$G:$G,I$61,base_de_dados!$H:$H,$L$1,base_de_dados!$C:$C,$A174,base_de_dados!$M:$M,"&lt;=2009",base_de_dados!$O:$O,"&gt;=40178")</f>
        <v>0</v>
      </c>
      <c r="J174" s="5">
        <f>SUMIFS(base_de_dados!$T:$T,base_de_dados!$B:$B,$B174,base_de_dados!$G:$G,J$61,base_de_dados!$H:$H,$L$1,base_de_dados!$C:$C,$A174,base_de_dados!$M:$M,"&lt;=2009",base_de_dados!$O:$O,"&gt;=40178")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SUMIFS(base_de_dados!$T:$T,base_de_dados!$B:$B,$B175,base_de_dados!$G:$G,C$61,base_de_dados!$H:$H,$L$1,base_de_dados!$C:$C,$A175,base_de_dados!$M:$M,"&lt;=2009",base_de_dados!$O:$O,"&gt;=40178")</f>
        <v>0</v>
      </c>
      <c r="D175" s="5">
        <f>SUMIFS(base_de_dados!$T:$T,base_de_dados!$B:$B,$B175,base_de_dados!$G:$G,D$61,base_de_dados!$H:$H,$L$1,base_de_dados!$C:$C,$A175,base_de_dados!$M:$M,"&lt;=2009",base_de_dados!$O:$O,"&gt;=40178")</f>
        <v>0</v>
      </c>
      <c r="E175" s="5">
        <f>SUMIFS(base_de_dados!$T:$T,base_de_dados!$B:$B,$B175,base_de_dados!$G:$G,E$61,base_de_dados!$H:$H,$L$1,base_de_dados!$C:$C,$A175,base_de_dados!$M:$M,"&lt;=2009",base_de_dados!$O:$O,"&gt;=40178")</f>
        <v>0</v>
      </c>
      <c r="F175" s="5">
        <f>SUMIFS(base_de_dados!$T:$T,base_de_dados!$B:$B,$B175,base_de_dados!$G:$G,F$61,base_de_dados!$H:$H,$L$1,base_de_dados!$C:$C,$A175,base_de_dados!$M:$M,"&lt;=2009",base_de_dados!$O:$O,"&gt;=40178")</f>
        <v>0</v>
      </c>
      <c r="G175" s="5">
        <f>SUMIFS(base_de_dados!$T:$T,base_de_dados!$B:$B,$B175,base_de_dados!$G:$G,G$61,base_de_dados!$H:$H,$L$1,base_de_dados!$C:$C,$A175,base_de_dados!$M:$M,"&lt;=2009",base_de_dados!$O:$O,"&gt;=40178")</f>
        <v>0</v>
      </c>
      <c r="H175" s="5">
        <f>SUMIFS(base_de_dados!$T:$T,base_de_dados!$B:$B,$B175,base_de_dados!$G:$G,H$61,base_de_dados!$H:$H,$L$1,base_de_dados!$C:$C,$A175,base_de_dados!$M:$M,"&lt;=2009",base_de_dados!$O:$O,"&gt;=40178")</f>
        <v>0</v>
      </c>
      <c r="I175" s="5">
        <f>SUMIFS(base_de_dados!$T:$T,base_de_dados!$B:$B,$B175,base_de_dados!$G:$G,I$61,base_de_dados!$H:$H,$L$1,base_de_dados!$C:$C,$A175,base_de_dados!$M:$M,"&lt;=2009",base_de_dados!$O:$O,"&gt;=40178")</f>
        <v>0</v>
      </c>
      <c r="J175" s="5">
        <f>SUMIFS(base_de_dados!$T:$T,base_de_dados!$B:$B,$B175,base_de_dados!$G:$G,J$61,base_de_dados!$H:$H,$L$1,base_de_dados!$C:$C,$A175,base_de_dados!$M:$M,"&lt;=2009",base_de_dados!$O:$O,"&gt;=40178")</f>
        <v>0</v>
      </c>
      <c r="K175" s="32">
        <f t="shared" si="6"/>
        <v>0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SUMIFS(base_de_dados!$T:$T,base_de_dados!$B:$B,$B176,base_de_dados!$G:$G,C$61,base_de_dados!$H:$H,$L$1,base_de_dados!$C:$C,$A176,base_de_dados!$M:$M,"&lt;=2009",base_de_dados!$O:$O,"&gt;=40178")</f>
        <v>0</v>
      </c>
      <c r="D176" s="5">
        <f>SUMIFS(base_de_dados!$T:$T,base_de_dados!$B:$B,$B176,base_de_dados!$G:$G,D$61,base_de_dados!$H:$H,$L$1,base_de_dados!$C:$C,$A176,base_de_dados!$M:$M,"&lt;=2009",base_de_dados!$O:$O,"&gt;=40178")</f>
        <v>0</v>
      </c>
      <c r="E176" s="5">
        <f>SUMIFS(base_de_dados!$T:$T,base_de_dados!$B:$B,$B176,base_de_dados!$G:$G,E$61,base_de_dados!$H:$H,$L$1,base_de_dados!$C:$C,$A176,base_de_dados!$M:$M,"&lt;=2009",base_de_dados!$O:$O,"&gt;=40178")</f>
        <v>0</v>
      </c>
      <c r="F176" s="5">
        <f>SUMIFS(base_de_dados!$T:$T,base_de_dados!$B:$B,$B176,base_de_dados!$G:$G,F$61,base_de_dados!$H:$H,$L$1,base_de_dados!$C:$C,$A176,base_de_dados!$M:$M,"&lt;=2009",base_de_dados!$O:$O,"&gt;=40178")</f>
        <v>0</v>
      </c>
      <c r="G176" s="5">
        <f>SUMIFS(base_de_dados!$T:$T,base_de_dados!$B:$B,$B176,base_de_dados!$G:$G,G$61,base_de_dados!$H:$H,$L$1,base_de_dados!$C:$C,$A176,base_de_dados!$M:$M,"&lt;=2009",base_de_dados!$O:$O,"&gt;=40178")</f>
        <v>0</v>
      </c>
      <c r="H176" s="5">
        <f>SUMIFS(base_de_dados!$T:$T,base_de_dados!$B:$B,$B176,base_de_dados!$G:$G,H$61,base_de_dados!$H:$H,$L$1,base_de_dados!$C:$C,$A176,base_de_dados!$M:$M,"&lt;=2009",base_de_dados!$O:$O,"&gt;=40178")</f>
        <v>0</v>
      </c>
      <c r="I176" s="5">
        <f>SUMIFS(base_de_dados!$T:$T,base_de_dados!$B:$B,$B176,base_de_dados!$G:$G,I$61,base_de_dados!$H:$H,$L$1,base_de_dados!$C:$C,$A176,base_de_dados!$M:$M,"&lt;=2009",base_de_dados!$O:$O,"&gt;=40178")</f>
        <v>0</v>
      </c>
      <c r="J176" s="5">
        <f>SUMIFS(base_de_dados!$T:$T,base_de_dados!$B:$B,$B176,base_de_dados!$G:$G,J$61,base_de_dados!$H:$H,$L$1,base_de_dados!$C:$C,$A176,base_de_dados!$M:$M,"&lt;=2009",base_de_dados!$O:$O,"&gt;=40178")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SUMIFS(base_de_dados!$T:$T,base_de_dados!$B:$B,$B177,base_de_dados!$G:$G,C$61,base_de_dados!$H:$H,$L$1,base_de_dados!$C:$C,$A177,base_de_dados!$M:$M,"&lt;=2009",base_de_dados!$O:$O,"&gt;=40178")</f>
        <v>0</v>
      </c>
      <c r="D177" s="5">
        <f>SUMIFS(base_de_dados!$T:$T,base_de_dados!$B:$B,$B177,base_de_dados!$G:$G,D$61,base_de_dados!$H:$H,$L$1,base_de_dados!$C:$C,$A177,base_de_dados!$M:$M,"&lt;=2009",base_de_dados!$O:$O,"&gt;=40178")</f>
        <v>0</v>
      </c>
      <c r="E177" s="5">
        <f>SUMIFS(base_de_dados!$T:$T,base_de_dados!$B:$B,$B177,base_de_dados!$G:$G,E$61,base_de_dados!$H:$H,$L$1,base_de_dados!$C:$C,$A177,base_de_dados!$M:$M,"&lt;=2009",base_de_dados!$O:$O,"&gt;=40178")</f>
        <v>0</v>
      </c>
      <c r="F177" s="5">
        <f>SUMIFS(base_de_dados!$T:$T,base_de_dados!$B:$B,$B177,base_de_dados!$G:$G,F$61,base_de_dados!$H:$H,$L$1,base_de_dados!$C:$C,$A177,base_de_dados!$M:$M,"&lt;=2009",base_de_dados!$O:$O,"&gt;=40178")</f>
        <v>0</v>
      </c>
      <c r="G177" s="5">
        <f>SUMIFS(base_de_dados!$T:$T,base_de_dados!$B:$B,$B177,base_de_dados!$G:$G,G$61,base_de_dados!$H:$H,$L$1,base_de_dados!$C:$C,$A177,base_de_dados!$M:$M,"&lt;=2009",base_de_dados!$O:$O,"&gt;=40178")</f>
        <v>0</v>
      </c>
      <c r="H177" s="5">
        <f>SUMIFS(base_de_dados!$T:$T,base_de_dados!$B:$B,$B177,base_de_dados!$G:$G,H$61,base_de_dados!$H:$H,$L$1,base_de_dados!$C:$C,$A177,base_de_dados!$M:$M,"&lt;=2009",base_de_dados!$O:$O,"&gt;=40178")</f>
        <v>0</v>
      </c>
      <c r="I177" s="5">
        <f>SUMIFS(base_de_dados!$T:$T,base_de_dados!$B:$B,$B177,base_de_dados!$G:$G,I$61,base_de_dados!$H:$H,$L$1,base_de_dados!$C:$C,$A177,base_de_dados!$M:$M,"&lt;=2009",base_de_dados!$O:$O,"&gt;=40178")</f>
        <v>0</v>
      </c>
      <c r="J177" s="5">
        <f>SUMIFS(base_de_dados!$T:$T,base_de_dados!$B:$B,$B177,base_de_dados!$G:$G,J$61,base_de_dados!$H:$H,$L$1,base_de_dados!$C:$C,$A177,base_de_dados!$M:$M,"&lt;=2009",base_de_dados!$O:$O,"&gt;=40178")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SUMIFS(base_de_dados!$T:$T,base_de_dados!$B:$B,$B178,base_de_dados!$G:$G,C$61,base_de_dados!$H:$H,$L$1,base_de_dados!$C:$C,$A178,base_de_dados!$M:$M,"&lt;=2009",base_de_dados!$O:$O,"&gt;=40178")</f>
        <v>0</v>
      </c>
      <c r="D178" s="5">
        <f>SUMIFS(base_de_dados!$T:$T,base_de_dados!$B:$B,$B178,base_de_dados!$G:$G,D$61,base_de_dados!$H:$H,$L$1,base_de_dados!$C:$C,$A178,base_de_dados!$M:$M,"&lt;=2009",base_de_dados!$O:$O,"&gt;=40178")</f>
        <v>0</v>
      </c>
      <c r="E178" s="5">
        <f>SUMIFS(base_de_dados!$T:$T,base_de_dados!$B:$B,$B178,base_de_dados!$G:$G,E$61,base_de_dados!$H:$H,$L$1,base_de_dados!$C:$C,$A178,base_de_dados!$M:$M,"&lt;=2009",base_de_dados!$O:$O,"&gt;=40178")</f>
        <v>0</v>
      </c>
      <c r="F178" s="5">
        <f>SUMIFS(base_de_dados!$T:$T,base_de_dados!$B:$B,$B178,base_de_dados!$G:$G,F$61,base_de_dados!$H:$H,$L$1,base_de_dados!$C:$C,$A178,base_de_dados!$M:$M,"&lt;=2009",base_de_dados!$O:$O,"&gt;=40178")</f>
        <v>0</v>
      </c>
      <c r="G178" s="5">
        <f>SUMIFS(base_de_dados!$T:$T,base_de_dados!$B:$B,$B178,base_de_dados!$G:$G,G$61,base_de_dados!$H:$H,$L$1,base_de_dados!$C:$C,$A178,base_de_dados!$M:$M,"&lt;=2009",base_de_dados!$O:$O,"&gt;=40178")</f>
        <v>0</v>
      </c>
      <c r="H178" s="5">
        <f>SUMIFS(base_de_dados!$T:$T,base_de_dados!$B:$B,$B178,base_de_dados!$G:$G,H$61,base_de_dados!$H:$H,$L$1,base_de_dados!$C:$C,$A178,base_de_dados!$M:$M,"&lt;=2009",base_de_dados!$O:$O,"&gt;=40178")</f>
        <v>0</v>
      </c>
      <c r="I178" s="5">
        <f>SUMIFS(base_de_dados!$T:$T,base_de_dados!$B:$B,$B178,base_de_dados!$G:$G,I$61,base_de_dados!$H:$H,$L$1,base_de_dados!$C:$C,$A178,base_de_dados!$M:$M,"&lt;=2009",base_de_dados!$O:$O,"&gt;=40178")</f>
        <v>0</v>
      </c>
      <c r="J178" s="5">
        <f>SUMIFS(base_de_dados!$T:$T,base_de_dados!$B:$B,$B178,base_de_dados!$G:$G,J$61,base_de_dados!$H:$H,$L$1,base_de_dados!$C:$C,$A178,base_de_dados!$M:$M,"&lt;=2009",base_de_dados!$O:$O,"&gt;=40178")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SUMIFS(base_de_dados!$T:$T,base_de_dados!$B:$B,$B179,base_de_dados!$G:$G,C$61,base_de_dados!$H:$H,$L$1,base_de_dados!$C:$C,$A179,base_de_dados!$M:$M,"&lt;=2009",base_de_dados!$O:$O,"&gt;=40178")</f>
        <v>0</v>
      </c>
      <c r="D179" s="5">
        <f>SUMIFS(base_de_dados!$T:$T,base_de_dados!$B:$B,$B179,base_de_dados!$G:$G,D$61,base_de_dados!$H:$H,$L$1,base_de_dados!$C:$C,$A179,base_de_dados!$M:$M,"&lt;=2009",base_de_dados!$O:$O,"&gt;=40178")</f>
        <v>0</v>
      </c>
      <c r="E179" s="5">
        <f>SUMIFS(base_de_dados!$T:$T,base_de_dados!$B:$B,$B179,base_de_dados!$G:$G,E$61,base_de_dados!$H:$H,$L$1,base_de_dados!$C:$C,$A179,base_de_dados!$M:$M,"&lt;=2009",base_de_dados!$O:$O,"&gt;=40178")</f>
        <v>0</v>
      </c>
      <c r="F179" s="5">
        <f>SUMIFS(base_de_dados!$T:$T,base_de_dados!$B:$B,$B179,base_de_dados!$G:$G,F$61,base_de_dados!$H:$H,$L$1,base_de_dados!$C:$C,$A179,base_de_dados!$M:$M,"&lt;=2009",base_de_dados!$O:$O,"&gt;=40178")</f>
        <v>0</v>
      </c>
      <c r="G179" s="5">
        <f>SUMIFS(base_de_dados!$T:$T,base_de_dados!$B:$B,$B179,base_de_dados!$G:$G,G$61,base_de_dados!$H:$H,$L$1,base_de_dados!$C:$C,$A179,base_de_dados!$M:$M,"&lt;=2009",base_de_dados!$O:$O,"&gt;=40178")</f>
        <v>0</v>
      </c>
      <c r="H179" s="5">
        <f>SUMIFS(base_de_dados!$T:$T,base_de_dados!$B:$B,$B179,base_de_dados!$G:$G,H$61,base_de_dados!$H:$H,$L$1,base_de_dados!$C:$C,$A179,base_de_dados!$M:$M,"&lt;=2009",base_de_dados!$O:$O,"&gt;=40178")</f>
        <v>0</v>
      </c>
      <c r="I179" s="5">
        <f>SUMIFS(base_de_dados!$T:$T,base_de_dados!$B:$B,$B179,base_de_dados!$G:$G,I$61,base_de_dados!$H:$H,$L$1,base_de_dados!$C:$C,$A179,base_de_dados!$M:$M,"&lt;=2009",base_de_dados!$O:$O,"&gt;=40178")</f>
        <v>0</v>
      </c>
      <c r="J179" s="5">
        <f>SUMIFS(base_de_dados!$T:$T,base_de_dados!$B:$B,$B179,base_de_dados!$G:$G,J$61,base_de_dados!$H:$H,$L$1,base_de_dados!$C:$C,$A179,base_de_dados!$M:$M,"&lt;=2009",base_de_dados!$O:$O,"&gt;=40178")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SUMIFS(base_de_dados!$T:$T,base_de_dados!$B:$B,$B180,base_de_dados!$G:$G,C$61,base_de_dados!$H:$H,$L$1,base_de_dados!$C:$C,$A180,base_de_dados!$M:$M,"&lt;=2009",base_de_dados!$O:$O,"&gt;=40178")</f>
        <v>0</v>
      </c>
      <c r="D180" s="5">
        <f>SUMIFS(base_de_dados!$T:$T,base_de_dados!$B:$B,$B180,base_de_dados!$G:$G,D$61,base_de_dados!$H:$H,$L$1,base_de_dados!$C:$C,$A180,base_de_dados!$M:$M,"&lt;=2009",base_de_dados!$O:$O,"&gt;=40178")</f>
        <v>0</v>
      </c>
      <c r="E180" s="5">
        <f>SUMIFS(base_de_dados!$T:$T,base_de_dados!$B:$B,$B180,base_de_dados!$G:$G,E$61,base_de_dados!$H:$H,$L$1,base_de_dados!$C:$C,$A180,base_de_dados!$M:$M,"&lt;=2009",base_de_dados!$O:$O,"&gt;=40178")</f>
        <v>0</v>
      </c>
      <c r="F180" s="5">
        <f>SUMIFS(base_de_dados!$T:$T,base_de_dados!$B:$B,$B180,base_de_dados!$G:$G,F$61,base_de_dados!$H:$H,$L$1,base_de_dados!$C:$C,$A180,base_de_dados!$M:$M,"&lt;=2009",base_de_dados!$O:$O,"&gt;=40178")</f>
        <v>0</v>
      </c>
      <c r="G180" s="5">
        <f>SUMIFS(base_de_dados!$T:$T,base_de_dados!$B:$B,$B180,base_de_dados!$G:$G,G$61,base_de_dados!$H:$H,$L$1,base_de_dados!$C:$C,$A180,base_de_dados!$M:$M,"&lt;=2009",base_de_dados!$O:$O,"&gt;=40178")</f>
        <v>0</v>
      </c>
      <c r="H180" s="5">
        <f>SUMIFS(base_de_dados!$T:$T,base_de_dados!$B:$B,$B180,base_de_dados!$G:$G,H$61,base_de_dados!$H:$H,$L$1,base_de_dados!$C:$C,$A180,base_de_dados!$M:$M,"&lt;=2009",base_de_dados!$O:$O,"&gt;=40178")</f>
        <v>0</v>
      </c>
      <c r="I180" s="5">
        <f>SUMIFS(base_de_dados!$T:$T,base_de_dados!$B:$B,$B180,base_de_dados!$G:$G,I$61,base_de_dados!$H:$H,$L$1,base_de_dados!$C:$C,$A180,base_de_dados!$M:$M,"&lt;=2009",base_de_dados!$O:$O,"&gt;=40178")</f>
        <v>0</v>
      </c>
      <c r="J180" s="5">
        <f>SUMIFS(base_de_dados!$T:$T,base_de_dados!$B:$B,$B180,base_de_dados!$G:$G,J$61,base_de_dados!$H:$H,$L$1,base_de_dados!$C:$C,$A180,base_de_dados!$M:$M,"&lt;=2009",base_de_dados!$O:$O,"&gt;=40178")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SUMIFS(base_de_dados!$T:$T,base_de_dados!$B:$B,$B181,base_de_dados!$G:$G,C$61,base_de_dados!$H:$H,$L$1,base_de_dados!$C:$C,$A181,base_de_dados!$M:$M,"&lt;=2009",base_de_dados!$O:$O,"&gt;=40178")</f>
        <v>0</v>
      </c>
      <c r="D181" s="5">
        <f>SUMIFS(base_de_dados!$T:$T,base_de_dados!$B:$B,$B181,base_de_dados!$G:$G,D$61,base_de_dados!$H:$H,$L$1,base_de_dados!$C:$C,$A181,base_de_dados!$M:$M,"&lt;=2009",base_de_dados!$O:$O,"&gt;=40178")</f>
        <v>0</v>
      </c>
      <c r="E181" s="5">
        <f>SUMIFS(base_de_dados!$T:$T,base_de_dados!$B:$B,$B181,base_de_dados!$G:$G,E$61,base_de_dados!$H:$H,$L$1,base_de_dados!$C:$C,$A181,base_de_dados!$M:$M,"&lt;=2009",base_de_dados!$O:$O,"&gt;=40178")</f>
        <v>0</v>
      </c>
      <c r="F181" s="5">
        <f>SUMIFS(base_de_dados!$T:$T,base_de_dados!$B:$B,$B181,base_de_dados!$G:$G,F$61,base_de_dados!$H:$H,$L$1,base_de_dados!$C:$C,$A181,base_de_dados!$M:$M,"&lt;=2009",base_de_dados!$O:$O,"&gt;=40178")</f>
        <v>0</v>
      </c>
      <c r="G181" s="5">
        <f>SUMIFS(base_de_dados!$T:$T,base_de_dados!$B:$B,$B181,base_de_dados!$G:$G,G$61,base_de_dados!$H:$H,$L$1,base_de_dados!$C:$C,$A181,base_de_dados!$M:$M,"&lt;=2009",base_de_dados!$O:$O,"&gt;=40178")</f>
        <v>0</v>
      </c>
      <c r="H181" s="5">
        <f>SUMIFS(base_de_dados!$T:$T,base_de_dados!$B:$B,$B181,base_de_dados!$G:$G,H$61,base_de_dados!$H:$H,$L$1,base_de_dados!$C:$C,$A181,base_de_dados!$M:$M,"&lt;=2009",base_de_dados!$O:$O,"&gt;=40178")</f>
        <v>0</v>
      </c>
      <c r="I181" s="5">
        <f>SUMIFS(base_de_dados!$T:$T,base_de_dados!$B:$B,$B181,base_de_dados!$G:$G,I$61,base_de_dados!$H:$H,$L$1,base_de_dados!$C:$C,$A181,base_de_dados!$M:$M,"&lt;=2009",base_de_dados!$O:$O,"&gt;=40178")</f>
        <v>0</v>
      </c>
      <c r="J181" s="5">
        <f>SUMIFS(base_de_dados!$T:$T,base_de_dados!$B:$B,$B181,base_de_dados!$G:$G,J$61,base_de_dados!$H:$H,$L$1,base_de_dados!$C:$C,$A181,base_de_dados!$M:$M,"&lt;=2009",base_de_dados!$O:$O,"&gt;=40178")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SUMIFS(base_de_dados!$T:$T,base_de_dados!$B:$B,$B182,base_de_dados!$G:$G,C$61,base_de_dados!$H:$H,$L$1,base_de_dados!$C:$C,$A182,base_de_dados!$M:$M,"&lt;=2009",base_de_dados!$O:$O,"&gt;=40178")</f>
        <v>0</v>
      </c>
      <c r="D182" s="5">
        <f>SUMIFS(base_de_dados!$T:$T,base_de_dados!$B:$B,$B182,base_de_dados!$G:$G,D$61,base_de_dados!$H:$H,$L$1,base_de_dados!$C:$C,$A182,base_de_dados!$M:$M,"&lt;=2009",base_de_dados!$O:$O,"&gt;=40178")</f>
        <v>0</v>
      </c>
      <c r="E182" s="5">
        <f>SUMIFS(base_de_dados!$T:$T,base_de_dados!$B:$B,$B182,base_de_dados!$G:$G,E$61,base_de_dados!$H:$H,$L$1,base_de_dados!$C:$C,$A182,base_de_dados!$M:$M,"&lt;=2009",base_de_dados!$O:$O,"&gt;=40178")</f>
        <v>0</v>
      </c>
      <c r="F182" s="5">
        <f>SUMIFS(base_de_dados!$T:$T,base_de_dados!$B:$B,$B182,base_de_dados!$G:$G,F$61,base_de_dados!$H:$H,$L$1,base_de_dados!$C:$C,$A182,base_de_dados!$M:$M,"&lt;=2009",base_de_dados!$O:$O,"&gt;=40178")</f>
        <v>0</v>
      </c>
      <c r="G182" s="5">
        <f>SUMIFS(base_de_dados!$T:$T,base_de_dados!$B:$B,$B182,base_de_dados!$G:$G,G$61,base_de_dados!$H:$H,$L$1,base_de_dados!$C:$C,$A182,base_de_dados!$M:$M,"&lt;=2009",base_de_dados!$O:$O,"&gt;=40178")</f>
        <v>0</v>
      </c>
      <c r="H182" s="5">
        <f>SUMIFS(base_de_dados!$T:$T,base_de_dados!$B:$B,$B182,base_de_dados!$G:$G,H$61,base_de_dados!$H:$H,$L$1,base_de_dados!$C:$C,$A182,base_de_dados!$M:$M,"&lt;=2009",base_de_dados!$O:$O,"&gt;=40178")</f>
        <v>0</v>
      </c>
      <c r="I182" s="5">
        <f>SUMIFS(base_de_dados!$T:$T,base_de_dados!$B:$B,$B182,base_de_dados!$G:$G,I$61,base_de_dados!$H:$H,$L$1,base_de_dados!$C:$C,$A182,base_de_dados!$M:$M,"&lt;=2009",base_de_dados!$O:$O,"&gt;=40178")</f>
        <v>0</v>
      </c>
      <c r="J182" s="5">
        <f>SUMIFS(base_de_dados!$T:$T,base_de_dados!$B:$B,$B182,base_de_dados!$G:$G,J$61,base_de_dados!$H:$H,$L$1,base_de_dados!$C:$C,$A182,base_de_dados!$M:$M,"&lt;=2009",base_de_dados!$O:$O,"&gt;=40178")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SUMIFS(base_de_dados!$T:$T,base_de_dados!$B:$B,$B183,base_de_dados!$G:$G,C$61,base_de_dados!$H:$H,$L$1,base_de_dados!$C:$C,$A183,base_de_dados!$M:$M,"&lt;=2009",base_de_dados!$O:$O,"&gt;=40178")</f>
        <v>0</v>
      </c>
      <c r="D183" s="5">
        <f>SUMIFS(base_de_dados!$T:$T,base_de_dados!$B:$B,$B183,base_de_dados!$G:$G,D$61,base_de_dados!$H:$H,$L$1,base_de_dados!$C:$C,$A183,base_de_dados!$M:$M,"&lt;=2009",base_de_dados!$O:$O,"&gt;=40178")</f>
        <v>0</v>
      </c>
      <c r="E183" s="5">
        <f>SUMIFS(base_de_dados!$T:$T,base_de_dados!$B:$B,$B183,base_de_dados!$G:$G,E$61,base_de_dados!$H:$H,$L$1,base_de_dados!$C:$C,$A183,base_de_dados!$M:$M,"&lt;=2009",base_de_dados!$O:$O,"&gt;=40178")</f>
        <v>0</v>
      </c>
      <c r="F183" s="5">
        <f>SUMIFS(base_de_dados!$T:$T,base_de_dados!$B:$B,$B183,base_de_dados!$G:$G,F$61,base_de_dados!$H:$H,$L$1,base_de_dados!$C:$C,$A183,base_de_dados!$M:$M,"&lt;=2009",base_de_dados!$O:$O,"&gt;=40178")</f>
        <v>0</v>
      </c>
      <c r="G183" s="5">
        <f>SUMIFS(base_de_dados!$T:$T,base_de_dados!$B:$B,$B183,base_de_dados!$G:$G,G$61,base_de_dados!$H:$H,$L$1,base_de_dados!$C:$C,$A183,base_de_dados!$M:$M,"&lt;=2009",base_de_dados!$O:$O,"&gt;=40178")</f>
        <v>0</v>
      </c>
      <c r="H183" s="5">
        <f>SUMIFS(base_de_dados!$T:$T,base_de_dados!$B:$B,$B183,base_de_dados!$G:$G,H$61,base_de_dados!$H:$H,$L$1,base_de_dados!$C:$C,$A183,base_de_dados!$M:$M,"&lt;=2009",base_de_dados!$O:$O,"&gt;=40178")</f>
        <v>0</v>
      </c>
      <c r="I183" s="5">
        <f>SUMIFS(base_de_dados!$T:$T,base_de_dados!$B:$B,$B183,base_de_dados!$G:$G,I$61,base_de_dados!$H:$H,$L$1,base_de_dados!$C:$C,$A183,base_de_dados!$M:$M,"&lt;=2009",base_de_dados!$O:$O,"&gt;=40178")</f>
        <v>0</v>
      </c>
      <c r="J183" s="5">
        <f>SUMIFS(base_de_dados!$T:$T,base_de_dados!$B:$B,$B183,base_de_dados!$G:$G,J$61,base_de_dados!$H:$H,$L$1,base_de_dados!$C:$C,$A183,base_de_dados!$M:$M,"&lt;=2009",base_de_dados!$O:$O,"&gt;=40178")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SUMIFS(base_de_dados!$T:$T,base_de_dados!$B:$B,$B184,base_de_dados!$G:$G,C$61,base_de_dados!$H:$H,$L$1,base_de_dados!$C:$C,$A184,base_de_dados!$M:$M,"&lt;=2009",base_de_dados!$O:$O,"&gt;=40178")</f>
        <v>0</v>
      </c>
      <c r="D184" s="5">
        <f>SUMIFS(base_de_dados!$T:$T,base_de_dados!$B:$B,$B184,base_de_dados!$G:$G,D$61,base_de_dados!$H:$H,$L$1,base_de_dados!$C:$C,$A184,base_de_dados!$M:$M,"&lt;=2009",base_de_dados!$O:$O,"&gt;=40178")</f>
        <v>6.0283485540334858E-2</v>
      </c>
      <c r="E184" s="5">
        <f>SUMIFS(base_de_dados!$T:$T,base_de_dados!$B:$B,$B184,base_de_dados!$G:$G,E$61,base_de_dados!$H:$H,$L$1,base_de_dados!$C:$C,$A184,base_de_dados!$M:$M,"&lt;=2009",base_de_dados!$O:$O,"&gt;=40178")</f>
        <v>0</v>
      </c>
      <c r="F184" s="5">
        <f>SUMIFS(base_de_dados!$T:$T,base_de_dados!$B:$B,$B184,base_de_dados!$G:$G,F$61,base_de_dados!$H:$H,$L$1,base_de_dados!$C:$C,$A184,base_de_dados!$M:$M,"&lt;=2009",base_de_dados!$O:$O,"&gt;=40178")</f>
        <v>1.8614599188229324E-2</v>
      </c>
      <c r="G184" s="5">
        <f>SUMIFS(base_de_dados!$T:$T,base_de_dados!$B:$B,$B184,base_de_dados!$G:$G,G$61,base_de_dados!$H:$H,$L$1,base_de_dados!$C:$C,$A184,base_de_dados!$M:$M,"&lt;=2009",base_de_dados!$O:$O,"&gt;=40178")</f>
        <v>0</v>
      </c>
      <c r="H184" s="5">
        <f>SUMIFS(base_de_dados!$T:$T,base_de_dados!$B:$B,$B184,base_de_dados!$G:$G,H$61,base_de_dados!$H:$H,$L$1,base_de_dados!$C:$C,$A184,base_de_dados!$M:$M,"&lt;=2009",base_de_dados!$O:$O,"&gt;=40178")</f>
        <v>0</v>
      </c>
      <c r="I184" s="5">
        <f>SUMIFS(base_de_dados!$T:$T,base_de_dados!$B:$B,$B184,base_de_dados!$G:$G,I$61,base_de_dados!$H:$H,$L$1,base_de_dados!$C:$C,$A184,base_de_dados!$M:$M,"&lt;=2009",base_de_dados!$O:$O,"&gt;=40178")</f>
        <v>0</v>
      </c>
      <c r="J184" s="5">
        <f>SUMIFS(base_de_dados!$T:$T,base_de_dados!$B:$B,$B184,base_de_dados!$G:$G,J$61,base_de_dados!$H:$H,$L$1,base_de_dados!$C:$C,$A184,base_de_dados!$M:$M,"&lt;=2009",base_de_dados!$O:$O,"&gt;=40178")</f>
        <v>0</v>
      </c>
      <c r="K184" s="32">
        <f t="shared" si="6"/>
        <v>7.8898084728564188E-2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SUMIFS(base_de_dados!$T:$T,base_de_dados!$B:$B,$B185,base_de_dados!$G:$G,C$61,base_de_dados!$H:$H,$L$1,base_de_dados!$C:$C,$A185,base_de_dados!$M:$M,"&lt;=2009",base_de_dados!$O:$O,"&gt;=40178")</f>
        <v>0</v>
      </c>
      <c r="D185" s="5">
        <f>SUMIFS(base_de_dados!$T:$T,base_de_dados!$B:$B,$B185,base_de_dados!$G:$G,D$61,base_de_dados!$H:$H,$L$1,base_de_dados!$C:$C,$A185,base_de_dados!$M:$M,"&lt;=2009",base_de_dados!$O:$O,"&gt;=40178")</f>
        <v>0</v>
      </c>
      <c r="E185" s="5">
        <f>SUMIFS(base_de_dados!$T:$T,base_de_dados!$B:$B,$B185,base_de_dados!$G:$G,E$61,base_de_dados!$H:$H,$L$1,base_de_dados!$C:$C,$A185,base_de_dados!$M:$M,"&lt;=2009",base_de_dados!$O:$O,"&gt;=40178")</f>
        <v>0</v>
      </c>
      <c r="F185" s="5">
        <f>SUMIFS(base_de_dados!$T:$T,base_de_dados!$B:$B,$B185,base_de_dados!$G:$G,F$61,base_de_dados!$H:$H,$L$1,base_de_dados!$C:$C,$A185,base_de_dados!$M:$M,"&lt;=2009",base_de_dados!$O:$O,"&gt;=40178")</f>
        <v>1.0356418061897514E-2</v>
      </c>
      <c r="G185" s="5">
        <f>SUMIFS(base_de_dados!$T:$T,base_de_dados!$B:$B,$B185,base_de_dados!$G:$G,G$61,base_de_dados!$H:$H,$L$1,base_de_dados!$C:$C,$A185,base_de_dados!$M:$M,"&lt;=2009",base_de_dados!$O:$O,"&gt;=40178")</f>
        <v>0</v>
      </c>
      <c r="H185" s="5">
        <f>SUMIFS(base_de_dados!$T:$T,base_de_dados!$B:$B,$B185,base_de_dados!$G:$G,H$61,base_de_dados!$H:$H,$L$1,base_de_dados!$C:$C,$A185,base_de_dados!$M:$M,"&lt;=2009",base_de_dados!$O:$O,"&gt;=40178")</f>
        <v>0</v>
      </c>
      <c r="I185" s="5">
        <f>SUMIFS(base_de_dados!$T:$T,base_de_dados!$B:$B,$B185,base_de_dados!$G:$G,I$61,base_de_dados!$H:$H,$L$1,base_de_dados!$C:$C,$A185,base_de_dados!$M:$M,"&lt;=2009",base_de_dados!$O:$O,"&gt;=40178")</f>
        <v>0</v>
      </c>
      <c r="J185" s="5">
        <f>SUMIFS(base_de_dados!$T:$T,base_de_dados!$B:$B,$B185,base_de_dados!$G:$G,J$61,base_de_dados!$H:$H,$L$1,base_de_dados!$C:$C,$A185,base_de_dados!$M:$M,"&lt;=2009",base_de_dados!$O:$O,"&gt;=40178")</f>
        <v>0</v>
      </c>
      <c r="K185" s="32">
        <f t="shared" si="6"/>
        <v>1.0356418061897514E-2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SUMIFS(base_de_dados!$T:$T,base_de_dados!$B:$B,$B186,base_de_dados!$G:$G,C$61,base_de_dados!$H:$H,$L$1,base_de_dados!$C:$C,$A186,base_de_dados!$M:$M,"&lt;=2009",base_de_dados!$O:$O,"&gt;=40178")</f>
        <v>0</v>
      </c>
      <c r="D186" s="5">
        <f>SUMIFS(base_de_dados!$T:$T,base_de_dados!$B:$B,$B186,base_de_dados!$G:$G,D$61,base_de_dados!$H:$H,$L$1,base_de_dados!$C:$C,$A186,base_de_dados!$M:$M,"&lt;=2009",base_de_dados!$O:$O,"&gt;=40178")</f>
        <v>0</v>
      </c>
      <c r="E186" s="5">
        <f>SUMIFS(base_de_dados!$T:$T,base_de_dados!$B:$B,$B186,base_de_dados!$G:$G,E$61,base_de_dados!$H:$H,$L$1,base_de_dados!$C:$C,$A186,base_de_dados!$M:$M,"&lt;=2009",base_de_dados!$O:$O,"&gt;=40178")</f>
        <v>0</v>
      </c>
      <c r="F186" s="5">
        <f>SUMIFS(base_de_dados!$T:$T,base_de_dados!$B:$B,$B186,base_de_dados!$G:$G,F$61,base_de_dados!$H:$H,$L$1,base_de_dados!$C:$C,$A186,base_de_dados!$M:$M,"&lt;=2009",base_de_dados!$O:$O,"&gt;=40178")</f>
        <v>0</v>
      </c>
      <c r="G186" s="5">
        <f>SUMIFS(base_de_dados!$T:$T,base_de_dados!$B:$B,$B186,base_de_dados!$G:$G,G$61,base_de_dados!$H:$H,$L$1,base_de_dados!$C:$C,$A186,base_de_dados!$M:$M,"&lt;=2009",base_de_dados!$O:$O,"&gt;=40178")</f>
        <v>0</v>
      </c>
      <c r="H186" s="5">
        <f>SUMIFS(base_de_dados!$T:$T,base_de_dados!$B:$B,$B186,base_de_dados!$G:$G,H$61,base_de_dados!$H:$H,$L$1,base_de_dados!$C:$C,$A186,base_de_dados!$M:$M,"&lt;=2009",base_de_dados!$O:$O,"&gt;=40178")</f>
        <v>0</v>
      </c>
      <c r="I186" s="5">
        <f>SUMIFS(base_de_dados!$T:$T,base_de_dados!$B:$B,$B186,base_de_dados!$G:$G,I$61,base_de_dados!$H:$H,$L$1,base_de_dados!$C:$C,$A186,base_de_dados!$M:$M,"&lt;=2009",base_de_dados!$O:$O,"&gt;=40178")</f>
        <v>0</v>
      </c>
      <c r="J186" s="5">
        <f>SUMIFS(base_de_dados!$T:$T,base_de_dados!$B:$B,$B186,base_de_dados!$G:$G,J$61,base_de_dados!$H:$H,$L$1,base_de_dados!$C:$C,$A186,base_de_dados!$M:$M,"&lt;=2009",base_de_dados!$O:$O,"&gt;=40178")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SUMIFS(base_de_dados!$T:$T,base_de_dados!$B:$B,$B187,base_de_dados!$G:$G,C$61,base_de_dados!$H:$H,$L$1,base_de_dados!$C:$C,$A187,base_de_dados!$M:$M,"&lt;=2009",base_de_dados!$O:$O,"&gt;=40178")</f>
        <v>0</v>
      </c>
      <c r="D187" s="5">
        <f>SUMIFS(base_de_dados!$T:$T,base_de_dados!$B:$B,$B187,base_de_dados!$G:$G,D$61,base_de_dados!$H:$H,$L$1,base_de_dados!$C:$C,$A187,base_de_dados!$M:$M,"&lt;=2009",base_de_dados!$O:$O,"&gt;=40178")</f>
        <v>0</v>
      </c>
      <c r="E187" s="5">
        <f>SUMIFS(base_de_dados!$T:$T,base_de_dados!$B:$B,$B187,base_de_dados!$G:$G,E$61,base_de_dados!$H:$H,$L$1,base_de_dados!$C:$C,$A187,base_de_dados!$M:$M,"&lt;=2009",base_de_dados!$O:$O,"&gt;=40178")</f>
        <v>5.7457382039573825E-3</v>
      </c>
      <c r="F187" s="5">
        <f>SUMIFS(base_de_dados!$T:$T,base_de_dados!$B:$B,$B187,base_de_dados!$G:$G,F$61,base_de_dados!$H:$H,$L$1,base_de_dados!$C:$C,$A187,base_de_dados!$M:$M,"&lt;=2009",base_de_dados!$O:$O,"&gt;=40178")</f>
        <v>0.30057368214104518</v>
      </c>
      <c r="G187" s="5">
        <f>SUMIFS(base_de_dados!$T:$T,base_de_dados!$B:$B,$B187,base_de_dados!$G:$G,G$61,base_de_dados!$H:$H,$L$1,base_de_dados!$C:$C,$A187,base_de_dados!$M:$M,"&lt;=2009",base_de_dados!$O:$O,"&gt;=40178")</f>
        <v>0</v>
      </c>
      <c r="H187" s="5">
        <f>SUMIFS(base_de_dados!$T:$T,base_de_dados!$B:$B,$B187,base_de_dados!$G:$G,H$61,base_de_dados!$H:$H,$L$1,base_de_dados!$C:$C,$A187,base_de_dados!$M:$M,"&lt;=2009",base_de_dados!$O:$O,"&gt;=40178")</f>
        <v>0</v>
      </c>
      <c r="I187" s="5">
        <f>SUMIFS(base_de_dados!$T:$T,base_de_dados!$B:$B,$B187,base_de_dados!$G:$G,I$61,base_de_dados!$H:$H,$L$1,base_de_dados!$C:$C,$A187,base_de_dados!$M:$M,"&lt;=2009",base_de_dados!$O:$O,"&gt;=40178")</f>
        <v>0</v>
      </c>
      <c r="J187" s="5">
        <f>SUMIFS(base_de_dados!$T:$T,base_de_dados!$B:$B,$B187,base_de_dados!$G:$G,J$61,base_de_dados!$H:$H,$L$1,base_de_dados!$C:$C,$A187,base_de_dados!$M:$M,"&lt;=2009",base_de_dados!$O:$O,"&gt;=40178")</f>
        <v>0</v>
      </c>
      <c r="K187" s="32">
        <f t="shared" si="6"/>
        <v>0.30631942034500259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SUMIFS(base_de_dados!$T:$T,base_de_dados!$B:$B,$B188,base_de_dados!$G:$G,C$61,base_de_dados!$H:$H,$L$1,base_de_dados!$C:$C,$A188,base_de_dados!$M:$M,"&lt;=2009",base_de_dados!$O:$O,"&gt;=40178")</f>
        <v>0</v>
      </c>
      <c r="D188" s="5">
        <f>SUMIFS(base_de_dados!$T:$T,base_de_dados!$B:$B,$B188,base_de_dados!$G:$G,D$61,base_de_dados!$H:$H,$L$1,base_de_dados!$C:$C,$A188,base_de_dados!$M:$M,"&lt;=2009",base_de_dados!$O:$O,"&gt;=40178")</f>
        <v>0</v>
      </c>
      <c r="E188" s="5">
        <f>SUMIFS(base_de_dados!$T:$T,base_de_dados!$B:$B,$B188,base_de_dados!$G:$G,E$61,base_de_dados!$H:$H,$L$1,base_de_dados!$C:$C,$A188,base_de_dados!$M:$M,"&lt;=2009",base_de_dados!$O:$O,"&gt;=40178")</f>
        <v>0</v>
      </c>
      <c r="F188" s="5">
        <f>SUMIFS(base_de_dados!$T:$T,base_de_dados!$B:$B,$B188,base_de_dados!$G:$G,F$61,base_de_dados!$H:$H,$L$1,base_de_dados!$C:$C,$A188,base_de_dados!$M:$M,"&lt;=2009",base_de_dados!$O:$O,"&gt;=40178")</f>
        <v>0</v>
      </c>
      <c r="G188" s="5">
        <f>SUMIFS(base_de_dados!$T:$T,base_de_dados!$B:$B,$B188,base_de_dados!$G:$G,G$61,base_de_dados!$H:$H,$L$1,base_de_dados!$C:$C,$A188,base_de_dados!$M:$M,"&lt;=2009",base_de_dados!$O:$O,"&gt;=40178")</f>
        <v>0</v>
      </c>
      <c r="H188" s="5">
        <f>SUMIFS(base_de_dados!$T:$T,base_de_dados!$B:$B,$B188,base_de_dados!$G:$G,H$61,base_de_dados!$H:$H,$L$1,base_de_dados!$C:$C,$A188,base_de_dados!$M:$M,"&lt;=2009",base_de_dados!$O:$O,"&gt;=40178")</f>
        <v>0</v>
      </c>
      <c r="I188" s="5">
        <f>SUMIFS(base_de_dados!$T:$T,base_de_dados!$B:$B,$B188,base_de_dados!$G:$G,I$61,base_de_dados!$H:$H,$L$1,base_de_dados!$C:$C,$A188,base_de_dados!$M:$M,"&lt;=2009",base_de_dados!$O:$O,"&gt;=40178")</f>
        <v>0</v>
      </c>
      <c r="J188" s="5">
        <f>SUMIFS(base_de_dados!$T:$T,base_de_dados!$B:$B,$B188,base_de_dados!$G:$G,J$61,base_de_dados!$H:$H,$L$1,base_de_dados!$C:$C,$A188,base_de_dados!$M:$M,"&lt;=2009",base_de_dados!$O:$O,"&gt;=40178")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SUMIFS(base_de_dados!$T:$T,base_de_dados!$B:$B,$B189,base_de_dados!$G:$G,C$61,base_de_dados!$H:$H,$L$1,base_de_dados!$C:$C,$A189,base_de_dados!$M:$M,"&lt;=2009",base_de_dados!$O:$O,"&gt;=40178")</f>
        <v>0</v>
      </c>
      <c r="D189" s="5">
        <f>SUMIFS(base_de_dados!$T:$T,base_de_dados!$B:$B,$B189,base_de_dados!$G:$G,D$61,base_de_dados!$H:$H,$L$1,base_de_dados!$C:$C,$A189,base_de_dados!$M:$M,"&lt;=2009",base_de_dados!$O:$O,"&gt;=40178")</f>
        <v>0</v>
      </c>
      <c r="E189" s="5">
        <f>SUMIFS(base_de_dados!$T:$T,base_de_dados!$B:$B,$B189,base_de_dados!$G:$G,E$61,base_de_dados!$H:$H,$L$1,base_de_dados!$C:$C,$A189,base_de_dados!$M:$M,"&lt;=2009",base_de_dados!$O:$O,"&gt;=40178")</f>
        <v>0</v>
      </c>
      <c r="F189" s="5">
        <f>SUMIFS(base_de_dados!$T:$T,base_de_dados!$B:$B,$B189,base_de_dados!$G:$G,F$61,base_de_dados!$H:$H,$L$1,base_de_dados!$C:$C,$A189,base_de_dados!$M:$M,"&lt;=2009",base_de_dados!$O:$O,"&gt;=40178")</f>
        <v>0</v>
      </c>
      <c r="G189" s="5">
        <f>SUMIFS(base_de_dados!$T:$T,base_de_dados!$B:$B,$B189,base_de_dados!$G:$G,G$61,base_de_dados!$H:$H,$L$1,base_de_dados!$C:$C,$A189,base_de_dados!$M:$M,"&lt;=2009",base_de_dados!$O:$O,"&gt;=40178")</f>
        <v>0</v>
      </c>
      <c r="H189" s="5">
        <f>SUMIFS(base_de_dados!$T:$T,base_de_dados!$B:$B,$B189,base_de_dados!$G:$G,H$61,base_de_dados!$H:$H,$L$1,base_de_dados!$C:$C,$A189,base_de_dados!$M:$M,"&lt;=2009",base_de_dados!$O:$O,"&gt;=40178")</f>
        <v>0</v>
      </c>
      <c r="I189" s="5">
        <f>SUMIFS(base_de_dados!$T:$T,base_de_dados!$B:$B,$B189,base_de_dados!$G:$G,I$61,base_de_dados!$H:$H,$L$1,base_de_dados!$C:$C,$A189,base_de_dados!$M:$M,"&lt;=2009",base_de_dados!$O:$O,"&gt;=40178")</f>
        <v>0</v>
      </c>
      <c r="J189" s="5">
        <f>SUMIFS(base_de_dados!$T:$T,base_de_dados!$B:$B,$B189,base_de_dados!$G:$G,J$61,base_de_dados!$H:$H,$L$1,base_de_dados!$C:$C,$A189,base_de_dados!$M:$M,"&lt;=2009",base_de_dados!$O:$O,"&gt;=40178")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SUMIFS(base_de_dados!$T:$T,base_de_dados!$B:$B,$B190,base_de_dados!$G:$G,C$61,base_de_dados!$H:$H,$L$1,base_de_dados!$C:$C,$A190,base_de_dados!$M:$M,"&lt;=2009",base_de_dados!$O:$O,"&gt;=40178")</f>
        <v>0</v>
      </c>
      <c r="D190" s="5">
        <f>SUMIFS(base_de_dados!$T:$T,base_de_dados!$B:$B,$B190,base_de_dados!$G:$G,D$61,base_de_dados!$H:$H,$L$1,base_de_dados!$C:$C,$A190,base_de_dados!$M:$M,"&lt;=2009",base_de_dados!$O:$O,"&gt;=40178")</f>
        <v>0</v>
      </c>
      <c r="E190" s="5">
        <f>SUMIFS(base_de_dados!$T:$T,base_de_dados!$B:$B,$B190,base_de_dados!$G:$G,E$61,base_de_dados!$H:$H,$L$1,base_de_dados!$C:$C,$A190,base_de_dados!$M:$M,"&lt;=2009",base_de_dados!$O:$O,"&gt;=40178")</f>
        <v>0</v>
      </c>
      <c r="F190" s="5">
        <f>SUMIFS(base_de_dados!$T:$T,base_de_dados!$B:$B,$B190,base_de_dados!$G:$G,F$61,base_de_dados!$H:$H,$L$1,base_de_dados!$C:$C,$A190,base_de_dados!$M:$M,"&lt;=2009",base_de_dados!$O:$O,"&gt;=40178")</f>
        <v>0</v>
      </c>
      <c r="G190" s="5">
        <f>SUMIFS(base_de_dados!$T:$T,base_de_dados!$B:$B,$B190,base_de_dados!$G:$G,G$61,base_de_dados!$H:$H,$L$1,base_de_dados!$C:$C,$A190,base_de_dados!$M:$M,"&lt;=2009",base_de_dados!$O:$O,"&gt;=40178")</f>
        <v>0</v>
      </c>
      <c r="H190" s="5">
        <f>SUMIFS(base_de_dados!$T:$T,base_de_dados!$B:$B,$B190,base_de_dados!$G:$G,H$61,base_de_dados!$H:$H,$L$1,base_de_dados!$C:$C,$A190,base_de_dados!$M:$M,"&lt;=2009",base_de_dados!$O:$O,"&gt;=40178")</f>
        <v>0</v>
      </c>
      <c r="I190" s="5">
        <f>SUMIFS(base_de_dados!$T:$T,base_de_dados!$B:$B,$B190,base_de_dados!$G:$G,I$61,base_de_dados!$H:$H,$L$1,base_de_dados!$C:$C,$A190,base_de_dados!$M:$M,"&lt;=2009",base_de_dados!$O:$O,"&gt;=40178")</f>
        <v>0</v>
      </c>
      <c r="J190" s="5">
        <f>SUMIFS(base_de_dados!$T:$T,base_de_dados!$B:$B,$B190,base_de_dados!$G:$G,J$61,base_de_dados!$H:$H,$L$1,base_de_dados!$C:$C,$A190,base_de_dados!$M:$M,"&lt;=2009",base_de_dados!$O:$O,"&gt;=40178")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SUMIFS(base_de_dados!$T:$T,base_de_dados!$B:$B,$B191,base_de_dados!$G:$G,C$61,base_de_dados!$H:$H,$L$1,base_de_dados!$C:$C,$A191,base_de_dados!$M:$M,"&lt;=2009",base_de_dados!$O:$O,"&gt;=40178")</f>
        <v>0</v>
      </c>
      <c r="D191" s="5">
        <f>SUMIFS(base_de_dados!$T:$T,base_de_dados!$B:$B,$B191,base_de_dados!$G:$G,D$61,base_de_dados!$H:$H,$L$1,base_de_dados!$C:$C,$A191,base_de_dados!$M:$M,"&lt;=2009",base_de_dados!$O:$O,"&gt;=40178")</f>
        <v>0</v>
      </c>
      <c r="E191" s="5">
        <f>SUMIFS(base_de_dados!$T:$T,base_de_dados!$B:$B,$B191,base_de_dados!$G:$G,E$61,base_de_dados!$H:$H,$L$1,base_de_dados!$C:$C,$A191,base_de_dados!$M:$M,"&lt;=2009",base_de_dados!$O:$O,"&gt;=40178")</f>
        <v>0</v>
      </c>
      <c r="F191" s="5">
        <f>SUMIFS(base_de_dados!$T:$T,base_de_dados!$B:$B,$B191,base_de_dados!$G:$G,F$61,base_de_dados!$H:$H,$L$1,base_de_dados!$C:$C,$A191,base_de_dados!$M:$M,"&lt;=2009",base_de_dados!$O:$O,"&gt;=40178")</f>
        <v>0</v>
      </c>
      <c r="G191" s="5">
        <f>SUMIFS(base_de_dados!$T:$T,base_de_dados!$B:$B,$B191,base_de_dados!$G:$G,G$61,base_de_dados!$H:$H,$L$1,base_de_dados!$C:$C,$A191,base_de_dados!$M:$M,"&lt;=2009",base_de_dados!$O:$O,"&gt;=40178")</f>
        <v>0</v>
      </c>
      <c r="H191" s="5">
        <f>SUMIFS(base_de_dados!$T:$T,base_de_dados!$B:$B,$B191,base_de_dados!$G:$G,H$61,base_de_dados!$H:$H,$L$1,base_de_dados!$C:$C,$A191,base_de_dados!$M:$M,"&lt;=2009",base_de_dados!$O:$O,"&gt;=40178")</f>
        <v>0</v>
      </c>
      <c r="I191" s="5">
        <f>SUMIFS(base_de_dados!$T:$T,base_de_dados!$B:$B,$B191,base_de_dados!$G:$G,I$61,base_de_dados!$H:$H,$L$1,base_de_dados!$C:$C,$A191,base_de_dados!$M:$M,"&lt;=2009",base_de_dados!$O:$O,"&gt;=40178")</f>
        <v>0</v>
      </c>
      <c r="J191" s="5">
        <f>SUMIFS(base_de_dados!$T:$T,base_de_dados!$B:$B,$B191,base_de_dados!$G:$G,J$61,base_de_dados!$H:$H,$L$1,base_de_dados!$C:$C,$A191,base_de_dados!$M:$M,"&lt;=2009",base_de_dados!$O:$O,"&gt;=40178")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SUMIFS(base_de_dados!$T:$T,base_de_dados!$B:$B,$B192,base_de_dados!$G:$G,C$61,base_de_dados!$H:$H,$L$1,base_de_dados!$C:$C,$A192,base_de_dados!$M:$M,"&lt;=2009",base_de_dados!$O:$O,"&gt;=40178")</f>
        <v>0</v>
      </c>
      <c r="D192" s="5">
        <f>SUMIFS(base_de_dados!$T:$T,base_de_dados!$B:$B,$B192,base_de_dados!$G:$G,D$61,base_de_dados!$H:$H,$L$1,base_de_dados!$C:$C,$A192,base_de_dados!$M:$M,"&lt;=2009",base_de_dados!$O:$O,"&gt;=40178")</f>
        <v>0</v>
      </c>
      <c r="E192" s="5">
        <f>SUMIFS(base_de_dados!$T:$T,base_de_dados!$B:$B,$B192,base_de_dados!$G:$G,E$61,base_de_dados!$H:$H,$L$1,base_de_dados!$C:$C,$A192,base_de_dados!$M:$M,"&lt;=2009",base_de_dados!$O:$O,"&gt;=40178")</f>
        <v>0</v>
      </c>
      <c r="F192" s="5">
        <f>SUMIFS(base_de_dados!$T:$T,base_de_dados!$B:$B,$B192,base_de_dados!$G:$G,F$61,base_de_dados!$H:$H,$L$1,base_de_dados!$C:$C,$A192,base_de_dados!$M:$M,"&lt;=2009",base_de_dados!$O:$O,"&gt;=40178")</f>
        <v>0</v>
      </c>
      <c r="G192" s="5">
        <f>SUMIFS(base_de_dados!$T:$T,base_de_dados!$B:$B,$B192,base_de_dados!$G:$G,G$61,base_de_dados!$H:$H,$L$1,base_de_dados!$C:$C,$A192,base_de_dados!$M:$M,"&lt;=2009",base_de_dados!$O:$O,"&gt;=40178")</f>
        <v>0</v>
      </c>
      <c r="H192" s="5">
        <f>SUMIFS(base_de_dados!$T:$T,base_de_dados!$B:$B,$B192,base_de_dados!$G:$G,H$61,base_de_dados!$H:$H,$L$1,base_de_dados!$C:$C,$A192,base_de_dados!$M:$M,"&lt;=2009",base_de_dados!$O:$O,"&gt;=40178")</f>
        <v>0</v>
      </c>
      <c r="I192" s="5">
        <f>SUMIFS(base_de_dados!$T:$T,base_de_dados!$B:$B,$B192,base_de_dados!$G:$G,I$61,base_de_dados!$H:$H,$L$1,base_de_dados!$C:$C,$A192,base_de_dados!$M:$M,"&lt;=2009",base_de_dados!$O:$O,"&gt;=40178")</f>
        <v>0</v>
      </c>
      <c r="J192" s="5">
        <f>SUMIFS(base_de_dados!$T:$T,base_de_dados!$B:$B,$B192,base_de_dados!$G:$G,J$61,base_de_dados!$H:$H,$L$1,base_de_dados!$C:$C,$A192,base_de_dados!$M:$M,"&lt;=2009",base_de_dados!$O:$O,"&gt;=40178")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SUMIFS(base_de_dados!$T:$T,base_de_dados!$B:$B,$B193,base_de_dados!$G:$G,C$61,base_de_dados!$H:$H,$L$1,base_de_dados!$C:$C,$A193,base_de_dados!$M:$M,"&lt;=2009",base_de_dados!$O:$O,"&gt;=40178")</f>
        <v>0</v>
      </c>
      <c r="D193" s="5">
        <f>SUMIFS(base_de_dados!$T:$T,base_de_dados!$B:$B,$B193,base_de_dados!$G:$G,D$61,base_de_dados!$H:$H,$L$1,base_de_dados!$C:$C,$A193,base_de_dados!$M:$M,"&lt;=2009",base_de_dados!$O:$O,"&gt;=40178")</f>
        <v>0</v>
      </c>
      <c r="E193" s="5">
        <f>SUMIFS(base_de_dados!$T:$T,base_de_dados!$B:$B,$B193,base_de_dados!$G:$G,E$61,base_de_dados!$H:$H,$L$1,base_de_dados!$C:$C,$A193,base_de_dados!$M:$M,"&lt;=2009",base_de_dados!$O:$O,"&gt;=40178")</f>
        <v>0</v>
      </c>
      <c r="F193" s="5">
        <f>SUMIFS(base_de_dados!$T:$T,base_de_dados!$B:$B,$B193,base_de_dados!$G:$G,F$61,base_de_dados!$H:$H,$L$1,base_de_dados!$C:$C,$A193,base_de_dados!$M:$M,"&lt;=2009",base_de_dados!$O:$O,"&gt;=40178")</f>
        <v>0</v>
      </c>
      <c r="G193" s="5">
        <f>SUMIFS(base_de_dados!$T:$T,base_de_dados!$B:$B,$B193,base_de_dados!$G:$G,G$61,base_de_dados!$H:$H,$L$1,base_de_dados!$C:$C,$A193,base_de_dados!$M:$M,"&lt;=2009",base_de_dados!$O:$O,"&gt;=40178")</f>
        <v>0</v>
      </c>
      <c r="H193" s="5">
        <f>SUMIFS(base_de_dados!$T:$T,base_de_dados!$B:$B,$B193,base_de_dados!$G:$G,H$61,base_de_dados!$H:$H,$L$1,base_de_dados!$C:$C,$A193,base_de_dados!$M:$M,"&lt;=2009",base_de_dados!$O:$O,"&gt;=40178")</f>
        <v>0</v>
      </c>
      <c r="I193" s="5">
        <f>SUMIFS(base_de_dados!$T:$T,base_de_dados!$B:$B,$B193,base_de_dados!$G:$G,I$61,base_de_dados!$H:$H,$L$1,base_de_dados!$C:$C,$A193,base_de_dados!$M:$M,"&lt;=2009",base_de_dados!$O:$O,"&gt;=40178")</f>
        <v>0</v>
      </c>
      <c r="J193" s="5">
        <f>SUMIFS(base_de_dados!$T:$T,base_de_dados!$B:$B,$B193,base_de_dados!$G:$G,J$61,base_de_dados!$H:$H,$L$1,base_de_dados!$C:$C,$A193,base_de_dados!$M:$M,"&lt;=2009",base_de_dados!$O:$O,"&gt;=40178")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SUMIFS(base_de_dados!$T:$T,base_de_dados!$B:$B,$B194,base_de_dados!$G:$G,C$61,base_de_dados!$H:$H,$L$1,base_de_dados!$C:$C,$A194,base_de_dados!$M:$M,"&lt;=2009",base_de_dados!$O:$O,"&gt;=40178")</f>
        <v>0</v>
      </c>
      <c r="D194" s="5">
        <f>SUMIFS(base_de_dados!$T:$T,base_de_dados!$B:$B,$B194,base_de_dados!$G:$G,D$61,base_de_dados!$H:$H,$L$1,base_de_dados!$C:$C,$A194,base_de_dados!$M:$M,"&lt;=2009",base_de_dados!$O:$O,"&gt;=40178")</f>
        <v>0</v>
      </c>
      <c r="E194" s="5">
        <f>SUMIFS(base_de_dados!$T:$T,base_de_dados!$B:$B,$B194,base_de_dados!$G:$G,E$61,base_de_dados!$H:$H,$L$1,base_de_dados!$C:$C,$A194,base_de_dados!$M:$M,"&lt;=2009",base_de_dados!$O:$O,"&gt;=40178")</f>
        <v>0</v>
      </c>
      <c r="F194" s="5">
        <f>SUMIFS(base_de_dados!$T:$T,base_de_dados!$B:$B,$B194,base_de_dados!$G:$G,F$61,base_de_dados!$H:$H,$L$1,base_de_dados!$C:$C,$A194,base_de_dados!$M:$M,"&lt;=2009",base_de_dados!$O:$O,"&gt;=40178")</f>
        <v>0</v>
      </c>
      <c r="G194" s="5">
        <f>SUMIFS(base_de_dados!$T:$T,base_de_dados!$B:$B,$B194,base_de_dados!$G:$G,G$61,base_de_dados!$H:$H,$L$1,base_de_dados!$C:$C,$A194,base_de_dados!$M:$M,"&lt;=2009",base_de_dados!$O:$O,"&gt;=40178")</f>
        <v>0</v>
      </c>
      <c r="H194" s="5">
        <f>SUMIFS(base_de_dados!$T:$T,base_de_dados!$B:$B,$B194,base_de_dados!$G:$G,H$61,base_de_dados!$H:$H,$L$1,base_de_dados!$C:$C,$A194,base_de_dados!$M:$M,"&lt;=2009",base_de_dados!$O:$O,"&gt;=40178")</f>
        <v>0</v>
      </c>
      <c r="I194" s="5">
        <f>SUMIFS(base_de_dados!$T:$T,base_de_dados!$B:$B,$B194,base_de_dados!$G:$G,I$61,base_de_dados!$H:$H,$L$1,base_de_dados!$C:$C,$A194,base_de_dados!$M:$M,"&lt;=2009",base_de_dados!$O:$O,"&gt;=40178")</f>
        <v>0</v>
      </c>
      <c r="J194" s="5">
        <f>SUMIFS(base_de_dados!$T:$T,base_de_dados!$B:$B,$B194,base_de_dados!$G:$G,J$61,base_de_dados!$H:$H,$L$1,base_de_dados!$C:$C,$A194,base_de_dados!$M:$M,"&lt;=2009",base_de_dados!$O:$O,"&gt;=40178")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SUMIFS(base_de_dados!$T:$T,base_de_dados!$B:$B,$B195,base_de_dados!$G:$G,C$61,base_de_dados!$H:$H,$L$1,base_de_dados!$C:$C,$A195,base_de_dados!$M:$M,"&lt;=2009",base_de_dados!$O:$O,"&gt;=40178")</f>
        <v>0</v>
      </c>
      <c r="D195" s="5">
        <f>SUMIFS(base_de_dados!$T:$T,base_de_dados!$B:$B,$B195,base_de_dados!$G:$G,D$61,base_de_dados!$H:$H,$L$1,base_de_dados!$C:$C,$A195,base_de_dados!$M:$M,"&lt;=2009",base_de_dados!$O:$O,"&gt;=40178")</f>
        <v>0</v>
      </c>
      <c r="E195" s="5">
        <f>SUMIFS(base_de_dados!$T:$T,base_de_dados!$B:$B,$B195,base_de_dados!$G:$G,E$61,base_de_dados!$H:$H,$L$1,base_de_dados!$C:$C,$A195,base_de_dados!$M:$M,"&lt;=2009",base_de_dados!$O:$O,"&gt;=40178")</f>
        <v>0</v>
      </c>
      <c r="F195" s="5">
        <f>SUMIFS(base_de_dados!$T:$T,base_de_dados!$B:$B,$B195,base_de_dados!$G:$G,F$61,base_de_dados!$H:$H,$L$1,base_de_dados!$C:$C,$A195,base_de_dados!$M:$M,"&lt;=2009",base_de_dados!$O:$O,"&gt;=40178")</f>
        <v>0</v>
      </c>
      <c r="G195" s="5">
        <f>SUMIFS(base_de_dados!$T:$T,base_de_dados!$B:$B,$B195,base_de_dados!$G:$G,G$61,base_de_dados!$H:$H,$L$1,base_de_dados!$C:$C,$A195,base_de_dados!$M:$M,"&lt;=2009",base_de_dados!$O:$O,"&gt;=40178")</f>
        <v>0</v>
      </c>
      <c r="H195" s="5">
        <f>SUMIFS(base_de_dados!$T:$T,base_de_dados!$B:$B,$B195,base_de_dados!$G:$G,H$61,base_de_dados!$H:$H,$L$1,base_de_dados!$C:$C,$A195,base_de_dados!$M:$M,"&lt;=2009",base_de_dados!$O:$O,"&gt;=40178")</f>
        <v>0</v>
      </c>
      <c r="I195" s="5">
        <f>SUMIFS(base_de_dados!$T:$T,base_de_dados!$B:$B,$B195,base_de_dados!$G:$G,I$61,base_de_dados!$H:$H,$L$1,base_de_dados!$C:$C,$A195,base_de_dados!$M:$M,"&lt;=2009",base_de_dados!$O:$O,"&gt;=40178")</f>
        <v>0</v>
      </c>
      <c r="J195" s="5">
        <f>SUMIFS(base_de_dados!$T:$T,base_de_dados!$B:$B,$B195,base_de_dados!$G:$G,J$61,base_de_dados!$H:$H,$L$1,base_de_dados!$C:$C,$A195,base_de_dados!$M:$M,"&lt;=2009",base_de_dados!$O:$O,"&gt;=40178")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SUMIFS(base_de_dados!$T:$T,base_de_dados!$B:$B,$B196,base_de_dados!$G:$G,C$61,base_de_dados!$H:$H,$L$1,base_de_dados!$C:$C,$A196,base_de_dados!$M:$M,"&lt;=2009",base_de_dados!$O:$O,"&gt;=40178")</f>
        <v>0</v>
      </c>
      <c r="D196" s="5">
        <f>SUMIFS(base_de_dados!$T:$T,base_de_dados!$B:$B,$B196,base_de_dados!$G:$G,D$61,base_de_dados!$H:$H,$L$1,base_de_dados!$C:$C,$A196,base_de_dados!$M:$M,"&lt;=2009",base_de_dados!$O:$O,"&gt;=40178")</f>
        <v>0</v>
      </c>
      <c r="E196" s="5">
        <f>SUMIFS(base_de_dados!$T:$T,base_de_dados!$B:$B,$B196,base_de_dados!$G:$G,E$61,base_de_dados!$H:$H,$L$1,base_de_dados!$C:$C,$A196,base_de_dados!$M:$M,"&lt;=2009",base_de_dados!$O:$O,"&gt;=40178")</f>
        <v>0</v>
      </c>
      <c r="F196" s="5">
        <f>SUMIFS(base_de_dados!$T:$T,base_de_dados!$B:$B,$B196,base_de_dados!$G:$G,F$61,base_de_dados!$H:$H,$L$1,base_de_dados!$C:$C,$A196,base_de_dados!$M:$M,"&lt;=2009",base_de_dados!$O:$O,"&gt;=40178")</f>
        <v>0</v>
      </c>
      <c r="G196" s="5">
        <f>SUMIFS(base_de_dados!$T:$T,base_de_dados!$B:$B,$B196,base_de_dados!$G:$G,G$61,base_de_dados!$H:$H,$L$1,base_de_dados!$C:$C,$A196,base_de_dados!$M:$M,"&lt;=2009",base_de_dados!$O:$O,"&gt;=40178")</f>
        <v>0</v>
      </c>
      <c r="H196" s="5">
        <f>SUMIFS(base_de_dados!$T:$T,base_de_dados!$B:$B,$B196,base_de_dados!$G:$G,H$61,base_de_dados!$H:$H,$L$1,base_de_dados!$C:$C,$A196,base_de_dados!$M:$M,"&lt;=2009",base_de_dados!$O:$O,"&gt;=40178")</f>
        <v>0</v>
      </c>
      <c r="I196" s="5">
        <f>SUMIFS(base_de_dados!$T:$T,base_de_dados!$B:$B,$B196,base_de_dados!$G:$G,I$61,base_de_dados!$H:$H,$L$1,base_de_dados!$C:$C,$A196,base_de_dados!$M:$M,"&lt;=2009",base_de_dados!$O:$O,"&gt;=40178")</f>
        <v>0</v>
      </c>
      <c r="J196" s="5">
        <f>SUMIFS(base_de_dados!$T:$T,base_de_dados!$B:$B,$B196,base_de_dados!$G:$G,J$61,base_de_dados!$H:$H,$L$1,base_de_dados!$C:$C,$A196,base_de_dados!$M:$M,"&lt;=2009",base_de_dados!$O:$O,"&gt;=40178")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SUMIFS(base_de_dados!$T:$T,base_de_dados!$B:$B,$B197,base_de_dados!$G:$G,C$61,base_de_dados!$H:$H,$L$1,base_de_dados!$C:$C,$A197,base_de_dados!$M:$M,"&lt;=2009",base_de_dados!$O:$O,"&gt;=40178")</f>
        <v>0</v>
      </c>
      <c r="D197" s="5">
        <f>SUMIFS(base_de_dados!$T:$T,base_de_dados!$B:$B,$B197,base_de_dados!$G:$G,D$61,base_de_dados!$H:$H,$L$1,base_de_dados!$C:$C,$A197,base_de_dados!$M:$M,"&lt;=2009",base_de_dados!$O:$O,"&gt;=40178")</f>
        <v>0</v>
      </c>
      <c r="E197" s="5">
        <f>SUMIFS(base_de_dados!$T:$T,base_de_dados!$B:$B,$B197,base_de_dados!$G:$G,E$61,base_de_dados!$H:$H,$L$1,base_de_dados!$C:$C,$A197,base_de_dados!$M:$M,"&lt;=2009",base_de_dados!$O:$O,"&gt;=40178")</f>
        <v>0</v>
      </c>
      <c r="F197" s="5">
        <f>SUMIFS(base_de_dados!$T:$T,base_de_dados!$B:$B,$B197,base_de_dados!$G:$G,F$61,base_de_dados!$H:$H,$L$1,base_de_dados!$C:$C,$A197,base_de_dados!$M:$M,"&lt;=2009",base_de_dados!$O:$O,"&gt;=40178")</f>
        <v>0</v>
      </c>
      <c r="G197" s="5">
        <f>SUMIFS(base_de_dados!$T:$T,base_de_dados!$B:$B,$B197,base_de_dados!$G:$G,G$61,base_de_dados!$H:$H,$L$1,base_de_dados!$C:$C,$A197,base_de_dados!$M:$M,"&lt;=2009",base_de_dados!$O:$O,"&gt;=40178")</f>
        <v>0</v>
      </c>
      <c r="H197" s="5">
        <f>SUMIFS(base_de_dados!$T:$T,base_de_dados!$B:$B,$B197,base_de_dados!$G:$G,H$61,base_de_dados!$H:$H,$L$1,base_de_dados!$C:$C,$A197,base_de_dados!$M:$M,"&lt;=2009",base_de_dados!$O:$O,"&gt;=40178")</f>
        <v>0</v>
      </c>
      <c r="I197" s="5">
        <f>SUMIFS(base_de_dados!$T:$T,base_de_dados!$B:$B,$B197,base_de_dados!$G:$G,I$61,base_de_dados!$H:$H,$L$1,base_de_dados!$C:$C,$A197,base_de_dados!$M:$M,"&lt;=2009",base_de_dados!$O:$O,"&gt;=40178")</f>
        <v>0</v>
      </c>
      <c r="J197" s="5">
        <f>SUMIFS(base_de_dados!$T:$T,base_de_dados!$B:$B,$B197,base_de_dados!$G:$G,J$61,base_de_dados!$H:$H,$L$1,base_de_dados!$C:$C,$A197,base_de_dados!$M:$M,"&lt;=2009",base_de_dados!$O:$O,"&gt;=40178")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SUMIFS(base_de_dados!$T:$T,base_de_dados!$B:$B,$B198,base_de_dados!$G:$G,C$61,base_de_dados!$H:$H,$L$1,base_de_dados!$C:$C,$A198,base_de_dados!$M:$M,"&lt;=2009",base_de_dados!$O:$O,"&gt;=40178")</f>
        <v>0</v>
      </c>
      <c r="D198" s="5">
        <f>SUMIFS(base_de_dados!$T:$T,base_de_dados!$B:$B,$B198,base_de_dados!$G:$G,D$61,base_de_dados!$H:$H,$L$1,base_de_dados!$C:$C,$A198,base_de_dados!$M:$M,"&lt;=2009",base_de_dados!$O:$O,"&gt;=40178")</f>
        <v>0.14029680365296804</v>
      </c>
      <c r="E198" s="5">
        <f>SUMIFS(base_de_dados!$T:$T,base_de_dados!$B:$B,$B198,base_de_dados!$G:$G,E$61,base_de_dados!$H:$H,$L$1,base_de_dados!$C:$C,$A198,base_de_dados!$M:$M,"&lt;=2009",base_de_dados!$O:$O,"&gt;=40178")</f>
        <v>5.02283105022831E-4</v>
      </c>
      <c r="F198" s="5">
        <f>SUMIFS(base_de_dados!$T:$T,base_de_dados!$B:$B,$B198,base_de_dados!$G:$G,F$61,base_de_dados!$H:$H,$L$1,base_de_dados!$C:$C,$A198,base_de_dados!$M:$M,"&lt;=2009",base_de_dados!$O:$O,"&gt;=40178")</f>
        <v>0.82048769660071019</v>
      </c>
      <c r="G198" s="5">
        <f>SUMIFS(base_de_dados!$T:$T,base_de_dados!$B:$B,$B198,base_de_dados!$G:$G,G$61,base_de_dados!$H:$H,$L$1,base_de_dados!$C:$C,$A198,base_de_dados!$M:$M,"&lt;=2009",base_de_dados!$O:$O,"&gt;=40178")</f>
        <v>0</v>
      </c>
      <c r="H198" s="5">
        <f>SUMIFS(base_de_dados!$T:$T,base_de_dados!$B:$B,$B198,base_de_dados!$G:$G,H$61,base_de_dados!$H:$H,$L$1,base_de_dados!$C:$C,$A198,base_de_dados!$M:$M,"&lt;=2009",base_de_dados!$O:$O,"&gt;=40178")</f>
        <v>0</v>
      </c>
      <c r="I198" s="5">
        <f>SUMIFS(base_de_dados!$T:$T,base_de_dados!$B:$B,$B198,base_de_dados!$G:$G,I$61,base_de_dados!$H:$H,$L$1,base_de_dados!$C:$C,$A198,base_de_dados!$M:$M,"&lt;=2009",base_de_dados!$O:$O,"&gt;=40178")</f>
        <v>0</v>
      </c>
      <c r="J198" s="5">
        <f>SUMIFS(base_de_dados!$T:$T,base_de_dados!$B:$B,$B198,base_de_dados!$G:$G,J$61,base_de_dados!$H:$H,$L$1,base_de_dados!$C:$C,$A198,base_de_dados!$M:$M,"&lt;=2009",base_de_dados!$O:$O,"&gt;=40178")</f>
        <v>0</v>
      </c>
      <c r="K198" s="32">
        <f t="shared" si="7"/>
        <v>0.9612867833587011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SUMIFS(base_de_dados!$T:$T,base_de_dados!$B:$B,$B199,base_de_dados!$G:$G,C$61,base_de_dados!$H:$H,$L$1,base_de_dados!$C:$C,$A199,base_de_dados!$M:$M,"&lt;=2009",base_de_dados!$O:$O,"&gt;=40178")</f>
        <v>0</v>
      </c>
      <c r="D199" s="5">
        <f>SUMIFS(base_de_dados!$T:$T,base_de_dados!$B:$B,$B199,base_de_dados!$G:$G,D$61,base_de_dados!$H:$H,$L$1,base_de_dados!$C:$C,$A199,base_de_dados!$M:$M,"&lt;=2009",base_de_dados!$O:$O,"&gt;=40178")</f>
        <v>0</v>
      </c>
      <c r="E199" s="5">
        <f>SUMIFS(base_de_dados!$T:$T,base_de_dados!$B:$B,$B199,base_de_dados!$G:$G,E$61,base_de_dados!$H:$H,$L$1,base_de_dados!$C:$C,$A199,base_de_dados!$M:$M,"&lt;=2009",base_de_dados!$O:$O,"&gt;=40178")</f>
        <v>0</v>
      </c>
      <c r="F199" s="5">
        <f>SUMIFS(base_de_dados!$T:$T,base_de_dados!$B:$B,$B199,base_de_dados!$G:$G,F$61,base_de_dados!$H:$H,$L$1,base_de_dados!$C:$C,$A199,base_de_dados!$M:$M,"&lt;=2009",base_de_dados!$O:$O,"&gt;=40178")</f>
        <v>1.0121765601217655E-2</v>
      </c>
      <c r="G199" s="5">
        <f>SUMIFS(base_de_dados!$T:$T,base_de_dados!$B:$B,$B199,base_de_dados!$G:$G,G$61,base_de_dados!$H:$H,$L$1,base_de_dados!$C:$C,$A199,base_de_dados!$M:$M,"&lt;=2009",base_de_dados!$O:$O,"&gt;=40178")</f>
        <v>0</v>
      </c>
      <c r="H199" s="5">
        <f>SUMIFS(base_de_dados!$T:$T,base_de_dados!$B:$B,$B199,base_de_dados!$G:$G,H$61,base_de_dados!$H:$H,$L$1,base_de_dados!$C:$C,$A199,base_de_dados!$M:$M,"&lt;=2009",base_de_dados!$O:$O,"&gt;=40178")</f>
        <v>0</v>
      </c>
      <c r="I199" s="5">
        <f>SUMIFS(base_de_dados!$T:$T,base_de_dados!$B:$B,$B199,base_de_dados!$G:$G,I$61,base_de_dados!$H:$H,$L$1,base_de_dados!$C:$C,$A199,base_de_dados!$M:$M,"&lt;=2009",base_de_dados!$O:$O,"&gt;=40178")</f>
        <v>0</v>
      </c>
      <c r="J199" s="5">
        <f>SUMIFS(base_de_dados!$T:$T,base_de_dados!$B:$B,$B199,base_de_dados!$G:$G,J$61,base_de_dados!$H:$H,$L$1,base_de_dados!$C:$C,$A199,base_de_dados!$M:$M,"&lt;=2009",base_de_dados!$O:$O,"&gt;=40178")</f>
        <v>0</v>
      </c>
      <c r="K199" s="32">
        <f t="shared" si="7"/>
        <v>1.0121765601217655E-2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SUMIFS(base_de_dados!$T:$T,base_de_dados!$B:$B,$B200,base_de_dados!$G:$G,C$61,base_de_dados!$H:$H,$L$1,base_de_dados!$C:$C,$A200,base_de_dados!$M:$M,"&lt;=2009",base_de_dados!$O:$O,"&gt;=40178")</f>
        <v>0</v>
      </c>
      <c r="D200" s="5">
        <f>SUMIFS(base_de_dados!$T:$T,base_de_dados!$B:$B,$B200,base_de_dados!$G:$G,D$61,base_de_dados!$H:$H,$L$1,base_de_dados!$C:$C,$A200,base_de_dados!$M:$M,"&lt;=2009",base_de_dados!$O:$O,"&gt;=40178")</f>
        <v>0</v>
      </c>
      <c r="E200" s="5">
        <f>SUMIFS(base_de_dados!$T:$T,base_de_dados!$B:$B,$B200,base_de_dados!$G:$G,E$61,base_de_dados!$H:$H,$L$1,base_de_dados!$C:$C,$A200,base_de_dados!$M:$M,"&lt;=2009",base_de_dados!$O:$O,"&gt;=40178")</f>
        <v>0</v>
      </c>
      <c r="F200" s="5">
        <f>SUMIFS(base_de_dados!$T:$T,base_de_dados!$B:$B,$B200,base_de_dados!$G:$G,F$61,base_de_dados!$H:$H,$L$1,base_de_dados!$C:$C,$A200,base_de_dados!$M:$M,"&lt;=2009",base_de_dados!$O:$O,"&gt;=40178")</f>
        <v>0</v>
      </c>
      <c r="G200" s="5">
        <f>SUMIFS(base_de_dados!$T:$T,base_de_dados!$B:$B,$B200,base_de_dados!$G:$G,G$61,base_de_dados!$H:$H,$L$1,base_de_dados!$C:$C,$A200,base_de_dados!$M:$M,"&lt;=2009",base_de_dados!$O:$O,"&gt;=40178")</f>
        <v>0</v>
      </c>
      <c r="H200" s="5">
        <f>SUMIFS(base_de_dados!$T:$T,base_de_dados!$B:$B,$B200,base_de_dados!$G:$G,H$61,base_de_dados!$H:$H,$L$1,base_de_dados!$C:$C,$A200,base_de_dados!$M:$M,"&lt;=2009",base_de_dados!$O:$O,"&gt;=40178")</f>
        <v>0</v>
      </c>
      <c r="I200" s="5">
        <f>SUMIFS(base_de_dados!$T:$T,base_de_dados!$B:$B,$B200,base_de_dados!$G:$G,I$61,base_de_dados!$H:$H,$L$1,base_de_dados!$C:$C,$A200,base_de_dados!$M:$M,"&lt;=2009",base_de_dados!$O:$O,"&gt;=40178")</f>
        <v>0</v>
      </c>
      <c r="J200" s="5">
        <f>SUMIFS(base_de_dados!$T:$T,base_de_dados!$B:$B,$B200,base_de_dados!$G:$G,J$61,base_de_dados!$H:$H,$L$1,base_de_dados!$C:$C,$A200,base_de_dados!$M:$M,"&lt;=2009",base_de_dados!$O:$O,"&gt;=40178")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SUMIFS(base_de_dados!$T:$T,base_de_dados!$B:$B,$B201,base_de_dados!$G:$G,C$61,base_de_dados!$H:$H,$L$1,base_de_dados!$C:$C,$A201,base_de_dados!$M:$M,"&lt;=2009",base_de_dados!$O:$O,"&gt;=40178")</f>
        <v>0</v>
      </c>
      <c r="D201" s="5">
        <f>SUMIFS(base_de_dados!$T:$T,base_de_dados!$B:$B,$B201,base_de_dados!$G:$G,D$61,base_de_dados!$H:$H,$L$1,base_de_dados!$C:$C,$A201,base_de_dados!$M:$M,"&lt;=2009",base_de_dados!$O:$O,"&gt;=40178")</f>
        <v>0</v>
      </c>
      <c r="E201" s="5">
        <f>SUMIFS(base_de_dados!$T:$T,base_de_dados!$B:$B,$B201,base_de_dados!$G:$G,E$61,base_de_dados!$H:$H,$L$1,base_de_dados!$C:$C,$A201,base_de_dados!$M:$M,"&lt;=2009",base_de_dados!$O:$O,"&gt;=40178")</f>
        <v>0</v>
      </c>
      <c r="F201" s="5">
        <f>SUMIFS(base_de_dados!$T:$T,base_de_dados!$B:$B,$B201,base_de_dados!$G:$G,F$61,base_de_dados!$H:$H,$L$1,base_de_dados!$C:$C,$A201,base_de_dados!$M:$M,"&lt;=2009",base_de_dados!$O:$O,"&gt;=40178")</f>
        <v>0</v>
      </c>
      <c r="G201" s="5">
        <f>SUMIFS(base_de_dados!$T:$T,base_de_dados!$B:$B,$B201,base_de_dados!$G:$G,G$61,base_de_dados!$H:$H,$L$1,base_de_dados!$C:$C,$A201,base_de_dados!$M:$M,"&lt;=2009",base_de_dados!$O:$O,"&gt;=40178")</f>
        <v>0</v>
      </c>
      <c r="H201" s="5">
        <f>SUMIFS(base_de_dados!$T:$T,base_de_dados!$B:$B,$B201,base_de_dados!$G:$G,H$61,base_de_dados!$H:$H,$L$1,base_de_dados!$C:$C,$A201,base_de_dados!$M:$M,"&lt;=2009",base_de_dados!$O:$O,"&gt;=40178")</f>
        <v>0</v>
      </c>
      <c r="I201" s="5">
        <f>SUMIFS(base_de_dados!$T:$T,base_de_dados!$B:$B,$B201,base_de_dados!$G:$G,I$61,base_de_dados!$H:$H,$L$1,base_de_dados!$C:$C,$A201,base_de_dados!$M:$M,"&lt;=2009",base_de_dados!$O:$O,"&gt;=40178")</f>
        <v>0</v>
      </c>
      <c r="J201" s="5">
        <f>SUMIFS(base_de_dados!$T:$T,base_de_dados!$B:$B,$B201,base_de_dados!$G:$G,J$61,base_de_dados!$H:$H,$L$1,base_de_dados!$C:$C,$A201,base_de_dados!$M:$M,"&lt;=2009",base_de_dados!$O:$O,"&gt;=40178")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SUMIFS(base_de_dados!$T:$T,base_de_dados!$B:$B,$B202,base_de_dados!$G:$G,C$61,base_de_dados!$H:$H,$L$1,base_de_dados!$C:$C,$A202,base_de_dados!$M:$M,"&lt;=2009",base_de_dados!$O:$O,"&gt;=40178")</f>
        <v>0</v>
      </c>
      <c r="D202" s="5">
        <f>SUMIFS(base_de_dados!$T:$T,base_de_dados!$B:$B,$B202,base_de_dados!$G:$G,D$61,base_de_dados!$H:$H,$L$1,base_de_dados!$C:$C,$A202,base_de_dados!$M:$M,"&lt;=2009",base_de_dados!$O:$O,"&gt;=40178")</f>
        <v>0</v>
      </c>
      <c r="E202" s="5">
        <f>SUMIFS(base_de_dados!$T:$T,base_de_dados!$B:$B,$B202,base_de_dados!$G:$G,E$61,base_de_dados!$H:$H,$L$1,base_de_dados!$C:$C,$A202,base_de_dados!$M:$M,"&lt;=2009",base_de_dados!$O:$O,"&gt;=40178")</f>
        <v>0</v>
      </c>
      <c r="F202" s="5">
        <f>SUMIFS(base_de_dados!$T:$T,base_de_dados!$B:$B,$B202,base_de_dados!$G:$G,F$61,base_de_dados!$H:$H,$L$1,base_de_dados!$C:$C,$A202,base_de_dados!$M:$M,"&lt;=2009",base_de_dados!$O:$O,"&gt;=40178")</f>
        <v>0</v>
      </c>
      <c r="G202" s="5">
        <f>SUMIFS(base_de_dados!$T:$T,base_de_dados!$B:$B,$B202,base_de_dados!$G:$G,G$61,base_de_dados!$H:$H,$L$1,base_de_dados!$C:$C,$A202,base_de_dados!$M:$M,"&lt;=2009",base_de_dados!$O:$O,"&gt;=40178")</f>
        <v>0</v>
      </c>
      <c r="H202" s="5">
        <f>SUMIFS(base_de_dados!$T:$T,base_de_dados!$B:$B,$B202,base_de_dados!$G:$G,H$61,base_de_dados!$H:$H,$L$1,base_de_dados!$C:$C,$A202,base_de_dados!$M:$M,"&lt;=2009",base_de_dados!$O:$O,"&gt;=40178")</f>
        <v>0</v>
      </c>
      <c r="I202" s="5">
        <f>SUMIFS(base_de_dados!$T:$T,base_de_dados!$B:$B,$B202,base_de_dados!$G:$G,I$61,base_de_dados!$H:$H,$L$1,base_de_dados!$C:$C,$A202,base_de_dados!$M:$M,"&lt;=2009",base_de_dados!$O:$O,"&gt;=40178")</f>
        <v>0</v>
      </c>
      <c r="J202" s="5">
        <f>SUMIFS(base_de_dados!$T:$T,base_de_dados!$B:$B,$B202,base_de_dados!$G:$G,J$61,base_de_dados!$H:$H,$L$1,base_de_dados!$C:$C,$A202,base_de_dados!$M:$M,"&lt;=2009",base_de_dados!$O:$O,"&gt;=40178")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SUMIFS(base_de_dados!$T:$T,base_de_dados!$B:$B,$B203,base_de_dados!$G:$G,C$61,base_de_dados!$H:$H,$L$1,base_de_dados!$C:$C,$A203,base_de_dados!$M:$M,"&lt;=2009",base_de_dados!$O:$O,"&gt;=40178")</f>
        <v>0</v>
      </c>
      <c r="D203" s="5">
        <f>SUMIFS(base_de_dados!$T:$T,base_de_dados!$B:$B,$B203,base_de_dados!$G:$G,D$61,base_de_dados!$H:$H,$L$1,base_de_dados!$C:$C,$A203,base_de_dados!$M:$M,"&lt;=2009",base_de_dados!$O:$O,"&gt;=40178")</f>
        <v>0</v>
      </c>
      <c r="E203" s="5">
        <f>SUMIFS(base_de_dados!$T:$T,base_de_dados!$B:$B,$B203,base_de_dados!$G:$G,E$61,base_de_dados!$H:$H,$L$1,base_de_dados!$C:$C,$A203,base_de_dados!$M:$M,"&lt;=2009",base_de_dados!$O:$O,"&gt;=40178")</f>
        <v>0</v>
      </c>
      <c r="F203" s="5">
        <f>SUMIFS(base_de_dados!$T:$T,base_de_dados!$B:$B,$B203,base_de_dados!$G:$G,F$61,base_de_dados!$H:$H,$L$1,base_de_dados!$C:$C,$A203,base_de_dados!$M:$M,"&lt;=2009",base_de_dados!$O:$O,"&gt;=40178")</f>
        <v>0</v>
      </c>
      <c r="G203" s="5">
        <f>SUMIFS(base_de_dados!$T:$T,base_de_dados!$B:$B,$B203,base_de_dados!$G:$G,G$61,base_de_dados!$H:$H,$L$1,base_de_dados!$C:$C,$A203,base_de_dados!$M:$M,"&lt;=2009",base_de_dados!$O:$O,"&gt;=40178")</f>
        <v>0</v>
      </c>
      <c r="H203" s="5">
        <f>SUMIFS(base_de_dados!$T:$T,base_de_dados!$B:$B,$B203,base_de_dados!$G:$G,H$61,base_de_dados!$H:$H,$L$1,base_de_dados!$C:$C,$A203,base_de_dados!$M:$M,"&lt;=2009",base_de_dados!$O:$O,"&gt;=40178")</f>
        <v>0</v>
      </c>
      <c r="I203" s="5">
        <f>SUMIFS(base_de_dados!$T:$T,base_de_dados!$B:$B,$B203,base_de_dados!$G:$G,I$61,base_de_dados!$H:$H,$L$1,base_de_dados!$C:$C,$A203,base_de_dados!$M:$M,"&lt;=2009",base_de_dados!$O:$O,"&gt;=40178")</f>
        <v>0</v>
      </c>
      <c r="J203" s="5">
        <f>SUMIFS(base_de_dados!$T:$T,base_de_dados!$B:$B,$B203,base_de_dados!$G:$G,J$61,base_de_dados!$H:$H,$L$1,base_de_dados!$C:$C,$A203,base_de_dados!$M:$M,"&lt;=2009",base_de_dados!$O:$O,"&gt;=40178")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SUMIFS(base_de_dados!$T:$T,base_de_dados!$B:$B,$B204,base_de_dados!$G:$G,C$61,base_de_dados!$H:$H,$L$1,base_de_dados!$C:$C,$A204,base_de_dados!$M:$M,"&lt;=2009",base_de_dados!$O:$O,"&gt;=40178")</f>
        <v>0</v>
      </c>
      <c r="D204" s="5">
        <f>SUMIFS(base_de_dados!$T:$T,base_de_dados!$B:$B,$B204,base_de_dados!$G:$G,D$61,base_de_dados!$H:$H,$L$1,base_de_dados!$C:$C,$A204,base_de_dados!$M:$M,"&lt;=2009",base_de_dados!$O:$O,"&gt;=40178")</f>
        <v>0</v>
      </c>
      <c r="E204" s="5">
        <f>SUMIFS(base_de_dados!$T:$T,base_de_dados!$B:$B,$B204,base_de_dados!$G:$G,E$61,base_de_dados!$H:$H,$L$1,base_de_dados!$C:$C,$A204,base_de_dados!$M:$M,"&lt;=2009",base_de_dados!$O:$O,"&gt;=40178")</f>
        <v>0</v>
      </c>
      <c r="F204" s="5">
        <f>SUMIFS(base_de_dados!$T:$T,base_de_dados!$B:$B,$B204,base_de_dados!$G:$G,F$61,base_de_dados!$H:$H,$L$1,base_de_dados!$C:$C,$A204,base_de_dados!$M:$M,"&lt;=2009",base_de_dados!$O:$O,"&gt;=40178")</f>
        <v>0</v>
      </c>
      <c r="G204" s="5">
        <f>SUMIFS(base_de_dados!$T:$T,base_de_dados!$B:$B,$B204,base_de_dados!$G:$G,G$61,base_de_dados!$H:$H,$L$1,base_de_dados!$C:$C,$A204,base_de_dados!$M:$M,"&lt;=2009",base_de_dados!$O:$O,"&gt;=40178")</f>
        <v>0</v>
      </c>
      <c r="H204" s="5">
        <f>SUMIFS(base_de_dados!$T:$T,base_de_dados!$B:$B,$B204,base_de_dados!$G:$G,H$61,base_de_dados!$H:$H,$L$1,base_de_dados!$C:$C,$A204,base_de_dados!$M:$M,"&lt;=2009",base_de_dados!$O:$O,"&gt;=40178")</f>
        <v>0</v>
      </c>
      <c r="I204" s="5">
        <f>SUMIFS(base_de_dados!$T:$T,base_de_dados!$B:$B,$B204,base_de_dados!$G:$G,I$61,base_de_dados!$H:$H,$L$1,base_de_dados!$C:$C,$A204,base_de_dados!$M:$M,"&lt;=2009",base_de_dados!$O:$O,"&gt;=40178")</f>
        <v>0</v>
      </c>
      <c r="J204" s="5">
        <f>SUMIFS(base_de_dados!$T:$T,base_de_dados!$B:$B,$B204,base_de_dados!$G:$G,J$61,base_de_dados!$H:$H,$L$1,base_de_dados!$C:$C,$A204,base_de_dados!$M:$M,"&lt;=2009",base_de_dados!$O:$O,"&gt;=40178")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SUMIFS(base_de_dados!$T:$T,base_de_dados!$B:$B,$B205,base_de_dados!$G:$G,C$61,base_de_dados!$H:$H,$L$1,base_de_dados!$C:$C,$A205,base_de_dados!$M:$M,"&lt;=2009",base_de_dados!$O:$O,"&gt;=40178")</f>
        <v>0</v>
      </c>
      <c r="D205" s="5">
        <f>SUMIFS(base_de_dados!$T:$T,base_de_dados!$B:$B,$B205,base_de_dados!$G:$G,D$61,base_de_dados!$H:$H,$L$1,base_de_dados!$C:$C,$A205,base_de_dados!$M:$M,"&lt;=2009",base_de_dados!$O:$O,"&gt;=40178")</f>
        <v>0</v>
      </c>
      <c r="E205" s="5">
        <f>SUMIFS(base_de_dados!$T:$T,base_de_dados!$B:$B,$B205,base_de_dados!$G:$G,E$61,base_de_dados!$H:$H,$L$1,base_de_dados!$C:$C,$A205,base_de_dados!$M:$M,"&lt;=2009",base_de_dados!$O:$O,"&gt;=40178")</f>
        <v>0</v>
      </c>
      <c r="F205" s="5">
        <f>SUMIFS(base_de_dados!$T:$T,base_de_dados!$B:$B,$B205,base_de_dados!$G:$G,F$61,base_de_dados!$H:$H,$L$1,base_de_dados!$C:$C,$A205,base_de_dados!$M:$M,"&lt;=2009",base_de_dados!$O:$O,"&gt;=40178")</f>
        <v>0</v>
      </c>
      <c r="G205" s="5">
        <f>SUMIFS(base_de_dados!$T:$T,base_de_dados!$B:$B,$B205,base_de_dados!$G:$G,G$61,base_de_dados!$H:$H,$L$1,base_de_dados!$C:$C,$A205,base_de_dados!$M:$M,"&lt;=2009",base_de_dados!$O:$O,"&gt;=40178")</f>
        <v>0</v>
      </c>
      <c r="H205" s="5">
        <f>SUMIFS(base_de_dados!$T:$T,base_de_dados!$B:$B,$B205,base_de_dados!$G:$G,H$61,base_de_dados!$H:$H,$L$1,base_de_dados!$C:$C,$A205,base_de_dados!$M:$M,"&lt;=2009",base_de_dados!$O:$O,"&gt;=40178")</f>
        <v>0</v>
      </c>
      <c r="I205" s="5">
        <f>SUMIFS(base_de_dados!$T:$T,base_de_dados!$B:$B,$B205,base_de_dados!$G:$G,I$61,base_de_dados!$H:$H,$L$1,base_de_dados!$C:$C,$A205,base_de_dados!$M:$M,"&lt;=2009",base_de_dados!$O:$O,"&gt;=40178")</f>
        <v>0</v>
      </c>
      <c r="J205" s="5">
        <f>SUMIFS(base_de_dados!$T:$T,base_de_dados!$B:$B,$B205,base_de_dados!$G:$G,J$61,base_de_dados!$H:$H,$L$1,base_de_dados!$C:$C,$A205,base_de_dados!$M:$M,"&lt;=2009",base_de_dados!$O:$O,"&gt;=40178")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SUMIFS(base_de_dados!$T:$T,base_de_dados!$B:$B,$B206,base_de_dados!$G:$G,C$61,base_de_dados!$H:$H,$L$1,base_de_dados!$C:$C,$A206,base_de_dados!$M:$M,"&lt;=2009",base_de_dados!$O:$O,"&gt;=40178")</f>
        <v>0</v>
      </c>
      <c r="D206" s="5">
        <f>SUMIFS(base_de_dados!$T:$T,base_de_dados!$B:$B,$B206,base_de_dados!$G:$G,D$61,base_de_dados!$H:$H,$L$1,base_de_dados!$C:$C,$A206,base_de_dados!$M:$M,"&lt;=2009",base_de_dados!$O:$O,"&gt;=40178")</f>
        <v>0</v>
      </c>
      <c r="E206" s="5">
        <f>SUMIFS(base_de_dados!$T:$T,base_de_dados!$B:$B,$B206,base_de_dados!$G:$G,E$61,base_de_dados!$H:$H,$L$1,base_de_dados!$C:$C,$A206,base_de_dados!$M:$M,"&lt;=2009",base_de_dados!$O:$O,"&gt;=40178")</f>
        <v>0</v>
      </c>
      <c r="F206" s="5">
        <f>SUMIFS(base_de_dados!$T:$T,base_de_dados!$B:$B,$B206,base_de_dados!$G:$G,F$61,base_de_dados!$H:$H,$L$1,base_de_dados!$C:$C,$A206,base_de_dados!$M:$M,"&lt;=2009",base_de_dados!$O:$O,"&gt;=40178")</f>
        <v>0</v>
      </c>
      <c r="G206" s="5">
        <f>SUMIFS(base_de_dados!$T:$T,base_de_dados!$B:$B,$B206,base_de_dados!$G:$G,G$61,base_de_dados!$H:$H,$L$1,base_de_dados!$C:$C,$A206,base_de_dados!$M:$M,"&lt;=2009",base_de_dados!$O:$O,"&gt;=40178")</f>
        <v>0</v>
      </c>
      <c r="H206" s="5">
        <f>SUMIFS(base_de_dados!$T:$T,base_de_dados!$B:$B,$B206,base_de_dados!$G:$G,H$61,base_de_dados!$H:$H,$L$1,base_de_dados!$C:$C,$A206,base_de_dados!$M:$M,"&lt;=2009",base_de_dados!$O:$O,"&gt;=40178")</f>
        <v>0</v>
      </c>
      <c r="I206" s="5">
        <f>SUMIFS(base_de_dados!$T:$T,base_de_dados!$B:$B,$B206,base_de_dados!$G:$G,I$61,base_de_dados!$H:$H,$L$1,base_de_dados!$C:$C,$A206,base_de_dados!$M:$M,"&lt;=2009",base_de_dados!$O:$O,"&gt;=40178")</f>
        <v>0</v>
      </c>
      <c r="J206" s="5">
        <f>SUMIFS(base_de_dados!$T:$T,base_de_dados!$B:$B,$B206,base_de_dados!$G:$G,J$61,base_de_dados!$H:$H,$L$1,base_de_dados!$C:$C,$A206,base_de_dados!$M:$M,"&lt;=2009",base_de_dados!$O:$O,"&gt;=40178")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SUMIFS(base_de_dados!$T:$T,base_de_dados!$B:$B,$B207,base_de_dados!$G:$G,C$61,base_de_dados!$H:$H,$L$1,base_de_dados!$C:$C,$A207,base_de_dados!$M:$M,"&lt;=2009",base_de_dados!$O:$O,"&gt;=40178")</f>
        <v>0</v>
      </c>
      <c r="D207" s="5">
        <f>SUMIFS(base_de_dados!$T:$T,base_de_dados!$B:$B,$B207,base_de_dados!$G:$G,D$61,base_de_dados!$H:$H,$L$1,base_de_dados!$C:$C,$A207,base_de_dados!$M:$M,"&lt;=2009",base_de_dados!$O:$O,"&gt;=40178")</f>
        <v>0</v>
      </c>
      <c r="E207" s="5">
        <f>SUMIFS(base_de_dados!$T:$T,base_de_dados!$B:$B,$B207,base_de_dados!$G:$G,E$61,base_de_dados!$H:$H,$L$1,base_de_dados!$C:$C,$A207,base_de_dados!$M:$M,"&lt;=2009",base_de_dados!$O:$O,"&gt;=40178")</f>
        <v>0</v>
      </c>
      <c r="F207" s="5">
        <f>SUMIFS(base_de_dados!$T:$T,base_de_dados!$B:$B,$B207,base_de_dados!$G:$G,F$61,base_de_dados!$H:$H,$L$1,base_de_dados!$C:$C,$A207,base_de_dados!$M:$M,"&lt;=2009",base_de_dados!$O:$O,"&gt;=40178")</f>
        <v>0</v>
      </c>
      <c r="G207" s="5">
        <f>SUMIFS(base_de_dados!$T:$T,base_de_dados!$B:$B,$B207,base_de_dados!$G:$G,G$61,base_de_dados!$H:$H,$L$1,base_de_dados!$C:$C,$A207,base_de_dados!$M:$M,"&lt;=2009",base_de_dados!$O:$O,"&gt;=40178")</f>
        <v>0</v>
      </c>
      <c r="H207" s="5">
        <f>SUMIFS(base_de_dados!$T:$T,base_de_dados!$B:$B,$B207,base_de_dados!$G:$G,H$61,base_de_dados!$H:$H,$L$1,base_de_dados!$C:$C,$A207,base_de_dados!$M:$M,"&lt;=2009",base_de_dados!$O:$O,"&gt;=40178")</f>
        <v>0</v>
      </c>
      <c r="I207" s="5">
        <f>SUMIFS(base_de_dados!$T:$T,base_de_dados!$B:$B,$B207,base_de_dados!$G:$G,I$61,base_de_dados!$H:$H,$L$1,base_de_dados!$C:$C,$A207,base_de_dados!$M:$M,"&lt;=2009",base_de_dados!$O:$O,"&gt;=40178")</f>
        <v>0</v>
      </c>
      <c r="J207" s="5">
        <f>SUMIFS(base_de_dados!$T:$T,base_de_dados!$B:$B,$B207,base_de_dados!$G:$G,J$61,base_de_dados!$H:$H,$L$1,base_de_dados!$C:$C,$A207,base_de_dados!$M:$M,"&lt;=2009",base_de_dados!$O:$O,"&gt;=40178")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SUMIFS(base_de_dados!$T:$T,base_de_dados!$B:$B,$B208,base_de_dados!$G:$G,C$61,base_de_dados!$H:$H,$L$1,base_de_dados!$C:$C,$A208,base_de_dados!$M:$M,"&lt;=2009",base_de_dados!$O:$O,"&gt;=40178")</f>
        <v>0</v>
      </c>
      <c r="D208" s="5">
        <f>SUMIFS(base_de_dados!$T:$T,base_de_dados!$B:$B,$B208,base_de_dados!$G:$G,D$61,base_de_dados!$H:$H,$L$1,base_de_dados!$C:$C,$A208,base_de_dados!$M:$M,"&lt;=2009",base_de_dados!$O:$O,"&gt;=40178")</f>
        <v>0</v>
      </c>
      <c r="E208" s="5">
        <f>SUMIFS(base_de_dados!$T:$T,base_de_dados!$B:$B,$B208,base_de_dados!$G:$G,E$61,base_de_dados!$H:$H,$L$1,base_de_dados!$C:$C,$A208,base_de_dados!$M:$M,"&lt;=2009",base_de_dados!$O:$O,"&gt;=40178")</f>
        <v>0</v>
      </c>
      <c r="F208" s="5">
        <f>SUMIFS(base_de_dados!$T:$T,base_de_dados!$B:$B,$B208,base_de_dados!$G:$G,F$61,base_de_dados!$H:$H,$L$1,base_de_dados!$C:$C,$A208,base_de_dados!$M:$M,"&lt;=2009",base_de_dados!$O:$O,"&gt;=40178")</f>
        <v>0</v>
      </c>
      <c r="G208" s="5">
        <f>SUMIFS(base_de_dados!$T:$T,base_de_dados!$B:$B,$B208,base_de_dados!$G:$G,G$61,base_de_dados!$H:$H,$L$1,base_de_dados!$C:$C,$A208,base_de_dados!$M:$M,"&lt;=2009",base_de_dados!$O:$O,"&gt;=40178")</f>
        <v>0</v>
      </c>
      <c r="H208" s="5">
        <f>SUMIFS(base_de_dados!$T:$T,base_de_dados!$B:$B,$B208,base_de_dados!$G:$G,H$61,base_de_dados!$H:$H,$L$1,base_de_dados!$C:$C,$A208,base_de_dados!$M:$M,"&lt;=2009",base_de_dados!$O:$O,"&gt;=40178")</f>
        <v>0</v>
      </c>
      <c r="I208" s="5">
        <f>SUMIFS(base_de_dados!$T:$T,base_de_dados!$B:$B,$B208,base_de_dados!$G:$G,I$61,base_de_dados!$H:$H,$L$1,base_de_dados!$C:$C,$A208,base_de_dados!$M:$M,"&lt;=2009",base_de_dados!$O:$O,"&gt;=40178")</f>
        <v>0</v>
      </c>
      <c r="J208" s="5">
        <f>SUMIFS(base_de_dados!$T:$T,base_de_dados!$B:$B,$B208,base_de_dados!$G:$G,J$61,base_de_dados!$H:$H,$L$1,base_de_dados!$C:$C,$A208,base_de_dados!$M:$M,"&lt;=2009",base_de_dados!$O:$O,"&gt;=40178")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SUMIFS(base_de_dados!$T:$T,base_de_dados!$B:$B,$B209,base_de_dados!$G:$G,C$61,base_de_dados!$H:$H,$L$1,base_de_dados!$C:$C,$A209,base_de_dados!$M:$M,"&lt;=2009",base_de_dados!$O:$O,"&gt;=40178")</f>
        <v>0</v>
      </c>
      <c r="D209" s="5">
        <f>SUMIFS(base_de_dados!$T:$T,base_de_dados!$B:$B,$B209,base_de_dados!$G:$G,D$61,base_de_dados!$H:$H,$L$1,base_de_dados!$C:$C,$A209,base_de_dados!$M:$M,"&lt;=2009",base_de_dados!$O:$O,"&gt;=40178")</f>
        <v>0</v>
      </c>
      <c r="E209" s="5">
        <f>SUMIFS(base_de_dados!$T:$T,base_de_dados!$B:$B,$B209,base_de_dados!$G:$G,E$61,base_de_dados!$H:$H,$L$1,base_de_dados!$C:$C,$A209,base_de_dados!$M:$M,"&lt;=2009",base_de_dados!$O:$O,"&gt;=40178")</f>
        <v>0</v>
      </c>
      <c r="F209" s="5">
        <f>SUMIFS(base_de_dados!$T:$T,base_de_dados!$B:$B,$B209,base_de_dados!$G:$G,F$61,base_de_dados!$H:$H,$L$1,base_de_dados!$C:$C,$A209,base_de_dados!$M:$M,"&lt;=2009",base_de_dados!$O:$O,"&gt;=40178")</f>
        <v>0</v>
      </c>
      <c r="G209" s="5">
        <f>SUMIFS(base_de_dados!$T:$T,base_de_dados!$B:$B,$B209,base_de_dados!$G:$G,G$61,base_de_dados!$H:$H,$L$1,base_de_dados!$C:$C,$A209,base_de_dados!$M:$M,"&lt;=2009",base_de_dados!$O:$O,"&gt;=40178")</f>
        <v>0</v>
      </c>
      <c r="H209" s="5">
        <f>SUMIFS(base_de_dados!$T:$T,base_de_dados!$B:$B,$B209,base_de_dados!$G:$G,H$61,base_de_dados!$H:$H,$L$1,base_de_dados!$C:$C,$A209,base_de_dados!$M:$M,"&lt;=2009",base_de_dados!$O:$O,"&gt;=40178")</f>
        <v>0</v>
      </c>
      <c r="I209" s="5">
        <f>SUMIFS(base_de_dados!$T:$T,base_de_dados!$B:$B,$B209,base_de_dados!$G:$G,I$61,base_de_dados!$H:$H,$L$1,base_de_dados!$C:$C,$A209,base_de_dados!$M:$M,"&lt;=2009",base_de_dados!$O:$O,"&gt;=40178")</f>
        <v>0</v>
      </c>
      <c r="J209" s="5">
        <f>SUMIFS(base_de_dados!$T:$T,base_de_dados!$B:$B,$B209,base_de_dados!$G:$G,J$61,base_de_dados!$H:$H,$L$1,base_de_dados!$C:$C,$A209,base_de_dados!$M:$M,"&lt;=2009",base_de_dados!$O:$O,"&gt;=40178")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SUMIFS(base_de_dados!$T:$T,base_de_dados!$B:$B,$B210,base_de_dados!$G:$G,C$61,base_de_dados!$H:$H,$L$1,base_de_dados!$C:$C,$A210,base_de_dados!$M:$M,"&lt;=2009",base_de_dados!$O:$O,"&gt;=40178")</f>
        <v>0</v>
      </c>
      <c r="D210" s="5">
        <f>SUMIFS(base_de_dados!$T:$T,base_de_dados!$B:$B,$B210,base_de_dados!$G:$G,D$61,base_de_dados!$H:$H,$L$1,base_de_dados!$C:$C,$A210,base_de_dados!$M:$M,"&lt;=2009",base_de_dados!$O:$O,"&gt;=40178")</f>
        <v>0</v>
      </c>
      <c r="E210" s="5">
        <f>SUMIFS(base_de_dados!$T:$T,base_de_dados!$B:$B,$B210,base_de_dados!$G:$G,E$61,base_de_dados!$H:$H,$L$1,base_de_dados!$C:$C,$A210,base_de_dados!$M:$M,"&lt;=2009",base_de_dados!$O:$O,"&gt;=40178")</f>
        <v>0</v>
      </c>
      <c r="F210" s="5">
        <f>SUMIFS(base_de_dados!$T:$T,base_de_dados!$B:$B,$B210,base_de_dados!$G:$G,F$61,base_de_dados!$H:$H,$L$1,base_de_dados!$C:$C,$A210,base_de_dados!$M:$M,"&lt;=2009",base_de_dados!$O:$O,"&gt;=40178")</f>
        <v>0</v>
      </c>
      <c r="G210" s="5">
        <f>SUMIFS(base_de_dados!$T:$T,base_de_dados!$B:$B,$B210,base_de_dados!$G:$G,G$61,base_de_dados!$H:$H,$L$1,base_de_dados!$C:$C,$A210,base_de_dados!$M:$M,"&lt;=2009",base_de_dados!$O:$O,"&gt;=40178")</f>
        <v>0</v>
      </c>
      <c r="H210" s="5">
        <f>SUMIFS(base_de_dados!$T:$T,base_de_dados!$B:$B,$B210,base_de_dados!$G:$G,H$61,base_de_dados!$H:$H,$L$1,base_de_dados!$C:$C,$A210,base_de_dados!$M:$M,"&lt;=2009",base_de_dados!$O:$O,"&gt;=40178")</f>
        <v>0</v>
      </c>
      <c r="I210" s="5">
        <f>SUMIFS(base_de_dados!$T:$T,base_de_dados!$B:$B,$B210,base_de_dados!$G:$G,I$61,base_de_dados!$H:$H,$L$1,base_de_dados!$C:$C,$A210,base_de_dados!$M:$M,"&lt;=2009",base_de_dados!$O:$O,"&gt;=40178")</f>
        <v>0</v>
      </c>
      <c r="J210" s="5">
        <f>SUMIFS(base_de_dados!$T:$T,base_de_dados!$B:$B,$B210,base_de_dados!$G:$G,J$61,base_de_dados!$H:$H,$L$1,base_de_dados!$C:$C,$A210,base_de_dados!$M:$M,"&lt;=2009",base_de_dados!$O:$O,"&gt;=40178")</f>
        <v>0</v>
      </c>
      <c r="K210" s="32">
        <f t="shared" si="7"/>
        <v>0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SUMIFS(base_de_dados!$T:$T,base_de_dados!$B:$B,$B211,base_de_dados!$G:$G,C$61,base_de_dados!$H:$H,$L$1,base_de_dados!$C:$C,$A211,base_de_dados!$M:$M,"&lt;=2009",base_de_dados!$O:$O,"&gt;=40178")</f>
        <v>0</v>
      </c>
      <c r="D211" s="5">
        <f>SUMIFS(base_de_dados!$T:$T,base_de_dados!$B:$B,$B211,base_de_dados!$G:$G,D$61,base_de_dados!$H:$H,$L$1,base_de_dados!$C:$C,$A211,base_de_dados!$M:$M,"&lt;=2009",base_de_dados!$O:$O,"&gt;=40178")</f>
        <v>0</v>
      </c>
      <c r="E211" s="5">
        <f>SUMIFS(base_de_dados!$T:$T,base_de_dados!$B:$B,$B211,base_de_dados!$G:$G,E$61,base_de_dados!$H:$H,$L$1,base_de_dados!$C:$C,$A211,base_de_dados!$M:$M,"&lt;=2009",base_de_dados!$O:$O,"&gt;=40178")</f>
        <v>0</v>
      </c>
      <c r="F211" s="5">
        <f>SUMIFS(base_de_dados!$T:$T,base_de_dados!$B:$B,$B211,base_de_dados!$G:$G,F$61,base_de_dados!$H:$H,$L$1,base_de_dados!$C:$C,$A211,base_de_dados!$M:$M,"&lt;=2009",base_de_dados!$O:$O,"&gt;=40178")</f>
        <v>0</v>
      </c>
      <c r="G211" s="5">
        <f>SUMIFS(base_de_dados!$T:$T,base_de_dados!$B:$B,$B211,base_de_dados!$G:$G,G$61,base_de_dados!$H:$H,$L$1,base_de_dados!$C:$C,$A211,base_de_dados!$M:$M,"&lt;=2009",base_de_dados!$O:$O,"&gt;=40178")</f>
        <v>0</v>
      </c>
      <c r="H211" s="5">
        <f>SUMIFS(base_de_dados!$T:$T,base_de_dados!$B:$B,$B211,base_de_dados!$G:$G,H$61,base_de_dados!$H:$H,$L$1,base_de_dados!$C:$C,$A211,base_de_dados!$M:$M,"&lt;=2009",base_de_dados!$O:$O,"&gt;=40178")</f>
        <v>0</v>
      </c>
      <c r="I211" s="5">
        <f>SUMIFS(base_de_dados!$T:$T,base_de_dados!$B:$B,$B211,base_de_dados!$G:$G,I$61,base_de_dados!$H:$H,$L$1,base_de_dados!$C:$C,$A211,base_de_dados!$M:$M,"&lt;=2009",base_de_dados!$O:$O,"&gt;=40178")</f>
        <v>0</v>
      </c>
      <c r="J211" s="5">
        <f>SUMIFS(base_de_dados!$T:$T,base_de_dados!$B:$B,$B211,base_de_dados!$G:$G,J$61,base_de_dados!$H:$H,$L$1,base_de_dados!$C:$C,$A211,base_de_dados!$M:$M,"&lt;=2009",base_de_dados!$O:$O,"&gt;=40178")</f>
        <v>0</v>
      </c>
      <c r="K211" s="32">
        <f t="shared" si="7"/>
        <v>0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SUMIFS(base_de_dados!$T:$T,base_de_dados!$B:$B,$B212,base_de_dados!$G:$G,C$61,base_de_dados!$H:$H,$L$1,base_de_dados!$C:$C,$A212,base_de_dados!$M:$M,"&lt;=2009",base_de_dados!$O:$O,"&gt;=40178")</f>
        <v>0</v>
      </c>
      <c r="D212" s="5">
        <f>SUMIFS(base_de_dados!$T:$T,base_de_dados!$B:$B,$B212,base_de_dados!$G:$G,D$61,base_de_dados!$H:$H,$L$1,base_de_dados!$C:$C,$A212,base_de_dados!$M:$M,"&lt;=2009",base_de_dados!$O:$O,"&gt;=40178")</f>
        <v>0</v>
      </c>
      <c r="E212" s="5">
        <f>SUMIFS(base_de_dados!$T:$T,base_de_dados!$B:$B,$B212,base_de_dados!$G:$G,E$61,base_de_dados!$H:$H,$L$1,base_de_dados!$C:$C,$A212,base_de_dados!$M:$M,"&lt;=2009",base_de_dados!$O:$O,"&gt;=40178")</f>
        <v>0</v>
      </c>
      <c r="F212" s="5">
        <f>SUMIFS(base_de_dados!$T:$T,base_de_dados!$B:$B,$B212,base_de_dados!$G:$G,F$61,base_de_dados!$H:$H,$L$1,base_de_dados!$C:$C,$A212,base_de_dados!$M:$M,"&lt;=2009",base_de_dados!$O:$O,"&gt;=40178")</f>
        <v>0</v>
      </c>
      <c r="G212" s="5">
        <f>SUMIFS(base_de_dados!$T:$T,base_de_dados!$B:$B,$B212,base_de_dados!$G:$G,G$61,base_de_dados!$H:$H,$L$1,base_de_dados!$C:$C,$A212,base_de_dados!$M:$M,"&lt;=2009",base_de_dados!$O:$O,"&gt;=40178")</f>
        <v>0</v>
      </c>
      <c r="H212" s="5">
        <f>SUMIFS(base_de_dados!$T:$T,base_de_dados!$B:$B,$B212,base_de_dados!$G:$G,H$61,base_de_dados!$H:$H,$L$1,base_de_dados!$C:$C,$A212,base_de_dados!$M:$M,"&lt;=2009",base_de_dados!$O:$O,"&gt;=40178")</f>
        <v>0</v>
      </c>
      <c r="I212" s="5">
        <f>SUMIFS(base_de_dados!$T:$T,base_de_dados!$B:$B,$B212,base_de_dados!$G:$G,I$61,base_de_dados!$H:$H,$L$1,base_de_dados!$C:$C,$A212,base_de_dados!$M:$M,"&lt;=2009",base_de_dados!$O:$O,"&gt;=40178")</f>
        <v>0</v>
      </c>
      <c r="J212" s="5">
        <f>SUMIFS(base_de_dados!$T:$T,base_de_dados!$B:$B,$B212,base_de_dados!$G:$G,J$61,base_de_dados!$H:$H,$L$1,base_de_dados!$C:$C,$A212,base_de_dados!$M:$M,"&lt;=2009",base_de_dados!$O:$O,"&gt;=40178")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SUMIFS(base_de_dados!$T:$T,base_de_dados!$B:$B,$B213,base_de_dados!$G:$G,C$61,base_de_dados!$H:$H,$L$1,base_de_dados!$C:$C,$A213,base_de_dados!$M:$M,"&lt;=2009",base_de_dados!$O:$O,"&gt;=40178")</f>
        <v>0</v>
      </c>
      <c r="D213" s="5">
        <f>SUMIFS(base_de_dados!$T:$T,base_de_dados!$B:$B,$B213,base_de_dados!$G:$G,D$61,base_de_dados!$H:$H,$L$1,base_de_dados!$C:$C,$A213,base_de_dados!$M:$M,"&lt;=2009",base_de_dados!$O:$O,"&gt;=40178")</f>
        <v>0</v>
      </c>
      <c r="E213" s="5">
        <f>SUMIFS(base_de_dados!$T:$T,base_de_dados!$B:$B,$B213,base_de_dados!$G:$G,E$61,base_de_dados!$H:$H,$L$1,base_de_dados!$C:$C,$A213,base_de_dados!$M:$M,"&lt;=2009",base_de_dados!$O:$O,"&gt;=40178")</f>
        <v>0</v>
      </c>
      <c r="F213" s="5">
        <f>SUMIFS(base_de_dados!$T:$T,base_de_dados!$B:$B,$B213,base_de_dados!$G:$G,F$61,base_de_dados!$H:$H,$L$1,base_de_dados!$C:$C,$A213,base_de_dados!$M:$M,"&lt;=2009",base_de_dados!$O:$O,"&gt;=40178")</f>
        <v>0</v>
      </c>
      <c r="G213" s="5">
        <f>SUMIFS(base_de_dados!$T:$T,base_de_dados!$B:$B,$B213,base_de_dados!$G:$G,G$61,base_de_dados!$H:$H,$L$1,base_de_dados!$C:$C,$A213,base_de_dados!$M:$M,"&lt;=2009",base_de_dados!$O:$O,"&gt;=40178")</f>
        <v>0</v>
      </c>
      <c r="H213" s="5">
        <f>SUMIFS(base_de_dados!$T:$T,base_de_dados!$B:$B,$B213,base_de_dados!$G:$G,H$61,base_de_dados!$H:$H,$L$1,base_de_dados!$C:$C,$A213,base_de_dados!$M:$M,"&lt;=2009",base_de_dados!$O:$O,"&gt;=40178")</f>
        <v>0</v>
      </c>
      <c r="I213" s="5">
        <f>SUMIFS(base_de_dados!$T:$T,base_de_dados!$B:$B,$B213,base_de_dados!$G:$G,I$61,base_de_dados!$H:$H,$L$1,base_de_dados!$C:$C,$A213,base_de_dados!$M:$M,"&lt;=2009",base_de_dados!$O:$O,"&gt;=40178")</f>
        <v>0</v>
      </c>
      <c r="J213" s="5">
        <f>SUMIFS(base_de_dados!$T:$T,base_de_dados!$B:$B,$B213,base_de_dados!$G:$G,J$61,base_de_dados!$H:$H,$L$1,base_de_dados!$C:$C,$A213,base_de_dados!$M:$M,"&lt;=2009",base_de_dados!$O:$O,"&gt;=40178")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SUMIFS(base_de_dados!$T:$T,base_de_dados!$B:$B,$B214,base_de_dados!$G:$G,C$61,base_de_dados!$H:$H,$L$1,base_de_dados!$C:$C,$A214,base_de_dados!$M:$M,"&lt;=2009",base_de_dados!$O:$O,"&gt;=40178")</f>
        <v>0</v>
      </c>
      <c r="D214" s="5">
        <f>SUMIFS(base_de_dados!$T:$T,base_de_dados!$B:$B,$B214,base_de_dados!$G:$G,D$61,base_de_dados!$H:$H,$L$1,base_de_dados!$C:$C,$A214,base_de_dados!$M:$M,"&lt;=2009",base_de_dados!$O:$O,"&gt;=40178")</f>
        <v>0</v>
      </c>
      <c r="E214" s="5">
        <f>SUMIFS(base_de_dados!$T:$T,base_de_dados!$B:$B,$B214,base_de_dados!$G:$G,E$61,base_de_dados!$H:$H,$L$1,base_de_dados!$C:$C,$A214,base_de_dados!$M:$M,"&lt;=2009",base_de_dados!$O:$O,"&gt;=40178")</f>
        <v>5.7077625570776253E-2</v>
      </c>
      <c r="F214" s="5">
        <f>SUMIFS(base_de_dados!$T:$T,base_de_dados!$B:$B,$B214,base_de_dados!$G:$G,F$61,base_de_dados!$H:$H,$L$1,base_de_dados!$C:$C,$A214,base_de_dados!$M:$M,"&lt;=2009",base_de_dados!$O:$O,"&gt;=40178")</f>
        <v>3.1592465753424656E-2</v>
      </c>
      <c r="G214" s="5">
        <f>SUMIFS(base_de_dados!$T:$T,base_de_dados!$B:$B,$B214,base_de_dados!$G:$G,G$61,base_de_dados!$H:$H,$L$1,base_de_dados!$C:$C,$A214,base_de_dados!$M:$M,"&lt;=2009",base_de_dados!$O:$O,"&gt;=40178")</f>
        <v>0</v>
      </c>
      <c r="H214" s="5">
        <f>SUMIFS(base_de_dados!$T:$T,base_de_dados!$B:$B,$B214,base_de_dados!$G:$G,H$61,base_de_dados!$H:$H,$L$1,base_de_dados!$C:$C,$A214,base_de_dados!$M:$M,"&lt;=2009",base_de_dados!$O:$O,"&gt;=40178")</f>
        <v>0</v>
      </c>
      <c r="I214" s="5">
        <f>SUMIFS(base_de_dados!$T:$T,base_de_dados!$B:$B,$B214,base_de_dados!$G:$G,I$61,base_de_dados!$H:$H,$L$1,base_de_dados!$C:$C,$A214,base_de_dados!$M:$M,"&lt;=2009",base_de_dados!$O:$O,"&gt;=40178")</f>
        <v>0</v>
      </c>
      <c r="J214" s="5">
        <f>SUMIFS(base_de_dados!$T:$T,base_de_dados!$B:$B,$B214,base_de_dados!$G:$G,J$61,base_de_dados!$H:$H,$L$1,base_de_dados!$C:$C,$A214,base_de_dados!$M:$M,"&lt;=2009",base_de_dados!$O:$O,"&gt;=40178")</f>
        <v>0</v>
      </c>
      <c r="K214" s="32">
        <f t="shared" si="7"/>
        <v>8.8670091324200909E-2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SUMIFS(base_de_dados!$T:$T,base_de_dados!$B:$B,$B215,base_de_dados!$G:$G,C$61,base_de_dados!$H:$H,$L$1,base_de_dados!$C:$C,$A215,base_de_dados!$M:$M,"&lt;=2009",base_de_dados!$O:$O,"&gt;=40178")</f>
        <v>0</v>
      </c>
      <c r="D215" s="5">
        <f>SUMIFS(base_de_dados!$T:$T,base_de_dados!$B:$B,$B215,base_de_dados!$G:$G,D$61,base_de_dados!$H:$H,$L$1,base_de_dados!$C:$C,$A215,base_de_dados!$M:$M,"&lt;=2009",base_de_dados!$O:$O,"&gt;=40178")</f>
        <v>0</v>
      </c>
      <c r="E215" s="5">
        <f>SUMIFS(base_de_dados!$T:$T,base_de_dados!$B:$B,$B215,base_de_dados!$G:$G,E$61,base_de_dados!$H:$H,$L$1,base_de_dados!$C:$C,$A215,base_de_dados!$M:$M,"&lt;=2009",base_de_dados!$O:$O,"&gt;=40178")</f>
        <v>0</v>
      </c>
      <c r="F215" s="5">
        <f>SUMIFS(base_de_dados!$T:$T,base_de_dados!$B:$B,$B215,base_de_dados!$G:$G,F$61,base_de_dados!$H:$H,$L$1,base_de_dados!$C:$C,$A215,base_de_dados!$M:$M,"&lt;=2009",base_de_dados!$O:$O,"&gt;=40178")</f>
        <v>0</v>
      </c>
      <c r="G215" s="5">
        <f>SUMIFS(base_de_dados!$T:$T,base_de_dados!$B:$B,$B215,base_de_dados!$G:$G,G$61,base_de_dados!$H:$H,$L$1,base_de_dados!$C:$C,$A215,base_de_dados!$M:$M,"&lt;=2009",base_de_dados!$O:$O,"&gt;=40178")</f>
        <v>0</v>
      </c>
      <c r="H215" s="5">
        <f>SUMIFS(base_de_dados!$T:$T,base_de_dados!$B:$B,$B215,base_de_dados!$G:$G,H$61,base_de_dados!$H:$H,$L$1,base_de_dados!$C:$C,$A215,base_de_dados!$M:$M,"&lt;=2009",base_de_dados!$O:$O,"&gt;=40178")</f>
        <v>0</v>
      </c>
      <c r="I215" s="5">
        <f>SUMIFS(base_de_dados!$T:$T,base_de_dados!$B:$B,$B215,base_de_dados!$G:$G,I$61,base_de_dados!$H:$H,$L$1,base_de_dados!$C:$C,$A215,base_de_dados!$M:$M,"&lt;=2009",base_de_dados!$O:$O,"&gt;=40178")</f>
        <v>0</v>
      </c>
      <c r="J215" s="5">
        <f>SUMIFS(base_de_dados!$T:$T,base_de_dados!$B:$B,$B215,base_de_dados!$G:$G,J$61,base_de_dados!$H:$H,$L$1,base_de_dados!$C:$C,$A215,base_de_dados!$M:$M,"&lt;=2009",base_de_dados!$O:$O,"&gt;=40178")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SUMIFS(base_de_dados!$T:$T,base_de_dados!$B:$B,$B216,base_de_dados!$G:$G,C$61,base_de_dados!$H:$H,$L$1,base_de_dados!$C:$C,$A216,base_de_dados!$M:$M,"&lt;=2009",base_de_dados!$O:$O,"&gt;=40178")</f>
        <v>0</v>
      </c>
      <c r="D216" s="5">
        <f>SUMIFS(base_de_dados!$T:$T,base_de_dados!$B:$B,$B216,base_de_dados!$G:$G,D$61,base_de_dados!$H:$H,$L$1,base_de_dados!$C:$C,$A216,base_de_dados!$M:$M,"&lt;=2009",base_de_dados!$O:$O,"&gt;=40178")</f>
        <v>0</v>
      </c>
      <c r="E216" s="5">
        <f>SUMIFS(base_de_dados!$T:$T,base_de_dados!$B:$B,$B216,base_de_dados!$G:$G,E$61,base_de_dados!$H:$H,$L$1,base_de_dados!$C:$C,$A216,base_de_dados!$M:$M,"&lt;=2009",base_de_dados!$O:$O,"&gt;=40178")</f>
        <v>0</v>
      </c>
      <c r="F216" s="5">
        <f>SUMIFS(base_de_dados!$T:$T,base_de_dados!$B:$B,$B216,base_de_dados!$G:$G,F$61,base_de_dados!$H:$H,$L$1,base_de_dados!$C:$C,$A216,base_de_dados!$M:$M,"&lt;=2009",base_de_dados!$O:$O,"&gt;=40178")</f>
        <v>0</v>
      </c>
      <c r="G216" s="5">
        <f>SUMIFS(base_de_dados!$T:$T,base_de_dados!$B:$B,$B216,base_de_dados!$G:$G,G$61,base_de_dados!$H:$H,$L$1,base_de_dados!$C:$C,$A216,base_de_dados!$M:$M,"&lt;=2009",base_de_dados!$O:$O,"&gt;=40178")</f>
        <v>0</v>
      </c>
      <c r="H216" s="5">
        <f>SUMIFS(base_de_dados!$T:$T,base_de_dados!$B:$B,$B216,base_de_dados!$G:$G,H$61,base_de_dados!$H:$H,$L$1,base_de_dados!$C:$C,$A216,base_de_dados!$M:$M,"&lt;=2009",base_de_dados!$O:$O,"&gt;=40178")</f>
        <v>0</v>
      </c>
      <c r="I216" s="5">
        <f>SUMIFS(base_de_dados!$T:$T,base_de_dados!$B:$B,$B216,base_de_dados!$G:$G,I$61,base_de_dados!$H:$H,$L$1,base_de_dados!$C:$C,$A216,base_de_dados!$M:$M,"&lt;=2009",base_de_dados!$O:$O,"&gt;=40178")</f>
        <v>0</v>
      </c>
      <c r="J216" s="5">
        <f>SUMIFS(base_de_dados!$T:$T,base_de_dados!$B:$B,$B216,base_de_dados!$G:$G,J$61,base_de_dados!$H:$H,$L$1,base_de_dados!$C:$C,$A216,base_de_dados!$M:$M,"&lt;=2009",base_de_dados!$O:$O,"&gt;=40178")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SUMIFS(base_de_dados!$T:$T,base_de_dados!$B:$B,$B217,base_de_dados!$G:$G,C$61,base_de_dados!$H:$H,$L$1,base_de_dados!$C:$C,$A217,base_de_dados!$M:$M,"&lt;=2009",base_de_dados!$O:$O,"&gt;=40178")</f>
        <v>0</v>
      </c>
      <c r="D217" s="5">
        <f>SUMIFS(base_de_dados!$T:$T,base_de_dados!$B:$B,$B217,base_de_dados!$G:$G,D$61,base_de_dados!$H:$H,$L$1,base_de_dados!$C:$C,$A217,base_de_dados!$M:$M,"&lt;=2009",base_de_dados!$O:$O,"&gt;=40178")</f>
        <v>0</v>
      </c>
      <c r="E217" s="5">
        <f>SUMIFS(base_de_dados!$T:$T,base_de_dados!$B:$B,$B217,base_de_dados!$G:$G,E$61,base_de_dados!$H:$H,$L$1,base_de_dados!$C:$C,$A217,base_de_dados!$M:$M,"&lt;=2009",base_de_dados!$O:$O,"&gt;=40178")</f>
        <v>0</v>
      </c>
      <c r="F217" s="5">
        <f>SUMIFS(base_de_dados!$T:$T,base_de_dados!$B:$B,$B217,base_de_dados!$G:$G,F$61,base_de_dados!$H:$H,$L$1,base_de_dados!$C:$C,$A217,base_de_dados!$M:$M,"&lt;=2009",base_de_dados!$O:$O,"&gt;=40178")</f>
        <v>0</v>
      </c>
      <c r="G217" s="5">
        <f>SUMIFS(base_de_dados!$T:$T,base_de_dados!$B:$B,$B217,base_de_dados!$G:$G,G$61,base_de_dados!$H:$H,$L$1,base_de_dados!$C:$C,$A217,base_de_dados!$M:$M,"&lt;=2009",base_de_dados!$O:$O,"&gt;=40178")</f>
        <v>0</v>
      </c>
      <c r="H217" s="5">
        <f>SUMIFS(base_de_dados!$T:$T,base_de_dados!$B:$B,$B217,base_de_dados!$G:$G,H$61,base_de_dados!$H:$H,$L$1,base_de_dados!$C:$C,$A217,base_de_dados!$M:$M,"&lt;=2009",base_de_dados!$O:$O,"&gt;=40178")</f>
        <v>0</v>
      </c>
      <c r="I217" s="5">
        <f>SUMIFS(base_de_dados!$T:$T,base_de_dados!$B:$B,$B217,base_de_dados!$G:$G,I$61,base_de_dados!$H:$H,$L$1,base_de_dados!$C:$C,$A217,base_de_dados!$M:$M,"&lt;=2009",base_de_dados!$O:$O,"&gt;=40178")</f>
        <v>0</v>
      </c>
      <c r="J217" s="5">
        <f>SUMIFS(base_de_dados!$T:$T,base_de_dados!$B:$B,$B217,base_de_dados!$G:$G,J$61,base_de_dados!$H:$H,$L$1,base_de_dados!$C:$C,$A217,base_de_dados!$M:$M,"&lt;=2009",base_de_dados!$O:$O,"&gt;=40178")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SUMIFS(base_de_dados!$T:$T,base_de_dados!$B:$B,$B218,base_de_dados!$G:$G,C$61,base_de_dados!$H:$H,$L$1,base_de_dados!$C:$C,$A218,base_de_dados!$M:$M,"&lt;=2009",base_de_dados!$O:$O,"&gt;=40178")</f>
        <v>0</v>
      </c>
      <c r="D218" s="5">
        <f>SUMIFS(base_de_dados!$T:$T,base_de_dados!$B:$B,$B218,base_de_dados!$G:$G,D$61,base_de_dados!$H:$H,$L$1,base_de_dados!$C:$C,$A218,base_de_dados!$M:$M,"&lt;=2009",base_de_dados!$O:$O,"&gt;=40178")</f>
        <v>0</v>
      </c>
      <c r="E218" s="5">
        <f>SUMIFS(base_de_dados!$T:$T,base_de_dados!$B:$B,$B218,base_de_dados!$G:$G,E$61,base_de_dados!$H:$H,$L$1,base_de_dados!$C:$C,$A218,base_de_dados!$M:$M,"&lt;=2009",base_de_dados!$O:$O,"&gt;=40178")</f>
        <v>0</v>
      </c>
      <c r="F218" s="5">
        <f>SUMIFS(base_de_dados!$T:$T,base_de_dados!$B:$B,$B218,base_de_dados!$G:$G,F$61,base_de_dados!$H:$H,$L$1,base_de_dados!$C:$C,$A218,base_de_dados!$M:$M,"&lt;=2009",base_de_dados!$O:$O,"&gt;=40178")</f>
        <v>0</v>
      </c>
      <c r="G218" s="5">
        <f>SUMIFS(base_de_dados!$T:$T,base_de_dados!$B:$B,$B218,base_de_dados!$G:$G,G$61,base_de_dados!$H:$H,$L$1,base_de_dados!$C:$C,$A218,base_de_dados!$M:$M,"&lt;=2009",base_de_dados!$O:$O,"&gt;=40178")</f>
        <v>0</v>
      </c>
      <c r="H218" s="5">
        <f>SUMIFS(base_de_dados!$T:$T,base_de_dados!$B:$B,$B218,base_de_dados!$G:$G,H$61,base_de_dados!$H:$H,$L$1,base_de_dados!$C:$C,$A218,base_de_dados!$M:$M,"&lt;=2009",base_de_dados!$O:$O,"&gt;=40178")</f>
        <v>0</v>
      </c>
      <c r="I218" s="5">
        <f>SUMIFS(base_de_dados!$T:$T,base_de_dados!$B:$B,$B218,base_de_dados!$G:$G,I$61,base_de_dados!$H:$H,$L$1,base_de_dados!$C:$C,$A218,base_de_dados!$M:$M,"&lt;=2009",base_de_dados!$O:$O,"&gt;=40178")</f>
        <v>0</v>
      </c>
      <c r="J218" s="5">
        <f>SUMIFS(base_de_dados!$T:$T,base_de_dados!$B:$B,$B218,base_de_dados!$G:$G,J$61,base_de_dados!$H:$H,$L$1,base_de_dados!$C:$C,$A218,base_de_dados!$M:$M,"&lt;=2009",base_de_dados!$O:$O,"&gt;=40178")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SUMIFS(base_de_dados!$T:$T,base_de_dados!$B:$B,$B219,base_de_dados!$G:$G,C$61,base_de_dados!$H:$H,$L$1,base_de_dados!$C:$C,$A219,base_de_dados!$M:$M,"&lt;=2009",base_de_dados!$O:$O,"&gt;=40178")</f>
        <v>0</v>
      </c>
      <c r="D219" s="5">
        <f>SUMIFS(base_de_dados!$T:$T,base_de_dados!$B:$B,$B219,base_de_dados!$G:$G,D$61,base_de_dados!$H:$H,$L$1,base_de_dados!$C:$C,$A219,base_de_dados!$M:$M,"&lt;=2009",base_de_dados!$O:$O,"&gt;=40178")</f>
        <v>0</v>
      </c>
      <c r="E219" s="5">
        <f>SUMIFS(base_de_dados!$T:$T,base_de_dados!$B:$B,$B219,base_de_dados!$G:$G,E$61,base_de_dados!$H:$H,$L$1,base_de_dados!$C:$C,$A219,base_de_dados!$M:$M,"&lt;=2009",base_de_dados!$O:$O,"&gt;=40178")</f>
        <v>0</v>
      </c>
      <c r="F219" s="5">
        <f>SUMIFS(base_de_dados!$T:$T,base_de_dados!$B:$B,$B219,base_de_dados!$G:$G,F$61,base_de_dados!$H:$H,$L$1,base_de_dados!$C:$C,$A219,base_de_dados!$M:$M,"&lt;=2009",base_de_dados!$O:$O,"&gt;=40178")</f>
        <v>0</v>
      </c>
      <c r="G219" s="5">
        <f>SUMIFS(base_de_dados!$T:$T,base_de_dados!$B:$B,$B219,base_de_dados!$G:$G,G$61,base_de_dados!$H:$H,$L$1,base_de_dados!$C:$C,$A219,base_de_dados!$M:$M,"&lt;=2009",base_de_dados!$O:$O,"&gt;=40178")</f>
        <v>0</v>
      </c>
      <c r="H219" s="5">
        <f>SUMIFS(base_de_dados!$T:$T,base_de_dados!$B:$B,$B219,base_de_dados!$G:$G,H$61,base_de_dados!$H:$H,$L$1,base_de_dados!$C:$C,$A219,base_de_dados!$M:$M,"&lt;=2009",base_de_dados!$O:$O,"&gt;=40178")</f>
        <v>0</v>
      </c>
      <c r="I219" s="5">
        <f>SUMIFS(base_de_dados!$T:$T,base_de_dados!$B:$B,$B219,base_de_dados!$G:$G,I$61,base_de_dados!$H:$H,$L$1,base_de_dados!$C:$C,$A219,base_de_dados!$M:$M,"&lt;=2009",base_de_dados!$O:$O,"&gt;=40178")</f>
        <v>0</v>
      </c>
      <c r="J219" s="5">
        <f>SUMIFS(base_de_dados!$T:$T,base_de_dados!$B:$B,$B219,base_de_dados!$G:$G,J$61,base_de_dados!$H:$H,$L$1,base_de_dados!$C:$C,$A219,base_de_dados!$M:$M,"&lt;=2009",base_de_dados!$O:$O,"&gt;=40178")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SUMIFS(base_de_dados!$T:$T,base_de_dados!$B:$B,$B220,base_de_dados!$G:$G,C$61,base_de_dados!$H:$H,$L$1,base_de_dados!$C:$C,$A220,base_de_dados!$M:$M,"&lt;=2009",base_de_dados!$O:$O,"&gt;=40178")</f>
        <v>0</v>
      </c>
      <c r="D220" s="5">
        <f>SUMIFS(base_de_dados!$T:$T,base_de_dados!$B:$B,$B220,base_de_dados!$G:$G,D$61,base_de_dados!$H:$H,$L$1,base_de_dados!$C:$C,$A220,base_de_dados!$M:$M,"&lt;=2009",base_de_dados!$O:$O,"&gt;=40178")</f>
        <v>0</v>
      </c>
      <c r="E220" s="5">
        <f>SUMIFS(base_de_dados!$T:$T,base_de_dados!$B:$B,$B220,base_de_dados!$G:$G,E$61,base_de_dados!$H:$H,$L$1,base_de_dados!$C:$C,$A220,base_de_dados!$M:$M,"&lt;=2009",base_de_dados!$O:$O,"&gt;=40178")</f>
        <v>0</v>
      </c>
      <c r="F220" s="5">
        <f>SUMIFS(base_de_dados!$T:$T,base_de_dados!$B:$B,$B220,base_de_dados!$G:$G,F$61,base_de_dados!$H:$H,$L$1,base_de_dados!$C:$C,$A220,base_de_dados!$M:$M,"&lt;=2009",base_de_dados!$O:$O,"&gt;=40178")</f>
        <v>0</v>
      </c>
      <c r="G220" s="5">
        <f>SUMIFS(base_de_dados!$T:$T,base_de_dados!$B:$B,$B220,base_de_dados!$G:$G,G$61,base_de_dados!$H:$H,$L$1,base_de_dados!$C:$C,$A220,base_de_dados!$M:$M,"&lt;=2009",base_de_dados!$O:$O,"&gt;=40178")</f>
        <v>0</v>
      </c>
      <c r="H220" s="5">
        <f>SUMIFS(base_de_dados!$T:$T,base_de_dados!$B:$B,$B220,base_de_dados!$G:$G,H$61,base_de_dados!$H:$H,$L$1,base_de_dados!$C:$C,$A220,base_de_dados!$M:$M,"&lt;=2009",base_de_dados!$O:$O,"&gt;=40178")</f>
        <v>0</v>
      </c>
      <c r="I220" s="5">
        <f>SUMIFS(base_de_dados!$T:$T,base_de_dados!$B:$B,$B220,base_de_dados!$G:$G,I$61,base_de_dados!$H:$H,$L$1,base_de_dados!$C:$C,$A220,base_de_dados!$M:$M,"&lt;=2009",base_de_dados!$O:$O,"&gt;=40178")</f>
        <v>0</v>
      </c>
      <c r="J220" s="5">
        <f>SUMIFS(base_de_dados!$T:$T,base_de_dados!$B:$B,$B220,base_de_dados!$G:$G,J$61,base_de_dados!$H:$H,$L$1,base_de_dados!$C:$C,$A220,base_de_dados!$M:$M,"&lt;=2009",base_de_dados!$O:$O,"&gt;=40178")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SUMIFS(base_de_dados!$T:$T,base_de_dados!$B:$B,$B221,base_de_dados!$G:$G,C$61,base_de_dados!$H:$H,$L$1,base_de_dados!$C:$C,$A221,base_de_dados!$M:$M,"&lt;=2009",base_de_dados!$O:$O,"&gt;=40178")</f>
        <v>0</v>
      </c>
      <c r="D221" s="5">
        <f>SUMIFS(base_de_dados!$T:$T,base_de_dados!$B:$B,$B221,base_de_dados!$G:$G,D$61,base_de_dados!$H:$H,$L$1,base_de_dados!$C:$C,$A221,base_de_dados!$M:$M,"&lt;=2009",base_de_dados!$O:$O,"&gt;=40178")</f>
        <v>0</v>
      </c>
      <c r="E221" s="5">
        <f>SUMIFS(base_de_dados!$T:$T,base_de_dados!$B:$B,$B221,base_de_dados!$G:$G,E$61,base_de_dados!$H:$H,$L$1,base_de_dados!$C:$C,$A221,base_de_dados!$M:$M,"&lt;=2009",base_de_dados!$O:$O,"&gt;=40178")</f>
        <v>0</v>
      </c>
      <c r="F221" s="5">
        <f>SUMIFS(base_de_dados!$T:$T,base_de_dados!$B:$B,$B221,base_de_dados!$G:$G,F$61,base_de_dados!$H:$H,$L$1,base_de_dados!$C:$C,$A221,base_de_dados!$M:$M,"&lt;=2009",base_de_dados!$O:$O,"&gt;=40178")</f>
        <v>0</v>
      </c>
      <c r="G221" s="5">
        <f>SUMIFS(base_de_dados!$T:$T,base_de_dados!$B:$B,$B221,base_de_dados!$G:$G,G$61,base_de_dados!$H:$H,$L$1,base_de_dados!$C:$C,$A221,base_de_dados!$M:$M,"&lt;=2009",base_de_dados!$O:$O,"&gt;=40178")</f>
        <v>0</v>
      </c>
      <c r="H221" s="5">
        <f>SUMIFS(base_de_dados!$T:$T,base_de_dados!$B:$B,$B221,base_de_dados!$G:$G,H$61,base_de_dados!$H:$H,$L$1,base_de_dados!$C:$C,$A221,base_de_dados!$M:$M,"&lt;=2009",base_de_dados!$O:$O,"&gt;=40178")</f>
        <v>0</v>
      </c>
      <c r="I221" s="5">
        <f>SUMIFS(base_de_dados!$T:$T,base_de_dados!$B:$B,$B221,base_de_dados!$G:$G,I$61,base_de_dados!$H:$H,$L$1,base_de_dados!$C:$C,$A221,base_de_dados!$M:$M,"&lt;=2009",base_de_dados!$O:$O,"&gt;=40178")</f>
        <v>0</v>
      </c>
      <c r="J221" s="5">
        <f>SUMIFS(base_de_dados!$T:$T,base_de_dados!$B:$B,$B221,base_de_dados!$G:$G,J$61,base_de_dados!$H:$H,$L$1,base_de_dados!$C:$C,$A221,base_de_dados!$M:$M,"&lt;=2009",base_de_dados!$O:$O,"&gt;=40178")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SUMIFS(base_de_dados!$T:$T,base_de_dados!$B:$B,$B222,base_de_dados!$G:$G,C$61,base_de_dados!$H:$H,$L$1,base_de_dados!$C:$C,$A222,base_de_dados!$M:$M,"&lt;=2009",base_de_dados!$O:$O,"&gt;=40178")</f>
        <v>0</v>
      </c>
      <c r="D222" s="5">
        <f>SUMIFS(base_de_dados!$T:$T,base_de_dados!$B:$B,$B222,base_de_dados!$G:$G,D$61,base_de_dados!$H:$H,$L$1,base_de_dados!$C:$C,$A222,base_de_dados!$M:$M,"&lt;=2009",base_de_dados!$O:$O,"&gt;=40178")</f>
        <v>0</v>
      </c>
      <c r="E222" s="5">
        <f>SUMIFS(base_de_dados!$T:$T,base_de_dados!$B:$B,$B222,base_de_dados!$G:$G,E$61,base_de_dados!$H:$H,$L$1,base_de_dados!$C:$C,$A222,base_de_dados!$M:$M,"&lt;=2009",base_de_dados!$O:$O,"&gt;=40178")</f>
        <v>0</v>
      </c>
      <c r="F222" s="5">
        <f>SUMIFS(base_de_dados!$T:$T,base_de_dados!$B:$B,$B222,base_de_dados!$G:$G,F$61,base_de_dados!$H:$H,$L$1,base_de_dados!$C:$C,$A222,base_de_dados!$M:$M,"&lt;=2009",base_de_dados!$O:$O,"&gt;=40178")</f>
        <v>0</v>
      </c>
      <c r="G222" s="5">
        <f>SUMIFS(base_de_dados!$T:$T,base_de_dados!$B:$B,$B222,base_de_dados!$G:$G,G$61,base_de_dados!$H:$H,$L$1,base_de_dados!$C:$C,$A222,base_de_dados!$M:$M,"&lt;=2009",base_de_dados!$O:$O,"&gt;=40178")</f>
        <v>0</v>
      </c>
      <c r="H222" s="5">
        <f>SUMIFS(base_de_dados!$T:$T,base_de_dados!$B:$B,$B222,base_de_dados!$G:$G,H$61,base_de_dados!$H:$H,$L$1,base_de_dados!$C:$C,$A222,base_de_dados!$M:$M,"&lt;=2009",base_de_dados!$O:$O,"&gt;=40178")</f>
        <v>0</v>
      </c>
      <c r="I222" s="5">
        <f>SUMIFS(base_de_dados!$T:$T,base_de_dados!$B:$B,$B222,base_de_dados!$G:$G,I$61,base_de_dados!$H:$H,$L$1,base_de_dados!$C:$C,$A222,base_de_dados!$M:$M,"&lt;=2009",base_de_dados!$O:$O,"&gt;=40178")</f>
        <v>0</v>
      </c>
      <c r="J222" s="5">
        <f>SUMIFS(base_de_dados!$T:$T,base_de_dados!$B:$B,$B222,base_de_dados!$G:$G,J$61,base_de_dados!$H:$H,$L$1,base_de_dados!$C:$C,$A222,base_de_dados!$M:$M,"&lt;=2009",base_de_dados!$O:$O,"&gt;=40178")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SUMIFS(base_de_dados!$T:$T,base_de_dados!$B:$B,$B223,base_de_dados!$G:$G,C$61,base_de_dados!$H:$H,$L$1,base_de_dados!$C:$C,$A223,base_de_dados!$M:$M,"&lt;=2009",base_de_dados!$O:$O,"&gt;=40178")</f>
        <v>0</v>
      </c>
      <c r="D223" s="5">
        <f>SUMIFS(base_de_dados!$T:$T,base_de_dados!$B:$B,$B223,base_de_dados!$G:$G,D$61,base_de_dados!$H:$H,$L$1,base_de_dados!$C:$C,$A223,base_de_dados!$M:$M,"&lt;=2009",base_de_dados!$O:$O,"&gt;=40178")</f>
        <v>0</v>
      </c>
      <c r="E223" s="5">
        <f>SUMIFS(base_de_dados!$T:$T,base_de_dados!$B:$B,$B223,base_de_dados!$G:$G,E$61,base_de_dados!$H:$H,$L$1,base_de_dados!$C:$C,$A223,base_de_dados!$M:$M,"&lt;=2009",base_de_dados!$O:$O,"&gt;=40178")</f>
        <v>0</v>
      </c>
      <c r="F223" s="5">
        <f>SUMIFS(base_de_dados!$T:$T,base_de_dados!$B:$B,$B223,base_de_dados!$G:$G,F$61,base_de_dados!$H:$H,$L$1,base_de_dados!$C:$C,$A223,base_de_dados!$M:$M,"&lt;=2009",base_de_dados!$O:$O,"&gt;=40178")</f>
        <v>0</v>
      </c>
      <c r="G223" s="5">
        <f>SUMIFS(base_de_dados!$T:$T,base_de_dados!$B:$B,$B223,base_de_dados!$G:$G,G$61,base_de_dados!$H:$H,$L$1,base_de_dados!$C:$C,$A223,base_de_dados!$M:$M,"&lt;=2009",base_de_dados!$O:$O,"&gt;=40178")</f>
        <v>0</v>
      </c>
      <c r="H223" s="5">
        <f>SUMIFS(base_de_dados!$T:$T,base_de_dados!$B:$B,$B223,base_de_dados!$G:$G,H$61,base_de_dados!$H:$H,$L$1,base_de_dados!$C:$C,$A223,base_de_dados!$M:$M,"&lt;=2009",base_de_dados!$O:$O,"&gt;=40178")</f>
        <v>0</v>
      </c>
      <c r="I223" s="5">
        <f>SUMIFS(base_de_dados!$T:$T,base_de_dados!$B:$B,$B223,base_de_dados!$G:$G,I$61,base_de_dados!$H:$H,$L$1,base_de_dados!$C:$C,$A223,base_de_dados!$M:$M,"&lt;=2009",base_de_dados!$O:$O,"&gt;=40178")</f>
        <v>0</v>
      </c>
      <c r="J223" s="5">
        <f>SUMIFS(base_de_dados!$T:$T,base_de_dados!$B:$B,$B223,base_de_dados!$G:$G,J$61,base_de_dados!$H:$H,$L$1,base_de_dados!$C:$C,$A223,base_de_dados!$M:$M,"&lt;=2009",base_de_dados!$O:$O,"&gt;=40178")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SUMIFS(base_de_dados!$T:$T,base_de_dados!$B:$B,$B224,base_de_dados!$G:$G,C$61,base_de_dados!$H:$H,$L$1,base_de_dados!$C:$C,$A224,base_de_dados!$M:$M,"&lt;=2009",base_de_dados!$O:$O,"&gt;=40178")</f>
        <v>0</v>
      </c>
      <c r="D224" s="5">
        <f>SUMIFS(base_de_dados!$T:$T,base_de_dados!$B:$B,$B224,base_de_dados!$G:$G,D$61,base_de_dados!$H:$H,$L$1,base_de_dados!$C:$C,$A224,base_de_dados!$M:$M,"&lt;=2009",base_de_dados!$O:$O,"&gt;=40178")</f>
        <v>0</v>
      </c>
      <c r="E224" s="5">
        <f>SUMIFS(base_de_dados!$T:$T,base_de_dados!$B:$B,$B224,base_de_dados!$G:$G,E$61,base_de_dados!$H:$H,$L$1,base_de_dados!$C:$C,$A224,base_de_dados!$M:$M,"&lt;=2009",base_de_dados!$O:$O,"&gt;=40178")</f>
        <v>0</v>
      </c>
      <c r="F224" s="5">
        <f>SUMIFS(base_de_dados!$T:$T,base_de_dados!$B:$B,$B224,base_de_dados!$G:$G,F$61,base_de_dados!$H:$H,$L$1,base_de_dados!$C:$C,$A224,base_de_dados!$M:$M,"&lt;=2009",base_de_dados!$O:$O,"&gt;=40178")</f>
        <v>0</v>
      </c>
      <c r="G224" s="5">
        <f>SUMIFS(base_de_dados!$T:$T,base_de_dados!$B:$B,$B224,base_de_dados!$G:$G,G$61,base_de_dados!$H:$H,$L$1,base_de_dados!$C:$C,$A224,base_de_dados!$M:$M,"&lt;=2009",base_de_dados!$O:$O,"&gt;=40178")</f>
        <v>0</v>
      </c>
      <c r="H224" s="5">
        <f>SUMIFS(base_de_dados!$T:$T,base_de_dados!$B:$B,$B224,base_de_dados!$G:$G,H$61,base_de_dados!$H:$H,$L$1,base_de_dados!$C:$C,$A224,base_de_dados!$M:$M,"&lt;=2009",base_de_dados!$O:$O,"&gt;=40178")</f>
        <v>0</v>
      </c>
      <c r="I224" s="5">
        <f>SUMIFS(base_de_dados!$T:$T,base_de_dados!$B:$B,$B224,base_de_dados!$G:$G,I$61,base_de_dados!$H:$H,$L$1,base_de_dados!$C:$C,$A224,base_de_dados!$M:$M,"&lt;=2009",base_de_dados!$O:$O,"&gt;=40178")</f>
        <v>0</v>
      </c>
      <c r="J224" s="5">
        <f>SUMIFS(base_de_dados!$T:$T,base_de_dados!$B:$B,$B224,base_de_dados!$G:$G,J$61,base_de_dados!$H:$H,$L$1,base_de_dados!$C:$C,$A224,base_de_dados!$M:$M,"&lt;=2009",base_de_dados!$O:$O,"&gt;=40178")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SUMIFS(base_de_dados!$T:$T,base_de_dados!$B:$B,$B225,base_de_dados!$G:$G,C$61,base_de_dados!$H:$H,$L$1,base_de_dados!$C:$C,$A225,base_de_dados!$M:$M,"&lt;=2009",base_de_dados!$O:$O,"&gt;=40178")</f>
        <v>0</v>
      </c>
      <c r="D225" s="5">
        <f>SUMIFS(base_de_dados!$T:$T,base_de_dados!$B:$B,$B225,base_de_dados!$G:$G,D$61,base_de_dados!$H:$H,$L$1,base_de_dados!$C:$C,$A225,base_de_dados!$M:$M,"&lt;=2009",base_de_dados!$O:$O,"&gt;=40178")</f>
        <v>0</v>
      </c>
      <c r="E225" s="5">
        <f>SUMIFS(base_de_dados!$T:$T,base_de_dados!$B:$B,$B225,base_de_dados!$G:$G,E$61,base_de_dados!$H:$H,$L$1,base_de_dados!$C:$C,$A225,base_de_dados!$M:$M,"&lt;=2009",base_de_dados!$O:$O,"&gt;=40178")</f>
        <v>0</v>
      </c>
      <c r="F225" s="5">
        <f>SUMIFS(base_de_dados!$T:$T,base_de_dados!$B:$B,$B225,base_de_dados!$G:$G,F$61,base_de_dados!$H:$H,$L$1,base_de_dados!$C:$C,$A225,base_de_dados!$M:$M,"&lt;=2009",base_de_dados!$O:$O,"&gt;=40178")</f>
        <v>0</v>
      </c>
      <c r="G225" s="5">
        <f>SUMIFS(base_de_dados!$T:$T,base_de_dados!$B:$B,$B225,base_de_dados!$G:$G,G$61,base_de_dados!$H:$H,$L$1,base_de_dados!$C:$C,$A225,base_de_dados!$M:$M,"&lt;=2009",base_de_dados!$O:$O,"&gt;=40178")</f>
        <v>0</v>
      </c>
      <c r="H225" s="5">
        <f>SUMIFS(base_de_dados!$T:$T,base_de_dados!$B:$B,$B225,base_de_dados!$G:$G,H$61,base_de_dados!$H:$H,$L$1,base_de_dados!$C:$C,$A225,base_de_dados!$M:$M,"&lt;=2009",base_de_dados!$O:$O,"&gt;=40178")</f>
        <v>0</v>
      </c>
      <c r="I225" s="5">
        <f>SUMIFS(base_de_dados!$T:$T,base_de_dados!$B:$B,$B225,base_de_dados!$G:$G,I$61,base_de_dados!$H:$H,$L$1,base_de_dados!$C:$C,$A225,base_de_dados!$M:$M,"&lt;=2009",base_de_dados!$O:$O,"&gt;=40178")</f>
        <v>0</v>
      </c>
      <c r="J225" s="5">
        <f>SUMIFS(base_de_dados!$T:$T,base_de_dados!$B:$B,$B225,base_de_dados!$G:$G,J$61,base_de_dados!$H:$H,$L$1,base_de_dados!$C:$C,$A225,base_de_dados!$M:$M,"&lt;=2009",base_de_dados!$O:$O,"&gt;=40178")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SUMIFS(base_de_dados!$T:$T,base_de_dados!$B:$B,$B226,base_de_dados!$G:$G,C$61,base_de_dados!$H:$H,$L$1,base_de_dados!$C:$C,$A226,base_de_dados!$M:$M,"&lt;=2009",base_de_dados!$O:$O,"&gt;=40178")</f>
        <v>0</v>
      </c>
      <c r="D226" s="5">
        <f>SUMIFS(base_de_dados!$T:$T,base_de_dados!$B:$B,$B226,base_de_dados!$G:$G,D$61,base_de_dados!$H:$H,$L$1,base_de_dados!$C:$C,$A226,base_de_dados!$M:$M,"&lt;=2009",base_de_dados!$O:$O,"&gt;=40178")</f>
        <v>0</v>
      </c>
      <c r="E226" s="5">
        <f>SUMIFS(base_de_dados!$T:$T,base_de_dados!$B:$B,$B226,base_de_dados!$G:$G,E$61,base_de_dados!$H:$H,$L$1,base_de_dados!$C:$C,$A226,base_de_dados!$M:$M,"&lt;=2009",base_de_dados!$O:$O,"&gt;=40178")</f>
        <v>3.1392694063926939E-3</v>
      </c>
      <c r="F226" s="5">
        <f>SUMIFS(base_de_dados!$T:$T,base_de_dados!$B:$B,$B226,base_de_dados!$G:$G,F$61,base_de_dados!$H:$H,$L$1,base_de_dados!$C:$C,$A226,base_de_dados!$M:$M,"&lt;=2009",base_de_dados!$O:$O,"&gt;=40178")</f>
        <v>0</v>
      </c>
      <c r="G226" s="5">
        <f>SUMIFS(base_de_dados!$T:$T,base_de_dados!$B:$B,$B226,base_de_dados!$G:$G,G$61,base_de_dados!$H:$H,$L$1,base_de_dados!$C:$C,$A226,base_de_dados!$M:$M,"&lt;=2009",base_de_dados!$O:$O,"&gt;=40178")</f>
        <v>0</v>
      </c>
      <c r="H226" s="5">
        <f>SUMIFS(base_de_dados!$T:$T,base_de_dados!$B:$B,$B226,base_de_dados!$G:$G,H$61,base_de_dados!$H:$H,$L$1,base_de_dados!$C:$C,$A226,base_de_dados!$M:$M,"&lt;=2009",base_de_dados!$O:$O,"&gt;=40178")</f>
        <v>0</v>
      </c>
      <c r="I226" s="5">
        <f>SUMIFS(base_de_dados!$T:$T,base_de_dados!$B:$B,$B226,base_de_dados!$G:$G,I$61,base_de_dados!$H:$H,$L$1,base_de_dados!$C:$C,$A226,base_de_dados!$M:$M,"&lt;=2009",base_de_dados!$O:$O,"&gt;=40178")</f>
        <v>0</v>
      </c>
      <c r="J226" s="5">
        <f>SUMIFS(base_de_dados!$T:$T,base_de_dados!$B:$B,$B226,base_de_dados!$G:$G,J$61,base_de_dados!$H:$H,$L$1,base_de_dados!$C:$C,$A226,base_de_dados!$M:$M,"&lt;=2009",base_de_dados!$O:$O,"&gt;=40178")</f>
        <v>0</v>
      </c>
      <c r="K226" s="32">
        <f t="shared" si="7"/>
        <v>3.1392694063926939E-3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SUMIFS(base_de_dados!$T:$T,base_de_dados!$B:$B,$B227,base_de_dados!$G:$G,C$61,base_de_dados!$H:$H,$L$1,base_de_dados!$C:$C,$A227,base_de_dados!$M:$M,"&lt;=2009",base_de_dados!$O:$O,"&gt;=40178")</f>
        <v>0</v>
      </c>
      <c r="D227" s="5">
        <f>SUMIFS(base_de_dados!$T:$T,base_de_dados!$B:$B,$B227,base_de_dados!$G:$G,D$61,base_de_dados!$H:$H,$L$1,base_de_dados!$C:$C,$A227,base_de_dados!$M:$M,"&lt;=2009",base_de_dados!$O:$O,"&gt;=40178")</f>
        <v>0</v>
      </c>
      <c r="E227" s="5">
        <f>SUMIFS(base_de_dados!$T:$T,base_de_dados!$B:$B,$B227,base_de_dados!$G:$G,E$61,base_de_dados!$H:$H,$L$1,base_de_dados!$C:$C,$A227,base_de_dados!$M:$M,"&lt;=2009",base_de_dados!$O:$O,"&gt;=40178")</f>
        <v>0</v>
      </c>
      <c r="F227" s="5">
        <f>SUMIFS(base_de_dados!$T:$T,base_de_dados!$B:$B,$B227,base_de_dados!$G:$G,F$61,base_de_dados!$H:$H,$L$1,base_de_dados!$C:$C,$A227,base_de_dados!$M:$M,"&lt;=2009",base_de_dados!$O:$O,"&gt;=40178")</f>
        <v>0</v>
      </c>
      <c r="G227" s="5">
        <f>SUMIFS(base_de_dados!$T:$T,base_de_dados!$B:$B,$B227,base_de_dados!$G:$G,G$61,base_de_dados!$H:$H,$L$1,base_de_dados!$C:$C,$A227,base_de_dados!$M:$M,"&lt;=2009",base_de_dados!$O:$O,"&gt;=40178")</f>
        <v>0</v>
      </c>
      <c r="H227" s="5">
        <f>SUMIFS(base_de_dados!$T:$T,base_de_dados!$B:$B,$B227,base_de_dados!$G:$G,H$61,base_de_dados!$H:$H,$L$1,base_de_dados!$C:$C,$A227,base_de_dados!$M:$M,"&lt;=2009",base_de_dados!$O:$O,"&gt;=40178")</f>
        <v>0</v>
      </c>
      <c r="I227" s="5">
        <f>SUMIFS(base_de_dados!$T:$T,base_de_dados!$B:$B,$B227,base_de_dados!$G:$G,I$61,base_de_dados!$H:$H,$L$1,base_de_dados!$C:$C,$A227,base_de_dados!$M:$M,"&lt;=2009",base_de_dados!$O:$O,"&gt;=40178")</f>
        <v>0</v>
      </c>
      <c r="J227" s="5">
        <f>SUMIFS(base_de_dados!$T:$T,base_de_dados!$B:$B,$B227,base_de_dados!$G:$G,J$61,base_de_dados!$H:$H,$L$1,base_de_dados!$C:$C,$A227,base_de_dados!$M:$M,"&lt;=2009",base_de_dados!$O:$O,"&gt;=40178")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SUMIFS(base_de_dados!$T:$T,base_de_dados!$B:$B,$B228,base_de_dados!$G:$G,C$61,base_de_dados!$H:$H,$L$1,base_de_dados!$C:$C,$A228,base_de_dados!$M:$M,"&lt;=2009",base_de_dados!$O:$O,"&gt;=40178")</f>
        <v>0</v>
      </c>
      <c r="D228" s="5">
        <f>SUMIFS(base_de_dados!$T:$T,base_de_dados!$B:$B,$B228,base_de_dados!$G:$G,D$61,base_de_dados!$H:$H,$L$1,base_de_dados!$C:$C,$A228,base_de_dados!$M:$M,"&lt;=2009",base_de_dados!$O:$O,"&gt;=40178")</f>
        <v>0</v>
      </c>
      <c r="E228" s="5">
        <f>SUMIFS(base_de_dados!$T:$T,base_de_dados!$B:$B,$B228,base_de_dados!$G:$G,E$61,base_de_dados!$H:$H,$L$1,base_de_dados!$C:$C,$A228,base_de_dados!$M:$M,"&lt;=2009",base_de_dados!$O:$O,"&gt;=40178")</f>
        <v>0</v>
      </c>
      <c r="F228" s="5">
        <f>SUMIFS(base_de_dados!$T:$T,base_de_dados!$B:$B,$B228,base_de_dados!$G:$G,F$61,base_de_dados!$H:$H,$L$1,base_de_dados!$C:$C,$A228,base_de_dados!$M:$M,"&lt;=2009",base_de_dados!$O:$O,"&gt;=40178")</f>
        <v>0</v>
      </c>
      <c r="G228" s="5">
        <f>SUMIFS(base_de_dados!$T:$T,base_de_dados!$B:$B,$B228,base_de_dados!$G:$G,G$61,base_de_dados!$H:$H,$L$1,base_de_dados!$C:$C,$A228,base_de_dados!$M:$M,"&lt;=2009",base_de_dados!$O:$O,"&gt;=40178")</f>
        <v>0</v>
      </c>
      <c r="H228" s="5">
        <f>SUMIFS(base_de_dados!$T:$T,base_de_dados!$B:$B,$B228,base_de_dados!$G:$G,H$61,base_de_dados!$H:$H,$L$1,base_de_dados!$C:$C,$A228,base_de_dados!$M:$M,"&lt;=2009",base_de_dados!$O:$O,"&gt;=40178")</f>
        <v>0</v>
      </c>
      <c r="I228" s="5">
        <f>SUMIFS(base_de_dados!$T:$T,base_de_dados!$B:$B,$B228,base_de_dados!$G:$G,I$61,base_de_dados!$H:$H,$L$1,base_de_dados!$C:$C,$A228,base_de_dados!$M:$M,"&lt;=2009",base_de_dados!$O:$O,"&gt;=40178")</f>
        <v>0</v>
      </c>
      <c r="J228" s="5">
        <f>SUMIFS(base_de_dados!$T:$T,base_de_dados!$B:$B,$B228,base_de_dados!$G:$G,J$61,base_de_dados!$H:$H,$L$1,base_de_dados!$C:$C,$A228,base_de_dados!$M:$M,"&lt;=2009",base_de_dados!$O:$O,"&gt;=40178")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SUMIFS(base_de_dados!$T:$T,base_de_dados!$B:$B,$B229,base_de_dados!$G:$G,C$61,base_de_dados!$H:$H,$L$1,base_de_dados!$C:$C,$A229,base_de_dados!$M:$M,"&lt;=2009",base_de_dados!$O:$O,"&gt;=40178")</f>
        <v>0</v>
      </c>
      <c r="D229" s="5">
        <f>SUMIFS(base_de_dados!$T:$T,base_de_dados!$B:$B,$B229,base_de_dados!$G:$G,D$61,base_de_dados!$H:$H,$L$1,base_de_dados!$C:$C,$A229,base_de_dados!$M:$M,"&lt;=2009",base_de_dados!$O:$O,"&gt;=40178")</f>
        <v>0</v>
      </c>
      <c r="E229" s="5">
        <f>SUMIFS(base_de_dados!$T:$T,base_de_dados!$B:$B,$B229,base_de_dados!$G:$G,E$61,base_de_dados!$H:$H,$L$1,base_de_dados!$C:$C,$A229,base_de_dados!$M:$M,"&lt;=2009",base_de_dados!$O:$O,"&gt;=40178")</f>
        <v>0</v>
      </c>
      <c r="F229" s="5">
        <f>SUMIFS(base_de_dados!$T:$T,base_de_dados!$B:$B,$B229,base_de_dados!$G:$G,F$61,base_de_dados!$H:$H,$L$1,base_de_dados!$C:$C,$A229,base_de_dados!$M:$M,"&lt;=2009",base_de_dados!$O:$O,"&gt;=40178")</f>
        <v>0</v>
      </c>
      <c r="G229" s="5">
        <f>SUMIFS(base_de_dados!$T:$T,base_de_dados!$B:$B,$B229,base_de_dados!$G:$G,G$61,base_de_dados!$H:$H,$L$1,base_de_dados!$C:$C,$A229,base_de_dados!$M:$M,"&lt;=2009",base_de_dados!$O:$O,"&gt;=40178")</f>
        <v>0</v>
      </c>
      <c r="H229" s="5">
        <f>SUMIFS(base_de_dados!$T:$T,base_de_dados!$B:$B,$B229,base_de_dados!$G:$G,H$61,base_de_dados!$H:$H,$L$1,base_de_dados!$C:$C,$A229,base_de_dados!$M:$M,"&lt;=2009",base_de_dados!$O:$O,"&gt;=40178")</f>
        <v>0</v>
      </c>
      <c r="I229" s="5">
        <f>SUMIFS(base_de_dados!$T:$T,base_de_dados!$B:$B,$B229,base_de_dados!$G:$G,I$61,base_de_dados!$H:$H,$L$1,base_de_dados!$C:$C,$A229,base_de_dados!$M:$M,"&lt;=2009",base_de_dados!$O:$O,"&gt;=40178")</f>
        <v>0</v>
      </c>
      <c r="J229" s="5">
        <f>SUMIFS(base_de_dados!$T:$T,base_de_dados!$B:$B,$B229,base_de_dados!$G:$G,J$61,base_de_dados!$H:$H,$L$1,base_de_dados!$C:$C,$A229,base_de_dados!$M:$M,"&lt;=2009",base_de_dados!$O:$O,"&gt;=40178")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SUMIFS(base_de_dados!$T:$T,base_de_dados!$B:$B,$B230,base_de_dados!$G:$G,C$61,base_de_dados!$H:$H,$L$1,base_de_dados!$C:$C,$A230,base_de_dados!$M:$M,"&lt;=2009",base_de_dados!$O:$O,"&gt;=40178")</f>
        <v>0</v>
      </c>
      <c r="D230" s="5">
        <f>SUMIFS(base_de_dados!$T:$T,base_de_dados!$B:$B,$B230,base_de_dados!$G:$G,D$61,base_de_dados!$H:$H,$L$1,base_de_dados!$C:$C,$A230,base_de_dados!$M:$M,"&lt;=2009",base_de_dados!$O:$O,"&gt;=40178")</f>
        <v>0</v>
      </c>
      <c r="E230" s="5">
        <f>SUMIFS(base_de_dados!$T:$T,base_de_dados!$B:$B,$B230,base_de_dados!$G:$G,E$61,base_de_dados!$H:$H,$L$1,base_de_dados!$C:$C,$A230,base_de_dados!$M:$M,"&lt;=2009",base_de_dados!$O:$O,"&gt;=40178")</f>
        <v>0</v>
      </c>
      <c r="F230" s="5">
        <f>SUMIFS(base_de_dados!$T:$T,base_de_dados!$B:$B,$B230,base_de_dados!$G:$G,F$61,base_de_dados!$H:$H,$L$1,base_de_dados!$C:$C,$A230,base_de_dados!$M:$M,"&lt;=2009",base_de_dados!$O:$O,"&gt;=40178")</f>
        <v>0</v>
      </c>
      <c r="G230" s="5">
        <f>SUMIFS(base_de_dados!$T:$T,base_de_dados!$B:$B,$B230,base_de_dados!$G:$G,G$61,base_de_dados!$H:$H,$L$1,base_de_dados!$C:$C,$A230,base_de_dados!$M:$M,"&lt;=2009",base_de_dados!$O:$O,"&gt;=40178")</f>
        <v>0</v>
      </c>
      <c r="H230" s="5">
        <f>SUMIFS(base_de_dados!$T:$T,base_de_dados!$B:$B,$B230,base_de_dados!$G:$G,H$61,base_de_dados!$H:$H,$L$1,base_de_dados!$C:$C,$A230,base_de_dados!$M:$M,"&lt;=2009",base_de_dados!$O:$O,"&gt;=40178")</f>
        <v>0</v>
      </c>
      <c r="I230" s="5">
        <f>SUMIFS(base_de_dados!$T:$T,base_de_dados!$B:$B,$B230,base_de_dados!$G:$G,I$61,base_de_dados!$H:$H,$L$1,base_de_dados!$C:$C,$A230,base_de_dados!$M:$M,"&lt;=2009",base_de_dados!$O:$O,"&gt;=40178")</f>
        <v>0</v>
      </c>
      <c r="J230" s="5">
        <f>SUMIFS(base_de_dados!$T:$T,base_de_dados!$B:$B,$B230,base_de_dados!$G:$G,J$61,base_de_dados!$H:$H,$L$1,base_de_dados!$C:$C,$A230,base_de_dados!$M:$M,"&lt;=2009",base_de_dados!$O:$O,"&gt;=40178")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SUMIFS(base_de_dados!$T:$T,base_de_dados!$B:$B,$B231,base_de_dados!$G:$G,C$61,base_de_dados!$H:$H,$L$1,base_de_dados!$C:$C,$A231,base_de_dados!$M:$M,"&lt;=2009",base_de_dados!$O:$O,"&gt;=40178")</f>
        <v>0</v>
      </c>
      <c r="D231" s="5">
        <f>SUMIFS(base_de_dados!$T:$T,base_de_dados!$B:$B,$B231,base_de_dados!$G:$G,D$61,base_de_dados!$H:$H,$L$1,base_de_dados!$C:$C,$A231,base_de_dados!$M:$M,"&lt;=2009",base_de_dados!$O:$O,"&gt;=40178")</f>
        <v>0</v>
      </c>
      <c r="E231" s="5">
        <f>SUMIFS(base_de_dados!$T:$T,base_de_dados!$B:$B,$B231,base_de_dados!$G:$G,E$61,base_de_dados!$H:$H,$L$1,base_de_dados!$C:$C,$A231,base_de_dados!$M:$M,"&lt;=2009",base_de_dados!$O:$O,"&gt;=40178")</f>
        <v>0</v>
      </c>
      <c r="F231" s="5">
        <f>SUMIFS(base_de_dados!$T:$T,base_de_dados!$B:$B,$B231,base_de_dados!$G:$G,F$61,base_de_dados!$H:$H,$L$1,base_de_dados!$C:$C,$A231,base_de_dados!$M:$M,"&lt;=2009",base_de_dados!$O:$O,"&gt;=40178")</f>
        <v>0</v>
      </c>
      <c r="G231" s="5">
        <f>SUMIFS(base_de_dados!$T:$T,base_de_dados!$B:$B,$B231,base_de_dados!$G:$G,G$61,base_de_dados!$H:$H,$L$1,base_de_dados!$C:$C,$A231,base_de_dados!$M:$M,"&lt;=2009",base_de_dados!$O:$O,"&gt;=40178")</f>
        <v>0</v>
      </c>
      <c r="H231" s="5">
        <f>SUMIFS(base_de_dados!$T:$T,base_de_dados!$B:$B,$B231,base_de_dados!$G:$G,H$61,base_de_dados!$H:$H,$L$1,base_de_dados!$C:$C,$A231,base_de_dados!$M:$M,"&lt;=2009",base_de_dados!$O:$O,"&gt;=40178")</f>
        <v>0</v>
      </c>
      <c r="I231" s="5">
        <f>SUMIFS(base_de_dados!$T:$T,base_de_dados!$B:$B,$B231,base_de_dados!$G:$G,I$61,base_de_dados!$H:$H,$L$1,base_de_dados!$C:$C,$A231,base_de_dados!$M:$M,"&lt;=2009",base_de_dados!$O:$O,"&gt;=40178")</f>
        <v>0</v>
      </c>
      <c r="J231" s="5">
        <f>SUMIFS(base_de_dados!$T:$T,base_de_dados!$B:$B,$B231,base_de_dados!$G:$G,J$61,base_de_dados!$H:$H,$L$1,base_de_dados!$C:$C,$A231,base_de_dados!$M:$M,"&lt;=2009",base_de_dados!$O:$O,"&gt;=40178")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SUMIFS(base_de_dados!$T:$T,base_de_dados!$B:$B,$B232,base_de_dados!$G:$G,C$61,base_de_dados!$H:$H,$L$1,base_de_dados!$C:$C,$A232,base_de_dados!$M:$M,"&lt;=2009",base_de_dados!$O:$O,"&gt;=40178")</f>
        <v>0</v>
      </c>
      <c r="D232" s="5">
        <f>SUMIFS(base_de_dados!$T:$T,base_de_dados!$B:$B,$B232,base_de_dados!$G:$G,D$61,base_de_dados!$H:$H,$L$1,base_de_dados!$C:$C,$A232,base_de_dados!$M:$M,"&lt;=2009",base_de_dados!$O:$O,"&gt;=40178")</f>
        <v>0</v>
      </c>
      <c r="E232" s="5">
        <f>SUMIFS(base_de_dados!$T:$T,base_de_dados!$B:$B,$B232,base_de_dados!$G:$G,E$61,base_de_dados!$H:$H,$L$1,base_de_dados!$C:$C,$A232,base_de_dados!$M:$M,"&lt;=2009",base_de_dados!$O:$O,"&gt;=40178")</f>
        <v>0</v>
      </c>
      <c r="F232" s="5">
        <f>SUMIFS(base_de_dados!$T:$T,base_de_dados!$B:$B,$B232,base_de_dados!$G:$G,F$61,base_de_dados!$H:$H,$L$1,base_de_dados!$C:$C,$A232,base_de_dados!$M:$M,"&lt;=2009",base_de_dados!$O:$O,"&gt;=40178")</f>
        <v>0</v>
      </c>
      <c r="G232" s="5">
        <f>SUMIFS(base_de_dados!$T:$T,base_de_dados!$B:$B,$B232,base_de_dados!$G:$G,G$61,base_de_dados!$H:$H,$L$1,base_de_dados!$C:$C,$A232,base_de_dados!$M:$M,"&lt;=2009",base_de_dados!$O:$O,"&gt;=40178")</f>
        <v>0</v>
      </c>
      <c r="H232" s="5">
        <f>SUMIFS(base_de_dados!$T:$T,base_de_dados!$B:$B,$B232,base_de_dados!$G:$G,H$61,base_de_dados!$H:$H,$L$1,base_de_dados!$C:$C,$A232,base_de_dados!$M:$M,"&lt;=2009",base_de_dados!$O:$O,"&gt;=40178")</f>
        <v>0</v>
      </c>
      <c r="I232" s="5">
        <f>SUMIFS(base_de_dados!$T:$T,base_de_dados!$B:$B,$B232,base_de_dados!$G:$G,I$61,base_de_dados!$H:$H,$L$1,base_de_dados!$C:$C,$A232,base_de_dados!$M:$M,"&lt;=2009",base_de_dados!$O:$O,"&gt;=40178")</f>
        <v>0</v>
      </c>
      <c r="J232" s="5">
        <f>SUMIFS(base_de_dados!$T:$T,base_de_dados!$B:$B,$B232,base_de_dados!$G:$G,J$61,base_de_dados!$H:$H,$L$1,base_de_dados!$C:$C,$A232,base_de_dados!$M:$M,"&lt;=2009",base_de_dados!$O:$O,"&gt;=40178")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SUMIFS(base_de_dados!$T:$T,base_de_dados!$B:$B,$B233,base_de_dados!$G:$G,C$61,base_de_dados!$H:$H,$L$1,base_de_dados!$C:$C,$A233,base_de_dados!$M:$M,"&lt;=2009",base_de_dados!$O:$O,"&gt;=40178")</f>
        <v>0</v>
      </c>
      <c r="D233" s="5">
        <f>SUMIFS(base_de_dados!$T:$T,base_de_dados!$B:$B,$B233,base_de_dados!$G:$G,D$61,base_de_dados!$H:$H,$L$1,base_de_dados!$C:$C,$A233,base_de_dados!$M:$M,"&lt;=2009",base_de_dados!$O:$O,"&gt;=40178")</f>
        <v>0</v>
      </c>
      <c r="E233" s="5">
        <f>SUMIFS(base_de_dados!$T:$T,base_de_dados!$B:$B,$B233,base_de_dados!$G:$G,E$61,base_de_dados!$H:$H,$L$1,base_de_dados!$C:$C,$A233,base_de_dados!$M:$M,"&lt;=2009",base_de_dados!$O:$O,"&gt;=40178")</f>
        <v>0</v>
      </c>
      <c r="F233" s="5">
        <f>SUMIFS(base_de_dados!$T:$T,base_de_dados!$B:$B,$B233,base_de_dados!$G:$G,F$61,base_de_dados!$H:$H,$L$1,base_de_dados!$C:$C,$A233,base_de_dados!$M:$M,"&lt;=2009",base_de_dados!$O:$O,"&gt;=40178")</f>
        <v>0</v>
      </c>
      <c r="G233" s="5">
        <f>SUMIFS(base_de_dados!$T:$T,base_de_dados!$B:$B,$B233,base_de_dados!$G:$G,G$61,base_de_dados!$H:$H,$L$1,base_de_dados!$C:$C,$A233,base_de_dados!$M:$M,"&lt;=2009",base_de_dados!$O:$O,"&gt;=40178")</f>
        <v>0</v>
      </c>
      <c r="H233" s="5">
        <f>SUMIFS(base_de_dados!$T:$T,base_de_dados!$B:$B,$B233,base_de_dados!$G:$G,H$61,base_de_dados!$H:$H,$L$1,base_de_dados!$C:$C,$A233,base_de_dados!$M:$M,"&lt;=2009",base_de_dados!$O:$O,"&gt;=40178")</f>
        <v>0</v>
      </c>
      <c r="I233" s="5">
        <f>SUMIFS(base_de_dados!$T:$T,base_de_dados!$B:$B,$B233,base_de_dados!$G:$G,I$61,base_de_dados!$H:$H,$L$1,base_de_dados!$C:$C,$A233,base_de_dados!$M:$M,"&lt;=2009",base_de_dados!$O:$O,"&gt;=40178")</f>
        <v>0</v>
      </c>
      <c r="J233" s="5">
        <f>SUMIFS(base_de_dados!$T:$T,base_de_dados!$B:$B,$B233,base_de_dados!$G:$G,J$61,base_de_dados!$H:$H,$L$1,base_de_dados!$C:$C,$A233,base_de_dados!$M:$M,"&lt;=2009",base_de_dados!$O:$O,"&gt;=40178")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SUMIFS(base_de_dados!$T:$T,base_de_dados!$B:$B,$B234,base_de_dados!$G:$G,C$61,base_de_dados!$H:$H,$L$1,base_de_dados!$C:$C,$A234,base_de_dados!$M:$M,"&lt;=2009",base_de_dados!$O:$O,"&gt;=40178")</f>
        <v>0</v>
      </c>
      <c r="D234" s="5">
        <f>SUMIFS(base_de_dados!$T:$T,base_de_dados!$B:$B,$B234,base_de_dados!$G:$G,D$61,base_de_dados!$H:$H,$L$1,base_de_dados!$C:$C,$A234,base_de_dados!$M:$M,"&lt;=2009",base_de_dados!$O:$O,"&gt;=40178")</f>
        <v>0</v>
      </c>
      <c r="E234" s="5">
        <f>SUMIFS(base_de_dados!$T:$T,base_de_dados!$B:$B,$B234,base_de_dados!$G:$G,E$61,base_de_dados!$H:$H,$L$1,base_de_dados!$C:$C,$A234,base_de_dados!$M:$M,"&lt;=2009",base_de_dados!$O:$O,"&gt;=40178")</f>
        <v>0</v>
      </c>
      <c r="F234" s="5">
        <f>SUMIFS(base_de_dados!$T:$T,base_de_dados!$B:$B,$B234,base_de_dados!$G:$G,F$61,base_de_dados!$H:$H,$L$1,base_de_dados!$C:$C,$A234,base_de_dados!$M:$M,"&lt;=2009",base_de_dados!$O:$O,"&gt;=40178")</f>
        <v>0</v>
      </c>
      <c r="G234" s="5">
        <f>SUMIFS(base_de_dados!$T:$T,base_de_dados!$B:$B,$B234,base_de_dados!$G:$G,G$61,base_de_dados!$H:$H,$L$1,base_de_dados!$C:$C,$A234,base_de_dados!$M:$M,"&lt;=2009",base_de_dados!$O:$O,"&gt;=40178")</f>
        <v>0</v>
      </c>
      <c r="H234" s="5">
        <f>SUMIFS(base_de_dados!$T:$T,base_de_dados!$B:$B,$B234,base_de_dados!$G:$G,H$61,base_de_dados!$H:$H,$L$1,base_de_dados!$C:$C,$A234,base_de_dados!$M:$M,"&lt;=2009",base_de_dados!$O:$O,"&gt;=40178")</f>
        <v>0</v>
      </c>
      <c r="I234" s="5">
        <f>SUMIFS(base_de_dados!$T:$T,base_de_dados!$B:$B,$B234,base_de_dados!$G:$G,I$61,base_de_dados!$H:$H,$L$1,base_de_dados!$C:$C,$A234,base_de_dados!$M:$M,"&lt;=2009",base_de_dados!$O:$O,"&gt;=40178")</f>
        <v>0</v>
      </c>
      <c r="J234" s="5">
        <f>SUMIFS(base_de_dados!$T:$T,base_de_dados!$B:$B,$B234,base_de_dados!$G:$G,J$61,base_de_dados!$H:$H,$L$1,base_de_dados!$C:$C,$A234,base_de_dados!$M:$M,"&lt;=2009",base_de_dados!$O:$O,"&gt;=40178")</f>
        <v>0</v>
      </c>
      <c r="K234" s="32">
        <f t="shared" si="7"/>
        <v>0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SUMIFS(base_de_dados!$T:$T,base_de_dados!$B:$B,$B235,base_de_dados!$G:$G,C$61,base_de_dados!$H:$H,$L$1,base_de_dados!$C:$C,$A235,base_de_dados!$M:$M,"&lt;=2009",base_de_dados!$O:$O,"&gt;=40178")</f>
        <v>0</v>
      </c>
      <c r="D235" s="5">
        <f>SUMIFS(base_de_dados!$T:$T,base_de_dados!$B:$B,$B235,base_de_dados!$G:$G,D$61,base_de_dados!$H:$H,$L$1,base_de_dados!$C:$C,$A235,base_de_dados!$M:$M,"&lt;=2009",base_de_dados!$O:$O,"&gt;=40178")</f>
        <v>0</v>
      </c>
      <c r="E235" s="5">
        <f>SUMIFS(base_de_dados!$T:$T,base_de_dados!$B:$B,$B235,base_de_dados!$G:$G,E$61,base_de_dados!$H:$H,$L$1,base_de_dados!$C:$C,$A235,base_de_dados!$M:$M,"&lt;=2009",base_de_dados!$O:$O,"&gt;=40178")</f>
        <v>0</v>
      </c>
      <c r="F235" s="5">
        <f>SUMIFS(base_de_dados!$T:$T,base_de_dados!$B:$B,$B235,base_de_dados!$G:$G,F$61,base_de_dados!$H:$H,$L$1,base_de_dados!$C:$C,$A235,base_de_dados!$M:$M,"&lt;=2009",base_de_dados!$O:$O,"&gt;=40178")</f>
        <v>0</v>
      </c>
      <c r="G235" s="5">
        <f>SUMIFS(base_de_dados!$T:$T,base_de_dados!$B:$B,$B235,base_de_dados!$G:$G,G$61,base_de_dados!$H:$H,$L$1,base_de_dados!$C:$C,$A235,base_de_dados!$M:$M,"&lt;=2009",base_de_dados!$O:$O,"&gt;=40178")</f>
        <v>0</v>
      </c>
      <c r="H235" s="5">
        <f>SUMIFS(base_de_dados!$T:$T,base_de_dados!$B:$B,$B235,base_de_dados!$G:$G,H$61,base_de_dados!$H:$H,$L$1,base_de_dados!$C:$C,$A235,base_de_dados!$M:$M,"&lt;=2009",base_de_dados!$O:$O,"&gt;=40178")</f>
        <v>0</v>
      </c>
      <c r="I235" s="5">
        <f>SUMIFS(base_de_dados!$T:$T,base_de_dados!$B:$B,$B235,base_de_dados!$G:$G,I$61,base_de_dados!$H:$H,$L$1,base_de_dados!$C:$C,$A235,base_de_dados!$M:$M,"&lt;=2009",base_de_dados!$O:$O,"&gt;=40178")</f>
        <v>0</v>
      </c>
      <c r="J235" s="5">
        <f>SUMIFS(base_de_dados!$T:$T,base_de_dados!$B:$B,$B235,base_de_dados!$G:$G,J$61,base_de_dados!$H:$H,$L$1,base_de_dados!$C:$C,$A235,base_de_dados!$M:$M,"&lt;=2009",base_de_dados!$O:$O,"&gt;=40178")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SUMIFS(base_de_dados!$T:$T,base_de_dados!$B:$B,$B236,base_de_dados!$G:$G,C$61,base_de_dados!$H:$H,$L$1,base_de_dados!$C:$C,$A236,base_de_dados!$M:$M,"&lt;=2009",base_de_dados!$O:$O,"&gt;=40178")</f>
        <v>0</v>
      </c>
      <c r="D236" s="5">
        <f>SUMIFS(base_de_dados!$T:$T,base_de_dados!$B:$B,$B236,base_de_dados!$G:$G,D$61,base_de_dados!$H:$H,$L$1,base_de_dados!$C:$C,$A236,base_de_dados!$M:$M,"&lt;=2009",base_de_dados!$O:$O,"&gt;=40178")</f>
        <v>0</v>
      </c>
      <c r="E236" s="5">
        <f>SUMIFS(base_de_dados!$T:$T,base_de_dados!$B:$B,$B236,base_de_dados!$G:$G,E$61,base_de_dados!$H:$H,$L$1,base_de_dados!$C:$C,$A236,base_de_dados!$M:$M,"&lt;=2009",base_de_dados!$O:$O,"&gt;=40178")</f>
        <v>0</v>
      </c>
      <c r="F236" s="5">
        <f>SUMIFS(base_de_dados!$T:$T,base_de_dados!$B:$B,$B236,base_de_dados!$G:$G,F$61,base_de_dados!$H:$H,$L$1,base_de_dados!$C:$C,$A236,base_de_dados!$M:$M,"&lt;=2009",base_de_dados!$O:$O,"&gt;=40178")</f>
        <v>0</v>
      </c>
      <c r="G236" s="5">
        <f>SUMIFS(base_de_dados!$T:$T,base_de_dados!$B:$B,$B236,base_de_dados!$G:$G,G$61,base_de_dados!$H:$H,$L$1,base_de_dados!$C:$C,$A236,base_de_dados!$M:$M,"&lt;=2009",base_de_dados!$O:$O,"&gt;=40178")</f>
        <v>0</v>
      </c>
      <c r="H236" s="5">
        <f>SUMIFS(base_de_dados!$T:$T,base_de_dados!$B:$B,$B236,base_de_dados!$G:$G,H$61,base_de_dados!$H:$H,$L$1,base_de_dados!$C:$C,$A236,base_de_dados!$M:$M,"&lt;=2009",base_de_dados!$O:$O,"&gt;=40178")</f>
        <v>0</v>
      </c>
      <c r="I236" s="5">
        <f>SUMIFS(base_de_dados!$T:$T,base_de_dados!$B:$B,$B236,base_de_dados!$G:$G,I$61,base_de_dados!$H:$H,$L$1,base_de_dados!$C:$C,$A236,base_de_dados!$M:$M,"&lt;=2009",base_de_dados!$O:$O,"&gt;=40178")</f>
        <v>0</v>
      </c>
      <c r="J236" s="5">
        <f>SUMIFS(base_de_dados!$T:$T,base_de_dados!$B:$B,$B236,base_de_dados!$G:$G,J$61,base_de_dados!$H:$H,$L$1,base_de_dados!$C:$C,$A236,base_de_dados!$M:$M,"&lt;=2009",base_de_dados!$O:$O,"&gt;=40178")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SUMIFS(base_de_dados!$T:$T,base_de_dados!$B:$B,$B237,base_de_dados!$G:$G,C$61,base_de_dados!$H:$H,$L$1,base_de_dados!$C:$C,$A237,base_de_dados!$M:$M,"&lt;=2009",base_de_dados!$O:$O,"&gt;=40178")</f>
        <v>0</v>
      </c>
      <c r="D237" s="5">
        <f>SUMIFS(base_de_dados!$T:$T,base_de_dados!$B:$B,$B237,base_de_dados!$G:$G,D$61,base_de_dados!$H:$H,$L$1,base_de_dados!$C:$C,$A237,base_de_dados!$M:$M,"&lt;=2009",base_de_dados!$O:$O,"&gt;=40178")</f>
        <v>0</v>
      </c>
      <c r="E237" s="5">
        <f>SUMIFS(base_de_dados!$T:$T,base_de_dados!$B:$B,$B237,base_de_dados!$G:$G,E$61,base_de_dados!$H:$H,$L$1,base_de_dados!$C:$C,$A237,base_de_dados!$M:$M,"&lt;=2009",base_de_dados!$O:$O,"&gt;=40178")</f>
        <v>0</v>
      </c>
      <c r="F237" s="5">
        <f>SUMIFS(base_de_dados!$T:$T,base_de_dados!$B:$B,$B237,base_de_dados!$G:$G,F$61,base_de_dados!$H:$H,$L$1,base_de_dados!$C:$C,$A237,base_de_dados!$M:$M,"&lt;=2009",base_de_dados!$O:$O,"&gt;=40178")</f>
        <v>0</v>
      </c>
      <c r="G237" s="5">
        <f>SUMIFS(base_de_dados!$T:$T,base_de_dados!$B:$B,$B237,base_de_dados!$G:$G,G$61,base_de_dados!$H:$H,$L$1,base_de_dados!$C:$C,$A237,base_de_dados!$M:$M,"&lt;=2009",base_de_dados!$O:$O,"&gt;=40178")</f>
        <v>0</v>
      </c>
      <c r="H237" s="5">
        <f>SUMIFS(base_de_dados!$T:$T,base_de_dados!$B:$B,$B237,base_de_dados!$G:$G,H$61,base_de_dados!$H:$H,$L$1,base_de_dados!$C:$C,$A237,base_de_dados!$M:$M,"&lt;=2009",base_de_dados!$O:$O,"&gt;=40178")</f>
        <v>0</v>
      </c>
      <c r="I237" s="5">
        <f>SUMIFS(base_de_dados!$T:$T,base_de_dados!$B:$B,$B237,base_de_dados!$G:$G,I$61,base_de_dados!$H:$H,$L$1,base_de_dados!$C:$C,$A237,base_de_dados!$M:$M,"&lt;=2009",base_de_dados!$O:$O,"&gt;=40178")</f>
        <v>0</v>
      </c>
      <c r="J237" s="5">
        <f>SUMIFS(base_de_dados!$T:$T,base_de_dados!$B:$B,$B237,base_de_dados!$G:$G,J$61,base_de_dados!$H:$H,$L$1,base_de_dados!$C:$C,$A237,base_de_dados!$M:$M,"&lt;=2009",base_de_dados!$O:$O,"&gt;=40178")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SUMIFS(base_de_dados!$T:$T,base_de_dados!$B:$B,$B238,base_de_dados!$G:$G,C$61,base_de_dados!$H:$H,$L$1,base_de_dados!$C:$C,$A238,base_de_dados!$M:$M,"&lt;=2009",base_de_dados!$O:$O,"&gt;=40178")</f>
        <v>0</v>
      </c>
      <c r="D238" s="5">
        <f>SUMIFS(base_de_dados!$T:$T,base_de_dados!$B:$B,$B238,base_de_dados!$G:$G,D$61,base_de_dados!$H:$H,$L$1,base_de_dados!$C:$C,$A238,base_de_dados!$M:$M,"&lt;=2009",base_de_dados!$O:$O,"&gt;=40178")</f>
        <v>0</v>
      </c>
      <c r="E238" s="5">
        <f>SUMIFS(base_de_dados!$T:$T,base_de_dados!$B:$B,$B238,base_de_dados!$G:$G,E$61,base_de_dados!$H:$H,$L$1,base_de_dados!$C:$C,$A238,base_de_dados!$M:$M,"&lt;=2009",base_de_dados!$O:$O,"&gt;=40178")</f>
        <v>0</v>
      </c>
      <c r="F238" s="5">
        <f>SUMIFS(base_de_dados!$T:$T,base_de_dados!$B:$B,$B238,base_de_dados!$G:$G,F$61,base_de_dados!$H:$H,$L$1,base_de_dados!$C:$C,$A238,base_de_dados!$M:$M,"&lt;=2009",base_de_dados!$O:$O,"&gt;=40178")</f>
        <v>0</v>
      </c>
      <c r="G238" s="5">
        <f>SUMIFS(base_de_dados!$T:$T,base_de_dados!$B:$B,$B238,base_de_dados!$G:$G,G$61,base_de_dados!$H:$H,$L$1,base_de_dados!$C:$C,$A238,base_de_dados!$M:$M,"&lt;=2009",base_de_dados!$O:$O,"&gt;=40178")</f>
        <v>0</v>
      </c>
      <c r="H238" s="5">
        <f>SUMIFS(base_de_dados!$T:$T,base_de_dados!$B:$B,$B238,base_de_dados!$G:$G,H$61,base_de_dados!$H:$H,$L$1,base_de_dados!$C:$C,$A238,base_de_dados!$M:$M,"&lt;=2009",base_de_dados!$O:$O,"&gt;=40178")</f>
        <v>0</v>
      </c>
      <c r="I238" s="5">
        <f>SUMIFS(base_de_dados!$T:$T,base_de_dados!$B:$B,$B238,base_de_dados!$G:$G,I$61,base_de_dados!$H:$H,$L$1,base_de_dados!$C:$C,$A238,base_de_dados!$M:$M,"&lt;=2009",base_de_dados!$O:$O,"&gt;=40178")</f>
        <v>0</v>
      </c>
      <c r="J238" s="5">
        <f>SUMIFS(base_de_dados!$T:$T,base_de_dados!$B:$B,$B238,base_de_dados!$G:$G,J$61,base_de_dados!$H:$H,$L$1,base_de_dados!$C:$C,$A238,base_de_dados!$M:$M,"&lt;=2009",base_de_dados!$O:$O,"&gt;=40178")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SUMIFS(base_de_dados!$T:$T,base_de_dados!$B:$B,$B239,base_de_dados!$G:$G,C$61,base_de_dados!$H:$H,$L$1,base_de_dados!$C:$C,$A239,base_de_dados!$M:$M,"&lt;=2009",base_de_dados!$O:$O,"&gt;=40178")</f>
        <v>0</v>
      </c>
      <c r="D239" s="5">
        <f>SUMIFS(base_de_dados!$T:$T,base_de_dados!$B:$B,$B239,base_de_dados!$G:$G,D$61,base_de_dados!$H:$H,$L$1,base_de_dados!$C:$C,$A239,base_de_dados!$M:$M,"&lt;=2009",base_de_dados!$O:$O,"&gt;=40178")</f>
        <v>0</v>
      </c>
      <c r="E239" s="5">
        <f>SUMIFS(base_de_dados!$T:$T,base_de_dados!$B:$B,$B239,base_de_dados!$G:$G,E$61,base_de_dados!$H:$H,$L$1,base_de_dados!$C:$C,$A239,base_de_dados!$M:$M,"&lt;=2009",base_de_dados!$O:$O,"&gt;=40178")</f>
        <v>0</v>
      </c>
      <c r="F239" s="5">
        <f>SUMIFS(base_de_dados!$T:$T,base_de_dados!$B:$B,$B239,base_de_dados!$G:$G,F$61,base_de_dados!$H:$H,$L$1,base_de_dados!$C:$C,$A239,base_de_dados!$M:$M,"&lt;=2009",base_de_dados!$O:$O,"&gt;=40178")</f>
        <v>1.2366818873668188E-2</v>
      </c>
      <c r="G239" s="5">
        <f>SUMIFS(base_de_dados!$T:$T,base_de_dados!$B:$B,$B239,base_de_dados!$G:$G,G$61,base_de_dados!$H:$H,$L$1,base_de_dados!$C:$C,$A239,base_de_dados!$M:$M,"&lt;=2009",base_de_dados!$O:$O,"&gt;=40178")</f>
        <v>0</v>
      </c>
      <c r="H239" s="5">
        <f>SUMIFS(base_de_dados!$T:$T,base_de_dados!$B:$B,$B239,base_de_dados!$G:$G,H$61,base_de_dados!$H:$H,$L$1,base_de_dados!$C:$C,$A239,base_de_dados!$M:$M,"&lt;=2009",base_de_dados!$O:$O,"&gt;=40178")</f>
        <v>0</v>
      </c>
      <c r="I239" s="5">
        <f>SUMIFS(base_de_dados!$T:$T,base_de_dados!$B:$B,$B239,base_de_dados!$G:$G,I$61,base_de_dados!$H:$H,$L$1,base_de_dados!$C:$C,$A239,base_de_dados!$M:$M,"&lt;=2009",base_de_dados!$O:$O,"&gt;=40178")</f>
        <v>0</v>
      </c>
      <c r="J239" s="5">
        <f>SUMIFS(base_de_dados!$T:$T,base_de_dados!$B:$B,$B239,base_de_dados!$G:$G,J$61,base_de_dados!$H:$H,$L$1,base_de_dados!$C:$C,$A239,base_de_dados!$M:$M,"&lt;=2009",base_de_dados!$O:$O,"&gt;=40178")</f>
        <v>0</v>
      </c>
      <c r="K239" s="32">
        <f t="shared" si="7"/>
        <v>1.2366818873668188E-2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SUMIFS(base_de_dados!$T:$T,base_de_dados!$B:$B,$B240,base_de_dados!$G:$G,C$61,base_de_dados!$H:$H,$L$1,base_de_dados!$C:$C,$A240,base_de_dados!$M:$M,"&lt;=2009",base_de_dados!$O:$O,"&gt;=40178")</f>
        <v>0</v>
      </c>
      <c r="D240" s="5">
        <f>SUMIFS(base_de_dados!$T:$T,base_de_dados!$B:$B,$B240,base_de_dados!$G:$G,D$61,base_de_dados!$H:$H,$L$1,base_de_dados!$C:$C,$A240,base_de_dados!$M:$M,"&lt;=2009",base_de_dados!$O:$O,"&gt;=40178")</f>
        <v>0</v>
      </c>
      <c r="E240" s="5">
        <f>SUMIFS(base_de_dados!$T:$T,base_de_dados!$B:$B,$B240,base_de_dados!$G:$G,E$61,base_de_dados!$H:$H,$L$1,base_de_dados!$C:$C,$A240,base_de_dados!$M:$M,"&lt;=2009",base_de_dados!$O:$O,"&gt;=40178")</f>
        <v>0</v>
      </c>
      <c r="F240" s="5">
        <f>SUMIFS(base_de_dados!$T:$T,base_de_dados!$B:$B,$B240,base_de_dados!$G:$G,F$61,base_de_dados!$H:$H,$L$1,base_de_dados!$C:$C,$A240,base_de_dados!$M:$M,"&lt;=2009",base_de_dados!$O:$O,"&gt;=40178")</f>
        <v>0</v>
      </c>
      <c r="G240" s="5">
        <f>SUMIFS(base_de_dados!$T:$T,base_de_dados!$B:$B,$B240,base_de_dados!$G:$G,G$61,base_de_dados!$H:$H,$L$1,base_de_dados!$C:$C,$A240,base_de_dados!$M:$M,"&lt;=2009",base_de_dados!$O:$O,"&gt;=40178")</f>
        <v>0</v>
      </c>
      <c r="H240" s="5">
        <f>SUMIFS(base_de_dados!$T:$T,base_de_dados!$B:$B,$B240,base_de_dados!$G:$G,H$61,base_de_dados!$H:$H,$L$1,base_de_dados!$C:$C,$A240,base_de_dados!$M:$M,"&lt;=2009",base_de_dados!$O:$O,"&gt;=40178")</f>
        <v>0</v>
      </c>
      <c r="I240" s="5">
        <f>SUMIFS(base_de_dados!$T:$T,base_de_dados!$B:$B,$B240,base_de_dados!$G:$G,I$61,base_de_dados!$H:$H,$L$1,base_de_dados!$C:$C,$A240,base_de_dados!$M:$M,"&lt;=2009",base_de_dados!$O:$O,"&gt;=40178")</f>
        <v>0</v>
      </c>
      <c r="J240" s="5">
        <f>SUMIFS(base_de_dados!$T:$T,base_de_dados!$B:$B,$B240,base_de_dados!$G:$G,J$61,base_de_dados!$H:$H,$L$1,base_de_dados!$C:$C,$A240,base_de_dados!$M:$M,"&lt;=2009",base_de_dados!$O:$O,"&gt;=40178")</f>
        <v>0</v>
      </c>
      <c r="K240" s="32">
        <f t="shared" si="7"/>
        <v>0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SUMIFS(base_de_dados!$T:$T,base_de_dados!$B:$B,$B241,base_de_dados!$G:$G,C$61,base_de_dados!$H:$H,$L$1,base_de_dados!$C:$C,$A241,base_de_dados!$M:$M,"&lt;=2009",base_de_dados!$O:$O,"&gt;=40178")</f>
        <v>0</v>
      </c>
      <c r="D241" s="5">
        <f>SUMIFS(base_de_dados!$T:$T,base_de_dados!$B:$B,$B241,base_de_dados!$G:$G,D$61,base_de_dados!$H:$H,$L$1,base_de_dados!$C:$C,$A241,base_de_dados!$M:$M,"&lt;=2009",base_de_dados!$O:$O,"&gt;=40178")</f>
        <v>0</v>
      </c>
      <c r="E241" s="5">
        <f>SUMIFS(base_de_dados!$T:$T,base_de_dados!$B:$B,$B241,base_de_dados!$G:$G,E$61,base_de_dados!$H:$H,$L$1,base_de_dados!$C:$C,$A241,base_de_dados!$M:$M,"&lt;=2009",base_de_dados!$O:$O,"&gt;=40178")</f>
        <v>0</v>
      </c>
      <c r="F241" s="5">
        <f>SUMIFS(base_de_dados!$T:$T,base_de_dados!$B:$B,$B241,base_de_dados!$G:$G,F$61,base_de_dados!$H:$H,$L$1,base_de_dados!$C:$C,$A241,base_de_dados!$M:$M,"&lt;=2009",base_de_dados!$O:$O,"&gt;=40178")</f>
        <v>0</v>
      </c>
      <c r="G241" s="5">
        <f>SUMIFS(base_de_dados!$T:$T,base_de_dados!$B:$B,$B241,base_de_dados!$G:$G,G$61,base_de_dados!$H:$H,$L$1,base_de_dados!$C:$C,$A241,base_de_dados!$M:$M,"&lt;=2009",base_de_dados!$O:$O,"&gt;=40178")</f>
        <v>0</v>
      </c>
      <c r="H241" s="5">
        <f>SUMIFS(base_de_dados!$T:$T,base_de_dados!$B:$B,$B241,base_de_dados!$G:$G,H$61,base_de_dados!$H:$H,$L$1,base_de_dados!$C:$C,$A241,base_de_dados!$M:$M,"&lt;=2009",base_de_dados!$O:$O,"&gt;=40178")</f>
        <v>0</v>
      </c>
      <c r="I241" s="5">
        <f>SUMIFS(base_de_dados!$T:$T,base_de_dados!$B:$B,$B241,base_de_dados!$G:$G,I$61,base_de_dados!$H:$H,$L$1,base_de_dados!$C:$C,$A241,base_de_dados!$M:$M,"&lt;=2009",base_de_dados!$O:$O,"&gt;=40178")</f>
        <v>0</v>
      </c>
      <c r="J241" s="5">
        <f>SUMIFS(base_de_dados!$T:$T,base_de_dados!$B:$B,$B241,base_de_dados!$G:$G,J$61,base_de_dados!$H:$H,$L$1,base_de_dados!$C:$C,$A241,base_de_dados!$M:$M,"&lt;=2009",base_de_dados!$O:$O,"&gt;=40178")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SUMIFS(base_de_dados!$T:$T,base_de_dados!$B:$B,$B242,base_de_dados!$G:$G,C$61,base_de_dados!$H:$H,$L$1,base_de_dados!$C:$C,$A242,base_de_dados!$M:$M,"&lt;=2009",base_de_dados!$O:$O,"&gt;=40178")</f>
        <v>0</v>
      </c>
      <c r="D242" s="5">
        <f>SUMIFS(base_de_dados!$T:$T,base_de_dados!$B:$B,$B242,base_de_dados!$G:$G,D$61,base_de_dados!$H:$H,$L$1,base_de_dados!$C:$C,$A242,base_de_dados!$M:$M,"&lt;=2009",base_de_dados!$O:$O,"&gt;=40178")</f>
        <v>0</v>
      </c>
      <c r="E242" s="5">
        <f>SUMIFS(base_de_dados!$T:$T,base_de_dados!$B:$B,$B242,base_de_dados!$G:$G,E$61,base_de_dados!$H:$H,$L$1,base_de_dados!$C:$C,$A242,base_de_dados!$M:$M,"&lt;=2009",base_de_dados!$O:$O,"&gt;=40178")</f>
        <v>0</v>
      </c>
      <c r="F242" s="5">
        <f>SUMIFS(base_de_dados!$T:$T,base_de_dados!$B:$B,$B242,base_de_dados!$G:$G,F$61,base_de_dados!$H:$H,$L$1,base_de_dados!$C:$C,$A242,base_de_dados!$M:$M,"&lt;=2009",base_de_dados!$O:$O,"&gt;=40178")</f>
        <v>0</v>
      </c>
      <c r="G242" s="5">
        <f>SUMIFS(base_de_dados!$T:$T,base_de_dados!$B:$B,$B242,base_de_dados!$G:$G,G$61,base_de_dados!$H:$H,$L$1,base_de_dados!$C:$C,$A242,base_de_dados!$M:$M,"&lt;=2009",base_de_dados!$O:$O,"&gt;=40178")</f>
        <v>0</v>
      </c>
      <c r="H242" s="5">
        <f>SUMIFS(base_de_dados!$T:$T,base_de_dados!$B:$B,$B242,base_de_dados!$G:$G,H$61,base_de_dados!$H:$H,$L$1,base_de_dados!$C:$C,$A242,base_de_dados!$M:$M,"&lt;=2009",base_de_dados!$O:$O,"&gt;=40178")</f>
        <v>0</v>
      </c>
      <c r="I242" s="5">
        <f>SUMIFS(base_de_dados!$T:$T,base_de_dados!$B:$B,$B242,base_de_dados!$G:$G,I$61,base_de_dados!$H:$H,$L$1,base_de_dados!$C:$C,$A242,base_de_dados!$M:$M,"&lt;=2009",base_de_dados!$O:$O,"&gt;=40178")</f>
        <v>0</v>
      </c>
      <c r="J242" s="5">
        <f>SUMIFS(base_de_dados!$T:$T,base_de_dados!$B:$B,$B242,base_de_dados!$G:$G,J$61,base_de_dados!$H:$H,$L$1,base_de_dados!$C:$C,$A242,base_de_dados!$M:$M,"&lt;=2009",base_de_dados!$O:$O,"&gt;=40178")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SUMIFS(base_de_dados!$T:$T,base_de_dados!$B:$B,$B243,base_de_dados!$G:$G,C$61,base_de_dados!$H:$H,$L$1,base_de_dados!$C:$C,$A243,base_de_dados!$M:$M,"&lt;=2009",base_de_dados!$O:$O,"&gt;=40178")</f>
        <v>0</v>
      </c>
      <c r="D243" s="5">
        <f>SUMIFS(base_de_dados!$T:$T,base_de_dados!$B:$B,$B243,base_de_dados!$G:$G,D$61,base_de_dados!$H:$H,$L$1,base_de_dados!$C:$C,$A243,base_de_dados!$M:$M,"&lt;=2009",base_de_dados!$O:$O,"&gt;=40178")</f>
        <v>0</v>
      </c>
      <c r="E243" s="5">
        <f>SUMIFS(base_de_dados!$T:$T,base_de_dados!$B:$B,$B243,base_de_dados!$G:$G,E$61,base_de_dados!$H:$H,$L$1,base_de_dados!$C:$C,$A243,base_de_dados!$M:$M,"&lt;=2009",base_de_dados!$O:$O,"&gt;=40178")</f>
        <v>0</v>
      </c>
      <c r="F243" s="5">
        <f>SUMIFS(base_de_dados!$T:$T,base_de_dados!$B:$B,$B243,base_de_dados!$G:$G,F$61,base_de_dados!$H:$H,$L$1,base_de_dados!$C:$C,$A243,base_de_dados!$M:$M,"&lt;=2009",base_de_dados!$O:$O,"&gt;=40178")</f>
        <v>0</v>
      </c>
      <c r="G243" s="5">
        <f>SUMIFS(base_de_dados!$T:$T,base_de_dados!$B:$B,$B243,base_de_dados!$G:$G,G$61,base_de_dados!$H:$H,$L$1,base_de_dados!$C:$C,$A243,base_de_dados!$M:$M,"&lt;=2009",base_de_dados!$O:$O,"&gt;=40178")</f>
        <v>0</v>
      </c>
      <c r="H243" s="5">
        <f>SUMIFS(base_de_dados!$T:$T,base_de_dados!$B:$B,$B243,base_de_dados!$G:$G,H$61,base_de_dados!$H:$H,$L$1,base_de_dados!$C:$C,$A243,base_de_dados!$M:$M,"&lt;=2009",base_de_dados!$O:$O,"&gt;=40178")</f>
        <v>0</v>
      </c>
      <c r="I243" s="5">
        <f>SUMIFS(base_de_dados!$T:$T,base_de_dados!$B:$B,$B243,base_de_dados!$G:$G,I$61,base_de_dados!$H:$H,$L$1,base_de_dados!$C:$C,$A243,base_de_dados!$M:$M,"&lt;=2009",base_de_dados!$O:$O,"&gt;=40178")</f>
        <v>0</v>
      </c>
      <c r="J243" s="5">
        <f>SUMIFS(base_de_dados!$T:$T,base_de_dados!$B:$B,$B243,base_de_dados!$G:$G,J$61,base_de_dados!$H:$H,$L$1,base_de_dados!$C:$C,$A243,base_de_dados!$M:$M,"&lt;=2009",base_de_dados!$O:$O,"&gt;=40178")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SUMIFS(base_de_dados!$T:$T,base_de_dados!$B:$B,$B244,base_de_dados!$G:$G,C$61,base_de_dados!$H:$H,$L$1,base_de_dados!$C:$C,$A244,base_de_dados!$M:$M,"&lt;=2009",base_de_dados!$O:$O,"&gt;=40178")</f>
        <v>0</v>
      </c>
      <c r="D244" s="5">
        <f>SUMIFS(base_de_dados!$T:$T,base_de_dados!$B:$B,$B244,base_de_dados!$G:$G,D$61,base_de_dados!$H:$H,$L$1,base_de_dados!$C:$C,$A244,base_de_dados!$M:$M,"&lt;=2009",base_de_dados!$O:$O,"&gt;=40178")</f>
        <v>0</v>
      </c>
      <c r="E244" s="5">
        <f>SUMIFS(base_de_dados!$T:$T,base_de_dados!$B:$B,$B244,base_de_dados!$G:$G,E$61,base_de_dados!$H:$H,$L$1,base_de_dados!$C:$C,$A244,base_de_dados!$M:$M,"&lt;=2009",base_de_dados!$O:$O,"&gt;=40178")</f>
        <v>0</v>
      </c>
      <c r="F244" s="5">
        <f>SUMIFS(base_de_dados!$T:$T,base_de_dados!$B:$B,$B244,base_de_dados!$G:$G,F$61,base_de_dados!$H:$H,$L$1,base_de_dados!$C:$C,$A244,base_de_dados!$M:$M,"&lt;=2009",base_de_dados!$O:$O,"&gt;=40178")</f>
        <v>0</v>
      </c>
      <c r="G244" s="5">
        <f>SUMIFS(base_de_dados!$T:$T,base_de_dados!$B:$B,$B244,base_de_dados!$G:$G,G$61,base_de_dados!$H:$H,$L$1,base_de_dados!$C:$C,$A244,base_de_dados!$M:$M,"&lt;=2009",base_de_dados!$O:$O,"&gt;=40178")</f>
        <v>0</v>
      </c>
      <c r="H244" s="5">
        <f>SUMIFS(base_de_dados!$T:$T,base_de_dados!$B:$B,$B244,base_de_dados!$G:$G,H$61,base_de_dados!$H:$H,$L$1,base_de_dados!$C:$C,$A244,base_de_dados!$M:$M,"&lt;=2009",base_de_dados!$O:$O,"&gt;=40178")</f>
        <v>0</v>
      </c>
      <c r="I244" s="5">
        <f>SUMIFS(base_de_dados!$T:$T,base_de_dados!$B:$B,$B244,base_de_dados!$G:$G,I$61,base_de_dados!$H:$H,$L$1,base_de_dados!$C:$C,$A244,base_de_dados!$M:$M,"&lt;=2009",base_de_dados!$O:$O,"&gt;=40178")</f>
        <v>0</v>
      </c>
      <c r="J244" s="5">
        <f>SUMIFS(base_de_dados!$T:$T,base_de_dados!$B:$B,$B244,base_de_dados!$G:$G,J$61,base_de_dados!$H:$H,$L$1,base_de_dados!$C:$C,$A244,base_de_dados!$M:$M,"&lt;=2009",base_de_dados!$O:$O,"&gt;=40178")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SUMIFS(base_de_dados!$T:$T,base_de_dados!$B:$B,$B245,base_de_dados!$G:$G,C$61,base_de_dados!$H:$H,$L$1,base_de_dados!$C:$C,$A245,base_de_dados!$M:$M,"&lt;=2009",base_de_dados!$O:$O,"&gt;=40178")</f>
        <v>0</v>
      </c>
      <c r="D245" s="5">
        <f>SUMIFS(base_de_dados!$T:$T,base_de_dados!$B:$B,$B245,base_de_dados!$G:$G,D$61,base_de_dados!$H:$H,$L$1,base_de_dados!$C:$C,$A245,base_de_dados!$M:$M,"&lt;=2009",base_de_dados!$O:$O,"&gt;=40178")</f>
        <v>0</v>
      </c>
      <c r="E245" s="5">
        <f>SUMIFS(base_de_dados!$T:$T,base_de_dados!$B:$B,$B245,base_de_dados!$G:$G,E$61,base_de_dados!$H:$H,$L$1,base_de_dados!$C:$C,$A245,base_de_dados!$M:$M,"&lt;=2009",base_de_dados!$O:$O,"&gt;=40178")</f>
        <v>0</v>
      </c>
      <c r="F245" s="5">
        <f>SUMIFS(base_de_dados!$T:$T,base_de_dados!$B:$B,$B245,base_de_dados!$G:$G,F$61,base_de_dados!$H:$H,$L$1,base_de_dados!$C:$C,$A245,base_de_dados!$M:$M,"&lt;=2009",base_de_dados!$O:$O,"&gt;=40178")</f>
        <v>0</v>
      </c>
      <c r="G245" s="5">
        <f>SUMIFS(base_de_dados!$T:$T,base_de_dados!$B:$B,$B245,base_de_dados!$G:$G,G$61,base_de_dados!$H:$H,$L$1,base_de_dados!$C:$C,$A245,base_de_dados!$M:$M,"&lt;=2009",base_de_dados!$O:$O,"&gt;=40178")</f>
        <v>0</v>
      </c>
      <c r="H245" s="5">
        <f>SUMIFS(base_de_dados!$T:$T,base_de_dados!$B:$B,$B245,base_de_dados!$G:$G,H$61,base_de_dados!$H:$H,$L$1,base_de_dados!$C:$C,$A245,base_de_dados!$M:$M,"&lt;=2009",base_de_dados!$O:$O,"&gt;=40178")</f>
        <v>0</v>
      </c>
      <c r="I245" s="5">
        <f>SUMIFS(base_de_dados!$T:$T,base_de_dados!$B:$B,$B245,base_de_dados!$G:$G,I$61,base_de_dados!$H:$H,$L$1,base_de_dados!$C:$C,$A245,base_de_dados!$M:$M,"&lt;=2009",base_de_dados!$O:$O,"&gt;=40178")</f>
        <v>0</v>
      </c>
      <c r="J245" s="5">
        <f>SUMIFS(base_de_dados!$T:$T,base_de_dados!$B:$B,$B245,base_de_dados!$G:$G,J$61,base_de_dados!$H:$H,$L$1,base_de_dados!$C:$C,$A245,base_de_dados!$M:$M,"&lt;=2009",base_de_dados!$O:$O,"&gt;=40178")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SUMIFS(base_de_dados!$T:$T,base_de_dados!$B:$B,$B246,base_de_dados!$G:$G,C$61,base_de_dados!$H:$H,$L$1,base_de_dados!$C:$C,$A246,base_de_dados!$M:$M,"&lt;=2009",base_de_dados!$O:$O,"&gt;=40178")</f>
        <v>0</v>
      </c>
      <c r="D246" s="5">
        <f>SUMIFS(base_de_dados!$T:$T,base_de_dados!$B:$B,$B246,base_de_dados!$G:$G,D$61,base_de_dados!$H:$H,$L$1,base_de_dados!$C:$C,$A246,base_de_dados!$M:$M,"&lt;=2009",base_de_dados!$O:$O,"&gt;=40178")</f>
        <v>0</v>
      </c>
      <c r="E246" s="5">
        <f>SUMIFS(base_de_dados!$T:$T,base_de_dados!$B:$B,$B246,base_de_dados!$G:$G,E$61,base_de_dados!$H:$H,$L$1,base_de_dados!$C:$C,$A246,base_de_dados!$M:$M,"&lt;=2009",base_de_dados!$O:$O,"&gt;=40178")</f>
        <v>0</v>
      </c>
      <c r="F246" s="5">
        <f>SUMIFS(base_de_dados!$T:$T,base_de_dados!$B:$B,$B246,base_de_dados!$G:$G,F$61,base_de_dados!$H:$H,$L$1,base_de_dados!$C:$C,$A246,base_de_dados!$M:$M,"&lt;=2009",base_de_dados!$O:$O,"&gt;=40178")</f>
        <v>0</v>
      </c>
      <c r="G246" s="5">
        <f>SUMIFS(base_de_dados!$T:$T,base_de_dados!$B:$B,$B246,base_de_dados!$G:$G,G$61,base_de_dados!$H:$H,$L$1,base_de_dados!$C:$C,$A246,base_de_dados!$M:$M,"&lt;=2009",base_de_dados!$O:$O,"&gt;=40178")</f>
        <v>0</v>
      </c>
      <c r="H246" s="5">
        <f>SUMIFS(base_de_dados!$T:$T,base_de_dados!$B:$B,$B246,base_de_dados!$G:$G,H$61,base_de_dados!$H:$H,$L$1,base_de_dados!$C:$C,$A246,base_de_dados!$M:$M,"&lt;=2009",base_de_dados!$O:$O,"&gt;=40178")</f>
        <v>0</v>
      </c>
      <c r="I246" s="5">
        <f>SUMIFS(base_de_dados!$T:$T,base_de_dados!$B:$B,$B246,base_de_dados!$G:$G,I$61,base_de_dados!$H:$H,$L$1,base_de_dados!$C:$C,$A246,base_de_dados!$M:$M,"&lt;=2009",base_de_dados!$O:$O,"&gt;=40178")</f>
        <v>0</v>
      </c>
      <c r="J246" s="5">
        <f>SUMIFS(base_de_dados!$T:$T,base_de_dados!$B:$B,$B246,base_de_dados!$G:$G,J$61,base_de_dados!$H:$H,$L$1,base_de_dados!$C:$C,$A246,base_de_dados!$M:$M,"&lt;=2009",base_de_dados!$O:$O,"&gt;=40178")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SUMIFS(base_de_dados!$T:$T,base_de_dados!$B:$B,$B247,base_de_dados!$G:$G,C$61,base_de_dados!$H:$H,$L$1,base_de_dados!$C:$C,$A247,base_de_dados!$M:$M,"&lt;=2009",base_de_dados!$O:$O,"&gt;=40178")</f>
        <v>0</v>
      </c>
      <c r="D247" s="5">
        <f>SUMIFS(base_de_dados!$T:$T,base_de_dados!$B:$B,$B247,base_de_dados!$G:$G,D$61,base_de_dados!$H:$H,$L$1,base_de_dados!$C:$C,$A247,base_de_dados!$M:$M,"&lt;=2009",base_de_dados!$O:$O,"&gt;=40178")</f>
        <v>0</v>
      </c>
      <c r="E247" s="5">
        <f>SUMIFS(base_de_dados!$T:$T,base_de_dados!$B:$B,$B247,base_de_dados!$G:$G,E$61,base_de_dados!$H:$H,$L$1,base_de_dados!$C:$C,$A247,base_de_dados!$M:$M,"&lt;=2009",base_de_dados!$O:$O,"&gt;=40178")</f>
        <v>0</v>
      </c>
      <c r="F247" s="5">
        <f>SUMIFS(base_de_dados!$T:$T,base_de_dados!$B:$B,$B247,base_de_dados!$G:$G,F$61,base_de_dados!$H:$H,$L$1,base_de_dados!$C:$C,$A247,base_de_dados!$M:$M,"&lt;=2009",base_de_dados!$O:$O,"&gt;=40178")</f>
        <v>0</v>
      </c>
      <c r="G247" s="5">
        <f>SUMIFS(base_de_dados!$T:$T,base_de_dados!$B:$B,$B247,base_de_dados!$G:$G,G$61,base_de_dados!$H:$H,$L$1,base_de_dados!$C:$C,$A247,base_de_dados!$M:$M,"&lt;=2009",base_de_dados!$O:$O,"&gt;=40178")</f>
        <v>0</v>
      </c>
      <c r="H247" s="5">
        <f>SUMIFS(base_de_dados!$T:$T,base_de_dados!$B:$B,$B247,base_de_dados!$G:$G,H$61,base_de_dados!$H:$H,$L$1,base_de_dados!$C:$C,$A247,base_de_dados!$M:$M,"&lt;=2009",base_de_dados!$O:$O,"&gt;=40178")</f>
        <v>0</v>
      </c>
      <c r="I247" s="5">
        <f>SUMIFS(base_de_dados!$T:$T,base_de_dados!$B:$B,$B247,base_de_dados!$G:$G,I$61,base_de_dados!$H:$H,$L$1,base_de_dados!$C:$C,$A247,base_de_dados!$M:$M,"&lt;=2009",base_de_dados!$O:$O,"&gt;=40178")</f>
        <v>0</v>
      </c>
      <c r="J247" s="5">
        <f>SUMIFS(base_de_dados!$T:$T,base_de_dados!$B:$B,$B247,base_de_dados!$G:$G,J$61,base_de_dados!$H:$H,$L$1,base_de_dados!$C:$C,$A247,base_de_dados!$M:$M,"&lt;=2009",base_de_dados!$O:$O,"&gt;=40178")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SUMIFS(base_de_dados!$T:$T,base_de_dados!$B:$B,$B248,base_de_dados!$G:$G,C$61,base_de_dados!$H:$H,$L$1,base_de_dados!$C:$C,$A248,base_de_dados!$M:$M,"&lt;=2009",base_de_dados!$O:$O,"&gt;=40178")</f>
        <v>0</v>
      </c>
      <c r="D248" s="5">
        <f>SUMIFS(base_de_dados!$T:$T,base_de_dados!$B:$B,$B248,base_de_dados!$G:$G,D$61,base_de_dados!$H:$H,$L$1,base_de_dados!$C:$C,$A248,base_de_dados!$M:$M,"&lt;=2009",base_de_dados!$O:$O,"&gt;=40178")</f>
        <v>0</v>
      </c>
      <c r="E248" s="5">
        <f>SUMIFS(base_de_dados!$T:$T,base_de_dados!$B:$B,$B248,base_de_dados!$G:$G,E$61,base_de_dados!$H:$H,$L$1,base_de_dados!$C:$C,$A248,base_de_dados!$M:$M,"&lt;=2009",base_de_dados!$O:$O,"&gt;=40178")</f>
        <v>0</v>
      </c>
      <c r="F248" s="5">
        <f>SUMIFS(base_de_dados!$T:$T,base_de_dados!$B:$B,$B248,base_de_dados!$G:$G,F$61,base_de_dados!$H:$H,$L$1,base_de_dados!$C:$C,$A248,base_de_dados!$M:$M,"&lt;=2009",base_de_dados!$O:$O,"&gt;=40178")</f>
        <v>0</v>
      </c>
      <c r="G248" s="5">
        <f>SUMIFS(base_de_dados!$T:$T,base_de_dados!$B:$B,$B248,base_de_dados!$G:$G,G$61,base_de_dados!$H:$H,$L$1,base_de_dados!$C:$C,$A248,base_de_dados!$M:$M,"&lt;=2009",base_de_dados!$O:$O,"&gt;=40178")</f>
        <v>0</v>
      </c>
      <c r="H248" s="5">
        <f>SUMIFS(base_de_dados!$T:$T,base_de_dados!$B:$B,$B248,base_de_dados!$G:$G,H$61,base_de_dados!$H:$H,$L$1,base_de_dados!$C:$C,$A248,base_de_dados!$M:$M,"&lt;=2009",base_de_dados!$O:$O,"&gt;=40178")</f>
        <v>0</v>
      </c>
      <c r="I248" s="5">
        <f>SUMIFS(base_de_dados!$T:$T,base_de_dados!$B:$B,$B248,base_de_dados!$G:$G,I$61,base_de_dados!$H:$H,$L$1,base_de_dados!$C:$C,$A248,base_de_dados!$M:$M,"&lt;=2009",base_de_dados!$O:$O,"&gt;=40178")</f>
        <v>0</v>
      </c>
      <c r="J248" s="5">
        <f>SUMIFS(base_de_dados!$T:$T,base_de_dados!$B:$B,$B248,base_de_dados!$G:$G,J$61,base_de_dados!$H:$H,$L$1,base_de_dados!$C:$C,$A248,base_de_dados!$M:$M,"&lt;=2009",base_de_dados!$O:$O,"&gt;=40178")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SUMIFS(base_de_dados!$T:$T,base_de_dados!$B:$B,$B249,base_de_dados!$G:$G,C$61,base_de_dados!$H:$H,$L$1,base_de_dados!$C:$C,$A249,base_de_dados!$M:$M,"&lt;=2009",base_de_dados!$O:$O,"&gt;=40178")</f>
        <v>0</v>
      </c>
      <c r="D249" s="5">
        <f>SUMIFS(base_de_dados!$T:$T,base_de_dados!$B:$B,$B249,base_de_dados!$G:$G,D$61,base_de_dados!$H:$H,$L$1,base_de_dados!$C:$C,$A249,base_de_dados!$M:$M,"&lt;=2009",base_de_dados!$O:$O,"&gt;=40178")</f>
        <v>0</v>
      </c>
      <c r="E249" s="5">
        <f>SUMIFS(base_de_dados!$T:$T,base_de_dados!$B:$B,$B249,base_de_dados!$G:$G,E$61,base_de_dados!$H:$H,$L$1,base_de_dados!$C:$C,$A249,base_de_dados!$M:$M,"&lt;=2009",base_de_dados!$O:$O,"&gt;=40178")</f>
        <v>0</v>
      </c>
      <c r="F249" s="5">
        <f>SUMIFS(base_de_dados!$T:$T,base_de_dados!$B:$B,$B249,base_de_dados!$G:$G,F$61,base_de_dados!$H:$H,$L$1,base_de_dados!$C:$C,$A249,base_de_dados!$M:$M,"&lt;=2009",base_de_dados!$O:$O,"&gt;=40178")</f>
        <v>0</v>
      </c>
      <c r="G249" s="5">
        <f>SUMIFS(base_de_dados!$T:$T,base_de_dados!$B:$B,$B249,base_de_dados!$G:$G,G$61,base_de_dados!$H:$H,$L$1,base_de_dados!$C:$C,$A249,base_de_dados!$M:$M,"&lt;=2009",base_de_dados!$O:$O,"&gt;=40178")</f>
        <v>0</v>
      </c>
      <c r="H249" s="5">
        <f>SUMIFS(base_de_dados!$T:$T,base_de_dados!$B:$B,$B249,base_de_dados!$G:$G,H$61,base_de_dados!$H:$H,$L$1,base_de_dados!$C:$C,$A249,base_de_dados!$M:$M,"&lt;=2009",base_de_dados!$O:$O,"&gt;=40178")</f>
        <v>0</v>
      </c>
      <c r="I249" s="5">
        <f>SUMIFS(base_de_dados!$T:$T,base_de_dados!$B:$B,$B249,base_de_dados!$G:$G,I$61,base_de_dados!$H:$H,$L$1,base_de_dados!$C:$C,$A249,base_de_dados!$M:$M,"&lt;=2009",base_de_dados!$O:$O,"&gt;=40178")</f>
        <v>0</v>
      </c>
      <c r="J249" s="5">
        <f>SUMIFS(base_de_dados!$T:$T,base_de_dados!$B:$B,$B249,base_de_dados!$G:$G,J$61,base_de_dados!$H:$H,$L$1,base_de_dados!$C:$C,$A249,base_de_dados!$M:$M,"&lt;=2009",base_de_dados!$O:$O,"&gt;=40178")</f>
        <v>0</v>
      </c>
      <c r="K249" s="32">
        <f t="shared" si="7"/>
        <v>0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SUMIFS(base_de_dados!$T:$T,base_de_dados!$B:$B,$B250,base_de_dados!$G:$G,C$61,base_de_dados!$H:$H,$L$1,base_de_dados!$C:$C,$A250,base_de_dados!$M:$M,"&lt;=2009",base_de_dados!$O:$O,"&gt;=40178")</f>
        <v>0</v>
      </c>
      <c r="D250" s="5">
        <f>SUMIFS(base_de_dados!$T:$T,base_de_dados!$B:$B,$B250,base_de_dados!$G:$G,D$61,base_de_dados!$H:$H,$L$1,base_de_dados!$C:$C,$A250,base_de_dados!$M:$M,"&lt;=2009",base_de_dados!$O:$O,"&gt;=40178")</f>
        <v>0</v>
      </c>
      <c r="E250" s="5">
        <f>SUMIFS(base_de_dados!$T:$T,base_de_dados!$B:$B,$B250,base_de_dados!$G:$G,E$61,base_de_dados!$H:$H,$L$1,base_de_dados!$C:$C,$A250,base_de_dados!$M:$M,"&lt;=2009",base_de_dados!$O:$O,"&gt;=40178")</f>
        <v>0</v>
      </c>
      <c r="F250" s="5">
        <f>SUMIFS(base_de_dados!$T:$T,base_de_dados!$B:$B,$B250,base_de_dados!$G:$G,F$61,base_de_dados!$H:$H,$L$1,base_de_dados!$C:$C,$A250,base_de_dados!$M:$M,"&lt;=2009",base_de_dados!$O:$O,"&gt;=40178")</f>
        <v>0</v>
      </c>
      <c r="G250" s="5">
        <f>SUMIFS(base_de_dados!$T:$T,base_de_dados!$B:$B,$B250,base_de_dados!$G:$G,G$61,base_de_dados!$H:$H,$L$1,base_de_dados!$C:$C,$A250,base_de_dados!$M:$M,"&lt;=2009",base_de_dados!$O:$O,"&gt;=40178")</f>
        <v>0</v>
      </c>
      <c r="H250" s="5">
        <f>SUMIFS(base_de_dados!$T:$T,base_de_dados!$B:$B,$B250,base_de_dados!$G:$G,H$61,base_de_dados!$H:$H,$L$1,base_de_dados!$C:$C,$A250,base_de_dados!$M:$M,"&lt;=2009",base_de_dados!$O:$O,"&gt;=40178")</f>
        <v>0</v>
      </c>
      <c r="I250" s="5">
        <f>SUMIFS(base_de_dados!$T:$T,base_de_dados!$B:$B,$B250,base_de_dados!$G:$G,I$61,base_de_dados!$H:$H,$L$1,base_de_dados!$C:$C,$A250,base_de_dados!$M:$M,"&lt;=2009",base_de_dados!$O:$O,"&gt;=40178")</f>
        <v>0</v>
      </c>
      <c r="J250" s="5">
        <f>SUMIFS(base_de_dados!$T:$T,base_de_dados!$B:$B,$B250,base_de_dados!$G:$G,J$61,base_de_dados!$H:$H,$L$1,base_de_dados!$C:$C,$A250,base_de_dados!$M:$M,"&lt;=2009",base_de_dados!$O:$O,"&gt;=40178")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SUMIFS(base_de_dados!$T:$T,base_de_dados!$B:$B,$B251,base_de_dados!$G:$G,C$61,base_de_dados!$H:$H,$L$1,base_de_dados!$C:$C,$A251,base_de_dados!$M:$M,"&lt;=2009",base_de_dados!$O:$O,"&gt;=40178")</f>
        <v>0</v>
      </c>
      <c r="D251" s="5">
        <f>SUMIFS(base_de_dados!$T:$T,base_de_dados!$B:$B,$B251,base_de_dados!$G:$G,D$61,base_de_dados!$H:$H,$L$1,base_de_dados!$C:$C,$A251,base_de_dados!$M:$M,"&lt;=2009",base_de_dados!$O:$O,"&gt;=40178")</f>
        <v>0</v>
      </c>
      <c r="E251" s="5">
        <f>SUMIFS(base_de_dados!$T:$T,base_de_dados!$B:$B,$B251,base_de_dados!$G:$G,E$61,base_de_dados!$H:$H,$L$1,base_de_dados!$C:$C,$A251,base_de_dados!$M:$M,"&lt;=2009",base_de_dados!$O:$O,"&gt;=40178")</f>
        <v>0</v>
      </c>
      <c r="F251" s="5">
        <f>SUMIFS(base_de_dados!$T:$T,base_de_dados!$B:$B,$B251,base_de_dados!$G:$G,F$61,base_de_dados!$H:$H,$L$1,base_de_dados!$C:$C,$A251,base_de_dados!$M:$M,"&lt;=2009",base_de_dados!$O:$O,"&gt;=40178")</f>
        <v>0</v>
      </c>
      <c r="G251" s="5">
        <f>SUMIFS(base_de_dados!$T:$T,base_de_dados!$B:$B,$B251,base_de_dados!$G:$G,G$61,base_de_dados!$H:$H,$L$1,base_de_dados!$C:$C,$A251,base_de_dados!$M:$M,"&lt;=2009",base_de_dados!$O:$O,"&gt;=40178")</f>
        <v>0</v>
      </c>
      <c r="H251" s="5">
        <f>SUMIFS(base_de_dados!$T:$T,base_de_dados!$B:$B,$B251,base_de_dados!$G:$G,H$61,base_de_dados!$H:$H,$L$1,base_de_dados!$C:$C,$A251,base_de_dados!$M:$M,"&lt;=2009",base_de_dados!$O:$O,"&gt;=40178")</f>
        <v>0</v>
      </c>
      <c r="I251" s="5">
        <f>SUMIFS(base_de_dados!$T:$T,base_de_dados!$B:$B,$B251,base_de_dados!$G:$G,I$61,base_de_dados!$H:$H,$L$1,base_de_dados!$C:$C,$A251,base_de_dados!$M:$M,"&lt;=2009",base_de_dados!$O:$O,"&gt;=40178")</f>
        <v>0</v>
      </c>
      <c r="J251" s="5">
        <f>SUMIFS(base_de_dados!$T:$T,base_de_dados!$B:$B,$B251,base_de_dados!$G:$G,J$61,base_de_dados!$H:$H,$L$1,base_de_dados!$C:$C,$A251,base_de_dados!$M:$M,"&lt;=2009",base_de_dados!$O:$O,"&gt;=40178")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SUMIFS(base_de_dados!$T:$T,base_de_dados!$B:$B,$B252,base_de_dados!$G:$G,C$61,base_de_dados!$H:$H,$L$1,base_de_dados!$C:$C,$A252,base_de_dados!$M:$M,"&lt;=2009",base_de_dados!$O:$O,"&gt;=40178")</f>
        <v>0</v>
      </c>
      <c r="D252" s="5">
        <f>SUMIFS(base_de_dados!$T:$T,base_de_dados!$B:$B,$B252,base_de_dados!$G:$G,D$61,base_de_dados!$H:$H,$L$1,base_de_dados!$C:$C,$A252,base_de_dados!$M:$M,"&lt;=2009",base_de_dados!$O:$O,"&gt;=40178")</f>
        <v>0</v>
      </c>
      <c r="E252" s="5">
        <f>SUMIFS(base_de_dados!$T:$T,base_de_dados!$B:$B,$B252,base_de_dados!$G:$G,E$61,base_de_dados!$H:$H,$L$1,base_de_dados!$C:$C,$A252,base_de_dados!$M:$M,"&lt;=2009",base_de_dados!$O:$O,"&gt;=40178")</f>
        <v>0</v>
      </c>
      <c r="F252" s="5">
        <f>SUMIFS(base_de_dados!$T:$T,base_de_dados!$B:$B,$B252,base_de_dados!$G:$G,F$61,base_de_dados!$H:$H,$L$1,base_de_dados!$C:$C,$A252,base_de_dados!$M:$M,"&lt;=2009",base_de_dados!$O:$O,"&gt;=40178")</f>
        <v>0</v>
      </c>
      <c r="G252" s="5">
        <f>SUMIFS(base_de_dados!$T:$T,base_de_dados!$B:$B,$B252,base_de_dados!$G:$G,G$61,base_de_dados!$H:$H,$L$1,base_de_dados!$C:$C,$A252,base_de_dados!$M:$M,"&lt;=2009",base_de_dados!$O:$O,"&gt;=40178")</f>
        <v>0</v>
      </c>
      <c r="H252" s="5">
        <f>SUMIFS(base_de_dados!$T:$T,base_de_dados!$B:$B,$B252,base_de_dados!$G:$G,H$61,base_de_dados!$H:$H,$L$1,base_de_dados!$C:$C,$A252,base_de_dados!$M:$M,"&lt;=2009",base_de_dados!$O:$O,"&gt;=40178")</f>
        <v>0</v>
      </c>
      <c r="I252" s="5">
        <f>SUMIFS(base_de_dados!$T:$T,base_de_dados!$B:$B,$B252,base_de_dados!$G:$G,I$61,base_de_dados!$H:$H,$L$1,base_de_dados!$C:$C,$A252,base_de_dados!$M:$M,"&lt;=2009",base_de_dados!$O:$O,"&gt;=40178")</f>
        <v>0</v>
      </c>
      <c r="J252" s="5">
        <f>SUMIFS(base_de_dados!$T:$T,base_de_dados!$B:$B,$B252,base_de_dados!$G:$G,J$61,base_de_dados!$H:$H,$L$1,base_de_dados!$C:$C,$A252,base_de_dados!$M:$M,"&lt;=2009",base_de_dados!$O:$O,"&gt;=40178")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SUMIFS(base_de_dados!$T:$T,base_de_dados!$B:$B,$B253,base_de_dados!$G:$G,C$61,base_de_dados!$H:$H,$L$1,base_de_dados!$C:$C,$A253,base_de_dados!$M:$M,"&lt;=2009",base_de_dados!$O:$O,"&gt;=40178")</f>
        <v>0</v>
      </c>
      <c r="D253" s="5">
        <f>SUMIFS(base_de_dados!$T:$T,base_de_dados!$B:$B,$B253,base_de_dados!$G:$G,D$61,base_de_dados!$H:$H,$L$1,base_de_dados!$C:$C,$A253,base_de_dados!$M:$M,"&lt;=2009",base_de_dados!$O:$O,"&gt;=40178")</f>
        <v>0</v>
      </c>
      <c r="E253" s="5">
        <f>SUMIFS(base_de_dados!$T:$T,base_de_dados!$B:$B,$B253,base_de_dados!$G:$G,E$61,base_de_dados!$H:$H,$L$1,base_de_dados!$C:$C,$A253,base_de_dados!$M:$M,"&lt;=2009",base_de_dados!$O:$O,"&gt;=40178")</f>
        <v>0</v>
      </c>
      <c r="F253" s="5">
        <f>SUMIFS(base_de_dados!$T:$T,base_de_dados!$B:$B,$B253,base_de_dados!$G:$G,F$61,base_de_dados!$H:$H,$L$1,base_de_dados!$C:$C,$A253,base_de_dados!$M:$M,"&lt;=2009",base_de_dados!$O:$O,"&gt;=40178")</f>
        <v>0</v>
      </c>
      <c r="G253" s="5">
        <f>SUMIFS(base_de_dados!$T:$T,base_de_dados!$B:$B,$B253,base_de_dados!$G:$G,G$61,base_de_dados!$H:$H,$L$1,base_de_dados!$C:$C,$A253,base_de_dados!$M:$M,"&lt;=2009",base_de_dados!$O:$O,"&gt;=40178")</f>
        <v>0</v>
      </c>
      <c r="H253" s="5">
        <f>SUMIFS(base_de_dados!$T:$T,base_de_dados!$B:$B,$B253,base_de_dados!$G:$G,H$61,base_de_dados!$H:$H,$L$1,base_de_dados!$C:$C,$A253,base_de_dados!$M:$M,"&lt;=2009",base_de_dados!$O:$O,"&gt;=40178")</f>
        <v>0</v>
      </c>
      <c r="I253" s="5">
        <f>SUMIFS(base_de_dados!$T:$T,base_de_dados!$B:$B,$B253,base_de_dados!$G:$G,I$61,base_de_dados!$H:$H,$L$1,base_de_dados!$C:$C,$A253,base_de_dados!$M:$M,"&lt;=2009",base_de_dados!$O:$O,"&gt;=40178")</f>
        <v>0</v>
      </c>
      <c r="J253" s="5">
        <f>SUMIFS(base_de_dados!$T:$T,base_de_dados!$B:$B,$B253,base_de_dados!$G:$G,J$61,base_de_dados!$H:$H,$L$1,base_de_dados!$C:$C,$A253,base_de_dados!$M:$M,"&lt;=2009",base_de_dados!$O:$O,"&gt;=40178")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SUMIFS(base_de_dados!$T:$T,base_de_dados!$B:$B,$B254,base_de_dados!$G:$G,C$61,base_de_dados!$H:$H,$L$1,base_de_dados!$C:$C,$A254,base_de_dados!$M:$M,"&lt;=2009",base_de_dados!$O:$O,"&gt;=40178")</f>
        <v>0</v>
      </c>
      <c r="D254" s="5">
        <f>SUMIFS(base_de_dados!$T:$T,base_de_dados!$B:$B,$B254,base_de_dados!$G:$G,D$61,base_de_dados!$H:$H,$L$1,base_de_dados!$C:$C,$A254,base_de_dados!$M:$M,"&lt;=2009",base_de_dados!$O:$O,"&gt;=40178")</f>
        <v>0</v>
      </c>
      <c r="E254" s="5">
        <f>SUMIFS(base_de_dados!$T:$T,base_de_dados!$B:$B,$B254,base_de_dados!$G:$G,E$61,base_de_dados!$H:$H,$L$1,base_de_dados!$C:$C,$A254,base_de_dados!$M:$M,"&lt;=2009",base_de_dados!$O:$O,"&gt;=40178")</f>
        <v>0</v>
      </c>
      <c r="F254" s="5">
        <f>SUMIFS(base_de_dados!$T:$T,base_de_dados!$B:$B,$B254,base_de_dados!$G:$G,F$61,base_de_dados!$H:$H,$L$1,base_de_dados!$C:$C,$A254,base_de_dados!$M:$M,"&lt;=2009",base_de_dados!$O:$O,"&gt;=40178")</f>
        <v>0</v>
      </c>
      <c r="G254" s="5">
        <f>SUMIFS(base_de_dados!$T:$T,base_de_dados!$B:$B,$B254,base_de_dados!$G:$G,G$61,base_de_dados!$H:$H,$L$1,base_de_dados!$C:$C,$A254,base_de_dados!$M:$M,"&lt;=2009",base_de_dados!$O:$O,"&gt;=40178")</f>
        <v>0</v>
      </c>
      <c r="H254" s="5">
        <f>SUMIFS(base_de_dados!$T:$T,base_de_dados!$B:$B,$B254,base_de_dados!$G:$G,H$61,base_de_dados!$H:$H,$L$1,base_de_dados!$C:$C,$A254,base_de_dados!$M:$M,"&lt;=2009",base_de_dados!$O:$O,"&gt;=40178")</f>
        <v>0</v>
      </c>
      <c r="I254" s="5">
        <f>SUMIFS(base_de_dados!$T:$T,base_de_dados!$B:$B,$B254,base_de_dados!$G:$G,I$61,base_de_dados!$H:$H,$L$1,base_de_dados!$C:$C,$A254,base_de_dados!$M:$M,"&lt;=2009",base_de_dados!$O:$O,"&gt;=40178")</f>
        <v>0</v>
      </c>
      <c r="J254" s="5">
        <f>SUMIFS(base_de_dados!$T:$T,base_de_dados!$B:$B,$B254,base_de_dados!$G:$G,J$61,base_de_dados!$H:$H,$L$1,base_de_dados!$C:$C,$A254,base_de_dados!$M:$M,"&lt;=2009",base_de_dados!$O:$O,"&gt;=40178")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SUMIFS(base_de_dados!$T:$T,base_de_dados!$B:$B,$B255,base_de_dados!$G:$G,C$61,base_de_dados!$H:$H,$L$1,base_de_dados!$C:$C,$A255,base_de_dados!$M:$M,"&lt;=2009",base_de_dados!$O:$O,"&gt;=40178")</f>
        <v>0</v>
      </c>
      <c r="D255" s="5">
        <f>SUMIFS(base_de_dados!$T:$T,base_de_dados!$B:$B,$B255,base_de_dados!$G:$G,D$61,base_de_dados!$H:$H,$L$1,base_de_dados!$C:$C,$A255,base_de_dados!$M:$M,"&lt;=2009",base_de_dados!$O:$O,"&gt;=40178")</f>
        <v>0</v>
      </c>
      <c r="E255" s="5">
        <f>SUMIFS(base_de_dados!$T:$T,base_de_dados!$B:$B,$B255,base_de_dados!$G:$G,E$61,base_de_dados!$H:$H,$L$1,base_de_dados!$C:$C,$A255,base_de_dados!$M:$M,"&lt;=2009",base_de_dados!$O:$O,"&gt;=40178")</f>
        <v>0</v>
      </c>
      <c r="F255" s="5">
        <f>SUMIFS(base_de_dados!$T:$T,base_de_dados!$B:$B,$B255,base_de_dados!$G:$G,F$61,base_de_dados!$H:$H,$L$1,base_de_dados!$C:$C,$A255,base_de_dados!$M:$M,"&lt;=2009",base_de_dados!$O:$O,"&gt;=40178")</f>
        <v>0</v>
      </c>
      <c r="G255" s="5">
        <f>SUMIFS(base_de_dados!$T:$T,base_de_dados!$B:$B,$B255,base_de_dados!$G:$G,G$61,base_de_dados!$H:$H,$L$1,base_de_dados!$C:$C,$A255,base_de_dados!$M:$M,"&lt;=2009",base_de_dados!$O:$O,"&gt;=40178")</f>
        <v>0</v>
      </c>
      <c r="H255" s="5">
        <f>SUMIFS(base_de_dados!$T:$T,base_de_dados!$B:$B,$B255,base_de_dados!$G:$G,H$61,base_de_dados!$H:$H,$L$1,base_de_dados!$C:$C,$A255,base_de_dados!$M:$M,"&lt;=2009",base_de_dados!$O:$O,"&gt;=40178")</f>
        <v>0</v>
      </c>
      <c r="I255" s="5">
        <f>SUMIFS(base_de_dados!$T:$T,base_de_dados!$B:$B,$B255,base_de_dados!$G:$G,I$61,base_de_dados!$H:$H,$L$1,base_de_dados!$C:$C,$A255,base_de_dados!$M:$M,"&lt;=2009",base_de_dados!$O:$O,"&gt;=40178")</f>
        <v>0</v>
      </c>
      <c r="J255" s="5">
        <f>SUMIFS(base_de_dados!$T:$T,base_de_dados!$B:$B,$B255,base_de_dados!$G:$G,J$61,base_de_dados!$H:$H,$L$1,base_de_dados!$C:$C,$A255,base_de_dados!$M:$M,"&lt;=2009",base_de_dados!$O:$O,"&gt;=40178")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SUMIFS(base_de_dados!$T:$T,base_de_dados!$B:$B,$B256,base_de_dados!$G:$G,C$61,base_de_dados!$H:$H,$L$1,base_de_dados!$C:$C,$A256,base_de_dados!$M:$M,"&lt;=2009",base_de_dados!$O:$O,"&gt;=40178")</f>
        <v>0</v>
      </c>
      <c r="D256" s="5">
        <f>SUMIFS(base_de_dados!$T:$T,base_de_dados!$B:$B,$B256,base_de_dados!$G:$G,D$61,base_de_dados!$H:$H,$L$1,base_de_dados!$C:$C,$A256,base_de_dados!$M:$M,"&lt;=2009",base_de_dados!$O:$O,"&gt;=40178")</f>
        <v>0</v>
      </c>
      <c r="E256" s="5">
        <f>SUMIFS(base_de_dados!$T:$T,base_de_dados!$B:$B,$B256,base_de_dados!$G:$G,E$61,base_de_dados!$H:$H,$L$1,base_de_dados!$C:$C,$A256,base_de_dados!$M:$M,"&lt;=2009",base_de_dados!$O:$O,"&gt;=40178")</f>
        <v>0</v>
      </c>
      <c r="F256" s="5">
        <f>SUMIFS(base_de_dados!$T:$T,base_de_dados!$B:$B,$B256,base_de_dados!$G:$G,F$61,base_de_dados!$H:$H,$L$1,base_de_dados!$C:$C,$A256,base_de_dados!$M:$M,"&lt;=2009",base_de_dados!$O:$O,"&gt;=40178")</f>
        <v>0</v>
      </c>
      <c r="G256" s="5">
        <f>SUMIFS(base_de_dados!$T:$T,base_de_dados!$B:$B,$B256,base_de_dados!$G:$G,G$61,base_de_dados!$H:$H,$L$1,base_de_dados!$C:$C,$A256,base_de_dados!$M:$M,"&lt;=2009",base_de_dados!$O:$O,"&gt;=40178")</f>
        <v>0</v>
      </c>
      <c r="H256" s="5">
        <f>SUMIFS(base_de_dados!$T:$T,base_de_dados!$B:$B,$B256,base_de_dados!$G:$G,H$61,base_de_dados!$H:$H,$L$1,base_de_dados!$C:$C,$A256,base_de_dados!$M:$M,"&lt;=2009",base_de_dados!$O:$O,"&gt;=40178")</f>
        <v>0</v>
      </c>
      <c r="I256" s="5">
        <f>SUMIFS(base_de_dados!$T:$T,base_de_dados!$B:$B,$B256,base_de_dados!$G:$G,I$61,base_de_dados!$H:$H,$L$1,base_de_dados!$C:$C,$A256,base_de_dados!$M:$M,"&lt;=2009",base_de_dados!$O:$O,"&gt;=40178")</f>
        <v>0</v>
      </c>
      <c r="J256" s="5">
        <f>SUMIFS(base_de_dados!$T:$T,base_de_dados!$B:$B,$B256,base_de_dados!$G:$G,J$61,base_de_dados!$H:$H,$L$1,base_de_dados!$C:$C,$A256,base_de_dados!$M:$M,"&lt;=2009",base_de_dados!$O:$O,"&gt;=40178")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SUMIFS(base_de_dados!$T:$T,base_de_dados!$B:$B,$B257,base_de_dados!$G:$G,C$61,base_de_dados!$H:$H,$L$1,base_de_dados!$C:$C,$A257,base_de_dados!$M:$M,"&lt;=2009",base_de_dados!$O:$O,"&gt;=40178")</f>
        <v>0</v>
      </c>
      <c r="D257" s="5">
        <f>SUMIFS(base_de_dados!$T:$T,base_de_dados!$B:$B,$B257,base_de_dados!$G:$G,D$61,base_de_dados!$H:$H,$L$1,base_de_dados!$C:$C,$A257,base_de_dados!$M:$M,"&lt;=2009",base_de_dados!$O:$O,"&gt;=40178")</f>
        <v>0</v>
      </c>
      <c r="E257" s="5">
        <f>SUMIFS(base_de_dados!$T:$T,base_de_dados!$B:$B,$B257,base_de_dados!$G:$G,E$61,base_de_dados!$H:$H,$L$1,base_de_dados!$C:$C,$A257,base_de_dados!$M:$M,"&lt;=2009",base_de_dados!$O:$O,"&gt;=40178")</f>
        <v>0</v>
      </c>
      <c r="F257" s="5">
        <f>SUMIFS(base_de_dados!$T:$T,base_de_dados!$B:$B,$B257,base_de_dados!$G:$G,F$61,base_de_dados!$H:$H,$L$1,base_de_dados!$C:$C,$A257,base_de_dados!$M:$M,"&lt;=2009",base_de_dados!$O:$O,"&gt;=40178")</f>
        <v>0</v>
      </c>
      <c r="G257" s="5">
        <f>SUMIFS(base_de_dados!$T:$T,base_de_dados!$B:$B,$B257,base_de_dados!$G:$G,G$61,base_de_dados!$H:$H,$L$1,base_de_dados!$C:$C,$A257,base_de_dados!$M:$M,"&lt;=2009",base_de_dados!$O:$O,"&gt;=40178")</f>
        <v>0</v>
      </c>
      <c r="H257" s="5">
        <f>SUMIFS(base_de_dados!$T:$T,base_de_dados!$B:$B,$B257,base_de_dados!$G:$G,H$61,base_de_dados!$H:$H,$L$1,base_de_dados!$C:$C,$A257,base_de_dados!$M:$M,"&lt;=2009",base_de_dados!$O:$O,"&gt;=40178")</f>
        <v>0</v>
      </c>
      <c r="I257" s="5">
        <f>SUMIFS(base_de_dados!$T:$T,base_de_dados!$B:$B,$B257,base_de_dados!$G:$G,I$61,base_de_dados!$H:$H,$L$1,base_de_dados!$C:$C,$A257,base_de_dados!$M:$M,"&lt;=2009",base_de_dados!$O:$O,"&gt;=40178")</f>
        <v>0</v>
      </c>
      <c r="J257" s="5">
        <f>SUMIFS(base_de_dados!$T:$T,base_de_dados!$B:$B,$B257,base_de_dados!$G:$G,J$61,base_de_dados!$H:$H,$L$1,base_de_dados!$C:$C,$A257,base_de_dados!$M:$M,"&lt;=2009",base_de_dados!$O:$O,"&gt;=40178")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SUMIFS(base_de_dados!$T:$T,base_de_dados!$B:$B,$B258,base_de_dados!$G:$G,C$61,base_de_dados!$H:$H,$L$1,base_de_dados!$C:$C,$A258,base_de_dados!$M:$M,"&lt;=2009",base_de_dados!$O:$O,"&gt;=40178")</f>
        <v>0</v>
      </c>
      <c r="D258" s="5">
        <f>SUMIFS(base_de_dados!$T:$T,base_de_dados!$B:$B,$B258,base_de_dados!$G:$G,D$61,base_de_dados!$H:$H,$L$1,base_de_dados!$C:$C,$A258,base_de_dados!$M:$M,"&lt;=2009",base_de_dados!$O:$O,"&gt;=40178")</f>
        <v>0</v>
      </c>
      <c r="E258" s="5">
        <f>SUMIFS(base_de_dados!$T:$T,base_de_dados!$B:$B,$B258,base_de_dados!$G:$G,E$61,base_de_dados!$H:$H,$L$1,base_de_dados!$C:$C,$A258,base_de_dados!$M:$M,"&lt;=2009",base_de_dados!$O:$O,"&gt;=40178")</f>
        <v>0</v>
      </c>
      <c r="F258" s="5">
        <f>SUMIFS(base_de_dados!$T:$T,base_de_dados!$B:$B,$B258,base_de_dados!$G:$G,F$61,base_de_dados!$H:$H,$L$1,base_de_dados!$C:$C,$A258,base_de_dados!$M:$M,"&lt;=2009",base_de_dados!$O:$O,"&gt;=40178")</f>
        <v>0</v>
      </c>
      <c r="G258" s="5">
        <f>SUMIFS(base_de_dados!$T:$T,base_de_dados!$B:$B,$B258,base_de_dados!$G:$G,G$61,base_de_dados!$H:$H,$L$1,base_de_dados!$C:$C,$A258,base_de_dados!$M:$M,"&lt;=2009",base_de_dados!$O:$O,"&gt;=40178")</f>
        <v>0</v>
      </c>
      <c r="H258" s="5">
        <f>SUMIFS(base_de_dados!$T:$T,base_de_dados!$B:$B,$B258,base_de_dados!$G:$G,H$61,base_de_dados!$H:$H,$L$1,base_de_dados!$C:$C,$A258,base_de_dados!$M:$M,"&lt;=2009",base_de_dados!$O:$O,"&gt;=40178")</f>
        <v>0</v>
      </c>
      <c r="I258" s="5">
        <f>SUMIFS(base_de_dados!$T:$T,base_de_dados!$B:$B,$B258,base_de_dados!$G:$G,I$61,base_de_dados!$H:$H,$L$1,base_de_dados!$C:$C,$A258,base_de_dados!$M:$M,"&lt;=2009",base_de_dados!$O:$O,"&gt;=40178")</f>
        <v>0</v>
      </c>
      <c r="J258" s="5">
        <f>SUMIFS(base_de_dados!$T:$T,base_de_dados!$B:$B,$B258,base_de_dados!$G:$G,J$61,base_de_dados!$H:$H,$L$1,base_de_dados!$C:$C,$A258,base_de_dados!$M:$M,"&lt;=2009",base_de_dados!$O:$O,"&gt;=40178")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SUMIFS(base_de_dados!$T:$T,base_de_dados!$B:$B,$B259,base_de_dados!$G:$G,C$61,base_de_dados!$H:$H,$L$1,base_de_dados!$C:$C,$A259,base_de_dados!$M:$M,"&lt;=2009",base_de_dados!$O:$O,"&gt;=40178")</f>
        <v>0</v>
      </c>
      <c r="D259" s="5">
        <f>SUMIFS(base_de_dados!$T:$T,base_de_dados!$B:$B,$B259,base_de_dados!$G:$G,D$61,base_de_dados!$H:$H,$L$1,base_de_dados!$C:$C,$A259,base_de_dados!$M:$M,"&lt;=2009",base_de_dados!$O:$O,"&gt;=40178")</f>
        <v>0</v>
      </c>
      <c r="E259" s="5">
        <f>SUMIFS(base_de_dados!$T:$T,base_de_dados!$B:$B,$B259,base_de_dados!$G:$G,E$61,base_de_dados!$H:$H,$L$1,base_de_dados!$C:$C,$A259,base_de_dados!$M:$M,"&lt;=2009",base_de_dados!$O:$O,"&gt;=40178")</f>
        <v>0</v>
      </c>
      <c r="F259" s="5">
        <f>SUMIFS(base_de_dados!$T:$T,base_de_dados!$B:$B,$B259,base_de_dados!$G:$G,F$61,base_de_dados!$H:$H,$L$1,base_de_dados!$C:$C,$A259,base_de_dados!$M:$M,"&lt;=2009",base_de_dados!$O:$O,"&gt;=40178")</f>
        <v>0</v>
      </c>
      <c r="G259" s="5">
        <f>SUMIFS(base_de_dados!$T:$T,base_de_dados!$B:$B,$B259,base_de_dados!$G:$G,G$61,base_de_dados!$H:$H,$L$1,base_de_dados!$C:$C,$A259,base_de_dados!$M:$M,"&lt;=2009",base_de_dados!$O:$O,"&gt;=40178")</f>
        <v>0</v>
      </c>
      <c r="H259" s="5">
        <f>SUMIFS(base_de_dados!$T:$T,base_de_dados!$B:$B,$B259,base_de_dados!$G:$G,H$61,base_de_dados!$H:$H,$L$1,base_de_dados!$C:$C,$A259,base_de_dados!$M:$M,"&lt;=2009",base_de_dados!$O:$O,"&gt;=40178")</f>
        <v>0</v>
      </c>
      <c r="I259" s="5">
        <f>SUMIFS(base_de_dados!$T:$T,base_de_dados!$B:$B,$B259,base_de_dados!$G:$G,I$61,base_de_dados!$H:$H,$L$1,base_de_dados!$C:$C,$A259,base_de_dados!$M:$M,"&lt;=2009",base_de_dados!$O:$O,"&gt;=40178")</f>
        <v>0</v>
      </c>
      <c r="J259" s="5">
        <f>SUMIFS(base_de_dados!$T:$T,base_de_dados!$B:$B,$B259,base_de_dados!$G:$G,J$61,base_de_dados!$H:$H,$L$1,base_de_dados!$C:$C,$A259,base_de_dados!$M:$M,"&lt;=2009",base_de_dados!$O:$O,"&gt;=40178")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SUMIFS(base_de_dados!$T:$T,base_de_dados!$B:$B,$B260,base_de_dados!$G:$G,C$61,base_de_dados!$H:$H,$L$1,base_de_dados!$C:$C,$A260,base_de_dados!$M:$M,"&lt;=2009",base_de_dados!$O:$O,"&gt;=40178")</f>
        <v>0</v>
      </c>
      <c r="D260" s="5">
        <f>SUMIFS(base_de_dados!$T:$T,base_de_dados!$B:$B,$B260,base_de_dados!$G:$G,D$61,base_de_dados!$H:$H,$L$1,base_de_dados!$C:$C,$A260,base_de_dados!$M:$M,"&lt;=2009",base_de_dados!$O:$O,"&gt;=40178")</f>
        <v>0</v>
      </c>
      <c r="E260" s="5">
        <f>SUMIFS(base_de_dados!$T:$T,base_de_dados!$B:$B,$B260,base_de_dados!$G:$G,E$61,base_de_dados!$H:$H,$L$1,base_de_dados!$C:$C,$A260,base_de_dados!$M:$M,"&lt;=2009",base_de_dados!$O:$O,"&gt;=40178")</f>
        <v>0</v>
      </c>
      <c r="F260" s="5">
        <f>SUMIFS(base_de_dados!$T:$T,base_de_dados!$B:$B,$B260,base_de_dados!$G:$G,F$61,base_de_dados!$H:$H,$L$1,base_de_dados!$C:$C,$A260,base_de_dados!$M:$M,"&lt;=2009",base_de_dados!$O:$O,"&gt;=40178")</f>
        <v>0</v>
      </c>
      <c r="G260" s="5">
        <f>SUMIFS(base_de_dados!$T:$T,base_de_dados!$B:$B,$B260,base_de_dados!$G:$G,G$61,base_de_dados!$H:$H,$L$1,base_de_dados!$C:$C,$A260,base_de_dados!$M:$M,"&lt;=2009",base_de_dados!$O:$O,"&gt;=40178")</f>
        <v>0</v>
      </c>
      <c r="H260" s="5">
        <f>SUMIFS(base_de_dados!$T:$T,base_de_dados!$B:$B,$B260,base_de_dados!$G:$G,H$61,base_de_dados!$H:$H,$L$1,base_de_dados!$C:$C,$A260,base_de_dados!$M:$M,"&lt;=2009",base_de_dados!$O:$O,"&gt;=40178")</f>
        <v>0</v>
      </c>
      <c r="I260" s="5">
        <f>SUMIFS(base_de_dados!$T:$T,base_de_dados!$B:$B,$B260,base_de_dados!$G:$G,I$61,base_de_dados!$H:$H,$L$1,base_de_dados!$C:$C,$A260,base_de_dados!$M:$M,"&lt;=2009",base_de_dados!$O:$O,"&gt;=40178")</f>
        <v>0</v>
      </c>
      <c r="J260" s="5">
        <f>SUMIFS(base_de_dados!$T:$T,base_de_dados!$B:$B,$B260,base_de_dados!$G:$G,J$61,base_de_dados!$H:$H,$L$1,base_de_dados!$C:$C,$A260,base_de_dados!$M:$M,"&lt;=2009",base_de_dados!$O:$O,"&gt;=40178")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SUMIFS(base_de_dados!$T:$T,base_de_dados!$B:$B,$B261,base_de_dados!$G:$G,C$61,base_de_dados!$H:$H,$L$1,base_de_dados!$C:$C,$A261,base_de_dados!$M:$M,"&lt;=2009",base_de_dados!$O:$O,"&gt;=40178")</f>
        <v>0</v>
      </c>
      <c r="D261" s="5">
        <f>SUMIFS(base_de_dados!$T:$T,base_de_dados!$B:$B,$B261,base_de_dados!$G:$G,D$61,base_de_dados!$H:$H,$L$1,base_de_dados!$C:$C,$A261,base_de_dados!$M:$M,"&lt;=2009",base_de_dados!$O:$O,"&gt;=40178")</f>
        <v>0</v>
      </c>
      <c r="E261" s="5">
        <f>SUMIFS(base_de_dados!$T:$T,base_de_dados!$B:$B,$B261,base_de_dados!$G:$G,E$61,base_de_dados!$H:$H,$L$1,base_de_dados!$C:$C,$A261,base_de_dados!$M:$M,"&lt;=2009",base_de_dados!$O:$O,"&gt;=40178")</f>
        <v>0</v>
      </c>
      <c r="F261" s="5">
        <f>SUMIFS(base_de_dados!$T:$T,base_de_dados!$B:$B,$B261,base_de_dados!$G:$G,F$61,base_de_dados!$H:$H,$L$1,base_de_dados!$C:$C,$A261,base_de_dados!$M:$M,"&lt;=2009",base_de_dados!$O:$O,"&gt;=40178")</f>
        <v>0</v>
      </c>
      <c r="G261" s="5">
        <f>SUMIFS(base_de_dados!$T:$T,base_de_dados!$B:$B,$B261,base_de_dados!$G:$G,G$61,base_de_dados!$H:$H,$L$1,base_de_dados!$C:$C,$A261,base_de_dados!$M:$M,"&lt;=2009",base_de_dados!$O:$O,"&gt;=40178")</f>
        <v>0</v>
      </c>
      <c r="H261" s="5">
        <f>SUMIFS(base_de_dados!$T:$T,base_de_dados!$B:$B,$B261,base_de_dados!$G:$G,H$61,base_de_dados!$H:$H,$L$1,base_de_dados!$C:$C,$A261,base_de_dados!$M:$M,"&lt;=2009",base_de_dados!$O:$O,"&gt;=40178")</f>
        <v>0</v>
      </c>
      <c r="I261" s="5">
        <f>SUMIFS(base_de_dados!$T:$T,base_de_dados!$B:$B,$B261,base_de_dados!$G:$G,I$61,base_de_dados!$H:$H,$L$1,base_de_dados!$C:$C,$A261,base_de_dados!$M:$M,"&lt;=2009",base_de_dados!$O:$O,"&gt;=40178")</f>
        <v>0</v>
      </c>
      <c r="J261" s="5">
        <f>SUMIFS(base_de_dados!$T:$T,base_de_dados!$B:$B,$B261,base_de_dados!$G:$G,J$61,base_de_dados!$H:$H,$L$1,base_de_dados!$C:$C,$A261,base_de_dados!$M:$M,"&lt;=2009",base_de_dados!$O:$O,"&gt;=40178")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SUMIFS(base_de_dados!$T:$T,base_de_dados!$B:$B,$B262,base_de_dados!$G:$G,C$61,base_de_dados!$H:$H,$L$1,base_de_dados!$C:$C,$A262,base_de_dados!$M:$M,"&lt;=2009",base_de_dados!$O:$O,"&gt;=40178")</f>
        <v>0</v>
      </c>
      <c r="D262" s="5">
        <f>SUMIFS(base_de_dados!$T:$T,base_de_dados!$B:$B,$B262,base_de_dados!$G:$G,D$61,base_de_dados!$H:$H,$L$1,base_de_dados!$C:$C,$A262,base_de_dados!$M:$M,"&lt;=2009",base_de_dados!$O:$O,"&gt;=40178")</f>
        <v>0.39254185692541854</v>
      </c>
      <c r="E262" s="5">
        <f>SUMIFS(base_de_dados!$T:$T,base_de_dados!$B:$B,$B262,base_de_dados!$G:$G,E$61,base_de_dados!$H:$H,$L$1,base_de_dados!$C:$C,$A262,base_de_dados!$M:$M,"&lt;=2009",base_de_dados!$O:$O,"&gt;=40178")</f>
        <v>2.4353120243531201E-4</v>
      </c>
      <c r="F262" s="5">
        <f>SUMIFS(base_de_dados!$T:$T,base_de_dados!$B:$B,$B262,base_de_dados!$G:$G,F$61,base_de_dados!$H:$H,$L$1,base_de_dados!$C:$C,$A262,base_de_dados!$M:$M,"&lt;=2009",base_de_dados!$O:$O,"&gt;=40178")</f>
        <v>0.1529052828513445</v>
      </c>
      <c r="G262" s="5">
        <f>SUMIFS(base_de_dados!$T:$T,base_de_dados!$B:$B,$B262,base_de_dados!$G:$G,G$61,base_de_dados!$H:$H,$L$1,base_de_dados!$C:$C,$A262,base_de_dados!$M:$M,"&lt;=2009",base_de_dados!$O:$O,"&gt;=40178")</f>
        <v>0</v>
      </c>
      <c r="H262" s="5">
        <f>SUMIFS(base_de_dados!$T:$T,base_de_dados!$B:$B,$B262,base_de_dados!$G:$G,H$61,base_de_dados!$H:$H,$L$1,base_de_dados!$C:$C,$A262,base_de_dados!$M:$M,"&lt;=2009",base_de_dados!$O:$O,"&gt;=40178")</f>
        <v>0</v>
      </c>
      <c r="I262" s="5">
        <f>SUMIFS(base_de_dados!$T:$T,base_de_dados!$B:$B,$B262,base_de_dados!$G:$G,I$61,base_de_dados!$H:$H,$L$1,base_de_dados!$C:$C,$A262,base_de_dados!$M:$M,"&lt;=2009",base_de_dados!$O:$O,"&gt;=40178")</f>
        <v>0</v>
      </c>
      <c r="J262" s="5">
        <f>SUMIFS(base_de_dados!$T:$T,base_de_dados!$B:$B,$B262,base_de_dados!$G:$G,J$61,base_de_dados!$H:$H,$L$1,base_de_dados!$C:$C,$A262,base_de_dados!$M:$M,"&lt;=2009",base_de_dados!$O:$O,"&gt;=40178")</f>
        <v>0</v>
      </c>
      <c r="K262" s="32">
        <f t="shared" si="8"/>
        <v>0.54569067097919832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SUMIFS(base_de_dados!$T:$T,base_de_dados!$B:$B,$B263,base_de_dados!$G:$G,C$61,base_de_dados!$H:$H,$L$1,base_de_dados!$C:$C,$A263,base_de_dados!$M:$M,"&lt;=2009",base_de_dados!$O:$O,"&gt;=40178")</f>
        <v>0</v>
      </c>
      <c r="D263" s="5">
        <f>SUMIFS(base_de_dados!$T:$T,base_de_dados!$B:$B,$B263,base_de_dados!$G:$G,D$61,base_de_dados!$H:$H,$L$1,base_de_dados!$C:$C,$A263,base_de_dados!$M:$M,"&lt;=2009",base_de_dados!$O:$O,"&gt;=40178")</f>
        <v>0</v>
      </c>
      <c r="E263" s="5">
        <f>SUMIFS(base_de_dados!$T:$T,base_de_dados!$B:$B,$B263,base_de_dados!$G:$G,E$61,base_de_dados!$H:$H,$L$1,base_de_dados!$C:$C,$A263,base_de_dados!$M:$M,"&lt;=2009",base_de_dados!$O:$O,"&gt;=40178")</f>
        <v>0</v>
      </c>
      <c r="F263" s="5">
        <f>SUMIFS(base_de_dados!$T:$T,base_de_dados!$B:$B,$B263,base_de_dados!$G:$G,F$61,base_de_dados!$H:$H,$L$1,base_de_dados!$C:$C,$A263,base_de_dados!$M:$M,"&lt;=2009",base_de_dados!$O:$O,"&gt;=40178")</f>
        <v>0</v>
      </c>
      <c r="G263" s="5">
        <f>SUMIFS(base_de_dados!$T:$T,base_de_dados!$B:$B,$B263,base_de_dados!$G:$G,G$61,base_de_dados!$H:$H,$L$1,base_de_dados!$C:$C,$A263,base_de_dados!$M:$M,"&lt;=2009",base_de_dados!$O:$O,"&gt;=40178")</f>
        <v>0</v>
      </c>
      <c r="H263" s="5">
        <f>SUMIFS(base_de_dados!$T:$T,base_de_dados!$B:$B,$B263,base_de_dados!$G:$G,H$61,base_de_dados!$H:$H,$L$1,base_de_dados!$C:$C,$A263,base_de_dados!$M:$M,"&lt;=2009",base_de_dados!$O:$O,"&gt;=40178")</f>
        <v>0</v>
      </c>
      <c r="I263" s="5">
        <f>SUMIFS(base_de_dados!$T:$T,base_de_dados!$B:$B,$B263,base_de_dados!$G:$G,I$61,base_de_dados!$H:$H,$L$1,base_de_dados!$C:$C,$A263,base_de_dados!$M:$M,"&lt;=2009",base_de_dados!$O:$O,"&gt;=40178")</f>
        <v>0</v>
      </c>
      <c r="J263" s="5">
        <f>SUMIFS(base_de_dados!$T:$T,base_de_dados!$B:$B,$B263,base_de_dados!$G:$G,J$61,base_de_dados!$H:$H,$L$1,base_de_dados!$C:$C,$A263,base_de_dados!$M:$M,"&lt;=2009",base_de_dados!$O:$O,"&gt;=40178")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SUMIFS(base_de_dados!$T:$T,base_de_dados!$B:$B,$B264,base_de_dados!$G:$G,C$61,base_de_dados!$H:$H,$L$1,base_de_dados!$C:$C,$A264,base_de_dados!$M:$M,"&lt;=2009",base_de_dados!$O:$O,"&gt;=40178")</f>
        <v>0</v>
      </c>
      <c r="D264" s="5">
        <f>SUMIFS(base_de_dados!$T:$T,base_de_dados!$B:$B,$B264,base_de_dados!$G:$G,D$61,base_de_dados!$H:$H,$L$1,base_de_dados!$C:$C,$A264,base_de_dados!$M:$M,"&lt;=2009",base_de_dados!$O:$O,"&gt;=40178")</f>
        <v>0</v>
      </c>
      <c r="E264" s="5">
        <f>SUMIFS(base_de_dados!$T:$T,base_de_dados!$B:$B,$B264,base_de_dados!$G:$G,E$61,base_de_dados!$H:$H,$L$1,base_de_dados!$C:$C,$A264,base_de_dados!$M:$M,"&lt;=2009",base_de_dados!$O:$O,"&gt;=40178")</f>
        <v>0</v>
      </c>
      <c r="F264" s="5">
        <f>SUMIFS(base_de_dados!$T:$T,base_de_dados!$B:$B,$B264,base_de_dados!$G:$G,F$61,base_de_dados!$H:$H,$L$1,base_de_dados!$C:$C,$A264,base_de_dados!$M:$M,"&lt;=2009",base_de_dados!$O:$O,"&gt;=40178")</f>
        <v>0</v>
      </c>
      <c r="G264" s="5">
        <f>SUMIFS(base_de_dados!$T:$T,base_de_dados!$B:$B,$B264,base_de_dados!$G:$G,G$61,base_de_dados!$H:$H,$L$1,base_de_dados!$C:$C,$A264,base_de_dados!$M:$M,"&lt;=2009",base_de_dados!$O:$O,"&gt;=40178")</f>
        <v>0</v>
      </c>
      <c r="H264" s="5">
        <f>SUMIFS(base_de_dados!$T:$T,base_de_dados!$B:$B,$B264,base_de_dados!$G:$G,H$61,base_de_dados!$H:$H,$L$1,base_de_dados!$C:$C,$A264,base_de_dados!$M:$M,"&lt;=2009",base_de_dados!$O:$O,"&gt;=40178")</f>
        <v>0</v>
      </c>
      <c r="I264" s="5">
        <f>SUMIFS(base_de_dados!$T:$T,base_de_dados!$B:$B,$B264,base_de_dados!$G:$G,I$61,base_de_dados!$H:$H,$L$1,base_de_dados!$C:$C,$A264,base_de_dados!$M:$M,"&lt;=2009",base_de_dados!$O:$O,"&gt;=40178")</f>
        <v>0</v>
      </c>
      <c r="J264" s="5">
        <f>SUMIFS(base_de_dados!$T:$T,base_de_dados!$B:$B,$B264,base_de_dados!$G:$G,J$61,base_de_dados!$H:$H,$L$1,base_de_dados!$C:$C,$A264,base_de_dados!$M:$M,"&lt;=2009",base_de_dados!$O:$O,"&gt;=40178")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SUMIFS(base_de_dados!$T:$T,base_de_dados!$B:$B,$B265,base_de_dados!$G:$G,C$61,base_de_dados!$H:$H,$L$1,base_de_dados!$C:$C,$A265,base_de_dados!$M:$M,"&lt;=2009",base_de_dados!$O:$O,"&gt;=40178")</f>
        <v>0</v>
      </c>
      <c r="D265" s="5">
        <f>SUMIFS(base_de_dados!$T:$T,base_de_dados!$B:$B,$B265,base_de_dados!$G:$G,D$61,base_de_dados!$H:$H,$L$1,base_de_dados!$C:$C,$A265,base_de_dados!$M:$M,"&lt;=2009",base_de_dados!$O:$O,"&gt;=40178")</f>
        <v>0</v>
      </c>
      <c r="E265" s="5">
        <f>SUMIFS(base_de_dados!$T:$T,base_de_dados!$B:$B,$B265,base_de_dados!$G:$G,E$61,base_de_dados!$H:$H,$L$1,base_de_dados!$C:$C,$A265,base_de_dados!$M:$M,"&lt;=2009",base_de_dados!$O:$O,"&gt;=40178")</f>
        <v>0</v>
      </c>
      <c r="F265" s="5">
        <f>SUMIFS(base_de_dados!$T:$T,base_de_dados!$B:$B,$B265,base_de_dados!$G:$G,F$61,base_de_dados!$H:$H,$L$1,base_de_dados!$C:$C,$A265,base_de_dados!$M:$M,"&lt;=2009",base_de_dados!$O:$O,"&gt;=40178")</f>
        <v>0</v>
      </c>
      <c r="G265" s="5">
        <f>SUMIFS(base_de_dados!$T:$T,base_de_dados!$B:$B,$B265,base_de_dados!$G:$G,G$61,base_de_dados!$H:$H,$L$1,base_de_dados!$C:$C,$A265,base_de_dados!$M:$M,"&lt;=2009",base_de_dados!$O:$O,"&gt;=40178")</f>
        <v>0</v>
      </c>
      <c r="H265" s="5">
        <f>SUMIFS(base_de_dados!$T:$T,base_de_dados!$B:$B,$B265,base_de_dados!$G:$G,H$61,base_de_dados!$H:$H,$L$1,base_de_dados!$C:$C,$A265,base_de_dados!$M:$M,"&lt;=2009",base_de_dados!$O:$O,"&gt;=40178")</f>
        <v>0</v>
      </c>
      <c r="I265" s="5">
        <f>SUMIFS(base_de_dados!$T:$T,base_de_dados!$B:$B,$B265,base_de_dados!$G:$G,I$61,base_de_dados!$H:$H,$L$1,base_de_dados!$C:$C,$A265,base_de_dados!$M:$M,"&lt;=2009",base_de_dados!$O:$O,"&gt;=40178")</f>
        <v>0</v>
      </c>
      <c r="J265" s="5">
        <f>SUMIFS(base_de_dados!$T:$T,base_de_dados!$B:$B,$B265,base_de_dados!$G:$G,J$61,base_de_dados!$H:$H,$L$1,base_de_dados!$C:$C,$A265,base_de_dados!$M:$M,"&lt;=2009",base_de_dados!$O:$O,"&gt;=40178")</f>
        <v>0</v>
      </c>
      <c r="K265" s="32">
        <f t="shared" si="8"/>
        <v>0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SUMIFS(base_de_dados!$T:$T,base_de_dados!$B:$B,$B266,base_de_dados!$G:$G,C$61,base_de_dados!$H:$H,$L$1,base_de_dados!$C:$C,$A266,base_de_dados!$M:$M,"&lt;=2009",base_de_dados!$O:$O,"&gt;=40178")</f>
        <v>0</v>
      </c>
      <c r="D266" s="5">
        <f>SUMIFS(base_de_dados!$T:$T,base_de_dados!$B:$B,$B266,base_de_dados!$G:$G,D$61,base_de_dados!$H:$H,$L$1,base_de_dados!$C:$C,$A266,base_de_dados!$M:$M,"&lt;=2009",base_de_dados!$O:$O,"&gt;=40178")</f>
        <v>0</v>
      </c>
      <c r="E266" s="5">
        <f>SUMIFS(base_de_dados!$T:$T,base_de_dados!$B:$B,$B266,base_de_dados!$G:$G,E$61,base_de_dados!$H:$H,$L$1,base_de_dados!$C:$C,$A266,base_de_dados!$M:$M,"&lt;=2009",base_de_dados!$O:$O,"&gt;=40178")</f>
        <v>0</v>
      </c>
      <c r="F266" s="5">
        <f>SUMIFS(base_de_dados!$T:$T,base_de_dados!$B:$B,$B266,base_de_dados!$G:$G,F$61,base_de_dados!$H:$H,$L$1,base_de_dados!$C:$C,$A266,base_de_dados!$M:$M,"&lt;=2009",base_de_dados!$O:$O,"&gt;=40178")</f>
        <v>0</v>
      </c>
      <c r="G266" s="5">
        <f>SUMIFS(base_de_dados!$T:$T,base_de_dados!$B:$B,$B266,base_de_dados!$G:$G,G$61,base_de_dados!$H:$H,$L$1,base_de_dados!$C:$C,$A266,base_de_dados!$M:$M,"&lt;=2009",base_de_dados!$O:$O,"&gt;=40178")</f>
        <v>0</v>
      </c>
      <c r="H266" s="5">
        <f>SUMIFS(base_de_dados!$T:$T,base_de_dados!$B:$B,$B266,base_de_dados!$G:$G,H$61,base_de_dados!$H:$H,$L$1,base_de_dados!$C:$C,$A266,base_de_dados!$M:$M,"&lt;=2009",base_de_dados!$O:$O,"&gt;=40178")</f>
        <v>0</v>
      </c>
      <c r="I266" s="5">
        <f>SUMIFS(base_de_dados!$T:$T,base_de_dados!$B:$B,$B266,base_de_dados!$G:$G,I$61,base_de_dados!$H:$H,$L$1,base_de_dados!$C:$C,$A266,base_de_dados!$M:$M,"&lt;=2009",base_de_dados!$O:$O,"&gt;=40178")</f>
        <v>0</v>
      </c>
      <c r="J266" s="5">
        <f>SUMIFS(base_de_dados!$T:$T,base_de_dados!$B:$B,$B266,base_de_dados!$G:$G,J$61,base_de_dados!$H:$H,$L$1,base_de_dados!$C:$C,$A266,base_de_dados!$M:$M,"&lt;=2009",base_de_dados!$O:$O,"&gt;=40178")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SUMIFS(base_de_dados!$T:$T,base_de_dados!$B:$B,$B267,base_de_dados!$G:$G,C$61,base_de_dados!$H:$H,$L$1,base_de_dados!$C:$C,$A267,base_de_dados!$M:$M,"&lt;=2009",base_de_dados!$O:$O,"&gt;=40178")</f>
        <v>0</v>
      </c>
      <c r="D267" s="5">
        <f>SUMIFS(base_de_dados!$T:$T,base_de_dados!$B:$B,$B267,base_de_dados!$G:$G,D$61,base_de_dados!$H:$H,$L$1,base_de_dados!$C:$C,$A267,base_de_dados!$M:$M,"&lt;=2009",base_de_dados!$O:$O,"&gt;=40178")</f>
        <v>0</v>
      </c>
      <c r="E267" s="5">
        <f>SUMIFS(base_de_dados!$T:$T,base_de_dados!$B:$B,$B267,base_de_dados!$G:$G,E$61,base_de_dados!$H:$H,$L$1,base_de_dados!$C:$C,$A267,base_de_dados!$M:$M,"&lt;=2009",base_de_dados!$O:$O,"&gt;=40178")</f>
        <v>1.7123287671232876E-3</v>
      </c>
      <c r="F267" s="5">
        <f>SUMIFS(base_de_dados!$T:$T,base_de_dados!$B:$B,$B267,base_de_dados!$G:$G,F$61,base_de_dados!$H:$H,$L$1,base_de_dados!$C:$C,$A267,base_de_dados!$M:$M,"&lt;=2009",base_de_dados!$O:$O,"&gt;=40178")</f>
        <v>2.0057077625570775E-2</v>
      </c>
      <c r="G267" s="5">
        <f>SUMIFS(base_de_dados!$T:$T,base_de_dados!$B:$B,$B267,base_de_dados!$G:$G,G$61,base_de_dados!$H:$H,$L$1,base_de_dados!$C:$C,$A267,base_de_dados!$M:$M,"&lt;=2009",base_de_dados!$O:$O,"&gt;=40178")</f>
        <v>0</v>
      </c>
      <c r="H267" s="5">
        <f>SUMIFS(base_de_dados!$T:$T,base_de_dados!$B:$B,$B267,base_de_dados!$G:$G,H$61,base_de_dados!$H:$H,$L$1,base_de_dados!$C:$C,$A267,base_de_dados!$M:$M,"&lt;=2009",base_de_dados!$O:$O,"&gt;=40178")</f>
        <v>0</v>
      </c>
      <c r="I267" s="5">
        <f>SUMIFS(base_de_dados!$T:$T,base_de_dados!$B:$B,$B267,base_de_dados!$G:$G,I$61,base_de_dados!$H:$H,$L$1,base_de_dados!$C:$C,$A267,base_de_dados!$M:$M,"&lt;=2009",base_de_dados!$O:$O,"&gt;=40178")</f>
        <v>0</v>
      </c>
      <c r="J267" s="5">
        <f>SUMIFS(base_de_dados!$T:$T,base_de_dados!$B:$B,$B267,base_de_dados!$G:$G,J$61,base_de_dados!$H:$H,$L$1,base_de_dados!$C:$C,$A267,base_de_dados!$M:$M,"&lt;=2009",base_de_dados!$O:$O,"&gt;=40178")</f>
        <v>0.49429223744292239</v>
      </c>
      <c r="K267" s="32">
        <f t="shared" si="8"/>
        <v>0.51606164383561648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SUMIFS(base_de_dados!$T:$T,base_de_dados!$B:$B,$B268,base_de_dados!$G:$G,C$61,base_de_dados!$H:$H,$L$1,base_de_dados!$C:$C,$A268,base_de_dados!$M:$M,"&lt;=2009",base_de_dados!$O:$O,"&gt;=40178")</f>
        <v>0</v>
      </c>
      <c r="D268" s="5">
        <f>SUMIFS(base_de_dados!$T:$T,base_de_dados!$B:$B,$B268,base_de_dados!$G:$G,D$61,base_de_dados!$H:$H,$L$1,base_de_dados!$C:$C,$A268,base_de_dados!$M:$M,"&lt;=2009",base_de_dados!$O:$O,"&gt;=40178")</f>
        <v>0</v>
      </c>
      <c r="E268" s="5">
        <f>SUMIFS(base_de_dados!$T:$T,base_de_dados!$B:$B,$B268,base_de_dados!$G:$G,E$61,base_de_dados!$H:$H,$L$1,base_de_dados!$C:$C,$A268,base_de_dados!$M:$M,"&lt;=2009",base_de_dados!$O:$O,"&gt;=40178")</f>
        <v>0</v>
      </c>
      <c r="F268" s="5">
        <f>SUMIFS(base_de_dados!$T:$T,base_de_dados!$B:$B,$B268,base_de_dados!$G:$G,F$61,base_de_dados!$H:$H,$L$1,base_de_dados!$C:$C,$A268,base_de_dados!$M:$M,"&lt;=2009",base_de_dados!$O:$O,"&gt;=40178")</f>
        <v>0</v>
      </c>
      <c r="G268" s="5">
        <f>SUMIFS(base_de_dados!$T:$T,base_de_dados!$B:$B,$B268,base_de_dados!$G:$G,G$61,base_de_dados!$H:$H,$L$1,base_de_dados!$C:$C,$A268,base_de_dados!$M:$M,"&lt;=2009",base_de_dados!$O:$O,"&gt;=40178")</f>
        <v>0</v>
      </c>
      <c r="H268" s="5">
        <f>SUMIFS(base_de_dados!$T:$T,base_de_dados!$B:$B,$B268,base_de_dados!$G:$G,H$61,base_de_dados!$H:$H,$L$1,base_de_dados!$C:$C,$A268,base_de_dados!$M:$M,"&lt;=2009",base_de_dados!$O:$O,"&gt;=40178")</f>
        <v>0</v>
      </c>
      <c r="I268" s="5">
        <f>SUMIFS(base_de_dados!$T:$T,base_de_dados!$B:$B,$B268,base_de_dados!$G:$G,I$61,base_de_dados!$H:$H,$L$1,base_de_dados!$C:$C,$A268,base_de_dados!$M:$M,"&lt;=2009",base_de_dados!$O:$O,"&gt;=40178")</f>
        <v>0</v>
      </c>
      <c r="J268" s="5">
        <f>SUMIFS(base_de_dados!$T:$T,base_de_dados!$B:$B,$B268,base_de_dados!$G:$G,J$61,base_de_dados!$H:$H,$L$1,base_de_dados!$C:$C,$A268,base_de_dados!$M:$M,"&lt;=2009",base_de_dados!$O:$O,"&gt;=40178")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SUMIFS(base_de_dados!$T:$T,base_de_dados!$B:$B,$B269,base_de_dados!$G:$G,C$61,base_de_dados!$H:$H,$L$1,base_de_dados!$C:$C,$A269,base_de_dados!$M:$M,"&lt;=2009",base_de_dados!$O:$O,"&gt;=40178")</f>
        <v>0</v>
      </c>
      <c r="D269" s="5">
        <f>SUMIFS(base_de_dados!$T:$T,base_de_dados!$B:$B,$B269,base_de_dados!$G:$G,D$61,base_de_dados!$H:$H,$L$1,base_de_dados!$C:$C,$A269,base_de_dados!$M:$M,"&lt;=2009",base_de_dados!$O:$O,"&gt;=40178")</f>
        <v>0</v>
      </c>
      <c r="E269" s="5">
        <f>SUMIFS(base_de_dados!$T:$T,base_de_dados!$B:$B,$B269,base_de_dados!$G:$G,E$61,base_de_dados!$H:$H,$L$1,base_de_dados!$C:$C,$A269,base_de_dados!$M:$M,"&lt;=2009",base_de_dados!$O:$O,"&gt;=40178")</f>
        <v>0</v>
      </c>
      <c r="F269" s="5">
        <f>SUMIFS(base_de_dados!$T:$T,base_de_dados!$B:$B,$B269,base_de_dados!$G:$G,F$61,base_de_dados!$H:$H,$L$1,base_de_dados!$C:$C,$A269,base_de_dados!$M:$M,"&lt;=2009",base_de_dados!$O:$O,"&gt;=40178")</f>
        <v>0</v>
      </c>
      <c r="G269" s="5">
        <f>SUMIFS(base_de_dados!$T:$T,base_de_dados!$B:$B,$B269,base_de_dados!$G:$G,G$61,base_de_dados!$H:$H,$L$1,base_de_dados!$C:$C,$A269,base_de_dados!$M:$M,"&lt;=2009",base_de_dados!$O:$O,"&gt;=40178")</f>
        <v>0</v>
      </c>
      <c r="H269" s="5">
        <f>SUMIFS(base_de_dados!$T:$T,base_de_dados!$B:$B,$B269,base_de_dados!$G:$G,H$61,base_de_dados!$H:$H,$L$1,base_de_dados!$C:$C,$A269,base_de_dados!$M:$M,"&lt;=2009",base_de_dados!$O:$O,"&gt;=40178")</f>
        <v>0</v>
      </c>
      <c r="I269" s="5">
        <f>SUMIFS(base_de_dados!$T:$T,base_de_dados!$B:$B,$B269,base_de_dados!$G:$G,I$61,base_de_dados!$H:$H,$L$1,base_de_dados!$C:$C,$A269,base_de_dados!$M:$M,"&lt;=2009",base_de_dados!$O:$O,"&gt;=40178")</f>
        <v>0</v>
      </c>
      <c r="J269" s="5">
        <f>SUMIFS(base_de_dados!$T:$T,base_de_dados!$B:$B,$B269,base_de_dados!$G:$G,J$61,base_de_dados!$H:$H,$L$1,base_de_dados!$C:$C,$A269,base_de_dados!$M:$M,"&lt;=2009",base_de_dados!$O:$O,"&gt;=40178")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SUMIFS(base_de_dados!$T:$T,base_de_dados!$B:$B,$B270,base_de_dados!$G:$G,C$61,base_de_dados!$H:$H,$L$1,base_de_dados!$C:$C,$A270,base_de_dados!$M:$M,"&lt;=2009",base_de_dados!$O:$O,"&gt;=40178")</f>
        <v>0</v>
      </c>
      <c r="D270" s="5">
        <f>SUMIFS(base_de_dados!$T:$T,base_de_dados!$B:$B,$B270,base_de_dados!$G:$G,D$61,base_de_dados!$H:$H,$L$1,base_de_dados!$C:$C,$A270,base_de_dados!$M:$M,"&lt;=2009",base_de_dados!$O:$O,"&gt;=40178")</f>
        <v>0</v>
      </c>
      <c r="E270" s="5">
        <f>SUMIFS(base_de_dados!$T:$T,base_de_dados!$B:$B,$B270,base_de_dados!$G:$G,E$61,base_de_dados!$H:$H,$L$1,base_de_dados!$C:$C,$A270,base_de_dados!$M:$M,"&lt;=2009",base_de_dados!$O:$O,"&gt;=40178")</f>
        <v>0</v>
      </c>
      <c r="F270" s="5">
        <f>SUMIFS(base_de_dados!$T:$T,base_de_dados!$B:$B,$B270,base_de_dados!$G:$G,F$61,base_de_dados!$H:$H,$L$1,base_de_dados!$C:$C,$A270,base_de_dados!$M:$M,"&lt;=2009",base_de_dados!$O:$O,"&gt;=40178")</f>
        <v>0</v>
      </c>
      <c r="G270" s="5">
        <f>SUMIFS(base_de_dados!$T:$T,base_de_dados!$B:$B,$B270,base_de_dados!$G:$G,G$61,base_de_dados!$H:$H,$L$1,base_de_dados!$C:$C,$A270,base_de_dados!$M:$M,"&lt;=2009",base_de_dados!$O:$O,"&gt;=40178")</f>
        <v>0</v>
      </c>
      <c r="H270" s="5">
        <f>SUMIFS(base_de_dados!$T:$T,base_de_dados!$B:$B,$B270,base_de_dados!$G:$G,H$61,base_de_dados!$H:$H,$L$1,base_de_dados!$C:$C,$A270,base_de_dados!$M:$M,"&lt;=2009",base_de_dados!$O:$O,"&gt;=40178")</f>
        <v>0</v>
      </c>
      <c r="I270" s="5">
        <f>SUMIFS(base_de_dados!$T:$T,base_de_dados!$B:$B,$B270,base_de_dados!$G:$G,I$61,base_de_dados!$H:$H,$L$1,base_de_dados!$C:$C,$A270,base_de_dados!$M:$M,"&lt;=2009",base_de_dados!$O:$O,"&gt;=40178")</f>
        <v>0</v>
      </c>
      <c r="J270" s="5">
        <f>SUMIFS(base_de_dados!$T:$T,base_de_dados!$B:$B,$B270,base_de_dados!$G:$G,J$61,base_de_dados!$H:$H,$L$1,base_de_dados!$C:$C,$A270,base_de_dados!$M:$M,"&lt;=2009",base_de_dados!$O:$O,"&gt;=40178")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SUMIFS(base_de_dados!$T:$T,base_de_dados!$B:$B,$B271,base_de_dados!$G:$G,C$61,base_de_dados!$H:$H,$L$1,base_de_dados!$C:$C,$A271,base_de_dados!$M:$M,"&lt;=2009",base_de_dados!$O:$O,"&gt;=40178")</f>
        <v>0</v>
      </c>
      <c r="D271" s="5">
        <f>SUMIFS(base_de_dados!$T:$T,base_de_dados!$B:$B,$B271,base_de_dados!$G:$G,D$61,base_de_dados!$H:$H,$L$1,base_de_dados!$C:$C,$A271,base_de_dados!$M:$M,"&lt;=2009",base_de_dados!$O:$O,"&gt;=40178")</f>
        <v>0</v>
      </c>
      <c r="E271" s="5">
        <f>SUMIFS(base_de_dados!$T:$T,base_de_dados!$B:$B,$B271,base_de_dados!$G:$G,E$61,base_de_dados!$H:$H,$L$1,base_de_dados!$C:$C,$A271,base_de_dados!$M:$M,"&lt;=2009",base_de_dados!$O:$O,"&gt;=40178")</f>
        <v>3.3333333333333333E-2</v>
      </c>
      <c r="F271" s="5">
        <f>SUMIFS(base_de_dados!$T:$T,base_de_dados!$B:$B,$B271,base_de_dados!$G:$G,F$61,base_de_dados!$H:$H,$L$1,base_de_dados!$C:$C,$A271,base_de_dados!$M:$M,"&lt;=2009",base_de_dados!$O:$O,"&gt;=40178")</f>
        <v>0</v>
      </c>
      <c r="G271" s="5">
        <f>SUMIFS(base_de_dados!$T:$T,base_de_dados!$B:$B,$B271,base_de_dados!$G:$G,G$61,base_de_dados!$H:$H,$L$1,base_de_dados!$C:$C,$A271,base_de_dados!$M:$M,"&lt;=2009",base_de_dados!$O:$O,"&gt;=40178")</f>
        <v>0</v>
      </c>
      <c r="H271" s="5">
        <f>SUMIFS(base_de_dados!$T:$T,base_de_dados!$B:$B,$B271,base_de_dados!$G:$G,H$61,base_de_dados!$H:$H,$L$1,base_de_dados!$C:$C,$A271,base_de_dados!$M:$M,"&lt;=2009",base_de_dados!$O:$O,"&gt;=40178")</f>
        <v>0</v>
      </c>
      <c r="I271" s="5">
        <f>SUMIFS(base_de_dados!$T:$T,base_de_dados!$B:$B,$B271,base_de_dados!$G:$G,I$61,base_de_dados!$H:$H,$L$1,base_de_dados!$C:$C,$A271,base_de_dados!$M:$M,"&lt;=2009",base_de_dados!$O:$O,"&gt;=40178")</f>
        <v>0</v>
      </c>
      <c r="J271" s="5">
        <f>SUMIFS(base_de_dados!$T:$T,base_de_dados!$B:$B,$B271,base_de_dados!$G:$G,J$61,base_de_dados!$H:$H,$L$1,base_de_dados!$C:$C,$A271,base_de_dados!$M:$M,"&lt;=2009",base_de_dados!$O:$O,"&gt;=40178")</f>
        <v>0</v>
      </c>
      <c r="K271" s="32">
        <f t="shared" si="8"/>
        <v>3.3333333333333333E-2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SUMIFS(base_de_dados!$T:$T,base_de_dados!$B:$B,$B272,base_de_dados!$G:$G,C$61,base_de_dados!$H:$H,$L$1,base_de_dados!$C:$C,$A272,base_de_dados!$M:$M,"&lt;=2009",base_de_dados!$O:$O,"&gt;=40178")</f>
        <v>0</v>
      </c>
      <c r="D272" s="5">
        <f>SUMIFS(base_de_dados!$T:$T,base_de_dados!$B:$B,$B272,base_de_dados!$G:$G,D$61,base_de_dados!$H:$H,$L$1,base_de_dados!$C:$C,$A272,base_de_dados!$M:$M,"&lt;=2009",base_de_dados!$O:$O,"&gt;=40178")</f>
        <v>0</v>
      </c>
      <c r="E272" s="5">
        <f>SUMIFS(base_de_dados!$T:$T,base_de_dados!$B:$B,$B272,base_de_dados!$G:$G,E$61,base_de_dados!$H:$H,$L$1,base_de_dados!$C:$C,$A272,base_de_dados!$M:$M,"&lt;=2009",base_de_dados!$O:$O,"&gt;=40178")</f>
        <v>0</v>
      </c>
      <c r="F272" s="5">
        <f>SUMIFS(base_de_dados!$T:$T,base_de_dados!$B:$B,$B272,base_de_dados!$G:$G,F$61,base_de_dados!$H:$H,$L$1,base_de_dados!$C:$C,$A272,base_de_dados!$M:$M,"&lt;=2009",base_de_dados!$O:$O,"&gt;=40178")</f>
        <v>0</v>
      </c>
      <c r="G272" s="5">
        <f>SUMIFS(base_de_dados!$T:$T,base_de_dados!$B:$B,$B272,base_de_dados!$G:$G,G$61,base_de_dados!$H:$H,$L$1,base_de_dados!$C:$C,$A272,base_de_dados!$M:$M,"&lt;=2009",base_de_dados!$O:$O,"&gt;=40178")</f>
        <v>0</v>
      </c>
      <c r="H272" s="5">
        <f>SUMIFS(base_de_dados!$T:$T,base_de_dados!$B:$B,$B272,base_de_dados!$G:$G,H$61,base_de_dados!$H:$H,$L$1,base_de_dados!$C:$C,$A272,base_de_dados!$M:$M,"&lt;=2009",base_de_dados!$O:$O,"&gt;=40178")</f>
        <v>0</v>
      </c>
      <c r="I272" s="5">
        <f>SUMIFS(base_de_dados!$T:$T,base_de_dados!$B:$B,$B272,base_de_dados!$G:$G,I$61,base_de_dados!$H:$H,$L$1,base_de_dados!$C:$C,$A272,base_de_dados!$M:$M,"&lt;=2009",base_de_dados!$O:$O,"&gt;=40178")</f>
        <v>0</v>
      </c>
      <c r="J272" s="5">
        <f>SUMIFS(base_de_dados!$T:$T,base_de_dados!$B:$B,$B272,base_de_dados!$G:$G,J$61,base_de_dados!$H:$H,$L$1,base_de_dados!$C:$C,$A272,base_de_dados!$M:$M,"&lt;=2009",base_de_dados!$O:$O,"&gt;=40178")</f>
        <v>0</v>
      </c>
      <c r="K272" s="32">
        <f t="shared" si="8"/>
        <v>0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SUMIFS(base_de_dados!$T:$T,base_de_dados!$B:$B,$B273,base_de_dados!$G:$G,C$61,base_de_dados!$H:$H,$L$1,base_de_dados!$C:$C,$A273,base_de_dados!$M:$M,"&lt;=2009",base_de_dados!$O:$O,"&gt;=40178")</f>
        <v>0</v>
      </c>
      <c r="D273" s="5">
        <f>SUMIFS(base_de_dados!$T:$T,base_de_dados!$B:$B,$B273,base_de_dados!$G:$G,D$61,base_de_dados!$H:$H,$L$1,base_de_dados!$C:$C,$A273,base_de_dados!$M:$M,"&lt;=2009",base_de_dados!$O:$O,"&gt;=40178")</f>
        <v>0</v>
      </c>
      <c r="E273" s="5">
        <f>SUMIFS(base_de_dados!$T:$T,base_de_dados!$B:$B,$B273,base_de_dados!$G:$G,E$61,base_de_dados!$H:$H,$L$1,base_de_dados!$C:$C,$A273,base_de_dados!$M:$M,"&lt;=2009",base_de_dados!$O:$O,"&gt;=40178")</f>
        <v>0</v>
      </c>
      <c r="F273" s="5">
        <f>SUMIFS(base_de_dados!$T:$T,base_de_dados!$B:$B,$B273,base_de_dados!$G:$G,F$61,base_de_dados!$H:$H,$L$1,base_de_dados!$C:$C,$A273,base_de_dados!$M:$M,"&lt;=2009",base_de_dados!$O:$O,"&gt;=40178")</f>
        <v>0</v>
      </c>
      <c r="G273" s="5">
        <f>SUMIFS(base_de_dados!$T:$T,base_de_dados!$B:$B,$B273,base_de_dados!$G:$G,G$61,base_de_dados!$H:$H,$L$1,base_de_dados!$C:$C,$A273,base_de_dados!$M:$M,"&lt;=2009",base_de_dados!$O:$O,"&gt;=40178")</f>
        <v>0</v>
      </c>
      <c r="H273" s="5">
        <f>SUMIFS(base_de_dados!$T:$T,base_de_dados!$B:$B,$B273,base_de_dados!$G:$G,H$61,base_de_dados!$H:$H,$L$1,base_de_dados!$C:$C,$A273,base_de_dados!$M:$M,"&lt;=2009",base_de_dados!$O:$O,"&gt;=40178")</f>
        <v>0</v>
      </c>
      <c r="I273" s="5">
        <f>SUMIFS(base_de_dados!$T:$T,base_de_dados!$B:$B,$B273,base_de_dados!$G:$G,I$61,base_de_dados!$H:$H,$L$1,base_de_dados!$C:$C,$A273,base_de_dados!$M:$M,"&lt;=2009",base_de_dados!$O:$O,"&gt;=40178")</f>
        <v>0</v>
      </c>
      <c r="J273" s="5">
        <f>SUMIFS(base_de_dados!$T:$T,base_de_dados!$B:$B,$B273,base_de_dados!$G:$G,J$61,base_de_dados!$H:$H,$L$1,base_de_dados!$C:$C,$A273,base_de_dados!$M:$M,"&lt;=2009",base_de_dados!$O:$O,"&gt;=40178")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SUMIFS(base_de_dados!$T:$T,base_de_dados!$B:$B,$B274,base_de_dados!$G:$G,C$61,base_de_dados!$H:$H,$L$1,base_de_dados!$C:$C,$A274,base_de_dados!$M:$M,"&lt;=2009",base_de_dados!$O:$O,"&gt;=40178")</f>
        <v>0</v>
      </c>
      <c r="D274" s="5">
        <f>SUMIFS(base_de_dados!$T:$T,base_de_dados!$B:$B,$B274,base_de_dados!$G:$G,D$61,base_de_dados!$H:$H,$L$1,base_de_dados!$C:$C,$A274,base_de_dados!$M:$M,"&lt;=2009",base_de_dados!$O:$O,"&gt;=40178")</f>
        <v>0</v>
      </c>
      <c r="E274" s="5">
        <f>SUMIFS(base_de_dados!$T:$T,base_de_dados!$B:$B,$B274,base_de_dados!$G:$G,E$61,base_de_dados!$H:$H,$L$1,base_de_dados!$C:$C,$A274,base_de_dados!$M:$M,"&lt;=2009",base_de_dados!$O:$O,"&gt;=40178")</f>
        <v>0</v>
      </c>
      <c r="F274" s="5">
        <f>SUMIFS(base_de_dados!$T:$T,base_de_dados!$B:$B,$B274,base_de_dados!$G:$G,F$61,base_de_dados!$H:$H,$L$1,base_de_dados!$C:$C,$A274,base_de_dados!$M:$M,"&lt;=2009",base_de_dados!$O:$O,"&gt;=40178")</f>
        <v>0</v>
      </c>
      <c r="G274" s="5">
        <f>SUMIFS(base_de_dados!$T:$T,base_de_dados!$B:$B,$B274,base_de_dados!$G:$G,G$61,base_de_dados!$H:$H,$L$1,base_de_dados!$C:$C,$A274,base_de_dados!$M:$M,"&lt;=2009",base_de_dados!$O:$O,"&gt;=40178")</f>
        <v>0</v>
      </c>
      <c r="H274" s="5">
        <f>SUMIFS(base_de_dados!$T:$T,base_de_dados!$B:$B,$B274,base_de_dados!$G:$G,H$61,base_de_dados!$H:$H,$L$1,base_de_dados!$C:$C,$A274,base_de_dados!$M:$M,"&lt;=2009",base_de_dados!$O:$O,"&gt;=40178")</f>
        <v>0</v>
      </c>
      <c r="I274" s="5">
        <f>SUMIFS(base_de_dados!$T:$T,base_de_dados!$B:$B,$B274,base_de_dados!$G:$G,I$61,base_de_dados!$H:$H,$L$1,base_de_dados!$C:$C,$A274,base_de_dados!$M:$M,"&lt;=2009",base_de_dados!$O:$O,"&gt;=40178")</f>
        <v>0</v>
      </c>
      <c r="J274" s="5">
        <f>SUMIFS(base_de_dados!$T:$T,base_de_dados!$B:$B,$B274,base_de_dados!$G:$G,J$61,base_de_dados!$H:$H,$L$1,base_de_dados!$C:$C,$A274,base_de_dados!$M:$M,"&lt;=2009",base_de_dados!$O:$O,"&gt;=40178")</f>
        <v>0</v>
      </c>
      <c r="K274" s="32">
        <f t="shared" si="8"/>
        <v>0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SUMIFS(base_de_dados!$T:$T,base_de_dados!$B:$B,$B275,base_de_dados!$G:$G,C$61,base_de_dados!$H:$H,$L$1,base_de_dados!$C:$C,$A275,base_de_dados!$M:$M,"&lt;=2009",base_de_dados!$O:$O,"&gt;=40178")</f>
        <v>0</v>
      </c>
      <c r="D275" s="5">
        <f>SUMIFS(base_de_dados!$T:$T,base_de_dados!$B:$B,$B275,base_de_dados!$G:$G,D$61,base_de_dados!$H:$H,$L$1,base_de_dados!$C:$C,$A275,base_de_dados!$M:$M,"&lt;=2009",base_de_dados!$O:$O,"&gt;=40178")</f>
        <v>0</v>
      </c>
      <c r="E275" s="5">
        <f>SUMIFS(base_de_dados!$T:$T,base_de_dados!$B:$B,$B275,base_de_dados!$G:$G,E$61,base_de_dados!$H:$H,$L$1,base_de_dados!$C:$C,$A275,base_de_dados!$M:$M,"&lt;=2009",base_de_dados!$O:$O,"&gt;=40178")</f>
        <v>0</v>
      </c>
      <c r="F275" s="5">
        <f>SUMIFS(base_de_dados!$T:$T,base_de_dados!$B:$B,$B275,base_de_dados!$G:$G,F$61,base_de_dados!$H:$H,$L$1,base_de_dados!$C:$C,$A275,base_de_dados!$M:$M,"&lt;=2009",base_de_dados!$O:$O,"&gt;=40178")</f>
        <v>0</v>
      </c>
      <c r="G275" s="5">
        <f>SUMIFS(base_de_dados!$T:$T,base_de_dados!$B:$B,$B275,base_de_dados!$G:$G,G$61,base_de_dados!$H:$H,$L$1,base_de_dados!$C:$C,$A275,base_de_dados!$M:$M,"&lt;=2009",base_de_dados!$O:$O,"&gt;=40178")</f>
        <v>0</v>
      </c>
      <c r="H275" s="5">
        <f>SUMIFS(base_de_dados!$T:$T,base_de_dados!$B:$B,$B275,base_de_dados!$G:$G,H$61,base_de_dados!$H:$H,$L$1,base_de_dados!$C:$C,$A275,base_de_dados!$M:$M,"&lt;=2009",base_de_dados!$O:$O,"&gt;=40178")</f>
        <v>0</v>
      </c>
      <c r="I275" s="5">
        <f>SUMIFS(base_de_dados!$T:$T,base_de_dados!$B:$B,$B275,base_de_dados!$G:$G,I$61,base_de_dados!$H:$H,$L$1,base_de_dados!$C:$C,$A275,base_de_dados!$M:$M,"&lt;=2009",base_de_dados!$O:$O,"&gt;=40178")</f>
        <v>0</v>
      </c>
      <c r="J275" s="5">
        <f>SUMIFS(base_de_dados!$T:$T,base_de_dados!$B:$B,$B275,base_de_dados!$G:$G,J$61,base_de_dados!$H:$H,$L$1,base_de_dados!$C:$C,$A275,base_de_dados!$M:$M,"&lt;=2009",base_de_dados!$O:$O,"&gt;=40178")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SUMIFS(base_de_dados!$T:$T,base_de_dados!$B:$B,$B276,base_de_dados!$G:$G,C$61,base_de_dados!$H:$H,$L$1,base_de_dados!$C:$C,$A276,base_de_dados!$M:$M,"&lt;=2009",base_de_dados!$O:$O,"&gt;=40178")</f>
        <v>0</v>
      </c>
      <c r="D276" s="5">
        <f>SUMIFS(base_de_dados!$T:$T,base_de_dados!$B:$B,$B276,base_de_dados!$G:$G,D$61,base_de_dados!$H:$H,$L$1,base_de_dados!$C:$C,$A276,base_de_dados!$M:$M,"&lt;=2009",base_de_dados!$O:$O,"&gt;=40178")</f>
        <v>0</v>
      </c>
      <c r="E276" s="5">
        <f>SUMIFS(base_de_dados!$T:$T,base_de_dados!$B:$B,$B276,base_de_dados!$G:$G,E$61,base_de_dados!$H:$H,$L$1,base_de_dados!$C:$C,$A276,base_de_dados!$M:$M,"&lt;=2009",base_de_dados!$O:$O,"&gt;=40178")</f>
        <v>0</v>
      </c>
      <c r="F276" s="5">
        <f>SUMIFS(base_de_dados!$T:$T,base_de_dados!$B:$B,$B276,base_de_dados!$G:$G,F$61,base_de_dados!$H:$H,$L$1,base_de_dados!$C:$C,$A276,base_de_dados!$M:$M,"&lt;=2009",base_de_dados!$O:$O,"&gt;=40178")</f>
        <v>0</v>
      </c>
      <c r="G276" s="5">
        <f>SUMIFS(base_de_dados!$T:$T,base_de_dados!$B:$B,$B276,base_de_dados!$G:$G,G$61,base_de_dados!$H:$H,$L$1,base_de_dados!$C:$C,$A276,base_de_dados!$M:$M,"&lt;=2009",base_de_dados!$O:$O,"&gt;=40178")</f>
        <v>0</v>
      </c>
      <c r="H276" s="5">
        <f>SUMIFS(base_de_dados!$T:$T,base_de_dados!$B:$B,$B276,base_de_dados!$G:$G,H$61,base_de_dados!$H:$H,$L$1,base_de_dados!$C:$C,$A276,base_de_dados!$M:$M,"&lt;=2009",base_de_dados!$O:$O,"&gt;=40178")</f>
        <v>0</v>
      </c>
      <c r="I276" s="5">
        <f>SUMIFS(base_de_dados!$T:$T,base_de_dados!$B:$B,$B276,base_de_dados!$G:$G,I$61,base_de_dados!$H:$H,$L$1,base_de_dados!$C:$C,$A276,base_de_dados!$M:$M,"&lt;=2009",base_de_dados!$O:$O,"&gt;=40178")</f>
        <v>0</v>
      </c>
      <c r="J276" s="5">
        <f>SUMIFS(base_de_dados!$T:$T,base_de_dados!$B:$B,$B276,base_de_dados!$G:$G,J$61,base_de_dados!$H:$H,$L$1,base_de_dados!$C:$C,$A276,base_de_dados!$M:$M,"&lt;=2009",base_de_dados!$O:$O,"&gt;=40178")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SUMIFS(base_de_dados!$T:$T,base_de_dados!$B:$B,$B277,base_de_dados!$G:$G,C$61,base_de_dados!$H:$H,$L$1,base_de_dados!$C:$C,$A277,base_de_dados!$M:$M,"&lt;=2009",base_de_dados!$O:$O,"&gt;=40178")</f>
        <v>0</v>
      </c>
      <c r="D277" s="5">
        <f>SUMIFS(base_de_dados!$T:$T,base_de_dados!$B:$B,$B277,base_de_dados!$G:$G,D$61,base_de_dados!$H:$H,$L$1,base_de_dados!$C:$C,$A277,base_de_dados!$M:$M,"&lt;=2009",base_de_dados!$O:$O,"&gt;=40178")</f>
        <v>0</v>
      </c>
      <c r="E277" s="5">
        <f>SUMIFS(base_de_dados!$T:$T,base_de_dados!$B:$B,$B277,base_de_dados!$G:$G,E$61,base_de_dados!$H:$H,$L$1,base_de_dados!$C:$C,$A277,base_de_dados!$M:$M,"&lt;=2009",base_de_dados!$O:$O,"&gt;=40178")</f>
        <v>0</v>
      </c>
      <c r="F277" s="5">
        <f>SUMIFS(base_de_dados!$T:$T,base_de_dados!$B:$B,$B277,base_de_dados!$G:$G,F$61,base_de_dados!$H:$H,$L$1,base_de_dados!$C:$C,$A277,base_de_dados!$M:$M,"&lt;=2009",base_de_dados!$O:$O,"&gt;=40178")</f>
        <v>1.1493214104515474E-2</v>
      </c>
      <c r="G277" s="5">
        <f>SUMIFS(base_de_dados!$T:$T,base_de_dados!$B:$B,$B277,base_de_dados!$G:$G,G$61,base_de_dados!$H:$H,$L$1,base_de_dados!$C:$C,$A277,base_de_dados!$M:$M,"&lt;=2009",base_de_dados!$O:$O,"&gt;=40178")</f>
        <v>0</v>
      </c>
      <c r="H277" s="5">
        <f>SUMIFS(base_de_dados!$T:$T,base_de_dados!$B:$B,$B277,base_de_dados!$G:$G,H$61,base_de_dados!$H:$H,$L$1,base_de_dados!$C:$C,$A277,base_de_dados!$M:$M,"&lt;=2009",base_de_dados!$O:$O,"&gt;=40178")</f>
        <v>0</v>
      </c>
      <c r="I277" s="5">
        <f>SUMIFS(base_de_dados!$T:$T,base_de_dados!$B:$B,$B277,base_de_dados!$G:$G,I$61,base_de_dados!$H:$H,$L$1,base_de_dados!$C:$C,$A277,base_de_dados!$M:$M,"&lt;=2009",base_de_dados!$O:$O,"&gt;=40178")</f>
        <v>0</v>
      </c>
      <c r="J277" s="5">
        <f>SUMIFS(base_de_dados!$T:$T,base_de_dados!$B:$B,$B277,base_de_dados!$G:$G,J$61,base_de_dados!$H:$H,$L$1,base_de_dados!$C:$C,$A277,base_de_dados!$M:$M,"&lt;=2009",base_de_dados!$O:$O,"&gt;=40178")</f>
        <v>0</v>
      </c>
      <c r="K277" s="32">
        <f t="shared" si="8"/>
        <v>1.1493214104515474E-2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SUMIFS(base_de_dados!$T:$T,base_de_dados!$B:$B,$B278,base_de_dados!$G:$G,C$61,base_de_dados!$H:$H,$L$1,base_de_dados!$C:$C,$A278,base_de_dados!$M:$M,"&lt;=2009",base_de_dados!$O:$O,"&gt;=40178")</f>
        <v>0</v>
      </c>
      <c r="D278" s="5">
        <f>SUMIFS(base_de_dados!$T:$T,base_de_dados!$B:$B,$B278,base_de_dados!$G:$G,D$61,base_de_dados!$H:$H,$L$1,base_de_dados!$C:$C,$A278,base_de_dados!$M:$M,"&lt;=2009",base_de_dados!$O:$O,"&gt;=40178")</f>
        <v>0</v>
      </c>
      <c r="E278" s="5">
        <f>SUMIFS(base_de_dados!$T:$T,base_de_dados!$B:$B,$B278,base_de_dados!$G:$G,E$61,base_de_dados!$H:$H,$L$1,base_de_dados!$C:$C,$A278,base_de_dados!$M:$M,"&lt;=2009",base_de_dados!$O:$O,"&gt;=40178")</f>
        <v>0</v>
      </c>
      <c r="F278" s="5">
        <f>SUMIFS(base_de_dados!$T:$T,base_de_dados!$B:$B,$B278,base_de_dados!$G:$G,F$61,base_de_dados!$H:$H,$L$1,base_de_dados!$C:$C,$A278,base_de_dados!$M:$M,"&lt;=2009",base_de_dados!$O:$O,"&gt;=40178")</f>
        <v>0</v>
      </c>
      <c r="G278" s="5">
        <f>SUMIFS(base_de_dados!$T:$T,base_de_dados!$B:$B,$B278,base_de_dados!$G:$G,G$61,base_de_dados!$H:$H,$L$1,base_de_dados!$C:$C,$A278,base_de_dados!$M:$M,"&lt;=2009",base_de_dados!$O:$O,"&gt;=40178")</f>
        <v>0</v>
      </c>
      <c r="H278" s="5">
        <f>SUMIFS(base_de_dados!$T:$T,base_de_dados!$B:$B,$B278,base_de_dados!$G:$G,H$61,base_de_dados!$H:$H,$L$1,base_de_dados!$C:$C,$A278,base_de_dados!$M:$M,"&lt;=2009",base_de_dados!$O:$O,"&gt;=40178")</f>
        <v>0</v>
      </c>
      <c r="I278" s="5">
        <f>SUMIFS(base_de_dados!$T:$T,base_de_dados!$B:$B,$B278,base_de_dados!$G:$G,I$61,base_de_dados!$H:$H,$L$1,base_de_dados!$C:$C,$A278,base_de_dados!$M:$M,"&lt;=2009",base_de_dados!$O:$O,"&gt;=40178")</f>
        <v>0</v>
      </c>
      <c r="J278" s="5">
        <f>SUMIFS(base_de_dados!$T:$T,base_de_dados!$B:$B,$B278,base_de_dados!$G:$G,J$61,base_de_dados!$H:$H,$L$1,base_de_dados!$C:$C,$A278,base_de_dados!$M:$M,"&lt;=2009",base_de_dados!$O:$O,"&gt;=40178")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SUMIFS(base_de_dados!$T:$T,base_de_dados!$B:$B,$B279,base_de_dados!$G:$G,C$61,base_de_dados!$H:$H,$L$1,base_de_dados!$C:$C,$A279,base_de_dados!$M:$M,"&lt;=2009",base_de_dados!$O:$O,"&gt;=40178")</f>
        <v>0</v>
      </c>
      <c r="D279" s="5">
        <f>SUMIFS(base_de_dados!$T:$T,base_de_dados!$B:$B,$B279,base_de_dados!$G:$G,D$61,base_de_dados!$H:$H,$L$1,base_de_dados!$C:$C,$A279,base_de_dados!$M:$M,"&lt;=2009",base_de_dados!$O:$O,"&gt;=40178")</f>
        <v>0</v>
      </c>
      <c r="E279" s="5">
        <f>SUMIFS(base_de_dados!$T:$T,base_de_dados!$B:$B,$B279,base_de_dados!$G:$G,E$61,base_de_dados!$H:$H,$L$1,base_de_dados!$C:$C,$A279,base_de_dados!$M:$M,"&lt;=2009",base_de_dados!$O:$O,"&gt;=40178")</f>
        <v>0</v>
      </c>
      <c r="F279" s="5">
        <f>SUMIFS(base_de_dados!$T:$T,base_de_dados!$B:$B,$B279,base_de_dados!$G:$G,F$61,base_de_dados!$H:$H,$L$1,base_de_dados!$C:$C,$A279,base_de_dados!$M:$M,"&lt;=2009",base_de_dados!$O:$O,"&gt;=40178")</f>
        <v>0</v>
      </c>
      <c r="G279" s="5">
        <f>SUMIFS(base_de_dados!$T:$T,base_de_dados!$B:$B,$B279,base_de_dados!$G:$G,G$61,base_de_dados!$H:$H,$L$1,base_de_dados!$C:$C,$A279,base_de_dados!$M:$M,"&lt;=2009",base_de_dados!$O:$O,"&gt;=40178")</f>
        <v>0</v>
      </c>
      <c r="H279" s="5">
        <f>SUMIFS(base_de_dados!$T:$T,base_de_dados!$B:$B,$B279,base_de_dados!$G:$G,H$61,base_de_dados!$H:$H,$L$1,base_de_dados!$C:$C,$A279,base_de_dados!$M:$M,"&lt;=2009",base_de_dados!$O:$O,"&gt;=40178")</f>
        <v>0</v>
      </c>
      <c r="I279" s="5">
        <f>SUMIFS(base_de_dados!$T:$T,base_de_dados!$B:$B,$B279,base_de_dados!$G:$G,I$61,base_de_dados!$H:$H,$L$1,base_de_dados!$C:$C,$A279,base_de_dados!$M:$M,"&lt;=2009",base_de_dados!$O:$O,"&gt;=40178")</f>
        <v>0</v>
      </c>
      <c r="J279" s="5">
        <f>SUMIFS(base_de_dados!$T:$T,base_de_dados!$B:$B,$B279,base_de_dados!$G:$G,J$61,base_de_dados!$H:$H,$L$1,base_de_dados!$C:$C,$A279,base_de_dados!$M:$M,"&lt;=2009",base_de_dados!$O:$O,"&gt;=40178")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SUMIFS(base_de_dados!$T:$T,base_de_dados!$B:$B,$B280,base_de_dados!$G:$G,C$61,base_de_dados!$H:$H,$L$1,base_de_dados!$C:$C,$A280,base_de_dados!$M:$M,"&lt;=2009",base_de_dados!$O:$O,"&gt;=40178")</f>
        <v>0</v>
      </c>
      <c r="D280" s="5">
        <f>SUMIFS(base_de_dados!$T:$T,base_de_dados!$B:$B,$B280,base_de_dados!$G:$G,D$61,base_de_dados!$H:$H,$L$1,base_de_dados!$C:$C,$A280,base_de_dados!$M:$M,"&lt;=2009",base_de_dados!$O:$O,"&gt;=40178")</f>
        <v>0</v>
      </c>
      <c r="E280" s="5">
        <f>SUMIFS(base_de_dados!$T:$T,base_de_dados!$B:$B,$B280,base_de_dados!$G:$G,E$61,base_de_dados!$H:$H,$L$1,base_de_dados!$C:$C,$A280,base_de_dados!$M:$M,"&lt;=2009",base_de_dados!$O:$O,"&gt;=40178")</f>
        <v>0</v>
      </c>
      <c r="F280" s="5">
        <f>SUMIFS(base_de_dados!$T:$T,base_de_dados!$B:$B,$B280,base_de_dados!$G:$G,F$61,base_de_dados!$H:$H,$L$1,base_de_dados!$C:$C,$A280,base_de_dados!$M:$M,"&lt;=2009",base_de_dados!$O:$O,"&gt;=40178")</f>
        <v>0</v>
      </c>
      <c r="G280" s="5">
        <f>SUMIFS(base_de_dados!$T:$T,base_de_dados!$B:$B,$B280,base_de_dados!$G:$G,G$61,base_de_dados!$H:$H,$L$1,base_de_dados!$C:$C,$A280,base_de_dados!$M:$M,"&lt;=2009",base_de_dados!$O:$O,"&gt;=40178")</f>
        <v>0</v>
      </c>
      <c r="H280" s="5">
        <f>SUMIFS(base_de_dados!$T:$T,base_de_dados!$B:$B,$B280,base_de_dados!$G:$G,H$61,base_de_dados!$H:$H,$L$1,base_de_dados!$C:$C,$A280,base_de_dados!$M:$M,"&lt;=2009",base_de_dados!$O:$O,"&gt;=40178")</f>
        <v>0</v>
      </c>
      <c r="I280" s="5">
        <f>SUMIFS(base_de_dados!$T:$T,base_de_dados!$B:$B,$B280,base_de_dados!$G:$G,I$61,base_de_dados!$H:$H,$L$1,base_de_dados!$C:$C,$A280,base_de_dados!$M:$M,"&lt;=2009",base_de_dados!$O:$O,"&gt;=40178")</f>
        <v>0</v>
      </c>
      <c r="J280" s="5">
        <f>SUMIFS(base_de_dados!$T:$T,base_de_dados!$B:$B,$B280,base_de_dados!$G:$G,J$61,base_de_dados!$H:$H,$L$1,base_de_dados!$C:$C,$A280,base_de_dados!$M:$M,"&lt;=2009",base_de_dados!$O:$O,"&gt;=40178")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SUMIFS(base_de_dados!$T:$T,base_de_dados!$B:$B,$B281,base_de_dados!$G:$G,C$61,base_de_dados!$H:$H,$L$1,base_de_dados!$C:$C,$A281,base_de_dados!$M:$M,"&lt;=2009",base_de_dados!$O:$O,"&gt;=40178")</f>
        <v>0</v>
      </c>
      <c r="D281" s="5">
        <f>SUMIFS(base_de_dados!$T:$T,base_de_dados!$B:$B,$B281,base_de_dados!$G:$G,D$61,base_de_dados!$H:$H,$L$1,base_de_dados!$C:$C,$A281,base_de_dados!$M:$M,"&lt;=2009",base_de_dados!$O:$O,"&gt;=40178")</f>
        <v>0</v>
      </c>
      <c r="E281" s="5">
        <f>SUMIFS(base_de_dados!$T:$T,base_de_dados!$B:$B,$B281,base_de_dados!$G:$G,E$61,base_de_dados!$H:$H,$L$1,base_de_dados!$C:$C,$A281,base_de_dados!$M:$M,"&lt;=2009",base_de_dados!$O:$O,"&gt;=40178")</f>
        <v>0</v>
      </c>
      <c r="F281" s="5">
        <f>SUMIFS(base_de_dados!$T:$T,base_de_dados!$B:$B,$B281,base_de_dados!$G:$G,F$61,base_de_dados!$H:$H,$L$1,base_de_dados!$C:$C,$A281,base_de_dados!$M:$M,"&lt;=2009",base_de_dados!$O:$O,"&gt;=40178")</f>
        <v>0</v>
      </c>
      <c r="G281" s="5">
        <f>SUMIFS(base_de_dados!$T:$T,base_de_dados!$B:$B,$B281,base_de_dados!$G:$G,G$61,base_de_dados!$H:$H,$L$1,base_de_dados!$C:$C,$A281,base_de_dados!$M:$M,"&lt;=2009",base_de_dados!$O:$O,"&gt;=40178")</f>
        <v>0</v>
      </c>
      <c r="H281" s="5">
        <f>SUMIFS(base_de_dados!$T:$T,base_de_dados!$B:$B,$B281,base_de_dados!$G:$G,H$61,base_de_dados!$H:$H,$L$1,base_de_dados!$C:$C,$A281,base_de_dados!$M:$M,"&lt;=2009",base_de_dados!$O:$O,"&gt;=40178")</f>
        <v>0</v>
      </c>
      <c r="I281" s="5">
        <f>SUMIFS(base_de_dados!$T:$T,base_de_dados!$B:$B,$B281,base_de_dados!$G:$G,I$61,base_de_dados!$H:$H,$L$1,base_de_dados!$C:$C,$A281,base_de_dados!$M:$M,"&lt;=2009",base_de_dados!$O:$O,"&gt;=40178")</f>
        <v>0</v>
      </c>
      <c r="J281" s="5">
        <f>SUMIFS(base_de_dados!$T:$T,base_de_dados!$B:$B,$B281,base_de_dados!$G:$G,J$61,base_de_dados!$H:$H,$L$1,base_de_dados!$C:$C,$A281,base_de_dados!$M:$M,"&lt;=2009",base_de_dados!$O:$O,"&gt;=40178")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SUMIFS(base_de_dados!$T:$T,base_de_dados!$B:$B,$B282,base_de_dados!$G:$G,C$61,base_de_dados!$H:$H,$L$1,base_de_dados!$C:$C,$A282,base_de_dados!$M:$M,"&lt;=2009",base_de_dados!$O:$O,"&gt;=40178")</f>
        <v>0</v>
      </c>
      <c r="D282" s="5">
        <f>SUMIFS(base_de_dados!$T:$T,base_de_dados!$B:$B,$B282,base_de_dados!$G:$G,D$61,base_de_dados!$H:$H,$L$1,base_de_dados!$C:$C,$A282,base_de_dados!$M:$M,"&lt;=2009",base_de_dados!$O:$O,"&gt;=40178")</f>
        <v>0</v>
      </c>
      <c r="E282" s="5">
        <f>SUMIFS(base_de_dados!$T:$T,base_de_dados!$B:$B,$B282,base_de_dados!$G:$G,E$61,base_de_dados!$H:$H,$L$1,base_de_dados!$C:$C,$A282,base_de_dados!$M:$M,"&lt;=2009",base_de_dados!$O:$O,"&gt;=40178")</f>
        <v>0</v>
      </c>
      <c r="F282" s="5">
        <f>SUMIFS(base_de_dados!$T:$T,base_de_dados!$B:$B,$B282,base_de_dados!$G:$G,F$61,base_de_dados!$H:$H,$L$1,base_de_dados!$C:$C,$A282,base_de_dados!$M:$M,"&lt;=2009",base_de_dados!$O:$O,"&gt;=40178")</f>
        <v>0</v>
      </c>
      <c r="G282" s="5">
        <f>SUMIFS(base_de_dados!$T:$T,base_de_dados!$B:$B,$B282,base_de_dados!$G:$G,G$61,base_de_dados!$H:$H,$L$1,base_de_dados!$C:$C,$A282,base_de_dados!$M:$M,"&lt;=2009",base_de_dados!$O:$O,"&gt;=40178")</f>
        <v>0</v>
      </c>
      <c r="H282" s="5">
        <f>SUMIFS(base_de_dados!$T:$T,base_de_dados!$B:$B,$B282,base_de_dados!$G:$G,H$61,base_de_dados!$H:$H,$L$1,base_de_dados!$C:$C,$A282,base_de_dados!$M:$M,"&lt;=2009",base_de_dados!$O:$O,"&gt;=40178")</f>
        <v>0</v>
      </c>
      <c r="I282" s="5">
        <f>SUMIFS(base_de_dados!$T:$T,base_de_dados!$B:$B,$B282,base_de_dados!$G:$G,I$61,base_de_dados!$H:$H,$L$1,base_de_dados!$C:$C,$A282,base_de_dados!$M:$M,"&lt;=2009",base_de_dados!$O:$O,"&gt;=40178")</f>
        <v>0</v>
      </c>
      <c r="J282" s="5">
        <f>SUMIFS(base_de_dados!$T:$T,base_de_dados!$B:$B,$B282,base_de_dados!$G:$G,J$61,base_de_dados!$H:$H,$L$1,base_de_dados!$C:$C,$A282,base_de_dados!$M:$M,"&lt;=2009",base_de_dados!$O:$O,"&gt;=40178")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SUMIFS(base_de_dados!$T:$T,base_de_dados!$B:$B,$B283,base_de_dados!$G:$G,C$61,base_de_dados!$H:$H,$L$1,base_de_dados!$C:$C,$A283,base_de_dados!$M:$M,"&lt;=2009",base_de_dados!$O:$O,"&gt;=40178")</f>
        <v>0</v>
      </c>
      <c r="D283" s="5">
        <f>SUMIFS(base_de_dados!$T:$T,base_de_dados!$B:$B,$B283,base_de_dados!$G:$G,D$61,base_de_dados!$H:$H,$L$1,base_de_dados!$C:$C,$A283,base_de_dados!$M:$M,"&lt;=2009",base_de_dados!$O:$O,"&gt;=40178")</f>
        <v>0</v>
      </c>
      <c r="E283" s="5">
        <f>SUMIFS(base_de_dados!$T:$T,base_de_dados!$B:$B,$B283,base_de_dados!$G:$G,E$61,base_de_dados!$H:$H,$L$1,base_de_dados!$C:$C,$A283,base_de_dados!$M:$M,"&lt;=2009",base_de_dados!$O:$O,"&gt;=40178")</f>
        <v>0</v>
      </c>
      <c r="F283" s="5">
        <f>SUMIFS(base_de_dados!$T:$T,base_de_dados!$B:$B,$B283,base_de_dados!$G:$G,F$61,base_de_dados!$H:$H,$L$1,base_de_dados!$C:$C,$A283,base_de_dados!$M:$M,"&lt;=2009",base_de_dados!$O:$O,"&gt;=40178")</f>
        <v>0</v>
      </c>
      <c r="G283" s="5">
        <f>SUMIFS(base_de_dados!$T:$T,base_de_dados!$B:$B,$B283,base_de_dados!$G:$G,G$61,base_de_dados!$H:$H,$L$1,base_de_dados!$C:$C,$A283,base_de_dados!$M:$M,"&lt;=2009",base_de_dados!$O:$O,"&gt;=40178")</f>
        <v>0</v>
      </c>
      <c r="H283" s="5">
        <f>SUMIFS(base_de_dados!$T:$T,base_de_dados!$B:$B,$B283,base_de_dados!$G:$G,H$61,base_de_dados!$H:$H,$L$1,base_de_dados!$C:$C,$A283,base_de_dados!$M:$M,"&lt;=2009",base_de_dados!$O:$O,"&gt;=40178")</f>
        <v>0</v>
      </c>
      <c r="I283" s="5">
        <f>SUMIFS(base_de_dados!$T:$T,base_de_dados!$B:$B,$B283,base_de_dados!$G:$G,I$61,base_de_dados!$H:$H,$L$1,base_de_dados!$C:$C,$A283,base_de_dados!$M:$M,"&lt;=2009",base_de_dados!$O:$O,"&gt;=40178")</f>
        <v>0</v>
      </c>
      <c r="J283" s="5">
        <f>SUMIFS(base_de_dados!$T:$T,base_de_dados!$B:$B,$B283,base_de_dados!$G:$G,J$61,base_de_dados!$H:$H,$L$1,base_de_dados!$C:$C,$A283,base_de_dados!$M:$M,"&lt;=2009",base_de_dados!$O:$O,"&gt;=40178")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SUMIFS(base_de_dados!$T:$T,base_de_dados!$B:$B,$B284,base_de_dados!$G:$G,C$61,base_de_dados!$H:$H,$L$1,base_de_dados!$C:$C,$A284,base_de_dados!$M:$M,"&lt;=2009",base_de_dados!$O:$O,"&gt;=40178")</f>
        <v>0</v>
      </c>
      <c r="D284" s="5">
        <f>SUMIFS(base_de_dados!$T:$T,base_de_dados!$B:$B,$B284,base_de_dados!$G:$G,D$61,base_de_dados!$H:$H,$L$1,base_de_dados!$C:$C,$A284,base_de_dados!$M:$M,"&lt;=2009",base_de_dados!$O:$O,"&gt;=40178")</f>
        <v>0</v>
      </c>
      <c r="E284" s="5">
        <f>SUMIFS(base_de_dados!$T:$T,base_de_dados!$B:$B,$B284,base_de_dados!$G:$G,E$61,base_de_dados!$H:$H,$L$1,base_de_dados!$C:$C,$A284,base_de_dados!$M:$M,"&lt;=2009",base_de_dados!$O:$O,"&gt;=40178")</f>
        <v>0</v>
      </c>
      <c r="F284" s="5">
        <f>SUMIFS(base_de_dados!$T:$T,base_de_dados!$B:$B,$B284,base_de_dados!$G:$G,F$61,base_de_dados!$H:$H,$L$1,base_de_dados!$C:$C,$A284,base_de_dados!$M:$M,"&lt;=2009",base_de_dados!$O:$O,"&gt;=40178")</f>
        <v>0</v>
      </c>
      <c r="G284" s="5">
        <f>SUMIFS(base_de_dados!$T:$T,base_de_dados!$B:$B,$B284,base_de_dados!$G:$G,G$61,base_de_dados!$H:$H,$L$1,base_de_dados!$C:$C,$A284,base_de_dados!$M:$M,"&lt;=2009",base_de_dados!$O:$O,"&gt;=40178")</f>
        <v>0</v>
      </c>
      <c r="H284" s="5">
        <f>SUMIFS(base_de_dados!$T:$T,base_de_dados!$B:$B,$B284,base_de_dados!$G:$G,H$61,base_de_dados!$H:$H,$L$1,base_de_dados!$C:$C,$A284,base_de_dados!$M:$M,"&lt;=2009",base_de_dados!$O:$O,"&gt;=40178")</f>
        <v>0</v>
      </c>
      <c r="I284" s="5">
        <f>SUMIFS(base_de_dados!$T:$T,base_de_dados!$B:$B,$B284,base_de_dados!$G:$G,I$61,base_de_dados!$H:$H,$L$1,base_de_dados!$C:$C,$A284,base_de_dados!$M:$M,"&lt;=2009",base_de_dados!$O:$O,"&gt;=40178")</f>
        <v>0</v>
      </c>
      <c r="J284" s="5">
        <f>SUMIFS(base_de_dados!$T:$T,base_de_dados!$B:$B,$B284,base_de_dados!$G:$G,J$61,base_de_dados!$H:$H,$L$1,base_de_dados!$C:$C,$A284,base_de_dados!$M:$M,"&lt;=2009",base_de_dados!$O:$O,"&gt;=40178")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SUMIFS(base_de_dados!$T:$T,base_de_dados!$B:$B,$B285,base_de_dados!$G:$G,C$61,base_de_dados!$H:$H,$L$1,base_de_dados!$C:$C,$A285,base_de_dados!$M:$M,"&lt;=2009",base_de_dados!$O:$O,"&gt;=40178")</f>
        <v>0</v>
      </c>
      <c r="D285" s="5">
        <f>SUMIFS(base_de_dados!$T:$T,base_de_dados!$B:$B,$B285,base_de_dados!$G:$G,D$61,base_de_dados!$H:$H,$L$1,base_de_dados!$C:$C,$A285,base_de_dados!$M:$M,"&lt;=2009",base_de_dados!$O:$O,"&gt;=40178")</f>
        <v>0</v>
      </c>
      <c r="E285" s="5">
        <f>SUMIFS(base_de_dados!$T:$T,base_de_dados!$B:$B,$B285,base_de_dados!$G:$G,E$61,base_de_dados!$H:$H,$L$1,base_de_dados!$C:$C,$A285,base_de_dados!$M:$M,"&lt;=2009",base_de_dados!$O:$O,"&gt;=40178")</f>
        <v>0</v>
      </c>
      <c r="F285" s="5">
        <f>SUMIFS(base_de_dados!$T:$T,base_de_dados!$B:$B,$B285,base_de_dados!$G:$G,F$61,base_de_dados!$H:$H,$L$1,base_de_dados!$C:$C,$A285,base_de_dados!$M:$M,"&lt;=2009",base_de_dados!$O:$O,"&gt;=40178")</f>
        <v>0</v>
      </c>
      <c r="G285" s="5">
        <f>SUMIFS(base_de_dados!$T:$T,base_de_dados!$B:$B,$B285,base_de_dados!$G:$G,G$61,base_de_dados!$H:$H,$L$1,base_de_dados!$C:$C,$A285,base_de_dados!$M:$M,"&lt;=2009",base_de_dados!$O:$O,"&gt;=40178")</f>
        <v>0</v>
      </c>
      <c r="H285" s="5">
        <f>SUMIFS(base_de_dados!$T:$T,base_de_dados!$B:$B,$B285,base_de_dados!$G:$G,H$61,base_de_dados!$H:$H,$L$1,base_de_dados!$C:$C,$A285,base_de_dados!$M:$M,"&lt;=2009",base_de_dados!$O:$O,"&gt;=40178")</f>
        <v>0</v>
      </c>
      <c r="I285" s="5">
        <f>SUMIFS(base_de_dados!$T:$T,base_de_dados!$B:$B,$B285,base_de_dados!$G:$G,I$61,base_de_dados!$H:$H,$L$1,base_de_dados!$C:$C,$A285,base_de_dados!$M:$M,"&lt;=2009",base_de_dados!$O:$O,"&gt;=40178")</f>
        <v>0</v>
      </c>
      <c r="J285" s="5">
        <f>SUMIFS(base_de_dados!$T:$T,base_de_dados!$B:$B,$B285,base_de_dados!$G:$G,J$61,base_de_dados!$H:$H,$L$1,base_de_dados!$C:$C,$A285,base_de_dados!$M:$M,"&lt;=2009",base_de_dados!$O:$O,"&gt;=40178")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SUMIFS(base_de_dados!$T:$T,base_de_dados!$B:$B,$B286,base_de_dados!$G:$G,C$61,base_de_dados!$H:$H,$L$1,base_de_dados!$C:$C,$A286,base_de_dados!$M:$M,"&lt;=2009",base_de_dados!$O:$O,"&gt;=40178")</f>
        <v>0</v>
      </c>
      <c r="D286" s="5">
        <f>SUMIFS(base_de_dados!$T:$T,base_de_dados!$B:$B,$B286,base_de_dados!$G:$G,D$61,base_de_dados!$H:$H,$L$1,base_de_dados!$C:$C,$A286,base_de_dados!$M:$M,"&lt;=2009",base_de_dados!$O:$O,"&gt;=40178")</f>
        <v>0</v>
      </c>
      <c r="E286" s="5">
        <f>SUMIFS(base_de_dados!$T:$T,base_de_dados!$B:$B,$B286,base_de_dados!$G:$G,E$61,base_de_dados!$H:$H,$L$1,base_de_dados!$C:$C,$A286,base_de_dados!$M:$M,"&lt;=2009",base_de_dados!$O:$O,"&gt;=40178")</f>
        <v>0</v>
      </c>
      <c r="F286" s="5">
        <f>SUMIFS(base_de_dados!$T:$T,base_de_dados!$B:$B,$B286,base_de_dados!$G:$G,F$61,base_de_dados!$H:$H,$L$1,base_de_dados!$C:$C,$A286,base_de_dados!$M:$M,"&lt;=2009",base_de_dados!$O:$O,"&gt;=40178")</f>
        <v>0</v>
      </c>
      <c r="G286" s="5">
        <f>SUMIFS(base_de_dados!$T:$T,base_de_dados!$B:$B,$B286,base_de_dados!$G:$G,G$61,base_de_dados!$H:$H,$L$1,base_de_dados!$C:$C,$A286,base_de_dados!$M:$M,"&lt;=2009",base_de_dados!$O:$O,"&gt;=40178")</f>
        <v>0</v>
      </c>
      <c r="H286" s="5">
        <f>SUMIFS(base_de_dados!$T:$T,base_de_dados!$B:$B,$B286,base_de_dados!$G:$G,H$61,base_de_dados!$H:$H,$L$1,base_de_dados!$C:$C,$A286,base_de_dados!$M:$M,"&lt;=2009",base_de_dados!$O:$O,"&gt;=40178")</f>
        <v>0</v>
      </c>
      <c r="I286" s="5">
        <f>SUMIFS(base_de_dados!$T:$T,base_de_dados!$B:$B,$B286,base_de_dados!$G:$G,I$61,base_de_dados!$H:$H,$L$1,base_de_dados!$C:$C,$A286,base_de_dados!$M:$M,"&lt;=2009",base_de_dados!$O:$O,"&gt;=40178")</f>
        <v>0</v>
      </c>
      <c r="J286" s="5">
        <f>SUMIFS(base_de_dados!$T:$T,base_de_dados!$B:$B,$B286,base_de_dados!$G:$G,J$61,base_de_dados!$H:$H,$L$1,base_de_dados!$C:$C,$A286,base_de_dados!$M:$M,"&lt;=2009",base_de_dados!$O:$O,"&gt;=40178")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SUMIFS(base_de_dados!$T:$T,base_de_dados!$B:$B,$B287,base_de_dados!$G:$G,C$61,base_de_dados!$H:$H,$L$1,base_de_dados!$C:$C,$A287,base_de_dados!$M:$M,"&lt;=2009",base_de_dados!$O:$O,"&gt;=40178")</f>
        <v>0</v>
      </c>
      <c r="D287" s="5">
        <f>SUMIFS(base_de_dados!$T:$T,base_de_dados!$B:$B,$B287,base_de_dados!$G:$G,D$61,base_de_dados!$H:$H,$L$1,base_de_dados!$C:$C,$A287,base_de_dados!$M:$M,"&lt;=2009",base_de_dados!$O:$O,"&gt;=40178")</f>
        <v>0</v>
      </c>
      <c r="E287" s="5">
        <f>SUMIFS(base_de_dados!$T:$T,base_de_dados!$B:$B,$B287,base_de_dados!$G:$G,E$61,base_de_dados!$H:$H,$L$1,base_de_dados!$C:$C,$A287,base_de_dados!$M:$M,"&lt;=2009",base_de_dados!$O:$O,"&gt;=40178")</f>
        <v>0</v>
      </c>
      <c r="F287" s="5">
        <f>SUMIFS(base_de_dados!$T:$T,base_de_dados!$B:$B,$B287,base_de_dados!$G:$G,F$61,base_de_dados!$H:$H,$L$1,base_de_dados!$C:$C,$A287,base_de_dados!$M:$M,"&lt;=2009",base_de_dados!$O:$O,"&gt;=40178")</f>
        <v>0</v>
      </c>
      <c r="G287" s="5">
        <f>SUMIFS(base_de_dados!$T:$T,base_de_dados!$B:$B,$B287,base_de_dados!$G:$G,G$61,base_de_dados!$H:$H,$L$1,base_de_dados!$C:$C,$A287,base_de_dados!$M:$M,"&lt;=2009",base_de_dados!$O:$O,"&gt;=40178")</f>
        <v>0</v>
      </c>
      <c r="H287" s="5">
        <f>SUMIFS(base_de_dados!$T:$T,base_de_dados!$B:$B,$B287,base_de_dados!$G:$G,H$61,base_de_dados!$H:$H,$L$1,base_de_dados!$C:$C,$A287,base_de_dados!$M:$M,"&lt;=2009",base_de_dados!$O:$O,"&gt;=40178")</f>
        <v>0</v>
      </c>
      <c r="I287" s="5">
        <f>SUMIFS(base_de_dados!$T:$T,base_de_dados!$B:$B,$B287,base_de_dados!$G:$G,I$61,base_de_dados!$H:$H,$L$1,base_de_dados!$C:$C,$A287,base_de_dados!$M:$M,"&lt;=2009",base_de_dados!$O:$O,"&gt;=40178")</f>
        <v>0</v>
      </c>
      <c r="J287" s="5">
        <f>SUMIFS(base_de_dados!$T:$T,base_de_dados!$B:$B,$B287,base_de_dados!$G:$G,J$61,base_de_dados!$H:$H,$L$1,base_de_dados!$C:$C,$A287,base_de_dados!$M:$M,"&lt;=2009",base_de_dados!$O:$O,"&gt;=40178")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SUMIFS(base_de_dados!$T:$T,base_de_dados!$B:$B,$B288,base_de_dados!$G:$G,C$61,base_de_dados!$H:$H,$L$1,base_de_dados!$C:$C,$A288,base_de_dados!$M:$M,"&lt;=2009",base_de_dados!$O:$O,"&gt;=40178")</f>
        <v>0</v>
      </c>
      <c r="D288" s="5">
        <f>SUMIFS(base_de_dados!$T:$T,base_de_dados!$B:$B,$B288,base_de_dados!$G:$G,D$61,base_de_dados!$H:$H,$L$1,base_de_dados!$C:$C,$A288,base_de_dados!$M:$M,"&lt;=2009",base_de_dados!$O:$O,"&gt;=40178")</f>
        <v>0</v>
      </c>
      <c r="E288" s="5">
        <f>SUMIFS(base_de_dados!$T:$T,base_de_dados!$B:$B,$B288,base_de_dados!$G:$G,E$61,base_de_dados!$H:$H,$L$1,base_de_dados!$C:$C,$A288,base_de_dados!$M:$M,"&lt;=2009",base_de_dados!$O:$O,"&gt;=40178")</f>
        <v>0</v>
      </c>
      <c r="F288" s="5">
        <f>SUMIFS(base_de_dados!$T:$T,base_de_dados!$B:$B,$B288,base_de_dados!$G:$G,F$61,base_de_dados!$H:$H,$L$1,base_de_dados!$C:$C,$A288,base_de_dados!$M:$M,"&lt;=2009",base_de_dados!$O:$O,"&gt;=40178")</f>
        <v>0</v>
      </c>
      <c r="G288" s="5">
        <f>SUMIFS(base_de_dados!$T:$T,base_de_dados!$B:$B,$B288,base_de_dados!$G:$G,G$61,base_de_dados!$H:$H,$L$1,base_de_dados!$C:$C,$A288,base_de_dados!$M:$M,"&lt;=2009",base_de_dados!$O:$O,"&gt;=40178")</f>
        <v>0</v>
      </c>
      <c r="H288" s="5">
        <f>SUMIFS(base_de_dados!$T:$T,base_de_dados!$B:$B,$B288,base_de_dados!$G:$G,H$61,base_de_dados!$H:$H,$L$1,base_de_dados!$C:$C,$A288,base_de_dados!$M:$M,"&lt;=2009",base_de_dados!$O:$O,"&gt;=40178")</f>
        <v>0</v>
      </c>
      <c r="I288" s="5">
        <f>SUMIFS(base_de_dados!$T:$T,base_de_dados!$B:$B,$B288,base_de_dados!$G:$G,I$61,base_de_dados!$H:$H,$L$1,base_de_dados!$C:$C,$A288,base_de_dados!$M:$M,"&lt;=2009",base_de_dados!$O:$O,"&gt;=40178")</f>
        <v>0</v>
      </c>
      <c r="J288" s="5">
        <f>SUMIFS(base_de_dados!$T:$T,base_de_dados!$B:$B,$B288,base_de_dados!$G:$G,J$61,base_de_dados!$H:$H,$L$1,base_de_dados!$C:$C,$A288,base_de_dados!$M:$M,"&lt;=2009",base_de_dados!$O:$O,"&gt;=40178")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SUMIFS(base_de_dados!$T:$T,base_de_dados!$B:$B,$B289,base_de_dados!$G:$G,C$61,base_de_dados!$H:$H,$L$1,base_de_dados!$C:$C,$A289,base_de_dados!$M:$M,"&lt;=2009",base_de_dados!$O:$O,"&gt;=40178")</f>
        <v>0</v>
      </c>
      <c r="D289" s="5">
        <f>SUMIFS(base_de_dados!$T:$T,base_de_dados!$B:$B,$B289,base_de_dados!$G:$G,D$61,base_de_dados!$H:$H,$L$1,base_de_dados!$C:$C,$A289,base_de_dados!$M:$M,"&lt;=2009",base_de_dados!$O:$O,"&gt;=40178")</f>
        <v>0</v>
      </c>
      <c r="E289" s="5">
        <f>SUMIFS(base_de_dados!$T:$T,base_de_dados!$B:$B,$B289,base_de_dados!$G:$G,E$61,base_de_dados!$H:$H,$L$1,base_de_dados!$C:$C,$A289,base_de_dados!$M:$M,"&lt;=2009",base_de_dados!$O:$O,"&gt;=40178")</f>
        <v>0</v>
      </c>
      <c r="F289" s="5">
        <f>SUMIFS(base_de_dados!$T:$T,base_de_dados!$B:$B,$B289,base_de_dados!$G:$G,F$61,base_de_dados!$H:$H,$L$1,base_de_dados!$C:$C,$A289,base_de_dados!$M:$M,"&lt;=2009",base_de_dados!$O:$O,"&gt;=40178")</f>
        <v>0</v>
      </c>
      <c r="G289" s="5">
        <f>SUMIFS(base_de_dados!$T:$T,base_de_dados!$B:$B,$B289,base_de_dados!$G:$G,G$61,base_de_dados!$H:$H,$L$1,base_de_dados!$C:$C,$A289,base_de_dados!$M:$M,"&lt;=2009",base_de_dados!$O:$O,"&gt;=40178")</f>
        <v>0</v>
      </c>
      <c r="H289" s="5">
        <f>SUMIFS(base_de_dados!$T:$T,base_de_dados!$B:$B,$B289,base_de_dados!$G:$G,H$61,base_de_dados!$H:$H,$L$1,base_de_dados!$C:$C,$A289,base_de_dados!$M:$M,"&lt;=2009",base_de_dados!$O:$O,"&gt;=40178")</f>
        <v>0</v>
      </c>
      <c r="I289" s="5">
        <f>SUMIFS(base_de_dados!$T:$T,base_de_dados!$B:$B,$B289,base_de_dados!$G:$G,I$61,base_de_dados!$H:$H,$L$1,base_de_dados!$C:$C,$A289,base_de_dados!$M:$M,"&lt;=2009",base_de_dados!$O:$O,"&gt;=40178")</f>
        <v>0</v>
      </c>
      <c r="J289" s="5">
        <f>SUMIFS(base_de_dados!$T:$T,base_de_dados!$B:$B,$B289,base_de_dados!$G:$G,J$61,base_de_dados!$H:$H,$L$1,base_de_dados!$C:$C,$A289,base_de_dados!$M:$M,"&lt;=2009",base_de_dados!$O:$O,"&gt;=40178")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SUMIFS(base_de_dados!$T:$T,base_de_dados!$B:$B,$B290,base_de_dados!$G:$G,C$61,base_de_dados!$H:$H,$L$1,base_de_dados!$C:$C,$A290,base_de_dados!$M:$M,"&lt;=2009",base_de_dados!$O:$O,"&gt;=40178")</f>
        <v>0</v>
      </c>
      <c r="D290" s="5">
        <f>SUMIFS(base_de_dados!$T:$T,base_de_dados!$B:$B,$B290,base_de_dados!$G:$G,D$61,base_de_dados!$H:$H,$L$1,base_de_dados!$C:$C,$A290,base_de_dados!$M:$M,"&lt;=2009",base_de_dados!$O:$O,"&gt;=40178")</f>
        <v>0</v>
      </c>
      <c r="E290" s="5">
        <f>SUMIFS(base_de_dados!$T:$T,base_de_dados!$B:$B,$B290,base_de_dados!$G:$G,E$61,base_de_dados!$H:$H,$L$1,base_de_dados!$C:$C,$A290,base_de_dados!$M:$M,"&lt;=2009",base_de_dados!$O:$O,"&gt;=40178")</f>
        <v>2.7397260273972603E-3</v>
      </c>
      <c r="F290" s="5">
        <f>SUMIFS(base_de_dados!$T:$T,base_de_dados!$B:$B,$B290,base_de_dados!$G:$G,F$61,base_de_dados!$H:$H,$L$1,base_de_dados!$C:$C,$A290,base_de_dados!$M:$M,"&lt;=2009",base_de_dados!$O:$O,"&gt;=40178")</f>
        <v>0</v>
      </c>
      <c r="G290" s="5">
        <f>SUMIFS(base_de_dados!$T:$T,base_de_dados!$B:$B,$B290,base_de_dados!$G:$G,G$61,base_de_dados!$H:$H,$L$1,base_de_dados!$C:$C,$A290,base_de_dados!$M:$M,"&lt;=2009",base_de_dados!$O:$O,"&gt;=40178")</f>
        <v>0</v>
      </c>
      <c r="H290" s="5">
        <f>SUMIFS(base_de_dados!$T:$T,base_de_dados!$B:$B,$B290,base_de_dados!$G:$G,H$61,base_de_dados!$H:$H,$L$1,base_de_dados!$C:$C,$A290,base_de_dados!$M:$M,"&lt;=2009",base_de_dados!$O:$O,"&gt;=40178")</f>
        <v>0</v>
      </c>
      <c r="I290" s="5">
        <f>SUMIFS(base_de_dados!$T:$T,base_de_dados!$B:$B,$B290,base_de_dados!$G:$G,I$61,base_de_dados!$H:$H,$L$1,base_de_dados!$C:$C,$A290,base_de_dados!$M:$M,"&lt;=2009",base_de_dados!$O:$O,"&gt;=40178")</f>
        <v>0</v>
      </c>
      <c r="J290" s="5">
        <f>SUMIFS(base_de_dados!$T:$T,base_de_dados!$B:$B,$B290,base_de_dados!$G:$G,J$61,base_de_dados!$H:$H,$L$1,base_de_dados!$C:$C,$A290,base_de_dados!$M:$M,"&lt;=2009",base_de_dados!$O:$O,"&gt;=40178")</f>
        <v>0</v>
      </c>
      <c r="K290" s="32">
        <f t="shared" si="8"/>
        <v>2.7397260273972603E-3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SUMIFS(base_de_dados!$T:$T,base_de_dados!$B:$B,$B291,base_de_dados!$G:$G,C$61,base_de_dados!$H:$H,$L$1,base_de_dados!$C:$C,$A291,base_de_dados!$M:$M,"&lt;=2009",base_de_dados!$O:$O,"&gt;=40178")</f>
        <v>0</v>
      </c>
      <c r="D291" s="5">
        <f>SUMIFS(base_de_dados!$T:$T,base_de_dados!$B:$B,$B291,base_de_dados!$G:$G,D$61,base_de_dados!$H:$H,$L$1,base_de_dados!$C:$C,$A291,base_de_dados!$M:$M,"&lt;=2009",base_de_dados!$O:$O,"&gt;=40178")</f>
        <v>0</v>
      </c>
      <c r="E291" s="5">
        <f>SUMIFS(base_de_dados!$T:$T,base_de_dados!$B:$B,$B291,base_de_dados!$G:$G,E$61,base_de_dados!$H:$H,$L$1,base_de_dados!$C:$C,$A291,base_de_dados!$M:$M,"&lt;=2009",base_de_dados!$O:$O,"&gt;=40178")</f>
        <v>0</v>
      </c>
      <c r="F291" s="5">
        <f>SUMIFS(base_de_dados!$T:$T,base_de_dados!$B:$B,$B291,base_de_dados!$G:$G,F$61,base_de_dados!$H:$H,$L$1,base_de_dados!$C:$C,$A291,base_de_dados!$M:$M,"&lt;=2009",base_de_dados!$O:$O,"&gt;=40178")</f>
        <v>0.24077926813800105</v>
      </c>
      <c r="G291" s="5">
        <f>SUMIFS(base_de_dados!$T:$T,base_de_dados!$B:$B,$B291,base_de_dados!$G:$G,G$61,base_de_dados!$H:$H,$L$1,base_de_dados!$C:$C,$A291,base_de_dados!$M:$M,"&lt;=2009",base_de_dados!$O:$O,"&gt;=40178")</f>
        <v>0</v>
      </c>
      <c r="H291" s="5">
        <f>SUMIFS(base_de_dados!$T:$T,base_de_dados!$B:$B,$B291,base_de_dados!$G:$G,H$61,base_de_dados!$H:$H,$L$1,base_de_dados!$C:$C,$A291,base_de_dados!$M:$M,"&lt;=2009",base_de_dados!$O:$O,"&gt;=40178")</f>
        <v>0</v>
      </c>
      <c r="I291" s="5">
        <f>SUMIFS(base_de_dados!$T:$T,base_de_dados!$B:$B,$B291,base_de_dados!$G:$G,I$61,base_de_dados!$H:$H,$L$1,base_de_dados!$C:$C,$A291,base_de_dados!$M:$M,"&lt;=2009",base_de_dados!$O:$O,"&gt;=40178")</f>
        <v>0</v>
      </c>
      <c r="J291" s="5">
        <f>SUMIFS(base_de_dados!$T:$T,base_de_dados!$B:$B,$B291,base_de_dados!$G:$G,J$61,base_de_dados!$H:$H,$L$1,base_de_dados!$C:$C,$A291,base_de_dados!$M:$M,"&lt;=2009",base_de_dados!$O:$O,"&gt;=40178")</f>
        <v>0</v>
      </c>
      <c r="K291" s="32">
        <f t="shared" si="8"/>
        <v>0.24077926813800105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SUMIFS(base_de_dados!$T:$T,base_de_dados!$B:$B,$B292,base_de_dados!$G:$G,C$61,base_de_dados!$H:$H,$L$1,base_de_dados!$C:$C,$A292,base_de_dados!$M:$M,"&lt;=2009",base_de_dados!$O:$O,"&gt;=40178")</f>
        <v>0</v>
      </c>
      <c r="D292" s="5">
        <f>SUMIFS(base_de_dados!$T:$T,base_de_dados!$B:$B,$B292,base_de_dados!$G:$G,D$61,base_de_dados!$H:$H,$L$1,base_de_dados!$C:$C,$A292,base_de_dados!$M:$M,"&lt;=2009",base_de_dados!$O:$O,"&gt;=40178")</f>
        <v>0</v>
      </c>
      <c r="E292" s="5">
        <f>SUMIFS(base_de_dados!$T:$T,base_de_dados!$B:$B,$B292,base_de_dados!$G:$G,E$61,base_de_dados!$H:$H,$L$1,base_de_dados!$C:$C,$A292,base_de_dados!$M:$M,"&lt;=2009",base_de_dados!$O:$O,"&gt;=40178")</f>
        <v>0</v>
      </c>
      <c r="F292" s="5">
        <f>SUMIFS(base_de_dados!$T:$T,base_de_dados!$B:$B,$B292,base_de_dados!$G:$G,F$61,base_de_dados!$H:$H,$L$1,base_de_dados!$C:$C,$A292,base_de_dados!$M:$M,"&lt;=2009",base_de_dados!$O:$O,"&gt;=40178")</f>
        <v>0</v>
      </c>
      <c r="G292" s="5">
        <f>SUMIFS(base_de_dados!$T:$T,base_de_dados!$B:$B,$B292,base_de_dados!$G:$G,G$61,base_de_dados!$H:$H,$L$1,base_de_dados!$C:$C,$A292,base_de_dados!$M:$M,"&lt;=2009",base_de_dados!$O:$O,"&gt;=40178")</f>
        <v>0</v>
      </c>
      <c r="H292" s="5">
        <f>SUMIFS(base_de_dados!$T:$T,base_de_dados!$B:$B,$B292,base_de_dados!$G:$G,H$61,base_de_dados!$H:$H,$L$1,base_de_dados!$C:$C,$A292,base_de_dados!$M:$M,"&lt;=2009",base_de_dados!$O:$O,"&gt;=40178")</f>
        <v>0</v>
      </c>
      <c r="I292" s="5">
        <f>SUMIFS(base_de_dados!$T:$T,base_de_dados!$B:$B,$B292,base_de_dados!$G:$G,I$61,base_de_dados!$H:$H,$L$1,base_de_dados!$C:$C,$A292,base_de_dados!$M:$M,"&lt;=2009",base_de_dados!$O:$O,"&gt;=40178")</f>
        <v>0</v>
      </c>
      <c r="J292" s="5">
        <f>SUMIFS(base_de_dados!$T:$T,base_de_dados!$B:$B,$B292,base_de_dados!$G:$G,J$61,base_de_dados!$H:$H,$L$1,base_de_dados!$C:$C,$A292,base_de_dados!$M:$M,"&lt;=2009",base_de_dados!$O:$O,"&gt;=40178")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SUMIFS(base_de_dados!$T:$T,base_de_dados!$B:$B,$B293,base_de_dados!$G:$G,C$61,base_de_dados!$H:$H,$L$1,base_de_dados!$C:$C,$A293,base_de_dados!$M:$M,"&lt;=2009",base_de_dados!$O:$O,"&gt;=40178")</f>
        <v>0</v>
      </c>
      <c r="D293" s="5">
        <f>SUMIFS(base_de_dados!$T:$T,base_de_dados!$B:$B,$B293,base_de_dados!$G:$G,D$61,base_de_dados!$H:$H,$L$1,base_de_dados!$C:$C,$A293,base_de_dados!$M:$M,"&lt;=2009",base_de_dados!$O:$O,"&gt;=40178")</f>
        <v>0.60787671232876705</v>
      </c>
      <c r="E293" s="5">
        <f>SUMIFS(base_de_dados!$T:$T,base_de_dados!$B:$B,$B293,base_de_dados!$G:$G,E$61,base_de_dados!$H:$H,$L$1,base_de_dados!$C:$C,$A293,base_de_dados!$M:$M,"&lt;=2009",base_de_dados!$O:$O,"&gt;=40178")</f>
        <v>0</v>
      </c>
      <c r="F293" s="5">
        <f>SUMIFS(base_de_dados!$T:$T,base_de_dados!$B:$B,$B293,base_de_dados!$G:$G,F$61,base_de_dados!$H:$H,$L$1,base_de_dados!$C:$C,$A293,base_de_dados!$M:$M,"&lt;=2009",base_de_dados!$O:$O,"&gt;=40178")</f>
        <v>0</v>
      </c>
      <c r="G293" s="5">
        <f>SUMIFS(base_de_dados!$T:$T,base_de_dados!$B:$B,$B293,base_de_dados!$G:$G,G$61,base_de_dados!$H:$H,$L$1,base_de_dados!$C:$C,$A293,base_de_dados!$M:$M,"&lt;=2009",base_de_dados!$O:$O,"&gt;=40178")</f>
        <v>0</v>
      </c>
      <c r="H293" s="5">
        <f>SUMIFS(base_de_dados!$T:$T,base_de_dados!$B:$B,$B293,base_de_dados!$G:$G,H$61,base_de_dados!$H:$H,$L$1,base_de_dados!$C:$C,$A293,base_de_dados!$M:$M,"&lt;=2009",base_de_dados!$O:$O,"&gt;=40178")</f>
        <v>0</v>
      </c>
      <c r="I293" s="5">
        <f>SUMIFS(base_de_dados!$T:$T,base_de_dados!$B:$B,$B293,base_de_dados!$G:$G,I$61,base_de_dados!$H:$H,$L$1,base_de_dados!$C:$C,$A293,base_de_dados!$M:$M,"&lt;=2009",base_de_dados!$O:$O,"&gt;=40178")</f>
        <v>0</v>
      </c>
      <c r="J293" s="5">
        <f>SUMIFS(base_de_dados!$T:$T,base_de_dados!$B:$B,$B293,base_de_dados!$G:$G,J$61,base_de_dados!$H:$H,$L$1,base_de_dados!$C:$C,$A293,base_de_dados!$M:$M,"&lt;=2009",base_de_dados!$O:$O,"&gt;=40178")</f>
        <v>0</v>
      </c>
      <c r="K293" s="32">
        <f t="shared" si="8"/>
        <v>0.60787671232876705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SUMIFS(base_de_dados!$T:$T,base_de_dados!$B:$B,$B294,base_de_dados!$G:$G,C$61,base_de_dados!$H:$H,$L$1,base_de_dados!$C:$C,$A294,base_de_dados!$M:$M,"&lt;=2009",base_de_dados!$O:$O,"&gt;=40178")</f>
        <v>0</v>
      </c>
      <c r="D294" s="5">
        <f>SUMIFS(base_de_dados!$T:$T,base_de_dados!$B:$B,$B294,base_de_dados!$G:$G,D$61,base_de_dados!$H:$H,$L$1,base_de_dados!$C:$C,$A294,base_de_dados!$M:$M,"&lt;=2009",base_de_dados!$O:$O,"&gt;=40178")</f>
        <v>0</v>
      </c>
      <c r="E294" s="5">
        <f>SUMIFS(base_de_dados!$T:$T,base_de_dados!$B:$B,$B294,base_de_dados!$G:$G,E$61,base_de_dados!$H:$H,$L$1,base_de_dados!$C:$C,$A294,base_de_dados!$M:$M,"&lt;=2009",base_de_dados!$O:$O,"&gt;=40178")</f>
        <v>0</v>
      </c>
      <c r="F294" s="5">
        <f>SUMIFS(base_de_dados!$T:$T,base_de_dados!$B:$B,$B294,base_de_dados!$G:$G,F$61,base_de_dados!$H:$H,$L$1,base_de_dados!$C:$C,$A294,base_de_dados!$M:$M,"&lt;=2009",base_de_dados!$O:$O,"&gt;=40178")</f>
        <v>0</v>
      </c>
      <c r="G294" s="5">
        <f>SUMIFS(base_de_dados!$T:$T,base_de_dados!$B:$B,$B294,base_de_dados!$G:$G,G$61,base_de_dados!$H:$H,$L$1,base_de_dados!$C:$C,$A294,base_de_dados!$M:$M,"&lt;=2009",base_de_dados!$O:$O,"&gt;=40178")</f>
        <v>0</v>
      </c>
      <c r="H294" s="5">
        <f>SUMIFS(base_de_dados!$T:$T,base_de_dados!$B:$B,$B294,base_de_dados!$G:$G,H$61,base_de_dados!$H:$H,$L$1,base_de_dados!$C:$C,$A294,base_de_dados!$M:$M,"&lt;=2009",base_de_dados!$O:$O,"&gt;=40178")</f>
        <v>0</v>
      </c>
      <c r="I294" s="5">
        <f>SUMIFS(base_de_dados!$T:$T,base_de_dados!$B:$B,$B294,base_de_dados!$G:$G,I$61,base_de_dados!$H:$H,$L$1,base_de_dados!$C:$C,$A294,base_de_dados!$M:$M,"&lt;=2009",base_de_dados!$O:$O,"&gt;=40178")</f>
        <v>0</v>
      </c>
      <c r="J294" s="5">
        <f>SUMIFS(base_de_dados!$T:$T,base_de_dados!$B:$B,$B294,base_de_dados!$G:$G,J$61,base_de_dados!$H:$H,$L$1,base_de_dados!$C:$C,$A294,base_de_dados!$M:$M,"&lt;=2009",base_de_dados!$O:$O,"&gt;=40178")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SUMIFS(base_de_dados!$T:$T,base_de_dados!$B:$B,$B295,base_de_dados!$G:$G,C$61,base_de_dados!$H:$H,$L$1,base_de_dados!$C:$C,$A295,base_de_dados!$M:$M,"&lt;=2009",base_de_dados!$O:$O,"&gt;=40178")</f>
        <v>0</v>
      </c>
      <c r="D295" s="5">
        <f>SUMIFS(base_de_dados!$T:$T,base_de_dados!$B:$B,$B295,base_de_dados!$G:$G,D$61,base_de_dados!$H:$H,$L$1,base_de_dados!$C:$C,$A295,base_de_dados!$M:$M,"&lt;=2009",base_de_dados!$O:$O,"&gt;=40178")</f>
        <v>0</v>
      </c>
      <c r="E295" s="5">
        <f>SUMIFS(base_de_dados!$T:$T,base_de_dados!$B:$B,$B295,base_de_dados!$G:$G,E$61,base_de_dados!$H:$H,$L$1,base_de_dados!$C:$C,$A295,base_de_dados!$M:$M,"&lt;=2009",base_de_dados!$O:$O,"&gt;=40178")</f>
        <v>4.1073363774733638E-3</v>
      </c>
      <c r="F295" s="5">
        <f>SUMIFS(base_de_dados!$T:$T,base_de_dados!$B:$B,$B295,base_de_dados!$G:$G,F$61,base_de_dados!$H:$H,$L$1,base_de_dados!$C:$C,$A295,base_de_dados!$M:$M,"&lt;=2009",base_de_dados!$O:$O,"&gt;=40178")</f>
        <v>0</v>
      </c>
      <c r="G295" s="5">
        <f>SUMIFS(base_de_dados!$T:$T,base_de_dados!$B:$B,$B295,base_de_dados!$G:$G,G$61,base_de_dados!$H:$H,$L$1,base_de_dados!$C:$C,$A295,base_de_dados!$M:$M,"&lt;=2009",base_de_dados!$O:$O,"&gt;=40178")</f>
        <v>0</v>
      </c>
      <c r="H295" s="5">
        <f>SUMIFS(base_de_dados!$T:$T,base_de_dados!$B:$B,$B295,base_de_dados!$G:$G,H$61,base_de_dados!$H:$H,$L$1,base_de_dados!$C:$C,$A295,base_de_dados!$M:$M,"&lt;=2009",base_de_dados!$O:$O,"&gt;=40178")</f>
        <v>0</v>
      </c>
      <c r="I295" s="5">
        <f>SUMIFS(base_de_dados!$T:$T,base_de_dados!$B:$B,$B295,base_de_dados!$G:$G,I$61,base_de_dados!$H:$H,$L$1,base_de_dados!$C:$C,$A295,base_de_dados!$M:$M,"&lt;=2009",base_de_dados!$O:$O,"&gt;=40178")</f>
        <v>0</v>
      </c>
      <c r="J295" s="5">
        <f>SUMIFS(base_de_dados!$T:$T,base_de_dados!$B:$B,$B295,base_de_dados!$G:$G,J$61,base_de_dados!$H:$H,$L$1,base_de_dados!$C:$C,$A295,base_de_dados!$M:$M,"&lt;=2009",base_de_dados!$O:$O,"&gt;=40178")</f>
        <v>0</v>
      </c>
      <c r="K295" s="32">
        <f t="shared" si="8"/>
        <v>4.1073363774733638E-3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SUMIFS(base_de_dados!$T:$T,base_de_dados!$B:$B,$B296,base_de_dados!$G:$G,C$61,base_de_dados!$H:$H,$L$1,base_de_dados!$C:$C,$A296,base_de_dados!$M:$M,"&lt;=2009",base_de_dados!$O:$O,"&gt;=40178")</f>
        <v>0</v>
      </c>
      <c r="D296" s="5">
        <f>SUMIFS(base_de_dados!$T:$T,base_de_dados!$B:$B,$B296,base_de_dados!$G:$G,D$61,base_de_dados!$H:$H,$L$1,base_de_dados!$C:$C,$A296,base_de_dados!$M:$M,"&lt;=2009",base_de_dados!$O:$O,"&gt;=40178")</f>
        <v>0</v>
      </c>
      <c r="E296" s="5">
        <f>SUMIFS(base_de_dados!$T:$T,base_de_dados!$B:$B,$B296,base_de_dados!$G:$G,E$61,base_de_dados!$H:$H,$L$1,base_de_dados!$C:$C,$A296,base_de_dados!$M:$M,"&lt;=2009",base_de_dados!$O:$O,"&gt;=40178")</f>
        <v>0</v>
      </c>
      <c r="F296" s="5">
        <f>SUMIFS(base_de_dados!$T:$T,base_de_dados!$B:$B,$B296,base_de_dados!$G:$G,F$61,base_de_dados!$H:$H,$L$1,base_de_dados!$C:$C,$A296,base_de_dados!$M:$M,"&lt;=2009",base_de_dados!$O:$O,"&gt;=40178")</f>
        <v>0</v>
      </c>
      <c r="G296" s="5">
        <f>SUMIFS(base_de_dados!$T:$T,base_de_dados!$B:$B,$B296,base_de_dados!$G:$G,G$61,base_de_dados!$H:$H,$L$1,base_de_dados!$C:$C,$A296,base_de_dados!$M:$M,"&lt;=2009",base_de_dados!$O:$O,"&gt;=40178")</f>
        <v>0</v>
      </c>
      <c r="H296" s="5">
        <f>SUMIFS(base_de_dados!$T:$T,base_de_dados!$B:$B,$B296,base_de_dados!$G:$G,H$61,base_de_dados!$H:$H,$L$1,base_de_dados!$C:$C,$A296,base_de_dados!$M:$M,"&lt;=2009",base_de_dados!$O:$O,"&gt;=40178")</f>
        <v>0</v>
      </c>
      <c r="I296" s="5">
        <f>SUMIFS(base_de_dados!$T:$T,base_de_dados!$B:$B,$B296,base_de_dados!$G:$G,I$61,base_de_dados!$H:$H,$L$1,base_de_dados!$C:$C,$A296,base_de_dados!$M:$M,"&lt;=2009",base_de_dados!$O:$O,"&gt;=40178")</f>
        <v>0</v>
      </c>
      <c r="J296" s="5">
        <f>SUMIFS(base_de_dados!$T:$T,base_de_dados!$B:$B,$B296,base_de_dados!$G:$G,J$61,base_de_dados!$H:$H,$L$1,base_de_dados!$C:$C,$A296,base_de_dados!$M:$M,"&lt;=2009",base_de_dados!$O:$O,"&gt;=40178")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SUMIFS(base_de_dados!$T:$T,base_de_dados!$B:$B,$B297,base_de_dados!$G:$G,C$61,base_de_dados!$H:$H,$L$1,base_de_dados!$C:$C,$A297,base_de_dados!$M:$M,"&lt;=2009",base_de_dados!$O:$O,"&gt;=40178")</f>
        <v>0</v>
      </c>
      <c r="D297" s="5">
        <f>SUMIFS(base_de_dados!$T:$T,base_de_dados!$B:$B,$B297,base_de_dados!$G:$G,D$61,base_de_dados!$H:$H,$L$1,base_de_dados!$C:$C,$A297,base_de_dados!$M:$M,"&lt;=2009",base_de_dados!$O:$O,"&gt;=40178")</f>
        <v>0.21422628107559613</v>
      </c>
      <c r="E297" s="5">
        <f>SUMIFS(base_de_dados!$T:$T,base_de_dados!$B:$B,$B297,base_de_dados!$G:$G,E$61,base_de_dados!$H:$H,$L$1,base_de_dados!$C:$C,$A297,base_de_dados!$M:$M,"&lt;=2009",base_de_dados!$O:$O,"&gt;=40178")</f>
        <v>1.5951293759512938E-3</v>
      </c>
      <c r="F297" s="5">
        <f>SUMIFS(base_de_dados!$T:$T,base_de_dados!$B:$B,$B297,base_de_dados!$G:$G,F$61,base_de_dados!$H:$H,$L$1,base_de_dados!$C:$C,$A297,base_de_dados!$M:$M,"&lt;=2009",base_de_dados!$O:$O,"&gt;=40178")</f>
        <v>1.75244165398275E-2</v>
      </c>
      <c r="G297" s="5">
        <f>SUMIFS(base_de_dados!$T:$T,base_de_dados!$B:$B,$B297,base_de_dados!$G:$G,G$61,base_de_dados!$H:$H,$L$1,base_de_dados!$C:$C,$A297,base_de_dados!$M:$M,"&lt;=2009",base_de_dados!$O:$O,"&gt;=40178")</f>
        <v>0</v>
      </c>
      <c r="H297" s="5">
        <f>SUMIFS(base_de_dados!$T:$T,base_de_dados!$B:$B,$B297,base_de_dados!$G:$G,H$61,base_de_dados!$H:$H,$L$1,base_de_dados!$C:$C,$A297,base_de_dados!$M:$M,"&lt;=2009",base_de_dados!$O:$O,"&gt;=40178")</f>
        <v>0</v>
      </c>
      <c r="I297" s="5">
        <f>SUMIFS(base_de_dados!$T:$T,base_de_dados!$B:$B,$B297,base_de_dados!$G:$G,I$61,base_de_dados!$H:$H,$L$1,base_de_dados!$C:$C,$A297,base_de_dados!$M:$M,"&lt;=2009",base_de_dados!$O:$O,"&gt;=40178")</f>
        <v>0</v>
      </c>
      <c r="J297" s="5">
        <f>SUMIFS(base_de_dados!$T:$T,base_de_dados!$B:$B,$B297,base_de_dados!$G:$G,J$61,base_de_dados!$H:$H,$L$1,base_de_dados!$C:$C,$A297,base_de_dados!$M:$M,"&lt;=2009",base_de_dados!$O:$O,"&gt;=40178")</f>
        <v>0</v>
      </c>
      <c r="K297" s="32">
        <f t="shared" si="8"/>
        <v>0.23334582699137493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SUMIFS(base_de_dados!$T:$T,base_de_dados!$B:$B,$B298,base_de_dados!$G:$G,C$61,base_de_dados!$H:$H,$L$1,base_de_dados!$C:$C,$A298,base_de_dados!$M:$M,"&lt;=2009",base_de_dados!$O:$O,"&gt;=40178")</f>
        <v>0</v>
      </c>
      <c r="D298" s="5">
        <f>SUMIFS(base_de_dados!$T:$T,base_de_dados!$B:$B,$B298,base_de_dados!$G:$G,D$61,base_de_dados!$H:$H,$L$1,base_de_dados!$C:$C,$A298,base_de_dados!$M:$M,"&lt;=2009",base_de_dados!$O:$O,"&gt;=40178")</f>
        <v>0</v>
      </c>
      <c r="E298" s="5">
        <f>SUMIFS(base_de_dados!$T:$T,base_de_dados!$B:$B,$B298,base_de_dados!$G:$G,E$61,base_de_dados!$H:$H,$L$1,base_de_dados!$C:$C,$A298,base_de_dados!$M:$M,"&lt;=2009",base_de_dados!$O:$O,"&gt;=40178")</f>
        <v>0</v>
      </c>
      <c r="F298" s="5">
        <f>SUMIFS(base_de_dados!$T:$T,base_de_dados!$B:$B,$B298,base_de_dados!$G:$G,F$61,base_de_dados!$H:$H,$L$1,base_de_dados!$C:$C,$A298,base_de_dados!$M:$M,"&lt;=2009",base_de_dados!$O:$O,"&gt;=40178")</f>
        <v>0</v>
      </c>
      <c r="G298" s="5">
        <f>SUMIFS(base_de_dados!$T:$T,base_de_dados!$B:$B,$B298,base_de_dados!$G:$G,G$61,base_de_dados!$H:$H,$L$1,base_de_dados!$C:$C,$A298,base_de_dados!$M:$M,"&lt;=2009",base_de_dados!$O:$O,"&gt;=40178")</f>
        <v>0</v>
      </c>
      <c r="H298" s="5">
        <f>SUMIFS(base_de_dados!$T:$T,base_de_dados!$B:$B,$B298,base_de_dados!$G:$G,H$61,base_de_dados!$H:$H,$L$1,base_de_dados!$C:$C,$A298,base_de_dados!$M:$M,"&lt;=2009",base_de_dados!$O:$O,"&gt;=40178")</f>
        <v>0</v>
      </c>
      <c r="I298" s="5">
        <f>SUMIFS(base_de_dados!$T:$T,base_de_dados!$B:$B,$B298,base_de_dados!$G:$G,I$61,base_de_dados!$H:$H,$L$1,base_de_dados!$C:$C,$A298,base_de_dados!$M:$M,"&lt;=2009",base_de_dados!$O:$O,"&gt;=40178")</f>
        <v>0</v>
      </c>
      <c r="J298" s="5">
        <f>SUMIFS(base_de_dados!$T:$T,base_de_dados!$B:$B,$B298,base_de_dados!$G:$G,J$61,base_de_dados!$H:$H,$L$1,base_de_dados!$C:$C,$A298,base_de_dados!$M:$M,"&lt;=2009",base_de_dados!$O:$O,"&gt;=40178")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SUMIFS(base_de_dados!$T:$T,base_de_dados!$B:$B,$B299,base_de_dados!$G:$G,C$61,base_de_dados!$H:$H,$L$1,base_de_dados!$C:$C,$A299,base_de_dados!$M:$M,"&lt;=2009",base_de_dados!$O:$O,"&gt;=40178")</f>
        <v>0</v>
      </c>
      <c r="D299" s="5">
        <f>SUMIFS(base_de_dados!$T:$T,base_de_dados!$B:$B,$B299,base_de_dados!$G:$G,D$61,base_de_dados!$H:$H,$L$1,base_de_dados!$C:$C,$A299,base_de_dados!$M:$M,"&lt;=2009",base_de_dados!$O:$O,"&gt;=40178")</f>
        <v>0</v>
      </c>
      <c r="E299" s="5">
        <f>SUMIFS(base_de_dados!$T:$T,base_de_dados!$B:$B,$B299,base_de_dados!$G:$G,E$61,base_de_dados!$H:$H,$L$1,base_de_dados!$C:$C,$A299,base_de_dados!$M:$M,"&lt;=2009",base_de_dados!$O:$O,"&gt;=40178")</f>
        <v>0</v>
      </c>
      <c r="F299" s="5">
        <f>SUMIFS(base_de_dados!$T:$T,base_de_dados!$B:$B,$B299,base_de_dados!$G:$G,F$61,base_de_dados!$H:$H,$L$1,base_de_dados!$C:$C,$A299,base_de_dados!$M:$M,"&lt;=2009",base_de_dados!$O:$O,"&gt;=40178")</f>
        <v>0</v>
      </c>
      <c r="G299" s="5">
        <f>SUMIFS(base_de_dados!$T:$T,base_de_dados!$B:$B,$B299,base_de_dados!$G:$G,G$61,base_de_dados!$H:$H,$L$1,base_de_dados!$C:$C,$A299,base_de_dados!$M:$M,"&lt;=2009",base_de_dados!$O:$O,"&gt;=40178")</f>
        <v>0</v>
      </c>
      <c r="H299" s="5">
        <f>SUMIFS(base_de_dados!$T:$T,base_de_dados!$B:$B,$B299,base_de_dados!$G:$G,H$61,base_de_dados!$H:$H,$L$1,base_de_dados!$C:$C,$A299,base_de_dados!$M:$M,"&lt;=2009",base_de_dados!$O:$O,"&gt;=40178")</f>
        <v>0</v>
      </c>
      <c r="I299" s="5">
        <f>SUMIFS(base_de_dados!$T:$T,base_de_dados!$B:$B,$B299,base_de_dados!$G:$G,I$61,base_de_dados!$H:$H,$L$1,base_de_dados!$C:$C,$A299,base_de_dados!$M:$M,"&lt;=2009",base_de_dados!$O:$O,"&gt;=40178")</f>
        <v>0</v>
      </c>
      <c r="J299" s="5">
        <f>SUMIFS(base_de_dados!$T:$T,base_de_dados!$B:$B,$B299,base_de_dados!$G:$G,J$61,base_de_dados!$H:$H,$L$1,base_de_dados!$C:$C,$A299,base_de_dados!$M:$M,"&lt;=2009",base_de_dados!$O:$O,"&gt;=40178")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SUMIFS(base_de_dados!$T:$T,base_de_dados!$B:$B,$B300,base_de_dados!$G:$G,C$61,base_de_dados!$H:$H,$L$1,base_de_dados!$C:$C,$A300,base_de_dados!$M:$M,"&lt;=2009",base_de_dados!$O:$O,"&gt;=40178")</f>
        <v>0</v>
      </c>
      <c r="D300" s="5">
        <f>SUMIFS(base_de_dados!$T:$T,base_de_dados!$B:$B,$B300,base_de_dados!$G:$G,D$61,base_de_dados!$H:$H,$L$1,base_de_dados!$C:$C,$A300,base_de_dados!$M:$M,"&lt;=2009",base_de_dados!$O:$O,"&gt;=40178")</f>
        <v>0</v>
      </c>
      <c r="E300" s="5">
        <f>SUMIFS(base_de_dados!$T:$T,base_de_dados!$B:$B,$B300,base_de_dados!$G:$G,E$61,base_de_dados!$H:$H,$L$1,base_de_dados!$C:$C,$A300,base_de_dados!$M:$M,"&lt;=2009",base_de_dados!$O:$O,"&gt;=40178")</f>
        <v>0</v>
      </c>
      <c r="F300" s="5">
        <f>SUMIFS(base_de_dados!$T:$T,base_de_dados!$B:$B,$B300,base_de_dados!$G:$G,F$61,base_de_dados!$H:$H,$L$1,base_de_dados!$C:$C,$A300,base_de_dados!$M:$M,"&lt;=2009",base_de_dados!$O:$O,"&gt;=40178")</f>
        <v>0</v>
      </c>
      <c r="G300" s="5">
        <f>SUMIFS(base_de_dados!$T:$T,base_de_dados!$B:$B,$B300,base_de_dados!$G:$G,G$61,base_de_dados!$H:$H,$L$1,base_de_dados!$C:$C,$A300,base_de_dados!$M:$M,"&lt;=2009",base_de_dados!$O:$O,"&gt;=40178")</f>
        <v>0</v>
      </c>
      <c r="H300" s="5">
        <f>SUMIFS(base_de_dados!$T:$T,base_de_dados!$B:$B,$B300,base_de_dados!$G:$G,H$61,base_de_dados!$H:$H,$L$1,base_de_dados!$C:$C,$A300,base_de_dados!$M:$M,"&lt;=2009",base_de_dados!$O:$O,"&gt;=40178")</f>
        <v>0</v>
      </c>
      <c r="I300" s="5">
        <f>SUMIFS(base_de_dados!$T:$T,base_de_dados!$B:$B,$B300,base_de_dados!$G:$G,I$61,base_de_dados!$H:$H,$L$1,base_de_dados!$C:$C,$A300,base_de_dados!$M:$M,"&lt;=2009",base_de_dados!$O:$O,"&gt;=40178")</f>
        <v>0</v>
      </c>
      <c r="J300" s="5">
        <f>SUMIFS(base_de_dados!$T:$T,base_de_dados!$B:$B,$B300,base_de_dados!$G:$G,J$61,base_de_dados!$H:$H,$L$1,base_de_dados!$C:$C,$A300,base_de_dados!$M:$M,"&lt;=2009",base_de_dados!$O:$O,"&gt;=40178")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SUMIFS(base_de_dados!$T:$T,base_de_dados!$B:$B,$B301,base_de_dados!$G:$G,C$61,base_de_dados!$H:$H,$L$1,base_de_dados!$C:$C,$A301,base_de_dados!$M:$M,"&lt;=2009",base_de_dados!$O:$O,"&gt;=40178")</f>
        <v>0</v>
      </c>
      <c r="D301" s="5">
        <f>SUMIFS(base_de_dados!$T:$T,base_de_dados!$B:$B,$B301,base_de_dados!$G:$G,D$61,base_de_dados!$H:$H,$L$1,base_de_dados!$C:$C,$A301,base_de_dados!$M:$M,"&lt;=2009",base_de_dados!$O:$O,"&gt;=40178")</f>
        <v>0</v>
      </c>
      <c r="E301" s="5">
        <f>SUMIFS(base_de_dados!$T:$T,base_de_dados!$B:$B,$B301,base_de_dados!$G:$G,E$61,base_de_dados!$H:$H,$L$1,base_de_dados!$C:$C,$A301,base_de_dados!$M:$M,"&lt;=2009",base_de_dados!$O:$O,"&gt;=40178")</f>
        <v>0</v>
      </c>
      <c r="F301" s="5">
        <f>SUMIFS(base_de_dados!$T:$T,base_de_dados!$B:$B,$B301,base_de_dados!$G:$G,F$61,base_de_dados!$H:$H,$L$1,base_de_dados!$C:$C,$A301,base_de_dados!$M:$M,"&lt;=2009",base_de_dados!$O:$O,"&gt;=40178")</f>
        <v>0</v>
      </c>
      <c r="G301" s="5">
        <f>SUMIFS(base_de_dados!$T:$T,base_de_dados!$B:$B,$B301,base_de_dados!$G:$G,G$61,base_de_dados!$H:$H,$L$1,base_de_dados!$C:$C,$A301,base_de_dados!$M:$M,"&lt;=2009",base_de_dados!$O:$O,"&gt;=40178")</f>
        <v>0</v>
      </c>
      <c r="H301" s="5">
        <f>SUMIFS(base_de_dados!$T:$T,base_de_dados!$B:$B,$B301,base_de_dados!$G:$G,H$61,base_de_dados!$H:$H,$L$1,base_de_dados!$C:$C,$A301,base_de_dados!$M:$M,"&lt;=2009",base_de_dados!$O:$O,"&gt;=40178")</f>
        <v>0</v>
      </c>
      <c r="I301" s="5">
        <f>SUMIFS(base_de_dados!$T:$T,base_de_dados!$B:$B,$B301,base_de_dados!$G:$G,I$61,base_de_dados!$H:$H,$L$1,base_de_dados!$C:$C,$A301,base_de_dados!$M:$M,"&lt;=2009",base_de_dados!$O:$O,"&gt;=40178")</f>
        <v>0</v>
      </c>
      <c r="J301" s="5">
        <f>SUMIFS(base_de_dados!$T:$T,base_de_dados!$B:$B,$B301,base_de_dados!$G:$G,J$61,base_de_dados!$H:$H,$L$1,base_de_dados!$C:$C,$A301,base_de_dados!$M:$M,"&lt;=2009",base_de_dados!$O:$O,"&gt;=40178")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SUMIFS(base_de_dados!$T:$T,base_de_dados!$B:$B,$B302,base_de_dados!$G:$G,C$61,base_de_dados!$H:$H,$L$1,base_de_dados!$C:$C,$A302,base_de_dados!$M:$M,"&lt;=2009",base_de_dados!$O:$O,"&gt;=40178")</f>
        <v>0</v>
      </c>
      <c r="D302" s="5">
        <f>SUMIFS(base_de_dados!$T:$T,base_de_dados!$B:$B,$B302,base_de_dados!$G:$G,D$61,base_de_dados!$H:$H,$L$1,base_de_dados!$C:$C,$A302,base_de_dados!$M:$M,"&lt;=2009",base_de_dados!$O:$O,"&gt;=40178")</f>
        <v>0</v>
      </c>
      <c r="E302" s="5">
        <f>SUMIFS(base_de_dados!$T:$T,base_de_dados!$B:$B,$B302,base_de_dados!$G:$G,E$61,base_de_dados!$H:$H,$L$1,base_de_dados!$C:$C,$A302,base_de_dados!$M:$M,"&lt;=2009",base_de_dados!$O:$O,"&gt;=40178")</f>
        <v>0</v>
      </c>
      <c r="F302" s="5">
        <f>SUMIFS(base_de_dados!$T:$T,base_de_dados!$B:$B,$B302,base_de_dados!$G:$G,F$61,base_de_dados!$H:$H,$L$1,base_de_dados!$C:$C,$A302,base_de_dados!$M:$M,"&lt;=2009",base_de_dados!$O:$O,"&gt;=40178")</f>
        <v>0</v>
      </c>
      <c r="G302" s="5">
        <f>SUMIFS(base_de_dados!$T:$T,base_de_dados!$B:$B,$B302,base_de_dados!$G:$G,G$61,base_de_dados!$H:$H,$L$1,base_de_dados!$C:$C,$A302,base_de_dados!$M:$M,"&lt;=2009",base_de_dados!$O:$O,"&gt;=40178")</f>
        <v>0</v>
      </c>
      <c r="H302" s="5">
        <f>SUMIFS(base_de_dados!$T:$T,base_de_dados!$B:$B,$B302,base_de_dados!$G:$G,H$61,base_de_dados!$H:$H,$L$1,base_de_dados!$C:$C,$A302,base_de_dados!$M:$M,"&lt;=2009",base_de_dados!$O:$O,"&gt;=40178")</f>
        <v>0</v>
      </c>
      <c r="I302" s="5">
        <f>SUMIFS(base_de_dados!$T:$T,base_de_dados!$B:$B,$B302,base_de_dados!$G:$G,I$61,base_de_dados!$H:$H,$L$1,base_de_dados!$C:$C,$A302,base_de_dados!$M:$M,"&lt;=2009",base_de_dados!$O:$O,"&gt;=40178")</f>
        <v>0</v>
      </c>
      <c r="J302" s="5">
        <f>SUMIFS(base_de_dados!$T:$T,base_de_dados!$B:$B,$B302,base_de_dados!$G:$G,J$61,base_de_dados!$H:$H,$L$1,base_de_dados!$C:$C,$A302,base_de_dados!$M:$M,"&lt;=2009",base_de_dados!$O:$O,"&gt;=40178")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SUMIFS(base_de_dados!$T:$T,base_de_dados!$B:$B,$B303,base_de_dados!$G:$G,C$61,base_de_dados!$H:$H,$L$1,base_de_dados!$C:$C,$A303,base_de_dados!$M:$M,"&lt;=2009",base_de_dados!$O:$O,"&gt;=40178")</f>
        <v>0</v>
      </c>
      <c r="D303" s="5">
        <f>SUMIFS(base_de_dados!$T:$T,base_de_dados!$B:$B,$B303,base_de_dados!$G:$G,D$61,base_de_dados!$H:$H,$L$1,base_de_dados!$C:$C,$A303,base_de_dados!$M:$M,"&lt;=2009",base_de_dados!$O:$O,"&gt;=40178")</f>
        <v>0</v>
      </c>
      <c r="E303" s="5">
        <f>SUMIFS(base_de_dados!$T:$T,base_de_dados!$B:$B,$B303,base_de_dados!$G:$G,E$61,base_de_dados!$H:$H,$L$1,base_de_dados!$C:$C,$A303,base_de_dados!$M:$M,"&lt;=2009",base_de_dados!$O:$O,"&gt;=40178")</f>
        <v>0</v>
      </c>
      <c r="F303" s="5">
        <f>SUMIFS(base_de_dados!$T:$T,base_de_dados!$B:$B,$B303,base_de_dados!$G:$G,F$61,base_de_dados!$H:$H,$L$1,base_de_dados!$C:$C,$A303,base_de_dados!$M:$M,"&lt;=2009",base_de_dados!$O:$O,"&gt;=40178")</f>
        <v>0</v>
      </c>
      <c r="G303" s="5">
        <f>SUMIFS(base_de_dados!$T:$T,base_de_dados!$B:$B,$B303,base_de_dados!$G:$G,G$61,base_de_dados!$H:$H,$L$1,base_de_dados!$C:$C,$A303,base_de_dados!$M:$M,"&lt;=2009",base_de_dados!$O:$O,"&gt;=40178")</f>
        <v>0</v>
      </c>
      <c r="H303" s="5">
        <f>SUMIFS(base_de_dados!$T:$T,base_de_dados!$B:$B,$B303,base_de_dados!$G:$G,H$61,base_de_dados!$H:$H,$L$1,base_de_dados!$C:$C,$A303,base_de_dados!$M:$M,"&lt;=2009",base_de_dados!$O:$O,"&gt;=40178")</f>
        <v>0</v>
      </c>
      <c r="I303" s="5">
        <f>SUMIFS(base_de_dados!$T:$T,base_de_dados!$B:$B,$B303,base_de_dados!$G:$G,I$61,base_de_dados!$H:$H,$L$1,base_de_dados!$C:$C,$A303,base_de_dados!$M:$M,"&lt;=2009",base_de_dados!$O:$O,"&gt;=40178")</f>
        <v>0</v>
      </c>
      <c r="J303" s="5">
        <f>SUMIFS(base_de_dados!$T:$T,base_de_dados!$B:$B,$B303,base_de_dados!$G:$G,J$61,base_de_dados!$H:$H,$L$1,base_de_dados!$C:$C,$A303,base_de_dados!$M:$M,"&lt;=2009",base_de_dados!$O:$O,"&gt;=40178")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SUMIFS(base_de_dados!$T:$T,base_de_dados!$B:$B,$B304,base_de_dados!$G:$G,C$61,base_de_dados!$H:$H,$L$1,base_de_dados!$C:$C,$A304,base_de_dados!$M:$M,"&lt;=2009",base_de_dados!$O:$O,"&gt;=40178")</f>
        <v>0</v>
      </c>
      <c r="D304" s="5">
        <f>SUMIFS(base_de_dados!$T:$T,base_de_dados!$B:$B,$B304,base_de_dados!$G:$G,D$61,base_de_dados!$H:$H,$L$1,base_de_dados!$C:$C,$A304,base_de_dados!$M:$M,"&lt;=2009",base_de_dados!$O:$O,"&gt;=40178")</f>
        <v>0</v>
      </c>
      <c r="E304" s="5">
        <f>SUMIFS(base_de_dados!$T:$T,base_de_dados!$B:$B,$B304,base_de_dados!$G:$G,E$61,base_de_dados!$H:$H,$L$1,base_de_dados!$C:$C,$A304,base_de_dados!$M:$M,"&lt;=2009",base_de_dados!$O:$O,"&gt;=40178")</f>
        <v>0</v>
      </c>
      <c r="F304" s="5">
        <f>SUMIFS(base_de_dados!$T:$T,base_de_dados!$B:$B,$B304,base_de_dados!$G:$G,F$61,base_de_dados!$H:$H,$L$1,base_de_dados!$C:$C,$A304,base_de_dados!$M:$M,"&lt;=2009",base_de_dados!$O:$O,"&gt;=40178")</f>
        <v>0</v>
      </c>
      <c r="G304" s="5">
        <f>SUMIFS(base_de_dados!$T:$T,base_de_dados!$B:$B,$B304,base_de_dados!$G:$G,G$61,base_de_dados!$H:$H,$L$1,base_de_dados!$C:$C,$A304,base_de_dados!$M:$M,"&lt;=2009",base_de_dados!$O:$O,"&gt;=40178")</f>
        <v>0</v>
      </c>
      <c r="H304" s="5">
        <f>SUMIFS(base_de_dados!$T:$T,base_de_dados!$B:$B,$B304,base_de_dados!$G:$G,H$61,base_de_dados!$H:$H,$L$1,base_de_dados!$C:$C,$A304,base_de_dados!$M:$M,"&lt;=2009",base_de_dados!$O:$O,"&gt;=40178")</f>
        <v>0</v>
      </c>
      <c r="I304" s="5">
        <f>SUMIFS(base_de_dados!$T:$T,base_de_dados!$B:$B,$B304,base_de_dados!$G:$G,I$61,base_de_dados!$H:$H,$L$1,base_de_dados!$C:$C,$A304,base_de_dados!$M:$M,"&lt;=2009",base_de_dados!$O:$O,"&gt;=40178")</f>
        <v>0</v>
      </c>
      <c r="J304" s="5">
        <f>SUMIFS(base_de_dados!$T:$T,base_de_dados!$B:$B,$B304,base_de_dados!$G:$G,J$61,base_de_dados!$H:$H,$L$1,base_de_dados!$C:$C,$A304,base_de_dados!$M:$M,"&lt;=2009",base_de_dados!$O:$O,"&gt;=40178")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SUMIFS(base_de_dados!$T:$T,base_de_dados!$B:$B,$B305,base_de_dados!$G:$G,C$61,base_de_dados!$H:$H,$L$1,base_de_dados!$C:$C,$A305,base_de_dados!$M:$M,"&lt;=2009",base_de_dados!$O:$O,"&gt;=40178")</f>
        <v>0</v>
      </c>
      <c r="D305" s="5">
        <f>SUMIFS(base_de_dados!$T:$T,base_de_dados!$B:$B,$B305,base_de_dados!$G:$G,D$61,base_de_dados!$H:$H,$L$1,base_de_dados!$C:$C,$A305,base_de_dados!$M:$M,"&lt;=2009",base_de_dados!$O:$O,"&gt;=40178")</f>
        <v>0</v>
      </c>
      <c r="E305" s="5">
        <f>SUMIFS(base_de_dados!$T:$T,base_de_dados!$B:$B,$B305,base_de_dados!$G:$G,E$61,base_de_dados!$H:$H,$L$1,base_de_dados!$C:$C,$A305,base_de_dados!$M:$M,"&lt;=2009",base_de_dados!$O:$O,"&gt;=40178")</f>
        <v>0</v>
      </c>
      <c r="F305" s="5">
        <f>SUMIFS(base_de_dados!$T:$T,base_de_dados!$B:$B,$B305,base_de_dados!$G:$G,F$61,base_de_dados!$H:$H,$L$1,base_de_dados!$C:$C,$A305,base_de_dados!$M:$M,"&lt;=2009",base_de_dados!$O:$O,"&gt;=40178")</f>
        <v>0</v>
      </c>
      <c r="G305" s="5">
        <f>SUMIFS(base_de_dados!$T:$T,base_de_dados!$B:$B,$B305,base_de_dados!$G:$G,G$61,base_de_dados!$H:$H,$L$1,base_de_dados!$C:$C,$A305,base_de_dados!$M:$M,"&lt;=2009",base_de_dados!$O:$O,"&gt;=40178")</f>
        <v>0</v>
      </c>
      <c r="H305" s="5">
        <f>SUMIFS(base_de_dados!$T:$T,base_de_dados!$B:$B,$B305,base_de_dados!$G:$G,H$61,base_de_dados!$H:$H,$L$1,base_de_dados!$C:$C,$A305,base_de_dados!$M:$M,"&lt;=2009",base_de_dados!$O:$O,"&gt;=40178")</f>
        <v>0</v>
      </c>
      <c r="I305" s="5">
        <f>SUMIFS(base_de_dados!$T:$T,base_de_dados!$B:$B,$B305,base_de_dados!$G:$G,I$61,base_de_dados!$H:$H,$L$1,base_de_dados!$C:$C,$A305,base_de_dados!$M:$M,"&lt;=2009",base_de_dados!$O:$O,"&gt;=40178")</f>
        <v>0</v>
      </c>
      <c r="J305" s="5">
        <f>SUMIFS(base_de_dados!$T:$T,base_de_dados!$B:$B,$B305,base_de_dados!$G:$G,J$61,base_de_dados!$H:$H,$L$1,base_de_dados!$C:$C,$A305,base_de_dados!$M:$M,"&lt;=2009",base_de_dados!$O:$O,"&gt;=40178")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SUMIFS(base_de_dados!$T:$T,base_de_dados!$B:$B,$B306,base_de_dados!$G:$G,C$61,base_de_dados!$H:$H,$L$1,base_de_dados!$C:$C,$A306,base_de_dados!$M:$M,"&lt;=2009",base_de_dados!$O:$O,"&gt;=40178")</f>
        <v>0</v>
      </c>
      <c r="D306" s="5">
        <f>SUMIFS(base_de_dados!$T:$T,base_de_dados!$B:$B,$B306,base_de_dados!$G:$G,D$61,base_de_dados!$H:$H,$L$1,base_de_dados!$C:$C,$A306,base_de_dados!$M:$M,"&lt;=2009",base_de_dados!$O:$O,"&gt;=40178")</f>
        <v>0</v>
      </c>
      <c r="E306" s="5">
        <f>SUMIFS(base_de_dados!$T:$T,base_de_dados!$B:$B,$B306,base_de_dados!$G:$G,E$61,base_de_dados!$H:$H,$L$1,base_de_dados!$C:$C,$A306,base_de_dados!$M:$M,"&lt;=2009",base_de_dados!$O:$O,"&gt;=40178")</f>
        <v>0</v>
      </c>
      <c r="F306" s="5">
        <f>SUMIFS(base_de_dados!$T:$T,base_de_dados!$B:$B,$B306,base_de_dados!$G:$G,F$61,base_de_dados!$H:$H,$L$1,base_de_dados!$C:$C,$A306,base_de_dados!$M:$M,"&lt;=2009",base_de_dados!$O:$O,"&gt;=40178")</f>
        <v>0</v>
      </c>
      <c r="G306" s="5">
        <f>SUMIFS(base_de_dados!$T:$T,base_de_dados!$B:$B,$B306,base_de_dados!$G:$G,G$61,base_de_dados!$H:$H,$L$1,base_de_dados!$C:$C,$A306,base_de_dados!$M:$M,"&lt;=2009",base_de_dados!$O:$O,"&gt;=40178")</f>
        <v>0</v>
      </c>
      <c r="H306" s="5">
        <f>SUMIFS(base_de_dados!$T:$T,base_de_dados!$B:$B,$B306,base_de_dados!$G:$G,H$61,base_de_dados!$H:$H,$L$1,base_de_dados!$C:$C,$A306,base_de_dados!$M:$M,"&lt;=2009",base_de_dados!$O:$O,"&gt;=40178")</f>
        <v>0</v>
      </c>
      <c r="I306" s="5">
        <f>SUMIFS(base_de_dados!$T:$T,base_de_dados!$B:$B,$B306,base_de_dados!$G:$G,I$61,base_de_dados!$H:$H,$L$1,base_de_dados!$C:$C,$A306,base_de_dados!$M:$M,"&lt;=2009",base_de_dados!$O:$O,"&gt;=40178")</f>
        <v>0</v>
      </c>
      <c r="J306" s="5">
        <f>SUMIFS(base_de_dados!$T:$T,base_de_dados!$B:$B,$B306,base_de_dados!$G:$G,J$61,base_de_dados!$H:$H,$L$1,base_de_dados!$C:$C,$A306,base_de_dados!$M:$M,"&lt;=2009",base_de_dados!$O:$O,"&gt;=40178")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SUMIFS(base_de_dados!$T:$T,base_de_dados!$B:$B,$B307,base_de_dados!$G:$G,C$61,base_de_dados!$H:$H,$L$1,base_de_dados!$C:$C,$A307,base_de_dados!$M:$M,"&lt;=2009",base_de_dados!$O:$O,"&gt;=40178")</f>
        <v>0</v>
      </c>
      <c r="D307" s="5">
        <f>SUMIFS(base_de_dados!$T:$T,base_de_dados!$B:$B,$B307,base_de_dados!$G:$G,D$61,base_de_dados!$H:$H,$L$1,base_de_dados!$C:$C,$A307,base_de_dados!$M:$M,"&lt;=2009",base_de_dados!$O:$O,"&gt;=40178")</f>
        <v>0</v>
      </c>
      <c r="E307" s="5">
        <f>SUMIFS(base_de_dados!$T:$T,base_de_dados!$B:$B,$B307,base_de_dados!$G:$G,E$61,base_de_dados!$H:$H,$L$1,base_de_dados!$C:$C,$A307,base_de_dados!$M:$M,"&lt;=2009",base_de_dados!$O:$O,"&gt;=40178")</f>
        <v>0</v>
      </c>
      <c r="F307" s="5">
        <f>SUMIFS(base_de_dados!$T:$T,base_de_dados!$B:$B,$B307,base_de_dados!$G:$G,F$61,base_de_dados!$H:$H,$L$1,base_de_dados!$C:$C,$A307,base_de_dados!$M:$M,"&lt;=2009",base_de_dados!$O:$O,"&gt;=40178")</f>
        <v>0</v>
      </c>
      <c r="G307" s="5">
        <f>SUMIFS(base_de_dados!$T:$T,base_de_dados!$B:$B,$B307,base_de_dados!$G:$G,G$61,base_de_dados!$H:$H,$L$1,base_de_dados!$C:$C,$A307,base_de_dados!$M:$M,"&lt;=2009",base_de_dados!$O:$O,"&gt;=40178")</f>
        <v>0</v>
      </c>
      <c r="H307" s="5">
        <f>SUMIFS(base_de_dados!$T:$T,base_de_dados!$B:$B,$B307,base_de_dados!$G:$G,H$61,base_de_dados!$H:$H,$L$1,base_de_dados!$C:$C,$A307,base_de_dados!$M:$M,"&lt;=2009",base_de_dados!$O:$O,"&gt;=40178")</f>
        <v>0</v>
      </c>
      <c r="I307" s="5">
        <f>SUMIFS(base_de_dados!$T:$T,base_de_dados!$B:$B,$B307,base_de_dados!$G:$G,I$61,base_de_dados!$H:$H,$L$1,base_de_dados!$C:$C,$A307,base_de_dados!$M:$M,"&lt;=2009",base_de_dados!$O:$O,"&gt;=40178")</f>
        <v>0</v>
      </c>
      <c r="J307" s="5">
        <f>SUMIFS(base_de_dados!$T:$T,base_de_dados!$B:$B,$B307,base_de_dados!$G:$G,J$61,base_de_dados!$H:$H,$L$1,base_de_dados!$C:$C,$A307,base_de_dados!$M:$M,"&lt;=2009",base_de_dados!$O:$O,"&gt;=40178")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SUMIFS(base_de_dados!$T:$T,base_de_dados!$B:$B,$B308,base_de_dados!$G:$G,C$61,base_de_dados!$H:$H,$L$1,base_de_dados!$C:$C,$A308,base_de_dados!$M:$M,"&lt;=2009",base_de_dados!$O:$O,"&gt;=40178")</f>
        <v>0</v>
      </c>
      <c r="D308" s="5">
        <f>SUMIFS(base_de_dados!$T:$T,base_de_dados!$B:$B,$B308,base_de_dados!$G:$G,D$61,base_de_dados!$H:$H,$L$1,base_de_dados!$C:$C,$A308,base_de_dados!$M:$M,"&lt;=2009",base_de_dados!$O:$O,"&gt;=40178")</f>
        <v>0</v>
      </c>
      <c r="E308" s="5">
        <f>SUMIFS(base_de_dados!$T:$T,base_de_dados!$B:$B,$B308,base_de_dados!$G:$G,E$61,base_de_dados!$H:$H,$L$1,base_de_dados!$C:$C,$A308,base_de_dados!$M:$M,"&lt;=2009",base_de_dados!$O:$O,"&gt;=40178")</f>
        <v>0</v>
      </c>
      <c r="F308" s="5">
        <f>SUMIFS(base_de_dados!$T:$T,base_de_dados!$B:$B,$B308,base_de_dados!$G:$G,F$61,base_de_dados!$H:$H,$L$1,base_de_dados!$C:$C,$A308,base_de_dados!$M:$M,"&lt;=2009",base_de_dados!$O:$O,"&gt;=40178")</f>
        <v>0</v>
      </c>
      <c r="G308" s="5">
        <f>SUMIFS(base_de_dados!$T:$T,base_de_dados!$B:$B,$B308,base_de_dados!$G:$G,G$61,base_de_dados!$H:$H,$L$1,base_de_dados!$C:$C,$A308,base_de_dados!$M:$M,"&lt;=2009",base_de_dados!$O:$O,"&gt;=40178")</f>
        <v>0</v>
      </c>
      <c r="H308" s="5">
        <f>SUMIFS(base_de_dados!$T:$T,base_de_dados!$B:$B,$B308,base_de_dados!$G:$G,H$61,base_de_dados!$H:$H,$L$1,base_de_dados!$C:$C,$A308,base_de_dados!$M:$M,"&lt;=2009",base_de_dados!$O:$O,"&gt;=40178")</f>
        <v>0</v>
      </c>
      <c r="I308" s="5">
        <f>SUMIFS(base_de_dados!$T:$T,base_de_dados!$B:$B,$B308,base_de_dados!$G:$G,I$61,base_de_dados!$H:$H,$L$1,base_de_dados!$C:$C,$A308,base_de_dados!$M:$M,"&lt;=2009",base_de_dados!$O:$O,"&gt;=40178")</f>
        <v>0</v>
      </c>
      <c r="J308" s="5">
        <f>SUMIFS(base_de_dados!$T:$T,base_de_dados!$B:$B,$B308,base_de_dados!$G:$G,J$61,base_de_dados!$H:$H,$L$1,base_de_dados!$C:$C,$A308,base_de_dados!$M:$M,"&lt;=2009",base_de_dados!$O:$O,"&gt;=40178")</f>
        <v>0</v>
      </c>
      <c r="K308" s="32">
        <f t="shared" si="8"/>
        <v>0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SUMIFS(base_de_dados!$T:$T,base_de_dados!$B:$B,$B309,base_de_dados!$G:$G,C$61,base_de_dados!$H:$H,$L$1,base_de_dados!$C:$C,$A309,base_de_dados!$M:$M,"&lt;=2009",base_de_dados!$O:$O,"&gt;=40178")</f>
        <v>0</v>
      </c>
      <c r="D309" s="5">
        <f>SUMIFS(base_de_dados!$T:$T,base_de_dados!$B:$B,$B309,base_de_dados!$G:$G,D$61,base_de_dados!$H:$H,$L$1,base_de_dados!$C:$C,$A309,base_de_dados!$M:$M,"&lt;=2009",base_de_dados!$O:$O,"&gt;=40178")</f>
        <v>0</v>
      </c>
      <c r="E309" s="5">
        <f>SUMIFS(base_de_dados!$T:$T,base_de_dados!$B:$B,$B309,base_de_dados!$G:$G,E$61,base_de_dados!$H:$H,$L$1,base_de_dados!$C:$C,$A309,base_de_dados!$M:$M,"&lt;=2009",base_de_dados!$O:$O,"&gt;=40178")</f>
        <v>0</v>
      </c>
      <c r="F309" s="5">
        <f>SUMIFS(base_de_dados!$T:$T,base_de_dados!$B:$B,$B309,base_de_dados!$G:$G,F$61,base_de_dados!$H:$H,$L$1,base_de_dados!$C:$C,$A309,base_de_dados!$M:$M,"&lt;=2009",base_de_dados!$O:$O,"&gt;=40178")</f>
        <v>0</v>
      </c>
      <c r="G309" s="5">
        <f>SUMIFS(base_de_dados!$T:$T,base_de_dados!$B:$B,$B309,base_de_dados!$G:$G,G$61,base_de_dados!$H:$H,$L$1,base_de_dados!$C:$C,$A309,base_de_dados!$M:$M,"&lt;=2009",base_de_dados!$O:$O,"&gt;=40178")</f>
        <v>0</v>
      </c>
      <c r="H309" s="5">
        <f>SUMIFS(base_de_dados!$T:$T,base_de_dados!$B:$B,$B309,base_de_dados!$G:$G,H$61,base_de_dados!$H:$H,$L$1,base_de_dados!$C:$C,$A309,base_de_dados!$M:$M,"&lt;=2009",base_de_dados!$O:$O,"&gt;=40178")</f>
        <v>0</v>
      </c>
      <c r="I309" s="5">
        <f>SUMIFS(base_de_dados!$T:$T,base_de_dados!$B:$B,$B309,base_de_dados!$G:$G,I$61,base_de_dados!$H:$H,$L$1,base_de_dados!$C:$C,$A309,base_de_dados!$M:$M,"&lt;=2009",base_de_dados!$O:$O,"&gt;=40178")</f>
        <v>0</v>
      </c>
      <c r="J309" s="5">
        <f>SUMIFS(base_de_dados!$T:$T,base_de_dados!$B:$B,$B309,base_de_dados!$G:$G,J$61,base_de_dados!$H:$H,$L$1,base_de_dados!$C:$C,$A309,base_de_dados!$M:$M,"&lt;=2009",base_de_dados!$O:$O,"&gt;=40178")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SUMIFS(base_de_dados!$T:$T,base_de_dados!$B:$B,$B310,base_de_dados!$G:$G,C$61,base_de_dados!$H:$H,$L$1,base_de_dados!$C:$C,$A310,base_de_dados!$M:$M,"&lt;=2009",base_de_dados!$O:$O,"&gt;=40178")</f>
        <v>0</v>
      </c>
      <c r="D310" s="5">
        <f>SUMIFS(base_de_dados!$T:$T,base_de_dados!$B:$B,$B310,base_de_dados!$G:$G,D$61,base_de_dados!$H:$H,$L$1,base_de_dados!$C:$C,$A310,base_de_dados!$M:$M,"&lt;=2009",base_de_dados!$O:$O,"&gt;=40178")</f>
        <v>0</v>
      </c>
      <c r="E310" s="5">
        <f>SUMIFS(base_de_dados!$T:$T,base_de_dados!$B:$B,$B310,base_de_dados!$G:$G,E$61,base_de_dados!$H:$H,$L$1,base_de_dados!$C:$C,$A310,base_de_dados!$M:$M,"&lt;=2009",base_de_dados!$O:$O,"&gt;=40178")</f>
        <v>0</v>
      </c>
      <c r="F310" s="5">
        <f>SUMIFS(base_de_dados!$T:$T,base_de_dados!$B:$B,$B310,base_de_dados!$G:$G,F$61,base_de_dados!$H:$H,$L$1,base_de_dados!$C:$C,$A310,base_de_dados!$M:$M,"&lt;=2009",base_de_dados!$O:$O,"&gt;=40178")</f>
        <v>0</v>
      </c>
      <c r="G310" s="5">
        <f>SUMIFS(base_de_dados!$T:$T,base_de_dados!$B:$B,$B310,base_de_dados!$G:$G,G$61,base_de_dados!$H:$H,$L$1,base_de_dados!$C:$C,$A310,base_de_dados!$M:$M,"&lt;=2009",base_de_dados!$O:$O,"&gt;=40178")</f>
        <v>0</v>
      </c>
      <c r="H310" s="5">
        <f>SUMIFS(base_de_dados!$T:$T,base_de_dados!$B:$B,$B310,base_de_dados!$G:$G,H$61,base_de_dados!$H:$H,$L$1,base_de_dados!$C:$C,$A310,base_de_dados!$M:$M,"&lt;=2009",base_de_dados!$O:$O,"&gt;=40178")</f>
        <v>0</v>
      </c>
      <c r="I310" s="5">
        <f>SUMIFS(base_de_dados!$T:$T,base_de_dados!$B:$B,$B310,base_de_dados!$G:$G,I$61,base_de_dados!$H:$H,$L$1,base_de_dados!$C:$C,$A310,base_de_dados!$M:$M,"&lt;=2009",base_de_dados!$O:$O,"&gt;=40178")</f>
        <v>0</v>
      </c>
      <c r="J310" s="5">
        <f>SUMIFS(base_de_dados!$T:$T,base_de_dados!$B:$B,$B310,base_de_dados!$G:$G,J$61,base_de_dados!$H:$H,$L$1,base_de_dados!$C:$C,$A310,base_de_dados!$M:$M,"&lt;=2009",base_de_dados!$O:$O,"&gt;=40178")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SUMIFS(base_de_dados!$T:$T,base_de_dados!$B:$B,$B311,base_de_dados!$G:$G,C$61,base_de_dados!$H:$H,$L$1,base_de_dados!$C:$C,$A311,base_de_dados!$M:$M,"&lt;=2009",base_de_dados!$O:$O,"&gt;=40178")</f>
        <v>0</v>
      </c>
      <c r="D311" s="5">
        <f>SUMIFS(base_de_dados!$T:$T,base_de_dados!$B:$B,$B311,base_de_dados!$G:$G,D$61,base_de_dados!$H:$H,$L$1,base_de_dados!$C:$C,$A311,base_de_dados!$M:$M,"&lt;=2009",base_de_dados!$O:$O,"&gt;=40178")</f>
        <v>0</v>
      </c>
      <c r="E311" s="5">
        <f>SUMIFS(base_de_dados!$T:$T,base_de_dados!$B:$B,$B311,base_de_dados!$G:$G,E$61,base_de_dados!$H:$H,$L$1,base_de_dados!$C:$C,$A311,base_de_dados!$M:$M,"&lt;=2009",base_de_dados!$O:$O,"&gt;=40178")</f>
        <v>0</v>
      </c>
      <c r="F311" s="5">
        <f>SUMIFS(base_de_dados!$T:$T,base_de_dados!$B:$B,$B311,base_de_dados!$G:$G,F$61,base_de_dados!$H:$H,$L$1,base_de_dados!$C:$C,$A311,base_de_dados!$M:$M,"&lt;=2009",base_de_dados!$O:$O,"&gt;=40178")</f>
        <v>0</v>
      </c>
      <c r="G311" s="5">
        <f>SUMIFS(base_de_dados!$T:$T,base_de_dados!$B:$B,$B311,base_de_dados!$G:$G,G$61,base_de_dados!$H:$H,$L$1,base_de_dados!$C:$C,$A311,base_de_dados!$M:$M,"&lt;=2009",base_de_dados!$O:$O,"&gt;=40178")</f>
        <v>0</v>
      </c>
      <c r="H311" s="5">
        <f>SUMIFS(base_de_dados!$T:$T,base_de_dados!$B:$B,$B311,base_de_dados!$G:$G,H$61,base_de_dados!$H:$H,$L$1,base_de_dados!$C:$C,$A311,base_de_dados!$M:$M,"&lt;=2009",base_de_dados!$O:$O,"&gt;=40178")</f>
        <v>0</v>
      </c>
      <c r="I311" s="5">
        <f>SUMIFS(base_de_dados!$T:$T,base_de_dados!$B:$B,$B311,base_de_dados!$G:$G,I$61,base_de_dados!$H:$H,$L$1,base_de_dados!$C:$C,$A311,base_de_dados!$M:$M,"&lt;=2009",base_de_dados!$O:$O,"&gt;=40178")</f>
        <v>0</v>
      </c>
      <c r="J311" s="5">
        <f>SUMIFS(base_de_dados!$T:$T,base_de_dados!$B:$B,$B311,base_de_dados!$G:$G,J$61,base_de_dados!$H:$H,$L$1,base_de_dados!$C:$C,$A311,base_de_dados!$M:$M,"&lt;=2009",base_de_dados!$O:$O,"&gt;=40178")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SUMIFS(base_de_dados!$T:$T,base_de_dados!$B:$B,$B312,base_de_dados!$G:$G,C$61,base_de_dados!$H:$H,$L$1,base_de_dados!$C:$C,$A312,base_de_dados!$M:$M,"&lt;=2009",base_de_dados!$O:$O,"&gt;=40178")</f>
        <v>0</v>
      </c>
      <c r="D312" s="5">
        <f>SUMIFS(base_de_dados!$T:$T,base_de_dados!$B:$B,$B312,base_de_dados!$G:$G,D$61,base_de_dados!$H:$H,$L$1,base_de_dados!$C:$C,$A312,base_de_dados!$M:$M,"&lt;=2009",base_de_dados!$O:$O,"&gt;=40178")</f>
        <v>0</v>
      </c>
      <c r="E312" s="5">
        <f>SUMIFS(base_de_dados!$T:$T,base_de_dados!$B:$B,$B312,base_de_dados!$G:$G,E$61,base_de_dados!$H:$H,$L$1,base_de_dados!$C:$C,$A312,base_de_dados!$M:$M,"&lt;=2009",base_de_dados!$O:$O,"&gt;=40178")</f>
        <v>0</v>
      </c>
      <c r="F312" s="5">
        <f>SUMIFS(base_de_dados!$T:$T,base_de_dados!$B:$B,$B312,base_de_dados!$G:$G,F$61,base_de_dados!$H:$H,$L$1,base_de_dados!$C:$C,$A312,base_de_dados!$M:$M,"&lt;=2009",base_de_dados!$O:$O,"&gt;=40178")</f>
        <v>0</v>
      </c>
      <c r="G312" s="5">
        <f>SUMIFS(base_de_dados!$T:$T,base_de_dados!$B:$B,$B312,base_de_dados!$G:$G,G$61,base_de_dados!$H:$H,$L$1,base_de_dados!$C:$C,$A312,base_de_dados!$M:$M,"&lt;=2009",base_de_dados!$O:$O,"&gt;=40178")</f>
        <v>0</v>
      </c>
      <c r="H312" s="5">
        <f>SUMIFS(base_de_dados!$T:$T,base_de_dados!$B:$B,$B312,base_de_dados!$G:$G,H$61,base_de_dados!$H:$H,$L$1,base_de_dados!$C:$C,$A312,base_de_dados!$M:$M,"&lt;=2009",base_de_dados!$O:$O,"&gt;=40178")</f>
        <v>0</v>
      </c>
      <c r="I312" s="5">
        <f>SUMIFS(base_de_dados!$T:$T,base_de_dados!$B:$B,$B312,base_de_dados!$G:$G,I$61,base_de_dados!$H:$H,$L$1,base_de_dados!$C:$C,$A312,base_de_dados!$M:$M,"&lt;=2009",base_de_dados!$O:$O,"&gt;=40178")</f>
        <v>0</v>
      </c>
      <c r="J312" s="5">
        <f>SUMIFS(base_de_dados!$T:$T,base_de_dados!$B:$B,$B312,base_de_dados!$G:$G,J$61,base_de_dados!$H:$H,$L$1,base_de_dados!$C:$C,$A312,base_de_dados!$M:$M,"&lt;=2009",base_de_dados!$O:$O,"&gt;=40178")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SUMIFS(base_de_dados!$T:$T,base_de_dados!$B:$B,$B313,base_de_dados!$G:$G,C$61,base_de_dados!$H:$H,$L$1,base_de_dados!$C:$C,$A313,base_de_dados!$M:$M,"&lt;=2009",base_de_dados!$O:$O,"&gt;=40178")</f>
        <v>0</v>
      </c>
      <c r="D313" s="5">
        <f>SUMIFS(base_de_dados!$T:$T,base_de_dados!$B:$B,$B313,base_de_dados!$G:$G,D$61,base_de_dados!$H:$H,$L$1,base_de_dados!$C:$C,$A313,base_de_dados!$M:$M,"&lt;=2009",base_de_dados!$O:$O,"&gt;=40178")</f>
        <v>0</v>
      </c>
      <c r="E313" s="5">
        <f>SUMIFS(base_de_dados!$T:$T,base_de_dados!$B:$B,$B313,base_de_dados!$G:$G,E$61,base_de_dados!$H:$H,$L$1,base_de_dados!$C:$C,$A313,base_de_dados!$M:$M,"&lt;=2009",base_de_dados!$O:$O,"&gt;=40178")</f>
        <v>4.5662100456621002E-3</v>
      </c>
      <c r="F313" s="5">
        <f>SUMIFS(base_de_dados!$T:$T,base_de_dados!$B:$B,$B313,base_de_dados!$G:$G,F$61,base_de_dados!$H:$H,$L$1,base_de_dados!$C:$C,$A313,base_de_dados!$M:$M,"&lt;=2009",base_de_dados!$O:$O,"&gt;=40178")</f>
        <v>0.1277791254439371</v>
      </c>
      <c r="G313" s="5">
        <f>SUMIFS(base_de_dados!$T:$T,base_de_dados!$B:$B,$B313,base_de_dados!$G:$G,G$61,base_de_dados!$H:$H,$L$1,base_de_dados!$C:$C,$A313,base_de_dados!$M:$M,"&lt;=2009",base_de_dados!$O:$O,"&gt;=40178")</f>
        <v>0</v>
      </c>
      <c r="H313" s="5">
        <f>SUMIFS(base_de_dados!$T:$T,base_de_dados!$B:$B,$B313,base_de_dados!$G:$G,H$61,base_de_dados!$H:$H,$L$1,base_de_dados!$C:$C,$A313,base_de_dados!$M:$M,"&lt;=2009",base_de_dados!$O:$O,"&gt;=40178")</f>
        <v>0</v>
      </c>
      <c r="I313" s="5">
        <f>SUMIFS(base_de_dados!$T:$T,base_de_dados!$B:$B,$B313,base_de_dados!$G:$G,I$61,base_de_dados!$H:$H,$L$1,base_de_dados!$C:$C,$A313,base_de_dados!$M:$M,"&lt;=2009",base_de_dados!$O:$O,"&gt;=40178")</f>
        <v>0</v>
      </c>
      <c r="J313" s="5">
        <f>SUMIFS(base_de_dados!$T:$T,base_de_dados!$B:$B,$B313,base_de_dados!$G:$G,J$61,base_de_dados!$H:$H,$L$1,base_de_dados!$C:$C,$A313,base_de_dados!$M:$M,"&lt;=2009",base_de_dados!$O:$O,"&gt;=40178")</f>
        <v>0</v>
      </c>
      <c r="K313" s="32">
        <f t="shared" si="8"/>
        <v>0.1323453354895992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SUMIFS(base_de_dados!$T:$T,base_de_dados!$B:$B,$B314,base_de_dados!$G:$G,C$61,base_de_dados!$H:$H,$L$1,base_de_dados!$C:$C,$A314,base_de_dados!$M:$M,"&lt;=2009",base_de_dados!$O:$O,"&gt;=40178")</f>
        <v>0</v>
      </c>
      <c r="D314" s="5">
        <f>SUMIFS(base_de_dados!$T:$T,base_de_dados!$B:$B,$B314,base_de_dados!$G:$G,D$61,base_de_dados!$H:$H,$L$1,base_de_dados!$C:$C,$A314,base_de_dados!$M:$M,"&lt;=2009",base_de_dados!$O:$O,"&gt;=40178")</f>
        <v>0</v>
      </c>
      <c r="E314" s="5">
        <f>SUMIFS(base_de_dados!$T:$T,base_de_dados!$B:$B,$B314,base_de_dados!$G:$G,E$61,base_de_dados!$H:$H,$L$1,base_de_dados!$C:$C,$A314,base_de_dados!$M:$M,"&lt;=2009",base_de_dados!$O:$O,"&gt;=40178")</f>
        <v>0</v>
      </c>
      <c r="F314" s="5">
        <f>SUMIFS(base_de_dados!$T:$T,base_de_dados!$B:$B,$B314,base_de_dados!$G:$G,F$61,base_de_dados!$H:$H,$L$1,base_de_dados!$C:$C,$A314,base_de_dados!$M:$M,"&lt;=2009",base_de_dados!$O:$O,"&gt;=40178")</f>
        <v>0</v>
      </c>
      <c r="G314" s="5">
        <f>SUMIFS(base_de_dados!$T:$T,base_de_dados!$B:$B,$B314,base_de_dados!$G:$G,G$61,base_de_dados!$H:$H,$L$1,base_de_dados!$C:$C,$A314,base_de_dados!$M:$M,"&lt;=2009",base_de_dados!$O:$O,"&gt;=40178")</f>
        <v>0</v>
      </c>
      <c r="H314" s="5">
        <f>SUMIFS(base_de_dados!$T:$T,base_de_dados!$B:$B,$B314,base_de_dados!$G:$G,H$61,base_de_dados!$H:$H,$L$1,base_de_dados!$C:$C,$A314,base_de_dados!$M:$M,"&lt;=2009",base_de_dados!$O:$O,"&gt;=40178")</f>
        <v>0</v>
      </c>
      <c r="I314" s="5">
        <f>SUMIFS(base_de_dados!$T:$T,base_de_dados!$B:$B,$B314,base_de_dados!$G:$G,I$61,base_de_dados!$H:$H,$L$1,base_de_dados!$C:$C,$A314,base_de_dados!$M:$M,"&lt;=2009",base_de_dados!$O:$O,"&gt;=40178")</f>
        <v>0</v>
      </c>
      <c r="J314" s="5">
        <f>SUMIFS(base_de_dados!$T:$T,base_de_dados!$B:$B,$B314,base_de_dados!$G:$G,J$61,base_de_dados!$H:$H,$L$1,base_de_dados!$C:$C,$A314,base_de_dados!$M:$M,"&lt;=2009",base_de_dados!$O:$O,"&gt;=40178")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SUMIFS(base_de_dados!$T:$T,base_de_dados!$B:$B,$B315,base_de_dados!$G:$G,C$61,base_de_dados!$H:$H,$L$1,base_de_dados!$C:$C,$A315,base_de_dados!$M:$M,"&lt;=2009",base_de_dados!$O:$O,"&gt;=40178")</f>
        <v>0</v>
      </c>
      <c r="D315" s="5">
        <f>SUMIFS(base_de_dados!$T:$T,base_de_dados!$B:$B,$B315,base_de_dados!$G:$G,D$61,base_de_dados!$H:$H,$L$1,base_de_dados!$C:$C,$A315,base_de_dados!$M:$M,"&lt;=2009",base_de_dados!$O:$O,"&gt;=40178")</f>
        <v>0</v>
      </c>
      <c r="E315" s="5">
        <f>SUMIFS(base_de_dados!$T:$T,base_de_dados!$B:$B,$B315,base_de_dados!$G:$G,E$61,base_de_dados!$H:$H,$L$1,base_de_dados!$C:$C,$A315,base_de_dados!$M:$M,"&lt;=2009",base_de_dados!$O:$O,"&gt;=40178")</f>
        <v>0</v>
      </c>
      <c r="F315" s="5">
        <f>SUMIFS(base_de_dados!$T:$T,base_de_dados!$B:$B,$B315,base_de_dados!$G:$G,F$61,base_de_dados!$H:$H,$L$1,base_de_dados!$C:$C,$A315,base_de_dados!$M:$M,"&lt;=2009",base_de_dados!$O:$O,"&gt;=40178")</f>
        <v>0</v>
      </c>
      <c r="G315" s="5">
        <f>SUMIFS(base_de_dados!$T:$T,base_de_dados!$B:$B,$B315,base_de_dados!$G:$G,G$61,base_de_dados!$H:$H,$L$1,base_de_dados!$C:$C,$A315,base_de_dados!$M:$M,"&lt;=2009",base_de_dados!$O:$O,"&gt;=40178")</f>
        <v>0</v>
      </c>
      <c r="H315" s="5">
        <f>SUMIFS(base_de_dados!$T:$T,base_de_dados!$B:$B,$B315,base_de_dados!$G:$G,H$61,base_de_dados!$H:$H,$L$1,base_de_dados!$C:$C,$A315,base_de_dados!$M:$M,"&lt;=2009",base_de_dados!$O:$O,"&gt;=40178")</f>
        <v>0</v>
      </c>
      <c r="I315" s="5">
        <f>SUMIFS(base_de_dados!$T:$T,base_de_dados!$B:$B,$B315,base_de_dados!$G:$G,I$61,base_de_dados!$H:$H,$L$1,base_de_dados!$C:$C,$A315,base_de_dados!$M:$M,"&lt;=2009",base_de_dados!$O:$O,"&gt;=40178")</f>
        <v>0</v>
      </c>
      <c r="J315" s="5">
        <f>SUMIFS(base_de_dados!$T:$T,base_de_dados!$B:$B,$B315,base_de_dados!$G:$G,J$61,base_de_dados!$H:$H,$L$1,base_de_dados!$C:$C,$A315,base_de_dados!$M:$M,"&lt;=2009",base_de_dados!$O:$O,"&gt;=40178")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SUMIFS(base_de_dados!$T:$T,base_de_dados!$B:$B,$B316,base_de_dados!$G:$G,C$61,base_de_dados!$H:$H,$L$1,base_de_dados!$C:$C,$A316,base_de_dados!$M:$M,"&lt;=2009",base_de_dados!$O:$O,"&gt;=40178")</f>
        <v>0</v>
      </c>
      <c r="D316" s="5">
        <f>SUMIFS(base_de_dados!$T:$T,base_de_dados!$B:$B,$B316,base_de_dados!$G:$G,D$61,base_de_dados!$H:$H,$L$1,base_de_dados!$C:$C,$A316,base_de_dados!$M:$M,"&lt;=2009",base_de_dados!$O:$O,"&gt;=40178")</f>
        <v>0</v>
      </c>
      <c r="E316" s="5">
        <f>SUMIFS(base_de_dados!$T:$T,base_de_dados!$B:$B,$B316,base_de_dados!$G:$G,E$61,base_de_dados!$H:$H,$L$1,base_de_dados!$C:$C,$A316,base_de_dados!$M:$M,"&lt;=2009",base_de_dados!$O:$O,"&gt;=40178")</f>
        <v>0</v>
      </c>
      <c r="F316" s="5">
        <f>SUMIFS(base_de_dados!$T:$T,base_de_dados!$B:$B,$B316,base_de_dados!$G:$G,F$61,base_de_dados!$H:$H,$L$1,base_de_dados!$C:$C,$A316,base_de_dados!$M:$M,"&lt;=2009",base_de_dados!$O:$O,"&gt;=40178")</f>
        <v>0</v>
      </c>
      <c r="G316" s="5">
        <f>SUMIFS(base_de_dados!$T:$T,base_de_dados!$B:$B,$B316,base_de_dados!$G:$G,G$61,base_de_dados!$H:$H,$L$1,base_de_dados!$C:$C,$A316,base_de_dados!$M:$M,"&lt;=2009",base_de_dados!$O:$O,"&gt;=40178")</f>
        <v>0</v>
      </c>
      <c r="H316" s="5">
        <f>SUMIFS(base_de_dados!$T:$T,base_de_dados!$B:$B,$B316,base_de_dados!$G:$G,H$61,base_de_dados!$H:$H,$L$1,base_de_dados!$C:$C,$A316,base_de_dados!$M:$M,"&lt;=2009",base_de_dados!$O:$O,"&gt;=40178")</f>
        <v>0</v>
      </c>
      <c r="I316" s="5">
        <f>SUMIFS(base_de_dados!$T:$T,base_de_dados!$B:$B,$B316,base_de_dados!$G:$G,I$61,base_de_dados!$H:$H,$L$1,base_de_dados!$C:$C,$A316,base_de_dados!$M:$M,"&lt;=2009",base_de_dados!$O:$O,"&gt;=40178")</f>
        <v>0</v>
      </c>
      <c r="J316" s="5">
        <f>SUMIFS(base_de_dados!$T:$T,base_de_dados!$B:$B,$B316,base_de_dados!$G:$G,J$61,base_de_dados!$H:$H,$L$1,base_de_dados!$C:$C,$A316,base_de_dados!$M:$M,"&lt;=2009",base_de_dados!$O:$O,"&gt;=40178")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SUMIFS(base_de_dados!$T:$T,base_de_dados!$B:$B,$B317,base_de_dados!$G:$G,C$61,base_de_dados!$H:$H,$L$1,base_de_dados!$C:$C,$A317,base_de_dados!$M:$M,"&lt;=2009",base_de_dados!$O:$O,"&gt;=40178")</f>
        <v>0</v>
      </c>
      <c r="D317" s="5">
        <f>SUMIFS(base_de_dados!$T:$T,base_de_dados!$B:$B,$B317,base_de_dados!$G:$G,D$61,base_de_dados!$H:$H,$L$1,base_de_dados!$C:$C,$A317,base_de_dados!$M:$M,"&lt;=2009",base_de_dados!$O:$O,"&gt;=40178")</f>
        <v>0</v>
      </c>
      <c r="E317" s="5">
        <f>SUMIFS(base_de_dados!$T:$T,base_de_dados!$B:$B,$B317,base_de_dados!$G:$G,E$61,base_de_dados!$H:$H,$L$1,base_de_dados!$C:$C,$A317,base_de_dados!$M:$M,"&lt;=2009",base_de_dados!$O:$O,"&gt;=40178")</f>
        <v>0</v>
      </c>
      <c r="F317" s="5">
        <f>SUMIFS(base_de_dados!$T:$T,base_de_dados!$B:$B,$B317,base_de_dados!$G:$G,F$61,base_de_dados!$H:$H,$L$1,base_de_dados!$C:$C,$A317,base_de_dados!$M:$M,"&lt;=2009",base_de_dados!$O:$O,"&gt;=40178")</f>
        <v>0</v>
      </c>
      <c r="G317" s="5">
        <f>SUMIFS(base_de_dados!$T:$T,base_de_dados!$B:$B,$B317,base_de_dados!$G:$G,G$61,base_de_dados!$H:$H,$L$1,base_de_dados!$C:$C,$A317,base_de_dados!$M:$M,"&lt;=2009",base_de_dados!$O:$O,"&gt;=40178")</f>
        <v>0</v>
      </c>
      <c r="H317" s="5">
        <f>SUMIFS(base_de_dados!$T:$T,base_de_dados!$B:$B,$B317,base_de_dados!$G:$G,H$61,base_de_dados!$H:$H,$L$1,base_de_dados!$C:$C,$A317,base_de_dados!$M:$M,"&lt;=2009",base_de_dados!$O:$O,"&gt;=40178")</f>
        <v>0</v>
      </c>
      <c r="I317" s="5">
        <f>SUMIFS(base_de_dados!$T:$T,base_de_dados!$B:$B,$B317,base_de_dados!$G:$G,I$61,base_de_dados!$H:$H,$L$1,base_de_dados!$C:$C,$A317,base_de_dados!$M:$M,"&lt;=2009",base_de_dados!$O:$O,"&gt;=40178")</f>
        <v>0</v>
      </c>
      <c r="J317" s="5">
        <f>SUMIFS(base_de_dados!$T:$T,base_de_dados!$B:$B,$B317,base_de_dados!$G:$G,J$61,base_de_dados!$H:$H,$L$1,base_de_dados!$C:$C,$A317,base_de_dados!$M:$M,"&lt;=2009",base_de_dados!$O:$O,"&gt;=40178")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SUMIFS(base_de_dados!$T:$T,base_de_dados!$B:$B,$B318,base_de_dados!$G:$G,C$61,base_de_dados!$H:$H,$L$1,base_de_dados!$C:$C,$A318,base_de_dados!$M:$M,"&lt;=2009",base_de_dados!$O:$O,"&gt;=40178")</f>
        <v>0</v>
      </c>
      <c r="D318" s="5">
        <f>SUMIFS(base_de_dados!$T:$T,base_de_dados!$B:$B,$B318,base_de_dados!$G:$G,D$61,base_de_dados!$H:$H,$L$1,base_de_dados!$C:$C,$A318,base_de_dados!$M:$M,"&lt;=2009",base_de_dados!$O:$O,"&gt;=40178")</f>
        <v>0</v>
      </c>
      <c r="E318" s="5">
        <f>SUMIFS(base_de_dados!$T:$T,base_de_dados!$B:$B,$B318,base_de_dados!$G:$G,E$61,base_de_dados!$H:$H,$L$1,base_de_dados!$C:$C,$A318,base_de_dados!$M:$M,"&lt;=2009",base_de_dados!$O:$O,"&gt;=40178")</f>
        <v>0</v>
      </c>
      <c r="F318" s="5">
        <f>SUMIFS(base_de_dados!$T:$T,base_de_dados!$B:$B,$B318,base_de_dados!$G:$G,F$61,base_de_dados!$H:$H,$L$1,base_de_dados!$C:$C,$A318,base_de_dados!$M:$M,"&lt;=2009",base_de_dados!$O:$O,"&gt;=40178")</f>
        <v>0</v>
      </c>
      <c r="G318" s="5">
        <f>SUMIFS(base_de_dados!$T:$T,base_de_dados!$B:$B,$B318,base_de_dados!$G:$G,G$61,base_de_dados!$H:$H,$L$1,base_de_dados!$C:$C,$A318,base_de_dados!$M:$M,"&lt;=2009",base_de_dados!$O:$O,"&gt;=40178")</f>
        <v>0</v>
      </c>
      <c r="H318" s="5">
        <f>SUMIFS(base_de_dados!$T:$T,base_de_dados!$B:$B,$B318,base_de_dados!$G:$G,H$61,base_de_dados!$H:$H,$L$1,base_de_dados!$C:$C,$A318,base_de_dados!$M:$M,"&lt;=2009",base_de_dados!$O:$O,"&gt;=40178")</f>
        <v>0</v>
      </c>
      <c r="I318" s="5">
        <f>SUMIFS(base_de_dados!$T:$T,base_de_dados!$B:$B,$B318,base_de_dados!$G:$G,I$61,base_de_dados!$H:$H,$L$1,base_de_dados!$C:$C,$A318,base_de_dados!$M:$M,"&lt;=2009",base_de_dados!$O:$O,"&gt;=40178")</f>
        <v>0</v>
      </c>
      <c r="J318" s="5">
        <f>SUMIFS(base_de_dados!$T:$T,base_de_dados!$B:$B,$B318,base_de_dados!$G:$G,J$61,base_de_dados!$H:$H,$L$1,base_de_dados!$C:$C,$A318,base_de_dados!$M:$M,"&lt;=2009",base_de_dados!$O:$O,"&gt;=40178")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SUMIFS(base_de_dados!$T:$T,base_de_dados!$B:$B,$B319,base_de_dados!$G:$G,C$61,base_de_dados!$H:$H,$L$1,base_de_dados!$C:$C,$A319,base_de_dados!$M:$M,"&lt;=2009",base_de_dados!$O:$O,"&gt;=40178")</f>
        <v>0</v>
      </c>
      <c r="D319" s="5">
        <f>SUMIFS(base_de_dados!$T:$T,base_de_dados!$B:$B,$B319,base_de_dados!$G:$G,D$61,base_de_dados!$H:$H,$L$1,base_de_dados!$C:$C,$A319,base_de_dados!$M:$M,"&lt;=2009",base_de_dados!$O:$O,"&gt;=40178")</f>
        <v>0</v>
      </c>
      <c r="E319" s="5">
        <f>SUMIFS(base_de_dados!$T:$T,base_de_dados!$B:$B,$B319,base_de_dados!$G:$G,E$61,base_de_dados!$H:$H,$L$1,base_de_dados!$C:$C,$A319,base_de_dados!$M:$M,"&lt;=2009",base_de_dados!$O:$O,"&gt;=40178")</f>
        <v>0</v>
      </c>
      <c r="F319" s="5">
        <f>SUMIFS(base_de_dados!$T:$T,base_de_dados!$B:$B,$B319,base_de_dados!$G:$G,F$61,base_de_dados!$H:$H,$L$1,base_de_dados!$C:$C,$A319,base_de_dados!$M:$M,"&lt;=2009",base_de_dados!$O:$O,"&gt;=40178")</f>
        <v>0</v>
      </c>
      <c r="G319" s="5">
        <f>SUMIFS(base_de_dados!$T:$T,base_de_dados!$B:$B,$B319,base_de_dados!$G:$G,G$61,base_de_dados!$H:$H,$L$1,base_de_dados!$C:$C,$A319,base_de_dados!$M:$M,"&lt;=2009",base_de_dados!$O:$O,"&gt;=40178")</f>
        <v>0</v>
      </c>
      <c r="H319" s="5">
        <f>SUMIFS(base_de_dados!$T:$T,base_de_dados!$B:$B,$B319,base_de_dados!$G:$G,H$61,base_de_dados!$H:$H,$L$1,base_de_dados!$C:$C,$A319,base_de_dados!$M:$M,"&lt;=2009",base_de_dados!$O:$O,"&gt;=40178")</f>
        <v>0</v>
      </c>
      <c r="I319" s="5">
        <f>SUMIFS(base_de_dados!$T:$T,base_de_dados!$B:$B,$B319,base_de_dados!$G:$G,I$61,base_de_dados!$H:$H,$L$1,base_de_dados!$C:$C,$A319,base_de_dados!$M:$M,"&lt;=2009",base_de_dados!$O:$O,"&gt;=40178")</f>
        <v>0</v>
      </c>
      <c r="J319" s="5">
        <f>SUMIFS(base_de_dados!$T:$T,base_de_dados!$B:$B,$B319,base_de_dados!$G:$G,J$61,base_de_dados!$H:$H,$L$1,base_de_dados!$C:$C,$A319,base_de_dados!$M:$M,"&lt;=2009",base_de_dados!$O:$O,"&gt;=40178")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SUMIFS(base_de_dados!$T:$T,base_de_dados!$B:$B,$B320,base_de_dados!$G:$G,C$61,base_de_dados!$H:$H,$L$1,base_de_dados!$C:$C,$A320,base_de_dados!$M:$M,"&lt;=2009",base_de_dados!$O:$O,"&gt;=40178")</f>
        <v>0</v>
      </c>
      <c r="D320" s="5">
        <f>SUMIFS(base_de_dados!$T:$T,base_de_dados!$B:$B,$B320,base_de_dados!$G:$G,D$61,base_de_dados!$H:$H,$L$1,base_de_dados!$C:$C,$A320,base_de_dados!$M:$M,"&lt;=2009",base_de_dados!$O:$O,"&gt;=40178")</f>
        <v>0</v>
      </c>
      <c r="E320" s="5">
        <f>SUMIFS(base_de_dados!$T:$T,base_de_dados!$B:$B,$B320,base_de_dados!$G:$G,E$61,base_de_dados!$H:$H,$L$1,base_de_dados!$C:$C,$A320,base_de_dados!$M:$M,"&lt;=2009",base_de_dados!$O:$O,"&gt;=40178")</f>
        <v>0</v>
      </c>
      <c r="F320" s="5">
        <f>SUMIFS(base_de_dados!$T:$T,base_de_dados!$B:$B,$B320,base_de_dados!$G:$G,F$61,base_de_dados!$H:$H,$L$1,base_de_dados!$C:$C,$A320,base_de_dados!$M:$M,"&lt;=2009",base_de_dados!$O:$O,"&gt;=40178")</f>
        <v>0</v>
      </c>
      <c r="G320" s="5">
        <f>SUMIFS(base_de_dados!$T:$T,base_de_dados!$B:$B,$B320,base_de_dados!$G:$G,G$61,base_de_dados!$H:$H,$L$1,base_de_dados!$C:$C,$A320,base_de_dados!$M:$M,"&lt;=2009",base_de_dados!$O:$O,"&gt;=40178")</f>
        <v>0</v>
      </c>
      <c r="H320" s="5">
        <f>SUMIFS(base_de_dados!$T:$T,base_de_dados!$B:$B,$B320,base_de_dados!$G:$G,H$61,base_de_dados!$H:$H,$L$1,base_de_dados!$C:$C,$A320,base_de_dados!$M:$M,"&lt;=2009",base_de_dados!$O:$O,"&gt;=40178")</f>
        <v>0</v>
      </c>
      <c r="I320" s="5">
        <f>SUMIFS(base_de_dados!$T:$T,base_de_dados!$B:$B,$B320,base_de_dados!$G:$G,I$61,base_de_dados!$H:$H,$L$1,base_de_dados!$C:$C,$A320,base_de_dados!$M:$M,"&lt;=2009",base_de_dados!$O:$O,"&gt;=40178")</f>
        <v>0</v>
      </c>
      <c r="J320" s="5">
        <f>SUMIFS(base_de_dados!$T:$T,base_de_dados!$B:$B,$B320,base_de_dados!$G:$G,J$61,base_de_dados!$H:$H,$L$1,base_de_dados!$C:$C,$A320,base_de_dados!$M:$M,"&lt;=2009",base_de_dados!$O:$O,"&gt;=40178")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SUMIFS(base_de_dados!$T:$T,base_de_dados!$B:$B,$B321,base_de_dados!$G:$G,C$61,base_de_dados!$H:$H,$L$1,base_de_dados!$C:$C,$A321,base_de_dados!$M:$M,"&lt;=2009",base_de_dados!$O:$O,"&gt;=40178")</f>
        <v>0</v>
      </c>
      <c r="D321" s="5">
        <f>SUMIFS(base_de_dados!$T:$T,base_de_dados!$B:$B,$B321,base_de_dados!$G:$G,D$61,base_de_dados!$H:$H,$L$1,base_de_dados!$C:$C,$A321,base_de_dados!$M:$M,"&lt;=2009",base_de_dados!$O:$O,"&gt;=40178")</f>
        <v>0</v>
      </c>
      <c r="E321" s="5">
        <f>SUMIFS(base_de_dados!$T:$T,base_de_dados!$B:$B,$B321,base_de_dados!$G:$G,E$61,base_de_dados!$H:$H,$L$1,base_de_dados!$C:$C,$A321,base_de_dados!$M:$M,"&lt;=2009",base_de_dados!$O:$O,"&gt;=40178")</f>
        <v>0</v>
      </c>
      <c r="F321" s="5">
        <f>SUMIFS(base_de_dados!$T:$T,base_de_dados!$B:$B,$B321,base_de_dados!$G:$G,F$61,base_de_dados!$H:$H,$L$1,base_de_dados!$C:$C,$A321,base_de_dados!$M:$M,"&lt;=2009",base_de_dados!$O:$O,"&gt;=40178")</f>
        <v>0</v>
      </c>
      <c r="G321" s="5">
        <f>SUMIFS(base_de_dados!$T:$T,base_de_dados!$B:$B,$B321,base_de_dados!$G:$G,G$61,base_de_dados!$H:$H,$L$1,base_de_dados!$C:$C,$A321,base_de_dados!$M:$M,"&lt;=2009",base_de_dados!$O:$O,"&gt;=40178")</f>
        <v>0</v>
      </c>
      <c r="H321" s="5">
        <f>SUMIFS(base_de_dados!$T:$T,base_de_dados!$B:$B,$B321,base_de_dados!$G:$G,H$61,base_de_dados!$H:$H,$L$1,base_de_dados!$C:$C,$A321,base_de_dados!$M:$M,"&lt;=2009",base_de_dados!$O:$O,"&gt;=40178")</f>
        <v>0</v>
      </c>
      <c r="I321" s="5">
        <f>SUMIFS(base_de_dados!$T:$T,base_de_dados!$B:$B,$B321,base_de_dados!$G:$G,I$61,base_de_dados!$H:$H,$L$1,base_de_dados!$C:$C,$A321,base_de_dados!$M:$M,"&lt;=2009",base_de_dados!$O:$O,"&gt;=40178")</f>
        <v>0</v>
      </c>
      <c r="J321" s="5">
        <f>SUMIFS(base_de_dados!$T:$T,base_de_dados!$B:$B,$B321,base_de_dados!$G:$G,J$61,base_de_dados!$H:$H,$L$1,base_de_dados!$C:$C,$A321,base_de_dados!$M:$M,"&lt;=2009",base_de_dados!$O:$O,"&gt;=40178")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SUMIFS(base_de_dados!$T:$T,base_de_dados!$B:$B,$B322,base_de_dados!$G:$G,C$61,base_de_dados!$H:$H,$L$1,base_de_dados!$C:$C,$A322,base_de_dados!$M:$M,"&lt;=2009",base_de_dados!$O:$O,"&gt;=40178")</f>
        <v>0</v>
      </c>
      <c r="D322" s="5">
        <f>SUMIFS(base_de_dados!$T:$T,base_de_dados!$B:$B,$B322,base_de_dados!$G:$G,D$61,base_de_dados!$H:$H,$L$1,base_de_dados!$C:$C,$A322,base_de_dados!$M:$M,"&lt;=2009",base_de_dados!$O:$O,"&gt;=40178")</f>
        <v>0.21647594495180111</v>
      </c>
      <c r="E322" s="5">
        <f>SUMIFS(base_de_dados!$T:$T,base_de_dados!$B:$B,$B322,base_de_dados!$G:$G,E$61,base_de_dados!$H:$H,$L$1,base_de_dados!$C:$C,$A322,base_de_dados!$M:$M,"&lt;=2009",base_de_dados!$O:$O,"&gt;=40178")</f>
        <v>3.0764840182648402E-3</v>
      </c>
      <c r="F322" s="5">
        <f>SUMIFS(base_de_dados!$T:$T,base_de_dados!$B:$B,$B322,base_de_dados!$G:$G,F$61,base_de_dados!$H:$H,$L$1,base_de_dados!$C:$C,$A322,base_de_dados!$M:$M,"&lt;=2009",base_de_dados!$O:$O,"&gt;=40178")</f>
        <v>0</v>
      </c>
      <c r="G322" s="5">
        <f>SUMIFS(base_de_dados!$T:$T,base_de_dados!$B:$B,$B322,base_de_dados!$G:$G,G$61,base_de_dados!$H:$H,$L$1,base_de_dados!$C:$C,$A322,base_de_dados!$M:$M,"&lt;=2009",base_de_dados!$O:$O,"&gt;=40178")</f>
        <v>0</v>
      </c>
      <c r="H322" s="5">
        <f>SUMIFS(base_de_dados!$T:$T,base_de_dados!$B:$B,$B322,base_de_dados!$G:$G,H$61,base_de_dados!$H:$H,$L$1,base_de_dados!$C:$C,$A322,base_de_dados!$M:$M,"&lt;=2009",base_de_dados!$O:$O,"&gt;=40178")</f>
        <v>0</v>
      </c>
      <c r="I322" s="5">
        <f>SUMIFS(base_de_dados!$T:$T,base_de_dados!$B:$B,$B322,base_de_dados!$G:$G,I$61,base_de_dados!$H:$H,$L$1,base_de_dados!$C:$C,$A322,base_de_dados!$M:$M,"&lt;=2009",base_de_dados!$O:$O,"&gt;=40178")</f>
        <v>0</v>
      </c>
      <c r="J322" s="5">
        <f>SUMIFS(base_de_dados!$T:$T,base_de_dados!$B:$B,$B322,base_de_dados!$G:$G,J$61,base_de_dados!$H:$H,$L$1,base_de_dados!$C:$C,$A322,base_de_dados!$M:$M,"&lt;=2009",base_de_dados!$O:$O,"&gt;=40178")</f>
        <v>0</v>
      </c>
      <c r="K322" s="32">
        <f t="shared" si="9"/>
        <v>0.21955242897006597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SUMIFS(base_de_dados!$T:$T,base_de_dados!$B:$B,$B323,base_de_dados!$G:$G,C$61,base_de_dados!$H:$H,$L$1,base_de_dados!$C:$C,$A323,base_de_dados!$M:$M,"&lt;=2009",base_de_dados!$O:$O,"&gt;=40178")</f>
        <v>0</v>
      </c>
      <c r="D323" s="5">
        <f>SUMIFS(base_de_dados!$T:$T,base_de_dados!$B:$B,$B323,base_de_dados!$G:$G,D$61,base_de_dados!$H:$H,$L$1,base_de_dados!$C:$C,$A323,base_de_dados!$M:$M,"&lt;=2009",base_de_dados!$O:$O,"&gt;=40178")</f>
        <v>0</v>
      </c>
      <c r="E323" s="5">
        <f>SUMIFS(base_de_dados!$T:$T,base_de_dados!$B:$B,$B323,base_de_dados!$G:$G,E$61,base_de_dados!$H:$H,$L$1,base_de_dados!$C:$C,$A323,base_de_dados!$M:$M,"&lt;=2009",base_de_dados!$O:$O,"&gt;=40178")</f>
        <v>0</v>
      </c>
      <c r="F323" s="5">
        <f>SUMIFS(base_de_dados!$T:$T,base_de_dados!$B:$B,$B323,base_de_dados!$G:$G,F$61,base_de_dados!$H:$H,$L$1,base_de_dados!$C:$C,$A323,base_de_dados!$M:$M,"&lt;=2009",base_de_dados!$O:$O,"&gt;=40178")</f>
        <v>0</v>
      </c>
      <c r="G323" s="5">
        <f>SUMIFS(base_de_dados!$T:$T,base_de_dados!$B:$B,$B323,base_de_dados!$G:$G,G$61,base_de_dados!$H:$H,$L$1,base_de_dados!$C:$C,$A323,base_de_dados!$M:$M,"&lt;=2009",base_de_dados!$O:$O,"&gt;=40178")</f>
        <v>0</v>
      </c>
      <c r="H323" s="5">
        <f>SUMIFS(base_de_dados!$T:$T,base_de_dados!$B:$B,$B323,base_de_dados!$G:$G,H$61,base_de_dados!$H:$H,$L$1,base_de_dados!$C:$C,$A323,base_de_dados!$M:$M,"&lt;=2009",base_de_dados!$O:$O,"&gt;=40178")</f>
        <v>0</v>
      </c>
      <c r="I323" s="5">
        <f>SUMIFS(base_de_dados!$T:$T,base_de_dados!$B:$B,$B323,base_de_dados!$G:$G,I$61,base_de_dados!$H:$H,$L$1,base_de_dados!$C:$C,$A323,base_de_dados!$M:$M,"&lt;=2009",base_de_dados!$O:$O,"&gt;=40178")</f>
        <v>0</v>
      </c>
      <c r="J323" s="5">
        <f>SUMIFS(base_de_dados!$T:$T,base_de_dados!$B:$B,$B323,base_de_dados!$G:$G,J$61,base_de_dados!$H:$H,$L$1,base_de_dados!$C:$C,$A323,base_de_dados!$M:$M,"&lt;=2009",base_de_dados!$O:$O,"&gt;=40178")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SUMIFS(base_de_dados!$T:$T,base_de_dados!$B:$B,$B324,base_de_dados!$G:$G,C$61,base_de_dados!$H:$H,$L$1,base_de_dados!$C:$C,$A324,base_de_dados!$M:$M,"&lt;=2009",base_de_dados!$O:$O,"&gt;=40178")</f>
        <v>0</v>
      </c>
      <c r="D324" s="5">
        <f>SUMIFS(base_de_dados!$T:$T,base_de_dados!$B:$B,$B324,base_de_dados!$G:$G,D$61,base_de_dados!$H:$H,$L$1,base_de_dados!$C:$C,$A324,base_de_dados!$M:$M,"&lt;=2009",base_de_dados!$O:$O,"&gt;=40178")</f>
        <v>0</v>
      </c>
      <c r="E324" s="5">
        <f>SUMIFS(base_de_dados!$T:$T,base_de_dados!$B:$B,$B324,base_de_dados!$G:$G,E$61,base_de_dados!$H:$H,$L$1,base_de_dados!$C:$C,$A324,base_de_dados!$M:$M,"&lt;=2009",base_de_dados!$O:$O,"&gt;=40178")</f>
        <v>0</v>
      </c>
      <c r="F324" s="5">
        <f>SUMIFS(base_de_dados!$T:$T,base_de_dados!$B:$B,$B324,base_de_dados!$G:$G,F$61,base_de_dados!$H:$H,$L$1,base_de_dados!$C:$C,$A324,base_de_dados!$M:$M,"&lt;=2009",base_de_dados!$O:$O,"&gt;=40178")</f>
        <v>0</v>
      </c>
      <c r="G324" s="5">
        <f>SUMIFS(base_de_dados!$T:$T,base_de_dados!$B:$B,$B324,base_de_dados!$G:$G,G$61,base_de_dados!$H:$H,$L$1,base_de_dados!$C:$C,$A324,base_de_dados!$M:$M,"&lt;=2009",base_de_dados!$O:$O,"&gt;=40178")</f>
        <v>0</v>
      </c>
      <c r="H324" s="5">
        <f>SUMIFS(base_de_dados!$T:$T,base_de_dados!$B:$B,$B324,base_de_dados!$G:$G,H$61,base_de_dados!$H:$H,$L$1,base_de_dados!$C:$C,$A324,base_de_dados!$M:$M,"&lt;=2009",base_de_dados!$O:$O,"&gt;=40178")</f>
        <v>0</v>
      </c>
      <c r="I324" s="5">
        <f>SUMIFS(base_de_dados!$T:$T,base_de_dados!$B:$B,$B324,base_de_dados!$G:$G,I$61,base_de_dados!$H:$H,$L$1,base_de_dados!$C:$C,$A324,base_de_dados!$M:$M,"&lt;=2009",base_de_dados!$O:$O,"&gt;=40178")</f>
        <v>0</v>
      </c>
      <c r="J324" s="5">
        <f>SUMIFS(base_de_dados!$T:$T,base_de_dados!$B:$B,$B324,base_de_dados!$G:$G,J$61,base_de_dados!$H:$H,$L$1,base_de_dados!$C:$C,$A324,base_de_dados!$M:$M,"&lt;=2009",base_de_dados!$O:$O,"&gt;=40178")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SUMIFS(base_de_dados!$T:$T,base_de_dados!$B:$B,$B325,base_de_dados!$G:$G,C$61,base_de_dados!$H:$H,$L$1,base_de_dados!$C:$C,$A325,base_de_dados!$M:$M,"&lt;=2009",base_de_dados!$O:$O,"&gt;=40178")</f>
        <v>0</v>
      </c>
      <c r="D325" s="5">
        <f>SUMIFS(base_de_dados!$T:$T,base_de_dados!$B:$B,$B325,base_de_dados!$G:$G,D$61,base_de_dados!$H:$H,$L$1,base_de_dados!$C:$C,$A325,base_de_dados!$M:$M,"&lt;=2009",base_de_dados!$O:$O,"&gt;=40178")</f>
        <v>0</v>
      </c>
      <c r="E325" s="5">
        <f>SUMIFS(base_de_dados!$T:$T,base_de_dados!$B:$B,$B325,base_de_dados!$G:$G,E$61,base_de_dados!$H:$H,$L$1,base_de_dados!$C:$C,$A325,base_de_dados!$M:$M,"&lt;=2009",base_de_dados!$O:$O,"&gt;=40178")</f>
        <v>3.4155251141552512E-3</v>
      </c>
      <c r="F325" s="5">
        <f>SUMIFS(base_de_dados!$T:$T,base_de_dados!$B:$B,$B325,base_de_dados!$G:$G,F$61,base_de_dados!$H:$H,$L$1,base_de_dados!$C:$C,$A325,base_de_dados!$M:$M,"&lt;=2009",base_de_dados!$O:$O,"&gt;=40178")</f>
        <v>0</v>
      </c>
      <c r="G325" s="5">
        <f>SUMIFS(base_de_dados!$T:$T,base_de_dados!$B:$B,$B325,base_de_dados!$G:$G,G$61,base_de_dados!$H:$H,$L$1,base_de_dados!$C:$C,$A325,base_de_dados!$M:$M,"&lt;=2009",base_de_dados!$O:$O,"&gt;=40178")</f>
        <v>0</v>
      </c>
      <c r="H325" s="5">
        <f>SUMIFS(base_de_dados!$T:$T,base_de_dados!$B:$B,$B325,base_de_dados!$G:$G,H$61,base_de_dados!$H:$H,$L$1,base_de_dados!$C:$C,$A325,base_de_dados!$M:$M,"&lt;=2009",base_de_dados!$O:$O,"&gt;=40178")</f>
        <v>0</v>
      </c>
      <c r="I325" s="5">
        <f>SUMIFS(base_de_dados!$T:$T,base_de_dados!$B:$B,$B325,base_de_dados!$G:$G,I$61,base_de_dados!$H:$H,$L$1,base_de_dados!$C:$C,$A325,base_de_dados!$M:$M,"&lt;=2009",base_de_dados!$O:$O,"&gt;=40178")</f>
        <v>0</v>
      </c>
      <c r="J325" s="5">
        <f>SUMIFS(base_de_dados!$T:$T,base_de_dados!$B:$B,$B325,base_de_dados!$G:$G,J$61,base_de_dados!$H:$H,$L$1,base_de_dados!$C:$C,$A325,base_de_dados!$M:$M,"&lt;=2009",base_de_dados!$O:$O,"&gt;=40178")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SUMIFS(base_de_dados!$T:$T,base_de_dados!$B:$B,$B326,base_de_dados!$G:$G,C$61,base_de_dados!$H:$H,$L$1,base_de_dados!$C:$C,$A326,base_de_dados!$M:$M,"&lt;=2009",base_de_dados!$O:$O,"&gt;=40178")</f>
        <v>0</v>
      </c>
      <c r="D326" s="5">
        <f>SUMIFS(base_de_dados!$T:$T,base_de_dados!$B:$B,$B326,base_de_dados!$G:$G,D$61,base_de_dados!$H:$H,$L$1,base_de_dados!$C:$C,$A326,base_de_dados!$M:$M,"&lt;=2009",base_de_dados!$O:$O,"&gt;=40178")</f>
        <v>0</v>
      </c>
      <c r="E326" s="5">
        <f>SUMIFS(base_de_dados!$T:$T,base_de_dados!$B:$B,$B326,base_de_dados!$G:$G,E$61,base_de_dados!$H:$H,$L$1,base_de_dados!$C:$C,$A326,base_de_dados!$M:$M,"&lt;=2009",base_de_dados!$O:$O,"&gt;=40178")</f>
        <v>0</v>
      </c>
      <c r="F326" s="5">
        <f>SUMIFS(base_de_dados!$T:$T,base_de_dados!$B:$B,$B326,base_de_dados!$G:$G,F$61,base_de_dados!$H:$H,$L$1,base_de_dados!$C:$C,$A326,base_de_dados!$M:$M,"&lt;=2009",base_de_dados!$O:$O,"&gt;=40178")</f>
        <v>0</v>
      </c>
      <c r="G326" s="5">
        <f>SUMIFS(base_de_dados!$T:$T,base_de_dados!$B:$B,$B326,base_de_dados!$G:$G,G$61,base_de_dados!$H:$H,$L$1,base_de_dados!$C:$C,$A326,base_de_dados!$M:$M,"&lt;=2009",base_de_dados!$O:$O,"&gt;=40178")</f>
        <v>0</v>
      </c>
      <c r="H326" s="5">
        <f>SUMIFS(base_de_dados!$T:$T,base_de_dados!$B:$B,$B326,base_de_dados!$G:$G,H$61,base_de_dados!$H:$H,$L$1,base_de_dados!$C:$C,$A326,base_de_dados!$M:$M,"&lt;=2009",base_de_dados!$O:$O,"&gt;=40178")</f>
        <v>0</v>
      </c>
      <c r="I326" s="5">
        <f>SUMIFS(base_de_dados!$T:$T,base_de_dados!$B:$B,$B326,base_de_dados!$G:$G,I$61,base_de_dados!$H:$H,$L$1,base_de_dados!$C:$C,$A326,base_de_dados!$M:$M,"&lt;=2009",base_de_dados!$O:$O,"&gt;=40178")</f>
        <v>0</v>
      </c>
      <c r="J326" s="5">
        <f>SUMIFS(base_de_dados!$T:$T,base_de_dados!$B:$B,$B326,base_de_dados!$G:$G,J$61,base_de_dados!$H:$H,$L$1,base_de_dados!$C:$C,$A326,base_de_dados!$M:$M,"&lt;=2009",base_de_dados!$O:$O,"&gt;=40178")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SUMIFS(base_de_dados!$T:$T,base_de_dados!$B:$B,$B327,base_de_dados!$G:$G,C$61,base_de_dados!$H:$H,$L$1,base_de_dados!$C:$C,$A327,base_de_dados!$M:$M,"&lt;=2009",base_de_dados!$O:$O,"&gt;=40178")</f>
        <v>0</v>
      </c>
      <c r="D327" s="5">
        <f>SUMIFS(base_de_dados!$T:$T,base_de_dados!$B:$B,$B327,base_de_dados!$G:$G,D$61,base_de_dados!$H:$H,$L$1,base_de_dados!$C:$C,$A327,base_de_dados!$M:$M,"&lt;=2009",base_de_dados!$O:$O,"&gt;=40178")</f>
        <v>5.4628044140030439E-2</v>
      </c>
      <c r="E327" s="5">
        <f>SUMIFS(base_de_dados!$T:$T,base_de_dados!$B:$B,$B327,base_de_dados!$G:$G,E$61,base_de_dados!$H:$H,$L$1,base_de_dados!$C:$C,$A327,base_de_dados!$M:$M,"&lt;=2009",base_de_dados!$O:$O,"&gt;=40178")</f>
        <v>0</v>
      </c>
      <c r="F327" s="5">
        <f>SUMIFS(base_de_dados!$T:$T,base_de_dados!$B:$B,$B327,base_de_dados!$G:$G,F$61,base_de_dados!$H:$H,$L$1,base_de_dados!$C:$C,$A327,base_de_dados!$M:$M,"&lt;=2009",base_de_dados!$O:$O,"&gt;=40178")</f>
        <v>0.18744831303906648</v>
      </c>
      <c r="G327" s="5">
        <f>SUMIFS(base_de_dados!$T:$T,base_de_dados!$B:$B,$B327,base_de_dados!$G:$G,G$61,base_de_dados!$H:$H,$L$1,base_de_dados!$C:$C,$A327,base_de_dados!$M:$M,"&lt;=2009",base_de_dados!$O:$O,"&gt;=40178")</f>
        <v>0</v>
      </c>
      <c r="H327" s="5">
        <f>SUMIFS(base_de_dados!$T:$T,base_de_dados!$B:$B,$B327,base_de_dados!$G:$G,H$61,base_de_dados!$H:$H,$L$1,base_de_dados!$C:$C,$A327,base_de_dados!$M:$M,"&lt;=2009",base_de_dados!$O:$O,"&gt;=40178")</f>
        <v>0</v>
      </c>
      <c r="I327" s="5">
        <f>SUMIFS(base_de_dados!$T:$T,base_de_dados!$B:$B,$B327,base_de_dados!$G:$G,I$61,base_de_dados!$H:$H,$L$1,base_de_dados!$C:$C,$A327,base_de_dados!$M:$M,"&lt;=2009",base_de_dados!$O:$O,"&gt;=40178")</f>
        <v>0</v>
      </c>
      <c r="J327" s="5">
        <f>SUMIFS(base_de_dados!$T:$T,base_de_dados!$B:$B,$B327,base_de_dados!$G:$G,J$61,base_de_dados!$H:$H,$L$1,base_de_dados!$C:$C,$A327,base_de_dados!$M:$M,"&lt;=2009",base_de_dados!$O:$O,"&gt;=40178")</f>
        <v>0</v>
      </c>
      <c r="K327" s="32">
        <f t="shared" si="9"/>
        <v>0.24207635717909692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SUMIFS(base_de_dados!$T:$T,base_de_dados!$B:$B,$B328,base_de_dados!$G:$G,C$61,base_de_dados!$H:$H,$L$1,base_de_dados!$C:$C,$A328,base_de_dados!$M:$M,"&lt;=2009",base_de_dados!$O:$O,"&gt;=40178")</f>
        <v>0</v>
      </c>
      <c r="D328" s="5">
        <f>SUMIFS(base_de_dados!$T:$T,base_de_dados!$B:$B,$B328,base_de_dados!$G:$G,D$61,base_de_dados!$H:$H,$L$1,base_de_dados!$C:$C,$A328,base_de_dados!$M:$M,"&lt;=2009",base_de_dados!$O:$O,"&gt;=40178")</f>
        <v>0</v>
      </c>
      <c r="E328" s="5">
        <f>SUMIFS(base_de_dados!$T:$T,base_de_dados!$B:$B,$B328,base_de_dados!$G:$G,E$61,base_de_dados!$H:$H,$L$1,base_de_dados!$C:$C,$A328,base_de_dados!$M:$M,"&lt;=2009",base_de_dados!$O:$O,"&gt;=40178")</f>
        <v>0</v>
      </c>
      <c r="F328" s="5">
        <f>SUMIFS(base_de_dados!$T:$T,base_de_dados!$B:$B,$B328,base_de_dados!$G:$G,F$61,base_de_dados!$H:$H,$L$1,base_de_dados!$C:$C,$A328,base_de_dados!$M:$M,"&lt;=2009",base_de_dados!$O:$O,"&gt;=40178")</f>
        <v>0</v>
      </c>
      <c r="G328" s="5">
        <f>SUMIFS(base_de_dados!$T:$T,base_de_dados!$B:$B,$B328,base_de_dados!$G:$G,G$61,base_de_dados!$H:$H,$L$1,base_de_dados!$C:$C,$A328,base_de_dados!$M:$M,"&lt;=2009",base_de_dados!$O:$O,"&gt;=40178")</f>
        <v>0</v>
      </c>
      <c r="H328" s="5">
        <f>SUMIFS(base_de_dados!$T:$T,base_de_dados!$B:$B,$B328,base_de_dados!$G:$G,H$61,base_de_dados!$H:$H,$L$1,base_de_dados!$C:$C,$A328,base_de_dados!$M:$M,"&lt;=2009",base_de_dados!$O:$O,"&gt;=40178")</f>
        <v>0</v>
      </c>
      <c r="I328" s="5">
        <f>SUMIFS(base_de_dados!$T:$T,base_de_dados!$B:$B,$B328,base_de_dados!$G:$G,I$61,base_de_dados!$H:$H,$L$1,base_de_dados!$C:$C,$A328,base_de_dados!$M:$M,"&lt;=2009",base_de_dados!$O:$O,"&gt;=40178")</f>
        <v>0</v>
      </c>
      <c r="J328" s="5">
        <f>SUMIFS(base_de_dados!$T:$T,base_de_dados!$B:$B,$B328,base_de_dados!$G:$G,J$61,base_de_dados!$H:$H,$L$1,base_de_dados!$C:$C,$A328,base_de_dados!$M:$M,"&lt;=2009",base_de_dados!$O:$O,"&gt;=40178")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SUMIFS(base_de_dados!$T:$T,base_de_dados!$B:$B,$B329,base_de_dados!$G:$G,C$61,base_de_dados!$H:$H,$L$1,base_de_dados!$C:$C,$A329,base_de_dados!$M:$M,"&lt;=2009",base_de_dados!$O:$O,"&gt;=40178")</f>
        <v>0</v>
      </c>
      <c r="D329" s="5">
        <f>SUMIFS(base_de_dados!$T:$T,base_de_dados!$B:$B,$B329,base_de_dados!$G:$G,D$61,base_de_dados!$H:$H,$L$1,base_de_dados!$C:$C,$A329,base_de_dados!$M:$M,"&lt;=2009",base_de_dados!$O:$O,"&gt;=40178")</f>
        <v>0</v>
      </c>
      <c r="E329" s="5">
        <f>SUMIFS(base_de_dados!$T:$T,base_de_dados!$B:$B,$B329,base_de_dados!$G:$G,E$61,base_de_dados!$H:$H,$L$1,base_de_dados!$C:$C,$A329,base_de_dados!$M:$M,"&lt;=2009",base_de_dados!$O:$O,"&gt;=40178")</f>
        <v>0</v>
      </c>
      <c r="F329" s="5">
        <f>SUMIFS(base_de_dados!$T:$T,base_de_dados!$B:$B,$B329,base_de_dados!$G:$G,F$61,base_de_dados!$H:$H,$L$1,base_de_dados!$C:$C,$A329,base_de_dados!$M:$M,"&lt;=2009",base_de_dados!$O:$O,"&gt;=40178")</f>
        <v>0</v>
      </c>
      <c r="G329" s="5">
        <f>SUMIFS(base_de_dados!$T:$T,base_de_dados!$B:$B,$B329,base_de_dados!$G:$G,G$61,base_de_dados!$H:$H,$L$1,base_de_dados!$C:$C,$A329,base_de_dados!$M:$M,"&lt;=2009",base_de_dados!$O:$O,"&gt;=40178")</f>
        <v>0</v>
      </c>
      <c r="H329" s="5">
        <f>SUMIFS(base_de_dados!$T:$T,base_de_dados!$B:$B,$B329,base_de_dados!$G:$G,H$61,base_de_dados!$H:$H,$L$1,base_de_dados!$C:$C,$A329,base_de_dados!$M:$M,"&lt;=2009",base_de_dados!$O:$O,"&gt;=40178")</f>
        <v>0</v>
      </c>
      <c r="I329" s="5">
        <f>SUMIFS(base_de_dados!$T:$T,base_de_dados!$B:$B,$B329,base_de_dados!$G:$G,I$61,base_de_dados!$H:$H,$L$1,base_de_dados!$C:$C,$A329,base_de_dados!$M:$M,"&lt;=2009",base_de_dados!$O:$O,"&gt;=40178")</f>
        <v>0</v>
      </c>
      <c r="J329" s="5">
        <f>SUMIFS(base_de_dados!$T:$T,base_de_dados!$B:$B,$B329,base_de_dados!$G:$G,J$61,base_de_dados!$H:$H,$L$1,base_de_dados!$C:$C,$A329,base_de_dados!$M:$M,"&lt;=2009",base_de_dados!$O:$O,"&gt;=40178")</f>
        <v>0</v>
      </c>
      <c r="K329" s="32">
        <f t="shared" si="9"/>
        <v>0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SUMIFS(base_de_dados!$T:$T,base_de_dados!$B:$B,$B330,base_de_dados!$G:$G,C$61,base_de_dados!$H:$H,$L$1,base_de_dados!$C:$C,$A330,base_de_dados!$M:$M,"&lt;=2009",base_de_dados!$O:$O,"&gt;=40178")</f>
        <v>0</v>
      </c>
      <c r="D330" s="5">
        <f>SUMIFS(base_de_dados!$T:$T,base_de_dados!$B:$B,$B330,base_de_dados!$G:$G,D$61,base_de_dados!$H:$H,$L$1,base_de_dados!$C:$C,$A330,base_de_dados!$M:$M,"&lt;=2009",base_de_dados!$O:$O,"&gt;=40178")</f>
        <v>0</v>
      </c>
      <c r="E330" s="5">
        <f>SUMIFS(base_de_dados!$T:$T,base_de_dados!$B:$B,$B330,base_de_dados!$G:$G,E$61,base_de_dados!$H:$H,$L$1,base_de_dados!$C:$C,$A330,base_de_dados!$M:$M,"&lt;=2009",base_de_dados!$O:$O,"&gt;=40178")</f>
        <v>0</v>
      </c>
      <c r="F330" s="5">
        <f>SUMIFS(base_de_dados!$T:$T,base_de_dados!$B:$B,$B330,base_de_dados!$G:$G,F$61,base_de_dados!$H:$H,$L$1,base_de_dados!$C:$C,$A330,base_de_dados!$M:$M,"&lt;=2009",base_de_dados!$O:$O,"&gt;=40178")</f>
        <v>0</v>
      </c>
      <c r="G330" s="5">
        <f>SUMIFS(base_de_dados!$T:$T,base_de_dados!$B:$B,$B330,base_de_dados!$G:$G,G$61,base_de_dados!$H:$H,$L$1,base_de_dados!$C:$C,$A330,base_de_dados!$M:$M,"&lt;=2009",base_de_dados!$O:$O,"&gt;=40178")</f>
        <v>0</v>
      </c>
      <c r="H330" s="5">
        <f>SUMIFS(base_de_dados!$T:$T,base_de_dados!$B:$B,$B330,base_de_dados!$G:$G,H$61,base_de_dados!$H:$H,$L$1,base_de_dados!$C:$C,$A330,base_de_dados!$M:$M,"&lt;=2009",base_de_dados!$O:$O,"&gt;=40178")</f>
        <v>0</v>
      </c>
      <c r="I330" s="5">
        <f>SUMIFS(base_de_dados!$T:$T,base_de_dados!$B:$B,$B330,base_de_dados!$G:$G,I$61,base_de_dados!$H:$H,$L$1,base_de_dados!$C:$C,$A330,base_de_dados!$M:$M,"&lt;=2009",base_de_dados!$O:$O,"&gt;=40178")</f>
        <v>0</v>
      </c>
      <c r="J330" s="5">
        <f>SUMIFS(base_de_dados!$T:$T,base_de_dados!$B:$B,$B330,base_de_dados!$G:$G,J$61,base_de_dados!$H:$H,$L$1,base_de_dados!$C:$C,$A330,base_de_dados!$M:$M,"&lt;=2009",base_de_dados!$O:$O,"&gt;=40178")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SUMIFS(base_de_dados!$T:$T,base_de_dados!$B:$B,$B331,base_de_dados!$G:$G,C$61,base_de_dados!$H:$H,$L$1,base_de_dados!$C:$C,$A331,base_de_dados!$M:$M,"&lt;=2009",base_de_dados!$O:$O,"&gt;=40178")</f>
        <v>0</v>
      </c>
      <c r="D331" s="5">
        <f>SUMIFS(base_de_dados!$T:$T,base_de_dados!$B:$B,$B331,base_de_dados!$G:$G,D$61,base_de_dados!$H:$H,$L$1,base_de_dados!$C:$C,$A331,base_de_dados!$M:$M,"&lt;=2009",base_de_dados!$O:$O,"&gt;=40178")</f>
        <v>0</v>
      </c>
      <c r="E331" s="5">
        <f>SUMIFS(base_de_dados!$T:$T,base_de_dados!$B:$B,$B331,base_de_dados!$G:$G,E$61,base_de_dados!$H:$H,$L$1,base_de_dados!$C:$C,$A331,base_de_dados!$M:$M,"&lt;=2009",base_de_dados!$O:$O,"&gt;=40178")</f>
        <v>0</v>
      </c>
      <c r="F331" s="5">
        <f>SUMIFS(base_de_dados!$T:$T,base_de_dados!$B:$B,$B331,base_de_dados!$G:$G,F$61,base_de_dados!$H:$H,$L$1,base_de_dados!$C:$C,$A331,base_de_dados!$M:$M,"&lt;=2009",base_de_dados!$O:$O,"&gt;=40178")</f>
        <v>0</v>
      </c>
      <c r="G331" s="5">
        <f>SUMIFS(base_de_dados!$T:$T,base_de_dados!$B:$B,$B331,base_de_dados!$G:$G,G$61,base_de_dados!$H:$H,$L$1,base_de_dados!$C:$C,$A331,base_de_dados!$M:$M,"&lt;=2009",base_de_dados!$O:$O,"&gt;=40178")</f>
        <v>0</v>
      </c>
      <c r="H331" s="5">
        <f>SUMIFS(base_de_dados!$T:$T,base_de_dados!$B:$B,$B331,base_de_dados!$G:$G,H$61,base_de_dados!$H:$H,$L$1,base_de_dados!$C:$C,$A331,base_de_dados!$M:$M,"&lt;=2009",base_de_dados!$O:$O,"&gt;=40178")</f>
        <v>0</v>
      </c>
      <c r="I331" s="5">
        <f>SUMIFS(base_de_dados!$T:$T,base_de_dados!$B:$B,$B331,base_de_dados!$G:$G,I$61,base_de_dados!$H:$H,$L$1,base_de_dados!$C:$C,$A331,base_de_dados!$M:$M,"&lt;=2009",base_de_dados!$O:$O,"&gt;=40178")</f>
        <v>0</v>
      </c>
      <c r="J331" s="5">
        <f>SUMIFS(base_de_dados!$T:$T,base_de_dados!$B:$B,$B331,base_de_dados!$G:$G,J$61,base_de_dados!$H:$H,$L$1,base_de_dados!$C:$C,$A331,base_de_dados!$M:$M,"&lt;=2009",base_de_dados!$O:$O,"&gt;=40178")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SUMIFS(base_de_dados!$T:$T,base_de_dados!$B:$B,$B332,base_de_dados!$G:$G,C$61,base_de_dados!$H:$H,$L$1,base_de_dados!$C:$C,$A332,base_de_dados!$M:$M,"&lt;=2009",base_de_dados!$O:$O,"&gt;=40178")</f>
        <v>0</v>
      </c>
      <c r="D332" s="5">
        <f>SUMIFS(base_de_dados!$T:$T,base_de_dados!$B:$B,$B332,base_de_dados!$G:$G,D$61,base_de_dados!$H:$H,$L$1,base_de_dados!$C:$C,$A332,base_de_dados!$M:$M,"&lt;=2009",base_de_dados!$O:$O,"&gt;=40178")</f>
        <v>0</v>
      </c>
      <c r="E332" s="5">
        <f>SUMIFS(base_de_dados!$T:$T,base_de_dados!$B:$B,$B332,base_de_dados!$G:$G,E$61,base_de_dados!$H:$H,$L$1,base_de_dados!$C:$C,$A332,base_de_dados!$M:$M,"&lt;=2009",base_de_dados!$O:$O,"&gt;=40178")</f>
        <v>0</v>
      </c>
      <c r="F332" s="5">
        <f>SUMIFS(base_de_dados!$T:$T,base_de_dados!$B:$B,$B332,base_de_dados!$G:$G,F$61,base_de_dados!$H:$H,$L$1,base_de_dados!$C:$C,$A332,base_de_dados!$M:$M,"&lt;=2009",base_de_dados!$O:$O,"&gt;=40178")</f>
        <v>0</v>
      </c>
      <c r="G332" s="5">
        <f>SUMIFS(base_de_dados!$T:$T,base_de_dados!$B:$B,$B332,base_de_dados!$G:$G,G$61,base_de_dados!$H:$H,$L$1,base_de_dados!$C:$C,$A332,base_de_dados!$M:$M,"&lt;=2009",base_de_dados!$O:$O,"&gt;=40178")</f>
        <v>0</v>
      </c>
      <c r="H332" s="5">
        <f>SUMIFS(base_de_dados!$T:$T,base_de_dados!$B:$B,$B332,base_de_dados!$G:$G,H$61,base_de_dados!$H:$H,$L$1,base_de_dados!$C:$C,$A332,base_de_dados!$M:$M,"&lt;=2009",base_de_dados!$O:$O,"&gt;=40178")</f>
        <v>0</v>
      </c>
      <c r="I332" s="5">
        <f>SUMIFS(base_de_dados!$T:$T,base_de_dados!$B:$B,$B332,base_de_dados!$G:$G,I$61,base_de_dados!$H:$H,$L$1,base_de_dados!$C:$C,$A332,base_de_dados!$M:$M,"&lt;=2009",base_de_dados!$O:$O,"&gt;=40178")</f>
        <v>0</v>
      </c>
      <c r="J332" s="5">
        <f>SUMIFS(base_de_dados!$T:$T,base_de_dados!$B:$B,$B332,base_de_dados!$G:$G,J$61,base_de_dados!$H:$H,$L$1,base_de_dados!$C:$C,$A332,base_de_dados!$M:$M,"&lt;=2009",base_de_dados!$O:$O,"&gt;=40178")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SUMIFS(base_de_dados!$T:$T,base_de_dados!$B:$B,$B333,base_de_dados!$G:$G,C$61,base_de_dados!$H:$H,$L$1,base_de_dados!$C:$C,$A333,base_de_dados!$M:$M,"&lt;=2009",base_de_dados!$O:$O,"&gt;=40178")</f>
        <v>0</v>
      </c>
      <c r="D333" s="5">
        <f>SUMIFS(base_de_dados!$T:$T,base_de_dados!$B:$B,$B333,base_de_dados!$G:$G,D$61,base_de_dados!$H:$H,$L$1,base_de_dados!$C:$C,$A333,base_de_dados!$M:$M,"&lt;=2009",base_de_dados!$O:$O,"&gt;=40178")</f>
        <v>0</v>
      </c>
      <c r="E333" s="5">
        <f>SUMIFS(base_de_dados!$T:$T,base_de_dados!$B:$B,$B333,base_de_dados!$G:$G,E$61,base_de_dados!$H:$H,$L$1,base_de_dados!$C:$C,$A333,base_de_dados!$M:$M,"&lt;=2009",base_de_dados!$O:$O,"&gt;=40178")</f>
        <v>0</v>
      </c>
      <c r="F333" s="5">
        <f>SUMIFS(base_de_dados!$T:$T,base_de_dados!$B:$B,$B333,base_de_dados!$G:$G,F$61,base_de_dados!$H:$H,$L$1,base_de_dados!$C:$C,$A333,base_de_dados!$M:$M,"&lt;=2009",base_de_dados!$O:$O,"&gt;=40178")</f>
        <v>0</v>
      </c>
      <c r="G333" s="5">
        <f>SUMIFS(base_de_dados!$T:$T,base_de_dados!$B:$B,$B333,base_de_dados!$G:$G,G$61,base_de_dados!$H:$H,$L$1,base_de_dados!$C:$C,$A333,base_de_dados!$M:$M,"&lt;=2009",base_de_dados!$O:$O,"&gt;=40178")</f>
        <v>0</v>
      </c>
      <c r="H333" s="5">
        <f>SUMIFS(base_de_dados!$T:$T,base_de_dados!$B:$B,$B333,base_de_dados!$G:$G,H$61,base_de_dados!$H:$H,$L$1,base_de_dados!$C:$C,$A333,base_de_dados!$M:$M,"&lt;=2009",base_de_dados!$O:$O,"&gt;=40178")</f>
        <v>0</v>
      </c>
      <c r="I333" s="5">
        <f>SUMIFS(base_de_dados!$T:$T,base_de_dados!$B:$B,$B333,base_de_dados!$G:$G,I$61,base_de_dados!$H:$H,$L$1,base_de_dados!$C:$C,$A333,base_de_dados!$M:$M,"&lt;=2009",base_de_dados!$O:$O,"&gt;=40178")</f>
        <v>0</v>
      </c>
      <c r="J333" s="5">
        <f>SUMIFS(base_de_dados!$T:$T,base_de_dados!$B:$B,$B333,base_de_dados!$G:$G,J$61,base_de_dados!$H:$H,$L$1,base_de_dados!$C:$C,$A333,base_de_dados!$M:$M,"&lt;=2009",base_de_dados!$O:$O,"&gt;=40178")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SUMIFS(base_de_dados!$T:$T,base_de_dados!$B:$B,$B334,base_de_dados!$G:$G,C$61,base_de_dados!$H:$H,$L$1,base_de_dados!$C:$C,$A334,base_de_dados!$M:$M,"&lt;=2009",base_de_dados!$O:$O,"&gt;=40178")</f>
        <v>0</v>
      </c>
      <c r="D334" s="5">
        <f>SUMIFS(base_de_dados!$T:$T,base_de_dados!$B:$B,$B334,base_de_dados!$G:$G,D$61,base_de_dados!$H:$H,$L$1,base_de_dados!$C:$C,$A334,base_de_dados!$M:$M,"&lt;=2009",base_de_dados!$O:$O,"&gt;=40178")</f>
        <v>0</v>
      </c>
      <c r="E334" s="5">
        <f>SUMIFS(base_de_dados!$T:$T,base_de_dados!$B:$B,$B334,base_de_dados!$G:$G,E$61,base_de_dados!$H:$H,$L$1,base_de_dados!$C:$C,$A334,base_de_dados!$M:$M,"&lt;=2009",base_de_dados!$O:$O,"&gt;=40178")</f>
        <v>0</v>
      </c>
      <c r="F334" s="5">
        <f>SUMIFS(base_de_dados!$T:$T,base_de_dados!$B:$B,$B334,base_de_dados!$G:$G,F$61,base_de_dados!$H:$H,$L$1,base_de_dados!$C:$C,$A334,base_de_dados!$M:$M,"&lt;=2009",base_de_dados!$O:$O,"&gt;=40178")</f>
        <v>0</v>
      </c>
      <c r="G334" s="5">
        <f>SUMIFS(base_de_dados!$T:$T,base_de_dados!$B:$B,$B334,base_de_dados!$G:$G,G$61,base_de_dados!$H:$H,$L$1,base_de_dados!$C:$C,$A334,base_de_dados!$M:$M,"&lt;=2009",base_de_dados!$O:$O,"&gt;=40178")</f>
        <v>0</v>
      </c>
      <c r="H334" s="5">
        <f>SUMIFS(base_de_dados!$T:$T,base_de_dados!$B:$B,$B334,base_de_dados!$G:$G,H$61,base_de_dados!$H:$H,$L$1,base_de_dados!$C:$C,$A334,base_de_dados!$M:$M,"&lt;=2009",base_de_dados!$O:$O,"&gt;=40178")</f>
        <v>0</v>
      </c>
      <c r="I334" s="5">
        <f>SUMIFS(base_de_dados!$T:$T,base_de_dados!$B:$B,$B334,base_de_dados!$G:$G,I$61,base_de_dados!$H:$H,$L$1,base_de_dados!$C:$C,$A334,base_de_dados!$M:$M,"&lt;=2009",base_de_dados!$O:$O,"&gt;=40178")</f>
        <v>0</v>
      </c>
      <c r="J334" s="5">
        <f>SUMIFS(base_de_dados!$T:$T,base_de_dados!$B:$B,$B334,base_de_dados!$G:$G,J$61,base_de_dados!$H:$H,$L$1,base_de_dados!$C:$C,$A334,base_de_dados!$M:$M,"&lt;=2009",base_de_dados!$O:$O,"&gt;=40178")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SUMIFS(base_de_dados!$T:$T,base_de_dados!$B:$B,$B335,base_de_dados!$G:$G,C$61,base_de_dados!$H:$H,$L$1,base_de_dados!$C:$C,$A335,base_de_dados!$M:$M,"&lt;=2009",base_de_dados!$O:$O,"&gt;=40178")</f>
        <v>0</v>
      </c>
      <c r="D335" s="5">
        <f>SUMIFS(base_de_dados!$T:$T,base_de_dados!$B:$B,$B335,base_de_dados!$G:$G,D$61,base_de_dados!$H:$H,$L$1,base_de_dados!$C:$C,$A335,base_de_dados!$M:$M,"&lt;=2009",base_de_dados!$O:$O,"&gt;=40178")</f>
        <v>0</v>
      </c>
      <c r="E335" s="5">
        <f>SUMIFS(base_de_dados!$T:$T,base_de_dados!$B:$B,$B335,base_de_dados!$G:$G,E$61,base_de_dados!$H:$H,$L$1,base_de_dados!$C:$C,$A335,base_de_dados!$M:$M,"&lt;=2009",base_de_dados!$O:$O,"&gt;=40178")</f>
        <v>0</v>
      </c>
      <c r="F335" s="5">
        <f>SUMIFS(base_de_dados!$T:$T,base_de_dados!$B:$B,$B335,base_de_dados!$G:$G,F$61,base_de_dados!$H:$H,$L$1,base_de_dados!$C:$C,$A335,base_de_dados!$M:$M,"&lt;=2009",base_de_dados!$O:$O,"&gt;=40178")</f>
        <v>0</v>
      </c>
      <c r="G335" s="5">
        <f>SUMIFS(base_de_dados!$T:$T,base_de_dados!$B:$B,$B335,base_de_dados!$G:$G,G$61,base_de_dados!$H:$H,$L$1,base_de_dados!$C:$C,$A335,base_de_dados!$M:$M,"&lt;=2009",base_de_dados!$O:$O,"&gt;=40178")</f>
        <v>0</v>
      </c>
      <c r="H335" s="5">
        <f>SUMIFS(base_de_dados!$T:$T,base_de_dados!$B:$B,$B335,base_de_dados!$G:$G,H$61,base_de_dados!$H:$H,$L$1,base_de_dados!$C:$C,$A335,base_de_dados!$M:$M,"&lt;=2009",base_de_dados!$O:$O,"&gt;=40178")</f>
        <v>0</v>
      </c>
      <c r="I335" s="5">
        <f>SUMIFS(base_de_dados!$T:$T,base_de_dados!$B:$B,$B335,base_de_dados!$G:$G,I$61,base_de_dados!$H:$H,$L$1,base_de_dados!$C:$C,$A335,base_de_dados!$M:$M,"&lt;=2009",base_de_dados!$O:$O,"&gt;=40178")</f>
        <v>0</v>
      </c>
      <c r="J335" s="5">
        <f>SUMIFS(base_de_dados!$T:$T,base_de_dados!$B:$B,$B335,base_de_dados!$G:$G,J$61,base_de_dados!$H:$H,$L$1,base_de_dados!$C:$C,$A335,base_de_dados!$M:$M,"&lt;=2009",base_de_dados!$O:$O,"&gt;=40178")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SUMIFS(base_de_dados!$T:$T,base_de_dados!$B:$B,$B336,base_de_dados!$G:$G,C$61,base_de_dados!$H:$H,$L$1,base_de_dados!$C:$C,$A336,base_de_dados!$M:$M,"&lt;=2009",base_de_dados!$O:$O,"&gt;=40178")</f>
        <v>0</v>
      </c>
      <c r="D336" s="5">
        <f>SUMIFS(base_de_dados!$T:$T,base_de_dados!$B:$B,$B336,base_de_dados!$G:$G,D$61,base_de_dados!$H:$H,$L$1,base_de_dados!$C:$C,$A336,base_de_dados!$M:$M,"&lt;=2009",base_de_dados!$O:$O,"&gt;=40178")</f>
        <v>0</v>
      </c>
      <c r="E336" s="5">
        <f>SUMIFS(base_de_dados!$T:$T,base_de_dados!$B:$B,$B336,base_de_dados!$G:$G,E$61,base_de_dados!$H:$H,$L$1,base_de_dados!$C:$C,$A336,base_de_dados!$M:$M,"&lt;=2009",base_de_dados!$O:$O,"&gt;=40178")</f>
        <v>0</v>
      </c>
      <c r="F336" s="5">
        <f>SUMIFS(base_de_dados!$T:$T,base_de_dados!$B:$B,$B336,base_de_dados!$G:$G,F$61,base_de_dados!$H:$H,$L$1,base_de_dados!$C:$C,$A336,base_de_dados!$M:$M,"&lt;=2009",base_de_dados!$O:$O,"&gt;=40178")</f>
        <v>0</v>
      </c>
      <c r="G336" s="5">
        <f>SUMIFS(base_de_dados!$T:$T,base_de_dados!$B:$B,$B336,base_de_dados!$G:$G,G$61,base_de_dados!$H:$H,$L$1,base_de_dados!$C:$C,$A336,base_de_dados!$M:$M,"&lt;=2009",base_de_dados!$O:$O,"&gt;=40178")</f>
        <v>0</v>
      </c>
      <c r="H336" s="5">
        <f>SUMIFS(base_de_dados!$T:$T,base_de_dados!$B:$B,$B336,base_de_dados!$G:$G,H$61,base_de_dados!$H:$H,$L$1,base_de_dados!$C:$C,$A336,base_de_dados!$M:$M,"&lt;=2009",base_de_dados!$O:$O,"&gt;=40178")</f>
        <v>0</v>
      </c>
      <c r="I336" s="5">
        <f>SUMIFS(base_de_dados!$T:$T,base_de_dados!$B:$B,$B336,base_de_dados!$G:$G,I$61,base_de_dados!$H:$H,$L$1,base_de_dados!$C:$C,$A336,base_de_dados!$M:$M,"&lt;=2009",base_de_dados!$O:$O,"&gt;=40178")</f>
        <v>0</v>
      </c>
      <c r="J336" s="5">
        <f>SUMIFS(base_de_dados!$T:$T,base_de_dados!$B:$B,$B336,base_de_dados!$G:$G,J$61,base_de_dados!$H:$H,$L$1,base_de_dados!$C:$C,$A336,base_de_dados!$M:$M,"&lt;=2009",base_de_dados!$O:$O,"&gt;=40178")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SUMIFS(base_de_dados!$T:$T,base_de_dados!$B:$B,$B337,base_de_dados!$G:$G,C$61,base_de_dados!$H:$H,$L$1,base_de_dados!$C:$C,$A337,base_de_dados!$M:$M,"&lt;=2009",base_de_dados!$O:$O,"&gt;=40178")</f>
        <v>0</v>
      </c>
      <c r="D337" s="5">
        <f>SUMIFS(base_de_dados!$T:$T,base_de_dados!$B:$B,$B337,base_de_dados!$G:$G,D$61,base_de_dados!$H:$H,$L$1,base_de_dados!$C:$C,$A337,base_de_dados!$M:$M,"&lt;=2009",base_de_dados!$O:$O,"&gt;=40178")</f>
        <v>0</v>
      </c>
      <c r="E337" s="5">
        <f>SUMIFS(base_de_dados!$T:$T,base_de_dados!$B:$B,$B337,base_de_dados!$G:$G,E$61,base_de_dados!$H:$H,$L$1,base_de_dados!$C:$C,$A337,base_de_dados!$M:$M,"&lt;=2009",base_de_dados!$O:$O,"&gt;=40178")</f>
        <v>0</v>
      </c>
      <c r="F337" s="5">
        <f>SUMIFS(base_de_dados!$T:$T,base_de_dados!$B:$B,$B337,base_de_dados!$G:$G,F$61,base_de_dados!$H:$H,$L$1,base_de_dados!$C:$C,$A337,base_de_dados!$M:$M,"&lt;=2009",base_de_dados!$O:$O,"&gt;=40178")</f>
        <v>0</v>
      </c>
      <c r="G337" s="5">
        <f>SUMIFS(base_de_dados!$T:$T,base_de_dados!$B:$B,$B337,base_de_dados!$G:$G,G$61,base_de_dados!$H:$H,$L$1,base_de_dados!$C:$C,$A337,base_de_dados!$M:$M,"&lt;=2009",base_de_dados!$O:$O,"&gt;=40178")</f>
        <v>0</v>
      </c>
      <c r="H337" s="5">
        <f>SUMIFS(base_de_dados!$T:$T,base_de_dados!$B:$B,$B337,base_de_dados!$G:$G,H$61,base_de_dados!$H:$H,$L$1,base_de_dados!$C:$C,$A337,base_de_dados!$M:$M,"&lt;=2009",base_de_dados!$O:$O,"&gt;=40178")</f>
        <v>0</v>
      </c>
      <c r="I337" s="5">
        <f>SUMIFS(base_de_dados!$T:$T,base_de_dados!$B:$B,$B337,base_de_dados!$G:$G,I$61,base_de_dados!$H:$H,$L$1,base_de_dados!$C:$C,$A337,base_de_dados!$M:$M,"&lt;=2009",base_de_dados!$O:$O,"&gt;=40178")</f>
        <v>0</v>
      </c>
      <c r="J337" s="5">
        <f>SUMIFS(base_de_dados!$T:$T,base_de_dados!$B:$B,$B337,base_de_dados!$G:$G,J$61,base_de_dados!$H:$H,$L$1,base_de_dados!$C:$C,$A337,base_de_dados!$M:$M,"&lt;=2009",base_de_dados!$O:$O,"&gt;=40178")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SUMIFS(base_de_dados!$T:$T,base_de_dados!$B:$B,$B338,base_de_dados!$G:$G,C$61,base_de_dados!$H:$H,$L$1,base_de_dados!$C:$C,$A338,base_de_dados!$M:$M,"&lt;=2009",base_de_dados!$O:$O,"&gt;=40178")</f>
        <v>0</v>
      </c>
      <c r="D338" s="5">
        <f>SUMIFS(base_de_dados!$T:$T,base_de_dados!$B:$B,$B338,base_de_dados!$G:$G,D$61,base_de_dados!$H:$H,$L$1,base_de_dados!$C:$C,$A338,base_de_dados!$M:$M,"&lt;=2009",base_de_dados!$O:$O,"&gt;=40178")</f>
        <v>0</v>
      </c>
      <c r="E338" s="5">
        <f>SUMIFS(base_de_dados!$T:$T,base_de_dados!$B:$B,$B338,base_de_dados!$G:$G,E$61,base_de_dados!$H:$H,$L$1,base_de_dados!$C:$C,$A338,base_de_dados!$M:$M,"&lt;=2009",base_de_dados!$O:$O,"&gt;=40178")</f>
        <v>0</v>
      </c>
      <c r="F338" s="5">
        <f>SUMIFS(base_de_dados!$T:$T,base_de_dados!$B:$B,$B338,base_de_dados!$G:$G,F$61,base_de_dados!$H:$H,$L$1,base_de_dados!$C:$C,$A338,base_de_dados!$M:$M,"&lt;=2009",base_de_dados!$O:$O,"&gt;=40178")</f>
        <v>0</v>
      </c>
      <c r="G338" s="5">
        <f>SUMIFS(base_de_dados!$T:$T,base_de_dados!$B:$B,$B338,base_de_dados!$G:$G,G$61,base_de_dados!$H:$H,$L$1,base_de_dados!$C:$C,$A338,base_de_dados!$M:$M,"&lt;=2009",base_de_dados!$O:$O,"&gt;=40178")</f>
        <v>0</v>
      </c>
      <c r="H338" s="5">
        <f>SUMIFS(base_de_dados!$T:$T,base_de_dados!$B:$B,$B338,base_de_dados!$G:$G,H$61,base_de_dados!$H:$H,$L$1,base_de_dados!$C:$C,$A338,base_de_dados!$M:$M,"&lt;=2009",base_de_dados!$O:$O,"&gt;=40178")</f>
        <v>0</v>
      </c>
      <c r="I338" s="5">
        <f>SUMIFS(base_de_dados!$T:$T,base_de_dados!$B:$B,$B338,base_de_dados!$G:$G,I$61,base_de_dados!$H:$H,$L$1,base_de_dados!$C:$C,$A338,base_de_dados!$M:$M,"&lt;=2009",base_de_dados!$O:$O,"&gt;=40178")</f>
        <v>0</v>
      </c>
      <c r="J338" s="5">
        <f>SUMIFS(base_de_dados!$T:$T,base_de_dados!$B:$B,$B338,base_de_dados!$G:$G,J$61,base_de_dados!$H:$H,$L$1,base_de_dados!$C:$C,$A338,base_de_dados!$M:$M,"&lt;=2009",base_de_dados!$O:$O,"&gt;=40178")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SUMIFS(base_de_dados!$T:$T,base_de_dados!$B:$B,$B339,base_de_dados!$G:$G,C$61,base_de_dados!$H:$H,$L$1,base_de_dados!$C:$C,$A339,base_de_dados!$M:$M,"&lt;=2009",base_de_dados!$O:$O,"&gt;=40178")</f>
        <v>0</v>
      </c>
      <c r="D339" s="5">
        <f>SUMIFS(base_de_dados!$T:$T,base_de_dados!$B:$B,$B339,base_de_dados!$G:$G,D$61,base_de_dados!$H:$H,$L$1,base_de_dados!$C:$C,$A339,base_de_dados!$M:$M,"&lt;=2009",base_de_dados!$O:$O,"&gt;=40178")</f>
        <v>0</v>
      </c>
      <c r="E339" s="5">
        <f>SUMIFS(base_de_dados!$T:$T,base_de_dados!$B:$B,$B339,base_de_dados!$G:$G,E$61,base_de_dados!$H:$H,$L$1,base_de_dados!$C:$C,$A339,base_de_dados!$M:$M,"&lt;=2009",base_de_dados!$O:$O,"&gt;=40178")</f>
        <v>0</v>
      </c>
      <c r="F339" s="5">
        <f>SUMIFS(base_de_dados!$T:$T,base_de_dados!$B:$B,$B339,base_de_dados!$G:$G,F$61,base_de_dados!$H:$H,$L$1,base_de_dados!$C:$C,$A339,base_de_dados!$M:$M,"&lt;=2009",base_de_dados!$O:$O,"&gt;=40178")</f>
        <v>3.8017979452054797E-2</v>
      </c>
      <c r="G339" s="5">
        <f>SUMIFS(base_de_dados!$T:$T,base_de_dados!$B:$B,$B339,base_de_dados!$G:$G,G$61,base_de_dados!$H:$H,$L$1,base_de_dados!$C:$C,$A339,base_de_dados!$M:$M,"&lt;=2009",base_de_dados!$O:$O,"&gt;=40178")</f>
        <v>0</v>
      </c>
      <c r="H339" s="5">
        <f>SUMIFS(base_de_dados!$T:$T,base_de_dados!$B:$B,$B339,base_de_dados!$G:$G,H$61,base_de_dados!$H:$H,$L$1,base_de_dados!$C:$C,$A339,base_de_dados!$M:$M,"&lt;=2009",base_de_dados!$O:$O,"&gt;=40178")</f>
        <v>0</v>
      </c>
      <c r="I339" s="5">
        <f>SUMIFS(base_de_dados!$T:$T,base_de_dados!$B:$B,$B339,base_de_dados!$G:$G,I$61,base_de_dados!$H:$H,$L$1,base_de_dados!$C:$C,$A339,base_de_dados!$M:$M,"&lt;=2009",base_de_dados!$O:$O,"&gt;=40178")</f>
        <v>0</v>
      </c>
      <c r="J339" s="5">
        <f>SUMIFS(base_de_dados!$T:$T,base_de_dados!$B:$B,$B339,base_de_dados!$G:$G,J$61,base_de_dados!$H:$H,$L$1,base_de_dados!$C:$C,$A339,base_de_dados!$M:$M,"&lt;=2009",base_de_dados!$O:$O,"&gt;=40178")</f>
        <v>0</v>
      </c>
      <c r="K339" s="32">
        <f t="shared" si="9"/>
        <v>3.8017979452054797E-2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SUMIFS(base_de_dados!$T:$T,base_de_dados!$B:$B,$B340,base_de_dados!$G:$G,C$61,base_de_dados!$H:$H,$L$1,base_de_dados!$C:$C,$A340,base_de_dados!$M:$M,"&lt;=2009",base_de_dados!$O:$O,"&gt;=40178")</f>
        <v>0</v>
      </c>
      <c r="D340" s="5">
        <f>SUMIFS(base_de_dados!$T:$T,base_de_dados!$B:$B,$B340,base_de_dados!$G:$G,D$61,base_de_dados!$H:$H,$L$1,base_de_dados!$C:$C,$A340,base_de_dados!$M:$M,"&lt;=2009",base_de_dados!$O:$O,"&gt;=40178")</f>
        <v>0</v>
      </c>
      <c r="E340" s="5">
        <f>SUMIFS(base_de_dados!$T:$T,base_de_dados!$B:$B,$B340,base_de_dados!$G:$G,E$61,base_de_dados!$H:$H,$L$1,base_de_dados!$C:$C,$A340,base_de_dados!$M:$M,"&lt;=2009",base_de_dados!$O:$O,"&gt;=40178")</f>
        <v>0</v>
      </c>
      <c r="F340" s="5">
        <f>SUMIFS(base_de_dados!$T:$T,base_de_dados!$B:$B,$B340,base_de_dados!$G:$G,F$61,base_de_dados!$H:$H,$L$1,base_de_dados!$C:$C,$A340,base_de_dados!$M:$M,"&lt;=2009",base_de_dados!$O:$O,"&gt;=40178")</f>
        <v>0</v>
      </c>
      <c r="G340" s="5">
        <f>SUMIFS(base_de_dados!$T:$T,base_de_dados!$B:$B,$B340,base_de_dados!$G:$G,G$61,base_de_dados!$H:$H,$L$1,base_de_dados!$C:$C,$A340,base_de_dados!$M:$M,"&lt;=2009",base_de_dados!$O:$O,"&gt;=40178")</f>
        <v>0</v>
      </c>
      <c r="H340" s="5">
        <f>SUMIFS(base_de_dados!$T:$T,base_de_dados!$B:$B,$B340,base_de_dados!$G:$G,H$61,base_de_dados!$H:$H,$L$1,base_de_dados!$C:$C,$A340,base_de_dados!$M:$M,"&lt;=2009",base_de_dados!$O:$O,"&gt;=40178")</f>
        <v>0</v>
      </c>
      <c r="I340" s="5">
        <f>SUMIFS(base_de_dados!$T:$T,base_de_dados!$B:$B,$B340,base_de_dados!$G:$G,I$61,base_de_dados!$H:$H,$L$1,base_de_dados!$C:$C,$A340,base_de_dados!$M:$M,"&lt;=2009",base_de_dados!$O:$O,"&gt;=40178")</f>
        <v>0</v>
      </c>
      <c r="J340" s="5">
        <f>SUMIFS(base_de_dados!$T:$T,base_de_dados!$B:$B,$B340,base_de_dados!$G:$G,J$61,base_de_dados!$H:$H,$L$1,base_de_dados!$C:$C,$A340,base_de_dados!$M:$M,"&lt;=2009",base_de_dados!$O:$O,"&gt;=40178")</f>
        <v>0</v>
      </c>
      <c r="K340" s="32">
        <f t="shared" si="9"/>
        <v>0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SUMIFS(base_de_dados!$T:$T,base_de_dados!$B:$B,$B341,base_de_dados!$G:$G,C$61,base_de_dados!$H:$H,$L$1,base_de_dados!$C:$C,$A341,base_de_dados!$M:$M,"&lt;=2009",base_de_dados!$O:$O,"&gt;=40178")</f>
        <v>0.64583333333333326</v>
      </c>
      <c r="D341" s="5">
        <f>SUMIFS(base_de_dados!$T:$T,base_de_dados!$B:$B,$B341,base_de_dados!$G:$G,D$61,base_de_dados!$H:$H,$L$1,base_de_dados!$C:$C,$A341,base_de_dados!$M:$M,"&lt;=2009",base_de_dados!$O:$O,"&gt;=40178")</f>
        <v>1.3675799086757992E-2</v>
      </c>
      <c r="E341" s="5">
        <f>SUMIFS(base_de_dados!$T:$T,base_de_dados!$B:$B,$B341,base_de_dados!$G:$G,E$61,base_de_dados!$H:$H,$L$1,base_de_dados!$C:$C,$A341,base_de_dados!$M:$M,"&lt;=2009",base_de_dados!$O:$O,"&gt;=40178")</f>
        <v>0</v>
      </c>
      <c r="F341" s="5">
        <f>SUMIFS(base_de_dados!$T:$T,base_de_dados!$B:$B,$B341,base_de_dados!$G:$G,F$61,base_de_dados!$H:$H,$L$1,base_de_dados!$C:$C,$A341,base_de_dados!$M:$M,"&lt;=2009",base_de_dados!$O:$O,"&gt;=40178")</f>
        <v>0</v>
      </c>
      <c r="G341" s="5">
        <f>SUMIFS(base_de_dados!$T:$T,base_de_dados!$B:$B,$B341,base_de_dados!$G:$G,G$61,base_de_dados!$H:$H,$L$1,base_de_dados!$C:$C,$A341,base_de_dados!$M:$M,"&lt;=2009",base_de_dados!$O:$O,"&gt;=40178")</f>
        <v>0</v>
      </c>
      <c r="H341" s="5">
        <f>SUMIFS(base_de_dados!$T:$T,base_de_dados!$B:$B,$B341,base_de_dados!$G:$G,H$61,base_de_dados!$H:$H,$L$1,base_de_dados!$C:$C,$A341,base_de_dados!$M:$M,"&lt;=2009",base_de_dados!$O:$O,"&gt;=40178")</f>
        <v>0</v>
      </c>
      <c r="I341" s="5">
        <f>SUMIFS(base_de_dados!$T:$T,base_de_dados!$B:$B,$B341,base_de_dados!$G:$G,I$61,base_de_dados!$H:$H,$L$1,base_de_dados!$C:$C,$A341,base_de_dados!$M:$M,"&lt;=2009",base_de_dados!$O:$O,"&gt;=40178")</f>
        <v>0</v>
      </c>
      <c r="J341" s="5">
        <f>SUMIFS(base_de_dados!$T:$T,base_de_dados!$B:$B,$B341,base_de_dados!$G:$G,J$61,base_de_dados!$H:$H,$L$1,base_de_dados!$C:$C,$A341,base_de_dados!$M:$M,"&lt;=2009",base_de_dados!$O:$O,"&gt;=40178")</f>
        <v>0</v>
      </c>
      <c r="K341" s="32">
        <f t="shared" si="9"/>
        <v>0.65950913242009124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SUMIFS(base_de_dados!$T:$T,base_de_dados!$B:$B,$B342,base_de_dados!$G:$G,C$61,base_de_dados!$H:$H,$L$1,base_de_dados!$C:$C,$A342,base_de_dados!$M:$M,"&lt;=2009",base_de_dados!$O:$O,"&gt;=40178")</f>
        <v>0</v>
      </c>
      <c r="D342" s="5">
        <f>SUMIFS(base_de_dados!$T:$T,base_de_dados!$B:$B,$B342,base_de_dados!$G:$G,D$61,base_de_dados!$H:$H,$L$1,base_de_dados!$C:$C,$A342,base_de_dados!$M:$M,"&lt;=2009",base_de_dados!$O:$O,"&gt;=40178")</f>
        <v>0</v>
      </c>
      <c r="E342" s="5">
        <f>SUMIFS(base_de_dados!$T:$T,base_de_dados!$B:$B,$B342,base_de_dados!$G:$G,E$61,base_de_dados!$H:$H,$L$1,base_de_dados!$C:$C,$A342,base_de_dados!$M:$M,"&lt;=2009",base_de_dados!$O:$O,"&gt;=40178")</f>
        <v>0</v>
      </c>
      <c r="F342" s="5">
        <f>SUMIFS(base_de_dados!$T:$T,base_de_dados!$B:$B,$B342,base_de_dados!$G:$G,F$61,base_de_dados!$H:$H,$L$1,base_de_dados!$C:$C,$A342,base_de_dados!$M:$M,"&lt;=2009",base_de_dados!$O:$O,"&gt;=40178")</f>
        <v>0</v>
      </c>
      <c r="G342" s="5">
        <f>SUMIFS(base_de_dados!$T:$T,base_de_dados!$B:$B,$B342,base_de_dados!$G:$G,G$61,base_de_dados!$H:$H,$L$1,base_de_dados!$C:$C,$A342,base_de_dados!$M:$M,"&lt;=2009",base_de_dados!$O:$O,"&gt;=40178")</f>
        <v>0</v>
      </c>
      <c r="H342" s="5">
        <f>SUMIFS(base_de_dados!$T:$T,base_de_dados!$B:$B,$B342,base_de_dados!$G:$G,H$61,base_de_dados!$H:$H,$L$1,base_de_dados!$C:$C,$A342,base_de_dados!$M:$M,"&lt;=2009",base_de_dados!$O:$O,"&gt;=40178")</f>
        <v>0</v>
      </c>
      <c r="I342" s="5">
        <f>SUMIFS(base_de_dados!$T:$T,base_de_dados!$B:$B,$B342,base_de_dados!$G:$G,I$61,base_de_dados!$H:$H,$L$1,base_de_dados!$C:$C,$A342,base_de_dados!$M:$M,"&lt;=2009",base_de_dados!$O:$O,"&gt;=40178")</f>
        <v>0</v>
      </c>
      <c r="J342" s="5">
        <f>SUMIFS(base_de_dados!$T:$T,base_de_dados!$B:$B,$B342,base_de_dados!$G:$G,J$61,base_de_dados!$H:$H,$L$1,base_de_dados!$C:$C,$A342,base_de_dados!$M:$M,"&lt;=2009",base_de_dados!$O:$O,"&gt;=40178")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SUMIFS(base_de_dados!$T:$T,base_de_dados!$B:$B,$B343,base_de_dados!$G:$G,C$61,base_de_dados!$H:$H,$L$1,base_de_dados!$C:$C,$A343,base_de_dados!$M:$M,"&lt;=2009",base_de_dados!$O:$O,"&gt;=40178")</f>
        <v>0</v>
      </c>
      <c r="D343" s="5">
        <f>SUMIFS(base_de_dados!$T:$T,base_de_dados!$B:$B,$B343,base_de_dados!$G:$G,D$61,base_de_dados!$H:$H,$L$1,base_de_dados!$C:$C,$A343,base_de_dados!$M:$M,"&lt;=2009",base_de_dados!$O:$O,"&gt;=40178")</f>
        <v>0</v>
      </c>
      <c r="E343" s="5">
        <f>SUMIFS(base_de_dados!$T:$T,base_de_dados!$B:$B,$B343,base_de_dados!$G:$G,E$61,base_de_dados!$H:$H,$L$1,base_de_dados!$C:$C,$A343,base_de_dados!$M:$M,"&lt;=2009",base_de_dados!$O:$O,"&gt;=40178")</f>
        <v>0</v>
      </c>
      <c r="F343" s="5">
        <f>SUMIFS(base_de_dados!$T:$T,base_de_dados!$B:$B,$B343,base_de_dados!$G:$G,F$61,base_de_dados!$H:$H,$L$1,base_de_dados!$C:$C,$A343,base_de_dados!$M:$M,"&lt;=2009",base_de_dados!$O:$O,"&gt;=40178")</f>
        <v>0</v>
      </c>
      <c r="G343" s="5">
        <f>SUMIFS(base_de_dados!$T:$T,base_de_dados!$B:$B,$B343,base_de_dados!$G:$G,G$61,base_de_dados!$H:$H,$L$1,base_de_dados!$C:$C,$A343,base_de_dados!$M:$M,"&lt;=2009",base_de_dados!$O:$O,"&gt;=40178")</f>
        <v>0</v>
      </c>
      <c r="H343" s="5">
        <f>SUMIFS(base_de_dados!$T:$T,base_de_dados!$B:$B,$B343,base_de_dados!$G:$G,H$61,base_de_dados!$H:$H,$L$1,base_de_dados!$C:$C,$A343,base_de_dados!$M:$M,"&lt;=2009",base_de_dados!$O:$O,"&gt;=40178")</f>
        <v>0</v>
      </c>
      <c r="I343" s="5">
        <f>SUMIFS(base_de_dados!$T:$T,base_de_dados!$B:$B,$B343,base_de_dados!$G:$G,I$61,base_de_dados!$H:$H,$L$1,base_de_dados!$C:$C,$A343,base_de_dados!$M:$M,"&lt;=2009",base_de_dados!$O:$O,"&gt;=40178")</f>
        <v>0</v>
      </c>
      <c r="J343" s="5">
        <f>SUMIFS(base_de_dados!$T:$T,base_de_dados!$B:$B,$B343,base_de_dados!$G:$G,J$61,base_de_dados!$H:$H,$L$1,base_de_dados!$C:$C,$A343,base_de_dados!$M:$M,"&lt;=2009",base_de_dados!$O:$O,"&gt;=40178")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SUMIFS(base_de_dados!$T:$T,base_de_dados!$B:$B,$B344,base_de_dados!$G:$G,C$61,base_de_dados!$H:$H,$L$1,base_de_dados!$C:$C,$A344,base_de_dados!$M:$M,"&lt;=2009",base_de_dados!$O:$O,"&gt;=40178")</f>
        <v>0</v>
      </c>
      <c r="D344" s="5">
        <f>SUMIFS(base_de_dados!$T:$T,base_de_dados!$B:$B,$B344,base_de_dados!$G:$G,D$61,base_de_dados!$H:$H,$L$1,base_de_dados!$C:$C,$A344,base_de_dados!$M:$M,"&lt;=2009",base_de_dados!$O:$O,"&gt;=40178")</f>
        <v>0</v>
      </c>
      <c r="E344" s="5">
        <f>SUMIFS(base_de_dados!$T:$T,base_de_dados!$B:$B,$B344,base_de_dados!$G:$G,E$61,base_de_dados!$H:$H,$L$1,base_de_dados!$C:$C,$A344,base_de_dados!$M:$M,"&lt;=2009",base_de_dados!$O:$O,"&gt;=40178")</f>
        <v>0</v>
      </c>
      <c r="F344" s="5">
        <f>SUMIFS(base_de_dados!$T:$T,base_de_dados!$B:$B,$B344,base_de_dados!$G:$G,F$61,base_de_dados!$H:$H,$L$1,base_de_dados!$C:$C,$A344,base_de_dados!$M:$M,"&lt;=2009",base_de_dados!$O:$O,"&gt;=40178")</f>
        <v>0</v>
      </c>
      <c r="G344" s="5">
        <f>SUMIFS(base_de_dados!$T:$T,base_de_dados!$B:$B,$B344,base_de_dados!$G:$G,G$61,base_de_dados!$H:$H,$L$1,base_de_dados!$C:$C,$A344,base_de_dados!$M:$M,"&lt;=2009",base_de_dados!$O:$O,"&gt;=40178")</f>
        <v>0</v>
      </c>
      <c r="H344" s="5">
        <f>SUMIFS(base_de_dados!$T:$T,base_de_dados!$B:$B,$B344,base_de_dados!$G:$G,H$61,base_de_dados!$H:$H,$L$1,base_de_dados!$C:$C,$A344,base_de_dados!$M:$M,"&lt;=2009",base_de_dados!$O:$O,"&gt;=40178")</f>
        <v>0</v>
      </c>
      <c r="I344" s="5">
        <f>SUMIFS(base_de_dados!$T:$T,base_de_dados!$B:$B,$B344,base_de_dados!$G:$G,I$61,base_de_dados!$H:$H,$L$1,base_de_dados!$C:$C,$A344,base_de_dados!$M:$M,"&lt;=2009",base_de_dados!$O:$O,"&gt;=40178")</f>
        <v>0</v>
      </c>
      <c r="J344" s="5">
        <f>SUMIFS(base_de_dados!$T:$T,base_de_dados!$B:$B,$B344,base_de_dados!$G:$G,J$61,base_de_dados!$H:$H,$L$1,base_de_dados!$C:$C,$A344,base_de_dados!$M:$M,"&lt;=2009",base_de_dados!$O:$O,"&gt;=40178")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SUMIFS(base_de_dados!$T:$T,base_de_dados!$B:$B,$B345,base_de_dados!$G:$G,C$61,base_de_dados!$H:$H,$L$1,base_de_dados!$C:$C,$A345,base_de_dados!$M:$M,"&lt;=2009",base_de_dados!$O:$O,"&gt;=40178")</f>
        <v>0</v>
      </c>
      <c r="D345" s="5">
        <f>SUMIFS(base_de_dados!$T:$T,base_de_dados!$B:$B,$B345,base_de_dados!$G:$G,D$61,base_de_dados!$H:$H,$L$1,base_de_dados!$C:$C,$A345,base_de_dados!$M:$M,"&lt;=2009",base_de_dados!$O:$O,"&gt;=40178")</f>
        <v>0</v>
      </c>
      <c r="E345" s="5">
        <f>SUMIFS(base_de_dados!$T:$T,base_de_dados!$B:$B,$B345,base_de_dados!$G:$G,E$61,base_de_dados!$H:$H,$L$1,base_de_dados!$C:$C,$A345,base_de_dados!$M:$M,"&lt;=2009",base_de_dados!$O:$O,"&gt;=40178")</f>
        <v>0</v>
      </c>
      <c r="F345" s="5">
        <f>SUMIFS(base_de_dados!$T:$T,base_de_dados!$B:$B,$B345,base_de_dados!$G:$G,F$61,base_de_dados!$H:$H,$L$1,base_de_dados!$C:$C,$A345,base_de_dados!$M:$M,"&lt;=2009",base_de_dados!$O:$O,"&gt;=40178")</f>
        <v>0</v>
      </c>
      <c r="G345" s="5">
        <f>SUMIFS(base_de_dados!$T:$T,base_de_dados!$B:$B,$B345,base_de_dados!$G:$G,G$61,base_de_dados!$H:$H,$L$1,base_de_dados!$C:$C,$A345,base_de_dados!$M:$M,"&lt;=2009",base_de_dados!$O:$O,"&gt;=40178")</f>
        <v>0</v>
      </c>
      <c r="H345" s="5">
        <f>SUMIFS(base_de_dados!$T:$T,base_de_dados!$B:$B,$B345,base_de_dados!$G:$G,H$61,base_de_dados!$H:$H,$L$1,base_de_dados!$C:$C,$A345,base_de_dados!$M:$M,"&lt;=2009",base_de_dados!$O:$O,"&gt;=40178")</f>
        <v>0</v>
      </c>
      <c r="I345" s="5">
        <f>SUMIFS(base_de_dados!$T:$T,base_de_dados!$B:$B,$B345,base_de_dados!$G:$G,I$61,base_de_dados!$H:$H,$L$1,base_de_dados!$C:$C,$A345,base_de_dados!$M:$M,"&lt;=2009",base_de_dados!$O:$O,"&gt;=40178")</f>
        <v>0</v>
      </c>
      <c r="J345" s="5">
        <f>SUMIFS(base_de_dados!$T:$T,base_de_dados!$B:$B,$B345,base_de_dados!$G:$G,J$61,base_de_dados!$H:$H,$L$1,base_de_dados!$C:$C,$A345,base_de_dados!$M:$M,"&lt;=2009",base_de_dados!$O:$O,"&gt;=40178")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SUMIFS(base_de_dados!$T:$T,base_de_dados!$B:$B,$B346,base_de_dados!$G:$G,C$61,base_de_dados!$H:$H,$L$1,base_de_dados!$C:$C,$A346,base_de_dados!$M:$M,"&lt;=2009",base_de_dados!$O:$O,"&gt;=40178")</f>
        <v>0</v>
      </c>
      <c r="D346" s="5">
        <f>SUMIFS(base_de_dados!$T:$T,base_de_dados!$B:$B,$B346,base_de_dados!$G:$G,D$61,base_de_dados!$H:$H,$L$1,base_de_dados!$C:$C,$A346,base_de_dados!$M:$M,"&lt;=2009",base_de_dados!$O:$O,"&gt;=40178")</f>
        <v>0</v>
      </c>
      <c r="E346" s="5">
        <f>SUMIFS(base_de_dados!$T:$T,base_de_dados!$B:$B,$B346,base_de_dados!$G:$G,E$61,base_de_dados!$H:$H,$L$1,base_de_dados!$C:$C,$A346,base_de_dados!$M:$M,"&lt;=2009",base_de_dados!$O:$O,"&gt;=40178")</f>
        <v>0</v>
      </c>
      <c r="F346" s="5">
        <f>SUMIFS(base_de_dados!$T:$T,base_de_dados!$B:$B,$B346,base_de_dados!$G:$G,F$61,base_de_dados!$H:$H,$L$1,base_de_dados!$C:$C,$A346,base_de_dados!$M:$M,"&lt;=2009",base_de_dados!$O:$O,"&gt;=40178")</f>
        <v>0</v>
      </c>
      <c r="G346" s="5">
        <f>SUMIFS(base_de_dados!$T:$T,base_de_dados!$B:$B,$B346,base_de_dados!$G:$G,G$61,base_de_dados!$H:$H,$L$1,base_de_dados!$C:$C,$A346,base_de_dados!$M:$M,"&lt;=2009",base_de_dados!$O:$O,"&gt;=40178")</f>
        <v>0</v>
      </c>
      <c r="H346" s="5">
        <f>SUMIFS(base_de_dados!$T:$T,base_de_dados!$B:$B,$B346,base_de_dados!$G:$G,H$61,base_de_dados!$H:$H,$L$1,base_de_dados!$C:$C,$A346,base_de_dados!$M:$M,"&lt;=2009",base_de_dados!$O:$O,"&gt;=40178")</f>
        <v>0</v>
      </c>
      <c r="I346" s="5">
        <f>SUMIFS(base_de_dados!$T:$T,base_de_dados!$B:$B,$B346,base_de_dados!$G:$G,I$61,base_de_dados!$H:$H,$L$1,base_de_dados!$C:$C,$A346,base_de_dados!$M:$M,"&lt;=2009",base_de_dados!$O:$O,"&gt;=40178")</f>
        <v>0</v>
      </c>
      <c r="J346" s="5">
        <f>SUMIFS(base_de_dados!$T:$T,base_de_dados!$B:$B,$B346,base_de_dados!$G:$G,J$61,base_de_dados!$H:$H,$L$1,base_de_dados!$C:$C,$A346,base_de_dados!$M:$M,"&lt;=2009",base_de_dados!$O:$O,"&gt;=40178")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SUMIFS(base_de_dados!$T:$T,base_de_dados!$B:$B,$B347,base_de_dados!$G:$G,C$61,base_de_dados!$H:$H,$L$1,base_de_dados!$C:$C,$A347,base_de_dados!$M:$M,"&lt;=2009",base_de_dados!$O:$O,"&gt;=40178")</f>
        <v>0</v>
      </c>
      <c r="D347" s="5">
        <f>SUMIFS(base_de_dados!$T:$T,base_de_dados!$B:$B,$B347,base_de_dados!$G:$G,D$61,base_de_dados!$H:$H,$L$1,base_de_dados!$C:$C,$A347,base_de_dados!$M:$M,"&lt;=2009",base_de_dados!$O:$O,"&gt;=40178")</f>
        <v>0</v>
      </c>
      <c r="E347" s="5">
        <f>SUMIFS(base_de_dados!$T:$T,base_de_dados!$B:$B,$B347,base_de_dados!$G:$G,E$61,base_de_dados!$H:$H,$L$1,base_de_dados!$C:$C,$A347,base_de_dados!$M:$M,"&lt;=2009",base_de_dados!$O:$O,"&gt;=40178")</f>
        <v>0</v>
      </c>
      <c r="F347" s="5">
        <f>SUMIFS(base_de_dados!$T:$T,base_de_dados!$B:$B,$B347,base_de_dados!$G:$G,F$61,base_de_dados!$H:$H,$L$1,base_de_dados!$C:$C,$A347,base_de_dados!$M:$M,"&lt;=2009",base_de_dados!$O:$O,"&gt;=40178")</f>
        <v>0</v>
      </c>
      <c r="G347" s="5">
        <f>SUMIFS(base_de_dados!$T:$T,base_de_dados!$B:$B,$B347,base_de_dados!$G:$G,G$61,base_de_dados!$H:$H,$L$1,base_de_dados!$C:$C,$A347,base_de_dados!$M:$M,"&lt;=2009",base_de_dados!$O:$O,"&gt;=40178")</f>
        <v>0</v>
      </c>
      <c r="H347" s="5">
        <f>SUMIFS(base_de_dados!$T:$T,base_de_dados!$B:$B,$B347,base_de_dados!$G:$G,H$61,base_de_dados!$H:$H,$L$1,base_de_dados!$C:$C,$A347,base_de_dados!$M:$M,"&lt;=2009",base_de_dados!$O:$O,"&gt;=40178")</f>
        <v>0</v>
      </c>
      <c r="I347" s="5">
        <f>SUMIFS(base_de_dados!$T:$T,base_de_dados!$B:$B,$B347,base_de_dados!$G:$G,I$61,base_de_dados!$H:$H,$L$1,base_de_dados!$C:$C,$A347,base_de_dados!$M:$M,"&lt;=2009",base_de_dados!$O:$O,"&gt;=40178")</f>
        <v>0</v>
      </c>
      <c r="J347" s="5">
        <f>SUMIFS(base_de_dados!$T:$T,base_de_dados!$B:$B,$B347,base_de_dados!$G:$G,J$61,base_de_dados!$H:$H,$L$1,base_de_dados!$C:$C,$A347,base_de_dados!$M:$M,"&lt;=2009",base_de_dados!$O:$O,"&gt;=40178")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SUMIFS(base_de_dados!$T:$T,base_de_dados!$B:$B,$B348,base_de_dados!$G:$G,C$61,base_de_dados!$H:$H,$L$1,base_de_dados!$C:$C,$A348,base_de_dados!$M:$M,"&lt;=2009",base_de_dados!$O:$O,"&gt;=40178")</f>
        <v>0</v>
      </c>
      <c r="D348" s="5">
        <f>SUMIFS(base_de_dados!$T:$T,base_de_dados!$B:$B,$B348,base_de_dados!$G:$G,D$61,base_de_dados!$H:$H,$L$1,base_de_dados!$C:$C,$A348,base_de_dados!$M:$M,"&lt;=2009",base_de_dados!$O:$O,"&gt;=40178")</f>
        <v>0</v>
      </c>
      <c r="E348" s="5">
        <f>SUMIFS(base_de_dados!$T:$T,base_de_dados!$B:$B,$B348,base_de_dados!$G:$G,E$61,base_de_dados!$H:$H,$L$1,base_de_dados!$C:$C,$A348,base_de_dados!$M:$M,"&lt;=2009",base_de_dados!$O:$O,"&gt;=40178")</f>
        <v>0</v>
      </c>
      <c r="F348" s="5">
        <f>SUMIFS(base_de_dados!$T:$T,base_de_dados!$B:$B,$B348,base_de_dados!$G:$G,F$61,base_de_dados!$H:$H,$L$1,base_de_dados!$C:$C,$A348,base_de_dados!$M:$M,"&lt;=2009",base_de_dados!$O:$O,"&gt;=40178")</f>
        <v>0</v>
      </c>
      <c r="G348" s="5">
        <f>SUMIFS(base_de_dados!$T:$T,base_de_dados!$B:$B,$B348,base_de_dados!$G:$G,G$61,base_de_dados!$H:$H,$L$1,base_de_dados!$C:$C,$A348,base_de_dados!$M:$M,"&lt;=2009",base_de_dados!$O:$O,"&gt;=40178")</f>
        <v>0</v>
      </c>
      <c r="H348" s="5">
        <f>SUMIFS(base_de_dados!$T:$T,base_de_dados!$B:$B,$B348,base_de_dados!$G:$G,H$61,base_de_dados!$H:$H,$L$1,base_de_dados!$C:$C,$A348,base_de_dados!$M:$M,"&lt;=2009",base_de_dados!$O:$O,"&gt;=40178")</f>
        <v>0</v>
      </c>
      <c r="I348" s="5">
        <f>SUMIFS(base_de_dados!$T:$T,base_de_dados!$B:$B,$B348,base_de_dados!$G:$G,I$61,base_de_dados!$H:$H,$L$1,base_de_dados!$C:$C,$A348,base_de_dados!$M:$M,"&lt;=2009",base_de_dados!$O:$O,"&gt;=40178")</f>
        <v>0</v>
      </c>
      <c r="J348" s="5">
        <f>SUMIFS(base_de_dados!$T:$T,base_de_dados!$B:$B,$B348,base_de_dados!$G:$G,J$61,base_de_dados!$H:$H,$L$1,base_de_dados!$C:$C,$A348,base_de_dados!$M:$M,"&lt;=2009",base_de_dados!$O:$O,"&gt;=40178")</f>
        <v>0</v>
      </c>
      <c r="K348" s="32">
        <f t="shared" si="9"/>
        <v>0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SUMIFS(base_de_dados!$T:$T,base_de_dados!$B:$B,$B349,base_de_dados!$G:$G,C$61,base_de_dados!$H:$H,$L$1,base_de_dados!$C:$C,$A349,base_de_dados!$M:$M,"&lt;=2009",base_de_dados!$O:$O,"&gt;=40178")</f>
        <v>0</v>
      </c>
      <c r="D349" s="5">
        <f>SUMIFS(base_de_dados!$T:$T,base_de_dados!$B:$B,$B349,base_de_dados!$G:$G,D$61,base_de_dados!$H:$H,$L$1,base_de_dados!$C:$C,$A349,base_de_dados!$M:$M,"&lt;=2009",base_de_dados!$O:$O,"&gt;=40178")</f>
        <v>0</v>
      </c>
      <c r="E349" s="5">
        <f>SUMIFS(base_de_dados!$T:$T,base_de_dados!$B:$B,$B349,base_de_dados!$G:$G,E$61,base_de_dados!$H:$H,$L$1,base_de_dados!$C:$C,$A349,base_de_dados!$M:$M,"&lt;=2009",base_de_dados!$O:$O,"&gt;=40178")</f>
        <v>0</v>
      </c>
      <c r="F349" s="5">
        <f>SUMIFS(base_de_dados!$T:$T,base_de_dados!$B:$B,$B349,base_de_dados!$G:$G,F$61,base_de_dados!$H:$H,$L$1,base_de_dados!$C:$C,$A349,base_de_dados!$M:$M,"&lt;=2009",base_de_dados!$O:$O,"&gt;=40178")</f>
        <v>0</v>
      </c>
      <c r="G349" s="5">
        <f>SUMIFS(base_de_dados!$T:$T,base_de_dados!$B:$B,$B349,base_de_dados!$G:$G,G$61,base_de_dados!$H:$H,$L$1,base_de_dados!$C:$C,$A349,base_de_dados!$M:$M,"&lt;=2009",base_de_dados!$O:$O,"&gt;=40178")</f>
        <v>0</v>
      </c>
      <c r="H349" s="5">
        <f>SUMIFS(base_de_dados!$T:$T,base_de_dados!$B:$B,$B349,base_de_dados!$G:$G,H$61,base_de_dados!$H:$H,$L$1,base_de_dados!$C:$C,$A349,base_de_dados!$M:$M,"&lt;=2009",base_de_dados!$O:$O,"&gt;=40178")</f>
        <v>0</v>
      </c>
      <c r="I349" s="5">
        <f>SUMIFS(base_de_dados!$T:$T,base_de_dados!$B:$B,$B349,base_de_dados!$G:$G,I$61,base_de_dados!$H:$H,$L$1,base_de_dados!$C:$C,$A349,base_de_dados!$M:$M,"&lt;=2009",base_de_dados!$O:$O,"&gt;=40178")</f>
        <v>0</v>
      </c>
      <c r="J349" s="5">
        <f>SUMIFS(base_de_dados!$T:$T,base_de_dados!$B:$B,$B349,base_de_dados!$G:$G,J$61,base_de_dados!$H:$H,$L$1,base_de_dados!$C:$C,$A349,base_de_dados!$M:$M,"&lt;=2009",base_de_dados!$O:$O,"&gt;=40178")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SUMIFS(base_de_dados!$T:$T,base_de_dados!$B:$B,$B350,base_de_dados!$G:$G,C$61,base_de_dados!$H:$H,$L$1,base_de_dados!$C:$C,$A350,base_de_dados!$M:$M,"&lt;=2009",base_de_dados!$O:$O,"&gt;=40178")</f>
        <v>0</v>
      </c>
      <c r="D350" s="5">
        <f>SUMIFS(base_de_dados!$T:$T,base_de_dados!$B:$B,$B350,base_de_dados!$G:$G,D$61,base_de_dados!$H:$H,$L$1,base_de_dados!$C:$C,$A350,base_de_dados!$M:$M,"&lt;=2009",base_de_dados!$O:$O,"&gt;=40178")</f>
        <v>0</v>
      </c>
      <c r="E350" s="5">
        <f>SUMIFS(base_de_dados!$T:$T,base_de_dados!$B:$B,$B350,base_de_dados!$G:$G,E$61,base_de_dados!$H:$H,$L$1,base_de_dados!$C:$C,$A350,base_de_dados!$M:$M,"&lt;=2009",base_de_dados!$O:$O,"&gt;=40178")</f>
        <v>0</v>
      </c>
      <c r="F350" s="5">
        <f>SUMIFS(base_de_dados!$T:$T,base_de_dados!$B:$B,$B350,base_de_dados!$G:$G,F$61,base_de_dados!$H:$H,$L$1,base_de_dados!$C:$C,$A350,base_de_dados!$M:$M,"&lt;=2009",base_de_dados!$O:$O,"&gt;=40178")</f>
        <v>0</v>
      </c>
      <c r="G350" s="5">
        <f>SUMIFS(base_de_dados!$T:$T,base_de_dados!$B:$B,$B350,base_de_dados!$G:$G,G$61,base_de_dados!$H:$H,$L$1,base_de_dados!$C:$C,$A350,base_de_dados!$M:$M,"&lt;=2009",base_de_dados!$O:$O,"&gt;=40178")</f>
        <v>0</v>
      </c>
      <c r="H350" s="5">
        <f>SUMIFS(base_de_dados!$T:$T,base_de_dados!$B:$B,$B350,base_de_dados!$G:$G,H$61,base_de_dados!$H:$H,$L$1,base_de_dados!$C:$C,$A350,base_de_dados!$M:$M,"&lt;=2009",base_de_dados!$O:$O,"&gt;=40178")</f>
        <v>0</v>
      </c>
      <c r="I350" s="5">
        <f>SUMIFS(base_de_dados!$T:$T,base_de_dados!$B:$B,$B350,base_de_dados!$G:$G,I$61,base_de_dados!$H:$H,$L$1,base_de_dados!$C:$C,$A350,base_de_dados!$M:$M,"&lt;=2009",base_de_dados!$O:$O,"&gt;=40178")</f>
        <v>0</v>
      </c>
      <c r="J350" s="5">
        <f>SUMIFS(base_de_dados!$T:$T,base_de_dados!$B:$B,$B350,base_de_dados!$G:$G,J$61,base_de_dados!$H:$H,$L$1,base_de_dados!$C:$C,$A350,base_de_dados!$M:$M,"&lt;=2009",base_de_dados!$O:$O,"&gt;=40178")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SUMIFS(base_de_dados!$T:$T,base_de_dados!$B:$B,$B351,base_de_dados!$G:$G,C$61,base_de_dados!$H:$H,$L$1,base_de_dados!$C:$C,$A351,base_de_dados!$M:$M,"&lt;=2009",base_de_dados!$O:$O,"&gt;=40178")</f>
        <v>0</v>
      </c>
      <c r="D351" s="5">
        <f>SUMIFS(base_de_dados!$T:$T,base_de_dados!$B:$B,$B351,base_de_dados!$G:$G,D$61,base_de_dados!$H:$H,$L$1,base_de_dados!$C:$C,$A351,base_de_dados!$M:$M,"&lt;=2009",base_de_dados!$O:$O,"&gt;=40178")</f>
        <v>0</v>
      </c>
      <c r="E351" s="5">
        <f>SUMIFS(base_de_dados!$T:$T,base_de_dados!$B:$B,$B351,base_de_dados!$G:$G,E$61,base_de_dados!$H:$H,$L$1,base_de_dados!$C:$C,$A351,base_de_dados!$M:$M,"&lt;=2009",base_de_dados!$O:$O,"&gt;=40178")</f>
        <v>0</v>
      </c>
      <c r="F351" s="5">
        <f>SUMIFS(base_de_dados!$T:$T,base_de_dados!$B:$B,$B351,base_de_dados!$G:$G,F$61,base_de_dados!$H:$H,$L$1,base_de_dados!$C:$C,$A351,base_de_dados!$M:$M,"&lt;=2009",base_de_dados!$O:$O,"&gt;=40178")</f>
        <v>0</v>
      </c>
      <c r="G351" s="5">
        <f>SUMIFS(base_de_dados!$T:$T,base_de_dados!$B:$B,$B351,base_de_dados!$G:$G,G$61,base_de_dados!$H:$H,$L$1,base_de_dados!$C:$C,$A351,base_de_dados!$M:$M,"&lt;=2009",base_de_dados!$O:$O,"&gt;=40178")</f>
        <v>0</v>
      </c>
      <c r="H351" s="5">
        <f>SUMIFS(base_de_dados!$T:$T,base_de_dados!$B:$B,$B351,base_de_dados!$G:$G,H$61,base_de_dados!$H:$H,$L$1,base_de_dados!$C:$C,$A351,base_de_dados!$M:$M,"&lt;=2009",base_de_dados!$O:$O,"&gt;=40178")</f>
        <v>0</v>
      </c>
      <c r="I351" s="5">
        <f>SUMIFS(base_de_dados!$T:$T,base_de_dados!$B:$B,$B351,base_de_dados!$G:$G,I$61,base_de_dados!$H:$H,$L$1,base_de_dados!$C:$C,$A351,base_de_dados!$M:$M,"&lt;=2009",base_de_dados!$O:$O,"&gt;=40178")</f>
        <v>0</v>
      </c>
      <c r="J351" s="5">
        <f>SUMIFS(base_de_dados!$T:$T,base_de_dados!$B:$B,$B351,base_de_dados!$G:$G,J$61,base_de_dados!$H:$H,$L$1,base_de_dados!$C:$C,$A351,base_de_dados!$M:$M,"&lt;=2009",base_de_dados!$O:$O,"&gt;=40178")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SUMIFS(base_de_dados!$T:$T,base_de_dados!$B:$B,$B352,base_de_dados!$G:$G,C$61,base_de_dados!$H:$H,$L$1,base_de_dados!$C:$C,$A352,base_de_dados!$M:$M,"&lt;=2009",base_de_dados!$O:$O,"&gt;=40178")</f>
        <v>0</v>
      </c>
      <c r="D352" s="5">
        <f>SUMIFS(base_de_dados!$T:$T,base_de_dados!$B:$B,$B352,base_de_dados!$G:$G,D$61,base_de_dados!$H:$H,$L$1,base_de_dados!$C:$C,$A352,base_de_dados!$M:$M,"&lt;=2009",base_de_dados!$O:$O,"&gt;=40178")</f>
        <v>0</v>
      </c>
      <c r="E352" s="5">
        <f>SUMIFS(base_de_dados!$T:$T,base_de_dados!$B:$B,$B352,base_de_dados!$G:$G,E$61,base_de_dados!$H:$H,$L$1,base_de_dados!$C:$C,$A352,base_de_dados!$M:$M,"&lt;=2009",base_de_dados!$O:$O,"&gt;=40178")</f>
        <v>0</v>
      </c>
      <c r="F352" s="5">
        <f>SUMIFS(base_de_dados!$T:$T,base_de_dados!$B:$B,$B352,base_de_dados!$G:$G,F$61,base_de_dados!$H:$H,$L$1,base_de_dados!$C:$C,$A352,base_de_dados!$M:$M,"&lt;=2009",base_de_dados!$O:$O,"&gt;=40178")</f>
        <v>0</v>
      </c>
      <c r="G352" s="5">
        <f>SUMIFS(base_de_dados!$T:$T,base_de_dados!$B:$B,$B352,base_de_dados!$G:$G,G$61,base_de_dados!$H:$H,$L$1,base_de_dados!$C:$C,$A352,base_de_dados!$M:$M,"&lt;=2009",base_de_dados!$O:$O,"&gt;=40178")</f>
        <v>0</v>
      </c>
      <c r="H352" s="5">
        <f>SUMIFS(base_de_dados!$T:$T,base_de_dados!$B:$B,$B352,base_de_dados!$G:$G,H$61,base_de_dados!$H:$H,$L$1,base_de_dados!$C:$C,$A352,base_de_dados!$M:$M,"&lt;=2009",base_de_dados!$O:$O,"&gt;=40178")</f>
        <v>0</v>
      </c>
      <c r="I352" s="5">
        <f>SUMIFS(base_de_dados!$T:$T,base_de_dados!$B:$B,$B352,base_de_dados!$G:$G,I$61,base_de_dados!$H:$H,$L$1,base_de_dados!$C:$C,$A352,base_de_dados!$M:$M,"&lt;=2009",base_de_dados!$O:$O,"&gt;=40178")</f>
        <v>0</v>
      </c>
      <c r="J352" s="5">
        <f>SUMIFS(base_de_dados!$T:$T,base_de_dados!$B:$B,$B352,base_de_dados!$G:$G,J$61,base_de_dados!$H:$H,$L$1,base_de_dados!$C:$C,$A352,base_de_dados!$M:$M,"&lt;=2009",base_de_dados!$O:$O,"&gt;=40178")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SUMIFS(base_de_dados!$T:$T,base_de_dados!$B:$B,$B353,base_de_dados!$G:$G,C$61,base_de_dados!$H:$H,$L$1,base_de_dados!$C:$C,$A353,base_de_dados!$M:$M,"&lt;=2009",base_de_dados!$O:$O,"&gt;=40178")</f>
        <v>0</v>
      </c>
      <c r="D353" s="5">
        <f>SUMIFS(base_de_dados!$T:$T,base_de_dados!$B:$B,$B353,base_de_dados!$G:$G,D$61,base_de_dados!$H:$H,$L$1,base_de_dados!$C:$C,$A353,base_de_dados!$M:$M,"&lt;=2009",base_de_dados!$O:$O,"&gt;=40178")</f>
        <v>0</v>
      </c>
      <c r="E353" s="5">
        <f>SUMIFS(base_de_dados!$T:$T,base_de_dados!$B:$B,$B353,base_de_dados!$G:$G,E$61,base_de_dados!$H:$H,$L$1,base_de_dados!$C:$C,$A353,base_de_dados!$M:$M,"&lt;=2009",base_de_dados!$O:$O,"&gt;=40178")</f>
        <v>0</v>
      </c>
      <c r="F353" s="5">
        <f>SUMIFS(base_de_dados!$T:$T,base_de_dados!$B:$B,$B353,base_de_dados!$G:$G,F$61,base_de_dados!$H:$H,$L$1,base_de_dados!$C:$C,$A353,base_de_dados!$M:$M,"&lt;=2009",base_de_dados!$O:$O,"&gt;=40178")</f>
        <v>0</v>
      </c>
      <c r="G353" s="5">
        <f>SUMIFS(base_de_dados!$T:$T,base_de_dados!$B:$B,$B353,base_de_dados!$G:$G,G$61,base_de_dados!$H:$H,$L$1,base_de_dados!$C:$C,$A353,base_de_dados!$M:$M,"&lt;=2009",base_de_dados!$O:$O,"&gt;=40178")</f>
        <v>0</v>
      </c>
      <c r="H353" s="5">
        <f>SUMIFS(base_de_dados!$T:$T,base_de_dados!$B:$B,$B353,base_de_dados!$G:$G,H$61,base_de_dados!$H:$H,$L$1,base_de_dados!$C:$C,$A353,base_de_dados!$M:$M,"&lt;=2009",base_de_dados!$O:$O,"&gt;=40178")</f>
        <v>0</v>
      </c>
      <c r="I353" s="5">
        <f>SUMIFS(base_de_dados!$T:$T,base_de_dados!$B:$B,$B353,base_de_dados!$G:$G,I$61,base_de_dados!$H:$H,$L$1,base_de_dados!$C:$C,$A353,base_de_dados!$M:$M,"&lt;=2009",base_de_dados!$O:$O,"&gt;=40178")</f>
        <v>0</v>
      </c>
      <c r="J353" s="5">
        <f>SUMIFS(base_de_dados!$T:$T,base_de_dados!$B:$B,$B353,base_de_dados!$G:$G,J$61,base_de_dados!$H:$H,$L$1,base_de_dados!$C:$C,$A353,base_de_dados!$M:$M,"&lt;=2009",base_de_dados!$O:$O,"&gt;=40178")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SUMIFS(base_de_dados!$T:$T,base_de_dados!$B:$B,$B354,base_de_dados!$G:$G,C$61,base_de_dados!$H:$H,$L$1,base_de_dados!$C:$C,$A354,base_de_dados!$M:$M,"&lt;=2009",base_de_dados!$O:$O,"&gt;=40178")</f>
        <v>0</v>
      </c>
      <c r="D354" s="5">
        <f>SUMIFS(base_de_dados!$T:$T,base_de_dados!$B:$B,$B354,base_de_dados!$G:$G,D$61,base_de_dados!$H:$H,$L$1,base_de_dados!$C:$C,$A354,base_de_dados!$M:$M,"&lt;=2009",base_de_dados!$O:$O,"&gt;=40178")</f>
        <v>0</v>
      </c>
      <c r="E354" s="5">
        <f>SUMIFS(base_de_dados!$T:$T,base_de_dados!$B:$B,$B354,base_de_dados!$G:$G,E$61,base_de_dados!$H:$H,$L$1,base_de_dados!$C:$C,$A354,base_de_dados!$M:$M,"&lt;=2009",base_de_dados!$O:$O,"&gt;=40178")</f>
        <v>0</v>
      </c>
      <c r="F354" s="5">
        <f>SUMIFS(base_de_dados!$T:$T,base_de_dados!$B:$B,$B354,base_de_dados!$G:$G,F$61,base_de_dados!$H:$H,$L$1,base_de_dados!$C:$C,$A354,base_de_dados!$M:$M,"&lt;=2009",base_de_dados!$O:$O,"&gt;=40178")</f>
        <v>0</v>
      </c>
      <c r="G354" s="5">
        <f>SUMIFS(base_de_dados!$T:$T,base_de_dados!$B:$B,$B354,base_de_dados!$G:$G,G$61,base_de_dados!$H:$H,$L$1,base_de_dados!$C:$C,$A354,base_de_dados!$M:$M,"&lt;=2009",base_de_dados!$O:$O,"&gt;=40178")</f>
        <v>0</v>
      </c>
      <c r="H354" s="5">
        <f>SUMIFS(base_de_dados!$T:$T,base_de_dados!$B:$B,$B354,base_de_dados!$G:$G,H$61,base_de_dados!$H:$H,$L$1,base_de_dados!$C:$C,$A354,base_de_dados!$M:$M,"&lt;=2009",base_de_dados!$O:$O,"&gt;=40178")</f>
        <v>0</v>
      </c>
      <c r="I354" s="5">
        <f>SUMIFS(base_de_dados!$T:$T,base_de_dados!$B:$B,$B354,base_de_dados!$G:$G,I$61,base_de_dados!$H:$H,$L$1,base_de_dados!$C:$C,$A354,base_de_dados!$M:$M,"&lt;=2009",base_de_dados!$O:$O,"&gt;=40178")</f>
        <v>0</v>
      </c>
      <c r="J354" s="5">
        <f>SUMIFS(base_de_dados!$T:$T,base_de_dados!$B:$B,$B354,base_de_dados!$G:$G,J$61,base_de_dados!$H:$H,$L$1,base_de_dados!$C:$C,$A354,base_de_dados!$M:$M,"&lt;=2009",base_de_dados!$O:$O,"&gt;=40178")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SUMIFS(base_de_dados!$T:$T,base_de_dados!$B:$B,$B355,base_de_dados!$G:$G,C$61,base_de_dados!$H:$H,$L$1,base_de_dados!$C:$C,$A355,base_de_dados!$M:$M,"&lt;=2009",base_de_dados!$O:$O,"&gt;=40178")</f>
        <v>0</v>
      </c>
      <c r="D355" s="5">
        <f>SUMIFS(base_de_dados!$T:$T,base_de_dados!$B:$B,$B355,base_de_dados!$G:$G,D$61,base_de_dados!$H:$H,$L$1,base_de_dados!$C:$C,$A355,base_de_dados!$M:$M,"&lt;=2009",base_de_dados!$O:$O,"&gt;=40178")</f>
        <v>0</v>
      </c>
      <c r="E355" s="5">
        <f>SUMIFS(base_de_dados!$T:$T,base_de_dados!$B:$B,$B355,base_de_dados!$G:$G,E$61,base_de_dados!$H:$H,$L$1,base_de_dados!$C:$C,$A355,base_de_dados!$M:$M,"&lt;=2009",base_de_dados!$O:$O,"&gt;=40178")</f>
        <v>0</v>
      </c>
      <c r="F355" s="5">
        <f>SUMIFS(base_de_dados!$T:$T,base_de_dados!$B:$B,$B355,base_de_dados!$G:$G,F$61,base_de_dados!$H:$H,$L$1,base_de_dados!$C:$C,$A355,base_de_dados!$M:$M,"&lt;=2009",base_de_dados!$O:$O,"&gt;=40178")</f>
        <v>0</v>
      </c>
      <c r="G355" s="5">
        <f>SUMIFS(base_de_dados!$T:$T,base_de_dados!$B:$B,$B355,base_de_dados!$G:$G,G$61,base_de_dados!$H:$H,$L$1,base_de_dados!$C:$C,$A355,base_de_dados!$M:$M,"&lt;=2009",base_de_dados!$O:$O,"&gt;=40178")</f>
        <v>0</v>
      </c>
      <c r="H355" s="5">
        <f>SUMIFS(base_de_dados!$T:$T,base_de_dados!$B:$B,$B355,base_de_dados!$G:$G,H$61,base_de_dados!$H:$H,$L$1,base_de_dados!$C:$C,$A355,base_de_dados!$M:$M,"&lt;=2009",base_de_dados!$O:$O,"&gt;=40178")</f>
        <v>0</v>
      </c>
      <c r="I355" s="5">
        <f>SUMIFS(base_de_dados!$T:$T,base_de_dados!$B:$B,$B355,base_de_dados!$G:$G,I$61,base_de_dados!$H:$H,$L$1,base_de_dados!$C:$C,$A355,base_de_dados!$M:$M,"&lt;=2009",base_de_dados!$O:$O,"&gt;=40178")</f>
        <v>0</v>
      </c>
      <c r="J355" s="5">
        <f>SUMIFS(base_de_dados!$T:$T,base_de_dados!$B:$B,$B355,base_de_dados!$G:$G,J$61,base_de_dados!$H:$H,$L$1,base_de_dados!$C:$C,$A355,base_de_dados!$M:$M,"&lt;=2009",base_de_dados!$O:$O,"&gt;=40178")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SUMIFS(base_de_dados!$T:$T,base_de_dados!$B:$B,$B356,base_de_dados!$G:$G,C$61,base_de_dados!$H:$H,$L$1,base_de_dados!$C:$C,$A356,base_de_dados!$M:$M,"&lt;=2009",base_de_dados!$O:$O,"&gt;=40178")</f>
        <v>0</v>
      </c>
      <c r="D356" s="5">
        <f>SUMIFS(base_de_dados!$T:$T,base_de_dados!$B:$B,$B356,base_de_dados!$G:$G,D$61,base_de_dados!$H:$H,$L$1,base_de_dados!$C:$C,$A356,base_de_dados!$M:$M,"&lt;=2009",base_de_dados!$O:$O,"&gt;=40178")</f>
        <v>0</v>
      </c>
      <c r="E356" s="5">
        <f>SUMIFS(base_de_dados!$T:$T,base_de_dados!$B:$B,$B356,base_de_dados!$G:$G,E$61,base_de_dados!$H:$H,$L$1,base_de_dados!$C:$C,$A356,base_de_dados!$M:$M,"&lt;=2009",base_de_dados!$O:$O,"&gt;=40178")</f>
        <v>0</v>
      </c>
      <c r="F356" s="5">
        <f>SUMIFS(base_de_dados!$T:$T,base_de_dados!$B:$B,$B356,base_de_dados!$G:$G,F$61,base_de_dados!$H:$H,$L$1,base_de_dados!$C:$C,$A356,base_de_dados!$M:$M,"&lt;=2009",base_de_dados!$O:$O,"&gt;=40178")</f>
        <v>0</v>
      </c>
      <c r="G356" s="5">
        <f>SUMIFS(base_de_dados!$T:$T,base_de_dados!$B:$B,$B356,base_de_dados!$G:$G,G$61,base_de_dados!$H:$H,$L$1,base_de_dados!$C:$C,$A356,base_de_dados!$M:$M,"&lt;=2009",base_de_dados!$O:$O,"&gt;=40178")</f>
        <v>0</v>
      </c>
      <c r="H356" s="5">
        <f>SUMIFS(base_de_dados!$T:$T,base_de_dados!$B:$B,$B356,base_de_dados!$G:$G,H$61,base_de_dados!$H:$H,$L$1,base_de_dados!$C:$C,$A356,base_de_dados!$M:$M,"&lt;=2009",base_de_dados!$O:$O,"&gt;=40178")</f>
        <v>0</v>
      </c>
      <c r="I356" s="5">
        <f>SUMIFS(base_de_dados!$T:$T,base_de_dados!$B:$B,$B356,base_de_dados!$G:$G,I$61,base_de_dados!$H:$H,$L$1,base_de_dados!$C:$C,$A356,base_de_dados!$M:$M,"&lt;=2009",base_de_dados!$O:$O,"&gt;=40178")</f>
        <v>0</v>
      </c>
      <c r="J356" s="5">
        <f>SUMIFS(base_de_dados!$T:$T,base_de_dados!$B:$B,$B356,base_de_dados!$G:$G,J$61,base_de_dados!$H:$H,$L$1,base_de_dados!$C:$C,$A356,base_de_dados!$M:$M,"&lt;=2009",base_de_dados!$O:$O,"&gt;=40178")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SUMIFS(base_de_dados!$T:$T,base_de_dados!$B:$B,$B357,base_de_dados!$G:$G,C$61,base_de_dados!$H:$H,$L$1,base_de_dados!$C:$C,$A357,base_de_dados!$M:$M,"&lt;=2009",base_de_dados!$O:$O,"&gt;=40178")</f>
        <v>0</v>
      </c>
      <c r="D357" s="5">
        <f>SUMIFS(base_de_dados!$T:$T,base_de_dados!$B:$B,$B357,base_de_dados!$G:$G,D$61,base_de_dados!$H:$H,$L$1,base_de_dados!$C:$C,$A357,base_de_dados!$M:$M,"&lt;=2009",base_de_dados!$O:$O,"&gt;=40178")</f>
        <v>0</v>
      </c>
      <c r="E357" s="5">
        <f>SUMIFS(base_de_dados!$T:$T,base_de_dados!$B:$B,$B357,base_de_dados!$G:$G,E$61,base_de_dados!$H:$H,$L$1,base_de_dados!$C:$C,$A357,base_de_dados!$M:$M,"&lt;=2009",base_de_dados!$O:$O,"&gt;=40178")</f>
        <v>0</v>
      </c>
      <c r="F357" s="5">
        <f>SUMIFS(base_de_dados!$T:$T,base_de_dados!$B:$B,$B357,base_de_dados!$G:$G,F$61,base_de_dados!$H:$H,$L$1,base_de_dados!$C:$C,$A357,base_de_dados!$M:$M,"&lt;=2009",base_de_dados!$O:$O,"&gt;=40178")</f>
        <v>0</v>
      </c>
      <c r="G357" s="5">
        <f>SUMIFS(base_de_dados!$T:$T,base_de_dados!$B:$B,$B357,base_de_dados!$G:$G,G$61,base_de_dados!$H:$H,$L$1,base_de_dados!$C:$C,$A357,base_de_dados!$M:$M,"&lt;=2009",base_de_dados!$O:$O,"&gt;=40178")</f>
        <v>0</v>
      </c>
      <c r="H357" s="5">
        <f>SUMIFS(base_de_dados!$T:$T,base_de_dados!$B:$B,$B357,base_de_dados!$G:$G,H$61,base_de_dados!$H:$H,$L$1,base_de_dados!$C:$C,$A357,base_de_dados!$M:$M,"&lt;=2009",base_de_dados!$O:$O,"&gt;=40178")</f>
        <v>0</v>
      </c>
      <c r="I357" s="5">
        <f>SUMIFS(base_de_dados!$T:$T,base_de_dados!$B:$B,$B357,base_de_dados!$G:$G,I$61,base_de_dados!$H:$H,$L$1,base_de_dados!$C:$C,$A357,base_de_dados!$M:$M,"&lt;=2009",base_de_dados!$O:$O,"&gt;=40178")</f>
        <v>0</v>
      </c>
      <c r="J357" s="5">
        <f>SUMIFS(base_de_dados!$T:$T,base_de_dados!$B:$B,$B357,base_de_dados!$G:$G,J$61,base_de_dados!$H:$H,$L$1,base_de_dados!$C:$C,$A357,base_de_dados!$M:$M,"&lt;=2009",base_de_dados!$O:$O,"&gt;=40178")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SUMIFS(base_de_dados!$T:$T,base_de_dados!$B:$B,$B358,base_de_dados!$G:$G,C$61,base_de_dados!$H:$H,$L$1,base_de_dados!$C:$C,$A358,base_de_dados!$M:$M,"&lt;=2009",base_de_dados!$O:$O,"&gt;=40178")</f>
        <v>0</v>
      </c>
      <c r="D358" s="5">
        <f>SUMIFS(base_de_dados!$T:$T,base_de_dados!$B:$B,$B358,base_de_dados!$G:$G,D$61,base_de_dados!$H:$H,$L$1,base_de_dados!$C:$C,$A358,base_de_dados!$M:$M,"&lt;=2009",base_de_dados!$O:$O,"&gt;=40178")</f>
        <v>0</v>
      </c>
      <c r="E358" s="5">
        <f>SUMIFS(base_de_dados!$T:$T,base_de_dados!$B:$B,$B358,base_de_dados!$G:$G,E$61,base_de_dados!$H:$H,$L$1,base_de_dados!$C:$C,$A358,base_de_dados!$M:$M,"&lt;=2009",base_de_dados!$O:$O,"&gt;=40178")</f>
        <v>0</v>
      </c>
      <c r="F358" s="5">
        <f>SUMIFS(base_de_dados!$T:$T,base_de_dados!$B:$B,$B358,base_de_dados!$G:$G,F$61,base_de_dados!$H:$H,$L$1,base_de_dados!$C:$C,$A358,base_de_dados!$M:$M,"&lt;=2009",base_de_dados!$O:$O,"&gt;=40178")</f>
        <v>0</v>
      </c>
      <c r="G358" s="5">
        <f>SUMIFS(base_de_dados!$T:$T,base_de_dados!$B:$B,$B358,base_de_dados!$G:$G,G$61,base_de_dados!$H:$H,$L$1,base_de_dados!$C:$C,$A358,base_de_dados!$M:$M,"&lt;=2009",base_de_dados!$O:$O,"&gt;=40178")</f>
        <v>0</v>
      </c>
      <c r="H358" s="5">
        <f>SUMIFS(base_de_dados!$T:$T,base_de_dados!$B:$B,$B358,base_de_dados!$G:$G,H$61,base_de_dados!$H:$H,$L$1,base_de_dados!$C:$C,$A358,base_de_dados!$M:$M,"&lt;=2009",base_de_dados!$O:$O,"&gt;=40178")</f>
        <v>0</v>
      </c>
      <c r="I358" s="5">
        <f>SUMIFS(base_de_dados!$T:$T,base_de_dados!$B:$B,$B358,base_de_dados!$G:$G,I$61,base_de_dados!$H:$H,$L$1,base_de_dados!$C:$C,$A358,base_de_dados!$M:$M,"&lt;=2009",base_de_dados!$O:$O,"&gt;=40178")</f>
        <v>0</v>
      </c>
      <c r="J358" s="5">
        <f>SUMIFS(base_de_dados!$T:$T,base_de_dados!$B:$B,$B358,base_de_dados!$G:$G,J$61,base_de_dados!$H:$H,$L$1,base_de_dados!$C:$C,$A358,base_de_dados!$M:$M,"&lt;=2009",base_de_dados!$O:$O,"&gt;=40178")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SUMIFS(base_de_dados!$T:$T,base_de_dados!$B:$B,$B359,base_de_dados!$G:$G,C$61,base_de_dados!$H:$H,$L$1,base_de_dados!$C:$C,$A359,base_de_dados!$M:$M,"&lt;=2009",base_de_dados!$O:$O,"&gt;=40178")</f>
        <v>0</v>
      </c>
      <c r="D359" s="5">
        <f>SUMIFS(base_de_dados!$T:$T,base_de_dados!$B:$B,$B359,base_de_dados!$G:$G,D$61,base_de_dados!$H:$H,$L$1,base_de_dados!$C:$C,$A359,base_de_dados!$M:$M,"&lt;=2009",base_de_dados!$O:$O,"&gt;=40178")</f>
        <v>0</v>
      </c>
      <c r="E359" s="5">
        <f>SUMIFS(base_de_dados!$T:$T,base_de_dados!$B:$B,$B359,base_de_dados!$G:$G,E$61,base_de_dados!$H:$H,$L$1,base_de_dados!$C:$C,$A359,base_de_dados!$M:$M,"&lt;=2009",base_de_dados!$O:$O,"&gt;=40178")</f>
        <v>0</v>
      </c>
      <c r="F359" s="5">
        <f>SUMIFS(base_de_dados!$T:$T,base_de_dados!$B:$B,$B359,base_de_dados!$G:$G,F$61,base_de_dados!$H:$H,$L$1,base_de_dados!$C:$C,$A359,base_de_dados!$M:$M,"&lt;=2009",base_de_dados!$O:$O,"&gt;=40178")</f>
        <v>0</v>
      </c>
      <c r="G359" s="5">
        <f>SUMIFS(base_de_dados!$T:$T,base_de_dados!$B:$B,$B359,base_de_dados!$G:$G,G$61,base_de_dados!$H:$H,$L$1,base_de_dados!$C:$C,$A359,base_de_dados!$M:$M,"&lt;=2009",base_de_dados!$O:$O,"&gt;=40178")</f>
        <v>0</v>
      </c>
      <c r="H359" s="5">
        <f>SUMIFS(base_de_dados!$T:$T,base_de_dados!$B:$B,$B359,base_de_dados!$G:$G,H$61,base_de_dados!$H:$H,$L$1,base_de_dados!$C:$C,$A359,base_de_dados!$M:$M,"&lt;=2009",base_de_dados!$O:$O,"&gt;=40178")</f>
        <v>0</v>
      </c>
      <c r="I359" s="5">
        <f>SUMIFS(base_de_dados!$T:$T,base_de_dados!$B:$B,$B359,base_de_dados!$G:$G,I$61,base_de_dados!$H:$H,$L$1,base_de_dados!$C:$C,$A359,base_de_dados!$M:$M,"&lt;=2009",base_de_dados!$O:$O,"&gt;=40178")</f>
        <v>0</v>
      </c>
      <c r="J359" s="5">
        <f>SUMIFS(base_de_dados!$T:$T,base_de_dados!$B:$B,$B359,base_de_dados!$G:$G,J$61,base_de_dados!$H:$H,$L$1,base_de_dados!$C:$C,$A359,base_de_dados!$M:$M,"&lt;=2009",base_de_dados!$O:$O,"&gt;=40178")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SUMIFS(base_de_dados!$T:$T,base_de_dados!$B:$B,$B360,base_de_dados!$G:$G,C$61,base_de_dados!$H:$H,$L$1,base_de_dados!$C:$C,$A360,base_de_dados!$M:$M,"&lt;=2009",base_de_dados!$O:$O,"&gt;=40178")</f>
        <v>0</v>
      </c>
      <c r="D360" s="5">
        <f>SUMIFS(base_de_dados!$T:$T,base_de_dados!$B:$B,$B360,base_de_dados!$G:$G,D$61,base_de_dados!$H:$H,$L$1,base_de_dados!$C:$C,$A360,base_de_dados!$M:$M,"&lt;=2009",base_de_dados!$O:$O,"&gt;=40178")</f>
        <v>0</v>
      </c>
      <c r="E360" s="5">
        <f>SUMIFS(base_de_dados!$T:$T,base_de_dados!$B:$B,$B360,base_de_dados!$G:$G,E$61,base_de_dados!$H:$H,$L$1,base_de_dados!$C:$C,$A360,base_de_dados!$M:$M,"&lt;=2009",base_de_dados!$O:$O,"&gt;=40178")</f>
        <v>0</v>
      </c>
      <c r="F360" s="5">
        <f>SUMIFS(base_de_dados!$T:$T,base_de_dados!$B:$B,$B360,base_de_dados!$G:$G,F$61,base_de_dados!$H:$H,$L$1,base_de_dados!$C:$C,$A360,base_de_dados!$M:$M,"&lt;=2009",base_de_dados!$O:$O,"&gt;=40178")</f>
        <v>0</v>
      </c>
      <c r="G360" s="5">
        <f>SUMIFS(base_de_dados!$T:$T,base_de_dados!$B:$B,$B360,base_de_dados!$G:$G,G$61,base_de_dados!$H:$H,$L$1,base_de_dados!$C:$C,$A360,base_de_dados!$M:$M,"&lt;=2009",base_de_dados!$O:$O,"&gt;=40178")</f>
        <v>0</v>
      </c>
      <c r="H360" s="5">
        <f>SUMIFS(base_de_dados!$T:$T,base_de_dados!$B:$B,$B360,base_de_dados!$G:$G,H$61,base_de_dados!$H:$H,$L$1,base_de_dados!$C:$C,$A360,base_de_dados!$M:$M,"&lt;=2009",base_de_dados!$O:$O,"&gt;=40178")</f>
        <v>0</v>
      </c>
      <c r="I360" s="5">
        <f>SUMIFS(base_de_dados!$T:$T,base_de_dados!$B:$B,$B360,base_de_dados!$G:$G,I$61,base_de_dados!$H:$H,$L$1,base_de_dados!$C:$C,$A360,base_de_dados!$M:$M,"&lt;=2009",base_de_dados!$O:$O,"&gt;=40178")</f>
        <v>0</v>
      </c>
      <c r="J360" s="5">
        <f>SUMIFS(base_de_dados!$T:$T,base_de_dados!$B:$B,$B360,base_de_dados!$G:$G,J$61,base_de_dados!$H:$H,$L$1,base_de_dados!$C:$C,$A360,base_de_dados!$M:$M,"&lt;=2009",base_de_dados!$O:$O,"&gt;=40178")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SUMIFS(base_de_dados!$T:$T,base_de_dados!$B:$B,$B361,base_de_dados!$G:$G,C$61,base_de_dados!$H:$H,$L$1,base_de_dados!$C:$C,$A361,base_de_dados!$M:$M,"&lt;=2009",base_de_dados!$O:$O,"&gt;=40178")</f>
        <v>0</v>
      </c>
      <c r="D361" s="5">
        <f>SUMIFS(base_de_dados!$T:$T,base_de_dados!$B:$B,$B361,base_de_dados!$G:$G,D$61,base_de_dados!$H:$H,$L$1,base_de_dados!$C:$C,$A361,base_de_dados!$M:$M,"&lt;=2009",base_de_dados!$O:$O,"&gt;=40178")</f>
        <v>0</v>
      </c>
      <c r="E361" s="5">
        <f>SUMIFS(base_de_dados!$T:$T,base_de_dados!$B:$B,$B361,base_de_dados!$G:$G,E$61,base_de_dados!$H:$H,$L$1,base_de_dados!$C:$C,$A361,base_de_dados!$M:$M,"&lt;=2009",base_de_dados!$O:$O,"&gt;=40178")</f>
        <v>2.4657534246575342E-3</v>
      </c>
      <c r="F361" s="5">
        <f>SUMIFS(base_de_dados!$T:$T,base_de_dados!$B:$B,$B361,base_de_dados!$G:$G,F$61,base_de_dados!$H:$H,$L$1,base_de_dados!$C:$C,$A361,base_de_dados!$M:$M,"&lt;=2009",base_de_dados!$O:$O,"&gt;=40178")</f>
        <v>0</v>
      </c>
      <c r="G361" s="5">
        <f>SUMIFS(base_de_dados!$T:$T,base_de_dados!$B:$B,$B361,base_de_dados!$G:$G,G$61,base_de_dados!$H:$H,$L$1,base_de_dados!$C:$C,$A361,base_de_dados!$M:$M,"&lt;=2009",base_de_dados!$O:$O,"&gt;=40178")</f>
        <v>0</v>
      </c>
      <c r="H361" s="5">
        <f>SUMIFS(base_de_dados!$T:$T,base_de_dados!$B:$B,$B361,base_de_dados!$G:$G,H$61,base_de_dados!$H:$H,$L$1,base_de_dados!$C:$C,$A361,base_de_dados!$M:$M,"&lt;=2009",base_de_dados!$O:$O,"&gt;=40178")</f>
        <v>0</v>
      </c>
      <c r="I361" s="5">
        <f>SUMIFS(base_de_dados!$T:$T,base_de_dados!$B:$B,$B361,base_de_dados!$G:$G,I$61,base_de_dados!$H:$H,$L$1,base_de_dados!$C:$C,$A361,base_de_dados!$M:$M,"&lt;=2009",base_de_dados!$O:$O,"&gt;=40178")</f>
        <v>0</v>
      </c>
      <c r="J361" s="5">
        <f>SUMIFS(base_de_dados!$T:$T,base_de_dados!$B:$B,$B361,base_de_dados!$G:$G,J$61,base_de_dados!$H:$H,$L$1,base_de_dados!$C:$C,$A361,base_de_dados!$M:$M,"&lt;=2009",base_de_dados!$O:$O,"&gt;=40178")</f>
        <v>0</v>
      </c>
      <c r="K361" s="32">
        <f t="shared" si="9"/>
        <v>2.4657534246575342E-3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SUMIFS(base_de_dados!$T:$T,base_de_dados!$B:$B,$B362,base_de_dados!$G:$G,C$61,base_de_dados!$H:$H,$L$1,base_de_dados!$C:$C,$A362,base_de_dados!$M:$M,"&lt;=2009",base_de_dados!$O:$O,"&gt;=40178")</f>
        <v>0</v>
      </c>
      <c r="D362" s="5">
        <f>SUMIFS(base_de_dados!$T:$T,base_de_dados!$B:$B,$B362,base_de_dados!$G:$G,D$61,base_de_dados!$H:$H,$L$1,base_de_dados!$C:$C,$A362,base_de_dados!$M:$M,"&lt;=2009",base_de_dados!$O:$O,"&gt;=40178")</f>
        <v>0</v>
      </c>
      <c r="E362" s="5">
        <f>SUMIFS(base_de_dados!$T:$T,base_de_dados!$B:$B,$B362,base_de_dados!$G:$G,E$61,base_de_dados!$H:$H,$L$1,base_de_dados!$C:$C,$A362,base_de_dados!$M:$M,"&lt;=2009",base_de_dados!$O:$O,"&gt;=40178")</f>
        <v>0</v>
      </c>
      <c r="F362" s="5">
        <f>SUMIFS(base_de_dados!$T:$T,base_de_dados!$B:$B,$B362,base_de_dados!$G:$G,F$61,base_de_dados!$H:$H,$L$1,base_de_dados!$C:$C,$A362,base_de_dados!$M:$M,"&lt;=2009",base_de_dados!$O:$O,"&gt;=40178")</f>
        <v>0</v>
      </c>
      <c r="G362" s="5">
        <f>SUMIFS(base_de_dados!$T:$T,base_de_dados!$B:$B,$B362,base_de_dados!$G:$G,G$61,base_de_dados!$H:$H,$L$1,base_de_dados!$C:$C,$A362,base_de_dados!$M:$M,"&lt;=2009",base_de_dados!$O:$O,"&gt;=40178")</f>
        <v>0</v>
      </c>
      <c r="H362" s="5">
        <f>SUMIFS(base_de_dados!$T:$T,base_de_dados!$B:$B,$B362,base_de_dados!$G:$G,H$61,base_de_dados!$H:$H,$L$1,base_de_dados!$C:$C,$A362,base_de_dados!$M:$M,"&lt;=2009",base_de_dados!$O:$O,"&gt;=40178")</f>
        <v>0</v>
      </c>
      <c r="I362" s="5">
        <f>SUMIFS(base_de_dados!$T:$T,base_de_dados!$B:$B,$B362,base_de_dados!$G:$G,I$61,base_de_dados!$H:$H,$L$1,base_de_dados!$C:$C,$A362,base_de_dados!$M:$M,"&lt;=2009",base_de_dados!$O:$O,"&gt;=40178")</f>
        <v>0</v>
      </c>
      <c r="J362" s="5">
        <f>SUMIFS(base_de_dados!$T:$T,base_de_dados!$B:$B,$B362,base_de_dados!$G:$G,J$61,base_de_dados!$H:$H,$L$1,base_de_dados!$C:$C,$A362,base_de_dados!$M:$M,"&lt;=2009",base_de_dados!$O:$O,"&gt;=40178")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SUMIFS(base_de_dados!$T:$T,base_de_dados!$B:$B,$B363,base_de_dados!$G:$G,C$61,base_de_dados!$H:$H,$L$1,base_de_dados!$C:$C,$A363,base_de_dados!$M:$M,"&lt;=2009",base_de_dados!$O:$O,"&gt;=40178")</f>
        <v>0</v>
      </c>
      <c r="D363" s="5">
        <f>SUMIFS(base_de_dados!$T:$T,base_de_dados!$B:$B,$B363,base_de_dados!$G:$G,D$61,base_de_dados!$H:$H,$L$1,base_de_dados!$C:$C,$A363,base_de_dados!$M:$M,"&lt;=2009",base_de_dados!$O:$O,"&gt;=40178")</f>
        <v>0</v>
      </c>
      <c r="E363" s="5">
        <f>SUMIFS(base_de_dados!$T:$T,base_de_dados!$B:$B,$B363,base_de_dados!$G:$G,E$61,base_de_dados!$H:$H,$L$1,base_de_dados!$C:$C,$A363,base_de_dados!$M:$M,"&lt;=2009",base_de_dados!$O:$O,"&gt;=40178")</f>
        <v>0</v>
      </c>
      <c r="F363" s="5">
        <f>SUMIFS(base_de_dados!$T:$T,base_de_dados!$B:$B,$B363,base_de_dados!$G:$G,F$61,base_de_dados!$H:$H,$L$1,base_de_dados!$C:$C,$A363,base_de_dados!$M:$M,"&lt;=2009",base_de_dados!$O:$O,"&gt;=40178")</f>
        <v>0</v>
      </c>
      <c r="G363" s="5">
        <f>SUMIFS(base_de_dados!$T:$T,base_de_dados!$B:$B,$B363,base_de_dados!$G:$G,G$61,base_de_dados!$H:$H,$L$1,base_de_dados!$C:$C,$A363,base_de_dados!$M:$M,"&lt;=2009",base_de_dados!$O:$O,"&gt;=40178")</f>
        <v>0</v>
      </c>
      <c r="H363" s="5">
        <f>SUMIFS(base_de_dados!$T:$T,base_de_dados!$B:$B,$B363,base_de_dados!$G:$G,H$61,base_de_dados!$H:$H,$L$1,base_de_dados!$C:$C,$A363,base_de_dados!$M:$M,"&lt;=2009",base_de_dados!$O:$O,"&gt;=40178")</f>
        <v>0</v>
      </c>
      <c r="I363" s="5">
        <f>SUMIFS(base_de_dados!$T:$T,base_de_dados!$B:$B,$B363,base_de_dados!$G:$G,I$61,base_de_dados!$H:$H,$L$1,base_de_dados!$C:$C,$A363,base_de_dados!$M:$M,"&lt;=2009",base_de_dados!$O:$O,"&gt;=40178")</f>
        <v>0</v>
      </c>
      <c r="J363" s="5">
        <f>SUMIFS(base_de_dados!$T:$T,base_de_dados!$B:$B,$B363,base_de_dados!$G:$G,J$61,base_de_dados!$H:$H,$L$1,base_de_dados!$C:$C,$A363,base_de_dados!$M:$M,"&lt;=2009",base_de_dados!$O:$O,"&gt;=40178")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SUMIFS(base_de_dados!$T:$T,base_de_dados!$B:$B,$B364,base_de_dados!$G:$G,C$61,base_de_dados!$H:$H,$L$1,base_de_dados!$C:$C,$A364,base_de_dados!$M:$M,"&lt;=2009",base_de_dados!$O:$O,"&gt;=40178")</f>
        <v>0</v>
      </c>
      <c r="D364" s="5">
        <f>SUMIFS(base_de_dados!$T:$T,base_de_dados!$B:$B,$B364,base_de_dados!$G:$G,D$61,base_de_dados!$H:$H,$L$1,base_de_dados!$C:$C,$A364,base_de_dados!$M:$M,"&lt;=2009",base_de_dados!$O:$O,"&gt;=40178")</f>
        <v>0</v>
      </c>
      <c r="E364" s="5">
        <f>SUMIFS(base_de_dados!$T:$T,base_de_dados!$B:$B,$B364,base_de_dados!$G:$G,E$61,base_de_dados!$H:$H,$L$1,base_de_dados!$C:$C,$A364,base_de_dados!$M:$M,"&lt;=2009",base_de_dados!$O:$O,"&gt;=40178")</f>
        <v>0</v>
      </c>
      <c r="F364" s="5">
        <f>SUMIFS(base_de_dados!$T:$T,base_de_dados!$B:$B,$B364,base_de_dados!$G:$G,F$61,base_de_dados!$H:$H,$L$1,base_de_dados!$C:$C,$A364,base_de_dados!$M:$M,"&lt;=2009",base_de_dados!$O:$O,"&gt;=40178")</f>
        <v>0</v>
      </c>
      <c r="G364" s="5">
        <f>SUMIFS(base_de_dados!$T:$T,base_de_dados!$B:$B,$B364,base_de_dados!$G:$G,G$61,base_de_dados!$H:$H,$L$1,base_de_dados!$C:$C,$A364,base_de_dados!$M:$M,"&lt;=2009",base_de_dados!$O:$O,"&gt;=40178")</f>
        <v>0</v>
      </c>
      <c r="H364" s="5">
        <f>SUMIFS(base_de_dados!$T:$T,base_de_dados!$B:$B,$B364,base_de_dados!$G:$G,H$61,base_de_dados!$H:$H,$L$1,base_de_dados!$C:$C,$A364,base_de_dados!$M:$M,"&lt;=2009",base_de_dados!$O:$O,"&gt;=40178")</f>
        <v>0</v>
      </c>
      <c r="I364" s="5">
        <f>SUMIFS(base_de_dados!$T:$T,base_de_dados!$B:$B,$B364,base_de_dados!$G:$G,I$61,base_de_dados!$H:$H,$L$1,base_de_dados!$C:$C,$A364,base_de_dados!$M:$M,"&lt;=2009",base_de_dados!$O:$O,"&gt;=40178")</f>
        <v>1.0273972602739725E-3</v>
      </c>
      <c r="J364" s="5">
        <f>SUMIFS(base_de_dados!$T:$T,base_de_dados!$B:$B,$B364,base_de_dados!$G:$G,J$61,base_de_dados!$H:$H,$L$1,base_de_dados!$C:$C,$A364,base_de_dados!$M:$M,"&lt;=2009",base_de_dados!$O:$O,"&gt;=40178")</f>
        <v>0</v>
      </c>
      <c r="K364" s="32">
        <f t="shared" si="9"/>
        <v>1.0273972602739725E-3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SUMIFS(base_de_dados!$T:$T,base_de_dados!$B:$B,$B365,base_de_dados!$G:$G,C$61,base_de_dados!$H:$H,$L$1,base_de_dados!$C:$C,$A365,base_de_dados!$M:$M,"&lt;=2009",base_de_dados!$O:$O,"&gt;=40178")</f>
        <v>0</v>
      </c>
      <c r="D365" s="5">
        <f>SUMIFS(base_de_dados!$T:$T,base_de_dados!$B:$B,$B365,base_de_dados!$G:$G,D$61,base_de_dados!$H:$H,$L$1,base_de_dados!$C:$C,$A365,base_de_dados!$M:$M,"&lt;=2009",base_de_dados!$O:$O,"&gt;=40178")</f>
        <v>0.22655504819888381</v>
      </c>
      <c r="E365" s="5">
        <f>SUMIFS(base_de_dados!$T:$T,base_de_dados!$B:$B,$B365,base_de_dados!$G:$G,E$61,base_de_dados!$H:$H,$L$1,base_de_dados!$C:$C,$A365,base_de_dados!$M:$M,"&lt;=2009",base_de_dados!$O:$O,"&gt;=40178")</f>
        <v>0</v>
      </c>
      <c r="F365" s="5">
        <f>SUMIFS(base_de_dados!$T:$T,base_de_dados!$B:$B,$B365,base_de_dados!$G:$G,F$61,base_de_dados!$H:$H,$L$1,base_de_dados!$C:$C,$A365,base_de_dados!$M:$M,"&lt;=2009",base_de_dados!$O:$O,"&gt;=40178")</f>
        <v>2.4510876458650431E-2</v>
      </c>
      <c r="G365" s="5">
        <f>SUMIFS(base_de_dados!$T:$T,base_de_dados!$B:$B,$B365,base_de_dados!$G:$G,G$61,base_de_dados!$H:$H,$L$1,base_de_dados!$C:$C,$A365,base_de_dados!$M:$M,"&lt;=2009",base_de_dados!$O:$O,"&gt;=40178")</f>
        <v>0</v>
      </c>
      <c r="H365" s="5">
        <f>SUMIFS(base_de_dados!$T:$T,base_de_dados!$B:$B,$B365,base_de_dados!$G:$G,H$61,base_de_dados!$H:$H,$L$1,base_de_dados!$C:$C,$A365,base_de_dados!$M:$M,"&lt;=2009",base_de_dados!$O:$O,"&gt;=40178")</f>
        <v>0</v>
      </c>
      <c r="I365" s="5">
        <f>SUMIFS(base_de_dados!$T:$T,base_de_dados!$B:$B,$B365,base_de_dados!$G:$G,I$61,base_de_dados!$H:$H,$L$1,base_de_dados!$C:$C,$A365,base_de_dados!$M:$M,"&lt;=2009",base_de_dados!$O:$O,"&gt;=40178")</f>
        <v>0</v>
      </c>
      <c r="J365" s="5">
        <f>SUMIFS(base_de_dados!$T:$T,base_de_dados!$B:$B,$B365,base_de_dados!$G:$G,J$61,base_de_dados!$H:$H,$L$1,base_de_dados!$C:$C,$A365,base_de_dados!$M:$M,"&lt;=2009",base_de_dados!$O:$O,"&gt;=40178")</f>
        <v>0</v>
      </c>
      <c r="K365" s="32">
        <f t="shared" si="9"/>
        <v>0.25106592465753425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SUMIFS(base_de_dados!$T:$T,base_de_dados!$B:$B,$B366,base_de_dados!$G:$G,C$61,base_de_dados!$H:$H,$L$1,base_de_dados!$C:$C,$A366,base_de_dados!$M:$M,"&lt;=2009",base_de_dados!$O:$O,"&gt;=40178")</f>
        <v>0</v>
      </c>
      <c r="D366" s="5">
        <f>SUMIFS(base_de_dados!$T:$T,base_de_dados!$B:$B,$B366,base_de_dados!$G:$G,D$61,base_de_dados!$H:$H,$L$1,base_de_dados!$C:$C,$A366,base_de_dados!$M:$M,"&lt;=2009",base_de_dados!$O:$O,"&gt;=40178")</f>
        <v>0</v>
      </c>
      <c r="E366" s="5">
        <f>SUMIFS(base_de_dados!$T:$T,base_de_dados!$B:$B,$B366,base_de_dados!$G:$G,E$61,base_de_dados!$H:$H,$L$1,base_de_dados!$C:$C,$A366,base_de_dados!$M:$M,"&lt;=2009",base_de_dados!$O:$O,"&gt;=40178")</f>
        <v>0</v>
      </c>
      <c r="F366" s="5">
        <f>SUMIFS(base_de_dados!$T:$T,base_de_dados!$B:$B,$B366,base_de_dados!$G:$G,F$61,base_de_dados!$H:$H,$L$1,base_de_dados!$C:$C,$A366,base_de_dados!$M:$M,"&lt;=2009",base_de_dados!$O:$O,"&gt;=40178")</f>
        <v>0</v>
      </c>
      <c r="G366" s="5">
        <f>SUMIFS(base_de_dados!$T:$T,base_de_dados!$B:$B,$B366,base_de_dados!$G:$G,G$61,base_de_dados!$H:$H,$L$1,base_de_dados!$C:$C,$A366,base_de_dados!$M:$M,"&lt;=2009",base_de_dados!$O:$O,"&gt;=40178")</f>
        <v>0</v>
      </c>
      <c r="H366" s="5">
        <f>SUMIFS(base_de_dados!$T:$T,base_de_dados!$B:$B,$B366,base_de_dados!$G:$G,H$61,base_de_dados!$H:$H,$L$1,base_de_dados!$C:$C,$A366,base_de_dados!$M:$M,"&lt;=2009",base_de_dados!$O:$O,"&gt;=40178")</f>
        <v>0</v>
      </c>
      <c r="I366" s="5">
        <f>SUMIFS(base_de_dados!$T:$T,base_de_dados!$B:$B,$B366,base_de_dados!$G:$G,I$61,base_de_dados!$H:$H,$L$1,base_de_dados!$C:$C,$A366,base_de_dados!$M:$M,"&lt;=2009",base_de_dados!$O:$O,"&gt;=40178")</f>
        <v>0</v>
      </c>
      <c r="J366" s="5">
        <f>SUMIFS(base_de_dados!$T:$T,base_de_dados!$B:$B,$B366,base_de_dados!$G:$G,J$61,base_de_dados!$H:$H,$L$1,base_de_dados!$C:$C,$A366,base_de_dados!$M:$M,"&lt;=2009",base_de_dados!$O:$O,"&gt;=40178")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SUMIFS(base_de_dados!$T:$T,base_de_dados!$B:$B,$B367,base_de_dados!$G:$G,C$61,base_de_dados!$H:$H,$L$1,base_de_dados!$C:$C,$A367,base_de_dados!$M:$M,"&lt;=2009",base_de_dados!$O:$O,"&gt;=40178")</f>
        <v>0</v>
      </c>
      <c r="D367" s="5">
        <f>SUMIFS(base_de_dados!$T:$T,base_de_dados!$B:$B,$B367,base_de_dados!$G:$G,D$61,base_de_dados!$H:$H,$L$1,base_de_dados!$C:$C,$A367,base_de_dados!$M:$M,"&lt;=2009",base_de_dados!$O:$O,"&gt;=40178")</f>
        <v>0</v>
      </c>
      <c r="E367" s="5">
        <f>SUMIFS(base_de_dados!$T:$T,base_de_dados!$B:$B,$B367,base_de_dados!$G:$G,E$61,base_de_dados!$H:$H,$L$1,base_de_dados!$C:$C,$A367,base_de_dados!$M:$M,"&lt;=2009",base_de_dados!$O:$O,"&gt;=40178")</f>
        <v>0</v>
      </c>
      <c r="F367" s="5">
        <f>SUMIFS(base_de_dados!$T:$T,base_de_dados!$B:$B,$B367,base_de_dados!$G:$G,F$61,base_de_dados!$H:$H,$L$1,base_de_dados!$C:$C,$A367,base_de_dados!$M:$M,"&lt;=2009",base_de_dados!$O:$O,"&gt;=40178")</f>
        <v>0</v>
      </c>
      <c r="G367" s="5">
        <f>SUMIFS(base_de_dados!$T:$T,base_de_dados!$B:$B,$B367,base_de_dados!$G:$G,G$61,base_de_dados!$H:$H,$L$1,base_de_dados!$C:$C,$A367,base_de_dados!$M:$M,"&lt;=2009",base_de_dados!$O:$O,"&gt;=40178")</f>
        <v>0</v>
      </c>
      <c r="H367" s="5">
        <f>SUMIFS(base_de_dados!$T:$T,base_de_dados!$B:$B,$B367,base_de_dados!$G:$G,H$61,base_de_dados!$H:$H,$L$1,base_de_dados!$C:$C,$A367,base_de_dados!$M:$M,"&lt;=2009",base_de_dados!$O:$O,"&gt;=40178")</f>
        <v>0</v>
      </c>
      <c r="I367" s="5">
        <f>SUMIFS(base_de_dados!$T:$T,base_de_dados!$B:$B,$B367,base_de_dados!$G:$G,I$61,base_de_dados!$H:$H,$L$1,base_de_dados!$C:$C,$A367,base_de_dados!$M:$M,"&lt;=2009",base_de_dados!$O:$O,"&gt;=40178")</f>
        <v>0</v>
      </c>
      <c r="J367" s="5">
        <f>SUMIFS(base_de_dados!$T:$T,base_de_dados!$B:$B,$B367,base_de_dados!$G:$G,J$61,base_de_dados!$H:$H,$L$1,base_de_dados!$C:$C,$A367,base_de_dados!$M:$M,"&lt;=2009",base_de_dados!$O:$O,"&gt;=40178")</f>
        <v>0</v>
      </c>
      <c r="K367" s="32">
        <f t="shared" si="9"/>
        <v>0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SUMIFS(base_de_dados!$T:$T,base_de_dados!$B:$B,$B368,base_de_dados!$G:$G,C$61,base_de_dados!$H:$H,$L$1,base_de_dados!$C:$C,$A368,base_de_dados!$M:$M,"&lt;=2009",base_de_dados!$O:$O,"&gt;=40178")</f>
        <v>0</v>
      </c>
      <c r="D368" s="5">
        <f>SUMIFS(base_de_dados!$T:$T,base_de_dados!$B:$B,$B368,base_de_dados!$G:$G,D$61,base_de_dados!$H:$H,$L$1,base_de_dados!$C:$C,$A368,base_de_dados!$M:$M,"&lt;=2009",base_de_dados!$O:$O,"&gt;=40178")</f>
        <v>6.4041095890410961E-3</v>
      </c>
      <c r="E368" s="5">
        <f>SUMIFS(base_de_dados!$T:$T,base_de_dados!$B:$B,$B368,base_de_dados!$G:$G,E$61,base_de_dados!$H:$H,$L$1,base_de_dados!$C:$C,$A368,base_de_dados!$M:$M,"&lt;=2009",base_de_dados!$O:$O,"&gt;=40178")</f>
        <v>0</v>
      </c>
      <c r="F368" s="5">
        <f>SUMIFS(base_de_dados!$T:$T,base_de_dados!$B:$B,$B368,base_de_dados!$G:$G,F$61,base_de_dados!$H:$H,$L$1,base_de_dados!$C:$C,$A368,base_de_dados!$M:$M,"&lt;=2009",base_de_dados!$O:$O,"&gt;=40178")</f>
        <v>0</v>
      </c>
      <c r="G368" s="5">
        <f>SUMIFS(base_de_dados!$T:$T,base_de_dados!$B:$B,$B368,base_de_dados!$G:$G,G$61,base_de_dados!$H:$H,$L$1,base_de_dados!$C:$C,$A368,base_de_dados!$M:$M,"&lt;=2009",base_de_dados!$O:$O,"&gt;=40178")</f>
        <v>0</v>
      </c>
      <c r="H368" s="5">
        <f>SUMIFS(base_de_dados!$T:$T,base_de_dados!$B:$B,$B368,base_de_dados!$G:$G,H$61,base_de_dados!$H:$H,$L$1,base_de_dados!$C:$C,$A368,base_de_dados!$M:$M,"&lt;=2009",base_de_dados!$O:$O,"&gt;=40178")</f>
        <v>0</v>
      </c>
      <c r="I368" s="5">
        <f>SUMIFS(base_de_dados!$T:$T,base_de_dados!$B:$B,$B368,base_de_dados!$G:$G,I$61,base_de_dados!$H:$H,$L$1,base_de_dados!$C:$C,$A368,base_de_dados!$M:$M,"&lt;=2009",base_de_dados!$O:$O,"&gt;=40178")</f>
        <v>0</v>
      </c>
      <c r="J368" s="5">
        <f>SUMIFS(base_de_dados!$T:$T,base_de_dados!$B:$B,$B368,base_de_dados!$G:$G,J$61,base_de_dados!$H:$H,$L$1,base_de_dados!$C:$C,$A368,base_de_dados!$M:$M,"&lt;=2009",base_de_dados!$O:$O,"&gt;=40178")</f>
        <v>0</v>
      </c>
      <c r="K368" s="32">
        <f t="shared" si="9"/>
        <v>6.4041095890410961E-3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SUMIFS(base_de_dados!$T:$T,base_de_dados!$B:$B,$B369,base_de_dados!$G:$G,C$61,base_de_dados!$H:$H,$L$1,base_de_dados!$C:$C,$A369,base_de_dados!$M:$M,"&lt;=2009",base_de_dados!$O:$O,"&gt;=40178")</f>
        <v>0</v>
      </c>
      <c r="D369" s="5">
        <f>SUMIFS(base_de_dados!$T:$T,base_de_dados!$B:$B,$B369,base_de_dados!$G:$G,D$61,base_de_dados!$H:$H,$L$1,base_de_dados!$C:$C,$A369,base_de_dados!$M:$M,"&lt;=2009",base_de_dados!$O:$O,"&gt;=40178")</f>
        <v>0</v>
      </c>
      <c r="E369" s="5">
        <f>SUMIFS(base_de_dados!$T:$T,base_de_dados!$B:$B,$B369,base_de_dados!$G:$G,E$61,base_de_dados!$H:$H,$L$1,base_de_dados!$C:$C,$A369,base_de_dados!$M:$M,"&lt;=2009",base_de_dados!$O:$O,"&gt;=40178")</f>
        <v>0</v>
      </c>
      <c r="F369" s="5">
        <f>SUMIFS(base_de_dados!$T:$T,base_de_dados!$B:$B,$B369,base_de_dados!$G:$G,F$61,base_de_dados!$H:$H,$L$1,base_de_dados!$C:$C,$A369,base_de_dados!$M:$M,"&lt;=2009",base_de_dados!$O:$O,"&gt;=40178")</f>
        <v>0</v>
      </c>
      <c r="G369" s="5">
        <f>SUMIFS(base_de_dados!$T:$T,base_de_dados!$B:$B,$B369,base_de_dados!$G:$G,G$61,base_de_dados!$H:$H,$L$1,base_de_dados!$C:$C,$A369,base_de_dados!$M:$M,"&lt;=2009",base_de_dados!$O:$O,"&gt;=40178")</f>
        <v>0</v>
      </c>
      <c r="H369" s="5">
        <f>SUMIFS(base_de_dados!$T:$T,base_de_dados!$B:$B,$B369,base_de_dados!$G:$G,H$61,base_de_dados!$H:$H,$L$1,base_de_dados!$C:$C,$A369,base_de_dados!$M:$M,"&lt;=2009",base_de_dados!$O:$O,"&gt;=40178")</f>
        <v>0</v>
      </c>
      <c r="I369" s="5">
        <f>SUMIFS(base_de_dados!$T:$T,base_de_dados!$B:$B,$B369,base_de_dados!$G:$G,I$61,base_de_dados!$H:$H,$L$1,base_de_dados!$C:$C,$A369,base_de_dados!$M:$M,"&lt;=2009",base_de_dados!$O:$O,"&gt;=40178")</f>
        <v>0</v>
      </c>
      <c r="J369" s="5">
        <f>SUMIFS(base_de_dados!$T:$T,base_de_dados!$B:$B,$B369,base_de_dados!$G:$G,J$61,base_de_dados!$H:$H,$L$1,base_de_dados!$C:$C,$A369,base_de_dados!$M:$M,"&lt;=2009",base_de_dados!$O:$O,"&gt;=40178")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SUMIFS(base_de_dados!$T:$T,base_de_dados!$B:$B,$B370,base_de_dados!$G:$G,C$61,base_de_dados!$H:$H,$L$1,base_de_dados!$C:$C,$A370,base_de_dados!$M:$M,"&lt;=2009",base_de_dados!$O:$O,"&gt;=40178")</f>
        <v>0</v>
      </c>
      <c r="D370" s="5">
        <f>SUMIFS(base_de_dados!$T:$T,base_de_dados!$B:$B,$B370,base_de_dados!$G:$G,D$61,base_de_dados!$H:$H,$L$1,base_de_dados!$C:$C,$A370,base_de_dados!$M:$M,"&lt;=2009",base_de_dados!$O:$O,"&gt;=40178")</f>
        <v>0</v>
      </c>
      <c r="E370" s="5">
        <f>SUMIFS(base_de_dados!$T:$T,base_de_dados!$B:$B,$B370,base_de_dados!$G:$G,E$61,base_de_dados!$H:$H,$L$1,base_de_dados!$C:$C,$A370,base_de_dados!$M:$M,"&lt;=2009",base_de_dados!$O:$O,"&gt;=40178")</f>
        <v>0</v>
      </c>
      <c r="F370" s="5">
        <f>SUMIFS(base_de_dados!$T:$T,base_de_dados!$B:$B,$B370,base_de_dados!$G:$G,F$61,base_de_dados!$H:$H,$L$1,base_de_dados!$C:$C,$A370,base_de_dados!$M:$M,"&lt;=2009",base_de_dados!$O:$O,"&gt;=40178")</f>
        <v>0</v>
      </c>
      <c r="G370" s="5">
        <f>SUMIFS(base_de_dados!$T:$T,base_de_dados!$B:$B,$B370,base_de_dados!$G:$G,G$61,base_de_dados!$H:$H,$L$1,base_de_dados!$C:$C,$A370,base_de_dados!$M:$M,"&lt;=2009",base_de_dados!$O:$O,"&gt;=40178")</f>
        <v>0</v>
      </c>
      <c r="H370" s="5">
        <f>SUMIFS(base_de_dados!$T:$T,base_de_dados!$B:$B,$B370,base_de_dados!$G:$G,H$61,base_de_dados!$H:$H,$L$1,base_de_dados!$C:$C,$A370,base_de_dados!$M:$M,"&lt;=2009",base_de_dados!$O:$O,"&gt;=40178")</f>
        <v>0</v>
      </c>
      <c r="I370" s="5">
        <f>SUMIFS(base_de_dados!$T:$T,base_de_dados!$B:$B,$B370,base_de_dados!$G:$G,I$61,base_de_dados!$H:$H,$L$1,base_de_dados!$C:$C,$A370,base_de_dados!$M:$M,"&lt;=2009",base_de_dados!$O:$O,"&gt;=40178")</f>
        <v>0</v>
      </c>
      <c r="J370" s="5">
        <f>SUMIFS(base_de_dados!$T:$T,base_de_dados!$B:$B,$B370,base_de_dados!$G:$G,J$61,base_de_dados!$H:$H,$L$1,base_de_dados!$C:$C,$A370,base_de_dados!$M:$M,"&lt;=2009",base_de_dados!$O:$O,"&gt;=40178")</f>
        <v>0</v>
      </c>
      <c r="K370" s="32">
        <f t="shared" si="9"/>
        <v>0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SUMIFS(base_de_dados!$T:$T,base_de_dados!$B:$B,$B371,base_de_dados!$G:$G,C$61,base_de_dados!$H:$H,$L$1,base_de_dados!$C:$C,$A371,base_de_dados!$M:$M,"&lt;=2009",base_de_dados!$O:$O,"&gt;=40178")</f>
        <v>0</v>
      </c>
      <c r="D371" s="5">
        <f>SUMIFS(base_de_dados!$T:$T,base_de_dados!$B:$B,$B371,base_de_dados!$G:$G,D$61,base_de_dados!$H:$H,$L$1,base_de_dados!$C:$C,$A371,base_de_dados!$M:$M,"&lt;=2009",base_de_dados!$O:$O,"&gt;=40178")</f>
        <v>0</v>
      </c>
      <c r="E371" s="5">
        <f>SUMIFS(base_de_dados!$T:$T,base_de_dados!$B:$B,$B371,base_de_dados!$G:$G,E$61,base_de_dados!$H:$H,$L$1,base_de_dados!$C:$C,$A371,base_de_dados!$M:$M,"&lt;=2009",base_de_dados!$O:$O,"&gt;=40178")</f>
        <v>0</v>
      </c>
      <c r="F371" s="5">
        <f>SUMIFS(base_de_dados!$T:$T,base_de_dados!$B:$B,$B371,base_de_dados!$G:$G,F$61,base_de_dados!$H:$H,$L$1,base_de_dados!$C:$C,$A371,base_de_dados!$M:$M,"&lt;=2009",base_de_dados!$O:$O,"&gt;=40178")</f>
        <v>0</v>
      </c>
      <c r="G371" s="5">
        <f>SUMIFS(base_de_dados!$T:$T,base_de_dados!$B:$B,$B371,base_de_dados!$G:$G,G$61,base_de_dados!$H:$H,$L$1,base_de_dados!$C:$C,$A371,base_de_dados!$M:$M,"&lt;=2009",base_de_dados!$O:$O,"&gt;=40178")</f>
        <v>0</v>
      </c>
      <c r="H371" s="5">
        <f>SUMIFS(base_de_dados!$T:$T,base_de_dados!$B:$B,$B371,base_de_dados!$G:$G,H$61,base_de_dados!$H:$H,$L$1,base_de_dados!$C:$C,$A371,base_de_dados!$M:$M,"&lt;=2009",base_de_dados!$O:$O,"&gt;=40178")</f>
        <v>0</v>
      </c>
      <c r="I371" s="5">
        <f>SUMIFS(base_de_dados!$T:$T,base_de_dados!$B:$B,$B371,base_de_dados!$G:$G,I$61,base_de_dados!$H:$H,$L$1,base_de_dados!$C:$C,$A371,base_de_dados!$M:$M,"&lt;=2009",base_de_dados!$O:$O,"&gt;=40178")</f>
        <v>0</v>
      </c>
      <c r="J371" s="5">
        <f>SUMIFS(base_de_dados!$T:$T,base_de_dados!$B:$B,$B371,base_de_dados!$G:$G,J$61,base_de_dados!$H:$H,$L$1,base_de_dados!$C:$C,$A371,base_de_dados!$M:$M,"&lt;=2009",base_de_dados!$O:$O,"&gt;=40178")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SUMIFS(base_de_dados!$T:$T,base_de_dados!$B:$B,$B372,base_de_dados!$G:$G,C$61,base_de_dados!$H:$H,$L$1,base_de_dados!$C:$C,$A372,base_de_dados!$M:$M,"&lt;=2009",base_de_dados!$O:$O,"&gt;=40178")</f>
        <v>0</v>
      </c>
      <c r="D372" s="5">
        <f>SUMIFS(base_de_dados!$T:$T,base_de_dados!$B:$B,$B372,base_de_dados!$G:$G,D$61,base_de_dados!$H:$H,$L$1,base_de_dados!$C:$C,$A372,base_de_dados!$M:$M,"&lt;=2009",base_de_dados!$O:$O,"&gt;=40178")</f>
        <v>0</v>
      </c>
      <c r="E372" s="5">
        <f>SUMIFS(base_de_dados!$T:$T,base_de_dados!$B:$B,$B372,base_de_dados!$G:$G,E$61,base_de_dados!$H:$H,$L$1,base_de_dados!$C:$C,$A372,base_de_dados!$M:$M,"&lt;=2009",base_de_dados!$O:$O,"&gt;=40178")</f>
        <v>0</v>
      </c>
      <c r="F372" s="5">
        <f>SUMIFS(base_de_dados!$T:$T,base_de_dados!$B:$B,$B372,base_de_dados!$G:$G,F$61,base_de_dados!$H:$H,$L$1,base_de_dados!$C:$C,$A372,base_de_dados!$M:$M,"&lt;=2009",base_de_dados!$O:$O,"&gt;=40178")</f>
        <v>0</v>
      </c>
      <c r="G372" s="5">
        <f>SUMIFS(base_de_dados!$T:$T,base_de_dados!$B:$B,$B372,base_de_dados!$G:$G,G$61,base_de_dados!$H:$H,$L$1,base_de_dados!$C:$C,$A372,base_de_dados!$M:$M,"&lt;=2009",base_de_dados!$O:$O,"&gt;=40178")</f>
        <v>0</v>
      </c>
      <c r="H372" s="5">
        <f>SUMIFS(base_de_dados!$T:$T,base_de_dados!$B:$B,$B372,base_de_dados!$G:$G,H$61,base_de_dados!$H:$H,$L$1,base_de_dados!$C:$C,$A372,base_de_dados!$M:$M,"&lt;=2009",base_de_dados!$O:$O,"&gt;=40178")</f>
        <v>0</v>
      </c>
      <c r="I372" s="5">
        <f>SUMIFS(base_de_dados!$T:$T,base_de_dados!$B:$B,$B372,base_de_dados!$G:$G,I$61,base_de_dados!$H:$H,$L$1,base_de_dados!$C:$C,$A372,base_de_dados!$M:$M,"&lt;=2009",base_de_dados!$O:$O,"&gt;=40178")</f>
        <v>0</v>
      </c>
      <c r="J372" s="5">
        <f>SUMIFS(base_de_dados!$T:$T,base_de_dados!$B:$B,$B372,base_de_dados!$G:$G,J$61,base_de_dados!$H:$H,$L$1,base_de_dados!$C:$C,$A372,base_de_dados!$M:$M,"&lt;=2009",base_de_dados!$O:$O,"&gt;=40178")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SUMIFS(base_de_dados!$T:$T,base_de_dados!$B:$B,$B373,base_de_dados!$G:$G,C$61,base_de_dados!$H:$H,$L$1,base_de_dados!$C:$C,$A373,base_de_dados!$M:$M,"&lt;=2009",base_de_dados!$O:$O,"&gt;=40178")</f>
        <v>0</v>
      </c>
      <c r="D373" s="5">
        <f>SUMIFS(base_de_dados!$T:$T,base_de_dados!$B:$B,$B373,base_de_dados!$G:$G,D$61,base_de_dados!$H:$H,$L$1,base_de_dados!$C:$C,$A373,base_de_dados!$M:$M,"&lt;=2009",base_de_dados!$O:$O,"&gt;=40178")</f>
        <v>0</v>
      </c>
      <c r="E373" s="5">
        <f>SUMIFS(base_de_dados!$T:$T,base_de_dados!$B:$B,$B373,base_de_dados!$G:$G,E$61,base_de_dados!$H:$H,$L$1,base_de_dados!$C:$C,$A373,base_de_dados!$M:$M,"&lt;=2009",base_de_dados!$O:$O,"&gt;=40178")</f>
        <v>0</v>
      </c>
      <c r="F373" s="5">
        <f>SUMIFS(base_de_dados!$T:$T,base_de_dados!$B:$B,$B373,base_de_dados!$G:$G,F$61,base_de_dados!$H:$H,$L$1,base_de_dados!$C:$C,$A373,base_de_dados!$M:$M,"&lt;=2009",base_de_dados!$O:$O,"&gt;=40178")</f>
        <v>0</v>
      </c>
      <c r="G373" s="5">
        <f>SUMIFS(base_de_dados!$T:$T,base_de_dados!$B:$B,$B373,base_de_dados!$G:$G,G$61,base_de_dados!$H:$H,$L$1,base_de_dados!$C:$C,$A373,base_de_dados!$M:$M,"&lt;=2009",base_de_dados!$O:$O,"&gt;=40178")</f>
        <v>0</v>
      </c>
      <c r="H373" s="5">
        <f>SUMIFS(base_de_dados!$T:$T,base_de_dados!$B:$B,$B373,base_de_dados!$G:$G,H$61,base_de_dados!$H:$H,$L$1,base_de_dados!$C:$C,$A373,base_de_dados!$M:$M,"&lt;=2009",base_de_dados!$O:$O,"&gt;=40178")</f>
        <v>0</v>
      </c>
      <c r="I373" s="5">
        <f>SUMIFS(base_de_dados!$T:$T,base_de_dados!$B:$B,$B373,base_de_dados!$G:$G,I$61,base_de_dados!$H:$H,$L$1,base_de_dados!$C:$C,$A373,base_de_dados!$M:$M,"&lt;=2009",base_de_dados!$O:$O,"&gt;=40178")</f>
        <v>0</v>
      </c>
      <c r="J373" s="5">
        <f>SUMIFS(base_de_dados!$T:$T,base_de_dados!$B:$B,$B373,base_de_dados!$G:$G,J$61,base_de_dados!$H:$H,$L$1,base_de_dados!$C:$C,$A373,base_de_dados!$M:$M,"&lt;=2009",base_de_dados!$O:$O,"&gt;=40178")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SUMIFS(base_de_dados!$T:$T,base_de_dados!$B:$B,$B374,base_de_dados!$G:$G,C$61,base_de_dados!$H:$H,$L$1,base_de_dados!$C:$C,$A374,base_de_dados!$M:$M,"&lt;=2009",base_de_dados!$O:$O,"&gt;=40178")</f>
        <v>0</v>
      </c>
      <c r="D374" s="5">
        <f>SUMIFS(base_de_dados!$T:$T,base_de_dados!$B:$B,$B374,base_de_dados!$G:$G,D$61,base_de_dados!$H:$H,$L$1,base_de_dados!$C:$C,$A374,base_de_dados!$M:$M,"&lt;=2009",base_de_dados!$O:$O,"&gt;=40178")</f>
        <v>0</v>
      </c>
      <c r="E374" s="5">
        <f>SUMIFS(base_de_dados!$T:$T,base_de_dados!$B:$B,$B374,base_de_dados!$G:$G,E$61,base_de_dados!$H:$H,$L$1,base_de_dados!$C:$C,$A374,base_de_dados!$M:$M,"&lt;=2009",base_de_dados!$O:$O,"&gt;=40178")</f>
        <v>0</v>
      </c>
      <c r="F374" s="5">
        <f>SUMIFS(base_de_dados!$T:$T,base_de_dados!$B:$B,$B374,base_de_dados!$G:$G,F$61,base_de_dados!$H:$H,$L$1,base_de_dados!$C:$C,$A374,base_de_dados!$M:$M,"&lt;=2009",base_de_dados!$O:$O,"&gt;=40178")</f>
        <v>0</v>
      </c>
      <c r="G374" s="5">
        <f>SUMIFS(base_de_dados!$T:$T,base_de_dados!$B:$B,$B374,base_de_dados!$G:$G,G$61,base_de_dados!$H:$H,$L$1,base_de_dados!$C:$C,$A374,base_de_dados!$M:$M,"&lt;=2009",base_de_dados!$O:$O,"&gt;=40178")</f>
        <v>0</v>
      </c>
      <c r="H374" s="5">
        <f>SUMIFS(base_de_dados!$T:$T,base_de_dados!$B:$B,$B374,base_de_dados!$G:$G,H$61,base_de_dados!$H:$H,$L$1,base_de_dados!$C:$C,$A374,base_de_dados!$M:$M,"&lt;=2009",base_de_dados!$O:$O,"&gt;=40178")</f>
        <v>0</v>
      </c>
      <c r="I374" s="5">
        <f>SUMIFS(base_de_dados!$T:$T,base_de_dados!$B:$B,$B374,base_de_dados!$G:$G,I$61,base_de_dados!$H:$H,$L$1,base_de_dados!$C:$C,$A374,base_de_dados!$M:$M,"&lt;=2009",base_de_dados!$O:$O,"&gt;=40178")</f>
        <v>0</v>
      </c>
      <c r="J374" s="5">
        <f>SUMIFS(base_de_dados!$T:$T,base_de_dados!$B:$B,$B374,base_de_dados!$G:$G,J$61,base_de_dados!$H:$H,$L$1,base_de_dados!$C:$C,$A374,base_de_dados!$M:$M,"&lt;=2009",base_de_dados!$O:$O,"&gt;=40178")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SUMIFS(base_de_dados!$T:$T,base_de_dados!$B:$B,$B375,base_de_dados!$G:$G,C$61,base_de_dados!$H:$H,$L$1,base_de_dados!$C:$C,$A375,base_de_dados!$M:$M,"&lt;=2009",base_de_dados!$O:$O,"&gt;=40178")</f>
        <v>0</v>
      </c>
      <c r="D375" s="5">
        <f>SUMIFS(base_de_dados!$T:$T,base_de_dados!$B:$B,$B375,base_de_dados!$G:$G,D$61,base_de_dados!$H:$H,$L$1,base_de_dados!$C:$C,$A375,base_de_dados!$M:$M,"&lt;=2009",base_de_dados!$O:$O,"&gt;=40178")</f>
        <v>0</v>
      </c>
      <c r="E375" s="5">
        <f>SUMIFS(base_de_dados!$T:$T,base_de_dados!$B:$B,$B375,base_de_dados!$G:$G,E$61,base_de_dados!$H:$H,$L$1,base_de_dados!$C:$C,$A375,base_de_dados!$M:$M,"&lt;=2009",base_de_dados!$O:$O,"&gt;=40178")</f>
        <v>2.7391171993911721E-3</v>
      </c>
      <c r="F375" s="5">
        <f>SUMIFS(base_de_dados!$T:$T,base_de_dados!$B:$B,$B375,base_de_dados!$G:$G,F$61,base_de_dados!$H:$H,$L$1,base_de_dados!$C:$C,$A375,base_de_dados!$M:$M,"&lt;=2009",base_de_dados!$O:$O,"&gt;=40178")</f>
        <v>0</v>
      </c>
      <c r="G375" s="5">
        <f>SUMIFS(base_de_dados!$T:$T,base_de_dados!$B:$B,$B375,base_de_dados!$G:$G,G$61,base_de_dados!$H:$H,$L$1,base_de_dados!$C:$C,$A375,base_de_dados!$M:$M,"&lt;=2009",base_de_dados!$O:$O,"&gt;=40178")</f>
        <v>0</v>
      </c>
      <c r="H375" s="5">
        <f>SUMIFS(base_de_dados!$T:$T,base_de_dados!$B:$B,$B375,base_de_dados!$G:$G,H$61,base_de_dados!$H:$H,$L$1,base_de_dados!$C:$C,$A375,base_de_dados!$M:$M,"&lt;=2009",base_de_dados!$O:$O,"&gt;=40178")</f>
        <v>0</v>
      </c>
      <c r="I375" s="5">
        <f>SUMIFS(base_de_dados!$T:$T,base_de_dados!$B:$B,$B375,base_de_dados!$G:$G,I$61,base_de_dados!$H:$H,$L$1,base_de_dados!$C:$C,$A375,base_de_dados!$M:$M,"&lt;=2009",base_de_dados!$O:$O,"&gt;=40178")</f>
        <v>0</v>
      </c>
      <c r="J375" s="5">
        <f>SUMIFS(base_de_dados!$T:$T,base_de_dados!$B:$B,$B375,base_de_dados!$G:$G,J$61,base_de_dados!$H:$H,$L$1,base_de_dados!$C:$C,$A375,base_de_dados!$M:$M,"&lt;=2009",base_de_dados!$O:$O,"&gt;=40178")</f>
        <v>0</v>
      </c>
      <c r="K375" s="32">
        <f t="shared" si="9"/>
        <v>2.7391171993911721E-3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SUMIFS(base_de_dados!$T:$T,base_de_dados!$B:$B,$B376,base_de_dados!$G:$G,C$61,base_de_dados!$H:$H,$L$1,base_de_dados!$C:$C,$A376,base_de_dados!$M:$M,"&lt;=2009",base_de_dados!$O:$O,"&gt;=40178")</f>
        <v>0</v>
      </c>
      <c r="D376" s="5">
        <f>SUMIFS(base_de_dados!$T:$T,base_de_dados!$B:$B,$B376,base_de_dados!$G:$G,D$61,base_de_dados!$H:$H,$L$1,base_de_dados!$C:$C,$A376,base_de_dados!$M:$M,"&lt;=2009",base_de_dados!$O:$O,"&gt;=40178")</f>
        <v>0</v>
      </c>
      <c r="E376" s="5">
        <f>SUMIFS(base_de_dados!$T:$T,base_de_dados!$B:$B,$B376,base_de_dados!$G:$G,E$61,base_de_dados!$H:$H,$L$1,base_de_dados!$C:$C,$A376,base_de_dados!$M:$M,"&lt;=2009",base_de_dados!$O:$O,"&gt;=40178")</f>
        <v>0</v>
      </c>
      <c r="F376" s="5">
        <f>SUMIFS(base_de_dados!$T:$T,base_de_dados!$B:$B,$B376,base_de_dados!$G:$G,F$61,base_de_dados!$H:$H,$L$1,base_de_dados!$C:$C,$A376,base_de_dados!$M:$M,"&lt;=2009",base_de_dados!$O:$O,"&gt;=40178")</f>
        <v>0</v>
      </c>
      <c r="G376" s="5">
        <f>SUMIFS(base_de_dados!$T:$T,base_de_dados!$B:$B,$B376,base_de_dados!$G:$G,G$61,base_de_dados!$H:$H,$L$1,base_de_dados!$C:$C,$A376,base_de_dados!$M:$M,"&lt;=2009",base_de_dados!$O:$O,"&gt;=40178")</f>
        <v>0</v>
      </c>
      <c r="H376" s="5">
        <f>SUMIFS(base_de_dados!$T:$T,base_de_dados!$B:$B,$B376,base_de_dados!$G:$G,H$61,base_de_dados!$H:$H,$L$1,base_de_dados!$C:$C,$A376,base_de_dados!$M:$M,"&lt;=2009",base_de_dados!$O:$O,"&gt;=40178")</f>
        <v>0</v>
      </c>
      <c r="I376" s="5">
        <f>SUMIFS(base_de_dados!$T:$T,base_de_dados!$B:$B,$B376,base_de_dados!$G:$G,I$61,base_de_dados!$H:$H,$L$1,base_de_dados!$C:$C,$A376,base_de_dados!$M:$M,"&lt;=2009",base_de_dados!$O:$O,"&gt;=40178")</f>
        <v>0</v>
      </c>
      <c r="J376" s="5">
        <f>SUMIFS(base_de_dados!$T:$T,base_de_dados!$B:$B,$B376,base_de_dados!$G:$G,J$61,base_de_dados!$H:$H,$L$1,base_de_dados!$C:$C,$A376,base_de_dados!$M:$M,"&lt;=2009",base_de_dados!$O:$O,"&gt;=40178")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SUMIFS(base_de_dados!$T:$T,base_de_dados!$B:$B,$B377,base_de_dados!$G:$G,C$61,base_de_dados!$H:$H,$L$1,base_de_dados!$C:$C,$A377,base_de_dados!$M:$M,"&lt;=2009",base_de_dados!$O:$O,"&gt;=40178")</f>
        <v>0</v>
      </c>
      <c r="D377" s="5">
        <f>SUMIFS(base_de_dados!$T:$T,base_de_dados!$B:$B,$B377,base_de_dados!$G:$G,D$61,base_de_dados!$H:$H,$L$1,base_de_dados!$C:$C,$A377,base_de_dados!$M:$M,"&lt;=2009",base_de_dados!$O:$O,"&gt;=40178")</f>
        <v>0</v>
      </c>
      <c r="E377" s="5">
        <f>SUMIFS(base_de_dados!$T:$T,base_de_dados!$B:$B,$B377,base_de_dados!$G:$G,E$61,base_de_dados!$H:$H,$L$1,base_de_dados!$C:$C,$A377,base_de_dados!$M:$M,"&lt;=2009",base_de_dados!$O:$O,"&gt;=40178")</f>
        <v>0</v>
      </c>
      <c r="F377" s="5">
        <f>SUMIFS(base_de_dados!$T:$T,base_de_dados!$B:$B,$B377,base_de_dados!$G:$G,F$61,base_de_dados!$H:$H,$L$1,base_de_dados!$C:$C,$A377,base_de_dados!$M:$M,"&lt;=2009",base_de_dados!$O:$O,"&gt;=40178")</f>
        <v>0</v>
      </c>
      <c r="G377" s="5">
        <f>SUMIFS(base_de_dados!$T:$T,base_de_dados!$B:$B,$B377,base_de_dados!$G:$G,G$61,base_de_dados!$H:$H,$L$1,base_de_dados!$C:$C,$A377,base_de_dados!$M:$M,"&lt;=2009",base_de_dados!$O:$O,"&gt;=40178")</f>
        <v>0</v>
      </c>
      <c r="H377" s="5">
        <f>SUMIFS(base_de_dados!$T:$T,base_de_dados!$B:$B,$B377,base_de_dados!$G:$G,H$61,base_de_dados!$H:$H,$L$1,base_de_dados!$C:$C,$A377,base_de_dados!$M:$M,"&lt;=2009",base_de_dados!$O:$O,"&gt;=40178")</f>
        <v>0</v>
      </c>
      <c r="I377" s="5">
        <f>SUMIFS(base_de_dados!$T:$T,base_de_dados!$B:$B,$B377,base_de_dados!$G:$G,I$61,base_de_dados!$H:$H,$L$1,base_de_dados!$C:$C,$A377,base_de_dados!$M:$M,"&lt;=2009",base_de_dados!$O:$O,"&gt;=40178")</f>
        <v>0</v>
      </c>
      <c r="J377" s="5">
        <f>SUMIFS(base_de_dados!$T:$T,base_de_dados!$B:$B,$B377,base_de_dados!$G:$G,J$61,base_de_dados!$H:$H,$L$1,base_de_dados!$C:$C,$A377,base_de_dados!$M:$M,"&lt;=2009",base_de_dados!$O:$O,"&gt;=40178")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SUMIFS(base_de_dados!$T:$T,base_de_dados!$B:$B,$B378,base_de_dados!$G:$G,C$61,base_de_dados!$H:$H,$L$1,base_de_dados!$C:$C,$A378,base_de_dados!$M:$M,"&lt;=2009",base_de_dados!$O:$O,"&gt;=40178")</f>
        <v>0</v>
      </c>
      <c r="D378" s="5">
        <f>SUMIFS(base_de_dados!$T:$T,base_de_dados!$B:$B,$B378,base_de_dados!$G:$G,D$61,base_de_dados!$H:$H,$L$1,base_de_dados!$C:$C,$A378,base_de_dados!$M:$M,"&lt;=2009",base_de_dados!$O:$O,"&gt;=40178")</f>
        <v>0</v>
      </c>
      <c r="E378" s="5">
        <f>SUMIFS(base_de_dados!$T:$T,base_de_dados!$B:$B,$B378,base_de_dados!$G:$G,E$61,base_de_dados!$H:$H,$L$1,base_de_dados!$C:$C,$A378,base_de_dados!$M:$M,"&lt;=2009",base_de_dados!$O:$O,"&gt;=40178")</f>
        <v>0</v>
      </c>
      <c r="F378" s="5">
        <f>SUMIFS(base_de_dados!$T:$T,base_de_dados!$B:$B,$B378,base_de_dados!$G:$G,F$61,base_de_dados!$H:$H,$L$1,base_de_dados!$C:$C,$A378,base_de_dados!$M:$M,"&lt;=2009",base_de_dados!$O:$O,"&gt;=40178")</f>
        <v>0</v>
      </c>
      <c r="G378" s="5">
        <f>SUMIFS(base_de_dados!$T:$T,base_de_dados!$B:$B,$B378,base_de_dados!$G:$G,G$61,base_de_dados!$H:$H,$L$1,base_de_dados!$C:$C,$A378,base_de_dados!$M:$M,"&lt;=2009",base_de_dados!$O:$O,"&gt;=40178")</f>
        <v>0</v>
      </c>
      <c r="H378" s="5">
        <f>SUMIFS(base_de_dados!$T:$T,base_de_dados!$B:$B,$B378,base_de_dados!$G:$G,H$61,base_de_dados!$H:$H,$L$1,base_de_dados!$C:$C,$A378,base_de_dados!$M:$M,"&lt;=2009",base_de_dados!$O:$O,"&gt;=40178")</f>
        <v>0</v>
      </c>
      <c r="I378" s="5">
        <f>SUMIFS(base_de_dados!$T:$T,base_de_dados!$B:$B,$B378,base_de_dados!$G:$G,I$61,base_de_dados!$H:$H,$L$1,base_de_dados!$C:$C,$A378,base_de_dados!$M:$M,"&lt;=2009",base_de_dados!$O:$O,"&gt;=40178")</f>
        <v>0</v>
      </c>
      <c r="J378" s="5">
        <f>SUMIFS(base_de_dados!$T:$T,base_de_dados!$B:$B,$B378,base_de_dados!$G:$G,J$61,base_de_dados!$H:$H,$L$1,base_de_dados!$C:$C,$A378,base_de_dados!$M:$M,"&lt;=2009",base_de_dados!$O:$O,"&gt;=40178")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SUMIFS(base_de_dados!$T:$T,base_de_dados!$B:$B,$B379,base_de_dados!$G:$G,C$61,base_de_dados!$H:$H,$L$1,base_de_dados!$C:$C,$A379,base_de_dados!$M:$M,"&lt;=2009",base_de_dados!$O:$O,"&gt;=40178")</f>
        <v>0</v>
      </c>
      <c r="D379" s="5">
        <f>SUMIFS(base_de_dados!$T:$T,base_de_dados!$B:$B,$B379,base_de_dados!$G:$G,D$61,base_de_dados!$H:$H,$L$1,base_de_dados!$C:$C,$A379,base_de_dados!$M:$M,"&lt;=2009",base_de_dados!$O:$O,"&gt;=40178")</f>
        <v>0</v>
      </c>
      <c r="E379" s="5">
        <f>SUMIFS(base_de_dados!$T:$T,base_de_dados!$B:$B,$B379,base_de_dados!$G:$G,E$61,base_de_dados!$H:$H,$L$1,base_de_dados!$C:$C,$A379,base_de_dados!$M:$M,"&lt;=2009",base_de_dados!$O:$O,"&gt;=40178")</f>
        <v>0</v>
      </c>
      <c r="F379" s="5">
        <f>SUMIFS(base_de_dados!$T:$T,base_de_dados!$B:$B,$B379,base_de_dados!$G:$G,F$61,base_de_dados!$H:$H,$L$1,base_de_dados!$C:$C,$A379,base_de_dados!$M:$M,"&lt;=2009",base_de_dados!$O:$O,"&gt;=40178")</f>
        <v>0</v>
      </c>
      <c r="G379" s="5">
        <f>SUMIFS(base_de_dados!$T:$T,base_de_dados!$B:$B,$B379,base_de_dados!$G:$G,G$61,base_de_dados!$H:$H,$L$1,base_de_dados!$C:$C,$A379,base_de_dados!$M:$M,"&lt;=2009",base_de_dados!$O:$O,"&gt;=40178")</f>
        <v>0</v>
      </c>
      <c r="H379" s="5">
        <f>SUMIFS(base_de_dados!$T:$T,base_de_dados!$B:$B,$B379,base_de_dados!$G:$G,H$61,base_de_dados!$H:$H,$L$1,base_de_dados!$C:$C,$A379,base_de_dados!$M:$M,"&lt;=2009",base_de_dados!$O:$O,"&gt;=40178")</f>
        <v>0</v>
      </c>
      <c r="I379" s="5">
        <f>SUMIFS(base_de_dados!$T:$T,base_de_dados!$B:$B,$B379,base_de_dados!$G:$G,I$61,base_de_dados!$H:$H,$L$1,base_de_dados!$C:$C,$A379,base_de_dados!$M:$M,"&lt;=2009",base_de_dados!$O:$O,"&gt;=40178")</f>
        <v>0</v>
      </c>
      <c r="J379" s="5">
        <f>SUMIFS(base_de_dados!$T:$T,base_de_dados!$B:$B,$B379,base_de_dados!$G:$G,J$61,base_de_dados!$H:$H,$L$1,base_de_dados!$C:$C,$A379,base_de_dados!$M:$M,"&lt;=2009",base_de_dados!$O:$O,"&gt;=40178")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SUMIFS(base_de_dados!$T:$T,base_de_dados!$B:$B,$B380,base_de_dados!$G:$G,C$61,base_de_dados!$H:$H,$L$1,base_de_dados!$C:$C,$A380,base_de_dados!$M:$M,"&lt;=2009",base_de_dados!$O:$O,"&gt;=40178")</f>
        <v>0</v>
      </c>
      <c r="D380" s="5">
        <f>SUMIFS(base_de_dados!$T:$T,base_de_dados!$B:$B,$B380,base_de_dados!$G:$G,D$61,base_de_dados!$H:$H,$L$1,base_de_dados!$C:$C,$A380,base_de_dados!$M:$M,"&lt;=2009",base_de_dados!$O:$O,"&gt;=40178")</f>
        <v>0</v>
      </c>
      <c r="E380" s="5">
        <f>SUMIFS(base_de_dados!$T:$T,base_de_dados!$B:$B,$B380,base_de_dados!$G:$G,E$61,base_de_dados!$H:$H,$L$1,base_de_dados!$C:$C,$A380,base_de_dados!$M:$M,"&lt;=2009",base_de_dados!$O:$O,"&gt;=40178")</f>
        <v>0</v>
      </c>
      <c r="F380" s="5">
        <f>SUMIFS(base_de_dados!$T:$T,base_de_dados!$B:$B,$B380,base_de_dados!$G:$G,F$61,base_de_dados!$H:$H,$L$1,base_de_dados!$C:$C,$A380,base_de_dados!$M:$M,"&lt;=2009",base_de_dados!$O:$O,"&gt;=40178")</f>
        <v>0</v>
      </c>
      <c r="G380" s="5">
        <f>SUMIFS(base_de_dados!$T:$T,base_de_dados!$B:$B,$B380,base_de_dados!$G:$G,G$61,base_de_dados!$H:$H,$L$1,base_de_dados!$C:$C,$A380,base_de_dados!$M:$M,"&lt;=2009",base_de_dados!$O:$O,"&gt;=40178")</f>
        <v>0</v>
      </c>
      <c r="H380" s="5">
        <f>SUMIFS(base_de_dados!$T:$T,base_de_dados!$B:$B,$B380,base_de_dados!$G:$G,H$61,base_de_dados!$H:$H,$L$1,base_de_dados!$C:$C,$A380,base_de_dados!$M:$M,"&lt;=2009",base_de_dados!$O:$O,"&gt;=40178")</f>
        <v>0</v>
      </c>
      <c r="I380" s="5">
        <f>SUMIFS(base_de_dados!$T:$T,base_de_dados!$B:$B,$B380,base_de_dados!$G:$G,I$61,base_de_dados!$H:$H,$L$1,base_de_dados!$C:$C,$A380,base_de_dados!$M:$M,"&lt;=2009",base_de_dados!$O:$O,"&gt;=40178")</f>
        <v>0</v>
      </c>
      <c r="J380" s="5">
        <f>SUMIFS(base_de_dados!$T:$T,base_de_dados!$B:$B,$B380,base_de_dados!$G:$G,J$61,base_de_dados!$H:$H,$L$1,base_de_dados!$C:$C,$A380,base_de_dados!$M:$M,"&lt;=2009",base_de_dados!$O:$O,"&gt;=40178")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SUMIFS(base_de_dados!$T:$T,base_de_dados!$B:$B,$B381,base_de_dados!$G:$G,C$61,base_de_dados!$H:$H,$L$1,base_de_dados!$C:$C,$A381,base_de_dados!$M:$M,"&lt;=2009",base_de_dados!$O:$O,"&gt;=40178")</f>
        <v>0</v>
      </c>
      <c r="D381" s="5">
        <f>SUMIFS(base_de_dados!$T:$T,base_de_dados!$B:$B,$B381,base_de_dados!$G:$G,D$61,base_de_dados!$H:$H,$L$1,base_de_dados!$C:$C,$A381,base_de_dados!$M:$M,"&lt;=2009",base_de_dados!$O:$O,"&gt;=40178")</f>
        <v>0</v>
      </c>
      <c r="E381" s="5">
        <f>SUMIFS(base_de_dados!$T:$T,base_de_dados!$B:$B,$B381,base_de_dados!$G:$G,E$61,base_de_dados!$H:$H,$L$1,base_de_dados!$C:$C,$A381,base_de_dados!$M:$M,"&lt;=2009",base_de_dados!$O:$O,"&gt;=40178")</f>
        <v>0</v>
      </c>
      <c r="F381" s="5">
        <f>SUMIFS(base_de_dados!$T:$T,base_de_dados!$B:$B,$B381,base_de_dados!$G:$G,F$61,base_de_dados!$H:$H,$L$1,base_de_dados!$C:$C,$A381,base_de_dados!$M:$M,"&lt;=2009",base_de_dados!$O:$O,"&gt;=40178")</f>
        <v>0</v>
      </c>
      <c r="G381" s="5">
        <f>SUMIFS(base_de_dados!$T:$T,base_de_dados!$B:$B,$B381,base_de_dados!$G:$G,G$61,base_de_dados!$H:$H,$L$1,base_de_dados!$C:$C,$A381,base_de_dados!$M:$M,"&lt;=2009",base_de_dados!$O:$O,"&gt;=40178")</f>
        <v>0</v>
      </c>
      <c r="H381" s="5">
        <f>SUMIFS(base_de_dados!$T:$T,base_de_dados!$B:$B,$B381,base_de_dados!$G:$G,H$61,base_de_dados!$H:$H,$L$1,base_de_dados!$C:$C,$A381,base_de_dados!$M:$M,"&lt;=2009",base_de_dados!$O:$O,"&gt;=40178")</f>
        <v>0</v>
      </c>
      <c r="I381" s="5">
        <f>SUMIFS(base_de_dados!$T:$T,base_de_dados!$B:$B,$B381,base_de_dados!$G:$G,I$61,base_de_dados!$H:$H,$L$1,base_de_dados!$C:$C,$A381,base_de_dados!$M:$M,"&lt;=2009",base_de_dados!$O:$O,"&gt;=40178")</f>
        <v>0</v>
      </c>
      <c r="J381" s="5">
        <f>SUMIFS(base_de_dados!$T:$T,base_de_dados!$B:$B,$B381,base_de_dados!$G:$G,J$61,base_de_dados!$H:$H,$L$1,base_de_dados!$C:$C,$A381,base_de_dados!$M:$M,"&lt;=2009",base_de_dados!$O:$O,"&gt;=40178")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SUMIFS(base_de_dados!$T:$T,base_de_dados!$B:$B,$B382,base_de_dados!$G:$G,C$61,base_de_dados!$H:$H,$L$1,base_de_dados!$C:$C,$A382,base_de_dados!$M:$M,"&lt;=2009",base_de_dados!$O:$O,"&gt;=40178")</f>
        <v>0</v>
      </c>
      <c r="D382" s="5">
        <f>SUMIFS(base_de_dados!$T:$T,base_de_dados!$B:$B,$B382,base_de_dados!$G:$G,D$61,base_de_dados!$H:$H,$L$1,base_de_dados!$C:$C,$A382,base_de_dados!$M:$M,"&lt;=2009",base_de_dados!$O:$O,"&gt;=40178")</f>
        <v>0</v>
      </c>
      <c r="E382" s="5">
        <f>SUMIFS(base_de_dados!$T:$T,base_de_dados!$B:$B,$B382,base_de_dados!$G:$G,E$61,base_de_dados!$H:$H,$L$1,base_de_dados!$C:$C,$A382,base_de_dados!$M:$M,"&lt;=2009",base_de_dados!$O:$O,"&gt;=40178")</f>
        <v>0</v>
      </c>
      <c r="F382" s="5">
        <f>SUMIFS(base_de_dados!$T:$T,base_de_dados!$B:$B,$B382,base_de_dados!$G:$G,F$61,base_de_dados!$H:$H,$L$1,base_de_dados!$C:$C,$A382,base_de_dados!$M:$M,"&lt;=2009",base_de_dados!$O:$O,"&gt;=40178")</f>
        <v>0</v>
      </c>
      <c r="G382" s="5">
        <f>SUMIFS(base_de_dados!$T:$T,base_de_dados!$B:$B,$B382,base_de_dados!$G:$G,G$61,base_de_dados!$H:$H,$L$1,base_de_dados!$C:$C,$A382,base_de_dados!$M:$M,"&lt;=2009",base_de_dados!$O:$O,"&gt;=40178")</f>
        <v>0</v>
      </c>
      <c r="H382" s="5">
        <f>SUMIFS(base_de_dados!$T:$T,base_de_dados!$B:$B,$B382,base_de_dados!$G:$G,H$61,base_de_dados!$H:$H,$L$1,base_de_dados!$C:$C,$A382,base_de_dados!$M:$M,"&lt;=2009",base_de_dados!$O:$O,"&gt;=40178")</f>
        <v>0</v>
      </c>
      <c r="I382" s="5">
        <f>SUMIFS(base_de_dados!$T:$T,base_de_dados!$B:$B,$B382,base_de_dados!$G:$G,I$61,base_de_dados!$H:$H,$L$1,base_de_dados!$C:$C,$A382,base_de_dados!$M:$M,"&lt;=2009",base_de_dados!$O:$O,"&gt;=40178")</f>
        <v>0</v>
      </c>
      <c r="J382" s="5">
        <f>SUMIFS(base_de_dados!$T:$T,base_de_dados!$B:$B,$B382,base_de_dados!$G:$G,J$61,base_de_dados!$H:$H,$L$1,base_de_dados!$C:$C,$A382,base_de_dados!$M:$M,"&lt;=2009",base_de_dados!$O:$O,"&gt;=40178")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SUMIFS(base_de_dados!$T:$T,base_de_dados!$B:$B,$B383,base_de_dados!$G:$G,C$61,base_de_dados!$H:$H,$L$1,base_de_dados!$C:$C,$A383,base_de_dados!$M:$M,"&lt;=2009",base_de_dados!$O:$O,"&gt;=40178")</f>
        <v>0</v>
      </c>
      <c r="D383" s="5">
        <f>SUMIFS(base_de_dados!$T:$T,base_de_dados!$B:$B,$B383,base_de_dados!$G:$G,D$61,base_de_dados!$H:$H,$L$1,base_de_dados!$C:$C,$A383,base_de_dados!$M:$M,"&lt;=2009",base_de_dados!$O:$O,"&gt;=40178")</f>
        <v>0</v>
      </c>
      <c r="E383" s="5">
        <f>SUMIFS(base_de_dados!$T:$T,base_de_dados!$B:$B,$B383,base_de_dados!$G:$G,E$61,base_de_dados!$H:$H,$L$1,base_de_dados!$C:$C,$A383,base_de_dados!$M:$M,"&lt;=2009",base_de_dados!$O:$O,"&gt;=40178")</f>
        <v>0</v>
      </c>
      <c r="F383" s="5">
        <f>SUMIFS(base_de_dados!$T:$T,base_de_dados!$B:$B,$B383,base_de_dados!$G:$G,F$61,base_de_dados!$H:$H,$L$1,base_de_dados!$C:$C,$A383,base_de_dados!$M:$M,"&lt;=2009",base_de_dados!$O:$O,"&gt;=40178")</f>
        <v>0</v>
      </c>
      <c r="G383" s="5">
        <f>SUMIFS(base_de_dados!$T:$T,base_de_dados!$B:$B,$B383,base_de_dados!$G:$G,G$61,base_de_dados!$H:$H,$L$1,base_de_dados!$C:$C,$A383,base_de_dados!$M:$M,"&lt;=2009",base_de_dados!$O:$O,"&gt;=40178")</f>
        <v>0</v>
      </c>
      <c r="H383" s="5">
        <f>SUMIFS(base_de_dados!$T:$T,base_de_dados!$B:$B,$B383,base_de_dados!$G:$G,H$61,base_de_dados!$H:$H,$L$1,base_de_dados!$C:$C,$A383,base_de_dados!$M:$M,"&lt;=2009",base_de_dados!$O:$O,"&gt;=40178")</f>
        <v>0</v>
      </c>
      <c r="I383" s="5">
        <f>SUMIFS(base_de_dados!$T:$T,base_de_dados!$B:$B,$B383,base_de_dados!$G:$G,I$61,base_de_dados!$H:$H,$L$1,base_de_dados!$C:$C,$A383,base_de_dados!$M:$M,"&lt;=2009",base_de_dados!$O:$O,"&gt;=40178")</f>
        <v>0</v>
      </c>
      <c r="J383" s="5">
        <f>SUMIFS(base_de_dados!$T:$T,base_de_dados!$B:$B,$B383,base_de_dados!$G:$G,J$61,base_de_dados!$H:$H,$L$1,base_de_dados!$C:$C,$A383,base_de_dados!$M:$M,"&lt;=2009",base_de_dados!$O:$O,"&gt;=40178")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SUMIFS(base_de_dados!$T:$T,base_de_dados!$B:$B,$B384,base_de_dados!$G:$G,C$61,base_de_dados!$H:$H,$L$1,base_de_dados!$C:$C,$A384,base_de_dados!$M:$M,"&lt;=2009",base_de_dados!$O:$O,"&gt;=40178")</f>
        <v>0</v>
      </c>
      <c r="D384" s="5">
        <f>SUMIFS(base_de_dados!$T:$T,base_de_dados!$B:$B,$B384,base_de_dados!$G:$G,D$61,base_de_dados!$H:$H,$L$1,base_de_dados!$C:$C,$A384,base_de_dados!$M:$M,"&lt;=2009",base_de_dados!$O:$O,"&gt;=40178")</f>
        <v>0</v>
      </c>
      <c r="E384" s="5">
        <f>SUMIFS(base_de_dados!$T:$T,base_de_dados!$B:$B,$B384,base_de_dados!$G:$G,E$61,base_de_dados!$H:$H,$L$1,base_de_dados!$C:$C,$A384,base_de_dados!$M:$M,"&lt;=2009",base_de_dados!$O:$O,"&gt;=40178")</f>
        <v>0</v>
      </c>
      <c r="F384" s="5">
        <f>SUMIFS(base_de_dados!$T:$T,base_de_dados!$B:$B,$B384,base_de_dados!$G:$G,F$61,base_de_dados!$H:$H,$L$1,base_de_dados!$C:$C,$A384,base_de_dados!$M:$M,"&lt;=2009",base_de_dados!$O:$O,"&gt;=40178")</f>
        <v>0</v>
      </c>
      <c r="G384" s="5">
        <f>SUMIFS(base_de_dados!$T:$T,base_de_dados!$B:$B,$B384,base_de_dados!$G:$G,G$61,base_de_dados!$H:$H,$L$1,base_de_dados!$C:$C,$A384,base_de_dados!$M:$M,"&lt;=2009",base_de_dados!$O:$O,"&gt;=40178")</f>
        <v>0</v>
      </c>
      <c r="H384" s="5">
        <f>SUMIFS(base_de_dados!$T:$T,base_de_dados!$B:$B,$B384,base_de_dados!$G:$G,H$61,base_de_dados!$H:$H,$L$1,base_de_dados!$C:$C,$A384,base_de_dados!$M:$M,"&lt;=2009",base_de_dados!$O:$O,"&gt;=40178")</f>
        <v>0</v>
      </c>
      <c r="I384" s="5">
        <f>SUMIFS(base_de_dados!$T:$T,base_de_dados!$B:$B,$B384,base_de_dados!$G:$G,I$61,base_de_dados!$H:$H,$L$1,base_de_dados!$C:$C,$A384,base_de_dados!$M:$M,"&lt;=2009",base_de_dados!$O:$O,"&gt;=40178")</f>
        <v>0</v>
      </c>
      <c r="J384" s="5">
        <f>SUMIFS(base_de_dados!$T:$T,base_de_dados!$B:$B,$B384,base_de_dados!$G:$G,J$61,base_de_dados!$H:$H,$L$1,base_de_dados!$C:$C,$A384,base_de_dados!$M:$M,"&lt;=2009",base_de_dados!$O:$O,"&gt;=40178")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SUMIFS(base_de_dados!$T:$T,base_de_dados!$B:$B,$B385,base_de_dados!$G:$G,C$61,base_de_dados!$H:$H,$L$1,base_de_dados!$C:$C,$A385,base_de_dados!$M:$M,"&lt;=2009",base_de_dados!$O:$O,"&gt;=40178")</f>
        <v>0</v>
      </c>
      <c r="D385" s="5">
        <f>SUMIFS(base_de_dados!$T:$T,base_de_dados!$B:$B,$B385,base_de_dados!$G:$G,D$61,base_de_dados!$H:$H,$L$1,base_de_dados!$C:$C,$A385,base_de_dados!$M:$M,"&lt;=2009",base_de_dados!$O:$O,"&gt;=40178")</f>
        <v>0</v>
      </c>
      <c r="E385" s="5">
        <f>SUMIFS(base_de_dados!$T:$T,base_de_dados!$B:$B,$B385,base_de_dados!$G:$G,E$61,base_de_dados!$H:$H,$L$1,base_de_dados!$C:$C,$A385,base_de_dados!$M:$M,"&lt;=2009",base_de_dados!$O:$O,"&gt;=40178")</f>
        <v>0</v>
      </c>
      <c r="F385" s="5">
        <f>SUMIFS(base_de_dados!$T:$T,base_de_dados!$B:$B,$B385,base_de_dados!$G:$G,F$61,base_de_dados!$H:$H,$L$1,base_de_dados!$C:$C,$A385,base_de_dados!$M:$M,"&lt;=2009",base_de_dados!$O:$O,"&gt;=40178")</f>
        <v>0</v>
      </c>
      <c r="G385" s="5">
        <f>SUMIFS(base_de_dados!$T:$T,base_de_dados!$B:$B,$B385,base_de_dados!$G:$G,G$61,base_de_dados!$H:$H,$L$1,base_de_dados!$C:$C,$A385,base_de_dados!$M:$M,"&lt;=2009",base_de_dados!$O:$O,"&gt;=40178")</f>
        <v>0</v>
      </c>
      <c r="H385" s="5">
        <f>SUMIFS(base_de_dados!$T:$T,base_de_dados!$B:$B,$B385,base_de_dados!$G:$G,H$61,base_de_dados!$H:$H,$L$1,base_de_dados!$C:$C,$A385,base_de_dados!$M:$M,"&lt;=2009",base_de_dados!$O:$O,"&gt;=40178")</f>
        <v>0</v>
      </c>
      <c r="I385" s="5">
        <f>SUMIFS(base_de_dados!$T:$T,base_de_dados!$B:$B,$B385,base_de_dados!$G:$G,I$61,base_de_dados!$H:$H,$L$1,base_de_dados!$C:$C,$A385,base_de_dados!$M:$M,"&lt;=2009",base_de_dados!$O:$O,"&gt;=40178")</f>
        <v>0</v>
      </c>
      <c r="J385" s="5">
        <f>SUMIFS(base_de_dados!$T:$T,base_de_dados!$B:$B,$B385,base_de_dados!$G:$G,J$61,base_de_dados!$H:$H,$L$1,base_de_dados!$C:$C,$A385,base_de_dados!$M:$M,"&lt;=2009",base_de_dados!$O:$O,"&gt;=40178")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SUMIFS(base_de_dados!$T:$T,base_de_dados!$B:$B,$B386,base_de_dados!$G:$G,C$61,base_de_dados!$H:$H,$L$1,base_de_dados!$C:$C,$A386,base_de_dados!$M:$M,"&lt;=2009",base_de_dados!$O:$O,"&gt;=40178")</f>
        <v>0</v>
      </c>
      <c r="D386" s="5">
        <f>SUMIFS(base_de_dados!$T:$T,base_de_dados!$B:$B,$B386,base_de_dados!$G:$G,D$61,base_de_dados!$H:$H,$L$1,base_de_dados!$C:$C,$A386,base_de_dados!$M:$M,"&lt;=2009",base_de_dados!$O:$O,"&gt;=40178")</f>
        <v>0</v>
      </c>
      <c r="E386" s="5">
        <f>SUMIFS(base_de_dados!$T:$T,base_de_dados!$B:$B,$B386,base_de_dados!$G:$G,E$61,base_de_dados!$H:$H,$L$1,base_de_dados!$C:$C,$A386,base_de_dados!$M:$M,"&lt;=2009",base_de_dados!$O:$O,"&gt;=40178")</f>
        <v>0</v>
      </c>
      <c r="F386" s="5">
        <f>SUMIFS(base_de_dados!$T:$T,base_de_dados!$B:$B,$B386,base_de_dados!$G:$G,F$61,base_de_dados!$H:$H,$L$1,base_de_dados!$C:$C,$A386,base_de_dados!$M:$M,"&lt;=2009",base_de_dados!$O:$O,"&gt;=40178")</f>
        <v>0</v>
      </c>
      <c r="G386" s="5">
        <f>SUMIFS(base_de_dados!$T:$T,base_de_dados!$B:$B,$B386,base_de_dados!$G:$G,G$61,base_de_dados!$H:$H,$L$1,base_de_dados!$C:$C,$A386,base_de_dados!$M:$M,"&lt;=2009",base_de_dados!$O:$O,"&gt;=40178")</f>
        <v>0</v>
      </c>
      <c r="H386" s="5">
        <f>SUMIFS(base_de_dados!$T:$T,base_de_dados!$B:$B,$B386,base_de_dados!$G:$G,H$61,base_de_dados!$H:$H,$L$1,base_de_dados!$C:$C,$A386,base_de_dados!$M:$M,"&lt;=2009",base_de_dados!$O:$O,"&gt;=40178")</f>
        <v>0</v>
      </c>
      <c r="I386" s="5">
        <f>SUMIFS(base_de_dados!$T:$T,base_de_dados!$B:$B,$B386,base_de_dados!$G:$G,I$61,base_de_dados!$H:$H,$L$1,base_de_dados!$C:$C,$A386,base_de_dados!$M:$M,"&lt;=2009",base_de_dados!$O:$O,"&gt;=40178")</f>
        <v>0</v>
      </c>
      <c r="J386" s="5">
        <f>SUMIFS(base_de_dados!$T:$T,base_de_dados!$B:$B,$B386,base_de_dados!$G:$G,J$61,base_de_dados!$H:$H,$L$1,base_de_dados!$C:$C,$A386,base_de_dados!$M:$M,"&lt;=2009",base_de_dados!$O:$O,"&gt;=40178")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SUMIFS(base_de_dados!$T:$T,base_de_dados!$B:$B,$B387,base_de_dados!$G:$G,C$61,base_de_dados!$H:$H,$L$1,base_de_dados!$C:$C,$A387,base_de_dados!$M:$M,"&lt;=2009",base_de_dados!$O:$O,"&gt;=40178")</f>
        <v>0</v>
      </c>
      <c r="D387" s="5">
        <f>SUMIFS(base_de_dados!$T:$T,base_de_dados!$B:$B,$B387,base_de_dados!$G:$G,D$61,base_de_dados!$H:$H,$L$1,base_de_dados!$C:$C,$A387,base_de_dados!$M:$M,"&lt;=2009",base_de_dados!$O:$O,"&gt;=40178")</f>
        <v>0</v>
      </c>
      <c r="E387" s="5">
        <f>SUMIFS(base_de_dados!$T:$T,base_de_dados!$B:$B,$B387,base_de_dados!$G:$G,E$61,base_de_dados!$H:$H,$L$1,base_de_dados!$C:$C,$A387,base_de_dados!$M:$M,"&lt;=2009",base_de_dados!$O:$O,"&gt;=40178")</f>
        <v>0</v>
      </c>
      <c r="F387" s="5">
        <f>SUMIFS(base_de_dados!$T:$T,base_de_dados!$B:$B,$B387,base_de_dados!$G:$G,F$61,base_de_dados!$H:$H,$L$1,base_de_dados!$C:$C,$A387,base_de_dados!$M:$M,"&lt;=2009",base_de_dados!$O:$O,"&gt;=40178")</f>
        <v>1.6701547437848806E-2</v>
      </c>
      <c r="G387" s="5">
        <f>SUMIFS(base_de_dados!$T:$T,base_de_dados!$B:$B,$B387,base_de_dados!$G:$G,G$61,base_de_dados!$H:$H,$L$1,base_de_dados!$C:$C,$A387,base_de_dados!$M:$M,"&lt;=2009",base_de_dados!$O:$O,"&gt;=40178")</f>
        <v>0</v>
      </c>
      <c r="H387" s="5">
        <f>SUMIFS(base_de_dados!$T:$T,base_de_dados!$B:$B,$B387,base_de_dados!$G:$G,H$61,base_de_dados!$H:$H,$L$1,base_de_dados!$C:$C,$A387,base_de_dados!$M:$M,"&lt;=2009",base_de_dados!$O:$O,"&gt;=40178")</f>
        <v>0</v>
      </c>
      <c r="I387" s="5">
        <f>SUMIFS(base_de_dados!$T:$T,base_de_dados!$B:$B,$B387,base_de_dados!$G:$G,I$61,base_de_dados!$H:$H,$L$1,base_de_dados!$C:$C,$A387,base_de_dados!$M:$M,"&lt;=2009",base_de_dados!$O:$O,"&gt;=40178")</f>
        <v>0</v>
      </c>
      <c r="J387" s="5">
        <f>SUMIFS(base_de_dados!$T:$T,base_de_dados!$B:$B,$B387,base_de_dados!$G:$G,J$61,base_de_dados!$H:$H,$L$1,base_de_dados!$C:$C,$A387,base_de_dados!$M:$M,"&lt;=2009",base_de_dados!$O:$O,"&gt;=40178")</f>
        <v>0</v>
      </c>
      <c r="K387" s="32">
        <f t="shared" si="10"/>
        <v>1.6701547437848806E-2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SUMIFS(base_de_dados!$T:$T,base_de_dados!$B:$B,$B388,base_de_dados!$G:$G,C$61,base_de_dados!$H:$H,$L$1,base_de_dados!$C:$C,$A388,base_de_dados!$M:$M,"&lt;=2009",base_de_dados!$O:$O,"&gt;=40178")</f>
        <v>0</v>
      </c>
      <c r="D388" s="5">
        <f>SUMIFS(base_de_dados!$T:$T,base_de_dados!$B:$B,$B388,base_de_dados!$G:$G,D$61,base_de_dados!$H:$H,$L$1,base_de_dados!$C:$C,$A388,base_de_dados!$M:$M,"&lt;=2009",base_de_dados!$O:$O,"&gt;=40178")</f>
        <v>0</v>
      </c>
      <c r="E388" s="5">
        <f>SUMIFS(base_de_dados!$T:$T,base_de_dados!$B:$B,$B388,base_de_dados!$G:$G,E$61,base_de_dados!$H:$H,$L$1,base_de_dados!$C:$C,$A388,base_de_dados!$M:$M,"&lt;=2009",base_de_dados!$O:$O,"&gt;=40178")</f>
        <v>0</v>
      </c>
      <c r="F388" s="5">
        <f>SUMIFS(base_de_dados!$T:$T,base_de_dados!$B:$B,$B388,base_de_dados!$G:$G,F$61,base_de_dados!$H:$H,$L$1,base_de_dados!$C:$C,$A388,base_de_dados!$M:$M,"&lt;=2009",base_de_dados!$O:$O,"&gt;=40178")</f>
        <v>0</v>
      </c>
      <c r="G388" s="5">
        <f>SUMIFS(base_de_dados!$T:$T,base_de_dados!$B:$B,$B388,base_de_dados!$G:$G,G$61,base_de_dados!$H:$H,$L$1,base_de_dados!$C:$C,$A388,base_de_dados!$M:$M,"&lt;=2009",base_de_dados!$O:$O,"&gt;=40178")</f>
        <v>0</v>
      </c>
      <c r="H388" s="5">
        <f>SUMIFS(base_de_dados!$T:$T,base_de_dados!$B:$B,$B388,base_de_dados!$G:$G,H$61,base_de_dados!$H:$H,$L$1,base_de_dados!$C:$C,$A388,base_de_dados!$M:$M,"&lt;=2009",base_de_dados!$O:$O,"&gt;=40178")</f>
        <v>0</v>
      </c>
      <c r="I388" s="5">
        <f>SUMIFS(base_de_dados!$T:$T,base_de_dados!$B:$B,$B388,base_de_dados!$G:$G,I$61,base_de_dados!$H:$H,$L$1,base_de_dados!$C:$C,$A388,base_de_dados!$M:$M,"&lt;=2009",base_de_dados!$O:$O,"&gt;=40178")</f>
        <v>0</v>
      </c>
      <c r="J388" s="5">
        <f>SUMIFS(base_de_dados!$T:$T,base_de_dados!$B:$B,$B388,base_de_dados!$G:$G,J$61,base_de_dados!$H:$H,$L$1,base_de_dados!$C:$C,$A388,base_de_dados!$M:$M,"&lt;=2009",base_de_dados!$O:$O,"&gt;=40178")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SUMIFS(base_de_dados!$T:$T,base_de_dados!$B:$B,$B389,base_de_dados!$G:$G,C$61,base_de_dados!$H:$H,$L$1,base_de_dados!$C:$C,$A389,base_de_dados!$M:$M,"&lt;=2009",base_de_dados!$O:$O,"&gt;=40178")</f>
        <v>0</v>
      </c>
      <c r="D389" s="5">
        <f>SUMIFS(base_de_dados!$T:$T,base_de_dados!$B:$B,$B389,base_de_dados!$G:$G,D$61,base_de_dados!$H:$H,$L$1,base_de_dados!$C:$C,$A389,base_de_dados!$M:$M,"&lt;=2009",base_de_dados!$O:$O,"&gt;=40178")</f>
        <v>0</v>
      </c>
      <c r="E389" s="5">
        <f>SUMIFS(base_de_dados!$T:$T,base_de_dados!$B:$B,$B389,base_de_dados!$G:$G,E$61,base_de_dados!$H:$H,$L$1,base_de_dados!$C:$C,$A389,base_de_dados!$M:$M,"&lt;=2009",base_de_dados!$O:$O,"&gt;=40178")</f>
        <v>0</v>
      </c>
      <c r="F389" s="5">
        <f>SUMIFS(base_de_dados!$T:$T,base_de_dados!$B:$B,$B389,base_de_dados!$G:$G,F$61,base_de_dados!$H:$H,$L$1,base_de_dados!$C:$C,$A389,base_de_dados!$M:$M,"&lt;=2009",base_de_dados!$O:$O,"&gt;=40178")</f>
        <v>0</v>
      </c>
      <c r="G389" s="5">
        <f>SUMIFS(base_de_dados!$T:$T,base_de_dados!$B:$B,$B389,base_de_dados!$G:$G,G$61,base_de_dados!$H:$H,$L$1,base_de_dados!$C:$C,$A389,base_de_dados!$M:$M,"&lt;=2009",base_de_dados!$O:$O,"&gt;=40178")</f>
        <v>0</v>
      </c>
      <c r="H389" s="5">
        <f>SUMIFS(base_de_dados!$T:$T,base_de_dados!$B:$B,$B389,base_de_dados!$G:$G,H$61,base_de_dados!$H:$H,$L$1,base_de_dados!$C:$C,$A389,base_de_dados!$M:$M,"&lt;=2009",base_de_dados!$O:$O,"&gt;=40178")</f>
        <v>0</v>
      </c>
      <c r="I389" s="5">
        <f>SUMIFS(base_de_dados!$T:$T,base_de_dados!$B:$B,$B389,base_de_dados!$G:$G,I$61,base_de_dados!$H:$H,$L$1,base_de_dados!$C:$C,$A389,base_de_dados!$M:$M,"&lt;=2009",base_de_dados!$O:$O,"&gt;=40178")</f>
        <v>0</v>
      </c>
      <c r="J389" s="5">
        <f>SUMIFS(base_de_dados!$T:$T,base_de_dados!$B:$B,$B389,base_de_dados!$G:$G,J$61,base_de_dados!$H:$H,$L$1,base_de_dados!$C:$C,$A389,base_de_dados!$M:$M,"&lt;=2009",base_de_dados!$O:$O,"&gt;=40178")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SUMIFS(base_de_dados!$T:$T,base_de_dados!$B:$B,$B390,base_de_dados!$G:$G,C$61,base_de_dados!$H:$H,$L$1,base_de_dados!$C:$C,$A390,base_de_dados!$M:$M,"&lt;=2009",base_de_dados!$O:$O,"&gt;=40178")</f>
        <v>0</v>
      </c>
      <c r="D390" s="5">
        <f>SUMIFS(base_de_dados!$T:$T,base_de_dados!$B:$B,$B390,base_de_dados!$G:$G,D$61,base_de_dados!$H:$H,$L$1,base_de_dados!$C:$C,$A390,base_de_dados!$M:$M,"&lt;=2009",base_de_dados!$O:$O,"&gt;=40178")</f>
        <v>0</v>
      </c>
      <c r="E390" s="5">
        <f>SUMIFS(base_de_dados!$T:$T,base_de_dados!$B:$B,$B390,base_de_dados!$G:$G,E$61,base_de_dados!$H:$H,$L$1,base_de_dados!$C:$C,$A390,base_de_dados!$M:$M,"&lt;=2009",base_de_dados!$O:$O,"&gt;=40178")</f>
        <v>0</v>
      </c>
      <c r="F390" s="5">
        <f>SUMIFS(base_de_dados!$T:$T,base_de_dados!$B:$B,$B390,base_de_dados!$G:$G,F$61,base_de_dados!$H:$H,$L$1,base_de_dados!$C:$C,$A390,base_de_dados!$M:$M,"&lt;=2009",base_de_dados!$O:$O,"&gt;=40178")</f>
        <v>0</v>
      </c>
      <c r="G390" s="5">
        <f>SUMIFS(base_de_dados!$T:$T,base_de_dados!$B:$B,$B390,base_de_dados!$G:$G,G$61,base_de_dados!$H:$H,$L$1,base_de_dados!$C:$C,$A390,base_de_dados!$M:$M,"&lt;=2009",base_de_dados!$O:$O,"&gt;=40178")</f>
        <v>0</v>
      </c>
      <c r="H390" s="5">
        <f>SUMIFS(base_de_dados!$T:$T,base_de_dados!$B:$B,$B390,base_de_dados!$G:$G,H$61,base_de_dados!$H:$H,$L$1,base_de_dados!$C:$C,$A390,base_de_dados!$M:$M,"&lt;=2009",base_de_dados!$O:$O,"&gt;=40178")</f>
        <v>0</v>
      </c>
      <c r="I390" s="5">
        <f>SUMIFS(base_de_dados!$T:$T,base_de_dados!$B:$B,$B390,base_de_dados!$G:$G,I$61,base_de_dados!$H:$H,$L$1,base_de_dados!$C:$C,$A390,base_de_dados!$M:$M,"&lt;=2009",base_de_dados!$O:$O,"&gt;=40178")</f>
        <v>0</v>
      </c>
      <c r="J390" s="5">
        <f>SUMIFS(base_de_dados!$T:$T,base_de_dados!$B:$B,$B390,base_de_dados!$G:$G,J$61,base_de_dados!$H:$H,$L$1,base_de_dados!$C:$C,$A390,base_de_dados!$M:$M,"&lt;=2009",base_de_dados!$O:$O,"&gt;=40178")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SUMIFS(base_de_dados!$T:$T,base_de_dados!$B:$B,$B391,base_de_dados!$G:$G,C$61,base_de_dados!$H:$H,$L$1,base_de_dados!$C:$C,$A391,base_de_dados!$M:$M,"&lt;=2009",base_de_dados!$O:$O,"&gt;=40178")</f>
        <v>0</v>
      </c>
      <c r="D391" s="5">
        <f>SUMIFS(base_de_dados!$T:$T,base_de_dados!$B:$B,$B391,base_de_dados!$G:$G,D$61,base_de_dados!$H:$H,$L$1,base_de_dados!$C:$C,$A391,base_de_dados!$M:$M,"&lt;=2009",base_de_dados!$O:$O,"&gt;=40178")</f>
        <v>0</v>
      </c>
      <c r="E391" s="5">
        <f>SUMIFS(base_de_dados!$T:$T,base_de_dados!$B:$B,$B391,base_de_dados!$G:$G,E$61,base_de_dados!$H:$H,$L$1,base_de_dados!$C:$C,$A391,base_de_dados!$M:$M,"&lt;=2009",base_de_dados!$O:$O,"&gt;=40178")</f>
        <v>0</v>
      </c>
      <c r="F391" s="5">
        <f>SUMIFS(base_de_dados!$T:$T,base_de_dados!$B:$B,$B391,base_de_dados!$G:$G,F$61,base_de_dados!$H:$H,$L$1,base_de_dados!$C:$C,$A391,base_de_dados!$M:$M,"&lt;=2009",base_de_dados!$O:$O,"&gt;=40178")</f>
        <v>0</v>
      </c>
      <c r="G391" s="5">
        <f>SUMIFS(base_de_dados!$T:$T,base_de_dados!$B:$B,$B391,base_de_dados!$G:$G,G$61,base_de_dados!$H:$H,$L$1,base_de_dados!$C:$C,$A391,base_de_dados!$M:$M,"&lt;=2009",base_de_dados!$O:$O,"&gt;=40178")</f>
        <v>0</v>
      </c>
      <c r="H391" s="5">
        <f>SUMIFS(base_de_dados!$T:$T,base_de_dados!$B:$B,$B391,base_de_dados!$G:$G,H$61,base_de_dados!$H:$H,$L$1,base_de_dados!$C:$C,$A391,base_de_dados!$M:$M,"&lt;=2009",base_de_dados!$O:$O,"&gt;=40178")</f>
        <v>0</v>
      </c>
      <c r="I391" s="5">
        <f>SUMIFS(base_de_dados!$T:$T,base_de_dados!$B:$B,$B391,base_de_dados!$G:$G,I$61,base_de_dados!$H:$H,$L$1,base_de_dados!$C:$C,$A391,base_de_dados!$M:$M,"&lt;=2009",base_de_dados!$O:$O,"&gt;=40178")</f>
        <v>0</v>
      </c>
      <c r="J391" s="5">
        <f>SUMIFS(base_de_dados!$T:$T,base_de_dados!$B:$B,$B391,base_de_dados!$G:$G,J$61,base_de_dados!$H:$H,$L$1,base_de_dados!$C:$C,$A391,base_de_dados!$M:$M,"&lt;=2009",base_de_dados!$O:$O,"&gt;=40178")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SUMIFS(base_de_dados!$T:$T,base_de_dados!$B:$B,$B392,base_de_dados!$G:$G,C$61,base_de_dados!$H:$H,$L$1,base_de_dados!$C:$C,$A392,base_de_dados!$M:$M,"&lt;=2009",base_de_dados!$O:$O,"&gt;=40178")</f>
        <v>0</v>
      </c>
      <c r="D392" s="5">
        <f>SUMIFS(base_de_dados!$T:$T,base_de_dados!$B:$B,$B392,base_de_dados!$G:$G,D$61,base_de_dados!$H:$H,$L$1,base_de_dados!$C:$C,$A392,base_de_dados!$M:$M,"&lt;=2009",base_de_dados!$O:$O,"&gt;=40178")</f>
        <v>0</v>
      </c>
      <c r="E392" s="5">
        <f>SUMIFS(base_de_dados!$T:$T,base_de_dados!$B:$B,$B392,base_de_dados!$G:$G,E$61,base_de_dados!$H:$H,$L$1,base_de_dados!$C:$C,$A392,base_de_dados!$M:$M,"&lt;=2009",base_de_dados!$O:$O,"&gt;=40178")</f>
        <v>0</v>
      </c>
      <c r="F392" s="5">
        <f>SUMIFS(base_de_dados!$T:$T,base_de_dados!$B:$B,$B392,base_de_dados!$G:$G,F$61,base_de_dados!$H:$H,$L$1,base_de_dados!$C:$C,$A392,base_de_dados!$M:$M,"&lt;=2009",base_de_dados!$O:$O,"&gt;=40178")</f>
        <v>0</v>
      </c>
      <c r="G392" s="5">
        <f>SUMIFS(base_de_dados!$T:$T,base_de_dados!$B:$B,$B392,base_de_dados!$G:$G,G$61,base_de_dados!$H:$H,$L$1,base_de_dados!$C:$C,$A392,base_de_dados!$M:$M,"&lt;=2009",base_de_dados!$O:$O,"&gt;=40178")</f>
        <v>0</v>
      </c>
      <c r="H392" s="5">
        <f>SUMIFS(base_de_dados!$T:$T,base_de_dados!$B:$B,$B392,base_de_dados!$G:$G,H$61,base_de_dados!$H:$H,$L$1,base_de_dados!$C:$C,$A392,base_de_dados!$M:$M,"&lt;=2009",base_de_dados!$O:$O,"&gt;=40178")</f>
        <v>0</v>
      </c>
      <c r="I392" s="5">
        <f>SUMIFS(base_de_dados!$T:$T,base_de_dados!$B:$B,$B392,base_de_dados!$G:$G,I$61,base_de_dados!$H:$H,$L$1,base_de_dados!$C:$C,$A392,base_de_dados!$M:$M,"&lt;=2009",base_de_dados!$O:$O,"&gt;=40178")</f>
        <v>0</v>
      </c>
      <c r="J392" s="5">
        <f>SUMIFS(base_de_dados!$T:$T,base_de_dados!$B:$B,$B392,base_de_dados!$G:$G,J$61,base_de_dados!$H:$H,$L$1,base_de_dados!$C:$C,$A392,base_de_dados!$M:$M,"&lt;=2009",base_de_dados!$O:$O,"&gt;=40178")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SUMIFS(base_de_dados!$T:$T,base_de_dados!$B:$B,$B393,base_de_dados!$G:$G,C$61,base_de_dados!$H:$H,$L$1,base_de_dados!$C:$C,$A393,base_de_dados!$M:$M,"&lt;=2009",base_de_dados!$O:$O,"&gt;=40178")</f>
        <v>0</v>
      </c>
      <c r="D393" s="5">
        <f>SUMIFS(base_de_dados!$T:$T,base_de_dados!$B:$B,$B393,base_de_dados!$G:$G,D$61,base_de_dados!$H:$H,$L$1,base_de_dados!$C:$C,$A393,base_de_dados!$M:$M,"&lt;=2009",base_de_dados!$O:$O,"&gt;=40178")</f>
        <v>0</v>
      </c>
      <c r="E393" s="5">
        <f>SUMIFS(base_de_dados!$T:$T,base_de_dados!$B:$B,$B393,base_de_dados!$G:$G,E$61,base_de_dados!$H:$H,$L$1,base_de_dados!$C:$C,$A393,base_de_dados!$M:$M,"&lt;=2009",base_de_dados!$O:$O,"&gt;=40178")</f>
        <v>0</v>
      </c>
      <c r="F393" s="5">
        <f>SUMIFS(base_de_dados!$T:$T,base_de_dados!$B:$B,$B393,base_de_dados!$G:$G,F$61,base_de_dados!$H:$H,$L$1,base_de_dados!$C:$C,$A393,base_de_dados!$M:$M,"&lt;=2009",base_de_dados!$O:$O,"&gt;=40178")</f>
        <v>0</v>
      </c>
      <c r="G393" s="5">
        <f>SUMIFS(base_de_dados!$T:$T,base_de_dados!$B:$B,$B393,base_de_dados!$G:$G,G$61,base_de_dados!$H:$H,$L$1,base_de_dados!$C:$C,$A393,base_de_dados!$M:$M,"&lt;=2009",base_de_dados!$O:$O,"&gt;=40178")</f>
        <v>0</v>
      </c>
      <c r="H393" s="5">
        <f>SUMIFS(base_de_dados!$T:$T,base_de_dados!$B:$B,$B393,base_de_dados!$G:$G,H$61,base_de_dados!$H:$H,$L$1,base_de_dados!$C:$C,$A393,base_de_dados!$M:$M,"&lt;=2009",base_de_dados!$O:$O,"&gt;=40178")</f>
        <v>0</v>
      </c>
      <c r="I393" s="5">
        <f>SUMIFS(base_de_dados!$T:$T,base_de_dados!$B:$B,$B393,base_de_dados!$G:$G,I$61,base_de_dados!$H:$H,$L$1,base_de_dados!$C:$C,$A393,base_de_dados!$M:$M,"&lt;=2009",base_de_dados!$O:$O,"&gt;=40178")</f>
        <v>0</v>
      </c>
      <c r="J393" s="5">
        <f>SUMIFS(base_de_dados!$T:$T,base_de_dados!$B:$B,$B393,base_de_dados!$G:$G,J$61,base_de_dados!$H:$H,$L$1,base_de_dados!$C:$C,$A393,base_de_dados!$M:$M,"&lt;=2009",base_de_dados!$O:$O,"&gt;=40178")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SUMIFS(base_de_dados!$T:$T,base_de_dados!$B:$B,$B394,base_de_dados!$G:$G,C$61,base_de_dados!$H:$H,$L$1,base_de_dados!$C:$C,$A394,base_de_dados!$M:$M,"&lt;=2009",base_de_dados!$O:$O,"&gt;=40178")</f>
        <v>0</v>
      </c>
      <c r="D394" s="5">
        <f>SUMIFS(base_de_dados!$T:$T,base_de_dados!$B:$B,$B394,base_de_dados!$G:$G,D$61,base_de_dados!$H:$H,$L$1,base_de_dados!$C:$C,$A394,base_de_dados!$M:$M,"&lt;=2009",base_de_dados!$O:$O,"&gt;=40178")</f>
        <v>0</v>
      </c>
      <c r="E394" s="5">
        <f>SUMIFS(base_de_dados!$T:$T,base_de_dados!$B:$B,$B394,base_de_dados!$G:$G,E$61,base_de_dados!$H:$H,$L$1,base_de_dados!$C:$C,$A394,base_de_dados!$M:$M,"&lt;=2009",base_de_dados!$O:$O,"&gt;=40178")</f>
        <v>0</v>
      </c>
      <c r="F394" s="5">
        <f>SUMIFS(base_de_dados!$T:$T,base_de_dados!$B:$B,$B394,base_de_dados!$G:$G,F$61,base_de_dados!$H:$H,$L$1,base_de_dados!$C:$C,$A394,base_de_dados!$M:$M,"&lt;=2009",base_de_dados!$O:$O,"&gt;=40178")</f>
        <v>0</v>
      </c>
      <c r="G394" s="5">
        <f>SUMIFS(base_de_dados!$T:$T,base_de_dados!$B:$B,$B394,base_de_dados!$G:$G,G$61,base_de_dados!$H:$H,$L$1,base_de_dados!$C:$C,$A394,base_de_dados!$M:$M,"&lt;=2009",base_de_dados!$O:$O,"&gt;=40178")</f>
        <v>0</v>
      </c>
      <c r="H394" s="5">
        <f>SUMIFS(base_de_dados!$T:$T,base_de_dados!$B:$B,$B394,base_de_dados!$G:$G,H$61,base_de_dados!$H:$H,$L$1,base_de_dados!$C:$C,$A394,base_de_dados!$M:$M,"&lt;=2009",base_de_dados!$O:$O,"&gt;=40178")</f>
        <v>0</v>
      </c>
      <c r="I394" s="5">
        <f>SUMIFS(base_de_dados!$T:$T,base_de_dados!$B:$B,$B394,base_de_dados!$G:$G,I$61,base_de_dados!$H:$H,$L$1,base_de_dados!$C:$C,$A394,base_de_dados!$M:$M,"&lt;=2009",base_de_dados!$O:$O,"&gt;=40178")</f>
        <v>0</v>
      </c>
      <c r="J394" s="5">
        <f>SUMIFS(base_de_dados!$T:$T,base_de_dados!$B:$B,$B394,base_de_dados!$G:$G,J$61,base_de_dados!$H:$H,$L$1,base_de_dados!$C:$C,$A394,base_de_dados!$M:$M,"&lt;=2009",base_de_dados!$O:$O,"&gt;=40178")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SUMIFS(base_de_dados!$T:$T,base_de_dados!$B:$B,$B395,base_de_dados!$G:$G,C$61,base_de_dados!$H:$H,$L$1,base_de_dados!$C:$C,$A395,base_de_dados!$M:$M,"&lt;=2009",base_de_dados!$O:$O,"&gt;=40178")</f>
        <v>0</v>
      </c>
      <c r="D395" s="5">
        <f>SUMIFS(base_de_dados!$T:$T,base_de_dados!$B:$B,$B395,base_de_dados!$G:$G,D$61,base_de_dados!$H:$H,$L$1,base_de_dados!$C:$C,$A395,base_de_dados!$M:$M,"&lt;=2009",base_de_dados!$O:$O,"&gt;=40178")</f>
        <v>0</v>
      </c>
      <c r="E395" s="5">
        <f>SUMIFS(base_de_dados!$T:$T,base_de_dados!$B:$B,$B395,base_de_dados!$G:$G,E$61,base_de_dados!$H:$H,$L$1,base_de_dados!$C:$C,$A395,base_de_dados!$M:$M,"&lt;=2009",base_de_dados!$O:$O,"&gt;=40178")</f>
        <v>0</v>
      </c>
      <c r="F395" s="5">
        <f>SUMIFS(base_de_dados!$T:$T,base_de_dados!$B:$B,$B395,base_de_dados!$G:$G,F$61,base_de_dados!$H:$H,$L$1,base_de_dados!$C:$C,$A395,base_de_dados!$M:$M,"&lt;=2009",base_de_dados!$O:$O,"&gt;=40178")</f>
        <v>0</v>
      </c>
      <c r="G395" s="5">
        <f>SUMIFS(base_de_dados!$T:$T,base_de_dados!$B:$B,$B395,base_de_dados!$G:$G,G$61,base_de_dados!$H:$H,$L$1,base_de_dados!$C:$C,$A395,base_de_dados!$M:$M,"&lt;=2009",base_de_dados!$O:$O,"&gt;=40178")</f>
        <v>0</v>
      </c>
      <c r="H395" s="5">
        <f>SUMIFS(base_de_dados!$T:$T,base_de_dados!$B:$B,$B395,base_de_dados!$G:$G,H$61,base_de_dados!$H:$H,$L$1,base_de_dados!$C:$C,$A395,base_de_dados!$M:$M,"&lt;=2009",base_de_dados!$O:$O,"&gt;=40178")</f>
        <v>0</v>
      </c>
      <c r="I395" s="5">
        <f>SUMIFS(base_de_dados!$T:$T,base_de_dados!$B:$B,$B395,base_de_dados!$G:$G,I$61,base_de_dados!$H:$H,$L$1,base_de_dados!$C:$C,$A395,base_de_dados!$M:$M,"&lt;=2009",base_de_dados!$O:$O,"&gt;=40178")</f>
        <v>0</v>
      </c>
      <c r="J395" s="5">
        <f>SUMIFS(base_de_dados!$T:$T,base_de_dados!$B:$B,$B395,base_de_dados!$G:$G,J$61,base_de_dados!$H:$H,$L$1,base_de_dados!$C:$C,$A395,base_de_dados!$M:$M,"&lt;=2009",base_de_dados!$O:$O,"&gt;=40178")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SUMIFS(base_de_dados!$T:$T,base_de_dados!$B:$B,$B396,base_de_dados!$G:$G,C$61,base_de_dados!$H:$H,$L$1,base_de_dados!$C:$C,$A396,base_de_dados!$M:$M,"&lt;=2009",base_de_dados!$O:$O,"&gt;=40178")</f>
        <v>0</v>
      </c>
      <c r="D396" s="5">
        <f>SUMIFS(base_de_dados!$T:$T,base_de_dados!$B:$B,$B396,base_de_dados!$G:$G,D$61,base_de_dados!$H:$H,$L$1,base_de_dados!$C:$C,$A396,base_de_dados!$M:$M,"&lt;=2009",base_de_dados!$O:$O,"&gt;=40178")</f>
        <v>0</v>
      </c>
      <c r="E396" s="5">
        <f>SUMIFS(base_de_dados!$T:$T,base_de_dados!$B:$B,$B396,base_de_dados!$G:$G,E$61,base_de_dados!$H:$H,$L$1,base_de_dados!$C:$C,$A396,base_de_dados!$M:$M,"&lt;=2009",base_de_dados!$O:$O,"&gt;=40178")</f>
        <v>0</v>
      </c>
      <c r="F396" s="5">
        <f>SUMIFS(base_de_dados!$T:$T,base_de_dados!$B:$B,$B396,base_de_dados!$G:$G,F$61,base_de_dados!$H:$H,$L$1,base_de_dados!$C:$C,$A396,base_de_dados!$M:$M,"&lt;=2009",base_de_dados!$O:$O,"&gt;=40178")</f>
        <v>0</v>
      </c>
      <c r="G396" s="5">
        <f>SUMIFS(base_de_dados!$T:$T,base_de_dados!$B:$B,$B396,base_de_dados!$G:$G,G$61,base_de_dados!$H:$H,$L$1,base_de_dados!$C:$C,$A396,base_de_dados!$M:$M,"&lt;=2009",base_de_dados!$O:$O,"&gt;=40178")</f>
        <v>0</v>
      </c>
      <c r="H396" s="5">
        <f>SUMIFS(base_de_dados!$T:$T,base_de_dados!$B:$B,$B396,base_de_dados!$G:$G,H$61,base_de_dados!$H:$H,$L$1,base_de_dados!$C:$C,$A396,base_de_dados!$M:$M,"&lt;=2009",base_de_dados!$O:$O,"&gt;=40178")</f>
        <v>0</v>
      </c>
      <c r="I396" s="5">
        <f>SUMIFS(base_de_dados!$T:$T,base_de_dados!$B:$B,$B396,base_de_dados!$G:$G,I$61,base_de_dados!$H:$H,$L$1,base_de_dados!$C:$C,$A396,base_de_dados!$M:$M,"&lt;=2009",base_de_dados!$O:$O,"&gt;=40178")</f>
        <v>0</v>
      </c>
      <c r="J396" s="5">
        <f>SUMIFS(base_de_dados!$T:$T,base_de_dados!$B:$B,$B396,base_de_dados!$G:$G,J$61,base_de_dados!$H:$H,$L$1,base_de_dados!$C:$C,$A396,base_de_dados!$M:$M,"&lt;=2009",base_de_dados!$O:$O,"&gt;=40178")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SUMIFS(base_de_dados!$T:$T,base_de_dados!$B:$B,$B397,base_de_dados!$G:$G,C$61,base_de_dados!$H:$H,$L$1,base_de_dados!$C:$C,$A397,base_de_dados!$M:$M,"&lt;=2009",base_de_dados!$O:$O,"&gt;=40178")</f>
        <v>0</v>
      </c>
      <c r="D397" s="5">
        <f>SUMIFS(base_de_dados!$T:$T,base_de_dados!$B:$B,$B397,base_de_dados!$G:$G,D$61,base_de_dados!$H:$H,$L$1,base_de_dados!$C:$C,$A397,base_de_dados!$M:$M,"&lt;=2009",base_de_dados!$O:$O,"&gt;=40178")</f>
        <v>0</v>
      </c>
      <c r="E397" s="5">
        <f>SUMIFS(base_de_dados!$T:$T,base_de_dados!$B:$B,$B397,base_de_dados!$G:$G,E$61,base_de_dados!$H:$H,$L$1,base_de_dados!$C:$C,$A397,base_de_dados!$M:$M,"&lt;=2009",base_de_dados!$O:$O,"&gt;=40178")</f>
        <v>0</v>
      </c>
      <c r="F397" s="5">
        <f>SUMIFS(base_de_dados!$T:$T,base_de_dados!$B:$B,$B397,base_de_dados!$G:$G,F$61,base_de_dados!$H:$H,$L$1,base_de_dados!$C:$C,$A397,base_de_dados!$M:$M,"&lt;=2009",base_de_dados!$O:$O,"&gt;=40178")</f>
        <v>2.8348554033485539E-2</v>
      </c>
      <c r="G397" s="5">
        <f>SUMIFS(base_de_dados!$T:$T,base_de_dados!$B:$B,$B397,base_de_dados!$G:$G,G$61,base_de_dados!$H:$H,$L$1,base_de_dados!$C:$C,$A397,base_de_dados!$M:$M,"&lt;=2009",base_de_dados!$O:$O,"&gt;=40178")</f>
        <v>0</v>
      </c>
      <c r="H397" s="5">
        <f>SUMIFS(base_de_dados!$T:$T,base_de_dados!$B:$B,$B397,base_de_dados!$G:$G,H$61,base_de_dados!$H:$H,$L$1,base_de_dados!$C:$C,$A397,base_de_dados!$M:$M,"&lt;=2009",base_de_dados!$O:$O,"&gt;=40178")</f>
        <v>0</v>
      </c>
      <c r="I397" s="5">
        <f>SUMIFS(base_de_dados!$T:$T,base_de_dados!$B:$B,$B397,base_de_dados!$G:$G,I$61,base_de_dados!$H:$H,$L$1,base_de_dados!$C:$C,$A397,base_de_dados!$M:$M,"&lt;=2009",base_de_dados!$O:$O,"&gt;=40178")</f>
        <v>0</v>
      </c>
      <c r="J397" s="5">
        <f>SUMIFS(base_de_dados!$T:$T,base_de_dados!$B:$B,$B397,base_de_dados!$G:$G,J$61,base_de_dados!$H:$H,$L$1,base_de_dados!$C:$C,$A397,base_de_dados!$M:$M,"&lt;=2009",base_de_dados!$O:$O,"&gt;=40178")</f>
        <v>0</v>
      </c>
      <c r="K397" s="32">
        <f t="shared" si="10"/>
        <v>2.8348554033485539E-2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SUMIFS(base_de_dados!$T:$T,base_de_dados!$B:$B,$B398,base_de_dados!$G:$G,C$61,base_de_dados!$H:$H,$L$1,base_de_dados!$C:$C,$A398,base_de_dados!$M:$M,"&lt;=2009",base_de_dados!$O:$O,"&gt;=40178")</f>
        <v>0</v>
      </c>
      <c r="D398" s="5">
        <f>SUMIFS(base_de_dados!$T:$T,base_de_dados!$B:$B,$B398,base_de_dados!$G:$G,D$61,base_de_dados!$H:$H,$L$1,base_de_dados!$C:$C,$A398,base_de_dados!$M:$M,"&lt;=2009",base_de_dados!$O:$O,"&gt;=40178")</f>
        <v>0</v>
      </c>
      <c r="E398" s="5">
        <f>SUMIFS(base_de_dados!$T:$T,base_de_dados!$B:$B,$B398,base_de_dados!$G:$G,E$61,base_de_dados!$H:$H,$L$1,base_de_dados!$C:$C,$A398,base_de_dados!$M:$M,"&lt;=2009",base_de_dados!$O:$O,"&gt;=40178")</f>
        <v>0</v>
      </c>
      <c r="F398" s="5">
        <f>SUMIFS(base_de_dados!$T:$T,base_de_dados!$B:$B,$B398,base_de_dados!$G:$G,F$61,base_de_dados!$H:$H,$L$1,base_de_dados!$C:$C,$A398,base_de_dados!$M:$M,"&lt;=2009",base_de_dados!$O:$O,"&gt;=40178")</f>
        <v>0.21722226344495182</v>
      </c>
      <c r="G398" s="5">
        <f>SUMIFS(base_de_dados!$T:$T,base_de_dados!$B:$B,$B398,base_de_dados!$G:$G,G$61,base_de_dados!$H:$H,$L$1,base_de_dados!$C:$C,$A398,base_de_dados!$M:$M,"&lt;=2009",base_de_dados!$O:$O,"&gt;=40178")</f>
        <v>0</v>
      </c>
      <c r="H398" s="5">
        <f>SUMIFS(base_de_dados!$T:$T,base_de_dados!$B:$B,$B398,base_de_dados!$G:$G,H$61,base_de_dados!$H:$H,$L$1,base_de_dados!$C:$C,$A398,base_de_dados!$M:$M,"&lt;=2009",base_de_dados!$O:$O,"&gt;=40178")</f>
        <v>0</v>
      </c>
      <c r="I398" s="5">
        <f>SUMIFS(base_de_dados!$T:$T,base_de_dados!$B:$B,$B398,base_de_dados!$G:$G,I$61,base_de_dados!$H:$H,$L$1,base_de_dados!$C:$C,$A398,base_de_dados!$M:$M,"&lt;=2009",base_de_dados!$O:$O,"&gt;=40178")</f>
        <v>0</v>
      </c>
      <c r="J398" s="5">
        <f>SUMIFS(base_de_dados!$T:$T,base_de_dados!$B:$B,$B398,base_de_dados!$G:$G,J$61,base_de_dados!$H:$H,$L$1,base_de_dados!$C:$C,$A398,base_de_dados!$M:$M,"&lt;=2009",base_de_dados!$O:$O,"&gt;=40178")</f>
        <v>0</v>
      </c>
      <c r="K398" s="32">
        <f t="shared" si="10"/>
        <v>0.21722226344495182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SUMIFS(base_de_dados!$T:$T,base_de_dados!$B:$B,$B399,base_de_dados!$G:$G,C$61,base_de_dados!$H:$H,$L$1,base_de_dados!$C:$C,$A399,base_de_dados!$M:$M,"&lt;=2009",base_de_dados!$O:$O,"&gt;=40178")</f>
        <v>0</v>
      </c>
      <c r="D399" s="5">
        <f>SUMIFS(base_de_dados!$T:$T,base_de_dados!$B:$B,$B399,base_de_dados!$G:$G,D$61,base_de_dados!$H:$H,$L$1,base_de_dados!$C:$C,$A399,base_de_dados!$M:$M,"&lt;=2009",base_de_dados!$O:$O,"&gt;=40178")</f>
        <v>0</v>
      </c>
      <c r="E399" s="5">
        <f>SUMIFS(base_de_dados!$T:$T,base_de_dados!$B:$B,$B399,base_de_dados!$G:$G,E$61,base_de_dados!$H:$H,$L$1,base_de_dados!$C:$C,$A399,base_de_dados!$M:$M,"&lt;=2009",base_de_dados!$O:$O,"&gt;=40178")</f>
        <v>0</v>
      </c>
      <c r="F399" s="5">
        <f>SUMIFS(base_de_dados!$T:$T,base_de_dados!$B:$B,$B399,base_de_dados!$G:$G,F$61,base_de_dados!$H:$H,$L$1,base_de_dados!$C:$C,$A399,base_de_dados!$M:$M,"&lt;=2009",base_de_dados!$O:$O,"&gt;=40178")</f>
        <v>0</v>
      </c>
      <c r="G399" s="5">
        <f>SUMIFS(base_de_dados!$T:$T,base_de_dados!$B:$B,$B399,base_de_dados!$G:$G,G$61,base_de_dados!$H:$H,$L$1,base_de_dados!$C:$C,$A399,base_de_dados!$M:$M,"&lt;=2009",base_de_dados!$O:$O,"&gt;=40178")</f>
        <v>0</v>
      </c>
      <c r="H399" s="5">
        <f>SUMIFS(base_de_dados!$T:$T,base_de_dados!$B:$B,$B399,base_de_dados!$G:$G,H$61,base_de_dados!$H:$H,$L$1,base_de_dados!$C:$C,$A399,base_de_dados!$M:$M,"&lt;=2009",base_de_dados!$O:$O,"&gt;=40178")</f>
        <v>0</v>
      </c>
      <c r="I399" s="5">
        <f>SUMIFS(base_de_dados!$T:$T,base_de_dados!$B:$B,$B399,base_de_dados!$G:$G,I$61,base_de_dados!$H:$H,$L$1,base_de_dados!$C:$C,$A399,base_de_dados!$M:$M,"&lt;=2009",base_de_dados!$O:$O,"&gt;=40178")</f>
        <v>0</v>
      </c>
      <c r="J399" s="5">
        <f>SUMIFS(base_de_dados!$T:$T,base_de_dados!$B:$B,$B399,base_de_dados!$G:$G,J$61,base_de_dados!$H:$H,$L$1,base_de_dados!$C:$C,$A399,base_de_dados!$M:$M,"&lt;=2009",base_de_dados!$O:$O,"&gt;=40178")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SUMIFS(base_de_dados!$T:$T,base_de_dados!$B:$B,$B400,base_de_dados!$G:$G,C$61,base_de_dados!$H:$H,$L$1,base_de_dados!$C:$C,$A400,base_de_dados!$M:$M,"&lt;=2009",base_de_dados!$O:$O,"&gt;=40178")</f>
        <v>0</v>
      </c>
      <c r="D400" s="5">
        <f>SUMIFS(base_de_dados!$T:$T,base_de_dados!$B:$B,$B400,base_de_dados!$G:$G,D$61,base_de_dados!$H:$H,$L$1,base_de_dados!$C:$C,$A400,base_de_dados!$M:$M,"&lt;=2009",base_de_dados!$O:$O,"&gt;=40178")</f>
        <v>0</v>
      </c>
      <c r="E400" s="5">
        <f>SUMIFS(base_de_dados!$T:$T,base_de_dados!$B:$B,$B400,base_de_dados!$G:$G,E$61,base_de_dados!$H:$H,$L$1,base_de_dados!$C:$C,$A400,base_de_dados!$M:$M,"&lt;=2009",base_de_dados!$O:$O,"&gt;=40178")</f>
        <v>3.1171993911719939E-3</v>
      </c>
      <c r="F400" s="5">
        <f>SUMIFS(base_de_dados!$T:$T,base_de_dados!$B:$B,$B400,base_de_dados!$G:$G,F$61,base_de_dados!$H:$H,$L$1,base_de_dados!$C:$C,$A400,base_de_dados!$M:$M,"&lt;=2009",base_de_dados!$O:$O,"&gt;=40178")</f>
        <v>2.5577784119736175E-2</v>
      </c>
      <c r="G400" s="5">
        <f>SUMIFS(base_de_dados!$T:$T,base_de_dados!$B:$B,$B400,base_de_dados!$G:$G,G$61,base_de_dados!$H:$H,$L$1,base_de_dados!$C:$C,$A400,base_de_dados!$M:$M,"&lt;=2009",base_de_dados!$O:$O,"&gt;=40178")</f>
        <v>0</v>
      </c>
      <c r="H400" s="5">
        <f>SUMIFS(base_de_dados!$T:$T,base_de_dados!$B:$B,$B400,base_de_dados!$G:$G,H$61,base_de_dados!$H:$H,$L$1,base_de_dados!$C:$C,$A400,base_de_dados!$M:$M,"&lt;=2009",base_de_dados!$O:$O,"&gt;=40178")</f>
        <v>0</v>
      </c>
      <c r="I400" s="5">
        <f>SUMIFS(base_de_dados!$T:$T,base_de_dados!$B:$B,$B400,base_de_dados!$G:$G,I$61,base_de_dados!$H:$H,$L$1,base_de_dados!$C:$C,$A400,base_de_dados!$M:$M,"&lt;=2009",base_de_dados!$O:$O,"&gt;=40178")</f>
        <v>0</v>
      </c>
      <c r="J400" s="5">
        <f>SUMIFS(base_de_dados!$T:$T,base_de_dados!$B:$B,$B400,base_de_dados!$G:$G,J$61,base_de_dados!$H:$H,$L$1,base_de_dados!$C:$C,$A400,base_de_dados!$M:$M,"&lt;=2009",base_de_dados!$O:$O,"&gt;=40178")</f>
        <v>0</v>
      </c>
      <c r="K400" s="32">
        <f t="shared" si="10"/>
        <v>2.869498351090817E-2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SUMIFS(base_de_dados!$T:$T,base_de_dados!$B:$B,$B401,base_de_dados!$G:$G,C$61,base_de_dados!$H:$H,$L$1,base_de_dados!$C:$C,$A401,base_de_dados!$M:$M,"&lt;=2009",base_de_dados!$O:$O,"&gt;=40178")</f>
        <v>0</v>
      </c>
      <c r="D401" s="5">
        <f>SUMIFS(base_de_dados!$T:$T,base_de_dados!$B:$B,$B401,base_de_dados!$G:$G,D$61,base_de_dados!$H:$H,$L$1,base_de_dados!$C:$C,$A401,base_de_dados!$M:$M,"&lt;=2009",base_de_dados!$O:$O,"&gt;=40178")</f>
        <v>0</v>
      </c>
      <c r="E401" s="5">
        <f>SUMIFS(base_de_dados!$T:$T,base_de_dados!$B:$B,$B401,base_de_dados!$G:$G,E$61,base_de_dados!$H:$H,$L$1,base_de_dados!$C:$C,$A401,base_de_dados!$M:$M,"&lt;=2009",base_de_dados!$O:$O,"&gt;=40178")</f>
        <v>0</v>
      </c>
      <c r="F401" s="5">
        <f>SUMIFS(base_de_dados!$T:$T,base_de_dados!$B:$B,$B401,base_de_dados!$G:$G,F$61,base_de_dados!$H:$H,$L$1,base_de_dados!$C:$C,$A401,base_de_dados!$M:$M,"&lt;=2009",base_de_dados!$O:$O,"&gt;=40178")</f>
        <v>0</v>
      </c>
      <c r="G401" s="5">
        <f>SUMIFS(base_de_dados!$T:$T,base_de_dados!$B:$B,$B401,base_de_dados!$G:$G,G$61,base_de_dados!$H:$H,$L$1,base_de_dados!$C:$C,$A401,base_de_dados!$M:$M,"&lt;=2009",base_de_dados!$O:$O,"&gt;=40178")</f>
        <v>0</v>
      </c>
      <c r="H401" s="5">
        <f>SUMIFS(base_de_dados!$T:$T,base_de_dados!$B:$B,$B401,base_de_dados!$G:$G,H$61,base_de_dados!$H:$H,$L$1,base_de_dados!$C:$C,$A401,base_de_dados!$M:$M,"&lt;=2009",base_de_dados!$O:$O,"&gt;=40178")</f>
        <v>0</v>
      </c>
      <c r="I401" s="5">
        <f>SUMIFS(base_de_dados!$T:$T,base_de_dados!$B:$B,$B401,base_de_dados!$G:$G,I$61,base_de_dados!$H:$H,$L$1,base_de_dados!$C:$C,$A401,base_de_dados!$M:$M,"&lt;=2009",base_de_dados!$O:$O,"&gt;=40178")</f>
        <v>0</v>
      </c>
      <c r="J401" s="5">
        <f>SUMIFS(base_de_dados!$T:$T,base_de_dados!$B:$B,$B401,base_de_dados!$G:$G,J$61,base_de_dados!$H:$H,$L$1,base_de_dados!$C:$C,$A401,base_de_dados!$M:$M,"&lt;=2009",base_de_dados!$O:$O,"&gt;=40178")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SUMIFS(base_de_dados!$T:$T,base_de_dados!$B:$B,$B402,base_de_dados!$G:$G,C$61,base_de_dados!$H:$H,$L$1,base_de_dados!$C:$C,$A402,base_de_dados!$M:$M,"&lt;=2009",base_de_dados!$O:$O,"&gt;=40178")</f>
        <v>0</v>
      </c>
      <c r="D402" s="5">
        <f>SUMIFS(base_de_dados!$T:$T,base_de_dados!$B:$B,$B402,base_de_dados!$G:$G,D$61,base_de_dados!$H:$H,$L$1,base_de_dados!$C:$C,$A402,base_de_dados!$M:$M,"&lt;=2009",base_de_dados!$O:$O,"&gt;=40178")</f>
        <v>0</v>
      </c>
      <c r="E402" s="5">
        <f>SUMIFS(base_de_dados!$T:$T,base_de_dados!$B:$B,$B402,base_de_dados!$G:$G,E$61,base_de_dados!$H:$H,$L$1,base_de_dados!$C:$C,$A402,base_de_dados!$M:$M,"&lt;=2009",base_de_dados!$O:$O,"&gt;=40178")</f>
        <v>0</v>
      </c>
      <c r="F402" s="5">
        <f>SUMIFS(base_de_dados!$T:$T,base_de_dados!$B:$B,$B402,base_de_dados!$G:$G,F$61,base_de_dados!$H:$H,$L$1,base_de_dados!$C:$C,$A402,base_de_dados!$M:$M,"&lt;=2009",base_de_dados!$O:$O,"&gt;=40178")</f>
        <v>0</v>
      </c>
      <c r="G402" s="5">
        <f>SUMIFS(base_de_dados!$T:$T,base_de_dados!$B:$B,$B402,base_de_dados!$G:$G,G$61,base_de_dados!$H:$H,$L$1,base_de_dados!$C:$C,$A402,base_de_dados!$M:$M,"&lt;=2009",base_de_dados!$O:$O,"&gt;=40178")</f>
        <v>0</v>
      </c>
      <c r="H402" s="5">
        <f>SUMIFS(base_de_dados!$T:$T,base_de_dados!$B:$B,$B402,base_de_dados!$G:$G,H$61,base_de_dados!$H:$H,$L$1,base_de_dados!$C:$C,$A402,base_de_dados!$M:$M,"&lt;=2009",base_de_dados!$O:$O,"&gt;=40178")</f>
        <v>0</v>
      </c>
      <c r="I402" s="5">
        <f>SUMIFS(base_de_dados!$T:$T,base_de_dados!$B:$B,$B402,base_de_dados!$G:$G,I$61,base_de_dados!$H:$H,$L$1,base_de_dados!$C:$C,$A402,base_de_dados!$M:$M,"&lt;=2009",base_de_dados!$O:$O,"&gt;=40178")</f>
        <v>0</v>
      </c>
      <c r="J402" s="5">
        <f>SUMIFS(base_de_dados!$T:$T,base_de_dados!$B:$B,$B402,base_de_dados!$G:$G,J$61,base_de_dados!$H:$H,$L$1,base_de_dados!$C:$C,$A402,base_de_dados!$M:$M,"&lt;=2009",base_de_dados!$O:$O,"&gt;=40178")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SUMIFS(base_de_dados!$T:$T,base_de_dados!$B:$B,$B403,base_de_dados!$G:$G,C$61,base_de_dados!$H:$H,$L$1,base_de_dados!$C:$C,$A403,base_de_dados!$M:$M,"&lt;=2009",base_de_dados!$O:$O,"&gt;=40178")</f>
        <v>0</v>
      </c>
      <c r="D403" s="5">
        <f>SUMIFS(base_de_dados!$T:$T,base_de_dados!$B:$B,$B403,base_de_dados!$G:$G,D$61,base_de_dados!$H:$H,$L$1,base_de_dados!$C:$C,$A403,base_de_dados!$M:$M,"&lt;=2009",base_de_dados!$O:$O,"&gt;=40178")</f>
        <v>0</v>
      </c>
      <c r="E403" s="5">
        <f>SUMIFS(base_de_dados!$T:$T,base_de_dados!$B:$B,$B403,base_de_dados!$G:$G,E$61,base_de_dados!$H:$H,$L$1,base_de_dados!$C:$C,$A403,base_de_dados!$M:$M,"&lt;=2009",base_de_dados!$O:$O,"&gt;=40178")</f>
        <v>0</v>
      </c>
      <c r="F403" s="5">
        <f>SUMIFS(base_de_dados!$T:$T,base_de_dados!$B:$B,$B403,base_de_dados!$G:$G,F$61,base_de_dados!$H:$H,$L$1,base_de_dados!$C:$C,$A403,base_de_dados!$M:$M,"&lt;=2009",base_de_dados!$O:$O,"&gt;=40178")</f>
        <v>0</v>
      </c>
      <c r="G403" s="5">
        <f>SUMIFS(base_de_dados!$T:$T,base_de_dados!$B:$B,$B403,base_de_dados!$G:$G,G$61,base_de_dados!$H:$H,$L$1,base_de_dados!$C:$C,$A403,base_de_dados!$M:$M,"&lt;=2009",base_de_dados!$O:$O,"&gt;=40178")</f>
        <v>0</v>
      </c>
      <c r="H403" s="5">
        <f>SUMIFS(base_de_dados!$T:$T,base_de_dados!$B:$B,$B403,base_de_dados!$G:$G,H$61,base_de_dados!$H:$H,$L$1,base_de_dados!$C:$C,$A403,base_de_dados!$M:$M,"&lt;=2009",base_de_dados!$O:$O,"&gt;=40178")</f>
        <v>0</v>
      </c>
      <c r="I403" s="5">
        <f>SUMIFS(base_de_dados!$T:$T,base_de_dados!$B:$B,$B403,base_de_dados!$G:$G,I$61,base_de_dados!$H:$H,$L$1,base_de_dados!$C:$C,$A403,base_de_dados!$M:$M,"&lt;=2009",base_de_dados!$O:$O,"&gt;=40178")</f>
        <v>0</v>
      </c>
      <c r="J403" s="5">
        <f>SUMIFS(base_de_dados!$T:$T,base_de_dados!$B:$B,$B403,base_de_dados!$G:$G,J$61,base_de_dados!$H:$H,$L$1,base_de_dados!$C:$C,$A403,base_de_dados!$M:$M,"&lt;=2009",base_de_dados!$O:$O,"&gt;=40178")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SUMIFS(base_de_dados!$T:$T,base_de_dados!$B:$B,$B404,base_de_dados!$G:$G,C$61,base_de_dados!$H:$H,$L$1,base_de_dados!$C:$C,$A404,base_de_dados!$M:$M,"&lt;=2009",base_de_dados!$O:$O,"&gt;=40178")</f>
        <v>0</v>
      </c>
      <c r="D404" s="5">
        <f>SUMIFS(base_de_dados!$T:$T,base_de_dados!$B:$B,$B404,base_de_dados!$G:$G,D$61,base_de_dados!$H:$H,$L$1,base_de_dados!$C:$C,$A404,base_de_dados!$M:$M,"&lt;=2009",base_de_dados!$O:$O,"&gt;=40178")</f>
        <v>0</v>
      </c>
      <c r="E404" s="5">
        <f>SUMIFS(base_de_dados!$T:$T,base_de_dados!$B:$B,$B404,base_de_dados!$G:$G,E$61,base_de_dados!$H:$H,$L$1,base_de_dados!$C:$C,$A404,base_de_dados!$M:$M,"&lt;=2009",base_de_dados!$O:$O,"&gt;=40178")</f>
        <v>0</v>
      </c>
      <c r="F404" s="5">
        <f>SUMIFS(base_de_dados!$T:$T,base_de_dados!$B:$B,$B404,base_de_dados!$G:$G,F$61,base_de_dados!$H:$H,$L$1,base_de_dados!$C:$C,$A404,base_de_dados!$M:$M,"&lt;=2009",base_de_dados!$O:$O,"&gt;=40178")</f>
        <v>0</v>
      </c>
      <c r="G404" s="5">
        <f>SUMIFS(base_de_dados!$T:$T,base_de_dados!$B:$B,$B404,base_de_dados!$G:$G,G$61,base_de_dados!$H:$H,$L$1,base_de_dados!$C:$C,$A404,base_de_dados!$M:$M,"&lt;=2009",base_de_dados!$O:$O,"&gt;=40178")</f>
        <v>0</v>
      </c>
      <c r="H404" s="5">
        <f>SUMIFS(base_de_dados!$T:$T,base_de_dados!$B:$B,$B404,base_de_dados!$G:$G,H$61,base_de_dados!$H:$H,$L$1,base_de_dados!$C:$C,$A404,base_de_dados!$M:$M,"&lt;=2009",base_de_dados!$O:$O,"&gt;=40178")</f>
        <v>0</v>
      </c>
      <c r="I404" s="5">
        <f>SUMIFS(base_de_dados!$T:$T,base_de_dados!$B:$B,$B404,base_de_dados!$G:$G,I$61,base_de_dados!$H:$H,$L$1,base_de_dados!$C:$C,$A404,base_de_dados!$M:$M,"&lt;=2009",base_de_dados!$O:$O,"&gt;=40178")</f>
        <v>0</v>
      </c>
      <c r="J404" s="5">
        <f>SUMIFS(base_de_dados!$T:$T,base_de_dados!$B:$B,$B404,base_de_dados!$G:$G,J$61,base_de_dados!$H:$H,$L$1,base_de_dados!$C:$C,$A404,base_de_dados!$M:$M,"&lt;=2009",base_de_dados!$O:$O,"&gt;=40178")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SUMIFS(base_de_dados!$T:$T,base_de_dados!$B:$B,$B405,base_de_dados!$G:$G,C$61,base_de_dados!$H:$H,$L$1,base_de_dados!$C:$C,$A405,base_de_dados!$M:$M,"&lt;=2009",base_de_dados!$O:$O,"&gt;=40178")</f>
        <v>0</v>
      </c>
      <c r="D405" s="5">
        <f>SUMIFS(base_de_dados!$T:$T,base_de_dados!$B:$B,$B405,base_de_dados!$G:$G,D$61,base_de_dados!$H:$H,$L$1,base_de_dados!$C:$C,$A405,base_de_dados!$M:$M,"&lt;=2009",base_de_dados!$O:$O,"&gt;=40178")</f>
        <v>0</v>
      </c>
      <c r="E405" s="5">
        <f>SUMIFS(base_de_dados!$T:$T,base_de_dados!$B:$B,$B405,base_de_dados!$G:$G,E$61,base_de_dados!$H:$H,$L$1,base_de_dados!$C:$C,$A405,base_de_dados!$M:$M,"&lt;=2009",base_de_dados!$O:$O,"&gt;=40178")</f>
        <v>0</v>
      </c>
      <c r="F405" s="5">
        <f>SUMIFS(base_de_dados!$T:$T,base_de_dados!$B:$B,$B405,base_de_dados!$G:$G,F$61,base_de_dados!$H:$H,$L$1,base_de_dados!$C:$C,$A405,base_de_dados!$M:$M,"&lt;=2009",base_de_dados!$O:$O,"&gt;=40178")</f>
        <v>0</v>
      </c>
      <c r="G405" s="5">
        <f>SUMIFS(base_de_dados!$T:$T,base_de_dados!$B:$B,$B405,base_de_dados!$G:$G,G$61,base_de_dados!$H:$H,$L$1,base_de_dados!$C:$C,$A405,base_de_dados!$M:$M,"&lt;=2009",base_de_dados!$O:$O,"&gt;=40178")</f>
        <v>0</v>
      </c>
      <c r="H405" s="5">
        <f>SUMIFS(base_de_dados!$T:$T,base_de_dados!$B:$B,$B405,base_de_dados!$G:$G,H$61,base_de_dados!$H:$H,$L$1,base_de_dados!$C:$C,$A405,base_de_dados!$M:$M,"&lt;=2009",base_de_dados!$O:$O,"&gt;=40178")</f>
        <v>0</v>
      </c>
      <c r="I405" s="5">
        <f>SUMIFS(base_de_dados!$T:$T,base_de_dados!$B:$B,$B405,base_de_dados!$G:$G,I$61,base_de_dados!$H:$H,$L$1,base_de_dados!$C:$C,$A405,base_de_dados!$M:$M,"&lt;=2009",base_de_dados!$O:$O,"&gt;=40178")</f>
        <v>0</v>
      </c>
      <c r="J405" s="5">
        <f>SUMIFS(base_de_dados!$T:$T,base_de_dados!$B:$B,$B405,base_de_dados!$G:$G,J$61,base_de_dados!$H:$H,$L$1,base_de_dados!$C:$C,$A405,base_de_dados!$M:$M,"&lt;=2009",base_de_dados!$O:$O,"&gt;=40178")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SUMIFS(base_de_dados!$T:$T,base_de_dados!$B:$B,$B406,base_de_dados!$G:$G,C$61,base_de_dados!$H:$H,$L$1,base_de_dados!$C:$C,$A406,base_de_dados!$M:$M,"&lt;=2009",base_de_dados!$O:$O,"&gt;=40178")</f>
        <v>0</v>
      </c>
      <c r="D406" s="5">
        <f>SUMIFS(base_de_dados!$T:$T,base_de_dados!$B:$B,$B406,base_de_dados!$G:$G,D$61,base_de_dados!$H:$H,$L$1,base_de_dados!$C:$C,$A406,base_de_dados!$M:$M,"&lt;=2009",base_de_dados!$O:$O,"&gt;=40178")</f>
        <v>4.1666666666666664E-2</v>
      </c>
      <c r="E406" s="5">
        <f>SUMIFS(base_de_dados!$T:$T,base_de_dados!$B:$B,$B406,base_de_dados!$G:$G,E$61,base_de_dados!$H:$H,$L$1,base_de_dados!$C:$C,$A406,base_de_dados!$M:$M,"&lt;=2009",base_de_dados!$O:$O,"&gt;=40178")</f>
        <v>8.4687975646879758E-4</v>
      </c>
      <c r="F406" s="5">
        <f>SUMIFS(base_de_dados!$T:$T,base_de_dados!$B:$B,$B406,base_de_dados!$G:$G,F$61,base_de_dados!$H:$H,$L$1,base_de_dados!$C:$C,$A406,base_de_dados!$M:$M,"&lt;=2009",base_de_dados!$O:$O,"&gt;=40178")</f>
        <v>0.34071981227803144</v>
      </c>
      <c r="G406" s="5">
        <f>SUMIFS(base_de_dados!$T:$T,base_de_dados!$B:$B,$B406,base_de_dados!$G:$G,G$61,base_de_dados!$H:$H,$L$1,base_de_dados!$C:$C,$A406,base_de_dados!$M:$M,"&lt;=2009",base_de_dados!$O:$O,"&gt;=40178")</f>
        <v>0</v>
      </c>
      <c r="H406" s="5">
        <f>SUMIFS(base_de_dados!$T:$T,base_de_dados!$B:$B,$B406,base_de_dados!$G:$G,H$61,base_de_dados!$H:$H,$L$1,base_de_dados!$C:$C,$A406,base_de_dados!$M:$M,"&lt;=2009",base_de_dados!$O:$O,"&gt;=40178")</f>
        <v>0</v>
      </c>
      <c r="I406" s="5">
        <f>SUMIFS(base_de_dados!$T:$T,base_de_dados!$B:$B,$B406,base_de_dados!$G:$G,I$61,base_de_dados!$H:$H,$L$1,base_de_dados!$C:$C,$A406,base_de_dados!$M:$M,"&lt;=2009",base_de_dados!$O:$O,"&gt;=40178")</f>
        <v>0</v>
      </c>
      <c r="J406" s="5">
        <f>SUMIFS(base_de_dados!$T:$T,base_de_dados!$B:$B,$B406,base_de_dados!$G:$G,J$61,base_de_dados!$H:$H,$L$1,base_de_dados!$C:$C,$A406,base_de_dados!$M:$M,"&lt;=2009",base_de_dados!$O:$O,"&gt;=40178")</f>
        <v>0</v>
      </c>
      <c r="K406" s="32">
        <f t="shared" si="10"/>
        <v>0.38323335870116693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SUMIFS(base_de_dados!$T:$T,base_de_dados!$B:$B,$B407,base_de_dados!$G:$G,C$61,base_de_dados!$H:$H,$L$1,base_de_dados!$C:$C,$A407,base_de_dados!$M:$M,"&lt;=2009",base_de_dados!$O:$O,"&gt;=40178")</f>
        <v>0</v>
      </c>
      <c r="D407" s="5">
        <f>SUMIFS(base_de_dados!$T:$T,base_de_dados!$B:$B,$B407,base_de_dados!$G:$G,D$61,base_de_dados!$H:$H,$L$1,base_de_dados!$C:$C,$A407,base_de_dados!$M:$M,"&lt;=2009",base_de_dados!$O:$O,"&gt;=40178")</f>
        <v>0</v>
      </c>
      <c r="E407" s="5">
        <f>SUMIFS(base_de_dados!$T:$T,base_de_dados!$B:$B,$B407,base_de_dados!$G:$G,E$61,base_de_dados!$H:$H,$L$1,base_de_dados!$C:$C,$A407,base_de_dados!$M:$M,"&lt;=2009",base_de_dados!$O:$O,"&gt;=40178")</f>
        <v>0</v>
      </c>
      <c r="F407" s="5">
        <f>SUMIFS(base_de_dados!$T:$T,base_de_dados!$B:$B,$B407,base_de_dados!$G:$G,F$61,base_de_dados!$H:$H,$L$1,base_de_dados!$C:$C,$A407,base_de_dados!$M:$M,"&lt;=2009",base_de_dados!$O:$O,"&gt;=40178")</f>
        <v>0</v>
      </c>
      <c r="G407" s="5">
        <f>SUMIFS(base_de_dados!$T:$T,base_de_dados!$B:$B,$B407,base_de_dados!$G:$G,G$61,base_de_dados!$H:$H,$L$1,base_de_dados!$C:$C,$A407,base_de_dados!$M:$M,"&lt;=2009",base_de_dados!$O:$O,"&gt;=40178")</f>
        <v>0</v>
      </c>
      <c r="H407" s="5">
        <f>SUMIFS(base_de_dados!$T:$T,base_de_dados!$B:$B,$B407,base_de_dados!$G:$G,H$61,base_de_dados!$H:$H,$L$1,base_de_dados!$C:$C,$A407,base_de_dados!$M:$M,"&lt;=2009",base_de_dados!$O:$O,"&gt;=40178")</f>
        <v>0</v>
      </c>
      <c r="I407" s="5">
        <f>SUMIFS(base_de_dados!$T:$T,base_de_dados!$B:$B,$B407,base_de_dados!$G:$G,I$61,base_de_dados!$H:$H,$L$1,base_de_dados!$C:$C,$A407,base_de_dados!$M:$M,"&lt;=2009",base_de_dados!$O:$O,"&gt;=40178")</f>
        <v>0</v>
      </c>
      <c r="J407" s="5">
        <f>SUMIFS(base_de_dados!$T:$T,base_de_dados!$B:$B,$B407,base_de_dados!$G:$G,J$61,base_de_dados!$H:$H,$L$1,base_de_dados!$C:$C,$A407,base_de_dados!$M:$M,"&lt;=2009",base_de_dados!$O:$O,"&gt;=40178")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SUMIFS(base_de_dados!$T:$T,base_de_dados!$B:$B,$B408,base_de_dados!$G:$G,C$61,base_de_dados!$H:$H,$L$1,base_de_dados!$C:$C,$A408,base_de_dados!$M:$M,"&lt;=2009",base_de_dados!$O:$O,"&gt;=40178")</f>
        <v>0</v>
      </c>
      <c r="D408" s="5">
        <f>SUMIFS(base_de_dados!$T:$T,base_de_dados!$B:$B,$B408,base_de_dados!$G:$G,D$61,base_de_dados!$H:$H,$L$1,base_de_dados!$C:$C,$A408,base_de_dados!$M:$M,"&lt;=2009",base_de_dados!$O:$O,"&gt;=40178")</f>
        <v>0.15</v>
      </c>
      <c r="E408" s="5">
        <f>SUMIFS(base_de_dados!$T:$T,base_de_dados!$B:$B,$B408,base_de_dados!$G:$G,E$61,base_de_dados!$H:$H,$L$1,base_de_dados!$C:$C,$A408,base_de_dados!$M:$M,"&lt;=2009",base_de_dados!$O:$O,"&gt;=40178")</f>
        <v>1.9178082191780823E-2</v>
      </c>
      <c r="F408" s="5">
        <f>SUMIFS(base_de_dados!$T:$T,base_de_dados!$B:$B,$B408,base_de_dados!$G:$G,F$61,base_de_dados!$H:$H,$L$1,base_de_dados!$C:$C,$A408,base_de_dados!$M:$M,"&lt;=2009",base_de_dados!$O:$O,"&gt;=40178")</f>
        <v>0.11821283612379503</v>
      </c>
      <c r="G408" s="5">
        <f>SUMIFS(base_de_dados!$T:$T,base_de_dados!$B:$B,$B408,base_de_dados!$G:$G,G$61,base_de_dados!$H:$H,$L$1,base_de_dados!$C:$C,$A408,base_de_dados!$M:$M,"&lt;=2009",base_de_dados!$O:$O,"&gt;=40178")</f>
        <v>0</v>
      </c>
      <c r="H408" s="5">
        <f>SUMIFS(base_de_dados!$T:$T,base_de_dados!$B:$B,$B408,base_de_dados!$G:$G,H$61,base_de_dados!$H:$H,$L$1,base_de_dados!$C:$C,$A408,base_de_dados!$M:$M,"&lt;=2009",base_de_dados!$O:$O,"&gt;=40178")</f>
        <v>0</v>
      </c>
      <c r="I408" s="5">
        <f>SUMIFS(base_de_dados!$T:$T,base_de_dados!$B:$B,$B408,base_de_dados!$G:$G,I$61,base_de_dados!$H:$H,$L$1,base_de_dados!$C:$C,$A408,base_de_dados!$M:$M,"&lt;=2009",base_de_dados!$O:$O,"&gt;=40178")</f>
        <v>0</v>
      </c>
      <c r="J408" s="5">
        <f>SUMIFS(base_de_dados!$T:$T,base_de_dados!$B:$B,$B408,base_de_dados!$G:$G,J$61,base_de_dados!$H:$H,$L$1,base_de_dados!$C:$C,$A408,base_de_dados!$M:$M,"&lt;=2009",base_de_dados!$O:$O,"&gt;=40178")</f>
        <v>0</v>
      </c>
      <c r="K408" s="32">
        <f t="shared" si="10"/>
        <v>0.28739091831557584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SUMIFS(base_de_dados!$T:$T,base_de_dados!$B:$B,$B409,base_de_dados!$G:$G,C$61,base_de_dados!$H:$H,$L$1,base_de_dados!$C:$C,$A409,base_de_dados!$M:$M,"&lt;=2009",base_de_dados!$O:$O,"&gt;=40178")</f>
        <v>0</v>
      </c>
      <c r="D409" s="5">
        <f>SUMIFS(base_de_dados!$T:$T,base_de_dados!$B:$B,$B409,base_de_dados!$G:$G,D$61,base_de_dados!$H:$H,$L$1,base_de_dados!$C:$C,$A409,base_de_dados!$M:$M,"&lt;=2009",base_de_dados!$O:$O,"&gt;=40178")</f>
        <v>0.01</v>
      </c>
      <c r="E409" s="5">
        <f>SUMIFS(base_de_dados!$T:$T,base_de_dados!$B:$B,$B409,base_de_dados!$G:$G,E$61,base_de_dados!$H:$H,$L$1,base_de_dados!$C:$C,$A409,base_de_dados!$M:$M,"&lt;=2009",base_de_dados!$O:$O,"&gt;=40178")</f>
        <v>0</v>
      </c>
      <c r="F409" s="5">
        <f>SUMIFS(base_de_dados!$T:$T,base_de_dados!$B:$B,$B409,base_de_dados!$G:$G,F$61,base_de_dados!$H:$H,$L$1,base_de_dados!$C:$C,$A409,base_de_dados!$M:$M,"&lt;=2009",base_de_dados!$O:$O,"&gt;=40178")</f>
        <v>1.8721461187214611E-3</v>
      </c>
      <c r="G409" s="5">
        <f>SUMIFS(base_de_dados!$T:$T,base_de_dados!$B:$B,$B409,base_de_dados!$G:$G,G$61,base_de_dados!$H:$H,$L$1,base_de_dados!$C:$C,$A409,base_de_dados!$M:$M,"&lt;=2009",base_de_dados!$O:$O,"&gt;=40178")</f>
        <v>0</v>
      </c>
      <c r="H409" s="5">
        <f>SUMIFS(base_de_dados!$T:$T,base_de_dados!$B:$B,$B409,base_de_dados!$G:$G,H$61,base_de_dados!$H:$H,$L$1,base_de_dados!$C:$C,$A409,base_de_dados!$M:$M,"&lt;=2009",base_de_dados!$O:$O,"&gt;=40178")</f>
        <v>0</v>
      </c>
      <c r="I409" s="5">
        <f>SUMIFS(base_de_dados!$T:$T,base_de_dados!$B:$B,$B409,base_de_dados!$G:$G,I$61,base_de_dados!$H:$H,$L$1,base_de_dados!$C:$C,$A409,base_de_dados!$M:$M,"&lt;=2009",base_de_dados!$O:$O,"&gt;=40178")</f>
        <v>0</v>
      </c>
      <c r="J409" s="5">
        <f>SUMIFS(base_de_dados!$T:$T,base_de_dados!$B:$B,$B409,base_de_dados!$G:$G,J$61,base_de_dados!$H:$H,$L$1,base_de_dados!$C:$C,$A409,base_de_dados!$M:$M,"&lt;=2009",base_de_dados!$O:$O,"&gt;=40178")</f>
        <v>0.46111111111111114</v>
      </c>
      <c r="K409" s="32">
        <f t="shared" si="10"/>
        <v>0.47298325722983259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SUMIFS(base_de_dados!$T:$T,base_de_dados!$B:$B,$B410,base_de_dados!$G:$G,C$61,base_de_dados!$H:$H,$L$1,base_de_dados!$C:$C,$A410,base_de_dados!$M:$M,"&lt;=2009",base_de_dados!$O:$O,"&gt;=40178")</f>
        <v>0</v>
      </c>
      <c r="D410" s="5">
        <f>SUMIFS(base_de_dados!$T:$T,base_de_dados!$B:$B,$B410,base_de_dados!$G:$G,D$61,base_de_dados!$H:$H,$L$1,base_de_dados!$C:$C,$A410,base_de_dados!$M:$M,"&lt;=2009",base_de_dados!$O:$O,"&gt;=40178")</f>
        <v>0</v>
      </c>
      <c r="E410" s="5">
        <f>SUMIFS(base_de_dados!$T:$T,base_de_dados!$B:$B,$B410,base_de_dados!$G:$G,E$61,base_de_dados!$H:$H,$L$1,base_de_dados!$C:$C,$A410,base_de_dados!$M:$M,"&lt;=2009",base_de_dados!$O:$O,"&gt;=40178")</f>
        <v>0</v>
      </c>
      <c r="F410" s="5">
        <f>SUMIFS(base_de_dados!$T:$T,base_de_dados!$B:$B,$B410,base_de_dados!$G:$G,F$61,base_de_dados!$H:$H,$L$1,base_de_dados!$C:$C,$A410,base_de_dados!$M:$M,"&lt;=2009",base_de_dados!$O:$O,"&gt;=40178")</f>
        <v>0</v>
      </c>
      <c r="G410" s="5">
        <f>SUMIFS(base_de_dados!$T:$T,base_de_dados!$B:$B,$B410,base_de_dados!$G:$G,G$61,base_de_dados!$H:$H,$L$1,base_de_dados!$C:$C,$A410,base_de_dados!$M:$M,"&lt;=2009",base_de_dados!$O:$O,"&gt;=40178")</f>
        <v>0</v>
      </c>
      <c r="H410" s="5">
        <f>SUMIFS(base_de_dados!$T:$T,base_de_dados!$B:$B,$B410,base_de_dados!$G:$G,H$61,base_de_dados!$H:$H,$L$1,base_de_dados!$C:$C,$A410,base_de_dados!$M:$M,"&lt;=2009",base_de_dados!$O:$O,"&gt;=40178")</f>
        <v>0</v>
      </c>
      <c r="I410" s="5">
        <f>SUMIFS(base_de_dados!$T:$T,base_de_dados!$B:$B,$B410,base_de_dados!$G:$G,I$61,base_de_dados!$H:$H,$L$1,base_de_dados!$C:$C,$A410,base_de_dados!$M:$M,"&lt;=2009",base_de_dados!$O:$O,"&gt;=40178")</f>
        <v>0</v>
      </c>
      <c r="J410" s="5">
        <f>SUMIFS(base_de_dados!$T:$T,base_de_dados!$B:$B,$B410,base_de_dados!$G:$G,J$61,base_de_dados!$H:$H,$L$1,base_de_dados!$C:$C,$A410,base_de_dados!$M:$M,"&lt;=2009",base_de_dados!$O:$O,"&gt;=40178")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SUMIFS(base_de_dados!$T:$T,base_de_dados!$B:$B,$B411,base_de_dados!$G:$G,C$61,base_de_dados!$H:$H,$L$1,base_de_dados!$C:$C,$A411,base_de_dados!$M:$M,"&lt;=2009",base_de_dados!$O:$O,"&gt;=40178")</f>
        <v>0</v>
      </c>
      <c r="D411" s="5">
        <f>SUMIFS(base_de_dados!$T:$T,base_de_dados!$B:$B,$B411,base_de_dados!$G:$G,D$61,base_de_dados!$H:$H,$L$1,base_de_dados!$C:$C,$A411,base_de_dados!$M:$M,"&lt;=2009",base_de_dados!$O:$O,"&gt;=40178")</f>
        <v>0</v>
      </c>
      <c r="E411" s="5">
        <f>SUMIFS(base_de_dados!$T:$T,base_de_dados!$B:$B,$B411,base_de_dados!$G:$G,E$61,base_de_dados!$H:$H,$L$1,base_de_dados!$C:$C,$A411,base_de_dados!$M:$M,"&lt;=2009",base_de_dados!$O:$O,"&gt;=40178")</f>
        <v>0</v>
      </c>
      <c r="F411" s="5">
        <f>SUMIFS(base_de_dados!$T:$T,base_de_dados!$B:$B,$B411,base_de_dados!$G:$G,F$61,base_de_dados!$H:$H,$L$1,base_de_dados!$C:$C,$A411,base_de_dados!$M:$M,"&lt;=2009",base_de_dados!$O:$O,"&gt;=40178")</f>
        <v>0</v>
      </c>
      <c r="G411" s="5">
        <f>SUMIFS(base_de_dados!$T:$T,base_de_dados!$B:$B,$B411,base_de_dados!$G:$G,G$61,base_de_dados!$H:$H,$L$1,base_de_dados!$C:$C,$A411,base_de_dados!$M:$M,"&lt;=2009",base_de_dados!$O:$O,"&gt;=40178")</f>
        <v>0</v>
      </c>
      <c r="H411" s="5">
        <f>SUMIFS(base_de_dados!$T:$T,base_de_dados!$B:$B,$B411,base_de_dados!$G:$G,H$61,base_de_dados!$H:$H,$L$1,base_de_dados!$C:$C,$A411,base_de_dados!$M:$M,"&lt;=2009",base_de_dados!$O:$O,"&gt;=40178")</f>
        <v>0</v>
      </c>
      <c r="I411" s="5">
        <f>SUMIFS(base_de_dados!$T:$T,base_de_dados!$B:$B,$B411,base_de_dados!$G:$G,I$61,base_de_dados!$H:$H,$L$1,base_de_dados!$C:$C,$A411,base_de_dados!$M:$M,"&lt;=2009",base_de_dados!$O:$O,"&gt;=40178")</f>
        <v>0</v>
      </c>
      <c r="J411" s="5">
        <f>SUMIFS(base_de_dados!$T:$T,base_de_dados!$B:$B,$B411,base_de_dados!$G:$G,J$61,base_de_dados!$H:$H,$L$1,base_de_dados!$C:$C,$A411,base_de_dados!$M:$M,"&lt;=2009",base_de_dados!$O:$O,"&gt;=40178")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SUMIFS(base_de_dados!$T:$T,base_de_dados!$B:$B,$B412,base_de_dados!$G:$G,C$61,base_de_dados!$H:$H,$L$1,base_de_dados!$C:$C,$A412,base_de_dados!$M:$M,"&lt;=2009",base_de_dados!$O:$O,"&gt;=40178")</f>
        <v>0</v>
      </c>
      <c r="D412" s="5">
        <f>SUMIFS(base_de_dados!$T:$T,base_de_dados!$B:$B,$B412,base_de_dados!$G:$G,D$61,base_de_dados!$H:$H,$L$1,base_de_dados!$C:$C,$A412,base_de_dados!$M:$M,"&lt;=2009",base_de_dados!$O:$O,"&gt;=40178")</f>
        <v>0</v>
      </c>
      <c r="E412" s="5">
        <f>SUMIFS(base_de_dados!$T:$T,base_de_dados!$B:$B,$B412,base_de_dados!$G:$G,E$61,base_de_dados!$H:$H,$L$1,base_de_dados!$C:$C,$A412,base_de_dados!$M:$M,"&lt;=2009",base_de_dados!$O:$O,"&gt;=40178")</f>
        <v>0</v>
      </c>
      <c r="F412" s="5">
        <f>SUMIFS(base_de_dados!$T:$T,base_de_dados!$B:$B,$B412,base_de_dados!$G:$G,F$61,base_de_dados!$H:$H,$L$1,base_de_dados!$C:$C,$A412,base_de_dados!$M:$M,"&lt;=2009",base_de_dados!$O:$O,"&gt;=40178")</f>
        <v>0</v>
      </c>
      <c r="G412" s="5">
        <f>SUMIFS(base_de_dados!$T:$T,base_de_dados!$B:$B,$B412,base_de_dados!$G:$G,G$61,base_de_dados!$H:$H,$L$1,base_de_dados!$C:$C,$A412,base_de_dados!$M:$M,"&lt;=2009",base_de_dados!$O:$O,"&gt;=40178")</f>
        <v>0</v>
      </c>
      <c r="H412" s="5">
        <f>SUMIFS(base_de_dados!$T:$T,base_de_dados!$B:$B,$B412,base_de_dados!$G:$G,H$61,base_de_dados!$H:$H,$L$1,base_de_dados!$C:$C,$A412,base_de_dados!$M:$M,"&lt;=2009",base_de_dados!$O:$O,"&gt;=40178")</f>
        <v>0</v>
      </c>
      <c r="I412" s="5">
        <f>SUMIFS(base_de_dados!$T:$T,base_de_dados!$B:$B,$B412,base_de_dados!$G:$G,I$61,base_de_dados!$H:$H,$L$1,base_de_dados!$C:$C,$A412,base_de_dados!$M:$M,"&lt;=2009",base_de_dados!$O:$O,"&gt;=40178")</f>
        <v>0</v>
      </c>
      <c r="J412" s="5">
        <f>SUMIFS(base_de_dados!$T:$T,base_de_dados!$B:$B,$B412,base_de_dados!$G:$G,J$61,base_de_dados!$H:$H,$L$1,base_de_dados!$C:$C,$A412,base_de_dados!$M:$M,"&lt;=2009",base_de_dados!$O:$O,"&gt;=40178")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SUMIFS(base_de_dados!$T:$T,base_de_dados!$B:$B,$B413,base_de_dados!$G:$G,C$61,base_de_dados!$H:$H,$L$1,base_de_dados!$C:$C,$A413,base_de_dados!$M:$M,"&lt;=2009",base_de_dados!$O:$O,"&gt;=40178")</f>
        <v>0</v>
      </c>
      <c r="D413" s="5">
        <f>SUMIFS(base_de_dados!$T:$T,base_de_dados!$B:$B,$B413,base_de_dados!$G:$G,D$61,base_de_dados!$H:$H,$L$1,base_de_dados!$C:$C,$A413,base_de_dados!$M:$M,"&lt;=2009",base_de_dados!$O:$O,"&gt;=40178")</f>
        <v>0</v>
      </c>
      <c r="E413" s="5">
        <f>SUMIFS(base_de_dados!$T:$T,base_de_dados!$B:$B,$B413,base_de_dados!$G:$G,E$61,base_de_dados!$H:$H,$L$1,base_de_dados!$C:$C,$A413,base_de_dados!$M:$M,"&lt;=2009",base_de_dados!$O:$O,"&gt;=40178")</f>
        <v>0</v>
      </c>
      <c r="F413" s="5">
        <f>SUMIFS(base_de_dados!$T:$T,base_de_dados!$B:$B,$B413,base_de_dados!$G:$G,F$61,base_de_dados!$H:$H,$L$1,base_de_dados!$C:$C,$A413,base_de_dados!$M:$M,"&lt;=2009",base_de_dados!$O:$O,"&gt;=40178")</f>
        <v>0</v>
      </c>
      <c r="G413" s="5">
        <f>SUMIFS(base_de_dados!$T:$T,base_de_dados!$B:$B,$B413,base_de_dados!$G:$G,G$61,base_de_dados!$H:$H,$L$1,base_de_dados!$C:$C,$A413,base_de_dados!$M:$M,"&lt;=2009",base_de_dados!$O:$O,"&gt;=40178")</f>
        <v>0</v>
      </c>
      <c r="H413" s="5">
        <f>SUMIFS(base_de_dados!$T:$T,base_de_dados!$B:$B,$B413,base_de_dados!$G:$G,H$61,base_de_dados!$H:$H,$L$1,base_de_dados!$C:$C,$A413,base_de_dados!$M:$M,"&lt;=2009",base_de_dados!$O:$O,"&gt;=40178")</f>
        <v>0</v>
      </c>
      <c r="I413" s="5">
        <f>SUMIFS(base_de_dados!$T:$T,base_de_dados!$B:$B,$B413,base_de_dados!$G:$G,I$61,base_de_dados!$H:$H,$L$1,base_de_dados!$C:$C,$A413,base_de_dados!$M:$M,"&lt;=2009",base_de_dados!$O:$O,"&gt;=40178")</f>
        <v>0</v>
      </c>
      <c r="J413" s="5">
        <f>SUMIFS(base_de_dados!$T:$T,base_de_dados!$B:$B,$B413,base_de_dados!$G:$G,J$61,base_de_dados!$H:$H,$L$1,base_de_dados!$C:$C,$A413,base_de_dados!$M:$M,"&lt;=2009",base_de_dados!$O:$O,"&gt;=40178")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SUMIFS(base_de_dados!$T:$T,base_de_dados!$B:$B,$B414,base_de_dados!$G:$G,C$61,base_de_dados!$H:$H,$L$1,base_de_dados!$C:$C,$A414,base_de_dados!$M:$M,"&lt;=2009",base_de_dados!$O:$O,"&gt;=40178")</f>
        <v>0</v>
      </c>
      <c r="D414" s="5">
        <f>SUMIFS(base_de_dados!$T:$T,base_de_dados!$B:$B,$B414,base_de_dados!$G:$G,D$61,base_de_dados!$H:$H,$L$1,base_de_dados!$C:$C,$A414,base_de_dados!$M:$M,"&lt;=2009",base_de_dados!$O:$O,"&gt;=40178")</f>
        <v>0</v>
      </c>
      <c r="E414" s="5">
        <f>SUMIFS(base_de_dados!$T:$T,base_de_dados!$B:$B,$B414,base_de_dados!$G:$G,E$61,base_de_dados!$H:$H,$L$1,base_de_dados!$C:$C,$A414,base_de_dados!$M:$M,"&lt;=2009",base_de_dados!$O:$O,"&gt;=40178")</f>
        <v>0</v>
      </c>
      <c r="F414" s="5">
        <f>SUMIFS(base_de_dados!$T:$T,base_de_dados!$B:$B,$B414,base_de_dados!$G:$G,F$61,base_de_dados!$H:$H,$L$1,base_de_dados!$C:$C,$A414,base_de_dados!$M:$M,"&lt;=2009",base_de_dados!$O:$O,"&gt;=40178")</f>
        <v>0</v>
      </c>
      <c r="G414" s="5">
        <f>SUMIFS(base_de_dados!$T:$T,base_de_dados!$B:$B,$B414,base_de_dados!$G:$G,G$61,base_de_dados!$H:$H,$L$1,base_de_dados!$C:$C,$A414,base_de_dados!$M:$M,"&lt;=2009",base_de_dados!$O:$O,"&gt;=40178")</f>
        <v>0</v>
      </c>
      <c r="H414" s="5">
        <f>SUMIFS(base_de_dados!$T:$T,base_de_dados!$B:$B,$B414,base_de_dados!$G:$G,H$61,base_de_dados!$H:$H,$L$1,base_de_dados!$C:$C,$A414,base_de_dados!$M:$M,"&lt;=2009",base_de_dados!$O:$O,"&gt;=40178")</f>
        <v>0</v>
      </c>
      <c r="I414" s="5">
        <f>SUMIFS(base_de_dados!$T:$T,base_de_dados!$B:$B,$B414,base_de_dados!$G:$G,I$61,base_de_dados!$H:$H,$L$1,base_de_dados!$C:$C,$A414,base_de_dados!$M:$M,"&lt;=2009",base_de_dados!$O:$O,"&gt;=40178")</f>
        <v>0</v>
      </c>
      <c r="J414" s="5">
        <f>SUMIFS(base_de_dados!$T:$T,base_de_dados!$B:$B,$B414,base_de_dados!$G:$G,J$61,base_de_dados!$H:$H,$L$1,base_de_dados!$C:$C,$A414,base_de_dados!$M:$M,"&lt;=2009",base_de_dados!$O:$O,"&gt;=40178")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SUMIFS(base_de_dados!$T:$T,base_de_dados!$B:$B,$B415,base_de_dados!$G:$G,C$61,base_de_dados!$H:$H,$L$1,base_de_dados!$C:$C,$A415,base_de_dados!$M:$M,"&lt;=2009",base_de_dados!$O:$O,"&gt;=40178")</f>
        <v>0</v>
      </c>
      <c r="D415" s="5">
        <f>SUMIFS(base_de_dados!$T:$T,base_de_dados!$B:$B,$B415,base_de_dados!$G:$G,D$61,base_de_dados!$H:$H,$L$1,base_de_dados!$C:$C,$A415,base_de_dados!$M:$M,"&lt;=2009",base_de_dados!$O:$O,"&gt;=40178")</f>
        <v>0</v>
      </c>
      <c r="E415" s="5">
        <f>SUMIFS(base_de_dados!$T:$T,base_de_dados!$B:$B,$B415,base_de_dados!$G:$G,E$61,base_de_dados!$H:$H,$L$1,base_de_dados!$C:$C,$A415,base_de_dados!$M:$M,"&lt;=2009",base_de_dados!$O:$O,"&gt;=40178")</f>
        <v>0</v>
      </c>
      <c r="F415" s="5">
        <f>SUMIFS(base_de_dados!$T:$T,base_de_dados!$B:$B,$B415,base_de_dados!$G:$G,F$61,base_de_dados!$H:$H,$L$1,base_de_dados!$C:$C,$A415,base_de_dados!$M:$M,"&lt;=2009",base_de_dados!$O:$O,"&gt;=40178")</f>
        <v>0</v>
      </c>
      <c r="G415" s="5">
        <f>SUMIFS(base_de_dados!$T:$T,base_de_dados!$B:$B,$B415,base_de_dados!$G:$G,G$61,base_de_dados!$H:$H,$L$1,base_de_dados!$C:$C,$A415,base_de_dados!$M:$M,"&lt;=2009",base_de_dados!$O:$O,"&gt;=40178")</f>
        <v>0</v>
      </c>
      <c r="H415" s="5">
        <f>SUMIFS(base_de_dados!$T:$T,base_de_dados!$B:$B,$B415,base_de_dados!$G:$G,H$61,base_de_dados!$H:$H,$L$1,base_de_dados!$C:$C,$A415,base_de_dados!$M:$M,"&lt;=2009",base_de_dados!$O:$O,"&gt;=40178")</f>
        <v>0</v>
      </c>
      <c r="I415" s="5">
        <f>SUMIFS(base_de_dados!$T:$T,base_de_dados!$B:$B,$B415,base_de_dados!$G:$G,I$61,base_de_dados!$H:$H,$L$1,base_de_dados!$C:$C,$A415,base_de_dados!$M:$M,"&lt;=2009",base_de_dados!$O:$O,"&gt;=40178")</f>
        <v>0</v>
      </c>
      <c r="J415" s="5">
        <f>SUMIFS(base_de_dados!$T:$T,base_de_dados!$B:$B,$B415,base_de_dados!$G:$G,J$61,base_de_dados!$H:$H,$L$1,base_de_dados!$C:$C,$A415,base_de_dados!$M:$M,"&lt;=2009",base_de_dados!$O:$O,"&gt;=40178")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SUMIFS(base_de_dados!$T:$T,base_de_dados!$B:$B,$B416,base_de_dados!$G:$G,C$61,base_de_dados!$H:$H,$L$1,base_de_dados!$C:$C,$A416,base_de_dados!$M:$M,"&lt;=2009",base_de_dados!$O:$O,"&gt;=40178")</f>
        <v>0</v>
      </c>
      <c r="D416" s="5">
        <f>SUMIFS(base_de_dados!$T:$T,base_de_dados!$B:$B,$B416,base_de_dados!$G:$G,D$61,base_de_dados!$H:$H,$L$1,base_de_dados!$C:$C,$A416,base_de_dados!$M:$M,"&lt;=2009",base_de_dados!$O:$O,"&gt;=40178")</f>
        <v>0</v>
      </c>
      <c r="E416" s="5">
        <f>SUMIFS(base_de_dados!$T:$T,base_de_dados!$B:$B,$B416,base_de_dados!$G:$G,E$61,base_de_dados!$H:$H,$L$1,base_de_dados!$C:$C,$A416,base_de_dados!$M:$M,"&lt;=2009",base_de_dados!$O:$O,"&gt;=40178")</f>
        <v>0</v>
      </c>
      <c r="F416" s="5">
        <f>SUMIFS(base_de_dados!$T:$T,base_de_dados!$B:$B,$B416,base_de_dados!$G:$G,F$61,base_de_dados!$H:$H,$L$1,base_de_dados!$C:$C,$A416,base_de_dados!$M:$M,"&lt;=2009",base_de_dados!$O:$O,"&gt;=40178")</f>
        <v>0</v>
      </c>
      <c r="G416" s="5">
        <f>SUMIFS(base_de_dados!$T:$T,base_de_dados!$B:$B,$B416,base_de_dados!$G:$G,G$61,base_de_dados!$H:$H,$L$1,base_de_dados!$C:$C,$A416,base_de_dados!$M:$M,"&lt;=2009",base_de_dados!$O:$O,"&gt;=40178")</f>
        <v>0</v>
      </c>
      <c r="H416" s="5">
        <f>SUMIFS(base_de_dados!$T:$T,base_de_dados!$B:$B,$B416,base_de_dados!$G:$G,H$61,base_de_dados!$H:$H,$L$1,base_de_dados!$C:$C,$A416,base_de_dados!$M:$M,"&lt;=2009",base_de_dados!$O:$O,"&gt;=40178")</f>
        <v>0</v>
      </c>
      <c r="I416" s="5">
        <f>SUMIFS(base_de_dados!$T:$T,base_de_dados!$B:$B,$B416,base_de_dados!$G:$G,I$61,base_de_dados!$H:$H,$L$1,base_de_dados!$C:$C,$A416,base_de_dados!$M:$M,"&lt;=2009",base_de_dados!$O:$O,"&gt;=40178")</f>
        <v>0</v>
      </c>
      <c r="J416" s="5">
        <f>SUMIFS(base_de_dados!$T:$T,base_de_dados!$B:$B,$B416,base_de_dados!$G:$G,J$61,base_de_dados!$H:$H,$L$1,base_de_dados!$C:$C,$A416,base_de_dados!$M:$M,"&lt;=2009",base_de_dados!$O:$O,"&gt;=40178")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SUMIFS(base_de_dados!$T:$T,base_de_dados!$B:$B,$B417,base_de_dados!$G:$G,C$61,base_de_dados!$H:$H,$L$1,base_de_dados!$C:$C,$A417,base_de_dados!$M:$M,"&lt;=2009",base_de_dados!$O:$O,"&gt;=40178")</f>
        <v>0</v>
      </c>
      <c r="D417" s="5">
        <f>SUMIFS(base_de_dados!$T:$T,base_de_dados!$B:$B,$B417,base_de_dados!$G:$G,D$61,base_de_dados!$H:$H,$L$1,base_de_dados!$C:$C,$A417,base_de_dados!$M:$M,"&lt;=2009",base_de_dados!$O:$O,"&gt;=40178")</f>
        <v>0</v>
      </c>
      <c r="E417" s="5">
        <f>SUMIFS(base_de_dados!$T:$T,base_de_dados!$B:$B,$B417,base_de_dados!$G:$G,E$61,base_de_dados!$H:$H,$L$1,base_de_dados!$C:$C,$A417,base_de_dados!$M:$M,"&lt;=2009",base_de_dados!$O:$O,"&gt;=40178")</f>
        <v>0</v>
      </c>
      <c r="F417" s="5">
        <f>SUMIFS(base_de_dados!$T:$T,base_de_dados!$B:$B,$B417,base_de_dados!$G:$G,F$61,base_de_dados!$H:$H,$L$1,base_de_dados!$C:$C,$A417,base_de_dados!$M:$M,"&lt;=2009",base_de_dados!$O:$O,"&gt;=40178")</f>
        <v>0</v>
      </c>
      <c r="G417" s="5">
        <f>SUMIFS(base_de_dados!$T:$T,base_de_dados!$B:$B,$B417,base_de_dados!$G:$G,G$61,base_de_dados!$H:$H,$L$1,base_de_dados!$C:$C,$A417,base_de_dados!$M:$M,"&lt;=2009",base_de_dados!$O:$O,"&gt;=40178")</f>
        <v>0</v>
      </c>
      <c r="H417" s="5">
        <f>SUMIFS(base_de_dados!$T:$T,base_de_dados!$B:$B,$B417,base_de_dados!$G:$G,H$61,base_de_dados!$H:$H,$L$1,base_de_dados!$C:$C,$A417,base_de_dados!$M:$M,"&lt;=2009",base_de_dados!$O:$O,"&gt;=40178")</f>
        <v>0</v>
      </c>
      <c r="I417" s="5">
        <f>SUMIFS(base_de_dados!$T:$T,base_de_dados!$B:$B,$B417,base_de_dados!$G:$G,I$61,base_de_dados!$H:$H,$L$1,base_de_dados!$C:$C,$A417,base_de_dados!$M:$M,"&lt;=2009",base_de_dados!$O:$O,"&gt;=40178")</f>
        <v>0</v>
      </c>
      <c r="J417" s="5">
        <f>SUMIFS(base_de_dados!$T:$T,base_de_dados!$B:$B,$B417,base_de_dados!$G:$G,J$61,base_de_dados!$H:$H,$L$1,base_de_dados!$C:$C,$A417,base_de_dados!$M:$M,"&lt;=2009",base_de_dados!$O:$O,"&gt;=40178")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SUMIFS(base_de_dados!$T:$T,base_de_dados!$B:$B,$B418,base_de_dados!$G:$G,C$61,base_de_dados!$H:$H,$L$1,base_de_dados!$C:$C,$A418,base_de_dados!$M:$M,"&lt;=2009",base_de_dados!$O:$O,"&gt;=40178")</f>
        <v>0</v>
      </c>
      <c r="D418" s="5">
        <f>SUMIFS(base_de_dados!$T:$T,base_de_dados!$B:$B,$B418,base_de_dados!$G:$G,D$61,base_de_dados!$H:$H,$L$1,base_de_dados!$C:$C,$A418,base_de_dados!$M:$M,"&lt;=2009",base_de_dados!$O:$O,"&gt;=40178")</f>
        <v>0</v>
      </c>
      <c r="E418" s="5">
        <f>SUMIFS(base_de_dados!$T:$T,base_de_dados!$B:$B,$B418,base_de_dados!$G:$G,E$61,base_de_dados!$H:$H,$L$1,base_de_dados!$C:$C,$A418,base_de_dados!$M:$M,"&lt;=2009",base_de_dados!$O:$O,"&gt;=40178")</f>
        <v>0</v>
      </c>
      <c r="F418" s="5">
        <f>SUMIFS(base_de_dados!$T:$T,base_de_dados!$B:$B,$B418,base_de_dados!$G:$G,F$61,base_de_dados!$H:$H,$L$1,base_de_dados!$C:$C,$A418,base_de_dados!$M:$M,"&lt;=2009",base_de_dados!$O:$O,"&gt;=40178")</f>
        <v>0</v>
      </c>
      <c r="G418" s="5">
        <f>SUMIFS(base_de_dados!$T:$T,base_de_dados!$B:$B,$B418,base_de_dados!$G:$G,G$61,base_de_dados!$H:$H,$L$1,base_de_dados!$C:$C,$A418,base_de_dados!$M:$M,"&lt;=2009",base_de_dados!$O:$O,"&gt;=40178")</f>
        <v>0</v>
      </c>
      <c r="H418" s="5">
        <f>SUMIFS(base_de_dados!$T:$T,base_de_dados!$B:$B,$B418,base_de_dados!$G:$G,H$61,base_de_dados!$H:$H,$L$1,base_de_dados!$C:$C,$A418,base_de_dados!$M:$M,"&lt;=2009",base_de_dados!$O:$O,"&gt;=40178")</f>
        <v>0</v>
      </c>
      <c r="I418" s="5">
        <f>SUMIFS(base_de_dados!$T:$T,base_de_dados!$B:$B,$B418,base_de_dados!$G:$G,I$61,base_de_dados!$H:$H,$L$1,base_de_dados!$C:$C,$A418,base_de_dados!$M:$M,"&lt;=2009",base_de_dados!$O:$O,"&gt;=40178")</f>
        <v>0</v>
      </c>
      <c r="J418" s="5">
        <f>SUMIFS(base_de_dados!$T:$T,base_de_dados!$B:$B,$B418,base_de_dados!$G:$G,J$61,base_de_dados!$H:$H,$L$1,base_de_dados!$C:$C,$A418,base_de_dados!$M:$M,"&lt;=2009",base_de_dados!$O:$O,"&gt;=40178")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SUMIFS(base_de_dados!$T:$T,base_de_dados!$B:$B,$B419,base_de_dados!$G:$G,C$61,base_de_dados!$H:$H,$L$1,base_de_dados!$C:$C,$A419,base_de_dados!$M:$M,"&lt;=2009",base_de_dados!$O:$O,"&gt;=40178")</f>
        <v>0</v>
      </c>
      <c r="D419" s="5">
        <f>SUMIFS(base_de_dados!$T:$T,base_de_dados!$B:$B,$B419,base_de_dados!$G:$G,D$61,base_de_dados!$H:$H,$L$1,base_de_dados!$C:$C,$A419,base_de_dados!$M:$M,"&lt;=2009",base_de_dados!$O:$O,"&gt;=40178")</f>
        <v>0</v>
      </c>
      <c r="E419" s="5">
        <f>SUMIFS(base_de_dados!$T:$T,base_de_dados!$B:$B,$B419,base_de_dados!$G:$G,E$61,base_de_dados!$H:$H,$L$1,base_de_dados!$C:$C,$A419,base_de_dados!$M:$M,"&lt;=2009",base_de_dados!$O:$O,"&gt;=40178")</f>
        <v>0</v>
      </c>
      <c r="F419" s="5">
        <f>SUMIFS(base_de_dados!$T:$T,base_de_dados!$B:$B,$B419,base_de_dados!$G:$G,F$61,base_de_dados!$H:$H,$L$1,base_de_dados!$C:$C,$A419,base_de_dados!$M:$M,"&lt;=2009",base_de_dados!$O:$O,"&gt;=40178")</f>
        <v>0</v>
      </c>
      <c r="G419" s="5">
        <f>SUMIFS(base_de_dados!$T:$T,base_de_dados!$B:$B,$B419,base_de_dados!$G:$G,G$61,base_de_dados!$H:$H,$L$1,base_de_dados!$C:$C,$A419,base_de_dados!$M:$M,"&lt;=2009",base_de_dados!$O:$O,"&gt;=40178")</f>
        <v>0</v>
      </c>
      <c r="H419" s="5">
        <f>SUMIFS(base_de_dados!$T:$T,base_de_dados!$B:$B,$B419,base_de_dados!$G:$G,H$61,base_de_dados!$H:$H,$L$1,base_de_dados!$C:$C,$A419,base_de_dados!$M:$M,"&lt;=2009",base_de_dados!$O:$O,"&gt;=40178")</f>
        <v>0</v>
      </c>
      <c r="I419" s="5">
        <f>SUMIFS(base_de_dados!$T:$T,base_de_dados!$B:$B,$B419,base_de_dados!$G:$G,I$61,base_de_dados!$H:$H,$L$1,base_de_dados!$C:$C,$A419,base_de_dados!$M:$M,"&lt;=2009",base_de_dados!$O:$O,"&gt;=40178")</f>
        <v>0</v>
      </c>
      <c r="J419" s="5">
        <f>SUMIFS(base_de_dados!$T:$T,base_de_dados!$B:$B,$B419,base_de_dados!$G:$G,J$61,base_de_dados!$H:$H,$L$1,base_de_dados!$C:$C,$A419,base_de_dados!$M:$M,"&lt;=2009",base_de_dados!$O:$O,"&gt;=40178")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SUMIFS(base_de_dados!$T:$T,base_de_dados!$B:$B,$B420,base_de_dados!$G:$G,C$61,base_de_dados!$H:$H,$L$1,base_de_dados!$C:$C,$A420,base_de_dados!$M:$M,"&lt;=2009",base_de_dados!$O:$O,"&gt;=40178")</f>
        <v>0</v>
      </c>
      <c r="D420" s="5">
        <f>SUMIFS(base_de_dados!$T:$T,base_de_dados!$B:$B,$B420,base_de_dados!$G:$G,D$61,base_de_dados!$H:$H,$L$1,base_de_dados!$C:$C,$A420,base_de_dados!$M:$M,"&lt;=2009",base_de_dados!$O:$O,"&gt;=40178")</f>
        <v>0</v>
      </c>
      <c r="E420" s="5">
        <f>SUMIFS(base_de_dados!$T:$T,base_de_dados!$B:$B,$B420,base_de_dados!$G:$G,E$61,base_de_dados!$H:$H,$L$1,base_de_dados!$C:$C,$A420,base_de_dados!$M:$M,"&lt;=2009",base_de_dados!$O:$O,"&gt;=40178")</f>
        <v>0</v>
      </c>
      <c r="F420" s="5">
        <f>SUMIFS(base_de_dados!$T:$T,base_de_dados!$B:$B,$B420,base_de_dados!$G:$G,F$61,base_de_dados!$H:$H,$L$1,base_de_dados!$C:$C,$A420,base_de_dados!$M:$M,"&lt;=2009",base_de_dados!$O:$O,"&gt;=40178")</f>
        <v>4.8309868087265347E-2</v>
      </c>
      <c r="G420" s="5">
        <f>SUMIFS(base_de_dados!$T:$T,base_de_dados!$B:$B,$B420,base_de_dados!$G:$G,G$61,base_de_dados!$H:$H,$L$1,base_de_dados!$C:$C,$A420,base_de_dados!$M:$M,"&lt;=2009",base_de_dados!$O:$O,"&gt;=40178")</f>
        <v>0</v>
      </c>
      <c r="H420" s="5">
        <f>SUMIFS(base_de_dados!$T:$T,base_de_dados!$B:$B,$B420,base_de_dados!$G:$G,H$61,base_de_dados!$H:$H,$L$1,base_de_dados!$C:$C,$A420,base_de_dados!$M:$M,"&lt;=2009",base_de_dados!$O:$O,"&gt;=40178")</f>
        <v>0</v>
      </c>
      <c r="I420" s="5">
        <f>SUMIFS(base_de_dados!$T:$T,base_de_dados!$B:$B,$B420,base_de_dados!$G:$G,I$61,base_de_dados!$H:$H,$L$1,base_de_dados!$C:$C,$A420,base_de_dados!$M:$M,"&lt;=2009",base_de_dados!$O:$O,"&gt;=40178")</f>
        <v>0</v>
      </c>
      <c r="J420" s="5">
        <f>SUMIFS(base_de_dados!$T:$T,base_de_dados!$B:$B,$B420,base_de_dados!$G:$G,J$61,base_de_dados!$H:$H,$L$1,base_de_dados!$C:$C,$A420,base_de_dados!$M:$M,"&lt;=2009",base_de_dados!$O:$O,"&gt;=40178")</f>
        <v>0</v>
      </c>
      <c r="K420" s="32">
        <f t="shared" si="10"/>
        <v>4.8309868087265347E-2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SUMIFS(base_de_dados!$T:$T,base_de_dados!$B:$B,$B421,base_de_dados!$G:$G,C$61,base_de_dados!$H:$H,$L$1,base_de_dados!$C:$C,$A421,base_de_dados!$M:$M,"&lt;=2009",base_de_dados!$O:$O,"&gt;=40178")</f>
        <v>0</v>
      </c>
      <c r="D421" s="5">
        <f>SUMIFS(base_de_dados!$T:$T,base_de_dados!$B:$B,$B421,base_de_dados!$G:$G,D$61,base_de_dados!$H:$H,$L$1,base_de_dados!$C:$C,$A421,base_de_dados!$M:$M,"&lt;=2009",base_de_dados!$O:$O,"&gt;=40178")</f>
        <v>0</v>
      </c>
      <c r="E421" s="5">
        <f>SUMIFS(base_de_dados!$T:$T,base_de_dados!$B:$B,$B421,base_de_dados!$G:$G,E$61,base_de_dados!$H:$H,$L$1,base_de_dados!$C:$C,$A421,base_de_dados!$M:$M,"&lt;=2009",base_de_dados!$O:$O,"&gt;=40178")</f>
        <v>0</v>
      </c>
      <c r="F421" s="5">
        <f>SUMIFS(base_de_dados!$T:$T,base_de_dados!$B:$B,$B421,base_de_dados!$G:$G,F$61,base_de_dados!$H:$H,$L$1,base_de_dados!$C:$C,$A421,base_de_dados!$M:$M,"&lt;=2009",base_de_dados!$O:$O,"&gt;=40178")</f>
        <v>0</v>
      </c>
      <c r="G421" s="5">
        <f>SUMIFS(base_de_dados!$T:$T,base_de_dados!$B:$B,$B421,base_de_dados!$G:$G,G$61,base_de_dados!$H:$H,$L$1,base_de_dados!$C:$C,$A421,base_de_dados!$M:$M,"&lt;=2009",base_de_dados!$O:$O,"&gt;=40178")</f>
        <v>0</v>
      </c>
      <c r="H421" s="5">
        <f>SUMIFS(base_de_dados!$T:$T,base_de_dados!$B:$B,$B421,base_de_dados!$G:$G,H$61,base_de_dados!$H:$H,$L$1,base_de_dados!$C:$C,$A421,base_de_dados!$M:$M,"&lt;=2009",base_de_dados!$O:$O,"&gt;=40178")</f>
        <v>0</v>
      </c>
      <c r="I421" s="5">
        <f>SUMIFS(base_de_dados!$T:$T,base_de_dados!$B:$B,$B421,base_de_dados!$G:$G,I$61,base_de_dados!$H:$H,$L$1,base_de_dados!$C:$C,$A421,base_de_dados!$M:$M,"&lt;=2009",base_de_dados!$O:$O,"&gt;=40178")</f>
        <v>0</v>
      </c>
      <c r="J421" s="5">
        <f>SUMIFS(base_de_dados!$T:$T,base_de_dados!$B:$B,$B421,base_de_dados!$G:$G,J$61,base_de_dados!$H:$H,$L$1,base_de_dados!$C:$C,$A421,base_de_dados!$M:$M,"&lt;=2009",base_de_dados!$O:$O,"&gt;=40178")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SUMIFS(base_de_dados!$T:$T,base_de_dados!$B:$B,$B422,base_de_dados!$G:$G,C$61,base_de_dados!$H:$H,$L$1,base_de_dados!$C:$C,$A422,base_de_dados!$M:$M,"&lt;=2009",base_de_dados!$O:$O,"&gt;=40178")</f>
        <v>0</v>
      </c>
      <c r="D422" s="5">
        <f>SUMIFS(base_de_dados!$T:$T,base_de_dados!$B:$B,$B422,base_de_dados!$G:$G,D$61,base_de_dados!$H:$H,$L$1,base_de_dados!$C:$C,$A422,base_de_dados!$M:$M,"&lt;=2009",base_de_dados!$O:$O,"&gt;=40178")</f>
        <v>0</v>
      </c>
      <c r="E422" s="5">
        <f>SUMIFS(base_de_dados!$T:$T,base_de_dados!$B:$B,$B422,base_de_dados!$G:$G,E$61,base_de_dados!$H:$H,$L$1,base_de_dados!$C:$C,$A422,base_de_dados!$M:$M,"&lt;=2009",base_de_dados!$O:$O,"&gt;=40178")</f>
        <v>0</v>
      </c>
      <c r="F422" s="5">
        <f>SUMIFS(base_de_dados!$T:$T,base_de_dados!$B:$B,$B422,base_de_dados!$G:$G,F$61,base_de_dados!$H:$H,$L$1,base_de_dados!$C:$C,$A422,base_de_dados!$M:$M,"&lt;=2009",base_de_dados!$O:$O,"&gt;=40178")</f>
        <v>0</v>
      </c>
      <c r="G422" s="5">
        <f>SUMIFS(base_de_dados!$T:$T,base_de_dados!$B:$B,$B422,base_de_dados!$G:$G,G$61,base_de_dados!$H:$H,$L$1,base_de_dados!$C:$C,$A422,base_de_dados!$M:$M,"&lt;=2009",base_de_dados!$O:$O,"&gt;=40178")</f>
        <v>0</v>
      </c>
      <c r="H422" s="5">
        <f>SUMIFS(base_de_dados!$T:$T,base_de_dados!$B:$B,$B422,base_de_dados!$G:$G,H$61,base_de_dados!$H:$H,$L$1,base_de_dados!$C:$C,$A422,base_de_dados!$M:$M,"&lt;=2009",base_de_dados!$O:$O,"&gt;=40178")</f>
        <v>0</v>
      </c>
      <c r="I422" s="5">
        <f>SUMIFS(base_de_dados!$T:$T,base_de_dados!$B:$B,$B422,base_de_dados!$G:$G,I$61,base_de_dados!$H:$H,$L$1,base_de_dados!$C:$C,$A422,base_de_dados!$M:$M,"&lt;=2009",base_de_dados!$O:$O,"&gt;=40178")</f>
        <v>0</v>
      </c>
      <c r="J422" s="5">
        <f>SUMIFS(base_de_dados!$T:$T,base_de_dados!$B:$B,$B422,base_de_dados!$G:$G,J$61,base_de_dados!$H:$H,$L$1,base_de_dados!$C:$C,$A422,base_de_dados!$M:$M,"&lt;=2009",base_de_dados!$O:$O,"&gt;=40178")</f>
        <v>0</v>
      </c>
      <c r="K422" s="32">
        <f t="shared" si="10"/>
        <v>0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SUMIFS(base_de_dados!$T:$T,base_de_dados!$B:$B,$B423,base_de_dados!$G:$G,C$61,base_de_dados!$H:$H,$L$1,base_de_dados!$C:$C,$A423,base_de_dados!$M:$M,"&lt;=2009",base_de_dados!$O:$O,"&gt;=40178")</f>
        <v>0</v>
      </c>
      <c r="D423" s="5">
        <f>SUMIFS(base_de_dados!$T:$T,base_de_dados!$B:$B,$B423,base_de_dados!$G:$G,D$61,base_de_dados!$H:$H,$L$1,base_de_dados!$C:$C,$A423,base_de_dados!$M:$M,"&lt;=2009",base_de_dados!$O:$O,"&gt;=40178")</f>
        <v>0</v>
      </c>
      <c r="E423" s="5">
        <f>SUMIFS(base_de_dados!$T:$T,base_de_dados!$B:$B,$B423,base_de_dados!$G:$G,E$61,base_de_dados!$H:$H,$L$1,base_de_dados!$C:$C,$A423,base_de_dados!$M:$M,"&lt;=2009",base_de_dados!$O:$O,"&gt;=40178")</f>
        <v>0</v>
      </c>
      <c r="F423" s="5">
        <f>SUMIFS(base_de_dados!$T:$T,base_de_dados!$B:$B,$B423,base_de_dados!$G:$G,F$61,base_de_dados!$H:$H,$L$1,base_de_dados!$C:$C,$A423,base_de_dados!$M:$M,"&lt;=2009",base_de_dados!$O:$O,"&gt;=40178")</f>
        <v>0</v>
      </c>
      <c r="G423" s="5">
        <f>SUMIFS(base_de_dados!$T:$T,base_de_dados!$B:$B,$B423,base_de_dados!$G:$G,G$61,base_de_dados!$H:$H,$L$1,base_de_dados!$C:$C,$A423,base_de_dados!$M:$M,"&lt;=2009",base_de_dados!$O:$O,"&gt;=40178")</f>
        <v>0</v>
      </c>
      <c r="H423" s="5">
        <f>SUMIFS(base_de_dados!$T:$T,base_de_dados!$B:$B,$B423,base_de_dados!$G:$G,H$61,base_de_dados!$H:$H,$L$1,base_de_dados!$C:$C,$A423,base_de_dados!$M:$M,"&lt;=2009",base_de_dados!$O:$O,"&gt;=40178")</f>
        <v>0</v>
      </c>
      <c r="I423" s="5">
        <f>SUMIFS(base_de_dados!$T:$T,base_de_dados!$B:$B,$B423,base_de_dados!$G:$G,I$61,base_de_dados!$H:$H,$L$1,base_de_dados!$C:$C,$A423,base_de_dados!$M:$M,"&lt;=2009",base_de_dados!$O:$O,"&gt;=40178")</f>
        <v>0</v>
      </c>
      <c r="J423" s="5">
        <f>SUMIFS(base_de_dados!$T:$T,base_de_dados!$B:$B,$B423,base_de_dados!$G:$G,J$61,base_de_dados!$H:$H,$L$1,base_de_dados!$C:$C,$A423,base_de_dados!$M:$M,"&lt;=2009",base_de_dados!$O:$O,"&gt;=40178")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SUMIFS(base_de_dados!$T:$T,base_de_dados!$B:$B,$B424,base_de_dados!$G:$G,C$61,base_de_dados!$H:$H,$L$1,base_de_dados!$C:$C,$A424,base_de_dados!$M:$M,"&lt;=2009",base_de_dados!$O:$O,"&gt;=40178")</f>
        <v>0</v>
      </c>
      <c r="D424" s="5">
        <f>SUMIFS(base_de_dados!$T:$T,base_de_dados!$B:$B,$B424,base_de_dados!$G:$G,D$61,base_de_dados!$H:$H,$L$1,base_de_dados!$C:$C,$A424,base_de_dados!$M:$M,"&lt;=2009",base_de_dados!$O:$O,"&gt;=40178")</f>
        <v>0</v>
      </c>
      <c r="E424" s="5">
        <f>SUMIFS(base_de_dados!$T:$T,base_de_dados!$B:$B,$B424,base_de_dados!$G:$G,E$61,base_de_dados!$H:$H,$L$1,base_de_dados!$C:$C,$A424,base_de_dados!$M:$M,"&lt;=2009",base_de_dados!$O:$O,"&gt;=40178")</f>
        <v>0</v>
      </c>
      <c r="F424" s="5">
        <f>SUMIFS(base_de_dados!$T:$T,base_de_dados!$B:$B,$B424,base_de_dados!$G:$G,F$61,base_de_dados!$H:$H,$L$1,base_de_dados!$C:$C,$A424,base_de_dados!$M:$M,"&lt;=2009",base_de_dados!$O:$O,"&gt;=40178")</f>
        <v>0</v>
      </c>
      <c r="G424" s="5">
        <f>SUMIFS(base_de_dados!$T:$T,base_de_dados!$B:$B,$B424,base_de_dados!$G:$G,G$61,base_de_dados!$H:$H,$L$1,base_de_dados!$C:$C,$A424,base_de_dados!$M:$M,"&lt;=2009",base_de_dados!$O:$O,"&gt;=40178")</f>
        <v>0</v>
      </c>
      <c r="H424" s="5">
        <f>SUMIFS(base_de_dados!$T:$T,base_de_dados!$B:$B,$B424,base_de_dados!$G:$G,H$61,base_de_dados!$H:$H,$L$1,base_de_dados!$C:$C,$A424,base_de_dados!$M:$M,"&lt;=2009",base_de_dados!$O:$O,"&gt;=40178")</f>
        <v>0</v>
      </c>
      <c r="I424" s="5">
        <f>SUMIFS(base_de_dados!$T:$T,base_de_dados!$B:$B,$B424,base_de_dados!$G:$G,I$61,base_de_dados!$H:$H,$L$1,base_de_dados!$C:$C,$A424,base_de_dados!$M:$M,"&lt;=2009",base_de_dados!$O:$O,"&gt;=40178")</f>
        <v>0</v>
      </c>
      <c r="J424" s="5">
        <f>SUMIFS(base_de_dados!$T:$T,base_de_dados!$B:$B,$B424,base_de_dados!$G:$G,J$61,base_de_dados!$H:$H,$L$1,base_de_dados!$C:$C,$A424,base_de_dados!$M:$M,"&lt;=2009",base_de_dados!$O:$O,"&gt;=40178")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SUMIFS(base_de_dados!$T:$T,base_de_dados!$B:$B,$B425,base_de_dados!$G:$G,C$61,base_de_dados!$H:$H,$L$1,base_de_dados!$C:$C,$A425,base_de_dados!$M:$M,"&lt;=2009",base_de_dados!$O:$O,"&gt;=40178")</f>
        <v>0</v>
      </c>
      <c r="D425" s="5">
        <f>SUMIFS(base_de_dados!$T:$T,base_de_dados!$B:$B,$B425,base_de_dados!$G:$G,D$61,base_de_dados!$H:$H,$L$1,base_de_dados!$C:$C,$A425,base_de_dados!$M:$M,"&lt;=2009",base_de_dados!$O:$O,"&gt;=40178")</f>
        <v>4.6806823947234906E-2</v>
      </c>
      <c r="E425" s="5">
        <f>SUMIFS(base_de_dados!$T:$T,base_de_dados!$B:$B,$B425,base_de_dados!$G:$G,E$61,base_de_dados!$H:$H,$L$1,base_de_dados!$C:$C,$A425,base_de_dados!$M:$M,"&lt;=2009",base_de_dados!$O:$O,"&gt;=40178")</f>
        <v>0</v>
      </c>
      <c r="F425" s="5">
        <f>SUMIFS(base_de_dados!$T:$T,base_de_dados!$B:$B,$B425,base_de_dados!$G:$G,F$61,base_de_dados!$H:$H,$L$1,base_de_dados!$C:$C,$A425,base_de_dados!$M:$M,"&lt;=2009",base_de_dados!$O:$O,"&gt;=40178")</f>
        <v>0</v>
      </c>
      <c r="G425" s="5">
        <f>SUMIFS(base_de_dados!$T:$T,base_de_dados!$B:$B,$B425,base_de_dados!$G:$G,G$61,base_de_dados!$H:$H,$L$1,base_de_dados!$C:$C,$A425,base_de_dados!$M:$M,"&lt;=2009",base_de_dados!$O:$O,"&gt;=40178")</f>
        <v>0</v>
      </c>
      <c r="H425" s="5">
        <f>SUMIFS(base_de_dados!$T:$T,base_de_dados!$B:$B,$B425,base_de_dados!$G:$G,H$61,base_de_dados!$H:$H,$L$1,base_de_dados!$C:$C,$A425,base_de_dados!$M:$M,"&lt;=2009",base_de_dados!$O:$O,"&gt;=40178")</f>
        <v>0</v>
      </c>
      <c r="I425" s="5">
        <f>SUMIFS(base_de_dados!$T:$T,base_de_dados!$B:$B,$B425,base_de_dados!$G:$G,I$61,base_de_dados!$H:$H,$L$1,base_de_dados!$C:$C,$A425,base_de_dados!$M:$M,"&lt;=2009",base_de_dados!$O:$O,"&gt;=40178")</f>
        <v>0</v>
      </c>
      <c r="J425" s="5">
        <f>SUMIFS(base_de_dados!$T:$T,base_de_dados!$B:$B,$B425,base_de_dados!$G:$G,J$61,base_de_dados!$H:$H,$L$1,base_de_dados!$C:$C,$A425,base_de_dados!$M:$M,"&lt;=2009",base_de_dados!$O:$O,"&gt;=40178")</f>
        <v>0</v>
      </c>
      <c r="K425" s="32">
        <f t="shared" si="10"/>
        <v>4.6806823947234906E-2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SUMIFS(base_de_dados!$T:$T,base_de_dados!$B:$B,$B426,base_de_dados!$G:$G,C$61,base_de_dados!$H:$H,$L$1,base_de_dados!$C:$C,$A426,base_de_dados!$M:$M,"&lt;=2009",base_de_dados!$O:$O,"&gt;=40178")</f>
        <v>0</v>
      </c>
      <c r="D426" s="5">
        <f>SUMIFS(base_de_dados!$T:$T,base_de_dados!$B:$B,$B426,base_de_dados!$G:$G,D$61,base_de_dados!$H:$H,$L$1,base_de_dados!$C:$C,$A426,base_de_dados!$M:$M,"&lt;=2009",base_de_dados!$O:$O,"&gt;=40178")</f>
        <v>0</v>
      </c>
      <c r="E426" s="5">
        <f>SUMIFS(base_de_dados!$T:$T,base_de_dados!$B:$B,$B426,base_de_dados!$G:$G,E$61,base_de_dados!$H:$H,$L$1,base_de_dados!$C:$C,$A426,base_de_dados!$M:$M,"&lt;=2009",base_de_dados!$O:$O,"&gt;=40178")</f>
        <v>0</v>
      </c>
      <c r="F426" s="5">
        <f>SUMIFS(base_de_dados!$T:$T,base_de_dados!$B:$B,$B426,base_de_dados!$G:$G,F$61,base_de_dados!$H:$H,$L$1,base_de_dados!$C:$C,$A426,base_de_dados!$M:$M,"&lt;=2009",base_de_dados!$O:$O,"&gt;=40178")</f>
        <v>0</v>
      </c>
      <c r="G426" s="5">
        <f>SUMIFS(base_de_dados!$T:$T,base_de_dados!$B:$B,$B426,base_de_dados!$G:$G,G$61,base_de_dados!$H:$H,$L$1,base_de_dados!$C:$C,$A426,base_de_dados!$M:$M,"&lt;=2009",base_de_dados!$O:$O,"&gt;=40178")</f>
        <v>0</v>
      </c>
      <c r="H426" s="5">
        <f>SUMIFS(base_de_dados!$T:$T,base_de_dados!$B:$B,$B426,base_de_dados!$G:$G,H$61,base_de_dados!$H:$H,$L$1,base_de_dados!$C:$C,$A426,base_de_dados!$M:$M,"&lt;=2009",base_de_dados!$O:$O,"&gt;=40178")</f>
        <v>0</v>
      </c>
      <c r="I426" s="5">
        <f>SUMIFS(base_de_dados!$T:$T,base_de_dados!$B:$B,$B426,base_de_dados!$G:$G,I$61,base_de_dados!$H:$H,$L$1,base_de_dados!$C:$C,$A426,base_de_dados!$M:$M,"&lt;=2009",base_de_dados!$O:$O,"&gt;=40178")</f>
        <v>0</v>
      </c>
      <c r="J426" s="5">
        <f>SUMIFS(base_de_dados!$T:$T,base_de_dados!$B:$B,$B426,base_de_dados!$G:$G,J$61,base_de_dados!$H:$H,$L$1,base_de_dados!$C:$C,$A426,base_de_dados!$M:$M,"&lt;=2009",base_de_dados!$O:$O,"&gt;=40178")</f>
        <v>0</v>
      </c>
      <c r="K426" s="32">
        <f t="shared" si="10"/>
        <v>0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SUMIFS(base_de_dados!$T:$T,base_de_dados!$B:$B,$B427,base_de_dados!$G:$G,C$61,base_de_dados!$H:$H,$L$1,base_de_dados!$C:$C,$A427,base_de_dados!$M:$M,"&lt;=2009",base_de_dados!$O:$O,"&gt;=40178")</f>
        <v>0</v>
      </c>
      <c r="D427" s="5">
        <f>SUMIFS(base_de_dados!$T:$T,base_de_dados!$B:$B,$B427,base_de_dados!$G:$G,D$61,base_de_dados!$H:$H,$L$1,base_de_dados!$C:$C,$A427,base_de_dados!$M:$M,"&lt;=2009",base_de_dados!$O:$O,"&gt;=40178")</f>
        <v>0</v>
      </c>
      <c r="E427" s="5">
        <f>SUMIFS(base_de_dados!$T:$T,base_de_dados!$B:$B,$B427,base_de_dados!$G:$G,E$61,base_de_dados!$H:$H,$L$1,base_de_dados!$C:$C,$A427,base_de_dados!$M:$M,"&lt;=2009",base_de_dados!$O:$O,"&gt;=40178")</f>
        <v>0</v>
      </c>
      <c r="F427" s="5">
        <f>SUMIFS(base_de_dados!$T:$T,base_de_dados!$B:$B,$B427,base_de_dados!$G:$G,F$61,base_de_dados!$H:$H,$L$1,base_de_dados!$C:$C,$A427,base_de_dados!$M:$M,"&lt;=2009",base_de_dados!$O:$O,"&gt;=40178")</f>
        <v>0</v>
      </c>
      <c r="G427" s="5">
        <f>SUMIFS(base_de_dados!$T:$T,base_de_dados!$B:$B,$B427,base_de_dados!$G:$G,G$61,base_de_dados!$H:$H,$L$1,base_de_dados!$C:$C,$A427,base_de_dados!$M:$M,"&lt;=2009",base_de_dados!$O:$O,"&gt;=40178")</f>
        <v>0</v>
      </c>
      <c r="H427" s="5">
        <f>SUMIFS(base_de_dados!$T:$T,base_de_dados!$B:$B,$B427,base_de_dados!$G:$G,H$61,base_de_dados!$H:$H,$L$1,base_de_dados!$C:$C,$A427,base_de_dados!$M:$M,"&lt;=2009",base_de_dados!$O:$O,"&gt;=40178")</f>
        <v>0</v>
      </c>
      <c r="I427" s="5">
        <f>SUMIFS(base_de_dados!$T:$T,base_de_dados!$B:$B,$B427,base_de_dados!$G:$G,I$61,base_de_dados!$H:$H,$L$1,base_de_dados!$C:$C,$A427,base_de_dados!$M:$M,"&lt;=2009",base_de_dados!$O:$O,"&gt;=40178")</f>
        <v>0</v>
      </c>
      <c r="J427" s="5">
        <f>SUMIFS(base_de_dados!$T:$T,base_de_dados!$B:$B,$B427,base_de_dados!$G:$G,J$61,base_de_dados!$H:$H,$L$1,base_de_dados!$C:$C,$A427,base_de_dados!$M:$M,"&lt;=2009",base_de_dados!$O:$O,"&gt;=40178")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SUMIFS(base_de_dados!$T:$T,base_de_dados!$B:$B,$B428,base_de_dados!$G:$G,C$61,base_de_dados!$H:$H,$L$1,base_de_dados!$C:$C,$A428,base_de_dados!$M:$M,"&lt;=2009",base_de_dados!$O:$O,"&gt;=40178")</f>
        <v>0</v>
      </c>
      <c r="D428" s="5">
        <f>SUMIFS(base_de_dados!$T:$T,base_de_dados!$B:$B,$B428,base_de_dados!$G:$G,D$61,base_de_dados!$H:$H,$L$1,base_de_dados!$C:$C,$A428,base_de_dados!$M:$M,"&lt;=2009",base_de_dados!$O:$O,"&gt;=40178")</f>
        <v>0</v>
      </c>
      <c r="E428" s="5">
        <f>SUMIFS(base_de_dados!$T:$T,base_de_dados!$B:$B,$B428,base_de_dados!$G:$G,E$61,base_de_dados!$H:$H,$L$1,base_de_dados!$C:$C,$A428,base_de_dados!$M:$M,"&lt;=2009",base_de_dados!$O:$O,"&gt;=40178")</f>
        <v>0</v>
      </c>
      <c r="F428" s="5">
        <f>SUMIFS(base_de_dados!$T:$T,base_de_dados!$B:$B,$B428,base_de_dados!$G:$G,F$61,base_de_dados!$H:$H,$L$1,base_de_dados!$C:$C,$A428,base_de_dados!$M:$M,"&lt;=2009",base_de_dados!$O:$O,"&gt;=40178")</f>
        <v>0</v>
      </c>
      <c r="G428" s="5">
        <f>SUMIFS(base_de_dados!$T:$T,base_de_dados!$B:$B,$B428,base_de_dados!$G:$G,G$61,base_de_dados!$H:$H,$L$1,base_de_dados!$C:$C,$A428,base_de_dados!$M:$M,"&lt;=2009",base_de_dados!$O:$O,"&gt;=40178")</f>
        <v>0</v>
      </c>
      <c r="H428" s="5">
        <f>SUMIFS(base_de_dados!$T:$T,base_de_dados!$B:$B,$B428,base_de_dados!$G:$G,H$61,base_de_dados!$H:$H,$L$1,base_de_dados!$C:$C,$A428,base_de_dados!$M:$M,"&lt;=2009",base_de_dados!$O:$O,"&gt;=40178")</f>
        <v>0</v>
      </c>
      <c r="I428" s="5">
        <f>SUMIFS(base_de_dados!$T:$T,base_de_dados!$B:$B,$B428,base_de_dados!$G:$G,I$61,base_de_dados!$H:$H,$L$1,base_de_dados!$C:$C,$A428,base_de_dados!$M:$M,"&lt;=2009",base_de_dados!$O:$O,"&gt;=40178")</f>
        <v>0</v>
      </c>
      <c r="J428" s="5">
        <f>SUMIFS(base_de_dados!$T:$T,base_de_dados!$B:$B,$B428,base_de_dados!$G:$G,J$61,base_de_dados!$H:$H,$L$1,base_de_dados!$C:$C,$A428,base_de_dados!$M:$M,"&lt;=2009",base_de_dados!$O:$O,"&gt;=40178")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SUMIFS(base_de_dados!$T:$T,base_de_dados!$B:$B,$B429,base_de_dados!$G:$G,C$61,base_de_dados!$H:$H,$L$1,base_de_dados!$C:$C,$A429,base_de_dados!$M:$M,"&lt;=2009",base_de_dados!$O:$O,"&gt;=40178")</f>
        <v>0</v>
      </c>
      <c r="D429" s="5">
        <f>SUMIFS(base_de_dados!$T:$T,base_de_dados!$B:$B,$B429,base_de_dados!$G:$G,D$61,base_de_dados!$H:$H,$L$1,base_de_dados!$C:$C,$A429,base_de_dados!$M:$M,"&lt;=2009",base_de_dados!$O:$O,"&gt;=40178")</f>
        <v>0</v>
      </c>
      <c r="E429" s="5">
        <f>SUMIFS(base_de_dados!$T:$T,base_de_dados!$B:$B,$B429,base_de_dados!$G:$G,E$61,base_de_dados!$H:$H,$L$1,base_de_dados!$C:$C,$A429,base_de_dados!$M:$M,"&lt;=2009",base_de_dados!$O:$O,"&gt;=40178")</f>
        <v>0</v>
      </c>
      <c r="F429" s="5">
        <f>SUMIFS(base_de_dados!$T:$T,base_de_dados!$B:$B,$B429,base_de_dados!$G:$G,F$61,base_de_dados!$H:$H,$L$1,base_de_dados!$C:$C,$A429,base_de_dados!$M:$M,"&lt;=2009",base_de_dados!$O:$O,"&gt;=40178")</f>
        <v>0</v>
      </c>
      <c r="G429" s="5">
        <f>SUMIFS(base_de_dados!$T:$T,base_de_dados!$B:$B,$B429,base_de_dados!$G:$G,G$61,base_de_dados!$H:$H,$L$1,base_de_dados!$C:$C,$A429,base_de_dados!$M:$M,"&lt;=2009",base_de_dados!$O:$O,"&gt;=40178")</f>
        <v>0</v>
      </c>
      <c r="H429" s="5">
        <f>SUMIFS(base_de_dados!$T:$T,base_de_dados!$B:$B,$B429,base_de_dados!$G:$G,H$61,base_de_dados!$H:$H,$L$1,base_de_dados!$C:$C,$A429,base_de_dados!$M:$M,"&lt;=2009",base_de_dados!$O:$O,"&gt;=40178")</f>
        <v>0</v>
      </c>
      <c r="I429" s="5">
        <f>SUMIFS(base_de_dados!$T:$T,base_de_dados!$B:$B,$B429,base_de_dados!$G:$G,I$61,base_de_dados!$H:$H,$L$1,base_de_dados!$C:$C,$A429,base_de_dados!$M:$M,"&lt;=2009",base_de_dados!$O:$O,"&gt;=40178")</f>
        <v>0</v>
      </c>
      <c r="J429" s="5">
        <f>SUMIFS(base_de_dados!$T:$T,base_de_dados!$B:$B,$B429,base_de_dados!$G:$G,J$61,base_de_dados!$H:$H,$L$1,base_de_dados!$C:$C,$A429,base_de_dados!$M:$M,"&lt;=2009",base_de_dados!$O:$O,"&gt;=40178")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SUMIFS(base_de_dados!$T:$T,base_de_dados!$B:$B,$B430,base_de_dados!$G:$G,C$61,base_de_dados!$H:$H,$L$1,base_de_dados!$C:$C,$A430,base_de_dados!$M:$M,"&lt;=2009",base_de_dados!$O:$O,"&gt;=40178")</f>
        <v>0</v>
      </c>
      <c r="D430" s="5">
        <f>SUMIFS(base_de_dados!$T:$T,base_de_dados!$B:$B,$B430,base_de_dados!$G:$G,D$61,base_de_dados!$H:$H,$L$1,base_de_dados!$C:$C,$A430,base_de_dados!$M:$M,"&lt;=2009",base_de_dados!$O:$O,"&gt;=40178")</f>
        <v>0</v>
      </c>
      <c r="E430" s="5">
        <f>SUMIFS(base_de_dados!$T:$T,base_de_dados!$B:$B,$B430,base_de_dados!$G:$G,E$61,base_de_dados!$H:$H,$L$1,base_de_dados!$C:$C,$A430,base_de_dados!$M:$M,"&lt;=2009",base_de_dados!$O:$O,"&gt;=40178")</f>
        <v>0</v>
      </c>
      <c r="F430" s="5">
        <f>SUMIFS(base_de_dados!$T:$T,base_de_dados!$B:$B,$B430,base_de_dados!$G:$G,F$61,base_de_dados!$H:$H,$L$1,base_de_dados!$C:$C,$A430,base_de_dados!$M:$M,"&lt;=2009",base_de_dados!$O:$O,"&gt;=40178")</f>
        <v>0</v>
      </c>
      <c r="G430" s="5">
        <f>SUMIFS(base_de_dados!$T:$T,base_de_dados!$B:$B,$B430,base_de_dados!$G:$G,G$61,base_de_dados!$H:$H,$L$1,base_de_dados!$C:$C,$A430,base_de_dados!$M:$M,"&lt;=2009",base_de_dados!$O:$O,"&gt;=40178")</f>
        <v>0</v>
      </c>
      <c r="H430" s="5">
        <f>SUMIFS(base_de_dados!$T:$T,base_de_dados!$B:$B,$B430,base_de_dados!$G:$G,H$61,base_de_dados!$H:$H,$L$1,base_de_dados!$C:$C,$A430,base_de_dados!$M:$M,"&lt;=2009",base_de_dados!$O:$O,"&gt;=40178")</f>
        <v>0</v>
      </c>
      <c r="I430" s="5">
        <f>SUMIFS(base_de_dados!$T:$T,base_de_dados!$B:$B,$B430,base_de_dados!$G:$G,I$61,base_de_dados!$H:$H,$L$1,base_de_dados!$C:$C,$A430,base_de_dados!$M:$M,"&lt;=2009",base_de_dados!$O:$O,"&gt;=40178")</f>
        <v>0</v>
      </c>
      <c r="J430" s="5">
        <f>SUMIFS(base_de_dados!$T:$T,base_de_dados!$B:$B,$B430,base_de_dados!$G:$G,J$61,base_de_dados!$H:$H,$L$1,base_de_dados!$C:$C,$A430,base_de_dados!$M:$M,"&lt;=2009",base_de_dados!$O:$O,"&gt;=40178")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SUMIFS(base_de_dados!$T:$T,base_de_dados!$B:$B,$B431,base_de_dados!$G:$G,C$61,base_de_dados!$H:$H,$L$1,base_de_dados!$C:$C,$A431,base_de_dados!$M:$M,"&lt;=2009",base_de_dados!$O:$O,"&gt;=40178")</f>
        <v>0</v>
      </c>
      <c r="D431" s="5">
        <f>SUMIFS(base_de_dados!$T:$T,base_de_dados!$B:$B,$B431,base_de_dados!$G:$G,D$61,base_de_dados!$H:$H,$L$1,base_de_dados!$C:$C,$A431,base_de_dados!$M:$M,"&lt;=2009",base_de_dados!$O:$O,"&gt;=40178")</f>
        <v>0</v>
      </c>
      <c r="E431" s="5">
        <f>SUMIFS(base_de_dados!$T:$T,base_de_dados!$B:$B,$B431,base_de_dados!$G:$G,E$61,base_de_dados!$H:$H,$L$1,base_de_dados!$C:$C,$A431,base_de_dados!$M:$M,"&lt;=2009",base_de_dados!$O:$O,"&gt;=40178")</f>
        <v>0</v>
      </c>
      <c r="F431" s="5">
        <f>SUMIFS(base_de_dados!$T:$T,base_de_dados!$B:$B,$B431,base_de_dados!$G:$G,F$61,base_de_dados!$H:$H,$L$1,base_de_dados!$C:$C,$A431,base_de_dados!$M:$M,"&lt;=2009",base_de_dados!$O:$O,"&gt;=40178")</f>
        <v>0</v>
      </c>
      <c r="G431" s="5">
        <f>SUMIFS(base_de_dados!$T:$T,base_de_dados!$B:$B,$B431,base_de_dados!$G:$G,G$61,base_de_dados!$H:$H,$L$1,base_de_dados!$C:$C,$A431,base_de_dados!$M:$M,"&lt;=2009",base_de_dados!$O:$O,"&gt;=40178")</f>
        <v>0</v>
      </c>
      <c r="H431" s="5">
        <f>SUMIFS(base_de_dados!$T:$T,base_de_dados!$B:$B,$B431,base_de_dados!$G:$G,H$61,base_de_dados!$H:$H,$L$1,base_de_dados!$C:$C,$A431,base_de_dados!$M:$M,"&lt;=2009",base_de_dados!$O:$O,"&gt;=40178")</f>
        <v>0</v>
      </c>
      <c r="I431" s="5">
        <f>SUMIFS(base_de_dados!$T:$T,base_de_dados!$B:$B,$B431,base_de_dados!$G:$G,I$61,base_de_dados!$H:$H,$L$1,base_de_dados!$C:$C,$A431,base_de_dados!$M:$M,"&lt;=2009",base_de_dados!$O:$O,"&gt;=40178")</f>
        <v>0</v>
      </c>
      <c r="J431" s="5">
        <f>SUMIFS(base_de_dados!$T:$T,base_de_dados!$B:$B,$B431,base_de_dados!$G:$G,J$61,base_de_dados!$H:$H,$L$1,base_de_dados!$C:$C,$A431,base_de_dados!$M:$M,"&lt;=2009",base_de_dados!$O:$O,"&gt;=40178")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SUMIFS(base_de_dados!$T:$T,base_de_dados!$B:$B,$B432,base_de_dados!$G:$G,C$61,base_de_dados!$H:$H,$L$1,base_de_dados!$C:$C,$A432,base_de_dados!$M:$M,"&lt;=2009",base_de_dados!$O:$O,"&gt;=40178")</f>
        <v>0</v>
      </c>
      <c r="D432" s="5">
        <f>SUMIFS(base_de_dados!$T:$T,base_de_dados!$B:$B,$B432,base_de_dados!$G:$G,D$61,base_de_dados!$H:$H,$L$1,base_de_dados!$C:$C,$A432,base_de_dados!$M:$M,"&lt;=2009",base_de_dados!$O:$O,"&gt;=40178")</f>
        <v>0</v>
      </c>
      <c r="E432" s="5">
        <f>SUMIFS(base_de_dados!$T:$T,base_de_dados!$B:$B,$B432,base_de_dados!$G:$G,E$61,base_de_dados!$H:$H,$L$1,base_de_dados!$C:$C,$A432,base_de_dados!$M:$M,"&lt;=2009",base_de_dados!$O:$O,"&gt;=40178")</f>
        <v>0</v>
      </c>
      <c r="F432" s="5">
        <f>SUMIFS(base_de_dados!$T:$T,base_de_dados!$B:$B,$B432,base_de_dados!$G:$G,F$61,base_de_dados!$H:$H,$L$1,base_de_dados!$C:$C,$A432,base_de_dados!$M:$M,"&lt;=2009",base_de_dados!$O:$O,"&gt;=40178")</f>
        <v>0</v>
      </c>
      <c r="G432" s="5">
        <f>SUMIFS(base_de_dados!$T:$T,base_de_dados!$B:$B,$B432,base_de_dados!$G:$G,G$61,base_de_dados!$H:$H,$L$1,base_de_dados!$C:$C,$A432,base_de_dados!$M:$M,"&lt;=2009",base_de_dados!$O:$O,"&gt;=40178")</f>
        <v>0</v>
      </c>
      <c r="H432" s="5">
        <f>SUMIFS(base_de_dados!$T:$T,base_de_dados!$B:$B,$B432,base_de_dados!$G:$G,H$61,base_de_dados!$H:$H,$L$1,base_de_dados!$C:$C,$A432,base_de_dados!$M:$M,"&lt;=2009",base_de_dados!$O:$O,"&gt;=40178")</f>
        <v>0</v>
      </c>
      <c r="I432" s="5">
        <f>SUMIFS(base_de_dados!$T:$T,base_de_dados!$B:$B,$B432,base_de_dados!$G:$G,I$61,base_de_dados!$H:$H,$L$1,base_de_dados!$C:$C,$A432,base_de_dados!$M:$M,"&lt;=2009",base_de_dados!$O:$O,"&gt;=40178")</f>
        <v>0</v>
      </c>
      <c r="J432" s="5">
        <f>SUMIFS(base_de_dados!$T:$T,base_de_dados!$B:$B,$B432,base_de_dados!$G:$G,J$61,base_de_dados!$H:$H,$L$1,base_de_dados!$C:$C,$A432,base_de_dados!$M:$M,"&lt;=2009",base_de_dados!$O:$O,"&gt;=40178")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SUMIFS(base_de_dados!$T:$T,base_de_dados!$B:$B,$B433,base_de_dados!$G:$G,C$61,base_de_dados!$H:$H,$L$1,base_de_dados!$C:$C,$A433,base_de_dados!$M:$M,"&lt;=2009",base_de_dados!$O:$O,"&gt;=40178")</f>
        <v>0</v>
      </c>
      <c r="D433" s="5">
        <f>SUMIFS(base_de_dados!$T:$T,base_de_dados!$B:$B,$B433,base_de_dados!$G:$G,D$61,base_de_dados!$H:$H,$L$1,base_de_dados!$C:$C,$A433,base_de_dados!$M:$M,"&lt;=2009",base_de_dados!$O:$O,"&gt;=40178")</f>
        <v>0</v>
      </c>
      <c r="E433" s="5">
        <f>SUMIFS(base_de_dados!$T:$T,base_de_dados!$B:$B,$B433,base_de_dados!$G:$G,E$61,base_de_dados!$H:$H,$L$1,base_de_dados!$C:$C,$A433,base_de_dados!$M:$M,"&lt;=2009",base_de_dados!$O:$O,"&gt;=40178")</f>
        <v>0</v>
      </c>
      <c r="F433" s="5">
        <f>SUMIFS(base_de_dados!$T:$T,base_de_dados!$B:$B,$B433,base_de_dados!$G:$G,F$61,base_de_dados!$H:$H,$L$1,base_de_dados!$C:$C,$A433,base_de_dados!$M:$M,"&lt;=2009",base_de_dados!$O:$O,"&gt;=40178")</f>
        <v>0</v>
      </c>
      <c r="G433" s="5">
        <f>SUMIFS(base_de_dados!$T:$T,base_de_dados!$B:$B,$B433,base_de_dados!$G:$G,G$61,base_de_dados!$H:$H,$L$1,base_de_dados!$C:$C,$A433,base_de_dados!$M:$M,"&lt;=2009",base_de_dados!$O:$O,"&gt;=40178")</f>
        <v>0</v>
      </c>
      <c r="H433" s="5">
        <f>SUMIFS(base_de_dados!$T:$T,base_de_dados!$B:$B,$B433,base_de_dados!$G:$G,H$61,base_de_dados!$H:$H,$L$1,base_de_dados!$C:$C,$A433,base_de_dados!$M:$M,"&lt;=2009",base_de_dados!$O:$O,"&gt;=40178")</f>
        <v>0</v>
      </c>
      <c r="I433" s="5">
        <f>SUMIFS(base_de_dados!$T:$T,base_de_dados!$B:$B,$B433,base_de_dados!$G:$G,I$61,base_de_dados!$H:$H,$L$1,base_de_dados!$C:$C,$A433,base_de_dados!$M:$M,"&lt;=2009",base_de_dados!$O:$O,"&gt;=40178")</f>
        <v>0</v>
      </c>
      <c r="J433" s="5">
        <f>SUMIFS(base_de_dados!$T:$T,base_de_dados!$B:$B,$B433,base_de_dados!$G:$G,J$61,base_de_dados!$H:$H,$L$1,base_de_dados!$C:$C,$A433,base_de_dados!$M:$M,"&lt;=2009",base_de_dados!$O:$O,"&gt;=40178")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SUMIFS(base_de_dados!$T:$T,base_de_dados!$B:$B,$B434,base_de_dados!$G:$G,C$61,base_de_dados!$H:$H,$L$1,base_de_dados!$C:$C,$A434,base_de_dados!$M:$M,"&lt;=2009",base_de_dados!$O:$O,"&gt;=40178")</f>
        <v>0</v>
      </c>
      <c r="D434" s="5">
        <f>SUMIFS(base_de_dados!$T:$T,base_de_dados!$B:$B,$B434,base_de_dados!$G:$G,D$61,base_de_dados!$H:$H,$L$1,base_de_dados!$C:$C,$A434,base_de_dados!$M:$M,"&lt;=2009",base_de_dados!$O:$O,"&gt;=40178")</f>
        <v>0</v>
      </c>
      <c r="E434" s="5">
        <f>SUMIFS(base_de_dados!$T:$T,base_de_dados!$B:$B,$B434,base_de_dados!$G:$G,E$61,base_de_dados!$H:$H,$L$1,base_de_dados!$C:$C,$A434,base_de_dados!$M:$M,"&lt;=2009",base_de_dados!$O:$O,"&gt;=40178")</f>
        <v>0</v>
      </c>
      <c r="F434" s="5">
        <f>SUMIFS(base_de_dados!$T:$T,base_de_dados!$B:$B,$B434,base_de_dados!$G:$G,F$61,base_de_dados!$H:$H,$L$1,base_de_dados!$C:$C,$A434,base_de_dados!$M:$M,"&lt;=2009",base_de_dados!$O:$O,"&gt;=40178")</f>
        <v>0</v>
      </c>
      <c r="G434" s="5">
        <f>SUMIFS(base_de_dados!$T:$T,base_de_dados!$B:$B,$B434,base_de_dados!$G:$G,G$61,base_de_dados!$H:$H,$L$1,base_de_dados!$C:$C,$A434,base_de_dados!$M:$M,"&lt;=2009",base_de_dados!$O:$O,"&gt;=40178")</f>
        <v>0</v>
      </c>
      <c r="H434" s="5">
        <f>SUMIFS(base_de_dados!$T:$T,base_de_dados!$B:$B,$B434,base_de_dados!$G:$G,H$61,base_de_dados!$H:$H,$L$1,base_de_dados!$C:$C,$A434,base_de_dados!$M:$M,"&lt;=2009",base_de_dados!$O:$O,"&gt;=40178")</f>
        <v>0</v>
      </c>
      <c r="I434" s="5">
        <f>SUMIFS(base_de_dados!$T:$T,base_de_dados!$B:$B,$B434,base_de_dados!$G:$G,I$61,base_de_dados!$H:$H,$L$1,base_de_dados!$C:$C,$A434,base_de_dados!$M:$M,"&lt;=2009",base_de_dados!$O:$O,"&gt;=40178")</f>
        <v>0</v>
      </c>
      <c r="J434" s="5">
        <f>SUMIFS(base_de_dados!$T:$T,base_de_dados!$B:$B,$B434,base_de_dados!$G:$G,J$61,base_de_dados!$H:$H,$L$1,base_de_dados!$C:$C,$A434,base_de_dados!$M:$M,"&lt;=2009",base_de_dados!$O:$O,"&gt;=40178")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SUMIFS(base_de_dados!$T:$T,base_de_dados!$B:$B,$B435,base_de_dados!$G:$G,C$61,base_de_dados!$H:$H,$L$1,base_de_dados!$C:$C,$A435,base_de_dados!$M:$M,"&lt;=2009",base_de_dados!$O:$O,"&gt;=40178")</f>
        <v>0</v>
      </c>
      <c r="D435" s="5">
        <f>SUMIFS(base_de_dados!$T:$T,base_de_dados!$B:$B,$B435,base_de_dados!$G:$G,D$61,base_de_dados!$H:$H,$L$1,base_de_dados!$C:$C,$A435,base_de_dados!$M:$M,"&lt;=2009",base_de_dados!$O:$O,"&gt;=40178")</f>
        <v>0</v>
      </c>
      <c r="E435" s="5">
        <f>SUMIFS(base_de_dados!$T:$T,base_de_dados!$B:$B,$B435,base_de_dados!$G:$G,E$61,base_de_dados!$H:$H,$L$1,base_de_dados!$C:$C,$A435,base_de_dados!$M:$M,"&lt;=2009",base_de_dados!$O:$O,"&gt;=40178")</f>
        <v>0</v>
      </c>
      <c r="F435" s="5">
        <f>SUMIFS(base_de_dados!$T:$T,base_de_dados!$B:$B,$B435,base_de_dados!$G:$G,F$61,base_de_dados!$H:$H,$L$1,base_de_dados!$C:$C,$A435,base_de_dados!$M:$M,"&lt;=2009",base_de_dados!$O:$O,"&gt;=40178")</f>
        <v>0</v>
      </c>
      <c r="G435" s="5">
        <f>SUMIFS(base_de_dados!$T:$T,base_de_dados!$B:$B,$B435,base_de_dados!$G:$G,G$61,base_de_dados!$H:$H,$L$1,base_de_dados!$C:$C,$A435,base_de_dados!$M:$M,"&lt;=2009",base_de_dados!$O:$O,"&gt;=40178")</f>
        <v>0</v>
      </c>
      <c r="H435" s="5">
        <f>SUMIFS(base_de_dados!$T:$T,base_de_dados!$B:$B,$B435,base_de_dados!$G:$G,H$61,base_de_dados!$H:$H,$L$1,base_de_dados!$C:$C,$A435,base_de_dados!$M:$M,"&lt;=2009",base_de_dados!$O:$O,"&gt;=40178")</f>
        <v>0</v>
      </c>
      <c r="I435" s="5">
        <f>SUMIFS(base_de_dados!$T:$T,base_de_dados!$B:$B,$B435,base_de_dados!$G:$G,I$61,base_de_dados!$H:$H,$L$1,base_de_dados!$C:$C,$A435,base_de_dados!$M:$M,"&lt;=2009",base_de_dados!$O:$O,"&gt;=40178")</f>
        <v>0</v>
      </c>
      <c r="J435" s="5">
        <f>SUMIFS(base_de_dados!$T:$T,base_de_dados!$B:$B,$B435,base_de_dados!$G:$G,J$61,base_de_dados!$H:$H,$L$1,base_de_dados!$C:$C,$A435,base_de_dados!$M:$M,"&lt;=2009",base_de_dados!$O:$O,"&gt;=40178")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SUMIFS(base_de_dados!$T:$T,base_de_dados!$B:$B,$B436,base_de_dados!$G:$G,C$61,base_de_dados!$H:$H,$L$1,base_de_dados!$C:$C,$A436,base_de_dados!$M:$M,"&lt;=2009",base_de_dados!$O:$O,"&gt;=40178")</f>
        <v>0</v>
      </c>
      <c r="D436" s="5">
        <f>SUMIFS(base_de_dados!$T:$T,base_de_dados!$B:$B,$B436,base_de_dados!$G:$G,D$61,base_de_dados!$H:$H,$L$1,base_de_dados!$C:$C,$A436,base_de_dados!$M:$M,"&lt;=2009",base_de_dados!$O:$O,"&gt;=40178")</f>
        <v>0</v>
      </c>
      <c r="E436" s="5">
        <f>SUMIFS(base_de_dados!$T:$T,base_de_dados!$B:$B,$B436,base_de_dados!$G:$G,E$61,base_de_dados!$H:$H,$L$1,base_de_dados!$C:$C,$A436,base_de_dados!$M:$M,"&lt;=2009",base_de_dados!$O:$O,"&gt;=40178")</f>
        <v>0</v>
      </c>
      <c r="F436" s="5">
        <f>SUMIFS(base_de_dados!$T:$T,base_de_dados!$B:$B,$B436,base_de_dados!$G:$G,F$61,base_de_dados!$H:$H,$L$1,base_de_dados!$C:$C,$A436,base_de_dados!$M:$M,"&lt;=2009",base_de_dados!$O:$O,"&gt;=40178")</f>
        <v>0</v>
      </c>
      <c r="G436" s="5">
        <f>SUMIFS(base_de_dados!$T:$T,base_de_dados!$B:$B,$B436,base_de_dados!$G:$G,G$61,base_de_dados!$H:$H,$L$1,base_de_dados!$C:$C,$A436,base_de_dados!$M:$M,"&lt;=2009",base_de_dados!$O:$O,"&gt;=40178")</f>
        <v>0</v>
      </c>
      <c r="H436" s="5">
        <f>SUMIFS(base_de_dados!$T:$T,base_de_dados!$B:$B,$B436,base_de_dados!$G:$G,H$61,base_de_dados!$H:$H,$L$1,base_de_dados!$C:$C,$A436,base_de_dados!$M:$M,"&lt;=2009",base_de_dados!$O:$O,"&gt;=40178")</f>
        <v>0</v>
      </c>
      <c r="I436" s="5">
        <f>SUMIFS(base_de_dados!$T:$T,base_de_dados!$B:$B,$B436,base_de_dados!$G:$G,I$61,base_de_dados!$H:$H,$L$1,base_de_dados!$C:$C,$A436,base_de_dados!$M:$M,"&lt;=2009",base_de_dados!$O:$O,"&gt;=40178")</f>
        <v>0</v>
      </c>
      <c r="J436" s="5">
        <f>SUMIFS(base_de_dados!$T:$T,base_de_dados!$B:$B,$B436,base_de_dados!$G:$G,J$61,base_de_dados!$H:$H,$L$1,base_de_dados!$C:$C,$A436,base_de_dados!$M:$M,"&lt;=2009",base_de_dados!$O:$O,"&gt;=40178")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SUMIFS(base_de_dados!$T:$T,base_de_dados!$B:$B,$B437,base_de_dados!$G:$G,C$61,base_de_dados!$H:$H,$L$1,base_de_dados!$C:$C,$A437,base_de_dados!$M:$M,"&lt;=2009",base_de_dados!$O:$O,"&gt;=40178")</f>
        <v>0</v>
      </c>
      <c r="D437" s="5">
        <f>SUMIFS(base_de_dados!$T:$T,base_de_dados!$B:$B,$B437,base_de_dados!$G:$G,D$61,base_de_dados!$H:$H,$L$1,base_de_dados!$C:$C,$A437,base_de_dados!$M:$M,"&lt;=2009",base_de_dados!$O:$O,"&gt;=40178")</f>
        <v>0</v>
      </c>
      <c r="E437" s="5">
        <f>SUMIFS(base_de_dados!$T:$T,base_de_dados!$B:$B,$B437,base_de_dados!$G:$G,E$61,base_de_dados!$H:$H,$L$1,base_de_dados!$C:$C,$A437,base_de_dados!$M:$M,"&lt;=2009",base_de_dados!$O:$O,"&gt;=40178")</f>
        <v>0</v>
      </c>
      <c r="F437" s="5">
        <f>SUMIFS(base_de_dados!$T:$T,base_de_dados!$B:$B,$B437,base_de_dados!$G:$G,F$61,base_de_dados!$H:$H,$L$1,base_de_dados!$C:$C,$A437,base_de_dados!$M:$M,"&lt;=2009",base_de_dados!$O:$O,"&gt;=40178")</f>
        <v>0</v>
      </c>
      <c r="G437" s="5">
        <f>SUMIFS(base_de_dados!$T:$T,base_de_dados!$B:$B,$B437,base_de_dados!$G:$G,G$61,base_de_dados!$H:$H,$L$1,base_de_dados!$C:$C,$A437,base_de_dados!$M:$M,"&lt;=2009",base_de_dados!$O:$O,"&gt;=40178")</f>
        <v>0</v>
      </c>
      <c r="H437" s="5">
        <f>SUMIFS(base_de_dados!$T:$T,base_de_dados!$B:$B,$B437,base_de_dados!$G:$G,H$61,base_de_dados!$H:$H,$L$1,base_de_dados!$C:$C,$A437,base_de_dados!$M:$M,"&lt;=2009",base_de_dados!$O:$O,"&gt;=40178")</f>
        <v>0</v>
      </c>
      <c r="I437" s="5">
        <f>SUMIFS(base_de_dados!$T:$T,base_de_dados!$B:$B,$B437,base_de_dados!$G:$G,I$61,base_de_dados!$H:$H,$L$1,base_de_dados!$C:$C,$A437,base_de_dados!$M:$M,"&lt;=2009",base_de_dados!$O:$O,"&gt;=40178")</f>
        <v>0</v>
      </c>
      <c r="J437" s="5">
        <f>SUMIFS(base_de_dados!$T:$T,base_de_dados!$B:$B,$B437,base_de_dados!$G:$G,J$61,base_de_dados!$H:$H,$L$1,base_de_dados!$C:$C,$A437,base_de_dados!$M:$M,"&lt;=2009",base_de_dados!$O:$O,"&gt;=40178")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SUMIFS(base_de_dados!$T:$T,base_de_dados!$B:$B,$B438,base_de_dados!$G:$G,C$61,base_de_dados!$H:$H,$L$1,base_de_dados!$C:$C,$A438,base_de_dados!$M:$M,"&lt;=2009",base_de_dados!$O:$O,"&gt;=40178")</f>
        <v>0</v>
      </c>
      <c r="D438" s="5">
        <f>SUMIFS(base_de_dados!$T:$T,base_de_dados!$B:$B,$B438,base_de_dados!$G:$G,D$61,base_de_dados!$H:$H,$L$1,base_de_dados!$C:$C,$A438,base_de_dados!$M:$M,"&lt;=2009",base_de_dados!$O:$O,"&gt;=40178")</f>
        <v>0</v>
      </c>
      <c r="E438" s="5">
        <f>SUMIFS(base_de_dados!$T:$T,base_de_dados!$B:$B,$B438,base_de_dados!$G:$G,E$61,base_de_dados!$H:$H,$L$1,base_de_dados!$C:$C,$A438,base_de_dados!$M:$M,"&lt;=2009",base_de_dados!$O:$O,"&gt;=40178")</f>
        <v>0</v>
      </c>
      <c r="F438" s="5">
        <f>SUMIFS(base_de_dados!$T:$T,base_de_dados!$B:$B,$B438,base_de_dados!$G:$G,F$61,base_de_dados!$H:$H,$L$1,base_de_dados!$C:$C,$A438,base_de_dados!$M:$M,"&lt;=2009",base_de_dados!$O:$O,"&gt;=40178")</f>
        <v>0</v>
      </c>
      <c r="G438" s="5">
        <f>SUMIFS(base_de_dados!$T:$T,base_de_dados!$B:$B,$B438,base_de_dados!$G:$G,G$61,base_de_dados!$H:$H,$L$1,base_de_dados!$C:$C,$A438,base_de_dados!$M:$M,"&lt;=2009",base_de_dados!$O:$O,"&gt;=40178")</f>
        <v>0</v>
      </c>
      <c r="H438" s="5">
        <f>SUMIFS(base_de_dados!$T:$T,base_de_dados!$B:$B,$B438,base_de_dados!$G:$G,H$61,base_de_dados!$H:$H,$L$1,base_de_dados!$C:$C,$A438,base_de_dados!$M:$M,"&lt;=2009",base_de_dados!$O:$O,"&gt;=40178")</f>
        <v>0</v>
      </c>
      <c r="I438" s="5">
        <f>SUMIFS(base_de_dados!$T:$T,base_de_dados!$B:$B,$B438,base_de_dados!$G:$G,I$61,base_de_dados!$H:$H,$L$1,base_de_dados!$C:$C,$A438,base_de_dados!$M:$M,"&lt;=2009",base_de_dados!$O:$O,"&gt;=40178")</f>
        <v>0</v>
      </c>
      <c r="J438" s="5">
        <f>SUMIFS(base_de_dados!$T:$T,base_de_dados!$B:$B,$B438,base_de_dados!$G:$G,J$61,base_de_dados!$H:$H,$L$1,base_de_dados!$C:$C,$A438,base_de_dados!$M:$M,"&lt;=2009",base_de_dados!$O:$O,"&gt;=40178")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SUMIFS(base_de_dados!$T:$T,base_de_dados!$B:$B,$B439,base_de_dados!$G:$G,C$61,base_de_dados!$H:$H,$L$1,base_de_dados!$C:$C,$A439,base_de_dados!$M:$M,"&lt;=2009",base_de_dados!$O:$O,"&gt;=40178")</f>
        <v>0</v>
      </c>
      <c r="D439" s="5">
        <f>SUMIFS(base_de_dados!$T:$T,base_de_dados!$B:$B,$B439,base_de_dados!$G:$G,D$61,base_de_dados!$H:$H,$L$1,base_de_dados!$C:$C,$A439,base_de_dados!$M:$M,"&lt;=2009",base_de_dados!$O:$O,"&gt;=40178")</f>
        <v>0</v>
      </c>
      <c r="E439" s="5">
        <f>SUMIFS(base_de_dados!$T:$T,base_de_dados!$B:$B,$B439,base_de_dados!$G:$G,E$61,base_de_dados!$H:$H,$L$1,base_de_dados!$C:$C,$A439,base_de_dados!$M:$M,"&lt;=2009",base_de_dados!$O:$O,"&gt;=40178")</f>
        <v>0</v>
      </c>
      <c r="F439" s="5">
        <f>SUMIFS(base_de_dados!$T:$T,base_de_dados!$B:$B,$B439,base_de_dados!$G:$G,F$61,base_de_dados!$H:$H,$L$1,base_de_dados!$C:$C,$A439,base_de_dados!$M:$M,"&lt;=2009",base_de_dados!$O:$O,"&gt;=40178")</f>
        <v>0</v>
      </c>
      <c r="G439" s="5">
        <f>SUMIFS(base_de_dados!$T:$T,base_de_dados!$B:$B,$B439,base_de_dados!$G:$G,G$61,base_de_dados!$H:$H,$L$1,base_de_dados!$C:$C,$A439,base_de_dados!$M:$M,"&lt;=2009",base_de_dados!$O:$O,"&gt;=40178")</f>
        <v>0</v>
      </c>
      <c r="H439" s="5">
        <f>SUMIFS(base_de_dados!$T:$T,base_de_dados!$B:$B,$B439,base_de_dados!$G:$G,H$61,base_de_dados!$H:$H,$L$1,base_de_dados!$C:$C,$A439,base_de_dados!$M:$M,"&lt;=2009",base_de_dados!$O:$O,"&gt;=40178")</f>
        <v>0</v>
      </c>
      <c r="I439" s="5">
        <f>SUMIFS(base_de_dados!$T:$T,base_de_dados!$B:$B,$B439,base_de_dados!$G:$G,I$61,base_de_dados!$H:$H,$L$1,base_de_dados!$C:$C,$A439,base_de_dados!$M:$M,"&lt;=2009",base_de_dados!$O:$O,"&gt;=40178")</f>
        <v>0</v>
      </c>
      <c r="J439" s="5">
        <f>SUMIFS(base_de_dados!$T:$T,base_de_dados!$B:$B,$B439,base_de_dados!$G:$G,J$61,base_de_dados!$H:$H,$L$1,base_de_dados!$C:$C,$A439,base_de_dados!$M:$M,"&lt;=2009",base_de_dados!$O:$O,"&gt;=40178")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SUMIFS(base_de_dados!$T:$T,base_de_dados!$B:$B,$B440,base_de_dados!$G:$G,C$61,base_de_dados!$H:$H,$L$1,base_de_dados!$C:$C,$A440,base_de_dados!$M:$M,"&lt;=2009",base_de_dados!$O:$O,"&gt;=40178")</f>
        <v>0</v>
      </c>
      <c r="D440" s="5">
        <f>SUMIFS(base_de_dados!$T:$T,base_de_dados!$B:$B,$B440,base_de_dados!$G:$G,D$61,base_de_dados!$H:$H,$L$1,base_de_dados!$C:$C,$A440,base_de_dados!$M:$M,"&lt;=2009",base_de_dados!$O:$O,"&gt;=40178")</f>
        <v>0</v>
      </c>
      <c r="E440" s="5">
        <f>SUMIFS(base_de_dados!$T:$T,base_de_dados!$B:$B,$B440,base_de_dados!$G:$G,E$61,base_de_dados!$H:$H,$L$1,base_de_dados!$C:$C,$A440,base_de_dados!$M:$M,"&lt;=2009",base_de_dados!$O:$O,"&gt;=40178")</f>
        <v>0</v>
      </c>
      <c r="F440" s="5">
        <f>SUMIFS(base_de_dados!$T:$T,base_de_dados!$B:$B,$B440,base_de_dados!$G:$G,F$61,base_de_dados!$H:$H,$L$1,base_de_dados!$C:$C,$A440,base_de_dados!$M:$M,"&lt;=2009",base_de_dados!$O:$O,"&gt;=40178")</f>
        <v>0</v>
      </c>
      <c r="G440" s="5">
        <f>SUMIFS(base_de_dados!$T:$T,base_de_dados!$B:$B,$B440,base_de_dados!$G:$G,G$61,base_de_dados!$H:$H,$L$1,base_de_dados!$C:$C,$A440,base_de_dados!$M:$M,"&lt;=2009",base_de_dados!$O:$O,"&gt;=40178")</f>
        <v>0</v>
      </c>
      <c r="H440" s="5">
        <f>SUMIFS(base_de_dados!$T:$T,base_de_dados!$B:$B,$B440,base_de_dados!$G:$G,H$61,base_de_dados!$H:$H,$L$1,base_de_dados!$C:$C,$A440,base_de_dados!$M:$M,"&lt;=2009",base_de_dados!$O:$O,"&gt;=40178")</f>
        <v>0</v>
      </c>
      <c r="I440" s="5">
        <f>SUMIFS(base_de_dados!$T:$T,base_de_dados!$B:$B,$B440,base_de_dados!$G:$G,I$61,base_de_dados!$H:$H,$L$1,base_de_dados!$C:$C,$A440,base_de_dados!$M:$M,"&lt;=2009",base_de_dados!$O:$O,"&gt;=40178")</f>
        <v>0</v>
      </c>
      <c r="J440" s="5">
        <f>SUMIFS(base_de_dados!$T:$T,base_de_dados!$B:$B,$B440,base_de_dados!$G:$G,J$61,base_de_dados!$H:$H,$L$1,base_de_dados!$C:$C,$A440,base_de_dados!$M:$M,"&lt;=2009",base_de_dados!$O:$O,"&gt;=40178")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SUMIFS(base_de_dados!$T:$T,base_de_dados!$B:$B,$B441,base_de_dados!$G:$G,C$61,base_de_dados!$H:$H,$L$1,base_de_dados!$C:$C,$A441,base_de_dados!$M:$M,"&lt;=2009",base_de_dados!$O:$O,"&gt;=40178")</f>
        <v>0</v>
      </c>
      <c r="D441" s="5">
        <f>SUMIFS(base_de_dados!$T:$T,base_de_dados!$B:$B,$B441,base_de_dados!$G:$G,D$61,base_de_dados!$H:$H,$L$1,base_de_dados!$C:$C,$A441,base_de_dados!$M:$M,"&lt;=2009",base_de_dados!$O:$O,"&gt;=40178")</f>
        <v>0</v>
      </c>
      <c r="E441" s="5">
        <f>SUMIFS(base_de_dados!$T:$T,base_de_dados!$B:$B,$B441,base_de_dados!$G:$G,E$61,base_de_dados!$H:$H,$L$1,base_de_dados!$C:$C,$A441,base_de_dados!$M:$M,"&lt;=2009",base_de_dados!$O:$O,"&gt;=40178")</f>
        <v>0</v>
      </c>
      <c r="F441" s="5">
        <f>SUMIFS(base_de_dados!$T:$T,base_de_dados!$B:$B,$B441,base_de_dados!$G:$G,F$61,base_de_dados!$H:$H,$L$1,base_de_dados!$C:$C,$A441,base_de_dados!$M:$M,"&lt;=2009",base_de_dados!$O:$O,"&gt;=40178")</f>
        <v>0</v>
      </c>
      <c r="G441" s="5">
        <f>SUMIFS(base_de_dados!$T:$T,base_de_dados!$B:$B,$B441,base_de_dados!$G:$G,G$61,base_de_dados!$H:$H,$L$1,base_de_dados!$C:$C,$A441,base_de_dados!$M:$M,"&lt;=2009",base_de_dados!$O:$O,"&gt;=40178")</f>
        <v>0</v>
      </c>
      <c r="H441" s="5">
        <f>SUMIFS(base_de_dados!$T:$T,base_de_dados!$B:$B,$B441,base_de_dados!$G:$G,H$61,base_de_dados!$H:$H,$L$1,base_de_dados!$C:$C,$A441,base_de_dados!$M:$M,"&lt;=2009",base_de_dados!$O:$O,"&gt;=40178")</f>
        <v>0</v>
      </c>
      <c r="I441" s="5">
        <f>SUMIFS(base_de_dados!$T:$T,base_de_dados!$B:$B,$B441,base_de_dados!$G:$G,I$61,base_de_dados!$H:$H,$L$1,base_de_dados!$C:$C,$A441,base_de_dados!$M:$M,"&lt;=2009",base_de_dados!$O:$O,"&gt;=40178")</f>
        <v>0</v>
      </c>
      <c r="J441" s="5">
        <f>SUMIFS(base_de_dados!$T:$T,base_de_dados!$B:$B,$B441,base_de_dados!$G:$G,J$61,base_de_dados!$H:$H,$L$1,base_de_dados!$C:$C,$A441,base_de_dados!$M:$M,"&lt;=2009",base_de_dados!$O:$O,"&gt;=40178")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SUMIFS(base_de_dados!$T:$T,base_de_dados!$B:$B,$B442,base_de_dados!$G:$G,C$61,base_de_dados!$H:$H,$L$1,base_de_dados!$C:$C,$A442,base_de_dados!$M:$M,"&lt;=2009",base_de_dados!$O:$O,"&gt;=40178")</f>
        <v>0</v>
      </c>
      <c r="D442" s="5">
        <f>SUMIFS(base_de_dados!$T:$T,base_de_dados!$B:$B,$B442,base_de_dados!$G:$G,D$61,base_de_dados!$H:$H,$L$1,base_de_dados!$C:$C,$A442,base_de_dados!$M:$M,"&lt;=2009",base_de_dados!$O:$O,"&gt;=40178")</f>
        <v>0</v>
      </c>
      <c r="E442" s="5">
        <f>SUMIFS(base_de_dados!$T:$T,base_de_dados!$B:$B,$B442,base_de_dados!$G:$G,E$61,base_de_dados!$H:$H,$L$1,base_de_dados!$C:$C,$A442,base_de_dados!$M:$M,"&lt;=2009",base_de_dados!$O:$O,"&gt;=40178")</f>
        <v>0</v>
      </c>
      <c r="F442" s="5">
        <f>SUMIFS(base_de_dados!$T:$T,base_de_dados!$B:$B,$B442,base_de_dados!$G:$G,F$61,base_de_dados!$H:$H,$L$1,base_de_dados!$C:$C,$A442,base_de_dados!$M:$M,"&lt;=2009",base_de_dados!$O:$O,"&gt;=40178")</f>
        <v>0</v>
      </c>
      <c r="G442" s="5">
        <f>SUMIFS(base_de_dados!$T:$T,base_de_dados!$B:$B,$B442,base_de_dados!$G:$G,G$61,base_de_dados!$H:$H,$L$1,base_de_dados!$C:$C,$A442,base_de_dados!$M:$M,"&lt;=2009",base_de_dados!$O:$O,"&gt;=40178")</f>
        <v>0</v>
      </c>
      <c r="H442" s="5">
        <f>SUMIFS(base_de_dados!$T:$T,base_de_dados!$B:$B,$B442,base_de_dados!$G:$G,H$61,base_de_dados!$H:$H,$L$1,base_de_dados!$C:$C,$A442,base_de_dados!$M:$M,"&lt;=2009",base_de_dados!$O:$O,"&gt;=40178")</f>
        <v>0</v>
      </c>
      <c r="I442" s="5">
        <f>SUMIFS(base_de_dados!$T:$T,base_de_dados!$B:$B,$B442,base_de_dados!$G:$G,I$61,base_de_dados!$H:$H,$L$1,base_de_dados!$C:$C,$A442,base_de_dados!$M:$M,"&lt;=2009",base_de_dados!$O:$O,"&gt;=40178")</f>
        <v>0</v>
      </c>
      <c r="J442" s="5">
        <f>SUMIFS(base_de_dados!$T:$T,base_de_dados!$B:$B,$B442,base_de_dados!$G:$G,J$61,base_de_dados!$H:$H,$L$1,base_de_dados!$C:$C,$A442,base_de_dados!$M:$M,"&lt;=2009",base_de_dados!$O:$O,"&gt;=40178")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SUMIFS(base_de_dados!$T:$T,base_de_dados!$B:$B,$B443,base_de_dados!$G:$G,C$61,base_de_dados!$H:$H,$L$1,base_de_dados!$C:$C,$A443,base_de_dados!$M:$M,"&lt;=2009",base_de_dados!$O:$O,"&gt;=40178")</f>
        <v>0</v>
      </c>
      <c r="D443" s="5">
        <f>SUMIFS(base_de_dados!$T:$T,base_de_dados!$B:$B,$B443,base_de_dados!$G:$G,D$61,base_de_dados!$H:$H,$L$1,base_de_dados!$C:$C,$A443,base_de_dados!$M:$M,"&lt;=2009",base_de_dados!$O:$O,"&gt;=40178")</f>
        <v>0</v>
      </c>
      <c r="E443" s="5">
        <f>SUMIFS(base_de_dados!$T:$T,base_de_dados!$B:$B,$B443,base_de_dados!$G:$G,E$61,base_de_dados!$H:$H,$L$1,base_de_dados!$C:$C,$A443,base_de_dados!$M:$M,"&lt;=2009",base_de_dados!$O:$O,"&gt;=40178")</f>
        <v>0</v>
      </c>
      <c r="F443" s="5">
        <f>SUMIFS(base_de_dados!$T:$T,base_de_dados!$B:$B,$B443,base_de_dados!$G:$G,F$61,base_de_dados!$H:$H,$L$1,base_de_dados!$C:$C,$A443,base_de_dados!$M:$M,"&lt;=2009",base_de_dados!$O:$O,"&gt;=40178")</f>
        <v>0</v>
      </c>
      <c r="G443" s="5">
        <f>SUMIFS(base_de_dados!$T:$T,base_de_dados!$B:$B,$B443,base_de_dados!$G:$G,G$61,base_de_dados!$H:$H,$L$1,base_de_dados!$C:$C,$A443,base_de_dados!$M:$M,"&lt;=2009",base_de_dados!$O:$O,"&gt;=40178")</f>
        <v>0</v>
      </c>
      <c r="H443" s="5">
        <f>SUMIFS(base_de_dados!$T:$T,base_de_dados!$B:$B,$B443,base_de_dados!$G:$G,H$61,base_de_dados!$H:$H,$L$1,base_de_dados!$C:$C,$A443,base_de_dados!$M:$M,"&lt;=2009",base_de_dados!$O:$O,"&gt;=40178")</f>
        <v>0</v>
      </c>
      <c r="I443" s="5">
        <f>SUMIFS(base_de_dados!$T:$T,base_de_dados!$B:$B,$B443,base_de_dados!$G:$G,I$61,base_de_dados!$H:$H,$L$1,base_de_dados!$C:$C,$A443,base_de_dados!$M:$M,"&lt;=2009",base_de_dados!$O:$O,"&gt;=40178")</f>
        <v>0</v>
      </c>
      <c r="J443" s="5">
        <f>SUMIFS(base_de_dados!$T:$T,base_de_dados!$B:$B,$B443,base_de_dados!$G:$G,J$61,base_de_dados!$H:$H,$L$1,base_de_dados!$C:$C,$A443,base_de_dados!$M:$M,"&lt;=2009",base_de_dados!$O:$O,"&gt;=40178")</f>
        <v>0</v>
      </c>
      <c r="K443" s="32">
        <f t="shared" si="10"/>
        <v>0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SUMIFS(base_de_dados!$T:$T,base_de_dados!$B:$B,$B444,base_de_dados!$G:$G,C$61,base_de_dados!$H:$H,$L$1,base_de_dados!$C:$C,$A444,base_de_dados!$M:$M,"&lt;=2009",base_de_dados!$O:$O,"&gt;=40178")</f>
        <v>0</v>
      </c>
      <c r="D444" s="5">
        <f>SUMIFS(base_de_dados!$T:$T,base_de_dados!$B:$B,$B444,base_de_dados!$G:$G,D$61,base_de_dados!$H:$H,$L$1,base_de_dados!$C:$C,$A444,base_de_dados!$M:$M,"&lt;=2009",base_de_dados!$O:$O,"&gt;=40178")</f>
        <v>0</v>
      </c>
      <c r="E444" s="5">
        <f>SUMIFS(base_de_dados!$T:$T,base_de_dados!$B:$B,$B444,base_de_dados!$G:$G,E$61,base_de_dados!$H:$H,$L$1,base_de_dados!$C:$C,$A444,base_de_dados!$M:$M,"&lt;=2009",base_de_dados!$O:$O,"&gt;=40178")</f>
        <v>0</v>
      </c>
      <c r="F444" s="5">
        <f>SUMIFS(base_de_dados!$T:$T,base_de_dados!$B:$B,$B444,base_de_dados!$G:$G,F$61,base_de_dados!$H:$H,$L$1,base_de_dados!$C:$C,$A444,base_de_dados!$M:$M,"&lt;=2009",base_de_dados!$O:$O,"&gt;=40178")</f>
        <v>0</v>
      </c>
      <c r="G444" s="5">
        <f>SUMIFS(base_de_dados!$T:$T,base_de_dados!$B:$B,$B444,base_de_dados!$G:$G,G$61,base_de_dados!$H:$H,$L$1,base_de_dados!$C:$C,$A444,base_de_dados!$M:$M,"&lt;=2009",base_de_dados!$O:$O,"&gt;=40178")</f>
        <v>0</v>
      </c>
      <c r="H444" s="5">
        <f>SUMIFS(base_de_dados!$T:$T,base_de_dados!$B:$B,$B444,base_de_dados!$G:$G,H$61,base_de_dados!$H:$H,$L$1,base_de_dados!$C:$C,$A444,base_de_dados!$M:$M,"&lt;=2009",base_de_dados!$O:$O,"&gt;=40178")</f>
        <v>0</v>
      </c>
      <c r="I444" s="5">
        <f>SUMIFS(base_de_dados!$T:$T,base_de_dados!$B:$B,$B444,base_de_dados!$G:$G,I$61,base_de_dados!$H:$H,$L$1,base_de_dados!$C:$C,$A444,base_de_dados!$M:$M,"&lt;=2009",base_de_dados!$O:$O,"&gt;=40178")</f>
        <v>0</v>
      </c>
      <c r="J444" s="5">
        <f>SUMIFS(base_de_dados!$T:$T,base_de_dados!$B:$B,$B444,base_de_dados!$G:$G,J$61,base_de_dados!$H:$H,$L$1,base_de_dados!$C:$C,$A444,base_de_dados!$M:$M,"&lt;=2009",base_de_dados!$O:$O,"&gt;=40178")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SUMIFS(base_de_dados!$T:$T,base_de_dados!$B:$B,$B445,base_de_dados!$G:$G,C$61,base_de_dados!$H:$H,$L$1,base_de_dados!$C:$C,$A445,base_de_dados!$M:$M,"&lt;=2009",base_de_dados!$O:$O,"&gt;=40178")</f>
        <v>0</v>
      </c>
      <c r="D445" s="5">
        <f>SUMIFS(base_de_dados!$T:$T,base_de_dados!$B:$B,$B445,base_de_dados!$G:$G,D$61,base_de_dados!$H:$H,$L$1,base_de_dados!$C:$C,$A445,base_de_dados!$M:$M,"&lt;=2009",base_de_dados!$O:$O,"&gt;=40178")</f>
        <v>0</v>
      </c>
      <c r="E445" s="5">
        <f>SUMIFS(base_de_dados!$T:$T,base_de_dados!$B:$B,$B445,base_de_dados!$G:$G,E$61,base_de_dados!$H:$H,$L$1,base_de_dados!$C:$C,$A445,base_de_dados!$M:$M,"&lt;=2009",base_de_dados!$O:$O,"&gt;=40178")</f>
        <v>0</v>
      </c>
      <c r="F445" s="5">
        <f>SUMIFS(base_de_dados!$T:$T,base_de_dados!$B:$B,$B445,base_de_dados!$G:$G,F$61,base_de_dados!$H:$H,$L$1,base_de_dados!$C:$C,$A445,base_de_dados!$M:$M,"&lt;=2009",base_de_dados!$O:$O,"&gt;=40178")</f>
        <v>0</v>
      </c>
      <c r="G445" s="5">
        <f>SUMIFS(base_de_dados!$T:$T,base_de_dados!$B:$B,$B445,base_de_dados!$G:$G,G$61,base_de_dados!$H:$H,$L$1,base_de_dados!$C:$C,$A445,base_de_dados!$M:$M,"&lt;=2009",base_de_dados!$O:$O,"&gt;=40178")</f>
        <v>0</v>
      </c>
      <c r="H445" s="5">
        <f>SUMIFS(base_de_dados!$T:$T,base_de_dados!$B:$B,$B445,base_de_dados!$G:$G,H$61,base_de_dados!$H:$H,$L$1,base_de_dados!$C:$C,$A445,base_de_dados!$M:$M,"&lt;=2009",base_de_dados!$O:$O,"&gt;=40178")</f>
        <v>0</v>
      </c>
      <c r="I445" s="5">
        <f>SUMIFS(base_de_dados!$T:$T,base_de_dados!$B:$B,$B445,base_de_dados!$G:$G,I$61,base_de_dados!$H:$H,$L$1,base_de_dados!$C:$C,$A445,base_de_dados!$M:$M,"&lt;=2009",base_de_dados!$O:$O,"&gt;=40178")</f>
        <v>0</v>
      </c>
      <c r="J445" s="5">
        <f>SUMIFS(base_de_dados!$T:$T,base_de_dados!$B:$B,$B445,base_de_dados!$G:$G,J$61,base_de_dados!$H:$H,$L$1,base_de_dados!$C:$C,$A445,base_de_dados!$M:$M,"&lt;=2009",base_de_dados!$O:$O,"&gt;=40178")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SUMIFS(base_de_dados!$T:$T,base_de_dados!$B:$B,$B446,base_de_dados!$G:$G,C$61,base_de_dados!$H:$H,$L$1,base_de_dados!$C:$C,$A446,base_de_dados!$M:$M,"&lt;=2009",base_de_dados!$O:$O,"&gt;=40178")</f>
        <v>0</v>
      </c>
      <c r="D446" s="5">
        <f>SUMIFS(base_de_dados!$T:$T,base_de_dados!$B:$B,$B446,base_de_dados!$G:$G,D$61,base_de_dados!$H:$H,$L$1,base_de_dados!$C:$C,$A446,base_de_dados!$M:$M,"&lt;=2009",base_de_dados!$O:$O,"&gt;=40178")</f>
        <v>0</v>
      </c>
      <c r="E446" s="5">
        <f>SUMIFS(base_de_dados!$T:$T,base_de_dados!$B:$B,$B446,base_de_dados!$G:$G,E$61,base_de_dados!$H:$H,$L$1,base_de_dados!$C:$C,$A446,base_de_dados!$M:$M,"&lt;=2009",base_de_dados!$O:$O,"&gt;=40178")</f>
        <v>0</v>
      </c>
      <c r="F446" s="5">
        <f>SUMIFS(base_de_dados!$T:$T,base_de_dados!$B:$B,$B446,base_de_dados!$G:$G,F$61,base_de_dados!$H:$H,$L$1,base_de_dados!$C:$C,$A446,base_de_dados!$M:$M,"&lt;=2009",base_de_dados!$O:$O,"&gt;=40178")</f>
        <v>0</v>
      </c>
      <c r="G446" s="5">
        <f>SUMIFS(base_de_dados!$T:$T,base_de_dados!$B:$B,$B446,base_de_dados!$G:$G,G$61,base_de_dados!$H:$H,$L$1,base_de_dados!$C:$C,$A446,base_de_dados!$M:$M,"&lt;=2009",base_de_dados!$O:$O,"&gt;=40178")</f>
        <v>0</v>
      </c>
      <c r="H446" s="5">
        <f>SUMIFS(base_de_dados!$T:$T,base_de_dados!$B:$B,$B446,base_de_dados!$G:$G,H$61,base_de_dados!$H:$H,$L$1,base_de_dados!$C:$C,$A446,base_de_dados!$M:$M,"&lt;=2009",base_de_dados!$O:$O,"&gt;=40178")</f>
        <v>0</v>
      </c>
      <c r="I446" s="5">
        <f>SUMIFS(base_de_dados!$T:$T,base_de_dados!$B:$B,$B446,base_de_dados!$G:$G,I$61,base_de_dados!$H:$H,$L$1,base_de_dados!$C:$C,$A446,base_de_dados!$M:$M,"&lt;=2009",base_de_dados!$O:$O,"&gt;=40178")</f>
        <v>0</v>
      </c>
      <c r="J446" s="5">
        <f>SUMIFS(base_de_dados!$T:$T,base_de_dados!$B:$B,$B446,base_de_dados!$G:$G,J$61,base_de_dados!$H:$H,$L$1,base_de_dados!$C:$C,$A446,base_de_dados!$M:$M,"&lt;=2009",base_de_dados!$O:$O,"&gt;=40178")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SUMIFS(base_de_dados!$T:$T,base_de_dados!$B:$B,$B447,base_de_dados!$G:$G,C$61,base_de_dados!$H:$H,$L$1,base_de_dados!$C:$C,$A447,base_de_dados!$M:$M,"&lt;=2009",base_de_dados!$O:$O,"&gt;=40178")</f>
        <v>0</v>
      </c>
      <c r="D447" s="5">
        <f>SUMIFS(base_de_dados!$T:$T,base_de_dados!$B:$B,$B447,base_de_dados!$G:$G,D$61,base_de_dados!$H:$H,$L$1,base_de_dados!$C:$C,$A447,base_de_dados!$M:$M,"&lt;=2009",base_de_dados!$O:$O,"&gt;=40178")</f>
        <v>0</v>
      </c>
      <c r="E447" s="5">
        <f>SUMIFS(base_de_dados!$T:$T,base_de_dados!$B:$B,$B447,base_de_dados!$G:$G,E$61,base_de_dados!$H:$H,$L$1,base_de_dados!$C:$C,$A447,base_de_dados!$M:$M,"&lt;=2009",base_de_dados!$O:$O,"&gt;=40178")</f>
        <v>0</v>
      </c>
      <c r="F447" s="5">
        <f>SUMIFS(base_de_dados!$T:$T,base_de_dados!$B:$B,$B447,base_de_dados!$G:$G,F$61,base_de_dados!$H:$H,$L$1,base_de_dados!$C:$C,$A447,base_de_dados!$M:$M,"&lt;=2009",base_de_dados!$O:$O,"&gt;=40178")</f>
        <v>0</v>
      </c>
      <c r="G447" s="5">
        <f>SUMIFS(base_de_dados!$T:$T,base_de_dados!$B:$B,$B447,base_de_dados!$G:$G,G$61,base_de_dados!$H:$H,$L$1,base_de_dados!$C:$C,$A447,base_de_dados!$M:$M,"&lt;=2009",base_de_dados!$O:$O,"&gt;=40178")</f>
        <v>0</v>
      </c>
      <c r="H447" s="5">
        <f>SUMIFS(base_de_dados!$T:$T,base_de_dados!$B:$B,$B447,base_de_dados!$G:$G,H$61,base_de_dados!$H:$H,$L$1,base_de_dados!$C:$C,$A447,base_de_dados!$M:$M,"&lt;=2009",base_de_dados!$O:$O,"&gt;=40178")</f>
        <v>0</v>
      </c>
      <c r="I447" s="5">
        <f>SUMIFS(base_de_dados!$T:$T,base_de_dados!$B:$B,$B447,base_de_dados!$G:$G,I$61,base_de_dados!$H:$H,$L$1,base_de_dados!$C:$C,$A447,base_de_dados!$M:$M,"&lt;=2009",base_de_dados!$O:$O,"&gt;=40178")</f>
        <v>0</v>
      </c>
      <c r="J447" s="5">
        <f>SUMIFS(base_de_dados!$T:$T,base_de_dados!$B:$B,$B447,base_de_dados!$G:$G,J$61,base_de_dados!$H:$H,$L$1,base_de_dados!$C:$C,$A447,base_de_dados!$M:$M,"&lt;=2009",base_de_dados!$O:$O,"&gt;=40178")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SUMIFS(base_de_dados!$T:$T,base_de_dados!$B:$B,$B448,base_de_dados!$G:$G,C$61,base_de_dados!$H:$H,$L$1,base_de_dados!$C:$C,$A448,base_de_dados!$M:$M,"&lt;=2009",base_de_dados!$O:$O,"&gt;=40178")</f>
        <v>0</v>
      </c>
      <c r="D448" s="5">
        <f>SUMIFS(base_de_dados!$T:$T,base_de_dados!$B:$B,$B448,base_de_dados!$G:$G,D$61,base_de_dados!$H:$H,$L$1,base_de_dados!$C:$C,$A448,base_de_dados!$M:$M,"&lt;=2009",base_de_dados!$O:$O,"&gt;=40178")</f>
        <v>0</v>
      </c>
      <c r="E448" s="5">
        <f>SUMIFS(base_de_dados!$T:$T,base_de_dados!$B:$B,$B448,base_de_dados!$G:$G,E$61,base_de_dados!$H:$H,$L$1,base_de_dados!$C:$C,$A448,base_de_dados!$M:$M,"&lt;=2009",base_de_dados!$O:$O,"&gt;=40178")</f>
        <v>0</v>
      </c>
      <c r="F448" s="5">
        <f>SUMIFS(base_de_dados!$T:$T,base_de_dados!$B:$B,$B448,base_de_dados!$G:$G,F$61,base_de_dados!$H:$H,$L$1,base_de_dados!$C:$C,$A448,base_de_dados!$M:$M,"&lt;=2009",base_de_dados!$O:$O,"&gt;=40178")</f>
        <v>0</v>
      </c>
      <c r="G448" s="5">
        <f>SUMIFS(base_de_dados!$T:$T,base_de_dados!$B:$B,$B448,base_de_dados!$G:$G,G$61,base_de_dados!$H:$H,$L$1,base_de_dados!$C:$C,$A448,base_de_dados!$M:$M,"&lt;=2009",base_de_dados!$O:$O,"&gt;=40178")</f>
        <v>0</v>
      </c>
      <c r="H448" s="5">
        <f>SUMIFS(base_de_dados!$T:$T,base_de_dados!$B:$B,$B448,base_de_dados!$G:$G,H$61,base_de_dados!$H:$H,$L$1,base_de_dados!$C:$C,$A448,base_de_dados!$M:$M,"&lt;=2009",base_de_dados!$O:$O,"&gt;=40178")</f>
        <v>0</v>
      </c>
      <c r="I448" s="5">
        <f>SUMIFS(base_de_dados!$T:$T,base_de_dados!$B:$B,$B448,base_de_dados!$G:$G,I$61,base_de_dados!$H:$H,$L$1,base_de_dados!$C:$C,$A448,base_de_dados!$M:$M,"&lt;=2009",base_de_dados!$O:$O,"&gt;=40178")</f>
        <v>0</v>
      </c>
      <c r="J448" s="5">
        <f>SUMIFS(base_de_dados!$T:$T,base_de_dados!$B:$B,$B448,base_de_dados!$G:$G,J$61,base_de_dados!$H:$H,$L$1,base_de_dados!$C:$C,$A448,base_de_dados!$M:$M,"&lt;=2009",base_de_dados!$O:$O,"&gt;=40178")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SUMIFS(base_de_dados!$T:$T,base_de_dados!$B:$B,$B449,base_de_dados!$G:$G,C$61,base_de_dados!$H:$H,$L$1,base_de_dados!$C:$C,$A449,base_de_dados!$M:$M,"&lt;=2009",base_de_dados!$O:$O,"&gt;=40178")</f>
        <v>0</v>
      </c>
      <c r="D449" s="5">
        <f>SUMIFS(base_de_dados!$T:$T,base_de_dados!$B:$B,$B449,base_de_dados!$G:$G,D$61,base_de_dados!$H:$H,$L$1,base_de_dados!$C:$C,$A449,base_de_dados!$M:$M,"&lt;=2009",base_de_dados!$O:$O,"&gt;=40178")</f>
        <v>0</v>
      </c>
      <c r="E449" s="5">
        <f>SUMIFS(base_de_dados!$T:$T,base_de_dados!$B:$B,$B449,base_de_dados!$G:$G,E$61,base_de_dados!$H:$H,$L$1,base_de_dados!$C:$C,$A449,base_de_dados!$M:$M,"&lt;=2009",base_de_dados!$O:$O,"&gt;=40178")</f>
        <v>1.5220700152207001E-3</v>
      </c>
      <c r="F449" s="5">
        <f>SUMIFS(base_de_dados!$T:$T,base_de_dados!$B:$B,$B449,base_de_dados!$G:$G,F$61,base_de_dados!$H:$H,$L$1,base_de_dados!$C:$C,$A449,base_de_dados!$M:$M,"&lt;=2009",base_de_dados!$O:$O,"&gt;=40178")</f>
        <v>5.22902397260274E-2</v>
      </c>
      <c r="G449" s="5">
        <f>SUMIFS(base_de_dados!$T:$T,base_de_dados!$B:$B,$B449,base_de_dados!$G:$G,G$61,base_de_dados!$H:$H,$L$1,base_de_dados!$C:$C,$A449,base_de_dados!$M:$M,"&lt;=2009",base_de_dados!$O:$O,"&gt;=40178")</f>
        <v>0</v>
      </c>
      <c r="H449" s="5">
        <f>SUMIFS(base_de_dados!$T:$T,base_de_dados!$B:$B,$B449,base_de_dados!$G:$G,H$61,base_de_dados!$H:$H,$L$1,base_de_dados!$C:$C,$A449,base_de_dados!$M:$M,"&lt;=2009",base_de_dados!$O:$O,"&gt;=40178")</f>
        <v>0</v>
      </c>
      <c r="I449" s="5">
        <f>SUMIFS(base_de_dados!$T:$T,base_de_dados!$B:$B,$B449,base_de_dados!$G:$G,I$61,base_de_dados!$H:$H,$L$1,base_de_dados!$C:$C,$A449,base_de_dados!$M:$M,"&lt;=2009",base_de_dados!$O:$O,"&gt;=40178")</f>
        <v>0</v>
      </c>
      <c r="J449" s="5">
        <f>SUMIFS(base_de_dados!$T:$T,base_de_dados!$B:$B,$B449,base_de_dados!$G:$G,J$61,base_de_dados!$H:$H,$L$1,base_de_dados!$C:$C,$A449,base_de_dados!$M:$M,"&lt;=2009",base_de_dados!$O:$O,"&gt;=40178")</f>
        <v>0</v>
      </c>
      <c r="K449" s="32">
        <f t="shared" si="11"/>
        <v>5.38123097412481E-2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SUMIFS(base_de_dados!$T:$T,base_de_dados!$B:$B,$B450,base_de_dados!$G:$G,C$61,base_de_dados!$H:$H,$L$1,base_de_dados!$C:$C,$A450,base_de_dados!$M:$M,"&lt;=2009",base_de_dados!$O:$O,"&gt;=40178")</f>
        <v>0</v>
      </c>
      <c r="D450" s="5">
        <f>SUMIFS(base_de_dados!$T:$T,base_de_dados!$B:$B,$B450,base_de_dados!$G:$G,D$61,base_de_dados!$H:$H,$L$1,base_de_dados!$C:$C,$A450,base_de_dados!$M:$M,"&lt;=2009",base_de_dados!$O:$O,"&gt;=40178")</f>
        <v>0</v>
      </c>
      <c r="E450" s="5">
        <f>SUMIFS(base_de_dados!$T:$T,base_de_dados!$B:$B,$B450,base_de_dados!$G:$G,E$61,base_de_dados!$H:$H,$L$1,base_de_dados!$C:$C,$A450,base_de_dados!$M:$M,"&lt;=2009",base_de_dados!$O:$O,"&gt;=40178")</f>
        <v>0</v>
      </c>
      <c r="F450" s="5">
        <f>SUMIFS(base_de_dados!$T:$T,base_de_dados!$B:$B,$B450,base_de_dados!$G:$G,F$61,base_de_dados!$H:$H,$L$1,base_de_dados!$C:$C,$A450,base_de_dados!$M:$M,"&lt;=2009",base_de_dados!$O:$O,"&gt;=40178")</f>
        <v>0</v>
      </c>
      <c r="G450" s="5">
        <f>SUMIFS(base_de_dados!$T:$T,base_de_dados!$B:$B,$B450,base_de_dados!$G:$G,G$61,base_de_dados!$H:$H,$L$1,base_de_dados!$C:$C,$A450,base_de_dados!$M:$M,"&lt;=2009",base_de_dados!$O:$O,"&gt;=40178")</f>
        <v>0</v>
      </c>
      <c r="H450" s="5">
        <f>SUMIFS(base_de_dados!$T:$T,base_de_dados!$B:$B,$B450,base_de_dados!$G:$G,H$61,base_de_dados!$H:$H,$L$1,base_de_dados!$C:$C,$A450,base_de_dados!$M:$M,"&lt;=2009",base_de_dados!$O:$O,"&gt;=40178")</f>
        <v>0</v>
      </c>
      <c r="I450" s="5">
        <f>SUMIFS(base_de_dados!$T:$T,base_de_dados!$B:$B,$B450,base_de_dados!$G:$G,I$61,base_de_dados!$H:$H,$L$1,base_de_dados!$C:$C,$A450,base_de_dados!$M:$M,"&lt;=2009",base_de_dados!$O:$O,"&gt;=40178")</f>
        <v>0</v>
      </c>
      <c r="J450" s="5">
        <f>SUMIFS(base_de_dados!$T:$T,base_de_dados!$B:$B,$B450,base_de_dados!$G:$G,J$61,base_de_dados!$H:$H,$L$1,base_de_dados!$C:$C,$A450,base_de_dados!$M:$M,"&lt;=2009",base_de_dados!$O:$O,"&gt;=40178")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SUMIFS(base_de_dados!$T:$T,base_de_dados!$B:$B,$B451,base_de_dados!$G:$G,C$61,base_de_dados!$H:$H,$L$1,base_de_dados!$C:$C,$A451,base_de_dados!$M:$M,"&lt;=2009",base_de_dados!$O:$O,"&gt;=40178")</f>
        <v>0</v>
      </c>
      <c r="D451" s="5">
        <f>SUMIFS(base_de_dados!$T:$T,base_de_dados!$B:$B,$B451,base_de_dados!$G:$G,D$61,base_de_dados!$H:$H,$L$1,base_de_dados!$C:$C,$A451,base_de_dados!$M:$M,"&lt;=2009",base_de_dados!$O:$O,"&gt;=40178")</f>
        <v>0</v>
      </c>
      <c r="E451" s="5">
        <f>SUMIFS(base_de_dados!$T:$T,base_de_dados!$B:$B,$B451,base_de_dados!$G:$G,E$61,base_de_dados!$H:$H,$L$1,base_de_dados!$C:$C,$A451,base_de_dados!$M:$M,"&lt;=2009",base_de_dados!$O:$O,"&gt;=40178")</f>
        <v>0</v>
      </c>
      <c r="F451" s="5">
        <f>SUMIFS(base_de_dados!$T:$T,base_de_dados!$B:$B,$B451,base_de_dados!$G:$G,F$61,base_de_dados!$H:$H,$L$1,base_de_dados!$C:$C,$A451,base_de_dados!$M:$M,"&lt;=2009",base_de_dados!$O:$O,"&gt;=40178")</f>
        <v>0</v>
      </c>
      <c r="G451" s="5">
        <f>SUMIFS(base_de_dados!$T:$T,base_de_dados!$B:$B,$B451,base_de_dados!$G:$G,G$61,base_de_dados!$H:$H,$L$1,base_de_dados!$C:$C,$A451,base_de_dados!$M:$M,"&lt;=2009",base_de_dados!$O:$O,"&gt;=40178")</f>
        <v>0</v>
      </c>
      <c r="H451" s="5">
        <f>SUMIFS(base_de_dados!$T:$T,base_de_dados!$B:$B,$B451,base_de_dados!$G:$G,H$61,base_de_dados!$H:$H,$L$1,base_de_dados!$C:$C,$A451,base_de_dados!$M:$M,"&lt;=2009",base_de_dados!$O:$O,"&gt;=40178")</f>
        <v>0</v>
      </c>
      <c r="I451" s="5">
        <f>SUMIFS(base_de_dados!$T:$T,base_de_dados!$B:$B,$B451,base_de_dados!$G:$G,I$61,base_de_dados!$H:$H,$L$1,base_de_dados!$C:$C,$A451,base_de_dados!$M:$M,"&lt;=2009",base_de_dados!$O:$O,"&gt;=40178")</f>
        <v>0</v>
      </c>
      <c r="J451" s="5">
        <f>SUMIFS(base_de_dados!$T:$T,base_de_dados!$B:$B,$B451,base_de_dados!$G:$G,J$61,base_de_dados!$H:$H,$L$1,base_de_dados!$C:$C,$A451,base_de_dados!$M:$M,"&lt;=2009",base_de_dados!$O:$O,"&gt;=40178")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SUMIFS(base_de_dados!$T:$T,base_de_dados!$B:$B,$B452,base_de_dados!$G:$G,C$61,base_de_dados!$H:$H,$L$1,base_de_dados!$C:$C,$A452,base_de_dados!$M:$M,"&lt;=2009",base_de_dados!$O:$O,"&gt;=40178")</f>
        <v>0</v>
      </c>
      <c r="D452" s="5">
        <f>SUMIFS(base_de_dados!$T:$T,base_de_dados!$B:$B,$B452,base_de_dados!$G:$G,D$61,base_de_dados!$H:$H,$L$1,base_de_dados!$C:$C,$A452,base_de_dados!$M:$M,"&lt;=2009",base_de_dados!$O:$O,"&gt;=40178")</f>
        <v>0</v>
      </c>
      <c r="E452" s="5">
        <f>SUMIFS(base_de_dados!$T:$T,base_de_dados!$B:$B,$B452,base_de_dados!$G:$G,E$61,base_de_dados!$H:$H,$L$1,base_de_dados!$C:$C,$A452,base_de_dados!$M:$M,"&lt;=2009",base_de_dados!$O:$O,"&gt;=40178")</f>
        <v>0</v>
      </c>
      <c r="F452" s="5">
        <f>SUMIFS(base_de_dados!$T:$T,base_de_dados!$B:$B,$B452,base_de_dados!$G:$G,F$61,base_de_dados!$H:$H,$L$1,base_de_dados!$C:$C,$A452,base_de_dados!$M:$M,"&lt;=2009",base_de_dados!$O:$O,"&gt;=40178")</f>
        <v>0</v>
      </c>
      <c r="G452" s="5">
        <f>SUMIFS(base_de_dados!$T:$T,base_de_dados!$B:$B,$B452,base_de_dados!$G:$G,G$61,base_de_dados!$H:$H,$L$1,base_de_dados!$C:$C,$A452,base_de_dados!$M:$M,"&lt;=2009",base_de_dados!$O:$O,"&gt;=40178")</f>
        <v>0</v>
      </c>
      <c r="H452" s="5">
        <f>SUMIFS(base_de_dados!$T:$T,base_de_dados!$B:$B,$B452,base_de_dados!$G:$G,H$61,base_de_dados!$H:$H,$L$1,base_de_dados!$C:$C,$A452,base_de_dados!$M:$M,"&lt;=2009",base_de_dados!$O:$O,"&gt;=40178")</f>
        <v>0</v>
      </c>
      <c r="I452" s="5">
        <f>SUMIFS(base_de_dados!$T:$T,base_de_dados!$B:$B,$B452,base_de_dados!$G:$G,I$61,base_de_dados!$H:$H,$L$1,base_de_dados!$C:$C,$A452,base_de_dados!$M:$M,"&lt;=2009",base_de_dados!$O:$O,"&gt;=40178")</f>
        <v>0</v>
      </c>
      <c r="J452" s="5">
        <f>SUMIFS(base_de_dados!$T:$T,base_de_dados!$B:$B,$B452,base_de_dados!$G:$G,J$61,base_de_dados!$H:$H,$L$1,base_de_dados!$C:$C,$A452,base_de_dados!$M:$M,"&lt;=2009",base_de_dados!$O:$O,"&gt;=40178")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SUMIFS(base_de_dados!$T:$T,base_de_dados!$B:$B,$B453,base_de_dados!$G:$G,C$61,base_de_dados!$H:$H,$L$1,base_de_dados!$C:$C,$A453,base_de_dados!$M:$M,"&lt;=2009",base_de_dados!$O:$O,"&gt;=40178")</f>
        <v>0</v>
      </c>
      <c r="D453" s="5">
        <f>SUMIFS(base_de_dados!$T:$T,base_de_dados!$B:$B,$B453,base_de_dados!$G:$G,D$61,base_de_dados!$H:$H,$L$1,base_de_dados!$C:$C,$A453,base_de_dados!$M:$M,"&lt;=2009",base_de_dados!$O:$O,"&gt;=40178")</f>
        <v>0</v>
      </c>
      <c r="E453" s="5">
        <f>SUMIFS(base_de_dados!$T:$T,base_de_dados!$B:$B,$B453,base_de_dados!$G:$G,E$61,base_de_dados!$H:$H,$L$1,base_de_dados!$C:$C,$A453,base_de_dados!$M:$M,"&lt;=2009",base_de_dados!$O:$O,"&gt;=40178")</f>
        <v>0</v>
      </c>
      <c r="F453" s="5">
        <f>SUMIFS(base_de_dados!$T:$T,base_de_dados!$B:$B,$B453,base_de_dados!$G:$G,F$61,base_de_dados!$H:$H,$L$1,base_de_dados!$C:$C,$A453,base_de_dados!$M:$M,"&lt;=2009",base_de_dados!$O:$O,"&gt;=40178")</f>
        <v>0</v>
      </c>
      <c r="G453" s="5">
        <f>SUMIFS(base_de_dados!$T:$T,base_de_dados!$B:$B,$B453,base_de_dados!$G:$G,G$61,base_de_dados!$H:$H,$L$1,base_de_dados!$C:$C,$A453,base_de_dados!$M:$M,"&lt;=2009",base_de_dados!$O:$O,"&gt;=40178")</f>
        <v>0</v>
      </c>
      <c r="H453" s="5">
        <f>SUMIFS(base_de_dados!$T:$T,base_de_dados!$B:$B,$B453,base_de_dados!$G:$G,H$61,base_de_dados!$H:$H,$L$1,base_de_dados!$C:$C,$A453,base_de_dados!$M:$M,"&lt;=2009",base_de_dados!$O:$O,"&gt;=40178")</f>
        <v>0</v>
      </c>
      <c r="I453" s="5">
        <f>SUMIFS(base_de_dados!$T:$T,base_de_dados!$B:$B,$B453,base_de_dados!$G:$G,I$61,base_de_dados!$H:$H,$L$1,base_de_dados!$C:$C,$A453,base_de_dados!$M:$M,"&lt;=2009",base_de_dados!$O:$O,"&gt;=40178")</f>
        <v>0</v>
      </c>
      <c r="J453" s="5">
        <f>SUMIFS(base_de_dados!$T:$T,base_de_dados!$B:$B,$B453,base_de_dados!$G:$G,J$61,base_de_dados!$H:$H,$L$1,base_de_dados!$C:$C,$A453,base_de_dados!$M:$M,"&lt;=2009",base_de_dados!$O:$O,"&gt;=40178")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SUMIFS(base_de_dados!$T:$T,base_de_dados!$B:$B,$B454,base_de_dados!$G:$G,C$61,base_de_dados!$H:$H,$L$1,base_de_dados!$C:$C,$A454,base_de_dados!$M:$M,"&lt;=2009",base_de_dados!$O:$O,"&gt;=40178")</f>
        <v>0</v>
      </c>
      <c r="D454" s="5">
        <f>SUMIFS(base_de_dados!$T:$T,base_de_dados!$B:$B,$B454,base_de_dados!$G:$G,D$61,base_de_dados!$H:$H,$L$1,base_de_dados!$C:$C,$A454,base_de_dados!$M:$M,"&lt;=2009",base_de_dados!$O:$O,"&gt;=40178")</f>
        <v>0</v>
      </c>
      <c r="E454" s="5">
        <f>SUMIFS(base_de_dados!$T:$T,base_de_dados!$B:$B,$B454,base_de_dados!$G:$G,E$61,base_de_dados!$H:$H,$L$1,base_de_dados!$C:$C,$A454,base_de_dados!$M:$M,"&lt;=2009",base_de_dados!$O:$O,"&gt;=40178")</f>
        <v>0</v>
      </c>
      <c r="F454" s="5">
        <f>SUMIFS(base_de_dados!$T:$T,base_de_dados!$B:$B,$B454,base_de_dados!$G:$G,F$61,base_de_dados!$H:$H,$L$1,base_de_dados!$C:$C,$A454,base_de_dados!$M:$M,"&lt;=2009",base_de_dados!$O:$O,"&gt;=40178")</f>
        <v>0</v>
      </c>
      <c r="G454" s="5">
        <f>SUMIFS(base_de_dados!$T:$T,base_de_dados!$B:$B,$B454,base_de_dados!$G:$G,G$61,base_de_dados!$H:$H,$L$1,base_de_dados!$C:$C,$A454,base_de_dados!$M:$M,"&lt;=2009",base_de_dados!$O:$O,"&gt;=40178")</f>
        <v>0</v>
      </c>
      <c r="H454" s="5">
        <f>SUMIFS(base_de_dados!$T:$T,base_de_dados!$B:$B,$B454,base_de_dados!$G:$G,H$61,base_de_dados!$H:$H,$L$1,base_de_dados!$C:$C,$A454,base_de_dados!$M:$M,"&lt;=2009",base_de_dados!$O:$O,"&gt;=40178")</f>
        <v>0</v>
      </c>
      <c r="I454" s="5">
        <f>SUMIFS(base_de_dados!$T:$T,base_de_dados!$B:$B,$B454,base_de_dados!$G:$G,I$61,base_de_dados!$H:$H,$L$1,base_de_dados!$C:$C,$A454,base_de_dados!$M:$M,"&lt;=2009",base_de_dados!$O:$O,"&gt;=40178")</f>
        <v>0</v>
      </c>
      <c r="J454" s="5">
        <f>SUMIFS(base_de_dados!$T:$T,base_de_dados!$B:$B,$B454,base_de_dados!$G:$G,J$61,base_de_dados!$H:$H,$L$1,base_de_dados!$C:$C,$A454,base_de_dados!$M:$M,"&lt;=2009",base_de_dados!$O:$O,"&gt;=40178")</f>
        <v>0</v>
      </c>
      <c r="K454" s="32">
        <f t="shared" si="11"/>
        <v>0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SUMIFS(base_de_dados!$T:$T,base_de_dados!$B:$B,$B455,base_de_dados!$G:$G,C$61,base_de_dados!$H:$H,$L$1,base_de_dados!$C:$C,$A455,base_de_dados!$M:$M,"&lt;=2009",base_de_dados!$O:$O,"&gt;=40178")</f>
        <v>0</v>
      </c>
      <c r="D455" s="5">
        <f>SUMIFS(base_de_dados!$T:$T,base_de_dados!$B:$B,$B455,base_de_dados!$G:$G,D$61,base_de_dados!$H:$H,$L$1,base_de_dados!$C:$C,$A455,base_de_dados!$M:$M,"&lt;=2009",base_de_dados!$O:$O,"&gt;=40178")</f>
        <v>0</v>
      </c>
      <c r="E455" s="5">
        <f>SUMIFS(base_de_dados!$T:$T,base_de_dados!$B:$B,$B455,base_de_dados!$G:$G,E$61,base_de_dados!$H:$H,$L$1,base_de_dados!$C:$C,$A455,base_de_dados!$M:$M,"&lt;=2009",base_de_dados!$O:$O,"&gt;=40178")</f>
        <v>0</v>
      </c>
      <c r="F455" s="5">
        <f>SUMIFS(base_de_dados!$T:$T,base_de_dados!$B:$B,$B455,base_de_dados!$G:$G,F$61,base_de_dados!$H:$H,$L$1,base_de_dados!$C:$C,$A455,base_de_dados!$M:$M,"&lt;=2009",base_de_dados!$O:$O,"&gt;=40178")</f>
        <v>0</v>
      </c>
      <c r="G455" s="5">
        <f>SUMIFS(base_de_dados!$T:$T,base_de_dados!$B:$B,$B455,base_de_dados!$G:$G,G$61,base_de_dados!$H:$H,$L$1,base_de_dados!$C:$C,$A455,base_de_dados!$M:$M,"&lt;=2009",base_de_dados!$O:$O,"&gt;=40178")</f>
        <v>0</v>
      </c>
      <c r="H455" s="5">
        <f>SUMIFS(base_de_dados!$T:$T,base_de_dados!$B:$B,$B455,base_de_dados!$G:$G,H$61,base_de_dados!$H:$H,$L$1,base_de_dados!$C:$C,$A455,base_de_dados!$M:$M,"&lt;=2009",base_de_dados!$O:$O,"&gt;=40178")</f>
        <v>0</v>
      </c>
      <c r="I455" s="5">
        <f>SUMIFS(base_de_dados!$T:$T,base_de_dados!$B:$B,$B455,base_de_dados!$G:$G,I$61,base_de_dados!$H:$H,$L$1,base_de_dados!$C:$C,$A455,base_de_dados!$M:$M,"&lt;=2009",base_de_dados!$O:$O,"&gt;=40178")</f>
        <v>0</v>
      </c>
      <c r="J455" s="5">
        <f>SUMIFS(base_de_dados!$T:$T,base_de_dados!$B:$B,$B455,base_de_dados!$G:$G,J$61,base_de_dados!$H:$H,$L$1,base_de_dados!$C:$C,$A455,base_de_dados!$M:$M,"&lt;=2009",base_de_dados!$O:$O,"&gt;=40178")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SUMIFS(base_de_dados!$T:$T,base_de_dados!$B:$B,$B456,base_de_dados!$G:$G,C$61,base_de_dados!$H:$H,$L$1,base_de_dados!$C:$C,$A456,base_de_dados!$M:$M,"&lt;=2009",base_de_dados!$O:$O,"&gt;=40178")</f>
        <v>0</v>
      </c>
      <c r="D456" s="5">
        <f>SUMIFS(base_de_dados!$T:$T,base_de_dados!$B:$B,$B456,base_de_dados!$G:$G,D$61,base_de_dados!$H:$H,$L$1,base_de_dados!$C:$C,$A456,base_de_dados!$M:$M,"&lt;=2009",base_de_dados!$O:$O,"&gt;=40178")</f>
        <v>0</v>
      </c>
      <c r="E456" s="5">
        <f>SUMIFS(base_de_dados!$T:$T,base_de_dados!$B:$B,$B456,base_de_dados!$G:$G,E$61,base_de_dados!$H:$H,$L$1,base_de_dados!$C:$C,$A456,base_de_dados!$M:$M,"&lt;=2009",base_de_dados!$O:$O,"&gt;=40178")</f>
        <v>0</v>
      </c>
      <c r="F456" s="5">
        <f>SUMIFS(base_de_dados!$T:$T,base_de_dados!$B:$B,$B456,base_de_dados!$G:$G,F$61,base_de_dados!$H:$H,$L$1,base_de_dados!$C:$C,$A456,base_de_dados!$M:$M,"&lt;=2009",base_de_dados!$O:$O,"&gt;=40178")</f>
        <v>4.9572171486555044E-2</v>
      </c>
      <c r="G456" s="5">
        <f>SUMIFS(base_de_dados!$T:$T,base_de_dados!$B:$B,$B456,base_de_dados!$G:$G,G$61,base_de_dados!$H:$H,$L$1,base_de_dados!$C:$C,$A456,base_de_dados!$M:$M,"&lt;=2009",base_de_dados!$O:$O,"&gt;=40178")</f>
        <v>0</v>
      </c>
      <c r="H456" s="5">
        <f>SUMIFS(base_de_dados!$T:$T,base_de_dados!$B:$B,$B456,base_de_dados!$G:$G,H$61,base_de_dados!$H:$H,$L$1,base_de_dados!$C:$C,$A456,base_de_dados!$M:$M,"&lt;=2009",base_de_dados!$O:$O,"&gt;=40178")</f>
        <v>0</v>
      </c>
      <c r="I456" s="5">
        <f>SUMIFS(base_de_dados!$T:$T,base_de_dados!$B:$B,$B456,base_de_dados!$G:$G,I$61,base_de_dados!$H:$H,$L$1,base_de_dados!$C:$C,$A456,base_de_dados!$M:$M,"&lt;=2009",base_de_dados!$O:$O,"&gt;=40178")</f>
        <v>0</v>
      </c>
      <c r="J456" s="5">
        <f>SUMIFS(base_de_dados!$T:$T,base_de_dados!$B:$B,$B456,base_de_dados!$G:$G,J$61,base_de_dados!$H:$H,$L$1,base_de_dados!$C:$C,$A456,base_de_dados!$M:$M,"&lt;=2009",base_de_dados!$O:$O,"&gt;=40178")</f>
        <v>0</v>
      </c>
      <c r="K456" s="32">
        <f t="shared" si="11"/>
        <v>4.9572171486555044E-2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SUMIFS(base_de_dados!$T:$T,base_de_dados!$B:$B,$B457,base_de_dados!$G:$G,C$61,base_de_dados!$H:$H,$L$1,base_de_dados!$C:$C,$A457,base_de_dados!$M:$M,"&lt;=2009",base_de_dados!$O:$O,"&gt;=40178")</f>
        <v>0</v>
      </c>
      <c r="D457" s="5">
        <f>SUMIFS(base_de_dados!$T:$T,base_de_dados!$B:$B,$B457,base_de_dados!$G:$G,D$61,base_de_dados!$H:$H,$L$1,base_de_dados!$C:$C,$A457,base_de_dados!$M:$M,"&lt;=2009",base_de_dados!$O:$O,"&gt;=40178")</f>
        <v>0</v>
      </c>
      <c r="E457" s="5">
        <f>SUMIFS(base_de_dados!$T:$T,base_de_dados!$B:$B,$B457,base_de_dados!$G:$G,E$61,base_de_dados!$H:$H,$L$1,base_de_dados!$C:$C,$A457,base_de_dados!$M:$M,"&lt;=2009",base_de_dados!$O:$O,"&gt;=40178")</f>
        <v>0</v>
      </c>
      <c r="F457" s="5">
        <f>SUMIFS(base_de_dados!$T:$T,base_de_dados!$B:$B,$B457,base_de_dados!$G:$G,F$61,base_de_dados!$H:$H,$L$1,base_de_dados!$C:$C,$A457,base_de_dados!$M:$M,"&lt;=2009",base_de_dados!$O:$O,"&gt;=40178")</f>
        <v>0</v>
      </c>
      <c r="G457" s="5">
        <f>SUMIFS(base_de_dados!$T:$T,base_de_dados!$B:$B,$B457,base_de_dados!$G:$G,G$61,base_de_dados!$H:$H,$L$1,base_de_dados!$C:$C,$A457,base_de_dados!$M:$M,"&lt;=2009",base_de_dados!$O:$O,"&gt;=40178")</f>
        <v>0</v>
      </c>
      <c r="H457" s="5">
        <f>SUMIFS(base_de_dados!$T:$T,base_de_dados!$B:$B,$B457,base_de_dados!$G:$G,H$61,base_de_dados!$H:$H,$L$1,base_de_dados!$C:$C,$A457,base_de_dados!$M:$M,"&lt;=2009",base_de_dados!$O:$O,"&gt;=40178")</f>
        <v>0</v>
      </c>
      <c r="I457" s="5">
        <f>SUMIFS(base_de_dados!$T:$T,base_de_dados!$B:$B,$B457,base_de_dados!$G:$G,I$61,base_de_dados!$H:$H,$L$1,base_de_dados!$C:$C,$A457,base_de_dados!$M:$M,"&lt;=2009",base_de_dados!$O:$O,"&gt;=40178")</f>
        <v>0</v>
      </c>
      <c r="J457" s="5">
        <f>SUMIFS(base_de_dados!$T:$T,base_de_dados!$B:$B,$B457,base_de_dados!$G:$G,J$61,base_de_dados!$H:$H,$L$1,base_de_dados!$C:$C,$A457,base_de_dados!$M:$M,"&lt;=2009",base_de_dados!$O:$O,"&gt;=40178")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SUMIFS(base_de_dados!$T:$T,base_de_dados!$B:$B,$B458,base_de_dados!$G:$G,C$61,base_de_dados!$H:$H,$L$1,base_de_dados!$C:$C,$A458,base_de_dados!$M:$M,"&lt;=2009",base_de_dados!$O:$O,"&gt;=40178")</f>
        <v>0</v>
      </c>
      <c r="D458" s="5">
        <f>SUMIFS(base_de_dados!$T:$T,base_de_dados!$B:$B,$B458,base_de_dados!$G:$G,D$61,base_de_dados!$H:$H,$L$1,base_de_dados!$C:$C,$A458,base_de_dados!$M:$M,"&lt;=2009",base_de_dados!$O:$O,"&gt;=40178")</f>
        <v>0</v>
      </c>
      <c r="E458" s="5">
        <f>SUMIFS(base_de_dados!$T:$T,base_de_dados!$B:$B,$B458,base_de_dados!$G:$G,E$61,base_de_dados!$H:$H,$L$1,base_de_dados!$C:$C,$A458,base_de_dados!$M:$M,"&lt;=2009",base_de_dados!$O:$O,"&gt;=40178")</f>
        <v>0</v>
      </c>
      <c r="F458" s="5">
        <f>SUMIFS(base_de_dados!$T:$T,base_de_dados!$B:$B,$B458,base_de_dados!$G:$G,F$61,base_de_dados!$H:$H,$L$1,base_de_dados!$C:$C,$A458,base_de_dados!$M:$M,"&lt;=2009",base_de_dados!$O:$O,"&gt;=40178")</f>
        <v>0</v>
      </c>
      <c r="G458" s="5">
        <f>SUMIFS(base_de_dados!$T:$T,base_de_dados!$B:$B,$B458,base_de_dados!$G:$G,G$61,base_de_dados!$H:$H,$L$1,base_de_dados!$C:$C,$A458,base_de_dados!$M:$M,"&lt;=2009",base_de_dados!$O:$O,"&gt;=40178")</f>
        <v>0</v>
      </c>
      <c r="H458" s="5">
        <f>SUMIFS(base_de_dados!$T:$T,base_de_dados!$B:$B,$B458,base_de_dados!$G:$G,H$61,base_de_dados!$H:$H,$L$1,base_de_dados!$C:$C,$A458,base_de_dados!$M:$M,"&lt;=2009",base_de_dados!$O:$O,"&gt;=40178")</f>
        <v>0</v>
      </c>
      <c r="I458" s="5">
        <f>SUMIFS(base_de_dados!$T:$T,base_de_dados!$B:$B,$B458,base_de_dados!$G:$G,I$61,base_de_dados!$H:$H,$L$1,base_de_dados!$C:$C,$A458,base_de_dados!$M:$M,"&lt;=2009",base_de_dados!$O:$O,"&gt;=40178")</f>
        <v>0</v>
      </c>
      <c r="J458" s="5">
        <f>SUMIFS(base_de_dados!$T:$T,base_de_dados!$B:$B,$B458,base_de_dados!$G:$G,J$61,base_de_dados!$H:$H,$L$1,base_de_dados!$C:$C,$A458,base_de_dados!$M:$M,"&lt;=2009",base_de_dados!$O:$O,"&gt;=40178")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SUMIFS(base_de_dados!$T:$T,base_de_dados!$B:$B,$B459,base_de_dados!$G:$G,C$61,base_de_dados!$H:$H,$L$1,base_de_dados!$C:$C,$A459,base_de_dados!$M:$M,"&lt;=2009",base_de_dados!$O:$O,"&gt;=40178")</f>
        <v>0</v>
      </c>
      <c r="D459" s="5">
        <f>SUMIFS(base_de_dados!$T:$T,base_de_dados!$B:$B,$B459,base_de_dados!$G:$G,D$61,base_de_dados!$H:$H,$L$1,base_de_dados!$C:$C,$A459,base_de_dados!$M:$M,"&lt;=2009",base_de_dados!$O:$O,"&gt;=40178")</f>
        <v>0</v>
      </c>
      <c r="E459" s="5">
        <f>SUMIFS(base_de_dados!$T:$T,base_de_dados!$B:$B,$B459,base_de_dados!$G:$G,E$61,base_de_dados!$H:$H,$L$1,base_de_dados!$C:$C,$A459,base_de_dados!$M:$M,"&lt;=2009",base_de_dados!$O:$O,"&gt;=40178")</f>
        <v>0</v>
      </c>
      <c r="F459" s="5">
        <f>SUMIFS(base_de_dados!$T:$T,base_de_dados!$B:$B,$B459,base_de_dados!$G:$G,F$61,base_de_dados!$H:$H,$L$1,base_de_dados!$C:$C,$A459,base_de_dados!$M:$M,"&lt;=2009",base_de_dados!$O:$O,"&gt;=40178")</f>
        <v>0</v>
      </c>
      <c r="G459" s="5">
        <f>SUMIFS(base_de_dados!$T:$T,base_de_dados!$B:$B,$B459,base_de_dados!$G:$G,G$61,base_de_dados!$H:$H,$L$1,base_de_dados!$C:$C,$A459,base_de_dados!$M:$M,"&lt;=2009",base_de_dados!$O:$O,"&gt;=40178")</f>
        <v>0</v>
      </c>
      <c r="H459" s="5">
        <f>SUMIFS(base_de_dados!$T:$T,base_de_dados!$B:$B,$B459,base_de_dados!$G:$G,H$61,base_de_dados!$H:$H,$L$1,base_de_dados!$C:$C,$A459,base_de_dados!$M:$M,"&lt;=2009",base_de_dados!$O:$O,"&gt;=40178")</f>
        <v>0</v>
      </c>
      <c r="I459" s="5">
        <f>SUMIFS(base_de_dados!$T:$T,base_de_dados!$B:$B,$B459,base_de_dados!$G:$G,I$61,base_de_dados!$H:$H,$L$1,base_de_dados!$C:$C,$A459,base_de_dados!$M:$M,"&lt;=2009",base_de_dados!$O:$O,"&gt;=40178")</f>
        <v>0</v>
      </c>
      <c r="J459" s="5">
        <f>SUMIFS(base_de_dados!$T:$T,base_de_dados!$B:$B,$B459,base_de_dados!$G:$G,J$61,base_de_dados!$H:$H,$L$1,base_de_dados!$C:$C,$A459,base_de_dados!$M:$M,"&lt;=2009",base_de_dados!$O:$O,"&gt;=40178")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SUMIFS(base_de_dados!$T:$T,base_de_dados!$B:$B,$B460,base_de_dados!$G:$G,C$61,base_de_dados!$H:$H,$L$1,base_de_dados!$C:$C,$A460,base_de_dados!$M:$M,"&lt;=2009",base_de_dados!$O:$O,"&gt;=40178")</f>
        <v>0</v>
      </c>
      <c r="D460" s="5">
        <f>SUMIFS(base_de_dados!$T:$T,base_de_dados!$B:$B,$B460,base_de_dados!$G:$G,D$61,base_de_dados!$H:$H,$L$1,base_de_dados!$C:$C,$A460,base_de_dados!$M:$M,"&lt;=2009",base_de_dados!$O:$O,"&gt;=40178")</f>
        <v>0</v>
      </c>
      <c r="E460" s="5">
        <f>SUMIFS(base_de_dados!$T:$T,base_de_dados!$B:$B,$B460,base_de_dados!$G:$G,E$61,base_de_dados!$H:$H,$L$1,base_de_dados!$C:$C,$A460,base_de_dados!$M:$M,"&lt;=2009",base_de_dados!$O:$O,"&gt;=40178")</f>
        <v>0</v>
      </c>
      <c r="F460" s="5">
        <f>SUMIFS(base_de_dados!$T:$T,base_de_dados!$B:$B,$B460,base_de_dados!$G:$G,F$61,base_de_dados!$H:$H,$L$1,base_de_dados!$C:$C,$A460,base_de_dados!$M:$M,"&lt;=2009",base_de_dados!$O:$O,"&gt;=40178")</f>
        <v>2.1797945205479452E-2</v>
      </c>
      <c r="G460" s="5">
        <f>SUMIFS(base_de_dados!$T:$T,base_de_dados!$B:$B,$B460,base_de_dados!$G:$G,G$61,base_de_dados!$H:$H,$L$1,base_de_dados!$C:$C,$A460,base_de_dados!$M:$M,"&lt;=2009",base_de_dados!$O:$O,"&gt;=40178")</f>
        <v>0</v>
      </c>
      <c r="H460" s="5">
        <f>SUMIFS(base_de_dados!$T:$T,base_de_dados!$B:$B,$B460,base_de_dados!$G:$G,H$61,base_de_dados!$H:$H,$L$1,base_de_dados!$C:$C,$A460,base_de_dados!$M:$M,"&lt;=2009",base_de_dados!$O:$O,"&gt;=40178")</f>
        <v>0</v>
      </c>
      <c r="I460" s="5">
        <f>SUMIFS(base_de_dados!$T:$T,base_de_dados!$B:$B,$B460,base_de_dados!$G:$G,I$61,base_de_dados!$H:$H,$L$1,base_de_dados!$C:$C,$A460,base_de_dados!$M:$M,"&lt;=2009",base_de_dados!$O:$O,"&gt;=40178")</f>
        <v>0</v>
      </c>
      <c r="J460" s="5">
        <f>SUMIFS(base_de_dados!$T:$T,base_de_dados!$B:$B,$B460,base_de_dados!$G:$G,J$61,base_de_dados!$H:$H,$L$1,base_de_dados!$C:$C,$A460,base_de_dados!$M:$M,"&lt;=2009",base_de_dados!$O:$O,"&gt;=40178")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SUMIFS(base_de_dados!$T:$T,base_de_dados!$B:$B,$B461,base_de_dados!$G:$G,C$61,base_de_dados!$H:$H,$L$1,base_de_dados!$C:$C,$A461,base_de_dados!$M:$M,"&lt;=2009",base_de_dados!$O:$O,"&gt;=40178")</f>
        <v>0</v>
      </c>
      <c r="D461" s="5">
        <f>SUMIFS(base_de_dados!$T:$T,base_de_dados!$B:$B,$B461,base_de_dados!$G:$G,D$61,base_de_dados!$H:$H,$L$1,base_de_dados!$C:$C,$A461,base_de_dados!$M:$M,"&lt;=2009",base_de_dados!$O:$O,"&gt;=40178")</f>
        <v>0</v>
      </c>
      <c r="E461" s="5">
        <f>SUMIFS(base_de_dados!$T:$T,base_de_dados!$B:$B,$B461,base_de_dados!$G:$G,E$61,base_de_dados!$H:$H,$L$1,base_de_dados!$C:$C,$A461,base_de_dados!$M:$M,"&lt;=2009",base_de_dados!$O:$O,"&gt;=40178")</f>
        <v>0</v>
      </c>
      <c r="F461" s="5">
        <f>SUMIFS(base_de_dados!$T:$T,base_de_dados!$B:$B,$B461,base_de_dados!$G:$G,F$61,base_de_dados!$H:$H,$L$1,base_de_dados!$C:$C,$A461,base_de_dados!$M:$M,"&lt;=2009",base_de_dados!$O:$O,"&gt;=40178")</f>
        <v>0</v>
      </c>
      <c r="G461" s="5">
        <f>SUMIFS(base_de_dados!$T:$T,base_de_dados!$B:$B,$B461,base_de_dados!$G:$G,G$61,base_de_dados!$H:$H,$L$1,base_de_dados!$C:$C,$A461,base_de_dados!$M:$M,"&lt;=2009",base_de_dados!$O:$O,"&gt;=40178")</f>
        <v>0</v>
      </c>
      <c r="H461" s="5">
        <f>SUMIFS(base_de_dados!$T:$T,base_de_dados!$B:$B,$B461,base_de_dados!$G:$G,H$61,base_de_dados!$H:$H,$L$1,base_de_dados!$C:$C,$A461,base_de_dados!$M:$M,"&lt;=2009",base_de_dados!$O:$O,"&gt;=40178")</f>
        <v>0</v>
      </c>
      <c r="I461" s="5">
        <f>SUMIFS(base_de_dados!$T:$T,base_de_dados!$B:$B,$B461,base_de_dados!$G:$G,I$61,base_de_dados!$H:$H,$L$1,base_de_dados!$C:$C,$A461,base_de_dados!$M:$M,"&lt;=2009",base_de_dados!$O:$O,"&gt;=40178")</f>
        <v>0</v>
      </c>
      <c r="J461" s="5">
        <f>SUMIFS(base_de_dados!$T:$T,base_de_dados!$B:$B,$B461,base_de_dados!$G:$G,J$61,base_de_dados!$H:$H,$L$1,base_de_dados!$C:$C,$A461,base_de_dados!$M:$M,"&lt;=2009",base_de_dados!$O:$O,"&gt;=40178")</f>
        <v>0</v>
      </c>
      <c r="K461" s="32">
        <f t="shared" si="11"/>
        <v>0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SUMIFS(base_de_dados!$T:$T,base_de_dados!$B:$B,$B462,base_de_dados!$G:$G,C$61,base_de_dados!$H:$H,$L$1,base_de_dados!$C:$C,$A462,base_de_dados!$M:$M,"&lt;=2009",base_de_dados!$O:$O,"&gt;=40178")</f>
        <v>0</v>
      </c>
      <c r="D462" s="5">
        <f>SUMIFS(base_de_dados!$T:$T,base_de_dados!$B:$B,$B462,base_de_dados!$G:$G,D$61,base_de_dados!$H:$H,$L$1,base_de_dados!$C:$C,$A462,base_de_dados!$M:$M,"&lt;=2009",base_de_dados!$O:$O,"&gt;=40178")</f>
        <v>0</v>
      </c>
      <c r="E462" s="5">
        <f>SUMIFS(base_de_dados!$T:$T,base_de_dados!$B:$B,$B462,base_de_dados!$G:$G,E$61,base_de_dados!$H:$H,$L$1,base_de_dados!$C:$C,$A462,base_de_dados!$M:$M,"&lt;=2009",base_de_dados!$O:$O,"&gt;=40178")</f>
        <v>1.0606925418569254E-2</v>
      </c>
      <c r="F462" s="5">
        <f>SUMIFS(base_de_dados!$T:$T,base_de_dados!$B:$B,$B462,base_de_dados!$G:$G,F$61,base_de_dados!$H:$H,$L$1,base_de_dados!$C:$C,$A462,base_de_dados!$M:$M,"&lt;=2009",base_de_dados!$O:$O,"&gt;=40178")</f>
        <v>0</v>
      </c>
      <c r="G462" s="5">
        <f>SUMIFS(base_de_dados!$T:$T,base_de_dados!$B:$B,$B462,base_de_dados!$G:$G,G$61,base_de_dados!$H:$H,$L$1,base_de_dados!$C:$C,$A462,base_de_dados!$M:$M,"&lt;=2009",base_de_dados!$O:$O,"&gt;=40178")</f>
        <v>0</v>
      </c>
      <c r="H462" s="5">
        <f>SUMIFS(base_de_dados!$T:$T,base_de_dados!$B:$B,$B462,base_de_dados!$G:$G,H$61,base_de_dados!$H:$H,$L$1,base_de_dados!$C:$C,$A462,base_de_dados!$M:$M,"&lt;=2009",base_de_dados!$O:$O,"&gt;=40178")</f>
        <v>0</v>
      </c>
      <c r="I462" s="5">
        <f>SUMIFS(base_de_dados!$T:$T,base_de_dados!$B:$B,$B462,base_de_dados!$G:$G,I$61,base_de_dados!$H:$H,$L$1,base_de_dados!$C:$C,$A462,base_de_dados!$M:$M,"&lt;=2009",base_de_dados!$O:$O,"&gt;=40178")</f>
        <v>0</v>
      </c>
      <c r="J462" s="5">
        <f>SUMIFS(base_de_dados!$T:$T,base_de_dados!$B:$B,$B462,base_de_dados!$G:$G,J$61,base_de_dados!$H:$H,$L$1,base_de_dados!$C:$C,$A462,base_de_dados!$M:$M,"&lt;=2009",base_de_dados!$O:$O,"&gt;=40178")</f>
        <v>0</v>
      </c>
      <c r="K462" s="32">
        <f t="shared" si="11"/>
        <v>1.0606925418569254E-2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SUMIFS(base_de_dados!$T:$T,base_de_dados!$B:$B,$B463,base_de_dados!$G:$G,C$61,base_de_dados!$H:$H,$L$1,base_de_dados!$C:$C,$A463,base_de_dados!$M:$M,"&lt;=2009",base_de_dados!$O:$O,"&gt;=40178")</f>
        <v>0</v>
      </c>
      <c r="D463" s="5">
        <f>SUMIFS(base_de_dados!$T:$T,base_de_dados!$B:$B,$B463,base_de_dados!$G:$G,D$61,base_de_dados!$H:$H,$L$1,base_de_dados!$C:$C,$A463,base_de_dados!$M:$M,"&lt;=2009",base_de_dados!$O:$O,"&gt;=40178")</f>
        <v>0</v>
      </c>
      <c r="E463" s="5">
        <f>SUMIFS(base_de_dados!$T:$T,base_de_dados!$B:$B,$B463,base_de_dados!$G:$G,E$61,base_de_dados!$H:$H,$L$1,base_de_dados!$C:$C,$A463,base_de_dados!$M:$M,"&lt;=2009",base_de_dados!$O:$O,"&gt;=40178")</f>
        <v>0</v>
      </c>
      <c r="F463" s="5">
        <f>SUMIFS(base_de_dados!$T:$T,base_de_dados!$B:$B,$B463,base_de_dados!$G:$G,F$61,base_de_dados!$H:$H,$L$1,base_de_dados!$C:$C,$A463,base_de_dados!$M:$M,"&lt;=2009",base_de_dados!$O:$O,"&gt;=40178")</f>
        <v>0</v>
      </c>
      <c r="G463" s="5">
        <f>SUMIFS(base_de_dados!$T:$T,base_de_dados!$B:$B,$B463,base_de_dados!$G:$G,G$61,base_de_dados!$H:$H,$L$1,base_de_dados!$C:$C,$A463,base_de_dados!$M:$M,"&lt;=2009",base_de_dados!$O:$O,"&gt;=40178")</f>
        <v>0</v>
      </c>
      <c r="H463" s="5">
        <f>SUMIFS(base_de_dados!$T:$T,base_de_dados!$B:$B,$B463,base_de_dados!$G:$G,H$61,base_de_dados!$H:$H,$L$1,base_de_dados!$C:$C,$A463,base_de_dados!$M:$M,"&lt;=2009",base_de_dados!$O:$O,"&gt;=40178")</f>
        <v>0</v>
      </c>
      <c r="I463" s="5">
        <f>SUMIFS(base_de_dados!$T:$T,base_de_dados!$B:$B,$B463,base_de_dados!$G:$G,I$61,base_de_dados!$H:$H,$L$1,base_de_dados!$C:$C,$A463,base_de_dados!$M:$M,"&lt;=2009",base_de_dados!$O:$O,"&gt;=40178")</f>
        <v>0</v>
      </c>
      <c r="J463" s="5">
        <f>SUMIFS(base_de_dados!$T:$T,base_de_dados!$B:$B,$B463,base_de_dados!$G:$G,J$61,base_de_dados!$H:$H,$L$1,base_de_dados!$C:$C,$A463,base_de_dados!$M:$M,"&lt;=2009",base_de_dados!$O:$O,"&gt;=40178")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SUMIFS(base_de_dados!$T:$T,base_de_dados!$B:$B,$B464,base_de_dados!$G:$G,C$61,base_de_dados!$H:$H,$L$1,base_de_dados!$C:$C,$A464,base_de_dados!$M:$M,"&lt;=2009",base_de_dados!$O:$O,"&gt;=40178")</f>
        <v>0</v>
      </c>
      <c r="D464" s="5">
        <f>SUMIFS(base_de_dados!$T:$T,base_de_dados!$B:$B,$B464,base_de_dados!$G:$G,D$61,base_de_dados!$H:$H,$L$1,base_de_dados!$C:$C,$A464,base_de_dados!$M:$M,"&lt;=2009",base_de_dados!$O:$O,"&gt;=40178")</f>
        <v>0</v>
      </c>
      <c r="E464" s="5">
        <f>SUMIFS(base_de_dados!$T:$T,base_de_dados!$B:$B,$B464,base_de_dados!$G:$G,E$61,base_de_dados!$H:$H,$L$1,base_de_dados!$C:$C,$A464,base_de_dados!$M:$M,"&lt;=2009",base_de_dados!$O:$O,"&gt;=40178")</f>
        <v>0</v>
      </c>
      <c r="F464" s="5">
        <f>SUMIFS(base_de_dados!$T:$T,base_de_dados!$B:$B,$B464,base_de_dados!$G:$G,F$61,base_de_dados!$H:$H,$L$1,base_de_dados!$C:$C,$A464,base_de_dados!$M:$M,"&lt;=2009",base_de_dados!$O:$O,"&gt;=40178")</f>
        <v>0</v>
      </c>
      <c r="G464" s="5">
        <f>SUMIFS(base_de_dados!$T:$T,base_de_dados!$B:$B,$B464,base_de_dados!$G:$G,G$61,base_de_dados!$H:$H,$L$1,base_de_dados!$C:$C,$A464,base_de_dados!$M:$M,"&lt;=2009",base_de_dados!$O:$O,"&gt;=40178")</f>
        <v>0</v>
      </c>
      <c r="H464" s="5">
        <f>SUMIFS(base_de_dados!$T:$T,base_de_dados!$B:$B,$B464,base_de_dados!$G:$G,H$61,base_de_dados!$H:$H,$L$1,base_de_dados!$C:$C,$A464,base_de_dados!$M:$M,"&lt;=2009",base_de_dados!$O:$O,"&gt;=40178")</f>
        <v>0</v>
      </c>
      <c r="I464" s="5">
        <f>SUMIFS(base_de_dados!$T:$T,base_de_dados!$B:$B,$B464,base_de_dados!$G:$G,I$61,base_de_dados!$H:$H,$L$1,base_de_dados!$C:$C,$A464,base_de_dados!$M:$M,"&lt;=2009",base_de_dados!$O:$O,"&gt;=40178")</f>
        <v>0</v>
      </c>
      <c r="J464" s="5">
        <f>SUMIFS(base_de_dados!$T:$T,base_de_dados!$B:$B,$B464,base_de_dados!$G:$G,J$61,base_de_dados!$H:$H,$L$1,base_de_dados!$C:$C,$A464,base_de_dados!$M:$M,"&lt;=2009",base_de_dados!$O:$O,"&gt;=40178")</f>
        <v>0</v>
      </c>
      <c r="K464" s="32">
        <f t="shared" si="11"/>
        <v>0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SUMIFS(base_de_dados!$T:$T,base_de_dados!$B:$B,$B465,base_de_dados!$G:$G,C$61,base_de_dados!$H:$H,$L$1,base_de_dados!$C:$C,$A465,base_de_dados!$M:$M,"&lt;=2009",base_de_dados!$O:$O,"&gt;=40178")</f>
        <v>0</v>
      </c>
      <c r="D465" s="5">
        <f>SUMIFS(base_de_dados!$T:$T,base_de_dados!$B:$B,$B465,base_de_dados!$G:$G,D$61,base_de_dados!$H:$H,$L$1,base_de_dados!$C:$C,$A465,base_de_dados!$M:$M,"&lt;=2009",base_de_dados!$O:$O,"&gt;=40178")</f>
        <v>0</v>
      </c>
      <c r="E465" s="5">
        <f>SUMIFS(base_de_dados!$T:$T,base_de_dados!$B:$B,$B465,base_de_dados!$G:$G,E$61,base_de_dados!$H:$H,$L$1,base_de_dados!$C:$C,$A465,base_de_dados!$M:$M,"&lt;=2009",base_de_dados!$O:$O,"&gt;=40178")</f>
        <v>0</v>
      </c>
      <c r="F465" s="5">
        <f>SUMIFS(base_de_dados!$T:$T,base_de_dados!$B:$B,$B465,base_de_dados!$G:$G,F$61,base_de_dados!$H:$H,$L$1,base_de_dados!$C:$C,$A465,base_de_dados!$M:$M,"&lt;=2009",base_de_dados!$O:$O,"&gt;=40178")</f>
        <v>0</v>
      </c>
      <c r="G465" s="5">
        <f>SUMIFS(base_de_dados!$T:$T,base_de_dados!$B:$B,$B465,base_de_dados!$G:$G,G$61,base_de_dados!$H:$H,$L$1,base_de_dados!$C:$C,$A465,base_de_dados!$M:$M,"&lt;=2009",base_de_dados!$O:$O,"&gt;=40178")</f>
        <v>0</v>
      </c>
      <c r="H465" s="5">
        <f>SUMIFS(base_de_dados!$T:$T,base_de_dados!$B:$B,$B465,base_de_dados!$G:$G,H$61,base_de_dados!$H:$H,$L$1,base_de_dados!$C:$C,$A465,base_de_dados!$M:$M,"&lt;=2009",base_de_dados!$O:$O,"&gt;=40178")</f>
        <v>0</v>
      </c>
      <c r="I465" s="5">
        <f>SUMIFS(base_de_dados!$T:$T,base_de_dados!$B:$B,$B465,base_de_dados!$G:$G,I$61,base_de_dados!$H:$H,$L$1,base_de_dados!$C:$C,$A465,base_de_dados!$M:$M,"&lt;=2009",base_de_dados!$O:$O,"&gt;=40178")</f>
        <v>0</v>
      </c>
      <c r="J465" s="5">
        <f>SUMIFS(base_de_dados!$T:$T,base_de_dados!$B:$B,$B465,base_de_dados!$G:$G,J$61,base_de_dados!$H:$H,$L$1,base_de_dados!$C:$C,$A465,base_de_dados!$M:$M,"&lt;=2009",base_de_dados!$O:$O,"&gt;=40178")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SUMIFS(base_de_dados!$T:$T,base_de_dados!$B:$B,$B466,base_de_dados!$G:$G,C$61,base_de_dados!$H:$H,$L$1,base_de_dados!$C:$C,$A466,base_de_dados!$M:$M,"&lt;=2009",base_de_dados!$O:$O,"&gt;=40178")</f>
        <v>0</v>
      </c>
      <c r="D466" s="5">
        <f>SUMIFS(base_de_dados!$T:$T,base_de_dados!$B:$B,$B466,base_de_dados!$G:$G,D$61,base_de_dados!$H:$H,$L$1,base_de_dados!$C:$C,$A466,base_de_dados!$M:$M,"&lt;=2009",base_de_dados!$O:$O,"&gt;=40178")</f>
        <v>0</v>
      </c>
      <c r="E466" s="5">
        <f>SUMIFS(base_de_dados!$T:$T,base_de_dados!$B:$B,$B466,base_de_dados!$G:$G,E$61,base_de_dados!$H:$H,$L$1,base_de_dados!$C:$C,$A466,base_de_dados!$M:$M,"&lt;=2009",base_de_dados!$O:$O,"&gt;=40178")</f>
        <v>1.5220700152207001E-3</v>
      </c>
      <c r="F466" s="5">
        <f>SUMIFS(base_de_dados!$T:$T,base_de_dados!$B:$B,$B466,base_de_dados!$G:$G,F$61,base_de_dados!$H:$H,$L$1,base_de_dados!$C:$C,$A466,base_de_dados!$M:$M,"&lt;=2009",base_de_dados!$O:$O,"&gt;=40178")</f>
        <v>0.16871615930999495</v>
      </c>
      <c r="G466" s="5">
        <f>SUMIFS(base_de_dados!$T:$T,base_de_dados!$B:$B,$B466,base_de_dados!$G:$G,G$61,base_de_dados!$H:$H,$L$1,base_de_dados!$C:$C,$A466,base_de_dados!$M:$M,"&lt;=2009",base_de_dados!$O:$O,"&gt;=40178")</f>
        <v>0</v>
      </c>
      <c r="H466" s="5">
        <f>SUMIFS(base_de_dados!$T:$T,base_de_dados!$B:$B,$B466,base_de_dados!$G:$G,H$61,base_de_dados!$H:$H,$L$1,base_de_dados!$C:$C,$A466,base_de_dados!$M:$M,"&lt;=2009",base_de_dados!$O:$O,"&gt;=40178")</f>
        <v>0</v>
      </c>
      <c r="I466" s="5">
        <f>SUMIFS(base_de_dados!$T:$T,base_de_dados!$B:$B,$B466,base_de_dados!$G:$G,I$61,base_de_dados!$H:$H,$L$1,base_de_dados!$C:$C,$A466,base_de_dados!$M:$M,"&lt;=2009",base_de_dados!$O:$O,"&gt;=40178")</f>
        <v>0</v>
      </c>
      <c r="J466" s="5">
        <f>SUMIFS(base_de_dados!$T:$T,base_de_dados!$B:$B,$B466,base_de_dados!$G:$G,J$61,base_de_dados!$H:$H,$L$1,base_de_dados!$C:$C,$A466,base_de_dados!$M:$M,"&lt;=2009",base_de_dados!$O:$O,"&gt;=40178")</f>
        <v>0</v>
      </c>
      <c r="K466" s="32">
        <f t="shared" si="11"/>
        <v>0.17023822932521565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SUMIFS(base_de_dados!$T:$T,base_de_dados!$B:$B,$B467,base_de_dados!$G:$G,C$61,base_de_dados!$H:$H,$L$1,base_de_dados!$C:$C,$A467,base_de_dados!$M:$M,"&lt;=2009",base_de_dados!$O:$O,"&gt;=40178")</f>
        <v>0</v>
      </c>
      <c r="D467" s="5">
        <f>SUMIFS(base_de_dados!$T:$T,base_de_dados!$B:$B,$B467,base_de_dados!$G:$G,D$61,base_de_dados!$H:$H,$L$1,base_de_dados!$C:$C,$A467,base_de_dados!$M:$M,"&lt;=2009",base_de_dados!$O:$O,"&gt;=40178")</f>
        <v>0</v>
      </c>
      <c r="E467" s="5">
        <f>SUMIFS(base_de_dados!$T:$T,base_de_dados!$B:$B,$B467,base_de_dados!$G:$G,E$61,base_de_dados!$H:$H,$L$1,base_de_dados!$C:$C,$A467,base_de_dados!$M:$M,"&lt;=2009",base_de_dados!$O:$O,"&gt;=40178")</f>
        <v>0</v>
      </c>
      <c r="F467" s="5">
        <f>SUMIFS(base_de_dados!$T:$T,base_de_dados!$B:$B,$B467,base_de_dados!$G:$G,F$61,base_de_dados!$H:$H,$L$1,base_de_dados!$C:$C,$A467,base_de_dados!$M:$M,"&lt;=2009",base_de_dados!$O:$O,"&gt;=40178")</f>
        <v>0</v>
      </c>
      <c r="G467" s="5">
        <f>SUMIFS(base_de_dados!$T:$T,base_de_dados!$B:$B,$B467,base_de_dados!$G:$G,G$61,base_de_dados!$H:$H,$L$1,base_de_dados!$C:$C,$A467,base_de_dados!$M:$M,"&lt;=2009",base_de_dados!$O:$O,"&gt;=40178")</f>
        <v>0</v>
      </c>
      <c r="H467" s="5">
        <f>SUMIFS(base_de_dados!$T:$T,base_de_dados!$B:$B,$B467,base_de_dados!$G:$G,H$61,base_de_dados!$H:$H,$L$1,base_de_dados!$C:$C,$A467,base_de_dados!$M:$M,"&lt;=2009",base_de_dados!$O:$O,"&gt;=40178")</f>
        <v>0</v>
      </c>
      <c r="I467" s="5">
        <f>SUMIFS(base_de_dados!$T:$T,base_de_dados!$B:$B,$B467,base_de_dados!$G:$G,I$61,base_de_dados!$H:$H,$L$1,base_de_dados!$C:$C,$A467,base_de_dados!$M:$M,"&lt;=2009",base_de_dados!$O:$O,"&gt;=40178")</f>
        <v>0</v>
      </c>
      <c r="J467" s="5">
        <f>SUMIFS(base_de_dados!$T:$T,base_de_dados!$B:$B,$B467,base_de_dados!$G:$G,J$61,base_de_dados!$H:$H,$L$1,base_de_dados!$C:$C,$A467,base_de_dados!$M:$M,"&lt;=2009",base_de_dados!$O:$O,"&gt;=40178")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SUMIFS(base_de_dados!$T:$T,base_de_dados!$B:$B,$B468,base_de_dados!$G:$G,C$61,base_de_dados!$H:$H,$L$1,base_de_dados!$C:$C,$A468,base_de_dados!$M:$M,"&lt;=2009",base_de_dados!$O:$O,"&gt;=40178")</f>
        <v>0</v>
      </c>
      <c r="D468" s="5">
        <f>SUMIFS(base_de_dados!$T:$T,base_de_dados!$B:$B,$B468,base_de_dados!$G:$G,D$61,base_de_dados!$H:$H,$L$1,base_de_dados!$C:$C,$A468,base_de_dados!$M:$M,"&lt;=2009",base_de_dados!$O:$O,"&gt;=40178")</f>
        <v>0</v>
      </c>
      <c r="E468" s="5">
        <f>SUMIFS(base_de_dados!$T:$T,base_de_dados!$B:$B,$B468,base_de_dados!$G:$G,E$61,base_de_dados!$H:$H,$L$1,base_de_dados!$C:$C,$A468,base_de_dados!$M:$M,"&lt;=2009",base_de_dados!$O:$O,"&gt;=40178")</f>
        <v>0</v>
      </c>
      <c r="F468" s="5">
        <f>SUMIFS(base_de_dados!$T:$T,base_de_dados!$B:$B,$B468,base_de_dados!$G:$G,F$61,base_de_dados!$H:$H,$L$1,base_de_dados!$C:$C,$A468,base_de_dados!$M:$M,"&lt;=2009",base_de_dados!$O:$O,"&gt;=40178")</f>
        <v>0</v>
      </c>
      <c r="G468" s="5">
        <f>SUMIFS(base_de_dados!$T:$T,base_de_dados!$B:$B,$B468,base_de_dados!$G:$G,G$61,base_de_dados!$H:$H,$L$1,base_de_dados!$C:$C,$A468,base_de_dados!$M:$M,"&lt;=2009",base_de_dados!$O:$O,"&gt;=40178")</f>
        <v>0</v>
      </c>
      <c r="H468" s="5">
        <f>SUMIFS(base_de_dados!$T:$T,base_de_dados!$B:$B,$B468,base_de_dados!$G:$G,H$61,base_de_dados!$H:$H,$L$1,base_de_dados!$C:$C,$A468,base_de_dados!$M:$M,"&lt;=2009",base_de_dados!$O:$O,"&gt;=40178")</f>
        <v>0</v>
      </c>
      <c r="I468" s="5">
        <f>SUMIFS(base_de_dados!$T:$T,base_de_dados!$B:$B,$B468,base_de_dados!$G:$G,I$61,base_de_dados!$H:$H,$L$1,base_de_dados!$C:$C,$A468,base_de_dados!$M:$M,"&lt;=2009",base_de_dados!$O:$O,"&gt;=40178")</f>
        <v>0</v>
      </c>
      <c r="J468" s="5">
        <f>SUMIFS(base_de_dados!$T:$T,base_de_dados!$B:$B,$B468,base_de_dados!$G:$G,J$61,base_de_dados!$H:$H,$L$1,base_de_dados!$C:$C,$A468,base_de_dados!$M:$M,"&lt;=2009",base_de_dados!$O:$O,"&gt;=40178")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SUMIFS(base_de_dados!$T:$T,base_de_dados!$B:$B,$B469,base_de_dados!$G:$G,C$61,base_de_dados!$H:$H,$L$1,base_de_dados!$C:$C,$A469,base_de_dados!$M:$M,"&lt;=2009",base_de_dados!$O:$O,"&gt;=40178")</f>
        <v>0</v>
      </c>
      <c r="D469" s="5">
        <f>SUMIFS(base_de_dados!$T:$T,base_de_dados!$B:$B,$B469,base_de_dados!$G:$G,D$61,base_de_dados!$H:$H,$L$1,base_de_dados!$C:$C,$A469,base_de_dados!$M:$M,"&lt;=2009",base_de_dados!$O:$O,"&gt;=40178")</f>
        <v>0</v>
      </c>
      <c r="E469" s="5">
        <f>SUMIFS(base_de_dados!$T:$T,base_de_dados!$B:$B,$B469,base_de_dados!$G:$G,E$61,base_de_dados!$H:$H,$L$1,base_de_dados!$C:$C,$A469,base_de_dados!$M:$M,"&lt;=2009",base_de_dados!$O:$O,"&gt;=40178")</f>
        <v>0</v>
      </c>
      <c r="F469" s="5">
        <f>SUMIFS(base_de_dados!$T:$T,base_de_dados!$B:$B,$B469,base_de_dados!$G:$G,F$61,base_de_dados!$H:$H,$L$1,base_de_dados!$C:$C,$A469,base_de_dados!$M:$M,"&lt;=2009",base_de_dados!$O:$O,"&gt;=40178")</f>
        <v>0</v>
      </c>
      <c r="G469" s="5">
        <f>SUMIFS(base_de_dados!$T:$T,base_de_dados!$B:$B,$B469,base_de_dados!$G:$G,G$61,base_de_dados!$H:$H,$L$1,base_de_dados!$C:$C,$A469,base_de_dados!$M:$M,"&lt;=2009",base_de_dados!$O:$O,"&gt;=40178")</f>
        <v>0</v>
      </c>
      <c r="H469" s="5">
        <f>SUMIFS(base_de_dados!$T:$T,base_de_dados!$B:$B,$B469,base_de_dados!$G:$G,H$61,base_de_dados!$H:$H,$L$1,base_de_dados!$C:$C,$A469,base_de_dados!$M:$M,"&lt;=2009",base_de_dados!$O:$O,"&gt;=40178")</f>
        <v>0</v>
      </c>
      <c r="I469" s="5">
        <f>SUMIFS(base_de_dados!$T:$T,base_de_dados!$B:$B,$B469,base_de_dados!$G:$G,I$61,base_de_dados!$H:$H,$L$1,base_de_dados!$C:$C,$A469,base_de_dados!$M:$M,"&lt;=2009",base_de_dados!$O:$O,"&gt;=40178")</f>
        <v>0</v>
      </c>
      <c r="J469" s="5">
        <f>SUMIFS(base_de_dados!$T:$T,base_de_dados!$B:$B,$B469,base_de_dados!$G:$G,J$61,base_de_dados!$H:$H,$L$1,base_de_dados!$C:$C,$A469,base_de_dados!$M:$M,"&lt;=2009",base_de_dados!$O:$O,"&gt;=40178")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SUMIFS(base_de_dados!$T:$T,base_de_dados!$B:$B,$B470,base_de_dados!$G:$G,C$61,base_de_dados!$H:$H,$L$1,base_de_dados!$C:$C,$A470,base_de_dados!$M:$M,"&lt;=2009",base_de_dados!$O:$O,"&gt;=40178")</f>
        <v>0</v>
      </c>
      <c r="D470" s="5">
        <f>SUMIFS(base_de_dados!$T:$T,base_de_dados!$B:$B,$B470,base_de_dados!$G:$G,D$61,base_de_dados!$H:$H,$L$1,base_de_dados!$C:$C,$A470,base_de_dados!$M:$M,"&lt;=2009",base_de_dados!$O:$O,"&gt;=40178")</f>
        <v>0</v>
      </c>
      <c r="E470" s="5">
        <f>SUMIFS(base_de_dados!$T:$T,base_de_dados!$B:$B,$B470,base_de_dados!$G:$G,E$61,base_de_dados!$H:$H,$L$1,base_de_dados!$C:$C,$A470,base_de_dados!$M:$M,"&lt;=2009",base_de_dados!$O:$O,"&gt;=40178")</f>
        <v>0</v>
      </c>
      <c r="F470" s="5">
        <f>SUMIFS(base_de_dados!$T:$T,base_de_dados!$B:$B,$B470,base_de_dados!$G:$G,F$61,base_de_dados!$H:$H,$L$1,base_de_dados!$C:$C,$A470,base_de_dados!$M:$M,"&lt;=2009",base_de_dados!$O:$O,"&gt;=40178")</f>
        <v>0</v>
      </c>
      <c r="G470" s="5">
        <f>SUMIFS(base_de_dados!$T:$T,base_de_dados!$B:$B,$B470,base_de_dados!$G:$G,G$61,base_de_dados!$H:$H,$L$1,base_de_dados!$C:$C,$A470,base_de_dados!$M:$M,"&lt;=2009",base_de_dados!$O:$O,"&gt;=40178")</f>
        <v>0</v>
      </c>
      <c r="H470" s="5">
        <f>SUMIFS(base_de_dados!$T:$T,base_de_dados!$B:$B,$B470,base_de_dados!$G:$G,H$61,base_de_dados!$H:$H,$L$1,base_de_dados!$C:$C,$A470,base_de_dados!$M:$M,"&lt;=2009",base_de_dados!$O:$O,"&gt;=40178")</f>
        <v>0</v>
      </c>
      <c r="I470" s="5">
        <f>SUMIFS(base_de_dados!$T:$T,base_de_dados!$B:$B,$B470,base_de_dados!$G:$G,I$61,base_de_dados!$H:$H,$L$1,base_de_dados!$C:$C,$A470,base_de_dados!$M:$M,"&lt;=2009",base_de_dados!$O:$O,"&gt;=40178")</f>
        <v>0</v>
      </c>
      <c r="J470" s="5">
        <f>SUMIFS(base_de_dados!$T:$T,base_de_dados!$B:$B,$B470,base_de_dados!$G:$G,J$61,base_de_dados!$H:$H,$L$1,base_de_dados!$C:$C,$A470,base_de_dados!$M:$M,"&lt;=2009",base_de_dados!$O:$O,"&gt;=40178")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SUMIFS(base_de_dados!$T:$T,base_de_dados!$B:$B,$B471,base_de_dados!$G:$G,C$61,base_de_dados!$H:$H,$L$1,base_de_dados!$C:$C,$A471,base_de_dados!$M:$M,"&lt;=2009",base_de_dados!$O:$O,"&gt;=40178")</f>
        <v>0</v>
      </c>
      <c r="D471" s="5">
        <f>SUMIFS(base_de_dados!$T:$T,base_de_dados!$B:$B,$B471,base_de_dados!$G:$G,D$61,base_de_dados!$H:$H,$L$1,base_de_dados!$C:$C,$A471,base_de_dados!$M:$M,"&lt;=2009",base_de_dados!$O:$O,"&gt;=40178")</f>
        <v>0</v>
      </c>
      <c r="E471" s="5">
        <f>SUMIFS(base_de_dados!$T:$T,base_de_dados!$B:$B,$B471,base_de_dados!$G:$G,E$61,base_de_dados!$H:$H,$L$1,base_de_dados!$C:$C,$A471,base_de_dados!$M:$M,"&lt;=2009",base_de_dados!$O:$O,"&gt;=40178")</f>
        <v>0</v>
      </c>
      <c r="F471" s="5">
        <f>SUMIFS(base_de_dados!$T:$T,base_de_dados!$B:$B,$B471,base_de_dados!$G:$G,F$61,base_de_dados!$H:$H,$L$1,base_de_dados!$C:$C,$A471,base_de_dados!$M:$M,"&lt;=2009",base_de_dados!$O:$O,"&gt;=40178")</f>
        <v>0</v>
      </c>
      <c r="G471" s="5">
        <f>SUMIFS(base_de_dados!$T:$T,base_de_dados!$B:$B,$B471,base_de_dados!$G:$G,G$61,base_de_dados!$H:$H,$L$1,base_de_dados!$C:$C,$A471,base_de_dados!$M:$M,"&lt;=2009",base_de_dados!$O:$O,"&gt;=40178")</f>
        <v>0</v>
      </c>
      <c r="H471" s="5">
        <f>SUMIFS(base_de_dados!$T:$T,base_de_dados!$B:$B,$B471,base_de_dados!$G:$G,H$61,base_de_dados!$H:$H,$L$1,base_de_dados!$C:$C,$A471,base_de_dados!$M:$M,"&lt;=2009",base_de_dados!$O:$O,"&gt;=40178")</f>
        <v>0</v>
      </c>
      <c r="I471" s="5">
        <f>SUMIFS(base_de_dados!$T:$T,base_de_dados!$B:$B,$B471,base_de_dados!$G:$G,I$61,base_de_dados!$H:$H,$L$1,base_de_dados!$C:$C,$A471,base_de_dados!$M:$M,"&lt;=2009",base_de_dados!$O:$O,"&gt;=40178")</f>
        <v>0</v>
      </c>
      <c r="J471" s="5">
        <f>SUMIFS(base_de_dados!$T:$T,base_de_dados!$B:$B,$B471,base_de_dados!$G:$G,J$61,base_de_dados!$H:$H,$L$1,base_de_dados!$C:$C,$A471,base_de_dados!$M:$M,"&lt;=2009",base_de_dados!$O:$O,"&gt;=40178")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SUMIFS(base_de_dados!$T:$T,base_de_dados!$B:$B,$B472,base_de_dados!$G:$G,C$61,base_de_dados!$H:$H,$L$1,base_de_dados!$C:$C,$A472,base_de_dados!$M:$M,"&lt;=2009",base_de_dados!$O:$O,"&gt;=40178")</f>
        <v>0.8</v>
      </c>
      <c r="D472" s="5">
        <f>SUMIFS(base_de_dados!$T:$T,base_de_dados!$B:$B,$B472,base_de_dados!$G:$G,D$61,base_de_dados!$H:$H,$L$1,base_de_dados!$C:$C,$A472,base_de_dados!$M:$M,"&lt;=2009",base_de_dados!$O:$O,"&gt;=40178")</f>
        <v>0.20250000000000001</v>
      </c>
      <c r="E472" s="5">
        <f>SUMIFS(base_de_dados!$T:$T,base_de_dados!$B:$B,$B472,base_de_dados!$G:$G,E$61,base_de_dados!$H:$H,$L$1,base_de_dados!$C:$C,$A472,base_de_dados!$M:$M,"&lt;=2009",base_de_dados!$O:$O,"&gt;=40178")</f>
        <v>0</v>
      </c>
      <c r="F472" s="5">
        <f>SUMIFS(base_de_dados!$T:$T,base_de_dados!$B:$B,$B472,base_de_dados!$G:$G,F$61,base_de_dados!$H:$H,$L$1,base_de_dados!$C:$C,$A472,base_de_dados!$M:$M,"&lt;=2009",base_de_dados!$O:$O,"&gt;=40178")</f>
        <v>7.3766489091831554E-3</v>
      </c>
      <c r="G472" s="5">
        <f>SUMIFS(base_de_dados!$T:$T,base_de_dados!$B:$B,$B472,base_de_dados!$G:$G,G$61,base_de_dados!$H:$H,$L$1,base_de_dados!$C:$C,$A472,base_de_dados!$M:$M,"&lt;=2009",base_de_dados!$O:$O,"&gt;=40178")</f>
        <v>0</v>
      </c>
      <c r="H472" s="5">
        <f>SUMIFS(base_de_dados!$T:$T,base_de_dados!$B:$B,$B472,base_de_dados!$G:$G,H$61,base_de_dados!$H:$H,$L$1,base_de_dados!$C:$C,$A472,base_de_dados!$M:$M,"&lt;=2009",base_de_dados!$O:$O,"&gt;=40178")</f>
        <v>0</v>
      </c>
      <c r="I472" s="5">
        <f>SUMIFS(base_de_dados!$T:$T,base_de_dados!$B:$B,$B472,base_de_dados!$G:$G,I$61,base_de_dados!$H:$H,$L$1,base_de_dados!$C:$C,$A472,base_de_dados!$M:$M,"&lt;=2009",base_de_dados!$O:$O,"&gt;=40178")</f>
        <v>0</v>
      </c>
      <c r="J472" s="5">
        <f>SUMIFS(base_de_dados!$T:$T,base_de_dados!$B:$B,$B472,base_de_dados!$G:$G,J$61,base_de_dados!$H:$H,$L$1,base_de_dados!$C:$C,$A472,base_de_dados!$M:$M,"&lt;=2009",base_de_dados!$O:$O,"&gt;=40178")</f>
        <v>0</v>
      </c>
      <c r="K472" s="32">
        <f t="shared" si="11"/>
        <v>1.0098766489091831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SUMIFS(base_de_dados!$T:$T,base_de_dados!$B:$B,$B473,base_de_dados!$G:$G,C$61,base_de_dados!$H:$H,$L$1,base_de_dados!$C:$C,$A473,base_de_dados!$M:$M,"&lt;=2009",base_de_dados!$O:$O,"&gt;=40178")</f>
        <v>0</v>
      </c>
      <c r="D473" s="5">
        <f>SUMIFS(base_de_dados!$T:$T,base_de_dados!$B:$B,$B473,base_de_dados!$G:$G,D$61,base_de_dados!$H:$H,$L$1,base_de_dados!$C:$C,$A473,base_de_dados!$M:$M,"&lt;=2009",base_de_dados!$O:$O,"&gt;=40178")</f>
        <v>0</v>
      </c>
      <c r="E473" s="5">
        <f>SUMIFS(base_de_dados!$T:$T,base_de_dados!$B:$B,$B473,base_de_dados!$G:$G,E$61,base_de_dados!$H:$H,$L$1,base_de_dados!$C:$C,$A473,base_de_dados!$M:$M,"&lt;=2009",base_de_dados!$O:$O,"&gt;=40178")</f>
        <v>1.2193607305936074E-2</v>
      </c>
      <c r="F473" s="5">
        <f>SUMIFS(base_de_dados!$T:$T,base_de_dados!$B:$B,$B473,base_de_dados!$G:$G,F$61,base_de_dados!$H:$H,$L$1,base_de_dados!$C:$C,$A473,base_de_dados!$M:$M,"&lt;=2009",base_de_dados!$O:$O,"&gt;=40178")</f>
        <v>0</v>
      </c>
      <c r="G473" s="5">
        <f>SUMIFS(base_de_dados!$T:$T,base_de_dados!$B:$B,$B473,base_de_dados!$G:$G,G$61,base_de_dados!$H:$H,$L$1,base_de_dados!$C:$C,$A473,base_de_dados!$M:$M,"&lt;=2009",base_de_dados!$O:$O,"&gt;=40178")</f>
        <v>0</v>
      </c>
      <c r="H473" s="5">
        <f>SUMIFS(base_de_dados!$T:$T,base_de_dados!$B:$B,$B473,base_de_dados!$G:$G,H$61,base_de_dados!$H:$H,$L$1,base_de_dados!$C:$C,$A473,base_de_dados!$M:$M,"&lt;=2009",base_de_dados!$O:$O,"&gt;=40178")</f>
        <v>0</v>
      </c>
      <c r="I473" s="5">
        <f>SUMIFS(base_de_dados!$T:$T,base_de_dados!$B:$B,$B473,base_de_dados!$G:$G,I$61,base_de_dados!$H:$H,$L$1,base_de_dados!$C:$C,$A473,base_de_dados!$M:$M,"&lt;=2009",base_de_dados!$O:$O,"&gt;=40178")</f>
        <v>0</v>
      </c>
      <c r="J473" s="5">
        <f>SUMIFS(base_de_dados!$T:$T,base_de_dados!$B:$B,$B473,base_de_dados!$G:$G,J$61,base_de_dados!$H:$H,$L$1,base_de_dados!$C:$C,$A473,base_de_dados!$M:$M,"&lt;=2009",base_de_dados!$O:$O,"&gt;=40178")</f>
        <v>0</v>
      </c>
      <c r="K473" s="32">
        <f t="shared" si="11"/>
        <v>1.2193607305936074E-2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SUMIFS(base_de_dados!$T:$T,base_de_dados!$B:$B,$B474,base_de_dados!$G:$G,C$61,base_de_dados!$H:$H,$L$1,base_de_dados!$C:$C,$A474,base_de_dados!$M:$M,"&lt;=2009",base_de_dados!$O:$O,"&gt;=40178")</f>
        <v>0</v>
      </c>
      <c r="D474" s="5">
        <f>SUMIFS(base_de_dados!$T:$T,base_de_dados!$B:$B,$B474,base_de_dados!$G:$G,D$61,base_de_dados!$H:$H,$L$1,base_de_dados!$C:$C,$A474,base_de_dados!$M:$M,"&lt;=2009",base_de_dados!$O:$O,"&gt;=40178")</f>
        <v>0.51944444444444449</v>
      </c>
      <c r="E474" s="5">
        <f>SUMIFS(base_de_dados!$T:$T,base_de_dados!$B:$B,$B474,base_de_dados!$G:$G,E$61,base_de_dados!$H:$H,$L$1,base_de_dados!$C:$C,$A474,base_de_dados!$M:$M,"&lt;=2009",base_de_dados!$O:$O,"&gt;=40178")</f>
        <v>0</v>
      </c>
      <c r="F474" s="5">
        <f>SUMIFS(base_de_dados!$T:$T,base_de_dados!$B:$B,$B474,base_de_dados!$G:$G,F$61,base_de_dados!$H:$H,$L$1,base_de_dados!$C:$C,$A474,base_de_dados!$M:$M,"&lt;=2009",base_de_dados!$O:$O,"&gt;=40178")</f>
        <v>0</v>
      </c>
      <c r="G474" s="5">
        <f>SUMIFS(base_de_dados!$T:$T,base_de_dados!$B:$B,$B474,base_de_dados!$G:$G,G$61,base_de_dados!$H:$H,$L$1,base_de_dados!$C:$C,$A474,base_de_dados!$M:$M,"&lt;=2009",base_de_dados!$O:$O,"&gt;=40178")</f>
        <v>0</v>
      </c>
      <c r="H474" s="5">
        <f>SUMIFS(base_de_dados!$T:$T,base_de_dados!$B:$B,$B474,base_de_dados!$G:$G,H$61,base_de_dados!$H:$H,$L$1,base_de_dados!$C:$C,$A474,base_de_dados!$M:$M,"&lt;=2009",base_de_dados!$O:$O,"&gt;=40178")</f>
        <v>0</v>
      </c>
      <c r="I474" s="5">
        <f>SUMIFS(base_de_dados!$T:$T,base_de_dados!$B:$B,$B474,base_de_dados!$G:$G,I$61,base_de_dados!$H:$H,$L$1,base_de_dados!$C:$C,$A474,base_de_dados!$M:$M,"&lt;=2009",base_de_dados!$O:$O,"&gt;=40178")</f>
        <v>0</v>
      </c>
      <c r="J474" s="5">
        <f>SUMIFS(base_de_dados!$T:$T,base_de_dados!$B:$B,$B474,base_de_dados!$G:$G,J$61,base_de_dados!$H:$H,$L$1,base_de_dados!$C:$C,$A474,base_de_dados!$M:$M,"&lt;=2009",base_de_dados!$O:$O,"&gt;=40178")</f>
        <v>0</v>
      </c>
      <c r="K474" s="32">
        <f t="shared" si="11"/>
        <v>0.51944444444444449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SUMIFS(base_de_dados!$T:$T,base_de_dados!$B:$B,$B475,base_de_dados!$G:$G,C$61,base_de_dados!$H:$H,$L$1,base_de_dados!$C:$C,$A475,base_de_dados!$M:$M,"&lt;=2009",base_de_dados!$O:$O,"&gt;=40178")</f>
        <v>0</v>
      </c>
      <c r="D475" s="5">
        <f>SUMIFS(base_de_dados!$T:$T,base_de_dados!$B:$B,$B475,base_de_dados!$G:$G,D$61,base_de_dados!$H:$H,$L$1,base_de_dados!$C:$C,$A475,base_de_dados!$M:$M,"&lt;=2009",base_de_dados!$O:$O,"&gt;=40178")</f>
        <v>0</v>
      </c>
      <c r="E475" s="5">
        <f>SUMIFS(base_de_dados!$T:$T,base_de_dados!$B:$B,$B475,base_de_dados!$G:$G,E$61,base_de_dados!$H:$H,$L$1,base_de_dados!$C:$C,$A475,base_de_dados!$M:$M,"&lt;=2009",base_de_dados!$O:$O,"&gt;=40178")</f>
        <v>0</v>
      </c>
      <c r="F475" s="5">
        <f>SUMIFS(base_de_dados!$T:$T,base_de_dados!$B:$B,$B475,base_de_dados!$G:$G,F$61,base_de_dados!$H:$H,$L$1,base_de_dados!$C:$C,$A475,base_de_dados!$M:$M,"&lt;=2009",base_de_dados!$O:$O,"&gt;=40178")</f>
        <v>0</v>
      </c>
      <c r="G475" s="5">
        <f>SUMIFS(base_de_dados!$T:$T,base_de_dados!$B:$B,$B475,base_de_dados!$G:$G,G$61,base_de_dados!$H:$H,$L$1,base_de_dados!$C:$C,$A475,base_de_dados!$M:$M,"&lt;=2009",base_de_dados!$O:$O,"&gt;=40178")</f>
        <v>0</v>
      </c>
      <c r="H475" s="5">
        <f>SUMIFS(base_de_dados!$T:$T,base_de_dados!$B:$B,$B475,base_de_dados!$G:$G,H$61,base_de_dados!$H:$H,$L$1,base_de_dados!$C:$C,$A475,base_de_dados!$M:$M,"&lt;=2009",base_de_dados!$O:$O,"&gt;=40178")</f>
        <v>0</v>
      </c>
      <c r="I475" s="5">
        <f>SUMIFS(base_de_dados!$T:$T,base_de_dados!$B:$B,$B475,base_de_dados!$G:$G,I$61,base_de_dados!$H:$H,$L$1,base_de_dados!$C:$C,$A475,base_de_dados!$M:$M,"&lt;=2009",base_de_dados!$O:$O,"&gt;=40178")</f>
        <v>0</v>
      </c>
      <c r="J475" s="5">
        <f>SUMIFS(base_de_dados!$T:$T,base_de_dados!$B:$B,$B475,base_de_dados!$G:$G,J$61,base_de_dados!$H:$H,$L$1,base_de_dados!$C:$C,$A475,base_de_dados!$M:$M,"&lt;=2009",base_de_dados!$O:$O,"&gt;=40178")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SUMIFS(base_de_dados!$T:$T,base_de_dados!$B:$B,$B476,base_de_dados!$G:$G,C$61,base_de_dados!$H:$H,$L$1,base_de_dados!$C:$C,$A476,base_de_dados!$M:$M,"&lt;=2009",base_de_dados!$O:$O,"&gt;=40178")</f>
        <v>0</v>
      </c>
      <c r="D476" s="5">
        <f>SUMIFS(base_de_dados!$T:$T,base_de_dados!$B:$B,$B476,base_de_dados!$G:$G,D$61,base_de_dados!$H:$H,$L$1,base_de_dados!$C:$C,$A476,base_de_dados!$M:$M,"&lt;=2009",base_de_dados!$O:$O,"&gt;=40178")</f>
        <v>0</v>
      </c>
      <c r="E476" s="5">
        <f>SUMIFS(base_de_dados!$T:$T,base_de_dados!$B:$B,$B476,base_de_dados!$G:$G,E$61,base_de_dados!$H:$H,$L$1,base_de_dados!$C:$C,$A476,base_de_dados!$M:$M,"&lt;=2009",base_de_dados!$O:$O,"&gt;=40178")</f>
        <v>0</v>
      </c>
      <c r="F476" s="5">
        <f>SUMIFS(base_de_dados!$T:$T,base_de_dados!$B:$B,$B476,base_de_dados!$G:$G,F$61,base_de_dados!$H:$H,$L$1,base_de_dados!$C:$C,$A476,base_de_dados!$M:$M,"&lt;=2009",base_de_dados!$O:$O,"&gt;=40178")</f>
        <v>0</v>
      </c>
      <c r="G476" s="5">
        <f>SUMIFS(base_de_dados!$T:$T,base_de_dados!$B:$B,$B476,base_de_dados!$G:$G,G$61,base_de_dados!$H:$H,$L$1,base_de_dados!$C:$C,$A476,base_de_dados!$M:$M,"&lt;=2009",base_de_dados!$O:$O,"&gt;=40178")</f>
        <v>0</v>
      </c>
      <c r="H476" s="5">
        <f>SUMIFS(base_de_dados!$T:$T,base_de_dados!$B:$B,$B476,base_de_dados!$G:$G,H$61,base_de_dados!$H:$H,$L$1,base_de_dados!$C:$C,$A476,base_de_dados!$M:$M,"&lt;=2009",base_de_dados!$O:$O,"&gt;=40178")</f>
        <v>0</v>
      </c>
      <c r="I476" s="5">
        <f>SUMIFS(base_de_dados!$T:$T,base_de_dados!$B:$B,$B476,base_de_dados!$G:$G,I$61,base_de_dados!$H:$H,$L$1,base_de_dados!$C:$C,$A476,base_de_dados!$M:$M,"&lt;=2009",base_de_dados!$O:$O,"&gt;=40178")</f>
        <v>0</v>
      </c>
      <c r="J476" s="5">
        <f>SUMIFS(base_de_dados!$T:$T,base_de_dados!$B:$B,$B476,base_de_dados!$G:$G,J$61,base_de_dados!$H:$H,$L$1,base_de_dados!$C:$C,$A476,base_de_dados!$M:$M,"&lt;=2009",base_de_dados!$O:$O,"&gt;=40178")</f>
        <v>0</v>
      </c>
      <c r="K476" s="32">
        <f t="shared" si="11"/>
        <v>0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SUMIFS(base_de_dados!$T:$T,base_de_dados!$B:$B,$B477,base_de_dados!$G:$G,C$61,base_de_dados!$H:$H,$L$1,base_de_dados!$C:$C,$A477,base_de_dados!$M:$M,"&lt;=2009",base_de_dados!$O:$O,"&gt;=40178")</f>
        <v>0</v>
      </c>
      <c r="D477" s="5">
        <f>SUMIFS(base_de_dados!$T:$T,base_de_dados!$B:$B,$B477,base_de_dados!$G:$G,D$61,base_de_dados!$H:$H,$L$1,base_de_dados!$C:$C,$A477,base_de_dados!$M:$M,"&lt;=2009",base_de_dados!$O:$O,"&gt;=40178")</f>
        <v>0</v>
      </c>
      <c r="E477" s="5">
        <f>SUMIFS(base_de_dados!$T:$T,base_de_dados!$B:$B,$B477,base_de_dados!$G:$G,E$61,base_de_dados!$H:$H,$L$1,base_de_dados!$C:$C,$A477,base_de_dados!$M:$M,"&lt;=2009",base_de_dados!$O:$O,"&gt;=40178")</f>
        <v>0</v>
      </c>
      <c r="F477" s="5">
        <f>SUMIFS(base_de_dados!$T:$T,base_de_dados!$B:$B,$B477,base_de_dados!$G:$G,F$61,base_de_dados!$H:$H,$L$1,base_de_dados!$C:$C,$A477,base_de_dados!$M:$M,"&lt;=2009",base_de_dados!$O:$O,"&gt;=40178")</f>
        <v>0</v>
      </c>
      <c r="G477" s="5">
        <f>SUMIFS(base_de_dados!$T:$T,base_de_dados!$B:$B,$B477,base_de_dados!$G:$G,G$61,base_de_dados!$H:$H,$L$1,base_de_dados!$C:$C,$A477,base_de_dados!$M:$M,"&lt;=2009",base_de_dados!$O:$O,"&gt;=40178")</f>
        <v>0</v>
      </c>
      <c r="H477" s="5">
        <f>SUMIFS(base_de_dados!$T:$T,base_de_dados!$B:$B,$B477,base_de_dados!$G:$G,H$61,base_de_dados!$H:$H,$L$1,base_de_dados!$C:$C,$A477,base_de_dados!$M:$M,"&lt;=2009",base_de_dados!$O:$O,"&gt;=40178")</f>
        <v>0</v>
      </c>
      <c r="I477" s="5">
        <f>SUMIFS(base_de_dados!$T:$T,base_de_dados!$B:$B,$B477,base_de_dados!$G:$G,I$61,base_de_dados!$H:$H,$L$1,base_de_dados!$C:$C,$A477,base_de_dados!$M:$M,"&lt;=2009",base_de_dados!$O:$O,"&gt;=40178")</f>
        <v>0</v>
      </c>
      <c r="J477" s="5">
        <f>SUMIFS(base_de_dados!$T:$T,base_de_dados!$B:$B,$B477,base_de_dados!$G:$G,J$61,base_de_dados!$H:$H,$L$1,base_de_dados!$C:$C,$A477,base_de_dados!$M:$M,"&lt;=2009",base_de_dados!$O:$O,"&gt;=40178")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SUMIFS(base_de_dados!$T:$T,base_de_dados!$B:$B,$B478,base_de_dados!$G:$G,C$61,base_de_dados!$H:$H,$L$1,base_de_dados!$C:$C,$A478,base_de_dados!$M:$M,"&lt;=2009",base_de_dados!$O:$O,"&gt;=40178")</f>
        <v>0</v>
      </c>
      <c r="D478" s="5">
        <f>SUMIFS(base_de_dados!$T:$T,base_de_dados!$B:$B,$B478,base_de_dados!$G:$G,D$61,base_de_dados!$H:$H,$L$1,base_de_dados!$C:$C,$A478,base_de_dados!$M:$M,"&lt;=2009",base_de_dados!$O:$O,"&gt;=40178")</f>
        <v>0</v>
      </c>
      <c r="E478" s="5">
        <f>SUMIFS(base_de_dados!$T:$T,base_de_dados!$B:$B,$B478,base_de_dados!$G:$G,E$61,base_de_dados!$H:$H,$L$1,base_de_dados!$C:$C,$A478,base_de_dados!$M:$M,"&lt;=2009",base_de_dados!$O:$O,"&gt;=40178")</f>
        <v>0</v>
      </c>
      <c r="F478" s="5">
        <f>SUMIFS(base_de_dados!$T:$T,base_de_dados!$B:$B,$B478,base_de_dados!$G:$G,F$61,base_de_dados!$H:$H,$L$1,base_de_dados!$C:$C,$A478,base_de_dados!$M:$M,"&lt;=2009",base_de_dados!$O:$O,"&gt;=40178")</f>
        <v>0</v>
      </c>
      <c r="G478" s="5">
        <f>SUMIFS(base_de_dados!$T:$T,base_de_dados!$B:$B,$B478,base_de_dados!$G:$G,G$61,base_de_dados!$H:$H,$L$1,base_de_dados!$C:$C,$A478,base_de_dados!$M:$M,"&lt;=2009",base_de_dados!$O:$O,"&gt;=40178")</f>
        <v>0</v>
      </c>
      <c r="H478" s="5">
        <f>SUMIFS(base_de_dados!$T:$T,base_de_dados!$B:$B,$B478,base_de_dados!$G:$G,H$61,base_de_dados!$H:$H,$L$1,base_de_dados!$C:$C,$A478,base_de_dados!$M:$M,"&lt;=2009",base_de_dados!$O:$O,"&gt;=40178")</f>
        <v>0</v>
      </c>
      <c r="I478" s="5">
        <f>SUMIFS(base_de_dados!$T:$T,base_de_dados!$B:$B,$B478,base_de_dados!$G:$G,I$61,base_de_dados!$H:$H,$L$1,base_de_dados!$C:$C,$A478,base_de_dados!$M:$M,"&lt;=2009",base_de_dados!$O:$O,"&gt;=40178")</f>
        <v>0</v>
      </c>
      <c r="J478" s="5">
        <f>SUMIFS(base_de_dados!$T:$T,base_de_dados!$B:$B,$B478,base_de_dados!$G:$G,J$61,base_de_dados!$H:$H,$L$1,base_de_dados!$C:$C,$A478,base_de_dados!$M:$M,"&lt;=2009",base_de_dados!$O:$O,"&gt;=40178")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SUMIFS(base_de_dados!$T:$T,base_de_dados!$B:$B,$B479,base_de_dados!$G:$G,C$61,base_de_dados!$H:$H,$L$1,base_de_dados!$C:$C,$A479,base_de_dados!$M:$M,"&lt;=2009",base_de_dados!$O:$O,"&gt;=40178")</f>
        <v>0</v>
      </c>
      <c r="D479" s="5">
        <f>SUMIFS(base_de_dados!$T:$T,base_de_dados!$B:$B,$B479,base_de_dados!$G:$G,D$61,base_de_dados!$H:$H,$L$1,base_de_dados!$C:$C,$A479,base_de_dados!$M:$M,"&lt;=2009",base_de_dados!$O:$O,"&gt;=40178")</f>
        <v>0</v>
      </c>
      <c r="E479" s="5">
        <f>SUMIFS(base_de_dados!$T:$T,base_de_dados!$B:$B,$B479,base_de_dados!$G:$G,E$61,base_de_dados!$H:$H,$L$1,base_de_dados!$C:$C,$A479,base_de_dados!$M:$M,"&lt;=2009",base_de_dados!$O:$O,"&gt;=40178")</f>
        <v>0</v>
      </c>
      <c r="F479" s="5">
        <f>SUMIFS(base_de_dados!$T:$T,base_de_dados!$B:$B,$B479,base_de_dados!$G:$G,F$61,base_de_dados!$H:$H,$L$1,base_de_dados!$C:$C,$A479,base_de_dados!$M:$M,"&lt;=2009",base_de_dados!$O:$O,"&gt;=40178")</f>
        <v>0</v>
      </c>
      <c r="G479" s="5">
        <f>SUMIFS(base_de_dados!$T:$T,base_de_dados!$B:$B,$B479,base_de_dados!$G:$G,G$61,base_de_dados!$H:$H,$L$1,base_de_dados!$C:$C,$A479,base_de_dados!$M:$M,"&lt;=2009",base_de_dados!$O:$O,"&gt;=40178")</f>
        <v>0</v>
      </c>
      <c r="H479" s="5">
        <f>SUMIFS(base_de_dados!$T:$T,base_de_dados!$B:$B,$B479,base_de_dados!$G:$G,H$61,base_de_dados!$H:$H,$L$1,base_de_dados!$C:$C,$A479,base_de_dados!$M:$M,"&lt;=2009",base_de_dados!$O:$O,"&gt;=40178")</f>
        <v>0</v>
      </c>
      <c r="I479" s="5">
        <f>SUMIFS(base_de_dados!$T:$T,base_de_dados!$B:$B,$B479,base_de_dados!$G:$G,I$61,base_de_dados!$H:$H,$L$1,base_de_dados!$C:$C,$A479,base_de_dados!$M:$M,"&lt;=2009",base_de_dados!$O:$O,"&gt;=40178")</f>
        <v>0</v>
      </c>
      <c r="J479" s="5">
        <f>SUMIFS(base_de_dados!$T:$T,base_de_dados!$B:$B,$B479,base_de_dados!$G:$G,J$61,base_de_dados!$H:$H,$L$1,base_de_dados!$C:$C,$A479,base_de_dados!$M:$M,"&lt;=2009",base_de_dados!$O:$O,"&gt;=40178")</f>
        <v>0</v>
      </c>
      <c r="K479" s="32">
        <f t="shared" si="11"/>
        <v>0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SUMIFS(base_de_dados!$T:$T,base_de_dados!$B:$B,$B480,base_de_dados!$G:$G,C$61,base_de_dados!$H:$H,$L$1,base_de_dados!$C:$C,$A480,base_de_dados!$M:$M,"&lt;=2009",base_de_dados!$O:$O,"&gt;=40178")</f>
        <v>0</v>
      </c>
      <c r="D480" s="5">
        <f>SUMIFS(base_de_dados!$T:$T,base_de_dados!$B:$B,$B480,base_de_dados!$G:$G,D$61,base_de_dados!$H:$H,$L$1,base_de_dados!$C:$C,$A480,base_de_dados!$M:$M,"&lt;=2009",base_de_dados!$O:$O,"&gt;=40178")</f>
        <v>0</v>
      </c>
      <c r="E480" s="5">
        <f>SUMIFS(base_de_dados!$T:$T,base_de_dados!$B:$B,$B480,base_de_dados!$G:$G,E$61,base_de_dados!$H:$H,$L$1,base_de_dados!$C:$C,$A480,base_de_dados!$M:$M,"&lt;=2009",base_de_dados!$O:$O,"&gt;=40178")</f>
        <v>0</v>
      </c>
      <c r="F480" s="5">
        <f>SUMIFS(base_de_dados!$T:$T,base_de_dados!$B:$B,$B480,base_de_dados!$G:$G,F$61,base_de_dados!$H:$H,$L$1,base_de_dados!$C:$C,$A480,base_de_dados!$M:$M,"&lt;=2009",base_de_dados!$O:$O,"&gt;=40178")</f>
        <v>0</v>
      </c>
      <c r="G480" s="5">
        <f>SUMIFS(base_de_dados!$T:$T,base_de_dados!$B:$B,$B480,base_de_dados!$G:$G,G$61,base_de_dados!$H:$H,$L$1,base_de_dados!$C:$C,$A480,base_de_dados!$M:$M,"&lt;=2009",base_de_dados!$O:$O,"&gt;=40178")</f>
        <v>0</v>
      </c>
      <c r="H480" s="5">
        <f>SUMIFS(base_de_dados!$T:$T,base_de_dados!$B:$B,$B480,base_de_dados!$G:$G,H$61,base_de_dados!$H:$H,$L$1,base_de_dados!$C:$C,$A480,base_de_dados!$M:$M,"&lt;=2009",base_de_dados!$O:$O,"&gt;=40178")</f>
        <v>0</v>
      </c>
      <c r="I480" s="5">
        <f>SUMIFS(base_de_dados!$T:$T,base_de_dados!$B:$B,$B480,base_de_dados!$G:$G,I$61,base_de_dados!$H:$H,$L$1,base_de_dados!$C:$C,$A480,base_de_dados!$M:$M,"&lt;=2009",base_de_dados!$O:$O,"&gt;=40178")</f>
        <v>0</v>
      </c>
      <c r="J480" s="5">
        <f>SUMIFS(base_de_dados!$T:$T,base_de_dados!$B:$B,$B480,base_de_dados!$G:$G,J$61,base_de_dados!$H:$H,$L$1,base_de_dados!$C:$C,$A480,base_de_dados!$M:$M,"&lt;=2009",base_de_dados!$O:$O,"&gt;=40178")</f>
        <v>0</v>
      </c>
      <c r="K480" s="32">
        <f t="shared" si="11"/>
        <v>0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SUMIFS(base_de_dados!$T:$T,base_de_dados!$B:$B,$B481,base_de_dados!$G:$G,C$61,base_de_dados!$H:$H,$L$1,base_de_dados!$C:$C,$A481,base_de_dados!$M:$M,"&lt;=2009",base_de_dados!$O:$O,"&gt;=40178")</f>
        <v>0</v>
      </c>
      <c r="D481" s="5">
        <f>SUMIFS(base_de_dados!$T:$T,base_de_dados!$B:$B,$B481,base_de_dados!$G:$G,D$61,base_de_dados!$H:$H,$L$1,base_de_dados!$C:$C,$A481,base_de_dados!$M:$M,"&lt;=2009",base_de_dados!$O:$O,"&gt;=40178")</f>
        <v>0</v>
      </c>
      <c r="E481" s="5">
        <f>SUMIFS(base_de_dados!$T:$T,base_de_dados!$B:$B,$B481,base_de_dados!$G:$G,E$61,base_de_dados!$H:$H,$L$1,base_de_dados!$C:$C,$A481,base_de_dados!$M:$M,"&lt;=2009",base_de_dados!$O:$O,"&gt;=40178")</f>
        <v>0</v>
      </c>
      <c r="F481" s="5">
        <f>SUMIFS(base_de_dados!$T:$T,base_de_dados!$B:$B,$B481,base_de_dados!$G:$G,F$61,base_de_dados!$H:$H,$L$1,base_de_dados!$C:$C,$A481,base_de_dados!$M:$M,"&lt;=2009",base_de_dados!$O:$O,"&gt;=40178")</f>
        <v>0</v>
      </c>
      <c r="G481" s="5">
        <f>SUMIFS(base_de_dados!$T:$T,base_de_dados!$B:$B,$B481,base_de_dados!$G:$G,G$61,base_de_dados!$H:$H,$L$1,base_de_dados!$C:$C,$A481,base_de_dados!$M:$M,"&lt;=2009",base_de_dados!$O:$O,"&gt;=40178")</f>
        <v>0</v>
      </c>
      <c r="H481" s="5">
        <f>SUMIFS(base_de_dados!$T:$T,base_de_dados!$B:$B,$B481,base_de_dados!$G:$G,H$61,base_de_dados!$H:$H,$L$1,base_de_dados!$C:$C,$A481,base_de_dados!$M:$M,"&lt;=2009",base_de_dados!$O:$O,"&gt;=40178")</f>
        <v>0</v>
      </c>
      <c r="I481" s="5">
        <f>SUMIFS(base_de_dados!$T:$T,base_de_dados!$B:$B,$B481,base_de_dados!$G:$G,I$61,base_de_dados!$H:$H,$L$1,base_de_dados!$C:$C,$A481,base_de_dados!$M:$M,"&lt;=2009",base_de_dados!$O:$O,"&gt;=40178")</f>
        <v>0</v>
      </c>
      <c r="J481" s="5">
        <f>SUMIFS(base_de_dados!$T:$T,base_de_dados!$B:$B,$B481,base_de_dados!$G:$G,J$61,base_de_dados!$H:$H,$L$1,base_de_dados!$C:$C,$A481,base_de_dados!$M:$M,"&lt;=2009",base_de_dados!$O:$O,"&gt;=40178")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SUMIFS(base_de_dados!$T:$T,base_de_dados!$B:$B,$B482,base_de_dados!$G:$G,C$61,base_de_dados!$H:$H,$L$1,base_de_dados!$C:$C,$A482,base_de_dados!$M:$M,"&lt;=2009",base_de_dados!$O:$O,"&gt;=40178")</f>
        <v>0</v>
      </c>
      <c r="D482" s="5">
        <f>SUMIFS(base_de_dados!$T:$T,base_de_dados!$B:$B,$B482,base_de_dados!$G:$G,D$61,base_de_dados!$H:$H,$L$1,base_de_dados!$C:$C,$A482,base_de_dados!$M:$M,"&lt;=2009",base_de_dados!$O:$O,"&gt;=40178")</f>
        <v>0</v>
      </c>
      <c r="E482" s="5">
        <f>SUMIFS(base_de_dados!$T:$T,base_de_dados!$B:$B,$B482,base_de_dados!$G:$G,E$61,base_de_dados!$H:$H,$L$1,base_de_dados!$C:$C,$A482,base_de_dados!$M:$M,"&lt;=2009",base_de_dados!$O:$O,"&gt;=40178")</f>
        <v>0</v>
      </c>
      <c r="F482" s="5">
        <f>SUMIFS(base_de_dados!$T:$T,base_de_dados!$B:$B,$B482,base_de_dados!$G:$G,F$61,base_de_dados!$H:$H,$L$1,base_de_dados!$C:$C,$A482,base_de_dados!$M:$M,"&lt;=2009",base_de_dados!$O:$O,"&gt;=40178")</f>
        <v>0.12654237696600709</v>
      </c>
      <c r="G482" s="5">
        <f>SUMIFS(base_de_dados!$T:$T,base_de_dados!$B:$B,$B482,base_de_dados!$G:$G,G$61,base_de_dados!$H:$H,$L$1,base_de_dados!$C:$C,$A482,base_de_dados!$M:$M,"&lt;=2009",base_de_dados!$O:$O,"&gt;=40178")</f>
        <v>0</v>
      </c>
      <c r="H482" s="5">
        <f>SUMIFS(base_de_dados!$T:$T,base_de_dados!$B:$B,$B482,base_de_dados!$G:$G,H$61,base_de_dados!$H:$H,$L$1,base_de_dados!$C:$C,$A482,base_de_dados!$M:$M,"&lt;=2009",base_de_dados!$O:$O,"&gt;=40178")</f>
        <v>0</v>
      </c>
      <c r="I482" s="5">
        <f>SUMIFS(base_de_dados!$T:$T,base_de_dados!$B:$B,$B482,base_de_dados!$G:$G,I$61,base_de_dados!$H:$H,$L$1,base_de_dados!$C:$C,$A482,base_de_dados!$M:$M,"&lt;=2009",base_de_dados!$O:$O,"&gt;=40178")</f>
        <v>0</v>
      </c>
      <c r="J482" s="5">
        <f>SUMIFS(base_de_dados!$T:$T,base_de_dados!$B:$B,$B482,base_de_dados!$G:$G,J$61,base_de_dados!$H:$H,$L$1,base_de_dados!$C:$C,$A482,base_de_dados!$M:$M,"&lt;=2009",base_de_dados!$O:$O,"&gt;=40178")</f>
        <v>0</v>
      </c>
      <c r="K482" s="32">
        <f t="shared" si="11"/>
        <v>0.12654237696600709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SUMIFS(base_de_dados!$T:$T,base_de_dados!$B:$B,$B483,base_de_dados!$G:$G,C$61,base_de_dados!$H:$H,$L$1,base_de_dados!$C:$C,$A483,base_de_dados!$M:$M,"&lt;=2009",base_de_dados!$O:$O,"&gt;=40178")</f>
        <v>0</v>
      </c>
      <c r="D483" s="5">
        <f>SUMIFS(base_de_dados!$T:$T,base_de_dados!$B:$B,$B483,base_de_dados!$G:$G,D$61,base_de_dados!$H:$H,$L$1,base_de_dados!$C:$C,$A483,base_de_dados!$M:$M,"&lt;=2009",base_de_dados!$O:$O,"&gt;=40178")</f>
        <v>0</v>
      </c>
      <c r="E483" s="5">
        <f>SUMIFS(base_de_dados!$T:$T,base_de_dados!$B:$B,$B483,base_de_dados!$G:$G,E$61,base_de_dados!$H:$H,$L$1,base_de_dados!$C:$C,$A483,base_de_dados!$M:$M,"&lt;=2009",base_de_dados!$O:$O,"&gt;=40178")</f>
        <v>0</v>
      </c>
      <c r="F483" s="5">
        <f>SUMIFS(base_de_dados!$T:$T,base_de_dados!$B:$B,$B483,base_de_dados!$G:$G,F$61,base_de_dados!$H:$H,$L$1,base_de_dados!$C:$C,$A483,base_de_dados!$M:$M,"&lt;=2009",base_de_dados!$O:$O,"&gt;=40178")</f>
        <v>0</v>
      </c>
      <c r="G483" s="5">
        <f>SUMIFS(base_de_dados!$T:$T,base_de_dados!$B:$B,$B483,base_de_dados!$G:$G,G$61,base_de_dados!$H:$H,$L$1,base_de_dados!$C:$C,$A483,base_de_dados!$M:$M,"&lt;=2009",base_de_dados!$O:$O,"&gt;=40178")</f>
        <v>0</v>
      </c>
      <c r="H483" s="5">
        <f>SUMIFS(base_de_dados!$T:$T,base_de_dados!$B:$B,$B483,base_de_dados!$G:$G,H$61,base_de_dados!$H:$H,$L$1,base_de_dados!$C:$C,$A483,base_de_dados!$M:$M,"&lt;=2009",base_de_dados!$O:$O,"&gt;=40178")</f>
        <v>0</v>
      </c>
      <c r="I483" s="5">
        <f>SUMIFS(base_de_dados!$T:$T,base_de_dados!$B:$B,$B483,base_de_dados!$G:$G,I$61,base_de_dados!$H:$H,$L$1,base_de_dados!$C:$C,$A483,base_de_dados!$M:$M,"&lt;=2009",base_de_dados!$O:$O,"&gt;=40178")</f>
        <v>0</v>
      </c>
      <c r="J483" s="5">
        <f>SUMIFS(base_de_dados!$T:$T,base_de_dados!$B:$B,$B483,base_de_dados!$G:$G,J$61,base_de_dados!$H:$H,$L$1,base_de_dados!$C:$C,$A483,base_de_dados!$M:$M,"&lt;=2009",base_de_dados!$O:$O,"&gt;=40178")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SUMIFS(base_de_dados!$T:$T,base_de_dados!$B:$B,$B484,base_de_dados!$G:$G,C$61,base_de_dados!$H:$H,$L$1,base_de_dados!$C:$C,$A484,base_de_dados!$M:$M,"&lt;=2009",base_de_dados!$O:$O,"&gt;=40178")</f>
        <v>0</v>
      </c>
      <c r="D484" s="5">
        <f>SUMIFS(base_de_dados!$T:$T,base_de_dados!$B:$B,$B484,base_de_dados!$G:$G,D$61,base_de_dados!$H:$H,$L$1,base_de_dados!$C:$C,$A484,base_de_dados!$M:$M,"&lt;=2009",base_de_dados!$O:$O,"&gt;=40178")</f>
        <v>0</v>
      </c>
      <c r="E484" s="5">
        <f>SUMIFS(base_de_dados!$T:$T,base_de_dados!$B:$B,$B484,base_de_dados!$G:$G,E$61,base_de_dados!$H:$H,$L$1,base_de_dados!$C:$C,$A484,base_de_dados!$M:$M,"&lt;=2009",base_de_dados!$O:$O,"&gt;=40178")</f>
        <v>0</v>
      </c>
      <c r="F484" s="5">
        <f>SUMIFS(base_de_dados!$T:$T,base_de_dados!$B:$B,$B484,base_de_dados!$G:$G,F$61,base_de_dados!$H:$H,$L$1,base_de_dados!$C:$C,$A484,base_de_dados!$M:$M,"&lt;=2009",base_de_dados!$O:$O,"&gt;=40178")</f>
        <v>0</v>
      </c>
      <c r="G484" s="5">
        <f>SUMIFS(base_de_dados!$T:$T,base_de_dados!$B:$B,$B484,base_de_dados!$G:$G,G$61,base_de_dados!$H:$H,$L$1,base_de_dados!$C:$C,$A484,base_de_dados!$M:$M,"&lt;=2009",base_de_dados!$O:$O,"&gt;=40178")</f>
        <v>0</v>
      </c>
      <c r="H484" s="5">
        <f>SUMIFS(base_de_dados!$T:$T,base_de_dados!$B:$B,$B484,base_de_dados!$G:$G,H$61,base_de_dados!$H:$H,$L$1,base_de_dados!$C:$C,$A484,base_de_dados!$M:$M,"&lt;=2009",base_de_dados!$O:$O,"&gt;=40178")</f>
        <v>0</v>
      </c>
      <c r="I484" s="5">
        <f>SUMIFS(base_de_dados!$T:$T,base_de_dados!$B:$B,$B484,base_de_dados!$G:$G,I$61,base_de_dados!$H:$H,$L$1,base_de_dados!$C:$C,$A484,base_de_dados!$M:$M,"&lt;=2009",base_de_dados!$O:$O,"&gt;=40178")</f>
        <v>0</v>
      </c>
      <c r="J484" s="5">
        <f>SUMIFS(base_de_dados!$T:$T,base_de_dados!$B:$B,$B484,base_de_dados!$G:$G,J$61,base_de_dados!$H:$H,$L$1,base_de_dados!$C:$C,$A484,base_de_dados!$M:$M,"&lt;=2009",base_de_dados!$O:$O,"&gt;=40178")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SUMIFS(base_de_dados!$T:$T,base_de_dados!$B:$B,$B485,base_de_dados!$G:$G,C$61,base_de_dados!$H:$H,$L$1,base_de_dados!$C:$C,$A485,base_de_dados!$M:$M,"&lt;=2009",base_de_dados!$O:$O,"&gt;=40178")</f>
        <v>0</v>
      </c>
      <c r="D485" s="5">
        <f>SUMIFS(base_de_dados!$T:$T,base_de_dados!$B:$B,$B485,base_de_dados!$G:$G,D$61,base_de_dados!$H:$H,$L$1,base_de_dados!$C:$C,$A485,base_de_dados!$M:$M,"&lt;=2009",base_de_dados!$O:$O,"&gt;=40178")</f>
        <v>0</v>
      </c>
      <c r="E485" s="5">
        <f>SUMIFS(base_de_dados!$T:$T,base_de_dados!$B:$B,$B485,base_de_dados!$G:$G,E$61,base_de_dados!$H:$H,$L$1,base_de_dados!$C:$C,$A485,base_de_dados!$M:$M,"&lt;=2009",base_de_dados!$O:$O,"&gt;=40178")</f>
        <v>0</v>
      </c>
      <c r="F485" s="5">
        <f>SUMIFS(base_de_dados!$T:$T,base_de_dados!$B:$B,$B485,base_de_dados!$G:$G,F$61,base_de_dados!$H:$H,$L$1,base_de_dados!$C:$C,$A485,base_de_dados!$M:$M,"&lt;=2009",base_de_dados!$O:$O,"&gt;=40178")</f>
        <v>0</v>
      </c>
      <c r="G485" s="5">
        <f>SUMIFS(base_de_dados!$T:$T,base_de_dados!$B:$B,$B485,base_de_dados!$G:$G,G$61,base_de_dados!$H:$H,$L$1,base_de_dados!$C:$C,$A485,base_de_dados!$M:$M,"&lt;=2009",base_de_dados!$O:$O,"&gt;=40178")</f>
        <v>0</v>
      </c>
      <c r="H485" s="5">
        <f>SUMIFS(base_de_dados!$T:$T,base_de_dados!$B:$B,$B485,base_de_dados!$G:$G,H$61,base_de_dados!$H:$H,$L$1,base_de_dados!$C:$C,$A485,base_de_dados!$M:$M,"&lt;=2009",base_de_dados!$O:$O,"&gt;=40178")</f>
        <v>0</v>
      </c>
      <c r="I485" s="5">
        <f>SUMIFS(base_de_dados!$T:$T,base_de_dados!$B:$B,$B485,base_de_dados!$G:$G,I$61,base_de_dados!$H:$H,$L$1,base_de_dados!$C:$C,$A485,base_de_dados!$M:$M,"&lt;=2009",base_de_dados!$O:$O,"&gt;=40178")</f>
        <v>0</v>
      </c>
      <c r="J485" s="5">
        <f>SUMIFS(base_de_dados!$T:$T,base_de_dados!$B:$B,$B485,base_de_dados!$G:$G,J$61,base_de_dados!$H:$H,$L$1,base_de_dados!$C:$C,$A485,base_de_dados!$M:$M,"&lt;=2009",base_de_dados!$O:$O,"&gt;=40178")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SUMIFS(base_de_dados!$T:$T,base_de_dados!$B:$B,$B486,base_de_dados!$G:$G,C$61,base_de_dados!$H:$H,$L$1,base_de_dados!$C:$C,$A486,base_de_dados!$M:$M,"&lt;=2009",base_de_dados!$O:$O,"&gt;=40178")</f>
        <v>0</v>
      </c>
      <c r="D486" s="5">
        <f>SUMIFS(base_de_dados!$T:$T,base_de_dados!$B:$B,$B486,base_de_dados!$G:$G,D$61,base_de_dados!$H:$H,$L$1,base_de_dados!$C:$C,$A486,base_de_dados!$M:$M,"&lt;=2009",base_de_dados!$O:$O,"&gt;=40178")</f>
        <v>0</v>
      </c>
      <c r="E486" s="5">
        <f>SUMIFS(base_de_dados!$T:$T,base_de_dados!$B:$B,$B486,base_de_dados!$G:$G,E$61,base_de_dados!$H:$H,$L$1,base_de_dados!$C:$C,$A486,base_de_dados!$M:$M,"&lt;=2009",base_de_dados!$O:$O,"&gt;=40178")</f>
        <v>0</v>
      </c>
      <c r="F486" s="5">
        <f>SUMIFS(base_de_dados!$T:$T,base_de_dados!$B:$B,$B486,base_de_dados!$G:$G,F$61,base_de_dados!$H:$H,$L$1,base_de_dados!$C:$C,$A486,base_de_dados!$M:$M,"&lt;=2009",base_de_dados!$O:$O,"&gt;=40178")</f>
        <v>0</v>
      </c>
      <c r="G486" s="5">
        <f>SUMIFS(base_de_dados!$T:$T,base_de_dados!$B:$B,$B486,base_de_dados!$G:$G,G$61,base_de_dados!$H:$H,$L$1,base_de_dados!$C:$C,$A486,base_de_dados!$M:$M,"&lt;=2009",base_de_dados!$O:$O,"&gt;=40178")</f>
        <v>0</v>
      </c>
      <c r="H486" s="5">
        <f>SUMIFS(base_de_dados!$T:$T,base_de_dados!$B:$B,$B486,base_de_dados!$G:$G,H$61,base_de_dados!$H:$H,$L$1,base_de_dados!$C:$C,$A486,base_de_dados!$M:$M,"&lt;=2009",base_de_dados!$O:$O,"&gt;=40178")</f>
        <v>0</v>
      </c>
      <c r="I486" s="5">
        <f>SUMIFS(base_de_dados!$T:$T,base_de_dados!$B:$B,$B486,base_de_dados!$G:$G,I$61,base_de_dados!$H:$H,$L$1,base_de_dados!$C:$C,$A486,base_de_dados!$M:$M,"&lt;=2009",base_de_dados!$O:$O,"&gt;=40178")</f>
        <v>0</v>
      </c>
      <c r="J486" s="5">
        <f>SUMIFS(base_de_dados!$T:$T,base_de_dados!$B:$B,$B486,base_de_dados!$G:$G,J$61,base_de_dados!$H:$H,$L$1,base_de_dados!$C:$C,$A486,base_de_dados!$M:$M,"&lt;=2009",base_de_dados!$O:$O,"&gt;=40178")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SUMIFS(base_de_dados!$T:$T,base_de_dados!$B:$B,$B487,base_de_dados!$G:$G,C$61,base_de_dados!$H:$H,$L$1,base_de_dados!$C:$C,$A487,base_de_dados!$M:$M,"&lt;=2009",base_de_dados!$O:$O,"&gt;=40178")</f>
        <v>0</v>
      </c>
      <c r="D487" s="5">
        <f>SUMIFS(base_de_dados!$T:$T,base_de_dados!$B:$B,$B487,base_de_dados!$G:$G,D$61,base_de_dados!$H:$H,$L$1,base_de_dados!$C:$C,$A487,base_de_dados!$M:$M,"&lt;=2009",base_de_dados!$O:$O,"&gt;=40178")</f>
        <v>0</v>
      </c>
      <c r="E487" s="5">
        <f>SUMIFS(base_de_dados!$T:$T,base_de_dados!$B:$B,$B487,base_de_dados!$G:$G,E$61,base_de_dados!$H:$H,$L$1,base_de_dados!$C:$C,$A487,base_de_dados!$M:$M,"&lt;=2009",base_de_dados!$O:$O,"&gt;=40178")</f>
        <v>0</v>
      </c>
      <c r="F487" s="5">
        <f>SUMIFS(base_de_dados!$T:$T,base_de_dados!$B:$B,$B487,base_de_dados!$G:$G,F$61,base_de_dados!$H:$H,$L$1,base_de_dados!$C:$C,$A487,base_de_dados!$M:$M,"&lt;=2009",base_de_dados!$O:$O,"&gt;=40178")</f>
        <v>0</v>
      </c>
      <c r="G487" s="5">
        <f>SUMIFS(base_de_dados!$T:$T,base_de_dados!$B:$B,$B487,base_de_dados!$G:$G,G$61,base_de_dados!$H:$H,$L$1,base_de_dados!$C:$C,$A487,base_de_dados!$M:$M,"&lt;=2009",base_de_dados!$O:$O,"&gt;=40178")</f>
        <v>0</v>
      </c>
      <c r="H487" s="5">
        <f>SUMIFS(base_de_dados!$T:$T,base_de_dados!$B:$B,$B487,base_de_dados!$G:$G,H$61,base_de_dados!$H:$H,$L$1,base_de_dados!$C:$C,$A487,base_de_dados!$M:$M,"&lt;=2009",base_de_dados!$O:$O,"&gt;=40178")</f>
        <v>0</v>
      </c>
      <c r="I487" s="5">
        <f>SUMIFS(base_de_dados!$T:$T,base_de_dados!$B:$B,$B487,base_de_dados!$G:$G,I$61,base_de_dados!$H:$H,$L$1,base_de_dados!$C:$C,$A487,base_de_dados!$M:$M,"&lt;=2009",base_de_dados!$O:$O,"&gt;=40178")</f>
        <v>0</v>
      </c>
      <c r="J487" s="5">
        <f>SUMIFS(base_de_dados!$T:$T,base_de_dados!$B:$B,$B487,base_de_dados!$G:$G,J$61,base_de_dados!$H:$H,$L$1,base_de_dados!$C:$C,$A487,base_de_dados!$M:$M,"&lt;=2009",base_de_dados!$O:$O,"&gt;=40178")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SUMIFS(base_de_dados!$T:$T,base_de_dados!$B:$B,$B488,base_de_dados!$G:$G,C$61,base_de_dados!$H:$H,$L$1,base_de_dados!$C:$C,$A488,base_de_dados!$M:$M,"&lt;=2009",base_de_dados!$O:$O,"&gt;=40178")</f>
        <v>0</v>
      </c>
      <c r="D488" s="5">
        <f>SUMIFS(base_de_dados!$T:$T,base_de_dados!$B:$B,$B488,base_de_dados!$G:$G,D$61,base_de_dados!$H:$H,$L$1,base_de_dados!$C:$C,$A488,base_de_dados!$M:$M,"&lt;=2009",base_de_dados!$O:$O,"&gt;=40178")</f>
        <v>0</v>
      </c>
      <c r="E488" s="5">
        <f>SUMIFS(base_de_dados!$T:$T,base_de_dados!$B:$B,$B488,base_de_dados!$G:$G,E$61,base_de_dados!$H:$H,$L$1,base_de_dados!$C:$C,$A488,base_de_dados!$M:$M,"&lt;=2009",base_de_dados!$O:$O,"&gt;=40178")</f>
        <v>0</v>
      </c>
      <c r="F488" s="5">
        <f>SUMIFS(base_de_dados!$T:$T,base_de_dados!$B:$B,$B488,base_de_dados!$G:$G,F$61,base_de_dados!$H:$H,$L$1,base_de_dados!$C:$C,$A488,base_de_dados!$M:$M,"&lt;=2009",base_de_dados!$O:$O,"&gt;=40178")</f>
        <v>0</v>
      </c>
      <c r="G488" s="5">
        <f>SUMIFS(base_de_dados!$T:$T,base_de_dados!$B:$B,$B488,base_de_dados!$G:$G,G$61,base_de_dados!$H:$H,$L$1,base_de_dados!$C:$C,$A488,base_de_dados!$M:$M,"&lt;=2009",base_de_dados!$O:$O,"&gt;=40178")</f>
        <v>0</v>
      </c>
      <c r="H488" s="5">
        <f>SUMIFS(base_de_dados!$T:$T,base_de_dados!$B:$B,$B488,base_de_dados!$G:$G,H$61,base_de_dados!$H:$H,$L$1,base_de_dados!$C:$C,$A488,base_de_dados!$M:$M,"&lt;=2009",base_de_dados!$O:$O,"&gt;=40178")</f>
        <v>0</v>
      </c>
      <c r="I488" s="5">
        <f>SUMIFS(base_de_dados!$T:$T,base_de_dados!$B:$B,$B488,base_de_dados!$G:$G,I$61,base_de_dados!$H:$H,$L$1,base_de_dados!$C:$C,$A488,base_de_dados!$M:$M,"&lt;=2009",base_de_dados!$O:$O,"&gt;=40178")</f>
        <v>0</v>
      </c>
      <c r="J488" s="5">
        <f>SUMIFS(base_de_dados!$T:$T,base_de_dados!$B:$B,$B488,base_de_dados!$G:$G,J$61,base_de_dados!$H:$H,$L$1,base_de_dados!$C:$C,$A488,base_de_dados!$M:$M,"&lt;=2009",base_de_dados!$O:$O,"&gt;=40178")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SUMIFS(base_de_dados!$T:$T,base_de_dados!$B:$B,$B489,base_de_dados!$G:$G,C$61,base_de_dados!$H:$H,$L$1,base_de_dados!$C:$C,$A489,base_de_dados!$M:$M,"&lt;=2009",base_de_dados!$O:$O,"&gt;=40178")</f>
        <v>0</v>
      </c>
      <c r="D489" s="5">
        <f>SUMIFS(base_de_dados!$T:$T,base_de_dados!$B:$B,$B489,base_de_dados!$G:$G,D$61,base_de_dados!$H:$H,$L$1,base_de_dados!$C:$C,$A489,base_de_dados!$M:$M,"&lt;=2009",base_de_dados!$O:$O,"&gt;=40178")</f>
        <v>0</v>
      </c>
      <c r="E489" s="5">
        <f>SUMIFS(base_de_dados!$T:$T,base_de_dados!$B:$B,$B489,base_de_dados!$G:$G,E$61,base_de_dados!$H:$H,$L$1,base_de_dados!$C:$C,$A489,base_de_dados!$M:$M,"&lt;=2009",base_de_dados!$O:$O,"&gt;=40178")</f>
        <v>0</v>
      </c>
      <c r="F489" s="5">
        <f>SUMIFS(base_de_dados!$T:$T,base_de_dados!$B:$B,$B489,base_de_dados!$G:$G,F$61,base_de_dados!$H:$H,$L$1,base_de_dados!$C:$C,$A489,base_de_dados!$M:$M,"&lt;=2009",base_de_dados!$O:$O,"&gt;=40178")</f>
        <v>0</v>
      </c>
      <c r="G489" s="5">
        <f>SUMIFS(base_de_dados!$T:$T,base_de_dados!$B:$B,$B489,base_de_dados!$G:$G,G$61,base_de_dados!$H:$H,$L$1,base_de_dados!$C:$C,$A489,base_de_dados!$M:$M,"&lt;=2009",base_de_dados!$O:$O,"&gt;=40178")</f>
        <v>0</v>
      </c>
      <c r="H489" s="5">
        <f>SUMIFS(base_de_dados!$T:$T,base_de_dados!$B:$B,$B489,base_de_dados!$G:$G,H$61,base_de_dados!$H:$H,$L$1,base_de_dados!$C:$C,$A489,base_de_dados!$M:$M,"&lt;=2009",base_de_dados!$O:$O,"&gt;=40178")</f>
        <v>0</v>
      </c>
      <c r="I489" s="5">
        <f>SUMIFS(base_de_dados!$T:$T,base_de_dados!$B:$B,$B489,base_de_dados!$G:$G,I$61,base_de_dados!$H:$H,$L$1,base_de_dados!$C:$C,$A489,base_de_dados!$M:$M,"&lt;=2009",base_de_dados!$O:$O,"&gt;=40178")</f>
        <v>0</v>
      </c>
      <c r="J489" s="5">
        <f>SUMIFS(base_de_dados!$T:$T,base_de_dados!$B:$B,$B489,base_de_dados!$G:$G,J$61,base_de_dados!$H:$H,$L$1,base_de_dados!$C:$C,$A489,base_de_dados!$M:$M,"&lt;=2009",base_de_dados!$O:$O,"&gt;=40178")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SUMIFS(base_de_dados!$T:$T,base_de_dados!$B:$B,$B490,base_de_dados!$G:$G,C$61,base_de_dados!$H:$H,$L$1,base_de_dados!$C:$C,$A490,base_de_dados!$M:$M,"&lt;=2009",base_de_dados!$O:$O,"&gt;=40178")</f>
        <v>0</v>
      </c>
      <c r="D490" s="5">
        <f>SUMIFS(base_de_dados!$T:$T,base_de_dados!$B:$B,$B490,base_de_dados!$G:$G,D$61,base_de_dados!$H:$H,$L$1,base_de_dados!$C:$C,$A490,base_de_dados!$M:$M,"&lt;=2009",base_de_dados!$O:$O,"&gt;=40178")</f>
        <v>0</v>
      </c>
      <c r="E490" s="5">
        <f>SUMIFS(base_de_dados!$T:$T,base_de_dados!$B:$B,$B490,base_de_dados!$G:$G,E$61,base_de_dados!$H:$H,$L$1,base_de_dados!$C:$C,$A490,base_de_dados!$M:$M,"&lt;=2009",base_de_dados!$O:$O,"&gt;=40178")</f>
        <v>0</v>
      </c>
      <c r="F490" s="5">
        <f>SUMIFS(base_de_dados!$T:$T,base_de_dados!$B:$B,$B490,base_de_dados!$G:$G,F$61,base_de_dados!$H:$H,$L$1,base_de_dados!$C:$C,$A490,base_de_dados!$M:$M,"&lt;=2009",base_de_dados!$O:$O,"&gt;=40178")</f>
        <v>0</v>
      </c>
      <c r="G490" s="5">
        <f>SUMIFS(base_de_dados!$T:$T,base_de_dados!$B:$B,$B490,base_de_dados!$G:$G,G$61,base_de_dados!$H:$H,$L$1,base_de_dados!$C:$C,$A490,base_de_dados!$M:$M,"&lt;=2009",base_de_dados!$O:$O,"&gt;=40178")</f>
        <v>0</v>
      </c>
      <c r="H490" s="5">
        <f>SUMIFS(base_de_dados!$T:$T,base_de_dados!$B:$B,$B490,base_de_dados!$G:$G,H$61,base_de_dados!$H:$H,$L$1,base_de_dados!$C:$C,$A490,base_de_dados!$M:$M,"&lt;=2009",base_de_dados!$O:$O,"&gt;=40178")</f>
        <v>0</v>
      </c>
      <c r="I490" s="5">
        <f>SUMIFS(base_de_dados!$T:$T,base_de_dados!$B:$B,$B490,base_de_dados!$G:$G,I$61,base_de_dados!$H:$H,$L$1,base_de_dados!$C:$C,$A490,base_de_dados!$M:$M,"&lt;=2009",base_de_dados!$O:$O,"&gt;=40178")</f>
        <v>0</v>
      </c>
      <c r="J490" s="5">
        <f>SUMIFS(base_de_dados!$T:$T,base_de_dados!$B:$B,$B490,base_de_dados!$G:$G,J$61,base_de_dados!$H:$H,$L$1,base_de_dados!$C:$C,$A490,base_de_dados!$M:$M,"&lt;=2009",base_de_dados!$O:$O,"&gt;=40178")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SUMIFS(base_de_dados!$T:$T,base_de_dados!$B:$B,$B491,base_de_dados!$G:$G,C$61,base_de_dados!$H:$H,$L$1,base_de_dados!$C:$C,$A491,base_de_dados!$M:$M,"&lt;=2009",base_de_dados!$O:$O,"&gt;=40178")</f>
        <v>0</v>
      </c>
      <c r="D491" s="5">
        <f>SUMIFS(base_de_dados!$T:$T,base_de_dados!$B:$B,$B491,base_de_dados!$G:$G,D$61,base_de_dados!$H:$H,$L$1,base_de_dados!$C:$C,$A491,base_de_dados!$M:$M,"&lt;=2009",base_de_dados!$O:$O,"&gt;=40178")</f>
        <v>0.30555555555555558</v>
      </c>
      <c r="E491" s="5">
        <f>SUMIFS(base_de_dados!$T:$T,base_de_dados!$B:$B,$B491,base_de_dados!$G:$G,E$61,base_de_dados!$H:$H,$L$1,base_de_dados!$C:$C,$A491,base_de_dados!$M:$M,"&lt;=2009",base_de_dados!$O:$O,"&gt;=40178")</f>
        <v>0</v>
      </c>
      <c r="F491" s="5">
        <f>SUMIFS(base_de_dados!$T:$T,base_de_dados!$B:$B,$B491,base_de_dados!$G:$G,F$61,base_de_dados!$H:$H,$L$1,base_de_dados!$C:$C,$A491,base_de_dados!$M:$M,"&lt;=2009",base_de_dados!$O:$O,"&gt;=40178")</f>
        <v>0</v>
      </c>
      <c r="G491" s="5">
        <f>SUMIFS(base_de_dados!$T:$T,base_de_dados!$B:$B,$B491,base_de_dados!$G:$G,G$61,base_de_dados!$H:$H,$L$1,base_de_dados!$C:$C,$A491,base_de_dados!$M:$M,"&lt;=2009",base_de_dados!$O:$O,"&gt;=40178")</f>
        <v>0</v>
      </c>
      <c r="H491" s="5">
        <f>SUMIFS(base_de_dados!$T:$T,base_de_dados!$B:$B,$B491,base_de_dados!$G:$G,H$61,base_de_dados!$H:$H,$L$1,base_de_dados!$C:$C,$A491,base_de_dados!$M:$M,"&lt;=2009",base_de_dados!$O:$O,"&gt;=40178")</f>
        <v>0</v>
      </c>
      <c r="I491" s="5">
        <f>SUMIFS(base_de_dados!$T:$T,base_de_dados!$B:$B,$B491,base_de_dados!$G:$G,I$61,base_de_dados!$H:$H,$L$1,base_de_dados!$C:$C,$A491,base_de_dados!$M:$M,"&lt;=2009",base_de_dados!$O:$O,"&gt;=40178")</f>
        <v>0</v>
      </c>
      <c r="J491" s="5">
        <f>SUMIFS(base_de_dados!$T:$T,base_de_dados!$B:$B,$B491,base_de_dados!$G:$G,J$61,base_de_dados!$H:$H,$L$1,base_de_dados!$C:$C,$A491,base_de_dados!$M:$M,"&lt;=2009",base_de_dados!$O:$O,"&gt;=40178")</f>
        <v>0</v>
      </c>
      <c r="K491" s="32">
        <f t="shared" si="11"/>
        <v>0.30555555555555558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SUMIFS(base_de_dados!$T:$T,base_de_dados!$B:$B,$B492,base_de_dados!$G:$G,C$61,base_de_dados!$H:$H,$L$1,base_de_dados!$C:$C,$A492,base_de_dados!$M:$M,"&lt;=2009",base_de_dados!$O:$O,"&gt;=40178")</f>
        <v>0</v>
      </c>
      <c r="D492" s="5">
        <f>SUMIFS(base_de_dados!$T:$T,base_de_dados!$B:$B,$B492,base_de_dados!$G:$G,D$61,base_de_dados!$H:$H,$L$1,base_de_dados!$C:$C,$A492,base_de_dados!$M:$M,"&lt;=2009",base_de_dados!$O:$O,"&gt;=40178")</f>
        <v>0</v>
      </c>
      <c r="E492" s="5">
        <f>SUMIFS(base_de_dados!$T:$T,base_de_dados!$B:$B,$B492,base_de_dados!$G:$G,E$61,base_de_dados!$H:$H,$L$1,base_de_dados!$C:$C,$A492,base_de_dados!$M:$M,"&lt;=2009",base_de_dados!$O:$O,"&gt;=40178")</f>
        <v>0</v>
      </c>
      <c r="F492" s="5">
        <f>SUMIFS(base_de_dados!$T:$T,base_de_dados!$B:$B,$B492,base_de_dados!$G:$G,F$61,base_de_dados!$H:$H,$L$1,base_de_dados!$C:$C,$A492,base_de_dados!$M:$M,"&lt;=2009",base_de_dados!$O:$O,"&gt;=40178")</f>
        <v>0</v>
      </c>
      <c r="G492" s="5">
        <f>SUMIFS(base_de_dados!$T:$T,base_de_dados!$B:$B,$B492,base_de_dados!$G:$G,G$61,base_de_dados!$H:$H,$L$1,base_de_dados!$C:$C,$A492,base_de_dados!$M:$M,"&lt;=2009",base_de_dados!$O:$O,"&gt;=40178")</f>
        <v>0</v>
      </c>
      <c r="H492" s="5">
        <f>SUMIFS(base_de_dados!$T:$T,base_de_dados!$B:$B,$B492,base_de_dados!$G:$G,H$61,base_de_dados!$H:$H,$L$1,base_de_dados!$C:$C,$A492,base_de_dados!$M:$M,"&lt;=2009",base_de_dados!$O:$O,"&gt;=40178")</f>
        <v>0</v>
      </c>
      <c r="I492" s="5">
        <f>SUMIFS(base_de_dados!$T:$T,base_de_dados!$B:$B,$B492,base_de_dados!$G:$G,I$61,base_de_dados!$H:$H,$L$1,base_de_dados!$C:$C,$A492,base_de_dados!$M:$M,"&lt;=2009",base_de_dados!$O:$O,"&gt;=40178")</f>
        <v>0</v>
      </c>
      <c r="J492" s="5">
        <f>SUMIFS(base_de_dados!$T:$T,base_de_dados!$B:$B,$B492,base_de_dados!$G:$G,J$61,base_de_dados!$H:$H,$L$1,base_de_dados!$C:$C,$A492,base_de_dados!$M:$M,"&lt;=2009",base_de_dados!$O:$O,"&gt;=40178")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SUMIFS(base_de_dados!$T:$T,base_de_dados!$B:$B,$B493,base_de_dados!$G:$G,C$61,base_de_dados!$H:$H,$L$1,base_de_dados!$C:$C,$A493,base_de_dados!$M:$M,"&lt;=2009",base_de_dados!$O:$O,"&gt;=40178")</f>
        <v>0</v>
      </c>
      <c r="D493" s="5">
        <f>SUMIFS(base_de_dados!$T:$T,base_de_dados!$B:$B,$B493,base_de_dados!$G:$G,D$61,base_de_dados!$H:$H,$L$1,base_de_dados!$C:$C,$A493,base_de_dados!$M:$M,"&lt;=2009",base_de_dados!$O:$O,"&gt;=40178")</f>
        <v>0</v>
      </c>
      <c r="E493" s="5">
        <f>SUMIFS(base_de_dados!$T:$T,base_de_dados!$B:$B,$B493,base_de_dados!$G:$G,E$61,base_de_dados!$H:$H,$L$1,base_de_dados!$C:$C,$A493,base_de_dados!$M:$M,"&lt;=2009",base_de_dados!$O:$O,"&gt;=40178")</f>
        <v>0</v>
      </c>
      <c r="F493" s="5">
        <f>SUMIFS(base_de_dados!$T:$T,base_de_dados!$B:$B,$B493,base_de_dados!$G:$G,F$61,base_de_dados!$H:$H,$L$1,base_de_dados!$C:$C,$A493,base_de_dados!$M:$M,"&lt;=2009",base_de_dados!$O:$O,"&gt;=40178")</f>
        <v>0</v>
      </c>
      <c r="G493" s="5">
        <f>SUMIFS(base_de_dados!$T:$T,base_de_dados!$B:$B,$B493,base_de_dados!$G:$G,G$61,base_de_dados!$H:$H,$L$1,base_de_dados!$C:$C,$A493,base_de_dados!$M:$M,"&lt;=2009",base_de_dados!$O:$O,"&gt;=40178")</f>
        <v>0</v>
      </c>
      <c r="H493" s="5">
        <f>SUMIFS(base_de_dados!$T:$T,base_de_dados!$B:$B,$B493,base_de_dados!$G:$G,H$61,base_de_dados!$H:$H,$L$1,base_de_dados!$C:$C,$A493,base_de_dados!$M:$M,"&lt;=2009",base_de_dados!$O:$O,"&gt;=40178")</f>
        <v>0</v>
      </c>
      <c r="I493" s="5">
        <f>SUMIFS(base_de_dados!$T:$T,base_de_dados!$B:$B,$B493,base_de_dados!$G:$G,I$61,base_de_dados!$H:$H,$L$1,base_de_dados!$C:$C,$A493,base_de_dados!$M:$M,"&lt;=2009",base_de_dados!$O:$O,"&gt;=40178")</f>
        <v>0</v>
      </c>
      <c r="J493" s="5">
        <f>SUMIFS(base_de_dados!$T:$T,base_de_dados!$B:$B,$B493,base_de_dados!$G:$G,J$61,base_de_dados!$H:$H,$L$1,base_de_dados!$C:$C,$A493,base_de_dados!$M:$M,"&lt;=2009",base_de_dados!$O:$O,"&gt;=40178")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SUMIFS(base_de_dados!$T:$T,base_de_dados!$B:$B,$B494,base_de_dados!$G:$G,C$61,base_de_dados!$H:$H,$L$1,base_de_dados!$C:$C,$A494,base_de_dados!$M:$M,"&lt;=2009",base_de_dados!$O:$O,"&gt;=40178")</f>
        <v>0</v>
      </c>
      <c r="D494" s="5">
        <f>SUMIFS(base_de_dados!$T:$T,base_de_dados!$B:$B,$B494,base_de_dados!$G:$G,D$61,base_de_dados!$H:$H,$L$1,base_de_dados!$C:$C,$A494,base_de_dados!$M:$M,"&lt;=2009",base_de_dados!$O:$O,"&gt;=40178")</f>
        <v>0</v>
      </c>
      <c r="E494" s="5">
        <f>SUMIFS(base_de_dados!$T:$T,base_de_dados!$B:$B,$B494,base_de_dados!$G:$G,E$61,base_de_dados!$H:$H,$L$1,base_de_dados!$C:$C,$A494,base_de_dados!$M:$M,"&lt;=2009",base_de_dados!$O:$O,"&gt;=40178")</f>
        <v>0</v>
      </c>
      <c r="F494" s="5">
        <f>SUMIFS(base_de_dados!$T:$T,base_de_dados!$B:$B,$B494,base_de_dados!$G:$G,F$61,base_de_dados!$H:$H,$L$1,base_de_dados!$C:$C,$A494,base_de_dados!$M:$M,"&lt;=2009",base_de_dados!$O:$O,"&gt;=40178")</f>
        <v>0</v>
      </c>
      <c r="G494" s="5">
        <f>SUMIFS(base_de_dados!$T:$T,base_de_dados!$B:$B,$B494,base_de_dados!$G:$G,G$61,base_de_dados!$H:$H,$L$1,base_de_dados!$C:$C,$A494,base_de_dados!$M:$M,"&lt;=2009",base_de_dados!$O:$O,"&gt;=40178")</f>
        <v>0</v>
      </c>
      <c r="H494" s="5">
        <f>SUMIFS(base_de_dados!$T:$T,base_de_dados!$B:$B,$B494,base_de_dados!$G:$G,H$61,base_de_dados!$H:$H,$L$1,base_de_dados!$C:$C,$A494,base_de_dados!$M:$M,"&lt;=2009",base_de_dados!$O:$O,"&gt;=40178")</f>
        <v>0</v>
      </c>
      <c r="I494" s="5">
        <f>SUMIFS(base_de_dados!$T:$T,base_de_dados!$B:$B,$B494,base_de_dados!$G:$G,I$61,base_de_dados!$H:$H,$L$1,base_de_dados!$C:$C,$A494,base_de_dados!$M:$M,"&lt;=2009",base_de_dados!$O:$O,"&gt;=40178")</f>
        <v>0</v>
      </c>
      <c r="J494" s="5">
        <f>SUMIFS(base_de_dados!$T:$T,base_de_dados!$B:$B,$B494,base_de_dados!$G:$G,J$61,base_de_dados!$H:$H,$L$1,base_de_dados!$C:$C,$A494,base_de_dados!$M:$M,"&lt;=2009",base_de_dados!$O:$O,"&gt;=40178")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SUMIFS(base_de_dados!$T:$T,base_de_dados!$B:$B,$B495,base_de_dados!$G:$G,C$61,base_de_dados!$H:$H,$L$1,base_de_dados!$C:$C,$A495,base_de_dados!$M:$M,"&lt;=2009",base_de_dados!$O:$O,"&gt;=40178")</f>
        <v>0</v>
      </c>
      <c r="D495" s="5">
        <f>SUMIFS(base_de_dados!$T:$T,base_de_dados!$B:$B,$B495,base_de_dados!$G:$G,D$61,base_de_dados!$H:$H,$L$1,base_de_dados!$C:$C,$A495,base_de_dados!$M:$M,"&lt;=2009",base_de_dados!$O:$O,"&gt;=40178")</f>
        <v>0</v>
      </c>
      <c r="E495" s="5">
        <f>SUMIFS(base_de_dados!$T:$T,base_de_dados!$B:$B,$B495,base_de_dados!$G:$G,E$61,base_de_dados!$H:$H,$L$1,base_de_dados!$C:$C,$A495,base_de_dados!$M:$M,"&lt;=2009",base_de_dados!$O:$O,"&gt;=40178")</f>
        <v>0</v>
      </c>
      <c r="F495" s="5">
        <f>SUMIFS(base_de_dados!$T:$T,base_de_dados!$B:$B,$B495,base_de_dados!$G:$G,F$61,base_de_dados!$H:$H,$L$1,base_de_dados!$C:$C,$A495,base_de_dados!$M:$M,"&lt;=2009",base_de_dados!$O:$O,"&gt;=40178")</f>
        <v>0</v>
      </c>
      <c r="G495" s="5">
        <f>SUMIFS(base_de_dados!$T:$T,base_de_dados!$B:$B,$B495,base_de_dados!$G:$G,G$61,base_de_dados!$H:$H,$L$1,base_de_dados!$C:$C,$A495,base_de_dados!$M:$M,"&lt;=2009",base_de_dados!$O:$O,"&gt;=40178")</f>
        <v>0</v>
      </c>
      <c r="H495" s="5">
        <f>SUMIFS(base_de_dados!$T:$T,base_de_dados!$B:$B,$B495,base_de_dados!$G:$G,H$61,base_de_dados!$H:$H,$L$1,base_de_dados!$C:$C,$A495,base_de_dados!$M:$M,"&lt;=2009",base_de_dados!$O:$O,"&gt;=40178")</f>
        <v>0</v>
      </c>
      <c r="I495" s="5">
        <f>SUMIFS(base_de_dados!$T:$T,base_de_dados!$B:$B,$B495,base_de_dados!$G:$G,I$61,base_de_dados!$H:$H,$L$1,base_de_dados!$C:$C,$A495,base_de_dados!$M:$M,"&lt;=2009",base_de_dados!$O:$O,"&gt;=40178")</f>
        <v>0</v>
      </c>
      <c r="J495" s="5">
        <f>SUMIFS(base_de_dados!$T:$T,base_de_dados!$B:$B,$B495,base_de_dados!$G:$G,J$61,base_de_dados!$H:$H,$L$1,base_de_dados!$C:$C,$A495,base_de_dados!$M:$M,"&lt;=2009",base_de_dados!$O:$O,"&gt;=40178")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SUMIFS(base_de_dados!$T:$T,base_de_dados!$B:$B,$B496,base_de_dados!$G:$G,C$61,base_de_dados!$H:$H,$L$1,base_de_dados!$C:$C,$A496,base_de_dados!$M:$M,"&lt;=2009",base_de_dados!$O:$O,"&gt;=40178")</f>
        <v>0</v>
      </c>
      <c r="D496" s="5">
        <f>SUMIFS(base_de_dados!$T:$T,base_de_dados!$B:$B,$B496,base_de_dados!$G:$G,D$61,base_de_dados!$H:$H,$L$1,base_de_dados!$C:$C,$A496,base_de_dados!$M:$M,"&lt;=2009",base_de_dados!$O:$O,"&gt;=40178")</f>
        <v>0</v>
      </c>
      <c r="E496" s="5">
        <f>SUMIFS(base_de_dados!$T:$T,base_de_dados!$B:$B,$B496,base_de_dados!$G:$G,E$61,base_de_dados!$H:$H,$L$1,base_de_dados!$C:$C,$A496,base_de_dados!$M:$M,"&lt;=2009",base_de_dados!$O:$O,"&gt;=40178")</f>
        <v>0</v>
      </c>
      <c r="F496" s="5">
        <f>SUMIFS(base_de_dados!$T:$T,base_de_dados!$B:$B,$B496,base_de_dados!$G:$G,F$61,base_de_dados!$H:$H,$L$1,base_de_dados!$C:$C,$A496,base_de_dados!$M:$M,"&lt;=2009",base_de_dados!$O:$O,"&gt;=40178")</f>
        <v>0</v>
      </c>
      <c r="G496" s="5">
        <f>SUMIFS(base_de_dados!$T:$T,base_de_dados!$B:$B,$B496,base_de_dados!$G:$G,G$61,base_de_dados!$H:$H,$L$1,base_de_dados!$C:$C,$A496,base_de_dados!$M:$M,"&lt;=2009",base_de_dados!$O:$O,"&gt;=40178")</f>
        <v>0</v>
      </c>
      <c r="H496" s="5">
        <f>SUMIFS(base_de_dados!$T:$T,base_de_dados!$B:$B,$B496,base_de_dados!$G:$G,H$61,base_de_dados!$H:$H,$L$1,base_de_dados!$C:$C,$A496,base_de_dados!$M:$M,"&lt;=2009",base_de_dados!$O:$O,"&gt;=40178")</f>
        <v>0</v>
      </c>
      <c r="I496" s="5">
        <f>SUMIFS(base_de_dados!$T:$T,base_de_dados!$B:$B,$B496,base_de_dados!$G:$G,I$61,base_de_dados!$H:$H,$L$1,base_de_dados!$C:$C,$A496,base_de_dados!$M:$M,"&lt;=2009",base_de_dados!$O:$O,"&gt;=40178")</f>
        <v>0</v>
      </c>
      <c r="J496" s="5">
        <f>SUMIFS(base_de_dados!$T:$T,base_de_dados!$B:$B,$B496,base_de_dados!$G:$G,J$61,base_de_dados!$H:$H,$L$1,base_de_dados!$C:$C,$A496,base_de_dados!$M:$M,"&lt;=2009",base_de_dados!$O:$O,"&gt;=40178")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SUMIFS(base_de_dados!$T:$T,base_de_dados!$B:$B,$B497,base_de_dados!$G:$G,C$61,base_de_dados!$H:$H,$L$1,base_de_dados!$C:$C,$A497,base_de_dados!$M:$M,"&lt;=2009",base_de_dados!$O:$O,"&gt;=40178")</f>
        <v>0</v>
      </c>
      <c r="D497" s="5">
        <f>SUMIFS(base_de_dados!$T:$T,base_de_dados!$B:$B,$B497,base_de_dados!$G:$G,D$61,base_de_dados!$H:$H,$L$1,base_de_dados!$C:$C,$A497,base_de_dados!$M:$M,"&lt;=2009",base_de_dados!$O:$O,"&gt;=40178")</f>
        <v>0</v>
      </c>
      <c r="E497" s="5">
        <f>SUMIFS(base_de_dados!$T:$T,base_de_dados!$B:$B,$B497,base_de_dados!$G:$G,E$61,base_de_dados!$H:$H,$L$1,base_de_dados!$C:$C,$A497,base_de_dados!$M:$M,"&lt;=2009",base_de_dados!$O:$O,"&gt;=40178")</f>
        <v>0</v>
      </c>
      <c r="F497" s="5">
        <f>SUMIFS(base_de_dados!$T:$T,base_de_dados!$B:$B,$B497,base_de_dados!$G:$G,F$61,base_de_dados!$H:$H,$L$1,base_de_dados!$C:$C,$A497,base_de_dados!$M:$M,"&lt;=2009",base_de_dados!$O:$O,"&gt;=40178")</f>
        <v>0</v>
      </c>
      <c r="G497" s="5">
        <f>SUMIFS(base_de_dados!$T:$T,base_de_dados!$B:$B,$B497,base_de_dados!$G:$G,G$61,base_de_dados!$H:$H,$L$1,base_de_dados!$C:$C,$A497,base_de_dados!$M:$M,"&lt;=2009",base_de_dados!$O:$O,"&gt;=40178")</f>
        <v>0</v>
      </c>
      <c r="H497" s="5">
        <f>SUMIFS(base_de_dados!$T:$T,base_de_dados!$B:$B,$B497,base_de_dados!$G:$G,H$61,base_de_dados!$H:$H,$L$1,base_de_dados!$C:$C,$A497,base_de_dados!$M:$M,"&lt;=2009",base_de_dados!$O:$O,"&gt;=40178")</f>
        <v>0</v>
      </c>
      <c r="I497" s="5">
        <f>SUMIFS(base_de_dados!$T:$T,base_de_dados!$B:$B,$B497,base_de_dados!$G:$G,I$61,base_de_dados!$H:$H,$L$1,base_de_dados!$C:$C,$A497,base_de_dados!$M:$M,"&lt;=2009",base_de_dados!$O:$O,"&gt;=40178")</f>
        <v>0</v>
      </c>
      <c r="J497" s="5">
        <f>SUMIFS(base_de_dados!$T:$T,base_de_dados!$B:$B,$B497,base_de_dados!$G:$G,J$61,base_de_dados!$H:$H,$L$1,base_de_dados!$C:$C,$A497,base_de_dados!$M:$M,"&lt;=2009",base_de_dados!$O:$O,"&gt;=40178")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SUMIFS(base_de_dados!$T:$T,base_de_dados!$B:$B,$B498,base_de_dados!$G:$G,C$61,base_de_dados!$H:$H,$L$1,base_de_dados!$C:$C,$A498,base_de_dados!$M:$M,"&lt;=2009",base_de_dados!$O:$O,"&gt;=40178")</f>
        <v>0</v>
      </c>
      <c r="D498" s="5">
        <f>SUMIFS(base_de_dados!$T:$T,base_de_dados!$B:$B,$B498,base_de_dados!$G:$G,D$61,base_de_dados!$H:$H,$L$1,base_de_dados!$C:$C,$A498,base_de_dados!$M:$M,"&lt;=2009",base_de_dados!$O:$O,"&gt;=40178")</f>
        <v>0</v>
      </c>
      <c r="E498" s="5">
        <f>SUMIFS(base_de_dados!$T:$T,base_de_dados!$B:$B,$B498,base_de_dados!$G:$G,E$61,base_de_dados!$H:$H,$L$1,base_de_dados!$C:$C,$A498,base_de_dados!$M:$M,"&lt;=2009",base_de_dados!$O:$O,"&gt;=40178")</f>
        <v>0</v>
      </c>
      <c r="F498" s="5">
        <f>SUMIFS(base_de_dados!$T:$T,base_de_dados!$B:$B,$B498,base_de_dados!$G:$G,F$61,base_de_dados!$H:$H,$L$1,base_de_dados!$C:$C,$A498,base_de_dados!$M:$M,"&lt;=2009",base_de_dados!$O:$O,"&gt;=40178")</f>
        <v>6.5163115169964486E-3</v>
      </c>
      <c r="G498" s="5">
        <f>SUMIFS(base_de_dados!$T:$T,base_de_dados!$B:$B,$B498,base_de_dados!$G:$G,G$61,base_de_dados!$H:$H,$L$1,base_de_dados!$C:$C,$A498,base_de_dados!$M:$M,"&lt;=2009",base_de_dados!$O:$O,"&gt;=40178")</f>
        <v>0</v>
      </c>
      <c r="H498" s="5">
        <f>SUMIFS(base_de_dados!$T:$T,base_de_dados!$B:$B,$B498,base_de_dados!$G:$G,H$61,base_de_dados!$H:$H,$L$1,base_de_dados!$C:$C,$A498,base_de_dados!$M:$M,"&lt;=2009",base_de_dados!$O:$O,"&gt;=40178")</f>
        <v>0</v>
      </c>
      <c r="I498" s="5">
        <f>SUMIFS(base_de_dados!$T:$T,base_de_dados!$B:$B,$B498,base_de_dados!$G:$G,I$61,base_de_dados!$H:$H,$L$1,base_de_dados!$C:$C,$A498,base_de_dados!$M:$M,"&lt;=2009",base_de_dados!$O:$O,"&gt;=40178")</f>
        <v>0</v>
      </c>
      <c r="J498" s="5">
        <f>SUMIFS(base_de_dados!$T:$T,base_de_dados!$B:$B,$B498,base_de_dados!$G:$G,J$61,base_de_dados!$H:$H,$L$1,base_de_dados!$C:$C,$A498,base_de_dados!$M:$M,"&lt;=2009",base_de_dados!$O:$O,"&gt;=40178")</f>
        <v>0</v>
      </c>
      <c r="K498" s="32">
        <f t="shared" si="11"/>
        <v>6.5163115169964486E-3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SUMIFS(base_de_dados!$T:$T,base_de_dados!$B:$B,$B499,base_de_dados!$G:$G,C$61,base_de_dados!$H:$H,$L$1,base_de_dados!$C:$C,$A499,base_de_dados!$M:$M,"&lt;=2009",base_de_dados!$O:$O,"&gt;=40178")</f>
        <v>0</v>
      </c>
      <c r="D499" s="5">
        <f>SUMIFS(base_de_dados!$T:$T,base_de_dados!$B:$B,$B499,base_de_dados!$G:$G,D$61,base_de_dados!$H:$H,$L$1,base_de_dados!$C:$C,$A499,base_de_dados!$M:$M,"&lt;=2009",base_de_dados!$O:$O,"&gt;=40178")</f>
        <v>0</v>
      </c>
      <c r="E499" s="5">
        <f>SUMIFS(base_de_dados!$T:$T,base_de_dados!$B:$B,$B499,base_de_dados!$G:$G,E$61,base_de_dados!$H:$H,$L$1,base_de_dados!$C:$C,$A499,base_de_dados!$M:$M,"&lt;=2009",base_de_dados!$O:$O,"&gt;=40178")</f>
        <v>0</v>
      </c>
      <c r="F499" s="5">
        <f>SUMIFS(base_de_dados!$T:$T,base_de_dados!$B:$B,$B499,base_de_dados!$G:$G,F$61,base_de_dados!$H:$H,$L$1,base_de_dados!$C:$C,$A499,base_de_dados!$M:$M,"&lt;=2009",base_de_dados!$O:$O,"&gt;=40178")</f>
        <v>0</v>
      </c>
      <c r="G499" s="5">
        <f>SUMIFS(base_de_dados!$T:$T,base_de_dados!$B:$B,$B499,base_de_dados!$G:$G,G$61,base_de_dados!$H:$H,$L$1,base_de_dados!$C:$C,$A499,base_de_dados!$M:$M,"&lt;=2009",base_de_dados!$O:$O,"&gt;=40178")</f>
        <v>0</v>
      </c>
      <c r="H499" s="5">
        <f>SUMIFS(base_de_dados!$T:$T,base_de_dados!$B:$B,$B499,base_de_dados!$G:$G,H$61,base_de_dados!$H:$H,$L$1,base_de_dados!$C:$C,$A499,base_de_dados!$M:$M,"&lt;=2009",base_de_dados!$O:$O,"&gt;=40178")</f>
        <v>0</v>
      </c>
      <c r="I499" s="5">
        <f>SUMIFS(base_de_dados!$T:$T,base_de_dados!$B:$B,$B499,base_de_dados!$G:$G,I$61,base_de_dados!$H:$H,$L$1,base_de_dados!$C:$C,$A499,base_de_dados!$M:$M,"&lt;=2009",base_de_dados!$O:$O,"&gt;=40178")</f>
        <v>0</v>
      </c>
      <c r="J499" s="5">
        <f>SUMIFS(base_de_dados!$T:$T,base_de_dados!$B:$B,$B499,base_de_dados!$G:$G,J$61,base_de_dados!$H:$H,$L$1,base_de_dados!$C:$C,$A499,base_de_dados!$M:$M,"&lt;=2009",base_de_dados!$O:$O,"&gt;=40178")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SUMIFS(base_de_dados!$T:$T,base_de_dados!$B:$B,$B500,base_de_dados!$G:$G,C$61,base_de_dados!$H:$H,$L$1,base_de_dados!$C:$C,$A500,base_de_dados!$M:$M,"&lt;=2009",base_de_dados!$O:$O,"&gt;=40178")</f>
        <v>0</v>
      </c>
      <c r="D500" s="5">
        <f>SUMIFS(base_de_dados!$T:$T,base_de_dados!$B:$B,$B500,base_de_dados!$G:$G,D$61,base_de_dados!$H:$H,$L$1,base_de_dados!$C:$C,$A500,base_de_dados!$M:$M,"&lt;=2009",base_de_dados!$O:$O,"&gt;=40178")</f>
        <v>0</v>
      </c>
      <c r="E500" s="5">
        <f>SUMIFS(base_de_dados!$T:$T,base_de_dados!$B:$B,$B500,base_de_dados!$G:$G,E$61,base_de_dados!$H:$H,$L$1,base_de_dados!$C:$C,$A500,base_de_dados!$M:$M,"&lt;=2009",base_de_dados!$O:$O,"&gt;=40178")</f>
        <v>0</v>
      </c>
      <c r="F500" s="5">
        <f>SUMIFS(base_de_dados!$T:$T,base_de_dados!$B:$B,$B500,base_de_dados!$G:$G,F$61,base_de_dados!$H:$H,$L$1,base_de_dados!$C:$C,$A500,base_de_dados!$M:$M,"&lt;=2009",base_de_dados!$O:$O,"&gt;=40178")</f>
        <v>0</v>
      </c>
      <c r="G500" s="5">
        <f>SUMIFS(base_de_dados!$T:$T,base_de_dados!$B:$B,$B500,base_de_dados!$G:$G,G$61,base_de_dados!$H:$H,$L$1,base_de_dados!$C:$C,$A500,base_de_dados!$M:$M,"&lt;=2009",base_de_dados!$O:$O,"&gt;=40178")</f>
        <v>0</v>
      </c>
      <c r="H500" s="5">
        <f>SUMIFS(base_de_dados!$T:$T,base_de_dados!$B:$B,$B500,base_de_dados!$G:$G,H$61,base_de_dados!$H:$H,$L$1,base_de_dados!$C:$C,$A500,base_de_dados!$M:$M,"&lt;=2009",base_de_dados!$O:$O,"&gt;=40178")</f>
        <v>0</v>
      </c>
      <c r="I500" s="5">
        <f>SUMIFS(base_de_dados!$T:$T,base_de_dados!$B:$B,$B500,base_de_dados!$G:$G,I$61,base_de_dados!$H:$H,$L$1,base_de_dados!$C:$C,$A500,base_de_dados!$M:$M,"&lt;=2009",base_de_dados!$O:$O,"&gt;=40178")</f>
        <v>0</v>
      </c>
      <c r="J500" s="5">
        <f>SUMIFS(base_de_dados!$T:$T,base_de_dados!$B:$B,$B500,base_de_dados!$G:$G,J$61,base_de_dados!$H:$H,$L$1,base_de_dados!$C:$C,$A500,base_de_dados!$M:$M,"&lt;=2009",base_de_dados!$O:$O,"&gt;=40178")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SUMIFS(base_de_dados!$T:$T,base_de_dados!$B:$B,$B501,base_de_dados!$G:$G,C$61,base_de_dados!$H:$H,$L$1,base_de_dados!$C:$C,$A501,base_de_dados!$M:$M,"&lt;=2009",base_de_dados!$O:$O,"&gt;=40178")</f>
        <v>0</v>
      </c>
      <c r="D501" s="5">
        <f>SUMIFS(base_de_dados!$T:$T,base_de_dados!$B:$B,$B501,base_de_dados!$G:$G,D$61,base_de_dados!$H:$H,$L$1,base_de_dados!$C:$C,$A501,base_de_dados!$M:$M,"&lt;=2009",base_de_dados!$O:$O,"&gt;=40178")</f>
        <v>0</v>
      </c>
      <c r="E501" s="5">
        <f>SUMIFS(base_de_dados!$T:$T,base_de_dados!$B:$B,$B501,base_de_dados!$G:$G,E$61,base_de_dados!$H:$H,$L$1,base_de_dados!$C:$C,$A501,base_de_dados!$M:$M,"&lt;=2009",base_de_dados!$O:$O,"&gt;=40178")</f>
        <v>0</v>
      </c>
      <c r="F501" s="5">
        <f>SUMIFS(base_de_dados!$T:$T,base_de_dados!$B:$B,$B501,base_de_dados!$G:$G,F$61,base_de_dados!$H:$H,$L$1,base_de_dados!$C:$C,$A501,base_de_dados!$M:$M,"&lt;=2009",base_de_dados!$O:$O,"&gt;=40178")</f>
        <v>0</v>
      </c>
      <c r="G501" s="5">
        <f>SUMIFS(base_de_dados!$T:$T,base_de_dados!$B:$B,$B501,base_de_dados!$G:$G,G$61,base_de_dados!$H:$H,$L$1,base_de_dados!$C:$C,$A501,base_de_dados!$M:$M,"&lt;=2009",base_de_dados!$O:$O,"&gt;=40178")</f>
        <v>0</v>
      </c>
      <c r="H501" s="5">
        <f>SUMIFS(base_de_dados!$T:$T,base_de_dados!$B:$B,$B501,base_de_dados!$G:$G,H$61,base_de_dados!$H:$H,$L$1,base_de_dados!$C:$C,$A501,base_de_dados!$M:$M,"&lt;=2009",base_de_dados!$O:$O,"&gt;=40178")</f>
        <v>0</v>
      </c>
      <c r="I501" s="5">
        <f>SUMIFS(base_de_dados!$T:$T,base_de_dados!$B:$B,$B501,base_de_dados!$G:$G,I$61,base_de_dados!$H:$H,$L$1,base_de_dados!$C:$C,$A501,base_de_dados!$M:$M,"&lt;=2009",base_de_dados!$O:$O,"&gt;=40178")</f>
        <v>0</v>
      </c>
      <c r="J501" s="5">
        <f>SUMIFS(base_de_dados!$T:$T,base_de_dados!$B:$B,$B501,base_de_dados!$G:$G,J$61,base_de_dados!$H:$H,$L$1,base_de_dados!$C:$C,$A501,base_de_dados!$M:$M,"&lt;=2009",base_de_dados!$O:$O,"&gt;=40178")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SUMIFS(base_de_dados!$T:$T,base_de_dados!$B:$B,$B502,base_de_dados!$G:$G,C$61,base_de_dados!$H:$H,$L$1,base_de_dados!$C:$C,$A502,base_de_dados!$M:$M,"&lt;=2009",base_de_dados!$O:$O,"&gt;=40178")</f>
        <v>0</v>
      </c>
      <c r="D502" s="5">
        <f>SUMIFS(base_de_dados!$T:$T,base_de_dados!$B:$B,$B502,base_de_dados!$G:$G,D$61,base_de_dados!$H:$H,$L$1,base_de_dados!$C:$C,$A502,base_de_dados!$M:$M,"&lt;=2009",base_de_dados!$O:$O,"&gt;=40178")</f>
        <v>0</v>
      </c>
      <c r="E502" s="5">
        <f>SUMIFS(base_de_dados!$T:$T,base_de_dados!$B:$B,$B502,base_de_dados!$G:$G,E$61,base_de_dados!$H:$H,$L$1,base_de_dados!$C:$C,$A502,base_de_dados!$M:$M,"&lt;=2009",base_de_dados!$O:$O,"&gt;=40178")</f>
        <v>0</v>
      </c>
      <c r="F502" s="5">
        <f>SUMIFS(base_de_dados!$T:$T,base_de_dados!$B:$B,$B502,base_de_dados!$G:$G,F$61,base_de_dados!$H:$H,$L$1,base_de_dados!$C:$C,$A502,base_de_dados!$M:$M,"&lt;=2009",base_de_dados!$O:$O,"&gt;=40178")</f>
        <v>0</v>
      </c>
      <c r="G502" s="5">
        <f>SUMIFS(base_de_dados!$T:$T,base_de_dados!$B:$B,$B502,base_de_dados!$G:$G,G$61,base_de_dados!$H:$H,$L$1,base_de_dados!$C:$C,$A502,base_de_dados!$M:$M,"&lt;=2009",base_de_dados!$O:$O,"&gt;=40178")</f>
        <v>0</v>
      </c>
      <c r="H502" s="5">
        <f>SUMIFS(base_de_dados!$T:$T,base_de_dados!$B:$B,$B502,base_de_dados!$G:$G,H$61,base_de_dados!$H:$H,$L$1,base_de_dados!$C:$C,$A502,base_de_dados!$M:$M,"&lt;=2009",base_de_dados!$O:$O,"&gt;=40178")</f>
        <v>0</v>
      </c>
      <c r="I502" s="5">
        <f>SUMIFS(base_de_dados!$T:$T,base_de_dados!$B:$B,$B502,base_de_dados!$G:$G,I$61,base_de_dados!$H:$H,$L$1,base_de_dados!$C:$C,$A502,base_de_dados!$M:$M,"&lt;=2009",base_de_dados!$O:$O,"&gt;=40178")</f>
        <v>0</v>
      </c>
      <c r="J502" s="5">
        <f>SUMIFS(base_de_dados!$T:$T,base_de_dados!$B:$B,$B502,base_de_dados!$G:$G,J$61,base_de_dados!$H:$H,$L$1,base_de_dados!$C:$C,$A502,base_de_dados!$M:$M,"&lt;=2009",base_de_dados!$O:$O,"&gt;=40178")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SUMIFS(base_de_dados!$T:$T,base_de_dados!$B:$B,$B503,base_de_dados!$G:$G,C$61,base_de_dados!$H:$H,$L$1,base_de_dados!$C:$C,$A503,base_de_dados!$M:$M,"&lt;=2009",base_de_dados!$O:$O,"&gt;=40178")</f>
        <v>0</v>
      </c>
      <c r="D503" s="5">
        <f>SUMIFS(base_de_dados!$T:$T,base_de_dados!$B:$B,$B503,base_de_dados!$G:$G,D$61,base_de_dados!$H:$H,$L$1,base_de_dados!$C:$C,$A503,base_de_dados!$M:$M,"&lt;=2009",base_de_dados!$O:$O,"&gt;=40178")</f>
        <v>0.18581430745814306</v>
      </c>
      <c r="E503" s="5">
        <f>SUMIFS(base_de_dados!$T:$T,base_de_dados!$B:$B,$B503,base_de_dados!$G:$G,E$61,base_de_dados!$H:$H,$L$1,base_de_dados!$C:$C,$A503,base_de_dados!$M:$M,"&lt;=2009",base_de_dados!$O:$O,"&gt;=40178")</f>
        <v>7.1347031963470316E-4</v>
      </c>
      <c r="F503" s="5">
        <f>SUMIFS(base_de_dados!$T:$T,base_de_dados!$B:$B,$B503,base_de_dados!$G:$G,F$61,base_de_dados!$H:$H,$L$1,base_de_dados!$C:$C,$A503,base_de_dados!$M:$M,"&lt;=2009",base_de_dados!$O:$O,"&gt;=40178")</f>
        <v>7.0175355149670215E-2</v>
      </c>
      <c r="G503" s="5">
        <f>SUMIFS(base_de_dados!$T:$T,base_de_dados!$B:$B,$B503,base_de_dados!$G:$G,G$61,base_de_dados!$H:$H,$L$1,base_de_dados!$C:$C,$A503,base_de_dados!$M:$M,"&lt;=2009",base_de_dados!$O:$O,"&gt;=40178")</f>
        <v>0</v>
      </c>
      <c r="H503" s="5">
        <f>SUMIFS(base_de_dados!$T:$T,base_de_dados!$B:$B,$B503,base_de_dados!$G:$G,H$61,base_de_dados!$H:$H,$L$1,base_de_dados!$C:$C,$A503,base_de_dados!$M:$M,"&lt;=2009",base_de_dados!$O:$O,"&gt;=40178")</f>
        <v>0</v>
      </c>
      <c r="I503" s="5">
        <f>SUMIFS(base_de_dados!$T:$T,base_de_dados!$B:$B,$B503,base_de_dados!$G:$G,I$61,base_de_dados!$H:$H,$L$1,base_de_dados!$C:$C,$A503,base_de_dados!$M:$M,"&lt;=2009",base_de_dados!$O:$O,"&gt;=40178")</f>
        <v>0</v>
      </c>
      <c r="J503" s="5">
        <f>SUMIFS(base_de_dados!$T:$T,base_de_dados!$B:$B,$B503,base_de_dados!$G:$G,J$61,base_de_dados!$H:$H,$L$1,base_de_dados!$C:$C,$A503,base_de_dados!$M:$M,"&lt;=2009",base_de_dados!$O:$O,"&gt;=40178")</f>
        <v>0</v>
      </c>
      <c r="K503" s="32">
        <f t="shared" si="11"/>
        <v>0.25670313292744795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SUMIFS(base_de_dados!$T:$T,base_de_dados!$B:$B,$B504,base_de_dados!$G:$G,C$61,base_de_dados!$H:$H,$L$1,base_de_dados!$C:$C,$A504,base_de_dados!$M:$M,"&lt;=2009",base_de_dados!$O:$O,"&gt;=40178")</f>
        <v>0</v>
      </c>
      <c r="D504" s="5">
        <f>SUMIFS(base_de_dados!$T:$T,base_de_dados!$B:$B,$B504,base_de_dados!$G:$G,D$61,base_de_dados!$H:$H,$L$1,base_de_dados!$C:$C,$A504,base_de_dados!$M:$M,"&lt;=2009",base_de_dados!$O:$O,"&gt;=40178")</f>
        <v>0</v>
      </c>
      <c r="E504" s="5">
        <f>SUMIFS(base_de_dados!$T:$T,base_de_dados!$B:$B,$B504,base_de_dados!$G:$G,E$61,base_de_dados!$H:$H,$L$1,base_de_dados!$C:$C,$A504,base_de_dados!$M:$M,"&lt;=2009",base_de_dados!$O:$O,"&gt;=40178")</f>
        <v>0</v>
      </c>
      <c r="F504" s="5">
        <f>SUMIFS(base_de_dados!$T:$T,base_de_dados!$B:$B,$B504,base_de_dados!$G:$G,F$61,base_de_dados!$H:$H,$L$1,base_de_dados!$C:$C,$A504,base_de_dados!$M:$M,"&lt;=2009",base_de_dados!$O:$O,"&gt;=40178")</f>
        <v>0</v>
      </c>
      <c r="G504" s="5">
        <f>SUMIFS(base_de_dados!$T:$T,base_de_dados!$B:$B,$B504,base_de_dados!$G:$G,G$61,base_de_dados!$H:$H,$L$1,base_de_dados!$C:$C,$A504,base_de_dados!$M:$M,"&lt;=2009",base_de_dados!$O:$O,"&gt;=40178")</f>
        <v>0</v>
      </c>
      <c r="H504" s="5">
        <f>SUMIFS(base_de_dados!$T:$T,base_de_dados!$B:$B,$B504,base_de_dados!$G:$G,H$61,base_de_dados!$H:$H,$L$1,base_de_dados!$C:$C,$A504,base_de_dados!$M:$M,"&lt;=2009",base_de_dados!$O:$O,"&gt;=40178")</f>
        <v>0</v>
      </c>
      <c r="I504" s="5">
        <f>SUMIFS(base_de_dados!$T:$T,base_de_dados!$B:$B,$B504,base_de_dados!$G:$G,I$61,base_de_dados!$H:$H,$L$1,base_de_dados!$C:$C,$A504,base_de_dados!$M:$M,"&lt;=2009",base_de_dados!$O:$O,"&gt;=40178")</f>
        <v>0</v>
      </c>
      <c r="J504" s="5">
        <f>SUMIFS(base_de_dados!$T:$T,base_de_dados!$B:$B,$B504,base_de_dados!$G:$G,J$61,base_de_dados!$H:$H,$L$1,base_de_dados!$C:$C,$A504,base_de_dados!$M:$M,"&lt;=2009",base_de_dados!$O:$O,"&gt;=40178")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SUMIFS(base_de_dados!$T:$T,base_de_dados!$B:$B,$B505,base_de_dados!$G:$G,C$61,base_de_dados!$H:$H,$L$1,base_de_dados!$C:$C,$A505,base_de_dados!$M:$M,"&lt;=2009",base_de_dados!$O:$O,"&gt;=40178")</f>
        <v>0</v>
      </c>
      <c r="D505" s="5">
        <f>SUMIFS(base_de_dados!$T:$T,base_de_dados!$B:$B,$B505,base_de_dados!$G:$G,D$61,base_de_dados!$H:$H,$L$1,base_de_dados!$C:$C,$A505,base_de_dados!$M:$M,"&lt;=2009",base_de_dados!$O:$O,"&gt;=40178")</f>
        <v>0</v>
      </c>
      <c r="E505" s="5">
        <f>SUMIFS(base_de_dados!$T:$T,base_de_dados!$B:$B,$B505,base_de_dados!$G:$G,E$61,base_de_dados!$H:$H,$L$1,base_de_dados!$C:$C,$A505,base_de_dados!$M:$M,"&lt;=2009",base_de_dados!$O:$O,"&gt;=40178")</f>
        <v>0</v>
      </c>
      <c r="F505" s="5">
        <f>SUMIFS(base_de_dados!$T:$T,base_de_dados!$B:$B,$B505,base_de_dados!$G:$G,F$61,base_de_dados!$H:$H,$L$1,base_de_dados!$C:$C,$A505,base_de_dados!$M:$M,"&lt;=2009",base_de_dados!$O:$O,"&gt;=40178")</f>
        <v>9.4402587519025871E-3</v>
      </c>
      <c r="G505" s="5">
        <f>SUMIFS(base_de_dados!$T:$T,base_de_dados!$B:$B,$B505,base_de_dados!$G:$G,G$61,base_de_dados!$H:$H,$L$1,base_de_dados!$C:$C,$A505,base_de_dados!$M:$M,"&lt;=2009",base_de_dados!$O:$O,"&gt;=40178")</f>
        <v>0</v>
      </c>
      <c r="H505" s="5">
        <f>SUMIFS(base_de_dados!$T:$T,base_de_dados!$B:$B,$B505,base_de_dados!$G:$G,H$61,base_de_dados!$H:$H,$L$1,base_de_dados!$C:$C,$A505,base_de_dados!$M:$M,"&lt;=2009",base_de_dados!$O:$O,"&gt;=40178")</f>
        <v>0</v>
      </c>
      <c r="I505" s="5">
        <f>SUMIFS(base_de_dados!$T:$T,base_de_dados!$B:$B,$B505,base_de_dados!$G:$G,I$61,base_de_dados!$H:$H,$L$1,base_de_dados!$C:$C,$A505,base_de_dados!$M:$M,"&lt;=2009",base_de_dados!$O:$O,"&gt;=40178")</f>
        <v>0</v>
      </c>
      <c r="J505" s="5">
        <f>SUMIFS(base_de_dados!$T:$T,base_de_dados!$B:$B,$B505,base_de_dados!$G:$G,J$61,base_de_dados!$H:$H,$L$1,base_de_dados!$C:$C,$A505,base_de_dados!$M:$M,"&lt;=2009",base_de_dados!$O:$O,"&gt;=40178")</f>
        <v>0</v>
      </c>
      <c r="K505" s="32">
        <f t="shared" si="11"/>
        <v>9.4402587519025871E-3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SUMIFS(base_de_dados!$T:$T,base_de_dados!$B:$B,$B506,base_de_dados!$G:$G,C$61,base_de_dados!$H:$H,$L$1,base_de_dados!$C:$C,$A506,base_de_dados!$M:$M,"&lt;=2009",base_de_dados!$O:$O,"&gt;=40178")</f>
        <v>0</v>
      </c>
      <c r="D506" s="5">
        <f>SUMIFS(base_de_dados!$T:$T,base_de_dados!$B:$B,$B506,base_de_dados!$G:$G,D$61,base_de_dados!$H:$H,$L$1,base_de_dados!$C:$C,$A506,base_de_dados!$M:$M,"&lt;=2009",base_de_dados!$O:$O,"&gt;=40178")</f>
        <v>0</v>
      </c>
      <c r="E506" s="5">
        <f>SUMIFS(base_de_dados!$T:$T,base_de_dados!$B:$B,$B506,base_de_dados!$G:$G,E$61,base_de_dados!$H:$H,$L$1,base_de_dados!$C:$C,$A506,base_de_dados!$M:$M,"&lt;=2009",base_de_dados!$O:$O,"&gt;=40178")</f>
        <v>0</v>
      </c>
      <c r="F506" s="5">
        <f>SUMIFS(base_de_dados!$T:$T,base_de_dados!$B:$B,$B506,base_de_dados!$G:$G,F$61,base_de_dados!$H:$H,$L$1,base_de_dados!$C:$C,$A506,base_de_dados!$M:$M,"&lt;=2009",base_de_dados!$O:$O,"&gt;=40178")</f>
        <v>0</v>
      </c>
      <c r="G506" s="5">
        <f>SUMIFS(base_de_dados!$T:$T,base_de_dados!$B:$B,$B506,base_de_dados!$G:$G,G$61,base_de_dados!$H:$H,$L$1,base_de_dados!$C:$C,$A506,base_de_dados!$M:$M,"&lt;=2009",base_de_dados!$O:$O,"&gt;=40178")</f>
        <v>0</v>
      </c>
      <c r="H506" s="5">
        <f>SUMIFS(base_de_dados!$T:$T,base_de_dados!$B:$B,$B506,base_de_dados!$G:$G,H$61,base_de_dados!$H:$H,$L$1,base_de_dados!$C:$C,$A506,base_de_dados!$M:$M,"&lt;=2009",base_de_dados!$O:$O,"&gt;=40178")</f>
        <v>0</v>
      </c>
      <c r="I506" s="5">
        <f>SUMIFS(base_de_dados!$T:$T,base_de_dados!$B:$B,$B506,base_de_dados!$G:$G,I$61,base_de_dados!$H:$H,$L$1,base_de_dados!$C:$C,$A506,base_de_dados!$M:$M,"&lt;=2009",base_de_dados!$O:$O,"&gt;=40178")</f>
        <v>0</v>
      </c>
      <c r="J506" s="5">
        <f>SUMIFS(base_de_dados!$T:$T,base_de_dados!$B:$B,$B506,base_de_dados!$G:$G,J$61,base_de_dados!$H:$H,$L$1,base_de_dados!$C:$C,$A506,base_de_dados!$M:$M,"&lt;=2009",base_de_dados!$O:$O,"&gt;=40178")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SUMIFS(base_de_dados!$T:$T,base_de_dados!$B:$B,$B507,base_de_dados!$G:$G,C$61,base_de_dados!$H:$H,$L$1,base_de_dados!$C:$C,$A507,base_de_dados!$M:$M,"&lt;=2009",base_de_dados!$O:$O,"&gt;=40178")</f>
        <v>0</v>
      </c>
      <c r="D507" s="5">
        <f>SUMIFS(base_de_dados!$T:$T,base_de_dados!$B:$B,$B507,base_de_dados!$G:$G,D$61,base_de_dados!$H:$H,$L$1,base_de_dados!$C:$C,$A507,base_de_dados!$M:$M,"&lt;=2009",base_de_dados!$O:$O,"&gt;=40178")</f>
        <v>0</v>
      </c>
      <c r="E507" s="5">
        <f>SUMIFS(base_de_dados!$T:$T,base_de_dados!$B:$B,$B507,base_de_dados!$G:$G,E$61,base_de_dados!$H:$H,$L$1,base_de_dados!$C:$C,$A507,base_de_dados!$M:$M,"&lt;=2009",base_de_dados!$O:$O,"&gt;=40178")</f>
        <v>0</v>
      </c>
      <c r="F507" s="5">
        <f>SUMIFS(base_de_dados!$T:$T,base_de_dados!$B:$B,$B507,base_de_dados!$G:$G,F$61,base_de_dados!$H:$H,$L$1,base_de_dados!$C:$C,$A507,base_de_dados!$M:$M,"&lt;=2009",base_de_dados!$O:$O,"&gt;=40178")</f>
        <v>0</v>
      </c>
      <c r="G507" s="5">
        <f>SUMIFS(base_de_dados!$T:$T,base_de_dados!$B:$B,$B507,base_de_dados!$G:$G,G$61,base_de_dados!$H:$H,$L$1,base_de_dados!$C:$C,$A507,base_de_dados!$M:$M,"&lt;=2009",base_de_dados!$O:$O,"&gt;=40178")</f>
        <v>0</v>
      </c>
      <c r="H507" s="5">
        <f>SUMIFS(base_de_dados!$T:$T,base_de_dados!$B:$B,$B507,base_de_dados!$G:$G,H$61,base_de_dados!$H:$H,$L$1,base_de_dados!$C:$C,$A507,base_de_dados!$M:$M,"&lt;=2009",base_de_dados!$O:$O,"&gt;=40178")</f>
        <v>0</v>
      </c>
      <c r="I507" s="5">
        <f>SUMIFS(base_de_dados!$T:$T,base_de_dados!$B:$B,$B507,base_de_dados!$G:$G,I$61,base_de_dados!$H:$H,$L$1,base_de_dados!$C:$C,$A507,base_de_dados!$M:$M,"&lt;=2009",base_de_dados!$O:$O,"&gt;=40178")</f>
        <v>0</v>
      </c>
      <c r="J507" s="5">
        <f>SUMIFS(base_de_dados!$T:$T,base_de_dados!$B:$B,$B507,base_de_dados!$G:$G,J$61,base_de_dados!$H:$H,$L$1,base_de_dados!$C:$C,$A507,base_de_dados!$M:$M,"&lt;=2009",base_de_dados!$O:$O,"&gt;=40178")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SUMIFS(base_de_dados!$T:$T,base_de_dados!$B:$B,$B508,base_de_dados!$G:$G,C$61,base_de_dados!$H:$H,$L$1,base_de_dados!$C:$C,$A508,base_de_dados!$M:$M,"&lt;=2009",base_de_dados!$O:$O,"&gt;=40178")</f>
        <v>0</v>
      </c>
      <c r="D508" s="5">
        <f>SUMIFS(base_de_dados!$T:$T,base_de_dados!$B:$B,$B508,base_de_dados!$G:$G,D$61,base_de_dados!$H:$H,$L$1,base_de_dados!$C:$C,$A508,base_de_dados!$M:$M,"&lt;=2009",base_de_dados!$O:$O,"&gt;=40178")</f>
        <v>0</v>
      </c>
      <c r="E508" s="5">
        <f>SUMIFS(base_de_dados!$T:$T,base_de_dados!$B:$B,$B508,base_de_dados!$G:$G,E$61,base_de_dados!$H:$H,$L$1,base_de_dados!$C:$C,$A508,base_de_dados!$M:$M,"&lt;=2009",base_de_dados!$O:$O,"&gt;=40178")</f>
        <v>0</v>
      </c>
      <c r="F508" s="5">
        <f>SUMIFS(base_de_dados!$T:$T,base_de_dados!$B:$B,$B508,base_de_dados!$G:$G,F$61,base_de_dados!$H:$H,$L$1,base_de_dados!$C:$C,$A508,base_de_dados!$M:$M,"&lt;=2009",base_de_dados!$O:$O,"&gt;=40178")</f>
        <v>0</v>
      </c>
      <c r="G508" s="5">
        <f>SUMIFS(base_de_dados!$T:$T,base_de_dados!$B:$B,$B508,base_de_dados!$G:$G,G$61,base_de_dados!$H:$H,$L$1,base_de_dados!$C:$C,$A508,base_de_dados!$M:$M,"&lt;=2009",base_de_dados!$O:$O,"&gt;=40178")</f>
        <v>0</v>
      </c>
      <c r="H508" s="5">
        <f>SUMIFS(base_de_dados!$T:$T,base_de_dados!$B:$B,$B508,base_de_dados!$G:$G,H$61,base_de_dados!$H:$H,$L$1,base_de_dados!$C:$C,$A508,base_de_dados!$M:$M,"&lt;=2009",base_de_dados!$O:$O,"&gt;=40178")</f>
        <v>0</v>
      </c>
      <c r="I508" s="5">
        <f>SUMIFS(base_de_dados!$T:$T,base_de_dados!$B:$B,$B508,base_de_dados!$G:$G,I$61,base_de_dados!$H:$H,$L$1,base_de_dados!$C:$C,$A508,base_de_dados!$M:$M,"&lt;=2009",base_de_dados!$O:$O,"&gt;=40178")</f>
        <v>0</v>
      </c>
      <c r="J508" s="5">
        <f>SUMIFS(base_de_dados!$T:$T,base_de_dados!$B:$B,$B508,base_de_dados!$G:$G,J$61,base_de_dados!$H:$H,$L$1,base_de_dados!$C:$C,$A508,base_de_dados!$M:$M,"&lt;=2009",base_de_dados!$O:$O,"&gt;=40178")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SUMIFS(base_de_dados!$T:$T,base_de_dados!$B:$B,$B509,base_de_dados!$G:$G,C$61,base_de_dados!$H:$H,$L$1,base_de_dados!$C:$C,$A509,base_de_dados!$M:$M,"&lt;=2009",base_de_dados!$O:$O,"&gt;=40178")</f>
        <v>0</v>
      </c>
      <c r="D509" s="5">
        <f>SUMIFS(base_de_dados!$T:$T,base_de_dados!$B:$B,$B509,base_de_dados!$G:$G,D$61,base_de_dados!$H:$H,$L$1,base_de_dados!$C:$C,$A509,base_de_dados!$M:$M,"&lt;=2009",base_de_dados!$O:$O,"&gt;=40178")</f>
        <v>0</v>
      </c>
      <c r="E509" s="5">
        <f>SUMIFS(base_de_dados!$T:$T,base_de_dados!$B:$B,$B509,base_de_dados!$G:$G,E$61,base_de_dados!$H:$H,$L$1,base_de_dados!$C:$C,$A509,base_de_dados!$M:$M,"&lt;=2009",base_de_dados!$O:$O,"&gt;=40178")</f>
        <v>0</v>
      </c>
      <c r="F509" s="5">
        <f>SUMIFS(base_de_dados!$T:$T,base_de_dados!$B:$B,$B509,base_de_dados!$G:$G,F$61,base_de_dados!$H:$H,$L$1,base_de_dados!$C:$C,$A509,base_de_dados!$M:$M,"&lt;=2009",base_de_dados!$O:$O,"&gt;=40178")</f>
        <v>0</v>
      </c>
      <c r="G509" s="5">
        <f>SUMIFS(base_de_dados!$T:$T,base_de_dados!$B:$B,$B509,base_de_dados!$G:$G,G$61,base_de_dados!$H:$H,$L$1,base_de_dados!$C:$C,$A509,base_de_dados!$M:$M,"&lt;=2009",base_de_dados!$O:$O,"&gt;=40178")</f>
        <v>0</v>
      </c>
      <c r="H509" s="5">
        <f>SUMIFS(base_de_dados!$T:$T,base_de_dados!$B:$B,$B509,base_de_dados!$G:$G,H$61,base_de_dados!$H:$H,$L$1,base_de_dados!$C:$C,$A509,base_de_dados!$M:$M,"&lt;=2009",base_de_dados!$O:$O,"&gt;=40178")</f>
        <v>0</v>
      </c>
      <c r="I509" s="5">
        <f>SUMIFS(base_de_dados!$T:$T,base_de_dados!$B:$B,$B509,base_de_dados!$G:$G,I$61,base_de_dados!$H:$H,$L$1,base_de_dados!$C:$C,$A509,base_de_dados!$M:$M,"&lt;=2009",base_de_dados!$O:$O,"&gt;=40178")</f>
        <v>0</v>
      </c>
      <c r="J509" s="5">
        <f>SUMIFS(base_de_dados!$T:$T,base_de_dados!$B:$B,$B509,base_de_dados!$G:$G,J$61,base_de_dados!$H:$H,$L$1,base_de_dados!$C:$C,$A509,base_de_dados!$M:$M,"&lt;=2009",base_de_dados!$O:$O,"&gt;=40178")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SUMIFS(base_de_dados!$T:$T,base_de_dados!$B:$B,$B510,base_de_dados!$G:$G,C$61,base_de_dados!$H:$H,$L$1,base_de_dados!$C:$C,$A510,base_de_dados!$M:$M,"&lt;=2009",base_de_dados!$O:$O,"&gt;=40178")</f>
        <v>0</v>
      </c>
      <c r="D510" s="5">
        <f>SUMIFS(base_de_dados!$T:$T,base_de_dados!$B:$B,$B510,base_de_dados!$G:$G,D$61,base_de_dados!$H:$H,$L$1,base_de_dados!$C:$C,$A510,base_de_dados!$M:$M,"&lt;=2009",base_de_dados!$O:$O,"&gt;=40178")</f>
        <v>0</v>
      </c>
      <c r="E510" s="5">
        <f>SUMIFS(base_de_dados!$T:$T,base_de_dados!$B:$B,$B510,base_de_dados!$G:$G,E$61,base_de_dados!$H:$H,$L$1,base_de_dados!$C:$C,$A510,base_de_dados!$M:$M,"&lt;=2009",base_de_dados!$O:$O,"&gt;=40178")</f>
        <v>0</v>
      </c>
      <c r="F510" s="5">
        <f>SUMIFS(base_de_dados!$T:$T,base_de_dados!$B:$B,$B510,base_de_dados!$G:$G,F$61,base_de_dados!$H:$H,$L$1,base_de_dados!$C:$C,$A510,base_de_dados!$M:$M,"&lt;=2009",base_de_dados!$O:$O,"&gt;=40178")</f>
        <v>0</v>
      </c>
      <c r="G510" s="5">
        <f>SUMIFS(base_de_dados!$T:$T,base_de_dados!$B:$B,$B510,base_de_dados!$G:$G,G$61,base_de_dados!$H:$H,$L$1,base_de_dados!$C:$C,$A510,base_de_dados!$M:$M,"&lt;=2009",base_de_dados!$O:$O,"&gt;=40178")</f>
        <v>0</v>
      </c>
      <c r="H510" s="5">
        <f>SUMIFS(base_de_dados!$T:$T,base_de_dados!$B:$B,$B510,base_de_dados!$G:$G,H$61,base_de_dados!$H:$H,$L$1,base_de_dados!$C:$C,$A510,base_de_dados!$M:$M,"&lt;=2009",base_de_dados!$O:$O,"&gt;=40178")</f>
        <v>0</v>
      </c>
      <c r="I510" s="5">
        <f>SUMIFS(base_de_dados!$T:$T,base_de_dados!$B:$B,$B510,base_de_dados!$G:$G,I$61,base_de_dados!$H:$H,$L$1,base_de_dados!$C:$C,$A510,base_de_dados!$M:$M,"&lt;=2009",base_de_dados!$O:$O,"&gt;=40178")</f>
        <v>0</v>
      </c>
      <c r="J510" s="5">
        <f>SUMIFS(base_de_dados!$T:$T,base_de_dados!$B:$B,$B510,base_de_dados!$G:$G,J$61,base_de_dados!$H:$H,$L$1,base_de_dados!$C:$C,$A510,base_de_dados!$M:$M,"&lt;=2009",base_de_dados!$O:$O,"&gt;=40178")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SUMIFS(base_de_dados!$T:$T,base_de_dados!$B:$B,$B511,base_de_dados!$G:$G,C$61,base_de_dados!$H:$H,$L$1,base_de_dados!$C:$C,$A511,base_de_dados!$M:$M,"&lt;=2009",base_de_dados!$O:$O,"&gt;=40178")</f>
        <v>0</v>
      </c>
      <c r="D511" s="5">
        <f>SUMIFS(base_de_dados!$T:$T,base_de_dados!$B:$B,$B511,base_de_dados!$G:$G,D$61,base_de_dados!$H:$H,$L$1,base_de_dados!$C:$C,$A511,base_de_dados!$M:$M,"&lt;=2009",base_de_dados!$O:$O,"&gt;=40178")</f>
        <v>0</v>
      </c>
      <c r="E511" s="5">
        <f>SUMIFS(base_de_dados!$T:$T,base_de_dados!$B:$B,$B511,base_de_dados!$G:$G,E$61,base_de_dados!$H:$H,$L$1,base_de_dados!$C:$C,$A511,base_de_dados!$M:$M,"&lt;=2009",base_de_dados!$O:$O,"&gt;=40178")</f>
        <v>0</v>
      </c>
      <c r="F511" s="5">
        <f>SUMIFS(base_de_dados!$T:$T,base_de_dados!$B:$B,$B511,base_de_dados!$G:$G,F$61,base_de_dados!$H:$H,$L$1,base_de_dados!$C:$C,$A511,base_de_dados!$M:$M,"&lt;=2009",base_de_dados!$O:$O,"&gt;=40178")</f>
        <v>0</v>
      </c>
      <c r="G511" s="5">
        <f>SUMIFS(base_de_dados!$T:$T,base_de_dados!$B:$B,$B511,base_de_dados!$G:$G,G$61,base_de_dados!$H:$H,$L$1,base_de_dados!$C:$C,$A511,base_de_dados!$M:$M,"&lt;=2009",base_de_dados!$O:$O,"&gt;=40178")</f>
        <v>0</v>
      </c>
      <c r="H511" s="5">
        <f>SUMIFS(base_de_dados!$T:$T,base_de_dados!$B:$B,$B511,base_de_dados!$G:$G,H$61,base_de_dados!$H:$H,$L$1,base_de_dados!$C:$C,$A511,base_de_dados!$M:$M,"&lt;=2009",base_de_dados!$O:$O,"&gt;=40178")</f>
        <v>0</v>
      </c>
      <c r="I511" s="5">
        <f>SUMIFS(base_de_dados!$T:$T,base_de_dados!$B:$B,$B511,base_de_dados!$G:$G,I$61,base_de_dados!$H:$H,$L$1,base_de_dados!$C:$C,$A511,base_de_dados!$M:$M,"&lt;=2009",base_de_dados!$O:$O,"&gt;=40178")</f>
        <v>0</v>
      </c>
      <c r="J511" s="5">
        <f>SUMIFS(base_de_dados!$T:$T,base_de_dados!$B:$B,$B511,base_de_dados!$G:$G,J$61,base_de_dados!$H:$H,$L$1,base_de_dados!$C:$C,$A511,base_de_dados!$M:$M,"&lt;=2009",base_de_dados!$O:$O,"&gt;=40178")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SUMIFS(base_de_dados!$T:$T,base_de_dados!$B:$B,$B512,base_de_dados!$G:$G,C$61,base_de_dados!$H:$H,$L$1,base_de_dados!$C:$C,$A512,base_de_dados!$M:$M,"&lt;=2009",base_de_dados!$O:$O,"&gt;=40178")</f>
        <v>0</v>
      </c>
      <c r="D512" s="5">
        <f>SUMIFS(base_de_dados!$T:$T,base_de_dados!$B:$B,$B512,base_de_dados!$G:$G,D$61,base_de_dados!$H:$H,$L$1,base_de_dados!$C:$C,$A512,base_de_dados!$M:$M,"&lt;=2009",base_de_dados!$O:$O,"&gt;=40178")</f>
        <v>0</v>
      </c>
      <c r="E512" s="5">
        <f>SUMIFS(base_de_dados!$T:$T,base_de_dados!$B:$B,$B512,base_de_dados!$G:$G,E$61,base_de_dados!$H:$H,$L$1,base_de_dados!$C:$C,$A512,base_de_dados!$M:$M,"&lt;=2009",base_de_dados!$O:$O,"&gt;=40178")</f>
        <v>0</v>
      </c>
      <c r="F512" s="5">
        <f>SUMIFS(base_de_dados!$T:$T,base_de_dados!$B:$B,$B512,base_de_dados!$G:$G,F$61,base_de_dados!$H:$H,$L$1,base_de_dados!$C:$C,$A512,base_de_dados!$M:$M,"&lt;=2009",base_de_dados!$O:$O,"&gt;=40178")</f>
        <v>0</v>
      </c>
      <c r="G512" s="5">
        <f>SUMIFS(base_de_dados!$T:$T,base_de_dados!$B:$B,$B512,base_de_dados!$G:$G,G$61,base_de_dados!$H:$H,$L$1,base_de_dados!$C:$C,$A512,base_de_dados!$M:$M,"&lt;=2009",base_de_dados!$O:$O,"&gt;=40178")</f>
        <v>0</v>
      </c>
      <c r="H512" s="5">
        <f>SUMIFS(base_de_dados!$T:$T,base_de_dados!$B:$B,$B512,base_de_dados!$G:$G,H$61,base_de_dados!$H:$H,$L$1,base_de_dados!$C:$C,$A512,base_de_dados!$M:$M,"&lt;=2009",base_de_dados!$O:$O,"&gt;=40178")</f>
        <v>0</v>
      </c>
      <c r="I512" s="5">
        <f>SUMIFS(base_de_dados!$T:$T,base_de_dados!$B:$B,$B512,base_de_dados!$G:$G,I$61,base_de_dados!$H:$H,$L$1,base_de_dados!$C:$C,$A512,base_de_dados!$M:$M,"&lt;=2009",base_de_dados!$O:$O,"&gt;=40178")</f>
        <v>0</v>
      </c>
      <c r="J512" s="5">
        <f>SUMIFS(base_de_dados!$T:$T,base_de_dados!$B:$B,$B512,base_de_dados!$G:$G,J$61,base_de_dados!$H:$H,$L$1,base_de_dados!$C:$C,$A512,base_de_dados!$M:$M,"&lt;=2009",base_de_dados!$O:$O,"&gt;=40178")</f>
        <v>0</v>
      </c>
      <c r="K512" s="32">
        <f t="shared" si="12"/>
        <v>0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SUMIFS(base_de_dados!$T:$T,base_de_dados!$B:$B,$B513,base_de_dados!$G:$G,C$61,base_de_dados!$H:$H,$L$1,base_de_dados!$C:$C,$A513,base_de_dados!$M:$M,"&lt;=2009",base_de_dados!$O:$O,"&gt;=40178")</f>
        <v>0</v>
      </c>
      <c r="D513" s="5">
        <f>SUMIFS(base_de_dados!$T:$T,base_de_dados!$B:$B,$B513,base_de_dados!$G:$G,D$61,base_de_dados!$H:$H,$L$1,base_de_dados!$C:$C,$A513,base_de_dados!$M:$M,"&lt;=2009",base_de_dados!$O:$O,"&gt;=40178")</f>
        <v>0</v>
      </c>
      <c r="E513" s="5">
        <f>SUMIFS(base_de_dados!$T:$T,base_de_dados!$B:$B,$B513,base_de_dados!$G:$G,E$61,base_de_dados!$H:$H,$L$1,base_de_dados!$C:$C,$A513,base_de_dados!$M:$M,"&lt;=2009",base_de_dados!$O:$O,"&gt;=40178")</f>
        <v>0</v>
      </c>
      <c r="F513" s="5">
        <f>SUMIFS(base_de_dados!$T:$T,base_de_dados!$B:$B,$B513,base_de_dados!$G:$G,F$61,base_de_dados!$H:$H,$L$1,base_de_dados!$C:$C,$A513,base_de_dados!$M:$M,"&lt;=2009",base_de_dados!$O:$O,"&gt;=40178")</f>
        <v>0</v>
      </c>
      <c r="G513" s="5">
        <f>SUMIFS(base_de_dados!$T:$T,base_de_dados!$B:$B,$B513,base_de_dados!$G:$G,G$61,base_de_dados!$H:$H,$L$1,base_de_dados!$C:$C,$A513,base_de_dados!$M:$M,"&lt;=2009",base_de_dados!$O:$O,"&gt;=40178")</f>
        <v>0</v>
      </c>
      <c r="H513" s="5">
        <f>SUMIFS(base_de_dados!$T:$T,base_de_dados!$B:$B,$B513,base_de_dados!$G:$G,H$61,base_de_dados!$H:$H,$L$1,base_de_dados!$C:$C,$A513,base_de_dados!$M:$M,"&lt;=2009",base_de_dados!$O:$O,"&gt;=40178")</f>
        <v>0</v>
      </c>
      <c r="I513" s="5">
        <f>SUMIFS(base_de_dados!$T:$T,base_de_dados!$B:$B,$B513,base_de_dados!$G:$G,I$61,base_de_dados!$H:$H,$L$1,base_de_dados!$C:$C,$A513,base_de_dados!$M:$M,"&lt;=2009",base_de_dados!$O:$O,"&gt;=40178")</f>
        <v>0</v>
      </c>
      <c r="J513" s="5">
        <f>SUMIFS(base_de_dados!$T:$T,base_de_dados!$B:$B,$B513,base_de_dados!$G:$G,J$61,base_de_dados!$H:$H,$L$1,base_de_dados!$C:$C,$A513,base_de_dados!$M:$M,"&lt;=2009",base_de_dados!$O:$O,"&gt;=40178")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SUMIFS(base_de_dados!$T:$T,base_de_dados!$B:$B,$B514,base_de_dados!$G:$G,C$61,base_de_dados!$H:$H,$L$1,base_de_dados!$C:$C,$A514,base_de_dados!$M:$M,"&lt;=2009",base_de_dados!$O:$O,"&gt;=40178")</f>
        <v>0</v>
      </c>
      <c r="D514" s="5">
        <f>SUMIFS(base_de_dados!$T:$T,base_de_dados!$B:$B,$B514,base_de_dados!$G:$G,D$61,base_de_dados!$H:$H,$L$1,base_de_dados!$C:$C,$A514,base_de_dados!$M:$M,"&lt;=2009",base_de_dados!$O:$O,"&gt;=40178")</f>
        <v>0.31495433789954341</v>
      </c>
      <c r="E514" s="5">
        <f>SUMIFS(base_de_dados!$T:$T,base_de_dados!$B:$B,$B514,base_de_dados!$G:$G,E$61,base_de_dados!$H:$H,$L$1,base_de_dados!$C:$C,$A514,base_de_dados!$M:$M,"&lt;=2009",base_de_dados!$O:$O,"&gt;=40178")</f>
        <v>0</v>
      </c>
      <c r="F514" s="5">
        <f>SUMIFS(base_de_dados!$T:$T,base_de_dados!$B:$B,$B514,base_de_dados!$G:$G,F$61,base_de_dados!$H:$H,$L$1,base_de_dados!$C:$C,$A514,base_de_dados!$M:$M,"&lt;=2009",base_de_dados!$O:$O,"&gt;=40178")</f>
        <v>9.2719431760527646E-2</v>
      </c>
      <c r="G514" s="5">
        <f>SUMIFS(base_de_dados!$T:$T,base_de_dados!$B:$B,$B514,base_de_dados!$G:$G,G$61,base_de_dados!$H:$H,$L$1,base_de_dados!$C:$C,$A514,base_de_dados!$M:$M,"&lt;=2009",base_de_dados!$O:$O,"&gt;=40178")</f>
        <v>0</v>
      </c>
      <c r="H514" s="5">
        <f>SUMIFS(base_de_dados!$T:$T,base_de_dados!$B:$B,$B514,base_de_dados!$G:$G,H$61,base_de_dados!$H:$H,$L$1,base_de_dados!$C:$C,$A514,base_de_dados!$M:$M,"&lt;=2009",base_de_dados!$O:$O,"&gt;=40178")</f>
        <v>0</v>
      </c>
      <c r="I514" s="5">
        <f>SUMIFS(base_de_dados!$T:$T,base_de_dados!$B:$B,$B514,base_de_dados!$G:$G,I$61,base_de_dados!$H:$H,$L$1,base_de_dados!$C:$C,$A514,base_de_dados!$M:$M,"&lt;=2009",base_de_dados!$O:$O,"&gt;=40178")</f>
        <v>0</v>
      </c>
      <c r="J514" s="5">
        <f>SUMIFS(base_de_dados!$T:$T,base_de_dados!$B:$B,$B514,base_de_dados!$G:$G,J$61,base_de_dados!$H:$H,$L$1,base_de_dados!$C:$C,$A514,base_de_dados!$M:$M,"&lt;=2009",base_de_dados!$O:$O,"&gt;=40178")</f>
        <v>0</v>
      </c>
      <c r="K514" s="32">
        <f t="shared" si="12"/>
        <v>0.40767376966007107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SUMIFS(base_de_dados!$T:$T,base_de_dados!$B:$B,$B515,base_de_dados!$G:$G,C$61,base_de_dados!$H:$H,$L$1,base_de_dados!$C:$C,$A515,base_de_dados!$M:$M,"&lt;=2009",base_de_dados!$O:$O,"&gt;=40178")</f>
        <v>0</v>
      </c>
      <c r="D515" s="5">
        <f>SUMIFS(base_de_dados!$T:$T,base_de_dados!$B:$B,$B515,base_de_dados!$G:$G,D$61,base_de_dados!$H:$H,$L$1,base_de_dados!$C:$C,$A515,base_de_dados!$M:$M,"&lt;=2009",base_de_dados!$O:$O,"&gt;=40178")</f>
        <v>0</v>
      </c>
      <c r="E515" s="5">
        <f>SUMIFS(base_de_dados!$T:$T,base_de_dados!$B:$B,$B515,base_de_dados!$G:$G,E$61,base_de_dados!$H:$H,$L$1,base_de_dados!$C:$C,$A515,base_de_dados!$M:$M,"&lt;=2009",base_de_dados!$O:$O,"&gt;=40178")</f>
        <v>1.7102739726027397E-3</v>
      </c>
      <c r="F515" s="5">
        <f>SUMIFS(base_de_dados!$T:$T,base_de_dados!$B:$B,$B515,base_de_dados!$G:$G,F$61,base_de_dados!$H:$H,$L$1,base_de_dados!$C:$C,$A515,base_de_dados!$M:$M,"&lt;=2009",base_de_dados!$O:$O,"&gt;=40178")</f>
        <v>3.8584623921867067E-2</v>
      </c>
      <c r="G515" s="5">
        <f>SUMIFS(base_de_dados!$T:$T,base_de_dados!$B:$B,$B515,base_de_dados!$G:$G,G$61,base_de_dados!$H:$H,$L$1,base_de_dados!$C:$C,$A515,base_de_dados!$M:$M,"&lt;=2009",base_de_dados!$O:$O,"&gt;=40178")</f>
        <v>0</v>
      </c>
      <c r="H515" s="5">
        <f>SUMIFS(base_de_dados!$T:$T,base_de_dados!$B:$B,$B515,base_de_dados!$G:$G,H$61,base_de_dados!$H:$H,$L$1,base_de_dados!$C:$C,$A515,base_de_dados!$M:$M,"&lt;=2009",base_de_dados!$O:$O,"&gt;=40178")</f>
        <v>0</v>
      </c>
      <c r="I515" s="5">
        <f>SUMIFS(base_de_dados!$T:$T,base_de_dados!$B:$B,$B515,base_de_dados!$G:$G,I$61,base_de_dados!$H:$H,$L$1,base_de_dados!$C:$C,$A515,base_de_dados!$M:$M,"&lt;=2009",base_de_dados!$O:$O,"&gt;=40178")</f>
        <v>0</v>
      </c>
      <c r="J515" s="5">
        <f>SUMIFS(base_de_dados!$T:$T,base_de_dados!$B:$B,$B515,base_de_dados!$G:$G,J$61,base_de_dados!$H:$H,$L$1,base_de_dados!$C:$C,$A515,base_de_dados!$M:$M,"&lt;=2009",base_de_dados!$O:$O,"&gt;=40178")</f>
        <v>0</v>
      </c>
      <c r="K515" s="32">
        <f t="shared" si="12"/>
        <v>4.0294897894469807E-2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SUMIFS(base_de_dados!$T:$T,base_de_dados!$B:$B,$B516,base_de_dados!$G:$G,C$61,base_de_dados!$H:$H,$L$1,base_de_dados!$C:$C,$A516,base_de_dados!$M:$M,"&lt;=2009",base_de_dados!$O:$O,"&gt;=40178")</f>
        <v>0</v>
      </c>
      <c r="D516" s="5">
        <f>SUMIFS(base_de_dados!$T:$T,base_de_dados!$B:$B,$B516,base_de_dados!$G:$G,D$61,base_de_dados!$H:$H,$L$1,base_de_dados!$C:$C,$A516,base_de_dados!$M:$M,"&lt;=2009",base_de_dados!$O:$O,"&gt;=40178")</f>
        <v>0</v>
      </c>
      <c r="E516" s="5">
        <f>SUMIFS(base_de_dados!$T:$T,base_de_dados!$B:$B,$B516,base_de_dados!$G:$G,E$61,base_de_dados!$H:$H,$L$1,base_de_dados!$C:$C,$A516,base_de_dados!$M:$M,"&lt;=2009",base_de_dados!$O:$O,"&gt;=40178")</f>
        <v>0</v>
      </c>
      <c r="F516" s="5">
        <f>SUMIFS(base_de_dados!$T:$T,base_de_dados!$B:$B,$B516,base_de_dados!$G:$G,F$61,base_de_dados!$H:$H,$L$1,base_de_dados!$C:$C,$A516,base_de_dados!$M:$M,"&lt;=2009",base_de_dados!$O:$O,"&gt;=40178")</f>
        <v>0</v>
      </c>
      <c r="G516" s="5">
        <f>SUMIFS(base_de_dados!$T:$T,base_de_dados!$B:$B,$B516,base_de_dados!$G:$G,G$61,base_de_dados!$H:$H,$L$1,base_de_dados!$C:$C,$A516,base_de_dados!$M:$M,"&lt;=2009",base_de_dados!$O:$O,"&gt;=40178")</f>
        <v>0</v>
      </c>
      <c r="H516" s="5">
        <f>SUMIFS(base_de_dados!$T:$T,base_de_dados!$B:$B,$B516,base_de_dados!$G:$G,H$61,base_de_dados!$H:$H,$L$1,base_de_dados!$C:$C,$A516,base_de_dados!$M:$M,"&lt;=2009",base_de_dados!$O:$O,"&gt;=40178")</f>
        <v>0</v>
      </c>
      <c r="I516" s="5">
        <f>SUMIFS(base_de_dados!$T:$T,base_de_dados!$B:$B,$B516,base_de_dados!$G:$G,I$61,base_de_dados!$H:$H,$L$1,base_de_dados!$C:$C,$A516,base_de_dados!$M:$M,"&lt;=2009",base_de_dados!$O:$O,"&gt;=40178")</f>
        <v>0</v>
      </c>
      <c r="J516" s="5">
        <f>SUMIFS(base_de_dados!$T:$T,base_de_dados!$B:$B,$B516,base_de_dados!$G:$G,J$61,base_de_dados!$H:$H,$L$1,base_de_dados!$C:$C,$A516,base_de_dados!$M:$M,"&lt;=2009",base_de_dados!$O:$O,"&gt;=40178")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SUMIFS(base_de_dados!$T:$T,base_de_dados!$B:$B,$B517,base_de_dados!$G:$G,C$61,base_de_dados!$H:$H,$L$1,base_de_dados!$C:$C,$A517,base_de_dados!$M:$M,"&lt;=2009",base_de_dados!$O:$O,"&gt;=40178")</f>
        <v>0</v>
      </c>
      <c r="D517" s="5">
        <f>SUMIFS(base_de_dados!$T:$T,base_de_dados!$B:$B,$B517,base_de_dados!$G:$G,D$61,base_de_dados!$H:$H,$L$1,base_de_dados!$C:$C,$A517,base_de_dados!$M:$M,"&lt;=2009",base_de_dados!$O:$O,"&gt;=40178")</f>
        <v>0</v>
      </c>
      <c r="E517" s="5">
        <f>SUMIFS(base_de_dados!$T:$T,base_de_dados!$B:$B,$B517,base_de_dados!$G:$G,E$61,base_de_dados!$H:$H,$L$1,base_de_dados!$C:$C,$A517,base_de_dados!$M:$M,"&lt;=2009",base_de_dados!$O:$O,"&gt;=40178")</f>
        <v>0</v>
      </c>
      <c r="F517" s="5">
        <f>SUMIFS(base_de_dados!$T:$T,base_de_dados!$B:$B,$B517,base_de_dados!$G:$G,F$61,base_de_dados!$H:$H,$L$1,base_de_dados!$C:$C,$A517,base_de_dados!$M:$M,"&lt;=2009",base_de_dados!$O:$O,"&gt;=40178")</f>
        <v>0</v>
      </c>
      <c r="G517" s="5">
        <f>SUMIFS(base_de_dados!$T:$T,base_de_dados!$B:$B,$B517,base_de_dados!$G:$G,G$61,base_de_dados!$H:$H,$L$1,base_de_dados!$C:$C,$A517,base_de_dados!$M:$M,"&lt;=2009",base_de_dados!$O:$O,"&gt;=40178")</f>
        <v>0</v>
      </c>
      <c r="H517" s="5">
        <f>SUMIFS(base_de_dados!$T:$T,base_de_dados!$B:$B,$B517,base_de_dados!$G:$G,H$61,base_de_dados!$H:$H,$L$1,base_de_dados!$C:$C,$A517,base_de_dados!$M:$M,"&lt;=2009",base_de_dados!$O:$O,"&gt;=40178")</f>
        <v>0</v>
      </c>
      <c r="I517" s="5">
        <f>SUMIFS(base_de_dados!$T:$T,base_de_dados!$B:$B,$B517,base_de_dados!$G:$G,I$61,base_de_dados!$H:$H,$L$1,base_de_dados!$C:$C,$A517,base_de_dados!$M:$M,"&lt;=2009",base_de_dados!$O:$O,"&gt;=40178")</f>
        <v>0</v>
      </c>
      <c r="J517" s="5">
        <f>SUMIFS(base_de_dados!$T:$T,base_de_dados!$B:$B,$B517,base_de_dados!$G:$G,J$61,base_de_dados!$H:$H,$L$1,base_de_dados!$C:$C,$A517,base_de_dados!$M:$M,"&lt;=2009",base_de_dados!$O:$O,"&gt;=40178")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SUMIFS(base_de_dados!$T:$T,base_de_dados!$B:$B,$B518,base_de_dados!$G:$G,C$61,base_de_dados!$H:$H,$L$1,base_de_dados!$C:$C,$A518,base_de_dados!$M:$M,"&lt;=2009",base_de_dados!$O:$O,"&gt;=40178")</f>
        <v>0</v>
      </c>
      <c r="D518" s="5">
        <f>SUMIFS(base_de_dados!$T:$T,base_de_dados!$B:$B,$B518,base_de_dados!$G:$G,D$61,base_de_dados!$H:$H,$L$1,base_de_dados!$C:$C,$A518,base_de_dados!$M:$M,"&lt;=2009",base_de_dados!$O:$O,"&gt;=40178")</f>
        <v>5.7870370370370371E-2</v>
      </c>
      <c r="E518" s="5">
        <f>SUMIFS(base_de_dados!$T:$T,base_de_dados!$B:$B,$B518,base_de_dados!$G:$G,E$61,base_de_dados!$H:$H,$L$1,base_de_dados!$C:$C,$A518,base_de_dados!$M:$M,"&lt;=2009",base_de_dados!$O:$O,"&gt;=40178")</f>
        <v>0</v>
      </c>
      <c r="F518" s="5">
        <f>SUMIFS(base_de_dados!$T:$T,base_de_dados!$B:$B,$B518,base_de_dados!$G:$G,F$61,base_de_dados!$H:$H,$L$1,base_de_dados!$C:$C,$A518,base_de_dados!$M:$M,"&lt;=2009",base_de_dados!$O:$O,"&gt;=40178")</f>
        <v>1.7599885844748857E-2</v>
      </c>
      <c r="G518" s="5">
        <f>SUMIFS(base_de_dados!$T:$T,base_de_dados!$B:$B,$B518,base_de_dados!$G:$G,G$61,base_de_dados!$H:$H,$L$1,base_de_dados!$C:$C,$A518,base_de_dados!$M:$M,"&lt;=2009",base_de_dados!$O:$O,"&gt;=40178")</f>
        <v>0</v>
      </c>
      <c r="H518" s="5">
        <f>SUMIFS(base_de_dados!$T:$T,base_de_dados!$B:$B,$B518,base_de_dados!$G:$G,H$61,base_de_dados!$H:$H,$L$1,base_de_dados!$C:$C,$A518,base_de_dados!$M:$M,"&lt;=2009",base_de_dados!$O:$O,"&gt;=40178")</f>
        <v>0</v>
      </c>
      <c r="I518" s="5">
        <f>SUMIFS(base_de_dados!$T:$T,base_de_dados!$B:$B,$B518,base_de_dados!$G:$G,I$61,base_de_dados!$H:$H,$L$1,base_de_dados!$C:$C,$A518,base_de_dados!$M:$M,"&lt;=2009",base_de_dados!$O:$O,"&gt;=40178")</f>
        <v>0</v>
      </c>
      <c r="J518" s="5">
        <f>SUMIFS(base_de_dados!$T:$T,base_de_dados!$B:$B,$B518,base_de_dados!$G:$G,J$61,base_de_dados!$H:$H,$L$1,base_de_dados!$C:$C,$A518,base_de_dados!$M:$M,"&lt;=2009",base_de_dados!$O:$O,"&gt;=40178")</f>
        <v>0</v>
      </c>
      <c r="K518" s="32">
        <f t="shared" si="12"/>
        <v>7.5470256215119227E-2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SUMIFS(base_de_dados!$T:$T,base_de_dados!$B:$B,$B519,base_de_dados!$G:$G,C$61,base_de_dados!$H:$H,$L$1,base_de_dados!$C:$C,$A519,base_de_dados!$M:$M,"&lt;=2009",base_de_dados!$O:$O,"&gt;=40178")</f>
        <v>0</v>
      </c>
      <c r="D519" s="5">
        <f>SUMIFS(base_de_dados!$T:$T,base_de_dados!$B:$B,$B519,base_de_dados!$G:$G,D$61,base_de_dados!$H:$H,$L$1,base_de_dados!$C:$C,$A519,base_de_dados!$M:$M,"&lt;=2009",base_de_dados!$O:$O,"&gt;=40178")</f>
        <v>0</v>
      </c>
      <c r="E519" s="5">
        <f>SUMIFS(base_de_dados!$T:$T,base_de_dados!$B:$B,$B519,base_de_dados!$G:$G,E$61,base_de_dados!$H:$H,$L$1,base_de_dados!$C:$C,$A519,base_de_dados!$M:$M,"&lt;=2009",base_de_dados!$O:$O,"&gt;=40178")</f>
        <v>0</v>
      </c>
      <c r="F519" s="5">
        <f>SUMIFS(base_de_dados!$T:$T,base_de_dados!$B:$B,$B519,base_de_dados!$G:$G,F$61,base_de_dados!$H:$H,$L$1,base_de_dados!$C:$C,$A519,base_de_dados!$M:$M,"&lt;=2009",base_de_dados!$O:$O,"&gt;=40178")</f>
        <v>0</v>
      </c>
      <c r="G519" s="5">
        <f>SUMIFS(base_de_dados!$T:$T,base_de_dados!$B:$B,$B519,base_de_dados!$G:$G,G$61,base_de_dados!$H:$H,$L$1,base_de_dados!$C:$C,$A519,base_de_dados!$M:$M,"&lt;=2009",base_de_dados!$O:$O,"&gt;=40178")</f>
        <v>0</v>
      </c>
      <c r="H519" s="5">
        <f>SUMIFS(base_de_dados!$T:$T,base_de_dados!$B:$B,$B519,base_de_dados!$G:$G,H$61,base_de_dados!$H:$H,$L$1,base_de_dados!$C:$C,$A519,base_de_dados!$M:$M,"&lt;=2009",base_de_dados!$O:$O,"&gt;=40178")</f>
        <v>0</v>
      </c>
      <c r="I519" s="5">
        <f>SUMIFS(base_de_dados!$T:$T,base_de_dados!$B:$B,$B519,base_de_dados!$G:$G,I$61,base_de_dados!$H:$H,$L$1,base_de_dados!$C:$C,$A519,base_de_dados!$M:$M,"&lt;=2009",base_de_dados!$O:$O,"&gt;=40178")</f>
        <v>0</v>
      </c>
      <c r="J519" s="5">
        <f>SUMIFS(base_de_dados!$T:$T,base_de_dados!$B:$B,$B519,base_de_dados!$G:$G,J$61,base_de_dados!$H:$H,$L$1,base_de_dados!$C:$C,$A519,base_de_dados!$M:$M,"&lt;=2009",base_de_dados!$O:$O,"&gt;=40178")</f>
        <v>0</v>
      </c>
      <c r="K519" s="32">
        <f t="shared" si="12"/>
        <v>0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SUMIFS(base_de_dados!$T:$T,base_de_dados!$B:$B,$B520,base_de_dados!$G:$G,C$61,base_de_dados!$H:$H,$L$1,base_de_dados!$C:$C,$A520,base_de_dados!$M:$M,"&lt;=2009",base_de_dados!$O:$O,"&gt;=40178")</f>
        <v>0</v>
      </c>
      <c r="D520" s="5">
        <f>SUMIFS(base_de_dados!$T:$T,base_de_dados!$B:$B,$B520,base_de_dados!$G:$G,D$61,base_de_dados!$H:$H,$L$1,base_de_dados!$C:$C,$A520,base_de_dados!$M:$M,"&lt;=2009",base_de_dados!$O:$O,"&gt;=40178")</f>
        <v>0</v>
      </c>
      <c r="E520" s="5">
        <f>SUMIFS(base_de_dados!$T:$T,base_de_dados!$B:$B,$B520,base_de_dados!$G:$G,E$61,base_de_dados!$H:$H,$L$1,base_de_dados!$C:$C,$A520,base_de_dados!$M:$M,"&lt;=2009",base_de_dados!$O:$O,"&gt;=40178")</f>
        <v>0</v>
      </c>
      <c r="F520" s="5">
        <f>SUMIFS(base_de_dados!$T:$T,base_de_dados!$B:$B,$B520,base_de_dados!$G:$G,F$61,base_de_dados!$H:$H,$L$1,base_de_dados!$C:$C,$A520,base_de_dados!$M:$M,"&lt;=2009",base_de_dados!$O:$O,"&gt;=40178")</f>
        <v>0</v>
      </c>
      <c r="G520" s="5">
        <f>SUMIFS(base_de_dados!$T:$T,base_de_dados!$B:$B,$B520,base_de_dados!$G:$G,G$61,base_de_dados!$H:$H,$L$1,base_de_dados!$C:$C,$A520,base_de_dados!$M:$M,"&lt;=2009",base_de_dados!$O:$O,"&gt;=40178")</f>
        <v>0</v>
      </c>
      <c r="H520" s="5">
        <f>SUMIFS(base_de_dados!$T:$T,base_de_dados!$B:$B,$B520,base_de_dados!$G:$G,H$61,base_de_dados!$H:$H,$L$1,base_de_dados!$C:$C,$A520,base_de_dados!$M:$M,"&lt;=2009",base_de_dados!$O:$O,"&gt;=40178")</f>
        <v>0</v>
      </c>
      <c r="I520" s="5">
        <f>SUMIFS(base_de_dados!$T:$T,base_de_dados!$B:$B,$B520,base_de_dados!$G:$G,I$61,base_de_dados!$H:$H,$L$1,base_de_dados!$C:$C,$A520,base_de_dados!$M:$M,"&lt;=2009",base_de_dados!$O:$O,"&gt;=40178")</f>
        <v>0</v>
      </c>
      <c r="J520" s="5">
        <f>SUMIFS(base_de_dados!$T:$T,base_de_dados!$B:$B,$B520,base_de_dados!$G:$G,J$61,base_de_dados!$H:$H,$L$1,base_de_dados!$C:$C,$A520,base_de_dados!$M:$M,"&lt;=2009",base_de_dados!$O:$O,"&gt;=40178")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SUMIFS(base_de_dados!$T:$T,base_de_dados!$B:$B,$B521,base_de_dados!$G:$G,C$61,base_de_dados!$H:$H,$L$1,base_de_dados!$C:$C,$A521,base_de_dados!$M:$M,"&lt;=2009",base_de_dados!$O:$O,"&gt;=40178")</f>
        <v>0</v>
      </c>
      <c r="D521" s="5">
        <f>SUMIFS(base_de_dados!$T:$T,base_de_dados!$B:$B,$B521,base_de_dados!$G:$G,D$61,base_de_dados!$H:$H,$L$1,base_de_dados!$C:$C,$A521,base_de_dados!$M:$M,"&lt;=2009",base_de_dados!$O:$O,"&gt;=40178")</f>
        <v>0</v>
      </c>
      <c r="E521" s="5">
        <f>SUMIFS(base_de_dados!$T:$T,base_de_dados!$B:$B,$B521,base_de_dados!$G:$G,E$61,base_de_dados!$H:$H,$L$1,base_de_dados!$C:$C,$A521,base_de_dados!$M:$M,"&lt;=2009",base_de_dados!$O:$O,"&gt;=40178")</f>
        <v>0</v>
      </c>
      <c r="F521" s="5">
        <f>SUMIFS(base_de_dados!$T:$T,base_de_dados!$B:$B,$B521,base_de_dados!$G:$G,F$61,base_de_dados!$H:$H,$L$1,base_de_dados!$C:$C,$A521,base_de_dados!$M:$M,"&lt;=2009",base_de_dados!$O:$O,"&gt;=40178")</f>
        <v>0</v>
      </c>
      <c r="G521" s="5">
        <f>SUMIFS(base_de_dados!$T:$T,base_de_dados!$B:$B,$B521,base_de_dados!$G:$G,G$61,base_de_dados!$H:$H,$L$1,base_de_dados!$C:$C,$A521,base_de_dados!$M:$M,"&lt;=2009",base_de_dados!$O:$O,"&gt;=40178")</f>
        <v>0</v>
      </c>
      <c r="H521" s="5">
        <f>SUMIFS(base_de_dados!$T:$T,base_de_dados!$B:$B,$B521,base_de_dados!$G:$G,H$61,base_de_dados!$H:$H,$L$1,base_de_dados!$C:$C,$A521,base_de_dados!$M:$M,"&lt;=2009",base_de_dados!$O:$O,"&gt;=40178")</f>
        <v>0</v>
      </c>
      <c r="I521" s="5">
        <f>SUMIFS(base_de_dados!$T:$T,base_de_dados!$B:$B,$B521,base_de_dados!$G:$G,I$61,base_de_dados!$H:$H,$L$1,base_de_dados!$C:$C,$A521,base_de_dados!$M:$M,"&lt;=2009",base_de_dados!$O:$O,"&gt;=40178")</f>
        <v>0</v>
      </c>
      <c r="J521" s="5">
        <f>SUMIFS(base_de_dados!$T:$T,base_de_dados!$B:$B,$B521,base_de_dados!$G:$G,J$61,base_de_dados!$H:$H,$L$1,base_de_dados!$C:$C,$A521,base_de_dados!$M:$M,"&lt;=2009",base_de_dados!$O:$O,"&gt;=40178")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SUMIFS(base_de_dados!$T:$T,base_de_dados!$B:$B,$B522,base_de_dados!$G:$G,C$61,base_de_dados!$H:$H,$L$1,base_de_dados!$C:$C,$A522,base_de_dados!$M:$M,"&lt;=2009",base_de_dados!$O:$O,"&gt;=40178")</f>
        <v>0</v>
      </c>
      <c r="D522" s="5">
        <f>SUMIFS(base_de_dados!$T:$T,base_de_dados!$B:$B,$B522,base_de_dados!$G:$G,D$61,base_de_dados!$H:$H,$L$1,base_de_dados!$C:$C,$A522,base_de_dados!$M:$M,"&lt;=2009",base_de_dados!$O:$O,"&gt;=40178")</f>
        <v>1.3603500761035008</v>
      </c>
      <c r="E522" s="5">
        <f>SUMIFS(base_de_dados!$T:$T,base_de_dados!$B:$B,$B522,base_de_dados!$G:$G,E$61,base_de_dados!$H:$H,$L$1,base_de_dados!$C:$C,$A522,base_de_dados!$M:$M,"&lt;=2009",base_de_dados!$O:$O,"&gt;=40178")</f>
        <v>0</v>
      </c>
      <c r="F522" s="5">
        <f>SUMIFS(base_de_dados!$T:$T,base_de_dados!$B:$B,$B522,base_de_dados!$G:$G,F$61,base_de_dados!$H:$H,$L$1,base_de_dados!$C:$C,$A522,base_de_dados!$M:$M,"&lt;=2009",base_de_dados!$O:$O,"&gt;=40178")</f>
        <v>0</v>
      </c>
      <c r="G522" s="5">
        <f>SUMIFS(base_de_dados!$T:$T,base_de_dados!$B:$B,$B522,base_de_dados!$G:$G,G$61,base_de_dados!$H:$H,$L$1,base_de_dados!$C:$C,$A522,base_de_dados!$M:$M,"&lt;=2009",base_de_dados!$O:$O,"&gt;=40178")</f>
        <v>0</v>
      </c>
      <c r="H522" s="5">
        <f>SUMIFS(base_de_dados!$T:$T,base_de_dados!$B:$B,$B522,base_de_dados!$G:$G,H$61,base_de_dados!$H:$H,$L$1,base_de_dados!$C:$C,$A522,base_de_dados!$M:$M,"&lt;=2009",base_de_dados!$O:$O,"&gt;=40178")</f>
        <v>0</v>
      </c>
      <c r="I522" s="5">
        <f>SUMIFS(base_de_dados!$T:$T,base_de_dados!$B:$B,$B522,base_de_dados!$G:$G,I$61,base_de_dados!$H:$H,$L$1,base_de_dados!$C:$C,$A522,base_de_dados!$M:$M,"&lt;=2009",base_de_dados!$O:$O,"&gt;=40178")</f>
        <v>0</v>
      </c>
      <c r="J522" s="5">
        <f>SUMIFS(base_de_dados!$T:$T,base_de_dados!$B:$B,$B522,base_de_dados!$G:$G,J$61,base_de_dados!$H:$H,$L$1,base_de_dados!$C:$C,$A522,base_de_dados!$M:$M,"&lt;=2009",base_de_dados!$O:$O,"&gt;=40178")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SUMIFS(base_de_dados!$T:$T,base_de_dados!$B:$B,$B523,base_de_dados!$G:$G,C$61,base_de_dados!$H:$H,$L$1,base_de_dados!$C:$C,$A523,base_de_dados!$M:$M,"&lt;=2009",base_de_dados!$O:$O,"&gt;=40178")</f>
        <v>0</v>
      </c>
      <c r="D523" s="5">
        <f>SUMIFS(base_de_dados!$T:$T,base_de_dados!$B:$B,$B523,base_de_dados!$G:$G,D$61,base_de_dados!$H:$H,$L$1,base_de_dados!$C:$C,$A523,base_de_dados!$M:$M,"&lt;=2009",base_de_dados!$O:$O,"&gt;=40178")</f>
        <v>0</v>
      </c>
      <c r="E523" s="5">
        <f>SUMIFS(base_de_dados!$T:$T,base_de_dados!$B:$B,$B523,base_de_dados!$G:$G,E$61,base_de_dados!$H:$H,$L$1,base_de_dados!$C:$C,$A523,base_de_dados!$M:$M,"&lt;=2009",base_de_dados!$O:$O,"&gt;=40178")</f>
        <v>0</v>
      </c>
      <c r="F523" s="5">
        <f>SUMIFS(base_de_dados!$T:$T,base_de_dados!$B:$B,$B523,base_de_dados!$G:$G,F$61,base_de_dados!$H:$H,$L$1,base_de_dados!$C:$C,$A523,base_de_dados!$M:$M,"&lt;=2009",base_de_dados!$O:$O,"&gt;=40178")</f>
        <v>0</v>
      </c>
      <c r="G523" s="5">
        <f>SUMIFS(base_de_dados!$T:$T,base_de_dados!$B:$B,$B523,base_de_dados!$G:$G,G$61,base_de_dados!$H:$H,$L$1,base_de_dados!$C:$C,$A523,base_de_dados!$M:$M,"&lt;=2009",base_de_dados!$O:$O,"&gt;=40178")</f>
        <v>0</v>
      </c>
      <c r="H523" s="5">
        <f>SUMIFS(base_de_dados!$T:$T,base_de_dados!$B:$B,$B523,base_de_dados!$G:$G,H$61,base_de_dados!$H:$H,$L$1,base_de_dados!$C:$C,$A523,base_de_dados!$M:$M,"&lt;=2009",base_de_dados!$O:$O,"&gt;=40178")</f>
        <v>0</v>
      </c>
      <c r="I523" s="5">
        <f>SUMIFS(base_de_dados!$T:$T,base_de_dados!$B:$B,$B523,base_de_dados!$G:$G,I$61,base_de_dados!$H:$H,$L$1,base_de_dados!$C:$C,$A523,base_de_dados!$M:$M,"&lt;=2009",base_de_dados!$O:$O,"&gt;=40178")</f>
        <v>0</v>
      </c>
      <c r="J523" s="5">
        <f>SUMIFS(base_de_dados!$T:$T,base_de_dados!$B:$B,$B523,base_de_dados!$G:$G,J$61,base_de_dados!$H:$H,$L$1,base_de_dados!$C:$C,$A523,base_de_dados!$M:$M,"&lt;=2009",base_de_dados!$O:$O,"&gt;=40178")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SUMIFS(base_de_dados!$T:$T,base_de_dados!$B:$B,$B524,base_de_dados!$G:$G,C$61,base_de_dados!$H:$H,$L$1,base_de_dados!$C:$C,$A524,base_de_dados!$M:$M,"&lt;=2009",base_de_dados!$O:$O,"&gt;=40178")</f>
        <v>0</v>
      </c>
      <c r="D524" s="5">
        <f>SUMIFS(base_de_dados!$T:$T,base_de_dados!$B:$B,$B524,base_de_dados!$G:$G,D$61,base_de_dados!$H:$H,$L$1,base_de_dados!$C:$C,$A524,base_de_dados!$M:$M,"&lt;=2009",base_de_dados!$O:$O,"&gt;=40178")</f>
        <v>0</v>
      </c>
      <c r="E524" s="5">
        <f>SUMIFS(base_de_dados!$T:$T,base_de_dados!$B:$B,$B524,base_de_dados!$G:$G,E$61,base_de_dados!$H:$H,$L$1,base_de_dados!$C:$C,$A524,base_de_dados!$M:$M,"&lt;=2009",base_de_dados!$O:$O,"&gt;=40178")</f>
        <v>0</v>
      </c>
      <c r="F524" s="5">
        <f>SUMIFS(base_de_dados!$T:$T,base_de_dados!$B:$B,$B524,base_de_dados!$G:$G,F$61,base_de_dados!$H:$H,$L$1,base_de_dados!$C:$C,$A524,base_de_dados!$M:$M,"&lt;=2009",base_de_dados!$O:$O,"&gt;=40178")</f>
        <v>0</v>
      </c>
      <c r="G524" s="5">
        <f>SUMIFS(base_de_dados!$T:$T,base_de_dados!$B:$B,$B524,base_de_dados!$G:$G,G$61,base_de_dados!$H:$H,$L$1,base_de_dados!$C:$C,$A524,base_de_dados!$M:$M,"&lt;=2009",base_de_dados!$O:$O,"&gt;=40178")</f>
        <v>0</v>
      </c>
      <c r="H524" s="5">
        <f>SUMIFS(base_de_dados!$T:$T,base_de_dados!$B:$B,$B524,base_de_dados!$G:$G,H$61,base_de_dados!$H:$H,$L$1,base_de_dados!$C:$C,$A524,base_de_dados!$M:$M,"&lt;=2009",base_de_dados!$O:$O,"&gt;=40178")</f>
        <v>0</v>
      </c>
      <c r="I524" s="5">
        <f>SUMIFS(base_de_dados!$T:$T,base_de_dados!$B:$B,$B524,base_de_dados!$G:$G,I$61,base_de_dados!$H:$H,$L$1,base_de_dados!$C:$C,$A524,base_de_dados!$M:$M,"&lt;=2009",base_de_dados!$O:$O,"&gt;=40178")</f>
        <v>0</v>
      </c>
      <c r="J524" s="5">
        <f>SUMIFS(base_de_dados!$T:$T,base_de_dados!$B:$B,$B524,base_de_dados!$G:$G,J$61,base_de_dados!$H:$H,$L$1,base_de_dados!$C:$C,$A524,base_de_dados!$M:$M,"&lt;=2009",base_de_dados!$O:$O,"&gt;=40178")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SUMIFS(base_de_dados!$T:$T,base_de_dados!$B:$B,$B525,base_de_dados!$G:$G,C$61,base_de_dados!$H:$H,$L$1,base_de_dados!$C:$C,$A525,base_de_dados!$M:$M,"&lt;=2009",base_de_dados!$O:$O,"&gt;=40178")</f>
        <v>0</v>
      </c>
      <c r="D525" s="5">
        <f>SUMIFS(base_de_dados!$T:$T,base_de_dados!$B:$B,$B525,base_de_dados!$G:$G,D$61,base_de_dados!$H:$H,$L$1,base_de_dados!$C:$C,$A525,base_de_dados!$M:$M,"&lt;=2009",base_de_dados!$O:$O,"&gt;=40178")</f>
        <v>0</v>
      </c>
      <c r="E525" s="5">
        <f>SUMIFS(base_de_dados!$T:$T,base_de_dados!$B:$B,$B525,base_de_dados!$G:$G,E$61,base_de_dados!$H:$H,$L$1,base_de_dados!$C:$C,$A525,base_de_dados!$M:$M,"&lt;=2009",base_de_dados!$O:$O,"&gt;=40178")</f>
        <v>0</v>
      </c>
      <c r="F525" s="5">
        <f>SUMIFS(base_de_dados!$T:$T,base_de_dados!$B:$B,$B525,base_de_dados!$G:$G,F$61,base_de_dados!$H:$H,$L$1,base_de_dados!$C:$C,$A525,base_de_dados!$M:$M,"&lt;=2009",base_de_dados!$O:$O,"&gt;=40178")</f>
        <v>0</v>
      </c>
      <c r="G525" s="5">
        <f>SUMIFS(base_de_dados!$T:$T,base_de_dados!$B:$B,$B525,base_de_dados!$G:$G,G$61,base_de_dados!$H:$H,$L$1,base_de_dados!$C:$C,$A525,base_de_dados!$M:$M,"&lt;=2009",base_de_dados!$O:$O,"&gt;=40178")</f>
        <v>0</v>
      </c>
      <c r="H525" s="5">
        <f>SUMIFS(base_de_dados!$T:$T,base_de_dados!$B:$B,$B525,base_de_dados!$G:$G,H$61,base_de_dados!$H:$H,$L$1,base_de_dados!$C:$C,$A525,base_de_dados!$M:$M,"&lt;=2009",base_de_dados!$O:$O,"&gt;=40178")</f>
        <v>0</v>
      </c>
      <c r="I525" s="5">
        <f>SUMIFS(base_de_dados!$T:$T,base_de_dados!$B:$B,$B525,base_de_dados!$G:$G,I$61,base_de_dados!$H:$H,$L$1,base_de_dados!$C:$C,$A525,base_de_dados!$M:$M,"&lt;=2009",base_de_dados!$O:$O,"&gt;=40178")</f>
        <v>0</v>
      </c>
      <c r="J525" s="5">
        <f>SUMIFS(base_de_dados!$T:$T,base_de_dados!$B:$B,$B525,base_de_dados!$G:$G,J$61,base_de_dados!$H:$H,$L$1,base_de_dados!$C:$C,$A525,base_de_dados!$M:$M,"&lt;=2009",base_de_dados!$O:$O,"&gt;=40178")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SUMIFS(base_de_dados!$T:$T,base_de_dados!$B:$B,$B526,base_de_dados!$G:$G,C$61,base_de_dados!$H:$H,$L$1,base_de_dados!$C:$C,$A526,base_de_dados!$M:$M,"&lt;=2009",base_de_dados!$O:$O,"&gt;=40178")</f>
        <v>0</v>
      </c>
      <c r="D526" s="5">
        <f>SUMIFS(base_de_dados!$T:$T,base_de_dados!$B:$B,$B526,base_de_dados!$G:$G,D$61,base_de_dados!$H:$H,$L$1,base_de_dados!$C:$C,$A526,base_de_dados!$M:$M,"&lt;=2009",base_de_dados!$O:$O,"&gt;=40178")</f>
        <v>0</v>
      </c>
      <c r="E526" s="5">
        <f>SUMIFS(base_de_dados!$T:$T,base_de_dados!$B:$B,$B526,base_de_dados!$G:$G,E$61,base_de_dados!$H:$H,$L$1,base_de_dados!$C:$C,$A526,base_de_dados!$M:$M,"&lt;=2009",base_de_dados!$O:$O,"&gt;=40178")</f>
        <v>0</v>
      </c>
      <c r="F526" s="5">
        <f>SUMIFS(base_de_dados!$T:$T,base_de_dados!$B:$B,$B526,base_de_dados!$G:$G,F$61,base_de_dados!$H:$H,$L$1,base_de_dados!$C:$C,$A526,base_de_dados!$M:$M,"&lt;=2009",base_de_dados!$O:$O,"&gt;=40178")</f>
        <v>0</v>
      </c>
      <c r="G526" s="5">
        <f>SUMIFS(base_de_dados!$T:$T,base_de_dados!$B:$B,$B526,base_de_dados!$G:$G,G$61,base_de_dados!$H:$H,$L$1,base_de_dados!$C:$C,$A526,base_de_dados!$M:$M,"&lt;=2009",base_de_dados!$O:$O,"&gt;=40178")</f>
        <v>0</v>
      </c>
      <c r="H526" s="5">
        <f>SUMIFS(base_de_dados!$T:$T,base_de_dados!$B:$B,$B526,base_de_dados!$G:$G,H$61,base_de_dados!$H:$H,$L$1,base_de_dados!$C:$C,$A526,base_de_dados!$M:$M,"&lt;=2009",base_de_dados!$O:$O,"&gt;=40178")</f>
        <v>0</v>
      </c>
      <c r="I526" s="5">
        <f>SUMIFS(base_de_dados!$T:$T,base_de_dados!$B:$B,$B526,base_de_dados!$G:$G,I$61,base_de_dados!$H:$H,$L$1,base_de_dados!$C:$C,$A526,base_de_dados!$M:$M,"&lt;=2009",base_de_dados!$O:$O,"&gt;=40178")</f>
        <v>0</v>
      </c>
      <c r="J526" s="5">
        <f>SUMIFS(base_de_dados!$T:$T,base_de_dados!$B:$B,$B526,base_de_dados!$G:$G,J$61,base_de_dados!$H:$H,$L$1,base_de_dados!$C:$C,$A526,base_de_dados!$M:$M,"&lt;=2009",base_de_dados!$O:$O,"&gt;=40178")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SUMIFS(base_de_dados!$T:$T,base_de_dados!$B:$B,$B527,base_de_dados!$G:$G,C$61,base_de_dados!$H:$H,$L$1,base_de_dados!$C:$C,$A527,base_de_dados!$M:$M,"&lt;=2009",base_de_dados!$O:$O,"&gt;=40178")</f>
        <v>0</v>
      </c>
      <c r="D527" s="5">
        <f>SUMIFS(base_de_dados!$T:$T,base_de_dados!$B:$B,$B527,base_de_dados!$G:$G,D$61,base_de_dados!$H:$H,$L$1,base_de_dados!$C:$C,$A527,base_de_dados!$M:$M,"&lt;=2009",base_de_dados!$O:$O,"&gt;=40178")</f>
        <v>2.4109589041095891E-2</v>
      </c>
      <c r="E527" s="5">
        <f>SUMIFS(base_de_dados!$T:$T,base_de_dados!$B:$B,$B527,base_de_dados!$G:$G,E$61,base_de_dados!$H:$H,$L$1,base_de_dados!$C:$C,$A527,base_de_dados!$M:$M,"&lt;=2009",base_de_dados!$O:$O,"&gt;=40178")</f>
        <v>2.1948249619482496E-2</v>
      </c>
      <c r="F527" s="5">
        <f>SUMIFS(base_de_dados!$T:$T,base_de_dados!$B:$B,$B527,base_de_dados!$G:$G,F$61,base_de_dados!$H:$H,$L$1,base_de_dados!$C:$C,$A527,base_de_dados!$M:$M,"&lt;=2009",base_de_dados!$O:$O,"&gt;=40178")</f>
        <v>0</v>
      </c>
      <c r="G527" s="5">
        <f>SUMIFS(base_de_dados!$T:$T,base_de_dados!$B:$B,$B527,base_de_dados!$G:$G,G$61,base_de_dados!$H:$H,$L$1,base_de_dados!$C:$C,$A527,base_de_dados!$M:$M,"&lt;=2009",base_de_dados!$O:$O,"&gt;=40178")</f>
        <v>0</v>
      </c>
      <c r="H527" s="5">
        <f>SUMIFS(base_de_dados!$T:$T,base_de_dados!$B:$B,$B527,base_de_dados!$G:$G,H$61,base_de_dados!$H:$H,$L$1,base_de_dados!$C:$C,$A527,base_de_dados!$M:$M,"&lt;=2009",base_de_dados!$O:$O,"&gt;=40178")</f>
        <v>0</v>
      </c>
      <c r="I527" s="5">
        <f>SUMIFS(base_de_dados!$T:$T,base_de_dados!$B:$B,$B527,base_de_dados!$G:$G,I$61,base_de_dados!$H:$H,$L$1,base_de_dados!$C:$C,$A527,base_de_dados!$M:$M,"&lt;=2009",base_de_dados!$O:$O,"&gt;=40178")</f>
        <v>0</v>
      </c>
      <c r="J527" s="5">
        <f>SUMIFS(base_de_dados!$T:$T,base_de_dados!$B:$B,$B527,base_de_dados!$G:$G,J$61,base_de_dados!$H:$H,$L$1,base_de_dados!$C:$C,$A527,base_de_dados!$M:$M,"&lt;=2009",base_de_dados!$O:$O,"&gt;=40178")</f>
        <v>0</v>
      </c>
      <c r="K527" s="32">
        <f t="shared" si="12"/>
        <v>4.6057838660578387E-2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SUMIFS(base_de_dados!$T:$T,base_de_dados!$B:$B,$B528,base_de_dados!$G:$G,C$61,base_de_dados!$H:$H,$L$1,base_de_dados!$C:$C,$A528,base_de_dados!$M:$M,"&lt;=2009",base_de_dados!$O:$O,"&gt;=40178")</f>
        <v>0</v>
      </c>
      <c r="D528" s="5">
        <f>SUMIFS(base_de_dados!$T:$T,base_de_dados!$B:$B,$B528,base_de_dados!$G:$G,D$61,base_de_dados!$H:$H,$L$1,base_de_dados!$C:$C,$A528,base_de_dados!$M:$M,"&lt;=2009",base_de_dados!$O:$O,"&gt;=40178")</f>
        <v>0</v>
      </c>
      <c r="E528" s="5">
        <f>SUMIFS(base_de_dados!$T:$T,base_de_dados!$B:$B,$B528,base_de_dados!$G:$G,E$61,base_de_dados!$H:$H,$L$1,base_de_dados!$C:$C,$A528,base_de_dados!$M:$M,"&lt;=2009",base_de_dados!$O:$O,"&gt;=40178")</f>
        <v>0</v>
      </c>
      <c r="F528" s="5">
        <f>SUMIFS(base_de_dados!$T:$T,base_de_dados!$B:$B,$B528,base_de_dados!$G:$G,F$61,base_de_dados!$H:$H,$L$1,base_de_dados!$C:$C,$A528,base_de_dados!$M:$M,"&lt;=2009",base_de_dados!$O:$O,"&gt;=40178")</f>
        <v>0</v>
      </c>
      <c r="G528" s="5">
        <f>SUMIFS(base_de_dados!$T:$T,base_de_dados!$B:$B,$B528,base_de_dados!$G:$G,G$61,base_de_dados!$H:$H,$L$1,base_de_dados!$C:$C,$A528,base_de_dados!$M:$M,"&lt;=2009",base_de_dados!$O:$O,"&gt;=40178")</f>
        <v>0</v>
      </c>
      <c r="H528" s="5">
        <f>SUMIFS(base_de_dados!$T:$T,base_de_dados!$B:$B,$B528,base_de_dados!$G:$G,H$61,base_de_dados!$H:$H,$L$1,base_de_dados!$C:$C,$A528,base_de_dados!$M:$M,"&lt;=2009",base_de_dados!$O:$O,"&gt;=40178")</f>
        <v>0</v>
      </c>
      <c r="I528" s="5">
        <f>SUMIFS(base_de_dados!$T:$T,base_de_dados!$B:$B,$B528,base_de_dados!$G:$G,I$61,base_de_dados!$H:$H,$L$1,base_de_dados!$C:$C,$A528,base_de_dados!$M:$M,"&lt;=2009",base_de_dados!$O:$O,"&gt;=40178")</f>
        <v>0</v>
      </c>
      <c r="J528" s="5">
        <f>SUMIFS(base_de_dados!$T:$T,base_de_dados!$B:$B,$B528,base_de_dados!$G:$G,J$61,base_de_dados!$H:$H,$L$1,base_de_dados!$C:$C,$A528,base_de_dados!$M:$M,"&lt;=2009",base_de_dados!$O:$O,"&gt;=40178")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SUMIFS(base_de_dados!$T:$T,base_de_dados!$B:$B,$B529,base_de_dados!$G:$G,C$61,base_de_dados!$H:$H,$L$1,base_de_dados!$C:$C,$A529,base_de_dados!$M:$M,"&lt;=2009",base_de_dados!$O:$O,"&gt;=40178")</f>
        <v>0</v>
      </c>
      <c r="D529" s="5">
        <f>SUMIFS(base_de_dados!$T:$T,base_de_dados!$B:$B,$B529,base_de_dados!$G:$G,D$61,base_de_dados!$H:$H,$L$1,base_de_dados!$C:$C,$A529,base_de_dados!$M:$M,"&lt;=2009",base_de_dados!$O:$O,"&gt;=40178")</f>
        <v>0</v>
      </c>
      <c r="E529" s="5">
        <f>SUMIFS(base_de_dados!$T:$T,base_de_dados!$B:$B,$B529,base_de_dados!$G:$G,E$61,base_de_dados!$H:$H,$L$1,base_de_dados!$C:$C,$A529,base_de_dados!$M:$M,"&lt;=2009",base_de_dados!$O:$O,"&gt;=40178")</f>
        <v>0</v>
      </c>
      <c r="F529" s="5">
        <f>SUMIFS(base_de_dados!$T:$T,base_de_dados!$B:$B,$B529,base_de_dados!$G:$G,F$61,base_de_dados!$H:$H,$L$1,base_de_dados!$C:$C,$A529,base_de_dados!$M:$M,"&lt;=2009",base_de_dados!$O:$O,"&gt;=40178")</f>
        <v>0</v>
      </c>
      <c r="G529" s="5">
        <f>SUMIFS(base_de_dados!$T:$T,base_de_dados!$B:$B,$B529,base_de_dados!$G:$G,G$61,base_de_dados!$H:$H,$L$1,base_de_dados!$C:$C,$A529,base_de_dados!$M:$M,"&lt;=2009",base_de_dados!$O:$O,"&gt;=40178")</f>
        <v>0</v>
      </c>
      <c r="H529" s="5">
        <f>SUMIFS(base_de_dados!$T:$T,base_de_dados!$B:$B,$B529,base_de_dados!$G:$G,H$61,base_de_dados!$H:$H,$L$1,base_de_dados!$C:$C,$A529,base_de_dados!$M:$M,"&lt;=2009",base_de_dados!$O:$O,"&gt;=40178")</f>
        <v>0</v>
      </c>
      <c r="I529" s="5">
        <f>SUMIFS(base_de_dados!$T:$T,base_de_dados!$B:$B,$B529,base_de_dados!$G:$G,I$61,base_de_dados!$H:$H,$L$1,base_de_dados!$C:$C,$A529,base_de_dados!$M:$M,"&lt;=2009",base_de_dados!$O:$O,"&gt;=40178")</f>
        <v>0</v>
      </c>
      <c r="J529" s="5">
        <f>SUMIFS(base_de_dados!$T:$T,base_de_dados!$B:$B,$B529,base_de_dados!$G:$G,J$61,base_de_dados!$H:$H,$L$1,base_de_dados!$C:$C,$A529,base_de_dados!$M:$M,"&lt;=2009",base_de_dados!$O:$O,"&gt;=40178")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SUMIFS(base_de_dados!$T:$T,base_de_dados!$B:$B,$B530,base_de_dados!$G:$G,C$61,base_de_dados!$H:$H,$L$1,base_de_dados!$C:$C,$A530,base_de_dados!$M:$M,"&lt;=2009",base_de_dados!$O:$O,"&gt;=40178")</f>
        <v>0</v>
      </c>
      <c r="D530" s="5">
        <f>SUMIFS(base_de_dados!$T:$T,base_de_dados!$B:$B,$B530,base_de_dados!$G:$G,D$61,base_de_dados!$H:$H,$L$1,base_de_dados!$C:$C,$A530,base_de_dados!$M:$M,"&lt;=2009",base_de_dados!$O:$O,"&gt;=40178")</f>
        <v>0</v>
      </c>
      <c r="E530" s="5">
        <f>SUMIFS(base_de_dados!$T:$T,base_de_dados!$B:$B,$B530,base_de_dados!$G:$G,E$61,base_de_dados!$H:$H,$L$1,base_de_dados!$C:$C,$A530,base_de_dados!$M:$M,"&lt;=2009",base_de_dados!$O:$O,"&gt;=40178")</f>
        <v>0</v>
      </c>
      <c r="F530" s="5">
        <f>SUMIFS(base_de_dados!$T:$T,base_de_dados!$B:$B,$B530,base_de_dados!$G:$G,F$61,base_de_dados!$H:$H,$L$1,base_de_dados!$C:$C,$A530,base_de_dados!$M:$M,"&lt;=2009",base_de_dados!$O:$O,"&gt;=40178")</f>
        <v>0</v>
      </c>
      <c r="G530" s="5">
        <f>SUMIFS(base_de_dados!$T:$T,base_de_dados!$B:$B,$B530,base_de_dados!$G:$G,G$61,base_de_dados!$H:$H,$L$1,base_de_dados!$C:$C,$A530,base_de_dados!$M:$M,"&lt;=2009",base_de_dados!$O:$O,"&gt;=40178")</f>
        <v>0</v>
      </c>
      <c r="H530" s="5">
        <f>SUMIFS(base_de_dados!$T:$T,base_de_dados!$B:$B,$B530,base_de_dados!$G:$G,H$61,base_de_dados!$H:$H,$L$1,base_de_dados!$C:$C,$A530,base_de_dados!$M:$M,"&lt;=2009",base_de_dados!$O:$O,"&gt;=40178")</f>
        <v>0</v>
      </c>
      <c r="I530" s="5">
        <f>SUMIFS(base_de_dados!$T:$T,base_de_dados!$B:$B,$B530,base_de_dados!$G:$G,I$61,base_de_dados!$H:$H,$L$1,base_de_dados!$C:$C,$A530,base_de_dados!$M:$M,"&lt;=2009",base_de_dados!$O:$O,"&gt;=40178")</f>
        <v>0</v>
      </c>
      <c r="J530" s="5">
        <f>SUMIFS(base_de_dados!$T:$T,base_de_dados!$B:$B,$B530,base_de_dados!$G:$G,J$61,base_de_dados!$H:$H,$L$1,base_de_dados!$C:$C,$A530,base_de_dados!$M:$M,"&lt;=2009",base_de_dados!$O:$O,"&gt;=40178")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SUMIFS(base_de_dados!$T:$T,base_de_dados!$B:$B,$B531,base_de_dados!$G:$G,C$61,base_de_dados!$H:$H,$L$1,base_de_dados!$C:$C,$A531,base_de_dados!$M:$M,"&lt;=2009",base_de_dados!$O:$O,"&gt;=40178")</f>
        <v>0</v>
      </c>
      <c r="D531" s="5">
        <f>SUMIFS(base_de_dados!$T:$T,base_de_dados!$B:$B,$B531,base_de_dados!$G:$G,D$61,base_de_dados!$H:$H,$L$1,base_de_dados!$C:$C,$A531,base_de_dados!$M:$M,"&lt;=2009",base_de_dados!$O:$O,"&gt;=40178")</f>
        <v>0</v>
      </c>
      <c r="E531" s="5">
        <f>SUMIFS(base_de_dados!$T:$T,base_de_dados!$B:$B,$B531,base_de_dados!$G:$G,E$61,base_de_dados!$H:$H,$L$1,base_de_dados!$C:$C,$A531,base_de_dados!$M:$M,"&lt;=2009",base_de_dados!$O:$O,"&gt;=40178")</f>
        <v>0</v>
      </c>
      <c r="F531" s="5">
        <f>SUMIFS(base_de_dados!$T:$T,base_de_dados!$B:$B,$B531,base_de_dados!$G:$G,F$61,base_de_dados!$H:$H,$L$1,base_de_dados!$C:$C,$A531,base_de_dados!$M:$M,"&lt;=2009",base_de_dados!$O:$O,"&gt;=40178")</f>
        <v>0</v>
      </c>
      <c r="G531" s="5">
        <f>SUMIFS(base_de_dados!$T:$T,base_de_dados!$B:$B,$B531,base_de_dados!$G:$G,G$61,base_de_dados!$H:$H,$L$1,base_de_dados!$C:$C,$A531,base_de_dados!$M:$M,"&lt;=2009",base_de_dados!$O:$O,"&gt;=40178")</f>
        <v>0</v>
      </c>
      <c r="H531" s="5">
        <f>SUMIFS(base_de_dados!$T:$T,base_de_dados!$B:$B,$B531,base_de_dados!$G:$G,H$61,base_de_dados!$H:$H,$L$1,base_de_dados!$C:$C,$A531,base_de_dados!$M:$M,"&lt;=2009",base_de_dados!$O:$O,"&gt;=40178")</f>
        <v>0</v>
      </c>
      <c r="I531" s="5">
        <f>SUMIFS(base_de_dados!$T:$T,base_de_dados!$B:$B,$B531,base_de_dados!$G:$G,I$61,base_de_dados!$H:$H,$L$1,base_de_dados!$C:$C,$A531,base_de_dados!$M:$M,"&lt;=2009",base_de_dados!$O:$O,"&gt;=40178")</f>
        <v>0</v>
      </c>
      <c r="J531" s="5">
        <f>SUMIFS(base_de_dados!$T:$T,base_de_dados!$B:$B,$B531,base_de_dados!$G:$G,J$61,base_de_dados!$H:$H,$L$1,base_de_dados!$C:$C,$A531,base_de_dados!$M:$M,"&lt;=2009",base_de_dados!$O:$O,"&gt;=40178")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SUMIFS(base_de_dados!$T:$T,base_de_dados!$B:$B,$B532,base_de_dados!$G:$G,C$61,base_de_dados!$H:$H,$L$1,base_de_dados!$C:$C,$A532,base_de_dados!$M:$M,"&lt;=2009",base_de_dados!$O:$O,"&gt;=40178")</f>
        <v>0</v>
      </c>
      <c r="D532" s="5">
        <f>SUMIFS(base_de_dados!$T:$T,base_de_dados!$B:$B,$B532,base_de_dados!$G:$G,D$61,base_de_dados!$H:$H,$L$1,base_de_dados!$C:$C,$A532,base_de_dados!$M:$M,"&lt;=2009",base_de_dados!$O:$O,"&gt;=40178")</f>
        <v>0</v>
      </c>
      <c r="E532" s="5">
        <f>SUMIFS(base_de_dados!$T:$T,base_de_dados!$B:$B,$B532,base_de_dados!$G:$G,E$61,base_de_dados!$H:$H,$L$1,base_de_dados!$C:$C,$A532,base_de_dados!$M:$M,"&lt;=2009",base_de_dados!$O:$O,"&gt;=40178")</f>
        <v>0</v>
      </c>
      <c r="F532" s="5">
        <f>SUMIFS(base_de_dados!$T:$T,base_de_dados!$B:$B,$B532,base_de_dados!$G:$G,F$61,base_de_dados!$H:$H,$L$1,base_de_dados!$C:$C,$A532,base_de_dados!$M:$M,"&lt;=2009",base_de_dados!$O:$O,"&gt;=40178")</f>
        <v>0</v>
      </c>
      <c r="G532" s="5">
        <f>SUMIFS(base_de_dados!$T:$T,base_de_dados!$B:$B,$B532,base_de_dados!$G:$G,G$61,base_de_dados!$H:$H,$L$1,base_de_dados!$C:$C,$A532,base_de_dados!$M:$M,"&lt;=2009",base_de_dados!$O:$O,"&gt;=40178")</f>
        <v>0</v>
      </c>
      <c r="H532" s="5">
        <f>SUMIFS(base_de_dados!$T:$T,base_de_dados!$B:$B,$B532,base_de_dados!$G:$G,H$61,base_de_dados!$H:$H,$L$1,base_de_dados!$C:$C,$A532,base_de_dados!$M:$M,"&lt;=2009",base_de_dados!$O:$O,"&gt;=40178")</f>
        <v>0</v>
      </c>
      <c r="I532" s="5">
        <f>SUMIFS(base_de_dados!$T:$T,base_de_dados!$B:$B,$B532,base_de_dados!$G:$G,I$61,base_de_dados!$H:$H,$L$1,base_de_dados!$C:$C,$A532,base_de_dados!$M:$M,"&lt;=2009",base_de_dados!$O:$O,"&gt;=40178")</f>
        <v>0</v>
      </c>
      <c r="J532" s="5">
        <f>SUMIFS(base_de_dados!$T:$T,base_de_dados!$B:$B,$B532,base_de_dados!$G:$G,J$61,base_de_dados!$H:$H,$L$1,base_de_dados!$C:$C,$A532,base_de_dados!$M:$M,"&lt;=2009",base_de_dados!$O:$O,"&gt;=40178")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SUMIFS(base_de_dados!$T:$T,base_de_dados!$B:$B,$B533,base_de_dados!$G:$G,C$61,base_de_dados!$H:$H,$L$1,base_de_dados!$C:$C,$A533,base_de_dados!$M:$M,"&lt;=2009",base_de_dados!$O:$O,"&gt;=40178")</f>
        <v>0</v>
      </c>
      <c r="D533" s="5">
        <f>SUMIFS(base_de_dados!$T:$T,base_de_dados!$B:$B,$B533,base_de_dados!$G:$G,D$61,base_de_dados!$H:$H,$L$1,base_de_dados!$C:$C,$A533,base_de_dados!$M:$M,"&lt;=2009",base_de_dados!$O:$O,"&gt;=40178")</f>
        <v>0</v>
      </c>
      <c r="E533" s="5">
        <f>SUMIFS(base_de_dados!$T:$T,base_de_dados!$B:$B,$B533,base_de_dados!$G:$G,E$61,base_de_dados!$H:$H,$L$1,base_de_dados!$C:$C,$A533,base_de_dados!$M:$M,"&lt;=2009",base_de_dados!$O:$O,"&gt;=40178")</f>
        <v>0</v>
      </c>
      <c r="F533" s="5">
        <f>SUMIFS(base_de_dados!$T:$T,base_de_dados!$B:$B,$B533,base_de_dados!$G:$G,F$61,base_de_dados!$H:$H,$L$1,base_de_dados!$C:$C,$A533,base_de_dados!$M:$M,"&lt;=2009",base_de_dados!$O:$O,"&gt;=40178")</f>
        <v>0</v>
      </c>
      <c r="G533" s="5">
        <f>SUMIFS(base_de_dados!$T:$T,base_de_dados!$B:$B,$B533,base_de_dados!$G:$G,G$61,base_de_dados!$H:$H,$L$1,base_de_dados!$C:$C,$A533,base_de_dados!$M:$M,"&lt;=2009",base_de_dados!$O:$O,"&gt;=40178")</f>
        <v>0</v>
      </c>
      <c r="H533" s="5">
        <f>SUMIFS(base_de_dados!$T:$T,base_de_dados!$B:$B,$B533,base_de_dados!$G:$G,H$61,base_de_dados!$H:$H,$L$1,base_de_dados!$C:$C,$A533,base_de_dados!$M:$M,"&lt;=2009",base_de_dados!$O:$O,"&gt;=40178")</f>
        <v>0</v>
      </c>
      <c r="I533" s="5">
        <f>SUMIFS(base_de_dados!$T:$T,base_de_dados!$B:$B,$B533,base_de_dados!$G:$G,I$61,base_de_dados!$H:$H,$L$1,base_de_dados!$C:$C,$A533,base_de_dados!$M:$M,"&lt;=2009",base_de_dados!$O:$O,"&gt;=40178")</f>
        <v>0</v>
      </c>
      <c r="J533" s="5">
        <f>SUMIFS(base_de_dados!$T:$T,base_de_dados!$B:$B,$B533,base_de_dados!$G:$G,J$61,base_de_dados!$H:$H,$L$1,base_de_dados!$C:$C,$A533,base_de_dados!$M:$M,"&lt;=2009",base_de_dados!$O:$O,"&gt;=40178")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SUMIFS(base_de_dados!$T:$T,base_de_dados!$B:$B,$B534,base_de_dados!$G:$G,C$61,base_de_dados!$H:$H,$L$1,base_de_dados!$C:$C,$A534,base_de_dados!$M:$M,"&lt;=2009",base_de_dados!$O:$O,"&gt;=40178")</f>
        <v>0</v>
      </c>
      <c r="D534" s="5">
        <f>SUMIFS(base_de_dados!$T:$T,base_de_dados!$B:$B,$B534,base_de_dados!$G:$G,D$61,base_de_dados!$H:$H,$L$1,base_de_dados!$C:$C,$A534,base_de_dados!$M:$M,"&lt;=2009",base_de_dados!$O:$O,"&gt;=40178")</f>
        <v>0</v>
      </c>
      <c r="E534" s="5">
        <f>SUMIFS(base_de_dados!$T:$T,base_de_dados!$B:$B,$B534,base_de_dados!$G:$G,E$61,base_de_dados!$H:$H,$L$1,base_de_dados!$C:$C,$A534,base_de_dados!$M:$M,"&lt;=2009",base_de_dados!$O:$O,"&gt;=40178")</f>
        <v>0</v>
      </c>
      <c r="F534" s="5">
        <f>SUMIFS(base_de_dados!$T:$T,base_de_dados!$B:$B,$B534,base_de_dados!$G:$G,F$61,base_de_dados!$H:$H,$L$1,base_de_dados!$C:$C,$A534,base_de_dados!$M:$M,"&lt;=2009",base_de_dados!$O:$O,"&gt;=40178")</f>
        <v>0</v>
      </c>
      <c r="G534" s="5">
        <f>SUMIFS(base_de_dados!$T:$T,base_de_dados!$B:$B,$B534,base_de_dados!$G:$G,G$61,base_de_dados!$H:$H,$L$1,base_de_dados!$C:$C,$A534,base_de_dados!$M:$M,"&lt;=2009",base_de_dados!$O:$O,"&gt;=40178")</f>
        <v>0</v>
      </c>
      <c r="H534" s="5">
        <f>SUMIFS(base_de_dados!$T:$T,base_de_dados!$B:$B,$B534,base_de_dados!$G:$G,H$61,base_de_dados!$H:$H,$L$1,base_de_dados!$C:$C,$A534,base_de_dados!$M:$M,"&lt;=2009",base_de_dados!$O:$O,"&gt;=40178")</f>
        <v>0</v>
      </c>
      <c r="I534" s="5">
        <f>SUMIFS(base_de_dados!$T:$T,base_de_dados!$B:$B,$B534,base_de_dados!$G:$G,I$61,base_de_dados!$H:$H,$L$1,base_de_dados!$C:$C,$A534,base_de_dados!$M:$M,"&lt;=2009",base_de_dados!$O:$O,"&gt;=40178")</f>
        <v>2.1308980213089802E-3</v>
      </c>
      <c r="J534" s="5">
        <f>SUMIFS(base_de_dados!$T:$T,base_de_dados!$B:$B,$B534,base_de_dados!$G:$G,J$61,base_de_dados!$H:$H,$L$1,base_de_dados!$C:$C,$A534,base_de_dados!$M:$M,"&lt;=2009",base_de_dados!$O:$O,"&gt;=40178")</f>
        <v>0</v>
      </c>
      <c r="K534" s="32">
        <f t="shared" si="12"/>
        <v>2.1308980213089802E-3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SUMIFS(base_de_dados!$T:$T,base_de_dados!$B:$B,$B535,base_de_dados!$G:$G,C$61,base_de_dados!$H:$H,$L$1,base_de_dados!$C:$C,$A535,base_de_dados!$M:$M,"&lt;=2009",base_de_dados!$O:$O,"&gt;=40178")</f>
        <v>0</v>
      </c>
      <c r="D535" s="5">
        <f>SUMIFS(base_de_dados!$T:$T,base_de_dados!$B:$B,$B535,base_de_dados!$G:$G,D$61,base_de_dados!$H:$H,$L$1,base_de_dados!$C:$C,$A535,base_de_dados!$M:$M,"&lt;=2009",base_de_dados!$O:$O,"&gt;=40178")</f>
        <v>0</v>
      </c>
      <c r="E535" s="5">
        <f>SUMIFS(base_de_dados!$T:$T,base_de_dados!$B:$B,$B535,base_de_dados!$G:$G,E$61,base_de_dados!$H:$H,$L$1,base_de_dados!$C:$C,$A535,base_de_dados!$M:$M,"&lt;=2009",base_de_dados!$O:$O,"&gt;=40178")</f>
        <v>0</v>
      </c>
      <c r="F535" s="5">
        <f>SUMIFS(base_de_dados!$T:$T,base_de_dados!$B:$B,$B535,base_de_dados!$G:$G,F$61,base_de_dados!$H:$H,$L$1,base_de_dados!$C:$C,$A535,base_de_dados!$M:$M,"&lt;=2009",base_de_dados!$O:$O,"&gt;=40178")</f>
        <v>0</v>
      </c>
      <c r="G535" s="5">
        <f>SUMIFS(base_de_dados!$T:$T,base_de_dados!$B:$B,$B535,base_de_dados!$G:$G,G$61,base_de_dados!$H:$H,$L$1,base_de_dados!$C:$C,$A535,base_de_dados!$M:$M,"&lt;=2009",base_de_dados!$O:$O,"&gt;=40178")</f>
        <v>0</v>
      </c>
      <c r="H535" s="5">
        <f>SUMIFS(base_de_dados!$T:$T,base_de_dados!$B:$B,$B535,base_de_dados!$G:$G,H$61,base_de_dados!$H:$H,$L$1,base_de_dados!$C:$C,$A535,base_de_dados!$M:$M,"&lt;=2009",base_de_dados!$O:$O,"&gt;=40178")</f>
        <v>0</v>
      </c>
      <c r="I535" s="5">
        <f>SUMIFS(base_de_dados!$T:$T,base_de_dados!$B:$B,$B535,base_de_dados!$G:$G,I$61,base_de_dados!$H:$H,$L$1,base_de_dados!$C:$C,$A535,base_de_dados!$M:$M,"&lt;=2009",base_de_dados!$O:$O,"&gt;=40178")</f>
        <v>0</v>
      </c>
      <c r="J535" s="5">
        <f>SUMIFS(base_de_dados!$T:$T,base_de_dados!$B:$B,$B535,base_de_dados!$G:$G,J$61,base_de_dados!$H:$H,$L$1,base_de_dados!$C:$C,$A535,base_de_dados!$M:$M,"&lt;=2009",base_de_dados!$O:$O,"&gt;=40178")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SUMIFS(base_de_dados!$T:$T,base_de_dados!$B:$B,$B536,base_de_dados!$G:$G,C$61,base_de_dados!$H:$H,$L$1,base_de_dados!$C:$C,$A536,base_de_dados!$M:$M,"&lt;=2009",base_de_dados!$O:$O,"&gt;=40178")</f>
        <v>0</v>
      </c>
      <c r="D536" s="5">
        <f>SUMIFS(base_de_dados!$T:$T,base_de_dados!$B:$B,$B536,base_de_dados!$G:$G,D$61,base_de_dados!$H:$H,$L$1,base_de_dados!$C:$C,$A536,base_de_dados!$M:$M,"&lt;=2009",base_de_dados!$O:$O,"&gt;=40178")</f>
        <v>0</v>
      </c>
      <c r="E536" s="5">
        <f>SUMIFS(base_de_dados!$T:$T,base_de_dados!$B:$B,$B536,base_de_dados!$G:$G,E$61,base_de_dados!$H:$H,$L$1,base_de_dados!$C:$C,$A536,base_de_dados!$M:$M,"&lt;=2009",base_de_dados!$O:$O,"&gt;=40178")</f>
        <v>0</v>
      </c>
      <c r="F536" s="5">
        <f>SUMIFS(base_de_dados!$T:$T,base_de_dados!$B:$B,$B536,base_de_dados!$G:$G,F$61,base_de_dados!$H:$H,$L$1,base_de_dados!$C:$C,$A536,base_de_dados!$M:$M,"&lt;=2009",base_de_dados!$O:$O,"&gt;=40178")</f>
        <v>0</v>
      </c>
      <c r="G536" s="5">
        <f>SUMIFS(base_de_dados!$T:$T,base_de_dados!$B:$B,$B536,base_de_dados!$G:$G,G$61,base_de_dados!$H:$H,$L$1,base_de_dados!$C:$C,$A536,base_de_dados!$M:$M,"&lt;=2009",base_de_dados!$O:$O,"&gt;=40178")</f>
        <v>0</v>
      </c>
      <c r="H536" s="5">
        <f>SUMIFS(base_de_dados!$T:$T,base_de_dados!$B:$B,$B536,base_de_dados!$G:$G,H$61,base_de_dados!$H:$H,$L$1,base_de_dados!$C:$C,$A536,base_de_dados!$M:$M,"&lt;=2009",base_de_dados!$O:$O,"&gt;=40178")</f>
        <v>0</v>
      </c>
      <c r="I536" s="5">
        <f>SUMIFS(base_de_dados!$T:$T,base_de_dados!$B:$B,$B536,base_de_dados!$G:$G,I$61,base_de_dados!$H:$H,$L$1,base_de_dados!$C:$C,$A536,base_de_dados!$M:$M,"&lt;=2009",base_de_dados!$O:$O,"&gt;=40178")</f>
        <v>0</v>
      </c>
      <c r="J536" s="5">
        <f>SUMIFS(base_de_dados!$T:$T,base_de_dados!$B:$B,$B536,base_de_dados!$G:$G,J$61,base_de_dados!$H:$H,$L$1,base_de_dados!$C:$C,$A536,base_de_dados!$M:$M,"&lt;=2009",base_de_dados!$O:$O,"&gt;=40178")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SUMIFS(base_de_dados!$T:$T,base_de_dados!$B:$B,$B537,base_de_dados!$G:$G,C$61,base_de_dados!$H:$H,$L$1,base_de_dados!$C:$C,$A537,base_de_dados!$M:$M,"&lt;=2009",base_de_dados!$O:$O,"&gt;=40178")</f>
        <v>0</v>
      </c>
      <c r="D537" s="5">
        <f>SUMIFS(base_de_dados!$T:$T,base_de_dados!$B:$B,$B537,base_de_dados!$G:$G,D$61,base_de_dados!$H:$H,$L$1,base_de_dados!$C:$C,$A537,base_de_dados!$M:$M,"&lt;=2009",base_de_dados!$O:$O,"&gt;=40178")</f>
        <v>0</v>
      </c>
      <c r="E537" s="5">
        <f>SUMIFS(base_de_dados!$T:$T,base_de_dados!$B:$B,$B537,base_de_dados!$G:$G,E$61,base_de_dados!$H:$H,$L$1,base_de_dados!$C:$C,$A537,base_de_dados!$M:$M,"&lt;=2009",base_de_dados!$O:$O,"&gt;=40178")</f>
        <v>0</v>
      </c>
      <c r="F537" s="5">
        <f>SUMIFS(base_de_dados!$T:$T,base_de_dados!$B:$B,$B537,base_de_dados!$G:$G,F$61,base_de_dados!$H:$H,$L$1,base_de_dados!$C:$C,$A537,base_de_dados!$M:$M,"&lt;=2009",base_de_dados!$O:$O,"&gt;=40178")</f>
        <v>0</v>
      </c>
      <c r="G537" s="5">
        <f>SUMIFS(base_de_dados!$T:$T,base_de_dados!$B:$B,$B537,base_de_dados!$G:$G,G$61,base_de_dados!$H:$H,$L$1,base_de_dados!$C:$C,$A537,base_de_dados!$M:$M,"&lt;=2009",base_de_dados!$O:$O,"&gt;=40178")</f>
        <v>0</v>
      </c>
      <c r="H537" s="5">
        <f>SUMIFS(base_de_dados!$T:$T,base_de_dados!$B:$B,$B537,base_de_dados!$G:$G,H$61,base_de_dados!$H:$H,$L$1,base_de_dados!$C:$C,$A537,base_de_dados!$M:$M,"&lt;=2009",base_de_dados!$O:$O,"&gt;=40178")</f>
        <v>0</v>
      </c>
      <c r="I537" s="5">
        <f>SUMIFS(base_de_dados!$T:$T,base_de_dados!$B:$B,$B537,base_de_dados!$G:$G,I$61,base_de_dados!$H:$H,$L$1,base_de_dados!$C:$C,$A537,base_de_dados!$M:$M,"&lt;=2009",base_de_dados!$O:$O,"&gt;=40178")</f>
        <v>0</v>
      </c>
      <c r="J537" s="5">
        <f>SUMIFS(base_de_dados!$T:$T,base_de_dados!$B:$B,$B537,base_de_dados!$G:$G,J$61,base_de_dados!$H:$H,$L$1,base_de_dados!$C:$C,$A537,base_de_dados!$M:$M,"&lt;=2009",base_de_dados!$O:$O,"&gt;=40178")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SUMIFS(base_de_dados!$T:$T,base_de_dados!$B:$B,$B538,base_de_dados!$G:$G,C$61,base_de_dados!$H:$H,$L$1,base_de_dados!$C:$C,$A538,base_de_dados!$M:$M,"&lt;=2009",base_de_dados!$O:$O,"&gt;=40178")</f>
        <v>0</v>
      </c>
      <c r="D538" s="5">
        <f>SUMIFS(base_de_dados!$T:$T,base_de_dados!$B:$B,$B538,base_de_dados!$G:$G,D$61,base_de_dados!$H:$H,$L$1,base_de_dados!$C:$C,$A538,base_de_dados!$M:$M,"&lt;=2009",base_de_dados!$O:$O,"&gt;=40178")</f>
        <v>0</v>
      </c>
      <c r="E538" s="5">
        <f>SUMIFS(base_de_dados!$T:$T,base_de_dados!$B:$B,$B538,base_de_dados!$G:$G,E$61,base_de_dados!$H:$H,$L$1,base_de_dados!$C:$C,$A538,base_de_dados!$M:$M,"&lt;=2009",base_de_dados!$O:$O,"&gt;=40178")</f>
        <v>0</v>
      </c>
      <c r="F538" s="5">
        <f>SUMIFS(base_de_dados!$T:$T,base_de_dados!$B:$B,$B538,base_de_dados!$G:$G,F$61,base_de_dados!$H:$H,$L$1,base_de_dados!$C:$C,$A538,base_de_dados!$M:$M,"&lt;=2009",base_de_dados!$O:$O,"&gt;=40178")</f>
        <v>0</v>
      </c>
      <c r="G538" s="5">
        <f>SUMIFS(base_de_dados!$T:$T,base_de_dados!$B:$B,$B538,base_de_dados!$G:$G,G$61,base_de_dados!$H:$H,$L$1,base_de_dados!$C:$C,$A538,base_de_dados!$M:$M,"&lt;=2009",base_de_dados!$O:$O,"&gt;=40178")</f>
        <v>0</v>
      </c>
      <c r="H538" s="5">
        <f>SUMIFS(base_de_dados!$T:$T,base_de_dados!$B:$B,$B538,base_de_dados!$G:$G,H$61,base_de_dados!$H:$H,$L$1,base_de_dados!$C:$C,$A538,base_de_dados!$M:$M,"&lt;=2009",base_de_dados!$O:$O,"&gt;=40178")</f>
        <v>0</v>
      </c>
      <c r="I538" s="5">
        <f>SUMIFS(base_de_dados!$T:$T,base_de_dados!$B:$B,$B538,base_de_dados!$G:$G,I$61,base_de_dados!$H:$H,$L$1,base_de_dados!$C:$C,$A538,base_de_dados!$M:$M,"&lt;=2009",base_de_dados!$O:$O,"&gt;=40178")</f>
        <v>0</v>
      </c>
      <c r="J538" s="5">
        <f>SUMIFS(base_de_dados!$T:$T,base_de_dados!$B:$B,$B538,base_de_dados!$G:$G,J$61,base_de_dados!$H:$H,$L$1,base_de_dados!$C:$C,$A538,base_de_dados!$M:$M,"&lt;=2009",base_de_dados!$O:$O,"&gt;=40178")</f>
        <v>0</v>
      </c>
      <c r="K538" s="32">
        <f t="shared" si="12"/>
        <v>0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SUMIFS(base_de_dados!$T:$T,base_de_dados!$B:$B,$B539,base_de_dados!$G:$G,C$61,base_de_dados!$H:$H,$L$1,base_de_dados!$C:$C,$A539,base_de_dados!$M:$M,"&lt;=2009",base_de_dados!$O:$O,"&gt;=40178")</f>
        <v>0</v>
      </c>
      <c r="D539" s="5">
        <f>SUMIFS(base_de_dados!$T:$T,base_de_dados!$B:$B,$B539,base_de_dados!$G:$G,D$61,base_de_dados!$H:$H,$L$1,base_de_dados!$C:$C,$A539,base_de_dados!$M:$M,"&lt;=2009",base_de_dados!$O:$O,"&gt;=40178")</f>
        <v>0</v>
      </c>
      <c r="E539" s="5">
        <f>SUMIFS(base_de_dados!$T:$T,base_de_dados!$B:$B,$B539,base_de_dados!$G:$G,E$61,base_de_dados!$H:$H,$L$1,base_de_dados!$C:$C,$A539,base_de_dados!$M:$M,"&lt;=2009",base_de_dados!$O:$O,"&gt;=40178")</f>
        <v>0</v>
      </c>
      <c r="F539" s="5">
        <f>SUMIFS(base_de_dados!$T:$T,base_de_dados!$B:$B,$B539,base_de_dados!$G:$G,F$61,base_de_dados!$H:$H,$L$1,base_de_dados!$C:$C,$A539,base_de_dados!$M:$M,"&lt;=2009",base_de_dados!$O:$O,"&gt;=40178")</f>
        <v>0</v>
      </c>
      <c r="G539" s="5">
        <f>SUMIFS(base_de_dados!$T:$T,base_de_dados!$B:$B,$B539,base_de_dados!$G:$G,G$61,base_de_dados!$H:$H,$L$1,base_de_dados!$C:$C,$A539,base_de_dados!$M:$M,"&lt;=2009",base_de_dados!$O:$O,"&gt;=40178")</f>
        <v>0</v>
      </c>
      <c r="H539" s="5">
        <f>SUMIFS(base_de_dados!$T:$T,base_de_dados!$B:$B,$B539,base_de_dados!$G:$G,H$61,base_de_dados!$H:$H,$L$1,base_de_dados!$C:$C,$A539,base_de_dados!$M:$M,"&lt;=2009",base_de_dados!$O:$O,"&gt;=40178")</f>
        <v>0</v>
      </c>
      <c r="I539" s="5">
        <f>SUMIFS(base_de_dados!$T:$T,base_de_dados!$B:$B,$B539,base_de_dados!$G:$G,I$61,base_de_dados!$H:$H,$L$1,base_de_dados!$C:$C,$A539,base_de_dados!$M:$M,"&lt;=2009",base_de_dados!$O:$O,"&gt;=40178")</f>
        <v>0</v>
      </c>
      <c r="J539" s="5">
        <f>SUMIFS(base_de_dados!$T:$T,base_de_dados!$B:$B,$B539,base_de_dados!$G:$G,J$61,base_de_dados!$H:$H,$L$1,base_de_dados!$C:$C,$A539,base_de_dados!$M:$M,"&lt;=2009",base_de_dados!$O:$O,"&gt;=40178")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SUMIFS(base_de_dados!$T:$T,base_de_dados!$B:$B,$B540,base_de_dados!$G:$G,C$61,base_de_dados!$H:$H,$L$1,base_de_dados!$C:$C,$A540,base_de_dados!$M:$M,"&lt;=2009",base_de_dados!$O:$O,"&gt;=40178")</f>
        <v>0</v>
      </c>
      <c r="D540" s="5">
        <f>SUMIFS(base_de_dados!$T:$T,base_de_dados!$B:$B,$B540,base_de_dados!$G:$G,D$61,base_de_dados!$H:$H,$L$1,base_de_dados!$C:$C,$A540,base_de_dados!$M:$M,"&lt;=2009",base_de_dados!$O:$O,"&gt;=40178")</f>
        <v>0</v>
      </c>
      <c r="E540" s="5">
        <f>SUMIFS(base_de_dados!$T:$T,base_de_dados!$B:$B,$B540,base_de_dados!$G:$G,E$61,base_de_dados!$H:$H,$L$1,base_de_dados!$C:$C,$A540,base_de_dados!$M:$M,"&lt;=2009",base_de_dados!$O:$O,"&gt;=40178")</f>
        <v>0</v>
      </c>
      <c r="F540" s="5">
        <f>SUMIFS(base_de_dados!$T:$T,base_de_dados!$B:$B,$B540,base_de_dados!$G:$G,F$61,base_de_dados!$H:$H,$L$1,base_de_dados!$C:$C,$A540,base_de_dados!$M:$M,"&lt;=2009",base_de_dados!$O:$O,"&gt;=40178")</f>
        <v>0</v>
      </c>
      <c r="G540" s="5">
        <f>SUMIFS(base_de_dados!$T:$T,base_de_dados!$B:$B,$B540,base_de_dados!$G:$G,G$61,base_de_dados!$H:$H,$L$1,base_de_dados!$C:$C,$A540,base_de_dados!$M:$M,"&lt;=2009",base_de_dados!$O:$O,"&gt;=40178")</f>
        <v>0</v>
      </c>
      <c r="H540" s="5">
        <f>SUMIFS(base_de_dados!$T:$T,base_de_dados!$B:$B,$B540,base_de_dados!$G:$G,H$61,base_de_dados!$H:$H,$L$1,base_de_dados!$C:$C,$A540,base_de_dados!$M:$M,"&lt;=2009",base_de_dados!$O:$O,"&gt;=40178")</f>
        <v>0</v>
      </c>
      <c r="I540" s="5">
        <f>SUMIFS(base_de_dados!$T:$T,base_de_dados!$B:$B,$B540,base_de_dados!$G:$G,I$61,base_de_dados!$H:$H,$L$1,base_de_dados!$C:$C,$A540,base_de_dados!$M:$M,"&lt;=2009",base_de_dados!$O:$O,"&gt;=40178")</f>
        <v>0</v>
      </c>
      <c r="J540" s="5">
        <f>SUMIFS(base_de_dados!$T:$T,base_de_dados!$B:$B,$B540,base_de_dados!$G:$G,J$61,base_de_dados!$H:$H,$L$1,base_de_dados!$C:$C,$A540,base_de_dados!$M:$M,"&lt;=2009",base_de_dados!$O:$O,"&gt;=40178")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SUMIFS(base_de_dados!$T:$T,base_de_dados!$B:$B,$B541,base_de_dados!$G:$G,C$61,base_de_dados!$H:$H,$L$1,base_de_dados!$C:$C,$A541,base_de_dados!$M:$M,"&lt;=2009",base_de_dados!$O:$O,"&gt;=40178")</f>
        <v>0.21388888888888888</v>
      </c>
      <c r="D541" s="5">
        <f>SUMIFS(base_de_dados!$T:$T,base_de_dados!$B:$B,$B541,base_de_dados!$G:$G,D$61,base_de_dados!$H:$H,$L$1,base_de_dados!$C:$C,$A541,base_de_dados!$M:$M,"&lt;=2009",base_de_dados!$O:$O,"&gt;=40178")</f>
        <v>0</v>
      </c>
      <c r="E541" s="5">
        <f>SUMIFS(base_de_dados!$T:$T,base_de_dados!$B:$B,$B541,base_de_dados!$G:$G,E$61,base_de_dados!$H:$H,$L$1,base_de_dados!$C:$C,$A541,base_de_dados!$M:$M,"&lt;=2009",base_de_dados!$O:$O,"&gt;=40178")</f>
        <v>6.9994520547945194E-2</v>
      </c>
      <c r="F541" s="5">
        <f>SUMIFS(base_de_dados!$T:$T,base_de_dados!$B:$B,$B541,base_de_dados!$G:$G,F$61,base_de_dados!$H:$H,$L$1,base_de_dados!$C:$C,$A541,base_de_dados!$M:$M,"&lt;=2009",base_de_dados!$O:$O,"&gt;=40178")</f>
        <v>1.4967021816336884E-2</v>
      </c>
      <c r="G541" s="5">
        <f>SUMIFS(base_de_dados!$T:$T,base_de_dados!$B:$B,$B541,base_de_dados!$G:$G,G$61,base_de_dados!$H:$H,$L$1,base_de_dados!$C:$C,$A541,base_de_dados!$M:$M,"&lt;=2009",base_de_dados!$O:$O,"&gt;=40178")</f>
        <v>0</v>
      </c>
      <c r="H541" s="5">
        <f>SUMIFS(base_de_dados!$T:$T,base_de_dados!$B:$B,$B541,base_de_dados!$G:$G,H$61,base_de_dados!$H:$H,$L$1,base_de_dados!$C:$C,$A541,base_de_dados!$M:$M,"&lt;=2009",base_de_dados!$O:$O,"&gt;=40178")</f>
        <v>0</v>
      </c>
      <c r="I541" s="5">
        <f>SUMIFS(base_de_dados!$T:$T,base_de_dados!$B:$B,$B541,base_de_dados!$G:$G,I$61,base_de_dados!$H:$H,$L$1,base_de_dados!$C:$C,$A541,base_de_dados!$M:$M,"&lt;=2009",base_de_dados!$O:$O,"&gt;=40178")</f>
        <v>0</v>
      </c>
      <c r="J541" s="5">
        <f>SUMIFS(base_de_dados!$T:$T,base_de_dados!$B:$B,$B541,base_de_dados!$G:$G,J$61,base_de_dados!$H:$H,$L$1,base_de_dados!$C:$C,$A541,base_de_dados!$M:$M,"&lt;=2009",base_de_dados!$O:$O,"&gt;=40178")</f>
        <v>0</v>
      </c>
      <c r="K541" s="32">
        <f t="shared" si="12"/>
        <v>0.29885043125317101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SUMIFS(base_de_dados!$T:$T,base_de_dados!$B:$B,$B542,base_de_dados!$G:$G,C$61,base_de_dados!$H:$H,$L$1,base_de_dados!$C:$C,$A542,base_de_dados!$M:$M,"&lt;=2009",base_de_dados!$O:$O,"&gt;=40178")</f>
        <v>0</v>
      </c>
      <c r="D542" s="5">
        <f>SUMIFS(base_de_dados!$T:$T,base_de_dados!$B:$B,$B542,base_de_dados!$G:$G,D$61,base_de_dados!$H:$H,$L$1,base_de_dados!$C:$C,$A542,base_de_dados!$M:$M,"&lt;=2009",base_de_dados!$O:$O,"&gt;=40178")</f>
        <v>0</v>
      </c>
      <c r="E542" s="5">
        <f>SUMIFS(base_de_dados!$T:$T,base_de_dados!$B:$B,$B542,base_de_dados!$G:$G,E$61,base_de_dados!$H:$H,$L$1,base_de_dados!$C:$C,$A542,base_de_dados!$M:$M,"&lt;=2009",base_de_dados!$O:$O,"&gt;=40178")</f>
        <v>0</v>
      </c>
      <c r="F542" s="5">
        <f>SUMIFS(base_de_dados!$T:$T,base_de_dados!$B:$B,$B542,base_de_dados!$G:$G,F$61,base_de_dados!$H:$H,$L$1,base_de_dados!$C:$C,$A542,base_de_dados!$M:$M,"&lt;=2009",base_de_dados!$O:$O,"&gt;=40178")</f>
        <v>0</v>
      </c>
      <c r="G542" s="5">
        <f>SUMIFS(base_de_dados!$T:$T,base_de_dados!$B:$B,$B542,base_de_dados!$G:$G,G$61,base_de_dados!$H:$H,$L$1,base_de_dados!$C:$C,$A542,base_de_dados!$M:$M,"&lt;=2009",base_de_dados!$O:$O,"&gt;=40178")</f>
        <v>0</v>
      </c>
      <c r="H542" s="5">
        <f>SUMIFS(base_de_dados!$T:$T,base_de_dados!$B:$B,$B542,base_de_dados!$G:$G,H$61,base_de_dados!$H:$H,$L$1,base_de_dados!$C:$C,$A542,base_de_dados!$M:$M,"&lt;=2009",base_de_dados!$O:$O,"&gt;=40178")</f>
        <v>0</v>
      </c>
      <c r="I542" s="5">
        <f>SUMIFS(base_de_dados!$T:$T,base_de_dados!$B:$B,$B542,base_de_dados!$G:$G,I$61,base_de_dados!$H:$H,$L$1,base_de_dados!$C:$C,$A542,base_de_dados!$M:$M,"&lt;=2009",base_de_dados!$O:$O,"&gt;=40178")</f>
        <v>0</v>
      </c>
      <c r="J542" s="5">
        <f>SUMIFS(base_de_dados!$T:$T,base_de_dados!$B:$B,$B542,base_de_dados!$G:$G,J$61,base_de_dados!$H:$H,$L$1,base_de_dados!$C:$C,$A542,base_de_dados!$M:$M,"&lt;=2009",base_de_dados!$O:$O,"&gt;=40178")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SUMIFS(base_de_dados!$T:$T,base_de_dados!$B:$B,$B543,base_de_dados!$G:$G,C$61,base_de_dados!$H:$H,$L$1,base_de_dados!$C:$C,$A543,base_de_dados!$M:$M,"&lt;=2009",base_de_dados!$O:$O,"&gt;=40178")</f>
        <v>0</v>
      </c>
      <c r="D543" s="5">
        <f>SUMIFS(base_de_dados!$T:$T,base_de_dados!$B:$B,$B543,base_de_dados!$G:$G,D$61,base_de_dados!$H:$H,$L$1,base_de_dados!$C:$C,$A543,base_de_dados!$M:$M,"&lt;=2009",base_de_dados!$O:$O,"&gt;=40178")</f>
        <v>0</v>
      </c>
      <c r="E543" s="5">
        <f>SUMIFS(base_de_dados!$T:$T,base_de_dados!$B:$B,$B543,base_de_dados!$G:$G,E$61,base_de_dados!$H:$H,$L$1,base_de_dados!$C:$C,$A543,base_de_dados!$M:$M,"&lt;=2009",base_de_dados!$O:$O,"&gt;=40178")</f>
        <v>0</v>
      </c>
      <c r="F543" s="5">
        <f>SUMIFS(base_de_dados!$T:$T,base_de_dados!$B:$B,$B543,base_de_dados!$G:$G,F$61,base_de_dados!$H:$H,$L$1,base_de_dados!$C:$C,$A543,base_de_dados!$M:$M,"&lt;=2009",base_de_dados!$O:$O,"&gt;=40178")</f>
        <v>0</v>
      </c>
      <c r="G543" s="5">
        <f>SUMIFS(base_de_dados!$T:$T,base_de_dados!$B:$B,$B543,base_de_dados!$G:$G,G$61,base_de_dados!$H:$H,$L$1,base_de_dados!$C:$C,$A543,base_de_dados!$M:$M,"&lt;=2009",base_de_dados!$O:$O,"&gt;=40178")</f>
        <v>0</v>
      </c>
      <c r="H543" s="5">
        <f>SUMIFS(base_de_dados!$T:$T,base_de_dados!$B:$B,$B543,base_de_dados!$G:$G,H$61,base_de_dados!$H:$H,$L$1,base_de_dados!$C:$C,$A543,base_de_dados!$M:$M,"&lt;=2009",base_de_dados!$O:$O,"&gt;=40178")</f>
        <v>0</v>
      </c>
      <c r="I543" s="5">
        <f>SUMIFS(base_de_dados!$T:$T,base_de_dados!$B:$B,$B543,base_de_dados!$G:$G,I$61,base_de_dados!$H:$H,$L$1,base_de_dados!$C:$C,$A543,base_de_dados!$M:$M,"&lt;=2009",base_de_dados!$O:$O,"&gt;=40178")</f>
        <v>0</v>
      </c>
      <c r="J543" s="5">
        <f>SUMIFS(base_de_dados!$T:$T,base_de_dados!$B:$B,$B543,base_de_dados!$G:$G,J$61,base_de_dados!$H:$H,$L$1,base_de_dados!$C:$C,$A543,base_de_dados!$M:$M,"&lt;=2009",base_de_dados!$O:$O,"&gt;=40178")</f>
        <v>0</v>
      </c>
      <c r="K543" s="32">
        <f t="shared" si="12"/>
        <v>0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SUMIFS(base_de_dados!$T:$T,base_de_dados!$B:$B,$B544,base_de_dados!$G:$G,C$61,base_de_dados!$H:$H,$L$1,base_de_dados!$C:$C,$A544,base_de_dados!$M:$M,"&lt;=2009",base_de_dados!$O:$O,"&gt;=40178")</f>
        <v>0</v>
      </c>
      <c r="D544" s="5">
        <f>SUMIFS(base_de_dados!$T:$T,base_de_dados!$B:$B,$B544,base_de_dados!$G:$G,D$61,base_de_dados!$H:$H,$L$1,base_de_dados!$C:$C,$A544,base_de_dados!$M:$M,"&lt;=2009",base_de_dados!$O:$O,"&gt;=40178")</f>
        <v>0</v>
      </c>
      <c r="E544" s="5">
        <f>SUMIFS(base_de_dados!$T:$T,base_de_dados!$B:$B,$B544,base_de_dados!$G:$G,E$61,base_de_dados!$H:$H,$L$1,base_de_dados!$C:$C,$A544,base_de_dados!$M:$M,"&lt;=2009",base_de_dados!$O:$O,"&gt;=40178")</f>
        <v>0</v>
      </c>
      <c r="F544" s="5">
        <f>SUMIFS(base_de_dados!$T:$T,base_de_dados!$B:$B,$B544,base_de_dados!$G:$G,F$61,base_de_dados!$H:$H,$L$1,base_de_dados!$C:$C,$A544,base_de_dados!$M:$M,"&lt;=2009",base_de_dados!$O:$O,"&gt;=40178")</f>
        <v>0</v>
      </c>
      <c r="G544" s="5">
        <f>SUMIFS(base_de_dados!$T:$T,base_de_dados!$B:$B,$B544,base_de_dados!$G:$G,G$61,base_de_dados!$H:$H,$L$1,base_de_dados!$C:$C,$A544,base_de_dados!$M:$M,"&lt;=2009",base_de_dados!$O:$O,"&gt;=40178")</f>
        <v>0</v>
      </c>
      <c r="H544" s="5">
        <f>SUMIFS(base_de_dados!$T:$T,base_de_dados!$B:$B,$B544,base_de_dados!$G:$G,H$61,base_de_dados!$H:$H,$L$1,base_de_dados!$C:$C,$A544,base_de_dados!$M:$M,"&lt;=2009",base_de_dados!$O:$O,"&gt;=40178")</f>
        <v>0</v>
      </c>
      <c r="I544" s="5">
        <f>SUMIFS(base_de_dados!$T:$T,base_de_dados!$B:$B,$B544,base_de_dados!$G:$G,I$61,base_de_dados!$H:$H,$L$1,base_de_dados!$C:$C,$A544,base_de_dados!$M:$M,"&lt;=2009",base_de_dados!$O:$O,"&gt;=40178")</f>
        <v>0</v>
      </c>
      <c r="J544" s="5">
        <f>SUMIFS(base_de_dados!$T:$T,base_de_dados!$B:$B,$B544,base_de_dados!$G:$G,J$61,base_de_dados!$H:$H,$L$1,base_de_dados!$C:$C,$A544,base_de_dados!$M:$M,"&lt;=2009",base_de_dados!$O:$O,"&gt;=40178")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SUMIFS(base_de_dados!$T:$T,base_de_dados!$B:$B,$B545,base_de_dados!$G:$G,C$61,base_de_dados!$H:$H,$L$1,base_de_dados!$C:$C,$A545,base_de_dados!$M:$M,"&lt;=2009",base_de_dados!$O:$O,"&gt;=40178")</f>
        <v>0</v>
      </c>
      <c r="D545" s="5">
        <f>SUMIFS(base_de_dados!$T:$T,base_de_dados!$B:$B,$B545,base_de_dados!$G:$G,D$61,base_de_dados!$H:$H,$L$1,base_de_dados!$C:$C,$A545,base_de_dados!$M:$M,"&lt;=2009",base_de_dados!$O:$O,"&gt;=40178")</f>
        <v>0</v>
      </c>
      <c r="E545" s="5">
        <f>SUMIFS(base_de_dados!$T:$T,base_de_dados!$B:$B,$B545,base_de_dados!$G:$G,E$61,base_de_dados!$H:$H,$L$1,base_de_dados!$C:$C,$A545,base_de_dados!$M:$M,"&lt;=2009",base_de_dados!$O:$O,"&gt;=40178")</f>
        <v>0</v>
      </c>
      <c r="F545" s="5">
        <f>SUMIFS(base_de_dados!$T:$T,base_de_dados!$B:$B,$B545,base_de_dados!$G:$G,F$61,base_de_dados!$H:$H,$L$1,base_de_dados!$C:$C,$A545,base_de_dados!$M:$M,"&lt;=2009",base_de_dados!$O:$O,"&gt;=40178")</f>
        <v>0</v>
      </c>
      <c r="G545" s="5">
        <f>SUMIFS(base_de_dados!$T:$T,base_de_dados!$B:$B,$B545,base_de_dados!$G:$G,G$61,base_de_dados!$H:$H,$L$1,base_de_dados!$C:$C,$A545,base_de_dados!$M:$M,"&lt;=2009",base_de_dados!$O:$O,"&gt;=40178")</f>
        <v>0</v>
      </c>
      <c r="H545" s="5">
        <f>SUMIFS(base_de_dados!$T:$T,base_de_dados!$B:$B,$B545,base_de_dados!$G:$G,H$61,base_de_dados!$H:$H,$L$1,base_de_dados!$C:$C,$A545,base_de_dados!$M:$M,"&lt;=2009",base_de_dados!$O:$O,"&gt;=40178")</f>
        <v>0</v>
      </c>
      <c r="I545" s="5">
        <f>SUMIFS(base_de_dados!$T:$T,base_de_dados!$B:$B,$B545,base_de_dados!$G:$G,I$61,base_de_dados!$H:$H,$L$1,base_de_dados!$C:$C,$A545,base_de_dados!$M:$M,"&lt;=2009",base_de_dados!$O:$O,"&gt;=40178")</f>
        <v>0</v>
      </c>
      <c r="J545" s="5">
        <f>SUMIFS(base_de_dados!$T:$T,base_de_dados!$B:$B,$B545,base_de_dados!$G:$G,J$61,base_de_dados!$H:$H,$L$1,base_de_dados!$C:$C,$A545,base_de_dados!$M:$M,"&lt;=2009",base_de_dados!$O:$O,"&gt;=40178")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SUMIFS(base_de_dados!$T:$T,base_de_dados!$B:$B,$B546,base_de_dados!$G:$G,C$61,base_de_dados!$H:$H,$L$1,base_de_dados!$C:$C,$A546,base_de_dados!$M:$M,"&lt;=2009",base_de_dados!$O:$O,"&gt;=40178")</f>
        <v>0</v>
      </c>
      <c r="D546" s="5">
        <f>SUMIFS(base_de_dados!$T:$T,base_de_dados!$B:$B,$B546,base_de_dados!$G:$G,D$61,base_de_dados!$H:$H,$L$1,base_de_dados!$C:$C,$A546,base_de_dados!$M:$M,"&lt;=2009",base_de_dados!$O:$O,"&gt;=40178")</f>
        <v>0</v>
      </c>
      <c r="E546" s="5">
        <f>SUMIFS(base_de_dados!$T:$T,base_de_dados!$B:$B,$B546,base_de_dados!$G:$G,E$61,base_de_dados!$H:$H,$L$1,base_de_dados!$C:$C,$A546,base_de_dados!$M:$M,"&lt;=2009",base_de_dados!$O:$O,"&gt;=40178")</f>
        <v>0</v>
      </c>
      <c r="F546" s="5">
        <f>SUMIFS(base_de_dados!$T:$T,base_de_dados!$B:$B,$B546,base_de_dados!$G:$G,F$61,base_de_dados!$H:$H,$L$1,base_de_dados!$C:$C,$A546,base_de_dados!$M:$M,"&lt;=2009",base_de_dados!$O:$O,"&gt;=40178")</f>
        <v>0</v>
      </c>
      <c r="G546" s="5">
        <f>SUMIFS(base_de_dados!$T:$T,base_de_dados!$B:$B,$B546,base_de_dados!$G:$G,G$61,base_de_dados!$H:$H,$L$1,base_de_dados!$C:$C,$A546,base_de_dados!$M:$M,"&lt;=2009",base_de_dados!$O:$O,"&gt;=40178")</f>
        <v>0</v>
      </c>
      <c r="H546" s="5">
        <f>SUMIFS(base_de_dados!$T:$T,base_de_dados!$B:$B,$B546,base_de_dados!$G:$G,H$61,base_de_dados!$H:$H,$L$1,base_de_dados!$C:$C,$A546,base_de_dados!$M:$M,"&lt;=2009",base_de_dados!$O:$O,"&gt;=40178")</f>
        <v>0</v>
      </c>
      <c r="I546" s="5">
        <f>SUMIFS(base_de_dados!$T:$T,base_de_dados!$B:$B,$B546,base_de_dados!$G:$G,I$61,base_de_dados!$H:$H,$L$1,base_de_dados!$C:$C,$A546,base_de_dados!$M:$M,"&lt;=2009",base_de_dados!$O:$O,"&gt;=40178")</f>
        <v>0</v>
      </c>
      <c r="J546" s="5">
        <f>SUMIFS(base_de_dados!$T:$T,base_de_dados!$B:$B,$B546,base_de_dados!$G:$G,J$61,base_de_dados!$H:$H,$L$1,base_de_dados!$C:$C,$A546,base_de_dados!$M:$M,"&lt;=2009",base_de_dados!$O:$O,"&gt;=40178")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SUMIFS(base_de_dados!$T:$T,base_de_dados!$B:$B,$B547,base_de_dados!$G:$G,C$61,base_de_dados!$H:$H,$L$1,base_de_dados!$C:$C,$A547,base_de_dados!$M:$M,"&lt;=2009",base_de_dados!$O:$O,"&gt;=40178")</f>
        <v>0</v>
      </c>
      <c r="D547" s="5">
        <f>SUMIFS(base_de_dados!$T:$T,base_de_dados!$B:$B,$B547,base_de_dados!$G:$G,D$61,base_de_dados!$H:$H,$L$1,base_de_dados!$C:$C,$A547,base_de_dados!$M:$M,"&lt;=2009",base_de_dados!$O:$O,"&gt;=40178")</f>
        <v>0</v>
      </c>
      <c r="E547" s="5">
        <f>SUMIFS(base_de_dados!$T:$T,base_de_dados!$B:$B,$B547,base_de_dados!$G:$G,E$61,base_de_dados!$H:$H,$L$1,base_de_dados!$C:$C,$A547,base_de_dados!$M:$M,"&lt;=2009",base_de_dados!$O:$O,"&gt;=40178")</f>
        <v>0</v>
      </c>
      <c r="F547" s="5">
        <f>SUMIFS(base_de_dados!$T:$T,base_de_dados!$B:$B,$B547,base_de_dados!$G:$G,F$61,base_de_dados!$H:$H,$L$1,base_de_dados!$C:$C,$A547,base_de_dados!$M:$M,"&lt;=2009",base_de_dados!$O:$O,"&gt;=40178")</f>
        <v>0</v>
      </c>
      <c r="G547" s="5">
        <f>SUMIFS(base_de_dados!$T:$T,base_de_dados!$B:$B,$B547,base_de_dados!$G:$G,G$61,base_de_dados!$H:$H,$L$1,base_de_dados!$C:$C,$A547,base_de_dados!$M:$M,"&lt;=2009",base_de_dados!$O:$O,"&gt;=40178")</f>
        <v>0</v>
      </c>
      <c r="H547" s="5">
        <f>SUMIFS(base_de_dados!$T:$T,base_de_dados!$B:$B,$B547,base_de_dados!$G:$G,H$61,base_de_dados!$H:$H,$L$1,base_de_dados!$C:$C,$A547,base_de_dados!$M:$M,"&lt;=2009",base_de_dados!$O:$O,"&gt;=40178")</f>
        <v>0</v>
      </c>
      <c r="I547" s="5">
        <f>SUMIFS(base_de_dados!$T:$T,base_de_dados!$B:$B,$B547,base_de_dados!$G:$G,I$61,base_de_dados!$H:$H,$L$1,base_de_dados!$C:$C,$A547,base_de_dados!$M:$M,"&lt;=2009",base_de_dados!$O:$O,"&gt;=40178")</f>
        <v>0</v>
      </c>
      <c r="J547" s="5">
        <f>SUMIFS(base_de_dados!$T:$T,base_de_dados!$B:$B,$B547,base_de_dados!$G:$G,J$61,base_de_dados!$H:$H,$L$1,base_de_dados!$C:$C,$A547,base_de_dados!$M:$M,"&lt;=2009",base_de_dados!$O:$O,"&gt;=40178")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SUMIFS(base_de_dados!$T:$T,base_de_dados!$B:$B,$B548,base_de_dados!$G:$G,C$61,base_de_dados!$H:$H,$L$1,base_de_dados!$C:$C,$A548,base_de_dados!$M:$M,"&lt;=2009",base_de_dados!$O:$O,"&gt;=40178")</f>
        <v>0</v>
      </c>
      <c r="D548" s="5">
        <f>SUMIFS(base_de_dados!$T:$T,base_de_dados!$B:$B,$B548,base_de_dados!$G:$G,D$61,base_de_dados!$H:$H,$L$1,base_de_dados!$C:$C,$A548,base_de_dados!$M:$M,"&lt;=2009",base_de_dados!$O:$O,"&gt;=40178")</f>
        <v>0</v>
      </c>
      <c r="E548" s="5">
        <f>SUMIFS(base_de_dados!$T:$T,base_de_dados!$B:$B,$B548,base_de_dados!$G:$G,E$61,base_de_dados!$H:$H,$L$1,base_de_dados!$C:$C,$A548,base_de_dados!$M:$M,"&lt;=2009",base_de_dados!$O:$O,"&gt;=40178")</f>
        <v>0</v>
      </c>
      <c r="F548" s="5">
        <f>SUMIFS(base_de_dados!$T:$T,base_de_dados!$B:$B,$B548,base_de_dados!$G:$G,F$61,base_de_dados!$H:$H,$L$1,base_de_dados!$C:$C,$A548,base_de_dados!$M:$M,"&lt;=2009",base_de_dados!$O:$O,"&gt;=40178")</f>
        <v>0</v>
      </c>
      <c r="G548" s="5">
        <f>SUMIFS(base_de_dados!$T:$T,base_de_dados!$B:$B,$B548,base_de_dados!$G:$G,G$61,base_de_dados!$H:$H,$L$1,base_de_dados!$C:$C,$A548,base_de_dados!$M:$M,"&lt;=2009",base_de_dados!$O:$O,"&gt;=40178")</f>
        <v>0</v>
      </c>
      <c r="H548" s="5">
        <f>SUMIFS(base_de_dados!$T:$T,base_de_dados!$B:$B,$B548,base_de_dados!$G:$G,H$61,base_de_dados!$H:$H,$L$1,base_de_dados!$C:$C,$A548,base_de_dados!$M:$M,"&lt;=2009",base_de_dados!$O:$O,"&gt;=40178")</f>
        <v>0</v>
      </c>
      <c r="I548" s="5">
        <f>SUMIFS(base_de_dados!$T:$T,base_de_dados!$B:$B,$B548,base_de_dados!$G:$G,I$61,base_de_dados!$H:$H,$L$1,base_de_dados!$C:$C,$A548,base_de_dados!$M:$M,"&lt;=2009",base_de_dados!$O:$O,"&gt;=40178")</f>
        <v>0</v>
      </c>
      <c r="J548" s="5">
        <f>SUMIFS(base_de_dados!$T:$T,base_de_dados!$B:$B,$B548,base_de_dados!$G:$G,J$61,base_de_dados!$H:$H,$L$1,base_de_dados!$C:$C,$A548,base_de_dados!$M:$M,"&lt;=2009",base_de_dados!$O:$O,"&gt;=40178")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SUMIFS(base_de_dados!$T:$T,base_de_dados!$B:$B,$B549,base_de_dados!$G:$G,C$61,base_de_dados!$H:$H,$L$1,base_de_dados!$C:$C,$A549,base_de_dados!$M:$M,"&lt;=2009",base_de_dados!$O:$O,"&gt;=40178")</f>
        <v>0</v>
      </c>
      <c r="D549" s="5">
        <f>SUMIFS(base_de_dados!$T:$T,base_de_dados!$B:$B,$B549,base_de_dados!$G:$G,D$61,base_de_dados!$H:$H,$L$1,base_de_dados!$C:$C,$A549,base_de_dados!$M:$M,"&lt;=2009",base_de_dados!$O:$O,"&gt;=40178")</f>
        <v>0</v>
      </c>
      <c r="E549" s="5">
        <f>SUMIFS(base_de_dados!$T:$T,base_de_dados!$B:$B,$B549,base_de_dados!$G:$G,E$61,base_de_dados!$H:$H,$L$1,base_de_dados!$C:$C,$A549,base_de_dados!$M:$M,"&lt;=2009",base_de_dados!$O:$O,"&gt;=40178")</f>
        <v>0</v>
      </c>
      <c r="F549" s="5">
        <f>SUMIFS(base_de_dados!$T:$T,base_de_dados!$B:$B,$B549,base_de_dados!$G:$G,F$61,base_de_dados!$H:$H,$L$1,base_de_dados!$C:$C,$A549,base_de_dados!$M:$M,"&lt;=2009",base_de_dados!$O:$O,"&gt;=40178")</f>
        <v>0</v>
      </c>
      <c r="G549" s="5">
        <f>SUMIFS(base_de_dados!$T:$T,base_de_dados!$B:$B,$B549,base_de_dados!$G:$G,G$61,base_de_dados!$H:$H,$L$1,base_de_dados!$C:$C,$A549,base_de_dados!$M:$M,"&lt;=2009",base_de_dados!$O:$O,"&gt;=40178")</f>
        <v>0</v>
      </c>
      <c r="H549" s="5">
        <f>SUMIFS(base_de_dados!$T:$T,base_de_dados!$B:$B,$B549,base_de_dados!$G:$G,H$61,base_de_dados!$H:$H,$L$1,base_de_dados!$C:$C,$A549,base_de_dados!$M:$M,"&lt;=2009",base_de_dados!$O:$O,"&gt;=40178")</f>
        <v>0</v>
      </c>
      <c r="I549" s="5">
        <f>SUMIFS(base_de_dados!$T:$T,base_de_dados!$B:$B,$B549,base_de_dados!$G:$G,I$61,base_de_dados!$H:$H,$L$1,base_de_dados!$C:$C,$A549,base_de_dados!$M:$M,"&lt;=2009",base_de_dados!$O:$O,"&gt;=40178")</f>
        <v>0</v>
      </c>
      <c r="J549" s="5">
        <f>SUMIFS(base_de_dados!$T:$T,base_de_dados!$B:$B,$B549,base_de_dados!$G:$G,J$61,base_de_dados!$H:$H,$L$1,base_de_dados!$C:$C,$A549,base_de_dados!$M:$M,"&lt;=2009",base_de_dados!$O:$O,"&gt;=40178")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SUMIFS(base_de_dados!$T:$T,base_de_dados!$B:$B,$B550,base_de_dados!$G:$G,C$61,base_de_dados!$H:$H,$L$1,base_de_dados!$C:$C,$A550,base_de_dados!$M:$M,"&lt;=2009",base_de_dados!$O:$O,"&gt;=40178")</f>
        <v>0</v>
      </c>
      <c r="D550" s="5">
        <f>SUMIFS(base_de_dados!$T:$T,base_de_dados!$B:$B,$B550,base_de_dados!$G:$G,D$61,base_de_dados!$H:$H,$L$1,base_de_dados!$C:$C,$A550,base_de_dados!$M:$M,"&lt;=2009",base_de_dados!$O:$O,"&gt;=40178")</f>
        <v>0</v>
      </c>
      <c r="E550" s="5">
        <f>SUMIFS(base_de_dados!$T:$T,base_de_dados!$B:$B,$B550,base_de_dados!$G:$G,E$61,base_de_dados!$H:$H,$L$1,base_de_dados!$C:$C,$A550,base_de_dados!$M:$M,"&lt;=2009",base_de_dados!$O:$O,"&gt;=40178")</f>
        <v>0</v>
      </c>
      <c r="F550" s="5">
        <f>SUMIFS(base_de_dados!$T:$T,base_de_dados!$B:$B,$B550,base_de_dados!$G:$G,F$61,base_de_dados!$H:$H,$L$1,base_de_dados!$C:$C,$A550,base_de_dados!$M:$M,"&lt;=2009",base_de_dados!$O:$O,"&gt;=40178")</f>
        <v>0</v>
      </c>
      <c r="G550" s="5">
        <f>SUMIFS(base_de_dados!$T:$T,base_de_dados!$B:$B,$B550,base_de_dados!$G:$G,G$61,base_de_dados!$H:$H,$L$1,base_de_dados!$C:$C,$A550,base_de_dados!$M:$M,"&lt;=2009",base_de_dados!$O:$O,"&gt;=40178")</f>
        <v>0</v>
      </c>
      <c r="H550" s="5">
        <f>SUMIFS(base_de_dados!$T:$T,base_de_dados!$B:$B,$B550,base_de_dados!$G:$G,H$61,base_de_dados!$H:$H,$L$1,base_de_dados!$C:$C,$A550,base_de_dados!$M:$M,"&lt;=2009",base_de_dados!$O:$O,"&gt;=40178")</f>
        <v>0</v>
      </c>
      <c r="I550" s="5">
        <f>SUMIFS(base_de_dados!$T:$T,base_de_dados!$B:$B,$B550,base_de_dados!$G:$G,I$61,base_de_dados!$H:$H,$L$1,base_de_dados!$C:$C,$A550,base_de_dados!$M:$M,"&lt;=2009",base_de_dados!$O:$O,"&gt;=40178")</f>
        <v>0</v>
      </c>
      <c r="J550" s="5">
        <f>SUMIFS(base_de_dados!$T:$T,base_de_dados!$B:$B,$B550,base_de_dados!$G:$G,J$61,base_de_dados!$H:$H,$L$1,base_de_dados!$C:$C,$A550,base_de_dados!$M:$M,"&lt;=2009",base_de_dados!$O:$O,"&gt;=40178")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SUMIFS(base_de_dados!$T:$T,base_de_dados!$B:$B,$B551,base_de_dados!$G:$G,C$61,base_de_dados!$H:$H,$L$1,base_de_dados!$C:$C,$A551,base_de_dados!$M:$M,"&lt;=2009",base_de_dados!$O:$O,"&gt;=40178")</f>
        <v>0</v>
      </c>
      <c r="D551" s="5">
        <f>SUMIFS(base_de_dados!$T:$T,base_de_dados!$B:$B,$B551,base_de_dados!$G:$G,D$61,base_de_dados!$H:$H,$L$1,base_de_dados!$C:$C,$A551,base_de_dados!$M:$M,"&lt;=2009",base_de_dados!$O:$O,"&gt;=40178")</f>
        <v>0</v>
      </c>
      <c r="E551" s="5">
        <f>SUMIFS(base_de_dados!$T:$T,base_de_dados!$B:$B,$B551,base_de_dados!$G:$G,E$61,base_de_dados!$H:$H,$L$1,base_de_dados!$C:$C,$A551,base_de_dados!$M:$M,"&lt;=2009",base_de_dados!$O:$O,"&gt;=40178")</f>
        <v>0</v>
      </c>
      <c r="F551" s="5">
        <f>SUMIFS(base_de_dados!$T:$T,base_de_dados!$B:$B,$B551,base_de_dados!$G:$G,F$61,base_de_dados!$H:$H,$L$1,base_de_dados!$C:$C,$A551,base_de_dados!$M:$M,"&lt;=2009",base_de_dados!$O:$O,"&gt;=40178")</f>
        <v>0</v>
      </c>
      <c r="G551" s="5">
        <f>SUMIFS(base_de_dados!$T:$T,base_de_dados!$B:$B,$B551,base_de_dados!$G:$G,G$61,base_de_dados!$H:$H,$L$1,base_de_dados!$C:$C,$A551,base_de_dados!$M:$M,"&lt;=2009",base_de_dados!$O:$O,"&gt;=40178")</f>
        <v>0</v>
      </c>
      <c r="H551" s="5">
        <f>SUMIFS(base_de_dados!$T:$T,base_de_dados!$B:$B,$B551,base_de_dados!$G:$G,H$61,base_de_dados!$H:$H,$L$1,base_de_dados!$C:$C,$A551,base_de_dados!$M:$M,"&lt;=2009",base_de_dados!$O:$O,"&gt;=40178")</f>
        <v>0</v>
      </c>
      <c r="I551" s="5">
        <f>SUMIFS(base_de_dados!$T:$T,base_de_dados!$B:$B,$B551,base_de_dados!$G:$G,I$61,base_de_dados!$H:$H,$L$1,base_de_dados!$C:$C,$A551,base_de_dados!$M:$M,"&lt;=2009",base_de_dados!$O:$O,"&gt;=40178")</f>
        <v>0</v>
      </c>
      <c r="J551" s="5">
        <f>SUMIFS(base_de_dados!$T:$T,base_de_dados!$B:$B,$B551,base_de_dados!$G:$G,J$61,base_de_dados!$H:$H,$L$1,base_de_dados!$C:$C,$A551,base_de_dados!$M:$M,"&lt;=2009",base_de_dados!$O:$O,"&gt;=40178")</f>
        <v>0</v>
      </c>
      <c r="K551" s="32">
        <f t="shared" si="12"/>
        <v>0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SUMIFS(base_de_dados!$T:$T,base_de_dados!$B:$B,$B552,base_de_dados!$G:$G,C$61,base_de_dados!$H:$H,$L$1,base_de_dados!$C:$C,$A552,base_de_dados!$M:$M,"&lt;=2009",base_de_dados!$O:$O,"&gt;=40178")</f>
        <v>0</v>
      </c>
      <c r="D552" s="5">
        <f>SUMIFS(base_de_dados!$T:$T,base_de_dados!$B:$B,$B552,base_de_dados!$G:$G,D$61,base_de_dados!$H:$H,$L$1,base_de_dados!$C:$C,$A552,base_de_dados!$M:$M,"&lt;=2009",base_de_dados!$O:$O,"&gt;=40178")</f>
        <v>0</v>
      </c>
      <c r="E552" s="5">
        <f>SUMIFS(base_de_dados!$T:$T,base_de_dados!$B:$B,$B552,base_de_dados!$G:$G,E$61,base_de_dados!$H:$H,$L$1,base_de_dados!$C:$C,$A552,base_de_dados!$M:$M,"&lt;=2009",base_de_dados!$O:$O,"&gt;=40178")</f>
        <v>0</v>
      </c>
      <c r="F552" s="5">
        <f>SUMIFS(base_de_dados!$T:$T,base_de_dados!$B:$B,$B552,base_de_dados!$G:$G,F$61,base_de_dados!$H:$H,$L$1,base_de_dados!$C:$C,$A552,base_de_dados!$M:$M,"&lt;=2009",base_de_dados!$O:$O,"&gt;=40178")</f>
        <v>0</v>
      </c>
      <c r="G552" s="5">
        <f>SUMIFS(base_de_dados!$T:$T,base_de_dados!$B:$B,$B552,base_de_dados!$G:$G,G$61,base_de_dados!$H:$H,$L$1,base_de_dados!$C:$C,$A552,base_de_dados!$M:$M,"&lt;=2009",base_de_dados!$O:$O,"&gt;=40178")</f>
        <v>0</v>
      </c>
      <c r="H552" s="5">
        <f>SUMIFS(base_de_dados!$T:$T,base_de_dados!$B:$B,$B552,base_de_dados!$G:$G,H$61,base_de_dados!$H:$H,$L$1,base_de_dados!$C:$C,$A552,base_de_dados!$M:$M,"&lt;=2009",base_de_dados!$O:$O,"&gt;=40178")</f>
        <v>0</v>
      </c>
      <c r="I552" s="5">
        <f>SUMIFS(base_de_dados!$T:$T,base_de_dados!$B:$B,$B552,base_de_dados!$G:$G,I$61,base_de_dados!$H:$H,$L$1,base_de_dados!$C:$C,$A552,base_de_dados!$M:$M,"&lt;=2009",base_de_dados!$O:$O,"&gt;=40178")</f>
        <v>0</v>
      </c>
      <c r="J552" s="5">
        <f>SUMIFS(base_de_dados!$T:$T,base_de_dados!$B:$B,$B552,base_de_dados!$G:$G,J$61,base_de_dados!$H:$H,$L$1,base_de_dados!$C:$C,$A552,base_de_dados!$M:$M,"&lt;=2009",base_de_dados!$O:$O,"&gt;=40178")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SUMIFS(base_de_dados!$T:$T,base_de_dados!$B:$B,$B553,base_de_dados!$G:$G,C$61,base_de_dados!$H:$H,$L$1,base_de_dados!$C:$C,$A553,base_de_dados!$M:$M,"&lt;=2009",base_de_dados!$O:$O,"&gt;=40178")</f>
        <v>0</v>
      </c>
      <c r="D553" s="5">
        <f>SUMIFS(base_de_dados!$T:$T,base_de_dados!$B:$B,$B553,base_de_dados!$G:$G,D$61,base_de_dados!$H:$H,$L$1,base_de_dados!$C:$C,$A553,base_de_dados!$M:$M,"&lt;=2009",base_de_dados!$O:$O,"&gt;=40178")</f>
        <v>0</v>
      </c>
      <c r="E553" s="5">
        <f>SUMIFS(base_de_dados!$T:$T,base_de_dados!$B:$B,$B553,base_de_dados!$G:$G,E$61,base_de_dados!$H:$H,$L$1,base_de_dados!$C:$C,$A553,base_de_dados!$M:$M,"&lt;=2009",base_de_dados!$O:$O,"&gt;=40178")</f>
        <v>4.3949771689497721E-3</v>
      </c>
      <c r="F553" s="5">
        <f>SUMIFS(base_de_dados!$T:$T,base_de_dados!$B:$B,$B553,base_de_dados!$G:$G,F$61,base_de_dados!$H:$H,$L$1,base_de_dados!$C:$C,$A553,base_de_dados!$M:$M,"&lt;=2009",base_de_dados!$O:$O,"&gt;=40178")</f>
        <v>0</v>
      </c>
      <c r="G553" s="5">
        <f>SUMIFS(base_de_dados!$T:$T,base_de_dados!$B:$B,$B553,base_de_dados!$G:$G,G$61,base_de_dados!$H:$H,$L$1,base_de_dados!$C:$C,$A553,base_de_dados!$M:$M,"&lt;=2009",base_de_dados!$O:$O,"&gt;=40178")</f>
        <v>0</v>
      </c>
      <c r="H553" s="5">
        <f>SUMIFS(base_de_dados!$T:$T,base_de_dados!$B:$B,$B553,base_de_dados!$G:$G,H$61,base_de_dados!$H:$H,$L$1,base_de_dados!$C:$C,$A553,base_de_dados!$M:$M,"&lt;=2009",base_de_dados!$O:$O,"&gt;=40178")</f>
        <v>0</v>
      </c>
      <c r="I553" s="5">
        <f>SUMIFS(base_de_dados!$T:$T,base_de_dados!$B:$B,$B553,base_de_dados!$G:$G,I$61,base_de_dados!$H:$H,$L$1,base_de_dados!$C:$C,$A553,base_de_dados!$M:$M,"&lt;=2009",base_de_dados!$O:$O,"&gt;=40178")</f>
        <v>0</v>
      </c>
      <c r="J553" s="5">
        <f>SUMIFS(base_de_dados!$T:$T,base_de_dados!$B:$B,$B553,base_de_dados!$G:$G,J$61,base_de_dados!$H:$H,$L$1,base_de_dados!$C:$C,$A553,base_de_dados!$M:$M,"&lt;=2009",base_de_dados!$O:$O,"&gt;=40178")</f>
        <v>0</v>
      </c>
      <c r="K553" s="32">
        <f t="shared" si="12"/>
        <v>4.3949771689497721E-3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SUMIFS(base_de_dados!$T:$T,base_de_dados!$B:$B,$B554,base_de_dados!$G:$G,C$61,base_de_dados!$H:$H,$L$1,base_de_dados!$C:$C,$A554,base_de_dados!$M:$M,"&lt;=2009",base_de_dados!$O:$O,"&gt;=40178")</f>
        <v>0</v>
      </c>
      <c r="D554" s="5">
        <f>SUMIFS(base_de_dados!$T:$T,base_de_dados!$B:$B,$B554,base_de_dados!$G:$G,D$61,base_de_dados!$H:$H,$L$1,base_de_dados!$C:$C,$A554,base_de_dados!$M:$M,"&lt;=2009",base_de_dados!$O:$O,"&gt;=40178")</f>
        <v>0</v>
      </c>
      <c r="E554" s="5">
        <f>SUMIFS(base_de_dados!$T:$T,base_de_dados!$B:$B,$B554,base_de_dados!$G:$G,E$61,base_de_dados!$H:$H,$L$1,base_de_dados!$C:$C,$A554,base_de_dados!$M:$M,"&lt;=2009",base_de_dados!$O:$O,"&gt;=40178")</f>
        <v>0</v>
      </c>
      <c r="F554" s="5">
        <f>SUMIFS(base_de_dados!$T:$T,base_de_dados!$B:$B,$B554,base_de_dados!$G:$G,F$61,base_de_dados!$H:$H,$L$1,base_de_dados!$C:$C,$A554,base_de_dados!$M:$M,"&lt;=2009",base_de_dados!$O:$O,"&gt;=40178")</f>
        <v>0</v>
      </c>
      <c r="G554" s="5">
        <f>SUMIFS(base_de_dados!$T:$T,base_de_dados!$B:$B,$B554,base_de_dados!$G:$G,G$61,base_de_dados!$H:$H,$L$1,base_de_dados!$C:$C,$A554,base_de_dados!$M:$M,"&lt;=2009",base_de_dados!$O:$O,"&gt;=40178")</f>
        <v>0</v>
      </c>
      <c r="H554" s="5">
        <f>SUMIFS(base_de_dados!$T:$T,base_de_dados!$B:$B,$B554,base_de_dados!$G:$G,H$61,base_de_dados!$H:$H,$L$1,base_de_dados!$C:$C,$A554,base_de_dados!$M:$M,"&lt;=2009",base_de_dados!$O:$O,"&gt;=40178")</f>
        <v>0</v>
      </c>
      <c r="I554" s="5">
        <f>SUMIFS(base_de_dados!$T:$T,base_de_dados!$B:$B,$B554,base_de_dados!$G:$G,I$61,base_de_dados!$H:$H,$L$1,base_de_dados!$C:$C,$A554,base_de_dados!$M:$M,"&lt;=2009",base_de_dados!$O:$O,"&gt;=40178")</f>
        <v>0</v>
      </c>
      <c r="J554" s="5">
        <f>SUMIFS(base_de_dados!$T:$T,base_de_dados!$B:$B,$B554,base_de_dados!$G:$G,J$61,base_de_dados!$H:$H,$L$1,base_de_dados!$C:$C,$A554,base_de_dados!$M:$M,"&lt;=2009",base_de_dados!$O:$O,"&gt;=40178")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SUMIFS(base_de_dados!$T:$T,base_de_dados!$B:$B,$B555,base_de_dados!$G:$G,C$61,base_de_dados!$H:$H,$L$1,base_de_dados!$C:$C,$A555,base_de_dados!$M:$M,"&lt;=2009",base_de_dados!$O:$O,"&gt;=40178")</f>
        <v>0</v>
      </c>
      <c r="D555" s="5">
        <f>SUMIFS(base_de_dados!$T:$T,base_de_dados!$B:$B,$B555,base_de_dados!$G:$G,D$61,base_de_dados!$H:$H,$L$1,base_de_dados!$C:$C,$A555,base_de_dados!$M:$M,"&lt;=2009",base_de_dados!$O:$O,"&gt;=40178")</f>
        <v>0</v>
      </c>
      <c r="E555" s="5">
        <f>SUMIFS(base_de_dados!$T:$T,base_de_dados!$B:$B,$B555,base_de_dados!$G:$G,E$61,base_de_dados!$H:$H,$L$1,base_de_dados!$C:$C,$A555,base_de_dados!$M:$M,"&lt;=2009",base_de_dados!$O:$O,"&gt;=40178")</f>
        <v>0</v>
      </c>
      <c r="F555" s="5">
        <f>SUMIFS(base_de_dados!$T:$T,base_de_dados!$B:$B,$B555,base_de_dados!$G:$G,F$61,base_de_dados!$H:$H,$L$1,base_de_dados!$C:$C,$A555,base_de_dados!$M:$M,"&lt;=2009",base_de_dados!$O:$O,"&gt;=40178")</f>
        <v>0</v>
      </c>
      <c r="G555" s="5">
        <f>SUMIFS(base_de_dados!$T:$T,base_de_dados!$B:$B,$B555,base_de_dados!$G:$G,G$61,base_de_dados!$H:$H,$L$1,base_de_dados!$C:$C,$A555,base_de_dados!$M:$M,"&lt;=2009",base_de_dados!$O:$O,"&gt;=40178")</f>
        <v>0</v>
      </c>
      <c r="H555" s="5">
        <f>SUMIFS(base_de_dados!$T:$T,base_de_dados!$B:$B,$B555,base_de_dados!$G:$G,H$61,base_de_dados!$H:$H,$L$1,base_de_dados!$C:$C,$A555,base_de_dados!$M:$M,"&lt;=2009",base_de_dados!$O:$O,"&gt;=40178")</f>
        <v>0</v>
      </c>
      <c r="I555" s="5">
        <f>SUMIFS(base_de_dados!$T:$T,base_de_dados!$B:$B,$B555,base_de_dados!$G:$G,I$61,base_de_dados!$H:$H,$L$1,base_de_dados!$C:$C,$A555,base_de_dados!$M:$M,"&lt;=2009",base_de_dados!$O:$O,"&gt;=40178")</f>
        <v>0</v>
      </c>
      <c r="J555" s="5">
        <f>SUMIFS(base_de_dados!$T:$T,base_de_dados!$B:$B,$B555,base_de_dados!$G:$G,J$61,base_de_dados!$H:$H,$L$1,base_de_dados!$C:$C,$A555,base_de_dados!$M:$M,"&lt;=2009",base_de_dados!$O:$O,"&gt;=40178")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SUMIFS(base_de_dados!$T:$T,base_de_dados!$B:$B,$B556,base_de_dados!$G:$G,C$61,base_de_dados!$H:$H,$L$1,base_de_dados!$C:$C,$A556,base_de_dados!$M:$M,"&lt;=2009",base_de_dados!$O:$O,"&gt;=40178")</f>
        <v>0</v>
      </c>
      <c r="D556" s="5">
        <f>SUMIFS(base_de_dados!$T:$T,base_de_dados!$B:$B,$B556,base_de_dados!$G:$G,D$61,base_de_dados!$H:$H,$L$1,base_de_dados!$C:$C,$A556,base_de_dados!$M:$M,"&lt;=2009",base_de_dados!$O:$O,"&gt;=40178")</f>
        <v>0</v>
      </c>
      <c r="E556" s="5">
        <f>SUMIFS(base_de_dados!$T:$T,base_de_dados!$B:$B,$B556,base_de_dados!$G:$G,E$61,base_de_dados!$H:$H,$L$1,base_de_dados!$C:$C,$A556,base_de_dados!$M:$M,"&lt;=2009",base_de_dados!$O:$O,"&gt;=40178")</f>
        <v>0</v>
      </c>
      <c r="F556" s="5">
        <f>SUMIFS(base_de_dados!$T:$T,base_de_dados!$B:$B,$B556,base_de_dados!$G:$G,F$61,base_de_dados!$H:$H,$L$1,base_de_dados!$C:$C,$A556,base_de_dados!$M:$M,"&lt;=2009",base_de_dados!$O:$O,"&gt;=40178")</f>
        <v>0</v>
      </c>
      <c r="G556" s="5">
        <f>SUMIFS(base_de_dados!$T:$T,base_de_dados!$B:$B,$B556,base_de_dados!$G:$G,G$61,base_de_dados!$H:$H,$L$1,base_de_dados!$C:$C,$A556,base_de_dados!$M:$M,"&lt;=2009",base_de_dados!$O:$O,"&gt;=40178")</f>
        <v>0</v>
      </c>
      <c r="H556" s="5">
        <f>SUMIFS(base_de_dados!$T:$T,base_de_dados!$B:$B,$B556,base_de_dados!$G:$G,H$61,base_de_dados!$H:$H,$L$1,base_de_dados!$C:$C,$A556,base_de_dados!$M:$M,"&lt;=2009",base_de_dados!$O:$O,"&gt;=40178")</f>
        <v>0</v>
      </c>
      <c r="I556" s="5">
        <f>SUMIFS(base_de_dados!$T:$T,base_de_dados!$B:$B,$B556,base_de_dados!$G:$G,I$61,base_de_dados!$H:$H,$L$1,base_de_dados!$C:$C,$A556,base_de_dados!$M:$M,"&lt;=2009",base_de_dados!$O:$O,"&gt;=40178")</f>
        <v>0</v>
      </c>
      <c r="J556" s="5">
        <f>SUMIFS(base_de_dados!$T:$T,base_de_dados!$B:$B,$B556,base_de_dados!$G:$G,J$61,base_de_dados!$H:$H,$L$1,base_de_dados!$C:$C,$A556,base_de_dados!$M:$M,"&lt;=2009",base_de_dados!$O:$O,"&gt;=40178")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SUMIFS(base_de_dados!$T:$T,base_de_dados!$B:$B,$B557,base_de_dados!$G:$G,C$61,base_de_dados!$H:$H,$L$1,base_de_dados!$C:$C,$A557,base_de_dados!$M:$M,"&lt;=2009",base_de_dados!$O:$O,"&gt;=40178")</f>
        <v>0</v>
      </c>
      <c r="D557" s="5">
        <f>SUMIFS(base_de_dados!$T:$T,base_de_dados!$B:$B,$B557,base_de_dados!$G:$G,D$61,base_de_dados!$H:$H,$L$1,base_de_dados!$C:$C,$A557,base_de_dados!$M:$M,"&lt;=2009",base_de_dados!$O:$O,"&gt;=40178")</f>
        <v>0</v>
      </c>
      <c r="E557" s="5">
        <f>SUMIFS(base_de_dados!$T:$T,base_de_dados!$B:$B,$B557,base_de_dados!$G:$G,E$61,base_de_dados!$H:$H,$L$1,base_de_dados!$C:$C,$A557,base_de_dados!$M:$M,"&lt;=2009",base_de_dados!$O:$O,"&gt;=40178")</f>
        <v>0</v>
      </c>
      <c r="F557" s="5">
        <f>SUMIFS(base_de_dados!$T:$T,base_de_dados!$B:$B,$B557,base_de_dados!$G:$G,F$61,base_de_dados!$H:$H,$L$1,base_de_dados!$C:$C,$A557,base_de_dados!$M:$M,"&lt;=2009",base_de_dados!$O:$O,"&gt;=40178")</f>
        <v>0</v>
      </c>
      <c r="G557" s="5">
        <f>SUMIFS(base_de_dados!$T:$T,base_de_dados!$B:$B,$B557,base_de_dados!$G:$G,G$61,base_de_dados!$H:$H,$L$1,base_de_dados!$C:$C,$A557,base_de_dados!$M:$M,"&lt;=2009",base_de_dados!$O:$O,"&gt;=40178")</f>
        <v>0</v>
      </c>
      <c r="H557" s="5">
        <f>SUMIFS(base_de_dados!$T:$T,base_de_dados!$B:$B,$B557,base_de_dados!$G:$G,H$61,base_de_dados!$H:$H,$L$1,base_de_dados!$C:$C,$A557,base_de_dados!$M:$M,"&lt;=2009",base_de_dados!$O:$O,"&gt;=40178")</f>
        <v>0</v>
      </c>
      <c r="I557" s="5">
        <f>SUMIFS(base_de_dados!$T:$T,base_de_dados!$B:$B,$B557,base_de_dados!$G:$G,I$61,base_de_dados!$H:$H,$L$1,base_de_dados!$C:$C,$A557,base_de_dados!$M:$M,"&lt;=2009",base_de_dados!$O:$O,"&gt;=40178")</f>
        <v>0</v>
      </c>
      <c r="J557" s="5">
        <f>SUMIFS(base_de_dados!$T:$T,base_de_dados!$B:$B,$B557,base_de_dados!$G:$G,J$61,base_de_dados!$H:$H,$L$1,base_de_dados!$C:$C,$A557,base_de_dados!$M:$M,"&lt;=2009",base_de_dados!$O:$O,"&gt;=40178")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SUMIFS(base_de_dados!$T:$T,base_de_dados!$B:$B,$B558,base_de_dados!$G:$G,C$61,base_de_dados!$H:$H,$L$1,base_de_dados!$C:$C,$A558,base_de_dados!$M:$M,"&lt;=2009",base_de_dados!$O:$O,"&gt;=40178")</f>
        <v>0</v>
      </c>
      <c r="D558" s="5">
        <f>SUMIFS(base_de_dados!$T:$T,base_de_dados!$B:$B,$B558,base_de_dados!$G:$G,D$61,base_de_dados!$H:$H,$L$1,base_de_dados!$C:$C,$A558,base_de_dados!$M:$M,"&lt;=2009",base_de_dados!$O:$O,"&gt;=40178")</f>
        <v>0</v>
      </c>
      <c r="E558" s="5">
        <f>SUMIFS(base_de_dados!$T:$T,base_de_dados!$B:$B,$B558,base_de_dados!$G:$G,E$61,base_de_dados!$H:$H,$L$1,base_de_dados!$C:$C,$A558,base_de_dados!$M:$M,"&lt;=2009",base_de_dados!$O:$O,"&gt;=40178")</f>
        <v>2.2831050228310501E-3</v>
      </c>
      <c r="F558" s="5">
        <f>SUMIFS(base_de_dados!$T:$T,base_de_dados!$B:$B,$B558,base_de_dados!$G:$G,F$61,base_de_dados!$H:$H,$L$1,base_de_dados!$C:$C,$A558,base_de_dados!$M:$M,"&lt;=2009",base_de_dados!$O:$O,"&gt;=40178")</f>
        <v>2.5799086757990867E-2</v>
      </c>
      <c r="G558" s="5">
        <f>SUMIFS(base_de_dados!$T:$T,base_de_dados!$B:$B,$B558,base_de_dados!$G:$G,G$61,base_de_dados!$H:$H,$L$1,base_de_dados!$C:$C,$A558,base_de_dados!$M:$M,"&lt;=2009",base_de_dados!$O:$O,"&gt;=40178")</f>
        <v>0</v>
      </c>
      <c r="H558" s="5">
        <f>SUMIFS(base_de_dados!$T:$T,base_de_dados!$B:$B,$B558,base_de_dados!$G:$G,H$61,base_de_dados!$H:$H,$L$1,base_de_dados!$C:$C,$A558,base_de_dados!$M:$M,"&lt;=2009",base_de_dados!$O:$O,"&gt;=40178")</f>
        <v>0</v>
      </c>
      <c r="I558" s="5">
        <f>SUMIFS(base_de_dados!$T:$T,base_de_dados!$B:$B,$B558,base_de_dados!$G:$G,I$61,base_de_dados!$H:$H,$L$1,base_de_dados!$C:$C,$A558,base_de_dados!$M:$M,"&lt;=2009",base_de_dados!$O:$O,"&gt;=40178")</f>
        <v>0</v>
      </c>
      <c r="J558" s="5">
        <f>SUMIFS(base_de_dados!$T:$T,base_de_dados!$B:$B,$B558,base_de_dados!$G:$G,J$61,base_de_dados!$H:$H,$L$1,base_de_dados!$C:$C,$A558,base_de_dados!$M:$M,"&lt;=2009",base_de_dados!$O:$O,"&gt;=40178")</f>
        <v>0</v>
      </c>
      <c r="K558" s="32">
        <f t="shared" si="12"/>
        <v>2.8082191780821917E-2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SUMIFS(base_de_dados!$T:$T,base_de_dados!$B:$B,$B559,base_de_dados!$G:$G,C$61,base_de_dados!$H:$H,$L$1,base_de_dados!$C:$C,$A559,base_de_dados!$M:$M,"&lt;=2009",base_de_dados!$O:$O,"&gt;=40178")</f>
        <v>0</v>
      </c>
      <c r="D559" s="5">
        <f>SUMIFS(base_de_dados!$T:$T,base_de_dados!$B:$B,$B559,base_de_dados!$G:$G,D$61,base_de_dados!$H:$H,$L$1,base_de_dados!$C:$C,$A559,base_de_dados!$M:$M,"&lt;=2009",base_de_dados!$O:$O,"&gt;=40178")</f>
        <v>0</v>
      </c>
      <c r="E559" s="5">
        <f>SUMIFS(base_de_dados!$T:$T,base_de_dados!$B:$B,$B559,base_de_dados!$G:$G,E$61,base_de_dados!$H:$H,$L$1,base_de_dados!$C:$C,$A559,base_de_dados!$M:$M,"&lt;=2009",base_de_dados!$O:$O,"&gt;=40178")</f>
        <v>0</v>
      </c>
      <c r="F559" s="5">
        <f>SUMIFS(base_de_dados!$T:$T,base_de_dados!$B:$B,$B559,base_de_dados!$G:$G,F$61,base_de_dados!$H:$H,$L$1,base_de_dados!$C:$C,$A559,base_de_dados!$M:$M,"&lt;=2009",base_de_dados!$O:$O,"&gt;=40178")</f>
        <v>0</v>
      </c>
      <c r="G559" s="5">
        <f>SUMIFS(base_de_dados!$T:$T,base_de_dados!$B:$B,$B559,base_de_dados!$G:$G,G$61,base_de_dados!$H:$H,$L$1,base_de_dados!$C:$C,$A559,base_de_dados!$M:$M,"&lt;=2009",base_de_dados!$O:$O,"&gt;=40178")</f>
        <v>0</v>
      </c>
      <c r="H559" s="5">
        <f>SUMIFS(base_de_dados!$T:$T,base_de_dados!$B:$B,$B559,base_de_dados!$G:$G,H$61,base_de_dados!$H:$H,$L$1,base_de_dados!$C:$C,$A559,base_de_dados!$M:$M,"&lt;=2009",base_de_dados!$O:$O,"&gt;=40178")</f>
        <v>0</v>
      </c>
      <c r="I559" s="5">
        <f>SUMIFS(base_de_dados!$T:$T,base_de_dados!$B:$B,$B559,base_de_dados!$G:$G,I$61,base_de_dados!$H:$H,$L$1,base_de_dados!$C:$C,$A559,base_de_dados!$M:$M,"&lt;=2009",base_de_dados!$O:$O,"&gt;=40178")</f>
        <v>0</v>
      </c>
      <c r="J559" s="5">
        <f>SUMIFS(base_de_dados!$T:$T,base_de_dados!$B:$B,$B559,base_de_dados!$G:$G,J$61,base_de_dados!$H:$H,$L$1,base_de_dados!$C:$C,$A559,base_de_dados!$M:$M,"&lt;=2009",base_de_dados!$O:$O,"&gt;=40178")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SUMIFS(base_de_dados!$T:$T,base_de_dados!$B:$B,$B560,base_de_dados!$G:$G,C$61,base_de_dados!$H:$H,$L$1,base_de_dados!$C:$C,$A560,base_de_dados!$M:$M,"&lt;=2009",base_de_dados!$O:$O,"&gt;=40178")</f>
        <v>0</v>
      </c>
      <c r="D560" s="5">
        <f>SUMIFS(base_de_dados!$T:$T,base_de_dados!$B:$B,$B560,base_de_dados!$G:$G,D$61,base_de_dados!$H:$H,$L$1,base_de_dados!$C:$C,$A560,base_de_dados!$M:$M,"&lt;=2009",base_de_dados!$O:$O,"&gt;=40178")</f>
        <v>0</v>
      </c>
      <c r="E560" s="5">
        <f>SUMIFS(base_de_dados!$T:$T,base_de_dados!$B:$B,$B560,base_de_dados!$G:$G,E$61,base_de_dados!$H:$H,$L$1,base_de_dados!$C:$C,$A560,base_de_dados!$M:$M,"&lt;=2009",base_de_dados!$O:$O,"&gt;=40178")</f>
        <v>1.7841263318112633E-2</v>
      </c>
      <c r="F560" s="5">
        <f>SUMIFS(base_de_dados!$T:$T,base_de_dados!$B:$B,$B560,base_de_dados!$G:$G,F$61,base_de_dados!$H:$H,$L$1,base_de_dados!$C:$C,$A560,base_de_dados!$M:$M,"&lt;=2009",base_de_dados!$O:$O,"&gt;=40178")</f>
        <v>0</v>
      </c>
      <c r="G560" s="5">
        <f>SUMIFS(base_de_dados!$T:$T,base_de_dados!$B:$B,$B560,base_de_dados!$G:$G,G$61,base_de_dados!$H:$H,$L$1,base_de_dados!$C:$C,$A560,base_de_dados!$M:$M,"&lt;=2009",base_de_dados!$O:$O,"&gt;=40178")</f>
        <v>0</v>
      </c>
      <c r="H560" s="5">
        <f>SUMIFS(base_de_dados!$T:$T,base_de_dados!$B:$B,$B560,base_de_dados!$G:$G,H$61,base_de_dados!$H:$H,$L$1,base_de_dados!$C:$C,$A560,base_de_dados!$M:$M,"&lt;=2009",base_de_dados!$O:$O,"&gt;=40178")</f>
        <v>0</v>
      </c>
      <c r="I560" s="5">
        <f>SUMIFS(base_de_dados!$T:$T,base_de_dados!$B:$B,$B560,base_de_dados!$G:$G,I$61,base_de_dados!$H:$H,$L$1,base_de_dados!$C:$C,$A560,base_de_dados!$M:$M,"&lt;=2009",base_de_dados!$O:$O,"&gt;=40178")</f>
        <v>0</v>
      </c>
      <c r="J560" s="5">
        <f>SUMIFS(base_de_dados!$T:$T,base_de_dados!$B:$B,$B560,base_de_dados!$G:$G,J$61,base_de_dados!$H:$H,$L$1,base_de_dados!$C:$C,$A560,base_de_dados!$M:$M,"&lt;=2009",base_de_dados!$O:$O,"&gt;=40178")</f>
        <v>0</v>
      </c>
      <c r="K560" s="32">
        <f t="shared" si="12"/>
        <v>1.7841263318112633E-2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SUMIFS(base_de_dados!$T:$T,base_de_dados!$B:$B,$B561,base_de_dados!$G:$G,C$61,base_de_dados!$H:$H,$L$1,base_de_dados!$C:$C,$A561,base_de_dados!$M:$M,"&lt;=2009",base_de_dados!$O:$O,"&gt;=40178")</f>
        <v>0</v>
      </c>
      <c r="D561" s="5">
        <f>SUMIFS(base_de_dados!$T:$T,base_de_dados!$B:$B,$B561,base_de_dados!$G:$G,D$61,base_de_dados!$H:$H,$L$1,base_de_dados!$C:$C,$A561,base_de_dados!$M:$M,"&lt;=2009",base_de_dados!$O:$O,"&gt;=40178")</f>
        <v>0</v>
      </c>
      <c r="E561" s="5">
        <f>SUMIFS(base_de_dados!$T:$T,base_de_dados!$B:$B,$B561,base_de_dados!$G:$G,E$61,base_de_dados!$H:$H,$L$1,base_de_dados!$C:$C,$A561,base_de_dados!$M:$M,"&lt;=2009",base_de_dados!$O:$O,"&gt;=40178")</f>
        <v>0</v>
      </c>
      <c r="F561" s="5">
        <f>SUMIFS(base_de_dados!$T:$T,base_de_dados!$B:$B,$B561,base_de_dados!$G:$G,F$61,base_de_dados!$H:$H,$L$1,base_de_dados!$C:$C,$A561,base_de_dados!$M:$M,"&lt;=2009",base_de_dados!$O:$O,"&gt;=40178")</f>
        <v>0.17095890410958905</v>
      </c>
      <c r="G561" s="5">
        <f>SUMIFS(base_de_dados!$T:$T,base_de_dados!$B:$B,$B561,base_de_dados!$G:$G,G$61,base_de_dados!$H:$H,$L$1,base_de_dados!$C:$C,$A561,base_de_dados!$M:$M,"&lt;=2009",base_de_dados!$O:$O,"&gt;=40178")</f>
        <v>0</v>
      </c>
      <c r="H561" s="5">
        <f>SUMIFS(base_de_dados!$T:$T,base_de_dados!$B:$B,$B561,base_de_dados!$G:$G,H$61,base_de_dados!$H:$H,$L$1,base_de_dados!$C:$C,$A561,base_de_dados!$M:$M,"&lt;=2009",base_de_dados!$O:$O,"&gt;=40178")</f>
        <v>0</v>
      </c>
      <c r="I561" s="5">
        <f>SUMIFS(base_de_dados!$T:$T,base_de_dados!$B:$B,$B561,base_de_dados!$G:$G,I$61,base_de_dados!$H:$H,$L$1,base_de_dados!$C:$C,$A561,base_de_dados!$M:$M,"&lt;=2009",base_de_dados!$O:$O,"&gt;=40178")</f>
        <v>0</v>
      </c>
      <c r="J561" s="5">
        <f>SUMIFS(base_de_dados!$T:$T,base_de_dados!$B:$B,$B561,base_de_dados!$G:$G,J$61,base_de_dados!$H:$H,$L$1,base_de_dados!$C:$C,$A561,base_de_dados!$M:$M,"&lt;=2009",base_de_dados!$O:$O,"&gt;=40178")</f>
        <v>0</v>
      </c>
      <c r="K561" s="32">
        <f t="shared" si="12"/>
        <v>0.17095890410958905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SUMIFS(base_de_dados!$T:$T,base_de_dados!$B:$B,$B562,base_de_dados!$G:$G,C$61,base_de_dados!$H:$H,$L$1,base_de_dados!$C:$C,$A562,base_de_dados!$M:$M,"&lt;=2009",base_de_dados!$O:$O,"&gt;=40178")</f>
        <v>0</v>
      </c>
      <c r="D562" s="5">
        <f>SUMIFS(base_de_dados!$T:$T,base_de_dados!$B:$B,$B562,base_de_dados!$G:$G,D$61,base_de_dados!$H:$H,$L$1,base_de_dados!$C:$C,$A562,base_de_dados!$M:$M,"&lt;=2009",base_de_dados!$O:$O,"&gt;=40178")</f>
        <v>0</v>
      </c>
      <c r="E562" s="5">
        <f>SUMIFS(base_de_dados!$T:$T,base_de_dados!$B:$B,$B562,base_de_dados!$G:$G,E$61,base_de_dados!$H:$H,$L$1,base_de_dados!$C:$C,$A562,base_de_dados!$M:$M,"&lt;=2009",base_de_dados!$O:$O,"&gt;=40178")</f>
        <v>0</v>
      </c>
      <c r="F562" s="5">
        <f>SUMIFS(base_de_dados!$T:$T,base_de_dados!$B:$B,$B562,base_de_dados!$G:$G,F$61,base_de_dados!$H:$H,$L$1,base_de_dados!$C:$C,$A562,base_de_dados!$M:$M,"&lt;=2009",base_de_dados!$O:$O,"&gt;=40178")</f>
        <v>0</v>
      </c>
      <c r="G562" s="5">
        <f>SUMIFS(base_de_dados!$T:$T,base_de_dados!$B:$B,$B562,base_de_dados!$G:$G,G$61,base_de_dados!$H:$H,$L$1,base_de_dados!$C:$C,$A562,base_de_dados!$M:$M,"&lt;=2009",base_de_dados!$O:$O,"&gt;=40178")</f>
        <v>0</v>
      </c>
      <c r="H562" s="5">
        <f>SUMIFS(base_de_dados!$T:$T,base_de_dados!$B:$B,$B562,base_de_dados!$G:$G,H$61,base_de_dados!$H:$H,$L$1,base_de_dados!$C:$C,$A562,base_de_dados!$M:$M,"&lt;=2009",base_de_dados!$O:$O,"&gt;=40178")</f>
        <v>0</v>
      </c>
      <c r="I562" s="5">
        <f>SUMIFS(base_de_dados!$T:$T,base_de_dados!$B:$B,$B562,base_de_dados!$G:$G,I$61,base_de_dados!$H:$H,$L$1,base_de_dados!$C:$C,$A562,base_de_dados!$M:$M,"&lt;=2009",base_de_dados!$O:$O,"&gt;=40178")</f>
        <v>0</v>
      </c>
      <c r="J562" s="5">
        <f>SUMIFS(base_de_dados!$T:$T,base_de_dados!$B:$B,$B562,base_de_dados!$G:$G,J$61,base_de_dados!$H:$H,$L$1,base_de_dados!$C:$C,$A562,base_de_dados!$M:$M,"&lt;=2009",base_de_dados!$O:$O,"&gt;=40178")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SUMIFS(base_de_dados!$T:$T,base_de_dados!$B:$B,$B563,base_de_dados!$G:$G,C$61,base_de_dados!$H:$H,$L$1,base_de_dados!$C:$C,$A563,base_de_dados!$M:$M,"&lt;=2009",base_de_dados!$O:$O,"&gt;=40178")</f>
        <v>0</v>
      </c>
      <c r="D563" s="5">
        <f>SUMIFS(base_de_dados!$T:$T,base_de_dados!$B:$B,$B563,base_de_dados!$G:$G,D$61,base_de_dados!$H:$H,$L$1,base_de_dados!$C:$C,$A563,base_de_dados!$M:$M,"&lt;=2009",base_de_dados!$O:$O,"&gt;=40178")</f>
        <v>0</v>
      </c>
      <c r="E563" s="5">
        <f>SUMIFS(base_de_dados!$T:$T,base_de_dados!$B:$B,$B563,base_de_dados!$G:$G,E$61,base_de_dados!$H:$H,$L$1,base_de_dados!$C:$C,$A563,base_de_dados!$M:$M,"&lt;=2009",base_de_dados!$O:$O,"&gt;=40178")</f>
        <v>1.9025875190258751E-3</v>
      </c>
      <c r="F563" s="5">
        <f>SUMIFS(base_de_dados!$T:$T,base_de_dados!$B:$B,$B563,base_de_dados!$G:$G,F$61,base_de_dados!$H:$H,$L$1,base_de_dados!$C:$C,$A563,base_de_dados!$M:$M,"&lt;=2009",base_de_dados!$O:$O,"&gt;=40178")</f>
        <v>1.1565347539320142E-2</v>
      </c>
      <c r="G563" s="5">
        <f>SUMIFS(base_de_dados!$T:$T,base_de_dados!$B:$B,$B563,base_de_dados!$G:$G,G$61,base_de_dados!$H:$H,$L$1,base_de_dados!$C:$C,$A563,base_de_dados!$M:$M,"&lt;=2009",base_de_dados!$O:$O,"&gt;=40178")</f>
        <v>0</v>
      </c>
      <c r="H563" s="5">
        <f>SUMIFS(base_de_dados!$T:$T,base_de_dados!$B:$B,$B563,base_de_dados!$G:$G,H$61,base_de_dados!$H:$H,$L$1,base_de_dados!$C:$C,$A563,base_de_dados!$M:$M,"&lt;=2009",base_de_dados!$O:$O,"&gt;=40178")</f>
        <v>0</v>
      </c>
      <c r="I563" s="5">
        <f>SUMIFS(base_de_dados!$T:$T,base_de_dados!$B:$B,$B563,base_de_dados!$G:$G,I$61,base_de_dados!$H:$H,$L$1,base_de_dados!$C:$C,$A563,base_de_dados!$M:$M,"&lt;=2009",base_de_dados!$O:$O,"&gt;=40178")</f>
        <v>0</v>
      </c>
      <c r="J563" s="5">
        <f>SUMIFS(base_de_dados!$T:$T,base_de_dados!$B:$B,$B563,base_de_dados!$G:$G,J$61,base_de_dados!$H:$H,$L$1,base_de_dados!$C:$C,$A563,base_de_dados!$M:$M,"&lt;=2009",base_de_dados!$O:$O,"&gt;=40178")</f>
        <v>0</v>
      </c>
      <c r="K563" s="32">
        <f t="shared" si="12"/>
        <v>1.3467935058346018E-2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SUMIFS(base_de_dados!$T:$T,base_de_dados!$B:$B,$B564,base_de_dados!$G:$G,C$61,base_de_dados!$H:$H,$L$1,base_de_dados!$C:$C,$A564,base_de_dados!$M:$M,"&lt;=2009",base_de_dados!$O:$O,"&gt;=40178")</f>
        <v>0</v>
      </c>
      <c r="D564" s="5">
        <f>SUMIFS(base_de_dados!$T:$T,base_de_dados!$B:$B,$B564,base_de_dados!$G:$G,D$61,base_de_dados!$H:$H,$L$1,base_de_dados!$C:$C,$A564,base_de_dados!$M:$M,"&lt;=2009",base_de_dados!$O:$O,"&gt;=40178")</f>
        <v>0</v>
      </c>
      <c r="E564" s="5">
        <f>SUMIFS(base_de_dados!$T:$T,base_de_dados!$B:$B,$B564,base_de_dados!$G:$G,E$61,base_de_dados!$H:$H,$L$1,base_de_dados!$C:$C,$A564,base_de_dados!$M:$M,"&lt;=2009",base_de_dados!$O:$O,"&gt;=40178")</f>
        <v>0</v>
      </c>
      <c r="F564" s="5">
        <f>SUMIFS(base_de_dados!$T:$T,base_de_dados!$B:$B,$B564,base_de_dados!$G:$G,F$61,base_de_dados!$H:$H,$L$1,base_de_dados!$C:$C,$A564,base_de_dados!$M:$M,"&lt;=2009",base_de_dados!$O:$O,"&gt;=40178")</f>
        <v>0</v>
      </c>
      <c r="G564" s="5">
        <f>SUMIFS(base_de_dados!$T:$T,base_de_dados!$B:$B,$B564,base_de_dados!$G:$G,G$61,base_de_dados!$H:$H,$L$1,base_de_dados!$C:$C,$A564,base_de_dados!$M:$M,"&lt;=2009",base_de_dados!$O:$O,"&gt;=40178")</f>
        <v>0</v>
      </c>
      <c r="H564" s="5">
        <f>SUMIFS(base_de_dados!$T:$T,base_de_dados!$B:$B,$B564,base_de_dados!$G:$G,H$61,base_de_dados!$H:$H,$L$1,base_de_dados!$C:$C,$A564,base_de_dados!$M:$M,"&lt;=2009",base_de_dados!$O:$O,"&gt;=40178")</f>
        <v>0</v>
      </c>
      <c r="I564" s="5">
        <f>SUMIFS(base_de_dados!$T:$T,base_de_dados!$B:$B,$B564,base_de_dados!$G:$G,I$61,base_de_dados!$H:$H,$L$1,base_de_dados!$C:$C,$A564,base_de_dados!$M:$M,"&lt;=2009",base_de_dados!$O:$O,"&gt;=40178")</f>
        <v>0</v>
      </c>
      <c r="J564" s="5">
        <f>SUMIFS(base_de_dados!$T:$T,base_de_dados!$B:$B,$B564,base_de_dados!$G:$G,J$61,base_de_dados!$H:$H,$L$1,base_de_dados!$C:$C,$A564,base_de_dados!$M:$M,"&lt;=2009",base_de_dados!$O:$O,"&gt;=40178")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SUMIFS(base_de_dados!$T:$T,base_de_dados!$B:$B,$B565,base_de_dados!$G:$G,C$61,base_de_dados!$H:$H,$L$1,base_de_dados!$C:$C,$A565,base_de_dados!$M:$M,"&lt;=2009",base_de_dados!$O:$O,"&gt;=40178")</f>
        <v>0</v>
      </c>
      <c r="D565" s="5">
        <f>SUMIFS(base_de_dados!$T:$T,base_de_dados!$B:$B,$B565,base_de_dados!$G:$G,D$61,base_de_dados!$H:$H,$L$1,base_de_dados!$C:$C,$A565,base_de_dados!$M:$M,"&lt;=2009",base_de_dados!$O:$O,"&gt;=40178")</f>
        <v>0</v>
      </c>
      <c r="E565" s="5">
        <f>SUMIFS(base_de_dados!$T:$T,base_de_dados!$B:$B,$B565,base_de_dados!$G:$G,E$61,base_de_dados!$H:$H,$L$1,base_de_dados!$C:$C,$A565,base_de_dados!$M:$M,"&lt;=2009",base_de_dados!$O:$O,"&gt;=40178")</f>
        <v>0</v>
      </c>
      <c r="F565" s="5">
        <f>SUMIFS(base_de_dados!$T:$T,base_de_dados!$B:$B,$B565,base_de_dados!$G:$G,F$61,base_de_dados!$H:$H,$L$1,base_de_dados!$C:$C,$A565,base_de_dados!$M:$M,"&lt;=2009",base_de_dados!$O:$O,"&gt;=40178")</f>
        <v>0</v>
      </c>
      <c r="G565" s="5">
        <f>SUMIFS(base_de_dados!$T:$T,base_de_dados!$B:$B,$B565,base_de_dados!$G:$G,G$61,base_de_dados!$H:$H,$L$1,base_de_dados!$C:$C,$A565,base_de_dados!$M:$M,"&lt;=2009",base_de_dados!$O:$O,"&gt;=40178")</f>
        <v>0</v>
      </c>
      <c r="H565" s="5">
        <f>SUMIFS(base_de_dados!$T:$T,base_de_dados!$B:$B,$B565,base_de_dados!$G:$G,H$61,base_de_dados!$H:$H,$L$1,base_de_dados!$C:$C,$A565,base_de_dados!$M:$M,"&lt;=2009",base_de_dados!$O:$O,"&gt;=40178")</f>
        <v>0</v>
      </c>
      <c r="I565" s="5">
        <f>SUMIFS(base_de_dados!$T:$T,base_de_dados!$B:$B,$B565,base_de_dados!$G:$G,I$61,base_de_dados!$H:$H,$L$1,base_de_dados!$C:$C,$A565,base_de_dados!$M:$M,"&lt;=2009",base_de_dados!$O:$O,"&gt;=40178")</f>
        <v>0</v>
      </c>
      <c r="J565" s="5">
        <f>SUMIFS(base_de_dados!$T:$T,base_de_dados!$B:$B,$B565,base_de_dados!$G:$G,J$61,base_de_dados!$H:$H,$L$1,base_de_dados!$C:$C,$A565,base_de_dados!$M:$M,"&lt;=2009",base_de_dados!$O:$O,"&gt;=40178")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SUMIFS(base_de_dados!$T:$T,base_de_dados!$B:$B,$B566,base_de_dados!$G:$G,C$61,base_de_dados!$H:$H,$L$1,base_de_dados!$C:$C,$A566,base_de_dados!$M:$M,"&lt;=2009",base_de_dados!$O:$O,"&gt;=40178")</f>
        <v>0</v>
      </c>
      <c r="D566" s="5">
        <f>SUMIFS(base_de_dados!$T:$T,base_de_dados!$B:$B,$B566,base_de_dados!$G:$G,D$61,base_de_dados!$H:$H,$L$1,base_de_dados!$C:$C,$A566,base_de_dados!$M:$M,"&lt;=2009",base_de_dados!$O:$O,"&gt;=40178")</f>
        <v>0</v>
      </c>
      <c r="E566" s="5">
        <f>SUMIFS(base_de_dados!$T:$T,base_de_dados!$B:$B,$B566,base_de_dados!$G:$G,E$61,base_de_dados!$H:$H,$L$1,base_de_dados!$C:$C,$A566,base_de_dados!$M:$M,"&lt;=2009",base_de_dados!$O:$O,"&gt;=40178")</f>
        <v>0</v>
      </c>
      <c r="F566" s="5">
        <f>SUMIFS(base_de_dados!$T:$T,base_de_dados!$B:$B,$B566,base_de_dados!$G:$G,F$61,base_de_dados!$H:$H,$L$1,base_de_dados!$C:$C,$A566,base_de_dados!$M:$M,"&lt;=2009",base_de_dados!$O:$O,"&gt;=40178")</f>
        <v>0</v>
      </c>
      <c r="G566" s="5">
        <f>SUMIFS(base_de_dados!$T:$T,base_de_dados!$B:$B,$B566,base_de_dados!$G:$G,G$61,base_de_dados!$H:$H,$L$1,base_de_dados!$C:$C,$A566,base_de_dados!$M:$M,"&lt;=2009",base_de_dados!$O:$O,"&gt;=40178")</f>
        <v>0</v>
      </c>
      <c r="H566" s="5">
        <f>SUMIFS(base_de_dados!$T:$T,base_de_dados!$B:$B,$B566,base_de_dados!$G:$G,H$61,base_de_dados!$H:$H,$L$1,base_de_dados!$C:$C,$A566,base_de_dados!$M:$M,"&lt;=2009",base_de_dados!$O:$O,"&gt;=40178")</f>
        <v>0</v>
      </c>
      <c r="I566" s="5">
        <f>SUMIFS(base_de_dados!$T:$T,base_de_dados!$B:$B,$B566,base_de_dados!$G:$G,I$61,base_de_dados!$H:$H,$L$1,base_de_dados!$C:$C,$A566,base_de_dados!$M:$M,"&lt;=2009",base_de_dados!$O:$O,"&gt;=40178")</f>
        <v>0</v>
      </c>
      <c r="J566" s="5">
        <f>SUMIFS(base_de_dados!$T:$T,base_de_dados!$B:$B,$B566,base_de_dados!$G:$G,J$61,base_de_dados!$H:$H,$L$1,base_de_dados!$C:$C,$A566,base_de_dados!$M:$M,"&lt;=2009",base_de_dados!$O:$O,"&gt;=40178")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SUMIFS(base_de_dados!$T:$T,base_de_dados!$B:$B,$B567,base_de_dados!$G:$G,C$61,base_de_dados!$H:$H,$L$1,base_de_dados!$C:$C,$A567,base_de_dados!$M:$M,"&lt;=2009",base_de_dados!$O:$O,"&gt;=40178")</f>
        <v>0</v>
      </c>
      <c r="D567" s="5">
        <f>SUMIFS(base_de_dados!$T:$T,base_de_dados!$B:$B,$B567,base_de_dados!$G:$G,D$61,base_de_dados!$H:$H,$L$1,base_de_dados!$C:$C,$A567,base_de_dados!$M:$M,"&lt;=2009",base_de_dados!$O:$O,"&gt;=40178")</f>
        <v>0</v>
      </c>
      <c r="E567" s="5">
        <f>SUMIFS(base_de_dados!$T:$T,base_de_dados!$B:$B,$B567,base_de_dados!$G:$G,E$61,base_de_dados!$H:$H,$L$1,base_de_dados!$C:$C,$A567,base_de_dados!$M:$M,"&lt;=2009",base_de_dados!$O:$O,"&gt;=40178")</f>
        <v>0</v>
      </c>
      <c r="F567" s="5">
        <f>SUMIFS(base_de_dados!$T:$T,base_de_dados!$B:$B,$B567,base_de_dados!$G:$G,F$61,base_de_dados!$H:$H,$L$1,base_de_dados!$C:$C,$A567,base_de_dados!$M:$M,"&lt;=2009",base_de_dados!$O:$O,"&gt;=40178")</f>
        <v>0</v>
      </c>
      <c r="G567" s="5">
        <f>SUMIFS(base_de_dados!$T:$T,base_de_dados!$B:$B,$B567,base_de_dados!$G:$G,G$61,base_de_dados!$H:$H,$L$1,base_de_dados!$C:$C,$A567,base_de_dados!$M:$M,"&lt;=2009",base_de_dados!$O:$O,"&gt;=40178")</f>
        <v>0</v>
      </c>
      <c r="H567" s="5">
        <f>SUMIFS(base_de_dados!$T:$T,base_de_dados!$B:$B,$B567,base_de_dados!$G:$G,H$61,base_de_dados!$H:$H,$L$1,base_de_dados!$C:$C,$A567,base_de_dados!$M:$M,"&lt;=2009",base_de_dados!$O:$O,"&gt;=40178")</f>
        <v>0</v>
      </c>
      <c r="I567" s="5">
        <f>SUMIFS(base_de_dados!$T:$T,base_de_dados!$B:$B,$B567,base_de_dados!$G:$G,I$61,base_de_dados!$H:$H,$L$1,base_de_dados!$C:$C,$A567,base_de_dados!$M:$M,"&lt;=2009",base_de_dados!$O:$O,"&gt;=40178")</f>
        <v>0</v>
      </c>
      <c r="J567" s="5">
        <f>SUMIFS(base_de_dados!$T:$T,base_de_dados!$B:$B,$B567,base_de_dados!$G:$G,J$61,base_de_dados!$H:$H,$L$1,base_de_dados!$C:$C,$A567,base_de_dados!$M:$M,"&lt;=2009",base_de_dados!$O:$O,"&gt;=40178")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SUMIFS(base_de_dados!$T:$T,base_de_dados!$B:$B,$B568,base_de_dados!$G:$G,C$61,base_de_dados!$H:$H,$L$1,base_de_dados!$C:$C,$A568,base_de_dados!$M:$M,"&lt;=2009",base_de_dados!$O:$O,"&gt;=40178")</f>
        <v>0</v>
      </c>
      <c r="D568" s="5">
        <f>SUMIFS(base_de_dados!$T:$T,base_de_dados!$B:$B,$B568,base_de_dados!$G:$G,D$61,base_de_dados!$H:$H,$L$1,base_de_dados!$C:$C,$A568,base_de_dados!$M:$M,"&lt;=2009",base_de_dados!$O:$O,"&gt;=40178")</f>
        <v>0</v>
      </c>
      <c r="E568" s="5">
        <f>SUMIFS(base_de_dados!$T:$T,base_de_dados!$B:$B,$B568,base_de_dados!$G:$G,E$61,base_de_dados!$H:$H,$L$1,base_de_dados!$C:$C,$A568,base_de_dados!$M:$M,"&lt;=2009",base_de_dados!$O:$O,"&gt;=40178")</f>
        <v>0</v>
      </c>
      <c r="F568" s="5">
        <f>SUMIFS(base_de_dados!$T:$T,base_de_dados!$B:$B,$B568,base_de_dados!$G:$G,F$61,base_de_dados!$H:$H,$L$1,base_de_dados!$C:$C,$A568,base_de_dados!$M:$M,"&lt;=2009",base_de_dados!$O:$O,"&gt;=40178")</f>
        <v>0</v>
      </c>
      <c r="G568" s="5">
        <f>SUMIFS(base_de_dados!$T:$T,base_de_dados!$B:$B,$B568,base_de_dados!$G:$G,G$61,base_de_dados!$H:$H,$L$1,base_de_dados!$C:$C,$A568,base_de_dados!$M:$M,"&lt;=2009",base_de_dados!$O:$O,"&gt;=40178")</f>
        <v>0</v>
      </c>
      <c r="H568" s="5">
        <f>SUMIFS(base_de_dados!$T:$T,base_de_dados!$B:$B,$B568,base_de_dados!$G:$G,H$61,base_de_dados!$H:$H,$L$1,base_de_dados!$C:$C,$A568,base_de_dados!$M:$M,"&lt;=2009",base_de_dados!$O:$O,"&gt;=40178")</f>
        <v>0</v>
      </c>
      <c r="I568" s="5">
        <f>SUMIFS(base_de_dados!$T:$T,base_de_dados!$B:$B,$B568,base_de_dados!$G:$G,I$61,base_de_dados!$H:$H,$L$1,base_de_dados!$C:$C,$A568,base_de_dados!$M:$M,"&lt;=2009",base_de_dados!$O:$O,"&gt;=40178")</f>
        <v>0</v>
      </c>
      <c r="J568" s="5">
        <f>SUMIFS(base_de_dados!$T:$T,base_de_dados!$B:$B,$B568,base_de_dados!$G:$G,J$61,base_de_dados!$H:$H,$L$1,base_de_dados!$C:$C,$A568,base_de_dados!$M:$M,"&lt;=2009",base_de_dados!$O:$O,"&gt;=40178")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SUMIFS(base_de_dados!$T:$T,base_de_dados!$B:$B,$B569,base_de_dados!$G:$G,C$61,base_de_dados!$H:$H,$L$1,base_de_dados!$C:$C,$A569,base_de_dados!$M:$M,"&lt;=2009",base_de_dados!$O:$O,"&gt;=40178")</f>
        <v>0</v>
      </c>
      <c r="D569" s="5">
        <f>SUMIFS(base_de_dados!$T:$T,base_de_dados!$B:$B,$B569,base_de_dados!$G:$G,D$61,base_de_dados!$H:$H,$L$1,base_de_dados!$C:$C,$A569,base_de_dados!$M:$M,"&lt;=2009",base_de_dados!$O:$O,"&gt;=40178")</f>
        <v>0</v>
      </c>
      <c r="E569" s="5">
        <f>SUMIFS(base_de_dados!$T:$T,base_de_dados!$B:$B,$B569,base_de_dados!$G:$G,E$61,base_de_dados!$H:$H,$L$1,base_de_dados!$C:$C,$A569,base_de_dados!$M:$M,"&lt;=2009",base_de_dados!$O:$O,"&gt;=40178")</f>
        <v>0</v>
      </c>
      <c r="F569" s="5">
        <f>SUMIFS(base_de_dados!$T:$T,base_de_dados!$B:$B,$B569,base_de_dados!$G:$G,F$61,base_de_dados!$H:$H,$L$1,base_de_dados!$C:$C,$A569,base_de_dados!$M:$M,"&lt;=2009",base_de_dados!$O:$O,"&gt;=40178")</f>
        <v>0</v>
      </c>
      <c r="G569" s="5">
        <f>SUMIFS(base_de_dados!$T:$T,base_de_dados!$B:$B,$B569,base_de_dados!$G:$G,G$61,base_de_dados!$H:$H,$L$1,base_de_dados!$C:$C,$A569,base_de_dados!$M:$M,"&lt;=2009",base_de_dados!$O:$O,"&gt;=40178")</f>
        <v>0</v>
      </c>
      <c r="H569" s="5">
        <f>SUMIFS(base_de_dados!$T:$T,base_de_dados!$B:$B,$B569,base_de_dados!$G:$G,H$61,base_de_dados!$H:$H,$L$1,base_de_dados!$C:$C,$A569,base_de_dados!$M:$M,"&lt;=2009",base_de_dados!$O:$O,"&gt;=40178")</f>
        <v>0</v>
      </c>
      <c r="I569" s="5">
        <f>SUMIFS(base_de_dados!$T:$T,base_de_dados!$B:$B,$B569,base_de_dados!$G:$G,I$61,base_de_dados!$H:$H,$L$1,base_de_dados!$C:$C,$A569,base_de_dados!$M:$M,"&lt;=2009",base_de_dados!$O:$O,"&gt;=40178")</f>
        <v>0</v>
      </c>
      <c r="J569" s="5">
        <f>SUMIFS(base_de_dados!$T:$T,base_de_dados!$B:$B,$B569,base_de_dados!$G:$G,J$61,base_de_dados!$H:$H,$L$1,base_de_dados!$C:$C,$A569,base_de_dados!$M:$M,"&lt;=2009",base_de_dados!$O:$O,"&gt;=40178")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SUMIFS(base_de_dados!$T:$T,base_de_dados!$B:$B,$B570,base_de_dados!$G:$G,C$61,base_de_dados!$H:$H,$L$1,base_de_dados!$C:$C,$A570,base_de_dados!$M:$M,"&lt;=2009",base_de_dados!$O:$O,"&gt;=40178")</f>
        <v>0</v>
      </c>
      <c r="D570" s="5">
        <f>SUMIFS(base_de_dados!$T:$T,base_de_dados!$B:$B,$B570,base_de_dados!$G:$G,D$61,base_de_dados!$H:$H,$L$1,base_de_dados!$C:$C,$A570,base_de_dados!$M:$M,"&lt;=2009",base_de_dados!$O:$O,"&gt;=40178")</f>
        <v>0</v>
      </c>
      <c r="E570" s="5">
        <f>SUMIFS(base_de_dados!$T:$T,base_de_dados!$B:$B,$B570,base_de_dados!$G:$G,E$61,base_de_dados!$H:$H,$L$1,base_de_dados!$C:$C,$A570,base_de_dados!$M:$M,"&lt;=2009",base_de_dados!$O:$O,"&gt;=40178")</f>
        <v>0</v>
      </c>
      <c r="F570" s="5">
        <f>SUMIFS(base_de_dados!$T:$T,base_de_dados!$B:$B,$B570,base_de_dados!$G:$G,F$61,base_de_dados!$H:$H,$L$1,base_de_dados!$C:$C,$A570,base_de_dados!$M:$M,"&lt;=2009",base_de_dados!$O:$O,"&gt;=40178")</f>
        <v>0</v>
      </c>
      <c r="G570" s="5">
        <f>SUMIFS(base_de_dados!$T:$T,base_de_dados!$B:$B,$B570,base_de_dados!$G:$G,G$61,base_de_dados!$H:$H,$L$1,base_de_dados!$C:$C,$A570,base_de_dados!$M:$M,"&lt;=2009",base_de_dados!$O:$O,"&gt;=40178")</f>
        <v>0</v>
      </c>
      <c r="H570" s="5">
        <f>SUMIFS(base_de_dados!$T:$T,base_de_dados!$B:$B,$B570,base_de_dados!$G:$G,H$61,base_de_dados!$H:$H,$L$1,base_de_dados!$C:$C,$A570,base_de_dados!$M:$M,"&lt;=2009",base_de_dados!$O:$O,"&gt;=40178")</f>
        <v>0</v>
      </c>
      <c r="I570" s="5">
        <f>SUMIFS(base_de_dados!$T:$T,base_de_dados!$B:$B,$B570,base_de_dados!$G:$G,I$61,base_de_dados!$H:$H,$L$1,base_de_dados!$C:$C,$A570,base_de_dados!$M:$M,"&lt;=2009",base_de_dados!$O:$O,"&gt;=40178")</f>
        <v>0</v>
      </c>
      <c r="J570" s="5">
        <f>SUMIFS(base_de_dados!$T:$T,base_de_dados!$B:$B,$B570,base_de_dados!$G:$G,J$61,base_de_dados!$H:$H,$L$1,base_de_dados!$C:$C,$A570,base_de_dados!$M:$M,"&lt;=2009",base_de_dados!$O:$O,"&gt;=40178")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SUMIFS(base_de_dados!$T:$T,base_de_dados!$B:$B,$B571,base_de_dados!$G:$G,C$61,base_de_dados!$H:$H,$L$1,base_de_dados!$C:$C,$A571,base_de_dados!$M:$M,"&lt;=2009",base_de_dados!$O:$O,"&gt;=40178")</f>
        <v>0</v>
      </c>
      <c r="D571" s="5">
        <f>SUMIFS(base_de_dados!$T:$T,base_de_dados!$B:$B,$B571,base_de_dados!$G:$G,D$61,base_de_dados!$H:$H,$L$1,base_de_dados!$C:$C,$A571,base_de_dados!$M:$M,"&lt;=2009",base_de_dados!$O:$O,"&gt;=40178")</f>
        <v>0</v>
      </c>
      <c r="E571" s="5">
        <f>SUMIFS(base_de_dados!$T:$T,base_de_dados!$B:$B,$B571,base_de_dados!$G:$G,E$61,base_de_dados!$H:$H,$L$1,base_de_dados!$C:$C,$A571,base_de_dados!$M:$M,"&lt;=2009",base_de_dados!$O:$O,"&gt;=40178")</f>
        <v>0</v>
      </c>
      <c r="F571" s="5">
        <f>SUMIFS(base_de_dados!$T:$T,base_de_dados!$B:$B,$B571,base_de_dados!$G:$G,F$61,base_de_dados!$H:$H,$L$1,base_de_dados!$C:$C,$A571,base_de_dados!$M:$M,"&lt;=2009",base_de_dados!$O:$O,"&gt;=40178")</f>
        <v>0</v>
      </c>
      <c r="G571" s="5">
        <f>SUMIFS(base_de_dados!$T:$T,base_de_dados!$B:$B,$B571,base_de_dados!$G:$G,G$61,base_de_dados!$H:$H,$L$1,base_de_dados!$C:$C,$A571,base_de_dados!$M:$M,"&lt;=2009",base_de_dados!$O:$O,"&gt;=40178")</f>
        <v>0</v>
      </c>
      <c r="H571" s="5">
        <f>SUMIFS(base_de_dados!$T:$T,base_de_dados!$B:$B,$B571,base_de_dados!$G:$G,H$61,base_de_dados!$H:$H,$L$1,base_de_dados!$C:$C,$A571,base_de_dados!$M:$M,"&lt;=2009",base_de_dados!$O:$O,"&gt;=40178")</f>
        <v>0</v>
      </c>
      <c r="I571" s="5">
        <f>SUMIFS(base_de_dados!$T:$T,base_de_dados!$B:$B,$B571,base_de_dados!$G:$G,I$61,base_de_dados!$H:$H,$L$1,base_de_dados!$C:$C,$A571,base_de_dados!$M:$M,"&lt;=2009",base_de_dados!$O:$O,"&gt;=40178")</f>
        <v>0</v>
      </c>
      <c r="J571" s="5">
        <f>SUMIFS(base_de_dados!$T:$T,base_de_dados!$B:$B,$B571,base_de_dados!$G:$G,J$61,base_de_dados!$H:$H,$L$1,base_de_dados!$C:$C,$A571,base_de_dados!$M:$M,"&lt;=2009",base_de_dados!$O:$O,"&gt;=40178")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SUMIFS(base_de_dados!$T:$T,base_de_dados!$B:$B,$B572,base_de_dados!$G:$G,C$61,base_de_dados!$H:$H,$L$1,base_de_dados!$C:$C,$A572,base_de_dados!$M:$M,"&lt;=2009",base_de_dados!$O:$O,"&gt;=40178")</f>
        <v>0</v>
      </c>
      <c r="D572" s="5">
        <f>SUMIFS(base_de_dados!$T:$T,base_de_dados!$B:$B,$B572,base_de_dados!$G:$G,D$61,base_de_dados!$H:$H,$L$1,base_de_dados!$C:$C,$A572,base_de_dados!$M:$M,"&lt;=2009",base_de_dados!$O:$O,"&gt;=40178")</f>
        <v>0</v>
      </c>
      <c r="E572" s="5">
        <f>SUMIFS(base_de_dados!$T:$T,base_de_dados!$B:$B,$B572,base_de_dados!$G:$G,E$61,base_de_dados!$H:$H,$L$1,base_de_dados!$C:$C,$A572,base_de_dados!$M:$M,"&lt;=2009",base_de_dados!$O:$O,"&gt;=40178")</f>
        <v>0</v>
      </c>
      <c r="F572" s="5">
        <f>SUMIFS(base_de_dados!$T:$T,base_de_dados!$B:$B,$B572,base_de_dados!$G:$G,F$61,base_de_dados!$H:$H,$L$1,base_de_dados!$C:$C,$A572,base_de_dados!$M:$M,"&lt;=2009",base_de_dados!$O:$O,"&gt;=40178")</f>
        <v>0</v>
      </c>
      <c r="G572" s="5">
        <f>SUMIFS(base_de_dados!$T:$T,base_de_dados!$B:$B,$B572,base_de_dados!$G:$G,G$61,base_de_dados!$H:$H,$L$1,base_de_dados!$C:$C,$A572,base_de_dados!$M:$M,"&lt;=2009",base_de_dados!$O:$O,"&gt;=40178")</f>
        <v>0</v>
      </c>
      <c r="H572" s="5">
        <f>SUMIFS(base_de_dados!$T:$T,base_de_dados!$B:$B,$B572,base_de_dados!$G:$G,H$61,base_de_dados!$H:$H,$L$1,base_de_dados!$C:$C,$A572,base_de_dados!$M:$M,"&lt;=2009",base_de_dados!$O:$O,"&gt;=40178")</f>
        <v>0</v>
      </c>
      <c r="I572" s="5">
        <f>SUMIFS(base_de_dados!$T:$T,base_de_dados!$B:$B,$B572,base_de_dados!$G:$G,I$61,base_de_dados!$H:$H,$L$1,base_de_dados!$C:$C,$A572,base_de_dados!$M:$M,"&lt;=2009",base_de_dados!$O:$O,"&gt;=40178")</f>
        <v>0</v>
      </c>
      <c r="J572" s="5">
        <f>SUMIFS(base_de_dados!$T:$T,base_de_dados!$B:$B,$B572,base_de_dados!$G:$G,J$61,base_de_dados!$H:$H,$L$1,base_de_dados!$C:$C,$A572,base_de_dados!$M:$M,"&lt;=2009",base_de_dados!$O:$O,"&gt;=40178")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SUMIFS(base_de_dados!$T:$T,base_de_dados!$B:$B,$B573,base_de_dados!$G:$G,C$61,base_de_dados!$H:$H,$L$1,base_de_dados!$C:$C,$A573,base_de_dados!$M:$M,"&lt;=2009",base_de_dados!$O:$O,"&gt;=40178")</f>
        <v>0</v>
      </c>
      <c r="D573" s="5">
        <f>SUMIFS(base_de_dados!$T:$T,base_de_dados!$B:$B,$B573,base_de_dados!$G:$G,D$61,base_de_dados!$H:$H,$L$1,base_de_dados!$C:$C,$A573,base_de_dados!$M:$M,"&lt;=2009",base_de_dados!$O:$O,"&gt;=40178")</f>
        <v>0</v>
      </c>
      <c r="E573" s="5">
        <f>SUMIFS(base_de_dados!$T:$T,base_de_dados!$B:$B,$B573,base_de_dados!$G:$G,E$61,base_de_dados!$H:$H,$L$1,base_de_dados!$C:$C,$A573,base_de_dados!$M:$M,"&lt;=2009",base_de_dados!$O:$O,"&gt;=40178")</f>
        <v>1.2188736681887366E-2</v>
      </c>
      <c r="F573" s="5">
        <f>SUMIFS(base_de_dados!$T:$T,base_de_dados!$B:$B,$B573,base_de_dados!$G:$G,F$61,base_de_dados!$H:$H,$L$1,base_de_dados!$C:$C,$A573,base_de_dados!$M:$M,"&lt;=2009",base_de_dados!$O:$O,"&gt;=40178")</f>
        <v>0</v>
      </c>
      <c r="G573" s="5">
        <f>SUMIFS(base_de_dados!$T:$T,base_de_dados!$B:$B,$B573,base_de_dados!$G:$G,G$61,base_de_dados!$H:$H,$L$1,base_de_dados!$C:$C,$A573,base_de_dados!$M:$M,"&lt;=2009",base_de_dados!$O:$O,"&gt;=40178")</f>
        <v>0</v>
      </c>
      <c r="H573" s="5">
        <f>SUMIFS(base_de_dados!$T:$T,base_de_dados!$B:$B,$B573,base_de_dados!$G:$G,H$61,base_de_dados!$H:$H,$L$1,base_de_dados!$C:$C,$A573,base_de_dados!$M:$M,"&lt;=2009",base_de_dados!$O:$O,"&gt;=40178")</f>
        <v>0</v>
      </c>
      <c r="I573" s="5">
        <f>SUMIFS(base_de_dados!$T:$T,base_de_dados!$B:$B,$B573,base_de_dados!$G:$G,I$61,base_de_dados!$H:$H,$L$1,base_de_dados!$C:$C,$A573,base_de_dados!$M:$M,"&lt;=2009",base_de_dados!$O:$O,"&gt;=40178")</f>
        <v>0</v>
      </c>
      <c r="J573" s="5">
        <f>SUMIFS(base_de_dados!$T:$T,base_de_dados!$B:$B,$B573,base_de_dados!$G:$G,J$61,base_de_dados!$H:$H,$L$1,base_de_dados!$C:$C,$A573,base_de_dados!$M:$M,"&lt;=2009",base_de_dados!$O:$O,"&gt;=40178")</f>
        <v>0</v>
      </c>
      <c r="K573" s="32">
        <f t="shared" si="12"/>
        <v>1.2188736681887366E-2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SUMIFS(base_de_dados!$T:$T,base_de_dados!$B:$B,$B574,base_de_dados!$G:$G,C$61,base_de_dados!$H:$H,$L$1,base_de_dados!$C:$C,$A574,base_de_dados!$M:$M,"&lt;=2009",base_de_dados!$O:$O,"&gt;=40178")</f>
        <v>0</v>
      </c>
      <c r="D574" s="5">
        <f>SUMIFS(base_de_dados!$T:$T,base_de_dados!$B:$B,$B574,base_de_dados!$G:$G,D$61,base_de_dados!$H:$H,$L$1,base_de_dados!$C:$C,$A574,base_de_dados!$M:$M,"&lt;=2009",base_de_dados!$O:$O,"&gt;=40178")</f>
        <v>0</v>
      </c>
      <c r="E574" s="5">
        <f>SUMIFS(base_de_dados!$T:$T,base_de_dados!$B:$B,$B574,base_de_dados!$G:$G,E$61,base_de_dados!$H:$H,$L$1,base_de_dados!$C:$C,$A574,base_de_dados!$M:$M,"&lt;=2009",base_de_dados!$O:$O,"&gt;=40178")</f>
        <v>0</v>
      </c>
      <c r="F574" s="5">
        <f>SUMIFS(base_de_dados!$T:$T,base_de_dados!$B:$B,$B574,base_de_dados!$G:$G,F$61,base_de_dados!$H:$H,$L$1,base_de_dados!$C:$C,$A574,base_de_dados!$M:$M,"&lt;=2009",base_de_dados!$O:$O,"&gt;=40178")</f>
        <v>0</v>
      </c>
      <c r="G574" s="5">
        <f>SUMIFS(base_de_dados!$T:$T,base_de_dados!$B:$B,$B574,base_de_dados!$G:$G,G$61,base_de_dados!$H:$H,$L$1,base_de_dados!$C:$C,$A574,base_de_dados!$M:$M,"&lt;=2009",base_de_dados!$O:$O,"&gt;=40178")</f>
        <v>0</v>
      </c>
      <c r="H574" s="5">
        <f>SUMIFS(base_de_dados!$T:$T,base_de_dados!$B:$B,$B574,base_de_dados!$G:$G,H$61,base_de_dados!$H:$H,$L$1,base_de_dados!$C:$C,$A574,base_de_dados!$M:$M,"&lt;=2009",base_de_dados!$O:$O,"&gt;=40178")</f>
        <v>0</v>
      </c>
      <c r="I574" s="5">
        <f>SUMIFS(base_de_dados!$T:$T,base_de_dados!$B:$B,$B574,base_de_dados!$G:$G,I$61,base_de_dados!$H:$H,$L$1,base_de_dados!$C:$C,$A574,base_de_dados!$M:$M,"&lt;=2009",base_de_dados!$O:$O,"&gt;=40178")</f>
        <v>0</v>
      </c>
      <c r="J574" s="5">
        <f>SUMIFS(base_de_dados!$T:$T,base_de_dados!$B:$B,$B574,base_de_dados!$G:$G,J$61,base_de_dados!$H:$H,$L$1,base_de_dados!$C:$C,$A574,base_de_dados!$M:$M,"&lt;=2009",base_de_dados!$O:$O,"&gt;=40178")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SUMIFS(base_de_dados!$T:$T,base_de_dados!$B:$B,$B575,base_de_dados!$G:$G,C$61,base_de_dados!$H:$H,$L$1,base_de_dados!$C:$C,$A575,base_de_dados!$M:$M,"&lt;=2009",base_de_dados!$O:$O,"&gt;=40178")</f>
        <v>0</v>
      </c>
      <c r="D575" s="5">
        <f>SUMIFS(base_de_dados!$T:$T,base_de_dados!$B:$B,$B575,base_de_dados!$G:$G,D$61,base_de_dados!$H:$H,$L$1,base_de_dados!$C:$C,$A575,base_de_dados!$M:$M,"&lt;=2009",base_de_dados!$O:$O,"&gt;=40178")</f>
        <v>0</v>
      </c>
      <c r="E575" s="5">
        <f>SUMIFS(base_de_dados!$T:$T,base_de_dados!$B:$B,$B575,base_de_dados!$G:$G,E$61,base_de_dados!$H:$H,$L$1,base_de_dados!$C:$C,$A575,base_de_dados!$M:$M,"&lt;=2009",base_de_dados!$O:$O,"&gt;=40178")</f>
        <v>0</v>
      </c>
      <c r="F575" s="5">
        <f>SUMIFS(base_de_dados!$T:$T,base_de_dados!$B:$B,$B575,base_de_dados!$G:$G,F$61,base_de_dados!$H:$H,$L$1,base_de_dados!$C:$C,$A575,base_de_dados!$M:$M,"&lt;=2009",base_de_dados!$O:$O,"&gt;=40178")</f>
        <v>0</v>
      </c>
      <c r="G575" s="5">
        <f>SUMIFS(base_de_dados!$T:$T,base_de_dados!$B:$B,$B575,base_de_dados!$G:$G,G$61,base_de_dados!$H:$H,$L$1,base_de_dados!$C:$C,$A575,base_de_dados!$M:$M,"&lt;=2009",base_de_dados!$O:$O,"&gt;=40178")</f>
        <v>0</v>
      </c>
      <c r="H575" s="5">
        <f>SUMIFS(base_de_dados!$T:$T,base_de_dados!$B:$B,$B575,base_de_dados!$G:$G,H$61,base_de_dados!$H:$H,$L$1,base_de_dados!$C:$C,$A575,base_de_dados!$M:$M,"&lt;=2009",base_de_dados!$O:$O,"&gt;=40178")</f>
        <v>0</v>
      </c>
      <c r="I575" s="5">
        <f>SUMIFS(base_de_dados!$T:$T,base_de_dados!$B:$B,$B575,base_de_dados!$G:$G,I$61,base_de_dados!$H:$H,$L$1,base_de_dados!$C:$C,$A575,base_de_dados!$M:$M,"&lt;=2009",base_de_dados!$O:$O,"&gt;=40178")</f>
        <v>0</v>
      </c>
      <c r="J575" s="5">
        <f>SUMIFS(base_de_dados!$T:$T,base_de_dados!$B:$B,$B575,base_de_dados!$G:$G,J$61,base_de_dados!$H:$H,$L$1,base_de_dados!$C:$C,$A575,base_de_dados!$M:$M,"&lt;=2009",base_de_dados!$O:$O,"&gt;=40178")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SUMIFS(base_de_dados!$T:$T,base_de_dados!$B:$B,$B576,base_de_dados!$G:$G,C$61,base_de_dados!$H:$H,$L$1,base_de_dados!$C:$C,$A576,base_de_dados!$M:$M,"&lt;=2009",base_de_dados!$O:$O,"&gt;=40178")</f>
        <v>0</v>
      </c>
      <c r="D576" s="5">
        <f>SUMIFS(base_de_dados!$T:$T,base_de_dados!$B:$B,$B576,base_de_dados!$G:$G,D$61,base_de_dados!$H:$H,$L$1,base_de_dados!$C:$C,$A576,base_de_dados!$M:$M,"&lt;=2009",base_de_dados!$O:$O,"&gt;=40178")</f>
        <v>0</v>
      </c>
      <c r="E576" s="5">
        <f>SUMIFS(base_de_dados!$T:$T,base_de_dados!$B:$B,$B576,base_de_dados!$G:$G,E$61,base_de_dados!$H:$H,$L$1,base_de_dados!$C:$C,$A576,base_de_dados!$M:$M,"&lt;=2009",base_de_dados!$O:$O,"&gt;=40178")</f>
        <v>1.8995433789954338E-3</v>
      </c>
      <c r="F576" s="5">
        <f>SUMIFS(base_de_dados!$T:$T,base_de_dados!$B:$B,$B576,base_de_dados!$G:$G,F$61,base_de_dados!$H:$H,$L$1,base_de_dados!$C:$C,$A576,base_de_dados!$M:$M,"&lt;=2009",base_de_dados!$O:$O,"&gt;=40178")</f>
        <v>5.3487855149670221E-2</v>
      </c>
      <c r="G576" s="5">
        <f>SUMIFS(base_de_dados!$T:$T,base_de_dados!$B:$B,$B576,base_de_dados!$G:$G,G$61,base_de_dados!$H:$H,$L$1,base_de_dados!$C:$C,$A576,base_de_dados!$M:$M,"&lt;=2009",base_de_dados!$O:$O,"&gt;=40178")</f>
        <v>0</v>
      </c>
      <c r="H576" s="5">
        <f>SUMIFS(base_de_dados!$T:$T,base_de_dados!$B:$B,$B576,base_de_dados!$G:$G,H$61,base_de_dados!$H:$H,$L$1,base_de_dados!$C:$C,$A576,base_de_dados!$M:$M,"&lt;=2009",base_de_dados!$O:$O,"&gt;=40178")</f>
        <v>0</v>
      </c>
      <c r="I576" s="5">
        <f>SUMIFS(base_de_dados!$T:$T,base_de_dados!$B:$B,$B576,base_de_dados!$G:$G,I$61,base_de_dados!$H:$H,$L$1,base_de_dados!$C:$C,$A576,base_de_dados!$M:$M,"&lt;=2009",base_de_dados!$O:$O,"&gt;=40178")</f>
        <v>0</v>
      </c>
      <c r="J576" s="5">
        <f>SUMIFS(base_de_dados!$T:$T,base_de_dados!$B:$B,$B576,base_de_dados!$G:$G,J$61,base_de_dados!$H:$H,$L$1,base_de_dados!$C:$C,$A576,base_de_dados!$M:$M,"&lt;=2009",base_de_dados!$O:$O,"&gt;=40178")</f>
        <v>0</v>
      </c>
      <c r="K576" s="32">
        <f t="shared" si="13"/>
        <v>5.5387398528665657E-2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SUMIFS(base_de_dados!$T:$T,base_de_dados!$B:$B,$B577,base_de_dados!$G:$G,C$61,base_de_dados!$H:$H,$L$1,base_de_dados!$C:$C,$A577,base_de_dados!$M:$M,"&lt;=2009",base_de_dados!$O:$O,"&gt;=40178")</f>
        <v>0</v>
      </c>
      <c r="D577" s="5">
        <f>SUMIFS(base_de_dados!$T:$T,base_de_dados!$B:$B,$B577,base_de_dados!$G:$G,D$61,base_de_dados!$H:$H,$L$1,base_de_dados!$C:$C,$A577,base_de_dados!$M:$M,"&lt;=2009",base_de_dados!$O:$O,"&gt;=40178")</f>
        <v>0</v>
      </c>
      <c r="E577" s="5">
        <f>SUMIFS(base_de_dados!$T:$T,base_de_dados!$B:$B,$B577,base_de_dados!$G:$G,E$61,base_de_dados!$H:$H,$L$1,base_de_dados!$C:$C,$A577,base_de_dados!$M:$M,"&lt;=2009",base_de_dados!$O:$O,"&gt;=40178")</f>
        <v>0</v>
      </c>
      <c r="F577" s="5">
        <f>SUMIFS(base_de_dados!$T:$T,base_de_dados!$B:$B,$B577,base_de_dados!$G:$G,F$61,base_de_dados!$H:$H,$L$1,base_de_dados!$C:$C,$A577,base_de_dados!$M:$M,"&lt;=2009",base_de_dados!$O:$O,"&gt;=40178")</f>
        <v>0</v>
      </c>
      <c r="G577" s="5">
        <f>SUMIFS(base_de_dados!$T:$T,base_de_dados!$B:$B,$B577,base_de_dados!$G:$G,G$61,base_de_dados!$H:$H,$L$1,base_de_dados!$C:$C,$A577,base_de_dados!$M:$M,"&lt;=2009",base_de_dados!$O:$O,"&gt;=40178")</f>
        <v>0</v>
      </c>
      <c r="H577" s="5">
        <f>SUMIFS(base_de_dados!$T:$T,base_de_dados!$B:$B,$B577,base_de_dados!$G:$G,H$61,base_de_dados!$H:$H,$L$1,base_de_dados!$C:$C,$A577,base_de_dados!$M:$M,"&lt;=2009",base_de_dados!$O:$O,"&gt;=40178")</f>
        <v>0</v>
      </c>
      <c r="I577" s="5">
        <f>SUMIFS(base_de_dados!$T:$T,base_de_dados!$B:$B,$B577,base_de_dados!$G:$G,I$61,base_de_dados!$H:$H,$L$1,base_de_dados!$C:$C,$A577,base_de_dados!$M:$M,"&lt;=2009",base_de_dados!$O:$O,"&gt;=40178")</f>
        <v>0</v>
      </c>
      <c r="J577" s="5">
        <f>SUMIFS(base_de_dados!$T:$T,base_de_dados!$B:$B,$B577,base_de_dados!$G:$G,J$61,base_de_dados!$H:$H,$L$1,base_de_dados!$C:$C,$A577,base_de_dados!$M:$M,"&lt;=2009",base_de_dados!$O:$O,"&gt;=40178")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SUMIFS(base_de_dados!$T:$T,base_de_dados!$B:$B,$B578,base_de_dados!$G:$G,C$61,base_de_dados!$H:$H,$L$1,base_de_dados!$C:$C,$A578,base_de_dados!$M:$M,"&lt;=2009",base_de_dados!$O:$O,"&gt;=40178")</f>
        <v>0</v>
      </c>
      <c r="D578" s="5">
        <f>SUMIFS(base_de_dados!$T:$T,base_de_dados!$B:$B,$B578,base_de_dados!$G:$G,D$61,base_de_dados!$H:$H,$L$1,base_de_dados!$C:$C,$A578,base_de_dados!$M:$M,"&lt;=2009",base_de_dados!$O:$O,"&gt;=40178")</f>
        <v>0</v>
      </c>
      <c r="E578" s="5">
        <f>SUMIFS(base_de_dados!$T:$T,base_de_dados!$B:$B,$B578,base_de_dados!$G:$G,E$61,base_de_dados!$H:$H,$L$1,base_de_dados!$C:$C,$A578,base_de_dados!$M:$M,"&lt;=2009",base_de_dados!$O:$O,"&gt;=40178")</f>
        <v>0</v>
      </c>
      <c r="F578" s="5">
        <f>SUMIFS(base_de_dados!$T:$T,base_de_dados!$B:$B,$B578,base_de_dados!$G:$G,F$61,base_de_dados!$H:$H,$L$1,base_de_dados!$C:$C,$A578,base_de_dados!$M:$M,"&lt;=2009",base_de_dados!$O:$O,"&gt;=40178")</f>
        <v>0</v>
      </c>
      <c r="G578" s="5">
        <f>SUMIFS(base_de_dados!$T:$T,base_de_dados!$B:$B,$B578,base_de_dados!$G:$G,G$61,base_de_dados!$H:$H,$L$1,base_de_dados!$C:$C,$A578,base_de_dados!$M:$M,"&lt;=2009",base_de_dados!$O:$O,"&gt;=40178")</f>
        <v>0</v>
      </c>
      <c r="H578" s="5">
        <f>SUMIFS(base_de_dados!$T:$T,base_de_dados!$B:$B,$B578,base_de_dados!$G:$G,H$61,base_de_dados!$H:$H,$L$1,base_de_dados!$C:$C,$A578,base_de_dados!$M:$M,"&lt;=2009",base_de_dados!$O:$O,"&gt;=40178")</f>
        <v>0</v>
      </c>
      <c r="I578" s="5">
        <f>SUMIFS(base_de_dados!$T:$T,base_de_dados!$B:$B,$B578,base_de_dados!$G:$G,I$61,base_de_dados!$H:$H,$L$1,base_de_dados!$C:$C,$A578,base_de_dados!$M:$M,"&lt;=2009",base_de_dados!$O:$O,"&gt;=40178")</f>
        <v>0</v>
      </c>
      <c r="J578" s="5">
        <f>SUMIFS(base_de_dados!$T:$T,base_de_dados!$B:$B,$B578,base_de_dados!$G:$G,J$61,base_de_dados!$H:$H,$L$1,base_de_dados!$C:$C,$A578,base_de_dados!$M:$M,"&lt;=2009",base_de_dados!$O:$O,"&gt;=40178")</f>
        <v>0</v>
      </c>
      <c r="K578" s="32">
        <f t="shared" si="13"/>
        <v>0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SUMIFS(base_de_dados!$T:$T,base_de_dados!$B:$B,$B579,base_de_dados!$G:$G,C$61,base_de_dados!$H:$H,$L$1,base_de_dados!$C:$C,$A579,base_de_dados!$M:$M,"&lt;=2009",base_de_dados!$O:$O,"&gt;=40178")</f>
        <v>0</v>
      </c>
      <c r="D579" s="5">
        <f>SUMIFS(base_de_dados!$T:$T,base_de_dados!$B:$B,$B579,base_de_dados!$G:$G,D$61,base_de_dados!$H:$H,$L$1,base_de_dados!$C:$C,$A579,base_de_dados!$M:$M,"&lt;=2009",base_de_dados!$O:$O,"&gt;=40178")</f>
        <v>0</v>
      </c>
      <c r="E579" s="5">
        <f>SUMIFS(base_de_dados!$T:$T,base_de_dados!$B:$B,$B579,base_de_dados!$G:$G,E$61,base_de_dados!$H:$H,$L$1,base_de_dados!$C:$C,$A579,base_de_dados!$M:$M,"&lt;=2009",base_de_dados!$O:$O,"&gt;=40178")</f>
        <v>1.8995433789954338E-3</v>
      </c>
      <c r="F579" s="5">
        <f>SUMIFS(base_de_dados!$T:$T,base_de_dados!$B:$B,$B579,base_de_dados!$G:$G,F$61,base_de_dados!$H:$H,$L$1,base_de_dados!$C:$C,$A579,base_de_dados!$M:$M,"&lt;=2009",base_de_dados!$O:$O,"&gt;=40178")</f>
        <v>1.8444634703196346E-2</v>
      </c>
      <c r="G579" s="5">
        <f>SUMIFS(base_de_dados!$T:$T,base_de_dados!$B:$B,$B579,base_de_dados!$G:$G,G$61,base_de_dados!$H:$H,$L$1,base_de_dados!$C:$C,$A579,base_de_dados!$M:$M,"&lt;=2009",base_de_dados!$O:$O,"&gt;=40178")</f>
        <v>0</v>
      </c>
      <c r="H579" s="5">
        <f>SUMIFS(base_de_dados!$T:$T,base_de_dados!$B:$B,$B579,base_de_dados!$G:$G,H$61,base_de_dados!$H:$H,$L$1,base_de_dados!$C:$C,$A579,base_de_dados!$M:$M,"&lt;=2009",base_de_dados!$O:$O,"&gt;=40178")</f>
        <v>0</v>
      </c>
      <c r="I579" s="5">
        <f>SUMIFS(base_de_dados!$T:$T,base_de_dados!$B:$B,$B579,base_de_dados!$G:$G,I$61,base_de_dados!$H:$H,$L$1,base_de_dados!$C:$C,$A579,base_de_dados!$M:$M,"&lt;=2009",base_de_dados!$O:$O,"&gt;=40178")</f>
        <v>0</v>
      </c>
      <c r="J579" s="5">
        <f>SUMIFS(base_de_dados!$T:$T,base_de_dados!$B:$B,$B579,base_de_dados!$G:$G,J$61,base_de_dados!$H:$H,$L$1,base_de_dados!$C:$C,$A579,base_de_dados!$M:$M,"&lt;=2009",base_de_dados!$O:$O,"&gt;=40178")</f>
        <v>0</v>
      </c>
      <c r="K579" s="32">
        <f t="shared" si="13"/>
        <v>2.0344178082191779E-2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SUMIFS(base_de_dados!$T:$T,base_de_dados!$B:$B,$B580,base_de_dados!$G:$G,C$61,base_de_dados!$H:$H,$L$1,base_de_dados!$C:$C,$A580,base_de_dados!$M:$M,"&lt;=2009",base_de_dados!$O:$O,"&gt;=40178")</f>
        <v>0</v>
      </c>
      <c r="D580" s="5">
        <f>SUMIFS(base_de_dados!$T:$T,base_de_dados!$B:$B,$B580,base_de_dados!$G:$G,D$61,base_de_dados!$H:$H,$L$1,base_de_dados!$C:$C,$A580,base_de_dados!$M:$M,"&lt;=2009",base_de_dados!$O:$O,"&gt;=40178")</f>
        <v>0</v>
      </c>
      <c r="E580" s="5">
        <f>SUMIFS(base_de_dados!$T:$T,base_de_dados!$B:$B,$B580,base_de_dados!$G:$G,E$61,base_de_dados!$H:$H,$L$1,base_de_dados!$C:$C,$A580,base_de_dados!$M:$M,"&lt;=2009",base_de_dados!$O:$O,"&gt;=40178")</f>
        <v>0</v>
      </c>
      <c r="F580" s="5">
        <f>SUMIFS(base_de_dados!$T:$T,base_de_dados!$B:$B,$B580,base_de_dados!$G:$G,F$61,base_de_dados!$H:$H,$L$1,base_de_dados!$C:$C,$A580,base_de_dados!$M:$M,"&lt;=2009",base_de_dados!$O:$O,"&gt;=40178")</f>
        <v>0</v>
      </c>
      <c r="G580" s="5">
        <f>SUMIFS(base_de_dados!$T:$T,base_de_dados!$B:$B,$B580,base_de_dados!$G:$G,G$61,base_de_dados!$H:$H,$L$1,base_de_dados!$C:$C,$A580,base_de_dados!$M:$M,"&lt;=2009",base_de_dados!$O:$O,"&gt;=40178")</f>
        <v>0</v>
      </c>
      <c r="H580" s="5">
        <f>SUMIFS(base_de_dados!$T:$T,base_de_dados!$B:$B,$B580,base_de_dados!$G:$G,H$61,base_de_dados!$H:$H,$L$1,base_de_dados!$C:$C,$A580,base_de_dados!$M:$M,"&lt;=2009",base_de_dados!$O:$O,"&gt;=40178")</f>
        <v>0</v>
      </c>
      <c r="I580" s="5">
        <f>SUMIFS(base_de_dados!$T:$T,base_de_dados!$B:$B,$B580,base_de_dados!$G:$G,I$61,base_de_dados!$H:$H,$L$1,base_de_dados!$C:$C,$A580,base_de_dados!$M:$M,"&lt;=2009",base_de_dados!$O:$O,"&gt;=40178")</f>
        <v>0</v>
      </c>
      <c r="J580" s="5">
        <f>SUMIFS(base_de_dados!$T:$T,base_de_dados!$B:$B,$B580,base_de_dados!$G:$G,J$61,base_de_dados!$H:$H,$L$1,base_de_dados!$C:$C,$A580,base_de_dados!$M:$M,"&lt;=2009",base_de_dados!$O:$O,"&gt;=40178")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SUMIFS(base_de_dados!$T:$T,base_de_dados!$B:$B,$B581,base_de_dados!$G:$G,C$61,base_de_dados!$H:$H,$L$1,base_de_dados!$C:$C,$A581,base_de_dados!$M:$M,"&lt;=2009",base_de_dados!$O:$O,"&gt;=40178")</f>
        <v>0</v>
      </c>
      <c r="D581" s="5">
        <f>SUMIFS(base_de_dados!$T:$T,base_de_dados!$B:$B,$B581,base_de_dados!$G:$G,D$61,base_de_dados!$H:$H,$L$1,base_de_dados!$C:$C,$A581,base_de_dados!$M:$M,"&lt;=2009",base_de_dados!$O:$O,"&gt;=40178")</f>
        <v>0</v>
      </c>
      <c r="E581" s="5">
        <f>SUMIFS(base_de_dados!$T:$T,base_de_dados!$B:$B,$B581,base_de_dados!$G:$G,E$61,base_de_dados!$H:$H,$L$1,base_de_dados!$C:$C,$A581,base_de_dados!$M:$M,"&lt;=2009",base_de_dados!$O:$O,"&gt;=40178")</f>
        <v>0</v>
      </c>
      <c r="F581" s="5">
        <f>SUMIFS(base_de_dados!$T:$T,base_de_dados!$B:$B,$B581,base_de_dados!$G:$G,F$61,base_de_dados!$H:$H,$L$1,base_de_dados!$C:$C,$A581,base_de_dados!$M:$M,"&lt;=2009",base_de_dados!$O:$O,"&gt;=40178")</f>
        <v>0</v>
      </c>
      <c r="G581" s="5">
        <f>SUMIFS(base_de_dados!$T:$T,base_de_dados!$B:$B,$B581,base_de_dados!$G:$G,G$61,base_de_dados!$H:$H,$L$1,base_de_dados!$C:$C,$A581,base_de_dados!$M:$M,"&lt;=2009",base_de_dados!$O:$O,"&gt;=40178")</f>
        <v>0</v>
      </c>
      <c r="H581" s="5">
        <f>SUMIFS(base_de_dados!$T:$T,base_de_dados!$B:$B,$B581,base_de_dados!$G:$G,H$61,base_de_dados!$H:$H,$L$1,base_de_dados!$C:$C,$A581,base_de_dados!$M:$M,"&lt;=2009",base_de_dados!$O:$O,"&gt;=40178")</f>
        <v>0</v>
      </c>
      <c r="I581" s="5">
        <f>SUMIFS(base_de_dados!$T:$T,base_de_dados!$B:$B,$B581,base_de_dados!$G:$G,I$61,base_de_dados!$H:$H,$L$1,base_de_dados!$C:$C,$A581,base_de_dados!$M:$M,"&lt;=2009",base_de_dados!$O:$O,"&gt;=40178")</f>
        <v>0</v>
      </c>
      <c r="J581" s="5">
        <f>SUMIFS(base_de_dados!$T:$T,base_de_dados!$B:$B,$B581,base_de_dados!$G:$G,J$61,base_de_dados!$H:$H,$L$1,base_de_dados!$C:$C,$A581,base_de_dados!$M:$M,"&lt;=2009",base_de_dados!$O:$O,"&gt;=40178")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SUMIFS(base_de_dados!$T:$T,base_de_dados!$B:$B,$B582,base_de_dados!$G:$G,C$61,base_de_dados!$H:$H,$L$1,base_de_dados!$C:$C,$A582,base_de_dados!$M:$M,"&lt;=2009",base_de_dados!$O:$O,"&gt;=40178")</f>
        <v>0</v>
      </c>
      <c r="D582" s="5">
        <f>SUMIFS(base_de_dados!$T:$T,base_de_dados!$B:$B,$B582,base_de_dados!$G:$G,D$61,base_de_dados!$H:$H,$L$1,base_de_dados!$C:$C,$A582,base_de_dados!$M:$M,"&lt;=2009",base_de_dados!$O:$O,"&gt;=40178")</f>
        <v>0</v>
      </c>
      <c r="E582" s="5">
        <f>SUMIFS(base_de_dados!$T:$T,base_de_dados!$B:$B,$B582,base_de_dados!$G:$G,E$61,base_de_dados!$H:$H,$L$1,base_de_dados!$C:$C,$A582,base_de_dados!$M:$M,"&lt;=2009",base_de_dados!$O:$O,"&gt;=40178")</f>
        <v>0</v>
      </c>
      <c r="F582" s="5">
        <f>SUMIFS(base_de_dados!$T:$T,base_de_dados!$B:$B,$B582,base_de_dados!$G:$G,F$61,base_de_dados!$H:$H,$L$1,base_de_dados!$C:$C,$A582,base_de_dados!$M:$M,"&lt;=2009",base_de_dados!$O:$O,"&gt;=40178")</f>
        <v>0</v>
      </c>
      <c r="G582" s="5">
        <f>SUMIFS(base_de_dados!$T:$T,base_de_dados!$B:$B,$B582,base_de_dados!$G:$G,G$61,base_de_dados!$H:$H,$L$1,base_de_dados!$C:$C,$A582,base_de_dados!$M:$M,"&lt;=2009",base_de_dados!$O:$O,"&gt;=40178")</f>
        <v>0</v>
      </c>
      <c r="H582" s="5">
        <f>SUMIFS(base_de_dados!$T:$T,base_de_dados!$B:$B,$B582,base_de_dados!$G:$G,H$61,base_de_dados!$H:$H,$L$1,base_de_dados!$C:$C,$A582,base_de_dados!$M:$M,"&lt;=2009",base_de_dados!$O:$O,"&gt;=40178")</f>
        <v>0</v>
      </c>
      <c r="I582" s="5">
        <f>SUMIFS(base_de_dados!$T:$T,base_de_dados!$B:$B,$B582,base_de_dados!$G:$G,I$61,base_de_dados!$H:$H,$L$1,base_de_dados!$C:$C,$A582,base_de_dados!$M:$M,"&lt;=2009",base_de_dados!$O:$O,"&gt;=40178")</f>
        <v>0</v>
      </c>
      <c r="J582" s="5">
        <f>SUMIFS(base_de_dados!$T:$T,base_de_dados!$B:$B,$B582,base_de_dados!$G:$G,J$61,base_de_dados!$H:$H,$L$1,base_de_dados!$C:$C,$A582,base_de_dados!$M:$M,"&lt;=2009",base_de_dados!$O:$O,"&gt;=40178")</f>
        <v>0</v>
      </c>
      <c r="K582" s="32">
        <f t="shared" si="13"/>
        <v>0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SUMIFS(base_de_dados!$T:$T,base_de_dados!$B:$B,$B583,base_de_dados!$G:$G,C$61,base_de_dados!$H:$H,$L$1,base_de_dados!$C:$C,$A583,base_de_dados!$M:$M,"&lt;=2009",base_de_dados!$O:$O,"&gt;=40178")</f>
        <v>0</v>
      </c>
      <c r="D583" s="5">
        <f>SUMIFS(base_de_dados!$T:$T,base_de_dados!$B:$B,$B583,base_de_dados!$G:$G,D$61,base_de_dados!$H:$H,$L$1,base_de_dados!$C:$C,$A583,base_de_dados!$M:$M,"&lt;=2009",base_de_dados!$O:$O,"&gt;=40178")</f>
        <v>0</v>
      </c>
      <c r="E583" s="5">
        <f>SUMIFS(base_de_dados!$T:$T,base_de_dados!$B:$B,$B583,base_de_dados!$G:$G,E$61,base_de_dados!$H:$H,$L$1,base_de_dados!$C:$C,$A583,base_de_dados!$M:$M,"&lt;=2009",base_de_dados!$O:$O,"&gt;=40178")</f>
        <v>0</v>
      </c>
      <c r="F583" s="5">
        <f>SUMIFS(base_de_dados!$T:$T,base_de_dados!$B:$B,$B583,base_de_dados!$G:$G,F$61,base_de_dados!$H:$H,$L$1,base_de_dados!$C:$C,$A583,base_de_dados!$M:$M,"&lt;=2009",base_de_dados!$O:$O,"&gt;=40178")</f>
        <v>0</v>
      </c>
      <c r="G583" s="5">
        <f>SUMIFS(base_de_dados!$T:$T,base_de_dados!$B:$B,$B583,base_de_dados!$G:$G,G$61,base_de_dados!$H:$H,$L$1,base_de_dados!$C:$C,$A583,base_de_dados!$M:$M,"&lt;=2009",base_de_dados!$O:$O,"&gt;=40178")</f>
        <v>0</v>
      </c>
      <c r="H583" s="5">
        <f>SUMIFS(base_de_dados!$T:$T,base_de_dados!$B:$B,$B583,base_de_dados!$G:$G,H$61,base_de_dados!$H:$H,$L$1,base_de_dados!$C:$C,$A583,base_de_dados!$M:$M,"&lt;=2009",base_de_dados!$O:$O,"&gt;=40178")</f>
        <v>0</v>
      </c>
      <c r="I583" s="5">
        <f>SUMIFS(base_de_dados!$T:$T,base_de_dados!$B:$B,$B583,base_de_dados!$G:$G,I$61,base_de_dados!$H:$H,$L$1,base_de_dados!$C:$C,$A583,base_de_dados!$M:$M,"&lt;=2009",base_de_dados!$O:$O,"&gt;=40178")</f>
        <v>0</v>
      </c>
      <c r="J583" s="5">
        <f>SUMIFS(base_de_dados!$T:$T,base_de_dados!$B:$B,$B583,base_de_dados!$G:$G,J$61,base_de_dados!$H:$H,$L$1,base_de_dados!$C:$C,$A583,base_de_dados!$M:$M,"&lt;=2009",base_de_dados!$O:$O,"&gt;=40178")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SUMIFS(base_de_dados!$T:$T,base_de_dados!$B:$B,$B584,base_de_dados!$G:$G,C$61,base_de_dados!$H:$H,$L$1,base_de_dados!$C:$C,$A584,base_de_dados!$M:$M,"&lt;=2009",base_de_dados!$O:$O,"&gt;=40178")</f>
        <v>0</v>
      </c>
      <c r="D584" s="5">
        <f>SUMIFS(base_de_dados!$T:$T,base_de_dados!$B:$B,$B584,base_de_dados!$G:$G,D$61,base_de_dados!$H:$H,$L$1,base_de_dados!$C:$C,$A584,base_de_dados!$M:$M,"&lt;=2009",base_de_dados!$O:$O,"&gt;=40178")</f>
        <v>0</v>
      </c>
      <c r="E584" s="5">
        <f>SUMIFS(base_de_dados!$T:$T,base_de_dados!$B:$B,$B584,base_de_dados!$G:$G,E$61,base_de_dados!$H:$H,$L$1,base_de_dados!$C:$C,$A584,base_de_dados!$M:$M,"&lt;=2009",base_de_dados!$O:$O,"&gt;=40178")</f>
        <v>0</v>
      </c>
      <c r="F584" s="5">
        <f>SUMIFS(base_de_dados!$T:$T,base_de_dados!$B:$B,$B584,base_de_dados!$G:$G,F$61,base_de_dados!$H:$H,$L$1,base_de_dados!$C:$C,$A584,base_de_dados!$M:$M,"&lt;=2009",base_de_dados!$O:$O,"&gt;=40178")</f>
        <v>0</v>
      </c>
      <c r="G584" s="5">
        <f>SUMIFS(base_de_dados!$T:$T,base_de_dados!$B:$B,$B584,base_de_dados!$G:$G,G$61,base_de_dados!$H:$H,$L$1,base_de_dados!$C:$C,$A584,base_de_dados!$M:$M,"&lt;=2009",base_de_dados!$O:$O,"&gt;=40178")</f>
        <v>0</v>
      </c>
      <c r="H584" s="5">
        <f>SUMIFS(base_de_dados!$T:$T,base_de_dados!$B:$B,$B584,base_de_dados!$G:$G,H$61,base_de_dados!$H:$H,$L$1,base_de_dados!$C:$C,$A584,base_de_dados!$M:$M,"&lt;=2009",base_de_dados!$O:$O,"&gt;=40178")</f>
        <v>0</v>
      </c>
      <c r="I584" s="5">
        <f>SUMIFS(base_de_dados!$T:$T,base_de_dados!$B:$B,$B584,base_de_dados!$G:$G,I$61,base_de_dados!$H:$H,$L$1,base_de_dados!$C:$C,$A584,base_de_dados!$M:$M,"&lt;=2009",base_de_dados!$O:$O,"&gt;=40178")</f>
        <v>0</v>
      </c>
      <c r="J584" s="5">
        <f>SUMIFS(base_de_dados!$T:$T,base_de_dados!$B:$B,$B584,base_de_dados!$G:$G,J$61,base_de_dados!$H:$H,$L$1,base_de_dados!$C:$C,$A584,base_de_dados!$M:$M,"&lt;=2009",base_de_dados!$O:$O,"&gt;=40178")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SUMIFS(base_de_dados!$T:$T,base_de_dados!$B:$B,$B585,base_de_dados!$G:$G,C$61,base_de_dados!$H:$H,$L$1,base_de_dados!$C:$C,$A585,base_de_dados!$M:$M,"&lt;=2009",base_de_dados!$O:$O,"&gt;=40178")</f>
        <v>0</v>
      </c>
      <c r="D585" s="5">
        <f>SUMIFS(base_de_dados!$T:$T,base_de_dados!$B:$B,$B585,base_de_dados!$G:$G,D$61,base_de_dados!$H:$H,$L$1,base_de_dados!$C:$C,$A585,base_de_dados!$M:$M,"&lt;=2009",base_de_dados!$O:$O,"&gt;=40178")</f>
        <v>0</v>
      </c>
      <c r="E585" s="5">
        <f>SUMIFS(base_de_dados!$T:$T,base_de_dados!$B:$B,$B585,base_de_dados!$G:$G,E$61,base_de_dados!$H:$H,$L$1,base_de_dados!$C:$C,$A585,base_de_dados!$M:$M,"&lt;=2009",base_de_dados!$O:$O,"&gt;=40178")</f>
        <v>0</v>
      </c>
      <c r="F585" s="5">
        <f>SUMIFS(base_de_dados!$T:$T,base_de_dados!$B:$B,$B585,base_de_dados!$G:$G,F$61,base_de_dados!$H:$H,$L$1,base_de_dados!$C:$C,$A585,base_de_dados!$M:$M,"&lt;=2009",base_de_dados!$O:$O,"&gt;=40178")</f>
        <v>3.608678335870117E-2</v>
      </c>
      <c r="G585" s="5">
        <f>SUMIFS(base_de_dados!$T:$T,base_de_dados!$B:$B,$B585,base_de_dados!$G:$G,G$61,base_de_dados!$H:$H,$L$1,base_de_dados!$C:$C,$A585,base_de_dados!$M:$M,"&lt;=2009",base_de_dados!$O:$O,"&gt;=40178")</f>
        <v>0</v>
      </c>
      <c r="H585" s="5">
        <f>SUMIFS(base_de_dados!$T:$T,base_de_dados!$B:$B,$B585,base_de_dados!$G:$G,H$61,base_de_dados!$H:$H,$L$1,base_de_dados!$C:$C,$A585,base_de_dados!$M:$M,"&lt;=2009",base_de_dados!$O:$O,"&gt;=40178")</f>
        <v>0</v>
      </c>
      <c r="I585" s="5">
        <f>SUMIFS(base_de_dados!$T:$T,base_de_dados!$B:$B,$B585,base_de_dados!$G:$G,I$61,base_de_dados!$H:$H,$L$1,base_de_dados!$C:$C,$A585,base_de_dados!$M:$M,"&lt;=2009",base_de_dados!$O:$O,"&gt;=40178")</f>
        <v>0</v>
      </c>
      <c r="J585" s="5">
        <f>SUMIFS(base_de_dados!$T:$T,base_de_dados!$B:$B,$B585,base_de_dados!$G:$G,J$61,base_de_dados!$H:$H,$L$1,base_de_dados!$C:$C,$A585,base_de_dados!$M:$M,"&lt;=2009",base_de_dados!$O:$O,"&gt;=40178")</f>
        <v>0</v>
      </c>
      <c r="K585" s="32">
        <f t="shared" si="13"/>
        <v>3.608678335870117E-2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SUMIFS(base_de_dados!$T:$T,base_de_dados!$B:$B,$B586,base_de_dados!$G:$G,C$61,base_de_dados!$H:$H,$L$1,base_de_dados!$C:$C,$A586,base_de_dados!$M:$M,"&lt;=2009",base_de_dados!$O:$O,"&gt;=40178")</f>
        <v>0</v>
      </c>
      <c r="D586" s="5">
        <f>SUMIFS(base_de_dados!$T:$T,base_de_dados!$B:$B,$B586,base_de_dados!$G:$G,D$61,base_de_dados!$H:$H,$L$1,base_de_dados!$C:$C,$A586,base_de_dados!$M:$M,"&lt;=2009",base_de_dados!$O:$O,"&gt;=40178")</f>
        <v>0</v>
      </c>
      <c r="E586" s="5">
        <f>SUMIFS(base_de_dados!$T:$T,base_de_dados!$B:$B,$B586,base_de_dados!$G:$G,E$61,base_de_dados!$H:$H,$L$1,base_de_dados!$C:$C,$A586,base_de_dados!$M:$M,"&lt;=2009",base_de_dados!$O:$O,"&gt;=40178")</f>
        <v>0</v>
      </c>
      <c r="F586" s="5">
        <f>SUMIFS(base_de_dados!$T:$T,base_de_dados!$B:$B,$B586,base_de_dados!$G:$G,F$61,base_de_dados!$H:$H,$L$1,base_de_dados!$C:$C,$A586,base_de_dados!$M:$M,"&lt;=2009",base_de_dados!$O:$O,"&gt;=40178")</f>
        <v>0</v>
      </c>
      <c r="G586" s="5">
        <f>SUMIFS(base_de_dados!$T:$T,base_de_dados!$B:$B,$B586,base_de_dados!$G:$G,G$61,base_de_dados!$H:$H,$L$1,base_de_dados!$C:$C,$A586,base_de_dados!$M:$M,"&lt;=2009",base_de_dados!$O:$O,"&gt;=40178")</f>
        <v>0</v>
      </c>
      <c r="H586" s="5">
        <f>SUMIFS(base_de_dados!$T:$T,base_de_dados!$B:$B,$B586,base_de_dados!$G:$G,H$61,base_de_dados!$H:$H,$L$1,base_de_dados!$C:$C,$A586,base_de_dados!$M:$M,"&lt;=2009",base_de_dados!$O:$O,"&gt;=40178")</f>
        <v>0</v>
      </c>
      <c r="I586" s="5">
        <f>SUMIFS(base_de_dados!$T:$T,base_de_dados!$B:$B,$B586,base_de_dados!$G:$G,I$61,base_de_dados!$H:$H,$L$1,base_de_dados!$C:$C,$A586,base_de_dados!$M:$M,"&lt;=2009",base_de_dados!$O:$O,"&gt;=40178")</f>
        <v>0</v>
      </c>
      <c r="J586" s="5">
        <f>SUMIFS(base_de_dados!$T:$T,base_de_dados!$B:$B,$B586,base_de_dados!$G:$G,J$61,base_de_dados!$H:$H,$L$1,base_de_dados!$C:$C,$A586,base_de_dados!$M:$M,"&lt;=2009",base_de_dados!$O:$O,"&gt;=40178")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SUMIFS(base_de_dados!$T:$T,base_de_dados!$B:$B,$B587,base_de_dados!$G:$G,C$61,base_de_dados!$H:$H,$L$1,base_de_dados!$C:$C,$A587,base_de_dados!$M:$M,"&lt;=2009",base_de_dados!$O:$O,"&gt;=40178")</f>
        <v>0</v>
      </c>
      <c r="D587" s="5">
        <f>SUMIFS(base_de_dados!$T:$T,base_de_dados!$B:$B,$B587,base_de_dados!$G:$G,D$61,base_de_dados!$H:$H,$L$1,base_de_dados!$C:$C,$A587,base_de_dados!$M:$M,"&lt;=2009",base_de_dados!$O:$O,"&gt;=40178")</f>
        <v>0</v>
      </c>
      <c r="E587" s="5">
        <f>SUMIFS(base_de_dados!$T:$T,base_de_dados!$B:$B,$B587,base_de_dados!$G:$G,E$61,base_de_dados!$H:$H,$L$1,base_de_dados!$C:$C,$A587,base_de_dados!$M:$M,"&lt;=2009",base_de_dados!$O:$O,"&gt;=40178")</f>
        <v>0</v>
      </c>
      <c r="F587" s="5">
        <f>SUMIFS(base_de_dados!$T:$T,base_de_dados!$B:$B,$B587,base_de_dados!$G:$G,F$61,base_de_dados!$H:$H,$L$1,base_de_dados!$C:$C,$A587,base_de_dados!$M:$M,"&lt;=2009",base_de_dados!$O:$O,"&gt;=40178")</f>
        <v>0</v>
      </c>
      <c r="G587" s="5">
        <f>SUMIFS(base_de_dados!$T:$T,base_de_dados!$B:$B,$B587,base_de_dados!$G:$G,G$61,base_de_dados!$H:$H,$L$1,base_de_dados!$C:$C,$A587,base_de_dados!$M:$M,"&lt;=2009",base_de_dados!$O:$O,"&gt;=40178")</f>
        <v>0</v>
      </c>
      <c r="H587" s="5">
        <f>SUMIFS(base_de_dados!$T:$T,base_de_dados!$B:$B,$B587,base_de_dados!$G:$G,H$61,base_de_dados!$H:$H,$L$1,base_de_dados!$C:$C,$A587,base_de_dados!$M:$M,"&lt;=2009",base_de_dados!$O:$O,"&gt;=40178")</f>
        <v>0</v>
      </c>
      <c r="I587" s="5">
        <f>SUMIFS(base_de_dados!$T:$T,base_de_dados!$B:$B,$B587,base_de_dados!$G:$G,I$61,base_de_dados!$H:$H,$L$1,base_de_dados!$C:$C,$A587,base_de_dados!$M:$M,"&lt;=2009",base_de_dados!$O:$O,"&gt;=40178")</f>
        <v>0</v>
      </c>
      <c r="J587" s="5">
        <f>SUMIFS(base_de_dados!$T:$T,base_de_dados!$B:$B,$B587,base_de_dados!$G:$G,J$61,base_de_dados!$H:$H,$L$1,base_de_dados!$C:$C,$A587,base_de_dados!$M:$M,"&lt;=2009",base_de_dados!$O:$O,"&gt;=40178")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SUMIFS(base_de_dados!$T:$T,base_de_dados!$B:$B,$B588,base_de_dados!$G:$G,C$61,base_de_dados!$H:$H,$L$1,base_de_dados!$C:$C,$A588,base_de_dados!$M:$M,"&lt;=2009",base_de_dados!$O:$O,"&gt;=40178")</f>
        <v>0</v>
      </c>
      <c r="D588" s="5">
        <f>SUMIFS(base_de_dados!$T:$T,base_de_dados!$B:$B,$B588,base_de_dados!$G:$G,D$61,base_de_dados!$H:$H,$L$1,base_de_dados!$C:$C,$A588,base_de_dados!$M:$M,"&lt;=2009",base_de_dados!$O:$O,"&gt;=40178")</f>
        <v>0</v>
      </c>
      <c r="E588" s="5">
        <f>SUMIFS(base_de_dados!$T:$T,base_de_dados!$B:$B,$B588,base_de_dados!$G:$G,E$61,base_de_dados!$H:$H,$L$1,base_de_dados!$C:$C,$A588,base_de_dados!$M:$M,"&lt;=2009",base_de_dados!$O:$O,"&gt;=40178")</f>
        <v>0</v>
      </c>
      <c r="F588" s="5">
        <f>SUMIFS(base_de_dados!$T:$T,base_de_dados!$B:$B,$B588,base_de_dados!$G:$G,F$61,base_de_dados!$H:$H,$L$1,base_de_dados!$C:$C,$A588,base_de_dados!$M:$M,"&lt;=2009",base_de_dados!$O:$O,"&gt;=40178")</f>
        <v>0</v>
      </c>
      <c r="G588" s="5">
        <f>SUMIFS(base_de_dados!$T:$T,base_de_dados!$B:$B,$B588,base_de_dados!$G:$G,G$61,base_de_dados!$H:$H,$L$1,base_de_dados!$C:$C,$A588,base_de_dados!$M:$M,"&lt;=2009",base_de_dados!$O:$O,"&gt;=40178")</f>
        <v>0</v>
      </c>
      <c r="H588" s="5">
        <f>SUMIFS(base_de_dados!$T:$T,base_de_dados!$B:$B,$B588,base_de_dados!$G:$G,H$61,base_de_dados!$H:$H,$L$1,base_de_dados!$C:$C,$A588,base_de_dados!$M:$M,"&lt;=2009",base_de_dados!$O:$O,"&gt;=40178")</f>
        <v>0</v>
      </c>
      <c r="I588" s="5">
        <f>SUMIFS(base_de_dados!$T:$T,base_de_dados!$B:$B,$B588,base_de_dados!$G:$G,I$61,base_de_dados!$H:$H,$L$1,base_de_dados!$C:$C,$A588,base_de_dados!$M:$M,"&lt;=2009",base_de_dados!$O:$O,"&gt;=40178")</f>
        <v>0</v>
      </c>
      <c r="J588" s="5">
        <f>SUMIFS(base_de_dados!$T:$T,base_de_dados!$B:$B,$B588,base_de_dados!$G:$G,J$61,base_de_dados!$H:$H,$L$1,base_de_dados!$C:$C,$A588,base_de_dados!$M:$M,"&lt;=2009",base_de_dados!$O:$O,"&gt;=40178")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SUMIFS(base_de_dados!$T:$T,base_de_dados!$B:$B,$B589,base_de_dados!$G:$G,C$61,base_de_dados!$H:$H,$L$1,base_de_dados!$C:$C,$A589,base_de_dados!$M:$M,"&lt;=2009",base_de_dados!$O:$O,"&gt;=40178")</f>
        <v>0</v>
      </c>
      <c r="D589" s="5">
        <f>SUMIFS(base_de_dados!$T:$T,base_de_dados!$B:$B,$B589,base_de_dados!$G:$G,D$61,base_de_dados!$H:$H,$L$1,base_de_dados!$C:$C,$A589,base_de_dados!$M:$M,"&lt;=2009",base_de_dados!$O:$O,"&gt;=40178")</f>
        <v>0</v>
      </c>
      <c r="E589" s="5">
        <f>SUMIFS(base_de_dados!$T:$T,base_de_dados!$B:$B,$B589,base_de_dados!$G:$G,E$61,base_de_dados!$H:$H,$L$1,base_de_dados!$C:$C,$A589,base_de_dados!$M:$M,"&lt;=2009",base_de_dados!$O:$O,"&gt;=40178")</f>
        <v>0</v>
      </c>
      <c r="F589" s="5">
        <f>SUMIFS(base_de_dados!$T:$T,base_de_dados!$B:$B,$B589,base_de_dados!$G:$G,F$61,base_de_dados!$H:$H,$L$1,base_de_dados!$C:$C,$A589,base_de_dados!$M:$M,"&lt;=2009",base_de_dados!$O:$O,"&gt;=40178")</f>
        <v>0</v>
      </c>
      <c r="G589" s="5">
        <f>SUMIFS(base_de_dados!$T:$T,base_de_dados!$B:$B,$B589,base_de_dados!$G:$G,G$61,base_de_dados!$H:$H,$L$1,base_de_dados!$C:$C,$A589,base_de_dados!$M:$M,"&lt;=2009",base_de_dados!$O:$O,"&gt;=40178")</f>
        <v>0</v>
      </c>
      <c r="H589" s="5">
        <f>SUMIFS(base_de_dados!$T:$T,base_de_dados!$B:$B,$B589,base_de_dados!$G:$G,H$61,base_de_dados!$H:$H,$L$1,base_de_dados!$C:$C,$A589,base_de_dados!$M:$M,"&lt;=2009",base_de_dados!$O:$O,"&gt;=40178")</f>
        <v>0</v>
      </c>
      <c r="I589" s="5">
        <f>SUMIFS(base_de_dados!$T:$T,base_de_dados!$B:$B,$B589,base_de_dados!$G:$G,I$61,base_de_dados!$H:$H,$L$1,base_de_dados!$C:$C,$A589,base_de_dados!$M:$M,"&lt;=2009",base_de_dados!$O:$O,"&gt;=40178")</f>
        <v>0</v>
      </c>
      <c r="J589" s="5">
        <f>SUMIFS(base_de_dados!$T:$T,base_de_dados!$B:$B,$B589,base_de_dados!$G:$G,J$61,base_de_dados!$H:$H,$L$1,base_de_dados!$C:$C,$A589,base_de_dados!$M:$M,"&lt;=2009",base_de_dados!$O:$O,"&gt;=40178")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SUMIFS(base_de_dados!$T:$T,base_de_dados!$B:$B,$B590,base_de_dados!$G:$G,C$61,base_de_dados!$H:$H,$L$1,base_de_dados!$C:$C,$A590,base_de_dados!$M:$M,"&lt;=2009",base_de_dados!$O:$O,"&gt;=40178")</f>
        <v>0</v>
      </c>
      <c r="D590" s="5">
        <f>SUMIFS(base_de_dados!$T:$T,base_de_dados!$B:$B,$B590,base_de_dados!$G:$G,D$61,base_de_dados!$H:$H,$L$1,base_de_dados!$C:$C,$A590,base_de_dados!$M:$M,"&lt;=2009",base_de_dados!$O:$O,"&gt;=40178")</f>
        <v>0</v>
      </c>
      <c r="E590" s="5">
        <f>SUMIFS(base_de_dados!$T:$T,base_de_dados!$B:$B,$B590,base_de_dados!$G:$G,E$61,base_de_dados!$H:$H,$L$1,base_de_dados!$C:$C,$A590,base_de_dados!$M:$M,"&lt;=2009",base_de_dados!$O:$O,"&gt;=40178")</f>
        <v>0</v>
      </c>
      <c r="F590" s="5">
        <f>SUMIFS(base_de_dados!$T:$T,base_de_dados!$B:$B,$B590,base_de_dados!$G:$G,F$61,base_de_dados!$H:$H,$L$1,base_de_dados!$C:$C,$A590,base_de_dados!$M:$M,"&lt;=2009",base_de_dados!$O:$O,"&gt;=40178")</f>
        <v>0</v>
      </c>
      <c r="G590" s="5">
        <f>SUMIFS(base_de_dados!$T:$T,base_de_dados!$B:$B,$B590,base_de_dados!$G:$G,G$61,base_de_dados!$H:$H,$L$1,base_de_dados!$C:$C,$A590,base_de_dados!$M:$M,"&lt;=2009",base_de_dados!$O:$O,"&gt;=40178")</f>
        <v>0</v>
      </c>
      <c r="H590" s="5">
        <f>SUMIFS(base_de_dados!$T:$T,base_de_dados!$B:$B,$B590,base_de_dados!$G:$G,H$61,base_de_dados!$H:$H,$L$1,base_de_dados!$C:$C,$A590,base_de_dados!$M:$M,"&lt;=2009",base_de_dados!$O:$O,"&gt;=40178")</f>
        <v>0</v>
      </c>
      <c r="I590" s="5">
        <f>SUMIFS(base_de_dados!$T:$T,base_de_dados!$B:$B,$B590,base_de_dados!$G:$G,I$61,base_de_dados!$H:$H,$L$1,base_de_dados!$C:$C,$A590,base_de_dados!$M:$M,"&lt;=2009",base_de_dados!$O:$O,"&gt;=40178")</f>
        <v>0</v>
      </c>
      <c r="J590" s="5">
        <f>SUMIFS(base_de_dados!$T:$T,base_de_dados!$B:$B,$B590,base_de_dados!$G:$G,J$61,base_de_dados!$H:$H,$L$1,base_de_dados!$C:$C,$A590,base_de_dados!$M:$M,"&lt;=2009",base_de_dados!$O:$O,"&gt;=40178")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SUMIFS(base_de_dados!$T:$T,base_de_dados!$B:$B,$B591,base_de_dados!$G:$G,C$61,base_de_dados!$H:$H,$L$1,base_de_dados!$C:$C,$A591,base_de_dados!$M:$M,"&lt;=2009",base_de_dados!$O:$O,"&gt;=40178")</f>
        <v>0</v>
      </c>
      <c r="D591" s="5">
        <f>SUMIFS(base_de_dados!$T:$T,base_de_dados!$B:$B,$B591,base_de_dados!$G:$G,D$61,base_de_dados!$H:$H,$L$1,base_de_dados!$C:$C,$A591,base_de_dados!$M:$M,"&lt;=2009",base_de_dados!$O:$O,"&gt;=40178")</f>
        <v>0.16438356164383561</v>
      </c>
      <c r="E591" s="5">
        <f>SUMIFS(base_de_dados!$T:$T,base_de_dados!$B:$B,$B591,base_de_dados!$G:$G,E$61,base_de_dados!$H:$H,$L$1,base_de_dados!$C:$C,$A591,base_de_dados!$M:$M,"&lt;=2009",base_de_dados!$O:$O,"&gt;=40178")</f>
        <v>6.8310502283105024E-4</v>
      </c>
      <c r="F591" s="5">
        <f>SUMIFS(base_de_dados!$T:$T,base_de_dados!$B:$B,$B591,base_de_dados!$G:$G,F$61,base_de_dados!$H:$H,$L$1,base_de_dados!$C:$C,$A591,base_de_dados!$M:$M,"&lt;=2009",base_de_dados!$O:$O,"&gt;=40178")</f>
        <v>4.7174657534246572E-2</v>
      </c>
      <c r="G591" s="5">
        <f>SUMIFS(base_de_dados!$T:$T,base_de_dados!$B:$B,$B591,base_de_dados!$G:$G,G$61,base_de_dados!$H:$H,$L$1,base_de_dados!$C:$C,$A591,base_de_dados!$M:$M,"&lt;=2009",base_de_dados!$O:$O,"&gt;=40178")</f>
        <v>0</v>
      </c>
      <c r="H591" s="5">
        <f>SUMIFS(base_de_dados!$T:$T,base_de_dados!$B:$B,$B591,base_de_dados!$G:$G,H$61,base_de_dados!$H:$H,$L$1,base_de_dados!$C:$C,$A591,base_de_dados!$M:$M,"&lt;=2009",base_de_dados!$O:$O,"&gt;=40178")</f>
        <v>0</v>
      </c>
      <c r="I591" s="5">
        <f>SUMIFS(base_de_dados!$T:$T,base_de_dados!$B:$B,$B591,base_de_dados!$G:$G,I$61,base_de_dados!$H:$H,$L$1,base_de_dados!$C:$C,$A591,base_de_dados!$M:$M,"&lt;=2009",base_de_dados!$O:$O,"&gt;=40178")</f>
        <v>0</v>
      </c>
      <c r="J591" s="5">
        <f>SUMIFS(base_de_dados!$T:$T,base_de_dados!$B:$B,$B591,base_de_dados!$G:$G,J$61,base_de_dados!$H:$H,$L$1,base_de_dados!$C:$C,$A591,base_de_dados!$M:$M,"&lt;=2009",base_de_dados!$O:$O,"&gt;=40178")</f>
        <v>0</v>
      </c>
      <c r="K591" s="32">
        <f t="shared" si="13"/>
        <v>0.21224132420091324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SUMIFS(base_de_dados!$T:$T,base_de_dados!$B:$B,$B592,base_de_dados!$G:$G,C$61,base_de_dados!$H:$H,$L$1,base_de_dados!$C:$C,$A592,base_de_dados!$M:$M,"&lt;=2009",base_de_dados!$O:$O,"&gt;=40178")</f>
        <v>0</v>
      </c>
      <c r="D592" s="5">
        <f>SUMIFS(base_de_dados!$T:$T,base_de_dados!$B:$B,$B592,base_de_dados!$G:$G,D$61,base_de_dados!$H:$H,$L$1,base_de_dados!$C:$C,$A592,base_de_dados!$M:$M,"&lt;=2009",base_de_dados!$O:$O,"&gt;=40178")</f>
        <v>0</v>
      </c>
      <c r="E592" s="5">
        <f>SUMIFS(base_de_dados!$T:$T,base_de_dados!$B:$B,$B592,base_de_dados!$G:$G,E$61,base_de_dados!$H:$H,$L$1,base_de_dados!$C:$C,$A592,base_de_dados!$M:$M,"&lt;=2009",base_de_dados!$O:$O,"&gt;=40178")</f>
        <v>0</v>
      </c>
      <c r="F592" s="5">
        <f>SUMIFS(base_de_dados!$T:$T,base_de_dados!$B:$B,$B592,base_de_dados!$G:$G,F$61,base_de_dados!$H:$H,$L$1,base_de_dados!$C:$C,$A592,base_de_dados!$M:$M,"&lt;=2009",base_de_dados!$O:$O,"&gt;=40178")</f>
        <v>0</v>
      </c>
      <c r="G592" s="5">
        <f>SUMIFS(base_de_dados!$T:$T,base_de_dados!$B:$B,$B592,base_de_dados!$G:$G,G$61,base_de_dados!$H:$H,$L$1,base_de_dados!$C:$C,$A592,base_de_dados!$M:$M,"&lt;=2009",base_de_dados!$O:$O,"&gt;=40178")</f>
        <v>0</v>
      </c>
      <c r="H592" s="5">
        <f>SUMIFS(base_de_dados!$T:$T,base_de_dados!$B:$B,$B592,base_de_dados!$G:$G,H$61,base_de_dados!$H:$H,$L$1,base_de_dados!$C:$C,$A592,base_de_dados!$M:$M,"&lt;=2009",base_de_dados!$O:$O,"&gt;=40178")</f>
        <v>0</v>
      </c>
      <c r="I592" s="5">
        <f>SUMIFS(base_de_dados!$T:$T,base_de_dados!$B:$B,$B592,base_de_dados!$G:$G,I$61,base_de_dados!$H:$H,$L$1,base_de_dados!$C:$C,$A592,base_de_dados!$M:$M,"&lt;=2009",base_de_dados!$O:$O,"&gt;=40178")</f>
        <v>0</v>
      </c>
      <c r="J592" s="5">
        <f>SUMIFS(base_de_dados!$T:$T,base_de_dados!$B:$B,$B592,base_de_dados!$G:$G,J$61,base_de_dados!$H:$H,$L$1,base_de_dados!$C:$C,$A592,base_de_dados!$M:$M,"&lt;=2009",base_de_dados!$O:$O,"&gt;=40178")</f>
        <v>0</v>
      </c>
      <c r="K592" s="32">
        <f t="shared" si="13"/>
        <v>0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SUMIFS(base_de_dados!$T:$T,base_de_dados!$B:$B,$B593,base_de_dados!$G:$G,C$61,base_de_dados!$H:$H,$L$1,base_de_dados!$C:$C,$A593,base_de_dados!$M:$M,"&lt;=2009",base_de_dados!$O:$O,"&gt;=40178")</f>
        <v>0</v>
      </c>
      <c r="D593" s="5">
        <f>SUMIFS(base_de_dados!$T:$T,base_de_dados!$B:$B,$B593,base_de_dados!$G:$G,D$61,base_de_dados!$H:$H,$L$1,base_de_dados!$C:$C,$A593,base_de_dados!$M:$M,"&lt;=2009",base_de_dados!$O:$O,"&gt;=40178")</f>
        <v>6.9444444444444448E-2</v>
      </c>
      <c r="E593" s="5">
        <f>SUMIFS(base_de_dados!$T:$T,base_de_dados!$B:$B,$B593,base_de_dados!$G:$G,E$61,base_de_dados!$H:$H,$L$1,base_de_dados!$C:$C,$A593,base_de_dados!$M:$M,"&lt;=2009",base_de_dados!$O:$O,"&gt;=40178")</f>
        <v>9.4977168949771692E-4</v>
      </c>
      <c r="F593" s="5">
        <f>SUMIFS(base_de_dados!$T:$T,base_de_dados!$B:$B,$B593,base_de_dados!$G:$G,F$61,base_de_dados!$H:$H,$L$1,base_de_dados!$C:$C,$A593,base_de_dados!$M:$M,"&lt;=2009",base_de_dados!$O:$O,"&gt;=40178")</f>
        <v>0</v>
      </c>
      <c r="G593" s="5">
        <f>SUMIFS(base_de_dados!$T:$T,base_de_dados!$B:$B,$B593,base_de_dados!$G:$G,G$61,base_de_dados!$H:$H,$L$1,base_de_dados!$C:$C,$A593,base_de_dados!$M:$M,"&lt;=2009",base_de_dados!$O:$O,"&gt;=40178")</f>
        <v>0</v>
      </c>
      <c r="H593" s="5">
        <f>SUMIFS(base_de_dados!$T:$T,base_de_dados!$B:$B,$B593,base_de_dados!$G:$G,H$61,base_de_dados!$H:$H,$L$1,base_de_dados!$C:$C,$A593,base_de_dados!$M:$M,"&lt;=2009",base_de_dados!$O:$O,"&gt;=40178")</f>
        <v>0</v>
      </c>
      <c r="I593" s="5">
        <f>SUMIFS(base_de_dados!$T:$T,base_de_dados!$B:$B,$B593,base_de_dados!$G:$G,I$61,base_de_dados!$H:$H,$L$1,base_de_dados!$C:$C,$A593,base_de_dados!$M:$M,"&lt;=2009",base_de_dados!$O:$O,"&gt;=40178")</f>
        <v>0.14465753424657535</v>
      </c>
      <c r="J593" s="5">
        <f>SUMIFS(base_de_dados!$T:$T,base_de_dados!$B:$B,$B593,base_de_dados!$G:$G,J$61,base_de_dados!$H:$H,$L$1,base_de_dados!$C:$C,$A593,base_de_dados!$M:$M,"&lt;=2009",base_de_dados!$O:$O,"&gt;=40178")</f>
        <v>0</v>
      </c>
      <c r="K593" s="32">
        <f t="shared" si="13"/>
        <v>0.21505175038051749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SUMIFS(base_de_dados!$T:$T,base_de_dados!$B:$B,$B594,base_de_dados!$G:$G,C$61,base_de_dados!$H:$H,$L$1,base_de_dados!$C:$C,$A594,base_de_dados!$M:$M,"&lt;=2009",base_de_dados!$O:$O,"&gt;=40178")</f>
        <v>0</v>
      </c>
      <c r="D594" s="5">
        <f>SUMIFS(base_de_dados!$T:$T,base_de_dados!$B:$B,$B594,base_de_dados!$G:$G,D$61,base_de_dados!$H:$H,$L$1,base_de_dados!$C:$C,$A594,base_de_dados!$M:$M,"&lt;=2009",base_de_dados!$O:$O,"&gt;=40178")</f>
        <v>0</v>
      </c>
      <c r="E594" s="5">
        <f>SUMIFS(base_de_dados!$T:$T,base_de_dados!$B:$B,$B594,base_de_dados!$G:$G,E$61,base_de_dados!$H:$H,$L$1,base_de_dados!$C:$C,$A594,base_de_dados!$M:$M,"&lt;=2009",base_de_dados!$O:$O,"&gt;=40178")</f>
        <v>0</v>
      </c>
      <c r="F594" s="5">
        <f>SUMIFS(base_de_dados!$T:$T,base_de_dados!$B:$B,$B594,base_de_dados!$G:$G,F$61,base_de_dados!$H:$H,$L$1,base_de_dados!$C:$C,$A594,base_de_dados!$M:$M,"&lt;=2009",base_de_dados!$O:$O,"&gt;=40178")</f>
        <v>0</v>
      </c>
      <c r="G594" s="5">
        <f>SUMIFS(base_de_dados!$T:$T,base_de_dados!$B:$B,$B594,base_de_dados!$G:$G,G$61,base_de_dados!$H:$H,$L$1,base_de_dados!$C:$C,$A594,base_de_dados!$M:$M,"&lt;=2009",base_de_dados!$O:$O,"&gt;=40178")</f>
        <v>0</v>
      </c>
      <c r="H594" s="5">
        <f>SUMIFS(base_de_dados!$T:$T,base_de_dados!$B:$B,$B594,base_de_dados!$G:$G,H$61,base_de_dados!$H:$H,$L$1,base_de_dados!$C:$C,$A594,base_de_dados!$M:$M,"&lt;=2009",base_de_dados!$O:$O,"&gt;=40178")</f>
        <v>0</v>
      </c>
      <c r="I594" s="5">
        <f>SUMIFS(base_de_dados!$T:$T,base_de_dados!$B:$B,$B594,base_de_dados!$G:$G,I$61,base_de_dados!$H:$H,$L$1,base_de_dados!$C:$C,$A594,base_de_dados!$M:$M,"&lt;=2009",base_de_dados!$O:$O,"&gt;=40178")</f>
        <v>0</v>
      </c>
      <c r="J594" s="5">
        <f>SUMIFS(base_de_dados!$T:$T,base_de_dados!$B:$B,$B594,base_de_dados!$G:$G,J$61,base_de_dados!$H:$H,$L$1,base_de_dados!$C:$C,$A594,base_de_dados!$M:$M,"&lt;=2009",base_de_dados!$O:$O,"&gt;=40178")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SUMIFS(base_de_dados!$T:$T,base_de_dados!$B:$B,$B595,base_de_dados!$G:$G,C$61,base_de_dados!$H:$H,$L$1,base_de_dados!$C:$C,$A595,base_de_dados!$M:$M,"&lt;=2009",base_de_dados!$O:$O,"&gt;=40178")</f>
        <v>0</v>
      </c>
      <c r="D595" s="5">
        <f>SUMIFS(base_de_dados!$T:$T,base_de_dados!$B:$B,$B595,base_de_dados!$G:$G,D$61,base_de_dados!$H:$H,$L$1,base_de_dados!$C:$C,$A595,base_de_dados!$M:$M,"&lt;=2009",base_de_dados!$O:$O,"&gt;=40178")</f>
        <v>2.1106037544393708E-2</v>
      </c>
      <c r="E595" s="5">
        <f>SUMIFS(base_de_dados!$T:$T,base_de_dados!$B:$B,$B595,base_de_dados!$G:$G,E$61,base_de_dados!$H:$H,$L$1,base_de_dados!$C:$C,$A595,base_de_dados!$M:$M,"&lt;=2009",base_de_dados!$O:$O,"&gt;=40178")</f>
        <v>0</v>
      </c>
      <c r="F595" s="5">
        <f>SUMIFS(base_de_dados!$T:$T,base_de_dados!$B:$B,$B595,base_de_dados!$G:$G,F$61,base_de_dados!$H:$H,$L$1,base_de_dados!$C:$C,$A595,base_de_dados!$M:$M,"&lt;=2009",base_de_dados!$O:$O,"&gt;=40178")</f>
        <v>0</v>
      </c>
      <c r="G595" s="5">
        <f>SUMIFS(base_de_dados!$T:$T,base_de_dados!$B:$B,$B595,base_de_dados!$G:$G,G$61,base_de_dados!$H:$H,$L$1,base_de_dados!$C:$C,$A595,base_de_dados!$M:$M,"&lt;=2009",base_de_dados!$O:$O,"&gt;=40178")</f>
        <v>0</v>
      </c>
      <c r="H595" s="5">
        <f>SUMIFS(base_de_dados!$T:$T,base_de_dados!$B:$B,$B595,base_de_dados!$G:$G,H$61,base_de_dados!$H:$H,$L$1,base_de_dados!$C:$C,$A595,base_de_dados!$M:$M,"&lt;=2009",base_de_dados!$O:$O,"&gt;=40178")</f>
        <v>0</v>
      </c>
      <c r="I595" s="5">
        <f>SUMIFS(base_de_dados!$T:$T,base_de_dados!$B:$B,$B595,base_de_dados!$G:$G,I$61,base_de_dados!$H:$H,$L$1,base_de_dados!$C:$C,$A595,base_de_dados!$M:$M,"&lt;=2009",base_de_dados!$O:$O,"&gt;=40178")</f>
        <v>0</v>
      </c>
      <c r="J595" s="5">
        <f>SUMIFS(base_de_dados!$T:$T,base_de_dados!$B:$B,$B595,base_de_dados!$G:$G,J$61,base_de_dados!$H:$H,$L$1,base_de_dados!$C:$C,$A595,base_de_dados!$M:$M,"&lt;=2009",base_de_dados!$O:$O,"&gt;=40178")</f>
        <v>0</v>
      </c>
      <c r="K595" s="32">
        <f t="shared" si="13"/>
        <v>2.1106037544393708E-2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SUMIFS(base_de_dados!$T:$T,base_de_dados!$B:$B,$B596,base_de_dados!$G:$G,C$61,base_de_dados!$H:$H,$L$1,base_de_dados!$C:$C,$A596,base_de_dados!$M:$M,"&lt;=2009",base_de_dados!$O:$O,"&gt;=40178")</f>
        <v>0</v>
      </c>
      <c r="D596" s="5">
        <f>SUMIFS(base_de_dados!$T:$T,base_de_dados!$B:$B,$B596,base_de_dados!$G:$G,D$61,base_de_dados!$H:$H,$L$1,base_de_dados!$C:$C,$A596,base_de_dados!$M:$M,"&lt;=2009",base_de_dados!$O:$O,"&gt;=40178")</f>
        <v>0</v>
      </c>
      <c r="E596" s="5">
        <f>SUMIFS(base_de_dados!$T:$T,base_de_dados!$B:$B,$B596,base_de_dados!$G:$G,E$61,base_de_dados!$H:$H,$L$1,base_de_dados!$C:$C,$A596,base_de_dados!$M:$M,"&lt;=2009",base_de_dados!$O:$O,"&gt;=40178")</f>
        <v>0</v>
      </c>
      <c r="F596" s="5">
        <f>SUMIFS(base_de_dados!$T:$T,base_de_dados!$B:$B,$B596,base_de_dados!$G:$G,F$61,base_de_dados!$H:$H,$L$1,base_de_dados!$C:$C,$A596,base_de_dados!$M:$M,"&lt;=2009",base_de_dados!$O:$O,"&gt;=40178")</f>
        <v>0</v>
      </c>
      <c r="G596" s="5">
        <f>SUMIFS(base_de_dados!$T:$T,base_de_dados!$B:$B,$B596,base_de_dados!$G:$G,G$61,base_de_dados!$H:$H,$L$1,base_de_dados!$C:$C,$A596,base_de_dados!$M:$M,"&lt;=2009",base_de_dados!$O:$O,"&gt;=40178")</f>
        <v>0</v>
      </c>
      <c r="H596" s="5">
        <f>SUMIFS(base_de_dados!$T:$T,base_de_dados!$B:$B,$B596,base_de_dados!$G:$G,H$61,base_de_dados!$H:$H,$L$1,base_de_dados!$C:$C,$A596,base_de_dados!$M:$M,"&lt;=2009",base_de_dados!$O:$O,"&gt;=40178")</f>
        <v>0</v>
      </c>
      <c r="I596" s="5">
        <f>SUMIFS(base_de_dados!$T:$T,base_de_dados!$B:$B,$B596,base_de_dados!$G:$G,I$61,base_de_dados!$H:$H,$L$1,base_de_dados!$C:$C,$A596,base_de_dados!$M:$M,"&lt;=2009",base_de_dados!$O:$O,"&gt;=40178")</f>
        <v>0</v>
      </c>
      <c r="J596" s="5">
        <f>SUMIFS(base_de_dados!$T:$T,base_de_dados!$B:$B,$B596,base_de_dados!$G:$G,J$61,base_de_dados!$H:$H,$L$1,base_de_dados!$C:$C,$A596,base_de_dados!$M:$M,"&lt;=2009",base_de_dados!$O:$O,"&gt;=40178")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SUMIFS(base_de_dados!$T:$T,base_de_dados!$B:$B,$B597,base_de_dados!$G:$G,C$61,base_de_dados!$H:$H,$L$1,base_de_dados!$C:$C,$A597,base_de_dados!$M:$M,"&lt;=2009",base_de_dados!$O:$O,"&gt;=40178")</f>
        <v>0</v>
      </c>
      <c r="D597" s="5">
        <f>SUMIFS(base_de_dados!$T:$T,base_de_dados!$B:$B,$B597,base_de_dados!$G:$G,D$61,base_de_dados!$H:$H,$L$1,base_de_dados!$C:$C,$A597,base_de_dados!$M:$M,"&lt;=2009",base_de_dados!$O:$O,"&gt;=40178")</f>
        <v>0</v>
      </c>
      <c r="E597" s="5">
        <f>SUMIFS(base_de_dados!$T:$T,base_de_dados!$B:$B,$B597,base_de_dados!$G:$G,E$61,base_de_dados!$H:$H,$L$1,base_de_dados!$C:$C,$A597,base_de_dados!$M:$M,"&lt;=2009",base_de_dados!$O:$O,"&gt;=40178")</f>
        <v>0</v>
      </c>
      <c r="F597" s="5">
        <f>SUMIFS(base_de_dados!$T:$T,base_de_dados!$B:$B,$B597,base_de_dados!$G:$G,F$61,base_de_dados!$H:$H,$L$1,base_de_dados!$C:$C,$A597,base_de_dados!$M:$M,"&lt;=2009",base_de_dados!$O:$O,"&gt;=40178")</f>
        <v>0</v>
      </c>
      <c r="G597" s="5">
        <f>SUMIFS(base_de_dados!$T:$T,base_de_dados!$B:$B,$B597,base_de_dados!$G:$G,G$61,base_de_dados!$H:$H,$L$1,base_de_dados!$C:$C,$A597,base_de_dados!$M:$M,"&lt;=2009",base_de_dados!$O:$O,"&gt;=40178")</f>
        <v>0</v>
      </c>
      <c r="H597" s="5">
        <f>SUMIFS(base_de_dados!$T:$T,base_de_dados!$B:$B,$B597,base_de_dados!$G:$G,H$61,base_de_dados!$H:$H,$L$1,base_de_dados!$C:$C,$A597,base_de_dados!$M:$M,"&lt;=2009",base_de_dados!$O:$O,"&gt;=40178")</f>
        <v>0</v>
      </c>
      <c r="I597" s="5">
        <f>SUMIFS(base_de_dados!$T:$T,base_de_dados!$B:$B,$B597,base_de_dados!$G:$G,I$61,base_de_dados!$H:$H,$L$1,base_de_dados!$C:$C,$A597,base_de_dados!$M:$M,"&lt;=2009",base_de_dados!$O:$O,"&gt;=40178")</f>
        <v>0</v>
      </c>
      <c r="J597" s="5">
        <f>SUMIFS(base_de_dados!$T:$T,base_de_dados!$B:$B,$B597,base_de_dados!$G:$G,J$61,base_de_dados!$H:$H,$L$1,base_de_dados!$C:$C,$A597,base_de_dados!$M:$M,"&lt;=2009",base_de_dados!$O:$O,"&gt;=40178")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SUMIFS(base_de_dados!$T:$T,base_de_dados!$B:$B,$B598,base_de_dados!$G:$G,C$61,base_de_dados!$H:$H,$L$1,base_de_dados!$C:$C,$A598,base_de_dados!$M:$M,"&lt;=2009",base_de_dados!$O:$O,"&gt;=40178")</f>
        <v>0</v>
      </c>
      <c r="D598" s="5">
        <f>SUMIFS(base_de_dados!$T:$T,base_de_dados!$B:$B,$B598,base_de_dados!$G:$G,D$61,base_de_dados!$H:$H,$L$1,base_de_dados!$C:$C,$A598,base_de_dados!$M:$M,"&lt;=2009",base_de_dados!$O:$O,"&gt;=40178")</f>
        <v>0</v>
      </c>
      <c r="E598" s="5">
        <f>SUMIFS(base_de_dados!$T:$T,base_de_dados!$B:$B,$B598,base_de_dados!$G:$G,E$61,base_de_dados!$H:$H,$L$1,base_de_dados!$C:$C,$A598,base_de_dados!$M:$M,"&lt;=2009",base_de_dados!$O:$O,"&gt;=40178")</f>
        <v>0</v>
      </c>
      <c r="F598" s="5">
        <f>SUMIFS(base_de_dados!$T:$T,base_de_dados!$B:$B,$B598,base_de_dados!$G:$G,F$61,base_de_dados!$H:$H,$L$1,base_de_dados!$C:$C,$A598,base_de_dados!$M:$M,"&lt;=2009",base_de_dados!$O:$O,"&gt;=40178")</f>
        <v>0</v>
      </c>
      <c r="G598" s="5">
        <f>SUMIFS(base_de_dados!$T:$T,base_de_dados!$B:$B,$B598,base_de_dados!$G:$G,G$61,base_de_dados!$H:$H,$L$1,base_de_dados!$C:$C,$A598,base_de_dados!$M:$M,"&lt;=2009",base_de_dados!$O:$O,"&gt;=40178")</f>
        <v>0</v>
      </c>
      <c r="H598" s="5">
        <f>SUMIFS(base_de_dados!$T:$T,base_de_dados!$B:$B,$B598,base_de_dados!$G:$G,H$61,base_de_dados!$H:$H,$L$1,base_de_dados!$C:$C,$A598,base_de_dados!$M:$M,"&lt;=2009",base_de_dados!$O:$O,"&gt;=40178")</f>
        <v>0</v>
      </c>
      <c r="I598" s="5">
        <f>SUMIFS(base_de_dados!$T:$T,base_de_dados!$B:$B,$B598,base_de_dados!$G:$G,I$61,base_de_dados!$H:$H,$L$1,base_de_dados!$C:$C,$A598,base_de_dados!$M:$M,"&lt;=2009",base_de_dados!$O:$O,"&gt;=40178")</f>
        <v>0</v>
      </c>
      <c r="J598" s="5">
        <f>SUMIFS(base_de_dados!$T:$T,base_de_dados!$B:$B,$B598,base_de_dados!$G:$G,J$61,base_de_dados!$H:$H,$L$1,base_de_dados!$C:$C,$A598,base_de_dados!$M:$M,"&lt;=2009",base_de_dados!$O:$O,"&gt;=40178")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SUMIFS(base_de_dados!$T:$T,base_de_dados!$B:$B,$B599,base_de_dados!$G:$G,C$61,base_de_dados!$H:$H,$L$1,base_de_dados!$C:$C,$A599,base_de_dados!$M:$M,"&lt;=2009",base_de_dados!$O:$O,"&gt;=40178")</f>
        <v>0</v>
      </c>
      <c r="D599" s="5">
        <f>SUMIFS(base_de_dados!$T:$T,base_de_dados!$B:$B,$B599,base_de_dados!$G:$G,D$61,base_de_dados!$H:$H,$L$1,base_de_dados!$C:$C,$A599,base_de_dados!$M:$M,"&lt;=2009",base_de_dados!$O:$O,"&gt;=40178")</f>
        <v>0</v>
      </c>
      <c r="E599" s="5">
        <f>SUMIFS(base_de_dados!$T:$T,base_de_dados!$B:$B,$B599,base_de_dados!$G:$G,E$61,base_de_dados!$H:$H,$L$1,base_de_dados!$C:$C,$A599,base_de_dados!$M:$M,"&lt;=2009",base_de_dados!$O:$O,"&gt;=40178")</f>
        <v>0</v>
      </c>
      <c r="F599" s="5">
        <f>SUMIFS(base_de_dados!$T:$T,base_de_dados!$B:$B,$B599,base_de_dados!$G:$G,F$61,base_de_dados!$H:$H,$L$1,base_de_dados!$C:$C,$A599,base_de_dados!$M:$M,"&lt;=2009",base_de_dados!$O:$O,"&gt;=40178")</f>
        <v>6.6581050228310505E-3</v>
      </c>
      <c r="G599" s="5">
        <f>SUMIFS(base_de_dados!$T:$T,base_de_dados!$B:$B,$B599,base_de_dados!$G:$G,G$61,base_de_dados!$H:$H,$L$1,base_de_dados!$C:$C,$A599,base_de_dados!$M:$M,"&lt;=2009",base_de_dados!$O:$O,"&gt;=40178")</f>
        <v>0</v>
      </c>
      <c r="H599" s="5">
        <f>SUMIFS(base_de_dados!$T:$T,base_de_dados!$B:$B,$B599,base_de_dados!$G:$G,H$61,base_de_dados!$H:$H,$L$1,base_de_dados!$C:$C,$A599,base_de_dados!$M:$M,"&lt;=2009",base_de_dados!$O:$O,"&gt;=40178")</f>
        <v>0</v>
      </c>
      <c r="I599" s="5">
        <f>SUMIFS(base_de_dados!$T:$T,base_de_dados!$B:$B,$B599,base_de_dados!$G:$G,I$61,base_de_dados!$H:$H,$L$1,base_de_dados!$C:$C,$A599,base_de_dados!$M:$M,"&lt;=2009",base_de_dados!$O:$O,"&gt;=40178")</f>
        <v>0</v>
      </c>
      <c r="J599" s="5">
        <f>SUMIFS(base_de_dados!$T:$T,base_de_dados!$B:$B,$B599,base_de_dados!$G:$G,J$61,base_de_dados!$H:$H,$L$1,base_de_dados!$C:$C,$A599,base_de_dados!$M:$M,"&lt;=2009",base_de_dados!$O:$O,"&gt;=40178")</f>
        <v>0</v>
      </c>
      <c r="K599" s="32">
        <f t="shared" si="13"/>
        <v>6.6581050228310505E-3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SUMIFS(base_de_dados!$T:$T,base_de_dados!$B:$B,$B600,base_de_dados!$G:$G,C$61,base_de_dados!$H:$H,$L$1,base_de_dados!$C:$C,$A600,base_de_dados!$M:$M,"&lt;=2009",base_de_dados!$O:$O,"&gt;=40178")</f>
        <v>0</v>
      </c>
      <c r="D600" s="5">
        <f>SUMIFS(base_de_dados!$T:$T,base_de_dados!$B:$B,$B600,base_de_dados!$G:$G,D$61,base_de_dados!$H:$H,$L$1,base_de_dados!$C:$C,$A600,base_de_dados!$M:$M,"&lt;=2009",base_de_dados!$O:$O,"&gt;=40178")</f>
        <v>0</v>
      </c>
      <c r="E600" s="5">
        <f>SUMIFS(base_de_dados!$T:$T,base_de_dados!$B:$B,$B600,base_de_dados!$G:$G,E$61,base_de_dados!$H:$H,$L$1,base_de_dados!$C:$C,$A600,base_de_dados!$M:$M,"&lt;=2009",base_de_dados!$O:$O,"&gt;=40178")</f>
        <v>0</v>
      </c>
      <c r="F600" s="5">
        <f>SUMIFS(base_de_dados!$T:$T,base_de_dados!$B:$B,$B600,base_de_dados!$G:$G,F$61,base_de_dados!$H:$H,$L$1,base_de_dados!$C:$C,$A600,base_de_dados!$M:$M,"&lt;=2009",base_de_dados!$O:$O,"&gt;=40178")</f>
        <v>0</v>
      </c>
      <c r="G600" s="5">
        <f>SUMIFS(base_de_dados!$T:$T,base_de_dados!$B:$B,$B600,base_de_dados!$G:$G,G$61,base_de_dados!$H:$H,$L$1,base_de_dados!$C:$C,$A600,base_de_dados!$M:$M,"&lt;=2009",base_de_dados!$O:$O,"&gt;=40178")</f>
        <v>0</v>
      </c>
      <c r="H600" s="5">
        <f>SUMIFS(base_de_dados!$T:$T,base_de_dados!$B:$B,$B600,base_de_dados!$G:$G,H$61,base_de_dados!$H:$H,$L$1,base_de_dados!$C:$C,$A600,base_de_dados!$M:$M,"&lt;=2009",base_de_dados!$O:$O,"&gt;=40178")</f>
        <v>0</v>
      </c>
      <c r="I600" s="5">
        <f>SUMIFS(base_de_dados!$T:$T,base_de_dados!$B:$B,$B600,base_de_dados!$G:$G,I$61,base_de_dados!$H:$H,$L$1,base_de_dados!$C:$C,$A600,base_de_dados!$M:$M,"&lt;=2009",base_de_dados!$O:$O,"&gt;=40178")</f>
        <v>0</v>
      </c>
      <c r="J600" s="5">
        <f>SUMIFS(base_de_dados!$T:$T,base_de_dados!$B:$B,$B600,base_de_dados!$G:$G,J$61,base_de_dados!$H:$H,$L$1,base_de_dados!$C:$C,$A600,base_de_dados!$M:$M,"&lt;=2009",base_de_dados!$O:$O,"&gt;=40178")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SUMIFS(base_de_dados!$T:$T,base_de_dados!$B:$B,$B601,base_de_dados!$G:$G,C$61,base_de_dados!$H:$H,$L$1,base_de_dados!$C:$C,$A601,base_de_dados!$M:$M,"&lt;=2009",base_de_dados!$O:$O,"&gt;=40178")</f>
        <v>0</v>
      </c>
      <c r="D601" s="5">
        <f>SUMIFS(base_de_dados!$T:$T,base_de_dados!$B:$B,$B601,base_de_dados!$G:$G,D$61,base_de_dados!$H:$H,$L$1,base_de_dados!$C:$C,$A601,base_de_dados!$M:$M,"&lt;=2009",base_de_dados!$O:$O,"&gt;=40178")</f>
        <v>0</v>
      </c>
      <c r="E601" s="5">
        <f>SUMIFS(base_de_dados!$T:$T,base_de_dados!$B:$B,$B601,base_de_dados!$G:$G,E$61,base_de_dados!$H:$H,$L$1,base_de_dados!$C:$C,$A601,base_de_dados!$M:$M,"&lt;=2009",base_de_dados!$O:$O,"&gt;=40178")</f>
        <v>0</v>
      </c>
      <c r="F601" s="5">
        <f>SUMIFS(base_de_dados!$T:$T,base_de_dados!$B:$B,$B601,base_de_dados!$G:$G,F$61,base_de_dados!$H:$H,$L$1,base_de_dados!$C:$C,$A601,base_de_dados!$M:$M,"&lt;=2009",base_de_dados!$O:$O,"&gt;=40178")</f>
        <v>0</v>
      </c>
      <c r="G601" s="5">
        <f>SUMIFS(base_de_dados!$T:$T,base_de_dados!$B:$B,$B601,base_de_dados!$G:$G,G$61,base_de_dados!$H:$H,$L$1,base_de_dados!$C:$C,$A601,base_de_dados!$M:$M,"&lt;=2009",base_de_dados!$O:$O,"&gt;=40178")</f>
        <v>0</v>
      </c>
      <c r="H601" s="5">
        <f>SUMIFS(base_de_dados!$T:$T,base_de_dados!$B:$B,$B601,base_de_dados!$G:$G,H$61,base_de_dados!$H:$H,$L$1,base_de_dados!$C:$C,$A601,base_de_dados!$M:$M,"&lt;=2009",base_de_dados!$O:$O,"&gt;=40178")</f>
        <v>0</v>
      </c>
      <c r="I601" s="5">
        <f>SUMIFS(base_de_dados!$T:$T,base_de_dados!$B:$B,$B601,base_de_dados!$G:$G,I$61,base_de_dados!$H:$H,$L$1,base_de_dados!$C:$C,$A601,base_de_dados!$M:$M,"&lt;=2009",base_de_dados!$O:$O,"&gt;=40178")</f>
        <v>0</v>
      </c>
      <c r="J601" s="5">
        <f>SUMIFS(base_de_dados!$T:$T,base_de_dados!$B:$B,$B601,base_de_dados!$G:$G,J$61,base_de_dados!$H:$H,$L$1,base_de_dados!$C:$C,$A601,base_de_dados!$M:$M,"&lt;=2009",base_de_dados!$O:$O,"&gt;=40178")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SUMIFS(base_de_dados!$T:$T,base_de_dados!$B:$B,$B602,base_de_dados!$G:$G,C$61,base_de_dados!$H:$H,$L$1,base_de_dados!$C:$C,$A602,base_de_dados!$M:$M,"&lt;=2009",base_de_dados!$O:$O,"&gt;=40178")</f>
        <v>0</v>
      </c>
      <c r="D602" s="5">
        <f>SUMIFS(base_de_dados!$T:$T,base_de_dados!$B:$B,$B602,base_de_dados!$G:$G,D$61,base_de_dados!$H:$H,$L$1,base_de_dados!$C:$C,$A602,base_de_dados!$M:$M,"&lt;=2009",base_de_dados!$O:$O,"&gt;=40178")</f>
        <v>0</v>
      </c>
      <c r="E602" s="5">
        <f>SUMIFS(base_de_dados!$T:$T,base_de_dados!$B:$B,$B602,base_de_dados!$G:$G,E$61,base_de_dados!$H:$H,$L$1,base_de_dados!$C:$C,$A602,base_de_dados!$M:$M,"&lt;=2009",base_de_dados!$O:$O,"&gt;=40178")</f>
        <v>2.8158295281582951E-2</v>
      </c>
      <c r="F602" s="5">
        <f>SUMIFS(base_de_dados!$T:$T,base_de_dados!$B:$B,$B602,base_de_dados!$G:$G,F$61,base_de_dados!$H:$H,$L$1,base_de_dados!$C:$C,$A602,base_de_dados!$M:$M,"&lt;=2009",base_de_dados!$O:$O,"&gt;=40178")</f>
        <v>0</v>
      </c>
      <c r="G602" s="5">
        <f>SUMIFS(base_de_dados!$T:$T,base_de_dados!$B:$B,$B602,base_de_dados!$G:$G,G$61,base_de_dados!$H:$H,$L$1,base_de_dados!$C:$C,$A602,base_de_dados!$M:$M,"&lt;=2009",base_de_dados!$O:$O,"&gt;=40178")</f>
        <v>0</v>
      </c>
      <c r="H602" s="5">
        <f>SUMIFS(base_de_dados!$T:$T,base_de_dados!$B:$B,$B602,base_de_dados!$G:$G,H$61,base_de_dados!$H:$H,$L$1,base_de_dados!$C:$C,$A602,base_de_dados!$M:$M,"&lt;=2009",base_de_dados!$O:$O,"&gt;=40178")</f>
        <v>0</v>
      </c>
      <c r="I602" s="5">
        <f>SUMIFS(base_de_dados!$T:$T,base_de_dados!$B:$B,$B602,base_de_dados!$G:$G,I$61,base_de_dados!$H:$H,$L$1,base_de_dados!$C:$C,$A602,base_de_dados!$M:$M,"&lt;=2009",base_de_dados!$O:$O,"&gt;=40178")</f>
        <v>0</v>
      </c>
      <c r="J602" s="5">
        <f>SUMIFS(base_de_dados!$T:$T,base_de_dados!$B:$B,$B602,base_de_dados!$G:$G,J$61,base_de_dados!$H:$H,$L$1,base_de_dados!$C:$C,$A602,base_de_dados!$M:$M,"&lt;=2009",base_de_dados!$O:$O,"&gt;=40178")</f>
        <v>0</v>
      </c>
      <c r="K602" s="32">
        <f t="shared" si="13"/>
        <v>2.8158295281582951E-2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SUMIFS(base_de_dados!$T:$T,base_de_dados!$B:$B,$B603,base_de_dados!$G:$G,C$61,base_de_dados!$H:$H,$L$1,base_de_dados!$C:$C,$A603,base_de_dados!$M:$M,"&lt;=2009",base_de_dados!$O:$O,"&gt;=40178")</f>
        <v>0</v>
      </c>
      <c r="D603" s="5">
        <f>SUMIFS(base_de_dados!$T:$T,base_de_dados!$B:$B,$B603,base_de_dados!$G:$G,D$61,base_de_dados!$H:$H,$L$1,base_de_dados!$C:$C,$A603,base_de_dados!$M:$M,"&lt;=2009",base_de_dados!$O:$O,"&gt;=40178")</f>
        <v>0</v>
      </c>
      <c r="E603" s="5">
        <f>SUMIFS(base_de_dados!$T:$T,base_de_dados!$B:$B,$B603,base_de_dados!$G:$G,E$61,base_de_dados!$H:$H,$L$1,base_de_dados!$C:$C,$A603,base_de_dados!$M:$M,"&lt;=2009",base_de_dados!$O:$O,"&gt;=40178")</f>
        <v>0</v>
      </c>
      <c r="F603" s="5">
        <f>SUMIFS(base_de_dados!$T:$T,base_de_dados!$B:$B,$B603,base_de_dados!$G:$G,F$61,base_de_dados!$H:$H,$L$1,base_de_dados!$C:$C,$A603,base_de_dados!$M:$M,"&lt;=2009",base_de_dados!$O:$O,"&gt;=40178")</f>
        <v>0</v>
      </c>
      <c r="G603" s="5">
        <f>SUMIFS(base_de_dados!$T:$T,base_de_dados!$B:$B,$B603,base_de_dados!$G:$G,G$61,base_de_dados!$H:$H,$L$1,base_de_dados!$C:$C,$A603,base_de_dados!$M:$M,"&lt;=2009",base_de_dados!$O:$O,"&gt;=40178")</f>
        <v>0</v>
      </c>
      <c r="H603" s="5">
        <f>SUMIFS(base_de_dados!$T:$T,base_de_dados!$B:$B,$B603,base_de_dados!$G:$G,H$61,base_de_dados!$H:$H,$L$1,base_de_dados!$C:$C,$A603,base_de_dados!$M:$M,"&lt;=2009",base_de_dados!$O:$O,"&gt;=40178")</f>
        <v>0</v>
      </c>
      <c r="I603" s="5">
        <f>SUMIFS(base_de_dados!$T:$T,base_de_dados!$B:$B,$B603,base_de_dados!$G:$G,I$61,base_de_dados!$H:$H,$L$1,base_de_dados!$C:$C,$A603,base_de_dados!$M:$M,"&lt;=2009",base_de_dados!$O:$O,"&gt;=40178")</f>
        <v>0</v>
      </c>
      <c r="J603" s="5">
        <f>SUMIFS(base_de_dados!$T:$T,base_de_dados!$B:$B,$B603,base_de_dados!$G:$G,J$61,base_de_dados!$H:$H,$L$1,base_de_dados!$C:$C,$A603,base_de_dados!$M:$M,"&lt;=2009",base_de_dados!$O:$O,"&gt;=40178")</f>
        <v>0</v>
      </c>
      <c r="K603" s="32">
        <f t="shared" si="13"/>
        <v>0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SUMIFS(base_de_dados!$T:$T,base_de_dados!$B:$B,$B604,base_de_dados!$G:$G,C$61,base_de_dados!$H:$H,$L$1,base_de_dados!$C:$C,$A604,base_de_dados!$M:$M,"&lt;=2009",base_de_dados!$O:$O,"&gt;=40178")</f>
        <v>0</v>
      </c>
      <c r="D604" s="5">
        <f>SUMIFS(base_de_dados!$T:$T,base_de_dados!$B:$B,$B604,base_de_dados!$G:$G,D$61,base_de_dados!$H:$H,$L$1,base_de_dados!$C:$C,$A604,base_de_dados!$M:$M,"&lt;=2009",base_de_dados!$O:$O,"&gt;=40178")</f>
        <v>0</v>
      </c>
      <c r="E604" s="5">
        <f>SUMIFS(base_de_dados!$T:$T,base_de_dados!$B:$B,$B604,base_de_dados!$G:$G,E$61,base_de_dados!$H:$H,$L$1,base_de_dados!$C:$C,$A604,base_de_dados!$M:$M,"&lt;=2009",base_de_dados!$O:$O,"&gt;=40178")</f>
        <v>0</v>
      </c>
      <c r="F604" s="5">
        <f>SUMIFS(base_de_dados!$T:$T,base_de_dados!$B:$B,$B604,base_de_dados!$G:$G,F$61,base_de_dados!$H:$H,$L$1,base_de_dados!$C:$C,$A604,base_de_dados!$M:$M,"&lt;=2009",base_de_dados!$O:$O,"&gt;=40178")</f>
        <v>0</v>
      </c>
      <c r="G604" s="5">
        <f>SUMIFS(base_de_dados!$T:$T,base_de_dados!$B:$B,$B604,base_de_dados!$G:$G,G$61,base_de_dados!$H:$H,$L$1,base_de_dados!$C:$C,$A604,base_de_dados!$M:$M,"&lt;=2009",base_de_dados!$O:$O,"&gt;=40178")</f>
        <v>0</v>
      </c>
      <c r="H604" s="5">
        <f>SUMIFS(base_de_dados!$T:$T,base_de_dados!$B:$B,$B604,base_de_dados!$G:$G,H$61,base_de_dados!$H:$H,$L$1,base_de_dados!$C:$C,$A604,base_de_dados!$M:$M,"&lt;=2009",base_de_dados!$O:$O,"&gt;=40178")</f>
        <v>0</v>
      </c>
      <c r="I604" s="5">
        <f>SUMIFS(base_de_dados!$T:$T,base_de_dados!$B:$B,$B604,base_de_dados!$G:$G,I$61,base_de_dados!$H:$H,$L$1,base_de_dados!$C:$C,$A604,base_de_dados!$M:$M,"&lt;=2009",base_de_dados!$O:$O,"&gt;=40178")</f>
        <v>0</v>
      </c>
      <c r="J604" s="5">
        <f>SUMIFS(base_de_dados!$T:$T,base_de_dados!$B:$B,$B604,base_de_dados!$G:$G,J$61,base_de_dados!$H:$H,$L$1,base_de_dados!$C:$C,$A604,base_de_dados!$M:$M,"&lt;=2009",base_de_dados!$O:$O,"&gt;=40178")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SUMIFS(base_de_dados!$T:$T,base_de_dados!$B:$B,$B605,base_de_dados!$G:$G,C$61,base_de_dados!$H:$H,$L$1,base_de_dados!$C:$C,$A605,base_de_dados!$M:$M,"&lt;=2009",base_de_dados!$O:$O,"&gt;=40178")</f>
        <v>0</v>
      </c>
      <c r="D605" s="5">
        <f>SUMIFS(base_de_dados!$T:$T,base_de_dados!$B:$B,$B605,base_de_dados!$G:$G,D$61,base_de_dados!$H:$H,$L$1,base_de_dados!$C:$C,$A605,base_de_dados!$M:$M,"&lt;=2009",base_de_dados!$O:$O,"&gt;=40178")</f>
        <v>0</v>
      </c>
      <c r="E605" s="5">
        <f>SUMIFS(base_de_dados!$T:$T,base_de_dados!$B:$B,$B605,base_de_dados!$G:$G,E$61,base_de_dados!$H:$H,$L$1,base_de_dados!$C:$C,$A605,base_de_dados!$M:$M,"&lt;=2009",base_de_dados!$O:$O,"&gt;=40178")</f>
        <v>0</v>
      </c>
      <c r="F605" s="5">
        <f>SUMIFS(base_de_dados!$T:$T,base_de_dados!$B:$B,$B605,base_de_dados!$G:$G,F$61,base_de_dados!$H:$H,$L$1,base_de_dados!$C:$C,$A605,base_de_dados!$M:$M,"&lt;=2009",base_de_dados!$O:$O,"&gt;=40178")</f>
        <v>0</v>
      </c>
      <c r="G605" s="5">
        <f>SUMIFS(base_de_dados!$T:$T,base_de_dados!$B:$B,$B605,base_de_dados!$G:$G,G$61,base_de_dados!$H:$H,$L$1,base_de_dados!$C:$C,$A605,base_de_dados!$M:$M,"&lt;=2009",base_de_dados!$O:$O,"&gt;=40178")</f>
        <v>0</v>
      </c>
      <c r="H605" s="5">
        <f>SUMIFS(base_de_dados!$T:$T,base_de_dados!$B:$B,$B605,base_de_dados!$G:$G,H$61,base_de_dados!$H:$H,$L$1,base_de_dados!$C:$C,$A605,base_de_dados!$M:$M,"&lt;=2009",base_de_dados!$O:$O,"&gt;=40178")</f>
        <v>0</v>
      </c>
      <c r="I605" s="5">
        <f>SUMIFS(base_de_dados!$T:$T,base_de_dados!$B:$B,$B605,base_de_dados!$G:$G,I$61,base_de_dados!$H:$H,$L$1,base_de_dados!$C:$C,$A605,base_de_dados!$M:$M,"&lt;=2009",base_de_dados!$O:$O,"&gt;=40178")</f>
        <v>0</v>
      </c>
      <c r="J605" s="5">
        <f>SUMIFS(base_de_dados!$T:$T,base_de_dados!$B:$B,$B605,base_de_dados!$G:$G,J$61,base_de_dados!$H:$H,$L$1,base_de_dados!$C:$C,$A605,base_de_dados!$M:$M,"&lt;=2009",base_de_dados!$O:$O,"&gt;=40178")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SUMIFS(base_de_dados!$T:$T,base_de_dados!$B:$B,$B606,base_de_dados!$G:$G,C$61,base_de_dados!$H:$H,$L$1,base_de_dados!$C:$C,$A606,base_de_dados!$M:$M,"&lt;=2009",base_de_dados!$O:$O,"&gt;=40178")</f>
        <v>0</v>
      </c>
      <c r="D606" s="5">
        <f>SUMIFS(base_de_dados!$T:$T,base_de_dados!$B:$B,$B606,base_de_dados!$G:$G,D$61,base_de_dados!$H:$H,$L$1,base_de_dados!$C:$C,$A606,base_de_dados!$M:$M,"&lt;=2009",base_de_dados!$O:$O,"&gt;=40178")</f>
        <v>0</v>
      </c>
      <c r="E606" s="5">
        <f>SUMIFS(base_de_dados!$T:$T,base_de_dados!$B:$B,$B606,base_de_dados!$G:$G,E$61,base_de_dados!$H:$H,$L$1,base_de_dados!$C:$C,$A606,base_de_dados!$M:$M,"&lt;=2009",base_de_dados!$O:$O,"&gt;=40178")</f>
        <v>0</v>
      </c>
      <c r="F606" s="5">
        <f>SUMIFS(base_de_dados!$T:$T,base_de_dados!$B:$B,$B606,base_de_dados!$G:$G,F$61,base_de_dados!$H:$H,$L$1,base_de_dados!$C:$C,$A606,base_de_dados!$M:$M,"&lt;=2009",base_de_dados!$O:$O,"&gt;=40178")</f>
        <v>0</v>
      </c>
      <c r="G606" s="5">
        <f>SUMIFS(base_de_dados!$T:$T,base_de_dados!$B:$B,$B606,base_de_dados!$G:$G,G$61,base_de_dados!$H:$H,$L$1,base_de_dados!$C:$C,$A606,base_de_dados!$M:$M,"&lt;=2009",base_de_dados!$O:$O,"&gt;=40178")</f>
        <v>0</v>
      </c>
      <c r="H606" s="5">
        <f>SUMIFS(base_de_dados!$T:$T,base_de_dados!$B:$B,$B606,base_de_dados!$G:$G,H$61,base_de_dados!$H:$H,$L$1,base_de_dados!$C:$C,$A606,base_de_dados!$M:$M,"&lt;=2009",base_de_dados!$O:$O,"&gt;=40178")</f>
        <v>0</v>
      </c>
      <c r="I606" s="5">
        <f>SUMIFS(base_de_dados!$T:$T,base_de_dados!$B:$B,$B606,base_de_dados!$G:$G,I$61,base_de_dados!$H:$H,$L$1,base_de_dados!$C:$C,$A606,base_de_dados!$M:$M,"&lt;=2009",base_de_dados!$O:$O,"&gt;=40178")</f>
        <v>0</v>
      </c>
      <c r="J606" s="5">
        <f>SUMIFS(base_de_dados!$T:$T,base_de_dados!$B:$B,$B606,base_de_dados!$G:$G,J$61,base_de_dados!$H:$H,$L$1,base_de_dados!$C:$C,$A606,base_de_dados!$M:$M,"&lt;=2009",base_de_dados!$O:$O,"&gt;=40178")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SUMIFS(base_de_dados!$T:$T,base_de_dados!$B:$B,$B607,base_de_dados!$G:$G,C$61,base_de_dados!$H:$H,$L$1,base_de_dados!$C:$C,$A607,base_de_dados!$M:$M,"&lt;=2009",base_de_dados!$O:$O,"&gt;=40178")</f>
        <v>0</v>
      </c>
      <c r="D607" s="5">
        <f>SUMIFS(base_de_dados!$T:$T,base_de_dados!$B:$B,$B607,base_de_dados!$G:$G,D$61,base_de_dados!$H:$H,$L$1,base_de_dados!$C:$C,$A607,base_de_dados!$M:$M,"&lt;=2009",base_de_dados!$O:$O,"&gt;=40178")</f>
        <v>0</v>
      </c>
      <c r="E607" s="5">
        <f>SUMIFS(base_de_dados!$T:$T,base_de_dados!$B:$B,$B607,base_de_dados!$G:$G,E$61,base_de_dados!$H:$H,$L$1,base_de_dados!$C:$C,$A607,base_de_dados!$M:$M,"&lt;=2009",base_de_dados!$O:$O,"&gt;=40178")</f>
        <v>0</v>
      </c>
      <c r="F607" s="5">
        <f>SUMIFS(base_de_dados!$T:$T,base_de_dados!$B:$B,$B607,base_de_dados!$G:$G,F$61,base_de_dados!$H:$H,$L$1,base_de_dados!$C:$C,$A607,base_de_dados!$M:$M,"&lt;=2009",base_de_dados!$O:$O,"&gt;=40178")</f>
        <v>0</v>
      </c>
      <c r="G607" s="5">
        <f>SUMIFS(base_de_dados!$T:$T,base_de_dados!$B:$B,$B607,base_de_dados!$G:$G,G$61,base_de_dados!$H:$H,$L$1,base_de_dados!$C:$C,$A607,base_de_dados!$M:$M,"&lt;=2009",base_de_dados!$O:$O,"&gt;=40178")</f>
        <v>0</v>
      </c>
      <c r="H607" s="5">
        <f>SUMIFS(base_de_dados!$T:$T,base_de_dados!$B:$B,$B607,base_de_dados!$G:$G,H$61,base_de_dados!$H:$H,$L$1,base_de_dados!$C:$C,$A607,base_de_dados!$M:$M,"&lt;=2009",base_de_dados!$O:$O,"&gt;=40178")</f>
        <v>0</v>
      </c>
      <c r="I607" s="5">
        <f>SUMIFS(base_de_dados!$T:$T,base_de_dados!$B:$B,$B607,base_de_dados!$G:$G,I$61,base_de_dados!$H:$H,$L$1,base_de_dados!$C:$C,$A607,base_de_dados!$M:$M,"&lt;=2009",base_de_dados!$O:$O,"&gt;=40178")</f>
        <v>0</v>
      </c>
      <c r="J607" s="5">
        <f>SUMIFS(base_de_dados!$T:$T,base_de_dados!$B:$B,$B607,base_de_dados!$G:$G,J$61,base_de_dados!$H:$H,$L$1,base_de_dados!$C:$C,$A607,base_de_dados!$M:$M,"&lt;=2009",base_de_dados!$O:$O,"&gt;=40178")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SUMIFS(base_de_dados!$T:$T,base_de_dados!$B:$B,$B608,base_de_dados!$G:$G,C$61,base_de_dados!$H:$H,$L$1,base_de_dados!$C:$C,$A608,base_de_dados!$M:$M,"&lt;=2009",base_de_dados!$O:$O,"&gt;=40178")</f>
        <v>0</v>
      </c>
      <c r="D608" s="5">
        <f>SUMIFS(base_de_dados!$T:$T,base_de_dados!$B:$B,$B608,base_de_dados!$G:$G,D$61,base_de_dados!$H:$H,$L$1,base_de_dados!$C:$C,$A608,base_de_dados!$M:$M,"&lt;=2009",base_de_dados!$O:$O,"&gt;=40178")</f>
        <v>0</v>
      </c>
      <c r="E608" s="5">
        <f>SUMIFS(base_de_dados!$T:$T,base_de_dados!$B:$B,$B608,base_de_dados!$G:$G,E$61,base_de_dados!$H:$H,$L$1,base_de_dados!$C:$C,$A608,base_de_dados!$M:$M,"&lt;=2009",base_de_dados!$O:$O,"&gt;=40178")</f>
        <v>0</v>
      </c>
      <c r="F608" s="5">
        <f>SUMIFS(base_de_dados!$T:$T,base_de_dados!$B:$B,$B608,base_de_dados!$G:$G,F$61,base_de_dados!$H:$H,$L$1,base_de_dados!$C:$C,$A608,base_de_dados!$M:$M,"&lt;=2009",base_de_dados!$O:$O,"&gt;=40178")</f>
        <v>0</v>
      </c>
      <c r="G608" s="5">
        <f>SUMIFS(base_de_dados!$T:$T,base_de_dados!$B:$B,$B608,base_de_dados!$G:$G,G$61,base_de_dados!$H:$H,$L$1,base_de_dados!$C:$C,$A608,base_de_dados!$M:$M,"&lt;=2009",base_de_dados!$O:$O,"&gt;=40178")</f>
        <v>0</v>
      </c>
      <c r="H608" s="5">
        <f>SUMIFS(base_de_dados!$T:$T,base_de_dados!$B:$B,$B608,base_de_dados!$G:$G,H$61,base_de_dados!$H:$H,$L$1,base_de_dados!$C:$C,$A608,base_de_dados!$M:$M,"&lt;=2009",base_de_dados!$O:$O,"&gt;=40178")</f>
        <v>0</v>
      </c>
      <c r="I608" s="5">
        <f>SUMIFS(base_de_dados!$T:$T,base_de_dados!$B:$B,$B608,base_de_dados!$G:$G,I$61,base_de_dados!$H:$H,$L$1,base_de_dados!$C:$C,$A608,base_de_dados!$M:$M,"&lt;=2009",base_de_dados!$O:$O,"&gt;=40178")</f>
        <v>0</v>
      </c>
      <c r="J608" s="5">
        <f>SUMIFS(base_de_dados!$T:$T,base_de_dados!$B:$B,$B608,base_de_dados!$G:$G,J$61,base_de_dados!$H:$H,$L$1,base_de_dados!$C:$C,$A608,base_de_dados!$M:$M,"&lt;=2009",base_de_dados!$O:$O,"&gt;=40178")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SUMIFS(base_de_dados!$T:$T,base_de_dados!$B:$B,$B609,base_de_dados!$G:$G,C$61,base_de_dados!$H:$H,$L$1,base_de_dados!$C:$C,$A609,base_de_dados!$M:$M,"&lt;=2009",base_de_dados!$O:$O,"&gt;=40178")</f>
        <v>0</v>
      </c>
      <c r="D609" s="5">
        <f>SUMIFS(base_de_dados!$T:$T,base_de_dados!$B:$B,$B609,base_de_dados!$G:$G,D$61,base_de_dados!$H:$H,$L$1,base_de_dados!$C:$C,$A609,base_de_dados!$M:$M,"&lt;=2009",base_de_dados!$O:$O,"&gt;=40178")</f>
        <v>0</v>
      </c>
      <c r="E609" s="5">
        <f>SUMIFS(base_de_dados!$T:$T,base_de_dados!$B:$B,$B609,base_de_dados!$G:$G,E$61,base_de_dados!$H:$H,$L$1,base_de_dados!$C:$C,$A609,base_de_dados!$M:$M,"&lt;=2009",base_de_dados!$O:$O,"&gt;=40178")</f>
        <v>0</v>
      </c>
      <c r="F609" s="5">
        <f>SUMIFS(base_de_dados!$T:$T,base_de_dados!$B:$B,$B609,base_de_dados!$G:$G,F$61,base_de_dados!$H:$H,$L$1,base_de_dados!$C:$C,$A609,base_de_dados!$M:$M,"&lt;=2009",base_de_dados!$O:$O,"&gt;=40178")</f>
        <v>0</v>
      </c>
      <c r="G609" s="5">
        <f>SUMIFS(base_de_dados!$T:$T,base_de_dados!$B:$B,$B609,base_de_dados!$G:$G,G$61,base_de_dados!$H:$H,$L$1,base_de_dados!$C:$C,$A609,base_de_dados!$M:$M,"&lt;=2009",base_de_dados!$O:$O,"&gt;=40178")</f>
        <v>0</v>
      </c>
      <c r="H609" s="5">
        <f>SUMIFS(base_de_dados!$T:$T,base_de_dados!$B:$B,$B609,base_de_dados!$G:$G,H$61,base_de_dados!$H:$H,$L$1,base_de_dados!$C:$C,$A609,base_de_dados!$M:$M,"&lt;=2009",base_de_dados!$O:$O,"&gt;=40178")</f>
        <v>0</v>
      </c>
      <c r="I609" s="5">
        <f>SUMIFS(base_de_dados!$T:$T,base_de_dados!$B:$B,$B609,base_de_dados!$G:$G,I$61,base_de_dados!$H:$H,$L$1,base_de_dados!$C:$C,$A609,base_de_dados!$M:$M,"&lt;=2009",base_de_dados!$O:$O,"&gt;=40178")</f>
        <v>0</v>
      </c>
      <c r="J609" s="5">
        <f>SUMIFS(base_de_dados!$T:$T,base_de_dados!$B:$B,$B609,base_de_dados!$G:$G,J$61,base_de_dados!$H:$H,$L$1,base_de_dados!$C:$C,$A609,base_de_dados!$M:$M,"&lt;=2009",base_de_dados!$O:$O,"&gt;=40178")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SUMIFS(base_de_dados!$T:$T,base_de_dados!$B:$B,$B610,base_de_dados!$G:$G,C$61,base_de_dados!$H:$H,$L$1,base_de_dados!$C:$C,$A610,base_de_dados!$M:$M,"&lt;=2009",base_de_dados!$O:$O,"&gt;=40178")</f>
        <v>0</v>
      </c>
      <c r="D610" s="5">
        <f>SUMIFS(base_de_dados!$T:$T,base_de_dados!$B:$B,$B610,base_de_dados!$G:$G,D$61,base_de_dados!$H:$H,$L$1,base_de_dados!$C:$C,$A610,base_de_dados!$M:$M,"&lt;=2009",base_de_dados!$O:$O,"&gt;=40178")</f>
        <v>0</v>
      </c>
      <c r="E610" s="5">
        <f>SUMIFS(base_de_dados!$T:$T,base_de_dados!$B:$B,$B610,base_de_dados!$G:$G,E$61,base_de_dados!$H:$H,$L$1,base_de_dados!$C:$C,$A610,base_de_dados!$M:$M,"&lt;=2009",base_de_dados!$O:$O,"&gt;=40178")</f>
        <v>0</v>
      </c>
      <c r="F610" s="5">
        <f>SUMIFS(base_de_dados!$T:$T,base_de_dados!$B:$B,$B610,base_de_dados!$G:$G,F$61,base_de_dados!$H:$H,$L$1,base_de_dados!$C:$C,$A610,base_de_dados!$M:$M,"&lt;=2009",base_de_dados!$O:$O,"&gt;=40178")</f>
        <v>0</v>
      </c>
      <c r="G610" s="5">
        <f>SUMIFS(base_de_dados!$T:$T,base_de_dados!$B:$B,$B610,base_de_dados!$G:$G,G$61,base_de_dados!$H:$H,$L$1,base_de_dados!$C:$C,$A610,base_de_dados!$M:$M,"&lt;=2009",base_de_dados!$O:$O,"&gt;=40178")</f>
        <v>0</v>
      </c>
      <c r="H610" s="5">
        <f>SUMIFS(base_de_dados!$T:$T,base_de_dados!$B:$B,$B610,base_de_dados!$G:$G,H$61,base_de_dados!$H:$H,$L$1,base_de_dados!$C:$C,$A610,base_de_dados!$M:$M,"&lt;=2009",base_de_dados!$O:$O,"&gt;=40178")</f>
        <v>0</v>
      </c>
      <c r="I610" s="5">
        <f>SUMIFS(base_de_dados!$T:$T,base_de_dados!$B:$B,$B610,base_de_dados!$G:$G,I$61,base_de_dados!$H:$H,$L$1,base_de_dados!$C:$C,$A610,base_de_dados!$M:$M,"&lt;=2009",base_de_dados!$O:$O,"&gt;=40178")</f>
        <v>0</v>
      </c>
      <c r="J610" s="5">
        <f>SUMIFS(base_de_dados!$T:$T,base_de_dados!$B:$B,$B610,base_de_dados!$G:$G,J$61,base_de_dados!$H:$H,$L$1,base_de_dados!$C:$C,$A610,base_de_dados!$M:$M,"&lt;=2009",base_de_dados!$O:$O,"&gt;=40178")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SUMIFS(base_de_dados!$T:$T,base_de_dados!$B:$B,$B611,base_de_dados!$G:$G,C$61,base_de_dados!$H:$H,$L$1,base_de_dados!$C:$C,$A611,base_de_dados!$M:$M,"&lt;=2009",base_de_dados!$O:$O,"&gt;=40178")</f>
        <v>0</v>
      </c>
      <c r="D611" s="5">
        <f>SUMIFS(base_de_dados!$T:$T,base_de_dados!$B:$B,$B611,base_de_dados!$G:$G,D$61,base_de_dados!$H:$H,$L$1,base_de_dados!$C:$C,$A611,base_de_dados!$M:$M,"&lt;=2009",base_de_dados!$O:$O,"&gt;=40178")</f>
        <v>0</v>
      </c>
      <c r="E611" s="5">
        <f>SUMIFS(base_de_dados!$T:$T,base_de_dados!$B:$B,$B611,base_de_dados!$G:$G,E$61,base_de_dados!$H:$H,$L$1,base_de_dados!$C:$C,$A611,base_de_dados!$M:$M,"&lt;=2009",base_de_dados!$O:$O,"&gt;=40178")</f>
        <v>0</v>
      </c>
      <c r="F611" s="5">
        <f>SUMIFS(base_de_dados!$T:$T,base_de_dados!$B:$B,$B611,base_de_dados!$G:$G,F$61,base_de_dados!$H:$H,$L$1,base_de_dados!$C:$C,$A611,base_de_dados!$M:$M,"&lt;=2009",base_de_dados!$O:$O,"&gt;=40178")</f>
        <v>0</v>
      </c>
      <c r="G611" s="5">
        <f>SUMIFS(base_de_dados!$T:$T,base_de_dados!$B:$B,$B611,base_de_dados!$G:$G,G$61,base_de_dados!$H:$H,$L$1,base_de_dados!$C:$C,$A611,base_de_dados!$M:$M,"&lt;=2009",base_de_dados!$O:$O,"&gt;=40178")</f>
        <v>0</v>
      </c>
      <c r="H611" s="5">
        <f>SUMIFS(base_de_dados!$T:$T,base_de_dados!$B:$B,$B611,base_de_dados!$G:$G,H$61,base_de_dados!$H:$H,$L$1,base_de_dados!$C:$C,$A611,base_de_dados!$M:$M,"&lt;=2009",base_de_dados!$O:$O,"&gt;=40178")</f>
        <v>0</v>
      </c>
      <c r="I611" s="5">
        <f>SUMIFS(base_de_dados!$T:$T,base_de_dados!$B:$B,$B611,base_de_dados!$G:$G,I$61,base_de_dados!$H:$H,$L$1,base_de_dados!$C:$C,$A611,base_de_dados!$M:$M,"&lt;=2009",base_de_dados!$O:$O,"&gt;=40178")</f>
        <v>0</v>
      </c>
      <c r="J611" s="5">
        <f>SUMIFS(base_de_dados!$T:$T,base_de_dados!$B:$B,$B611,base_de_dados!$G:$G,J$61,base_de_dados!$H:$H,$L$1,base_de_dados!$C:$C,$A611,base_de_dados!$M:$M,"&lt;=2009",base_de_dados!$O:$O,"&gt;=40178")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SUMIFS(base_de_dados!$T:$T,base_de_dados!$B:$B,$B612,base_de_dados!$G:$G,C$61,base_de_dados!$H:$H,$L$1,base_de_dados!$C:$C,$A612,base_de_dados!$M:$M,"&lt;=2009",base_de_dados!$O:$O,"&gt;=40178")</f>
        <v>0</v>
      </c>
      <c r="D612" s="5">
        <f>SUMIFS(base_de_dados!$T:$T,base_de_dados!$B:$B,$B612,base_de_dados!$G:$G,D$61,base_de_dados!$H:$H,$L$1,base_de_dados!$C:$C,$A612,base_de_dados!$M:$M,"&lt;=2009",base_de_dados!$O:$O,"&gt;=40178")</f>
        <v>0.45098630136986301</v>
      </c>
      <c r="E612" s="5">
        <f>SUMIFS(base_de_dados!$T:$T,base_de_dados!$B:$B,$B612,base_de_dados!$G:$G,E$61,base_de_dados!$H:$H,$L$1,base_de_dados!$C:$C,$A612,base_de_dados!$M:$M,"&lt;=2009",base_de_dados!$O:$O,"&gt;=40178")</f>
        <v>2.1042617960426179E-2</v>
      </c>
      <c r="F612" s="5">
        <f>SUMIFS(base_de_dados!$T:$T,base_de_dados!$B:$B,$B612,base_de_dados!$G:$G,F$61,base_de_dados!$H:$H,$L$1,base_de_dados!$C:$C,$A612,base_de_dados!$M:$M,"&lt;=2009",base_de_dados!$O:$O,"&gt;=40178")</f>
        <v>2.2714675291730085E-2</v>
      </c>
      <c r="G612" s="5">
        <f>SUMIFS(base_de_dados!$T:$T,base_de_dados!$B:$B,$B612,base_de_dados!$G:$G,G$61,base_de_dados!$H:$H,$L$1,base_de_dados!$C:$C,$A612,base_de_dados!$M:$M,"&lt;=2009",base_de_dados!$O:$O,"&gt;=40178")</f>
        <v>0</v>
      </c>
      <c r="H612" s="5">
        <f>SUMIFS(base_de_dados!$T:$T,base_de_dados!$B:$B,$B612,base_de_dados!$G:$G,H$61,base_de_dados!$H:$H,$L$1,base_de_dados!$C:$C,$A612,base_de_dados!$M:$M,"&lt;=2009",base_de_dados!$O:$O,"&gt;=40178")</f>
        <v>0</v>
      </c>
      <c r="I612" s="5">
        <f>SUMIFS(base_de_dados!$T:$T,base_de_dados!$B:$B,$B612,base_de_dados!$G:$G,I$61,base_de_dados!$H:$H,$L$1,base_de_dados!$C:$C,$A612,base_de_dados!$M:$M,"&lt;=2009",base_de_dados!$O:$O,"&gt;=40178")</f>
        <v>0</v>
      </c>
      <c r="J612" s="5">
        <f>SUMIFS(base_de_dados!$T:$T,base_de_dados!$B:$B,$B612,base_de_dados!$G:$G,J$61,base_de_dados!$H:$H,$L$1,base_de_dados!$C:$C,$A612,base_de_dados!$M:$M,"&lt;=2009",base_de_dados!$O:$O,"&gt;=40178")</f>
        <v>0</v>
      </c>
      <c r="K612" s="32">
        <f t="shared" si="13"/>
        <v>0.49474359462201928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SUMIFS(base_de_dados!$T:$T,base_de_dados!$B:$B,$B613,base_de_dados!$G:$G,C$61,base_de_dados!$H:$H,$L$1,base_de_dados!$C:$C,$A613,base_de_dados!$M:$M,"&lt;=2009",base_de_dados!$O:$O,"&gt;=40178")</f>
        <v>0</v>
      </c>
      <c r="D613" s="5">
        <f>SUMIFS(base_de_dados!$T:$T,base_de_dados!$B:$B,$B613,base_de_dados!$G:$G,D$61,base_de_dados!$H:$H,$L$1,base_de_dados!$C:$C,$A613,base_de_dados!$M:$M,"&lt;=2009",base_de_dados!$O:$O,"&gt;=40178")</f>
        <v>0</v>
      </c>
      <c r="E613" s="5">
        <f>SUMIFS(base_de_dados!$T:$T,base_de_dados!$B:$B,$B613,base_de_dados!$G:$G,E$61,base_de_dados!$H:$H,$L$1,base_de_dados!$C:$C,$A613,base_de_dados!$M:$M,"&lt;=2009",base_de_dados!$O:$O,"&gt;=40178")</f>
        <v>0</v>
      </c>
      <c r="F613" s="5">
        <f>SUMIFS(base_de_dados!$T:$T,base_de_dados!$B:$B,$B613,base_de_dados!$G:$G,F$61,base_de_dados!$H:$H,$L$1,base_de_dados!$C:$C,$A613,base_de_dados!$M:$M,"&lt;=2009",base_de_dados!$O:$O,"&gt;=40178")</f>
        <v>0</v>
      </c>
      <c r="G613" s="5">
        <f>SUMIFS(base_de_dados!$T:$T,base_de_dados!$B:$B,$B613,base_de_dados!$G:$G,G$61,base_de_dados!$H:$H,$L$1,base_de_dados!$C:$C,$A613,base_de_dados!$M:$M,"&lt;=2009",base_de_dados!$O:$O,"&gt;=40178")</f>
        <v>0</v>
      </c>
      <c r="H613" s="5">
        <f>SUMIFS(base_de_dados!$T:$T,base_de_dados!$B:$B,$B613,base_de_dados!$G:$G,H$61,base_de_dados!$H:$H,$L$1,base_de_dados!$C:$C,$A613,base_de_dados!$M:$M,"&lt;=2009",base_de_dados!$O:$O,"&gt;=40178")</f>
        <v>0</v>
      </c>
      <c r="I613" s="5">
        <f>SUMIFS(base_de_dados!$T:$T,base_de_dados!$B:$B,$B613,base_de_dados!$G:$G,I$61,base_de_dados!$H:$H,$L$1,base_de_dados!$C:$C,$A613,base_de_dados!$M:$M,"&lt;=2009",base_de_dados!$O:$O,"&gt;=40178")</f>
        <v>0</v>
      </c>
      <c r="J613" s="5">
        <f>SUMIFS(base_de_dados!$T:$T,base_de_dados!$B:$B,$B613,base_de_dados!$G:$G,J$61,base_de_dados!$H:$H,$L$1,base_de_dados!$C:$C,$A613,base_de_dados!$M:$M,"&lt;=2009",base_de_dados!$O:$O,"&gt;=40178")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SUMIFS(base_de_dados!$T:$T,base_de_dados!$B:$B,$B614,base_de_dados!$G:$G,C$61,base_de_dados!$H:$H,$L$1,base_de_dados!$C:$C,$A614,base_de_dados!$M:$M,"&lt;=2009",base_de_dados!$O:$O,"&gt;=40178")</f>
        <v>0</v>
      </c>
      <c r="D614" s="5">
        <f>SUMIFS(base_de_dados!$T:$T,base_de_dados!$B:$B,$B614,base_de_dados!$G:$G,D$61,base_de_dados!$H:$H,$L$1,base_de_dados!$C:$C,$A614,base_de_dados!$M:$M,"&lt;=2009",base_de_dados!$O:$O,"&gt;=40178")</f>
        <v>0</v>
      </c>
      <c r="E614" s="5">
        <f>SUMIFS(base_de_dados!$T:$T,base_de_dados!$B:$B,$B614,base_de_dados!$G:$G,E$61,base_de_dados!$H:$H,$L$1,base_de_dados!$C:$C,$A614,base_de_dados!$M:$M,"&lt;=2009",base_de_dados!$O:$O,"&gt;=40178")</f>
        <v>0</v>
      </c>
      <c r="F614" s="5">
        <f>SUMIFS(base_de_dados!$T:$T,base_de_dados!$B:$B,$B614,base_de_dados!$G:$G,F$61,base_de_dados!$H:$H,$L$1,base_de_dados!$C:$C,$A614,base_de_dados!$M:$M,"&lt;=2009",base_de_dados!$O:$O,"&gt;=40178")</f>
        <v>0</v>
      </c>
      <c r="G614" s="5">
        <f>SUMIFS(base_de_dados!$T:$T,base_de_dados!$B:$B,$B614,base_de_dados!$G:$G,G$61,base_de_dados!$H:$H,$L$1,base_de_dados!$C:$C,$A614,base_de_dados!$M:$M,"&lt;=2009",base_de_dados!$O:$O,"&gt;=40178")</f>
        <v>0</v>
      </c>
      <c r="H614" s="5">
        <f>SUMIFS(base_de_dados!$T:$T,base_de_dados!$B:$B,$B614,base_de_dados!$G:$G,H$61,base_de_dados!$H:$H,$L$1,base_de_dados!$C:$C,$A614,base_de_dados!$M:$M,"&lt;=2009",base_de_dados!$O:$O,"&gt;=40178")</f>
        <v>0</v>
      </c>
      <c r="I614" s="5">
        <f>SUMIFS(base_de_dados!$T:$T,base_de_dados!$B:$B,$B614,base_de_dados!$G:$G,I$61,base_de_dados!$H:$H,$L$1,base_de_dados!$C:$C,$A614,base_de_dados!$M:$M,"&lt;=2009",base_de_dados!$O:$O,"&gt;=40178")</f>
        <v>0</v>
      </c>
      <c r="J614" s="5">
        <f>SUMIFS(base_de_dados!$T:$T,base_de_dados!$B:$B,$B614,base_de_dados!$G:$G,J$61,base_de_dados!$H:$H,$L$1,base_de_dados!$C:$C,$A614,base_de_dados!$M:$M,"&lt;=2009",base_de_dados!$O:$O,"&gt;=40178")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SUMIFS(base_de_dados!$T:$T,base_de_dados!$B:$B,$B615,base_de_dados!$G:$G,C$61,base_de_dados!$H:$H,$L$1,base_de_dados!$C:$C,$A615,base_de_dados!$M:$M,"&lt;=2009",base_de_dados!$O:$O,"&gt;=40178")</f>
        <v>0</v>
      </c>
      <c r="D615" s="5">
        <f>SUMIFS(base_de_dados!$T:$T,base_de_dados!$B:$B,$B615,base_de_dados!$G:$G,D$61,base_de_dados!$H:$H,$L$1,base_de_dados!$C:$C,$A615,base_de_dados!$M:$M,"&lt;=2009",base_de_dados!$O:$O,"&gt;=40178")</f>
        <v>0</v>
      </c>
      <c r="E615" s="5">
        <f>SUMIFS(base_de_dados!$T:$T,base_de_dados!$B:$B,$B615,base_de_dados!$G:$G,E$61,base_de_dados!$H:$H,$L$1,base_de_dados!$C:$C,$A615,base_de_dados!$M:$M,"&lt;=2009",base_de_dados!$O:$O,"&gt;=40178")</f>
        <v>0</v>
      </c>
      <c r="F615" s="5">
        <f>SUMIFS(base_de_dados!$T:$T,base_de_dados!$B:$B,$B615,base_de_dados!$G:$G,F$61,base_de_dados!$H:$H,$L$1,base_de_dados!$C:$C,$A615,base_de_dados!$M:$M,"&lt;=2009",base_de_dados!$O:$O,"&gt;=40178")</f>
        <v>0</v>
      </c>
      <c r="G615" s="5">
        <f>SUMIFS(base_de_dados!$T:$T,base_de_dados!$B:$B,$B615,base_de_dados!$G:$G,G$61,base_de_dados!$H:$H,$L$1,base_de_dados!$C:$C,$A615,base_de_dados!$M:$M,"&lt;=2009",base_de_dados!$O:$O,"&gt;=40178")</f>
        <v>0</v>
      </c>
      <c r="H615" s="5">
        <f>SUMIFS(base_de_dados!$T:$T,base_de_dados!$B:$B,$B615,base_de_dados!$G:$G,H$61,base_de_dados!$H:$H,$L$1,base_de_dados!$C:$C,$A615,base_de_dados!$M:$M,"&lt;=2009",base_de_dados!$O:$O,"&gt;=40178")</f>
        <v>0</v>
      </c>
      <c r="I615" s="5">
        <f>SUMIFS(base_de_dados!$T:$T,base_de_dados!$B:$B,$B615,base_de_dados!$G:$G,I$61,base_de_dados!$H:$H,$L$1,base_de_dados!$C:$C,$A615,base_de_dados!$M:$M,"&lt;=2009",base_de_dados!$O:$O,"&gt;=40178")</f>
        <v>0</v>
      </c>
      <c r="J615" s="5">
        <f>SUMIFS(base_de_dados!$T:$T,base_de_dados!$B:$B,$B615,base_de_dados!$G:$G,J$61,base_de_dados!$H:$H,$L$1,base_de_dados!$C:$C,$A615,base_de_dados!$M:$M,"&lt;=2009",base_de_dados!$O:$O,"&gt;=40178")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SUMIFS(base_de_dados!$T:$T,base_de_dados!$B:$B,$B616,base_de_dados!$G:$G,C$61,base_de_dados!$H:$H,$L$1,base_de_dados!$C:$C,$A616,base_de_dados!$M:$M,"&lt;=2009",base_de_dados!$O:$O,"&gt;=40178")</f>
        <v>0</v>
      </c>
      <c r="D616" s="5">
        <f>SUMIFS(base_de_dados!$T:$T,base_de_dados!$B:$B,$B616,base_de_dados!$G:$G,D$61,base_de_dados!$H:$H,$L$1,base_de_dados!$C:$C,$A616,base_de_dados!$M:$M,"&lt;=2009",base_de_dados!$O:$O,"&gt;=40178")</f>
        <v>0.27777777777777779</v>
      </c>
      <c r="E616" s="5">
        <f>SUMIFS(base_de_dados!$T:$T,base_de_dados!$B:$B,$B616,base_de_dados!$G:$G,E$61,base_de_dados!$H:$H,$L$1,base_de_dados!$C:$C,$A616,base_de_dados!$M:$M,"&lt;=2009",base_de_dados!$O:$O,"&gt;=40178")</f>
        <v>0</v>
      </c>
      <c r="F616" s="5">
        <f>SUMIFS(base_de_dados!$T:$T,base_de_dados!$B:$B,$B616,base_de_dados!$G:$G,F$61,base_de_dados!$H:$H,$L$1,base_de_dados!$C:$C,$A616,base_de_dados!$M:$M,"&lt;=2009",base_de_dados!$O:$O,"&gt;=40178")</f>
        <v>0</v>
      </c>
      <c r="G616" s="5">
        <f>SUMIFS(base_de_dados!$T:$T,base_de_dados!$B:$B,$B616,base_de_dados!$G:$G,G$61,base_de_dados!$H:$H,$L$1,base_de_dados!$C:$C,$A616,base_de_dados!$M:$M,"&lt;=2009",base_de_dados!$O:$O,"&gt;=40178")</f>
        <v>0</v>
      </c>
      <c r="H616" s="5">
        <f>SUMIFS(base_de_dados!$T:$T,base_de_dados!$B:$B,$B616,base_de_dados!$G:$G,H$61,base_de_dados!$H:$H,$L$1,base_de_dados!$C:$C,$A616,base_de_dados!$M:$M,"&lt;=2009",base_de_dados!$O:$O,"&gt;=40178")</f>
        <v>0</v>
      </c>
      <c r="I616" s="5">
        <f>SUMIFS(base_de_dados!$T:$T,base_de_dados!$B:$B,$B616,base_de_dados!$G:$G,I$61,base_de_dados!$H:$H,$L$1,base_de_dados!$C:$C,$A616,base_de_dados!$M:$M,"&lt;=2009",base_de_dados!$O:$O,"&gt;=40178")</f>
        <v>0</v>
      </c>
      <c r="J616" s="5">
        <f>SUMIFS(base_de_dados!$T:$T,base_de_dados!$B:$B,$B616,base_de_dados!$G:$G,J$61,base_de_dados!$H:$H,$L$1,base_de_dados!$C:$C,$A616,base_de_dados!$M:$M,"&lt;=2009",base_de_dados!$O:$O,"&gt;=40178")</f>
        <v>0</v>
      </c>
      <c r="K616" s="32">
        <f t="shared" si="13"/>
        <v>0.27777777777777779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SUMIFS(base_de_dados!$T:$T,base_de_dados!$B:$B,$B617,base_de_dados!$G:$G,C$61,base_de_dados!$H:$H,$L$1,base_de_dados!$C:$C,$A617,base_de_dados!$M:$M,"&lt;=2009",base_de_dados!$O:$O,"&gt;=40178")</f>
        <v>0</v>
      </c>
      <c r="D617" s="5">
        <f>SUMIFS(base_de_dados!$T:$T,base_de_dados!$B:$B,$B617,base_de_dados!$G:$G,D$61,base_de_dados!$H:$H,$L$1,base_de_dados!$C:$C,$A617,base_de_dados!$M:$M,"&lt;=2009",base_de_dados!$O:$O,"&gt;=40178")</f>
        <v>0</v>
      </c>
      <c r="E617" s="5">
        <f>SUMIFS(base_de_dados!$T:$T,base_de_dados!$B:$B,$B617,base_de_dados!$G:$G,E$61,base_de_dados!$H:$H,$L$1,base_de_dados!$C:$C,$A617,base_de_dados!$M:$M,"&lt;=2009",base_de_dados!$O:$O,"&gt;=40178")</f>
        <v>0</v>
      </c>
      <c r="F617" s="5">
        <f>SUMIFS(base_de_dados!$T:$T,base_de_dados!$B:$B,$B617,base_de_dados!$G:$G,F$61,base_de_dados!$H:$H,$L$1,base_de_dados!$C:$C,$A617,base_de_dados!$M:$M,"&lt;=2009",base_de_dados!$O:$O,"&gt;=40178")</f>
        <v>0</v>
      </c>
      <c r="G617" s="5">
        <f>SUMIFS(base_de_dados!$T:$T,base_de_dados!$B:$B,$B617,base_de_dados!$G:$G,G$61,base_de_dados!$H:$H,$L$1,base_de_dados!$C:$C,$A617,base_de_dados!$M:$M,"&lt;=2009",base_de_dados!$O:$O,"&gt;=40178")</f>
        <v>0</v>
      </c>
      <c r="H617" s="5">
        <f>SUMIFS(base_de_dados!$T:$T,base_de_dados!$B:$B,$B617,base_de_dados!$G:$G,H$61,base_de_dados!$H:$H,$L$1,base_de_dados!$C:$C,$A617,base_de_dados!$M:$M,"&lt;=2009",base_de_dados!$O:$O,"&gt;=40178")</f>
        <v>0</v>
      </c>
      <c r="I617" s="5">
        <f>SUMIFS(base_de_dados!$T:$T,base_de_dados!$B:$B,$B617,base_de_dados!$G:$G,I$61,base_de_dados!$H:$H,$L$1,base_de_dados!$C:$C,$A617,base_de_dados!$M:$M,"&lt;=2009",base_de_dados!$O:$O,"&gt;=40178")</f>
        <v>0</v>
      </c>
      <c r="J617" s="5">
        <f>SUMIFS(base_de_dados!$T:$T,base_de_dados!$B:$B,$B617,base_de_dados!$G:$G,J$61,base_de_dados!$H:$H,$L$1,base_de_dados!$C:$C,$A617,base_de_dados!$M:$M,"&lt;=2009",base_de_dados!$O:$O,"&gt;=40178")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SUMIFS(base_de_dados!$T:$T,base_de_dados!$B:$B,$B618,base_de_dados!$G:$G,C$61,base_de_dados!$H:$H,$L$1,base_de_dados!$C:$C,$A618,base_de_dados!$M:$M,"&lt;=2009",base_de_dados!$O:$O,"&gt;=40178")</f>
        <v>0</v>
      </c>
      <c r="D618" s="5">
        <f>SUMIFS(base_de_dados!$T:$T,base_de_dados!$B:$B,$B618,base_de_dados!$G:$G,D$61,base_de_dados!$H:$H,$L$1,base_de_dados!$C:$C,$A618,base_de_dados!$M:$M,"&lt;=2009",base_de_dados!$O:$O,"&gt;=40178")</f>
        <v>0</v>
      </c>
      <c r="E618" s="5">
        <f>SUMIFS(base_de_dados!$T:$T,base_de_dados!$B:$B,$B618,base_de_dados!$G:$G,E$61,base_de_dados!$H:$H,$L$1,base_de_dados!$C:$C,$A618,base_de_dados!$M:$M,"&lt;=2009",base_de_dados!$O:$O,"&gt;=40178")</f>
        <v>0</v>
      </c>
      <c r="F618" s="5">
        <f>SUMIFS(base_de_dados!$T:$T,base_de_dados!$B:$B,$B618,base_de_dados!$G:$G,F$61,base_de_dados!$H:$H,$L$1,base_de_dados!$C:$C,$A618,base_de_dados!$M:$M,"&lt;=2009",base_de_dados!$O:$O,"&gt;=40178")</f>
        <v>0</v>
      </c>
      <c r="G618" s="5">
        <f>SUMIFS(base_de_dados!$T:$T,base_de_dados!$B:$B,$B618,base_de_dados!$G:$G,G$61,base_de_dados!$H:$H,$L$1,base_de_dados!$C:$C,$A618,base_de_dados!$M:$M,"&lt;=2009",base_de_dados!$O:$O,"&gt;=40178")</f>
        <v>0</v>
      </c>
      <c r="H618" s="5">
        <f>SUMIFS(base_de_dados!$T:$T,base_de_dados!$B:$B,$B618,base_de_dados!$G:$G,H$61,base_de_dados!$H:$H,$L$1,base_de_dados!$C:$C,$A618,base_de_dados!$M:$M,"&lt;=2009",base_de_dados!$O:$O,"&gt;=40178")</f>
        <v>0</v>
      </c>
      <c r="I618" s="5">
        <f>SUMIFS(base_de_dados!$T:$T,base_de_dados!$B:$B,$B618,base_de_dados!$G:$G,I$61,base_de_dados!$H:$H,$L$1,base_de_dados!$C:$C,$A618,base_de_dados!$M:$M,"&lt;=2009",base_de_dados!$O:$O,"&gt;=40178")</f>
        <v>0</v>
      </c>
      <c r="J618" s="5">
        <f>SUMIFS(base_de_dados!$T:$T,base_de_dados!$B:$B,$B618,base_de_dados!$G:$G,J$61,base_de_dados!$H:$H,$L$1,base_de_dados!$C:$C,$A618,base_de_dados!$M:$M,"&lt;=2009",base_de_dados!$O:$O,"&gt;=40178")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SUMIFS(base_de_dados!$T:$T,base_de_dados!$B:$B,$B619,base_de_dados!$G:$G,C$61,base_de_dados!$H:$H,$L$1,base_de_dados!$C:$C,$A619,base_de_dados!$M:$M,"&lt;=2009",base_de_dados!$O:$O,"&gt;=40178")</f>
        <v>0.33534722222222224</v>
      </c>
      <c r="D619" s="5">
        <f>SUMIFS(base_de_dados!$T:$T,base_de_dados!$B:$B,$B619,base_de_dados!$G:$G,D$61,base_de_dados!$H:$H,$L$1,base_de_dados!$C:$C,$A619,base_de_dados!$M:$M,"&lt;=2009",base_de_dados!$O:$O,"&gt;=40178")</f>
        <v>3.3333333333333333E-2</v>
      </c>
      <c r="E619" s="5">
        <f>SUMIFS(base_de_dados!$T:$T,base_de_dados!$B:$B,$B619,base_de_dados!$G:$G,E$61,base_de_dados!$H:$H,$L$1,base_de_dados!$C:$C,$A619,base_de_dados!$M:$M,"&lt;=2009",base_de_dados!$O:$O,"&gt;=40178")</f>
        <v>0</v>
      </c>
      <c r="F619" s="5">
        <f>SUMIFS(base_de_dados!$T:$T,base_de_dados!$B:$B,$B619,base_de_dados!$G:$G,F$61,base_de_dados!$H:$H,$L$1,base_de_dados!$C:$C,$A619,base_de_dados!$M:$M,"&lt;=2009",base_de_dados!$O:$O,"&gt;=40178")</f>
        <v>0</v>
      </c>
      <c r="G619" s="5">
        <f>SUMIFS(base_de_dados!$T:$T,base_de_dados!$B:$B,$B619,base_de_dados!$G:$G,G$61,base_de_dados!$H:$H,$L$1,base_de_dados!$C:$C,$A619,base_de_dados!$M:$M,"&lt;=2009",base_de_dados!$O:$O,"&gt;=40178")</f>
        <v>0</v>
      </c>
      <c r="H619" s="5">
        <f>SUMIFS(base_de_dados!$T:$T,base_de_dados!$B:$B,$B619,base_de_dados!$G:$G,H$61,base_de_dados!$H:$H,$L$1,base_de_dados!$C:$C,$A619,base_de_dados!$M:$M,"&lt;=2009",base_de_dados!$O:$O,"&gt;=40178")</f>
        <v>0</v>
      </c>
      <c r="I619" s="5">
        <f>SUMIFS(base_de_dados!$T:$T,base_de_dados!$B:$B,$B619,base_de_dados!$G:$G,I$61,base_de_dados!$H:$H,$L$1,base_de_dados!$C:$C,$A619,base_de_dados!$M:$M,"&lt;=2009",base_de_dados!$O:$O,"&gt;=40178")</f>
        <v>0</v>
      </c>
      <c r="J619" s="5">
        <f>SUMIFS(base_de_dados!$T:$T,base_de_dados!$B:$B,$B619,base_de_dados!$G:$G,J$61,base_de_dados!$H:$H,$L$1,base_de_dados!$C:$C,$A619,base_de_dados!$M:$M,"&lt;=2009",base_de_dados!$O:$O,"&gt;=40178")</f>
        <v>0</v>
      </c>
      <c r="K619" s="32">
        <f t="shared" si="13"/>
        <v>0.36868055555555557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SUMIFS(base_de_dados!$T:$T,base_de_dados!$B:$B,$B620,base_de_dados!$G:$G,C$61,base_de_dados!$H:$H,$L$1,base_de_dados!$C:$C,$A620,base_de_dados!$M:$M,"&lt;=2009",base_de_dados!$O:$O,"&gt;=40178")</f>
        <v>0</v>
      </c>
      <c r="D620" s="5">
        <f>SUMIFS(base_de_dados!$T:$T,base_de_dados!$B:$B,$B620,base_de_dados!$G:$G,D$61,base_de_dados!$H:$H,$L$1,base_de_dados!$C:$C,$A620,base_de_dados!$M:$M,"&lt;=2009",base_de_dados!$O:$O,"&gt;=40178")</f>
        <v>0</v>
      </c>
      <c r="E620" s="5">
        <f>SUMIFS(base_de_dados!$T:$T,base_de_dados!$B:$B,$B620,base_de_dados!$G:$G,E$61,base_de_dados!$H:$H,$L$1,base_de_dados!$C:$C,$A620,base_de_dados!$M:$M,"&lt;=2009",base_de_dados!$O:$O,"&gt;=40178")</f>
        <v>0</v>
      </c>
      <c r="F620" s="5">
        <f>SUMIFS(base_de_dados!$T:$T,base_de_dados!$B:$B,$B620,base_de_dados!$G:$G,F$61,base_de_dados!$H:$H,$L$1,base_de_dados!$C:$C,$A620,base_de_dados!$M:$M,"&lt;=2009",base_de_dados!$O:$O,"&gt;=40178")</f>
        <v>0</v>
      </c>
      <c r="G620" s="5">
        <f>SUMIFS(base_de_dados!$T:$T,base_de_dados!$B:$B,$B620,base_de_dados!$G:$G,G$61,base_de_dados!$H:$H,$L$1,base_de_dados!$C:$C,$A620,base_de_dados!$M:$M,"&lt;=2009",base_de_dados!$O:$O,"&gt;=40178")</f>
        <v>0</v>
      </c>
      <c r="H620" s="5">
        <f>SUMIFS(base_de_dados!$T:$T,base_de_dados!$B:$B,$B620,base_de_dados!$G:$G,H$61,base_de_dados!$H:$H,$L$1,base_de_dados!$C:$C,$A620,base_de_dados!$M:$M,"&lt;=2009",base_de_dados!$O:$O,"&gt;=40178")</f>
        <v>0</v>
      </c>
      <c r="I620" s="5">
        <f>SUMIFS(base_de_dados!$T:$T,base_de_dados!$B:$B,$B620,base_de_dados!$G:$G,I$61,base_de_dados!$H:$H,$L$1,base_de_dados!$C:$C,$A620,base_de_dados!$M:$M,"&lt;=2009",base_de_dados!$O:$O,"&gt;=40178")</f>
        <v>0</v>
      </c>
      <c r="J620" s="5">
        <f>SUMIFS(base_de_dados!$T:$T,base_de_dados!$B:$B,$B620,base_de_dados!$G:$G,J$61,base_de_dados!$H:$H,$L$1,base_de_dados!$C:$C,$A620,base_de_dados!$M:$M,"&lt;=2009",base_de_dados!$O:$O,"&gt;=40178")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SUMIFS(base_de_dados!$T:$T,base_de_dados!$B:$B,$B621,base_de_dados!$G:$G,C$61,base_de_dados!$H:$H,$L$1,base_de_dados!$C:$C,$A621,base_de_dados!$M:$M,"&lt;=2009",base_de_dados!$O:$O,"&gt;=40178")</f>
        <v>0</v>
      </c>
      <c r="D621" s="5">
        <f>SUMIFS(base_de_dados!$T:$T,base_de_dados!$B:$B,$B621,base_de_dados!$G:$G,D$61,base_de_dados!$H:$H,$L$1,base_de_dados!$C:$C,$A621,base_de_dados!$M:$M,"&lt;=2009",base_de_dados!$O:$O,"&gt;=40178")</f>
        <v>0</v>
      </c>
      <c r="E621" s="5">
        <f>SUMIFS(base_de_dados!$T:$T,base_de_dados!$B:$B,$B621,base_de_dados!$G:$G,E$61,base_de_dados!$H:$H,$L$1,base_de_dados!$C:$C,$A621,base_de_dados!$M:$M,"&lt;=2009",base_de_dados!$O:$O,"&gt;=40178")</f>
        <v>0</v>
      </c>
      <c r="F621" s="5">
        <f>SUMIFS(base_de_dados!$T:$T,base_de_dados!$B:$B,$B621,base_de_dados!$G:$G,F$61,base_de_dados!$H:$H,$L$1,base_de_dados!$C:$C,$A621,base_de_dados!$M:$M,"&lt;=2009",base_de_dados!$O:$O,"&gt;=40178")</f>
        <v>0</v>
      </c>
      <c r="G621" s="5">
        <f>SUMIFS(base_de_dados!$T:$T,base_de_dados!$B:$B,$B621,base_de_dados!$G:$G,G$61,base_de_dados!$H:$H,$L$1,base_de_dados!$C:$C,$A621,base_de_dados!$M:$M,"&lt;=2009",base_de_dados!$O:$O,"&gt;=40178")</f>
        <v>0</v>
      </c>
      <c r="H621" s="5">
        <f>SUMIFS(base_de_dados!$T:$T,base_de_dados!$B:$B,$B621,base_de_dados!$G:$G,H$61,base_de_dados!$H:$H,$L$1,base_de_dados!$C:$C,$A621,base_de_dados!$M:$M,"&lt;=2009",base_de_dados!$O:$O,"&gt;=40178")</f>
        <v>0</v>
      </c>
      <c r="I621" s="5">
        <f>SUMIFS(base_de_dados!$T:$T,base_de_dados!$B:$B,$B621,base_de_dados!$G:$G,I$61,base_de_dados!$H:$H,$L$1,base_de_dados!$C:$C,$A621,base_de_dados!$M:$M,"&lt;=2009",base_de_dados!$O:$O,"&gt;=40178")</f>
        <v>2.9699074074074073E-4</v>
      </c>
      <c r="J621" s="5">
        <f>SUMIFS(base_de_dados!$T:$T,base_de_dados!$B:$B,$B621,base_de_dados!$G:$G,J$61,base_de_dados!$H:$H,$L$1,base_de_dados!$C:$C,$A621,base_de_dados!$M:$M,"&lt;=2009",base_de_dados!$O:$O,"&gt;=40178")</f>
        <v>0</v>
      </c>
      <c r="K621" s="32">
        <f t="shared" si="13"/>
        <v>2.9699074074074073E-4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SUMIFS(base_de_dados!$T:$T,base_de_dados!$B:$B,$B622,base_de_dados!$G:$G,C$61,base_de_dados!$H:$H,$L$1,base_de_dados!$C:$C,$A622,base_de_dados!$M:$M,"&lt;=2009",base_de_dados!$O:$O,"&gt;=40178")</f>
        <v>0</v>
      </c>
      <c r="D622" s="5">
        <f>SUMIFS(base_de_dados!$T:$T,base_de_dados!$B:$B,$B622,base_de_dados!$G:$G,D$61,base_de_dados!$H:$H,$L$1,base_de_dados!$C:$C,$A622,base_de_dados!$M:$M,"&lt;=2009",base_de_dados!$O:$O,"&gt;=40178")</f>
        <v>0</v>
      </c>
      <c r="E622" s="5">
        <f>SUMIFS(base_de_dados!$T:$T,base_de_dados!$B:$B,$B622,base_de_dados!$G:$G,E$61,base_de_dados!$H:$H,$L$1,base_de_dados!$C:$C,$A622,base_de_dados!$M:$M,"&lt;=2009",base_de_dados!$O:$O,"&gt;=40178")</f>
        <v>0</v>
      </c>
      <c r="F622" s="5">
        <f>SUMIFS(base_de_dados!$T:$T,base_de_dados!$B:$B,$B622,base_de_dados!$G:$G,F$61,base_de_dados!$H:$H,$L$1,base_de_dados!$C:$C,$A622,base_de_dados!$M:$M,"&lt;=2009",base_de_dados!$O:$O,"&gt;=40178")</f>
        <v>0</v>
      </c>
      <c r="G622" s="5">
        <f>SUMIFS(base_de_dados!$T:$T,base_de_dados!$B:$B,$B622,base_de_dados!$G:$G,G$61,base_de_dados!$H:$H,$L$1,base_de_dados!$C:$C,$A622,base_de_dados!$M:$M,"&lt;=2009",base_de_dados!$O:$O,"&gt;=40178")</f>
        <v>0</v>
      </c>
      <c r="H622" s="5">
        <f>SUMIFS(base_de_dados!$T:$T,base_de_dados!$B:$B,$B622,base_de_dados!$G:$G,H$61,base_de_dados!$H:$H,$L$1,base_de_dados!$C:$C,$A622,base_de_dados!$M:$M,"&lt;=2009",base_de_dados!$O:$O,"&gt;=40178")</f>
        <v>0</v>
      </c>
      <c r="I622" s="5">
        <f>SUMIFS(base_de_dados!$T:$T,base_de_dados!$B:$B,$B622,base_de_dados!$G:$G,I$61,base_de_dados!$H:$H,$L$1,base_de_dados!$C:$C,$A622,base_de_dados!$M:$M,"&lt;=2009",base_de_dados!$O:$O,"&gt;=40178")</f>
        <v>0</v>
      </c>
      <c r="J622" s="5">
        <f>SUMIFS(base_de_dados!$T:$T,base_de_dados!$B:$B,$B622,base_de_dados!$G:$G,J$61,base_de_dados!$H:$H,$L$1,base_de_dados!$C:$C,$A622,base_de_dados!$M:$M,"&lt;=2009",base_de_dados!$O:$O,"&gt;=40178")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SUMIFS(base_de_dados!$T:$T,base_de_dados!$B:$B,$B623,base_de_dados!$G:$G,C$61,base_de_dados!$H:$H,$L$1,base_de_dados!$C:$C,$A623,base_de_dados!$M:$M,"&lt;=2009",base_de_dados!$O:$O,"&gt;=40178")</f>
        <v>0</v>
      </c>
      <c r="D623" s="5">
        <f>SUMIFS(base_de_dados!$T:$T,base_de_dados!$B:$B,$B623,base_de_dados!$G:$G,D$61,base_de_dados!$H:$H,$L$1,base_de_dados!$C:$C,$A623,base_de_dados!$M:$M,"&lt;=2009",base_de_dados!$O:$O,"&gt;=40178")</f>
        <v>0</v>
      </c>
      <c r="E623" s="5">
        <f>SUMIFS(base_de_dados!$T:$T,base_de_dados!$B:$B,$B623,base_de_dados!$G:$G,E$61,base_de_dados!$H:$H,$L$1,base_de_dados!$C:$C,$A623,base_de_dados!$M:$M,"&lt;=2009",base_de_dados!$O:$O,"&gt;=40178")</f>
        <v>0</v>
      </c>
      <c r="F623" s="5">
        <f>SUMIFS(base_de_dados!$T:$T,base_de_dados!$B:$B,$B623,base_de_dados!$G:$G,F$61,base_de_dados!$H:$H,$L$1,base_de_dados!$C:$C,$A623,base_de_dados!$M:$M,"&lt;=2009",base_de_dados!$O:$O,"&gt;=40178")</f>
        <v>0</v>
      </c>
      <c r="G623" s="5">
        <f>SUMIFS(base_de_dados!$T:$T,base_de_dados!$B:$B,$B623,base_de_dados!$G:$G,G$61,base_de_dados!$H:$H,$L$1,base_de_dados!$C:$C,$A623,base_de_dados!$M:$M,"&lt;=2009",base_de_dados!$O:$O,"&gt;=40178")</f>
        <v>0</v>
      </c>
      <c r="H623" s="5">
        <f>SUMIFS(base_de_dados!$T:$T,base_de_dados!$B:$B,$B623,base_de_dados!$G:$G,H$61,base_de_dados!$H:$H,$L$1,base_de_dados!$C:$C,$A623,base_de_dados!$M:$M,"&lt;=2009",base_de_dados!$O:$O,"&gt;=40178")</f>
        <v>0</v>
      </c>
      <c r="I623" s="5">
        <f>SUMIFS(base_de_dados!$T:$T,base_de_dados!$B:$B,$B623,base_de_dados!$G:$G,I$61,base_de_dados!$H:$H,$L$1,base_de_dados!$C:$C,$A623,base_de_dados!$M:$M,"&lt;=2009",base_de_dados!$O:$O,"&gt;=40178")</f>
        <v>0</v>
      </c>
      <c r="J623" s="5">
        <f>SUMIFS(base_de_dados!$T:$T,base_de_dados!$B:$B,$B623,base_de_dados!$G:$G,J$61,base_de_dados!$H:$H,$L$1,base_de_dados!$C:$C,$A623,base_de_dados!$M:$M,"&lt;=2009",base_de_dados!$O:$O,"&gt;=40178")</f>
        <v>0</v>
      </c>
      <c r="K623" s="32">
        <f t="shared" si="13"/>
        <v>0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SUMIFS(base_de_dados!$T:$T,base_de_dados!$B:$B,$B624,base_de_dados!$G:$G,C$61,base_de_dados!$H:$H,$L$1,base_de_dados!$C:$C,$A624,base_de_dados!$M:$M,"&lt;=2009",base_de_dados!$O:$O,"&gt;=40178")</f>
        <v>0</v>
      </c>
      <c r="D624" s="5">
        <f>SUMIFS(base_de_dados!$T:$T,base_de_dados!$B:$B,$B624,base_de_dados!$G:$G,D$61,base_de_dados!$H:$H,$L$1,base_de_dados!$C:$C,$A624,base_de_dados!$M:$M,"&lt;=2009",base_de_dados!$O:$O,"&gt;=40178")</f>
        <v>0</v>
      </c>
      <c r="E624" s="5">
        <f>SUMIFS(base_de_dados!$T:$T,base_de_dados!$B:$B,$B624,base_de_dados!$G:$G,E$61,base_de_dados!$H:$H,$L$1,base_de_dados!$C:$C,$A624,base_de_dados!$M:$M,"&lt;=2009",base_de_dados!$O:$O,"&gt;=40178")</f>
        <v>0</v>
      </c>
      <c r="F624" s="5">
        <f>SUMIFS(base_de_dados!$T:$T,base_de_dados!$B:$B,$B624,base_de_dados!$G:$G,F$61,base_de_dados!$H:$H,$L$1,base_de_dados!$C:$C,$A624,base_de_dados!$M:$M,"&lt;=2009",base_de_dados!$O:$O,"&gt;=40178")</f>
        <v>0</v>
      </c>
      <c r="G624" s="5">
        <f>SUMIFS(base_de_dados!$T:$T,base_de_dados!$B:$B,$B624,base_de_dados!$G:$G,G$61,base_de_dados!$H:$H,$L$1,base_de_dados!$C:$C,$A624,base_de_dados!$M:$M,"&lt;=2009",base_de_dados!$O:$O,"&gt;=40178")</f>
        <v>0</v>
      </c>
      <c r="H624" s="5">
        <f>SUMIFS(base_de_dados!$T:$T,base_de_dados!$B:$B,$B624,base_de_dados!$G:$G,H$61,base_de_dados!$H:$H,$L$1,base_de_dados!$C:$C,$A624,base_de_dados!$M:$M,"&lt;=2009",base_de_dados!$O:$O,"&gt;=40178")</f>
        <v>0</v>
      </c>
      <c r="I624" s="5">
        <f>SUMIFS(base_de_dados!$T:$T,base_de_dados!$B:$B,$B624,base_de_dados!$G:$G,I$61,base_de_dados!$H:$H,$L$1,base_de_dados!$C:$C,$A624,base_de_dados!$M:$M,"&lt;=2009",base_de_dados!$O:$O,"&gt;=40178")</f>
        <v>0</v>
      </c>
      <c r="J624" s="5">
        <f>SUMIFS(base_de_dados!$T:$T,base_de_dados!$B:$B,$B624,base_de_dados!$G:$G,J$61,base_de_dados!$H:$H,$L$1,base_de_dados!$C:$C,$A624,base_de_dados!$M:$M,"&lt;=2009",base_de_dados!$O:$O,"&gt;=40178")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SUMIFS(base_de_dados!$T:$T,base_de_dados!$B:$B,$B625,base_de_dados!$G:$G,C$61,base_de_dados!$H:$H,$L$1,base_de_dados!$C:$C,$A625,base_de_dados!$M:$M,"&lt;=2009",base_de_dados!$O:$O,"&gt;=40178")</f>
        <v>0</v>
      </c>
      <c r="D625" s="5">
        <f>SUMIFS(base_de_dados!$T:$T,base_de_dados!$B:$B,$B625,base_de_dados!$G:$G,D$61,base_de_dados!$H:$H,$L$1,base_de_dados!$C:$C,$A625,base_de_dados!$M:$M,"&lt;=2009",base_de_dados!$O:$O,"&gt;=40178")</f>
        <v>0</v>
      </c>
      <c r="E625" s="5">
        <f>SUMIFS(base_de_dados!$T:$T,base_de_dados!$B:$B,$B625,base_de_dados!$G:$G,E$61,base_de_dados!$H:$H,$L$1,base_de_dados!$C:$C,$A625,base_de_dados!$M:$M,"&lt;=2009",base_de_dados!$O:$O,"&gt;=40178")</f>
        <v>0</v>
      </c>
      <c r="F625" s="5">
        <f>SUMIFS(base_de_dados!$T:$T,base_de_dados!$B:$B,$B625,base_de_dados!$G:$G,F$61,base_de_dados!$H:$H,$L$1,base_de_dados!$C:$C,$A625,base_de_dados!$M:$M,"&lt;=2009",base_de_dados!$O:$O,"&gt;=40178")</f>
        <v>0</v>
      </c>
      <c r="G625" s="5">
        <f>SUMIFS(base_de_dados!$T:$T,base_de_dados!$B:$B,$B625,base_de_dados!$G:$G,G$61,base_de_dados!$H:$H,$L$1,base_de_dados!$C:$C,$A625,base_de_dados!$M:$M,"&lt;=2009",base_de_dados!$O:$O,"&gt;=40178")</f>
        <v>0</v>
      </c>
      <c r="H625" s="5">
        <f>SUMIFS(base_de_dados!$T:$T,base_de_dados!$B:$B,$B625,base_de_dados!$G:$G,H$61,base_de_dados!$H:$H,$L$1,base_de_dados!$C:$C,$A625,base_de_dados!$M:$M,"&lt;=2009",base_de_dados!$O:$O,"&gt;=40178")</f>
        <v>0</v>
      </c>
      <c r="I625" s="5">
        <f>SUMIFS(base_de_dados!$T:$T,base_de_dados!$B:$B,$B625,base_de_dados!$G:$G,I$61,base_de_dados!$H:$H,$L$1,base_de_dados!$C:$C,$A625,base_de_dados!$M:$M,"&lt;=2009",base_de_dados!$O:$O,"&gt;=40178")</f>
        <v>0</v>
      </c>
      <c r="J625" s="5">
        <f>SUMIFS(base_de_dados!$T:$T,base_de_dados!$B:$B,$B625,base_de_dados!$G:$G,J$61,base_de_dados!$H:$H,$L$1,base_de_dados!$C:$C,$A625,base_de_dados!$M:$M,"&lt;=2009",base_de_dados!$O:$O,"&gt;=40178")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SUMIFS(base_de_dados!$T:$T,base_de_dados!$B:$B,$B626,base_de_dados!$G:$G,C$61,base_de_dados!$H:$H,$L$1,base_de_dados!$C:$C,$A626,base_de_dados!$M:$M,"&lt;=2009",base_de_dados!$O:$O,"&gt;=40178")</f>
        <v>0</v>
      </c>
      <c r="D626" s="5">
        <f>SUMIFS(base_de_dados!$T:$T,base_de_dados!$B:$B,$B626,base_de_dados!$G:$G,D$61,base_de_dados!$H:$H,$L$1,base_de_dados!$C:$C,$A626,base_de_dados!$M:$M,"&lt;=2009",base_de_dados!$O:$O,"&gt;=40178")</f>
        <v>0</v>
      </c>
      <c r="E626" s="5">
        <f>SUMIFS(base_de_dados!$T:$T,base_de_dados!$B:$B,$B626,base_de_dados!$G:$G,E$61,base_de_dados!$H:$H,$L$1,base_de_dados!$C:$C,$A626,base_de_dados!$M:$M,"&lt;=2009",base_de_dados!$O:$O,"&gt;=40178")</f>
        <v>0</v>
      </c>
      <c r="F626" s="5">
        <f>SUMIFS(base_de_dados!$T:$T,base_de_dados!$B:$B,$B626,base_de_dados!$G:$G,F$61,base_de_dados!$H:$H,$L$1,base_de_dados!$C:$C,$A626,base_de_dados!$M:$M,"&lt;=2009",base_de_dados!$O:$O,"&gt;=40178")</f>
        <v>0</v>
      </c>
      <c r="G626" s="5">
        <f>SUMIFS(base_de_dados!$T:$T,base_de_dados!$B:$B,$B626,base_de_dados!$G:$G,G$61,base_de_dados!$H:$H,$L$1,base_de_dados!$C:$C,$A626,base_de_dados!$M:$M,"&lt;=2009",base_de_dados!$O:$O,"&gt;=40178")</f>
        <v>0</v>
      </c>
      <c r="H626" s="5">
        <f>SUMIFS(base_de_dados!$T:$T,base_de_dados!$B:$B,$B626,base_de_dados!$G:$G,H$61,base_de_dados!$H:$H,$L$1,base_de_dados!$C:$C,$A626,base_de_dados!$M:$M,"&lt;=2009",base_de_dados!$O:$O,"&gt;=40178")</f>
        <v>0</v>
      </c>
      <c r="I626" s="5">
        <f>SUMIFS(base_de_dados!$T:$T,base_de_dados!$B:$B,$B626,base_de_dados!$G:$G,I$61,base_de_dados!$H:$H,$L$1,base_de_dados!$C:$C,$A626,base_de_dados!$M:$M,"&lt;=2009",base_de_dados!$O:$O,"&gt;=40178")</f>
        <v>0</v>
      </c>
      <c r="J626" s="5">
        <f>SUMIFS(base_de_dados!$T:$T,base_de_dados!$B:$B,$B626,base_de_dados!$G:$G,J$61,base_de_dados!$H:$H,$L$1,base_de_dados!$C:$C,$A626,base_de_dados!$M:$M,"&lt;=2009",base_de_dados!$O:$O,"&gt;=40178")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SUMIFS(base_de_dados!$T:$T,base_de_dados!$B:$B,$B627,base_de_dados!$G:$G,C$61,base_de_dados!$H:$H,$L$1,base_de_dados!$C:$C,$A627,base_de_dados!$M:$M,"&lt;=2009",base_de_dados!$O:$O,"&gt;=40178")</f>
        <v>0</v>
      </c>
      <c r="D627" s="5">
        <f>SUMIFS(base_de_dados!$T:$T,base_de_dados!$B:$B,$B627,base_de_dados!$G:$G,D$61,base_de_dados!$H:$H,$L$1,base_de_dados!$C:$C,$A627,base_de_dados!$M:$M,"&lt;=2009",base_de_dados!$O:$O,"&gt;=40178")</f>
        <v>0</v>
      </c>
      <c r="E627" s="5">
        <f>SUMIFS(base_de_dados!$T:$T,base_de_dados!$B:$B,$B627,base_de_dados!$G:$G,E$61,base_de_dados!$H:$H,$L$1,base_de_dados!$C:$C,$A627,base_de_dados!$M:$M,"&lt;=2009",base_de_dados!$O:$O,"&gt;=40178")</f>
        <v>0</v>
      </c>
      <c r="F627" s="5">
        <f>SUMIFS(base_de_dados!$T:$T,base_de_dados!$B:$B,$B627,base_de_dados!$G:$G,F$61,base_de_dados!$H:$H,$L$1,base_de_dados!$C:$C,$A627,base_de_dados!$M:$M,"&lt;=2009",base_de_dados!$O:$O,"&gt;=40178")</f>
        <v>0</v>
      </c>
      <c r="G627" s="5">
        <f>SUMIFS(base_de_dados!$T:$T,base_de_dados!$B:$B,$B627,base_de_dados!$G:$G,G$61,base_de_dados!$H:$H,$L$1,base_de_dados!$C:$C,$A627,base_de_dados!$M:$M,"&lt;=2009",base_de_dados!$O:$O,"&gt;=40178")</f>
        <v>0</v>
      </c>
      <c r="H627" s="5">
        <f>SUMIFS(base_de_dados!$T:$T,base_de_dados!$B:$B,$B627,base_de_dados!$G:$G,H$61,base_de_dados!$H:$H,$L$1,base_de_dados!$C:$C,$A627,base_de_dados!$M:$M,"&lt;=2009",base_de_dados!$O:$O,"&gt;=40178")</f>
        <v>0</v>
      </c>
      <c r="I627" s="5">
        <f>SUMIFS(base_de_dados!$T:$T,base_de_dados!$B:$B,$B627,base_de_dados!$G:$G,I$61,base_de_dados!$H:$H,$L$1,base_de_dados!$C:$C,$A627,base_de_dados!$M:$M,"&lt;=2009",base_de_dados!$O:$O,"&gt;=40178")</f>
        <v>0</v>
      </c>
      <c r="J627" s="5">
        <f>SUMIFS(base_de_dados!$T:$T,base_de_dados!$B:$B,$B627,base_de_dados!$G:$G,J$61,base_de_dados!$H:$H,$L$1,base_de_dados!$C:$C,$A627,base_de_dados!$M:$M,"&lt;=2009",base_de_dados!$O:$O,"&gt;=40178")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SUMIFS(base_de_dados!$T:$T,base_de_dados!$B:$B,$B628,base_de_dados!$G:$G,C$61,base_de_dados!$H:$H,$L$1,base_de_dados!$C:$C,$A628,base_de_dados!$M:$M,"&lt;=2009",base_de_dados!$O:$O,"&gt;=40178")</f>
        <v>0</v>
      </c>
      <c r="D628" s="5">
        <f>SUMIFS(base_de_dados!$T:$T,base_de_dados!$B:$B,$B628,base_de_dados!$G:$G,D$61,base_de_dados!$H:$H,$L$1,base_de_dados!$C:$C,$A628,base_de_dados!$M:$M,"&lt;=2009",base_de_dados!$O:$O,"&gt;=40178")</f>
        <v>0</v>
      </c>
      <c r="E628" s="5">
        <f>SUMIFS(base_de_dados!$T:$T,base_de_dados!$B:$B,$B628,base_de_dados!$G:$G,E$61,base_de_dados!$H:$H,$L$1,base_de_dados!$C:$C,$A628,base_de_dados!$M:$M,"&lt;=2009",base_de_dados!$O:$O,"&gt;=40178")</f>
        <v>0</v>
      </c>
      <c r="F628" s="5">
        <f>SUMIFS(base_de_dados!$T:$T,base_de_dados!$B:$B,$B628,base_de_dados!$G:$G,F$61,base_de_dados!$H:$H,$L$1,base_de_dados!$C:$C,$A628,base_de_dados!$M:$M,"&lt;=2009",base_de_dados!$O:$O,"&gt;=40178")</f>
        <v>0</v>
      </c>
      <c r="G628" s="5">
        <f>SUMIFS(base_de_dados!$T:$T,base_de_dados!$B:$B,$B628,base_de_dados!$G:$G,G$61,base_de_dados!$H:$H,$L$1,base_de_dados!$C:$C,$A628,base_de_dados!$M:$M,"&lt;=2009",base_de_dados!$O:$O,"&gt;=40178")</f>
        <v>0</v>
      </c>
      <c r="H628" s="5">
        <f>SUMIFS(base_de_dados!$T:$T,base_de_dados!$B:$B,$B628,base_de_dados!$G:$G,H$61,base_de_dados!$H:$H,$L$1,base_de_dados!$C:$C,$A628,base_de_dados!$M:$M,"&lt;=2009",base_de_dados!$O:$O,"&gt;=40178")</f>
        <v>0</v>
      </c>
      <c r="I628" s="5">
        <f>SUMIFS(base_de_dados!$T:$T,base_de_dados!$B:$B,$B628,base_de_dados!$G:$G,I$61,base_de_dados!$H:$H,$L$1,base_de_dados!$C:$C,$A628,base_de_dados!$M:$M,"&lt;=2009",base_de_dados!$O:$O,"&gt;=40178")</f>
        <v>0</v>
      </c>
      <c r="J628" s="5">
        <f>SUMIFS(base_de_dados!$T:$T,base_de_dados!$B:$B,$B628,base_de_dados!$G:$G,J$61,base_de_dados!$H:$H,$L$1,base_de_dados!$C:$C,$A628,base_de_dados!$M:$M,"&lt;=2009",base_de_dados!$O:$O,"&gt;=40178")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SUMIFS(base_de_dados!$T:$T,base_de_dados!$B:$B,$B629,base_de_dados!$G:$G,C$61,base_de_dados!$H:$H,$L$1,base_de_dados!$C:$C,$A629,base_de_dados!$M:$M,"&lt;=2009",base_de_dados!$O:$O,"&gt;=40178")</f>
        <v>0</v>
      </c>
      <c r="D629" s="5">
        <f>SUMIFS(base_de_dados!$T:$T,base_de_dados!$B:$B,$B629,base_de_dados!$G:$G,D$61,base_de_dados!$H:$H,$L$1,base_de_dados!$C:$C,$A629,base_de_dados!$M:$M,"&lt;=2009",base_de_dados!$O:$O,"&gt;=40178")</f>
        <v>0</v>
      </c>
      <c r="E629" s="5">
        <f>SUMIFS(base_de_dados!$T:$T,base_de_dados!$B:$B,$B629,base_de_dados!$G:$G,E$61,base_de_dados!$H:$H,$L$1,base_de_dados!$C:$C,$A629,base_de_dados!$M:$M,"&lt;=2009",base_de_dados!$O:$O,"&gt;=40178")</f>
        <v>0</v>
      </c>
      <c r="F629" s="5">
        <f>SUMIFS(base_de_dados!$T:$T,base_de_dados!$B:$B,$B629,base_de_dados!$G:$G,F$61,base_de_dados!$H:$H,$L$1,base_de_dados!$C:$C,$A629,base_de_dados!$M:$M,"&lt;=2009",base_de_dados!$O:$O,"&gt;=40178")</f>
        <v>0</v>
      </c>
      <c r="G629" s="5">
        <f>SUMIFS(base_de_dados!$T:$T,base_de_dados!$B:$B,$B629,base_de_dados!$G:$G,G$61,base_de_dados!$H:$H,$L$1,base_de_dados!$C:$C,$A629,base_de_dados!$M:$M,"&lt;=2009",base_de_dados!$O:$O,"&gt;=40178")</f>
        <v>0</v>
      </c>
      <c r="H629" s="5">
        <f>SUMIFS(base_de_dados!$T:$T,base_de_dados!$B:$B,$B629,base_de_dados!$G:$G,H$61,base_de_dados!$H:$H,$L$1,base_de_dados!$C:$C,$A629,base_de_dados!$M:$M,"&lt;=2009",base_de_dados!$O:$O,"&gt;=40178")</f>
        <v>0</v>
      </c>
      <c r="I629" s="5">
        <f>SUMIFS(base_de_dados!$T:$T,base_de_dados!$B:$B,$B629,base_de_dados!$G:$G,I$61,base_de_dados!$H:$H,$L$1,base_de_dados!$C:$C,$A629,base_de_dados!$M:$M,"&lt;=2009",base_de_dados!$O:$O,"&gt;=40178")</f>
        <v>0</v>
      </c>
      <c r="J629" s="5">
        <f>SUMIFS(base_de_dados!$T:$T,base_de_dados!$B:$B,$B629,base_de_dados!$G:$G,J$61,base_de_dados!$H:$H,$L$1,base_de_dados!$C:$C,$A629,base_de_dados!$M:$M,"&lt;=2009",base_de_dados!$O:$O,"&gt;=40178")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SUMIFS(base_de_dados!$T:$T,base_de_dados!$B:$B,$B630,base_de_dados!$G:$G,C$61,base_de_dados!$H:$H,$L$1,base_de_dados!$C:$C,$A630,base_de_dados!$M:$M,"&lt;=2009",base_de_dados!$O:$O,"&gt;=40178")</f>
        <v>0</v>
      </c>
      <c r="D630" s="5">
        <f>SUMIFS(base_de_dados!$T:$T,base_de_dados!$B:$B,$B630,base_de_dados!$G:$G,D$61,base_de_dados!$H:$H,$L$1,base_de_dados!$C:$C,$A630,base_de_dados!$M:$M,"&lt;=2009",base_de_dados!$O:$O,"&gt;=40178")</f>
        <v>0</v>
      </c>
      <c r="E630" s="5">
        <f>SUMIFS(base_de_dados!$T:$T,base_de_dados!$B:$B,$B630,base_de_dados!$G:$G,E$61,base_de_dados!$H:$H,$L$1,base_de_dados!$C:$C,$A630,base_de_dados!$M:$M,"&lt;=2009",base_de_dados!$O:$O,"&gt;=40178")</f>
        <v>0</v>
      </c>
      <c r="F630" s="5">
        <f>SUMIFS(base_de_dados!$T:$T,base_de_dados!$B:$B,$B630,base_de_dados!$G:$G,F$61,base_de_dados!$H:$H,$L$1,base_de_dados!$C:$C,$A630,base_de_dados!$M:$M,"&lt;=2009",base_de_dados!$O:$O,"&gt;=40178")</f>
        <v>0</v>
      </c>
      <c r="G630" s="5">
        <f>SUMIFS(base_de_dados!$T:$T,base_de_dados!$B:$B,$B630,base_de_dados!$G:$G,G$61,base_de_dados!$H:$H,$L$1,base_de_dados!$C:$C,$A630,base_de_dados!$M:$M,"&lt;=2009",base_de_dados!$O:$O,"&gt;=40178")</f>
        <v>0</v>
      </c>
      <c r="H630" s="5">
        <f>SUMIFS(base_de_dados!$T:$T,base_de_dados!$B:$B,$B630,base_de_dados!$G:$G,H$61,base_de_dados!$H:$H,$L$1,base_de_dados!$C:$C,$A630,base_de_dados!$M:$M,"&lt;=2009",base_de_dados!$O:$O,"&gt;=40178")</f>
        <v>0</v>
      </c>
      <c r="I630" s="5">
        <f>SUMIFS(base_de_dados!$T:$T,base_de_dados!$B:$B,$B630,base_de_dados!$G:$G,I$61,base_de_dados!$H:$H,$L$1,base_de_dados!$C:$C,$A630,base_de_dados!$M:$M,"&lt;=2009",base_de_dados!$O:$O,"&gt;=40178")</f>
        <v>0</v>
      </c>
      <c r="J630" s="5">
        <f>SUMIFS(base_de_dados!$T:$T,base_de_dados!$B:$B,$B630,base_de_dados!$G:$G,J$61,base_de_dados!$H:$H,$L$1,base_de_dados!$C:$C,$A630,base_de_dados!$M:$M,"&lt;=2009",base_de_dados!$O:$O,"&gt;=40178")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SUMIFS(base_de_dados!$T:$T,base_de_dados!$B:$B,$B631,base_de_dados!$G:$G,C$61,base_de_dados!$H:$H,$L$1,base_de_dados!$C:$C,$A631,base_de_dados!$M:$M,"&lt;=2009",base_de_dados!$O:$O,"&gt;=40178")</f>
        <v>0</v>
      </c>
      <c r="D631" s="5">
        <f>SUMIFS(base_de_dados!$T:$T,base_de_dados!$B:$B,$B631,base_de_dados!$G:$G,D$61,base_de_dados!$H:$H,$L$1,base_de_dados!$C:$C,$A631,base_de_dados!$M:$M,"&lt;=2009",base_de_dados!$O:$O,"&gt;=40178")</f>
        <v>0</v>
      </c>
      <c r="E631" s="5">
        <f>SUMIFS(base_de_dados!$T:$T,base_de_dados!$B:$B,$B631,base_de_dados!$G:$G,E$61,base_de_dados!$H:$H,$L$1,base_de_dados!$C:$C,$A631,base_de_dados!$M:$M,"&lt;=2009",base_de_dados!$O:$O,"&gt;=40178")</f>
        <v>0</v>
      </c>
      <c r="F631" s="5">
        <f>SUMIFS(base_de_dados!$T:$T,base_de_dados!$B:$B,$B631,base_de_dados!$G:$G,F$61,base_de_dados!$H:$H,$L$1,base_de_dados!$C:$C,$A631,base_de_dados!$M:$M,"&lt;=2009",base_de_dados!$O:$O,"&gt;=40178")</f>
        <v>0</v>
      </c>
      <c r="G631" s="5">
        <f>SUMIFS(base_de_dados!$T:$T,base_de_dados!$B:$B,$B631,base_de_dados!$G:$G,G$61,base_de_dados!$H:$H,$L$1,base_de_dados!$C:$C,$A631,base_de_dados!$M:$M,"&lt;=2009",base_de_dados!$O:$O,"&gt;=40178")</f>
        <v>0</v>
      </c>
      <c r="H631" s="5">
        <f>SUMIFS(base_de_dados!$T:$T,base_de_dados!$B:$B,$B631,base_de_dados!$G:$G,H$61,base_de_dados!$H:$H,$L$1,base_de_dados!$C:$C,$A631,base_de_dados!$M:$M,"&lt;=2009",base_de_dados!$O:$O,"&gt;=40178")</f>
        <v>0</v>
      </c>
      <c r="I631" s="5">
        <f>SUMIFS(base_de_dados!$T:$T,base_de_dados!$B:$B,$B631,base_de_dados!$G:$G,I$61,base_de_dados!$H:$H,$L$1,base_de_dados!$C:$C,$A631,base_de_dados!$M:$M,"&lt;=2009",base_de_dados!$O:$O,"&gt;=40178")</f>
        <v>0</v>
      </c>
      <c r="J631" s="5">
        <f>SUMIFS(base_de_dados!$T:$T,base_de_dados!$B:$B,$B631,base_de_dados!$G:$G,J$61,base_de_dados!$H:$H,$L$1,base_de_dados!$C:$C,$A631,base_de_dados!$M:$M,"&lt;=2009",base_de_dados!$O:$O,"&gt;=40178")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SUMIFS(base_de_dados!$T:$T,base_de_dados!$B:$B,$B632,base_de_dados!$G:$G,C$61,base_de_dados!$H:$H,$L$1,base_de_dados!$C:$C,$A632,base_de_dados!$M:$M,"&lt;=2009",base_de_dados!$O:$O,"&gt;=40178")</f>
        <v>0</v>
      </c>
      <c r="D632" s="5">
        <f>SUMIFS(base_de_dados!$T:$T,base_de_dados!$B:$B,$B632,base_de_dados!$G:$G,D$61,base_de_dados!$H:$H,$L$1,base_de_dados!$C:$C,$A632,base_de_dados!$M:$M,"&lt;=2009",base_de_dados!$O:$O,"&gt;=40178")</f>
        <v>0</v>
      </c>
      <c r="E632" s="5">
        <f>SUMIFS(base_de_dados!$T:$T,base_de_dados!$B:$B,$B632,base_de_dados!$G:$G,E$61,base_de_dados!$H:$H,$L$1,base_de_dados!$C:$C,$A632,base_de_dados!$M:$M,"&lt;=2009",base_de_dados!$O:$O,"&gt;=40178")</f>
        <v>0</v>
      </c>
      <c r="F632" s="5">
        <f>SUMIFS(base_de_dados!$T:$T,base_de_dados!$B:$B,$B632,base_de_dados!$G:$G,F$61,base_de_dados!$H:$H,$L$1,base_de_dados!$C:$C,$A632,base_de_dados!$M:$M,"&lt;=2009",base_de_dados!$O:$O,"&gt;=40178")</f>
        <v>0</v>
      </c>
      <c r="G632" s="5">
        <f>SUMIFS(base_de_dados!$T:$T,base_de_dados!$B:$B,$B632,base_de_dados!$G:$G,G$61,base_de_dados!$H:$H,$L$1,base_de_dados!$C:$C,$A632,base_de_dados!$M:$M,"&lt;=2009",base_de_dados!$O:$O,"&gt;=40178")</f>
        <v>0</v>
      </c>
      <c r="H632" s="5">
        <f>SUMIFS(base_de_dados!$T:$T,base_de_dados!$B:$B,$B632,base_de_dados!$G:$G,H$61,base_de_dados!$H:$H,$L$1,base_de_dados!$C:$C,$A632,base_de_dados!$M:$M,"&lt;=2009",base_de_dados!$O:$O,"&gt;=40178")</f>
        <v>0</v>
      </c>
      <c r="I632" s="5">
        <f>SUMIFS(base_de_dados!$T:$T,base_de_dados!$B:$B,$B632,base_de_dados!$G:$G,I$61,base_de_dados!$H:$H,$L$1,base_de_dados!$C:$C,$A632,base_de_dados!$M:$M,"&lt;=2009",base_de_dados!$O:$O,"&gt;=40178")</f>
        <v>0</v>
      </c>
      <c r="J632" s="5">
        <f>SUMIFS(base_de_dados!$T:$T,base_de_dados!$B:$B,$B632,base_de_dados!$G:$G,J$61,base_de_dados!$H:$H,$L$1,base_de_dados!$C:$C,$A632,base_de_dados!$M:$M,"&lt;=2009",base_de_dados!$O:$O,"&gt;=40178")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SUMIFS(base_de_dados!$T:$T,base_de_dados!$B:$B,$B633,base_de_dados!$G:$G,C$61,base_de_dados!$H:$H,$L$1,base_de_dados!$C:$C,$A633,base_de_dados!$M:$M,"&lt;=2009",base_de_dados!$O:$O,"&gt;=40178")</f>
        <v>0</v>
      </c>
      <c r="D633" s="5">
        <f>SUMIFS(base_de_dados!$T:$T,base_de_dados!$B:$B,$B633,base_de_dados!$G:$G,D$61,base_de_dados!$H:$H,$L$1,base_de_dados!$C:$C,$A633,base_de_dados!$M:$M,"&lt;=2009",base_de_dados!$O:$O,"&gt;=40178")</f>
        <v>0</v>
      </c>
      <c r="E633" s="5">
        <f>SUMIFS(base_de_dados!$T:$T,base_de_dados!$B:$B,$B633,base_de_dados!$G:$G,E$61,base_de_dados!$H:$H,$L$1,base_de_dados!$C:$C,$A633,base_de_dados!$M:$M,"&lt;=2009",base_de_dados!$O:$O,"&gt;=40178")</f>
        <v>0</v>
      </c>
      <c r="F633" s="5">
        <f>SUMIFS(base_de_dados!$T:$T,base_de_dados!$B:$B,$B633,base_de_dados!$G:$G,F$61,base_de_dados!$H:$H,$L$1,base_de_dados!$C:$C,$A633,base_de_dados!$M:$M,"&lt;=2009",base_de_dados!$O:$O,"&gt;=40178")</f>
        <v>0</v>
      </c>
      <c r="G633" s="5">
        <f>SUMIFS(base_de_dados!$T:$T,base_de_dados!$B:$B,$B633,base_de_dados!$G:$G,G$61,base_de_dados!$H:$H,$L$1,base_de_dados!$C:$C,$A633,base_de_dados!$M:$M,"&lt;=2009",base_de_dados!$O:$O,"&gt;=40178")</f>
        <v>0</v>
      </c>
      <c r="H633" s="5">
        <f>SUMIFS(base_de_dados!$T:$T,base_de_dados!$B:$B,$B633,base_de_dados!$G:$G,H$61,base_de_dados!$H:$H,$L$1,base_de_dados!$C:$C,$A633,base_de_dados!$M:$M,"&lt;=2009",base_de_dados!$O:$O,"&gt;=40178")</f>
        <v>0</v>
      </c>
      <c r="I633" s="5">
        <f>SUMIFS(base_de_dados!$T:$T,base_de_dados!$B:$B,$B633,base_de_dados!$G:$G,I$61,base_de_dados!$H:$H,$L$1,base_de_dados!$C:$C,$A633,base_de_dados!$M:$M,"&lt;=2009",base_de_dados!$O:$O,"&gt;=40178")</f>
        <v>0</v>
      </c>
      <c r="J633" s="5">
        <f>SUMIFS(base_de_dados!$T:$T,base_de_dados!$B:$B,$B633,base_de_dados!$G:$G,J$61,base_de_dados!$H:$H,$L$1,base_de_dados!$C:$C,$A633,base_de_dados!$M:$M,"&lt;=2009",base_de_dados!$O:$O,"&gt;=40178")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SUMIFS(base_de_dados!$T:$T,base_de_dados!$B:$B,$B634,base_de_dados!$G:$G,C$61,base_de_dados!$H:$H,$L$1,base_de_dados!$C:$C,$A634,base_de_dados!$M:$M,"&lt;=2009",base_de_dados!$O:$O,"&gt;=40178")</f>
        <v>0</v>
      </c>
      <c r="D634" s="5">
        <f>SUMIFS(base_de_dados!$T:$T,base_de_dados!$B:$B,$B634,base_de_dados!$G:$G,D$61,base_de_dados!$H:$H,$L$1,base_de_dados!$C:$C,$A634,base_de_dados!$M:$M,"&lt;=2009",base_de_dados!$O:$O,"&gt;=40178")</f>
        <v>0</v>
      </c>
      <c r="E634" s="5">
        <f>SUMIFS(base_de_dados!$T:$T,base_de_dados!$B:$B,$B634,base_de_dados!$G:$G,E$61,base_de_dados!$H:$H,$L$1,base_de_dados!$C:$C,$A634,base_de_dados!$M:$M,"&lt;=2009",base_de_dados!$O:$O,"&gt;=40178")</f>
        <v>0</v>
      </c>
      <c r="F634" s="5">
        <f>SUMIFS(base_de_dados!$T:$T,base_de_dados!$B:$B,$B634,base_de_dados!$G:$G,F$61,base_de_dados!$H:$H,$L$1,base_de_dados!$C:$C,$A634,base_de_dados!$M:$M,"&lt;=2009",base_de_dados!$O:$O,"&gt;=40178")</f>
        <v>0</v>
      </c>
      <c r="G634" s="5">
        <f>SUMIFS(base_de_dados!$T:$T,base_de_dados!$B:$B,$B634,base_de_dados!$G:$G,G$61,base_de_dados!$H:$H,$L$1,base_de_dados!$C:$C,$A634,base_de_dados!$M:$M,"&lt;=2009",base_de_dados!$O:$O,"&gt;=40178")</f>
        <v>0</v>
      </c>
      <c r="H634" s="5">
        <f>SUMIFS(base_de_dados!$T:$T,base_de_dados!$B:$B,$B634,base_de_dados!$G:$G,H$61,base_de_dados!$H:$H,$L$1,base_de_dados!$C:$C,$A634,base_de_dados!$M:$M,"&lt;=2009",base_de_dados!$O:$O,"&gt;=40178")</f>
        <v>0</v>
      </c>
      <c r="I634" s="5">
        <f>SUMIFS(base_de_dados!$T:$T,base_de_dados!$B:$B,$B634,base_de_dados!$G:$G,I$61,base_de_dados!$H:$H,$L$1,base_de_dados!$C:$C,$A634,base_de_dados!$M:$M,"&lt;=2009",base_de_dados!$O:$O,"&gt;=40178")</f>
        <v>0</v>
      </c>
      <c r="J634" s="5">
        <f>SUMIFS(base_de_dados!$T:$T,base_de_dados!$B:$B,$B634,base_de_dados!$G:$G,J$61,base_de_dados!$H:$H,$L$1,base_de_dados!$C:$C,$A634,base_de_dados!$M:$M,"&lt;=2009",base_de_dados!$O:$O,"&gt;=40178")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SUMIFS(base_de_dados!$T:$T,base_de_dados!$B:$B,$B635,base_de_dados!$G:$G,C$61,base_de_dados!$H:$H,$L$1,base_de_dados!$C:$C,$A635,base_de_dados!$M:$M,"&lt;=2009",base_de_dados!$O:$O,"&gt;=40178")</f>
        <v>0</v>
      </c>
      <c r="D635" s="5">
        <f>SUMIFS(base_de_dados!$T:$T,base_de_dados!$B:$B,$B635,base_de_dados!$G:$G,D$61,base_de_dados!$H:$H,$L$1,base_de_dados!$C:$C,$A635,base_de_dados!$M:$M,"&lt;=2009",base_de_dados!$O:$O,"&gt;=40178")</f>
        <v>0</v>
      </c>
      <c r="E635" s="5">
        <f>SUMIFS(base_de_dados!$T:$T,base_de_dados!$B:$B,$B635,base_de_dados!$G:$G,E$61,base_de_dados!$H:$H,$L$1,base_de_dados!$C:$C,$A635,base_de_dados!$M:$M,"&lt;=2009",base_de_dados!$O:$O,"&gt;=40178")</f>
        <v>0</v>
      </c>
      <c r="F635" s="5">
        <f>SUMIFS(base_de_dados!$T:$T,base_de_dados!$B:$B,$B635,base_de_dados!$G:$G,F$61,base_de_dados!$H:$H,$L$1,base_de_dados!$C:$C,$A635,base_de_dados!$M:$M,"&lt;=2009",base_de_dados!$O:$O,"&gt;=40178")</f>
        <v>0</v>
      </c>
      <c r="G635" s="5">
        <f>SUMIFS(base_de_dados!$T:$T,base_de_dados!$B:$B,$B635,base_de_dados!$G:$G,G$61,base_de_dados!$H:$H,$L$1,base_de_dados!$C:$C,$A635,base_de_dados!$M:$M,"&lt;=2009",base_de_dados!$O:$O,"&gt;=40178")</f>
        <v>0</v>
      </c>
      <c r="H635" s="5">
        <f>SUMIFS(base_de_dados!$T:$T,base_de_dados!$B:$B,$B635,base_de_dados!$G:$G,H$61,base_de_dados!$H:$H,$L$1,base_de_dados!$C:$C,$A635,base_de_dados!$M:$M,"&lt;=2009",base_de_dados!$O:$O,"&gt;=40178")</f>
        <v>0</v>
      </c>
      <c r="I635" s="5">
        <f>SUMIFS(base_de_dados!$T:$T,base_de_dados!$B:$B,$B635,base_de_dados!$G:$G,I$61,base_de_dados!$H:$H,$L$1,base_de_dados!$C:$C,$A635,base_de_dados!$M:$M,"&lt;=2009",base_de_dados!$O:$O,"&gt;=40178")</f>
        <v>0</v>
      </c>
      <c r="J635" s="5">
        <f>SUMIFS(base_de_dados!$T:$T,base_de_dados!$B:$B,$B635,base_de_dados!$G:$G,J$61,base_de_dados!$H:$H,$L$1,base_de_dados!$C:$C,$A635,base_de_dados!$M:$M,"&lt;=2009",base_de_dados!$O:$O,"&gt;=40178")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SUMIFS(base_de_dados!$T:$T,base_de_dados!$B:$B,$B636,base_de_dados!$G:$G,C$61,base_de_dados!$H:$H,$L$1,base_de_dados!$C:$C,$A636,base_de_dados!$M:$M,"&lt;=2009",base_de_dados!$O:$O,"&gt;=40178")</f>
        <v>0</v>
      </c>
      <c r="D636" s="5">
        <f>SUMIFS(base_de_dados!$T:$T,base_de_dados!$B:$B,$B636,base_de_dados!$G:$G,D$61,base_de_dados!$H:$H,$L$1,base_de_dados!$C:$C,$A636,base_de_dados!$M:$M,"&lt;=2009",base_de_dados!$O:$O,"&gt;=40178")</f>
        <v>0</v>
      </c>
      <c r="E636" s="5">
        <f>SUMIFS(base_de_dados!$T:$T,base_de_dados!$B:$B,$B636,base_de_dados!$G:$G,E$61,base_de_dados!$H:$H,$L$1,base_de_dados!$C:$C,$A636,base_de_dados!$M:$M,"&lt;=2009",base_de_dados!$O:$O,"&gt;=40178")</f>
        <v>0</v>
      </c>
      <c r="F636" s="5">
        <f>SUMIFS(base_de_dados!$T:$T,base_de_dados!$B:$B,$B636,base_de_dados!$G:$G,F$61,base_de_dados!$H:$H,$L$1,base_de_dados!$C:$C,$A636,base_de_dados!$M:$M,"&lt;=2009",base_de_dados!$O:$O,"&gt;=40178")</f>
        <v>0</v>
      </c>
      <c r="G636" s="5">
        <f>SUMIFS(base_de_dados!$T:$T,base_de_dados!$B:$B,$B636,base_de_dados!$G:$G,G$61,base_de_dados!$H:$H,$L$1,base_de_dados!$C:$C,$A636,base_de_dados!$M:$M,"&lt;=2009",base_de_dados!$O:$O,"&gt;=40178")</f>
        <v>0</v>
      </c>
      <c r="H636" s="5">
        <f>SUMIFS(base_de_dados!$T:$T,base_de_dados!$B:$B,$B636,base_de_dados!$G:$G,H$61,base_de_dados!$H:$H,$L$1,base_de_dados!$C:$C,$A636,base_de_dados!$M:$M,"&lt;=2009",base_de_dados!$O:$O,"&gt;=40178")</f>
        <v>0</v>
      </c>
      <c r="I636" s="5">
        <f>SUMIFS(base_de_dados!$T:$T,base_de_dados!$B:$B,$B636,base_de_dados!$G:$G,I$61,base_de_dados!$H:$H,$L$1,base_de_dados!$C:$C,$A636,base_de_dados!$M:$M,"&lt;=2009",base_de_dados!$O:$O,"&gt;=40178")</f>
        <v>0</v>
      </c>
      <c r="J636" s="5">
        <f>SUMIFS(base_de_dados!$T:$T,base_de_dados!$B:$B,$B636,base_de_dados!$G:$G,J$61,base_de_dados!$H:$H,$L$1,base_de_dados!$C:$C,$A636,base_de_dados!$M:$M,"&lt;=2009",base_de_dados!$O:$O,"&gt;=40178")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SUMIFS(base_de_dados!$T:$T,base_de_dados!$B:$B,$B637,base_de_dados!$G:$G,C$61,base_de_dados!$H:$H,$L$1,base_de_dados!$C:$C,$A637,base_de_dados!$M:$M,"&lt;=2009",base_de_dados!$O:$O,"&gt;=40178")</f>
        <v>0</v>
      </c>
      <c r="D637" s="5">
        <f>SUMIFS(base_de_dados!$T:$T,base_de_dados!$B:$B,$B637,base_de_dados!$G:$G,D$61,base_de_dados!$H:$H,$L$1,base_de_dados!$C:$C,$A637,base_de_dados!$M:$M,"&lt;=2009",base_de_dados!$O:$O,"&gt;=40178")</f>
        <v>0</v>
      </c>
      <c r="E637" s="5">
        <f>SUMIFS(base_de_dados!$T:$T,base_de_dados!$B:$B,$B637,base_de_dados!$G:$G,E$61,base_de_dados!$H:$H,$L$1,base_de_dados!$C:$C,$A637,base_de_dados!$M:$M,"&lt;=2009",base_de_dados!$O:$O,"&gt;=40178")</f>
        <v>0</v>
      </c>
      <c r="F637" s="5">
        <f>SUMIFS(base_de_dados!$T:$T,base_de_dados!$B:$B,$B637,base_de_dados!$G:$G,F$61,base_de_dados!$H:$H,$L$1,base_de_dados!$C:$C,$A637,base_de_dados!$M:$M,"&lt;=2009",base_de_dados!$O:$O,"&gt;=40178")</f>
        <v>0</v>
      </c>
      <c r="G637" s="5">
        <f>SUMIFS(base_de_dados!$T:$T,base_de_dados!$B:$B,$B637,base_de_dados!$G:$G,G$61,base_de_dados!$H:$H,$L$1,base_de_dados!$C:$C,$A637,base_de_dados!$M:$M,"&lt;=2009",base_de_dados!$O:$O,"&gt;=40178")</f>
        <v>0</v>
      </c>
      <c r="H637" s="5">
        <f>SUMIFS(base_de_dados!$T:$T,base_de_dados!$B:$B,$B637,base_de_dados!$G:$G,H$61,base_de_dados!$H:$H,$L$1,base_de_dados!$C:$C,$A637,base_de_dados!$M:$M,"&lt;=2009",base_de_dados!$O:$O,"&gt;=40178")</f>
        <v>0</v>
      </c>
      <c r="I637" s="5">
        <f>SUMIFS(base_de_dados!$T:$T,base_de_dados!$B:$B,$B637,base_de_dados!$G:$G,I$61,base_de_dados!$H:$H,$L$1,base_de_dados!$C:$C,$A637,base_de_dados!$M:$M,"&lt;=2009",base_de_dados!$O:$O,"&gt;=40178")</f>
        <v>0</v>
      </c>
      <c r="J637" s="5">
        <f>SUMIFS(base_de_dados!$T:$T,base_de_dados!$B:$B,$B637,base_de_dados!$G:$G,J$61,base_de_dados!$H:$H,$L$1,base_de_dados!$C:$C,$A637,base_de_dados!$M:$M,"&lt;=2009",base_de_dados!$O:$O,"&gt;=40178")</f>
        <v>0</v>
      </c>
      <c r="K637" s="32">
        <f t="shared" si="13"/>
        <v>0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SUMIFS(base_de_dados!$T:$T,base_de_dados!$B:$B,$B638,base_de_dados!$G:$G,C$61,base_de_dados!$H:$H,$L$1,base_de_dados!$C:$C,$A638,base_de_dados!$M:$M,"&lt;=2009",base_de_dados!$O:$O,"&gt;=40178")</f>
        <v>0</v>
      </c>
      <c r="D638" s="5">
        <f>SUMIFS(base_de_dados!$T:$T,base_de_dados!$B:$B,$B638,base_de_dados!$G:$G,D$61,base_de_dados!$H:$H,$L$1,base_de_dados!$C:$C,$A638,base_de_dados!$M:$M,"&lt;=2009",base_de_dados!$O:$O,"&gt;=40178")</f>
        <v>0</v>
      </c>
      <c r="E638" s="5">
        <f>SUMIFS(base_de_dados!$T:$T,base_de_dados!$B:$B,$B638,base_de_dados!$G:$G,E$61,base_de_dados!$H:$H,$L$1,base_de_dados!$C:$C,$A638,base_de_dados!$M:$M,"&lt;=2009",base_de_dados!$O:$O,"&gt;=40178")</f>
        <v>0</v>
      </c>
      <c r="F638" s="5">
        <f>SUMIFS(base_de_dados!$T:$T,base_de_dados!$B:$B,$B638,base_de_dados!$G:$G,F$61,base_de_dados!$H:$H,$L$1,base_de_dados!$C:$C,$A638,base_de_dados!$M:$M,"&lt;=2009",base_de_dados!$O:$O,"&gt;=40178")</f>
        <v>0</v>
      </c>
      <c r="G638" s="5">
        <f>SUMIFS(base_de_dados!$T:$T,base_de_dados!$B:$B,$B638,base_de_dados!$G:$G,G$61,base_de_dados!$H:$H,$L$1,base_de_dados!$C:$C,$A638,base_de_dados!$M:$M,"&lt;=2009",base_de_dados!$O:$O,"&gt;=40178")</f>
        <v>0</v>
      </c>
      <c r="H638" s="5">
        <f>SUMIFS(base_de_dados!$T:$T,base_de_dados!$B:$B,$B638,base_de_dados!$G:$G,H$61,base_de_dados!$H:$H,$L$1,base_de_dados!$C:$C,$A638,base_de_dados!$M:$M,"&lt;=2009",base_de_dados!$O:$O,"&gt;=40178")</f>
        <v>0</v>
      </c>
      <c r="I638" s="5">
        <f>SUMIFS(base_de_dados!$T:$T,base_de_dados!$B:$B,$B638,base_de_dados!$G:$G,I$61,base_de_dados!$H:$H,$L$1,base_de_dados!$C:$C,$A638,base_de_dados!$M:$M,"&lt;=2009",base_de_dados!$O:$O,"&gt;=40178")</f>
        <v>0</v>
      </c>
      <c r="J638" s="5">
        <f>SUMIFS(base_de_dados!$T:$T,base_de_dados!$B:$B,$B638,base_de_dados!$G:$G,J$61,base_de_dados!$H:$H,$L$1,base_de_dados!$C:$C,$A638,base_de_dados!$M:$M,"&lt;=2009",base_de_dados!$O:$O,"&gt;=40178")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SUMIFS(base_de_dados!$T:$T,base_de_dados!$B:$B,$B639,base_de_dados!$G:$G,C$61,base_de_dados!$H:$H,$L$1,base_de_dados!$C:$C,$A639,base_de_dados!$M:$M,"&lt;=2009",base_de_dados!$O:$O,"&gt;=40178")</f>
        <v>0</v>
      </c>
      <c r="D639" s="5">
        <f>SUMIFS(base_de_dados!$T:$T,base_de_dados!$B:$B,$B639,base_de_dados!$G:$G,D$61,base_de_dados!$H:$H,$L$1,base_de_dados!$C:$C,$A639,base_de_dados!$M:$M,"&lt;=2009",base_de_dados!$O:$O,"&gt;=40178")</f>
        <v>1.5342465753424657</v>
      </c>
      <c r="E639" s="5">
        <f>SUMIFS(base_de_dados!$T:$T,base_de_dados!$B:$B,$B639,base_de_dados!$G:$G,E$61,base_de_dados!$H:$H,$L$1,base_de_dados!$C:$C,$A639,base_de_dados!$M:$M,"&lt;=2009",base_de_dados!$O:$O,"&gt;=40178")</f>
        <v>0</v>
      </c>
      <c r="F639" s="5">
        <f>SUMIFS(base_de_dados!$T:$T,base_de_dados!$B:$B,$B639,base_de_dados!$G:$G,F$61,base_de_dados!$H:$H,$L$1,base_de_dados!$C:$C,$A639,base_de_dados!$M:$M,"&lt;=2009",base_de_dados!$O:$O,"&gt;=40178")</f>
        <v>0</v>
      </c>
      <c r="G639" s="5">
        <f>SUMIFS(base_de_dados!$T:$T,base_de_dados!$B:$B,$B639,base_de_dados!$G:$G,G$61,base_de_dados!$H:$H,$L$1,base_de_dados!$C:$C,$A639,base_de_dados!$M:$M,"&lt;=2009",base_de_dados!$O:$O,"&gt;=40178")</f>
        <v>0</v>
      </c>
      <c r="H639" s="5">
        <f>SUMIFS(base_de_dados!$T:$T,base_de_dados!$B:$B,$B639,base_de_dados!$G:$G,H$61,base_de_dados!$H:$H,$L$1,base_de_dados!$C:$C,$A639,base_de_dados!$M:$M,"&lt;=2009",base_de_dados!$O:$O,"&gt;=40178")</f>
        <v>0</v>
      </c>
      <c r="I639" s="5">
        <f>SUMIFS(base_de_dados!$T:$T,base_de_dados!$B:$B,$B639,base_de_dados!$G:$G,I$61,base_de_dados!$H:$H,$L$1,base_de_dados!$C:$C,$A639,base_de_dados!$M:$M,"&lt;=2009",base_de_dados!$O:$O,"&gt;=40178")</f>
        <v>0</v>
      </c>
      <c r="J639" s="5">
        <f>SUMIFS(base_de_dados!$T:$T,base_de_dados!$B:$B,$B639,base_de_dados!$G:$G,J$61,base_de_dados!$H:$H,$L$1,base_de_dados!$C:$C,$A639,base_de_dados!$M:$M,"&lt;=2009",base_de_dados!$O:$O,"&gt;=40178")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SUMIFS(base_de_dados!$T:$T,base_de_dados!$B:$B,$B640,base_de_dados!$G:$G,C$61,base_de_dados!$H:$H,$L$1,base_de_dados!$C:$C,$A640,base_de_dados!$M:$M,"&lt;=2009",base_de_dados!$O:$O,"&gt;=40178")</f>
        <v>0</v>
      </c>
      <c r="D640" s="5">
        <f>SUMIFS(base_de_dados!$T:$T,base_de_dados!$B:$B,$B640,base_de_dados!$G:$G,D$61,base_de_dados!$H:$H,$L$1,base_de_dados!$C:$C,$A640,base_de_dados!$M:$M,"&lt;=2009",base_de_dados!$O:$O,"&gt;=40178")</f>
        <v>0</v>
      </c>
      <c r="E640" s="5">
        <f>SUMIFS(base_de_dados!$T:$T,base_de_dados!$B:$B,$B640,base_de_dados!$G:$G,E$61,base_de_dados!$H:$H,$L$1,base_de_dados!$C:$C,$A640,base_de_dados!$M:$M,"&lt;=2009",base_de_dados!$O:$O,"&gt;=40178")</f>
        <v>0</v>
      </c>
      <c r="F640" s="5">
        <f>SUMIFS(base_de_dados!$T:$T,base_de_dados!$B:$B,$B640,base_de_dados!$G:$G,F$61,base_de_dados!$H:$H,$L$1,base_de_dados!$C:$C,$A640,base_de_dados!$M:$M,"&lt;=2009",base_de_dados!$O:$O,"&gt;=40178")</f>
        <v>0</v>
      </c>
      <c r="G640" s="5">
        <f>SUMIFS(base_de_dados!$T:$T,base_de_dados!$B:$B,$B640,base_de_dados!$G:$G,G$61,base_de_dados!$H:$H,$L$1,base_de_dados!$C:$C,$A640,base_de_dados!$M:$M,"&lt;=2009",base_de_dados!$O:$O,"&gt;=40178")</f>
        <v>0</v>
      </c>
      <c r="H640" s="5">
        <f>SUMIFS(base_de_dados!$T:$T,base_de_dados!$B:$B,$B640,base_de_dados!$G:$G,H$61,base_de_dados!$H:$H,$L$1,base_de_dados!$C:$C,$A640,base_de_dados!$M:$M,"&lt;=2009",base_de_dados!$O:$O,"&gt;=40178")</f>
        <v>0</v>
      </c>
      <c r="I640" s="5">
        <f>SUMIFS(base_de_dados!$T:$T,base_de_dados!$B:$B,$B640,base_de_dados!$G:$G,I$61,base_de_dados!$H:$H,$L$1,base_de_dados!$C:$C,$A640,base_de_dados!$M:$M,"&lt;=2009",base_de_dados!$O:$O,"&gt;=40178")</f>
        <v>0</v>
      </c>
      <c r="J640" s="5">
        <f>SUMIFS(base_de_dados!$T:$T,base_de_dados!$B:$B,$B640,base_de_dados!$G:$G,J$61,base_de_dados!$H:$H,$L$1,base_de_dados!$C:$C,$A640,base_de_dados!$M:$M,"&lt;=2009",base_de_dados!$O:$O,"&gt;=40178")</f>
        <v>0</v>
      </c>
      <c r="K640" s="32">
        <f t="shared" si="14"/>
        <v>0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SUMIFS(base_de_dados!$T:$T,base_de_dados!$B:$B,$B641,base_de_dados!$G:$G,C$61,base_de_dados!$H:$H,$L$1,base_de_dados!$C:$C,$A641,base_de_dados!$M:$M,"&lt;=2009",base_de_dados!$O:$O,"&gt;=40178")</f>
        <v>0</v>
      </c>
      <c r="D641" s="5">
        <f>SUMIFS(base_de_dados!$T:$T,base_de_dados!$B:$B,$B641,base_de_dados!$G:$G,D$61,base_de_dados!$H:$H,$L$1,base_de_dados!$C:$C,$A641,base_de_dados!$M:$M,"&lt;=2009",base_de_dados!$O:$O,"&gt;=40178")</f>
        <v>0</v>
      </c>
      <c r="E641" s="5">
        <f>SUMIFS(base_de_dados!$T:$T,base_de_dados!$B:$B,$B641,base_de_dados!$G:$G,E$61,base_de_dados!$H:$H,$L$1,base_de_dados!$C:$C,$A641,base_de_dados!$M:$M,"&lt;=2009",base_de_dados!$O:$O,"&gt;=40178")</f>
        <v>1.2842313546423135E-2</v>
      </c>
      <c r="F641" s="5">
        <f>SUMIFS(base_de_dados!$T:$T,base_de_dados!$B:$B,$B641,base_de_dados!$G:$G,F$61,base_de_dados!$H:$H,$L$1,base_de_dados!$C:$C,$A641,base_de_dados!$M:$M,"&lt;=2009",base_de_dados!$O:$O,"&gt;=40178")</f>
        <v>8.4474885844748854E-2</v>
      </c>
      <c r="G641" s="5">
        <f>SUMIFS(base_de_dados!$T:$T,base_de_dados!$B:$B,$B641,base_de_dados!$G:$G,G$61,base_de_dados!$H:$H,$L$1,base_de_dados!$C:$C,$A641,base_de_dados!$M:$M,"&lt;=2009",base_de_dados!$O:$O,"&gt;=40178")</f>
        <v>0</v>
      </c>
      <c r="H641" s="5">
        <f>SUMIFS(base_de_dados!$T:$T,base_de_dados!$B:$B,$B641,base_de_dados!$G:$G,H$61,base_de_dados!$H:$H,$L$1,base_de_dados!$C:$C,$A641,base_de_dados!$M:$M,"&lt;=2009",base_de_dados!$O:$O,"&gt;=40178")</f>
        <v>0</v>
      </c>
      <c r="I641" s="5">
        <f>SUMIFS(base_de_dados!$T:$T,base_de_dados!$B:$B,$B641,base_de_dados!$G:$G,I$61,base_de_dados!$H:$H,$L$1,base_de_dados!$C:$C,$A641,base_de_dados!$M:$M,"&lt;=2009",base_de_dados!$O:$O,"&gt;=40178")</f>
        <v>0</v>
      </c>
      <c r="J641" s="5">
        <f>SUMIFS(base_de_dados!$T:$T,base_de_dados!$B:$B,$B641,base_de_dados!$G:$G,J$61,base_de_dados!$H:$H,$L$1,base_de_dados!$C:$C,$A641,base_de_dados!$M:$M,"&lt;=2009",base_de_dados!$O:$O,"&gt;=40178")</f>
        <v>0</v>
      </c>
      <c r="K641" s="32">
        <f t="shared" si="14"/>
        <v>9.7317199391171991E-2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SUMIFS(base_de_dados!$T:$T,base_de_dados!$B:$B,$B642,base_de_dados!$G:$G,C$61,base_de_dados!$H:$H,$L$1,base_de_dados!$C:$C,$A642,base_de_dados!$M:$M,"&lt;=2009",base_de_dados!$O:$O,"&gt;=40178")</f>
        <v>0</v>
      </c>
      <c r="D642" s="5">
        <f>SUMIFS(base_de_dados!$T:$T,base_de_dados!$B:$B,$B642,base_de_dados!$G:$G,D$61,base_de_dados!$H:$H,$L$1,base_de_dados!$C:$C,$A642,base_de_dados!$M:$M,"&lt;=2009",base_de_dados!$O:$O,"&gt;=40178")</f>
        <v>0</v>
      </c>
      <c r="E642" s="5">
        <f>SUMIFS(base_de_dados!$T:$T,base_de_dados!$B:$B,$B642,base_de_dados!$G:$G,E$61,base_de_dados!$H:$H,$L$1,base_de_dados!$C:$C,$A642,base_de_dados!$M:$M,"&lt;=2009",base_de_dados!$O:$O,"&gt;=40178")</f>
        <v>0</v>
      </c>
      <c r="F642" s="5">
        <f>SUMIFS(base_de_dados!$T:$T,base_de_dados!$B:$B,$B642,base_de_dados!$G:$G,F$61,base_de_dados!$H:$H,$L$1,base_de_dados!$C:$C,$A642,base_de_dados!$M:$M,"&lt;=2009",base_de_dados!$O:$O,"&gt;=40178")</f>
        <v>0</v>
      </c>
      <c r="G642" s="5">
        <f>SUMIFS(base_de_dados!$T:$T,base_de_dados!$B:$B,$B642,base_de_dados!$G:$G,G$61,base_de_dados!$H:$H,$L$1,base_de_dados!$C:$C,$A642,base_de_dados!$M:$M,"&lt;=2009",base_de_dados!$O:$O,"&gt;=40178")</f>
        <v>0</v>
      </c>
      <c r="H642" s="5">
        <f>SUMIFS(base_de_dados!$T:$T,base_de_dados!$B:$B,$B642,base_de_dados!$G:$G,H$61,base_de_dados!$H:$H,$L$1,base_de_dados!$C:$C,$A642,base_de_dados!$M:$M,"&lt;=2009",base_de_dados!$O:$O,"&gt;=40178")</f>
        <v>0</v>
      </c>
      <c r="I642" s="5">
        <f>SUMIFS(base_de_dados!$T:$T,base_de_dados!$B:$B,$B642,base_de_dados!$G:$G,I$61,base_de_dados!$H:$H,$L$1,base_de_dados!$C:$C,$A642,base_de_dados!$M:$M,"&lt;=2009",base_de_dados!$O:$O,"&gt;=40178")</f>
        <v>0</v>
      </c>
      <c r="J642" s="5">
        <f>SUMIFS(base_de_dados!$T:$T,base_de_dados!$B:$B,$B642,base_de_dados!$G:$G,J$61,base_de_dados!$H:$H,$L$1,base_de_dados!$C:$C,$A642,base_de_dados!$M:$M,"&lt;=2009",base_de_dados!$O:$O,"&gt;=40178")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SUMIFS(base_de_dados!$T:$T,base_de_dados!$B:$B,$B643,base_de_dados!$G:$G,C$61,base_de_dados!$H:$H,$L$1,base_de_dados!$C:$C,$A643,base_de_dados!$M:$M,"&lt;=2009",base_de_dados!$O:$O,"&gt;=40178")</f>
        <v>0</v>
      </c>
      <c r="D643" s="5">
        <f>SUMIFS(base_de_dados!$T:$T,base_de_dados!$B:$B,$B643,base_de_dados!$G:$G,D$61,base_de_dados!$H:$H,$L$1,base_de_dados!$C:$C,$A643,base_de_dados!$M:$M,"&lt;=2009",base_de_dados!$O:$O,"&gt;=40178")</f>
        <v>0</v>
      </c>
      <c r="E643" s="5">
        <f>SUMIFS(base_de_dados!$T:$T,base_de_dados!$B:$B,$B643,base_de_dados!$G:$G,E$61,base_de_dados!$H:$H,$L$1,base_de_dados!$C:$C,$A643,base_de_dados!$M:$M,"&lt;=2009",base_de_dados!$O:$O,"&gt;=40178")</f>
        <v>0</v>
      </c>
      <c r="F643" s="5">
        <f>SUMIFS(base_de_dados!$T:$T,base_de_dados!$B:$B,$B643,base_de_dados!$G:$G,F$61,base_de_dados!$H:$H,$L$1,base_de_dados!$C:$C,$A643,base_de_dados!$M:$M,"&lt;=2009",base_de_dados!$O:$O,"&gt;=40178")</f>
        <v>0</v>
      </c>
      <c r="G643" s="5">
        <f>SUMIFS(base_de_dados!$T:$T,base_de_dados!$B:$B,$B643,base_de_dados!$G:$G,G$61,base_de_dados!$H:$H,$L$1,base_de_dados!$C:$C,$A643,base_de_dados!$M:$M,"&lt;=2009",base_de_dados!$O:$O,"&gt;=40178")</f>
        <v>0</v>
      </c>
      <c r="H643" s="5">
        <f>SUMIFS(base_de_dados!$T:$T,base_de_dados!$B:$B,$B643,base_de_dados!$G:$G,H$61,base_de_dados!$H:$H,$L$1,base_de_dados!$C:$C,$A643,base_de_dados!$M:$M,"&lt;=2009",base_de_dados!$O:$O,"&gt;=40178")</f>
        <v>0</v>
      </c>
      <c r="I643" s="5">
        <f>SUMIFS(base_de_dados!$T:$T,base_de_dados!$B:$B,$B643,base_de_dados!$G:$G,I$61,base_de_dados!$H:$H,$L$1,base_de_dados!$C:$C,$A643,base_de_dados!$M:$M,"&lt;=2009",base_de_dados!$O:$O,"&gt;=40178")</f>
        <v>0</v>
      </c>
      <c r="J643" s="5">
        <f>SUMIFS(base_de_dados!$T:$T,base_de_dados!$B:$B,$B643,base_de_dados!$G:$G,J$61,base_de_dados!$H:$H,$L$1,base_de_dados!$C:$C,$A643,base_de_dados!$M:$M,"&lt;=2009",base_de_dados!$O:$O,"&gt;=40178")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SUMIFS(base_de_dados!$T:$T,base_de_dados!$B:$B,$B644,base_de_dados!$G:$G,C$61,base_de_dados!$H:$H,$L$1,base_de_dados!$C:$C,$A644,base_de_dados!$M:$M,"&lt;=2009",base_de_dados!$O:$O,"&gt;=40178")</f>
        <v>0</v>
      </c>
      <c r="D644" s="5">
        <f>SUMIFS(base_de_dados!$T:$T,base_de_dados!$B:$B,$B644,base_de_dados!$G:$G,D$61,base_de_dados!$H:$H,$L$1,base_de_dados!$C:$C,$A644,base_de_dados!$M:$M,"&lt;=2009",base_de_dados!$O:$O,"&gt;=40178")</f>
        <v>0</v>
      </c>
      <c r="E644" s="5">
        <f>SUMIFS(base_de_dados!$T:$T,base_de_dados!$B:$B,$B644,base_de_dados!$G:$G,E$61,base_de_dados!$H:$H,$L$1,base_de_dados!$C:$C,$A644,base_de_dados!$M:$M,"&lt;=2009",base_de_dados!$O:$O,"&gt;=40178")</f>
        <v>0</v>
      </c>
      <c r="F644" s="5">
        <f>SUMIFS(base_de_dados!$T:$T,base_de_dados!$B:$B,$B644,base_de_dados!$G:$G,F$61,base_de_dados!$H:$H,$L$1,base_de_dados!$C:$C,$A644,base_de_dados!$M:$M,"&lt;=2009",base_de_dados!$O:$O,"&gt;=40178")</f>
        <v>0</v>
      </c>
      <c r="G644" s="5">
        <f>SUMIFS(base_de_dados!$T:$T,base_de_dados!$B:$B,$B644,base_de_dados!$G:$G,G$61,base_de_dados!$H:$H,$L$1,base_de_dados!$C:$C,$A644,base_de_dados!$M:$M,"&lt;=2009",base_de_dados!$O:$O,"&gt;=40178")</f>
        <v>0</v>
      </c>
      <c r="H644" s="5">
        <f>SUMIFS(base_de_dados!$T:$T,base_de_dados!$B:$B,$B644,base_de_dados!$G:$G,H$61,base_de_dados!$H:$H,$L$1,base_de_dados!$C:$C,$A644,base_de_dados!$M:$M,"&lt;=2009",base_de_dados!$O:$O,"&gt;=40178")</f>
        <v>0</v>
      </c>
      <c r="I644" s="5">
        <f>SUMIFS(base_de_dados!$T:$T,base_de_dados!$B:$B,$B644,base_de_dados!$G:$G,I$61,base_de_dados!$H:$H,$L$1,base_de_dados!$C:$C,$A644,base_de_dados!$M:$M,"&lt;=2009",base_de_dados!$O:$O,"&gt;=40178")</f>
        <v>0</v>
      </c>
      <c r="J644" s="5">
        <f>SUMIFS(base_de_dados!$T:$T,base_de_dados!$B:$B,$B644,base_de_dados!$G:$G,J$61,base_de_dados!$H:$H,$L$1,base_de_dados!$C:$C,$A644,base_de_dados!$M:$M,"&lt;=2009",base_de_dados!$O:$O,"&gt;=40178")</f>
        <v>0</v>
      </c>
      <c r="K644" s="32">
        <f t="shared" si="14"/>
        <v>0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SUMIFS(base_de_dados!$T:$T,base_de_dados!$B:$B,$B645,base_de_dados!$G:$G,C$61,base_de_dados!$H:$H,$L$1,base_de_dados!$C:$C,$A645,base_de_dados!$M:$M,"&lt;=2009",base_de_dados!$O:$O,"&gt;=40178")</f>
        <v>0</v>
      </c>
      <c r="D645" s="5">
        <f>SUMIFS(base_de_dados!$T:$T,base_de_dados!$B:$B,$B645,base_de_dados!$G:$G,D$61,base_de_dados!$H:$H,$L$1,base_de_dados!$C:$C,$A645,base_de_dados!$M:$M,"&lt;=2009",base_de_dados!$O:$O,"&gt;=40178")</f>
        <v>0</v>
      </c>
      <c r="E645" s="5">
        <f>SUMIFS(base_de_dados!$T:$T,base_de_dados!$B:$B,$B645,base_de_dados!$G:$G,E$61,base_de_dados!$H:$H,$L$1,base_de_dados!$C:$C,$A645,base_de_dados!$M:$M,"&lt;=2009",base_de_dados!$O:$O,"&gt;=40178")</f>
        <v>0</v>
      </c>
      <c r="F645" s="5">
        <f>SUMIFS(base_de_dados!$T:$T,base_de_dados!$B:$B,$B645,base_de_dados!$G:$G,F$61,base_de_dados!$H:$H,$L$1,base_de_dados!$C:$C,$A645,base_de_dados!$M:$M,"&lt;=2009",base_de_dados!$O:$O,"&gt;=40178")</f>
        <v>0</v>
      </c>
      <c r="G645" s="5">
        <f>SUMIFS(base_de_dados!$T:$T,base_de_dados!$B:$B,$B645,base_de_dados!$G:$G,G$61,base_de_dados!$H:$H,$L$1,base_de_dados!$C:$C,$A645,base_de_dados!$M:$M,"&lt;=2009",base_de_dados!$O:$O,"&gt;=40178")</f>
        <v>0</v>
      </c>
      <c r="H645" s="5">
        <f>SUMIFS(base_de_dados!$T:$T,base_de_dados!$B:$B,$B645,base_de_dados!$G:$G,H$61,base_de_dados!$H:$H,$L$1,base_de_dados!$C:$C,$A645,base_de_dados!$M:$M,"&lt;=2009",base_de_dados!$O:$O,"&gt;=40178")</f>
        <v>0</v>
      </c>
      <c r="I645" s="5">
        <f>SUMIFS(base_de_dados!$T:$T,base_de_dados!$B:$B,$B645,base_de_dados!$G:$G,I$61,base_de_dados!$H:$H,$L$1,base_de_dados!$C:$C,$A645,base_de_dados!$M:$M,"&lt;=2009",base_de_dados!$O:$O,"&gt;=40178")</f>
        <v>0</v>
      </c>
      <c r="J645" s="5">
        <f>SUMIFS(base_de_dados!$T:$T,base_de_dados!$B:$B,$B645,base_de_dados!$G:$G,J$61,base_de_dados!$H:$H,$L$1,base_de_dados!$C:$C,$A645,base_de_dados!$M:$M,"&lt;=2009",base_de_dados!$O:$O,"&gt;=40178")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SUMIFS(base_de_dados!$T:$T,base_de_dados!$B:$B,$B646,base_de_dados!$G:$G,C$61,base_de_dados!$H:$H,$L$1,base_de_dados!$C:$C,$A646,base_de_dados!$M:$M,"&lt;=2009",base_de_dados!$O:$O,"&gt;=40178")</f>
        <v>0</v>
      </c>
      <c r="D646" s="5">
        <f>SUMIFS(base_de_dados!$T:$T,base_de_dados!$B:$B,$B646,base_de_dados!$G:$G,D$61,base_de_dados!$H:$H,$L$1,base_de_dados!$C:$C,$A646,base_de_dados!$M:$M,"&lt;=2009",base_de_dados!$O:$O,"&gt;=40178")</f>
        <v>0</v>
      </c>
      <c r="E646" s="5">
        <f>SUMIFS(base_de_dados!$T:$T,base_de_dados!$B:$B,$B646,base_de_dados!$G:$G,E$61,base_de_dados!$H:$H,$L$1,base_de_dados!$C:$C,$A646,base_de_dados!$M:$M,"&lt;=2009",base_de_dados!$O:$O,"&gt;=40178")</f>
        <v>0</v>
      </c>
      <c r="F646" s="5">
        <f>SUMIFS(base_de_dados!$T:$T,base_de_dados!$B:$B,$B646,base_de_dados!$G:$G,F$61,base_de_dados!$H:$H,$L$1,base_de_dados!$C:$C,$A646,base_de_dados!$M:$M,"&lt;=2009",base_de_dados!$O:$O,"&gt;=40178")</f>
        <v>0</v>
      </c>
      <c r="G646" s="5">
        <f>SUMIFS(base_de_dados!$T:$T,base_de_dados!$B:$B,$B646,base_de_dados!$G:$G,G$61,base_de_dados!$H:$H,$L$1,base_de_dados!$C:$C,$A646,base_de_dados!$M:$M,"&lt;=2009",base_de_dados!$O:$O,"&gt;=40178")</f>
        <v>0</v>
      </c>
      <c r="H646" s="5">
        <f>SUMIFS(base_de_dados!$T:$T,base_de_dados!$B:$B,$B646,base_de_dados!$G:$G,H$61,base_de_dados!$H:$H,$L$1,base_de_dados!$C:$C,$A646,base_de_dados!$M:$M,"&lt;=2009",base_de_dados!$O:$O,"&gt;=40178")</f>
        <v>0</v>
      </c>
      <c r="I646" s="5">
        <f>SUMIFS(base_de_dados!$T:$T,base_de_dados!$B:$B,$B646,base_de_dados!$G:$G,I$61,base_de_dados!$H:$H,$L$1,base_de_dados!$C:$C,$A646,base_de_dados!$M:$M,"&lt;=2009",base_de_dados!$O:$O,"&gt;=40178")</f>
        <v>0</v>
      </c>
      <c r="J646" s="5">
        <f>SUMIFS(base_de_dados!$T:$T,base_de_dados!$B:$B,$B646,base_de_dados!$G:$G,J$61,base_de_dados!$H:$H,$L$1,base_de_dados!$C:$C,$A646,base_de_dados!$M:$M,"&lt;=2009",base_de_dados!$O:$O,"&gt;=40178")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SUMIFS(base_de_dados!$T:$T,base_de_dados!$B:$B,$B647,base_de_dados!$G:$G,C$61,base_de_dados!$H:$H,$L$1,base_de_dados!$C:$C,$A647,base_de_dados!$M:$M,"&lt;=2009",base_de_dados!$O:$O,"&gt;=40178")</f>
        <v>0</v>
      </c>
      <c r="D647" s="5">
        <f>SUMIFS(base_de_dados!$T:$T,base_de_dados!$B:$B,$B647,base_de_dados!$G:$G,D$61,base_de_dados!$H:$H,$L$1,base_de_dados!$C:$C,$A647,base_de_dados!$M:$M,"&lt;=2009",base_de_dados!$O:$O,"&gt;=40178")</f>
        <v>0</v>
      </c>
      <c r="E647" s="5">
        <f>SUMIFS(base_de_dados!$T:$T,base_de_dados!$B:$B,$B647,base_de_dados!$G:$G,E$61,base_de_dados!$H:$H,$L$1,base_de_dados!$C:$C,$A647,base_de_dados!$M:$M,"&lt;=2009",base_de_dados!$O:$O,"&gt;=40178")</f>
        <v>0</v>
      </c>
      <c r="F647" s="5">
        <f>SUMIFS(base_de_dados!$T:$T,base_de_dados!$B:$B,$B647,base_de_dados!$G:$G,F$61,base_de_dados!$H:$H,$L$1,base_de_dados!$C:$C,$A647,base_de_dados!$M:$M,"&lt;=2009",base_de_dados!$O:$O,"&gt;=40178")</f>
        <v>0</v>
      </c>
      <c r="G647" s="5">
        <f>SUMIFS(base_de_dados!$T:$T,base_de_dados!$B:$B,$B647,base_de_dados!$G:$G,G$61,base_de_dados!$H:$H,$L$1,base_de_dados!$C:$C,$A647,base_de_dados!$M:$M,"&lt;=2009",base_de_dados!$O:$O,"&gt;=40178")</f>
        <v>0</v>
      </c>
      <c r="H647" s="5">
        <f>SUMIFS(base_de_dados!$T:$T,base_de_dados!$B:$B,$B647,base_de_dados!$G:$G,H$61,base_de_dados!$H:$H,$L$1,base_de_dados!$C:$C,$A647,base_de_dados!$M:$M,"&lt;=2009",base_de_dados!$O:$O,"&gt;=40178")</f>
        <v>0</v>
      </c>
      <c r="I647" s="5">
        <f>SUMIFS(base_de_dados!$T:$T,base_de_dados!$B:$B,$B647,base_de_dados!$G:$G,I$61,base_de_dados!$H:$H,$L$1,base_de_dados!$C:$C,$A647,base_de_dados!$M:$M,"&lt;=2009",base_de_dados!$O:$O,"&gt;=40178")</f>
        <v>0</v>
      </c>
      <c r="J647" s="5">
        <f>SUMIFS(base_de_dados!$T:$T,base_de_dados!$B:$B,$B647,base_de_dados!$G:$G,J$61,base_de_dados!$H:$H,$L$1,base_de_dados!$C:$C,$A647,base_de_dados!$M:$M,"&lt;=2009",base_de_dados!$O:$O,"&gt;=40178")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SUMIFS(base_de_dados!$T:$T,base_de_dados!$B:$B,$B648,base_de_dados!$G:$G,C$61,base_de_dados!$H:$H,$L$1,base_de_dados!$C:$C,$A648,base_de_dados!$M:$M,"&lt;=2009",base_de_dados!$O:$O,"&gt;=40178")</f>
        <v>0</v>
      </c>
      <c r="D648" s="5">
        <f>SUMIFS(base_de_dados!$T:$T,base_de_dados!$B:$B,$B648,base_de_dados!$G:$G,D$61,base_de_dados!$H:$H,$L$1,base_de_dados!$C:$C,$A648,base_de_dados!$M:$M,"&lt;=2009",base_de_dados!$O:$O,"&gt;=40178")</f>
        <v>0</v>
      </c>
      <c r="E648" s="5">
        <f>SUMIFS(base_de_dados!$T:$T,base_de_dados!$B:$B,$B648,base_de_dados!$G:$G,E$61,base_de_dados!$H:$H,$L$1,base_de_dados!$C:$C,$A648,base_de_dados!$M:$M,"&lt;=2009",base_de_dados!$O:$O,"&gt;=40178")</f>
        <v>0</v>
      </c>
      <c r="F648" s="5">
        <f>SUMIFS(base_de_dados!$T:$T,base_de_dados!$B:$B,$B648,base_de_dados!$G:$G,F$61,base_de_dados!$H:$H,$L$1,base_de_dados!$C:$C,$A648,base_de_dados!$M:$M,"&lt;=2009",base_de_dados!$O:$O,"&gt;=40178")</f>
        <v>7.0557949961948252E-2</v>
      </c>
      <c r="G648" s="5">
        <f>SUMIFS(base_de_dados!$T:$T,base_de_dados!$B:$B,$B648,base_de_dados!$G:$G,G$61,base_de_dados!$H:$H,$L$1,base_de_dados!$C:$C,$A648,base_de_dados!$M:$M,"&lt;=2009",base_de_dados!$O:$O,"&gt;=40178")</f>
        <v>0</v>
      </c>
      <c r="H648" s="5">
        <f>SUMIFS(base_de_dados!$T:$T,base_de_dados!$B:$B,$B648,base_de_dados!$G:$G,H$61,base_de_dados!$H:$H,$L$1,base_de_dados!$C:$C,$A648,base_de_dados!$M:$M,"&lt;=2009",base_de_dados!$O:$O,"&gt;=40178")</f>
        <v>0</v>
      </c>
      <c r="I648" s="5">
        <f>SUMIFS(base_de_dados!$T:$T,base_de_dados!$B:$B,$B648,base_de_dados!$G:$G,I$61,base_de_dados!$H:$H,$L$1,base_de_dados!$C:$C,$A648,base_de_dados!$M:$M,"&lt;=2009",base_de_dados!$O:$O,"&gt;=40178")</f>
        <v>0</v>
      </c>
      <c r="J648" s="5">
        <f>SUMIFS(base_de_dados!$T:$T,base_de_dados!$B:$B,$B648,base_de_dados!$G:$G,J$61,base_de_dados!$H:$H,$L$1,base_de_dados!$C:$C,$A648,base_de_dados!$M:$M,"&lt;=2009",base_de_dados!$O:$O,"&gt;=40178")</f>
        <v>0</v>
      </c>
      <c r="K648" s="32">
        <f t="shared" si="14"/>
        <v>7.0557949961948252E-2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SUMIFS(base_de_dados!$T:$T,base_de_dados!$B:$B,$B649,base_de_dados!$G:$G,C$61,base_de_dados!$H:$H,$L$1,base_de_dados!$C:$C,$A649,base_de_dados!$M:$M,"&lt;=2009",base_de_dados!$O:$O,"&gt;=40178")</f>
        <v>0</v>
      </c>
      <c r="D649" s="5">
        <f>SUMIFS(base_de_dados!$T:$T,base_de_dados!$B:$B,$B649,base_de_dados!$G:$G,D$61,base_de_dados!$H:$H,$L$1,base_de_dados!$C:$C,$A649,base_de_dados!$M:$M,"&lt;=2009",base_de_dados!$O:$O,"&gt;=40178")</f>
        <v>0</v>
      </c>
      <c r="E649" s="5">
        <f>SUMIFS(base_de_dados!$T:$T,base_de_dados!$B:$B,$B649,base_de_dados!$G:$G,E$61,base_de_dados!$H:$H,$L$1,base_de_dados!$C:$C,$A649,base_de_dados!$M:$M,"&lt;=2009",base_de_dados!$O:$O,"&gt;=40178")</f>
        <v>0</v>
      </c>
      <c r="F649" s="5">
        <f>SUMIFS(base_de_dados!$T:$T,base_de_dados!$B:$B,$B649,base_de_dados!$G:$G,F$61,base_de_dados!$H:$H,$L$1,base_de_dados!$C:$C,$A649,base_de_dados!$M:$M,"&lt;=2009",base_de_dados!$O:$O,"&gt;=40178")</f>
        <v>0</v>
      </c>
      <c r="G649" s="5">
        <f>SUMIFS(base_de_dados!$T:$T,base_de_dados!$B:$B,$B649,base_de_dados!$G:$G,G$61,base_de_dados!$H:$H,$L$1,base_de_dados!$C:$C,$A649,base_de_dados!$M:$M,"&lt;=2009",base_de_dados!$O:$O,"&gt;=40178")</f>
        <v>0</v>
      </c>
      <c r="H649" s="5">
        <f>SUMIFS(base_de_dados!$T:$T,base_de_dados!$B:$B,$B649,base_de_dados!$G:$G,H$61,base_de_dados!$H:$H,$L$1,base_de_dados!$C:$C,$A649,base_de_dados!$M:$M,"&lt;=2009",base_de_dados!$O:$O,"&gt;=40178")</f>
        <v>0</v>
      </c>
      <c r="I649" s="5">
        <f>SUMIFS(base_de_dados!$T:$T,base_de_dados!$B:$B,$B649,base_de_dados!$G:$G,I$61,base_de_dados!$H:$H,$L$1,base_de_dados!$C:$C,$A649,base_de_dados!$M:$M,"&lt;=2009",base_de_dados!$O:$O,"&gt;=40178")</f>
        <v>0</v>
      </c>
      <c r="J649" s="5">
        <f>SUMIFS(base_de_dados!$T:$T,base_de_dados!$B:$B,$B649,base_de_dados!$G:$G,J$61,base_de_dados!$H:$H,$L$1,base_de_dados!$C:$C,$A649,base_de_dados!$M:$M,"&lt;=2009",base_de_dados!$O:$O,"&gt;=40178")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SUMIFS(base_de_dados!$T:$T,base_de_dados!$B:$B,$B650,base_de_dados!$G:$G,C$61,base_de_dados!$H:$H,$L$1,base_de_dados!$C:$C,$A650,base_de_dados!$M:$M,"&lt;=2009",base_de_dados!$O:$O,"&gt;=40178")</f>
        <v>0</v>
      </c>
      <c r="D650" s="5">
        <f>SUMIFS(base_de_dados!$T:$T,base_de_dados!$B:$B,$B650,base_de_dados!$G:$G,D$61,base_de_dados!$H:$H,$L$1,base_de_dados!$C:$C,$A650,base_de_dados!$M:$M,"&lt;=2009",base_de_dados!$O:$O,"&gt;=40178")</f>
        <v>0</v>
      </c>
      <c r="E650" s="5">
        <f>SUMIFS(base_de_dados!$T:$T,base_de_dados!$B:$B,$B650,base_de_dados!$G:$G,E$61,base_de_dados!$H:$H,$L$1,base_de_dados!$C:$C,$A650,base_de_dados!$M:$M,"&lt;=2009",base_de_dados!$O:$O,"&gt;=40178")</f>
        <v>0</v>
      </c>
      <c r="F650" s="5">
        <f>SUMIFS(base_de_dados!$T:$T,base_de_dados!$B:$B,$B650,base_de_dados!$G:$G,F$61,base_de_dados!$H:$H,$L$1,base_de_dados!$C:$C,$A650,base_de_dados!$M:$M,"&lt;=2009",base_de_dados!$O:$O,"&gt;=40178")</f>
        <v>0</v>
      </c>
      <c r="G650" s="5">
        <f>SUMIFS(base_de_dados!$T:$T,base_de_dados!$B:$B,$B650,base_de_dados!$G:$G,G$61,base_de_dados!$H:$H,$L$1,base_de_dados!$C:$C,$A650,base_de_dados!$M:$M,"&lt;=2009",base_de_dados!$O:$O,"&gt;=40178")</f>
        <v>0</v>
      </c>
      <c r="H650" s="5">
        <f>SUMIFS(base_de_dados!$T:$T,base_de_dados!$B:$B,$B650,base_de_dados!$G:$G,H$61,base_de_dados!$H:$H,$L$1,base_de_dados!$C:$C,$A650,base_de_dados!$M:$M,"&lt;=2009",base_de_dados!$O:$O,"&gt;=40178")</f>
        <v>0</v>
      </c>
      <c r="I650" s="5">
        <f>SUMIFS(base_de_dados!$T:$T,base_de_dados!$B:$B,$B650,base_de_dados!$G:$G,I$61,base_de_dados!$H:$H,$L$1,base_de_dados!$C:$C,$A650,base_de_dados!$M:$M,"&lt;=2009",base_de_dados!$O:$O,"&gt;=40178")</f>
        <v>0</v>
      </c>
      <c r="J650" s="5">
        <f>SUMIFS(base_de_dados!$T:$T,base_de_dados!$B:$B,$B650,base_de_dados!$G:$G,J$61,base_de_dados!$H:$H,$L$1,base_de_dados!$C:$C,$A650,base_de_dados!$M:$M,"&lt;=2009",base_de_dados!$O:$O,"&gt;=40178")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SUMIFS(base_de_dados!$T:$T,base_de_dados!$B:$B,$B651,base_de_dados!$G:$G,C$61,base_de_dados!$H:$H,$L$1,base_de_dados!$C:$C,$A651,base_de_dados!$M:$M,"&lt;=2009",base_de_dados!$O:$O,"&gt;=40178")</f>
        <v>0</v>
      </c>
      <c r="D651" s="5">
        <f>SUMIFS(base_de_dados!$T:$T,base_de_dados!$B:$B,$B651,base_de_dados!$G:$G,D$61,base_de_dados!$H:$H,$L$1,base_de_dados!$C:$C,$A651,base_de_dados!$M:$M,"&lt;=2009",base_de_dados!$O:$O,"&gt;=40178")</f>
        <v>0</v>
      </c>
      <c r="E651" s="5">
        <f>SUMIFS(base_de_dados!$T:$T,base_de_dados!$B:$B,$B651,base_de_dados!$G:$G,E$61,base_de_dados!$H:$H,$L$1,base_de_dados!$C:$C,$A651,base_de_dados!$M:$M,"&lt;=2009",base_de_dados!$O:$O,"&gt;=40178")</f>
        <v>0</v>
      </c>
      <c r="F651" s="5">
        <f>SUMIFS(base_de_dados!$T:$T,base_de_dados!$B:$B,$B651,base_de_dados!$G:$G,F$61,base_de_dados!$H:$H,$L$1,base_de_dados!$C:$C,$A651,base_de_dados!$M:$M,"&lt;=2009",base_de_dados!$O:$O,"&gt;=40178")</f>
        <v>0</v>
      </c>
      <c r="G651" s="5">
        <f>SUMIFS(base_de_dados!$T:$T,base_de_dados!$B:$B,$B651,base_de_dados!$G:$G,G$61,base_de_dados!$H:$H,$L$1,base_de_dados!$C:$C,$A651,base_de_dados!$M:$M,"&lt;=2009",base_de_dados!$O:$O,"&gt;=40178")</f>
        <v>0</v>
      </c>
      <c r="H651" s="5">
        <f>SUMIFS(base_de_dados!$T:$T,base_de_dados!$B:$B,$B651,base_de_dados!$G:$G,H$61,base_de_dados!$H:$H,$L$1,base_de_dados!$C:$C,$A651,base_de_dados!$M:$M,"&lt;=2009",base_de_dados!$O:$O,"&gt;=40178")</f>
        <v>0</v>
      </c>
      <c r="I651" s="5">
        <f>SUMIFS(base_de_dados!$T:$T,base_de_dados!$B:$B,$B651,base_de_dados!$G:$G,I$61,base_de_dados!$H:$H,$L$1,base_de_dados!$C:$C,$A651,base_de_dados!$M:$M,"&lt;=2009",base_de_dados!$O:$O,"&gt;=40178")</f>
        <v>0</v>
      </c>
      <c r="J651" s="5">
        <f>SUMIFS(base_de_dados!$T:$T,base_de_dados!$B:$B,$B651,base_de_dados!$G:$G,J$61,base_de_dados!$H:$H,$L$1,base_de_dados!$C:$C,$A651,base_de_dados!$M:$M,"&lt;=2009",base_de_dados!$O:$O,"&gt;=40178")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SUMIFS(base_de_dados!$T:$T,base_de_dados!$B:$B,$B652,base_de_dados!$G:$G,C$61,base_de_dados!$H:$H,$L$1,base_de_dados!$C:$C,$A652,base_de_dados!$M:$M,"&lt;=2009",base_de_dados!$O:$O,"&gt;=40178")</f>
        <v>0</v>
      </c>
      <c r="D652" s="5">
        <f>SUMIFS(base_de_dados!$T:$T,base_de_dados!$B:$B,$B652,base_de_dados!$G:$G,D$61,base_de_dados!$H:$H,$L$1,base_de_dados!$C:$C,$A652,base_de_dados!$M:$M,"&lt;=2009",base_de_dados!$O:$O,"&gt;=40178")</f>
        <v>0</v>
      </c>
      <c r="E652" s="5">
        <f>SUMIFS(base_de_dados!$T:$T,base_de_dados!$B:$B,$B652,base_de_dados!$G:$G,E$61,base_de_dados!$H:$H,$L$1,base_de_dados!$C:$C,$A652,base_de_dados!$M:$M,"&lt;=2009",base_de_dados!$O:$O,"&gt;=40178")</f>
        <v>0</v>
      </c>
      <c r="F652" s="5">
        <f>SUMIFS(base_de_dados!$T:$T,base_de_dados!$B:$B,$B652,base_de_dados!$G:$G,F$61,base_de_dados!$H:$H,$L$1,base_de_dados!$C:$C,$A652,base_de_dados!$M:$M,"&lt;=2009",base_de_dados!$O:$O,"&gt;=40178")</f>
        <v>0</v>
      </c>
      <c r="G652" s="5">
        <f>SUMIFS(base_de_dados!$T:$T,base_de_dados!$B:$B,$B652,base_de_dados!$G:$G,G$61,base_de_dados!$H:$H,$L$1,base_de_dados!$C:$C,$A652,base_de_dados!$M:$M,"&lt;=2009",base_de_dados!$O:$O,"&gt;=40178")</f>
        <v>0</v>
      </c>
      <c r="H652" s="5">
        <f>SUMIFS(base_de_dados!$T:$T,base_de_dados!$B:$B,$B652,base_de_dados!$G:$G,H$61,base_de_dados!$H:$H,$L$1,base_de_dados!$C:$C,$A652,base_de_dados!$M:$M,"&lt;=2009",base_de_dados!$O:$O,"&gt;=40178")</f>
        <v>0</v>
      </c>
      <c r="I652" s="5">
        <f>SUMIFS(base_de_dados!$T:$T,base_de_dados!$B:$B,$B652,base_de_dados!$G:$G,I$61,base_de_dados!$H:$H,$L$1,base_de_dados!$C:$C,$A652,base_de_dados!$M:$M,"&lt;=2009",base_de_dados!$O:$O,"&gt;=40178")</f>
        <v>0</v>
      </c>
      <c r="J652" s="5">
        <f>SUMIFS(base_de_dados!$T:$T,base_de_dados!$B:$B,$B652,base_de_dados!$G:$G,J$61,base_de_dados!$H:$H,$L$1,base_de_dados!$C:$C,$A652,base_de_dados!$M:$M,"&lt;=2009",base_de_dados!$O:$O,"&gt;=40178")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SUMIFS(base_de_dados!$T:$T,base_de_dados!$B:$B,$B653,base_de_dados!$G:$G,C$61,base_de_dados!$H:$H,$L$1,base_de_dados!$C:$C,$A653,base_de_dados!$M:$M,"&lt;=2009",base_de_dados!$O:$O,"&gt;=40178")</f>
        <v>0</v>
      </c>
      <c r="D653" s="5">
        <f>SUMIFS(base_de_dados!$T:$T,base_de_dados!$B:$B,$B653,base_de_dados!$G:$G,D$61,base_de_dados!$H:$H,$L$1,base_de_dados!$C:$C,$A653,base_de_dados!$M:$M,"&lt;=2009",base_de_dados!$O:$O,"&gt;=40178")</f>
        <v>0</v>
      </c>
      <c r="E653" s="5">
        <f>SUMIFS(base_de_dados!$T:$T,base_de_dados!$B:$B,$B653,base_de_dados!$G:$G,E$61,base_de_dados!$H:$H,$L$1,base_de_dados!$C:$C,$A653,base_de_dados!$M:$M,"&lt;=2009",base_de_dados!$O:$O,"&gt;=40178")</f>
        <v>0</v>
      </c>
      <c r="F653" s="5">
        <f>SUMIFS(base_de_dados!$T:$T,base_de_dados!$B:$B,$B653,base_de_dados!$G:$G,F$61,base_de_dados!$H:$H,$L$1,base_de_dados!$C:$C,$A653,base_de_dados!$M:$M,"&lt;=2009",base_de_dados!$O:$O,"&gt;=40178")</f>
        <v>0</v>
      </c>
      <c r="G653" s="5">
        <f>SUMIFS(base_de_dados!$T:$T,base_de_dados!$B:$B,$B653,base_de_dados!$G:$G,G$61,base_de_dados!$H:$H,$L$1,base_de_dados!$C:$C,$A653,base_de_dados!$M:$M,"&lt;=2009",base_de_dados!$O:$O,"&gt;=40178")</f>
        <v>0</v>
      </c>
      <c r="H653" s="5">
        <f>SUMIFS(base_de_dados!$T:$T,base_de_dados!$B:$B,$B653,base_de_dados!$G:$G,H$61,base_de_dados!$H:$H,$L$1,base_de_dados!$C:$C,$A653,base_de_dados!$M:$M,"&lt;=2009",base_de_dados!$O:$O,"&gt;=40178")</f>
        <v>0</v>
      </c>
      <c r="I653" s="5">
        <f>SUMIFS(base_de_dados!$T:$T,base_de_dados!$B:$B,$B653,base_de_dados!$G:$G,I$61,base_de_dados!$H:$H,$L$1,base_de_dados!$C:$C,$A653,base_de_dados!$M:$M,"&lt;=2009",base_de_dados!$O:$O,"&gt;=40178")</f>
        <v>0</v>
      </c>
      <c r="J653" s="5">
        <f>SUMIFS(base_de_dados!$T:$T,base_de_dados!$B:$B,$B653,base_de_dados!$G:$G,J$61,base_de_dados!$H:$H,$L$1,base_de_dados!$C:$C,$A653,base_de_dados!$M:$M,"&lt;=2009",base_de_dados!$O:$O,"&gt;=40178")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SUMIFS(base_de_dados!$T:$T,base_de_dados!$B:$B,$B654,base_de_dados!$G:$G,C$61,base_de_dados!$H:$H,$L$1,base_de_dados!$C:$C,$A654,base_de_dados!$M:$M,"&lt;=2009",base_de_dados!$O:$O,"&gt;=40178")</f>
        <v>0</v>
      </c>
      <c r="D654" s="5">
        <f>SUMIFS(base_de_dados!$T:$T,base_de_dados!$B:$B,$B654,base_de_dados!$G:$G,D$61,base_de_dados!$H:$H,$L$1,base_de_dados!$C:$C,$A654,base_de_dados!$M:$M,"&lt;=2009",base_de_dados!$O:$O,"&gt;=40178")</f>
        <v>0</v>
      </c>
      <c r="E654" s="5">
        <f>SUMIFS(base_de_dados!$T:$T,base_de_dados!$B:$B,$B654,base_de_dados!$G:$G,E$61,base_de_dados!$H:$H,$L$1,base_de_dados!$C:$C,$A654,base_de_dados!$M:$M,"&lt;=2009",base_de_dados!$O:$O,"&gt;=40178")</f>
        <v>0</v>
      </c>
      <c r="F654" s="5">
        <f>SUMIFS(base_de_dados!$T:$T,base_de_dados!$B:$B,$B654,base_de_dados!$G:$G,F$61,base_de_dados!$H:$H,$L$1,base_de_dados!$C:$C,$A654,base_de_dados!$M:$M,"&lt;=2009",base_de_dados!$O:$O,"&gt;=40178")</f>
        <v>0</v>
      </c>
      <c r="G654" s="5">
        <f>SUMIFS(base_de_dados!$T:$T,base_de_dados!$B:$B,$B654,base_de_dados!$G:$G,G$61,base_de_dados!$H:$H,$L$1,base_de_dados!$C:$C,$A654,base_de_dados!$M:$M,"&lt;=2009",base_de_dados!$O:$O,"&gt;=40178")</f>
        <v>0</v>
      </c>
      <c r="H654" s="5">
        <f>SUMIFS(base_de_dados!$T:$T,base_de_dados!$B:$B,$B654,base_de_dados!$G:$G,H$61,base_de_dados!$H:$H,$L$1,base_de_dados!$C:$C,$A654,base_de_dados!$M:$M,"&lt;=2009",base_de_dados!$O:$O,"&gt;=40178")</f>
        <v>0</v>
      </c>
      <c r="I654" s="5">
        <f>SUMIFS(base_de_dados!$T:$T,base_de_dados!$B:$B,$B654,base_de_dados!$G:$G,I$61,base_de_dados!$H:$H,$L$1,base_de_dados!$C:$C,$A654,base_de_dados!$M:$M,"&lt;=2009",base_de_dados!$O:$O,"&gt;=40178")</f>
        <v>0</v>
      </c>
      <c r="J654" s="5">
        <f>SUMIFS(base_de_dados!$T:$T,base_de_dados!$B:$B,$B654,base_de_dados!$G:$G,J$61,base_de_dados!$H:$H,$L$1,base_de_dados!$C:$C,$A654,base_de_dados!$M:$M,"&lt;=2009",base_de_dados!$O:$O,"&gt;=40178")</f>
        <v>0</v>
      </c>
      <c r="K654" s="32">
        <f t="shared" si="14"/>
        <v>0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SUMIFS(base_de_dados!$T:$T,base_de_dados!$B:$B,$B655,base_de_dados!$G:$G,C$61,base_de_dados!$H:$H,$L$1,base_de_dados!$C:$C,$A655,base_de_dados!$M:$M,"&lt;=2009",base_de_dados!$O:$O,"&gt;=40178")</f>
        <v>0</v>
      </c>
      <c r="D655" s="5">
        <f>SUMIFS(base_de_dados!$T:$T,base_de_dados!$B:$B,$B655,base_de_dados!$G:$G,D$61,base_de_dados!$H:$H,$L$1,base_de_dados!$C:$C,$A655,base_de_dados!$M:$M,"&lt;=2009",base_de_dados!$O:$O,"&gt;=40178")</f>
        <v>0</v>
      </c>
      <c r="E655" s="5">
        <f>SUMIFS(base_de_dados!$T:$T,base_de_dados!$B:$B,$B655,base_de_dados!$G:$G,E$61,base_de_dados!$H:$H,$L$1,base_de_dados!$C:$C,$A655,base_de_dados!$M:$M,"&lt;=2009",base_de_dados!$O:$O,"&gt;=40178")</f>
        <v>0</v>
      </c>
      <c r="F655" s="5">
        <f>SUMIFS(base_de_dados!$T:$T,base_de_dados!$B:$B,$B655,base_de_dados!$G:$G,F$61,base_de_dados!$H:$H,$L$1,base_de_dados!$C:$C,$A655,base_de_dados!$M:$M,"&lt;=2009",base_de_dados!$O:$O,"&gt;=40178")</f>
        <v>0</v>
      </c>
      <c r="G655" s="5">
        <f>SUMIFS(base_de_dados!$T:$T,base_de_dados!$B:$B,$B655,base_de_dados!$G:$G,G$61,base_de_dados!$H:$H,$L$1,base_de_dados!$C:$C,$A655,base_de_dados!$M:$M,"&lt;=2009",base_de_dados!$O:$O,"&gt;=40178")</f>
        <v>0</v>
      </c>
      <c r="H655" s="5">
        <f>SUMIFS(base_de_dados!$T:$T,base_de_dados!$B:$B,$B655,base_de_dados!$G:$G,H$61,base_de_dados!$H:$H,$L$1,base_de_dados!$C:$C,$A655,base_de_dados!$M:$M,"&lt;=2009",base_de_dados!$O:$O,"&gt;=40178")</f>
        <v>0</v>
      </c>
      <c r="I655" s="5">
        <f>SUMIFS(base_de_dados!$T:$T,base_de_dados!$B:$B,$B655,base_de_dados!$G:$G,I$61,base_de_dados!$H:$H,$L$1,base_de_dados!$C:$C,$A655,base_de_dados!$M:$M,"&lt;=2009",base_de_dados!$O:$O,"&gt;=40178")</f>
        <v>0</v>
      </c>
      <c r="J655" s="5">
        <f>SUMIFS(base_de_dados!$T:$T,base_de_dados!$B:$B,$B655,base_de_dados!$G:$G,J$61,base_de_dados!$H:$H,$L$1,base_de_dados!$C:$C,$A655,base_de_dados!$M:$M,"&lt;=2009",base_de_dados!$O:$O,"&gt;=40178")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SUMIFS(base_de_dados!$T:$T,base_de_dados!$B:$B,$B656,base_de_dados!$G:$G,C$61,base_de_dados!$H:$H,$L$1,base_de_dados!$C:$C,$A656,base_de_dados!$M:$M,"&lt;=2009",base_de_dados!$O:$O,"&gt;=40178")</f>
        <v>0</v>
      </c>
      <c r="D656" s="5">
        <f>SUMIFS(base_de_dados!$T:$T,base_de_dados!$B:$B,$B656,base_de_dados!$G:$G,D$61,base_de_dados!$H:$H,$L$1,base_de_dados!$C:$C,$A656,base_de_dados!$M:$M,"&lt;=2009",base_de_dados!$O:$O,"&gt;=40178")</f>
        <v>0</v>
      </c>
      <c r="E656" s="5">
        <f>SUMIFS(base_de_dados!$T:$T,base_de_dados!$B:$B,$B656,base_de_dados!$G:$G,E$61,base_de_dados!$H:$H,$L$1,base_de_dados!$C:$C,$A656,base_de_dados!$M:$M,"&lt;=2009",base_de_dados!$O:$O,"&gt;=40178")</f>
        <v>0</v>
      </c>
      <c r="F656" s="5">
        <f>SUMIFS(base_de_dados!$T:$T,base_de_dados!$B:$B,$B656,base_de_dados!$G:$G,F$61,base_de_dados!$H:$H,$L$1,base_de_dados!$C:$C,$A656,base_de_dados!$M:$M,"&lt;=2009",base_de_dados!$O:$O,"&gt;=40178")</f>
        <v>0</v>
      </c>
      <c r="G656" s="5">
        <f>SUMIFS(base_de_dados!$T:$T,base_de_dados!$B:$B,$B656,base_de_dados!$G:$G,G$61,base_de_dados!$H:$H,$L$1,base_de_dados!$C:$C,$A656,base_de_dados!$M:$M,"&lt;=2009",base_de_dados!$O:$O,"&gt;=40178")</f>
        <v>0</v>
      </c>
      <c r="H656" s="5">
        <f>SUMIFS(base_de_dados!$T:$T,base_de_dados!$B:$B,$B656,base_de_dados!$G:$G,H$61,base_de_dados!$H:$H,$L$1,base_de_dados!$C:$C,$A656,base_de_dados!$M:$M,"&lt;=2009",base_de_dados!$O:$O,"&gt;=40178")</f>
        <v>0</v>
      </c>
      <c r="I656" s="5">
        <f>SUMIFS(base_de_dados!$T:$T,base_de_dados!$B:$B,$B656,base_de_dados!$G:$G,I$61,base_de_dados!$H:$H,$L$1,base_de_dados!$C:$C,$A656,base_de_dados!$M:$M,"&lt;=2009",base_de_dados!$O:$O,"&gt;=40178")</f>
        <v>0</v>
      </c>
      <c r="J656" s="5">
        <f>SUMIFS(base_de_dados!$T:$T,base_de_dados!$B:$B,$B656,base_de_dados!$G:$G,J$61,base_de_dados!$H:$H,$L$1,base_de_dados!$C:$C,$A656,base_de_dados!$M:$M,"&lt;=2009",base_de_dados!$O:$O,"&gt;=40178")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SUMIFS(base_de_dados!$T:$T,base_de_dados!$B:$B,$B657,base_de_dados!$G:$G,C$61,base_de_dados!$H:$H,$L$1,base_de_dados!$C:$C,$A657,base_de_dados!$M:$M,"&lt;=2009",base_de_dados!$O:$O,"&gt;=40178")</f>
        <v>0</v>
      </c>
      <c r="D657" s="5">
        <f>SUMIFS(base_de_dados!$T:$T,base_de_dados!$B:$B,$B657,base_de_dados!$G:$G,D$61,base_de_dados!$H:$H,$L$1,base_de_dados!$C:$C,$A657,base_de_dados!$M:$M,"&lt;=2009",base_de_dados!$O:$O,"&gt;=40178")</f>
        <v>0</v>
      </c>
      <c r="E657" s="5">
        <f>SUMIFS(base_de_dados!$T:$T,base_de_dados!$B:$B,$B657,base_de_dados!$G:$G,E$61,base_de_dados!$H:$H,$L$1,base_de_dados!$C:$C,$A657,base_de_dados!$M:$M,"&lt;=2009",base_de_dados!$O:$O,"&gt;=40178")</f>
        <v>5.3265347539320149E-3</v>
      </c>
      <c r="F657" s="5">
        <f>SUMIFS(base_de_dados!$T:$T,base_de_dados!$B:$B,$B657,base_de_dados!$G:$G,F$61,base_de_dados!$H:$H,$L$1,base_de_dados!$C:$C,$A657,base_de_dados!$M:$M,"&lt;=2009",base_de_dados!$O:$O,"&gt;=40178")</f>
        <v>0.10887125824454591</v>
      </c>
      <c r="G657" s="5">
        <f>SUMIFS(base_de_dados!$T:$T,base_de_dados!$B:$B,$B657,base_de_dados!$G:$G,G$61,base_de_dados!$H:$H,$L$1,base_de_dados!$C:$C,$A657,base_de_dados!$M:$M,"&lt;=2009",base_de_dados!$O:$O,"&gt;=40178")</f>
        <v>0</v>
      </c>
      <c r="H657" s="5">
        <f>SUMIFS(base_de_dados!$T:$T,base_de_dados!$B:$B,$B657,base_de_dados!$G:$G,H$61,base_de_dados!$H:$H,$L$1,base_de_dados!$C:$C,$A657,base_de_dados!$M:$M,"&lt;=2009",base_de_dados!$O:$O,"&gt;=40178")</f>
        <v>0</v>
      </c>
      <c r="I657" s="5">
        <f>SUMIFS(base_de_dados!$T:$T,base_de_dados!$B:$B,$B657,base_de_dados!$G:$G,I$61,base_de_dados!$H:$H,$L$1,base_de_dados!$C:$C,$A657,base_de_dados!$M:$M,"&lt;=2009",base_de_dados!$O:$O,"&gt;=40178")</f>
        <v>0</v>
      </c>
      <c r="J657" s="5">
        <f>SUMIFS(base_de_dados!$T:$T,base_de_dados!$B:$B,$B657,base_de_dados!$G:$G,J$61,base_de_dados!$H:$H,$L$1,base_de_dados!$C:$C,$A657,base_de_dados!$M:$M,"&lt;=2009",base_de_dados!$O:$O,"&gt;=40178")</f>
        <v>0</v>
      </c>
      <c r="K657" s="32">
        <f t="shared" si="14"/>
        <v>0.11419779299847793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SUMIFS(base_de_dados!$T:$T,base_de_dados!$B:$B,$B658,base_de_dados!$G:$G,C$61,base_de_dados!$H:$H,$L$1,base_de_dados!$C:$C,$A658,base_de_dados!$M:$M,"&lt;=2009",base_de_dados!$O:$O,"&gt;=40178")</f>
        <v>0</v>
      </c>
      <c r="D658" s="5">
        <f>SUMIFS(base_de_dados!$T:$T,base_de_dados!$B:$B,$B658,base_de_dados!$G:$G,D$61,base_de_dados!$H:$H,$L$1,base_de_dados!$C:$C,$A658,base_de_dados!$M:$M,"&lt;=2009",base_de_dados!$O:$O,"&gt;=40178")</f>
        <v>0</v>
      </c>
      <c r="E658" s="5">
        <f>SUMIFS(base_de_dados!$T:$T,base_de_dados!$B:$B,$B658,base_de_dados!$G:$G,E$61,base_de_dados!$H:$H,$L$1,base_de_dados!$C:$C,$A658,base_de_dados!$M:$M,"&lt;=2009",base_de_dados!$O:$O,"&gt;=40178")</f>
        <v>0</v>
      </c>
      <c r="F658" s="5">
        <f>SUMIFS(base_de_dados!$T:$T,base_de_dados!$B:$B,$B658,base_de_dados!$G:$G,F$61,base_de_dados!$H:$H,$L$1,base_de_dados!$C:$C,$A658,base_de_dados!$M:$M,"&lt;=2009",base_de_dados!$O:$O,"&gt;=40178")</f>
        <v>0</v>
      </c>
      <c r="G658" s="5">
        <f>SUMIFS(base_de_dados!$T:$T,base_de_dados!$B:$B,$B658,base_de_dados!$G:$G,G$61,base_de_dados!$H:$H,$L$1,base_de_dados!$C:$C,$A658,base_de_dados!$M:$M,"&lt;=2009",base_de_dados!$O:$O,"&gt;=40178")</f>
        <v>0</v>
      </c>
      <c r="H658" s="5">
        <f>SUMIFS(base_de_dados!$T:$T,base_de_dados!$B:$B,$B658,base_de_dados!$G:$G,H$61,base_de_dados!$H:$H,$L$1,base_de_dados!$C:$C,$A658,base_de_dados!$M:$M,"&lt;=2009",base_de_dados!$O:$O,"&gt;=40178")</f>
        <v>0</v>
      </c>
      <c r="I658" s="5">
        <f>SUMIFS(base_de_dados!$T:$T,base_de_dados!$B:$B,$B658,base_de_dados!$G:$G,I$61,base_de_dados!$H:$H,$L$1,base_de_dados!$C:$C,$A658,base_de_dados!$M:$M,"&lt;=2009",base_de_dados!$O:$O,"&gt;=40178")</f>
        <v>0</v>
      </c>
      <c r="J658" s="5">
        <f>SUMIFS(base_de_dados!$T:$T,base_de_dados!$B:$B,$B658,base_de_dados!$G:$G,J$61,base_de_dados!$H:$H,$L$1,base_de_dados!$C:$C,$A658,base_de_dados!$M:$M,"&lt;=2009",base_de_dados!$O:$O,"&gt;=40178")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SUMIFS(base_de_dados!$T:$T,base_de_dados!$B:$B,$B659,base_de_dados!$G:$G,C$61,base_de_dados!$H:$H,$L$1,base_de_dados!$C:$C,$A659,base_de_dados!$M:$M,"&lt;=2009",base_de_dados!$O:$O,"&gt;=40178")</f>
        <v>0</v>
      </c>
      <c r="D659" s="5">
        <f>SUMIFS(base_de_dados!$T:$T,base_de_dados!$B:$B,$B659,base_de_dados!$G:$G,D$61,base_de_dados!$H:$H,$L$1,base_de_dados!$C:$C,$A659,base_de_dados!$M:$M,"&lt;=2009",base_de_dados!$O:$O,"&gt;=40178")</f>
        <v>0</v>
      </c>
      <c r="E659" s="5">
        <f>SUMIFS(base_de_dados!$T:$T,base_de_dados!$B:$B,$B659,base_de_dados!$G:$G,E$61,base_de_dados!$H:$H,$L$1,base_de_dados!$C:$C,$A659,base_de_dados!$M:$M,"&lt;=2009",base_de_dados!$O:$O,"&gt;=40178")</f>
        <v>0</v>
      </c>
      <c r="F659" s="5">
        <f>SUMIFS(base_de_dados!$T:$T,base_de_dados!$B:$B,$B659,base_de_dados!$G:$G,F$61,base_de_dados!$H:$H,$L$1,base_de_dados!$C:$C,$A659,base_de_dados!$M:$M,"&lt;=2009",base_de_dados!$O:$O,"&gt;=40178")</f>
        <v>0</v>
      </c>
      <c r="G659" s="5">
        <f>SUMIFS(base_de_dados!$T:$T,base_de_dados!$B:$B,$B659,base_de_dados!$G:$G,G$61,base_de_dados!$H:$H,$L$1,base_de_dados!$C:$C,$A659,base_de_dados!$M:$M,"&lt;=2009",base_de_dados!$O:$O,"&gt;=40178")</f>
        <v>0</v>
      </c>
      <c r="H659" s="5">
        <f>SUMIFS(base_de_dados!$T:$T,base_de_dados!$B:$B,$B659,base_de_dados!$G:$G,H$61,base_de_dados!$H:$H,$L$1,base_de_dados!$C:$C,$A659,base_de_dados!$M:$M,"&lt;=2009",base_de_dados!$O:$O,"&gt;=40178")</f>
        <v>0</v>
      </c>
      <c r="I659" s="5">
        <f>SUMIFS(base_de_dados!$T:$T,base_de_dados!$B:$B,$B659,base_de_dados!$G:$G,I$61,base_de_dados!$H:$H,$L$1,base_de_dados!$C:$C,$A659,base_de_dados!$M:$M,"&lt;=2009",base_de_dados!$O:$O,"&gt;=40178")</f>
        <v>0</v>
      </c>
      <c r="J659" s="5">
        <f>SUMIFS(base_de_dados!$T:$T,base_de_dados!$B:$B,$B659,base_de_dados!$G:$G,J$61,base_de_dados!$H:$H,$L$1,base_de_dados!$C:$C,$A659,base_de_dados!$M:$M,"&lt;=2009",base_de_dados!$O:$O,"&gt;=40178")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SUMIFS(base_de_dados!$T:$T,base_de_dados!$B:$B,$B660,base_de_dados!$G:$G,C$61,base_de_dados!$H:$H,$L$1,base_de_dados!$C:$C,$A660,base_de_dados!$M:$M,"&lt;=2009",base_de_dados!$O:$O,"&gt;=40178")</f>
        <v>0</v>
      </c>
      <c r="D660" s="5">
        <f>SUMIFS(base_de_dados!$T:$T,base_de_dados!$B:$B,$B660,base_de_dados!$G:$G,D$61,base_de_dados!$H:$H,$L$1,base_de_dados!$C:$C,$A660,base_de_dados!$M:$M,"&lt;=2009",base_de_dados!$O:$O,"&gt;=40178")</f>
        <v>0.18618721461187215</v>
      </c>
      <c r="E660" s="5">
        <f>SUMIFS(base_de_dados!$T:$T,base_de_dados!$B:$B,$B660,base_de_dados!$G:$G,E$61,base_de_dados!$H:$H,$L$1,base_de_dados!$C:$C,$A660,base_de_dados!$M:$M,"&lt;=2009",base_de_dados!$O:$O,"&gt;=40178")</f>
        <v>4.7564687975646877E-4</v>
      </c>
      <c r="F660" s="5">
        <f>SUMIFS(base_de_dados!$T:$T,base_de_dados!$B:$B,$B660,base_de_dados!$G:$G,F$61,base_de_dados!$H:$H,$L$1,base_de_dados!$C:$C,$A660,base_de_dados!$M:$M,"&lt;=2009",base_de_dados!$O:$O,"&gt;=40178")</f>
        <v>0</v>
      </c>
      <c r="G660" s="5">
        <f>SUMIFS(base_de_dados!$T:$T,base_de_dados!$B:$B,$B660,base_de_dados!$G:$G,G$61,base_de_dados!$H:$H,$L$1,base_de_dados!$C:$C,$A660,base_de_dados!$M:$M,"&lt;=2009",base_de_dados!$O:$O,"&gt;=40178")</f>
        <v>0</v>
      </c>
      <c r="H660" s="5">
        <f>SUMIFS(base_de_dados!$T:$T,base_de_dados!$B:$B,$B660,base_de_dados!$G:$G,H$61,base_de_dados!$H:$H,$L$1,base_de_dados!$C:$C,$A660,base_de_dados!$M:$M,"&lt;=2009",base_de_dados!$O:$O,"&gt;=40178")</f>
        <v>0</v>
      </c>
      <c r="I660" s="5">
        <f>SUMIFS(base_de_dados!$T:$T,base_de_dados!$B:$B,$B660,base_de_dados!$G:$G,I$61,base_de_dados!$H:$H,$L$1,base_de_dados!$C:$C,$A660,base_de_dados!$M:$M,"&lt;=2009",base_de_dados!$O:$O,"&gt;=40178")</f>
        <v>0</v>
      </c>
      <c r="J660" s="5">
        <f>SUMIFS(base_de_dados!$T:$T,base_de_dados!$B:$B,$B660,base_de_dados!$G:$G,J$61,base_de_dados!$H:$H,$L$1,base_de_dados!$C:$C,$A660,base_de_dados!$M:$M,"&lt;=2009",base_de_dados!$O:$O,"&gt;=40178")</f>
        <v>0</v>
      </c>
      <c r="K660" s="32">
        <f t="shared" si="14"/>
        <v>0.18666286149162861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SUMIFS(base_de_dados!$T:$T,base_de_dados!$B:$B,$B661,base_de_dados!$G:$G,C$61,base_de_dados!$H:$H,$L$1,base_de_dados!$C:$C,$A661,base_de_dados!$M:$M,"&lt;=2009",base_de_dados!$O:$O,"&gt;=40178")</f>
        <v>0</v>
      </c>
      <c r="D661" s="5">
        <f>SUMIFS(base_de_dados!$T:$T,base_de_dados!$B:$B,$B661,base_de_dados!$G:$G,D$61,base_de_dados!$H:$H,$L$1,base_de_dados!$C:$C,$A661,base_de_dados!$M:$M,"&lt;=2009",base_de_dados!$O:$O,"&gt;=40178")</f>
        <v>0</v>
      </c>
      <c r="E661" s="5">
        <f>SUMIFS(base_de_dados!$T:$T,base_de_dados!$B:$B,$B661,base_de_dados!$G:$G,E$61,base_de_dados!$H:$H,$L$1,base_de_dados!$C:$C,$A661,base_de_dados!$M:$M,"&lt;=2009",base_de_dados!$O:$O,"&gt;=40178")</f>
        <v>0</v>
      </c>
      <c r="F661" s="5">
        <f>SUMIFS(base_de_dados!$T:$T,base_de_dados!$B:$B,$B661,base_de_dados!$G:$G,F$61,base_de_dados!$H:$H,$L$1,base_de_dados!$C:$C,$A661,base_de_dados!$M:$M,"&lt;=2009",base_de_dados!$O:$O,"&gt;=40178")</f>
        <v>0</v>
      </c>
      <c r="G661" s="5">
        <f>SUMIFS(base_de_dados!$T:$T,base_de_dados!$B:$B,$B661,base_de_dados!$G:$G,G$61,base_de_dados!$H:$H,$L$1,base_de_dados!$C:$C,$A661,base_de_dados!$M:$M,"&lt;=2009",base_de_dados!$O:$O,"&gt;=40178")</f>
        <v>0</v>
      </c>
      <c r="H661" s="5">
        <f>SUMIFS(base_de_dados!$T:$T,base_de_dados!$B:$B,$B661,base_de_dados!$G:$G,H$61,base_de_dados!$H:$H,$L$1,base_de_dados!$C:$C,$A661,base_de_dados!$M:$M,"&lt;=2009",base_de_dados!$O:$O,"&gt;=40178")</f>
        <v>0</v>
      </c>
      <c r="I661" s="5">
        <f>SUMIFS(base_de_dados!$T:$T,base_de_dados!$B:$B,$B661,base_de_dados!$G:$G,I$61,base_de_dados!$H:$H,$L$1,base_de_dados!$C:$C,$A661,base_de_dados!$M:$M,"&lt;=2009",base_de_dados!$O:$O,"&gt;=40178")</f>
        <v>0</v>
      </c>
      <c r="J661" s="5">
        <f>SUMIFS(base_de_dados!$T:$T,base_de_dados!$B:$B,$B661,base_de_dados!$G:$G,J$61,base_de_dados!$H:$H,$L$1,base_de_dados!$C:$C,$A661,base_de_dados!$M:$M,"&lt;=2009",base_de_dados!$O:$O,"&gt;=40178")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SUMIFS(base_de_dados!$T:$T,base_de_dados!$B:$B,$B662,base_de_dados!$G:$G,C$61,base_de_dados!$H:$H,$L$1,base_de_dados!$C:$C,$A662,base_de_dados!$M:$M,"&lt;=2009",base_de_dados!$O:$O,"&gt;=40178")</f>
        <v>0</v>
      </c>
      <c r="D662" s="5">
        <f>SUMIFS(base_de_dados!$T:$T,base_de_dados!$B:$B,$B662,base_de_dados!$G:$G,D$61,base_de_dados!$H:$H,$L$1,base_de_dados!$C:$C,$A662,base_de_dados!$M:$M,"&lt;=2009",base_de_dados!$O:$O,"&gt;=40178")</f>
        <v>0</v>
      </c>
      <c r="E662" s="5">
        <f>SUMIFS(base_de_dados!$T:$T,base_de_dados!$B:$B,$B662,base_de_dados!$G:$G,E$61,base_de_dados!$H:$H,$L$1,base_de_dados!$C:$C,$A662,base_de_dados!$M:$M,"&lt;=2009",base_de_dados!$O:$O,"&gt;=40178")</f>
        <v>0</v>
      </c>
      <c r="F662" s="5">
        <f>SUMIFS(base_de_dados!$T:$T,base_de_dados!$B:$B,$B662,base_de_dados!$G:$G,F$61,base_de_dados!$H:$H,$L$1,base_de_dados!$C:$C,$A662,base_de_dados!$M:$M,"&lt;=2009",base_de_dados!$O:$O,"&gt;=40178")</f>
        <v>0</v>
      </c>
      <c r="G662" s="5">
        <f>SUMIFS(base_de_dados!$T:$T,base_de_dados!$B:$B,$B662,base_de_dados!$G:$G,G$61,base_de_dados!$H:$H,$L$1,base_de_dados!$C:$C,$A662,base_de_dados!$M:$M,"&lt;=2009",base_de_dados!$O:$O,"&gt;=40178")</f>
        <v>0</v>
      </c>
      <c r="H662" s="5">
        <f>SUMIFS(base_de_dados!$T:$T,base_de_dados!$B:$B,$B662,base_de_dados!$G:$G,H$61,base_de_dados!$H:$H,$L$1,base_de_dados!$C:$C,$A662,base_de_dados!$M:$M,"&lt;=2009",base_de_dados!$O:$O,"&gt;=40178")</f>
        <v>0</v>
      </c>
      <c r="I662" s="5">
        <f>SUMIFS(base_de_dados!$T:$T,base_de_dados!$B:$B,$B662,base_de_dados!$G:$G,I$61,base_de_dados!$H:$H,$L$1,base_de_dados!$C:$C,$A662,base_de_dados!$M:$M,"&lt;=2009",base_de_dados!$O:$O,"&gt;=40178")</f>
        <v>0</v>
      </c>
      <c r="J662" s="5">
        <f>SUMIFS(base_de_dados!$T:$T,base_de_dados!$B:$B,$B662,base_de_dados!$G:$G,J$61,base_de_dados!$H:$H,$L$1,base_de_dados!$C:$C,$A662,base_de_dados!$M:$M,"&lt;=2009",base_de_dados!$O:$O,"&gt;=40178")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SUMIFS(base_de_dados!$T:$T,base_de_dados!$B:$B,$B663,base_de_dados!$G:$G,C$61,base_de_dados!$H:$H,$L$1,base_de_dados!$C:$C,$A663,base_de_dados!$M:$M,"&lt;=2009",base_de_dados!$O:$O,"&gt;=40178")</f>
        <v>0</v>
      </c>
      <c r="D663" s="5">
        <f>SUMIFS(base_de_dados!$T:$T,base_de_dados!$B:$B,$B663,base_de_dados!$G:$G,D$61,base_de_dados!$H:$H,$L$1,base_de_dados!$C:$C,$A663,base_de_dados!$M:$M,"&lt;=2009",base_de_dados!$O:$O,"&gt;=40178")</f>
        <v>0</v>
      </c>
      <c r="E663" s="5">
        <f>SUMIFS(base_de_dados!$T:$T,base_de_dados!$B:$B,$B663,base_de_dados!$G:$G,E$61,base_de_dados!$H:$H,$L$1,base_de_dados!$C:$C,$A663,base_de_dados!$M:$M,"&lt;=2009",base_de_dados!$O:$O,"&gt;=40178")</f>
        <v>0</v>
      </c>
      <c r="F663" s="5">
        <f>SUMIFS(base_de_dados!$T:$T,base_de_dados!$B:$B,$B663,base_de_dados!$G:$G,F$61,base_de_dados!$H:$H,$L$1,base_de_dados!$C:$C,$A663,base_de_dados!$M:$M,"&lt;=2009",base_de_dados!$O:$O,"&gt;=40178")</f>
        <v>0</v>
      </c>
      <c r="G663" s="5">
        <f>SUMIFS(base_de_dados!$T:$T,base_de_dados!$B:$B,$B663,base_de_dados!$G:$G,G$61,base_de_dados!$H:$H,$L$1,base_de_dados!$C:$C,$A663,base_de_dados!$M:$M,"&lt;=2009",base_de_dados!$O:$O,"&gt;=40178")</f>
        <v>0</v>
      </c>
      <c r="H663" s="5">
        <f>SUMIFS(base_de_dados!$T:$T,base_de_dados!$B:$B,$B663,base_de_dados!$G:$G,H$61,base_de_dados!$H:$H,$L$1,base_de_dados!$C:$C,$A663,base_de_dados!$M:$M,"&lt;=2009",base_de_dados!$O:$O,"&gt;=40178")</f>
        <v>0</v>
      </c>
      <c r="I663" s="5">
        <f>SUMIFS(base_de_dados!$T:$T,base_de_dados!$B:$B,$B663,base_de_dados!$G:$G,I$61,base_de_dados!$H:$H,$L$1,base_de_dados!$C:$C,$A663,base_de_dados!$M:$M,"&lt;=2009",base_de_dados!$O:$O,"&gt;=40178")</f>
        <v>0</v>
      </c>
      <c r="J663" s="5">
        <f>SUMIFS(base_de_dados!$T:$T,base_de_dados!$B:$B,$B663,base_de_dados!$G:$G,J$61,base_de_dados!$H:$H,$L$1,base_de_dados!$C:$C,$A663,base_de_dados!$M:$M,"&lt;=2009",base_de_dados!$O:$O,"&gt;=40178")</f>
        <v>0</v>
      </c>
      <c r="K663" s="32">
        <f t="shared" si="14"/>
        <v>0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SUMIFS(base_de_dados!$T:$T,base_de_dados!$B:$B,$B664,base_de_dados!$G:$G,C$61,base_de_dados!$H:$H,$L$1,base_de_dados!$C:$C,$A664,base_de_dados!$M:$M,"&lt;=2009",base_de_dados!$O:$O,"&gt;=40178")</f>
        <v>0</v>
      </c>
      <c r="D664" s="5">
        <f>SUMIFS(base_de_dados!$T:$T,base_de_dados!$B:$B,$B664,base_de_dados!$G:$G,D$61,base_de_dados!$H:$H,$L$1,base_de_dados!$C:$C,$A664,base_de_dados!$M:$M,"&lt;=2009",base_de_dados!$O:$O,"&gt;=40178")</f>
        <v>0</v>
      </c>
      <c r="E664" s="5">
        <f>SUMIFS(base_de_dados!$T:$T,base_de_dados!$B:$B,$B664,base_de_dados!$G:$G,E$61,base_de_dados!$H:$H,$L$1,base_de_dados!$C:$C,$A664,base_de_dados!$M:$M,"&lt;=2009",base_de_dados!$O:$O,"&gt;=40178")</f>
        <v>0</v>
      </c>
      <c r="F664" s="5">
        <f>SUMIFS(base_de_dados!$T:$T,base_de_dados!$B:$B,$B664,base_de_dados!$G:$G,F$61,base_de_dados!$H:$H,$L$1,base_de_dados!$C:$C,$A664,base_de_dados!$M:$M,"&lt;=2009",base_de_dados!$O:$O,"&gt;=40178")</f>
        <v>0</v>
      </c>
      <c r="G664" s="5">
        <f>SUMIFS(base_de_dados!$T:$T,base_de_dados!$B:$B,$B664,base_de_dados!$G:$G,G$61,base_de_dados!$H:$H,$L$1,base_de_dados!$C:$C,$A664,base_de_dados!$M:$M,"&lt;=2009",base_de_dados!$O:$O,"&gt;=40178")</f>
        <v>0</v>
      </c>
      <c r="H664" s="5">
        <f>SUMIFS(base_de_dados!$T:$T,base_de_dados!$B:$B,$B664,base_de_dados!$G:$G,H$61,base_de_dados!$H:$H,$L$1,base_de_dados!$C:$C,$A664,base_de_dados!$M:$M,"&lt;=2009",base_de_dados!$O:$O,"&gt;=40178")</f>
        <v>0</v>
      </c>
      <c r="I664" s="5">
        <f>SUMIFS(base_de_dados!$T:$T,base_de_dados!$B:$B,$B664,base_de_dados!$G:$G,I$61,base_de_dados!$H:$H,$L$1,base_de_dados!$C:$C,$A664,base_de_dados!$M:$M,"&lt;=2009",base_de_dados!$O:$O,"&gt;=40178")</f>
        <v>0</v>
      </c>
      <c r="J664" s="5">
        <f>SUMIFS(base_de_dados!$T:$T,base_de_dados!$B:$B,$B664,base_de_dados!$G:$G,J$61,base_de_dados!$H:$H,$L$1,base_de_dados!$C:$C,$A664,base_de_dados!$M:$M,"&lt;=2009",base_de_dados!$O:$O,"&gt;=40178")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SUMIFS(base_de_dados!$T:$T,base_de_dados!$B:$B,$B665,base_de_dados!$G:$G,C$61,base_de_dados!$H:$H,$L$1,base_de_dados!$C:$C,$A665,base_de_dados!$M:$M,"&lt;=2009",base_de_dados!$O:$O,"&gt;=40178")</f>
        <v>0</v>
      </c>
      <c r="D665" s="5">
        <f>SUMIFS(base_de_dados!$T:$T,base_de_dados!$B:$B,$B665,base_de_dados!$G:$G,D$61,base_de_dados!$H:$H,$L$1,base_de_dados!$C:$C,$A665,base_de_dados!$M:$M,"&lt;=2009",base_de_dados!$O:$O,"&gt;=40178")</f>
        <v>0</v>
      </c>
      <c r="E665" s="5">
        <f>SUMIFS(base_de_dados!$T:$T,base_de_dados!$B:$B,$B665,base_de_dados!$G:$G,E$61,base_de_dados!$H:$H,$L$1,base_de_dados!$C:$C,$A665,base_de_dados!$M:$M,"&lt;=2009",base_de_dados!$O:$O,"&gt;=40178")</f>
        <v>0</v>
      </c>
      <c r="F665" s="5">
        <f>SUMIFS(base_de_dados!$T:$T,base_de_dados!$B:$B,$B665,base_de_dados!$G:$G,F$61,base_de_dados!$H:$H,$L$1,base_de_dados!$C:$C,$A665,base_de_dados!$M:$M,"&lt;=2009",base_de_dados!$O:$O,"&gt;=40178")</f>
        <v>0</v>
      </c>
      <c r="G665" s="5">
        <f>SUMIFS(base_de_dados!$T:$T,base_de_dados!$B:$B,$B665,base_de_dados!$G:$G,G$61,base_de_dados!$H:$H,$L$1,base_de_dados!$C:$C,$A665,base_de_dados!$M:$M,"&lt;=2009",base_de_dados!$O:$O,"&gt;=40178")</f>
        <v>0</v>
      </c>
      <c r="H665" s="5">
        <f>SUMIFS(base_de_dados!$T:$T,base_de_dados!$B:$B,$B665,base_de_dados!$G:$G,H$61,base_de_dados!$H:$H,$L$1,base_de_dados!$C:$C,$A665,base_de_dados!$M:$M,"&lt;=2009",base_de_dados!$O:$O,"&gt;=40178")</f>
        <v>0</v>
      </c>
      <c r="I665" s="5">
        <f>SUMIFS(base_de_dados!$T:$T,base_de_dados!$B:$B,$B665,base_de_dados!$G:$G,I$61,base_de_dados!$H:$H,$L$1,base_de_dados!$C:$C,$A665,base_de_dados!$M:$M,"&lt;=2009",base_de_dados!$O:$O,"&gt;=40178")</f>
        <v>0</v>
      </c>
      <c r="J665" s="5">
        <f>SUMIFS(base_de_dados!$T:$T,base_de_dados!$B:$B,$B665,base_de_dados!$G:$G,J$61,base_de_dados!$H:$H,$L$1,base_de_dados!$C:$C,$A665,base_de_dados!$M:$M,"&lt;=2009",base_de_dados!$O:$O,"&gt;=40178")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SUMIFS(base_de_dados!$T:$T,base_de_dados!$B:$B,$B666,base_de_dados!$G:$G,C$61,base_de_dados!$H:$H,$L$1,base_de_dados!$C:$C,$A666,base_de_dados!$M:$M,"&lt;=2009",base_de_dados!$O:$O,"&gt;=40178")</f>
        <v>0</v>
      </c>
      <c r="D666" s="5">
        <f>SUMIFS(base_de_dados!$T:$T,base_de_dados!$B:$B,$B666,base_de_dados!$G:$G,D$61,base_de_dados!$H:$H,$L$1,base_de_dados!$C:$C,$A666,base_de_dados!$M:$M,"&lt;=2009",base_de_dados!$O:$O,"&gt;=40178")</f>
        <v>0</v>
      </c>
      <c r="E666" s="5">
        <f>SUMIFS(base_de_dados!$T:$T,base_de_dados!$B:$B,$B666,base_de_dados!$G:$G,E$61,base_de_dados!$H:$H,$L$1,base_de_dados!$C:$C,$A666,base_de_dados!$M:$M,"&lt;=2009",base_de_dados!$O:$O,"&gt;=40178")</f>
        <v>0</v>
      </c>
      <c r="F666" s="5">
        <f>SUMIFS(base_de_dados!$T:$T,base_de_dados!$B:$B,$B666,base_de_dados!$G:$G,F$61,base_de_dados!$H:$H,$L$1,base_de_dados!$C:$C,$A666,base_de_dados!$M:$M,"&lt;=2009",base_de_dados!$O:$O,"&gt;=40178")</f>
        <v>0</v>
      </c>
      <c r="G666" s="5">
        <f>SUMIFS(base_de_dados!$T:$T,base_de_dados!$B:$B,$B666,base_de_dados!$G:$G,G$61,base_de_dados!$H:$H,$L$1,base_de_dados!$C:$C,$A666,base_de_dados!$M:$M,"&lt;=2009",base_de_dados!$O:$O,"&gt;=40178")</f>
        <v>0</v>
      </c>
      <c r="H666" s="5">
        <f>SUMIFS(base_de_dados!$T:$T,base_de_dados!$B:$B,$B666,base_de_dados!$G:$G,H$61,base_de_dados!$H:$H,$L$1,base_de_dados!$C:$C,$A666,base_de_dados!$M:$M,"&lt;=2009",base_de_dados!$O:$O,"&gt;=40178")</f>
        <v>0</v>
      </c>
      <c r="I666" s="5">
        <f>SUMIFS(base_de_dados!$T:$T,base_de_dados!$B:$B,$B666,base_de_dados!$G:$G,I$61,base_de_dados!$H:$H,$L$1,base_de_dados!$C:$C,$A666,base_de_dados!$M:$M,"&lt;=2009",base_de_dados!$O:$O,"&gt;=40178")</f>
        <v>0</v>
      </c>
      <c r="J666" s="5">
        <f>SUMIFS(base_de_dados!$T:$T,base_de_dados!$B:$B,$B666,base_de_dados!$G:$G,J$61,base_de_dados!$H:$H,$L$1,base_de_dados!$C:$C,$A666,base_de_dados!$M:$M,"&lt;=2009",base_de_dados!$O:$O,"&gt;=40178")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SUMIFS(base_de_dados!$T:$T,base_de_dados!$B:$B,$B667,base_de_dados!$G:$G,C$61,base_de_dados!$H:$H,$L$1,base_de_dados!$C:$C,$A667,base_de_dados!$M:$M,"&lt;=2009",base_de_dados!$O:$O,"&gt;=40178")</f>
        <v>0</v>
      </c>
      <c r="D667" s="5">
        <f>SUMIFS(base_de_dados!$T:$T,base_de_dados!$B:$B,$B667,base_de_dados!$G:$G,D$61,base_de_dados!$H:$H,$L$1,base_de_dados!$C:$C,$A667,base_de_dados!$M:$M,"&lt;=2009",base_de_dados!$O:$O,"&gt;=40178")</f>
        <v>0</v>
      </c>
      <c r="E667" s="5">
        <f>SUMIFS(base_de_dados!$T:$T,base_de_dados!$B:$B,$B667,base_de_dados!$G:$G,E$61,base_de_dados!$H:$H,$L$1,base_de_dados!$C:$C,$A667,base_de_dados!$M:$M,"&lt;=2009",base_de_dados!$O:$O,"&gt;=40178")</f>
        <v>0</v>
      </c>
      <c r="F667" s="5">
        <f>SUMIFS(base_de_dados!$T:$T,base_de_dados!$B:$B,$B667,base_de_dados!$G:$G,F$61,base_de_dados!$H:$H,$L$1,base_de_dados!$C:$C,$A667,base_de_dados!$M:$M,"&lt;=2009",base_de_dados!$O:$O,"&gt;=40178")</f>
        <v>0</v>
      </c>
      <c r="G667" s="5">
        <f>SUMIFS(base_de_dados!$T:$T,base_de_dados!$B:$B,$B667,base_de_dados!$G:$G,G$61,base_de_dados!$H:$H,$L$1,base_de_dados!$C:$C,$A667,base_de_dados!$M:$M,"&lt;=2009",base_de_dados!$O:$O,"&gt;=40178")</f>
        <v>0</v>
      </c>
      <c r="H667" s="5">
        <f>SUMIFS(base_de_dados!$T:$T,base_de_dados!$B:$B,$B667,base_de_dados!$G:$G,H$61,base_de_dados!$H:$H,$L$1,base_de_dados!$C:$C,$A667,base_de_dados!$M:$M,"&lt;=2009",base_de_dados!$O:$O,"&gt;=40178")</f>
        <v>0</v>
      </c>
      <c r="I667" s="5">
        <f>SUMIFS(base_de_dados!$T:$T,base_de_dados!$B:$B,$B667,base_de_dados!$G:$G,I$61,base_de_dados!$H:$H,$L$1,base_de_dados!$C:$C,$A667,base_de_dados!$M:$M,"&lt;=2009",base_de_dados!$O:$O,"&gt;=40178")</f>
        <v>0</v>
      </c>
      <c r="J667" s="5">
        <f>SUMIFS(base_de_dados!$T:$T,base_de_dados!$B:$B,$B667,base_de_dados!$G:$G,J$61,base_de_dados!$H:$H,$L$1,base_de_dados!$C:$C,$A667,base_de_dados!$M:$M,"&lt;=2009",base_de_dados!$O:$O,"&gt;=40178")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SUMIFS(base_de_dados!$T:$T,base_de_dados!$B:$B,$B668,base_de_dados!$G:$G,C$61,base_de_dados!$H:$H,$L$1,base_de_dados!$C:$C,$A668,base_de_dados!$M:$M,"&lt;=2009",base_de_dados!$O:$O,"&gt;=40178")</f>
        <v>0</v>
      </c>
      <c r="D668" s="5">
        <f>SUMIFS(base_de_dados!$T:$T,base_de_dados!$B:$B,$B668,base_de_dados!$G:$G,D$61,base_de_dados!$H:$H,$L$1,base_de_dados!$C:$C,$A668,base_de_dados!$M:$M,"&lt;=2009",base_de_dados!$O:$O,"&gt;=40178")</f>
        <v>1.3666666666666667E-2</v>
      </c>
      <c r="E668" s="5">
        <f>SUMIFS(base_de_dados!$T:$T,base_de_dados!$B:$B,$B668,base_de_dados!$G:$G,E$61,base_de_dados!$H:$H,$L$1,base_de_dados!$C:$C,$A668,base_de_dados!$M:$M,"&lt;=2009",base_de_dados!$O:$O,"&gt;=40178")</f>
        <v>0</v>
      </c>
      <c r="F668" s="5">
        <f>SUMIFS(base_de_dados!$T:$T,base_de_dados!$B:$B,$B668,base_de_dados!$G:$G,F$61,base_de_dados!$H:$H,$L$1,base_de_dados!$C:$C,$A668,base_de_dados!$M:$M,"&lt;=2009",base_de_dados!$O:$O,"&gt;=40178")</f>
        <v>0</v>
      </c>
      <c r="G668" s="5">
        <f>SUMIFS(base_de_dados!$T:$T,base_de_dados!$B:$B,$B668,base_de_dados!$G:$G,G$61,base_de_dados!$H:$H,$L$1,base_de_dados!$C:$C,$A668,base_de_dados!$M:$M,"&lt;=2009",base_de_dados!$O:$O,"&gt;=40178")</f>
        <v>0</v>
      </c>
      <c r="H668" s="5">
        <f>SUMIFS(base_de_dados!$T:$T,base_de_dados!$B:$B,$B668,base_de_dados!$G:$G,H$61,base_de_dados!$H:$H,$L$1,base_de_dados!$C:$C,$A668,base_de_dados!$M:$M,"&lt;=2009",base_de_dados!$O:$O,"&gt;=40178")</f>
        <v>0</v>
      </c>
      <c r="I668" s="5">
        <f>SUMIFS(base_de_dados!$T:$T,base_de_dados!$B:$B,$B668,base_de_dados!$G:$G,I$61,base_de_dados!$H:$H,$L$1,base_de_dados!$C:$C,$A668,base_de_dados!$M:$M,"&lt;=2009",base_de_dados!$O:$O,"&gt;=40178")</f>
        <v>0</v>
      </c>
      <c r="J668" s="5">
        <f>SUMIFS(base_de_dados!$T:$T,base_de_dados!$B:$B,$B668,base_de_dados!$G:$G,J$61,base_de_dados!$H:$H,$L$1,base_de_dados!$C:$C,$A668,base_de_dados!$M:$M,"&lt;=2009",base_de_dados!$O:$O,"&gt;=40178")</f>
        <v>0</v>
      </c>
      <c r="K668" s="32">
        <f t="shared" si="14"/>
        <v>1.3666666666666667E-2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SUMIFS(base_de_dados!$T:$T,base_de_dados!$B:$B,$B669,base_de_dados!$G:$G,C$61,base_de_dados!$H:$H,$L$1,base_de_dados!$C:$C,$A669,base_de_dados!$M:$M,"&lt;=2009",base_de_dados!$O:$O,"&gt;=40178")</f>
        <v>0</v>
      </c>
      <c r="D669" s="5">
        <f>SUMIFS(base_de_dados!$T:$T,base_de_dados!$B:$B,$B669,base_de_dados!$G:$G,D$61,base_de_dados!$H:$H,$L$1,base_de_dados!$C:$C,$A669,base_de_dados!$M:$M,"&lt;=2009",base_de_dados!$O:$O,"&gt;=40178")</f>
        <v>0</v>
      </c>
      <c r="E669" s="5">
        <f>SUMIFS(base_de_dados!$T:$T,base_de_dados!$B:$B,$B669,base_de_dados!$G:$G,E$61,base_de_dados!$H:$H,$L$1,base_de_dados!$C:$C,$A669,base_de_dados!$M:$M,"&lt;=2009",base_de_dados!$O:$O,"&gt;=40178")</f>
        <v>0</v>
      </c>
      <c r="F669" s="5">
        <f>SUMIFS(base_de_dados!$T:$T,base_de_dados!$B:$B,$B669,base_de_dados!$G:$G,F$61,base_de_dados!$H:$H,$L$1,base_de_dados!$C:$C,$A669,base_de_dados!$M:$M,"&lt;=2009",base_de_dados!$O:$O,"&gt;=40178")</f>
        <v>0</v>
      </c>
      <c r="G669" s="5">
        <f>SUMIFS(base_de_dados!$T:$T,base_de_dados!$B:$B,$B669,base_de_dados!$G:$G,G$61,base_de_dados!$H:$H,$L$1,base_de_dados!$C:$C,$A669,base_de_dados!$M:$M,"&lt;=2009",base_de_dados!$O:$O,"&gt;=40178")</f>
        <v>0</v>
      </c>
      <c r="H669" s="5">
        <f>SUMIFS(base_de_dados!$T:$T,base_de_dados!$B:$B,$B669,base_de_dados!$G:$G,H$61,base_de_dados!$H:$H,$L$1,base_de_dados!$C:$C,$A669,base_de_dados!$M:$M,"&lt;=2009",base_de_dados!$O:$O,"&gt;=40178")</f>
        <v>0</v>
      </c>
      <c r="I669" s="5">
        <f>SUMIFS(base_de_dados!$T:$T,base_de_dados!$B:$B,$B669,base_de_dados!$G:$G,I$61,base_de_dados!$H:$H,$L$1,base_de_dados!$C:$C,$A669,base_de_dados!$M:$M,"&lt;=2009",base_de_dados!$O:$O,"&gt;=40178")</f>
        <v>0</v>
      </c>
      <c r="J669" s="5">
        <f>SUMIFS(base_de_dados!$T:$T,base_de_dados!$B:$B,$B669,base_de_dados!$G:$G,J$61,base_de_dados!$H:$H,$L$1,base_de_dados!$C:$C,$A669,base_de_dados!$M:$M,"&lt;=2009",base_de_dados!$O:$O,"&gt;=40178")</f>
        <v>0</v>
      </c>
      <c r="K669" s="32">
        <f t="shared" si="14"/>
        <v>0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SUMIFS(base_de_dados!$T:$T,base_de_dados!$B:$B,$B670,base_de_dados!$G:$G,C$61,base_de_dados!$H:$H,$L$1,base_de_dados!$C:$C,$A670,base_de_dados!$M:$M,"&lt;=2009",base_de_dados!$O:$O,"&gt;=40178")</f>
        <v>0</v>
      </c>
      <c r="D670" s="5">
        <f>SUMIFS(base_de_dados!$T:$T,base_de_dados!$B:$B,$B670,base_de_dados!$G:$G,D$61,base_de_dados!$H:$H,$L$1,base_de_dados!$C:$C,$A670,base_de_dados!$M:$M,"&lt;=2009",base_de_dados!$O:$O,"&gt;=40178")</f>
        <v>0</v>
      </c>
      <c r="E670" s="5">
        <f>SUMIFS(base_de_dados!$T:$T,base_de_dados!$B:$B,$B670,base_de_dados!$G:$G,E$61,base_de_dados!$H:$H,$L$1,base_de_dados!$C:$C,$A670,base_de_dados!$M:$M,"&lt;=2009",base_de_dados!$O:$O,"&gt;=40178")</f>
        <v>0</v>
      </c>
      <c r="F670" s="5">
        <f>SUMIFS(base_de_dados!$T:$T,base_de_dados!$B:$B,$B670,base_de_dados!$G:$G,F$61,base_de_dados!$H:$H,$L$1,base_de_dados!$C:$C,$A670,base_de_dados!$M:$M,"&lt;=2009",base_de_dados!$O:$O,"&gt;=40178")</f>
        <v>0</v>
      </c>
      <c r="G670" s="5">
        <f>SUMIFS(base_de_dados!$T:$T,base_de_dados!$B:$B,$B670,base_de_dados!$G:$G,G$61,base_de_dados!$H:$H,$L$1,base_de_dados!$C:$C,$A670,base_de_dados!$M:$M,"&lt;=2009",base_de_dados!$O:$O,"&gt;=40178")</f>
        <v>0</v>
      </c>
      <c r="H670" s="5">
        <f>SUMIFS(base_de_dados!$T:$T,base_de_dados!$B:$B,$B670,base_de_dados!$G:$G,H$61,base_de_dados!$H:$H,$L$1,base_de_dados!$C:$C,$A670,base_de_dados!$M:$M,"&lt;=2009",base_de_dados!$O:$O,"&gt;=40178")</f>
        <v>0</v>
      </c>
      <c r="I670" s="5">
        <f>SUMIFS(base_de_dados!$T:$T,base_de_dados!$B:$B,$B670,base_de_dados!$G:$G,I$61,base_de_dados!$H:$H,$L$1,base_de_dados!$C:$C,$A670,base_de_dados!$M:$M,"&lt;=2009",base_de_dados!$O:$O,"&gt;=40178")</f>
        <v>6.81</v>
      </c>
      <c r="J670" s="5">
        <f>SUMIFS(base_de_dados!$T:$T,base_de_dados!$B:$B,$B670,base_de_dados!$G:$G,J$61,base_de_dados!$H:$H,$L$1,base_de_dados!$C:$C,$A670,base_de_dados!$M:$M,"&lt;=2009",base_de_dados!$O:$O,"&gt;=40178")</f>
        <v>0</v>
      </c>
      <c r="K670" s="32">
        <f t="shared" si="14"/>
        <v>6.81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SUMIFS(base_de_dados!$T:$T,base_de_dados!$B:$B,$B671,base_de_dados!$G:$G,C$61,base_de_dados!$H:$H,$L$1,base_de_dados!$C:$C,$A671,base_de_dados!$M:$M,"&lt;=2009",base_de_dados!$O:$O,"&gt;=40178")</f>
        <v>0</v>
      </c>
      <c r="D671" s="5">
        <f>SUMIFS(base_de_dados!$T:$T,base_de_dados!$B:$B,$B671,base_de_dados!$G:$G,D$61,base_de_dados!$H:$H,$L$1,base_de_dados!$C:$C,$A671,base_de_dados!$M:$M,"&lt;=2009",base_de_dados!$O:$O,"&gt;=40178")</f>
        <v>0</v>
      </c>
      <c r="E671" s="5">
        <f>SUMIFS(base_de_dados!$T:$T,base_de_dados!$B:$B,$B671,base_de_dados!$G:$G,E$61,base_de_dados!$H:$H,$L$1,base_de_dados!$C:$C,$A671,base_de_dados!$M:$M,"&lt;=2009",base_de_dados!$O:$O,"&gt;=40178")</f>
        <v>0</v>
      </c>
      <c r="F671" s="5">
        <f>SUMIFS(base_de_dados!$T:$T,base_de_dados!$B:$B,$B671,base_de_dados!$G:$G,F$61,base_de_dados!$H:$H,$L$1,base_de_dados!$C:$C,$A671,base_de_dados!$M:$M,"&lt;=2009",base_de_dados!$O:$O,"&gt;=40178")</f>
        <v>0</v>
      </c>
      <c r="G671" s="5">
        <f>SUMIFS(base_de_dados!$T:$T,base_de_dados!$B:$B,$B671,base_de_dados!$G:$G,G$61,base_de_dados!$H:$H,$L$1,base_de_dados!$C:$C,$A671,base_de_dados!$M:$M,"&lt;=2009",base_de_dados!$O:$O,"&gt;=40178")</f>
        <v>0</v>
      </c>
      <c r="H671" s="5">
        <f>SUMIFS(base_de_dados!$T:$T,base_de_dados!$B:$B,$B671,base_de_dados!$G:$G,H$61,base_de_dados!$H:$H,$L$1,base_de_dados!$C:$C,$A671,base_de_dados!$M:$M,"&lt;=2009",base_de_dados!$O:$O,"&gt;=40178")</f>
        <v>0</v>
      </c>
      <c r="I671" s="5">
        <f>SUMIFS(base_de_dados!$T:$T,base_de_dados!$B:$B,$B671,base_de_dados!$G:$G,I$61,base_de_dados!$H:$H,$L$1,base_de_dados!$C:$C,$A671,base_de_dados!$M:$M,"&lt;=2009",base_de_dados!$O:$O,"&gt;=40178")</f>
        <v>0</v>
      </c>
      <c r="J671" s="5">
        <f>SUMIFS(base_de_dados!$T:$T,base_de_dados!$B:$B,$B671,base_de_dados!$G:$G,J$61,base_de_dados!$H:$H,$L$1,base_de_dados!$C:$C,$A671,base_de_dados!$M:$M,"&lt;=2009",base_de_dados!$O:$O,"&gt;=40178")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SUMIFS(base_de_dados!$T:$T,base_de_dados!$B:$B,$B672,base_de_dados!$G:$G,C$61,base_de_dados!$H:$H,$L$1,base_de_dados!$C:$C,$A672,base_de_dados!$M:$M,"&lt;=2009",base_de_dados!$O:$O,"&gt;=40178")</f>
        <v>0</v>
      </c>
      <c r="D672" s="5">
        <f>SUMIFS(base_de_dados!$T:$T,base_de_dados!$B:$B,$B672,base_de_dados!$G:$G,D$61,base_de_dados!$H:$H,$L$1,base_de_dados!$C:$C,$A672,base_de_dados!$M:$M,"&lt;=2009",base_de_dados!$O:$O,"&gt;=40178")</f>
        <v>0</v>
      </c>
      <c r="E672" s="5">
        <f>SUMIFS(base_de_dados!$T:$T,base_de_dados!$B:$B,$B672,base_de_dados!$G:$G,E$61,base_de_dados!$H:$H,$L$1,base_de_dados!$C:$C,$A672,base_de_dados!$M:$M,"&lt;=2009",base_de_dados!$O:$O,"&gt;=40178")</f>
        <v>0</v>
      </c>
      <c r="F672" s="5">
        <f>SUMIFS(base_de_dados!$T:$T,base_de_dados!$B:$B,$B672,base_de_dados!$G:$G,F$61,base_de_dados!$H:$H,$L$1,base_de_dados!$C:$C,$A672,base_de_dados!$M:$M,"&lt;=2009",base_de_dados!$O:$O,"&gt;=40178")</f>
        <v>0</v>
      </c>
      <c r="G672" s="5">
        <f>SUMIFS(base_de_dados!$T:$T,base_de_dados!$B:$B,$B672,base_de_dados!$G:$G,G$61,base_de_dados!$H:$H,$L$1,base_de_dados!$C:$C,$A672,base_de_dados!$M:$M,"&lt;=2009",base_de_dados!$O:$O,"&gt;=40178")</f>
        <v>0</v>
      </c>
      <c r="H672" s="5">
        <f>SUMIFS(base_de_dados!$T:$T,base_de_dados!$B:$B,$B672,base_de_dados!$G:$G,H$61,base_de_dados!$H:$H,$L$1,base_de_dados!$C:$C,$A672,base_de_dados!$M:$M,"&lt;=2009",base_de_dados!$O:$O,"&gt;=40178")</f>
        <v>0</v>
      </c>
      <c r="I672" s="5">
        <f>SUMIFS(base_de_dados!$T:$T,base_de_dados!$B:$B,$B672,base_de_dados!$G:$G,I$61,base_de_dados!$H:$H,$L$1,base_de_dados!$C:$C,$A672,base_de_dados!$M:$M,"&lt;=2009",base_de_dados!$O:$O,"&gt;=40178")</f>
        <v>0</v>
      </c>
      <c r="J672" s="5">
        <f>SUMIFS(base_de_dados!$T:$T,base_de_dados!$B:$B,$B672,base_de_dados!$G:$G,J$61,base_de_dados!$H:$H,$L$1,base_de_dados!$C:$C,$A672,base_de_dados!$M:$M,"&lt;=2009",base_de_dados!$O:$O,"&gt;=40178")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SUMIFS(base_de_dados!$T:$T,base_de_dados!$B:$B,$B673,base_de_dados!$G:$G,C$61,base_de_dados!$H:$H,$L$1,base_de_dados!$C:$C,$A673,base_de_dados!$M:$M,"&lt;=2009",base_de_dados!$O:$O,"&gt;=40178")</f>
        <v>0</v>
      </c>
      <c r="D673" s="5">
        <f>SUMIFS(base_de_dados!$T:$T,base_de_dados!$B:$B,$B673,base_de_dados!$G:$G,D$61,base_de_dados!$H:$H,$L$1,base_de_dados!$C:$C,$A673,base_de_dados!$M:$M,"&lt;=2009",base_de_dados!$O:$O,"&gt;=40178")</f>
        <v>0</v>
      </c>
      <c r="E673" s="5">
        <f>SUMIFS(base_de_dados!$T:$T,base_de_dados!$B:$B,$B673,base_de_dados!$G:$G,E$61,base_de_dados!$H:$H,$L$1,base_de_dados!$C:$C,$A673,base_de_dados!$M:$M,"&lt;=2009",base_de_dados!$O:$O,"&gt;=40178")</f>
        <v>0</v>
      </c>
      <c r="F673" s="5">
        <f>SUMIFS(base_de_dados!$T:$T,base_de_dados!$B:$B,$B673,base_de_dados!$G:$G,F$61,base_de_dados!$H:$H,$L$1,base_de_dados!$C:$C,$A673,base_de_dados!$M:$M,"&lt;=2009",base_de_dados!$O:$O,"&gt;=40178")</f>
        <v>6.2143264840182649E-2</v>
      </c>
      <c r="G673" s="5">
        <f>SUMIFS(base_de_dados!$T:$T,base_de_dados!$B:$B,$B673,base_de_dados!$G:$G,G$61,base_de_dados!$H:$H,$L$1,base_de_dados!$C:$C,$A673,base_de_dados!$M:$M,"&lt;=2009",base_de_dados!$O:$O,"&gt;=40178")</f>
        <v>0</v>
      </c>
      <c r="H673" s="5">
        <f>SUMIFS(base_de_dados!$T:$T,base_de_dados!$B:$B,$B673,base_de_dados!$G:$G,H$61,base_de_dados!$H:$H,$L$1,base_de_dados!$C:$C,$A673,base_de_dados!$M:$M,"&lt;=2009",base_de_dados!$O:$O,"&gt;=40178")</f>
        <v>0</v>
      </c>
      <c r="I673" s="5">
        <f>SUMIFS(base_de_dados!$T:$T,base_de_dados!$B:$B,$B673,base_de_dados!$G:$G,I$61,base_de_dados!$H:$H,$L$1,base_de_dados!$C:$C,$A673,base_de_dados!$M:$M,"&lt;=2009",base_de_dados!$O:$O,"&gt;=40178")</f>
        <v>0</v>
      </c>
      <c r="J673" s="5">
        <f>SUMIFS(base_de_dados!$T:$T,base_de_dados!$B:$B,$B673,base_de_dados!$G:$G,J$61,base_de_dados!$H:$H,$L$1,base_de_dados!$C:$C,$A673,base_de_dados!$M:$M,"&lt;=2009",base_de_dados!$O:$O,"&gt;=40178")</f>
        <v>0</v>
      </c>
      <c r="K673" s="32">
        <f t="shared" si="14"/>
        <v>6.2143264840182649E-2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SUMIFS(base_de_dados!$T:$T,base_de_dados!$B:$B,$B674,base_de_dados!$G:$G,C$61,base_de_dados!$H:$H,$L$1,base_de_dados!$C:$C,$A674,base_de_dados!$M:$M,"&lt;=2009",base_de_dados!$O:$O,"&gt;=40178")</f>
        <v>0</v>
      </c>
      <c r="D674" s="5">
        <f>SUMIFS(base_de_dados!$T:$T,base_de_dados!$B:$B,$B674,base_de_dados!$G:$G,D$61,base_de_dados!$H:$H,$L$1,base_de_dados!$C:$C,$A674,base_de_dados!$M:$M,"&lt;=2009",base_de_dados!$O:$O,"&gt;=40178")</f>
        <v>0</v>
      </c>
      <c r="E674" s="5">
        <f>SUMIFS(base_de_dados!$T:$T,base_de_dados!$B:$B,$B674,base_de_dados!$G:$G,E$61,base_de_dados!$H:$H,$L$1,base_de_dados!$C:$C,$A674,base_de_dados!$M:$M,"&lt;=2009",base_de_dados!$O:$O,"&gt;=40178")</f>
        <v>0</v>
      </c>
      <c r="F674" s="5">
        <f>SUMIFS(base_de_dados!$T:$T,base_de_dados!$B:$B,$B674,base_de_dados!$G:$G,F$61,base_de_dados!$H:$H,$L$1,base_de_dados!$C:$C,$A674,base_de_dados!$M:$M,"&lt;=2009",base_de_dados!$O:$O,"&gt;=40178")</f>
        <v>0</v>
      </c>
      <c r="G674" s="5">
        <f>SUMIFS(base_de_dados!$T:$T,base_de_dados!$B:$B,$B674,base_de_dados!$G:$G,G$61,base_de_dados!$H:$H,$L$1,base_de_dados!$C:$C,$A674,base_de_dados!$M:$M,"&lt;=2009",base_de_dados!$O:$O,"&gt;=40178")</f>
        <v>0</v>
      </c>
      <c r="H674" s="5">
        <f>SUMIFS(base_de_dados!$T:$T,base_de_dados!$B:$B,$B674,base_de_dados!$G:$G,H$61,base_de_dados!$H:$H,$L$1,base_de_dados!$C:$C,$A674,base_de_dados!$M:$M,"&lt;=2009",base_de_dados!$O:$O,"&gt;=40178")</f>
        <v>0</v>
      </c>
      <c r="I674" s="5">
        <f>SUMIFS(base_de_dados!$T:$T,base_de_dados!$B:$B,$B674,base_de_dados!$G:$G,I$61,base_de_dados!$H:$H,$L$1,base_de_dados!$C:$C,$A674,base_de_dados!$M:$M,"&lt;=2009",base_de_dados!$O:$O,"&gt;=40178")</f>
        <v>0</v>
      </c>
      <c r="J674" s="5">
        <f>SUMIFS(base_de_dados!$T:$T,base_de_dados!$B:$B,$B674,base_de_dados!$G:$G,J$61,base_de_dados!$H:$H,$L$1,base_de_dados!$C:$C,$A674,base_de_dados!$M:$M,"&lt;=2009",base_de_dados!$O:$O,"&gt;=40178")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SUMIFS(base_de_dados!$T:$T,base_de_dados!$B:$B,$B675,base_de_dados!$G:$G,C$61,base_de_dados!$H:$H,$L$1,base_de_dados!$C:$C,$A675,base_de_dados!$M:$M,"&lt;=2009",base_de_dados!$O:$O,"&gt;=40178")</f>
        <v>0</v>
      </c>
      <c r="D675" s="5">
        <f>SUMIFS(base_de_dados!$T:$T,base_de_dados!$B:$B,$B675,base_de_dados!$G:$G,D$61,base_de_dados!$H:$H,$L$1,base_de_dados!$C:$C,$A675,base_de_dados!$M:$M,"&lt;=2009",base_de_dados!$O:$O,"&gt;=40178")</f>
        <v>0</v>
      </c>
      <c r="E675" s="5">
        <f>SUMIFS(base_de_dados!$T:$T,base_de_dados!$B:$B,$B675,base_de_dados!$G:$G,E$61,base_de_dados!$H:$H,$L$1,base_de_dados!$C:$C,$A675,base_de_dados!$M:$M,"&lt;=2009",base_de_dados!$O:$O,"&gt;=40178")</f>
        <v>0</v>
      </c>
      <c r="F675" s="5">
        <f>SUMIFS(base_de_dados!$T:$T,base_de_dados!$B:$B,$B675,base_de_dados!$G:$G,F$61,base_de_dados!$H:$H,$L$1,base_de_dados!$C:$C,$A675,base_de_dados!$M:$M,"&lt;=2009",base_de_dados!$O:$O,"&gt;=40178")</f>
        <v>0</v>
      </c>
      <c r="G675" s="5">
        <f>SUMIFS(base_de_dados!$T:$T,base_de_dados!$B:$B,$B675,base_de_dados!$G:$G,G$61,base_de_dados!$H:$H,$L$1,base_de_dados!$C:$C,$A675,base_de_dados!$M:$M,"&lt;=2009",base_de_dados!$O:$O,"&gt;=40178")</f>
        <v>0</v>
      </c>
      <c r="H675" s="5">
        <f>SUMIFS(base_de_dados!$T:$T,base_de_dados!$B:$B,$B675,base_de_dados!$G:$G,H$61,base_de_dados!$H:$H,$L$1,base_de_dados!$C:$C,$A675,base_de_dados!$M:$M,"&lt;=2009",base_de_dados!$O:$O,"&gt;=40178")</f>
        <v>0</v>
      </c>
      <c r="I675" s="5">
        <f>SUMIFS(base_de_dados!$T:$T,base_de_dados!$B:$B,$B675,base_de_dados!$G:$G,I$61,base_de_dados!$H:$H,$L$1,base_de_dados!$C:$C,$A675,base_de_dados!$M:$M,"&lt;=2009",base_de_dados!$O:$O,"&gt;=40178")</f>
        <v>0</v>
      </c>
      <c r="J675" s="5">
        <f>SUMIFS(base_de_dados!$T:$T,base_de_dados!$B:$B,$B675,base_de_dados!$G:$G,J$61,base_de_dados!$H:$H,$L$1,base_de_dados!$C:$C,$A675,base_de_dados!$M:$M,"&lt;=2009",base_de_dados!$O:$O,"&gt;=40178")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SUMIFS(base_de_dados!$T:$T,base_de_dados!$B:$B,$B676,base_de_dados!$G:$G,C$61,base_de_dados!$H:$H,$L$1,base_de_dados!$C:$C,$A676,base_de_dados!$M:$M,"&lt;=2009",base_de_dados!$O:$O,"&gt;=40178")</f>
        <v>0</v>
      </c>
      <c r="D676" s="5">
        <f>SUMIFS(base_de_dados!$T:$T,base_de_dados!$B:$B,$B676,base_de_dados!$G:$G,D$61,base_de_dados!$H:$H,$L$1,base_de_dados!$C:$C,$A676,base_de_dados!$M:$M,"&lt;=2009",base_de_dados!$O:$O,"&gt;=40178")</f>
        <v>0</v>
      </c>
      <c r="E676" s="5">
        <f>SUMIFS(base_de_dados!$T:$T,base_de_dados!$B:$B,$B676,base_de_dados!$G:$G,E$61,base_de_dados!$H:$H,$L$1,base_de_dados!$C:$C,$A676,base_de_dados!$M:$M,"&lt;=2009",base_de_dados!$O:$O,"&gt;=40178")</f>
        <v>0</v>
      </c>
      <c r="F676" s="5">
        <f>SUMIFS(base_de_dados!$T:$T,base_de_dados!$B:$B,$B676,base_de_dados!$G:$G,F$61,base_de_dados!$H:$H,$L$1,base_de_dados!$C:$C,$A676,base_de_dados!$M:$M,"&lt;=2009",base_de_dados!$O:$O,"&gt;=40178")</f>
        <v>0</v>
      </c>
      <c r="G676" s="5">
        <f>SUMIFS(base_de_dados!$T:$T,base_de_dados!$B:$B,$B676,base_de_dados!$G:$G,G$61,base_de_dados!$H:$H,$L$1,base_de_dados!$C:$C,$A676,base_de_dados!$M:$M,"&lt;=2009",base_de_dados!$O:$O,"&gt;=40178")</f>
        <v>0</v>
      </c>
      <c r="H676" s="5">
        <f>SUMIFS(base_de_dados!$T:$T,base_de_dados!$B:$B,$B676,base_de_dados!$G:$G,H$61,base_de_dados!$H:$H,$L$1,base_de_dados!$C:$C,$A676,base_de_dados!$M:$M,"&lt;=2009",base_de_dados!$O:$O,"&gt;=40178")</f>
        <v>0</v>
      </c>
      <c r="I676" s="5">
        <f>SUMIFS(base_de_dados!$T:$T,base_de_dados!$B:$B,$B676,base_de_dados!$G:$G,I$61,base_de_dados!$H:$H,$L$1,base_de_dados!$C:$C,$A676,base_de_dados!$M:$M,"&lt;=2009",base_de_dados!$O:$O,"&gt;=40178")</f>
        <v>0</v>
      </c>
      <c r="J676" s="5">
        <f>SUMIFS(base_de_dados!$T:$T,base_de_dados!$B:$B,$B676,base_de_dados!$G:$G,J$61,base_de_dados!$H:$H,$L$1,base_de_dados!$C:$C,$A676,base_de_dados!$M:$M,"&lt;=2009",base_de_dados!$O:$O,"&gt;=40178")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SUMIFS(base_de_dados!$T:$T,base_de_dados!$B:$B,$B677,base_de_dados!$G:$G,C$61,base_de_dados!$H:$H,$L$1,base_de_dados!$C:$C,$A677,base_de_dados!$M:$M,"&lt;=2009",base_de_dados!$O:$O,"&gt;=40178")</f>
        <v>0.68404166666666666</v>
      </c>
      <c r="D677" s="5">
        <f>SUMIFS(base_de_dados!$T:$T,base_de_dados!$B:$B,$B677,base_de_dados!$G:$G,D$61,base_de_dados!$H:$H,$L$1,base_de_dados!$C:$C,$A677,base_de_dados!$M:$M,"&lt;=2009",base_de_dados!$O:$O,"&gt;=40178")</f>
        <v>6.9444444444444441E-3</v>
      </c>
      <c r="E677" s="5">
        <f>SUMIFS(base_de_dados!$T:$T,base_de_dados!$B:$B,$B677,base_de_dados!$G:$G,E$61,base_de_dados!$H:$H,$L$1,base_de_dados!$C:$C,$A677,base_de_dados!$M:$M,"&lt;=2009",base_de_dados!$O:$O,"&gt;=40178")</f>
        <v>0</v>
      </c>
      <c r="F677" s="5">
        <f>SUMIFS(base_de_dados!$T:$T,base_de_dados!$B:$B,$B677,base_de_dados!$G:$G,F$61,base_de_dados!$H:$H,$L$1,base_de_dados!$C:$C,$A677,base_de_dados!$M:$M,"&lt;=2009",base_de_dados!$O:$O,"&gt;=40178")</f>
        <v>0</v>
      </c>
      <c r="G677" s="5">
        <f>SUMIFS(base_de_dados!$T:$T,base_de_dados!$B:$B,$B677,base_de_dados!$G:$G,G$61,base_de_dados!$H:$H,$L$1,base_de_dados!$C:$C,$A677,base_de_dados!$M:$M,"&lt;=2009",base_de_dados!$O:$O,"&gt;=40178")</f>
        <v>0</v>
      </c>
      <c r="H677" s="5">
        <f>SUMIFS(base_de_dados!$T:$T,base_de_dados!$B:$B,$B677,base_de_dados!$G:$G,H$61,base_de_dados!$H:$H,$L$1,base_de_dados!$C:$C,$A677,base_de_dados!$M:$M,"&lt;=2009",base_de_dados!$O:$O,"&gt;=40178")</f>
        <v>0</v>
      </c>
      <c r="I677" s="5">
        <f>SUMIFS(base_de_dados!$T:$T,base_de_dados!$B:$B,$B677,base_de_dados!$G:$G,I$61,base_de_dados!$H:$H,$L$1,base_de_dados!$C:$C,$A677,base_de_dados!$M:$M,"&lt;=2009",base_de_dados!$O:$O,"&gt;=40178")</f>
        <v>0</v>
      </c>
      <c r="J677" s="5">
        <f>SUMIFS(base_de_dados!$T:$T,base_de_dados!$B:$B,$B677,base_de_dados!$G:$G,J$61,base_de_dados!$H:$H,$L$1,base_de_dados!$C:$C,$A677,base_de_dados!$M:$M,"&lt;=2009",base_de_dados!$O:$O,"&gt;=40178")</f>
        <v>0</v>
      </c>
      <c r="K677" s="32">
        <f t="shared" si="14"/>
        <v>0.69098611111111108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SUMIFS(base_de_dados!$T:$T,base_de_dados!$B:$B,$B678,base_de_dados!$G:$G,C$61,base_de_dados!$H:$H,$L$1,base_de_dados!$C:$C,$A678,base_de_dados!$M:$M,"&lt;=2009",base_de_dados!$O:$O,"&gt;=40178")</f>
        <v>0</v>
      </c>
      <c r="D678" s="5">
        <f>SUMIFS(base_de_dados!$T:$T,base_de_dados!$B:$B,$B678,base_de_dados!$G:$G,D$61,base_de_dados!$H:$H,$L$1,base_de_dados!$C:$C,$A678,base_de_dados!$M:$M,"&lt;=2009",base_de_dados!$O:$O,"&gt;=40178")</f>
        <v>0</v>
      </c>
      <c r="E678" s="5">
        <f>SUMIFS(base_de_dados!$T:$T,base_de_dados!$B:$B,$B678,base_de_dados!$G:$G,E$61,base_de_dados!$H:$H,$L$1,base_de_dados!$C:$C,$A678,base_de_dados!$M:$M,"&lt;=2009",base_de_dados!$O:$O,"&gt;=40178")</f>
        <v>0</v>
      </c>
      <c r="F678" s="5">
        <f>SUMIFS(base_de_dados!$T:$T,base_de_dados!$B:$B,$B678,base_de_dados!$G:$G,F$61,base_de_dados!$H:$H,$L$1,base_de_dados!$C:$C,$A678,base_de_dados!$M:$M,"&lt;=2009",base_de_dados!$O:$O,"&gt;=40178")</f>
        <v>2.2645547945205478E-2</v>
      </c>
      <c r="G678" s="5">
        <f>SUMIFS(base_de_dados!$T:$T,base_de_dados!$B:$B,$B678,base_de_dados!$G:$G,G$61,base_de_dados!$H:$H,$L$1,base_de_dados!$C:$C,$A678,base_de_dados!$M:$M,"&lt;=2009",base_de_dados!$O:$O,"&gt;=40178")</f>
        <v>0</v>
      </c>
      <c r="H678" s="5">
        <f>SUMIFS(base_de_dados!$T:$T,base_de_dados!$B:$B,$B678,base_de_dados!$G:$G,H$61,base_de_dados!$H:$H,$L$1,base_de_dados!$C:$C,$A678,base_de_dados!$M:$M,"&lt;=2009",base_de_dados!$O:$O,"&gt;=40178")</f>
        <v>0</v>
      </c>
      <c r="I678" s="5">
        <f>SUMIFS(base_de_dados!$T:$T,base_de_dados!$B:$B,$B678,base_de_dados!$G:$G,I$61,base_de_dados!$H:$H,$L$1,base_de_dados!$C:$C,$A678,base_de_dados!$M:$M,"&lt;=2009",base_de_dados!$O:$O,"&gt;=40178")</f>
        <v>0</v>
      </c>
      <c r="J678" s="5">
        <f>SUMIFS(base_de_dados!$T:$T,base_de_dados!$B:$B,$B678,base_de_dados!$G:$G,J$61,base_de_dados!$H:$H,$L$1,base_de_dados!$C:$C,$A678,base_de_dados!$M:$M,"&lt;=2009",base_de_dados!$O:$O,"&gt;=40178")</f>
        <v>0</v>
      </c>
      <c r="K678" s="32">
        <f t="shared" si="14"/>
        <v>2.2645547945205478E-2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SUMIFS(base_de_dados!$T:$T,base_de_dados!$B:$B,$B679,base_de_dados!$G:$G,C$61,base_de_dados!$H:$H,$L$1,base_de_dados!$C:$C,$A679,base_de_dados!$M:$M,"&lt;=2009",base_de_dados!$O:$O,"&gt;=40178")</f>
        <v>0</v>
      </c>
      <c r="D679" s="5">
        <f>SUMIFS(base_de_dados!$T:$T,base_de_dados!$B:$B,$B679,base_de_dados!$G:$G,D$61,base_de_dados!$H:$H,$L$1,base_de_dados!$C:$C,$A679,base_de_dados!$M:$M,"&lt;=2009",base_de_dados!$O:$O,"&gt;=40178")</f>
        <v>0</v>
      </c>
      <c r="E679" s="5">
        <f>SUMIFS(base_de_dados!$T:$T,base_de_dados!$B:$B,$B679,base_de_dados!$G:$G,E$61,base_de_dados!$H:$H,$L$1,base_de_dados!$C:$C,$A679,base_de_dados!$M:$M,"&lt;=2009",base_de_dados!$O:$O,"&gt;=40178")</f>
        <v>0</v>
      </c>
      <c r="F679" s="5">
        <f>SUMIFS(base_de_dados!$T:$T,base_de_dados!$B:$B,$B679,base_de_dados!$G:$G,F$61,base_de_dados!$H:$H,$L$1,base_de_dados!$C:$C,$A679,base_de_dados!$M:$M,"&lt;=2009",base_de_dados!$O:$O,"&gt;=40178")</f>
        <v>0</v>
      </c>
      <c r="G679" s="5">
        <f>SUMIFS(base_de_dados!$T:$T,base_de_dados!$B:$B,$B679,base_de_dados!$G:$G,G$61,base_de_dados!$H:$H,$L$1,base_de_dados!$C:$C,$A679,base_de_dados!$M:$M,"&lt;=2009",base_de_dados!$O:$O,"&gt;=40178")</f>
        <v>0</v>
      </c>
      <c r="H679" s="5">
        <f>SUMIFS(base_de_dados!$T:$T,base_de_dados!$B:$B,$B679,base_de_dados!$G:$G,H$61,base_de_dados!$H:$H,$L$1,base_de_dados!$C:$C,$A679,base_de_dados!$M:$M,"&lt;=2009",base_de_dados!$O:$O,"&gt;=40178")</f>
        <v>0</v>
      </c>
      <c r="I679" s="5">
        <f>SUMIFS(base_de_dados!$T:$T,base_de_dados!$B:$B,$B679,base_de_dados!$G:$G,I$61,base_de_dados!$H:$H,$L$1,base_de_dados!$C:$C,$A679,base_de_dados!$M:$M,"&lt;=2009",base_de_dados!$O:$O,"&gt;=40178")</f>
        <v>0</v>
      </c>
      <c r="J679" s="5">
        <f>SUMIFS(base_de_dados!$T:$T,base_de_dados!$B:$B,$B679,base_de_dados!$G:$G,J$61,base_de_dados!$H:$H,$L$1,base_de_dados!$C:$C,$A679,base_de_dados!$M:$M,"&lt;=2009",base_de_dados!$O:$O,"&gt;=40178")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SUMIFS(base_de_dados!$T:$T,base_de_dados!$B:$B,$B680,base_de_dados!$G:$G,C$61,base_de_dados!$H:$H,$L$1,base_de_dados!$C:$C,$A680,base_de_dados!$M:$M,"&lt;=2009",base_de_dados!$O:$O,"&gt;=40178")</f>
        <v>0</v>
      </c>
      <c r="D680" s="5">
        <f>SUMIFS(base_de_dados!$T:$T,base_de_dados!$B:$B,$B680,base_de_dados!$G:$G,D$61,base_de_dados!$H:$H,$L$1,base_de_dados!$C:$C,$A680,base_de_dados!$M:$M,"&lt;=2009",base_de_dados!$O:$O,"&gt;=40178")</f>
        <v>0</v>
      </c>
      <c r="E680" s="5">
        <f>SUMIFS(base_de_dados!$T:$T,base_de_dados!$B:$B,$B680,base_de_dados!$G:$G,E$61,base_de_dados!$H:$H,$L$1,base_de_dados!$C:$C,$A680,base_de_dados!$M:$M,"&lt;=2009",base_de_dados!$O:$O,"&gt;=40178")</f>
        <v>0</v>
      </c>
      <c r="F680" s="5">
        <f>SUMIFS(base_de_dados!$T:$T,base_de_dados!$B:$B,$B680,base_de_dados!$G:$G,F$61,base_de_dados!$H:$H,$L$1,base_de_dados!$C:$C,$A680,base_de_dados!$M:$M,"&lt;=2009",base_de_dados!$O:$O,"&gt;=40178")</f>
        <v>0</v>
      </c>
      <c r="G680" s="5">
        <f>SUMIFS(base_de_dados!$T:$T,base_de_dados!$B:$B,$B680,base_de_dados!$G:$G,G$61,base_de_dados!$H:$H,$L$1,base_de_dados!$C:$C,$A680,base_de_dados!$M:$M,"&lt;=2009",base_de_dados!$O:$O,"&gt;=40178")</f>
        <v>0</v>
      </c>
      <c r="H680" s="5">
        <f>SUMIFS(base_de_dados!$T:$T,base_de_dados!$B:$B,$B680,base_de_dados!$G:$G,H$61,base_de_dados!$H:$H,$L$1,base_de_dados!$C:$C,$A680,base_de_dados!$M:$M,"&lt;=2009",base_de_dados!$O:$O,"&gt;=40178")</f>
        <v>0</v>
      </c>
      <c r="I680" s="5">
        <f>SUMIFS(base_de_dados!$T:$T,base_de_dados!$B:$B,$B680,base_de_dados!$G:$G,I$61,base_de_dados!$H:$H,$L$1,base_de_dados!$C:$C,$A680,base_de_dados!$M:$M,"&lt;=2009",base_de_dados!$O:$O,"&gt;=40178")</f>
        <v>0</v>
      </c>
      <c r="J680" s="5">
        <f>SUMIFS(base_de_dados!$T:$T,base_de_dados!$B:$B,$B680,base_de_dados!$G:$G,J$61,base_de_dados!$H:$H,$L$1,base_de_dados!$C:$C,$A680,base_de_dados!$M:$M,"&lt;=2009",base_de_dados!$O:$O,"&gt;=40178")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SUMIFS(base_de_dados!$T:$T,base_de_dados!$B:$B,$B681,base_de_dados!$G:$G,C$61,base_de_dados!$H:$H,$L$1,base_de_dados!$C:$C,$A681,base_de_dados!$M:$M,"&lt;=2009",base_de_dados!$O:$O,"&gt;=40178")</f>
        <v>0</v>
      </c>
      <c r="D681" s="5">
        <f>SUMIFS(base_de_dados!$T:$T,base_de_dados!$B:$B,$B681,base_de_dados!$G:$G,D$61,base_de_dados!$H:$H,$L$1,base_de_dados!$C:$C,$A681,base_de_dados!$M:$M,"&lt;=2009",base_de_dados!$O:$O,"&gt;=40178")</f>
        <v>0</v>
      </c>
      <c r="E681" s="5">
        <f>SUMIFS(base_de_dados!$T:$T,base_de_dados!$B:$B,$B681,base_de_dados!$G:$G,E$61,base_de_dados!$H:$H,$L$1,base_de_dados!$C:$C,$A681,base_de_dados!$M:$M,"&lt;=2009",base_de_dados!$O:$O,"&gt;=40178")</f>
        <v>0</v>
      </c>
      <c r="F681" s="5">
        <f>SUMIFS(base_de_dados!$T:$T,base_de_dados!$B:$B,$B681,base_de_dados!$G:$G,F$61,base_de_dados!$H:$H,$L$1,base_de_dados!$C:$C,$A681,base_de_dados!$M:$M,"&lt;=2009",base_de_dados!$O:$O,"&gt;=40178")</f>
        <v>0</v>
      </c>
      <c r="G681" s="5">
        <f>SUMIFS(base_de_dados!$T:$T,base_de_dados!$B:$B,$B681,base_de_dados!$G:$G,G$61,base_de_dados!$H:$H,$L$1,base_de_dados!$C:$C,$A681,base_de_dados!$M:$M,"&lt;=2009",base_de_dados!$O:$O,"&gt;=40178")</f>
        <v>0</v>
      </c>
      <c r="H681" s="5">
        <f>SUMIFS(base_de_dados!$T:$T,base_de_dados!$B:$B,$B681,base_de_dados!$G:$G,H$61,base_de_dados!$H:$H,$L$1,base_de_dados!$C:$C,$A681,base_de_dados!$M:$M,"&lt;=2009",base_de_dados!$O:$O,"&gt;=40178")</f>
        <v>0</v>
      </c>
      <c r="I681" s="5">
        <f>SUMIFS(base_de_dados!$T:$T,base_de_dados!$B:$B,$B681,base_de_dados!$G:$G,I$61,base_de_dados!$H:$H,$L$1,base_de_dados!$C:$C,$A681,base_de_dados!$M:$M,"&lt;=2009",base_de_dados!$O:$O,"&gt;=40178")</f>
        <v>0</v>
      </c>
      <c r="J681" s="5">
        <f>SUMIFS(base_de_dados!$T:$T,base_de_dados!$B:$B,$B681,base_de_dados!$G:$G,J$61,base_de_dados!$H:$H,$L$1,base_de_dados!$C:$C,$A681,base_de_dados!$M:$M,"&lt;=2009",base_de_dados!$O:$O,"&gt;=40178")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SUMIFS(base_de_dados!$T:$T,base_de_dados!$B:$B,$B682,base_de_dados!$G:$G,C$61,base_de_dados!$H:$H,$L$1,base_de_dados!$C:$C,$A682,base_de_dados!$M:$M,"&lt;=2009",base_de_dados!$O:$O,"&gt;=40178")</f>
        <v>0</v>
      </c>
      <c r="D682" s="5">
        <f>SUMIFS(base_de_dados!$T:$T,base_de_dados!$B:$B,$B682,base_de_dados!$G:$G,D$61,base_de_dados!$H:$H,$L$1,base_de_dados!$C:$C,$A682,base_de_dados!$M:$M,"&lt;=2009",base_de_dados!$O:$O,"&gt;=40178")</f>
        <v>0</v>
      </c>
      <c r="E682" s="5">
        <f>SUMIFS(base_de_dados!$T:$T,base_de_dados!$B:$B,$B682,base_de_dados!$G:$G,E$61,base_de_dados!$H:$H,$L$1,base_de_dados!$C:$C,$A682,base_de_dados!$M:$M,"&lt;=2009",base_de_dados!$O:$O,"&gt;=40178")</f>
        <v>0</v>
      </c>
      <c r="F682" s="5">
        <f>SUMIFS(base_de_dados!$T:$T,base_de_dados!$B:$B,$B682,base_de_dados!$G:$G,F$61,base_de_dados!$H:$H,$L$1,base_de_dados!$C:$C,$A682,base_de_dados!$M:$M,"&lt;=2009",base_de_dados!$O:$O,"&gt;=40178")</f>
        <v>0</v>
      </c>
      <c r="G682" s="5">
        <f>SUMIFS(base_de_dados!$T:$T,base_de_dados!$B:$B,$B682,base_de_dados!$G:$G,G$61,base_de_dados!$H:$H,$L$1,base_de_dados!$C:$C,$A682,base_de_dados!$M:$M,"&lt;=2009",base_de_dados!$O:$O,"&gt;=40178")</f>
        <v>0</v>
      </c>
      <c r="H682" s="5">
        <f>SUMIFS(base_de_dados!$T:$T,base_de_dados!$B:$B,$B682,base_de_dados!$G:$G,H$61,base_de_dados!$H:$H,$L$1,base_de_dados!$C:$C,$A682,base_de_dados!$M:$M,"&lt;=2009",base_de_dados!$O:$O,"&gt;=40178")</f>
        <v>0</v>
      </c>
      <c r="I682" s="5">
        <f>SUMIFS(base_de_dados!$T:$T,base_de_dados!$B:$B,$B682,base_de_dados!$G:$G,I$61,base_de_dados!$H:$H,$L$1,base_de_dados!$C:$C,$A682,base_de_dados!$M:$M,"&lt;=2009",base_de_dados!$O:$O,"&gt;=40178")</f>
        <v>0</v>
      </c>
      <c r="J682" s="5">
        <f>SUMIFS(base_de_dados!$T:$T,base_de_dados!$B:$B,$B682,base_de_dados!$G:$G,J$61,base_de_dados!$H:$H,$L$1,base_de_dados!$C:$C,$A682,base_de_dados!$M:$M,"&lt;=2009",base_de_dados!$O:$O,"&gt;=40178")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SUMIFS(base_de_dados!$T:$T,base_de_dados!$B:$B,$B683,base_de_dados!$G:$G,C$61,base_de_dados!$H:$H,$L$1,base_de_dados!$C:$C,$A683,base_de_dados!$M:$M,"&lt;=2009",base_de_dados!$O:$O,"&gt;=40178")</f>
        <v>0</v>
      </c>
      <c r="D683" s="5">
        <f>SUMIFS(base_de_dados!$T:$T,base_de_dados!$B:$B,$B683,base_de_dados!$G:$G,D$61,base_de_dados!$H:$H,$L$1,base_de_dados!$C:$C,$A683,base_de_dados!$M:$M,"&lt;=2009",base_de_dados!$O:$O,"&gt;=40178")</f>
        <v>0</v>
      </c>
      <c r="E683" s="5">
        <f>SUMIFS(base_de_dados!$T:$T,base_de_dados!$B:$B,$B683,base_de_dados!$G:$G,E$61,base_de_dados!$H:$H,$L$1,base_de_dados!$C:$C,$A683,base_de_dados!$M:$M,"&lt;=2009",base_de_dados!$O:$O,"&gt;=40178")</f>
        <v>0</v>
      </c>
      <c r="F683" s="5">
        <f>SUMIFS(base_de_dados!$T:$T,base_de_dados!$B:$B,$B683,base_de_dados!$G:$G,F$61,base_de_dados!$H:$H,$L$1,base_de_dados!$C:$C,$A683,base_de_dados!$M:$M,"&lt;=2009",base_de_dados!$O:$O,"&gt;=40178")</f>
        <v>0</v>
      </c>
      <c r="G683" s="5">
        <f>SUMIFS(base_de_dados!$T:$T,base_de_dados!$B:$B,$B683,base_de_dados!$G:$G,G$61,base_de_dados!$H:$H,$L$1,base_de_dados!$C:$C,$A683,base_de_dados!$M:$M,"&lt;=2009",base_de_dados!$O:$O,"&gt;=40178")</f>
        <v>0</v>
      </c>
      <c r="H683" s="5">
        <f>SUMIFS(base_de_dados!$T:$T,base_de_dados!$B:$B,$B683,base_de_dados!$G:$G,H$61,base_de_dados!$H:$H,$L$1,base_de_dados!$C:$C,$A683,base_de_dados!$M:$M,"&lt;=2009",base_de_dados!$O:$O,"&gt;=40178")</f>
        <v>0</v>
      </c>
      <c r="I683" s="5">
        <f>SUMIFS(base_de_dados!$T:$T,base_de_dados!$B:$B,$B683,base_de_dados!$G:$G,I$61,base_de_dados!$H:$H,$L$1,base_de_dados!$C:$C,$A683,base_de_dados!$M:$M,"&lt;=2009",base_de_dados!$O:$O,"&gt;=40178")</f>
        <v>0</v>
      </c>
      <c r="J683" s="5">
        <f>SUMIFS(base_de_dados!$T:$T,base_de_dados!$B:$B,$B683,base_de_dados!$G:$G,J$61,base_de_dados!$H:$H,$L$1,base_de_dados!$C:$C,$A683,base_de_dados!$M:$M,"&lt;=2009",base_de_dados!$O:$O,"&gt;=40178")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SUMIFS(base_de_dados!$T:$T,base_de_dados!$B:$B,$B684,base_de_dados!$G:$G,C$61,base_de_dados!$H:$H,$L$1,base_de_dados!$C:$C,$A684,base_de_dados!$M:$M,"&lt;=2009",base_de_dados!$O:$O,"&gt;=40178")</f>
        <v>0</v>
      </c>
      <c r="D684" s="5">
        <f>SUMIFS(base_de_dados!$T:$T,base_de_dados!$B:$B,$B684,base_de_dados!$G:$G,D$61,base_de_dados!$H:$H,$L$1,base_de_dados!$C:$C,$A684,base_de_dados!$M:$M,"&lt;=2009",base_de_dados!$O:$O,"&gt;=40178")</f>
        <v>0</v>
      </c>
      <c r="E684" s="5">
        <f>SUMIFS(base_de_dados!$T:$T,base_de_dados!$B:$B,$B684,base_de_dados!$G:$G,E$61,base_de_dados!$H:$H,$L$1,base_de_dados!$C:$C,$A684,base_de_dados!$M:$M,"&lt;=2009",base_de_dados!$O:$O,"&gt;=40178")</f>
        <v>0</v>
      </c>
      <c r="F684" s="5">
        <f>SUMIFS(base_de_dados!$T:$T,base_de_dados!$B:$B,$B684,base_de_dados!$G:$G,F$61,base_de_dados!$H:$H,$L$1,base_de_dados!$C:$C,$A684,base_de_dados!$M:$M,"&lt;=2009",base_de_dados!$O:$O,"&gt;=40178")</f>
        <v>0</v>
      </c>
      <c r="G684" s="5">
        <f>SUMIFS(base_de_dados!$T:$T,base_de_dados!$B:$B,$B684,base_de_dados!$G:$G,G$61,base_de_dados!$H:$H,$L$1,base_de_dados!$C:$C,$A684,base_de_dados!$M:$M,"&lt;=2009",base_de_dados!$O:$O,"&gt;=40178")</f>
        <v>0</v>
      </c>
      <c r="H684" s="5">
        <f>SUMIFS(base_de_dados!$T:$T,base_de_dados!$B:$B,$B684,base_de_dados!$G:$G,H$61,base_de_dados!$H:$H,$L$1,base_de_dados!$C:$C,$A684,base_de_dados!$M:$M,"&lt;=2009",base_de_dados!$O:$O,"&gt;=40178")</f>
        <v>0</v>
      </c>
      <c r="I684" s="5">
        <f>SUMIFS(base_de_dados!$T:$T,base_de_dados!$B:$B,$B684,base_de_dados!$G:$G,I$61,base_de_dados!$H:$H,$L$1,base_de_dados!$C:$C,$A684,base_de_dados!$M:$M,"&lt;=2009",base_de_dados!$O:$O,"&gt;=40178")</f>
        <v>0</v>
      </c>
      <c r="J684" s="5">
        <f>SUMIFS(base_de_dados!$T:$T,base_de_dados!$B:$B,$B684,base_de_dados!$G:$G,J$61,base_de_dados!$H:$H,$L$1,base_de_dados!$C:$C,$A684,base_de_dados!$M:$M,"&lt;=2009",base_de_dados!$O:$O,"&gt;=40178")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SUMIFS(base_de_dados!$T:$T,base_de_dados!$B:$B,$B685,base_de_dados!$G:$G,C$61,base_de_dados!$H:$H,$L$1,base_de_dados!$C:$C,$A685,base_de_dados!$M:$M,"&lt;=2009",base_de_dados!$O:$O,"&gt;=40178")</f>
        <v>0</v>
      </c>
      <c r="D685" s="5">
        <f>SUMIFS(base_de_dados!$T:$T,base_de_dados!$B:$B,$B685,base_de_dados!$G:$G,D$61,base_de_dados!$H:$H,$L$1,base_de_dados!$C:$C,$A685,base_de_dados!$M:$M,"&lt;=2009",base_de_dados!$O:$O,"&gt;=40178")</f>
        <v>0</v>
      </c>
      <c r="E685" s="5">
        <f>SUMIFS(base_de_dados!$T:$T,base_de_dados!$B:$B,$B685,base_de_dados!$G:$G,E$61,base_de_dados!$H:$H,$L$1,base_de_dados!$C:$C,$A685,base_de_dados!$M:$M,"&lt;=2009",base_de_dados!$O:$O,"&gt;=40178")</f>
        <v>0</v>
      </c>
      <c r="F685" s="5">
        <f>SUMIFS(base_de_dados!$T:$T,base_de_dados!$B:$B,$B685,base_de_dados!$G:$G,F$61,base_de_dados!$H:$H,$L$1,base_de_dados!$C:$C,$A685,base_de_dados!$M:$M,"&lt;=2009",base_de_dados!$O:$O,"&gt;=40178")</f>
        <v>0</v>
      </c>
      <c r="G685" s="5">
        <f>SUMIFS(base_de_dados!$T:$T,base_de_dados!$B:$B,$B685,base_de_dados!$G:$G,G$61,base_de_dados!$H:$H,$L$1,base_de_dados!$C:$C,$A685,base_de_dados!$M:$M,"&lt;=2009",base_de_dados!$O:$O,"&gt;=40178")</f>
        <v>0</v>
      </c>
      <c r="H685" s="5">
        <f>SUMIFS(base_de_dados!$T:$T,base_de_dados!$B:$B,$B685,base_de_dados!$G:$G,H$61,base_de_dados!$H:$H,$L$1,base_de_dados!$C:$C,$A685,base_de_dados!$M:$M,"&lt;=2009",base_de_dados!$O:$O,"&gt;=40178")</f>
        <v>0</v>
      </c>
      <c r="I685" s="5">
        <f>SUMIFS(base_de_dados!$T:$T,base_de_dados!$B:$B,$B685,base_de_dados!$G:$G,I$61,base_de_dados!$H:$H,$L$1,base_de_dados!$C:$C,$A685,base_de_dados!$M:$M,"&lt;=2009",base_de_dados!$O:$O,"&gt;=40178")</f>
        <v>0</v>
      </c>
      <c r="J685" s="5">
        <f>SUMIFS(base_de_dados!$T:$T,base_de_dados!$B:$B,$B685,base_de_dados!$G:$G,J$61,base_de_dados!$H:$H,$L$1,base_de_dados!$C:$C,$A685,base_de_dados!$M:$M,"&lt;=2009",base_de_dados!$O:$O,"&gt;=40178")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SUMIFS(base_de_dados!$T:$T,base_de_dados!$B:$B,$B686,base_de_dados!$G:$G,C$61,base_de_dados!$H:$H,$L$1,base_de_dados!$C:$C,$A686,base_de_dados!$M:$M,"&lt;=2009",base_de_dados!$O:$O,"&gt;=40178")</f>
        <v>0</v>
      </c>
      <c r="D686" s="5">
        <f>SUMIFS(base_de_dados!$T:$T,base_de_dados!$B:$B,$B686,base_de_dados!$G:$G,D$61,base_de_dados!$H:$H,$L$1,base_de_dados!$C:$C,$A686,base_de_dados!$M:$M,"&lt;=2009",base_de_dados!$O:$O,"&gt;=40178")</f>
        <v>0</v>
      </c>
      <c r="E686" s="5">
        <f>SUMIFS(base_de_dados!$T:$T,base_de_dados!$B:$B,$B686,base_de_dados!$G:$G,E$61,base_de_dados!$H:$H,$L$1,base_de_dados!$C:$C,$A686,base_de_dados!$M:$M,"&lt;=2009",base_de_dados!$O:$O,"&gt;=40178")</f>
        <v>0</v>
      </c>
      <c r="F686" s="5">
        <f>SUMIFS(base_de_dados!$T:$T,base_de_dados!$B:$B,$B686,base_de_dados!$G:$G,F$61,base_de_dados!$H:$H,$L$1,base_de_dados!$C:$C,$A686,base_de_dados!$M:$M,"&lt;=2009",base_de_dados!$O:$O,"&gt;=40178")</f>
        <v>0</v>
      </c>
      <c r="G686" s="5">
        <f>SUMIFS(base_de_dados!$T:$T,base_de_dados!$B:$B,$B686,base_de_dados!$G:$G,G$61,base_de_dados!$H:$H,$L$1,base_de_dados!$C:$C,$A686,base_de_dados!$M:$M,"&lt;=2009",base_de_dados!$O:$O,"&gt;=40178")</f>
        <v>0</v>
      </c>
      <c r="H686" s="5">
        <f>SUMIFS(base_de_dados!$T:$T,base_de_dados!$B:$B,$B686,base_de_dados!$G:$G,H$61,base_de_dados!$H:$H,$L$1,base_de_dados!$C:$C,$A686,base_de_dados!$M:$M,"&lt;=2009",base_de_dados!$O:$O,"&gt;=40178")</f>
        <v>0</v>
      </c>
      <c r="I686" s="5">
        <f>SUMIFS(base_de_dados!$T:$T,base_de_dados!$B:$B,$B686,base_de_dados!$G:$G,I$61,base_de_dados!$H:$H,$L$1,base_de_dados!$C:$C,$A686,base_de_dados!$M:$M,"&lt;=2009",base_de_dados!$O:$O,"&gt;=40178")</f>
        <v>0</v>
      </c>
      <c r="J686" s="5">
        <f>SUMIFS(base_de_dados!$T:$T,base_de_dados!$B:$B,$B686,base_de_dados!$G:$G,J$61,base_de_dados!$H:$H,$L$1,base_de_dados!$C:$C,$A686,base_de_dados!$M:$M,"&lt;=2009",base_de_dados!$O:$O,"&gt;=40178")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SUMIFS(base_de_dados!$T:$T,base_de_dados!$B:$B,$B687,base_de_dados!$G:$G,C$61,base_de_dados!$H:$H,$L$1,base_de_dados!$C:$C,$A687,base_de_dados!$M:$M,"&lt;=2009",base_de_dados!$O:$O,"&gt;=40178")</f>
        <v>0</v>
      </c>
      <c r="D687" s="5">
        <f>SUMIFS(base_de_dados!$T:$T,base_de_dados!$B:$B,$B687,base_de_dados!$G:$G,D$61,base_de_dados!$H:$H,$L$1,base_de_dados!$C:$C,$A687,base_de_dados!$M:$M,"&lt;=2009",base_de_dados!$O:$O,"&gt;=40178")</f>
        <v>0</v>
      </c>
      <c r="E687" s="5">
        <f>SUMIFS(base_de_dados!$T:$T,base_de_dados!$B:$B,$B687,base_de_dados!$G:$G,E$61,base_de_dados!$H:$H,$L$1,base_de_dados!$C:$C,$A687,base_de_dados!$M:$M,"&lt;=2009",base_de_dados!$O:$O,"&gt;=40178")</f>
        <v>0</v>
      </c>
      <c r="F687" s="5">
        <f>SUMIFS(base_de_dados!$T:$T,base_de_dados!$B:$B,$B687,base_de_dados!$G:$G,F$61,base_de_dados!$H:$H,$L$1,base_de_dados!$C:$C,$A687,base_de_dados!$M:$M,"&lt;=2009",base_de_dados!$O:$O,"&gt;=40178")</f>
        <v>0</v>
      </c>
      <c r="G687" s="5">
        <f>SUMIFS(base_de_dados!$T:$T,base_de_dados!$B:$B,$B687,base_de_dados!$G:$G,G$61,base_de_dados!$H:$H,$L$1,base_de_dados!$C:$C,$A687,base_de_dados!$M:$M,"&lt;=2009",base_de_dados!$O:$O,"&gt;=40178")</f>
        <v>0</v>
      </c>
      <c r="H687" s="5">
        <f>SUMIFS(base_de_dados!$T:$T,base_de_dados!$B:$B,$B687,base_de_dados!$G:$G,H$61,base_de_dados!$H:$H,$L$1,base_de_dados!$C:$C,$A687,base_de_dados!$M:$M,"&lt;=2009",base_de_dados!$O:$O,"&gt;=40178")</f>
        <v>0</v>
      </c>
      <c r="I687" s="5">
        <f>SUMIFS(base_de_dados!$T:$T,base_de_dados!$B:$B,$B687,base_de_dados!$G:$G,I$61,base_de_dados!$H:$H,$L$1,base_de_dados!$C:$C,$A687,base_de_dados!$M:$M,"&lt;=2009",base_de_dados!$O:$O,"&gt;=40178")</f>
        <v>0</v>
      </c>
      <c r="J687" s="5">
        <f>SUMIFS(base_de_dados!$T:$T,base_de_dados!$B:$B,$B687,base_de_dados!$G:$G,J$61,base_de_dados!$H:$H,$L$1,base_de_dados!$C:$C,$A687,base_de_dados!$M:$M,"&lt;=2009",base_de_dados!$O:$O,"&gt;=40178")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SUMIFS(base_de_dados!$T:$T,base_de_dados!$B:$B,$B688,base_de_dados!$G:$G,C$61,base_de_dados!$H:$H,$L$1,base_de_dados!$C:$C,$A688,base_de_dados!$M:$M,"&lt;=2009",base_de_dados!$O:$O,"&gt;=40178")</f>
        <v>0</v>
      </c>
      <c r="D688" s="5">
        <f>SUMIFS(base_de_dados!$T:$T,base_de_dados!$B:$B,$B688,base_de_dados!$G:$G,D$61,base_de_dados!$H:$H,$L$1,base_de_dados!$C:$C,$A688,base_de_dados!$M:$M,"&lt;=2009",base_de_dados!$O:$O,"&gt;=40178")</f>
        <v>0</v>
      </c>
      <c r="E688" s="5">
        <f>SUMIFS(base_de_dados!$T:$T,base_de_dados!$B:$B,$B688,base_de_dados!$G:$G,E$61,base_de_dados!$H:$H,$L$1,base_de_dados!$C:$C,$A688,base_de_dados!$M:$M,"&lt;=2009",base_de_dados!$O:$O,"&gt;=40178")</f>
        <v>0</v>
      </c>
      <c r="F688" s="5">
        <f>SUMIFS(base_de_dados!$T:$T,base_de_dados!$B:$B,$B688,base_de_dados!$G:$G,F$61,base_de_dados!$H:$H,$L$1,base_de_dados!$C:$C,$A688,base_de_dados!$M:$M,"&lt;=2009",base_de_dados!$O:$O,"&gt;=40178")</f>
        <v>0</v>
      </c>
      <c r="G688" s="5">
        <f>SUMIFS(base_de_dados!$T:$T,base_de_dados!$B:$B,$B688,base_de_dados!$G:$G,G$61,base_de_dados!$H:$H,$L$1,base_de_dados!$C:$C,$A688,base_de_dados!$M:$M,"&lt;=2009",base_de_dados!$O:$O,"&gt;=40178")</f>
        <v>0</v>
      </c>
      <c r="H688" s="5">
        <f>SUMIFS(base_de_dados!$T:$T,base_de_dados!$B:$B,$B688,base_de_dados!$G:$G,H$61,base_de_dados!$H:$H,$L$1,base_de_dados!$C:$C,$A688,base_de_dados!$M:$M,"&lt;=2009",base_de_dados!$O:$O,"&gt;=40178")</f>
        <v>0</v>
      </c>
      <c r="I688" s="5">
        <f>SUMIFS(base_de_dados!$T:$T,base_de_dados!$B:$B,$B688,base_de_dados!$G:$G,I$61,base_de_dados!$H:$H,$L$1,base_de_dados!$C:$C,$A688,base_de_dados!$M:$M,"&lt;=2009",base_de_dados!$O:$O,"&gt;=40178")</f>
        <v>0</v>
      </c>
      <c r="J688" s="5">
        <f>SUMIFS(base_de_dados!$T:$T,base_de_dados!$B:$B,$B688,base_de_dados!$G:$G,J$61,base_de_dados!$H:$H,$L$1,base_de_dados!$C:$C,$A688,base_de_dados!$M:$M,"&lt;=2009",base_de_dados!$O:$O,"&gt;=40178")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SUMIFS(base_de_dados!$T:$T,base_de_dados!$B:$B,$B689,base_de_dados!$G:$G,C$61,base_de_dados!$H:$H,$L$1,base_de_dados!$C:$C,$A689,base_de_dados!$M:$M,"&lt;=2009",base_de_dados!$O:$O,"&gt;=40178")</f>
        <v>0</v>
      </c>
      <c r="D689" s="5">
        <f>SUMIFS(base_de_dados!$T:$T,base_de_dados!$B:$B,$B689,base_de_dados!$G:$G,D$61,base_de_dados!$H:$H,$L$1,base_de_dados!$C:$C,$A689,base_de_dados!$M:$M,"&lt;=2009",base_de_dados!$O:$O,"&gt;=40178")</f>
        <v>0</v>
      </c>
      <c r="E689" s="5">
        <f>SUMIFS(base_de_dados!$T:$T,base_de_dados!$B:$B,$B689,base_de_dados!$G:$G,E$61,base_de_dados!$H:$H,$L$1,base_de_dados!$C:$C,$A689,base_de_dados!$M:$M,"&lt;=2009",base_de_dados!$O:$O,"&gt;=40178")</f>
        <v>0</v>
      </c>
      <c r="F689" s="5">
        <f>SUMIFS(base_de_dados!$T:$T,base_de_dados!$B:$B,$B689,base_de_dados!$G:$G,F$61,base_de_dados!$H:$H,$L$1,base_de_dados!$C:$C,$A689,base_de_dados!$M:$M,"&lt;=2009",base_de_dados!$O:$O,"&gt;=40178")</f>
        <v>0</v>
      </c>
      <c r="G689" s="5">
        <f>SUMIFS(base_de_dados!$T:$T,base_de_dados!$B:$B,$B689,base_de_dados!$G:$G,G$61,base_de_dados!$H:$H,$L$1,base_de_dados!$C:$C,$A689,base_de_dados!$M:$M,"&lt;=2009",base_de_dados!$O:$O,"&gt;=40178")</f>
        <v>0</v>
      </c>
      <c r="H689" s="5">
        <f>SUMIFS(base_de_dados!$T:$T,base_de_dados!$B:$B,$B689,base_de_dados!$G:$G,H$61,base_de_dados!$H:$H,$L$1,base_de_dados!$C:$C,$A689,base_de_dados!$M:$M,"&lt;=2009",base_de_dados!$O:$O,"&gt;=40178")</f>
        <v>0</v>
      </c>
      <c r="I689" s="5">
        <f>SUMIFS(base_de_dados!$T:$T,base_de_dados!$B:$B,$B689,base_de_dados!$G:$G,I$61,base_de_dados!$H:$H,$L$1,base_de_dados!$C:$C,$A689,base_de_dados!$M:$M,"&lt;=2009",base_de_dados!$O:$O,"&gt;=40178")</f>
        <v>0</v>
      </c>
      <c r="J689" s="5">
        <f>SUMIFS(base_de_dados!$T:$T,base_de_dados!$B:$B,$B689,base_de_dados!$G:$G,J$61,base_de_dados!$H:$H,$L$1,base_de_dados!$C:$C,$A689,base_de_dados!$M:$M,"&lt;=2009",base_de_dados!$O:$O,"&gt;=40178")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SUMIFS(base_de_dados!$T:$T,base_de_dados!$B:$B,$B690,base_de_dados!$G:$G,C$61,base_de_dados!$H:$H,$L$1,base_de_dados!$C:$C,$A690,base_de_dados!$M:$M,"&lt;=2009",base_de_dados!$O:$O,"&gt;=40178")</f>
        <v>0</v>
      </c>
      <c r="D690" s="5">
        <f>SUMIFS(base_de_dados!$T:$T,base_de_dados!$B:$B,$B690,base_de_dados!$G:$G,D$61,base_de_dados!$H:$H,$L$1,base_de_dados!$C:$C,$A690,base_de_dados!$M:$M,"&lt;=2009",base_de_dados!$O:$O,"&gt;=40178")</f>
        <v>0</v>
      </c>
      <c r="E690" s="5">
        <f>SUMIFS(base_de_dados!$T:$T,base_de_dados!$B:$B,$B690,base_de_dados!$G:$G,E$61,base_de_dados!$H:$H,$L$1,base_de_dados!$C:$C,$A690,base_de_dados!$M:$M,"&lt;=2009",base_de_dados!$O:$O,"&gt;=40178")</f>
        <v>0</v>
      </c>
      <c r="F690" s="5">
        <f>SUMIFS(base_de_dados!$T:$T,base_de_dados!$B:$B,$B690,base_de_dados!$G:$G,F$61,base_de_dados!$H:$H,$L$1,base_de_dados!$C:$C,$A690,base_de_dados!$M:$M,"&lt;=2009",base_de_dados!$O:$O,"&gt;=40178")</f>
        <v>0</v>
      </c>
      <c r="G690" s="5">
        <f>SUMIFS(base_de_dados!$T:$T,base_de_dados!$B:$B,$B690,base_de_dados!$G:$G,G$61,base_de_dados!$H:$H,$L$1,base_de_dados!$C:$C,$A690,base_de_dados!$M:$M,"&lt;=2009",base_de_dados!$O:$O,"&gt;=40178")</f>
        <v>0</v>
      </c>
      <c r="H690" s="5">
        <f>SUMIFS(base_de_dados!$T:$T,base_de_dados!$B:$B,$B690,base_de_dados!$G:$G,H$61,base_de_dados!$H:$H,$L$1,base_de_dados!$C:$C,$A690,base_de_dados!$M:$M,"&lt;=2009",base_de_dados!$O:$O,"&gt;=40178")</f>
        <v>0</v>
      </c>
      <c r="I690" s="5">
        <f>SUMIFS(base_de_dados!$T:$T,base_de_dados!$B:$B,$B690,base_de_dados!$G:$G,I$61,base_de_dados!$H:$H,$L$1,base_de_dados!$C:$C,$A690,base_de_dados!$M:$M,"&lt;=2009",base_de_dados!$O:$O,"&gt;=40178")</f>
        <v>0</v>
      </c>
      <c r="J690" s="5">
        <f>SUMIFS(base_de_dados!$T:$T,base_de_dados!$B:$B,$B690,base_de_dados!$G:$G,J$61,base_de_dados!$H:$H,$L$1,base_de_dados!$C:$C,$A690,base_de_dados!$M:$M,"&lt;=2009",base_de_dados!$O:$O,"&gt;=40178")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SUMIFS(base_de_dados!$T:$T,base_de_dados!$B:$B,$B691,base_de_dados!$G:$G,C$61,base_de_dados!$H:$H,$L$1,base_de_dados!$C:$C,$A691,base_de_dados!$M:$M,"&lt;=2009",base_de_dados!$O:$O,"&gt;=40178")</f>
        <v>0</v>
      </c>
      <c r="D691" s="5">
        <f>SUMIFS(base_de_dados!$T:$T,base_de_dados!$B:$B,$B691,base_de_dados!$G:$G,D$61,base_de_dados!$H:$H,$L$1,base_de_dados!$C:$C,$A691,base_de_dados!$M:$M,"&lt;=2009",base_de_dados!$O:$O,"&gt;=40178")</f>
        <v>0</v>
      </c>
      <c r="E691" s="5">
        <f>SUMIFS(base_de_dados!$T:$T,base_de_dados!$B:$B,$B691,base_de_dados!$G:$G,E$61,base_de_dados!$H:$H,$L$1,base_de_dados!$C:$C,$A691,base_de_dados!$M:$M,"&lt;=2009",base_de_dados!$O:$O,"&gt;=40178")</f>
        <v>0</v>
      </c>
      <c r="F691" s="5">
        <f>SUMIFS(base_de_dados!$T:$T,base_de_dados!$B:$B,$B691,base_de_dados!$G:$G,F$61,base_de_dados!$H:$H,$L$1,base_de_dados!$C:$C,$A691,base_de_dados!$M:$M,"&lt;=2009",base_de_dados!$O:$O,"&gt;=40178")</f>
        <v>0</v>
      </c>
      <c r="G691" s="5">
        <f>SUMIFS(base_de_dados!$T:$T,base_de_dados!$B:$B,$B691,base_de_dados!$G:$G,G$61,base_de_dados!$H:$H,$L$1,base_de_dados!$C:$C,$A691,base_de_dados!$M:$M,"&lt;=2009",base_de_dados!$O:$O,"&gt;=40178")</f>
        <v>0</v>
      </c>
      <c r="H691" s="5">
        <f>SUMIFS(base_de_dados!$T:$T,base_de_dados!$B:$B,$B691,base_de_dados!$G:$G,H$61,base_de_dados!$H:$H,$L$1,base_de_dados!$C:$C,$A691,base_de_dados!$M:$M,"&lt;=2009",base_de_dados!$O:$O,"&gt;=40178")</f>
        <v>0</v>
      </c>
      <c r="I691" s="5">
        <f>SUMIFS(base_de_dados!$T:$T,base_de_dados!$B:$B,$B691,base_de_dados!$G:$G,I$61,base_de_dados!$H:$H,$L$1,base_de_dados!$C:$C,$A691,base_de_dados!$M:$M,"&lt;=2009",base_de_dados!$O:$O,"&gt;=40178")</f>
        <v>0</v>
      </c>
      <c r="J691" s="5">
        <f>SUMIFS(base_de_dados!$T:$T,base_de_dados!$B:$B,$B691,base_de_dados!$G:$G,J$61,base_de_dados!$H:$H,$L$1,base_de_dados!$C:$C,$A691,base_de_dados!$M:$M,"&lt;=2009",base_de_dados!$O:$O,"&gt;=40178")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SUMIFS(base_de_dados!$T:$T,base_de_dados!$B:$B,$B692,base_de_dados!$G:$G,C$61,base_de_dados!$H:$H,$L$1,base_de_dados!$C:$C,$A692,base_de_dados!$M:$M,"&lt;=2009",base_de_dados!$O:$O,"&gt;=40178")</f>
        <v>0</v>
      </c>
      <c r="D692" s="5">
        <f>SUMIFS(base_de_dados!$T:$T,base_de_dados!$B:$B,$B692,base_de_dados!$G:$G,D$61,base_de_dados!$H:$H,$L$1,base_de_dados!$C:$C,$A692,base_de_dados!$M:$M,"&lt;=2009",base_de_dados!$O:$O,"&gt;=40178")</f>
        <v>0</v>
      </c>
      <c r="E692" s="5">
        <f>SUMIFS(base_de_dados!$T:$T,base_de_dados!$B:$B,$B692,base_de_dados!$G:$G,E$61,base_de_dados!$H:$H,$L$1,base_de_dados!$C:$C,$A692,base_de_dados!$M:$M,"&lt;=2009",base_de_dados!$O:$O,"&gt;=40178")</f>
        <v>0</v>
      </c>
      <c r="F692" s="5">
        <f>SUMIFS(base_de_dados!$T:$T,base_de_dados!$B:$B,$B692,base_de_dados!$G:$G,F$61,base_de_dados!$H:$H,$L$1,base_de_dados!$C:$C,$A692,base_de_dados!$M:$M,"&lt;=2009",base_de_dados!$O:$O,"&gt;=40178")</f>
        <v>0</v>
      </c>
      <c r="G692" s="5">
        <f>SUMIFS(base_de_dados!$T:$T,base_de_dados!$B:$B,$B692,base_de_dados!$G:$G,G$61,base_de_dados!$H:$H,$L$1,base_de_dados!$C:$C,$A692,base_de_dados!$M:$M,"&lt;=2009",base_de_dados!$O:$O,"&gt;=40178")</f>
        <v>0</v>
      </c>
      <c r="H692" s="5">
        <f>SUMIFS(base_de_dados!$T:$T,base_de_dados!$B:$B,$B692,base_de_dados!$G:$G,H$61,base_de_dados!$H:$H,$L$1,base_de_dados!$C:$C,$A692,base_de_dados!$M:$M,"&lt;=2009",base_de_dados!$O:$O,"&gt;=40178")</f>
        <v>0</v>
      </c>
      <c r="I692" s="5">
        <f>SUMIFS(base_de_dados!$T:$T,base_de_dados!$B:$B,$B692,base_de_dados!$G:$G,I$61,base_de_dados!$H:$H,$L$1,base_de_dados!$C:$C,$A692,base_de_dados!$M:$M,"&lt;=2009",base_de_dados!$O:$O,"&gt;=40178")</f>
        <v>0</v>
      </c>
      <c r="J692" s="5">
        <f>SUMIFS(base_de_dados!$T:$T,base_de_dados!$B:$B,$B692,base_de_dados!$G:$G,J$61,base_de_dados!$H:$H,$L$1,base_de_dados!$C:$C,$A692,base_de_dados!$M:$M,"&lt;=2009",base_de_dados!$O:$O,"&gt;=40178")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SUMIFS(base_de_dados!$T:$T,base_de_dados!$B:$B,$B693,base_de_dados!$G:$G,C$61,base_de_dados!$H:$H,$L$1,base_de_dados!$C:$C,$A693,base_de_dados!$M:$M,"&lt;=2009",base_de_dados!$O:$O,"&gt;=40178")</f>
        <v>0</v>
      </c>
      <c r="D693" s="5">
        <f>SUMIFS(base_de_dados!$T:$T,base_de_dados!$B:$B,$B693,base_de_dados!$G:$G,D$61,base_de_dados!$H:$H,$L$1,base_de_dados!$C:$C,$A693,base_de_dados!$M:$M,"&lt;=2009",base_de_dados!$O:$O,"&gt;=40178")</f>
        <v>0</v>
      </c>
      <c r="E693" s="5">
        <f>SUMIFS(base_de_dados!$T:$T,base_de_dados!$B:$B,$B693,base_de_dados!$G:$G,E$61,base_de_dados!$H:$H,$L$1,base_de_dados!$C:$C,$A693,base_de_dados!$M:$M,"&lt;=2009",base_de_dados!$O:$O,"&gt;=40178")</f>
        <v>0</v>
      </c>
      <c r="F693" s="5">
        <f>SUMIFS(base_de_dados!$T:$T,base_de_dados!$B:$B,$B693,base_de_dados!$G:$G,F$61,base_de_dados!$H:$H,$L$1,base_de_dados!$C:$C,$A693,base_de_dados!$M:$M,"&lt;=2009",base_de_dados!$O:$O,"&gt;=40178")</f>
        <v>0</v>
      </c>
      <c r="G693" s="5">
        <f>SUMIFS(base_de_dados!$T:$T,base_de_dados!$B:$B,$B693,base_de_dados!$G:$G,G$61,base_de_dados!$H:$H,$L$1,base_de_dados!$C:$C,$A693,base_de_dados!$M:$M,"&lt;=2009",base_de_dados!$O:$O,"&gt;=40178")</f>
        <v>0</v>
      </c>
      <c r="H693" s="5">
        <f>SUMIFS(base_de_dados!$T:$T,base_de_dados!$B:$B,$B693,base_de_dados!$G:$G,H$61,base_de_dados!$H:$H,$L$1,base_de_dados!$C:$C,$A693,base_de_dados!$M:$M,"&lt;=2009",base_de_dados!$O:$O,"&gt;=40178")</f>
        <v>0</v>
      </c>
      <c r="I693" s="5">
        <f>SUMIFS(base_de_dados!$T:$T,base_de_dados!$B:$B,$B693,base_de_dados!$G:$G,I$61,base_de_dados!$H:$H,$L$1,base_de_dados!$C:$C,$A693,base_de_dados!$M:$M,"&lt;=2009",base_de_dados!$O:$O,"&gt;=40178")</f>
        <v>0</v>
      </c>
      <c r="J693" s="5">
        <f>SUMIFS(base_de_dados!$T:$T,base_de_dados!$B:$B,$B693,base_de_dados!$G:$G,J$61,base_de_dados!$H:$H,$L$1,base_de_dados!$C:$C,$A693,base_de_dados!$M:$M,"&lt;=2009",base_de_dados!$O:$O,"&gt;=40178")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SUMIFS(base_de_dados!$T:$T,base_de_dados!$B:$B,$B694,base_de_dados!$G:$G,C$61,base_de_dados!$H:$H,$L$1,base_de_dados!$C:$C,$A694,base_de_dados!$M:$M,"&lt;=2009",base_de_dados!$O:$O,"&gt;=40178")</f>
        <v>0</v>
      </c>
      <c r="D694" s="5">
        <f>SUMIFS(base_de_dados!$T:$T,base_de_dados!$B:$B,$B694,base_de_dados!$G:$G,D$61,base_de_dados!$H:$H,$L$1,base_de_dados!$C:$C,$A694,base_de_dados!$M:$M,"&lt;=2009",base_de_dados!$O:$O,"&gt;=40178")</f>
        <v>0</v>
      </c>
      <c r="E694" s="5">
        <f>SUMIFS(base_de_dados!$T:$T,base_de_dados!$B:$B,$B694,base_de_dados!$G:$G,E$61,base_de_dados!$H:$H,$L$1,base_de_dados!$C:$C,$A694,base_de_dados!$M:$M,"&lt;=2009",base_de_dados!$O:$O,"&gt;=40178")</f>
        <v>0</v>
      </c>
      <c r="F694" s="5">
        <f>SUMIFS(base_de_dados!$T:$T,base_de_dados!$B:$B,$B694,base_de_dados!$G:$G,F$61,base_de_dados!$H:$H,$L$1,base_de_dados!$C:$C,$A694,base_de_dados!$M:$M,"&lt;=2009",base_de_dados!$O:$O,"&gt;=40178")</f>
        <v>0</v>
      </c>
      <c r="G694" s="5">
        <f>SUMIFS(base_de_dados!$T:$T,base_de_dados!$B:$B,$B694,base_de_dados!$G:$G,G$61,base_de_dados!$H:$H,$L$1,base_de_dados!$C:$C,$A694,base_de_dados!$M:$M,"&lt;=2009",base_de_dados!$O:$O,"&gt;=40178")</f>
        <v>0</v>
      </c>
      <c r="H694" s="5">
        <f>SUMIFS(base_de_dados!$T:$T,base_de_dados!$B:$B,$B694,base_de_dados!$G:$G,H$61,base_de_dados!$H:$H,$L$1,base_de_dados!$C:$C,$A694,base_de_dados!$M:$M,"&lt;=2009",base_de_dados!$O:$O,"&gt;=40178")</f>
        <v>0</v>
      </c>
      <c r="I694" s="5">
        <f>SUMIFS(base_de_dados!$T:$T,base_de_dados!$B:$B,$B694,base_de_dados!$G:$G,I$61,base_de_dados!$H:$H,$L$1,base_de_dados!$C:$C,$A694,base_de_dados!$M:$M,"&lt;=2009",base_de_dados!$O:$O,"&gt;=40178")</f>
        <v>0</v>
      </c>
      <c r="J694" s="5">
        <f>SUMIFS(base_de_dados!$T:$T,base_de_dados!$B:$B,$B694,base_de_dados!$G:$G,J$61,base_de_dados!$H:$H,$L$1,base_de_dados!$C:$C,$A694,base_de_dados!$M:$M,"&lt;=2009",base_de_dados!$O:$O,"&gt;=40178")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SUMIFS(base_de_dados!$T:$T,base_de_dados!$B:$B,$B695,base_de_dados!$G:$G,C$61,base_de_dados!$H:$H,$L$1,base_de_dados!$C:$C,$A695,base_de_dados!$M:$M,"&lt;=2009",base_de_dados!$O:$O,"&gt;=40178")</f>
        <v>0</v>
      </c>
      <c r="D695" s="5">
        <f>SUMIFS(base_de_dados!$T:$T,base_de_dados!$B:$B,$B695,base_de_dados!$G:$G,D$61,base_de_dados!$H:$H,$L$1,base_de_dados!$C:$C,$A695,base_de_dados!$M:$M,"&lt;=2009",base_de_dados!$O:$O,"&gt;=40178")</f>
        <v>0</v>
      </c>
      <c r="E695" s="5">
        <f>SUMIFS(base_de_dados!$T:$T,base_de_dados!$B:$B,$B695,base_de_dados!$G:$G,E$61,base_de_dados!$H:$H,$L$1,base_de_dados!$C:$C,$A695,base_de_dados!$M:$M,"&lt;=2009",base_de_dados!$O:$O,"&gt;=40178")</f>
        <v>0</v>
      </c>
      <c r="F695" s="5">
        <f>SUMIFS(base_de_dados!$T:$T,base_de_dados!$B:$B,$B695,base_de_dados!$G:$G,F$61,base_de_dados!$H:$H,$L$1,base_de_dados!$C:$C,$A695,base_de_dados!$M:$M,"&lt;=2009",base_de_dados!$O:$O,"&gt;=40178")</f>
        <v>0</v>
      </c>
      <c r="G695" s="5">
        <f>SUMIFS(base_de_dados!$T:$T,base_de_dados!$B:$B,$B695,base_de_dados!$G:$G,G$61,base_de_dados!$H:$H,$L$1,base_de_dados!$C:$C,$A695,base_de_dados!$M:$M,"&lt;=2009",base_de_dados!$O:$O,"&gt;=40178")</f>
        <v>0</v>
      </c>
      <c r="H695" s="5">
        <f>SUMIFS(base_de_dados!$T:$T,base_de_dados!$B:$B,$B695,base_de_dados!$G:$G,H$61,base_de_dados!$H:$H,$L$1,base_de_dados!$C:$C,$A695,base_de_dados!$M:$M,"&lt;=2009",base_de_dados!$O:$O,"&gt;=40178")</f>
        <v>0</v>
      </c>
      <c r="I695" s="5">
        <f>SUMIFS(base_de_dados!$T:$T,base_de_dados!$B:$B,$B695,base_de_dados!$G:$G,I$61,base_de_dados!$H:$H,$L$1,base_de_dados!$C:$C,$A695,base_de_dados!$M:$M,"&lt;=2009",base_de_dados!$O:$O,"&gt;=40178")</f>
        <v>0</v>
      </c>
      <c r="J695" s="5">
        <f>SUMIFS(base_de_dados!$T:$T,base_de_dados!$B:$B,$B695,base_de_dados!$G:$G,J$61,base_de_dados!$H:$H,$L$1,base_de_dados!$C:$C,$A695,base_de_dados!$M:$M,"&lt;=2009",base_de_dados!$O:$O,"&gt;=40178")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SUMIFS(base_de_dados!$T:$T,base_de_dados!$B:$B,$B696,base_de_dados!$G:$G,C$61,base_de_dados!$H:$H,$L$1,base_de_dados!$C:$C,$A696,base_de_dados!$M:$M,"&lt;=2009",base_de_dados!$O:$O,"&gt;=40178")</f>
        <v>0</v>
      </c>
      <c r="D696" s="5">
        <f>SUMIFS(base_de_dados!$T:$T,base_de_dados!$B:$B,$B696,base_de_dados!$G:$G,D$61,base_de_dados!$H:$H,$L$1,base_de_dados!$C:$C,$A696,base_de_dados!$M:$M,"&lt;=2009",base_de_dados!$O:$O,"&gt;=40178")</f>
        <v>0</v>
      </c>
      <c r="E696" s="5">
        <f>SUMIFS(base_de_dados!$T:$T,base_de_dados!$B:$B,$B696,base_de_dados!$G:$G,E$61,base_de_dados!$H:$H,$L$1,base_de_dados!$C:$C,$A696,base_de_dados!$M:$M,"&lt;=2009",base_de_dados!$O:$O,"&gt;=40178")</f>
        <v>0</v>
      </c>
      <c r="F696" s="5">
        <f>SUMIFS(base_de_dados!$T:$T,base_de_dados!$B:$B,$B696,base_de_dados!$G:$G,F$61,base_de_dados!$H:$H,$L$1,base_de_dados!$C:$C,$A696,base_de_dados!$M:$M,"&lt;=2009",base_de_dados!$O:$O,"&gt;=40178")</f>
        <v>0</v>
      </c>
      <c r="G696" s="5">
        <f>SUMIFS(base_de_dados!$T:$T,base_de_dados!$B:$B,$B696,base_de_dados!$G:$G,G$61,base_de_dados!$H:$H,$L$1,base_de_dados!$C:$C,$A696,base_de_dados!$M:$M,"&lt;=2009",base_de_dados!$O:$O,"&gt;=40178")</f>
        <v>0</v>
      </c>
      <c r="H696" s="5">
        <f>SUMIFS(base_de_dados!$T:$T,base_de_dados!$B:$B,$B696,base_de_dados!$G:$G,H$61,base_de_dados!$H:$H,$L$1,base_de_dados!$C:$C,$A696,base_de_dados!$M:$M,"&lt;=2009",base_de_dados!$O:$O,"&gt;=40178")</f>
        <v>0</v>
      </c>
      <c r="I696" s="5">
        <f>SUMIFS(base_de_dados!$T:$T,base_de_dados!$B:$B,$B696,base_de_dados!$G:$G,I$61,base_de_dados!$H:$H,$L$1,base_de_dados!$C:$C,$A696,base_de_dados!$M:$M,"&lt;=2009",base_de_dados!$O:$O,"&gt;=40178")</f>
        <v>0</v>
      </c>
      <c r="J696" s="5">
        <f>SUMIFS(base_de_dados!$T:$T,base_de_dados!$B:$B,$B696,base_de_dados!$G:$G,J$61,base_de_dados!$H:$H,$L$1,base_de_dados!$C:$C,$A696,base_de_dados!$M:$M,"&lt;=2009",base_de_dados!$O:$O,"&gt;=40178")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SUMIFS(base_de_dados!$T:$T,base_de_dados!$B:$B,$B697,base_de_dados!$G:$G,C$61,base_de_dados!$H:$H,$L$1,base_de_dados!$C:$C,$A697,base_de_dados!$M:$M,"&lt;=2009",base_de_dados!$O:$O,"&gt;=40178")</f>
        <v>0</v>
      </c>
      <c r="D697" s="5">
        <f>SUMIFS(base_de_dados!$T:$T,base_de_dados!$B:$B,$B697,base_de_dados!$G:$G,D$61,base_de_dados!$H:$H,$L$1,base_de_dados!$C:$C,$A697,base_de_dados!$M:$M,"&lt;=2009",base_de_dados!$O:$O,"&gt;=40178")</f>
        <v>0</v>
      </c>
      <c r="E697" s="5">
        <f>SUMIFS(base_de_dados!$T:$T,base_de_dados!$B:$B,$B697,base_de_dados!$G:$G,E$61,base_de_dados!$H:$H,$L$1,base_de_dados!$C:$C,$A697,base_de_dados!$M:$M,"&lt;=2009",base_de_dados!$O:$O,"&gt;=40178")</f>
        <v>0</v>
      </c>
      <c r="F697" s="5">
        <f>SUMIFS(base_de_dados!$T:$T,base_de_dados!$B:$B,$B697,base_de_dados!$G:$G,F$61,base_de_dados!$H:$H,$L$1,base_de_dados!$C:$C,$A697,base_de_dados!$M:$M,"&lt;=2009",base_de_dados!$O:$O,"&gt;=40178")</f>
        <v>0</v>
      </c>
      <c r="G697" s="5">
        <f>SUMIFS(base_de_dados!$T:$T,base_de_dados!$B:$B,$B697,base_de_dados!$G:$G,G$61,base_de_dados!$H:$H,$L$1,base_de_dados!$C:$C,$A697,base_de_dados!$M:$M,"&lt;=2009",base_de_dados!$O:$O,"&gt;=40178")</f>
        <v>0</v>
      </c>
      <c r="H697" s="5">
        <f>SUMIFS(base_de_dados!$T:$T,base_de_dados!$B:$B,$B697,base_de_dados!$G:$G,H$61,base_de_dados!$H:$H,$L$1,base_de_dados!$C:$C,$A697,base_de_dados!$M:$M,"&lt;=2009",base_de_dados!$O:$O,"&gt;=40178")</f>
        <v>0</v>
      </c>
      <c r="I697" s="5">
        <f>SUMIFS(base_de_dados!$T:$T,base_de_dados!$B:$B,$B697,base_de_dados!$G:$G,I$61,base_de_dados!$H:$H,$L$1,base_de_dados!$C:$C,$A697,base_de_dados!$M:$M,"&lt;=2009",base_de_dados!$O:$O,"&gt;=40178")</f>
        <v>0</v>
      </c>
      <c r="J697" s="5">
        <f>SUMIFS(base_de_dados!$T:$T,base_de_dados!$B:$B,$B697,base_de_dados!$G:$G,J$61,base_de_dados!$H:$H,$L$1,base_de_dados!$C:$C,$A697,base_de_dados!$M:$M,"&lt;=2009",base_de_dados!$O:$O,"&gt;=40178")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SUMIFS(base_de_dados!$T:$T,base_de_dados!$B:$B,$B698,base_de_dados!$G:$G,C$61,base_de_dados!$H:$H,$L$1,base_de_dados!$C:$C,$A698,base_de_dados!$M:$M,"&lt;=2009",base_de_dados!$O:$O,"&gt;=40178")</f>
        <v>0</v>
      </c>
      <c r="D698" s="5">
        <f>SUMIFS(base_de_dados!$T:$T,base_de_dados!$B:$B,$B698,base_de_dados!$G:$G,D$61,base_de_dados!$H:$H,$L$1,base_de_dados!$C:$C,$A698,base_de_dados!$M:$M,"&lt;=2009",base_de_dados!$O:$O,"&gt;=40178")</f>
        <v>0</v>
      </c>
      <c r="E698" s="5">
        <f>SUMIFS(base_de_dados!$T:$T,base_de_dados!$B:$B,$B698,base_de_dados!$G:$G,E$61,base_de_dados!$H:$H,$L$1,base_de_dados!$C:$C,$A698,base_de_dados!$M:$M,"&lt;=2009",base_de_dados!$O:$O,"&gt;=40178")</f>
        <v>0</v>
      </c>
      <c r="F698" s="5">
        <f>SUMIFS(base_de_dados!$T:$T,base_de_dados!$B:$B,$B698,base_de_dados!$G:$G,F$61,base_de_dados!$H:$H,$L$1,base_de_dados!$C:$C,$A698,base_de_dados!$M:$M,"&lt;=2009",base_de_dados!$O:$O,"&gt;=40178")</f>
        <v>0</v>
      </c>
      <c r="G698" s="5">
        <f>SUMIFS(base_de_dados!$T:$T,base_de_dados!$B:$B,$B698,base_de_dados!$G:$G,G$61,base_de_dados!$H:$H,$L$1,base_de_dados!$C:$C,$A698,base_de_dados!$M:$M,"&lt;=2009",base_de_dados!$O:$O,"&gt;=40178")</f>
        <v>0</v>
      </c>
      <c r="H698" s="5">
        <f>SUMIFS(base_de_dados!$T:$T,base_de_dados!$B:$B,$B698,base_de_dados!$G:$G,H$61,base_de_dados!$H:$H,$L$1,base_de_dados!$C:$C,$A698,base_de_dados!$M:$M,"&lt;=2009",base_de_dados!$O:$O,"&gt;=40178")</f>
        <v>0</v>
      </c>
      <c r="I698" s="5">
        <f>SUMIFS(base_de_dados!$T:$T,base_de_dados!$B:$B,$B698,base_de_dados!$G:$G,I$61,base_de_dados!$H:$H,$L$1,base_de_dados!$C:$C,$A698,base_de_dados!$M:$M,"&lt;=2009",base_de_dados!$O:$O,"&gt;=40178")</f>
        <v>0</v>
      </c>
      <c r="J698" s="5">
        <f>SUMIFS(base_de_dados!$T:$T,base_de_dados!$B:$B,$B698,base_de_dados!$G:$G,J$61,base_de_dados!$H:$H,$L$1,base_de_dados!$C:$C,$A698,base_de_dados!$M:$M,"&lt;=2009",base_de_dados!$O:$O,"&gt;=40178")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SUMIFS(base_de_dados!$T:$T,base_de_dados!$B:$B,$B699,base_de_dados!$G:$G,C$61,base_de_dados!$H:$H,$L$1,base_de_dados!$C:$C,$A699,base_de_dados!$M:$M,"&lt;=2009",base_de_dados!$O:$O,"&gt;=40178")</f>
        <v>0</v>
      </c>
      <c r="D699" s="5">
        <f>SUMIFS(base_de_dados!$T:$T,base_de_dados!$B:$B,$B699,base_de_dados!$G:$G,D$61,base_de_dados!$H:$H,$L$1,base_de_dados!$C:$C,$A699,base_de_dados!$M:$M,"&lt;=2009",base_de_dados!$O:$O,"&gt;=40178")</f>
        <v>0</v>
      </c>
      <c r="E699" s="5">
        <f>SUMIFS(base_de_dados!$T:$T,base_de_dados!$B:$B,$B699,base_de_dados!$G:$G,E$61,base_de_dados!$H:$H,$L$1,base_de_dados!$C:$C,$A699,base_de_dados!$M:$M,"&lt;=2009",base_de_dados!$O:$O,"&gt;=40178")</f>
        <v>0</v>
      </c>
      <c r="F699" s="5">
        <f>SUMIFS(base_de_dados!$T:$T,base_de_dados!$B:$B,$B699,base_de_dados!$G:$G,F$61,base_de_dados!$H:$H,$L$1,base_de_dados!$C:$C,$A699,base_de_dados!$M:$M,"&lt;=2009",base_de_dados!$O:$O,"&gt;=40178")</f>
        <v>0</v>
      </c>
      <c r="G699" s="5">
        <f>SUMIFS(base_de_dados!$T:$T,base_de_dados!$B:$B,$B699,base_de_dados!$G:$G,G$61,base_de_dados!$H:$H,$L$1,base_de_dados!$C:$C,$A699,base_de_dados!$M:$M,"&lt;=2009",base_de_dados!$O:$O,"&gt;=40178")</f>
        <v>0</v>
      </c>
      <c r="H699" s="5">
        <f>SUMIFS(base_de_dados!$T:$T,base_de_dados!$B:$B,$B699,base_de_dados!$G:$G,H$61,base_de_dados!$H:$H,$L$1,base_de_dados!$C:$C,$A699,base_de_dados!$M:$M,"&lt;=2009",base_de_dados!$O:$O,"&gt;=40178")</f>
        <v>0</v>
      </c>
      <c r="I699" s="5">
        <f>SUMIFS(base_de_dados!$T:$T,base_de_dados!$B:$B,$B699,base_de_dados!$G:$G,I$61,base_de_dados!$H:$H,$L$1,base_de_dados!$C:$C,$A699,base_de_dados!$M:$M,"&lt;=2009",base_de_dados!$O:$O,"&gt;=40178")</f>
        <v>0</v>
      </c>
      <c r="J699" s="5">
        <f>SUMIFS(base_de_dados!$T:$T,base_de_dados!$B:$B,$B699,base_de_dados!$G:$G,J$61,base_de_dados!$H:$H,$L$1,base_de_dados!$C:$C,$A699,base_de_dados!$M:$M,"&lt;=2009",base_de_dados!$O:$O,"&gt;=40178")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SUMIFS(base_de_dados!$T:$T,base_de_dados!$B:$B,$B700,base_de_dados!$G:$G,C$61,base_de_dados!$H:$H,$L$1,base_de_dados!$C:$C,$A700,base_de_dados!$M:$M,"&lt;=2009",base_de_dados!$O:$O,"&gt;=40178")</f>
        <v>0</v>
      </c>
      <c r="D700" s="5">
        <f>SUMIFS(base_de_dados!$T:$T,base_de_dados!$B:$B,$B700,base_de_dados!$G:$G,D$61,base_de_dados!$H:$H,$L$1,base_de_dados!$C:$C,$A700,base_de_dados!$M:$M,"&lt;=2009",base_de_dados!$O:$O,"&gt;=40178")</f>
        <v>0</v>
      </c>
      <c r="E700" s="5">
        <f>SUMIFS(base_de_dados!$T:$T,base_de_dados!$B:$B,$B700,base_de_dados!$G:$G,E$61,base_de_dados!$H:$H,$L$1,base_de_dados!$C:$C,$A700,base_de_dados!$M:$M,"&lt;=2009",base_de_dados!$O:$O,"&gt;=40178")</f>
        <v>0</v>
      </c>
      <c r="F700" s="5">
        <f>SUMIFS(base_de_dados!$T:$T,base_de_dados!$B:$B,$B700,base_de_dados!$G:$G,F$61,base_de_dados!$H:$H,$L$1,base_de_dados!$C:$C,$A700,base_de_dados!$M:$M,"&lt;=2009",base_de_dados!$O:$O,"&gt;=40178")</f>
        <v>0</v>
      </c>
      <c r="G700" s="5">
        <f>SUMIFS(base_de_dados!$T:$T,base_de_dados!$B:$B,$B700,base_de_dados!$G:$G,G$61,base_de_dados!$H:$H,$L$1,base_de_dados!$C:$C,$A700,base_de_dados!$M:$M,"&lt;=2009",base_de_dados!$O:$O,"&gt;=40178")</f>
        <v>0</v>
      </c>
      <c r="H700" s="5">
        <f>SUMIFS(base_de_dados!$T:$T,base_de_dados!$B:$B,$B700,base_de_dados!$G:$G,H$61,base_de_dados!$H:$H,$L$1,base_de_dados!$C:$C,$A700,base_de_dados!$M:$M,"&lt;=2009",base_de_dados!$O:$O,"&gt;=40178")</f>
        <v>0</v>
      </c>
      <c r="I700" s="5">
        <f>SUMIFS(base_de_dados!$T:$T,base_de_dados!$B:$B,$B700,base_de_dados!$G:$G,I$61,base_de_dados!$H:$H,$L$1,base_de_dados!$C:$C,$A700,base_de_dados!$M:$M,"&lt;=2009",base_de_dados!$O:$O,"&gt;=40178")</f>
        <v>0</v>
      </c>
      <c r="J700" s="5">
        <f>SUMIFS(base_de_dados!$T:$T,base_de_dados!$B:$B,$B700,base_de_dados!$G:$G,J$61,base_de_dados!$H:$H,$L$1,base_de_dados!$C:$C,$A700,base_de_dados!$M:$M,"&lt;=2009",base_de_dados!$O:$O,"&gt;=40178")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SUMIFS(base_de_dados!$T:$T,base_de_dados!$B:$B,$B701,base_de_dados!$G:$G,C$61,base_de_dados!$H:$H,$L$1,base_de_dados!$C:$C,$A701,base_de_dados!$M:$M,"&lt;=2009",base_de_dados!$O:$O,"&gt;=40178")</f>
        <v>0</v>
      </c>
      <c r="D701" s="5">
        <f>SUMIFS(base_de_dados!$T:$T,base_de_dados!$B:$B,$B701,base_de_dados!$G:$G,D$61,base_de_dados!$H:$H,$L$1,base_de_dados!$C:$C,$A701,base_de_dados!$M:$M,"&lt;=2009",base_de_dados!$O:$O,"&gt;=40178")</f>
        <v>0</v>
      </c>
      <c r="E701" s="5">
        <f>SUMIFS(base_de_dados!$T:$T,base_de_dados!$B:$B,$B701,base_de_dados!$G:$G,E$61,base_de_dados!$H:$H,$L$1,base_de_dados!$C:$C,$A701,base_de_dados!$M:$M,"&lt;=2009",base_de_dados!$O:$O,"&gt;=40178")</f>
        <v>0</v>
      </c>
      <c r="F701" s="5">
        <f>SUMIFS(base_de_dados!$T:$T,base_de_dados!$B:$B,$B701,base_de_dados!$G:$G,F$61,base_de_dados!$H:$H,$L$1,base_de_dados!$C:$C,$A701,base_de_dados!$M:$M,"&lt;=2009",base_de_dados!$O:$O,"&gt;=40178")</f>
        <v>0</v>
      </c>
      <c r="G701" s="5">
        <f>SUMIFS(base_de_dados!$T:$T,base_de_dados!$B:$B,$B701,base_de_dados!$G:$G,G$61,base_de_dados!$H:$H,$L$1,base_de_dados!$C:$C,$A701,base_de_dados!$M:$M,"&lt;=2009",base_de_dados!$O:$O,"&gt;=40178")</f>
        <v>0</v>
      </c>
      <c r="H701" s="5">
        <f>SUMIFS(base_de_dados!$T:$T,base_de_dados!$B:$B,$B701,base_de_dados!$G:$G,H$61,base_de_dados!$H:$H,$L$1,base_de_dados!$C:$C,$A701,base_de_dados!$M:$M,"&lt;=2009",base_de_dados!$O:$O,"&gt;=40178")</f>
        <v>0</v>
      </c>
      <c r="I701" s="5">
        <f>SUMIFS(base_de_dados!$T:$T,base_de_dados!$B:$B,$B701,base_de_dados!$G:$G,I$61,base_de_dados!$H:$H,$L$1,base_de_dados!$C:$C,$A701,base_de_dados!$M:$M,"&lt;=2009",base_de_dados!$O:$O,"&gt;=40178")</f>
        <v>0</v>
      </c>
      <c r="J701" s="5">
        <f>SUMIFS(base_de_dados!$T:$T,base_de_dados!$B:$B,$B701,base_de_dados!$G:$G,J$61,base_de_dados!$H:$H,$L$1,base_de_dados!$C:$C,$A701,base_de_dados!$M:$M,"&lt;=2009",base_de_dados!$O:$O,"&gt;=40178")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SUMIFS(base_de_dados!$T:$T,base_de_dados!$B:$B,$B702,base_de_dados!$G:$G,C$61,base_de_dados!$H:$H,$L$1,base_de_dados!$C:$C,$A702,base_de_dados!$M:$M,"&lt;=2009",base_de_dados!$O:$O,"&gt;=40178")</f>
        <v>0</v>
      </c>
      <c r="D702" s="5">
        <f>SUMIFS(base_de_dados!$T:$T,base_de_dados!$B:$B,$B702,base_de_dados!$G:$G,D$61,base_de_dados!$H:$H,$L$1,base_de_dados!$C:$C,$A702,base_de_dados!$M:$M,"&lt;=2009",base_de_dados!$O:$O,"&gt;=40178")</f>
        <v>0</v>
      </c>
      <c r="E702" s="5">
        <f>SUMIFS(base_de_dados!$T:$T,base_de_dados!$B:$B,$B702,base_de_dados!$G:$G,E$61,base_de_dados!$H:$H,$L$1,base_de_dados!$C:$C,$A702,base_de_dados!$M:$M,"&lt;=2009",base_de_dados!$O:$O,"&gt;=40178")</f>
        <v>0</v>
      </c>
      <c r="F702" s="5">
        <f>SUMIFS(base_de_dados!$T:$T,base_de_dados!$B:$B,$B702,base_de_dados!$G:$G,F$61,base_de_dados!$H:$H,$L$1,base_de_dados!$C:$C,$A702,base_de_dados!$M:$M,"&lt;=2009",base_de_dados!$O:$O,"&gt;=40178")</f>
        <v>0</v>
      </c>
      <c r="G702" s="5">
        <f>SUMIFS(base_de_dados!$T:$T,base_de_dados!$B:$B,$B702,base_de_dados!$G:$G,G$61,base_de_dados!$H:$H,$L$1,base_de_dados!$C:$C,$A702,base_de_dados!$M:$M,"&lt;=2009",base_de_dados!$O:$O,"&gt;=40178")</f>
        <v>0</v>
      </c>
      <c r="H702" s="5">
        <f>SUMIFS(base_de_dados!$T:$T,base_de_dados!$B:$B,$B702,base_de_dados!$G:$G,H$61,base_de_dados!$H:$H,$L$1,base_de_dados!$C:$C,$A702,base_de_dados!$M:$M,"&lt;=2009",base_de_dados!$O:$O,"&gt;=40178")</f>
        <v>0</v>
      </c>
      <c r="I702" s="5">
        <f>SUMIFS(base_de_dados!$T:$T,base_de_dados!$B:$B,$B702,base_de_dados!$G:$G,I$61,base_de_dados!$H:$H,$L$1,base_de_dados!$C:$C,$A702,base_de_dados!$M:$M,"&lt;=2009",base_de_dados!$O:$O,"&gt;=40178")</f>
        <v>0</v>
      </c>
      <c r="J702" s="5">
        <f>SUMIFS(base_de_dados!$T:$T,base_de_dados!$B:$B,$B702,base_de_dados!$G:$G,J$61,base_de_dados!$H:$H,$L$1,base_de_dados!$C:$C,$A702,base_de_dados!$M:$M,"&lt;=2009",base_de_dados!$O:$O,"&gt;=40178")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SUMIFS(base_de_dados!$T:$T,base_de_dados!$B:$B,$B703,base_de_dados!$G:$G,C$61,base_de_dados!$H:$H,$L$1,base_de_dados!$C:$C,$A703,base_de_dados!$M:$M,"&lt;=2009",base_de_dados!$O:$O,"&gt;=40178")</f>
        <v>0</v>
      </c>
      <c r="D703" s="5">
        <f>SUMIFS(base_de_dados!$T:$T,base_de_dados!$B:$B,$B703,base_de_dados!$G:$G,D$61,base_de_dados!$H:$H,$L$1,base_de_dados!$C:$C,$A703,base_de_dados!$M:$M,"&lt;=2009",base_de_dados!$O:$O,"&gt;=40178")</f>
        <v>0</v>
      </c>
      <c r="E703" s="5">
        <f>SUMIFS(base_de_dados!$T:$T,base_de_dados!$B:$B,$B703,base_de_dados!$G:$G,E$61,base_de_dados!$H:$H,$L$1,base_de_dados!$C:$C,$A703,base_de_dados!$M:$M,"&lt;=2009",base_de_dados!$O:$O,"&gt;=40178")</f>
        <v>0</v>
      </c>
      <c r="F703" s="5">
        <f>SUMIFS(base_de_dados!$T:$T,base_de_dados!$B:$B,$B703,base_de_dados!$G:$G,F$61,base_de_dados!$H:$H,$L$1,base_de_dados!$C:$C,$A703,base_de_dados!$M:$M,"&lt;=2009",base_de_dados!$O:$O,"&gt;=40178")</f>
        <v>0</v>
      </c>
      <c r="G703" s="5">
        <f>SUMIFS(base_de_dados!$T:$T,base_de_dados!$B:$B,$B703,base_de_dados!$G:$G,G$61,base_de_dados!$H:$H,$L$1,base_de_dados!$C:$C,$A703,base_de_dados!$M:$M,"&lt;=2009",base_de_dados!$O:$O,"&gt;=40178")</f>
        <v>0</v>
      </c>
      <c r="H703" s="5">
        <f>SUMIFS(base_de_dados!$T:$T,base_de_dados!$B:$B,$B703,base_de_dados!$G:$G,H$61,base_de_dados!$H:$H,$L$1,base_de_dados!$C:$C,$A703,base_de_dados!$M:$M,"&lt;=2009",base_de_dados!$O:$O,"&gt;=40178")</f>
        <v>0</v>
      </c>
      <c r="I703" s="5">
        <f>SUMIFS(base_de_dados!$T:$T,base_de_dados!$B:$B,$B703,base_de_dados!$G:$G,I$61,base_de_dados!$H:$H,$L$1,base_de_dados!$C:$C,$A703,base_de_dados!$M:$M,"&lt;=2009",base_de_dados!$O:$O,"&gt;=40178")</f>
        <v>0</v>
      </c>
      <c r="J703" s="5">
        <f>SUMIFS(base_de_dados!$T:$T,base_de_dados!$B:$B,$B703,base_de_dados!$G:$G,J$61,base_de_dados!$H:$H,$L$1,base_de_dados!$C:$C,$A703,base_de_dados!$M:$M,"&lt;=2009",base_de_dados!$O:$O,"&gt;=40178")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SUMIFS(base_de_dados!$T:$T,base_de_dados!$B:$B,$B704,base_de_dados!$G:$G,C$61,base_de_dados!$H:$H,$L$1,base_de_dados!$C:$C,$A704,base_de_dados!$M:$M,"&lt;=2009",base_de_dados!$O:$O,"&gt;=40178")</f>
        <v>0</v>
      </c>
      <c r="D704" s="5">
        <f>SUMIFS(base_de_dados!$T:$T,base_de_dados!$B:$B,$B704,base_de_dados!$G:$G,D$61,base_de_dados!$H:$H,$L$1,base_de_dados!$C:$C,$A704,base_de_dados!$M:$M,"&lt;=2009",base_de_dados!$O:$O,"&gt;=40178")</f>
        <v>0</v>
      </c>
      <c r="E704" s="5">
        <f>SUMIFS(base_de_dados!$T:$T,base_de_dados!$B:$B,$B704,base_de_dados!$G:$G,E$61,base_de_dados!$H:$H,$L$1,base_de_dados!$C:$C,$A704,base_de_dados!$M:$M,"&lt;=2009",base_de_dados!$O:$O,"&gt;=40178")</f>
        <v>0</v>
      </c>
      <c r="F704" s="5">
        <f>SUMIFS(base_de_dados!$T:$T,base_de_dados!$B:$B,$B704,base_de_dados!$G:$G,F$61,base_de_dados!$H:$H,$L$1,base_de_dados!$C:$C,$A704,base_de_dados!$M:$M,"&lt;=2009",base_de_dados!$O:$O,"&gt;=40178")</f>
        <v>0</v>
      </c>
      <c r="G704" s="5">
        <f>SUMIFS(base_de_dados!$T:$T,base_de_dados!$B:$B,$B704,base_de_dados!$G:$G,G$61,base_de_dados!$H:$H,$L$1,base_de_dados!$C:$C,$A704,base_de_dados!$M:$M,"&lt;=2009",base_de_dados!$O:$O,"&gt;=40178")</f>
        <v>0</v>
      </c>
      <c r="H704" s="5">
        <f>SUMIFS(base_de_dados!$T:$T,base_de_dados!$B:$B,$B704,base_de_dados!$G:$G,H$61,base_de_dados!$H:$H,$L$1,base_de_dados!$C:$C,$A704,base_de_dados!$M:$M,"&lt;=2009",base_de_dados!$O:$O,"&gt;=40178")</f>
        <v>0</v>
      </c>
      <c r="I704" s="5">
        <f>SUMIFS(base_de_dados!$T:$T,base_de_dados!$B:$B,$B704,base_de_dados!$G:$G,I$61,base_de_dados!$H:$H,$L$1,base_de_dados!$C:$C,$A704,base_de_dados!$M:$M,"&lt;=2009",base_de_dados!$O:$O,"&gt;=40178")</f>
        <v>0</v>
      </c>
      <c r="J704" s="5">
        <f>SUMIFS(base_de_dados!$T:$T,base_de_dados!$B:$B,$B704,base_de_dados!$G:$G,J$61,base_de_dados!$H:$H,$L$1,base_de_dados!$C:$C,$A704,base_de_dados!$M:$M,"&lt;=2009",base_de_dados!$O:$O,"&gt;=40178")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SUMIFS(base_de_dados!$T:$T,base_de_dados!$B:$B,$B705,base_de_dados!$G:$G,C$61,base_de_dados!$H:$H,$L$1,base_de_dados!$C:$C,$A705,base_de_dados!$M:$M,"&lt;=2009",base_de_dados!$O:$O,"&gt;=40178")</f>
        <v>0</v>
      </c>
      <c r="D705" s="5">
        <f>SUMIFS(base_de_dados!$T:$T,base_de_dados!$B:$B,$B705,base_de_dados!$G:$G,D$61,base_de_dados!$H:$H,$L$1,base_de_dados!$C:$C,$A705,base_de_dados!$M:$M,"&lt;=2009",base_de_dados!$O:$O,"&gt;=40178")</f>
        <v>0</v>
      </c>
      <c r="E705" s="5">
        <f>SUMIFS(base_de_dados!$T:$T,base_de_dados!$B:$B,$B705,base_de_dados!$G:$G,E$61,base_de_dados!$H:$H,$L$1,base_de_dados!$C:$C,$A705,base_de_dados!$M:$M,"&lt;=2009",base_de_dados!$O:$O,"&gt;=40178")</f>
        <v>0</v>
      </c>
      <c r="F705" s="5">
        <f>SUMIFS(base_de_dados!$T:$T,base_de_dados!$B:$B,$B705,base_de_dados!$G:$G,F$61,base_de_dados!$H:$H,$L$1,base_de_dados!$C:$C,$A705,base_de_dados!$M:$M,"&lt;=2009",base_de_dados!$O:$O,"&gt;=40178")</f>
        <v>0</v>
      </c>
      <c r="G705" s="5">
        <f>SUMIFS(base_de_dados!$T:$T,base_de_dados!$B:$B,$B705,base_de_dados!$G:$G,G$61,base_de_dados!$H:$H,$L$1,base_de_dados!$C:$C,$A705,base_de_dados!$M:$M,"&lt;=2009",base_de_dados!$O:$O,"&gt;=40178")</f>
        <v>0</v>
      </c>
      <c r="H705" s="5">
        <f>SUMIFS(base_de_dados!$T:$T,base_de_dados!$B:$B,$B705,base_de_dados!$G:$G,H$61,base_de_dados!$H:$H,$L$1,base_de_dados!$C:$C,$A705,base_de_dados!$M:$M,"&lt;=2009",base_de_dados!$O:$O,"&gt;=40178")</f>
        <v>0</v>
      </c>
      <c r="I705" s="5">
        <f>SUMIFS(base_de_dados!$T:$T,base_de_dados!$B:$B,$B705,base_de_dados!$G:$G,I$61,base_de_dados!$H:$H,$L$1,base_de_dados!$C:$C,$A705,base_de_dados!$M:$M,"&lt;=2009",base_de_dados!$O:$O,"&gt;=40178")</f>
        <v>0</v>
      </c>
      <c r="J705" s="5">
        <f>SUMIFS(base_de_dados!$T:$T,base_de_dados!$B:$B,$B705,base_de_dados!$G:$G,J$61,base_de_dados!$H:$H,$L$1,base_de_dados!$C:$C,$A705,base_de_dados!$M:$M,"&lt;=2009",base_de_dados!$O:$O,"&gt;=40178")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SUMIFS(base_de_dados!$T:$T,base_de_dados!$B:$B,$B706,base_de_dados!$G:$G,C$61,base_de_dados!$H:$H,$L$1,base_de_dados!$C:$C,$A706,base_de_dados!$M:$M,"&lt;=2009",base_de_dados!$O:$O,"&gt;=40178")</f>
        <v>0</v>
      </c>
      <c r="D706" s="5">
        <f>SUMIFS(base_de_dados!$T:$T,base_de_dados!$B:$B,$B706,base_de_dados!$G:$G,D$61,base_de_dados!$H:$H,$L$1,base_de_dados!$C:$C,$A706,base_de_dados!$M:$M,"&lt;=2009",base_de_dados!$O:$O,"&gt;=40178")</f>
        <v>0</v>
      </c>
      <c r="E706" s="5">
        <f>SUMIFS(base_de_dados!$T:$T,base_de_dados!$B:$B,$B706,base_de_dados!$G:$G,E$61,base_de_dados!$H:$H,$L$1,base_de_dados!$C:$C,$A706,base_de_dados!$M:$M,"&lt;=2009",base_de_dados!$O:$O,"&gt;=40178")</f>
        <v>0</v>
      </c>
      <c r="F706" s="5">
        <f>SUMIFS(base_de_dados!$T:$T,base_de_dados!$B:$B,$B706,base_de_dados!$G:$G,F$61,base_de_dados!$H:$H,$L$1,base_de_dados!$C:$C,$A706,base_de_dados!$M:$M,"&lt;=2009",base_de_dados!$O:$O,"&gt;=40178")</f>
        <v>0</v>
      </c>
      <c r="G706" s="5">
        <f>SUMIFS(base_de_dados!$T:$T,base_de_dados!$B:$B,$B706,base_de_dados!$G:$G,G$61,base_de_dados!$H:$H,$L$1,base_de_dados!$C:$C,$A706,base_de_dados!$M:$M,"&lt;=2009",base_de_dados!$O:$O,"&gt;=40178")</f>
        <v>0</v>
      </c>
      <c r="H706" s="5">
        <f>SUMIFS(base_de_dados!$T:$T,base_de_dados!$B:$B,$B706,base_de_dados!$G:$G,H$61,base_de_dados!$H:$H,$L$1,base_de_dados!$C:$C,$A706,base_de_dados!$M:$M,"&lt;=2009",base_de_dados!$O:$O,"&gt;=40178")</f>
        <v>0</v>
      </c>
      <c r="I706" s="5">
        <f>SUMIFS(base_de_dados!$T:$T,base_de_dados!$B:$B,$B706,base_de_dados!$G:$G,I$61,base_de_dados!$H:$H,$L$1,base_de_dados!$C:$C,$A706,base_de_dados!$M:$M,"&lt;=2009",base_de_dados!$O:$O,"&gt;=40178")</f>
        <v>0</v>
      </c>
      <c r="J706" s="5">
        <f>SUMIFS(base_de_dados!$T:$T,base_de_dados!$B:$B,$B706,base_de_dados!$G:$G,J$61,base_de_dados!$H:$H,$L$1,base_de_dados!$C:$C,$A706,base_de_dados!$M:$M,"&lt;=2009",base_de_dados!$O:$O,"&gt;=40178")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10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SUMIFS(base_de_dados!$T:$T,base_de_dados!$B:$B,$B709,base_de_dados!$G:$G,C$61,base_de_dados!$H:$H,$L$1,base_de_dados!$C:$C,$A709,base_de_dados!$M:$M,"&lt;=2009",base_de_dados!$O:$O,"&gt;=40178")</f>
        <v>0</v>
      </c>
      <c r="D709" s="5">
        <f>SUMIFS(base_de_dados!$T:$T,base_de_dados!$B:$B,$B709,base_de_dados!$G:$G,D$61,base_de_dados!$H:$H,$L$1,base_de_dados!$C:$C,$A709,base_de_dados!$M:$M,"&lt;=2009",base_de_dados!$O:$O,"&gt;=40178")</f>
        <v>0</v>
      </c>
      <c r="E709" s="5">
        <f>SUMIFS(base_de_dados!$T:$T,base_de_dados!$B:$B,$B709,base_de_dados!$G:$G,E$61,base_de_dados!$H:$H,$L$1,base_de_dados!$C:$C,$A709,base_de_dados!$M:$M,"&lt;=2009",base_de_dados!$O:$O,"&gt;=40178")</f>
        <v>0</v>
      </c>
      <c r="F709" s="5">
        <f>SUMIFS(base_de_dados!$T:$T,base_de_dados!$B:$B,$B709,base_de_dados!$G:$G,F$61,base_de_dados!$H:$H,$L$1,base_de_dados!$C:$C,$A709,base_de_dados!$M:$M,"&lt;=2009",base_de_dados!$O:$O,"&gt;=40178")</f>
        <v>0</v>
      </c>
      <c r="G709" s="5">
        <f>SUMIFS(base_de_dados!$T:$T,base_de_dados!$B:$B,$B709,base_de_dados!$G:$G,G$61,base_de_dados!$H:$H,$L$1,base_de_dados!$C:$C,$A709,base_de_dados!$M:$M,"&lt;=2009",base_de_dados!$O:$O,"&gt;=40178")</f>
        <v>0</v>
      </c>
      <c r="H709" s="5">
        <f>SUMIFS(base_de_dados!$T:$T,base_de_dados!$B:$B,$B709,base_de_dados!$G:$G,H$61,base_de_dados!$H:$H,$L$1,base_de_dados!$C:$C,$A709,base_de_dados!$M:$M,"&lt;=2009",base_de_dados!$O:$O,"&gt;=40178")</f>
        <v>0</v>
      </c>
      <c r="I709" s="5">
        <f>SUMIFS(base_de_dados!$T:$T,base_de_dados!$B:$B,$B709,base_de_dados!$G:$G,I$61,base_de_dados!$H:$H,$L$1,base_de_dados!$C:$C,$A709,base_de_dados!$M:$M,"&lt;=2009",base_de_dados!$O:$O,"&gt;=40178")</f>
        <v>0</v>
      </c>
      <c r="J709" s="5">
        <f>SUMIFS(base_de_dados!$T:$T,base_de_dados!$B:$B,$B709,base_de_dados!$G:$G,J$61,base_de_dados!$H:$H,$L$1,base_de_dados!$C:$C,$A709,base_de_dados!$M:$M,"&lt;=2009",base_de_dados!$O:$O,"&gt;=40178")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SUMIFS(base_de_dados!$T:$T,base_de_dados!$B:$B,$B710,base_de_dados!$G:$G,C$61,base_de_dados!$H:$H,$L$1,base_de_dados!$C:$C,$A710,base_de_dados!$M:$M,"&lt;=2009",base_de_dados!$O:$O,"&gt;=40178")</f>
        <v>0</v>
      </c>
      <c r="D710" s="5">
        <f>SUMIFS(base_de_dados!$T:$T,base_de_dados!$B:$B,$B710,base_de_dados!$G:$G,D$61,base_de_dados!$H:$H,$L$1,base_de_dados!$C:$C,$A710,base_de_dados!$M:$M,"&lt;=2009",base_de_dados!$O:$O,"&gt;=40178")</f>
        <v>0</v>
      </c>
      <c r="E710" s="5">
        <f>SUMIFS(base_de_dados!$T:$T,base_de_dados!$B:$B,$B710,base_de_dados!$G:$G,E$61,base_de_dados!$H:$H,$L$1,base_de_dados!$C:$C,$A710,base_de_dados!$M:$M,"&lt;=2009",base_de_dados!$O:$O,"&gt;=40178")</f>
        <v>0</v>
      </c>
      <c r="F710" s="5">
        <f>SUMIFS(base_de_dados!$T:$T,base_de_dados!$B:$B,$B710,base_de_dados!$G:$G,F$61,base_de_dados!$H:$H,$L$1,base_de_dados!$C:$C,$A710,base_de_dados!$M:$M,"&lt;=2009",base_de_dados!$O:$O,"&gt;=40178")</f>
        <v>0</v>
      </c>
      <c r="G710" s="5">
        <f>SUMIFS(base_de_dados!$T:$T,base_de_dados!$B:$B,$B710,base_de_dados!$G:$G,G$61,base_de_dados!$H:$H,$L$1,base_de_dados!$C:$C,$A710,base_de_dados!$M:$M,"&lt;=2009",base_de_dados!$O:$O,"&gt;=40178")</f>
        <v>0</v>
      </c>
      <c r="H710" s="5">
        <f>SUMIFS(base_de_dados!$T:$T,base_de_dados!$B:$B,$B710,base_de_dados!$G:$G,H$61,base_de_dados!$H:$H,$L$1,base_de_dados!$C:$C,$A710,base_de_dados!$M:$M,"&lt;=2009",base_de_dados!$O:$O,"&gt;=40178")</f>
        <v>0</v>
      </c>
      <c r="I710" s="5">
        <f>SUMIFS(base_de_dados!$T:$T,base_de_dados!$B:$B,$B710,base_de_dados!$G:$G,I$61,base_de_dados!$H:$H,$L$1,base_de_dados!$C:$C,$A710,base_de_dados!$M:$M,"&lt;=2009",base_de_dados!$O:$O,"&gt;=40178")</f>
        <v>0</v>
      </c>
      <c r="J710" s="5">
        <f>SUMIFS(base_de_dados!$T:$T,base_de_dados!$B:$B,$B710,base_de_dados!$G:$G,J$61,base_de_dados!$H:$H,$L$1,base_de_dados!$C:$C,$A710,base_de_dados!$M:$M,"&lt;=2009",base_de_dados!$O:$O,"&gt;=40178")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SUMIFS(base_de_dados!$T:$T,base_de_dados!$B:$B,$B711,base_de_dados!$G:$G,C$61,base_de_dados!$H:$H,$L$1,base_de_dados!$C:$C,$A711,base_de_dados!$M:$M,"&lt;=2009",base_de_dados!$O:$O,"&gt;=40178")</f>
        <v>0</v>
      </c>
      <c r="D711" s="5">
        <f>SUMIFS(base_de_dados!$T:$T,base_de_dados!$B:$B,$B711,base_de_dados!$G:$G,D$61,base_de_dados!$H:$H,$L$1,base_de_dados!$C:$C,$A711,base_de_dados!$M:$M,"&lt;=2009",base_de_dados!$O:$O,"&gt;=40178")</f>
        <v>0</v>
      </c>
      <c r="E711" s="5">
        <f>SUMIFS(base_de_dados!$T:$T,base_de_dados!$B:$B,$B711,base_de_dados!$G:$G,E$61,base_de_dados!$H:$H,$L$1,base_de_dados!$C:$C,$A711,base_de_dados!$M:$M,"&lt;=2009",base_de_dados!$O:$O,"&gt;=40178")</f>
        <v>0</v>
      </c>
      <c r="F711" s="5">
        <f>SUMIFS(base_de_dados!$T:$T,base_de_dados!$B:$B,$B711,base_de_dados!$G:$G,F$61,base_de_dados!$H:$H,$L$1,base_de_dados!$C:$C,$A711,base_de_dados!$M:$M,"&lt;=2009",base_de_dados!$O:$O,"&gt;=40178")</f>
        <v>0</v>
      </c>
      <c r="G711" s="5">
        <f>SUMIFS(base_de_dados!$T:$T,base_de_dados!$B:$B,$B711,base_de_dados!$G:$G,G$61,base_de_dados!$H:$H,$L$1,base_de_dados!$C:$C,$A711,base_de_dados!$M:$M,"&lt;=2009",base_de_dados!$O:$O,"&gt;=40178")</f>
        <v>0</v>
      </c>
      <c r="H711" s="5">
        <f>SUMIFS(base_de_dados!$T:$T,base_de_dados!$B:$B,$B711,base_de_dados!$G:$G,H$61,base_de_dados!$H:$H,$L$1,base_de_dados!$C:$C,$A711,base_de_dados!$M:$M,"&lt;=2009",base_de_dados!$O:$O,"&gt;=40178")</f>
        <v>0</v>
      </c>
      <c r="I711" s="5">
        <f>SUMIFS(base_de_dados!$T:$T,base_de_dados!$B:$B,$B711,base_de_dados!$G:$G,I$61,base_de_dados!$H:$H,$L$1,base_de_dados!$C:$C,$A711,base_de_dados!$M:$M,"&lt;=2009",base_de_dados!$O:$O,"&gt;=40178")</f>
        <v>0</v>
      </c>
      <c r="J711" s="5">
        <f>SUMIFS(base_de_dados!$T:$T,base_de_dados!$B:$B,$B711,base_de_dados!$G:$G,J$61,base_de_dados!$H:$H,$L$1,base_de_dados!$C:$C,$A711,base_de_dados!$M:$M,"&lt;=2009",base_de_dados!$O:$O,"&gt;=40178")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SUMIFS(base_de_dados!$T:$T,base_de_dados!$B:$B,$B712,base_de_dados!$G:$G,C$61,base_de_dados!$H:$H,$L$1,base_de_dados!$C:$C,$A712,base_de_dados!$M:$M,"&lt;=2009",base_de_dados!$O:$O,"&gt;=40178")</f>
        <v>0</v>
      </c>
      <c r="D712" s="5">
        <f>SUMIFS(base_de_dados!$T:$T,base_de_dados!$B:$B,$B712,base_de_dados!$G:$G,D$61,base_de_dados!$H:$H,$L$1,base_de_dados!$C:$C,$A712,base_de_dados!$M:$M,"&lt;=2009",base_de_dados!$O:$O,"&gt;=40178")</f>
        <v>0</v>
      </c>
      <c r="E712" s="5">
        <f>SUMIFS(base_de_dados!$T:$T,base_de_dados!$B:$B,$B712,base_de_dados!$G:$G,E$61,base_de_dados!$H:$H,$L$1,base_de_dados!$C:$C,$A712,base_de_dados!$M:$M,"&lt;=2009",base_de_dados!$O:$O,"&gt;=40178")</f>
        <v>0</v>
      </c>
      <c r="F712" s="5">
        <f>SUMIFS(base_de_dados!$T:$T,base_de_dados!$B:$B,$B712,base_de_dados!$G:$G,F$61,base_de_dados!$H:$H,$L$1,base_de_dados!$C:$C,$A712,base_de_dados!$M:$M,"&lt;=2009",base_de_dados!$O:$O,"&gt;=40178")</f>
        <v>0</v>
      </c>
      <c r="G712" s="5">
        <f>SUMIFS(base_de_dados!$T:$T,base_de_dados!$B:$B,$B712,base_de_dados!$G:$G,G$61,base_de_dados!$H:$H,$L$1,base_de_dados!$C:$C,$A712,base_de_dados!$M:$M,"&lt;=2009",base_de_dados!$O:$O,"&gt;=40178")</f>
        <v>0</v>
      </c>
      <c r="H712" s="5">
        <f>SUMIFS(base_de_dados!$T:$T,base_de_dados!$B:$B,$B712,base_de_dados!$G:$G,H$61,base_de_dados!$H:$H,$L$1,base_de_dados!$C:$C,$A712,base_de_dados!$M:$M,"&lt;=2009",base_de_dados!$O:$O,"&gt;=40178")</f>
        <v>0</v>
      </c>
      <c r="I712" s="5">
        <f>SUMIFS(base_de_dados!$T:$T,base_de_dados!$B:$B,$B712,base_de_dados!$G:$G,I$61,base_de_dados!$H:$H,$L$1,base_de_dados!$C:$C,$A712,base_de_dados!$M:$M,"&lt;=2009",base_de_dados!$O:$O,"&gt;=40178")</f>
        <v>0</v>
      </c>
      <c r="J712" s="5">
        <f>SUMIFS(base_de_dados!$T:$T,base_de_dados!$B:$B,$B712,base_de_dados!$G:$G,J$61,base_de_dados!$H:$H,$L$1,base_de_dados!$C:$C,$A712,base_de_dados!$M:$M,"&lt;=2009",base_de_dados!$O:$O,"&gt;=40178")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SUMIFS(base_de_dados!$T:$T,base_de_dados!$B:$B,$B713,base_de_dados!$G:$G,C$61,base_de_dados!$H:$H,$L$1,base_de_dados!$C:$C,$A713,base_de_dados!$M:$M,"&lt;=2009",base_de_dados!$O:$O,"&gt;=40178")</f>
        <v>0</v>
      </c>
      <c r="D713" s="5">
        <f>SUMIFS(base_de_dados!$T:$T,base_de_dados!$B:$B,$B713,base_de_dados!$G:$G,D$61,base_de_dados!$H:$H,$L$1,base_de_dados!$C:$C,$A713,base_de_dados!$M:$M,"&lt;=2009",base_de_dados!$O:$O,"&gt;=40178")</f>
        <v>0</v>
      </c>
      <c r="E713" s="5">
        <f>SUMIFS(base_de_dados!$T:$T,base_de_dados!$B:$B,$B713,base_de_dados!$G:$G,E$61,base_de_dados!$H:$H,$L$1,base_de_dados!$C:$C,$A713,base_de_dados!$M:$M,"&lt;=2009",base_de_dados!$O:$O,"&gt;=40178")</f>
        <v>0</v>
      </c>
      <c r="F713" s="5">
        <f>SUMIFS(base_de_dados!$T:$T,base_de_dados!$B:$B,$B713,base_de_dados!$G:$G,F$61,base_de_dados!$H:$H,$L$1,base_de_dados!$C:$C,$A713,base_de_dados!$M:$M,"&lt;=2009",base_de_dados!$O:$O,"&gt;=40178")</f>
        <v>0</v>
      </c>
      <c r="G713" s="5">
        <f>SUMIFS(base_de_dados!$T:$T,base_de_dados!$B:$B,$B713,base_de_dados!$G:$G,G$61,base_de_dados!$H:$H,$L$1,base_de_dados!$C:$C,$A713,base_de_dados!$M:$M,"&lt;=2009",base_de_dados!$O:$O,"&gt;=40178")</f>
        <v>0</v>
      </c>
      <c r="H713" s="5">
        <f>SUMIFS(base_de_dados!$T:$T,base_de_dados!$B:$B,$B713,base_de_dados!$G:$G,H$61,base_de_dados!$H:$H,$L$1,base_de_dados!$C:$C,$A713,base_de_dados!$M:$M,"&lt;=2009",base_de_dados!$O:$O,"&gt;=40178")</f>
        <v>0</v>
      </c>
      <c r="I713" s="5">
        <f>SUMIFS(base_de_dados!$T:$T,base_de_dados!$B:$B,$B713,base_de_dados!$G:$G,I$61,base_de_dados!$H:$H,$L$1,base_de_dados!$C:$C,$A713,base_de_dados!$M:$M,"&lt;=2009",base_de_dados!$O:$O,"&gt;=40178")</f>
        <v>0</v>
      </c>
      <c r="J713" s="5">
        <f>SUMIFS(base_de_dados!$T:$T,base_de_dados!$B:$B,$B713,base_de_dados!$G:$G,J$61,base_de_dados!$H:$H,$L$1,base_de_dados!$C:$C,$A713,base_de_dados!$M:$M,"&lt;=2009",base_de_dados!$O:$O,"&gt;=40178")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SUMIFS(base_de_dados!$T:$T,base_de_dados!$B:$B,$B714,base_de_dados!$G:$G,C$61,base_de_dados!$H:$H,$L$1,base_de_dados!$C:$C,$A714,base_de_dados!$M:$M,"&lt;=2009",base_de_dados!$O:$O,"&gt;=40178")</f>
        <v>0</v>
      </c>
      <c r="D714" s="5">
        <f>SUMIFS(base_de_dados!$T:$T,base_de_dados!$B:$B,$B714,base_de_dados!$G:$G,D$61,base_de_dados!$H:$H,$L$1,base_de_dados!$C:$C,$A714,base_de_dados!$M:$M,"&lt;=2009",base_de_dados!$O:$O,"&gt;=40178")</f>
        <v>0</v>
      </c>
      <c r="E714" s="5">
        <f>SUMIFS(base_de_dados!$T:$T,base_de_dados!$B:$B,$B714,base_de_dados!$G:$G,E$61,base_de_dados!$H:$H,$L$1,base_de_dados!$C:$C,$A714,base_de_dados!$M:$M,"&lt;=2009",base_de_dados!$O:$O,"&gt;=40178")</f>
        <v>0</v>
      </c>
      <c r="F714" s="5">
        <f>SUMIFS(base_de_dados!$T:$T,base_de_dados!$B:$B,$B714,base_de_dados!$G:$G,F$61,base_de_dados!$H:$H,$L$1,base_de_dados!$C:$C,$A714,base_de_dados!$M:$M,"&lt;=2009",base_de_dados!$O:$O,"&gt;=40178")</f>
        <v>0</v>
      </c>
      <c r="G714" s="5">
        <f>SUMIFS(base_de_dados!$T:$T,base_de_dados!$B:$B,$B714,base_de_dados!$G:$G,G$61,base_de_dados!$H:$H,$L$1,base_de_dados!$C:$C,$A714,base_de_dados!$M:$M,"&lt;=2009",base_de_dados!$O:$O,"&gt;=40178")</f>
        <v>0</v>
      </c>
      <c r="H714" s="5">
        <f>SUMIFS(base_de_dados!$T:$T,base_de_dados!$B:$B,$B714,base_de_dados!$G:$G,H$61,base_de_dados!$H:$H,$L$1,base_de_dados!$C:$C,$A714,base_de_dados!$M:$M,"&lt;=2009",base_de_dados!$O:$O,"&gt;=40178")</f>
        <v>0</v>
      </c>
      <c r="I714" s="5">
        <f>SUMIFS(base_de_dados!$T:$T,base_de_dados!$B:$B,$B714,base_de_dados!$G:$G,I$61,base_de_dados!$H:$H,$L$1,base_de_dados!$C:$C,$A714,base_de_dados!$M:$M,"&lt;=2009",base_de_dados!$O:$O,"&gt;=40178")</f>
        <v>0</v>
      </c>
      <c r="J714" s="5">
        <f>SUMIFS(base_de_dados!$T:$T,base_de_dados!$B:$B,$B714,base_de_dados!$G:$G,J$61,base_de_dados!$H:$H,$L$1,base_de_dados!$C:$C,$A714,base_de_dados!$M:$M,"&lt;=2009",base_de_dados!$O:$O,"&gt;=40178")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SUMIFS(base_de_dados!$T:$T,base_de_dados!$B:$B,$B715,base_de_dados!$G:$G,C$61,base_de_dados!$H:$H,$L$1,base_de_dados!$C:$C,$A715,base_de_dados!$M:$M,"&lt;=2009",base_de_dados!$O:$O,"&gt;=40178")</f>
        <v>0</v>
      </c>
      <c r="D715" s="5">
        <f>SUMIFS(base_de_dados!$T:$T,base_de_dados!$B:$B,$B715,base_de_dados!$G:$G,D$61,base_de_dados!$H:$H,$L$1,base_de_dados!$C:$C,$A715,base_de_dados!$M:$M,"&lt;=2009",base_de_dados!$O:$O,"&gt;=40178")</f>
        <v>0</v>
      </c>
      <c r="E715" s="5">
        <f>SUMIFS(base_de_dados!$T:$T,base_de_dados!$B:$B,$B715,base_de_dados!$G:$G,E$61,base_de_dados!$H:$H,$L$1,base_de_dados!$C:$C,$A715,base_de_dados!$M:$M,"&lt;=2009",base_de_dados!$O:$O,"&gt;=40178")</f>
        <v>0</v>
      </c>
      <c r="F715" s="5">
        <f>SUMIFS(base_de_dados!$T:$T,base_de_dados!$B:$B,$B715,base_de_dados!$G:$G,F$61,base_de_dados!$H:$H,$L$1,base_de_dados!$C:$C,$A715,base_de_dados!$M:$M,"&lt;=2009",base_de_dados!$O:$O,"&gt;=40178")</f>
        <v>0</v>
      </c>
      <c r="G715" s="5">
        <f>SUMIFS(base_de_dados!$T:$T,base_de_dados!$B:$B,$B715,base_de_dados!$G:$G,G$61,base_de_dados!$H:$H,$L$1,base_de_dados!$C:$C,$A715,base_de_dados!$M:$M,"&lt;=2009",base_de_dados!$O:$O,"&gt;=40178")</f>
        <v>0</v>
      </c>
      <c r="H715" s="5">
        <f>SUMIFS(base_de_dados!$T:$T,base_de_dados!$B:$B,$B715,base_de_dados!$G:$G,H$61,base_de_dados!$H:$H,$L$1,base_de_dados!$C:$C,$A715,base_de_dados!$M:$M,"&lt;=2009",base_de_dados!$O:$O,"&gt;=40178")</f>
        <v>0</v>
      </c>
      <c r="I715" s="5">
        <f>SUMIFS(base_de_dados!$T:$T,base_de_dados!$B:$B,$B715,base_de_dados!$G:$G,I$61,base_de_dados!$H:$H,$L$1,base_de_dados!$C:$C,$A715,base_de_dados!$M:$M,"&lt;=2009",base_de_dados!$O:$O,"&gt;=40178")</f>
        <v>0</v>
      </c>
      <c r="J715" s="5">
        <f>SUMIFS(base_de_dados!$T:$T,base_de_dados!$B:$B,$B715,base_de_dados!$G:$G,J$61,base_de_dados!$H:$H,$L$1,base_de_dados!$C:$C,$A715,base_de_dados!$M:$M,"&lt;=2009",base_de_dados!$O:$O,"&gt;=40178")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SUMIFS(base_de_dados!$T:$T,base_de_dados!$B:$B,$B716,base_de_dados!$G:$G,C$61,base_de_dados!$H:$H,$L$1,base_de_dados!$C:$C,$A716,base_de_dados!$M:$M,"&lt;=2009",base_de_dados!$O:$O,"&gt;=40178")</f>
        <v>0</v>
      </c>
      <c r="D716" s="5">
        <f>SUMIFS(base_de_dados!$T:$T,base_de_dados!$B:$B,$B716,base_de_dados!$G:$G,D$61,base_de_dados!$H:$H,$L$1,base_de_dados!$C:$C,$A716,base_de_dados!$M:$M,"&lt;=2009",base_de_dados!$O:$O,"&gt;=40178")</f>
        <v>0</v>
      </c>
      <c r="E716" s="5">
        <f>SUMIFS(base_de_dados!$T:$T,base_de_dados!$B:$B,$B716,base_de_dados!$G:$G,E$61,base_de_dados!$H:$H,$L$1,base_de_dados!$C:$C,$A716,base_de_dados!$M:$M,"&lt;=2009",base_de_dados!$O:$O,"&gt;=40178")</f>
        <v>0</v>
      </c>
      <c r="F716" s="5">
        <f>SUMIFS(base_de_dados!$T:$T,base_de_dados!$B:$B,$B716,base_de_dados!$G:$G,F$61,base_de_dados!$H:$H,$L$1,base_de_dados!$C:$C,$A716,base_de_dados!$M:$M,"&lt;=2009",base_de_dados!$O:$O,"&gt;=40178")</f>
        <v>0</v>
      </c>
      <c r="G716" s="5">
        <f>SUMIFS(base_de_dados!$T:$T,base_de_dados!$B:$B,$B716,base_de_dados!$G:$G,G$61,base_de_dados!$H:$H,$L$1,base_de_dados!$C:$C,$A716,base_de_dados!$M:$M,"&lt;=2009",base_de_dados!$O:$O,"&gt;=40178")</f>
        <v>0</v>
      </c>
      <c r="H716" s="5">
        <f>SUMIFS(base_de_dados!$T:$T,base_de_dados!$B:$B,$B716,base_de_dados!$G:$G,H$61,base_de_dados!$H:$H,$L$1,base_de_dados!$C:$C,$A716,base_de_dados!$M:$M,"&lt;=2009",base_de_dados!$O:$O,"&gt;=40178")</f>
        <v>0</v>
      </c>
      <c r="I716" s="5">
        <f>SUMIFS(base_de_dados!$T:$T,base_de_dados!$B:$B,$B716,base_de_dados!$G:$G,I$61,base_de_dados!$H:$H,$L$1,base_de_dados!$C:$C,$A716,base_de_dados!$M:$M,"&lt;=2009",base_de_dados!$O:$O,"&gt;=40178")</f>
        <v>0</v>
      </c>
      <c r="J716" s="5">
        <f>SUMIFS(base_de_dados!$T:$T,base_de_dados!$B:$B,$B716,base_de_dados!$G:$G,J$61,base_de_dados!$H:$H,$L$1,base_de_dados!$C:$C,$A716,base_de_dados!$M:$M,"&lt;=2009",base_de_dados!$O:$O,"&gt;=40178")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SUMIFS(base_de_dados!$T:$T,base_de_dados!$B:$B,$B717,base_de_dados!$G:$G,C$61,base_de_dados!$H:$H,$L$1,base_de_dados!$C:$C,$A717,base_de_dados!$M:$M,"&lt;=2009",base_de_dados!$O:$O,"&gt;=40178")</f>
        <v>0</v>
      </c>
      <c r="D717" s="5">
        <f>SUMIFS(base_de_dados!$T:$T,base_de_dados!$B:$B,$B717,base_de_dados!$G:$G,D$61,base_de_dados!$H:$H,$L$1,base_de_dados!$C:$C,$A717,base_de_dados!$M:$M,"&lt;=2009",base_de_dados!$O:$O,"&gt;=40178")</f>
        <v>0</v>
      </c>
      <c r="E717" s="5">
        <f>SUMIFS(base_de_dados!$T:$T,base_de_dados!$B:$B,$B717,base_de_dados!$G:$G,E$61,base_de_dados!$H:$H,$L$1,base_de_dados!$C:$C,$A717,base_de_dados!$M:$M,"&lt;=2009",base_de_dados!$O:$O,"&gt;=40178")</f>
        <v>0</v>
      </c>
      <c r="F717" s="5">
        <f>SUMIFS(base_de_dados!$T:$T,base_de_dados!$B:$B,$B717,base_de_dados!$G:$G,F$61,base_de_dados!$H:$H,$L$1,base_de_dados!$C:$C,$A717,base_de_dados!$M:$M,"&lt;=2009",base_de_dados!$O:$O,"&gt;=40178")</f>
        <v>0</v>
      </c>
      <c r="G717" s="5">
        <f>SUMIFS(base_de_dados!$T:$T,base_de_dados!$B:$B,$B717,base_de_dados!$G:$G,G$61,base_de_dados!$H:$H,$L$1,base_de_dados!$C:$C,$A717,base_de_dados!$M:$M,"&lt;=2009",base_de_dados!$O:$O,"&gt;=40178")</f>
        <v>0</v>
      </c>
      <c r="H717" s="5">
        <f>SUMIFS(base_de_dados!$T:$T,base_de_dados!$B:$B,$B717,base_de_dados!$G:$G,H$61,base_de_dados!$H:$H,$L$1,base_de_dados!$C:$C,$A717,base_de_dados!$M:$M,"&lt;=2009",base_de_dados!$O:$O,"&gt;=40178")</f>
        <v>0</v>
      </c>
      <c r="I717" s="5">
        <f>SUMIFS(base_de_dados!$T:$T,base_de_dados!$B:$B,$B717,base_de_dados!$G:$G,I$61,base_de_dados!$H:$H,$L$1,base_de_dados!$C:$C,$A717,base_de_dados!$M:$M,"&lt;=2009",base_de_dados!$O:$O,"&gt;=40178")</f>
        <v>0</v>
      </c>
      <c r="J717" s="5">
        <f>SUMIFS(base_de_dados!$T:$T,base_de_dados!$B:$B,$B717,base_de_dados!$G:$G,J$61,base_de_dados!$H:$H,$L$1,base_de_dados!$C:$C,$A717,base_de_dados!$M:$M,"&lt;=2009",base_de_dados!$O:$O,"&gt;=40178")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SUMIFS(base_de_dados!$T:$T,base_de_dados!$B:$B,$B718,base_de_dados!$G:$G,C$61,base_de_dados!$H:$H,$L$1,base_de_dados!$C:$C,$A718,base_de_dados!$M:$M,"&lt;=2009",base_de_dados!$O:$O,"&gt;=40178")</f>
        <v>0</v>
      </c>
      <c r="D718" s="5">
        <f>SUMIFS(base_de_dados!$T:$T,base_de_dados!$B:$B,$B718,base_de_dados!$G:$G,D$61,base_de_dados!$H:$H,$L$1,base_de_dados!$C:$C,$A718,base_de_dados!$M:$M,"&lt;=2009",base_de_dados!$O:$O,"&gt;=40178")</f>
        <v>0</v>
      </c>
      <c r="E718" s="5">
        <f>SUMIFS(base_de_dados!$T:$T,base_de_dados!$B:$B,$B718,base_de_dados!$G:$G,E$61,base_de_dados!$H:$H,$L$1,base_de_dados!$C:$C,$A718,base_de_dados!$M:$M,"&lt;=2009",base_de_dados!$O:$O,"&gt;=40178")</f>
        <v>0</v>
      </c>
      <c r="F718" s="5">
        <f>SUMIFS(base_de_dados!$T:$T,base_de_dados!$B:$B,$B718,base_de_dados!$G:$G,F$61,base_de_dados!$H:$H,$L$1,base_de_dados!$C:$C,$A718,base_de_dados!$M:$M,"&lt;=2009",base_de_dados!$O:$O,"&gt;=40178")</f>
        <v>0</v>
      </c>
      <c r="G718" s="5">
        <f>SUMIFS(base_de_dados!$T:$T,base_de_dados!$B:$B,$B718,base_de_dados!$G:$G,G$61,base_de_dados!$H:$H,$L$1,base_de_dados!$C:$C,$A718,base_de_dados!$M:$M,"&lt;=2009",base_de_dados!$O:$O,"&gt;=40178")</f>
        <v>0</v>
      </c>
      <c r="H718" s="5">
        <f>SUMIFS(base_de_dados!$T:$T,base_de_dados!$B:$B,$B718,base_de_dados!$G:$G,H$61,base_de_dados!$H:$H,$L$1,base_de_dados!$C:$C,$A718,base_de_dados!$M:$M,"&lt;=2009",base_de_dados!$O:$O,"&gt;=40178")</f>
        <v>0</v>
      </c>
      <c r="I718" s="5">
        <f>SUMIFS(base_de_dados!$T:$T,base_de_dados!$B:$B,$B718,base_de_dados!$G:$G,I$61,base_de_dados!$H:$H,$L$1,base_de_dados!$C:$C,$A718,base_de_dados!$M:$M,"&lt;=2009",base_de_dados!$O:$O,"&gt;=40178")</f>
        <v>0</v>
      </c>
      <c r="J718" s="5">
        <f>SUMIFS(base_de_dados!$T:$T,base_de_dados!$B:$B,$B718,base_de_dados!$G:$G,J$61,base_de_dados!$H:$H,$L$1,base_de_dados!$C:$C,$A718,base_de_dados!$M:$M,"&lt;=2009",base_de_dados!$O:$O,"&gt;=40178")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SUMIFS(base_de_dados!$T:$T,base_de_dados!$B:$B,$B719,base_de_dados!$G:$G,C$61,base_de_dados!$H:$H,$L$1,base_de_dados!$C:$C,$A719,base_de_dados!$M:$M,"&lt;=2009",base_de_dados!$O:$O,"&gt;=40178")</f>
        <v>0</v>
      </c>
      <c r="D719" s="5">
        <f>SUMIFS(base_de_dados!$T:$T,base_de_dados!$B:$B,$B719,base_de_dados!$G:$G,D$61,base_de_dados!$H:$H,$L$1,base_de_dados!$C:$C,$A719,base_de_dados!$M:$M,"&lt;=2009",base_de_dados!$O:$O,"&gt;=40178")</f>
        <v>0.28576864535768642</v>
      </c>
      <c r="E719" s="5">
        <f>SUMIFS(base_de_dados!$T:$T,base_de_dados!$B:$B,$B719,base_de_dados!$G:$G,E$61,base_de_dados!$H:$H,$L$1,base_de_dados!$C:$C,$A719,base_de_dados!$M:$M,"&lt;=2009",base_de_dados!$O:$O,"&gt;=40178")</f>
        <v>0</v>
      </c>
      <c r="F719" s="5">
        <f>SUMIFS(base_de_dados!$T:$T,base_de_dados!$B:$B,$B719,base_de_dados!$G:$G,F$61,base_de_dados!$H:$H,$L$1,base_de_dados!$C:$C,$A719,base_de_dados!$M:$M,"&lt;=2009",base_de_dados!$O:$O,"&gt;=40178")</f>
        <v>0</v>
      </c>
      <c r="G719" s="5">
        <f>SUMIFS(base_de_dados!$T:$T,base_de_dados!$B:$B,$B719,base_de_dados!$G:$G,G$61,base_de_dados!$H:$H,$L$1,base_de_dados!$C:$C,$A719,base_de_dados!$M:$M,"&lt;=2009",base_de_dados!$O:$O,"&gt;=40178")</f>
        <v>0</v>
      </c>
      <c r="H719" s="5">
        <f>SUMIFS(base_de_dados!$T:$T,base_de_dados!$B:$B,$B719,base_de_dados!$G:$G,H$61,base_de_dados!$H:$H,$L$1,base_de_dados!$C:$C,$A719,base_de_dados!$M:$M,"&lt;=2009",base_de_dados!$O:$O,"&gt;=40178")</f>
        <v>0</v>
      </c>
      <c r="I719" s="5">
        <f>SUMIFS(base_de_dados!$T:$T,base_de_dados!$B:$B,$B719,base_de_dados!$G:$G,I$61,base_de_dados!$H:$H,$L$1,base_de_dados!$C:$C,$A719,base_de_dados!$M:$M,"&lt;=2009",base_de_dados!$O:$O,"&gt;=40178")</f>
        <v>0</v>
      </c>
      <c r="J719" s="5">
        <f>SUMIFS(base_de_dados!$T:$T,base_de_dados!$B:$B,$B719,base_de_dados!$G:$G,J$61,base_de_dados!$H:$H,$L$1,base_de_dados!$C:$C,$A719,base_de_dados!$M:$M,"&lt;=2009",base_de_dados!$O:$O,"&gt;=40178")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SUMIFS(base_de_dados!$T:$T,base_de_dados!$B:$B,$B720,base_de_dados!$G:$G,C$61,base_de_dados!$H:$H,$L$1,base_de_dados!$C:$C,$A720,base_de_dados!$M:$M,"&lt;=2009",base_de_dados!$O:$O,"&gt;=40178")</f>
        <v>0</v>
      </c>
      <c r="D720" s="5">
        <f>SUMIFS(base_de_dados!$T:$T,base_de_dados!$B:$B,$B720,base_de_dados!$G:$G,D$61,base_de_dados!$H:$H,$L$1,base_de_dados!$C:$C,$A720,base_de_dados!$M:$M,"&lt;=2009",base_de_dados!$O:$O,"&gt;=40178")</f>
        <v>0</v>
      </c>
      <c r="E720" s="5">
        <f>SUMIFS(base_de_dados!$T:$T,base_de_dados!$B:$B,$B720,base_de_dados!$G:$G,E$61,base_de_dados!$H:$H,$L$1,base_de_dados!$C:$C,$A720,base_de_dados!$M:$M,"&lt;=2009",base_de_dados!$O:$O,"&gt;=40178")</f>
        <v>0</v>
      </c>
      <c r="F720" s="5">
        <f>SUMIFS(base_de_dados!$T:$T,base_de_dados!$B:$B,$B720,base_de_dados!$G:$G,F$61,base_de_dados!$H:$H,$L$1,base_de_dados!$C:$C,$A720,base_de_dados!$M:$M,"&lt;=2009",base_de_dados!$O:$O,"&gt;=40178")</f>
        <v>0</v>
      </c>
      <c r="G720" s="5">
        <f>SUMIFS(base_de_dados!$T:$T,base_de_dados!$B:$B,$B720,base_de_dados!$G:$G,G$61,base_de_dados!$H:$H,$L$1,base_de_dados!$C:$C,$A720,base_de_dados!$M:$M,"&lt;=2009",base_de_dados!$O:$O,"&gt;=40178")</f>
        <v>0</v>
      </c>
      <c r="H720" s="5">
        <f>SUMIFS(base_de_dados!$T:$T,base_de_dados!$B:$B,$B720,base_de_dados!$G:$G,H$61,base_de_dados!$H:$H,$L$1,base_de_dados!$C:$C,$A720,base_de_dados!$M:$M,"&lt;=2009",base_de_dados!$O:$O,"&gt;=40178")</f>
        <v>0</v>
      </c>
      <c r="I720" s="5">
        <f>SUMIFS(base_de_dados!$T:$T,base_de_dados!$B:$B,$B720,base_de_dados!$G:$G,I$61,base_de_dados!$H:$H,$L$1,base_de_dados!$C:$C,$A720,base_de_dados!$M:$M,"&lt;=2009",base_de_dados!$O:$O,"&gt;=40178")</f>
        <v>0</v>
      </c>
      <c r="J720" s="5">
        <f>SUMIFS(base_de_dados!$T:$T,base_de_dados!$B:$B,$B720,base_de_dados!$G:$G,J$61,base_de_dados!$H:$H,$L$1,base_de_dados!$C:$C,$A720,base_de_dados!$M:$M,"&lt;=2009",base_de_dados!$O:$O,"&gt;=40178")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SUMIFS(base_de_dados!$T:$T,base_de_dados!$B:$B,$B721,base_de_dados!$G:$G,C$61,base_de_dados!$H:$H,$L$1,base_de_dados!$C:$C,$A721,base_de_dados!$M:$M,"&lt;=2009",base_de_dados!$O:$O,"&gt;=40178")</f>
        <v>0</v>
      </c>
      <c r="D721" s="5">
        <f>SUMIFS(base_de_dados!$T:$T,base_de_dados!$B:$B,$B721,base_de_dados!$G:$G,D$61,base_de_dados!$H:$H,$L$1,base_de_dados!$C:$C,$A721,base_de_dados!$M:$M,"&lt;=2009",base_de_dados!$O:$O,"&gt;=40178")</f>
        <v>0</v>
      </c>
      <c r="E721" s="5">
        <f>SUMIFS(base_de_dados!$T:$T,base_de_dados!$B:$B,$B721,base_de_dados!$G:$G,E$61,base_de_dados!$H:$H,$L$1,base_de_dados!$C:$C,$A721,base_de_dados!$M:$M,"&lt;=2009",base_de_dados!$O:$O,"&gt;=40178")</f>
        <v>0</v>
      </c>
      <c r="F721" s="5">
        <f>SUMIFS(base_de_dados!$T:$T,base_de_dados!$B:$B,$B721,base_de_dados!$G:$G,F$61,base_de_dados!$H:$H,$L$1,base_de_dados!$C:$C,$A721,base_de_dados!$M:$M,"&lt;=2009",base_de_dados!$O:$O,"&gt;=40178")</f>
        <v>0</v>
      </c>
      <c r="G721" s="5">
        <f>SUMIFS(base_de_dados!$T:$T,base_de_dados!$B:$B,$B721,base_de_dados!$G:$G,G$61,base_de_dados!$H:$H,$L$1,base_de_dados!$C:$C,$A721,base_de_dados!$M:$M,"&lt;=2009",base_de_dados!$O:$O,"&gt;=40178")</f>
        <v>0</v>
      </c>
      <c r="H721" s="5">
        <f>SUMIFS(base_de_dados!$T:$T,base_de_dados!$B:$B,$B721,base_de_dados!$G:$G,H$61,base_de_dados!$H:$H,$L$1,base_de_dados!$C:$C,$A721,base_de_dados!$M:$M,"&lt;=2009",base_de_dados!$O:$O,"&gt;=40178")</f>
        <v>0</v>
      </c>
      <c r="I721" s="5">
        <f>SUMIFS(base_de_dados!$T:$T,base_de_dados!$B:$B,$B721,base_de_dados!$G:$G,I$61,base_de_dados!$H:$H,$L$1,base_de_dados!$C:$C,$A721,base_de_dados!$M:$M,"&lt;=2009",base_de_dados!$O:$O,"&gt;=40178")</f>
        <v>0</v>
      </c>
      <c r="J721" s="5">
        <f>SUMIFS(base_de_dados!$T:$T,base_de_dados!$B:$B,$B721,base_de_dados!$G:$G,J$61,base_de_dados!$H:$H,$L$1,base_de_dados!$C:$C,$A721,base_de_dados!$M:$M,"&lt;=2009",base_de_dados!$O:$O,"&gt;=40178")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SUMIFS(base_de_dados!$T:$T,base_de_dados!$B:$B,$B722,base_de_dados!$G:$G,C$61,base_de_dados!$H:$H,$L$1,base_de_dados!$C:$C,$A722,base_de_dados!$M:$M,"&lt;=2009",base_de_dados!$O:$O,"&gt;=40178")</f>
        <v>0</v>
      </c>
      <c r="D722" s="5">
        <f>SUMIFS(base_de_dados!$T:$T,base_de_dados!$B:$B,$B722,base_de_dados!$G:$G,D$61,base_de_dados!$H:$H,$L$1,base_de_dados!$C:$C,$A722,base_de_dados!$M:$M,"&lt;=2009",base_de_dados!$O:$O,"&gt;=40178")</f>
        <v>0</v>
      </c>
      <c r="E722" s="5">
        <f>SUMIFS(base_de_dados!$T:$T,base_de_dados!$B:$B,$B722,base_de_dados!$G:$G,E$61,base_de_dados!$H:$H,$L$1,base_de_dados!$C:$C,$A722,base_de_dados!$M:$M,"&lt;=2009",base_de_dados!$O:$O,"&gt;=40178")</f>
        <v>0</v>
      </c>
      <c r="F722" s="5">
        <f>SUMIFS(base_de_dados!$T:$T,base_de_dados!$B:$B,$B722,base_de_dados!$G:$G,F$61,base_de_dados!$H:$H,$L$1,base_de_dados!$C:$C,$A722,base_de_dados!$M:$M,"&lt;=2009",base_de_dados!$O:$O,"&gt;=40178")</f>
        <v>0</v>
      </c>
      <c r="G722" s="5">
        <f>SUMIFS(base_de_dados!$T:$T,base_de_dados!$B:$B,$B722,base_de_dados!$G:$G,G$61,base_de_dados!$H:$H,$L$1,base_de_dados!$C:$C,$A722,base_de_dados!$M:$M,"&lt;=2009",base_de_dados!$O:$O,"&gt;=40178")</f>
        <v>0</v>
      </c>
      <c r="H722" s="5">
        <f>SUMIFS(base_de_dados!$T:$T,base_de_dados!$B:$B,$B722,base_de_dados!$G:$G,H$61,base_de_dados!$H:$H,$L$1,base_de_dados!$C:$C,$A722,base_de_dados!$M:$M,"&lt;=2009",base_de_dados!$O:$O,"&gt;=40178")</f>
        <v>0</v>
      </c>
      <c r="I722" s="5">
        <f>SUMIFS(base_de_dados!$T:$T,base_de_dados!$B:$B,$B722,base_de_dados!$G:$G,I$61,base_de_dados!$H:$H,$L$1,base_de_dados!$C:$C,$A722,base_de_dados!$M:$M,"&lt;=2009",base_de_dados!$O:$O,"&gt;=40178")</f>
        <v>0</v>
      </c>
      <c r="J722" s="5">
        <f>SUMIFS(base_de_dados!$T:$T,base_de_dados!$B:$B,$B722,base_de_dados!$G:$G,J$61,base_de_dados!$H:$H,$L$1,base_de_dados!$C:$C,$A722,base_de_dados!$M:$M,"&lt;=2009",base_de_dados!$O:$O,"&gt;=40178")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SUMIFS(base_de_dados!$T:$T,base_de_dados!$B:$B,$B723,base_de_dados!$G:$G,C$61,base_de_dados!$H:$H,$L$1,base_de_dados!$C:$C,$A723,base_de_dados!$M:$M,"&lt;=2009",base_de_dados!$O:$O,"&gt;=40178")</f>
        <v>0</v>
      </c>
      <c r="D723" s="5">
        <f>SUMIFS(base_de_dados!$T:$T,base_de_dados!$B:$B,$B723,base_de_dados!$G:$G,D$61,base_de_dados!$H:$H,$L$1,base_de_dados!$C:$C,$A723,base_de_dados!$M:$M,"&lt;=2009",base_de_dados!$O:$O,"&gt;=40178")</f>
        <v>6.3657407407407413E-2</v>
      </c>
      <c r="E723" s="5">
        <f>SUMIFS(base_de_dados!$T:$T,base_de_dados!$B:$B,$B723,base_de_dados!$G:$G,E$61,base_de_dados!$H:$H,$L$1,base_de_dados!$C:$C,$A723,base_de_dados!$M:$M,"&lt;=2009",base_de_dados!$O:$O,"&gt;=40178")</f>
        <v>0</v>
      </c>
      <c r="F723" s="5">
        <f>SUMIFS(base_de_dados!$T:$T,base_de_dados!$B:$B,$B723,base_de_dados!$G:$G,F$61,base_de_dados!$H:$H,$L$1,base_de_dados!$C:$C,$A723,base_de_dados!$M:$M,"&lt;=2009",base_de_dados!$O:$O,"&gt;=40178")</f>
        <v>0</v>
      </c>
      <c r="G723" s="5">
        <f>SUMIFS(base_de_dados!$T:$T,base_de_dados!$B:$B,$B723,base_de_dados!$G:$G,G$61,base_de_dados!$H:$H,$L$1,base_de_dados!$C:$C,$A723,base_de_dados!$M:$M,"&lt;=2009",base_de_dados!$O:$O,"&gt;=40178")</f>
        <v>0</v>
      </c>
      <c r="H723" s="5">
        <f>SUMIFS(base_de_dados!$T:$T,base_de_dados!$B:$B,$B723,base_de_dados!$G:$G,H$61,base_de_dados!$H:$H,$L$1,base_de_dados!$C:$C,$A723,base_de_dados!$M:$M,"&lt;=2009",base_de_dados!$O:$O,"&gt;=40178")</f>
        <v>0</v>
      </c>
      <c r="I723" s="5">
        <f>SUMIFS(base_de_dados!$T:$T,base_de_dados!$B:$B,$B723,base_de_dados!$G:$G,I$61,base_de_dados!$H:$H,$L$1,base_de_dados!$C:$C,$A723,base_de_dados!$M:$M,"&lt;=2009",base_de_dados!$O:$O,"&gt;=40178")</f>
        <v>0</v>
      </c>
      <c r="J723" s="5">
        <f>SUMIFS(base_de_dados!$T:$T,base_de_dados!$B:$B,$B723,base_de_dados!$G:$G,J$61,base_de_dados!$H:$H,$L$1,base_de_dados!$C:$C,$A723,base_de_dados!$M:$M,"&lt;=2009",base_de_dados!$O:$O,"&gt;=40178")</f>
        <v>0</v>
      </c>
      <c r="K723" s="32">
        <f t="shared" si="16"/>
        <v>6.3657407407407413E-2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SUMIFS(base_de_dados!$T:$T,base_de_dados!$B:$B,$B724,base_de_dados!$G:$G,C$61,base_de_dados!$H:$H,$L$1,base_de_dados!$C:$C,$A724,base_de_dados!$M:$M,"&lt;=2009",base_de_dados!$O:$O,"&gt;=40178")</f>
        <v>0</v>
      </c>
      <c r="D724" s="5">
        <f>SUMIFS(base_de_dados!$T:$T,base_de_dados!$B:$B,$B724,base_de_dados!$G:$G,D$61,base_de_dados!$H:$H,$L$1,base_de_dados!$C:$C,$A724,base_de_dados!$M:$M,"&lt;=2009",base_de_dados!$O:$O,"&gt;=40178")</f>
        <v>0</v>
      </c>
      <c r="E724" s="5">
        <f>SUMIFS(base_de_dados!$T:$T,base_de_dados!$B:$B,$B724,base_de_dados!$G:$G,E$61,base_de_dados!$H:$H,$L$1,base_de_dados!$C:$C,$A724,base_de_dados!$M:$M,"&lt;=2009",base_de_dados!$O:$O,"&gt;=40178")</f>
        <v>0</v>
      </c>
      <c r="F724" s="5">
        <f>SUMIFS(base_de_dados!$T:$T,base_de_dados!$B:$B,$B724,base_de_dados!$G:$G,F$61,base_de_dados!$H:$H,$L$1,base_de_dados!$C:$C,$A724,base_de_dados!$M:$M,"&lt;=2009",base_de_dados!$O:$O,"&gt;=40178")</f>
        <v>0</v>
      </c>
      <c r="G724" s="5">
        <f>SUMIFS(base_de_dados!$T:$T,base_de_dados!$B:$B,$B724,base_de_dados!$G:$G,G$61,base_de_dados!$H:$H,$L$1,base_de_dados!$C:$C,$A724,base_de_dados!$M:$M,"&lt;=2009",base_de_dados!$O:$O,"&gt;=40178")</f>
        <v>0</v>
      </c>
      <c r="H724" s="5">
        <f>SUMIFS(base_de_dados!$T:$T,base_de_dados!$B:$B,$B724,base_de_dados!$G:$G,H$61,base_de_dados!$H:$H,$L$1,base_de_dados!$C:$C,$A724,base_de_dados!$M:$M,"&lt;=2009",base_de_dados!$O:$O,"&gt;=40178")</f>
        <v>0</v>
      </c>
      <c r="I724" s="5">
        <f>SUMIFS(base_de_dados!$T:$T,base_de_dados!$B:$B,$B724,base_de_dados!$G:$G,I$61,base_de_dados!$H:$H,$L$1,base_de_dados!$C:$C,$A724,base_de_dados!$M:$M,"&lt;=2009",base_de_dados!$O:$O,"&gt;=40178")</f>
        <v>0</v>
      </c>
      <c r="J724" s="5">
        <f>SUMIFS(base_de_dados!$T:$T,base_de_dados!$B:$B,$B724,base_de_dados!$G:$G,J$61,base_de_dados!$H:$H,$L$1,base_de_dados!$C:$C,$A724,base_de_dados!$M:$M,"&lt;=2009",base_de_dados!$O:$O,"&gt;=40178")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SUMIFS(base_de_dados!$T:$T,base_de_dados!$B:$B,$B725,base_de_dados!$G:$G,C$61,base_de_dados!$H:$H,$L$1,base_de_dados!$C:$C,$A725,base_de_dados!$M:$M,"&lt;=2009",base_de_dados!$O:$O,"&gt;=40178")</f>
        <v>0</v>
      </c>
      <c r="D725" s="5">
        <f>SUMIFS(base_de_dados!$T:$T,base_de_dados!$B:$B,$B725,base_de_dados!$G:$G,D$61,base_de_dados!$H:$H,$L$1,base_de_dados!$C:$C,$A725,base_de_dados!$M:$M,"&lt;=2009",base_de_dados!$O:$O,"&gt;=40178")</f>
        <v>0</v>
      </c>
      <c r="E725" s="5">
        <f>SUMIFS(base_de_dados!$T:$T,base_de_dados!$B:$B,$B725,base_de_dados!$G:$G,E$61,base_de_dados!$H:$H,$L$1,base_de_dados!$C:$C,$A725,base_de_dados!$M:$M,"&lt;=2009",base_de_dados!$O:$O,"&gt;=40178")</f>
        <v>0</v>
      </c>
      <c r="F725" s="5">
        <f>SUMIFS(base_de_dados!$T:$T,base_de_dados!$B:$B,$B725,base_de_dados!$G:$G,F$61,base_de_dados!$H:$H,$L$1,base_de_dados!$C:$C,$A725,base_de_dados!$M:$M,"&lt;=2009",base_de_dados!$O:$O,"&gt;=40178")</f>
        <v>0</v>
      </c>
      <c r="G725" s="5">
        <f>SUMIFS(base_de_dados!$T:$T,base_de_dados!$B:$B,$B725,base_de_dados!$G:$G,G$61,base_de_dados!$H:$H,$L$1,base_de_dados!$C:$C,$A725,base_de_dados!$M:$M,"&lt;=2009",base_de_dados!$O:$O,"&gt;=40178")</f>
        <v>0</v>
      </c>
      <c r="H725" s="5">
        <f>SUMIFS(base_de_dados!$T:$T,base_de_dados!$B:$B,$B725,base_de_dados!$G:$G,H$61,base_de_dados!$H:$H,$L$1,base_de_dados!$C:$C,$A725,base_de_dados!$M:$M,"&lt;=2009",base_de_dados!$O:$O,"&gt;=40178")</f>
        <v>0</v>
      </c>
      <c r="I725" s="5">
        <f>SUMIFS(base_de_dados!$T:$T,base_de_dados!$B:$B,$B725,base_de_dados!$G:$G,I$61,base_de_dados!$H:$H,$L$1,base_de_dados!$C:$C,$A725,base_de_dados!$M:$M,"&lt;=2009",base_de_dados!$O:$O,"&gt;=40178")</f>
        <v>0</v>
      </c>
      <c r="J725" s="5">
        <f>SUMIFS(base_de_dados!$T:$T,base_de_dados!$B:$B,$B725,base_de_dados!$G:$G,J$61,base_de_dados!$H:$H,$L$1,base_de_dados!$C:$C,$A725,base_de_dados!$M:$M,"&lt;=2009",base_de_dados!$O:$O,"&gt;=40178")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SUMIFS(base_de_dados!$T:$T,base_de_dados!$B:$B,$B726,base_de_dados!$G:$G,C$61,base_de_dados!$H:$H,$L$1,base_de_dados!$C:$C,$A726,base_de_dados!$M:$M,"&lt;=2009",base_de_dados!$O:$O,"&gt;=40178")</f>
        <v>0</v>
      </c>
      <c r="D726" s="5">
        <f>SUMIFS(base_de_dados!$T:$T,base_de_dados!$B:$B,$B726,base_de_dados!$G:$G,D$61,base_de_dados!$H:$H,$L$1,base_de_dados!$C:$C,$A726,base_de_dados!$M:$M,"&lt;=2009",base_de_dados!$O:$O,"&gt;=40178")</f>
        <v>0</v>
      </c>
      <c r="E726" s="5">
        <f>SUMIFS(base_de_dados!$T:$T,base_de_dados!$B:$B,$B726,base_de_dados!$G:$G,E$61,base_de_dados!$H:$H,$L$1,base_de_dados!$C:$C,$A726,base_de_dados!$M:$M,"&lt;=2009",base_de_dados!$O:$O,"&gt;=40178")</f>
        <v>0</v>
      </c>
      <c r="F726" s="5">
        <f>SUMIFS(base_de_dados!$T:$T,base_de_dados!$B:$B,$B726,base_de_dados!$G:$G,F$61,base_de_dados!$H:$H,$L$1,base_de_dados!$C:$C,$A726,base_de_dados!$M:$M,"&lt;=2009",base_de_dados!$O:$O,"&gt;=40178")</f>
        <v>0</v>
      </c>
      <c r="G726" s="5">
        <f>SUMIFS(base_de_dados!$T:$T,base_de_dados!$B:$B,$B726,base_de_dados!$G:$G,G$61,base_de_dados!$H:$H,$L$1,base_de_dados!$C:$C,$A726,base_de_dados!$M:$M,"&lt;=2009",base_de_dados!$O:$O,"&gt;=40178")</f>
        <v>0</v>
      </c>
      <c r="H726" s="5">
        <f>SUMIFS(base_de_dados!$T:$T,base_de_dados!$B:$B,$B726,base_de_dados!$G:$G,H$61,base_de_dados!$H:$H,$L$1,base_de_dados!$C:$C,$A726,base_de_dados!$M:$M,"&lt;=2009",base_de_dados!$O:$O,"&gt;=40178")</f>
        <v>0</v>
      </c>
      <c r="I726" s="5">
        <f>SUMIFS(base_de_dados!$T:$T,base_de_dados!$B:$B,$B726,base_de_dados!$G:$G,I$61,base_de_dados!$H:$H,$L$1,base_de_dados!$C:$C,$A726,base_de_dados!$M:$M,"&lt;=2009",base_de_dados!$O:$O,"&gt;=40178")</f>
        <v>0</v>
      </c>
      <c r="J726" s="5">
        <f>SUMIFS(base_de_dados!$T:$T,base_de_dados!$B:$B,$B726,base_de_dados!$G:$G,J$61,base_de_dados!$H:$H,$L$1,base_de_dados!$C:$C,$A726,base_de_dados!$M:$M,"&lt;=2009",base_de_dados!$O:$O,"&gt;=40178")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SUMIFS(base_de_dados!$T:$T,base_de_dados!$B:$B,$B727,base_de_dados!$G:$G,C$61,base_de_dados!$H:$H,$L$1,base_de_dados!$C:$C,$A727,base_de_dados!$M:$M,"&lt;=2009",base_de_dados!$O:$O,"&gt;=40178")</f>
        <v>0</v>
      </c>
      <c r="D727" s="5">
        <f>SUMIFS(base_de_dados!$T:$T,base_de_dados!$B:$B,$B727,base_de_dados!$G:$G,D$61,base_de_dados!$H:$H,$L$1,base_de_dados!$C:$C,$A727,base_de_dados!$M:$M,"&lt;=2009",base_de_dados!$O:$O,"&gt;=40178")</f>
        <v>0</v>
      </c>
      <c r="E727" s="5">
        <f>SUMIFS(base_de_dados!$T:$T,base_de_dados!$B:$B,$B727,base_de_dados!$G:$G,E$61,base_de_dados!$H:$H,$L$1,base_de_dados!$C:$C,$A727,base_de_dados!$M:$M,"&lt;=2009",base_de_dados!$O:$O,"&gt;=40178")</f>
        <v>0</v>
      </c>
      <c r="F727" s="5">
        <f>SUMIFS(base_de_dados!$T:$T,base_de_dados!$B:$B,$B727,base_de_dados!$G:$G,F$61,base_de_dados!$H:$H,$L$1,base_de_dados!$C:$C,$A727,base_de_dados!$M:$M,"&lt;=2009",base_de_dados!$O:$O,"&gt;=40178")</f>
        <v>0</v>
      </c>
      <c r="G727" s="5">
        <f>SUMIFS(base_de_dados!$T:$T,base_de_dados!$B:$B,$B727,base_de_dados!$G:$G,G$61,base_de_dados!$H:$H,$L$1,base_de_dados!$C:$C,$A727,base_de_dados!$M:$M,"&lt;=2009",base_de_dados!$O:$O,"&gt;=40178")</f>
        <v>0</v>
      </c>
      <c r="H727" s="5">
        <f>SUMIFS(base_de_dados!$T:$T,base_de_dados!$B:$B,$B727,base_de_dados!$G:$G,H$61,base_de_dados!$H:$H,$L$1,base_de_dados!$C:$C,$A727,base_de_dados!$M:$M,"&lt;=2009",base_de_dados!$O:$O,"&gt;=40178")</f>
        <v>0</v>
      </c>
      <c r="I727" s="5">
        <f>SUMIFS(base_de_dados!$T:$T,base_de_dados!$B:$B,$B727,base_de_dados!$G:$G,I$61,base_de_dados!$H:$H,$L$1,base_de_dados!$C:$C,$A727,base_de_dados!$M:$M,"&lt;=2009",base_de_dados!$O:$O,"&gt;=40178")</f>
        <v>0</v>
      </c>
      <c r="J727" s="5">
        <f>SUMIFS(base_de_dados!$T:$T,base_de_dados!$B:$B,$B727,base_de_dados!$G:$G,J$61,base_de_dados!$H:$H,$L$1,base_de_dados!$C:$C,$A727,base_de_dados!$M:$M,"&lt;=2009",base_de_dados!$O:$O,"&gt;=40178")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SUMIFS(base_de_dados!$T:$T,base_de_dados!$B:$B,$B728,base_de_dados!$G:$G,C$61,base_de_dados!$H:$H,$L$1,base_de_dados!$C:$C,$A728,base_de_dados!$M:$M,"&lt;=2009",base_de_dados!$O:$O,"&gt;=40178")</f>
        <v>0</v>
      </c>
      <c r="D728" s="5">
        <f>SUMIFS(base_de_dados!$T:$T,base_de_dados!$B:$B,$B728,base_de_dados!$G:$G,D$61,base_de_dados!$H:$H,$L$1,base_de_dados!$C:$C,$A728,base_de_dados!$M:$M,"&lt;=2009",base_de_dados!$O:$O,"&gt;=40178")</f>
        <v>0</v>
      </c>
      <c r="E728" s="5">
        <f>SUMIFS(base_de_dados!$T:$T,base_de_dados!$B:$B,$B728,base_de_dados!$G:$G,E$61,base_de_dados!$H:$H,$L$1,base_de_dados!$C:$C,$A728,base_de_dados!$M:$M,"&lt;=2009",base_de_dados!$O:$O,"&gt;=40178")</f>
        <v>0</v>
      </c>
      <c r="F728" s="5">
        <f>SUMIFS(base_de_dados!$T:$T,base_de_dados!$B:$B,$B728,base_de_dados!$G:$G,F$61,base_de_dados!$H:$H,$L$1,base_de_dados!$C:$C,$A728,base_de_dados!$M:$M,"&lt;=2009",base_de_dados!$O:$O,"&gt;=40178")</f>
        <v>0</v>
      </c>
      <c r="G728" s="5">
        <f>SUMIFS(base_de_dados!$T:$T,base_de_dados!$B:$B,$B728,base_de_dados!$G:$G,G$61,base_de_dados!$H:$H,$L$1,base_de_dados!$C:$C,$A728,base_de_dados!$M:$M,"&lt;=2009",base_de_dados!$O:$O,"&gt;=40178")</f>
        <v>0</v>
      </c>
      <c r="H728" s="5">
        <f>SUMIFS(base_de_dados!$T:$T,base_de_dados!$B:$B,$B728,base_de_dados!$G:$G,H$61,base_de_dados!$H:$H,$L$1,base_de_dados!$C:$C,$A728,base_de_dados!$M:$M,"&lt;=2009",base_de_dados!$O:$O,"&gt;=40178")</f>
        <v>0</v>
      </c>
      <c r="I728" s="5">
        <f>SUMIFS(base_de_dados!$T:$T,base_de_dados!$B:$B,$B728,base_de_dados!$G:$G,I$61,base_de_dados!$H:$H,$L$1,base_de_dados!$C:$C,$A728,base_de_dados!$M:$M,"&lt;=2009",base_de_dados!$O:$O,"&gt;=40178")</f>
        <v>0</v>
      </c>
      <c r="J728" s="5">
        <f>SUMIFS(base_de_dados!$T:$T,base_de_dados!$B:$B,$B728,base_de_dados!$G:$G,J$61,base_de_dados!$H:$H,$L$1,base_de_dados!$C:$C,$A728,base_de_dados!$M:$M,"&lt;=2009",base_de_dados!$O:$O,"&gt;=40178")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SUMIFS(base_de_dados!$T:$T,base_de_dados!$B:$B,$B729,base_de_dados!$G:$G,C$61,base_de_dados!$H:$H,$L$1,base_de_dados!$C:$C,$A729,base_de_dados!$M:$M,"&lt;=2009",base_de_dados!$O:$O,"&gt;=40178")</f>
        <v>0</v>
      </c>
      <c r="D729" s="5">
        <f>SUMIFS(base_de_dados!$T:$T,base_de_dados!$B:$B,$B729,base_de_dados!$G:$G,D$61,base_de_dados!$H:$H,$L$1,base_de_dados!$C:$C,$A729,base_de_dados!$M:$M,"&lt;=2009",base_de_dados!$O:$O,"&gt;=40178")</f>
        <v>0</v>
      </c>
      <c r="E729" s="5">
        <f>SUMIFS(base_de_dados!$T:$T,base_de_dados!$B:$B,$B729,base_de_dados!$G:$G,E$61,base_de_dados!$H:$H,$L$1,base_de_dados!$C:$C,$A729,base_de_dados!$M:$M,"&lt;=2009",base_de_dados!$O:$O,"&gt;=40178")</f>
        <v>0</v>
      </c>
      <c r="F729" s="5">
        <f>SUMIFS(base_de_dados!$T:$T,base_de_dados!$B:$B,$B729,base_de_dados!$G:$G,F$61,base_de_dados!$H:$H,$L$1,base_de_dados!$C:$C,$A729,base_de_dados!$M:$M,"&lt;=2009",base_de_dados!$O:$O,"&gt;=40178")</f>
        <v>0</v>
      </c>
      <c r="G729" s="5">
        <f>SUMIFS(base_de_dados!$T:$T,base_de_dados!$B:$B,$B729,base_de_dados!$G:$G,G$61,base_de_dados!$H:$H,$L$1,base_de_dados!$C:$C,$A729,base_de_dados!$M:$M,"&lt;=2009",base_de_dados!$O:$O,"&gt;=40178")</f>
        <v>0</v>
      </c>
      <c r="H729" s="5">
        <f>SUMIFS(base_de_dados!$T:$T,base_de_dados!$B:$B,$B729,base_de_dados!$G:$G,H$61,base_de_dados!$H:$H,$L$1,base_de_dados!$C:$C,$A729,base_de_dados!$M:$M,"&lt;=2009",base_de_dados!$O:$O,"&gt;=40178")</f>
        <v>0</v>
      </c>
      <c r="I729" s="5">
        <f>SUMIFS(base_de_dados!$T:$T,base_de_dados!$B:$B,$B729,base_de_dados!$G:$G,I$61,base_de_dados!$H:$H,$L$1,base_de_dados!$C:$C,$A729,base_de_dados!$M:$M,"&lt;=2009",base_de_dados!$O:$O,"&gt;=40178")</f>
        <v>0</v>
      </c>
      <c r="J729" s="5">
        <f>SUMIFS(base_de_dados!$T:$T,base_de_dados!$B:$B,$B729,base_de_dados!$G:$G,J$61,base_de_dados!$H:$H,$L$1,base_de_dados!$C:$C,$A729,base_de_dados!$M:$M,"&lt;=2009",base_de_dados!$O:$O,"&gt;=40178")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SUMIFS(base_de_dados!$T:$T,base_de_dados!$B:$B,$B730,base_de_dados!$G:$G,C$61,base_de_dados!$H:$H,$L$1,base_de_dados!$C:$C,$A730,base_de_dados!$M:$M,"&lt;=2009",base_de_dados!$O:$O,"&gt;=40178")</f>
        <v>0</v>
      </c>
      <c r="D730" s="5">
        <f>SUMIFS(base_de_dados!$T:$T,base_de_dados!$B:$B,$B730,base_de_dados!$G:$G,D$61,base_de_dados!$H:$H,$L$1,base_de_dados!$C:$C,$A730,base_de_dados!$M:$M,"&lt;=2009",base_de_dados!$O:$O,"&gt;=40178")</f>
        <v>0</v>
      </c>
      <c r="E730" s="5">
        <f>SUMIFS(base_de_dados!$T:$T,base_de_dados!$B:$B,$B730,base_de_dados!$G:$G,E$61,base_de_dados!$H:$H,$L$1,base_de_dados!$C:$C,$A730,base_de_dados!$M:$M,"&lt;=2009",base_de_dados!$O:$O,"&gt;=40178")</f>
        <v>0</v>
      </c>
      <c r="F730" s="5">
        <f>SUMIFS(base_de_dados!$T:$T,base_de_dados!$B:$B,$B730,base_de_dados!$G:$G,F$61,base_de_dados!$H:$H,$L$1,base_de_dados!$C:$C,$A730,base_de_dados!$M:$M,"&lt;=2009",base_de_dados!$O:$O,"&gt;=40178")</f>
        <v>0</v>
      </c>
      <c r="G730" s="5">
        <f>SUMIFS(base_de_dados!$T:$T,base_de_dados!$B:$B,$B730,base_de_dados!$G:$G,G$61,base_de_dados!$H:$H,$L$1,base_de_dados!$C:$C,$A730,base_de_dados!$M:$M,"&lt;=2009",base_de_dados!$O:$O,"&gt;=40178")</f>
        <v>0</v>
      </c>
      <c r="H730" s="5">
        <f>SUMIFS(base_de_dados!$T:$T,base_de_dados!$B:$B,$B730,base_de_dados!$G:$G,H$61,base_de_dados!$H:$H,$L$1,base_de_dados!$C:$C,$A730,base_de_dados!$M:$M,"&lt;=2009",base_de_dados!$O:$O,"&gt;=40178")</f>
        <v>0</v>
      </c>
      <c r="I730" s="5">
        <f>SUMIFS(base_de_dados!$T:$T,base_de_dados!$B:$B,$B730,base_de_dados!$G:$G,I$61,base_de_dados!$H:$H,$L$1,base_de_dados!$C:$C,$A730,base_de_dados!$M:$M,"&lt;=2009",base_de_dados!$O:$O,"&gt;=40178")</f>
        <v>0</v>
      </c>
      <c r="J730" s="5">
        <f>SUMIFS(base_de_dados!$T:$T,base_de_dados!$B:$B,$B730,base_de_dados!$G:$G,J$61,base_de_dados!$H:$H,$L$1,base_de_dados!$C:$C,$A730,base_de_dados!$M:$M,"&lt;=2009",base_de_dados!$O:$O,"&gt;=40178")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SUMIFS(base_de_dados!$T:$T,base_de_dados!$B:$B,$B731,base_de_dados!$G:$G,C$61,base_de_dados!$H:$H,$L$1,base_de_dados!$C:$C,$A731,base_de_dados!$M:$M,"&lt;=2009",base_de_dados!$O:$O,"&gt;=40178")</f>
        <v>0</v>
      </c>
      <c r="D731" s="5">
        <f>SUMIFS(base_de_dados!$T:$T,base_de_dados!$B:$B,$B731,base_de_dados!$G:$G,D$61,base_de_dados!$H:$H,$L$1,base_de_dados!$C:$C,$A731,base_de_dados!$M:$M,"&lt;=2009",base_de_dados!$O:$O,"&gt;=40178")</f>
        <v>0</v>
      </c>
      <c r="E731" s="5">
        <f>SUMIFS(base_de_dados!$T:$T,base_de_dados!$B:$B,$B731,base_de_dados!$G:$G,E$61,base_de_dados!$H:$H,$L$1,base_de_dados!$C:$C,$A731,base_de_dados!$M:$M,"&lt;=2009",base_de_dados!$O:$O,"&gt;=40178")</f>
        <v>0</v>
      </c>
      <c r="F731" s="5">
        <f>SUMIFS(base_de_dados!$T:$T,base_de_dados!$B:$B,$B731,base_de_dados!$G:$G,F$61,base_de_dados!$H:$H,$L$1,base_de_dados!$C:$C,$A731,base_de_dados!$M:$M,"&lt;=2009",base_de_dados!$O:$O,"&gt;=40178")</f>
        <v>0</v>
      </c>
      <c r="G731" s="5">
        <f>SUMIFS(base_de_dados!$T:$T,base_de_dados!$B:$B,$B731,base_de_dados!$G:$G,G$61,base_de_dados!$H:$H,$L$1,base_de_dados!$C:$C,$A731,base_de_dados!$M:$M,"&lt;=2009",base_de_dados!$O:$O,"&gt;=40178")</f>
        <v>0</v>
      </c>
      <c r="H731" s="5">
        <f>SUMIFS(base_de_dados!$T:$T,base_de_dados!$B:$B,$B731,base_de_dados!$G:$G,H$61,base_de_dados!$H:$H,$L$1,base_de_dados!$C:$C,$A731,base_de_dados!$M:$M,"&lt;=2009",base_de_dados!$O:$O,"&gt;=40178")</f>
        <v>0</v>
      </c>
      <c r="I731" s="5">
        <f>SUMIFS(base_de_dados!$T:$T,base_de_dados!$B:$B,$B731,base_de_dados!$G:$G,I$61,base_de_dados!$H:$H,$L$1,base_de_dados!$C:$C,$A731,base_de_dados!$M:$M,"&lt;=2009",base_de_dados!$O:$O,"&gt;=40178")</f>
        <v>0</v>
      </c>
      <c r="J731" s="5">
        <f>SUMIFS(base_de_dados!$T:$T,base_de_dados!$B:$B,$B731,base_de_dados!$G:$G,J$61,base_de_dados!$H:$H,$L$1,base_de_dados!$C:$C,$A731,base_de_dados!$M:$M,"&lt;=2009",base_de_dados!$O:$O,"&gt;=40178")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SUMIFS(base_de_dados!$T:$T,base_de_dados!$B:$B,$B732,base_de_dados!$G:$G,C$61,base_de_dados!$H:$H,$L$1,base_de_dados!$C:$C,$A732,base_de_dados!$M:$M,"&lt;=2009",base_de_dados!$O:$O,"&gt;=40178")</f>
        <v>0</v>
      </c>
      <c r="D732" s="5">
        <f>SUMIFS(base_de_dados!$T:$T,base_de_dados!$B:$B,$B732,base_de_dados!$G:$G,D$61,base_de_dados!$H:$H,$L$1,base_de_dados!$C:$C,$A732,base_de_dados!$M:$M,"&lt;=2009",base_de_dados!$O:$O,"&gt;=40178")</f>
        <v>0</v>
      </c>
      <c r="E732" s="5">
        <f>SUMIFS(base_de_dados!$T:$T,base_de_dados!$B:$B,$B732,base_de_dados!$G:$G,E$61,base_de_dados!$H:$H,$L$1,base_de_dados!$C:$C,$A732,base_de_dados!$M:$M,"&lt;=2009",base_de_dados!$O:$O,"&gt;=40178")</f>
        <v>0</v>
      </c>
      <c r="F732" s="5">
        <f>SUMIFS(base_de_dados!$T:$T,base_de_dados!$B:$B,$B732,base_de_dados!$G:$G,F$61,base_de_dados!$H:$H,$L$1,base_de_dados!$C:$C,$A732,base_de_dados!$M:$M,"&lt;=2009",base_de_dados!$O:$O,"&gt;=40178")</f>
        <v>0</v>
      </c>
      <c r="G732" s="5">
        <f>SUMIFS(base_de_dados!$T:$T,base_de_dados!$B:$B,$B732,base_de_dados!$G:$G,G$61,base_de_dados!$H:$H,$L$1,base_de_dados!$C:$C,$A732,base_de_dados!$M:$M,"&lt;=2009",base_de_dados!$O:$O,"&gt;=40178")</f>
        <v>0</v>
      </c>
      <c r="H732" s="5">
        <f>SUMIFS(base_de_dados!$T:$T,base_de_dados!$B:$B,$B732,base_de_dados!$G:$G,H$61,base_de_dados!$H:$H,$L$1,base_de_dados!$C:$C,$A732,base_de_dados!$M:$M,"&lt;=2009",base_de_dados!$O:$O,"&gt;=40178")</f>
        <v>0</v>
      </c>
      <c r="I732" s="5">
        <f>SUMIFS(base_de_dados!$T:$T,base_de_dados!$B:$B,$B732,base_de_dados!$G:$G,I$61,base_de_dados!$H:$H,$L$1,base_de_dados!$C:$C,$A732,base_de_dados!$M:$M,"&lt;=2009",base_de_dados!$O:$O,"&gt;=40178")</f>
        <v>0</v>
      </c>
      <c r="J732" s="5">
        <f>SUMIFS(base_de_dados!$T:$T,base_de_dados!$B:$B,$B732,base_de_dados!$G:$G,J$61,base_de_dados!$H:$H,$L$1,base_de_dados!$C:$C,$A732,base_de_dados!$M:$M,"&lt;=2009",base_de_dados!$O:$O,"&gt;=40178")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SUMIFS(base_de_dados!$T:$T,base_de_dados!$B:$B,$B733,base_de_dados!$G:$G,C$61,base_de_dados!$H:$H,$L$1,base_de_dados!$C:$C,$A733,base_de_dados!$M:$M,"&lt;=2009",base_de_dados!$O:$O,"&gt;=40178")</f>
        <v>0</v>
      </c>
      <c r="D733" s="5">
        <f>SUMIFS(base_de_dados!$T:$T,base_de_dados!$B:$B,$B733,base_de_dados!$G:$G,D$61,base_de_dados!$H:$H,$L$1,base_de_dados!$C:$C,$A733,base_de_dados!$M:$M,"&lt;=2009",base_de_dados!$O:$O,"&gt;=40178")</f>
        <v>0</v>
      </c>
      <c r="E733" s="5">
        <f>SUMIFS(base_de_dados!$T:$T,base_de_dados!$B:$B,$B733,base_de_dados!$G:$G,E$61,base_de_dados!$H:$H,$L$1,base_de_dados!$C:$C,$A733,base_de_dados!$M:$M,"&lt;=2009",base_de_dados!$O:$O,"&gt;=40178")</f>
        <v>0</v>
      </c>
      <c r="F733" s="5">
        <f>SUMIFS(base_de_dados!$T:$T,base_de_dados!$B:$B,$B733,base_de_dados!$G:$G,F$61,base_de_dados!$H:$H,$L$1,base_de_dados!$C:$C,$A733,base_de_dados!$M:$M,"&lt;=2009",base_de_dados!$O:$O,"&gt;=40178")</f>
        <v>0</v>
      </c>
      <c r="G733" s="5">
        <f>SUMIFS(base_de_dados!$T:$T,base_de_dados!$B:$B,$B733,base_de_dados!$G:$G,G$61,base_de_dados!$H:$H,$L$1,base_de_dados!$C:$C,$A733,base_de_dados!$M:$M,"&lt;=2009",base_de_dados!$O:$O,"&gt;=40178")</f>
        <v>0</v>
      </c>
      <c r="H733" s="5">
        <f>SUMIFS(base_de_dados!$T:$T,base_de_dados!$B:$B,$B733,base_de_dados!$G:$G,H$61,base_de_dados!$H:$H,$L$1,base_de_dados!$C:$C,$A733,base_de_dados!$M:$M,"&lt;=2009",base_de_dados!$O:$O,"&gt;=40178")</f>
        <v>0</v>
      </c>
      <c r="I733" s="5">
        <f>SUMIFS(base_de_dados!$T:$T,base_de_dados!$B:$B,$B733,base_de_dados!$G:$G,I$61,base_de_dados!$H:$H,$L$1,base_de_dados!$C:$C,$A733,base_de_dados!$M:$M,"&lt;=2009",base_de_dados!$O:$O,"&gt;=40178")</f>
        <v>0</v>
      </c>
      <c r="J733" s="5">
        <f>SUMIFS(base_de_dados!$T:$T,base_de_dados!$B:$B,$B733,base_de_dados!$G:$G,J$61,base_de_dados!$H:$H,$L$1,base_de_dados!$C:$C,$A733,base_de_dados!$M:$M,"&lt;=2009",base_de_dados!$O:$O,"&gt;=40178")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SUMIFS(base_de_dados!$T:$T,base_de_dados!$B:$B,$B734,base_de_dados!$G:$G,C$61,base_de_dados!$H:$H,$L$1,base_de_dados!$C:$C,$A734,base_de_dados!$M:$M,"&lt;=2009",base_de_dados!$O:$O,"&gt;=40178")</f>
        <v>0</v>
      </c>
      <c r="D734" s="5">
        <f>SUMIFS(base_de_dados!$T:$T,base_de_dados!$B:$B,$B734,base_de_dados!$G:$G,D$61,base_de_dados!$H:$H,$L$1,base_de_dados!$C:$C,$A734,base_de_dados!$M:$M,"&lt;=2009",base_de_dados!$O:$O,"&gt;=40178")</f>
        <v>0</v>
      </c>
      <c r="E734" s="5">
        <f>SUMIFS(base_de_dados!$T:$T,base_de_dados!$B:$B,$B734,base_de_dados!$G:$G,E$61,base_de_dados!$H:$H,$L$1,base_de_dados!$C:$C,$A734,base_de_dados!$M:$M,"&lt;=2009",base_de_dados!$O:$O,"&gt;=40178")</f>
        <v>0</v>
      </c>
      <c r="F734" s="5">
        <f>SUMIFS(base_de_dados!$T:$T,base_de_dados!$B:$B,$B734,base_de_dados!$G:$G,F$61,base_de_dados!$H:$H,$L$1,base_de_dados!$C:$C,$A734,base_de_dados!$M:$M,"&lt;=2009",base_de_dados!$O:$O,"&gt;=40178")</f>
        <v>0</v>
      </c>
      <c r="G734" s="5">
        <f>SUMIFS(base_de_dados!$T:$T,base_de_dados!$B:$B,$B734,base_de_dados!$G:$G,G$61,base_de_dados!$H:$H,$L$1,base_de_dados!$C:$C,$A734,base_de_dados!$M:$M,"&lt;=2009",base_de_dados!$O:$O,"&gt;=40178")</f>
        <v>0</v>
      </c>
      <c r="H734" s="5">
        <f>SUMIFS(base_de_dados!$T:$T,base_de_dados!$B:$B,$B734,base_de_dados!$G:$G,H$61,base_de_dados!$H:$H,$L$1,base_de_dados!$C:$C,$A734,base_de_dados!$M:$M,"&lt;=2009",base_de_dados!$O:$O,"&gt;=40178")</f>
        <v>0</v>
      </c>
      <c r="I734" s="5">
        <f>SUMIFS(base_de_dados!$T:$T,base_de_dados!$B:$B,$B734,base_de_dados!$G:$G,I$61,base_de_dados!$H:$H,$L$1,base_de_dados!$C:$C,$A734,base_de_dados!$M:$M,"&lt;=2009",base_de_dados!$O:$O,"&gt;=40178")</f>
        <v>0</v>
      </c>
      <c r="J734" s="5">
        <f>SUMIFS(base_de_dados!$T:$T,base_de_dados!$B:$B,$B734,base_de_dados!$G:$G,J$61,base_de_dados!$H:$H,$L$1,base_de_dados!$C:$C,$A734,base_de_dados!$M:$M,"&lt;=2009",base_de_dados!$O:$O,"&gt;=40178")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SUMIFS(base_de_dados!$T:$T,base_de_dados!$B:$B,$B735,base_de_dados!$G:$G,C$61,base_de_dados!$H:$H,$L$1,base_de_dados!$C:$C,$A735,base_de_dados!$M:$M,"&lt;=2009",base_de_dados!$O:$O,"&gt;=40178")</f>
        <v>0</v>
      </c>
      <c r="D735" s="5">
        <f>SUMIFS(base_de_dados!$T:$T,base_de_dados!$B:$B,$B735,base_de_dados!$G:$G,D$61,base_de_dados!$H:$H,$L$1,base_de_dados!$C:$C,$A735,base_de_dados!$M:$M,"&lt;=2009",base_de_dados!$O:$O,"&gt;=40178")</f>
        <v>0</v>
      </c>
      <c r="E735" s="5">
        <f>SUMIFS(base_de_dados!$T:$T,base_de_dados!$B:$B,$B735,base_de_dados!$G:$G,E$61,base_de_dados!$H:$H,$L$1,base_de_dados!$C:$C,$A735,base_de_dados!$M:$M,"&lt;=2009",base_de_dados!$O:$O,"&gt;=40178")</f>
        <v>0</v>
      </c>
      <c r="F735" s="5">
        <f>SUMIFS(base_de_dados!$T:$T,base_de_dados!$B:$B,$B735,base_de_dados!$G:$G,F$61,base_de_dados!$H:$H,$L$1,base_de_dados!$C:$C,$A735,base_de_dados!$M:$M,"&lt;=2009",base_de_dados!$O:$O,"&gt;=40178")</f>
        <v>0</v>
      </c>
      <c r="G735" s="5">
        <f>SUMIFS(base_de_dados!$T:$T,base_de_dados!$B:$B,$B735,base_de_dados!$G:$G,G$61,base_de_dados!$H:$H,$L$1,base_de_dados!$C:$C,$A735,base_de_dados!$M:$M,"&lt;=2009",base_de_dados!$O:$O,"&gt;=40178")</f>
        <v>0</v>
      </c>
      <c r="H735" s="5">
        <f>SUMIFS(base_de_dados!$T:$T,base_de_dados!$B:$B,$B735,base_de_dados!$G:$G,H$61,base_de_dados!$H:$H,$L$1,base_de_dados!$C:$C,$A735,base_de_dados!$M:$M,"&lt;=2009",base_de_dados!$O:$O,"&gt;=40178")</f>
        <v>0</v>
      </c>
      <c r="I735" s="5">
        <f>SUMIFS(base_de_dados!$T:$T,base_de_dados!$B:$B,$B735,base_de_dados!$G:$G,I$61,base_de_dados!$H:$H,$L$1,base_de_dados!$C:$C,$A735,base_de_dados!$M:$M,"&lt;=2009",base_de_dados!$O:$O,"&gt;=40178")</f>
        <v>0</v>
      </c>
      <c r="J735" s="5">
        <f>SUMIFS(base_de_dados!$T:$T,base_de_dados!$B:$B,$B735,base_de_dados!$G:$G,J$61,base_de_dados!$H:$H,$L$1,base_de_dados!$C:$C,$A735,base_de_dados!$M:$M,"&lt;=2009",base_de_dados!$O:$O,"&gt;=40178")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SUMIFS(base_de_dados!$T:$T,base_de_dados!$B:$B,$B736,base_de_dados!$G:$G,C$61,base_de_dados!$H:$H,$L$1,base_de_dados!$C:$C,$A736,base_de_dados!$M:$M,"&lt;=2009",base_de_dados!$O:$O,"&gt;=40178")</f>
        <v>0</v>
      </c>
      <c r="D736" s="5">
        <f>SUMIFS(base_de_dados!$T:$T,base_de_dados!$B:$B,$B736,base_de_dados!$G:$G,D$61,base_de_dados!$H:$H,$L$1,base_de_dados!$C:$C,$A736,base_de_dados!$M:$M,"&lt;=2009",base_de_dados!$O:$O,"&gt;=40178")</f>
        <v>0</v>
      </c>
      <c r="E736" s="5">
        <f>SUMIFS(base_de_dados!$T:$T,base_de_dados!$B:$B,$B736,base_de_dados!$G:$G,E$61,base_de_dados!$H:$H,$L$1,base_de_dados!$C:$C,$A736,base_de_dados!$M:$M,"&lt;=2009",base_de_dados!$O:$O,"&gt;=40178")</f>
        <v>0</v>
      </c>
      <c r="F736" s="5">
        <f>SUMIFS(base_de_dados!$T:$T,base_de_dados!$B:$B,$B736,base_de_dados!$G:$G,F$61,base_de_dados!$H:$H,$L$1,base_de_dados!$C:$C,$A736,base_de_dados!$M:$M,"&lt;=2009",base_de_dados!$O:$O,"&gt;=40178")</f>
        <v>0</v>
      </c>
      <c r="G736" s="5">
        <f>SUMIFS(base_de_dados!$T:$T,base_de_dados!$B:$B,$B736,base_de_dados!$G:$G,G$61,base_de_dados!$H:$H,$L$1,base_de_dados!$C:$C,$A736,base_de_dados!$M:$M,"&lt;=2009",base_de_dados!$O:$O,"&gt;=40178")</f>
        <v>0</v>
      </c>
      <c r="H736" s="5">
        <f>SUMIFS(base_de_dados!$T:$T,base_de_dados!$B:$B,$B736,base_de_dados!$G:$G,H$61,base_de_dados!$H:$H,$L$1,base_de_dados!$C:$C,$A736,base_de_dados!$M:$M,"&lt;=2009",base_de_dados!$O:$O,"&gt;=40178")</f>
        <v>0</v>
      </c>
      <c r="I736" s="5">
        <f>SUMIFS(base_de_dados!$T:$T,base_de_dados!$B:$B,$B736,base_de_dados!$G:$G,I$61,base_de_dados!$H:$H,$L$1,base_de_dados!$C:$C,$A736,base_de_dados!$M:$M,"&lt;=2009",base_de_dados!$O:$O,"&gt;=40178")</f>
        <v>0</v>
      </c>
      <c r="J736" s="5">
        <f>SUMIFS(base_de_dados!$T:$T,base_de_dados!$B:$B,$B736,base_de_dados!$G:$G,J$61,base_de_dados!$H:$H,$L$1,base_de_dados!$C:$C,$A736,base_de_dados!$M:$M,"&lt;=2009",base_de_dados!$O:$O,"&gt;=40178")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SUMIFS(base_de_dados!$T:$T,base_de_dados!$B:$B,$B737,base_de_dados!$G:$G,C$61,base_de_dados!$H:$H,$L$1,base_de_dados!$C:$C,$A737,base_de_dados!$M:$M,"&lt;=2009",base_de_dados!$O:$O,"&gt;=40178")</f>
        <v>0</v>
      </c>
      <c r="D737" s="5">
        <f>SUMIFS(base_de_dados!$T:$T,base_de_dados!$B:$B,$B737,base_de_dados!$G:$G,D$61,base_de_dados!$H:$H,$L$1,base_de_dados!$C:$C,$A737,base_de_dados!$M:$M,"&lt;=2009",base_de_dados!$O:$O,"&gt;=40178")</f>
        <v>0</v>
      </c>
      <c r="E737" s="5">
        <f>SUMIFS(base_de_dados!$T:$T,base_de_dados!$B:$B,$B737,base_de_dados!$G:$G,E$61,base_de_dados!$H:$H,$L$1,base_de_dados!$C:$C,$A737,base_de_dados!$M:$M,"&lt;=2009",base_de_dados!$O:$O,"&gt;=40178")</f>
        <v>0</v>
      </c>
      <c r="F737" s="5">
        <f>SUMIFS(base_de_dados!$T:$T,base_de_dados!$B:$B,$B737,base_de_dados!$G:$G,F$61,base_de_dados!$H:$H,$L$1,base_de_dados!$C:$C,$A737,base_de_dados!$M:$M,"&lt;=2009",base_de_dados!$O:$O,"&gt;=40178")</f>
        <v>0</v>
      </c>
      <c r="G737" s="5">
        <f>SUMIFS(base_de_dados!$T:$T,base_de_dados!$B:$B,$B737,base_de_dados!$G:$G,G$61,base_de_dados!$H:$H,$L$1,base_de_dados!$C:$C,$A737,base_de_dados!$M:$M,"&lt;=2009",base_de_dados!$O:$O,"&gt;=40178")</f>
        <v>0</v>
      </c>
      <c r="H737" s="5">
        <f>SUMIFS(base_de_dados!$T:$T,base_de_dados!$B:$B,$B737,base_de_dados!$G:$G,H$61,base_de_dados!$H:$H,$L$1,base_de_dados!$C:$C,$A737,base_de_dados!$M:$M,"&lt;=2009",base_de_dados!$O:$O,"&gt;=40178")</f>
        <v>0</v>
      </c>
      <c r="I737" s="5">
        <f>SUMIFS(base_de_dados!$T:$T,base_de_dados!$B:$B,$B737,base_de_dados!$G:$G,I$61,base_de_dados!$H:$H,$L$1,base_de_dados!$C:$C,$A737,base_de_dados!$M:$M,"&lt;=2009",base_de_dados!$O:$O,"&gt;=40178")</f>
        <v>0</v>
      </c>
      <c r="J737" s="5">
        <f>SUMIFS(base_de_dados!$T:$T,base_de_dados!$B:$B,$B737,base_de_dados!$G:$G,J$61,base_de_dados!$H:$H,$L$1,base_de_dados!$C:$C,$A737,base_de_dados!$M:$M,"&lt;=2009",base_de_dados!$O:$O,"&gt;=40178")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SUMIFS(base_de_dados!$T:$T,base_de_dados!$B:$B,$B738,base_de_dados!$G:$G,C$61,base_de_dados!$H:$H,$L$1,base_de_dados!$C:$C,$A738,base_de_dados!$M:$M,"&lt;=2009",base_de_dados!$O:$O,"&gt;=40178")</f>
        <v>0</v>
      </c>
      <c r="D738" s="5">
        <f>SUMIFS(base_de_dados!$T:$T,base_de_dados!$B:$B,$B738,base_de_dados!$G:$G,D$61,base_de_dados!$H:$H,$L$1,base_de_dados!$C:$C,$A738,base_de_dados!$M:$M,"&lt;=2009",base_de_dados!$O:$O,"&gt;=40178")</f>
        <v>0</v>
      </c>
      <c r="E738" s="5">
        <f>SUMIFS(base_de_dados!$T:$T,base_de_dados!$B:$B,$B738,base_de_dados!$G:$G,E$61,base_de_dados!$H:$H,$L$1,base_de_dados!$C:$C,$A738,base_de_dados!$M:$M,"&lt;=2009",base_de_dados!$O:$O,"&gt;=40178")</f>
        <v>0</v>
      </c>
      <c r="F738" s="5">
        <f>SUMIFS(base_de_dados!$T:$T,base_de_dados!$B:$B,$B738,base_de_dados!$G:$G,F$61,base_de_dados!$H:$H,$L$1,base_de_dados!$C:$C,$A738,base_de_dados!$M:$M,"&lt;=2009",base_de_dados!$O:$O,"&gt;=40178")</f>
        <v>0</v>
      </c>
      <c r="G738" s="5">
        <f>SUMIFS(base_de_dados!$T:$T,base_de_dados!$B:$B,$B738,base_de_dados!$G:$G,G$61,base_de_dados!$H:$H,$L$1,base_de_dados!$C:$C,$A738,base_de_dados!$M:$M,"&lt;=2009",base_de_dados!$O:$O,"&gt;=40178")</f>
        <v>0</v>
      </c>
      <c r="H738" s="5">
        <f>SUMIFS(base_de_dados!$T:$T,base_de_dados!$B:$B,$B738,base_de_dados!$G:$G,H$61,base_de_dados!$H:$H,$L$1,base_de_dados!$C:$C,$A738,base_de_dados!$M:$M,"&lt;=2009",base_de_dados!$O:$O,"&gt;=40178")</f>
        <v>0</v>
      </c>
      <c r="I738" s="5">
        <f>SUMIFS(base_de_dados!$T:$T,base_de_dados!$B:$B,$B738,base_de_dados!$G:$G,I$61,base_de_dados!$H:$H,$L$1,base_de_dados!$C:$C,$A738,base_de_dados!$M:$M,"&lt;=2009",base_de_dados!$O:$O,"&gt;=40178")</f>
        <v>0</v>
      </c>
      <c r="J738" s="5">
        <f>SUMIFS(base_de_dados!$T:$T,base_de_dados!$B:$B,$B738,base_de_dados!$G:$G,J$61,base_de_dados!$H:$H,$L$1,base_de_dados!$C:$C,$A738,base_de_dados!$M:$M,"&lt;=2009",base_de_dados!$O:$O,"&gt;=40178")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SUMIFS(base_de_dados!$T:$T,base_de_dados!$B:$B,$B739,base_de_dados!$G:$G,C$61,base_de_dados!$H:$H,$L$1,base_de_dados!$C:$C,$A739,base_de_dados!$M:$M,"&lt;=2009",base_de_dados!$O:$O,"&gt;=40178")</f>
        <v>0</v>
      </c>
      <c r="D739" s="5">
        <f>SUMIFS(base_de_dados!$T:$T,base_de_dados!$B:$B,$B739,base_de_dados!$G:$G,D$61,base_de_dados!$H:$H,$L$1,base_de_dados!$C:$C,$A739,base_de_dados!$M:$M,"&lt;=2009",base_de_dados!$O:$O,"&gt;=40178")</f>
        <v>0</v>
      </c>
      <c r="E739" s="5">
        <f>SUMIFS(base_de_dados!$T:$T,base_de_dados!$B:$B,$B739,base_de_dados!$G:$G,E$61,base_de_dados!$H:$H,$L$1,base_de_dados!$C:$C,$A739,base_de_dados!$M:$M,"&lt;=2009",base_de_dados!$O:$O,"&gt;=40178")</f>
        <v>0</v>
      </c>
      <c r="F739" s="5">
        <f>SUMIFS(base_de_dados!$T:$T,base_de_dados!$B:$B,$B739,base_de_dados!$G:$G,F$61,base_de_dados!$H:$H,$L$1,base_de_dados!$C:$C,$A739,base_de_dados!$M:$M,"&lt;=2009",base_de_dados!$O:$O,"&gt;=40178")</f>
        <v>0</v>
      </c>
      <c r="G739" s="5">
        <f>SUMIFS(base_de_dados!$T:$T,base_de_dados!$B:$B,$B739,base_de_dados!$G:$G,G$61,base_de_dados!$H:$H,$L$1,base_de_dados!$C:$C,$A739,base_de_dados!$M:$M,"&lt;=2009",base_de_dados!$O:$O,"&gt;=40178")</f>
        <v>0</v>
      </c>
      <c r="H739" s="5">
        <f>SUMIFS(base_de_dados!$T:$T,base_de_dados!$B:$B,$B739,base_de_dados!$G:$G,H$61,base_de_dados!$H:$H,$L$1,base_de_dados!$C:$C,$A739,base_de_dados!$M:$M,"&lt;=2009",base_de_dados!$O:$O,"&gt;=40178")</f>
        <v>0</v>
      </c>
      <c r="I739" s="5">
        <f>SUMIFS(base_de_dados!$T:$T,base_de_dados!$B:$B,$B739,base_de_dados!$G:$G,I$61,base_de_dados!$H:$H,$L$1,base_de_dados!$C:$C,$A739,base_de_dados!$M:$M,"&lt;=2009",base_de_dados!$O:$O,"&gt;=40178")</f>
        <v>0</v>
      </c>
      <c r="J739" s="5">
        <f>SUMIFS(base_de_dados!$T:$T,base_de_dados!$B:$B,$B739,base_de_dados!$G:$G,J$61,base_de_dados!$H:$H,$L$1,base_de_dados!$C:$C,$A739,base_de_dados!$M:$M,"&lt;=2009",base_de_dados!$O:$O,"&gt;=40178")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SUMIFS(base_de_dados!$T:$T,base_de_dados!$B:$B,$B740,base_de_dados!$G:$G,C$61,base_de_dados!$H:$H,$L$1,base_de_dados!$C:$C,$A740,base_de_dados!$M:$M,"&lt;=2009",base_de_dados!$O:$O,"&gt;=40178")</f>
        <v>0</v>
      </c>
      <c r="D740" s="5">
        <f>SUMIFS(base_de_dados!$T:$T,base_de_dados!$B:$B,$B740,base_de_dados!$G:$G,D$61,base_de_dados!$H:$H,$L$1,base_de_dados!$C:$C,$A740,base_de_dados!$M:$M,"&lt;=2009",base_de_dados!$O:$O,"&gt;=40178")</f>
        <v>0</v>
      </c>
      <c r="E740" s="5">
        <f>SUMIFS(base_de_dados!$T:$T,base_de_dados!$B:$B,$B740,base_de_dados!$G:$G,E$61,base_de_dados!$H:$H,$L$1,base_de_dados!$C:$C,$A740,base_de_dados!$M:$M,"&lt;=2009",base_de_dados!$O:$O,"&gt;=40178")</f>
        <v>0</v>
      </c>
      <c r="F740" s="5">
        <f>SUMIFS(base_de_dados!$T:$T,base_de_dados!$B:$B,$B740,base_de_dados!$G:$G,F$61,base_de_dados!$H:$H,$L$1,base_de_dados!$C:$C,$A740,base_de_dados!$M:$M,"&lt;=2009",base_de_dados!$O:$O,"&gt;=40178")</f>
        <v>0</v>
      </c>
      <c r="G740" s="5">
        <f>SUMIFS(base_de_dados!$T:$T,base_de_dados!$B:$B,$B740,base_de_dados!$G:$G,G$61,base_de_dados!$H:$H,$L$1,base_de_dados!$C:$C,$A740,base_de_dados!$M:$M,"&lt;=2009",base_de_dados!$O:$O,"&gt;=40178")</f>
        <v>0</v>
      </c>
      <c r="H740" s="5">
        <f>SUMIFS(base_de_dados!$T:$T,base_de_dados!$B:$B,$B740,base_de_dados!$G:$G,H$61,base_de_dados!$H:$H,$L$1,base_de_dados!$C:$C,$A740,base_de_dados!$M:$M,"&lt;=2009",base_de_dados!$O:$O,"&gt;=40178")</f>
        <v>0</v>
      </c>
      <c r="I740" s="5">
        <f>SUMIFS(base_de_dados!$T:$T,base_de_dados!$B:$B,$B740,base_de_dados!$G:$G,I$61,base_de_dados!$H:$H,$L$1,base_de_dados!$C:$C,$A740,base_de_dados!$M:$M,"&lt;=2009",base_de_dados!$O:$O,"&gt;=40178")</f>
        <v>0</v>
      </c>
      <c r="J740" s="5">
        <f>SUMIFS(base_de_dados!$T:$T,base_de_dados!$B:$B,$B740,base_de_dados!$G:$G,J$61,base_de_dados!$H:$H,$L$1,base_de_dados!$C:$C,$A740,base_de_dados!$M:$M,"&lt;=2009",base_de_dados!$O:$O,"&gt;=40178")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SUMIFS(base_de_dados!$T:$T,base_de_dados!$B:$B,$B741,base_de_dados!$G:$G,C$61,base_de_dados!$H:$H,$L$1,base_de_dados!$C:$C,$A741,base_de_dados!$M:$M,"&lt;=2009",base_de_dados!$O:$O,"&gt;=40178")</f>
        <v>0</v>
      </c>
      <c r="D741" s="5">
        <f>SUMIFS(base_de_dados!$T:$T,base_de_dados!$B:$B,$B741,base_de_dados!$G:$G,D$61,base_de_dados!$H:$H,$L$1,base_de_dados!$C:$C,$A741,base_de_dados!$M:$M,"&lt;=2009",base_de_dados!$O:$O,"&gt;=40178")</f>
        <v>0</v>
      </c>
      <c r="E741" s="5">
        <f>SUMIFS(base_de_dados!$T:$T,base_de_dados!$B:$B,$B741,base_de_dados!$G:$G,E$61,base_de_dados!$H:$H,$L$1,base_de_dados!$C:$C,$A741,base_de_dados!$M:$M,"&lt;=2009",base_de_dados!$O:$O,"&gt;=40178")</f>
        <v>0</v>
      </c>
      <c r="F741" s="5">
        <f>SUMIFS(base_de_dados!$T:$T,base_de_dados!$B:$B,$B741,base_de_dados!$G:$G,F$61,base_de_dados!$H:$H,$L$1,base_de_dados!$C:$C,$A741,base_de_dados!$M:$M,"&lt;=2009",base_de_dados!$O:$O,"&gt;=40178")</f>
        <v>0</v>
      </c>
      <c r="G741" s="5">
        <f>SUMIFS(base_de_dados!$T:$T,base_de_dados!$B:$B,$B741,base_de_dados!$G:$G,G$61,base_de_dados!$H:$H,$L$1,base_de_dados!$C:$C,$A741,base_de_dados!$M:$M,"&lt;=2009",base_de_dados!$O:$O,"&gt;=40178")</f>
        <v>0</v>
      </c>
      <c r="H741" s="5">
        <f>SUMIFS(base_de_dados!$T:$T,base_de_dados!$B:$B,$B741,base_de_dados!$G:$G,H$61,base_de_dados!$H:$H,$L$1,base_de_dados!$C:$C,$A741,base_de_dados!$M:$M,"&lt;=2009",base_de_dados!$O:$O,"&gt;=40178")</f>
        <v>0</v>
      </c>
      <c r="I741" s="5">
        <f>SUMIFS(base_de_dados!$T:$T,base_de_dados!$B:$B,$B741,base_de_dados!$G:$G,I$61,base_de_dados!$H:$H,$L$1,base_de_dados!$C:$C,$A741,base_de_dados!$M:$M,"&lt;=2009",base_de_dados!$O:$O,"&gt;=40178")</f>
        <v>0</v>
      </c>
      <c r="J741" s="5">
        <f>SUMIFS(base_de_dados!$T:$T,base_de_dados!$B:$B,$B741,base_de_dados!$G:$G,J$61,base_de_dados!$H:$H,$L$1,base_de_dados!$C:$C,$A741,base_de_dados!$M:$M,"&lt;=2009",base_de_dados!$O:$O,"&gt;=40178")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SUMIFS(base_de_dados!$T:$T,base_de_dados!$B:$B,$B742,base_de_dados!$G:$G,C$61,base_de_dados!$H:$H,$L$1,base_de_dados!$C:$C,$A742,base_de_dados!$M:$M,"&lt;=2009",base_de_dados!$O:$O,"&gt;=40178")</f>
        <v>0</v>
      </c>
      <c r="D742" s="5">
        <f>SUMIFS(base_de_dados!$T:$T,base_de_dados!$B:$B,$B742,base_de_dados!$G:$G,D$61,base_de_dados!$H:$H,$L$1,base_de_dados!$C:$C,$A742,base_de_dados!$M:$M,"&lt;=2009",base_de_dados!$O:$O,"&gt;=40178")</f>
        <v>0</v>
      </c>
      <c r="E742" s="5">
        <f>SUMIFS(base_de_dados!$T:$T,base_de_dados!$B:$B,$B742,base_de_dados!$G:$G,E$61,base_de_dados!$H:$H,$L$1,base_de_dados!$C:$C,$A742,base_de_dados!$M:$M,"&lt;=2009",base_de_dados!$O:$O,"&gt;=40178")</f>
        <v>0</v>
      </c>
      <c r="F742" s="5">
        <f>SUMIFS(base_de_dados!$T:$T,base_de_dados!$B:$B,$B742,base_de_dados!$G:$G,F$61,base_de_dados!$H:$H,$L$1,base_de_dados!$C:$C,$A742,base_de_dados!$M:$M,"&lt;=2009",base_de_dados!$O:$O,"&gt;=40178")</f>
        <v>0</v>
      </c>
      <c r="G742" s="5">
        <f>SUMIFS(base_de_dados!$T:$T,base_de_dados!$B:$B,$B742,base_de_dados!$G:$G,G$61,base_de_dados!$H:$H,$L$1,base_de_dados!$C:$C,$A742,base_de_dados!$M:$M,"&lt;=2009",base_de_dados!$O:$O,"&gt;=40178")</f>
        <v>0</v>
      </c>
      <c r="H742" s="5">
        <f>SUMIFS(base_de_dados!$T:$T,base_de_dados!$B:$B,$B742,base_de_dados!$G:$G,H$61,base_de_dados!$H:$H,$L$1,base_de_dados!$C:$C,$A742,base_de_dados!$M:$M,"&lt;=2009",base_de_dados!$O:$O,"&gt;=40178")</f>
        <v>0</v>
      </c>
      <c r="I742" s="5">
        <f>SUMIFS(base_de_dados!$T:$T,base_de_dados!$B:$B,$B742,base_de_dados!$G:$G,I$61,base_de_dados!$H:$H,$L$1,base_de_dados!$C:$C,$A742,base_de_dados!$M:$M,"&lt;=2009",base_de_dados!$O:$O,"&gt;=40178")</f>
        <v>0</v>
      </c>
      <c r="J742" s="5">
        <f>SUMIFS(base_de_dados!$T:$T,base_de_dados!$B:$B,$B742,base_de_dados!$G:$G,J$61,base_de_dados!$H:$H,$L$1,base_de_dados!$C:$C,$A742,base_de_dados!$M:$M,"&lt;=2009",base_de_dados!$O:$O,"&gt;=40178")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SUMIFS(base_de_dados!$T:$T,base_de_dados!$B:$B,$B743,base_de_dados!$G:$G,C$61,base_de_dados!$H:$H,$L$1,base_de_dados!$C:$C,$A743,base_de_dados!$M:$M,"&lt;=2009",base_de_dados!$O:$O,"&gt;=40178")</f>
        <v>0</v>
      </c>
      <c r="D743" s="5">
        <f>SUMIFS(base_de_dados!$T:$T,base_de_dados!$B:$B,$B743,base_de_dados!$G:$G,D$61,base_de_dados!$H:$H,$L$1,base_de_dados!$C:$C,$A743,base_de_dados!$M:$M,"&lt;=2009",base_de_dados!$O:$O,"&gt;=40178")</f>
        <v>0</v>
      </c>
      <c r="E743" s="5">
        <f>SUMIFS(base_de_dados!$T:$T,base_de_dados!$B:$B,$B743,base_de_dados!$G:$G,E$61,base_de_dados!$H:$H,$L$1,base_de_dados!$C:$C,$A743,base_de_dados!$M:$M,"&lt;=2009",base_de_dados!$O:$O,"&gt;=40178")</f>
        <v>0</v>
      </c>
      <c r="F743" s="5">
        <f>SUMIFS(base_de_dados!$T:$T,base_de_dados!$B:$B,$B743,base_de_dados!$G:$G,F$61,base_de_dados!$H:$H,$L$1,base_de_dados!$C:$C,$A743,base_de_dados!$M:$M,"&lt;=2009",base_de_dados!$O:$O,"&gt;=40178")</f>
        <v>0</v>
      </c>
      <c r="G743" s="5">
        <f>SUMIFS(base_de_dados!$T:$T,base_de_dados!$B:$B,$B743,base_de_dados!$G:$G,G$61,base_de_dados!$H:$H,$L$1,base_de_dados!$C:$C,$A743,base_de_dados!$M:$M,"&lt;=2009",base_de_dados!$O:$O,"&gt;=40178")</f>
        <v>0</v>
      </c>
      <c r="H743" s="5">
        <f>SUMIFS(base_de_dados!$T:$T,base_de_dados!$B:$B,$B743,base_de_dados!$G:$G,H$61,base_de_dados!$H:$H,$L$1,base_de_dados!$C:$C,$A743,base_de_dados!$M:$M,"&lt;=2009",base_de_dados!$O:$O,"&gt;=40178")</f>
        <v>0</v>
      </c>
      <c r="I743" s="5">
        <f>SUMIFS(base_de_dados!$T:$T,base_de_dados!$B:$B,$B743,base_de_dados!$G:$G,I$61,base_de_dados!$H:$H,$L$1,base_de_dados!$C:$C,$A743,base_de_dados!$M:$M,"&lt;=2009",base_de_dados!$O:$O,"&gt;=40178")</f>
        <v>0</v>
      </c>
      <c r="J743" s="5">
        <f>SUMIFS(base_de_dados!$T:$T,base_de_dados!$B:$B,$B743,base_de_dados!$G:$G,J$61,base_de_dados!$H:$H,$L$1,base_de_dados!$C:$C,$A743,base_de_dados!$M:$M,"&lt;=2009",base_de_dados!$O:$O,"&gt;=40178")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SUMIFS(base_de_dados!$T:$T,base_de_dados!$B:$B,$B744,base_de_dados!$G:$G,C$61,base_de_dados!$H:$H,$L$1,base_de_dados!$C:$C,$A744,base_de_dados!$M:$M,"&lt;=2009",base_de_dados!$O:$O,"&gt;=40178")</f>
        <v>0</v>
      </c>
      <c r="D744" s="5">
        <f>SUMIFS(base_de_dados!$T:$T,base_de_dados!$B:$B,$B744,base_de_dados!$G:$G,D$61,base_de_dados!$H:$H,$L$1,base_de_dados!$C:$C,$A744,base_de_dados!$M:$M,"&lt;=2009",base_de_dados!$O:$O,"&gt;=40178")</f>
        <v>0</v>
      </c>
      <c r="E744" s="5">
        <f>SUMIFS(base_de_dados!$T:$T,base_de_dados!$B:$B,$B744,base_de_dados!$G:$G,E$61,base_de_dados!$H:$H,$L$1,base_de_dados!$C:$C,$A744,base_de_dados!$M:$M,"&lt;=2009",base_de_dados!$O:$O,"&gt;=40178")</f>
        <v>0</v>
      </c>
      <c r="F744" s="5">
        <f>SUMIFS(base_de_dados!$T:$T,base_de_dados!$B:$B,$B744,base_de_dados!$G:$G,F$61,base_de_dados!$H:$H,$L$1,base_de_dados!$C:$C,$A744,base_de_dados!$M:$M,"&lt;=2009",base_de_dados!$O:$O,"&gt;=40178")</f>
        <v>0</v>
      </c>
      <c r="G744" s="5">
        <f>SUMIFS(base_de_dados!$T:$T,base_de_dados!$B:$B,$B744,base_de_dados!$G:$G,G$61,base_de_dados!$H:$H,$L$1,base_de_dados!$C:$C,$A744,base_de_dados!$M:$M,"&lt;=2009",base_de_dados!$O:$O,"&gt;=40178")</f>
        <v>0</v>
      </c>
      <c r="H744" s="5">
        <f>SUMIFS(base_de_dados!$T:$T,base_de_dados!$B:$B,$B744,base_de_dados!$G:$G,H$61,base_de_dados!$H:$H,$L$1,base_de_dados!$C:$C,$A744,base_de_dados!$M:$M,"&lt;=2009",base_de_dados!$O:$O,"&gt;=40178")</f>
        <v>0</v>
      </c>
      <c r="I744" s="5">
        <f>SUMIFS(base_de_dados!$T:$T,base_de_dados!$B:$B,$B744,base_de_dados!$G:$G,I$61,base_de_dados!$H:$H,$L$1,base_de_dados!$C:$C,$A744,base_de_dados!$M:$M,"&lt;=2009",base_de_dados!$O:$O,"&gt;=40178")</f>
        <v>0</v>
      </c>
      <c r="J744" s="5">
        <f>SUMIFS(base_de_dados!$T:$T,base_de_dados!$B:$B,$B744,base_de_dados!$G:$G,J$61,base_de_dados!$H:$H,$L$1,base_de_dados!$C:$C,$A744,base_de_dados!$M:$M,"&lt;=2009",base_de_dados!$O:$O,"&gt;=40178")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SUMIFS(base_de_dados!$T:$T,base_de_dados!$B:$B,$B745,base_de_dados!$G:$G,C$61,base_de_dados!$H:$H,$L$1,base_de_dados!$C:$C,$A745,base_de_dados!$M:$M,"&lt;=2009",base_de_dados!$O:$O,"&gt;=40178")</f>
        <v>0</v>
      </c>
      <c r="D745" s="5">
        <f>SUMIFS(base_de_dados!$T:$T,base_de_dados!$B:$B,$B745,base_de_dados!$G:$G,D$61,base_de_dados!$H:$H,$L$1,base_de_dados!$C:$C,$A745,base_de_dados!$M:$M,"&lt;=2009",base_de_dados!$O:$O,"&gt;=40178")</f>
        <v>0</v>
      </c>
      <c r="E745" s="5">
        <f>SUMIFS(base_de_dados!$T:$T,base_de_dados!$B:$B,$B745,base_de_dados!$G:$G,E$61,base_de_dados!$H:$H,$L$1,base_de_dados!$C:$C,$A745,base_de_dados!$M:$M,"&lt;=2009",base_de_dados!$O:$O,"&gt;=40178")</f>
        <v>0</v>
      </c>
      <c r="F745" s="5">
        <f>SUMIFS(base_de_dados!$T:$T,base_de_dados!$B:$B,$B745,base_de_dados!$G:$G,F$61,base_de_dados!$H:$H,$L$1,base_de_dados!$C:$C,$A745,base_de_dados!$M:$M,"&lt;=2009",base_de_dados!$O:$O,"&gt;=40178")</f>
        <v>0</v>
      </c>
      <c r="G745" s="5">
        <f>SUMIFS(base_de_dados!$T:$T,base_de_dados!$B:$B,$B745,base_de_dados!$G:$G,G$61,base_de_dados!$H:$H,$L$1,base_de_dados!$C:$C,$A745,base_de_dados!$M:$M,"&lt;=2009",base_de_dados!$O:$O,"&gt;=40178")</f>
        <v>0</v>
      </c>
      <c r="H745" s="5">
        <f>SUMIFS(base_de_dados!$T:$T,base_de_dados!$B:$B,$B745,base_de_dados!$G:$G,H$61,base_de_dados!$H:$H,$L$1,base_de_dados!$C:$C,$A745,base_de_dados!$M:$M,"&lt;=2009",base_de_dados!$O:$O,"&gt;=40178")</f>
        <v>0</v>
      </c>
      <c r="I745" s="5">
        <f>SUMIFS(base_de_dados!$T:$T,base_de_dados!$B:$B,$B745,base_de_dados!$G:$G,I$61,base_de_dados!$H:$H,$L$1,base_de_dados!$C:$C,$A745,base_de_dados!$M:$M,"&lt;=2009",base_de_dados!$O:$O,"&gt;=40178")</f>
        <v>0</v>
      </c>
      <c r="J745" s="5">
        <f>SUMIFS(base_de_dados!$T:$T,base_de_dados!$B:$B,$B745,base_de_dados!$G:$G,J$61,base_de_dados!$H:$H,$L$1,base_de_dados!$C:$C,$A745,base_de_dados!$M:$M,"&lt;=2009",base_de_dados!$O:$O,"&gt;=40178")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SUMIFS(base_de_dados!$T:$T,base_de_dados!$B:$B,$B746,base_de_dados!$G:$G,C$61,base_de_dados!$H:$H,$L$1,base_de_dados!$C:$C,$A746,base_de_dados!$M:$M,"&lt;=2009",base_de_dados!$O:$O,"&gt;=40178")</f>
        <v>0</v>
      </c>
      <c r="D746" s="5">
        <f>SUMIFS(base_de_dados!$T:$T,base_de_dados!$B:$B,$B746,base_de_dados!$G:$G,D$61,base_de_dados!$H:$H,$L$1,base_de_dados!$C:$C,$A746,base_de_dados!$M:$M,"&lt;=2009",base_de_dados!$O:$O,"&gt;=40178")</f>
        <v>0</v>
      </c>
      <c r="E746" s="5">
        <f>SUMIFS(base_de_dados!$T:$T,base_de_dados!$B:$B,$B746,base_de_dados!$G:$G,E$61,base_de_dados!$H:$H,$L$1,base_de_dados!$C:$C,$A746,base_de_dados!$M:$M,"&lt;=2009",base_de_dados!$O:$O,"&gt;=40178")</f>
        <v>0</v>
      </c>
      <c r="F746" s="5">
        <f>SUMIFS(base_de_dados!$T:$T,base_de_dados!$B:$B,$B746,base_de_dados!$G:$G,F$61,base_de_dados!$H:$H,$L$1,base_de_dados!$C:$C,$A746,base_de_dados!$M:$M,"&lt;=2009",base_de_dados!$O:$O,"&gt;=40178")</f>
        <v>0</v>
      </c>
      <c r="G746" s="5">
        <f>SUMIFS(base_de_dados!$T:$T,base_de_dados!$B:$B,$B746,base_de_dados!$G:$G,G$61,base_de_dados!$H:$H,$L$1,base_de_dados!$C:$C,$A746,base_de_dados!$M:$M,"&lt;=2009",base_de_dados!$O:$O,"&gt;=40178")</f>
        <v>0</v>
      </c>
      <c r="H746" s="5">
        <f>SUMIFS(base_de_dados!$T:$T,base_de_dados!$B:$B,$B746,base_de_dados!$G:$G,H$61,base_de_dados!$H:$H,$L$1,base_de_dados!$C:$C,$A746,base_de_dados!$M:$M,"&lt;=2009",base_de_dados!$O:$O,"&gt;=40178")</f>
        <v>0</v>
      </c>
      <c r="I746" s="5">
        <f>SUMIFS(base_de_dados!$T:$T,base_de_dados!$B:$B,$B746,base_de_dados!$G:$G,I$61,base_de_dados!$H:$H,$L$1,base_de_dados!$C:$C,$A746,base_de_dados!$M:$M,"&lt;=2009",base_de_dados!$O:$O,"&gt;=40178")</f>
        <v>0</v>
      </c>
      <c r="J746" s="5">
        <f>SUMIFS(base_de_dados!$T:$T,base_de_dados!$B:$B,$B746,base_de_dados!$G:$G,J$61,base_de_dados!$H:$H,$L$1,base_de_dados!$C:$C,$A746,base_de_dados!$M:$M,"&lt;=2009",base_de_dados!$O:$O,"&gt;=40178")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SUMIFS(base_de_dados!$T:$T,base_de_dados!$B:$B,$B747,base_de_dados!$G:$G,C$61,base_de_dados!$H:$H,$L$1,base_de_dados!$C:$C,$A747,base_de_dados!$M:$M,"&lt;=2009",base_de_dados!$O:$O,"&gt;=40178")</f>
        <v>0</v>
      </c>
      <c r="D747" s="5">
        <f>SUMIFS(base_de_dados!$T:$T,base_de_dados!$B:$B,$B747,base_de_dados!$G:$G,D$61,base_de_dados!$H:$H,$L$1,base_de_dados!$C:$C,$A747,base_de_dados!$M:$M,"&lt;=2009",base_de_dados!$O:$O,"&gt;=40178")</f>
        <v>0</v>
      </c>
      <c r="E747" s="5">
        <f>SUMIFS(base_de_dados!$T:$T,base_de_dados!$B:$B,$B747,base_de_dados!$G:$G,E$61,base_de_dados!$H:$H,$L$1,base_de_dados!$C:$C,$A747,base_de_dados!$M:$M,"&lt;=2009",base_de_dados!$O:$O,"&gt;=40178")</f>
        <v>0</v>
      </c>
      <c r="F747" s="5">
        <f>SUMIFS(base_de_dados!$T:$T,base_de_dados!$B:$B,$B747,base_de_dados!$G:$G,F$61,base_de_dados!$H:$H,$L$1,base_de_dados!$C:$C,$A747,base_de_dados!$M:$M,"&lt;=2009",base_de_dados!$O:$O,"&gt;=40178")</f>
        <v>0</v>
      </c>
      <c r="G747" s="5">
        <f>SUMIFS(base_de_dados!$T:$T,base_de_dados!$B:$B,$B747,base_de_dados!$G:$G,G$61,base_de_dados!$H:$H,$L$1,base_de_dados!$C:$C,$A747,base_de_dados!$M:$M,"&lt;=2009",base_de_dados!$O:$O,"&gt;=40178")</f>
        <v>0</v>
      </c>
      <c r="H747" s="5">
        <f>SUMIFS(base_de_dados!$T:$T,base_de_dados!$B:$B,$B747,base_de_dados!$G:$G,H$61,base_de_dados!$H:$H,$L$1,base_de_dados!$C:$C,$A747,base_de_dados!$M:$M,"&lt;=2009",base_de_dados!$O:$O,"&gt;=40178")</f>
        <v>0</v>
      </c>
      <c r="I747" s="5">
        <f>SUMIFS(base_de_dados!$T:$T,base_de_dados!$B:$B,$B747,base_de_dados!$G:$G,I$61,base_de_dados!$H:$H,$L$1,base_de_dados!$C:$C,$A747,base_de_dados!$M:$M,"&lt;=2009",base_de_dados!$O:$O,"&gt;=40178")</f>
        <v>0</v>
      </c>
      <c r="J747" s="5">
        <f>SUMIFS(base_de_dados!$T:$T,base_de_dados!$B:$B,$B747,base_de_dados!$G:$G,J$61,base_de_dados!$H:$H,$L$1,base_de_dados!$C:$C,$A747,base_de_dados!$M:$M,"&lt;=2009",base_de_dados!$O:$O,"&gt;=40178")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SUMIFS(base_de_dados!$T:$T,base_de_dados!$B:$B,$B748,base_de_dados!$G:$G,C$61,base_de_dados!$H:$H,$L$1,base_de_dados!$C:$C,$A748,base_de_dados!$M:$M,"&lt;=2009",base_de_dados!$O:$O,"&gt;=40178")</f>
        <v>0</v>
      </c>
      <c r="D748" s="5">
        <f>SUMIFS(base_de_dados!$T:$T,base_de_dados!$B:$B,$B748,base_de_dados!$G:$G,D$61,base_de_dados!$H:$H,$L$1,base_de_dados!$C:$C,$A748,base_de_dados!$M:$M,"&lt;=2009",base_de_dados!$O:$O,"&gt;=40178")</f>
        <v>0</v>
      </c>
      <c r="E748" s="5">
        <f>SUMIFS(base_de_dados!$T:$T,base_de_dados!$B:$B,$B748,base_de_dados!$G:$G,E$61,base_de_dados!$H:$H,$L$1,base_de_dados!$C:$C,$A748,base_de_dados!$M:$M,"&lt;=2009",base_de_dados!$O:$O,"&gt;=40178")</f>
        <v>0</v>
      </c>
      <c r="F748" s="5">
        <f>SUMIFS(base_de_dados!$T:$T,base_de_dados!$B:$B,$B748,base_de_dados!$G:$G,F$61,base_de_dados!$H:$H,$L$1,base_de_dados!$C:$C,$A748,base_de_dados!$M:$M,"&lt;=2009",base_de_dados!$O:$O,"&gt;=40178")</f>
        <v>0</v>
      </c>
      <c r="G748" s="5">
        <f>SUMIFS(base_de_dados!$T:$T,base_de_dados!$B:$B,$B748,base_de_dados!$G:$G,G$61,base_de_dados!$H:$H,$L$1,base_de_dados!$C:$C,$A748,base_de_dados!$M:$M,"&lt;=2009",base_de_dados!$O:$O,"&gt;=40178")</f>
        <v>0</v>
      </c>
      <c r="H748" s="5">
        <f>SUMIFS(base_de_dados!$T:$T,base_de_dados!$B:$B,$B748,base_de_dados!$G:$G,H$61,base_de_dados!$H:$H,$L$1,base_de_dados!$C:$C,$A748,base_de_dados!$M:$M,"&lt;=2009",base_de_dados!$O:$O,"&gt;=40178")</f>
        <v>0</v>
      </c>
      <c r="I748" s="5">
        <f>SUMIFS(base_de_dados!$T:$T,base_de_dados!$B:$B,$B748,base_de_dados!$G:$G,I$61,base_de_dados!$H:$H,$L$1,base_de_dados!$C:$C,$A748,base_de_dados!$M:$M,"&lt;=2009",base_de_dados!$O:$O,"&gt;=40178")</f>
        <v>0</v>
      </c>
      <c r="J748" s="5">
        <f>SUMIFS(base_de_dados!$T:$T,base_de_dados!$B:$B,$B748,base_de_dados!$G:$G,J$61,base_de_dados!$H:$H,$L$1,base_de_dados!$C:$C,$A748,base_de_dados!$M:$M,"&lt;=2009",base_de_dados!$O:$O,"&gt;=40178")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SUMIFS(base_de_dados!$T:$T,base_de_dados!$B:$B,$B749,base_de_dados!$G:$G,C$61,base_de_dados!$H:$H,$L$1,base_de_dados!$C:$C,$A749,base_de_dados!$M:$M,"&lt;=2009",base_de_dados!$O:$O,"&gt;=40178")</f>
        <v>0</v>
      </c>
      <c r="D749" s="5">
        <f>SUMIFS(base_de_dados!$T:$T,base_de_dados!$B:$B,$B749,base_de_dados!$G:$G,D$61,base_de_dados!$H:$H,$L$1,base_de_dados!$C:$C,$A749,base_de_dados!$M:$M,"&lt;=2009",base_de_dados!$O:$O,"&gt;=40178")</f>
        <v>0</v>
      </c>
      <c r="E749" s="5">
        <f>SUMIFS(base_de_dados!$T:$T,base_de_dados!$B:$B,$B749,base_de_dados!$G:$G,E$61,base_de_dados!$H:$H,$L$1,base_de_dados!$C:$C,$A749,base_de_dados!$M:$M,"&lt;=2009",base_de_dados!$O:$O,"&gt;=40178")</f>
        <v>0</v>
      </c>
      <c r="F749" s="5">
        <f>SUMIFS(base_de_dados!$T:$T,base_de_dados!$B:$B,$B749,base_de_dados!$G:$G,F$61,base_de_dados!$H:$H,$L$1,base_de_dados!$C:$C,$A749,base_de_dados!$M:$M,"&lt;=2009",base_de_dados!$O:$O,"&gt;=40178")</f>
        <v>0</v>
      </c>
      <c r="G749" s="5">
        <f>SUMIFS(base_de_dados!$T:$T,base_de_dados!$B:$B,$B749,base_de_dados!$G:$G,G$61,base_de_dados!$H:$H,$L$1,base_de_dados!$C:$C,$A749,base_de_dados!$M:$M,"&lt;=2009",base_de_dados!$O:$O,"&gt;=40178")</f>
        <v>0</v>
      </c>
      <c r="H749" s="5">
        <f>SUMIFS(base_de_dados!$T:$T,base_de_dados!$B:$B,$B749,base_de_dados!$G:$G,H$61,base_de_dados!$H:$H,$L$1,base_de_dados!$C:$C,$A749,base_de_dados!$M:$M,"&lt;=2009",base_de_dados!$O:$O,"&gt;=40178")</f>
        <v>0</v>
      </c>
      <c r="I749" s="5">
        <f>SUMIFS(base_de_dados!$T:$T,base_de_dados!$B:$B,$B749,base_de_dados!$G:$G,I$61,base_de_dados!$H:$H,$L$1,base_de_dados!$C:$C,$A749,base_de_dados!$M:$M,"&lt;=2009",base_de_dados!$O:$O,"&gt;=40178")</f>
        <v>0</v>
      </c>
      <c r="J749" s="5">
        <f>SUMIFS(base_de_dados!$T:$T,base_de_dados!$B:$B,$B749,base_de_dados!$G:$G,J$61,base_de_dados!$H:$H,$L$1,base_de_dados!$C:$C,$A749,base_de_dados!$M:$M,"&lt;=2009",base_de_dados!$O:$O,"&gt;=40178")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SUMIFS(base_de_dados!$T:$T,base_de_dados!$B:$B,$B750,base_de_dados!$G:$G,C$61,base_de_dados!$H:$H,$L$1,base_de_dados!$C:$C,$A750,base_de_dados!$M:$M,"&lt;=2009",base_de_dados!$O:$O,"&gt;=40178")</f>
        <v>0</v>
      </c>
      <c r="D750" s="5">
        <f>SUMIFS(base_de_dados!$T:$T,base_de_dados!$B:$B,$B750,base_de_dados!$G:$G,D$61,base_de_dados!$H:$H,$L$1,base_de_dados!$C:$C,$A750,base_de_dados!$M:$M,"&lt;=2009",base_de_dados!$O:$O,"&gt;=40178")</f>
        <v>0</v>
      </c>
      <c r="E750" s="5">
        <f>SUMIFS(base_de_dados!$T:$T,base_de_dados!$B:$B,$B750,base_de_dados!$G:$G,E$61,base_de_dados!$H:$H,$L$1,base_de_dados!$C:$C,$A750,base_de_dados!$M:$M,"&lt;=2009",base_de_dados!$O:$O,"&gt;=40178")</f>
        <v>0</v>
      </c>
      <c r="F750" s="5">
        <f>SUMIFS(base_de_dados!$T:$T,base_de_dados!$B:$B,$B750,base_de_dados!$G:$G,F$61,base_de_dados!$H:$H,$L$1,base_de_dados!$C:$C,$A750,base_de_dados!$M:$M,"&lt;=2009",base_de_dados!$O:$O,"&gt;=40178")</f>
        <v>0</v>
      </c>
      <c r="G750" s="5">
        <f>SUMIFS(base_de_dados!$T:$T,base_de_dados!$B:$B,$B750,base_de_dados!$G:$G,G$61,base_de_dados!$H:$H,$L$1,base_de_dados!$C:$C,$A750,base_de_dados!$M:$M,"&lt;=2009",base_de_dados!$O:$O,"&gt;=40178")</f>
        <v>0</v>
      </c>
      <c r="H750" s="5">
        <f>SUMIFS(base_de_dados!$T:$T,base_de_dados!$B:$B,$B750,base_de_dados!$G:$G,H$61,base_de_dados!$H:$H,$L$1,base_de_dados!$C:$C,$A750,base_de_dados!$M:$M,"&lt;=2009",base_de_dados!$O:$O,"&gt;=40178")</f>
        <v>0</v>
      </c>
      <c r="I750" s="5">
        <f>SUMIFS(base_de_dados!$T:$T,base_de_dados!$B:$B,$B750,base_de_dados!$G:$G,I$61,base_de_dados!$H:$H,$L$1,base_de_dados!$C:$C,$A750,base_de_dados!$M:$M,"&lt;=2009",base_de_dados!$O:$O,"&gt;=40178")</f>
        <v>0</v>
      </c>
      <c r="J750" s="5">
        <f>SUMIFS(base_de_dados!$T:$T,base_de_dados!$B:$B,$B750,base_de_dados!$G:$G,J$61,base_de_dados!$H:$H,$L$1,base_de_dados!$C:$C,$A750,base_de_dados!$M:$M,"&lt;=2009",base_de_dados!$O:$O,"&gt;=40178")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SUMIFS(base_de_dados!$T:$T,base_de_dados!$B:$B,$B751,base_de_dados!$G:$G,C$61,base_de_dados!$H:$H,$L$1,base_de_dados!$C:$C,$A751,base_de_dados!$M:$M,"&lt;=2009",base_de_dados!$O:$O,"&gt;=40178")</f>
        <v>0</v>
      </c>
      <c r="D751" s="5">
        <f>SUMIFS(base_de_dados!$T:$T,base_de_dados!$B:$B,$B751,base_de_dados!$G:$G,D$61,base_de_dados!$H:$H,$L$1,base_de_dados!$C:$C,$A751,base_de_dados!$M:$M,"&lt;=2009",base_de_dados!$O:$O,"&gt;=40178")</f>
        <v>0</v>
      </c>
      <c r="E751" s="5">
        <f>SUMIFS(base_de_dados!$T:$T,base_de_dados!$B:$B,$B751,base_de_dados!$G:$G,E$61,base_de_dados!$H:$H,$L$1,base_de_dados!$C:$C,$A751,base_de_dados!$M:$M,"&lt;=2009",base_de_dados!$O:$O,"&gt;=40178")</f>
        <v>0</v>
      </c>
      <c r="F751" s="5">
        <f>SUMIFS(base_de_dados!$T:$T,base_de_dados!$B:$B,$B751,base_de_dados!$G:$G,F$61,base_de_dados!$H:$H,$L$1,base_de_dados!$C:$C,$A751,base_de_dados!$M:$M,"&lt;=2009",base_de_dados!$O:$O,"&gt;=40178")</f>
        <v>0</v>
      </c>
      <c r="G751" s="5">
        <f>SUMIFS(base_de_dados!$T:$T,base_de_dados!$B:$B,$B751,base_de_dados!$G:$G,G$61,base_de_dados!$H:$H,$L$1,base_de_dados!$C:$C,$A751,base_de_dados!$M:$M,"&lt;=2009",base_de_dados!$O:$O,"&gt;=40178")</f>
        <v>0</v>
      </c>
      <c r="H751" s="5">
        <f>SUMIFS(base_de_dados!$T:$T,base_de_dados!$B:$B,$B751,base_de_dados!$G:$G,H$61,base_de_dados!$H:$H,$L$1,base_de_dados!$C:$C,$A751,base_de_dados!$M:$M,"&lt;=2009",base_de_dados!$O:$O,"&gt;=40178")</f>
        <v>0</v>
      </c>
      <c r="I751" s="5">
        <f>SUMIFS(base_de_dados!$T:$T,base_de_dados!$B:$B,$B751,base_de_dados!$G:$G,I$61,base_de_dados!$H:$H,$L$1,base_de_dados!$C:$C,$A751,base_de_dados!$M:$M,"&lt;=2009",base_de_dados!$O:$O,"&gt;=40178")</f>
        <v>0</v>
      </c>
      <c r="J751" s="5">
        <f>SUMIFS(base_de_dados!$T:$T,base_de_dados!$B:$B,$B751,base_de_dados!$G:$G,J$61,base_de_dados!$H:$H,$L$1,base_de_dados!$C:$C,$A751,base_de_dados!$M:$M,"&lt;=2009",base_de_dados!$O:$O,"&gt;=40178")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SUMIFS(base_de_dados!$T:$T,base_de_dados!$B:$B,$B752,base_de_dados!$G:$G,C$61,base_de_dados!$H:$H,$L$1,base_de_dados!$C:$C,$A752,base_de_dados!$M:$M,"&lt;=2009",base_de_dados!$O:$O,"&gt;=40178")</f>
        <v>0</v>
      </c>
      <c r="D752" s="5">
        <f>SUMIFS(base_de_dados!$T:$T,base_de_dados!$B:$B,$B752,base_de_dados!$G:$G,D$61,base_de_dados!$H:$H,$L$1,base_de_dados!$C:$C,$A752,base_de_dados!$M:$M,"&lt;=2009",base_de_dados!$O:$O,"&gt;=40178")</f>
        <v>0</v>
      </c>
      <c r="E752" s="5">
        <f>SUMIFS(base_de_dados!$T:$T,base_de_dados!$B:$B,$B752,base_de_dados!$G:$G,E$61,base_de_dados!$H:$H,$L$1,base_de_dados!$C:$C,$A752,base_de_dados!$M:$M,"&lt;=2009",base_de_dados!$O:$O,"&gt;=40178")</f>
        <v>0</v>
      </c>
      <c r="F752" s="5">
        <f>SUMIFS(base_de_dados!$T:$T,base_de_dados!$B:$B,$B752,base_de_dados!$G:$G,F$61,base_de_dados!$H:$H,$L$1,base_de_dados!$C:$C,$A752,base_de_dados!$M:$M,"&lt;=2009",base_de_dados!$O:$O,"&gt;=40178")</f>
        <v>3.2309741248097414E-2</v>
      </c>
      <c r="G752" s="5">
        <f>SUMIFS(base_de_dados!$T:$T,base_de_dados!$B:$B,$B752,base_de_dados!$G:$G,G$61,base_de_dados!$H:$H,$L$1,base_de_dados!$C:$C,$A752,base_de_dados!$M:$M,"&lt;=2009",base_de_dados!$O:$O,"&gt;=40178")</f>
        <v>0</v>
      </c>
      <c r="H752" s="5">
        <f>SUMIFS(base_de_dados!$T:$T,base_de_dados!$B:$B,$B752,base_de_dados!$G:$G,H$61,base_de_dados!$H:$H,$L$1,base_de_dados!$C:$C,$A752,base_de_dados!$M:$M,"&lt;=2009",base_de_dados!$O:$O,"&gt;=40178")</f>
        <v>0</v>
      </c>
      <c r="I752" s="5">
        <f>SUMIFS(base_de_dados!$T:$T,base_de_dados!$B:$B,$B752,base_de_dados!$G:$G,I$61,base_de_dados!$H:$H,$L$1,base_de_dados!$C:$C,$A752,base_de_dados!$M:$M,"&lt;=2009",base_de_dados!$O:$O,"&gt;=40178")</f>
        <v>0</v>
      </c>
      <c r="J752" s="5">
        <f>SUMIFS(base_de_dados!$T:$T,base_de_dados!$B:$B,$B752,base_de_dados!$G:$G,J$61,base_de_dados!$H:$H,$L$1,base_de_dados!$C:$C,$A752,base_de_dados!$M:$M,"&lt;=2009",base_de_dados!$O:$O,"&gt;=40178")</f>
        <v>0</v>
      </c>
      <c r="K752" s="32">
        <f t="shared" si="16"/>
        <v>3.2309741248097414E-2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SUMIFS(base_de_dados!$T:$T,base_de_dados!$B:$B,$B753,base_de_dados!$G:$G,C$61,base_de_dados!$H:$H,$L$1,base_de_dados!$C:$C,$A753,base_de_dados!$M:$M,"&lt;=2009",base_de_dados!$O:$O,"&gt;=40178")</f>
        <v>0</v>
      </c>
      <c r="D753" s="5">
        <f>SUMIFS(base_de_dados!$T:$T,base_de_dados!$B:$B,$B753,base_de_dados!$G:$G,D$61,base_de_dados!$H:$H,$L$1,base_de_dados!$C:$C,$A753,base_de_dados!$M:$M,"&lt;=2009",base_de_dados!$O:$O,"&gt;=40178")</f>
        <v>0</v>
      </c>
      <c r="E753" s="5">
        <f>SUMIFS(base_de_dados!$T:$T,base_de_dados!$B:$B,$B753,base_de_dados!$G:$G,E$61,base_de_dados!$H:$H,$L$1,base_de_dados!$C:$C,$A753,base_de_dados!$M:$M,"&lt;=2009",base_de_dados!$O:$O,"&gt;=40178")</f>
        <v>0</v>
      </c>
      <c r="F753" s="5">
        <f>SUMIFS(base_de_dados!$T:$T,base_de_dados!$B:$B,$B753,base_de_dados!$G:$G,F$61,base_de_dados!$H:$H,$L$1,base_de_dados!$C:$C,$A753,base_de_dados!$M:$M,"&lt;=2009",base_de_dados!$O:$O,"&gt;=40178")</f>
        <v>0</v>
      </c>
      <c r="G753" s="5">
        <f>SUMIFS(base_de_dados!$T:$T,base_de_dados!$B:$B,$B753,base_de_dados!$G:$G,G$61,base_de_dados!$H:$H,$L$1,base_de_dados!$C:$C,$A753,base_de_dados!$M:$M,"&lt;=2009",base_de_dados!$O:$O,"&gt;=40178")</f>
        <v>0</v>
      </c>
      <c r="H753" s="5">
        <f>SUMIFS(base_de_dados!$T:$T,base_de_dados!$B:$B,$B753,base_de_dados!$G:$G,H$61,base_de_dados!$H:$H,$L$1,base_de_dados!$C:$C,$A753,base_de_dados!$M:$M,"&lt;=2009",base_de_dados!$O:$O,"&gt;=40178")</f>
        <v>0</v>
      </c>
      <c r="I753" s="5">
        <f>SUMIFS(base_de_dados!$T:$T,base_de_dados!$B:$B,$B753,base_de_dados!$G:$G,I$61,base_de_dados!$H:$H,$L$1,base_de_dados!$C:$C,$A753,base_de_dados!$M:$M,"&lt;=2009",base_de_dados!$O:$O,"&gt;=40178")</f>
        <v>0</v>
      </c>
      <c r="J753" s="5">
        <f>SUMIFS(base_de_dados!$T:$T,base_de_dados!$B:$B,$B753,base_de_dados!$G:$G,J$61,base_de_dados!$H:$H,$L$1,base_de_dados!$C:$C,$A753,base_de_dados!$M:$M,"&lt;=2009",base_de_dados!$O:$O,"&gt;=40178")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SUMIFS(base_de_dados!$T:$T,base_de_dados!$B:$B,$B754,base_de_dados!$G:$G,C$61,base_de_dados!$H:$H,$L$1,base_de_dados!$C:$C,$A754,base_de_dados!$M:$M,"&lt;=2009",base_de_dados!$O:$O,"&gt;=40178")</f>
        <v>0</v>
      </c>
      <c r="D754" s="5">
        <f>SUMIFS(base_de_dados!$T:$T,base_de_dados!$B:$B,$B754,base_de_dados!$G:$G,D$61,base_de_dados!$H:$H,$L$1,base_de_dados!$C:$C,$A754,base_de_dados!$M:$M,"&lt;=2009",base_de_dados!$O:$O,"&gt;=40178")</f>
        <v>0</v>
      </c>
      <c r="E754" s="5">
        <f>SUMIFS(base_de_dados!$T:$T,base_de_dados!$B:$B,$B754,base_de_dados!$G:$G,E$61,base_de_dados!$H:$H,$L$1,base_de_dados!$C:$C,$A754,base_de_dados!$M:$M,"&lt;=2009",base_de_dados!$O:$O,"&gt;=40178")</f>
        <v>0</v>
      </c>
      <c r="F754" s="5">
        <f>SUMIFS(base_de_dados!$T:$T,base_de_dados!$B:$B,$B754,base_de_dados!$G:$G,F$61,base_de_dados!$H:$H,$L$1,base_de_dados!$C:$C,$A754,base_de_dados!$M:$M,"&lt;=2009",base_de_dados!$O:$O,"&gt;=40178")</f>
        <v>0</v>
      </c>
      <c r="G754" s="5">
        <f>SUMIFS(base_de_dados!$T:$T,base_de_dados!$B:$B,$B754,base_de_dados!$G:$G,G$61,base_de_dados!$H:$H,$L$1,base_de_dados!$C:$C,$A754,base_de_dados!$M:$M,"&lt;=2009",base_de_dados!$O:$O,"&gt;=40178")</f>
        <v>0</v>
      </c>
      <c r="H754" s="5">
        <f>SUMIFS(base_de_dados!$T:$T,base_de_dados!$B:$B,$B754,base_de_dados!$G:$G,H$61,base_de_dados!$H:$H,$L$1,base_de_dados!$C:$C,$A754,base_de_dados!$M:$M,"&lt;=2009",base_de_dados!$O:$O,"&gt;=40178")</f>
        <v>0</v>
      </c>
      <c r="I754" s="5">
        <f>SUMIFS(base_de_dados!$T:$T,base_de_dados!$B:$B,$B754,base_de_dados!$G:$G,I$61,base_de_dados!$H:$H,$L$1,base_de_dados!$C:$C,$A754,base_de_dados!$M:$M,"&lt;=2009",base_de_dados!$O:$O,"&gt;=40178")</f>
        <v>0</v>
      </c>
      <c r="J754" s="5">
        <f>SUMIFS(base_de_dados!$T:$T,base_de_dados!$B:$B,$B754,base_de_dados!$G:$G,J$61,base_de_dados!$H:$H,$L$1,base_de_dados!$C:$C,$A754,base_de_dados!$M:$M,"&lt;=2009",base_de_dados!$O:$O,"&gt;=40178")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SUMIFS(base_de_dados!$T:$T,base_de_dados!$B:$B,$B755,base_de_dados!$G:$G,C$61,base_de_dados!$H:$H,$L$1,base_de_dados!$C:$C,$A755,base_de_dados!$M:$M,"&lt;=2009",base_de_dados!$O:$O,"&gt;=40178")</f>
        <v>0</v>
      </c>
      <c r="D755" s="5">
        <f>SUMIFS(base_de_dados!$T:$T,base_de_dados!$B:$B,$B755,base_de_dados!$G:$G,D$61,base_de_dados!$H:$H,$L$1,base_de_dados!$C:$C,$A755,base_de_dados!$M:$M,"&lt;=2009",base_de_dados!$O:$O,"&gt;=40178")</f>
        <v>0</v>
      </c>
      <c r="E755" s="5">
        <f>SUMIFS(base_de_dados!$T:$T,base_de_dados!$B:$B,$B755,base_de_dados!$G:$G,E$61,base_de_dados!$H:$H,$L$1,base_de_dados!$C:$C,$A755,base_de_dados!$M:$M,"&lt;=2009",base_de_dados!$O:$O,"&gt;=40178")</f>
        <v>0</v>
      </c>
      <c r="F755" s="5">
        <f>SUMIFS(base_de_dados!$T:$T,base_de_dados!$B:$B,$B755,base_de_dados!$G:$G,F$61,base_de_dados!$H:$H,$L$1,base_de_dados!$C:$C,$A755,base_de_dados!$M:$M,"&lt;=2009",base_de_dados!$O:$O,"&gt;=40178")</f>
        <v>0</v>
      </c>
      <c r="G755" s="5">
        <f>SUMIFS(base_de_dados!$T:$T,base_de_dados!$B:$B,$B755,base_de_dados!$G:$G,G$61,base_de_dados!$H:$H,$L$1,base_de_dados!$C:$C,$A755,base_de_dados!$M:$M,"&lt;=2009",base_de_dados!$O:$O,"&gt;=40178")</f>
        <v>0</v>
      </c>
      <c r="H755" s="5">
        <f>SUMIFS(base_de_dados!$T:$T,base_de_dados!$B:$B,$B755,base_de_dados!$G:$G,H$61,base_de_dados!$H:$H,$L$1,base_de_dados!$C:$C,$A755,base_de_dados!$M:$M,"&lt;=2009",base_de_dados!$O:$O,"&gt;=40178")</f>
        <v>0</v>
      </c>
      <c r="I755" s="5">
        <f>SUMIFS(base_de_dados!$T:$T,base_de_dados!$B:$B,$B755,base_de_dados!$G:$G,I$61,base_de_dados!$H:$H,$L$1,base_de_dados!$C:$C,$A755,base_de_dados!$M:$M,"&lt;=2009",base_de_dados!$O:$O,"&gt;=40178")</f>
        <v>0</v>
      </c>
      <c r="J755" s="5">
        <f>SUMIFS(base_de_dados!$T:$T,base_de_dados!$B:$B,$B755,base_de_dados!$G:$G,J$61,base_de_dados!$H:$H,$L$1,base_de_dados!$C:$C,$A755,base_de_dados!$M:$M,"&lt;=2009",base_de_dados!$O:$O,"&gt;=40178")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SUMIFS(base_de_dados!$T:$T,base_de_dados!$B:$B,$B756,base_de_dados!$G:$G,C$61,base_de_dados!$H:$H,$L$1,base_de_dados!$C:$C,$A756,base_de_dados!$M:$M,"&lt;=2009",base_de_dados!$O:$O,"&gt;=40178")</f>
        <v>0</v>
      </c>
      <c r="D756" s="5">
        <f>SUMIFS(base_de_dados!$T:$T,base_de_dados!$B:$B,$B756,base_de_dados!$G:$G,D$61,base_de_dados!$H:$H,$L$1,base_de_dados!$C:$C,$A756,base_de_dados!$M:$M,"&lt;=2009",base_de_dados!$O:$O,"&gt;=40178")</f>
        <v>0</v>
      </c>
      <c r="E756" s="5">
        <f>SUMIFS(base_de_dados!$T:$T,base_de_dados!$B:$B,$B756,base_de_dados!$G:$G,E$61,base_de_dados!$H:$H,$L$1,base_de_dados!$C:$C,$A756,base_de_dados!$M:$M,"&lt;=2009",base_de_dados!$O:$O,"&gt;=40178")</f>
        <v>0</v>
      </c>
      <c r="F756" s="5">
        <f>SUMIFS(base_de_dados!$T:$T,base_de_dados!$B:$B,$B756,base_de_dados!$G:$G,F$61,base_de_dados!$H:$H,$L$1,base_de_dados!$C:$C,$A756,base_de_dados!$M:$M,"&lt;=2009",base_de_dados!$O:$O,"&gt;=40178")</f>
        <v>0</v>
      </c>
      <c r="G756" s="5">
        <f>SUMIFS(base_de_dados!$T:$T,base_de_dados!$B:$B,$B756,base_de_dados!$G:$G,G$61,base_de_dados!$H:$H,$L$1,base_de_dados!$C:$C,$A756,base_de_dados!$M:$M,"&lt;=2009",base_de_dados!$O:$O,"&gt;=40178")</f>
        <v>0</v>
      </c>
      <c r="H756" s="5">
        <f>SUMIFS(base_de_dados!$T:$T,base_de_dados!$B:$B,$B756,base_de_dados!$G:$G,H$61,base_de_dados!$H:$H,$L$1,base_de_dados!$C:$C,$A756,base_de_dados!$M:$M,"&lt;=2009",base_de_dados!$O:$O,"&gt;=40178")</f>
        <v>0</v>
      </c>
      <c r="I756" s="5">
        <f>SUMIFS(base_de_dados!$T:$T,base_de_dados!$B:$B,$B756,base_de_dados!$G:$G,I$61,base_de_dados!$H:$H,$L$1,base_de_dados!$C:$C,$A756,base_de_dados!$M:$M,"&lt;=2009",base_de_dados!$O:$O,"&gt;=40178")</f>
        <v>0</v>
      </c>
      <c r="J756" s="5">
        <f>SUMIFS(base_de_dados!$T:$T,base_de_dados!$B:$B,$B756,base_de_dados!$G:$G,J$61,base_de_dados!$H:$H,$L$1,base_de_dados!$C:$C,$A756,base_de_dados!$M:$M,"&lt;=2009",base_de_dados!$O:$O,"&gt;=40178")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SUMIFS(base_de_dados!$T:$T,base_de_dados!$B:$B,$B757,base_de_dados!$G:$G,C$61,base_de_dados!$H:$H,$L$1,base_de_dados!$C:$C,$A757,base_de_dados!$M:$M,"&lt;=2009",base_de_dados!$O:$O,"&gt;=40178")</f>
        <v>0</v>
      </c>
      <c r="D757" s="5">
        <f>SUMIFS(base_de_dados!$T:$T,base_de_dados!$B:$B,$B757,base_de_dados!$G:$G,D$61,base_de_dados!$H:$H,$L$1,base_de_dados!$C:$C,$A757,base_de_dados!$M:$M,"&lt;=2009",base_de_dados!$O:$O,"&gt;=40178")</f>
        <v>0</v>
      </c>
      <c r="E757" s="5">
        <f>SUMIFS(base_de_dados!$T:$T,base_de_dados!$B:$B,$B757,base_de_dados!$G:$G,E$61,base_de_dados!$H:$H,$L$1,base_de_dados!$C:$C,$A757,base_de_dados!$M:$M,"&lt;=2009",base_de_dados!$O:$O,"&gt;=40178")</f>
        <v>0</v>
      </c>
      <c r="F757" s="5">
        <f>SUMIFS(base_de_dados!$T:$T,base_de_dados!$B:$B,$B757,base_de_dados!$G:$G,F$61,base_de_dados!$H:$H,$L$1,base_de_dados!$C:$C,$A757,base_de_dados!$M:$M,"&lt;=2009",base_de_dados!$O:$O,"&gt;=40178")</f>
        <v>0</v>
      </c>
      <c r="G757" s="5">
        <f>SUMIFS(base_de_dados!$T:$T,base_de_dados!$B:$B,$B757,base_de_dados!$G:$G,G$61,base_de_dados!$H:$H,$L$1,base_de_dados!$C:$C,$A757,base_de_dados!$M:$M,"&lt;=2009",base_de_dados!$O:$O,"&gt;=40178")</f>
        <v>0</v>
      </c>
      <c r="H757" s="5">
        <f>SUMIFS(base_de_dados!$T:$T,base_de_dados!$B:$B,$B757,base_de_dados!$G:$G,H$61,base_de_dados!$H:$H,$L$1,base_de_dados!$C:$C,$A757,base_de_dados!$M:$M,"&lt;=2009",base_de_dados!$O:$O,"&gt;=40178")</f>
        <v>0</v>
      </c>
      <c r="I757" s="5">
        <f>SUMIFS(base_de_dados!$T:$T,base_de_dados!$B:$B,$B757,base_de_dados!$G:$G,I$61,base_de_dados!$H:$H,$L$1,base_de_dados!$C:$C,$A757,base_de_dados!$M:$M,"&lt;=2009",base_de_dados!$O:$O,"&gt;=40178")</f>
        <v>0</v>
      </c>
      <c r="J757" s="5">
        <f>SUMIFS(base_de_dados!$T:$T,base_de_dados!$B:$B,$B757,base_de_dados!$G:$G,J$61,base_de_dados!$H:$H,$L$1,base_de_dados!$C:$C,$A757,base_de_dados!$M:$M,"&lt;=2009",base_de_dados!$O:$O,"&gt;=40178")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SUMIFS(base_de_dados!$T:$T,base_de_dados!$B:$B,$B758,base_de_dados!$G:$G,C$61,base_de_dados!$H:$H,$L$1,base_de_dados!$C:$C,$A758,base_de_dados!$M:$M,"&lt;=2009",base_de_dados!$O:$O,"&gt;=40178")</f>
        <v>0</v>
      </c>
      <c r="D758" s="5">
        <f>SUMIFS(base_de_dados!$T:$T,base_de_dados!$B:$B,$B758,base_de_dados!$G:$G,D$61,base_de_dados!$H:$H,$L$1,base_de_dados!$C:$C,$A758,base_de_dados!$M:$M,"&lt;=2009",base_de_dados!$O:$O,"&gt;=40178")</f>
        <v>0</v>
      </c>
      <c r="E758" s="5">
        <f>SUMIFS(base_de_dados!$T:$T,base_de_dados!$B:$B,$B758,base_de_dados!$G:$G,E$61,base_de_dados!$H:$H,$L$1,base_de_dados!$C:$C,$A758,base_de_dados!$M:$M,"&lt;=2009",base_de_dados!$O:$O,"&gt;=40178")</f>
        <v>2.8538812785388126E-3</v>
      </c>
      <c r="F758" s="5">
        <f>SUMIFS(base_de_dados!$T:$T,base_de_dados!$B:$B,$B758,base_de_dados!$G:$G,F$61,base_de_dados!$H:$H,$L$1,base_de_dados!$C:$C,$A758,base_de_dados!$M:$M,"&lt;=2009",base_de_dados!$O:$O,"&gt;=40178")</f>
        <v>7.9401319127346526E-4</v>
      </c>
      <c r="G758" s="5">
        <f>SUMIFS(base_de_dados!$T:$T,base_de_dados!$B:$B,$B758,base_de_dados!$G:$G,G$61,base_de_dados!$H:$H,$L$1,base_de_dados!$C:$C,$A758,base_de_dados!$M:$M,"&lt;=2009",base_de_dados!$O:$O,"&gt;=40178")</f>
        <v>0</v>
      </c>
      <c r="H758" s="5">
        <f>SUMIFS(base_de_dados!$T:$T,base_de_dados!$B:$B,$B758,base_de_dados!$G:$G,H$61,base_de_dados!$H:$H,$L$1,base_de_dados!$C:$C,$A758,base_de_dados!$M:$M,"&lt;=2009",base_de_dados!$O:$O,"&gt;=40178")</f>
        <v>0</v>
      </c>
      <c r="I758" s="5">
        <f>SUMIFS(base_de_dados!$T:$T,base_de_dados!$B:$B,$B758,base_de_dados!$G:$G,I$61,base_de_dados!$H:$H,$L$1,base_de_dados!$C:$C,$A758,base_de_dados!$M:$M,"&lt;=2009",base_de_dados!$O:$O,"&gt;=40178")</f>
        <v>0</v>
      </c>
      <c r="J758" s="5">
        <f>SUMIFS(base_de_dados!$T:$T,base_de_dados!$B:$B,$B758,base_de_dados!$G:$G,J$61,base_de_dados!$H:$H,$L$1,base_de_dados!$C:$C,$A758,base_de_dados!$M:$M,"&lt;=2009",base_de_dados!$O:$O,"&gt;=40178")</f>
        <v>0</v>
      </c>
      <c r="K758" s="32">
        <f t="shared" si="16"/>
        <v>3.6478944698122781E-3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SUMIFS(base_de_dados!$T:$T,base_de_dados!$B:$B,$B759,base_de_dados!$G:$G,C$61,base_de_dados!$H:$H,$L$1,base_de_dados!$C:$C,$A759,base_de_dados!$M:$M,"&lt;=2009",base_de_dados!$O:$O,"&gt;=40178")</f>
        <v>0</v>
      </c>
      <c r="D759" s="5">
        <f>SUMIFS(base_de_dados!$T:$T,base_de_dados!$B:$B,$B759,base_de_dados!$G:$G,D$61,base_de_dados!$H:$H,$L$1,base_de_dados!$C:$C,$A759,base_de_dados!$M:$M,"&lt;=2009",base_de_dados!$O:$O,"&gt;=40178")</f>
        <v>0</v>
      </c>
      <c r="E759" s="5">
        <f>SUMIFS(base_de_dados!$T:$T,base_de_dados!$B:$B,$B759,base_de_dados!$G:$G,E$61,base_de_dados!$H:$H,$L$1,base_de_dados!$C:$C,$A759,base_de_dados!$M:$M,"&lt;=2009",base_de_dados!$O:$O,"&gt;=40178")</f>
        <v>0</v>
      </c>
      <c r="F759" s="5">
        <f>SUMIFS(base_de_dados!$T:$T,base_de_dados!$B:$B,$B759,base_de_dados!$G:$G,F$61,base_de_dados!$H:$H,$L$1,base_de_dados!$C:$C,$A759,base_de_dados!$M:$M,"&lt;=2009",base_de_dados!$O:$O,"&gt;=40178")</f>
        <v>0</v>
      </c>
      <c r="G759" s="5">
        <f>SUMIFS(base_de_dados!$T:$T,base_de_dados!$B:$B,$B759,base_de_dados!$G:$G,G$61,base_de_dados!$H:$H,$L$1,base_de_dados!$C:$C,$A759,base_de_dados!$M:$M,"&lt;=2009",base_de_dados!$O:$O,"&gt;=40178")</f>
        <v>0</v>
      </c>
      <c r="H759" s="5">
        <f>SUMIFS(base_de_dados!$T:$T,base_de_dados!$B:$B,$B759,base_de_dados!$G:$G,H$61,base_de_dados!$H:$H,$L$1,base_de_dados!$C:$C,$A759,base_de_dados!$M:$M,"&lt;=2009",base_de_dados!$O:$O,"&gt;=40178")</f>
        <v>0</v>
      </c>
      <c r="I759" s="5">
        <f>SUMIFS(base_de_dados!$T:$T,base_de_dados!$B:$B,$B759,base_de_dados!$G:$G,I$61,base_de_dados!$H:$H,$L$1,base_de_dados!$C:$C,$A759,base_de_dados!$M:$M,"&lt;=2009",base_de_dados!$O:$O,"&gt;=40178")</f>
        <v>0</v>
      </c>
      <c r="J759" s="5">
        <f>SUMIFS(base_de_dados!$T:$T,base_de_dados!$B:$B,$B759,base_de_dados!$G:$G,J$61,base_de_dados!$H:$H,$L$1,base_de_dados!$C:$C,$A759,base_de_dados!$M:$M,"&lt;=2009",base_de_dados!$O:$O,"&gt;=40178")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SUMIFS(base_de_dados!$T:$T,base_de_dados!$B:$B,$B760,base_de_dados!$G:$G,C$61,base_de_dados!$H:$H,$L$1,base_de_dados!$C:$C,$A760,base_de_dados!$M:$M,"&lt;=2009",base_de_dados!$O:$O,"&gt;=40178")</f>
        <v>0</v>
      </c>
      <c r="D760" s="5">
        <f>SUMIFS(base_de_dados!$T:$T,base_de_dados!$B:$B,$B760,base_de_dados!$G:$G,D$61,base_de_dados!$H:$H,$L$1,base_de_dados!$C:$C,$A760,base_de_dados!$M:$M,"&lt;=2009",base_de_dados!$O:$O,"&gt;=40178")</f>
        <v>0</v>
      </c>
      <c r="E760" s="5">
        <f>SUMIFS(base_de_dados!$T:$T,base_de_dados!$B:$B,$B760,base_de_dados!$G:$G,E$61,base_de_dados!$H:$H,$L$1,base_de_dados!$C:$C,$A760,base_de_dados!$M:$M,"&lt;=2009",base_de_dados!$O:$O,"&gt;=40178")</f>
        <v>0</v>
      </c>
      <c r="F760" s="5">
        <f>SUMIFS(base_de_dados!$T:$T,base_de_dados!$B:$B,$B760,base_de_dados!$G:$G,F$61,base_de_dados!$H:$H,$L$1,base_de_dados!$C:$C,$A760,base_de_dados!$M:$M,"&lt;=2009",base_de_dados!$O:$O,"&gt;=40178")</f>
        <v>0</v>
      </c>
      <c r="G760" s="5">
        <f>SUMIFS(base_de_dados!$T:$T,base_de_dados!$B:$B,$B760,base_de_dados!$G:$G,G$61,base_de_dados!$H:$H,$L$1,base_de_dados!$C:$C,$A760,base_de_dados!$M:$M,"&lt;=2009",base_de_dados!$O:$O,"&gt;=40178")</f>
        <v>0</v>
      </c>
      <c r="H760" s="5">
        <f>SUMIFS(base_de_dados!$T:$T,base_de_dados!$B:$B,$B760,base_de_dados!$G:$G,H$61,base_de_dados!$H:$H,$L$1,base_de_dados!$C:$C,$A760,base_de_dados!$M:$M,"&lt;=2009",base_de_dados!$O:$O,"&gt;=40178")</f>
        <v>0</v>
      </c>
      <c r="I760" s="5">
        <f>SUMIFS(base_de_dados!$T:$T,base_de_dados!$B:$B,$B760,base_de_dados!$G:$G,I$61,base_de_dados!$H:$H,$L$1,base_de_dados!$C:$C,$A760,base_de_dados!$M:$M,"&lt;=2009",base_de_dados!$O:$O,"&gt;=40178")</f>
        <v>0</v>
      </c>
      <c r="J760" s="5">
        <f>SUMIFS(base_de_dados!$T:$T,base_de_dados!$B:$B,$B760,base_de_dados!$G:$G,J$61,base_de_dados!$H:$H,$L$1,base_de_dados!$C:$C,$A760,base_de_dados!$M:$M,"&lt;=2009",base_de_dados!$O:$O,"&gt;=40178")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SUMIFS(base_de_dados!$T:$T,base_de_dados!$B:$B,$B761,base_de_dados!$G:$G,C$61,base_de_dados!$H:$H,$L$1,base_de_dados!$C:$C,$A761,base_de_dados!$M:$M,"&lt;=2009",base_de_dados!$O:$O,"&gt;=40178")</f>
        <v>0</v>
      </c>
      <c r="D761" s="5">
        <f>SUMIFS(base_de_dados!$T:$T,base_de_dados!$B:$B,$B761,base_de_dados!$G:$G,D$61,base_de_dados!$H:$H,$L$1,base_de_dados!$C:$C,$A761,base_de_dados!$M:$M,"&lt;=2009",base_de_dados!$O:$O,"&gt;=40178")</f>
        <v>0</v>
      </c>
      <c r="E761" s="5">
        <f>SUMIFS(base_de_dados!$T:$T,base_de_dados!$B:$B,$B761,base_de_dados!$G:$G,E$61,base_de_dados!$H:$H,$L$1,base_de_dados!$C:$C,$A761,base_de_dados!$M:$M,"&lt;=2009",base_de_dados!$O:$O,"&gt;=40178")</f>
        <v>0</v>
      </c>
      <c r="F761" s="5">
        <f>SUMIFS(base_de_dados!$T:$T,base_de_dados!$B:$B,$B761,base_de_dados!$G:$G,F$61,base_de_dados!$H:$H,$L$1,base_de_dados!$C:$C,$A761,base_de_dados!$M:$M,"&lt;=2009",base_de_dados!$O:$O,"&gt;=40178")</f>
        <v>0</v>
      </c>
      <c r="G761" s="5">
        <f>SUMIFS(base_de_dados!$T:$T,base_de_dados!$B:$B,$B761,base_de_dados!$G:$G,G$61,base_de_dados!$H:$H,$L$1,base_de_dados!$C:$C,$A761,base_de_dados!$M:$M,"&lt;=2009",base_de_dados!$O:$O,"&gt;=40178")</f>
        <v>0</v>
      </c>
      <c r="H761" s="5">
        <f>SUMIFS(base_de_dados!$T:$T,base_de_dados!$B:$B,$B761,base_de_dados!$G:$G,H$61,base_de_dados!$H:$H,$L$1,base_de_dados!$C:$C,$A761,base_de_dados!$M:$M,"&lt;=2009",base_de_dados!$O:$O,"&gt;=40178")</f>
        <v>0</v>
      </c>
      <c r="I761" s="5">
        <f>SUMIFS(base_de_dados!$T:$T,base_de_dados!$B:$B,$B761,base_de_dados!$G:$G,I$61,base_de_dados!$H:$H,$L$1,base_de_dados!$C:$C,$A761,base_de_dados!$M:$M,"&lt;=2009",base_de_dados!$O:$O,"&gt;=40178")</f>
        <v>0</v>
      </c>
      <c r="J761" s="5">
        <f>SUMIFS(base_de_dados!$T:$T,base_de_dados!$B:$B,$B761,base_de_dados!$G:$G,J$61,base_de_dados!$H:$H,$L$1,base_de_dados!$C:$C,$A761,base_de_dados!$M:$M,"&lt;=2009",base_de_dados!$O:$O,"&gt;=40178")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SUMIFS(base_de_dados!$T:$T,base_de_dados!$B:$B,$B762,base_de_dados!$G:$G,C$61,base_de_dados!$H:$H,$L$1,base_de_dados!$C:$C,$A762,base_de_dados!$M:$M,"&lt;=2009",base_de_dados!$O:$O,"&gt;=40178")</f>
        <v>0</v>
      </c>
      <c r="D762" s="5">
        <f>SUMIFS(base_de_dados!$T:$T,base_de_dados!$B:$B,$B762,base_de_dados!$G:$G,D$61,base_de_dados!$H:$H,$L$1,base_de_dados!$C:$C,$A762,base_de_dados!$M:$M,"&lt;=2009",base_de_dados!$O:$O,"&gt;=40178")</f>
        <v>0</v>
      </c>
      <c r="E762" s="5">
        <f>SUMIFS(base_de_dados!$T:$T,base_de_dados!$B:$B,$B762,base_de_dados!$G:$G,E$61,base_de_dados!$H:$H,$L$1,base_de_dados!$C:$C,$A762,base_de_dados!$M:$M,"&lt;=2009",base_de_dados!$O:$O,"&gt;=40178")</f>
        <v>0</v>
      </c>
      <c r="F762" s="5">
        <f>SUMIFS(base_de_dados!$T:$T,base_de_dados!$B:$B,$B762,base_de_dados!$G:$G,F$61,base_de_dados!$H:$H,$L$1,base_de_dados!$C:$C,$A762,base_de_dados!$M:$M,"&lt;=2009",base_de_dados!$O:$O,"&gt;=40178")</f>
        <v>0</v>
      </c>
      <c r="G762" s="5">
        <f>SUMIFS(base_de_dados!$T:$T,base_de_dados!$B:$B,$B762,base_de_dados!$G:$G,G$61,base_de_dados!$H:$H,$L$1,base_de_dados!$C:$C,$A762,base_de_dados!$M:$M,"&lt;=2009",base_de_dados!$O:$O,"&gt;=40178")</f>
        <v>0</v>
      </c>
      <c r="H762" s="5">
        <f>SUMIFS(base_de_dados!$T:$T,base_de_dados!$B:$B,$B762,base_de_dados!$G:$G,H$61,base_de_dados!$H:$H,$L$1,base_de_dados!$C:$C,$A762,base_de_dados!$M:$M,"&lt;=2009",base_de_dados!$O:$O,"&gt;=40178")</f>
        <v>0</v>
      </c>
      <c r="I762" s="5">
        <f>SUMIFS(base_de_dados!$T:$T,base_de_dados!$B:$B,$B762,base_de_dados!$G:$G,I$61,base_de_dados!$H:$H,$L$1,base_de_dados!$C:$C,$A762,base_de_dados!$M:$M,"&lt;=2009",base_de_dados!$O:$O,"&gt;=40178")</f>
        <v>0</v>
      </c>
      <c r="J762" s="5">
        <f>SUMIFS(base_de_dados!$T:$T,base_de_dados!$B:$B,$B762,base_de_dados!$G:$G,J$61,base_de_dados!$H:$H,$L$1,base_de_dados!$C:$C,$A762,base_de_dados!$M:$M,"&lt;=2009",base_de_dados!$O:$O,"&gt;=40178")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SUMIFS(base_de_dados!$T:$T,base_de_dados!$B:$B,$B763,base_de_dados!$G:$G,C$61,base_de_dados!$H:$H,$L$1,base_de_dados!$C:$C,$A763,base_de_dados!$M:$M,"&lt;=2009",base_de_dados!$O:$O,"&gt;=40178")</f>
        <v>0</v>
      </c>
      <c r="D763" s="5">
        <f>SUMIFS(base_de_dados!$T:$T,base_de_dados!$B:$B,$B763,base_de_dados!$G:$G,D$61,base_de_dados!$H:$H,$L$1,base_de_dados!$C:$C,$A763,base_de_dados!$M:$M,"&lt;=2009",base_de_dados!$O:$O,"&gt;=40178")</f>
        <v>0</v>
      </c>
      <c r="E763" s="5">
        <f>SUMIFS(base_de_dados!$T:$T,base_de_dados!$B:$B,$B763,base_de_dados!$G:$G,E$61,base_de_dados!$H:$H,$L$1,base_de_dados!$C:$C,$A763,base_de_dados!$M:$M,"&lt;=2009",base_de_dados!$O:$O,"&gt;=40178")</f>
        <v>0</v>
      </c>
      <c r="F763" s="5">
        <f>SUMIFS(base_de_dados!$T:$T,base_de_dados!$B:$B,$B763,base_de_dados!$G:$G,F$61,base_de_dados!$H:$H,$L$1,base_de_dados!$C:$C,$A763,base_de_dados!$M:$M,"&lt;=2009",base_de_dados!$O:$O,"&gt;=40178")</f>
        <v>0</v>
      </c>
      <c r="G763" s="5">
        <f>SUMIFS(base_de_dados!$T:$T,base_de_dados!$B:$B,$B763,base_de_dados!$G:$G,G$61,base_de_dados!$H:$H,$L$1,base_de_dados!$C:$C,$A763,base_de_dados!$M:$M,"&lt;=2009",base_de_dados!$O:$O,"&gt;=40178")</f>
        <v>0</v>
      </c>
      <c r="H763" s="5">
        <f>SUMIFS(base_de_dados!$T:$T,base_de_dados!$B:$B,$B763,base_de_dados!$G:$G,H$61,base_de_dados!$H:$H,$L$1,base_de_dados!$C:$C,$A763,base_de_dados!$M:$M,"&lt;=2009",base_de_dados!$O:$O,"&gt;=40178")</f>
        <v>0</v>
      </c>
      <c r="I763" s="5">
        <f>SUMIFS(base_de_dados!$T:$T,base_de_dados!$B:$B,$B763,base_de_dados!$G:$G,I$61,base_de_dados!$H:$H,$L$1,base_de_dados!$C:$C,$A763,base_de_dados!$M:$M,"&lt;=2009",base_de_dados!$O:$O,"&gt;=40178")</f>
        <v>0</v>
      </c>
      <c r="J763" s="5">
        <f>SUMIFS(base_de_dados!$T:$T,base_de_dados!$B:$B,$B763,base_de_dados!$G:$G,J$61,base_de_dados!$H:$H,$L$1,base_de_dados!$C:$C,$A763,base_de_dados!$M:$M,"&lt;=2009",base_de_dados!$O:$O,"&gt;=40178")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SUMIFS(base_de_dados!$T:$T,base_de_dados!$B:$B,$B764,base_de_dados!$G:$G,C$61,base_de_dados!$H:$H,$L$1,base_de_dados!$C:$C,$A764,base_de_dados!$M:$M,"&lt;=2009",base_de_dados!$O:$O,"&gt;=40178")</f>
        <v>0</v>
      </c>
      <c r="D764" s="5">
        <f>SUMIFS(base_de_dados!$T:$T,base_de_dados!$B:$B,$B764,base_de_dados!$G:$G,D$61,base_de_dados!$H:$H,$L$1,base_de_dados!$C:$C,$A764,base_de_dados!$M:$M,"&lt;=2009",base_de_dados!$O:$O,"&gt;=40178")</f>
        <v>0</v>
      </c>
      <c r="E764" s="5">
        <f>SUMIFS(base_de_dados!$T:$T,base_de_dados!$B:$B,$B764,base_de_dados!$G:$G,E$61,base_de_dados!$H:$H,$L$1,base_de_dados!$C:$C,$A764,base_de_dados!$M:$M,"&lt;=2009",base_de_dados!$O:$O,"&gt;=40178")</f>
        <v>0</v>
      </c>
      <c r="F764" s="5">
        <f>SUMIFS(base_de_dados!$T:$T,base_de_dados!$B:$B,$B764,base_de_dados!$G:$G,F$61,base_de_dados!$H:$H,$L$1,base_de_dados!$C:$C,$A764,base_de_dados!$M:$M,"&lt;=2009",base_de_dados!$O:$O,"&gt;=40178")</f>
        <v>0</v>
      </c>
      <c r="G764" s="5">
        <f>SUMIFS(base_de_dados!$T:$T,base_de_dados!$B:$B,$B764,base_de_dados!$G:$G,G$61,base_de_dados!$H:$H,$L$1,base_de_dados!$C:$C,$A764,base_de_dados!$M:$M,"&lt;=2009",base_de_dados!$O:$O,"&gt;=40178")</f>
        <v>0</v>
      </c>
      <c r="H764" s="5">
        <f>SUMIFS(base_de_dados!$T:$T,base_de_dados!$B:$B,$B764,base_de_dados!$G:$G,H$61,base_de_dados!$H:$H,$L$1,base_de_dados!$C:$C,$A764,base_de_dados!$M:$M,"&lt;=2009",base_de_dados!$O:$O,"&gt;=40178")</f>
        <v>0</v>
      </c>
      <c r="I764" s="5">
        <f>SUMIFS(base_de_dados!$T:$T,base_de_dados!$B:$B,$B764,base_de_dados!$G:$G,I$61,base_de_dados!$H:$H,$L$1,base_de_dados!$C:$C,$A764,base_de_dados!$M:$M,"&lt;=2009",base_de_dados!$O:$O,"&gt;=40178")</f>
        <v>0</v>
      </c>
      <c r="J764" s="5">
        <f>SUMIFS(base_de_dados!$T:$T,base_de_dados!$B:$B,$B764,base_de_dados!$G:$G,J$61,base_de_dados!$H:$H,$L$1,base_de_dados!$C:$C,$A764,base_de_dados!$M:$M,"&lt;=2009",base_de_dados!$O:$O,"&gt;=40178")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SUMIFS(base_de_dados!$T:$T,base_de_dados!$B:$B,$B765,base_de_dados!$G:$G,C$61,base_de_dados!$H:$H,$L$1,base_de_dados!$C:$C,$A765,base_de_dados!$M:$M,"&lt;=2009",base_de_dados!$O:$O,"&gt;=40178")</f>
        <v>0</v>
      </c>
      <c r="D765" s="5">
        <f>SUMIFS(base_de_dados!$T:$T,base_de_dados!$B:$B,$B765,base_de_dados!$G:$G,D$61,base_de_dados!$H:$H,$L$1,base_de_dados!$C:$C,$A765,base_de_dados!$M:$M,"&lt;=2009",base_de_dados!$O:$O,"&gt;=40178")</f>
        <v>0</v>
      </c>
      <c r="E765" s="5">
        <f>SUMIFS(base_de_dados!$T:$T,base_de_dados!$B:$B,$B765,base_de_dados!$G:$G,E$61,base_de_dados!$H:$H,$L$1,base_de_dados!$C:$C,$A765,base_de_dados!$M:$M,"&lt;=2009",base_de_dados!$O:$O,"&gt;=40178")</f>
        <v>0</v>
      </c>
      <c r="F765" s="5">
        <f>SUMIFS(base_de_dados!$T:$T,base_de_dados!$B:$B,$B765,base_de_dados!$G:$G,F$61,base_de_dados!$H:$H,$L$1,base_de_dados!$C:$C,$A765,base_de_dados!$M:$M,"&lt;=2009",base_de_dados!$O:$O,"&gt;=40178")</f>
        <v>0</v>
      </c>
      <c r="G765" s="5">
        <f>SUMIFS(base_de_dados!$T:$T,base_de_dados!$B:$B,$B765,base_de_dados!$G:$G,G$61,base_de_dados!$H:$H,$L$1,base_de_dados!$C:$C,$A765,base_de_dados!$M:$M,"&lt;=2009",base_de_dados!$O:$O,"&gt;=40178")</f>
        <v>0</v>
      </c>
      <c r="H765" s="5">
        <f>SUMIFS(base_de_dados!$T:$T,base_de_dados!$B:$B,$B765,base_de_dados!$G:$G,H$61,base_de_dados!$H:$H,$L$1,base_de_dados!$C:$C,$A765,base_de_dados!$M:$M,"&lt;=2009",base_de_dados!$O:$O,"&gt;=40178")</f>
        <v>0</v>
      </c>
      <c r="I765" s="5">
        <f>SUMIFS(base_de_dados!$T:$T,base_de_dados!$B:$B,$B765,base_de_dados!$G:$G,I$61,base_de_dados!$H:$H,$L$1,base_de_dados!$C:$C,$A765,base_de_dados!$M:$M,"&lt;=2009",base_de_dados!$O:$O,"&gt;=40178")</f>
        <v>0</v>
      </c>
      <c r="J765" s="5">
        <f>SUMIFS(base_de_dados!$T:$T,base_de_dados!$B:$B,$B765,base_de_dados!$G:$G,J$61,base_de_dados!$H:$H,$L$1,base_de_dados!$C:$C,$A765,base_de_dados!$M:$M,"&lt;=2009",base_de_dados!$O:$O,"&gt;=40178")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SUMIFS(base_de_dados!$T:$T,base_de_dados!$B:$B,$B766,base_de_dados!$G:$G,C$61,base_de_dados!$H:$H,$L$1,base_de_dados!$C:$C,$A766,base_de_dados!$M:$M,"&lt;=2009",base_de_dados!$O:$O,"&gt;=40178")</f>
        <v>0</v>
      </c>
      <c r="D766" s="5">
        <f>SUMIFS(base_de_dados!$T:$T,base_de_dados!$B:$B,$B766,base_de_dados!$G:$G,D$61,base_de_dados!$H:$H,$L$1,base_de_dados!$C:$C,$A766,base_de_dados!$M:$M,"&lt;=2009",base_de_dados!$O:$O,"&gt;=40178")</f>
        <v>0</v>
      </c>
      <c r="E766" s="5">
        <f>SUMIFS(base_de_dados!$T:$T,base_de_dados!$B:$B,$B766,base_de_dados!$G:$G,E$61,base_de_dados!$H:$H,$L$1,base_de_dados!$C:$C,$A766,base_de_dados!$M:$M,"&lt;=2009",base_de_dados!$O:$O,"&gt;=40178")</f>
        <v>0</v>
      </c>
      <c r="F766" s="5">
        <f>SUMIFS(base_de_dados!$T:$T,base_de_dados!$B:$B,$B766,base_de_dados!$G:$G,F$61,base_de_dados!$H:$H,$L$1,base_de_dados!$C:$C,$A766,base_de_dados!$M:$M,"&lt;=2009",base_de_dados!$O:$O,"&gt;=40178")</f>
        <v>0</v>
      </c>
      <c r="G766" s="5">
        <f>SUMIFS(base_de_dados!$T:$T,base_de_dados!$B:$B,$B766,base_de_dados!$G:$G,G$61,base_de_dados!$H:$H,$L$1,base_de_dados!$C:$C,$A766,base_de_dados!$M:$M,"&lt;=2009",base_de_dados!$O:$O,"&gt;=40178")</f>
        <v>0</v>
      </c>
      <c r="H766" s="5">
        <f>SUMIFS(base_de_dados!$T:$T,base_de_dados!$B:$B,$B766,base_de_dados!$G:$G,H$61,base_de_dados!$H:$H,$L$1,base_de_dados!$C:$C,$A766,base_de_dados!$M:$M,"&lt;=2009",base_de_dados!$O:$O,"&gt;=40178")</f>
        <v>0</v>
      </c>
      <c r="I766" s="5">
        <f>SUMIFS(base_de_dados!$T:$T,base_de_dados!$B:$B,$B766,base_de_dados!$G:$G,I$61,base_de_dados!$H:$H,$L$1,base_de_dados!$C:$C,$A766,base_de_dados!$M:$M,"&lt;=2009",base_de_dados!$O:$O,"&gt;=40178")</f>
        <v>0</v>
      </c>
      <c r="J766" s="5">
        <f>SUMIFS(base_de_dados!$T:$T,base_de_dados!$B:$B,$B766,base_de_dados!$G:$G,J$61,base_de_dados!$H:$H,$L$1,base_de_dados!$C:$C,$A766,base_de_dados!$M:$M,"&lt;=2009",base_de_dados!$O:$O,"&gt;=40178")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SUMIFS(base_de_dados!$T:$T,base_de_dados!$B:$B,$B767,base_de_dados!$G:$G,C$61,base_de_dados!$H:$H,$L$1,base_de_dados!$C:$C,$A767,base_de_dados!$M:$M,"&lt;=2009",base_de_dados!$O:$O,"&gt;=40178")</f>
        <v>0</v>
      </c>
      <c r="D767" s="5">
        <f>SUMIFS(base_de_dados!$T:$T,base_de_dados!$B:$B,$B767,base_de_dados!$G:$G,D$61,base_de_dados!$H:$H,$L$1,base_de_dados!$C:$C,$A767,base_de_dados!$M:$M,"&lt;=2009",base_de_dados!$O:$O,"&gt;=40178")</f>
        <v>0</v>
      </c>
      <c r="E767" s="5">
        <f>SUMIFS(base_de_dados!$T:$T,base_de_dados!$B:$B,$B767,base_de_dados!$G:$G,E$61,base_de_dados!$H:$H,$L$1,base_de_dados!$C:$C,$A767,base_de_dados!$M:$M,"&lt;=2009",base_de_dados!$O:$O,"&gt;=40178")</f>
        <v>0</v>
      </c>
      <c r="F767" s="5">
        <f>SUMIFS(base_de_dados!$T:$T,base_de_dados!$B:$B,$B767,base_de_dados!$G:$G,F$61,base_de_dados!$H:$H,$L$1,base_de_dados!$C:$C,$A767,base_de_dados!$M:$M,"&lt;=2009",base_de_dados!$O:$O,"&gt;=40178")</f>
        <v>0</v>
      </c>
      <c r="G767" s="5">
        <f>SUMIFS(base_de_dados!$T:$T,base_de_dados!$B:$B,$B767,base_de_dados!$G:$G,G$61,base_de_dados!$H:$H,$L$1,base_de_dados!$C:$C,$A767,base_de_dados!$M:$M,"&lt;=2009",base_de_dados!$O:$O,"&gt;=40178")</f>
        <v>0</v>
      </c>
      <c r="H767" s="5">
        <f>SUMIFS(base_de_dados!$T:$T,base_de_dados!$B:$B,$B767,base_de_dados!$G:$G,H$61,base_de_dados!$H:$H,$L$1,base_de_dados!$C:$C,$A767,base_de_dados!$M:$M,"&lt;=2009",base_de_dados!$O:$O,"&gt;=40178")</f>
        <v>0</v>
      </c>
      <c r="I767" s="5">
        <f>SUMIFS(base_de_dados!$T:$T,base_de_dados!$B:$B,$B767,base_de_dados!$G:$G,I$61,base_de_dados!$H:$H,$L$1,base_de_dados!$C:$C,$A767,base_de_dados!$M:$M,"&lt;=2009",base_de_dados!$O:$O,"&gt;=40178")</f>
        <v>0</v>
      </c>
      <c r="J767" s="5">
        <f>SUMIFS(base_de_dados!$T:$T,base_de_dados!$B:$B,$B767,base_de_dados!$G:$G,J$61,base_de_dados!$H:$H,$L$1,base_de_dados!$C:$C,$A767,base_de_dados!$M:$M,"&lt;=2009",base_de_dados!$O:$O,"&gt;=40178")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SUMIFS(base_de_dados!$T:$T,base_de_dados!$B:$B,$B768,base_de_dados!$G:$G,C$61,base_de_dados!$H:$H,$L$1,base_de_dados!$C:$C,$A768,base_de_dados!$M:$M,"&lt;=2009",base_de_dados!$O:$O,"&gt;=40178")</f>
        <v>0</v>
      </c>
      <c r="D768" s="5">
        <f>SUMIFS(base_de_dados!$T:$T,base_de_dados!$B:$B,$B768,base_de_dados!$G:$G,D$61,base_de_dados!$H:$H,$L$1,base_de_dados!$C:$C,$A768,base_de_dados!$M:$M,"&lt;=2009",base_de_dados!$O:$O,"&gt;=40178")</f>
        <v>0</v>
      </c>
      <c r="E768" s="5">
        <f>SUMIFS(base_de_dados!$T:$T,base_de_dados!$B:$B,$B768,base_de_dados!$G:$G,E$61,base_de_dados!$H:$H,$L$1,base_de_dados!$C:$C,$A768,base_de_dados!$M:$M,"&lt;=2009",base_de_dados!$O:$O,"&gt;=40178")</f>
        <v>0</v>
      </c>
      <c r="F768" s="5">
        <f>SUMIFS(base_de_dados!$T:$T,base_de_dados!$B:$B,$B768,base_de_dados!$G:$G,F$61,base_de_dados!$H:$H,$L$1,base_de_dados!$C:$C,$A768,base_de_dados!$M:$M,"&lt;=2009",base_de_dados!$O:$O,"&gt;=40178")</f>
        <v>0</v>
      </c>
      <c r="G768" s="5">
        <f>SUMIFS(base_de_dados!$T:$T,base_de_dados!$B:$B,$B768,base_de_dados!$G:$G,G$61,base_de_dados!$H:$H,$L$1,base_de_dados!$C:$C,$A768,base_de_dados!$M:$M,"&lt;=2009",base_de_dados!$O:$O,"&gt;=40178")</f>
        <v>0</v>
      </c>
      <c r="H768" s="5">
        <f>SUMIFS(base_de_dados!$T:$T,base_de_dados!$B:$B,$B768,base_de_dados!$G:$G,H$61,base_de_dados!$H:$H,$L$1,base_de_dados!$C:$C,$A768,base_de_dados!$M:$M,"&lt;=2009",base_de_dados!$O:$O,"&gt;=40178")</f>
        <v>0</v>
      </c>
      <c r="I768" s="5">
        <f>SUMIFS(base_de_dados!$T:$T,base_de_dados!$B:$B,$B768,base_de_dados!$G:$G,I$61,base_de_dados!$H:$H,$L$1,base_de_dados!$C:$C,$A768,base_de_dados!$M:$M,"&lt;=2009",base_de_dados!$O:$O,"&gt;=40178")</f>
        <v>0</v>
      </c>
      <c r="J768" s="5">
        <f>SUMIFS(base_de_dados!$T:$T,base_de_dados!$B:$B,$B768,base_de_dados!$G:$G,J$61,base_de_dados!$H:$H,$L$1,base_de_dados!$C:$C,$A768,base_de_dados!$M:$M,"&lt;=2009",base_de_dados!$O:$O,"&gt;=40178")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SUMIFS(base_de_dados!$T:$T,base_de_dados!$B:$B,$B769,base_de_dados!$G:$G,C$61,base_de_dados!$H:$H,$L$1,base_de_dados!$C:$C,$A769,base_de_dados!$M:$M,"&lt;=2009",base_de_dados!$O:$O,"&gt;=40178")</f>
        <v>0</v>
      </c>
      <c r="D769" s="5">
        <f>SUMIFS(base_de_dados!$T:$T,base_de_dados!$B:$B,$B769,base_de_dados!$G:$G,D$61,base_de_dados!$H:$H,$L$1,base_de_dados!$C:$C,$A769,base_de_dados!$M:$M,"&lt;=2009",base_de_dados!$O:$O,"&gt;=40178")</f>
        <v>0</v>
      </c>
      <c r="E769" s="5">
        <f>SUMIFS(base_de_dados!$T:$T,base_de_dados!$B:$B,$B769,base_de_dados!$G:$G,E$61,base_de_dados!$H:$H,$L$1,base_de_dados!$C:$C,$A769,base_de_dados!$M:$M,"&lt;=2009",base_de_dados!$O:$O,"&gt;=40178")</f>
        <v>4.3759573820395742E-3</v>
      </c>
      <c r="F769" s="5">
        <f>SUMIFS(base_de_dados!$T:$T,base_de_dados!$B:$B,$B769,base_de_dados!$G:$G,F$61,base_de_dados!$H:$H,$L$1,base_de_dados!$C:$C,$A769,base_de_dados!$M:$M,"&lt;=2009",base_de_dados!$O:$O,"&gt;=40178")</f>
        <v>3.010654490106545E-2</v>
      </c>
      <c r="G769" s="5">
        <f>SUMIFS(base_de_dados!$T:$T,base_de_dados!$B:$B,$B769,base_de_dados!$G:$G,G$61,base_de_dados!$H:$H,$L$1,base_de_dados!$C:$C,$A769,base_de_dados!$M:$M,"&lt;=2009",base_de_dados!$O:$O,"&gt;=40178")</f>
        <v>0</v>
      </c>
      <c r="H769" s="5">
        <f>SUMIFS(base_de_dados!$T:$T,base_de_dados!$B:$B,$B769,base_de_dados!$G:$G,H$61,base_de_dados!$H:$H,$L$1,base_de_dados!$C:$C,$A769,base_de_dados!$M:$M,"&lt;=2009",base_de_dados!$O:$O,"&gt;=40178")</f>
        <v>0</v>
      </c>
      <c r="I769" s="5">
        <f>SUMIFS(base_de_dados!$T:$T,base_de_dados!$B:$B,$B769,base_de_dados!$G:$G,I$61,base_de_dados!$H:$H,$L$1,base_de_dados!$C:$C,$A769,base_de_dados!$M:$M,"&lt;=2009",base_de_dados!$O:$O,"&gt;=40178")</f>
        <v>0</v>
      </c>
      <c r="J769" s="5">
        <f>SUMIFS(base_de_dados!$T:$T,base_de_dados!$B:$B,$B769,base_de_dados!$G:$G,J$61,base_de_dados!$H:$H,$L$1,base_de_dados!$C:$C,$A769,base_de_dados!$M:$M,"&lt;=2009",base_de_dados!$O:$O,"&gt;=40178")</f>
        <v>0</v>
      </c>
      <c r="K769" s="32">
        <f t="shared" si="16"/>
        <v>3.4482502283105024E-2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SUMIFS(base_de_dados!$T:$T,base_de_dados!$B:$B,$B770,base_de_dados!$G:$G,C$61,base_de_dados!$H:$H,$L$1,base_de_dados!$C:$C,$A770,base_de_dados!$M:$M,"&lt;=2009",base_de_dados!$O:$O,"&gt;=40178")</f>
        <v>0</v>
      </c>
      <c r="D770" s="5">
        <f>SUMIFS(base_de_dados!$T:$T,base_de_dados!$B:$B,$B770,base_de_dados!$G:$G,D$61,base_de_dados!$H:$H,$L$1,base_de_dados!$C:$C,$A770,base_de_dados!$M:$M,"&lt;=2009",base_de_dados!$O:$O,"&gt;=40178")</f>
        <v>0</v>
      </c>
      <c r="E770" s="5">
        <f>SUMIFS(base_de_dados!$T:$T,base_de_dados!$B:$B,$B770,base_de_dados!$G:$G,E$61,base_de_dados!$H:$H,$L$1,base_de_dados!$C:$C,$A770,base_de_dados!$M:$M,"&lt;=2009",base_de_dados!$O:$O,"&gt;=40178")</f>
        <v>0</v>
      </c>
      <c r="F770" s="5">
        <f>SUMIFS(base_de_dados!$T:$T,base_de_dados!$B:$B,$B770,base_de_dados!$G:$G,F$61,base_de_dados!$H:$H,$L$1,base_de_dados!$C:$C,$A770,base_de_dados!$M:$M,"&lt;=2009",base_de_dados!$O:$O,"&gt;=40178")</f>
        <v>0</v>
      </c>
      <c r="G770" s="5">
        <f>SUMIFS(base_de_dados!$T:$T,base_de_dados!$B:$B,$B770,base_de_dados!$G:$G,G$61,base_de_dados!$H:$H,$L$1,base_de_dados!$C:$C,$A770,base_de_dados!$M:$M,"&lt;=2009",base_de_dados!$O:$O,"&gt;=40178")</f>
        <v>0</v>
      </c>
      <c r="H770" s="5">
        <f>SUMIFS(base_de_dados!$T:$T,base_de_dados!$B:$B,$B770,base_de_dados!$G:$G,H$61,base_de_dados!$H:$H,$L$1,base_de_dados!$C:$C,$A770,base_de_dados!$M:$M,"&lt;=2009",base_de_dados!$O:$O,"&gt;=40178")</f>
        <v>0</v>
      </c>
      <c r="I770" s="5">
        <f>SUMIFS(base_de_dados!$T:$T,base_de_dados!$B:$B,$B770,base_de_dados!$G:$G,I$61,base_de_dados!$H:$H,$L$1,base_de_dados!$C:$C,$A770,base_de_dados!$M:$M,"&lt;=2009",base_de_dados!$O:$O,"&gt;=40178")</f>
        <v>0</v>
      </c>
      <c r="J770" s="5">
        <f>SUMIFS(base_de_dados!$T:$T,base_de_dados!$B:$B,$B770,base_de_dados!$G:$G,J$61,base_de_dados!$H:$H,$L$1,base_de_dados!$C:$C,$A770,base_de_dados!$M:$M,"&lt;=2009",base_de_dados!$O:$O,"&gt;=40178")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SUMIFS(base_de_dados!$T:$T,base_de_dados!$B:$B,$B771,base_de_dados!$G:$G,C$61,base_de_dados!$H:$H,$L$1,base_de_dados!$C:$C,$A771,base_de_dados!$M:$M,"&lt;=2009",base_de_dados!$O:$O,"&gt;=40178")</f>
        <v>0</v>
      </c>
      <c r="D771" s="5">
        <f>SUMIFS(base_de_dados!$T:$T,base_de_dados!$B:$B,$B771,base_de_dados!$G:$G,D$61,base_de_dados!$H:$H,$L$1,base_de_dados!$C:$C,$A771,base_de_dados!$M:$M,"&lt;=2009",base_de_dados!$O:$O,"&gt;=40178")</f>
        <v>0</v>
      </c>
      <c r="E771" s="5">
        <f>SUMIFS(base_de_dados!$T:$T,base_de_dados!$B:$B,$B771,base_de_dados!$G:$G,E$61,base_de_dados!$H:$H,$L$1,base_de_dados!$C:$C,$A771,base_de_dados!$M:$M,"&lt;=2009",base_de_dados!$O:$O,"&gt;=40178")</f>
        <v>0</v>
      </c>
      <c r="F771" s="5">
        <f>SUMIFS(base_de_dados!$T:$T,base_de_dados!$B:$B,$B771,base_de_dados!$G:$G,F$61,base_de_dados!$H:$H,$L$1,base_de_dados!$C:$C,$A771,base_de_dados!$M:$M,"&lt;=2009",base_de_dados!$O:$O,"&gt;=40178")</f>
        <v>0</v>
      </c>
      <c r="G771" s="5">
        <f>SUMIFS(base_de_dados!$T:$T,base_de_dados!$B:$B,$B771,base_de_dados!$G:$G,G$61,base_de_dados!$H:$H,$L$1,base_de_dados!$C:$C,$A771,base_de_dados!$M:$M,"&lt;=2009",base_de_dados!$O:$O,"&gt;=40178")</f>
        <v>0</v>
      </c>
      <c r="H771" s="5">
        <f>SUMIFS(base_de_dados!$T:$T,base_de_dados!$B:$B,$B771,base_de_dados!$G:$G,H$61,base_de_dados!$H:$H,$L$1,base_de_dados!$C:$C,$A771,base_de_dados!$M:$M,"&lt;=2009",base_de_dados!$O:$O,"&gt;=40178")</f>
        <v>0</v>
      </c>
      <c r="I771" s="5">
        <f>SUMIFS(base_de_dados!$T:$T,base_de_dados!$B:$B,$B771,base_de_dados!$G:$G,I$61,base_de_dados!$H:$H,$L$1,base_de_dados!$C:$C,$A771,base_de_dados!$M:$M,"&lt;=2009",base_de_dados!$O:$O,"&gt;=40178")</f>
        <v>0</v>
      </c>
      <c r="J771" s="5">
        <f>SUMIFS(base_de_dados!$T:$T,base_de_dados!$B:$B,$B771,base_de_dados!$G:$G,J$61,base_de_dados!$H:$H,$L$1,base_de_dados!$C:$C,$A771,base_de_dados!$M:$M,"&lt;=2009",base_de_dados!$O:$O,"&gt;=40178")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SUMIFS(base_de_dados!$T:$T,base_de_dados!$B:$B,$B772,base_de_dados!$G:$G,C$61,base_de_dados!$H:$H,$L$1,base_de_dados!$C:$C,$A772,base_de_dados!$M:$M,"&lt;=2009",base_de_dados!$O:$O,"&gt;=40178")</f>
        <v>0</v>
      </c>
      <c r="D772" s="5">
        <f>SUMIFS(base_de_dados!$T:$T,base_de_dados!$B:$B,$B772,base_de_dados!$G:$G,D$61,base_de_dados!$H:$H,$L$1,base_de_dados!$C:$C,$A772,base_de_dados!$M:$M,"&lt;=2009",base_de_dados!$O:$O,"&gt;=40178")</f>
        <v>0</v>
      </c>
      <c r="E772" s="5">
        <f>SUMIFS(base_de_dados!$T:$T,base_de_dados!$B:$B,$B772,base_de_dados!$G:$G,E$61,base_de_dados!$H:$H,$L$1,base_de_dados!$C:$C,$A772,base_de_dados!$M:$M,"&lt;=2009",base_de_dados!$O:$O,"&gt;=40178")</f>
        <v>0</v>
      </c>
      <c r="F772" s="5">
        <f>SUMIFS(base_de_dados!$T:$T,base_de_dados!$B:$B,$B772,base_de_dados!$G:$G,F$61,base_de_dados!$H:$H,$L$1,base_de_dados!$C:$C,$A772,base_de_dados!$M:$M,"&lt;=2009",base_de_dados!$O:$O,"&gt;=40178")</f>
        <v>0</v>
      </c>
      <c r="G772" s="5">
        <f>SUMIFS(base_de_dados!$T:$T,base_de_dados!$B:$B,$B772,base_de_dados!$G:$G,G$61,base_de_dados!$H:$H,$L$1,base_de_dados!$C:$C,$A772,base_de_dados!$M:$M,"&lt;=2009",base_de_dados!$O:$O,"&gt;=40178")</f>
        <v>0</v>
      </c>
      <c r="H772" s="5">
        <f>SUMIFS(base_de_dados!$T:$T,base_de_dados!$B:$B,$B772,base_de_dados!$G:$G,H$61,base_de_dados!$H:$H,$L$1,base_de_dados!$C:$C,$A772,base_de_dados!$M:$M,"&lt;=2009",base_de_dados!$O:$O,"&gt;=40178")</f>
        <v>0</v>
      </c>
      <c r="I772" s="5">
        <f>SUMIFS(base_de_dados!$T:$T,base_de_dados!$B:$B,$B772,base_de_dados!$G:$G,I$61,base_de_dados!$H:$H,$L$1,base_de_dados!$C:$C,$A772,base_de_dados!$M:$M,"&lt;=2009",base_de_dados!$O:$O,"&gt;=40178")</f>
        <v>0</v>
      </c>
      <c r="J772" s="5">
        <f>SUMIFS(base_de_dados!$T:$T,base_de_dados!$B:$B,$B772,base_de_dados!$G:$G,J$61,base_de_dados!$H:$H,$L$1,base_de_dados!$C:$C,$A772,base_de_dados!$M:$M,"&lt;=2009",base_de_dados!$O:$O,"&gt;=40178")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SUMIFS(base_de_dados!$T:$T,base_de_dados!$B:$B,$B773,base_de_dados!$G:$G,C$61,base_de_dados!$H:$H,$L$1,base_de_dados!$C:$C,$A773,base_de_dados!$M:$M,"&lt;=2009",base_de_dados!$O:$O,"&gt;=40178")</f>
        <v>0</v>
      </c>
      <c r="D773" s="5">
        <f>SUMIFS(base_de_dados!$T:$T,base_de_dados!$B:$B,$B773,base_de_dados!$G:$G,D$61,base_de_dados!$H:$H,$L$1,base_de_dados!$C:$C,$A773,base_de_dados!$M:$M,"&lt;=2009",base_de_dados!$O:$O,"&gt;=40178")</f>
        <v>0</v>
      </c>
      <c r="E773" s="5">
        <f>SUMIFS(base_de_dados!$T:$T,base_de_dados!$B:$B,$B773,base_de_dados!$G:$G,E$61,base_de_dados!$H:$H,$L$1,base_de_dados!$C:$C,$A773,base_de_dados!$M:$M,"&lt;=2009",base_de_dados!$O:$O,"&gt;=40178")</f>
        <v>0</v>
      </c>
      <c r="F773" s="5">
        <f>SUMIFS(base_de_dados!$T:$T,base_de_dados!$B:$B,$B773,base_de_dados!$G:$G,F$61,base_de_dados!$H:$H,$L$1,base_de_dados!$C:$C,$A773,base_de_dados!$M:$M,"&lt;=2009",base_de_dados!$O:$O,"&gt;=40178")</f>
        <v>0</v>
      </c>
      <c r="G773" s="5">
        <f>SUMIFS(base_de_dados!$T:$T,base_de_dados!$B:$B,$B773,base_de_dados!$G:$G,G$61,base_de_dados!$H:$H,$L$1,base_de_dados!$C:$C,$A773,base_de_dados!$M:$M,"&lt;=2009",base_de_dados!$O:$O,"&gt;=40178")</f>
        <v>0</v>
      </c>
      <c r="H773" s="5">
        <f>SUMIFS(base_de_dados!$T:$T,base_de_dados!$B:$B,$B773,base_de_dados!$G:$G,H$61,base_de_dados!$H:$H,$L$1,base_de_dados!$C:$C,$A773,base_de_dados!$M:$M,"&lt;=2009",base_de_dados!$O:$O,"&gt;=40178")</f>
        <v>0</v>
      </c>
      <c r="I773" s="5">
        <f>SUMIFS(base_de_dados!$T:$T,base_de_dados!$B:$B,$B773,base_de_dados!$G:$G,I$61,base_de_dados!$H:$H,$L$1,base_de_dados!$C:$C,$A773,base_de_dados!$M:$M,"&lt;=2009",base_de_dados!$O:$O,"&gt;=40178")</f>
        <v>0</v>
      </c>
      <c r="J773" s="5">
        <f>SUMIFS(base_de_dados!$T:$T,base_de_dados!$B:$B,$B773,base_de_dados!$G:$G,J$61,base_de_dados!$H:$H,$L$1,base_de_dados!$C:$C,$A773,base_de_dados!$M:$M,"&lt;=2009",base_de_dados!$O:$O,"&gt;=40178")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SUMIFS(base_de_dados!$T:$T,base_de_dados!$B:$B,$B774,base_de_dados!$G:$G,C$61,base_de_dados!$H:$H,$L$1,base_de_dados!$C:$C,$A774,base_de_dados!$M:$M,"&lt;=2009",base_de_dados!$O:$O,"&gt;=40178")</f>
        <v>0</v>
      </c>
      <c r="D774" s="5">
        <f>SUMIFS(base_de_dados!$T:$T,base_de_dados!$B:$B,$B774,base_de_dados!$G:$G,D$61,base_de_dados!$H:$H,$L$1,base_de_dados!$C:$C,$A774,base_de_dados!$M:$M,"&lt;=2009",base_de_dados!$O:$O,"&gt;=40178")</f>
        <v>0</v>
      </c>
      <c r="E774" s="5">
        <f>SUMIFS(base_de_dados!$T:$T,base_de_dados!$B:$B,$B774,base_de_dados!$G:$G,E$61,base_de_dados!$H:$H,$L$1,base_de_dados!$C:$C,$A774,base_de_dados!$M:$M,"&lt;=2009",base_de_dados!$O:$O,"&gt;=40178")</f>
        <v>0</v>
      </c>
      <c r="F774" s="5">
        <f>SUMIFS(base_de_dados!$T:$T,base_de_dados!$B:$B,$B774,base_de_dados!$G:$G,F$61,base_de_dados!$H:$H,$L$1,base_de_dados!$C:$C,$A774,base_de_dados!$M:$M,"&lt;=2009",base_de_dados!$O:$O,"&gt;=40178")</f>
        <v>4.8828323186199899E-3</v>
      </c>
      <c r="G774" s="5">
        <f>SUMIFS(base_de_dados!$T:$T,base_de_dados!$B:$B,$B774,base_de_dados!$G:$G,G$61,base_de_dados!$H:$H,$L$1,base_de_dados!$C:$C,$A774,base_de_dados!$M:$M,"&lt;=2009",base_de_dados!$O:$O,"&gt;=40178")</f>
        <v>0</v>
      </c>
      <c r="H774" s="5">
        <f>SUMIFS(base_de_dados!$T:$T,base_de_dados!$B:$B,$B774,base_de_dados!$G:$G,H$61,base_de_dados!$H:$H,$L$1,base_de_dados!$C:$C,$A774,base_de_dados!$M:$M,"&lt;=2009",base_de_dados!$O:$O,"&gt;=40178")</f>
        <v>0</v>
      </c>
      <c r="I774" s="5">
        <f>SUMIFS(base_de_dados!$T:$T,base_de_dados!$B:$B,$B774,base_de_dados!$G:$G,I$61,base_de_dados!$H:$H,$L$1,base_de_dados!$C:$C,$A774,base_de_dados!$M:$M,"&lt;=2009",base_de_dados!$O:$O,"&gt;=40178")</f>
        <v>0</v>
      </c>
      <c r="J774" s="5">
        <f>SUMIFS(base_de_dados!$T:$T,base_de_dados!$B:$B,$B774,base_de_dados!$G:$G,J$61,base_de_dados!$H:$H,$L$1,base_de_dados!$C:$C,$A774,base_de_dados!$M:$M,"&lt;=2009",base_de_dados!$O:$O,"&gt;=40178")</f>
        <v>0</v>
      </c>
      <c r="K774" s="32">
        <f t="shared" si="17"/>
        <v>4.8828323186199899E-3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SUMIFS(base_de_dados!$T:$T,base_de_dados!$B:$B,$B775,base_de_dados!$G:$G,C$61,base_de_dados!$H:$H,$L$1,base_de_dados!$C:$C,$A775,base_de_dados!$M:$M,"&lt;=2009",base_de_dados!$O:$O,"&gt;=40178")</f>
        <v>0</v>
      </c>
      <c r="D775" s="5">
        <f>SUMIFS(base_de_dados!$T:$T,base_de_dados!$B:$B,$B775,base_de_dados!$G:$G,D$61,base_de_dados!$H:$H,$L$1,base_de_dados!$C:$C,$A775,base_de_dados!$M:$M,"&lt;=2009",base_de_dados!$O:$O,"&gt;=40178")</f>
        <v>0</v>
      </c>
      <c r="E775" s="5">
        <f>SUMIFS(base_de_dados!$T:$T,base_de_dados!$B:$B,$B775,base_de_dados!$G:$G,E$61,base_de_dados!$H:$H,$L$1,base_de_dados!$C:$C,$A775,base_de_dados!$M:$M,"&lt;=2009",base_de_dados!$O:$O,"&gt;=40178")</f>
        <v>0</v>
      </c>
      <c r="F775" s="5">
        <f>SUMIFS(base_de_dados!$T:$T,base_de_dados!$B:$B,$B775,base_de_dados!$G:$G,F$61,base_de_dados!$H:$H,$L$1,base_de_dados!$C:$C,$A775,base_de_dados!$M:$M,"&lt;=2009",base_de_dados!$O:$O,"&gt;=40178")</f>
        <v>0</v>
      </c>
      <c r="G775" s="5">
        <f>SUMIFS(base_de_dados!$T:$T,base_de_dados!$B:$B,$B775,base_de_dados!$G:$G,G$61,base_de_dados!$H:$H,$L$1,base_de_dados!$C:$C,$A775,base_de_dados!$M:$M,"&lt;=2009",base_de_dados!$O:$O,"&gt;=40178")</f>
        <v>0</v>
      </c>
      <c r="H775" s="5">
        <f>SUMIFS(base_de_dados!$T:$T,base_de_dados!$B:$B,$B775,base_de_dados!$G:$G,H$61,base_de_dados!$H:$H,$L$1,base_de_dados!$C:$C,$A775,base_de_dados!$M:$M,"&lt;=2009",base_de_dados!$O:$O,"&gt;=40178")</f>
        <v>0</v>
      </c>
      <c r="I775" s="5">
        <f>SUMIFS(base_de_dados!$T:$T,base_de_dados!$B:$B,$B775,base_de_dados!$G:$G,I$61,base_de_dados!$H:$H,$L$1,base_de_dados!$C:$C,$A775,base_de_dados!$M:$M,"&lt;=2009",base_de_dados!$O:$O,"&gt;=40178")</f>
        <v>0</v>
      </c>
      <c r="J775" s="5">
        <f>SUMIFS(base_de_dados!$T:$T,base_de_dados!$B:$B,$B775,base_de_dados!$G:$G,J$61,base_de_dados!$H:$H,$L$1,base_de_dados!$C:$C,$A775,base_de_dados!$M:$M,"&lt;=2009",base_de_dados!$O:$O,"&gt;=40178")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SUMIFS(base_de_dados!$T:$T,base_de_dados!$B:$B,$B776,base_de_dados!$G:$G,C$61,base_de_dados!$H:$H,$L$1,base_de_dados!$C:$C,$A776,base_de_dados!$M:$M,"&lt;=2009",base_de_dados!$O:$O,"&gt;=40178")</f>
        <v>0</v>
      </c>
      <c r="D776" s="5">
        <f>SUMIFS(base_de_dados!$T:$T,base_de_dados!$B:$B,$B776,base_de_dados!$G:$G,D$61,base_de_dados!$H:$H,$L$1,base_de_dados!$C:$C,$A776,base_de_dados!$M:$M,"&lt;=2009",base_de_dados!$O:$O,"&gt;=40178")</f>
        <v>0</v>
      </c>
      <c r="E776" s="5">
        <f>SUMIFS(base_de_dados!$T:$T,base_de_dados!$B:$B,$B776,base_de_dados!$G:$G,E$61,base_de_dados!$H:$H,$L$1,base_de_dados!$C:$C,$A776,base_de_dados!$M:$M,"&lt;=2009",base_de_dados!$O:$O,"&gt;=40178")</f>
        <v>0</v>
      </c>
      <c r="F776" s="5">
        <f>SUMIFS(base_de_dados!$T:$T,base_de_dados!$B:$B,$B776,base_de_dados!$G:$G,F$61,base_de_dados!$H:$H,$L$1,base_de_dados!$C:$C,$A776,base_de_dados!$M:$M,"&lt;=2009",base_de_dados!$O:$O,"&gt;=40178")</f>
        <v>0</v>
      </c>
      <c r="G776" s="5">
        <f>SUMIFS(base_de_dados!$T:$T,base_de_dados!$B:$B,$B776,base_de_dados!$G:$G,G$61,base_de_dados!$H:$H,$L$1,base_de_dados!$C:$C,$A776,base_de_dados!$M:$M,"&lt;=2009",base_de_dados!$O:$O,"&gt;=40178")</f>
        <v>0</v>
      </c>
      <c r="H776" s="5">
        <f>SUMIFS(base_de_dados!$T:$T,base_de_dados!$B:$B,$B776,base_de_dados!$G:$G,H$61,base_de_dados!$H:$H,$L$1,base_de_dados!$C:$C,$A776,base_de_dados!$M:$M,"&lt;=2009",base_de_dados!$O:$O,"&gt;=40178")</f>
        <v>0</v>
      </c>
      <c r="I776" s="5">
        <f>SUMIFS(base_de_dados!$T:$T,base_de_dados!$B:$B,$B776,base_de_dados!$G:$G,I$61,base_de_dados!$H:$H,$L$1,base_de_dados!$C:$C,$A776,base_de_dados!$M:$M,"&lt;=2009",base_de_dados!$O:$O,"&gt;=40178")</f>
        <v>0</v>
      </c>
      <c r="J776" s="5">
        <f>SUMIFS(base_de_dados!$T:$T,base_de_dados!$B:$B,$B776,base_de_dados!$G:$G,J$61,base_de_dados!$H:$H,$L$1,base_de_dados!$C:$C,$A776,base_de_dados!$M:$M,"&lt;=2009",base_de_dados!$O:$O,"&gt;=40178")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SUMIFS(base_de_dados!$T:$T,base_de_dados!$B:$B,$B777,base_de_dados!$G:$G,C$61,base_de_dados!$H:$H,$L$1,base_de_dados!$C:$C,$A777,base_de_dados!$M:$M,"&lt;=2009",base_de_dados!$O:$O,"&gt;=40178")</f>
        <v>0</v>
      </c>
      <c r="D777" s="5">
        <f>SUMIFS(base_de_dados!$T:$T,base_de_dados!$B:$B,$B777,base_de_dados!$G:$G,D$61,base_de_dados!$H:$H,$L$1,base_de_dados!$C:$C,$A777,base_de_dados!$M:$M,"&lt;=2009",base_de_dados!$O:$O,"&gt;=40178")</f>
        <v>0</v>
      </c>
      <c r="E777" s="5">
        <f>SUMIFS(base_de_dados!$T:$T,base_de_dados!$B:$B,$B777,base_de_dados!$G:$G,E$61,base_de_dados!$H:$H,$L$1,base_de_dados!$C:$C,$A777,base_de_dados!$M:$M,"&lt;=2009",base_de_dados!$O:$O,"&gt;=40178")</f>
        <v>0</v>
      </c>
      <c r="F777" s="5">
        <f>SUMIFS(base_de_dados!$T:$T,base_de_dados!$B:$B,$B777,base_de_dados!$G:$G,F$61,base_de_dados!$H:$H,$L$1,base_de_dados!$C:$C,$A777,base_de_dados!$M:$M,"&lt;=2009",base_de_dados!$O:$O,"&gt;=40178")</f>
        <v>0</v>
      </c>
      <c r="G777" s="5">
        <f>SUMIFS(base_de_dados!$T:$T,base_de_dados!$B:$B,$B777,base_de_dados!$G:$G,G$61,base_de_dados!$H:$H,$L$1,base_de_dados!$C:$C,$A777,base_de_dados!$M:$M,"&lt;=2009",base_de_dados!$O:$O,"&gt;=40178")</f>
        <v>0</v>
      </c>
      <c r="H777" s="5">
        <f>SUMIFS(base_de_dados!$T:$T,base_de_dados!$B:$B,$B777,base_de_dados!$G:$G,H$61,base_de_dados!$H:$H,$L$1,base_de_dados!$C:$C,$A777,base_de_dados!$M:$M,"&lt;=2009",base_de_dados!$O:$O,"&gt;=40178")</f>
        <v>0</v>
      </c>
      <c r="I777" s="5">
        <f>SUMIFS(base_de_dados!$T:$T,base_de_dados!$B:$B,$B777,base_de_dados!$G:$G,I$61,base_de_dados!$H:$H,$L$1,base_de_dados!$C:$C,$A777,base_de_dados!$M:$M,"&lt;=2009",base_de_dados!$O:$O,"&gt;=40178")</f>
        <v>0</v>
      </c>
      <c r="J777" s="5">
        <f>SUMIFS(base_de_dados!$T:$T,base_de_dados!$B:$B,$B777,base_de_dados!$G:$G,J$61,base_de_dados!$H:$H,$L$1,base_de_dados!$C:$C,$A777,base_de_dados!$M:$M,"&lt;=2009",base_de_dados!$O:$O,"&gt;=40178")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SUMIFS(base_de_dados!$T:$T,base_de_dados!$B:$B,$B778,base_de_dados!$G:$G,C$61,base_de_dados!$H:$H,$L$1,base_de_dados!$C:$C,$A778,base_de_dados!$M:$M,"&lt;=2009",base_de_dados!$O:$O,"&gt;=40178")</f>
        <v>0</v>
      </c>
      <c r="D778" s="5">
        <f>SUMIFS(base_de_dados!$T:$T,base_de_dados!$B:$B,$B778,base_de_dados!$G:$G,D$61,base_de_dados!$H:$H,$L$1,base_de_dados!$C:$C,$A778,base_de_dados!$M:$M,"&lt;=2009",base_de_dados!$O:$O,"&gt;=40178")</f>
        <v>0</v>
      </c>
      <c r="E778" s="5">
        <f>SUMIFS(base_de_dados!$T:$T,base_de_dados!$B:$B,$B778,base_de_dados!$G:$G,E$61,base_de_dados!$H:$H,$L$1,base_de_dados!$C:$C,$A778,base_de_dados!$M:$M,"&lt;=2009",base_de_dados!$O:$O,"&gt;=40178")</f>
        <v>0</v>
      </c>
      <c r="F778" s="5">
        <f>SUMIFS(base_de_dados!$T:$T,base_de_dados!$B:$B,$B778,base_de_dados!$G:$G,F$61,base_de_dados!$H:$H,$L$1,base_de_dados!$C:$C,$A778,base_de_dados!$M:$M,"&lt;=2009",base_de_dados!$O:$O,"&gt;=40178")</f>
        <v>0</v>
      </c>
      <c r="G778" s="5">
        <f>SUMIFS(base_de_dados!$T:$T,base_de_dados!$B:$B,$B778,base_de_dados!$G:$G,G$61,base_de_dados!$H:$H,$L$1,base_de_dados!$C:$C,$A778,base_de_dados!$M:$M,"&lt;=2009",base_de_dados!$O:$O,"&gt;=40178")</f>
        <v>0</v>
      </c>
      <c r="H778" s="5">
        <f>SUMIFS(base_de_dados!$T:$T,base_de_dados!$B:$B,$B778,base_de_dados!$G:$G,H$61,base_de_dados!$H:$H,$L$1,base_de_dados!$C:$C,$A778,base_de_dados!$M:$M,"&lt;=2009",base_de_dados!$O:$O,"&gt;=40178")</f>
        <v>0</v>
      </c>
      <c r="I778" s="5">
        <f>SUMIFS(base_de_dados!$T:$T,base_de_dados!$B:$B,$B778,base_de_dados!$G:$G,I$61,base_de_dados!$H:$H,$L$1,base_de_dados!$C:$C,$A778,base_de_dados!$M:$M,"&lt;=2009",base_de_dados!$O:$O,"&gt;=40178")</f>
        <v>0</v>
      </c>
      <c r="J778" s="5">
        <f>SUMIFS(base_de_dados!$T:$T,base_de_dados!$B:$B,$B778,base_de_dados!$G:$G,J$61,base_de_dados!$H:$H,$L$1,base_de_dados!$C:$C,$A778,base_de_dados!$M:$M,"&lt;=2009",base_de_dados!$O:$O,"&gt;=40178")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SUMIFS(base_de_dados!$T:$T,base_de_dados!$B:$B,$B779,base_de_dados!$G:$G,C$61,base_de_dados!$H:$H,$L$1,base_de_dados!$C:$C,$A779,base_de_dados!$M:$M,"&lt;=2009",base_de_dados!$O:$O,"&gt;=40178")</f>
        <v>0</v>
      </c>
      <c r="D779" s="5">
        <f>SUMIFS(base_de_dados!$T:$T,base_de_dados!$B:$B,$B779,base_de_dados!$G:$G,D$61,base_de_dados!$H:$H,$L$1,base_de_dados!$C:$C,$A779,base_de_dados!$M:$M,"&lt;=2009",base_de_dados!$O:$O,"&gt;=40178")</f>
        <v>0</v>
      </c>
      <c r="E779" s="5">
        <f>SUMIFS(base_de_dados!$T:$T,base_de_dados!$B:$B,$B779,base_de_dados!$G:$G,E$61,base_de_dados!$H:$H,$L$1,base_de_dados!$C:$C,$A779,base_de_dados!$M:$M,"&lt;=2009",base_de_dados!$O:$O,"&gt;=40178")</f>
        <v>0</v>
      </c>
      <c r="F779" s="5">
        <f>SUMIFS(base_de_dados!$T:$T,base_de_dados!$B:$B,$B779,base_de_dados!$G:$G,F$61,base_de_dados!$H:$H,$L$1,base_de_dados!$C:$C,$A779,base_de_dados!$M:$M,"&lt;=2009",base_de_dados!$O:$O,"&gt;=40178")</f>
        <v>0</v>
      </c>
      <c r="G779" s="5">
        <f>SUMIFS(base_de_dados!$T:$T,base_de_dados!$B:$B,$B779,base_de_dados!$G:$G,G$61,base_de_dados!$H:$H,$L$1,base_de_dados!$C:$C,$A779,base_de_dados!$M:$M,"&lt;=2009",base_de_dados!$O:$O,"&gt;=40178")</f>
        <v>0</v>
      </c>
      <c r="H779" s="5">
        <f>SUMIFS(base_de_dados!$T:$T,base_de_dados!$B:$B,$B779,base_de_dados!$G:$G,H$61,base_de_dados!$H:$H,$L$1,base_de_dados!$C:$C,$A779,base_de_dados!$M:$M,"&lt;=2009",base_de_dados!$O:$O,"&gt;=40178")</f>
        <v>0</v>
      </c>
      <c r="I779" s="5">
        <f>SUMIFS(base_de_dados!$T:$T,base_de_dados!$B:$B,$B779,base_de_dados!$G:$G,I$61,base_de_dados!$H:$H,$L$1,base_de_dados!$C:$C,$A779,base_de_dados!$M:$M,"&lt;=2009",base_de_dados!$O:$O,"&gt;=40178")</f>
        <v>0</v>
      </c>
      <c r="J779" s="5">
        <f>SUMIFS(base_de_dados!$T:$T,base_de_dados!$B:$B,$B779,base_de_dados!$G:$G,J$61,base_de_dados!$H:$H,$L$1,base_de_dados!$C:$C,$A779,base_de_dados!$M:$M,"&lt;=2009",base_de_dados!$O:$O,"&gt;=40178")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SUMIFS(base_de_dados!$T:$T,base_de_dados!$B:$B,$B780,base_de_dados!$G:$G,C$61,base_de_dados!$H:$H,$L$1,base_de_dados!$C:$C,$A780,base_de_dados!$M:$M,"&lt;=2009",base_de_dados!$O:$O,"&gt;=40178")</f>
        <v>0</v>
      </c>
      <c r="D780" s="5">
        <f>SUMIFS(base_de_dados!$T:$T,base_de_dados!$B:$B,$B780,base_de_dados!$G:$G,D$61,base_de_dados!$H:$H,$L$1,base_de_dados!$C:$C,$A780,base_de_dados!$M:$M,"&lt;=2009",base_de_dados!$O:$O,"&gt;=40178")</f>
        <v>0</v>
      </c>
      <c r="E780" s="5">
        <f>SUMIFS(base_de_dados!$T:$T,base_de_dados!$B:$B,$B780,base_de_dados!$G:$G,E$61,base_de_dados!$H:$H,$L$1,base_de_dados!$C:$C,$A780,base_de_dados!$M:$M,"&lt;=2009",base_de_dados!$O:$O,"&gt;=40178")</f>
        <v>0</v>
      </c>
      <c r="F780" s="5">
        <f>SUMIFS(base_de_dados!$T:$T,base_de_dados!$B:$B,$B780,base_de_dados!$G:$G,F$61,base_de_dados!$H:$H,$L$1,base_de_dados!$C:$C,$A780,base_de_dados!$M:$M,"&lt;=2009",base_de_dados!$O:$O,"&gt;=40178")</f>
        <v>0</v>
      </c>
      <c r="G780" s="5">
        <f>SUMIFS(base_de_dados!$T:$T,base_de_dados!$B:$B,$B780,base_de_dados!$G:$G,G$61,base_de_dados!$H:$H,$L$1,base_de_dados!$C:$C,$A780,base_de_dados!$M:$M,"&lt;=2009",base_de_dados!$O:$O,"&gt;=40178")</f>
        <v>0</v>
      </c>
      <c r="H780" s="5">
        <f>SUMIFS(base_de_dados!$T:$T,base_de_dados!$B:$B,$B780,base_de_dados!$G:$G,H$61,base_de_dados!$H:$H,$L$1,base_de_dados!$C:$C,$A780,base_de_dados!$M:$M,"&lt;=2009",base_de_dados!$O:$O,"&gt;=40178")</f>
        <v>0</v>
      </c>
      <c r="I780" s="5">
        <f>SUMIFS(base_de_dados!$T:$T,base_de_dados!$B:$B,$B780,base_de_dados!$G:$G,I$61,base_de_dados!$H:$H,$L$1,base_de_dados!$C:$C,$A780,base_de_dados!$M:$M,"&lt;=2009",base_de_dados!$O:$O,"&gt;=40178")</f>
        <v>0</v>
      </c>
      <c r="J780" s="5">
        <f>SUMIFS(base_de_dados!$T:$T,base_de_dados!$B:$B,$B780,base_de_dados!$G:$G,J$61,base_de_dados!$H:$H,$L$1,base_de_dados!$C:$C,$A780,base_de_dados!$M:$M,"&lt;=2009",base_de_dados!$O:$O,"&gt;=40178")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SUMIFS(base_de_dados!$T:$T,base_de_dados!$B:$B,$B781,base_de_dados!$G:$G,C$61,base_de_dados!$H:$H,$L$1,base_de_dados!$C:$C,$A781,base_de_dados!$M:$M,"&lt;=2009",base_de_dados!$O:$O,"&gt;=40178")</f>
        <v>0</v>
      </c>
      <c r="D781" s="5">
        <f>SUMIFS(base_de_dados!$T:$T,base_de_dados!$B:$B,$B781,base_de_dados!$G:$G,D$61,base_de_dados!$H:$H,$L$1,base_de_dados!$C:$C,$A781,base_de_dados!$M:$M,"&lt;=2009",base_de_dados!$O:$O,"&gt;=40178")</f>
        <v>0</v>
      </c>
      <c r="E781" s="5">
        <f>SUMIFS(base_de_dados!$T:$T,base_de_dados!$B:$B,$B781,base_de_dados!$G:$G,E$61,base_de_dados!$H:$H,$L$1,base_de_dados!$C:$C,$A781,base_de_dados!$M:$M,"&lt;=2009",base_de_dados!$O:$O,"&gt;=40178")</f>
        <v>0</v>
      </c>
      <c r="F781" s="5">
        <f>SUMIFS(base_de_dados!$T:$T,base_de_dados!$B:$B,$B781,base_de_dados!$G:$G,F$61,base_de_dados!$H:$H,$L$1,base_de_dados!$C:$C,$A781,base_de_dados!$M:$M,"&lt;=2009",base_de_dados!$O:$O,"&gt;=40178")</f>
        <v>0</v>
      </c>
      <c r="G781" s="5">
        <f>SUMIFS(base_de_dados!$T:$T,base_de_dados!$B:$B,$B781,base_de_dados!$G:$G,G$61,base_de_dados!$H:$H,$L$1,base_de_dados!$C:$C,$A781,base_de_dados!$M:$M,"&lt;=2009",base_de_dados!$O:$O,"&gt;=40178")</f>
        <v>0</v>
      </c>
      <c r="H781" s="5">
        <f>SUMIFS(base_de_dados!$T:$T,base_de_dados!$B:$B,$B781,base_de_dados!$G:$G,H$61,base_de_dados!$H:$H,$L$1,base_de_dados!$C:$C,$A781,base_de_dados!$M:$M,"&lt;=2009",base_de_dados!$O:$O,"&gt;=40178")</f>
        <v>0</v>
      </c>
      <c r="I781" s="5">
        <f>SUMIFS(base_de_dados!$T:$T,base_de_dados!$B:$B,$B781,base_de_dados!$G:$G,I$61,base_de_dados!$H:$H,$L$1,base_de_dados!$C:$C,$A781,base_de_dados!$M:$M,"&lt;=2009",base_de_dados!$O:$O,"&gt;=40178")</f>
        <v>0</v>
      </c>
      <c r="J781" s="5">
        <f>SUMIFS(base_de_dados!$T:$T,base_de_dados!$B:$B,$B781,base_de_dados!$G:$G,J$61,base_de_dados!$H:$H,$L$1,base_de_dados!$C:$C,$A781,base_de_dados!$M:$M,"&lt;=2009",base_de_dados!$O:$O,"&gt;=40178")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SUMIFS(base_de_dados!$T:$T,base_de_dados!$B:$B,$B782,base_de_dados!$G:$G,C$61,base_de_dados!$H:$H,$L$1,base_de_dados!$C:$C,$A782,base_de_dados!$M:$M,"&lt;=2009",base_de_dados!$O:$O,"&gt;=40178")</f>
        <v>0</v>
      </c>
      <c r="D782" s="5">
        <f>SUMIFS(base_de_dados!$T:$T,base_de_dados!$B:$B,$B782,base_de_dados!$G:$G,D$61,base_de_dados!$H:$H,$L$1,base_de_dados!$C:$C,$A782,base_de_dados!$M:$M,"&lt;=2009",base_de_dados!$O:$O,"&gt;=40178")</f>
        <v>0</v>
      </c>
      <c r="E782" s="5">
        <f>SUMIFS(base_de_dados!$T:$T,base_de_dados!$B:$B,$B782,base_de_dados!$G:$G,E$61,base_de_dados!$H:$H,$L$1,base_de_dados!$C:$C,$A782,base_de_dados!$M:$M,"&lt;=2009",base_de_dados!$O:$O,"&gt;=40178")</f>
        <v>0</v>
      </c>
      <c r="F782" s="5">
        <f>SUMIFS(base_de_dados!$T:$T,base_de_dados!$B:$B,$B782,base_de_dados!$G:$G,F$61,base_de_dados!$H:$H,$L$1,base_de_dados!$C:$C,$A782,base_de_dados!$M:$M,"&lt;=2009",base_de_dados!$O:$O,"&gt;=40178")</f>
        <v>0</v>
      </c>
      <c r="G782" s="5">
        <f>SUMIFS(base_de_dados!$T:$T,base_de_dados!$B:$B,$B782,base_de_dados!$G:$G,G$61,base_de_dados!$H:$H,$L$1,base_de_dados!$C:$C,$A782,base_de_dados!$M:$M,"&lt;=2009",base_de_dados!$O:$O,"&gt;=40178")</f>
        <v>0</v>
      </c>
      <c r="H782" s="5">
        <f>SUMIFS(base_de_dados!$T:$T,base_de_dados!$B:$B,$B782,base_de_dados!$G:$G,H$61,base_de_dados!$H:$H,$L$1,base_de_dados!$C:$C,$A782,base_de_dados!$M:$M,"&lt;=2009",base_de_dados!$O:$O,"&gt;=40178")</f>
        <v>0</v>
      </c>
      <c r="I782" s="5">
        <f>SUMIFS(base_de_dados!$T:$T,base_de_dados!$B:$B,$B782,base_de_dados!$G:$G,I$61,base_de_dados!$H:$H,$L$1,base_de_dados!$C:$C,$A782,base_de_dados!$M:$M,"&lt;=2009",base_de_dados!$O:$O,"&gt;=40178")</f>
        <v>0</v>
      </c>
      <c r="J782" s="5">
        <f>SUMIFS(base_de_dados!$T:$T,base_de_dados!$B:$B,$B782,base_de_dados!$G:$G,J$61,base_de_dados!$H:$H,$L$1,base_de_dados!$C:$C,$A782,base_de_dados!$M:$M,"&lt;=2009",base_de_dados!$O:$O,"&gt;=40178")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SUMIFS(base_de_dados!$T:$T,base_de_dados!$B:$B,$B783,base_de_dados!$G:$G,C$61,base_de_dados!$H:$H,$L$1,base_de_dados!$C:$C,$A783,base_de_dados!$M:$M,"&lt;=2009",base_de_dados!$O:$O,"&gt;=40178")</f>
        <v>0</v>
      </c>
      <c r="D783" s="5">
        <f>SUMIFS(base_de_dados!$T:$T,base_de_dados!$B:$B,$B783,base_de_dados!$G:$G,D$61,base_de_dados!$H:$H,$L$1,base_de_dados!$C:$C,$A783,base_de_dados!$M:$M,"&lt;=2009",base_de_dados!$O:$O,"&gt;=40178")</f>
        <v>0</v>
      </c>
      <c r="E783" s="5">
        <f>SUMIFS(base_de_dados!$T:$T,base_de_dados!$B:$B,$B783,base_de_dados!$G:$G,E$61,base_de_dados!$H:$H,$L$1,base_de_dados!$C:$C,$A783,base_de_dados!$M:$M,"&lt;=2009",base_de_dados!$O:$O,"&gt;=40178")</f>
        <v>0</v>
      </c>
      <c r="F783" s="5">
        <f>SUMIFS(base_de_dados!$T:$T,base_de_dados!$B:$B,$B783,base_de_dados!$G:$G,F$61,base_de_dados!$H:$H,$L$1,base_de_dados!$C:$C,$A783,base_de_dados!$M:$M,"&lt;=2009",base_de_dados!$O:$O,"&gt;=40178")</f>
        <v>0</v>
      </c>
      <c r="G783" s="5">
        <f>SUMIFS(base_de_dados!$T:$T,base_de_dados!$B:$B,$B783,base_de_dados!$G:$G,G$61,base_de_dados!$H:$H,$L$1,base_de_dados!$C:$C,$A783,base_de_dados!$M:$M,"&lt;=2009",base_de_dados!$O:$O,"&gt;=40178")</f>
        <v>0</v>
      </c>
      <c r="H783" s="5">
        <f>SUMIFS(base_de_dados!$T:$T,base_de_dados!$B:$B,$B783,base_de_dados!$G:$G,H$61,base_de_dados!$H:$H,$L$1,base_de_dados!$C:$C,$A783,base_de_dados!$M:$M,"&lt;=2009",base_de_dados!$O:$O,"&gt;=40178")</f>
        <v>0</v>
      </c>
      <c r="I783" s="5">
        <f>SUMIFS(base_de_dados!$T:$T,base_de_dados!$B:$B,$B783,base_de_dados!$G:$G,I$61,base_de_dados!$H:$H,$L$1,base_de_dados!$C:$C,$A783,base_de_dados!$M:$M,"&lt;=2009",base_de_dados!$O:$O,"&gt;=40178")</f>
        <v>0</v>
      </c>
      <c r="J783" s="5">
        <f>SUMIFS(base_de_dados!$T:$T,base_de_dados!$B:$B,$B783,base_de_dados!$G:$G,J$61,base_de_dados!$H:$H,$L$1,base_de_dados!$C:$C,$A783,base_de_dados!$M:$M,"&lt;=2009",base_de_dados!$O:$O,"&gt;=40178")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SUMIFS(base_de_dados!$T:$T,base_de_dados!$B:$B,$B784,base_de_dados!$G:$G,C$61,base_de_dados!$H:$H,$L$1,base_de_dados!$C:$C,$A784,base_de_dados!$M:$M,"&lt;=2009",base_de_dados!$O:$O,"&gt;=40178")</f>
        <v>0</v>
      </c>
      <c r="D784" s="5">
        <f>SUMIFS(base_de_dados!$T:$T,base_de_dados!$B:$B,$B784,base_de_dados!$G:$G,D$61,base_de_dados!$H:$H,$L$1,base_de_dados!$C:$C,$A784,base_de_dados!$M:$M,"&lt;=2009",base_de_dados!$O:$O,"&gt;=40178")</f>
        <v>0</v>
      </c>
      <c r="E784" s="5">
        <f>SUMIFS(base_de_dados!$T:$T,base_de_dados!$B:$B,$B784,base_de_dados!$G:$G,E$61,base_de_dados!$H:$H,$L$1,base_de_dados!$C:$C,$A784,base_de_dados!$M:$M,"&lt;=2009",base_de_dados!$O:$O,"&gt;=40178")</f>
        <v>0</v>
      </c>
      <c r="F784" s="5">
        <f>SUMIFS(base_de_dados!$T:$T,base_de_dados!$B:$B,$B784,base_de_dados!$G:$G,F$61,base_de_dados!$H:$H,$L$1,base_de_dados!$C:$C,$A784,base_de_dados!$M:$M,"&lt;=2009",base_de_dados!$O:$O,"&gt;=40178")</f>
        <v>0</v>
      </c>
      <c r="G784" s="5">
        <f>SUMIFS(base_de_dados!$T:$T,base_de_dados!$B:$B,$B784,base_de_dados!$G:$G,G$61,base_de_dados!$H:$H,$L$1,base_de_dados!$C:$C,$A784,base_de_dados!$M:$M,"&lt;=2009",base_de_dados!$O:$O,"&gt;=40178")</f>
        <v>0</v>
      </c>
      <c r="H784" s="5">
        <f>SUMIFS(base_de_dados!$T:$T,base_de_dados!$B:$B,$B784,base_de_dados!$G:$G,H$61,base_de_dados!$H:$H,$L$1,base_de_dados!$C:$C,$A784,base_de_dados!$M:$M,"&lt;=2009",base_de_dados!$O:$O,"&gt;=40178")</f>
        <v>0</v>
      </c>
      <c r="I784" s="5">
        <f>SUMIFS(base_de_dados!$T:$T,base_de_dados!$B:$B,$B784,base_de_dados!$G:$G,I$61,base_de_dados!$H:$H,$L$1,base_de_dados!$C:$C,$A784,base_de_dados!$M:$M,"&lt;=2009",base_de_dados!$O:$O,"&gt;=40178")</f>
        <v>0</v>
      </c>
      <c r="J784" s="5">
        <f>SUMIFS(base_de_dados!$T:$T,base_de_dados!$B:$B,$B784,base_de_dados!$G:$G,J$61,base_de_dados!$H:$H,$L$1,base_de_dados!$C:$C,$A784,base_de_dados!$M:$M,"&lt;=2009",base_de_dados!$O:$O,"&gt;=40178")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SUMIFS(base_de_dados!$T:$T,base_de_dados!$B:$B,$B785,base_de_dados!$G:$G,C$61,base_de_dados!$H:$H,$L$1,base_de_dados!$C:$C,$A785,base_de_dados!$M:$M,"&lt;=2009",base_de_dados!$O:$O,"&gt;=40178")</f>
        <v>0</v>
      </c>
      <c r="D785" s="5">
        <f>SUMIFS(base_de_dados!$T:$T,base_de_dados!$B:$B,$B785,base_de_dados!$G:$G,D$61,base_de_dados!$H:$H,$L$1,base_de_dados!$C:$C,$A785,base_de_dados!$M:$M,"&lt;=2009",base_de_dados!$O:$O,"&gt;=40178")</f>
        <v>0</v>
      </c>
      <c r="E785" s="5">
        <f>SUMIFS(base_de_dados!$T:$T,base_de_dados!$B:$B,$B785,base_de_dados!$G:$G,E$61,base_de_dados!$H:$H,$L$1,base_de_dados!$C:$C,$A785,base_de_dados!$M:$M,"&lt;=2009",base_de_dados!$O:$O,"&gt;=40178")</f>
        <v>0</v>
      </c>
      <c r="F785" s="5">
        <f>SUMIFS(base_de_dados!$T:$T,base_de_dados!$B:$B,$B785,base_de_dados!$G:$G,F$61,base_de_dados!$H:$H,$L$1,base_de_dados!$C:$C,$A785,base_de_dados!$M:$M,"&lt;=2009",base_de_dados!$O:$O,"&gt;=40178")</f>
        <v>0</v>
      </c>
      <c r="G785" s="5">
        <f>SUMIFS(base_de_dados!$T:$T,base_de_dados!$B:$B,$B785,base_de_dados!$G:$G,G$61,base_de_dados!$H:$H,$L$1,base_de_dados!$C:$C,$A785,base_de_dados!$M:$M,"&lt;=2009",base_de_dados!$O:$O,"&gt;=40178")</f>
        <v>0</v>
      </c>
      <c r="H785" s="5">
        <f>SUMIFS(base_de_dados!$T:$T,base_de_dados!$B:$B,$B785,base_de_dados!$G:$G,H$61,base_de_dados!$H:$H,$L$1,base_de_dados!$C:$C,$A785,base_de_dados!$M:$M,"&lt;=2009",base_de_dados!$O:$O,"&gt;=40178")</f>
        <v>0</v>
      </c>
      <c r="I785" s="5">
        <f>SUMIFS(base_de_dados!$T:$T,base_de_dados!$B:$B,$B785,base_de_dados!$G:$G,I$61,base_de_dados!$H:$H,$L$1,base_de_dados!$C:$C,$A785,base_de_dados!$M:$M,"&lt;=2009",base_de_dados!$O:$O,"&gt;=40178")</f>
        <v>0</v>
      </c>
      <c r="J785" s="5">
        <f>SUMIFS(base_de_dados!$T:$T,base_de_dados!$B:$B,$B785,base_de_dados!$G:$G,J$61,base_de_dados!$H:$H,$L$1,base_de_dados!$C:$C,$A785,base_de_dados!$M:$M,"&lt;=2009",base_de_dados!$O:$O,"&gt;=40178")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SUMIFS(base_de_dados!$T:$T,base_de_dados!$B:$B,$B786,base_de_dados!$G:$G,C$61,base_de_dados!$H:$H,$L$1,base_de_dados!$C:$C,$A786,base_de_dados!$M:$M,"&lt;=2009",base_de_dados!$O:$O,"&gt;=40178")</f>
        <v>0</v>
      </c>
      <c r="D786" s="5">
        <f>SUMIFS(base_de_dados!$T:$T,base_de_dados!$B:$B,$B786,base_de_dados!$G:$G,D$61,base_de_dados!$H:$H,$L$1,base_de_dados!$C:$C,$A786,base_de_dados!$M:$M,"&lt;=2009",base_de_dados!$O:$O,"&gt;=40178")</f>
        <v>0</v>
      </c>
      <c r="E786" s="5">
        <f>SUMIFS(base_de_dados!$T:$T,base_de_dados!$B:$B,$B786,base_de_dados!$G:$G,E$61,base_de_dados!$H:$H,$L$1,base_de_dados!$C:$C,$A786,base_de_dados!$M:$M,"&lt;=2009",base_de_dados!$O:$O,"&gt;=40178")</f>
        <v>0</v>
      </c>
      <c r="F786" s="5">
        <f>SUMIFS(base_de_dados!$T:$T,base_de_dados!$B:$B,$B786,base_de_dados!$G:$G,F$61,base_de_dados!$H:$H,$L$1,base_de_dados!$C:$C,$A786,base_de_dados!$M:$M,"&lt;=2009",base_de_dados!$O:$O,"&gt;=40178")</f>
        <v>0</v>
      </c>
      <c r="G786" s="5">
        <f>SUMIFS(base_de_dados!$T:$T,base_de_dados!$B:$B,$B786,base_de_dados!$G:$G,G$61,base_de_dados!$H:$H,$L$1,base_de_dados!$C:$C,$A786,base_de_dados!$M:$M,"&lt;=2009",base_de_dados!$O:$O,"&gt;=40178")</f>
        <v>0</v>
      </c>
      <c r="H786" s="5">
        <f>SUMIFS(base_de_dados!$T:$T,base_de_dados!$B:$B,$B786,base_de_dados!$G:$G,H$61,base_de_dados!$H:$H,$L$1,base_de_dados!$C:$C,$A786,base_de_dados!$M:$M,"&lt;=2009",base_de_dados!$O:$O,"&gt;=40178")</f>
        <v>0</v>
      </c>
      <c r="I786" s="5">
        <f>SUMIFS(base_de_dados!$T:$T,base_de_dados!$B:$B,$B786,base_de_dados!$G:$G,I$61,base_de_dados!$H:$H,$L$1,base_de_dados!$C:$C,$A786,base_de_dados!$M:$M,"&lt;=2009",base_de_dados!$O:$O,"&gt;=40178")</f>
        <v>0</v>
      </c>
      <c r="J786" s="5">
        <f>SUMIFS(base_de_dados!$T:$T,base_de_dados!$B:$B,$B786,base_de_dados!$G:$G,J$61,base_de_dados!$H:$H,$L$1,base_de_dados!$C:$C,$A786,base_de_dados!$M:$M,"&lt;=2009",base_de_dados!$O:$O,"&gt;=40178")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SUMIFS(base_de_dados!$T:$T,base_de_dados!$B:$B,$B787,base_de_dados!$G:$G,C$61,base_de_dados!$H:$H,$L$1,base_de_dados!$C:$C,$A787,base_de_dados!$M:$M,"&lt;=2009",base_de_dados!$O:$O,"&gt;=40178")</f>
        <v>0</v>
      </c>
      <c r="D787" s="5">
        <f>SUMIFS(base_de_dados!$T:$T,base_de_dados!$B:$B,$B787,base_de_dados!$G:$G,D$61,base_de_dados!$H:$H,$L$1,base_de_dados!$C:$C,$A787,base_de_dados!$M:$M,"&lt;=2009",base_de_dados!$O:$O,"&gt;=40178")</f>
        <v>0</v>
      </c>
      <c r="E787" s="5">
        <f>SUMIFS(base_de_dados!$T:$T,base_de_dados!$B:$B,$B787,base_de_dados!$G:$G,E$61,base_de_dados!$H:$H,$L$1,base_de_dados!$C:$C,$A787,base_de_dados!$M:$M,"&lt;=2009",base_de_dados!$O:$O,"&gt;=40178")</f>
        <v>0</v>
      </c>
      <c r="F787" s="5">
        <f>SUMIFS(base_de_dados!$T:$T,base_de_dados!$B:$B,$B787,base_de_dados!$G:$G,F$61,base_de_dados!$H:$H,$L$1,base_de_dados!$C:$C,$A787,base_de_dados!$M:$M,"&lt;=2009",base_de_dados!$O:$O,"&gt;=40178")</f>
        <v>0</v>
      </c>
      <c r="G787" s="5">
        <f>SUMIFS(base_de_dados!$T:$T,base_de_dados!$B:$B,$B787,base_de_dados!$G:$G,G$61,base_de_dados!$H:$H,$L$1,base_de_dados!$C:$C,$A787,base_de_dados!$M:$M,"&lt;=2009",base_de_dados!$O:$O,"&gt;=40178")</f>
        <v>0</v>
      </c>
      <c r="H787" s="5">
        <f>SUMIFS(base_de_dados!$T:$T,base_de_dados!$B:$B,$B787,base_de_dados!$G:$G,H$61,base_de_dados!$H:$H,$L$1,base_de_dados!$C:$C,$A787,base_de_dados!$M:$M,"&lt;=2009",base_de_dados!$O:$O,"&gt;=40178")</f>
        <v>0</v>
      </c>
      <c r="I787" s="5">
        <f>SUMIFS(base_de_dados!$T:$T,base_de_dados!$B:$B,$B787,base_de_dados!$G:$G,I$61,base_de_dados!$H:$H,$L$1,base_de_dados!$C:$C,$A787,base_de_dados!$M:$M,"&lt;=2009",base_de_dados!$O:$O,"&gt;=40178")</f>
        <v>0</v>
      </c>
      <c r="J787" s="5">
        <f>SUMIFS(base_de_dados!$T:$T,base_de_dados!$B:$B,$B787,base_de_dados!$G:$G,J$61,base_de_dados!$H:$H,$L$1,base_de_dados!$C:$C,$A787,base_de_dados!$M:$M,"&lt;=2009",base_de_dados!$O:$O,"&gt;=40178")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SUMIFS(base_de_dados!$T:$T,base_de_dados!$B:$B,$B788,base_de_dados!$G:$G,C$61,base_de_dados!$H:$H,$L$1,base_de_dados!$C:$C,$A788,base_de_dados!$M:$M,"&lt;=2009",base_de_dados!$O:$O,"&gt;=40178")</f>
        <v>0</v>
      </c>
      <c r="D788" s="5">
        <f>SUMIFS(base_de_dados!$T:$T,base_de_dados!$B:$B,$B788,base_de_dados!$G:$G,D$61,base_de_dados!$H:$H,$L$1,base_de_dados!$C:$C,$A788,base_de_dados!$M:$M,"&lt;=2009",base_de_dados!$O:$O,"&gt;=40178")</f>
        <v>0</v>
      </c>
      <c r="E788" s="5">
        <f>SUMIFS(base_de_dados!$T:$T,base_de_dados!$B:$B,$B788,base_de_dados!$G:$G,E$61,base_de_dados!$H:$H,$L$1,base_de_dados!$C:$C,$A788,base_de_dados!$M:$M,"&lt;=2009",base_de_dados!$O:$O,"&gt;=40178")</f>
        <v>0</v>
      </c>
      <c r="F788" s="5">
        <f>SUMIFS(base_de_dados!$T:$T,base_de_dados!$B:$B,$B788,base_de_dados!$G:$G,F$61,base_de_dados!$H:$H,$L$1,base_de_dados!$C:$C,$A788,base_de_dados!$M:$M,"&lt;=2009",base_de_dados!$O:$O,"&gt;=40178")</f>
        <v>0</v>
      </c>
      <c r="G788" s="5">
        <f>SUMIFS(base_de_dados!$T:$T,base_de_dados!$B:$B,$B788,base_de_dados!$G:$G,G$61,base_de_dados!$H:$H,$L$1,base_de_dados!$C:$C,$A788,base_de_dados!$M:$M,"&lt;=2009",base_de_dados!$O:$O,"&gt;=40178")</f>
        <v>0</v>
      </c>
      <c r="H788" s="5">
        <f>SUMIFS(base_de_dados!$T:$T,base_de_dados!$B:$B,$B788,base_de_dados!$G:$G,H$61,base_de_dados!$H:$H,$L$1,base_de_dados!$C:$C,$A788,base_de_dados!$M:$M,"&lt;=2009",base_de_dados!$O:$O,"&gt;=40178")</f>
        <v>0</v>
      </c>
      <c r="I788" s="5">
        <f>SUMIFS(base_de_dados!$T:$T,base_de_dados!$B:$B,$B788,base_de_dados!$G:$G,I$61,base_de_dados!$H:$H,$L$1,base_de_dados!$C:$C,$A788,base_de_dados!$M:$M,"&lt;=2009",base_de_dados!$O:$O,"&gt;=40178")</f>
        <v>0</v>
      </c>
      <c r="J788" s="5">
        <f>SUMIFS(base_de_dados!$T:$T,base_de_dados!$B:$B,$B788,base_de_dados!$G:$G,J$61,base_de_dados!$H:$H,$L$1,base_de_dados!$C:$C,$A788,base_de_dados!$M:$M,"&lt;=2009",base_de_dados!$O:$O,"&gt;=40178")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SUMIFS(base_de_dados!$T:$T,base_de_dados!$B:$B,$B789,base_de_dados!$G:$G,C$61,base_de_dados!$H:$H,$L$1,base_de_dados!$C:$C,$A789,base_de_dados!$M:$M,"&lt;=2009",base_de_dados!$O:$O,"&gt;=40178")</f>
        <v>0</v>
      </c>
      <c r="D789" s="5">
        <f>SUMIFS(base_de_dados!$T:$T,base_de_dados!$B:$B,$B789,base_de_dados!$G:$G,D$61,base_de_dados!$H:$H,$L$1,base_de_dados!$C:$C,$A789,base_de_dados!$M:$M,"&lt;=2009",base_de_dados!$O:$O,"&gt;=40178")</f>
        <v>0</v>
      </c>
      <c r="E789" s="5">
        <f>SUMIFS(base_de_dados!$T:$T,base_de_dados!$B:$B,$B789,base_de_dados!$G:$G,E$61,base_de_dados!$H:$H,$L$1,base_de_dados!$C:$C,$A789,base_de_dados!$M:$M,"&lt;=2009",base_de_dados!$O:$O,"&gt;=40178")</f>
        <v>0</v>
      </c>
      <c r="F789" s="5">
        <f>SUMIFS(base_de_dados!$T:$T,base_de_dados!$B:$B,$B789,base_de_dados!$G:$G,F$61,base_de_dados!$H:$H,$L$1,base_de_dados!$C:$C,$A789,base_de_dados!$M:$M,"&lt;=2009",base_de_dados!$O:$O,"&gt;=40178")</f>
        <v>0</v>
      </c>
      <c r="G789" s="5">
        <f>SUMIFS(base_de_dados!$T:$T,base_de_dados!$B:$B,$B789,base_de_dados!$G:$G,G$61,base_de_dados!$H:$H,$L$1,base_de_dados!$C:$C,$A789,base_de_dados!$M:$M,"&lt;=2009",base_de_dados!$O:$O,"&gt;=40178")</f>
        <v>0</v>
      </c>
      <c r="H789" s="5">
        <f>SUMIFS(base_de_dados!$T:$T,base_de_dados!$B:$B,$B789,base_de_dados!$G:$G,H$61,base_de_dados!$H:$H,$L$1,base_de_dados!$C:$C,$A789,base_de_dados!$M:$M,"&lt;=2009",base_de_dados!$O:$O,"&gt;=40178")</f>
        <v>0</v>
      </c>
      <c r="I789" s="5">
        <f>SUMIFS(base_de_dados!$T:$T,base_de_dados!$B:$B,$B789,base_de_dados!$G:$G,I$61,base_de_dados!$H:$H,$L$1,base_de_dados!$C:$C,$A789,base_de_dados!$M:$M,"&lt;=2009",base_de_dados!$O:$O,"&gt;=40178")</f>
        <v>0</v>
      </c>
      <c r="J789" s="5">
        <f>SUMIFS(base_de_dados!$T:$T,base_de_dados!$B:$B,$B789,base_de_dados!$G:$G,J$61,base_de_dados!$H:$H,$L$1,base_de_dados!$C:$C,$A789,base_de_dados!$M:$M,"&lt;=2009",base_de_dados!$O:$O,"&gt;=40178")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SUMIFS(base_de_dados!$T:$T,base_de_dados!$B:$B,$B790,base_de_dados!$G:$G,C$61,base_de_dados!$H:$H,$L$1,base_de_dados!$C:$C,$A790,base_de_dados!$M:$M,"&lt;=2009",base_de_dados!$O:$O,"&gt;=40178")</f>
        <v>0</v>
      </c>
      <c r="D790" s="5">
        <f>SUMIFS(base_de_dados!$T:$T,base_de_dados!$B:$B,$B790,base_de_dados!$G:$G,D$61,base_de_dados!$H:$H,$L$1,base_de_dados!$C:$C,$A790,base_de_dados!$M:$M,"&lt;=2009",base_de_dados!$O:$O,"&gt;=40178")</f>
        <v>0</v>
      </c>
      <c r="E790" s="5">
        <f>SUMIFS(base_de_dados!$T:$T,base_de_dados!$B:$B,$B790,base_de_dados!$G:$G,E$61,base_de_dados!$H:$H,$L$1,base_de_dados!$C:$C,$A790,base_de_dados!$M:$M,"&lt;=2009",base_de_dados!$O:$O,"&gt;=40178")</f>
        <v>0</v>
      </c>
      <c r="F790" s="5">
        <f>SUMIFS(base_de_dados!$T:$T,base_de_dados!$B:$B,$B790,base_de_dados!$G:$G,F$61,base_de_dados!$H:$H,$L$1,base_de_dados!$C:$C,$A790,base_de_dados!$M:$M,"&lt;=2009",base_de_dados!$O:$O,"&gt;=40178")</f>
        <v>0</v>
      </c>
      <c r="G790" s="5">
        <f>SUMIFS(base_de_dados!$T:$T,base_de_dados!$B:$B,$B790,base_de_dados!$G:$G,G$61,base_de_dados!$H:$H,$L$1,base_de_dados!$C:$C,$A790,base_de_dados!$M:$M,"&lt;=2009",base_de_dados!$O:$O,"&gt;=40178")</f>
        <v>0</v>
      </c>
      <c r="H790" s="5">
        <f>SUMIFS(base_de_dados!$T:$T,base_de_dados!$B:$B,$B790,base_de_dados!$G:$G,H$61,base_de_dados!$H:$H,$L$1,base_de_dados!$C:$C,$A790,base_de_dados!$M:$M,"&lt;=2009",base_de_dados!$O:$O,"&gt;=40178")</f>
        <v>0</v>
      </c>
      <c r="I790" s="5">
        <f>SUMIFS(base_de_dados!$T:$T,base_de_dados!$B:$B,$B790,base_de_dados!$G:$G,I$61,base_de_dados!$H:$H,$L$1,base_de_dados!$C:$C,$A790,base_de_dados!$M:$M,"&lt;=2009",base_de_dados!$O:$O,"&gt;=40178")</f>
        <v>0</v>
      </c>
      <c r="J790" s="5">
        <f>SUMIFS(base_de_dados!$T:$T,base_de_dados!$B:$B,$B790,base_de_dados!$G:$G,J$61,base_de_dados!$H:$H,$L$1,base_de_dados!$C:$C,$A790,base_de_dados!$M:$M,"&lt;=2009",base_de_dados!$O:$O,"&gt;=40178")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SUMIFS(base_de_dados!$T:$T,base_de_dados!$B:$B,$B791,base_de_dados!$G:$G,C$61,base_de_dados!$H:$H,$L$1,base_de_dados!$C:$C,$A791,base_de_dados!$M:$M,"&lt;=2009",base_de_dados!$O:$O,"&gt;=40178")</f>
        <v>0</v>
      </c>
      <c r="D791" s="5">
        <f>SUMIFS(base_de_dados!$T:$T,base_de_dados!$B:$B,$B791,base_de_dados!$G:$G,D$61,base_de_dados!$H:$H,$L$1,base_de_dados!$C:$C,$A791,base_de_dados!$M:$M,"&lt;=2009",base_de_dados!$O:$O,"&gt;=40178")</f>
        <v>0</v>
      </c>
      <c r="E791" s="5">
        <f>SUMIFS(base_de_dados!$T:$T,base_de_dados!$B:$B,$B791,base_de_dados!$G:$G,E$61,base_de_dados!$H:$H,$L$1,base_de_dados!$C:$C,$A791,base_de_dados!$M:$M,"&lt;=2009",base_de_dados!$O:$O,"&gt;=40178")</f>
        <v>0</v>
      </c>
      <c r="F791" s="5">
        <f>SUMIFS(base_de_dados!$T:$T,base_de_dados!$B:$B,$B791,base_de_dados!$G:$G,F$61,base_de_dados!$H:$H,$L$1,base_de_dados!$C:$C,$A791,base_de_dados!$M:$M,"&lt;=2009",base_de_dados!$O:$O,"&gt;=40178")</f>
        <v>0</v>
      </c>
      <c r="G791" s="5">
        <f>SUMIFS(base_de_dados!$T:$T,base_de_dados!$B:$B,$B791,base_de_dados!$G:$G,G$61,base_de_dados!$H:$H,$L$1,base_de_dados!$C:$C,$A791,base_de_dados!$M:$M,"&lt;=2009",base_de_dados!$O:$O,"&gt;=40178")</f>
        <v>0</v>
      </c>
      <c r="H791" s="5">
        <f>SUMIFS(base_de_dados!$T:$T,base_de_dados!$B:$B,$B791,base_de_dados!$G:$G,H$61,base_de_dados!$H:$H,$L$1,base_de_dados!$C:$C,$A791,base_de_dados!$M:$M,"&lt;=2009",base_de_dados!$O:$O,"&gt;=40178")</f>
        <v>0</v>
      </c>
      <c r="I791" s="5">
        <f>SUMIFS(base_de_dados!$T:$T,base_de_dados!$B:$B,$B791,base_de_dados!$G:$G,I$61,base_de_dados!$H:$H,$L$1,base_de_dados!$C:$C,$A791,base_de_dados!$M:$M,"&lt;=2009",base_de_dados!$O:$O,"&gt;=40178")</f>
        <v>0</v>
      </c>
      <c r="J791" s="5">
        <f>SUMIFS(base_de_dados!$T:$T,base_de_dados!$B:$B,$B791,base_de_dados!$G:$G,J$61,base_de_dados!$H:$H,$L$1,base_de_dados!$C:$C,$A791,base_de_dados!$M:$M,"&lt;=2009",base_de_dados!$O:$O,"&gt;=40178")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SUMIFS(base_de_dados!$T:$T,base_de_dados!$B:$B,$B792,base_de_dados!$G:$G,C$61,base_de_dados!$H:$H,$L$1,base_de_dados!$C:$C,$A792,base_de_dados!$M:$M,"&lt;=2009",base_de_dados!$O:$O,"&gt;=40178")</f>
        <v>0</v>
      </c>
      <c r="D792" s="5">
        <f>SUMIFS(base_de_dados!$T:$T,base_de_dados!$B:$B,$B792,base_de_dados!$G:$G,D$61,base_de_dados!$H:$H,$L$1,base_de_dados!$C:$C,$A792,base_de_dados!$M:$M,"&lt;=2009",base_de_dados!$O:$O,"&gt;=40178")</f>
        <v>0</v>
      </c>
      <c r="E792" s="5">
        <f>SUMIFS(base_de_dados!$T:$T,base_de_dados!$B:$B,$B792,base_de_dados!$G:$G,E$61,base_de_dados!$H:$H,$L$1,base_de_dados!$C:$C,$A792,base_de_dados!$M:$M,"&lt;=2009",base_de_dados!$O:$O,"&gt;=40178")</f>
        <v>0</v>
      </c>
      <c r="F792" s="5">
        <f>SUMIFS(base_de_dados!$T:$T,base_de_dados!$B:$B,$B792,base_de_dados!$G:$G,F$61,base_de_dados!$H:$H,$L$1,base_de_dados!$C:$C,$A792,base_de_dados!$M:$M,"&lt;=2009",base_de_dados!$O:$O,"&gt;=40178")</f>
        <v>0</v>
      </c>
      <c r="G792" s="5">
        <f>SUMIFS(base_de_dados!$T:$T,base_de_dados!$B:$B,$B792,base_de_dados!$G:$G,G$61,base_de_dados!$H:$H,$L$1,base_de_dados!$C:$C,$A792,base_de_dados!$M:$M,"&lt;=2009",base_de_dados!$O:$O,"&gt;=40178")</f>
        <v>0</v>
      </c>
      <c r="H792" s="5">
        <f>SUMIFS(base_de_dados!$T:$T,base_de_dados!$B:$B,$B792,base_de_dados!$G:$G,H$61,base_de_dados!$H:$H,$L$1,base_de_dados!$C:$C,$A792,base_de_dados!$M:$M,"&lt;=2009",base_de_dados!$O:$O,"&gt;=40178")</f>
        <v>0</v>
      </c>
      <c r="I792" s="5">
        <f>SUMIFS(base_de_dados!$T:$T,base_de_dados!$B:$B,$B792,base_de_dados!$G:$G,I$61,base_de_dados!$H:$H,$L$1,base_de_dados!$C:$C,$A792,base_de_dados!$M:$M,"&lt;=2009",base_de_dados!$O:$O,"&gt;=40178")</f>
        <v>0</v>
      </c>
      <c r="J792" s="5">
        <f>SUMIFS(base_de_dados!$T:$T,base_de_dados!$B:$B,$B792,base_de_dados!$G:$G,J$61,base_de_dados!$H:$H,$L$1,base_de_dados!$C:$C,$A792,base_de_dados!$M:$M,"&lt;=2009",base_de_dados!$O:$O,"&gt;=40178")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SUMIFS(base_de_dados!$T:$T,base_de_dados!$B:$B,$B793,base_de_dados!$G:$G,C$61,base_de_dados!$H:$H,$L$1,base_de_dados!$C:$C,$A793,base_de_dados!$M:$M,"&lt;=2009",base_de_dados!$O:$O,"&gt;=40178")</f>
        <v>0</v>
      </c>
      <c r="D793" s="5">
        <f>SUMIFS(base_de_dados!$T:$T,base_de_dados!$B:$B,$B793,base_de_dados!$G:$G,D$61,base_de_dados!$H:$H,$L$1,base_de_dados!$C:$C,$A793,base_de_dados!$M:$M,"&lt;=2009",base_de_dados!$O:$O,"&gt;=40178")</f>
        <v>0</v>
      </c>
      <c r="E793" s="5">
        <f>SUMIFS(base_de_dados!$T:$T,base_de_dados!$B:$B,$B793,base_de_dados!$G:$G,E$61,base_de_dados!$H:$H,$L$1,base_de_dados!$C:$C,$A793,base_de_dados!$M:$M,"&lt;=2009",base_de_dados!$O:$O,"&gt;=40178")</f>
        <v>0</v>
      </c>
      <c r="F793" s="5">
        <f>SUMIFS(base_de_dados!$T:$T,base_de_dados!$B:$B,$B793,base_de_dados!$G:$G,F$61,base_de_dados!$H:$H,$L$1,base_de_dados!$C:$C,$A793,base_de_dados!$M:$M,"&lt;=2009",base_de_dados!$O:$O,"&gt;=40178")</f>
        <v>0</v>
      </c>
      <c r="G793" s="5">
        <f>SUMIFS(base_de_dados!$T:$T,base_de_dados!$B:$B,$B793,base_de_dados!$G:$G,G$61,base_de_dados!$H:$H,$L$1,base_de_dados!$C:$C,$A793,base_de_dados!$M:$M,"&lt;=2009",base_de_dados!$O:$O,"&gt;=40178")</f>
        <v>0</v>
      </c>
      <c r="H793" s="5">
        <f>SUMIFS(base_de_dados!$T:$T,base_de_dados!$B:$B,$B793,base_de_dados!$G:$G,H$61,base_de_dados!$H:$H,$L$1,base_de_dados!$C:$C,$A793,base_de_dados!$M:$M,"&lt;=2009",base_de_dados!$O:$O,"&gt;=40178")</f>
        <v>0</v>
      </c>
      <c r="I793" s="5">
        <f>SUMIFS(base_de_dados!$T:$T,base_de_dados!$B:$B,$B793,base_de_dados!$G:$G,I$61,base_de_dados!$H:$H,$L$1,base_de_dados!$C:$C,$A793,base_de_dados!$M:$M,"&lt;=2009",base_de_dados!$O:$O,"&gt;=40178")</f>
        <v>0</v>
      </c>
      <c r="J793" s="5">
        <f>SUMIFS(base_de_dados!$T:$T,base_de_dados!$B:$B,$B793,base_de_dados!$G:$G,J$61,base_de_dados!$H:$H,$L$1,base_de_dados!$C:$C,$A793,base_de_dados!$M:$M,"&lt;=2009",base_de_dados!$O:$O,"&gt;=40178")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SUMIFS(base_de_dados!$T:$T,base_de_dados!$B:$B,$B794,base_de_dados!$G:$G,C$61,base_de_dados!$H:$H,$L$1,base_de_dados!$C:$C,$A794,base_de_dados!$M:$M,"&lt;=2009",base_de_dados!$O:$O,"&gt;=40178")</f>
        <v>0</v>
      </c>
      <c r="D794" s="5">
        <f>SUMIFS(base_de_dados!$T:$T,base_de_dados!$B:$B,$B794,base_de_dados!$G:$G,D$61,base_de_dados!$H:$H,$L$1,base_de_dados!$C:$C,$A794,base_de_dados!$M:$M,"&lt;=2009",base_de_dados!$O:$O,"&gt;=40178")</f>
        <v>0</v>
      </c>
      <c r="E794" s="5">
        <f>SUMIFS(base_de_dados!$T:$T,base_de_dados!$B:$B,$B794,base_de_dados!$G:$G,E$61,base_de_dados!$H:$H,$L$1,base_de_dados!$C:$C,$A794,base_de_dados!$M:$M,"&lt;=2009",base_de_dados!$O:$O,"&gt;=40178")</f>
        <v>0</v>
      </c>
      <c r="F794" s="5">
        <f>SUMIFS(base_de_dados!$T:$T,base_de_dados!$B:$B,$B794,base_de_dados!$G:$G,F$61,base_de_dados!$H:$H,$L$1,base_de_dados!$C:$C,$A794,base_de_dados!$M:$M,"&lt;=2009",base_de_dados!$O:$O,"&gt;=40178")</f>
        <v>0</v>
      </c>
      <c r="G794" s="5">
        <f>SUMIFS(base_de_dados!$T:$T,base_de_dados!$B:$B,$B794,base_de_dados!$G:$G,G$61,base_de_dados!$H:$H,$L$1,base_de_dados!$C:$C,$A794,base_de_dados!$M:$M,"&lt;=2009",base_de_dados!$O:$O,"&gt;=40178")</f>
        <v>0</v>
      </c>
      <c r="H794" s="5">
        <f>SUMIFS(base_de_dados!$T:$T,base_de_dados!$B:$B,$B794,base_de_dados!$G:$G,H$61,base_de_dados!$H:$H,$L$1,base_de_dados!$C:$C,$A794,base_de_dados!$M:$M,"&lt;=2009",base_de_dados!$O:$O,"&gt;=40178")</f>
        <v>0</v>
      </c>
      <c r="I794" s="5">
        <f>SUMIFS(base_de_dados!$T:$T,base_de_dados!$B:$B,$B794,base_de_dados!$G:$G,I$61,base_de_dados!$H:$H,$L$1,base_de_dados!$C:$C,$A794,base_de_dados!$M:$M,"&lt;=2009",base_de_dados!$O:$O,"&gt;=40178")</f>
        <v>0</v>
      </c>
      <c r="J794" s="5">
        <f>SUMIFS(base_de_dados!$T:$T,base_de_dados!$B:$B,$B794,base_de_dados!$G:$G,J$61,base_de_dados!$H:$H,$L$1,base_de_dados!$C:$C,$A794,base_de_dados!$M:$M,"&lt;=2009",base_de_dados!$O:$O,"&gt;=40178")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SUMIFS(base_de_dados!$T:$T,base_de_dados!$B:$B,$B795,base_de_dados!$G:$G,C$61,base_de_dados!$H:$H,$L$1,base_de_dados!$C:$C,$A795,base_de_dados!$M:$M,"&lt;=2009",base_de_dados!$O:$O,"&gt;=40178")</f>
        <v>0</v>
      </c>
      <c r="D795" s="5">
        <f>SUMIFS(base_de_dados!$T:$T,base_de_dados!$B:$B,$B795,base_de_dados!$G:$G,D$61,base_de_dados!$H:$H,$L$1,base_de_dados!$C:$C,$A795,base_de_dados!$M:$M,"&lt;=2009",base_de_dados!$O:$O,"&gt;=40178")</f>
        <v>0</v>
      </c>
      <c r="E795" s="5">
        <f>SUMIFS(base_de_dados!$T:$T,base_de_dados!$B:$B,$B795,base_de_dados!$G:$G,E$61,base_de_dados!$H:$H,$L$1,base_de_dados!$C:$C,$A795,base_de_dados!$M:$M,"&lt;=2009",base_de_dados!$O:$O,"&gt;=40178")</f>
        <v>0</v>
      </c>
      <c r="F795" s="5">
        <f>SUMIFS(base_de_dados!$T:$T,base_de_dados!$B:$B,$B795,base_de_dados!$G:$G,F$61,base_de_dados!$H:$H,$L$1,base_de_dados!$C:$C,$A795,base_de_dados!$M:$M,"&lt;=2009",base_de_dados!$O:$O,"&gt;=40178")</f>
        <v>0</v>
      </c>
      <c r="G795" s="5">
        <f>SUMIFS(base_de_dados!$T:$T,base_de_dados!$B:$B,$B795,base_de_dados!$G:$G,G$61,base_de_dados!$H:$H,$L$1,base_de_dados!$C:$C,$A795,base_de_dados!$M:$M,"&lt;=2009",base_de_dados!$O:$O,"&gt;=40178")</f>
        <v>0</v>
      </c>
      <c r="H795" s="5">
        <f>SUMIFS(base_de_dados!$T:$T,base_de_dados!$B:$B,$B795,base_de_dados!$G:$G,H$61,base_de_dados!$H:$H,$L$1,base_de_dados!$C:$C,$A795,base_de_dados!$M:$M,"&lt;=2009",base_de_dados!$O:$O,"&gt;=40178")</f>
        <v>0</v>
      </c>
      <c r="I795" s="5">
        <f>SUMIFS(base_de_dados!$T:$T,base_de_dados!$B:$B,$B795,base_de_dados!$G:$G,I$61,base_de_dados!$H:$H,$L$1,base_de_dados!$C:$C,$A795,base_de_dados!$M:$M,"&lt;=2009",base_de_dados!$O:$O,"&gt;=40178")</f>
        <v>0</v>
      </c>
      <c r="J795" s="5">
        <f>SUMIFS(base_de_dados!$T:$T,base_de_dados!$B:$B,$B795,base_de_dados!$G:$G,J$61,base_de_dados!$H:$H,$L$1,base_de_dados!$C:$C,$A795,base_de_dados!$M:$M,"&lt;=2009",base_de_dados!$O:$O,"&gt;=40178")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SUMIFS(base_de_dados!$T:$T,base_de_dados!$B:$B,$B796,base_de_dados!$G:$G,C$61,base_de_dados!$H:$H,$L$1,base_de_dados!$C:$C,$A796,base_de_dados!$M:$M,"&lt;=2009",base_de_dados!$O:$O,"&gt;=40178")</f>
        <v>0</v>
      </c>
      <c r="D796" s="5">
        <f>SUMIFS(base_de_dados!$T:$T,base_de_dados!$B:$B,$B796,base_de_dados!$G:$G,D$61,base_de_dados!$H:$H,$L$1,base_de_dados!$C:$C,$A796,base_de_dados!$M:$M,"&lt;=2009",base_de_dados!$O:$O,"&gt;=40178")</f>
        <v>0</v>
      </c>
      <c r="E796" s="5">
        <f>SUMIFS(base_de_dados!$T:$T,base_de_dados!$B:$B,$B796,base_de_dados!$G:$G,E$61,base_de_dados!$H:$H,$L$1,base_de_dados!$C:$C,$A796,base_de_dados!$M:$M,"&lt;=2009",base_de_dados!$O:$O,"&gt;=40178")</f>
        <v>0</v>
      </c>
      <c r="F796" s="5">
        <f>SUMIFS(base_de_dados!$T:$T,base_de_dados!$B:$B,$B796,base_de_dados!$G:$G,F$61,base_de_dados!$H:$H,$L$1,base_de_dados!$C:$C,$A796,base_de_dados!$M:$M,"&lt;=2009",base_de_dados!$O:$O,"&gt;=40178")</f>
        <v>0</v>
      </c>
      <c r="G796" s="5">
        <f>SUMIFS(base_de_dados!$T:$T,base_de_dados!$B:$B,$B796,base_de_dados!$G:$G,G$61,base_de_dados!$H:$H,$L$1,base_de_dados!$C:$C,$A796,base_de_dados!$M:$M,"&lt;=2009",base_de_dados!$O:$O,"&gt;=40178")</f>
        <v>0</v>
      </c>
      <c r="H796" s="5">
        <f>SUMIFS(base_de_dados!$T:$T,base_de_dados!$B:$B,$B796,base_de_dados!$G:$G,H$61,base_de_dados!$H:$H,$L$1,base_de_dados!$C:$C,$A796,base_de_dados!$M:$M,"&lt;=2009",base_de_dados!$O:$O,"&gt;=40178")</f>
        <v>0</v>
      </c>
      <c r="I796" s="5">
        <f>SUMIFS(base_de_dados!$T:$T,base_de_dados!$B:$B,$B796,base_de_dados!$G:$G,I$61,base_de_dados!$H:$H,$L$1,base_de_dados!$C:$C,$A796,base_de_dados!$M:$M,"&lt;=2009",base_de_dados!$O:$O,"&gt;=40178")</f>
        <v>0</v>
      </c>
      <c r="J796" s="5">
        <f>SUMIFS(base_de_dados!$T:$T,base_de_dados!$B:$B,$B796,base_de_dados!$G:$G,J$61,base_de_dados!$H:$H,$L$1,base_de_dados!$C:$C,$A796,base_de_dados!$M:$M,"&lt;=2009",base_de_dados!$O:$O,"&gt;=40178")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SUMIFS(base_de_dados!$T:$T,base_de_dados!$B:$B,$B797,base_de_dados!$G:$G,C$61,base_de_dados!$H:$H,$L$1,base_de_dados!$C:$C,$A797,base_de_dados!$M:$M,"&lt;=2009",base_de_dados!$O:$O,"&gt;=40178")</f>
        <v>0</v>
      </c>
      <c r="D797" s="5">
        <f>SUMIFS(base_de_dados!$T:$T,base_de_dados!$B:$B,$B797,base_de_dados!$G:$G,D$61,base_de_dados!$H:$H,$L$1,base_de_dados!$C:$C,$A797,base_de_dados!$M:$M,"&lt;=2009",base_de_dados!$O:$O,"&gt;=40178")</f>
        <v>0</v>
      </c>
      <c r="E797" s="5">
        <f>SUMIFS(base_de_dados!$T:$T,base_de_dados!$B:$B,$B797,base_de_dados!$G:$G,E$61,base_de_dados!$H:$H,$L$1,base_de_dados!$C:$C,$A797,base_de_dados!$M:$M,"&lt;=2009",base_de_dados!$O:$O,"&gt;=40178")</f>
        <v>0</v>
      </c>
      <c r="F797" s="5">
        <f>SUMIFS(base_de_dados!$T:$T,base_de_dados!$B:$B,$B797,base_de_dados!$G:$G,F$61,base_de_dados!$H:$H,$L$1,base_de_dados!$C:$C,$A797,base_de_dados!$M:$M,"&lt;=2009",base_de_dados!$O:$O,"&gt;=40178")</f>
        <v>0</v>
      </c>
      <c r="G797" s="5">
        <f>SUMIFS(base_de_dados!$T:$T,base_de_dados!$B:$B,$B797,base_de_dados!$G:$G,G$61,base_de_dados!$H:$H,$L$1,base_de_dados!$C:$C,$A797,base_de_dados!$M:$M,"&lt;=2009",base_de_dados!$O:$O,"&gt;=40178")</f>
        <v>0</v>
      </c>
      <c r="H797" s="5">
        <f>SUMIFS(base_de_dados!$T:$T,base_de_dados!$B:$B,$B797,base_de_dados!$G:$G,H$61,base_de_dados!$H:$H,$L$1,base_de_dados!$C:$C,$A797,base_de_dados!$M:$M,"&lt;=2009",base_de_dados!$O:$O,"&gt;=40178")</f>
        <v>0</v>
      </c>
      <c r="I797" s="5">
        <f>SUMIFS(base_de_dados!$T:$T,base_de_dados!$B:$B,$B797,base_de_dados!$G:$G,I$61,base_de_dados!$H:$H,$L$1,base_de_dados!$C:$C,$A797,base_de_dados!$M:$M,"&lt;=2009",base_de_dados!$O:$O,"&gt;=40178")</f>
        <v>0</v>
      </c>
      <c r="J797" s="5">
        <f>SUMIFS(base_de_dados!$T:$T,base_de_dados!$B:$B,$B797,base_de_dados!$G:$G,J$61,base_de_dados!$H:$H,$L$1,base_de_dados!$C:$C,$A797,base_de_dados!$M:$M,"&lt;=2009",base_de_dados!$O:$O,"&gt;=40178")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SUMIFS(base_de_dados!$T:$T,base_de_dados!$B:$B,$B798,base_de_dados!$G:$G,C$61,base_de_dados!$H:$H,$L$1,base_de_dados!$C:$C,$A798,base_de_dados!$M:$M,"&lt;=2009",base_de_dados!$O:$O,"&gt;=40178")</f>
        <v>0</v>
      </c>
      <c r="D798" s="5">
        <f>SUMIFS(base_de_dados!$T:$T,base_de_dados!$B:$B,$B798,base_de_dados!$G:$G,D$61,base_de_dados!$H:$H,$L$1,base_de_dados!$C:$C,$A798,base_de_dados!$M:$M,"&lt;=2009",base_de_dados!$O:$O,"&gt;=40178")</f>
        <v>0</v>
      </c>
      <c r="E798" s="5">
        <f>SUMIFS(base_de_dados!$T:$T,base_de_dados!$B:$B,$B798,base_de_dados!$G:$G,E$61,base_de_dados!$H:$H,$L$1,base_de_dados!$C:$C,$A798,base_de_dados!$M:$M,"&lt;=2009",base_de_dados!$O:$O,"&gt;=40178")</f>
        <v>0</v>
      </c>
      <c r="F798" s="5">
        <f>SUMIFS(base_de_dados!$T:$T,base_de_dados!$B:$B,$B798,base_de_dados!$G:$G,F$61,base_de_dados!$H:$H,$L$1,base_de_dados!$C:$C,$A798,base_de_dados!$M:$M,"&lt;=2009",base_de_dados!$O:$O,"&gt;=40178")</f>
        <v>0</v>
      </c>
      <c r="G798" s="5">
        <f>SUMIFS(base_de_dados!$T:$T,base_de_dados!$B:$B,$B798,base_de_dados!$G:$G,G$61,base_de_dados!$H:$H,$L$1,base_de_dados!$C:$C,$A798,base_de_dados!$M:$M,"&lt;=2009",base_de_dados!$O:$O,"&gt;=40178")</f>
        <v>0</v>
      </c>
      <c r="H798" s="5">
        <f>SUMIFS(base_de_dados!$T:$T,base_de_dados!$B:$B,$B798,base_de_dados!$G:$G,H$61,base_de_dados!$H:$H,$L$1,base_de_dados!$C:$C,$A798,base_de_dados!$M:$M,"&lt;=2009",base_de_dados!$O:$O,"&gt;=40178")</f>
        <v>0</v>
      </c>
      <c r="I798" s="5">
        <f>SUMIFS(base_de_dados!$T:$T,base_de_dados!$B:$B,$B798,base_de_dados!$G:$G,I$61,base_de_dados!$H:$H,$L$1,base_de_dados!$C:$C,$A798,base_de_dados!$M:$M,"&lt;=2009",base_de_dados!$O:$O,"&gt;=40178")</f>
        <v>0</v>
      </c>
      <c r="J798" s="5">
        <f>SUMIFS(base_de_dados!$T:$T,base_de_dados!$B:$B,$B798,base_de_dados!$G:$G,J$61,base_de_dados!$H:$H,$L$1,base_de_dados!$C:$C,$A798,base_de_dados!$M:$M,"&lt;=2009",base_de_dados!$O:$O,"&gt;=40178")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SUMIFS(base_de_dados!$T:$T,base_de_dados!$B:$B,$B799,base_de_dados!$G:$G,C$61,base_de_dados!$H:$H,$L$1,base_de_dados!$C:$C,$A799,base_de_dados!$M:$M,"&lt;=2009",base_de_dados!$O:$O,"&gt;=40178")</f>
        <v>0</v>
      </c>
      <c r="D799" s="5">
        <f>SUMIFS(base_de_dados!$T:$T,base_de_dados!$B:$B,$B799,base_de_dados!$G:$G,D$61,base_de_dados!$H:$H,$L$1,base_de_dados!$C:$C,$A799,base_de_dados!$M:$M,"&lt;=2009",base_de_dados!$O:$O,"&gt;=40178")</f>
        <v>0</v>
      </c>
      <c r="E799" s="5">
        <f>SUMIFS(base_de_dados!$T:$T,base_de_dados!$B:$B,$B799,base_de_dados!$G:$G,E$61,base_de_dados!$H:$H,$L$1,base_de_dados!$C:$C,$A799,base_de_dados!$M:$M,"&lt;=2009",base_de_dados!$O:$O,"&gt;=40178")</f>
        <v>0</v>
      </c>
      <c r="F799" s="5">
        <f>SUMIFS(base_de_dados!$T:$T,base_de_dados!$B:$B,$B799,base_de_dados!$G:$G,F$61,base_de_dados!$H:$H,$L$1,base_de_dados!$C:$C,$A799,base_de_dados!$M:$M,"&lt;=2009",base_de_dados!$O:$O,"&gt;=40178")</f>
        <v>0</v>
      </c>
      <c r="G799" s="5">
        <f>SUMIFS(base_de_dados!$T:$T,base_de_dados!$B:$B,$B799,base_de_dados!$G:$G,G$61,base_de_dados!$H:$H,$L$1,base_de_dados!$C:$C,$A799,base_de_dados!$M:$M,"&lt;=2009",base_de_dados!$O:$O,"&gt;=40178")</f>
        <v>0</v>
      </c>
      <c r="H799" s="5">
        <f>SUMIFS(base_de_dados!$T:$T,base_de_dados!$B:$B,$B799,base_de_dados!$G:$G,H$61,base_de_dados!$H:$H,$L$1,base_de_dados!$C:$C,$A799,base_de_dados!$M:$M,"&lt;=2009",base_de_dados!$O:$O,"&gt;=40178")</f>
        <v>0</v>
      </c>
      <c r="I799" s="5">
        <f>SUMIFS(base_de_dados!$T:$T,base_de_dados!$B:$B,$B799,base_de_dados!$G:$G,I$61,base_de_dados!$H:$H,$L$1,base_de_dados!$C:$C,$A799,base_de_dados!$M:$M,"&lt;=2009",base_de_dados!$O:$O,"&gt;=40178")</f>
        <v>0</v>
      </c>
      <c r="J799" s="5">
        <f>SUMIFS(base_de_dados!$T:$T,base_de_dados!$B:$B,$B799,base_de_dados!$G:$G,J$61,base_de_dados!$H:$H,$L$1,base_de_dados!$C:$C,$A799,base_de_dados!$M:$M,"&lt;=2009",base_de_dados!$O:$O,"&gt;=40178")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SUMIFS(base_de_dados!$T:$T,base_de_dados!$B:$B,$B800,base_de_dados!$G:$G,C$61,base_de_dados!$H:$H,$L$1,base_de_dados!$C:$C,$A800,base_de_dados!$M:$M,"&lt;=2009",base_de_dados!$O:$O,"&gt;=40178")</f>
        <v>0</v>
      </c>
      <c r="D800" s="5">
        <f>SUMIFS(base_de_dados!$T:$T,base_de_dados!$B:$B,$B800,base_de_dados!$G:$G,D$61,base_de_dados!$H:$H,$L$1,base_de_dados!$C:$C,$A800,base_de_dados!$M:$M,"&lt;=2009",base_de_dados!$O:$O,"&gt;=40178")</f>
        <v>0</v>
      </c>
      <c r="E800" s="5">
        <f>SUMIFS(base_de_dados!$T:$T,base_de_dados!$B:$B,$B800,base_de_dados!$G:$G,E$61,base_de_dados!$H:$H,$L$1,base_de_dados!$C:$C,$A800,base_de_dados!$M:$M,"&lt;=2009",base_de_dados!$O:$O,"&gt;=40178")</f>
        <v>0</v>
      </c>
      <c r="F800" s="5">
        <f>SUMIFS(base_de_dados!$T:$T,base_de_dados!$B:$B,$B800,base_de_dados!$G:$G,F$61,base_de_dados!$H:$H,$L$1,base_de_dados!$C:$C,$A800,base_de_dados!$M:$M,"&lt;=2009",base_de_dados!$O:$O,"&gt;=40178")</f>
        <v>0</v>
      </c>
      <c r="G800" s="5">
        <f>SUMIFS(base_de_dados!$T:$T,base_de_dados!$B:$B,$B800,base_de_dados!$G:$G,G$61,base_de_dados!$H:$H,$L$1,base_de_dados!$C:$C,$A800,base_de_dados!$M:$M,"&lt;=2009",base_de_dados!$O:$O,"&gt;=40178")</f>
        <v>0</v>
      </c>
      <c r="H800" s="5">
        <f>SUMIFS(base_de_dados!$T:$T,base_de_dados!$B:$B,$B800,base_de_dados!$G:$G,H$61,base_de_dados!$H:$H,$L$1,base_de_dados!$C:$C,$A800,base_de_dados!$M:$M,"&lt;=2009",base_de_dados!$O:$O,"&gt;=40178")</f>
        <v>0</v>
      </c>
      <c r="I800" s="5">
        <f>SUMIFS(base_de_dados!$T:$T,base_de_dados!$B:$B,$B800,base_de_dados!$G:$G,I$61,base_de_dados!$H:$H,$L$1,base_de_dados!$C:$C,$A800,base_de_dados!$M:$M,"&lt;=2009",base_de_dados!$O:$O,"&gt;=40178")</f>
        <v>0</v>
      </c>
      <c r="J800" s="5">
        <f>SUMIFS(base_de_dados!$T:$T,base_de_dados!$B:$B,$B800,base_de_dados!$G:$G,J$61,base_de_dados!$H:$H,$L$1,base_de_dados!$C:$C,$A800,base_de_dados!$M:$M,"&lt;=2009",base_de_dados!$O:$O,"&gt;=40178")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SUMIFS(base_de_dados!$T:$T,base_de_dados!$B:$B,$B801,base_de_dados!$G:$G,C$61,base_de_dados!$H:$H,$L$1,base_de_dados!$C:$C,$A801,base_de_dados!$M:$M,"&lt;=2009",base_de_dados!$O:$O,"&gt;=40178")</f>
        <v>0</v>
      </c>
      <c r="D801" s="5">
        <f>SUMIFS(base_de_dados!$T:$T,base_de_dados!$B:$B,$B801,base_de_dados!$G:$G,D$61,base_de_dados!$H:$H,$L$1,base_de_dados!$C:$C,$A801,base_de_dados!$M:$M,"&lt;=2009",base_de_dados!$O:$O,"&gt;=40178")</f>
        <v>0</v>
      </c>
      <c r="E801" s="5">
        <f>SUMIFS(base_de_dados!$T:$T,base_de_dados!$B:$B,$B801,base_de_dados!$G:$G,E$61,base_de_dados!$H:$H,$L$1,base_de_dados!$C:$C,$A801,base_de_dados!$M:$M,"&lt;=2009",base_de_dados!$O:$O,"&gt;=40178")</f>
        <v>0</v>
      </c>
      <c r="F801" s="5">
        <f>SUMIFS(base_de_dados!$T:$T,base_de_dados!$B:$B,$B801,base_de_dados!$G:$G,F$61,base_de_dados!$H:$H,$L$1,base_de_dados!$C:$C,$A801,base_de_dados!$M:$M,"&lt;=2009",base_de_dados!$O:$O,"&gt;=40178")</f>
        <v>0</v>
      </c>
      <c r="G801" s="5">
        <f>SUMIFS(base_de_dados!$T:$T,base_de_dados!$B:$B,$B801,base_de_dados!$G:$G,G$61,base_de_dados!$H:$H,$L$1,base_de_dados!$C:$C,$A801,base_de_dados!$M:$M,"&lt;=2009",base_de_dados!$O:$O,"&gt;=40178")</f>
        <v>0</v>
      </c>
      <c r="H801" s="5">
        <f>SUMIFS(base_de_dados!$T:$T,base_de_dados!$B:$B,$B801,base_de_dados!$G:$G,H$61,base_de_dados!$H:$H,$L$1,base_de_dados!$C:$C,$A801,base_de_dados!$M:$M,"&lt;=2009",base_de_dados!$O:$O,"&gt;=40178")</f>
        <v>0</v>
      </c>
      <c r="I801" s="5">
        <f>SUMIFS(base_de_dados!$T:$T,base_de_dados!$B:$B,$B801,base_de_dados!$G:$G,I$61,base_de_dados!$H:$H,$L$1,base_de_dados!$C:$C,$A801,base_de_dados!$M:$M,"&lt;=2009",base_de_dados!$O:$O,"&gt;=40178")</f>
        <v>0</v>
      </c>
      <c r="J801" s="5">
        <f>SUMIFS(base_de_dados!$T:$T,base_de_dados!$B:$B,$B801,base_de_dados!$G:$G,J$61,base_de_dados!$H:$H,$L$1,base_de_dados!$C:$C,$A801,base_de_dados!$M:$M,"&lt;=2009",base_de_dados!$O:$O,"&gt;=40178")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SUMIFS(base_de_dados!$T:$T,base_de_dados!$B:$B,$B802,base_de_dados!$G:$G,C$61,base_de_dados!$H:$H,$L$1,base_de_dados!$C:$C,$A802,base_de_dados!$M:$M,"&lt;=2009",base_de_dados!$O:$O,"&gt;=40178")</f>
        <v>0</v>
      </c>
      <c r="D802" s="5">
        <f>SUMIFS(base_de_dados!$T:$T,base_de_dados!$B:$B,$B802,base_de_dados!$G:$G,D$61,base_de_dados!$H:$H,$L$1,base_de_dados!$C:$C,$A802,base_de_dados!$M:$M,"&lt;=2009",base_de_dados!$O:$O,"&gt;=40178")</f>
        <v>0.29299847792998479</v>
      </c>
      <c r="E802" s="5">
        <f>SUMIFS(base_de_dados!$T:$T,base_de_dados!$B:$B,$B802,base_de_dados!$G:$G,E$61,base_de_dados!$H:$H,$L$1,base_de_dados!$C:$C,$A802,base_de_dados!$M:$M,"&lt;=2009",base_de_dados!$O:$O,"&gt;=40178")</f>
        <v>0</v>
      </c>
      <c r="F802" s="5">
        <f>SUMIFS(base_de_dados!$T:$T,base_de_dados!$B:$B,$B802,base_de_dados!$G:$G,F$61,base_de_dados!$H:$H,$L$1,base_de_dados!$C:$C,$A802,base_de_dados!$M:$M,"&lt;=2009",base_de_dados!$O:$O,"&gt;=40178")</f>
        <v>0</v>
      </c>
      <c r="G802" s="5">
        <f>SUMIFS(base_de_dados!$T:$T,base_de_dados!$B:$B,$B802,base_de_dados!$G:$G,G$61,base_de_dados!$H:$H,$L$1,base_de_dados!$C:$C,$A802,base_de_dados!$M:$M,"&lt;=2009",base_de_dados!$O:$O,"&gt;=40178")</f>
        <v>0</v>
      </c>
      <c r="H802" s="5">
        <f>SUMIFS(base_de_dados!$T:$T,base_de_dados!$B:$B,$B802,base_de_dados!$G:$G,H$61,base_de_dados!$H:$H,$L$1,base_de_dados!$C:$C,$A802,base_de_dados!$M:$M,"&lt;=2009",base_de_dados!$O:$O,"&gt;=40178")</f>
        <v>0</v>
      </c>
      <c r="I802" s="5">
        <f>SUMIFS(base_de_dados!$T:$T,base_de_dados!$B:$B,$B802,base_de_dados!$G:$G,I$61,base_de_dados!$H:$H,$L$1,base_de_dados!$C:$C,$A802,base_de_dados!$M:$M,"&lt;=2009",base_de_dados!$O:$O,"&gt;=40178")</f>
        <v>0</v>
      </c>
      <c r="J802" s="5">
        <f>SUMIFS(base_de_dados!$T:$T,base_de_dados!$B:$B,$B802,base_de_dados!$G:$G,J$61,base_de_dados!$H:$H,$L$1,base_de_dados!$C:$C,$A802,base_de_dados!$M:$M,"&lt;=2009",base_de_dados!$O:$O,"&gt;=40178")</f>
        <v>0</v>
      </c>
      <c r="K802" s="32">
        <f t="shared" si="17"/>
        <v>0.29299847792998479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SUMIFS(base_de_dados!$T:$T,base_de_dados!$B:$B,$B803,base_de_dados!$G:$G,C$61,base_de_dados!$H:$H,$L$1,base_de_dados!$C:$C,$A803,base_de_dados!$M:$M,"&lt;=2009",base_de_dados!$O:$O,"&gt;=40178")</f>
        <v>0</v>
      </c>
      <c r="D803" s="5">
        <f>SUMIFS(base_de_dados!$T:$T,base_de_dados!$B:$B,$B803,base_de_dados!$G:$G,D$61,base_de_dados!$H:$H,$L$1,base_de_dados!$C:$C,$A803,base_de_dados!$M:$M,"&lt;=2009",base_de_dados!$O:$O,"&gt;=40178")</f>
        <v>0</v>
      </c>
      <c r="E803" s="5">
        <f>SUMIFS(base_de_dados!$T:$T,base_de_dados!$B:$B,$B803,base_de_dados!$G:$G,E$61,base_de_dados!$H:$H,$L$1,base_de_dados!$C:$C,$A803,base_de_dados!$M:$M,"&lt;=2009",base_de_dados!$O:$O,"&gt;=40178")</f>
        <v>0</v>
      </c>
      <c r="F803" s="5">
        <f>SUMIFS(base_de_dados!$T:$T,base_de_dados!$B:$B,$B803,base_de_dados!$G:$G,F$61,base_de_dados!$H:$H,$L$1,base_de_dados!$C:$C,$A803,base_de_dados!$M:$M,"&lt;=2009",base_de_dados!$O:$O,"&gt;=40178")</f>
        <v>0</v>
      </c>
      <c r="G803" s="5">
        <f>SUMIFS(base_de_dados!$T:$T,base_de_dados!$B:$B,$B803,base_de_dados!$G:$G,G$61,base_de_dados!$H:$H,$L$1,base_de_dados!$C:$C,$A803,base_de_dados!$M:$M,"&lt;=2009",base_de_dados!$O:$O,"&gt;=40178")</f>
        <v>0</v>
      </c>
      <c r="H803" s="5">
        <f>SUMIFS(base_de_dados!$T:$T,base_de_dados!$B:$B,$B803,base_de_dados!$G:$G,H$61,base_de_dados!$H:$H,$L$1,base_de_dados!$C:$C,$A803,base_de_dados!$M:$M,"&lt;=2009",base_de_dados!$O:$O,"&gt;=40178")</f>
        <v>0</v>
      </c>
      <c r="I803" s="5">
        <f>SUMIFS(base_de_dados!$T:$T,base_de_dados!$B:$B,$B803,base_de_dados!$G:$G,I$61,base_de_dados!$H:$H,$L$1,base_de_dados!$C:$C,$A803,base_de_dados!$M:$M,"&lt;=2009",base_de_dados!$O:$O,"&gt;=40178")</f>
        <v>0</v>
      </c>
      <c r="J803" s="5">
        <f>SUMIFS(base_de_dados!$T:$T,base_de_dados!$B:$B,$B803,base_de_dados!$G:$G,J$61,base_de_dados!$H:$H,$L$1,base_de_dados!$C:$C,$A803,base_de_dados!$M:$M,"&lt;=2009",base_de_dados!$O:$O,"&gt;=40178")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SUMIFS(base_de_dados!$T:$T,base_de_dados!$B:$B,$B804,base_de_dados!$G:$G,C$61,base_de_dados!$H:$H,$L$1,base_de_dados!$C:$C,$A804,base_de_dados!$M:$M,"&lt;=2009",base_de_dados!$O:$O,"&gt;=40178")</f>
        <v>0</v>
      </c>
      <c r="D804" s="5">
        <f>SUMIFS(base_de_dados!$T:$T,base_de_dados!$B:$B,$B804,base_de_dados!$G:$G,D$61,base_de_dados!$H:$H,$L$1,base_de_dados!$C:$C,$A804,base_de_dados!$M:$M,"&lt;=2009",base_de_dados!$O:$O,"&gt;=40178")</f>
        <v>0</v>
      </c>
      <c r="E804" s="5">
        <f>SUMIFS(base_de_dados!$T:$T,base_de_dados!$B:$B,$B804,base_de_dados!$G:$G,E$61,base_de_dados!$H:$H,$L$1,base_de_dados!$C:$C,$A804,base_de_dados!$M:$M,"&lt;=2009",base_de_dados!$O:$O,"&gt;=40178")</f>
        <v>0</v>
      </c>
      <c r="F804" s="5">
        <f>SUMIFS(base_de_dados!$T:$T,base_de_dados!$B:$B,$B804,base_de_dados!$G:$G,F$61,base_de_dados!$H:$H,$L$1,base_de_dados!$C:$C,$A804,base_de_dados!$M:$M,"&lt;=2009",base_de_dados!$O:$O,"&gt;=40178")</f>
        <v>0</v>
      </c>
      <c r="G804" s="5">
        <f>SUMIFS(base_de_dados!$T:$T,base_de_dados!$B:$B,$B804,base_de_dados!$G:$G,G$61,base_de_dados!$H:$H,$L$1,base_de_dados!$C:$C,$A804,base_de_dados!$M:$M,"&lt;=2009",base_de_dados!$O:$O,"&gt;=40178")</f>
        <v>0</v>
      </c>
      <c r="H804" s="5">
        <f>SUMIFS(base_de_dados!$T:$T,base_de_dados!$B:$B,$B804,base_de_dados!$G:$G,H$61,base_de_dados!$H:$H,$L$1,base_de_dados!$C:$C,$A804,base_de_dados!$M:$M,"&lt;=2009",base_de_dados!$O:$O,"&gt;=40178")</f>
        <v>0</v>
      </c>
      <c r="I804" s="5">
        <f>SUMIFS(base_de_dados!$T:$T,base_de_dados!$B:$B,$B804,base_de_dados!$G:$G,I$61,base_de_dados!$H:$H,$L$1,base_de_dados!$C:$C,$A804,base_de_dados!$M:$M,"&lt;=2009",base_de_dados!$O:$O,"&gt;=40178")</f>
        <v>0</v>
      </c>
      <c r="J804" s="5">
        <f>SUMIFS(base_de_dados!$T:$T,base_de_dados!$B:$B,$B804,base_de_dados!$G:$G,J$61,base_de_dados!$H:$H,$L$1,base_de_dados!$C:$C,$A804,base_de_dados!$M:$M,"&lt;=2009",base_de_dados!$O:$O,"&gt;=40178")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SUMIFS(base_de_dados!$T:$T,base_de_dados!$B:$B,$B805,base_de_dados!$G:$G,C$61,base_de_dados!$H:$H,$L$1,base_de_dados!$C:$C,$A805,base_de_dados!$M:$M,"&lt;=2009",base_de_dados!$O:$O,"&gt;=40178")</f>
        <v>0</v>
      </c>
      <c r="D805" s="5">
        <f>SUMIFS(base_de_dados!$T:$T,base_de_dados!$B:$B,$B805,base_de_dados!$G:$G,D$61,base_de_dados!$H:$H,$L$1,base_de_dados!$C:$C,$A805,base_de_dados!$M:$M,"&lt;=2009",base_de_dados!$O:$O,"&gt;=40178")</f>
        <v>0</v>
      </c>
      <c r="E805" s="5">
        <f>SUMIFS(base_de_dados!$T:$T,base_de_dados!$B:$B,$B805,base_de_dados!$G:$G,E$61,base_de_dados!$H:$H,$L$1,base_de_dados!$C:$C,$A805,base_de_dados!$M:$M,"&lt;=2009",base_de_dados!$O:$O,"&gt;=40178")</f>
        <v>0</v>
      </c>
      <c r="F805" s="5">
        <f>SUMIFS(base_de_dados!$T:$T,base_de_dados!$B:$B,$B805,base_de_dados!$G:$G,F$61,base_de_dados!$H:$H,$L$1,base_de_dados!$C:$C,$A805,base_de_dados!$M:$M,"&lt;=2009",base_de_dados!$O:$O,"&gt;=40178")</f>
        <v>0</v>
      </c>
      <c r="G805" s="5">
        <f>SUMIFS(base_de_dados!$T:$T,base_de_dados!$B:$B,$B805,base_de_dados!$G:$G,G$61,base_de_dados!$H:$H,$L$1,base_de_dados!$C:$C,$A805,base_de_dados!$M:$M,"&lt;=2009",base_de_dados!$O:$O,"&gt;=40178")</f>
        <v>0</v>
      </c>
      <c r="H805" s="5">
        <f>SUMIFS(base_de_dados!$T:$T,base_de_dados!$B:$B,$B805,base_de_dados!$G:$G,H$61,base_de_dados!$H:$H,$L$1,base_de_dados!$C:$C,$A805,base_de_dados!$M:$M,"&lt;=2009",base_de_dados!$O:$O,"&gt;=40178")</f>
        <v>0</v>
      </c>
      <c r="I805" s="5">
        <f>SUMIFS(base_de_dados!$T:$T,base_de_dados!$B:$B,$B805,base_de_dados!$G:$G,I$61,base_de_dados!$H:$H,$L$1,base_de_dados!$C:$C,$A805,base_de_dados!$M:$M,"&lt;=2009",base_de_dados!$O:$O,"&gt;=40178")</f>
        <v>0</v>
      </c>
      <c r="J805" s="5">
        <f>SUMIFS(base_de_dados!$T:$T,base_de_dados!$B:$B,$B805,base_de_dados!$G:$G,J$61,base_de_dados!$H:$H,$L$1,base_de_dados!$C:$C,$A805,base_de_dados!$M:$M,"&lt;=2009",base_de_dados!$O:$O,"&gt;=40178")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SUMIFS(base_de_dados!$T:$T,base_de_dados!$B:$B,$B806,base_de_dados!$G:$G,C$61,base_de_dados!$H:$H,$L$1,base_de_dados!$C:$C,$A806,base_de_dados!$M:$M,"&lt;=2009",base_de_dados!$O:$O,"&gt;=40178")</f>
        <v>0</v>
      </c>
      <c r="D806" s="5">
        <f>SUMIFS(base_de_dados!$T:$T,base_de_dados!$B:$B,$B806,base_de_dados!$G:$G,D$61,base_de_dados!$H:$H,$L$1,base_de_dados!$C:$C,$A806,base_de_dados!$M:$M,"&lt;=2009",base_de_dados!$O:$O,"&gt;=40178")</f>
        <v>0</v>
      </c>
      <c r="E806" s="5">
        <f>SUMIFS(base_de_dados!$T:$T,base_de_dados!$B:$B,$B806,base_de_dados!$G:$G,E$61,base_de_dados!$H:$H,$L$1,base_de_dados!$C:$C,$A806,base_de_dados!$M:$M,"&lt;=2009",base_de_dados!$O:$O,"&gt;=40178")</f>
        <v>0</v>
      </c>
      <c r="F806" s="5">
        <f>SUMIFS(base_de_dados!$T:$T,base_de_dados!$B:$B,$B806,base_de_dados!$G:$G,F$61,base_de_dados!$H:$H,$L$1,base_de_dados!$C:$C,$A806,base_de_dados!$M:$M,"&lt;=2009",base_de_dados!$O:$O,"&gt;=40178")</f>
        <v>0</v>
      </c>
      <c r="G806" s="5">
        <f>SUMIFS(base_de_dados!$T:$T,base_de_dados!$B:$B,$B806,base_de_dados!$G:$G,G$61,base_de_dados!$H:$H,$L$1,base_de_dados!$C:$C,$A806,base_de_dados!$M:$M,"&lt;=2009",base_de_dados!$O:$O,"&gt;=40178")</f>
        <v>0</v>
      </c>
      <c r="H806" s="5">
        <f>SUMIFS(base_de_dados!$T:$T,base_de_dados!$B:$B,$B806,base_de_dados!$G:$G,H$61,base_de_dados!$H:$H,$L$1,base_de_dados!$C:$C,$A806,base_de_dados!$M:$M,"&lt;=2009",base_de_dados!$O:$O,"&gt;=40178")</f>
        <v>0</v>
      </c>
      <c r="I806" s="5">
        <f>SUMIFS(base_de_dados!$T:$T,base_de_dados!$B:$B,$B806,base_de_dados!$G:$G,I$61,base_de_dados!$H:$H,$L$1,base_de_dados!$C:$C,$A806,base_de_dados!$M:$M,"&lt;=2009",base_de_dados!$O:$O,"&gt;=40178")</f>
        <v>0</v>
      </c>
      <c r="J806" s="5">
        <f>SUMIFS(base_de_dados!$T:$T,base_de_dados!$B:$B,$B806,base_de_dados!$G:$G,J$61,base_de_dados!$H:$H,$L$1,base_de_dados!$C:$C,$A806,base_de_dados!$M:$M,"&lt;=2009",base_de_dados!$O:$O,"&gt;=40178")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SUMIFS(base_de_dados!$T:$T,base_de_dados!$B:$B,$B807,base_de_dados!$G:$G,C$61,base_de_dados!$H:$H,$L$1,base_de_dados!$C:$C,$A807,base_de_dados!$M:$M,"&lt;=2009",base_de_dados!$O:$O,"&gt;=40178")</f>
        <v>0</v>
      </c>
      <c r="D807" s="5">
        <f>SUMIFS(base_de_dados!$T:$T,base_de_dados!$B:$B,$B807,base_de_dados!$G:$G,D$61,base_de_dados!$H:$H,$L$1,base_de_dados!$C:$C,$A807,base_de_dados!$M:$M,"&lt;=2009",base_de_dados!$O:$O,"&gt;=40178")</f>
        <v>0</v>
      </c>
      <c r="E807" s="5">
        <f>SUMIFS(base_de_dados!$T:$T,base_de_dados!$B:$B,$B807,base_de_dados!$G:$G,E$61,base_de_dados!$H:$H,$L$1,base_de_dados!$C:$C,$A807,base_de_dados!$M:$M,"&lt;=2009",base_de_dados!$O:$O,"&gt;=40178")</f>
        <v>0</v>
      </c>
      <c r="F807" s="5">
        <f>SUMIFS(base_de_dados!$T:$T,base_de_dados!$B:$B,$B807,base_de_dados!$G:$G,F$61,base_de_dados!$H:$H,$L$1,base_de_dados!$C:$C,$A807,base_de_dados!$M:$M,"&lt;=2009",base_de_dados!$O:$O,"&gt;=40178")</f>
        <v>0</v>
      </c>
      <c r="G807" s="5">
        <f>SUMIFS(base_de_dados!$T:$T,base_de_dados!$B:$B,$B807,base_de_dados!$G:$G,G$61,base_de_dados!$H:$H,$L$1,base_de_dados!$C:$C,$A807,base_de_dados!$M:$M,"&lt;=2009",base_de_dados!$O:$O,"&gt;=40178")</f>
        <v>0</v>
      </c>
      <c r="H807" s="5">
        <f>SUMIFS(base_de_dados!$T:$T,base_de_dados!$B:$B,$B807,base_de_dados!$G:$G,H$61,base_de_dados!$H:$H,$L$1,base_de_dados!$C:$C,$A807,base_de_dados!$M:$M,"&lt;=2009",base_de_dados!$O:$O,"&gt;=40178")</f>
        <v>0</v>
      </c>
      <c r="I807" s="5">
        <f>SUMIFS(base_de_dados!$T:$T,base_de_dados!$B:$B,$B807,base_de_dados!$G:$G,I$61,base_de_dados!$H:$H,$L$1,base_de_dados!$C:$C,$A807,base_de_dados!$M:$M,"&lt;=2009",base_de_dados!$O:$O,"&gt;=40178")</f>
        <v>0</v>
      </c>
      <c r="J807" s="5">
        <f>SUMIFS(base_de_dados!$T:$T,base_de_dados!$B:$B,$B807,base_de_dados!$G:$G,J$61,base_de_dados!$H:$H,$L$1,base_de_dados!$C:$C,$A807,base_de_dados!$M:$M,"&lt;=2009",base_de_dados!$O:$O,"&gt;=40178")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SUMIFS(base_de_dados!$T:$T,base_de_dados!$B:$B,$B808,base_de_dados!$G:$G,C$61,base_de_dados!$H:$H,$L$1,base_de_dados!$C:$C,$A808,base_de_dados!$M:$M,"&lt;=2009",base_de_dados!$O:$O,"&gt;=40178")</f>
        <v>0</v>
      </c>
      <c r="D808" s="5">
        <f>SUMIFS(base_de_dados!$T:$T,base_de_dados!$B:$B,$B808,base_de_dados!$G:$G,D$61,base_de_dados!$H:$H,$L$1,base_de_dados!$C:$C,$A808,base_de_dados!$M:$M,"&lt;=2009",base_de_dados!$O:$O,"&gt;=40178")</f>
        <v>0</v>
      </c>
      <c r="E808" s="5">
        <f>SUMIFS(base_de_dados!$T:$T,base_de_dados!$B:$B,$B808,base_de_dados!$G:$G,E$61,base_de_dados!$H:$H,$L$1,base_de_dados!$C:$C,$A808,base_de_dados!$M:$M,"&lt;=2009",base_de_dados!$O:$O,"&gt;=40178")</f>
        <v>0</v>
      </c>
      <c r="F808" s="5">
        <f>SUMIFS(base_de_dados!$T:$T,base_de_dados!$B:$B,$B808,base_de_dados!$G:$G,F$61,base_de_dados!$H:$H,$L$1,base_de_dados!$C:$C,$A808,base_de_dados!$M:$M,"&lt;=2009",base_de_dados!$O:$O,"&gt;=40178")</f>
        <v>0</v>
      </c>
      <c r="G808" s="5">
        <f>SUMIFS(base_de_dados!$T:$T,base_de_dados!$B:$B,$B808,base_de_dados!$G:$G,G$61,base_de_dados!$H:$H,$L$1,base_de_dados!$C:$C,$A808,base_de_dados!$M:$M,"&lt;=2009",base_de_dados!$O:$O,"&gt;=40178")</f>
        <v>0</v>
      </c>
      <c r="H808" s="5">
        <f>SUMIFS(base_de_dados!$T:$T,base_de_dados!$B:$B,$B808,base_de_dados!$G:$G,H$61,base_de_dados!$H:$H,$L$1,base_de_dados!$C:$C,$A808,base_de_dados!$M:$M,"&lt;=2009",base_de_dados!$O:$O,"&gt;=40178")</f>
        <v>0</v>
      </c>
      <c r="I808" s="5">
        <f>SUMIFS(base_de_dados!$T:$T,base_de_dados!$B:$B,$B808,base_de_dados!$G:$G,I$61,base_de_dados!$H:$H,$L$1,base_de_dados!$C:$C,$A808,base_de_dados!$M:$M,"&lt;=2009",base_de_dados!$O:$O,"&gt;=40178")</f>
        <v>0</v>
      </c>
      <c r="J808" s="5">
        <f>SUMIFS(base_de_dados!$T:$T,base_de_dados!$B:$B,$B808,base_de_dados!$G:$G,J$61,base_de_dados!$H:$H,$L$1,base_de_dados!$C:$C,$A808,base_de_dados!$M:$M,"&lt;=2009",base_de_dados!$O:$O,"&gt;=40178")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SUMIFS(base_de_dados!$T:$T,base_de_dados!$B:$B,$B809,base_de_dados!$G:$G,C$61,base_de_dados!$H:$H,$L$1,base_de_dados!$C:$C,$A809,base_de_dados!$M:$M,"&lt;=2009",base_de_dados!$O:$O,"&gt;=40178")</f>
        <v>0</v>
      </c>
      <c r="D809" s="5">
        <f>SUMIFS(base_de_dados!$T:$T,base_de_dados!$B:$B,$B809,base_de_dados!$G:$G,D$61,base_de_dados!$H:$H,$L$1,base_de_dados!$C:$C,$A809,base_de_dados!$M:$M,"&lt;=2009",base_de_dados!$O:$O,"&gt;=40178")</f>
        <v>0</v>
      </c>
      <c r="E809" s="5">
        <f>SUMIFS(base_de_dados!$T:$T,base_de_dados!$B:$B,$B809,base_de_dados!$G:$G,E$61,base_de_dados!$H:$H,$L$1,base_de_dados!$C:$C,$A809,base_de_dados!$M:$M,"&lt;=2009",base_de_dados!$O:$O,"&gt;=40178")</f>
        <v>0</v>
      </c>
      <c r="F809" s="5">
        <f>SUMIFS(base_de_dados!$T:$T,base_de_dados!$B:$B,$B809,base_de_dados!$G:$G,F$61,base_de_dados!$H:$H,$L$1,base_de_dados!$C:$C,$A809,base_de_dados!$M:$M,"&lt;=2009",base_de_dados!$O:$O,"&gt;=40178")</f>
        <v>0</v>
      </c>
      <c r="G809" s="5">
        <f>SUMIFS(base_de_dados!$T:$T,base_de_dados!$B:$B,$B809,base_de_dados!$G:$G,G$61,base_de_dados!$H:$H,$L$1,base_de_dados!$C:$C,$A809,base_de_dados!$M:$M,"&lt;=2009",base_de_dados!$O:$O,"&gt;=40178")</f>
        <v>0</v>
      </c>
      <c r="H809" s="5">
        <f>SUMIFS(base_de_dados!$T:$T,base_de_dados!$B:$B,$B809,base_de_dados!$G:$G,H$61,base_de_dados!$H:$H,$L$1,base_de_dados!$C:$C,$A809,base_de_dados!$M:$M,"&lt;=2009",base_de_dados!$O:$O,"&gt;=40178")</f>
        <v>0</v>
      </c>
      <c r="I809" s="5">
        <f>SUMIFS(base_de_dados!$T:$T,base_de_dados!$B:$B,$B809,base_de_dados!$G:$G,I$61,base_de_dados!$H:$H,$L$1,base_de_dados!$C:$C,$A809,base_de_dados!$M:$M,"&lt;=2009",base_de_dados!$O:$O,"&gt;=40178")</f>
        <v>0</v>
      </c>
      <c r="J809" s="5">
        <f>SUMIFS(base_de_dados!$T:$T,base_de_dados!$B:$B,$B809,base_de_dados!$G:$G,J$61,base_de_dados!$H:$H,$L$1,base_de_dados!$C:$C,$A809,base_de_dados!$M:$M,"&lt;=2009",base_de_dados!$O:$O,"&gt;=40178")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SUMIFS(base_de_dados!$T:$T,base_de_dados!$B:$B,$B810,base_de_dados!$G:$G,C$61,base_de_dados!$H:$H,$L$1,base_de_dados!$C:$C,$A810,base_de_dados!$M:$M,"&lt;=2009",base_de_dados!$O:$O,"&gt;=40178")</f>
        <v>0</v>
      </c>
      <c r="D810" s="5">
        <f>SUMIFS(base_de_dados!$T:$T,base_de_dados!$B:$B,$B810,base_de_dados!$G:$G,D$61,base_de_dados!$H:$H,$L$1,base_de_dados!$C:$C,$A810,base_de_dados!$M:$M,"&lt;=2009",base_de_dados!$O:$O,"&gt;=40178")</f>
        <v>0</v>
      </c>
      <c r="E810" s="5">
        <f>SUMIFS(base_de_dados!$T:$T,base_de_dados!$B:$B,$B810,base_de_dados!$G:$G,E$61,base_de_dados!$H:$H,$L$1,base_de_dados!$C:$C,$A810,base_de_dados!$M:$M,"&lt;=2009",base_de_dados!$O:$O,"&gt;=40178")</f>
        <v>0</v>
      </c>
      <c r="F810" s="5">
        <f>SUMIFS(base_de_dados!$T:$T,base_de_dados!$B:$B,$B810,base_de_dados!$G:$G,F$61,base_de_dados!$H:$H,$L$1,base_de_dados!$C:$C,$A810,base_de_dados!$M:$M,"&lt;=2009",base_de_dados!$O:$O,"&gt;=40178")</f>
        <v>0</v>
      </c>
      <c r="G810" s="5">
        <f>SUMIFS(base_de_dados!$T:$T,base_de_dados!$B:$B,$B810,base_de_dados!$G:$G,G$61,base_de_dados!$H:$H,$L$1,base_de_dados!$C:$C,$A810,base_de_dados!$M:$M,"&lt;=2009",base_de_dados!$O:$O,"&gt;=40178")</f>
        <v>0</v>
      </c>
      <c r="H810" s="5">
        <f>SUMIFS(base_de_dados!$T:$T,base_de_dados!$B:$B,$B810,base_de_dados!$G:$G,H$61,base_de_dados!$H:$H,$L$1,base_de_dados!$C:$C,$A810,base_de_dados!$M:$M,"&lt;=2009",base_de_dados!$O:$O,"&gt;=40178")</f>
        <v>0</v>
      </c>
      <c r="I810" s="5">
        <f>SUMIFS(base_de_dados!$T:$T,base_de_dados!$B:$B,$B810,base_de_dados!$G:$G,I$61,base_de_dados!$H:$H,$L$1,base_de_dados!$C:$C,$A810,base_de_dados!$M:$M,"&lt;=2009",base_de_dados!$O:$O,"&gt;=40178")</f>
        <v>0</v>
      </c>
      <c r="J810" s="5">
        <f>SUMIFS(base_de_dados!$T:$T,base_de_dados!$B:$B,$B810,base_de_dados!$G:$G,J$61,base_de_dados!$H:$H,$L$1,base_de_dados!$C:$C,$A810,base_de_dados!$M:$M,"&lt;=2009",base_de_dados!$O:$O,"&gt;=40178")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SUMIFS(base_de_dados!$T:$T,base_de_dados!$B:$B,$B811,base_de_dados!$G:$G,C$61,base_de_dados!$H:$H,$L$1,base_de_dados!$C:$C,$A811,base_de_dados!$M:$M,"&lt;=2009",base_de_dados!$O:$O,"&gt;=40178")</f>
        <v>0</v>
      </c>
      <c r="D811" s="5">
        <f>SUMIFS(base_de_dados!$T:$T,base_de_dados!$B:$B,$B811,base_de_dados!$G:$G,D$61,base_de_dados!$H:$H,$L$1,base_de_dados!$C:$C,$A811,base_de_dados!$M:$M,"&lt;=2009",base_de_dados!$O:$O,"&gt;=40178")</f>
        <v>0</v>
      </c>
      <c r="E811" s="5">
        <f>SUMIFS(base_de_dados!$T:$T,base_de_dados!$B:$B,$B811,base_de_dados!$G:$G,E$61,base_de_dados!$H:$H,$L$1,base_de_dados!$C:$C,$A811,base_de_dados!$M:$M,"&lt;=2009",base_de_dados!$O:$O,"&gt;=40178")</f>
        <v>0</v>
      </c>
      <c r="F811" s="5">
        <f>SUMIFS(base_de_dados!$T:$T,base_de_dados!$B:$B,$B811,base_de_dados!$G:$G,F$61,base_de_dados!$H:$H,$L$1,base_de_dados!$C:$C,$A811,base_de_dados!$M:$M,"&lt;=2009",base_de_dados!$O:$O,"&gt;=40178")</f>
        <v>0</v>
      </c>
      <c r="G811" s="5">
        <f>SUMIFS(base_de_dados!$T:$T,base_de_dados!$B:$B,$B811,base_de_dados!$G:$G,G$61,base_de_dados!$H:$H,$L$1,base_de_dados!$C:$C,$A811,base_de_dados!$M:$M,"&lt;=2009",base_de_dados!$O:$O,"&gt;=40178")</f>
        <v>0</v>
      </c>
      <c r="H811" s="5">
        <f>SUMIFS(base_de_dados!$T:$T,base_de_dados!$B:$B,$B811,base_de_dados!$G:$G,H$61,base_de_dados!$H:$H,$L$1,base_de_dados!$C:$C,$A811,base_de_dados!$M:$M,"&lt;=2009",base_de_dados!$O:$O,"&gt;=40178")</f>
        <v>0</v>
      </c>
      <c r="I811" s="5">
        <f>SUMIFS(base_de_dados!$T:$T,base_de_dados!$B:$B,$B811,base_de_dados!$G:$G,I$61,base_de_dados!$H:$H,$L$1,base_de_dados!$C:$C,$A811,base_de_dados!$M:$M,"&lt;=2009",base_de_dados!$O:$O,"&gt;=40178")</f>
        <v>0</v>
      </c>
      <c r="J811" s="5">
        <f>SUMIFS(base_de_dados!$T:$T,base_de_dados!$B:$B,$B811,base_de_dados!$G:$G,J$61,base_de_dados!$H:$H,$L$1,base_de_dados!$C:$C,$A811,base_de_dados!$M:$M,"&lt;=2009",base_de_dados!$O:$O,"&gt;=40178")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SUMIFS(base_de_dados!$T:$T,base_de_dados!$B:$B,$B812,base_de_dados!$G:$G,C$61,base_de_dados!$H:$H,$L$1,base_de_dados!$C:$C,$A812,base_de_dados!$M:$M,"&lt;=2009",base_de_dados!$O:$O,"&gt;=40178")</f>
        <v>0</v>
      </c>
      <c r="D812" s="5">
        <f>SUMIFS(base_de_dados!$T:$T,base_de_dados!$B:$B,$B812,base_de_dados!$G:$G,D$61,base_de_dados!$H:$H,$L$1,base_de_dados!$C:$C,$A812,base_de_dados!$M:$M,"&lt;=2009",base_de_dados!$O:$O,"&gt;=40178")</f>
        <v>0</v>
      </c>
      <c r="E812" s="5">
        <f>SUMIFS(base_de_dados!$T:$T,base_de_dados!$B:$B,$B812,base_de_dados!$G:$G,E$61,base_de_dados!$H:$H,$L$1,base_de_dados!$C:$C,$A812,base_de_dados!$M:$M,"&lt;=2009",base_de_dados!$O:$O,"&gt;=40178")</f>
        <v>0</v>
      </c>
      <c r="F812" s="5">
        <f>SUMIFS(base_de_dados!$T:$T,base_de_dados!$B:$B,$B812,base_de_dados!$G:$G,F$61,base_de_dados!$H:$H,$L$1,base_de_dados!$C:$C,$A812,base_de_dados!$M:$M,"&lt;=2009",base_de_dados!$O:$O,"&gt;=40178")</f>
        <v>0</v>
      </c>
      <c r="G812" s="5">
        <f>SUMIFS(base_de_dados!$T:$T,base_de_dados!$B:$B,$B812,base_de_dados!$G:$G,G$61,base_de_dados!$H:$H,$L$1,base_de_dados!$C:$C,$A812,base_de_dados!$M:$M,"&lt;=2009",base_de_dados!$O:$O,"&gt;=40178")</f>
        <v>0</v>
      </c>
      <c r="H812" s="5">
        <f>SUMIFS(base_de_dados!$T:$T,base_de_dados!$B:$B,$B812,base_de_dados!$G:$G,H$61,base_de_dados!$H:$H,$L$1,base_de_dados!$C:$C,$A812,base_de_dados!$M:$M,"&lt;=2009",base_de_dados!$O:$O,"&gt;=40178")</f>
        <v>0</v>
      </c>
      <c r="I812" s="5">
        <f>SUMIFS(base_de_dados!$T:$T,base_de_dados!$B:$B,$B812,base_de_dados!$G:$G,I$61,base_de_dados!$H:$H,$L$1,base_de_dados!$C:$C,$A812,base_de_dados!$M:$M,"&lt;=2009",base_de_dados!$O:$O,"&gt;=40178")</f>
        <v>0</v>
      </c>
      <c r="J812" s="5">
        <f>SUMIFS(base_de_dados!$T:$T,base_de_dados!$B:$B,$B812,base_de_dados!$G:$G,J$61,base_de_dados!$H:$H,$L$1,base_de_dados!$C:$C,$A812,base_de_dados!$M:$M,"&lt;=2009",base_de_dados!$O:$O,"&gt;=40178")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SUMIFS(base_de_dados!$T:$T,base_de_dados!$B:$B,$B813,base_de_dados!$G:$G,C$61,base_de_dados!$H:$H,$L$1,base_de_dados!$C:$C,$A813,base_de_dados!$M:$M,"&lt;=2009",base_de_dados!$O:$O,"&gt;=40178")</f>
        <v>0</v>
      </c>
      <c r="D813" s="5">
        <f>SUMIFS(base_de_dados!$T:$T,base_de_dados!$B:$B,$B813,base_de_dados!$G:$G,D$61,base_de_dados!$H:$H,$L$1,base_de_dados!$C:$C,$A813,base_de_dados!$M:$M,"&lt;=2009",base_de_dados!$O:$O,"&gt;=40178")</f>
        <v>0</v>
      </c>
      <c r="E813" s="5">
        <f>SUMIFS(base_de_dados!$T:$T,base_de_dados!$B:$B,$B813,base_de_dados!$G:$G,E$61,base_de_dados!$H:$H,$L$1,base_de_dados!$C:$C,$A813,base_de_dados!$M:$M,"&lt;=2009",base_de_dados!$O:$O,"&gt;=40178")</f>
        <v>0</v>
      </c>
      <c r="F813" s="5">
        <f>SUMIFS(base_de_dados!$T:$T,base_de_dados!$B:$B,$B813,base_de_dados!$G:$G,F$61,base_de_dados!$H:$H,$L$1,base_de_dados!$C:$C,$A813,base_de_dados!$M:$M,"&lt;=2009",base_de_dados!$O:$O,"&gt;=40178")</f>
        <v>0</v>
      </c>
      <c r="G813" s="5">
        <f>SUMIFS(base_de_dados!$T:$T,base_de_dados!$B:$B,$B813,base_de_dados!$G:$G,G$61,base_de_dados!$H:$H,$L$1,base_de_dados!$C:$C,$A813,base_de_dados!$M:$M,"&lt;=2009",base_de_dados!$O:$O,"&gt;=40178")</f>
        <v>0</v>
      </c>
      <c r="H813" s="5">
        <f>SUMIFS(base_de_dados!$T:$T,base_de_dados!$B:$B,$B813,base_de_dados!$G:$G,H$61,base_de_dados!$H:$H,$L$1,base_de_dados!$C:$C,$A813,base_de_dados!$M:$M,"&lt;=2009",base_de_dados!$O:$O,"&gt;=40178")</f>
        <v>0</v>
      </c>
      <c r="I813" s="5">
        <f>SUMIFS(base_de_dados!$T:$T,base_de_dados!$B:$B,$B813,base_de_dados!$G:$G,I$61,base_de_dados!$H:$H,$L$1,base_de_dados!$C:$C,$A813,base_de_dados!$M:$M,"&lt;=2009",base_de_dados!$O:$O,"&gt;=40178")</f>
        <v>0</v>
      </c>
      <c r="J813" s="5">
        <f>SUMIFS(base_de_dados!$T:$T,base_de_dados!$B:$B,$B813,base_de_dados!$G:$G,J$61,base_de_dados!$H:$H,$L$1,base_de_dados!$C:$C,$A813,base_de_dados!$M:$M,"&lt;=2009",base_de_dados!$O:$O,"&gt;=40178")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SUMIFS(base_de_dados!$T:$T,base_de_dados!$B:$B,$B814,base_de_dados!$G:$G,C$61,base_de_dados!$H:$H,$L$1,base_de_dados!$C:$C,$A814,base_de_dados!$M:$M,"&lt;=2009",base_de_dados!$O:$O,"&gt;=40178")</f>
        <v>0</v>
      </c>
      <c r="D814" s="5">
        <f>SUMIFS(base_de_dados!$T:$T,base_de_dados!$B:$B,$B814,base_de_dados!$G:$G,D$61,base_de_dados!$H:$H,$L$1,base_de_dados!$C:$C,$A814,base_de_dados!$M:$M,"&lt;=2009",base_de_dados!$O:$O,"&gt;=40178")</f>
        <v>0</v>
      </c>
      <c r="E814" s="5">
        <f>SUMIFS(base_de_dados!$T:$T,base_de_dados!$B:$B,$B814,base_de_dados!$G:$G,E$61,base_de_dados!$H:$H,$L$1,base_de_dados!$C:$C,$A814,base_de_dados!$M:$M,"&lt;=2009",base_de_dados!$O:$O,"&gt;=40178")</f>
        <v>0</v>
      </c>
      <c r="F814" s="5">
        <f>SUMIFS(base_de_dados!$T:$T,base_de_dados!$B:$B,$B814,base_de_dados!$G:$G,F$61,base_de_dados!$H:$H,$L$1,base_de_dados!$C:$C,$A814,base_de_dados!$M:$M,"&lt;=2009",base_de_dados!$O:$O,"&gt;=40178")</f>
        <v>0</v>
      </c>
      <c r="G814" s="5">
        <f>SUMIFS(base_de_dados!$T:$T,base_de_dados!$B:$B,$B814,base_de_dados!$G:$G,G$61,base_de_dados!$H:$H,$L$1,base_de_dados!$C:$C,$A814,base_de_dados!$M:$M,"&lt;=2009",base_de_dados!$O:$O,"&gt;=40178")</f>
        <v>0</v>
      </c>
      <c r="H814" s="5">
        <f>SUMIFS(base_de_dados!$T:$T,base_de_dados!$B:$B,$B814,base_de_dados!$G:$G,H$61,base_de_dados!$H:$H,$L$1,base_de_dados!$C:$C,$A814,base_de_dados!$M:$M,"&lt;=2009",base_de_dados!$O:$O,"&gt;=40178")</f>
        <v>0</v>
      </c>
      <c r="I814" s="5">
        <f>SUMIFS(base_de_dados!$T:$T,base_de_dados!$B:$B,$B814,base_de_dados!$G:$G,I$61,base_de_dados!$H:$H,$L$1,base_de_dados!$C:$C,$A814,base_de_dados!$M:$M,"&lt;=2009",base_de_dados!$O:$O,"&gt;=40178")</f>
        <v>0</v>
      </c>
      <c r="J814" s="5">
        <f>SUMIFS(base_de_dados!$T:$T,base_de_dados!$B:$B,$B814,base_de_dados!$G:$G,J$61,base_de_dados!$H:$H,$L$1,base_de_dados!$C:$C,$A814,base_de_dados!$M:$M,"&lt;=2009",base_de_dados!$O:$O,"&gt;=40178")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SUMIFS(base_de_dados!$T:$T,base_de_dados!$B:$B,$B815,base_de_dados!$G:$G,C$61,base_de_dados!$H:$H,$L$1,base_de_dados!$C:$C,$A815,base_de_dados!$M:$M,"&lt;=2009",base_de_dados!$O:$O,"&gt;=40178")</f>
        <v>0</v>
      </c>
      <c r="D815" s="5">
        <f>SUMIFS(base_de_dados!$T:$T,base_de_dados!$B:$B,$B815,base_de_dados!$G:$G,D$61,base_de_dados!$H:$H,$L$1,base_de_dados!$C:$C,$A815,base_de_dados!$M:$M,"&lt;=2009",base_de_dados!$O:$O,"&gt;=40178")</f>
        <v>0</v>
      </c>
      <c r="E815" s="5">
        <f>SUMIFS(base_de_dados!$T:$T,base_de_dados!$B:$B,$B815,base_de_dados!$G:$G,E$61,base_de_dados!$H:$H,$L$1,base_de_dados!$C:$C,$A815,base_de_dados!$M:$M,"&lt;=2009",base_de_dados!$O:$O,"&gt;=40178")</f>
        <v>0</v>
      </c>
      <c r="F815" s="5">
        <f>SUMIFS(base_de_dados!$T:$T,base_de_dados!$B:$B,$B815,base_de_dados!$G:$G,F$61,base_de_dados!$H:$H,$L$1,base_de_dados!$C:$C,$A815,base_de_dados!$M:$M,"&lt;=2009",base_de_dados!$O:$O,"&gt;=40178")</f>
        <v>0</v>
      </c>
      <c r="G815" s="5">
        <f>SUMIFS(base_de_dados!$T:$T,base_de_dados!$B:$B,$B815,base_de_dados!$G:$G,G$61,base_de_dados!$H:$H,$L$1,base_de_dados!$C:$C,$A815,base_de_dados!$M:$M,"&lt;=2009",base_de_dados!$O:$O,"&gt;=40178")</f>
        <v>0</v>
      </c>
      <c r="H815" s="5">
        <f>SUMIFS(base_de_dados!$T:$T,base_de_dados!$B:$B,$B815,base_de_dados!$G:$G,H$61,base_de_dados!$H:$H,$L$1,base_de_dados!$C:$C,$A815,base_de_dados!$M:$M,"&lt;=2009",base_de_dados!$O:$O,"&gt;=40178")</f>
        <v>0</v>
      </c>
      <c r="I815" s="5">
        <f>SUMIFS(base_de_dados!$T:$T,base_de_dados!$B:$B,$B815,base_de_dados!$G:$G,I$61,base_de_dados!$H:$H,$L$1,base_de_dados!$C:$C,$A815,base_de_dados!$M:$M,"&lt;=2009",base_de_dados!$O:$O,"&gt;=40178")</f>
        <v>0</v>
      </c>
      <c r="J815" s="5">
        <f>SUMIFS(base_de_dados!$T:$T,base_de_dados!$B:$B,$B815,base_de_dados!$G:$G,J$61,base_de_dados!$H:$H,$L$1,base_de_dados!$C:$C,$A815,base_de_dados!$M:$M,"&lt;=2009",base_de_dados!$O:$O,"&gt;=40178")</f>
        <v>0</v>
      </c>
      <c r="K815" s="32">
        <f t="shared" si="17"/>
        <v>0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SUMIFS(base_de_dados!$T:$T,base_de_dados!$B:$B,$B816,base_de_dados!$G:$G,C$61,base_de_dados!$H:$H,$L$1,base_de_dados!$C:$C,$A816,base_de_dados!$M:$M,"&lt;=2009",base_de_dados!$O:$O,"&gt;=40178")</f>
        <v>0</v>
      </c>
      <c r="D816" s="5">
        <f>SUMIFS(base_de_dados!$T:$T,base_de_dados!$B:$B,$B816,base_de_dados!$G:$G,D$61,base_de_dados!$H:$H,$L$1,base_de_dados!$C:$C,$A816,base_de_dados!$M:$M,"&lt;=2009",base_de_dados!$O:$O,"&gt;=40178")</f>
        <v>0</v>
      </c>
      <c r="E816" s="5">
        <f>SUMIFS(base_de_dados!$T:$T,base_de_dados!$B:$B,$B816,base_de_dados!$G:$G,E$61,base_de_dados!$H:$H,$L$1,base_de_dados!$C:$C,$A816,base_de_dados!$M:$M,"&lt;=2009",base_de_dados!$O:$O,"&gt;=40178")</f>
        <v>0</v>
      </c>
      <c r="F816" s="5">
        <f>SUMIFS(base_de_dados!$T:$T,base_de_dados!$B:$B,$B816,base_de_dados!$G:$G,F$61,base_de_dados!$H:$H,$L$1,base_de_dados!$C:$C,$A816,base_de_dados!$M:$M,"&lt;=2009",base_de_dados!$O:$O,"&gt;=40178")</f>
        <v>0</v>
      </c>
      <c r="G816" s="5">
        <f>SUMIFS(base_de_dados!$T:$T,base_de_dados!$B:$B,$B816,base_de_dados!$G:$G,G$61,base_de_dados!$H:$H,$L$1,base_de_dados!$C:$C,$A816,base_de_dados!$M:$M,"&lt;=2009",base_de_dados!$O:$O,"&gt;=40178")</f>
        <v>0</v>
      </c>
      <c r="H816" s="5">
        <f>SUMIFS(base_de_dados!$T:$T,base_de_dados!$B:$B,$B816,base_de_dados!$G:$G,H$61,base_de_dados!$H:$H,$L$1,base_de_dados!$C:$C,$A816,base_de_dados!$M:$M,"&lt;=2009",base_de_dados!$O:$O,"&gt;=40178")</f>
        <v>0</v>
      </c>
      <c r="I816" s="5">
        <f>SUMIFS(base_de_dados!$T:$T,base_de_dados!$B:$B,$B816,base_de_dados!$G:$G,I$61,base_de_dados!$H:$H,$L$1,base_de_dados!$C:$C,$A816,base_de_dados!$M:$M,"&lt;=2009",base_de_dados!$O:$O,"&gt;=40178")</f>
        <v>0</v>
      </c>
      <c r="J816" s="5">
        <f>SUMIFS(base_de_dados!$T:$T,base_de_dados!$B:$B,$B816,base_de_dados!$G:$G,J$61,base_de_dados!$H:$H,$L$1,base_de_dados!$C:$C,$A816,base_de_dados!$M:$M,"&lt;=2009",base_de_dados!$O:$O,"&gt;=40178")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SUMIFS(base_de_dados!$T:$T,base_de_dados!$B:$B,$B817,base_de_dados!$G:$G,C$61,base_de_dados!$H:$H,$L$1,base_de_dados!$C:$C,$A817,base_de_dados!$M:$M,"&lt;=2009",base_de_dados!$O:$O,"&gt;=40178")</f>
        <v>0</v>
      </c>
      <c r="D817" s="5">
        <f>SUMIFS(base_de_dados!$T:$T,base_de_dados!$B:$B,$B817,base_de_dados!$G:$G,D$61,base_de_dados!$H:$H,$L$1,base_de_dados!$C:$C,$A817,base_de_dados!$M:$M,"&lt;=2009",base_de_dados!$O:$O,"&gt;=40178")</f>
        <v>0</v>
      </c>
      <c r="E817" s="5">
        <f>SUMIFS(base_de_dados!$T:$T,base_de_dados!$B:$B,$B817,base_de_dados!$G:$G,E$61,base_de_dados!$H:$H,$L$1,base_de_dados!$C:$C,$A817,base_de_dados!$M:$M,"&lt;=2009",base_de_dados!$O:$O,"&gt;=40178")</f>
        <v>0</v>
      </c>
      <c r="F817" s="5">
        <f>SUMIFS(base_de_dados!$T:$T,base_de_dados!$B:$B,$B817,base_de_dados!$G:$G,F$61,base_de_dados!$H:$H,$L$1,base_de_dados!$C:$C,$A817,base_de_dados!$M:$M,"&lt;=2009",base_de_dados!$O:$O,"&gt;=40178")</f>
        <v>0</v>
      </c>
      <c r="G817" s="5">
        <f>SUMIFS(base_de_dados!$T:$T,base_de_dados!$B:$B,$B817,base_de_dados!$G:$G,G$61,base_de_dados!$H:$H,$L$1,base_de_dados!$C:$C,$A817,base_de_dados!$M:$M,"&lt;=2009",base_de_dados!$O:$O,"&gt;=40178")</f>
        <v>0</v>
      </c>
      <c r="H817" s="5">
        <f>SUMIFS(base_de_dados!$T:$T,base_de_dados!$B:$B,$B817,base_de_dados!$G:$G,H$61,base_de_dados!$H:$H,$L$1,base_de_dados!$C:$C,$A817,base_de_dados!$M:$M,"&lt;=2009",base_de_dados!$O:$O,"&gt;=40178")</f>
        <v>0</v>
      </c>
      <c r="I817" s="5">
        <f>SUMIFS(base_de_dados!$T:$T,base_de_dados!$B:$B,$B817,base_de_dados!$G:$G,I$61,base_de_dados!$H:$H,$L$1,base_de_dados!$C:$C,$A817,base_de_dados!$M:$M,"&lt;=2009",base_de_dados!$O:$O,"&gt;=40178")</f>
        <v>0</v>
      </c>
      <c r="J817" s="5">
        <f>SUMIFS(base_de_dados!$T:$T,base_de_dados!$B:$B,$B817,base_de_dados!$G:$G,J$61,base_de_dados!$H:$H,$L$1,base_de_dados!$C:$C,$A817,base_de_dados!$M:$M,"&lt;=2009",base_de_dados!$O:$O,"&gt;=40178")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SUMIFS(base_de_dados!$T:$T,base_de_dados!$B:$B,$B818,base_de_dados!$G:$G,C$61,base_de_dados!$H:$H,$L$1,base_de_dados!$C:$C,$A818,base_de_dados!$M:$M,"&lt;=2009",base_de_dados!$O:$O,"&gt;=40178")</f>
        <v>0</v>
      </c>
      <c r="D818" s="5">
        <f>SUMIFS(base_de_dados!$T:$T,base_de_dados!$B:$B,$B818,base_de_dados!$G:$G,D$61,base_de_dados!$H:$H,$L$1,base_de_dados!$C:$C,$A818,base_de_dados!$M:$M,"&lt;=2009",base_de_dados!$O:$O,"&gt;=40178")</f>
        <v>0</v>
      </c>
      <c r="E818" s="5">
        <f>SUMIFS(base_de_dados!$T:$T,base_de_dados!$B:$B,$B818,base_de_dados!$G:$G,E$61,base_de_dados!$H:$H,$L$1,base_de_dados!$C:$C,$A818,base_de_dados!$M:$M,"&lt;=2009",base_de_dados!$O:$O,"&gt;=40178")</f>
        <v>0</v>
      </c>
      <c r="F818" s="5">
        <f>SUMIFS(base_de_dados!$T:$T,base_de_dados!$B:$B,$B818,base_de_dados!$G:$G,F$61,base_de_dados!$H:$H,$L$1,base_de_dados!$C:$C,$A818,base_de_dados!$M:$M,"&lt;=2009",base_de_dados!$O:$O,"&gt;=40178")</f>
        <v>0</v>
      </c>
      <c r="G818" s="5">
        <f>SUMIFS(base_de_dados!$T:$T,base_de_dados!$B:$B,$B818,base_de_dados!$G:$G,G$61,base_de_dados!$H:$H,$L$1,base_de_dados!$C:$C,$A818,base_de_dados!$M:$M,"&lt;=2009",base_de_dados!$O:$O,"&gt;=40178")</f>
        <v>0</v>
      </c>
      <c r="H818" s="5">
        <f>SUMIFS(base_de_dados!$T:$T,base_de_dados!$B:$B,$B818,base_de_dados!$G:$G,H$61,base_de_dados!$H:$H,$L$1,base_de_dados!$C:$C,$A818,base_de_dados!$M:$M,"&lt;=2009",base_de_dados!$O:$O,"&gt;=40178")</f>
        <v>0</v>
      </c>
      <c r="I818" s="5">
        <f>SUMIFS(base_de_dados!$T:$T,base_de_dados!$B:$B,$B818,base_de_dados!$G:$G,I$61,base_de_dados!$H:$H,$L$1,base_de_dados!$C:$C,$A818,base_de_dados!$M:$M,"&lt;=2009",base_de_dados!$O:$O,"&gt;=40178")</f>
        <v>0</v>
      </c>
      <c r="J818" s="5">
        <f>SUMIFS(base_de_dados!$T:$T,base_de_dados!$B:$B,$B818,base_de_dados!$G:$G,J$61,base_de_dados!$H:$H,$L$1,base_de_dados!$C:$C,$A818,base_de_dados!$M:$M,"&lt;=2009",base_de_dados!$O:$O,"&gt;=40178")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SUMIFS(base_de_dados!$T:$T,base_de_dados!$B:$B,$B819,base_de_dados!$G:$G,C$61,base_de_dados!$H:$H,$L$1,base_de_dados!$C:$C,$A819,base_de_dados!$M:$M,"&lt;=2009",base_de_dados!$O:$O,"&gt;=40178")</f>
        <v>0</v>
      </c>
      <c r="D819" s="5">
        <f>SUMIFS(base_de_dados!$T:$T,base_de_dados!$B:$B,$B819,base_de_dados!$G:$G,D$61,base_de_dados!$H:$H,$L$1,base_de_dados!$C:$C,$A819,base_de_dados!$M:$M,"&lt;=2009",base_de_dados!$O:$O,"&gt;=40178")</f>
        <v>0</v>
      </c>
      <c r="E819" s="5">
        <f>SUMIFS(base_de_dados!$T:$T,base_de_dados!$B:$B,$B819,base_de_dados!$G:$G,E$61,base_de_dados!$H:$H,$L$1,base_de_dados!$C:$C,$A819,base_de_dados!$M:$M,"&lt;=2009",base_de_dados!$O:$O,"&gt;=40178")</f>
        <v>0</v>
      </c>
      <c r="F819" s="5">
        <f>SUMIFS(base_de_dados!$T:$T,base_de_dados!$B:$B,$B819,base_de_dados!$G:$G,F$61,base_de_dados!$H:$H,$L$1,base_de_dados!$C:$C,$A819,base_de_dados!$M:$M,"&lt;=2009",base_de_dados!$O:$O,"&gt;=40178")</f>
        <v>6.0999873160832066E-2</v>
      </c>
      <c r="G819" s="5">
        <f>SUMIFS(base_de_dados!$T:$T,base_de_dados!$B:$B,$B819,base_de_dados!$G:$G,G$61,base_de_dados!$H:$H,$L$1,base_de_dados!$C:$C,$A819,base_de_dados!$M:$M,"&lt;=2009",base_de_dados!$O:$O,"&gt;=40178")</f>
        <v>0</v>
      </c>
      <c r="H819" s="5">
        <f>SUMIFS(base_de_dados!$T:$T,base_de_dados!$B:$B,$B819,base_de_dados!$G:$G,H$61,base_de_dados!$H:$H,$L$1,base_de_dados!$C:$C,$A819,base_de_dados!$M:$M,"&lt;=2009",base_de_dados!$O:$O,"&gt;=40178")</f>
        <v>0</v>
      </c>
      <c r="I819" s="5">
        <f>SUMIFS(base_de_dados!$T:$T,base_de_dados!$B:$B,$B819,base_de_dados!$G:$G,I$61,base_de_dados!$H:$H,$L$1,base_de_dados!$C:$C,$A819,base_de_dados!$M:$M,"&lt;=2009",base_de_dados!$O:$O,"&gt;=40178")</f>
        <v>0</v>
      </c>
      <c r="J819" s="5">
        <f>SUMIFS(base_de_dados!$T:$T,base_de_dados!$B:$B,$B819,base_de_dados!$G:$G,J$61,base_de_dados!$H:$H,$L$1,base_de_dados!$C:$C,$A819,base_de_dados!$M:$M,"&lt;=2009",base_de_dados!$O:$O,"&gt;=40178")</f>
        <v>0</v>
      </c>
      <c r="K819" s="32">
        <f t="shared" si="17"/>
        <v>6.0999873160832066E-2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SUMIFS(base_de_dados!$T:$T,base_de_dados!$B:$B,$B820,base_de_dados!$G:$G,C$61,base_de_dados!$H:$H,$L$1,base_de_dados!$C:$C,$A820,base_de_dados!$M:$M,"&lt;=2009",base_de_dados!$O:$O,"&gt;=40178")</f>
        <v>0</v>
      </c>
      <c r="D820" s="5">
        <f>SUMIFS(base_de_dados!$T:$T,base_de_dados!$B:$B,$B820,base_de_dados!$G:$G,D$61,base_de_dados!$H:$H,$L$1,base_de_dados!$C:$C,$A820,base_de_dados!$M:$M,"&lt;=2009",base_de_dados!$O:$O,"&gt;=40178")</f>
        <v>0</v>
      </c>
      <c r="E820" s="5">
        <f>SUMIFS(base_de_dados!$T:$T,base_de_dados!$B:$B,$B820,base_de_dados!$G:$G,E$61,base_de_dados!$H:$H,$L$1,base_de_dados!$C:$C,$A820,base_de_dados!$M:$M,"&lt;=2009",base_de_dados!$O:$O,"&gt;=40178")</f>
        <v>0</v>
      </c>
      <c r="F820" s="5">
        <f>SUMIFS(base_de_dados!$T:$T,base_de_dados!$B:$B,$B820,base_de_dados!$G:$G,F$61,base_de_dados!$H:$H,$L$1,base_de_dados!$C:$C,$A820,base_de_dados!$M:$M,"&lt;=2009",base_de_dados!$O:$O,"&gt;=40178")</f>
        <v>0</v>
      </c>
      <c r="G820" s="5">
        <f>SUMIFS(base_de_dados!$T:$T,base_de_dados!$B:$B,$B820,base_de_dados!$G:$G,G$61,base_de_dados!$H:$H,$L$1,base_de_dados!$C:$C,$A820,base_de_dados!$M:$M,"&lt;=2009",base_de_dados!$O:$O,"&gt;=40178")</f>
        <v>0</v>
      </c>
      <c r="H820" s="5">
        <f>SUMIFS(base_de_dados!$T:$T,base_de_dados!$B:$B,$B820,base_de_dados!$G:$G,H$61,base_de_dados!$H:$H,$L$1,base_de_dados!$C:$C,$A820,base_de_dados!$M:$M,"&lt;=2009",base_de_dados!$O:$O,"&gt;=40178")</f>
        <v>0</v>
      </c>
      <c r="I820" s="5">
        <f>SUMIFS(base_de_dados!$T:$T,base_de_dados!$B:$B,$B820,base_de_dados!$G:$G,I$61,base_de_dados!$H:$H,$L$1,base_de_dados!$C:$C,$A820,base_de_dados!$M:$M,"&lt;=2009",base_de_dados!$O:$O,"&gt;=40178")</f>
        <v>0</v>
      </c>
      <c r="J820" s="5">
        <f>SUMIFS(base_de_dados!$T:$T,base_de_dados!$B:$B,$B820,base_de_dados!$G:$G,J$61,base_de_dados!$H:$H,$L$1,base_de_dados!$C:$C,$A820,base_de_dados!$M:$M,"&lt;=2009",base_de_dados!$O:$O,"&gt;=40178")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SUMIFS(base_de_dados!$T:$T,base_de_dados!$B:$B,$B821,base_de_dados!$G:$G,C$61,base_de_dados!$H:$H,$L$1,base_de_dados!$C:$C,$A821,base_de_dados!$M:$M,"&lt;=2009",base_de_dados!$O:$O,"&gt;=40178")</f>
        <v>0</v>
      </c>
      <c r="D821" s="5">
        <f>SUMIFS(base_de_dados!$T:$T,base_de_dados!$B:$B,$B821,base_de_dados!$G:$G,D$61,base_de_dados!$H:$H,$L$1,base_de_dados!$C:$C,$A821,base_de_dados!$M:$M,"&lt;=2009",base_de_dados!$O:$O,"&gt;=40178")</f>
        <v>0</v>
      </c>
      <c r="E821" s="5">
        <f>SUMIFS(base_de_dados!$T:$T,base_de_dados!$B:$B,$B821,base_de_dados!$G:$G,E$61,base_de_dados!$H:$H,$L$1,base_de_dados!$C:$C,$A821,base_de_dados!$M:$M,"&lt;=2009",base_de_dados!$O:$O,"&gt;=40178")</f>
        <v>0</v>
      </c>
      <c r="F821" s="5">
        <f>SUMIFS(base_de_dados!$T:$T,base_de_dados!$B:$B,$B821,base_de_dados!$G:$G,F$61,base_de_dados!$H:$H,$L$1,base_de_dados!$C:$C,$A821,base_de_dados!$M:$M,"&lt;=2009",base_de_dados!$O:$O,"&gt;=40178")</f>
        <v>0</v>
      </c>
      <c r="G821" s="5">
        <f>SUMIFS(base_de_dados!$T:$T,base_de_dados!$B:$B,$B821,base_de_dados!$G:$G,G$61,base_de_dados!$H:$H,$L$1,base_de_dados!$C:$C,$A821,base_de_dados!$M:$M,"&lt;=2009",base_de_dados!$O:$O,"&gt;=40178")</f>
        <v>0</v>
      </c>
      <c r="H821" s="5">
        <f>SUMIFS(base_de_dados!$T:$T,base_de_dados!$B:$B,$B821,base_de_dados!$G:$G,H$61,base_de_dados!$H:$H,$L$1,base_de_dados!$C:$C,$A821,base_de_dados!$M:$M,"&lt;=2009",base_de_dados!$O:$O,"&gt;=40178")</f>
        <v>0</v>
      </c>
      <c r="I821" s="5">
        <f>SUMIFS(base_de_dados!$T:$T,base_de_dados!$B:$B,$B821,base_de_dados!$G:$G,I$61,base_de_dados!$H:$H,$L$1,base_de_dados!$C:$C,$A821,base_de_dados!$M:$M,"&lt;=2009",base_de_dados!$O:$O,"&gt;=40178")</f>
        <v>0</v>
      </c>
      <c r="J821" s="5">
        <f>SUMIFS(base_de_dados!$T:$T,base_de_dados!$B:$B,$B821,base_de_dados!$G:$G,J$61,base_de_dados!$H:$H,$L$1,base_de_dados!$C:$C,$A821,base_de_dados!$M:$M,"&lt;=2009",base_de_dados!$O:$O,"&gt;=40178")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SUMIFS(base_de_dados!$T:$T,base_de_dados!$B:$B,$B822,base_de_dados!$G:$G,C$61,base_de_dados!$H:$H,$L$1,base_de_dados!$C:$C,$A822,base_de_dados!$M:$M,"&lt;=2009",base_de_dados!$O:$O,"&gt;=40178")</f>
        <v>0</v>
      </c>
      <c r="D822" s="5">
        <f>SUMIFS(base_de_dados!$T:$T,base_de_dados!$B:$B,$B822,base_de_dados!$G:$G,D$61,base_de_dados!$H:$H,$L$1,base_de_dados!$C:$C,$A822,base_de_dados!$M:$M,"&lt;=2009",base_de_dados!$O:$O,"&gt;=40178")</f>
        <v>0</v>
      </c>
      <c r="E822" s="5">
        <f>SUMIFS(base_de_dados!$T:$T,base_de_dados!$B:$B,$B822,base_de_dados!$G:$G,E$61,base_de_dados!$H:$H,$L$1,base_de_dados!$C:$C,$A822,base_de_dados!$M:$M,"&lt;=2009",base_de_dados!$O:$O,"&gt;=40178")</f>
        <v>0</v>
      </c>
      <c r="F822" s="5">
        <f>SUMIFS(base_de_dados!$T:$T,base_de_dados!$B:$B,$B822,base_de_dados!$G:$G,F$61,base_de_dados!$H:$H,$L$1,base_de_dados!$C:$C,$A822,base_de_dados!$M:$M,"&lt;=2009",base_de_dados!$O:$O,"&gt;=40178")</f>
        <v>0</v>
      </c>
      <c r="G822" s="5">
        <f>SUMIFS(base_de_dados!$T:$T,base_de_dados!$B:$B,$B822,base_de_dados!$G:$G,G$61,base_de_dados!$H:$H,$L$1,base_de_dados!$C:$C,$A822,base_de_dados!$M:$M,"&lt;=2009",base_de_dados!$O:$O,"&gt;=40178")</f>
        <v>0</v>
      </c>
      <c r="H822" s="5">
        <f>SUMIFS(base_de_dados!$T:$T,base_de_dados!$B:$B,$B822,base_de_dados!$G:$G,H$61,base_de_dados!$H:$H,$L$1,base_de_dados!$C:$C,$A822,base_de_dados!$M:$M,"&lt;=2009",base_de_dados!$O:$O,"&gt;=40178")</f>
        <v>0</v>
      </c>
      <c r="I822" s="5">
        <f>SUMIFS(base_de_dados!$T:$T,base_de_dados!$B:$B,$B822,base_de_dados!$G:$G,I$61,base_de_dados!$H:$H,$L$1,base_de_dados!$C:$C,$A822,base_de_dados!$M:$M,"&lt;=2009",base_de_dados!$O:$O,"&gt;=40178")</f>
        <v>0</v>
      </c>
      <c r="J822" s="5">
        <f>SUMIFS(base_de_dados!$T:$T,base_de_dados!$B:$B,$B822,base_de_dados!$G:$G,J$61,base_de_dados!$H:$H,$L$1,base_de_dados!$C:$C,$A822,base_de_dados!$M:$M,"&lt;=2009",base_de_dados!$O:$O,"&gt;=40178")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SUMIFS(base_de_dados!$T:$T,base_de_dados!$B:$B,$B823,base_de_dados!$G:$G,C$61,base_de_dados!$H:$H,$L$1,base_de_dados!$C:$C,$A823,base_de_dados!$M:$M,"&lt;=2009",base_de_dados!$O:$O,"&gt;=40178")</f>
        <v>0</v>
      </c>
      <c r="D823" s="5">
        <f>SUMIFS(base_de_dados!$T:$T,base_de_dados!$B:$B,$B823,base_de_dados!$G:$G,D$61,base_de_dados!$H:$H,$L$1,base_de_dados!$C:$C,$A823,base_de_dados!$M:$M,"&lt;=2009",base_de_dados!$O:$O,"&gt;=40178")</f>
        <v>0</v>
      </c>
      <c r="E823" s="5">
        <f>SUMIFS(base_de_dados!$T:$T,base_de_dados!$B:$B,$B823,base_de_dados!$G:$G,E$61,base_de_dados!$H:$H,$L$1,base_de_dados!$C:$C,$A823,base_de_dados!$M:$M,"&lt;=2009",base_de_dados!$O:$O,"&gt;=40178")</f>
        <v>0</v>
      </c>
      <c r="F823" s="5">
        <f>SUMIFS(base_de_dados!$T:$T,base_de_dados!$B:$B,$B823,base_de_dados!$G:$G,F$61,base_de_dados!$H:$H,$L$1,base_de_dados!$C:$C,$A823,base_de_dados!$M:$M,"&lt;=2009",base_de_dados!$O:$O,"&gt;=40178")</f>
        <v>0</v>
      </c>
      <c r="G823" s="5">
        <f>SUMIFS(base_de_dados!$T:$T,base_de_dados!$B:$B,$B823,base_de_dados!$G:$G,G$61,base_de_dados!$H:$H,$L$1,base_de_dados!$C:$C,$A823,base_de_dados!$M:$M,"&lt;=2009",base_de_dados!$O:$O,"&gt;=40178")</f>
        <v>0</v>
      </c>
      <c r="H823" s="5">
        <f>SUMIFS(base_de_dados!$T:$T,base_de_dados!$B:$B,$B823,base_de_dados!$G:$G,H$61,base_de_dados!$H:$H,$L$1,base_de_dados!$C:$C,$A823,base_de_dados!$M:$M,"&lt;=2009",base_de_dados!$O:$O,"&gt;=40178")</f>
        <v>0</v>
      </c>
      <c r="I823" s="5">
        <f>SUMIFS(base_de_dados!$T:$T,base_de_dados!$B:$B,$B823,base_de_dados!$G:$G,I$61,base_de_dados!$H:$H,$L$1,base_de_dados!$C:$C,$A823,base_de_dados!$M:$M,"&lt;=2009",base_de_dados!$O:$O,"&gt;=40178")</f>
        <v>0</v>
      </c>
      <c r="J823" s="5">
        <f>SUMIFS(base_de_dados!$T:$T,base_de_dados!$B:$B,$B823,base_de_dados!$G:$G,J$61,base_de_dados!$H:$H,$L$1,base_de_dados!$C:$C,$A823,base_de_dados!$M:$M,"&lt;=2009",base_de_dados!$O:$O,"&gt;=40178")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SUMIFS(base_de_dados!$T:$T,base_de_dados!$B:$B,$B824,base_de_dados!$G:$G,C$61,base_de_dados!$H:$H,$L$1,base_de_dados!$C:$C,$A824,base_de_dados!$M:$M,"&lt;=2009",base_de_dados!$O:$O,"&gt;=40178")</f>
        <v>0</v>
      </c>
      <c r="D824" s="5">
        <f>SUMIFS(base_de_dados!$T:$T,base_de_dados!$B:$B,$B824,base_de_dados!$G:$G,D$61,base_de_dados!$H:$H,$L$1,base_de_dados!$C:$C,$A824,base_de_dados!$M:$M,"&lt;=2009",base_de_dados!$O:$O,"&gt;=40178")</f>
        <v>0</v>
      </c>
      <c r="E824" s="5">
        <f>SUMIFS(base_de_dados!$T:$T,base_de_dados!$B:$B,$B824,base_de_dados!$G:$G,E$61,base_de_dados!$H:$H,$L$1,base_de_dados!$C:$C,$A824,base_de_dados!$M:$M,"&lt;=2009",base_de_dados!$O:$O,"&gt;=40178")</f>
        <v>0</v>
      </c>
      <c r="F824" s="5">
        <f>SUMIFS(base_de_dados!$T:$T,base_de_dados!$B:$B,$B824,base_de_dados!$G:$G,F$61,base_de_dados!$H:$H,$L$1,base_de_dados!$C:$C,$A824,base_de_dados!$M:$M,"&lt;=2009",base_de_dados!$O:$O,"&gt;=40178")</f>
        <v>0</v>
      </c>
      <c r="G824" s="5">
        <f>SUMIFS(base_de_dados!$T:$T,base_de_dados!$B:$B,$B824,base_de_dados!$G:$G,G$61,base_de_dados!$H:$H,$L$1,base_de_dados!$C:$C,$A824,base_de_dados!$M:$M,"&lt;=2009",base_de_dados!$O:$O,"&gt;=40178")</f>
        <v>0</v>
      </c>
      <c r="H824" s="5">
        <f>SUMIFS(base_de_dados!$T:$T,base_de_dados!$B:$B,$B824,base_de_dados!$G:$G,H$61,base_de_dados!$H:$H,$L$1,base_de_dados!$C:$C,$A824,base_de_dados!$M:$M,"&lt;=2009",base_de_dados!$O:$O,"&gt;=40178")</f>
        <v>0</v>
      </c>
      <c r="I824" s="5">
        <f>SUMIFS(base_de_dados!$T:$T,base_de_dados!$B:$B,$B824,base_de_dados!$G:$G,I$61,base_de_dados!$H:$H,$L$1,base_de_dados!$C:$C,$A824,base_de_dados!$M:$M,"&lt;=2009",base_de_dados!$O:$O,"&gt;=40178")</f>
        <v>0</v>
      </c>
      <c r="J824" s="5">
        <f>SUMIFS(base_de_dados!$T:$T,base_de_dados!$B:$B,$B824,base_de_dados!$G:$G,J$61,base_de_dados!$H:$H,$L$1,base_de_dados!$C:$C,$A824,base_de_dados!$M:$M,"&lt;=2009",base_de_dados!$O:$O,"&gt;=40178")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SUMIFS(base_de_dados!$T:$T,base_de_dados!$B:$B,$B825,base_de_dados!$G:$G,C$61,base_de_dados!$H:$H,$L$1,base_de_dados!$C:$C,$A825,base_de_dados!$M:$M,"&lt;=2009",base_de_dados!$O:$O,"&gt;=40178")</f>
        <v>0</v>
      </c>
      <c r="D825" s="5">
        <f>SUMIFS(base_de_dados!$T:$T,base_de_dados!$B:$B,$B825,base_de_dados!$G:$G,D$61,base_de_dados!$H:$H,$L$1,base_de_dados!$C:$C,$A825,base_de_dados!$M:$M,"&lt;=2009",base_de_dados!$O:$O,"&gt;=40178")</f>
        <v>0</v>
      </c>
      <c r="E825" s="5">
        <f>SUMIFS(base_de_dados!$T:$T,base_de_dados!$B:$B,$B825,base_de_dados!$G:$G,E$61,base_de_dados!$H:$H,$L$1,base_de_dados!$C:$C,$A825,base_de_dados!$M:$M,"&lt;=2009",base_de_dados!$O:$O,"&gt;=40178")</f>
        <v>0</v>
      </c>
      <c r="F825" s="5">
        <f>SUMIFS(base_de_dados!$T:$T,base_de_dados!$B:$B,$B825,base_de_dados!$G:$G,F$61,base_de_dados!$H:$H,$L$1,base_de_dados!$C:$C,$A825,base_de_dados!$M:$M,"&lt;=2009",base_de_dados!$O:$O,"&gt;=40178")</f>
        <v>0</v>
      </c>
      <c r="G825" s="5">
        <f>SUMIFS(base_de_dados!$T:$T,base_de_dados!$B:$B,$B825,base_de_dados!$G:$G,G$61,base_de_dados!$H:$H,$L$1,base_de_dados!$C:$C,$A825,base_de_dados!$M:$M,"&lt;=2009",base_de_dados!$O:$O,"&gt;=40178")</f>
        <v>0</v>
      </c>
      <c r="H825" s="5">
        <f>SUMIFS(base_de_dados!$T:$T,base_de_dados!$B:$B,$B825,base_de_dados!$G:$G,H$61,base_de_dados!$H:$H,$L$1,base_de_dados!$C:$C,$A825,base_de_dados!$M:$M,"&lt;=2009",base_de_dados!$O:$O,"&gt;=40178")</f>
        <v>0</v>
      </c>
      <c r="I825" s="5">
        <f>SUMIFS(base_de_dados!$T:$T,base_de_dados!$B:$B,$B825,base_de_dados!$G:$G,I$61,base_de_dados!$H:$H,$L$1,base_de_dados!$C:$C,$A825,base_de_dados!$M:$M,"&lt;=2009",base_de_dados!$O:$O,"&gt;=40178")</f>
        <v>0</v>
      </c>
      <c r="J825" s="5">
        <f>SUMIFS(base_de_dados!$T:$T,base_de_dados!$B:$B,$B825,base_de_dados!$G:$G,J$61,base_de_dados!$H:$H,$L$1,base_de_dados!$C:$C,$A825,base_de_dados!$M:$M,"&lt;=2009",base_de_dados!$O:$O,"&gt;=40178")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SUMIFS(base_de_dados!$T:$T,base_de_dados!$B:$B,$B826,base_de_dados!$G:$G,C$61,base_de_dados!$H:$H,$L$1,base_de_dados!$C:$C,$A826,base_de_dados!$M:$M,"&lt;=2009",base_de_dados!$O:$O,"&gt;=40178")</f>
        <v>0</v>
      </c>
      <c r="D826" s="5">
        <f>SUMIFS(base_de_dados!$T:$T,base_de_dados!$B:$B,$B826,base_de_dados!$G:$G,D$61,base_de_dados!$H:$H,$L$1,base_de_dados!$C:$C,$A826,base_de_dados!$M:$M,"&lt;=2009",base_de_dados!$O:$O,"&gt;=40178")</f>
        <v>0</v>
      </c>
      <c r="E826" s="5">
        <f>SUMIFS(base_de_dados!$T:$T,base_de_dados!$B:$B,$B826,base_de_dados!$G:$G,E$61,base_de_dados!$H:$H,$L$1,base_de_dados!$C:$C,$A826,base_de_dados!$M:$M,"&lt;=2009",base_de_dados!$O:$O,"&gt;=40178")</f>
        <v>0</v>
      </c>
      <c r="F826" s="5">
        <f>SUMIFS(base_de_dados!$T:$T,base_de_dados!$B:$B,$B826,base_de_dados!$G:$G,F$61,base_de_dados!$H:$H,$L$1,base_de_dados!$C:$C,$A826,base_de_dados!$M:$M,"&lt;=2009",base_de_dados!$O:$O,"&gt;=40178")</f>
        <v>0</v>
      </c>
      <c r="G826" s="5">
        <f>SUMIFS(base_de_dados!$T:$T,base_de_dados!$B:$B,$B826,base_de_dados!$G:$G,G$61,base_de_dados!$H:$H,$L$1,base_de_dados!$C:$C,$A826,base_de_dados!$M:$M,"&lt;=2009",base_de_dados!$O:$O,"&gt;=40178")</f>
        <v>0</v>
      </c>
      <c r="H826" s="5">
        <f>SUMIFS(base_de_dados!$T:$T,base_de_dados!$B:$B,$B826,base_de_dados!$G:$G,H$61,base_de_dados!$H:$H,$L$1,base_de_dados!$C:$C,$A826,base_de_dados!$M:$M,"&lt;=2009",base_de_dados!$O:$O,"&gt;=40178")</f>
        <v>0</v>
      </c>
      <c r="I826" s="5">
        <f>SUMIFS(base_de_dados!$T:$T,base_de_dados!$B:$B,$B826,base_de_dados!$G:$G,I$61,base_de_dados!$H:$H,$L$1,base_de_dados!$C:$C,$A826,base_de_dados!$M:$M,"&lt;=2009",base_de_dados!$O:$O,"&gt;=40178")</f>
        <v>0</v>
      </c>
      <c r="J826" s="5">
        <f>SUMIFS(base_de_dados!$T:$T,base_de_dados!$B:$B,$B826,base_de_dados!$G:$G,J$61,base_de_dados!$H:$H,$L$1,base_de_dados!$C:$C,$A826,base_de_dados!$M:$M,"&lt;=2009",base_de_dados!$O:$O,"&gt;=40178")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SUMIFS(base_de_dados!$T:$T,base_de_dados!$B:$B,$B827,base_de_dados!$G:$G,C$61,base_de_dados!$H:$H,$L$1,base_de_dados!$C:$C,$A827,base_de_dados!$M:$M,"&lt;=2009",base_de_dados!$O:$O,"&gt;=40178")</f>
        <v>0</v>
      </c>
      <c r="D827" s="5">
        <f>SUMIFS(base_de_dados!$T:$T,base_de_dados!$B:$B,$B827,base_de_dados!$G:$G,D$61,base_de_dados!$H:$H,$L$1,base_de_dados!$C:$C,$A827,base_de_dados!$M:$M,"&lt;=2009",base_de_dados!$O:$O,"&gt;=40178")</f>
        <v>0</v>
      </c>
      <c r="E827" s="5">
        <f>SUMIFS(base_de_dados!$T:$T,base_de_dados!$B:$B,$B827,base_de_dados!$G:$G,E$61,base_de_dados!$H:$H,$L$1,base_de_dados!$C:$C,$A827,base_de_dados!$M:$M,"&lt;=2009",base_de_dados!$O:$O,"&gt;=40178")</f>
        <v>0</v>
      </c>
      <c r="F827" s="5">
        <f>SUMIFS(base_de_dados!$T:$T,base_de_dados!$B:$B,$B827,base_de_dados!$G:$G,F$61,base_de_dados!$H:$H,$L$1,base_de_dados!$C:$C,$A827,base_de_dados!$M:$M,"&lt;=2009",base_de_dados!$O:$O,"&gt;=40178")</f>
        <v>0</v>
      </c>
      <c r="G827" s="5">
        <f>SUMIFS(base_de_dados!$T:$T,base_de_dados!$B:$B,$B827,base_de_dados!$G:$G,G$61,base_de_dados!$H:$H,$L$1,base_de_dados!$C:$C,$A827,base_de_dados!$M:$M,"&lt;=2009",base_de_dados!$O:$O,"&gt;=40178")</f>
        <v>0</v>
      </c>
      <c r="H827" s="5">
        <f>SUMIFS(base_de_dados!$T:$T,base_de_dados!$B:$B,$B827,base_de_dados!$G:$G,H$61,base_de_dados!$H:$H,$L$1,base_de_dados!$C:$C,$A827,base_de_dados!$M:$M,"&lt;=2009",base_de_dados!$O:$O,"&gt;=40178")</f>
        <v>0</v>
      </c>
      <c r="I827" s="5">
        <f>SUMIFS(base_de_dados!$T:$T,base_de_dados!$B:$B,$B827,base_de_dados!$G:$G,I$61,base_de_dados!$H:$H,$L$1,base_de_dados!$C:$C,$A827,base_de_dados!$M:$M,"&lt;=2009",base_de_dados!$O:$O,"&gt;=40178")</f>
        <v>0</v>
      </c>
      <c r="J827" s="5">
        <f>SUMIFS(base_de_dados!$T:$T,base_de_dados!$B:$B,$B827,base_de_dados!$G:$G,J$61,base_de_dados!$H:$H,$L$1,base_de_dados!$C:$C,$A827,base_de_dados!$M:$M,"&lt;=2009",base_de_dados!$O:$O,"&gt;=40178")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SUMIFS(base_de_dados!$T:$T,base_de_dados!$B:$B,$B828,base_de_dados!$G:$G,C$61,base_de_dados!$H:$H,$L$1,base_de_dados!$C:$C,$A828,base_de_dados!$M:$M,"&lt;=2009",base_de_dados!$O:$O,"&gt;=40178")</f>
        <v>0</v>
      </c>
      <c r="D828" s="5">
        <f>SUMIFS(base_de_dados!$T:$T,base_de_dados!$B:$B,$B828,base_de_dados!$G:$G,D$61,base_de_dados!$H:$H,$L$1,base_de_dados!$C:$C,$A828,base_de_dados!$M:$M,"&lt;=2009",base_de_dados!$O:$O,"&gt;=40178")</f>
        <v>0</v>
      </c>
      <c r="E828" s="5">
        <f>SUMIFS(base_de_dados!$T:$T,base_de_dados!$B:$B,$B828,base_de_dados!$G:$G,E$61,base_de_dados!$H:$H,$L$1,base_de_dados!$C:$C,$A828,base_de_dados!$M:$M,"&lt;=2009",base_de_dados!$O:$O,"&gt;=40178")</f>
        <v>0</v>
      </c>
      <c r="F828" s="5">
        <f>SUMIFS(base_de_dados!$T:$T,base_de_dados!$B:$B,$B828,base_de_dados!$G:$G,F$61,base_de_dados!$H:$H,$L$1,base_de_dados!$C:$C,$A828,base_de_dados!$M:$M,"&lt;=2009",base_de_dados!$O:$O,"&gt;=40178")</f>
        <v>0</v>
      </c>
      <c r="G828" s="5">
        <f>SUMIFS(base_de_dados!$T:$T,base_de_dados!$B:$B,$B828,base_de_dados!$G:$G,G$61,base_de_dados!$H:$H,$L$1,base_de_dados!$C:$C,$A828,base_de_dados!$M:$M,"&lt;=2009",base_de_dados!$O:$O,"&gt;=40178")</f>
        <v>0</v>
      </c>
      <c r="H828" s="5">
        <f>SUMIFS(base_de_dados!$T:$T,base_de_dados!$B:$B,$B828,base_de_dados!$G:$G,H$61,base_de_dados!$H:$H,$L$1,base_de_dados!$C:$C,$A828,base_de_dados!$M:$M,"&lt;=2009",base_de_dados!$O:$O,"&gt;=40178")</f>
        <v>0</v>
      </c>
      <c r="I828" s="5">
        <f>SUMIFS(base_de_dados!$T:$T,base_de_dados!$B:$B,$B828,base_de_dados!$G:$G,I$61,base_de_dados!$H:$H,$L$1,base_de_dados!$C:$C,$A828,base_de_dados!$M:$M,"&lt;=2009",base_de_dados!$O:$O,"&gt;=40178")</f>
        <v>0</v>
      </c>
      <c r="J828" s="5">
        <f>SUMIFS(base_de_dados!$T:$T,base_de_dados!$B:$B,$B828,base_de_dados!$G:$G,J$61,base_de_dados!$H:$H,$L$1,base_de_dados!$C:$C,$A828,base_de_dados!$M:$M,"&lt;=2009",base_de_dados!$O:$O,"&gt;=40178")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SUMIFS(base_de_dados!$T:$T,base_de_dados!$B:$B,$B829,base_de_dados!$G:$G,C$61,base_de_dados!$H:$H,$L$1,base_de_dados!$C:$C,$A829,base_de_dados!$M:$M,"&lt;=2009",base_de_dados!$O:$O,"&gt;=40178")</f>
        <v>0</v>
      </c>
      <c r="D829" s="5">
        <f>SUMIFS(base_de_dados!$T:$T,base_de_dados!$B:$B,$B829,base_de_dados!$G:$G,D$61,base_de_dados!$H:$H,$L$1,base_de_dados!$C:$C,$A829,base_de_dados!$M:$M,"&lt;=2009",base_de_dados!$O:$O,"&gt;=40178")</f>
        <v>0</v>
      </c>
      <c r="E829" s="5">
        <f>SUMIFS(base_de_dados!$T:$T,base_de_dados!$B:$B,$B829,base_de_dados!$G:$G,E$61,base_de_dados!$H:$H,$L$1,base_de_dados!$C:$C,$A829,base_de_dados!$M:$M,"&lt;=2009",base_de_dados!$O:$O,"&gt;=40178")</f>
        <v>0</v>
      </c>
      <c r="F829" s="5">
        <f>SUMIFS(base_de_dados!$T:$T,base_de_dados!$B:$B,$B829,base_de_dados!$G:$G,F$61,base_de_dados!$H:$H,$L$1,base_de_dados!$C:$C,$A829,base_de_dados!$M:$M,"&lt;=2009",base_de_dados!$O:$O,"&gt;=40178")</f>
        <v>0</v>
      </c>
      <c r="G829" s="5">
        <f>SUMIFS(base_de_dados!$T:$T,base_de_dados!$B:$B,$B829,base_de_dados!$G:$G,G$61,base_de_dados!$H:$H,$L$1,base_de_dados!$C:$C,$A829,base_de_dados!$M:$M,"&lt;=2009",base_de_dados!$O:$O,"&gt;=40178")</f>
        <v>0</v>
      </c>
      <c r="H829" s="5">
        <f>SUMIFS(base_de_dados!$T:$T,base_de_dados!$B:$B,$B829,base_de_dados!$G:$G,H$61,base_de_dados!$H:$H,$L$1,base_de_dados!$C:$C,$A829,base_de_dados!$M:$M,"&lt;=2009",base_de_dados!$O:$O,"&gt;=40178")</f>
        <v>0</v>
      </c>
      <c r="I829" s="5">
        <f>SUMIFS(base_de_dados!$T:$T,base_de_dados!$B:$B,$B829,base_de_dados!$G:$G,I$61,base_de_dados!$H:$H,$L$1,base_de_dados!$C:$C,$A829,base_de_dados!$M:$M,"&lt;=2009",base_de_dados!$O:$O,"&gt;=40178")</f>
        <v>0</v>
      </c>
      <c r="J829" s="5">
        <f>SUMIFS(base_de_dados!$T:$T,base_de_dados!$B:$B,$B829,base_de_dados!$G:$G,J$61,base_de_dados!$H:$H,$L$1,base_de_dados!$C:$C,$A829,base_de_dados!$M:$M,"&lt;=2009",base_de_dados!$O:$O,"&gt;=40178")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SUMIFS(base_de_dados!$T:$T,base_de_dados!$B:$B,$B830,base_de_dados!$G:$G,C$61,base_de_dados!$H:$H,$L$1,base_de_dados!$C:$C,$A830,base_de_dados!$M:$M,"&lt;=2009",base_de_dados!$O:$O,"&gt;=40178")</f>
        <v>0</v>
      </c>
      <c r="D830" s="5">
        <f>SUMIFS(base_de_dados!$T:$T,base_de_dados!$B:$B,$B830,base_de_dados!$G:$G,D$61,base_de_dados!$H:$H,$L$1,base_de_dados!$C:$C,$A830,base_de_dados!$M:$M,"&lt;=2009",base_de_dados!$O:$O,"&gt;=40178")</f>
        <v>0</v>
      </c>
      <c r="E830" s="5">
        <f>SUMIFS(base_de_dados!$T:$T,base_de_dados!$B:$B,$B830,base_de_dados!$G:$G,E$61,base_de_dados!$H:$H,$L$1,base_de_dados!$C:$C,$A830,base_de_dados!$M:$M,"&lt;=2009",base_de_dados!$O:$O,"&gt;=40178")</f>
        <v>0</v>
      </c>
      <c r="F830" s="5">
        <f>SUMIFS(base_de_dados!$T:$T,base_de_dados!$B:$B,$B830,base_de_dados!$G:$G,F$61,base_de_dados!$H:$H,$L$1,base_de_dados!$C:$C,$A830,base_de_dados!$M:$M,"&lt;=2009",base_de_dados!$O:$O,"&gt;=40178")</f>
        <v>0</v>
      </c>
      <c r="G830" s="5">
        <f>SUMIFS(base_de_dados!$T:$T,base_de_dados!$B:$B,$B830,base_de_dados!$G:$G,G$61,base_de_dados!$H:$H,$L$1,base_de_dados!$C:$C,$A830,base_de_dados!$M:$M,"&lt;=2009",base_de_dados!$O:$O,"&gt;=40178")</f>
        <v>0</v>
      </c>
      <c r="H830" s="5">
        <f>SUMIFS(base_de_dados!$T:$T,base_de_dados!$B:$B,$B830,base_de_dados!$G:$G,H$61,base_de_dados!$H:$H,$L$1,base_de_dados!$C:$C,$A830,base_de_dados!$M:$M,"&lt;=2009",base_de_dados!$O:$O,"&gt;=40178")</f>
        <v>0</v>
      </c>
      <c r="I830" s="5">
        <f>SUMIFS(base_de_dados!$T:$T,base_de_dados!$B:$B,$B830,base_de_dados!$G:$G,I$61,base_de_dados!$H:$H,$L$1,base_de_dados!$C:$C,$A830,base_de_dados!$M:$M,"&lt;=2009",base_de_dados!$O:$O,"&gt;=40178")</f>
        <v>0</v>
      </c>
      <c r="J830" s="5">
        <f>SUMIFS(base_de_dados!$T:$T,base_de_dados!$B:$B,$B830,base_de_dados!$G:$G,J$61,base_de_dados!$H:$H,$L$1,base_de_dados!$C:$C,$A830,base_de_dados!$M:$M,"&lt;=2009",base_de_dados!$O:$O,"&gt;=40178")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SUMIFS(base_de_dados!$T:$T,base_de_dados!$B:$B,$B831,base_de_dados!$G:$G,C$61,base_de_dados!$H:$H,$L$1,base_de_dados!$C:$C,$A831,base_de_dados!$M:$M,"&lt;=2009",base_de_dados!$O:$O,"&gt;=40178")</f>
        <v>0</v>
      </c>
      <c r="D831" s="5">
        <f>SUMIFS(base_de_dados!$T:$T,base_de_dados!$B:$B,$B831,base_de_dados!$G:$G,D$61,base_de_dados!$H:$H,$L$1,base_de_dados!$C:$C,$A831,base_de_dados!$M:$M,"&lt;=2009",base_de_dados!$O:$O,"&gt;=40178")</f>
        <v>0</v>
      </c>
      <c r="E831" s="5">
        <f>SUMIFS(base_de_dados!$T:$T,base_de_dados!$B:$B,$B831,base_de_dados!$G:$G,E$61,base_de_dados!$H:$H,$L$1,base_de_dados!$C:$C,$A831,base_de_dados!$M:$M,"&lt;=2009",base_de_dados!$O:$O,"&gt;=40178")</f>
        <v>0</v>
      </c>
      <c r="F831" s="5">
        <f>SUMIFS(base_de_dados!$T:$T,base_de_dados!$B:$B,$B831,base_de_dados!$G:$G,F$61,base_de_dados!$H:$H,$L$1,base_de_dados!$C:$C,$A831,base_de_dados!$M:$M,"&lt;=2009",base_de_dados!$O:$O,"&gt;=40178")</f>
        <v>0</v>
      </c>
      <c r="G831" s="5">
        <f>SUMIFS(base_de_dados!$T:$T,base_de_dados!$B:$B,$B831,base_de_dados!$G:$G,G$61,base_de_dados!$H:$H,$L$1,base_de_dados!$C:$C,$A831,base_de_dados!$M:$M,"&lt;=2009",base_de_dados!$O:$O,"&gt;=40178")</f>
        <v>0</v>
      </c>
      <c r="H831" s="5">
        <f>SUMIFS(base_de_dados!$T:$T,base_de_dados!$B:$B,$B831,base_de_dados!$G:$G,H$61,base_de_dados!$H:$H,$L$1,base_de_dados!$C:$C,$A831,base_de_dados!$M:$M,"&lt;=2009",base_de_dados!$O:$O,"&gt;=40178")</f>
        <v>0</v>
      </c>
      <c r="I831" s="5">
        <f>SUMIFS(base_de_dados!$T:$T,base_de_dados!$B:$B,$B831,base_de_dados!$G:$G,I$61,base_de_dados!$H:$H,$L$1,base_de_dados!$C:$C,$A831,base_de_dados!$M:$M,"&lt;=2009",base_de_dados!$O:$O,"&gt;=40178")</f>
        <v>0</v>
      </c>
      <c r="J831" s="5">
        <f>SUMIFS(base_de_dados!$T:$T,base_de_dados!$B:$B,$B831,base_de_dados!$G:$G,J$61,base_de_dados!$H:$H,$L$1,base_de_dados!$C:$C,$A831,base_de_dados!$M:$M,"&lt;=2009",base_de_dados!$O:$O,"&gt;=40178")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SUMIFS(base_de_dados!$T:$T,base_de_dados!$B:$B,$B832,base_de_dados!$G:$G,C$61,base_de_dados!$H:$H,$L$1,base_de_dados!$C:$C,$A832,base_de_dados!$M:$M,"&lt;=2009",base_de_dados!$O:$O,"&gt;=40178")</f>
        <v>0</v>
      </c>
      <c r="D832" s="5">
        <f>SUMIFS(base_de_dados!$T:$T,base_de_dados!$B:$B,$B832,base_de_dados!$G:$G,D$61,base_de_dados!$H:$H,$L$1,base_de_dados!$C:$C,$A832,base_de_dados!$M:$M,"&lt;=2009",base_de_dados!$O:$O,"&gt;=40178")</f>
        <v>0</v>
      </c>
      <c r="E832" s="5">
        <f>SUMIFS(base_de_dados!$T:$T,base_de_dados!$B:$B,$B832,base_de_dados!$G:$G,E$61,base_de_dados!$H:$H,$L$1,base_de_dados!$C:$C,$A832,base_de_dados!$M:$M,"&lt;=2009",base_de_dados!$O:$O,"&gt;=40178")</f>
        <v>0</v>
      </c>
      <c r="F832" s="5">
        <f>SUMIFS(base_de_dados!$T:$T,base_de_dados!$B:$B,$B832,base_de_dados!$G:$G,F$61,base_de_dados!$H:$H,$L$1,base_de_dados!$C:$C,$A832,base_de_dados!$M:$M,"&lt;=2009",base_de_dados!$O:$O,"&gt;=40178")</f>
        <v>0</v>
      </c>
      <c r="G832" s="5">
        <f>SUMIFS(base_de_dados!$T:$T,base_de_dados!$B:$B,$B832,base_de_dados!$G:$G,G$61,base_de_dados!$H:$H,$L$1,base_de_dados!$C:$C,$A832,base_de_dados!$M:$M,"&lt;=2009",base_de_dados!$O:$O,"&gt;=40178")</f>
        <v>0</v>
      </c>
      <c r="H832" s="5">
        <f>SUMIFS(base_de_dados!$T:$T,base_de_dados!$B:$B,$B832,base_de_dados!$G:$G,H$61,base_de_dados!$H:$H,$L$1,base_de_dados!$C:$C,$A832,base_de_dados!$M:$M,"&lt;=2009",base_de_dados!$O:$O,"&gt;=40178")</f>
        <v>0</v>
      </c>
      <c r="I832" s="5">
        <f>SUMIFS(base_de_dados!$T:$T,base_de_dados!$B:$B,$B832,base_de_dados!$G:$G,I$61,base_de_dados!$H:$H,$L$1,base_de_dados!$C:$C,$A832,base_de_dados!$M:$M,"&lt;=2009",base_de_dados!$O:$O,"&gt;=40178")</f>
        <v>0</v>
      </c>
      <c r="J832" s="5">
        <f>SUMIFS(base_de_dados!$T:$T,base_de_dados!$B:$B,$B832,base_de_dados!$G:$G,J$61,base_de_dados!$H:$H,$L$1,base_de_dados!$C:$C,$A832,base_de_dados!$M:$M,"&lt;=2009",base_de_dados!$O:$O,"&gt;=40178")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SUMIFS(base_de_dados!$T:$T,base_de_dados!$B:$B,$B833,base_de_dados!$G:$G,C$61,base_de_dados!$H:$H,$L$1,base_de_dados!$C:$C,$A833,base_de_dados!$M:$M,"&lt;=2009",base_de_dados!$O:$O,"&gt;=40178")</f>
        <v>0</v>
      </c>
      <c r="D833" s="5">
        <f>SUMIFS(base_de_dados!$T:$T,base_de_dados!$B:$B,$B833,base_de_dados!$G:$G,D$61,base_de_dados!$H:$H,$L$1,base_de_dados!$C:$C,$A833,base_de_dados!$M:$M,"&lt;=2009",base_de_dados!$O:$O,"&gt;=40178")</f>
        <v>0</v>
      </c>
      <c r="E833" s="5">
        <f>SUMIFS(base_de_dados!$T:$T,base_de_dados!$B:$B,$B833,base_de_dados!$G:$G,E$61,base_de_dados!$H:$H,$L$1,base_de_dados!$C:$C,$A833,base_de_dados!$M:$M,"&lt;=2009",base_de_dados!$O:$O,"&gt;=40178")</f>
        <v>0</v>
      </c>
      <c r="F833" s="5">
        <f>SUMIFS(base_de_dados!$T:$T,base_de_dados!$B:$B,$B833,base_de_dados!$G:$G,F$61,base_de_dados!$H:$H,$L$1,base_de_dados!$C:$C,$A833,base_de_dados!$M:$M,"&lt;=2009",base_de_dados!$O:$O,"&gt;=40178")</f>
        <v>0</v>
      </c>
      <c r="G833" s="5">
        <f>SUMIFS(base_de_dados!$T:$T,base_de_dados!$B:$B,$B833,base_de_dados!$G:$G,G$61,base_de_dados!$H:$H,$L$1,base_de_dados!$C:$C,$A833,base_de_dados!$M:$M,"&lt;=2009",base_de_dados!$O:$O,"&gt;=40178")</f>
        <v>0</v>
      </c>
      <c r="H833" s="5">
        <f>SUMIFS(base_de_dados!$T:$T,base_de_dados!$B:$B,$B833,base_de_dados!$G:$G,H$61,base_de_dados!$H:$H,$L$1,base_de_dados!$C:$C,$A833,base_de_dados!$M:$M,"&lt;=2009",base_de_dados!$O:$O,"&gt;=40178")</f>
        <v>0</v>
      </c>
      <c r="I833" s="5">
        <f>SUMIFS(base_de_dados!$T:$T,base_de_dados!$B:$B,$B833,base_de_dados!$G:$G,I$61,base_de_dados!$H:$H,$L$1,base_de_dados!$C:$C,$A833,base_de_dados!$M:$M,"&lt;=2009",base_de_dados!$O:$O,"&gt;=40178")</f>
        <v>0</v>
      </c>
      <c r="J833" s="5">
        <f>SUMIFS(base_de_dados!$T:$T,base_de_dados!$B:$B,$B833,base_de_dados!$G:$G,J$61,base_de_dados!$H:$H,$L$1,base_de_dados!$C:$C,$A833,base_de_dados!$M:$M,"&lt;=2009",base_de_dados!$O:$O,"&gt;=40178")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SUMIFS(base_de_dados!$T:$T,base_de_dados!$B:$B,$B834,base_de_dados!$G:$G,C$61,base_de_dados!$H:$H,$L$1,base_de_dados!$C:$C,$A834,base_de_dados!$M:$M,"&lt;=2009",base_de_dados!$O:$O,"&gt;=40178")</f>
        <v>0</v>
      </c>
      <c r="D834" s="5">
        <f>SUMIFS(base_de_dados!$T:$T,base_de_dados!$B:$B,$B834,base_de_dados!$G:$G,D$61,base_de_dados!$H:$H,$L$1,base_de_dados!$C:$C,$A834,base_de_dados!$M:$M,"&lt;=2009",base_de_dados!$O:$O,"&gt;=40178")</f>
        <v>0</v>
      </c>
      <c r="E834" s="5">
        <f>SUMIFS(base_de_dados!$T:$T,base_de_dados!$B:$B,$B834,base_de_dados!$G:$G,E$61,base_de_dados!$H:$H,$L$1,base_de_dados!$C:$C,$A834,base_de_dados!$M:$M,"&lt;=2009",base_de_dados!$O:$O,"&gt;=40178")</f>
        <v>0</v>
      </c>
      <c r="F834" s="5">
        <f>SUMIFS(base_de_dados!$T:$T,base_de_dados!$B:$B,$B834,base_de_dados!$G:$G,F$61,base_de_dados!$H:$H,$L$1,base_de_dados!$C:$C,$A834,base_de_dados!$M:$M,"&lt;=2009",base_de_dados!$O:$O,"&gt;=40178")</f>
        <v>0</v>
      </c>
      <c r="G834" s="5">
        <f>SUMIFS(base_de_dados!$T:$T,base_de_dados!$B:$B,$B834,base_de_dados!$G:$G,G$61,base_de_dados!$H:$H,$L$1,base_de_dados!$C:$C,$A834,base_de_dados!$M:$M,"&lt;=2009",base_de_dados!$O:$O,"&gt;=40178")</f>
        <v>0</v>
      </c>
      <c r="H834" s="5">
        <f>SUMIFS(base_de_dados!$T:$T,base_de_dados!$B:$B,$B834,base_de_dados!$G:$G,H$61,base_de_dados!$H:$H,$L$1,base_de_dados!$C:$C,$A834,base_de_dados!$M:$M,"&lt;=2009",base_de_dados!$O:$O,"&gt;=40178")</f>
        <v>0</v>
      </c>
      <c r="I834" s="5">
        <f>SUMIFS(base_de_dados!$T:$T,base_de_dados!$B:$B,$B834,base_de_dados!$G:$G,I$61,base_de_dados!$H:$H,$L$1,base_de_dados!$C:$C,$A834,base_de_dados!$M:$M,"&lt;=2009",base_de_dados!$O:$O,"&gt;=40178")</f>
        <v>0</v>
      </c>
      <c r="J834" s="5">
        <f>SUMIFS(base_de_dados!$T:$T,base_de_dados!$B:$B,$B834,base_de_dados!$G:$G,J$61,base_de_dados!$H:$H,$L$1,base_de_dados!$C:$C,$A834,base_de_dados!$M:$M,"&lt;=2009",base_de_dados!$O:$O,"&gt;=40178")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SUMIFS(base_de_dados!$T:$T,base_de_dados!$B:$B,$B835,base_de_dados!$G:$G,C$61,base_de_dados!$H:$H,$L$1,base_de_dados!$C:$C,$A835,base_de_dados!$M:$M,"&lt;=2009",base_de_dados!$O:$O,"&gt;=40178")</f>
        <v>0</v>
      </c>
      <c r="D835" s="5">
        <f>SUMIFS(base_de_dados!$T:$T,base_de_dados!$B:$B,$B835,base_de_dados!$G:$G,D$61,base_de_dados!$H:$H,$L$1,base_de_dados!$C:$C,$A835,base_de_dados!$M:$M,"&lt;=2009",base_de_dados!$O:$O,"&gt;=40178")</f>
        <v>0</v>
      </c>
      <c r="E835" s="5">
        <f>SUMIFS(base_de_dados!$T:$T,base_de_dados!$B:$B,$B835,base_de_dados!$G:$G,E$61,base_de_dados!$H:$H,$L$1,base_de_dados!$C:$C,$A835,base_de_dados!$M:$M,"&lt;=2009",base_de_dados!$O:$O,"&gt;=40178")</f>
        <v>0</v>
      </c>
      <c r="F835" s="5">
        <f>SUMIFS(base_de_dados!$T:$T,base_de_dados!$B:$B,$B835,base_de_dados!$G:$G,F$61,base_de_dados!$H:$H,$L$1,base_de_dados!$C:$C,$A835,base_de_dados!$M:$M,"&lt;=2009",base_de_dados!$O:$O,"&gt;=40178")</f>
        <v>0</v>
      </c>
      <c r="G835" s="5">
        <f>SUMIFS(base_de_dados!$T:$T,base_de_dados!$B:$B,$B835,base_de_dados!$G:$G,G$61,base_de_dados!$H:$H,$L$1,base_de_dados!$C:$C,$A835,base_de_dados!$M:$M,"&lt;=2009",base_de_dados!$O:$O,"&gt;=40178")</f>
        <v>0</v>
      </c>
      <c r="H835" s="5">
        <f>SUMIFS(base_de_dados!$T:$T,base_de_dados!$B:$B,$B835,base_de_dados!$G:$G,H$61,base_de_dados!$H:$H,$L$1,base_de_dados!$C:$C,$A835,base_de_dados!$M:$M,"&lt;=2009",base_de_dados!$O:$O,"&gt;=40178")</f>
        <v>0</v>
      </c>
      <c r="I835" s="5">
        <f>SUMIFS(base_de_dados!$T:$T,base_de_dados!$B:$B,$B835,base_de_dados!$G:$G,I$61,base_de_dados!$H:$H,$L$1,base_de_dados!$C:$C,$A835,base_de_dados!$M:$M,"&lt;=2009",base_de_dados!$O:$O,"&gt;=40178")</f>
        <v>0</v>
      </c>
      <c r="J835" s="5">
        <f>SUMIFS(base_de_dados!$T:$T,base_de_dados!$B:$B,$B835,base_de_dados!$G:$G,J$61,base_de_dados!$H:$H,$L$1,base_de_dados!$C:$C,$A835,base_de_dados!$M:$M,"&lt;=2009",base_de_dados!$O:$O,"&gt;=40178")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SUMIFS(base_de_dados!$T:$T,base_de_dados!$B:$B,$B836,base_de_dados!$G:$G,C$61,base_de_dados!$H:$H,$L$1,base_de_dados!$C:$C,$A836,base_de_dados!$M:$M,"&lt;=2009",base_de_dados!$O:$O,"&gt;=40178")</f>
        <v>0</v>
      </c>
      <c r="D836" s="5">
        <f>SUMIFS(base_de_dados!$T:$T,base_de_dados!$B:$B,$B836,base_de_dados!$G:$G,D$61,base_de_dados!$H:$H,$L$1,base_de_dados!$C:$C,$A836,base_de_dados!$M:$M,"&lt;=2009",base_de_dados!$O:$O,"&gt;=40178")</f>
        <v>0</v>
      </c>
      <c r="E836" s="5">
        <f>SUMIFS(base_de_dados!$T:$T,base_de_dados!$B:$B,$B836,base_de_dados!$G:$G,E$61,base_de_dados!$H:$H,$L$1,base_de_dados!$C:$C,$A836,base_de_dados!$M:$M,"&lt;=2009",base_de_dados!$O:$O,"&gt;=40178")</f>
        <v>0</v>
      </c>
      <c r="F836" s="5">
        <f>SUMIFS(base_de_dados!$T:$T,base_de_dados!$B:$B,$B836,base_de_dados!$G:$G,F$61,base_de_dados!$H:$H,$L$1,base_de_dados!$C:$C,$A836,base_de_dados!$M:$M,"&lt;=2009",base_de_dados!$O:$O,"&gt;=40178")</f>
        <v>0</v>
      </c>
      <c r="G836" s="5">
        <f>SUMIFS(base_de_dados!$T:$T,base_de_dados!$B:$B,$B836,base_de_dados!$G:$G,G$61,base_de_dados!$H:$H,$L$1,base_de_dados!$C:$C,$A836,base_de_dados!$M:$M,"&lt;=2009",base_de_dados!$O:$O,"&gt;=40178")</f>
        <v>0</v>
      </c>
      <c r="H836" s="5">
        <f>SUMIFS(base_de_dados!$T:$T,base_de_dados!$B:$B,$B836,base_de_dados!$G:$G,H$61,base_de_dados!$H:$H,$L$1,base_de_dados!$C:$C,$A836,base_de_dados!$M:$M,"&lt;=2009",base_de_dados!$O:$O,"&gt;=40178")</f>
        <v>0</v>
      </c>
      <c r="I836" s="5">
        <f>SUMIFS(base_de_dados!$T:$T,base_de_dados!$B:$B,$B836,base_de_dados!$G:$G,I$61,base_de_dados!$H:$H,$L$1,base_de_dados!$C:$C,$A836,base_de_dados!$M:$M,"&lt;=2009",base_de_dados!$O:$O,"&gt;=40178")</f>
        <v>0</v>
      </c>
      <c r="J836" s="5">
        <f>SUMIFS(base_de_dados!$T:$T,base_de_dados!$B:$B,$B836,base_de_dados!$G:$G,J$61,base_de_dados!$H:$H,$L$1,base_de_dados!$C:$C,$A836,base_de_dados!$M:$M,"&lt;=2009",base_de_dados!$O:$O,"&gt;=40178")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SUMIFS(base_de_dados!$T:$T,base_de_dados!$B:$B,$B837,base_de_dados!$G:$G,C$61,base_de_dados!$H:$H,$L$1,base_de_dados!$C:$C,$A837,base_de_dados!$M:$M,"&lt;=2009",base_de_dados!$O:$O,"&gt;=40178")</f>
        <v>0</v>
      </c>
      <c r="D837" s="5">
        <f>SUMIFS(base_de_dados!$T:$T,base_de_dados!$B:$B,$B837,base_de_dados!$G:$G,D$61,base_de_dados!$H:$H,$L$1,base_de_dados!$C:$C,$A837,base_de_dados!$M:$M,"&lt;=2009",base_de_dados!$O:$O,"&gt;=40178")</f>
        <v>0</v>
      </c>
      <c r="E837" s="5">
        <f>SUMIFS(base_de_dados!$T:$T,base_de_dados!$B:$B,$B837,base_de_dados!$G:$G,E$61,base_de_dados!$H:$H,$L$1,base_de_dados!$C:$C,$A837,base_de_dados!$M:$M,"&lt;=2009",base_de_dados!$O:$O,"&gt;=40178")</f>
        <v>0</v>
      </c>
      <c r="F837" s="5">
        <f>SUMIFS(base_de_dados!$T:$T,base_de_dados!$B:$B,$B837,base_de_dados!$G:$G,F$61,base_de_dados!$H:$H,$L$1,base_de_dados!$C:$C,$A837,base_de_dados!$M:$M,"&lt;=2009",base_de_dados!$O:$O,"&gt;=40178")</f>
        <v>0</v>
      </c>
      <c r="G837" s="5">
        <f>SUMIFS(base_de_dados!$T:$T,base_de_dados!$B:$B,$B837,base_de_dados!$G:$G,G$61,base_de_dados!$H:$H,$L$1,base_de_dados!$C:$C,$A837,base_de_dados!$M:$M,"&lt;=2009",base_de_dados!$O:$O,"&gt;=40178")</f>
        <v>0</v>
      </c>
      <c r="H837" s="5">
        <f>SUMIFS(base_de_dados!$T:$T,base_de_dados!$B:$B,$B837,base_de_dados!$G:$G,H$61,base_de_dados!$H:$H,$L$1,base_de_dados!$C:$C,$A837,base_de_dados!$M:$M,"&lt;=2009",base_de_dados!$O:$O,"&gt;=40178")</f>
        <v>0</v>
      </c>
      <c r="I837" s="5">
        <f>SUMIFS(base_de_dados!$T:$T,base_de_dados!$B:$B,$B837,base_de_dados!$G:$G,I$61,base_de_dados!$H:$H,$L$1,base_de_dados!$C:$C,$A837,base_de_dados!$M:$M,"&lt;=2009",base_de_dados!$O:$O,"&gt;=40178")</f>
        <v>0</v>
      </c>
      <c r="J837" s="5">
        <f>SUMIFS(base_de_dados!$T:$T,base_de_dados!$B:$B,$B837,base_de_dados!$G:$G,J$61,base_de_dados!$H:$H,$L$1,base_de_dados!$C:$C,$A837,base_de_dados!$M:$M,"&lt;=2009",base_de_dados!$O:$O,"&gt;=40178")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SUMIFS(base_de_dados!$T:$T,base_de_dados!$B:$B,$B838,base_de_dados!$G:$G,C$61,base_de_dados!$H:$H,$L$1,base_de_dados!$C:$C,$A838,base_de_dados!$M:$M,"&lt;=2009",base_de_dados!$O:$O,"&gt;=40178")</f>
        <v>0</v>
      </c>
      <c r="D838" s="5">
        <f>SUMIFS(base_de_dados!$T:$T,base_de_dados!$B:$B,$B838,base_de_dados!$G:$G,D$61,base_de_dados!$H:$H,$L$1,base_de_dados!$C:$C,$A838,base_de_dados!$M:$M,"&lt;=2009",base_de_dados!$O:$O,"&gt;=40178")</f>
        <v>0</v>
      </c>
      <c r="E838" s="5">
        <f>SUMIFS(base_de_dados!$T:$T,base_de_dados!$B:$B,$B838,base_de_dados!$G:$G,E$61,base_de_dados!$H:$H,$L$1,base_de_dados!$C:$C,$A838,base_de_dados!$M:$M,"&lt;=2009",base_de_dados!$O:$O,"&gt;=40178")</f>
        <v>0</v>
      </c>
      <c r="F838" s="5">
        <f>SUMIFS(base_de_dados!$T:$T,base_de_dados!$B:$B,$B838,base_de_dados!$G:$G,F$61,base_de_dados!$H:$H,$L$1,base_de_dados!$C:$C,$A838,base_de_dados!$M:$M,"&lt;=2009",base_de_dados!$O:$O,"&gt;=40178")</f>
        <v>0</v>
      </c>
      <c r="G838" s="5">
        <f>SUMIFS(base_de_dados!$T:$T,base_de_dados!$B:$B,$B838,base_de_dados!$G:$G,G$61,base_de_dados!$H:$H,$L$1,base_de_dados!$C:$C,$A838,base_de_dados!$M:$M,"&lt;=2009",base_de_dados!$O:$O,"&gt;=40178")</f>
        <v>0</v>
      </c>
      <c r="H838" s="5">
        <f>SUMIFS(base_de_dados!$T:$T,base_de_dados!$B:$B,$B838,base_de_dados!$G:$G,H$61,base_de_dados!$H:$H,$L$1,base_de_dados!$C:$C,$A838,base_de_dados!$M:$M,"&lt;=2009",base_de_dados!$O:$O,"&gt;=40178")</f>
        <v>0</v>
      </c>
      <c r="I838" s="5">
        <f>SUMIFS(base_de_dados!$T:$T,base_de_dados!$B:$B,$B838,base_de_dados!$G:$G,I$61,base_de_dados!$H:$H,$L$1,base_de_dados!$C:$C,$A838,base_de_dados!$M:$M,"&lt;=2009",base_de_dados!$O:$O,"&gt;=40178")</f>
        <v>0</v>
      </c>
      <c r="J838" s="5">
        <f>SUMIFS(base_de_dados!$T:$T,base_de_dados!$B:$B,$B838,base_de_dados!$G:$G,J$61,base_de_dados!$H:$H,$L$1,base_de_dados!$C:$C,$A838,base_de_dados!$M:$M,"&lt;=2009",base_de_dados!$O:$O,"&gt;=40178")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SUMIFS(base_de_dados!$T:$T,base_de_dados!$B:$B,$B839,base_de_dados!$G:$G,C$61,base_de_dados!$H:$H,$L$1,base_de_dados!$C:$C,$A839,base_de_dados!$M:$M,"&lt;=2009",base_de_dados!$O:$O,"&gt;=40178")</f>
        <v>0</v>
      </c>
      <c r="D839" s="5">
        <f>SUMIFS(base_de_dados!$T:$T,base_de_dados!$B:$B,$B839,base_de_dados!$G:$G,D$61,base_de_dados!$H:$H,$L$1,base_de_dados!$C:$C,$A839,base_de_dados!$M:$M,"&lt;=2009",base_de_dados!$O:$O,"&gt;=40178")</f>
        <v>0</v>
      </c>
      <c r="E839" s="5">
        <f>SUMIFS(base_de_dados!$T:$T,base_de_dados!$B:$B,$B839,base_de_dados!$G:$G,E$61,base_de_dados!$H:$H,$L$1,base_de_dados!$C:$C,$A839,base_de_dados!$M:$M,"&lt;=2009",base_de_dados!$O:$O,"&gt;=40178")</f>
        <v>0</v>
      </c>
      <c r="F839" s="5">
        <f>SUMIFS(base_de_dados!$T:$T,base_de_dados!$B:$B,$B839,base_de_dados!$G:$G,F$61,base_de_dados!$H:$H,$L$1,base_de_dados!$C:$C,$A839,base_de_dados!$M:$M,"&lt;=2009",base_de_dados!$O:$O,"&gt;=40178")</f>
        <v>0</v>
      </c>
      <c r="G839" s="5">
        <f>SUMIFS(base_de_dados!$T:$T,base_de_dados!$B:$B,$B839,base_de_dados!$G:$G,G$61,base_de_dados!$H:$H,$L$1,base_de_dados!$C:$C,$A839,base_de_dados!$M:$M,"&lt;=2009",base_de_dados!$O:$O,"&gt;=40178")</f>
        <v>0</v>
      </c>
      <c r="H839" s="5">
        <f>SUMIFS(base_de_dados!$T:$T,base_de_dados!$B:$B,$B839,base_de_dados!$G:$G,H$61,base_de_dados!$H:$H,$L$1,base_de_dados!$C:$C,$A839,base_de_dados!$M:$M,"&lt;=2009",base_de_dados!$O:$O,"&gt;=40178")</f>
        <v>0</v>
      </c>
      <c r="I839" s="5">
        <f>SUMIFS(base_de_dados!$T:$T,base_de_dados!$B:$B,$B839,base_de_dados!$G:$G,I$61,base_de_dados!$H:$H,$L$1,base_de_dados!$C:$C,$A839,base_de_dados!$M:$M,"&lt;=2009",base_de_dados!$O:$O,"&gt;=40178")</f>
        <v>0</v>
      </c>
      <c r="J839" s="5">
        <f>SUMIFS(base_de_dados!$T:$T,base_de_dados!$B:$B,$B839,base_de_dados!$G:$G,J$61,base_de_dados!$H:$H,$L$1,base_de_dados!$C:$C,$A839,base_de_dados!$M:$M,"&lt;=2009",base_de_dados!$O:$O,"&gt;=40178")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SUMIFS(base_de_dados!$T:$T,base_de_dados!$B:$B,$B840,base_de_dados!$G:$G,C$61,base_de_dados!$H:$H,$L$1,base_de_dados!$C:$C,$A840,base_de_dados!$M:$M,"&lt;=2009",base_de_dados!$O:$O,"&gt;=40178")</f>
        <v>0</v>
      </c>
      <c r="D840" s="5">
        <f>SUMIFS(base_de_dados!$T:$T,base_de_dados!$B:$B,$B840,base_de_dados!$G:$G,D$61,base_de_dados!$H:$H,$L$1,base_de_dados!$C:$C,$A840,base_de_dados!$M:$M,"&lt;=2009",base_de_dados!$O:$O,"&gt;=40178")</f>
        <v>0</v>
      </c>
      <c r="E840" s="5">
        <f>SUMIFS(base_de_dados!$T:$T,base_de_dados!$B:$B,$B840,base_de_dados!$G:$G,E$61,base_de_dados!$H:$H,$L$1,base_de_dados!$C:$C,$A840,base_de_dados!$M:$M,"&lt;=2009",base_de_dados!$O:$O,"&gt;=40178")</f>
        <v>0</v>
      </c>
      <c r="F840" s="5">
        <f>SUMIFS(base_de_dados!$T:$T,base_de_dados!$B:$B,$B840,base_de_dados!$G:$G,F$61,base_de_dados!$H:$H,$L$1,base_de_dados!$C:$C,$A840,base_de_dados!$M:$M,"&lt;=2009",base_de_dados!$O:$O,"&gt;=40178")</f>
        <v>0</v>
      </c>
      <c r="G840" s="5">
        <f>SUMIFS(base_de_dados!$T:$T,base_de_dados!$B:$B,$B840,base_de_dados!$G:$G,G$61,base_de_dados!$H:$H,$L$1,base_de_dados!$C:$C,$A840,base_de_dados!$M:$M,"&lt;=2009",base_de_dados!$O:$O,"&gt;=40178")</f>
        <v>0</v>
      </c>
      <c r="H840" s="5">
        <f>SUMIFS(base_de_dados!$T:$T,base_de_dados!$B:$B,$B840,base_de_dados!$G:$G,H$61,base_de_dados!$H:$H,$L$1,base_de_dados!$C:$C,$A840,base_de_dados!$M:$M,"&lt;=2009",base_de_dados!$O:$O,"&gt;=40178")</f>
        <v>0</v>
      </c>
      <c r="I840" s="5">
        <f>SUMIFS(base_de_dados!$T:$T,base_de_dados!$B:$B,$B840,base_de_dados!$G:$G,I$61,base_de_dados!$H:$H,$L$1,base_de_dados!$C:$C,$A840,base_de_dados!$M:$M,"&lt;=2009",base_de_dados!$O:$O,"&gt;=40178")</f>
        <v>0</v>
      </c>
      <c r="J840" s="5">
        <f>SUMIFS(base_de_dados!$T:$T,base_de_dados!$B:$B,$B840,base_de_dados!$G:$G,J$61,base_de_dados!$H:$H,$L$1,base_de_dados!$C:$C,$A840,base_de_dados!$M:$M,"&lt;=2009",base_de_dados!$O:$O,"&gt;=40178")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SUMIFS(base_de_dados!$T:$T,base_de_dados!$B:$B,$B841,base_de_dados!$G:$G,C$61,base_de_dados!$H:$H,$L$1,base_de_dados!$C:$C,$A841,base_de_dados!$M:$M,"&lt;=2009",base_de_dados!$O:$O,"&gt;=40178")</f>
        <v>0</v>
      </c>
      <c r="D841" s="5">
        <f>SUMIFS(base_de_dados!$T:$T,base_de_dados!$B:$B,$B841,base_de_dados!$G:$G,D$61,base_de_dados!$H:$H,$L$1,base_de_dados!$C:$C,$A841,base_de_dados!$M:$M,"&lt;=2009",base_de_dados!$O:$O,"&gt;=40178")</f>
        <v>0</v>
      </c>
      <c r="E841" s="5">
        <f>SUMIFS(base_de_dados!$T:$T,base_de_dados!$B:$B,$B841,base_de_dados!$G:$G,E$61,base_de_dados!$H:$H,$L$1,base_de_dados!$C:$C,$A841,base_de_dados!$M:$M,"&lt;=2009",base_de_dados!$O:$O,"&gt;=40178")</f>
        <v>0</v>
      </c>
      <c r="F841" s="5">
        <f>SUMIFS(base_de_dados!$T:$T,base_de_dados!$B:$B,$B841,base_de_dados!$G:$G,F$61,base_de_dados!$H:$H,$L$1,base_de_dados!$C:$C,$A841,base_de_dados!$M:$M,"&lt;=2009",base_de_dados!$O:$O,"&gt;=40178")</f>
        <v>0</v>
      </c>
      <c r="G841" s="5">
        <f>SUMIFS(base_de_dados!$T:$T,base_de_dados!$B:$B,$B841,base_de_dados!$G:$G,G$61,base_de_dados!$H:$H,$L$1,base_de_dados!$C:$C,$A841,base_de_dados!$M:$M,"&lt;=2009",base_de_dados!$O:$O,"&gt;=40178")</f>
        <v>0</v>
      </c>
      <c r="H841" s="5">
        <f>SUMIFS(base_de_dados!$T:$T,base_de_dados!$B:$B,$B841,base_de_dados!$G:$G,H$61,base_de_dados!$H:$H,$L$1,base_de_dados!$C:$C,$A841,base_de_dados!$M:$M,"&lt;=2009",base_de_dados!$O:$O,"&gt;=40178")</f>
        <v>0</v>
      </c>
      <c r="I841" s="5">
        <f>SUMIFS(base_de_dados!$T:$T,base_de_dados!$B:$B,$B841,base_de_dados!$G:$G,I$61,base_de_dados!$H:$H,$L$1,base_de_dados!$C:$C,$A841,base_de_dados!$M:$M,"&lt;=2009",base_de_dados!$O:$O,"&gt;=40178")</f>
        <v>0</v>
      </c>
      <c r="J841" s="5">
        <f>SUMIFS(base_de_dados!$T:$T,base_de_dados!$B:$B,$B841,base_de_dados!$G:$G,J$61,base_de_dados!$H:$H,$L$1,base_de_dados!$C:$C,$A841,base_de_dados!$M:$M,"&lt;=2009",base_de_dados!$O:$O,"&gt;=40178")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SUMIFS(base_de_dados!$T:$T,base_de_dados!$B:$B,$B842,base_de_dados!$G:$G,C$61,base_de_dados!$H:$H,$L$1,base_de_dados!$C:$C,$A842,base_de_dados!$M:$M,"&lt;=2009",base_de_dados!$O:$O,"&gt;=40178")</f>
        <v>0</v>
      </c>
      <c r="D842" s="5">
        <f>SUMIFS(base_de_dados!$T:$T,base_de_dados!$B:$B,$B842,base_de_dados!$G:$G,D$61,base_de_dados!$H:$H,$L$1,base_de_dados!$C:$C,$A842,base_de_dados!$M:$M,"&lt;=2009",base_de_dados!$O:$O,"&gt;=40178")</f>
        <v>0</v>
      </c>
      <c r="E842" s="5">
        <f>SUMIFS(base_de_dados!$T:$T,base_de_dados!$B:$B,$B842,base_de_dados!$G:$G,E$61,base_de_dados!$H:$H,$L$1,base_de_dados!$C:$C,$A842,base_de_dados!$M:$M,"&lt;=2009",base_de_dados!$O:$O,"&gt;=40178")</f>
        <v>0</v>
      </c>
      <c r="F842" s="5">
        <f>SUMIFS(base_de_dados!$T:$T,base_de_dados!$B:$B,$B842,base_de_dados!$G:$G,F$61,base_de_dados!$H:$H,$L$1,base_de_dados!$C:$C,$A842,base_de_dados!$M:$M,"&lt;=2009",base_de_dados!$O:$O,"&gt;=40178")</f>
        <v>0</v>
      </c>
      <c r="G842" s="5">
        <f>SUMIFS(base_de_dados!$T:$T,base_de_dados!$B:$B,$B842,base_de_dados!$G:$G,G$61,base_de_dados!$H:$H,$L$1,base_de_dados!$C:$C,$A842,base_de_dados!$M:$M,"&lt;=2009",base_de_dados!$O:$O,"&gt;=40178")</f>
        <v>0</v>
      </c>
      <c r="H842" s="5">
        <f>SUMIFS(base_de_dados!$T:$T,base_de_dados!$B:$B,$B842,base_de_dados!$G:$G,H$61,base_de_dados!$H:$H,$L$1,base_de_dados!$C:$C,$A842,base_de_dados!$M:$M,"&lt;=2009",base_de_dados!$O:$O,"&gt;=40178")</f>
        <v>0</v>
      </c>
      <c r="I842" s="5">
        <f>SUMIFS(base_de_dados!$T:$T,base_de_dados!$B:$B,$B842,base_de_dados!$G:$G,I$61,base_de_dados!$H:$H,$L$1,base_de_dados!$C:$C,$A842,base_de_dados!$M:$M,"&lt;=2009",base_de_dados!$O:$O,"&gt;=40178")</f>
        <v>0</v>
      </c>
      <c r="J842" s="5">
        <f>SUMIFS(base_de_dados!$T:$T,base_de_dados!$B:$B,$B842,base_de_dados!$G:$G,J$61,base_de_dados!$H:$H,$L$1,base_de_dados!$C:$C,$A842,base_de_dados!$M:$M,"&lt;=2009",base_de_dados!$O:$O,"&gt;=40178")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SUMIFS(base_de_dados!$T:$T,base_de_dados!$B:$B,$B843,base_de_dados!$G:$G,C$61,base_de_dados!$H:$H,$L$1,base_de_dados!$C:$C,$A843,base_de_dados!$M:$M,"&lt;=2009",base_de_dados!$O:$O,"&gt;=40178")</f>
        <v>0</v>
      </c>
      <c r="D843" s="5">
        <f>SUMIFS(base_de_dados!$T:$T,base_de_dados!$B:$B,$B843,base_de_dados!$G:$G,D$61,base_de_dados!$H:$H,$L$1,base_de_dados!$C:$C,$A843,base_de_dados!$M:$M,"&lt;=2009",base_de_dados!$O:$O,"&gt;=40178")</f>
        <v>0</v>
      </c>
      <c r="E843" s="5">
        <f>SUMIFS(base_de_dados!$T:$T,base_de_dados!$B:$B,$B843,base_de_dados!$G:$G,E$61,base_de_dados!$H:$H,$L$1,base_de_dados!$C:$C,$A843,base_de_dados!$M:$M,"&lt;=2009",base_de_dados!$O:$O,"&gt;=40178")</f>
        <v>0</v>
      </c>
      <c r="F843" s="5">
        <f>SUMIFS(base_de_dados!$T:$T,base_de_dados!$B:$B,$B843,base_de_dados!$G:$G,F$61,base_de_dados!$H:$H,$L$1,base_de_dados!$C:$C,$A843,base_de_dados!$M:$M,"&lt;=2009",base_de_dados!$O:$O,"&gt;=40178")</f>
        <v>0</v>
      </c>
      <c r="G843" s="5">
        <f>SUMIFS(base_de_dados!$T:$T,base_de_dados!$B:$B,$B843,base_de_dados!$G:$G,G$61,base_de_dados!$H:$H,$L$1,base_de_dados!$C:$C,$A843,base_de_dados!$M:$M,"&lt;=2009",base_de_dados!$O:$O,"&gt;=40178")</f>
        <v>0</v>
      </c>
      <c r="H843" s="5">
        <f>SUMIFS(base_de_dados!$T:$T,base_de_dados!$B:$B,$B843,base_de_dados!$G:$G,H$61,base_de_dados!$H:$H,$L$1,base_de_dados!$C:$C,$A843,base_de_dados!$M:$M,"&lt;=2009",base_de_dados!$O:$O,"&gt;=40178")</f>
        <v>0</v>
      </c>
      <c r="I843" s="5">
        <f>SUMIFS(base_de_dados!$T:$T,base_de_dados!$B:$B,$B843,base_de_dados!$G:$G,I$61,base_de_dados!$H:$H,$L$1,base_de_dados!$C:$C,$A843,base_de_dados!$M:$M,"&lt;=2009",base_de_dados!$O:$O,"&gt;=40178")</f>
        <v>0</v>
      </c>
      <c r="J843" s="5">
        <f>SUMIFS(base_de_dados!$T:$T,base_de_dados!$B:$B,$B843,base_de_dados!$G:$G,J$61,base_de_dados!$H:$H,$L$1,base_de_dados!$C:$C,$A843,base_de_dados!$M:$M,"&lt;=2009",base_de_dados!$O:$O,"&gt;=40178")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SUMIFS(base_de_dados!$T:$T,base_de_dados!$B:$B,$B844,base_de_dados!$G:$G,C$61,base_de_dados!$H:$H,$L$1,base_de_dados!$C:$C,$A844,base_de_dados!$M:$M,"&lt;=2009",base_de_dados!$O:$O,"&gt;=40178")</f>
        <v>0</v>
      </c>
      <c r="D844" s="5">
        <f>SUMIFS(base_de_dados!$T:$T,base_de_dados!$B:$B,$B844,base_de_dados!$G:$G,D$61,base_de_dados!$H:$H,$L$1,base_de_dados!$C:$C,$A844,base_de_dados!$M:$M,"&lt;=2009",base_de_dados!$O:$O,"&gt;=40178")</f>
        <v>0</v>
      </c>
      <c r="E844" s="5">
        <f>SUMIFS(base_de_dados!$T:$T,base_de_dados!$B:$B,$B844,base_de_dados!$G:$G,E$61,base_de_dados!$H:$H,$L$1,base_de_dados!$C:$C,$A844,base_de_dados!$M:$M,"&lt;=2009",base_de_dados!$O:$O,"&gt;=40178")</f>
        <v>0</v>
      </c>
      <c r="F844" s="5">
        <f>SUMIFS(base_de_dados!$T:$T,base_de_dados!$B:$B,$B844,base_de_dados!$G:$G,F$61,base_de_dados!$H:$H,$L$1,base_de_dados!$C:$C,$A844,base_de_dados!$M:$M,"&lt;=2009",base_de_dados!$O:$O,"&gt;=40178")</f>
        <v>0</v>
      </c>
      <c r="G844" s="5">
        <f>SUMIFS(base_de_dados!$T:$T,base_de_dados!$B:$B,$B844,base_de_dados!$G:$G,G$61,base_de_dados!$H:$H,$L$1,base_de_dados!$C:$C,$A844,base_de_dados!$M:$M,"&lt;=2009",base_de_dados!$O:$O,"&gt;=40178")</f>
        <v>0</v>
      </c>
      <c r="H844" s="5">
        <f>SUMIFS(base_de_dados!$T:$T,base_de_dados!$B:$B,$B844,base_de_dados!$G:$G,H$61,base_de_dados!$H:$H,$L$1,base_de_dados!$C:$C,$A844,base_de_dados!$M:$M,"&lt;=2009",base_de_dados!$O:$O,"&gt;=40178")</f>
        <v>0</v>
      </c>
      <c r="I844" s="5">
        <f>SUMIFS(base_de_dados!$T:$T,base_de_dados!$B:$B,$B844,base_de_dados!$G:$G,I$61,base_de_dados!$H:$H,$L$1,base_de_dados!$C:$C,$A844,base_de_dados!$M:$M,"&lt;=2009",base_de_dados!$O:$O,"&gt;=40178")</f>
        <v>0</v>
      </c>
      <c r="J844" s="5">
        <f>SUMIFS(base_de_dados!$T:$T,base_de_dados!$B:$B,$B844,base_de_dados!$G:$G,J$61,base_de_dados!$H:$H,$L$1,base_de_dados!$C:$C,$A844,base_de_dados!$M:$M,"&lt;=2009",base_de_dados!$O:$O,"&gt;=40178")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SUMIFS(base_de_dados!$T:$T,base_de_dados!$B:$B,$B845,base_de_dados!$G:$G,C$61,base_de_dados!$H:$H,$L$1,base_de_dados!$C:$C,$A845,base_de_dados!$M:$M,"&lt;=2009",base_de_dados!$O:$O,"&gt;=40178")</f>
        <v>0</v>
      </c>
      <c r="D845" s="5">
        <f>SUMIFS(base_de_dados!$T:$T,base_de_dados!$B:$B,$B845,base_de_dados!$G:$G,D$61,base_de_dados!$H:$H,$L$1,base_de_dados!$C:$C,$A845,base_de_dados!$M:$M,"&lt;=2009",base_de_dados!$O:$O,"&gt;=40178")</f>
        <v>0</v>
      </c>
      <c r="E845" s="5">
        <f>SUMIFS(base_de_dados!$T:$T,base_de_dados!$B:$B,$B845,base_de_dados!$G:$G,E$61,base_de_dados!$H:$H,$L$1,base_de_dados!$C:$C,$A845,base_de_dados!$M:$M,"&lt;=2009",base_de_dados!$O:$O,"&gt;=40178")</f>
        <v>0</v>
      </c>
      <c r="F845" s="5">
        <f>SUMIFS(base_de_dados!$T:$T,base_de_dados!$B:$B,$B845,base_de_dados!$G:$G,F$61,base_de_dados!$H:$H,$L$1,base_de_dados!$C:$C,$A845,base_de_dados!$M:$M,"&lt;=2009",base_de_dados!$O:$O,"&gt;=40178")</f>
        <v>0</v>
      </c>
      <c r="G845" s="5">
        <f>SUMIFS(base_de_dados!$T:$T,base_de_dados!$B:$B,$B845,base_de_dados!$G:$G,G$61,base_de_dados!$H:$H,$L$1,base_de_dados!$C:$C,$A845,base_de_dados!$M:$M,"&lt;=2009",base_de_dados!$O:$O,"&gt;=40178")</f>
        <v>0</v>
      </c>
      <c r="H845" s="5">
        <f>SUMIFS(base_de_dados!$T:$T,base_de_dados!$B:$B,$B845,base_de_dados!$G:$G,H$61,base_de_dados!$H:$H,$L$1,base_de_dados!$C:$C,$A845,base_de_dados!$M:$M,"&lt;=2009",base_de_dados!$O:$O,"&gt;=40178")</f>
        <v>0</v>
      </c>
      <c r="I845" s="5">
        <f>SUMIFS(base_de_dados!$T:$T,base_de_dados!$B:$B,$B845,base_de_dados!$G:$G,I$61,base_de_dados!$H:$H,$L$1,base_de_dados!$C:$C,$A845,base_de_dados!$M:$M,"&lt;=2009",base_de_dados!$O:$O,"&gt;=40178")</f>
        <v>0</v>
      </c>
      <c r="J845" s="5">
        <f>SUMIFS(base_de_dados!$T:$T,base_de_dados!$B:$B,$B845,base_de_dados!$G:$G,J$61,base_de_dados!$H:$H,$L$1,base_de_dados!$C:$C,$A845,base_de_dados!$M:$M,"&lt;=2009",base_de_dados!$O:$O,"&gt;=40178")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SUMIFS(base_de_dados!$T:$T,base_de_dados!$B:$B,$B846,base_de_dados!$G:$G,C$61,base_de_dados!$H:$H,$L$1,base_de_dados!$C:$C,$A846,base_de_dados!$M:$M,"&lt;=2009",base_de_dados!$O:$O,"&gt;=40178")</f>
        <v>0</v>
      </c>
      <c r="D846" s="5">
        <f>SUMIFS(base_de_dados!$T:$T,base_de_dados!$B:$B,$B846,base_de_dados!$G:$G,D$61,base_de_dados!$H:$H,$L$1,base_de_dados!$C:$C,$A846,base_de_dados!$M:$M,"&lt;=2009",base_de_dados!$O:$O,"&gt;=40178")</f>
        <v>0</v>
      </c>
      <c r="E846" s="5">
        <f>SUMIFS(base_de_dados!$T:$T,base_de_dados!$B:$B,$B846,base_de_dados!$G:$G,E$61,base_de_dados!$H:$H,$L$1,base_de_dados!$C:$C,$A846,base_de_dados!$M:$M,"&lt;=2009",base_de_dados!$O:$O,"&gt;=40178")</f>
        <v>0</v>
      </c>
      <c r="F846" s="5">
        <f>SUMIFS(base_de_dados!$T:$T,base_de_dados!$B:$B,$B846,base_de_dados!$G:$G,F$61,base_de_dados!$H:$H,$L$1,base_de_dados!$C:$C,$A846,base_de_dados!$M:$M,"&lt;=2009",base_de_dados!$O:$O,"&gt;=40178")</f>
        <v>0</v>
      </c>
      <c r="G846" s="5">
        <f>SUMIFS(base_de_dados!$T:$T,base_de_dados!$B:$B,$B846,base_de_dados!$G:$G,G$61,base_de_dados!$H:$H,$L$1,base_de_dados!$C:$C,$A846,base_de_dados!$M:$M,"&lt;=2009",base_de_dados!$O:$O,"&gt;=40178")</f>
        <v>0</v>
      </c>
      <c r="H846" s="5">
        <f>SUMIFS(base_de_dados!$T:$T,base_de_dados!$B:$B,$B846,base_de_dados!$G:$G,H$61,base_de_dados!$H:$H,$L$1,base_de_dados!$C:$C,$A846,base_de_dados!$M:$M,"&lt;=2009",base_de_dados!$O:$O,"&gt;=40178")</f>
        <v>0</v>
      </c>
      <c r="I846" s="5">
        <f>SUMIFS(base_de_dados!$T:$T,base_de_dados!$B:$B,$B846,base_de_dados!$G:$G,I$61,base_de_dados!$H:$H,$L$1,base_de_dados!$C:$C,$A846,base_de_dados!$M:$M,"&lt;=2009",base_de_dados!$O:$O,"&gt;=40178")</f>
        <v>0</v>
      </c>
      <c r="J846" s="5">
        <f>SUMIFS(base_de_dados!$T:$T,base_de_dados!$B:$B,$B846,base_de_dados!$G:$G,J$61,base_de_dados!$H:$H,$L$1,base_de_dados!$C:$C,$A846,base_de_dados!$M:$M,"&lt;=2009",base_de_dados!$O:$O,"&gt;=40178")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SUMIFS(base_de_dados!$T:$T,base_de_dados!$B:$B,$B847,base_de_dados!$G:$G,C$61,base_de_dados!$H:$H,$L$1,base_de_dados!$C:$C,$A847,base_de_dados!$M:$M,"&lt;=2009",base_de_dados!$O:$O,"&gt;=40178")</f>
        <v>0</v>
      </c>
      <c r="D847" s="5">
        <f>SUMIFS(base_de_dados!$T:$T,base_de_dados!$B:$B,$B847,base_de_dados!$G:$G,D$61,base_de_dados!$H:$H,$L$1,base_de_dados!$C:$C,$A847,base_de_dados!$M:$M,"&lt;=2009",base_de_dados!$O:$O,"&gt;=40178")</f>
        <v>0</v>
      </c>
      <c r="E847" s="5">
        <f>SUMIFS(base_de_dados!$T:$T,base_de_dados!$B:$B,$B847,base_de_dados!$G:$G,E$61,base_de_dados!$H:$H,$L$1,base_de_dados!$C:$C,$A847,base_de_dados!$M:$M,"&lt;=2009",base_de_dados!$O:$O,"&gt;=40178")</f>
        <v>0</v>
      </c>
      <c r="F847" s="5">
        <f>SUMIFS(base_de_dados!$T:$T,base_de_dados!$B:$B,$B847,base_de_dados!$G:$G,F$61,base_de_dados!$H:$H,$L$1,base_de_dados!$C:$C,$A847,base_de_dados!$M:$M,"&lt;=2009",base_de_dados!$O:$O,"&gt;=40178")</f>
        <v>0</v>
      </c>
      <c r="G847" s="5">
        <f>SUMIFS(base_de_dados!$T:$T,base_de_dados!$B:$B,$B847,base_de_dados!$G:$G,G$61,base_de_dados!$H:$H,$L$1,base_de_dados!$C:$C,$A847,base_de_dados!$M:$M,"&lt;=2009",base_de_dados!$O:$O,"&gt;=40178")</f>
        <v>0</v>
      </c>
      <c r="H847" s="5">
        <f>SUMIFS(base_de_dados!$T:$T,base_de_dados!$B:$B,$B847,base_de_dados!$G:$G,H$61,base_de_dados!$H:$H,$L$1,base_de_dados!$C:$C,$A847,base_de_dados!$M:$M,"&lt;=2009",base_de_dados!$O:$O,"&gt;=40178")</f>
        <v>0</v>
      </c>
      <c r="I847" s="5">
        <f>SUMIFS(base_de_dados!$T:$T,base_de_dados!$B:$B,$B847,base_de_dados!$G:$G,I$61,base_de_dados!$H:$H,$L$1,base_de_dados!$C:$C,$A847,base_de_dados!$M:$M,"&lt;=2009",base_de_dados!$O:$O,"&gt;=40178")</f>
        <v>0</v>
      </c>
      <c r="J847" s="5">
        <f>SUMIFS(base_de_dados!$T:$T,base_de_dados!$B:$B,$B847,base_de_dados!$G:$G,J$61,base_de_dados!$H:$H,$L$1,base_de_dados!$C:$C,$A847,base_de_dados!$M:$M,"&lt;=2009",base_de_dados!$O:$O,"&gt;=40178")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SUMIFS(base_de_dados!$T:$T,base_de_dados!$B:$B,$B848,base_de_dados!$G:$G,C$61,base_de_dados!$H:$H,$L$1,base_de_dados!$C:$C,$A848,base_de_dados!$M:$M,"&lt;=2009",base_de_dados!$O:$O,"&gt;=40178")</f>
        <v>0</v>
      </c>
      <c r="D848" s="5">
        <f>SUMIFS(base_de_dados!$T:$T,base_de_dados!$B:$B,$B848,base_de_dados!$G:$G,D$61,base_de_dados!$H:$H,$L$1,base_de_dados!$C:$C,$A848,base_de_dados!$M:$M,"&lt;=2009",base_de_dados!$O:$O,"&gt;=40178")</f>
        <v>0</v>
      </c>
      <c r="E848" s="5">
        <f>SUMIFS(base_de_dados!$T:$T,base_de_dados!$B:$B,$B848,base_de_dados!$G:$G,E$61,base_de_dados!$H:$H,$L$1,base_de_dados!$C:$C,$A848,base_de_dados!$M:$M,"&lt;=2009",base_de_dados!$O:$O,"&gt;=40178")</f>
        <v>0</v>
      </c>
      <c r="F848" s="5">
        <f>SUMIFS(base_de_dados!$T:$T,base_de_dados!$B:$B,$B848,base_de_dados!$G:$G,F$61,base_de_dados!$H:$H,$L$1,base_de_dados!$C:$C,$A848,base_de_dados!$M:$M,"&lt;=2009",base_de_dados!$O:$O,"&gt;=40178")</f>
        <v>0</v>
      </c>
      <c r="G848" s="5">
        <f>SUMIFS(base_de_dados!$T:$T,base_de_dados!$B:$B,$B848,base_de_dados!$G:$G,G$61,base_de_dados!$H:$H,$L$1,base_de_dados!$C:$C,$A848,base_de_dados!$M:$M,"&lt;=2009",base_de_dados!$O:$O,"&gt;=40178")</f>
        <v>0</v>
      </c>
      <c r="H848" s="5">
        <f>SUMIFS(base_de_dados!$T:$T,base_de_dados!$B:$B,$B848,base_de_dados!$G:$G,H$61,base_de_dados!$H:$H,$L$1,base_de_dados!$C:$C,$A848,base_de_dados!$M:$M,"&lt;=2009",base_de_dados!$O:$O,"&gt;=40178")</f>
        <v>0</v>
      </c>
      <c r="I848" s="5">
        <f>SUMIFS(base_de_dados!$T:$T,base_de_dados!$B:$B,$B848,base_de_dados!$G:$G,I$61,base_de_dados!$H:$H,$L$1,base_de_dados!$C:$C,$A848,base_de_dados!$M:$M,"&lt;=2009",base_de_dados!$O:$O,"&gt;=40178")</f>
        <v>0</v>
      </c>
      <c r="J848" s="5">
        <f>SUMIFS(base_de_dados!$T:$T,base_de_dados!$B:$B,$B848,base_de_dados!$G:$G,J$61,base_de_dados!$H:$H,$L$1,base_de_dados!$C:$C,$A848,base_de_dados!$M:$M,"&lt;=2009",base_de_dados!$O:$O,"&gt;=40178")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SUMIFS(base_de_dados!$T:$T,base_de_dados!$B:$B,$B849,base_de_dados!$G:$G,C$61,base_de_dados!$H:$H,$L$1,base_de_dados!$C:$C,$A849,base_de_dados!$M:$M,"&lt;=2009",base_de_dados!$O:$O,"&gt;=40178")</f>
        <v>0</v>
      </c>
      <c r="D849" s="5">
        <f>SUMIFS(base_de_dados!$T:$T,base_de_dados!$B:$B,$B849,base_de_dados!$G:$G,D$61,base_de_dados!$H:$H,$L$1,base_de_dados!$C:$C,$A849,base_de_dados!$M:$M,"&lt;=2009",base_de_dados!$O:$O,"&gt;=40178")</f>
        <v>0</v>
      </c>
      <c r="E849" s="5">
        <f>SUMIFS(base_de_dados!$T:$T,base_de_dados!$B:$B,$B849,base_de_dados!$G:$G,E$61,base_de_dados!$H:$H,$L$1,base_de_dados!$C:$C,$A849,base_de_dados!$M:$M,"&lt;=2009",base_de_dados!$O:$O,"&gt;=40178")</f>
        <v>0</v>
      </c>
      <c r="F849" s="5">
        <f>SUMIFS(base_de_dados!$T:$T,base_de_dados!$B:$B,$B849,base_de_dados!$G:$G,F$61,base_de_dados!$H:$H,$L$1,base_de_dados!$C:$C,$A849,base_de_dados!$M:$M,"&lt;=2009",base_de_dados!$O:$O,"&gt;=40178")</f>
        <v>0</v>
      </c>
      <c r="G849" s="5">
        <f>SUMIFS(base_de_dados!$T:$T,base_de_dados!$B:$B,$B849,base_de_dados!$G:$G,G$61,base_de_dados!$H:$H,$L$1,base_de_dados!$C:$C,$A849,base_de_dados!$M:$M,"&lt;=2009",base_de_dados!$O:$O,"&gt;=40178")</f>
        <v>0</v>
      </c>
      <c r="H849" s="5">
        <f>SUMIFS(base_de_dados!$T:$T,base_de_dados!$B:$B,$B849,base_de_dados!$G:$G,H$61,base_de_dados!$H:$H,$L$1,base_de_dados!$C:$C,$A849,base_de_dados!$M:$M,"&lt;=2009",base_de_dados!$O:$O,"&gt;=40178")</f>
        <v>0</v>
      </c>
      <c r="I849" s="5">
        <f>SUMIFS(base_de_dados!$T:$T,base_de_dados!$B:$B,$B849,base_de_dados!$G:$G,I$61,base_de_dados!$H:$H,$L$1,base_de_dados!$C:$C,$A849,base_de_dados!$M:$M,"&lt;=2009",base_de_dados!$O:$O,"&gt;=40178")</f>
        <v>0</v>
      </c>
      <c r="J849" s="5">
        <f>SUMIFS(base_de_dados!$T:$T,base_de_dados!$B:$B,$B849,base_de_dados!$G:$G,J$61,base_de_dados!$H:$H,$L$1,base_de_dados!$C:$C,$A849,base_de_dados!$M:$M,"&lt;=2009",base_de_dados!$O:$O,"&gt;=40178")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SUMIFS(base_de_dados!$T:$T,base_de_dados!$B:$B,$B850,base_de_dados!$G:$G,C$61,base_de_dados!$H:$H,$L$1,base_de_dados!$C:$C,$A850,base_de_dados!$M:$M,"&lt;=2009",base_de_dados!$O:$O,"&gt;=40178")</f>
        <v>0</v>
      </c>
      <c r="D850" s="5">
        <f>SUMIFS(base_de_dados!$T:$T,base_de_dados!$B:$B,$B850,base_de_dados!$G:$G,D$61,base_de_dados!$H:$H,$L$1,base_de_dados!$C:$C,$A850,base_de_dados!$M:$M,"&lt;=2009",base_de_dados!$O:$O,"&gt;=40178")</f>
        <v>0</v>
      </c>
      <c r="E850" s="5">
        <f>SUMIFS(base_de_dados!$T:$T,base_de_dados!$B:$B,$B850,base_de_dados!$G:$G,E$61,base_de_dados!$H:$H,$L$1,base_de_dados!$C:$C,$A850,base_de_dados!$M:$M,"&lt;=2009",base_de_dados!$O:$O,"&gt;=40178")</f>
        <v>0</v>
      </c>
      <c r="F850" s="5">
        <f>SUMIFS(base_de_dados!$T:$T,base_de_dados!$B:$B,$B850,base_de_dados!$G:$G,F$61,base_de_dados!$H:$H,$L$1,base_de_dados!$C:$C,$A850,base_de_dados!$M:$M,"&lt;=2009",base_de_dados!$O:$O,"&gt;=40178")</f>
        <v>0</v>
      </c>
      <c r="G850" s="5">
        <f>SUMIFS(base_de_dados!$T:$T,base_de_dados!$B:$B,$B850,base_de_dados!$G:$G,G$61,base_de_dados!$H:$H,$L$1,base_de_dados!$C:$C,$A850,base_de_dados!$M:$M,"&lt;=2009",base_de_dados!$O:$O,"&gt;=40178")</f>
        <v>0</v>
      </c>
      <c r="H850" s="5">
        <f>SUMIFS(base_de_dados!$T:$T,base_de_dados!$B:$B,$B850,base_de_dados!$G:$G,H$61,base_de_dados!$H:$H,$L$1,base_de_dados!$C:$C,$A850,base_de_dados!$M:$M,"&lt;=2009",base_de_dados!$O:$O,"&gt;=40178")</f>
        <v>0</v>
      </c>
      <c r="I850" s="5">
        <f>SUMIFS(base_de_dados!$T:$T,base_de_dados!$B:$B,$B850,base_de_dados!$G:$G,I$61,base_de_dados!$H:$H,$L$1,base_de_dados!$C:$C,$A850,base_de_dados!$M:$M,"&lt;=2009",base_de_dados!$O:$O,"&gt;=40178")</f>
        <v>0</v>
      </c>
      <c r="J850" s="5">
        <f>SUMIFS(base_de_dados!$T:$T,base_de_dados!$B:$B,$B850,base_de_dados!$G:$G,J$61,base_de_dados!$H:$H,$L$1,base_de_dados!$C:$C,$A850,base_de_dados!$M:$M,"&lt;=2009",base_de_dados!$O:$O,"&gt;=40178")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SUMIFS(base_de_dados!$T:$T,base_de_dados!$B:$B,$B851,base_de_dados!$G:$G,C$61,base_de_dados!$H:$H,$L$1,base_de_dados!$C:$C,$A851,base_de_dados!$M:$M,"&lt;=2009",base_de_dados!$O:$O,"&gt;=40178")</f>
        <v>0</v>
      </c>
      <c r="D851" s="5">
        <f>SUMIFS(base_de_dados!$T:$T,base_de_dados!$B:$B,$B851,base_de_dados!$G:$G,D$61,base_de_dados!$H:$H,$L$1,base_de_dados!$C:$C,$A851,base_de_dados!$M:$M,"&lt;=2009",base_de_dados!$O:$O,"&gt;=40178")</f>
        <v>0</v>
      </c>
      <c r="E851" s="5">
        <f>SUMIFS(base_de_dados!$T:$T,base_de_dados!$B:$B,$B851,base_de_dados!$G:$G,E$61,base_de_dados!$H:$H,$L$1,base_de_dados!$C:$C,$A851,base_de_dados!$M:$M,"&lt;=2009",base_de_dados!$O:$O,"&gt;=40178")</f>
        <v>0</v>
      </c>
      <c r="F851" s="5">
        <f>SUMIFS(base_de_dados!$T:$T,base_de_dados!$B:$B,$B851,base_de_dados!$G:$G,F$61,base_de_dados!$H:$H,$L$1,base_de_dados!$C:$C,$A851,base_de_dados!$M:$M,"&lt;=2009",base_de_dados!$O:$O,"&gt;=40178")</f>
        <v>0</v>
      </c>
      <c r="G851" s="5">
        <f>SUMIFS(base_de_dados!$T:$T,base_de_dados!$B:$B,$B851,base_de_dados!$G:$G,G$61,base_de_dados!$H:$H,$L$1,base_de_dados!$C:$C,$A851,base_de_dados!$M:$M,"&lt;=2009",base_de_dados!$O:$O,"&gt;=40178")</f>
        <v>0</v>
      </c>
      <c r="H851" s="5">
        <f>SUMIFS(base_de_dados!$T:$T,base_de_dados!$B:$B,$B851,base_de_dados!$G:$G,H$61,base_de_dados!$H:$H,$L$1,base_de_dados!$C:$C,$A851,base_de_dados!$M:$M,"&lt;=2009",base_de_dados!$O:$O,"&gt;=40178")</f>
        <v>0</v>
      </c>
      <c r="I851" s="5">
        <f>SUMIFS(base_de_dados!$T:$T,base_de_dados!$B:$B,$B851,base_de_dados!$G:$G,I$61,base_de_dados!$H:$H,$L$1,base_de_dados!$C:$C,$A851,base_de_dados!$M:$M,"&lt;=2009",base_de_dados!$O:$O,"&gt;=40178")</f>
        <v>0</v>
      </c>
      <c r="J851" s="5">
        <f>SUMIFS(base_de_dados!$T:$T,base_de_dados!$B:$B,$B851,base_de_dados!$G:$G,J$61,base_de_dados!$H:$H,$L$1,base_de_dados!$C:$C,$A851,base_de_dados!$M:$M,"&lt;=2009",base_de_dados!$O:$O,"&gt;=40178")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SUMIFS(base_de_dados!$T:$T,base_de_dados!$B:$B,$B852,base_de_dados!$G:$G,C$61,base_de_dados!$H:$H,$L$1,base_de_dados!$C:$C,$A852,base_de_dados!$M:$M,"&lt;=2009",base_de_dados!$O:$O,"&gt;=40178")</f>
        <v>0</v>
      </c>
      <c r="D852" s="5">
        <f>SUMIFS(base_de_dados!$T:$T,base_de_dados!$B:$B,$B852,base_de_dados!$G:$G,D$61,base_de_dados!$H:$H,$L$1,base_de_dados!$C:$C,$A852,base_de_dados!$M:$M,"&lt;=2009",base_de_dados!$O:$O,"&gt;=40178")</f>
        <v>0</v>
      </c>
      <c r="E852" s="5">
        <f>SUMIFS(base_de_dados!$T:$T,base_de_dados!$B:$B,$B852,base_de_dados!$G:$G,E$61,base_de_dados!$H:$H,$L$1,base_de_dados!$C:$C,$A852,base_de_dados!$M:$M,"&lt;=2009",base_de_dados!$O:$O,"&gt;=40178")</f>
        <v>0</v>
      </c>
      <c r="F852" s="5">
        <f>SUMIFS(base_de_dados!$T:$T,base_de_dados!$B:$B,$B852,base_de_dados!$G:$G,F$61,base_de_dados!$H:$H,$L$1,base_de_dados!$C:$C,$A852,base_de_dados!$M:$M,"&lt;=2009",base_de_dados!$O:$O,"&gt;=40178")</f>
        <v>0</v>
      </c>
      <c r="G852" s="5">
        <f>SUMIFS(base_de_dados!$T:$T,base_de_dados!$B:$B,$B852,base_de_dados!$G:$G,G$61,base_de_dados!$H:$H,$L$1,base_de_dados!$C:$C,$A852,base_de_dados!$M:$M,"&lt;=2009",base_de_dados!$O:$O,"&gt;=40178")</f>
        <v>0</v>
      </c>
      <c r="H852" s="5">
        <f>SUMIFS(base_de_dados!$T:$T,base_de_dados!$B:$B,$B852,base_de_dados!$G:$G,H$61,base_de_dados!$H:$H,$L$1,base_de_dados!$C:$C,$A852,base_de_dados!$M:$M,"&lt;=2009",base_de_dados!$O:$O,"&gt;=40178")</f>
        <v>0</v>
      </c>
      <c r="I852" s="5">
        <f>SUMIFS(base_de_dados!$T:$T,base_de_dados!$B:$B,$B852,base_de_dados!$G:$G,I$61,base_de_dados!$H:$H,$L$1,base_de_dados!$C:$C,$A852,base_de_dados!$M:$M,"&lt;=2009",base_de_dados!$O:$O,"&gt;=40178")</f>
        <v>0</v>
      </c>
      <c r="J852" s="5">
        <f>SUMIFS(base_de_dados!$T:$T,base_de_dados!$B:$B,$B852,base_de_dados!$G:$G,J$61,base_de_dados!$H:$H,$L$1,base_de_dados!$C:$C,$A852,base_de_dados!$M:$M,"&lt;=2009",base_de_dados!$O:$O,"&gt;=40178")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SUMIFS(base_de_dados!$T:$T,base_de_dados!$B:$B,$B853,base_de_dados!$G:$G,C$61,base_de_dados!$H:$H,$L$1,base_de_dados!$C:$C,$A853,base_de_dados!$M:$M,"&lt;=2009",base_de_dados!$O:$O,"&gt;=40178")</f>
        <v>0</v>
      </c>
      <c r="D853" s="5">
        <f>SUMIFS(base_de_dados!$T:$T,base_de_dados!$B:$B,$B853,base_de_dados!$G:$G,D$61,base_de_dados!$H:$H,$L$1,base_de_dados!$C:$C,$A853,base_de_dados!$M:$M,"&lt;=2009",base_de_dados!$O:$O,"&gt;=40178")</f>
        <v>0</v>
      </c>
      <c r="E853" s="5">
        <f>SUMIFS(base_de_dados!$T:$T,base_de_dados!$B:$B,$B853,base_de_dados!$G:$G,E$61,base_de_dados!$H:$H,$L$1,base_de_dados!$C:$C,$A853,base_de_dados!$M:$M,"&lt;=2009",base_de_dados!$O:$O,"&gt;=40178")</f>
        <v>0</v>
      </c>
      <c r="F853" s="5">
        <f>SUMIFS(base_de_dados!$T:$T,base_de_dados!$B:$B,$B853,base_de_dados!$G:$G,F$61,base_de_dados!$H:$H,$L$1,base_de_dados!$C:$C,$A853,base_de_dados!$M:$M,"&lt;=2009",base_de_dados!$O:$O,"&gt;=40178")</f>
        <v>0</v>
      </c>
      <c r="G853" s="5">
        <f>SUMIFS(base_de_dados!$T:$T,base_de_dados!$B:$B,$B853,base_de_dados!$G:$G,G$61,base_de_dados!$H:$H,$L$1,base_de_dados!$C:$C,$A853,base_de_dados!$M:$M,"&lt;=2009",base_de_dados!$O:$O,"&gt;=40178")</f>
        <v>0</v>
      </c>
      <c r="H853" s="5">
        <f>SUMIFS(base_de_dados!$T:$T,base_de_dados!$B:$B,$B853,base_de_dados!$G:$G,H$61,base_de_dados!$H:$H,$L$1,base_de_dados!$C:$C,$A853,base_de_dados!$M:$M,"&lt;=2009",base_de_dados!$O:$O,"&gt;=40178")</f>
        <v>0</v>
      </c>
      <c r="I853" s="5">
        <f>SUMIFS(base_de_dados!$T:$T,base_de_dados!$B:$B,$B853,base_de_dados!$G:$G,I$61,base_de_dados!$H:$H,$L$1,base_de_dados!$C:$C,$A853,base_de_dados!$M:$M,"&lt;=2009",base_de_dados!$O:$O,"&gt;=40178")</f>
        <v>0</v>
      </c>
      <c r="J853" s="5">
        <f>SUMIFS(base_de_dados!$T:$T,base_de_dados!$B:$B,$B853,base_de_dados!$G:$G,J$61,base_de_dados!$H:$H,$L$1,base_de_dados!$C:$C,$A853,base_de_dados!$M:$M,"&lt;=2009",base_de_dados!$O:$O,"&gt;=40178")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SUMIFS(base_de_dados!$T:$T,base_de_dados!$B:$B,$B854,base_de_dados!$G:$G,C$61,base_de_dados!$H:$H,$L$1,base_de_dados!$C:$C,$A854,base_de_dados!$M:$M,"&lt;=2009",base_de_dados!$O:$O,"&gt;=40178")</f>
        <v>0</v>
      </c>
      <c r="D854" s="5">
        <f>SUMIFS(base_de_dados!$T:$T,base_de_dados!$B:$B,$B854,base_de_dados!$G:$G,D$61,base_de_dados!$H:$H,$L$1,base_de_dados!$C:$C,$A854,base_de_dados!$M:$M,"&lt;=2009",base_de_dados!$O:$O,"&gt;=40178")</f>
        <v>0</v>
      </c>
      <c r="E854" s="5">
        <f>SUMIFS(base_de_dados!$T:$T,base_de_dados!$B:$B,$B854,base_de_dados!$G:$G,E$61,base_de_dados!$H:$H,$L$1,base_de_dados!$C:$C,$A854,base_de_dados!$M:$M,"&lt;=2009",base_de_dados!$O:$O,"&gt;=40178")</f>
        <v>0</v>
      </c>
      <c r="F854" s="5">
        <f>SUMIFS(base_de_dados!$T:$T,base_de_dados!$B:$B,$B854,base_de_dados!$G:$G,F$61,base_de_dados!$H:$H,$L$1,base_de_dados!$C:$C,$A854,base_de_dados!$M:$M,"&lt;=2009",base_de_dados!$O:$O,"&gt;=40178")</f>
        <v>0</v>
      </c>
      <c r="G854" s="5">
        <f>SUMIFS(base_de_dados!$T:$T,base_de_dados!$B:$B,$B854,base_de_dados!$G:$G,G$61,base_de_dados!$H:$H,$L$1,base_de_dados!$C:$C,$A854,base_de_dados!$M:$M,"&lt;=2009",base_de_dados!$O:$O,"&gt;=40178")</f>
        <v>0</v>
      </c>
      <c r="H854" s="5">
        <f>SUMIFS(base_de_dados!$T:$T,base_de_dados!$B:$B,$B854,base_de_dados!$G:$G,H$61,base_de_dados!$H:$H,$L$1,base_de_dados!$C:$C,$A854,base_de_dados!$M:$M,"&lt;=2009",base_de_dados!$O:$O,"&gt;=40178")</f>
        <v>0</v>
      </c>
      <c r="I854" s="5">
        <f>SUMIFS(base_de_dados!$T:$T,base_de_dados!$B:$B,$B854,base_de_dados!$G:$G,I$61,base_de_dados!$H:$H,$L$1,base_de_dados!$C:$C,$A854,base_de_dados!$M:$M,"&lt;=2009",base_de_dados!$O:$O,"&gt;=40178")</f>
        <v>0</v>
      </c>
      <c r="J854" s="5">
        <f>SUMIFS(base_de_dados!$T:$T,base_de_dados!$B:$B,$B854,base_de_dados!$G:$G,J$61,base_de_dados!$H:$H,$L$1,base_de_dados!$C:$C,$A854,base_de_dados!$M:$M,"&lt;=2009",base_de_dados!$O:$O,"&gt;=40178")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SUMIFS(base_de_dados!$T:$T,base_de_dados!$B:$B,$B855,base_de_dados!$G:$G,C$61,base_de_dados!$H:$H,$L$1,base_de_dados!$C:$C,$A855,base_de_dados!$M:$M,"&lt;=2009",base_de_dados!$O:$O,"&gt;=40178")</f>
        <v>0</v>
      </c>
      <c r="D855" s="5">
        <f>SUMIFS(base_de_dados!$T:$T,base_de_dados!$B:$B,$B855,base_de_dados!$G:$G,D$61,base_de_dados!$H:$H,$L$1,base_de_dados!$C:$C,$A855,base_de_dados!$M:$M,"&lt;=2009",base_de_dados!$O:$O,"&gt;=40178")</f>
        <v>0</v>
      </c>
      <c r="E855" s="5">
        <f>SUMIFS(base_de_dados!$T:$T,base_de_dados!$B:$B,$B855,base_de_dados!$G:$G,E$61,base_de_dados!$H:$H,$L$1,base_de_dados!$C:$C,$A855,base_de_dados!$M:$M,"&lt;=2009",base_de_dados!$O:$O,"&gt;=40178")</f>
        <v>0</v>
      </c>
      <c r="F855" s="5">
        <f>SUMIFS(base_de_dados!$T:$T,base_de_dados!$B:$B,$B855,base_de_dados!$G:$G,F$61,base_de_dados!$H:$H,$L$1,base_de_dados!$C:$C,$A855,base_de_dados!$M:$M,"&lt;=2009",base_de_dados!$O:$O,"&gt;=40178")</f>
        <v>0</v>
      </c>
      <c r="G855" s="5">
        <f>SUMIFS(base_de_dados!$T:$T,base_de_dados!$B:$B,$B855,base_de_dados!$G:$G,G$61,base_de_dados!$H:$H,$L$1,base_de_dados!$C:$C,$A855,base_de_dados!$M:$M,"&lt;=2009",base_de_dados!$O:$O,"&gt;=40178")</f>
        <v>0</v>
      </c>
      <c r="H855" s="5">
        <f>SUMIFS(base_de_dados!$T:$T,base_de_dados!$B:$B,$B855,base_de_dados!$G:$G,H$61,base_de_dados!$H:$H,$L$1,base_de_dados!$C:$C,$A855,base_de_dados!$M:$M,"&lt;=2009",base_de_dados!$O:$O,"&gt;=40178")</f>
        <v>0</v>
      </c>
      <c r="I855" s="5">
        <f>SUMIFS(base_de_dados!$T:$T,base_de_dados!$B:$B,$B855,base_de_dados!$G:$G,I$61,base_de_dados!$H:$H,$L$1,base_de_dados!$C:$C,$A855,base_de_dados!$M:$M,"&lt;=2009",base_de_dados!$O:$O,"&gt;=40178")</f>
        <v>0</v>
      </c>
      <c r="J855" s="5">
        <f>SUMIFS(base_de_dados!$T:$T,base_de_dados!$B:$B,$B855,base_de_dados!$G:$G,J$61,base_de_dados!$H:$H,$L$1,base_de_dados!$C:$C,$A855,base_de_dados!$M:$M,"&lt;=2009",base_de_dados!$O:$O,"&gt;=40178")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SUMIFS(base_de_dados!$T:$T,base_de_dados!$B:$B,$B856,base_de_dados!$G:$G,C$61,base_de_dados!$H:$H,$L$1,base_de_dados!$C:$C,$A856,base_de_dados!$M:$M,"&lt;=2009",base_de_dados!$O:$O,"&gt;=40178")</f>
        <v>0</v>
      </c>
      <c r="D856" s="5">
        <f>SUMIFS(base_de_dados!$T:$T,base_de_dados!$B:$B,$B856,base_de_dados!$G:$G,D$61,base_de_dados!$H:$H,$L$1,base_de_dados!$C:$C,$A856,base_de_dados!$M:$M,"&lt;=2009",base_de_dados!$O:$O,"&gt;=40178")</f>
        <v>0</v>
      </c>
      <c r="E856" s="5">
        <f>SUMIFS(base_de_dados!$T:$T,base_de_dados!$B:$B,$B856,base_de_dados!$G:$G,E$61,base_de_dados!$H:$H,$L$1,base_de_dados!$C:$C,$A856,base_de_dados!$M:$M,"&lt;=2009",base_de_dados!$O:$O,"&gt;=40178")</f>
        <v>0</v>
      </c>
      <c r="F856" s="5">
        <f>SUMIFS(base_de_dados!$T:$T,base_de_dados!$B:$B,$B856,base_de_dados!$G:$G,F$61,base_de_dados!$H:$H,$L$1,base_de_dados!$C:$C,$A856,base_de_dados!$M:$M,"&lt;=2009",base_de_dados!$O:$O,"&gt;=40178")</f>
        <v>0</v>
      </c>
      <c r="G856" s="5">
        <f>SUMIFS(base_de_dados!$T:$T,base_de_dados!$B:$B,$B856,base_de_dados!$G:$G,G$61,base_de_dados!$H:$H,$L$1,base_de_dados!$C:$C,$A856,base_de_dados!$M:$M,"&lt;=2009",base_de_dados!$O:$O,"&gt;=40178")</f>
        <v>0</v>
      </c>
      <c r="H856" s="5">
        <f>SUMIFS(base_de_dados!$T:$T,base_de_dados!$B:$B,$B856,base_de_dados!$G:$G,H$61,base_de_dados!$H:$H,$L$1,base_de_dados!$C:$C,$A856,base_de_dados!$M:$M,"&lt;=2009",base_de_dados!$O:$O,"&gt;=40178")</f>
        <v>0</v>
      </c>
      <c r="I856" s="5">
        <f>SUMIFS(base_de_dados!$T:$T,base_de_dados!$B:$B,$B856,base_de_dados!$G:$G,I$61,base_de_dados!$H:$H,$L$1,base_de_dados!$C:$C,$A856,base_de_dados!$M:$M,"&lt;=2009",base_de_dados!$O:$O,"&gt;=40178")</f>
        <v>0</v>
      </c>
      <c r="J856" s="5">
        <f>SUMIFS(base_de_dados!$T:$T,base_de_dados!$B:$B,$B856,base_de_dados!$G:$G,J$61,base_de_dados!$H:$H,$L$1,base_de_dados!$C:$C,$A856,base_de_dados!$M:$M,"&lt;=2009",base_de_dados!$O:$O,"&gt;=40178")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SUMIFS(base_de_dados!$T:$T,base_de_dados!$B:$B,$B857,base_de_dados!$G:$G,C$61,base_de_dados!$H:$H,$L$1,base_de_dados!$C:$C,$A857,base_de_dados!$M:$M,"&lt;=2009",base_de_dados!$O:$O,"&gt;=40178")</f>
        <v>0</v>
      </c>
      <c r="D857" s="5">
        <f>SUMIFS(base_de_dados!$T:$T,base_de_dados!$B:$B,$B857,base_de_dados!$G:$G,D$61,base_de_dados!$H:$H,$L$1,base_de_dados!$C:$C,$A857,base_de_dados!$M:$M,"&lt;=2009",base_de_dados!$O:$O,"&gt;=40178")</f>
        <v>0</v>
      </c>
      <c r="E857" s="5">
        <f>SUMIFS(base_de_dados!$T:$T,base_de_dados!$B:$B,$B857,base_de_dados!$G:$G,E$61,base_de_dados!$H:$H,$L$1,base_de_dados!$C:$C,$A857,base_de_dados!$M:$M,"&lt;=2009",base_de_dados!$O:$O,"&gt;=40178")</f>
        <v>0</v>
      </c>
      <c r="F857" s="5">
        <f>SUMIFS(base_de_dados!$T:$T,base_de_dados!$B:$B,$B857,base_de_dados!$G:$G,F$61,base_de_dados!$H:$H,$L$1,base_de_dados!$C:$C,$A857,base_de_dados!$M:$M,"&lt;=2009",base_de_dados!$O:$O,"&gt;=40178")</f>
        <v>0</v>
      </c>
      <c r="G857" s="5">
        <f>SUMIFS(base_de_dados!$T:$T,base_de_dados!$B:$B,$B857,base_de_dados!$G:$G,G$61,base_de_dados!$H:$H,$L$1,base_de_dados!$C:$C,$A857,base_de_dados!$M:$M,"&lt;=2009",base_de_dados!$O:$O,"&gt;=40178")</f>
        <v>0</v>
      </c>
      <c r="H857" s="5">
        <f>SUMIFS(base_de_dados!$T:$T,base_de_dados!$B:$B,$B857,base_de_dados!$G:$G,H$61,base_de_dados!$H:$H,$L$1,base_de_dados!$C:$C,$A857,base_de_dados!$M:$M,"&lt;=2009",base_de_dados!$O:$O,"&gt;=40178")</f>
        <v>0</v>
      </c>
      <c r="I857" s="5">
        <f>SUMIFS(base_de_dados!$T:$T,base_de_dados!$B:$B,$B857,base_de_dados!$G:$G,I$61,base_de_dados!$H:$H,$L$1,base_de_dados!$C:$C,$A857,base_de_dados!$M:$M,"&lt;=2009",base_de_dados!$O:$O,"&gt;=40178")</f>
        <v>0</v>
      </c>
      <c r="J857" s="5">
        <f>SUMIFS(base_de_dados!$T:$T,base_de_dados!$B:$B,$B857,base_de_dados!$G:$G,J$61,base_de_dados!$H:$H,$L$1,base_de_dados!$C:$C,$A857,base_de_dados!$M:$M,"&lt;=2009",base_de_dados!$O:$O,"&gt;=40178")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SUMIFS(base_de_dados!$T:$T,base_de_dados!$B:$B,$B858,base_de_dados!$G:$G,C$61,base_de_dados!$H:$H,$L$1,base_de_dados!$C:$C,$A858,base_de_dados!$M:$M,"&lt;=2009",base_de_dados!$O:$O,"&gt;=40178")</f>
        <v>0</v>
      </c>
      <c r="D858" s="5">
        <f>SUMIFS(base_de_dados!$T:$T,base_de_dados!$B:$B,$B858,base_de_dados!$G:$G,D$61,base_de_dados!$H:$H,$L$1,base_de_dados!$C:$C,$A858,base_de_dados!$M:$M,"&lt;=2009",base_de_dados!$O:$O,"&gt;=40178")</f>
        <v>0</v>
      </c>
      <c r="E858" s="5">
        <f>SUMIFS(base_de_dados!$T:$T,base_de_dados!$B:$B,$B858,base_de_dados!$G:$G,E$61,base_de_dados!$H:$H,$L$1,base_de_dados!$C:$C,$A858,base_de_dados!$M:$M,"&lt;=2009",base_de_dados!$O:$O,"&gt;=40178")</f>
        <v>0</v>
      </c>
      <c r="F858" s="5">
        <f>SUMIFS(base_de_dados!$T:$T,base_de_dados!$B:$B,$B858,base_de_dados!$G:$G,F$61,base_de_dados!$H:$H,$L$1,base_de_dados!$C:$C,$A858,base_de_dados!$M:$M,"&lt;=2009",base_de_dados!$O:$O,"&gt;=40178")</f>
        <v>0</v>
      </c>
      <c r="G858" s="5">
        <f>SUMIFS(base_de_dados!$T:$T,base_de_dados!$B:$B,$B858,base_de_dados!$G:$G,G$61,base_de_dados!$H:$H,$L$1,base_de_dados!$C:$C,$A858,base_de_dados!$M:$M,"&lt;=2009",base_de_dados!$O:$O,"&gt;=40178")</f>
        <v>0</v>
      </c>
      <c r="H858" s="5">
        <f>SUMIFS(base_de_dados!$T:$T,base_de_dados!$B:$B,$B858,base_de_dados!$G:$G,H$61,base_de_dados!$H:$H,$L$1,base_de_dados!$C:$C,$A858,base_de_dados!$M:$M,"&lt;=2009",base_de_dados!$O:$O,"&gt;=40178")</f>
        <v>0</v>
      </c>
      <c r="I858" s="5">
        <f>SUMIFS(base_de_dados!$T:$T,base_de_dados!$B:$B,$B858,base_de_dados!$G:$G,I$61,base_de_dados!$H:$H,$L$1,base_de_dados!$C:$C,$A858,base_de_dados!$M:$M,"&lt;=2009",base_de_dados!$O:$O,"&gt;=40178")</f>
        <v>0</v>
      </c>
      <c r="J858" s="5">
        <f>SUMIFS(base_de_dados!$T:$T,base_de_dados!$B:$B,$B858,base_de_dados!$G:$G,J$61,base_de_dados!$H:$H,$L$1,base_de_dados!$C:$C,$A858,base_de_dados!$M:$M,"&lt;=2009",base_de_dados!$O:$O,"&gt;=40178")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SUMIFS(base_de_dados!$T:$T,base_de_dados!$B:$B,$B859,base_de_dados!$G:$G,C$61,base_de_dados!$H:$H,$L$1,base_de_dados!$C:$C,$A859,base_de_dados!$M:$M,"&lt;=2009",base_de_dados!$O:$O,"&gt;=40178")</f>
        <v>0</v>
      </c>
      <c r="D859" s="5">
        <f>SUMIFS(base_de_dados!$T:$T,base_de_dados!$B:$B,$B859,base_de_dados!$G:$G,D$61,base_de_dados!$H:$H,$L$1,base_de_dados!$C:$C,$A859,base_de_dados!$M:$M,"&lt;=2009",base_de_dados!$O:$O,"&gt;=40178")</f>
        <v>0</v>
      </c>
      <c r="E859" s="5">
        <f>SUMIFS(base_de_dados!$T:$T,base_de_dados!$B:$B,$B859,base_de_dados!$G:$G,E$61,base_de_dados!$H:$H,$L$1,base_de_dados!$C:$C,$A859,base_de_dados!$M:$M,"&lt;=2009",base_de_dados!$O:$O,"&gt;=40178")</f>
        <v>0</v>
      </c>
      <c r="F859" s="5">
        <f>SUMIFS(base_de_dados!$T:$T,base_de_dados!$B:$B,$B859,base_de_dados!$G:$G,F$61,base_de_dados!$H:$H,$L$1,base_de_dados!$C:$C,$A859,base_de_dados!$M:$M,"&lt;=2009",base_de_dados!$O:$O,"&gt;=40178")</f>
        <v>0</v>
      </c>
      <c r="G859" s="5">
        <f>SUMIFS(base_de_dados!$T:$T,base_de_dados!$B:$B,$B859,base_de_dados!$G:$G,G$61,base_de_dados!$H:$H,$L$1,base_de_dados!$C:$C,$A859,base_de_dados!$M:$M,"&lt;=2009",base_de_dados!$O:$O,"&gt;=40178")</f>
        <v>0</v>
      </c>
      <c r="H859" s="5">
        <f>SUMIFS(base_de_dados!$T:$T,base_de_dados!$B:$B,$B859,base_de_dados!$G:$G,H$61,base_de_dados!$H:$H,$L$1,base_de_dados!$C:$C,$A859,base_de_dados!$M:$M,"&lt;=2009",base_de_dados!$O:$O,"&gt;=40178")</f>
        <v>0</v>
      </c>
      <c r="I859" s="5">
        <f>SUMIFS(base_de_dados!$T:$T,base_de_dados!$B:$B,$B859,base_de_dados!$G:$G,I$61,base_de_dados!$H:$H,$L$1,base_de_dados!$C:$C,$A859,base_de_dados!$M:$M,"&lt;=2009",base_de_dados!$O:$O,"&gt;=40178")</f>
        <v>0</v>
      </c>
      <c r="J859" s="5">
        <f>SUMIFS(base_de_dados!$T:$T,base_de_dados!$B:$B,$B859,base_de_dados!$G:$G,J$61,base_de_dados!$H:$H,$L$1,base_de_dados!$C:$C,$A859,base_de_dados!$M:$M,"&lt;=2009",base_de_dados!$O:$O,"&gt;=40178")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SUMIFS(base_de_dados!$T:$T,base_de_dados!$B:$B,$B860,base_de_dados!$G:$G,C$61,base_de_dados!$H:$H,$L$1,base_de_dados!$C:$C,$A860,base_de_dados!$M:$M,"&lt;=2009",base_de_dados!$O:$O,"&gt;=40178")</f>
        <v>0</v>
      </c>
      <c r="D860" s="5">
        <f>SUMIFS(base_de_dados!$T:$T,base_de_dados!$B:$B,$B860,base_de_dados!$G:$G,D$61,base_de_dados!$H:$H,$L$1,base_de_dados!$C:$C,$A860,base_de_dados!$M:$M,"&lt;=2009",base_de_dados!$O:$O,"&gt;=40178")</f>
        <v>0</v>
      </c>
      <c r="E860" s="5">
        <f>SUMIFS(base_de_dados!$T:$T,base_de_dados!$B:$B,$B860,base_de_dados!$G:$G,E$61,base_de_dados!$H:$H,$L$1,base_de_dados!$C:$C,$A860,base_de_dados!$M:$M,"&lt;=2009",base_de_dados!$O:$O,"&gt;=40178")</f>
        <v>0</v>
      </c>
      <c r="F860" s="5">
        <f>SUMIFS(base_de_dados!$T:$T,base_de_dados!$B:$B,$B860,base_de_dados!$G:$G,F$61,base_de_dados!$H:$H,$L$1,base_de_dados!$C:$C,$A860,base_de_dados!$M:$M,"&lt;=2009",base_de_dados!$O:$O,"&gt;=40178")</f>
        <v>0</v>
      </c>
      <c r="G860" s="5">
        <f>SUMIFS(base_de_dados!$T:$T,base_de_dados!$B:$B,$B860,base_de_dados!$G:$G,G$61,base_de_dados!$H:$H,$L$1,base_de_dados!$C:$C,$A860,base_de_dados!$M:$M,"&lt;=2009",base_de_dados!$O:$O,"&gt;=40178")</f>
        <v>0</v>
      </c>
      <c r="H860" s="5">
        <f>SUMIFS(base_de_dados!$T:$T,base_de_dados!$B:$B,$B860,base_de_dados!$G:$G,H$61,base_de_dados!$H:$H,$L$1,base_de_dados!$C:$C,$A860,base_de_dados!$M:$M,"&lt;=2009",base_de_dados!$O:$O,"&gt;=40178")</f>
        <v>0</v>
      </c>
      <c r="I860" s="5">
        <f>SUMIFS(base_de_dados!$T:$T,base_de_dados!$B:$B,$B860,base_de_dados!$G:$G,I$61,base_de_dados!$H:$H,$L$1,base_de_dados!$C:$C,$A860,base_de_dados!$M:$M,"&lt;=2009",base_de_dados!$O:$O,"&gt;=40178")</f>
        <v>0</v>
      </c>
      <c r="J860" s="5">
        <f>SUMIFS(base_de_dados!$T:$T,base_de_dados!$B:$B,$B860,base_de_dados!$G:$G,J$61,base_de_dados!$H:$H,$L$1,base_de_dados!$C:$C,$A860,base_de_dados!$M:$M,"&lt;=2009",base_de_dados!$O:$O,"&gt;=40178")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SUMIFS(base_de_dados!$T:$T,base_de_dados!$B:$B,$B861,base_de_dados!$G:$G,C$61,base_de_dados!$H:$H,$L$1,base_de_dados!$C:$C,$A861,base_de_dados!$M:$M,"&lt;=2009",base_de_dados!$O:$O,"&gt;=40178")</f>
        <v>0</v>
      </c>
      <c r="D861" s="5">
        <f>SUMIFS(base_de_dados!$T:$T,base_de_dados!$B:$B,$B861,base_de_dados!$G:$G,D$61,base_de_dados!$H:$H,$L$1,base_de_dados!$C:$C,$A861,base_de_dados!$M:$M,"&lt;=2009",base_de_dados!$O:$O,"&gt;=40178")</f>
        <v>0</v>
      </c>
      <c r="E861" s="5">
        <f>SUMIFS(base_de_dados!$T:$T,base_de_dados!$B:$B,$B861,base_de_dados!$G:$G,E$61,base_de_dados!$H:$H,$L$1,base_de_dados!$C:$C,$A861,base_de_dados!$M:$M,"&lt;=2009",base_de_dados!$O:$O,"&gt;=40178")</f>
        <v>0</v>
      </c>
      <c r="F861" s="5">
        <f>SUMIFS(base_de_dados!$T:$T,base_de_dados!$B:$B,$B861,base_de_dados!$G:$G,F$61,base_de_dados!$H:$H,$L$1,base_de_dados!$C:$C,$A861,base_de_dados!$M:$M,"&lt;=2009",base_de_dados!$O:$O,"&gt;=40178")</f>
        <v>0</v>
      </c>
      <c r="G861" s="5">
        <f>SUMIFS(base_de_dados!$T:$T,base_de_dados!$B:$B,$B861,base_de_dados!$G:$G,G$61,base_de_dados!$H:$H,$L$1,base_de_dados!$C:$C,$A861,base_de_dados!$M:$M,"&lt;=2009",base_de_dados!$O:$O,"&gt;=40178")</f>
        <v>0</v>
      </c>
      <c r="H861" s="5">
        <f>SUMIFS(base_de_dados!$T:$T,base_de_dados!$B:$B,$B861,base_de_dados!$G:$G,H$61,base_de_dados!$H:$H,$L$1,base_de_dados!$C:$C,$A861,base_de_dados!$M:$M,"&lt;=2009",base_de_dados!$O:$O,"&gt;=40178")</f>
        <v>0</v>
      </c>
      <c r="I861" s="5">
        <f>SUMIFS(base_de_dados!$T:$T,base_de_dados!$B:$B,$B861,base_de_dados!$G:$G,I$61,base_de_dados!$H:$H,$L$1,base_de_dados!$C:$C,$A861,base_de_dados!$M:$M,"&lt;=2009",base_de_dados!$O:$O,"&gt;=40178")</f>
        <v>0</v>
      </c>
      <c r="J861" s="5">
        <f>SUMIFS(base_de_dados!$T:$T,base_de_dados!$B:$B,$B861,base_de_dados!$G:$G,J$61,base_de_dados!$H:$H,$L$1,base_de_dados!$C:$C,$A861,base_de_dados!$M:$M,"&lt;=2009",base_de_dados!$O:$O,"&gt;=40178")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SUMIFS(base_de_dados!$T:$T,base_de_dados!$B:$B,$B862,base_de_dados!$G:$G,C$61,base_de_dados!$H:$H,$L$1,base_de_dados!$C:$C,$A862,base_de_dados!$M:$M,"&lt;=2009",base_de_dados!$O:$O,"&gt;=40178")</f>
        <v>0</v>
      </c>
      <c r="D862" s="5">
        <f>SUMIFS(base_de_dados!$T:$T,base_de_dados!$B:$B,$B862,base_de_dados!$G:$G,D$61,base_de_dados!$H:$H,$L$1,base_de_dados!$C:$C,$A862,base_de_dados!$M:$M,"&lt;=2009",base_de_dados!$O:$O,"&gt;=40178")</f>
        <v>0</v>
      </c>
      <c r="E862" s="5">
        <f>SUMIFS(base_de_dados!$T:$T,base_de_dados!$B:$B,$B862,base_de_dados!$G:$G,E$61,base_de_dados!$H:$H,$L$1,base_de_dados!$C:$C,$A862,base_de_dados!$M:$M,"&lt;=2009",base_de_dados!$O:$O,"&gt;=40178")</f>
        <v>0</v>
      </c>
      <c r="F862" s="5">
        <f>SUMIFS(base_de_dados!$T:$T,base_de_dados!$B:$B,$B862,base_de_dados!$G:$G,F$61,base_de_dados!$H:$H,$L$1,base_de_dados!$C:$C,$A862,base_de_dados!$M:$M,"&lt;=2009",base_de_dados!$O:$O,"&gt;=40178")</f>
        <v>0</v>
      </c>
      <c r="G862" s="5">
        <f>SUMIFS(base_de_dados!$T:$T,base_de_dados!$B:$B,$B862,base_de_dados!$G:$G,G$61,base_de_dados!$H:$H,$L$1,base_de_dados!$C:$C,$A862,base_de_dados!$M:$M,"&lt;=2009",base_de_dados!$O:$O,"&gt;=40178")</f>
        <v>0</v>
      </c>
      <c r="H862" s="5">
        <f>SUMIFS(base_de_dados!$T:$T,base_de_dados!$B:$B,$B862,base_de_dados!$G:$G,H$61,base_de_dados!$H:$H,$L$1,base_de_dados!$C:$C,$A862,base_de_dados!$M:$M,"&lt;=2009",base_de_dados!$O:$O,"&gt;=40178")</f>
        <v>0</v>
      </c>
      <c r="I862" s="5">
        <f>SUMIFS(base_de_dados!$T:$T,base_de_dados!$B:$B,$B862,base_de_dados!$G:$G,I$61,base_de_dados!$H:$H,$L$1,base_de_dados!$C:$C,$A862,base_de_dados!$M:$M,"&lt;=2009",base_de_dados!$O:$O,"&gt;=40178")</f>
        <v>0</v>
      </c>
      <c r="J862" s="5">
        <f>SUMIFS(base_de_dados!$T:$T,base_de_dados!$B:$B,$B862,base_de_dados!$G:$G,J$61,base_de_dados!$H:$H,$L$1,base_de_dados!$C:$C,$A862,base_de_dados!$M:$M,"&lt;=2009",base_de_dados!$O:$O,"&gt;=40178")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SUMIFS(base_de_dados!$T:$T,base_de_dados!$B:$B,$B863,base_de_dados!$G:$G,C$61,base_de_dados!$H:$H,$L$1,base_de_dados!$C:$C,$A863,base_de_dados!$M:$M,"&lt;=2009",base_de_dados!$O:$O,"&gt;=40178")</f>
        <v>0</v>
      </c>
      <c r="D863" s="5">
        <f>SUMIFS(base_de_dados!$T:$T,base_de_dados!$B:$B,$B863,base_de_dados!$G:$G,D$61,base_de_dados!$H:$H,$L$1,base_de_dados!$C:$C,$A863,base_de_dados!$M:$M,"&lt;=2009",base_de_dados!$O:$O,"&gt;=40178")</f>
        <v>0</v>
      </c>
      <c r="E863" s="5">
        <f>SUMIFS(base_de_dados!$T:$T,base_de_dados!$B:$B,$B863,base_de_dados!$G:$G,E$61,base_de_dados!$H:$H,$L$1,base_de_dados!$C:$C,$A863,base_de_dados!$M:$M,"&lt;=2009",base_de_dados!$O:$O,"&gt;=40178")</f>
        <v>0</v>
      </c>
      <c r="F863" s="5">
        <f>SUMIFS(base_de_dados!$T:$T,base_de_dados!$B:$B,$B863,base_de_dados!$G:$G,F$61,base_de_dados!$H:$H,$L$1,base_de_dados!$C:$C,$A863,base_de_dados!$M:$M,"&lt;=2009",base_de_dados!$O:$O,"&gt;=40178")</f>
        <v>0</v>
      </c>
      <c r="G863" s="5">
        <f>SUMIFS(base_de_dados!$T:$T,base_de_dados!$B:$B,$B863,base_de_dados!$G:$G,G$61,base_de_dados!$H:$H,$L$1,base_de_dados!$C:$C,$A863,base_de_dados!$M:$M,"&lt;=2009",base_de_dados!$O:$O,"&gt;=40178")</f>
        <v>0</v>
      </c>
      <c r="H863" s="5">
        <f>SUMIFS(base_de_dados!$T:$T,base_de_dados!$B:$B,$B863,base_de_dados!$G:$G,H$61,base_de_dados!$H:$H,$L$1,base_de_dados!$C:$C,$A863,base_de_dados!$M:$M,"&lt;=2009",base_de_dados!$O:$O,"&gt;=40178")</f>
        <v>0</v>
      </c>
      <c r="I863" s="5">
        <f>SUMIFS(base_de_dados!$T:$T,base_de_dados!$B:$B,$B863,base_de_dados!$G:$G,I$61,base_de_dados!$H:$H,$L$1,base_de_dados!$C:$C,$A863,base_de_dados!$M:$M,"&lt;=2009",base_de_dados!$O:$O,"&gt;=40178")</f>
        <v>0</v>
      </c>
      <c r="J863" s="5">
        <f>SUMIFS(base_de_dados!$T:$T,base_de_dados!$B:$B,$B863,base_de_dados!$G:$G,J$61,base_de_dados!$H:$H,$L$1,base_de_dados!$C:$C,$A863,base_de_dados!$M:$M,"&lt;=2009",base_de_dados!$O:$O,"&gt;=40178")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SUMIFS(base_de_dados!$T:$T,base_de_dados!$B:$B,$B864,base_de_dados!$G:$G,C$61,base_de_dados!$H:$H,$L$1,base_de_dados!$C:$C,$A864,base_de_dados!$M:$M,"&lt;=2009",base_de_dados!$O:$O,"&gt;=40178")</f>
        <v>0</v>
      </c>
      <c r="D864" s="5">
        <f>SUMIFS(base_de_dados!$T:$T,base_de_dados!$B:$B,$B864,base_de_dados!$G:$G,D$61,base_de_dados!$H:$H,$L$1,base_de_dados!$C:$C,$A864,base_de_dados!$M:$M,"&lt;=2009",base_de_dados!$O:$O,"&gt;=40178")</f>
        <v>0</v>
      </c>
      <c r="E864" s="5">
        <f>SUMIFS(base_de_dados!$T:$T,base_de_dados!$B:$B,$B864,base_de_dados!$G:$G,E$61,base_de_dados!$H:$H,$L$1,base_de_dados!$C:$C,$A864,base_de_dados!$M:$M,"&lt;=2009",base_de_dados!$O:$O,"&gt;=40178")</f>
        <v>0</v>
      </c>
      <c r="F864" s="5">
        <f>SUMIFS(base_de_dados!$T:$T,base_de_dados!$B:$B,$B864,base_de_dados!$G:$G,F$61,base_de_dados!$H:$H,$L$1,base_de_dados!$C:$C,$A864,base_de_dados!$M:$M,"&lt;=2009",base_de_dados!$O:$O,"&gt;=40178")</f>
        <v>0</v>
      </c>
      <c r="G864" s="5">
        <f>SUMIFS(base_de_dados!$T:$T,base_de_dados!$B:$B,$B864,base_de_dados!$G:$G,G$61,base_de_dados!$H:$H,$L$1,base_de_dados!$C:$C,$A864,base_de_dados!$M:$M,"&lt;=2009",base_de_dados!$O:$O,"&gt;=40178")</f>
        <v>0</v>
      </c>
      <c r="H864" s="5">
        <f>SUMIFS(base_de_dados!$T:$T,base_de_dados!$B:$B,$B864,base_de_dados!$G:$G,H$61,base_de_dados!$H:$H,$L$1,base_de_dados!$C:$C,$A864,base_de_dados!$M:$M,"&lt;=2009",base_de_dados!$O:$O,"&gt;=40178")</f>
        <v>0</v>
      </c>
      <c r="I864" s="5">
        <f>SUMIFS(base_de_dados!$T:$T,base_de_dados!$B:$B,$B864,base_de_dados!$G:$G,I$61,base_de_dados!$H:$H,$L$1,base_de_dados!$C:$C,$A864,base_de_dados!$M:$M,"&lt;=2009",base_de_dados!$O:$O,"&gt;=40178")</f>
        <v>0</v>
      </c>
      <c r="J864" s="5">
        <f>SUMIFS(base_de_dados!$T:$T,base_de_dados!$B:$B,$B864,base_de_dados!$G:$G,J$61,base_de_dados!$H:$H,$L$1,base_de_dados!$C:$C,$A864,base_de_dados!$M:$M,"&lt;=2009",base_de_dados!$O:$O,"&gt;=40178")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SUMIFS(base_de_dados!$T:$T,base_de_dados!$B:$B,$B865,base_de_dados!$G:$G,C$61,base_de_dados!$H:$H,$L$1,base_de_dados!$C:$C,$A865,base_de_dados!$M:$M,"&lt;=2009",base_de_dados!$O:$O,"&gt;=40178")</f>
        <v>0</v>
      </c>
      <c r="D865" s="5">
        <f>SUMIFS(base_de_dados!$T:$T,base_de_dados!$B:$B,$B865,base_de_dados!$G:$G,D$61,base_de_dados!$H:$H,$L$1,base_de_dados!$C:$C,$A865,base_de_dados!$M:$M,"&lt;=2009",base_de_dados!$O:$O,"&gt;=40178")</f>
        <v>0</v>
      </c>
      <c r="E865" s="5">
        <f>SUMIFS(base_de_dados!$T:$T,base_de_dados!$B:$B,$B865,base_de_dados!$G:$G,E$61,base_de_dados!$H:$H,$L$1,base_de_dados!$C:$C,$A865,base_de_dados!$M:$M,"&lt;=2009",base_de_dados!$O:$O,"&gt;=40178")</f>
        <v>0</v>
      </c>
      <c r="F865" s="5">
        <f>SUMIFS(base_de_dados!$T:$T,base_de_dados!$B:$B,$B865,base_de_dados!$G:$G,F$61,base_de_dados!$H:$H,$L$1,base_de_dados!$C:$C,$A865,base_de_dados!$M:$M,"&lt;=2009",base_de_dados!$O:$O,"&gt;=40178")</f>
        <v>0</v>
      </c>
      <c r="G865" s="5">
        <f>SUMIFS(base_de_dados!$T:$T,base_de_dados!$B:$B,$B865,base_de_dados!$G:$G,G$61,base_de_dados!$H:$H,$L$1,base_de_dados!$C:$C,$A865,base_de_dados!$M:$M,"&lt;=2009",base_de_dados!$O:$O,"&gt;=40178")</f>
        <v>0</v>
      </c>
      <c r="H865" s="5">
        <f>SUMIFS(base_de_dados!$T:$T,base_de_dados!$B:$B,$B865,base_de_dados!$G:$G,H$61,base_de_dados!$H:$H,$L$1,base_de_dados!$C:$C,$A865,base_de_dados!$M:$M,"&lt;=2009",base_de_dados!$O:$O,"&gt;=40178")</f>
        <v>0</v>
      </c>
      <c r="I865" s="5">
        <f>SUMIFS(base_de_dados!$T:$T,base_de_dados!$B:$B,$B865,base_de_dados!$G:$G,I$61,base_de_dados!$H:$H,$L$1,base_de_dados!$C:$C,$A865,base_de_dados!$M:$M,"&lt;=2009",base_de_dados!$O:$O,"&gt;=40178")</f>
        <v>0</v>
      </c>
      <c r="J865" s="5">
        <f>SUMIFS(base_de_dados!$T:$T,base_de_dados!$B:$B,$B865,base_de_dados!$G:$G,J$61,base_de_dados!$H:$H,$L$1,base_de_dados!$C:$C,$A865,base_de_dados!$M:$M,"&lt;=2009",base_de_dados!$O:$O,"&gt;=40178")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SUMIFS(base_de_dados!$T:$T,base_de_dados!$B:$B,$B866,base_de_dados!$G:$G,C$61,base_de_dados!$H:$H,$L$1,base_de_dados!$C:$C,$A866,base_de_dados!$M:$M,"&lt;=2009",base_de_dados!$O:$O,"&gt;=40178")</f>
        <v>0</v>
      </c>
      <c r="D866" s="5">
        <f>SUMIFS(base_de_dados!$T:$T,base_de_dados!$B:$B,$B866,base_de_dados!$G:$G,D$61,base_de_dados!$H:$H,$L$1,base_de_dados!$C:$C,$A866,base_de_dados!$M:$M,"&lt;=2009",base_de_dados!$O:$O,"&gt;=40178")</f>
        <v>0</v>
      </c>
      <c r="E866" s="5">
        <f>SUMIFS(base_de_dados!$T:$T,base_de_dados!$B:$B,$B866,base_de_dados!$G:$G,E$61,base_de_dados!$H:$H,$L$1,base_de_dados!$C:$C,$A866,base_de_dados!$M:$M,"&lt;=2009",base_de_dados!$O:$O,"&gt;=40178")</f>
        <v>0</v>
      </c>
      <c r="F866" s="5">
        <f>SUMIFS(base_de_dados!$T:$T,base_de_dados!$B:$B,$B866,base_de_dados!$G:$G,F$61,base_de_dados!$H:$H,$L$1,base_de_dados!$C:$C,$A866,base_de_dados!$M:$M,"&lt;=2009",base_de_dados!$O:$O,"&gt;=40178")</f>
        <v>0</v>
      </c>
      <c r="G866" s="5">
        <f>SUMIFS(base_de_dados!$T:$T,base_de_dados!$B:$B,$B866,base_de_dados!$G:$G,G$61,base_de_dados!$H:$H,$L$1,base_de_dados!$C:$C,$A866,base_de_dados!$M:$M,"&lt;=2009",base_de_dados!$O:$O,"&gt;=40178")</f>
        <v>0</v>
      </c>
      <c r="H866" s="5">
        <f>SUMIFS(base_de_dados!$T:$T,base_de_dados!$B:$B,$B866,base_de_dados!$G:$G,H$61,base_de_dados!$H:$H,$L$1,base_de_dados!$C:$C,$A866,base_de_dados!$M:$M,"&lt;=2009",base_de_dados!$O:$O,"&gt;=40178")</f>
        <v>0</v>
      </c>
      <c r="I866" s="5">
        <f>SUMIFS(base_de_dados!$T:$T,base_de_dados!$B:$B,$B866,base_de_dados!$G:$G,I$61,base_de_dados!$H:$H,$L$1,base_de_dados!$C:$C,$A866,base_de_dados!$M:$M,"&lt;=2009",base_de_dados!$O:$O,"&gt;=40178")</f>
        <v>0</v>
      </c>
      <c r="J866" s="5">
        <f>SUMIFS(base_de_dados!$T:$T,base_de_dados!$B:$B,$B866,base_de_dados!$G:$G,J$61,base_de_dados!$H:$H,$L$1,base_de_dados!$C:$C,$A866,base_de_dados!$M:$M,"&lt;=2009",base_de_dados!$O:$O,"&gt;=40178")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SUMIFS(base_de_dados!$T:$T,base_de_dados!$B:$B,$B867,base_de_dados!$G:$G,C$61,base_de_dados!$H:$H,$L$1,base_de_dados!$C:$C,$A867,base_de_dados!$M:$M,"&lt;=2009",base_de_dados!$O:$O,"&gt;=40178")</f>
        <v>0</v>
      </c>
      <c r="D867" s="5">
        <f>SUMIFS(base_de_dados!$T:$T,base_de_dados!$B:$B,$B867,base_de_dados!$G:$G,D$61,base_de_dados!$H:$H,$L$1,base_de_dados!$C:$C,$A867,base_de_dados!$M:$M,"&lt;=2009",base_de_dados!$O:$O,"&gt;=40178")</f>
        <v>0</v>
      </c>
      <c r="E867" s="5">
        <f>SUMIFS(base_de_dados!$T:$T,base_de_dados!$B:$B,$B867,base_de_dados!$G:$G,E$61,base_de_dados!$H:$H,$L$1,base_de_dados!$C:$C,$A867,base_de_dados!$M:$M,"&lt;=2009",base_de_dados!$O:$O,"&gt;=40178")</f>
        <v>0</v>
      </c>
      <c r="F867" s="5">
        <f>SUMIFS(base_de_dados!$T:$T,base_de_dados!$B:$B,$B867,base_de_dados!$G:$G,F$61,base_de_dados!$H:$H,$L$1,base_de_dados!$C:$C,$A867,base_de_dados!$M:$M,"&lt;=2009",base_de_dados!$O:$O,"&gt;=40178")</f>
        <v>0</v>
      </c>
      <c r="G867" s="5">
        <f>SUMIFS(base_de_dados!$T:$T,base_de_dados!$B:$B,$B867,base_de_dados!$G:$G,G$61,base_de_dados!$H:$H,$L$1,base_de_dados!$C:$C,$A867,base_de_dados!$M:$M,"&lt;=2009",base_de_dados!$O:$O,"&gt;=40178")</f>
        <v>0</v>
      </c>
      <c r="H867" s="5">
        <f>SUMIFS(base_de_dados!$T:$T,base_de_dados!$B:$B,$B867,base_de_dados!$G:$G,H$61,base_de_dados!$H:$H,$L$1,base_de_dados!$C:$C,$A867,base_de_dados!$M:$M,"&lt;=2009",base_de_dados!$O:$O,"&gt;=40178")</f>
        <v>0</v>
      </c>
      <c r="I867" s="5">
        <f>SUMIFS(base_de_dados!$T:$T,base_de_dados!$B:$B,$B867,base_de_dados!$G:$G,I$61,base_de_dados!$H:$H,$L$1,base_de_dados!$C:$C,$A867,base_de_dados!$M:$M,"&lt;=2009",base_de_dados!$O:$O,"&gt;=40178")</f>
        <v>0</v>
      </c>
      <c r="J867" s="5">
        <f>SUMIFS(base_de_dados!$T:$T,base_de_dados!$B:$B,$B867,base_de_dados!$G:$G,J$61,base_de_dados!$H:$H,$L$1,base_de_dados!$C:$C,$A867,base_de_dados!$M:$M,"&lt;=2009",base_de_dados!$O:$O,"&gt;=40178")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SUMIFS(base_de_dados!$T:$T,base_de_dados!$B:$B,$B868,base_de_dados!$G:$G,C$61,base_de_dados!$H:$H,$L$1,base_de_dados!$C:$C,$A868,base_de_dados!$M:$M,"&lt;=2009",base_de_dados!$O:$O,"&gt;=40178")</f>
        <v>0</v>
      </c>
      <c r="D868" s="5">
        <f>SUMIFS(base_de_dados!$T:$T,base_de_dados!$B:$B,$B868,base_de_dados!$G:$G,D$61,base_de_dados!$H:$H,$L$1,base_de_dados!$C:$C,$A868,base_de_dados!$M:$M,"&lt;=2009",base_de_dados!$O:$O,"&gt;=40178")</f>
        <v>0</v>
      </c>
      <c r="E868" s="5">
        <f>SUMIFS(base_de_dados!$T:$T,base_de_dados!$B:$B,$B868,base_de_dados!$G:$G,E$61,base_de_dados!$H:$H,$L$1,base_de_dados!$C:$C,$A868,base_de_dados!$M:$M,"&lt;=2009",base_de_dados!$O:$O,"&gt;=40178")</f>
        <v>0</v>
      </c>
      <c r="F868" s="5">
        <f>SUMIFS(base_de_dados!$T:$T,base_de_dados!$B:$B,$B868,base_de_dados!$G:$G,F$61,base_de_dados!$H:$H,$L$1,base_de_dados!$C:$C,$A868,base_de_dados!$M:$M,"&lt;=2009",base_de_dados!$O:$O,"&gt;=40178")</f>
        <v>0</v>
      </c>
      <c r="G868" s="5">
        <f>SUMIFS(base_de_dados!$T:$T,base_de_dados!$B:$B,$B868,base_de_dados!$G:$G,G$61,base_de_dados!$H:$H,$L$1,base_de_dados!$C:$C,$A868,base_de_dados!$M:$M,"&lt;=2009",base_de_dados!$O:$O,"&gt;=40178")</f>
        <v>0</v>
      </c>
      <c r="H868" s="5">
        <f>SUMIFS(base_de_dados!$T:$T,base_de_dados!$B:$B,$B868,base_de_dados!$G:$G,H$61,base_de_dados!$H:$H,$L$1,base_de_dados!$C:$C,$A868,base_de_dados!$M:$M,"&lt;=2009",base_de_dados!$O:$O,"&gt;=40178")</f>
        <v>0</v>
      </c>
      <c r="I868" s="5">
        <f>SUMIFS(base_de_dados!$T:$T,base_de_dados!$B:$B,$B868,base_de_dados!$G:$G,I$61,base_de_dados!$H:$H,$L$1,base_de_dados!$C:$C,$A868,base_de_dados!$M:$M,"&lt;=2009",base_de_dados!$O:$O,"&gt;=40178")</f>
        <v>0</v>
      </c>
      <c r="J868" s="5">
        <f>SUMIFS(base_de_dados!$T:$T,base_de_dados!$B:$B,$B868,base_de_dados!$G:$G,J$61,base_de_dados!$H:$H,$L$1,base_de_dados!$C:$C,$A868,base_de_dados!$M:$M,"&lt;=2009",base_de_dados!$O:$O,"&gt;=40178")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SUMIFS(base_de_dados!$T:$T,base_de_dados!$B:$B,$B869,base_de_dados!$G:$G,C$61,base_de_dados!$H:$H,$L$1,base_de_dados!$C:$C,$A869,base_de_dados!$M:$M,"&lt;=2009",base_de_dados!$O:$O,"&gt;=40178")</f>
        <v>0</v>
      </c>
      <c r="D869" s="5">
        <f>SUMIFS(base_de_dados!$T:$T,base_de_dados!$B:$B,$B869,base_de_dados!$G:$G,D$61,base_de_dados!$H:$H,$L$1,base_de_dados!$C:$C,$A869,base_de_dados!$M:$M,"&lt;=2009",base_de_dados!$O:$O,"&gt;=40178")</f>
        <v>0</v>
      </c>
      <c r="E869" s="5">
        <f>SUMIFS(base_de_dados!$T:$T,base_de_dados!$B:$B,$B869,base_de_dados!$G:$G,E$61,base_de_dados!$H:$H,$L$1,base_de_dados!$C:$C,$A869,base_de_dados!$M:$M,"&lt;=2009",base_de_dados!$O:$O,"&gt;=40178")</f>
        <v>0</v>
      </c>
      <c r="F869" s="5">
        <f>SUMIFS(base_de_dados!$T:$T,base_de_dados!$B:$B,$B869,base_de_dados!$G:$G,F$61,base_de_dados!$H:$H,$L$1,base_de_dados!$C:$C,$A869,base_de_dados!$M:$M,"&lt;=2009",base_de_dados!$O:$O,"&gt;=40178")</f>
        <v>0</v>
      </c>
      <c r="G869" s="5">
        <f>SUMIFS(base_de_dados!$T:$T,base_de_dados!$B:$B,$B869,base_de_dados!$G:$G,G$61,base_de_dados!$H:$H,$L$1,base_de_dados!$C:$C,$A869,base_de_dados!$M:$M,"&lt;=2009",base_de_dados!$O:$O,"&gt;=40178")</f>
        <v>0</v>
      </c>
      <c r="H869" s="5">
        <f>SUMIFS(base_de_dados!$T:$T,base_de_dados!$B:$B,$B869,base_de_dados!$G:$G,H$61,base_de_dados!$H:$H,$L$1,base_de_dados!$C:$C,$A869,base_de_dados!$M:$M,"&lt;=2009",base_de_dados!$O:$O,"&gt;=40178")</f>
        <v>0</v>
      </c>
      <c r="I869" s="5">
        <f>SUMIFS(base_de_dados!$T:$T,base_de_dados!$B:$B,$B869,base_de_dados!$G:$G,I$61,base_de_dados!$H:$H,$L$1,base_de_dados!$C:$C,$A869,base_de_dados!$M:$M,"&lt;=2009",base_de_dados!$O:$O,"&gt;=40178")</f>
        <v>0</v>
      </c>
      <c r="J869" s="5">
        <f>SUMIFS(base_de_dados!$T:$T,base_de_dados!$B:$B,$B869,base_de_dados!$G:$G,J$61,base_de_dados!$H:$H,$L$1,base_de_dados!$C:$C,$A869,base_de_dados!$M:$M,"&lt;=2009",base_de_dados!$O:$O,"&gt;=40178")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SUMIFS(base_de_dados!$T:$T,base_de_dados!$B:$B,$B870,base_de_dados!$G:$G,C$61,base_de_dados!$H:$H,$L$1,base_de_dados!$C:$C,$A870,base_de_dados!$M:$M,"&lt;=2009",base_de_dados!$O:$O,"&gt;=40178")</f>
        <v>0</v>
      </c>
      <c r="D870" s="5">
        <f>SUMIFS(base_de_dados!$T:$T,base_de_dados!$B:$B,$B870,base_de_dados!$G:$G,D$61,base_de_dados!$H:$H,$L$1,base_de_dados!$C:$C,$A870,base_de_dados!$M:$M,"&lt;=2009",base_de_dados!$O:$O,"&gt;=40178")</f>
        <v>0</v>
      </c>
      <c r="E870" s="5">
        <f>SUMIFS(base_de_dados!$T:$T,base_de_dados!$B:$B,$B870,base_de_dados!$G:$G,E$61,base_de_dados!$H:$H,$L$1,base_de_dados!$C:$C,$A870,base_de_dados!$M:$M,"&lt;=2009",base_de_dados!$O:$O,"&gt;=40178")</f>
        <v>0</v>
      </c>
      <c r="F870" s="5">
        <f>SUMIFS(base_de_dados!$T:$T,base_de_dados!$B:$B,$B870,base_de_dados!$G:$G,F$61,base_de_dados!$H:$H,$L$1,base_de_dados!$C:$C,$A870,base_de_dados!$M:$M,"&lt;=2009",base_de_dados!$O:$O,"&gt;=40178")</f>
        <v>0</v>
      </c>
      <c r="G870" s="5">
        <f>SUMIFS(base_de_dados!$T:$T,base_de_dados!$B:$B,$B870,base_de_dados!$G:$G,G$61,base_de_dados!$H:$H,$L$1,base_de_dados!$C:$C,$A870,base_de_dados!$M:$M,"&lt;=2009",base_de_dados!$O:$O,"&gt;=40178")</f>
        <v>0</v>
      </c>
      <c r="H870" s="5">
        <f>SUMIFS(base_de_dados!$T:$T,base_de_dados!$B:$B,$B870,base_de_dados!$G:$G,H$61,base_de_dados!$H:$H,$L$1,base_de_dados!$C:$C,$A870,base_de_dados!$M:$M,"&lt;=2009",base_de_dados!$O:$O,"&gt;=40178")</f>
        <v>0</v>
      </c>
      <c r="I870" s="5">
        <f>SUMIFS(base_de_dados!$T:$T,base_de_dados!$B:$B,$B870,base_de_dados!$G:$G,I$61,base_de_dados!$H:$H,$L$1,base_de_dados!$C:$C,$A870,base_de_dados!$M:$M,"&lt;=2009",base_de_dados!$O:$O,"&gt;=40178")</f>
        <v>0</v>
      </c>
      <c r="J870" s="5">
        <f>SUMIFS(base_de_dados!$T:$T,base_de_dados!$B:$B,$B870,base_de_dados!$G:$G,J$61,base_de_dados!$H:$H,$L$1,base_de_dados!$C:$C,$A870,base_de_dados!$M:$M,"&lt;=2009",base_de_dados!$O:$O,"&gt;=40178")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SUMIFS(base_de_dados!$T:$T,base_de_dados!$B:$B,$B871,base_de_dados!$G:$G,C$61,base_de_dados!$H:$H,$L$1,base_de_dados!$C:$C,$A871,base_de_dados!$M:$M,"&lt;=2009",base_de_dados!$O:$O,"&gt;=40178")</f>
        <v>0</v>
      </c>
      <c r="D871" s="5">
        <f>SUMIFS(base_de_dados!$T:$T,base_de_dados!$B:$B,$B871,base_de_dados!$G:$G,D$61,base_de_dados!$H:$H,$L$1,base_de_dados!$C:$C,$A871,base_de_dados!$M:$M,"&lt;=2009",base_de_dados!$O:$O,"&gt;=40178")</f>
        <v>0</v>
      </c>
      <c r="E871" s="5">
        <f>SUMIFS(base_de_dados!$T:$T,base_de_dados!$B:$B,$B871,base_de_dados!$G:$G,E$61,base_de_dados!$H:$H,$L$1,base_de_dados!$C:$C,$A871,base_de_dados!$M:$M,"&lt;=2009",base_de_dados!$O:$O,"&gt;=40178")</f>
        <v>0</v>
      </c>
      <c r="F871" s="5">
        <f>SUMIFS(base_de_dados!$T:$T,base_de_dados!$B:$B,$B871,base_de_dados!$G:$G,F$61,base_de_dados!$H:$H,$L$1,base_de_dados!$C:$C,$A871,base_de_dados!$M:$M,"&lt;=2009",base_de_dados!$O:$O,"&gt;=40178")</f>
        <v>0</v>
      </c>
      <c r="G871" s="5">
        <f>SUMIFS(base_de_dados!$T:$T,base_de_dados!$B:$B,$B871,base_de_dados!$G:$G,G$61,base_de_dados!$H:$H,$L$1,base_de_dados!$C:$C,$A871,base_de_dados!$M:$M,"&lt;=2009",base_de_dados!$O:$O,"&gt;=40178")</f>
        <v>0</v>
      </c>
      <c r="H871" s="5">
        <f>SUMIFS(base_de_dados!$T:$T,base_de_dados!$B:$B,$B871,base_de_dados!$G:$G,H$61,base_de_dados!$H:$H,$L$1,base_de_dados!$C:$C,$A871,base_de_dados!$M:$M,"&lt;=2009",base_de_dados!$O:$O,"&gt;=40178")</f>
        <v>0</v>
      </c>
      <c r="I871" s="5">
        <f>SUMIFS(base_de_dados!$T:$T,base_de_dados!$B:$B,$B871,base_de_dados!$G:$G,I$61,base_de_dados!$H:$H,$L$1,base_de_dados!$C:$C,$A871,base_de_dados!$M:$M,"&lt;=2009",base_de_dados!$O:$O,"&gt;=40178")</f>
        <v>0</v>
      </c>
      <c r="J871" s="5">
        <f>SUMIFS(base_de_dados!$T:$T,base_de_dados!$B:$B,$B871,base_de_dados!$G:$G,J$61,base_de_dados!$H:$H,$L$1,base_de_dados!$C:$C,$A871,base_de_dados!$M:$M,"&lt;=2009",base_de_dados!$O:$O,"&gt;=40178")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SUMIFS(base_de_dados!$T:$T,base_de_dados!$B:$B,$B872,base_de_dados!$G:$G,C$61,base_de_dados!$H:$H,$L$1,base_de_dados!$C:$C,$A872,base_de_dados!$M:$M,"&lt;=2009",base_de_dados!$O:$O,"&gt;=40178")</f>
        <v>0</v>
      </c>
      <c r="D872" s="5">
        <f>SUMIFS(base_de_dados!$T:$T,base_de_dados!$B:$B,$B872,base_de_dados!$G:$G,D$61,base_de_dados!$H:$H,$L$1,base_de_dados!$C:$C,$A872,base_de_dados!$M:$M,"&lt;=2009",base_de_dados!$O:$O,"&gt;=40178")</f>
        <v>0</v>
      </c>
      <c r="E872" s="5">
        <f>SUMIFS(base_de_dados!$T:$T,base_de_dados!$B:$B,$B872,base_de_dados!$G:$G,E$61,base_de_dados!$H:$H,$L$1,base_de_dados!$C:$C,$A872,base_de_dados!$M:$M,"&lt;=2009",base_de_dados!$O:$O,"&gt;=40178")</f>
        <v>0</v>
      </c>
      <c r="F872" s="5">
        <f>SUMIFS(base_de_dados!$T:$T,base_de_dados!$B:$B,$B872,base_de_dados!$G:$G,F$61,base_de_dados!$H:$H,$L$1,base_de_dados!$C:$C,$A872,base_de_dados!$M:$M,"&lt;=2009",base_de_dados!$O:$O,"&gt;=40178")</f>
        <v>0</v>
      </c>
      <c r="G872" s="5">
        <f>SUMIFS(base_de_dados!$T:$T,base_de_dados!$B:$B,$B872,base_de_dados!$G:$G,G$61,base_de_dados!$H:$H,$L$1,base_de_dados!$C:$C,$A872,base_de_dados!$M:$M,"&lt;=2009",base_de_dados!$O:$O,"&gt;=40178")</f>
        <v>0</v>
      </c>
      <c r="H872" s="5">
        <f>SUMIFS(base_de_dados!$T:$T,base_de_dados!$B:$B,$B872,base_de_dados!$G:$G,H$61,base_de_dados!$H:$H,$L$1,base_de_dados!$C:$C,$A872,base_de_dados!$M:$M,"&lt;=2009",base_de_dados!$O:$O,"&gt;=40178")</f>
        <v>0</v>
      </c>
      <c r="I872" s="5">
        <f>SUMIFS(base_de_dados!$T:$T,base_de_dados!$B:$B,$B872,base_de_dados!$G:$G,I$61,base_de_dados!$H:$H,$L$1,base_de_dados!$C:$C,$A872,base_de_dados!$M:$M,"&lt;=2009",base_de_dados!$O:$O,"&gt;=40178")</f>
        <v>0</v>
      </c>
      <c r="J872" s="5">
        <f>SUMIFS(base_de_dados!$T:$T,base_de_dados!$B:$B,$B872,base_de_dados!$G:$G,J$61,base_de_dados!$H:$H,$L$1,base_de_dados!$C:$C,$A872,base_de_dados!$M:$M,"&lt;=2009",base_de_dados!$O:$O,"&gt;=40178")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SUMIFS(base_de_dados!$T:$T,base_de_dados!$B:$B,$B873,base_de_dados!$G:$G,C$61,base_de_dados!$H:$H,$L$1,base_de_dados!$C:$C,$A873,base_de_dados!$M:$M,"&lt;=2009",base_de_dados!$O:$O,"&gt;=40178")</f>
        <v>0</v>
      </c>
      <c r="D873" s="5">
        <f>SUMIFS(base_de_dados!$T:$T,base_de_dados!$B:$B,$B873,base_de_dados!$G:$G,D$61,base_de_dados!$H:$H,$L$1,base_de_dados!$C:$C,$A873,base_de_dados!$M:$M,"&lt;=2009",base_de_dados!$O:$O,"&gt;=40178")</f>
        <v>0</v>
      </c>
      <c r="E873" s="5">
        <f>SUMIFS(base_de_dados!$T:$T,base_de_dados!$B:$B,$B873,base_de_dados!$G:$G,E$61,base_de_dados!$H:$H,$L$1,base_de_dados!$C:$C,$A873,base_de_dados!$M:$M,"&lt;=2009",base_de_dados!$O:$O,"&gt;=40178")</f>
        <v>0</v>
      </c>
      <c r="F873" s="5">
        <f>SUMIFS(base_de_dados!$T:$T,base_de_dados!$B:$B,$B873,base_de_dados!$G:$G,F$61,base_de_dados!$H:$H,$L$1,base_de_dados!$C:$C,$A873,base_de_dados!$M:$M,"&lt;=2009",base_de_dados!$O:$O,"&gt;=40178")</f>
        <v>0</v>
      </c>
      <c r="G873" s="5">
        <f>SUMIFS(base_de_dados!$T:$T,base_de_dados!$B:$B,$B873,base_de_dados!$G:$G,G$61,base_de_dados!$H:$H,$L$1,base_de_dados!$C:$C,$A873,base_de_dados!$M:$M,"&lt;=2009",base_de_dados!$O:$O,"&gt;=40178")</f>
        <v>0</v>
      </c>
      <c r="H873" s="5">
        <f>SUMIFS(base_de_dados!$T:$T,base_de_dados!$B:$B,$B873,base_de_dados!$G:$G,H$61,base_de_dados!$H:$H,$L$1,base_de_dados!$C:$C,$A873,base_de_dados!$M:$M,"&lt;=2009",base_de_dados!$O:$O,"&gt;=40178")</f>
        <v>0</v>
      </c>
      <c r="I873" s="5">
        <f>SUMIFS(base_de_dados!$T:$T,base_de_dados!$B:$B,$B873,base_de_dados!$G:$G,I$61,base_de_dados!$H:$H,$L$1,base_de_dados!$C:$C,$A873,base_de_dados!$M:$M,"&lt;=2009",base_de_dados!$O:$O,"&gt;=40178")</f>
        <v>0</v>
      </c>
      <c r="J873" s="5">
        <f>SUMIFS(base_de_dados!$T:$T,base_de_dados!$B:$B,$B873,base_de_dados!$G:$G,J$61,base_de_dados!$H:$H,$L$1,base_de_dados!$C:$C,$A873,base_de_dados!$M:$M,"&lt;=2009",base_de_dados!$O:$O,"&gt;=40178")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SUMIFS(base_de_dados!$T:$T,base_de_dados!$B:$B,$B874,base_de_dados!$G:$G,C$61,base_de_dados!$H:$H,$L$1,base_de_dados!$C:$C,$A874,base_de_dados!$M:$M,"&lt;=2009",base_de_dados!$O:$O,"&gt;=40178")</f>
        <v>0</v>
      </c>
      <c r="D874" s="5">
        <f>SUMIFS(base_de_dados!$T:$T,base_de_dados!$B:$B,$B874,base_de_dados!$G:$G,D$61,base_de_dados!$H:$H,$L$1,base_de_dados!$C:$C,$A874,base_de_dados!$M:$M,"&lt;=2009",base_de_dados!$O:$O,"&gt;=40178")</f>
        <v>0</v>
      </c>
      <c r="E874" s="5">
        <f>SUMIFS(base_de_dados!$T:$T,base_de_dados!$B:$B,$B874,base_de_dados!$G:$G,E$61,base_de_dados!$H:$H,$L$1,base_de_dados!$C:$C,$A874,base_de_dados!$M:$M,"&lt;=2009",base_de_dados!$O:$O,"&gt;=40178")</f>
        <v>0</v>
      </c>
      <c r="F874" s="5">
        <f>SUMIFS(base_de_dados!$T:$T,base_de_dados!$B:$B,$B874,base_de_dados!$G:$G,F$61,base_de_dados!$H:$H,$L$1,base_de_dados!$C:$C,$A874,base_de_dados!$M:$M,"&lt;=2009",base_de_dados!$O:$O,"&gt;=40178")</f>
        <v>0</v>
      </c>
      <c r="G874" s="5">
        <f>SUMIFS(base_de_dados!$T:$T,base_de_dados!$B:$B,$B874,base_de_dados!$G:$G,G$61,base_de_dados!$H:$H,$L$1,base_de_dados!$C:$C,$A874,base_de_dados!$M:$M,"&lt;=2009",base_de_dados!$O:$O,"&gt;=40178")</f>
        <v>0</v>
      </c>
      <c r="H874" s="5">
        <f>SUMIFS(base_de_dados!$T:$T,base_de_dados!$B:$B,$B874,base_de_dados!$G:$G,H$61,base_de_dados!$H:$H,$L$1,base_de_dados!$C:$C,$A874,base_de_dados!$M:$M,"&lt;=2009",base_de_dados!$O:$O,"&gt;=40178")</f>
        <v>0</v>
      </c>
      <c r="I874" s="5">
        <f>SUMIFS(base_de_dados!$T:$T,base_de_dados!$B:$B,$B874,base_de_dados!$G:$G,I$61,base_de_dados!$H:$H,$L$1,base_de_dados!$C:$C,$A874,base_de_dados!$M:$M,"&lt;=2009",base_de_dados!$O:$O,"&gt;=40178")</f>
        <v>0</v>
      </c>
      <c r="J874" s="5">
        <f>SUMIFS(base_de_dados!$T:$T,base_de_dados!$B:$B,$B874,base_de_dados!$G:$G,J$61,base_de_dados!$H:$H,$L$1,base_de_dados!$C:$C,$A874,base_de_dados!$M:$M,"&lt;=2009",base_de_dados!$O:$O,"&gt;=40178")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SUMIFS(base_de_dados!$T:$T,base_de_dados!$B:$B,$B875,base_de_dados!$G:$G,C$61,base_de_dados!$H:$H,$L$1,base_de_dados!$C:$C,$A875,base_de_dados!$M:$M,"&lt;=2009",base_de_dados!$O:$O,"&gt;=40178")</f>
        <v>0</v>
      </c>
      <c r="D875" s="5">
        <f>SUMIFS(base_de_dados!$T:$T,base_de_dados!$B:$B,$B875,base_de_dados!$G:$G,D$61,base_de_dados!$H:$H,$L$1,base_de_dados!$C:$C,$A875,base_de_dados!$M:$M,"&lt;=2009",base_de_dados!$O:$O,"&gt;=40178")</f>
        <v>0.10671930492135971</v>
      </c>
      <c r="E875" s="5">
        <f>SUMIFS(base_de_dados!$T:$T,base_de_dados!$B:$B,$B875,base_de_dados!$G:$G,E$61,base_de_dados!$H:$H,$L$1,base_de_dados!$C:$C,$A875,base_de_dados!$M:$M,"&lt;=2009",base_de_dados!$O:$O,"&gt;=40178")</f>
        <v>0</v>
      </c>
      <c r="F875" s="5">
        <f>SUMIFS(base_de_dados!$T:$T,base_de_dados!$B:$B,$B875,base_de_dados!$G:$G,F$61,base_de_dados!$H:$H,$L$1,base_de_dados!$C:$C,$A875,base_de_dados!$M:$M,"&lt;=2009",base_de_dados!$O:$O,"&gt;=40178")</f>
        <v>0</v>
      </c>
      <c r="G875" s="5">
        <f>SUMIFS(base_de_dados!$T:$T,base_de_dados!$B:$B,$B875,base_de_dados!$G:$G,G$61,base_de_dados!$H:$H,$L$1,base_de_dados!$C:$C,$A875,base_de_dados!$M:$M,"&lt;=2009",base_de_dados!$O:$O,"&gt;=40178")</f>
        <v>0</v>
      </c>
      <c r="H875" s="5">
        <f>SUMIFS(base_de_dados!$T:$T,base_de_dados!$B:$B,$B875,base_de_dados!$G:$G,H$61,base_de_dados!$H:$H,$L$1,base_de_dados!$C:$C,$A875,base_de_dados!$M:$M,"&lt;=2009",base_de_dados!$O:$O,"&gt;=40178")</f>
        <v>0</v>
      </c>
      <c r="I875" s="5">
        <f>SUMIFS(base_de_dados!$T:$T,base_de_dados!$B:$B,$B875,base_de_dados!$G:$G,I$61,base_de_dados!$H:$H,$L$1,base_de_dados!$C:$C,$A875,base_de_dados!$M:$M,"&lt;=2009",base_de_dados!$O:$O,"&gt;=40178")</f>
        <v>0</v>
      </c>
      <c r="J875" s="5">
        <f>SUMIFS(base_de_dados!$T:$T,base_de_dados!$B:$B,$B875,base_de_dados!$G:$G,J$61,base_de_dados!$H:$H,$L$1,base_de_dados!$C:$C,$A875,base_de_dados!$M:$M,"&lt;=2009",base_de_dados!$O:$O,"&gt;=40178")</f>
        <v>0</v>
      </c>
      <c r="K875" s="32">
        <f t="shared" si="18"/>
        <v>0.10671930492135971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SUMIFS(base_de_dados!$T:$T,base_de_dados!$B:$B,$B876,base_de_dados!$G:$G,C$61,base_de_dados!$H:$H,$L$1,base_de_dados!$C:$C,$A876,base_de_dados!$M:$M,"&lt;=2009",base_de_dados!$O:$O,"&gt;=40178")</f>
        <v>0</v>
      </c>
      <c r="D876" s="5">
        <f>SUMIFS(base_de_dados!$T:$T,base_de_dados!$B:$B,$B876,base_de_dados!$G:$G,D$61,base_de_dados!$H:$H,$L$1,base_de_dados!$C:$C,$A876,base_de_dados!$M:$M,"&lt;=2009",base_de_dados!$O:$O,"&gt;=40178")</f>
        <v>0</v>
      </c>
      <c r="E876" s="5">
        <f>SUMIFS(base_de_dados!$T:$T,base_de_dados!$B:$B,$B876,base_de_dados!$G:$G,E$61,base_de_dados!$H:$H,$L$1,base_de_dados!$C:$C,$A876,base_de_dados!$M:$M,"&lt;=2009",base_de_dados!$O:$O,"&gt;=40178")</f>
        <v>0</v>
      </c>
      <c r="F876" s="5">
        <f>SUMIFS(base_de_dados!$T:$T,base_de_dados!$B:$B,$B876,base_de_dados!$G:$G,F$61,base_de_dados!$H:$H,$L$1,base_de_dados!$C:$C,$A876,base_de_dados!$M:$M,"&lt;=2009",base_de_dados!$O:$O,"&gt;=40178")</f>
        <v>0</v>
      </c>
      <c r="G876" s="5">
        <f>SUMIFS(base_de_dados!$T:$T,base_de_dados!$B:$B,$B876,base_de_dados!$G:$G,G$61,base_de_dados!$H:$H,$L$1,base_de_dados!$C:$C,$A876,base_de_dados!$M:$M,"&lt;=2009",base_de_dados!$O:$O,"&gt;=40178")</f>
        <v>0</v>
      </c>
      <c r="H876" s="5">
        <f>SUMIFS(base_de_dados!$T:$T,base_de_dados!$B:$B,$B876,base_de_dados!$G:$G,H$61,base_de_dados!$H:$H,$L$1,base_de_dados!$C:$C,$A876,base_de_dados!$M:$M,"&lt;=2009",base_de_dados!$O:$O,"&gt;=40178")</f>
        <v>0</v>
      </c>
      <c r="I876" s="5">
        <f>SUMIFS(base_de_dados!$T:$T,base_de_dados!$B:$B,$B876,base_de_dados!$G:$G,I$61,base_de_dados!$H:$H,$L$1,base_de_dados!$C:$C,$A876,base_de_dados!$M:$M,"&lt;=2009",base_de_dados!$O:$O,"&gt;=40178")</f>
        <v>0</v>
      </c>
      <c r="J876" s="5">
        <f>SUMIFS(base_de_dados!$T:$T,base_de_dados!$B:$B,$B876,base_de_dados!$G:$G,J$61,base_de_dados!$H:$H,$L$1,base_de_dados!$C:$C,$A876,base_de_dados!$M:$M,"&lt;=2009",base_de_dados!$O:$O,"&gt;=40178")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SUMIFS(base_de_dados!$T:$T,base_de_dados!$B:$B,$B877,base_de_dados!$G:$G,C$61,base_de_dados!$H:$H,$L$1,base_de_dados!$C:$C,$A877,base_de_dados!$M:$M,"&lt;=2009",base_de_dados!$O:$O,"&gt;=40178")</f>
        <v>0</v>
      </c>
      <c r="D877" s="5">
        <f>SUMIFS(base_de_dados!$T:$T,base_de_dados!$B:$B,$B877,base_de_dados!$G:$G,D$61,base_de_dados!$H:$H,$L$1,base_de_dados!$C:$C,$A877,base_de_dados!$M:$M,"&lt;=2009",base_de_dados!$O:$O,"&gt;=40178")</f>
        <v>0</v>
      </c>
      <c r="E877" s="5">
        <f>SUMIFS(base_de_dados!$T:$T,base_de_dados!$B:$B,$B877,base_de_dados!$G:$G,E$61,base_de_dados!$H:$H,$L$1,base_de_dados!$C:$C,$A877,base_de_dados!$M:$M,"&lt;=2009",base_de_dados!$O:$O,"&gt;=40178")</f>
        <v>0</v>
      </c>
      <c r="F877" s="5">
        <f>SUMIFS(base_de_dados!$T:$T,base_de_dados!$B:$B,$B877,base_de_dados!$G:$G,F$61,base_de_dados!$H:$H,$L$1,base_de_dados!$C:$C,$A877,base_de_dados!$M:$M,"&lt;=2009",base_de_dados!$O:$O,"&gt;=40178")</f>
        <v>0</v>
      </c>
      <c r="G877" s="5">
        <f>SUMIFS(base_de_dados!$T:$T,base_de_dados!$B:$B,$B877,base_de_dados!$G:$G,G$61,base_de_dados!$H:$H,$L$1,base_de_dados!$C:$C,$A877,base_de_dados!$M:$M,"&lt;=2009",base_de_dados!$O:$O,"&gt;=40178")</f>
        <v>0</v>
      </c>
      <c r="H877" s="5">
        <f>SUMIFS(base_de_dados!$T:$T,base_de_dados!$B:$B,$B877,base_de_dados!$G:$G,H$61,base_de_dados!$H:$H,$L$1,base_de_dados!$C:$C,$A877,base_de_dados!$M:$M,"&lt;=2009",base_de_dados!$O:$O,"&gt;=40178")</f>
        <v>0</v>
      </c>
      <c r="I877" s="5">
        <f>SUMIFS(base_de_dados!$T:$T,base_de_dados!$B:$B,$B877,base_de_dados!$G:$G,I$61,base_de_dados!$H:$H,$L$1,base_de_dados!$C:$C,$A877,base_de_dados!$M:$M,"&lt;=2009",base_de_dados!$O:$O,"&gt;=40178")</f>
        <v>0</v>
      </c>
      <c r="J877" s="5">
        <f>SUMIFS(base_de_dados!$T:$T,base_de_dados!$B:$B,$B877,base_de_dados!$G:$G,J$61,base_de_dados!$H:$H,$L$1,base_de_dados!$C:$C,$A877,base_de_dados!$M:$M,"&lt;=2009",base_de_dados!$O:$O,"&gt;=40178")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SUMIFS(base_de_dados!$T:$T,base_de_dados!$B:$B,$B878,base_de_dados!$G:$G,C$61,base_de_dados!$H:$H,$L$1,base_de_dados!$C:$C,$A878,base_de_dados!$M:$M,"&lt;=2009",base_de_dados!$O:$O,"&gt;=40178")</f>
        <v>0</v>
      </c>
      <c r="D878" s="5">
        <f>SUMIFS(base_de_dados!$T:$T,base_de_dados!$B:$B,$B878,base_de_dados!$G:$G,D$61,base_de_dados!$H:$H,$L$1,base_de_dados!$C:$C,$A878,base_de_dados!$M:$M,"&lt;=2009",base_de_dados!$O:$O,"&gt;=40178")</f>
        <v>0</v>
      </c>
      <c r="E878" s="5">
        <f>SUMIFS(base_de_dados!$T:$T,base_de_dados!$B:$B,$B878,base_de_dados!$G:$G,E$61,base_de_dados!$H:$H,$L$1,base_de_dados!$C:$C,$A878,base_de_dados!$M:$M,"&lt;=2009",base_de_dados!$O:$O,"&gt;=40178")</f>
        <v>0</v>
      </c>
      <c r="F878" s="5">
        <f>SUMIFS(base_de_dados!$T:$T,base_de_dados!$B:$B,$B878,base_de_dados!$G:$G,F$61,base_de_dados!$H:$H,$L$1,base_de_dados!$C:$C,$A878,base_de_dados!$M:$M,"&lt;=2009",base_de_dados!$O:$O,"&gt;=40178")</f>
        <v>0</v>
      </c>
      <c r="G878" s="5">
        <f>SUMIFS(base_de_dados!$T:$T,base_de_dados!$B:$B,$B878,base_de_dados!$G:$G,G$61,base_de_dados!$H:$H,$L$1,base_de_dados!$C:$C,$A878,base_de_dados!$M:$M,"&lt;=2009",base_de_dados!$O:$O,"&gt;=40178")</f>
        <v>0</v>
      </c>
      <c r="H878" s="5">
        <f>SUMIFS(base_de_dados!$T:$T,base_de_dados!$B:$B,$B878,base_de_dados!$G:$G,H$61,base_de_dados!$H:$H,$L$1,base_de_dados!$C:$C,$A878,base_de_dados!$M:$M,"&lt;=2009",base_de_dados!$O:$O,"&gt;=40178")</f>
        <v>0</v>
      </c>
      <c r="I878" s="5">
        <f>SUMIFS(base_de_dados!$T:$T,base_de_dados!$B:$B,$B878,base_de_dados!$G:$G,I$61,base_de_dados!$H:$H,$L$1,base_de_dados!$C:$C,$A878,base_de_dados!$M:$M,"&lt;=2009",base_de_dados!$O:$O,"&gt;=40178")</f>
        <v>0</v>
      </c>
      <c r="J878" s="5">
        <f>SUMIFS(base_de_dados!$T:$T,base_de_dados!$B:$B,$B878,base_de_dados!$G:$G,J$61,base_de_dados!$H:$H,$L$1,base_de_dados!$C:$C,$A878,base_de_dados!$M:$M,"&lt;=2009",base_de_dados!$O:$O,"&gt;=40178")</f>
        <v>0</v>
      </c>
      <c r="K878" s="32">
        <f t="shared" si="18"/>
        <v>0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SUMIFS(base_de_dados!$T:$T,base_de_dados!$B:$B,$B879,base_de_dados!$G:$G,C$61,base_de_dados!$H:$H,$L$1,base_de_dados!$C:$C,$A879,base_de_dados!$M:$M,"&lt;=2009",base_de_dados!$O:$O,"&gt;=40178")</f>
        <v>0</v>
      </c>
      <c r="D879" s="5">
        <f>SUMIFS(base_de_dados!$T:$T,base_de_dados!$B:$B,$B879,base_de_dados!$G:$G,D$61,base_de_dados!$H:$H,$L$1,base_de_dados!$C:$C,$A879,base_de_dados!$M:$M,"&lt;=2009",base_de_dados!$O:$O,"&gt;=40178")</f>
        <v>0</v>
      </c>
      <c r="E879" s="5">
        <f>SUMIFS(base_de_dados!$T:$T,base_de_dados!$B:$B,$B879,base_de_dados!$G:$G,E$61,base_de_dados!$H:$H,$L$1,base_de_dados!$C:$C,$A879,base_de_dados!$M:$M,"&lt;=2009",base_de_dados!$O:$O,"&gt;=40178")</f>
        <v>0</v>
      </c>
      <c r="F879" s="5">
        <f>SUMIFS(base_de_dados!$T:$T,base_de_dados!$B:$B,$B879,base_de_dados!$G:$G,F$61,base_de_dados!$H:$H,$L$1,base_de_dados!$C:$C,$A879,base_de_dados!$M:$M,"&lt;=2009",base_de_dados!$O:$O,"&gt;=40178")</f>
        <v>0</v>
      </c>
      <c r="G879" s="5">
        <f>SUMIFS(base_de_dados!$T:$T,base_de_dados!$B:$B,$B879,base_de_dados!$G:$G,G$61,base_de_dados!$H:$H,$L$1,base_de_dados!$C:$C,$A879,base_de_dados!$M:$M,"&lt;=2009",base_de_dados!$O:$O,"&gt;=40178")</f>
        <v>0</v>
      </c>
      <c r="H879" s="5">
        <f>SUMIFS(base_de_dados!$T:$T,base_de_dados!$B:$B,$B879,base_de_dados!$G:$G,H$61,base_de_dados!$H:$H,$L$1,base_de_dados!$C:$C,$A879,base_de_dados!$M:$M,"&lt;=2009",base_de_dados!$O:$O,"&gt;=40178")</f>
        <v>0</v>
      </c>
      <c r="I879" s="5">
        <f>SUMIFS(base_de_dados!$T:$T,base_de_dados!$B:$B,$B879,base_de_dados!$G:$G,I$61,base_de_dados!$H:$H,$L$1,base_de_dados!$C:$C,$A879,base_de_dados!$M:$M,"&lt;=2009",base_de_dados!$O:$O,"&gt;=40178")</f>
        <v>0</v>
      </c>
      <c r="J879" s="5">
        <f>SUMIFS(base_de_dados!$T:$T,base_de_dados!$B:$B,$B879,base_de_dados!$G:$G,J$61,base_de_dados!$H:$H,$L$1,base_de_dados!$C:$C,$A879,base_de_dados!$M:$M,"&lt;=2009",base_de_dados!$O:$O,"&gt;=40178")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SUMIFS(base_de_dados!$T:$T,base_de_dados!$B:$B,$B880,base_de_dados!$G:$G,C$61,base_de_dados!$H:$H,$L$1,base_de_dados!$C:$C,$A880,base_de_dados!$M:$M,"&lt;=2009",base_de_dados!$O:$O,"&gt;=40178")</f>
        <v>0</v>
      </c>
      <c r="D880" s="5">
        <f>SUMIFS(base_de_dados!$T:$T,base_de_dados!$B:$B,$B880,base_de_dados!$G:$G,D$61,base_de_dados!$H:$H,$L$1,base_de_dados!$C:$C,$A880,base_de_dados!$M:$M,"&lt;=2009",base_de_dados!$O:$O,"&gt;=40178")</f>
        <v>0</v>
      </c>
      <c r="E880" s="5">
        <f>SUMIFS(base_de_dados!$T:$T,base_de_dados!$B:$B,$B880,base_de_dados!$G:$G,E$61,base_de_dados!$H:$H,$L$1,base_de_dados!$C:$C,$A880,base_de_dados!$M:$M,"&lt;=2009",base_de_dados!$O:$O,"&gt;=40178")</f>
        <v>0</v>
      </c>
      <c r="F880" s="5">
        <f>SUMIFS(base_de_dados!$T:$T,base_de_dados!$B:$B,$B880,base_de_dados!$G:$G,F$61,base_de_dados!$H:$H,$L$1,base_de_dados!$C:$C,$A880,base_de_dados!$M:$M,"&lt;=2009",base_de_dados!$O:$O,"&gt;=40178")</f>
        <v>0</v>
      </c>
      <c r="G880" s="5">
        <f>SUMIFS(base_de_dados!$T:$T,base_de_dados!$B:$B,$B880,base_de_dados!$G:$G,G$61,base_de_dados!$H:$H,$L$1,base_de_dados!$C:$C,$A880,base_de_dados!$M:$M,"&lt;=2009",base_de_dados!$O:$O,"&gt;=40178")</f>
        <v>0</v>
      </c>
      <c r="H880" s="5">
        <f>SUMIFS(base_de_dados!$T:$T,base_de_dados!$B:$B,$B880,base_de_dados!$G:$G,H$61,base_de_dados!$H:$H,$L$1,base_de_dados!$C:$C,$A880,base_de_dados!$M:$M,"&lt;=2009",base_de_dados!$O:$O,"&gt;=40178")</f>
        <v>0</v>
      </c>
      <c r="I880" s="5">
        <f>SUMIFS(base_de_dados!$T:$T,base_de_dados!$B:$B,$B880,base_de_dados!$G:$G,I$61,base_de_dados!$H:$H,$L$1,base_de_dados!$C:$C,$A880,base_de_dados!$M:$M,"&lt;=2009",base_de_dados!$O:$O,"&gt;=40178")</f>
        <v>0</v>
      </c>
      <c r="J880" s="5">
        <f>SUMIFS(base_de_dados!$T:$T,base_de_dados!$B:$B,$B880,base_de_dados!$G:$G,J$61,base_de_dados!$H:$H,$L$1,base_de_dados!$C:$C,$A880,base_de_dados!$M:$M,"&lt;=2009",base_de_dados!$O:$O,"&gt;=40178")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SUMIFS(base_de_dados!$T:$T,base_de_dados!$B:$B,$B881,base_de_dados!$G:$G,C$61,base_de_dados!$H:$H,$L$1,base_de_dados!$C:$C,$A881,base_de_dados!$M:$M,"&lt;=2009",base_de_dados!$O:$O,"&gt;=40178")</f>
        <v>0</v>
      </c>
      <c r="D881" s="5">
        <f>SUMIFS(base_de_dados!$T:$T,base_de_dados!$B:$B,$B881,base_de_dados!$G:$G,D$61,base_de_dados!$H:$H,$L$1,base_de_dados!$C:$C,$A881,base_de_dados!$M:$M,"&lt;=2009",base_de_dados!$O:$O,"&gt;=40178")</f>
        <v>0</v>
      </c>
      <c r="E881" s="5">
        <f>SUMIFS(base_de_dados!$T:$T,base_de_dados!$B:$B,$B881,base_de_dados!$G:$G,E$61,base_de_dados!$H:$H,$L$1,base_de_dados!$C:$C,$A881,base_de_dados!$M:$M,"&lt;=2009",base_de_dados!$O:$O,"&gt;=40178")</f>
        <v>0</v>
      </c>
      <c r="F881" s="5">
        <f>SUMIFS(base_de_dados!$T:$T,base_de_dados!$B:$B,$B881,base_de_dados!$G:$G,F$61,base_de_dados!$H:$H,$L$1,base_de_dados!$C:$C,$A881,base_de_dados!$M:$M,"&lt;=2009",base_de_dados!$O:$O,"&gt;=40178")</f>
        <v>0</v>
      </c>
      <c r="G881" s="5">
        <f>SUMIFS(base_de_dados!$T:$T,base_de_dados!$B:$B,$B881,base_de_dados!$G:$G,G$61,base_de_dados!$H:$H,$L$1,base_de_dados!$C:$C,$A881,base_de_dados!$M:$M,"&lt;=2009",base_de_dados!$O:$O,"&gt;=40178")</f>
        <v>0</v>
      </c>
      <c r="H881" s="5">
        <f>SUMIFS(base_de_dados!$T:$T,base_de_dados!$B:$B,$B881,base_de_dados!$G:$G,H$61,base_de_dados!$H:$H,$L$1,base_de_dados!$C:$C,$A881,base_de_dados!$M:$M,"&lt;=2009",base_de_dados!$O:$O,"&gt;=40178")</f>
        <v>0</v>
      </c>
      <c r="I881" s="5">
        <f>SUMIFS(base_de_dados!$T:$T,base_de_dados!$B:$B,$B881,base_de_dados!$G:$G,I$61,base_de_dados!$H:$H,$L$1,base_de_dados!$C:$C,$A881,base_de_dados!$M:$M,"&lt;=2009",base_de_dados!$O:$O,"&gt;=40178")</f>
        <v>0</v>
      </c>
      <c r="J881" s="5">
        <f>SUMIFS(base_de_dados!$T:$T,base_de_dados!$B:$B,$B881,base_de_dados!$G:$G,J$61,base_de_dados!$H:$H,$L$1,base_de_dados!$C:$C,$A881,base_de_dados!$M:$M,"&lt;=2009",base_de_dados!$O:$O,"&gt;=40178")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SUMIFS(base_de_dados!$T:$T,base_de_dados!$B:$B,$B882,base_de_dados!$G:$G,C$61,base_de_dados!$H:$H,$L$1,base_de_dados!$C:$C,$A882,base_de_dados!$M:$M,"&lt;=2009",base_de_dados!$O:$O,"&gt;=40178")</f>
        <v>0</v>
      </c>
      <c r="D882" s="5">
        <f>SUMIFS(base_de_dados!$T:$T,base_de_dados!$B:$B,$B882,base_de_dados!$G:$G,D$61,base_de_dados!$H:$H,$L$1,base_de_dados!$C:$C,$A882,base_de_dados!$M:$M,"&lt;=2009",base_de_dados!$O:$O,"&gt;=40178")</f>
        <v>0</v>
      </c>
      <c r="E882" s="5">
        <f>SUMIFS(base_de_dados!$T:$T,base_de_dados!$B:$B,$B882,base_de_dados!$G:$G,E$61,base_de_dados!$H:$H,$L$1,base_de_dados!$C:$C,$A882,base_de_dados!$M:$M,"&lt;=2009",base_de_dados!$O:$O,"&gt;=40178")</f>
        <v>0</v>
      </c>
      <c r="F882" s="5">
        <f>SUMIFS(base_de_dados!$T:$T,base_de_dados!$B:$B,$B882,base_de_dados!$G:$G,F$61,base_de_dados!$H:$H,$L$1,base_de_dados!$C:$C,$A882,base_de_dados!$M:$M,"&lt;=2009",base_de_dados!$O:$O,"&gt;=40178")</f>
        <v>0</v>
      </c>
      <c r="G882" s="5">
        <f>SUMIFS(base_de_dados!$T:$T,base_de_dados!$B:$B,$B882,base_de_dados!$G:$G,G$61,base_de_dados!$H:$H,$L$1,base_de_dados!$C:$C,$A882,base_de_dados!$M:$M,"&lt;=2009",base_de_dados!$O:$O,"&gt;=40178")</f>
        <v>0</v>
      </c>
      <c r="H882" s="5">
        <f>SUMIFS(base_de_dados!$T:$T,base_de_dados!$B:$B,$B882,base_de_dados!$G:$G,H$61,base_de_dados!$H:$H,$L$1,base_de_dados!$C:$C,$A882,base_de_dados!$M:$M,"&lt;=2009",base_de_dados!$O:$O,"&gt;=40178")</f>
        <v>0</v>
      </c>
      <c r="I882" s="5">
        <f>SUMIFS(base_de_dados!$T:$T,base_de_dados!$B:$B,$B882,base_de_dados!$G:$G,I$61,base_de_dados!$H:$H,$L$1,base_de_dados!$C:$C,$A882,base_de_dados!$M:$M,"&lt;=2009",base_de_dados!$O:$O,"&gt;=40178")</f>
        <v>0</v>
      </c>
      <c r="J882" s="5">
        <f>SUMIFS(base_de_dados!$T:$T,base_de_dados!$B:$B,$B882,base_de_dados!$G:$G,J$61,base_de_dados!$H:$H,$L$1,base_de_dados!$C:$C,$A882,base_de_dados!$M:$M,"&lt;=2009",base_de_dados!$O:$O,"&gt;=40178")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SUMIFS(base_de_dados!$T:$T,base_de_dados!$B:$B,$B883,base_de_dados!$G:$G,C$61,base_de_dados!$H:$H,$L$1,base_de_dados!$C:$C,$A883,base_de_dados!$M:$M,"&lt;=2009",base_de_dados!$O:$O,"&gt;=40178")</f>
        <v>0</v>
      </c>
      <c r="D883" s="5">
        <f>SUMIFS(base_de_dados!$T:$T,base_de_dados!$B:$B,$B883,base_de_dados!$G:$G,D$61,base_de_dados!$H:$H,$L$1,base_de_dados!$C:$C,$A883,base_de_dados!$M:$M,"&lt;=2009",base_de_dados!$O:$O,"&gt;=40178")</f>
        <v>0</v>
      </c>
      <c r="E883" s="5">
        <f>SUMIFS(base_de_dados!$T:$T,base_de_dados!$B:$B,$B883,base_de_dados!$G:$G,E$61,base_de_dados!$H:$H,$L$1,base_de_dados!$C:$C,$A883,base_de_dados!$M:$M,"&lt;=2009",base_de_dados!$O:$O,"&gt;=40178")</f>
        <v>0</v>
      </c>
      <c r="F883" s="5">
        <f>SUMIFS(base_de_dados!$T:$T,base_de_dados!$B:$B,$B883,base_de_dados!$G:$G,F$61,base_de_dados!$H:$H,$L$1,base_de_dados!$C:$C,$A883,base_de_dados!$M:$M,"&lt;=2009",base_de_dados!$O:$O,"&gt;=40178")</f>
        <v>0</v>
      </c>
      <c r="G883" s="5">
        <f>SUMIFS(base_de_dados!$T:$T,base_de_dados!$B:$B,$B883,base_de_dados!$G:$G,G$61,base_de_dados!$H:$H,$L$1,base_de_dados!$C:$C,$A883,base_de_dados!$M:$M,"&lt;=2009",base_de_dados!$O:$O,"&gt;=40178")</f>
        <v>0</v>
      </c>
      <c r="H883" s="5">
        <f>SUMIFS(base_de_dados!$T:$T,base_de_dados!$B:$B,$B883,base_de_dados!$G:$G,H$61,base_de_dados!$H:$H,$L$1,base_de_dados!$C:$C,$A883,base_de_dados!$M:$M,"&lt;=2009",base_de_dados!$O:$O,"&gt;=40178")</f>
        <v>0</v>
      </c>
      <c r="I883" s="5">
        <f>SUMIFS(base_de_dados!$T:$T,base_de_dados!$B:$B,$B883,base_de_dados!$G:$G,I$61,base_de_dados!$H:$H,$L$1,base_de_dados!$C:$C,$A883,base_de_dados!$M:$M,"&lt;=2009",base_de_dados!$O:$O,"&gt;=40178")</f>
        <v>0</v>
      </c>
      <c r="J883" s="5">
        <f>SUMIFS(base_de_dados!$T:$T,base_de_dados!$B:$B,$B883,base_de_dados!$G:$G,J$61,base_de_dados!$H:$H,$L$1,base_de_dados!$C:$C,$A883,base_de_dados!$M:$M,"&lt;=2009",base_de_dados!$O:$O,"&gt;=40178")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SUMIFS(base_de_dados!$T:$T,base_de_dados!$B:$B,$B884,base_de_dados!$G:$G,C$61,base_de_dados!$H:$H,$L$1,base_de_dados!$C:$C,$A884,base_de_dados!$M:$M,"&lt;=2009",base_de_dados!$O:$O,"&gt;=40178")</f>
        <v>0</v>
      </c>
      <c r="D884" s="5">
        <f>SUMIFS(base_de_dados!$T:$T,base_de_dados!$B:$B,$B884,base_de_dados!$G:$G,D$61,base_de_dados!$H:$H,$L$1,base_de_dados!$C:$C,$A884,base_de_dados!$M:$M,"&lt;=2009",base_de_dados!$O:$O,"&gt;=40178")</f>
        <v>0</v>
      </c>
      <c r="E884" s="5">
        <f>SUMIFS(base_de_dados!$T:$T,base_de_dados!$B:$B,$B884,base_de_dados!$G:$G,E$61,base_de_dados!$H:$H,$L$1,base_de_dados!$C:$C,$A884,base_de_dados!$M:$M,"&lt;=2009",base_de_dados!$O:$O,"&gt;=40178")</f>
        <v>0</v>
      </c>
      <c r="F884" s="5">
        <f>SUMIFS(base_de_dados!$T:$T,base_de_dados!$B:$B,$B884,base_de_dados!$G:$G,F$61,base_de_dados!$H:$H,$L$1,base_de_dados!$C:$C,$A884,base_de_dados!$M:$M,"&lt;=2009",base_de_dados!$O:$O,"&gt;=40178")</f>
        <v>0</v>
      </c>
      <c r="G884" s="5">
        <f>SUMIFS(base_de_dados!$T:$T,base_de_dados!$B:$B,$B884,base_de_dados!$G:$G,G$61,base_de_dados!$H:$H,$L$1,base_de_dados!$C:$C,$A884,base_de_dados!$M:$M,"&lt;=2009",base_de_dados!$O:$O,"&gt;=40178")</f>
        <v>0</v>
      </c>
      <c r="H884" s="5">
        <f>SUMIFS(base_de_dados!$T:$T,base_de_dados!$B:$B,$B884,base_de_dados!$G:$G,H$61,base_de_dados!$H:$H,$L$1,base_de_dados!$C:$C,$A884,base_de_dados!$M:$M,"&lt;=2009",base_de_dados!$O:$O,"&gt;=40178")</f>
        <v>0</v>
      </c>
      <c r="I884" s="5">
        <f>SUMIFS(base_de_dados!$T:$T,base_de_dados!$B:$B,$B884,base_de_dados!$G:$G,I$61,base_de_dados!$H:$H,$L$1,base_de_dados!$C:$C,$A884,base_de_dados!$M:$M,"&lt;=2009",base_de_dados!$O:$O,"&gt;=40178")</f>
        <v>0</v>
      </c>
      <c r="J884" s="5">
        <f>SUMIFS(base_de_dados!$T:$T,base_de_dados!$B:$B,$B884,base_de_dados!$G:$G,J$61,base_de_dados!$H:$H,$L$1,base_de_dados!$C:$C,$A884,base_de_dados!$M:$M,"&lt;=2009",base_de_dados!$O:$O,"&gt;=40178")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SUMIFS(base_de_dados!$T:$T,base_de_dados!$B:$B,$B885,base_de_dados!$G:$G,C$61,base_de_dados!$H:$H,$L$1,base_de_dados!$C:$C,$A885,base_de_dados!$M:$M,"&lt;=2009",base_de_dados!$O:$O,"&gt;=40178")</f>
        <v>0</v>
      </c>
      <c r="D885" s="5">
        <f>SUMIFS(base_de_dados!$T:$T,base_de_dados!$B:$B,$B885,base_de_dados!$G:$G,D$61,base_de_dados!$H:$H,$L$1,base_de_dados!$C:$C,$A885,base_de_dados!$M:$M,"&lt;=2009",base_de_dados!$O:$O,"&gt;=40178")</f>
        <v>0</v>
      </c>
      <c r="E885" s="5">
        <f>SUMIFS(base_de_dados!$T:$T,base_de_dados!$B:$B,$B885,base_de_dados!$G:$G,E$61,base_de_dados!$H:$H,$L$1,base_de_dados!$C:$C,$A885,base_de_dados!$M:$M,"&lt;=2009",base_de_dados!$O:$O,"&gt;=40178")</f>
        <v>0</v>
      </c>
      <c r="F885" s="5">
        <f>SUMIFS(base_de_dados!$T:$T,base_de_dados!$B:$B,$B885,base_de_dados!$G:$G,F$61,base_de_dados!$H:$H,$L$1,base_de_dados!$C:$C,$A885,base_de_dados!$M:$M,"&lt;=2009",base_de_dados!$O:$O,"&gt;=40178")</f>
        <v>0</v>
      </c>
      <c r="G885" s="5">
        <f>SUMIFS(base_de_dados!$T:$T,base_de_dados!$B:$B,$B885,base_de_dados!$G:$G,G$61,base_de_dados!$H:$H,$L$1,base_de_dados!$C:$C,$A885,base_de_dados!$M:$M,"&lt;=2009",base_de_dados!$O:$O,"&gt;=40178")</f>
        <v>0</v>
      </c>
      <c r="H885" s="5">
        <f>SUMIFS(base_de_dados!$T:$T,base_de_dados!$B:$B,$B885,base_de_dados!$G:$G,H$61,base_de_dados!$H:$H,$L$1,base_de_dados!$C:$C,$A885,base_de_dados!$M:$M,"&lt;=2009",base_de_dados!$O:$O,"&gt;=40178")</f>
        <v>0</v>
      </c>
      <c r="I885" s="5">
        <f>SUMIFS(base_de_dados!$T:$T,base_de_dados!$B:$B,$B885,base_de_dados!$G:$G,I$61,base_de_dados!$H:$H,$L$1,base_de_dados!$C:$C,$A885,base_de_dados!$M:$M,"&lt;=2009",base_de_dados!$O:$O,"&gt;=40178")</f>
        <v>0</v>
      </c>
      <c r="J885" s="5">
        <f>SUMIFS(base_de_dados!$T:$T,base_de_dados!$B:$B,$B885,base_de_dados!$G:$G,J$61,base_de_dados!$H:$H,$L$1,base_de_dados!$C:$C,$A885,base_de_dados!$M:$M,"&lt;=2009",base_de_dados!$O:$O,"&gt;=40178")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SUMIFS(base_de_dados!$T:$T,base_de_dados!$B:$B,$B886,base_de_dados!$G:$G,C$61,base_de_dados!$H:$H,$L$1,base_de_dados!$C:$C,$A886,base_de_dados!$M:$M,"&lt;=2009",base_de_dados!$O:$O,"&gt;=40178")</f>
        <v>0</v>
      </c>
      <c r="D886" s="5">
        <f>SUMIFS(base_de_dados!$T:$T,base_de_dados!$B:$B,$B886,base_de_dados!$G:$G,D$61,base_de_dados!$H:$H,$L$1,base_de_dados!$C:$C,$A886,base_de_dados!$M:$M,"&lt;=2009",base_de_dados!$O:$O,"&gt;=40178")</f>
        <v>0</v>
      </c>
      <c r="E886" s="5">
        <f>SUMIFS(base_de_dados!$T:$T,base_de_dados!$B:$B,$B886,base_de_dados!$G:$G,E$61,base_de_dados!$H:$H,$L$1,base_de_dados!$C:$C,$A886,base_de_dados!$M:$M,"&lt;=2009",base_de_dados!$O:$O,"&gt;=40178")</f>
        <v>0</v>
      </c>
      <c r="F886" s="5">
        <f>SUMIFS(base_de_dados!$T:$T,base_de_dados!$B:$B,$B886,base_de_dados!$G:$G,F$61,base_de_dados!$H:$H,$L$1,base_de_dados!$C:$C,$A886,base_de_dados!$M:$M,"&lt;=2009",base_de_dados!$O:$O,"&gt;=40178")</f>
        <v>0</v>
      </c>
      <c r="G886" s="5">
        <f>SUMIFS(base_de_dados!$T:$T,base_de_dados!$B:$B,$B886,base_de_dados!$G:$G,G$61,base_de_dados!$H:$H,$L$1,base_de_dados!$C:$C,$A886,base_de_dados!$M:$M,"&lt;=2009",base_de_dados!$O:$O,"&gt;=40178")</f>
        <v>0</v>
      </c>
      <c r="H886" s="5">
        <f>SUMIFS(base_de_dados!$T:$T,base_de_dados!$B:$B,$B886,base_de_dados!$G:$G,H$61,base_de_dados!$H:$H,$L$1,base_de_dados!$C:$C,$A886,base_de_dados!$M:$M,"&lt;=2009",base_de_dados!$O:$O,"&gt;=40178")</f>
        <v>0</v>
      </c>
      <c r="I886" s="5">
        <f>SUMIFS(base_de_dados!$T:$T,base_de_dados!$B:$B,$B886,base_de_dados!$G:$G,I$61,base_de_dados!$H:$H,$L$1,base_de_dados!$C:$C,$A886,base_de_dados!$M:$M,"&lt;=2009",base_de_dados!$O:$O,"&gt;=40178")</f>
        <v>0</v>
      </c>
      <c r="J886" s="5">
        <f>SUMIFS(base_de_dados!$T:$T,base_de_dados!$B:$B,$B886,base_de_dados!$G:$G,J$61,base_de_dados!$H:$H,$L$1,base_de_dados!$C:$C,$A886,base_de_dados!$M:$M,"&lt;=2009",base_de_dados!$O:$O,"&gt;=40178")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SUMIFS(base_de_dados!$T:$T,base_de_dados!$B:$B,$B887,base_de_dados!$G:$G,C$61,base_de_dados!$H:$H,$L$1,base_de_dados!$C:$C,$A887,base_de_dados!$M:$M,"&lt;=2009",base_de_dados!$O:$O,"&gt;=40178")</f>
        <v>0</v>
      </c>
      <c r="D887" s="5">
        <f>SUMIFS(base_de_dados!$T:$T,base_de_dados!$B:$B,$B887,base_de_dados!$G:$G,D$61,base_de_dados!$H:$H,$L$1,base_de_dados!$C:$C,$A887,base_de_dados!$M:$M,"&lt;=2009",base_de_dados!$O:$O,"&gt;=40178")</f>
        <v>0</v>
      </c>
      <c r="E887" s="5">
        <f>SUMIFS(base_de_dados!$T:$T,base_de_dados!$B:$B,$B887,base_de_dados!$G:$G,E$61,base_de_dados!$H:$H,$L$1,base_de_dados!$C:$C,$A887,base_de_dados!$M:$M,"&lt;=2009",base_de_dados!$O:$O,"&gt;=40178")</f>
        <v>0</v>
      </c>
      <c r="F887" s="5">
        <f>SUMIFS(base_de_dados!$T:$T,base_de_dados!$B:$B,$B887,base_de_dados!$G:$G,F$61,base_de_dados!$H:$H,$L$1,base_de_dados!$C:$C,$A887,base_de_dados!$M:$M,"&lt;=2009",base_de_dados!$O:$O,"&gt;=40178")</f>
        <v>0</v>
      </c>
      <c r="G887" s="5">
        <f>SUMIFS(base_de_dados!$T:$T,base_de_dados!$B:$B,$B887,base_de_dados!$G:$G,G$61,base_de_dados!$H:$H,$L$1,base_de_dados!$C:$C,$A887,base_de_dados!$M:$M,"&lt;=2009",base_de_dados!$O:$O,"&gt;=40178")</f>
        <v>0</v>
      </c>
      <c r="H887" s="5">
        <f>SUMIFS(base_de_dados!$T:$T,base_de_dados!$B:$B,$B887,base_de_dados!$G:$G,H$61,base_de_dados!$H:$H,$L$1,base_de_dados!$C:$C,$A887,base_de_dados!$M:$M,"&lt;=2009",base_de_dados!$O:$O,"&gt;=40178")</f>
        <v>0</v>
      </c>
      <c r="I887" s="5">
        <f>SUMIFS(base_de_dados!$T:$T,base_de_dados!$B:$B,$B887,base_de_dados!$G:$G,I$61,base_de_dados!$H:$H,$L$1,base_de_dados!$C:$C,$A887,base_de_dados!$M:$M,"&lt;=2009",base_de_dados!$O:$O,"&gt;=40178")</f>
        <v>0</v>
      </c>
      <c r="J887" s="5">
        <f>SUMIFS(base_de_dados!$T:$T,base_de_dados!$B:$B,$B887,base_de_dados!$G:$G,J$61,base_de_dados!$H:$H,$L$1,base_de_dados!$C:$C,$A887,base_de_dados!$M:$M,"&lt;=2009",base_de_dados!$O:$O,"&gt;=40178")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SUMIFS(base_de_dados!$T:$T,base_de_dados!$B:$B,$B888,base_de_dados!$G:$G,C$61,base_de_dados!$H:$H,$L$1,base_de_dados!$C:$C,$A888,base_de_dados!$M:$M,"&lt;=2009",base_de_dados!$O:$O,"&gt;=40178")</f>
        <v>0</v>
      </c>
      <c r="D888" s="5">
        <f>SUMIFS(base_de_dados!$T:$T,base_de_dados!$B:$B,$B888,base_de_dados!$G:$G,D$61,base_de_dados!$H:$H,$L$1,base_de_dados!$C:$C,$A888,base_de_dados!$M:$M,"&lt;=2009",base_de_dados!$O:$O,"&gt;=40178")</f>
        <v>0</v>
      </c>
      <c r="E888" s="5">
        <f>SUMIFS(base_de_dados!$T:$T,base_de_dados!$B:$B,$B888,base_de_dados!$G:$G,E$61,base_de_dados!$H:$H,$L$1,base_de_dados!$C:$C,$A888,base_de_dados!$M:$M,"&lt;=2009",base_de_dados!$O:$O,"&gt;=40178")</f>
        <v>0</v>
      </c>
      <c r="F888" s="5">
        <f>SUMIFS(base_de_dados!$T:$T,base_de_dados!$B:$B,$B888,base_de_dados!$G:$G,F$61,base_de_dados!$H:$H,$L$1,base_de_dados!$C:$C,$A888,base_de_dados!$M:$M,"&lt;=2009",base_de_dados!$O:$O,"&gt;=40178")</f>
        <v>0</v>
      </c>
      <c r="G888" s="5">
        <f>SUMIFS(base_de_dados!$T:$T,base_de_dados!$B:$B,$B888,base_de_dados!$G:$G,G$61,base_de_dados!$H:$H,$L$1,base_de_dados!$C:$C,$A888,base_de_dados!$M:$M,"&lt;=2009",base_de_dados!$O:$O,"&gt;=40178")</f>
        <v>0</v>
      </c>
      <c r="H888" s="5">
        <f>SUMIFS(base_de_dados!$T:$T,base_de_dados!$B:$B,$B888,base_de_dados!$G:$G,H$61,base_de_dados!$H:$H,$L$1,base_de_dados!$C:$C,$A888,base_de_dados!$M:$M,"&lt;=2009",base_de_dados!$O:$O,"&gt;=40178")</f>
        <v>0</v>
      </c>
      <c r="I888" s="5">
        <f>SUMIFS(base_de_dados!$T:$T,base_de_dados!$B:$B,$B888,base_de_dados!$G:$G,I$61,base_de_dados!$H:$H,$L$1,base_de_dados!$C:$C,$A888,base_de_dados!$M:$M,"&lt;=2009",base_de_dados!$O:$O,"&gt;=40178")</f>
        <v>0</v>
      </c>
      <c r="J888" s="5">
        <f>SUMIFS(base_de_dados!$T:$T,base_de_dados!$B:$B,$B888,base_de_dados!$G:$G,J$61,base_de_dados!$H:$H,$L$1,base_de_dados!$C:$C,$A888,base_de_dados!$M:$M,"&lt;=2009",base_de_dados!$O:$O,"&gt;=40178")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SUMIFS(base_de_dados!$T:$T,base_de_dados!$B:$B,$B889,base_de_dados!$G:$G,C$61,base_de_dados!$H:$H,$L$1,base_de_dados!$C:$C,$A889,base_de_dados!$M:$M,"&lt;=2009",base_de_dados!$O:$O,"&gt;=40178")</f>
        <v>0</v>
      </c>
      <c r="D889" s="5">
        <f>SUMIFS(base_de_dados!$T:$T,base_de_dados!$B:$B,$B889,base_de_dados!$G:$G,D$61,base_de_dados!$H:$H,$L$1,base_de_dados!$C:$C,$A889,base_de_dados!$M:$M,"&lt;=2009",base_de_dados!$O:$O,"&gt;=40178")</f>
        <v>0</v>
      </c>
      <c r="E889" s="5">
        <f>SUMIFS(base_de_dados!$T:$T,base_de_dados!$B:$B,$B889,base_de_dados!$G:$G,E$61,base_de_dados!$H:$H,$L$1,base_de_dados!$C:$C,$A889,base_de_dados!$M:$M,"&lt;=2009",base_de_dados!$O:$O,"&gt;=40178")</f>
        <v>0</v>
      </c>
      <c r="F889" s="5">
        <f>SUMIFS(base_de_dados!$T:$T,base_de_dados!$B:$B,$B889,base_de_dados!$G:$G,F$61,base_de_dados!$H:$H,$L$1,base_de_dados!$C:$C,$A889,base_de_dados!$M:$M,"&lt;=2009",base_de_dados!$O:$O,"&gt;=40178")</f>
        <v>0</v>
      </c>
      <c r="G889" s="5">
        <f>SUMIFS(base_de_dados!$T:$T,base_de_dados!$B:$B,$B889,base_de_dados!$G:$G,G$61,base_de_dados!$H:$H,$L$1,base_de_dados!$C:$C,$A889,base_de_dados!$M:$M,"&lt;=2009",base_de_dados!$O:$O,"&gt;=40178")</f>
        <v>0</v>
      </c>
      <c r="H889" s="5">
        <f>SUMIFS(base_de_dados!$T:$T,base_de_dados!$B:$B,$B889,base_de_dados!$G:$G,H$61,base_de_dados!$H:$H,$L$1,base_de_dados!$C:$C,$A889,base_de_dados!$M:$M,"&lt;=2009",base_de_dados!$O:$O,"&gt;=40178")</f>
        <v>0</v>
      </c>
      <c r="I889" s="5">
        <f>SUMIFS(base_de_dados!$T:$T,base_de_dados!$B:$B,$B889,base_de_dados!$G:$G,I$61,base_de_dados!$H:$H,$L$1,base_de_dados!$C:$C,$A889,base_de_dados!$M:$M,"&lt;=2009",base_de_dados!$O:$O,"&gt;=40178")</f>
        <v>0</v>
      </c>
      <c r="J889" s="5">
        <f>SUMIFS(base_de_dados!$T:$T,base_de_dados!$B:$B,$B889,base_de_dados!$G:$G,J$61,base_de_dados!$H:$H,$L$1,base_de_dados!$C:$C,$A889,base_de_dados!$M:$M,"&lt;=2009",base_de_dados!$O:$O,"&gt;=40178")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SUMIFS(base_de_dados!$T:$T,base_de_dados!$B:$B,$B890,base_de_dados!$G:$G,C$61,base_de_dados!$H:$H,$L$1,base_de_dados!$C:$C,$A890,base_de_dados!$M:$M,"&lt;=2009",base_de_dados!$O:$O,"&gt;=40178")</f>
        <v>0</v>
      </c>
      <c r="D890" s="5">
        <f>SUMIFS(base_de_dados!$T:$T,base_de_dados!$B:$B,$B890,base_de_dados!$G:$G,D$61,base_de_dados!$H:$H,$L$1,base_de_dados!$C:$C,$A890,base_de_dados!$M:$M,"&lt;=2009",base_de_dados!$O:$O,"&gt;=40178")</f>
        <v>0</v>
      </c>
      <c r="E890" s="5">
        <f>SUMIFS(base_de_dados!$T:$T,base_de_dados!$B:$B,$B890,base_de_dados!$G:$G,E$61,base_de_dados!$H:$H,$L$1,base_de_dados!$C:$C,$A890,base_de_dados!$M:$M,"&lt;=2009",base_de_dados!$O:$O,"&gt;=40178")</f>
        <v>0</v>
      </c>
      <c r="F890" s="5">
        <f>SUMIFS(base_de_dados!$T:$T,base_de_dados!$B:$B,$B890,base_de_dados!$G:$G,F$61,base_de_dados!$H:$H,$L$1,base_de_dados!$C:$C,$A890,base_de_dados!$M:$M,"&lt;=2009",base_de_dados!$O:$O,"&gt;=40178")</f>
        <v>0</v>
      </c>
      <c r="G890" s="5">
        <f>SUMIFS(base_de_dados!$T:$T,base_de_dados!$B:$B,$B890,base_de_dados!$G:$G,G$61,base_de_dados!$H:$H,$L$1,base_de_dados!$C:$C,$A890,base_de_dados!$M:$M,"&lt;=2009",base_de_dados!$O:$O,"&gt;=40178")</f>
        <v>0</v>
      </c>
      <c r="H890" s="5">
        <f>SUMIFS(base_de_dados!$T:$T,base_de_dados!$B:$B,$B890,base_de_dados!$G:$G,H$61,base_de_dados!$H:$H,$L$1,base_de_dados!$C:$C,$A890,base_de_dados!$M:$M,"&lt;=2009",base_de_dados!$O:$O,"&gt;=40178")</f>
        <v>0</v>
      </c>
      <c r="I890" s="5">
        <f>SUMIFS(base_de_dados!$T:$T,base_de_dados!$B:$B,$B890,base_de_dados!$G:$G,I$61,base_de_dados!$H:$H,$L$1,base_de_dados!$C:$C,$A890,base_de_dados!$M:$M,"&lt;=2009",base_de_dados!$O:$O,"&gt;=40178")</f>
        <v>0</v>
      </c>
      <c r="J890" s="5">
        <f>SUMIFS(base_de_dados!$T:$T,base_de_dados!$B:$B,$B890,base_de_dados!$G:$G,J$61,base_de_dados!$H:$H,$L$1,base_de_dados!$C:$C,$A890,base_de_dados!$M:$M,"&lt;=2009",base_de_dados!$O:$O,"&gt;=40178")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SUMIFS(base_de_dados!$T:$T,base_de_dados!$B:$B,$B891,base_de_dados!$G:$G,C$61,base_de_dados!$H:$H,$L$1,base_de_dados!$C:$C,$A891,base_de_dados!$M:$M,"&lt;=2009",base_de_dados!$O:$O,"&gt;=40178")</f>
        <v>0</v>
      </c>
      <c r="D891" s="5">
        <f>SUMIFS(base_de_dados!$T:$T,base_de_dados!$B:$B,$B891,base_de_dados!$G:$G,D$61,base_de_dados!$H:$H,$L$1,base_de_dados!$C:$C,$A891,base_de_dados!$M:$M,"&lt;=2009",base_de_dados!$O:$O,"&gt;=40178")</f>
        <v>0</v>
      </c>
      <c r="E891" s="5">
        <f>SUMIFS(base_de_dados!$T:$T,base_de_dados!$B:$B,$B891,base_de_dados!$G:$G,E$61,base_de_dados!$H:$H,$L$1,base_de_dados!$C:$C,$A891,base_de_dados!$M:$M,"&lt;=2009",base_de_dados!$O:$O,"&gt;=40178")</f>
        <v>0</v>
      </c>
      <c r="F891" s="5">
        <f>SUMIFS(base_de_dados!$T:$T,base_de_dados!$B:$B,$B891,base_de_dados!$G:$G,F$61,base_de_dados!$H:$H,$L$1,base_de_dados!$C:$C,$A891,base_de_dados!$M:$M,"&lt;=2009",base_de_dados!$O:$O,"&gt;=40178")</f>
        <v>0</v>
      </c>
      <c r="G891" s="5">
        <f>SUMIFS(base_de_dados!$T:$T,base_de_dados!$B:$B,$B891,base_de_dados!$G:$G,G$61,base_de_dados!$H:$H,$L$1,base_de_dados!$C:$C,$A891,base_de_dados!$M:$M,"&lt;=2009",base_de_dados!$O:$O,"&gt;=40178")</f>
        <v>0</v>
      </c>
      <c r="H891" s="5">
        <f>SUMIFS(base_de_dados!$T:$T,base_de_dados!$B:$B,$B891,base_de_dados!$G:$G,H$61,base_de_dados!$H:$H,$L$1,base_de_dados!$C:$C,$A891,base_de_dados!$M:$M,"&lt;=2009",base_de_dados!$O:$O,"&gt;=40178")</f>
        <v>0</v>
      </c>
      <c r="I891" s="5">
        <f>SUMIFS(base_de_dados!$T:$T,base_de_dados!$B:$B,$B891,base_de_dados!$G:$G,I$61,base_de_dados!$H:$H,$L$1,base_de_dados!$C:$C,$A891,base_de_dados!$M:$M,"&lt;=2009",base_de_dados!$O:$O,"&gt;=40178")</f>
        <v>0</v>
      </c>
      <c r="J891" s="5">
        <f>SUMIFS(base_de_dados!$T:$T,base_de_dados!$B:$B,$B891,base_de_dados!$G:$G,J$61,base_de_dados!$H:$H,$L$1,base_de_dados!$C:$C,$A891,base_de_dados!$M:$M,"&lt;=2009",base_de_dados!$O:$O,"&gt;=40178")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SUMIFS(base_de_dados!$T:$T,base_de_dados!$B:$B,$B892,base_de_dados!$G:$G,C$61,base_de_dados!$H:$H,$L$1,base_de_dados!$C:$C,$A892,base_de_dados!$M:$M,"&lt;=2009",base_de_dados!$O:$O,"&gt;=40178")</f>
        <v>0</v>
      </c>
      <c r="D892" s="5">
        <f>SUMIFS(base_de_dados!$T:$T,base_de_dados!$B:$B,$B892,base_de_dados!$G:$G,D$61,base_de_dados!$H:$H,$L$1,base_de_dados!$C:$C,$A892,base_de_dados!$M:$M,"&lt;=2009",base_de_dados!$O:$O,"&gt;=40178")</f>
        <v>0</v>
      </c>
      <c r="E892" s="5">
        <f>SUMIFS(base_de_dados!$T:$T,base_de_dados!$B:$B,$B892,base_de_dados!$G:$G,E$61,base_de_dados!$H:$H,$L$1,base_de_dados!$C:$C,$A892,base_de_dados!$M:$M,"&lt;=2009",base_de_dados!$O:$O,"&gt;=40178")</f>
        <v>0</v>
      </c>
      <c r="F892" s="5">
        <f>SUMIFS(base_de_dados!$T:$T,base_de_dados!$B:$B,$B892,base_de_dados!$G:$G,F$61,base_de_dados!$H:$H,$L$1,base_de_dados!$C:$C,$A892,base_de_dados!$M:$M,"&lt;=2009",base_de_dados!$O:$O,"&gt;=40178")</f>
        <v>0</v>
      </c>
      <c r="G892" s="5">
        <f>SUMIFS(base_de_dados!$T:$T,base_de_dados!$B:$B,$B892,base_de_dados!$G:$G,G$61,base_de_dados!$H:$H,$L$1,base_de_dados!$C:$C,$A892,base_de_dados!$M:$M,"&lt;=2009",base_de_dados!$O:$O,"&gt;=40178")</f>
        <v>0</v>
      </c>
      <c r="H892" s="5">
        <f>SUMIFS(base_de_dados!$T:$T,base_de_dados!$B:$B,$B892,base_de_dados!$G:$G,H$61,base_de_dados!$H:$H,$L$1,base_de_dados!$C:$C,$A892,base_de_dados!$M:$M,"&lt;=2009",base_de_dados!$O:$O,"&gt;=40178")</f>
        <v>0</v>
      </c>
      <c r="I892" s="5">
        <f>SUMIFS(base_de_dados!$T:$T,base_de_dados!$B:$B,$B892,base_de_dados!$G:$G,I$61,base_de_dados!$H:$H,$L$1,base_de_dados!$C:$C,$A892,base_de_dados!$M:$M,"&lt;=2009",base_de_dados!$O:$O,"&gt;=40178")</f>
        <v>0</v>
      </c>
      <c r="J892" s="5">
        <f>SUMIFS(base_de_dados!$T:$T,base_de_dados!$B:$B,$B892,base_de_dados!$G:$G,J$61,base_de_dados!$H:$H,$L$1,base_de_dados!$C:$C,$A892,base_de_dados!$M:$M,"&lt;=2009",base_de_dados!$O:$O,"&gt;=40178")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SUMIFS(base_de_dados!$T:$T,base_de_dados!$B:$B,$B893,base_de_dados!$G:$G,C$61,base_de_dados!$H:$H,$L$1,base_de_dados!$C:$C,$A893,base_de_dados!$M:$M,"&lt;=2009",base_de_dados!$O:$O,"&gt;=40178")</f>
        <v>0</v>
      </c>
      <c r="D893" s="5">
        <f>SUMIFS(base_de_dados!$T:$T,base_de_dados!$B:$B,$B893,base_de_dados!$G:$G,D$61,base_de_dados!$H:$H,$L$1,base_de_dados!$C:$C,$A893,base_de_dados!$M:$M,"&lt;=2009",base_de_dados!$O:$O,"&gt;=40178")</f>
        <v>0</v>
      </c>
      <c r="E893" s="5">
        <f>SUMIFS(base_de_dados!$T:$T,base_de_dados!$B:$B,$B893,base_de_dados!$G:$G,E$61,base_de_dados!$H:$H,$L$1,base_de_dados!$C:$C,$A893,base_de_dados!$M:$M,"&lt;=2009",base_de_dados!$O:$O,"&gt;=40178")</f>
        <v>0</v>
      </c>
      <c r="F893" s="5">
        <f>SUMIFS(base_de_dados!$T:$T,base_de_dados!$B:$B,$B893,base_de_dados!$G:$G,F$61,base_de_dados!$H:$H,$L$1,base_de_dados!$C:$C,$A893,base_de_dados!$M:$M,"&lt;=2009",base_de_dados!$O:$O,"&gt;=40178")</f>
        <v>0</v>
      </c>
      <c r="G893" s="5">
        <f>SUMIFS(base_de_dados!$T:$T,base_de_dados!$B:$B,$B893,base_de_dados!$G:$G,G$61,base_de_dados!$H:$H,$L$1,base_de_dados!$C:$C,$A893,base_de_dados!$M:$M,"&lt;=2009",base_de_dados!$O:$O,"&gt;=40178")</f>
        <v>0</v>
      </c>
      <c r="H893" s="5">
        <f>SUMIFS(base_de_dados!$T:$T,base_de_dados!$B:$B,$B893,base_de_dados!$G:$G,H$61,base_de_dados!$H:$H,$L$1,base_de_dados!$C:$C,$A893,base_de_dados!$M:$M,"&lt;=2009",base_de_dados!$O:$O,"&gt;=40178")</f>
        <v>0</v>
      </c>
      <c r="I893" s="5">
        <f>SUMIFS(base_de_dados!$T:$T,base_de_dados!$B:$B,$B893,base_de_dados!$G:$G,I$61,base_de_dados!$H:$H,$L$1,base_de_dados!$C:$C,$A893,base_de_dados!$M:$M,"&lt;=2009",base_de_dados!$O:$O,"&gt;=40178")</f>
        <v>0</v>
      </c>
      <c r="J893" s="5">
        <f>SUMIFS(base_de_dados!$T:$T,base_de_dados!$B:$B,$B893,base_de_dados!$G:$G,J$61,base_de_dados!$H:$H,$L$1,base_de_dados!$C:$C,$A893,base_de_dados!$M:$M,"&lt;=2009",base_de_dados!$O:$O,"&gt;=40178")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SUMIFS(base_de_dados!$T:$T,base_de_dados!$B:$B,$B894,base_de_dados!$G:$G,C$61,base_de_dados!$H:$H,$L$1,base_de_dados!$C:$C,$A894,base_de_dados!$M:$M,"&lt;=2009",base_de_dados!$O:$O,"&gt;=40178")</f>
        <v>0</v>
      </c>
      <c r="D894" s="5">
        <f>SUMIFS(base_de_dados!$T:$T,base_de_dados!$B:$B,$B894,base_de_dados!$G:$G,D$61,base_de_dados!$H:$H,$L$1,base_de_dados!$C:$C,$A894,base_de_dados!$M:$M,"&lt;=2009",base_de_dados!$O:$O,"&gt;=40178")</f>
        <v>0</v>
      </c>
      <c r="E894" s="5">
        <f>SUMIFS(base_de_dados!$T:$T,base_de_dados!$B:$B,$B894,base_de_dados!$G:$G,E$61,base_de_dados!$H:$H,$L$1,base_de_dados!$C:$C,$A894,base_de_dados!$M:$M,"&lt;=2009",base_de_dados!$O:$O,"&gt;=40178")</f>
        <v>0</v>
      </c>
      <c r="F894" s="5">
        <f>SUMIFS(base_de_dados!$T:$T,base_de_dados!$B:$B,$B894,base_de_dados!$G:$G,F$61,base_de_dados!$H:$H,$L$1,base_de_dados!$C:$C,$A894,base_de_dados!$M:$M,"&lt;=2009",base_de_dados!$O:$O,"&gt;=40178")</f>
        <v>0</v>
      </c>
      <c r="G894" s="5">
        <f>SUMIFS(base_de_dados!$T:$T,base_de_dados!$B:$B,$B894,base_de_dados!$G:$G,G$61,base_de_dados!$H:$H,$L$1,base_de_dados!$C:$C,$A894,base_de_dados!$M:$M,"&lt;=2009",base_de_dados!$O:$O,"&gt;=40178")</f>
        <v>0</v>
      </c>
      <c r="H894" s="5">
        <f>SUMIFS(base_de_dados!$T:$T,base_de_dados!$B:$B,$B894,base_de_dados!$G:$G,H$61,base_de_dados!$H:$H,$L$1,base_de_dados!$C:$C,$A894,base_de_dados!$M:$M,"&lt;=2009",base_de_dados!$O:$O,"&gt;=40178")</f>
        <v>0</v>
      </c>
      <c r="I894" s="5">
        <f>SUMIFS(base_de_dados!$T:$T,base_de_dados!$B:$B,$B894,base_de_dados!$G:$G,I$61,base_de_dados!$H:$H,$L$1,base_de_dados!$C:$C,$A894,base_de_dados!$M:$M,"&lt;=2009",base_de_dados!$O:$O,"&gt;=40178")</f>
        <v>0</v>
      </c>
      <c r="J894" s="5">
        <f>SUMIFS(base_de_dados!$T:$T,base_de_dados!$B:$B,$B894,base_de_dados!$G:$G,J$61,base_de_dados!$H:$H,$L$1,base_de_dados!$C:$C,$A894,base_de_dados!$M:$M,"&lt;=2009",base_de_dados!$O:$O,"&gt;=40178")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SUMIFS(base_de_dados!$T:$T,base_de_dados!$B:$B,$B895,base_de_dados!$G:$G,C$61,base_de_dados!$H:$H,$L$1,base_de_dados!$C:$C,$A895,base_de_dados!$M:$M,"&lt;=2009",base_de_dados!$O:$O,"&gt;=40178")</f>
        <v>0</v>
      </c>
      <c r="D895" s="5">
        <f>SUMIFS(base_de_dados!$T:$T,base_de_dados!$B:$B,$B895,base_de_dados!$G:$G,D$61,base_de_dados!$H:$H,$L$1,base_de_dados!$C:$C,$A895,base_de_dados!$M:$M,"&lt;=2009",base_de_dados!$O:$O,"&gt;=40178")</f>
        <v>0</v>
      </c>
      <c r="E895" s="5">
        <f>SUMIFS(base_de_dados!$T:$T,base_de_dados!$B:$B,$B895,base_de_dados!$G:$G,E$61,base_de_dados!$H:$H,$L$1,base_de_dados!$C:$C,$A895,base_de_dados!$M:$M,"&lt;=2009",base_de_dados!$O:$O,"&gt;=40178")</f>
        <v>0</v>
      </c>
      <c r="F895" s="5">
        <f>SUMIFS(base_de_dados!$T:$T,base_de_dados!$B:$B,$B895,base_de_dados!$G:$G,F$61,base_de_dados!$H:$H,$L$1,base_de_dados!$C:$C,$A895,base_de_dados!$M:$M,"&lt;=2009",base_de_dados!$O:$O,"&gt;=40178")</f>
        <v>0</v>
      </c>
      <c r="G895" s="5">
        <f>SUMIFS(base_de_dados!$T:$T,base_de_dados!$B:$B,$B895,base_de_dados!$G:$G,G$61,base_de_dados!$H:$H,$L$1,base_de_dados!$C:$C,$A895,base_de_dados!$M:$M,"&lt;=2009",base_de_dados!$O:$O,"&gt;=40178")</f>
        <v>0</v>
      </c>
      <c r="H895" s="5">
        <f>SUMIFS(base_de_dados!$T:$T,base_de_dados!$B:$B,$B895,base_de_dados!$G:$G,H$61,base_de_dados!$H:$H,$L$1,base_de_dados!$C:$C,$A895,base_de_dados!$M:$M,"&lt;=2009",base_de_dados!$O:$O,"&gt;=40178")</f>
        <v>0</v>
      </c>
      <c r="I895" s="5">
        <f>SUMIFS(base_de_dados!$T:$T,base_de_dados!$B:$B,$B895,base_de_dados!$G:$G,I$61,base_de_dados!$H:$H,$L$1,base_de_dados!$C:$C,$A895,base_de_dados!$M:$M,"&lt;=2009",base_de_dados!$O:$O,"&gt;=40178")</f>
        <v>0</v>
      </c>
      <c r="J895" s="5">
        <f>SUMIFS(base_de_dados!$T:$T,base_de_dados!$B:$B,$B895,base_de_dados!$G:$G,J$61,base_de_dados!$H:$H,$L$1,base_de_dados!$C:$C,$A895,base_de_dados!$M:$M,"&lt;=2009",base_de_dados!$O:$O,"&gt;=40178")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SUMIFS(base_de_dados!$T:$T,base_de_dados!$B:$B,$B896,base_de_dados!$G:$G,C$61,base_de_dados!$H:$H,$L$1,base_de_dados!$C:$C,$A896,base_de_dados!$M:$M,"&lt;=2009",base_de_dados!$O:$O,"&gt;=40178")</f>
        <v>0</v>
      </c>
      <c r="D896" s="5">
        <f>SUMIFS(base_de_dados!$T:$T,base_de_dados!$B:$B,$B896,base_de_dados!$G:$G,D$61,base_de_dados!$H:$H,$L$1,base_de_dados!$C:$C,$A896,base_de_dados!$M:$M,"&lt;=2009",base_de_dados!$O:$O,"&gt;=40178")</f>
        <v>0</v>
      </c>
      <c r="E896" s="5">
        <f>SUMIFS(base_de_dados!$T:$T,base_de_dados!$B:$B,$B896,base_de_dados!$G:$G,E$61,base_de_dados!$H:$H,$L$1,base_de_dados!$C:$C,$A896,base_de_dados!$M:$M,"&lt;=2009",base_de_dados!$O:$O,"&gt;=40178")</f>
        <v>0</v>
      </c>
      <c r="F896" s="5">
        <f>SUMIFS(base_de_dados!$T:$T,base_de_dados!$B:$B,$B896,base_de_dados!$G:$G,F$61,base_de_dados!$H:$H,$L$1,base_de_dados!$C:$C,$A896,base_de_dados!$M:$M,"&lt;=2009",base_de_dados!$O:$O,"&gt;=40178")</f>
        <v>0</v>
      </c>
      <c r="G896" s="5">
        <f>SUMIFS(base_de_dados!$T:$T,base_de_dados!$B:$B,$B896,base_de_dados!$G:$G,G$61,base_de_dados!$H:$H,$L$1,base_de_dados!$C:$C,$A896,base_de_dados!$M:$M,"&lt;=2009",base_de_dados!$O:$O,"&gt;=40178")</f>
        <v>0</v>
      </c>
      <c r="H896" s="5">
        <f>SUMIFS(base_de_dados!$T:$T,base_de_dados!$B:$B,$B896,base_de_dados!$G:$G,H$61,base_de_dados!$H:$H,$L$1,base_de_dados!$C:$C,$A896,base_de_dados!$M:$M,"&lt;=2009",base_de_dados!$O:$O,"&gt;=40178")</f>
        <v>0</v>
      </c>
      <c r="I896" s="5">
        <f>SUMIFS(base_de_dados!$T:$T,base_de_dados!$B:$B,$B896,base_de_dados!$G:$G,I$61,base_de_dados!$H:$H,$L$1,base_de_dados!$C:$C,$A896,base_de_dados!$M:$M,"&lt;=2009",base_de_dados!$O:$O,"&gt;=40178")</f>
        <v>0</v>
      </c>
      <c r="J896" s="5">
        <f>SUMIFS(base_de_dados!$T:$T,base_de_dados!$B:$B,$B896,base_de_dados!$G:$G,J$61,base_de_dados!$H:$H,$L$1,base_de_dados!$C:$C,$A896,base_de_dados!$M:$M,"&lt;=2009",base_de_dados!$O:$O,"&gt;=40178")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SUMIFS(base_de_dados!$T:$T,base_de_dados!$B:$B,$B897,base_de_dados!$G:$G,C$61,base_de_dados!$H:$H,$L$1,base_de_dados!$C:$C,$A897,base_de_dados!$M:$M,"&lt;=2009",base_de_dados!$O:$O,"&gt;=40178")</f>
        <v>0</v>
      </c>
      <c r="D897" s="5">
        <f>SUMIFS(base_de_dados!$T:$T,base_de_dados!$B:$B,$B897,base_de_dados!$G:$G,D$61,base_de_dados!$H:$H,$L$1,base_de_dados!$C:$C,$A897,base_de_dados!$M:$M,"&lt;=2009",base_de_dados!$O:$O,"&gt;=40178")</f>
        <v>0</v>
      </c>
      <c r="E897" s="5">
        <f>SUMIFS(base_de_dados!$T:$T,base_de_dados!$B:$B,$B897,base_de_dados!$G:$G,E$61,base_de_dados!$H:$H,$L$1,base_de_dados!$C:$C,$A897,base_de_dados!$M:$M,"&lt;=2009",base_de_dados!$O:$O,"&gt;=40178")</f>
        <v>0</v>
      </c>
      <c r="F897" s="5">
        <f>SUMIFS(base_de_dados!$T:$T,base_de_dados!$B:$B,$B897,base_de_dados!$G:$G,F$61,base_de_dados!$H:$H,$L$1,base_de_dados!$C:$C,$A897,base_de_dados!$M:$M,"&lt;=2009",base_de_dados!$O:$O,"&gt;=40178")</f>
        <v>0</v>
      </c>
      <c r="G897" s="5">
        <f>SUMIFS(base_de_dados!$T:$T,base_de_dados!$B:$B,$B897,base_de_dados!$G:$G,G$61,base_de_dados!$H:$H,$L$1,base_de_dados!$C:$C,$A897,base_de_dados!$M:$M,"&lt;=2009",base_de_dados!$O:$O,"&gt;=40178")</f>
        <v>0</v>
      </c>
      <c r="H897" s="5">
        <f>SUMIFS(base_de_dados!$T:$T,base_de_dados!$B:$B,$B897,base_de_dados!$G:$G,H$61,base_de_dados!$H:$H,$L$1,base_de_dados!$C:$C,$A897,base_de_dados!$M:$M,"&lt;=2009",base_de_dados!$O:$O,"&gt;=40178")</f>
        <v>0</v>
      </c>
      <c r="I897" s="5">
        <f>SUMIFS(base_de_dados!$T:$T,base_de_dados!$B:$B,$B897,base_de_dados!$G:$G,I$61,base_de_dados!$H:$H,$L$1,base_de_dados!$C:$C,$A897,base_de_dados!$M:$M,"&lt;=2009",base_de_dados!$O:$O,"&gt;=40178")</f>
        <v>0</v>
      </c>
      <c r="J897" s="5">
        <f>SUMIFS(base_de_dados!$T:$T,base_de_dados!$B:$B,$B897,base_de_dados!$G:$G,J$61,base_de_dados!$H:$H,$L$1,base_de_dados!$C:$C,$A897,base_de_dados!$M:$M,"&lt;=2009",base_de_dados!$O:$O,"&gt;=40178")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SUMIFS(base_de_dados!$T:$T,base_de_dados!$B:$B,$B898,base_de_dados!$G:$G,C$61,base_de_dados!$H:$H,$L$1,base_de_dados!$C:$C,$A898,base_de_dados!$M:$M,"&lt;=2009",base_de_dados!$O:$O,"&gt;=40178")</f>
        <v>0</v>
      </c>
      <c r="D898" s="5">
        <f>SUMIFS(base_de_dados!$T:$T,base_de_dados!$B:$B,$B898,base_de_dados!$G:$G,D$61,base_de_dados!$H:$H,$L$1,base_de_dados!$C:$C,$A898,base_de_dados!$M:$M,"&lt;=2009",base_de_dados!$O:$O,"&gt;=40178")</f>
        <v>0</v>
      </c>
      <c r="E898" s="5">
        <f>SUMIFS(base_de_dados!$T:$T,base_de_dados!$B:$B,$B898,base_de_dados!$G:$G,E$61,base_de_dados!$H:$H,$L$1,base_de_dados!$C:$C,$A898,base_de_dados!$M:$M,"&lt;=2009",base_de_dados!$O:$O,"&gt;=40178")</f>
        <v>0</v>
      </c>
      <c r="F898" s="5">
        <f>SUMIFS(base_de_dados!$T:$T,base_de_dados!$B:$B,$B898,base_de_dados!$G:$G,F$61,base_de_dados!$H:$H,$L$1,base_de_dados!$C:$C,$A898,base_de_dados!$M:$M,"&lt;=2009",base_de_dados!$O:$O,"&gt;=40178")</f>
        <v>0</v>
      </c>
      <c r="G898" s="5">
        <f>SUMIFS(base_de_dados!$T:$T,base_de_dados!$B:$B,$B898,base_de_dados!$G:$G,G$61,base_de_dados!$H:$H,$L$1,base_de_dados!$C:$C,$A898,base_de_dados!$M:$M,"&lt;=2009",base_de_dados!$O:$O,"&gt;=40178")</f>
        <v>0</v>
      </c>
      <c r="H898" s="5">
        <f>SUMIFS(base_de_dados!$T:$T,base_de_dados!$B:$B,$B898,base_de_dados!$G:$G,H$61,base_de_dados!$H:$H,$L$1,base_de_dados!$C:$C,$A898,base_de_dados!$M:$M,"&lt;=2009",base_de_dados!$O:$O,"&gt;=40178")</f>
        <v>0</v>
      </c>
      <c r="I898" s="5">
        <f>SUMIFS(base_de_dados!$T:$T,base_de_dados!$B:$B,$B898,base_de_dados!$G:$G,I$61,base_de_dados!$H:$H,$L$1,base_de_dados!$C:$C,$A898,base_de_dados!$M:$M,"&lt;=2009",base_de_dados!$O:$O,"&gt;=40178")</f>
        <v>0</v>
      </c>
      <c r="J898" s="5">
        <f>SUMIFS(base_de_dados!$T:$T,base_de_dados!$B:$B,$B898,base_de_dados!$G:$G,J$61,base_de_dados!$H:$H,$L$1,base_de_dados!$C:$C,$A898,base_de_dados!$M:$M,"&lt;=2009",base_de_dados!$O:$O,"&gt;=40178")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SUMIFS(base_de_dados!$T:$T,base_de_dados!$B:$B,$B899,base_de_dados!$G:$G,C$61,base_de_dados!$H:$H,$L$1,base_de_dados!$C:$C,$A899,base_de_dados!$M:$M,"&lt;=2009",base_de_dados!$O:$O,"&gt;=40178")</f>
        <v>0</v>
      </c>
      <c r="D899" s="5">
        <f>SUMIFS(base_de_dados!$T:$T,base_de_dados!$B:$B,$B899,base_de_dados!$G:$G,D$61,base_de_dados!$H:$H,$L$1,base_de_dados!$C:$C,$A899,base_de_dados!$M:$M,"&lt;=2009",base_de_dados!$O:$O,"&gt;=40178")</f>
        <v>0</v>
      </c>
      <c r="E899" s="5">
        <f>SUMIFS(base_de_dados!$T:$T,base_de_dados!$B:$B,$B899,base_de_dados!$G:$G,E$61,base_de_dados!$H:$H,$L$1,base_de_dados!$C:$C,$A899,base_de_dados!$M:$M,"&lt;=2009",base_de_dados!$O:$O,"&gt;=40178")</f>
        <v>0</v>
      </c>
      <c r="F899" s="5">
        <f>SUMIFS(base_de_dados!$T:$T,base_de_dados!$B:$B,$B899,base_de_dados!$G:$G,F$61,base_de_dados!$H:$H,$L$1,base_de_dados!$C:$C,$A899,base_de_dados!$M:$M,"&lt;=2009",base_de_dados!$O:$O,"&gt;=40178")</f>
        <v>0</v>
      </c>
      <c r="G899" s="5">
        <f>SUMIFS(base_de_dados!$T:$T,base_de_dados!$B:$B,$B899,base_de_dados!$G:$G,G$61,base_de_dados!$H:$H,$L$1,base_de_dados!$C:$C,$A899,base_de_dados!$M:$M,"&lt;=2009",base_de_dados!$O:$O,"&gt;=40178")</f>
        <v>0</v>
      </c>
      <c r="H899" s="5">
        <f>SUMIFS(base_de_dados!$T:$T,base_de_dados!$B:$B,$B899,base_de_dados!$G:$G,H$61,base_de_dados!$H:$H,$L$1,base_de_dados!$C:$C,$A899,base_de_dados!$M:$M,"&lt;=2009",base_de_dados!$O:$O,"&gt;=40178")</f>
        <v>0</v>
      </c>
      <c r="I899" s="5">
        <f>SUMIFS(base_de_dados!$T:$T,base_de_dados!$B:$B,$B899,base_de_dados!$G:$G,I$61,base_de_dados!$H:$H,$L$1,base_de_dados!$C:$C,$A899,base_de_dados!$M:$M,"&lt;=2009",base_de_dados!$O:$O,"&gt;=40178")</f>
        <v>0</v>
      </c>
      <c r="J899" s="5">
        <f>SUMIFS(base_de_dados!$T:$T,base_de_dados!$B:$B,$B899,base_de_dados!$G:$G,J$61,base_de_dados!$H:$H,$L$1,base_de_dados!$C:$C,$A899,base_de_dados!$M:$M,"&lt;=2009",base_de_dados!$O:$O,"&gt;=40178")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SUMIFS(base_de_dados!$T:$T,base_de_dados!$B:$B,$B900,base_de_dados!$G:$G,C$61,base_de_dados!$H:$H,$L$1,base_de_dados!$C:$C,$A900,base_de_dados!$M:$M,"&lt;=2009",base_de_dados!$O:$O,"&gt;=40178")</f>
        <v>0</v>
      </c>
      <c r="D900" s="5">
        <f>SUMIFS(base_de_dados!$T:$T,base_de_dados!$B:$B,$B900,base_de_dados!$G:$G,D$61,base_de_dados!$H:$H,$L$1,base_de_dados!$C:$C,$A900,base_de_dados!$M:$M,"&lt;=2009",base_de_dados!$O:$O,"&gt;=40178")</f>
        <v>0</v>
      </c>
      <c r="E900" s="5">
        <f>SUMIFS(base_de_dados!$T:$T,base_de_dados!$B:$B,$B900,base_de_dados!$G:$G,E$61,base_de_dados!$H:$H,$L$1,base_de_dados!$C:$C,$A900,base_de_dados!$M:$M,"&lt;=2009",base_de_dados!$O:$O,"&gt;=40178")</f>
        <v>0</v>
      </c>
      <c r="F900" s="5">
        <f>SUMIFS(base_de_dados!$T:$T,base_de_dados!$B:$B,$B900,base_de_dados!$G:$G,F$61,base_de_dados!$H:$H,$L$1,base_de_dados!$C:$C,$A900,base_de_dados!$M:$M,"&lt;=2009",base_de_dados!$O:$O,"&gt;=40178")</f>
        <v>0</v>
      </c>
      <c r="G900" s="5">
        <f>SUMIFS(base_de_dados!$T:$T,base_de_dados!$B:$B,$B900,base_de_dados!$G:$G,G$61,base_de_dados!$H:$H,$L$1,base_de_dados!$C:$C,$A900,base_de_dados!$M:$M,"&lt;=2009",base_de_dados!$O:$O,"&gt;=40178")</f>
        <v>0</v>
      </c>
      <c r="H900" s="5">
        <f>SUMIFS(base_de_dados!$T:$T,base_de_dados!$B:$B,$B900,base_de_dados!$G:$G,H$61,base_de_dados!$H:$H,$L$1,base_de_dados!$C:$C,$A900,base_de_dados!$M:$M,"&lt;=2009",base_de_dados!$O:$O,"&gt;=40178")</f>
        <v>0</v>
      </c>
      <c r="I900" s="5">
        <f>SUMIFS(base_de_dados!$T:$T,base_de_dados!$B:$B,$B900,base_de_dados!$G:$G,I$61,base_de_dados!$H:$H,$L$1,base_de_dados!$C:$C,$A900,base_de_dados!$M:$M,"&lt;=2009",base_de_dados!$O:$O,"&gt;=40178")</f>
        <v>0</v>
      </c>
      <c r="J900" s="5">
        <f>SUMIFS(base_de_dados!$T:$T,base_de_dados!$B:$B,$B900,base_de_dados!$G:$G,J$61,base_de_dados!$H:$H,$L$1,base_de_dados!$C:$C,$A900,base_de_dados!$M:$M,"&lt;=2009",base_de_dados!$O:$O,"&gt;=40178")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SUMIFS(base_de_dados!$T:$T,base_de_dados!$B:$B,$B901,base_de_dados!$G:$G,C$61,base_de_dados!$H:$H,$L$1,base_de_dados!$C:$C,$A901,base_de_dados!$M:$M,"&lt;=2009",base_de_dados!$O:$O,"&gt;=40178")</f>
        <v>0</v>
      </c>
      <c r="D901" s="5">
        <f>SUMIFS(base_de_dados!$T:$T,base_de_dados!$B:$B,$B901,base_de_dados!$G:$G,D$61,base_de_dados!$H:$H,$L$1,base_de_dados!$C:$C,$A901,base_de_dados!$M:$M,"&lt;=2009",base_de_dados!$O:$O,"&gt;=40178")</f>
        <v>0</v>
      </c>
      <c r="E901" s="5">
        <f>SUMIFS(base_de_dados!$T:$T,base_de_dados!$B:$B,$B901,base_de_dados!$G:$G,E$61,base_de_dados!$H:$H,$L$1,base_de_dados!$C:$C,$A901,base_de_dados!$M:$M,"&lt;=2009",base_de_dados!$O:$O,"&gt;=40178")</f>
        <v>0</v>
      </c>
      <c r="F901" s="5">
        <f>SUMIFS(base_de_dados!$T:$T,base_de_dados!$B:$B,$B901,base_de_dados!$G:$G,F$61,base_de_dados!$H:$H,$L$1,base_de_dados!$C:$C,$A901,base_de_dados!$M:$M,"&lt;=2009",base_de_dados!$O:$O,"&gt;=40178")</f>
        <v>0</v>
      </c>
      <c r="G901" s="5">
        <f>SUMIFS(base_de_dados!$T:$T,base_de_dados!$B:$B,$B901,base_de_dados!$G:$G,G$61,base_de_dados!$H:$H,$L$1,base_de_dados!$C:$C,$A901,base_de_dados!$M:$M,"&lt;=2009",base_de_dados!$O:$O,"&gt;=40178")</f>
        <v>0</v>
      </c>
      <c r="H901" s="5">
        <f>SUMIFS(base_de_dados!$T:$T,base_de_dados!$B:$B,$B901,base_de_dados!$G:$G,H$61,base_de_dados!$H:$H,$L$1,base_de_dados!$C:$C,$A901,base_de_dados!$M:$M,"&lt;=2009",base_de_dados!$O:$O,"&gt;=40178")</f>
        <v>0</v>
      </c>
      <c r="I901" s="5">
        <f>SUMIFS(base_de_dados!$T:$T,base_de_dados!$B:$B,$B901,base_de_dados!$G:$G,I$61,base_de_dados!$H:$H,$L$1,base_de_dados!$C:$C,$A901,base_de_dados!$M:$M,"&lt;=2009",base_de_dados!$O:$O,"&gt;=40178")</f>
        <v>0</v>
      </c>
      <c r="J901" s="5">
        <f>SUMIFS(base_de_dados!$T:$T,base_de_dados!$B:$B,$B901,base_de_dados!$G:$G,J$61,base_de_dados!$H:$H,$L$1,base_de_dados!$C:$C,$A901,base_de_dados!$M:$M,"&lt;=2009",base_de_dados!$O:$O,"&gt;=40178")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SUMIFS(base_de_dados!$T:$T,base_de_dados!$B:$B,$B902,base_de_dados!$G:$G,C$61,base_de_dados!$H:$H,$L$1,base_de_dados!$C:$C,$A902,base_de_dados!$M:$M,"&lt;=2009",base_de_dados!$O:$O,"&gt;=40178")</f>
        <v>0</v>
      </c>
      <c r="D902" s="5">
        <f>SUMIFS(base_de_dados!$T:$T,base_de_dados!$B:$B,$B902,base_de_dados!$G:$G,D$61,base_de_dados!$H:$H,$L$1,base_de_dados!$C:$C,$A902,base_de_dados!$M:$M,"&lt;=2009",base_de_dados!$O:$O,"&gt;=40178")</f>
        <v>0</v>
      </c>
      <c r="E902" s="5">
        <f>SUMIFS(base_de_dados!$T:$T,base_de_dados!$B:$B,$B902,base_de_dados!$G:$G,E$61,base_de_dados!$H:$H,$L$1,base_de_dados!$C:$C,$A902,base_de_dados!$M:$M,"&lt;=2009",base_de_dados!$O:$O,"&gt;=40178")</f>
        <v>0</v>
      </c>
      <c r="F902" s="5">
        <f>SUMIFS(base_de_dados!$T:$T,base_de_dados!$B:$B,$B902,base_de_dados!$G:$G,F$61,base_de_dados!$H:$H,$L$1,base_de_dados!$C:$C,$A902,base_de_dados!$M:$M,"&lt;=2009",base_de_dados!$O:$O,"&gt;=40178")</f>
        <v>0</v>
      </c>
      <c r="G902" s="5">
        <f>SUMIFS(base_de_dados!$T:$T,base_de_dados!$B:$B,$B902,base_de_dados!$G:$G,G$61,base_de_dados!$H:$H,$L$1,base_de_dados!$C:$C,$A902,base_de_dados!$M:$M,"&lt;=2009",base_de_dados!$O:$O,"&gt;=40178")</f>
        <v>0</v>
      </c>
      <c r="H902" s="5">
        <f>SUMIFS(base_de_dados!$T:$T,base_de_dados!$B:$B,$B902,base_de_dados!$G:$G,H$61,base_de_dados!$H:$H,$L$1,base_de_dados!$C:$C,$A902,base_de_dados!$M:$M,"&lt;=2009",base_de_dados!$O:$O,"&gt;=40178")</f>
        <v>0</v>
      </c>
      <c r="I902" s="5">
        <f>SUMIFS(base_de_dados!$T:$T,base_de_dados!$B:$B,$B902,base_de_dados!$G:$G,I$61,base_de_dados!$H:$H,$L$1,base_de_dados!$C:$C,$A902,base_de_dados!$M:$M,"&lt;=2009",base_de_dados!$O:$O,"&gt;=40178")</f>
        <v>0</v>
      </c>
      <c r="J902" s="5">
        <f>SUMIFS(base_de_dados!$T:$T,base_de_dados!$B:$B,$B902,base_de_dados!$G:$G,J$61,base_de_dados!$H:$H,$L$1,base_de_dados!$C:$C,$A902,base_de_dados!$M:$M,"&lt;=2009",base_de_dados!$O:$O,"&gt;=40178")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SUMIFS(base_de_dados!$T:$T,base_de_dados!$B:$B,$B903,base_de_dados!$G:$G,C$61,base_de_dados!$H:$H,$L$1,base_de_dados!$C:$C,$A903,base_de_dados!$M:$M,"&lt;=2009",base_de_dados!$O:$O,"&gt;=40178")</f>
        <v>0</v>
      </c>
      <c r="D903" s="5">
        <f>SUMIFS(base_de_dados!$T:$T,base_de_dados!$B:$B,$B903,base_de_dados!$G:$G,D$61,base_de_dados!$H:$H,$L$1,base_de_dados!$C:$C,$A903,base_de_dados!$M:$M,"&lt;=2009",base_de_dados!$O:$O,"&gt;=40178")</f>
        <v>0</v>
      </c>
      <c r="E903" s="5">
        <f>SUMIFS(base_de_dados!$T:$T,base_de_dados!$B:$B,$B903,base_de_dados!$G:$G,E$61,base_de_dados!$H:$H,$L$1,base_de_dados!$C:$C,$A903,base_de_dados!$M:$M,"&lt;=2009",base_de_dados!$O:$O,"&gt;=40178")</f>
        <v>0</v>
      </c>
      <c r="F903" s="5">
        <f>SUMIFS(base_de_dados!$T:$T,base_de_dados!$B:$B,$B903,base_de_dados!$G:$G,F$61,base_de_dados!$H:$H,$L$1,base_de_dados!$C:$C,$A903,base_de_dados!$M:$M,"&lt;=2009",base_de_dados!$O:$O,"&gt;=40178")</f>
        <v>0</v>
      </c>
      <c r="G903" s="5">
        <f>SUMIFS(base_de_dados!$T:$T,base_de_dados!$B:$B,$B903,base_de_dados!$G:$G,G$61,base_de_dados!$H:$H,$L$1,base_de_dados!$C:$C,$A903,base_de_dados!$M:$M,"&lt;=2009",base_de_dados!$O:$O,"&gt;=40178")</f>
        <v>0</v>
      </c>
      <c r="H903" s="5">
        <f>SUMIFS(base_de_dados!$T:$T,base_de_dados!$B:$B,$B903,base_de_dados!$G:$G,H$61,base_de_dados!$H:$H,$L$1,base_de_dados!$C:$C,$A903,base_de_dados!$M:$M,"&lt;=2009",base_de_dados!$O:$O,"&gt;=40178")</f>
        <v>0</v>
      </c>
      <c r="I903" s="5">
        <f>SUMIFS(base_de_dados!$T:$T,base_de_dados!$B:$B,$B903,base_de_dados!$G:$G,I$61,base_de_dados!$H:$H,$L$1,base_de_dados!$C:$C,$A903,base_de_dados!$M:$M,"&lt;=2009",base_de_dados!$O:$O,"&gt;=40178")</f>
        <v>0</v>
      </c>
      <c r="J903" s="5">
        <f>SUMIFS(base_de_dados!$T:$T,base_de_dados!$B:$B,$B903,base_de_dados!$G:$G,J$61,base_de_dados!$H:$H,$L$1,base_de_dados!$C:$C,$A903,base_de_dados!$M:$M,"&lt;=2009",base_de_dados!$O:$O,"&gt;=40178")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SUMIFS(base_de_dados!$T:$T,base_de_dados!$B:$B,$B904,base_de_dados!$G:$G,C$61,base_de_dados!$H:$H,$L$1,base_de_dados!$C:$C,$A904,base_de_dados!$M:$M,"&lt;=2009",base_de_dados!$O:$O,"&gt;=40178")</f>
        <v>0</v>
      </c>
      <c r="D904" s="5">
        <f>SUMIFS(base_de_dados!$T:$T,base_de_dados!$B:$B,$B904,base_de_dados!$G:$G,D$61,base_de_dados!$H:$H,$L$1,base_de_dados!$C:$C,$A904,base_de_dados!$M:$M,"&lt;=2009",base_de_dados!$O:$O,"&gt;=40178")</f>
        <v>0</v>
      </c>
      <c r="E904" s="5">
        <f>SUMIFS(base_de_dados!$T:$T,base_de_dados!$B:$B,$B904,base_de_dados!$G:$G,E$61,base_de_dados!$H:$H,$L$1,base_de_dados!$C:$C,$A904,base_de_dados!$M:$M,"&lt;=2009",base_de_dados!$O:$O,"&gt;=40178")</f>
        <v>0</v>
      </c>
      <c r="F904" s="5">
        <f>SUMIFS(base_de_dados!$T:$T,base_de_dados!$B:$B,$B904,base_de_dados!$G:$G,F$61,base_de_dados!$H:$H,$L$1,base_de_dados!$C:$C,$A904,base_de_dados!$M:$M,"&lt;=2009",base_de_dados!$O:$O,"&gt;=40178")</f>
        <v>0</v>
      </c>
      <c r="G904" s="5">
        <f>SUMIFS(base_de_dados!$T:$T,base_de_dados!$B:$B,$B904,base_de_dados!$G:$G,G$61,base_de_dados!$H:$H,$L$1,base_de_dados!$C:$C,$A904,base_de_dados!$M:$M,"&lt;=2009",base_de_dados!$O:$O,"&gt;=40178")</f>
        <v>0</v>
      </c>
      <c r="H904" s="5">
        <f>SUMIFS(base_de_dados!$T:$T,base_de_dados!$B:$B,$B904,base_de_dados!$G:$G,H$61,base_de_dados!$H:$H,$L$1,base_de_dados!$C:$C,$A904,base_de_dados!$M:$M,"&lt;=2009",base_de_dados!$O:$O,"&gt;=40178")</f>
        <v>0</v>
      </c>
      <c r="I904" s="5">
        <f>SUMIFS(base_de_dados!$T:$T,base_de_dados!$B:$B,$B904,base_de_dados!$G:$G,I$61,base_de_dados!$H:$H,$L$1,base_de_dados!$C:$C,$A904,base_de_dados!$M:$M,"&lt;=2009",base_de_dados!$O:$O,"&gt;=40178")</f>
        <v>0</v>
      </c>
      <c r="J904" s="5">
        <f>SUMIFS(base_de_dados!$T:$T,base_de_dados!$B:$B,$B904,base_de_dados!$G:$G,J$61,base_de_dados!$H:$H,$L$1,base_de_dados!$C:$C,$A904,base_de_dados!$M:$M,"&lt;=2009",base_de_dados!$O:$O,"&gt;=40178")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SUMIFS(base_de_dados!$T:$T,base_de_dados!$B:$B,$B905,base_de_dados!$G:$G,C$61,base_de_dados!$H:$H,$L$1,base_de_dados!$C:$C,$A905,base_de_dados!$M:$M,"&lt;=2009",base_de_dados!$O:$O,"&gt;=40178")</f>
        <v>0</v>
      </c>
      <c r="D905" s="5">
        <f>SUMIFS(base_de_dados!$T:$T,base_de_dados!$B:$B,$B905,base_de_dados!$G:$G,D$61,base_de_dados!$H:$H,$L$1,base_de_dados!$C:$C,$A905,base_de_dados!$M:$M,"&lt;=2009",base_de_dados!$O:$O,"&gt;=40178")</f>
        <v>0</v>
      </c>
      <c r="E905" s="5">
        <f>SUMIFS(base_de_dados!$T:$T,base_de_dados!$B:$B,$B905,base_de_dados!$G:$G,E$61,base_de_dados!$H:$H,$L$1,base_de_dados!$C:$C,$A905,base_de_dados!$M:$M,"&lt;=2009",base_de_dados!$O:$O,"&gt;=40178")</f>
        <v>0</v>
      </c>
      <c r="F905" s="5">
        <f>SUMIFS(base_de_dados!$T:$T,base_de_dados!$B:$B,$B905,base_de_dados!$G:$G,F$61,base_de_dados!$H:$H,$L$1,base_de_dados!$C:$C,$A905,base_de_dados!$M:$M,"&lt;=2009",base_de_dados!$O:$O,"&gt;=40178")</f>
        <v>0</v>
      </c>
      <c r="G905" s="5">
        <f>SUMIFS(base_de_dados!$T:$T,base_de_dados!$B:$B,$B905,base_de_dados!$G:$G,G$61,base_de_dados!$H:$H,$L$1,base_de_dados!$C:$C,$A905,base_de_dados!$M:$M,"&lt;=2009",base_de_dados!$O:$O,"&gt;=40178")</f>
        <v>0</v>
      </c>
      <c r="H905" s="5">
        <f>SUMIFS(base_de_dados!$T:$T,base_de_dados!$B:$B,$B905,base_de_dados!$G:$G,H$61,base_de_dados!$H:$H,$L$1,base_de_dados!$C:$C,$A905,base_de_dados!$M:$M,"&lt;=2009",base_de_dados!$O:$O,"&gt;=40178")</f>
        <v>0</v>
      </c>
      <c r="I905" s="5">
        <f>SUMIFS(base_de_dados!$T:$T,base_de_dados!$B:$B,$B905,base_de_dados!$G:$G,I$61,base_de_dados!$H:$H,$L$1,base_de_dados!$C:$C,$A905,base_de_dados!$M:$M,"&lt;=2009",base_de_dados!$O:$O,"&gt;=40178")</f>
        <v>0</v>
      </c>
      <c r="J905" s="5">
        <f>SUMIFS(base_de_dados!$T:$T,base_de_dados!$B:$B,$B905,base_de_dados!$G:$G,J$61,base_de_dados!$H:$H,$L$1,base_de_dados!$C:$C,$A905,base_de_dados!$M:$M,"&lt;=2009",base_de_dados!$O:$O,"&gt;=40178")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SUMIFS(base_de_dados!$T:$T,base_de_dados!$B:$B,$B906,base_de_dados!$G:$G,C$61,base_de_dados!$H:$H,$L$1,base_de_dados!$C:$C,$A906,base_de_dados!$M:$M,"&lt;=2009",base_de_dados!$O:$O,"&gt;=40178")</f>
        <v>0</v>
      </c>
      <c r="D906" s="5">
        <f>SUMIFS(base_de_dados!$T:$T,base_de_dados!$B:$B,$B906,base_de_dados!$G:$G,D$61,base_de_dados!$H:$H,$L$1,base_de_dados!$C:$C,$A906,base_de_dados!$M:$M,"&lt;=2009",base_de_dados!$O:$O,"&gt;=40178")</f>
        <v>0</v>
      </c>
      <c r="E906" s="5">
        <f>SUMIFS(base_de_dados!$T:$T,base_de_dados!$B:$B,$B906,base_de_dados!$G:$G,E$61,base_de_dados!$H:$H,$L$1,base_de_dados!$C:$C,$A906,base_de_dados!$M:$M,"&lt;=2009",base_de_dados!$O:$O,"&gt;=40178")</f>
        <v>0</v>
      </c>
      <c r="F906" s="5">
        <f>SUMIFS(base_de_dados!$T:$T,base_de_dados!$B:$B,$B906,base_de_dados!$G:$G,F$61,base_de_dados!$H:$H,$L$1,base_de_dados!$C:$C,$A906,base_de_dados!$M:$M,"&lt;=2009",base_de_dados!$O:$O,"&gt;=40178")</f>
        <v>0</v>
      </c>
      <c r="G906" s="5">
        <f>SUMIFS(base_de_dados!$T:$T,base_de_dados!$B:$B,$B906,base_de_dados!$G:$G,G$61,base_de_dados!$H:$H,$L$1,base_de_dados!$C:$C,$A906,base_de_dados!$M:$M,"&lt;=2009",base_de_dados!$O:$O,"&gt;=40178")</f>
        <v>0</v>
      </c>
      <c r="H906" s="5">
        <f>SUMIFS(base_de_dados!$T:$T,base_de_dados!$B:$B,$B906,base_de_dados!$G:$G,H$61,base_de_dados!$H:$H,$L$1,base_de_dados!$C:$C,$A906,base_de_dados!$M:$M,"&lt;=2009",base_de_dados!$O:$O,"&gt;=40178")</f>
        <v>0</v>
      </c>
      <c r="I906" s="5">
        <f>SUMIFS(base_de_dados!$T:$T,base_de_dados!$B:$B,$B906,base_de_dados!$G:$G,I$61,base_de_dados!$H:$H,$L$1,base_de_dados!$C:$C,$A906,base_de_dados!$M:$M,"&lt;=2009",base_de_dados!$O:$O,"&gt;=40178")</f>
        <v>0</v>
      </c>
      <c r="J906" s="5">
        <f>SUMIFS(base_de_dados!$T:$T,base_de_dados!$B:$B,$B906,base_de_dados!$G:$G,J$61,base_de_dados!$H:$H,$L$1,base_de_dados!$C:$C,$A906,base_de_dados!$M:$M,"&lt;=2009",base_de_dados!$O:$O,"&gt;=40178")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SUMIFS(base_de_dados!$T:$T,base_de_dados!$B:$B,$B907,base_de_dados!$G:$G,C$61,base_de_dados!$H:$H,$L$1,base_de_dados!$C:$C,$A907,base_de_dados!$M:$M,"&lt;=2009",base_de_dados!$O:$O,"&gt;=40178")</f>
        <v>0</v>
      </c>
      <c r="D907" s="5">
        <f>SUMIFS(base_de_dados!$T:$T,base_de_dados!$B:$B,$B907,base_de_dados!$G:$G,D$61,base_de_dados!$H:$H,$L$1,base_de_dados!$C:$C,$A907,base_de_dados!$M:$M,"&lt;=2009",base_de_dados!$O:$O,"&gt;=40178")</f>
        <v>0</v>
      </c>
      <c r="E907" s="5">
        <f>SUMIFS(base_de_dados!$T:$T,base_de_dados!$B:$B,$B907,base_de_dados!$G:$G,E$61,base_de_dados!$H:$H,$L$1,base_de_dados!$C:$C,$A907,base_de_dados!$M:$M,"&lt;=2009",base_de_dados!$O:$O,"&gt;=40178")</f>
        <v>0</v>
      </c>
      <c r="F907" s="5">
        <f>SUMIFS(base_de_dados!$T:$T,base_de_dados!$B:$B,$B907,base_de_dados!$G:$G,F$61,base_de_dados!$H:$H,$L$1,base_de_dados!$C:$C,$A907,base_de_dados!$M:$M,"&lt;=2009",base_de_dados!$O:$O,"&gt;=40178")</f>
        <v>0</v>
      </c>
      <c r="G907" s="5">
        <f>SUMIFS(base_de_dados!$T:$T,base_de_dados!$B:$B,$B907,base_de_dados!$G:$G,G$61,base_de_dados!$H:$H,$L$1,base_de_dados!$C:$C,$A907,base_de_dados!$M:$M,"&lt;=2009",base_de_dados!$O:$O,"&gt;=40178")</f>
        <v>0</v>
      </c>
      <c r="H907" s="5">
        <f>SUMIFS(base_de_dados!$T:$T,base_de_dados!$B:$B,$B907,base_de_dados!$G:$G,H$61,base_de_dados!$H:$H,$L$1,base_de_dados!$C:$C,$A907,base_de_dados!$M:$M,"&lt;=2009",base_de_dados!$O:$O,"&gt;=40178")</f>
        <v>0</v>
      </c>
      <c r="I907" s="5">
        <f>SUMIFS(base_de_dados!$T:$T,base_de_dados!$B:$B,$B907,base_de_dados!$G:$G,I$61,base_de_dados!$H:$H,$L$1,base_de_dados!$C:$C,$A907,base_de_dados!$M:$M,"&lt;=2009",base_de_dados!$O:$O,"&gt;=40178")</f>
        <v>0</v>
      </c>
      <c r="J907" s="5">
        <f>SUMIFS(base_de_dados!$T:$T,base_de_dados!$B:$B,$B907,base_de_dados!$G:$G,J$61,base_de_dados!$H:$H,$L$1,base_de_dados!$C:$C,$A907,base_de_dados!$M:$M,"&lt;=2009",base_de_dados!$O:$O,"&gt;=40178")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SUMIFS(base_de_dados!$T:$T,base_de_dados!$B:$B,$B908,base_de_dados!$G:$G,C$61,base_de_dados!$H:$H,$L$1,base_de_dados!$C:$C,$A908,base_de_dados!$M:$M,"&lt;=2009",base_de_dados!$O:$O,"&gt;=40178")</f>
        <v>0</v>
      </c>
      <c r="D908" s="5">
        <f>SUMIFS(base_de_dados!$T:$T,base_de_dados!$B:$B,$B908,base_de_dados!$G:$G,D$61,base_de_dados!$H:$H,$L$1,base_de_dados!$C:$C,$A908,base_de_dados!$M:$M,"&lt;=2009",base_de_dados!$O:$O,"&gt;=40178")</f>
        <v>0</v>
      </c>
      <c r="E908" s="5">
        <f>SUMIFS(base_de_dados!$T:$T,base_de_dados!$B:$B,$B908,base_de_dados!$G:$G,E$61,base_de_dados!$H:$H,$L$1,base_de_dados!$C:$C,$A908,base_de_dados!$M:$M,"&lt;=2009",base_de_dados!$O:$O,"&gt;=40178")</f>
        <v>0</v>
      </c>
      <c r="F908" s="5">
        <f>SUMIFS(base_de_dados!$T:$T,base_de_dados!$B:$B,$B908,base_de_dados!$G:$G,F$61,base_de_dados!$H:$H,$L$1,base_de_dados!$C:$C,$A908,base_de_dados!$M:$M,"&lt;=2009",base_de_dados!$O:$O,"&gt;=40178")</f>
        <v>0</v>
      </c>
      <c r="G908" s="5">
        <f>SUMIFS(base_de_dados!$T:$T,base_de_dados!$B:$B,$B908,base_de_dados!$G:$G,G$61,base_de_dados!$H:$H,$L$1,base_de_dados!$C:$C,$A908,base_de_dados!$M:$M,"&lt;=2009",base_de_dados!$O:$O,"&gt;=40178")</f>
        <v>0</v>
      </c>
      <c r="H908" s="5">
        <f>SUMIFS(base_de_dados!$T:$T,base_de_dados!$B:$B,$B908,base_de_dados!$G:$G,H$61,base_de_dados!$H:$H,$L$1,base_de_dados!$C:$C,$A908,base_de_dados!$M:$M,"&lt;=2009",base_de_dados!$O:$O,"&gt;=40178")</f>
        <v>0</v>
      </c>
      <c r="I908" s="5">
        <f>SUMIFS(base_de_dados!$T:$T,base_de_dados!$B:$B,$B908,base_de_dados!$G:$G,I$61,base_de_dados!$H:$H,$L$1,base_de_dados!$C:$C,$A908,base_de_dados!$M:$M,"&lt;=2009",base_de_dados!$O:$O,"&gt;=40178")</f>
        <v>0</v>
      </c>
      <c r="J908" s="5">
        <f>SUMIFS(base_de_dados!$T:$T,base_de_dados!$B:$B,$B908,base_de_dados!$G:$G,J$61,base_de_dados!$H:$H,$L$1,base_de_dados!$C:$C,$A908,base_de_dados!$M:$M,"&lt;=2009",base_de_dados!$O:$O,"&gt;=40178")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SUMIFS(base_de_dados!$T:$T,base_de_dados!$B:$B,$B909,base_de_dados!$G:$G,C$61,base_de_dados!$H:$H,$L$1,base_de_dados!$C:$C,$A909,base_de_dados!$M:$M,"&lt;=2009",base_de_dados!$O:$O,"&gt;=40178")</f>
        <v>0</v>
      </c>
      <c r="D909" s="5">
        <f>SUMIFS(base_de_dados!$T:$T,base_de_dados!$B:$B,$B909,base_de_dados!$G:$G,D$61,base_de_dados!$H:$H,$L$1,base_de_dados!$C:$C,$A909,base_de_dados!$M:$M,"&lt;=2009",base_de_dados!$O:$O,"&gt;=40178")</f>
        <v>0</v>
      </c>
      <c r="E909" s="5">
        <f>SUMIFS(base_de_dados!$T:$T,base_de_dados!$B:$B,$B909,base_de_dados!$G:$G,E$61,base_de_dados!$H:$H,$L$1,base_de_dados!$C:$C,$A909,base_de_dados!$M:$M,"&lt;=2009",base_de_dados!$O:$O,"&gt;=40178")</f>
        <v>0</v>
      </c>
      <c r="F909" s="5">
        <f>SUMIFS(base_de_dados!$T:$T,base_de_dados!$B:$B,$B909,base_de_dados!$G:$G,F$61,base_de_dados!$H:$H,$L$1,base_de_dados!$C:$C,$A909,base_de_dados!$M:$M,"&lt;=2009",base_de_dados!$O:$O,"&gt;=40178")</f>
        <v>0</v>
      </c>
      <c r="G909" s="5">
        <f>SUMIFS(base_de_dados!$T:$T,base_de_dados!$B:$B,$B909,base_de_dados!$G:$G,G$61,base_de_dados!$H:$H,$L$1,base_de_dados!$C:$C,$A909,base_de_dados!$M:$M,"&lt;=2009",base_de_dados!$O:$O,"&gt;=40178")</f>
        <v>0</v>
      </c>
      <c r="H909" s="5">
        <f>SUMIFS(base_de_dados!$T:$T,base_de_dados!$B:$B,$B909,base_de_dados!$G:$G,H$61,base_de_dados!$H:$H,$L$1,base_de_dados!$C:$C,$A909,base_de_dados!$M:$M,"&lt;=2009",base_de_dados!$O:$O,"&gt;=40178")</f>
        <v>0</v>
      </c>
      <c r="I909" s="5">
        <f>SUMIFS(base_de_dados!$T:$T,base_de_dados!$B:$B,$B909,base_de_dados!$G:$G,I$61,base_de_dados!$H:$H,$L$1,base_de_dados!$C:$C,$A909,base_de_dados!$M:$M,"&lt;=2009",base_de_dados!$O:$O,"&gt;=40178")</f>
        <v>0</v>
      </c>
      <c r="J909" s="5">
        <f>SUMIFS(base_de_dados!$T:$T,base_de_dados!$B:$B,$B909,base_de_dados!$G:$G,J$61,base_de_dados!$H:$H,$L$1,base_de_dados!$C:$C,$A909,base_de_dados!$M:$M,"&lt;=2009",base_de_dados!$O:$O,"&gt;=40178")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SUMIFS(base_de_dados!$T:$T,base_de_dados!$B:$B,$B910,base_de_dados!$G:$G,C$61,base_de_dados!$H:$H,$L$1,base_de_dados!$C:$C,$A910,base_de_dados!$M:$M,"&lt;=2009",base_de_dados!$O:$O,"&gt;=40178")</f>
        <v>0</v>
      </c>
      <c r="D910" s="5">
        <f>SUMIFS(base_de_dados!$T:$T,base_de_dados!$B:$B,$B910,base_de_dados!$G:$G,D$61,base_de_dados!$H:$H,$L$1,base_de_dados!$C:$C,$A910,base_de_dados!$M:$M,"&lt;=2009",base_de_dados!$O:$O,"&gt;=40178")</f>
        <v>0</v>
      </c>
      <c r="E910" s="5">
        <f>SUMIFS(base_de_dados!$T:$T,base_de_dados!$B:$B,$B910,base_de_dados!$G:$G,E$61,base_de_dados!$H:$H,$L$1,base_de_dados!$C:$C,$A910,base_de_dados!$M:$M,"&lt;=2009",base_de_dados!$O:$O,"&gt;=40178")</f>
        <v>0</v>
      </c>
      <c r="F910" s="5">
        <f>SUMIFS(base_de_dados!$T:$T,base_de_dados!$B:$B,$B910,base_de_dados!$G:$G,F$61,base_de_dados!$H:$H,$L$1,base_de_dados!$C:$C,$A910,base_de_dados!$M:$M,"&lt;=2009",base_de_dados!$O:$O,"&gt;=40178")</f>
        <v>0</v>
      </c>
      <c r="G910" s="5">
        <f>SUMIFS(base_de_dados!$T:$T,base_de_dados!$B:$B,$B910,base_de_dados!$G:$G,G$61,base_de_dados!$H:$H,$L$1,base_de_dados!$C:$C,$A910,base_de_dados!$M:$M,"&lt;=2009",base_de_dados!$O:$O,"&gt;=40178")</f>
        <v>0</v>
      </c>
      <c r="H910" s="5">
        <f>SUMIFS(base_de_dados!$T:$T,base_de_dados!$B:$B,$B910,base_de_dados!$G:$G,H$61,base_de_dados!$H:$H,$L$1,base_de_dados!$C:$C,$A910,base_de_dados!$M:$M,"&lt;=2009",base_de_dados!$O:$O,"&gt;=40178")</f>
        <v>0</v>
      </c>
      <c r="I910" s="5">
        <f>SUMIFS(base_de_dados!$T:$T,base_de_dados!$B:$B,$B910,base_de_dados!$G:$G,I$61,base_de_dados!$H:$H,$L$1,base_de_dados!$C:$C,$A910,base_de_dados!$M:$M,"&lt;=2009",base_de_dados!$O:$O,"&gt;=40178")</f>
        <v>0</v>
      </c>
      <c r="J910" s="5">
        <f>SUMIFS(base_de_dados!$T:$T,base_de_dados!$B:$B,$B910,base_de_dados!$G:$G,J$61,base_de_dados!$H:$H,$L$1,base_de_dados!$C:$C,$A910,base_de_dados!$M:$M,"&lt;=2009",base_de_dados!$O:$O,"&gt;=40178")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SUMIFS(base_de_dados!$T:$T,base_de_dados!$B:$B,$B911,base_de_dados!$G:$G,C$61,base_de_dados!$H:$H,$L$1,base_de_dados!$C:$C,$A911,base_de_dados!$M:$M,"&lt;=2009",base_de_dados!$O:$O,"&gt;=40178")</f>
        <v>0</v>
      </c>
      <c r="D911" s="5">
        <f>SUMIFS(base_de_dados!$T:$T,base_de_dados!$B:$B,$B911,base_de_dados!$G:$G,D$61,base_de_dados!$H:$H,$L$1,base_de_dados!$C:$C,$A911,base_de_dados!$M:$M,"&lt;=2009",base_de_dados!$O:$O,"&gt;=40178")</f>
        <v>0</v>
      </c>
      <c r="E911" s="5">
        <f>SUMIFS(base_de_dados!$T:$T,base_de_dados!$B:$B,$B911,base_de_dados!$G:$G,E$61,base_de_dados!$H:$H,$L$1,base_de_dados!$C:$C,$A911,base_de_dados!$M:$M,"&lt;=2009",base_de_dados!$O:$O,"&gt;=40178")</f>
        <v>0</v>
      </c>
      <c r="F911" s="5">
        <f>SUMIFS(base_de_dados!$T:$T,base_de_dados!$B:$B,$B911,base_de_dados!$G:$G,F$61,base_de_dados!$H:$H,$L$1,base_de_dados!$C:$C,$A911,base_de_dados!$M:$M,"&lt;=2009",base_de_dados!$O:$O,"&gt;=40178")</f>
        <v>0</v>
      </c>
      <c r="G911" s="5">
        <f>SUMIFS(base_de_dados!$T:$T,base_de_dados!$B:$B,$B911,base_de_dados!$G:$G,G$61,base_de_dados!$H:$H,$L$1,base_de_dados!$C:$C,$A911,base_de_dados!$M:$M,"&lt;=2009",base_de_dados!$O:$O,"&gt;=40178")</f>
        <v>0</v>
      </c>
      <c r="H911" s="5">
        <f>SUMIFS(base_de_dados!$T:$T,base_de_dados!$B:$B,$B911,base_de_dados!$G:$G,H$61,base_de_dados!$H:$H,$L$1,base_de_dados!$C:$C,$A911,base_de_dados!$M:$M,"&lt;=2009",base_de_dados!$O:$O,"&gt;=40178")</f>
        <v>0</v>
      </c>
      <c r="I911" s="5">
        <f>SUMIFS(base_de_dados!$T:$T,base_de_dados!$B:$B,$B911,base_de_dados!$G:$G,I$61,base_de_dados!$H:$H,$L$1,base_de_dados!$C:$C,$A911,base_de_dados!$M:$M,"&lt;=2009",base_de_dados!$O:$O,"&gt;=40178")</f>
        <v>0</v>
      </c>
      <c r="J911" s="5">
        <f>SUMIFS(base_de_dados!$T:$T,base_de_dados!$B:$B,$B911,base_de_dados!$G:$G,J$61,base_de_dados!$H:$H,$L$1,base_de_dados!$C:$C,$A911,base_de_dados!$M:$M,"&lt;=2009",base_de_dados!$O:$O,"&gt;=40178")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SUMIFS(base_de_dados!$T:$T,base_de_dados!$B:$B,$B912,base_de_dados!$G:$G,C$61,base_de_dados!$H:$H,$L$1,base_de_dados!$C:$C,$A912,base_de_dados!$M:$M,"&lt;=2009",base_de_dados!$O:$O,"&gt;=40178")</f>
        <v>0</v>
      </c>
      <c r="D912" s="5">
        <f>SUMIFS(base_de_dados!$T:$T,base_de_dados!$B:$B,$B912,base_de_dados!$G:$G,D$61,base_de_dados!$H:$H,$L$1,base_de_dados!$C:$C,$A912,base_de_dados!$M:$M,"&lt;=2009",base_de_dados!$O:$O,"&gt;=40178")</f>
        <v>0</v>
      </c>
      <c r="E912" s="5">
        <f>SUMIFS(base_de_dados!$T:$T,base_de_dados!$B:$B,$B912,base_de_dados!$G:$G,E$61,base_de_dados!$H:$H,$L$1,base_de_dados!$C:$C,$A912,base_de_dados!$M:$M,"&lt;=2009",base_de_dados!$O:$O,"&gt;=40178")</f>
        <v>0</v>
      </c>
      <c r="F912" s="5">
        <f>SUMIFS(base_de_dados!$T:$T,base_de_dados!$B:$B,$B912,base_de_dados!$G:$G,F$61,base_de_dados!$H:$H,$L$1,base_de_dados!$C:$C,$A912,base_de_dados!$M:$M,"&lt;=2009",base_de_dados!$O:$O,"&gt;=40178")</f>
        <v>0</v>
      </c>
      <c r="G912" s="5">
        <f>SUMIFS(base_de_dados!$T:$T,base_de_dados!$B:$B,$B912,base_de_dados!$G:$G,G$61,base_de_dados!$H:$H,$L$1,base_de_dados!$C:$C,$A912,base_de_dados!$M:$M,"&lt;=2009",base_de_dados!$O:$O,"&gt;=40178")</f>
        <v>0</v>
      </c>
      <c r="H912" s="5">
        <f>SUMIFS(base_de_dados!$T:$T,base_de_dados!$B:$B,$B912,base_de_dados!$G:$G,H$61,base_de_dados!$H:$H,$L$1,base_de_dados!$C:$C,$A912,base_de_dados!$M:$M,"&lt;=2009",base_de_dados!$O:$O,"&gt;=40178")</f>
        <v>0</v>
      </c>
      <c r="I912" s="5">
        <f>SUMIFS(base_de_dados!$T:$T,base_de_dados!$B:$B,$B912,base_de_dados!$G:$G,I$61,base_de_dados!$H:$H,$L$1,base_de_dados!$C:$C,$A912,base_de_dados!$M:$M,"&lt;=2009",base_de_dados!$O:$O,"&gt;=40178")</f>
        <v>0</v>
      </c>
      <c r="J912" s="5">
        <f>SUMIFS(base_de_dados!$T:$T,base_de_dados!$B:$B,$B912,base_de_dados!$G:$G,J$61,base_de_dados!$H:$H,$L$1,base_de_dados!$C:$C,$A912,base_de_dados!$M:$M,"&lt;=2009",base_de_dados!$O:$O,"&gt;=40178")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SUMIFS(base_de_dados!$T:$T,base_de_dados!$B:$B,$B913,base_de_dados!$G:$G,C$61,base_de_dados!$H:$H,$L$1,base_de_dados!$C:$C,$A913,base_de_dados!$M:$M,"&lt;=2009",base_de_dados!$O:$O,"&gt;=40178")</f>
        <v>0</v>
      </c>
      <c r="D913" s="5">
        <f>SUMIFS(base_de_dados!$T:$T,base_de_dados!$B:$B,$B913,base_de_dados!$G:$G,D$61,base_de_dados!$H:$H,$L$1,base_de_dados!$C:$C,$A913,base_de_dados!$M:$M,"&lt;=2009",base_de_dados!$O:$O,"&gt;=40178")</f>
        <v>0</v>
      </c>
      <c r="E913" s="5">
        <f>SUMIFS(base_de_dados!$T:$T,base_de_dados!$B:$B,$B913,base_de_dados!$G:$G,E$61,base_de_dados!$H:$H,$L$1,base_de_dados!$C:$C,$A913,base_de_dados!$M:$M,"&lt;=2009",base_de_dados!$O:$O,"&gt;=40178")</f>
        <v>0</v>
      </c>
      <c r="F913" s="5">
        <f>SUMIFS(base_de_dados!$T:$T,base_de_dados!$B:$B,$B913,base_de_dados!$G:$G,F$61,base_de_dados!$H:$H,$L$1,base_de_dados!$C:$C,$A913,base_de_dados!$M:$M,"&lt;=2009",base_de_dados!$O:$O,"&gt;=40178")</f>
        <v>0</v>
      </c>
      <c r="G913" s="5">
        <f>SUMIFS(base_de_dados!$T:$T,base_de_dados!$B:$B,$B913,base_de_dados!$G:$G,G$61,base_de_dados!$H:$H,$L$1,base_de_dados!$C:$C,$A913,base_de_dados!$M:$M,"&lt;=2009",base_de_dados!$O:$O,"&gt;=40178")</f>
        <v>0</v>
      </c>
      <c r="H913" s="5">
        <f>SUMIFS(base_de_dados!$T:$T,base_de_dados!$B:$B,$B913,base_de_dados!$G:$G,H$61,base_de_dados!$H:$H,$L$1,base_de_dados!$C:$C,$A913,base_de_dados!$M:$M,"&lt;=2009",base_de_dados!$O:$O,"&gt;=40178")</f>
        <v>0</v>
      </c>
      <c r="I913" s="5">
        <f>SUMIFS(base_de_dados!$T:$T,base_de_dados!$B:$B,$B913,base_de_dados!$G:$G,I$61,base_de_dados!$H:$H,$L$1,base_de_dados!$C:$C,$A913,base_de_dados!$M:$M,"&lt;=2009",base_de_dados!$O:$O,"&gt;=40178")</f>
        <v>0</v>
      </c>
      <c r="J913" s="5">
        <f>SUMIFS(base_de_dados!$T:$T,base_de_dados!$B:$B,$B913,base_de_dados!$G:$G,J$61,base_de_dados!$H:$H,$L$1,base_de_dados!$C:$C,$A913,base_de_dados!$M:$M,"&lt;=2009",base_de_dados!$O:$O,"&gt;=40178")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SUMIFS(base_de_dados!$T:$T,base_de_dados!$B:$B,$B914,base_de_dados!$G:$G,C$61,base_de_dados!$H:$H,$L$1,base_de_dados!$C:$C,$A914,base_de_dados!$M:$M,"&lt;=2009",base_de_dados!$O:$O,"&gt;=40178")</f>
        <v>0</v>
      </c>
      <c r="D914" s="5">
        <f>SUMIFS(base_de_dados!$T:$T,base_de_dados!$B:$B,$B914,base_de_dados!$G:$G,D$61,base_de_dados!$H:$H,$L$1,base_de_dados!$C:$C,$A914,base_de_dados!$M:$M,"&lt;=2009",base_de_dados!$O:$O,"&gt;=40178")</f>
        <v>0</v>
      </c>
      <c r="E914" s="5">
        <f>SUMIFS(base_de_dados!$T:$T,base_de_dados!$B:$B,$B914,base_de_dados!$G:$G,E$61,base_de_dados!$H:$H,$L$1,base_de_dados!$C:$C,$A914,base_de_dados!$M:$M,"&lt;=2009",base_de_dados!$O:$O,"&gt;=40178")</f>
        <v>0</v>
      </c>
      <c r="F914" s="5">
        <f>SUMIFS(base_de_dados!$T:$T,base_de_dados!$B:$B,$B914,base_de_dados!$G:$G,F$61,base_de_dados!$H:$H,$L$1,base_de_dados!$C:$C,$A914,base_de_dados!$M:$M,"&lt;=2009",base_de_dados!$O:$O,"&gt;=40178")</f>
        <v>0</v>
      </c>
      <c r="G914" s="5">
        <f>SUMIFS(base_de_dados!$T:$T,base_de_dados!$B:$B,$B914,base_de_dados!$G:$G,G$61,base_de_dados!$H:$H,$L$1,base_de_dados!$C:$C,$A914,base_de_dados!$M:$M,"&lt;=2009",base_de_dados!$O:$O,"&gt;=40178")</f>
        <v>0</v>
      </c>
      <c r="H914" s="5">
        <f>SUMIFS(base_de_dados!$T:$T,base_de_dados!$B:$B,$B914,base_de_dados!$G:$G,H$61,base_de_dados!$H:$H,$L$1,base_de_dados!$C:$C,$A914,base_de_dados!$M:$M,"&lt;=2009",base_de_dados!$O:$O,"&gt;=40178")</f>
        <v>0</v>
      </c>
      <c r="I914" s="5">
        <f>SUMIFS(base_de_dados!$T:$T,base_de_dados!$B:$B,$B914,base_de_dados!$G:$G,I$61,base_de_dados!$H:$H,$L$1,base_de_dados!$C:$C,$A914,base_de_dados!$M:$M,"&lt;=2009",base_de_dados!$O:$O,"&gt;=40178")</f>
        <v>0</v>
      </c>
      <c r="J914" s="5">
        <f>SUMIFS(base_de_dados!$T:$T,base_de_dados!$B:$B,$B914,base_de_dados!$G:$G,J$61,base_de_dados!$H:$H,$L$1,base_de_dados!$C:$C,$A914,base_de_dados!$M:$M,"&lt;=2009",base_de_dados!$O:$O,"&gt;=40178")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SUMIFS(base_de_dados!$T:$T,base_de_dados!$B:$B,$B915,base_de_dados!$G:$G,C$61,base_de_dados!$H:$H,$L$1,base_de_dados!$C:$C,$A915,base_de_dados!$M:$M,"&lt;=2009",base_de_dados!$O:$O,"&gt;=40178")</f>
        <v>0</v>
      </c>
      <c r="D915" s="5">
        <f>SUMIFS(base_de_dados!$T:$T,base_de_dados!$B:$B,$B915,base_de_dados!$G:$G,D$61,base_de_dados!$H:$H,$L$1,base_de_dados!$C:$C,$A915,base_de_dados!$M:$M,"&lt;=2009",base_de_dados!$O:$O,"&gt;=40178")</f>
        <v>0</v>
      </c>
      <c r="E915" s="5">
        <f>SUMIFS(base_de_dados!$T:$T,base_de_dados!$B:$B,$B915,base_de_dados!$G:$G,E$61,base_de_dados!$H:$H,$L$1,base_de_dados!$C:$C,$A915,base_de_dados!$M:$M,"&lt;=2009",base_de_dados!$O:$O,"&gt;=40178")</f>
        <v>0</v>
      </c>
      <c r="F915" s="5">
        <f>SUMIFS(base_de_dados!$T:$T,base_de_dados!$B:$B,$B915,base_de_dados!$G:$G,F$61,base_de_dados!$H:$H,$L$1,base_de_dados!$C:$C,$A915,base_de_dados!$M:$M,"&lt;=2009",base_de_dados!$O:$O,"&gt;=40178")</f>
        <v>0</v>
      </c>
      <c r="G915" s="5">
        <f>SUMIFS(base_de_dados!$T:$T,base_de_dados!$B:$B,$B915,base_de_dados!$G:$G,G$61,base_de_dados!$H:$H,$L$1,base_de_dados!$C:$C,$A915,base_de_dados!$M:$M,"&lt;=2009",base_de_dados!$O:$O,"&gt;=40178")</f>
        <v>0</v>
      </c>
      <c r="H915" s="5">
        <f>SUMIFS(base_de_dados!$T:$T,base_de_dados!$B:$B,$B915,base_de_dados!$G:$G,H$61,base_de_dados!$H:$H,$L$1,base_de_dados!$C:$C,$A915,base_de_dados!$M:$M,"&lt;=2009",base_de_dados!$O:$O,"&gt;=40178")</f>
        <v>0</v>
      </c>
      <c r="I915" s="5">
        <f>SUMIFS(base_de_dados!$T:$T,base_de_dados!$B:$B,$B915,base_de_dados!$G:$G,I$61,base_de_dados!$H:$H,$L$1,base_de_dados!$C:$C,$A915,base_de_dados!$M:$M,"&lt;=2009",base_de_dados!$O:$O,"&gt;=40178")</f>
        <v>0</v>
      </c>
      <c r="J915" s="5">
        <f>SUMIFS(base_de_dados!$T:$T,base_de_dados!$B:$B,$B915,base_de_dados!$G:$G,J$61,base_de_dados!$H:$H,$L$1,base_de_dados!$C:$C,$A915,base_de_dados!$M:$M,"&lt;=2009",base_de_dados!$O:$O,"&gt;=40178")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SUMIFS(base_de_dados!$T:$T,base_de_dados!$B:$B,$B916,base_de_dados!$G:$G,C$61,base_de_dados!$H:$H,$L$1,base_de_dados!$C:$C,$A916,base_de_dados!$M:$M,"&lt;=2009",base_de_dados!$O:$O,"&gt;=40178")</f>
        <v>0</v>
      </c>
      <c r="D916" s="5">
        <f>SUMIFS(base_de_dados!$T:$T,base_de_dados!$B:$B,$B916,base_de_dados!$G:$G,D$61,base_de_dados!$H:$H,$L$1,base_de_dados!$C:$C,$A916,base_de_dados!$M:$M,"&lt;=2009",base_de_dados!$O:$O,"&gt;=40178")</f>
        <v>0</v>
      </c>
      <c r="E916" s="5">
        <f>SUMIFS(base_de_dados!$T:$T,base_de_dados!$B:$B,$B916,base_de_dados!$G:$G,E$61,base_de_dados!$H:$H,$L$1,base_de_dados!$C:$C,$A916,base_de_dados!$M:$M,"&lt;=2009",base_de_dados!$O:$O,"&gt;=40178")</f>
        <v>0</v>
      </c>
      <c r="F916" s="5">
        <f>SUMIFS(base_de_dados!$T:$T,base_de_dados!$B:$B,$B916,base_de_dados!$G:$G,F$61,base_de_dados!$H:$H,$L$1,base_de_dados!$C:$C,$A916,base_de_dados!$M:$M,"&lt;=2009",base_de_dados!$O:$O,"&gt;=40178")</f>
        <v>0</v>
      </c>
      <c r="G916" s="5">
        <f>SUMIFS(base_de_dados!$T:$T,base_de_dados!$B:$B,$B916,base_de_dados!$G:$G,G$61,base_de_dados!$H:$H,$L$1,base_de_dados!$C:$C,$A916,base_de_dados!$M:$M,"&lt;=2009",base_de_dados!$O:$O,"&gt;=40178")</f>
        <v>0</v>
      </c>
      <c r="H916" s="5">
        <f>SUMIFS(base_de_dados!$T:$T,base_de_dados!$B:$B,$B916,base_de_dados!$G:$G,H$61,base_de_dados!$H:$H,$L$1,base_de_dados!$C:$C,$A916,base_de_dados!$M:$M,"&lt;=2009",base_de_dados!$O:$O,"&gt;=40178")</f>
        <v>0</v>
      </c>
      <c r="I916" s="5">
        <f>SUMIFS(base_de_dados!$T:$T,base_de_dados!$B:$B,$B916,base_de_dados!$G:$G,I$61,base_de_dados!$H:$H,$L$1,base_de_dados!$C:$C,$A916,base_de_dados!$M:$M,"&lt;=2009",base_de_dados!$O:$O,"&gt;=40178")</f>
        <v>0</v>
      </c>
      <c r="J916" s="5">
        <f>SUMIFS(base_de_dados!$T:$T,base_de_dados!$B:$B,$B916,base_de_dados!$G:$G,J$61,base_de_dados!$H:$H,$L$1,base_de_dados!$C:$C,$A916,base_de_dados!$M:$M,"&lt;=2009",base_de_dados!$O:$O,"&gt;=40178")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SUMIFS(base_de_dados!$T:$T,base_de_dados!$B:$B,$B917,base_de_dados!$G:$G,C$61,base_de_dados!$H:$H,$L$1,base_de_dados!$C:$C,$A917,base_de_dados!$M:$M,"&lt;=2009",base_de_dados!$O:$O,"&gt;=40178")</f>
        <v>0</v>
      </c>
      <c r="D917" s="5">
        <f>SUMIFS(base_de_dados!$T:$T,base_de_dados!$B:$B,$B917,base_de_dados!$G:$G,D$61,base_de_dados!$H:$H,$L$1,base_de_dados!$C:$C,$A917,base_de_dados!$M:$M,"&lt;=2009",base_de_dados!$O:$O,"&gt;=40178")</f>
        <v>0</v>
      </c>
      <c r="E917" s="5">
        <f>SUMIFS(base_de_dados!$T:$T,base_de_dados!$B:$B,$B917,base_de_dados!$G:$G,E$61,base_de_dados!$H:$H,$L$1,base_de_dados!$C:$C,$A917,base_de_dados!$M:$M,"&lt;=2009",base_de_dados!$O:$O,"&gt;=40178")</f>
        <v>0</v>
      </c>
      <c r="F917" s="5">
        <f>SUMIFS(base_de_dados!$T:$T,base_de_dados!$B:$B,$B917,base_de_dados!$G:$G,F$61,base_de_dados!$H:$H,$L$1,base_de_dados!$C:$C,$A917,base_de_dados!$M:$M,"&lt;=2009",base_de_dados!$O:$O,"&gt;=40178")</f>
        <v>0</v>
      </c>
      <c r="G917" s="5">
        <f>SUMIFS(base_de_dados!$T:$T,base_de_dados!$B:$B,$B917,base_de_dados!$G:$G,G$61,base_de_dados!$H:$H,$L$1,base_de_dados!$C:$C,$A917,base_de_dados!$M:$M,"&lt;=2009",base_de_dados!$O:$O,"&gt;=40178")</f>
        <v>0</v>
      </c>
      <c r="H917" s="5">
        <f>SUMIFS(base_de_dados!$T:$T,base_de_dados!$B:$B,$B917,base_de_dados!$G:$G,H$61,base_de_dados!$H:$H,$L$1,base_de_dados!$C:$C,$A917,base_de_dados!$M:$M,"&lt;=2009",base_de_dados!$O:$O,"&gt;=40178")</f>
        <v>0</v>
      </c>
      <c r="I917" s="5">
        <f>SUMIFS(base_de_dados!$T:$T,base_de_dados!$B:$B,$B917,base_de_dados!$G:$G,I$61,base_de_dados!$H:$H,$L$1,base_de_dados!$C:$C,$A917,base_de_dados!$M:$M,"&lt;=2009",base_de_dados!$O:$O,"&gt;=40178")</f>
        <v>0</v>
      </c>
      <c r="J917" s="5">
        <f>SUMIFS(base_de_dados!$T:$T,base_de_dados!$B:$B,$B917,base_de_dados!$G:$G,J$61,base_de_dados!$H:$H,$L$1,base_de_dados!$C:$C,$A917,base_de_dados!$M:$M,"&lt;=2009",base_de_dados!$O:$O,"&gt;=40178")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SUMIFS(base_de_dados!$T:$T,base_de_dados!$B:$B,$B918,base_de_dados!$G:$G,C$61,base_de_dados!$H:$H,$L$1,base_de_dados!$C:$C,$A918,base_de_dados!$M:$M,"&lt;=2009",base_de_dados!$O:$O,"&gt;=40178")</f>
        <v>0</v>
      </c>
      <c r="D918" s="5">
        <f>SUMIFS(base_de_dados!$T:$T,base_de_dados!$B:$B,$B918,base_de_dados!$G:$G,D$61,base_de_dados!$H:$H,$L$1,base_de_dados!$C:$C,$A918,base_de_dados!$M:$M,"&lt;=2009",base_de_dados!$O:$O,"&gt;=40178")</f>
        <v>0</v>
      </c>
      <c r="E918" s="5">
        <f>SUMIFS(base_de_dados!$T:$T,base_de_dados!$B:$B,$B918,base_de_dados!$G:$G,E$61,base_de_dados!$H:$H,$L$1,base_de_dados!$C:$C,$A918,base_de_dados!$M:$M,"&lt;=2009",base_de_dados!$O:$O,"&gt;=40178")</f>
        <v>0</v>
      </c>
      <c r="F918" s="5">
        <f>SUMIFS(base_de_dados!$T:$T,base_de_dados!$B:$B,$B918,base_de_dados!$G:$G,F$61,base_de_dados!$H:$H,$L$1,base_de_dados!$C:$C,$A918,base_de_dados!$M:$M,"&lt;=2009",base_de_dados!$O:$O,"&gt;=40178")</f>
        <v>0</v>
      </c>
      <c r="G918" s="5">
        <f>SUMIFS(base_de_dados!$T:$T,base_de_dados!$B:$B,$B918,base_de_dados!$G:$G,G$61,base_de_dados!$H:$H,$L$1,base_de_dados!$C:$C,$A918,base_de_dados!$M:$M,"&lt;=2009",base_de_dados!$O:$O,"&gt;=40178")</f>
        <v>0</v>
      </c>
      <c r="H918" s="5">
        <f>SUMIFS(base_de_dados!$T:$T,base_de_dados!$B:$B,$B918,base_de_dados!$G:$G,H$61,base_de_dados!$H:$H,$L$1,base_de_dados!$C:$C,$A918,base_de_dados!$M:$M,"&lt;=2009",base_de_dados!$O:$O,"&gt;=40178")</f>
        <v>0</v>
      </c>
      <c r="I918" s="5">
        <f>SUMIFS(base_de_dados!$T:$T,base_de_dados!$B:$B,$B918,base_de_dados!$G:$G,I$61,base_de_dados!$H:$H,$L$1,base_de_dados!$C:$C,$A918,base_de_dados!$M:$M,"&lt;=2009",base_de_dados!$O:$O,"&gt;=40178")</f>
        <v>0</v>
      </c>
      <c r="J918" s="5">
        <f>SUMIFS(base_de_dados!$T:$T,base_de_dados!$B:$B,$B918,base_de_dados!$G:$G,J$61,base_de_dados!$H:$H,$L$1,base_de_dados!$C:$C,$A918,base_de_dados!$M:$M,"&lt;=2009",base_de_dados!$O:$O,"&gt;=40178")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SUMIFS(base_de_dados!$T:$T,base_de_dados!$B:$B,$B919,base_de_dados!$G:$G,C$61,base_de_dados!$H:$H,$L$1,base_de_dados!$C:$C,$A919,base_de_dados!$M:$M,"&lt;=2009",base_de_dados!$O:$O,"&gt;=40178")</f>
        <v>0</v>
      </c>
      <c r="D919" s="5">
        <f>SUMIFS(base_de_dados!$T:$T,base_de_dados!$B:$B,$B919,base_de_dados!$G:$G,D$61,base_de_dados!$H:$H,$L$1,base_de_dados!$C:$C,$A919,base_de_dados!$M:$M,"&lt;=2009",base_de_dados!$O:$O,"&gt;=40178")</f>
        <v>0</v>
      </c>
      <c r="E919" s="5">
        <f>SUMIFS(base_de_dados!$T:$T,base_de_dados!$B:$B,$B919,base_de_dados!$G:$G,E$61,base_de_dados!$H:$H,$L$1,base_de_dados!$C:$C,$A919,base_de_dados!$M:$M,"&lt;=2009",base_de_dados!$O:$O,"&gt;=40178")</f>
        <v>0</v>
      </c>
      <c r="F919" s="5">
        <f>SUMIFS(base_de_dados!$T:$T,base_de_dados!$B:$B,$B919,base_de_dados!$G:$G,F$61,base_de_dados!$H:$H,$L$1,base_de_dados!$C:$C,$A919,base_de_dados!$M:$M,"&lt;=2009",base_de_dados!$O:$O,"&gt;=40178")</f>
        <v>0</v>
      </c>
      <c r="G919" s="5">
        <f>SUMIFS(base_de_dados!$T:$T,base_de_dados!$B:$B,$B919,base_de_dados!$G:$G,G$61,base_de_dados!$H:$H,$L$1,base_de_dados!$C:$C,$A919,base_de_dados!$M:$M,"&lt;=2009",base_de_dados!$O:$O,"&gt;=40178")</f>
        <v>0</v>
      </c>
      <c r="H919" s="5">
        <f>SUMIFS(base_de_dados!$T:$T,base_de_dados!$B:$B,$B919,base_de_dados!$G:$G,H$61,base_de_dados!$H:$H,$L$1,base_de_dados!$C:$C,$A919,base_de_dados!$M:$M,"&lt;=2009",base_de_dados!$O:$O,"&gt;=40178")</f>
        <v>0</v>
      </c>
      <c r="I919" s="5">
        <f>SUMIFS(base_de_dados!$T:$T,base_de_dados!$B:$B,$B919,base_de_dados!$G:$G,I$61,base_de_dados!$H:$H,$L$1,base_de_dados!$C:$C,$A919,base_de_dados!$M:$M,"&lt;=2009",base_de_dados!$O:$O,"&gt;=40178")</f>
        <v>0</v>
      </c>
      <c r="J919" s="5">
        <f>SUMIFS(base_de_dados!$T:$T,base_de_dados!$B:$B,$B919,base_de_dados!$G:$G,J$61,base_de_dados!$H:$H,$L$1,base_de_dados!$C:$C,$A919,base_de_dados!$M:$M,"&lt;=2009",base_de_dados!$O:$O,"&gt;=40178")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SUMIFS(base_de_dados!$T:$T,base_de_dados!$B:$B,$B920,base_de_dados!$G:$G,C$61,base_de_dados!$H:$H,$L$1,base_de_dados!$C:$C,$A920,base_de_dados!$M:$M,"&lt;=2009",base_de_dados!$O:$O,"&gt;=40178")</f>
        <v>0</v>
      </c>
      <c r="D920" s="5">
        <f>SUMIFS(base_de_dados!$T:$T,base_de_dados!$B:$B,$B920,base_de_dados!$G:$G,D$61,base_de_dados!$H:$H,$L$1,base_de_dados!$C:$C,$A920,base_de_dados!$M:$M,"&lt;=2009",base_de_dados!$O:$O,"&gt;=40178")</f>
        <v>0</v>
      </c>
      <c r="E920" s="5">
        <f>SUMIFS(base_de_dados!$T:$T,base_de_dados!$B:$B,$B920,base_de_dados!$G:$G,E$61,base_de_dados!$H:$H,$L$1,base_de_dados!$C:$C,$A920,base_de_dados!$M:$M,"&lt;=2009",base_de_dados!$O:$O,"&gt;=40178")</f>
        <v>0</v>
      </c>
      <c r="F920" s="5">
        <f>SUMIFS(base_de_dados!$T:$T,base_de_dados!$B:$B,$B920,base_de_dados!$G:$G,F$61,base_de_dados!$H:$H,$L$1,base_de_dados!$C:$C,$A920,base_de_dados!$M:$M,"&lt;=2009",base_de_dados!$O:$O,"&gt;=40178")</f>
        <v>0</v>
      </c>
      <c r="G920" s="5">
        <f>SUMIFS(base_de_dados!$T:$T,base_de_dados!$B:$B,$B920,base_de_dados!$G:$G,G$61,base_de_dados!$H:$H,$L$1,base_de_dados!$C:$C,$A920,base_de_dados!$M:$M,"&lt;=2009",base_de_dados!$O:$O,"&gt;=40178")</f>
        <v>0</v>
      </c>
      <c r="H920" s="5">
        <f>SUMIFS(base_de_dados!$T:$T,base_de_dados!$B:$B,$B920,base_de_dados!$G:$G,H$61,base_de_dados!$H:$H,$L$1,base_de_dados!$C:$C,$A920,base_de_dados!$M:$M,"&lt;=2009",base_de_dados!$O:$O,"&gt;=40178")</f>
        <v>0</v>
      </c>
      <c r="I920" s="5">
        <f>SUMIFS(base_de_dados!$T:$T,base_de_dados!$B:$B,$B920,base_de_dados!$G:$G,I$61,base_de_dados!$H:$H,$L$1,base_de_dados!$C:$C,$A920,base_de_dados!$M:$M,"&lt;=2009",base_de_dados!$O:$O,"&gt;=40178")</f>
        <v>0</v>
      </c>
      <c r="J920" s="5">
        <f>SUMIFS(base_de_dados!$T:$T,base_de_dados!$B:$B,$B920,base_de_dados!$G:$G,J$61,base_de_dados!$H:$H,$L$1,base_de_dados!$C:$C,$A920,base_de_dados!$M:$M,"&lt;=2009",base_de_dados!$O:$O,"&gt;=40178")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SUMIFS(base_de_dados!$T:$T,base_de_dados!$B:$B,$B921,base_de_dados!$G:$G,C$61,base_de_dados!$H:$H,$L$1,base_de_dados!$C:$C,$A921,base_de_dados!$M:$M,"&lt;=2009",base_de_dados!$O:$O,"&gt;=40178")</f>
        <v>0</v>
      </c>
      <c r="D921" s="5">
        <f>SUMIFS(base_de_dados!$T:$T,base_de_dados!$B:$B,$B921,base_de_dados!$G:$G,D$61,base_de_dados!$H:$H,$L$1,base_de_dados!$C:$C,$A921,base_de_dados!$M:$M,"&lt;=2009",base_de_dados!$O:$O,"&gt;=40178")</f>
        <v>0</v>
      </c>
      <c r="E921" s="5">
        <f>SUMIFS(base_de_dados!$T:$T,base_de_dados!$B:$B,$B921,base_de_dados!$G:$G,E$61,base_de_dados!$H:$H,$L$1,base_de_dados!$C:$C,$A921,base_de_dados!$M:$M,"&lt;=2009",base_de_dados!$O:$O,"&gt;=40178")</f>
        <v>0</v>
      </c>
      <c r="F921" s="5">
        <f>SUMIFS(base_de_dados!$T:$T,base_de_dados!$B:$B,$B921,base_de_dados!$G:$G,F$61,base_de_dados!$H:$H,$L$1,base_de_dados!$C:$C,$A921,base_de_dados!$M:$M,"&lt;=2009",base_de_dados!$O:$O,"&gt;=40178")</f>
        <v>0</v>
      </c>
      <c r="G921" s="5">
        <f>SUMIFS(base_de_dados!$T:$T,base_de_dados!$B:$B,$B921,base_de_dados!$G:$G,G$61,base_de_dados!$H:$H,$L$1,base_de_dados!$C:$C,$A921,base_de_dados!$M:$M,"&lt;=2009",base_de_dados!$O:$O,"&gt;=40178")</f>
        <v>0</v>
      </c>
      <c r="H921" s="5">
        <f>SUMIFS(base_de_dados!$T:$T,base_de_dados!$B:$B,$B921,base_de_dados!$G:$G,H$61,base_de_dados!$H:$H,$L$1,base_de_dados!$C:$C,$A921,base_de_dados!$M:$M,"&lt;=2009",base_de_dados!$O:$O,"&gt;=40178")</f>
        <v>0</v>
      </c>
      <c r="I921" s="5">
        <f>SUMIFS(base_de_dados!$T:$T,base_de_dados!$B:$B,$B921,base_de_dados!$G:$G,I$61,base_de_dados!$H:$H,$L$1,base_de_dados!$C:$C,$A921,base_de_dados!$M:$M,"&lt;=2009",base_de_dados!$O:$O,"&gt;=40178")</f>
        <v>0</v>
      </c>
      <c r="J921" s="5">
        <f>SUMIFS(base_de_dados!$T:$T,base_de_dados!$B:$B,$B921,base_de_dados!$G:$G,J$61,base_de_dados!$H:$H,$L$1,base_de_dados!$C:$C,$A921,base_de_dados!$M:$M,"&lt;=2009",base_de_dados!$O:$O,"&gt;=40178")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SUMIFS(base_de_dados!$T:$T,base_de_dados!$B:$B,$B922,base_de_dados!$G:$G,C$61,base_de_dados!$H:$H,$L$1,base_de_dados!$C:$C,$A922,base_de_dados!$M:$M,"&lt;=2009",base_de_dados!$O:$O,"&gt;=40178")</f>
        <v>0</v>
      </c>
      <c r="D922" s="5">
        <f>SUMIFS(base_de_dados!$T:$T,base_de_dados!$B:$B,$B922,base_de_dados!$G:$G,D$61,base_de_dados!$H:$H,$L$1,base_de_dados!$C:$C,$A922,base_de_dados!$M:$M,"&lt;=2009",base_de_dados!$O:$O,"&gt;=40178")</f>
        <v>0</v>
      </c>
      <c r="E922" s="5">
        <f>SUMIFS(base_de_dados!$T:$T,base_de_dados!$B:$B,$B922,base_de_dados!$G:$G,E$61,base_de_dados!$H:$H,$L$1,base_de_dados!$C:$C,$A922,base_de_dados!$M:$M,"&lt;=2009",base_de_dados!$O:$O,"&gt;=40178")</f>
        <v>0</v>
      </c>
      <c r="F922" s="5">
        <f>SUMIFS(base_de_dados!$T:$T,base_de_dados!$B:$B,$B922,base_de_dados!$G:$G,F$61,base_de_dados!$H:$H,$L$1,base_de_dados!$C:$C,$A922,base_de_dados!$M:$M,"&lt;=2009",base_de_dados!$O:$O,"&gt;=40178")</f>
        <v>0</v>
      </c>
      <c r="G922" s="5">
        <f>SUMIFS(base_de_dados!$T:$T,base_de_dados!$B:$B,$B922,base_de_dados!$G:$G,G$61,base_de_dados!$H:$H,$L$1,base_de_dados!$C:$C,$A922,base_de_dados!$M:$M,"&lt;=2009",base_de_dados!$O:$O,"&gt;=40178")</f>
        <v>0</v>
      </c>
      <c r="H922" s="5">
        <f>SUMIFS(base_de_dados!$T:$T,base_de_dados!$B:$B,$B922,base_de_dados!$G:$G,H$61,base_de_dados!$H:$H,$L$1,base_de_dados!$C:$C,$A922,base_de_dados!$M:$M,"&lt;=2009",base_de_dados!$O:$O,"&gt;=40178")</f>
        <v>0</v>
      </c>
      <c r="I922" s="5">
        <f>SUMIFS(base_de_dados!$T:$T,base_de_dados!$B:$B,$B922,base_de_dados!$G:$G,I$61,base_de_dados!$H:$H,$L$1,base_de_dados!$C:$C,$A922,base_de_dados!$M:$M,"&lt;=2009",base_de_dados!$O:$O,"&gt;=40178")</f>
        <v>0</v>
      </c>
      <c r="J922" s="5">
        <f>SUMIFS(base_de_dados!$T:$T,base_de_dados!$B:$B,$B922,base_de_dados!$G:$G,J$61,base_de_dados!$H:$H,$L$1,base_de_dados!$C:$C,$A922,base_de_dados!$M:$M,"&lt;=2009",base_de_dados!$O:$O,"&gt;=40178")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SUMIFS(base_de_dados!$T:$T,base_de_dados!$B:$B,$B923,base_de_dados!$G:$G,C$61,base_de_dados!$H:$H,$L$1,base_de_dados!$C:$C,$A923,base_de_dados!$M:$M,"&lt;=2009",base_de_dados!$O:$O,"&gt;=40178")</f>
        <v>0</v>
      </c>
      <c r="D923" s="5">
        <f>SUMIFS(base_de_dados!$T:$T,base_de_dados!$B:$B,$B923,base_de_dados!$G:$G,D$61,base_de_dados!$H:$H,$L$1,base_de_dados!$C:$C,$A923,base_de_dados!$M:$M,"&lt;=2009",base_de_dados!$O:$O,"&gt;=40178")</f>
        <v>0</v>
      </c>
      <c r="E923" s="5">
        <f>SUMIFS(base_de_dados!$T:$T,base_de_dados!$B:$B,$B923,base_de_dados!$G:$G,E$61,base_de_dados!$H:$H,$L$1,base_de_dados!$C:$C,$A923,base_de_dados!$M:$M,"&lt;=2009",base_de_dados!$O:$O,"&gt;=40178")</f>
        <v>0</v>
      </c>
      <c r="F923" s="5">
        <f>SUMIFS(base_de_dados!$T:$T,base_de_dados!$B:$B,$B923,base_de_dados!$G:$G,F$61,base_de_dados!$H:$H,$L$1,base_de_dados!$C:$C,$A923,base_de_dados!$M:$M,"&lt;=2009",base_de_dados!$O:$O,"&gt;=40178")</f>
        <v>0</v>
      </c>
      <c r="G923" s="5">
        <f>SUMIFS(base_de_dados!$T:$T,base_de_dados!$B:$B,$B923,base_de_dados!$G:$G,G$61,base_de_dados!$H:$H,$L$1,base_de_dados!$C:$C,$A923,base_de_dados!$M:$M,"&lt;=2009",base_de_dados!$O:$O,"&gt;=40178")</f>
        <v>0</v>
      </c>
      <c r="H923" s="5">
        <f>SUMIFS(base_de_dados!$T:$T,base_de_dados!$B:$B,$B923,base_de_dados!$G:$G,H$61,base_de_dados!$H:$H,$L$1,base_de_dados!$C:$C,$A923,base_de_dados!$M:$M,"&lt;=2009",base_de_dados!$O:$O,"&gt;=40178")</f>
        <v>0</v>
      </c>
      <c r="I923" s="5">
        <f>SUMIFS(base_de_dados!$T:$T,base_de_dados!$B:$B,$B923,base_de_dados!$G:$G,I$61,base_de_dados!$H:$H,$L$1,base_de_dados!$C:$C,$A923,base_de_dados!$M:$M,"&lt;=2009",base_de_dados!$O:$O,"&gt;=40178")</f>
        <v>0</v>
      </c>
      <c r="J923" s="5">
        <f>SUMIFS(base_de_dados!$T:$T,base_de_dados!$B:$B,$B923,base_de_dados!$G:$G,J$61,base_de_dados!$H:$H,$L$1,base_de_dados!$C:$C,$A923,base_de_dados!$M:$M,"&lt;=2009",base_de_dados!$O:$O,"&gt;=40178")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SUMIFS(base_de_dados!$T:$T,base_de_dados!$B:$B,$B924,base_de_dados!$G:$G,C$61,base_de_dados!$H:$H,$L$1,base_de_dados!$C:$C,$A924,base_de_dados!$M:$M,"&lt;=2009",base_de_dados!$O:$O,"&gt;=40178")</f>
        <v>0</v>
      </c>
      <c r="D924" s="5">
        <f>SUMIFS(base_de_dados!$T:$T,base_de_dados!$B:$B,$B924,base_de_dados!$G:$G,D$61,base_de_dados!$H:$H,$L$1,base_de_dados!$C:$C,$A924,base_de_dados!$M:$M,"&lt;=2009",base_de_dados!$O:$O,"&gt;=40178")</f>
        <v>0</v>
      </c>
      <c r="E924" s="5">
        <f>SUMIFS(base_de_dados!$T:$T,base_de_dados!$B:$B,$B924,base_de_dados!$G:$G,E$61,base_de_dados!$H:$H,$L$1,base_de_dados!$C:$C,$A924,base_de_dados!$M:$M,"&lt;=2009",base_de_dados!$O:$O,"&gt;=40178")</f>
        <v>0</v>
      </c>
      <c r="F924" s="5">
        <f>SUMIFS(base_de_dados!$T:$T,base_de_dados!$B:$B,$B924,base_de_dados!$G:$G,F$61,base_de_dados!$H:$H,$L$1,base_de_dados!$C:$C,$A924,base_de_dados!$M:$M,"&lt;=2009",base_de_dados!$O:$O,"&gt;=40178")</f>
        <v>0</v>
      </c>
      <c r="G924" s="5">
        <f>SUMIFS(base_de_dados!$T:$T,base_de_dados!$B:$B,$B924,base_de_dados!$G:$G,G$61,base_de_dados!$H:$H,$L$1,base_de_dados!$C:$C,$A924,base_de_dados!$M:$M,"&lt;=2009",base_de_dados!$O:$O,"&gt;=40178")</f>
        <v>0</v>
      </c>
      <c r="H924" s="5">
        <f>SUMIFS(base_de_dados!$T:$T,base_de_dados!$B:$B,$B924,base_de_dados!$G:$G,H$61,base_de_dados!$H:$H,$L$1,base_de_dados!$C:$C,$A924,base_de_dados!$M:$M,"&lt;=2009",base_de_dados!$O:$O,"&gt;=40178")</f>
        <v>0</v>
      </c>
      <c r="I924" s="5">
        <f>SUMIFS(base_de_dados!$T:$T,base_de_dados!$B:$B,$B924,base_de_dados!$G:$G,I$61,base_de_dados!$H:$H,$L$1,base_de_dados!$C:$C,$A924,base_de_dados!$M:$M,"&lt;=2009",base_de_dados!$O:$O,"&gt;=40178")</f>
        <v>0</v>
      </c>
      <c r="J924" s="5">
        <f>SUMIFS(base_de_dados!$T:$T,base_de_dados!$B:$B,$B924,base_de_dados!$G:$G,J$61,base_de_dados!$H:$H,$L$1,base_de_dados!$C:$C,$A924,base_de_dados!$M:$M,"&lt;=2009",base_de_dados!$O:$O,"&gt;=40178")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SUMIFS(base_de_dados!$T:$T,base_de_dados!$B:$B,$B925,base_de_dados!$G:$G,C$61,base_de_dados!$H:$H,$L$1,base_de_dados!$C:$C,$A925,base_de_dados!$M:$M,"&lt;=2009",base_de_dados!$O:$O,"&gt;=40178")</f>
        <v>0</v>
      </c>
      <c r="D925" s="5">
        <f>SUMIFS(base_de_dados!$T:$T,base_de_dados!$B:$B,$B925,base_de_dados!$G:$G,D$61,base_de_dados!$H:$H,$L$1,base_de_dados!$C:$C,$A925,base_de_dados!$M:$M,"&lt;=2009",base_de_dados!$O:$O,"&gt;=40178")</f>
        <v>0</v>
      </c>
      <c r="E925" s="5">
        <f>SUMIFS(base_de_dados!$T:$T,base_de_dados!$B:$B,$B925,base_de_dados!$G:$G,E$61,base_de_dados!$H:$H,$L$1,base_de_dados!$C:$C,$A925,base_de_dados!$M:$M,"&lt;=2009",base_de_dados!$O:$O,"&gt;=40178")</f>
        <v>0</v>
      </c>
      <c r="F925" s="5">
        <f>SUMIFS(base_de_dados!$T:$T,base_de_dados!$B:$B,$B925,base_de_dados!$G:$G,F$61,base_de_dados!$H:$H,$L$1,base_de_dados!$C:$C,$A925,base_de_dados!$M:$M,"&lt;=2009",base_de_dados!$O:$O,"&gt;=40178")</f>
        <v>0</v>
      </c>
      <c r="G925" s="5">
        <f>SUMIFS(base_de_dados!$T:$T,base_de_dados!$B:$B,$B925,base_de_dados!$G:$G,G$61,base_de_dados!$H:$H,$L$1,base_de_dados!$C:$C,$A925,base_de_dados!$M:$M,"&lt;=2009",base_de_dados!$O:$O,"&gt;=40178")</f>
        <v>0</v>
      </c>
      <c r="H925" s="5">
        <f>SUMIFS(base_de_dados!$T:$T,base_de_dados!$B:$B,$B925,base_de_dados!$G:$G,H$61,base_de_dados!$H:$H,$L$1,base_de_dados!$C:$C,$A925,base_de_dados!$M:$M,"&lt;=2009",base_de_dados!$O:$O,"&gt;=40178")</f>
        <v>0</v>
      </c>
      <c r="I925" s="5">
        <f>SUMIFS(base_de_dados!$T:$T,base_de_dados!$B:$B,$B925,base_de_dados!$G:$G,I$61,base_de_dados!$H:$H,$L$1,base_de_dados!$C:$C,$A925,base_de_dados!$M:$M,"&lt;=2009",base_de_dados!$O:$O,"&gt;=40178")</f>
        <v>0</v>
      </c>
      <c r="J925" s="5">
        <f>SUMIFS(base_de_dados!$T:$T,base_de_dados!$B:$B,$B925,base_de_dados!$G:$G,J$61,base_de_dados!$H:$H,$L$1,base_de_dados!$C:$C,$A925,base_de_dados!$M:$M,"&lt;=2009",base_de_dados!$O:$O,"&gt;=40178")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SUMIFS(base_de_dados!$T:$T,base_de_dados!$B:$B,$B926,base_de_dados!$G:$G,C$61,base_de_dados!$H:$H,$L$1,base_de_dados!$C:$C,$A926,base_de_dados!$M:$M,"&lt;=2009",base_de_dados!$O:$O,"&gt;=40178")</f>
        <v>0</v>
      </c>
      <c r="D926" s="5">
        <f>SUMIFS(base_de_dados!$T:$T,base_de_dados!$B:$B,$B926,base_de_dados!$G:$G,D$61,base_de_dados!$H:$H,$L$1,base_de_dados!$C:$C,$A926,base_de_dados!$M:$M,"&lt;=2009",base_de_dados!$O:$O,"&gt;=40178")</f>
        <v>0</v>
      </c>
      <c r="E926" s="5">
        <f>SUMIFS(base_de_dados!$T:$T,base_de_dados!$B:$B,$B926,base_de_dados!$G:$G,E$61,base_de_dados!$H:$H,$L$1,base_de_dados!$C:$C,$A926,base_de_dados!$M:$M,"&lt;=2009",base_de_dados!$O:$O,"&gt;=40178")</f>
        <v>0</v>
      </c>
      <c r="F926" s="5">
        <f>SUMIFS(base_de_dados!$T:$T,base_de_dados!$B:$B,$B926,base_de_dados!$G:$G,F$61,base_de_dados!$H:$H,$L$1,base_de_dados!$C:$C,$A926,base_de_dados!$M:$M,"&lt;=2009",base_de_dados!$O:$O,"&gt;=40178")</f>
        <v>0</v>
      </c>
      <c r="G926" s="5">
        <f>SUMIFS(base_de_dados!$T:$T,base_de_dados!$B:$B,$B926,base_de_dados!$G:$G,G$61,base_de_dados!$H:$H,$L$1,base_de_dados!$C:$C,$A926,base_de_dados!$M:$M,"&lt;=2009",base_de_dados!$O:$O,"&gt;=40178")</f>
        <v>0</v>
      </c>
      <c r="H926" s="5">
        <f>SUMIFS(base_de_dados!$T:$T,base_de_dados!$B:$B,$B926,base_de_dados!$G:$G,H$61,base_de_dados!$H:$H,$L$1,base_de_dados!$C:$C,$A926,base_de_dados!$M:$M,"&lt;=2009",base_de_dados!$O:$O,"&gt;=40178")</f>
        <v>0</v>
      </c>
      <c r="I926" s="5">
        <f>SUMIFS(base_de_dados!$T:$T,base_de_dados!$B:$B,$B926,base_de_dados!$G:$G,I$61,base_de_dados!$H:$H,$L$1,base_de_dados!$C:$C,$A926,base_de_dados!$M:$M,"&lt;=2009",base_de_dados!$O:$O,"&gt;=40178")</f>
        <v>0</v>
      </c>
      <c r="J926" s="5">
        <f>SUMIFS(base_de_dados!$T:$T,base_de_dados!$B:$B,$B926,base_de_dados!$G:$G,J$61,base_de_dados!$H:$H,$L$1,base_de_dados!$C:$C,$A926,base_de_dados!$M:$M,"&lt;=2009",base_de_dados!$O:$O,"&gt;=40178")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SUMIFS(base_de_dados!$T:$T,base_de_dados!$B:$B,$B927,base_de_dados!$G:$G,C$61,base_de_dados!$H:$H,$L$1,base_de_dados!$C:$C,$A927,base_de_dados!$M:$M,"&lt;=2009",base_de_dados!$O:$O,"&gt;=40178")</f>
        <v>0</v>
      </c>
      <c r="D927" s="5">
        <f>SUMIFS(base_de_dados!$T:$T,base_de_dados!$B:$B,$B927,base_de_dados!$G:$G,D$61,base_de_dados!$H:$H,$L$1,base_de_dados!$C:$C,$A927,base_de_dados!$M:$M,"&lt;=2009",base_de_dados!$O:$O,"&gt;=40178")</f>
        <v>0</v>
      </c>
      <c r="E927" s="5">
        <f>SUMIFS(base_de_dados!$T:$T,base_de_dados!$B:$B,$B927,base_de_dados!$G:$G,E$61,base_de_dados!$H:$H,$L$1,base_de_dados!$C:$C,$A927,base_de_dados!$M:$M,"&lt;=2009",base_de_dados!$O:$O,"&gt;=40178")</f>
        <v>0</v>
      </c>
      <c r="F927" s="5">
        <f>SUMIFS(base_de_dados!$T:$T,base_de_dados!$B:$B,$B927,base_de_dados!$G:$G,F$61,base_de_dados!$H:$H,$L$1,base_de_dados!$C:$C,$A927,base_de_dados!$M:$M,"&lt;=2009",base_de_dados!$O:$O,"&gt;=40178")</f>
        <v>0</v>
      </c>
      <c r="G927" s="5">
        <f>SUMIFS(base_de_dados!$T:$T,base_de_dados!$B:$B,$B927,base_de_dados!$G:$G,G$61,base_de_dados!$H:$H,$L$1,base_de_dados!$C:$C,$A927,base_de_dados!$M:$M,"&lt;=2009",base_de_dados!$O:$O,"&gt;=40178")</f>
        <v>0</v>
      </c>
      <c r="H927" s="5">
        <f>SUMIFS(base_de_dados!$T:$T,base_de_dados!$B:$B,$B927,base_de_dados!$G:$G,H$61,base_de_dados!$H:$H,$L$1,base_de_dados!$C:$C,$A927,base_de_dados!$M:$M,"&lt;=2009",base_de_dados!$O:$O,"&gt;=40178")</f>
        <v>0</v>
      </c>
      <c r="I927" s="5">
        <f>SUMIFS(base_de_dados!$T:$T,base_de_dados!$B:$B,$B927,base_de_dados!$G:$G,I$61,base_de_dados!$H:$H,$L$1,base_de_dados!$C:$C,$A927,base_de_dados!$M:$M,"&lt;=2009",base_de_dados!$O:$O,"&gt;=40178")</f>
        <v>0</v>
      </c>
      <c r="J927" s="5">
        <f>SUMIFS(base_de_dados!$T:$T,base_de_dados!$B:$B,$B927,base_de_dados!$G:$G,J$61,base_de_dados!$H:$H,$L$1,base_de_dados!$C:$C,$A927,base_de_dados!$M:$M,"&lt;=2009",base_de_dados!$O:$O,"&gt;=40178")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SUMIFS(base_de_dados!$T:$T,base_de_dados!$B:$B,$B928,base_de_dados!$G:$G,C$61,base_de_dados!$H:$H,$L$1,base_de_dados!$C:$C,$A928,base_de_dados!$M:$M,"&lt;=2009",base_de_dados!$O:$O,"&gt;=40178")</f>
        <v>0</v>
      </c>
      <c r="D928" s="5">
        <f>SUMIFS(base_de_dados!$T:$T,base_de_dados!$B:$B,$B928,base_de_dados!$G:$G,D$61,base_de_dados!$H:$H,$L$1,base_de_dados!$C:$C,$A928,base_de_dados!$M:$M,"&lt;=2009",base_de_dados!$O:$O,"&gt;=40178")</f>
        <v>0</v>
      </c>
      <c r="E928" s="5">
        <f>SUMIFS(base_de_dados!$T:$T,base_de_dados!$B:$B,$B928,base_de_dados!$G:$G,E$61,base_de_dados!$H:$H,$L$1,base_de_dados!$C:$C,$A928,base_de_dados!$M:$M,"&lt;=2009",base_de_dados!$O:$O,"&gt;=40178")</f>
        <v>0</v>
      </c>
      <c r="F928" s="5">
        <f>SUMIFS(base_de_dados!$T:$T,base_de_dados!$B:$B,$B928,base_de_dados!$G:$G,F$61,base_de_dados!$H:$H,$L$1,base_de_dados!$C:$C,$A928,base_de_dados!$M:$M,"&lt;=2009",base_de_dados!$O:$O,"&gt;=40178")</f>
        <v>0</v>
      </c>
      <c r="G928" s="5">
        <f>SUMIFS(base_de_dados!$T:$T,base_de_dados!$B:$B,$B928,base_de_dados!$G:$G,G$61,base_de_dados!$H:$H,$L$1,base_de_dados!$C:$C,$A928,base_de_dados!$M:$M,"&lt;=2009",base_de_dados!$O:$O,"&gt;=40178")</f>
        <v>0</v>
      </c>
      <c r="H928" s="5">
        <f>SUMIFS(base_de_dados!$T:$T,base_de_dados!$B:$B,$B928,base_de_dados!$G:$G,H$61,base_de_dados!$H:$H,$L$1,base_de_dados!$C:$C,$A928,base_de_dados!$M:$M,"&lt;=2009",base_de_dados!$O:$O,"&gt;=40178")</f>
        <v>0</v>
      </c>
      <c r="I928" s="5">
        <f>SUMIFS(base_de_dados!$T:$T,base_de_dados!$B:$B,$B928,base_de_dados!$G:$G,I$61,base_de_dados!$H:$H,$L$1,base_de_dados!$C:$C,$A928,base_de_dados!$M:$M,"&lt;=2009",base_de_dados!$O:$O,"&gt;=40178")</f>
        <v>0</v>
      </c>
      <c r="J928" s="5">
        <f>SUMIFS(base_de_dados!$T:$T,base_de_dados!$B:$B,$B928,base_de_dados!$G:$G,J$61,base_de_dados!$H:$H,$L$1,base_de_dados!$C:$C,$A928,base_de_dados!$M:$M,"&lt;=2009",base_de_dados!$O:$O,"&gt;=40178")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SUMIFS(base_de_dados!$T:$T,base_de_dados!$B:$B,$B929,base_de_dados!$G:$G,C$61,base_de_dados!$H:$H,$L$1,base_de_dados!$C:$C,$A929,base_de_dados!$M:$M,"&lt;=2009",base_de_dados!$O:$O,"&gt;=40178")</f>
        <v>0</v>
      </c>
      <c r="D929" s="5">
        <f>SUMIFS(base_de_dados!$T:$T,base_de_dados!$B:$B,$B929,base_de_dados!$G:$G,D$61,base_de_dados!$H:$H,$L$1,base_de_dados!$C:$C,$A929,base_de_dados!$M:$M,"&lt;=2009",base_de_dados!$O:$O,"&gt;=40178")</f>
        <v>0</v>
      </c>
      <c r="E929" s="5">
        <f>SUMIFS(base_de_dados!$T:$T,base_de_dados!$B:$B,$B929,base_de_dados!$G:$G,E$61,base_de_dados!$H:$H,$L$1,base_de_dados!$C:$C,$A929,base_de_dados!$M:$M,"&lt;=2009",base_de_dados!$O:$O,"&gt;=40178")</f>
        <v>0</v>
      </c>
      <c r="F929" s="5">
        <f>SUMIFS(base_de_dados!$T:$T,base_de_dados!$B:$B,$B929,base_de_dados!$G:$G,F$61,base_de_dados!$H:$H,$L$1,base_de_dados!$C:$C,$A929,base_de_dados!$M:$M,"&lt;=2009",base_de_dados!$O:$O,"&gt;=40178")</f>
        <v>0</v>
      </c>
      <c r="G929" s="5">
        <f>SUMIFS(base_de_dados!$T:$T,base_de_dados!$B:$B,$B929,base_de_dados!$G:$G,G$61,base_de_dados!$H:$H,$L$1,base_de_dados!$C:$C,$A929,base_de_dados!$M:$M,"&lt;=2009",base_de_dados!$O:$O,"&gt;=40178")</f>
        <v>0</v>
      </c>
      <c r="H929" s="5">
        <f>SUMIFS(base_de_dados!$T:$T,base_de_dados!$B:$B,$B929,base_de_dados!$G:$G,H$61,base_de_dados!$H:$H,$L$1,base_de_dados!$C:$C,$A929,base_de_dados!$M:$M,"&lt;=2009",base_de_dados!$O:$O,"&gt;=40178")</f>
        <v>0</v>
      </c>
      <c r="I929" s="5">
        <f>SUMIFS(base_de_dados!$T:$T,base_de_dados!$B:$B,$B929,base_de_dados!$G:$G,I$61,base_de_dados!$H:$H,$L$1,base_de_dados!$C:$C,$A929,base_de_dados!$M:$M,"&lt;=2009",base_de_dados!$O:$O,"&gt;=40178")</f>
        <v>0</v>
      </c>
      <c r="J929" s="5">
        <f>SUMIFS(base_de_dados!$T:$T,base_de_dados!$B:$B,$B929,base_de_dados!$G:$G,J$61,base_de_dados!$H:$H,$L$1,base_de_dados!$C:$C,$A929,base_de_dados!$M:$M,"&lt;=2009",base_de_dados!$O:$O,"&gt;=40178")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SUMIFS(base_de_dados!$T:$T,base_de_dados!$B:$B,$B930,base_de_dados!$G:$G,C$61,base_de_dados!$H:$H,$L$1,base_de_dados!$C:$C,$A930,base_de_dados!$M:$M,"&lt;=2009",base_de_dados!$O:$O,"&gt;=40178")</f>
        <v>0</v>
      </c>
      <c r="D930" s="5">
        <f>SUMIFS(base_de_dados!$T:$T,base_de_dados!$B:$B,$B930,base_de_dados!$G:$G,D$61,base_de_dados!$H:$H,$L$1,base_de_dados!$C:$C,$A930,base_de_dados!$M:$M,"&lt;=2009",base_de_dados!$O:$O,"&gt;=40178")</f>
        <v>0</v>
      </c>
      <c r="E930" s="5">
        <f>SUMIFS(base_de_dados!$T:$T,base_de_dados!$B:$B,$B930,base_de_dados!$G:$G,E$61,base_de_dados!$H:$H,$L$1,base_de_dados!$C:$C,$A930,base_de_dados!$M:$M,"&lt;=2009",base_de_dados!$O:$O,"&gt;=40178")</f>
        <v>0</v>
      </c>
      <c r="F930" s="5">
        <f>SUMIFS(base_de_dados!$T:$T,base_de_dados!$B:$B,$B930,base_de_dados!$G:$G,F$61,base_de_dados!$H:$H,$L$1,base_de_dados!$C:$C,$A930,base_de_dados!$M:$M,"&lt;=2009",base_de_dados!$O:$O,"&gt;=40178")</f>
        <v>0</v>
      </c>
      <c r="G930" s="5">
        <f>SUMIFS(base_de_dados!$T:$T,base_de_dados!$B:$B,$B930,base_de_dados!$G:$G,G$61,base_de_dados!$H:$H,$L$1,base_de_dados!$C:$C,$A930,base_de_dados!$M:$M,"&lt;=2009",base_de_dados!$O:$O,"&gt;=40178")</f>
        <v>0</v>
      </c>
      <c r="H930" s="5">
        <f>SUMIFS(base_de_dados!$T:$T,base_de_dados!$B:$B,$B930,base_de_dados!$G:$G,H$61,base_de_dados!$H:$H,$L$1,base_de_dados!$C:$C,$A930,base_de_dados!$M:$M,"&lt;=2009",base_de_dados!$O:$O,"&gt;=40178")</f>
        <v>0</v>
      </c>
      <c r="I930" s="5">
        <f>SUMIFS(base_de_dados!$T:$T,base_de_dados!$B:$B,$B930,base_de_dados!$G:$G,I$61,base_de_dados!$H:$H,$L$1,base_de_dados!$C:$C,$A930,base_de_dados!$M:$M,"&lt;=2009",base_de_dados!$O:$O,"&gt;=40178")</f>
        <v>0</v>
      </c>
      <c r="J930" s="5">
        <f>SUMIFS(base_de_dados!$T:$T,base_de_dados!$B:$B,$B930,base_de_dados!$G:$G,J$61,base_de_dados!$H:$H,$L$1,base_de_dados!$C:$C,$A930,base_de_dados!$M:$M,"&lt;=2009",base_de_dados!$O:$O,"&gt;=40178")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SUMIFS(base_de_dados!$T:$T,base_de_dados!$B:$B,$B931,base_de_dados!$G:$G,C$61,base_de_dados!$H:$H,$L$1,base_de_dados!$C:$C,$A931,base_de_dados!$M:$M,"&lt;=2009",base_de_dados!$O:$O,"&gt;=40178")</f>
        <v>0</v>
      </c>
      <c r="D931" s="5">
        <f>SUMIFS(base_de_dados!$T:$T,base_de_dados!$B:$B,$B931,base_de_dados!$G:$G,D$61,base_de_dados!$H:$H,$L$1,base_de_dados!$C:$C,$A931,base_de_dados!$M:$M,"&lt;=2009",base_de_dados!$O:$O,"&gt;=40178")</f>
        <v>0</v>
      </c>
      <c r="E931" s="5">
        <f>SUMIFS(base_de_dados!$T:$T,base_de_dados!$B:$B,$B931,base_de_dados!$G:$G,E$61,base_de_dados!$H:$H,$L$1,base_de_dados!$C:$C,$A931,base_de_dados!$M:$M,"&lt;=2009",base_de_dados!$O:$O,"&gt;=40178")</f>
        <v>0</v>
      </c>
      <c r="F931" s="5">
        <f>SUMIFS(base_de_dados!$T:$T,base_de_dados!$B:$B,$B931,base_de_dados!$G:$G,F$61,base_de_dados!$H:$H,$L$1,base_de_dados!$C:$C,$A931,base_de_dados!$M:$M,"&lt;=2009",base_de_dados!$O:$O,"&gt;=40178")</f>
        <v>0</v>
      </c>
      <c r="G931" s="5">
        <f>SUMIFS(base_de_dados!$T:$T,base_de_dados!$B:$B,$B931,base_de_dados!$G:$G,G$61,base_de_dados!$H:$H,$L$1,base_de_dados!$C:$C,$A931,base_de_dados!$M:$M,"&lt;=2009",base_de_dados!$O:$O,"&gt;=40178")</f>
        <v>0</v>
      </c>
      <c r="H931" s="5">
        <f>SUMIFS(base_de_dados!$T:$T,base_de_dados!$B:$B,$B931,base_de_dados!$G:$G,H$61,base_de_dados!$H:$H,$L$1,base_de_dados!$C:$C,$A931,base_de_dados!$M:$M,"&lt;=2009",base_de_dados!$O:$O,"&gt;=40178")</f>
        <v>0</v>
      </c>
      <c r="I931" s="5">
        <f>SUMIFS(base_de_dados!$T:$T,base_de_dados!$B:$B,$B931,base_de_dados!$G:$G,I$61,base_de_dados!$H:$H,$L$1,base_de_dados!$C:$C,$A931,base_de_dados!$M:$M,"&lt;=2009",base_de_dados!$O:$O,"&gt;=40178")</f>
        <v>0</v>
      </c>
      <c r="J931" s="5">
        <f>SUMIFS(base_de_dados!$T:$T,base_de_dados!$B:$B,$B931,base_de_dados!$G:$G,J$61,base_de_dados!$H:$H,$L$1,base_de_dados!$C:$C,$A931,base_de_dados!$M:$M,"&lt;=2009",base_de_dados!$O:$O,"&gt;=40178")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SUMIFS(base_de_dados!$T:$T,base_de_dados!$B:$B,$B932,base_de_dados!$G:$G,C$61,base_de_dados!$H:$H,$L$1,base_de_dados!$C:$C,$A932,base_de_dados!$M:$M,"&lt;=2009",base_de_dados!$O:$O,"&gt;=40178")</f>
        <v>0</v>
      </c>
      <c r="D932" s="5">
        <f>SUMIFS(base_de_dados!$T:$T,base_de_dados!$B:$B,$B932,base_de_dados!$G:$G,D$61,base_de_dados!$H:$H,$L$1,base_de_dados!$C:$C,$A932,base_de_dados!$M:$M,"&lt;=2009",base_de_dados!$O:$O,"&gt;=40178")</f>
        <v>0</v>
      </c>
      <c r="E932" s="5">
        <f>SUMIFS(base_de_dados!$T:$T,base_de_dados!$B:$B,$B932,base_de_dados!$G:$G,E$61,base_de_dados!$H:$H,$L$1,base_de_dados!$C:$C,$A932,base_de_dados!$M:$M,"&lt;=2009",base_de_dados!$O:$O,"&gt;=40178")</f>
        <v>0</v>
      </c>
      <c r="F932" s="5">
        <f>SUMIFS(base_de_dados!$T:$T,base_de_dados!$B:$B,$B932,base_de_dados!$G:$G,F$61,base_de_dados!$H:$H,$L$1,base_de_dados!$C:$C,$A932,base_de_dados!$M:$M,"&lt;=2009",base_de_dados!$O:$O,"&gt;=40178")</f>
        <v>0</v>
      </c>
      <c r="G932" s="5">
        <f>SUMIFS(base_de_dados!$T:$T,base_de_dados!$B:$B,$B932,base_de_dados!$G:$G,G$61,base_de_dados!$H:$H,$L$1,base_de_dados!$C:$C,$A932,base_de_dados!$M:$M,"&lt;=2009",base_de_dados!$O:$O,"&gt;=40178")</f>
        <v>0</v>
      </c>
      <c r="H932" s="5">
        <f>SUMIFS(base_de_dados!$T:$T,base_de_dados!$B:$B,$B932,base_de_dados!$G:$G,H$61,base_de_dados!$H:$H,$L$1,base_de_dados!$C:$C,$A932,base_de_dados!$M:$M,"&lt;=2009",base_de_dados!$O:$O,"&gt;=40178")</f>
        <v>0</v>
      </c>
      <c r="I932" s="5">
        <f>SUMIFS(base_de_dados!$T:$T,base_de_dados!$B:$B,$B932,base_de_dados!$G:$G,I$61,base_de_dados!$H:$H,$L$1,base_de_dados!$C:$C,$A932,base_de_dados!$M:$M,"&lt;=2009",base_de_dados!$O:$O,"&gt;=40178")</f>
        <v>0</v>
      </c>
      <c r="J932" s="5">
        <f>SUMIFS(base_de_dados!$T:$T,base_de_dados!$B:$B,$B932,base_de_dados!$G:$G,J$61,base_de_dados!$H:$H,$L$1,base_de_dados!$C:$C,$A932,base_de_dados!$M:$M,"&lt;=2009",base_de_dados!$O:$O,"&gt;=40178")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SUMIFS(base_de_dados!$T:$T,base_de_dados!$B:$B,$B933,base_de_dados!$G:$G,C$61,base_de_dados!$H:$H,$L$1,base_de_dados!$C:$C,$A933,base_de_dados!$M:$M,"&lt;=2009",base_de_dados!$O:$O,"&gt;=40178")</f>
        <v>0</v>
      </c>
      <c r="D933" s="5">
        <f>SUMIFS(base_de_dados!$T:$T,base_de_dados!$B:$B,$B933,base_de_dados!$G:$G,D$61,base_de_dados!$H:$H,$L$1,base_de_dados!$C:$C,$A933,base_de_dados!$M:$M,"&lt;=2009",base_de_dados!$O:$O,"&gt;=40178")</f>
        <v>0</v>
      </c>
      <c r="E933" s="5">
        <f>SUMIFS(base_de_dados!$T:$T,base_de_dados!$B:$B,$B933,base_de_dados!$G:$G,E$61,base_de_dados!$H:$H,$L$1,base_de_dados!$C:$C,$A933,base_de_dados!$M:$M,"&lt;=2009",base_de_dados!$O:$O,"&gt;=40178")</f>
        <v>0</v>
      </c>
      <c r="F933" s="5">
        <f>SUMIFS(base_de_dados!$T:$T,base_de_dados!$B:$B,$B933,base_de_dados!$G:$G,F$61,base_de_dados!$H:$H,$L$1,base_de_dados!$C:$C,$A933,base_de_dados!$M:$M,"&lt;=2009",base_de_dados!$O:$O,"&gt;=40178")</f>
        <v>0</v>
      </c>
      <c r="G933" s="5">
        <f>SUMIFS(base_de_dados!$T:$T,base_de_dados!$B:$B,$B933,base_de_dados!$G:$G,G$61,base_de_dados!$H:$H,$L$1,base_de_dados!$C:$C,$A933,base_de_dados!$M:$M,"&lt;=2009",base_de_dados!$O:$O,"&gt;=40178")</f>
        <v>0</v>
      </c>
      <c r="H933" s="5">
        <f>SUMIFS(base_de_dados!$T:$T,base_de_dados!$B:$B,$B933,base_de_dados!$G:$G,H$61,base_de_dados!$H:$H,$L$1,base_de_dados!$C:$C,$A933,base_de_dados!$M:$M,"&lt;=2009",base_de_dados!$O:$O,"&gt;=40178")</f>
        <v>0</v>
      </c>
      <c r="I933" s="5">
        <f>SUMIFS(base_de_dados!$T:$T,base_de_dados!$B:$B,$B933,base_de_dados!$G:$G,I$61,base_de_dados!$H:$H,$L$1,base_de_dados!$C:$C,$A933,base_de_dados!$M:$M,"&lt;=2009",base_de_dados!$O:$O,"&gt;=40178")</f>
        <v>0</v>
      </c>
      <c r="J933" s="5">
        <f>SUMIFS(base_de_dados!$T:$T,base_de_dados!$B:$B,$B933,base_de_dados!$G:$G,J$61,base_de_dados!$H:$H,$L$1,base_de_dados!$C:$C,$A933,base_de_dados!$M:$M,"&lt;=2009",base_de_dados!$O:$O,"&gt;=40178")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SUMIFS(base_de_dados!$T:$T,base_de_dados!$B:$B,$B934,base_de_dados!$G:$G,C$61,base_de_dados!$H:$H,$L$1,base_de_dados!$C:$C,$A934,base_de_dados!$M:$M,"&lt;=2009",base_de_dados!$O:$O,"&gt;=40178")</f>
        <v>0</v>
      </c>
      <c r="D934" s="5">
        <f>SUMIFS(base_de_dados!$T:$T,base_de_dados!$B:$B,$B934,base_de_dados!$G:$G,D$61,base_de_dados!$H:$H,$L$1,base_de_dados!$C:$C,$A934,base_de_dados!$M:$M,"&lt;=2009",base_de_dados!$O:$O,"&gt;=40178")</f>
        <v>0</v>
      </c>
      <c r="E934" s="5">
        <f>SUMIFS(base_de_dados!$T:$T,base_de_dados!$B:$B,$B934,base_de_dados!$G:$G,E$61,base_de_dados!$H:$H,$L$1,base_de_dados!$C:$C,$A934,base_de_dados!$M:$M,"&lt;=2009",base_de_dados!$O:$O,"&gt;=40178")</f>
        <v>0</v>
      </c>
      <c r="F934" s="5">
        <f>SUMIFS(base_de_dados!$T:$T,base_de_dados!$B:$B,$B934,base_de_dados!$G:$G,F$61,base_de_dados!$H:$H,$L$1,base_de_dados!$C:$C,$A934,base_de_dados!$M:$M,"&lt;=2009",base_de_dados!$O:$O,"&gt;=40178")</f>
        <v>0</v>
      </c>
      <c r="G934" s="5">
        <f>SUMIFS(base_de_dados!$T:$T,base_de_dados!$B:$B,$B934,base_de_dados!$G:$G,G$61,base_de_dados!$H:$H,$L$1,base_de_dados!$C:$C,$A934,base_de_dados!$M:$M,"&lt;=2009",base_de_dados!$O:$O,"&gt;=40178")</f>
        <v>0</v>
      </c>
      <c r="H934" s="5">
        <f>SUMIFS(base_de_dados!$T:$T,base_de_dados!$B:$B,$B934,base_de_dados!$G:$G,H$61,base_de_dados!$H:$H,$L$1,base_de_dados!$C:$C,$A934,base_de_dados!$M:$M,"&lt;=2009",base_de_dados!$O:$O,"&gt;=40178")</f>
        <v>0</v>
      </c>
      <c r="I934" s="5">
        <f>SUMIFS(base_de_dados!$T:$T,base_de_dados!$B:$B,$B934,base_de_dados!$G:$G,I$61,base_de_dados!$H:$H,$L$1,base_de_dados!$C:$C,$A934,base_de_dados!$M:$M,"&lt;=2009",base_de_dados!$O:$O,"&gt;=40178")</f>
        <v>0</v>
      </c>
      <c r="J934" s="5">
        <f>SUMIFS(base_de_dados!$T:$T,base_de_dados!$B:$B,$B934,base_de_dados!$G:$G,J$61,base_de_dados!$H:$H,$L$1,base_de_dados!$C:$C,$A934,base_de_dados!$M:$M,"&lt;=2009",base_de_dados!$O:$O,"&gt;=40178")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SUMIFS(base_de_dados!$T:$T,base_de_dados!$B:$B,$B935,base_de_dados!$G:$G,C$61,base_de_dados!$H:$H,$L$1,base_de_dados!$C:$C,$A935,base_de_dados!$M:$M,"&lt;=2009",base_de_dados!$O:$O,"&gt;=40178")</f>
        <v>0</v>
      </c>
      <c r="D935" s="5">
        <f>SUMIFS(base_de_dados!$T:$T,base_de_dados!$B:$B,$B935,base_de_dados!$G:$G,D$61,base_de_dados!$H:$H,$L$1,base_de_dados!$C:$C,$A935,base_de_dados!$M:$M,"&lt;=2009",base_de_dados!$O:$O,"&gt;=40178")</f>
        <v>0</v>
      </c>
      <c r="E935" s="5">
        <f>SUMIFS(base_de_dados!$T:$T,base_de_dados!$B:$B,$B935,base_de_dados!$G:$G,E$61,base_de_dados!$H:$H,$L$1,base_de_dados!$C:$C,$A935,base_de_dados!$M:$M,"&lt;=2009",base_de_dados!$O:$O,"&gt;=40178")</f>
        <v>0</v>
      </c>
      <c r="F935" s="5">
        <f>SUMIFS(base_de_dados!$T:$T,base_de_dados!$B:$B,$B935,base_de_dados!$G:$G,F$61,base_de_dados!$H:$H,$L$1,base_de_dados!$C:$C,$A935,base_de_dados!$M:$M,"&lt;=2009",base_de_dados!$O:$O,"&gt;=40178")</f>
        <v>0</v>
      </c>
      <c r="G935" s="5">
        <f>SUMIFS(base_de_dados!$T:$T,base_de_dados!$B:$B,$B935,base_de_dados!$G:$G,G$61,base_de_dados!$H:$H,$L$1,base_de_dados!$C:$C,$A935,base_de_dados!$M:$M,"&lt;=2009",base_de_dados!$O:$O,"&gt;=40178")</f>
        <v>0</v>
      </c>
      <c r="H935" s="5">
        <f>SUMIFS(base_de_dados!$T:$T,base_de_dados!$B:$B,$B935,base_de_dados!$G:$G,H$61,base_de_dados!$H:$H,$L$1,base_de_dados!$C:$C,$A935,base_de_dados!$M:$M,"&lt;=2009",base_de_dados!$O:$O,"&gt;=40178")</f>
        <v>0</v>
      </c>
      <c r="I935" s="5">
        <f>SUMIFS(base_de_dados!$T:$T,base_de_dados!$B:$B,$B935,base_de_dados!$G:$G,I$61,base_de_dados!$H:$H,$L$1,base_de_dados!$C:$C,$A935,base_de_dados!$M:$M,"&lt;=2009",base_de_dados!$O:$O,"&gt;=40178")</f>
        <v>0</v>
      </c>
      <c r="J935" s="5">
        <f>SUMIFS(base_de_dados!$T:$T,base_de_dados!$B:$B,$B935,base_de_dados!$G:$G,J$61,base_de_dados!$H:$H,$L$1,base_de_dados!$C:$C,$A935,base_de_dados!$M:$M,"&lt;=2009",base_de_dados!$O:$O,"&gt;=40178")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SUMIFS(base_de_dados!$T:$T,base_de_dados!$B:$B,$B936,base_de_dados!$G:$G,C$61,base_de_dados!$H:$H,$L$1,base_de_dados!$C:$C,$A936,base_de_dados!$M:$M,"&lt;=2009",base_de_dados!$O:$O,"&gt;=40178")</f>
        <v>0</v>
      </c>
      <c r="D936" s="5">
        <f>SUMIFS(base_de_dados!$T:$T,base_de_dados!$B:$B,$B936,base_de_dados!$G:$G,D$61,base_de_dados!$H:$H,$L$1,base_de_dados!$C:$C,$A936,base_de_dados!$M:$M,"&lt;=2009",base_de_dados!$O:$O,"&gt;=40178")</f>
        <v>0</v>
      </c>
      <c r="E936" s="5">
        <f>SUMIFS(base_de_dados!$T:$T,base_de_dados!$B:$B,$B936,base_de_dados!$G:$G,E$61,base_de_dados!$H:$H,$L$1,base_de_dados!$C:$C,$A936,base_de_dados!$M:$M,"&lt;=2009",base_de_dados!$O:$O,"&gt;=40178")</f>
        <v>0</v>
      </c>
      <c r="F936" s="5">
        <f>SUMIFS(base_de_dados!$T:$T,base_de_dados!$B:$B,$B936,base_de_dados!$G:$G,F$61,base_de_dados!$H:$H,$L$1,base_de_dados!$C:$C,$A936,base_de_dados!$M:$M,"&lt;=2009",base_de_dados!$O:$O,"&gt;=40178")</f>
        <v>0</v>
      </c>
      <c r="G936" s="5">
        <f>SUMIFS(base_de_dados!$T:$T,base_de_dados!$B:$B,$B936,base_de_dados!$G:$G,G$61,base_de_dados!$H:$H,$L$1,base_de_dados!$C:$C,$A936,base_de_dados!$M:$M,"&lt;=2009",base_de_dados!$O:$O,"&gt;=40178")</f>
        <v>0</v>
      </c>
      <c r="H936" s="5">
        <f>SUMIFS(base_de_dados!$T:$T,base_de_dados!$B:$B,$B936,base_de_dados!$G:$G,H$61,base_de_dados!$H:$H,$L$1,base_de_dados!$C:$C,$A936,base_de_dados!$M:$M,"&lt;=2009",base_de_dados!$O:$O,"&gt;=40178")</f>
        <v>0</v>
      </c>
      <c r="I936" s="5">
        <f>SUMIFS(base_de_dados!$T:$T,base_de_dados!$B:$B,$B936,base_de_dados!$G:$G,I$61,base_de_dados!$H:$H,$L$1,base_de_dados!$C:$C,$A936,base_de_dados!$M:$M,"&lt;=2009",base_de_dados!$O:$O,"&gt;=40178")</f>
        <v>0</v>
      </c>
      <c r="J936" s="5">
        <f>SUMIFS(base_de_dados!$T:$T,base_de_dados!$B:$B,$B936,base_de_dados!$G:$G,J$61,base_de_dados!$H:$H,$L$1,base_de_dados!$C:$C,$A936,base_de_dados!$M:$M,"&lt;=2009",base_de_dados!$O:$O,"&gt;=40178")</f>
        <v>0</v>
      </c>
      <c r="K936" s="32">
        <f t="shared" si="19"/>
        <v>0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SUMIFS(base_de_dados!$T:$T,base_de_dados!$B:$B,$B937,base_de_dados!$G:$G,C$61,base_de_dados!$H:$H,$L$1,base_de_dados!$C:$C,$A937,base_de_dados!$M:$M,"&lt;=2009",base_de_dados!$O:$O,"&gt;=40178")</f>
        <v>0</v>
      </c>
      <c r="D937" s="5">
        <f>SUMIFS(base_de_dados!$T:$T,base_de_dados!$B:$B,$B937,base_de_dados!$G:$G,D$61,base_de_dados!$H:$H,$L$1,base_de_dados!$C:$C,$A937,base_de_dados!$M:$M,"&lt;=2009",base_de_dados!$O:$O,"&gt;=40178")</f>
        <v>0</v>
      </c>
      <c r="E937" s="5">
        <f>SUMIFS(base_de_dados!$T:$T,base_de_dados!$B:$B,$B937,base_de_dados!$G:$G,E$61,base_de_dados!$H:$H,$L$1,base_de_dados!$C:$C,$A937,base_de_dados!$M:$M,"&lt;=2009",base_de_dados!$O:$O,"&gt;=40178")</f>
        <v>0</v>
      </c>
      <c r="F937" s="5">
        <f>SUMIFS(base_de_dados!$T:$T,base_de_dados!$B:$B,$B937,base_de_dados!$G:$G,F$61,base_de_dados!$H:$H,$L$1,base_de_dados!$C:$C,$A937,base_de_dados!$M:$M,"&lt;=2009",base_de_dados!$O:$O,"&gt;=40178")</f>
        <v>0</v>
      </c>
      <c r="G937" s="5">
        <f>SUMIFS(base_de_dados!$T:$T,base_de_dados!$B:$B,$B937,base_de_dados!$G:$G,G$61,base_de_dados!$H:$H,$L$1,base_de_dados!$C:$C,$A937,base_de_dados!$M:$M,"&lt;=2009",base_de_dados!$O:$O,"&gt;=40178")</f>
        <v>0</v>
      </c>
      <c r="H937" s="5">
        <f>SUMIFS(base_de_dados!$T:$T,base_de_dados!$B:$B,$B937,base_de_dados!$G:$G,H$61,base_de_dados!$H:$H,$L$1,base_de_dados!$C:$C,$A937,base_de_dados!$M:$M,"&lt;=2009",base_de_dados!$O:$O,"&gt;=40178")</f>
        <v>0</v>
      </c>
      <c r="I937" s="5">
        <f>SUMIFS(base_de_dados!$T:$T,base_de_dados!$B:$B,$B937,base_de_dados!$G:$G,I$61,base_de_dados!$H:$H,$L$1,base_de_dados!$C:$C,$A937,base_de_dados!$M:$M,"&lt;=2009",base_de_dados!$O:$O,"&gt;=40178")</f>
        <v>0</v>
      </c>
      <c r="J937" s="5">
        <f>SUMIFS(base_de_dados!$T:$T,base_de_dados!$B:$B,$B937,base_de_dados!$G:$G,J$61,base_de_dados!$H:$H,$L$1,base_de_dados!$C:$C,$A937,base_de_dados!$M:$M,"&lt;=2009",base_de_dados!$O:$O,"&gt;=40178")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SUMIFS(base_de_dados!$T:$T,base_de_dados!$B:$B,$B938,base_de_dados!$G:$G,C$61,base_de_dados!$H:$H,$L$1,base_de_dados!$C:$C,$A938,base_de_dados!$M:$M,"&lt;=2009",base_de_dados!$O:$O,"&gt;=40178")</f>
        <v>0</v>
      </c>
      <c r="D938" s="5">
        <f>SUMIFS(base_de_dados!$T:$T,base_de_dados!$B:$B,$B938,base_de_dados!$G:$G,D$61,base_de_dados!$H:$H,$L$1,base_de_dados!$C:$C,$A938,base_de_dados!$M:$M,"&lt;=2009",base_de_dados!$O:$O,"&gt;=40178")</f>
        <v>0</v>
      </c>
      <c r="E938" s="5">
        <f>SUMIFS(base_de_dados!$T:$T,base_de_dados!$B:$B,$B938,base_de_dados!$G:$G,E$61,base_de_dados!$H:$H,$L$1,base_de_dados!$C:$C,$A938,base_de_dados!$M:$M,"&lt;=2009",base_de_dados!$O:$O,"&gt;=40178")</f>
        <v>0</v>
      </c>
      <c r="F938" s="5">
        <f>SUMIFS(base_de_dados!$T:$T,base_de_dados!$B:$B,$B938,base_de_dados!$G:$G,F$61,base_de_dados!$H:$H,$L$1,base_de_dados!$C:$C,$A938,base_de_dados!$M:$M,"&lt;=2009",base_de_dados!$O:$O,"&gt;=40178")</f>
        <v>0</v>
      </c>
      <c r="G938" s="5">
        <f>SUMIFS(base_de_dados!$T:$T,base_de_dados!$B:$B,$B938,base_de_dados!$G:$G,G$61,base_de_dados!$H:$H,$L$1,base_de_dados!$C:$C,$A938,base_de_dados!$M:$M,"&lt;=2009",base_de_dados!$O:$O,"&gt;=40178")</f>
        <v>0</v>
      </c>
      <c r="H938" s="5">
        <f>SUMIFS(base_de_dados!$T:$T,base_de_dados!$B:$B,$B938,base_de_dados!$G:$G,H$61,base_de_dados!$H:$H,$L$1,base_de_dados!$C:$C,$A938,base_de_dados!$M:$M,"&lt;=2009",base_de_dados!$O:$O,"&gt;=40178")</f>
        <v>0</v>
      </c>
      <c r="I938" s="5">
        <f>SUMIFS(base_de_dados!$T:$T,base_de_dados!$B:$B,$B938,base_de_dados!$G:$G,I$61,base_de_dados!$H:$H,$L$1,base_de_dados!$C:$C,$A938,base_de_dados!$M:$M,"&lt;=2009",base_de_dados!$O:$O,"&gt;=40178")</f>
        <v>0</v>
      </c>
      <c r="J938" s="5">
        <f>SUMIFS(base_de_dados!$T:$T,base_de_dados!$B:$B,$B938,base_de_dados!$G:$G,J$61,base_de_dados!$H:$H,$L$1,base_de_dados!$C:$C,$A938,base_de_dados!$M:$M,"&lt;=2009",base_de_dados!$O:$O,"&gt;=40178")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SUMIFS(base_de_dados!$T:$T,base_de_dados!$B:$B,$B939,base_de_dados!$G:$G,C$61,base_de_dados!$H:$H,$L$1,base_de_dados!$C:$C,$A939,base_de_dados!$M:$M,"&lt;=2009",base_de_dados!$O:$O,"&gt;=40178")</f>
        <v>0</v>
      </c>
      <c r="D939" s="5">
        <f>SUMIFS(base_de_dados!$T:$T,base_de_dados!$B:$B,$B939,base_de_dados!$G:$G,D$61,base_de_dados!$H:$H,$L$1,base_de_dados!$C:$C,$A939,base_de_dados!$M:$M,"&lt;=2009",base_de_dados!$O:$O,"&gt;=40178")</f>
        <v>0</v>
      </c>
      <c r="E939" s="5">
        <f>SUMIFS(base_de_dados!$T:$T,base_de_dados!$B:$B,$B939,base_de_dados!$G:$G,E$61,base_de_dados!$H:$H,$L$1,base_de_dados!$C:$C,$A939,base_de_dados!$M:$M,"&lt;=2009",base_de_dados!$O:$O,"&gt;=40178")</f>
        <v>0</v>
      </c>
      <c r="F939" s="5">
        <f>SUMIFS(base_de_dados!$T:$T,base_de_dados!$B:$B,$B939,base_de_dados!$G:$G,F$61,base_de_dados!$H:$H,$L$1,base_de_dados!$C:$C,$A939,base_de_dados!$M:$M,"&lt;=2009",base_de_dados!$O:$O,"&gt;=40178")</f>
        <v>0</v>
      </c>
      <c r="G939" s="5">
        <f>SUMIFS(base_de_dados!$T:$T,base_de_dados!$B:$B,$B939,base_de_dados!$G:$G,G$61,base_de_dados!$H:$H,$L$1,base_de_dados!$C:$C,$A939,base_de_dados!$M:$M,"&lt;=2009",base_de_dados!$O:$O,"&gt;=40178")</f>
        <v>0</v>
      </c>
      <c r="H939" s="5">
        <f>SUMIFS(base_de_dados!$T:$T,base_de_dados!$B:$B,$B939,base_de_dados!$G:$G,H$61,base_de_dados!$H:$H,$L$1,base_de_dados!$C:$C,$A939,base_de_dados!$M:$M,"&lt;=2009",base_de_dados!$O:$O,"&gt;=40178")</f>
        <v>0</v>
      </c>
      <c r="I939" s="5">
        <f>SUMIFS(base_de_dados!$T:$T,base_de_dados!$B:$B,$B939,base_de_dados!$G:$G,I$61,base_de_dados!$H:$H,$L$1,base_de_dados!$C:$C,$A939,base_de_dados!$M:$M,"&lt;=2009",base_de_dados!$O:$O,"&gt;=40178")</f>
        <v>0</v>
      </c>
      <c r="J939" s="5">
        <f>SUMIFS(base_de_dados!$T:$T,base_de_dados!$B:$B,$B939,base_de_dados!$G:$G,J$61,base_de_dados!$H:$H,$L$1,base_de_dados!$C:$C,$A939,base_de_dados!$M:$M,"&lt;=2009",base_de_dados!$O:$O,"&gt;=40178")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SUMIFS(base_de_dados!$T:$T,base_de_dados!$B:$B,$B940,base_de_dados!$G:$G,C$61,base_de_dados!$H:$H,$L$1,base_de_dados!$C:$C,$A940,base_de_dados!$M:$M,"&lt;=2009",base_de_dados!$O:$O,"&gt;=40178")</f>
        <v>0</v>
      </c>
      <c r="D940" s="5">
        <f>SUMIFS(base_de_dados!$T:$T,base_de_dados!$B:$B,$B940,base_de_dados!$G:$G,D$61,base_de_dados!$H:$H,$L$1,base_de_dados!$C:$C,$A940,base_de_dados!$M:$M,"&lt;=2009",base_de_dados!$O:$O,"&gt;=40178")</f>
        <v>0</v>
      </c>
      <c r="E940" s="5">
        <f>SUMIFS(base_de_dados!$T:$T,base_de_dados!$B:$B,$B940,base_de_dados!$G:$G,E$61,base_de_dados!$H:$H,$L$1,base_de_dados!$C:$C,$A940,base_de_dados!$M:$M,"&lt;=2009",base_de_dados!$O:$O,"&gt;=40178")</f>
        <v>0</v>
      </c>
      <c r="F940" s="5">
        <f>SUMIFS(base_de_dados!$T:$T,base_de_dados!$B:$B,$B940,base_de_dados!$G:$G,F$61,base_de_dados!$H:$H,$L$1,base_de_dados!$C:$C,$A940,base_de_dados!$M:$M,"&lt;=2009",base_de_dados!$O:$O,"&gt;=40178")</f>
        <v>0</v>
      </c>
      <c r="G940" s="5">
        <f>SUMIFS(base_de_dados!$T:$T,base_de_dados!$B:$B,$B940,base_de_dados!$G:$G,G$61,base_de_dados!$H:$H,$L$1,base_de_dados!$C:$C,$A940,base_de_dados!$M:$M,"&lt;=2009",base_de_dados!$O:$O,"&gt;=40178")</f>
        <v>0</v>
      </c>
      <c r="H940" s="5">
        <f>SUMIFS(base_de_dados!$T:$T,base_de_dados!$B:$B,$B940,base_de_dados!$G:$G,H$61,base_de_dados!$H:$H,$L$1,base_de_dados!$C:$C,$A940,base_de_dados!$M:$M,"&lt;=2009",base_de_dados!$O:$O,"&gt;=40178")</f>
        <v>0</v>
      </c>
      <c r="I940" s="5">
        <f>SUMIFS(base_de_dados!$T:$T,base_de_dados!$B:$B,$B940,base_de_dados!$G:$G,I$61,base_de_dados!$H:$H,$L$1,base_de_dados!$C:$C,$A940,base_de_dados!$M:$M,"&lt;=2009",base_de_dados!$O:$O,"&gt;=40178")</f>
        <v>0</v>
      </c>
      <c r="J940" s="5">
        <f>SUMIFS(base_de_dados!$T:$T,base_de_dados!$B:$B,$B940,base_de_dados!$G:$G,J$61,base_de_dados!$H:$H,$L$1,base_de_dados!$C:$C,$A940,base_de_dados!$M:$M,"&lt;=2009",base_de_dados!$O:$O,"&gt;=40178")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SUMIFS(base_de_dados!$T:$T,base_de_dados!$B:$B,$B941,base_de_dados!$G:$G,C$61,base_de_dados!$H:$H,$L$1,base_de_dados!$C:$C,$A941,base_de_dados!$M:$M,"&lt;=2009",base_de_dados!$O:$O,"&gt;=40178")</f>
        <v>0</v>
      </c>
      <c r="D941" s="5">
        <f>SUMIFS(base_de_dados!$T:$T,base_de_dados!$B:$B,$B941,base_de_dados!$G:$G,D$61,base_de_dados!$H:$H,$L$1,base_de_dados!$C:$C,$A941,base_de_dados!$M:$M,"&lt;=2009",base_de_dados!$O:$O,"&gt;=40178")</f>
        <v>0</v>
      </c>
      <c r="E941" s="5">
        <f>SUMIFS(base_de_dados!$T:$T,base_de_dados!$B:$B,$B941,base_de_dados!$G:$G,E$61,base_de_dados!$H:$H,$L$1,base_de_dados!$C:$C,$A941,base_de_dados!$M:$M,"&lt;=2009",base_de_dados!$O:$O,"&gt;=40178")</f>
        <v>0</v>
      </c>
      <c r="F941" s="5">
        <f>SUMIFS(base_de_dados!$T:$T,base_de_dados!$B:$B,$B941,base_de_dados!$G:$G,F$61,base_de_dados!$H:$H,$L$1,base_de_dados!$C:$C,$A941,base_de_dados!$M:$M,"&lt;=2009",base_de_dados!$O:$O,"&gt;=40178")</f>
        <v>0</v>
      </c>
      <c r="G941" s="5">
        <f>SUMIFS(base_de_dados!$T:$T,base_de_dados!$B:$B,$B941,base_de_dados!$G:$G,G$61,base_de_dados!$H:$H,$L$1,base_de_dados!$C:$C,$A941,base_de_dados!$M:$M,"&lt;=2009",base_de_dados!$O:$O,"&gt;=40178")</f>
        <v>0</v>
      </c>
      <c r="H941" s="5">
        <f>SUMIFS(base_de_dados!$T:$T,base_de_dados!$B:$B,$B941,base_de_dados!$G:$G,H$61,base_de_dados!$H:$H,$L$1,base_de_dados!$C:$C,$A941,base_de_dados!$M:$M,"&lt;=2009",base_de_dados!$O:$O,"&gt;=40178")</f>
        <v>0</v>
      </c>
      <c r="I941" s="5">
        <f>SUMIFS(base_de_dados!$T:$T,base_de_dados!$B:$B,$B941,base_de_dados!$G:$G,I$61,base_de_dados!$H:$H,$L$1,base_de_dados!$C:$C,$A941,base_de_dados!$M:$M,"&lt;=2009",base_de_dados!$O:$O,"&gt;=40178")</f>
        <v>0</v>
      </c>
      <c r="J941" s="5">
        <f>SUMIFS(base_de_dados!$T:$T,base_de_dados!$B:$B,$B941,base_de_dados!$G:$G,J$61,base_de_dados!$H:$H,$L$1,base_de_dados!$C:$C,$A941,base_de_dados!$M:$M,"&lt;=2009",base_de_dados!$O:$O,"&gt;=40178")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SUMIFS(base_de_dados!$T:$T,base_de_dados!$B:$B,$B942,base_de_dados!$G:$G,C$61,base_de_dados!$H:$H,$L$1,base_de_dados!$C:$C,$A942,base_de_dados!$M:$M,"&lt;=2009",base_de_dados!$O:$O,"&gt;=40178")</f>
        <v>0</v>
      </c>
      <c r="D942" s="5">
        <f>SUMIFS(base_de_dados!$T:$T,base_de_dados!$B:$B,$B942,base_de_dados!$G:$G,D$61,base_de_dados!$H:$H,$L$1,base_de_dados!$C:$C,$A942,base_de_dados!$M:$M,"&lt;=2009",base_de_dados!$O:$O,"&gt;=40178")</f>
        <v>0</v>
      </c>
      <c r="E942" s="5">
        <f>SUMIFS(base_de_dados!$T:$T,base_de_dados!$B:$B,$B942,base_de_dados!$G:$G,E$61,base_de_dados!$H:$H,$L$1,base_de_dados!$C:$C,$A942,base_de_dados!$M:$M,"&lt;=2009",base_de_dados!$O:$O,"&gt;=40178")</f>
        <v>0</v>
      </c>
      <c r="F942" s="5">
        <f>SUMIFS(base_de_dados!$T:$T,base_de_dados!$B:$B,$B942,base_de_dados!$G:$G,F$61,base_de_dados!$H:$H,$L$1,base_de_dados!$C:$C,$A942,base_de_dados!$M:$M,"&lt;=2009",base_de_dados!$O:$O,"&gt;=40178")</f>
        <v>0</v>
      </c>
      <c r="G942" s="5">
        <f>SUMIFS(base_de_dados!$T:$T,base_de_dados!$B:$B,$B942,base_de_dados!$G:$G,G$61,base_de_dados!$H:$H,$L$1,base_de_dados!$C:$C,$A942,base_de_dados!$M:$M,"&lt;=2009",base_de_dados!$O:$O,"&gt;=40178")</f>
        <v>0</v>
      </c>
      <c r="H942" s="5">
        <f>SUMIFS(base_de_dados!$T:$T,base_de_dados!$B:$B,$B942,base_de_dados!$G:$G,H$61,base_de_dados!$H:$H,$L$1,base_de_dados!$C:$C,$A942,base_de_dados!$M:$M,"&lt;=2009",base_de_dados!$O:$O,"&gt;=40178")</f>
        <v>0</v>
      </c>
      <c r="I942" s="5">
        <f>SUMIFS(base_de_dados!$T:$T,base_de_dados!$B:$B,$B942,base_de_dados!$G:$G,I$61,base_de_dados!$H:$H,$L$1,base_de_dados!$C:$C,$A942,base_de_dados!$M:$M,"&lt;=2009",base_de_dados!$O:$O,"&gt;=40178")</f>
        <v>0</v>
      </c>
      <c r="J942" s="5">
        <f>SUMIFS(base_de_dados!$T:$T,base_de_dados!$B:$B,$B942,base_de_dados!$G:$G,J$61,base_de_dados!$H:$H,$L$1,base_de_dados!$C:$C,$A942,base_de_dados!$M:$M,"&lt;=2009",base_de_dados!$O:$O,"&gt;=40178")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SUMIFS(base_de_dados!$T:$T,base_de_dados!$B:$B,$B943,base_de_dados!$G:$G,C$61,base_de_dados!$H:$H,$L$1,base_de_dados!$C:$C,$A943,base_de_dados!$M:$M,"&lt;=2009",base_de_dados!$O:$O,"&gt;=40178")</f>
        <v>0</v>
      </c>
      <c r="D943" s="5">
        <f>SUMIFS(base_de_dados!$T:$T,base_de_dados!$B:$B,$B943,base_de_dados!$G:$G,D$61,base_de_dados!$H:$H,$L$1,base_de_dados!$C:$C,$A943,base_de_dados!$M:$M,"&lt;=2009",base_de_dados!$O:$O,"&gt;=40178")</f>
        <v>0</v>
      </c>
      <c r="E943" s="5">
        <f>SUMIFS(base_de_dados!$T:$T,base_de_dados!$B:$B,$B943,base_de_dados!$G:$G,E$61,base_de_dados!$H:$H,$L$1,base_de_dados!$C:$C,$A943,base_de_dados!$M:$M,"&lt;=2009",base_de_dados!$O:$O,"&gt;=40178")</f>
        <v>0</v>
      </c>
      <c r="F943" s="5">
        <f>SUMIFS(base_de_dados!$T:$T,base_de_dados!$B:$B,$B943,base_de_dados!$G:$G,F$61,base_de_dados!$H:$H,$L$1,base_de_dados!$C:$C,$A943,base_de_dados!$M:$M,"&lt;=2009",base_de_dados!$O:$O,"&gt;=40178")</f>
        <v>0</v>
      </c>
      <c r="G943" s="5">
        <f>SUMIFS(base_de_dados!$T:$T,base_de_dados!$B:$B,$B943,base_de_dados!$G:$G,G$61,base_de_dados!$H:$H,$L$1,base_de_dados!$C:$C,$A943,base_de_dados!$M:$M,"&lt;=2009",base_de_dados!$O:$O,"&gt;=40178")</f>
        <v>0</v>
      </c>
      <c r="H943" s="5">
        <f>SUMIFS(base_de_dados!$T:$T,base_de_dados!$B:$B,$B943,base_de_dados!$G:$G,H$61,base_de_dados!$H:$H,$L$1,base_de_dados!$C:$C,$A943,base_de_dados!$M:$M,"&lt;=2009",base_de_dados!$O:$O,"&gt;=40178")</f>
        <v>0</v>
      </c>
      <c r="I943" s="5">
        <f>SUMIFS(base_de_dados!$T:$T,base_de_dados!$B:$B,$B943,base_de_dados!$G:$G,I$61,base_de_dados!$H:$H,$L$1,base_de_dados!$C:$C,$A943,base_de_dados!$M:$M,"&lt;=2009",base_de_dados!$O:$O,"&gt;=40178")</f>
        <v>0</v>
      </c>
      <c r="J943" s="5">
        <f>SUMIFS(base_de_dados!$T:$T,base_de_dados!$B:$B,$B943,base_de_dados!$G:$G,J$61,base_de_dados!$H:$H,$L$1,base_de_dados!$C:$C,$A943,base_de_dados!$M:$M,"&lt;=2009",base_de_dados!$O:$O,"&gt;=40178")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SUMIFS(base_de_dados!$T:$T,base_de_dados!$B:$B,$B944,base_de_dados!$G:$G,C$61,base_de_dados!$H:$H,$L$1,base_de_dados!$C:$C,$A944,base_de_dados!$M:$M,"&lt;=2009",base_de_dados!$O:$O,"&gt;=40178")</f>
        <v>0</v>
      </c>
      <c r="D944" s="5">
        <f>SUMIFS(base_de_dados!$T:$T,base_de_dados!$B:$B,$B944,base_de_dados!$G:$G,D$61,base_de_dados!$H:$H,$L$1,base_de_dados!$C:$C,$A944,base_de_dados!$M:$M,"&lt;=2009",base_de_dados!$O:$O,"&gt;=40178")</f>
        <v>0</v>
      </c>
      <c r="E944" s="5">
        <f>SUMIFS(base_de_dados!$T:$T,base_de_dados!$B:$B,$B944,base_de_dados!$G:$G,E$61,base_de_dados!$H:$H,$L$1,base_de_dados!$C:$C,$A944,base_de_dados!$M:$M,"&lt;=2009",base_de_dados!$O:$O,"&gt;=40178")</f>
        <v>0</v>
      </c>
      <c r="F944" s="5">
        <f>SUMIFS(base_de_dados!$T:$T,base_de_dados!$B:$B,$B944,base_de_dados!$G:$G,F$61,base_de_dados!$H:$H,$L$1,base_de_dados!$C:$C,$A944,base_de_dados!$M:$M,"&lt;=2009",base_de_dados!$O:$O,"&gt;=40178")</f>
        <v>0</v>
      </c>
      <c r="G944" s="5">
        <f>SUMIFS(base_de_dados!$T:$T,base_de_dados!$B:$B,$B944,base_de_dados!$G:$G,G$61,base_de_dados!$H:$H,$L$1,base_de_dados!$C:$C,$A944,base_de_dados!$M:$M,"&lt;=2009",base_de_dados!$O:$O,"&gt;=40178")</f>
        <v>0</v>
      </c>
      <c r="H944" s="5">
        <f>SUMIFS(base_de_dados!$T:$T,base_de_dados!$B:$B,$B944,base_de_dados!$G:$G,H$61,base_de_dados!$H:$H,$L$1,base_de_dados!$C:$C,$A944,base_de_dados!$M:$M,"&lt;=2009",base_de_dados!$O:$O,"&gt;=40178")</f>
        <v>0</v>
      </c>
      <c r="I944" s="5">
        <f>SUMIFS(base_de_dados!$T:$T,base_de_dados!$B:$B,$B944,base_de_dados!$G:$G,I$61,base_de_dados!$H:$H,$L$1,base_de_dados!$C:$C,$A944,base_de_dados!$M:$M,"&lt;=2009",base_de_dados!$O:$O,"&gt;=40178")</f>
        <v>0</v>
      </c>
      <c r="J944" s="5">
        <f>SUMIFS(base_de_dados!$T:$T,base_de_dados!$B:$B,$B944,base_de_dados!$G:$G,J$61,base_de_dados!$H:$H,$L$1,base_de_dados!$C:$C,$A944,base_de_dados!$M:$M,"&lt;=2009",base_de_dados!$O:$O,"&gt;=40178")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SUMIFS(base_de_dados!$T:$T,base_de_dados!$B:$B,$B945,base_de_dados!$G:$G,C$61,base_de_dados!$H:$H,$L$1,base_de_dados!$C:$C,$A945,base_de_dados!$M:$M,"&lt;=2009",base_de_dados!$O:$O,"&gt;=40178")</f>
        <v>0</v>
      </c>
      <c r="D945" s="5">
        <f>SUMIFS(base_de_dados!$T:$T,base_de_dados!$B:$B,$B945,base_de_dados!$G:$G,D$61,base_de_dados!$H:$H,$L$1,base_de_dados!$C:$C,$A945,base_de_dados!$M:$M,"&lt;=2009",base_de_dados!$O:$O,"&gt;=40178")</f>
        <v>0</v>
      </c>
      <c r="E945" s="5">
        <f>SUMIFS(base_de_dados!$T:$T,base_de_dados!$B:$B,$B945,base_de_dados!$G:$G,E$61,base_de_dados!$H:$H,$L$1,base_de_dados!$C:$C,$A945,base_de_dados!$M:$M,"&lt;=2009",base_de_dados!$O:$O,"&gt;=40178")</f>
        <v>0</v>
      </c>
      <c r="F945" s="5">
        <f>SUMIFS(base_de_dados!$T:$T,base_de_dados!$B:$B,$B945,base_de_dados!$G:$G,F$61,base_de_dados!$H:$H,$L$1,base_de_dados!$C:$C,$A945,base_de_dados!$M:$M,"&lt;=2009",base_de_dados!$O:$O,"&gt;=40178")</f>
        <v>0</v>
      </c>
      <c r="G945" s="5">
        <f>SUMIFS(base_de_dados!$T:$T,base_de_dados!$B:$B,$B945,base_de_dados!$G:$G,G$61,base_de_dados!$H:$H,$L$1,base_de_dados!$C:$C,$A945,base_de_dados!$M:$M,"&lt;=2009",base_de_dados!$O:$O,"&gt;=40178")</f>
        <v>0</v>
      </c>
      <c r="H945" s="5">
        <f>SUMIFS(base_de_dados!$T:$T,base_de_dados!$B:$B,$B945,base_de_dados!$G:$G,H$61,base_de_dados!$H:$H,$L$1,base_de_dados!$C:$C,$A945,base_de_dados!$M:$M,"&lt;=2009",base_de_dados!$O:$O,"&gt;=40178")</f>
        <v>0</v>
      </c>
      <c r="I945" s="5">
        <f>SUMIFS(base_de_dados!$T:$T,base_de_dados!$B:$B,$B945,base_de_dados!$G:$G,I$61,base_de_dados!$H:$H,$L$1,base_de_dados!$C:$C,$A945,base_de_dados!$M:$M,"&lt;=2009",base_de_dados!$O:$O,"&gt;=40178")</f>
        <v>0</v>
      </c>
      <c r="J945" s="5">
        <f>SUMIFS(base_de_dados!$T:$T,base_de_dados!$B:$B,$B945,base_de_dados!$G:$G,J$61,base_de_dados!$H:$H,$L$1,base_de_dados!$C:$C,$A945,base_de_dados!$M:$M,"&lt;=2009",base_de_dados!$O:$O,"&gt;=40178")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SUMIFS(base_de_dados!$T:$T,base_de_dados!$B:$B,$B946,base_de_dados!$G:$G,C$61,base_de_dados!$H:$H,$L$1,base_de_dados!$C:$C,$A946,base_de_dados!$M:$M,"&lt;=2009",base_de_dados!$O:$O,"&gt;=40178")</f>
        <v>0</v>
      </c>
      <c r="D946" s="5">
        <f>SUMIFS(base_de_dados!$T:$T,base_de_dados!$B:$B,$B946,base_de_dados!$G:$G,D$61,base_de_dados!$H:$H,$L$1,base_de_dados!$C:$C,$A946,base_de_dados!$M:$M,"&lt;=2009",base_de_dados!$O:$O,"&gt;=40178")</f>
        <v>0</v>
      </c>
      <c r="E946" s="5">
        <f>SUMIFS(base_de_dados!$T:$T,base_de_dados!$B:$B,$B946,base_de_dados!$G:$G,E$61,base_de_dados!$H:$H,$L$1,base_de_dados!$C:$C,$A946,base_de_dados!$M:$M,"&lt;=2009",base_de_dados!$O:$O,"&gt;=40178")</f>
        <v>0</v>
      </c>
      <c r="F946" s="5">
        <f>SUMIFS(base_de_dados!$T:$T,base_de_dados!$B:$B,$B946,base_de_dados!$G:$G,F$61,base_de_dados!$H:$H,$L$1,base_de_dados!$C:$C,$A946,base_de_dados!$M:$M,"&lt;=2009",base_de_dados!$O:$O,"&gt;=40178")</f>
        <v>0</v>
      </c>
      <c r="G946" s="5">
        <f>SUMIFS(base_de_dados!$T:$T,base_de_dados!$B:$B,$B946,base_de_dados!$G:$G,G$61,base_de_dados!$H:$H,$L$1,base_de_dados!$C:$C,$A946,base_de_dados!$M:$M,"&lt;=2009",base_de_dados!$O:$O,"&gt;=40178")</f>
        <v>0</v>
      </c>
      <c r="H946" s="5">
        <f>SUMIFS(base_de_dados!$T:$T,base_de_dados!$B:$B,$B946,base_de_dados!$G:$G,H$61,base_de_dados!$H:$H,$L$1,base_de_dados!$C:$C,$A946,base_de_dados!$M:$M,"&lt;=2009",base_de_dados!$O:$O,"&gt;=40178")</f>
        <v>0</v>
      </c>
      <c r="I946" s="5">
        <f>SUMIFS(base_de_dados!$T:$T,base_de_dados!$B:$B,$B946,base_de_dados!$G:$G,I$61,base_de_dados!$H:$H,$L$1,base_de_dados!$C:$C,$A946,base_de_dados!$M:$M,"&lt;=2009",base_de_dados!$O:$O,"&gt;=40178")</f>
        <v>0</v>
      </c>
      <c r="J946" s="5">
        <f>SUMIFS(base_de_dados!$T:$T,base_de_dados!$B:$B,$B946,base_de_dados!$G:$G,J$61,base_de_dados!$H:$H,$L$1,base_de_dados!$C:$C,$A946,base_de_dados!$M:$M,"&lt;=2009",base_de_dados!$O:$O,"&gt;=40178")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SUMIFS(base_de_dados!$T:$T,base_de_dados!$B:$B,$B947,base_de_dados!$G:$G,C$61,base_de_dados!$H:$H,$L$1,base_de_dados!$C:$C,$A947,base_de_dados!$M:$M,"&lt;=2009",base_de_dados!$O:$O,"&gt;=40178")</f>
        <v>0</v>
      </c>
      <c r="D947" s="5">
        <f>SUMIFS(base_de_dados!$T:$T,base_de_dados!$B:$B,$B947,base_de_dados!$G:$G,D$61,base_de_dados!$H:$H,$L$1,base_de_dados!$C:$C,$A947,base_de_dados!$M:$M,"&lt;=2009",base_de_dados!$O:$O,"&gt;=40178")</f>
        <v>0</v>
      </c>
      <c r="E947" s="5">
        <f>SUMIFS(base_de_dados!$T:$T,base_de_dados!$B:$B,$B947,base_de_dados!$G:$G,E$61,base_de_dados!$H:$H,$L$1,base_de_dados!$C:$C,$A947,base_de_dados!$M:$M,"&lt;=2009",base_de_dados!$O:$O,"&gt;=40178")</f>
        <v>0</v>
      </c>
      <c r="F947" s="5">
        <f>SUMIFS(base_de_dados!$T:$T,base_de_dados!$B:$B,$B947,base_de_dados!$G:$G,F$61,base_de_dados!$H:$H,$L$1,base_de_dados!$C:$C,$A947,base_de_dados!$M:$M,"&lt;=2009",base_de_dados!$O:$O,"&gt;=40178")</f>
        <v>0</v>
      </c>
      <c r="G947" s="5">
        <f>SUMIFS(base_de_dados!$T:$T,base_de_dados!$B:$B,$B947,base_de_dados!$G:$G,G$61,base_de_dados!$H:$H,$L$1,base_de_dados!$C:$C,$A947,base_de_dados!$M:$M,"&lt;=2009",base_de_dados!$O:$O,"&gt;=40178")</f>
        <v>0</v>
      </c>
      <c r="H947" s="5">
        <f>SUMIFS(base_de_dados!$T:$T,base_de_dados!$B:$B,$B947,base_de_dados!$G:$G,H$61,base_de_dados!$H:$H,$L$1,base_de_dados!$C:$C,$A947,base_de_dados!$M:$M,"&lt;=2009",base_de_dados!$O:$O,"&gt;=40178")</f>
        <v>0</v>
      </c>
      <c r="I947" s="5">
        <f>SUMIFS(base_de_dados!$T:$T,base_de_dados!$B:$B,$B947,base_de_dados!$G:$G,I$61,base_de_dados!$H:$H,$L$1,base_de_dados!$C:$C,$A947,base_de_dados!$M:$M,"&lt;=2009",base_de_dados!$O:$O,"&gt;=40178")</f>
        <v>0</v>
      </c>
      <c r="J947" s="5">
        <f>SUMIFS(base_de_dados!$T:$T,base_de_dados!$B:$B,$B947,base_de_dados!$G:$G,J$61,base_de_dados!$H:$H,$L$1,base_de_dados!$C:$C,$A947,base_de_dados!$M:$M,"&lt;=2009",base_de_dados!$O:$O,"&gt;=40178")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SUMIFS(base_de_dados!$T:$T,base_de_dados!$B:$B,$B948,base_de_dados!$G:$G,C$61,base_de_dados!$H:$H,$L$1,base_de_dados!$C:$C,$A948,base_de_dados!$M:$M,"&lt;=2009",base_de_dados!$O:$O,"&gt;=40178")</f>
        <v>0</v>
      </c>
      <c r="D948" s="5">
        <f>SUMIFS(base_de_dados!$T:$T,base_de_dados!$B:$B,$B948,base_de_dados!$G:$G,D$61,base_de_dados!$H:$H,$L$1,base_de_dados!$C:$C,$A948,base_de_dados!$M:$M,"&lt;=2009",base_de_dados!$O:$O,"&gt;=40178")</f>
        <v>0</v>
      </c>
      <c r="E948" s="5">
        <f>SUMIFS(base_de_dados!$T:$T,base_de_dados!$B:$B,$B948,base_de_dados!$G:$G,E$61,base_de_dados!$H:$H,$L$1,base_de_dados!$C:$C,$A948,base_de_dados!$M:$M,"&lt;=2009",base_de_dados!$O:$O,"&gt;=40178")</f>
        <v>0</v>
      </c>
      <c r="F948" s="5">
        <f>SUMIFS(base_de_dados!$T:$T,base_de_dados!$B:$B,$B948,base_de_dados!$G:$G,F$61,base_de_dados!$H:$H,$L$1,base_de_dados!$C:$C,$A948,base_de_dados!$M:$M,"&lt;=2009",base_de_dados!$O:$O,"&gt;=40178")</f>
        <v>0</v>
      </c>
      <c r="G948" s="5">
        <f>SUMIFS(base_de_dados!$T:$T,base_de_dados!$B:$B,$B948,base_de_dados!$G:$G,G$61,base_de_dados!$H:$H,$L$1,base_de_dados!$C:$C,$A948,base_de_dados!$M:$M,"&lt;=2009",base_de_dados!$O:$O,"&gt;=40178")</f>
        <v>0</v>
      </c>
      <c r="H948" s="5">
        <f>SUMIFS(base_de_dados!$T:$T,base_de_dados!$B:$B,$B948,base_de_dados!$G:$G,H$61,base_de_dados!$H:$H,$L$1,base_de_dados!$C:$C,$A948,base_de_dados!$M:$M,"&lt;=2009",base_de_dados!$O:$O,"&gt;=40178")</f>
        <v>0</v>
      </c>
      <c r="I948" s="5">
        <f>SUMIFS(base_de_dados!$T:$T,base_de_dados!$B:$B,$B948,base_de_dados!$G:$G,I$61,base_de_dados!$H:$H,$L$1,base_de_dados!$C:$C,$A948,base_de_dados!$M:$M,"&lt;=2009",base_de_dados!$O:$O,"&gt;=40178")</f>
        <v>0</v>
      </c>
      <c r="J948" s="5">
        <f>SUMIFS(base_de_dados!$T:$T,base_de_dados!$B:$B,$B948,base_de_dados!$G:$G,J$61,base_de_dados!$H:$H,$L$1,base_de_dados!$C:$C,$A948,base_de_dados!$M:$M,"&lt;=2009",base_de_dados!$O:$O,"&gt;=40178")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SUMIFS(base_de_dados!$T:$T,base_de_dados!$B:$B,$B949,base_de_dados!$G:$G,C$61,base_de_dados!$H:$H,$L$1,base_de_dados!$C:$C,$A949,base_de_dados!$M:$M,"&lt;=2009",base_de_dados!$O:$O,"&gt;=40178")</f>
        <v>0</v>
      </c>
      <c r="D949" s="5">
        <f>SUMIFS(base_de_dados!$T:$T,base_de_dados!$B:$B,$B949,base_de_dados!$G:$G,D$61,base_de_dados!$H:$H,$L$1,base_de_dados!$C:$C,$A949,base_de_dados!$M:$M,"&lt;=2009",base_de_dados!$O:$O,"&gt;=40178")</f>
        <v>0</v>
      </c>
      <c r="E949" s="5">
        <f>SUMIFS(base_de_dados!$T:$T,base_de_dados!$B:$B,$B949,base_de_dados!$G:$G,E$61,base_de_dados!$H:$H,$L$1,base_de_dados!$C:$C,$A949,base_de_dados!$M:$M,"&lt;=2009",base_de_dados!$O:$O,"&gt;=40178")</f>
        <v>0</v>
      </c>
      <c r="F949" s="5">
        <f>SUMIFS(base_de_dados!$T:$T,base_de_dados!$B:$B,$B949,base_de_dados!$G:$G,F$61,base_de_dados!$H:$H,$L$1,base_de_dados!$C:$C,$A949,base_de_dados!$M:$M,"&lt;=2009",base_de_dados!$O:$O,"&gt;=40178")</f>
        <v>0</v>
      </c>
      <c r="G949" s="5">
        <f>SUMIFS(base_de_dados!$T:$T,base_de_dados!$B:$B,$B949,base_de_dados!$G:$G,G$61,base_de_dados!$H:$H,$L$1,base_de_dados!$C:$C,$A949,base_de_dados!$M:$M,"&lt;=2009",base_de_dados!$O:$O,"&gt;=40178")</f>
        <v>0</v>
      </c>
      <c r="H949" s="5">
        <f>SUMIFS(base_de_dados!$T:$T,base_de_dados!$B:$B,$B949,base_de_dados!$G:$G,H$61,base_de_dados!$H:$H,$L$1,base_de_dados!$C:$C,$A949,base_de_dados!$M:$M,"&lt;=2009",base_de_dados!$O:$O,"&gt;=40178")</f>
        <v>0</v>
      </c>
      <c r="I949" s="5">
        <f>SUMIFS(base_de_dados!$T:$T,base_de_dados!$B:$B,$B949,base_de_dados!$G:$G,I$61,base_de_dados!$H:$H,$L$1,base_de_dados!$C:$C,$A949,base_de_dados!$M:$M,"&lt;=2009",base_de_dados!$O:$O,"&gt;=40178")</f>
        <v>0</v>
      </c>
      <c r="J949" s="5">
        <f>SUMIFS(base_de_dados!$T:$T,base_de_dados!$B:$B,$B949,base_de_dados!$G:$G,J$61,base_de_dados!$H:$H,$L$1,base_de_dados!$C:$C,$A949,base_de_dados!$M:$M,"&lt;=2009",base_de_dados!$O:$O,"&gt;=40178")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SUMIFS(base_de_dados!$T:$T,base_de_dados!$B:$B,$B950,base_de_dados!$G:$G,C$61,base_de_dados!$H:$H,$L$1,base_de_dados!$C:$C,$A950,base_de_dados!$M:$M,"&lt;=2009",base_de_dados!$O:$O,"&gt;=40178")</f>
        <v>0</v>
      </c>
      <c r="D950" s="5">
        <f>SUMIFS(base_de_dados!$T:$T,base_de_dados!$B:$B,$B950,base_de_dados!$G:$G,D$61,base_de_dados!$H:$H,$L$1,base_de_dados!$C:$C,$A950,base_de_dados!$M:$M,"&lt;=2009",base_de_dados!$O:$O,"&gt;=40178")</f>
        <v>0</v>
      </c>
      <c r="E950" s="5">
        <f>SUMIFS(base_de_dados!$T:$T,base_de_dados!$B:$B,$B950,base_de_dados!$G:$G,E$61,base_de_dados!$H:$H,$L$1,base_de_dados!$C:$C,$A950,base_de_dados!$M:$M,"&lt;=2009",base_de_dados!$O:$O,"&gt;=40178")</f>
        <v>0</v>
      </c>
      <c r="F950" s="5">
        <f>SUMIFS(base_de_dados!$T:$T,base_de_dados!$B:$B,$B950,base_de_dados!$G:$G,F$61,base_de_dados!$H:$H,$L$1,base_de_dados!$C:$C,$A950,base_de_dados!$M:$M,"&lt;=2009",base_de_dados!$O:$O,"&gt;=40178")</f>
        <v>0</v>
      </c>
      <c r="G950" s="5">
        <f>SUMIFS(base_de_dados!$T:$T,base_de_dados!$B:$B,$B950,base_de_dados!$G:$G,G$61,base_de_dados!$H:$H,$L$1,base_de_dados!$C:$C,$A950,base_de_dados!$M:$M,"&lt;=2009",base_de_dados!$O:$O,"&gt;=40178")</f>
        <v>0</v>
      </c>
      <c r="H950" s="5">
        <f>SUMIFS(base_de_dados!$T:$T,base_de_dados!$B:$B,$B950,base_de_dados!$G:$G,H$61,base_de_dados!$H:$H,$L$1,base_de_dados!$C:$C,$A950,base_de_dados!$M:$M,"&lt;=2009",base_de_dados!$O:$O,"&gt;=40178")</f>
        <v>0</v>
      </c>
      <c r="I950" s="5">
        <f>SUMIFS(base_de_dados!$T:$T,base_de_dados!$B:$B,$B950,base_de_dados!$G:$G,I$61,base_de_dados!$H:$H,$L$1,base_de_dados!$C:$C,$A950,base_de_dados!$M:$M,"&lt;=2009",base_de_dados!$O:$O,"&gt;=40178")</f>
        <v>0</v>
      </c>
      <c r="J950" s="5">
        <f>SUMIFS(base_de_dados!$T:$T,base_de_dados!$B:$B,$B950,base_de_dados!$G:$G,J$61,base_de_dados!$H:$H,$L$1,base_de_dados!$C:$C,$A950,base_de_dados!$M:$M,"&lt;=2009",base_de_dados!$O:$O,"&gt;=40178")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7" priority="1" operator="equal">
      <formula>TRUE</formula>
    </cfRule>
    <cfRule type="cellIs" dxfId="6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H951"/>
  <sheetViews>
    <sheetView topLeftCell="A13" workbookViewId="0">
      <selection activeCell="G33" sqref="G33"/>
    </sheetView>
  </sheetViews>
  <sheetFormatPr defaultRowHeight="15" x14ac:dyDescent="0.25"/>
  <cols>
    <col min="1" max="1" width="14.57031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16.425781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ht="15.75" thickBot="1" x14ac:dyDescent="0.3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70" t="s">
        <v>67</v>
      </c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SUMIFS(base_de_dados!$T:$T,base_de_dados!$C:$C,Info!$B2,base_de_dados!$H:$H,Info!$L$1,base_de_dados!$G:$G,Info!C$1,base_de_dados!$M:$M,"&lt;=2008",base_de_dados!$O:$O,"&gt;=39813")</f>
        <v>0</v>
      </c>
      <c r="D2" s="49">
        <f>SUMIFS(base_de_dados!$T:$T,base_de_dados!$C:$C,Info!$B2,base_de_dados!$H:$H,Info!$L$1,base_de_dados!$G:$G,Info!D$1,base_de_dados!$M:$M,"&lt;=2008",base_de_dados!$O:$O,"&gt;=39813")</f>
        <v>0</v>
      </c>
      <c r="E2" s="49">
        <f>SUMIFS(base_de_dados!$T:$T,base_de_dados!$C:$C,Info!$B2,base_de_dados!$H:$H,Info!$L$1,base_de_dados!$G:$G,Info!E$1,base_de_dados!$M:$M,"&lt;=2008",base_de_dados!$O:$O,"&gt;=39813")</f>
        <v>0</v>
      </c>
      <c r="F2" s="49">
        <f>SUMIFS(base_de_dados!$T:$T,base_de_dados!$C:$C,Info!$B2,base_de_dados!$H:$H,Info!$L$1,base_de_dados!$G:$G,Info!F$1,base_de_dados!$M:$M,"&lt;=2008",base_de_dados!$O:$O,"&gt;=39813")</f>
        <v>1.4466007102993405E-2</v>
      </c>
      <c r="G2" s="49">
        <f>SUMIFS(base_de_dados!$T:$T,base_de_dados!$C:$C,Info!$B2,base_de_dados!$H:$H,Info!$L$1,base_de_dados!$G:$G,Info!G$1,base_de_dados!$M:$M,"&lt;=2008",base_de_dados!$O:$O,"&gt;=39813")</f>
        <v>0</v>
      </c>
      <c r="H2" s="49">
        <f>SUMIFS(base_de_dados!$T:$T,base_de_dados!$C:$C,Info!$B2,base_de_dados!$H:$H,Info!$L$1,base_de_dados!$G:$G,Info!H$1,base_de_dados!$M:$M,"&lt;=2008",base_de_dados!$O:$O,"&gt;=39813")</f>
        <v>0</v>
      </c>
      <c r="I2" s="49">
        <f>SUMIFS(base_de_dados!$T:$T,base_de_dados!$C:$C,Info!$B2,base_de_dados!$H:$H,Info!$L$1,base_de_dados!$G:$G,Info!I$1,base_de_dados!$M:$M,"&lt;=2008",base_de_dados!$O:$O,"&gt;=39813")</f>
        <v>0</v>
      </c>
      <c r="J2" s="49">
        <f>SUMIFS(base_de_dados!$T:$T,base_de_dados!$C:$C,Info!$B2,base_de_dados!$H:$H,Info!$L$1,base_de_dados!$G:$G,Info!J$1,base_de_dados!$M:$M,"&lt;=2008",base_de_dados!$O:$O,"&gt;=39813")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SUMIFS(base_de_dados!$T:$T,base_de_dados!$C:$C,Info!$B3,base_de_dados!$H:$H,Info!$L$1,base_de_dados!$G:$G,Info!C$1,base_de_dados!$M:$M,"&lt;=2008",base_de_dados!$O:$O,"&gt;=39813")</f>
        <v>0.64583333333333326</v>
      </c>
      <c r="D3" s="49">
        <f>SUMIFS(base_de_dados!$T:$T,base_de_dados!$C:$C,Info!$B3,base_de_dados!$H:$H,Info!$L$1,base_de_dados!$G:$G,Info!D$1,base_de_dados!$M:$M,"&lt;=2008",base_de_dados!$O:$O,"&gt;=39813")</f>
        <v>3.4722222222222224E-2</v>
      </c>
      <c r="E3" s="49">
        <f>SUMIFS(base_de_dados!$T:$T,base_de_dados!$C:$C,Info!$B3,base_de_dados!$H:$H,Info!$L$1,base_de_dados!$G:$G,Info!E$1,base_de_dados!$M:$M,"&lt;=2008",base_de_dados!$O:$O,"&gt;=39813")</f>
        <v>3.3333333333333333E-2</v>
      </c>
      <c r="F3" s="49">
        <f>SUMIFS(base_de_dados!$T:$T,base_de_dados!$C:$C,Info!$B3,base_de_dados!$H:$H,Info!$L$1,base_de_dados!$G:$G,Info!F$1,base_de_dados!$M:$M,"&lt;=2008",base_de_dados!$O:$O,"&gt;=39813")</f>
        <v>0</v>
      </c>
      <c r="G3" s="49">
        <f>SUMIFS(base_de_dados!$T:$T,base_de_dados!$C:$C,Info!$B3,base_de_dados!$H:$H,Info!$L$1,base_de_dados!$G:$G,Info!G$1,base_de_dados!$M:$M,"&lt;=2008",base_de_dados!$O:$O,"&gt;=39813")</f>
        <v>0</v>
      </c>
      <c r="H3" s="49">
        <f>SUMIFS(base_de_dados!$T:$T,base_de_dados!$C:$C,Info!$B3,base_de_dados!$H:$H,Info!$L$1,base_de_dados!$G:$G,Info!H$1,base_de_dados!$M:$M,"&lt;=2008",base_de_dados!$O:$O,"&gt;=39813")</f>
        <v>0</v>
      </c>
      <c r="I3" s="49">
        <f>SUMIFS(base_de_dados!$T:$T,base_de_dados!$C:$C,Info!$B3,base_de_dados!$H:$H,Info!$L$1,base_de_dados!$G:$G,Info!I$1,base_de_dados!$M:$M,"&lt;=2008",base_de_dados!$O:$O,"&gt;=39813")</f>
        <v>2.1308980213089802E-3</v>
      </c>
      <c r="J3" s="49">
        <f>SUMIFS(base_de_dados!$T:$T,base_de_dados!$C:$C,Info!$B3,base_de_dados!$H:$H,Info!$L$1,base_de_dados!$G:$G,Info!J$1,base_de_dados!$M:$M,"&lt;=2008",base_de_dados!$O:$O,"&gt;=39813")</f>
        <v>0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SUMIFS(base_de_dados!$T:$T,base_de_dados!$C:$C,Info!$B4,base_de_dados!$H:$H,Info!$L$1,base_de_dados!$G:$G,Info!C$1,base_de_dados!$M:$M,"&lt;=2008",base_de_dados!$O:$O,"&gt;=39813")</f>
        <v>0</v>
      </c>
      <c r="D4" s="49">
        <f>SUMIFS(base_de_dados!$T:$T,base_de_dados!$C:$C,Info!$B4,base_de_dados!$H:$H,Info!$L$1,base_de_dados!$G:$G,Info!D$1,base_de_dados!$M:$M,"&lt;=2008",base_de_dados!$O:$O,"&gt;=39813")</f>
        <v>0</v>
      </c>
      <c r="E4" s="49">
        <f>SUMIFS(base_de_dados!$T:$T,base_de_dados!$C:$C,Info!$B4,base_de_dados!$H:$H,Info!$L$1,base_de_dados!$G:$G,Info!E$1,base_de_dados!$M:$M,"&lt;=2008",base_de_dados!$O:$O,"&gt;=39813")</f>
        <v>0</v>
      </c>
      <c r="F4" s="49">
        <f>SUMIFS(base_de_dados!$T:$T,base_de_dados!$C:$C,Info!$B4,base_de_dados!$H:$H,Info!$L$1,base_de_dados!$G:$G,Info!F$1,base_de_dados!$M:$M,"&lt;=2008",base_de_dados!$O:$O,"&gt;=39813")</f>
        <v>0</v>
      </c>
      <c r="G4" s="49">
        <f>SUMIFS(base_de_dados!$T:$T,base_de_dados!$C:$C,Info!$B4,base_de_dados!$H:$H,Info!$L$1,base_de_dados!$G:$G,Info!G$1,base_de_dados!$M:$M,"&lt;=2008",base_de_dados!$O:$O,"&gt;=39813")</f>
        <v>0</v>
      </c>
      <c r="H4" s="49">
        <f>SUMIFS(base_de_dados!$T:$T,base_de_dados!$C:$C,Info!$B4,base_de_dados!$H:$H,Info!$L$1,base_de_dados!$G:$G,Info!H$1,base_de_dados!$M:$M,"&lt;=2008",base_de_dados!$O:$O,"&gt;=39813")</f>
        <v>0</v>
      </c>
      <c r="I4" s="49">
        <f>SUMIFS(base_de_dados!$T:$T,base_de_dados!$C:$C,Info!$B4,base_de_dados!$H:$H,Info!$L$1,base_de_dados!$G:$G,Info!I$1,base_de_dados!$M:$M,"&lt;=2008",base_de_dados!$O:$O,"&gt;=39813")</f>
        <v>0</v>
      </c>
      <c r="J4" s="49">
        <f>SUMIFS(base_de_dados!$T:$T,base_de_dados!$C:$C,Info!$B4,base_de_dados!$H:$H,Info!$L$1,base_de_dados!$G:$G,Info!J$1,base_de_dados!$M:$M,"&lt;=2008",base_de_dados!$O:$O,"&gt;=39813")</f>
        <v>0</v>
      </c>
      <c r="L4" s="72">
        <v>39813</v>
      </c>
      <c r="M4" s="69">
        <f>DATEVALUE("31/12/2008")</f>
        <v>39813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SUMIFS(base_de_dados!$T:$T,base_de_dados!$C:$C,Info!$B5,base_de_dados!$H:$H,Info!$L$1,base_de_dados!$G:$G,Info!C$1,base_de_dados!$M:$M,"&lt;=2008",base_de_dados!$O:$O,"&gt;=39813")</f>
        <v>0.5054833333333334</v>
      </c>
      <c r="D5" s="49">
        <f>SUMIFS(base_de_dados!$T:$T,base_de_dados!$C:$C,Info!$B5,base_de_dados!$H:$H,Info!$L$1,base_de_dados!$G:$G,Info!D$1,base_de_dados!$M:$M,"&lt;=2008",base_de_dados!$O:$O,"&gt;=39813")</f>
        <v>2.5339389903602232</v>
      </c>
      <c r="E5" s="49">
        <f>SUMIFS(base_de_dados!$T:$T,base_de_dados!$C:$C,Info!$B5,base_de_dados!$H:$H,Info!$L$1,base_de_dados!$G:$G,Info!E$1,base_de_dados!$M:$M,"&lt;=2008",base_de_dados!$O:$O,"&gt;=39813")</f>
        <v>5.1732623033992897E-3</v>
      </c>
      <c r="F5" s="49">
        <f>SUMIFS(base_de_dados!$T:$T,base_de_dados!$C:$C,Info!$B5,base_de_dados!$H:$H,Info!$L$1,base_de_dados!$G:$G,Info!F$1,base_de_dados!$M:$M,"&lt;=2008",base_de_dados!$O:$O,"&gt;=39813")</f>
        <v>0.6501873731608323</v>
      </c>
      <c r="G5" s="49">
        <f>SUMIFS(base_de_dados!$T:$T,base_de_dados!$C:$C,Info!$B5,base_de_dados!$H:$H,Info!$L$1,base_de_dados!$G:$G,Info!G$1,base_de_dados!$M:$M,"&lt;=2008",base_de_dados!$O:$O,"&gt;=39813")</f>
        <v>0</v>
      </c>
      <c r="H5" s="49">
        <f>SUMIFS(base_de_dados!$T:$T,base_de_dados!$C:$C,Info!$B5,base_de_dados!$H:$H,Info!$L$1,base_de_dados!$G:$G,Info!H$1,base_de_dados!$M:$M,"&lt;=2008",base_de_dados!$O:$O,"&gt;=39813")</f>
        <v>0</v>
      </c>
      <c r="I5" s="49">
        <f>SUMIFS(base_de_dados!$T:$T,base_de_dados!$C:$C,Info!$B5,base_de_dados!$H:$H,Info!$L$1,base_de_dados!$G:$G,Info!I$1,base_de_dados!$M:$M,"&lt;=2008",base_de_dados!$O:$O,"&gt;=39813")</f>
        <v>0.14571232876712328</v>
      </c>
      <c r="J5" s="49">
        <f>SUMIFS(base_de_dados!$T:$T,base_de_dados!$C:$C,Info!$B5,base_de_dados!$H:$H,Info!$L$1,base_de_dados!$G:$G,Info!J$1,base_de_dados!$M:$M,"&lt;=2008",base_de_dados!$O:$O,"&gt;=39813")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SUMIFS(base_de_dados!$T:$T,base_de_dados!$C:$C,Info!$B6,base_de_dados!$H:$H,Info!$L$1,base_de_dados!$G:$G,Info!C$1,base_de_dados!$M:$M,"&lt;=2008",base_de_dados!$O:$O,"&gt;=39813")</f>
        <v>0</v>
      </c>
      <c r="D6" s="49">
        <f>SUMIFS(base_de_dados!$T:$T,base_de_dados!$C:$C,Info!$B6,base_de_dados!$H:$H,Info!$L$1,base_de_dados!$G:$G,Info!D$1,base_de_dados!$M:$M,"&lt;=2008",base_de_dados!$O:$O,"&gt;=39813")</f>
        <v>0.60666666666666669</v>
      </c>
      <c r="E6" s="49">
        <f>SUMIFS(base_de_dados!$T:$T,base_de_dados!$C:$C,Info!$B6,base_de_dados!$H:$H,Info!$L$1,base_de_dados!$G:$G,Info!E$1,base_de_dados!$M:$M,"&lt;=2008",base_de_dados!$O:$O,"&gt;=39813")</f>
        <v>0</v>
      </c>
      <c r="F6" s="49">
        <f>SUMIFS(base_de_dados!$T:$T,base_de_dados!$C:$C,Info!$B6,base_de_dados!$H:$H,Info!$L$1,base_de_dados!$G:$G,Info!F$1,base_de_dados!$M:$M,"&lt;=2008",base_de_dados!$O:$O,"&gt;=39813")</f>
        <v>0</v>
      </c>
      <c r="G6" s="49">
        <f>SUMIFS(base_de_dados!$T:$T,base_de_dados!$C:$C,Info!$B6,base_de_dados!$H:$H,Info!$L$1,base_de_dados!$G:$G,Info!G$1,base_de_dados!$M:$M,"&lt;=2008",base_de_dados!$O:$O,"&gt;=39813")</f>
        <v>0</v>
      </c>
      <c r="H6" s="49">
        <f>SUMIFS(base_de_dados!$T:$T,base_de_dados!$C:$C,Info!$B6,base_de_dados!$H:$H,Info!$L$1,base_de_dados!$G:$G,Info!H$1,base_de_dados!$M:$M,"&lt;=2008",base_de_dados!$O:$O,"&gt;=39813")</f>
        <v>0</v>
      </c>
      <c r="I6" s="49">
        <f>SUMIFS(base_de_dados!$T:$T,base_de_dados!$C:$C,Info!$B6,base_de_dados!$H:$H,Info!$L$1,base_de_dados!$G:$G,Info!I$1,base_de_dados!$M:$M,"&lt;=2008",base_de_dados!$O:$O,"&gt;=39813")</f>
        <v>0</v>
      </c>
      <c r="J6" s="49">
        <f>SUMIFS(base_de_dados!$T:$T,base_de_dados!$C:$C,Info!$B6,base_de_dados!$H:$H,Info!$L$1,base_de_dados!$G:$G,Info!J$1,base_de_dados!$M:$M,"&lt;=2008",base_de_dados!$O:$O,"&gt;=39813")</f>
        <v>2.1361111111111111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SUMIFS(base_de_dados!$T:$T,base_de_dados!$C:$C,Info!$B7,base_de_dados!$H:$H,Info!$L$1,base_de_dados!$G:$G,Info!C$1,base_de_dados!$M:$M,"&lt;=2008",base_de_dados!$O:$O,"&gt;=39813")</f>
        <v>0</v>
      </c>
      <c r="D7" s="49">
        <f>SUMIFS(base_de_dados!$T:$T,base_de_dados!$C:$C,Info!$B7,base_de_dados!$H:$H,Info!$L$1,base_de_dados!$G:$G,Info!D$1,base_de_dados!$M:$M,"&lt;=2008",base_de_dados!$O:$O,"&gt;=39813")</f>
        <v>0</v>
      </c>
      <c r="E7" s="49">
        <f>SUMIFS(base_de_dados!$T:$T,base_de_dados!$C:$C,Info!$B7,base_de_dados!$H:$H,Info!$L$1,base_de_dados!$G:$G,Info!E$1,base_de_dados!$M:$M,"&lt;=2008",base_de_dados!$O:$O,"&gt;=39813")</f>
        <v>0</v>
      </c>
      <c r="F7" s="49">
        <f>SUMIFS(base_de_dados!$T:$T,base_de_dados!$C:$C,Info!$B7,base_de_dados!$H:$H,Info!$L$1,base_de_dados!$G:$G,Info!F$1,base_de_dados!$M:$M,"&lt;=2008",base_de_dados!$O:$O,"&gt;=39813")</f>
        <v>0</v>
      </c>
      <c r="G7" s="49">
        <f>SUMIFS(base_de_dados!$T:$T,base_de_dados!$C:$C,Info!$B7,base_de_dados!$H:$H,Info!$L$1,base_de_dados!$G:$G,Info!G$1,base_de_dados!$M:$M,"&lt;=2008",base_de_dados!$O:$O,"&gt;=39813")</f>
        <v>0</v>
      </c>
      <c r="H7" s="49">
        <f>SUMIFS(base_de_dados!$T:$T,base_de_dados!$C:$C,Info!$B7,base_de_dados!$H:$H,Info!$L$1,base_de_dados!$G:$G,Info!H$1,base_de_dados!$M:$M,"&lt;=2008",base_de_dados!$O:$O,"&gt;=39813")</f>
        <v>0</v>
      </c>
      <c r="I7" s="49">
        <f>SUMIFS(base_de_dados!$T:$T,base_de_dados!$C:$C,Info!$B7,base_de_dados!$H:$H,Info!$L$1,base_de_dados!$G:$G,Info!I$1,base_de_dados!$M:$M,"&lt;=2008",base_de_dados!$O:$O,"&gt;=39813")</f>
        <v>0</v>
      </c>
      <c r="J7" s="49">
        <f>SUMIFS(base_de_dados!$T:$T,base_de_dados!$C:$C,Info!$B7,base_de_dados!$H:$H,Info!$L$1,base_de_dados!$G:$G,Info!J$1,base_de_dados!$M:$M,"&lt;=2008",base_de_dados!$O:$O,"&gt;=39813")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SUMIFS(base_de_dados!$T:$T,base_de_dados!$C:$C,Info!$B8,base_de_dados!$H:$H,Info!$L$1,base_de_dados!$G:$G,Info!C$1,base_de_dados!$M:$M,"&lt;=2008",base_de_dados!$O:$O,"&gt;=39813")</f>
        <v>0</v>
      </c>
      <c r="D8" s="49">
        <f>SUMIFS(base_de_dados!$T:$T,base_de_dados!$C:$C,Info!$B8,base_de_dados!$H:$H,Info!$L$1,base_de_dados!$G:$G,Info!D$1,base_de_dados!$M:$M,"&lt;=2008",base_de_dados!$O:$O,"&gt;=39813")</f>
        <v>0</v>
      </c>
      <c r="E8" s="49">
        <f>SUMIFS(base_de_dados!$T:$T,base_de_dados!$C:$C,Info!$B8,base_de_dados!$H:$H,Info!$L$1,base_de_dados!$G:$G,Info!E$1,base_de_dados!$M:$M,"&lt;=2008",base_de_dados!$O:$O,"&gt;=39813")</f>
        <v>0</v>
      </c>
      <c r="F8" s="49">
        <f>SUMIFS(base_de_dados!$T:$T,base_de_dados!$C:$C,Info!$B8,base_de_dados!$H:$H,Info!$L$1,base_de_dados!$G:$G,Info!F$1,base_de_dados!$M:$M,"&lt;=2008",base_de_dados!$O:$O,"&gt;=39813")</f>
        <v>0</v>
      </c>
      <c r="G8" s="49">
        <f>SUMIFS(base_de_dados!$T:$T,base_de_dados!$C:$C,Info!$B8,base_de_dados!$H:$H,Info!$L$1,base_de_dados!$G:$G,Info!G$1,base_de_dados!$M:$M,"&lt;=2008",base_de_dados!$O:$O,"&gt;=39813")</f>
        <v>0</v>
      </c>
      <c r="H8" s="49">
        <f>SUMIFS(base_de_dados!$T:$T,base_de_dados!$C:$C,Info!$B8,base_de_dados!$H:$H,Info!$L$1,base_de_dados!$G:$G,Info!H$1,base_de_dados!$M:$M,"&lt;=2008",base_de_dados!$O:$O,"&gt;=39813")</f>
        <v>0</v>
      </c>
      <c r="I8" s="49">
        <f>SUMIFS(base_de_dados!$T:$T,base_de_dados!$C:$C,Info!$B8,base_de_dados!$H:$H,Info!$L$1,base_de_dados!$G:$G,Info!I$1,base_de_dados!$M:$M,"&lt;=2008",base_de_dados!$O:$O,"&gt;=39813")</f>
        <v>0</v>
      </c>
      <c r="J8" s="49">
        <f>SUMIFS(base_de_dados!$T:$T,base_de_dados!$C:$C,Info!$B8,base_de_dados!$H:$H,Info!$L$1,base_de_dados!$G:$G,Info!J$1,base_de_dados!$M:$M,"&lt;=2008",base_de_dados!$O:$O,"&gt;=39813")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SUMIFS(base_de_dados!$T:$T,base_de_dados!$C:$C,Info!$B9,base_de_dados!$H:$H,Info!$L$1,base_de_dados!$G:$G,Info!C$1,base_de_dados!$M:$M,"&lt;=2008",base_de_dados!$O:$O,"&gt;=39813")</f>
        <v>0.8</v>
      </c>
      <c r="D9" s="49">
        <f>SUMIFS(base_de_dados!$T:$T,base_de_dados!$C:$C,Info!$B9,base_de_dados!$H:$H,Info!$L$1,base_de_dados!$G:$G,Info!D$1,base_de_dados!$M:$M,"&lt;=2008",base_de_dados!$O:$O,"&gt;=39813")</f>
        <v>1.4118226788432269</v>
      </c>
      <c r="E9" s="49">
        <f>SUMIFS(base_de_dados!$T:$T,base_de_dados!$C:$C,Info!$B9,base_de_dados!$H:$H,Info!$L$1,base_de_dados!$G:$G,Info!E$1,base_de_dados!$M:$M,"&lt;=2008",base_de_dados!$O:$O,"&gt;=39813")</f>
        <v>2.4353120243531201E-4</v>
      </c>
      <c r="F9" s="49">
        <f>SUMIFS(base_de_dados!$T:$T,base_de_dados!$C:$C,Info!$B9,base_de_dados!$H:$H,Info!$L$1,base_de_dados!$G:$G,Info!F$1,base_de_dados!$M:$M,"&lt;=2008",base_de_dados!$O:$O,"&gt;=39813")</f>
        <v>1.3013102213343484</v>
      </c>
      <c r="G9" s="49">
        <f>SUMIFS(base_de_dados!$T:$T,base_de_dados!$C:$C,Info!$B9,base_de_dados!$H:$H,Info!$L$1,base_de_dados!$G:$G,Info!G$1,base_de_dados!$M:$M,"&lt;=2008",base_de_dados!$O:$O,"&gt;=39813")</f>
        <v>0</v>
      </c>
      <c r="H9" s="49">
        <f>SUMIFS(base_de_dados!$T:$T,base_de_dados!$C:$C,Info!$B9,base_de_dados!$H:$H,Info!$L$1,base_de_dados!$G:$G,Info!H$1,base_de_dados!$M:$M,"&lt;=2008",base_de_dados!$O:$O,"&gt;=39813")</f>
        <v>0</v>
      </c>
      <c r="I9" s="49">
        <f>SUMIFS(base_de_dados!$T:$T,base_de_dados!$C:$C,Info!$B9,base_de_dados!$H:$H,Info!$L$1,base_de_dados!$G:$G,Info!I$1,base_de_dados!$M:$M,"&lt;=2008",base_de_dados!$O:$O,"&gt;=39813")</f>
        <v>0</v>
      </c>
      <c r="J9" s="49">
        <f>SUMIFS(base_de_dados!$T:$T,base_de_dados!$C:$C,Info!$B9,base_de_dados!$H:$H,Info!$L$1,base_de_dados!$G:$G,Info!J$1,base_de_dados!$M:$M,"&lt;=2008",base_de_dados!$O:$O,"&gt;=39813")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SUMIFS(base_de_dados!$T:$T,base_de_dados!$C:$C,Info!$B10,base_de_dados!$H:$H,Info!$L$1,base_de_dados!$G:$G,Info!C$1,base_de_dados!$M:$M,"&lt;=2008",base_de_dados!$O:$O,"&gt;=39813")</f>
        <v>2.0833333333333332E-2</v>
      </c>
      <c r="D10" s="49">
        <f>SUMIFS(base_de_dados!$T:$T,base_de_dados!$C:$C,Info!$B10,base_de_dados!$H:$H,Info!$L$1,base_de_dados!$G:$G,Info!D$1,base_de_dados!$M:$M,"&lt;=2008",base_de_dados!$O:$O,"&gt;=39813")</f>
        <v>2.5380279490106545</v>
      </c>
      <c r="E10" s="49">
        <f>SUMIFS(base_de_dados!$T:$T,base_de_dados!$C:$C,Info!$B10,base_de_dados!$H:$H,Info!$L$1,base_de_dados!$G:$G,Info!E$1,base_de_dados!$M:$M,"&lt;=2008",base_de_dados!$O:$O,"&gt;=39813")</f>
        <v>0.12020601217656005</v>
      </c>
      <c r="F10" s="49">
        <f>SUMIFS(base_de_dados!$T:$T,base_de_dados!$C:$C,Info!$B10,base_de_dados!$H:$H,Info!$L$1,base_de_dados!$G:$G,Info!F$1,base_de_dados!$M:$M,"&lt;=2008",base_de_dados!$O:$O,"&gt;=39813")</f>
        <v>0.52303995433789952</v>
      </c>
      <c r="G10" s="49">
        <f>SUMIFS(base_de_dados!$T:$T,base_de_dados!$C:$C,Info!$B10,base_de_dados!$H:$H,Info!$L$1,base_de_dados!$G:$G,Info!G$1,base_de_dados!$M:$M,"&lt;=2008",base_de_dados!$O:$O,"&gt;=39813")</f>
        <v>2.7777777777777778E-4</v>
      </c>
      <c r="H10" s="49">
        <f>SUMIFS(base_de_dados!$T:$T,base_de_dados!$C:$C,Info!$B10,base_de_dados!$H:$H,Info!$L$1,base_de_dados!$G:$G,Info!H$1,base_de_dados!$M:$M,"&lt;=2008",base_de_dados!$O:$O,"&gt;=39813")</f>
        <v>0</v>
      </c>
      <c r="I10" s="49">
        <f>SUMIFS(base_de_dados!$T:$T,base_de_dados!$C:$C,Info!$B10,base_de_dados!$H:$H,Info!$L$1,base_de_dados!$G:$G,Info!I$1,base_de_dados!$M:$M,"&lt;=2008",base_de_dados!$O:$O,"&gt;=39813")</f>
        <v>0</v>
      </c>
      <c r="J10" s="49">
        <f>SUMIFS(base_de_dados!$T:$T,base_de_dados!$C:$C,Info!$B10,base_de_dados!$H:$H,Info!$L$1,base_de_dados!$G:$G,Info!J$1,base_de_dados!$M:$M,"&lt;=2008",base_de_dados!$O:$O,"&gt;=39813")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SUMIFS(base_de_dados!$T:$T,base_de_dados!$C:$C,Info!$B11,base_de_dados!$H:$H,Info!$L$1,base_de_dados!$G:$G,Info!C$1,base_de_dados!$M:$M,"&lt;=2008",base_de_dados!$O:$O,"&gt;=39813")</f>
        <v>0</v>
      </c>
      <c r="D11" s="49">
        <f>SUMIFS(base_de_dados!$T:$T,base_de_dados!$C:$C,Info!$B11,base_de_dados!$H:$H,Info!$L$1,base_de_dados!$G:$G,Info!D$1,base_de_dados!$M:$M,"&lt;=2008",base_de_dados!$O:$O,"&gt;=39813")</f>
        <v>0</v>
      </c>
      <c r="E11" s="49">
        <f>SUMIFS(base_de_dados!$T:$T,base_de_dados!$C:$C,Info!$B11,base_de_dados!$H:$H,Info!$L$1,base_de_dados!$G:$G,Info!E$1,base_de_dados!$M:$M,"&lt;=2008",base_de_dados!$O:$O,"&gt;=39813")</f>
        <v>0</v>
      </c>
      <c r="F11" s="49">
        <f>SUMIFS(base_de_dados!$T:$T,base_de_dados!$C:$C,Info!$B11,base_de_dados!$H:$H,Info!$L$1,base_de_dados!$G:$G,Info!F$1,base_de_dados!$M:$M,"&lt;=2008",base_de_dados!$O:$O,"&gt;=39813")</f>
        <v>0</v>
      </c>
      <c r="G11" s="49">
        <f>SUMIFS(base_de_dados!$T:$T,base_de_dados!$C:$C,Info!$B11,base_de_dados!$H:$H,Info!$L$1,base_de_dados!$G:$G,Info!G$1,base_de_dados!$M:$M,"&lt;=2008",base_de_dados!$O:$O,"&gt;=39813")</f>
        <v>0</v>
      </c>
      <c r="H11" s="49">
        <f>SUMIFS(base_de_dados!$T:$T,base_de_dados!$C:$C,Info!$B11,base_de_dados!$H:$H,Info!$L$1,base_de_dados!$G:$G,Info!H$1,base_de_dados!$M:$M,"&lt;=2008",base_de_dados!$O:$O,"&gt;=39813")</f>
        <v>0</v>
      </c>
      <c r="I11" s="49">
        <f>SUMIFS(base_de_dados!$T:$T,base_de_dados!$C:$C,Info!$B11,base_de_dados!$H:$H,Info!$L$1,base_de_dados!$G:$G,Info!I$1,base_de_dados!$M:$M,"&lt;=2008",base_de_dados!$O:$O,"&gt;=39813")</f>
        <v>0</v>
      </c>
      <c r="J11" s="49">
        <f>SUMIFS(base_de_dados!$T:$T,base_de_dados!$C:$C,Info!$B11,base_de_dados!$H:$H,Info!$L$1,base_de_dados!$G:$G,Info!J$1,base_de_dados!$M:$M,"&lt;=2008",base_de_dados!$O:$O,"&gt;=39813")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SUMIFS(base_de_dados!$T:$T,base_de_dados!$C:$C,Info!$B12,base_de_dados!$H:$H,Info!$L$1,base_de_dados!$G:$G,Info!C$1,base_de_dados!$M:$M,"&lt;=2008",base_de_dados!$O:$O,"&gt;=39813")</f>
        <v>0.21388888888888888</v>
      </c>
      <c r="D12" s="49">
        <f>SUMIFS(base_de_dados!$T:$T,base_de_dados!$C:$C,Info!$B12,base_de_dados!$H:$H,Info!$L$1,base_de_dados!$G:$G,Info!D$1,base_de_dados!$M:$M,"&lt;=2008",base_de_dados!$O:$O,"&gt;=39813")</f>
        <v>0</v>
      </c>
      <c r="E12" s="49">
        <f>SUMIFS(base_de_dados!$T:$T,base_de_dados!$C:$C,Info!$B12,base_de_dados!$H:$H,Info!$L$1,base_de_dados!$G:$G,Info!E$1,base_de_dados!$M:$M,"&lt;=2008",base_de_dados!$O:$O,"&gt;=39813")</f>
        <v>6.8566849315068498E-2</v>
      </c>
      <c r="F12" s="49">
        <f>SUMIFS(base_de_dados!$T:$T,base_de_dados!$C:$C,Info!$B12,base_de_dados!$H:$H,Info!$L$1,base_de_dados!$G:$G,Info!F$1,base_de_dados!$M:$M,"&lt;=2008",base_de_dados!$O:$O,"&gt;=39813")</f>
        <v>0</v>
      </c>
      <c r="G12" s="49">
        <f>SUMIFS(base_de_dados!$T:$T,base_de_dados!$C:$C,Info!$B12,base_de_dados!$H:$H,Info!$L$1,base_de_dados!$G:$G,Info!G$1,base_de_dados!$M:$M,"&lt;=2008",base_de_dados!$O:$O,"&gt;=39813")</f>
        <v>0</v>
      </c>
      <c r="H12" s="49">
        <f>SUMIFS(base_de_dados!$T:$T,base_de_dados!$C:$C,Info!$B12,base_de_dados!$H:$H,Info!$L$1,base_de_dados!$G:$G,Info!H$1,base_de_dados!$M:$M,"&lt;=2008",base_de_dados!$O:$O,"&gt;=39813")</f>
        <v>0</v>
      </c>
      <c r="I12" s="49">
        <f>SUMIFS(base_de_dados!$T:$T,base_de_dados!$C:$C,Info!$B12,base_de_dados!$H:$H,Info!$L$1,base_de_dados!$G:$G,Info!I$1,base_de_dados!$M:$M,"&lt;=2008",base_de_dados!$O:$O,"&gt;=39813")</f>
        <v>0</v>
      </c>
      <c r="J12" s="49">
        <f>SUMIFS(base_de_dados!$T:$T,base_de_dados!$C:$C,Info!$B12,base_de_dados!$H:$H,Info!$L$1,base_de_dados!$G:$G,Info!J$1,base_de_dados!$M:$M,"&lt;=2008",base_de_dados!$O:$O,"&gt;=39813")</f>
        <v>0</v>
      </c>
      <c r="L12" s="65" t="s">
        <v>3415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SUMIFS(base_de_dados!$T:$T,base_de_dados!$C:$C,Info!$B13,base_de_dados!$H:$H,Info!$L$1,base_de_dados!$G:$G,Info!C$1,base_de_dados!$M:$M,"&lt;=2008",base_de_dados!$O:$O,"&gt;=39813")</f>
        <v>0.56009027777777776</v>
      </c>
      <c r="D13" s="49">
        <f>SUMIFS(base_de_dados!$T:$T,base_de_dados!$C:$C,Info!$B13,base_de_dados!$H:$H,Info!$L$1,base_de_dados!$G:$G,Info!D$1,base_de_dados!$M:$M,"&lt;=2008",base_de_dados!$O:$O,"&gt;=39813")</f>
        <v>0.43329528158295283</v>
      </c>
      <c r="E13" s="49">
        <f>SUMIFS(base_de_dados!$T:$T,base_de_dados!$C:$C,Info!$B13,base_de_dados!$H:$H,Info!$L$1,base_de_dados!$G:$G,Info!E$1,base_de_dados!$M:$M,"&lt;=2008",base_de_dados!$O:$O,"&gt;=39813")</f>
        <v>4.9543378995433787E-3</v>
      </c>
      <c r="F13" s="49">
        <f>SUMIFS(base_de_dados!$T:$T,base_de_dados!$C:$C,Info!$B13,base_de_dados!$H:$H,Info!$L$1,base_de_dados!$G:$G,Info!F$1,base_de_dados!$M:$M,"&lt;=2008",base_de_dados!$O:$O,"&gt;=39813")</f>
        <v>1.6837529426686961</v>
      </c>
      <c r="G13" s="49">
        <f>SUMIFS(base_de_dados!$T:$T,base_de_dados!$C:$C,Info!$B13,base_de_dados!$H:$H,Info!$L$1,base_de_dados!$G:$G,Info!G$1,base_de_dados!$M:$M,"&lt;=2008",base_de_dados!$O:$O,"&gt;=39813")</f>
        <v>0</v>
      </c>
      <c r="H13" s="49">
        <f>SUMIFS(base_de_dados!$T:$T,base_de_dados!$C:$C,Info!$B13,base_de_dados!$H:$H,Info!$L$1,base_de_dados!$G:$G,Info!H$1,base_de_dados!$M:$M,"&lt;=2008",base_de_dados!$O:$O,"&gt;=39813")</f>
        <v>0</v>
      </c>
      <c r="I13" s="49">
        <f>SUMIFS(base_de_dados!$T:$T,base_de_dados!$C:$C,Info!$B13,base_de_dados!$H:$H,Info!$L$1,base_de_dados!$G:$G,Info!I$1,base_de_dados!$M:$M,"&lt;=2008",base_de_dados!$O:$O,"&gt;=39813")</f>
        <v>0</v>
      </c>
      <c r="J13" s="49">
        <f>SUMIFS(base_de_dados!$T:$T,base_de_dados!$C:$C,Info!$B13,base_de_dados!$H:$H,Info!$L$1,base_de_dados!$G:$G,Info!J$1,base_de_dados!$M:$M,"&lt;=2008",base_de_dados!$O:$O,"&gt;=39813")</f>
        <v>0.49429223744292239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SUMIFS(base_de_dados!$T:$T,base_de_dados!$C:$C,Info!$B14,base_de_dados!$H:$H,Info!$L$1,base_de_dados!$G:$G,Info!C$1,base_de_dados!$M:$M,"&lt;=2008",base_de_dados!$O:$O,"&gt;=39813")</f>
        <v>0</v>
      </c>
      <c r="D14" s="49">
        <f>SUMIFS(base_de_dados!$T:$T,base_de_dados!$C:$C,Info!$B14,base_de_dados!$H:$H,Info!$L$1,base_de_dados!$G:$G,Info!D$1,base_de_dados!$M:$M,"&lt;=2008",base_de_dados!$O:$O,"&gt;=39813")</f>
        <v>0</v>
      </c>
      <c r="E14" s="49">
        <f>SUMIFS(base_de_dados!$T:$T,base_de_dados!$C:$C,Info!$B14,base_de_dados!$H:$H,Info!$L$1,base_de_dados!$G:$G,Info!E$1,base_de_dados!$M:$M,"&lt;=2008",base_de_dados!$O:$O,"&gt;=39813")</f>
        <v>0</v>
      </c>
      <c r="F14" s="49">
        <f>SUMIFS(base_de_dados!$T:$T,base_de_dados!$C:$C,Info!$B14,base_de_dados!$H:$H,Info!$L$1,base_de_dados!$G:$G,Info!F$1,base_de_dados!$M:$M,"&lt;=2008",base_de_dados!$O:$O,"&gt;=39813")</f>
        <v>0</v>
      </c>
      <c r="G14" s="49">
        <f>SUMIFS(base_de_dados!$T:$T,base_de_dados!$C:$C,Info!$B14,base_de_dados!$H:$H,Info!$L$1,base_de_dados!$G:$G,Info!G$1,base_de_dados!$M:$M,"&lt;=2008",base_de_dados!$O:$O,"&gt;=39813")</f>
        <v>0</v>
      </c>
      <c r="H14" s="49">
        <f>SUMIFS(base_de_dados!$T:$T,base_de_dados!$C:$C,Info!$B14,base_de_dados!$H:$H,Info!$L$1,base_de_dados!$G:$G,Info!H$1,base_de_dados!$M:$M,"&lt;=2008",base_de_dados!$O:$O,"&gt;=39813")</f>
        <v>0</v>
      </c>
      <c r="I14" s="49">
        <f>SUMIFS(base_de_dados!$T:$T,base_de_dados!$C:$C,Info!$B14,base_de_dados!$H:$H,Info!$L$1,base_de_dados!$G:$G,Info!I$1,base_de_dados!$M:$M,"&lt;=2008",base_de_dados!$O:$O,"&gt;=39813")</f>
        <v>0</v>
      </c>
      <c r="J14" s="49">
        <f>SUMIFS(base_de_dados!$T:$T,base_de_dados!$C:$C,Info!$B14,base_de_dados!$H:$H,Info!$L$1,base_de_dados!$G:$G,Info!J$1,base_de_dados!$M:$M,"&lt;=2008",base_de_dados!$O:$O,"&gt;=39813")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SUMIFS(base_de_dados!$T:$T,base_de_dados!$C:$C,Info!$B15,base_de_dados!$H:$H,Info!$L$1,base_de_dados!$G:$G,Info!C$1,base_de_dados!$M:$M,"&lt;=2008",base_de_dados!$O:$O,"&gt;=39813")</f>
        <v>9.8299999999999998E-2</v>
      </c>
      <c r="D15" s="49">
        <f>SUMIFS(base_de_dados!$T:$T,base_de_dados!$C:$C,Info!$B15,base_de_dados!$H:$H,Info!$L$1,base_de_dados!$G:$G,Info!D$1,base_de_dados!$M:$M,"&lt;=2008",base_de_dados!$O:$O,"&gt;=39813")</f>
        <v>0</v>
      </c>
      <c r="E15" s="49">
        <f>SUMIFS(base_de_dados!$T:$T,base_de_dados!$C:$C,Info!$B15,base_de_dados!$H:$H,Info!$L$1,base_de_dados!$G:$G,Info!E$1,base_de_dados!$M:$M,"&lt;=2008",base_de_dados!$O:$O,"&gt;=39813")</f>
        <v>1.4070015220700151E-2</v>
      </c>
      <c r="F15" s="49">
        <f>SUMIFS(base_de_dados!$T:$T,base_de_dados!$C:$C,Info!$B15,base_de_dados!$H:$H,Info!$L$1,base_de_dados!$G:$G,Info!F$1,base_de_dados!$M:$M,"&lt;=2008",base_de_dados!$O:$O,"&gt;=39813")</f>
        <v>0.57508306380010166</v>
      </c>
      <c r="G15" s="49">
        <f>SUMIFS(base_de_dados!$T:$T,base_de_dados!$C:$C,Info!$B15,base_de_dados!$H:$H,Info!$L$1,base_de_dados!$G:$G,Info!G$1,base_de_dados!$M:$M,"&lt;=2008",base_de_dados!$O:$O,"&gt;=39813")</f>
        <v>0</v>
      </c>
      <c r="H15" s="49">
        <f>SUMIFS(base_de_dados!$T:$T,base_de_dados!$C:$C,Info!$B15,base_de_dados!$H:$H,Info!$L$1,base_de_dados!$G:$G,Info!H$1,base_de_dados!$M:$M,"&lt;=2008",base_de_dados!$O:$O,"&gt;=39813")</f>
        <v>0</v>
      </c>
      <c r="I15" s="49">
        <f>SUMIFS(base_de_dados!$T:$T,base_de_dados!$C:$C,Info!$B15,base_de_dados!$H:$H,Info!$L$1,base_de_dados!$G:$G,Info!I$1,base_de_dados!$M:$M,"&lt;=2008",base_de_dados!$O:$O,"&gt;=39813")</f>
        <v>0</v>
      </c>
      <c r="J15" s="49">
        <f>SUMIFS(base_de_dados!$T:$T,base_de_dados!$C:$C,Info!$B15,base_de_dados!$H:$H,Info!$L$1,base_de_dados!$G:$G,Info!J$1,base_de_dados!$M:$M,"&lt;=2008",base_de_dados!$O:$O,"&gt;=39813")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SUMIFS(base_de_dados!$T:$T,base_de_dados!$C:$C,Info!$B16,base_de_dados!$H:$H,Info!$L$1,base_de_dados!$G:$G,Info!C$1,base_de_dados!$M:$M,"&lt;=2008",base_de_dados!$O:$O,"&gt;=39813")</f>
        <v>0</v>
      </c>
      <c r="D16" s="49">
        <f>SUMIFS(base_de_dados!$T:$T,base_de_dados!$C:$C,Info!$B16,base_de_dados!$H:$H,Info!$L$1,base_de_dados!$G:$G,Info!D$1,base_de_dados!$M:$M,"&lt;=2008",base_de_dados!$O:$O,"&gt;=39813")</f>
        <v>0.1049847792998478</v>
      </c>
      <c r="E16" s="49">
        <f>SUMIFS(base_de_dados!$T:$T,base_de_dados!$C:$C,Info!$B16,base_de_dados!$H:$H,Info!$L$1,base_de_dados!$G:$G,Info!E$1,base_de_dados!$M:$M,"&lt;=2008",base_de_dados!$O:$O,"&gt;=39813")</f>
        <v>1.2431735159817351E-2</v>
      </c>
      <c r="F16" s="49">
        <f>SUMIFS(base_de_dados!$T:$T,base_de_dados!$C:$C,Info!$B16,base_de_dados!$H:$H,Info!$L$1,base_de_dados!$G:$G,Info!F$1,base_de_dados!$M:$M,"&lt;=2008",base_de_dados!$O:$O,"&gt;=39813")</f>
        <v>0.55502951388888888</v>
      </c>
      <c r="G16" s="49">
        <f>SUMIFS(base_de_dados!$T:$T,base_de_dados!$C:$C,Info!$B16,base_de_dados!$H:$H,Info!$L$1,base_de_dados!$G:$G,Info!G$1,base_de_dados!$M:$M,"&lt;=2008",base_de_dados!$O:$O,"&gt;=39813")</f>
        <v>0</v>
      </c>
      <c r="H16" s="49">
        <f>SUMIFS(base_de_dados!$T:$T,base_de_dados!$C:$C,Info!$B16,base_de_dados!$H:$H,Info!$L$1,base_de_dados!$G:$G,Info!H$1,base_de_dados!$M:$M,"&lt;=2008",base_de_dados!$O:$O,"&gt;=39813")</f>
        <v>0</v>
      </c>
      <c r="I16" s="49">
        <f>SUMIFS(base_de_dados!$T:$T,base_de_dados!$C:$C,Info!$B16,base_de_dados!$H:$H,Info!$L$1,base_de_dados!$G:$G,Info!I$1,base_de_dados!$M:$M,"&lt;=2008",base_de_dados!$O:$O,"&gt;=39813")</f>
        <v>0</v>
      </c>
      <c r="J16" s="49">
        <f>SUMIFS(base_de_dados!$T:$T,base_de_dados!$C:$C,Info!$B16,base_de_dados!$H:$H,Info!$L$1,base_de_dados!$G:$G,Info!J$1,base_de_dados!$M:$M,"&lt;=2008",base_de_dados!$O:$O,"&gt;=39813")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SUMIFS(base_de_dados!$T:$T,base_de_dados!$C:$C,Info!$B17,base_de_dados!$H:$H,Info!$L$1,base_de_dados!$G:$G,Info!C$1,base_de_dados!$M:$M,"&lt;=2008",base_de_dados!$O:$O,"&gt;=39813")</f>
        <v>0</v>
      </c>
      <c r="D17" s="49">
        <f>SUMIFS(base_de_dados!$T:$T,base_de_dados!$C:$C,Info!$B17,base_de_dados!$H:$H,Info!$L$1,base_de_dados!$G:$G,Info!D$1,base_de_dados!$M:$M,"&lt;=2008",base_de_dados!$O:$O,"&gt;=39813")</f>
        <v>0</v>
      </c>
      <c r="E17" s="49">
        <f>SUMIFS(base_de_dados!$T:$T,base_de_dados!$C:$C,Info!$B17,base_de_dados!$H:$H,Info!$L$1,base_de_dados!$G:$G,Info!E$1,base_de_dados!$M:$M,"&lt;=2008",base_de_dados!$O:$O,"&gt;=39813")</f>
        <v>0</v>
      </c>
      <c r="F17" s="49">
        <f>SUMIFS(base_de_dados!$T:$T,base_de_dados!$C:$C,Info!$B17,base_de_dados!$H:$H,Info!$L$1,base_de_dados!$G:$G,Info!F$1,base_de_dados!$M:$M,"&lt;=2008",base_de_dados!$O:$O,"&gt;=39813")</f>
        <v>0</v>
      </c>
      <c r="G17" s="49">
        <f>SUMIFS(base_de_dados!$T:$T,base_de_dados!$C:$C,Info!$B17,base_de_dados!$H:$H,Info!$L$1,base_de_dados!$G:$G,Info!G$1,base_de_dados!$M:$M,"&lt;=2008",base_de_dados!$O:$O,"&gt;=39813")</f>
        <v>0</v>
      </c>
      <c r="H17" s="49">
        <f>SUMIFS(base_de_dados!$T:$T,base_de_dados!$C:$C,Info!$B17,base_de_dados!$H:$H,Info!$L$1,base_de_dados!$G:$G,Info!H$1,base_de_dados!$M:$M,"&lt;=2008",base_de_dados!$O:$O,"&gt;=39813")</f>
        <v>0</v>
      </c>
      <c r="I17" s="49">
        <f>SUMIFS(base_de_dados!$T:$T,base_de_dados!$C:$C,Info!$B17,base_de_dados!$H:$H,Info!$L$1,base_de_dados!$G:$G,Info!I$1,base_de_dados!$M:$M,"&lt;=2008",base_de_dados!$O:$O,"&gt;=39813")</f>
        <v>0</v>
      </c>
      <c r="J17" s="49">
        <f>SUMIFS(base_de_dados!$T:$T,base_de_dados!$C:$C,Info!$B17,base_de_dados!$H:$H,Info!$L$1,base_de_dados!$G:$G,Info!J$1,base_de_dados!$M:$M,"&lt;=2008",base_de_dados!$O:$O,"&gt;=39813")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SUMIFS(base_de_dados!$T:$T,base_de_dados!$C:$C,Info!$B18,base_de_dados!$H:$H,Info!$L$1,base_de_dados!$G:$G,Info!C$1,base_de_dados!$M:$M,"&lt;=2008",base_de_dados!$O:$O,"&gt;=39813")</f>
        <v>0</v>
      </c>
      <c r="D18" s="49">
        <f>SUMIFS(base_de_dados!$T:$T,base_de_dados!$C:$C,Info!$B18,base_de_dados!$H:$H,Info!$L$1,base_de_dados!$G:$G,Info!D$1,base_de_dados!$M:$M,"&lt;=2008",base_de_dados!$O:$O,"&gt;=39813")</f>
        <v>1.4916666666666667E-2</v>
      </c>
      <c r="E18" s="49">
        <f>SUMIFS(base_de_dados!$T:$T,base_de_dados!$C:$C,Info!$B18,base_de_dados!$H:$H,Info!$L$1,base_de_dados!$G:$G,Info!E$1,base_de_dados!$M:$M,"&lt;=2008",base_de_dados!$O:$O,"&gt;=39813")</f>
        <v>1.2188736681887366E-2</v>
      </c>
      <c r="F18" s="49">
        <f>SUMIFS(base_de_dados!$T:$T,base_de_dados!$C:$C,Info!$B18,base_de_dados!$H:$H,Info!$L$1,base_de_dados!$G:$G,Info!F$1,base_de_dados!$M:$M,"&lt;=2008",base_de_dados!$O:$O,"&gt;=39813")</f>
        <v>8.6358003551496698E-2</v>
      </c>
      <c r="G18" s="49">
        <f>SUMIFS(base_de_dados!$T:$T,base_de_dados!$C:$C,Info!$B18,base_de_dados!$H:$H,Info!$L$1,base_de_dados!$G:$G,Info!G$1,base_de_dados!$M:$M,"&lt;=2008",base_de_dados!$O:$O,"&gt;=39813")</f>
        <v>0</v>
      </c>
      <c r="H18" s="49">
        <f>SUMIFS(base_de_dados!$T:$T,base_de_dados!$C:$C,Info!$B18,base_de_dados!$H:$H,Info!$L$1,base_de_dados!$G:$G,Info!H$1,base_de_dados!$M:$M,"&lt;=2008",base_de_dados!$O:$O,"&gt;=39813")</f>
        <v>0</v>
      </c>
      <c r="I18" s="49">
        <f>SUMIFS(base_de_dados!$T:$T,base_de_dados!$C:$C,Info!$B18,base_de_dados!$H:$H,Info!$L$1,base_de_dados!$G:$G,Info!I$1,base_de_dados!$M:$M,"&lt;=2008",base_de_dados!$O:$O,"&gt;=39813")</f>
        <v>0</v>
      </c>
      <c r="J18" s="49">
        <f>SUMIFS(base_de_dados!$T:$T,base_de_dados!$C:$C,Info!$B18,base_de_dados!$H:$H,Info!$L$1,base_de_dados!$G:$G,Info!J$1,base_de_dados!$M:$M,"&lt;=2008",base_de_dados!$O:$O,"&gt;=39813")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SUMIFS(base_de_dados!$T:$T,base_de_dados!$C:$C,Info!$B19,base_de_dados!$H:$H,Info!$L$1,base_de_dados!$G:$G,Info!C$1,base_de_dados!$M:$M,"&lt;=2008",base_de_dados!$O:$O,"&gt;=39813")</f>
        <v>0</v>
      </c>
      <c r="D19" s="49">
        <f>SUMIFS(base_de_dados!$T:$T,base_de_dados!$C:$C,Info!$B19,base_de_dados!$H:$H,Info!$L$1,base_de_dados!$G:$G,Info!D$1,base_de_dados!$M:$M,"&lt;=2008",base_de_dados!$O:$O,"&gt;=39813")</f>
        <v>0.34205162354134955</v>
      </c>
      <c r="E19" s="49">
        <f>SUMIFS(base_de_dados!$T:$T,base_de_dados!$C:$C,Info!$B19,base_de_dados!$H:$H,Info!$L$1,base_de_dados!$G:$G,Info!E$1,base_de_dados!$M:$M,"&lt;=2008",base_de_dados!$O:$O,"&gt;=39813")</f>
        <v>3.4977168949771689E-3</v>
      </c>
      <c r="F19" s="49">
        <f>SUMIFS(base_de_dados!$T:$T,base_de_dados!$C:$C,Info!$B19,base_de_dados!$H:$H,Info!$L$1,base_de_dados!$G:$G,Info!F$1,base_de_dados!$M:$M,"&lt;=2008",base_de_dados!$O:$O,"&gt;=39813")</f>
        <v>0.1467007350329782</v>
      </c>
      <c r="G19" s="49">
        <f>SUMIFS(base_de_dados!$T:$T,base_de_dados!$C:$C,Info!$B19,base_de_dados!$H:$H,Info!$L$1,base_de_dados!$G:$G,Info!G$1,base_de_dados!$M:$M,"&lt;=2008",base_de_dados!$O:$O,"&gt;=39813")</f>
        <v>0</v>
      </c>
      <c r="H19" s="49">
        <f>SUMIFS(base_de_dados!$T:$T,base_de_dados!$C:$C,Info!$B19,base_de_dados!$H:$H,Info!$L$1,base_de_dados!$G:$G,Info!H$1,base_de_dados!$M:$M,"&lt;=2008",base_de_dados!$O:$O,"&gt;=39813")</f>
        <v>0</v>
      </c>
      <c r="I19" s="49">
        <f>SUMIFS(base_de_dados!$T:$T,base_de_dados!$C:$C,Info!$B19,base_de_dados!$H:$H,Info!$L$1,base_de_dados!$G:$G,Info!I$1,base_de_dados!$M:$M,"&lt;=2008",base_de_dados!$O:$O,"&gt;=39813")</f>
        <v>0</v>
      </c>
      <c r="J19" s="49">
        <f>SUMIFS(base_de_dados!$T:$T,base_de_dados!$C:$C,Info!$B19,base_de_dados!$H:$H,Info!$L$1,base_de_dados!$G:$G,Info!J$1,base_de_dados!$M:$M,"&lt;=2008",base_de_dados!$O:$O,"&gt;=39813")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SUMIFS(base_de_dados!$T:$T,base_de_dados!$C:$C,Info!$B20,base_de_dados!$H:$H,Info!$L$1,base_de_dados!$G:$G,Info!C$1,base_de_dados!$M:$M,"&lt;=2008",base_de_dados!$O:$O,"&gt;=39813")</f>
        <v>0</v>
      </c>
      <c r="D20" s="49">
        <f>SUMIFS(base_de_dados!$T:$T,base_de_dados!$C:$C,Info!$B20,base_de_dados!$H:$H,Info!$L$1,base_de_dados!$G:$G,Info!D$1,base_de_dados!$M:$M,"&lt;=2008",base_de_dados!$O:$O,"&gt;=39813")</f>
        <v>5.4628044140030439E-2</v>
      </c>
      <c r="E20" s="49">
        <f>SUMIFS(base_de_dados!$T:$T,base_de_dados!$C:$C,Info!$B20,base_de_dados!$H:$H,Info!$L$1,base_de_dados!$G:$G,Info!E$1,base_de_dados!$M:$M,"&lt;=2008",base_de_dados!$O:$O,"&gt;=39813")</f>
        <v>2.8919330289193302E-3</v>
      </c>
      <c r="F20" s="49">
        <f>SUMIFS(base_de_dados!$T:$T,base_de_dados!$C:$C,Info!$B20,base_de_dados!$H:$H,Info!$L$1,base_de_dados!$G:$G,Info!F$1,base_de_dados!$M:$M,"&lt;=2008",base_de_dados!$O:$O,"&gt;=39813")</f>
        <v>0.48802199518011169</v>
      </c>
      <c r="G20" s="49">
        <f>SUMIFS(base_de_dados!$T:$T,base_de_dados!$C:$C,Info!$B20,base_de_dados!$H:$H,Info!$L$1,base_de_dados!$G:$G,Info!G$1,base_de_dados!$M:$M,"&lt;=2008",base_de_dados!$O:$O,"&gt;=39813")</f>
        <v>0</v>
      </c>
      <c r="H20" s="49">
        <f>SUMIFS(base_de_dados!$T:$T,base_de_dados!$C:$C,Info!$B20,base_de_dados!$H:$H,Info!$L$1,base_de_dados!$G:$G,Info!H$1,base_de_dados!$M:$M,"&lt;=2008",base_de_dados!$O:$O,"&gt;=39813")</f>
        <v>0</v>
      </c>
      <c r="I20" s="49">
        <f>SUMIFS(base_de_dados!$T:$T,base_de_dados!$C:$C,Info!$B20,base_de_dados!$H:$H,Info!$L$1,base_de_dados!$G:$G,Info!I$1,base_de_dados!$M:$M,"&lt;=2008",base_de_dados!$O:$O,"&gt;=39813")</f>
        <v>0</v>
      </c>
      <c r="J20" s="49">
        <f>SUMIFS(base_de_dados!$T:$T,base_de_dados!$C:$C,Info!$B20,base_de_dados!$H:$H,Info!$L$1,base_de_dados!$G:$G,Info!J$1,base_de_dados!$M:$M,"&lt;=2008",base_de_dados!$O:$O,"&gt;=39813")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SUMIFS(base_de_dados!$T:$T,base_de_dados!$C:$C,Info!$B21,base_de_dados!$H:$H,Info!$L$1,base_de_dados!$G:$G,Info!C$1,base_de_dados!$M:$M,"&lt;=2008",base_de_dados!$O:$O,"&gt;=39813")</f>
        <v>0</v>
      </c>
      <c r="D21" s="49">
        <f>SUMIFS(base_de_dados!$T:$T,base_de_dados!$C:$C,Info!$B21,base_de_dados!$H:$H,Info!$L$1,base_de_dados!$G:$G,Info!D$1,base_de_dados!$M:$M,"&lt;=2008",base_de_dados!$O:$O,"&gt;=39813")</f>
        <v>0</v>
      </c>
      <c r="E21" s="49">
        <f>SUMIFS(base_de_dados!$T:$T,base_de_dados!$C:$C,Info!$B21,base_de_dados!$H:$H,Info!$L$1,base_de_dados!$G:$G,Info!E$1,base_de_dados!$M:$M,"&lt;=2008",base_de_dados!$O:$O,"&gt;=39813")</f>
        <v>2.0517427701674279E-2</v>
      </c>
      <c r="F21" s="49">
        <f>SUMIFS(base_de_dados!$T:$T,base_de_dados!$C:$C,Info!$B21,base_de_dados!$H:$H,Info!$L$1,base_de_dados!$G:$G,Info!F$1,base_de_dados!$M:$M,"&lt;=2008",base_de_dados!$O:$O,"&gt;=39813")</f>
        <v>0</v>
      </c>
      <c r="G21" s="49">
        <f>SUMIFS(base_de_dados!$T:$T,base_de_dados!$C:$C,Info!$B21,base_de_dados!$H:$H,Info!$L$1,base_de_dados!$G:$G,Info!G$1,base_de_dados!$M:$M,"&lt;=2008",base_de_dados!$O:$O,"&gt;=39813")</f>
        <v>0</v>
      </c>
      <c r="H21" s="49">
        <f>SUMIFS(base_de_dados!$T:$T,base_de_dados!$C:$C,Info!$B21,base_de_dados!$H:$H,Info!$L$1,base_de_dados!$G:$G,Info!H$1,base_de_dados!$M:$M,"&lt;=2008",base_de_dados!$O:$O,"&gt;=39813")</f>
        <v>0</v>
      </c>
      <c r="I21" s="49">
        <f>SUMIFS(base_de_dados!$T:$T,base_de_dados!$C:$C,Info!$B21,base_de_dados!$H:$H,Info!$L$1,base_de_dados!$G:$G,Info!I$1,base_de_dados!$M:$M,"&lt;=2008",base_de_dados!$O:$O,"&gt;=39813")</f>
        <v>0</v>
      </c>
      <c r="J21" s="49">
        <f>SUMIFS(base_de_dados!$T:$T,base_de_dados!$C:$C,Info!$B21,base_de_dados!$H:$H,Info!$L$1,base_de_dados!$G:$G,Info!J$1,base_de_dados!$M:$M,"&lt;=2008",base_de_dados!$O:$O,"&gt;=39813")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SUMIFS(base_de_dados!$T:$T,base_de_dados!$C:$C,Info!$B22,base_de_dados!$H:$H,Info!$L$1,base_de_dados!$G:$G,Info!C$1,base_de_dados!$M:$M,"&lt;=2008",base_de_dados!$O:$O,"&gt;=39813")</f>
        <v>0</v>
      </c>
      <c r="D22" s="49">
        <f>SUMIFS(base_de_dados!$T:$T,base_de_dados!$C:$C,Info!$B22,base_de_dados!$H:$H,Info!$L$1,base_de_dados!$G:$G,Info!D$1,base_de_dados!$M:$M,"&lt;=2008",base_de_dados!$O:$O,"&gt;=39813")</f>
        <v>0</v>
      </c>
      <c r="E22" s="49">
        <f>SUMIFS(base_de_dados!$T:$T,base_de_dados!$C:$C,Info!$B22,base_de_dados!$H:$H,Info!$L$1,base_de_dados!$G:$G,Info!E$1,base_de_dados!$M:$M,"&lt;=2008",base_de_dados!$O:$O,"&gt;=39813")</f>
        <v>0</v>
      </c>
      <c r="F22" s="49">
        <f>SUMIFS(base_de_dados!$T:$T,base_de_dados!$C:$C,Info!$B22,base_de_dados!$H:$H,Info!$L$1,base_de_dados!$G:$G,Info!F$1,base_de_dados!$M:$M,"&lt;=2008",base_de_dados!$O:$O,"&gt;=39813")</f>
        <v>0</v>
      </c>
      <c r="G22" s="49">
        <f>SUMIFS(base_de_dados!$T:$T,base_de_dados!$C:$C,Info!$B22,base_de_dados!$H:$H,Info!$L$1,base_de_dados!$G:$G,Info!G$1,base_de_dados!$M:$M,"&lt;=2008",base_de_dados!$O:$O,"&gt;=39813")</f>
        <v>0</v>
      </c>
      <c r="H22" s="49">
        <f>SUMIFS(base_de_dados!$T:$T,base_de_dados!$C:$C,Info!$B22,base_de_dados!$H:$H,Info!$L$1,base_de_dados!$G:$G,Info!H$1,base_de_dados!$M:$M,"&lt;=2008",base_de_dados!$O:$O,"&gt;=39813")</f>
        <v>0</v>
      </c>
      <c r="I22" s="49">
        <f>SUMIFS(base_de_dados!$T:$T,base_de_dados!$C:$C,Info!$B22,base_de_dados!$H:$H,Info!$L$1,base_de_dados!$G:$G,Info!I$1,base_de_dados!$M:$M,"&lt;=2008",base_de_dados!$O:$O,"&gt;=39813")</f>
        <v>0</v>
      </c>
      <c r="J22" s="49">
        <f>SUMIFS(base_de_dados!$T:$T,base_de_dados!$C:$C,Info!$B22,base_de_dados!$H:$H,Info!$L$1,base_de_dados!$G:$G,Info!J$1,base_de_dados!$M:$M,"&lt;=2008",base_de_dados!$O:$O,"&gt;=39813")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SUMIFS(base_de_dados!$T:$T,base_de_dados!$C:$C,Info!$B23,base_de_dados!$H:$H,Info!$L$1,base_de_dados!$G:$G,Info!C$1,base_de_dados!$M:$M,"&lt;=2008",base_de_dados!$O:$O,"&gt;=39813")</f>
        <v>0</v>
      </c>
      <c r="D23" s="49">
        <f>SUMIFS(base_de_dados!$T:$T,base_de_dados!$C:$C,Info!$B23,base_de_dados!$H:$H,Info!$L$1,base_de_dados!$G:$G,Info!D$1,base_de_dados!$M:$M,"&lt;=2008",base_de_dados!$O:$O,"&gt;=39813")</f>
        <v>0</v>
      </c>
      <c r="E23" s="49">
        <f>SUMIFS(base_de_dados!$T:$T,base_de_dados!$C:$C,Info!$B23,base_de_dados!$H:$H,Info!$L$1,base_de_dados!$G:$G,Info!E$1,base_de_dados!$M:$M,"&lt;=2008",base_de_dados!$O:$O,"&gt;=39813")</f>
        <v>2.8374048706240485E-2</v>
      </c>
      <c r="F23" s="49">
        <f>SUMIFS(base_de_dados!$T:$T,base_de_dados!$C:$C,Info!$B23,base_de_dados!$H:$H,Info!$L$1,base_de_dados!$G:$G,Info!F$1,base_de_dados!$M:$M,"&lt;=2008",base_de_dados!$O:$O,"&gt;=39813")</f>
        <v>3.2327340182648399E-2</v>
      </c>
      <c r="G23" s="49">
        <f>SUMIFS(base_de_dados!$T:$T,base_de_dados!$C:$C,Info!$B23,base_de_dados!$H:$H,Info!$L$1,base_de_dados!$G:$G,Info!G$1,base_de_dados!$M:$M,"&lt;=2008",base_de_dados!$O:$O,"&gt;=39813")</f>
        <v>0</v>
      </c>
      <c r="H23" s="49">
        <f>SUMIFS(base_de_dados!$T:$T,base_de_dados!$C:$C,Info!$B23,base_de_dados!$H:$H,Info!$L$1,base_de_dados!$G:$G,Info!H$1,base_de_dados!$M:$M,"&lt;=2008",base_de_dados!$O:$O,"&gt;=39813")</f>
        <v>0</v>
      </c>
      <c r="I23" s="49">
        <f>SUMIFS(base_de_dados!$T:$T,base_de_dados!$C:$C,Info!$B23,base_de_dados!$H:$H,Info!$L$1,base_de_dados!$G:$G,Info!I$1,base_de_dados!$M:$M,"&lt;=2008",base_de_dados!$O:$O,"&gt;=39813")</f>
        <v>6.81</v>
      </c>
      <c r="J23" s="49">
        <f>SUMIFS(base_de_dados!$T:$T,base_de_dados!$C:$C,Info!$B23,base_de_dados!$H:$H,Info!$L$1,base_de_dados!$G:$G,Info!J$1,base_de_dados!$M:$M,"&lt;=2008",base_de_dados!$O:$O,"&gt;=39813")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0</v>
      </c>
      <c r="D32" s="37">
        <f t="shared" ref="D32:D53" si="0">SUM(D2+E2)</f>
        <v>0</v>
      </c>
      <c r="E32" s="37">
        <f t="shared" ref="E32:E53" si="1">SUM(F2:H2)</f>
        <v>1.4466007102993405E-2</v>
      </c>
      <c r="F32" s="37">
        <f t="shared" ref="F32:F53" si="2">SUM(I2:J2)</f>
        <v>0</v>
      </c>
      <c r="G32" s="37">
        <f t="shared" ref="G32:G53" si="3">SUM(C32:F32)</f>
        <v>1.4466007102993405E-2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0.64583333333333326</v>
      </c>
      <c r="D33" s="37">
        <f t="shared" si="0"/>
        <v>6.8055555555555564E-2</v>
      </c>
      <c r="E33" s="37">
        <f t="shared" si="1"/>
        <v>0</v>
      </c>
      <c r="F33" s="37">
        <f t="shared" si="2"/>
        <v>2.1308980213089802E-3</v>
      </c>
      <c r="G33" s="37">
        <f t="shared" si="3"/>
        <v>0.71601978691019774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0.5054833333333334</v>
      </c>
      <c r="D35" s="37">
        <f t="shared" si="0"/>
        <v>2.5391122526636223</v>
      </c>
      <c r="E35" s="37">
        <f t="shared" si="1"/>
        <v>0.6501873731608323</v>
      </c>
      <c r="F35" s="37">
        <f t="shared" si="2"/>
        <v>0.14571232876712328</v>
      </c>
      <c r="G35" s="37">
        <f t="shared" si="3"/>
        <v>3.8404952879249112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0.60666666666666669</v>
      </c>
      <c r="E36" s="37">
        <f t="shared" si="1"/>
        <v>0</v>
      </c>
      <c r="F36" s="37">
        <f t="shared" si="2"/>
        <v>2.1361111111111111</v>
      </c>
      <c r="G36" s="37">
        <f t="shared" si="3"/>
        <v>2.7427777777777775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0.8</v>
      </c>
      <c r="D39" s="37">
        <f t="shared" si="0"/>
        <v>1.4120662100456622</v>
      </c>
      <c r="E39" s="37">
        <f t="shared" si="1"/>
        <v>1.3013102213343484</v>
      </c>
      <c r="F39" s="37">
        <f t="shared" si="2"/>
        <v>0</v>
      </c>
      <c r="G39" s="37">
        <f t="shared" si="3"/>
        <v>3.5133764313800109</v>
      </c>
      <c r="H39" s="12"/>
    </row>
    <row r="40" spans="2:11" x14ac:dyDescent="0.25">
      <c r="B40" s="13">
        <v>9</v>
      </c>
      <c r="C40" s="37">
        <f t="shared" si="4"/>
        <v>2.0833333333333332E-2</v>
      </c>
      <c r="D40" s="37">
        <f t="shared" si="0"/>
        <v>2.6582339611872148</v>
      </c>
      <c r="E40" s="37">
        <f t="shared" si="1"/>
        <v>0.52331773211567734</v>
      </c>
      <c r="F40" s="37">
        <f t="shared" si="2"/>
        <v>0.46111111111111114</v>
      </c>
      <c r="G40" s="37">
        <f t="shared" si="3"/>
        <v>3.663496137747337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0.21388888888888888</v>
      </c>
      <c r="D42" s="37">
        <f t="shared" si="0"/>
        <v>6.8566849315068498E-2</v>
      </c>
      <c r="E42" s="37">
        <f t="shared" si="1"/>
        <v>0</v>
      </c>
      <c r="F42" s="37">
        <f t="shared" si="2"/>
        <v>0</v>
      </c>
      <c r="G42" s="37">
        <f t="shared" si="3"/>
        <v>0.28245573820395736</v>
      </c>
      <c r="H42" s="12"/>
    </row>
    <row r="43" spans="2:11" x14ac:dyDescent="0.25">
      <c r="B43" s="13">
        <v>12</v>
      </c>
      <c r="C43" s="37">
        <f t="shared" si="4"/>
        <v>0.56009027777777776</v>
      </c>
      <c r="D43" s="37">
        <f t="shared" si="0"/>
        <v>0.43824961948249619</v>
      </c>
      <c r="E43" s="37">
        <f t="shared" si="1"/>
        <v>1.6837529426686961</v>
      </c>
      <c r="F43" s="37">
        <f t="shared" si="2"/>
        <v>0.49429223744292239</v>
      </c>
      <c r="G43" s="37">
        <f t="shared" si="3"/>
        <v>3.1763850773718922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9.8299999999999998E-2</v>
      </c>
      <c r="D45" s="37">
        <f t="shared" si="0"/>
        <v>1.4070015220700151E-2</v>
      </c>
      <c r="E45" s="37">
        <f t="shared" si="1"/>
        <v>0.57508306380010166</v>
      </c>
      <c r="F45" s="37">
        <f t="shared" si="2"/>
        <v>0</v>
      </c>
      <c r="G45" s="37">
        <f t="shared" si="3"/>
        <v>0.68745307902080177</v>
      </c>
      <c r="H45" s="12"/>
    </row>
    <row r="46" spans="2:11" x14ac:dyDescent="0.25">
      <c r="B46" s="13">
        <v>15</v>
      </c>
      <c r="C46" s="37">
        <f t="shared" si="4"/>
        <v>0</v>
      </c>
      <c r="D46" s="37">
        <f t="shared" si="0"/>
        <v>0.11741651445966515</v>
      </c>
      <c r="E46" s="37">
        <f t="shared" si="1"/>
        <v>0.55502951388888888</v>
      </c>
      <c r="F46" s="37">
        <f t="shared" si="2"/>
        <v>0</v>
      </c>
      <c r="G46" s="37">
        <f t="shared" si="3"/>
        <v>0.67244602834855405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0</v>
      </c>
      <c r="D48" s="37">
        <f t="shared" si="0"/>
        <v>2.7105403348554033E-2</v>
      </c>
      <c r="E48" s="37">
        <f t="shared" si="1"/>
        <v>8.6358003551496698E-2</v>
      </c>
      <c r="F48" s="37">
        <f t="shared" si="2"/>
        <v>0</v>
      </c>
      <c r="G48" s="37">
        <f t="shared" si="3"/>
        <v>0.11346340690005073</v>
      </c>
      <c r="H48" s="12"/>
    </row>
    <row r="49" spans="1:34" x14ac:dyDescent="0.25">
      <c r="B49" s="13">
        <v>18</v>
      </c>
      <c r="C49" s="37">
        <f t="shared" si="4"/>
        <v>0</v>
      </c>
      <c r="D49" s="37">
        <f t="shared" si="0"/>
        <v>0.34554934043632674</v>
      </c>
      <c r="E49" s="37">
        <f t="shared" si="1"/>
        <v>0.1467007350329782</v>
      </c>
      <c r="F49" s="37">
        <f t="shared" si="2"/>
        <v>0</v>
      </c>
      <c r="G49" s="37">
        <f t="shared" si="3"/>
        <v>0.49225007546930494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5.7519977168949771E-2</v>
      </c>
      <c r="E50" s="37">
        <f t="shared" si="1"/>
        <v>0.48802199518011169</v>
      </c>
      <c r="F50" s="37">
        <f t="shared" si="2"/>
        <v>0</v>
      </c>
      <c r="G50" s="37">
        <f t="shared" si="3"/>
        <v>0.54554197234906143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2.0517427701674279E-2</v>
      </c>
      <c r="E51" s="37">
        <f t="shared" si="1"/>
        <v>0</v>
      </c>
      <c r="F51" s="37">
        <f t="shared" si="2"/>
        <v>0</v>
      </c>
      <c r="G51" s="37">
        <f t="shared" si="3"/>
        <v>2.0517427701674279E-2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0</v>
      </c>
      <c r="E52" s="37">
        <f t="shared" si="1"/>
        <v>0</v>
      </c>
      <c r="F52" s="37">
        <f t="shared" si="2"/>
        <v>0</v>
      </c>
      <c r="G52" s="37">
        <f t="shared" si="3"/>
        <v>0</v>
      </c>
      <c r="H52" s="12"/>
    </row>
    <row r="53" spans="1:34" x14ac:dyDescent="0.25">
      <c r="B53" s="13">
        <v>22</v>
      </c>
      <c r="C53" s="37">
        <f t="shared" si="4"/>
        <v>0</v>
      </c>
      <c r="D53" s="37">
        <f t="shared" si="0"/>
        <v>2.8374048706240485E-2</v>
      </c>
      <c r="E53" s="37">
        <f t="shared" si="1"/>
        <v>3.2327340182648399E-2</v>
      </c>
      <c r="F53" s="37">
        <f t="shared" si="2"/>
        <v>6.81</v>
      </c>
      <c r="G53" s="37">
        <f t="shared" si="3"/>
        <v>6.8707013888888886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27.351845623097407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1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90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SUMIFS(base_de_dados!$T:$T,base_de_dados!$B:$B,$B62,base_de_dados!$G:$G,C$61,base_de_dados!$H:$H,$L$1,base_de_dados!$C:$C,$A62,base_de_dados!$M:$M,"&lt;=2008",base_de_dados!$O:$O,"&gt;=39813")</f>
        <v>0</v>
      </c>
      <c r="D62" s="5">
        <f>SUMIFS(base_de_dados!$T:$T,base_de_dados!$B:$B,$B62,base_de_dados!$G:$G,D$61,base_de_dados!$H:$H,$L$1,base_de_dados!$C:$C,$A62,base_de_dados!$M:$M,"&lt;=2008",base_de_dados!$O:$O,"&gt;=39813")</f>
        <v>0</v>
      </c>
      <c r="E62" s="5">
        <f>SUMIFS(base_de_dados!$T:$T,base_de_dados!$B:$B,$B62,base_de_dados!$G:$G,E$61,base_de_dados!$H:$H,$L$1,base_de_dados!$C:$C,$A62,base_de_dados!$M:$M,"&lt;=2008",base_de_dados!$O:$O,"&gt;=39813")</f>
        <v>0</v>
      </c>
      <c r="F62" s="5">
        <f>SUMIFS(base_de_dados!$T:$T,base_de_dados!$B:$B,$B62,base_de_dados!$G:$G,F$61,base_de_dados!$H:$H,$L$1,base_de_dados!$C:$C,$A62,base_de_dados!$M:$M,"&lt;=2008",base_de_dados!$O:$O,"&gt;=39813")</f>
        <v>0</v>
      </c>
      <c r="G62" s="5">
        <f>SUMIFS(base_de_dados!$T:$T,base_de_dados!$B:$B,$B62,base_de_dados!$G:$G,G$61,base_de_dados!$H:$H,$L$1,base_de_dados!$C:$C,$A62,base_de_dados!$M:$M,"&lt;=2008",base_de_dados!$O:$O,"&gt;=39813")</f>
        <v>0</v>
      </c>
      <c r="H62" s="5">
        <f>SUMIFS(base_de_dados!$T:$T,base_de_dados!$B:$B,$B62,base_de_dados!$G:$G,H$61,base_de_dados!$H:$H,$L$1,base_de_dados!$C:$C,$A62,base_de_dados!$M:$M,"&lt;=2008",base_de_dados!$O:$O,"&gt;=39813")</f>
        <v>0</v>
      </c>
      <c r="I62" s="5">
        <f>SUMIFS(base_de_dados!$T:$T,base_de_dados!$B:$B,$B62,base_de_dados!$G:$G,I$61,base_de_dados!$H:$H,$L$1,base_de_dados!$C:$C,$A62,base_de_dados!$M:$M,"&lt;=2008",base_de_dados!$O:$O,"&gt;=39813")</f>
        <v>0</v>
      </c>
      <c r="J62" s="5">
        <f>SUMIFS(base_de_dados!$T:$T,base_de_dados!$B:$B,$B62,base_de_dados!$G:$G,J$61,base_de_dados!$H:$H,$L$1,base_de_dados!$C:$C,$A62,base_de_dados!$M:$M,"&lt;=2008",base_de_dados!$O:$O,"&gt;=39813")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SUMIFS(base_de_dados!$T:$T,base_de_dados!$B:$B,$B63,base_de_dados!$G:$G,C$61,base_de_dados!$H:$H,$L$1,base_de_dados!$C:$C,$A63,base_de_dados!$M:$M,"&lt;=2008",base_de_dados!$O:$O,"&gt;=39813")</f>
        <v>0</v>
      </c>
      <c r="D63" s="5">
        <f>SUMIFS(base_de_dados!$T:$T,base_de_dados!$B:$B,$B63,base_de_dados!$G:$G,D$61,base_de_dados!$H:$H,$L$1,base_de_dados!$C:$C,$A63,base_de_dados!$M:$M,"&lt;=2008",base_de_dados!$O:$O,"&gt;=39813")</f>
        <v>0</v>
      </c>
      <c r="E63" s="5">
        <f>SUMIFS(base_de_dados!$T:$T,base_de_dados!$B:$B,$B63,base_de_dados!$G:$G,E$61,base_de_dados!$H:$H,$L$1,base_de_dados!$C:$C,$A63,base_de_dados!$M:$M,"&lt;=2008",base_de_dados!$O:$O,"&gt;=39813")</f>
        <v>0</v>
      </c>
      <c r="F63" s="5">
        <f>SUMIFS(base_de_dados!$T:$T,base_de_dados!$B:$B,$B63,base_de_dados!$G:$G,F$61,base_de_dados!$H:$H,$L$1,base_de_dados!$C:$C,$A63,base_de_dados!$M:$M,"&lt;=2008",base_de_dados!$O:$O,"&gt;=39813")</f>
        <v>0</v>
      </c>
      <c r="G63" s="5">
        <f>SUMIFS(base_de_dados!$T:$T,base_de_dados!$B:$B,$B63,base_de_dados!$G:$G,G$61,base_de_dados!$H:$H,$L$1,base_de_dados!$C:$C,$A63,base_de_dados!$M:$M,"&lt;=2008",base_de_dados!$O:$O,"&gt;=39813")</f>
        <v>0</v>
      </c>
      <c r="H63" s="5">
        <f>SUMIFS(base_de_dados!$T:$T,base_de_dados!$B:$B,$B63,base_de_dados!$G:$G,H$61,base_de_dados!$H:$H,$L$1,base_de_dados!$C:$C,$A63,base_de_dados!$M:$M,"&lt;=2008",base_de_dados!$O:$O,"&gt;=39813")</f>
        <v>0</v>
      </c>
      <c r="I63" s="5">
        <f>SUMIFS(base_de_dados!$T:$T,base_de_dados!$B:$B,$B63,base_de_dados!$G:$G,I$61,base_de_dados!$H:$H,$L$1,base_de_dados!$C:$C,$A63,base_de_dados!$M:$M,"&lt;=2008",base_de_dados!$O:$O,"&gt;=39813")</f>
        <v>0</v>
      </c>
      <c r="J63" s="5">
        <f>SUMIFS(base_de_dados!$T:$T,base_de_dados!$B:$B,$B63,base_de_dados!$G:$G,J$61,base_de_dados!$H:$H,$L$1,base_de_dados!$C:$C,$A63,base_de_dados!$M:$M,"&lt;=2008",base_de_dados!$O:$O,"&gt;=39813")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SUMIFS(base_de_dados!$T:$T,base_de_dados!$B:$B,$B64,base_de_dados!$G:$G,C$61,base_de_dados!$H:$H,$L$1,base_de_dados!$C:$C,$A64,base_de_dados!$M:$M,"&lt;=2008",base_de_dados!$O:$O,"&gt;=39813")</f>
        <v>0</v>
      </c>
      <c r="D64" s="5">
        <f>SUMIFS(base_de_dados!$T:$T,base_de_dados!$B:$B,$B64,base_de_dados!$G:$G,D$61,base_de_dados!$H:$H,$L$1,base_de_dados!$C:$C,$A64,base_de_dados!$M:$M,"&lt;=2008",base_de_dados!$O:$O,"&gt;=39813")</f>
        <v>0</v>
      </c>
      <c r="E64" s="5">
        <f>SUMIFS(base_de_dados!$T:$T,base_de_dados!$B:$B,$B64,base_de_dados!$G:$G,E$61,base_de_dados!$H:$H,$L$1,base_de_dados!$C:$C,$A64,base_de_dados!$M:$M,"&lt;=2008",base_de_dados!$O:$O,"&gt;=39813")</f>
        <v>6.802891933028919E-3</v>
      </c>
      <c r="F64" s="5">
        <f>SUMIFS(base_de_dados!$T:$T,base_de_dados!$B:$B,$B64,base_de_dados!$G:$G,F$61,base_de_dados!$H:$H,$L$1,base_de_dados!$C:$C,$A64,base_de_dados!$M:$M,"&lt;=2008",base_de_dados!$O:$O,"&gt;=39813")</f>
        <v>2.0749619482496193E-2</v>
      </c>
      <c r="G64" s="5">
        <f>SUMIFS(base_de_dados!$T:$T,base_de_dados!$B:$B,$B64,base_de_dados!$G:$G,G$61,base_de_dados!$H:$H,$L$1,base_de_dados!$C:$C,$A64,base_de_dados!$M:$M,"&lt;=2008",base_de_dados!$O:$O,"&gt;=39813")</f>
        <v>0</v>
      </c>
      <c r="H64" s="5">
        <f>SUMIFS(base_de_dados!$T:$T,base_de_dados!$B:$B,$B64,base_de_dados!$G:$G,H$61,base_de_dados!$H:$H,$L$1,base_de_dados!$C:$C,$A64,base_de_dados!$M:$M,"&lt;=2008",base_de_dados!$O:$O,"&gt;=39813")</f>
        <v>0</v>
      </c>
      <c r="I64" s="5">
        <f>SUMIFS(base_de_dados!$T:$T,base_de_dados!$B:$B,$B64,base_de_dados!$G:$G,I$61,base_de_dados!$H:$H,$L$1,base_de_dados!$C:$C,$A64,base_de_dados!$M:$M,"&lt;=2008",base_de_dados!$O:$O,"&gt;=39813")</f>
        <v>0</v>
      </c>
      <c r="J64" s="5">
        <f>SUMIFS(base_de_dados!$T:$T,base_de_dados!$B:$B,$B64,base_de_dados!$G:$G,J$61,base_de_dados!$H:$H,$L$1,base_de_dados!$C:$C,$A64,base_de_dados!$M:$M,"&lt;=2008",base_de_dados!$O:$O,"&gt;=39813")</f>
        <v>0</v>
      </c>
      <c r="K64" s="32">
        <f t="shared" si="5"/>
        <v>2.7552511415525113E-2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SUMIFS(base_de_dados!$T:$T,base_de_dados!$B:$B,$B65,base_de_dados!$G:$G,C$61,base_de_dados!$H:$H,$L$1,base_de_dados!$C:$C,$A65,base_de_dados!$M:$M,"&lt;=2008",base_de_dados!$O:$O,"&gt;=39813")</f>
        <v>0</v>
      </c>
      <c r="D65" s="5">
        <f>SUMIFS(base_de_dados!$T:$T,base_de_dados!$B:$B,$B65,base_de_dados!$G:$G,D$61,base_de_dados!$H:$H,$L$1,base_de_dados!$C:$C,$A65,base_de_dados!$M:$M,"&lt;=2008",base_de_dados!$O:$O,"&gt;=39813")</f>
        <v>0</v>
      </c>
      <c r="E65" s="5">
        <f>SUMIFS(base_de_dados!$T:$T,base_de_dados!$B:$B,$B65,base_de_dados!$G:$G,E$61,base_de_dados!$H:$H,$L$1,base_de_dados!$C:$C,$A65,base_de_dados!$M:$M,"&lt;=2008",base_de_dados!$O:$O,"&gt;=39813")</f>
        <v>0</v>
      </c>
      <c r="F65" s="5">
        <f>SUMIFS(base_de_dados!$T:$T,base_de_dados!$B:$B,$B65,base_de_dados!$G:$G,F$61,base_de_dados!$H:$H,$L$1,base_de_dados!$C:$C,$A65,base_de_dados!$M:$M,"&lt;=2008",base_de_dados!$O:$O,"&gt;=39813")</f>
        <v>0</v>
      </c>
      <c r="G65" s="5">
        <f>SUMIFS(base_de_dados!$T:$T,base_de_dados!$B:$B,$B65,base_de_dados!$G:$G,G$61,base_de_dados!$H:$H,$L$1,base_de_dados!$C:$C,$A65,base_de_dados!$M:$M,"&lt;=2008",base_de_dados!$O:$O,"&gt;=39813")</f>
        <v>0</v>
      </c>
      <c r="H65" s="5">
        <f>SUMIFS(base_de_dados!$T:$T,base_de_dados!$B:$B,$B65,base_de_dados!$G:$G,H$61,base_de_dados!$H:$H,$L$1,base_de_dados!$C:$C,$A65,base_de_dados!$M:$M,"&lt;=2008",base_de_dados!$O:$O,"&gt;=39813")</f>
        <v>0</v>
      </c>
      <c r="I65" s="5">
        <f>SUMIFS(base_de_dados!$T:$T,base_de_dados!$B:$B,$B65,base_de_dados!$G:$G,I$61,base_de_dados!$H:$H,$L$1,base_de_dados!$C:$C,$A65,base_de_dados!$M:$M,"&lt;=2008",base_de_dados!$O:$O,"&gt;=39813")</f>
        <v>0</v>
      </c>
      <c r="J65" s="5">
        <f>SUMIFS(base_de_dados!$T:$T,base_de_dados!$B:$B,$B65,base_de_dados!$G:$G,J$61,base_de_dados!$H:$H,$L$1,base_de_dados!$C:$C,$A65,base_de_dados!$M:$M,"&lt;=2008",base_de_dados!$O:$O,"&gt;=39813")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SUMIFS(base_de_dados!$T:$T,base_de_dados!$B:$B,$B66,base_de_dados!$G:$G,C$61,base_de_dados!$H:$H,$L$1,base_de_dados!$C:$C,$A66,base_de_dados!$M:$M,"&lt;=2008",base_de_dados!$O:$O,"&gt;=39813")</f>
        <v>0</v>
      </c>
      <c r="D66" s="5">
        <f>SUMIFS(base_de_dados!$T:$T,base_de_dados!$B:$B,$B66,base_de_dados!$G:$G,D$61,base_de_dados!$H:$H,$L$1,base_de_dados!$C:$C,$A66,base_de_dados!$M:$M,"&lt;=2008",base_de_dados!$O:$O,"&gt;=39813")</f>
        <v>0</v>
      </c>
      <c r="E66" s="5">
        <f>SUMIFS(base_de_dados!$T:$T,base_de_dados!$B:$B,$B66,base_de_dados!$G:$G,E$61,base_de_dados!$H:$H,$L$1,base_de_dados!$C:$C,$A66,base_de_dados!$M:$M,"&lt;=2008",base_de_dados!$O:$O,"&gt;=39813")</f>
        <v>0</v>
      </c>
      <c r="F66" s="5">
        <f>SUMIFS(base_de_dados!$T:$T,base_de_dados!$B:$B,$B66,base_de_dados!$G:$G,F$61,base_de_dados!$H:$H,$L$1,base_de_dados!$C:$C,$A66,base_de_dados!$M:$M,"&lt;=2008",base_de_dados!$O:$O,"&gt;=39813")</f>
        <v>0</v>
      </c>
      <c r="G66" s="5">
        <f>SUMIFS(base_de_dados!$T:$T,base_de_dados!$B:$B,$B66,base_de_dados!$G:$G,G$61,base_de_dados!$H:$H,$L$1,base_de_dados!$C:$C,$A66,base_de_dados!$M:$M,"&lt;=2008",base_de_dados!$O:$O,"&gt;=39813")</f>
        <v>0</v>
      </c>
      <c r="H66" s="5">
        <f>SUMIFS(base_de_dados!$T:$T,base_de_dados!$B:$B,$B66,base_de_dados!$G:$G,H$61,base_de_dados!$H:$H,$L$1,base_de_dados!$C:$C,$A66,base_de_dados!$M:$M,"&lt;=2008",base_de_dados!$O:$O,"&gt;=39813")</f>
        <v>0</v>
      </c>
      <c r="I66" s="5">
        <f>SUMIFS(base_de_dados!$T:$T,base_de_dados!$B:$B,$B66,base_de_dados!$G:$G,I$61,base_de_dados!$H:$H,$L$1,base_de_dados!$C:$C,$A66,base_de_dados!$M:$M,"&lt;=2008",base_de_dados!$O:$O,"&gt;=39813")</f>
        <v>0</v>
      </c>
      <c r="J66" s="5">
        <f>SUMIFS(base_de_dados!$T:$T,base_de_dados!$B:$B,$B66,base_de_dados!$G:$G,J$61,base_de_dados!$H:$H,$L$1,base_de_dados!$C:$C,$A66,base_de_dados!$M:$M,"&lt;=2008",base_de_dados!$O:$O,"&gt;=39813")</f>
        <v>0</v>
      </c>
      <c r="K66" s="32">
        <f t="shared" si="5"/>
        <v>0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SUMIFS(base_de_dados!$T:$T,base_de_dados!$B:$B,$B67,base_de_dados!$G:$G,C$61,base_de_dados!$H:$H,$L$1,base_de_dados!$C:$C,$A67,base_de_dados!$M:$M,"&lt;=2008",base_de_dados!$O:$O,"&gt;=39813")</f>
        <v>0</v>
      </c>
      <c r="D67" s="5">
        <f>SUMIFS(base_de_dados!$T:$T,base_de_dados!$B:$B,$B67,base_de_dados!$G:$G,D$61,base_de_dados!$H:$H,$L$1,base_de_dados!$C:$C,$A67,base_de_dados!$M:$M,"&lt;=2008",base_de_dados!$O:$O,"&gt;=39813")</f>
        <v>0</v>
      </c>
      <c r="E67" s="5">
        <f>SUMIFS(base_de_dados!$T:$T,base_de_dados!$B:$B,$B67,base_de_dados!$G:$G,E$61,base_de_dados!$H:$H,$L$1,base_de_dados!$C:$C,$A67,base_de_dados!$M:$M,"&lt;=2008",base_de_dados!$O:$O,"&gt;=39813")</f>
        <v>0</v>
      </c>
      <c r="F67" s="5">
        <f>SUMIFS(base_de_dados!$T:$T,base_de_dados!$B:$B,$B67,base_de_dados!$G:$G,F$61,base_de_dados!$H:$H,$L$1,base_de_dados!$C:$C,$A67,base_de_dados!$M:$M,"&lt;=2008",base_de_dados!$O:$O,"&gt;=39813")</f>
        <v>0</v>
      </c>
      <c r="G67" s="5">
        <f>SUMIFS(base_de_dados!$T:$T,base_de_dados!$B:$B,$B67,base_de_dados!$G:$G,G$61,base_de_dados!$H:$H,$L$1,base_de_dados!$C:$C,$A67,base_de_dados!$M:$M,"&lt;=2008",base_de_dados!$O:$O,"&gt;=39813")</f>
        <v>0</v>
      </c>
      <c r="H67" s="5">
        <f>SUMIFS(base_de_dados!$T:$T,base_de_dados!$B:$B,$B67,base_de_dados!$G:$G,H$61,base_de_dados!$H:$H,$L$1,base_de_dados!$C:$C,$A67,base_de_dados!$M:$M,"&lt;=2008",base_de_dados!$O:$O,"&gt;=39813")</f>
        <v>0</v>
      </c>
      <c r="I67" s="5">
        <f>SUMIFS(base_de_dados!$T:$T,base_de_dados!$B:$B,$B67,base_de_dados!$G:$G,I$61,base_de_dados!$H:$H,$L$1,base_de_dados!$C:$C,$A67,base_de_dados!$M:$M,"&lt;=2008",base_de_dados!$O:$O,"&gt;=39813")</f>
        <v>0</v>
      </c>
      <c r="J67" s="5">
        <f>SUMIFS(base_de_dados!$T:$T,base_de_dados!$B:$B,$B67,base_de_dados!$G:$G,J$61,base_de_dados!$H:$H,$L$1,base_de_dados!$C:$C,$A67,base_de_dados!$M:$M,"&lt;=2008",base_de_dados!$O:$O,"&gt;=39813")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SUMIFS(base_de_dados!$T:$T,base_de_dados!$B:$B,$B68,base_de_dados!$G:$G,C$61,base_de_dados!$H:$H,$L$1,base_de_dados!$C:$C,$A68,base_de_dados!$M:$M,"&lt;=2008",base_de_dados!$O:$O,"&gt;=39813")</f>
        <v>0</v>
      </c>
      <c r="D68" s="5">
        <f>SUMIFS(base_de_dados!$T:$T,base_de_dados!$B:$B,$B68,base_de_dados!$G:$G,D$61,base_de_dados!$H:$H,$L$1,base_de_dados!$C:$C,$A68,base_de_dados!$M:$M,"&lt;=2008",base_de_dados!$O:$O,"&gt;=39813")</f>
        <v>0</v>
      </c>
      <c r="E68" s="5">
        <f>SUMIFS(base_de_dados!$T:$T,base_de_dados!$B:$B,$B68,base_de_dados!$G:$G,E$61,base_de_dados!$H:$H,$L$1,base_de_dados!$C:$C,$A68,base_de_dados!$M:$M,"&lt;=2008",base_de_dados!$O:$O,"&gt;=39813")</f>
        <v>0</v>
      </c>
      <c r="F68" s="5">
        <f>SUMIFS(base_de_dados!$T:$T,base_de_dados!$B:$B,$B68,base_de_dados!$G:$G,F$61,base_de_dados!$H:$H,$L$1,base_de_dados!$C:$C,$A68,base_de_dados!$M:$M,"&lt;=2008",base_de_dados!$O:$O,"&gt;=39813")</f>
        <v>0</v>
      </c>
      <c r="G68" s="5">
        <f>SUMIFS(base_de_dados!$T:$T,base_de_dados!$B:$B,$B68,base_de_dados!$G:$G,G$61,base_de_dados!$H:$H,$L$1,base_de_dados!$C:$C,$A68,base_de_dados!$M:$M,"&lt;=2008",base_de_dados!$O:$O,"&gt;=39813")</f>
        <v>0</v>
      </c>
      <c r="H68" s="5">
        <f>SUMIFS(base_de_dados!$T:$T,base_de_dados!$B:$B,$B68,base_de_dados!$G:$G,H$61,base_de_dados!$H:$H,$L$1,base_de_dados!$C:$C,$A68,base_de_dados!$M:$M,"&lt;=2008",base_de_dados!$O:$O,"&gt;=39813")</f>
        <v>0</v>
      </c>
      <c r="I68" s="5">
        <f>SUMIFS(base_de_dados!$T:$T,base_de_dados!$B:$B,$B68,base_de_dados!$G:$G,I$61,base_de_dados!$H:$H,$L$1,base_de_dados!$C:$C,$A68,base_de_dados!$M:$M,"&lt;=2008",base_de_dados!$O:$O,"&gt;=39813")</f>
        <v>0</v>
      </c>
      <c r="J68" s="5">
        <f>SUMIFS(base_de_dados!$T:$T,base_de_dados!$B:$B,$B68,base_de_dados!$G:$G,J$61,base_de_dados!$H:$H,$L$1,base_de_dados!$C:$C,$A68,base_de_dados!$M:$M,"&lt;=2008",base_de_dados!$O:$O,"&gt;=39813")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SUMIFS(base_de_dados!$T:$T,base_de_dados!$B:$B,$B69,base_de_dados!$G:$G,C$61,base_de_dados!$H:$H,$L$1,base_de_dados!$C:$C,$A69,base_de_dados!$M:$M,"&lt;=2008",base_de_dados!$O:$O,"&gt;=39813")</f>
        <v>0</v>
      </c>
      <c r="D69" s="5">
        <f>SUMIFS(base_de_dados!$T:$T,base_de_dados!$B:$B,$B69,base_de_dados!$G:$G,D$61,base_de_dados!$H:$H,$L$1,base_de_dados!$C:$C,$A69,base_de_dados!$M:$M,"&lt;=2008",base_de_dados!$O:$O,"&gt;=39813")</f>
        <v>0</v>
      </c>
      <c r="E69" s="5">
        <f>SUMIFS(base_de_dados!$T:$T,base_de_dados!$B:$B,$B69,base_de_dados!$G:$G,E$61,base_de_dados!$H:$H,$L$1,base_de_dados!$C:$C,$A69,base_de_dados!$M:$M,"&lt;=2008",base_de_dados!$O:$O,"&gt;=39813")</f>
        <v>0</v>
      </c>
      <c r="F69" s="5">
        <f>SUMIFS(base_de_dados!$T:$T,base_de_dados!$B:$B,$B69,base_de_dados!$G:$G,F$61,base_de_dados!$H:$H,$L$1,base_de_dados!$C:$C,$A69,base_de_dados!$M:$M,"&lt;=2008",base_de_dados!$O:$O,"&gt;=39813")</f>
        <v>0</v>
      </c>
      <c r="G69" s="5">
        <f>SUMIFS(base_de_dados!$T:$T,base_de_dados!$B:$B,$B69,base_de_dados!$G:$G,G$61,base_de_dados!$H:$H,$L$1,base_de_dados!$C:$C,$A69,base_de_dados!$M:$M,"&lt;=2008",base_de_dados!$O:$O,"&gt;=39813")</f>
        <v>0</v>
      </c>
      <c r="H69" s="5">
        <f>SUMIFS(base_de_dados!$T:$T,base_de_dados!$B:$B,$B69,base_de_dados!$G:$G,H$61,base_de_dados!$H:$H,$L$1,base_de_dados!$C:$C,$A69,base_de_dados!$M:$M,"&lt;=2008",base_de_dados!$O:$O,"&gt;=39813")</f>
        <v>0</v>
      </c>
      <c r="I69" s="5">
        <f>SUMIFS(base_de_dados!$T:$T,base_de_dados!$B:$B,$B69,base_de_dados!$G:$G,I$61,base_de_dados!$H:$H,$L$1,base_de_dados!$C:$C,$A69,base_de_dados!$M:$M,"&lt;=2008",base_de_dados!$O:$O,"&gt;=39813")</f>
        <v>0</v>
      </c>
      <c r="J69" s="5">
        <f>SUMIFS(base_de_dados!$T:$T,base_de_dados!$B:$B,$B69,base_de_dados!$G:$G,J$61,base_de_dados!$H:$H,$L$1,base_de_dados!$C:$C,$A69,base_de_dados!$M:$M,"&lt;=2008",base_de_dados!$O:$O,"&gt;=39813")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SUMIFS(base_de_dados!$T:$T,base_de_dados!$B:$B,$B70,base_de_dados!$G:$G,C$61,base_de_dados!$H:$H,$L$1,base_de_dados!$C:$C,$A70,base_de_dados!$M:$M,"&lt;=2008",base_de_dados!$O:$O,"&gt;=39813")</f>
        <v>0</v>
      </c>
      <c r="D70" s="5">
        <f>SUMIFS(base_de_dados!$T:$T,base_de_dados!$B:$B,$B70,base_de_dados!$G:$G,D$61,base_de_dados!$H:$H,$L$1,base_de_dados!$C:$C,$A70,base_de_dados!$M:$M,"&lt;=2008",base_de_dados!$O:$O,"&gt;=39813")</f>
        <v>0</v>
      </c>
      <c r="E70" s="5">
        <f>SUMIFS(base_de_dados!$T:$T,base_de_dados!$B:$B,$B70,base_de_dados!$G:$G,E$61,base_de_dados!$H:$H,$L$1,base_de_dados!$C:$C,$A70,base_de_dados!$M:$M,"&lt;=2008",base_de_dados!$O:$O,"&gt;=39813")</f>
        <v>0</v>
      </c>
      <c r="F70" s="5">
        <f>SUMIFS(base_de_dados!$T:$T,base_de_dados!$B:$B,$B70,base_de_dados!$G:$G,F$61,base_de_dados!$H:$H,$L$1,base_de_dados!$C:$C,$A70,base_de_dados!$M:$M,"&lt;=2008",base_de_dados!$O:$O,"&gt;=39813")</f>
        <v>0</v>
      </c>
      <c r="G70" s="5">
        <f>SUMIFS(base_de_dados!$T:$T,base_de_dados!$B:$B,$B70,base_de_dados!$G:$G,G$61,base_de_dados!$H:$H,$L$1,base_de_dados!$C:$C,$A70,base_de_dados!$M:$M,"&lt;=2008",base_de_dados!$O:$O,"&gt;=39813")</f>
        <v>0</v>
      </c>
      <c r="H70" s="5">
        <f>SUMIFS(base_de_dados!$T:$T,base_de_dados!$B:$B,$B70,base_de_dados!$G:$G,H$61,base_de_dados!$H:$H,$L$1,base_de_dados!$C:$C,$A70,base_de_dados!$M:$M,"&lt;=2008",base_de_dados!$O:$O,"&gt;=39813")</f>
        <v>0</v>
      </c>
      <c r="I70" s="5">
        <f>SUMIFS(base_de_dados!$T:$T,base_de_dados!$B:$B,$B70,base_de_dados!$G:$G,I$61,base_de_dados!$H:$H,$L$1,base_de_dados!$C:$C,$A70,base_de_dados!$M:$M,"&lt;=2008",base_de_dados!$O:$O,"&gt;=39813")</f>
        <v>0</v>
      </c>
      <c r="J70" s="5">
        <f>SUMIFS(base_de_dados!$T:$T,base_de_dados!$B:$B,$B70,base_de_dados!$G:$G,J$61,base_de_dados!$H:$H,$L$1,base_de_dados!$C:$C,$A70,base_de_dados!$M:$M,"&lt;=2008",base_de_dados!$O:$O,"&gt;=39813")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SUMIFS(base_de_dados!$T:$T,base_de_dados!$B:$B,$B71,base_de_dados!$G:$G,C$61,base_de_dados!$H:$H,$L$1,base_de_dados!$C:$C,$A71,base_de_dados!$M:$M,"&lt;=2008",base_de_dados!$O:$O,"&gt;=39813")</f>
        <v>0</v>
      </c>
      <c r="D71" s="5">
        <f>SUMIFS(base_de_dados!$T:$T,base_de_dados!$B:$B,$B71,base_de_dados!$G:$G,D$61,base_de_dados!$H:$H,$L$1,base_de_dados!$C:$C,$A71,base_de_dados!$M:$M,"&lt;=2008",base_de_dados!$O:$O,"&gt;=39813")</f>
        <v>0</v>
      </c>
      <c r="E71" s="5">
        <f>SUMIFS(base_de_dados!$T:$T,base_de_dados!$B:$B,$B71,base_de_dados!$G:$G,E$61,base_de_dados!$H:$H,$L$1,base_de_dados!$C:$C,$A71,base_de_dados!$M:$M,"&lt;=2008",base_de_dados!$O:$O,"&gt;=39813")</f>
        <v>0</v>
      </c>
      <c r="F71" s="5">
        <f>SUMIFS(base_de_dados!$T:$T,base_de_dados!$B:$B,$B71,base_de_dados!$G:$G,F$61,base_de_dados!$H:$H,$L$1,base_de_dados!$C:$C,$A71,base_de_dados!$M:$M,"&lt;=2008",base_de_dados!$O:$O,"&gt;=39813")</f>
        <v>0</v>
      </c>
      <c r="G71" s="5">
        <f>SUMIFS(base_de_dados!$T:$T,base_de_dados!$B:$B,$B71,base_de_dados!$G:$G,G$61,base_de_dados!$H:$H,$L$1,base_de_dados!$C:$C,$A71,base_de_dados!$M:$M,"&lt;=2008",base_de_dados!$O:$O,"&gt;=39813")</f>
        <v>0</v>
      </c>
      <c r="H71" s="5">
        <f>SUMIFS(base_de_dados!$T:$T,base_de_dados!$B:$B,$B71,base_de_dados!$G:$G,H$61,base_de_dados!$H:$H,$L$1,base_de_dados!$C:$C,$A71,base_de_dados!$M:$M,"&lt;=2008",base_de_dados!$O:$O,"&gt;=39813")</f>
        <v>0</v>
      </c>
      <c r="I71" s="5">
        <f>SUMIFS(base_de_dados!$T:$T,base_de_dados!$B:$B,$B71,base_de_dados!$G:$G,I$61,base_de_dados!$H:$H,$L$1,base_de_dados!$C:$C,$A71,base_de_dados!$M:$M,"&lt;=2008",base_de_dados!$O:$O,"&gt;=39813")</f>
        <v>0</v>
      </c>
      <c r="J71" s="5">
        <f>SUMIFS(base_de_dados!$T:$T,base_de_dados!$B:$B,$B71,base_de_dados!$G:$G,J$61,base_de_dados!$H:$H,$L$1,base_de_dados!$C:$C,$A71,base_de_dados!$M:$M,"&lt;=2008",base_de_dados!$O:$O,"&gt;=39813")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SUMIFS(base_de_dados!$T:$T,base_de_dados!$B:$B,$B72,base_de_dados!$G:$G,C$61,base_de_dados!$H:$H,$L$1,base_de_dados!$C:$C,$A72,base_de_dados!$M:$M,"&lt;=2008",base_de_dados!$O:$O,"&gt;=39813")</f>
        <v>0</v>
      </c>
      <c r="D72" s="5">
        <f>SUMIFS(base_de_dados!$T:$T,base_de_dados!$B:$B,$B72,base_de_dados!$G:$G,D$61,base_de_dados!$H:$H,$L$1,base_de_dados!$C:$C,$A72,base_de_dados!$M:$M,"&lt;=2008",base_de_dados!$O:$O,"&gt;=39813")</f>
        <v>0</v>
      </c>
      <c r="E72" s="5">
        <f>SUMIFS(base_de_dados!$T:$T,base_de_dados!$B:$B,$B72,base_de_dados!$G:$G,E$61,base_de_dados!$H:$H,$L$1,base_de_dados!$C:$C,$A72,base_de_dados!$M:$M,"&lt;=2008",base_de_dados!$O:$O,"&gt;=39813")</f>
        <v>0</v>
      </c>
      <c r="F72" s="5">
        <f>SUMIFS(base_de_dados!$T:$T,base_de_dados!$B:$B,$B72,base_de_dados!$G:$G,F$61,base_de_dados!$H:$H,$L$1,base_de_dados!$C:$C,$A72,base_de_dados!$M:$M,"&lt;=2008",base_de_dados!$O:$O,"&gt;=39813")</f>
        <v>0</v>
      </c>
      <c r="G72" s="5">
        <f>SUMIFS(base_de_dados!$T:$T,base_de_dados!$B:$B,$B72,base_de_dados!$G:$G,G$61,base_de_dados!$H:$H,$L$1,base_de_dados!$C:$C,$A72,base_de_dados!$M:$M,"&lt;=2008",base_de_dados!$O:$O,"&gt;=39813")</f>
        <v>0</v>
      </c>
      <c r="H72" s="5">
        <f>SUMIFS(base_de_dados!$T:$T,base_de_dados!$B:$B,$B72,base_de_dados!$G:$G,H$61,base_de_dados!$H:$H,$L$1,base_de_dados!$C:$C,$A72,base_de_dados!$M:$M,"&lt;=2008",base_de_dados!$O:$O,"&gt;=39813")</f>
        <v>0</v>
      </c>
      <c r="I72" s="5">
        <f>SUMIFS(base_de_dados!$T:$T,base_de_dados!$B:$B,$B72,base_de_dados!$G:$G,I$61,base_de_dados!$H:$H,$L$1,base_de_dados!$C:$C,$A72,base_de_dados!$M:$M,"&lt;=2008",base_de_dados!$O:$O,"&gt;=39813")</f>
        <v>0</v>
      </c>
      <c r="J72" s="5">
        <f>SUMIFS(base_de_dados!$T:$T,base_de_dados!$B:$B,$B72,base_de_dados!$G:$G,J$61,base_de_dados!$H:$H,$L$1,base_de_dados!$C:$C,$A72,base_de_dados!$M:$M,"&lt;=2008",base_de_dados!$O:$O,"&gt;=39813")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SUMIFS(base_de_dados!$T:$T,base_de_dados!$B:$B,$B73,base_de_dados!$G:$G,C$61,base_de_dados!$H:$H,$L$1,base_de_dados!$C:$C,$A73,base_de_dados!$M:$M,"&lt;=2008",base_de_dados!$O:$O,"&gt;=39813")</f>
        <v>0</v>
      </c>
      <c r="D73" s="5">
        <f>SUMIFS(base_de_dados!$T:$T,base_de_dados!$B:$B,$B73,base_de_dados!$G:$G,D$61,base_de_dados!$H:$H,$L$1,base_de_dados!$C:$C,$A73,base_de_dados!$M:$M,"&lt;=2008",base_de_dados!$O:$O,"&gt;=39813")</f>
        <v>0</v>
      </c>
      <c r="E73" s="5">
        <f>SUMIFS(base_de_dados!$T:$T,base_de_dados!$B:$B,$B73,base_de_dados!$G:$G,E$61,base_de_dados!$H:$H,$L$1,base_de_dados!$C:$C,$A73,base_de_dados!$M:$M,"&lt;=2008",base_de_dados!$O:$O,"&gt;=39813")</f>
        <v>0</v>
      </c>
      <c r="F73" s="5">
        <f>SUMIFS(base_de_dados!$T:$T,base_de_dados!$B:$B,$B73,base_de_dados!$G:$G,F$61,base_de_dados!$H:$H,$L$1,base_de_dados!$C:$C,$A73,base_de_dados!$M:$M,"&lt;=2008",base_de_dados!$O:$O,"&gt;=39813")</f>
        <v>1.7107432775240994E-3</v>
      </c>
      <c r="G73" s="5">
        <f>SUMIFS(base_de_dados!$T:$T,base_de_dados!$B:$B,$B73,base_de_dados!$G:$G,G$61,base_de_dados!$H:$H,$L$1,base_de_dados!$C:$C,$A73,base_de_dados!$M:$M,"&lt;=2008",base_de_dados!$O:$O,"&gt;=39813")</f>
        <v>0</v>
      </c>
      <c r="H73" s="5">
        <f>SUMIFS(base_de_dados!$T:$T,base_de_dados!$B:$B,$B73,base_de_dados!$G:$G,H$61,base_de_dados!$H:$H,$L$1,base_de_dados!$C:$C,$A73,base_de_dados!$M:$M,"&lt;=2008",base_de_dados!$O:$O,"&gt;=39813")</f>
        <v>0</v>
      </c>
      <c r="I73" s="5">
        <f>SUMIFS(base_de_dados!$T:$T,base_de_dados!$B:$B,$B73,base_de_dados!$G:$G,I$61,base_de_dados!$H:$H,$L$1,base_de_dados!$C:$C,$A73,base_de_dados!$M:$M,"&lt;=2008",base_de_dados!$O:$O,"&gt;=39813")</f>
        <v>0</v>
      </c>
      <c r="J73" s="5">
        <f>SUMIFS(base_de_dados!$T:$T,base_de_dados!$B:$B,$B73,base_de_dados!$G:$G,J$61,base_de_dados!$H:$H,$L$1,base_de_dados!$C:$C,$A73,base_de_dados!$M:$M,"&lt;=2008",base_de_dados!$O:$O,"&gt;=39813")</f>
        <v>0</v>
      </c>
      <c r="K73" s="32">
        <f t="shared" si="5"/>
        <v>1.7107432775240994E-3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SUMIFS(base_de_dados!$T:$T,base_de_dados!$B:$B,$B74,base_de_dados!$G:$G,C$61,base_de_dados!$H:$H,$L$1,base_de_dados!$C:$C,$A74,base_de_dados!$M:$M,"&lt;=2008",base_de_dados!$O:$O,"&gt;=39813")</f>
        <v>0</v>
      </c>
      <c r="D74" s="5">
        <f>SUMIFS(base_de_dados!$T:$T,base_de_dados!$B:$B,$B74,base_de_dados!$G:$G,D$61,base_de_dados!$H:$H,$L$1,base_de_dados!$C:$C,$A74,base_de_dados!$M:$M,"&lt;=2008",base_de_dados!$O:$O,"&gt;=39813")</f>
        <v>0</v>
      </c>
      <c r="E74" s="5">
        <f>SUMIFS(base_de_dados!$T:$T,base_de_dados!$B:$B,$B74,base_de_dados!$G:$G,E$61,base_de_dados!$H:$H,$L$1,base_de_dados!$C:$C,$A74,base_de_dados!$M:$M,"&lt;=2008",base_de_dados!$O:$O,"&gt;=39813")</f>
        <v>0</v>
      </c>
      <c r="F74" s="5">
        <f>SUMIFS(base_de_dados!$T:$T,base_de_dados!$B:$B,$B74,base_de_dados!$G:$G,F$61,base_de_dados!$H:$H,$L$1,base_de_dados!$C:$C,$A74,base_de_dados!$M:$M,"&lt;=2008",base_de_dados!$O:$O,"&gt;=39813")</f>
        <v>0</v>
      </c>
      <c r="G74" s="5">
        <f>SUMIFS(base_de_dados!$T:$T,base_de_dados!$B:$B,$B74,base_de_dados!$G:$G,G$61,base_de_dados!$H:$H,$L$1,base_de_dados!$C:$C,$A74,base_de_dados!$M:$M,"&lt;=2008",base_de_dados!$O:$O,"&gt;=39813")</f>
        <v>0</v>
      </c>
      <c r="H74" s="5">
        <f>SUMIFS(base_de_dados!$T:$T,base_de_dados!$B:$B,$B74,base_de_dados!$G:$G,H$61,base_de_dados!$H:$H,$L$1,base_de_dados!$C:$C,$A74,base_de_dados!$M:$M,"&lt;=2008",base_de_dados!$O:$O,"&gt;=39813")</f>
        <v>0</v>
      </c>
      <c r="I74" s="5">
        <f>SUMIFS(base_de_dados!$T:$T,base_de_dados!$B:$B,$B74,base_de_dados!$G:$G,I$61,base_de_dados!$H:$H,$L$1,base_de_dados!$C:$C,$A74,base_de_dados!$M:$M,"&lt;=2008",base_de_dados!$O:$O,"&gt;=39813")</f>
        <v>0</v>
      </c>
      <c r="J74" s="5">
        <f>SUMIFS(base_de_dados!$T:$T,base_de_dados!$B:$B,$B74,base_de_dados!$G:$G,J$61,base_de_dados!$H:$H,$L$1,base_de_dados!$C:$C,$A74,base_de_dados!$M:$M,"&lt;=2008",base_de_dados!$O:$O,"&gt;=39813")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SUMIFS(base_de_dados!$T:$T,base_de_dados!$B:$B,$B75,base_de_dados!$G:$G,C$61,base_de_dados!$H:$H,$L$1,base_de_dados!$C:$C,$A75,base_de_dados!$M:$M,"&lt;=2008",base_de_dados!$O:$O,"&gt;=39813")</f>
        <v>0</v>
      </c>
      <c r="D75" s="5">
        <f>SUMIFS(base_de_dados!$T:$T,base_de_dados!$B:$B,$B75,base_de_dados!$G:$G,D$61,base_de_dados!$H:$H,$L$1,base_de_dados!$C:$C,$A75,base_de_dados!$M:$M,"&lt;=2008",base_de_dados!$O:$O,"&gt;=39813")</f>
        <v>0</v>
      </c>
      <c r="E75" s="5">
        <f>SUMIFS(base_de_dados!$T:$T,base_de_dados!$B:$B,$B75,base_de_dados!$G:$G,E$61,base_de_dados!$H:$H,$L$1,base_de_dados!$C:$C,$A75,base_de_dados!$M:$M,"&lt;=2008",base_de_dados!$O:$O,"&gt;=39813")</f>
        <v>0</v>
      </c>
      <c r="F75" s="5">
        <f>SUMIFS(base_de_dados!$T:$T,base_de_dados!$B:$B,$B75,base_de_dados!$G:$G,F$61,base_de_dados!$H:$H,$L$1,base_de_dados!$C:$C,$A75,base_de_dados!$M:$M,"&lt;=2008",base_de_dados!$O:$O,"&gt;=39813")</f>
        <v>0</v>
      </c>
      <c r="G75" s="5">
        <f>SUMIFS(base_de_dados!$T:$T,base_de_dados!$B:$B,$B75,base_de_dados!$G:$G,G$61,base_de_dados!$H:$H,$L$1,base_de_dados!$C:$C,$A75,base_de_dados!$M:$M,"&lt;=2008",base_de_dados!$O:$O,"&gt;=39813")</f>
        <v>0</v>
      </c>
      <c r="H75" s="5">
        <f>SUMIFS(base_de_dados!$T:$T,base_de_dados!$B:$B,$B75,base_de_dados!$G:$G,H$61,base_de_dados!$H:$H,$L$1,base_de_dados!$C:$C,$A75,base_de_dados!$M:$M,"&lt;=2008",base_de_dados!$O:$O,"&gt;=39813")</f>
        <v>0</v>
      </c>
      <c r="I75" s="5">
        <f>SUMIFS(base_de_dados!$T:$T,base_de_dados!$B:$B,$B75,base_de_dados!$G:$G,I$61,base_de_dados!$H:$H,$L$1,base_de_dados!$C:$C,$A75,base_de_dados!$M:$M,"&lt;=2008",base_de_dados!$O:$O,"&gt;=39813")</f>
        <v>0</v>
      </c>
      <c r="J75" s="5">
        <f>SUMIFS(base_de_dados!$T:$T,base_de_dados!$B:$B,$B75,base_de_dados!$G:$G,J$61,base_de_dados!$H:$H,$L$1,base_de_dados!$C:$C,$A75,base_de_dados!$M:$M,"&lt;=2008",base_de_dados!$O:$O,"&gt;=39813")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SUMIFS(base_de_dados!$T:$T,base_de_dados!$B:$B,$B76,base_de_dados!$G:$G,C$61,base_de_dados!$H:$H,$L$1,base_de_dados!$C:$C,$A76,base_de_dados!$M:$M,"&lt;=2008",base_de_dados!$O:$O,"&gt;=39813")</f>
        <v>0</v>
      </c>
      <c r="D76" s="5">
        <f>SUMIFS(base_de_dados!$T:$T,base_de_dados!$B:$B,$B76,base_de_dados!$G:$G,D$61,base_de_dados!$H:$H,$L$1,base_de_dados!$C:$C,$A76,base_de_dados!$M:$M,"&lt;=2008",base_de_dados!$O:$O,"&gt;=39813")</f>
        <v>0</v>
      </c>
      <c r="E76" s="5">
        <f>SUMIFS(base_de_dados!$T:$T,base_de_dados!$B:$B,$B76,base_de_dados!$G:$G,E$61,base_de_dados!$H:$H,$L$1,base_de_dados!$C:$C,$A76,base_de_dados!$M:$M,"&lt;=2008",base_de_dados!$O:$O,"&gt;=39813")</f>
        <v>0</v>
      </c>
      <c r="F76" s="5">
        <f>SUMIFS(base_de_dados!$T:$T,base_de_dados!$B:$B,$B76,base_de_dados!$G:$G,F$61,base_de_dados!$H:$H,$L$1,base_de_dados!$C:$C,$A76,base_de_dados!$M:$M,"&lt;=2008",base_de_dados!$O:$O,"&gt;=39813")</f>
        <v>0</v>
      </c>
      <c r="G76" s="5">
        <f>SUMIFS(base_de_dados!$T:$T,base_de_dados!$B:$B,$B76,base_de_dados!$G:$G,G$61,base_de_dados!$H:$H,$L$1,base_de_dados!$C:$C,$A76,base_de_dados!$M:$M,"&lt;=2008",base_de_dados!$O:$O,"&gt;=39813")</f>
        <v>0</v>
      </c>
      <c r="H76" s="5">
        <f>SUMIFS(base_de_dados!$T:$T,base_de_dados!$B:$B,$B76,base_de_dados!$G:$G,H$61,base_de_dados!$H:$H,$L$1,base_de_dados!$C:$C,$A76,base_de_dados!$M:$M,"&lt;=2008",base_de_dados!$O:$O,"&gt;=39813")</f>
        <v>0</v>
      </c>
      <c r="I76" s="5">
        <f>SUMIFS(base_de_dados!$T:$T,base_de_dados!$B:$B,$B76,base_de_dados!$G:$G,I$61,base_de_dados!$H:$H,$L$1,base_de_dados!$C:$C,$A76,base_de_dados!$M:$M,"&lt;=2008",base_de_dados!$O:$O,"&gt;=39813")</f>
        <v>0</v>
      </c>
      <c r="J76" s="5">
        <f>SUMIFS(base_de_dados!$T:$T,base_de_dados!$B:$B,$B76,base_de_dados!$G:$G,J$61,base_de_dados!$H:$H,$L$1,base_de_dados!$C:$C,$A76,base_de_dados!$M:$M,"&lt;=2008",base_de_dados!$O:$O,"&gt;=39813")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SUMIFS(base_de_dados!$T:$T,base_de_dados!$B:$B,$B77,base_de_dados!$G:$G,C$61,base_de_dados!$H:$H,$L$1,base_de_dados!$C:$C,$A77,base_de_dados!$M:$M,"&lt;=2008",base_de_dados!$O:$O,"&gt;=39813")</f>
        <v>0</v>
      </c>
      <c r="D77" s="5">
        <f>SUMIFS(base_de_dados!$T:$T,base_de_dados!$B:$B,$B77,base_de_dados!$G:$G,D$61,base_de_dados!$H:$H,$L$1,base_de_dados!$C:$C,$A77,base_de_dados!$M:$M,"&lt;=2008",base_de_dados!$O:$O,"&gt;=39813")</f>
        <v>0</v>
      </c>
      <c r="E77" s="5">
        <f>SUMIFS(base_de_dados!$T:$T,base_de_dados!$B:$B,$B77,base_de_dados!$G:$G,E$61,base_de_dados!$H:$H,$L$1,base_de_dados!$C:$C,$A77,base_de_dados!$M:$M,"&lt;=2008",base_de_dados!$O:$O,"&gt;=39813")</f>
        <v>0</v>
      </c>
      <c r="F77" s="5">
        <f>SUMIFS(base_de_dados!$T:$T,base_de_dados!$B:$B,$B77,base_de_dados!$G:$G,F$61,base_de_dados!$H:$H,$L$1,base_de_dados!$C:$C,$A77,base_de_dados!$M:$M,"&lt;=2008",base_de_dados!$O:$O,"&gt;=39813")</f>
        <v>0</v>
      </c>
      <c r="G77" s="5">
        <f>SUMIFS(base_de_dados!$T:$T,base_de_dados!$B:$B,$B77,base_de_dados!$G:$G,G$61,base_de_dados!$H:$H,$L$1,base_de_dados!$C:$C,$A77,base_de_dados!$M:$M,"&lt;=2008",base_de_dados!$O:$O,"&gt;=39813")</f>
        <v>0</v>
      </c>
      <c r="H77" s="5">
        <f>SUMIFS(base_de_dados!$T:$T,base_de_dados!$B:$B,$B77,base_de_dados!$G:$G,H$61,base_de_dados!$H:$H,$L$1,base_de_dados!$C:$C,$A77,base_de_dados!$M:$M,"&lt;=2008",base_de_dados!$O:$O,"&gt;=39813")</f>
        <v>0</v>
      </c>
      <c r="I77" s="5">
        <f>SUMIFS(base_de_dados!$T:$T,base_de_dados!$B:$B,$B77,base_de_dados!$G:$G,I$61,base_de_dados!$H:$H,$L$1,base_de_dados!$C:$C,$A77,base_de_dados!$M:$M,"&lt;=2008",base_de_dados!$O:$O,"&gt;=39813")</f>
        <v>0</v>
      </c>
      <c r="J77" s="5">
        <f>SUMIFS(base_de_dados!$T:$T,base_de_dados!$B:$B,$B77,base_de_dados!$G:$G,J$61,base_de_dados!$H:$H,$L$1,base_de_dados!$C:$C,$A77,base_de_dados!$M:$M,"&lt;=2008",base_de_dados!$O:$O,"&gt;=39813")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SUMIFS(base_de_dados!$T:$T,base_de_dados!$B:$B,$B78,base_de_dados!$G:$G,C$61,base_de_dados!$H:$H,$L$1,base_de_dados!$C:$C,$A78,base_de_dados!$M:$M,"&lt;=2008",base_de_dados!$O:$O,"&gt;=39813")</f>
        <v>0</v>
      </c>
      <c r="D78" s="5">
        <f>SUMIFS(base_de_dados!$T:$T,base_de_dados!$B:$B,$B78,base_de_dados!$G:$G,D$61,base_de_dados!$H:$H,$L$1,base_de_dados!$C:$C,$A78,base_de_dados!$M:$M,"&lt;=2008",base_de_dados!$O:$O,"&gt;=39813")</f>
        <v>0</v>
      </c>
      <c r="E78" s="5">
        <f>SUMIFS(base_de_dados!$T:$T,base_de_dados!$B:$B,$B78,base_de_dados!$G:$G,E$61,base_de_dados!$H:$H,$L$1,base_de_dados!$C:$C,$A78,base_de_dados!$M:$M,"&lt;=2008",base_de_dados!$O:$O,"&gt;=39813")</f>
        <v>0</v>
      </c>
      <c r="F78" s="5">
        <f>SUMIFS(base_de_dados!$T:$T,base_de_dados!$B:$B,$B78,base_de_dados!$G:$G,F$61,base_de_dados!$H:$H,$L$1,base_de_dados!$C:$C,$A78,base_de_dados!$M:$M,"&lt;=2008",base_de_dados!$O:$O,"&gt;=39813")</f>
        <v>0</v>
      </c>
      <c r="G78" s="5">
        <f>SUMIFS(base_de_dados!$T:$T,base_de_dados!$B:$B,$B78,base_de_dados!$G:$G,G$61,base_de_dados!$H:$H,$L$1,base_de_dados!$C:$C,$A78,base_de_dados!$M:$M,"&lt;=2008",base_de_dados!$O:$O,"&gt;=39813")</f>
        <v>0</v>
      </c>
      <c r="H78" s="5">
        <f>SUMIFS(base_de_dados!$T:$T,base_de_dados!$B:$B,$B78,base_de_dados!$G:$G,H$61,base_de_dados!$H:$H,$L$1,base_de_dados!$C:$C,$A78,base_de_dados!$M:$M,"&lt;=2008",base_de_dados!$O:$O,"&gt;=39813")</f>
        <v>0</v>
      </c>
      <c r="I78" s="5">
        <f>SUMIFS(base_de_dados!$T:$T,base_de_dados!$B:$B,$B78,base_de_dados!$G:$G,I$61,base_de_dados!$H:$H,$L$1,base_de_dados!$C:$C,$A78,base_de_dados!$M:$M,"&lt;=2008",base_de_dados!$O:$O,"&gt;=39813")</f>
        <v>0</v>
      </c>
      <c r="J78" s="5">
        <f>SUMIFS(base_de_dados!$T:$T,base_de_dados!$B:$B,$B78,base_de_dados!$G:$G,J$61,base_de_dados!$H:$H,$L$1,base_de_dados!$C:$C,$A78,base_de_dados!$M:$M,"&lt;=2008",base_de_dados!$O:$O,"&gt;=39813")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SUMIFS(base_de_dados!$T:$T,base_de_dados!$B:$B,$B79,base_de_dados!$G:$G,C$61,base_de_dados!$H:$H,$L$1,base_de_dados!$C:$C,$A79,base_de_dados!$M:$M,"&lt;=2008",base_de_dados!$O:$O,"&gt;=39813")</f>
        <v>0</v>
      </c>
      <c r="D79" s="5">
        <f>SUMIFS(base_de_dados!$T:$T,base_de_dados!$B:$B,$B79,base_de_dados!$G:$G,D$61,base_de_dados!$H:$H,$L$1,base_de_dados!$C:$C,$A79,base_de_dados!$M:$M,"&lt;=2008",base_de_dados!$O:$O,"&gt;=39813")</f>
        <v>0</v>
      </c>
      <c r="E79" s="5">
        <f>SUMIFS(base_de_dados!$T:$T,base_de_dados!$B:$B,$B79,base_de_dados!$G:$G,E$61,base_de_dados!$H:$H,$L$1,base_de_dados!$C:$C,$A79,base_de_dados!$M:$M,"&lt;=2008",base_de_dados!$O:$O,"&gt;=39813")</f>
        <v>0</v>
      </c>
      <c r="F79" s="5">
        <f>SUMIFS(base_de_dados!$T:$T,base_de_dados!$B:$B,$B79,base_de_dados!$G:$G,F$61,base_de_dados!$H:$H,$L$1,base_de_dados!$C:$C,$A79,base_de_dados!$M:$M,"&lt;=2008",base_de_dados!$O:$O,"&gt;=39813")</f>
        <v>0</v>
      </c>
      <c r="G79" s="5">
        <f>SUMIFS(base_de_dados!$T:$T,base_de_dados!$B:$B,$B79,base_de_dados!$G:$G,G$61,base_de_dados!$H:$H,$L$1,base_de_dados!$C:$C,$A79,base_de_dados!$M:$M,"&lt;=2008",base_de_dados!$O:$O,"&gt;=39813")</f>
        <v>0</v>
      </c>
      <c r="H79" s="5">
        <f>SUMIFS(base_de_dados!$T:$T,base_de_dados!$B:$B,$B79,base_de_dados!$G:$G,H$61,base_de_dados!$H:$H,$L$1,base_de_dados!$C:$C,$A79,base_de_dados!$M:$M,"&lt;=2008",base_de_dados!$O:$O,"&gt;=39813")</f>
        <v>0</v>
      </c>
      <c r="I79" s="5">
        <f>SUMIFS(base_de_dados!$T:$T,base_de_dados!$B:$B,$B79,base_de_dados!$G:$G,I$61,base_de_dados!$H:$H,$L$1,base_de_dados!$C:$C,$A79,base_de_dados!$M:$M,"&lt;=2008",base_de_dados!$O:$O,"&gt;=39813")</f>
        <v>0</v>
      </c>
      <c r="J79" s="5">
        <f>SUMIFS(base_de_dados!$T:$T,base_de_dados!$B:$B,$B79,base_de_dados!$G:$G,J$61,base_de_dados!$H:$H,$L$1,base_de_dados!$C:$C,$A79,base_de_dados!$M:$M,"&lt;=2008",base_de_dados!$O:$O,"&gt;=39813")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SUMIFS(base_de_dados!$T:$T,base_de_dados!$B:$B,$B80,base_de_dados!$G:$G,C$61,base_de_dados!$H:$H,$L$1,base_de_dados!$C:$C,$A80,base_de_dados!$M:$M,"&lt;=2008",base_de_dados!$O:$O,"&gt;=39813")</f>
        <v>0</v>
      </c>
      <c r="D80" s="5">
        <f>SUMIFS(base_de_dados!$T:$T,base_de_dados!$B:$B,$B80,base_de_dados!$G:$G,D$61,base_de_dados!$H:$H,$L$1,base_de_dados!$C:$C,$A80,base_de_dados!$M:$M,"&lt;=2008",base_de_dados!$O:$O,"&gt;=39813")</f>
        <v>0</v>
      </c>
      <c r="E80" s="5">
        <f>SUMIFS(base_de_dados!$T:$T,base_de_dados!$B:$B,$B80,base_de_dados!$G:$G,E$61,base_de_dados!$H:$H,$L$1,base_de_dados!$C:$C,$A80,base_de_dados!$M:$M,"&lt;=2008",base_de_dados!$O:$O,"&gt;=39813")</f>
        <v>0</v>
      </c>
      <c r="F80" s="5">
        <f>SUMIFS(base_de_dados!$T:$T,base_de_dados!$B:$B,$B80,base_de_dados!$G:$G,F$61,base_de_dados!$H:$H,$L$1,base_de_dados!$C:$C,$A80,base_de_dados!$M:$M,"&lt;=2008",base_de_dados!$O:$O,"&gt;=39813")</f>
        <v>0</v>
      </c>
      <c r="G80" s="5">
        <f>SUMIFS(base_de_dados!$T:$T,base_de_dados!$B:$B,$B80,base_de_dados!$G:$G,G$61,base_de_dados!$H:$H,$L$1,base_de_dados!$C:$C,$A80,base_de_dados!$M:$M,"&lt;=2008",base_de_dados!$O:$O,"&gt;=39813")</f>
        <v>0</v>
      </c>
      <c r="H80" s="5">
        <f>SUMIFS(base_de_dados!$T:$T,base_de_dados!$B:$B,$B80,base_de_dados!$G:$G,H$61,base_de_dados!$H:$H,$L$1,base_de_dados!$C:$C,$A80,base_de_dados!$M:$M,"&lt;=2008",base_de_dados!$O:$O,"&gt;=39813")</f>
        <v>0</v>
      </c>
      <c r="I80" s="5">
        <f>SUMIFS(base_de_dados!$T:$T,base_de_dados!$B:$B,$B80,base_de_dados!$G:$G,I$61,base_de_dados!$H:$H,$L$1,base_de_dados!$C:$C,$A80,base_de_dados!$M:$M,"&lt;=2008",base_de_dados!$O:$O,"&gt;=39813")</f>
        <v>0</v>
      </c>
      <c r="J80" s="5">
        <f>SUMIFS(base_de_dados!$T:$T,base_de_dados!$B:$B,$B80,base_de_dados!$G:$G,J$61,base_de_dados!$H:$H,$L$1,base_de_dados!$C:$C,$A80,base_de_dados!$M:$M,"&lt;=2008",base_de_dados!$O:$O,"&gt;=39813")</f>
        <v>2.1361111111111111</v>
      </c>
      <c r="K80" s="32">
        <f t="shared" si="5"/>
        <v>2.1361111111111111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SUMIFS(base_de_dados!$T:$T,base_de_dados!$B:$B,$B81,base_de_dados!$G:$G,C$61,base_de_dados!$H:$H,$L$1,base_de_dados!$C:$C,$A81,base_de_dados!$M:$M,"&lt;=2008",base_de_dados!$O:$O,"&gt;=39813")</f>
        <v>0</v>
      </c>
      <c r="D81" s="5">
        <f>SUMIFS(base_de_dados!$T:$T,base_de_dados!$B:$B,$B81,base_de_dados!$G:$G,D$61,base_de_dados!$H:$H,$L$1,base_de_dados!$C:$C,$A81,base_de_dados!$M:$M,"&lt;=2008",base_de_dados!$O:$O,"&gt;=39813")</f>
        <v>0</v>
      </c>
      <c r="E81" s="5">
        <f>SUMIFS(base_de_dados!$T:$T,base_de_dados!$B:$B,$B81,base_de_dados!$G:$G,E$61,base_de_dados!$H:$H,$L$1,base_de_dados!$C:$C,$A81,base_de_dados!$M:$M,"&lt;=2008",base_de_dados!$O:$O,"&gt;=39813")</f>
        <v>0</v>
      </c>
      <c r="F81" s="5">
        <f>SUMIFS(base_de_dados!$T:$T,base_de_dados!$B:$B,$B81,base_de_dados!$G:$G,F$61,base_de_dados!$H:$H,$L$1,base_de_dados!$C:$C,$A81,base_de_dados!$M:$M,"&lt;=2008",base_de_dados!$O:$O,"&gt;=39813")</f>
        <v>0</v>
      </c>
      <c r="G81" s="5">
        <f>SUMIFS(base_de_dados!$T:$T,base_de_dados!$B:$B,$B81,base_de_dados!$G:$G,G$61,base_de_dados!$H:$H,$L$1,base_de_dados!$C:$C,$A81,base_de_dados!$M:$M,"&lt;=2008",base_de_dados!$O:$O,"&gt;=39813")</f>
        <v>0</v>
      </c>
      <c r="H81" s="5">
        <f>SUMIFS(base_de_dados!$T:$T,base_de_dados!$B:$B,$B81,base_de_dados!$G:$G,H$61,base_de_dados!$H:$H,$L$1,base_de_dados!$C:$C,$A81,base_de_dados!$M:$M,"&lt;=2008",base_de_dados!$O:$O,"&gt;=39813")</f>
        <v>0</v>
      </c>
      <c r="I81" s="5">
        <f>SUMIFS(base_de_dados!$T:$T,base_de_dados!$B:$B,$B81,base_de_dados!$G:$G,I$61,base_de_dados!$H:$H,$L$1,base_de_dados!$C:$C,$A81,base_de_dados!$M:$M,"&lt;=2008",base_de_dados!$O:$O,"&gt;=39813")</f>
        <v>0</v>
      </c>
      <c r="J81" s="5">
        <f>SUMIFS(base_de_dados!$T:$T,base_de_dados!$B:$B,$B81,base_de_dados!$G:$G,J$61,base_de_dados!$H:$H,$L$1,base_de_dados!$C:$C,$A81,base_de_dados!$M:$M,"&lt;=2008",base_de_dados!$O:$O,"&gt;=39813")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SUMIFS(base_de_dados!$T:$T,base_de_dados!$B:$B,$B82,base_de_dados!$G:$G,C$61,base_de_dados!$H:$H,$L$1,base_de_dados!$C:$C,$A82,base_de_dados!$M:$M,"&lt;=2008",base_de_dados!$O:$O,"&gt;=39813")</f>
        <v>0</v>
      </c>
      <c r="D82" s="5">
        <f>SUMIFS(base_de_dados!$T:$T,base_de_dados!$B:$B,$B82,base_de_dados!$G:$G,D$61,base_de_dados!$H:$H,$L$1,base_de_dados!$C:$C,$A82,base_de_dados!$M:$M,"&lt;=2008",base_de_dados!$O:$O,"&gt;=39813")</f>
        <v>0</v>
      </c>
      <c r="E82" s="5">
        <f>SUMIFS(base_de_dados!$T:$T,base_de_dados!$B:$B,$B82,base_de_dados!$G:$G,E$61,base_de_dados!$H:$H,$L$1,base_de_dados!$C:$C,$A82,base_de_dados!$M:$M,"&lt;=2008",base_de_dados!$O:$O,"&gt;=39813")</f>
        <v>0</v>
      </c>
      <c r="F82" s="5">
        <f>SUMIFS(base_de_dados!$T:$T,base_de_dados!$B:$B,$B82,base_de_dados!$G:$G,F$61,base_de_dados!$H:$H,$L$1,base_de_dados!$C:$C,$A82,base_de_dados!$M:$M,"&lt;=2008",base_de_dados!$O:$O,"&gt;=39813")</f>
        <v>0</v>
      </c>
      <c r="G82" s="5">
        <f>SUMIFS(base_de_dados!$T:$T,base_de_dados!$B:$B,$B82,base_de_dados!$G:$G,G$61,base_de_dados!$H:$H,$L$1,base_de_dados!$C:$C,$A82,base_de_dados!$M:$M,"&lt;=2008",base_de_dados!$O:$O,"&gt;=39813")</f>
        <v>0</v>
      </c>
      <c r="H82" s="5">
        <f>SUMIFS(base_de_dados!$T:$T,base_de_dados!$B:$B,$B82,base_de_dados!$G:$G,H$61,base_de_dados!$H:$H,$L$1,base_de_dados!$C:$C,$A82,base_de_dados!$M:$M,"&lt;=2008",base_de_dados!$O:$O,"&gt;=39813")</f>
        <v>0</v>
      </c>
      <c r="I82" s="5">
        <f>SUMIFS(base_de_dados!$T:$T,base_de_dados!$B:$B,$B82,base_de_dados!$G:$G,I$61,base_de_dados!$H:$H,$L$1,base_de_dados!$C:$C,$A82,base_de_dados!$M:$M,"&lt;=2008",base_de_dados!$O:$O,"&gt;=39813")</f>
        <v>0</v>
      </c>
      <c r="J82" s="5">
        <f>SUMIFS(base_de_dados!$T:$T,base_de_dados!$B:$B,$B82,base_de_dados!$G:$G,J$61,base_de_dados!$H:$H,$L$1,base_de_dados!$C:$C,$A82,base_de_dados!$M:$M,"&lt;=2008",base_de_dados!$O:$O,"&gt;=39813")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SUMIFS(base_de_dados!$T:$T,base_de_dados!$B:$B,$B83,base_de_dados!$G:$G,C$61,base_de_dados!$H:$H,$L$1,base_de_dados!$C:$C,$A83,base_de_dados!$M:$M,"&lt;=2008",base_de_dados!$O:$O,"&gt;=39813")</f>
        <v>0</v>
      </c>
      <c r="D83" s="5">
        <f>SUMIFS(base_de_dados!$T:$T,base_de_dados!$B:$B,$B83,base_de_dados!$G:$G,D$61,base_de_dados!$H:$H,$L$1,base_de_dados!$C:$C,$A83,base_de_dados!$M:$M,"&lt;=2008",base_de_dados!$O:$O,"&gt;=39813")</f>
        <v>0</v>
      </c>
      <c r="E83" s="5">
        <f>SUMIFS(base_de_dados!$T:$T,base_de_dados!$B:$B,$B83,base_de_dados!$G:$G,E$61,base_de_dados!$H:$H,$L$1,base_de_dados!$C:$C,$A83,base_de_dados!$M:$M,"&lt;=2008",base_de_dados!$O:$O,"&gt;=39813")</f>
        <v>0</v>
      </c>
      <c r="F83" s="5">
        <f>SUMIFS(base_de_dados!$T:$T,base_de_dados!$B:$B,$B83,base_de_dados!$G:$G,F$61,base_de_dados!$H:$H,$L$1,base_de_dados!$C:$C,$A83,base_de_dados!$M:$M,"&lt;=2008",base_de_dados!$O:$O,"&gt;=39813")</f>
        <v>0</v>
      </c>
      <c r="G83" s="5">
        <f>SUMIFS(base_de_dados!$T:$T,base_de_dados!$B:$B,$B83,base_de_dados!$G:$G,G$61,base_de_dados!$H:$H,$L$1,base_de_dados!$C:$C,$A83,base_de_dados!$M:$M,"&lt;=2008",base_de_dados!$O:$O,"&gt;=39813")</f>
        <v>0</v>
      </c>
      <c r="H83" s="5">
        <f>SUMIFS(base_de_dados!$T:$T,base_de_dados!$B:$B,$B83,base_de_dados!$G:$G,H$61,base_de_dados!$H:$H,$L$1,base_de_dados!$C:$C,$A83,base_de_dados!$M:$M,"&lt;=2008",base_de_dados!$O:$O,"&gt;=39813")</f>
        <v>0</v>
      </c>
      <c r="I83" s="5">
        <f>SUMIFS(base_de_dados!$T:$T,base_de_dados!$B:$B,$B83,base_de_dados!$G:$G,I$61,base_de_dados!$H:$H,$L$1,base_de_dados!$C:$C,$A83,base_de_dados!$M:$M,"&lt;=2008",base_de_dados!$O:$O,"&gt;=39813")</f>
        <v>0</v>
      </c>
      <c r="J83" s="5">
        <f>SUMIFS(base_de_dados!$T:$T,base_de_dados!$B:$B,$B83,base_de_dados!$G:$G,J$61,base_de_dados!$H:$H,$L$1,base_de_dados!$C:$C,$A83,base_de_dados!$M:$M,"&lt;=2008",base_de_dados!$O:$O,"&gt;=39813")</f>
        <v>0</v>
      </c>
      <c r="K83" s="32">
        <f t="shared" si="5"/>
        <v>0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SUMIFS(base_de_dados!$T:$T,base_de_dados!$B:$B,$B84,base_de_dados!$G:$G,C$61,base_de_dados!$H:$H,$L$1,base_de_dados!$C:$C,$A84,base_de_dados!$M:$M,"&lt;=2008",base_de_dados!$O:$O,"&gt;=39813")</f>
        <v>0</v>
      </c>
      <c r="D84" s="5">
        <f>SUMIFS(base_de_dados!$T:$T,base_de_dados!$B:$B,$B84,base_de_dados!$G:$G,D$61,base_de_dados!$H:$H,$L$1,base_de_dados!$C:$C,$A84,base_de_dados!$M:$M,"&lt;=2008",base_de_dados!$O:$O,"&gt;=39813")</f>
        <v>0</v>
      </c>
      <c r="E84" s="5">
        <f>SUMIFS(base_de_dados!$T:$T,base_de_dados!$B:$B,$B84,base_de_dados!$G:$G,E$61,base_de_dados!$H:$H,$L$1,base_de_dados!$C:$C,$A84,base_de_dados!$M:$M,"&lt;=2008",base_de_dados!$O:$O,"&gt;=39813")</f>
        <v>0</v>
      </c>
      <c r="F84" s="5">
        <f>SUMIFS(base_de_dados!$T:$T,base_de_dados!$B:$B,$B84,base_de_dados!$G:$G,F$61,base_de_dados!$H:$H,$L$1,base_de_dados!$C:$C,$A84,base_de_dados!$M:$M,"&lt;=2008",base_de_dados!$O:$O,"&gt;=39813")</f>
        <v>0</v>
      </c>
      <c r="G84" s="5">
        <f>SUMIFS(base_de_dados!$T:$T,base_de_dados!$B:$B,$B84,base_de_dados!$G:$G,G$61,base_de_dados!$H:$H,$L$1,base_de_dados!$C:$C,$A84,base_de_dados!$M:$M,"&lt;=2008",base_de_dados!$O:$O,"&gt;=39813")</f>
        <v>0</v>
      </c>
      <c r="H84" s="5">
        <f>SUMIFS(base_de_dados!$T:$T,base_de_dados!$B:$B,$B84,base_de_dados!$G:$G,H$61,base_de_dados!$H:$H,$L$1,base_de_dados!$C:$C,$A84,base_de_dados!$M:$M,"&lt;=2008",base_de_dados!$O:$O,"&gt;=39813")</f>
        <v>0</v>
      </c>
      <c r="I84" s="5">
        <f>SUMIFS(base_de_dados!$T:$T,base_de_dados!$B:$B,$B84,base_de_dados!$G:$G,I$61,base_de_dados!$H:$H,$L$1,base_de_dados!$C:$C,$A84,base_de_dados!$M:$M,"&lt;=2008",base_de_dados!$O:$O,"&gt;=39813")</f>
        <v>0</v>
      </c>
      <c r="J84" s="5">
        <f>SUMIFS(base_de_dados!$T:$T,base_de_dados!$B:$B,$B84,base_de_dados!$G:$G,J$61,base_de_dados!$H:$H,$L$1,base_de_dados!$C:$C,$A84,base_de_dados!$M:$M,"&lt;=2008",base_de_dados!$O:$O,"&gt;=39813")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SUMIFS(base_de_dados!$T:$T,base_de_dados!$B:$B,$B85,base_de_dados!$G:$G,C$61,base_de_dados!$H:$H,$L$1,base_de_dados!$C:$C,$A85,base_de_dados!$M:$M,"&lt;=2008",base_de_dados!$O:$O,"&gt;=39813")</f>
        <v>0</v>
      </c>
      <c r="D85" s="5">
        <f>SUMIFS(base_de_dados!$T:$T,base_de_dados!$B:$B,$B85,base_de_dados!$G:$G,D$61,base_de_dados!$H:$H,$L$1,base_de_dados!$C:$C,$A85,base_de_dados!$M:$M,"&lt;=2008",base_de_dados!$O:$O,"&gt;=39813")</f>
        <v>0</v>
      </c>
      <c r="E85" s="5">
        <f>SUMIFS(base_de_dados!$T:$T,base_de_dados!$B:$B,$B85,base_de_dados!$G:$G,E$61,base_de_dados!$H:$H,$L$1,base_de_dados!$C:$C,$A85,base_de_dados!$M:$M,"&lt;=2008",base_de_dados!$O:$O,"&gt;=39813")</f>
        <v>0</v>
      </c>
      <c r="F85" s="5">
        <f>SUMIFS(base_de_dados!$T:$T,base_de_dados!$B:$B,$B85,base_de_dados!$G:$G,F$61,base_de_dados!$H:$H,$L$1,base_de_dados!$C:$C,$A85,base_de_dados!$M:$M,"&lt;=2008",base_de_dados!$O:$O,"&gt;=39813")</f>
        <v>0</v>
      </c>
      <c r="G85" s="5">
        <f>SUMIFS(base_de_dados!$T:$T,base_de_dados!$B:$B,$B85,base_de_dados!$G:$G,G$61,base_de_dados!$H:$H,$L$1,base_de_dados!$C:$C,$A85,base_de_dados!$M:$M,"&lt;=2008",base_de_dados!$O:$O,"&gt;=39813")</f>
        <v>0</v>
      </c>
      <c r="H85" s="5">
        <f>SUMIFS(base_de_dados!$T:$T,base_de_dados!$B:$B,$B85,base_de_dados!$G:$G,H$61,base_de_dados!$H:$H,$L$1,base_de_dados!$C:$C,$A85,base_de_dados!$M:$M,"&lt;=2008",base_de_dados!$O:$O,"&gt;=39813")</f>
        <v>0</v>
      </c>
      <c r="I85" s="5">
        <f>SUMIFS(base_de_dados!$T:$T,base_de_dados!$B:$B,$B85,base_de_dados!$G:$G,I$61,base_de_dados!$H:$H,$L$1,base_de_dados!$C:$C,$A85,base_de_dados!$M:$M,"&lt;=2008",base_de_dados!$O:$O,"&gt;=39813")</f>
        <v>0</v>
      </c>
      <c r="J85" s="5">
        <f>SUMIFS(base_de_dados!$T:$T,base_de_dados!$B:$B,$B85,base_de_dados!$G:$G,J$61,base_de_dados!$H:$H,$L$1,base_de_dados!$C:$C,$A85,base_de_dados!$M:$M,"&lt;=2008",base_de_dados!$O:$O,"&gt;=39813")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SUMIFS(base_de_dados!$T:$T,base_de_dados!$B:$B,$B86,base_de_dados!$G:$G,C$61,base_de_dados!$H:$H,$L$1,base_de_dados!$C:$C,$A86,base_de_dados!$M:$M,"&lt;=2008",base_de_dados!$O:$O,"&gt;=39813")</f>
        <v>0</v>
      </c>
      <c r="D86" s="5">
        <f>SUMIFS(base_de_dados!$T:$T,base_de_dados!$B:$B,$B86,base_de_dados!$G:$G,D$61,base_de_dados!$H:$H,$L$1,base_de_dados!$C:$C,$A86,base_de_dados!$M:$M,"&lt;=2008",base_de_dados!$O:$O,"&gt;=39813")</f>
        <v>0</v>
      </c>
      <c r="E86" s="5">
        <f>SUMIFS(base_de_dados!$T:$T,base_de_dados!$B:$B,$B86,base_de_dados!$G:$G,E$61,base_de_dados!$H:$H,$L$1,base_de_dados!$C:$C,$A86,base_de_dados!$M:$M,"&lt;=2008",base_de_dados!$O:$O,"&gt;=39813")</f>
        <v>0</v>
      </c>
      <c r="F86" s="5">
        <f>SUMIFS(base_de_dados!$T:$T,base_de_dados!$B:$B,$B86,base_de_dados!$G:$G,F$61,base_de_dados!$H:$H,$L$1,base_de_dados!$C:$C,$A86,base_de_dados!$M:$M,"&lt;=2008",base_de_dados!$O:$O,"&gt;=39813")</f>
        <v>8.0049625824454591E-3</v>
      </c>
      <c r="G86" s="5">
        <f>SUMIFS(base_de_dados!$T:$T,base_de_dados!$B:$B,$B86,base_de_dados!$G:$G,G$61,base_de_dados!$H:$H,$L$1,base_de_dados!$C:$C,$A86,base_de_dados!$M:$M,"&lt;=2008",base_de_dados!$O:$O,"&gt;=39813")</f>
        <v>0</v>
      </c>
      <c r="H86" s="5">
        <f>SUMIFS(base_de_dados!$T:$T,base_de_dados!$B:$B,$B86,base_de_dados!$G:$G,H$61,base_de_dados!$H:$H,$L$1,base_de_dados!$C:$C,$A86,base_de_dados!$M:$M,"&lt;=2008",base_de_dados!$O:$O,"&gt;=39813")</f>
        <v>0</v>
      </c>
      <c r="I86" s="5">
        <f>SUMIFS(base_de_dados!$T:$T,base_de_dados!$B:$B,$B86,base_de_dados!$G:$G,I$61,base_de_dados!$H:$H,$L$1,base_de_dados!$C:$C,$A86,base_de_dados!$M:$M,"&lt;=2008",base_de_dados!$O:$O,"&gt;=39813")</f>
        <v>0</v>
      </c>
      <c r="J86" s="5">
        <f>SUMIFS(base_de_dados!$T:$T,base_de_dados!$B:$B,$B86,base_de_dados!$G:$G,J$61,base_de_dados!$H:$H,$L$1,base_de_dados!$C:$C,$A86,base_de_dados!$M:$M,"&lt;=2008",base_de_dados!$O:$O,"&gt;=39813")</f>
        <v>0</v>
      </c>
      <c r="K86" s="32">
        <f t="shared" si="5"/>
        <v>8.0049625824454591E-3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SUMIFS(base_de_dados!$T:$T,base_de_dados!$B:$B,$B87,base_de_dados!$G:$G,C$61,base_de_dados!$H:$H,$L$1,base_de_dados!$C:$C,$A87,base_de_dados!$M:$M,"&lt;=2008",base_de_dados!$O:$O,"&gt;=39813")</f>
        <v>0</v>
      </c>
      <c r="D87" s="5">
        <f>SUMIFS(base_de_dados!$T:$T,base_de_dados!$B:$B,$B87,base_de_dados!$G:$G,D$61,base_de_dados!$H:$H,$L$1,base_de_dados!$C:$C,$A87,base_de_dados!$M:$M,"&lt;=2008",base_de_dados!$O:$O,"&gt;=39813")</f>
        <v>0</v>
      </c>
      <c r="E87" s="5">
        <f>SUMIFS(base_de_dados!$T:$T,base_de_dados!$B:$B,$B87,base_de_dados!$G:$G,E$61,base_de_dados!$H:$H,$L$1,base_de_dados!$C:$C,$A87,base_de_dados!$M:$M,"&lt;=2008",base_de_dados!$O:$O,"&gt;=39813")</f>
        <v>0</v>
      </c>
      <c r="F87" s="5">
        <f>SUMIFS(base_de_dados!$T:$T,base_de_dados!$B:$B,$B87,base_de_dados!$G:$G,F$61,base_de_dados!$H:$H,$L$1,base_de_dados!$C:$C,$A87,base_de_dados!$M:$M,"&lt;=2008",base_de_dados!$O:$O,"&gt;=39813")</f>
        <v>0</v>
      </c>
      <c r="G87" s="5">
        <f>SUMIFS(base_de_dados!$T:$T,base_de_dados!$B:$B,$B87,base_de_dados!$G:$G,G$61,base_de_dados!$H:$H,$L$1,base_de_dados!$C:$C,$A87,base_de_dados!$M:$M,"&lt;=2008",base_de_dados!$O:$O,"&gt;=39813")</f>
        <v>0</v>
      </c>
      <c r="H87" s="5">
        <f>SUMIFS(base_de_dados!$T:$T,base_de_dados!$B:$B,$B87,base_de_dados!$G:$G,H$61,base_de_dados!$H:$H,$L$1,base_de_dados!$C:$C,$A87,base_de_dados!$M:$M,"&lt;=2008",base_de_dados!$O:$O,"&gt;=39813")</f>
        <v>0</v>
      </c>
      <c r="I87" s="5">
        <f>SUMIFS(base_de_dados!$T:$T,base_de_dados!$B:$B,$B87,base_de_dados!$G:$G,I$61,base_de_dados!$H:$H,$L$1,base_de_dados!$C:$C,$A87,base_de_dados!$M:$M,"&lt;=2008",base_de_dados!$O:$O,"&gt;=39813")</f>
        <v>0</v>
      </c>
      <c r="J87" s="5">
        <f>SUMIFS(base_de_dados!$T:$T,base_de_dados!$B:$B,$B87,base_de_dados!$G:$G,J$61,base_de_dados!$H:$H,$L$1,base_de_dados!$C:$C,$A87,base_de_dados!$M:$M,"&lt;=2008",base_de_dados!$O:$O,"&gt;=39813")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SUMIFS(base_de_dados!$T:$T,base_de_dados!$B:$B,$B88,base_de_dados!$G:$G,C$61,base_de_dados!$H:$H,$L$1,base_de_dados!$C:$C,$A88,base_de_dados!$M:$M,"&lt;=2008",base_de_dados!$O:$O,"&gt;=39813")</f>
        <v>0</v>
      </c>
      <c r="D88" s="5">
        <f>SUMIFS(base_de_dados!$T:$T,base_de_dados!$B:$B,$B88,base_de_dados!$G:$G,D$61,base_de_dados!$H:$H,$L$1,base_de_dados!$C:$C,$A88,base_de_dados!$M:$M,"&lt;=2008",base_de_dados!$O:$O,"&gt;=39813")</f>
        <v>0</v>
      </c>
      <c r="E88" s="5">
        <f>SUMIFS(base_de_dados!$T:$T,base_de_dados!$B:$B,$B88,base_de_dados!$G:$G,E$61,base_de_dados!$H:$H,$L$1,base_de_dados!$C:$C,$A88,base_de_dados!$M:$M,"&lt;=2008",base_de_dados!$O:$O,"&gt;=39813")</f>
        <v>0</v>
      </c>
      <c r="F88" s="5">
        <f>SUMIFS(base_de_dados!$T:$T,base_de_dados!$B:$B,$B88,base_de_dados!$G:$G,F$61,base_de_dados!$H:$H,$L$1,base_de_dados!$C:$C,$A88,base_de_dados!$M:$M,"&lt;=2008",base_de_dados!$O:$O,"&gt;=39813")</f>
        <v>0</v>
      </c>
      <c r="G88" s="5">
        <f>SUMIFS(base_de_dados!$T:$T,base_de_dados!$B:$B,$B88,base_de_dados!$G:$G,G$61,base_de_dados!$H:$H,$L$1,base_de_dados!$C:$C,$A88,base_de_dados!$M:$M,"&lt;=2008",base_de_dados!$O:$O,"&gt;=39813")</f>
        <v>0</v>
      </c>
      <c r="H88" s="5">
        <f>SUMIFS(base_de_dados!$T:$T,base_de_dados!$B:$B,$B88,base_de_dados!$G:$G,H$61,base_de_dados!$H:$H,$L$1,base_de_dados!$C:$C,$A88,base_de_dados!$M:$M,"&lt;=2008",base_de_dados!$O:$O,"&gt;=39813")</f>
        <v>0</v>
      </c>
      <c r="I88" s="5">
        <f>SUMIFS(base_de_dados!$T:$T,base_de_dados!$B:$B,$B88,base_de_dados!$G:$G,I$61,base_de_dados!$H:$H,$L$1,base_de_dados!$C:$C,$A88,base_de_dados!$M:$M,"&lt;=2008",base_de_dados!$O:$O,"&gt;=39813")</f>
        <v>0</v>
      </c>
      <c r="J88" s="5">
        <f>SUMIFS(base_de_dados!$T:$T,base_de_dados!$B:$B,$B88,base_de_dados!$G:$G,J$61,base_de_dados!$H:$H,$L$1,base_de_dados!$C:$C,$A88,base_de_dados!$M:$M,"&lt;=2008",base_de_dados!$O:$O,"&gt;=39813")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SUMIFS(base_de_dados!$T:$T,base_de_dados!$B:$B,$B89,base_de_dados!$G:$G,C$61,base_de_dados!$H:$H,$L$1,base_de_dados!$C:$C,$A89,base_de_dados!$M:$M,"&lt;=2008",base_de_dados!$O:$O,"&gt;=39813")</f>
        <v>0</v>
      </c>
      <c r="D89" s="5">
        <f>SUMIFS(base_de_dados!$T:$T,base_de_dados!$B:$B,$B89,base_de_dados!$G:$G,D$61,base_de_dados!$H:$H,$L$1,base_de_dados!$C:$C,$A89,base_de_dados!$M:$M,"&lt;=2008",base_de_dados!$O:$O,"&gt;=39813")</f>
        <v>0</v>
      </c>
      <c r="E89" s="5">
        <f>SUMIFS(base_de_dados!$T:$T,base_de_dados!$B:$B,$B89,base_de_dados!$G:$G,E$61,base_de_dados!$H:$H,$L$1,base_de_dados!$C:$C,$A89,base_de_dados!$M:$M,"&lt;=2008",base_de_dados!$O:$O,"&gt;=39813")</f>
        <v>0</v>
      </c>
      <c r="F89" s="5">
        <f>SUMIFS(base_de_dados!$T:$T,base_de_dados!$B:$B,$B89,base_de_dados!$G:$G,F$61,base_de_dados!$H:$H,$L$1,base_de_dados!$C:$C,$A89,base_de_dados!$M:$M,"&lt;=2008",base_de_dados!$O:$O,"&gt;=39813")</f>
        <v>0</v>
      </c>
      <c r="G89" s="5">
        <f>SUMIFS(base_de_dados!$T:$T,base_de_dados!$B:$B,$B89,base_de_dados!$G:$G,G$61,base_de_dados!$H:$H,$L$1,base_de_dados!$C:$C,$A89,base_de_dados!$M:$M,"&lt;=2008",base_de_dados!$O:$O,"&gt;=39813")</f>
        <v>0</v>
      </c>
      <c r="H89" s="5">
        <f>SUMIFS(base_de_dados!$T:$T,base_de_dados!$B:$B,$B89,base_de_dados!$G:$G,H$61,base_de_dados!$H:$H,$L$1,base_de_dados!$C:$C,$A89,base_de_dados!$M:$M,"&lt;=2008",base_de_dados!$O:$O,"&gt;=39813")</f>
        <v>0</v>
      </c>
      <c r="I89" s="5">
        <f>SUMIFS(base_de_dados!$T:$T,base_de_dados!$B:$B,$B89,base_de_dados!$G:$G,I$61,base_de_dados!$H:$H,$L$1,base_de_dados!$C:$C,$A89,base_de_dados!$M:$M,"&lt;=2008",base_de_dados!$O:$O,"&gt;=39813")</f>
        <v>0</v>
      </c>
      <c r="J89" s="5">
        <f>SUMIFS(base_de_dados!$T:$T,base_de_dados!$B:$B,$B89,base_de_dados!$G:$G,J$61,base_de_dados!$H:$H,$L$1,base_de_dados!$C:$C,$A89,base_de_dados!$M:$M,"&lt;=2008",base_de_dados!$O:$O,"&gt;=39813")</f>
        <v>0</v>
      </c>
      <c r="K89" s="32">
        <f t="shared" si="5"/>
        <v>0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SUMIFS(base_de_dados!$T:$T,base_de_dados!$B:$B,$B90,base_de_dados!$G:$G,C$61,base_de_dados!$H:$H,$L$1,base_de_dados!$C:$C,$A90,base_de_dados!$M:$M,"&lt;=2008",base_de_dados!$O:$O,"&gt;=39813")</f>
        <v>0</v>
      </c>
      <c r="D90" s="5">
        <f>SUMIFS(base_de_dados!$T:$T,base_de_dados!$B:$B,$B90,base_de_dados!$G:$G,D$61,base_de_dados!$H:$H,$L$1,base_de_dados!$C:$C,$A90,base_de_dados!$M:$M,"&lt;=2008",base_de_dados!$O:$O,"&gt;=39813")</f>
        <v>0</v>
      </c>
      <c r="E90" s="5">
        <f>SUMIFS(base_de_dados!$T:$T,base_de_dados!$B:$B,$B90,base_de_dados!$G:$G,E$61,base_de_dados!$H:$H,$L$1,base_de_dados!$C:$C,$A90,base_de_dados!$M:$M,"&lt;=2008",base_de_dados!$O:$O,"&gt;=39813")</f>
        <v>0</v>
      </c>
      <c r="F90" s="5">
        <f>SUMIFS(base_de_dados!$T:$T,base_de_dados!$B:$B,$B90,base_de_dados!$G:$G,F$61,base_de_dados!$H:$H,$L$1,base_de_dados!$C:$C,$A90,base_de_dados!$M:$M,"&lt;=2008",base_de_dados!$O:$O,"&gt;=39813")</f>
        <v>0</v>
      </c>
      <c r="G90" s="5">
        <f>SUMIFS(base_de_dados!$T:$T,base_de_dados!$B:$B,$B90,base_de_dados!$G:$G,G$61,base_de_dados!$H:$H,$L$1,base_de_dados!$C:$C,$A90,base_de_dados!$M:$M,"&lt;=2008",base_de_dados!$O:$O,"&gt;=39813")</f>
        <v>0</v>
      </c>
      <c r="H90" s="5">
        <f>SUMIFS(base_de_dados!$T:$T,base_de_dados!$B:$B,$B90,base_de_dados!$G:$G,H$61,base_de_dados!$H:$H,$L$1,base_de_dados!$C:$C,$A90,base_de_dados!$M:$M,"&lt;=2008",base_de_dados!$O:$O,"&gt;=39813")</f>
        <v>0</v>
      </c>
      <c r="I90" s="5">
        <f>SUMIFS(base_de_dados!$T:$T,base_de_dados!$B:$B,$B90,base_de_dados!$G:$G,I$61,base_de_dados!$H:$H,$L$1,base_de_dados!$C:$C,$A90,base_de_dados!$M:$M,"&lt;=2008",base_de_dados!$O:$O,"&gt;=39813")</f>
        <v>0</v>
      </c>
      <c r="J90" s="5">
        <f>SUMIFS(base_de_dados!$T:$T,base_de_dados!$B:$B,$B90,base_de_dados!$G:$G,J$61,base_de_dados!$H:$H,$L$1,base_de_dados!$C:$C,$A90,base_de_dados!$M:$M,"&lt;=2008",base_de_dados!$O:$O,"&gt;=39813")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SUMIFS(base_de_dados!$T:$T,base_de_dados!$B:$B,$B91,base_de_dados!$G:$G,C$61,base_de_dados!$H:$H,$L$1,base_de_dados!$C:$C,$A91,base_de_dados!$M:$M,"&lt;=2008",base_de_dados!$O:$O,"&gt;=39813")</f>
        <v>0</v>
      </c>
      <c r="D91" s="5">
        <f>SUMIFS(base_de_dados!$T:$T,base_de_dados!$B:$B,$B91,base_de_dados!$G:$G,D$61,base_de_dados!$H:$H,$L$1,base_de_dados!$C:$C,$A91,base_de_dados!$M:$M,"&lt;=2008",base_de_dados!$O:$O,"&gt;=39813")</f>
        <v>0</v>
      </c>
      <c r="E91" s="5">
        <f>SUMIFS(base_de_dados!$T:$T,base_de_dados!$B:$B,$B91,base_de_dados!$G:$G,E$61,base_de_dados!$H:$H,$L$1,base_de_dados!$C:$C,$A91,base_de_dados!$M:$M,"&lt;=2008",base_de_dados!$O:$O,"&gt;=39813")</f>
        <v>0</v>
      </c>
      <c r="F91" s="5">
        <f>SUMIFS(base_de_dados!$T:$T,base_de_dados!$B:$B,$B91,base_de_dados!$G:$G,F$61,base_de_dados!$H:$H,$L$1,base_de_dados!$C:$C,$A91,base_de_dados!$M:$M,"&lt;=2008",base_de_dados!$O:$O,"&gt;=39813")</f>
        <v>0</v>
      </c>
      <c r="G91" s="5">
        <f>SUMIFS(base_de_dados!$T:$T,base_de_dados!$B:$B,$B91,base_de_dados!$G:$G,G$61,base_de_dados!$H:$H,$L$1,base_de_dados!$C:$C,$A91,base_de_dados!$M:$M,"&lt;=2008",base_de_dados!$O:$O,"&gt;=39813")</f>
        <v>0</v>
      </c>
      <c r="H91" s="5">
        <f>SUMIFS(base_de_dados!$T:$T,base_de_dados!$B:$B,$B91,base_de_dados!$G:$G,H$61,base_de_dados!$H:$H,$L$1,base_de_dados!$C:$C,$A91,base_de_dados!$M:$M,"&lt;=2008",base_de_dados!$O:$O,"&gt;=39813")</f>
        <v>0</v>
      </c>
      <c r="I91" s="5">
        <f>SUMIFS(base_de_dados!$T:$T,base_de_dados!$B:$B,$B91,base_de_dados!$G:$G,I$61,base_de_dados!$H:$H,$L$1,base_de_dados!$C:$C,$A91,base_de_dados!$M:$M,"&lt;=2008",base_de_dados!$O:$O,"&gt;=39813")</f>
        <v>0</v>
      </c>
      <c r="J91" s="5">
        <f>SUMIFS(base_de_dados!$T:$T,base_de_dados!$B:$B,$B91,base_de_dados!$G:$G,J$61,base_de_dados!$H:$H,$L$1,base_de_dados!$C:$C,$A91,base_de_dados!$M:$M,"&lt;=2008",base_de_dados!$O:$O,"&gt;=39813")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SUMIFS(base_de_dados!$T:$T,base_de_dados!$B:$B,$B92,base_de_dados!$G:$G,C$61,base_de_dados!$H:$H,$L$1,base_de_dados!$C:$C,$A92,base_de_dados!$M:$M,"&lt;=2008",base_de_dados!$O:$O,"&gt;=39813")</f>
        <v>0</v>
      </c>
      <c r="D92" s="5">
        <f>SUMIFS(base_de_dados!$T:$T,base_de_dados!$B:$B,$B92,base_de_dados!$G:$G,D$61,base_de_dados!$H:$H,$L$1,base_de_dados!$C:$C,$A92,base_de_dados!$M:$M,"&lt;=2008",base_de_dados!$O:$O,"&gt;=39813")</f>
        <v>0</v>
      </c>
      <c r="E92" s="5">
        <f>SUMIFS(base_de_dados!$T:$T,base_de_dados!$B:$B,$B92,base_de_dados!$G:$G,E$61,base_de_dados!$H:$H,$L$1,base_de_dados!$C:$C,$A92,base_de_dados!$M:$M,"&lt;=2008",base_de_dados!$O:$O,"&gt;=39813")</f>
        <v>0</v>
      </c>
      <c r="F92" s="5">
        <f>SUMIFS(base_de_dados!$T:$T,base_de_dados!$B:$B,$B92,base_de_dados!$G:$G,F$61,base_de_dados!$H:$H,$L$1,base_de_dados!$C:$C,$A92,base_de_dados!$M:$M,"&lt;=2008",base_de_dados!$O:$O,"&gt;=39813")</f>
        <v>0</v>
      </c>
      <c r="G92" s="5">
        <f>SUMIFS(base_de_dados!$T:$T,base_de_dados!$B:$B,$B92,base_de_dados!$G:$G,G$61,base_de_dados!$H:$H,$L$1,base_de_dados!$C:$C,$A92,base_de_dados!$M:$M,"&lt;=2008",base_de_dados!$O:$O,"&gt;=39813")</f>
        <v>0</v>
      </c>
      <c r="H92" s="5">
        <f>SUMIFS(base_de_dados!$T:$T,base_de_dados!$B:$B,$B92,base_de_dados!$G:$G,H$61,base_de_dados!$H:$H,$L$1,base_de_dados!$C:$C,$A92,base_de_dados!$M:$M,"&lt;=2008",base_de_dados!$O:$O,"&gt;=39813")</f>
        <v>0</v>
      </c>
      <c r="I92" s="5">
        <f>SUMIFS(base_de_dados!$T:$T,base_de_dados!$B:$B,$B92,base_de_dados!$G:$G,I$61,base_de_dados!$H:$H,$L$1,base_de_dados!$C:$C,$A92,base_de_dados!$M:$M,"&lt;=2008",base_de_dados!$O:$O,"&gt;=39813")</f>
        <v>0</v>
      </c>
      <c r="J92" s="5">
        <f>SUMIFS(base_de_dados!$T:$T,base_de_dados!$B:$B,$B92,base_de_dados!$G:$G,J$61,base_de_dados!$H:$H,$L$1,base_de_dados!$C:$C,$A92,base_de_dados!$M:$M,"&lt;=2008",base_de_dados!$O:$O,"&gt;=39813")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SUMIFS(base_de_dados!$T:$T,base_de_dados!$B:$B,$B93,base_de_dados!$G:$G,C$61,base_de_dados!$H:$H,$L$1,base_de_dados!$C:$C,$A93,base_de_dados!$M:$M,"&lt;=2008",base_de_dados!$O:$O,"&gt;=39813")</f>
        <v>0</v>
      </c>
      <c r="D93" s="5">
        <f>SUMIFS(base_de_dados!$T:$T,base_de_dados!$B:$B,$B93,base_de_dados!$G:$G,D$61,base_de_dados!$H:$H,$L$1,base_de_dados!$C:$C,$A93,base_de_dados!$M:$M,"&lt;=2008",base_de_dados!$O:$O,"&gt;=39813")</f>
        <v>0</v>
      </c>
      <c r="E93" s="5">
        <f>SUMIFS(base_de_dados!$T:$T,base_de_dados!$B:$B,$B93,base_de_dados!$G:$G,E$61,base_de_dados!$H:$H,$L$1,base_de_dados!$C:$C,$A93,base_de_dados!$M:$M,"&lt;=2008",base_de_dados!$O:$O,"&gt;=39813")</f>
        <v>0</v>
      </c>
      <c r="F93" s="5">
        <f>SUMIFS(base_de_dados!$T:$T,base_de_dados!$B:$B,$B93,base_de_dados!$G:$G,F$61,base_de_dados!$H:$H,$L$1,base_de_dados!$C:$C,$A93,base_de_dados!$M:$M,"&lt;=2008",base_de_dados!$O:$O,"&gt;=39813")</f>
        <v>0</v>
      </c>
      <c r="G93" s="5">
        <f>SUMIFS(base_de_dados!$T:$T,base_de_dados!$B:$B,$B93,base_de_dados!$G:$G,G$61,base_de_dados!$H:$H,$L$1,base_de_dados!$C:$C,$A93,base_de_dados!$M:$M,"&lt;=2008",base_de_dados!$O:$O,"&gt;=39813")</f>
        <v>0</v>
      </c>
      <c r="H93" s="5">
        <f>SUMIFS(base_de_dados!$T:$T,base_de_dados!$B:$B,$B93,base_de_dados!$G:$G,H$61,base_de_dados!$H:$H,$L$1,base_de_dados!$C:$C,$A93,base_de_dados!$M:$M,"&lt;=2008",base_de_dados!$O:$O,"&gt;=39813")</f>
        <v>0</v>
      </c>
      <c r="I93" s="5">
        <f>SUMIFS(base_de_dados!$T:$T,base_de_dados!$B:$B,$B93,base_de_dados!$G:$G,I$61,base_de_dados!$H:$H,$L$1,base_de_dados!$C:$C,$A93,base_de_dados!$M:$M,"&lt;=2008",base_de_dados!$O:$O,"&gt;=39813")</f>
        <v>0</v>
      </c>
      <c r="J93" s="5">
        <f>SUMIFS(base_de_dados!$T:$T,base_de_dados!$B:$B,$B93,base_de_dados!$G:$G,J$61,base_de_dados!$H:$H,$L$1,base_de_dados!$C:$C,$A93,base_de_dados!$M:$M,"&lt;=2008",base_de_dados!$O:$O,"&gt;=39813")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SUMIFS(base_de_dados!$T:$T,base_de_dados!$B:$B,$B94,base_de_dados!$G:$G,C$61,base_de_dados!$H:$H,$L$1,base_de_dados!$C:$C,$A94,base_de_dados!$M:$M,"&lt;=2008",base_de_dados!$O:$O,"&gt;=39813")</f>
        <v>0</v>
      </c>
      <c r="D94" s="5">
        <f>SUMIFS(base_de_dados!$T:$T,base_de_dados!$B:$B,$B94,base_de_dados!$G:$G,D$61,base_de_dados!$H:$H,$L$1,base_de_dados!$C:$C,$A94,base_de_dados!$M:$M,"&lt;=2008",base_de_dados!$O:$O,"&gt;=39813")</f>
        <v>0</v>
      </c>
      <c r="E94" s="5">
        <f>SUMIFS(base_de_dados!$T:$T,base_de_dados!$B:$B,$B94,base_de_dados!$G:$G,E$61,base_de_dados!$H:$H,$L$1,base_de_dados!$C:$C,$A94,base_de_dados!$M:$M,"&lt;=2008",base_de_dados!$O:$O,"&gt;=39813")</f>
        <v>0</v>
      </c>
      <c r="F94" s="5">
        <f>SUMIFS(base_de_dados!$T:$T,base_de_dados!$B:$B,$B94,base_de_dados!$G:$G,F$61,base_de_dados!$H:$H,$L$1,base_de_dados!$C:$C,$A94,base_de_dados!$M:$M,"&lt;=2008",base_de_dados!$O:$O,"&gt;=39813")</f>
        <v>0</v>
      </c>
      <c r="G94" s="5">
        <f>SUMIFS(base_de_dados!$T:$T,base_de_dados!$B:$B,$B94,base_de_dados!$G:$G,G$61,base_de_dados!$H:$H,$L$1,base_de_dados!$C:$C,$A94,base_de_dados!$M:$M,"&lt;=2008",base_de_dados!$O:$O,"&gt;=39813")</f>
        <v>0</v>
      </c>
      <c r="H94" s="5">
        <f>SUMIFS(base_de_dados!$T:$T,base_de_dados!$B:$B,$B94,base_de_dados!$G:$G,H$61,base_de_dados!$H:$H,$L$1,base_de_dados!$C:$C,$A94,base_de_dados!$M:$M,"&lt;=2008",base_de_dados!$O:$O,"&gt;=39813")</f>
        <v>0</v>
      </c>
      <c r="I94" s="5">
        <f>SUMIFS(base_de_dados!$T:$T,base_de_dados!$B:$B,$B94,base_de_dados!$G:$G,I$61,base_de_dados!$H:$H,$L$1,base_de_dados!$C:$C,$A94,base_de_dados!$M:$M,"&lt;=2008",base_de_dados!$O:$O,"&gt;=39813")</f>
        <v>0</v>
      </c>
      <c r="J94" s="5">
        <f>SUMIFS(base_de_dados!$T:$T,base_de_dados!$B:$B,$B94,base_de_dados!$G:$G,J$61,base_de_dados!$H:$H,$L$1,base_de_dados!$C:$C,$A94,base_de_dados!$M:$M,"&lt;=2008",base_de_dados!$O:$O,"&gt;=39813")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SUMIFS(base_de_dados!$T:$T,base_de_dados!$B:$B,$B95,base_de_dados!$G:$G,C$61,base_de_dados!$H:$H,$L$1,base_de_dados!$C:$C,$A95,base_de_dados!$M:$M,"&lt;=2008",base_de_dados!$O:$O,"&gt;=39813")</f>
        <v>0</v>
      </c>
      <c r="D95" s="5">
        <f>SUMIFS(base_de_dados!$T:$T,base_de_dados!$B:$B,$B95,base_de_dados!$G:$G,D$61,base_de_dados!$H:$H,$L$1,base_de_dados!$C:$C,$A95,base_de_dados!$M:$M,"&lt;=2008",base_de_dados!$O:$O,"&gt;=39813")</f>
        <v>0</v>
      </c>
      <c r="E95" s="5">
        <f>SUMIFS(base_de_dados!$T:$T,base_de_dados!$B:$B,$B95,base_de_dados!$G:$G,E$61,base_de_dados!$H:$H,$L$1,base_de_dados!$C:$C,$A95,base_de_dados!$M:$M,"&lt;=2008",base_de_dados!$O:$O,"&gt;=39813")</f>
        <v>0</v>
      </c>
      <c r="F95" s="5">
        <f>SUMIFS(base_de_dados!$T:$T,base_de_dados!$B:$B,$B95,base_de_dados!$G:$G,F$61,base_de_dados!$H:$H,$L$1,base_de_dados!$C:$C,$A95,base_de_dados!$M:$M,"&lt;=2008",base_de_dados!$O:$O,"&gt;=39813")</f>
        <v>1.0394469812278031E-3</v>
      </c>
      <c r="G95" s="5">
        <f>SUMIFS(base_de_dados!$T:$T,base_de_dados!$B:$B,$B95,base_de_dados!$G:$G,G$61,base_de_dados!$H:$H,$L$1,base_de_dados!$C:$C,$A95,base_de_dados!$M:$M,"&lt;=2008",base_de_dados!$O:$O,"&gt;=39813")</f>
        <v>0</v>
      </c>
      <c r="H95" s="5">
        <f>SUMIFS(base_de_dados!$T:$T,base_de_dados!$B:$B,$B95,base_de_dados!$G:$G,H$61,base_de_dados!$H:$H,$L$1,base_de_dados!$C:$C,$A95,base_de_dados!$M:$M,"&lt;=2008",base_de_dados!$O:$O,"&gt;=39813")</f>
        <v>0</v>
      </c>
      <c r="I95" s="5">
        <f>SUMIFS(base_de_dados!$T:$T,base_de_dados!$B:$B,$B95,base_de_dados!$G:$G,I$61,base_de_dados!$H:$H,$L$1,base_de_dados!$C:$C,$A95,base_de_dados!$M:$M,"&lt;=2008",base_de_dados!$O:$O,"&gt;=39813")</f>
        <v>0</v>
      </c>
      <c r="J95" s="5">
        <f>SUMIFS(base_de_dados!$T:$T,base_de_dados!$B:$B,$B95,base_de_dados!$G:$G,J$61,base_de_dados!$H:$H,$L$1,base_de_dados!$C:$C,$A95,base_de_dados!$M:$M,"&lt;=2008",base_de_dados!$O:$O,"&gt;=39813")</f>
        <v>0</v>
      </c>
      <c r="K95" s="32">
        <f t="shared" si="5"/>
        <v>1.0394469812278031E-3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SUMIFS(base_de_dados!$T:$T,base_de_dados!$B:$B,$B96,base_de_dados!$G:$G,C$61,base_de_dados!$H:$H,$L$1,base_de_dados!$C:$C,$A96,base_de_dados!$M:$M,"&lt;=2008",base_de_dados!$O:$O,"&gt;=39813")</f>
        <v>0</v>
      </c>
      <c r="D96" s="5">
        <f>SUMIFS(base_de_dados!$T:$T,base_de_dados!$B:$B,$B96,base_de_dados!$G:$G,D$61,base_de_dados!$H:$H,$L$1,base_de_dados!$C:$C,$A96,base_de_dados!$M:$M,"&lt;=2008",base_de_dados!$O:$O,"&gt;=39813")</f>
        <v>0</v>
      </c>
      <c r="E96" s="5">
        <f>SUMIFS(base_de_dados!$T:$T,base_de_dados!$B:$B,$B96,base_de_dados!$G:$G,E$61,base_de_dados!$H:$H,$L$1,base_de_dados!$C:$C,$A96,base_de_dados!$M:$M,"&lt;=2008",base_de_dados!$O:$O,"&gt;=39813")</f>
        <v>0</v>
      </c>
      <c r="F96" s="5">
        <f>SUMIFS(base_de_dados!$T:$T,base_de_dados!$B:$B,$B96,base_de_dados!$G:$G,F$61,base_de_dados!$H:$H,$L$1,base_de_dados!$C:$C,$A96,base_de_dados!$M:$M,"&lt;=2008",base_de_dados!$O:$O,"&gt;=39813")</f>
        <v>4.538990360223237E-2</v>
      </c>
      <c r="G96" s="5">
        <f>SUMIFS(base_de_dados!$T:$T,base_de_dados!$B:$B,$B96,base_de_dados!$G:$G,G$61,base_de_dados!$H:$H,$L$1,base_de_dados!$C:$C,$A96,base_de_dados!$M:$M,"&lt;=2008",base_de_dados!$O:$O,"&gt;=39813")</f>
        <v>0</v>
      </c>
      <c r="H96" s="5">
        <f>SUMIFS(base_de_dados!$T:$T,base_de_dados!$B:$B,$B96,base_de_dados!$G:$G,H$61,base_de_dados!$H:$H,$L$1,base_de_dados!$C:$C,$A96,base_de_dados!$M:$M,"&lt;=2008",base_de_dados!$O:$O,"&gt;=39813")</f>
        <v>0</v>
      </c>
      <c r="I96" s="5">
        <f>SUMIFS(base_de_dados!$T:$T,base_de_dados!$B:$B,$B96,base_de_dados!$G:$G,I$61,base_de_dados!$H:$H,$L$1,base_de_dados!$C:$C,$A96,base_de_dados!$M:$M,"&lt;=2008",base_de_dados!$O:$O,"&gt;=39813")</f>
        <v>0</v>
      </c>
      <c r="J96" s="5">
        <f>SUMIFS(base_de_dados!$T:$T,base_de_dados!$B:$B,$B96,base_de_dados!$G:$G,J$61,base_de_dados!$H:$H,$L$1,base_de_dados!$C:$C,$A96,base_de_dados!$M:$M,"&lt;=2008",base_de_dados!$O:$O,"&gt;=39813")</f>
        <v>0</v>
      </c>
      <c r="K96" s="32">
        <f t="shared" si="5"/>
        <v>4.538990360223237E-2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SUMIFS(base_de_dados!$T:$T,base_de_dados!$B:$B,$B97,base_de_dados!$G:$G,C$61,base_de_dados!$H:$H,$L$1,base_de_dados!$C:$C,$A97,base_de_dados!$M:$M,"&lt;=2008",base_de_dados!$O:$O,"&gt;=39813")</f>
        <v>0</v>
      </c>
      <c r="D97" s="5">
        <f>SUMIFS(base_de_dados!$T:$T,base_de_dados!$B:$B,$B97,base_de_dados!$G:$G,D$61,base_de_dados!$H:$H,$L$1,base_de_dados!$C:$C,$A97,base_de_dados!$M:$M,"&lt;=2008",base_de_dados!$O:$O,"&gt;=39813")</f>
        <v>0</v>
      </c>
      <c r="E97" s="5">
        <f>SUMIFS(base_de_dados!$T:$T,base_de_dados!$B:$B,$B97,base_de_dados!$G:$G,E$61,base_de_dados!$H:$H,$L$1,base_de_dados!$C:$C,$A97,base_de_dados!$M:$M,"&lt;=2008",base_de_dados!$O:$O,"&gt;=39813")</f>
        <v>0</v>
      </c>
      <c r="F97" s="5">
        <f>SUMIFS(base_de_dados!$T:$T,base_de_dados!$B:$B,$B97,base_de_dados!$G:$G,F$61,base_de_dados!$H:$H,$L$1,base_de_dados!$C:$C,$A97,base_de_dados!$M:$M,"&lt;=2008",base_de_dados!$O:$O,"&gt;=39813")</f>
        <v>0</v>
      </c>
      <c r="G97" s="5">
        <f>SUMIFS(base_de_dados!$T:$T,base_de_dados!$B:$B,$B97,base_de_dados!$G:$G,G$61,base_de_dados!$H:$H,$L$1,base_de_dados!$C:$C,$A97,base_de_dados!$M:$M,"&lt;=2008",base_de_dados!$O:$O,"&gt;=39813")</f>
        <v>0</v>
      </c>
      <c r="H97" s="5">
        <f>SUMIFS(base_de_dados!$T:$T,base_de_dados!$B:$B,$B97,base_de_dados!$G:$G,H$61,base_de_dados!$H:$H,$L$1,base_de_dados!$C:$C,$A97,base_de_dados!$M:$M,"&lt;=2008",base_de_dados!$O:$O,"&gt;=39813")</f>
        <v>0</v>
      </c>
      <c r="I97" s="5">
        <f>SUMIFS(base_de_dados!$T:$T,base_de_dados!$B:$B,$B97,base_de_dados!$G:$G,I$61,base_de_dados!$H:$H,$L$1,base_de_dados!$C:$C,$A97,base_de_dados!$M:$M,"&lt;=2008",base_de_dados!$O:$O,"&gt;=39813")</f>
        <v>0</v>
      </c>
      <c r="J97" s="5">
        <f>SUMIFS(base_de_dados!$T:$T,base_de_dados!$B:$B,$B97,base_de_dados!$G:$G,J$61,base_de_dados!$H:$H,$L$1,base_de_dados!$C:$C,$A97,base_de_dados!$M:$M,"&lt;=2008",base_de_dados!$O:$O,"&gt;=39813")</f>
        <v>0</v>
      </c>
      <c r="K97" s="32">
        <f t="shared" si="5"/>
        <v>0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SUMIFS(base_de_dados!$T:$T,base_de_dados!$B:$B,$B98,base_de_dados!$G:$G,C$61,base_de_dados!$H:$H,$L$1,base_de_dados!$C:$C,$A98,base_de_dados!$M:$M,"&lt;=2008",base_de_dados!$O:$O,"&gt;=39813")</f>
        <v>0</v>
      </c>
      <c r="D98" s="5">
        <f>SUMIFS(base_de_dados!$T:$T,base_de_dados!$B:$B,$B98,base_de_dados!$G:$G,D$61,base_de_dados!$H:$H,$L$1,base_de_dados!$C:$C,$A98,base_de_dados!$M:$M,"&lt;=2008",base_de_dados!$O:$O,"&gt;=39813")</f>
        <v>0</v>
      </c>
      <c r="E98" s="5">
        <f>SUMIFS(base_de_dados!$T:$T,base_de_dados!$B:$B,$B98,base_de_dados!$G:$G,E$61,base_de_dados!$H:$H,$L$1,base_de_dados!$C:$C,$A98,base_de_dados!$M:$M,"&lt;=2008",base_de_dados!$O:$O,"&gt;=39813")</f>
        <v>0</v>
      </c>
      <c r="F98" s="5">
        <f>SUMIFS(base_de_dados!$T:$T,base_de_dados!$B:$B,$B98,base_de_dados!$G:$G,F$61,base_de_dados!$H:$H,$L$1,base_de_dados!$C:$C,$A98,base_de_dados!$M:$M,"&lt;=2008",base_de_dados!$O:$O,"&gt;=39813")</f>
        <v>0</v>
      </c>
      <c r="G98" s="5">
        <f>SUMIFS(base_de_dados!$T:$T,base_de_dados!$B:$B,$B98,base_de_dados!$G:$G,G$61,base_de_dados!$H:$H,$L$1,base_de_dados!$C:$C,$A98,base_de_dados!$M:$M,"&lt;=2008",base_de_dados!$O:$O,"&gt;=39813")</f>
        <v>0</v>
      </c>
      <c r="H98" s="5">
        <f>SUMIFS(base_de_dados!$T:$T,base_de_dados!$B:$B,$B98,base_de_dados!$G:$G,H$61,base_de_dados!$H:$H,$L$1,base_de_dados!$C:$C,$A98,base_de_dados!$M:$M,"&lt;=2008",base_de_dados!$O:$O,"&gt;=39813")</f>
        <v>0</v>
      </c>
      <c r="I98" s="5">
        <f>SUMIFS(base_de_dados!$T:$T,base_de_dados!$B:$B,$B98,base_de_dados!$G:$G,I$61,base_de_dados!$H:$H,$L$1,base_de_dados!$C:$C,$A98,base_de_dados!$M:$M,"&lt;=2008",base_de_dados!$O:$O,"&gt;=39813")</f>
        <v>0</v>
      </c>
      <c r="J98" s="5">
        <f>SUMIFS(base_de_dados!$T:$T,base_de_dados!$B:$B,$B98,base_de_dados!$G:$G,J$61,base_de_dados!$H:$H,$L$1,base_de_dados!$C:$C,$A98,base_de_dados!$M:$M,"&lt;=2008",base_de_dados!$O:$O,"&gt;=39813")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SUMIFS(base_de_dados!$T:$T,base_de_dados!$B:$B,$B99,base_de_dados!$G:$G,C$61,base_de_dados!$H:$H,$L$1,base_de_dados!$C:$C,$A99,base_de_dados!$M:$M,"&lt;=2008",base_de_dados!$O:$O,"&gt;=39813")</f>
        <v>0</v>
      </c>
      <c r="D99" s="5">
        <f>SUMIFS(base_de_dados!$T:$T,base_de_dados!$B:$B,$B99,base_de_dados!$G:$G,D$61,base_de_dados!$H:$H,$L$1,base_de_dados!$C:$C,$A99,base_de_dados!$M:$M,"&lt;=2008",base_de_dados!$O:$O,"&gt;=39813")</f>
        <v>0</v>
      </c>
      <c r="E99" s="5">
        <f>SUMIFS(base_de_dados!$T:$T,base_de_dados!$B:$B,$B99,base_de_dados!$G:$G,E$61,base_de_dados!$H:$H,$L$1,base_de_dados!$C:$C,$A99,base_de_dados!$M:$M,"&lt;=2008",base_de_dados!$O:$O,"&gt;=39813")</f>
        <v>0</v>
      </c>
      <c r="F99" s="5">
        <f>SUMIFS(base_de_dados!$T:$T,base_de_dados!$B:$B,$B99,base_de_dados!$G:$G,F$61,base_de_dados!$H:$H,$L$1,base_de_dados!$C:$C,$A99,base_de_dados!$M:$M,"&lt;=2008",base_de_dados!$O:$O,"&gt;=39813")</f>
        <v>3.1382546930492132E-2</v>
      </c>
      <c r="G99" s="5">
        <f>SUMIFS(base_de_dados!$T:$T,base_de_dados!$B:$B,$B99,base_de_dados!$G:$G,G$61,base_de_dados!$H:$H,$L$1,base_de_dados!$C:$C,$A99,base_de_dados!$M:$M,"&lt;=2008",base_de_dados!$O:$O,"&gt;=39813")</f>
        <v>0</v>
      </c>
      <c r="H99" s="5">
        <f>SUMIFS(base_de_dados!$T:$T,base_de_dados!$B:$B,$B99,base_de_dados!$G:$G,H$61,base_de_dados!$H:$H,$L$1,base_de_dados!$C:$C,$A99,base_de_dados!$M:$M,"&lt;=2008",base_de_dados!$O:$O,"&gt;=39813")</f>
        <v>0</v>
      </c>
      <c r="I99" s="5">
        <f>SUMIFS(base_de_dados!$T:$T,base_de_dados!$B:$B,$B99,base_de_dados!$G:$G,I$61,base_de_dados!$H:$H,$L$1,base_de_dados!$C:$C,$A99,base_de_dados!$M:$M,"&lt;=2008",base_de_dados!$O:$O,"&gt;=39813")</f>
        <v>0</v>
      </c>
      <c r="J99" s="5">
        <f>SUMIFS(base_de_dados!$T:$T,base_de_dados!$B:$B,$B99,base_de_dados!$G:$G,J$61,base_de_dados!$H:$H,$L$1,base_de_dados!$C:$C,$A99,base_de_dados!$M:$M,"&lt;=2008",base_de_dados!$O:$O,"&gt;=39813")</f>
        <v>0</v>
      </c>
      <c r="K99" s="32">
        <f t="shared" si="5"/>
        <v>3.1382546930492132E-2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SUMIFS(base_de_dados!$T:$T,base_de_dados!$B:$B,$B100,base_de_dados!$G:$G,C$61,base_de_dados!$H:$H,$L$1,base_de_dados!$C:$C,$A100,base_de_dados!$M:$M,"&lt;=2008",base_de_dados!$O:$O,"&gt;=39813")</f>
        <v>0</v>
      </c>
      <c r="D100" s="5">
        <f>SUMIFS(base_de_dados!$T:$T,base_de_dados!$B:$B,$B100,base_de_dados!$G:$G,D$61,base_de_dados!$H:$H,$L$1,base_de_dados!$C:$C,$A100,base_de_dados!$M:$M,"&lt;=2008",base_de_dados!$O:$O,"&gt;=39813")</f>
        <v>0</v>
      </c>
      <c r="E100" s="5">
        <f>SUMIFS(base_de_dados!$T:$T,base_de_dados!$B:$B,$B100,base_de_dados!$G:$G,E$61,base_de_dados!$H:$H,$L$1,base_de_dados!$C:$C,$A100,base_de_dados!$M:$M,"&lt;=2008",base_de_dados!$O:$O,"&gt;=39813")</f>
        <v>0</v>
      </c>
      <c r="F100" s="5">
        <f>SUMIFS(base_de_dados!$T:$T,base_de_dados!$B:$B,$B100,base_de_dados!$G:$G,F$61,base_de_dados!$H:$H,$L$1,base_de_dados!$C:$C,$A100,base_de_dados!$M:$M,"&lt;=2008",base_de_dados!$O:$O,"&gt;=39813")</f>
        <v>0</v>
      </c>
      <c r="G100" s="5">
        <f>SUMIFS(base_de_dados!$T:$T,base_de_dados!$B:$B,$B100,base_de_dados!$G:$G,G$61,base_de_dados!$H:$H,$L$1,base_de_dados!$C:$C,$A100,base_de_dados!$M:$M,"&lt;=2008",base_de_dados!$O:$O,"&gt;=39813")</f>
        <v>0</v>
      </c>
      <c r="H100" s="5">
        <f>SUMIFS(base_de_dados!$T:$T,base_de_dados!$B:$B,$B100,base_de_dados!$G:$G,H$61,base_de_dados!$H:$H,$L$1,base_de_dados!$C:$C,$A100,base_de_dados!$M:$M,"&lt;=2008",base_de_dados!$O:$O,"&gt;=39813")</f>
        <v>0</v>
      </c>
      <c r="I100" s="5">
        <f>SUMIFS(base_de_dados!$T:$T,base_de_dados!$B:$B,$B100,base_de_dados!$G:$G,I$61,base_de_dados!$H:$H,$L$1,base_de_dados!$C:$C,$A100,base_de_dados!$M:$M,"&lt;=2008",base_de_dados!$O:$O,"&gt;=39813")</f>
        <v>0</v>
      </c>
      <c r="J100" s="5">
        <f>SUMIFS(base_de_dados!$T:$T,base_de_dados!$B:$B,$B100,base_de_dados!$G:$G,J$61,base_de_dados!$H:$H,$L$1,base_de_dados!$C:$C,$A100,base_de_dados!$M:$M,"&lt;=2008",base_de_dados!$O:$O,"&gt;=39813")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SUMIFS(base_de_dados!$T:$T,base_de_dados!$B:$B,$B101,base_de_dados!$G:$G,C$61,base_de_dados!$H:$H,$L$1,base_de_dados!$C:$C,$A101,base_de_dados!$M:$M,"&lt;=2008",base_de_dados!$O:$O,"&gt;=39813")</f>
        <v>0</v>
      </c>
      <c r="D101" s="5">
        <f>SUMIFS(base_de_dados!$T:$T,base_de_dados!$B:$B,$B101,base_de_dados!$G:$G,D$61,base_de_dados!$H:$H,$L$1,base_de_dados!$C:$C,$A101,base_de_dados!$M:$M,"&lt;=2008",base_de_dados!$O:$O,"&gt;=39813")</f>
        <v>0</v>
      </c>
      <c r="E101" s="5">
        <f>SUMIFS(base_de_dados!$T:$T,base_de_dados!$B:$B,$B101,base_de_dados!$G:$G,E$61,base_de_dados!$H:$H,$L$1,base_de_dados!$C:$C,$A101,base_de_dados!$M:$M,"&lt;=2008",base_de_dados!$O:$O,"&gt;=39813")</f>
        <v>0</v>
      </c>
      <c r="F101" s="5">
        <f>SUMIFS(base_de_dados!$T:$T,base_de_dados!$B:$B,$B101,base_de_dados!$G:$G,F$61,base_de_dados!$H:$H,$L$1,base_de_dados!$C:$C,$A101,base_de_dados!$M:$M,"&lt;=2008",base_de_dados!$O:$O,"&gt;=39813")</f>
        <v>0</v>
      </c>
      <c r="G101" s="5">
        <f>SUMIFS(base_de_dados!$T:$T,base_de_dados!$B:$B,$B101,base_de_dados!$G:$G,G$61,base_de_dados!$H:$H,$L$1,base_de_dados!$C:$C,$A101,base_de_dados!$M:$M,"&lt;=2008",base_de_dados!$O:$O,"&gt;=39813")</f>
        <v>0</v>
      </c>
      <c r="H101" s="5">
        <f>SUMIFS(base_de_dados!$T:$T,base_de_dados!$B:$B,$B101,base_de_dados!$G:$G,H$61,base_de_dados!$H:$H,$L$1,base_de_dados!$C:$C,$A101,base_de_dados!$M:$M,"&lt;=2008",base_de_dados!$O:$O,"&gt;=39813")</f>
        <v>0</v>
      </c>
      <c r="I101" s="5">
        <f>SUMIFS(base_de_dados!$T:$T,base_de_dados!$B:$B,$B101,base_de_dados!$G:$G,I$61,base_de_dados!$H:$H,$L$1,base_de_dados!$C:$C,$A101,base_de_dados!$M:$M,"&lt;=2008",base_de_dados!$O:$O,"&gt;=39813")</f>
        <v>0</v>
      </c>
      <c r="J101" s="5">
        <f>SUMIFS(base_de_dados!$T:$T,base_de_dados!$B:$B,$B101,base_de_dados!$G:$G,J$61,base_de_dados!$H:$H,$L$1,base_de_dados!$C:$C,$A101,base_de_dados!$M:$M,"&lt;=2008",base_de_dados!$O:$O,"&gt;=39813")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SUMIFS(base_de_dados!$T:$T,base_de_dados!$B:$B,$B102,base_de_dados!$G:$G,C$61,base_de_dados!$H:$H,$L$1,base_de_dados!$C:$C,$A102,base_de_dados!$M:$M,"&lt;=2008",base_de_dados!$O:$O,"&gt;=39813")</f>
        <v>0</v>
      </c>
      <c r="D102" s="5">
        <f>SUMIFS(base_de_dados!$T:$T,base_de_dados!$B:$B,$B102,base_de_dados!$G:$G,D$61,base_de_dados!$H:$H,$L$1,base_de_dados!$C:$C,$A102,base_de_dados!$M:$M,"&lt;=2008",base_de_dados!$O:$O,"&gt;=39813")</f>
        <v>0</v>
      </c>
      <c r="E102" s="5">
        <f>SUMIFS(base_de_dados!$T:$T,base_de_dados!$B:$B,$B102,base_de_dados!$G:$G,E$61,base_de_dados!$H:$H,$L$1,base_de_dados!$C:$C,$A102,base_de_dados!$M:$M,"&lt;=2008",base_de_dados!$O:$O,"&gt;=39813")</f>
        <v>0</v>
      </c>
      <c r="F102" s="5">
        <f>SUMIFS(base_de_dados!$T:$T,base_de_dados!$B:$B,$B102,base_de_dados!$G:$G,F$61,base_de_dados!$H:$H,$L$1,base_de_dados!$C:$C,$A102,base_de_dados!$M:$M,"&lt;=2008",base_de_dados!$O:$O,"&gt;=39813")</f>
        <v>0</v>
      </c>
      <c r="G102" s="5">
        <f>SUMIFS(base_de_dados!$T:$T,base_de_dados!$B:$B,$B102,base_de_dados!$G:$G,G$61,base_de_dados!$H:$H,$L$1,base_de_dados!$C:$C,$A102,base_de_dados!$M:$M,"&lt;=2008",base_de_dados!$O:$O,"&gt;=39813")</f>
        <v>0</v>
      </c>
      <c r="H102" s="5">
        <f>SUMIFS(base_de_dados!$T:$T,base_de_dados!$B:$B,$B102,base_de_dados!$G:$G,H$61,base_de_dados!$H:$H,$L$1,base_de_dados!$C:$C,$A102,base_de_dados!$M:$M,"&lt;=2008",base_de_dados!$O:$O,"&gt;=39813")</f>
        <v>0</v>
      </c>
      <c r="I102" s="5">
        <f>SUMIFS(base_de_dados!$T:$T,base_de_dados!$B:$B,$B102,base_de_dados!$G:$G,I$61,base_de_dados!$H:$H,$L$1,base_de_dados!$C:$C,$A102,base_de_dados!$M:$M,"&lt;=2008",base_de_dados!$O:$O,"&gt;=39813")</f>
        <v>0</v>
      </c>
      <c r="J102" s="5">
        <f>SUMIFS(base_de_dados!$T:$T,base_de_dados!$B:$B,$B102,base_de_dados!$G:$G,J$61,base_de_dados!$H:$H,$L$1,base_de_dados!$C:$C,$A102,base_de_dados!$M:$M,"&lt;=2008",base_de_dados!$O:$O,"&gt;=39813")</f>
        <v>0</v>
      </c>
      <c r="K102" s="32">
        <f t="shared" si="5"/>
        <v>0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SUMIFS(base_de_dados!$T:$T,base_de_dados!$B:$B,$B103,base_de_dados!$G:$G,C$61,base_de_dados!$H:$H,$L$1,base_de_dados!$C:$C,$A103,base_de_dados!$M:$M,"&lt;=2008",base_de_dados!$O:$O,"&gt;=39813")</f>
        <v>0</v>
      </c>
      <c r="D103" s="5">
        <f>SUMIFS(base_de_dados!$T:$T,base_de_dados!$B:$B,$B103,base_de_dados!$G:$G,D$61,base_de_dados!$H:$H,$L$1,base_de_dados!$C:$C,$A103,base_de_dados!$M:$M,"&lt;=2008",base_de_dados!$O:$O,"&gt;=39813")</f>
        <v>0</v>
      </c>
      <c r="E103" s="5">
        <f>SUMIFS(base_de_dados!$T:$T,base_de_dados!$B:$B,$B103,base_de_dados!$G:$G,E$61,base_de_dados!$H:$H,$L$1,base_de_dados!$C:$C,$A103,base_de_dados!$M:$M,"&lt;=2008",base_de_dados!$O:$O,"&gt;=39813")</f>
        <v>0</v>
      </c>
      <c r="F103" s="5">
        <f>SUMIFS(base_de_dados!$T:$T,base_de_dados!$B:$B,$B103,base_de_dados!$G:$G,F$61,base_de_dados!$H:$H,$L$1,base_de_dados!$C:$C,$A103,base_de_dados!$M:$M,"&lt;=2008",base_de_dados!$O:$O,"&gt;=39813")</f>
        <v>0</v>
      </c>
      <c r="G103" s="5">
        <f>SUMIFS(base_de_dados!$T:$T,base_de_dados!$B:$B,$B103,base_de_dados!$G:$G,G$61,base_de_dados!$H:$H,$L$1,base_de_dados!$C:$C,$A103,base_de_dados!$M:$M,"&lt;=2008",base_de_dados!$O:$O,"&gt;=39813")</f>
        <v>0</v>
      </c>
      <c r="H103" s="5">
        <f>SUMIFS(base_de_dados!$T:$T,base_de_dados!$B:$B,$B103,base_de_dados!$G:$G,H$61,base_de_dados!$H:$H,$L$1,base_de_dados!$C:$C,$A103,base_de_dados!$M:$M,"&lt;=2008",base_de_dados!$O:$O,"&gt;=39813")</f>
        <v>0</v>
      </c>
      <c r="I103" s="5">
        <f>SUMIFS(base_de_dados!$T:$T,base_de_dados!$B:$B,$B103,base_de_dados!$G:$G,I$61,base_de_dados!$H:$H,$L$1,base_de_dados!$C:$C,$A103,base_de_dados!$M:$M,"&lt;=2008",base_de_dados!$O:$O,"&gt;=39813")</f>
        <v>0</v>
      </c>
      <c r="J103" s="5">
        <f>SUMIFS(base_de_dados!$T:$T,base_de_dados!$B:$B,$B103,base_de_dados!$G:$G,J$61,base_de_dados!$H:$H,$L$1,base_de_dados!$C:$C,$A103,base_de_dados!$M:$M,"&lt;=2008",base_de_dados!$O:$O,"&gt;=39813")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SUMIFS(base_de_dados!$T:$T,base_de_dados!$B:$B,$B104,base_de_dados!$G:$G,C$61,base_de_dados!$H:$H,$L$1,base_de_dados!$C:$C,$A104,base_de_dados!$M:$M,"&lt;=2008",base_de_dados!$O:$O,"&gt;=39813")</f>
        <v>0</v>
      </c>
      <c r="D104" s="5">
        <f>SUMIFS(base_de_dados!$T:$T,base_de_dados!$B:$B,$B104,base_de_dados!$G:$G,D$61,base_de_dados!$H:$H,$L$1,base_de_dados!$C:$C,$A104,base_de_dados!$M:$M,"&lt;=2008",base_de_dados!$O:$O,"&gt;=39813")</f>
        <v>0</v>
      </c>
      <c r="E104" s="5">
        <f>SUMIFS(base_de_dados!$T:$T,base_de_dados!$B:$B,$B104,base_de_dados!$G:$G,E$61,base_de_dados!$H:$H,$L$1,base_de_dados!$C:$C,$A104,base_de_dados!$M:$M,"&lt;=2008",base_de_dados!$O:$O,"&gt;=39813")</f>
        <v>0</v>
      </c>
      <c r="F104" s="5">
        <f>SUMIFS(base_de_dados!$T:$T,base_de_dados!$B:$B,$B104,base_de_dados!$G:$G,F$61,base_de_dados!$H:$H,$L$1,base_de_dados!$C:$C,$A104,base_de_dados!$M:$M,"&lt;=2008",base_de_dados!$O:$O,"&gt;=39813")</f>
        <v>0</v>
      </c>
      <c r="G104" s="5">
        <f>SUMIFS(base_de_dados!$T:$T,base_de_dados!$B:$B,$B104,base_de_dados!$G:$G,G$61,base_de_dados!$H:$H,$L$1,base_de_dados!$C:$C,$A104,base_de_dados!$M:$M,"&lt;=2008",base_de_dados!$O:$O,"&gt;=39813")</f>
        <v>0</v>
      </c>
      <c r="H104" s="5">
        <f>SUMIFS(base_de_dados!$T:$T,base_de_dados!$B:$B,$B104,base_de_dados!$G:$G,H$61,base_de_dados!$H:$H,$L$1,base_de_dados!$C:$C,$A104,base_de_dados!$M:$M,"&lt;=2008",base_de_dados!$O:$O,"&gt;=39813")</f>
        <v>0</v>
      </c>
      <c r="I104" s="5">
        <f>SUMIFS(base_de_dados!$T:$T,base_de_dados!$B:$B,$B104,base_de_dados!$G:$G,I$61,base_de_dados!$H:$H,$L$1,base_de_dados!$C:$C,$A104,base_de_dados!$M:$M,"&lt;=2008",base_de_dados!$O:$O,"&gt;=39813")</f>
        <v>0</v>
      </c>
      <c r="J104" s="5">
        <f>SUMIFS(base_de_dados!$T:$T,base_de_dados!$B:$B,$B104,base_de_dados!$G:$G,J$61,base_de_dados!$H:$H,$L$1,base_de_dados!$C:$C,$A104,base_de_dados!$M:$M,"&lt;=2008",base_de_dados!$O:$O,"&gt;=39813")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SUMIFS(base_de_dados!$T:$T,base_de_dados!$B:$B,$B105,base_de_dados!$G:$G,C$61,base_de_dados!$H:$H,$L$1,base_de_dados!$C:$C,$A105,base_de_dados!$M:$M,"&lt;=2008",base_de_dados!$O:$O,"&gt;=39813")</f>
        <v>0</v>
      </c>
      <c r="D105" s="5">
        <f>SUMIFS(base_de_dados!$T:$T,base_de_dados!$B:$B,$B105,base_de_dados!$G:$G,D$61,base_de_dados!$H:$H,$L$1,base_de_dados!$C:$C,$A105,base_de_dados!$M:$M,"&lt;=2008",base_de_dados!$O:$O,"&gt;=39813")</f>
        <v>0</v>
      </c>
      <c r="E105" s="5">
        <f>SUMIFS(base_de_dados!$T:$T,base_de_dados!$B:$B,$B105,base_de_dados!$G:$G,E$61,base_de_dados!$H:$H,$L$1,base_de_dados!$C:$C,$A105,base_de_dados!$M:$M,"&lt;=2008",base_de_dados!$O:$O,"&gt;=39813")</f>
        <v>0</v>
      </c>
      <c r="F105" s="5">
        <f>SUMIFS(base_de_dados!$T:$T,base_de_dados!$B:$B,$B105,base_de_dados!$G:$G,F$61,base_de_dados!$H:$H,$L$1,base_de_dados!$C:$C,$A105,base_de_dados!$M:$M,"&lt;=2008",base_de_dados!$O:$O,"&gt;=39813")</f>
        <v>0</v>
      </c>
      <c r="G105" s="5">
        <f>SUMIFS(base_de_dados!$T:$T,base_de_dados!$B:$B,$B105,base_de_dados!$G:$G,G$61,base_de_dados!$H:$H,$L$1,base_de_dados!$C:$C,$A105,base_de_dados!$M:$M,"&lt;=2008",base_de_dados!$O:$O,"&gt;=39813")</f>
        <v>0</v>
      </c>
      <c r="H105" s="5">
        <f>SUMIFS(base_de_dados!$T:$T,base_de_dados!$B:$B,$B105,base_de_dados!$G:$G,H$61,base_de_dados!$H:$H,$L$1,base_de_dados!$C:$C,$A105,base_de_dados!$M:$M,"&lt;=2008",base_de_dados!$O:$O,"&gt;=39813")</f>
        <v>0</v>
      </c>
      <c r="I105" s="5">
        <f>SUMIFS(base_de_dados!$T:$T,base_de_dados!$B:$B,$B105,base_de_dados!$G:$G,I$61,base_de_dados!$H:$H,$L$1,base_de_dados!$C:$C,$A105,base_de_dados!$M:$M,"&lt;=2008",base_de_dados!$O:$O,"&gt;=39813")</f>
        <v>0</v>
      </c>
      <c r="J105" s="5">
        <f>SUMIFS(base_de_dados!$T:$T,base_de_dados!$B:$B,$B105,base_de_dados!$G:$G,J$61,base_de_dados!$H:$H,$L$1,base_de_dados!$C:$C,$A105,base_de_dados!$M:$M,"&lt;=2008",base_de_dados!$O:$O,"&gt;=39813")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SUMIFS(base_de_dados!$T:$T,base_de_dados!$B:$B,$B106,base_de_dados!$G:$G,C$61,base_de_dados!$H:$H,$L$1,base_de_dados!$C:$C,$A106,base_de_dados!$M:$M,"&lt;=2008",base_de_dados!$O:$O,"&gt;=39813")</f>
        <v>0</v>
      </c>
      <c r="D106" s="5">
        <f>SUMIFS(base_de_dados!$T:$T,base_de_dados!$B:$B,$B106,base_de_dados!$G:$G,D$61,base_de_dados!$H:$H,$L$1,base_de_dados!$C:$C,$A106,base_de_dados!$M:$M,"&lt;=2008",base_de_dados!$O:$O,"&gt;=39813")</f>
        <v>0</v>
      </c>
      <c r="E106" s="5">
        <f>SUMIFS(base_de_dados!$T:$T,base_de_dados!$B:$B,$B106,base_de_dados!$G:$G,E$61,base_de_dados!$H:$H,$L$1,base_de_dados!$C:$C,$A106,base_de_dados!$M:$M,"&lt;=2008",base_de_dados!$O:$O,"&gt;=39813")</f>
        <v>0</v>
      </c>
      <c r="F106" s="5">
        <f>SUMIFS(base_de_dados!$T:$T,base_de_dados!$B:$B,$B106,base_de_dados!$G:$G,F$61,base_de_dados!$H:$H,$L$1,base_de_dados!$C:$C,$A106,base_de_dados!$M:$M,"&lt;=2008",base_de_dados!$O:$O,"&gt;=39813")</f>
        <v>0</v>
      </c>
      <c r="G106" s="5">
        <f>SUMIFS(base_de_dados!$T:$T,base_de_dados!$B:$B,$B106,base_de_dados!$G:$G,G$61,base_de_dados!$H:$H,$L$1,base_de_dados!$C:$C,$A106,base_de_dados!$M:$M,"&lt;=2008",base_de_dados!$O:$O,"&gt;=39813")</f>
        <v>0</v>
      </c>
      <c r="H106" s="5">
        <f>SUMIFS(base_de_dados!$T:$T,base_de_dados!$B:$B,$B106,base_de_dados!$G:$G,H$61,base_de_dados!$H:$H,$L$1,base_de_dados!$C:$C,$A106,base_de_dados!$M:$M,"&lt;=2008",base_de_dados!$O:$O,"&gt;=39813")</f>
        <v>0</v>
      </c>
      <c r="I106" s="5">
        <f>SUMIFS(base_de_dados!$T:$T,base_de_dados!$B:$B,$B106,base_de_dados!$G:$G,I$61,base_de_dados!$H:$H,$L$1,base_de_dados!$C:$C,$A106,base_de_dados!$M:$M,"&lt;=2008",base_de_dados!$O:$O,"&gt;=39813")</f>
        <v>0</v>
      </c>
      <c r="J106" s="5">
        <f>SUMIFS(base_de_dados!$T:$T,base_de_dados!$B:$B,$B106,base_de_dados!$G:$G,J$61,base_de_dados!$H:$H,$L$1,base_de_dados!$C:$C,$A106,base_de_dados!$M:$M,"&lt;=2008",base_de_dados!$O:$O,"&gt;=39813")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SUMIFS(base_de_dados!$T:$T,base_de_dados!$B:$B,$B107,base_de_dados!$G:$G,C$61,base_de_dados!$H:$H,$L$1,base_de_dados!$C:$C,$A107,base_de_dados!$M:$M,"&lt;=2008",base_de_dados!$O:$O,"&gt;=39813")</f>
        <v>0</v>
      </c>
      <c r="D107" s="5">
        <f>SUMIFS(base_de_dados!$T:$T,base_de_dados!$B:$B,$B107,base_de_dados!$G:$G,D$61,base_de_dados!$H:$H,$L$1,base_de_dados!$C:$C,$A107,base_de_dados!$M:$M,"&lt;=2008",base_de_dados!$O:$O,"&gt;=39813")</f>
        <v>0</v>
      </c>
      <c r="E107" s="5">
        <f>SUMIFS(base_de_dados!$T:$T,base_de_dados!$B:$B,$B107,base_de_dados!$G:$G,E$61,base_de_dados!$H:$H,$L$1,base_de_dados!$C:$C,$A107,base_de_dados!$M:$M,"&lt;=2008",base_de_dados!$O:$O,"&gt;=39813")</f>
        <v>0</v>
      </c>
      <c r="F107" s="5">
        <f>SUMIFS(base_de_dados!$T:$T,base_de_dados!$B:$B,$B107,base_de_dados!$G:$G,F$61,base_de_dados!$H:$H,$L$1,base_de_dados!$C:$C,$A107,base_de_dados!$M:$M,"&lt;=2008",base_de_dados!$O:$O,"&gt;=39813")</f>
        <v>0</v>
      </c>
      <c r="G107" s="5">
        <f>SUMIFS(base_de_dados!$T:$T,base_de_dados!$B:$B,$B107,base_de_dados!$G:$G,G$61,base_de_dados!$H:$H,$L$1,base_de_dados!$C:$C,$A107,base_de_dados!$M:$M,"&lt;=2008",base_de_dados!$O:$O,"&gt;=39813")</f>
        <v>0</v>
      </c>
      <c r="H107" s="5">
        <f>SUMIFS(base_de_dados!$T:$T,base_de_dados!$B:$B,$B107,base_de_dados!$G:$G,H$61,base_de_dados!$H:$H,$L$1,base_de_dados!$C:$C,$A107,base_de_dados!$M:$M,"&lt;=2008",base_de_dados!$O:$O,"&gt;=39813")</f>
        <v>0</v>
      </c>
      <c r="I107" s="5">
        <f>SUMIFS(base_de_dados!$T:$T,base_de_dados!$B:$B,$B107,base_de_dados!$G:$G,I$61,base_de_dados!$H:$H,$L$1,base_de_dados!$C:$C,$A107,base_de_dados!$M:$M,"&lt;=2008",base_de_dados!$O:$O,"&gt;=39813")</f>
        <v>0</v>
      </c>
      <c r="J107" s="5">
        <f>SUMIFS(base_de_dados!$T:$T,base_de_dados!$B:$B,$B107,base_de_dados!$G:$G,J$61,base_de_dados!$H:$H,$L$1,base_de_dados!$C:$C,$A107,base_de_dados!$M:$M,"&lt;=2008",base_de_dados!$O:$O,"&gt;=39813")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SUMIFS(base_de_dados!$T:$T,base_de_dados!$B:$B,$B108,base_de_dados!$G:$G,C$61,base_de_dados!$H:$H,$L$1,base_de_dados!$C:$C,$A108,base_de_dados!$M:$M,"&lt;=2008",base_de_dados!$O:$O,"&gt;=39813")</f>
        <v>0</v>
      </c>
      <c r="D108" s="5">
        <f>SUMIFS(base_de_dados!$T:$T,base_de_dados!$B:$B,$B108,base_de_dados!$G:$G,D$61,base_de_dados!$H:$H,$L$1,base_de_dados!$C:$C,$A108,base_de_dados!$M:$M,"&lt;=2008",base_de_dados!$O:$O,"&gt;=39813")</f>
        <v>0</v>
      </c>
      <c r="E108" s="5">
        <f>SUMIFS(base_de_dados!$T:$T,base_de_dados!$B:$B,$B108,base_de_dados!$G:$G,E$61,base_de_dados!$H:$H,$L$1,base_de_dados!$C:$C,$A108,base_de_dados!$M:$M,"&lt;=2008",base_de_dados!$O:$O,"&gt;=39813")</f>
        <v>0</v>
      </c>
      <c r="F108" s="5">
        <f>SUMIFS(base_de_dados!$T:$T,base_de_dados!$B:$B,$B108,base_de_dados!$G:$G,F$61,base_de_dados!$H:$H,$L$1,base_de_dados!$C:$C,$A108,base_de_dados!$M:$M,"&lt;=2008",base_de_dados!$O:$O,"&gt;=39813")</f>
        <v>0</v>
      </c>
      <c r="G108" s="5">
        <f>SUMIFS(base_de_dados!$T:$T,base_de_dados!$B:$B,$B108,base_de_dados!$G:$G,G$61,base_de_dados!$H:$H,$L$1,base_de_dados!$C:$C,$A108,base_de_dados!$M:$M,"&lt;=2008",base_de_dados!$O:$O,"&gt;=39813")</f>
        <v>0</v>
      </c>
      <c r="H108" s="5">
        <f>SUMIFS(base_de_dados!$T:$T,base_de_dados!$B:$B,$B108,base_de_dados!$G:$G,H$61,base_de_dados!$H:$H,$L$1,base_de_dados!$C:$C,$A108,base_de_dados!$M:$M,"&lt;=2008",base_de_dados!$O:$O,"&gt;=39813")</f>
        <v>0</v>
      </c>
      <c r="I108" s="5">
        <f>SUMIFS(base_de_dados!$T:$T,base_de_dados!$B:$B,$B108,base_de_dados!$G:$G,I$61,base_de_dados!$H:$H,$L$1,base_de_dados!$C:$C,$A108,base_de_dados!$M:$M,"&lt;=2008",base_de_dados!$O:$O,"&gt;=39813")</f>
        <v>0</v>
      </c>
      <c r="J108" s="5">
        <f>SUMIFS(base_de_dados!$T:$T,base_de_dados!$B:$B,$B108,base_de_dados!$G:$G,J$61,base_de_dados!$H:$H,$L$1,base_de_dados!$C:$C,$A108,base_de_dados!$M:$M,"&lt;=2008",base_de_dados!$O:$O,"&gt;=39813")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SUMIFS(base_de_dados!$T:$T,base_de_dados!$B:$B,$B109,base_de_dados!$G:$G,C$61,base_de_dados!$H:$H,$L$1,base_de_dados!$C:$C,$A109,base_de_dados!$M:$M,"&lt;=2008",base_de_dados!$O:$O,"&gt;=39813")</f>
        <v>0</v>
      </c>
      <c r="D109" s="5">
        <f>SUMIFS(base_de_dados!$T:$T,base_de_dados!$B:$B,$B109,base_de_dados!$G:$G,D$61,base_de_dados!$H:$H,$L$1,base_de_dados!$C:$C,$A109,base_de_dados!$M:$M,"&lt;=2008",base_de_dados!$O:$O,"&gt;=39813")</f>
        <v>0</v>
      </c>
      <c r="E109" s="5">
        <f>SUMIFS(base_de_dados!$T:$T,base_de_dados!$B:$B,$B109,base_de_dados!$G:$G,E$61,base_de_dados!$H:$H,$L$1,base_de_dados!$C:$C,$A109,base_de_dados!$M:$M,"&lt;=2008",base_de_dados!$O:$O,"&gt;=39813")</f>
        <v>0</v>
      </c>
      <c r="F109" s="5">
        <f>SUMIFS(base_de_dados!$T:$T,base_de_dados!$B:$B,$B109,base_de_dados!$G:$G,F$61,base_de_dados!$H:$H,$L$1,base_de_dados!$C:$C,$A109,base_de_dados!$M:$M,"&lt;=2008",base_de_dados!$O:$O,"&gt;=39813")</f>
        <v>0</v>
      </c>
      <c r="G109" s="5">
        <f>SUMIFS(base_de_dados!$T:$T,base_de_dados!$B:$B,$B109,base_de_dados!$G:$G,G$61,base_de_dados!$H:$H,$L$1,base_de_dados!$C:$C,$A109,base_de_dados!$M:$M,"&lt;=2008",base_de_dados!$O:$O,"&gt;=39813")</f>
        <v>0</v>
      </c>
      <c r="H109" s="5">
        <f>SUMIFS(base_de_dados!$T:$T,base_de_dados!$B:$B,$B109,base_de_dados!$G:$G,H$61,base_de_dados!$H:$H,$L$1,base_de_dados!$C:$C,$A109,base_de_dados!$M:$M,"&lt;=2008",base_de_dados!$O:$O,"&gt;=39813")</f>
        <v>0</v>
      </c>
      <c r="I109" s="5">
        <f>SUMIFS(base_de_dados!$T:$T,base_de_dados!$B:$B,$B109,base_de_dados!$G:$G,I$61,base_de_dados!$H:$H,$L$1,base_de_dados!$C:$C,$A109,base_de_dados!$M:$M,"&lt;=2008",base_de_dados!$O:$O,"&gt;=39813")</f>
        <v>0</v>
      </c>
      <c r="J109" s="5">
        <f>SUMIFS(base_de_dados!$T:$T,base_de_dados!$B:$B,$B109,base_de_dados!$G:$G,J$61,base_de_dados!$H:$H,$L$1,base_de_dados!$C:$C,$A109,base_de_dados!$M:$M,"&lt;=2008",base_de_dados!$O:$O,"&gt;=39813")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SUMIFS(base_de_dados!$T:$T,base_de_dados!$B:$B,$B110,base_de_dados!$G:$G,C$61,base_de_dados!$H:$H,$L$1,base_de_dados!$C:$C,$A110,base_de_dados!$M:$M,"&lt;=2008",base_de_dados!$O:$O,"&gt;=39813")</f>
        <v>0</v>
      </c>
      <c r="D110" s="5">
        <f>SUMIFS(base_de_dados!$T:$T,base_de_dados!$B:$B,$B110,base_de_dados!$G:$G,D$61,base_de_dados!$H:$H,$L$1,base_de_dados!$C:$C,$A110,base_de_dados!$M:$M,"&lt;=2008",base_de_dados!$O:$O,"&gt;=39813")</f>
        <v>0</v>
      </c>
      <c r="E110" s="5">
        <f>SUMIFS(base_de_dados!$T:$T,base_de_dados!$B:$B,$B110,base_de_dados!$G:$G,E$61,base_de_dados!$H:$H,$L$1,base_de_dados!$C:$C,$A110,base_de_dados!$M:$M,"&lt;=2008",base_de_dados!$O:$O,"&gt;=39813")</f>
        <v>0</v>
      </c>
      <c r="F110" s="5">
        <f>SUMIFS(base_de_dados!$T:$T,base_de_dados!$B:$B,$B110,base_de_dados!$G:$G,F$61,base_de_dados!$H:$H,$L$1,base_de_dados!$C:$C,$A110,base_de_dados!$M:$M,"&lt;=2008",base_de_dados!$O:$O,"&gt;=39813")</f>
        <v>0</v>
      </c>
      <c r="G110" s="5">
        <f>SUMIFS(base_de_dados!$T:$T,base_de_dados!$B:$B,$B110,base_de_dados!$G:$G,G$61,base_de_dados!$H:$H,$L$1,base_de_dados!$C:$C,$A110,base_de_dados!$M:$M,"&lt;=2008",base_de_dados!$O:$O,"&gt;=39813")</f>
        <v>0</v>
      </c>
      <c r="H110" s="5">
        <f>SUMIFS(base_de_dados!$T:$T,base_de_dados!$B:$B,$B110,base_de_dados!$G:$G,H$61,base_de_dados!$H:$H,$L$1,base_de_dados!$C:$C,$A110,base_de_dados!$M:$M,"&lt;=2008",base_de_dados!$O:$O,"&gt;=39813")</f>
        <v>0</v>
      </c>
      <c r="I110" s="5">
        <f>SUMIFS(base_de_dados!$T:$T,base_de_dados!$B:$B,$B110,base_de_dados!$G:$G,I$61,base_de_dados!$H:$H,$L$1,base_de_dados!$C:$C,$A110,base_de_dados!$M:$M,"&lt;=2008",base_de_dados!$O:$O,"&gt;=39813")</f>
        <v>0</v>
      </c>
      <c r="J110" s="5">
        <f>SUMIFS(base_de_dados!$T:$T,base_de_dados!$B:$B,$B110,base_de_dados!$G:$G,J$61,base_de_dados!$H:$H,$L$1,base_de_dados!$C:$C,$A110,base_de_dados!$M:$M,"&lt;=2008",base_de_dados!$O:$O,"&gt;=39813")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SUMIFS(base_de_dados!$T:$T,base_de_dados!$B:$B,$B111,base_de_dados!$G:$G,C$61,base_de_dados!$H:$H,$L$1,base_de_dados!$C:$C,$A111,base_de_dados!$M:$M,"&lt;=2008",base_de_dados!$O:$O,"&gt;=39813")</f>
        <v>0</v>
      </c>
      <c r="D111" s="5">
        <f>SUMIFS(base_de_dados!$T:$T,base_de_dados!$B:$B,$B111,base_de_dados!$G:$G,D$61,base_de_dados!$H:$H,$L$1,base_de_dados!$C:$C,$A111,base_de_dados!$M:$M,"&lt;=2008",base_de_dados!$O:$O,"&gt;=39813")</f>
        <v>0</v>
      </c>
      <c r="E111" s="5">
        <f>SUMIFS(base_de_dados!$T:$T,base_de_dados!$B:$B,$B111,base_de_dados!$G:$G,E$61,base_de_dados!$H:$H,$L$1,base_de_dados!$C:$C,$A111,base_de_dados!$M:$M,"&lt;=2008",base_de_dados!$O:$O,"&gt;=39813")</f>
        <v>0</v>
      </c>
      <c r="F111" s="5">
        <f>SUMIFS(base_de_dados!$T:$T,base_de_dados!$B:$B,$B111,base_de_dados!$G:$G,F$61,base_de_dados!$H:$H,$L$1,base_de_dados!$C:$C,$A111,base_de_dados!$M:$M,"&lt;=2008",base_de_dados!$O:$O,"&gt;=39813")</f>
        <v>0</v>
      </c>
      <c r="G111" s="5">
        <f>SUMIFS(base_de_dados!$T:$T,base_de_dados!$B:$B,$B111,base_de_dados!$G:$G,G$61,base_de_dados!$H:$H,$L$1,base_de_dados!$C:$C,$A111,base_de_dados!$M:$M,"&lt;=2008",base_de_dados!$O:$O,"&gt;=39813")</f>
        <v>0</v>
      </c>
      <c r="H111" s="5">
        <f>SUMIFS(base_de_dados!$T:$T,base_de_dados!$B:$B,$B111,base_de_dados!$G:$G,H$61,base_de_dados!$H:$H,$L$1,base_de_dados!$C:$C,$A111,base_de_dados!$M:$M,"&lt;=2008",base_de_dados!$O:$O,"&gt;=39813")</f>
        <v>0</v>
      </c>
      <c r="I111" s="5">
        <f>SUMIFS(base_de_dados!$T:$T,base_de_dados!$B:$B,$B111,base_de_dados!$G:$G,I$61,base_de_dados!$H:$H,$L$1,base_de_dados!$C:$C,$A111,base_de_dados!$M:$M,"&lt;=2008",base_de_dados!$O:$O,"&gt;=39813")</f>
        <v>0</v>
      </c>
      <c r="J111" s="5">
        <f>SUMIFS(base_de_dados!$T:$T,base_de_dados!$B:$B,$B111,base_de_dados!$G:$G,J$61,base_de_dados!$H:$H,$L$1,base_de_dados!$C:$C,$A111,base_de_dados!$M:$M,"&lt;=2008",base_de_dados!$O:$O,"&gt;=39813")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SUMIFS(base_de_dados!$T:$T,base_de_dados!$B:$B,$B112,base_de_dados!$G:$G,C$61,base_de_dados!$H:$H,$L$1,base_de_dados!$C:$C,$A112,base_de_dados!$M:$M,"&lt;=2008",base_de_dados!$O:$O,"&gt;=39813")</f>
        <v>0</v>
      </c>
      <c r="D112" s="5">
        <f>SUMIFS(base_de_dados!$T:$T,base_de_dados!$B:$B,$B112,base_de_dados!$G:$G,D$61,base_de_dados!$H:$H,$L$1,base_de_dados!$C:$C,$A112,base_de_dados!$M:$M,"&lt;=2008",base_de_dados!$O:$O,"&gt;=39813")</f>
        <v>0</v>
      </c>
      <c r="E112" s="5">
        <f>SUMIFS(base_de_dados!$T:$T,base_de_dados!$B:$B,$B112,base_de_dados!$G:$G,E$61,base_de_dados!$H:$H,$L$1,base_de_dados!$C:$C,$A112,base_de_dados!$M:$M,"&lt;=2008",base_de_dados!$O:$O,"&gt;=39813")</f>
        <v>0</v>
      </c>
      <c r="F112" s="5">
        <f>SUMIFS(base_de_dados!$T:$T,base_de_dados!$B:$B,$B112,base_de_dados!$G:$G,F$61,base_de_dados!$H:$H,$L$1,base_de_dados!$C:$C,$A112,base_de_dados!$M:$M,"&lt;=2008",base_de_dados!$O:$O,"&gt;=39813")</f>
        <v>0</v>
      </c>
      <c r="G112" s="5">
        <f>SUMIFS(base_de_dados!$T:$T,base_de_dados!$B:$B,$B112,base_de_dados!$G:$G,G$61,base_de_dados!$H:$H,$L$1,base_de_dados!$C:$C,$A112,base_de_dados!$M:$M,"&lt;=2008",base_de_dados!$O:$O,"&gt;=39813")</f>
        <v>0</v>
      </c>
      <c r="H112" s="5">
        <f>SUMIFS(base_de_dados!$T:$T,base_de_dados!$B:$B,$B112,base_de_dados!$G:$G,H$61,base_de_dados!$H:$H,$L$1,base_de_dados!$C:$C,$A112,base_de_dados!$M:$M,"&lt;=2008",base_de_dados!$O:$O,"&gt;=39813")</f>
        <v>0</v>
      </c>
      <c r="I112" s="5">
        <f>SUMIFS(base_de_dados!$T:$T,base_de_dados!$B:$B,$B112,base_de_dados!$G:$G,I$61,base_de_dados!$H:$H,$L$1,base_de_dados!$C:$C,$A112,base_de_dados!$M:$M,"&lt;=2008",base_de_dados!$O:$O,"&gt;=39813")</f>
        <v>0</v>
      </c>
      <c r="J112" s="5">
        <f>SUMIFS(base_de_dados!$T:$T,base_de_dados!$B:$B,$B112,base_de_dados!$G:$G,J$61,base_de_dados!$H:$H,$L$1,base_de_dados!$C:$C,$A112,base_de_dados!$M:$M,"&lt;=2008",base_de_dados!$O:$O,"&gt;=39813")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SUMIFS(base_de_dados!$T:$T,base_de_dados!$B:$B,$B113,base_de_dados!$G:$G,C$61,base_de_dados!$H:$H,$L$1,base_de_dados!$C:$C,$A113,base_de_dados!$M:$M,"&lt;=2008",base_de_dados!$O:$O,"&gt;=39813")</f>
        <v>0</v>
      </c>
      <c r="D113" s="5">
        <f>SUMIFS(base_de_dados!$T:$T,base_de_dados!$B:$B,$B113,base_de_dados!$G:$G,D$61,base_de_dados!$H:$H,$L$1,base_de_dados!$C:$C,$A113,base_de_dados!$M:$M,"&lt;=2008",base_de_dados!$O:$O,"&gt;=39813")</f>
        <v>0</v>
      </c>
      <c r="E113" s="5">
        <f>SUMIFS(base_de_dados!$T:$T,base_de_dados!$B:$B,$B113,base_de_dados!$G:$G,E$61,base_de_dados!$H:$H,$L$1,base_de_dados!$C:$C,$A113,base_de_dados!$M:$M,"&lt;=2008",base_de_dados!$O:$O,"&gt;=39813")</f>
        <v>0</v>
      </c>
      <c r="F113" s="5">
        <f>SUMIFS(base_de_dados!$T:$T,base_de_dados!$B:$B,$B113,base_de_dados!$G:$G,F$61,base_de_dados!$H:$H,$L$1,base_de_dados!$C:$C,$A113,base_de_dados!$M:$M,"&lt;=2008",base_de_dados!$O:$O,"&gt;=39813")</f>
        <v>0</v>
      </c>
      <c r="G113" s="5">
        <f>SUMIFS(base_de_dados!$T:$T,base_de_dados!$B:$B,$B113,base_de_dados!$G:$G,G$61,base_de_dados!$H:$H,$L$1,base_de_dados!$C:$C,$A113,base_de_dados!$M:$M,"&lt;=2008",base_de_dados!$O:$O,"&gt;=39813")</f>
        <v>0</v>
      </c>
      <c r="H113" s="5">
        <f>SUMIFS(base_de_dados!$T:$T,base_de_dados!$B:$B,$B113,base_de_dados!$G:$G,H$61,base_de_dados!$H:$H,$L$1,base_de_dados!$C:$C,$A113,base_de_dados!$M:$M,"&lt;=2008",base_de_dados!$O:$O,"&gt;=39813")</f>
        <v>0</v>
      </c>
      <c r="I113" s="5">
        <f>SUMIFS(base_de_dados!$T:$T,base_de_dados!$B:$B,$B113,base_de_dados!$G:$G,I$61,base_de_dados!$H:$H,$L$1,base_de_dados!$C:$C,$A113,base_de_dados!$M:$M,"&lt;=2008",base_de_dados!$O:$O,"&gt;=39813")</f>
        <v>0</v>
      </c>
      <c r="J113" s="5">
        <f>SUMIFS(base_de_dados!$T:$T,base_de_dados!$B:$B,$B113,base_de_dados!$G:$G,J$61,base_de_dados!$H:$H,$L$1,base_de_dados!$C:$C,$A113,base_de_dados!$M:$M,"&lt;=2008",base_de_dados!$O:$O,"&gt;=39813")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SUMIFS(base_de_dados!$T:$T,base_de_dados!$B:$B,$B114,base_de_dados!$G:$G,C$61,base_de_dados!$H:$H,$L$1,base_de_dados!$C:$C,$A114,base_de_dados!$M:$M,"&lt;=2008",base_de_dados!$O:$O,"&gt;=39813")</f>
        <v>0</v>
      </c>
      <c r="D114" s="5">
        <f>SUMIFS(base_de_dados!$T:$T,base_de_dados!$B:$B,$B114,base_de_dados!$G:$G,D$61,base_de_dados!$H:$H,$L$1,base_de_dados!$C:$C,$A114,base_de_dados!$M:$M,"&lt;=2008",base_de_dados!$O:$O,"&gt;=39813")</f>
        <v>0</v>
      </c>
      <c r="E114" s="5">
        <f>SUMIFS(base_de_dados!$T:$T,base_de_dados!$B:$B,$B114,base_de_dados!$G:$G,E$61,base_de_dados!$H:$H,$L$1,base_de_dados!$C:$C,$A114,base_de_dados!$M:$M,"&lt;=2008",base_de_dados!$O:$O,"&gt;=39813")</f>
        <v>0</v>
      </c>
      <c r="F114" s="5">
        <f>SUMIFS(base_de_dados!$T:$T,base_de_dados!$B:$B,$B114,base_de_dados!$G:$G,F$61,base_de_dados!$H:$H,$L$1,base_de_dados!$C:$C,$A114,base_de_dados!$M:$M,"&lt;=2008",base_de_dados!$O:$O,"&gt;=39813")</f>
        <v>0</v>
      </c>
      <c r="G114" s="5">
        <f>SUMIFS(base_de_dados!$T:$T,base_de_dados!$B:$B,$B114,base_de_dados!$G:$G,G$61,base_de_dados!$H:$H,$L$1,base_de_dados!$C:$C,$A114,base_de_dados!$M:$M,"&lt;=2008",base_de_dados!$O:$O,"&gt;=39813")</f>
        <v>0</v>
      </c>
      <c r="H114" s="5">
        <f>SUMIFS(base_de_dados!$T:$T,base_de_dados!$B:$B,$B114,base_de_dados!$G:$G,H$61,base_de_dados!$H:$H,$L$1,base_de_dados!$C:$C,$A114,base_de_dados!$M:$M,"&lt;=2008",base_de_dados!$O:$O,"&gt;=39813")</f>
        <v>0</v>
      </c>
      <c r="I114" s="5">
        <f>SUMIFS(base_de_dados!$T:$T,base_de_dados!$B:$B,$B114,base_de_dados!$G:$G,I$61,base_de_dados!$H:$H,$L$1,base_de_dados!$C:$C,$A114,base_de_dados!$M:$M,"&lt;=2008",base_de_dados!$O:$O,"&gt;=39813")</f>
        <v>0</v>
      </c>
      <c r="J114" s="5">
        <f>SUMIFS(base_de_dados!$T:$T,base_de_dados!$B:$B,$B114,base_de_dados!$G:$G,J$61,base_de_dados!$H:$H,$L$1,base_de_dados!$C:$C,$A114,base_de_dados!$M:$M,"&lt;=2008",base_de_dados!$O:$O,"&gt;=39813")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SUMIFS(base_de_dados!$T:$T,base_de_dados!$B:$B,$B115,base_de_dados!$G:$G,C$61,base_de_dados!$H:$H,$L$1,base_de_dados!$C:$C,$A115,base_de_dados!$M:$M,"&lt;=2008",base_de_dados!$O:$O,"&gt;=39813")</f>
        <v>0</v>
      </c>
      <c r="D115" s="5">
        <f>SUMIFS(base_de_dados!$T:$T,base_de_dados!$B:$B,$B115,base_de_dados!$G:$G,D$61,base_de_dados!$H:$H,$L$1,base_de_dados!$C:$C,$A115,base_de_dados!$M:$M,"&lt;=2008",base_de_dados!$O:$O,"&gt;=39813")</f>
        <v>0</v>
      </c>
      <c r="E115" s="5">
        <f>SUMIFS(base_de_dados!$T:$T,base_de_dados!$B:$B,$B115,base_de_dados!$G:$G,E$61,base_de_dados!$H:$H,$L$1,base_de_dados!$C:$C,$A115,base_de_dados!$M:$M,"&lt;=2008",base_de_dados!$O:$O,"&gt;=39813")</f>
        <v>0</v>
      </c>
      <c r="F115" s="5">
        <f>SUMIFS(base_de_dados!$T:$T,base_de_dados!$B:$B,$B115,base_de_dados!$G:$G,F$61,base_de_dados!$H:$H,$L$1,base_de_dados!$C:$C,$A115,base_de_dados!$M:$M,"&lt;=2008",base_de_dados!$O:$O,"&gt;=39813")</f>
        <v>0</v>
      </c>
      <c r="G115" s="5">
        <f>SUMIFS(base_de_dados!$T:$T,base_de_dados!$B:$B,$B115,base_de_dados!$G:$G,G$61,base_de_dados!$H:$H,$L$1,base_de_dados!$C:$C,$A115,base_de_dados!$M:$M,"&lt;=2008",base_de_dados!$O:$O,"&gt;=39813")</f>
        <v>0</v>
      </c>
      <c r="H115" s="5">
        <f>SUMIFS(base_de_dados!$T:$T,base_de_dados!$B:$B,$B115,base_de_dados!$G:$G,H$61,base_de_dados!$H:$H,$L$1,base_de_dados!$C:$C,$A115,base_de_dados!$M:$M,"&lt;=2008",base_de_dados!$O:$O,"&gt;=39813")</f>
        <v>0</v>
      </c>
      <c r="I115" s="5">
        <f>SUMIFS(base_de_dados!$T:$T,base_de_dados!$B:$B,$B115,base_de_dados!$G:$G,I$61,base_de_dados!$H:$H,$L$1,base_de_dados!$C:$C,$A115,base_de_dados!$M:$M,"&lt;=2008",base_de_dados!$O:$O,"&gt;=39813")</f>
        <v>0</v>
      </c>
      <c r="J115" s="5">
        <f>SUMIFS(base_de_dados!$T:$T,base_de_dados!$B:$B,$B115,base_de_dados!$G:$G,J$61,base_de_dados!$H:$H,$L$1,base_de_dados!$C:$C,$A115,base_de_dados!$M:$M,"&lt;=2008",base_de_dados!$O:$O,"&gt;=39813")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SUMIFS(base_de_dados!$T:$T,base_de_dados!$B:$B,$B116,base_de_dados!$G:$G,C$61,base_de_dados!$H:$H,$L$1,base_de_dados!$C:$C,$A116,base_de_dados!$M:$M,"&lt;=2008",base_de_dados!$O:$O,"&gt;=39813")</f>
        <v>0</v>
      </c>
      <c r="D116" s="5">
        <f>SUMIFS(base_de_dados!$T:$T,base_de_dados!$B:$B,$B116,base_de_dados!$G:$G,D$61,base_de_dados!$H:$H,$L$1,base_de_dados!$C:$C,$A116,base_de_dados!$M:$M,"&lt;=2008",base_de_dados!$O:$O,"&gt;=39813")</f>
        <v>0</v>
      </c>
      <c r="E116" s="5">
        <f>SUMIFS(base_de_dados!$T:$T,base_de_dados!$B:$B,$B116,base_de_dados!$G:$G,E$61,base_de_dados!$H:$H,$L$1,base_de_dados!$C:$C,$A116,base_de_dados!$M:$M,"&lt;=2008",base_de_dados!$O:$O,"&gt;=39813")</f>
        <v>0</v>
      </c>
      <c r="F116" s="5">
        <f>SUMIFS(base_de_dados!$T:$T,base_de_dados!$B:$B,$B116,base_de_dados!$G:$G,F$61,base_de_dados!$H:$H,$L$1,base_de_dados!$C:$C,$A116,base_de_dados!$M:$M,"&lt;=2008",base_de_dados!$O:$O,"&gt;=39813")</f>
        <v>0</v>
      </c>
      <c r="G116" s="5">
        <f>SUMIFS(base_de_dados!$T:$T,base_de_dados!$B:$B,$B116,base_de_dados!$G:$G,G$61,base_de_dados!$H:$H,$L$1,base_de_dados!$C:$C,$A116,base_de_dados!$M:$M,"&lt;=2008",base_de_dados!$O:$O,"&gt;=39813")</f>
        <v>0</v>
      </c>
      <c r="H116" s="5">
        <f>SUMIFS(base_de_dados!$T:$T,base_de_dados!$B:$B,$B116,base_de_dados!$G:$G,H$61,base_de_dados!$H:$H,$L$1,base_de_dados!$C:$C,$A116,base_de_dados!$M:$M,"&lt;=2008",base_de_dados!$O:$O,"&gt;=39813")</f>
        <v>0</v>
      </c>
      <c r="I116" s="5">
        <f>SUMIFS(base_de_dados!$T:$T,base_de_dados!$B:$B,$B116,base_de_dados!$G:$G,I$61,base_de_dados!$H:$H,$L$1,base_de_dados!$C:$C,$A116,base_de_dados!$M:$M,"&lt;=2008",base_de_dados!$O:$O,"&gt;=39813")</f>
        <v>0</v>
      </c>
      <c r="J116" s="5">
        <f>SUMIFS(base_de_dados!$T:$T,base_de_dados!$B:$B,$B116,base_de_dados!$G:$G,J$61,base_de_dados!$H:$H,$L$1,base_de_dados!$C:$C,$A116,base_de_dados!$M:$M,"&lt;=2008",base_de_dados!$O:$O,"&gt;=39813")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SUMIFS(base_de_dados!$T:$T,base_de_dados!$B:$B,$B117,base_de_dados!$G:$G,C$61,base_de_dados!$H:$H,$L$1,base_de_dados!$C:$C,$A117,base_de_dados!$M:$M,"&lt;=2008",base_de_dados!$O:$O,"&gt;=39813")</f>
        <v>0</v>
      </c>
      <c r="D117" s="5">
        <f>SUMIFS(base_de_dados!$T:$T,base_de_dados!$B:$B,$B117,base_de_dados!$G:$G,D$61,base_de_dados!$H:$H,$L$1,base_de_dados!$C:$C,$A117,base_de_dados!$M:$M,"&lt;=2008",base_de_dados!$O:$O,"&gt;=39813")</f>
        <v>0</v>
      </c>
      <c r="E117" s="5">
        <f>SUMIFS(base_de_dados!$T:$T,base_de_dados!$B:$B,$B117,base_de_dados!$G:$G,E$61,base_de_dados!$H:$H,$L$1,base_de_dados!$C:$C,$A117,base_de_dados!$M:$M,"&lt;=2008",base_de_dados!$O:$O,"&gt;=39813")</f>
        <v>0</v>
      </c>
      <c r="F117" s="5">
        <f>SUMIFS(base_de_dados!$T:$T,base_de_dados!$B:$B,$B117,base_de_dados!$G:$G,F$61,base_de_dados!$H:$H,$L$1,base_de_dados!$C:$C,$A117,base_de_dados!$M:$M,"&lt;=2008",base_de_dados!$O:$O,"&gt;=39813")</f>
        <v>0</v>
      </c>
      <c r="G117" s="5">
        <f>SUMIFS(base_de_dados!$T:$T,base_de_dados!$B:$B,$B117,base_de_dados!$G:$G,G$61,base_de_dados!$H:$H,$L$1,base_de_dados!$C:$C,$A117,base_de_dados!$M:$M,"&lt;=2008",base_de_dados!$O:$O,"&gt;=39813")</f>
        <v>0</v>
      </c>
      <c r="H117" s="5">
        <f>SUMIFS(base_de_dados!$T:$T,base_de_dados!$B:$B,$B117,base_de_dados!$G:$G,H$61,base_de_dados!$H:$H,$L$1,base_de_dados!$C:$C,$A117,base_de_dados!$M:$M,"&lt;=2008",base_de_dados!$O:$O,"&gt;=39813")</f>
        <v>0</v>
      </c>
      <c r="I117" s="5">
        <f>SUMIFS(base_de_dados!$T:$T,base_de_dados!$B:$B,$B117,base_de_dados!$G:$G,I$61,base_de_dados!$H:$H,$L$1,base_de_dados!$C:$C,$A117,base_de_dados!$M:$M,"&lt;=2008",base_de_dados!$O:$O,"&gt;=39813")</f>
        <v>0</v>
      </c>
      <c r="J117" s="5">
        <f>SUMIFS(base_de_dados!$T:$T,base_de_dados!$B:$B,$B117,base_de_dados!$G:$G,J$61,base_de_dados!$H:$H,$L$1,base_de_dados!$C:$C,$A117,base_de_dados!$M:$M,"&lt;=2008",base_de_dados!$O:$O,"&gt;=39813")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SUMIFS(base_de_dados!$T:$T,base_de_dados!$B:$B,$B118,base_de_dados!$G:$G,C$61,base_de_dados!$H:$H,$L$1,base_de_dados!$C:$C,$A118,base_de_dados!$M:$M,"&lt;=2008",base_de_dados!$O:$O,"&gt;=39813")</f>
        <v>0</v>
      </c>
      <c r="D118" s="5">
        <f>SUMIFS(base_de_dados!$T:$T,base_de_dados!$B:$B,$B118,base_de_dados!$G:$G,D$61,base_de_dados!$H:$H,$L$1,base_de_dados!$C:$C,$A118,base_de_dados!$M:$M,"&lt;=2008",base_de_dados!$O:$O,"&gt;=39813")</f>
        <v>0</v>
      </c>
      <c r="E118" s="5">
        <f>SUMIFS(base_de_dados!$T:$T,base_de_dados!$B:$B,$B118,base_de_dados!$G:$G,E$61,base_de_dados!$H:$H,$L$1,base_de_dados!$C:$C,$A118,base_de_dados!$M:$M,"&lt;=2008",base_de_dados!$O:$O,"&gt;=39813")</f>
        <v>0</v>
      </c>
      <c r="F118" s="5">
        <f>SUMIFS(base_de_dados!$T:$T,base_de_dados!$B:$B,$B118,base_de_dados!$G:$G,F$61,base_de_dados!$H:$H,$L$1,base_de_dados!$C:$C,$A118,base_de_dados!$M:$M,"&lt;=2008",base_de_dados!$O:$O,"&gt;=39813")</f>
        <v>0</v>
      </c>
      <c r="G118" s="5">
        <f>SUMIFS(base_de_dados!$T:$T,base_de_dados!$B:$B,$B118,base_de_dados!$G:$G,G$61,base_de_dados!$H:$H,$L$1,base_de_dados!$C:$C,$A118,base_de_dados!$M:$M,"&lt;=2008",base_de_dados!$O:$O,"&gt;=39813")</f>
        <v>0</v>
      </c>
      <c r="H118" s="5">
        <f>SUMIFS(base_de_dados!$T:$T,base_de_dados!$B:$B,$B118,base_de_dados!$G:$G,H$61,base_de_dados!$H:$H,$L$1,base_de_dados!$C:$C,$A118,base_de_dados!$M:$M,"&lt;=2008",base_de_dados!$O:$O,"&gt;=39813")</f>
        <v>0</v>
      </c>
      <c r="I118" s="5">
        <f>SUMIFS(base_de_dados!$T:$T,base_de_dados!$B:$B,$B118,base_de_dados!$G:$G,I$61,base_de_dados!$H:$H,$L$1,base_de_dados!$C:$C,$A118,base_de_dados!$M:$M,"&lt;=2008",base_de_dados!$O:$O,"&gt;=39813")</f>
        <v>0</v>
      </c>
      <c r="J118" s="5">
        <f>SUMIFS(base_de_dados!$T:$T,base_de_dados!$B:$B,$B118,base_de_dados!$G:$G,J$61,base_de_dados!$H:$H,$L$1,base_de_dados!$C:$C,$A118,base_de_dados!$M:$M,"&lt;=2008",base_de_dados!$O:$O,"&gt;=39813")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SUMIFS(base_de_dados!$T:$T,base_de_dados!$B:$B,$B119,base_de_dados!$G:$G,C$61,base_de_dados!$H:$H,$L$1,base_de_dados!$C:$C,$A119,base_de_dados!$M:$M,"&lt;=2008",base_de_dados!$O:$O,"&gt;=39813")</f>
        <v>0</v>
      </c>
      <c r="D119" s="5">
        <f>SUMIFS(base_de_dados!$T:$T,base_de_dados!$B:$B,$B119,base_de_dados!$G:$G,D$61,base_de_dados!$H:$H,$L$1,base_de_dados!$C:$C,$A119,base_de_dados!$M:$M,"&lt;=2008",base_de_dados!$O:$O,"&gt;=39813")</f>
        <v>0</v>
      </c>
      <c r="E119" s="5">
        <f>SUMIFS(base_de_dados!$T:$T,base_de_dados!$B:$B,$B119,base_de_dados!$G:$G,E$61,base_de_dados!$H:$H,$L$1,base_de_dados!$C:$C,$A119,base_de_dados!$M:$M,"&lt;=2008",base_de_dados!$O:$O,"&gt;=39813")</f>
        <v>0</v>
      </c>
      <c r="F119" s="5">
        <f>SUMIFS(base_de_dados!$T:$T,base_de_dados!$B:$B,$B119,base_de_dados!$G:$G,F$61,base_de_dados!$H:$H,$L$1,base_de_dados!$C:$C,$A119,base_de_dados!$M:$M,"&lt;=2008",base_de_dados!$O:$O,"&gt;=39813")</f>
        <v>0</v>
      </c>
      <c r="G119" s="5">
        <f>SUMIFS(base_de_dados!$T:$T,base_de_dados!$B:$B,$B119,base_de_dados!$G:$G,G$61,base_de_dados!$H:$H,$L$1,base_de_dados!$C:$C,$A119,base_de_dados!$M:$M,"&lt;=2008",base_de_dados!$O:$O,"&gt;=39813")</f>
        <v>0</v>
      </c>
      <c r="H119" s="5">
        <f>SUMIFS(base_de_dados!$T:$T,base_de_dados!$B:$B,$B119,base_de_dados!$G:$G,H$61,base_de_dados!$H:$H,$L$1,base_de_dados!$C:$C,$A119,base_de_dados!$M:$M,"&lt;=2008",base_de_dados!$O:$O,"&gt;=39813")</f>
        <v>0</v>
      </c>
      <c r="I119" s="5">
        <f>SUMIFS(base_de_dados!$T:$T,base_de_dados!$B:$B,$B119,base_de_dados!$G:$G,I$61,base_de_dados!$H:$H,$L$1,base_de_dados!$C:$C,$A119,base_de_dados!$M:$M,"&lt;=2008",base_de_dados!$O:$O,"&gt;=39813")</f>
        <v>0</v>
      </c>
      <c r="J119" s="5">
        <f>SUMIFS(base_de_dados!$T:$T,base_de_dados!$B:$B,$B119,base_de_dados!$G:$G,J$61,base_de_dados!$H:$H,$L$1,base_de_dados!$C:$C,$A119,base_de_dados!$M:$M,"&lt;=2008",base_de_dados!$O:$O,"&gt;=39813")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SUMIFS(base_de_dados!$T:$T,base_de_dados!$B:$B,$B120,base_de_dados!$G:$G,C$61,base_de_dados!$H:$H,$L$1,base_de_dados!$C:$C,$A120,base_de_dados!$M:$M,"&lt;=2008",base_de_dados!$O:$O,"&gt;=39813")</f>
        <v>0</v>
      </c>
      <c r="D120" s="5">
        <f>SUMIFS(base_de_dados!$T:$T,base_de_dados!$B:$B,$B120,base_de_dados!$G:$G,D$61,base_de_dados!$H:$H,$L$1,base_de_dados!$C:$C,$A120,base_de_dados!$M:$M,"&lt;=2008",base_de_dados!$O:$O,"&gt;=39813")</f>
        <v>0</v>
      </c>
      <c r="E120" s="5">
        <f>SUMIFS(base_de_dados!$T:$T,base_de_dados!$B:$B,$B120,base_de_dados!$G:$G,E$61,base_de_dados!$H:$H,$L$1,base_de_dados!$C:$C,$A120,base_de_dados!$M:$M,"&lt;=2008",base_de_dados!$O:$O,"&gt;=39813")</f>
        <v>0</v>
      </c>
      <c r="F120" s="5">
        <f>SUMIFS(base_de_dados!$T:$T,base_de_dados!$B:$B,$B120,base_de_dados!$G:$G,F$61,base_de_dados!$H:$H,$L$1,base_de_dados!$C:$C,$A120,base_de_dados!$M:$M,"&lt;=2008",base_de_dados!$O:$O,"&gt;=39813")</f>
        <v>0</v>
      </c>
      <c r="G120" s="5">
        <f>SUMIFS(base_de_dados!$T:$T,base_de_dados!$B:$B,$B120,base_de_dados!$G:$G,G$61,base_de_dados!$H:$H,$L$1,base_de_dados!$C:$C,$A120,base_de_dados!$M:$M,"&lt;=2008",base_de_dados!$O:$O,"&gt;=39813")</f>
        <v>0</v>
      </c>
      <c r="H120" s="5">
        <f>SUMIFS(base_de_dados!$T:$T,base_de_dados!$B:$B,$B120,base_de_dados!$G:$G,H$61,base_de_dados!$H:$H,$L$1,base_de_dados!$C:$C,$A120,base_de_dados!$M:$M,"&lt;=2008",base_de_dados!$O:$O,"&gt;=39813")</f>
        <v>0</v>
      </c>
      <c r="I120" s="5">
        <f>SUMIFS(base_de_dados!$T:$T,base_de_dados!$B:$B,$B120,base_de_dados!$G:$G,I$61,base_de_dados!$H:$H,$L$1,base_de_dados!$C:$C,$A120,base_de_dados!$M:$M,"&lt;=2008",base_de_dados!$O:$O,"&gt;=39813")</f>
        <v>0</v>
      </c>
      <c r="J120" s="5">
        <f>SUMIFS(base_de_dados!$T:$T,base_de_dados!$B:$B,$B120,base_de_dados!$G:$G,J$61,base_de_dados!$H:$H,$L$1,base_de_dados!$C:$C,$A120,base_de_dados!$M:$M,"&lt;=2008",base_de_dados!$O:$O,"&gt;=39813")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SUMIFS(base_de_dados!$T:$T,base_de_dados!$B:$B,$B121,base_de_dados!$G:$G,C$61,base_de_dados!$H:$H,$L$1,base_de_dados!$C:$C,$A121,base_de_dados!$M:$M,"&lt;=2008",base_de_dados!$O:$O,"&gt;=39813")</f>
        <v>0</v>
      </c>
      <c r="D121" s="5">
        <f>SUMIFS(base_de_dados!$T:$T,base_de_dados!$B:$B,$B121,base_de_dados!$G:$G,D$61,base_de_dados!$H:$H,$L$1,base_de_dados!$C:$C,$A121,base_de_dados!$M:$M,"&lt;=2008",base_de_dados!$O:$O,"&gt;=39813")</f>
        <v>0</v>
      </c>
      <c r="E121" s="5">
        <f>SUMIFS(base_de_dados!$T:$T,base_de_dados!$B:$B,$B121,base_de_dados!$G:$G,E$61,base_de_dados!$H:$H,$L$1,base_de_dados!$C:$C,$A121,base_de_dados!$M:$M,"&lt;=2008",base_de_dados!$O:$O,"&gt;=39813")</f>
        <v>0</v>
      </c>
      <c r="F121" s="5">
        <f>SUMIFS(base_de_dados!$T:$T,base_de_dados!$B:$B,$B121,base_de_dados!$G:$G,F$61,base_de_dados!$H:$H,$L$1,base_de_dados!$C:$C,$A121,base_de_dados!$M:$M,"&lt;=2008",base_de_dados!$O:$O,"&gt;=39813")</f>
        <v>0</v>
      </c>
      <c r="G121" s="5">
        <f>SUMIFS(base_de_dados!$T:$T,base_de_dados!$B:$B,$B121,base_de_dados!$G:$G,G$61,base_de_dados!$H:$H,$L$1,base_de_dados!$C:$C,$A121,base_de_dados!$M:$M,"&lt;=2008",base_de_dados!$O:$O,"&gt;=39813")</f>
        <v>0</v>
      </c>
      <c r="H121" s="5">
        <f>SUMIFS(base_de_dados!$T:$T,base_de_dados!$B:$B,$B121,base_de_dados!$G:$G,H$61,base_de_dados!$H:$H,$L$1,base_de_dados!$C:$C,$A121,base_de_dados!$M:$M,"&lt;=2008",base_de_dados!$O:$O,"&gt;=39813")</f>
        <v>0</v>
      </c>
      <c r="I121" s="5">
        <f>SUMIFS(base_de_dados!$T:$T,base_de_dados!$B:$B,$B121,base_de_dados!$G:$G,I$61,base_de_dados!$H:$H,$L$1,base_de_dados!$C:$C,$A121,base_de_dados!$M:$M,"&lt;=2008",base_de_dados!$O:$O,"&gt;=39813")</f>
        <v>0</v>
      </c>
      <c r="J121" s="5">
        <f>SUMIFS(base_de_dados!$T:$T,base_de_dados!$B:$B,$B121,base_de_dados!$G:$G,J$61,base_de_dados!$H:$H,$L$1,base_de_dados!$C:$C,$A121,base_de_dados!$M:$M,"&lt;=2008",base_de_dados!$O:$O,"&gt;=39813")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SUMIFS(base_de_dados!$T:$T,base_de_dados!$B:$B,$B122,base_de_dados!$G:$G,C$61,base_de_dados!$H:$H,$L$1,base_de_dados!$C:$C,$A122,base_de_dados!$M:$M,"&lt;=2008",base_de_dados!$O:$O,"&gt;=39813")</f>
        <v>0</v>
      </c>
      <c r="D122" s="5">
        <f>SUMIFS(base_de_dados!$T:$T,base_de_dados!$B:$B,$B122,base_de_dados!$G:$G,D$61,base_de_dados!$H:$H,$L$1,base_de_dados!$C:$C,$A122,base_de_dados!$M:$M,"&lt;=2008",base_de_dados!$O:$O,"&gt;=39813")</f>
        <v>0</v>
      </c>
      <c r="E122" s="5">
        <f>SUMIFS(base_de_dados!$T:$T,base_de_dados!$B:$B,$B122,base_de_dados!$G:$G,E$61,base_de_dados!$H:$H,$L$1,base_de_dados!$C:$C,$A122,base_de_dados!$M:$M,"&lt;=2008",base_de_dados!$O:$O,"&gt;=39813")</f>
        <v>0</v>
      </c>
      <c r="F122" s="5">
        <f>SUMIFS(base_de_dados!$T:$T,base_de_dados!$B:$B,$B122,base_de_dados!$G:$G,F$61,base_de_dados!$H:$H,$L$1,base_de_dados!$C:$C,$A122,base_de_dados!$M:$M,"&lt;=2008",base_de_dados!$O:$O,"&gt;=39813")</f>
        <v>0</v>
      </c>
      <c r="G122" s="5">
        <f>SUMIFS(base_de_dados!$T:$T,base_de_dados!$B:$B,$B122,base_de_dados!$G:$G,G$61,base_de_dados!$H:$H,$L$1,base_de_dados!$C:$C,$A122,base_de_dados!$M:$M,"&lt;=2008",base_de_dados!$O:$O,"&gt;=39813")</f>
        <v>0</v>
      </c>
      <c r="H122" s="5">
        <f>SUMIFS(base_de_dados!$T:$T,base_de_dados!$B:$B,$B122,base_de_dados!$G:$G,H$61,base_de_dados!$H:$H,$L$1,base_de_dados!$C:$C,$A122,base_de_dados!$M:$M,"&lt;=2008",base_de_dados!$O:$O,"&gt;=39813")</f>
        <v>0</v>
      </c>
      <c r="I122" s="5">
        <f>SUMIFS(base_de_dados!$T:$T,base_de_dados!$B:$B,$B122,base_de_dados!$G:$G,I$61,base_de_dados!$H:$H,$L$1,base_de_dados!$C:$C,$A122,base_de_dados!$M:$M,"&lt;=2008",base_de_dados!$O:$O,"&gt;=39813")</f>
        <v>0</v>
      </c>
      <c r="J122" s="5">
        <f>SUMIFS(base_de_dados!$T:$T,base_de_dados!$B:$B,$B122,base_de_dados!$G:$G,J$61,base_de_dados!$H:$H,$L$1,base_de_dados!$C:$C,$A122,base_de_dados!$M:$M,"&lt;=2008",base_de_dados!$O:$O,"&gt;=39813")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SUMIFS(base_de_dados!$T:$T,base_de_dados!$B:$B,$B123,base_de_dados!$G:$G,C$61,base_de_dados!$H:$H,$L$1,base_de_dados!$C:$C,$A123,base_de_dados!$M:$M,"&lt;=2008",base_de_dados!$O:$O,"&gt;=39813")</f>
        <v>0</v>
      </c>
      <c r="D123" s="5">
        <f>SUMIFS(base_de_dados!$T:$T,base_de_dados!$B:$B,$B123,base_de_dados!$G:$G,D$61,base_de_dados!$H:$H,$L$1,base_de_dados!$C:$C,$A123,base_de_dados!$M:$M,"&lt;=2008",base_de_dados!$O:$O,"&gt;=39813")</f>
        <v>0</v>
      </c>
      <c r="E123" s="5">
        <f>SUMIFS(base_de_dados!$T:$T,base_de_dados!$B:$B,$B123,base_de_dados!$G:$G,E$61,base_de_dados!$H:$H,$L$1,base_de_dados!$C:$C,$A123,base_de_dados!$M:$M,"&lt;=2008",base_de_dados!$O:$O,"&gt;=39813")</f>
        <v>0</v>
      </c>
      <c r="F123" s="5">
        <f>SUMIFS(base_de_dados!$T:$T,base_de_dados!$B:$B,$B123,base_de_dados!$G:$G,F$61,base_de_dados!$H:$H,$L$1,base_de_dados!$C:$C,$A123,base_de_dados!$M:$M,"&lt;=2008",base_de_dados!$O:$O,"&gt;=39813")</f>
        <v>0</v>
      </c>
      <c r="G123" s="5">
        <f>SUMIFS(base_de_dados!$T:$T,base_de_dados!$B:$B,$B123,base_de_dados!$G:$G,G$61,base_de_dados!$H:$H,$L$1,base_de_dados!$C:$C,$A123,base_de_dados!$M:$M,"&lt;=2008",base_de_dados!$O:$O,"&gt;=39813")</f>
        <v>0</v>
      </c>
      <c r="H123" s="5">
        <f>SUMIFS(base_de_dados!$T:$T,base_de_dados!$B:$B,$B123,base_de_dados!$G:$G,H$61,base_de_dados!$H:$H,$L$1,base_de_dados!$C:$C,$A123,base_de_dados!$M:$M,"&lt;=2008",base_de_dados!$O:$O,"&gt;=39813")</f>
        <v>0</v>
      </c>
      <c r="I123" s="5">
        <f>SUMIFS(base_de_dados!$T:$T,base_de_dados!$B:$B,$B123,base_de_dados!$G:$G,I$61,base_de_dados!$H:$H,$L$1,base_de_dados!$C:$C,$A123,base_de_dados!$M:$M,"&lt;=2008",base_de_dados!$O:$O,"&gt;=39813")</f>
        <v>0</v>
      </c>
      <c r="J123" s="5">
        <f>SUMIFS(base_de_dados!$T:$T,base_de_dados!$B:$B,$B123,base_de_dados!$G:$G,J$61,base_de_dados!$H:$H,$L$1,base_de_dados!$C:$C,$A123,base_de_dados!$M:$M,"&lt;=2008",base_de_dados!$O:$O,"&gt;=39813")</f>
        <v>0</v>
      </c>
      <c r="K123" s="32">
        <f t="shared" si="5"/>
        <v>0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SUMIFS(base_de_dados!$T:$T,base_de_dados!$B:$B,$B124,base_de_dados!$G:$G,C$61,base_de_dados!$H:$H,$L$1,base_de_dados!$C:$C,$A124,base_de_dados!$M:$M,"&lt;=2008",base_de_dados!$O:$O,"&gt;=39813")</f>
        <v>0.56009027777777776</v>
      </c>
      <c r="D124" s="5">
        <f>SUMIFS(base_de_dados!$T:$T,base_de_dados!$B:$B,$B124,base_de_dados!$G:$G,D$61,base_de_dados!$H:$H,$L$1,base_de_dados!$C:$C,$A124,base_de_dados!$M:$M,"&lt;=2008",base_de_dados!$O:$O,"&gt;=39813")</f>
        <v>0</v>
      </c>
      <c r="E124" s="5">
        <f>SUMIFS(base_de_dados!$T:$T,base_de_dados!$B:$B,$B124,base_de_dados!$G:$G,E$61,base_de_dados!$H:$H,$L$1,base_de_dados!$C:$C,$A124,base_de_dados!$M:$M,"&lt;=2008",base_de_dados!$O:$O,"&gt;=39813")</f>
        <v>0</v>
      </c>
      <c r="F124" s="5">
        <f>SUMIFS(base_de_dados!$T:$T,base_de_dados!$B:$B,$B124,base_de_dados!$G:$G,F$61,base_de_dados!$H:$H,$L$1,base_de_dados!$C:$C,$A124,base_de_dados!$M:$M,"&lt;=2008",base_de_dados!$O:$O,"&gt;=39813")</f>
        <v>0.3503377092846271</v>
      </c>
      <c r="G124" s="5">
        <f>SUMIFS(base_de_dados!$T:$T,base_de_dados!$B:$B,$B124,base_de_dados!$G:$G,G$61,base_de_dados!$H:$H,$L$1,base_de_dados!$C:$C,$A124,base_de_dados!$M:$M,"&lt;=2008",base_de_dados!$O:$O,"&gt;=39813")</f>
        <v>0</v>
      </c>
      <c r="H124" s="5">
        <f>SUMIFS(base_de_dados!$T:$T,base_de_dados!$B:$B,$B124,base_de_dados!$G:$G,H$61,base_de_dados!$H:$H,$L$1,base_de_dados!$C:$C,$A124,base_de_dados!$M:$M,"&lt;=2008",base_de_dados!$O:$O,"&gt;=39813")</f>
        <v>0</v>
      </c>
      <c r="I124" s="5">
        <f>SUMIFS(base_de_dados!$T:$T,base_de_dados!$B:$B,$B124,base_de_dados!$G:$G,I$61,base_de_dados!$H:$H,$L$1,base_de_dados!$C:$C,$A124,base_de_dados!$M:$M,"&lt;=2008",base_de_dados!$O:$O,"&gt;=39813")</f>
        <v>0</v>
      </c>
      <c r="J124" s="5">
        <f>SUMIFS(base_de_dados!$T:$T,base_de_dados!$B:$B,$B124,base_de_dados!$G:$G,J$61,base_de_dados!$H:$H,$L$1,base_de_dados!$C:$C,$A124,base_de_dados!$M:$M,"&lt;=2008",base_de_dados!$O:$O,"&gt;=39813")</f>
        <v>0</v>
      </c>
      <c r="K124" s="32">
        <f t="shared" si="5"/>
        <v>0.9104279870624048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SUMIFS(base_de_dados!$T:$T,base_de_dados!$B:$B,$B125,base_de_dados!$G:$G,C$61,base_de_dados!$H:$H,$L$1,base_de_dados!$C:$C,$A125,base_de_dados!$M:$M,"&lt;=2008",base_de_dados!$O:$O,"&gt;=39813")</f>
        <v>0</v>
      </c>
      <c r="D125" s="5">
        <f>SUMIFS(base_de_dados!$T:$T,base_de_dados!$B:$B,$B125,base_de_dados!$G:$G,D$61,base_de_dados!$H:$H,$L$1,base_de_dados!$C:$C,$A125,base_de_dados!$M:$M,"&lt;=2008",base_de_dados!$O:$O,"&gt;=39813")</f>
        <v>0</v>
      </c>
      <c r="E125" s="5">
        <f>SUMIFS(base_de_dados!$T:$T,base_de_dados!$B:$B,$B125,base_de_dados!$G:$G,E$61,base_de_dados!$H:$H,$L$1,base_de_dados!$C:$C,$A125,base_de_dados!$M:$M,"&lt;=2008",base_de_dados!$O:$O,"&gt;=39813")</f>
        <v>0</v>
      </c>
      <c r="F125" s="5">
        <f>SUMIFS(base_de_dados!$T:$T,base_de_dados!$B:$B,$B125,base_de_dados!$G:$G,F$61,base_de_dados!$H:$H,$L$1,base_de_dados!$C:$C,$A125,base_de_dados!$M:$M,"&lt;=2008",base_de_dados!$O:$O,"&gt;=39813")</f>
        <v>0</v>
      </c>
      <c r="G125" s="5">
        <f>SUMIFS(base_de_dados!$T:$T,base_de_dados!$B:$B,$B125,base_de_dados!$G:$G,G$61,base_de_dados!$H:$H,$L$1,base_de_dados!$C:$C,$A125,base_de_dados!$M:$M,"&lt;=2008",base_de_dados!$O:$O,"&gt;=39813")</f>
        <v>0</v>
      </c>
      <c r="H125" s="5">
        <f>SUMIFS(base_de_dados!$T:$T,base_de_dados!$B:$B,$B125,base_de_dados!$G:$G,H$61,base_de_dados!$H:$H,$L$1,base_de_dados!$C:$C,$A125,base_de_dados!$M:$M,"&lt;=2008",base_de_dados!$O:$O,"&gt;=39813")</f>
        <v>0</v>
      </c>
      <c r="I125" s="5">
        <f>SUMIFS(base_de_dados!$T:$T,base_de_dados!$B:$B,$B125,base_de_dados!$G:$G,I$61,base_de_dados!$H:$H,$L$1,base_de_dados!$C:$C,$A125,base_de_dados!$M:$M,"&lt;=2008",base_de_dados!$O:$O,"&gt;=39813")</f>
        <v>0</v>
      </c>
      <c r="J125" s="5">
        <f>SUMIFS(base_de_dados!$T:$T,base_de_dados!$B:$B,$B125,base_de_dados!$G:$G,J$61,base_de_dados!$H:$H,$L$1,base_de_dados!$C:$C,$A125,base_de_dados!$M:$M,"&lt;=2008",base_de_dados!$O:$O,"&gt;=39813")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SUMIFS(base_de_dados!$T:$T,base_de_dados!$B:$B,$B126,base_de_dados!$G:$G,C$61,base_de_dados!$H:$H,$L$1,base_de_dados!$C:$C,$A126,base_de_dados!$M:$M,"&lt;=2008",base_de_dados!$O:$O,"&gt;=39813")</f>
        <v>0</v>
      </c>
      <c r="D126" s="5">
        <f>SUMIFS(base_de_dados!$T:$T,base_de_dados!$B:$B,$B126,base_de_dados!$G:$G,D$61,base_de_dados!$H:$H,$L$1,base_de_dados!$C:$C,$A126,base_de_dados!$M:$M,"&lt;=2008",base_de_dados!$O:$O,"&gt;=39813")</f>
        <v>0</v>
      </c>
      <c r="E126" s="5">
        <f>SUMIFS(base_de_dados!$T:$T,base_de_dados!$B:$B,$B126,base_de_dados!$G:$G,E$61,base_de_dados!$H:$H,$L$1,base_de_dados!$C:$C,$A126,base_de_dados!$M:$M,"&lt;=2008",base_de_dados!$O:$O,"&gt;=39813")</f>
        <v>0</v>
      </c>
      <c r="F126" s="5">
        <f>SUMIFS(base_de_dados!$T:$T,base_de_dados!$B:$B,$B126,base_de_dados!$G:$G,F$61,base_de_dados!$H:$H,$L$1,base_de_dados!$C:$C,$A126,base_de_dados!$M:$M,"&lt;=2008",base_de_dados!$O:$O,"&gt;=39813")</f>
        <v>0</v>
      </c>
      <c r="G126" s="5">
        <f>SUMIFS(base_de_dados!$T:$T,base_de_dados!$B:$B,$B126,base_de_dados!$G:$G,G$61,base_de_dados!$H:$H,$L$1,base_de_dados!$C:$C,$A126,base_de_dados!$M:$M,"&lt;=2008",base_de_dados!$O:$O,"&gt;=39813")</f>
        <v>0</v>
      </c>
      <c r="H126" s="5">
        <f>SUMIFS(base_de_dados!$T:$T,base_de_dados!$B:$B,$B126,base_de_dados!$G:$G,H$61,base_de_dados!$H:$H,$L$1,base_de_dados!$C:$C,$A126,base_de_dados!$M:$M,"&lt;=2008",base_de_dados!$O:$O,"&gt;=39813")</f>
        <v>0</v>
      </c>
      <c r="I126" s="5">
        <f>SUMIFS(base_de_dados!$T:$T,base_de_dados!$B:$B,$B126,base_de_dados!$G:$G,I$61,base_de_dados!$H:$H,$L$1,base_de_dados!$C:$C,$A126,base_de_dados!$M:$M,"&lt;=2008",base_de_dados!$O:$O,"&gt;=39813")</f>
        <v>0</v>
      </c>
      <c r="J126" s="5">
        <f>SUMIFS(base_de_dados!$T:$T,base_de_dados!$B:$B,$B126,base_de_dados!$G:$G,J$61,base_de_dados!$H:$H,$L$1,base_de_dados!$C:$C,$A126,base_de_dados!$M:$M,"&lt;=2008",base_de_dados!$O:$O,"&gt;=39813")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SUMIFS(base_de_dados!$T:$T,base_de_dados!$B:$B,$B127,base_de_dados!$G:$G,C$61,base_de_dados!$H:$H,$L$1,base_de_dados!$C:$C,$A127,base_de_dados!$M:$M,"&lt;=2008",base_de_dados!$O:$O,"&gt;=39813")</f>
        <v>0</v>
      </c>
      <c r="D127" s="5">
        <f>SUMIFS(base_de_dados!$T:$T,base_de_dados!$B:$B,$B127,base_de_dados!$G:$G,D$61,base_de_dados!$H:$H,$L$1,base_de_dados!$C:$C,$A127,base_de_dados!$M:$M,"&lt;=2008",base_de_dados!$O:$O,"&gt;=39813")</f>
        <v>0</v>
      </c>
      <c r="E127" s="5">
        <f>SUMIFS(base_de_dados!$T:$T,base_de_dados!$B:$B,$B127,base_de_dados!$G:$G,E$61,base_de_dados!$H:$H,$L$1,base_de_dados!$C:$C,$A127,base_de_dados!$M:$M,"&lt;=2008",base_de_dados!$O:$O,"&gt;=39813")</f>
        <v>0</v>
      </c>
      <c r="F127" s="5">
        <f>SUMIFS(base_de_dados!$T:$T,base_de_dados!$B:$B,$B127,base_de_dados!$G:$G,F$61,base_de_dados!$H:$H,$L$1,base_de_dados!$C:$C,$A127,base_de_dados!$M:$M,"&lt;=2008",base_de_dados!$O:$O,"&gt;=39813")</f>
        <v>0</v>
      </c>
      <c r="G127" s="5">
        <f>SUMIFS(base_de_dados!$T:$T,base_de_dados!$B:$B,$B127,base_de_dados!$G:$G,G$61,base_de_dados!$H:$H,$L$1,base_de_dados!$C:$C,$A127,base_de_dados!$M:$M,"&lt;=2008",base_de_dados!$O:$O,"&gt;=39813")</f>
        <v>0</v>
      </c>
      <c r="H127" s="5">
        <f>SUMIFS(base_de_dados!$T:$T,base_de_dados!$B:$B,$B127,base_de_dados!$G:$G,H$61,base_de_dados!$H:$H,$L$1,base_de_dados!$C:$C,$A127,base_de_dados!$M:$M,"&lt;=2008",base_de_dados!$O:$O,"&gt;=39813")</f>
        <v>0</v>
      </c>
      <c r="I127" s="5">
        <f>SUMIFS(base_de_dados!$T:$T,base_de_dados!$B:$B,$B127,base_de_dados!$G:$G,I$61,base_de_dados!$H:$H,$L$1,base_de_dados!$C:$C,$A127,base_de_dados!$M:$M,"&lt;=2008",base_de_dados!$O:$O,"&gt;=39813")</f>
        <v>0</v>
      </c>
      <c r="J127" s="5">
        <f>SUMIFS(base_de_dados!$T:$T,base_de_dados!$B:$B,$B127,base_de_dados!$G:$G,J$61,base_de_dados!$H:$H,$L$1,base_de_dados!$C:$C,$A127,base_de_dados!$M:$M,"&lt;=2008",base_de_dados!$O:$O,"&gt;=39813")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SUMIFS(base_de_dados!$T:$T,base_de_dados!$B:$B,$B128,base_de_dados!$G:$G,C$61,base_de_dados!$H:$H,$L$1,base_de_dados!$C:$C,$A128,base_de_dados!$M:$M,"&lt;=2008",base_de_dados!$O:$O,"&gt;=39813")</f>
        <v>0</v>
      </c>
      <c r="D128" s="5">
        <f>SUMIFS(base_de_dados!$T:$T,base_de_dados!$B:$B,$B128,base_de_dados!$G:$G,D$61,base_de_dados!$H:$H,$L$1,base_de_dados!$C:$C,$A128,base_de_dados!$M:$M,"&lt;=2008",base_de_dados!$O:$O,"&gt;=39813")</f>
        <v>7.0015220700152203E-2</v>
      </c>
      <c r="E128" s="5">
        <f>SUMIFS(base_de_dados!$T:$T,base_de_dados!$B:$B,$B128,base_de_dados!$G:$G,E$61,base_de_dados!$H:$H,$L$1,base_de_dados!$C:$C,$A128,base_de_dados!$M:$M,"&lt;=2008",base_de_dados!$O:$O,"&gt;=39813")</f>
        <v>0</v>
      </c>
      <c r="F128" s="5">
        <f>SUMIFS(base_de_dados!$T:$T,base_de_dados!$B:$B,$B128,base_de_dados!$G:$G,F$61,base_de_dados!$H:$H,$L$1,base_de_dados!$C:$C,$A128,base_de_dados!$M:$M,"&lt;=2008",base_de_dados!$O:$O,"&gt;=39813")</f>
        <v>0</v>
      </c>
      <c r="G128" s="5">
        <f>SUMIFS(base_de_dados!$T:$T,base_de_dados!$B:$B,$B128,base_de_dados!$G:$G,G$61,base_de_dados!$H:$H,$L$1,base_de_dados!$C:$C,$A128,base_de_dados!$M:$M,"&lt;=2008",base_de_dados!$O:$O,"&gt;=39813")</f>
        <v>0</v>
      </c>
      <c r="H128" s="5">
        <f>SUMIFS(base_de_dados!$T:$T,base_de_dados!$B:$B,$B128,base_de_dados!$G:$G,H$61,base_de_dados!$H:$H,$L$1,base_de_dados!$C:$C,$A128,base_de_dados!$M:$M,"&lt;=2008",base_de_dados!$O:$O,"&gt;=39813")</f>
        <v>0</v>
      </c>
      <c r="I128" s="5">
        <f>SUMIFS(base_de_dados!$T:$T,base_de_dados!$B:$B,$B128,base_de_dados!$G:$G,I$61,base_de_dados!$H:$H,$L$1,base_de_dados!$C:$C,$A128,base_de_dados!$M:$M,"&lt;=2008",base_de_dados!$O:$O,"&gt;=39813")</f>
        <v>0</v>
      </c>
      <c r="J128" s="5">
        <f>SUMIFS(base_de_dados!$T:$T,base_de_dados!$B:$B,$B128,base_de_dados!$G:$G,J$61,base_de_dados!$H:$H,$L$1,base_de_dados!$C:$C,$A128,base_de_dados!$M:$M,"&lt;=2008",base_de_dados!$O:$O,"&gt;=39813")</f>
        <v>0</v>
      </c>
      <c r="K128" s="32">
        <f t="shared" si="6"/>
        <v>7.0015220700152203E-2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SUMIFS(base_de_dados!$T:$T,base_de_dados!$B:$B,$B129,base_de_dados!$G:$G,C$61,base_de_dados!$H:$H,$L$1,base_de_dados!$C:$C,$A129,base_de_dados!$M:$M,"&lt;=2008",base_de_dados!$O:$O,"&gt;=39813")</f>
        <v>0</v>
      </c>
      <c r="D129" s="5">
        <f>SUMIFS(base_de_dados!$T:$T,base_de_dados!$B:$B,$B129,base_de_dados!$G:$G,D$61,base_de_dados!$H:$H,$L$1,base_de_dados!$C:$C,$A129,base_de_dados!$M:$M,"&lt;=2008",base_de_dados!$O:$O,"&gt;=39813")</f>
        <v>0</v>
      </c>
      <c r="E129" s="5">
        <f>SUMIFS(base_de_dados!$T:$T,base_de_dados!$B:$B,$B129,base_de_dados!$G:$G,E$61,base_de_dados!$H:$H,$L$1,base_de_dados!$C:$C,$A129,base_de_dados!$M:$M,"&lt;=2008",base_de_dados!$O:$O,"&gt;=39813")</f>
        <v>0</v>
      </c>
      <c r="F129" s="5">
        <f>SUMIFS(base_de_dados!$T:$T,base_de_dados!$B:$B,$B129,base_de_dados!$G:$G,F$61,base_de_dados!$H:$H,$L$1,base_de_dados!$C:$C,$A129,base_de_dados!$M:$M,"&lt;=2008",base_de_dados!$O:$O,"&gt;=39813")</f>
        <v>0</v>
      </c>
      <c r="G129" s="5">
        <f>SUMIFS(base_de_dados!$T:$T,base_de_dados!$B:$B,$B129,base_de_dados!$G:$G,G$61,base_de_dados!$H:$H,$L$1,base_de_dados!$C:$C,$A129,base_de_dados!$M:$M,"&lt;=2008",base_de_dados!$O:$O,"&gt;=39813")</f>
        <v>0</v>
      </c>
      <c r="H129" s="5">
        <f>SUMIFS(base_de_dados!$T:$T,base_de_dados!$B:$B,$B129,base_de_dados!$G:$G,H$61,base_de_dados!$H:$H,$L$1,base_de_dados!$C:$C,$A129,base_de_dados!$M:$M,"&lt;=2008",base_de_dados!$O:$O,"&gt;=39813")</f>
        <v>0</v>
      </c>
      <c r="I129" s="5">
        <f>SUMIFS(base_de_dados!$T:$T,base_de_dados!$B:$B,$B129,base_de_dados!$G:$G,I$61,base_de_dados!$H:$H,$L$1,base_de_dados!$C:$C,$A129,base_de_dados!$M:$M,"&lt;=2008",base_de_dados!$O:$O,"&gt;=39813")</f>
        <v>0</v>
      </c>
      <c r="J129" s="5">
        <f>SUMIFS(base_de_dados!$T:$T,base_de_dados!$B:$B,$B129,base_de_dados!$G:$G,J$61,base_de_dados!$H:$H,$L$1,base_de_dados!$C:$C,$A129,base_de_dados!$M:$M,"&lt;=2008",base_de_dados!$O:$O,"&gt;=39813")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SUMIFS(base_de_dados!$T:$T,base_de_dados!$B:$B,$B130,base_de_dados!$G:$G,C$61,base_de_dados!$H:$H,$L$1,base_de_dados!$C:$C,$A130,base_de_dados!$M:$M,"&lt;=2008",base_de_dados!$O:$O,"&gt;=39813")</f>
        <v>0</v>
      </c>
      <c r="D130" s="5">
        <f>SUMIFS(base_de_dados!$T:$T,base_de_dados!$B:$B,$B130,base_de_dados!$G:$G,D$61,base_de_dados!$H:$H,$L$1,base_de_dados!$C:$C,$A130,base_de_dados!$M:$M,"&lt;=2008",base_de_dados!$O:$O,"&gt;=39813")</f>
        <v>0</v>
      </c>
      <c r="E130" s="5">
        <f>SUMIFS(base_de_dados!$T:$T,base_de_dados!$B:$B,$B130,base_de_dados!$G:$G,E$61,base_de_dados!$H:$H,$L$1,base_de_dados!$C:$C,$A130,base_de_dados!$M:$M,"&lt;=2008",base_de_dados!$O:$O,"&gt;=39813")</f>
        <v>0</v>
      </c>
      <c r="F130" s="5">
        <f>SUMIFS(base_de_dados!$T:$T,base_de_dados!$B:$B,$B130,base_de_dados!$G:$G,F$61,base_de_dados!$H:$H,$L$1,base_de_dados!$C:$C,$A130,base_de_dados!$M:$M,"&lt;=2008",base_de_dados!$O:$O,"&gt;=39813")</f>
        <v>0</v>
      </c>
      <c r="G130" s="5">
        <f>SUMIFS(base_de_dados!$T:$T,base_de_dados!$B:$B,$B130,base_de_dados!$G:$G,G$61,base_de_dados!$H:$H,$L$1,base_de_dados!$C:$C,$A130,base_de_dados!$M:$M,"&lt;=2008",base_de_dados!$O:$O,"&gt;=39813")</f>
        <v>0</v>
      </c>
      <c r="H130" s="5">
        <f>SUMIFS(base_de_dados!$T:$T,base_de_dados!$B:$B,$B130,base_de_dados!$G:$G,H$61,base_de_dados!$H:$H,$L$1,base_de_dados!$C:$C,$A130,base_de_dados!$M:$M,"&lt;=2008",base_de_dados!$O:$O,"&gt;=39813")</f>
        <v>0</v>
      </c>
      <c r="I130" s="5">
        <f>SUMIFS(base_de_dados!$T:$T,base_de_dados!$B:$B,$B130,base_de_dados!$G:$G,I$61,base_de_dados!$H:$H,$L$1,base_de_dados!$C:$C,$A130,base_de_dados!$M:$M,"&lt;=2008",base_de_dados!$O:$O,"&gt;=39813")</f>
        <v>0</v>
      </c>
      <c r="J130" s="5">
        <f>SUMIFS(base_de_dados!$T:$T,base_de_dados!$B:$B,$B130,base_de_dados!$G:$G,J$61,base_de_dados!$H:$H,$L$1,base_de_dados!$C:$C,$A130,base_de_dados!$M:$M,"&lt;=2008",base_de_dados!$O:$O,"&gt;=39813")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SUMIFS(base_de_dados!$T:$T,base_de_dados!$B:$B,$B131,base_de_dados!$G:$G,C$61,base_de_dados!$H:$H,$L$1,base_de_dados!$C:$C,$A131,base_de_dados!$M:$M,"&lt;=2008",base_de_dados!$O:$O,"&gt;=39813")</f>
        <v>0</v>
      </c>
      <c r="D131" s="5">
        <f>SUMIFS(base_de_dados!$T:$T,base_de_dados!$B:$B,$B131,base_de_dados!$G:$G,D$61,base_de_dados!$H:$H,$L$1,base_de_dados!$C:$C,$A131,base_de_dados!$M:$M,"&lt;=2008",base_de_dados!$O:$O,"&gt;=39813")</f>
        <v>0</v>
      </c>
      <c r="E131" s="5">
        <f>SUMIFS(base_de_dados!$T:$T,base_de_dados!$B:$B,$B131,base_de_dados!$G:$G,E$61,base_de_dados!$H:$H,$L$1,base_de_dados!$C:$C,$A131,base_de_dados!$M:$M,"&lt;=2008",base_de_dados!$O:$O,"&gt;=39813")</f>
        <v>0</v>
      </c>
      <c r="F131" s="5">
        <f>SUMIFS(base_de_dados!$T:$T,base_de_dados!$B:$B,$B131,base_de_dados!$G:$G,F$61,base_de_dados!$H:$H,$L$1,base_de_dados!$C:$C,$A131,base_de_dados!$M:$M,"&lt;=2008",base_de_dados!$O:$O,"&gt;=39813")</f>
        <v>0</v>
      </c>
      <c r="G131" s="5">
        <f>SUMIFS(base_de_dados!$T:$T,base_de_dados!$B:$B,$B131,base_de_dados!$G:$G,G$61,base_de_dados!$H:$H,$L$1,base_de_dados!$C:$C,$A131,base_de_dados!$M:$M,"&lt;=2008",base_de_dados!$O:$O,"&gt;=39813")</f>
        <v>0</v>
      </c>
      <c r="H131" s="5">
        <f>SUMIFS(base_de_dados!$T:$T,base_de_dados!$B:$B,$B131,base_de_dados!$G:$G,H$61,base_de_dados!$H:$H,$L$1,base_de_dados!$C:$C,$A131,base_de_dados!$M:$M,"&lt;=2008",base_de_dados!$O:$O,"&gt;=39813")</f>
        <v>0</v>
      </c>
      <c r="I131" s="5">
        <f>SUMIFS(base_de_dados!$T:$T,base_de_dados!$B:$B,$B131,base_de_dados!$G:$G,I$61,base_de_dados!$H:$H,$L$1,base_de_dados!$C:$C,$A131,base_de_dados!$M:$M,"&lt;=2008",base_de_dados!$O:$O,"&gt;=39813")</f>
        <v>0</v>
      </c>
      <c r="J131" s="5">
        <f>SUMIFS(base_de_dados!$T:$T,base_de_dados!$B:$B,$B131,base_de_dados!$G:$G,J$61,base_de_dados!$H:$H,$L$1,base_de_dados!$C:$C,$A131,base_de_dados!$M:$M,"&lt;=2008",base_de_dados!$O:$O,"&gt;=39813")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SUMIFS(base_de_dados!$T:$T,base_de_dados!$B:$B,$B132,base_de_dados!$G:$G,C$61,base_de_dados!$H:$H,$L$1,base_de_dados!$C:$C,$A132,base_de_dados!$M:$M,"&lt;=2008",base_de_dados!$O:$O,"&gt;=39813")</f>
        <v>0</v>
      </c>
      <c r="D132" s="5">
        <f>SUMIFS(base_de_dados!$T:$T,base_de_dados!$B:$B,$B132,base_de_dados!$G:$G,D$61,base_de_dados!$H:$H,$L$1,base_de_dados!$C:$C,$A132,base_de_dados!$M:$M,"&lt;=2008",base_de_dados!$O:$O,"&gt;=39813")</f>
        <v>0</v>
      </c>
      <c r="E132" s="5">
        <f>SUMIFS(base_de_dados!$T:$T,base_de_dados!$B:$B,$B132,base_de_dados!$G:$G,E$61,base_de_dados!$H:$H,$L$1,base_de_dados!$C:$C,$A132,base_de_dados!$M:$M,"&lt;=2008",base_de_dados!$O:$O,"&gt;=39813")</f>
        <v>0</v>
      </c>
      <c r="F132" s="5">
        <f>SUMIFS(base_de_dados!$T:$T,base_de_dados!$B:$B,$B132,base_de_dados!$G:$G,F$61,base_de_dados!$H:$H,$L$1,base_de_dados!$C:$C,$A132,base_de_dados!$M:$M,"&lt;=2008",base_de_dados!$O:$O,"&gt;=39813")</f>
        <v>0</v>
      </c>
      <c r="G132" s="5">
        <f>SUMIFS(base_de_dados!$T:$T,base_de_dados!$B:$B,$B132,base_de_dados!$G:$G,G$61,base_de_dados!$H:$H,$L$1,base_de_dados!$C:$C,$A132,base_de_dados!$M:$M,"&lt;=2008",base_de_dados!$O:$O,"&gt;=39813")</f>
        <v>0</v>
      </c>
      <c r="H132" s="5">
        <f>SUMIFS(base_de_dados!$T:$T,base_de_dados!$B:$B,$B132,base_de_dados!$G:$G,H$61,base_de_dados!$H:$H,$L$1,base_de_dados!$C:$C,$A132,base_de_dados!$M:$M,"&lt;=2008",base_de_dados!$O:$O,"&gt;=39813")</f>
        <v>0</v>
      </c>
      <c r="I132" s="5">
        <f>SUMIFS(base_de_dados!$T:$T,base_de_dados!$B:$B,$B132,base_de_dados!$G:$G,I$61,base_de_dados!$H:$H,$L$1,base_de_dados!$C:$C,$A132,base_de_dados!$M:$M,"&lt;=2008",base_de_dados!$O:$O,"&gt;=39813")</f>
        <v>0</v>
      </c>
      <c r="J132" s="5">
        <f>SUMIFS(base_de_dados!$T:$T,base_de_dados!$B:$B,$B132,base_de_dados!$G:$G,J$61,base_de_dados!$H:$H,$L$1,base_de_dados!$C:$C,$A132,base_de_dados!$M:$M,"&lt;=2008",base_de_dados!$O:$O,"&gt;=39813")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SUMIFS(base_de_dados!$T:$T,base_de_dados!$B:$B,$B133,base_de_dados!$G:$G,C$61,base_de_dados!$H:$H,$L$1,base_de_dados!$C:$C,$A133,base_de_dados!$M:$M,"&lt;=2008",base_de_dados!$O:$O,"&gt;=39813")</f>
        <v>0</v>
      </c>
      <c r="D133" s="5">
        <f>SUMIFS(base_de_dados!$T:$T,base_de_dados!$B:$B,$B133,base_de_dados!$G:$G,D$61,base_de_dados!$H:$H,$L$1,base_de_dados!$C:$C,$A133,base_de_dados!$M:$M,"&lt;=2008",base_de_dados!$O:$O,"&gt;=39813")</f>
        <v>0</v>
      </c>
      <c r="E133" s="5">
        <f>SUMIFS(base_de_dados!$T:$T,base_de_dados!$B:$B,$B133,base_de_dados!$G:$G,E$61,base_de_dados!$H:$H,$L$1,base_de_dados!$C:$C,$A133,base_de_dados!$M:$M,"&lt;=2008",base_de_dados!$O:$O,"&gt;=39813")</f>
        <v>0</v>
      </c>
      <c r="F133" s="5">
        <f>SUMIFS(base_de_dados!$T:$T,base_de_dados!$B:$B,$B133,base_de_dados!$G:$G,F$61,base_de_dados!$H:$H,$L$1,base_de_dados!$C:$C,$A133,base_de_dados!$M:$M,"&lt;=2008",base_de_dados!$O:$O,"&gt;=39813")</f>
        <v>0</v>
      </c>
      <c r="G133" s="5">
        <f>SUMIFS(base_de_dados!$T:$T,base_de_dados!$B:$B,$B133,base_de_dados!$G:$G,G$61,base_de_dados!$H:$H,$L$1,base_de_dados!$C:$C,$A133,base_de_dados!$M:$M,"&lt;=2008",base_de_dados!$O:$O,"&gt;=39813")</f>
        <v>0</v>
      </c>
      <c r="H133" s="5">
        <f>SUMIFS(base_de_dados!$T:$T,base_de_dados!$B:$B,$B133,base_de_dados!$G:$G,H$61,base_de_dados!$H:$H,$L$1,base_de_dados!$C:$C,$A133,base_de_dados!$M:$M,"&lt;=2008",base_de_dados!$O:$O,"&gt;=39813")</f>
        <v>0</v>
      </c>
      <c r="I133" s="5">
        <f>SUMIFS(base_de_dados!$T:$T,base_de_dados!$B:$B,$B133,base_de_dados!$G:$G,I$61,base_de_dados!$H:$H,$L$1,base_de_dados!$C:$C,$A133,base_de_dados!$M:$M,"&lt;=2008",base_de_dados!$O:$O,"&gt;=39813")</f>
        <v>0</v>
      </c>
      <c r="J133" s="5">
        <f>SUMIFS(base_de_dados!$T:$T,base_de_dados!$B:$B,$B133,base_de_dados!$G:$G,J$61,base_de_dados!$H:$H,$L$1,base_de_dados!$C:$C,$A133,base_de_dados!$M:$M,"&lt;=2008",base_de_dados!$O:$O,"&gt;=39813")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SUMIFS(base_de_dados!$T:$T,base_de_dados!$B:$B,$B134,base_de_dados!$G:$G,C$61,base_de_dados!$H:$H,$L$1,base_de_dados!$C:$C,$A134,base_de_dados!$M:$M,"&lt;=2008",base_de_dados!$O:$O,"&gt;=39813")</f>
        <v>0</v>
      </c>
      <c r="D134" s="5">
        <f>SUMIFS(base_de_dados!$T:$T,base_de_dados!$B:$B,$B134,base_de_dados!$G:$G,D$61,base_de_dados!$H:$H,$L$1,base_de_dados!$C:$C,$A134,base_de_dados!$M:$M,"&lt;=2008",base_de_dados!$O:$O,"&gt;=39813")</f>
        <v>0</v>
      </c>
      <c r="E134" s="5">
        <f>SUMIFS(base_de_dados!$T:$T,base_de_dados!$B:$B,$B134,base_de_dados!$G:$G,E$61,base_de_dados!$H:$H,$L$1,base_de_dados!$C:$C,$A134,base_de_dados!$M:$M,"&lt;=2008",base_de_dados!$O:$O,"&gt;=39813")</f>
        <v>0</v>
      </c>
      <c r="F134" s="5">
        <f>SUMIFS(base_de_dados!$T:$T,base_de_dados!$B:$B,$B134,base_de_dados!$G:$G,F$61,base_de_dados!$H:$H,$L$1,base_de_dados!$C:$C,$A134,base_de_dados!$M:$M,"&lt;=2008",base_de_dados!$O:$O,"&gt;=39813")</f>
        <v>0</v>
      </c>
      <c r="G134" s="5">
        <f>SUMIFS(base_de_dados!$T:$T,base_de_dados!$B:$B,$B134,base_de_dados!$G:$G,G$61,base_de_dados!$H:$H,$L$1,base_de_dados!$C:$C,$A134,base_de_dados!$M:$M,"&lt;=2008",base_de_dados!$O:$O,"&gt;=39813")</f>
        <v>0</v>
      </c>
      <c r="H134" s="5">
        <f>SUMIFS(base_de_dados!$T:$T,base_de_dados!$B:$B,$B134,base_de_dados!$G:$G,H$61,base_de_dados!$H:$H,$L$1,base_de_dados!$C:$C,$A134,base_de_dados!$M:$M,"&lt;=2008",base_de_dados!$O:$O,"&gt;=39813")</f>
        <v>0</v>
      </c>
      <c r="I134" s="5">
        <f>SUMIFS(base_de_dados!$T:$T,base_de_dados!$B:$B,$B134,base_de_dados!$G:$G,I$61,base_de_dados!$H:$H,$L$1,base_de_dados!$C:$C,$A134,base_de_dados!$M:$M,"&lt;=2008",base_de_dados!$O:$O,"&gt;=39813")</f>
        <v>0</v>
      </c>
      <c r="J134" s="5">
        <f>SUMIFS(base_de_dados!$T:$T,base_de_dados!$B:$B,$B134,base_de_dados!$G:$G,J$61,base_de_dados!$H:$H,$L$1,base_de_dados!$C:$C,$A134,base_de_dados!$M:$M,"&lt;=2008",base_de_dados!$O:$O,"&gt;=39813")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SUMIFS(base_de_dados!$T:$T,base_de_dados!$B:$B,$B135,base_de_dados!$G:$G,C$61,base_de_dados!$H:$H,$L$1,base_de_dados!$C:$C,$A135,base_de_dados!$M:$M,"&lt;=2008",base_de_dados!$O:$O,"&gt;=39813")</f>
        <v>0</v>
      </c>
      <c r="D135" s="5">
        <f>SUMIFS(base_de_dados!$T:$T,base_de_dados!$B:$B,$B135,base_de_dados!$G:$G,D$61,base_de_dados!$H:$H,$L$1,base_de_dados!$C:$C,$A135,base_de_dados!$M:$M,"&lt;=2008",base_de_dados!$O:$O,"&gt;=39813")</f>
        <v>0</v>
      </c>
      <c r="E135" s="5">
        <f>SUMIFS(base_de_dados!$T:$T,base_de_dados!$B:$B,$B135,base_de_dados!$G:$G,E$61,base_de_dados!$H:$H,$L$1,base_de_dados!$C:$C,$A135,base_de_dados!$M:$M,"&lt;=2008",base_de_dados!$O:$O,"&gt;=39813")</f>
        <v>0</v>
      </c>
      <c r="F135" s="5">
        <f>SUMIFS(base_de_dados!$T:$T,base_de_dados!$B:$B,$B135,base_de_dados!$G:$G,F$61,base_de_dados!$H:$H,$L$1,base_de_dados!$C:$C,$A135,base_de_dados!$M:$M,"&lt;=2008",base_de_dados!$O:$O,"&gt;=39813")</f>
        <v>0</v>
      </c>
      <c r="G135" s="5">
        <f>SUMIFS(base_de_dados!$T:$T,base_de_dados!$B:$B,$B135,base_de_dados!$G:$G,G$61,base_de_dados!$H:$H,$L$1,base_de_dados!$C:$C,$A135,base_de_dados!$M:$M,"&lt;=2008",base_de_dados!$O:$O,"&gt;=39813")</f>
        <v>0</v>
      </c>
      <c r="H135" s="5">
        <f>SUMIFS(base_de_dados!$T:$T,base_de_dados!$B:$B,$B135,base_de_dados!$G:$G,H$61,base_de_dados!$H:$H,$L$1,base_de_dados!$C:$C,$A135,base_de_dados!$M:$M,"&lt;=2008",base_de_dados!$O:$O,"&gt;=39813")</f>
        <v>0</v>
      </c>
      <c r="I135" s="5">
        <f>SUMIFS(base_de_dados!$T:$T,base_de_dados!$B:$B,$B135,base_de_dados!$G:$G,I$61,base_de_dados!$H:$H,$L$1,base_de_dados!$C:$C,$A135,base_de_dados!$M:$M,"&lt;=2008",base_de_dados!$O:$O,"&gt;=39813")</f>
        <v>0</v>
      </c>
      <c r="J135" s="5">
        <f>SUMIFS(base_de_dados!$T:$T,base_de_dados!$B:$B,$B135,base_de_dados!$G:$G,J$61,base_de_dados!$H:$H,$L$1,base_de_dados!$C:$C,$A135,base_de_dados!$M:$M,"&lt;=2008",base_de_dados!$O:$O,"&gt;=39813")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SUMIFS(base_de_dados!$T:$T,base_de_dados!$B:$B,$B136,base_de_dados!$G:$G,C$61,base_de_dados!$H:$H,$L$1,base_de_dados!$C:$C,$A136,base_de_dados!$M:$M,"&lt;=2008",base_de_dados!$O:$O,"&gt;=39813")</f>
        <v>0</v>
      </c>
      <c r="D136" s="5">
        <f>SUMIFS(base_de_dados!$T:$T,base_de_dados!$B:$B,$B136,base_de_dados!$G:$G,D$61,base_de_dados!$H:$H,$L$1,base_de_dados!$C:$C,$A136,base_de_dados!$M:$M,"&lt;=2008",base_de_dados!$O:$O,"&gt;=39813")</f>
        <v>0</v>
      </c>
      <c r="E136" s="5">
        <f>SUMIFS(base_de_dados!$T:$T,base_de_dados!$B:$B,$B136,base_de_dados!$G:$G,E$61,base_de_dados!$H:$H,$L$1,base_de_dados!$C:$C,$A136,base_de_dados!$M:$M,"&lt;=2008",base_de_dados!$O:$O,"&gt;=39813")</f>
        <v>0</v>
      </c>
      <c r="F136" s="5">
        <f>SUMIFS(base_de_dados!$T:$T,base_de_dados!$B:$B,$B136,base_de_dados!$G:$G,F$61,base_de_dados!$H:$H,$L$1,base_de_dados!$C:$C,$A136,base_de_dados!$M:$M,"&lt;=2008",base_de_dados!$O:$O,"&gt;=39813")</f>
        <v>0</v>
      </c>
      <c r="G136" s="5">
        <f>SUMIFS(base_de_dados!$T:$T,base_de_dados!$B:$B,$B136,base_de_dados!$G:$G,G$61,base_de_dados!$H:$H,$L$1,base_de_dados!$C:$C,$A136,base_de_dados!$M:$M,"&lt;=2008",base_de_dados!$O:$O,"&gt;=39813")</f>
        <v>0</v>
      </c>
      <c r="H136" s="5">
        <f>SUMIFS(base_de_dados!$T:$T,base_de_dados!$B:$B,$B136,base_de_dados!$G:$G,H$61,base_de_dados!$H:$H,$L$1,base_de_dados!$C:$C,$A136,base_de_dados!$M:$M,"&lt;=2008",base_de_dados!$O:$O,"&gt;=39813")</f>
        <v>0</v>
      </c>
      <c r="I136" s="5">
        <f>SUMIFS(base_de_dados!$T:$T,base_de_dados!$B:$B,$B136,base_de_dados!$G:$G,I$61,base_de_dados!$H:$H,$L$1,base_de_dados!$C:$C,$A136,base_de_dados!$M:$M,"&lt;=2008",base_de_dados!$O:$O,"&gt;=39813")</f>
        <v>0</v>
      </c>
      <c r="J136" s="5">
        <f>SUMIFS(base_de_dados!$T:$T,base_de_dados!$B:$B,$B136,base_de_dados!$G:$G,J$61,base_de_dados!$H:$H,$L$1,base_de_dados!$C:$C,$A136,base_de_dados!$M:$M,"&lt;=2008",base_de_dados!$O:$O,"&gt;=39813")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SUMIFS(base_de_dados!$T:$T,base_de_dados!$B:$B,$B137,base_de_dados!$G:$G,C$61,base_de_dados!$H:$H,$L$1,base_de_dados!$C:$C,$A137,base_de_dados!$M:$M,"&lt;=2008",base_de_dados!$O:$O,"&gt;=39813")</f>
        <v>0</v>
      </c>
      <c r="D137" s="5">
        <f>SUMIFS(base_de_dados!$T:$T,base_de_dados!$B:$B,$B137,base_de_dados!$G:$G,D$61,base_de_dados!$H:$H,$L$1,base_de_dados!$C:$C,$A137,base_de_dados!$M:$M,"&lt;=2008",base_de_dados!$O:$O,"&gt;=39813")</f>
        <v>0</v>
      </c>
      <c r="E137" s="5">
        <f>SUMIFS(base_de_dados!$T:$T,base_de_dados!$B:$B,$B137,base_de_dados!$G:$G,E$61,base_de_dados!$H:$H,$L$1,base_de_dados!$C:$C,$A137,base_de_dados!$M:$M,"&lt;=2008",base_de_dados!$O:$O,"&gt;=39813")</f>
        <v>0</v>
      </c>
      <c r="F137" s="5">
        <f>SUMIFS(base_de_dados!$T:$T,base_de_dados!$B:$B,$B137,base_de_dados!$G:$G,F$61,base_de_dados!$H:$H,$L$1,base_de_dados!$C:$C,$A137,base_de_dados!$M:$M,"&lt;=2008",base_de_dados!$O:$O,"&gt;=39813")</f>
        <v>0</v>
      </c>
      <c r="G137" s="5">
        <f>SUMIFS(base_de_dados!$T:$T,base_de_dados!$B:$B,$B137,base_de_dados!$G:$G,G$61,base_de_dados!$H:$H,$L$1,base_de_dados!$C:$C,$A137,base_de_dados!$M:$M,"&lt;=2008",base_de_dados!$O:$O,"&gt;=39813")</f>
        <v>0</v>
      </c>
      <c r="H137" s="5">
        <f>SUMIFS(base_de_dados!$T:$T,base_de_dados!$B:$B,$B137,base_de_dados!$G:$G,H$61,base_de_dados!$H:$H,$L$1,base_de_dados!$C:$C,$A137,base_de_dados!$M:$M,"&lt;=2008",base_de_dados!$O:$O,"&gt;=39813")</f>
        <v>0</v>
      </c>
      <c r="I137" s="5">
        <f>SUMIFS(base_de_dados!$T:$T,base_de_dados!$B:$B,$B137,base_de_dados!$G:$G,I$61,base_de_dados!$H:$H,$L$1,base_de_dados!$C:$C,$A137,base_de_dados!$M:$M,"&lt;=2008",base_de_dados!$O:$O,"&gt;=39813")</f>
        <v>0</v>
      </c>
      <c r="J137" s="5">
        <f>SUMIFS(base_de_dados!$T:$T,base_de_dados!$B:$B,$B137,base_de_dados!$G:$G,J$61,base_de_dados!$H:$H,$L$1,base_de_dados!$C:$C,$A137,base_de_dados!$M:$M,"&lt;=2008",base_de_dados!$O:$O,"&gt;=39813")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SUMIFS(base_de_dados!$T:$T,base_de_dados!$B:$B,$B138,base_de_dados!$G:$G,C$61,base_de_dados!$H:$H,$L$1,base_de_dados!$C:$C,$A138,base_de_dados!$M:$M,"&lt;=2008",base_de_dados!$O:$O,"&gt;=39813")</f>
        <v>0</v>
      </c>
      <c r="D138" s="5">
        <f>SUMIFS(base_de_dados!$T:$T,base_de_dados!$B:$B,$B138,base_de_dados!$G:$G,D$61,base_de_dados!$H:$H,$L$1,base_de_dados!$C:$C,$A138,base_de_dados!$M:$M,"&lt;=2008",base_de_dados!$O:$O,"&gt;=39813")</f>
        <v>0</v>
      </c>
      <c r="E138" s="5">
        <f>SUMIFS(base_de_dados!$T:$T,base_de_dados!$B:$B,$B138,base_de_dados!$G:$G,E$61,base_de_dados!$H:$H,$L$1,base_de_dados!$C:$C,$A138,base_de_dados!$M:$M,"&lt;=2008",base_de_dados!$O:$O,"&gt;=39813")</f>
        <v>0</v>
      </c>
      <c r="F138" s="5">
        <f>SUMIFS(base_de_dados!$T:$T,base_de_dados!$B:$B,$B138,base_de_dados!$G:$G,F$61,base_de_dados!$H:$H,$L$1,base_de_dados!$C:$C,$A138,base_de_dados!$M:$M,"&lt;=2008",base_de_dados!$O:$O,"&gt;=39813")</f>
        <v>0</v>
      </c>
      <c r="G138" s="5">
        <f>SUMIFS(base_de_dados!$T:$T,base_de_dados!$B:$B,$B138,base_de_dados!$G:$G,G$61,base_de_dados!$H:$H,$L$1,base_de_dados!$C:$C,$A138,base_de_dados!$M:$M,"&lt;=2008",base_de_dados!$O:$O,"&gt;=39813")</f>
        <v>0</v>
      </c>
      <c r="H138" s="5">
        <f>SUMIFS(base_de_dados!$T:$T,base_de_dados!$B:$B,$B138,base_de_dados!$G:$G,H$61,base_de_dados!$H:$H,$L$1,base_de_dados!$C:$C,$A138,base_de_dados!$M:$M,"&lt;=2008",base_de_dados!$O:$O,"&gt;=39813")</f>
        <v>0</v>
      </c>
      <c r="I138" s="5">
        <f>SUMIFS(base_de_dados!$T:$T,base_de_dados!$B:$B,$B138,base_de_dados!$G:$G,I$61,base_de_dados!$H:$H,$L$1,base_de_dados!$C:$C,$A138,base_de_dados!$M:$M,"&lt;=2008",base_de_dados!$O:$O,"&gt;=39813")</f>
        <v>0</v>
      </c>
      <c r="J138" s="5">
        <f>SUMIFS(base_de_dados!$T:$T,base_de_dados!$B:$B,$B138,base_de_dados!$G:$G,J$61,base_de_dados!$H:$H,$L$1,base_de_dados!$C:$C,$A138,base_de_dados!$M:$M,"&lt;=2008",base_de_dados!$O:$O,"&gt;=39813")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SUMIFS(base_de_dados!$T:$T,base_de_dados!$B:$B,$B139,base_de_dados!$G:$G,C$61,base_de_dados!$H:$H,$L$1,base_de_dados!$C:$C,$A139,base_de_dados!$M:$M,"&lt;=2008",base_de_dados!$O:$O,"&gt;=39813")</f>
        <v>0</v>
      </c>
      <c r="D139" s="5">
        <f>SUMIFS(base_de_dados!$T:$T,base_de_dados!$B:$B,$B139,base_de_dados!$G:$G,D$61,base_de_dados!$H:$H,$L$1,base_de_dados!$C:$C,$A139,base_de_dados!$M:$M,"&lt;=2008",base_de_dados!$O:$O,"&gt;=39813")</f>
        <v>0</v>
      </c>
      <c r="E139" s="5">
        <f>SUMIFS(base_de_dados!$T:$T,base_de_dados!$B:$B,$B139,base_de_dados!$G:$G,E$61,base_de_dados!$H:$H,$L$1,base_de_dados!$C:$C,$A139,base_de_dados!$M:$M,"&lt;=2008",base_de_dados!$O:$O,"&gt;=39813")</f>
        <v>0</v>
      </c>
      <c r="F139" s="5">
        <f>SUMIFS(base_de_dados!$T:$T,base_de_dados!$B:$B,$B139,base_de_dados!$G:$G,F$61,base_de_dados!$H:$H,$L$1,base_de_dados!$C:$C,$A139,base_de_dados!$M:$M,"&lt;=2008",base_de_dados!$O:$O,"&gt;=39813")</f>
        <v>0</v>
      </c>
      <c r="G139" s="5">
        <f>SUMIFS(base_de_dados!$T:$T,base_de_dados!$B:$B,$B139,base_de_dados!$G:$G,G$61,base_de_dados!$H:$H,$L$1,base_de_dados!$C:$C,$A139,base_de_dados!$M:$M,"&lt;=2008",base_de_dados!$O:$O,"&gt;=39813")</f>
        <v>0</v>
      </c>
      <c r="H139" s="5">
        <f>SUMIFS(base_de_dados!$T:$T,base_de_dados!$B:$B,$B139,base_de_dados!$G:$G,H$61,base_de_dados!$H:$H,$L$1,base_de_dados!$C:$C,$A139,base_de_dados!$M:$M,"&lt;=2008",base_de_dados!$O:$O,"&gt;=39813")</f>
        <v>0</v>
      </c>
      <c r="I139" s="5">
        <f>SUMIFS(base_de_dados!$T:$T,base_de_dados!$B:$B,$B139,base_de_dados!$G:$G,I$61,base_de_dados!$H:$H,$L$1,base_de_dados!$C:$C,$A139,base_de_dados!$M:$M,"&lt;=2008",base_de_dados!$O:$O,"&gt;=39813")</f>
        <v>0</v>
      </c>
      <c r="J139" s="5">
        <f>SUMIFS(base_de_dados!$T:$T,base_de_dados!$B:$B,$B139,base_de_dados!$G:$G,J$61,base_de_dados!$H:$H,$L$1,base_de_dados!$C:$C,$A139,base_de_dados!$M:$M,"&lt;=2008",base_de_dados!$O:$O,"&gt;=39813")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SUMIFS(base_de_dados!$T:$T,base_de_dados!$B:$B,$B140,base_de_dados!$G:$G,C$61,base_de_dados!$H:$H,$L$1,base_de_dados!$C:$C,$A140,base_de_dados!$M:$M,"&lt;=2008",base_de_dados!$O:$O,"&gt;=39813")</f>
        <v>0</v>
      </c>
      <c r="D140" s="5">
        <f>SUMIFS(base_de_dados!$T:$T,base_de_dados!$B:$B,$B140,base_de_dados!$G:$G,D$61,base_de_dados!$H:$H,$L$1,base_de_dados!$C:$C,$A140,base_de_dados!$M:$M,"&lt;=2008",base_de_dados!$O:$O,"&gt;=39813")</f>
        <v>0</v>
      </c>
      <c r="E140" s="5">
        <f>SUMIFS(base_de_dados!$T:$T,base_de_dados!$B:$B,$B140,base_de_dados!$G:$G,E$61,base_de_dados!$H:$H,$L$1,base_de_dados!$C:$C,$A140,base_de_dados!$M:$M,"&lt;=2008",base_de_dados!$O:$O,"&gt;=39813")</f>
        <v>0</v>
      </c>
      <c r="F140" s="5">
        <f>SUMIFS(base_de_dados!$T:$T,base_de_dados!$B:$B,$B140,base_de_dados!$G:$G,F$61,base_de_dados!$H:$H,$L$1,base_de_dados!$C:$C,$A140,base_de_dados!$M:$M,"&lt;=2008",base_de_dados!$O:$O,"&gt;=39813")</f>
        <v>0</v>
      </c>
      <c r="G140" s="5">
        <f>SUMIFS(base_de_dados!$T:$T,base_de_dados!$B:$B,$B140,base_de_dados!$G:$G,G$61,base_de_dados!$H:$H,$L$1,base_de_dados!$C:$C,$A140,base_de_dados!$M:$M,"&lt;=2008",base_de_dados!$O:$O,"&gt;=39813")</f>
        <v>0</v>
      </c>
      <c r="H140" s="5">
        <f>SUMIFS(base_de_dados!$T:$T,base_de_dados!$B:$B,$B140,base_de_dados!$G:$G,H$61,base_de_dados!$H:$H,$L$1,base_de_dados!$C:$C,$A140,base_de_dados!$M:$M,"&lt;=2008",base_de_dados!$O:$O,"&gt;=39813")</f>
        <v>0</v>
      </c>
      <c r="I140" s="5">
        <f>SUMIFS(base_de_dados!$T:$T,base_de_dados!$B:$B,$B140,base_de_dados!$G:$G,I$61,base_de_dados!$H:$H,$L$1,base_de_dados!$C:$C,$A140,base_de_dados!$M:$M,"&lt;=2008",base_de_dados!$O:$O,"&gt;=39813")</f>
        <v>0</v>
      </c>
      <c r="J140" s="5">
        <f>SUMIFS(base_de_dados!$T:$T,base_de_dados!$B:$B,$B140,base_de_dados!$G:$G,J$61,base_de_dados!$H:$H,$L$1,base_de_dados!$C:$C,$A140,base_de_dados!$M:$M,"&lt;=2008",base_de_dados!$O:$O,"&gt;=39813")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SUMIFS(base_de_dados!$T:$T,base_de_dados!$B:$B,$B141,base_de_dados!$G:$G,C$61,base_de_dados!$H:$H,$L$1,base_de_dados!$C:$C,$A141,base_de_dados!$M:$M,"&lt;=2008",base_de_dados!$O:$O,"&gt;=39813")</f>
        <v>0</v>
      </c>
      <c r="D141" s="5">
        <f>SUMIFS(base_de_dados!$T:$T,base_de_dados!$B:$B,$B141,base_de_dados!$G:$G,D$61,base_de_dados!$H:$H,$L$1,base_de_dados!$C:$C,$A141,base_de_dados!$M:$M,"&lt;=2008",base_de_dados!$O:$O,"&gt;=39813")</f>
        <v>0</v>
      </c>
      <c r="E141" s="5">
        <f>SUMIFS(base_de_dados!$T:$T,base_de_dados!$B:$B,$B141,base_de_dados!$G:$G,E$61,base_de_dados!$H:$H,$L$1,base_de_dados!$C:$C,$A141,base_de_dados!$M:$M,"&lt;=2008",base_de_dados!$O:$O,"&gt;=39813")</f>
        <v>0</v>
      </c>
      <c r="F141" s="5">
        <f>SUMIFS(base_de_dados!$T:$T,base_de_dados!$B:$B,$B141,base_de_dados!$G:$G,F$61,base_de_dados!$H:$H,$L$1,base_de_dados!$C:$C,$A141,base_de_dados!$M:$M,"&lt;=2008",base_de_dados!$O:$O,"&gt;=39813")</f>
        <v>0</v>
      </c>
      <c r="G141" s="5">
        <f>SUMIFS(base_de_dados!$T:$T,base_de_dados!$B:$B,$B141,base_de_dados!$G:$G,G$61,base_de_dados!$H:$H,$L$1,base_de_dados!$C:$C,$A141,base_de_dados!$M:$M,"&lt;=2008",base_de_dados!$O:$O,"&gt;=39813")</f>
        <v>0</v>
      </c>
      <c r="H141" s="5">
        <f>SUMIFS(base_de_dados!$T:$T,base_de_dados!$B:$B,$B141,base_de_dados!$G:$G,H$61,base_de_dados!$H:$H,$L$1,base_de_dados!$C:$C,$A141,base_de_dados!$M:$M,"&lt;=2008",base_de_dados!$O:$O,"&gt;=39813")</f>
        <v>0</v>
      </c>
      <c r="I141" s="5">
        <f>SUMIFS(base_de_dados!$T:$T,base_de_dados!$B:$B,$B141,base_de_dados!$G:$G,I$61,base_de_dados!$H:$H,$L$1,base_de_dados!$C:$C,$A141,base_de_dados!$M:$M,"&lt;=2008",base_de_dados!$O:$O,"&gt;=39813")</f>
        <v>0</v>
      </c>
      <c r="J141" s="5">
        <f>SUMIFS(base_de_dados!$T:$T,base_de_dados!$B:$B,$B141,base_de_dados!$G:$G,J$61,base_de_dados!$H:$H,$L$1,base_de_dados!$C:$C,$A141,base_de_dados!$M:$M,"&lt;=2008",base_de_dados!$O:$O,"&gt;=39813")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SUMIFS(base_de_dados!$T:$T,base_de_dados!$B:$B,$B142,base_de_dados!$G:$G,C$61,base_de_dados!$H:$H,$L$1,base_de_dados!$C:$C,$A142,base_de_dados!$M:$M,"&lt;=2008",base_de_dados!$O:$O,"&gt;=39813")</f>
        <v>0</v>
      </c>
      <c r="D142" s="5">
        <f>SUMIFS(base_de_dados!$T:$T,base_de_dados!$B:$B,$B142,base_de_dados!$G:$G,D$61,base_de_dados!$H:$H,$L$1,base_de_dados!$C:$C,$A142,base_de_dados!$M:$M,"&lt;=2008",base_de_dados!$O:$O,"&gt;=39813")</f>
        <v>0</v>
      </c>
      <c r="E142" s="5">
        <f>SUMIFS(base_de_dados!$T:$T,base_de_dados!$B:$B,$B142,base_de_dados!$G:$G,E$61,base_de_dados!$H:$H,$L$1,base_de_dados!$C:$C,$A142,base_de_dados!$M:$M,"&lt;=2008",base_de_dados!$O:$O,"&gt;=39813")</f>
        <v>0</v>
      </c>
      <c r="F142" s="5">
        <f>SUMIFS(base_de_dados!$T:$T,base_de_dados!$B:$B,$B142,base_de_dados!$G:$G,F$61,base_de_dados!$H:$H,$L$1,base_de_dados!$C:$C,$A142,base_de_dados!$M:$M,"&lt;=2008",base_de_dados!$O:$O,"&gt;=39813")</f>
        <v>0</v>
      </c>
      <c r="G142" s="5">
        <f>SUMIFS(base_de_dados!$T:$T,base_de_dados!$B:$B,$B142,base_de_dados!$G:$G,G$61,base_de_dados!$H:$H,$L$1,base_de_dados!$C:$C,$A142,base_de_dados!$M:$M,"&lt;=2008",base_de_dados!$O:$O,"&gt;=39813")</f>
        <v>0</v>
      </c>
      <c r="H142" s="5">
        <f>SUMIFS(base_de_dados!$T:$T,base_de_dados!$B:$B,$B142,base_de_dados!$G:$G,H$61,base_de_dados!$H:$H,$L$1,base_de_dados!$C:$C,$A142,base_de_dados!$M:$M,"&lt;=2008",base_de_dados!$O:$O,"&gt;=39813")</f>
        <v>0</v>
      </c>
      <c r="I142" s="5">
        <f>SUMIFS(base_de_dados!$T:$T,base_de_dados!$B:$B,$B142,base_de_dados!$G:$G,I$61,base_de_dados!$H:$H,$L$1,base_de_dados!$C:$C,$A142,base_de_dados!$M:$M,"&lt;=2008",base_de_dados!$O:$O,"&gt;=39813")</f>
        <v>0</v>
      </c>
      <c r="J142" s="5">
        <f>SUMIFS(base_de_dados!$T:$T,base_de_dados!$B:$B,$B142,base_de_dados!$G:$G,J$61,base_de_dados!$H:$H,$L$1,base_de_dados!$C:$C,$A142,base_de_dados!$M:$M,"&lt;=2008",base_de_dados!$O:$O,"&gt;=39813")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SUMIFS(base_de_dados!$T:$T,base_de_dados!$B:$B,$B143,base_de_dados!$G:$G,C$61,base_de_dados!$H:$H,$L$1,base_de_dados!$C:$C,$A143,base_de_dados!$M:$M,"&lt;=2008",base_de_dados!$O:$O,"&gt;=39813")</f>
        <v>0</v>
      </c>
      <c r="D143" s="5">
        <f>SUMIFS(base_de_dados!$T:$T,base_de_dados!$B:$B,$B143,base_de_dados!$G:$G,D$61,base_de_dados!$H:$H,$L$1,base_de_dados!$C:$C,$A143,base_de_dados!$M:$M,"&lt;=2008",base_de_dados!$O:$O,"&gt;=39813")</f>
        <v>0</v>
      </c>
      <c r="E143" s="5">
        <f>SUMIFS(base_de_dados!$T:$T,base_de_dados!$B:$B,$B143,base_de_dados!$G:$G,E$61,base_de_dados!$H:$H,$L$1,base_de_dados!$C:$C,$A143,base_de_dados!$M:$M,"&lt;=2008",base_de_dados!$O:$O,"&gt;=39813")</f>
        <v>0</v>
      </c>
      <c r="F143" s="5">
        <f>SUMIFS(base_de_dados!$T:$T,base_de_dados!$B:$B,$B143,base_de_dados!$G:$G,F$61,base_de_dados!$H:$H,$L$1,base_de_dados!$C:$C,$A143,base_de_dados!$M:$M,"&lt;=2008",base_de_dados!$O:$O,"&gt;=39813")</f>
        <v>0</v>
      </c>
      <c r="G143" s="5">
        <f>SUMIFS(base_de_dados!$T:$T,base_de_dados!$B:$B,$B143,base_de_dados!$G:$G,G$61,base_de_dados!$H:$H,$L$1,base_de_dados!$C:$C,$A143,base_de_dados!$M:$M,"&lt;=2008",base_de_dados!$O:$O,"&gt;=39813")</f>
        <v>0</v>
      </c>
      <c r="H143" s="5">
        <f>SUMIFS(base_de_dados!$T:$T,base_de_dados!$B:$B,$B143,base_de_dados!$G:$G,H$61,base_de_dados!$H:$H,$L$1,base_de_dados!$C:$C,$A143,base_de_dados!$M:$M,"&lt;=2008",base_de_dados!$O:$O,"&gt;=39813")</f>
        <v>0</v>
      </c>
      <c r="I143" s="5">
        <f>SUMIFS(base_de_dados!$T:$T,base_de_dados!$B:$B,$B143,base_de_dados!$G:$G,I$61,base_de_dados!$H:$H,$L$1,base_de_dados!$C:$C,$A143,base_de_dados!$M:$M,"&lt;=2008",base_de_dados!$O:$O,"&gt;=39813")</f>
        <v>0</v>
      </c>
      <c r="J143" s="5">
        <f>SUMIFS(base_de_dados!$T:$T,base_de_dados!$B:$B,$B143,base_de_dados!$G:$G,J$61,base_de_dados!$H:$H,$L$1,base_de_dados!$C:$C,$A143,base_de_dados!$M:$M,"&lt;=2008",base_de_dados!$O:$O,"&gt;=39813")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SUMIFS(base_de_dados!$T:$T,base_de_dados!$B:$B,$B144,base_de_dados!$G:$G,C$61,base_de_dados!$H:$H,$L$1,base_de_dados!$C:$C,$A144,base_de_dados!$M:$M,"&lt;=2008",base_de_dados!$O:$O,"&gt;=39813")</f>
        <v>0</v>
      </c>
      <c r="D144" s="5">
        <f>SUMIFS(base_de_dados!$T:$T,base_de_dados!$B:$B,$B144,base_de_dados!$G:$G,D$61,base_de_dados!$H:$H,$L$1,base_de_dados!$C:$C,$A144,base_de_dados!$M:$M,"&lt;=2008",base_de_dados!$O:$O,"&gt;=39813")</f>
        <v>0</v>
      </c>
      <c r="E144" s="5">
        <f>SUMIFS(base_de_dados!$T:$T,base_de_dados!$B:$B,$B144,base_de_dados!$G:$G,E$61,base_de_dados!$H:$H,$L$1,base_de_dados!$C:$C,$A144,base_de_dados!$M:$M,"&lt;=2008",base_de_dados!$O:$O,"&gt;=39813")</f>
        <v>0</v>
      </c>
      <c r="F144" s="5">
        <f>SUMIFS(base_de_dados!$T:$T,base_de_dados!$B:$B,$B144,base_de_dados!$G:$G,F$61,base_de_dados!$H:$H,$L$1,base_de_dados!$C:$C,$A144,base_de_dados!$M:$M,"&lt;=2008",base_de_dados!$O:$O,"&gt;=39813")</f>
        <v>0</v>
      </c>
      <c r="G144" s="5">
        <f>SUMIFS(base_de_dados!$T:$T,base_de_dados!$B:$B,$B144,base_de_dados!$G:$G,G$61,base_de_dados!$H:$H,$L$1,base_de_dados!$C:$C,$A144,base_de_dados!$M:$M,"&lt;=2008",base_de_dados!$O:$O,"&gt;=39813")</f>
        <v>0</v>
      </c>
      <c r="H144" s="5">
        <f>SUMIFS(base_de_dados!$T:$T,base_de_dados!$B:$B,$B144,base_de_dados!$G:$G,H$61,base_de_dados!$H:$H,$L$1,base_de_dados!$C:$C,$A144,base_de_dados!$M:$M,"&lt;=2008",base_de_dados!$O:$O,"&gt;=39813")</f>
        <v>0</v>
      </c>
      <c r="I144" s="5">
        <f>SUMIFS(base_de_dados!$T:$T,base_de_dados!$B:$B,$B144,base_de_dados!$G:$G,I$61,base_de_dados!$H:$H,$L$1,base_de_dados!$C:$C,$A144,base_de_dados!$M:$M,"&lt;=2008",base_de_dados!$O:$O,"&gt;=39813")</f>
        <v>0</v>
      </c>
      <c r="J144" s="5">
        <f>SUMIFS(base_de_dados!$T:$T,base_de_dados!$B:$B,$B144,base_de_dados!$G:$G,J$61,base_de_dados!$H:$H,$L$1,base_de_dados!$C:$C,$A144,base_de_dados!$M:$M,"&lt;=2008",base_de_dados!$O:$O,"&gt;=39813")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SUMIFS(base_de_dados!$T:$T,base_de_dados!$B:$B,$B145,base_de_dados!$G:$G,C$61,base_de_dados!$H:$H,$L$1,base_de_dados!$C:$C,$A145,base_de_dados!$M:$M,"&lt;=2008",base_de_dados!$O:$O,"&gt;=39813")</f>
        <v>0</v>
      </c>
      <c r="D145" s="5">
        <f>SUMIFS(base_de_dados!$T:$T,base_de_dados!$B:$B,$B145,base_de_dados!$G:$G,D$61,base_de_dados!$H:$H,$L$1,base_de_dados!$C:$C,$A145,base_de_dados!$M:$M,"&lt;=2008",base_de_dados!$O:$O,"&gt;=39813")</f>
        <v>0</v>
      </c>
      <c r="E145" s="5">
        <f>SUMIFS(base_de_dados!$T:$T,base_de_dados!$B:$B,$B145,base_de_dados!$G:$G,E$61,base_de_dados!$H:$H,$L$1,base_de_dados!$C:$C,$A145,base_de_dados!$M:$M,"&lt;=2008",base_de_dados!$O:$O,"&gt;=39813")</f>
        <v>0</v>
      </c>
      <c r="F145" s="5">
        <f>SUMIFS(base_de_dados!$T:$T,base_de_dados!$B:$B,$B145,base_de_dados!$G:$G,F$61,base_de_dados!$H:$H,$L$1,base_de_dados!$C:$C,$A145,base_de_dados!$M:$M,"&lt;=2008",base_de_dados!$O:$O,"&gt;=39813")</f>
        <v>0</v>
      </c>
      <c r="G145" s="5">
        <f>SUMIFS(base_de_dados!$T:$T,base_de_dados!$B:$B,$B145,base_de_dados!$G:$G,G$61,base_de_dados!$H:$H,$L$1,base_de_dados!$C:$C,$A145,base_de_dados!$M:$M,"&lt;=2008",base_de_dados!$O:$O,"&gt;=39813")</f>
        <v>0</v>
      </c>
      <c r="H145" s="5">
        <f>SUMIFS(base_de_dados!$T:$T,base_de_dados!$B:$B,$B145,base_de_dados!$G:$G,H$61,base_de_dados!$H:$H,$L$1,base_de_dados!$C:$C,$A145,base_de_dados!$M:$M,"&lt;=2008",base_de_dados!$O:$O,"&gt;=39813")</f>
        <v>0</v>
      </c>
      <c r="I145" s="5">
        <f>SUMIFS(base_de_dados!$T:$T,base_de_dados!$B:$B,$B145,base_de_dados!$G:$G,I$61,base_de_dados!$H:$H,$L$1,base_de_dados!$C:$C,$A145,base_de_dados!$M:$M,"&lt;=2008",base_de_dados!$O:$O,"&gt;=39813")</f>
        <v>0</v>
      </c>
      <c r="J145" s="5">
        <f>SUMIFS(base_de_dados!$T:$T,base_de_dados!$B:$B,$B145,base_de_dados!$G:$G,J$61,base_de_dados!$H:$H,$L$1,base_de_dados!$C:$C,$A145,base_de_dados!$M:$M,"&lt;=2008",base_de_dados!$O:$O,"&gt;=39813")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SUMIFS(base_de_dados!$T:$T,base_de_dados!$B:$B,$B146,base_de_dados!$G:$G,C$61,base_de_dados!$H:$H,$L$1,base_de_dados!$C:$C,$A146,base_de_dados!$M:$M,"&lt;=2008",base_de_dados!$O:$O,"&gt;=39813")</f>
        <v>0</v>
      </c>
      <c r="D146" s="5">
        <f>SUMIFS(base_de_dados!$T:$T,base_de_dados!$B:$B,$B146,base_de_dados!$G:$G,D$61,base_de_dados!$H:$H,$L$1,base_de_dados!$C:$C,$A146,base_de_dados!$M:$M,"&lt;=2008",base_de_dados!$O:$O,"&gt;=39813")</f>
        <v>0</v>
      </c>
      <c r="E146" s="5">
        <f>SUMIFS(base_de_dados!$T:$T,base_de_dados!$B:$B,$B146,base_de_dados!$G:$G,E$61,base_de_dados!$H:$H,$L$1,base_de_dados!$C:$C,$A146,base_de_dados!$M:$M,"&lt;=2008",base_de_dados!$O:$O,"&gt;=39813")</f>
        <v>0</v>
      </c>
      <c r="F146" s="5">
        <f>SUMIFS(base_de_dados!$T:$T,base_de_dados!$B:$B,$B146,base_de_dados!$G:$G,F$61,base_de_dados!$H:$H,$L$1,base_de_dados!$C:$C,$A146,base_de_dados!$M:$M,"&lt;=2008",base_de_dados!$O:$O,"&gt;=39813")</f>
        <v>0</v>
      </c>
      <c r="G146" s="5">
        <f>SUMIFS(base_de_dados!$T:$T,base_de_dados!$B:$B,$B146,base_de_dados!$G:$G,G$61,base_de_dados!$H:$H,$L$1,base_de_dados!$C:$C,$A146,base_de_dados!$M:$M,"&lt;=2008",base_de_dados!$O:$O,"&gt;=39813")</f>
        <v>0</v>
      </c>
      <c r="H146" s="5">
        <f>SUMIFS(base_de_dados!$T:$T,base_de_dados!$B:$B,$B146,base_de_dados!$G:$G,H$61,base_de_dados!$H:$H,$L$1,base_de_dados!$C:$C,$A146,base_de_dados!$M:$M,"&lt;=2008",base_de_dados!$O:$O,"&gt;=39813")</f>
        <v>0</v>
      </c>
      <c r="I146" s="5">
        <f>SUMIFS(base_de_dados!$T:$T,base_de_dados!$B:$B,$B146,base_de_dados!$G:$G,I$61,base_de_dados!$H:$H,$L$1,base_de_dados!$C:$C,$A146,base_de_dados!$M:$M,"&lt;=2008",base_de_dados!$O:$O,"&gt;=39813")</f>
        <v>0</v>
      </c>
      <c r="J146" s="5">
        <f>SUMIFS(base_de_dados!$T:$T,base_de_dados!$B:$B,$B146,base_de_dados!$G:$G,J$61,base_de_dados!$H:$H,$L$1,base_de_dados!$C:$C,$A146,base_de_dados!$M:$M,"&lt;=2008",base_de_dados!$O:$O,"&gt;=39813")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SUMIFS(base_de_dados!$T:$T,base_de_dados!$B:$B,$B147,base_de_dados!$G:$G,C$61,base_de_dados!$H:$H,$L$1,base_de_dados!$C:$C,$A147,base_de_dados!$M:$M,"&lt;=2008",base_de_dados!$O:$O,"&gt;=39813")</f>
        <v>0</v>
      </c>
      <c r="D147" s="5">
        <f>SUMIFS(base_de_dados!$T:$T,base_de_dados!$B:$B,$B147,base_de_dados!$G:$G,D$61,base_de_dados!$H:$H,$L$1,base_de_dados!$C:$C,$A147,base_de_dados!$M:$M,"&lt;=2008",base_de_dados!$O:$O,"&gt;=39813")</f>
        <v>0</v>
      </c>
      <c r="E147" s="5">
        <f>SUMIFS(base_de_dados!$T:$T,base_de_dados!$B:$B,$B147,base_de_dados!$G:$G,E$61,base_de_dados!$H:$H,$L$1,base_de_dados!$C:$C,$A147,base_de_dados!$M:$M,"&lt;=2008",base_de_dados!$O:$O,"&gt;=39813")</f>
        <v>0</v>
      </c>
      <c r="F147" s="5">
        <f>SUMIFS(base_de_dados!$T:$T,base_de_dados!$B:$B,$B147,base_de_dados!$G:$G,F$61,base_de_dados!$H:$H,$L$1,base_de_dados!$C:$C,$A147,base_de_dados!$M:$M,"&lt;=2008",base_de_dados!$O:$O,"&gt;=39813")</f>
        <v>0</v>
      </c>
      <c r="G147" s="5">
        <f>SUMIFS(base_de_dados!$T:$T,base_de_dados!$B:$B,$B147,base_de_dados!$G:$G,G$61,base_de_dados!$H:$H,$L$1,base_de_dados!$C:$C,$A147,base_de_dados!$M:$M,"&lt;=2008",base_de_dados!$O:$O,"&gt;=39813")</f>
        <v>0</v>
      </c>
      <c r="H147" s="5">
        <f>SUMIFS(base_de_dados!$T:$T,base_de_dados!$B:$B,$B147,base_de_dados!$G:$G,H$61,base_de_dados!$H:$H,$L$1,base_de_dados!$C:$C,$A147,base_de_dados!$M:$M,"&lt;=2008",base_de_dados!$O:$O,"&gt;=39813")</f>
        <v>0</v>
      </c>
      <c r="I147" s="5">
        <f>SUMIFS(base_de_dados!$T:$T,base_de_dados!$B:$B,$B147,base_de_dados!$G:$G,I$61,base_de_dados!$H:$H,$L$1,base_de_dados!$C:$C,$A147,base_de_dados!$M:$M,"&lt;=2008",base_de_dados!$O:$O,"&gt;=39813")</f>
        <v>0</v>
      </c>
      <c r="J147" s="5">
        <f>SUMIFS(base_de_dados!$T:$T,base_de_dados!$B:$B,$B147,base_de_dados!$G:$G,J$61,base_de_dados!$H:$H,$L$1,base_de_dados!$C:$C,$A147,base_de_dados!$M:$M,"&lt;=2008",base_de_dados!$O:$O,"&gt;=39813")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SUMIFS(base_de_dados!$T:$T,base_de_dados!$B:$B,$B148,base_de_dados!$G:$G,C$61,base_de_dados!$H:$H,$L$1,base_de_dados!$C:$C,$A148,base_de_dados!$M:$M,"&lt;=2008",base_de_dados!$O:$O,"&gt;=39813")</f>
        <v>0</v>
      </c>
      <c r="D148" s="5">
        <f>SUMIFS(base_de_dados!$T:$T,base_de_dados!$B:$B,$B148,base_de_dados!$G:$G,D$61,base_de_dados!$H:$H,$L$1,base_de_dados!$C:$C,$A148,base_de_dados!$M:$M,"&lt;=2008",base_de_dados!$O:$O,"&gt;=39813")</f>
        <v>0</v>
      </c>
      <c r="E148" s="5">
        <f>SUMIFS(base_de_dados!$T:$T,base_de_dados!$B:$B,$B148,base_de_dados!$G:$G,E$61,base_de_dados!$H:$H,$L$1,base_de_dados!$C:$C,$A148,base_de_dados!$M:$M,"&lt;=2008",base_de_dados!$O:$O,"&gt;=39813")</f>
        <v>0</v>
      </c>
      <c r="F148" s="5">
        <f>SUMIFS(base_de_dados!$T:$T,base_de_dados!$B:$B,$B148,base_de_dados!$G:$G,F$61,base_de_dados!$H:$H,$L$1,base_de_dados!$C:$C,$A148,base_de_dados!$M:$M,"&lt;=2008",base_de_dados!$O:$O,"&gt;=39813")</f>
        <v>0</v>
      </c>
      <c r="G148" s="5">
        <f>SUMIFS(base_de_dados!$T:$T,base_de_dados!$B:$B,$B148,base_de_dados!$G:$G,G$61,base_de_dados!$H:$H,$L$1,base_de_dados!$C:$C,$A148,base_de_dados!$M:$M,"&lt;=2008",base_de_dados!$O:$O,"&gt;=39813")</f>
        <v>0</v>
      </c>
      <c r="H148" s="5">
        <f>SUMIFS(base_de_dados!$T:$T,base_de_dados!$B:$B,$B148,base_de_dados!$G:$G,H$61,base_de_dados!$H:$H,$L$1,base_de_dados!$C:$C,$A148,base_de_dados!$M:$M,"&lt;=2008",base_de_dados!$O:$O,"&gt;=39813")</f>
        <v>0</v>
      </c>
      <c r="I148" s="5">
        <f>SUMIFS(base_de_dados!$T:$T,base_de_dados!$B:$B,$B148,base_de_dados!$G:$G,I$61,base_de_dados!$H:$H,$L$1,base_de_dados!$C:$C,$A148,base_de_dados!$M:$M,"&lt;=2008",base_de_dados!$O:$O,"&gt;=39813")</f>
        <v>0</v>
      </c>
      <c r="J148" s="5">
        <f>SUMIFS(base_de_dados!$T:$T,base_de_dados!$B:$B,$B148,base_de_dados!$G:$G,J$61,base_de_dados!$H:$H,$L$1,base_de_dados!$C:$C,$A148,base_de_dados!$M:$M,"&lt;=2008",base_de_dados!$O:$O,"&gt;=39813")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SUMIFS(base_de_dados!$T:$T,base_de_dados!$B:$B,$B149,base_de_dados!$G:$G,C$61,base_de_dados!$H:$H,$L$1,base_de_dados!$C:$C,$A149,base_de_dados!$M:$M,"&lt;=2008",base_de_dados!$O:$O,"&gt;=39813")</f>
        <v>0</v>
      </c>
      <c r="D149" s="5">
        <f>SUMIFS(base_de_dados!$T:$T,base_de_dados!$B:$B,$B149,base_de_dados!$G:$G,D$61,base_de_dados!$H:$H,$L$1,base_de_dados!$C:$C,$A149,base_de_dados!$M:$M,"&lt;=2008",base_de_dados!$O:$O,"&gt;=39813")</f>
        <v>0</v>
      </c>
      <c r="E149" s="5">
        <f>SUMIFS(base_de_dados!$T:$T,base_de_dados!$B:$B,$B149,base_de_dados!$G:$G,E$61,base_de_dados!$H:$H,$L$1,base_de_dados!$C:$C,$A149,base_de_dados!$M:$M,"&lt;=2008",base_de_dados!$O:$O,"&gt;=39813")</f>
        <v>0</v>
      </c>
      <c r="F149" s="5">
        <f>SUMIFS(base_de_dados!$T:$T,base_de_dados!$B:$B,$B149,base_de_dados!$G:$G,F$61,base_de_dados!$H:$H,$L$1,base_de_dados!$C:$C,$A149,base_de_dados!$M:$M,"&lt;=2008",base_de_dados!$O:$O,"&gt;=39813")</f>
        <v>0</v>
      </c>
      <c r="G149" s="5">
        <f>SUMIFS(base_de_dados!$T:$T,base_de_dados!$B:$B,$B149,base_de_dados!$G:$G,G$61,base_de_dados!$H:$H,$L$1,base_de_dados!$C:$C,$A149,base_de_dados!$M:$M,"&lt;=2008",base_de_dados!$O:$O,"&gt;=39813")</f>
        <v>0</v>
      </c>
      <c r="H149" s="5">
        <f>SUMIFS(base_de_dados!$T:$T,base_de_dados!$B:$B,$B149,base_de_dados!$G:$G,H$61,base_de_dados!$H:$H,$L$1,base_de_dados!$C:$C,$A149,base_de_dados!$M:$M,"&lt;=2008",base_de_dados!$O:$O,"&gt;=39813")</f>
        <v>0</v>
      </c>
      <c r="I149" s="5">
        <f>SUMIFS(base_de_dados!$T:$T,base_de_dados!$B:$B,$B149,base_de_dados!$G:$G,I$61,base_de_dados!$H:$H,$L$1,base_de_dados!$C:$C,$A149,base_de_dados!$M:$M,"&lt;=2008",base_de_dados!$O:$O,"&gt;=39813")</f>
        <v>0</v>
      </c>
      <c r="J149" s="5">
        <f>SUMIFS(base_de_dados!$T:$T,base_de_dados!$B:$B,$B149,base_de_dados!$G:$G,J$61,base_de_dados!$H:$H,$L$1,base_de_dados!$C:$C,$A149,base_de_dados!$M:$M,"&lt;=2008",base_de_dados!$O:$O,"&gt;=39813")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SUMIFS(base_de_dados!$T:$T,base_de_dados!$B:$B,$B150,base_de_dados!$G:$G,C$61,base_de_dados!$H:$H,$L$1,base_de_dados!$C:$C,$A150,base_de_dados!$M:$M,"&lt;=2008",base_de_dados!$O:$O,"&gt;=39813")</f>
        <v>0</v>
      </c>
      <c r="D150" s="5">
        <f>SUMIFS(base_de_dados!$T:$T,base_de_dados!$B:$B,$B150,base_de_dados!$G:$G,D$61,base_de_dados!$H:$H,$L$1,base_de_dados!$C:$C,$A150,base_de_dados!$M:$M,"&lt;=2008",base_de_dados!$O:$O,"&gt;=39813")</f>
        <v>0</v>
      </c>
      <c r="E150" s="5">
        <f>SUMIFS(base_de_dados!$T:$T,base_de_dados!$B:$B,$B150,base_de_dados!$G:$G,E$61,base_de_dados!$H:$H,$L$1,base_de_dados!$C:$C,$A150,base_de_dados!$M:$M,"&lt;=2008",base_de_dados!$O:$O,"&gt;=39813")</f>
        <v>0</v>
      </c>
      <c r="F150" s="5">
        <f>SUMIFS(base_de_dados!$T:$T,base_de_dados!$B:$B,$B150,base_de_dados!$G:$G,F$61,base_de_dados!$H:$H,$L$1,base_de_dados!$C:$C,$A150,base_de_dados!$M:$M,"&lt;=2008",base_de_dados!$O:$O,"&gt;=39813")</f>
        <v>0</v>
      </c>
      <c r="G150" s="5">
        <f>SUMIFS(base_de_dados!$T:$T,base_de_dados!$B:$B,$B150,base_de_dados!$G:$G,G$61,base_de_dados!$H:$H,$L$1,base_de_dados!$C:$C,$A150,base_de_dados!$M:$M,"&lt;=2008",base_de_dados!$O:$O,"&gt;=39813")</f>
        <v>0</v>
      </c>
      <c r="H150" s="5">
        <f>SUMIFS(base_de_dados!$T:$T,base_de_dados!$B:$B,$B150,base_de_dados!$G:$G,H$61,base_de_dados!$H:$H,$L$1,base_de_dados!$C:$C,$A150,base_de_dados!$M:$M,"&lt;=2008",base_de_dados!$O:$O,"&gt;=39813")</f>
        <v>0</v>
      </c>
      <c r="I150" s="5">
        <f>SUMIFS(base_de_dados!$T:$T,base_de_dados!$B:$B,$B150,base_de_dados!$G:$G,I$61,base_de_dados!$H:$H,$L$1,base_de_dados!$C:$C,$A150,base_de_dados!$M:$M,"&lt;=2008",base_de_dados!$O:$O,"&gt;=39813")</f>
        <v>0</v>
      </c>
      <c r="J150" s="5">
        <f>SUMIFS(base_de_dados!$T:$T,base_de_dados!$B:$B,$B150,base_de_dados!$G:$G,J$61,base_de_dados!$H:$H,$L$1,base_de_dados!$C:$C,$A150,base_de_dados!$M:$M,"&lt;=2008",base_de_dados!$O:$O,"&gt;=39813")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SUMIFS(base_de_dados!$T:$T,base_de_dados!$B:$B,$B151,base_de_dados!$G:$G,C$61,base_de_dados!$H:$H,$L$1,base_de_dados!$C:$C,$A151,base_de_dados!$M:$M,"&lt;=2008",base_de_dados!$O:$O,"&gt;=39813")</f>
        <v>0</v>
      </c>
      <c r="D151" s="5">
        <f>SUMIFS(base_de_dados!$T:$T,base_de_dados!$B:$B,$B151,base_de_dados!$G:$G,D$61,base_de_dados!$H:$H,$L$1,base_de_dados!$C:$C,$A151,base_de_dados!$M:$M,"&lt;=2008",base_de_dados!$O:$O,"&gt;=39813")</f>
        <v>0</v>
      </c>
      <c r="E151" s="5">
        <f>SUMIFS(base_de_dados!$T:$T,base_de_dados!$B:$B,$B151,base_de_dados!$G:$G,E$61,base_de_dados!$H:$H,$L$1,base_de_dados!$C:$C,$A151,base_de_dados!$M:$M,"&lt;=2008",base_de_dados!$O:$O,"&gt;=39813")</f>
        <v>0</v>
      </c>
      <c r="F151" s="5">
        <f>SUMIFS(base_de_dados!$T:$T,base_de_dados!$B:$B,$B151,base_de_dados!$G:$G,F$61,base_de_dados!$H:$H,$L$1,base_de_dados!$C:$C,$A151,base_de_dados!$M:$M,"&lt;=2008",base_de_dados!$O:$O,"&gt;=39813")</f>
        <v>0</v>
      </c>
      <c r="G151" s="5">
        <f>SUMIFS(base_de_dados!$T:$T,base_de_dados!$B:$B,$B151,base_de_dados!$G:$G,G$61,base_de_dados!$H:$H,$L$1,base_de_dados!$C:$C,$A151,base_de_dados!$M:$M,"&lt;=2008",base_de_dados!$O:$O,"&gt;=39813")</f>
        <v>0</v>
      </c>
      <c r="H151" s="5">
        <f>SUMIFS(base_de_dados!$T:$T,base_de_dados!$B:$B,$B151,base_de_dados!$G:$G,H$61,base_de_dados!$H:$H,$L$1,base_de_dados!$C:$C,$A151,base_de_dados!$M:$M,"&lt;=2008",base_de_dados!$O:$O,"&gt;=39813")</f>
        <v>0</v>
      </c>
      <c r="I151" s="5">
        <f>SUMIFS(base_de_dados!$T:$T,base_de_dados!$B:$B,$B151,base_de_dados!$G:$G,I$61,base_de_dados!$H:$H,$L$1,base_de_dados!$C:$C,$A151,base_de_dados!$M:$M,"&lt;=2008",base_de_dados!$O:$O,"&gt;=39813")</f>
        <v>0</v>
      </c>
      <c r="J151" s="5">
        <f>SUMIFS(base_de_dados!$T:$T,base_de_dados!$B:$B,$B151,base_de_dados!$G:$G,J$61,base_de_dados!$H:$H,$L$1,base_de_dados!$C:$C,$A151,base_de_dados!$M:$M,"&lt;=2008",base_de_dados!$O:$O,"&gt;=39813")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SUMIFS(base_de_dados!$T:$T,base_de_dados!$B:$B,$B152,base_de_dados!$G:$G,C$61,base_de_dados!$H:$H,$L$1,base_de_dados!$C:$C,$A152,base_de_dados!$M:$M,"&lt;=2008",base_de_dados!$O:$O,"&gt;=39813")</f>
        <v>0</v>
      </c>
      <c r="D152" s="5">
        <f>SUMIFS(base_de_dados!$T:$T,base_de_dados!$B:$B,$B152,base_de_dados!$G:$G,D$61,base_de_dados!$H:$H,$L$1,base_de_dados!$C:$C,$A152,base_de_dados!$M:$M,"&lt;=2008",base_de_dados!$O:$O,"&gt;=39813")</f>
        <v>0</v>
      </c>
      <c r="E152" s="5">
        <f>SUMIFS(base_de_dados!$T:$T,base_de_dados!$B:$B,$B152,base_de_dados!$G:$G,E$61,base_de_dados!$H:$H,$L$1,base_de_dados!$C:$C,$A152,base_de_dados!$M:$M,"&lt;=2008",base_de_dados!$O:$O,"&gt;=39813")</f>
        <v>0</v>
      </c>
      <c r="F152" s="5">
        <f>SUMIFS(base_de_dados!$T:$T,base_de_dados!$B:$B,$B152,base_de_dados!$G:$G,F$61,base_de_dados!$H:$H,$L$1,base_de_dados!$C:$C,$A152,base_de_dados!$M:$M,"&lt;=2008",base_de_dados!$O:$O,"&gt;=39813")</f>
        <v>0</v>
      </c>
      <c r="G152" s="5">
        <f>SUMIFS(base_de_dados!$T:$T,base_de_dados!$B:$B,$B152,base_de_dados!$G:$G,G$61,base_de_dados!$H:$H,$L$1,base_de_dados!$C:$C,$A152,base_de_dados!$M:$M,"&lt;=2008",base_de_dados!$O:$O,"&gt;=39813")</f>
        <v>0</v>
      </c>
      <c r="H152" s="5">
        <f>SUMIFS(base_de_dados!$T:$T,base_de_dados!$B:$B,$B152,base_de_dados!$G:$G,H$61,base_de_dados!$H:$H,$L$1,base_de_dados!$C:$C,$A152,base_de_dados!$M:$M,"&lt;=2008",base_de_dados!$O:$O,"&gt;=39813")</f>
        <v>0</v>
      </c>
      <c r="I152" s="5">
        <f>SUMIFS(base_de_dados!$T:$T,base_de_dados!$B:$B,$B152,base_de_dados!$G:$G,I$61,base_de_dados!$H:$H,$L$1,base_de_dados!$C:$C,$A152,base_de_dados!$M:$M,"&lt;=2008",base_de_dados!$O:$O,"&gt;=39813")</f>
        <v>0</v>
      </c>
      <c r="J152" s="5">
        <f>SUMIFS(base_de_dados!$T:$T,base_de_dados!$B:$B,$B152,base_de_dados!$G:$G,J$61,base_de_dados!$H:$H,$L$1,base_de_dados!$C:$C,$A152,base_de_dados!$M:$M,"&lt;=2008",base_de_dados!$O:$O,"&gt;=39813")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SUMIFS(base_de_dados!$T:$T,base_de_dados!$B:$B,$B153,base_de_dados!$G:$G,C$61,base_de_dados!$H:$H,$L$1,base_de_dados!$C:$C,$A153,base_de_dados!$M:$M,"&lt;=2008",base_de_dados!$O:$O,"&gt;=39813")</f>
        <v>0</v>
      </c>
      <c r="D153" s="5">
        <f>SUMIFS(base_de_dados!$T:$T,base_de_dados!$B:$B,$B153,base_de_dados!$G:$G,D$61,base_de_dados!$H:$H,$L$1,base_de_dados!$C:$C,$A153,base_de_dados!$M:$M,"&lt;=2008",base_de_dados!$O:$O,"&gt;=39813")</f>
        <v>0</v>
      </c>
      <c r="E153" s="5">
        <f>SUMIFS(base_de_dados!$T:$T,base_de_dados!$B:$B,$B153,base_de_dados!$G:$G,E$61,base_de_dados!$H:$H,$L$1,base_de_dados!$C:$C,$A153,base_de_dados!$M:$M,"&lt;=2008",base_de_dados!$O:$O,"&gt;=39813")</f>
        <v>0</v>
      </c>
      <c r="F153" s="5">
        <f>SUMIFS(base_de_dados!$T:$T,base_de_dados!$B:$B,$B153,base_de_dados!$G:$G,F$61,base_de_dados!$H:$H,$L$1,base_de_dados!$C:$C,$A153,base_de_dados!$M:$M,"&lt;=2008",base_de_dados!$O:$O,"&gt;=39813")</f>
        <v>0.10591818873668189</v>
      </c>
      <c r="G153" s="5">
        <f>SUMIFS(base_de_dados!$T:$T,base_de_dados!$B:$B,$B153,base_de_dados!$G:$G,G$61,base_de_dados!$H:$H,$L$1,base_de_dados!$C:$C,$A153,base_de_dados!$M:$M,"&lt;=2008",base_de_dados!$O:$O,"&gt;=39813")</f>
        <v>0</v>
      </c>
      <c r="H153" s="5">
        <f>SUMIFS(base_de_dados!$T:$T,base_de_dados!$B:$B,$B153,base_de_dados!$G:$G,H$61,base_de_dados!$H:$H,$L$1,base_de_dados!$C:$C,$A153,base_de_dados!$M:$M,"&lt;=2008",base_de_dados!$O:$O,"&gt;=39813")</f>
        <v>0</v>
      </c>
      <c r="I153" s="5">
        <f>SUMIFS(base_de_dados!$T:$T,base_de_dados!$B:$B,$B153,base_de_dados!$G:$G,I$61,base_de_dados!$H:$H,$L$1,base_de_dados!$C:$C,$A153,base_de_dados!$M:$M,"&lt;=2008",base_de_dados!$O:$O,"&gt;=39813")</f>
        <v>0</v>
      </c>
      <c r="J153" s="5">
        <f>SUMIFS(base_de_dados!$T:$T,base_de_dados!$B:$B,$B153,base_de_dados!$G:$G,J$61,base_de_dados!$H:$H,$L$1,base_de_dados!$C:$C,$A153,base_de_dados!$M:$M,"&lt;=2008",base_de_dados!$O:$O,"&gt;=39813")</f>
        <v>0</v>
      </c>
      <c r="K153" s="32">
        <f t="shared" si="6"/>
        <v>0.10591818873668189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SUMIFS(base_de_dados!$T:$T,base_de_dados!$B:$B,$B154,base_de_dados!$G:$G,C$61,base_de_dados!$H:$H,$L$1,base_de_dados!$C:$C,$A154,base_de_dados!$M:$M,"&lt;=2008",base_de_dados!$O:$O,"&gt;=39813")</f>
        <v>0</v>
      </c>
      <c r="D154" s="5">
        <f>SUMIFS(base_de_dados!$T:$T,base_de_dados!$B:$B,$B154,base_de_dados!$G:$G,D$61,base_de_dados!$H:$H,$L$1,base_de_dados!$C:$C,$A154,base_de_dados!$M:$M,"&lt;=2008",base_de_dados!$O:$O,"&gt;=39813")</f>
        <v>0</v>
      </c>
      <c r="E154" s="5">
        <f>SUMIFS(base_de_dados!$T:$T,base_de_dados!$B:$B,$B154,base_de_dados!$G:$G,E$61,base_de_dados!$H:$H,$L$1,base_de_dados!$C:$C,$A154,base_de_dados!$M:$M,"&lt;=2008",base_de_dados!$O:$O,"&gt;=39813")</f>
        <v>0</v>
      </c>
      <c r="F154" s="5">
        <f>SUMIFS(base_de_dados!$T:$T,base_de_dados!$B:$B,$B154,base_de_dados!$G:$G,F$61,base_de_dados!$H:$H,$L$1,base_de_dados!$C:$C,$A154,base_de_dados!$M:$M,"&lt;=2008",base_de_dados!$O:$O,"&gt;=39813")</f>
        <v>0</v>
      </c>
      <c r="G154" s="5">
        <f>SUMIFS(base_de_dados!$T:$T,base_de_dados!$B:$B,$B154,base_de_dados!$G:$G,G$61,base_de_dados!$H:$H,$L$1,base_de_dados!$C:$C,$A154,base_de_dados!$M:$M,"&lt;=2008",base_de_dados!$O:$O,"&gt;=39813")</f>
        <v>0</v>
      </c>
      <c r="H154" s="5">
        <f>SUMIFS(base_de_dados!$T:$T,base_de_dados!$B:$B,$B154,base_de_dados!$G:$G,H$61,base_de_dados!$H:$H,$L$1,base_de_dados!$C:$C,$A154,base_de_dados!$M:$M,"&lt;=2008",base_de_dados!$O:$O,"&gt;=39813")</f>
        <v>0</v>
      </c>
      <c r="I154" s="5">
        <f>SUMIFS(base_de_dados!$T:$T,base_de_dados!$B:$B,$B154,base_de_dados!$G:$G,I$61,base_de_dados!$H:$H,$L$1,base_de_dados!$C:$C,$A154,base_de_dados!$M:$M,"&lt;=2008",base_de_dados!$O:$O,"&gt;=39813")</f>
        <v>0</v>
      </c>
      <c r="J154" s="5">
        <f>SUMIFS(base_de_dados!$T:$T,base_de_dados!$B:$B,$B154,base_de_dados!$G:$G,J$61,base_de_dados!$H:$H,$L$1,base_de_dados!$C:$C,$A154,base_de_dados!$M:$M,"&lt;=2008",base_de_dados!$O:$O,"&gt;=39813")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SUMIFS(base_de_dados!$T:$T,base_de_dados!$B:$B,$B155,base_de_dados!$G:$G,C$61,base_de_dados!$H:$H,$L$1,base_de_dados!$C:$C,$A155,base_de_dados!$M:$M,"&lt;=2008",base_de_dados!$O:$O,"&gt;=39813")</f>
        <v>0</v>
      </c>
      <c r="D155" s="5">
        <f>SUMIFS(base_de_dados!$T:$T,base_de_dados!$B:$B,$B155,base_de_dados!$G:$G,D$61,base_de_dados!$H:$H,$L$1,base_de_dados!$C:$C,$A155,base_de_dados!$M:$M,"&lt;=2008",base_de_dados!$O:$O,"&gt;=39813")</f>
        <v>0</v>
      </c>
      <c r="E155" s="5">
        <f>SUMIFS(base_de_dados!$T:$T,base_de_dados!$B:$B,$B155,base_de_dados!$G:$G,E$61,base_de_dados!$H:$H,$L$1,base_de_dados!$C:$C,$A155,base_de_dados!$M:$M,"&lt;=2008",base_de_dados!$O:$O,"&gt;=39813")</f>
        <v>0</v>
      </c>
      <c r="F155" s="5">
        <f>SUMIFS(base_de_dados!$T:$T,base_de_dados!$B:$B,$B155,base_de_dados!$G:$G,F$61,base_de_dados!$H:$H,$L$1,base_de_dados!$C:$C,$A155,base_de_dados!$M:$M,"&lt;=2008",base_de_dados!$O:$O,"&gt;=39813")</f>
        <v>0</v>
      </c>
      <c r="G155" s="5">
        <f>SUMIFS(base_de_dados!$T:$T,base_de_dados!$B:$B,$B155,base_de_dados!$G:$G,G$61,base_de_dados!$H:$H,$L$1,base_de_dados!$C:$C,$A155,base_de_dados!$M:$M,"&lt;=2008",base_de_dados!$O:$O,"&gt;=39813")</f>
        <v>0</v>
      </c>
      <c r="H155" s="5">
        <f>SUMIFS(base_de_dados!$T:$T,base_de_dados!$B:$B,$B155,base_de_dados!$G:$G,H$61,base_de_dados!$H:$H,$L$1,base_de_dados!$C:$C,$A155,base_de_dados!$M:$M,"&lt;=2008",base_de_dados!$O:$O,"&gt;=39813")</f>
        <v>0</v>
      </c>
      <c r="I155" s="5">
        <f>SUMIFS(base_de_dados!$T:$T,base_de_dados!$B:$B,$B155,base_de_dados!$G:$G,I$61,base_de_dados!$H:$H,$L$1,base_de_dados!$C:$C,$A155,base_de_dados!$M:$M,"&lt;=2008",base_de_dados!$O:$O,"&gt;=39813")</f>
        <v>0</v>
      </c>
      <c r="J155" s="5">
        <f>SUMIFS(base_de_dados!$T:$T,base_de_dados!$B:$B,$B155,base_de_dados!$G:$G,J$61,base_de_dados!$H:$H,$L$1,base_de_dados!$C:$C,$A155,base_de_dados!$M:$M,"&lt;=2008",base_de_dados!$O:$O,"&gt;=39813")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SUMIFS(base_de_dados!$T:$T,base_de_dados!$B:$B,$B156,base_de_dados!$G:$G,C$61,base_de_dados!$H:$H,$L$1,base_de_dados!$C:$C,$A156,base_de_dados!$M:$M,"&lt;=2008",base_de_dados!$O:$O,"&gt;=39813")</f>
        <v>0</v>
      </c>
      <c r="D156" s="5">
        <f>SUMIFS(base_de_dados!$T:$T,base_de_dados!$B:$B,$B156,base_de_dados!$G:$G,D$61,base_de_dados!$H:$H,$L$1,base_de_dados!$C:$C,$A156,base_de_dados!$M:$M,"&lt;=2008",base_de_dados!$O:$O,"&gt;=39813")</f>
        <v>0</v>
      </c>
      <c r="E156" s="5">
        <f>SUMIFS(base_de_dados!$T:$T,base_de_dados!$B:$B,$B156,base_de_dados!$G:$G,E$61,base_de_dados!$H:$H,$L$1,base_de_dados!$C:$C,$A156,base_de_dados!$M:$M,"&lt;=2008",base_de_dados!$O:$O,"&gt;=39813")</f>
        <v>0</v>
      </c>
      <c r="F156" s="5">
        <f>SUMIFS(base_de_dados!$T:$T,base_de_dados!$B:$B,$B156,base_de_dados!$G:$G,F$61,base_de_dados!$H:$H,$L$1,base_de_dados!$C:$C,$A156,base_de_dados!$M:$M,"&lt;=2008",base_de_dados!$O:$O,"&gt;=39813")</f>
        <v>0</v>
      </c>
      <c r="G156" s="5">
        <f>SUMIFS(base_de_dados!$T:$T,base_de_dados!$B:$B,$B156,base_de_dados!$G:$G,G$61,base_de_dados!$H:$H,$L$1,base_de_dados!$C:$C,$A156,base_de_dados!$M:$M,"&lt;=2008",base_de_dados!$O:$O,"&gt;=39813")</f>
        <v>0</v>
      </c>
      <c r="H156" s="5">
        <f>SUMIFS(base_de_dados!$T:$T,base_de_dados!$B:$B,$B156,base_de_dados!$G:$G,H$61,base_de_dados!$H:$H,$L$1,base_de_dados!$C:$C,$A156,base_de_dados!$M:$M,"&lt;=2008",base_de_dados!$O:$O,"&gt;=39813")</f>
        <v>0</v>
      </c>
      <c r="I156" s="5">
        <f>SUMIFS(base_de_dados!$T:$T,base_de_dados!$B:$B,$B156,base_de_dados!$G:$G,I$61,base_de_dados!$H:$H,$L$1,base_de_dados!$C:$C,$A156,base_de_dados!$M:$M,"&lt;=2008",base_de_dados!$O:$O,"&gt;=39813")</f>
        <v>0</v>
      </c>
      <c r="J156" s="5">
        <f>SUMIFS(base_de_dados!$T:$T,base_de_dados!$B:$B,$B156,base_de_dados!$G:$G,J$61,base_de_dados!$H:$H,$L$1,base_de_dados!$C:$C,$A156,base_de_dados!$M:$M,"&lt;=2008",base_de_dados!$O:$O,"&gt;=39813")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SUMIFS(base_de_dados!$T:$T,base_de_dados!$B:$B,$B157,base_de_dados!$G:$G,C$61,base_de_dados!$H:$H,$L$1,base_de_dados!$C:$C,$A157,base_de_dados!$M:$M,"&lt;=2008",base_de_dados!$O:$O,"&gt;=39813")</f>
        <v>0</v>
      </c>
      <c r="D157" s="5">
        <f>SUMIFS(base_de_dados!$T:$T,base_de_dados!$B:$B,$B157,base_de_dados!$G:$G,D$61,base_de_dados!$H:$H,$L$1,base_de_dados!$C:$C,$A157,base_de_dados!$M:$M,"&lt;=2008",base_de_dados!$O:$O,"&gt;=39813")</f>
        <v>0</v>
      </c>
      <c r="E157" s="5">
        <f>SUMIFS(base_de_dados!$T:$T,base_de_dados!$B:$B,$B157,base_de_dados!$G:$G,E$61,base_de_dados!$H:$H,$L$1,base_de_dados!$C:$C,$A157,base_de_dados!$M:$M,"&lt;=2008",base_de_dados!$O:$O,"&gt;=39813")</f>
        <v>0</v>
      </c>
      <c r="F157" s="5">
        <f>SUMIFS(base_de_dados!$T:$T,base_de_dados!$B:$B,$B157,base_de_dados!$G:$G,F$61,base_de_dados!$H:$H,$L$1,base_de_dados!$C:$C,$A157,base_de_dados!$M:$M,"&lt;=2008",base_de_dados!$O:$O,"&gt;=39813")</f>
        <v>0</v>
      </c>
      <c r="G157" s="5">
        <f>SUMIFS(base_de_dados!$T:$T,base_de_dados!$B:$B,$B157,base_de_dados!$G:$G,G$61,base_de_dados!$H:$H,$L$1,base_de_dados!$C:$C,$A157,base_de_dados!$M:$M,"&lt;=2008",base_de_dados!$O:$O,"&gt;=39813")</f>
        <v>0</v>
      </c>
      <c r="H157" s="5">
        <f>SUMIFS(base_de_dados!$T:$T,base_de_dados!$B:$B,$B157,base_de_dados!$G:$G,H$61,base_de_dados!$H:$H,$L$1,base_de_dados!$C:$C,$A157,base_de_dados!$M:$M,"&lt;=2008",base_de_dados!$O:$O,"&gt;=39813")</f>
        <v>0</v>
      </c>
      <c r="I157" s="5">
        <f>SUMIFS(base_de_dados!$T:$T,base_de_dados!$B:$B,$B157,base_de_dados!$G:$G,I$61,base_de_dados!$H:$H,$L$1,base_de_dados!$C:$C,$A157,base_de_dados!$M:$M,"&lt;=2008",base_de_dados!$O:$O,"&gt;=39813")</f>
        <v>0</v>
      </c>
      <c r="J157" s="5">
        <f>SUMIFS(base_de_dados!$T:$T,base_de_dados!$B:$B,$B157,base_de_dados!$G:$G,J$61,base_de_dados!$H:$H,$L$1,base_de_dados!$C:$C,$A157,base_de_dados!$M:$M,"&lt;=2008",base_de_dados!$O:$O,"&gt;=39813")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SUMIFS(base_de_dados!$T:$T,base_de_dados!$B:$B,$B158,base_de_dados!$G:$G,C$61,base_de_dados!$H:$H,$L$1,base_de_dados!$C:$C,$A158,base_de_dados!$M:$M,"&lt;=2008",base_de_dados!$O:$O,"&gt;=39813")</f>
        <v>0</v>
      </c>
      <c r="D158" s="5">
        <f>SUMIFS(base_de_dados!$T:$T,base_de_dados!$B:$B,$B158,base_de_dados!$G:$G,D$61,base_de_dados!$H:$H,$L$1,base_de_dados!$C:$C,$A158,base_de_dados!$M:$M,"&lt;=2008",base_de_dados!$O:$O,"&gt;=39813")</f>
        <v>0</v>
      </c>
      <c r="E158" s="5">
        <f>SUMIFS(base_de_dados!$T:$T,base_de_dados!$B:$B,$B158,base_de_dados!$G:$G,E$61,base_de_dados!$H:$H,$L$1,base_de_dados!$C:$C,$A158,base_de_dados!$M:$M,"&lt;=2008",base_de_dados!$O:$O,"&gt;=39813")</f>
        <v>0</v>
      </c>
      <c r="F158" s="5">
        <f>SUMIFS(base_de_dados!$T:$T,base_de_dados!$B:$B,$B158,base_de_dados!$G:$G,F$61,base_de_dados!$H:$H,$L$1,base_de_dados!$C:$C,$A158,base_de_dados!$M:$M,"&lt;=2008",base_de_dados!$O:$O,"&gt;=39813")</f>
        <v>0</v>
      </c>
      <c r="G158" s="5">
        <f>SUMIFS(base_de_dados!$T:$T,base_de_dados!$B:$B,$B158,base_de_dados!$G:$G,G$61,base_de_dados!$H:$H,$L$1,base_de_dados!$C:$C,$A158,base_de_dados!$M:$M,"&lt;=2008",base_de_dados!$O:$O,"&gt;=39813")</f>
        <v>0</v>
      </c>
      <c r="H158" s="5">
        <f>SUMIFS(base_de_dados!$T:$T,base_de_dados!$B:$B,$B158,base_de_dados!$G:$G,H$61,base_de_dados!$H:$H,$L$1,base_de_dados!$C:$C,$A158,base_de_dados!$M:$M,"&lt;=2008",base_de_dados!$O:$O,"&gt;=39813")</f>
        <v>0</v>
      </c>
      <c r="I158" s="5">
        <f>SUMIFS(base_de_dados!$T:$T,base_de_dados!$B:$B,$B158,base_de_dados!$G:$G,I$61,base_de_dados!$H:$H,$L$1,base_de_dados!$C:$C,$A158,base_de_dados!$M:$M,"&lt;=2008",base_de_dados!$O:$O,"&gt;=39813")</f>
        <v>0</v>
      </c>
      <c r="J158" s="5">
        <f>SUMIFS(base_de_dados!$T:$T,base_de_dados!$B:$B,$B158,base_de_dados!$G:$G,J$61,base_de_dados!$H:$H,$L$1,base_de_dados!$C:$C,$A158,base_de_dados!$M:$M,"&lt;=2008",base_de_dados!$O:$O,"&gt;=39813")</f>
        <v>0</v>
      </c>
      <c r="K158" s="32">
        <f t="shared" si="6"/>
        <v>0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SUMIFS(base_de_dados!$T:$T,base_de_dados!$B:$B,$B159,base_de_dados!$G:$G,C$61,base_de_dados!$H:$H,$L$1,base_de_dados!$C:$C,$A159,base_de_dados!$M:$M,"&lt;=2008",base_de_dados!$O:$O,"&gt;=39813")</f>
        <v>0</v>
      </c>
      <c r="D159" s="5">
        <f>SUMIFS(base_de_dados!$T:$T,base_de_dados!$B:$B,$B159,base_de_dados!$G:$G,D$61,base_de_dados!$H:$H,$L$1,base_de_dados!$C:$C,$A159,base_de_dados!$M:$M,"&lt;=2008",base_de_dados!$O:$O,"&gt;=39813")</f>
        <v>0</v>
      </c>
      <c r="E159" s="5">
        <f>SUMIFS(base_de_dados!$T:$T,base_de_dados!$B:$B,$B159,base_de_dados!$G:$G,E$61,base_de_dados!$H:$H,$L$1,base_de_dados!$C:$C,$A159,base_de_dados!$M:$M,"&lt;=2008",base_de_dados!$O:$O,"&gt;=39813")</f>
        <v>0</v>
      </c>
      <c r="F159" s="5">
        <f>SUMIFS(base_de_dados!$T:$T,base_de_dados!$B:$B,$B159,base_de_dados!$G:$G,F$61,base_de_dados!$H:$H,$L$1,base_de_dados!$C:$C,$A159,base_de_dados!$M:$M,"&lt;=2008",base_de_dados!$O:$O,"&gt;=39813")</f>
        <v>0</v>
      </c>
      <c r="G159" s="5">
        <f>SUMIFS(base_de_dados!$T:$T,base_de_dados!$B:$B,$B159,base_de_dados!$G:$G,G$61,base_de_dados!$H:$H,$L$1,base_de_dados!$C:$C,$A159,base_de_dados!$M:$M,"&lt;=2008",base_de_dados!$O:$O,"&gt;=39813")</f>
        <v>0</v>
      </c>
      <c r="H159" s="5">
        <f>SUMIFS(base_de_dados!$T:$T,base_de_dados!$B:$B,$B159,base_de_dados!$G:$G,H$61,base_de_dados!$H:$H,$L$1,base_de_dados!$C:$C,$A159,base_de_dados!$M:$M,"&lt;=2008",base_de_dados!$O:$O,"&gt;=39813")</f>
        <v>0</v>
      </c>
      <c r="I159" s="5">
        <f>SUMIFS(base_de_dados!$T:$T,base_de_dados!$B:$B,$B159,base_de_dados!$G:$G,I$61,base_de_dados!$H:$H,$L$1,base_de_dados!$C:$C,$A159,base_de_dados!$M:$M,"&lt;=2008",base_de_dados!$O:$O,"&gt;=39813")</f>
        <v>0</v>
      </c>
      <c r="J159" s="5">
        <f>SUMIFS(base_de_dados!$T:$T,base_de_dados!$B:$B,$B159,base_de_dados!$G:$G,J$61,base_de_dados!$H:$H,$L$1,base_de_dados!$C:$C,$A159,base_de_dados!$M:$M,"&lt;=2008",base_de_dados!$O:$O,"&gt;=39813")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SUMIFS(base_de_dados!$T:$T,base_de_dados!$B:$B,$B160,base_de_dados!$G:$G,C$61,base_de_dados!$H:$H,$L$1,base_de_dados!$C:$C,$A160,base_de_dados!$M:$M,"&lt;=2008",base_de_dados!$O:$O,"&gt;=39813")</f>
        <v>0</v>
      </c>
      <c r="D160" s="5">
        <f>SUMIFS(base_de_dados!$T:$T,base_de_dados!$B:$B,$B160,base_de_dados!$G:$G,D$61,base_de_dados!$H:$H,$L$1,base_de_dados!$C:$C,$A160,base_de_dados!$M:$M,"&lt;=2008",base_de_dados!$O:$O,"&gt;=39813")</f>
        <v>0</v>
      </c>
      <c r="E160" s="5">
        <f>SUMIFS(base_de_dados!$T:$T,base_de_dados!$B:$B,$B160,base_de_dados!$G:$G,E$61,base_de_dados!$H:$H,$L$1,base_de_dados!$C:$C,$A160,base_de_dados!$M:$M,"&lt;=2008",base_de_dados!$O:$O,"&gt;=39813")</f>
        <v>0</v>
      </c>
      <c r="F160" s="5">
        <f>SUMIFS(base_de_dados!$T:$T,base_de_dados!$B:$B,$B160,base_de_dados!$G:$G,F$61,base_de_dados!$H:$H,$L$1,base_de_dados!$C:$C,$A160,base_de_dados!$M:$M,"&lt;=2008",base_de_dados!$O:$O,"&gt;=39813")</f>
        <v>0</v>
      </c>
      <c r="G160" s="5">
        <f>SUMIFS(base_de_dados!$T:$T,base_de_dados!$B:$B,$B160,base_de_dados!$G:$G,G$61,base_de_dados!$H:$H,$L$1,base_de_dados!$C:$C,$A160,base_de_dados!$M:$M,"&lt;=2008",base_de_dados!$O:$O,"&gt;=39813")</f>
        <v>0</v>
      </c>
      <c r="H160" s="5">
        <f>SUMIFS(base_de_dados!$T:$T,base_de_dados!$B:$B,$B160,base_de_dados!$G:$G,H$61,base_de_dados!$H:$H,$L$1,base_de_dados!$C:$C,$A160,base_de_dados!$M:$M,"&lt;=2008",base_de_dados!$O:$O,"&gt;=39813")</f>
        <v>0</v>
      </c>
      <c r="I160" s="5">
        <f>SUMIFS(base_de_dados!$T:$T,base_de_dados!$B:$B,$B160,base_de_dados!$G:$G,I$61,base_de_dados!$H:$H,$L$1,base_de_dados!$C:$C,$A160,base_de_dados!$M:$M,"&lt;=2008",base_de_dados!$O:$O,"&gt;=39813")</f>
        <v>1.0547945205479452E-3</v>
      </c>
      <c r="J160" s="5">
        <f>SUMIFS(base_de_dados!$T:$T,base_de_dados!$B:$B,$B160,base_de_dados!$G:$G,J$61,base_de_dados!$H:$H,$L$1,base_de_dados!$C:$C,$A160,base_de_dados!$M:$M,"&lt;=2008",base_de_dados!$O:$O,"&gt;=39813")</f>
        <v>0</v>
      </c>
      <c r="K160" s="32">
        <f t="shared" si="6"/>
        <v>1.0547945205479452E-3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SUMIFS(base_de_dados!$T:$T,base_de_dados!$B:$B,$B161,base_de_dados!$G:$G,C$61,base_de_dados!$H:$H,$L$1,base_de_dados!$C:$C,$A161,base_de_dados!$M:$M,"&lt;=2008",base_de_dados!$O:$O,"&gt;=39813")</f>
        <v>0</v>
      </c>
      <c r="D161" s="5">
        <f>SUMIFS(base_de_dados!$T:$T,base_de_dados!$B:$B,$B161,base_de_dados!$G:$G,D$61,base_de_dados!$H:$H,$L$1,base_de_dados!$C:$C,$A161,base_de_dados!$M:$M,"&lt;=2008",base_de_dados!$O:$O,"&gt;=39813")</f>
        <v>0</v>
      </c>
      <c r="E161" s="5">
        <f>SUMIFS(base_de_dados!$T:$T,base_de_dados!$B:$B,$B161,base_de_dados!$G:$G,E$61,base_de_dados!$H:$H,$L$1,base_de_dados!$C:$C,$A161,base_de_dados!$M:$M,"&lt;=2008",base_de_dados!$O:$O,"&gt;=39813")</f>
        <v>0</v>
      </c>
      <c r="F161" s="5">
        <f>SUMIFS(base_de_dados!$T:$T,base_de_dados!$B:$B,$B161,base_de_dados!$G:$G,F$61,base_de_dados!$H:$H,$L$1,base_de_dados!$C:$C,$A161,base_de_dados!$M:$M,"&lt;=2008",base_de_dados!$O:$O,"&gt;=39813")</f>
        <v>0</v>
      </c>
      <c r="G161" s="5">
        <f>SUMIFS(base_de_dados!$T:$T,base_de_dados!$B:$B,$B161,base_de_dados!$G:$G,G$61,base_de_dados!$H:$H,$L$1,base_de_dados!$C:$C,$A161,base_de_dados!$M:$M,"&lt;=2008",base_de_dados!$O:$O,"&gt;=39813")</f>
        <v>0</v>
      </c>
      <c r="H161" s="5">
        <f>SUMIFS(base_de_dados!$T:$T,base_de_dados!$B:$B,$B161,base_de_dados!$G:$G,H$61,base_de_dados!$H:$H,$L$1,base_de_dados!$C:$C,$A161,base_de_dados!$M:$M,"&lt;=2008",base_de_dados!$O:$O,"&gt;=39813")</f>
        <v>0</v>
      </c>
      <c r="I161" s="5">
        <f>SUMIFS(base_de_dados!$T:$T,base_de_dados!$B:$B,$B161,base_de_dados!$G:$G,I$61,base_de_dados!$H:$H,$L$1,base_de_dados!$C:$C,$A161,base_de_dados!$M:$M,"&lt;=2008",base_de_dados!$O:$O,"&gt;=39813")</f>
        <v>0</v>
      </c>
      <c r="J161" s="5">
        <f>SUMIFS(base_de_dados!$T:$T,base_de_dados!$B:$B,$B161,base_de_dados!$G:$G,J$61,base_de_dados!$H:$H,$L$1,base_de_dados!$C:$C,$A161,base_de_dados!$M:$M,"&lt;=2008",base_de_dados!$O:$O,"&gt;=39813")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SUMIFS(base_de_dados!$T:$T,base_de_dados!$B:$B,$B162,base_de_dados!$G:$G,C$61,base_de_dados!$H:$H,$L$1,base_de_dados!$C:$C,$A162,base_de_dados!$M:$M,"&lt;=2008",base_de_dados!$O:$O,"&gt;=39813")</f>
        <v>0</v>
      </c>
      <c r="D162" s="5">
        <f>SUMIFS(base_de_dados!$T:$T,base_de_dados!$B:$B,$B162,base_de_dados!$G:$G,D$61,base_de_dados!$H:$H,$L$1,base_de_dados!$C:$C,$A162,base_de_dados!$M:$M,"&lt;=2008",base_de_dados!$O:$O,"&gt;=39813")</f>
        <v>0</v>
      </c>
      <c r="E162" s="5">
        <f>SUMIFS(base_de_dados!$T:$T,base_de_dados!$B:$B,$B162,base_de_dados!$G:$G,E$61,base_de_dados!$H:$H,$L$1,base_de_dados!$C:$C,$A162,base_de_dados!$M:$M,"&lt;=2008",base_de_dados!$O:$O,"&gt;=39813")</f>
        <v>0</v>
      </c>
      <c r="F162" s="5">
        <f>SUMIFS(base_de_dados!$T:$T,base_de_dados!$B:$B,$B162,base_de_dados!$G:$G,F$61,base_de_dados!$H:$H,$L$1,base_de_dados!$C:$C,$A162,base_de_dados!$M:$M,"&lt;=2008",base_de_dados!$O:$O,"&gt;=39813")</f>
        <v>0</v>
      </c>
      <c r="G162" s="5">
        <f>SUMIFS(base_de_dados!$T:$T,base_de_dados!$B:$B,$B162,base_de_dados!$G:$G,G$61,base_de_dados!$H:$H,$L$1,base_de_dados!$C:$C,$A162,base_de_dados!$M:$M,"&lt;=2008",base_de_dados!$O:$O,"&gt;=39813")</f>
        <v>0</v>
      </c>
      <c r="H162" s="5">
        <f>SUMIFS(base_de_dados!$T:$T,base_de_dados!$B:$B,$B162,base_de_dados!$G:$G,H$61,base_de_dados!$H:$H,$L$1,base_de_dados!$C:$C,$A162,base_de_dados!$M:$M,"&lt;=2008",base_de_dados!$O:$O,"&gt;=39813")</f>
        <v>0</v>
      </c>
      <c r="I162" s="5">
        <f>SUMIFS(base_de_dados!$T:$T,base_de_dados!$B:$B,$B162,base_de_dados!$G:$G,I$61,base_de_dados!$H:$H,$L$1,base_de_dados!$C:$C,$A162,base_de_dados!$M:$M,"&lt;=2008",base_de_dados!$O:$O,"&gt;=39813")</f>
        <v>0</v>
      </c>
      <c r="J162" s="5">
        <f>SUMIFS(base_de_dados!$T:$T,base_de_dados!$B:$B,$B162,base_de_dados!$G:$G,J$61,base_de_dados!$H:$H,$L$1,base_de_dados!$C:$C,$A162,base_de_dados!$M:$M,"&lt;=2008",base_de_dados!$O:$O,"&gt;=39813")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SUMIFS(base_de_dados!$T:$T,base_de_dados!$B:$B,$B163,base_de_dados!$G:$G,C$61,base_de_dados!$H:$H,$L$1,base_de_dados!$C:$C,$A163,base_de_dados!$M:$M,"&lt;=2008",base_de_dados!$O:$O,"&gt;=39813")</f>
        <v>0</v>
      </c>
      <c r="D163" s="5">
        <f>SUMIFS(base_de_dados!$T:$T,base_de_dados!$B:$B,$B163,base_de_dados!$G:$G,D$61,base_de_dados!$H:$H,$L$1,base_de_dados!$C:$C,$A163,base_de_dados!$M:$M,"&lt;=2008",base_de_dados!$O:$O,"&gt;=39813")</f>
        <v>0</v>
      </c>
      <c r="E163" s="5">
        <f>SUMIFS(base_de_dados!$T:$T,base_de_dados!$B:$B,$B163,base_de_dados!$G:$G,E$61,base_de_dados!$H:$H,$L$1,base_de_dados!$C:$C,$A163,base_de_dados!$M:$M,"&lt;=2008",base_de_dados!$O:$O,"&gt;=39813")</f>
        <v>0</v>
      </c>
      <c r="F163" s="5">
        <f>SUMIFS(base_de_dados!$T:$T,base_de_dados!$B:$B,$B163,base_de_dados!$G:$G,F$61,base_de_dados!$H:$H,$L$1,base_de_dados!$C:$C,$A163,base_de_dados!$M:$M,"&lt;=2008",base_de_dados!$O:$O,"&gt;=39813")</f>
        <v>0</v>
      </c>
      <c r="G163" s="5">
        <f>SUMIFS(base_de_dados!$T:$T,base_de_dados!$B:$B,$B163,base_de_dados!$G:$G,G$61,base_de_dados!$H:$H,$L$1,base_de_dados!$C:$C,$A163,base_de_dados!$M:$M,"&lt;=2008",base_de_dados!$O:$O,"&gt;=39813")</f>
        <v>0</v>
      </c>
      <c r="H163" s="5">
        <f>SUMIFS(base_de_dados!$T:$T,base_de_dados!$B:$B,$B163,base_de_dados!$G:$G,H$61,base_de_dados!$H:$H,$L$1,base_de_dados!$C:$C,$A163,base_de_dados!$M:$M,"&lt;=2008",base_de_dados!$O:$O,"&gt;=39813")</f>
        <v>0</v>
      </c>
      <c r="I163" s="5">
        <f>SUMIFS(base_de_dados!$T:$T,base_de_dados!$B:$B,$B163,base_de_dados!$G:$G,I$61,base_de_dados!$H:$H,$L$1,base_de_dados!$C:$C,$A163,base_de_dados!$M:$M,"&lt;=2008",base_de_dados!$O:$O,"&gt;=39813")</f>
        <v>0</v>
      </c>
      <c r="J163" s="5">
        <f>SUMIFS(base_de_dados!$T:$T,base_de_dados!$B:$B,$B163,base_de_dados!$G:$G,J$61,base_de_dados!$H:$H,$L$1,base_de_dados!$C:$C,$A163,base_de_dados!$M:$M,"&lt;=2008",base_de_dados!$O:$O,"&gt;=39813")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SUMIFS(base_de_dados!$T:$T,base_de_dados!$B:$B,$B164,base_de_dados!$G:$G,C$61,base_de_dados!$H:$H,$L$1,base_de_dados!$C:$C,$A164,base_de_dados!$M:$M,"&lt;=2008",base_de_dados!$O:$O,"&gt;=39813")</f>
        <v>0</v>
      </c>
      <c r="D164" s="5">
        <f>SUMIFS(base_de_dados!$T:$T,base_de_dados!$B:$B,$B164,base_de_dados!$G:$G,D$61,base_de_dados!$H:$H,$L$1,base_de_dados!$C:$C,$A164,base_de_dados!$M:$M,"&lt;=2008",base_de_dados!$O:$O,"&gt;=39813")</f>
        <v>0</v>
      </c>
      <c r="E164" s="5">
        <f>SUMIFS(base_de_dados!$T:$T,base_de_dados!$B:$B,$B164,base_de_dados!$G:$G,E$61,base_de_dados!$H:$H,$L$1,base_de_dados!$C:$C,$A164,base_de_dados!$M:$M,"&lt;=2008",base_de_dados!$O:$O,"&gt;=39813")</f>
        <v>0</v>
      </c>
      <c r="F164" s="5">
        <f>SUMIFS(base_de_dados!$T:$T,base_de_dados!$B:$B,$B164,base_de_dados!$G:$G,F$61,base_de_dados!$H:$H,$L$1,base_de_dados!$C:$C,$A164,base_de_dados!$M:$M,"&lt;=2008",base_de_dados!$O:$O,"&gt;=39813")</f>
        <v>0</v>
      </c>
      <c r="G164" s="5">
        <f>SUMIFS(base_de_dados!$T:$T,base_de_dados!$B:$B,$B164,base_de_dados!$G:$G,G$61,base_de_dados!$H:$H,$L$1,base_de_dados!$C:$C,$A164,base_de_dados!$M:$M,"&lt;=2008",base_de_dados!$O:$O,"&gt;=39813")</f>
        <v>0</v>
      </c>
      <c r="H164" s="5">
        <f>SUMIFS(base_de_dados!$T:$T,base_de_dados!$B:$B,$B164,base_de_dados!$G:$G,H$61,base_de_dados!$H:$H,$L$1,base_de_dados!$C:$C,$A164,base_de_dados!$M:$M,"&lt;=2008",base_de_dados!$O:$O,"&gt;=39813")</f>
        <v>0</v>
      </c>
      <c r="I164" s="5">
        <f>SUMIFS(base_de_dados!$T:$T,base_de_dados!$B:$B,$B164,base_de_dados!$G:$G,I$61,base_de_dados!$H:$H,$L$1,base_de_dados!$C:$C,$A164,base_de_dados!$M:$M,"&lt;=2008",base_de_dados!$O:$O,"&gt;=39813")</f>
        <v>0</v>
      </c>
      <c r="J164" s="5">
        <f>SUMIFS(base_de_dados!$T:$T,base_de_dados!$B:$B,$B164,base_de_dados!$G:$G,J$61,base_de_dados!$H:$H,$L$1,base_de_dados!$C:$C,$A164,base_de_dados!$M:$M,"&lt;=2008",base_de_dados!$O:$O,"&gt;=39813")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SUMIFS(base_de_dados!$T:$T,base_de_dados!$B:$B,$B165,base_de_dados!$G:$G,C$61,base_de_dados!$H:$H,$L$1,base_de_dados!$C:$C,$A165,base_de_dados!$M:$M,"&lt;=2008",base_de_dados!$O:$O,"&gt;=39813")</f>
        <v>0</v>
      </c>
      <c r="D165" s="5">
        <f>SUMIFS(base_de_dados!$T:$T,base_de_dados!$B:$B,$B165,base_de_dados!$G:$G,D$61,base_de_dados!$H:$H,$L$1,base_de_dados!$C:$C,$A165,base_de_dados!$M:$M,"&lt;=2008",base_de_dados!$O:$O,"&gt;=39813")</f>
        <v>0</v>
      </c>
      <c r="E165" s="5">
        <f>SUMIFS(base_de_dados!$T:$T,base_de_dados!$B:$B,$B165,base_de_dados!$G:$G,E$61,base_de_dados!$H:$H,$L$1,base_de_dados!$C:$C,$A165,base_de_dados!$M:$M,"&lt;=2008",base_de_dados!$O:$O,"&gt;=39813")</f>
        <v>0</v>
      </c>
      <c r="F165" s="5">
        <f>SUMIFS(base_de_dados!$T:$T,base_de_dados!$B:$B,$B165,base_de_dados!$G:$G,F$61,base_de_dados!$H:$H,$L$1,base_de_dados!$C:$C,$A165,base_de_dados!$M:$M,"&lt;=2008",base_de_dados!$O:$O,"&gt;=39813")</f>
        <v>0</v>
      </c>
      <c r="G165" s="5">
        <f>SUMIFS(base_de_dados!$T:$T,base_de_dados!$B:$B,$B165,base_de_dados!$G:$G,G$61,base_de_dados!$H:$H,$L$1,base_de_dados!$C:$C,$A165,base_de_dados!$M:$M,"&lt;=2008",base_de_dados!$O:$O,"&gt;=39813")</f>
        <v>0</v>
      </c>
      <c r="H165" s="5">
        <f>SUMIFS(base_de_dados!$T:$T,base_de_dados!$B:$B,$B165,base_de_dados!$G:$G,H$61,base_de_dados!$H:$H,$L$1,base_de_dados!$C:$C,$A165,base_de_dados!$M:$M,"&lt;=2008",base_de_dados!$O:$O,"&gt;=39813")</f>
        <v>0</v>
      </c>
      <c r="I165" s="5">
        <f>SUMIFS(base_de_dados!$T:$T,base_de_dados!$B:$B,$B165,base_de_dados!$G:$G,I$61,base_de_dados!$H:$H,$L$1,base_de_dados!$C:$C,$A165,base_de_dados!$M:$M,"&lt;=2008",base_de_dados!$O:$O,"&gt;=39813")</f>
        <v>0</v>
      </c>
      <c r="J165" s="5">
        <f>SUMIFS(base_de_dados!$T:$T,base_de_dados!$B:$B,$B165,base_de_dados!$G:$G,J$61,base_de_dados!$H:$H,$L$1,base_de_dados!$C:$C,$A165,base_de_dados!$M:$M,"&lt;=2008",base_de_dados!$O:$O,"&gt;=39813")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SUMIFS(base_de_dados!$T:$T,base_de_dados!$B:$B,$B166,base_de_dados!$G:$G,C$61,base_de_dados!$H:$H,$L$1,base_de_dados!$C:$C,$A166,base_de_dados!$M:$M,"&lt;=2008",base_de_dados!$O:$O,"&gt;=39813")</f>
        <v>0</v>
      </c>
      <c r="D166" s="5">
        <f>SUMIFS(base_de_dados!$T:$T,base_de_dados!$B:$B,$B166,base_de_dados!$G:$G,D$61,base_de_dados!$H:$H,$L$1,base_de_dados!$C:$C,$A166,base_de_dados!$M:$M,"&lt;=2008",base_de_dados!$O:$O,"&gt;=39813")</f>
        <v>0</v>
      </c>
      <c r="E166" s="5">
        <f>SUMIFS(base_de_dados!$T:$T,base_de_dados!$B:$B,$B166,base_de_dados!$G:$G,E$61,base_de_dados!$H:$H,$L$1,base_de_dados!$C:$C,$A166,base_de_dados!$M:$M,"&lt;=2008",base_de_dados!$O:$O,"&gt;=39813")</f>
        <v>0</v>
      </c>
      <c r="F166" s="5">
        <f>SUMIFS(base_de_dados!$T:$T,base_de_dados!$B:$B,$B166,base_de_dados!$G:$G,F$61,base_de_dados!$H:$H,$L$1,base_de_dados!$C:$C,$A166,base_de_dados!$M:$M,"&lt;=2008",base_de_dados!$O:$O,"&gt;=39813")</f>
        <v>0</v>
      </c>
      <c r="G166" s="5">
        <f>SUMIFS(base_de_dados!$T:$T,base_de_dados!$B:$B,$B166,base_de_dados!$G:$G,G$61,base_de_dados!$H:$H,$L$1,base_de_dados!$C:$C,$A166,base_de_dados!$M:$M,"&lt;=2008",base_de_dados!$O:$O,"&gt;=39813")</f>
        <v>0</v>
      </c>
      <c r="H166" s="5">
        <f>SUMIFS(base_de_dados!$T:$T,base_de_dados!$B:$B,$B166,base_de_dados!$G:$G,H$61,base_de_dados!$H:$H,$L$1,base_de_dados!$C:$C,$A166,base_de_dados!$M:$M,"&lt;=2008",base_de_dados!$O:$O,"&gt;=39813")</f>
        <v>0</v>
      </c>
      <c r="I166" s="5">
        <f>SUMIFS(base_de_dados!$T:$T,base_de_dados!$B:$B,$B166,base_de_dados!$G:$G,I$61,base_de_dados!$H:$H,$L$1,base_de_dados!$C:$C,$A166,base_de_dados!$M:$M,"&lt;=2008",base_de_dados!$O:$O,"&gt;=39813")</f>
        <v>0</v>
      </c>
      <c r="J166" s="5">
        <f>SUMIFS(base_de_dados!$T:$T,base_de_dados!$B:$B,$B166,base_de_dados!$G:$G,J$61,base_de_dados!$H:$H,$L$1,base_de_dados!$C:$C,$A166,base_de_dados!$M:$M,"&lt;=2008",base_de_dados!$O:$O,"&gt;=39813")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SUMIFS(base_de_dados!$T:$T,base_de_dados!$B:$B,$B167,base_de_dados!$G:$G,C$61,base_de_dados!$H:$H,$L$1,base_de_dados!$C:$C,$A167,base_de_dados!$M:$M,"&lt;=2008",base_de_dados!$O:$O,"&gt;=39813")</f>
        <v>0</v>
      </c>
      <c r="D167" s="5">
        <f>SUMIFS(base_de_dados!$T:$T,base_de_dados!$B:$B,$B167,base_de_dados!$G:$G,D$61,base_de_dados!$H:$H,$L$1,base_de_dados!$C:$C,$A167,base_de_dados!$M:$M,"&lt;=2008",base_de_dados!$O:$O,"&gt;=39813")</f>
        <v>0</v>
      </c>
      <c r="E167" s="5">
        <f>SUMIFS(base_de_dados!$T:$T,base_de_dados!$B:$B,$B167,base_de_dados!$G:$G,E$61,base_de_dados!$H:$H,$L$1,base_de_dados!$C:$C,$A167,base_de_dados!$M:$M,"&lt;=2008",base_de_dados!$O:$O,"&gt;=39813")</f>
        <v>0</v>
      </c>
      <c r="F167" s="5">
        <f>SUMIFS(base_de_dados!$T:$T,base_de_dados!$B:$B,$B167,base_de_dados!$G:$G,F$61,base_de_dados!$H:$H,$L$1,base_de_dados!$C:$C,$A167,base_de_dados!$M:$M,"&lt;=2008",base_de_dados!$O:$O,"&gt;=39813")</f>
        <v>0</v>
      </c>
      <c r="G167" s="5">
        <f>SUMIFS(base_de_dados!$T:$T,base_de_dados!$B:$B,$B167,base_de_dados!$G:$G,G$61,base_de_dados!$H:$H,$L$1,base_de_dados!$C:$C,$A167,base_de_dados!$M:$M,"&lt;=2008",base_de_dados!$O:$O,"&gt;=39813")</f>
        <v>0</v>
      </c>
      <c r="H167" s="5">
        <f>SUMIFS(base_de_dados!$T:$T,base_de_dados!$B:$B,$B167,base_de_dados!$G:$G,H$61,base_de_dados!$H:$H,$L$1,base_de_dados!$C:$C,$A167,base_de_dados!$M:$M,"&lt;=2008",base_de_dados!$O:$O,"&gt;=39813")</f>
        <v>0</v>
      </c>
      <c r="I167" s="5">
        <f>SUMIFS(base_de_dados!$T:$T,base_de_dados!$B:$B,$B167,base_de_dados!$G:$G,I$61,base_de_dados!$H:$H,$L$1,base_de_dados!$C:$C,$A167,base_de_dados!$M:$M,"&lt;=2008",base_de_dados!$O:$O,"&gt;=39813")</f>
        <v>0</v>
      </c>
      <c r="J167" s="5">
        <f>SUMIFS(base_de_dados!$T:$T,base_de_dados!$B:$B,$B167,base_de_dados!$G:$G,J$61,base_de_dados!$H:$H,$L$1,base_de_dados!$C:$C,$A167,base_de_dados!$M:$M,"&lt;=2008",base_de_dados!$O:$O,"&gt;=39813")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SUMIFS(base_de_dados!$T:$T,base_de_dados!$B:$B,$B168,base_de_dados!$G:$G,C$61,base_de_dados!$H:$H,$L$1,base_de_dados!$C:$C,$A168,base_de_dados!$M:$M,"&lt;=2008",base_de_dados!$O:$O,"&gt;=39813")</f>
        <v>0</v>
      </c>
      <c r="D168" s="5">
        <f>SUMIFS(base_de_dados!$T:$T,base_de_dados!$B:$B,$B168,base_de_dados!$G:$G,D$61,base_de_dados!$H:$H,$L$1,base_de_dados!$C:$C,$A168,base_de_dados!$M:$M,"&lt;=2008",base_de_dados!$O:$O,"&gt;=39813")</f>
        <v>0</v>
      </c>
      <c r="E168" s="5">
        <f>SUMIFS(base_de_dados!$T:$T,base_de_dados!$B:$B,$B168,base_de_dados!$G:$G,E$61,base_de_dados!$H:$H,$L$1,base_de_dados!$C:$C,$A168,base_de_dados!$M:$M,"&lt;=2008",base_de_dados!$O:$O,"&gt;=39813")</f>
        <v>0</v>
      </c>
      <c r="F168" s="5">
        <f>SUMIFS(base_de_dados!$T:$T,base_de_dados!$B:$B,$B168,base_de_dados!$G:$G,F$61,base_de_dados!$H:$H,$L$1,base_de_dados!$C:$C,$A168,base_de_dados!$M:$M,"&lt;=2008",base_de_dados!$O:$O,"&gt;=39813")</f>
        <v>0</v>
      </c>
      <c r="G168" s="5">
        <f>SUMIFS(base_de_dados!$T:$T,base_de_dados!$B:$B,$B168,base_de_dados!$G:$G,G$61,base_de_dados!$H:$H,$L$1,base_de_dados!$C:$C,$A168,base_de_dados!$M:$M,"&lt;=2008",base_de_dados!$O:$O,"&gt;=39813")</f>
        <v>0</v>
      </c>
      <c r="H168" s="5">
        <f>SUMIFS(base_de_dados!$T:$T,base_de_dados!$B:$B,$B168,base_de_dados!$G:$G,H$61,base_de_dados!$H:$H,$L$1,base_de_dados!$C:$C,$A168,base_de_dados!$M:$M,"&lt;=2008",base_de_dados!$O:$O,"&gt;=39813")</f>
        <v>0</v>
      </c>
      <c r="I168" s="5">
        <f>SUMIFS(base_de_dados!$T:$T,base_de_dados!$B:$B,$B168,base_de_dados!$G:$G,I$61,base_de_dados!$H:$H,$L$1,base_de_dados!$C:$C,$A168,base_de_dados!$M:$M,"&lt;=2008",base_de_dados!$O:$O,"&gt;=39813")</f>
        <v>0</v>
      </c>
      <c r="J168" s="5">
        <f>SUMIFS(base_de_dados!$T:$T,base_de_dados!$B:$B,$B168,base_de_dados!$G:$G,J$61,base_de_dados!$H:$H,$L$1,base_de_dados!$C:$C,$A168,base_de_dados!$M:$M,"&lt;=2008",base_de_dados!$O:$O,"&gt;=39813")</f>
        <v>0</v>
      </c>
      <c r="K168" s="32">
        <f t="shared" si="6"/>
        <v>0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SUMIFS(base_de_dados!$T:$T,base_de_dados!$B:$B,$B169,base_de_dados!$G:$G,C$61,base_de_dados!$H:$H,$L$1,base_de_dados!$C:$C,$A169,base_de_dados!$M:$M,"&lt;=2008",base_de_dados!$O:$O,"&gt;=39813")</f>
        <v>0</v>
      </c>
      <c r="D169" s="5">
        <f>SUMIFS(base_de_dados!$T:$T,base_de_dados!$B:$B,$B169,base_de_dados!$G:$G,D$61,base_de_dados!$H:$H,$L$1,base_de_dados!$C:$C,$A169,base_de_dados!$M:$M,"&lt;=2008",base_de_dados!$O:$O,"&gt;=39813")</f>
        <v>0</v>
      </c>
      <c r="E169" s="5">
        <f>SUMIFS(base_de_dados!$T:$T,base_de_dados!$B:$B,$B169,base_de_dados!$G:$G,E$61,base_de_dados!$H:$H,$L$1,base_de_dados!$C:$C,$A169,base_de_dados!$M:$M,"&lt;=2008",base_de_dados!$O:$O,"&gt;=39813")</f>
        <v>0</v>
      </c>
      <c r="F169" s="5">
        <f>SUMIFS(base_de_dados!$T:$T,base_de_dados!$B:$B,$B169,base_de_dados!$G:$G,F$61,base_de_dados!$H:$H,$L$1,base_de_dados!$C:$C,$A169,base_de_dados!$M:$M,"&lt;=2008",base_de_dados!$O:$O,"&gt;=39813")</f>
        <v>1.6501484018264838E-2</v>
      </c>
      <c r="G169" s="5">
        <f>SUMIFS(base_de_dados!$T:$T,base_de_dados!$B:$B,$B169,base_de_dados!$G:$G,G$61,base_de_dados!$H:$H,$L$1,base_de_dados!$C:$C,$A169,base_de_dados!$M:$M,"&lt;=2008",base_de_dados!$O:$O,"&gt;=39813")</f>
        <v>0</v>
      </c>
      <c r="H169" s="5">
        <f>SUMIFS(base_de_dados!$T:$T,base_de_dados!$B:$B,$B169,base_de_dados!$G:$G,H$61,base_de_dados!$H:$H,$L$1,base_de_dados!$C:$C,$A169,base_de_dados!$M:$M,"&lt;=2008",base_de_dados!$O:$O,"&gt;=39813")</f>
        <v>0</v>
      </c>
      <c r="I169" s="5">
        <f>SUMIFS(base_de_dados!$T:$T,base_de_dados!$B:$B,$B169,base_de_dados!$G:$G,I$61,base_de_dados!$H:$H,$L$1,base_de_dados!$C:$C,$A169,base_de_dados!$M:$M,"&lt;=2008",base_de_dados!$O:$O,"&gt;=39813")</f>
        <v>0</v>
      </c>
      <c r="J169" s="5">
        <f>SUMIFS(base_de_dados!$T:$T,base_de_dados!$B:$B,$B169,base_de_dados!$G:$G,J$61,base_de_dados!$H:$H,$L$1,base_de_dados!$C:$C,$A169,base_de_dados!$M:$M,"&lt;=2008",base_de_dados!$O:$O,"&gt;=39813")</f>
        <v>0</v>
      </c>
      <c r="K169" s="32">
        <f t="shared" si="6"/>
        <v>1.6501484018264838E-2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SUMIFS(base_de_dados!$T:$T,base_de_dados!$B:$B,$B170,base_de_dados!$G:$G,C$61,base_de_dados!$H:$H,$L$1,base_de_dados!$C:$C,$A170,base_de_dados!$M:$M,"&lt;=2008",base_de_dados!$O:$O,"&gt;=39813")</f>
        <v>0</v>
      </c>
      <c r="D170" s="5">
        <f>SUMIFS(base_de_dados!$T:$T,base_de_dados!$B:$B,$B170,base_de_dados!$G:$G,D$61,base_de_dados!$H:$H,$L$1,base_de_dados!$C:$C,$A170,base_de_dados!$M:$M,"&lt;=2008",base_de_dados!$O:$O,"&gt;=39813")</f>
        <v>0</v>
      </c>
      <c r="E170" s="5">
        <f>SUMIFS(base_de_dados!$T:$T,base_de_dados!$B:$B,$B170,base_de_dados!$G:$G,E$61,base_de_dados!$H:$H,$L$1,base_de_dados!$C:$C,$A170,base_de_dados!$M:$M,"&lt;=2008",base_de_dados!$O:$O,"&gt;=39813")</f>
        <v>0</v>
      </c>
      <c r="F170" s="5">
        <f>SUMIFS(base_de_dados!$T:$T,base_de_dados!$B:$B,$B170,base_de_dados!$G:$G,F$61,base_de_dados!$H:$H,$L$1,base_de_dados!$C:$C,$A170,base_de_dados!$M:$M,"&lt;=2008",base_de_dados!$O:$O,"&gt;=39813")</f>
        <v>0</v>
      </c>
      <c r="G170" s="5">
        <f>SUMIFS(base_de_dados!$T:$T,base_de_dados!$B:$B,$B170,base_de_dados!$G:$G,G$61,base_de_dados!$H:$H,$L$1,base_de_dados!$C:$C,$A170,base_de_dados!$M:$M,"&lt;=2008",base_de_dados!$O:$O,"&gt;=39813")</f>
        <v>0</v>
      </c>
      <c r="H170" s="5">
        <f>SUMIFS(base_de_dados!$T:$T,base_de_dados!$B:$B,$B170,base_de_dados!$G:$G,H$61,base_de_dados!$H:$H,$L$1,base_de_dados!$C:$C,$A170,base_de_dados!$M:$M,"&lt;=2008",base_de_dados!$O:$O,"&gt;=39813")</f>
        <v>0</v>
      </c>
      <c r="I170" s="5">
        <f>SUMIFS(base_de_dados!$T:$T,base_de_dados!$B:$B,$B170,base_de_dados!$G:$G,I$61,base_de_dados!$H:$H,$L$1,base_de_dados!$C:$C,$A170,base_de_dados!$M:$M,"&lt;=2008",base_de_dados!$O:$O,"&gt;=39813")</f>
        <v>0</v>
      </c>
      <c r="J170" s="5">
        <f>SUMIFS(base_de_dados!$T:$T,base_de_dados!$B:$B,$B170,base_de_dados!$G:$G,J$61,base_de_dados!$H:$H,$L$1,base_de_dados!$C:$C,$A170,base_de_dados!$M:$M,"&lt;=2008",base_de_dados!$O:$O,"&gt;=39813")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SUMIFS(base_de_dados!$T:$T,base_de_dados!$B:$B,$B171,base_de_dados!$G:$G,C$61,base_de_dados!$H:$H,$L$1,base_de_dados!$C:$C,$A171,base_de_dados!$M:$M,"&lt;=2008",base_de_dados!$O:$O,"&gt;=39813")</f>
        <v>0</v>
      </c>
      <c r="D171" s="5">
        <f>SUMIFS(base_de_dados!$T:$T,base_de_dados!$B:$B,$B171,base_de_dados!$G:$G,D$61,base_de_dados!$H:$H,$L$1,base_de_dados!$C:$C,$A171,base_de_dados!$M:$M,"&lt;=2008",base_de_dados!$O:$O,"&gt;=39813")</f>
        <v>0</v>
      </c>
      <c r="E171" s="5">
        <f>SUMIFS(base_de_dados!$T:$T,base_de_dados!$B:$B,$B171,base_de_dados!$G:$G,E$61,base_de_dados!$H:$H,$L$1,base_de_dados!$C:$C,$A171,base_de_dados!$M:$M,"&lt;=2008",base_de_dados!$O:$O,"&gt;=39813")</f>
        <v>0</v>
      </c>
      <c r="F171" s="5">
        <f>SUMIFS(base_de_dados!$T:$T,base_de_dados!$B:$B,$B171,base_de_dados!$G:$G,F$61,base_de_dados!$H:$H,$L$1,base_de_dados!$C:$C,$A171,base_de_dados!$M:$M,"&lt;=2008",base_de_dados!$O:$O,"&gt;=39813")</f>
        <v>0</v>
      </c>
      <c r="G171" s="5">
        <f>SUMIFS(base_de_dados!$T:$T,base_de_dados!$B:$B,$B171,base_de_dados!$G:$G,G$61,base_de_dados!$H:$H,$L$1,base_de_dados!$C:$C,$A171,base_de_dados!$M:$M,"&lt;=2008",base_de_dados!$O:$O,"&gt;=39813")</f>
        <v>0</v>
      </c>
      <c r="H171" s="5">
        <f>SUMIFS(base_de_dados!$T:$T,base_de_dados!$B:$B,$B171,base_de_dados!$G:$G,H$61,base_de_dados!$H:$H,$L$1,base_de_dados!$C:$C,$A171,base_de_dados!$M:$M,"&lt;=2008",base_de_dados!$O:$O,"&gt;=39813")</f>
        <v>0</v>
      </c>
      <c r="I171" s="5">
        <f>SUMIFS(base_de_dados!$T:$T,base_de_dados!$B:$B,$B171,base_de_dados!$G:$G,I$61,base_de_dados!$H:$H,$L$1,base_de_dados!$C:$C,$A171,base_de_dados!$M:$M,"&lt;=2008",base_de_dados!$O:$O,"&gt;=39813")</f>
        <v>0</v>
      </c>
      <c r="J171" s="5">
        <f>SUMIFS(base_de_dados!$T:$T,base_de_dados!$B:$B,$B171,base_de_dados!$G:$G,J$61,base_de_dados!$H:$H,$L$1,base_de_dados!$C:$C,$A171,base_de_dados!$M:$M,"&lt;=2008",base_de_dados!$O:$O,"&gt;=39813")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SUMIFS(base_de_dados!$T:$T,base_de_dados!$B:$B,$B172,base_de_dados!$G:$G,C$61,base_de_dados!$H:$H,$L$1,base_de_dados!$C:$C,$A172,base_de_dados!$M:$M,"&lt;=2008",base_de_dados!$O:$O,"&gt;=39813")</f>
        <v>0</v>
      </c>
      <c r="D172" s="5">
        <f>SUMIFS(base_de_dados!$T:$T,base_de_dados!$B:$B,$B172,base_de_dados!$G:$G,D$61,base_de_dados!$H:$H,$L$1,base_de_dados!$C:$C,$A172,base_de_dados!$M:$M,"&lt;=2008",base_de_dados!$O:$O,"&gt;=39813")</f>
        <v>0</v>
      </c>
      <c r="E172" s="5">
        <f>SUMIFS(base_de_dados!$T:$T,base_de_dados!$B:$B,$B172,base_de_dados!$G:$G,E$61,base_de_dados!$H:$H,$L$1,base_de_dados!$C:$C,$A172,base_de_dados!$M:$M,"&lt;=2008",base_de_dados!$O:$O,"&gt;=39813")</f>
        <v>0</v>
      </c>
      <c r="F172" s="5">
        <f>SUMIFS(base_de_dados!$T:$T,base_de_dados!$B:$B,$B172,base_de_dados!$G:$G,F$61,base_de_dados!$H:$H,$L$1,base_de_dados!$C:$C,$A172,base_de_dados!$M:$M,"&lt;=2008",base_de_dados!$O:$O,"&gt;=39813")</f>
        <v>1.4466007102993405E-2</v>
      </c>
      <c r="G172" s="5">
        <f>SUMIFS(base_de_dados!$T:$T,base_de_dados!$B:$B,$B172,base_de_dados!$G:$G,G$61,base_de_dados!$H:$H,$L$1,base_de_dados!$C:$C,$A172,base_de_dados!$M:$M,"&lt;=2008",base_de_dados!$O:$O,"&gt;=39813")</f>
        <v>0</v>
      </c>
      <c r="H172" s="5">
        <f>SUMIFS(base_de_dados!$T:$T,base_de_dados!$B:$B,$B172,base_de_dados!$G:$G,H$61,base_de_dados!$H:$H,$L$1,base_de_dados!$C:$C,$A172,base_de_dados!$M:$M,"&lt;=2008",base_de_dados!$O:$O,"&gt;=39813")</f>
        <v>0</v>
      </c>
      <c r="I172" s="5">
        <f>SUMIFS(base_de_dados!$T:$T,base_de_dados!$B:$B,$B172,base_de_dados!$G:$G,I$61,base_de_dados!$H:$H,$L$1,base_de_dados!$C:$C,$A172,base_de_dados!$M:$M,"&lt;=2008",base_de_dados!$O:$O,"&gt;=39813")</f>
        <v>0</v>
      </c>
      <c r="J172" s="5">
        <f>SUMIFS(base_de_dados!$T:$T,base_de_dados!$B:$B,$B172,base_de_dados!$G:$G,J$61,base_de_dados!$H:$H,$L$1,base_de_dados!$C:$C,$A172,base_de_dados!$M:$M,"&lt;=2008",base_de_dados!$O:$O,"&gt;=39813")</f>
        <v>0</v>
      </c>
      <c r="K172" s="32">
        <f t="shared" si="6"/>
        <v>1.4466007102993405E-2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SUMIFS(base_de_dados!$T:$T,base_de_dados!$B:$B,$B173,base_de_dados!$G:$G,C$61,base_de_dados!$H:$H,$L$1,base_de_dados!$C:$C,$A173,base_de_dados!$M:$M,"&lt;=2008",base_de_dados!$O:$O,"&gt;=39813")</f>
        <v>0</v>
      </c>
      <c r="D173" s="5">
        <f>SUMIFS(base_de_dados!$T:$T,base_de_dados!$B:$B,$B173,base_de_dados!$G:$G,D$61,base_de_dados!$H:$H,$L$1,base_de_dados!$C:$C,$A173,base_de_dados!$M:$M,"&lt;=2008",base_de_dados!$O:$O,"&gt;=39813")</f>
        <v>0</v>
      </c>
      <c r="E173" s="5">
        <f>SUMIFS(base_de_dados!$T:$T,base_de_dados!$B:$B,$B173,base_de_dados!$G:$G,E$61,base_de_dados!$H:$H,$L$1,base_de_dados!$C:$C,$A173,base_de_dados!$M:$M,"&lt;=2008",base_de_dados!$O:$O,"&gt;=39813")</f>
        <v>0</v>
      </c>
      <c r="F173" s="5">
        <f>SUMIFS(base_de_dados!$T:$T,base_de_dados!$B:$B,$B173,base_de_dados!$G:$G,F$61,base_de_dados!$H:$H,$L$1,base_de_dados!$C:$C,$A173,base_de_dados!$M:$M,"&lt;=2008",base_de_dados!$O:$O,"&gt;=39813")</f>
        <v>0</v>
      </c>
      <c r="G173" s="5">
        <f>SUMIFS(base_de_dados!$T:$T,base_de_dados!$B:$B,$B173,base_de_dados!$G:$G,G$61,base_de_dados!$H:$H,$L$1,base_de_dados!$C:$C,$A173,base_de_dados!$M:$M,"&lt;=2008",base_de_dados!$O:$O,"&gt;=39813")</f>
        <v>0</v>
      </c>
      <c r="H173" s="5">
        <f>SUMIFS(base_de_dados!$T:$T,base_de_dados!$B:$B,$B173,base_de_dados!$G:$G,H$61,base_de_dados!$H:$H,$L$1,base_de_dados!$C:$C,$A173,base_de_dados!$M:$M,"&lt;=2008",base_de_dados!$O:$O,"&gt;=39813")</f>
        <v>0</v>
      </c>
      <c r="I173" s="5">
        <f>SUMIFS(base_de_dados!$T:$T,base_de_dados!$B:$B,$B173,base_de_dados!$G:$G,I$61,base_de_dados!$H:$H,$L$1,base_de_dados!$C:$C,$A173,base_de_dados!$M:$M,"&lt;=2008",base_de_dados!$O:$O,"&gt;=39813")</f>
        <v>0</v>
      </c>
      <c r="J173" s="5">
        <f>SUMIFS(base_de_dados!$T:$T,base_de_dados!$B:$B,$B173,base_de_dados!$G:$G,J$61,base_de_dados!$H:$H,$L$1,base_de_dados!$C:$C,$A173,base_de_dados!$M:$M,"&lt;=2008",base_de_dados!$O:$O,"&gt;=39813")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SUMIFS(base_de_dados!$T:$T,base_de_dados!$B:$B,$B174,base_de_dados!$G:$G,C$61,base_de_dados!$H:$H,$L$1,base_de_dados!$C:$C,$A174,base_de_dados!$M:$M,"&lt;=2008",base_de_dados!$O:$O,"&gt;=39813")</f>
        <v>0</v>
      </c>
      <c r="D174" s="5">
        <f>SUMIFS(base_de_dados!$T:$T,base_de_dados!$B:$B,$B174,base_de_dados!$G:$G,D$61,base_de_dados!$H:$H,$L$1,base_de_dados!$C:$C,$A174,base_de_dados!$M:$M,"&lt;=2008",base_de_dados!$O:$O,"&gt;=39813")</f>
        <v>0</v>
      </c>
      <c r="E174" s="5">
        <f>SUMIFS(base_de_dados!$T:$T,base_de_dados!$B:$B,$B174,base_de_dados!$G:$G,E$61,base_de_dados!$H:$H,$L$1,base_de_dados!$C:$C,$A174,base_de_dados!$M:$M,"&lt;=2008",base_de_dados!$O:$O,"&gt;=39813")</f>
        <v>0</v>
      </c>
      <c r="F174" s="5">
        <f>SUMIFS(base_de_dados!$T:$T,base_de_dados!$B:$B,$B174,base_de_dados!$G:$G,F$61,base_de_dados!$H:$H,$L$1,base_de_dados!$C:$C,$A174,base_de_dados!$M:$M,"&lt;=2008",base_de_dados!$O:$O,"&gt;=39813")</f>
        <v>0</v>
      </c>
      <c r="G174" s="5">
        <f>SUMIFS(base_de_dados!$T:$T,base_de_dados!$B:$B,$B174,base_de_dados!$G:$G,G$61,base_de_dados!$H:$H,$L$1,base_de_dados!$C:$C,$A174,base_de_dados!$M:$M,"&lt;=2008",base_de_dados!$O:$O,"&gt;=39813")</f>
        <v>0</v>
      </c>
      <c r="H174" s="5">
        <f>SUMIFS(base_de_dados!$T:$T,base_de_dados!$B:$B,$B174,base_de_dados!$G:$G,H$61,base_de_dados!$H:$H,$L$1,base_de_dados!$C:$C,$A174,base_de_dados!$M:$M,"&lt;=2008",base_de_dados!$O:$O,"&gt;=39813")</f>
        <v>0</v>
      </c>
      <c r="I174" s="5">
        <f>SUMIFS(base_de_dados!$T:$T,base_de_dados!$B:$B,$B174,base_de_dados!$G:$G,I$61,base_de_dados!$H:$H,$L$1,base_de_dados!$C:$C,$A174,base_de_dados!$M:$M,"&lt;=2008",base_de_dados!$O:$O,"&gt;=39813")</f>
        <v>0</v>
      </c>
      <c r="J174" s="5">
        <f>SUMIFS(base_de_dados!$T:$T,base_de_dados!$B:$B,$B174,base_de_dados!$G:$G,J$61,base_de_dados!$H:$H,$L$1,base_de_dados!$C:$C,$A174,base_de_dados!$M:$M,"&lt;=2008",base_de_dados!$O:$O,"&gt;=39813")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SUMIFS(base_de_dados!$T:$T,base_de_dados!$B:$B,$B175,base_de_dados!$G:$G,C$61,base_de_dados!$H:$H,$L$1,base_de_dados!$C:$C,$A175,base_de_dados!$M:$M,"&lt;=2008",base_de_dados!$O:$O,"&gt;=39813")</f>
        <v>0</v>
      </c>
      <c r="D175" s="5">
        <f>SUMIFS(base_de_dados!$T:$T,base_de_dados!$B:$B,$B175,base_de_dados!$G:$G,D$61,base_de_dados!$H:$H,$L$1,base_de_dados!$C:$C,$A175,base_de_dados!$M:$M,"&lt;=2008",base_de_dados!$O:$O,"&gt;=39813")</f>
        <v>0</v>
      </c>
      <c r="E175" s="5">
        <f>SUMIFS(base_de_dados!$T:$T,base_de_dados!$B:$B,$B175,base_de_dados!$G:$G,E$61,base_de_dados!$H:$H,$L$1,base_de_dados!$C:$C,$A175,base_de_dados!$M:$M,"&lt;=2008",base_de_dados!$O:$O,"&gt;=39813")</f>
        <v>0</v>
      </c>
      <c r="F175" s="5">
        <f>SUMIFS(base_de_dados!$T:$T,base_de_dados!$B:$B,$B175,base_de_dados!$G:$G,F$61,base_de_dados!$H:$H,$L$1,base_de_dados!$C:$C,$A175,base_de_dados!$M:$M,"&lt;=2008",base_de_dados!$O:$O,"&gt;=39813")</f>
        <v>0</v>
      </c>
      <c r="G175" s="5">
        <f>SUMIFS(base_de_dados!$T:$T,base_de_dados!$B:$B,$B175,base_de_dados!$G:$G,G$61,base_de_dados!$H:$H,$L$1,base_de_dados!$C:$C,$A175,base_de_dados!$M:$M,"&lt;=2008",base_de_dados!$O:$O,"&gt;=39813")</f>
        <v>0</v>
      </c>
      <c r="H175" s="5">
        <f>SUMIFS(base_de_dados!$T:$T,base_de_dados!$B:$B,$B175,base_de_dados!$G:$G,H$61,base_de_dados!$H:$H,$L$1,base_de_dados!$C:$C,$A175,base_de_dados!$M:$M,"&lt;=2008",base_de_dados!$O:$O,"&gt;=39813")</f>
        <v>0</v>
      </c>
      <c r="I175" s="5">
        <f>SUMIFS(base_de_dados!$T:$T,base_de_dados!$B:$B,$B175,base_de_dados!$G:$G,I$61,base_de_dados!$H:$H,$L$1,base_de_dados!$C:$C,$A175,base_de_dados!$M:$M,"&lt;=2008",base_de_dados!$O:$O,"&gt;=39813")</f>
        <v>0</v>
      </c>
      <c r="J175" s="5">
        <f>SUMIFS(base_de_dados!$T:$T,base_de_dados!$B:$B,$B175,base_de_dados!$G:$G,J$61,base_de_dados!$H:$H,$L$1,base_de_dados!$C:$C,$A175,base_de_dados!$M:$M,"&lt;=2008",base_de_dados!$O:$O,"&gt;=39813")</f>
        <v>0</v>
      </c>
      <c r="K175" s="32">
        <f t="shared" si="6"/>
        <v>0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SUMIFS(base_de_dados!$T:$T,base_de_dados!$B:$B,$B176,base_de_dados!$G:$G,C$61,base_de_dados!$H:$H,$L$1,base_de_dados!$C:$C,$A176,base_de_dados!$M:$M,"&lt;=2008",base_de_dados!$O:$O,"&gt;=39813")</f>
        <v>0</v>
      </c>
      <c r="D176" s="5">
        <f>SUMIFS(base_de_dados!$T:$T,base_de_dados!$B:$B,$B176,base_de_dados!$G:$G,D$61,base_de_dados!$H:$H,$L$1,base_de_dados!$C:$C,$A176,base_de_dados!$M:$M,"&lt;=2008",base_de_dados!$O:$O,"&gt;=39813")</f>
        <v>0</v>
      </c>
      <c r="E176" s="5">
        <f>SUMIFS(base_de_dados!$T:$T,base_de_dados!$B:$B,$B176,base_de_dados!$G:$G,E$61,base_de_dados!$H:$H,$L$1,base_de_dados!$C:$C,$A176,base_de_dados!$M:$M,"&lt;=2008",base_de_dados!$O:$O,"&gt;=39813")</f>
        <v>0</v>
      </c>
      <c r="F176" s="5">
        <f>SUMIFS(base_de_dados!$T:$T,base_de_dados!$B:$B,$B176,base_de_dados!$G:$G,F$61,base_de_dados!$H:$H,$L$1,base_de_dados!$C:$C,$A176,base_de_dados!$M:$M,"&lt;=2008",base_de_dados!$O:$O,"&gt;=39813")</f>
        <v>0</v>
      </c>
      <c r="G176" s="5">
        <f>SUMIFS(base_de_dados!$T:$T,base_de_dados!$B:$B,$B176,base_de_dados!$G:$G,G$61,base_de_dados!$H:$H,$L$1,base_de_dados!$C:$C,$A176,base_de_dados!$M:$M,"&lt;=2008",base_de_dados!$O:$O,"&gt;=39813")</f>
        <v>0</v>
      </c>
      <c r="H176" s="5">
        <f>SUMIFS(base_de_dados!$T:$T,base_de_dados!$B:$B,$B176,base_de_dados!$G:$G,H$61,base_de_dados!$H:$H,$L$1,base_de_dados!$C:$C,$A176,base_de_dados!$M:$M,"&lt;=2008",base_de_dados!$O:$O,"&gt;=39813")</f>
        <v>0</v>
      </c>
      <c r="I176" s="5">
        <f>SUMIFS(base_de_dados!$T:$T,base_de_dados!$B:$B,$B176,base_de_dados!$G:$G,I$61,base_de_dados!$H:$H,$L$1,base_de_dados!$C:$C,$A176,base_de_dados!$M:$M,"&lt;=2008",base_de_dados!$O:$O,"&gt;=39813")</f>
        <v>0</v>
      </c>
      <c r="J176" s="5">
        <f>SUMIFS(base_de_dados!$T:$T,base_de_dados!$B:$B,$B176,base_de_dados!$G:$G,J$61,base_de_dados!$H:$H,$L$1,base_de_dados!$C:$C,$A176,base_de_dados!$M:$M,"&lt;=2008",base_de_dados!$O:$O,"&gt;=39813")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SUMIFS(base_de_dados!$T:$T,base_de_dados!$B:$B,$B177,base_de_dados!$G:$G,C$61,base_de_dados!$H:$H,$L$1,base_de_dados!$C:$C,$A177,base_de_dados!$M:$M,"&lt;=2008",base_de_dados!$O:$O,"&gt;=39813")</f>
        <v>0</v>
      </c>
      <c r="D177" s="5">
        <f>SUMIFS(base_de_dados!$T:$T,base_de_dados!$B:$B,$B177,base_de_dados!$G:$G,D$61,base_de_dados!$H:$H,$L$1,base_de_dados!$C:$C,$A177,base_de_dados!$M:$M,"&lt;=2008",base_de_dados!$O:$O,"&gt;=39813")</f>
        <v>0</v>
      </c>
      <c r="E177" s="5">
        <f>SUMIFS(base_de_dados!$T:$T,base_de_dados!$B:$B,$B177,base_de_dados!$G:$G,E$61,base_de_dados!$H:$H,$L$1,base_de_dados!$C:$C,$A177,base_de_dados!$M:$M,"&lt;=2008",base_de_dados!$O:$O,"&gt;=39813")</f>
        <v>0</v>
      </c>
      <c r="F177" s="5">
        <f>SUMIFS(base_de_dados!$T:$T,base_de_dados!$B:$B,$B177,base_de_dados!$G:$G,F$61,base_de_dados!$H:$H,$L$1,base_de_dados!$C:$C,$A177,base_de_dados!$M:$M,"&lt;=2008",base_de_dados!$O:$O,"&gt;=39813")</f>
        <v>0</v>
      </c>
      <c r="G177" s="5">
        <f>SUMIFS(base_de_dados!$T:$T,base_de_dados!$B:$B,$B177,base_de_dados!$G:$G,G$61,base_de_dados!$H:$H,$L$1,base_de_dados!$C:$C,$A177,base_de_dados!$M:$M,"&lt;=2008",base_de_dados!$O:$O,"&gt;=39813")</f>
        <v>0</v>
      </c>
      <c r="H177" s="5">
        <f>SUMIFS(base_de_dados!$T:$T,base_de_dados!$B:$B,$B177,base_de_dados!$G:$G,H$61,base_de_dados!$H:$H,$L$1,base_de_dados!$C:$C,$A177,base_de_dados!$M:$M,"&lt;=2008",base_de_dados!$O:$O,"&gt;=39813")</f>
        <v>0</v>
      </c>
      <c r="I177" s="5">
        <f>SUMIFS(base_de_dados!$T:$T,base_de_dados!$B:$B,$B177,base_de_dados!$G:$G,I$61,base_de_dados!$H:$H,$L$1,base_de_dados!$C:$C,$A177,base_de_dados!$M:$M,"&lt;=2008",base_de_dados!$O:$O,"&gt;=39813")</f>
        <v>0</v>
      </c>
      <c r="J177" s="5">
        <f>SUMIFS(base_de_dados!$T:$T,base_de_dados!$B:$B,$B177,base_de_dados!$G:$G,J$61,base_de_dados!$H:$H,$L$1,base_de_dados!$C:$C,$A177,base_de_dados!$M:$M,"&lt;=2008",base_de_dados!$O:$O,"&gt;=39813")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SUMIFS(base_de_dados!$T:$T,base_de_dados!$B:$B,$B178,base_de_dados!$G:$G,C$61,base_de_dados!$H:$H,$L$1,base_de_dados!$C:$C,$A178,base_de_dados!$M:$M,"&lt;=2008",base_de_dados!$O:$O,"&gt;=39813")</f>
        <v>0</v>
      </c>
      <c r="D178" s="5">
        <f>SUMIFS(base_de_dados!$T:$T,base_de_dados!$B:$B,$B178,base_de_dados!$G:$G,D$61,base_de_dados!$H:$H,$L$1,base_de_dados!$C:$C,$A178,base_de_dados!$M:$M,"&lt;=2008",base_de_dados!$O:$O,"&gt;=39813")</f>
        <v>0</v>
      </c>
      <c r="E178" s="5">
        <f>SUMIFS(base_de_dados!$T:$T,base_de_dados!$B:$B,$B178,base_de_dados!$G:$G,E$61,base_de_dados!$H:$H,$L$1,base_de_dados!$C:$C,$A178,base_de_dados!$M:$M,"&lt;=2008",base_de_dados!$O:$O,"&gt;=39813")</f>
        <v>0</v>
      </c>
      <c r="F178" s="5">
        <f>SUMIFS(base_de_dados!$T:$T,base_de_dados!$B:$B,$B178,base_de_dados!$G:$G,F$61,base_de_dados!$H:$H,$L$1,base_de_dados!$C:$C,$A178,base_de_dados!$M:$M,"&lt;=2008",base_de_dados!$O:$O,"&gt;=39813")</f>
        <v>0</v>
      </c>
      <c r="G178" s="5">
        <f>SUMIFS(base_de_dados!$T:$T,base_de_dados!$B:$B,$B178,base_de_dados!$G:$G,G$61,base_de_dados!$H:$H,$L$1,base_de_dados!$C:$C,$A178,base_de_dados!$M:$M,"&lt;=2008",base_de_dados!$O:$O,"&gt;=39813")</f>
        <v>0</v>
      </c>
      <c r="H178" s="5">
        <f>SUMIFS(base_de_dados!$T:$T,base_de_dados!$B:$B,$B178,base_de_dados!$G:$G,H$61,base_de_dados!$H:$H,$L$1,base_de_dados!$C:$C,$A178,base_de_dados!$M:$M,"&lt;=2008",base_de_dados!$O:$O,"&gt;=39813")</f>
        <v>0</v>
      </c>
      <c r="I178" s="5">
        <f>SUMIFS(base_de_dados!$T:$T,base_de_dados!$B:$B,$B178,base_de_dados!$G:$G,I$61,base_de_dados!$H:$H,$L$1,base_de_dados!$C:$C,$A178,base_de_dados!$M:$M,"&lt;=2008",base_de_dados!$O:$O,"&gt;=39813")</f>
        <v>0</v>
      </c>
      <c r="J178" s="5">
        <f>SUMIFS(base_de_dados!$T:$T,base_de_dados!$B:$B,$B178,base_de_dados!$G:$G,J$61,base_de_dados!$H:$H,$L$1,base_de_dados!$C:$C,$A178,base_de_dados!$M:$M,"&lt;=2008",base_de_dados!$O:$O,"&gt;=39813")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SUMIFS(base_de_dados!$T:$T,base_de_dados!$B:$B,$B179,base_de_dados!$G:$G,C$61,base_de_dados!$H:$H,$L$1,base_de_dados!$C:$C,$A179,base_de_dados!$M:$M,"&lt;=2008",base_de_dados!$O:$O,"&gt;=39813")</f>
        <v>0</v>
      </c>
      <c r="D179" s="5">
        <f>SUMIFS(base_de_dados!$T:$T,base_de_dados!$B:$B,$B179,base_de_dados!$G:$G,D$61,base_de_dados!$H:$H,$L$1,base_de_dados!$C:$C,$A179,base_de_dados!$M:$M,"&lt;=2008",base_de_dados!$O:$O,"&gt;=39813")</f>
        <v>0</v>
      </c>
      <c r="E179" s="5">
        <f>SUMIFS(base_de_dados!$T:$T,base_de_dados!$B:$B,$B179,base_de_dados!$G:$G,E$61,base_de_dados!$H:$H,$L$1,base_de_dados!$C:$C,$A179,base_de_dados!$M:$M,"&lt;=2008",base_de_dados!$O:$O,"&gt;=39813")</f>
        <v>0</v>
      </c>
      <c r="F179" s="5">
        <f>SUMIFS(base_de_dados!$T:$T,base_de_dados!$B:$B,$B179,base_de_dados!$G:$G,F$61,base_de_dados!$H:$H,$L$1,base_de_dados!$C:$C,$A179,base_de_dados!$M:$M,"&lt;=2008",base_de_dados!$O:$O,"&gt;=39813")</f>
        <v>0</v>
      </c>
      <c r="G179" s="5">
        <f>SUMIFS(base_de_dados!$T:$T,base_de_dados!$B:$B,$B179,base_de_dados!$G:$G,G$61,base_de_dados!$H:$H,$L$1,base_de_dados!$C:$C,$A179,base_de_dados!$M:$M,"&lt;=2008",base_de_dados!$O:$O,"&gt;=39813")</f>
        <v>0</v>
      </c>
      <c r="H179" s="5">
        <f>SUMIFS(base_de_dados!$T:$T,base_de_dados!$B:$B,$B179,base_de_dados!$G:$G,H$61,base_de_dados!$H:$H,$L$1,base_de_dados!$C:$C,$A179,base_de_dados!$M:$M,"&lt;=2008",base_de_dados!$O:$O,"&gt;=39813")</f>
        <v>0</v>
      </c>
      <c r="I179" s="5">
        <f>SUMIFS(base_de_dados!$T:$T,base_de_dados!$B:$B,$B179,base_de_dados!$G:$G,I$61,base_de_dados!$H:$H,$L$1,base_de_dados!$C:$C,$A179,base_de_dados!$M:$M,"&lt;=2008",base_de_dados!$O:$O,"&gt;=39813")</f>
        <v>0</v>
      </c>
      <c r="J179" s="5">
        <f>SUMIFS(base_de_dados!$T:$T,base_de_dados!$B:$B,$B179,base_de_dados!$G:$G,J$61,base_de_dados!$H:$H,$L$1,base_de_dados!$C:$C,$A179,base_de_dados!$M:$M,"&lt;=2008",base_de_dados!$O:$O,"&gt;=39813")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SUMIFS(base_de_dados!$T:$T,base_de_dados!$B:$B,$B180,base_de_dados!$G:$G,C$61,base_de_dados!$H:$H,$L$1,base_de_dados!$C:$C,$A180,base_de_dados!$M:$M,"&lt;=2008",base_de_dados!$O:$O,"&gt;=39813")</f>
        <v>0</v>
      </c>
      <c r="D180" s="5">
        <f>SUMIFS(base_de_dados!$T:$T,base_de_dados!$B:$B,$B180,base_de_dados!$G:$G,D$61,base_de_dados!$H:$H,$L$1,base_de_dados!$C:$C,$A180,base_de_dados!$M:$M,"&lt;=2008",base_de_dados!$O:$O,"&gt;=39813")</f>
        <v>0</v>
      </c>
      <c r="E180" s="5">
        <f>SUMIFS(base_de_dados!$T:$T,base_de_dados!$B:$B,$B180,base_de_dados!$G:$G,E$61,base_de_dados!$H:$H,$L$1,base_de_dados!$C:$C,$A180,base_de_dados!$M:$M,"&lt;=2008",base_de_dados!$O:$O,"&gt;=39813")</f>
        <v>0</v>
      </c>
      <c r="F180" s="5">
        <f>SUMIFS(base_de_dados!$T:$T,base_de_dados!$B:$B,$B180,base_de_dados!$G:$G,F$61,base_de_dados!$H:$H,$L$1,base_de_dados!$C:$C,$A180,base_de_dados!$M:$M,"&lt;=2008",base_de_dados!$O:$O,"&gt;=39813")</f>
        <v>0</v>
      </c>
      <c r="G180" s="5">
        <f>SUMIFS(base_de_dados!$T:$T,base_de_dados!$B:$B,$B180,base_de_dados!$G:$G,G$61,base_de_dados!$H:$H,$L$1,base_de_dados!$C:$C,$A180,base_de_dados!$M:$M,"&lt;=2008",base_de_dados!$O:$O,"&gt;=39813")</f>
        <v>0</v>
      </c>
      <c r="H180" s="5">
        <f>SUMIFS(base_de_dados!$T:$T,base_de_dados!$B:$B,$B180,base_de_dados!$G:$G,H$61,base_de_dados!$H:$H,$L$1,base_de_dados!$C:$C,$A180,base_de_dados!$M:$M,"&lt;=2008",base_de_dados!$O:$O,"&gt;=39813")</f>
        <v>0</v>
      </c>
      <c r="I180" s="5">
        <f>SUMIFS(base_de_dados!$T:$T,base_de_dados!$B:$B,$B180,base_de_dados!$G:$G,I$61,base_de_dados!$H:$H,$L$1,base_de_dados!$C:$C,$A180,base_de_dados!$M:$M,"&lt;=2008",base_de_dados!$O:$O,"&gt;=39813")</f>
        <v>0</v>
      </c>
      <c r="J180" s="5">
        <f>SUMIFS(base_de_dados!$T:$T,base_de_dados!$B:$B,$B180,base_de_dados!$G:$G,J$61,base_de_dados!$H:$H,$L$1,base_de_dados!$C:$C,$A180,base_de_dados!$M:$M,"&lt;=2008",base_de_dados!$O:$O,"&gt;=39813")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SUMIFS(base_de_dados!$T:$T,base_de_dados!$B:$B,$B181,base_de_dados!$G:$G,C$61,base_de_dados!$H:$H,$L$1,base_de_dados!$C:$C,$A181,base_de_dados!$M:$M,"&lt;=2008",base_de_dados!$O:$O,"&gt;=39813")</f>
        <v>0</v>
      </c>
      <c r="D181" s="5">
        <f>SUMIFS(base_de_dados!$T:$T,base_de_dados!$B:$B,$B181,base_de_dados!$G:$G,D$61,base_de_dados!$H:$H,$L$1,base_de_dados!$C:$C,$A181,base_de_dados!$M:$M,"&lt;=2008",base_de_dados!$O:$O,"&gt;=39813")</f>
        <v>0</v>
      </c>
      <c r="E181" s="5">
        <f>SUMIFS(base_de_dados!$T:$T,base_de_dados!$B:$B,$B181,base_de_dados!$G:$G,E$61,base_de_dados!$H:$H,$L$1,base_de_dados!$C:$C,$A181,base_de_dados!$M:$M,"&lt;=2008",base_de_dados!$O:$O,"&gt;=39813")</f>
        <v>0</v>
      </c>
      <c r="F181" s="5">
        <f>SUMIFS(base_de_dados!$T:$T,base_de_dados!$B:$B,$B181,base_de_dados!$G:$G,F$61,base_de_dados!$H:$H,$L$1,base_de_dados!$C:$C,$A181,base_de_dados!$M:$M,"&lt;=2008",base_de_dados!$O:$O,"&gt;=39813")</f>
        <v>0</v>
      </c>
      <c r="G181" s="5">
        <f>SUMIFS(base_de_dados!$T:$T,base_de_dados!$B:$B,$B181,base_de_dados!$G:$G,G$61,base_de_dados!$H:$H,$L$1,base_de_dados!$C:$C,$A181,base_de_dados!$M:$M,"&lt;=2008",base_de_dados!$O:$O,"&gt;=39813")</f>
        <v>0</v>
      </c>
      <c r="H181" s="5">
        <f>SUMIFS(base_de_dados!$T:$T,base_de_dados!$B:$B,$B181,base_de_dados!$G:$G,H$61,base_de_dados!$H:$H,$L$1,base_de_dados!$C:$C,$A181,base_de_dados!$M:$M,"&lt;=2008",base_de_dados!$O:$O,"&gt;=39813")</f>
        <v>0</v>
      </c>
      <c r="I181" s="5">
        <f>SUMIFS(base_de_dados!$T:$T,base_de_dados!$B:$B,$B181,base_de_dados!$G:$G,I$61,base_de_dados!$H:$H,$L$1,base_de_dados!$C:$C,$A181,base_de_dados!$M:$M,"&lt;=2008",base_de_dados!$O:$O,"&gt;=39813")</f>
        <v>0</v>
      </c>
      <c r="J181" s="5">
        <f>SUMIFS(base_de_dados!$T:$T,base_de_dados!$B:$B,$B181,base_de_dados!$G:$G,J$61,base_de_dados!$H:$H,$L$1,base_de_dados!$C:$C,$A181,base_de_dados!$M:$M,"&lt;=2008",base_de_dados!$O:$O,"&gt;=39813")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SUMIFS(base_de_dados!$T:$T,base_de_dados!$B:$B,$B182,base_de_dados!$G:$G,C$61,base_de_dados!$H:$H,$L$1,base_de_dados!$C:$C,$A182,base_de_dados!$M:$M,"&lt;=2008",base_de_dados!$O:$O,"&gt;=39813")</f>
        <v>0</v>
      </c>
      <c r="D182" s="5">
        <f>SUMIFS(base_de_dados!$T:$T,base_de_dados!$B:$B,$B182,base_de_dados!$G:$G,D$61,base_de_dados!$H:$H,$L$1,base_de_dados!$C:$C,$A182,base_de_dados!$M:$M,"&lt;=2008",base_de_dados!$O:$O,"&gt;=39813")</f>
        <v>0</v>
      </c>
      <c r="E182" s="5">
        <f>SUMIFS(base_de_dados!$T:$T,base_de_dados!$B:$B,$B182,base_de_dados!$G:$G,E$61,base_de_dados!$H:$H,$L$1,base_de_dados!$C:$C,$A182,base_de_dados!$M:$M,"&lt;=2008",base_de_dados!$O:$O,"&gt;=39813")</f>
        <v>0</v>
      </c>
      <c r="F182" s="5">
        <f>SUMIFS(base_de_dados!$T:$T,base_de_dados!$B:$B,$B182,base_de_dados!$G:$G,F$61,base_de_dados!$H:$H,$L$1,base_de_dados!$C:$C,$A182,base_de_dados!$M:$M,"&lt;=2008",base_de_dados!$O:$O,"&gt;=39813")</f>
        <v>0</v>
      </c>
      <c r="G182" s="5">
        <f>SUMIFS(base_de_dados!$T:$T,base_de_dados!$B:$B,$B182,base_de_dados!$G:$G,G$61,base_de_dados!$H:$H,$L$1,base_de_dados!$C:$C,$A182,base_de_dados!$M:$M,"&lt;=2008",base_de_dados!$O:$O,"&gt;=39813")</f>
        <v>0</v>
      </c>
      <c r="H182" s="5">
        <f>SUMIFS(base_de_dados!$T:$T,base_de_dados!$B:$B,$B182,base_de_dados!$G:$G,H$61,base_de_dados!$H:$H,$L$1,base_de_dados!$C:$C,$A182,base_de_dados!$M:$M,"&lt;=2008",base_de_dados!$O:$O,"&gt;=39813")</f>
        <v>0</v>
      </c>
      <c r="I182" s="5">
        <f>SUMIFS(base_de_dados!$T:$T,base_de_dados!$B:$B,$B182,base_de_dados!$G:$G,I$61,base_de_dados!$H:$H,$L$1,base_de_dados!$C:$C,$A182,base_de_dados!$M:$M,"&lt;=2008",base_de_dados!$O:$O,"&gt;=39813")</f>
        <v>0</v>
      </c>
      <c r="J182" s="5">
        <f>SUMIFS(base_de_dados!$T:$T,base_de_dados!$B:$B,$B182,base_de_dados!$G:$G,J$61,base_de_dados!$H:$H,$L$1,base_de_dados!$C:$C,$A182,base_de_dados!$M:$M,"&lt;=2008",base_de_dados!$O:$O,"&gt;=39813")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SUMIFS(base_de_dados!$T:$T,base_de_dados!$B:$B,$B183,base_de_dados!$G:$G,C$61,base_de_dados!$H:$H,$L$1,base_de_dados!$C:$C,$A183,base_de_dados!$M:$M,"&lt;=2008",base_de_dados!$O:$O,"&gt;=39813")</f>
        <v>0</v>
      </c>
      <c r="D183" s="5">
        <f>SUMIFS(base_de_dados!$T:$T,base_de_dados!$B:$B,$B183,base_de_dados!$G:$G,D$61,base_de_dados!$H:$H,$L$1,base_de_dados!$C:$C,$A183,base_de_dados!$M:$M,"&lt;=2008",base_de_dados!$O:$O,"&gt;=39813")</f>
        <v>0</v>
      </c>
      <c r="E183" s="5">
        <f>SUMIFS(base_de_dados!$T:$T,base_de_dados!$B:$B,$B183,base_de_dados!$G:$G,E$61,base_de_dados!$H:$H,$L$1,base_de_dados!$C:$C,$A183,base_de_dados!$M:$M,"&lt;=2008",base_de_dados!$O:$O,"&gt;=39813")</f>
        <v>0</v>
      </c>
      <c r="F183" s="5">
        <f>SUMIFS(base_de_dados!$T:$T,base_de_dados!$B:$B,$B183,base_de_dados!$G:$G,F$61,base_de_dados!$H:$H,$L$1,base_de_dados!$C:$C,$A183,base_de_dados!$M:$M,"&lt;=2008",base_de_dados!$O:$O,"&gt;=39813")</f>
        <v>0</v>
      </c>
      <c r="G183" s="5">
        <f>SUMIFS(base_de_dados!$T:$T,base_de_dados!$B:$B,$B183,base_de_dados!$G:$G,G$61,base_de_dados!$H:$H,$L$1,base_de_dados!$C:$C,$A183,base_de_dados!$M:$M,"&lt;=2008",base_de_dados!$O:$O,"&gt;=39813")</f>
        <v>0</v>
      </c>
      <c r="H183" s="5">
        <f>SUMIFS(base_de_dados!$T:$T,base_de_dados!$B:$B,$B183,base_de_dados!$G:$G,H$61,base_de_dados!$H:$H,$L$1,base_de_dados!$C:$C,$A183,base_de_dados!$M:$M,"&lt;=2008",base_de_dados!$O:$O,"&gt;=39813")</f>
        <v>0</v>
      </c>
      <c r="I183" s="5">
        <f>SUMIFS(base_de_dados!$T:$T,base_de_dados!$B:$B,$B183,base_de_dados!$G:$G,I$61,base_de_dados!$H:$H,$L$1,base_de_dados!$C:$C,$A183,base_de_dados!$M:$M,"&lt;=2008",base_de_dados!$O:$O,"&gt;=39813")</f>
        <v>0</v>
      </c>
      <c r="J183" s="5">
        <f>SUMIFS(base_de_dados!$T:$T,base_de_dados!$B:$B,$B183,base_de_dados!$G:$G,J$61,base_de_dados!$H:$H,$L$1,base_de_dados!$C:$C,$A183,base_de_dados!$M:$M,"&lt;=2008",base_de_dados!$O:$O,"&gt;=39813")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SUMIFS(base_de_dados!$T:$T,base_de_dados!$B:$B,$B184,base_de_dados!$G:$G,C$61,base_de_dados!$H:$H,$L$1,base_de_dados!$C:$C,$A184,base_de_dados!$M:$M,"&lt;=2008",base_de_dados!$O:$O,"&gt;=39813")</f>
        <v>0</v>
      </c>
      <c r="D184" s="5">
        <f>SUMIFS(base_de_dados!$T:$T,base_de_dados!$B:$B,$B184,base_de_dados!$G:$G,D$61,base_de_dados!$H:$H,$L$1,base_de_dados!$C:$C,$A184,base_de_dados!$M:$M,"&lt;=2008",base_de_dados!$O:$O,"&gt;=39813")</f>
        <v>0</v>
      </c>
      <c r="E184" s="5">
        <f>SUMIFS(base_de_dados!$T:$T,base_de_dados!$B:$B,$B184,base_de_dados!$G:$G,E$61,base_de_dados!$H:$H,$L$1,base_de_dados!$C:$C,$A184,base_de_dados!$M:$M,"&lt;=2008",base_de_dados!$O:$O,"&gt;=39813")</f>
        <v>0</v>
      </c>
      <c r="F184" s="5">
        <f>SUMIFS(base_de_dados!$T:$T,base_de_dados!$B:$B,$B184,base_de_dados!$G:$G,F$61,base_de_dados!$H:$H,$L$1,base_de_dados!$C:$C,$A184,base_de_dados!$M:$M,"&lt;=2008",base_de_dados!$O:$O,"&gt;=39813")</f>
        <v>6.5874078830542859E-2</v>
      </c>
      <c r="G184" s="5">
        <f>SUMIFS(base_de_dados!$T:$T,base_de_dados!$B:$B,$B184,base_de_dados!$G:$G,G$61,base_de_dados!$H:$H,$L$1,base_de_dados!$C:$C,$A184,base_de_dados!$M:$M,"&lt;=2008",base_de_dados!$O:$O,"&gt;=39813")</f>
        <v>0</v>
      </c>
      <c r="H184" s="5">
        <f>SUMIFS(base_de_dados!$T:$T,base_de_dados!$B:$B,$B184,base_de_dados!$G:$G,H$61,base_de_dados!$H:$H,$L$1,base_de_dados!$C:$C,$A184,base_de_dados!$M:$M,"&lt;=2008",base_de_dados!$O:$O,"&gt;=39813")</f>
        <v>0</v>
      </c>
      <c r="I184" s="5">
        <f>SUMIFS(base_de_dados!$T:$T,base_de_dados!$B:$B,$B184,base_de_dados!$G:$G,I$61,base_de_dados!$H:$H,$L$1,base_de_dados!$C:$C,$A184,base_de_dados!$M:$M,"&lt;=2008",base_de_dados!$O:$O,"&gt;=39813")</f>
        <v>0</v>
      </c>
      <c r="J184" s="5">
        <f>SUMIFS(base_de_dados!$T:$T,base_de_dados!$B:$B,$B184,base_de_dados!$G:$G,J$61,base_de_dados!$H:$H,$L$1,base_de_dados!$C:$C,$A184,base_de_dados!$M:$M,"&lt;=2008",base_de_dados!$O:$O,"&gt;=39813")</f>
        <v>0</v>
      </c>
      <c r="K184" s="32">
        <f t="shared" si="6"/>
        <v>6.5874078830542859E-2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SUMIFS(base_de_dados!$T:$T,base_de_dados!$B:$B,$B185,base_de_dados!$G:$G,C$61,base_de_dados!$H:$H,$L$1,base_de_dados!$C:$C,$A185,base_de_dados!$M:$M,"&lt;=2008",base_de_dados!$O:$O,"&gt;=39813")</f>
        <v>0</v>
      </c>
      <c r="D185" s="5">
        <f>SUMIFS(base_de_dados!$T:$T,base_de_dados!$B:$B,$B185,base_de_dados!$G:$G,D$61,base_de_dados!$H:$H,$L$1,base_de_dados!$C:$C,$A185,base_de_dados!$M:$M,"&lt;=2008",base_de_dados!$O:$O,"&gt;=39813")</f>
        <v>0</v>
      </c>
      <c r="E185" s="5">
        <f>SUMIFS(base_de_dados!$T:$T,base_de_dados!$B:$B,$B185,base_de_dados!$G:$G,E$61,base_de_dados!$H:$H,$L$1,base_de_dados!$C:$C,$A185,base_de_dados!$M:$M,"&lt;=2008",base_de_dados!$O:$O,"&gt;=39813")</f>
        <v>0</v>
      </c>
      <c r="F185" s="5">
        <f>SUMIFS(base_de_dados!$T:$T,base_de_dados!$B:$B,$B185,base_de_dados!$G:$G,F$61,base_de_dados!$H:$H,$L$1,base_de_dados!$C:$C,$A185,base_de_dados!$M:$M,"&lt;=2008",base_de_dados!$O:$O,"&gt;=39813")</f>
        <v>1.0356418061897514E-2</v>
      </c>
      <c r="G185" s="5">
        <f>SUMIFS(base_de_dados!$T:$T,base_de_dados!$B:$B,$B185,base_de_dados!$G:$G,G$61,base_de_dados!$H:$H,$L$1,base_de_dados!$C:$C,$A185,base_de_dados!$M:$M,"&lt;=2008",base_de_dados!$O:$O,"&gt;=39813")</f>
        <v>0</v>
      </c>
      <c r="H185" s="5">
        <f>SUMIFS(base_de_dados!$T:$T,base_de_dados!$B:$B,$B185,base_de_dados!$G:$G,H$61,base_de_dados!$H:$H,$L$1,base_de_dados!$C:$C,$A185,base_de_dados!$M:$M,"&lt;=2008",base_de_dados!$O:$O,"&gt;=39813")</f>
        <v>0</v>
      </c>
      <c r="I185" s="5">
        <f>SUMIFS(base_de_dados!$T:$T,base_de_dados!$B:$B,$B185,base_de_dados!$G:$G,I$61,base_de_dados!$H:$H,$L$1,base_de_dados!$C:$C,$A185,base_de_dados!$M:$M,"&lt;=2008",base_de_dados!$O:$O,"&gt;=39813")</f>
        <v>0</v>
      </c>
      <c r="J185" s="5">
        <f>SUMIFS(base_de_dados!$T:$T,base_de_dados!$B:$B,$B185,base_de_dados!$G:$G,J$61,base_de_dados!$H:$H,$L$1,base_de_dados!$C:$C,$A185,base_de_dados!$M:$M,"&lt;=2008",base_de_dados!$O:$O,"&gt;=39813")</f>
        <v>0</v>
      </c>
      <c r="K185" s="32">
        <f t="shared" si="6"/>
        <v>1.0356418061897514E-2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SUMIFS(base_de_dados!$T:$T,base_de_dados!$B:$B,$B186,base_de_dados!$G:$G,C$61,base_de_dados!$H:$H,$L$1,base_de_dados!$C:$C,$A186,base_de_dados!$M:$M,"&lt;=2008",base_de_dados!$O:$O,"&gt;=39813")</f>
        <v>0</v>
      </c>
      <c r="D186" s="5">
        <f>SUMIFS(base_de_dados!$T:$T,base_de_dados!$B:$B,$B186,base_de_dados!$G:$G,D$61,base_de_dados!$H:$H,$L$1,base_de_dados!$C:$C,$A186,base_de_dados!$M:$M,"&lt;=2008",base_de_dados!$O:$O,"&gt;=39813")</f>
        <v>0</v>
      </c>
      <c r="E186" s="5">
        <f>SUMIFS(base_de_dados!$T:$T,base_de_dados!$B:$B,$B186,base_de_dados!$G:$G,E$61,base_de_dados!$H:$H,$L$1,base_de_dados!$C:$C,$A186,base_de_dados!$M:$M,"&lt;=2008",base_de_dados!$O:$O,"&gt;=39813")</f>
        <v>0</v>
      </c>
      <c r="F186" s="5">
        <f>SUMIFS(base_de_dados!$T:$T,base_de_dados!$B:$B,$B186,base_de_dados!$G:$G,F$61,base_de_dados!$H:$H,$L$1,base_de_dados!$C:$C,$A186,base_de_dados!$M:$M,"&lt;=2008",base_de_dados!$O:$O,"&gt;=39813")</f>
        <v>0</v>
      </c>
      <c r="G186" s="5">
        <f>SUMIFS(base_de_dados!$T:$T,base_de_dados!$B:$B,$B186,base_de_dados!$G:$G,G$61,base_de_dados!$H:$H,$L$1,base_de_dados!$C:$C,$A186,base_de_dados!$M:$M,"&lt;=2008",base_de_dados!$O:$O,"&gt;=39813")</f>
        <v>0</v>
      </c>
      <c r="H186" s="5">
        <f>SUMIFS(base_de_dados!$T:$T,base_de_dados!$B:$B,$B186,base_de_dados!$G:$G,H$61,base_de_dados!$H:$H,$L$1,base_de_dados!$C:$C,$A186,base_de_dados!$M:$M,"&lt;=2008",base_de_dados!$O:$O,"&gt;=39813")</f>
        <v>0</v>
      </c>
      <c r="I186" s="5">
        <f>SUMIFS(base_de_dados!$T:$T,base_de_dados!$B:$B,$B186,base_de_dados!$G:$G,I$61,base_de_dados!$H:$H,$L$1,base_de_dados!$C:$C,$A186,base_de_dados!$M:$M,"&lt;=2008",base_de_dados!$O:$O,"&gt;=39813")</f>
        <v>0</v>
      </c>
      <c r="J186" s="5">
        <f>SUMIFS(base_de_dados!$T:$T,base_de_dados!$B:$B,$B186,base_de_dados!$G:$G,J$61,base_de_dados!$H:$H,$L$1,base_de_dados!$C:$C,$A186,base_de_dados!$M:$M,"&lt;=2008",base_de_dados!$O:$O,"&gt;=39813")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SUMIFS(base_de_dados!$T:$T,base_de_dados!$B:$B,$B187,base_de_dados!$G:$G,C$61,base_de_dados!$H:$H,$L$1,base_de_dados!$C:$C,$A187,base_de_dados!$M:$M,"&lt;=2008",base_de_dados!$O:$O,"&gt;=39813")</f>
        <v>0</v>
      </c>
      <c r="D187" s="5">
        <f>SUMIFS(base_de_dados!$T:$T,base_de_dados!$B:$B,$B187,base_de_dados!$G:$G,D$61,base_de_dados!$H:$H,$L$1,base_de_dados!$C:$C,$A187,base_de_dados!$M:$M,"&lt;=2008",base_de_dados!$O:$O,"&gt;=39813")</f>
        <v>0</v>
      </c>
      <c r="E187" s="5">
        <f>SUMIFS(base_de_dados!$T:$T,base_de_dados!$B:$B,$B187,base_de_dados!$G:$G,E$61,base_de_dados!$H:$H,$L$1,base_de_dados!$C:$C,$A187,base_de_dados!$M:$M,"&lt;=2008",base_de_dados!$O:$O,"&gt;=39813")</f>
        <v>2.8919330289193302E-3</v>
      </c>
      <c r="F187" s="5">
        <f>SUMIFS(base_de_dados!$T:$T,base_de_dados!$B:$B,$B187,base_de_dados!$G:$G,F$61,base_de_dados!$H:$H,$L$1,base_de_dados!$C:$C,$A187,base_de_dados!$M:$M,"&lt;=2008",base_de_dados!$O:$O,"&gt;=39813")</f>
        <v>0.30057368214104518</v>
      </c>
      <c r="G187" s="5">
        <f>SUMIFS(base_de_dados!$T:$T,base_de_dados!$B:$B,$B187,base_de_dados!$G:$G,G$61,base_de_dados!$H:$H,$L$1,base_de_dados!$C:$C,$A187,base_de_dados!$M:$M,"&lt;=2008",base_de_dados!$O:$O,"&gt;=39813")</f>
        <v>0</v>
      </c>
      <c r="H187" s="5">
        <f>SUMIFS(base_de_dados!$T:$T,base_de_dados!$B:$B,$B187,base_de_dados!$G:$G,H$61,base_de_dados!$H:$H,$L$1,base_de_dados!$C:$C,$A187,base_de_dados!$M:$M,"&lt;=2008",base_de_dados!$O:$O,"&gt;=39813")</f>
        <v>0</v>
      </c>
      <c r="I187" s="5">
        <f>SUMIFS(base_de_dados!$T:$T,base_de_dados!$B:$B,$B187,base_de_dados!$G:$G,I$61,base_de_dados!$H:$H,$L$1,base_de_dados!$C:$C,$A187,base_de_dados!$M:$M,"&lt;=2008",base_de_dados!$O:$O,"&gt;=39813")</f>
        <v>0</v>
      </c>
      <c r="J187" s="5">
        <f>SUMIFS(base_de_dados!$T:$T,base_de_dados!$B:$B,$B187,base_de_dados!$G:$G,J$61,base_de_dados!$H:$H,$L$1,base_de_dados!$C:$C,$A187,base_de_dados!$M:$M,"&lt;=2008",base_de_dados!$O:$O,"&gt;=39813")</f>
        <v>0</v>
      </c>
      <c r="K187" s="32">
        <f t="shared" si="6"/>
        <v>0.30346561516996451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SUMIFS(base_de_dados!$T:$T,base_de_dados!$B:$B,$B188,base_de_dados!$G:$G,C$61,base_de_dados!$H:$H,$L$1,base_de_dados!$C:$C,$A188,base_de_dados!$M:$M,"&lt;=2008",base_de_dados!$O:$O,"&gt;=39813")</f>
        <v>0</v>
      </c>
      <c r="D188" s="5">
        <f>SUMIFS(base_de_dados!$T:$T,base_de_dados!$B:$B,$B188,base_de_dados!$G:$G,D$61,base_de_dados!$H:$H,$L$1,base_de_dados!$C:$C,$A188,base_de_dados!$M:$M,"&lt;=2008",base_de_dados!$O:$O,"&gt;=39813")</f>
        <v>0</v>
      </c>
      <c r="E188" s="5">
        <f>SUMIFS(base_de_dados!$T:$T,base_de_dados!$B:$B,$B188,base_de_dados!$G:$G,E$61,base_de_dados!$H:$H,$L$1,base_de_dados!$C:$C,$A188,base_de_dados!$M:$M,"&lt;=2008",base_de_dados!$O:$O,"&gt;=39813")</f>
        <v>0</v>
      </c>
      <c r="F188" s="5">
        <f>SUMIFS(base_de_dados!$T:$T,base_de_dados!$B:$B,$B188,base_de_dados!$G:$G,F$61,base_de_dados!$H:$H,$L$1,base_de_dados!$C:$C,$A188,base_de_dados!$M:$M,"&lt;=2008",base_de_dados!$O:$O,"&gt;=39813")</f>
        <v>0</v>
      </c>
      <c r="G188" s="5">
        <f>SUMIFS(base_de_dados!$T:$T,base_de_dados!$B:$B,$B188,base_de_dados!$G:$G,G$61,base_de_dados!$H:$H,$L$1,base_de_dados!$C:$C,$A188,base_de_dados!$M:$M,"&lt;=2008",base_de_dados!$O:$O,"&gt;=39813")</f>
        <v>0</v>
      </c>
      <c r="H188" s="5">
        <f>SUMIFS(base_de_dados!$T:$T,base_de_dados!$B:$B,$B188,base_de_dados!$G:$G,H$61,base_de_dados!$H:$H,$L$1,base_de_dados!$C:$C,$A188,base_de_dados!$M:$M,"&lt;=2008",base_de_dados!$O:$O,"&gt;=39813")</f>
        <v>0</v>
      </c>
      <c r="I188" s="5">
        <f>SUMIFS(base_de_dados!$T:$T,base_de_dados!$B:$B,$B188,base_de_dados!$G:$G,I$61,base_de_dados!$H:$H,$L$1,base_de_dados!$C:$C,$A188,base_de_dados!$M:$M,"&lt;=2008",base_de_dados!$O:$O,"&gt;=39813")</f>
        <v>0</v>
      </c>
      <c r="J188" s="5">
        <f>SUMIFS(base_de_dados!$T:$T,base_de_dados!$B:$B,$B188,base_de_dados!$G:$G,J$61,base_de_dados!$H:$H,$L$1,base_de_dados!$C:$C,$A188,base_de_dados!$M:$M,"&lt;=2008",base_de_dados!$O:$O,"&gt;=39813")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SUMIFS(base_de_dados!$T:$T,base_de_dados!$B:$B,$B189,base_de_dados!$G:$G,C$61,base_de_dados!$H:$H,$L$1,base_de_dados!$C:$C,$A189,base_de_dados!$M:$M,"&lt;=2008",base_de_dados!$O:$O,"&gt;=39813")</f>
        <v>0</v>
      </c>
      <c r="D189" s="5">
        <f>SUMIFS(base_de_dados!$T:$T,base_de_dados!$B:$B,$B189,base_de_dados!$G:$G,D$61,base_de_dados!$H:$H,$L$1,base_de_dados!$C:$C,$A189,base_de_dados!$M:$M,"&lt;=2008",base_de_dados!$O:$O,"&gt;=39813")</f>
        <v>0</v>
      </c>
      <c r="E189" s="5">
        <f>SUMIFS(base_de_dados!$T:$T,base_de_dados!$B:$B,$B189,base_de_dados!$G:$G,E$61,base_de_dados!$H:$H,$L$1,base_de_dados!$C:$C,$A189,base_de_dados!$M:$M,"&lt;=2008",base_de_dados!$O:$O,"&gt;=39813")</f>
        <v>0</v>
      </c>
      <c r="F189" s="5">
        <f>SUMIFS(base_de_dados!$T:$T,base_de_dados!$B:$B,$B189,base_de_dados!$G:$G,F$61,base_de_dados!$H:$H,$L$1,base_de_dados!$C:$C,$A189,base_de_dados!$M:$M,"&lt;=2008",base_de_dados!$O:$O,"&gt;=39813")</f>
        <v>0</v>
      </c>
      <c r="G189" s="5">
        <f>SUMIFS(base_de_dados!$T:$T,base_de_dados!$B:$B,$B189,base_de_dados!$G:$G,G$61,base_de_dados!$H:$H,$L$1,base_de_dados!$C:$C,$A189,base_de_dados!$M:$M,"&lt;=2008",base_de_dados!$O:$O,"&gt;=39813")</f>
        <v>0</v>
      </c>
      <c r="H189" s="5">
        <f>SUMIFS(base_de_dados!$T:$T,base_de_dados!$B:$B,$B189,base_de_dados!$G:$G,H$61,base_de_dados!$H:$H,$L$1,base_de_dados!$C:$C,$A189,base_de_dados!$M:$M,"&lt;=2008",base_de_dados!$O:$O,"&gt;=39813")</f>
        <v>0</v>
      </c>
      <c r="I189" s="5">
        <f>SUMIFS(base_de_dados!$T:$T,base_de_dados!$B:$B,$B189,base_de_dados!$G:$G,I$61,base_de_dados!$H:$H,$L$1,base_de_dados!$C:$C,$A189,base_de_dados!$M:$M,"&lt;=2008",base_de_dados!$O:$O,"&gt;=39813")</f>
        <v>0</v>
      </c>
      <c r="J189" s="5">
        <f>SUMIFS(base_de_dados!$T:$T,base_de_dados!$B:$B,$B189,base_de_dados!$G:$G,J$61,base_de_dados!$H:$H,$L$1,base_de_dados!$C:$C,$A189,base_de_dados!$M:$M,"&lt;=2008",base_de_dados!$O:$O,"&gt;=39813")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SUMIFS(base_de_dados!$T:$T,base_de_dados!$B:$B,$B190,base_de_dados!$G:$G,C$61,base_de_dados!$H:$H,$L$1,base_de_dados!$C:$C,$A190,base_de_dados!$M:$M,"&lt;=2008",base_de_dados!$O:$O,"&gt;=39813")</f>
        <v>0</v>
      </c>
      <c r="D190" s="5">
        <f>SUMIFS(base_de_dados!$T:$T,base_de_dados!$B:$B,$B190,base_de_dados!$G:$G,D$61,base_de_dados!$H:$H,$L$1,base_de_dados!$C:$C,$A190,base_de_dados!$M:$M,"&lt;=2008",base_de_dados!$O:$O,"&gt;=39813")</f>
        <v>0</v>
      </c>
      <c r="E190" s="5">
        <f>SUMIFS(base_de_dados!$T:$T,base_de_dados!$B:$B,$B190,base_de_dados!$G:$G,E$61,base_de_dados!$H:$H,$L$1,base_de_dados!$C:$C,$A190,base_de_dados!$M:$M,"&lt;=2008",base_de_dados!$O:$O,"&gt;=39813")</f>
        <v>0</v>
      </c>
      <c r="F190" s="5">
        <f>SUMIFS(base_de_dados!$T:$T,base_de_dados!$B:$B,$B190,base_de_dados!$G:$G,F$61,base_de_dados!$H:$H,$L$1,base_de_dados!$C:$C,$A190,base_de_dados!$M:$M,"&lt;=2008",base_de_dados!$O:$O,"&gt;=39813")</f>
        <v>0</v>
      </c>
      <c r="G190" s="5">
        <f>SUMIFS(base_de_dados!$T:$T,base_de_dados!$B:$B,$B190,base_de_dados!$G:$G,G$61,base_de_dados!$H:$H,$L$1,base_de_dados!$C:$C,$A190,base_de_dados!$M:$M,"&lt;=2008",base_de_dados!$O:$O,"&gt;=39813")</f>
        <v>0</v>
      </c>
      <c r="H190" s="5">
        <f>SUMIFS(base_de_dados!$T:$T,base_de_dados!$B:$B,$B190,base_de_dados!$G:$G,H$61,base_de_dados!$H:$H,$L$1,base_de_dados!$C:$C,$A190,base_de_dados!$M:$M,"&lt;=2008",base_de_dados!$O:$O,"&gt;=39813")</f>
        <v>0</v>
      </c>
      <c r="I190" s="5">
        <f>SUMIFS(base_de_dados!$T:$T,base_de_dados!$B:$B,$B190,base_de_dados!$G:$G,I$61,base_de_dados!$H:$H,$L$1,base_de_dados!$C:$C,$A190,base_de_dados!$M:$M,"&lt;=2008",base_de_dados!$O:$O,"&gt;=39813")</f>
        <v>0</v>
      </c>
      <c r="J190" s="5">
        <f>SUMIFS(base_de_dados!$T:$T,base_de_dados!$B:$B,$B190,base_de_dados!$G:$G,J$61,base_de_dados!$H:$H,$L$1,base_de_dados!$C:$C,$A190,base_de_dados!$M:$M,"&lt;=2008",base_de_dados!$O:$O,"&gt;=39813")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SUMIFS(base_de_dados!$T:$T,base_de_dados!$B:$B,$B191,base_de_dados!$G:$G,C$61,base_de_dados!$H:$H,$L$1,base_de_dados!$C:$C,$A191,base_de_dados!$M:$M,"&lt;=2008",base_de_dados!$O:$O,"&gt;=39813")</f>
        <v>0</v>
      </c>
      <c r="D191" s="5">
        <f>SUMIFS(base_de_dados!$T:$T,base_de_dados!$B:$B,$B191,base_de_dados!$G:$G,D$61,base_de_dados!$H:$H,$L$1,base_de_dados!$C:$C,$A191,base_de_dados!$M:$M,"&lt;=2008",base_de_dados!$O:$O,"&gt;=39813")</f>
        <v>0</v>
      </c>
      <c r="E191" s="5">
        <f>SUMIFS(base_de_dados!$T:$T,base_de_dados!$B:$B,$B191,base_de_dados!$G:$G,E$61,base_de_dados!$H:$H,$L$1,base_de_dados!$C:$C,$A191,base_de_dados!$M:$M,"&lt;=2008",base_de_dados!$O:$O,"&gt;=39813")</f>
        <v>0</v>
      </c>
      <c r="F191" s="5">
        <f>SUMIFS(base_de_dados!$T:$T,base_de_dados!$B:$B,$B191,base_de_dados!$G:$G,F$61,base_de_dados!$H:$H,$L$1,base_de_dados!$C:$C,$A191,base_de_dados!$M:$M,"&lt;=2008",base_de_dados!$O:$O,"&gt;=39813")</f>
        <v>0</v>
      </c>
      <c r="G191" s="5">
        <f>SUMIFS(base_de_dados!$T:$T,base_de_dados!$B:$B,$B191,base_de_dados!$G:$G,G$61,base_de_dados!$H:$H,$L$1,base_de_dados!$C:$C,$A191,base_de_dados!$M:$M,"&lt;=2008",base_de_dados!$O:$O,"&gt;=39813")</f>
        <v>0</v>
      </c>
      <c r="H191" s="5">
        <f>SUMIFS(base_de_dados!$T:$T,base_de_dados!$B:$B,$B191,base_de_dados!$G:$G,H$61,base_de_dados!$H:$H,$L$1,base_de_dados!$C:$C,$A191,base_de_dados!$M:$M,"&lt;=2008",base_de_dados!$O:$O,"&gt;=39813")</f>
        <v>0</v>
      </c>
      <c r="I191" s="5">
        <f>SUMIFS(base_de_dados!$T:$T,base_de_dados!$B:$B,$B191,base_de_dados!$G:$G,I$61,base_de_dados!$H:$H,$L$1,base_de_dados!$C:$C,$A191,base_de_dados!$M:$M,"&lt;=2008",base_de_dados!$O:$O,"&gt;=39813")</f>
        <v>0</v>
      </c>
      <c r="J191" s="5">
        <f>SUMIFS(base_de_dados!$T:$T,base_de_dados!$B:$B,$B191,base_de_dados!$G:$G,J$61,base_de_dados!$H:$H,$L$1,base_de_dados!$C:$C,$A191,base_de_dados!$M:$M,"&lt;=2008",base_de_dados!$O:$O,"&gt;=39813")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SUMIFS(base_de_dados!$T:$T,base_de_dados!$B:$B,$B192,base_de_dados!$G:$G,C$61,base_de_dados!$H:$H,$L$1,base_de_dados!$C:$C,$A192,base_de_dados!$M:$M,"&lt;=2008",base_de_dados!$O:$O,"&gt;=39813")</f>
        <v>0</v>
      </c>
      <c r="D192" s="5">
        <f>SUMIFS(base_de_dados!$T:$T,base_de_dados!$B:$B,$B192,base_de_dados!$G:$G,D$61,base_de_dados!$H:$H,$L$1,base_de_dados!$C:$C,$A192,base_de_dados!$M:$M,"&lt;=2008",base_de_dados!$O:$O,"&gt;=39813")</f>
        <v>0</v>
      </c>
      <c r="E192" s="5">
        <f>SUMIFS(base_de_dados!$T:$T,base_de_dados!$B:$B,$B192,base_de_dados!$G:$G,E$61,base_de_dados!$H:$H,$L$1,base_de_dados!$C:$C,$A192,base_de_dados!$M:$M,"&lt;=2008",base_de_dados!$O:$O,"&gt;=39813")</f>
        <v>0</v>
      </c>
      <c r="F192" s="5">
        <f>SUMIFS(base_de_dados!$T:$T,base_de_dados!$B:$B,$B192,base_de_dados!$G:$G,F$61,base_de_dados!$H:$H,$L$1,base_de_dados!$C:$C,$A192,base_de_dados!$M:$M,"&lt;=2008",base_de_dados!$O:$O,"&gt;=39813")</f>
        <v>0</v>
      </c>
      <c r="G192" s="5">
        <f>SUMIFS(base_de_dados!$T:$T,base_de_dados!$B:$B,$B192,base_de_dados!$G:$G,G$61,base_de_dados!$H:$H,$L$1,base_de_dados!$C:$C,$A192,base_de_dados!$M:$M,"&lt;=2008",base_de_dados!$O:$O,"&gt;=39813")</f>
        <v>0</v>
      </c>
      <c r="H192" s="5">
        <f>SUMIFS(base_de_dados!$T:$T,base_de_dados!$B:$B,$B192,base_de_dados!$G:$G,H$61,base_de_dados!$H:$H,$L$1,base_de_dados!$C:$C,$A192,base_de_dados!$M:$M,"&lt;=2008",base_de_dados!$O:$O,"&gt;=39813")</f>
        <v>0</v>
      </c>
      <c r="I192" s="5">
        <f>SUMIFS(base_de_dados!$T:$T,base_de_dados!$B:$B,$B192,base_de_dados!$G:$G,I$61,base_de_dados!$H:$H,$L$1,base_de_dados!$C:$C,$A192,base_de_dados!$M:$M,"&lt;=2008",base_de_dados!$O:$O,"&gt;=39813")</f>
        <v>0</v>
      </c>
      <c r="J192" s="5">
        <f>SUMIFS(base_de_dados!$T:$T,base_de_dados!$B:$B,$B192,base_de_dados!$G:$G,J$61,base_de_dados!$H:$H,$L$1,base_de_dados!$C:$C,$A192,base_de_dados!$M:$M,"&lt;=2008",base_de_dados!$O:$O,"&gt;=39813")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SUMIFS(base_de_dados!$T:$T,base_de_dados!$B:$B,$B193,base_de_dados!$G:$G,C$61,base_de_dados!$H:$H,$L$1,base_de_dados!$C:$C,$A193,base_de_dados!$M:$M,"&lt;=2008",base_de_dados!$O:$O,"&gt;=39813")</f>
        <v>0</v>
      </c>
      <c r="D193" s="5">
        <f>SUMIFS(base_de_dados!$T:$T,base_de_dados!$B:$B,$B193,base_de_dados!$G:$G,D$61,base_de_dados!$H:$H,$L$1,base_de_dados!$C:$C,$A193,base_de_dados!$M:$M,"&lt;=2008",base_de_dados!$O:$O,"&gt;=39813")</f>
        <v>0</v>
      </c>
      <c r="E193" s="5">
        <f>SUMIFS(base_de_dados!$T:$T,base_de_dados!$B:$B,$B193,base_de_dados!$G:$G,E$61,base_de_dados!$H:$H,$L$1,base_de_dados!$C:$C,$A193,base_de_dados!$M:$M,"&lt;=2008",base_de_dados!$O:$O,"&gt;=39813")</f>
        <v>0</v>
      </c>
      <c r="F193" s="5">
        <f>SUMIFS(base_de_dados!$T:$T,base_de_dados!$B:$B,$B193,base_de_dados!$G:$G,F$61,base_de_dados!$H:$H,$L$1,base_de_dados!$C:$C,$A193,base_de_dados!$M:$M,"&lt;=2008",base_de_dados!$O:$O,"&gt;=39813")</f>
        <v>0</v>
      </c>
      <c r="G193" s="5">
        <f>SUMIFS(base_de_dados!$T:$T,base_de_dados!$B:$B,$B193,base_de_dados!$G:$G,G$61,base_de_dados!$H:$H,$L$1,base_de_dados!$C:$C,$A193,base_de_dados!$M:$M,"&lt;=2008",base_de_dados!$O:$O,"&gt;=39813")</f>
        <v>0</v>
      </c>
      <c r="H193" s="5">
        <f>SUMIFS(base_de_dados!$T:$T,base_de_dados!$B:$B,$B193,base_de_dados!$G:$G,H$61,base_de_dados!$H:$H,$L$1,base_de_dados!$C:$C,$A193,base_de_dados!$M:$M,"&lt;=2008",base_de_dados!$O:$O,"&gt;=39813")</f>
        <v>0</v>
      </c>
      <c r="I193" s="5">
        <f>SUMIFS(base_de_dados!$T:$T,base_de_dados!$B:$B,$B193,base_de_dados!$G:$G,I$61,base_de_dados!$H:$H,$L$1,base_de_dados!$C:$C,$A193,base_de_dados!$M:$M,"&lt;=2008",base_de_dados!$O:$O,"&gt;=39813")</f>
        <v>0</v>
      </c>
      <c r="J193" s="5">
        <f>SUMIFS(base_de_dados!$T:$T,base_de_dados!$B:$B,$B193,base_de_dados!$G:$G,J$61,base_de_dados!$H:$H,$L$1,base_de_dados!$C:$C,$A193,base_de_dados!$M:$M,"&lt;=2008",base_de_dados!$O:$O,"&gt;=39813")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SUMIFS(base_de_dados!$T:$T,base_de_dados!$B:$B,$B194,base_de_dados!$G:$G,C$61,base_de_dados!$H:$H,$L$1,base_de_dados!$C:$C,$A194,base_de_dados!$M:$M,"&lt;=2008",base_de_dados!$O:$O,"&gt;=39813")</f>
        <v>0</v>
      </c>
      <c r="D194" s="5">
        <f>SUMIFS(base_de_dados!$T:$T,base_de_dados!$B:$B,$B194,base_de_dados!$G:$G,D$61,base_de_dados!$H:$H,$L$1,base_de_dados!$C:$C,$A194,base_de_dados!$M:$M,"&lt;=2008",base_de_dados!$O:$O,"&gt;=39813")</f>
        <v>0</v>
      </c>
      <c r="E194" s="5">
        <f>SUMIFS(base_de_dados!$T:$T,base_de_dados!$B:$B,$B194,base_de_dados!$G:$G,E$61,base_de_dados!$H:$H,$L$1,base_de_dados!$C:$C,$A194,base_de_dados!$M:$M,"&lt;=2008",base_de_dados!$O:$O,"&gt;=39813")</f>
        <v>0</v>
      </c>
      <c r="F194" s="5">
        <f>SUMIFS(base_de_dados!$T:$T,base_de_dados!$B:$B,$B194,base_de_dados!$G:$G,F$61,base_de_dados!$H:$H,$L$1,base_de_dados!$C:$C,$A194,base_de_dados!$M:$M,"&lt;=2008",base_de_dados!$O:$O,"&gt;=39813")</f>
        <v>0</v>
      </c>
      <c r="G194" s="5">
        <f>SUMIFS(base_de_dados!$T:$T,base_de_dados!$B:$B,$B194,base_de_dados!$G:$G,G$61,base_de_dados!$H:$H,$L$1,base_de_dados!$C:$C,$A194,base_de_dados!$M:$M,"&lt;=2008",base_de_dados!$O:$O,"&gt;=39813")</f>
        <v>0</v>
      </c>
      <c r="H194" s="5">
        <f>SUMIFS(base_de_dados!$T:$T,base_de_dados!$B:$B,$B194,base_de_dados!$G:$G,H$61,base_de_dados!$H:$H,$L$1,base_de_dados!$C:$C,$A194,base_de_dados!$M:$M,"&lt;=2008",base_de_dados!$O:$O,"&gt;=39813")</f>
        <v>0</v>
      </c>
      <c r="I194" s="5">
        <f>SUMIFS(base_de_dados!$T:$T,base_de_dados!$B:$B,$B194,base_de_dados!$G:$G,I$61,base_de_dados!$H:$H,$L$1,base_de_dados!$C:$C,$A194,base_de_dados!$M:$M,"&lt;=2008",base_de_dados!$O:$O,"&gt;=39813")</f>
        <v>0</v>
      </c>
      <c r="J194" s="5">
        <f>SUMIFS(base_de_dados!$T:$T,base_de_dados!$B:$B,$B194,base_de_dados!$G:$G,J$61,base_de_dados!$H:$H,$L$1,base_de_dados!$C:$C,$A194,base_de_dados!$M:$M,"&lt;=2008",base_de_dados!$O:$O,"&gt;=39813")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SUMIFS(base_de_dados!$T:$T,base_de_dados!$B:$B,$B195,base_de_dados!$G:$G,C$61,base_de_dados!$H:$H,$L$1,base_de_dados!$C:$C,$A195,base_de_dados!$M:$M,"&lt;=2008",base_de_dados!$O:$O,"&gt;=39813")</f>
        <v>0</v>
      </c>
      <c r="D195" s="5">
        <f>SUMIFS(base_de_dados!$T:$T,base_de_dados!$B:$B,$B195,base_de_dados!$G:$G,D$61,base_de_dados!$H:$H,$L$1,base_de_dados!$C:$C,$A195,base_de_dados!$M:$M,"&lt;=2008",base_de_dados!$O:$O,"&gt;=39813")</f>
        <v>0</v>
      </c>
      <c r="E195" s="5">
        <f>SUMIFS(base_de_dados!$T:$T,base_de_dados!$B:$B,$B195,base_de_dados!$G:$G,E$61,base_de_dados!$H:$H,$L$1,base_de_dados!$C:$C,$A195,base_de_dados!$M:$M,"&lt;=2008",base_de_dados!$O:$O,"&gt;=39813")</f>
        <v>0</v>
      </c>
      <c r="F195" s="5">
        <f>SUMIFS(base_de_dados!$T:$T,base_de_dados!$B:$B,$B195,base_de_dados!$G:$G,F$61,base_de_dados!$H:$H,$L$1,base_de_dados!$C:$C,$A195,base_de_dados!$M:$M,"&lt;=2008",base_de_dados!$O:$O,"&gt;=39813")</f>
        <v>0</v>
      </c>
      <c r="G195" s="5">
        <f>SUMIFS(base_de_dados!$T:$T,base_de_dados!$B:$B,$B195,base_de_dados!$G:$G,G$61,base_de_dados!$H:$H,$L$1,base_de_dados!$C:$C,$A195,base_de_dados!$M:$M,"&lt;=2008",base_de_dados!$O:$O,"&gt;=39813")</f>
        <v>0</v>
      </c>
      <c r="H195" s="5">
        <f>SUMIFS(base_de_dados!$T:$T,base_de_dados!$B:$B,$B195,base_de_dados!$G:$G,H$61,base_de_dados!$H:$H,$L$1,base_de_dados!$C:$C,$A195,base_de_dados!$M:$M,"&lt;=2008",base_de_dados!$O:$O,"&gt;=39813")</f>
        <v>0</v>
      </c>
      <c r="I195" s="5">
        <f>SUMIFS(base_de_dados!$T:$T,base_de_dados!$B:$B,$B195,base_de_dados!$G:$G,I$61,base_de_dados!$H:$H,$L$1,base_de_dados!$C:$C,$A195,base_de_dados!$M:$M,"&lt;=2008",base_de_dados!$O:$O,"&gt;=39813")</f>
        <v>0</v>
      </c>
      <c r="J195" s="5">
        <f>SUMIFS(base_de_dados!$T:$T,base_de_dados!$B:$B,$B195,base_de_dados!$G:$G,J$61,base_de_dados!$H:$H,$L$1,base_de_dados!$C:$C,$A195,base_de_dados!$M:$M,"&lt;=2008",base_de_dados!$O:$O,"&gt;=39813")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SUMIFS(base_de_dados!$T:$T,base_de_dados!$B:$B,$B196,base_de_dados!$G:$G,C$61,base_de_dados!$H:$H,$L$1,base_de_dados!$C:$C,$A196,base_de_dados!$M:$M,"&lt;=2008",base_de_dados!$O:$O,"&gt;=39813")</f>
        <v>0</v>
      </c>
      <c r="D196" s="5">
        <f>SUMIFS(base_de_dados!$T:$T,base_de_dados!$B:$B,$B196,base_de_dados!$G:$G,D$61,base_de_dados!$H:$H,$L$1,base_de_dados!$C:$C,$A196,base_de_dados!$M:$M,"&lt;=2008",base_de_dados!$O:$O,"&gt;=39813")</f>
        <v>0</v>
      </c>
      <c r="E196" s="5">
        <f>SUMIFS(base_de_dados!$T:$T,base_de_dados!$B:$B,$B196,base_de_dados!$G:$G,E$61,base_de_dados!$H:$H,$L$1,base_de_dados!$C:$C,$A196,base_de_dados!$M:$M,"&lt;=2008",base_de_dados!$O:$O,"&gt;=39813")</f>
        <v>0</v>
      </c>
      <c r="F196" s="5">
        <f>SUMIFS(base_de_dados!$T:$T,base_de_dados!$B:$B,$B196,base_de_dados!$G:$G,F$61,base_de_dados!$H:$H,$L$1,base_de_dados!$C:$C,$A196,base_de_dados!$M:$M,"&lt;=2008",base_de_dados!$O:$O,"&gt;=39813")</f>
        <v>0</v>
      </c>
      <c r="G196" s="5">
        <f>SUMIFS(base_de_dados!$T:$T,base_de_dados!$B:$B,$B196,base_de_dados!$G:$G,G$61,base_de_dados!$H:$H,$L$1,base_de_dados!$C:$C,$A196,base_de_dados!$M:$M,"&lt;=2008",base_de_dados!$O:$O,"&gt;=39813")</f>
        <v>0</v>
      </c>
      <c r="H196" s="5">
        <f>SUMIFS(base_de_dados!$T:$T,base_de_dados!$B:$B,$B196,base_de_dados!$G:$G,H$61,base_de_dados!$H:$H,$L$1,base_de_dados!$C:$C,$A196,base_de_dados!$M:$M,"&lt;=2008",base_de_dados!$O:$O,"&gt;=39813")</f>
        <v>0</v>
      </c>
      <c r="I196" s="5">
        <f>SUMIFS(base_de_dados!$T:$T,base_de_dados!$B:$B,$B196,base_de_dados!$G:$G,I$61,base_de_dados!$H:$H,$L$1,base_de_dados!$C:$C,$A196,base_de_dados!$M:$M,"&lt;=2008",base_de_dados!$O:$O,"&gt;=39813")</f>
        <v>0</v>
      </c>
      <c r="J196" s="5">
        <f>SUMIFS(base_de_dados!$T:$T,base_de_dados!$B:$B,$B196,base_de_dados!$G:$G,J$61,base_de_dados!$H:$H,$L$1,base_de_dados!$C:$C,$A196,base_de_dados!$M:$M,"&lt;=2008",base_de_dados!$O:$O,"&gt;=39813")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SUMIFS(base_de_dados!$T:$T,base_de_dados!$B:$B,$B197,base_de_dados!$G:$G,C$61,base_de_dados!$H:$H,$L$1,base_de_dados!$C:$C,$A197,base_de_dados!$M:$M,"&lt;=2008",base_de_dados!$O:$O,"&gt;=39813")</f>
        <v>0</v>
      </c>
      <c r="D197" s="5">
        <f>SUMIFS(base_de_dados!$T:$T,base_de_dados!$B:$B,$B197,base_de_dados!$G:$G,D$61,base_de_dados!$H:$H,$L$1,base_de_dados!$C:$C,$A197,base_de_dados!$M:$M,"&lt;=2008",base_de_dados!$O:$O,"&gt;=39813")</f>
        <v>0</v>
      </c>
      <c r="E197" s="5">
        <f>SUMIFS(base_de_dados!$T:$T,base_de_dados!$B:$B,$B197,base_de_dados!$G:$G,E$61,base_de_dados!$H:$H,$L$1,base_de_dados!$C:$C,$A197,base_de_dados!$M:$M,"&lt;=2008",base_de_dados!$O:$O,"&gt;=39813")</f>
        <v>0</v>
      </c>
      <c r="F197" s="5">
        <f>SUMIFS(base_de_dados!$T:$T,base_de_dados!$B:$B,$B197,base_de_dados!$G:$G,F$61,base_de_dados!$H:$H,$L$1,base_de_dados!$C:$C,$A197,base_de_dados!$M:$M,"&lt;=2008",base_de_dados!$O:$O,"&gt;=39813")</f>
        <v>0</v>
      </c>
      <c r="G197" s="5">
        <f>SUMIFS(base_de_dados!$T:$T,base_de_dados!$B:$B,$B197,base_de_dados!$G:$G,G$61,base_de_dados!$H:$H,$L$1,base_de_dados!$C:$C,$A197,base_de_dados!$M:$M,"&lt;=2008",base_de_dados!$O:$O,"&gt;=39813")</f>
        <v>0</v>
      </c>
      <c r="H197" s="5">
        <f>SUMIFS(base_de_dados!$T:$T,base_de_dados!$B:$B,$B197,base_de_dados!$G:$G,H$61,base_de_dados!$H:$H,$L$1,base_de_dados!$C:$C,$A197,base_de_dados!$M:$M,"&lt;=2008",base_de_dados!$O:$O,"&gt;=39813")</f>
        <v>0</v>
      </c>
      <c r="I197" s="5">
        <f>SUMIFS(base_de_dados!$T:$T,base_de_dados!$B:$B,$B197,base_de_dados!$G:$G,I$61,base_de_dados!$H:$H,$L$1,base_de_dados!$C:$C,$A197,base_de_dados!$M:$M,"&lt;=2008",base_de_dados!$O:$O,"&gt;=39813")</f>
        <v>0</v>
      </c>
      <c r="J197" s="5">
        <f>SUMIFS(base_de_dados!$T:$T,base_de_dados!$B:$B,$B197,base_de_dados!$G:$G,J$61,base_de_dados!$H:$H,$L$1,base_de_dados!$C:$C,$A197,base_de_dados!$M:$M,"&lt;=2008",base_de_dados!$O:$O,"&gt;=39813")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SUMIFS(base_de_dados!$T:$T,base_de_dados!$B:$B,$B198,base_de_dados!$G:$G,C$61,base_de_dados!$H:$H,$L$1,base_de_dados!$C:$C,$A198,base_de_dados!$M:$M,"&lt;=2008",base_de_dados!$O:$O,"&gt;=39813")</f>
        <v>0</v>
      </c>
      <c r="D198" s="5">
        <f>SUMIFS(base_de_dados!$T:$T,base_de_dados!$B:$B,$B198,base_de_dados!$G:$G,D$61,base_de_dados!$H:$H,$L$1,base_de_dados!$C:$C,$A198,base_de_dados!$M:$M,"&lt;=2008",base_de_dados!$O:$O,"&gt;=39813")</f>
        <v>0.14029680365296804</v>
      </c>
      <c r="E198" s="5">
        <f>SUMIFS(base_de_dados!$T:$T,base_de_dados!$B:$B,$B198,base_de_dados!$G:$G,E$61,base_de_dados!$H:$H,$L$1,base_de_dados!$C:$C,$A198,base_de_dados!$M:$M,"&lt;=2008",base_de_dados!$O:$O,"&gt;=39813")</f>
        <v>5.02283105022831E-4</v>
      </c>
      <c r="F198" s="5">
        <f>SUMIFS(base_de_dados!$T:$T,base_de_dados!$B:$B,$B198,base_de_dados!$G:$G,F$61,base_de_dados!$H:$H,$L$1,base_de_dados!$C:$C,$A198,base_de_dados!$M:$M,"&lt;=2008",base_de_dados!$O:$O,"&gt;=39813")</f>
        <v>0.95072739726027378</v>
      </c>
      <c r="G198" s="5">
        <f>SUMIFS(base_de_dados!$T:$T,base_de_dados!$B:$B,$B198,base_de_dados!$G:$G,G$61,base_de_dados!$H:$H,$L$1,base_de_dados!$C:$C,$A198,base_de_dados!$M:$M,"&lt;=2008",base_de_dados!$O:$O,"&gt;=39813")</f>
        <v>0</v>
      </c>
      <c r="H198" s="5">
        <f>SUMIFS(base_de_dados!$T:$T,base_de_dados!$B:$B,$B198,base_de_dados!$G:$G,H$61,base_de_dados!$H:$H,$L$1,base_de_dados!$C:$C,$A198,base_de_dados!$M:$M,"&lt;=2008",base_de_dados!$O:$O,"&gt;=39813")</f>
        <v>0</v>
      </c>
      <c r="I198" s="5">
        <f>SUMIFS(base_de_dados!$T:$T,base_de_dados!$B:$B,$B198,base_de_dados!$G:$G,I$61,base_de_dados!$H:$H,$L$1,base_de_dados!$C:$C,$A198,base_de_dados!$M:$M,"&lt;=2008",base_de_dados!$O:$O,"&gt;=39813")</f>
        <v>0</v>
      </c>
      <c r="J198" s="5">
        <f>SUMIFS(base_de_dados!$T:$T,base_de_dados!$B:$B,$B198,base_de_dados!$G:$G,J$61,base_de_dados!$H:$H,$L$1,base_de_dados!$C:$C,$A198,base_de_dados!$M:$M,"&lt;=2008",base_de_dados!$O:$O,"&gt;=39813")</f>
        <v>0</v>
      </c>
      <c r="K198" s="32">
        <f t="shared" si="7"/>
        <v>1.0915264840182646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SUMIFS(base_de_dados!$T:$T,base_de_dados!$B:$B,$B199,base_de_dados!$G:$G,C$61,base_de_dados!$H:$H,$L$1,base_de_dados!$C:$C,$A199,base_de_dados!$M:$M,"&lt;=2008",base_de_dados!$O:$O,"&gt;=39813")</f>
        <v>0</v>
      </c>
      <c r="D199" s="5">
        <f>SUMIFS(base_de_dados!$T:$T,base_de_dados!$B:$B,$B199,base_de_dados!$G:$G,D$61,base_de_dados!$H:$H,$L$1,base_de_dados!$C:$C,$A199,base_de_dados!$M:$M,"&lt;=2008",base_de_dados!$O:$O,"&gt;=39813")</f>
        <v>0</v>
      </c>
      <c r="E199" s="5">
        <f>SUMIFS(base_de_dados!$T:$T,base_de_dados!$B:$B,$B199,base_de_dados!$G:$G,E$61,base_de_dados!$H:$H,$L$1,base_de_dados!$C:$C,$A199,base_de_dados!$M:$M,"&lt;=2008",base_de_dados!$O:$O,"&gt;=39813")</f>
        <v>0</v>
      </c>
      <c r="F199" s="5">
        <f>SUMIFS(base_de_dados!$T:$T,base_de_dados!$B:$B,$B199,base_de_dados!$G:$G,F$61,base_de_dados!$H:$H,$L$1,base_de_dados!$C:$C,$A199,base_de_dados!$M:$M,"&lt;=2008",base_de_dados!$O:$O,"&gt;=39813")</f>
        <v>2.330669710806697E-2</v>
      </c>
      <c r="G199" s="5">
        <f>SUMIFS(base_de_dados!$T:$T,base_de_dados!$B:$B,$B199,base_de_dados!$G:$G,G$61,base_de_dados!$H:$H,$L$1,base_de_dados!$C:$C,$A199,base_de_dados!$M:$M,"&lt;=2008",base_de_dados!$O:$O,"&gt;=39813")</f>
        <v>0</v>
      </c>
      <c r="H199" s="5">
        <f>SUMIFS(base_de_dados!$T:$T,base_de_dados!$B:$B,$B199,base_de_dados!$G:$G,H$61,base_de_dados!$H:$H,$L$1,base_de_dados!$C:$C,$A199,base_de_dados!$M:$M,"&lt;=2008",base_de_dados!$O:$O,"&gt;=39813")</f>
        <v>0</v>
      </c>
      <c r="I199" s="5">
        <f>SUMIFS(base_de_dados!$T:$T,base_de_dados!$B:$B,$B199,base_de_dados!$G:$G,I$61,base_de_dados!$H:$H,$L$1,base_de_dados!$C:$C,$A199,base_de_dados!$M:$M,"&lt;=2008",base_de_dados!$O:$O,"&gt;=39813")</f>
        <v>0</v>
      </c>
      <c r="J199" s="5">
        <f>SUMIFS(base_de_dados!$T:$T,base_de_dados!$B:$B,$B199,base_de_dados!$G:$G,J$61,base_de_dados!$H:$H,$L$1,base_de_dados!$C:$C,$A199,base_de_dados!$M:$M,"&lt;=2008",base_de_dados!$O:$O,"&gt;=39813")</f>
        <v>0</v>
      </c>
      <c r="K199" s="32">
        <f t="shared" si="7"/>
        <v>2.330669710806697E-2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SUMIFS(base_de_dados!$T:$T,base_de_dados!$B:$B,$B200,base_de_dados!$G:$G,C$61,base_de_dados!$H:$H,$L$1,base_de_dados!$C:$C,$A200,base_de_dados!$M:$M,"&lt;=2008",base_de_dados!$O:$O,"&gt;=39813")</f>
        <v>0</v>
      </c>
      <c r="D200" s="5">
        <f>SUMIFS(base_de_dados!$T:$T,base_de_dados!$B:$B,$B200,base_de_dados!$G:$G,D$61,base_de_dados!$H:$H,$L$1,base_de_dados!$C:$C,$A200,base_de_dados!$M:$M,"&lt;=2008",base_de_dados!$O:$O,"&gt;=39813")</f>
        <v>0</v>
      </c>
      <c r="E200" s="5">
        <f>SUMIFS(base_de_dados!$T:$T,base_de_dados!$B:$B,$B200,base_de_dados!$G:$G,E$61,base_de_dados!$H:$H,$L$1,base_de_dados!$C:$C,$A200,base_de_dados!$M:$M,"&lt;=2008",base_de_dados!$O:$O,"&gt;=39813")</f>
        <v>0</v>
      </c>
      <c r="F200" s="5">
        <f>SUMIFS(base_de_dados!$T:$T,base_de_dados!$B:$B,$B200,base_de_dados!$G:$G,F$61,base_de_dados!$H:$H,$L$1,base_de_dados!$C:$C,$A200,base_de_dados!$M:$M,"&lt;=2008",base_de_dados!$O:$O,"&gt;=39813")</f>
        <v>0</v>
      </c>
      <c r="G200" s="5">
        <f>SUMIFS(base_de_dados!$T:$T,base_de_dados!$B:$B,$B200,base_de_dados!$G:$G,G$61,base_de_dados!$H:$H,$L$1,base_de_dados!$C:$C,$A200,base_de_dados!$M:$M,"&lt;=2008",base_de_dados!$O:$O,"&gt;=39813")</f>
        <v>0</v>
      </c>
      <c r="H200" s="5">
        <f>SUMIFS(base_de_dados!$T:$T,base_de_dados!$B:$B,$B200,base_de_dados!$G:$G,H$61,base_de_dados!$H:$H,$L$1,base_de_dados!$C:$C,$A200,base_de_dados!$M:$M,"&lt;=2008",base_de_dados!$O:$O,"&gt;=39813")</f>
        <v>0</v>
      </c>
      <c r="I200" s="5">
        <f>SUMIFS(base_de_dados!$T:$T,base_de_dados!$B:$B,$B200,base_de_dados!$G:$G,I$61,base_de_dados!$H:$H,$L$1,base_de_dados!$C:$C,$A200,base_de_dados!$M:$M,"&lt;=2008",base_de_dados!$O:$O,"&gt;=39813")</f>
        <v>0</v>
      </c>
      <c r="J200" s="5">
        <f>SUMIFS(base_de_dados!$T:$T,base_de_dados!$B:$B,$B200,base_de_dados!$G:$G,J$61,base_de_dados!$H:$H,$L$1,base_de_dados!$C:$C,$A200,base_de_dados!$M:$M,"&lt;=2008",base_de_dados!$O:$O,"&gt;=39813")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SUMIFS(base_de_dados!$T:$T,base_de_dados!$B:$B,$B201,base_de_dados!$G:$G,C$61,base_de_dados!$H:$H,$L$1,base_de_dados!$C:$C,$A201,base_de_dados!$M:$M,"&lt;=2008",base_de_dados!$O:$O,"&gt;=39813")</f>
        <v>0</v>
      </c>
      <c r="D201" s="5">
        <f>SUMIFS(base_de_dados!$T:$T,base_de_dados!$B:$B,$B201,base_de_dados!$G:$G,D$61,base_de_dados!$H:$H,$L$1,base_de_dados!$C:$C,$A201,base_de_dados!$M:$M,"&lt;=2008",base_de_dados!$O:$O,"&gt;=39813")</f>
        <v>0</v>
      </c>
      <c r="E201" s="5">
        <f>SUMIFS(base_de_dados!$T:$T,base_de_dados!$B:$B,$B201,base_de_dados!$G:$G,E$61,base_de_dados!$H:$H,$L$1,base_de_dados!$C:$C,$A201,base_de_dados!$M:$M,"&lt;=2008",base_de_dados!$O:$O,"&gt;=39813")</f>
        <v>0</v>
      </c>
      <c r="F201" s="5">
        <f>SUMIFS(base_de_dados!$T:$T,base_de_dados!$B:$B,$B201,base_de_dados!$G:$G,F$61,base_de_dados!$H:$H,$L$1,base_de_dados!$C:$C,$A201,base_de_dados!$M:$M,"&lt;=2008",base_de_dados!$O:$O,"&gt;=39813")</f>
        <v>0</v>
      </c>
      <c r="G201" s="5">
        <f>SUMIFS(base_de_dados!$T:$T,base_de_dados!$B:$B,$B201,base_de_dados!$G:$G,G$61,base_de_dados!$H:$H,$L$1,base_de_dados!$C:$C,$A201,base_de_dados!$M:$M,"&lt;=2008",base_de_dados!$O:$O,"&gt;=39813")</f>
        <v>0</v>
      </c>
      <c r="H201" s="5">
        <f>SUMIFS(base_de_dados!$T:$T,base_de_dados!$B:$B,$B201,base_de_dados!$G:$G,H$61,base_de_dados!$H:$H,$L$1,base_de_dados!$C:$C,$A201,base_de_dados!$M:$M,"&lt;=2008",base_de_dados!$O:$O,"&gt;=39813")</f>
        <v>0</v>
      </c>
      <c r="I201" s="5">
        <f>SUMIFS(base_de_dados!$T:$T,base_de_dados!$B:$B,$B201,base_de_dados!$G:$G,I$61,base_de_dados!$H:$H,$L$1,base_de_dados!$C:$C,$A201,base_de_dados!$M:$M,"&lt;=2008",base_de_dados!$O:$O,"&gt;=39813")</f>
        <v>0</v>
      </c>
      <c r="J201" s="5">
        <f>SUMIFS(base_de_dados!$T:$T,base_de_dados!$B:$B,$B201,base_de_dados!$G:$G,J$61,base_de_dados!$H:$H,$L$1,base_de_dados!$C:$C,$A201,base_de_dados!$M:$M,"&lt;=2008",base_de_dados!$O:$O,"&gt;=39813")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SUMIFS(base_de_dados!$T:$T,base_de_dados!$B:$B,$B202,base_de_dados!$G:$G,C$61,base_de_dados!$H:$H,$L$1,base_de_dados!$C:$C,$A202,base_de_dados!$M:$M,"&lt;=2008",base_de_dados!$O:$O,"&gt;=39813")</f>
        <v>0</v>
      </c>
      <c r="D202" s="5">
        <f>SUMIFS(base_de_dados!$T:$T,base_de_dados!$B:$B,$B202,base_de_dados!$G:$G,D$61,base_de_dados!$H:$H,$L$1,base_de_dados!$C:$C,$A202,base_de_dados!$M:$M,"&lt;=2008",base_de_dados!$O:$O,"&gt;=39813")</f>
        <v>0</v>
      </c>
      <c r="E202" s="5">
        <f>SUMIFS(base_de_dados!$T:$T,base_de_dados!$B:$B,$B202,base_de_dados!$G:$G,E$61,base_de_dados!$H:$H,$L$1,base_de_dados!$C:$C,$A202,base_de_dados!$M:$M,"&lt;=2008",base_de_dados!$O:$O,"&gt;=39813")</f>
        <v>0</v>
      </c>
      <c r="F202" s="5">
        <f>SUMIFS(base_de_dados!$T:$T,base_de_dados!$B:$B,$B202,base_de_dados!$G:$G,F$61,base_de_dados!$H:$H,$L$1,base_de_dados!$C:$C,$A202,base_de_dados!$M:$M,"&lt;=2008",base_de_dados!$O:$O,"&gt;=39813")</f>
        <v>0</v>
      </c>
      <c r="G202" s="5">
        <f>SUMIFS(base_de_dados!$T:$T,base_de_dados!$B:$B,$B202,base_de_dados!$G:$G,G$61,base_de_dados!$H:$H,$L$1,base_de_dados!$C:$C,$A202,base_de_dados!$M:$M,"&lt;=2008",base_de_dados!$O:$O,"&gt;=39813")</f>
        <v>0</v>
      </c>
      <c r="H202" s="5">
        <f>SUMIFS(base_de_dados!$T:$T,base_de_dados!$B:$B,$B202,base_de_dados!$G:$G,H$61,base_de_dados!$H:$H,$L$1,base_de_dados!$C:$C,$A202,base_de_dados!$M:$M,"&lt;=2008",base_de_dados!$O:$O,"&gt;=39813")</f>
        <v>0</v>
      </c>
      <c r="I202" s="5">
        <f>SUMIFS(base_de_dados!$T:$T,base_de_dados!$B:$B,$B202,base_de_dados!$G:$G,I$61,base_de_dados!$H:$H,$L$1,base_de_dados!$C:$C,$A202,base_de_dados!$M:$M,"&lt;=2008",base_de_dados!$O:$O,"&gt;=39813")</f>
        <v>0</v>
      </c>
      <c r="J202" s="5">
        <f>SUMIFS(base_de_dados!$T:$T,base_de_dados!$B:$B,$B202,base_de_dados!$G:$G,J$61,base_de_dados!$H:$H,$L$1,base_de_dados!$C:$C,$A202,base_de_dados!$M:$M,"&lt;=2008",base_de_dados!$O:$O,"&gt;=39813")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SUMIFS(base_de_dados!$T:$T,base_de_dados!$B:$B,$B203,base_de_dados!$G:$G,C$61,base_de_dados!$H:$H,$L$1,base_de_dados!$C:$C,$A203,base_de_dados!$M:$M,"&lt;=2008",base_de_dados!$O:$O,"&gt;=39813")</f>
        <v>0</v>
      </c>
      <c r="D203" s="5">
        <f>SUMIFS(base_de_dados!$T:$T,base_de_dados!$B:$B,$B203,base_de_dados!$G:$G,D$61,base_de_dados!$H:$H,$L$1,base_de_dados!$C:$C,$A203,base_de_dados!$M:$M,"&lt;=2008",base_de_dados!$O:$O,"&gt;=39813")</f>
        <v>0</v>
      </c>
      <c r="E203" s="5">
        <f>SUMIFS(base_de_dados!$T:$T,base_de_dados!$B:$B,$B203,base_de_dados!$G:$G,E$61,base_de_dados!$H:$H,$L$1,base_de_dados!$C:$C,$A203,base_de_dados!$M:$M,"&lt;=2008",base_de_dados!$O:$O,"&gt;=39813")</f>
        <v>0</v>
      </c>
      <c r="F203" s="5">
        <f>SUMIFS(base_de_dados!$T:$T,base_de_dados!$B:$B,$B203,base_de_dados!$G:$G,F$61,base_de_dados!$H:$H,$L$1,base_de_dados!$C:$C,$A203,base_de_dados!$M:$M,"&lt;=2008",base_de_dados!$O:$O,"&gt;=39813")</f>
        <v>0</v>
      </c>
      <c r="G203" s="5">
        <f>SUMIFS(base_de_dados!$T:$T,base_de_dados!$B:$B,$B203,base_de_dados!$G:$G,G$61,base_de_dados!$H:$H,$L$1,base_de_dados!$C:$C,$A203,base_de_dados!$M:$M,"&lt;=2008",base_de_dados!$O:$O,"&gt;=39813")</f>
        <v>0</v>
      </c>
      <c r="H203" s="5">
        <f>SUMIFS(base_de_dados!$T:$T,base_de_dados!$B:$B,$B203,base_de_dados!$G:$G,H$61,base_de_dados!$H:$H,$L$1,base_de_dados!$C:$C,$A203,base_de_dados!$M:$M,"&lt;=2008",base_de_dados!$O:$O,"&gt;=39813")</f>
        <v>0</v>
      </c>
      <c r="I203" s="5">
        <f>SUMIFS(base_de_dados!$T:$T,base_de_dados!$B:$B,$B203,base_de_dados!$G:$G,I$61,base_de_dados!$H:$H,$L$1,base_de_dados!$C:$C,$A203,base_de_dados!$M:$M,"&lt;=2008",base_de_dados!$O:$O,"&gt;=39813")</f>
        <v>0</v>
      </c>
      <c r="J203" s="5">
        <f>SUMIFS(base_de_dados!$T:$T,base_de_dados!$B:$B,$B203,base_de_dados!$G:$G,J$61,base_de_dados!$H:$H,$L$1,base_de_dados!$C:$C,$A203,base_de_dados!$M:$M,"&lt;=2008",base_de_dados!$O:$O,"&gt;=39813")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SUMIFS(base_de_dados!$T:$T,base_de_dados!$B:$B,$B204,base_de_dados!$G:$G,C$61,base_de_dados!$H:$H,$L$1,base_de_dados!$C:$C,$A204,base_de_dados!$M:$M,"&lt;=2008",base_de_dados!$O:$O,"&gt;=39813")</f>
        <v>0</v>
      </c>
      <c r="D204" s="5">
        <f>SUMIFS(base_de_dados!$T:$T,base_de_dados!$B:$B,$B204,base_de_dados!$G:$G,D$61,base_de_dados!$H:$H,$L$1,base_de_dados!$C:$C,$A204,base_de_dados!$M:$M,"&lt;=2008",base_de_dados!$O:$O,"&gt;=39813")</f>
        <v>0</v>
      </c>
      <c r="E204" s="5">
        <f>SUMIFS(base_de_dados!$T:$T,base_de_dados!$B:$B,$B204,base_de_dados!$G:$G,E$61,base_de_dados!$H:$H,$L$1,base_de_dados!$C:$C,$A204,base_de_dados!$M:$M,"&lt;=2008",base_de_dados!$O:$O,"&gt;=39813")</f>
        <v>0</v>
      </c>
      <c r="F204" s="5">
        <f>SUMIFS(base_de_dados!$T:$T,base_de_dados!$B:$B,$B204,base_de_dados!$G:$G,F$61,base_de_dados!$H:$H,$L$1,base_de_dados!$C:$C,$A204,base_de_dados!$M:$M,"&lt;=2008",base_de_dados!$O:$O,"&gt;=39813")</f>
        <v>0</v>
      </c>
      <c r="G204" s="5">
        <f>SUMIFS(base_de_dados!$T:$T,base_de_dados!$B:$B,$B204,base_de_dados!$G:$G,G$61,base_de_dados!$H:$H,$L$1,base_de_dados!$C:$C,$A204,base_de_dados!$M:$M,"&lt;=2008",base_de_dados!$O:$O,"&gt;=39813")</f>
        <v>0</v>
      </c>
      <c r="H204" s="5">
        <f>SUMIFS(base_de_dados!$T:$T,base_de_dados!$B:$B,$B204,base_de_dados!$G:$G,H$61,base_de_dados!$H:$H,$L$1,base_de_dados!$C:$C,$A204,base_de_dados!$M:$M,"&lt;=2008",base_de_dados!$O:$O,"&gt;=39813")</f>
        <v>0</v>
      </c>
      <c r="I204" s="5">
        <f>SUMIFS(base_de_dados!$T:$T,base_de_dados!$B:$B,$B204,base_de_dados!$G:$G,I$61,base_de_dados!$H:$H,$L$1,base_de_dados!$C:$C,$A204,base_de_dados!$M:$M,"&lt;=2008",base_de_dados!$O:$O,"&gt;=39813")</f>
        <v>0</v>
      </c>
      <c r="J204" s="5">
        <f>SUMIFS(base_de_dados!$T:$T,base_de_dados!$B:$B,$B204,base_de_dados!$G:$G,J$61,base_de_dados!$H:$H,$L$1,base_de_dados!$C:$C,$A204,base_de_dados!$M:$M,"&lt;=2008",base_de_dados!$O:$O,"&gt;=39813")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SUMIFS(base_de_dados!$T:$T,base_de_dados!$B:$B,$B205,base_de_dados!$G:$G,C$61,base_de_dados!$H:$H,$L$1,base_de_dados!$C:$C,$A205,base_de_dados!$M:$M,"&lt;=2008",base_de_dados!$O:$O,"&gt;=39813")</f>
        <v>0</v>
      </c>
      <c r="D205" s="5">
        <f>SUMIFS(base_de_dados!$T:$T,base_de_dados!$B:$B,$B205,base_de_dados!$G:$G,D$61,base_de_dados!$H:$H,$L$1,base_de_dados!$C:$C,$A205,base_de_dados!$M:$M,"&lt;=2008",base_de_dados!$O:$O,"&gt;=39813")</f>
        <v>0</v>
      </c>
      <c r="E205" s="5">
        <f>SUMIFS(base_de_dados!$T:$T,base_de_dados!$B:$B,$B205,base_de_dados!$G:$G,E$61,base_de_dados!$H:$H,$L$1,base_de_dados!$C:$C,$A205,base_de_dados!$M:$M,"&lt;=2008",base_de_dados!$O:$O,"&gt;=39813")</f>
        <v>0</v>
      </c>
      <c r="F205" s="5">
        <f>SUMIFS(base_de_dados!$T:$T,base_de_dados!$B:$B,$B205,base_de_dados!$G:$G,F$61,base_de_dados!$H:$H,$L$1,base_de_dados!$C:$C,$A205,base_de_dados!$M:$M,"&lt;=2008",base_de_dados!$O:$O,"&gt;=39813")</f>
        <v>0</v>
      </c>
      <c r="G205" s="5">
        <f>SUMIFS(base_de_dados!$T:$T,base_de_dados!$B:$B,$B205,base_de_dados!$G:$G,G$61,base_de_dados!$H:$H,$L$1,base_de_dados!$C:$C,$A205,base_de_dados!$M:$M,"&lt;=2008",base_de_dados!$O:$O,"&gt;=39813")</f>
        <v>0</v>
      </c>
      <c r="H205" s="5">
        <f>SUMIFS(base_de_dados!$T:$T,base_de_dados!$B:$B,$B205,base_de_dados!$G:$G,H$61,base_de_dados!$H:$H,$L$1,base_de_dados!$C:$C,$A205,base_de_dados!$M:$M,"&lt;=2008",base_de_dados!$O:$O,"&gt;=39813")</f>
        <v>0</v>
      </c>
      <c r="I205" s="5">
        <f>SUMIFS(base_de_dados!$T:$T,base_de_dados!$B:$B,$B205,base_de_dados!$G:$G,I$61,base_de_dados!$H:$H,$L$1,base_de_dados!$C:$C,$A205,base_de_dados!$M:$M,"&lt;=2008",base_de_dados!$O:$O,"&gt;=39813")</f>
        <v>0</v>
      </c>
      <c r="J205" s="5">
        <f>SUMIFS(base_de_dados!$T:$T,base_de_dados!$B:$B,$B205,base_de_dados!$G:$G,J$61,base_de_dados!$H:$H,$L$1,base_de_dados!$C:$C,$A205,base_de_dados!$M:$M,"&lt;=2008",base_de_dados!$O:$O,"&gt;=39813")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SUMIFS(base_de_dados!$T:$T,base_de_dados!$B:$B,$B206,base_de_dados!$G:$G,C$61,base_de_dados!$H:$H,$L$1,base_de_dados!$C:$C,$A206,base_de_dados!$M:$M,"&lt;=2008",base_de_dados!$O:$O,"&gt;=39813")</f>
        <v>0</v>
      </c>
      <c r="D206" s="5">
        <f>SUMIFS(base_de_dados!$T:$T,base_de_dados!$B:$B,$B206,base_de_dados!$G:$G,D$61,base_de_dados!$H:$H,$L$1,base_de_dados!$C:$C,$A206,base_de_dados!$M:$M,"&lt;=2008",base_de_dados!$O:$O,"&gt;=39813")</f>
        <v>0</v>
      </c>
      <c r="E206" s="5">
        <f>SUMIFS(base_de_dados!$T:$T,base_de_dados!$B:$B,$B206,base_de_dados!$G:$G,E$61,base_de_dados!$H:$H,$L$1,base_de_dados!$C:$C,$A206,base_de_dados!$M:$M,"&lt;=2008",base_de_dados!$O:$O,"&gt;=39813")</f>
        <v>0</v>
      </c>
      <c r="F206" s="5">
        <f>SUMIFS(base_de_dados!$T:$T,base_de_dados!$B:$B,$B206,base_de_dados!$G:$G,F$61,base_de_dados!$H:$H,$L$1,base_de_dados!$C:$C,$A206,base_de_dados!$M:$M,"&lt;=2008",base_de_dados!$O:$O,"&gt;=39813")</f>
        <v>0</v>
      </c>
      <c r="G206" s="5">
        <f>SUMIFS(base_de_dados!$T:$T,base_de_dados!$B:$B,$B206,base_de_dados!$G:$G,G$61,base_de_dados!$H:$H,$L$1,base_de_dados!$C:$C,$A206,base_de_dados!$M:$M,"&lt;=2008",base_de_dados!$O:$O,"&gt;=39813")</f>
        <v>0</v>
      </c>
      <c r="H206" s="5">
        <f>SUMIFS(base_de_dados!$T:$T,base_de_dados!$B:$B,$B206,base_de_dados!$G:$G,H$61,base_de_dados!$H:$H,$L$1,base_de_dados!$C:$C,$A206,base_de_dados!$M:$M,"&lt;=2008",base_de_dados!$O:$O,"&gt;=39813")</f>
        <v>0</v>
      </c>
      <c r="I206" s="5">
        <f>SUMIFS(base_de_dados!$T:$T,base_de_dados!$B:$B,$B206,base_de_dados!$G:$G,I$61,base_de_dados!$H:$H,$L$1,base_de_dados!$C:$C,$A206,base_de_dados!$M:$M,"&lt;=2008",base_de_dados!$O:$O,"&gt;=39813")</f>
        <v>0</v>
      </c>
      <c r="J206" s="5">
        <f>SUMIFS(base_de_dados!$T:$T,base_de_dados!$B:$B,$B206,base_de_dados!$G:$G,J$61,base_de_dados!$H:$H,$L$1,base_de_dados!$C:$C,$A206,base_de_dados!$M:$M,"&lt;=2008",base_de_dados!$O:$O,"&gt;=39813")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SUMIFS(base_de_dados!$T:$T,base_de_dados!$B:$B,$B207,base_de_dados!$G:$G,C$61,base_de_dados!$H:$H,$L$1,base_de_dados!$C:$C,$A207,base_de_dados!$M:$M,"&lt;=2008",base_de_dados!$O:$O,"&gt;=39813")</f>
        <v>0</v>
      </c>
      <c r="D207" s="5">
        <f>SUMIFS(base_de_dados!$T:$T,base_de_dados!$B:$B,$B207,base_de_dados!$G:$G,D$61,base_de_dados!$H:$H,$L$1,base_de_dados!$C:$C,$A207,base_de_dados!$M:$M,"&lt;=2008",base_de_dados!$O:$O,"&gt;=39813")</f>
        <v>0</v>
      </c>
      <c r="E207" s="5">
        <f>SUMIFS(base_de_dados!$T:$T,base_de_dados!$B:$B,$B207,base_de_dados!$G:$G,E$61,base_de_dados!$H:$H,$L$1,base_de_dados!$C:$C,$A207,base_de_dados!$M:$M,"&lt;=2008",base_de_dados!$O:$O,"&gt;=39813")</f>
        <v>0</v>
      </c>
      <c r="F207" s="5">
        <f>SUMIFS(base_de_dados!$T:$T,base_de_dados!$B:$B,$B207,base_de_dados!$G:$G,F$61,base_de_dados!$H:$H,$L$1,base_de_dados!$C:$C,$A207,base_de_dados!$M:$M,"&lt;=2008",base_de_dados!$O:$O,"&gt;=39813")</f>
        <v>0</v>
      </c>
      <c r="G207" s="5">
        <f>SUMIFS(base_de_dados!$T:$T,base_de_dados!$B:$B,$B207,base_de_dados!$G:$G,G$61,base_de_dados!$H:$H,$L$1,base_de_dados!$C:$C,$A207,base_de_dados!$M:$M,"&lt;=2008",base_de_dados!$O:$O,"&gt;=39813")</f>
        <v>0</v>
      </c>
      <c r="H207" s="5">
        <f>SUMIFS(base_de_dados!$T:$T,base_de_dados!$B:$B,$B207,base_de_dados!$G:$G,H$61,base_de_dados!$H:$H,$L$1,base_de_dados!$C:$C,$A207,base_de_dados!$M:$M,"&lt;=2008",base_de_dados!$O:$O,"&gt;=39813")</f>
        <v>0</v>
      </c>
      <c r="I207" s="5">
        <f>SUMIFS(base_de_dados!$T:$T,base_de_dados!$B:$B,$B207,base_de_dados!$G:$G,I$61,base_de_dados!$H:$H,$L$1,base_de_dados!$C:$C,$A207,base_de_dados!$M:$M,"&lt;=2008",base_de_dados!$O:$O,"&gt;=39813")</f>
        <v>0</v>
      </c>
      <c r="J207" s="5">
        <f>SUMIFS(base_de_dados!$T:$T,base_de_dados!$B:$B,$B207,base_de_dados!$G:$G,J$61,base_de_dados!$H:$H,$L$1,base_de_dados!$C:$C,$A207,base_de_dados!$M:$M,"&lt;=2008",base_de_dados!$O:$O,"&gt;=39813")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SUMIFS(base_de_dados!$T:$T,base_de_dados!$B:$B,$B208,base_de_dados!$G:$G,C$61,base_de_dados!$H:$H,$L$1,base_de_dados!$C:$C,$A208,base_de_dados!$M:$M,"&lt;=2008",base_de_dados!$O:$O,"&gt;=39813")</f>
        <v>0</v>
      </c>
      <c r="D208" s="5">
        <f>SUMIFS(base_de_dados!$T:$T,base_de_dados!$B:$B,$B208,base_de_dados!$G:$G,D$61,base_de_dados!$H:$H,$L$1,base_de_dados!$C:$C,$A208,base_de_dados!$M:$M,"&lt;=2008",base_de_dados!$O:$O,"&gt;=39813")</f>
        <v>0</v>
      </c>
      <c r="E208" s="5">
        <f>SUMIFS(base_de_dados!$T:$T,base_de_dados!$B:$B,$B208,base_de_dados!$G:$G,E$61,base_de_dados!$H:$H,$L$1,base_de_dados!$C:$C,$A208,base_de_dados!$M:$M,"&lt;=2008",base_de_dados!$O:$O,"&gt;=39813")</f>
        <v>0</v>
      </c>
      <c r="F208" s="5">
        <f>SUMIFS(base_de_dados!$T:$T,base_de_dados!$B:$B,$B208,base_de_dados!$G:$G,F$61,base_de_dados!$H:$H,$L$1,base_de_dados!$C:$C,$A208,base_de_dados!$M:$M,"&lt;=2008",base_de_dados!$O:$O,"&gt;=39813")</f>
        <v>0</v>
      </c>
      <c r="G208" s="5">
        <f>SUMIFS(base_de_dados!$T:$T,base_de_dados!$B:$B,$B208,base_de_dados!$G:$G,G$61,base_de_dados!$H:$H,$L$1,base_de_dados!$C:$C,$A208,base_de_dados!$M:$M,"&lt;=2008",base_de_dados!$O:$O,"&gt;=39813")</f>
        <v>0</v>
      </c>
      <c r="H208" s="5">
        <f>SUMIFS(base_de_dados!$T:$T,base_de_dados!$B:$B,$B208,base_de_dados!$G:$G,H$61,base_de_dados!$H:$H,$L$1,base_de_dados!$C:$C,$A208,base_de_dados!$M:$M,"&lt;=2008",base_de_dados!$O:$O,"&gt;=39813")</f>
        <v>0</v>
      </c>
      <c r="I208" s="5">
        <f>SUMIFS(base_de_dados!$T:$T,base_de_dados!$B:$B,$B208,base_de_dados!$G:$G,I$61,base_de_dados!$H:$H,$L$1,base_de_dados!$C:$C,$A208,base_de_dados!$M:$M,"&lt;=2008",base_de_dados!$O:$O,"&gt;=39813")</f>
        <v>0</v>
      </c>
      <c r="J208" s="5">
        <f>SUMIFS(base_de_dados!$T:$T,base_de_dados!$B:$B,$B208,base_de_dados!$G:$G,J$61,base_de_dados!$H:$H,$L$1,base_de_dados!$C:$C,$A208,base_de_dados!$M:$M,"&lt;=2008",base_de_dados!$O:$O,"&gt;=39813")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SUMIFS(base_de_dados!$T:$T,base_de_dados!$B:$B,$B209,base_de_dados!$G:$G,C$61,base_de_dados!$H:$H,$L$1,base_de_dados!$C:$C,$A209,base_de_dados!$M:$M,"&lt;=2008",base_de_dados!$O:$O,"&gt;=39813")</f>
        <v>0</v>
      </c>
      <c r="D209" s="5">
        <f>SUMIFS(base_de_dados!$T:$T,base_de_dados!$B:$B,$B209,base_de_dados!$G:$G,D$61,base_de_dados!$H:$H,$L$1,base_de_dados!$C:$C,$A209,base_de_dados!$M:$M,"&lt;=2008",base_de_dados!$O:$O,"&gt;=39813")</f>
        <v>0</v>
      </c>
      <c r="E209" s="5">
        <f>SUMIFS(base_de_dados!$T:$T,base_de_dados!$B:$B,$B209,base_de_dados!$G:$G,E$61,base_de_dados!$H:$H,$L$1,base_de_dados!$C:$C,$A209,base_de_dados!$M:$M,"&lt;=2008",base_de_dados!$O:$O,"&gt;=39813")</f>
        <v>0</v>
      </c>
      <c r="F209" s="5">
        <f>SUMIFS(base_de_dados!$T:$T,base_de_dados!$B:$B,$B209,base_de_dados!$G:$G,F$61,base_de_dados!$H:$H,$L$1,base_de_dados!$C:$C,$A209,base_de_dados!$M:$M,"&lt;=2008",base_de_dados!$O:$O,"&gt;=39813")</f>
        <v>0</v>
      </c>
      <c r="G209" s="5">
        <f>SUMIFS(base_de_dados!$T:$T,base_de_dados!$B:$B,$B209,base_de_dados!$G:$G,G$61,base_de_dados!$H:$H,$L$1,base_de_dados!$C:$C,$A209,base_de_dados!$M:$M,"&lt;=2008",base_de_dados!$O:$O,"&gt;=39813")</f>
        <v>0</v>
      </c>
      <c r="H209" s="5">
        <f>SUMIFS(base_de_dados!$T:$T,base_de_dados!$B:$B,$B209,base_de_dados!$G:$G,H$61,base_de_dados!$H:$H,$L$1,base_de_dados!$C:$C,$A209,base_de_dados!$M:$M,"&lt;=2008",base_de_dados!$O:$O,"&gt;=39813")</f>
        <v>0</v>
      </c>
      <c r="I209" s="5">
        <f>SUMIFS(base_de_dados!$T:$T,base_de_dados!$B:$B,$B209,base_de_dados!$G:$G,I$61,base_de_dados!$H:$H,$L$1,base_de_dados!$C:$C,$A209,base_de_dados!$M:$M,"&lt;=2008",base_de_dados!$O:$O,"&gt;=39813")</f>
        <v>0</v>
      </c>
      <c r="J209" s="5">
        <f>SUMIFS(base_de_dados!$T:$T,base_de_dados!$B:$B,$B209,base_de_dados!$G:$G,J$61,base_de_dados!$H:$H,$L$1,base_de_dados!$C:$C,$A209,base_de_dados!$M:$M,"&lt;=2008",base_de_dados!$O:$O,"&gt;=39813")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SUMIFS(base_de_dados!$T:$T,base_de_dados!$B:$B,$B210,base_de_dados!$G:$G,C$61,base_de_dados!$H:$H,$L$1,base_de_dados!$C:$C,$A210,base_de_dados!$M:$M,"&lt;=2008",base_de_dados!$O:$O,"&gt;=39813")</f>
        <v>0</v>
      </c>
      <c r="D210" s="5">
        <f>SUMIFS(base_de_dados!$T:$T,base_de_dados!$B:$B,$B210,base_de_dados!$G:$G,D$61,base_de_dados!$H:$H,$L$1,base_de_dados!$C:$C,$A210,base_de_dados!$M:$M,"&lt;=2008",base_de_dados!$O:$O,"&gt;=39813")</f>
        <v>0</v>
      </c>
      <c r="E210" s="5">
        <f>SUMIFS(base_de_dados!$T:$T,base_de_dados!$B:$B,$B210,base_de_dados!$G:$G,E$61,base_de_dados!$H:$H,$L$1,base_de_dados!$C:$C,$A210,base_de_dados!$M:$M,"&lt;=2008",base_de_dados!$O:$O,"&gt;=39813")</f>
        <v>0</v>
      </c>
      <c r="F210" s="5">
        <f>SUMIFS(base_de_dados!$T:$T,base_de_dados!$B:$B,$B210,base_de_dados!$G:$G,F$61,base_de_dados!$H:$H,$L$1,base_de_dados!$C:$C,$A210,base_de_dados!$M:$M,"&lt;=2008",base_de_dados!$O:$O,"&gt;=39813")</f>
        <v>0</v>
      </c>
      <c r="G210" s="5">
        <f>SUMIFS(base_de_dados!$T:$T,base_de_dados!$B:$B,$B210,base_de_dados!$G:$G,G$61,base_de_dados!$H:$H,$L$1,base_de_dados!$C:$C,$A210,base_de_dados!$M:$M,"&lt;=2008",base_de_dados!$O:$O,"&gt;=39813")</f>
        <v>0</v>
      </c>
      <c r="H210" s="5">
        <f>SUMIFS(base_de_dados!$T:$T,base_de_dados!$B:$B,$B210,base_de_dados!$G:$G,H$61,base_de_dados!$H:$H,$L$1,base_de_dados!$C:$C,$A210,base_de_dados!$M:$M,"&lt;=2008",base_de_dados!$O:$O,"&gt;=39813")</f>
        <v>0</v>
      </c>
      <c r="I210" s="5">
        <f>SUMIFS(base_de_dados!$T:$T,base_de_dados!$B:$B,$B210,base_de_dados!$G:$G,I$61,base_de_dados!$H:$H,$L$1,base_de_dados!$C:$C,$A210,base_de_dados!$M:$M,"&lt;=2008",base_de_dados!$O:$O,"&gt;=39813")</f>
        <v>0</v>
      </c>
      <c r="J210" s="5">
        <f>SUMIFS(base_de_dados!$T:$T,base_de_dados!$B:$B,$B210,base_de_dados!$G:$G,J$61,base_de_dados!$H:$H,$L$1,base_de_dados!$C:$C,$A210,base_de_dados!$M:$M,"&lt;=2008",base_de_dados!$O:$O,"&gt;=39813")</f>
        <v>0</v>
      </c>
      <c r="K210" s="32">
        <f t="shared" si="7"/>
        <v>0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SUMIFS(base_de_dados!$T:$T,base_de_dados!$B:$B,$B211,base_de_dados!$G:$G,C$61,base_de_dados!$H:$H,$L$1,base_de_dados!$C:$C,$A211,base_de_dados!$M:$M,"&lt;=2008",base_de_dados!$O:$O,"&gt;=39813")</f>
        <v>0</v>
      </c>
      <c r="D211" s="5">
        <f>SUMIFS(base_de_dados!$T:$T,base_de_dados!$B:$B,$B211,base_de_dados!$G:$G,D$61,base_de_dados!$H:$H,$L$1,base_de_dados!$C:$C,$A211,base_de_dados!$M:$M,"&lt;=2008",base_de_dados!$O:$O,"&gt;=39813")</f>
        <v>0</v>
      </c>
      <c r="E211" s="5">
        <f>SUMIFS(base_de_dados!$T:$T,base_de_dados!$B:$B,$B211,base_de_dados!$G:$G,E$61,base_de_dados!$H:$H,$L$1,base_de_dados!$C:$C,$A211,base_de_dados!$M:$M,"&lt;=2008",base_de_dados!$O:$O,"&gt;=39813")</f>
        <v>0</v>
      </c>
      <c r="F211" s="5">
        <f>SUMIFS(base_de_dados!$T:$T,base_de_dados!$B:$B,$B211,base_de_dados!$G:$G,F$61,base_de_dados!$H:$H,$L$1,base_de_dados!$C:$C,$A211,base_de_dados!$M:$M,"&lt;=2008",base_de_dados!$O:$O,"&gt;=39813")</f>
        <v>0</v>
      </c>
      <c r="G211" s="5">
        <f>SUMIFS(base_de_dados!$T:$T,base_de_dados!$B:$B,$B211,base_de_dados!$G:$G,G$61,base_de_dados!$H:$H,$L$1,base_de_dados!$C:$C,$A211,base_de_dados!$M:$M,"&lt;=2008",base_de_dados!$O:$O,"&gt;=39813")</f>
        <v>0</v>
      </c>
      <c r="H211" s="5">
        <f>SUMIFS(base_de_dados!$T:$T,base_de_dados!$B:$B,$B211,base_de_dados!$G:$G,H$61,base_de_dados!$H:$H,$L$1,base_de_dados!$C:$C,$A211,base_de_dados!$M:$M,"&lt;=2008",base_de_dados!$O:$O,"&gt;=39813")</f>
        <v>0</v>
      </c>
      <c r="I211" s="5">
        <f>SUMIFS(base_de_dados!$T:$T,base_de_dados!$B:$B,$B211,base_de_dados!$G:$G,I$61,base_de_dados!$H:$H,$L$1,base_de_dados!$C:$C,$A211,base_de_dados!$M:$M,"&lt;=2008",base_de_dados!$O:$O,"&gt;=39813")</f>
        <v>0</v>
      </c>
      <c r="J211" s="5">
        <f>SUMIFS(base_de_dados!$T:$T,base_de_dados!$B:$B,$B211,base_de_dados!$G:$G,J$61,base_de_dados!$H:$H,$L$1,base_de_dados!$C:$C,$A211,base_de_dados!$M:$M,"&lt;=2008",base_de_dados!$O:$O,"&gt;=39813")</f>
        <v>0</v>
      </c>
      <c r="K211" s="32">
        <f t="shared" si="7"/>
        <v>0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SUMIFS(base_de_dados!$T:$T,base_de_dados!$B:$B,$B212,base_de_dados!$G:$G,C$61,base_de_dados!$H:$H,$L$1,base_de_dados!$C:$C,$A212,base_de_dados!$M:$M,"&lt;=2008",base_de_dados!$O:$O,"&gt;=39813")</f>
        <v>0</v>
      </c>
      <c r="D212" s="5">
        <f>SUMIFS(base_de_dados!$T:$T,base_de_dados!$B:$B,$B212,base_de_dados!$G:$G,D$61,base_de_dados!$H:$H,$L$1,base_de_dados!$C:$C,$A212,base_de_dados!$M:$M,"&lt;=2008",base_de_dados!$O:$O,"&gt;=39813")</f>
        <v>0</v>
      </c>
      <c r="E212" s="5">
        <f>SUMIFS(base_de_dados!$T:$T,base_de_dados!$B:$B,$B212,base_de_dados!$G:$G,E$61,base_de_dados!$H:$H,$L$1,base_de_dados!$C:$C,$A212,base_de_dados!$M:$M,"&lt;=2008",base_de_dados!$O:$O,"&gt;=39813")</f>
        <v>0</v>
      </c>
      <c r="F212" s="5">
        <f>SUMIFS(base_de_dados!$T:$T,base_de_dados!$B:$B,$B212,base_de_dados!$G:$G,F$61,base_de_dados!$H:$H,$L$1,base_de_dados!$C:$C,$A212,base_de_dados!$M:$M,"&lt;=2008",base_de_dados!$O:$O,"&gt;=39813")</f>
        <v>0</v>
      </c>
      <c r="G212" s="5">
        <f>SUMIFS(base_de_dados!$T:$T,base_de_dados!$B:$B,$B212,base_de_dados!$G:$G,G$61,base_de_dados!$H:$H,$L$1,base_de_dados!$C:$C,$A212,base_de_dados!$M:$M,"&lt;=2008",base_de_dados!$O:$O,"&gt;=39813")</f>
        <v>0</v>
      </c>
      <c r="H212" s="5">
        <f>SUMIFS(base_de_dados!$T:$T,base_de_dados!$B:$B,$B212,base_de_dados!$G:$G,H$61,base_de_dados!$H:$H,$L$1,base_de_dados!$C:$C,$A212,base_de_dados!$M:$M,"&lt;=2008",base_de_dados!$O:$O,"&gt;=39813")</f>
        <v>0</v>
      </c>
      <c r="I212" s="5">
        <f>SUMIFS(base_de_dados!$T:$T,base_de_dados!$B:$B,$B212,base_de_dados!$G:$G,I$61,base_de_dados!$H:$H,$L$1,base_de_dados!$C:$C,$A212,base_de_dados!$M:$M,"&lt;=2008",base_de_dados!$O:$O,"&gt;=39813")</f>
        <v>0</v>
      </c>
      <c r="J212" s="5">
        <f>SUMIFS(base_de_dados!$T:$T,base_de_dados!$B:$B,$B212,base_de_dados!$G:$G,J$61,base_de_dados!$H:$H,$L$1,base_de_dados!$C:$C,$A212,base_de_dados!$M:$M,"&lt;=2008",base_de_dados!$O:$O,"&gt;=39813")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SUMIFS(base_de_dados!$T:$T,base_de_dados!$B:$B,$B213,base_de_dados!$G:$G,C$61,base_de_dados!$H:$H,$L$1,base_de_dados!$C:$C,$A213,base_de_dados!$M:$M,"&lt;=2008",base_de_dados!$O:$O,"&gt;=39813")</f>
        <v>0</v>
      </c>
      <c r="D213" s="5">
        <f>SUMIFS(base_de_dados!$T:$T,base_de_dados!$B:$B,$B213,base_de_dados!$G:$G,D$61,base_de_dados!$H:$H,$L$1,base_de_dados!$C:$C,$A213,base_de_dados!$M:$M,"&lt;=2008",base_de_dados!$O:$O,"&gt;=39813")</f>
        <v>0</v>
      </c>
      <c r="E213" s="5">
        <f>SUMIFS(base_de_dados!$T:$T,base_de_dados!$B:$B,$B213,base_de_dados!$G:$G,E$61,base_de_dados!$H:$H,$L$1,base_de_dados!$C:$C,$A213,base_de_dados!$M:$M,"&lt;=2008",base_de_dados!$O:$O,"&gt;=39813")</f>
        <v>0</v>
      </c>
      <c r="F213" s="5">
        <f>SUMIFS(base_de_dados!$T:$T,base_de_dados!$B:$B,$B213,base_de_dados!$G:$G,F$61,base_de_dados!$H:$H,$L$1,base_de_dados!$C:$C,$A213,base_de_dados!$M:$M,"&lt;=2008",base_de_dados!$O:$O,"&gt;=39813")</f>
        <v>0</v>
      </c>
      <c r="G213" s="5">
        <f>SUMIFS(base_de_dados!$T:$T,base_de_dados!$B:$B,$B213,base_de_dados!$G:$G,G$61,base_de_dados!$H:$H,$L$1,base_de_dados!$C:$C,$A213,base_de_dados!$M:$M,"&lt;=2008",base_de_dados!$O:$O,"&gt;=39813")</f>
        <v>0</v>
      </c>
      <c r="H213" s="5">
        <f>SUMIFS(base_de_dados!$T:$T,base_de_dados!$B:$B,$B213,base_de_dados!$G:$G,H$61,base_de_dados!$H:$H,$L$1,base_de_dados!$C:$C,$A213,base_de_dados!$M:$M,"&lt;=2008",base_de_dados!$O:$O,"&gt;=39813")</f>
        <v>0</v>
      </c>
      <c r="I213" s="5">
        <f>SUMIFS(base_de_dados!$T:$T,base_de_dados!$B:$B,$B213,base_de_dados!$G:$G,I$61,base_de_dados!$H:$H,$L$1,base_de_dados!$C:$C,$A213,base_de_dados!$M:$M,"&lt;=2008",base_de_dados!$O:$O,"&gt;=39813")</f>
        <v>0</v>
      </c>
      <c r="J213" s="5">
        <f>SUMIFS(base_de_dados!$T:$T,base_de_dados!$B:$B,$B213,base_de_dados!$G:$G,J$61,base_de_dados!$H:$H,$L$1,base_de_dados!$C:$C,$A213,base_de_dados!$M:$M,"&lt;=2008",base_de_dados!$O:$O,"&gt;=39813")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SUMIFS(base_de_dados!$T:$T,base_de_dados!$B:$B,$B214,base_de_dados!$G:$G,C$61,base_de_dados!$H:$H,$L$1,base_de_dados!$C:$C,$A214,base_de_dados!$M:$M,"&lt;=2008",base_de_dados!$O:$O,"&gt;=39813")</f>
        <v>0</v>
      </c>
      <c r="D214" s="5">
        <f>SUMIFS(base_de_dados!$T:$T,base_de_dados!$B:$B,$B214,base_de_dados!$G:$G,D$61,base_de_dados!$H:$H,$L$1,base_de_dados!$C:$C,$A214,base_de_dados!$M:$M,"&lt;=2008",base_de_dados!$O:$O,"&gt;=39813")</f>
        <v>0</v>
      </c>
      <c r="E214" s="5">
        <f>SUMIFS(base_de_dados!$T:$T,base_de_dados!$B:$B,$B214,base_de_dados!$G:$G,E$61,base_de_dados!$H:$H,$L$1,base_de_dados!$C:$C,$A214,base_de_dados!$M:$M,"&lt;=2008",base_de_dados!$O:$O,"&gt;=39813")</f>
        <v>5.7077625570776253E-2</v>
      </c>
      <c r="F214" s="5">
        <f>SUMIFS(base_de_dados!$T:$T,base_de_dados!$B:$B,$B214,base_de_dados!$G:$G,F$61,base_de_dados!$H:$H,$L$1,base_de_dados!$C:$C,$A214,base_de_dados!$M:$M,"&lt;=2008",base_de_dados!$O:$O,"&gt;=39813")</f>
        <v>3.1592465753424656E-2</v>
      </c>
      <c r="G214" s="5">
        <f>SUMIFS(base_de_dados!$T:$T,base_de_dados!$B:$B,$B214,base_de_dados!$G:$G,G$61,base_de_dados!$H:$H,$L$1,base_de_dados!$C:$C,$A214,base_de_dados!$M:$M,"&lt;=2008",base_de_dados!$O:$O,"&gt;=39813")</f>
        <v>0</v>
      </c>
      <c r="H214" s="5">
        <f>SUMIFS(base_de_dados!$T:$T,base_de_dados!$B:$B,$B214,base_de_dados!$G:$G,H$61,base_de_dados!$H:$H,$L$1,base_de_dados!$C:$C,$A214,base_de_dados!$M:$M,"&lt;=2008",base_de_dados!$O:$O,"&gt;=39813")</f>
        <v>0</v>
      </c>
      <c r="I214" s="5">
        <f>SUMIFS(base_de_dados!$T:$T,base_de_dados!$B:$B,$B214,base_de_dados!$G:$G,I$61,base_de_dados!$H:$H,$L$1,base_de_dados!$C:$C,$A214,base_de_dados!$M:$M,"&lt;=2008",base_de_dados!$O:$O,"&gt;=39813")</f>
        <v>0</v>
      </c>
      <c r="J214" s="5">
        <f>SUMIFS(base_de_dados!$T:$T,base_de_dados!$B:$B,$B214,base_de_dados!$G:$G,J$61,base_de_dados!$H:$H,$L$1,base_de_dados!$C:$C,$A214,base_de_dados!$M:$M,"&lt;=2008",base_de_dados!$O:$O,"&gt;=39813")</f>
        <v>0</v>
      </c>
      <c r="K214" s="32">
        <f t="shared" si="7"/>
        <v>8.8670091324200909E-2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SUMIFS(base_de_dados!$T:$T,base_de_dados!$B:$B,$B215,base_de_dados!$G:$G,C$61,base_de_dados!$H:$H,$L$1,base_de_dados!$C:$C,$A215,base_de_dados!$M:$M,"&lt;=2008",base_de_dados!$O:$O,"&gt;=39813")</f>
        <v>0</v>
      </c>
      <c r="D215" s="5">
        <f>SUMIFS(base_de_dados!$T:$T,base_de_dados!$B:$B,$B215,base_de_dados!$G:$G,D$61,base_de_dados!$H:$H,$L$1,base_de_dados!$C:$C,$A215,base_de_dados!$M:$M,"&lt;=2008",base_de_dados!$O:$O,"&gt;=39813")</f>
        <v>0</v>
      </c>
      <c r="E215" s="5">
        <f>SUMIFS(base_de_dados!$T:$T,base_de_dados!$B:$B,$B215,base_de_dados!$G:$G,E$61,base_de_dados!$H:$H,$L$1,base_de_dados!$C:$C,$A215,base_de_dados!$M:$M,"&lt;=2008",base_de_dados!$O:$O,"&gt;=39813")</f>
        <v>0</v>
      </c>
      <c r="F215" s="5">
        <f>SUMIFS(base_de_dados!$T:$T,base_de_dados!$B:$B,$B215,base_de_dados!$G:$G,F$61,base_de_dados!$H:$H,$L$1,base_de_dados!$C:$C,$A215,base_de_dados!$M:$M,"&lt;=2008",base_de_dados!$O:$O,"&gt;=39813")</f>
        <v>0</v>
      </c>
      <c r="G215" s="5">
        <f>SUMIFS(base_de_dados!$T:$T,base_de_dados!$B:$B,$B215,base_de_dados!$G:$G,G$61,base_de_dados!$H:$H,$L$1,base_de_dados!$C:$C,$A215,base_de_dados!$M:$M,"&lt;=2008",base_de_dados!$O:$O,"&gt;=39813")</f>
        <v>0</v>
      </c>
      <c r="H215" s="5">
        <f>SUMIFS(base_de_dados!$T:$T,base_de_dados!$B:$B,$B215,base_de_dados!$G:$G,H$61,base_de_dados!$H:$H,$L$1,base_de_dados!$C:$C,$A215,base_de_dados!$M:$M,"&lt;=2008",base_de_dados!$O:$O,"&gt;=39813")</f>
        <v>0</v>
      </c>
      <c r="I215" s="5">
        <f>SUMIFS(base_de_dados!$T:$T,base_de_dados!$B:$B,$B215,base_de_dados!$G:$G,I$61,base_de_dados!$H:$H,$L$1,base_de_dados!$C:$C,$A215,base_de_dados!$M:$M,"&lt;=2008",base_de_dados!$O:$O,"&gt;=39813")</f>
        <v>0</v>
      </c>
      <c r="J215" s="5">
        <f>SUMIFS(base_de_dados!$T:$T,base_de_dados!$B:$B,$B215,base_de_dados!$G:$G,J$61,base_de_dados!$H:$H,$L$1,base_de_dados!$C:$C,$A215,base_de_dados!$M:$M,"&lt;=2008",base_de_dados!$O:$O,"&gt;=39813")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SUMIFS(base_de_dados!$T:$T,base_de_dados!$B:$B,$B216,base_de_dados!$G:$G,C$61,base_de_dados!$H:$H,$L$1,base_de_dados!$C:$C,$A216,base_de_dados!$M:$M,"&lt;=2008",base_de_dados!$O:$O,"&gt;=39813")</f>
        <v>0</v>
      </c>
      <c r="D216" s="5">
        <f>SUMIFS(base_de_dados!$T:$T,base_de_dados!$B:$B,$B216,base_de_dados!$G:$G,D$61,base_de_dados!$H:$H,$L$1,base_de_dados!$C:$C,$A216,base_de_dados!$M:$M,"&lt;=2008",base_de_dados!$O:$O,"&gt;=39813")</f>
        <v>0</v>
      </c>
      <c r="E216" s="5">
        <f>SUMIFS(base_de_dados!$T:$T,base_de_dados!$B:$B,$B216,base_de_dados!$G:$G,E$61,base_de_dados!$H:$H,$L$1,base_de_dados!$C:$C,$A216,base_de_dados!$M:$M,"&lt;=2008",base_de_dados!$O:$O,"&gt;=39813")</f>
        <v>0</v>
      </c>
      <c r="F216" s="5">
        <f>SUMIFS(base_de_dados!$T:$T,base_de_dados!$B:$B,$B216,base_de_dados!$G:$G,F$61,base_de_dados!$H:$H,$L$1,base_de_dados!$C:$C,$A216,base_de_dados!$M:$M,"&lt;=2008",base_de_dados!$O:$O,"&gt;=39813")</f>
        <v>0</v>
      </c>
      <c r="G216" s="5">
        <f>SUMIFS(base_de_dados!$T:$T,base_de_dados!$B:$B,$B216,base_de_dados!$G:$G,G$61,base_de_dados!$H:$H,$L$1,base_de_dados!$C:$C,$A216,base_de_dados!$M:$M,"&lt;=2008",base_de_dados!$O:$O,"&gt;=39813")</f>
        <v>0</v>
      </c>
      <c r="H216" s="5">
        <f>SUMIFS(base_de_dados!$T:$T,base_de_dados!$B:$B,$B216,base_de_dados!$G:$G,H$61,base_de_dados!$H:$H,$L$1,base_de_dados!$C:$C,$A216,base_de_dados!$M:$M,"&lt;=2008",base_de_dados!$O:$O,"&gt;=39813")</f>
        <v>0</v>
      </c>
      <c r="I216" s="5">
        <f>SUMIFS(base_de_dados!$T:$T,base_de_dados!$B:$B,$B216,base_de_dados!$G:$G,I$61,base_de_dados!$H:$H,$L$1,base_de_dados!$C:$C,$A216,base_de_dados!$M:$M,"&lt;=2008",base_de_dados!$O:$O,"&gt;=39813")</f>
        <v>0</v>
      </c>
      <c r="J216" s="5">
        <f>SUMIFS(base_de_dados!$T:$T,base_de_dados!$B:$B,$B216,base_de_dados!$G:$G,J$61,base_de_dados!$H:$H,$L$1,base_de_dados!$C:$C,$A216,base_de_dados!$M:$M,"&lt;=2008",base_de_dados!$O:$O,"&gt;=39813")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SUMIFS(base_de_dados!$T:$T,base_de_dados!$B:$B,$B217,base_de_dados!$G:$G,C$61,base_de_dados!$H:$H,$L$1,base_de_dados!$C:$C,$A217,base_de_dados!$M:$M,"&lt;=2008",base_de_dados!$O:$O,"&gt;=39813")</f>
        <v>0</v>
      </c>
      <c r="D217" s="5">
        <f>SUMIFS(base_de_dados!$T:$T,base_de_dados!$B:$B,$B217,base_de_dados!$G:$G,D$61,base_de_dados!$H:$H,$L$1,base_de_dados!$C:$C,$A217,base_de_dados!$M:$M,"&lt;=2008",base_de_dados!$O:$O,"&gt;=39813")</f>
        <v>0</v>
      </c>
      <c r="E217" s="5">
        <f>SUMIFS(base_de_dados!$T:$T,base_de_dados!$B:$B,$B217,base_de_dados!$G:$G,E$61,base_de_dados!$H:$H,$L$1,base_de_dados!$C:$C,$A217,base_de_dados!$M:$M,"&lt;=2008",base_de_dados!$O:$O,"&gt;=39813")</f>
        <v>0</v>
      </c>
      <c r="F217" s="5">
        <f>SUMIFS(base_de_dados!$T:$T,base_de_dados!$B:$B,$B217,base_de_dados!$G:$G,F$61,base_de_dados!$H:$H,$L$1,base_de_dados!$C:$C,$A217,base_de_dados!$M:$M,"&lt;=2008",base_de_dados!$O:$O,"&gt;=39813")</f>
        <v>0</v>
      </c>
      <c r="G217" s="5">
        <f>SUMIFS(base_de_dados!$T:$T,base_de_dados!$B:$B,$B217,base_de_dados!$G:$G,G$61,base_de_dados!$H:$H,$L$1,base_de_dados!$C:$C,$A217,base_de_dados!$M:$M,"&lt;=2008",base_de_dados!$O:$O,"&gt;=39813")</f>
        <v>0</v>
      </c>
      <c r="H217" s="5">
        <f>SUMIFS(base_de_dados!$T:$T,base_de_dados!$B:$B,$B217,base_de_dados!$G:$G,H$61,base_de_dados!$H:$H,$L$1,base_de_dados!$C:$C,$A217,base_de_dados!$M:$M,"&lt;=2008",base_de_dados!$O:$O,"&gt;=39813")</f>
        <v>0</v>
      </c>
      <c r="I217" s="5">
        <f>SUMIFS(base_de_dados!$T:$T,base_de_dados!$B:$B,$B217,base_de_dados!$G:$G,I$61,base_de_dados!$H:$H,$L$1,base_de_dados!$C:$C,$A217,base_de_dados!$M:$M,"&lt;=2008",base_de_dados!$O:$O,"&gt;=39813")</f>
        <v>0</v>
      </c>
      <c r="J217" s="5">
        <f>SUMIFS(base_de_dados!$T:$T,base_de_dados!$B:$B,$B217,base_de_dados!$G:$G,J$61,base_de_dados!$H:$H,$L$1,base_de_dados!$C:$C,$A217,base_de_dados!$M:$M,"&lt;=2008",base_de_dados!$O:$O,"&gt;=39813")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SUMIFS(base_de_dados!$T:$T,base_de_dados!$B:$B,$B218,base_de_dados!$G:$G,C$61,base_de_dados!$H:$H,$L$1,base_de_dados!$C:$C,$A218,base_de_dados!$M:$M,"&lt;=2008",base_de_dados!$O:$O,"&gt;=39813")</f>
        <v>0</v>
      </c>
      <c r="D218" s="5">
        <f>SUMIFS(base_de_dados!$T:$T,base_de_dados!$B:$B,$B218,base_de_dados!$G:$G,D$61,base_de_dados!$H:$H,$L$1,base_de_dados!$C:$C,$A218,base_de_dados!$M:$M,"&lt;=2008",base_de_dados!$O:$O,"&gt;=39813")</f>
        <v>0</v>
      </c>
      <c r="E218" s="5">
        <f>SUMIFS(base_de_dados!$T:$T,base_de_dados!$B:$B,$B218,base_de_dados!$G:$G,E$61,base_de_dados!$H:$H,$L$1,base_de_dados!$C:$C,$A218,base_de_dados!$M:$M,"&lt;=2008",base_de_dados!$O:$O,"&gt;=39813")</f>
        <v>0</v>
      </c>
      <c r="F218" s="5">
        <f>SUMIFS(base_de_dados!$T:$T,base_de_dados!$B:$B,$B218,base_de_dados!$G:$G,F$61,base_de_dados!$H:$H,$L$1,base_de_dados!$C:$C,$A218,base_de_dados!$M:$M,"&lt;=2008",base_de_dados!$O:$O,"&gt;=39813")</f>
        <v>0</v>
      </c>
      <c r="G218" s="5">
        <f>SUMIFS(base_de_dados!$T:$T,base_de_dados!$B:$B,$B218,base_de_dados!$G:$G,G$61,base_de_dados!$H:$H,$L$1,base_de_dados!$C:$C,$A218,base_de_dados!$M:$M,"&lt;=2008",base_de_dados!$O:$O,"&gt;=39813")</f>
        <v>0</v>
      </c>
      <c r="H218" s="5">
        <f>SUMIFS(base_de_dados!$T:$T,base_de_dados!$B:$B,$B218,base_de_dados!$G:$G,H$61,base_de_dados!$H:$H,$L$1,base_de_dados!$C:$C,$A218,base_de_dados!$M:$M,"&lt;=2008",base_de_dados!$O:$O,"&gt;=39813")</f>
        <v>0</v>
      </c>
      <c r="I218" s="5">
        <f>SUMIFS(base_de_dados!$T:$T,base_de_dados!$B:$B,$B218,base_de_dados!$G:$G,I$61,base_de_dados!$H:$H,$L$1,base_de_dados!$C:$C,$A218,base_de_dados!$M:$M,"&lt;=2008",base_de_dados!$O:$O,"&gt;=39813")</f>
        <v>0</v>
      </c>
      <c r="J218" s="5">
        <f>SUMIFS(base_de_dados!$T:$T,base_de_dados!$B:$B,$B218,base_de_dados!$G:$G,J$61,base_de_dados!$H:$H,$L$1,base_de_dados!$C:$C,$A218,base_de_dados!$M:$M,"&lt;=2008",base_de_dados!$O:$O,"&gt;=39813")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SUMIFS(base_de_dados!$T:$T,base_de_dados!$B:$B,$B219,base_de_dados!$G:$G,C$61,base_de_dados!$H:$H,$L$1,base_de_dados!$C:$C,$A219,base_de_dados!$M:$M,"&lt;=2008",base_de_dados!$O:$O,"&gt;=39813")</f>
        <v>0</v>
      </c>
      <c r="D219" s="5">
        <f>SUMIFS(base_de_dados!$T:$T,base_de_dados!$B:$B,$B219,base_de_dados!$G:$G,D$61,base_de_dados!$H:$H,$L$1,base_de_dados!$C:$C,$A219,base_de_dados!$M:$M,"&lt;=2008",base_de_dados!$O:$O,"&gt;=39813")</f>
        <v>0</v>
      </c>
      <c r="E219" s="5">
        <f>SUMIFS(base_de_dados!$T:$T,base_de_dados!$B:$B,$B219,base_de_dados!$G:$G,E$61,base_de_dados!$H:$H,$L$1,base_de_dados!$C:$C,$A219,base_de_dados!$M:$M,"&lt;=2008",base_de_dados!$O:$O,"&gt;=39813")</f>
        <v>0</v>
      </c>
      <c r="F219" s="5">
        <f>SUMIFS(base_de_dados!$T:$T,base_de_dados!$B:$B,$B219,base_de_dados!$G:$G,F$61,base_de_dados!$H:$H,$L$1,base_de_dados!$C:$C,$A219,base_de_dados!$M:$M,"&lt;=2008",base_de_dados!$O:$O,"&gt;=39813")</f>
        <v>0</v>
      </c>
      <c r="G219" s="5">
        <f>SUMIFS(base_de_dados!$T:$T,base_de_dados!$B:$B,$B219,base_de_dados!$G:$G,G$61,base_de_dados!$H:$H,$L$1,base_de_dados!$C:$C,$A219,base_de_dados!$M:$M,"&lt;=2008",base_de_dados!$O:$O,"&gt;=39813")</f>
        <v>0</v>
      </c>
      <c r="H219" s="5">
        <f>SUMIFS(base_de_dados!$T:$T,base_de_dados!$B:$B,$B219,base_de_dados!$G:$G,H$61,base_de_dados!$H:$H,$L$1,base_de_dados!$C:$C,$A219,base_de_dados!$M:$M,"&lt;=2008",base_de_dados!$O:$O,"&gt;=39813")</f>
        <v>0</v>
      </c>
      <c r="I219" s="5">
        <f>SUMIFS(base_de_dados!$T:$T,base_de_dados!$B:$B,$B219,base_de_dados!$G:$G,I$61,base_de_dados!$H:$H,$L$1,base_de_dados!$C:$C,$A219,base_de_dados!$M:$M,"&lt;=2008",base_de_dados!$O:$O,"&gt;=39813")</f>
        <v>0</v>
      </c>
      <c r="J219" s="5">
        <f>SUMIFS(base_de_dados!$T:$T,base_de_dados!$B:$B,$B219,base_de_dados!$G:$G,J$61,base_de_dados!$H:$H,$L$1,base_de_dados!$C:$C,$A219,base_de_dados!$M:$M,"&lt;=2008",base_de_dados!$O:$O,"&gt;=39813")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SUMIFS(base_de_dados!$T:$T,base_de_dados!$B:$B,$B220,base_de_dados!$G:$G,C$61,base_de_dados!$H:$H,$L$1,base_de_dados!$C:$C,$A220,base_de_dados!$M:$M,"&lt;=2008",base_de_dados!$O:$O,"&gt;=39813")</f>
        <v>0</v>
      </c>
      <c r="D220" s="5">
        <f>SUMIFS(base_de_dados!$T:$T,base_de_dados!$B:$B,$B220,base_de_dados!$G:$G,D$61,base_de_dados!$H:$H,$L$1,base_de_dados!$C:$C,$A220,base_de_dados!$M:$M,"&lt;=2008",base_de_dados!$O:$O,"&gt;=39813")</f>
        <v>0</v>
      </c>
      <c r="E220" s="5">
        <f>SUMIFS(base_de_dados!$T:$T,base_de_dados!$B:$B,$B220,base_de_dados!$G:$G,E$61,base_de_dados!$H:$H,$L$1,base_de_dados!$C:$C,$A220,base_de_dados!$M:$M,"&lt;=2008",base_de_dados!$O:$O,"&gt;=39813")</f>
        <v>0</v>
      </c>
      <c r="F220" s="5">
        <f>SUMIFS(base_de_dados!$T:$T,base_de_dados!$B:$B,$B220,base_de_dados!$G:$G,F$61,base_de_dados!$H:$H,$L$1,base_de_dados!$C:$C,$A220,base_de_dados!$M:$M,"&lt;=2008",base_de_dados!$O:$O,"&gt;=39813")</f>
        <v>0</v>
      </c>
      <c r="G220" s="5">
        <f>SUMIFS(base_de_dados!$T:$T,base_de_dados!$B:$B,$B220,base_de_dados!$G:$G,G$61,base_de_dados!$H:$H,$L$1,base_de_dados!$C:$C,$A220,base_de_dados!$M:$M,"&lt;=2008",base_de_dados!$O:$O,"&gt;=39813")</f>
        <v>0</v>
      </c>
      <c r="H220" s="5">
        <f>SUMIFS(base_de_dados!$T:$T,base_de_dados!$B:$B,$B220,base_de_dados!$G:$G,H$61,base_de_dados!$H:$H,$L$1,base_de_dados!$C:$C,$A220,base_de_dados!$M:$M,"&lt;=2008",base_de_dados!$O:$O,"&gt;=39813")</f>
        <v>0</v>
      </c>
      <c r="I220" s="5">
        <f>SUMIFS(base_de_dados!$T:$T,base_de_dados!$B:$B,$B220,base_de_dados!$G:$G,I$61,base_de_dados!$H:$H,$L$1,base_de_dados!$C:$C,$A220,base_de_dados!$M:$M,"&lt;=2008",base_de_dados!$O:$O,"&gt;=39813")</f>
        <v>0</v>
      </c>
      <c r="J220" s="5">
        <f>SUMIFS(base_de_dados!$T:$T,base_de_dados!$B:$B,$B220,base_de_dados!$G:$G,J$61,base_de_dados!$H:$H,$L$1,base_de_dados!$C:$C,$A220,base_de_dados!$M:$M,"&lt;=2008",base_de_dados!$O:$O,"&gt;=39813")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SUMIFS(base_de_dados!$T:$T,base_de_dados!$B:$B,$B221,base_de_dados!$G:$G,C$61,base_de_dados!$H:$H,$L$1,base_de_dados!$C:$C,$A221,base_de_dados!$M:$M,"&lt;=2008",base_de_dados!$O:$O,"&gt;=39813")</f>
        <v>0</v>
      </c>
      <c r="D221" s="5">
        <f>SUMIFS(base_de_dados!$T:$T,base_de_dados!$B:$B,$B221,base_de_dados!$G:$G,D$61,base_de_dados!$H:$H,$L$1,base_de_dados!$C:$C,$A221,base_de_dados!$M:$M,"&lt;=2008",base_de_dados!$O:$O,"&gt;=39813")</f>
        <v>0</v>
      </c>
      <c r="E221" s="5">
        <f>SUMIFS(base_de_dados!$T:$T,base_de_dados!$B:$B,$B221,base_de_dados!$G:$G,E$61,base_de_dados!$H:$H,$L$1,base_de_dados!$C:$C,$A221,base_de_dados!$M:$M,"&lt;=2008",base_de_dados!$O:$O,"&gt;=39813")</f>
        <v>0</v>
      </c>
      <c r="F221" s="5">
        <f>SUMIFS(base_de_dados!$T:$T,base_de_dados!$B:$B,$B221,base_de_dados!$G:$G,F$61,base_de_dados!$H:$H,$L$1,base_de_dados!$C:$C,$A221,base_de_dados!$M:$M,"&lt;=2008",base_de_dados!$O:$O,"&gt;=39813")</f>
        <v>0</v>
      </c>
      <c r="G221" s="5">
        <f>SUMIFS(base_de_dados!$T:$T,base_de_dados!$B:$B,$B221,base_de_dados!$G:$G,G$61,base_de_dados!$H:$H,$L$1,base_de_dados!$C:$C,$A221,base_de_dados!$M:$M,"&lt;=2008",base_de_dados!$O:$O,"&gt;=39813")</f>
        <v>0</v>
      </c>
      <c r="H221" s="5">
        <f>SUMIFS(base_de_dados!$T:$T,base_de_dados!$B:$B,$B221,base_de_dados!$G:$G,H$61,base_de_dados!$H:$H,$L$1,base_de_dados!$C:$C,$A221,base_de_dados!$M:$M,"&lt;=2008",base_de_dados!$O:$O,"&gt;=39813")</f>
        <v>0</v>
      </c>
      <c r="I221" s="5">
        <f>SUMIFS(base_de_dados!$T:$T,base_de_dados!$B:$B,$B221,base_de_dados!$G:$G,I$61,base_de_dados!$H:$H,$L$1,base_de_dados!$C:$C,$A221,base_de_dados!$M:$M,"&lt;=2008",base_de_dados!$O:$O,"&gt;=39813")</f>
        <v>0</v>
      </c>
      <c r="J221" s="5">
        <f>SUMIFS(base_de_dados!$T:$T,base_de_dados!$B:$B,$B221,base_de_dados!$G:$G,J$61,base_de_dados!$H:$H,$L$1,base_de_dados!$C:$C,$A221,base_de_dados!$M:$M,"&lt;=2008",base_de_dados!$O:$O,"&gt;=39813")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SUMIFS(base_de_dados!$T:$T,base_de_dados!$B:$B,$B222,base_de_dados!$G:$G,C$61,base_de_dados!$H:$H,$L$1,base_de_dados!$C:$C,$A222,base_de_dados!$M:$M,"&lt;=2008",base_de_dados!$O:$O,"&gt;=39813")</f>
        <v>0</v>
      </c>
      <c r="D222" s="5">
        <f>SUMIFS(base_de_dados!$T:$T,base_de_dados!$B:$B,$B222,base_de_dados!$G:$G,D$61,base_de_dados!$H:$H,$L$1,base_de_dados!$C:$C,$A222,base_de_dados!$M:$M,"&lt;=2008",base_de_dados!$O:$O,"&gt;=39813")</f>
        <v>0</v>
      </c>
      <c r="E222" s="5">
        <f>SUMIFS(base_de_dados!$T:$T,base_de_dados!$B:$B,$B222,base_de_dados!$G:$G,E$61,base_de_dados!$H:$H,$L$1,base_de_dados!$C:$C,$A222,base_de_dados!$M:$M,"&lt;=2008",base_de_dados!$O:$O,"&gt;=39813")</f>
        <v>0</v>
      </c>
      <c r="F222" s="5">
        <f>SUMIFS(base_de_dados!$T:$T,base_de_dados!$B:$B,$B222,base_de_dados!$G:$G,F$61,base_de_dados!$H:$H,$L$1,base_de_dados!$C:$C,$A222,base_de_dados!$M:$M,"&lt;=2008",base_de_dados!$O:$O,"&gt;=39813")</f>
        <v>0</v>
      </c>
      <c r="G222" s="5">
        <f>SUMIFS(base_de_dados!$T:$T,base_de_dados!$B:$B,$B222,base_de_dados!$G:$G,G$61,base_de_dados!$H:$H,$L$1,base_de_dados!$C:$C,$A222,base_de_dados!$M:$M,"&lt;=2008",base_de_dados!$O:$O,"&gt;=39813")</f>
        <v>0</v>
      </c>
      <c r="H222" s="5">
        <f>SUMIFS(base_de_dados!$T:$T,base_de_dados!$B:$B,$B222,base_de_dados!$G:$G,H$61,base_de_dados!$H:$H,$L$1,base_de_dados!$C:$C,$A222,base_de_dados!$M:$M,"&lt;=2008",base_de_dados!$O:$O,"&gt;=39813")</f>
        <v>0</v>
      </c>
      <c r="I222" s="5">
        <f>SUMIFS(base_de_dados!$T:$T,base_de_dados!$B:$B,$B222,base_de_dados!$G:$G,I$61,base_de_dados!$H:$H,$L$1,base_de_dados!$C:$C,$A222,base_de_dados!$M:$M,"&lt;=2008",base_de_dados!$O:$O,"&gt;=39813")</f>
        <v>0</v>
      </c>
      <c r="J222" s="5">
        <f>SUMIFS(base_de_dados!$T:$T,base_de_dados!$B:$B,$B222,base_de_dados!$G:$G,J$61,base_de_dados!$H:$H,$L$1,base_de_dados!$C:$C,$A222,base_de_dados!$M:$M,"&lt;=2008",base_de_dados!$O:$O,"&gt;=39813")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SUMIFS(base_de_dados!$T:$T,base_de_dados!$B:$B,$B223,base_de_dados!$G:$G,C$61,base_de_dados!$H:$H,$L$1,base_de_dados!$C:$C,$A223,base_de_dados!$M:$M,"&lt;=2008",base_de_dados!$O:$O,"&gt;=39813")</f>
        <v>0</v>
      </c>
      <c r="D223" s="5">
        <f>SUMIFS(base_de_dados!$T:$T,base_de_dados!$B:$B,$B223,base_de_dados!$G:$G,D$61,base_de_dados!$H:$H,$L$1,base_de_dados!$C:$C,$A223,base_de_dados!$M:$M,"&lt;=2008",base_de_dados!$O:$O,"&gt;=39813")</f>
        <v>0</v>
      </c>
      <c r="E223" s="5">
        <f>SUMIFS(base_de_dados!$T:$T,base_de_dados!$B:$B,$B223,base_de_dados!$G:$G,E$61,base_de_dados!$H:$H,$L$1,base_de_dados!$C:$C,$A223,base_de_dados!$M:$M,"&lt;=2008",base_de_dados!$O:$O,"&gt;=39813")</f>
        <v>0</v>
      </c>
      <c r="F223" s="5">
        <f>SUMIFS(base_de_dados!$T:$T,base_de_dados!$B:$B,$B223,base_de_dados!$G:$G,F$61,base_de_dados!$H:$H,$L$1,base_de_dados!$C:$C,$A223,base_de_dados!$M:$M,"&lt;=2008",base_de_dados!$O:$O,"&gt;=39813")</f>
        <v>0</v>
      </c>
      <c r="G223" s="5">
        <f>SUMIFS(base_de_dados!$T:$T,base_de_dados!$B:$B,$B223,base_de_dados!$G:$G,G$61,base_de_dados!$H:$H,$L$1,base_de_dados!$C:$C,$A223,base_de_dados!$M:$M,"&lt;=2008",base_de_dados!$O:$O,"&gt;=39813")</f>
        <v>0</v>
      </c>
      <c r="H223" s="5">
        <f>SUMIFS(base_de_dados!$T:$T,base_de_dados!$B:$B,$B223,base_de_dados!$G:$G,H$61,base_de_dados!$H:$H,$L$1,base_de_dados!$C:$C,$A223,base_de_dados!$M:$M,"&lt;=2008",base_de_dados!$O:$O,"&gt;=39813")</f>
        <v>0</v>
      </c>
      <c r="I223" s="5">
        <f>SUMIFS(base_de_dados!$T:$T,base_de_dados!$B:$B,$B223,base_de_dados!$G:$G,I$61,base_de_dados!$H:$H,$L$1,base_de_dados!$C:$C,$A223,base_de_dados!$M:$M,"&lt;=2008",base_de_dados!$O:$O,"&gt;=39813")</f>
        <v>0</v>
      </c>
      <c r="J223" s="5">
        <f>SUMIFS(base_de_dados!$T:$T,base_de_dados!$B:$B,$B223,base_de_dados!$G:$G,J$61,base_de_dados!$H:$H,$L$1,base_de_dados!$C:$C,$A223,base_de_dados!$M:$M,"&lt;=2008",base_de_dados!$O:$O,"&gt;=39813")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SUMIFS(base_de_dados!$T:$T,base_de_dados!$B:$B,$B224,base_de_dados!$G:$G,C$61,base_de_dados!$H:$H,$L$1,base_de_dados!$C:$C,$A224,base_de_dados!$M:$M,"&lt;=2008",base_de_dados!$O:$O,"&gt;=39813")</f>
        <v>0</v>
      </c>
      <c r="D224" s="5">
        <f>SUMIFS(base_de_dados!$T:$T,base_de_dados!$B:$B,$B224,base_de_dados!$G:$G,D$61,base_de_dados!$H:$H,$L$1,base_de_dados!$C:$C,$A224,base_de_dados!$M:$M,"&lt;=2008",base_de_dados!$O:$O,"&gt;=39813")</f>
        <v>0</v>
      </c>
      <c r="E224" s="5">
        <f>SUMIFS(base_de_dados!$T:$T,base_de_dados!$B:$B,$B224,base_de_dados!$G:$G,E$61,base_de_dados!$H:$H,$L$1,base_de_dados!$C:$C,$A224,base_de_dados!$M:$M,"&lt;=2008",base_de_dados!$O:$O,"&gt;=39813")</f>
        <v>0</v>
      </c>
      <c r="F224" s="5">
        <f>SUMIFS(base_de_dados!$T:$T,base_de_dados!$B:$B,$B224,base_de_dados!$G:$G,F$61,base_de_dados!$H:$H,$L$1,base_de_dados!$C:$C,$A224,base_de_dados!$M:$M,"&lt;=2008",base_de_dados!$O:$O,"&gt;=39813")</f>
        <v>0</v>
      </c>
      <c r="G224" s="5">
        <f>SUMIFS(base_de_dados!$T:$T,base_de_dados!$B:$B,$B224,base_de_dados!$G:$G,G$61,base_de_dados!$H:$H,$L$1,base_de_dados!$C:$C,$A224,base_de_dados!$M:$M,"&lt;=2008",base_de_dados!$O:$O,"&gt;=39813")</f>
        <v>0</v>
      </c>
      <c r="H224" s="5">
        <f>SUMIFS(base_de_dados!$T:$T,base_de_dados!$B:$B,$B224,base_de_dados!$G:$G,H$61,base_de_dados!$H:$H,$L$1,base_de_dados!$C:$C,$A224,base_de_dados!$M:$M,"&lt;=2008",base_de_dados!$O:$O,"&gt;=39813")</f>
        <v>0</v>
      </c>
      <c r="I224" s="5">
        <f>SUMIFS(base_de_dados!$T:$T,base_de_dados!$B:$B,$B224,base_de_dados!$G:$G,I$61,base_de_dados!$H:$H,$L$1,base_de_dados!$C:$C,$A224,base_de_dados!$M:$M,"&lt;=2008",base_de_dados!$O:$O,"&gt;=39813")</f>
        <v>0</v>
      </c>
      <c r="J224" s="5">
        <f>SUMIFS(base_de_dados!$T:$T,base_de_dados!$B:$B,$B224,base_de_dados!$G:$G,J$61,base_de_dados!$H:$H,$L$1,base_de_dados!$C:$C,$A224,base_de_dados!$M:$M,"&lt;=2008",base_de_dados!$O:$O,"&gt;=39813")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SUMIFS(base_de_dados!$T:$T,base_de_dados!$B:$B,$B225,base_de_dados!$G:$G,C$61,base_de_dados!$H:$H,$L$1,base_de_dados!$C:$C,$A225,base_de_dados!$M:$M,"&lt;=2008",base_de_dados!$O:$O,"&gt;=39813")</f>
        <v>0</v>
      </c>
      <c r="D225" s="5">
        <f>SUMIFS(base_de_dados!$T:$T,base_de_dados!$B:$B,$B225,base_de_dados!$G:$G,D$61,base_de_dados!$H:$H,$L$1,base_de_dados!$C:$C,$A225,base_de_dados!$M:$M,"&lt;=2008",base_de_dados!$O:$O,"&gt;=39813")</f>
        <v>0</v>
      </c>
      <c r="E225" s="5">
        <f>SUMIFS(base_de_dados!$T:$T,base_de_dados!$B:$B,$B225,base_de_dados!$G:$G,E$61,base_de_dados!$H:$H,$L$1,base_de_dados!$C:$C,$A225,base_de_dados!$M:$M,"&lt;=2008",base_de_dados!$O:$O,"&gt;=39813")</f>
        <v>0</v>
      </c>
      <c r="F225" s="5">
        <f>SUMIFS(base_de_dados!$T:$T,base_de_dados!$B:$B,$B225,base_de_dados!$G:$G,F$61,base_de_dados!$H:$H,$L$1,base_de_dados!$C:$C,$A225,base_de_dados!$M:$M,"&lt;=2008",base_de_dados!$O:$O,"&gt;=39813")</f>
        <v>0</v>
      </c>
      <c r="G225" s="5">
        <f>SUMIFS(base_de_dados!$T:$T,base_de_dados!$B:$B,$B225,base_de_dados!$G:$G,G$61,base_de_dados!$H:$H,$L$1,base_de_dados!$C:$C,$A225,base_de_dados!$M:$M,"&lt;=2008",base_de_dados!$O:$O,"&gt;=39813")</f>
        <v>0</v>
      </c>
      <c r="H225" s="5">
        <f>SUMIFS(base_de_dados!$T:$T,base_de_dados!$B:$B,$B225,base_de_dados!$G:$G,H$61,base_de_dados!$H:$H,$L$1,base_de_dados!$C:$C,$A225,base_de_dados!$M:$M,"&lt;=2008",base_de_dados!$O:$O,"&gt;=39813")</f>
        <v>0</v>
      </c>
      <c r="I225" s="5">
        <f>SUMIFS(base_de_dados!$T:$T,base_de_dados!$B:$B,$B225,base_de_dados!$G:$G,I$61,base_de_dados!$H:$H,$L$1,base_de_dados!$C:$C,$A225,base_de_dados!$M:$M,"&lt;=2008",base_de_dados!$O:$O,"&gt;=39813")</f>
        <v>0</v>
      </c>
      <c r="J225" s="5">
        <f>SUMIFS(base_de_dados!$T:$T,base_de_dados!$B:$B,$B225,base_de_dados!$G:$G,J$61,base_de_dados!$H:$H,$L$1,base_de_dados!$C:$C,$A225,base_de_dados!$M:$M,"&lt;=2008",base_de_dados!$O:$O,"&gt;=39813")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SUMIFS(base_de_dados!$T:$T,base_de_dados!$B:$B,$B226,base_de_dados!$G:$G,C$61,base_de_dados!$H:$H,$L$1,base_de_dados!$C:$C,$A226,base_de_dados!$M:$M,"&lt;=2008",base_de_dados!$O:$O,"&gt;=39813")</f>
        <v>0</v>
      </c>
      <c r="D226" s="5">
        <f>SUMIFS(base_de_dados!$T:$T,base_de_dados!$B:$B,$B226,base_de_dados!$G:$G,D$61,base_de_dados!$H:$H,$L$1,base_de_dados!$C:$C,$A226,base_de_dados!$M:$M,"&lt;=2008",base_de_dados!$O:$O,"&gt;=39813")</f>
        <v>0</v>
      </c>
      <c r="E226" s="5">
        <f>SUMIFS(base_de_dados!$T:$T,base_de_dados!$B:$B,$B226,base_de_dados!$G:$G,E$61,base_de_dados!$H:$H,$L$1,base_de_dados!$C:$C,$A226,base_de_dados!$M:$M,"&lt;=2008",base_de_dados!$O:$O,"&gt;=39813")</f>
        <v>3.1392694063926939E-3</v>
      </c>
      <c r="F226" s="5">
        <f>SUMIFS(base_de_dados!$T:$T,base_de_dados!$B:$B,$B226,base_de_dados!$G:$G,F$61,base_de_dados!$H:$H,$L$1,base_de_dados!$C:$C,$A226,base_de_dados!$M:$M,"&lt;=2008",base_de_dados!$O:$O,"&gt;=39813")</f>
        <v>0</v>
      </c>
      <c r="G226" s="5">
        <f>SUMIFS(base_de_dados!$T:$T,base_de_dados!$B:$B,$B226,base_de_dados!$G:$G,G$61,base_de_dados!$H:$H,$L$1,base_de_dados!$C:$C,$A226,base_de_dados!$M:$M,"&lt;=2008",base_de_dados!$O:$O,"&gt;=39813")</f>
        <v>0</v>
      </c>
      <c r="H226" s="5">
        <f>SUMIFS(base_de_dados!$T:$T,base_de_dados!$B:$B,$B226,base_de_dados!$G:$G,H$61,base_de_dados!$H:$H,$L$1,base_de_dados!$C:$C,$A226,base_de_dados!$M:$M,"&lt;=2008",base_de_dados!$O:$O,"&gt;=39813")</f>
        <v>0</v>
      </c>
      <c r="I226" s="5">
        <f>SUMIFS(base_de_dados!$T:$T,base_de_dados!$B:$B,$B226,base_de_dados!$G:$G,I$61,base_de_dados!$H:$H,$L$1,base_de_dados!$C:$C,$A226,base_de_dados!$M:$M,"&lt;=2008",base_de_dados!$O:$O,"&gt;=39813")</f>
        <v>0</v>
      </c>
      <c r="J226" s="5">
        <f>SUMIFS(base_de_dados!$T:$T,base_de_dados!$B:$B,$B226,base_de_dados!$G:$G,J$61,base_de_dados!$H:$H,$L$1,base_de_dados!$C:$C,$A226,base_de_dados!$M:$M,"&lt;=2008",base_de_dados!$O:$O,"&gt;=39813")</f>
        <v>0</v>
      </c>
      <c r="K226" s="32">
        <f t="shared" si="7"/>
        <v>3.1392694063926939E-3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SUMIFS(base_de_dados!$T:$T,base_de_dados!$B:$B,$B227,base_de_dados!$G:$G,C$61,base_de_dados!$H:$H,$L$1,base_de_dados!$C:$C,$A227,base_de_dados!$M:$M,"&lt;=2008",base_de_dados!$O:$O,"&gt;=39813")</f>
        <v>0</v>
      </c>
      <c r="D227" s="5">
        <f>SUMIFS(base_de_dados!$T:$T,base_de_dados!$B:$B,$B227,base_de_dados!$G:$G,D$61,base_de_dados!$H:$H,$L$1,base_de_dados!$C:$C,$A227,base_de_dados!$M:$M,"&lt;=2008",base_de_dados!$O:$O,"&gt;=39813")</f>
        <v>0</v>
      </c>
      <c r="E227" s="5">
        <f>SUMIFS(base_de_dados!$T:$T,base_de_dados!$B:$B,$B227,base_de_dados!$G:$G,E$61,base_de_dados!$H:$H,$L$1,base_de_dados!$C:$C,$A227,base_de_dados!$M:$M,"&lt;=2008",base_de_dados!$O:$O,"&gt;=39813")</f>
        <v>0</v>
      </c>
      <c r="F227" s="5">
        <f>SUMIFS(base_de_dados!$T:$T,base_de_dados!$B:$B,$B227,base_de_dados!$G:$G,F$61,base_de_dados!$H:$H,$L$1,base_de_dados!$C:$C,$A227,base_de_dados!$M:$M,"&lt;=2008",base_de_dados!$O:$O,"&gt;=39813")</f>
        <v>0</v>
      </c>
      <c r="G227" s="5">
        <f>SUMIFS(base_de_dados!$T:$T,base_de_dados!$B:$B,$B227,base_de_dados!$G:$G,G$61,base_de_dados!$H:$H,$L$1,base_de_dados!$C:$C,$A227,base_de_dados!$M:$M,"&lt;=2008",base_de_dados!$O:$O,"&gt;=39813")</f>
        <v>0</v>
      </c>
      <c r="H227" s="5">
        <f>SUMIFS(base_de_dados!$T:$T,base_de_dados!$B:$B,$B227,base_de_dados!$G:$G,H$61,base_de_dados!$H:$H,$L$1,base_de_dados!$C:$C,$A227,base_de_dados!$M:$M,"&lt;=2008",base_de_dados!$O:$O,"&gt;=39813")</f>
        <v>0</v>
      </c>
      <c r="I227" s="5">
        <f>SUMIFS(base_de_dados!$T:$T,base_de_dados!$B:$B,$B227,base_de_dados!$G:$G,I$61,base_de_dados!$H:$H,$L$1,base_de_dados!$C:$C,$A227,base_de_dados!$M:$M,"&lt;=2008",base_de_dados!$O:$O,"&gt;=39813")</f>
        <v>0</v>
      </c>
      <c r="J227" s="5">
        <f>SUMIFS(base_de_dados!$T:$T,base_de_dados!$B:$B,$B227,base_de_dados!$G:$G,J$61,base_de_dados!$H:$H,$L$1,base_de_dados!$C:$C,$A227,base_de_dados!$M:$M,"&lt;=2008",base_de_dados!$O:$O,"&gt;=39813")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SUMIFS(base_de_dados!$T:$T,base_de_dados!$B:$B,$B228,base_de_dados!$G:$G,C$61,base_de_dados!$H:$H,$L$1,base_de_dados!$C:$C,$A228,base_de_dados!$M:$M,"&lt;=2008",base_de_dados!$O:$O,"&gt;=39813")</f>
        <v>0</v>
      </c>
      <c r="D228" s="5">
        <f>SUMIFS(base_de_dados!$T:$T,base_de_dados!$B:$B,$B228,base_de_dados!$G:$G,D$61,base_de_dados!$H:$H,$L$1,base_de_dados!$C:$C,$A228,base_de_dados!$M:$M,"&lt;=2008",base_de_dados!$O:$O,"&gt;=39813")</f>
        <v>0</v>
      </c>
      <c r="E228" s="5">
        <f>SUMIFS(base_de_dados!$T:$T,base_de_dados!$B:$B,$B228,base_de_dados!$G:$G,E$61,base_de_dados!$H:$H,$L$1,base_de_dados!$C:$C,$A228,base_de_dados!$M:$M,"&lt;=2008",base_de_dados!$O:$O,"&gt;=39813")</f>
        <v>0</v>
      </c>
      <c r="F228" s="5">
        <f>SUMIFS(base_de_dados!$T:$T,base_de_dados!$B:$B,$B228,base_de_dados!$G:$G,F$61,base_de_dados!$H:$H,$L$1,base_de_dados!$C:$C,$A228,base_de_dados!$M:$M,"&lt;=2008",base_de_dados!$O:$O,"&gt;=39813")</f>
        <v>0</v>
      </c>
      <c r="G228" s="5">
        <f>SUMIFS(base_de_dados!$T:$T,base_de_dados!$B:$B,$B228,base_de_dados!$G:$G,G$61,base_de_dados!$H:$H,$L$1,base_de_dados!$C:$C,$A228,base_de_dados!$M:$M,"&lt;=2008",base_de_dados!$O:$O,"&gt;=39813")</f>
        <v>0</v>
      </c>
      <c r="H228" s="5">
        <f>SUMIFS(base_de_dados!$T:$T,base_de_dados!$B:$B,$B228,base_de_dados!$G:$G,H$61,base_de_dados!$H:$H,$L$1,base_de_dados!$C:$C,$A228,base_de_dados!$M:$M,"&lt;=2008",base_de_dados!$O:$O,"&gt;=39813")</f>
        <v>0</v>
      </c>
      <c r="I228" s="5">
        <f>SUMIFS(base_de_dados!$T:$T,base_de_dados!$B:$B,$B228,base_de_dados!$G:$G,I$61,base_de_dados!$H:$H,$L$1,base_de_dados!$C:$C,$A228,base_de_dados!$M:$M,"&lt;=2008",base_de_dados!$O:$O,"&gt;=39813")</f>
        <v>0</v>
      </c>
      <c r="J228" s="5">
        <f>SUMIFS(base_de_dados!$T:$T,base_de_dados!$B:$B,$B228,base_de_dados!$G:$G,J$61,base_de_dados!$H:$H,$L$1,base_de_dados!$C:$C,$A228,base_de_dados!$M:$M,"&lt;=2008",base_de_dados!$O:$O,"&gt;=39813")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SUMIFS(base_de_dados!$T:$T,base_de_dados!$B:$B,$B229,base_de_dados!$G:$G,C$61,base_de_dados!$H:$H,$L$1,base_de_dados!$C:$C,$A229,base_de_dados!$M:$M,"&lt;=2008",base_de_dados!$O:$O,"&gt;=39813")</f>
        <v>0</v>
      </c>
      <c r="D229" s="5">
        <f>SUMIFS(base_de_dados!$T:$T,base_de_dados!$B:$B,$B229,base_de_dados!$G:$G,D$61,base_de_dados!$H:$H,$L$1,base_de_dados!$C:$C,$A229,base_de_dados!$M:$M,"&lt;=2008",base_de_dados!$O:$O,"&gt;=39813")</f>
        <v>0</v>
      </c>
      <c r="E229" s="5">
        <f>SUMIFS(base_de_dados!$T:$T,base_de_dados!$B:$B,$B229,base_de_dados!$G:$G,E$61,base_de_dados!$H:$H,$L$1,base_de_dados!$C:$C,$A229,base_de_dados!$M:$M,"&lt;=2008",base_de_dados!$O:$O,"&gt;=39813")</f>
        <v>0</v>
      </c>
      <c r="F229" s="5">
        <f>SUMIFS(base_de_dados!$T:$T,base_de_dados!$B:$B,$B229,base_de_dados!$G:$G,F$61,base_de_dados!$H:$H,$L$1,base_de_dados!$C:$C,$A229,base_de_dados!$M:$M,"&lt;=2008",base_de_dados!$O:$O,"&gt;=39813")</f>
        <v>0</v>
      </c>
      <c r="G229" s="5">
        <f>SUMIFS(base_de_dados!$T:$T,base_de_dados!$B:$B,$B229,base_de_dados!$G:$G,G$61,base_de_dados!$H:$H,$L$1,base_de_dados!$C:$C,$A229,base_de_dados!$M:$M,"&lt;=2008",base_de_dados!$O:$O,"&gt;=39813")</f>
        <v>0</v>
      </c>
      <c r="H229" s="5">
        <f>SUMIFS(base_de_dados!$T:$T,base_de_dados!$B:$B,$B229,base_de_dados!$G:$G,H$61,base_de_dados!$H:$H,$L$1,base_de_dados!$C:$C,$A229,base_de_dados!$M:$M,"&lt;=2008",base_de_dados!$O:$O,"&gt;=39813")</f>
        <v>0</v>
      </c>
      <c r="I229" s="5">
        <f>SUMIFS(base_de_dados!$T:$T,base_de_dados!$B:$B,$B229,base_de_dados!$G:$G,I$61,base_de_dados!$H:$H,$L$1,base_de_dados!$C:$C,$A229,base_de_dados!$M:$M,"&lt;=2008",base_de_dados!$O:$O,"&gt;=39813")</f>
        <v>0</v>
      </c>
      <c r="J229" s="5">
        <f>SUMIFS(base_de_dados!$T:$T,base_de_dados!$B:$B,$B229,base_de_dados!$G:$G,J$61,base_de_dados!$H:$H,$L$1,base_de_dados!$C:$C,$A229,base_de_dados!$M:$M,"&lt;=2008",base_de_dados!$O:$O,"&gt;=39813")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SUMIFS(base_de_dados!$T:$T,base_de_dados!$B:$B,$B230,base_de_dados!$G:$G,C$61,base_de_dados!$H:$H,$L$1,base_de_dados!$C:$C,$A230,base_de_dados!$M:$M,"&lt;=2008",base_de_dados!$O:$O,"&gt;=39813")</f>
        <v>0</v>
      </c>
      <c r="D230" s="5">
        <f>SUMIFS(base_de_dados!$T:$T,base_de_dados!$B:$B,$B230,base_de_dados!$G:$G,D$61,base_de_dados!$H:$H,$L$1,base_de_dados!$C:$C,$A230,base_de_dados!$M:$M,"&lt;=2008",base_de_dados!$O:$O,"&gt;=39813")</f>
        <v>0</v>
      </c>
      <c r="E230" s="5">
        <f>SUMIFS(base_de_dados!$T:$T,base_de_dados!$B:$B,$B230,base_de_dados!$G:$G,E$61,base_de_dados!$H:$H,$L$1,base_de_dados!$C:$C,$A230,base_de_dados!$M:$M,"&lt;=2008",base_de_dados!$O:$O,"&gt;=39813")</f>
        <v>0</v>
      </c>
      <c r="F230" s="5">
        <f>SUMIFS(base_de_dados!$T:$T,base_de_dados!$B:$B,$B230,base_de_dados!$G:$G,F$61,base_de_dados!$H:$H,$L$1,base_de_dados!$C:$C,$A230,base_de_dados!$M:$M,"&lt;=2008",base_de_dados!$O:$O,"&gt;=39813")</f>
        <v>0</v>
      </c>
      <c r="G230" s="5">
        <f>SUMIFS(base_de_dados!$T:$T,base_de_dados!$B:$B,$B230,base_de_dados!$G:$G,G$61,base_de_dados!$H:$H,$L$1,base_de_dados!$C:$C,$A230,base_de_dados!$M:$M,"&lt;=2008",base_de_dados!$O:$O,"&gt;=39813")</f>
        <v>0</v>
      </c>
      <c r="H230" s="5">
        <f>SUMIFS(base_de_dados!$T:$T,base_de_dados!$B:$B,$B230,base_de_dados!$G:$G,H$61,base_de_dados!$H:$H,$L$1,base_de_dados!$C:$C,$A230,base_de_dados!$M:$M,"&lt;=2008",base_de_dados!$O:$O,"&gt;=39813")</f>
        <v>0</v>
      </c>
      <c r="I230" s="5">
        <f>SUMIFS(base_de_dados!$T:$T,base_de_dados!$B:$B,$B230,base_de_dados!$G:$G,I$61,base_de_dados!$H:$H,$L$1,base_de_dados!$C:$C,$A230,base_de_dados!$M:$M,"&lt;=2008",base_de_dados!$O:$O,"&gt;=39813")</f>
        <v>0</v>
      </c>
      <c r="J230" s="5">
        <f>SUMIFS(base_de_dados!$T:$T,base_de_dados!$B:$B,$B230,base_de_dados!$G:$G,J$61,base_de_dados!$H:$H,$L$1,base_de_dados!$C:$C,$A230,base_de_dados!$M:$M,"&lt;=2008",base_de_dados!$O:$O,"&gt;=39813")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SUMIFS(base_de_dados!$T:$T,base_de_dados!$B:$B,$B231,base_de_dados!$G:$G,C$61,base_de_dados!$H:$H,$L$1,base_de_dados!$C:$C,$A231,base_de_dados!$M:$M,"&lt;=2008",base_de_dados!$O:$O,"&gt;=39813")</f>
        <v>0</v>
      </c>
      <c r="D231" s="5">
        <f>SUMIFS(base_de_dados!$T:$T,base_de_dados!$B:$B,$B231,base_de_dados!$G:$G,D$61,base_de_dados!$H:$H,$L$1,base_de_dados!$C:$C,$A231,base_de_dados!$M:$M,"&lt;=2008",base_de_dados!$O:$O,"&gt;=39813")</f>
        <v>0</v>
      </c>
      <c r="E231" s="5">
        <f>SUMIFS(base_de_dados!$T:$T,base_de_dados!$B:$B,$B231,base_de_dados!$G:$G,E$61,base_de_dados!$H:$H,$L$1,base_de_dados!$C:$C,$A231,base_de_dados!$M:$M,"&lt;=2008",base_de_dados!$O:$O,"&gt;=39813")</f>
        <v>0</v>
      </c>
      <c r="F231" s="5">
        <f>SUMIFS(base_de_dados!$T:$T,base_de_dados!$B:$B,$B231,base_de_dados!$G:$G,F$61,base_de_dados!$H:$H,$L$1,base_de_dados!$C:$C,$A231,base_de_dados!$M:$M,"&lt;=2008",base_de_dados!$O:$O,"&gt;=39813")</f>
        <v>0</v>
      </c>
      <c r="G231" s="5">
        <f>SUMIFS(base_de_dados!$T:$T,base_de_dados!$B:$B,$B231,base_de_dados!$G:$G,G$61,base_de_dados!$H:$H,$L$1,base_de_dados!$C:$C,$A231,base_de_dados!$M:$M,"&lt;=2008",base_de_dados!$O:$O,"&gt;=39813")</f>
        <v>0</v>
      </c>
      <c r="H231" s="5">
        <f>SUMIFS(base_de_dados!$T:$T,base_de_dados!$B:$B,$B231,base_de_dados!$G:$G,H$61,base_de_dados!$H:$H,$L$1,base_de_dados!$C:$C,$A231,base_de_dados!$M:$M,"&lt;=2008",base_de_dados!$O:$O,"&gt;=39813")</f>
        <v>0</v>
      </c>
      <c r="I231" s="5">
        <f>SUMIFS(base_de_dados!$T:$T,base_de_dados!$B:$B,$B231,base_de_dados!$G:$G,I$61,base_de_dados!$H:$H,$L$1,base_de_dados!$C:$C,$A231,base_de_dados!$M:$M,"&lt;=2008",base_de_dados!$O:$O,"&gt;=39813")</f>
        <v>0</v>
      </c>
      <c r="J231" s="5">
        <f>SUMIFS(base_de_dados!$T:$T,base_de_dados!$B:$B,$B231,base_de_dados!$G:$G,J$61,base_de_dados!$H:$H,$L$1,base_de_dados!$C:$C,$A231,base_de_dados!$M:$M,"&lt;=2008",base_de_dados!$O:$O,"&gt;=39813")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SUMIFS(base_de_dados!$T:$T,base_de_dados!$B:$B,$B232,base_de_dados!$G:$G,C$61,base_de_dados!$H:$H,$L$1,base_de_dados!$C:$C,$A232,base_de_dados!$M:$M,"&lt;=2008",base_de_dados!$O:$O,"&gt;=39813")</f>
        <v>0</v>
      </c>
      <c r="D232" s="5">
        <f>SUMIFS(base_de_dados!$T:$T,base_de_dados!$B:$B,$B232,base_de_dados!$G:$G,D$61,base_de_dados!$H:$H,$L$1,base_de_dados!$C:$C,$A232,base_de_dados!$M:$M,"&lt;=2008",base_de_dados!$O:$O,"&gt;=39813")</f>
        <v>0</v>
      </c>
      <c r="E232" s="5">
        <f>SUMIFS(base_de_dados!$T:$T,base_de_dados!$B:$B,$B232,base_de_dados!$G:$G,E$61,base_de_dados!$H:$H,$L$1,base_de_dados!$C:$C,$A232,base_de_dados!$M:$M,"&lt;=2008",base_de_dados!$O:$O,"&gt;=39813")</f>
        <v>0</v>
      </c>
      <c r="F232" s="5">
        <f>SUMIFS(base_de_dados!$T:$T,base_de_dados!$B:$B,$B232,base_de_dados!$G:$G,F$61,base_de_dados!$H:$H,$L$1,base_de_dados!$C:$C,$A232,base_de_dados!$M:$M,"&lt;=2008",base_de_dados!$O:$O,"&gt;=39813")</f>
        <v>0</v>
      </c>
      <c r="G232" s="5">
        <f>SUMIFS(base_de_dados!$T:$T,base_de_dados!$B:$B,$B232,base_de_dados!$G:$G,G$61,base_de_dados!$H:$H,$L$1,base_de_dados!$C:$C,$A232,base_de_dados!$M:$M,"&lt;=2008",base_de_dados!$O:$O,"&gt;=39813")</f>
        <v>0</v>
      </c>
      <c r="H232" s="5">
        <f>SUMIFS(base_de_dados!$T:$T,base_de_dados!$B:$B,$B232,base_de_dados!$G:$G,H$61,base_de_dados!$H:$H,$L$1,base_de_dados!$C:$C,$A232,base_de_dados!$M:$M,"&lt;=2008",base_de_dados!$O:$O,"&gt;=39813")</f>
        <v>0</v>
      </c>
      <c r="I232" s="5">
        <f>SUMIFS(base_de_dados!$T:$T,base_de_dados!$B:$B,$B232,base_de_dados!$G:$G,I$61,base_de_dados!$H:$H,$L$1,base_de_dados!$C:$C,$A232,base_de_dados!$M:$M,"&lt;=2008",base_de_dados!$O:$O,"&gt;=39813")</f>
        <v>0</v>
      </c>
      <c r="J232" s="5">
        <f>SUMIFS(base_de_dados!$T:$T,base_de_dados!$B:$B,$B232,base_de_dados!$G:$G,J$61,base_de_dados!$H:$H,$L$1,base_de_dados!$C:$C,$A232,base_de_dados!$M:$M,"&lt;=2008",base_de_dados!$O:$O,"&gt;=39813")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SUMIFS(base_de_dados!$T:$T,base_de_dados!$B:$B,$B233,base_de_dados!$G:$G,C$61,base_de_dados!$H:$H,$L$1,base_de_dados!$C:$C,$A233,base_de_dados!$M:$M,"&lt;=2008",base_de_dados!$O:$O,"&gt;=39813")</f>
        <v>0</v>
      </c>
      <c r="D233" s="5">
        <f>SUMIFS(base_de_dados!$T:$T,base_de_dados!$B:$B,$B233,base_de_dados!$G:$G,D$61,base_de_dados!$H:$H,$L$1,base_de_dados!$C:$C,$A233,base_de_dados!$M:$M,"&lt;=2008",base_de_dados!$O:$O,"&gt;=39813")</f>
        <v>0</v>
      </c>
      <c r="E233" s="5">
        <f>SUMIFS(base_de_dados!$T:$T,base_de_dados!$B:$B,$B233,base_de_dados!$G:$G,E$61,base_de_dados!$H:$H,$L$1,base_de_dados!$C:$C,$A233,base_de_dados!$M:$M,"&lt;=2008",base_de_dados!$O:$O,"&gt;=39813")</f>
        <v>0</v>
      </c>
      <c r="F233" s="5">
        <f>SUMIFS(base_de_dados!$T:$T,base_de_dados!$B:$B,$B233,base_de_dados!$G:$G,F$61,base_de_dados!$H:$H,$L$1,base_de_dados!$C:$C,$A233,base_de_dados!$M:$M,"&lt;=2008",base_de_dados!$O:$O,"&gt;=39813")</f>
        <v>0</v>
      </c>
      <c r="G233" s="5">
        <f>SUMIFS(base_de_dados!$T:$T,base_de_dados!$B:$B,$B233,base_de_dados!$G:$G,G$61,base_de_dados!$H:$H,$L$1,base_de_dados!$C:$C,$A233,base_de_dados!$M:$M,"&lt;=2008",base_de_dados!$O:$O,"&gt;=39813")</f>
        <v>0</v>
      </c>
      <c r="H233" s="5">
        <f>SUMIFS(base_de_dados!$T:$T,base_de_dados!$B:$B,$B233,base_de_dados!$G:$G,H$61,base_de_dados!$H:$H,$L$1,base_de_dados!$C:$C,$A233,base_de_dados!$M:$M,"&lt;=2008",base_de_dados!$O:$O,"&gt;=39813")</f>
        <v>0</v>
      </c>
      <c r="I233" s="5">
        <f>SUMIFS(base_de_dados!$T:$T,base_de_dados!$B:$B,$B233,base_de_dados!$G:$G,I$61,base_de_dados!$H:$H,$L$1,base_de_dados!$C:$C,$A233,base_de_dados!$M:$M,"&lt;=2008",base_de_dados!$O:$O,"&gt;=39813")</f>
        <v>0</v>
      </c>
      <c r="J233" s="5">
        <f>SUMIFS(base_de_dados!$T:$T,base_de_dados!$B:$B,$B233,base_de_dados!$G:$G,J$61,base_de_dados!$H:$H,$L$1,base_de_dados!$C:$C,$A233,base_de_dados!$M:$M,"&lt;=2008",base_de_dados!$O:$O,"&gt;=39813")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SUMIFS(base_de_dados!$T:$T,base_de_dados!$B:$B,$B234,base_de_dados!$G:$G,C$61,base_de_dados!$H:$H,$L$1,base_de_dados!$C:$C,$A234,base_de_dados!$M:$M,"&lt;=2008",base_de_dados!$O:$O,"&gt;=39813")</f>
        <v>0</v>
      </c>
      <c r="D234" s="5">
        <f>SUMIFS(base_de_dados!$T:$T,base_de_dados!$B:$B,$B234,base_de_dados!$G:$G,D$61,base_de_dados!$H:$H,$L$1,base_de_dados!$C:$C,$A234,base_de_dados!$M:$M,"&lt;=2008",base_de_dados!$O:$O,"&gt;=39813")</f>
        <v>0</v>
      </c>
      <c r="E234" s="5">
        <f>SUMIFS(base_de_dados!$T:$T,base_de_dados!$B:$B,$B234,base_de_dados!$G:$G,E$61,base_de_dados!$H:$H,$L$1,base_de_dados!$C:$C,$A234,base_de_dados!$M:$M,"&lt;=2008",base_de_dados!$O:$O,"&gt;=39813")</f>
        <v>0</v>
      </c>
      <c r="F234" s="5">
        <f>SUMIFS(base_de_dados!$T:$T,base_de_dados!$B:$B,$B234,base_de_dados!$G:$G,F$61,base_de_dados!$H:$H,$L$1,base_de_dados!$C:$C,$A234,base_de_dados!$M:$M,"&lt;=2008",base_de_dados!$O:$O,"&gt;=39813")</f>
        <v>0</v>
      </c>
      <c r="G234" s="5">
        <f>SUMIFS(base_de_dados!$T:$T,base_de_dados!$B:$B,$B234,base_de_dados!$G:$G,G$61,base_de_dados!$H:$H,$L$1,base_de_dados!$C:$C,$A234,base_de_dados!$M:$M,"&lt;=2008",base_de_dados!$O:$O,"&gt;=39813")</f>
        <v>0</v>
      </c>
      <c r="H234" s="5">
        <f>SUMIFS(base_de_dados!$T:$T,base_de_dados!$B:$B,$B234,base_de_dados!$G:$G,H$61,base_de_dados!$H:$H,$L$1,base_de_dados!$C:$C,$A234,base_de_dados!$M:$M,"&lt;=2008",base_de_dados!$O:$O,"&gt;=39813")</f>
        <v>0</v>
      </c>
      <c r="I234" s="5">
        <f>SUMIFS(base_de_dados!$T:$T,base_de_dados!$B:$B,$B234,base_de_dados!$G:$G,I$61,base_de_dados!$H:$H,$L$1,base_de_dados!$C:$C,$A234,base_de_dados!$M:$M,"&lt;=2008",base_de_dados!$O:$O,"&gt;=39813")</f>
        <v>0</v>
      </c>
      <c r="J234" s="5">
        <f>SUMIFS(base_de_dados!$T:$T,base_de_dados!$B:$B,$B234,base_de_dados!$G:$G,J$61,base_de_dados!$H:$H,$L$1,base_de_dados!$C:$C,$A234,base_de_dados!$M:$M,"&lt;=2008",base_de_dados!$O:$O,"&gt;=39813")</f>
        <v>0</v>
      </c>
      <c r="K234" s="32">
        <f t="shared" si="7"/>
        <v>0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SUMIFS(base_de_dados!$T:$T,base_de_dados!$B:$B,$B235,base_de_dados!$G:$G,C$61,base_de_dados!$H:$H,$L$1,base_de_dados!$C:$C,$A235,base_de_dados!$M:$M,"&lt;=2008",base_de_dados!$O:$O,"&gt;=39813")</f>
        <v>0</v>
      </c>
      <c r="D235" s="5">
        <f>SUMIFS(base_de_dados!$T:$T,base_de_dados!$B:$B,$B235,base_de_dados!$G:$G,D$61,base_de_dados!$H:$H,$L$1,base_de_dados!$C:$C,$A235,base_de_dados!$M:$M,"&lt;=2008",base_de_dados!$O:$O,"&gt;=39813")</f>
        <v>0</v>
      </c>
      <c r="E235" s="5">
        <f>SUMIFS(base_de_dados!$T:$T,base_de_dados!$B:$B,$B235,base_de_dados!$G:$G,E$61,base_de_dados!$H:$H,$L$1,base_de_dados!$C:$C,$A235,base_de_dados!$M:$M,"&lt;=2008",base_de_dados!$O:$O,"&gt;=39813")</f>
        <v>0</v>
      </c>
      <c r="F235" s="5">
        <f>SUMIFS(base_de_dados!$T:$T,base_de_dados!$B:$B,$B235,base_de_dados!$G:$G,F$61,base_de_dados!$H:$H,$L$1,base_de_dados!$C:$C,$A235,base_de_dados!$M:$M,"&lt;=2008",base_de_dados!$O:$O,"&gt;=39813")</f>
        <v>0</v>
      </c>
      <c r="G235" s="5">
        <f>SUMIFS(base_de_dados!$T:$T,base_de_dados!$B:$B,$B235,base_de_dados!$G:$G,G$61,base_de_dados!$H:$H,$L$1,base_de_dados!$C:$C,$A235,base_de_dados!$M:$M,"&lt;=2008",base_de_dados!$O:$O,"&gt;=39813")</f>
        <v>0</v>
      </c>
      <c r="H235" s="5">
        <f>SUMIFS(base_de_dados!$T:$T,base_de_dados!$B:$B,$B235,base_de_dados!$G:$G,H$61,base_de_dados!$H:$H,$L$1,base_de_dados!$C:$C,$A235,base_de_dados!$M:$M,"&lt;=2008",base_de_dados!$O:$O,"&gt;=39813")</f>
        <v>0</v>
      </c>
      <c r="I235" s="5">
        <f>SUMIFS(base_de_dados!$T:$T,base_de_dados!$B:$B,$B235,base_de_dados!$G:$G,I$61,base_de_dados!$H:$H,$L$1,base_de_dados!$C:$C,$A235,base_de_dados!$M:$M,"&lt;=2008",base_de_dados!$O:$O,"&gt;=39813")</f>
        <v>0</v>
      </c>
      <c r="J235" s="5">
        <f>SUMIFS(base_de_dados!$T:$T,base_de_dados!$B:$B,$B235,base_de_dados!$G:$G,J$61,base_de_dados!$H:$H,$L$1,base_de_dados!$C:$C,$A235,base_de_dados!$M:$M,"&lt;=2008",base_de_dados!$O:$O,"&gt;=39813")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SUMIFS(base_de_dados!$T:$T,base_de_dados!$B:$B,$B236,base_de_dados!$G:$G,C$61,base_de_dados!$H:$H,$L$1,base_de_dados!$C:$C,$A236,base_de_dados!$M:$M,"&lt;=2008",base_de_dados!$O:$O,"&gt;=39813")</f>
        <v>0</v>
      </c>
      <c r="D236" s="5">
        <f>SUMIFS(base_de_dados!$T:$T,base_de_dados!$B:$B,$B236,base_de_dados!$G:$G,D$61,base_de_dados!$H:$H,$L$1,base_de_dados!$C:$C,$A236,base_de_dados!$M:$M,"&lt;=2008",base_de_dados!$O:$O,"&gt;=39813")</f>
        <v>0</v>
      </c>
      <c r="E236" s="5">
        <f>SUMIFS(base_de_dados!$T:$T,base_de_dados!$B:$B,$B236,base_de_dados!$G:$G,E$61,base_de_dados!$H:$H,$L$1,base_de_dados!$C:$C,$A236,base_de_dados!$M:$M,"&lt;=2008",base_de_dados!$O:$O,"&gt;=39813")</f>
        <v>0</v>
      </c>
      <c r="F236" s="5">
        <f>SUMIFS(base_de_dados!$T:$T,base_de_dados!$B:$B,$B236,base_de_dados!$G:$G,F$61,base_de_dados!$H:$H,$L$1,base_de_dados!$C:$C,$A236,base_de_dados!$M:$M,"&lt;=2008",base_de_dados!$O:$O,"&gt;=39813")</f>
        <v>0</v>
      </c>
      <c r="G236" s="5">
        <f>SUMIFS(base_de_dados!$T:$T,base_de_dados!$B:$B,$B236,base_de_dados!$G:$G,G$61,base_de_dados!$H:$H,$L$1,base_de_dados!$C:$C,$A236,base_de_dados!$M:$M,"&lt;=2008",base_de_dados!$O:$O,"&gt;=39813")</f>
        <v>0</v>
      </c>
      <c r="H236" s="5">
        <f>SUMIFS(base_de_dados!$T:$T,base_de_dados!$B:$B,$B236,base_de_dados!$G:$G,H$61,base_de_dados!$H:$H,$L$1,base_de_dados!$C:$C,$A236,base_de_dados!$M:$M,"&lt;=2008",base_de_dados!$O:$O,"&gt;=39813")</f>
        <v>0</v>
      </c>
      <c r="I236" s="5">
        <f>SUMIFS(base_de_dados!$T:$T,base_de_dados!$B:$B,$B236,base_de_dados!$G:$G,I$61,base_de_dados!$H:$H,$L$1,base_de_dados!$C:$C,$A236,base_de_dados!$M:$M,"&lt;=2008",base_de_dados!$O:$O,"&gt;=39813")</f>
        <v>0</v>
      </c>
      <c r="J236" s="5">
        <f>SUMIFS(base_de_dados!$T:$T,base_de_dados!$B:$B,$B236,base_de_dados!$G:$G,J$61,base_de_dados!$H:$H,$L$1,base_de_dados!$C:$C,$A236,base_de_dados!$M:$M,"&lt;=2008",base_de_dados!$O:$O,"&gt;=39813")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SUMIFS(base_de_dados!$T:$T,base_de_dados!$B:$B,$B237,base_de_dados!$G:$G,C$61,base_de_dados!$H:$H,$L$1,base_de_dados!$C:$C,$A237,base_de_dados!$M:$M,"&lt;=2008",base_de_dados!$O:$O,"&gt;=39813")</f>
        <v>0</v>
      </c>
      <c r="D237" s="5">
        <f>SUMIFS(base_de_dados!$T:$T,base_de_dados!$B:$B,$B237,base_de_dados!$G:$G,D$61,base_de_dados!$H:$H,$L$1,base_de_dados!$C:$C,$A237,base_de_dados!$M:$M,"&lt;=2008",base_de_dados!$O:$O,"&gt;=39813")</f>
        <v>0</v>
      </c>
      <c r="E237" s="5">
        <f>SUMIFS(base_de_dados!$T:$T,base_de_dados!$B:$B,$B237,base_de_dados!$G:$G,E$61,base_de_dados!$H:$H,$L$1,base_de_dados!$C:$C,$A237,base_de_dados!$M:$M,"&lt;=2008",base_de_dados!$O:$O,"&gt;=39813")</f>
        <v>0</v>
      </c>
      <c r="F237" s="5">
        <f>SUMIFS(base_de_dados!$T:$T,base_de_dados!$B:$B,$B237,base_de_dados!$G:$G,F$61,base_de_dados!$H:$H,$L$1,base_de_dados!$C:$C,$A237,base_de_dados!$M:$M,"&lt;=2008",base_de_dados!$O:$O,"&gt;=39813")</f>
        <v>0</v>
      </c>
      <c r="G237" s="5">
        <f>SUMIFS(base_de_dados!$T:$T,base_de_dados!$B:$B,$B237,base_de_dados!$G:$G,G$61,base_de_dados!$H:$H,$L$1,base_de_dados!$C:$C,$A237,base_de_dados!$M:$M,"&lt;=2008",base_de_dados!$O:$O,"&gt;=39813")</f>
        <v>0</v>
      </c>
      <c r="H237" s="5">
        <f>SUMIFS(base_de_dados!$T:$T,base_de_dados!$B:$B,$B237,base_de_dados!$G:$G,H$61,base_de_dados!$H:$H,$L$1,base_de_dados!$C:$C,$A237,base_de_dados!$M:$M,"&lt;=2008",base_de_dados!$O:$O,"&gt;=39813")</f>
        <v>0</v>
      </c>
      <c r="I237" s="5">
        <f>SUMIFS(base_de_dados!$T:$T,base_de_dados!$B:$B,$B237,base_de_dados!$G:$G,I$61,base_de_dados!$H:$H,$L$1,base_de_dados!$C:$C,$A237,base_de_dados!$M:$M,"&lt;=2008",base_de_dados!$O:$O,"&gt;=39813")</f>
        <v>0</v>
      </c>
      <c r="J237" s="5">
        <f>SUMIFS(base_de_dados!$T:$T,base_de_dados!$B:$B,$B237,base_de_dados!$G:$G,J$61,base_de_dados!$H:$H,$L$1,base_de_dados!$C:$C,$A237,base_de_dados!$M:$M,"&lt;=2008",base_de_dados!$O:$O,"&gt;=39813")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SUMIFS(base_de_dados!$T:$T,base_de_dados!$B:$B,$B238,base_de_dados!$G:$G,C$61,base_de_dados!$H:$H,$L$1,base_de_dados!$C:$C,$A238,base_de_dados!$M:$M,"&lt;=2008",base_de_dados!$O:$O,"&gt;=39813")</f>
        <v>0</v>
      </c>
      <c r="D238" s="5">
        <f>SUMIFS(base_de_dados!$T:$T,base_de_dados!$B:$B,$B238,base_de_dados!$G:$G,D$61,base_de_dados!$H:$H,$L$1,base_de_dados!$C:$C,$A238,base_de_dados!$M:$M,"&lt;=2008",base_de_dados!$O:$O,"&gt;=39813")</f>
        <v>0</v>
      </c>
      <c r="E238" s="5">
        <f>SUMIFS(base_de_dados!$T:$T,base_de_dados!$B:$B,$B238,base_de_dados!$G:$G,E$61,base_de_dados!$H:$H,$L$1,base_de_dados!$C:$C,$A238,base_de_dados!$M:$M,"&lt;=2008",base_de_dados!$O:$O,"&gt;=39813")</f>
        <v>0</v>
      </c>
      <c r="F238" s="5">
        <f>SUMIFS(base_de_dados!$T:$T,base_de_dados!$B:$B,$B238,base_de_dados!$G:$G,F$61,base_de_dados!$H:$H,$L$1,base_de_dados!$C:$C,$A238,base_de_dados!$M:$M,"&lt;=2008",base_de_dados!$O:$O,"&gt;=39813")</f>
        <v>0</v>
      </c>
      <c r="G238" s="5">
        <f>SUMIFS(base_de_dados!$T:$T,base_de_dados!$B:$B,$B238,base_de_dados!$G:$G,G$61,base_de_dados!$H:$H,$L$1,base_de_dados!$C:$C,$A238,base_de_dados!$M:$M,"&lt;=2008",base_de_dados!$O:$O,"&gt;=39813")</f>
        <v>0</v>
      </c>
      <c r="H238" s="5">
        <f>SUMIFS(base_de_dados!$T:$T,base_de_dados!$B:$B,$B238,base_de_dados!$G:$G,H$61,base_de_dados!$H:$H,$L$1,base_de_dados!$C:$C,$A238,base_de_dados!$M:$M,"&lt;=2008",base_de_dados!$O:$O,"&gt;=39813")</f>
        <v>0</v>
      </c>
      <c r="I238" s="5">
        <f>SUMIFS(base_de_dados!$T:$T,base_de_dados!$B:$B,$B238,base_de_dados!$G:$G,I$61,base_de_dados!$H:$H,$L$1,base_de_dados!$C:$C,$A238,base_de_dados!$M:$M,"&lt;=2008",base_de_dados!$O:$O,"&gt;=39813")</f>
        <v>0</v>
      </c>
      <c r="J238" s="5">
        <f>SUMIFS(base_de_dados!$T:$T,base_de_dados!$B:$B,$B238,base_de_dados!$G:$G,J$61,base_de_dados!$H:$H,$L$1,base_de_dados!$C:$C,$A238,base_de_dados!$M:$M,"&lt;=2008",base_de_dados!$O:$O,"&gt;=39813")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SUMIFS(base_de_dados!$T:$T,base_de_dados!$B:$B,$B239,base_de_dados!$G:$G,C$61,base_de_dados!$H:$H,$L$1,base_de_dados!$C:$C,$A239,base_de_dados!$M:$M,"&lt;=2008",base_de_dados!$O:$O,"&gt;=39813")</f>
        <v>0</v>
      </c>
      <c r="D239" s="5">
        <f>SUMIFS(base_de_dados!$T:$T,base_de_dados!$B:$B,$B239,base_de_dados!$G:$G,D$61,base_de_dados!$H:$H,$L$1,base_de_dados!$C:$C,$A239,base_de_dados!$M:$M,"&lt;=2008",base_de_dados!$O:$O,"&gt;=39813")</f>
        <v>0</v>
      </c>
      <c r="E239" s="5">
        <f>SUMIFS(base_de_dados!$T:$T,base_de_dados!$B:$B,$B239,base_de_dados!$G:$G,E$61,base_de_dados!$H:$H,$L$1,base_de_dados!$C:$C,$A239,base_de_dados!$M:$M,"&lt;=2008",base_de_dados!$O:$O,"&gt;=39813")</f>
        <v>0</v>
      </c>
      <c r="F239" s="5">
        <f>SUMIFS(base_de_dados!$T:$T,base_de_dados!$B:$B,$B239,base_de_dados!$G:$G,F$61,base_de_dados!$H:$H,$L$1,base_de_dados!$C:$C,$A239,base_de_dados!$M:$M,"&lt;=2008",base_de_dados!$O:$O,"&gt;=39813")</f>
        <v>0</v>
      </c>
      <c r="G239" s="5">
        <f>SUMIFS(base_de_dados!$T:$T,base_de_dados!$B:$B,$B239,base_de_dados!$G:$G,G$61,base_de_dados!$H:$H,$L$1,base_de_dados!$C:$C,$A239,base_de_dados!$M:$M,"&lt;=2008",base_de_dados!$O:$O,"&gt;=39813")</f>
        <v>0</v>
      </c>
      <c r="H239" s="5">
        <f>SUMIFS(base_de_dados!$T:$T,base_de_dados!$B:$B,$B239,base_de_dados!$G:$G,H$61,base_de_dados!$H:$H,$L$1,base_de_dados!$C:$C,$A239,base_de_dados!$M:$M,"&lt;=2008",base_de_dados!$O:$O,"&gt;=39813")</f>
        <v>0</v>
      </c>
      <c r="I239" s="5">
        <f>SUMIFS(base_de_dados!$T:$T,base_de_dados!$B:$B,$B239,base_de_dados!$G:$G,I$61,base_de_dados!$H:$H,$L$1,base_de_dados!$C:$C,$A239,base_de_dados!$M:$M,"&lt;=2008",base_de_dados!$O:$O,"&gt;=39813")</f>
        <v>0</v>
      </c>
      <c r="J239" s="5">
        <f>SUMIFS(base_de_dados!$T:$T,base_de_dados!$B:$B,$B239,base_de_dados!$G:$G,J$61,base_de_dados!$H:$H,$L$1,base_de_dados!$C:$C,$A239,base_de_dados!$M:$M,"&lt;=2008",base_de_dados!$O:$O,"&gt;=39813")</f>
        <v>0</v>
      </c>
      <c r="K239" s="32">
        <f t="shared" si="7"/>
        <v>0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SUMIFS(base_de_dados!$T:$T,base_de_dados!$B:$B,$B240,base_de_dados!$G:$G,C$61,base_de_dados!$H:$H,$L$1,base_de_dados!$C:$C,$A240,base_de_dados!$M:$M,"&lt;=2008",base_de_dados!$O:$O,"&gt;=39813")</f>
        <v>0</v>
      </c>
      <c r="D240" s="5">
        <f>SUMIFS(base_de_dados!$T:$T,base_de_dados!$B:$B,$B240,base_de_dados!$G:$G,D$61,base_de_dados!$H:$H,$L$1,base_de_dados!$C:$C,$A240,base_de_dados!$M:$M,"&lt;=2008",base_de_dados!$O:$O,"&gt;=39813")</f>
        <v>0</v>
      </c>
      <c r="E240" s="5">
        <f>SUMIFS(base_de_dados!$T:$T,base_de_dados!$B:$B,$B240,base_de_dados!$G:$G,E$61,base_de_dados!$H:$H,$L$1,base_de_dados!$C:$C,$A240,base_de_dados!$M:$M,"&lt;=2008",base_de_dados!$O:$O,"&gt;=39813")</f>
        <v>0</v>
      </c>
      <c r="F240" s="5">
        <f>SUMIFS(base_de_dados!$T:$T,base_de_dados!$B:$B,$B240,base_de_dados!$G:$G,F$61,base_de_dados!$H:$H,$L$1,base_de_dados!$C:$C,$A240,base_de_dados!$M:$M,"&lt;=2008",base_de_dados!$O:$O,"&gt;=39813")</f>
        <v>0</v>
      </c>
      <c r="G240" s="5">
        <f>SUMIFS(base_de_dados!$T:$T,base_de_dados!$B:$B,$B240,base_de_dados!$G:$G,G$61,base_de_dados!$H:$H,$L$1,base_de_dados!$C:$C,$A240,base_de_dados!$M:$M,"&lt;=2008",base_de_dados!$O:$O,"&gt;=39813")</f>
        <v>0</v>
      </c>
      <c r="H240" s="5">
        <f>SUMIFS(base_de_dados!$T:$T,base_de_dados!$B:$B,$B240,base_de_dados!$G:$G,H$61,base_de_dados!$H:$H,$L$1,base_de_dados!$C:$C,$A240,base_de_dados!$M:$M,"&lt;=2008",base_de_dados!$O:$O,"&gt;=39813")</f>
        <v>0</v>
      </c>
      <c r="I240" s="5">
        <f>SUMIFS(base_de_dados!$T:$T,base_de_dados!$B:$B,$B240,base_de_dados!$G:$G,I$61,base_de_dados!$H:$H,$L$1,base_de_dados!$C:$C,$A240,base_de_dados!$M:$M,"&lt;=2008",base_de_dados!$O:$O,"&gt;=39813")</f>
        <v>0</v>
      </c>
      <c r="J240" s="5">
        <f>SUMIFS(base_de_dados!$T:$T,base_de_dados!$B:$B,$B240,base_de_dados!$G:$G,J$61,base_de_dados!$H:$H,$L$1,base_de_dados!$C:$C,$A240,base_de_dados!$M:$M,"&lt;=2008",base_de_dados!$O:$O,"&gt;=39813")</f>
        <v>0</v>
      </c>
      <c r="K240" s="32">
        <f t="shared" si="7"/>
        <v>0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SUMIFS(base_de_dados!$T:$T,base_de_dados!$B:$B,$B241,base_de_dados!$G:$G,C$61,base_de_dados!$H:$H,$L$1,base_de_dados!$C:$C,$A241,base_de_dados!$M:$M,"&lt;=2008",base_de_dados!$O:$O,"&gt;=39813")</f>
        <v>0</v>
      </c>
      <c r="D241" s="5">
        <f>SUMIFS(base_de_dados!$T:$T,base_de_dados!$B:$B,$B241,base_de_dados!$G:$G,D$61,base_de_dados!$H:$H,$L$1,base_de_dados!$C:$C,$A241,base_de_dados!$M:$M,"&lt;=2008",base_de_dados!$O:$O,"&gt;=39813")</f>
        <v>0</v>
      </c>
      <c r="E241" s="5">
        <f>SUMIFS(base_de_dados!$T:$T,base_de_dados!$B:$B,$B241,base_de_dados!$G:$G,E$61,base_de_dados!$H:$H,$L$1,base_de_dados!$C:$C,$A241,base_de_dados!$M:$M,"&lt;=2008",base_de_dados!$O:$O,"&gt;=39813")</f>
        <v>0</v>
      </c>
      <c r="F241" s="5">
        <f>SUMIFS(base_de_dados!$T:$T,base_de_dados!$B:$B,$B241,base_de_dados!$G:$G,F$61,base_de_dados!$H:$H,$L$1,base_de_dados!$C:$C,$A241,base_de_dados!$M:$M,"&lt;=2008",base_de_dados!$O:$O,"&gt;=39813")</f>
        <v>0</v>
      </c>
      <c r="G241" s="5">
        <f>SUMIFS(base_de_dados!$T:$T,base_de_dados!$B:$B,$B241,base_de_dados!$G:$G,G$61,base_de_dados!$H:$H,$L$1,base_de_dados!$C:$C,$A241,base_de_dados!$M:$M,"&lt;=2008",base_de_dados!$O:$O,"&gt;=39813")</f>
        <v>0</v>
      </c>
      <c r="H241" s="5">
        <f>SUMIFS(base_de_dados!$T:$T,base_de_dados!$B:$B,$B241,base_de_dados!$G:$G,H$61,base_de_dados!$H:$H,$L$1,base_de_dados!$C:$C,$A241,base_de_dados!$M:$M,"&lt;=2008",base_de_dados!$O:$O,"&gt;=39813")</f>
        <v>0</v>
      </c>
      <c r="I241" s="5">
        <f>SUMIFS(base_de_dados!$T:$T,base_de_dados!$B:$B,$B241,base_de_dados!$G:$G,I$61,base_de_dados!$H:$H,$L$1,base_de_dados!$C:$C,$A241,base_de_dados!$M:$M,"&lt;=2008",base_de_dados!$O:$O,"&gt;=39813")</f>
        <v>0</v>
      </c>
      <c r="J241" s="5">
        <f>SUMIFS(base_de_dados!$T:$T,base_de_dados!$B:$B,$B241,base_de_dados!$G:$G,J$61,base_de_dados!$H:$H,$L$1,base_de_dados!$C:$C,$A241,base_de_dados!$M:$M,"&lt;=2008",base_de_dados!$O:$O,"&gt;=39813")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SUMIFS(base_de_dados!$T:$T,base_de_dados!$B:$B,$B242,base_de_dados!$G:$G,C$61,base_de_dados!$H:$H,$L$1,base_de_dados!$C:$C,$A242,base_de_dados!$M:$M,"&lt;=2008",base_de_dados!$O:$O,"&gt;=39813")</f>
        <v>0</v>
      </c>
      <c r="D242" s="5">
        <f>SUMIFS(base_de_dados!$T:$T,base_de_dados!$B:$B,$B242,base_de_dados!$G:$G,D$61,base_de_dados!$H:$H,$L$1,base_de_dados!$C:$C,$A242,base_de_dados!$M:$M,"&lt;=2008",base_de_dados!$O:$O,"&gt;=39813")</f>
        <v>0</v>
      </c>
      <c r="E242" s="5">
        <f>SUMIFS(base_de_dados!$T:$T,base_de_dados!$B:$B,$B242,base_de_dados!$G:$G,E$61,base_de_dados!$H:$H,$L$1,base_de_dados!$C:$C,$A242,base_de_dados!$M:$M,"&lt;=2008",base_de_dados!$O:$O,"&gt;=39813")</f>
        <v>0</v>
      </c>
      <c r="F242" s="5">
        <f>SUMIFS(base_de_dados!$T:$T,base_de_dados!$B:$B,$B242,base_de_dados!$G:$G,F$61,base_de_dados!$H:$H,$L$1,base_de_dados!$C:$C,$A242,base_de_dados!$M:$M,"&lt;=2008",base_de_dados!$O:$O,"&gt;=39813")</f>
        <v>0</v>
      </c>
      <c r="G242" s="5">
        <f>SUMIFS(base_de_dados!$T:$T,base_de_dados!$B:$B,$B242,base_de_dados!$G:$G,G$61,base_de_dados!$H:$H,$L$1,base_de_dados!$C:$C,$A242,base_de_dados!$M:$M,"&lt;=2008",base_de_dados!$O:$O,"&gt;=39813")</f>
        <v>0</v>
      </c>
      <c r="H242" s="5">
        <f>SUMIFS(base_de_dados!$T:$T,base_de_dados!$B:$B,$B242,base_de_dados!$G:$G,H$61,base_de_dados!$H:$H,$L$1,base_de_dados!$C:$C,$A242,base_de_dados!$M:$M,"&lt;=2008",base_de_dados!$O:$O,"&gt;=39813")</f>
        <v>0</v>
      </c>
      <c r="I242" s="5">
        <f>SUMIFS(base_de_dados!$T:$T,base_de_dados!$B:$B,$B242,base_de_dados!$G:$G,I$61,base_de_dados!$H:$H,$L$1,base_de_dados!$C:$C,$A242,base_de_dados!$M:$M,"&lt;=2008",base_de_dados!$O:$O,"&gt;=39813")</f>
        <v>0</v>
      </c>
      <c r="J242" s="5">
        <f>SUMIFS(base_de_dados!$T:$T,base_de_dados!$B:$B,$B242,base_de_dados!$G:$G,J$61,base_de_dados!$H:$H,$L$1,base_de_dados!$C:$C,$A242,base_de_dados!$M:$M,"&lt;=2008",base_de_dados!$O:$O,"&gt;=39813")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SUMIFS(base_de_dados!$T:$T,base_de_dados!$B:$B,$B243,base_de_dados!$G:$G,C$61,base_de_dados!$H:$H,$L$1,base_de_dados!$C:$C,$A243,base_de_dados!$M:$M,"&lt;=2008",base_de_dados!$O:$O,"&gt;=39813")</f>
        <v>0</v>
      </c>
      <c r="D243" s="5">
        <f>SUMIFS(base_de_dados!$T:$T,base_de_dados!$B:$B,$B243,base_de_dados!$G:$G,D$61,base_de_dados!$H:$H,$L$1,base_de_dados!$C:$C,$A243,base_de_dados!$M:$M,"&lt;=2008",base_de_dados!$O:$O,"&gt;=39813")</f>
        <v>0</v>
      </c>
      <c r="E243" s="5">
        <f>SUMIFS(base_de_dados!$T:$T,base_de_dados!$B:$B,$B243,base_de_dados!$G:$G,E$61,base_de_dados!$H:$H,$L$1,base_de_dados!$C:$C,$A243,base_de_dados!$M:$M,"&lt;=2008",base_de_dados!$O:$O,"&gt;=39813")</f>
        <v>0</v>
      </c>
      <c r="F243" s="5">
        <f>SUMIFS(base_de_dados!$T:$T,base_de_dados!$B:$B,$B243,base_de_dados!$G:$G,F$61,base_de_dados!$H:$H,$L$1,base_de_dados!$C:$C,$A243,base_de_dados!$M:$M,"&lt;=2008",base_de_dados!$O:$O,"&gt;=39813")</f>
        <v>0</v>
      </c>
      <c r="G243" s="5">
        <f>SUMIFS(base_de_dados!$T:$T,base_de_dados!$B:$B,$B243,base_de_dados!$G:$G,G$61,base_de_dados!$H:$H,$L$1,base_de_dados!$C:$C,$A243,base_de_dados!$M:$M,"&lt;=2008",base_de_dados!$O:$O,"&gt;=39813")</f>
        <v>0</v>
      </c>
      <c r="H243" s="5">
        <f>SUMIFS(base_de_dados!$T:$T,base_de_dados!$B:$B,$B243,base_de_dados!$G:$G,H$61,base_de_dados!$H:$H,$L$1,base_de_dados!$C:$C,$A243,base_de_dados!$M:$M,"&lt;=2008",base_de_dados!$O:$O,"&gt;=39813")</f>
        <v>0</v>
      </c>
      <c r="I243" s="5">
        <f>SUMIFS(base_de_dados!$T:$T,base_de_dados!$B:$B,$B243,base_de_dados!$G:$G,I$61,base_de_dados!$H:$H,$L$1,base_de_dados!$C:$C,$A243,base_de_dados!$M:$M,"&lt;=2008",base_de_dados!$O:$O,"&gt;=39813")</f>
        <v>0</v>
      </c>
      <c r="J243" s="5">
        <f>SUMIFS(base_de_dados!$T:$T,base_de_dados!$B:$B,$B243,base_de_dados!$G:$G,J$61,base_de_dados!$H:$H,$L$1,base_de_dados!$C:$C,$A243,base_de_dados!$M:$M,"&lt;=2008",base_de_dados!$O:$O,"&gt;=39813")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SUMIFS(base_de_dados!$T:$T,base_de_dados!$B:$B,$B244,base_de_dados!$G:$G,C$61,base_de_dados!$H:$H,$L$1,base_de_dados!$C:$C,$A244,base_de_dados!$M:$M,"&lt;=2008",base_de_dados!$O:$O,"&gt;=39813")</f>
        <v>0</v>
      </c>
      <c r="D244" s="5">
        <f>SUMIFS(base_de_dados!$T:$T,base_de_dados!$B:$B,$B244,base_de_dados!$G:$G,D$61,base_de_dados!$H:$H,$L$1,base_de_dados!$C:$C,$A244,base_de_dados!$M:$M,"&lt;=2008",base_de_dados!$O:$O,"&gt;=39813")</f>
        <v>0</v>
      </c>
      <c r="E244" s="5">
        <f>SUMIFS(base_de_dados!$T:$T,base_de_dados!$B:$B,$B244,base_de_dados!$G:$G,E$61,base_de_dados!$H:$H,$L$1,base_de_dados!$C:$C,$A244,base_de_dados!$M:$M,"&lt;=2008",base_de_dados!$O:$O,"&gt;=39813")</f>
        <v>0</v>
      </c>
      <c r="F244" s="5">
        <f>SUMIFS(base_de_dados!$T:$T,base_de_dados!$B:$B,$B244,base_de_dados!$G:$G,F$61,base_de_dados!$H:$H,$L$1,base_de_dados!$C:$C,$A244,base_de_dados!$M:$M,"&lt;=2008",base_de_dados!$O:$O,"&gt;=39813")</f>
        <v>0</v>
      </c>
      <c r="G244" s="5">
        <f>SUMIFS(base_de_dados!$T:$T,base_de_dados!$B:$B,$B244,base_de_dados!$G:$G,G$61,base_de_dados!$H:$H,$L$1,base_de_dados!$C:$C,$A244,base_de_dados!$M:$M,"&lt;=2008",base_de_dados!$O:$O,"&gt;=39813")</f>
        <v>0</v>
      </c>
      <c r="H244" s="5">
        <f>SUMIFS(base_de_dados!$T:$T,base_de_dados!$B:$B,$B244,base_de_dados!$G:$G,H$61,base_de_dados!$H:$H,$L$1,base_de_dados!$C:$C,$A244,base_de_dados!$M:$M,"&lt;=2008",base_de_dados!$O:$O,"&gt;=39813")</f>
        <v>0</v>
      </c>
      <c r="I244" s="5">
        <f>SUMIFS(base_de_dados!$T:$T,base_de_dados!$B:$B,$B244,base_de_dados!$G:$G,I$61,base_de_dados!$H:$H,$L$1,base_de_dados!$C:$C,$A244,base_de_dados!$M:$M,"&lt;=2008",base_de_dados!$O:$O,"&gt;=39813")</f>
        <v>0</v>
      </c>
      <c r="J244" s="5">
        <f>SUMIFS(base_de_dados!$T:$T,base_de_dados!$B:$B,$B244,base_de_dados!$G:$G,J$61,base_de_dados!$H:$H,$L$1,base_de_dados!$C:$C,$A244,base_de_dados!$M:$M,"&lt;=2008",base_de_dados!$O:$O,"&gt;=39813")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SUMIFS(base_de_dados!$T:$T,base_de_dados!$B:$B,$B245,base_de_dados!$G:$G,C$61,base_de_dados!$H:$H,$L$1,base_de_dados!$C:$C,$A245,base_de_dados!$M:$M,"&lt;=2008",base_de_dados!$O:$O,"&gt;=39813")</f>
        <v>0</v>
      </c>
      <c r="D245" s="5">
        <f>SUMIFS(base_de_dados!$T:$T,base_de_dados!$B:$B,$B245,base_de_dados!$G:$G,D$61,base_de_dados!$H:$H,$L$1,base_de_dados!$C:$C,$A245,base_de_dados!$M:$M,"&lt;=2008",base_de_dados!$O:$O,"&gt;=39813")</f>
        <v>0</v>
      </c>
      <c r="E245" s="5">
        <f>SUMIFS(base_de_dados!$T:$T,base_de_dados!$B:$B,$B245,base_de_dados!$G:$G,E$61,base_de_dados!$H:$H,$L$1,base_de_dados!$C:$C,$A245,base_de_dados!$M:$M,"&lt;=2008",base_de_dados!$O:$O,"&gt;=39813")</f>
        <v>0</v>
      </c>
      <c r="F245" s="5">
        <f>SUMIFS(base_de_dados!$T:$T,base_de_dados!$B:$B,$B245,base_de_dados!$G:$G,F$61,base_de_dados!$H:$H,$L$1,base_de_dados!$C:$C,$A245,base_de_dados!$M:$M,"&lt;=2008",base_de_dados!$O:$O,"&gt;=39813")</f>
        <v>0</v>
      </c>
      <c r="G245" s="5">
        <f>SUMIFS(base_de_dados!$T:$T,base_de_dados!$B:$B,$B245,base_de_dados!$G:$G,G$61,base_de_dados!$H:$H,$L$1,base_de_dados!$C:$C,$A245,base_de_dados!$M:$M,"&lt;=2008",base_de_dados!$O:$O,"&gt;=39813")</f>
        <v>0</v>
      </c>
      <c r="H245" s="5">
        <f>SUMIFS(base_de_dados!$T:$T,base_de_dados!$B:$B,$B245,base_de_dados!$G:$G,H$61,base_de_dados!$H:$H,$L$1,base_de_dados!$C:$C,$A245,base_de_dados!$M:$M,"&lt;=2008",base_de_dados!$O:$O,"&gt;=39813")</f>
        <v>0</v>
      </c>
      <c r="I245" s="5">
        <f>SUMIFS(base_de_dados!$T:$T,base_de_dados!$B:$B,$B245,base_de_dados!$G:$G,I$61,base_de_dados!$H:$H,$L$1,base_de_dados!$C:$C,$A245,base_de_dados!$M:$M,"&lt;=2008",base_de_dados!$O:$O,"&gt;=39813")</f>
        <v>0</v>
      </c>
      <c r="J245" s="5">
        <f>SUMIFS(base_de_dados!$T:$T,base_de_dados!$B:$B,$B245,base_de_dados!$G:$G,J$61,base_de_dados!$H:$H,$L$1,base_de_dados!$C:$C,$A245,base_de_dados!$M:$M,"&lt;=2008",base_de_dados!$O:$O,"&gt;=39813")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SUMIFS(base_de_dados!$T:$T,base_de_dados!$B:$B,$B246,base_de_dados!$G:$G,C$61,base_de_dados!$H:$H,$L$1,base_de_dados!$C:$C,$A246,base_de_dados!$M:$M,"&lt;=2008",base_de_dados!$O:$O,"&gt;=39813")</f>
        <v>0</v>
      </c>
      <c r="D246" s="5">
        <f>SUMIFS(base_de_dados!$T:$T,base_de_dados!$B:$B,$B246,base_de_dados!$G:$G,D$61,base_de_dados!$H:$H,$L$1,base_de_dados!$C:$C,$A246,base_de_dados!$M:$M,"&lt;=2008",base_de_dados!$O:$O,"&gt;=39813")</f>
        <v>0</v>
      </c>
      <c r="E246" s="5">
        <f>SUMIFS(base_de_dados!$T:$T,base_de_dados!$B:$B,$B246,base_de_dados!$G:$G,E$61,base_de_dados!$H:$H,$L$1,base_de_dados!$C:$C,$A246,base_de_dados!$M:$M,"&lt;=2008",base_de_dados!$O:$O,"&gt;=39813")</f>
        <v>0</v>
      </c>
      <c r="F246" s="5">
        <f>SUMIFS(base_de_dados!$T:$T,base_de_dados!$B:$B,$B246,base_de_dados!$G:$G,F$61,base_de_dados!$H:$H,$L$1,base_de_dados!$C:$C,$A246,base_de_dados!$M:$M,"&lt;=2008",base_de_dados!$O:$O,"&gt;=39813")</f>
        <v>0</v>
      </c>
      <c r="G246" s="5">
        <f>SUMIFS(base_de_dados!$T:$T,base_de_dados!$B:$B,$B246,base_de_dados!$G:$G,G$61,base_de_dados!$H:$H,$L$1,base_de_dados!$C:$C,$A246,base_de_dados!$M:$M,"&lt;=2008",base_de_dados!$O:$O,"&gt;=39813")</f>
        <v>0</v>
      </c>
      <c r="H246" s="5">
        <f>SUMIFS(base_de_dados!$T:$T,base_de_dados!$B:$B,$B246,base_de_dados!$G:$G,H$61,base_de_dados!$H:$H,$L$1,base_de_dados!$C:$C,$A246,base_de_dados!$M:$M,"&lt;=2008",base_de_dados!$O:$O,"&gt;=39813")</f>
        <v>0</v>
      </c>
      <c r="I246" s="5">
        <f>SUMIFS(base_de_dados!$T:$T,base_de_dados!$B:$B,$B246,base_de_dados!$G:$G,I$61,base_de_dados!$H:$H,$L$1,base_de_dados!$C:$C,$A246,base_de_dados!$M:$M,"&lt;=2008",base_de_dados!$O:$O,"&gt;=39813")</f>
        <v>0</v>
      </c>
      <c r="J246" s="5">
        <f>SUMIFS(base_de_dados!$T:$T,base_de_dados!$B:$B,$B246,base_de_dados!$G:$G,J$61,base_de_dados!$H:$H,$L$1,base_de_dados!$C:$C,$A246,base_de_dados!$M:$M,"&lt;=2008",base_de_dados!$O:$O,"&gt;=39813")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SUMIFS(base_de_dados!$T:$T,base_de_dados!$B:$B,$B247,base_de_dados!$G:$G,C$61,base_de_dados!$H:$H,$L$1,base_de_dados!$C:$C,$A247,base_de_dados!$M:$M,"&lt;=2008",base_de_dados!$O:$O,"&gt;=39813")</f>
        <v>0</v>
      </c>
      <c r="D247" s="5">
        <f>SUMIFS(base_de_dados!$T:$T,base_de_dados!$B:$B,$B247,base_de_dados!$G:$G,D$61,base_de_dados!$H:$H,$L$1,base_de_dados!$C:$C,$A247,base_de_dados!$M:$M,"&lt;=2008",base_de_dados!$O:$O,"&gt;=39813")</f>
        <v>0</v>
      </c>
      <c r="E247" s="5">
        <f>SUMIFS(base_de_dados!$T:$T,base_de_dados!$B:$B,$B247,base_de_dados!$G:$G,E$61,base_de_dados!$H:$H,$L$1,base_de_dados!$C:$C,$A247,base_de_dados!$M:$M,"&lt;=2008",base_de_dados!$O:$O,"&gt;=39813")</f>
        <v>0</v>
      </c>
      <c r="F247" s="5">
        <f>SUMIFS(base_de_dados!$T:$T,base_de_dados!$B:$B,$B247,base_de_dados!$G:$G,F$61,base_de_dados!$H:$H,$L$1,base_de_dados!$C:$C,$A247,base_de_dados!$M:$M,"&lt;=2008",base_de_dados!$O:$O,"&gt;=39813")</f>
        <v>0</v>
      </c>
      <c r="G247" s="5">
        <f>SUMIFS(base_de_dados!$T:$T,base_de_dados!$B:$B,$B247,base_de_dados!$G:$G,G$61,base_de_dados!$H:$H,$L$1,base_de_dados!$C:$C,$A247,base_de_dados!$M:$M,"&lt;=2008",base_de_dados!$O:$O,"&gt;=39813")</f>
        <v>0</v>
      </c>
      <c r="H247" s="5">
        <f>SUMIFS(base_de_dados!$T:$T,base_de_dados!$B:$B,$B247,base_de_dados!$G:$G,H$61,base_de_dados!$H:$H,$L$1,base_de_dados!$C:$C,$A247,base_de_dados!$M:$M,"&lt;=2008",base_de_dados!$O:$O,"&gt;=39813")</f>
        <v>0</v>
      </c>
      <c r="I247" s="5">
        <f>SUMIFS(base_de_dados!$T:$T,base_de_dados!$B:$B,$B247,base_de_dados!$G:$G,I$61,base_de_dados!$H:$H,$L$1,base_de_dados!$C:$C,$A247,base_de_dados!$M:$M,"&lt;=2008",base_de_dados!$O:$O,"&gt;=39813")</f>
        <v>0</v>
      </c>
      <c r="J247" s="5">
        <f>SUMIFS(base_de_dados!$T:$T,base_de_dados!$B:$B,$B247,base_de_dados!$G:$G,J$61,base_de_dados!$H:$H,$L$1,base_de_dados!$C:$C,$A247,base_de_dados!$M:$M,"&lt;=2008",base_de_dados!$O:$O,"&gt;=39813")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SUMIFS(base_de_dados!$T:$T,base_de_dados!$B:$B,$B248,base_de_dados!$G:$G,C$61,base_de_dados!$H:$H,$L$1,base_de_dados!$C:$C,$A248,base_de_dados!$M:$M,"&lt;=2008",base_de_dados!$O:$O,"&gt;=39813")</f>
        <v>0</v>
      </c>
      <c r="D248" s="5">
        <f>SUMIFS(base_de_dados!$T:$T,base_de_dados!$B:$B,$B248,base_de_dados!$G:$G,D$61,base_de_dados!$H:$H,$L$1,base_de_dados!$C:$C,$A248,base_de_dados!$M:$M,"&lt;=2008",base_de_dados!$O:$O,"&gt;=39813")</f>
        <v>0</v>
      </c>
      <c r="E248" s="5">
        <f>SUMIFS(base_de_dados!$T:$T,base_de_dados!$B:$B,$B248,base_de_dados!$G:$G,E$61,base_de_dados!$H:$H,$L$1,base_de_dados!$C:$C,$A248,base_de_dados!$M:$M,"&lt;=2008",base_de_dados!$O:$O,"&gt;=39813")</f>
        <v>0</v>
      </c>
      <c r="F248" s="5">
        <f>SUMIFS(base_de_dados!$T:$T,base_de_dados!$B:$B,$B248,base_de_dados!$G:$G,F$61,base_de_dados!$H:$H,$L$1,base_de_dados!$C:$C,$A248,base_de_dados!$M:$M,"&lt;=2008",base_de_dados!$O:$O,"&gt;=39813")</f>
        <v>0</v>
      </c>
      <c r="G248" s="5">
        <f>SUMIFS(base_de_dados!$T:$T,base_de_dados!$B:$B,$B248,base_de_dados!$G:$G,G$61,base_de_dados!$H:$H,$L$1,base_de_dados!$C:$C,$A248,base_de_dados!$M:$M,"&lt;=2008",base_de_dados!$O:$O,"&gt;=39813")</f>
        <v>0</v>
      </c>
      <c r="H248" s="5">
        <f>SUMIFS(base_de_dados!$T:$T,base_de_dados!$B:$B,$B248,base_de_dados!$G:$G,H$61,base_de_dados!$H:$H,$L$1,base_de_dados!$C:$C,$A248,base_de_dados!$M:$M,"&lt;=2008",base_de_dados!$O:$O,"&gt;=39813")</f>
        <v>0</v>
      </c>
      <c r="I248" s="5">
        <f>SUMIFS(base_de_dados!$T:$T,base_de_dados!$B:$B,$B248,base_de_dados!$G:$G,I$61,base_de_dados!$H:$H,$L$1,base_de_dados!$C:$C,$A248,base_de_dados!$M:$M,"&lt;=2008",base_de_dados!$O:$O,"&gt;=39813")</f>
        <v>0</v>
      </c>
      <c r="J248" s="5">
        <f>SUMIFS(base_de_dados!$T:$T,base_de_dados!$B:$B,$B248,base_de_dados!$G:$G,J$61,base_de_dados!$H:$H,$L$1,base_de_dados!$C:$C,$A248,base_de_dados!$M:$M,"&lt;=2008",base_de_dados!$O:$O,"&gt;=39813")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SUMIFS(base_de_dados!$T:$T,base_de_dados!$B:$B,$B249,base_de_dados!$G:$G,C$61,base_de_dados!$H:$H,$L$1,base_de_dados!$C:$C,$A249,base_de_dados!$M:$M,"&lt;=2008",base_de_dados!$O:$O,"&gt;=39813")</f>
        <v>0</v>
      </c>
      <c r="D249" s="5">
        <f>SUMIFS(base_de_dados!$T:$T,base_de_dados!$B:$B,$B249,base_de_dados!$G:$G,D$61,base_de_dados!$H:$H,$L$1,base_de_dados!$C:$C,$A249,base_de_dados!$M:$M,"&lt;=2008",base_de_dados!$O:$O,"&gt;=39813")</f>
        <v>0</v>
      </c>
      <c r="E249" s="5">
        <f>SUMIFS(base_de_dados!$T:$T,base_de_dados!$B:$B,$B249,base_de_dados!$G:$G,E$61,base_de_dados!$H:$H,$L$1,base_de_dados!$C:$C,$A249,base_de_dados!$M:$M,"&lt;=2008",base_de_dados!$O:$O,"&gt;=39813")</f>
        <v>0</v>
      </c>
      <c r="F249" s="5">
        <f>SUMIFS(base_de_dados!$T:$T,base_de_dados!$B:$B,$B249,base_de_dados!$G:$G,F$61,base_de_dados!$H:$H,$L$1,base_de_dados!$C:$C,$A249,base_de_dados!$M:$M,"&lt;=2008",base_de_dados!$O:$O,"&gt;=39813")</f>
        <v>0</v>
      </c>
      <c r="G249" s="5">
        <f>SUMIFS(base_de_dados!$T:$T,base_de_dados!$B:$B,$B249,base_de_dados!$G:$G,G$61,base_de_dados!$H:$H,$L$1,base_de_dados!$C:$C,$A249,base_de_dados!$M:$M,"&lt;=2008",base_de_dados!$O:$O,"&gt;=39813")</f>
        <v>0</v>
      </c>
      <c r="H249" s="5">
        <f>SUMIFS(base_de_dados!$T:$T,base_de_dados!$B:$B,$B249,base_de_dados!$G:$G,H$61,base_de_dados!$H:$H,$L$1,base_de_dados!$C:$C,$A249,base_de_dados!$M:$M,"&lt;=2008",base_de_dados!$O:$O,"&gt;=39813")</f>
        <v>0</v>
      </c>
      <c r="I249" s="5">
        <f>SUMIFS(base_de_dados!$T:$T,base_de_dados!$B:$B,$B249,base_de_dados!$G:$G,I$61,base_de_dados!$H:$H,$L$1,base_de_dados!$C:$C,$A249,base_de_dados!$M:$M,"&lt;=2008",base_de_dados!$O:$O,"&gt;=39813")</f>
        <v>0</v>
      </c>
      <c r="J249" s="5">
        <f>SUMIFS(base_de_dados!$T:$T,base_de_dados!$B:$B,$B249,base_de_dados!$G:$G,J$61,base_de_dados!$H:$H,$L$1,base_de_dados!$C:$C,$A249,base_de_dados!$M:$M,"&lt;=2008",base_de_dados!$O:$O,"&gt;=39813")</f>
        <v>0</v>
      </c>
      <c r="K249" s="32">
        <f t="shared" si="7"/>
        <v>0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SUMIFS(base_de_dados!$T:$T,base_de_dados!$B:$B,$B250,base_de_dados!$G:$G,C$61,base_de_dados!$H:$H,$L$1,base_de_dados!$C:$C,$A250,base_de_dados!$M:$M,"&lt;=2008",base_de_dados!$O:$O,"&gt;=39813")</f>
        <v>0</v>
      </c>
      <c r="D250" s="5">
        <f>SUMIFS(base_de_dados!$T:$T,base_de_dados!$B:$B,$B250,base_de_dados!$G:$G,D$61,base_de_dados!$H:$H,$L$1,base_de_dados!$C:$C,$A250,base_de_dados!$M:$M,"&lt;=2008",base_de_dados!$O:$O,"&gt;=39813")</f>
        <v>0</v>
      </c>
      <c r="E250" s="5">
        <f>SUMIFS(base_de_dados!$T:$T,base_de_dados!$B:$B,$B250,base_de_dados!$G:$G,E$61,base_de_dados!$H:$H,$L$1,base_de_dados!$C:$C,$A250,base_de_dados!$M:$M,"&lt;=2008",base_de_dados!$O:$O,"&gt;=39813")</f>
        <v>0</v>
      </c>
      <c r="F250" s="5">
        <f>SUMIFS(base_de_dados!$T:$T,base_de_dados!$B:$B,$B250,base_de_dados!$G:$G,F$61,base_de_dados!$H:$H,$L$1,base_de_dados!$C:$C,$A250,base_de_dados!$M:$M,"&lt;=2008",base_de_dados!$O:$O,"&gt;=39813")</f>
        <v>0</v>
      </c>
      <c r="G250" s="5">
        <f>SUMIFS(base_de_dados!$T:$T,base_de_dados!$B:$B,$B250,base_de_dados!$G:$G,G$61,base_de_dados!$H:$H,$L$1,base_de_dados!$C:$C,$A250,base_de_dados!$M:$M,"&lt;=2008",base_de_dados!$O:$O,"&gt;=39813")</f>
        <v>0</v>
      </c>
      <c r="H250" s="5">
        <f>SUMIFS(base_de_dados!$T:$T,base_de_dados!$B:$B,$B250,base_de_dados!$G:$G,H$61,base_de_dados!$H:$H,$L$1,base_de_dados!$C:$C,$A250,base_de_dados!$M:$M,"&lt;=2008",base_de_dados!$O:$O,"&gt;=39813")</f>
        <v>0</v>
      </c>
      <c r="I250" s="5">
        <f>SUMIFS(base_de_dados!$T:$T,base_de_dados!$B:$B,$B250,base_de_dados!$G:$G,I$61,base_de_dados!$H:$H,$L$1,base_de_dados!$C:$C,$A250,base_de_dados!$M:$M,"&lt;=2008",base_de_dados!$O:$O,"&gt;=39813")</f>
        <v>0</v>
      </c>
      <c r="J250" s="5">
        <f>SUMIFS(base_de_dados!$T:$T,base_de_dados!$B:$B,$B250,base_de_dados!$G:$G,J$61,base_de_dados!$H:$H,$L$1,base_de_dados!$C:$C,$A250,base_de_dados!$M:$M,"&lt;=2008",base_de_dados!$O:$O,"&gt;=39813")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SUMIFS(base_de_dados!$T:$T,base_de_dados!$B:$B,$B251,base_de_dados!$G:$G,C$61,base_de_dados!$H:$H,$L$1,base_de_dados!$C:$C,$A251,base_de_dados!$M:$M,"&lt;=2008",base_de_dados!$O:$O,"&gt;=39813")</f>
        <v>0</v>
      </c>
      <c r="D251" s="5">
        <f>SUMIFS(base_de_dados!$T:$T,base_de_dados!$B:$B,$B251,base_de_dados!$G:$G,D$61,base_de_dados!$H:$H,$L$1,base_de_dados!$C:$C,$A251,base_de_dados!$M:$M,"&lt;=2008",base_de_dados!$O:$O,"&gt;=39813")</f>
        <v>0</v>
      </c>
      <c r="E251" s="5">
        <f>SUMIFS(base_de_dados!$T:$T,base_de_dados!$B:$B,$B251,base_de_dados!$G:$G,E$61,base_de_dados!$H:$H,$L$1,base_de_dados!$C:$C,$A251,base_de_dados!$M:$M,"&lt;=2008",base_de_dados!$O:$O,"&gt;=39813")</f>
        <v>0</v>
      </c>
      <c r="F251" s="5">
        <f>SUMIFS(base_de_dados!$T:$T,base_de_dados!$B:$B,$B251,base_de_dados!$G:$G,F$61,base_de_dados!$H:$H,$L$1,base_de_dados!$C:$C,$A251,base_de_dados!$M:$M,"&lt;=2008",base_de_dados!$O:$O,"&gt;=39813")</f>
        <v>0</v>
      </c>
      <c r="G251" s="5">
        <f>SUMIFS(base_de_dados!$T:$T,base_de_dados!$B:$B,$B251,base_de_dados!$G:$G,G$61,base_de_dados!$H:$H,$L$1,base_de_dados!$C:$C,$A251,base_de_dados!$M:$M,"&lt;=2008",base_de_dados!$O:$O,"&gt;=39813")</f>
        <v>0</v>
      </c>
      <c r="H251" s="5">
        <f>SUMIFS(base_de_dados!$T:$T,base_de_dados!$B:$B,$B251,base_de_dados!$G:$G,H$61,base_de_dados!$H:$H,$L$1,base_de_dados!$C:$C,$A251,base_de_dados!$M:$M,"&lt;=2008",base_de_dados!$O:$O,"&gt;=39813")</f>
        <v>0</v>
      </c>
      <c r="I251" s="5">
        <f>SUMIFS(base_de_dados!$T:$T,base_de_dados!$B:$B,$B251,base_de_dados!$G:$G,I$61,base_de_dados!$H:$H,$L$1,base_de_dados!$C:$C,$A251,base_de_dados!$M:$M,"&lt;=2008",base_de_dados!$O:$O,"&gt;=39813")</f>
        <v>0</v>
      </c>
      <c r="J251" s="5">
        <f>SUMIFS(base_de_dados!$T:$T,base_de_dados!$B:$B,$B251,base_de_dados!$G:$G,J$61,base_de_dados!$H:$H,$L$1,base_de_dados!$C:$C,$A251,base_de_dados!$M:$M,"&lt;=2008",base_de_dados!$O:$O,"&gt;=39813")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SUMIFS(base_de_dados!$T:$T,base_de_dados!$B:$B,$B252,base_de_dados!$G:$G,C$61,base_de_dados!$H:$H,$L$1,base_de_dados!$C:$C,$A252,base_de_dados!$M:$M,"&lt;=2008",base_de_dados!$O:$O,"&gt;=39813")</f>
        <v>0</v>
      </c>
      <c r="D252" s="5">
        <f>SUMIFS(base_de_dados!$T:$T,base_de_dados!$B:$B,$B252,base_de_dados!$G:$G,D$61,base_de_dados!$H:$H,$L$1,base_de_dados!$C:$C,$A252,base_de_dados!$M:$M,"&lt;=2008",base_de_dados!$O:$O,"&gt;=39813")</f>
        <v>0</v>
      </c>
      <c r="E252" s="5">
        <f>SUMIFS(base_de_dados!$T:$T,base_de_dados!$B:$B,$B252,base_de_dados!$G:$G,E$61,base_de_dados!$H:$H,$L$1,base_de_dados!$C:$C,$A252,base_de_dados!$M:$M,"&lt;=2008",base_de_dados!$O:$O,"&gt;=39813")</f>
        <v>0</v>
      </c>
      <c r="F252" s="5">
        <f>SUMIFS(base_de_dados!$T:$T,base_de_dados!$B:$B,$B252,base_de_dados!$G:$G,F$61,base_de_dados!$H:$H,$L$1,base_de_dados!$C:$C,$A252,base_de_dados!$M:$M,"&lt;=2008",base_de_dados!$O:$O,"&gt;=39813")</f>
        <v>0</v>
      </c>
      <c r="G252" s="5">
        <f>SUMIFS(base_de_dados!$T:$T,base_de_dados!$B:$B,$B252,base_de_dados!$G:$G,G$61,base_de_dados!$H:$H,$L$1,base_de_dados!$C:$C,$A252,base_de_dados!$M:$M,"&lt;=2008",base_de_dados!$O:$O,"&gt;=39813")</f>
        <v>0</v>
      </c>
      <c r="H252" s="5">
        <f>SUMIFS(base_de_dados!$T:$T,base_de_dados!$B:$B,$B252,base_de_dados!$G:$G,H$61,base_de_dados!$H:$H,$L$1,base_de_dados!$C:$C,$A252,base_de_dados!$M:$M,"&lt;=2008",base_de_dados!$O:$O,"&gt;=39813")</f>
        <v>0</v>
      </c>
      <c r="I252" s="5">
        <f>SUMIFS(base_de_dados!$T:$T,base_de_dados!$B:$B,$B252,base_de_dados!$G:$G,I$61,base_de_dados!$H:$H,$L$1,base_de_dados!$C:$C,$A252,base_de_dados!$M:$M,"&lt;=2008",base_de_dados!$O:$O,"&gt;=39813")</f>
        <v>0</v>
      </c>
      <c r="J252" s="5">
        <f>SUMIFS(base_de_dados!$T:$T,base_de_dados!$B:$B,$B252,base_de_dados!$G:$G,J$61,base_de_dados!$H:$H,$L$1,base_de_dados!$C:$C,$A252,base_de_dados!$M:$M,"&lt;=2008",base_de_dados!$O:$O,"&gt;=39813")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SUMIFS(base_de_dados!$T:$T,base_de_dados!$B:$B,$B253,base_de_dados!$G:$G,C$61,base_de_dados!$H:$H,$L$1,base_de_dados!$C:$C,$A253,base_de_dados!$M:$M,"&lt;=2008",base_de_dados!$O:$O,"&gt;=39813")</f>
        <v>0</v>
      </c>
      <c r="D253" s="5">
        <f>SUMIFS(base_de_dados!$T:$T,base_de_dados!$B:$B,$B253,base_de_dados!$G:$G,D$61,base_de_dados!$H:$H,$L$1,base_de_dados!$C:$C,$A253,base_de_dados!$M:$M,"&lt;=2008",base_de_dados!$O:$O,"&gt;=39813")</f>
        <v>0</v>
      </c>
      <c r="E253" s="5">
        <f>SUMIFS(base_de_dados!$T:$T,base_de_dados!$B:$B,$B253,base_de_dados!$G:$G,E$61,base_de_dados!$H:$H,$L$1,base_de_dados!$C:$C,$A253,base_de_dados!$M:$M,"&lt;=2008",base_de_dados!$O:$O,"&gt;=39813")</f>
        <v>0</v>
      </c>
      <c r="F253" s="5">
        <f>SUMIFS(base_de_dados!$T:$T,base_de_dados!$B:$B,$B253,base_de_dados!$G:$G,F$61,base_de_dados!$H:$H,$L$1,base_de_dados!$C:$C,$A253,base_de_dados!$M:$M,"&lt;=2008",base_de_dados!$O:$O,"&gt;=39813")</f>
        <v>0</v>
      </c>
      <c r="G253" s="5">
        <f>SUMIFS(base_de_dados!$T:$T,base_de_dados!$B:$B,$B253,base_de_dados!$G:$G,G$61,base_de_dados!$H:$H,$L$1,base_de_dados!$C:$C,$A253,base_de_dados!$M:$M,"&lt;=2008",base_de_dados!$O:$O,"&gt;=39813")</f>
        <v>0</v>
      </c>
      <c r="H253" s="5">
        <f>SUMIFS(base_de_dados!$T:$T,base_de_dados!$B:$B,$B253,base_de_dados!$G:$G,H$61,base_de_dados!$H:$H,$L$1,base_de_dados!$C:$C,$A253,base_de_dados!$M:$M,"&lt;=2008",base_de_dados!$O:$O,"&gt;=39813")</f>
        <v>0</v>
      </c>
      <c r="I253" s="5">
        <f>SUMIFS(base_de_dados!$T:$T,base_de_dados!$B:$B,$B253,base_de_dados!$G:$G,I$61,base_de_dados!$H:$H,$L$1,base_de_dados!$C:$C,$A253,base_de_dados!$M:$M,"&lt;=2008",base_de_dados!$O:$O,"&gt;=39813")</f>
        <v>0</v>
      </c>
      <c r="J253" s="5">
        <f>SUMIFS(base_de_dados!$T:$T,base_de_dados!$B:$B,$B253,base_de_dados!$G:$G,J$61,base_de_dados!$H:$H,$L$1,base_de_dados!$C:$C,$A253,base_de_dados!$M:$M,"&lt;=2008",base_de_dados!$O:$O,"&gt;=39813")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SUMIFS(base_de_dados!$T:$T,base_de_dados!$B:$B,$B254,base_de_dados!$G:$G,C$61,base_de_dados!$H:$H,$L$1,base_de_dados!$C:$C,$A254,base_de_dados!$M:$M,"&lt;=2008",base_de_dados!$O:$O,"&gt;=39813")</f>
        <v>0</v>
      </c>
      <c r="D254" s="5">
        <f>SUMIFS(base_de_dados!$T:$T,base_de_dados!$B:$B,$B254,base_de_dados!$G:$G,D$61,base_de_dados!$H:$H,$L$1,base_de_dados!$C:$C,$A254,base_de_dados!$M:$M,"&lt;=2008",base_de_dados!$O:$O,"&gt;=39813")</f>
        <v>0</v>
      </c>
      <c r="E254" s="5">
        <f>SUMIFS(base_de_dados!$T:$T,base_de_dados!$B:$B,$B254,base_de_dados!$G:$G,E$61,base_de_dados!$H:$H,$L$1,base_de_dados!$C:$C,$A254,base_de_dados!$M:$M,"&lt;=2008",base_de_dados!$O:$O,"&gt;=39813")</f>
        <v>0</v>
      </c>
      <c r="F254" s="5">
        <f>SUMIFS(base_de_dados!$T:$T,base_de_dados!$B:$B,$B254,base_de_dados!$G:$G,F$61,base_de_dados!$H:$H,$L$1,base_de_dados!$C:$C,$A254,base_de_dados!$M:$M,"&lt;=2008",base_de_dados!$O:$O,"&gt;=39813")</f>
        <v>0</v>
      </c>
      <c r="G254" s="5">
        <f>SUMIFS(base_de_dados!$T:$T,base_de_dados!$B:$B,$B254,base_de_dados!$G:$G,G$61,base_de_dados!$H:$H,$L$1,base_de_dados!$C:$C,$A254,base_de_dados!$M:$M,"&lt;=2008",base_de_dados!$O:$O,"&gt;=39813")</f>
        <v>0</v>
      </c>
      <c r="H254" s="5">
        <f>SUMIFS(base_de_dados!$T:$T,base_de_dados!$B:$B,$B254,base_de_dados!$G:$G,H$61,base_de_dados!$H:$H,$L$1,base_de_dados!$C:$C,$A254,base_de_dados!$M:$M,"&lt;=2008",base_de_dados!$O:$O,"&gt;=39813")</f>
        <v>0</v>
      </c>
      <c r="I254" s="5">
        <f>SUMIFS(base_de_dados!$T:$T,base_de_dados!$B:$B,$B254,base_de_dados!$G:$G,I$61,base_de_dados!$H:$H,$L$1,base_de_dados!$C:$C,$A254,base_de_dados!$M:$M,"&lt;=2008",base_de_dados!$O:$O,"&gt;=39813")</f>
        <v>0</v>
      </c>
      <c r="J254" s="5">
        <f>SUMIFS(base_de_dados!$T:$T,base_de_dados!$B:$B,$B254,base_de_dados!$G:$G,J$61,base_de_dados!$H:$H,$L$1,base_de_dados!$C:$C,$A254,base_de_dados!$M:$M,"&lt;=2008",base_de_dados!$O:$O,"&gt;=39813")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SUMIFS(base_de_dados!$T:$T,base_de_dados!$B:$B,$B255,base_de_dados!$G:$G,C$61,base_de_dados!$H:$H,$L$1,base_de_dados!$C:$C,$A255,base_de_dados!$M:$M,"&lt;=2008",base_de_dados!$O:$O,"&gt;=39813")</f>
        <v>0</v>
      </c>
      <c r="D255" s="5">
        <f>SUMIFS(base_de_dados!$T:$T,base_de_dados!$B:$B,$B255,base_de_dados!$G:$G,D$61,base_de_dados!$H:$H,$L$1,base_de_dados!$C:$C,$A255,base_de_dados!$M:$M,"&lt;=2008",base_de_dados!$O:$O,"&gt;=39813")</f>
        <v>0</v>
      </c>
      <c r="E255" s="5">
        <f>SUMIFS(base_de_dados!$T:$T,base_de_dados!$B:$B,$B255,base_de_dados!$G:$G,E$61,base_de_dados!$H:$H,$L$1,base_de_dados!$C:$C,$A255,base_de_dados!$M:$M,"&lt;=2008",base_de_dados!$O:$O,"&gt;=39813")</f>
        <v>0</v>
      </c>
      <c r="F255" s="5">
        <f>SUMIFS(base_de_dados!$T:$T,base_de_dados!$B:$B,$B255,base_de_dados!$G:$G,F$61,base_de_dados!$H:$H,$L$1,base_de_dados!$C:$C,$A255,base_de_dados!$M:$M,"&lt;=2008",base_de_dados!$O:$O,"&gt;=39813")</f>
        <v>0</v>
      </c>
      <c r="G255" s="5">
        <f>SUMIFS(base_de_dados!$T:$T,base_de_dados!$B:$B,$B255,base_de_dados!$G:$G,G$61,base_de_dados!$H:$H,$L$1,base_de_dados!$C:$C,$A255,base_de_dados!$M:$M,"&lt;=2008",base_de_dados!$O:$O,"&gt;=39813")</f>
        <v>0</v>
      </c>
      <c r="H255" s="5">
        <f>SUMIFS(base_de_dados!$T:$T,base_de_dados!$B:$B,$B255,base_de_dados!$G:$G,H$61,base_de_dados!$H:$H,$L$1,base_de_dados!$C:$C,$A255,base_de_dados!$M:$M,"&lt;=2008",base_de_dados!$O:$O,"&gt;=39813")</f>
        <v>0</v>
      </c>
      <c r="I255" s="5">
        <f>SUMIFS(base_de_dados!$T:$T,base_de_dados!$B:$B,$B255,base_de_dados!$G:$G,I$61,base_de_dados!$H:$H,$L$1,base_de_dados!$C:$C,$A255,base_de_dados!$M:$M,"&lt;=2008",base_de_dados!$O:$O,"&gt;=39813")</f>
        <v>0</v>
      </c>
      <c r="J255" s="5">
        <f>SUMIFS(base_de_dados!$T:$T,base_de_dados!$B:$B,$B255,base_de_dados!$G:$G,J$61,base_de_dados!$H:$H,$L$1,base_de_dados!$C:$C,$A255,base_de_dados!$M:$M,"&lt;=2008",base_de_dados!$O:$O,"&gt;=39813")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SUMIFS(base_de_dados!$T:$T,base_de_dados!$B:$B,$B256,base_de_dados!$G:$G,C$61,base_de_dados!$H:$H,$L$1,base_de_dados!$C:$C,$A256,base_de_dados!$M:$M,"&lt;=2008",base_de_dados!$O:$O,"&gt;=39813")</f>
        <v>0</v>
      </c>
      <c r="D256" s="5">
        <f>SUMIFS(base_de_dados!$T:$T,base_de_dados!$B:$B,$B256,base_de_dados!$G:$G,D$61,base_de_dados!$H:$H,$L$1,base_de_dados!$C:$C,$A256,base_de_dados!$M:$M,"&lt;=2008",base_de_dados!$O:$O,"&gt;=39813")</f>
        <v>0</v>
      </c>
      <c r="E256" s="5">
        <f>SUMIFS(base_de_dados!$T:$T,base_de_dados!$B:$B,$B256,base_de_dados!$G:$G,E$61,base_de_dados!$H:$H,$L$1,base_de_dados!$C:$C,$A256,base_de_dados!$M:$M,"&lt;=2008",base_de_dados!$O:$O,"&gt;=39813")</f>
        <v>0</v>
      </c>
      <c r="F256" s="5">
        <f>SUMIFS(base_de_dados!$T:$T,base_de_dados!$B:$B,$B256,base_de_dados!$G:$G,F$61,base_de_dados!$H:$H,$L$1,base_de_dados!$C:$C,$A256,base_de_dados!$M:$M,"&lt;=2008",base_de_dados!$O:$O,"&gt;=39813")</f>
        <v>0</v>
      </c>
      <c r="G256" s="5">
        <f>SUMIFS(base_de_dados!$T:$T,base_de_dados!$B:$B,$B256,base_de_dados!$G:$G,G$61,base_de_dados!$H:$H,$L$1,base_de_dados!$C:$C,$A256,base_de_dados!$M:$M,"&lt;=2008",base_de_dados!$O:$O,"&gt;=39813")</f>
        <v>0</v>
      </c>
      <c r="H256" s="5">
        <f>SUMIFS(base_de_dados!$T:$T,base_de_dados!$B:$B,$B256,base_de_dados!$G:$G,H$61,base_de_dados!$H:$H,$L$1,base_de_dados!$C:$C,$A256,base_de_dados!$M:$M,"&lt;=2008",base_de_dados!$O:$O,"&gt;=39813")</f>
        <v>0</v>
      </c>
      <c r="I256" s="5">
        <f>SUMIFS(base_de_dados!$T:$T,base_de_dados!$B:$B,$B256,base_de_dados!$G:$G,I$61,base_de_dados!$H:$H,$L$1,base_de_dados!$C:$C,$A256,base_de_dados!$M:$M,"&lt;=2008",base_de_dados!$O:$O,"&gt;=39813")</f>
        <v>0</v>
      </c>
      <c r="J256" s="5">
        <f>SUMIFS(base_de_dados!$T:$T,base_de_dados!$B:$B,$B256,base_de_dados!$G:$G,J$61,base_de_dados!$H:$H,$L$1,base_de_dados!$C:$C,$A256,base_de_dados!$M:$M,"&lt;=2008",base_de_dados!$O:$O,"&gt;=39813")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SUMIFS(base_de_dados!$T:$T,base_de_dados!$B:$B,$B257,base_de_dados!$G:$G,C$61,base_de_dados!$H:$H,$L$1,base_de_dados!$C:$C,$A257,base_de_dados!$M:$M,"&lt;=2008",base_de_dados!$O:$O,"&gt;=39813")</f>
        <v>0</v>
      </c>
      <c r="D257" s="5">
        <f>SUMIFS(base_de_dados!$T:$T,base_de_dados!$B:$B,$B257,base_de_dados!$G:$G,D$61,base_de_dados!$H:$H,$L$1,base_de_dados!$C:$C,$A257,base_de_dados!$M:$M,"&lt;=2008",base_de_dados!$O:$O,"&gt;=39813")</f>
        <v>0</v>
      </c>
      <c r="E257" s="5">
        <f>SUMIFS(base_de_dados!$T:$T,base_de_dados!$B:$B,$B257,base_de_dados!$G:$G,E$61,base_de_dados!$H:$H,$L$1,base_de_dados!$C:$C,$A257,base_de_dados!$M:$M,"&lt;=2008",base_de_dados!$O:$O,"&gt;=39813")</f>
        <v>0</v>
      </c>
      <c r="F257" s="5">
        <f>SUMIFS(base_de_dados!$T:$T,base_de_dados!$B:$B,$B257,base_de_dados!$G:$G,F$61,base_de_dados!$H:$H,$L$1,base_de_dados!$C:$C,$A257,base_de_dados!$M:$M,"&lt;=2008",base_de_dados!$O:$O,"&gt;=39813")</f>
        <v>0</v>
      </c>
      <c r="G257" s="5">
        <f>SUMIFS(base_de_dados!$T:$T,base_de_dados!$B:$B,$B257,base_de_dados!$G:$G,G$61,base_de_dados!$H:$H,$L$1,base_de_dados!$C:$C,$A257,base_de_dados!$M:$M,"&lt;=2008",base_de_dados!$O:$O,"&gt;=39813")</f>
        <v>0</v>
      </c>
      <c r="H257" s="5">
        <f>SUMIFS(base_de_dados!$T:$T,base_de_dados!$B:$B,$B257,base_de_dados!$G:$G,H$61,base_de_dados!$H:$H,$L$1,base_de_dados!$C:$C,$A257,base_de_dados!$M:$M,"&lt;=2008",base_de_dados!$O:$O,"&gt;=39813")</f>
        <v>0</v>
      </c>
      <c r="I257" s="5">
        <f>SUMIFS(base_de_dados!$T:$T,base_de_dados!$B:$B,$B257,base_de_dados!$G:$G,I$61,base_de_dados!$H:$H,$L$1,base_de_dados!$C:$C,$A257,base_de_dados!$M:$M,"&lt;=2008",base_de_dados!$O:$O,"&gt;=39813")</f>
        <v>0</v>
      </c>
      <c r="J257" s="5">
        <f>SUMIFS(base_de_dados!$T:$T,base_de_dados!$B:$B,$B257,base_de_dados!$G:$G,J$61,base_de_dados!$H:$H,$L$1,base_de_dados!$C:$C,$A257,base_de_dados!$M:$M,"&lt;=2008",base_de_dados!$O:$O,"&gt;=39813")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SUMIFS(base_de_dados!$T:$T,base_de_dados!$B:$B,$B258,base_de_dados!$G:$G,C$61,base_de_dados!$H:$H,$L$1,base_de_dados!$C:$C,$A258,base_de_dados!$M:$M,"&lt;=2008",base_de_dados!$O:$O,"&gt;=39813")</f>
        <v>0</v>
      </c>
      <c r="D258" s="5">
        <f>SUMIFS(base_de_dados!$T:$T,base_de_dados!$B:$B,$B258,base_de_dados!$G:$G,D$61,base_de_dados!$H:$H,$L$1,base_de_dados!$C:$C,$A258,base_de_dados!$M:$M,"&lt;=2008",base_de_dados!$O:$O,"&gt;=39813")</f>
        <v>0</v>
      </c>
      <c r="E258" s="5">
        <f>SUMIFS(base_de_dados!$T:$T,base_de_dados!$B:$B,$B258,base_de_dados!$G:$G,E$61,base_de_dados!$H:$H,$L$1,base_de_dados!$C:$C,$A258,base_de_dados!$M:$M,"&lt;=2008",base_de_dados!$O:$O,"&gt;=39813")</f>
        <v>0</v>
      </c>
      <c r="F258" s="5">
        <f>SUMIFS(base_de_dados!$T:$T,base_de_dados!$B:$B,$B258,base_de_dados!$G:$G,F$61,base_de_dados!$H:$H,$L$1,base_de_dados!$C:$C,$A258,base_de_dados!$M:$M,"&lt;=2008",base_de_dados!$O:$O,"&gt;=39813")</f>
        <v>0</v>
      </c>
      <c r="G258" s="5">
        <f>SUMIFS(base_de_dados!$T:$T,base_de_dados!$B:$B,$B258,base_de_dados!$G:$G,G$61,base_de_dados!$H:$H,$L$1,base_de_dados!$C:$C,$A258,base_de_dados!$M:$M,"&lt;=2008",base_de_dados!$O:$O,"&gt;=39813")</f>
        <v>0</v>
      </c>
      <c r="H258" s="5">
        <f>SUMIFS(base_de_dados!$T:$T,base_de_dados!$B:$B,$B258,base_de_dados!$G:$G,H$61,base_de_dados!$H:$H,$L$1,base_de_dados!$C:$C,$A258,base_de_dados!$M:$M,"&lt;=2008",base_de_dados!$O:$O,"&gt;=39813")</f>
        <v>0</v>
      </c>
      <c r="I258" s="5">
        <f>SUMIFS(base_de_dados!$T:$T,base_de_dados!$B:$B,$B258,base_de_dados!$G:$G,I$61,base_de_dados!$H:$H,$L$1,base_de_dados!$C:$C,$A258,base_de_dados!$M:$M,"&lt;=2008",base_de_dados!$O:$O,"&gt;=39813")</f>
        <v>0</v>
      </c>
      <c r="J258" s="5">
        <f>SUMIFS(base_de_dados!$T:$T,base_de_dados!$B:$B,$B258,base_de_dados!$G:$G,J$61,base_de_dados!$H:$H,$L$1,base_de_dados!$C:$C,$A258,base_de_dados!$M:$M,"&lt;=2008",base_de_dados!$O:$O,"&gt;=39813")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SUMIFS(base_de_dados!$T:$T,base_de_dados!$B:$B,$B259,base_de_dados!$G:$G,C$61,base_de_dados!$H:$H,$L$1,base_de_dados!$C:$C,$A259,base_de_dados!$M:$M,"&lt;=2008",base_de_dados!$O:$O,"&gt;=39813")</f>
        <v>0</v>
      </c>
      <c r="D259" s="5">
        <f>SUMIFS(base_de_dados!$T:$T,base_de_dados!$B:$B,$B259,base_de_dados!$G:$G,D$61,base_de_dados!$H:$H,$L$1,base_de_dados!$C:$C,$A259,base_de_dados!$M:$M,"&lt;=2008",base_de_dados!$O:$O,"&gt;=39813")</f>
        <v>0</v>
      </c>
      <c r="E259" s="5">
        <f>SUMIFS(base_de_dados!$T:$T,base_de_dados!$B:$B,$B259,base_de_dados!$G:$G,E$61,base_de_dados!$H:$H,$L$1,base_de_dados!$C:$C,$A259,base_de_dados!$M:$M,"&lt;=2008",base_de_dados!$O:$O,"&gt;=39813")</f>
        <v>0</v>
      </c>
      <c r="F259" s="5">
        <f>SUMIFS(base_de_dados!$T:$T,base_de_dados!$B:$B,$B259,base_de_dados!$G:$G,F$61,base_de_dados!$H:$H,$L$1,base_de_dados!$C:$C,$A259,base_de_dados!$M:$M,"&lt;=2008",base_de_dados!$O:$O,"&gt;=39813")</f>
        <v>0</v>
      </c>
      <c r="G259" s="5">
        <f>SUMIFS(base_de_dados!$T:$T,base_de_dados!$B:$B,$B259,base_de_dados!$G:$G,G$61,base_de_dados!$H:$H,$L$1,base_de_dados!$C:$C,$A259,base_de_dados!$M:$M,"&lt;=2008",base_de_dados!$O:$O,"&gt;=39813")</f>
        <v>0</v>
      </c>
      <c r="H259" s="5">
        <f>SUMIFS(base_de_dados!$T:$T,base_de_dados!$B:$B,$B259,base_de_dados!$G:$G,H$61,base_de_dados!$H:$H,$L$1,base_de_dados!$C:$C,$A259,base_de_dados!$M:$M,"&lt;=2008",base_de_dados!$O:$O,"&gt;=39813")</f>
        <v>0</v>
      </c>
      <c r="I259" s="5">
        <f>SUMIFS(base_de_dados!$T:$T,base_de_dados!$B:$B,$B259,base_de_dados!$G:$G,I$61,base_de_dados!$H:$H,$L$1,base_de_dados!$C:$C,$A259,base_de_dados!$M:$M,"&lt;=2008",base_de_dados!$O:$O,"&gt;=39813")</f>
        <v>0</v>
      </c>
      <c r="J259" s="5">
        <f>SUMIFS(base_de_dados!$T:$T,base_de_dados!$B:$B,$B259,base_de_dados!$G:$G,J$61,base_de_dados!$H:$H,$L$1,base_de_dados!$C:$C,$A259,base_de_dados!$M:$M,"&lt;=2008",base_de_dados!$O:$O,"&gt;=39813")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SUMIFS(base_de_dados!$T:$T,base_de_dados!$B:$B,$B260,base_de_dados!$G:$G,C$61,base_de_dados!$H:$H,$L$1,base_de_dados!$C:$C,$A260,base_de_dados!$M:$M,"&lt;=2008",base_de_dados!$O:$O,"&gt;=39813")</f>
        <v>0</v>
      </c>
      <c r="D260" s="5">
        <f>SUMIFS(base_de_dados!$T:$T,base_de_dados!$B:$B,$B260,base_de_dados!$G:$G,D$61,base_de_dados!$H:$H,$L$1,base_de_dados!$C:$C,$A260,base_de_dados!$M:$M,"&lt;=2008",base_de_dados!$O:$O,"&gt;=39813")</f>
        <v>0</v>
      </c>
      <c r="E260" s="5">
        <f>SUMIFS(base_de_dados!$T:$T,base_de_dados!$B:$B,$B260,base_de_dados!$G:$G,E$61,base_de_dados!$H:$H,$L$1,base_de_dados!$C:$C,$A260,base_de_dados!$M:$M,"&lt;=2008",base_de_dados!$O:$O,"&gt;=39813")</f>
        <v>0</v>
      </c>
      <c r="F260" s="5">
        <f>SUMIFS(base_de_dados!$T:$T,base_de_dados!$B:$B,$B260,base_de_dados!$G:$G,F$61,base_de_dados!$H:$H,$L$1,base_de_dados!$C:$C,$A260,base_de_dados!$M:$M,"&lt;=2008",base_de_dados!$O:$O,"&gt;=39813")</f>
        <v>0</v>
      </c>
      <c r="G260" s="5">
        <f>SUMIFS(base_de_dados!$T:$T,base_de_dados!$B:$B,$B260,base_de_dados!$G:$G,G$61,base_de_dados!$H:$H,$L$1,base_de_dados!$C:$C,$A260,base_de_dados!$M:$M,"&lt;=2008",base_de_dados!$O:$O,"&gt;=39813")</f>
        <v>0</v>
      </c>
      <c r="H260" s="5">
        <f>SUMIFS(base_de_dados!$T:$T,base_de_dados!$B:$B,$B260,base_de_dados!$G:$G,H$61,base_de_dados!$H:$H,$L$1,base_de_dados!$C:$C,$A260,base_de_dados!$M:$M,"&lt;=2008",base_de_dados!$O:$O,"&gt;=39813")</f>
        <v>0</v>
      </c>
      <c r="I260" s="5">
        <f>SUMIFS(base_de_dados!$T:$T,base_de_dados!$B:$B,$B260,base_de_dados!$G:$G,I$61,base_de_dados!$H:$H,$L$1,base_de_dados!$C:$C,$A260,base_de_dados!$M:$M,"&lt;=2008",base_de_dados!$O:$O,"&gt;=39813")</f>
        <v>0</v>
      </c>
      <c r="J260" s="5">
        <f>SUMIFS(base_de_dados!$T:$T,base_de_dados!$B:$B,$B260,base_de_dados!$G:$G,J$61,base_de_dados!$H:$H,$L$1,base_de_dados!$C:$C,$A260,base_de_dados!$M:$M,"&lt;=2008",base_de_dados!$O:$O,"&gt;=39813")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SUMIFS(base_de_dados!$T:$T,base_de_dados!$B:$B,$B261,base_de_dados!$G:$G,C$61,base_de_dados!$H:$H,$L$1,base_de_dados!$C:$C,$A261,base_de_dados!$M:$M,"&lt;=2008",base_de_dados!$O:$O,"&gt;=39813")</f>
        <v>0</v>
      </c>
      <c r="D261" s="5">
        <f>SUMIFS(base_de_dados!$T:$T,base_de_dados!$B:$B,$B261,base_de_dados!$G:$G,D$61,base_de_dados!$H:$H,$L$1,base_de_dados!$C:$C,$A261,base_de_dados!$M:$M,"&lt;=2008",base_de_dados!$O:$O,"&gt;=39813")</f>
        <v>0</v>
      </c>
      <c r="E261" s="5">
        <f>SUMIFS(base_de_dados!$T:$T,base_de_dados!$B:$B,$B261,base_de_dados!$G:$G,E$61,base_de_dados!$H:$H,$L$1,base_de_dados!$C:$C,$A261,base_de_dados!$M:$M,"&lt;=2008",base_de_dados!$O:$O,"&gt;=39813")</f>
        <v>0</v>
      </c>
      <c r="F261" s="5">
        <f>SUMIFS(base_de_dados!$T:$T,base_de_dados!$B:$B,$B261,base_de_dados!$G:$G,F$61,base_de_dados!$H:$H,$L$1,base_de_dados!$C:$C,$A261,base_de_dados!$M:$M,"&lt;=2008",base_de_dados!$O:$O,"&gt;=39813")</f>
        <v>0</v>
      </c>
      <c r="G261" s="5">
        <f>SUMIFS(base_de_dados!$T:$T,base_de_dados!$B:$B,$B261,base_de_dados!$G:$G,G$61,base_de_dados!$H:$H,$L$1,base_de_dados!$C:$C,$A261,base_de_dados!$M:$M,"&lt;=2008",base_de_dados!$O:$O,"&gt;=39813")</f>
        <v>0</v>
      </c>
      <c r="H261" s="5">
        <f>SUMIFS(base_de_dados!$T:$T,base_de_dados!$B:$B,$B261,base_de_dados!$G:$G,H$61,base_de_dados!$H:$H,$L$1,base_de_dados!$C:$C,$A261,base_de_dados!$M:$M,"&lt;=2008",base_de_dados!$O:$O,"&gt;=39813")</f>
        <v>0</v>
      </c>
      <c r="I261" s="5">
        <f>SUMIFS(base_de_dados!$T:$T,base_de_dados!$B:$B,$B261,base_de_dados!$G:$G,I$61,base_de_dados!$H:$H,$L$1,base_de_dados!$C:$C,$A261,base_de_dados!$M:$M,"&lt;=2008",base_de_dados!$O:$O,"&gt;=39813")</f>
        <v>0</v>
      </c>
      <c r="J261" s="5">
        <f>SUMIFS(base_de_dados!$T:$T,base_de_dados!$B:$B,$B261,base_de_dados!$G:$G,J$61,base_de_dados!$H:$H,$L$1,base_de_dados!$C:$C,$A261,base_de_dados!$M:$M,"&lt;=2008",base_de_dados!$O:$O,"&gt;=39813")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SUMIFS(base_de_dados!$T:$T,base_de_dados!$B:$B,$B262,base_de_dados!$G:$G,C$61,base_de_dados!$H:$H,$L$1,base_de_dados!$C:$C,$A262,base_de_dados!$M:$M,"&lt;=2008",base_de_dados!$O:$O,"&gt;=39813")</f>
        <v>0</v>
      </c>
      <c r="D262" s="5">
        <f>SUMIFS(base_de_dados!$T:$T,base_de_dados!$B:$B,$B262,base_de_dados!$G:$G,D$61,base_de_dados!$H:$H,$L$1,base_de_dados!$C:$C,$A262,base_de_dados!$M:$M,"&lt;=2008",base_de_dados!$O:$O,"&gt;=39813")</f>
        <v>0.39254185692541854</v>
      </c>
      <c r="E262" s="5">
        <f>SUMIFS(base_de_dados!$T:$T,base_de_dados!$B:$B,$B262,base_de_dados!$G:$G,E$61,base_de_dados!$H:$H,$L$1,base_de_dados!$C:$C,$A262,base_de_dados!$M:$M,"&lt;=2008",base_de_dados!$O:$O,"&gt;=39813")</f>
        <v>2.4353120243531201E-4</v>
      </c>
      <c r="F262" s="5">
        <f>SUMIFS(base_de_dados!$T:$T,base_de_dados!$B:$B,$B262,base_de_dados!$G:$G,F$61,base_de_dados!$H:$H,$L$1,base_de_dados!$C:$C,$A262,base_de_dados!$M:$M,"&lt;=2008",base_de_dados!$O:$O,"&gt;=39813")</f>
        <v>0.38146337962962967</v>
      </c>
      <c r="G262" s="5">
        <f>SUMIFS(base_de_dados!$T:$T,base_de_dados!$B:$B,$B262,base_de_dados!$G:$G,G$61,base_de_dados!$H:$H,$L$1,base_de_dados!$C:$C,$A262,base_de_dados!$M:$M,"&lt;=2008",base_de_dados!$O:$O,"&gt;=39813")</f>
        <v>0</v>
      </c>
      <c r="H262" s="5">
        <f>SUMIFS(base_de_dados!$T:$T,base_de_dados!$B:$B,$B262,base_de_dados!$G:$G,H$61,base_de_dados!$H:$H,$L$1,base_de_dados!$C:$C,$A262,base_de_dados!$M:$M,"&lt;=2008",base_de_dados!$O:$O,"&gt;=39813")</f>
        <v>0</v>
      </c>
      <c r="I262" s="5">
        <f>SUMIFS(base_de_dados!$T:$T,base_de_dados!$B:$B,$B262,base_de_dados!$G:$G,I$61,base_de_dados!$H:$H,$L$1,base_de_dados!$C:$C,$A262,base_de_dados!$M:$M,"&lt;=2008",base_de_dados!$O:$O,"&gt;=39813")</f>
        <v>0</v>
      </c>
      <c r="J262" s="5">
        <f>SUMIFS(base_de_dados!$T:$T,base_de_dados!$B:$B,$B262,base_de_dados!$G:$G,J$61,base_de_dados!$H:$H,$L$1,base_de_dados!$C:$C,$A262,base_de_dados!$M:$M,"&lt;=2008",base_de_dados!$O:$O,"&gt;=39813")</f>
        <v>0</v>
      </c>
      <c r="K262" s="32">
        <f t="shared" si="8"/>
        <v>0.77424876775748352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SUMIFS(base_de_dados!$T:$T,base_de_dados!$B:$B,$B263,base_de_dados!$G:$G,C$61,base_de_dados!$H:$H,$L$1,base_de_dados!$C:$C,$A263,base_de_dados!$M:$M,"&lt;=2008",base_de_dados!$O:$O,"&gt;=39813")</f>
        <v>0</v>
      </c>
      <c r="D263" s="5">
        <f>SUMIFS(base_de_dados!$T:$T,base_de_dados!$B:$B,$B263,base_de_dados!$G:$G,D$61,base_de_dados!$H:$H,$L$1,base_de_dados!$C:$C,$A263,base_de_dados!$M:$M,"&lt;=2008",base_de_dados!$O:$O,"&gt;=39813")</f>
        <v>0</v>
      </c>
      <c r="E263" s="5">
        <f>SUMIFS(base_de_dados!$T:$T,base_de_dados!$B:$B,$B263,base_de_dados!$G:$G,E$61,base_de_dados!$H:$H,$L$1,base_de_dados!$C:$C,$A263,base_de_dados!$M:$M,"&lt;=2008",base_de_dados!$O:$O,"&gt;=39813")</f>
        <v>0</v>
      </c>
      <c r="F263" s="5">
        <f>SUMIFS(base_de_dados!$T:$T,base_de_dados!$B:$B,$B263,base_de_dados!$G:$G,F$61,base_de_dados!$H:$H,$L$1,base_de_dados!$C:$C,$A263,base_de_dados!$M:$M,"&lt;=2008",base_de_dados!$O:$O,"&gt;=39813")</f>
        <v>0</v>
      </c>
      <c r="G263" s="5">
        <f>SUMIFS(base_de_dados!$T:$T,base_de_dados!$B:$B,$B263,base_de_dados!$G:$G,G$61,base_de_dados!$H:$H,$L$1,base_de_dados!$C:$C,$A263,base_de_dados!$M:$M,"&lt;=2008",base_de_dados!$O:$O,"&gt;=39813")</f>
        <v>0</v>
      </c>
      <c r="H263" s="5">
        <f>SUMIFS(base_de_dados!$T:$T,base_de_dados!$B:$B,$B263,base_de_dados!$G:$G,H$61,base_de_dados!$H:$H,$L$1,base_de_dados!$C:$C,$A263,base_de_dados!$M:$M,"&lt;=2008",base_de_dados!$O:$O,"&gt;=39813")</f>
        <v>0</v>
      </c>
      <c r="I263" s="5">
        <f>SUMIFS(base_de_dados!$T:$T,base_de_dados!$B:$B,$B263,base_de_dados!$G:$G,I$61,base_de_dados!$H:$H,$L$1,base_de_dados!$C:$C,$A263,base_de_dados!$M:$M,"&lt;=2008",base_de_dados!$O:$O,"&gt;=39813")</f>
        <v>0</v>
      </c>
      <c r="J263" s="5">
        <f>SUMIFS(base_de_dados!$T:$T,base_de_dados!$B:$B,$B263,base_de_dados!$G:$G,J$61,base_de_dados!$H:$H,$L$1,base_de_dados!$C:$C,$A263,base_de_dados!$M:$M,"&lt;=2008",base_de_dados!$O:$O,"&gt;=39813")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SUMIFS(base_de_dados!$T:$T,base_de_dados!$B:$B,$B264,base_de_dados!$G:$G,C$61,base_de_dados!$H:$H,$L$1,base_de_dados!$C:$C,$A264,base_de_dados!$M:$M,"&lt;=2008",base_de_dados!$O:$O,"&gt;=39813")</f>
        <v>0</v>
      </c>
      <c r="D264" s="5">
        <f>SUMIFS(base_de_dados!$T:$T,base_de_dados!$B:$B,$B264,base_de_dados!$G:$G,D$61,base_de_dados!$H:$H,$L$1,base_de_dados!$C:$C,$A264,base_de_dados!$M:$M,"&lt;=2008",base_de_dados!$O:$O,"&gt;=39813")</f>
        <v>0</v>
      </c>
      <c r="E264" s="5">
        <f>SUMIFS(base_de_dados!$T:$T,base_de_dados!$B:$B,$B264,base_de_dados!$G:$G,E$61,base_de_dados!$H:$H,$L$1,base_de_dados!$C:$C,$A264,base_de_dados!$M:$M,"&lt;=2008",base_de_dados!$O:$O,"&gt;=39813")</f>
        <v>0</v>
      </c>
      <c r="F264" s="5">
        <f>SUMIFS(base_de_dados!$T:$T,base_de_dados!$B:$B,$B264,base_de_dados!$G:$G,F$61,base_de_dados!$H:$H,$L$1,base_de_dados!$C:$C,$A264,base_de_dados!$M:$M,"&lt;=2008",base_de_dados!$O:$O,"&gt;=39813")</f>
        <v>0</v>
      </c>
      <c r="G264" s="5">
        <f>SUMIFS(base_de_dados!$T:$T,base_de_dados!$B:$B,$B264,base_de_dados!$G:$G,G$61,base_de_dados!$H:$H,$L$1,base_de_dados!$C:$C,$A264,base_de_dados!$M:$M,"&lt;=2008",base_de_dados!$O:$O,"&gt;=39813")</f>
        <v>0</v>
      </c>
      <c r="H264" s="5">
        <f>SUMIFS(base_de_dados!$T:$T,base_de_dados!$B:$B,$B264,base_de_dados!$G:$G,H$61,base_de_dados!$H:$H,$L$1,base_de_dados!$C:$C,$A264,base_de_dados!$M:$M,"&lt;=2008",base_de_dados!$O:$O,"&gt;=39813")</f>
        <v>0</v>
      </c>
      <c r="I264" s="5">
        <f>SUMIFS(base_de_dados!$T:$T,base_de_dados!$B:$B,$B264,base_de_dados!$G:$G,I$61,base_de_dados!$H:$H,$L$1,base_de_dados!$C:$C,$A264,base_de_dados!$M:$M,"&lt;=2008",base_de_dados!$O:$O,"&gt;=39813")</f>
        <v>0</v>
      </c>
      <c r="J264" s="5">
        <f>SUMIFS(base_de_dados!$T:$T,base_de_dados!$B:$B,$B264,base_de_dados!$G:$G,J$61,base_de_dados!$H:$H,$L$1,base_de_dados!$C:$C,$A264,base_de_dados!$M:$M,"&lt;=2008",base_de_dados!$O:$O,"&gt;=39813")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SUMIFS(base_de_dados!$T:$T,base_de_dados!$B:$B,$B265,base_de_dados!$G:$G,C$61,base_de_dados!$H:$H,$L$1,base_de_dados!$C:$C,$A265,base_de_dados!$M:$M,"&lt;=2008",base_de_dados!$O:$O,"&gt;=39813")</f>
        <v>0</v>
      </c>
      <c r="D265" s="5">
        <f>SUMIFS(base_de_dados!$T:$T,base_de_dados!$B:$B,$B265,base_de_dados!$G:$G,D$61,base_de_dados!$H:$H,$L$1,base_de_dados!$C:$C,$A265,base_de_dados!$M:$M,"&lt;=2008",base_de_dados!$O:$O,"&gt;=39813")</f>
        <v>0</v>
      </c>
      <c r="E265" s="5">
        <f>SUMIFS(base_de_dados!$T:$T,base_de_dados!$B:$B,$B265,base_de_dados!$G:$G,E$61,base_de_dados!$H:$H,$L$1,base_de_dados!$C:$C,$A265,base_de_dados!$M:$M,"&lt;=2008",base_de_dados!$O:$O,"&gt;=39813")</f>
        <v>0</v>
      </c>
      <c r="F265" s="5">
        <f>SUMIFS(base_de_dados!$T:$T,base_de_dados!$B:$B,$B265,base_de_dados!$G:$G,F$61,base_de_dados!$H:$H,$L$1,base_de_dados!$C:$C,$A265,base_de_dados!$M:$M,"&lt;=2008",base_de_dados!$O:$O,"&gt;=39813")</f>
        <v>0</v>
      </c>
      <c r="G265" s="5">
        <f>SUMIFS(base_de_dados!$T:$T,base_de_dados!$B:$B,$B265,base_de_dados!$G:$G,G$61,base_de_dados!$H:$H,$L$1,base_de_dados!$C:$C,$A265,base_de_dados!$M:$M,"&lt;=2008",base_de_dados!$O:$O,"&gt;=39813")</f>
        <v>0</v>
      </c>
      <c r="H265" s="5">
        <f>SUMIFS(base_de_dados!$T:$T,base_de_dados!$B:$B,$B265,base_de_dados!$G:$G,H$61,base_de_dados!$H:$H,$L$1,base_de_dados!$C:$C,$A265,base_de_dados!$M:$M,"&lt;=2008",base_de_dados!$O:$O,"&gt;=39813")</f>
        <v>0</v>
      </c>
      <c r="I265" s="5">
        <f>SUMIFS(base_de_dados!$T:$T,base_de_dados!$B:$B,$B265,base_de_dados!$G:$G,I$61,base_de_dados!$H:$H,$L$1,base_de_dados!$C:$C,$A265,base_de_dados!$M:$M,"&lt;=2008",base_de_dados!$O:$O,"&gt;=39813")</f>
        <v>0</v>
      </c>
      <c r="J265" s="5">
        <f>SUMIFS(base_de_dados!$T:$T,base_de_dados!$B:$B,$B265,base_de_dados!$G:$G,J$61,base_de_dados!$H:$H,$L$1,base_de_dados!$C:$C,$A265,base_de_dados!$M:$M,"&lt;=2008",base_de_dados!$O:$O,"&gt;=39813")</f>
        <v>0</v>
      </c>
      <c r="K265" s="32">
        <f t="shared" si="8"/>
        <v>0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SUMIFS(base_de_dados!$T:$T,base_de_dados!$B:$B,$B266,base_de_dados!$G:$G,C$61,base_de_dados!$H:$H,$L$1,base_de_dados!$C:$C,$A266,base_de_dados!$M:$M,"&lt;=2008",base_de_dados!$O:$O,"&gt;=39813")</f>
        <v>0</v>
      </c>
      <c r="D266" s="5">
        <f>SUMIFS(base_de_dados!$T:$T,base_de_dados!$B:$B,$B266,base_de_dados!$G:$G,D$61,base_de_dados!$H:$H,$L$1,base_de_dados!$C:$C,$A266,base_de_dados!$M:$M,"&lt;=2008",base_de_dados!$O:$O,"&gt;=39813")</f>
        <v>0</v>
      </c>
      <c r="E266" s="5">
        <f>SUMIFS(base_de_dados!$T:$T,base_de_dados!$B:$B,$B266,base_de_dados!$G:$G,E$61,base_de_dados!$H:$H,$L$1,base_de_dados!$C:$C,$A266,base_de_dados!$M:$M,"&lt;=2008",base_de_dados!$O:$O,"&gt;=39813")</f>
        <v>0</v>
      </c>
      <c r="F266" s="5">
        <f>SUMIFS(base_de_dados!$T:$T,base_de_dados!$B:$B,$B266,base_de_dados!$G:$G,F$61,base_de_dados!$H:$H,$L$1,base_de_dados!$C:$C,$A266,base_de_dados!$M:$M,"&lt;=2008",base_de_dados!$O:$O,"&gt;=39813")</f>
        <v>0</v>
      </c>
      <c r="G266" s="5">
        <f>SUMIFS(base_de_dados!$T:$T,base_de_dados!$B:$B,$B266,base_de_dados!$G:$G,G$61,base_de_dados!$H:$H,$L$1,base_de_dados!$C:$C,$A266,base_de_dados!$M:$M,"&lt;=2008",base_de_dados!$O:$O,"&gt;=39813")</f>
        <v>0</v>
      </c>
      <c r="H266" s="5">
        <f>SUMIFS(base_de_dados!$T:$T,base_de_dados!$B:$B,$B266,base_de_dados!$G:$G,H$61,base_de_dados!$H:$H,$L$1,base_de_dados!$C:$C,$A266,base_de_dados!$M:$M,"&lt;=2008",base_de_dados!$O:$O,"&gt;=39813")</f>
        <v>0</v>
      </c>
      <c r="I266" s="5">
        <f>SUMIFS(base_de_dados!$T:$T,base_de_dados!$B:$B,$B266,base_de_dados!$G:$G,I$61,base_de_dados!$H:$H,$L$1,base_de_dados!$C:$C,$A266,base_de_dados!$M:$M,"&lt;=2008",base_de_dados!$O:$O,"&gt;=39813")</f>
        <v>0</v>
      </c>
      <c r="J266" s="5">
        <f>SUMIFS(base_de_dados!$T:$T,base_de_dados!$B:$B,$B266,base_de_dados!$G:$G,J$61,base_de_dados!$H:$H,$L$1,base_de_dados!$C:$C,$A266,base_de_dados!$M:$M,"&lt;=2008",base_de_dados!$O:$O,"&gt;=39813")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SUMIFS(base_de_dados!$T:$T,base_de_dados!$B:$B,$B267,base_de_dados!$G:$G,C$61,base_de_dados!$H:$H,$L$1,base_de_dados!$C:$C,$A267,base_de_dados!$M:$M,"&lt;=2008",base_de_dados!$O:$O,"&gt;=39813")</f>
        <v>0</v>
      </c>
      <c r="D267" s="5">
        <f>SUMIFS(base_de_dados!$T:$T,base_de_dados!$B:$B,$B267,base_de_dados!$G:$G,D$61,base_de_dados!$H:$H,$L$1,base_de_dados!$C:$C,$A267,base_de_dados!$M:$M,"&lt;=2008",base_de_dados!$O:$O,"&gt;=39813")</f>
        <v>0</v>
      </c>
      <c r="E267" s="5">
        <f>SUMIFS(base_de_dados!$T:$T,base_de_dados!$B:$B,$B267,base_de_dados!$G:$G,E$61,base_de_dados!$H:$H,$L$1,base_de_dados!$C:$C,$A267,base_de_dados!$M:$M,"&lt;=2008",base_de_dados!$O:$O,"&gt;=39813")</f>
        <v>1.7123287671232876E-3</v>
      </c>
      <c r="F267" s="5">
        <f>SUMIFS(base_de_dados!$T:$T,base_de_dados!$B:$B,$B267,base_de_dados!$G:$G,F$61,base_de_dados!$H:$H,$L$1,base_de_dados!$C:$C,$A267,base_de_dados!$M:$M,"&lt;=2008",base_de_dados!$O:$O,"&gt;=39813")</f>
        <v>1.3484589041095891E-2</v>
      </c>
      <c r="G267" s="5">
        <f>SUMIFS(base_de_dados!$T:$T,base_de_dados!$B:$B,$B267,base_de_dados!$G:$G,G$61,base_de_dados!$H:$H,$L$1,base_de_dados!$C:$C,$A267,base_de_dados!$M:$M,"&lt;=2008",base_de_dados!$O:$O,"&gt;=39813")</f>
        <v>0</v>
      </c>
      <c r="H267" s="5">
        <f>SUMIFS(base_de_dados!$T:$T,base_de_dados!$B:$B,$B267,base_de_dados!$G:$G,H$61,base_de_dados!$H:$H,$L$1,base_de_dados!$C:$C,$A267,base_de_dados!$M:$M,"&lt;=2008",base_de_dados!$O:$O,"&gt;=39813")</f>
        <v>0</v>
      </c>
      <c r="I267" s="5">
        <f>SUMIFS(base_de_dados!$T:$T,base_de_dados!$B:$B,$B267,base_de_dados!$G:$G,I$61,base_de_dados!$H:$H,$L$1,base_de_dados!$C:$C,$A267,base_de_dados!$M:$M,"&lt;=2008",base_de_dados!$O:$O,"&gt;=39813")</f>
        <v>0</v>
      </c>
      <c r="J267" s="5">
        <f>SUMIFS(base_de_dados!$T:$T,base_de_dados!$B:$B,$B267,base_de_dados!$G:$G,J$61,base_de_dados!$H:$H,$L$1,base_de_dados!$C:$C,$A267,base_de_dados!$M:$M,"&lt;=2008",base_de_dados!$O:$O,"&gt;=39813")</f>
        <v>0.49429223744292239</v>
      </c>
      <c r="K267" s="32">
        <f t="shared" si="8"/>
        <v>0.50948915525114158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SUMIFS(base_de_dados!$T:$T,base_de_dados!$B:$B,$B268,base_de_dados!$G:$G,C$61,base_de_dados!$H:$H,$L$1,base_de_dados!$C:$C,$A268,base_de_dados!$M:$M,"&lt;=2008",base_de_dados!$O:$O,"&gt;=39813")</f>
        <v>0</v>
      </c>
      <c r="D268" s="5">
        <f>SUMIFS(base_de_dados!$T:$T,base_de_dados!$B:$B,$B268,base_de_dados!$G:$G,D$61,base_de_dados!$H:$H,$L$1,base_de_dados!$C:$C,$A268,base_de_dados!$M:$M,"&lt;=2008",base_de_dados!$O:$O,"&gt;=39813")</f>
        <v>0</v>
      </c>
      <c r="E268" s="5">
        <f>SUMIFS(base_de_dados!$T:$T,base_de_dados!$B:$B,$B268,base_de_dados!$G:$G,E$61,base_de_dados!$H:$H,$L$1,base_de_dados!$C:$C,$A268,base_de_dados!$M:$M,"&lt;=2008",base_de_dados!$O:$O,"&gt;=39813")</f>
        <v>0</v>
      </c>
      <c r="F268" s="5">
        <f>SUMIFS(base_de_dados!$T:$T,base_de_dados!$B:$B,$B268,base_de_dados!$G:$G,F$61,base_de_dados!$H:$H,$L$1,base_de_dados!$C:$C,$A268,base_de_dados!$M:$M,"&lt;=2008",base_de_dados!$O:$O,"&gt;=39813")</f>
        <v>0</v>
      </c>
      <c r="G268" s="5">
        <f>SUMIFS(base_de_dados!$T:$T,base_de_dados!$B:$B,$B268,base_de_dados!$G:$G,G$61,base_de_dados!$H:$H,$L$1,base_de_dados!$C:$C,$A268,base_de_dados!$M:$M,"&lt;=2008",base_de_dados!$O:$O,"&gt;=39813")</f>
        <v>0</v>
      </c>
      <c r="H268" s="5">
        <f>SUMIFS(base_de_dados!$T:$T,base_de_dados!$B:$B,$B268,base_de_dados!$G:$G,H$61,base_de_dados!$H:$H,$L$1,base_de_dados!$C:$C,$A268,base_de_dados!$M:$M,"&lt;=2008",base_de_dados!$O:$O,"&gt;=39813")</f>
        <v>0</v>
      </c>
      <c r="I268" s="5">
        <f>SUMIFS(base_de_dados!$T:$T,base_de_dados!$B:$B,$B268,base_de_dados!$G:$G,I$61,base_de_dados!$H:$H,$L$1,base_de_dados!$C:$C,$A268,base_de_dados!$M:$M,"&lt;=2008",base_de_dados!$O:$O,"&gt;=39813")</f>
        <v>0</v>
      </c>
      <c r="J268" s="5">
        <f>SUMIFS(base_de_dados!$T:$T,base_de_dados!$B:$B,$B268,base_de_dados!$G:$G,J$61,base_de_dados!$H:$H,$L$1,base_de_dados!$C:$C,$A268,base_de_dados!$M:$M,"&lt;=2008",base_de_dados!$O:$O,"&gt;=39813")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SUMIFS(base_de_dados!$T:$T,base_de_dados!$B:$B,$B269,base_de_dados!$G:$G,C$61,base_de_dados!$H:$H,$L$1,base_de_dados!$C:$C,$A269,base_de_dados!$M:$M,"&lt;=2008",base_de_dados!$O:$O,"&gt;=39813")</f>
        <v>0</v>
      </c>
      <c r="D269" s="5">
        <f>SUMIFS(base_de_dados!$T:$T,base_de_dados!$B:$B,$B269,base_de_dados!$G:$G,D$61,base_de_dados!$H:$H,$L$1,base_de_dados!$C:$C,$A269,base_de_dados!$M:$M,"&lt;=2008",base_de_dados!$O:$O,"&gt;=39813")</f>
        <v>0</v>
      </c>
      <c r="E269" s="5">
        <f>SUMIFS(base_de_dados!$T:$T,base_de_dados!$B:$B,$B269,base_de_dados!$G:$G,E$61,base_de_dados!$H:$H,$L$1,base_de_dados!$C:$C,$A269,base_de_dados!$M:$M,"&lt;=2008",base_de_dados!$O:$O,"&gt;=39813")</f>
        <v>0</v>
      </c>
      <c r="F269" s="5">
        <f>SUMIFS(base_de_dados!$T:$T,base_de_dados!$B:$B,$B269,base_de_dados!$G:$G,F$61,base_de_dados!$H:$H,$L$1,base_de_dados!$C:$C,$A269,base_de_dados!$M:$M,"&lt;=2008",base_de_dados!$O:$O,"&gt;=39813")</f>
        <v>0</v>
      </c>
      <c r="G269" s="5">
        <f>SUMIFS(base_de_dados!$T:$T,base_de_dados!$B:$B,$B269,base_de_dados!$G:$G,G$61,base_de_dados!$H:$H,$L$1,base_de_dados!$C:$C,$A269,base_de_dados!$M:$M,"&lt;=2008",base_de_dados!$O:$O,"&gt;=39813")</f>
        <v>0</v>
      </c>
      <c r="H269" s="5">
        <f>SUMIFS(base_de_dados!$T:$T,base_de_dados!$B:$B,$B269,base_de_dados!$G:$G,H$61,base_de_dados!$H:$H,$L$1,base_de_dados!$C:$C,$A269,base_de_dados!$M:$M,"&lt;=2008",base_de_dados!$O:$O,"&gt;=39813")</f>
        <v>0</v>
      </c>
      <c r="I269" s="5">
        <f>SUMIFS(base_de_dados!$T:$T,base_de_dados!$B:$B,$B269,base_de_dados!$G:$G,I$61,base_de_dados!$H:$H,$L$1,base_de_dados!$C:$C,$A269,base_de_dados!$M:$M,"&lt;=2008",base_de_dados!$O:$O,"&gt;=39813")</f>
        <v>0</v>
      </c>
      <c r="J269" s="5">
        <f>SUMIFS(base_de_dados!$T:$T,base_de_dados!$B:$B,$B269,base_de_dados!$G:$G,J$61,base_de_dados!$H:$H,$L$1,base_de_dados!$C:$C,$A269,base_de_dados!$M:$M,"&lt;=2008",base_de_dados!$O:$O,"&gt;=39813")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SUMIFS(base_de_dados!$T:$T,base_de_dados!$B:$B,$B270,base_de_dados!$G:$G,C$61,base_de_dados!$H:$H,$L$1,base_de_dados!$C:$C,$A270,base_de_dados!$M:$M,"&lt;=2008",base_de_dados!$O:$O,"&gt;=39813")</f>
        <v>0</v>
      </c>
      <c r="D270" s="5">
        <f>SUMIFS(base_de_dados!$T:$T,base_de_dados!$B:$B,$B270,base_de_dados!$G:$G,D$61,base_de_dados!$H:$H,$L$1,base_de_dados!$C:$C,$A270,base_de_dados!$M:$M,"&lt;=2008",base_de_dados!$O:$O,"&gt;=39813")</f>
        <v>0</v>
      </c>
      <c r="E270" s="5">
        <f>SUMIFS(base_de_dados!$T:$T,base_de_dados!$B:$B,$B270,base_de_dados!$G:$G,E$61,base_de_dados!$H:$H,$L$1,base_de_dados!$C:$C,$A270,base_de_dados!$M:$M,"&lt;=2008",base_de_dados!$O:$O,"&gt;=39813")</f>
        <v>0</v>
      </c>
      <c r="F270" s="5">
        <f>SUMIFS(base_de_dados!$T:$T,base_de_dados!$B:$B,$B270,base_de_dados!$G:$G,F$61,base_de_dados!$H:$H,$L$1,base_de_dados!$C:$C,$A270,base_de_dados!$M:$M,"&lt;=2008",base_de_dados!$O:$O,"&gt;=39813")</f>
        <v>0</v>
      </c>
      <c r="G270" s="5">
        <f>SUMIFS(base_de_dados!$T:$T,base_de_dados!$B:$B,$B270,base_de_dados!$G:$G,G$61,base_de_dados!$H:$H,$L$1,base_de_dados!$C:$C,$A270,base_de_dados!$M:$M,"&lt;=2008",base_de_dados!$O:$O,"&gt;=39813")</f>
        <v>0</v>
      </c>
      <c r="H270" s="5">
        <f>SUMIFS(base_de_dados!$T:$T,base_de_dados!$B:$B,$B270,base_de_dados!$G:$G,H$61,base_de_dados!$H:$H,$L$1,base_de_dados!$C:$C,$A270,base_de_dados!$M:$M,"&lt;=2008",base_de_dados!$O:$O,"&gt;=39813")</f>
        <v>0</v>
      </c>
      <c r="I270" s="5">
        <f>SUMIFS(base_de_dados!$T:$T,base_de_dados!$B:$B,$B270,base_de_dados!$G:$G,I$61,base_de_dados!$H:$H,$L$1,base_de_dados!$C:$C,$A270,base_de_dados!$M:$M,"&lt;=2008",base_de_dados!$O:$O,"&gt;=39813")</f>
        <v>0</v>
      </c>
      <c r="J270" s="5">
        <f>SUMIFS(base_de_dados!$T:$T,base_de_dados!$B:$B,$B270,base_de_dados!$G:$G,J$61,base_de_dados!$H:$H,$L$1,base_de_dados!$C:$C,$A270,base_de_dados!$M:$M,"&lt;=2008",base_de_dados!$O:$O,"&gt;=39813")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SUMIFS(base_de_dados!$T:$T,base_de_dados!$B:$B,$B271,base_de_dados!$G:$G,C$61,base_de_dados!$H:$H,$L$1,base_de_dados!$C:$C,$A271,base_de_dados!$M:$M,"&lt;=2008",base_de_dados!$O:$O,"&gt;=39813")</f>
        <v>0</v>
      </c>
      <c r="D271" s="5">
        <f>SUMIFS(base_de_dados!$T:$T,base_de_dados!$B:$B,$B271,base_de_dados!$G:$G,D$61,base_de_dados!$H:$H,$L$1,base_de_dados!$C:$C,$A271,base_de_dados!$M:$M,"&lt;=2008",base_de_dados!$O:$O,"&gt;=39813")</f>
        <v>0</v>
      </c>
      <c r="E271" s="5">
        <f>SUMIFS(base_de_dados!$T:$T,base_de_dados!$B:$B,$B271,base_de_dados!$G:$G,E$61,base_de_dados!$H:$H,$L$1,base_de_dados!$C:$C,$A271,base_de_dados!$M:$M,"&lt;=2008",base_de_dados!$O:$O,"&gt;=39813")</f>
        <v>3.3333333333333333E-2</v>
      </c>
      <c r="F271" s="5">
        <f>SUMIFS(base_de_dados!$T:$T,base_de_dados!$B:$B,$B271,base_de_dados!$G:$G,F$61,base_de_dados!$H:$H,$L$1,base_de_dados!$C:$C,$A271,base_de_dados!$M:$M,"&lt;=2008",base_de_dados!$O:$O,"&gt;=39813")</f>
        <v>0</v>
      </c>
      <c r="G271" s="5">
        <f>SUMIFS(base_de_dados!$T:$T,base_de_dados!$B:$B,$B271,base_de_dados!$G:$G,G$61,base_de_dados!$H:$H,$L$1,base_de_dados!$C:$C,$A271,base_de_dados!$M:$M,"&lt;=2008",base_de_dados!$O:$O,"&gt;=39813")</f>
        <v>0</v>
      </c>
      <c r="H271" s="5">
        <f>SUMIFS(base_de_dados!$T:$T,base_de_dados!$B:$B,$B271,base_de_dados!$G:$G,H$61,base_de_dados!$H:$H,$L$1,base_de_dados!$C:$C,$A271,base_de_dados!$M:$M,"&lt;=2008",base_de_dados!$O:$O,"&gt;=39813")</f>
        <v>0</v>
      </c>
      <c r="I271" s="5">
        <f>SUMIFS(base_de_dados!$T:$T,base_de_dados!$B:$B,$B271,base_de_dados!$G:$G,I$61,base_de_dados!$H:$H,$L$1,base_de_dados!$C:$C,$A271,base_de_dados!$M:$M,"&lt;=2008",base_de_dados!$O:$O,"&gt;=39813")</f>
        <v>0</v>
      </c>
      <c r="J271" s="5">
        <f>SUMIFS(base_de_dados!$T:$T,base_de_dados!$B:$B,$B271,base_de_dados!$G:$G,J$61,base_de_dados!$H:$H,$L$1,base_de_dados!$C:$C,$A271,base_de_dados!$M:$M,"&lt;=2008",base_de_dados!$O:$O,"&gt;=39813")</f>
        <v>0</v>
      </c>
      <c r="K271" s="32">
        <f t="shared" si="8"/>
        <v>3.3333333333333333E-2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SUMIFS(base_de_dados!$T:$T,base_de_dados!$B:$B,$B272,base_de_dados!$G:$G,C$61,base_de_dados!$H:$H,$L$1,base_de_dados!$C:$C,$A272,base_de_dados!$M:$M,"&lt;=2008",base_de_dados!$O:$O,"&gt;=39813")</f>
        <v>0</v>
      </c>
      <c r="D272" s="5">
        <f>SUMIFS(base_de_dados!$T:$T,base_de_dados!$B:$B,$B272,base_de_dados!$G:$G,D$61,base_de_dados!$H:$H,$L$1,base_de_dados!$C:$C,$A272,base_de_dados!$M:$M,"&lt;=2008",base_de_dados!$O:$O,"&gt;=39813")</f>
        <v>0</v>
      </c>
      <c r="E272" s="5">
        <f>SUMIFS(base_de_dados!$T:$T,base_de_dados!$B:$B,$B272,base_de_dados!$G:$G,E$61,base_de_dados!$H:$H,$L$1,base_de_dados!$C:$C,$A272,base_de_dados!$M:$M,"&lt;=2008",base_de_dados!$O:$O,"&gt;=39813")</f>
        <v>0</v>
      </c>
      <c r="F272" s="5">
        <f>SUMIFS(base_de_dados!$T:$T,base_de_dados!$B:$B,$B272,base_de_dados!$G:$G,F$61,base_de_dados!$H:$H,$L$1,base_de_dados!$C:$C,$A272,base_de_dados!$M:$M,"&lt;=2008",base_de_dados!$O:$O,"&gt;=39813")</f>
        <v>0</v>
      </c>
      <c r="G272" s="5">
        <f>SUMIFS(base_de_dados!$T:$T,base_de_dados!$B:$B,$B272,base_de_dados!$G:$G,G$61,base_de_dados!$H:$H,$L$1,base_de_dados!$C:$C,$A272,base_de_dados!$M:$M,"&lt;=2008",base_de_dados!$O:$O,"&gt;=39813")</f>
        <v>0</v>
      </c>
      <c r="H272" s="5">
        <f>SUMIFS(base_de_dados!$T:$T,base_de_dados!$B:$B,$B272,base_de_dados!$G:$G,H$61,base_de_dados!$H:$H,$L$1,base_de_dados!$C:$C,$A272,base_de_dados!$M:$M,"&lt;=2008",base_de_dados!$O:$O,"&gt;=39813")</f>
        <v>0</v>
      </c>
      <c r="I272" s="5">
        <f>SUMIFS(base_de_dados!$T:$T,base_de_dados!$B:$B,$B272,base_de_dados!$G:$G,I$61,base_de_dados!$H:$H,$L$1,base_de_dados!$C:$C,$A272,base_de_dados!$M:$M,"&lt;=2008",base_de_dados!$O:$O,"&gt;=39813")</f>
        <v>0</v>
      </c>
      <c r="J272" s="5">
        <f>SUMIFS(base_de_dados!$T:$T,base_de_dados!$B:$B,$B272,base_de_dados!$G:$G,J$61,base_de_dados!$H:$H,$L$1,base_de_dados!$C:$C,$A272,base_de_dados!$M:$M,"&lt;=2008",base_de_dados!$O:$O,"&gt;=39813")</f>
        <v>0</v>
      </c>
      <c r="K272" s="32">
        <f t="shared" si="8"/>
        <v>0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SUMIFS(base_de_dados!$T:$T,base_de_dados!$B:$B,$B273,base_de_dados!$G:$G,C$61,base_de_dados!$H:$H,$L$1,base_de_dados!$C:$C,$A273,base_de_dados!$M:$M,"&lt;=2008",base_de_dados!$O:$O,"&gt;=39813")</f>
        <v>0</v>
      </c>
      <c r="D273" s="5">
        <f>SUMIFS(base_de_dados!$T:$T,base_de_dados!$B:$B,$B273,base_de_dados!$G:$G,D$61,base_de_dados!$H:$H,$L$1,base_de_dados!$C:$C,$A273,base_de_dados!$M:$M,"&lt;=2008",base_de_dados!$O:$O,"&gt;=39813")</f>
        <v>0</v>
      </c>
      <c r="E273" s="5">
        <f>SUMIFS(base_de_dados!$T:$T,base_de_dados!$B:$B,$B273,base_de_dados!$G:$G,E$61,base_de_dados!$H:$H,$L$1,base_de_dados!$C:$C,$A273,base_de_dados!$M:$M,"&lt;=2008",base_de_dados!$O:$O,"&gt;=39813")</f>
        <v>0</v>
      </c>
      <c r="F273" s="5">
        <f>SUMIFS(base_de_dados!$T:$T,base_de_dados!$B:$B,$B273,base_de_dados!$G:$G,F$61,base_de_dados!$H:$H,$L$1,base_de_dados!$C:$C,$A273,base_de_dados!$M:$M,"&lt;=2008",base_de_dados!$O:$O,"&gt;=39813")</f>
        <v>0</v>
      </c>
      <c r="G273" s="5">
        <f>SUMIFS(base_de_dados!$T:$T,base_de_dados!$B:$B,$B273,base_de_dados!$G:$G,G$61,base_de_dados!$H:$H,$L$1,base_de_dados!$C:$C,$A273,base_de_dados!$M:$M,"&lt;=2008",base_de_dados!$O:$O,"&gt;=39813")</f>
        <v>0</v>
      </c>
      <c r="H273" s="5">
        <f>SUMIFS(base_de_dados!$T:$T,base_de_dados!$B:$B,$B273,base_de_dados!$G:$G,H$61,base_de_dados!$H:$H,$L$1,base_de_dados!$C:$C,$A273,base_de_dados!$M:$M,"&lt;=2008",base_de_dados!$O:$O,"&gt;=39813")</f>
        <v>0</v>
      </c>
      <c r="I273" s="5">
        <f>SUMIFS(base_de_dados!$T:$T,base_de_dados!$B:$B,$B273,base_de_dados!$G:$G,I$61,base_de_dados!$H:$H,$L$1,base_de_dados!$C:$C,$A273,base_de_dados!$M:$M,"&lt;=2008",base_de_dados!$O:$O,"&gt;=39813")</f>
        <v>0</v>
      </c>
      <c r="J273" s="5">
        <f>SUMIFS(base_de_dados!$T:$T,base_de_dados!$B:$B,$B273,base_de_dados!$G:$G,J$61,base_de_dados!$H:$H,$L$1,base_de_dados!$C:$C,$A273,base_de_dados!$M:$M,"&lt;=2008",base_de_dados!$O:$O,"&gt;=39813")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SUMIFS(base_de_dados!$T:$T,base_de_dados!$B:$B,$B274,base_de_dados!$G:$G,C$61,base_de_dados!$H:$H,$L$1,base_de_dados!$C:$C,$A274,base_de_dados!$M:$M,"&lt;=2008",base_de_dados!$O:$O,"&gt;=39813")</f>
        <v>0</v>
      </c>
      <c r="D274" s="5">
        <f>SUMIFS(base_de_dados!$T:$T,base_de_dados!$B:$B,$B274,base_de_dados!$G:$G,D$61,base_de_dados!$H:$H,$L$1,base_de_dados!$C:$C,$A274,base_de_dados!$M:$M,"&lt;=2008",base_de_dados!$O:$O,"&gt;=39813")</f>
        <v>0</v>
      </c>
      <c r="E274" s="5">
        <f>SUMIFS(base_de_dados!$T:$T,base_de_dados!$B:$B,$B274,base_de_dados!$G:$G,E$61,base_de_dados!$H:$H,$L$1,base_de_dados!$C:$C,$A274,base_de_dados!$M:$M,"&lt;=2008",base_de_dados!$O:$O,"&gt;=39813")</f>
        <v>0</v>
      </c>
      <c r="F274" s="5">
        <f>SUMIFS(base_de_dados!$T:$T,base_de_dados!$B:$B,$B274,base_de_dados!$G:$G,F$61,base_de_dados!$H:$H,$L$1,base_de_dados!$C:$C,$A274,base_de_dados!$M:$M,"&lt;=2008",base_de_dados!$O:$O,"&gt;=39813")</f>
        <v>0</v>
      </c>
      <c r="G274" s="5">
        <f>SUMIFS(base_de_dados!$T:$T,base_de_dados!$B:$B,$B274,base_de_dados!$G:$G,G$61,base_de_dados!$H:$H,$L$1,base_de_dados!$C:$C,$A274,base_de_dados!$M:$M,"&lt;=2008",base_de_dados!$O:$O,"&gt;=39813")</f>
        <v>0</v>
      </c>
      <c r="H274" s="5">
        <f>SUMIFS(base_de_dados!$T:$T,base_de_dados!$B:$B,$B274,base_de_dados!$G:$G,H$61,base_de_dados!$H:$H,$L$1,base_de_dados!$C:$C,$A274,base_de_dados!$M:$M,"&lt;=2008",base_de_dados!$O:$O,"&gt;=39813")</f>
        <v>0</v>
      </c>
      <c r="I274" s="5">
        <f>SUMIFS(base_de_dados!$T:$T,base_de_dados!$B:$B,$B274,base_de_dados!$G:$G,I$61,base_de_dados!$H:$H,$L$1,base_de_dados!$C:$C,$A274,base_de_dados!$M:$M,"&lt;=2008",base_de_dados!$O:$O,"&gt;=39813")</f>
        <v>0</v>
      </c>
      <c r="J274" s="5">
        <f>SUMIFS(base_de_dados!$T:$T,base_de_dados!$B:$B,$B274,base_de_dados!$G:$G,J$61,base_de_dados!$H:$H,$L$1,base_de_dados!$C:$C,$A274,base_de_dados!$M:$M,"&lt;=2008",base_de_dados!$O:$O,"&gt;=39813")</f>
        <v>0</v>
      </c>
      <c r="K274" s="32">
        <f t="shared" si="8"/>
        <v>0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SUMIFS(base_de_dados!$T:$T,base_de_dados!$B:$B,$B275,base_de_dados!$G:$G,C$61,base_de_dados!$H:$H,$L$1,base_de_dados!$C:$C,$A275,base_de_dados!$M:$M,"&lt;=2008",base_de_dados!$O:$O,"&gt;=39813")</f>
        <v>0</v>
      </c>
      <c r="D275" s="5">
        <f>SUMIFS(base_de_dados!$T:$T,base_de_dados!$B:$B,$B275,base_de_dados!$G:$G,D$61,base_de_dados!$H:$H,$L$1,base_de_dados!$C:$C,$A275,base_de_dados!$M:$M,"&lt;=2008",base_de_dados!$O:$O,"&gt;=39813")</f>
        <v>0</v>
      </c>
      <c r="E275" s="5">
        <f>SUMIFS(base_de_dados!$T:$T,base_de_dados!$B:$B,$B275,base_de_dados!$G:$G,E$61,base_de_dados!$H:$H,$L$1,base_de_dados!$C:$C,$A275,base_de_dados!$M:$M,"&lt;=2008",base_de_dados!$O:$O,"&gt;=39813")</f>
        <v>0</v>
      </c>
      <c r="F275" s="5">
        <f>SUMIFS(base_de_dados!$T:$T,base_de_dados!$B:$B,$B275,base_de_dados!$G:$G,F$61,base_de_dados!$H:$H,$L$1,base_de_dados!$C:$C,$A275,base_de_dados!$M:$M,"&lt;=2008",base_de_dados!$O:$O,"&gt;=39813")</f>
        <v>0</v>
      </c>
      <c r="G275" s="5">
        <f>SUMIFS(base_de_dados!$T:$T,base_de_dados!$B:$B,$B275,base_de_dados!$G:$G,G$61,base_de_dados!$H:$H,$L$1,base_de_dados!$C:$C,$A275,base_de_dados!$M:$M,"&lt;=2008",base_de_dados!$O:$O,"&gt;=39813")</f>
        <v>0</v>
      </c>
      <c r="H275" s="5">
        <f>SUMIFS(base_de_dados!$T:$T,base_de_dados!$B:$B,$B275,base_de_dados!$G:$G,H$61,base_de_dados!$H:$H,$L$1,base_de_dados!$C:$C,$A275,base_de_dados!$M:$M,"&lt;=2008",base_de_dados!$O:$O,"&gt;=39813")</f>
        <v>0</v>
      </c>
      <c r="I275" s="5">
        <f>SUMIFS(base_de_dados!$T:$T,base_de_dados!$B:$B,$B275,base_de_dados!$G:$G,I$61,base_de_dados!$H:$H,$L$1,base_de_dados!$C:$C,$A275,base_de_dados!$M:$M,"&lt;=2008",base_de_dados!$O:$O,"&gt;=39813")</f>
        <v>0</v>
      </c>
      <c r="J275" s="5">
        <f>SUMIFS(base_de_dados!$T:$T,base_de_dados!$B:$B,$B275,base_de_dados!$G:$G,J$61,base_de_dados!$H:$H,$L$1,base_de_dados!$C:$C,$A275,base_de_dados!$M:$M,"&lt;=2008",base_de_dados!$O:$O,"&gt;=39813")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SUMIFS(base_de_dados!$T:$T,base_de_dados!$B:$B,$B276,base_de_dados!$G:$G,C$61,base_de_dados!$H:$H,$L$1,base_de_dados!$C:$C,$A276,base_de_dados!$M:$M,"&lt;=2008",base_de_dados!$O:$O,"&gt;=39813")</f>
        <v>0</v>
      </c>
      <c r="D276" s="5">
        <f>SUMIFS(base_de_dados!$T:$T,base_de_dados!$B:$B,$B276,base_de_dados!$G:$G,D$61,base_de_dados!$H:$H,$L$1,base_de_dados!$C:$C,$A276,base_de_dados!$M:$M,"&lt;=2008",base_de_dados!$O:$O,"&gt;=39813")</f>
        <v>0</v>
      </c>
      <c r="E276" s="5">
        <f>SUMIFS(base_de_dados!$T:$T,base_de_dados!$B:$B,$B276,base_de_dados!$G:$G,E$61,base_de_dados!$H:$H,$L$1,base_de_dados!$C:$C,$A276,base_de_dados!$M:$M,"&lt;=2008",base_de_dados!$O:$O,"&gt;=39813")</f>
        <v>0</v>
      </c>
      <c r="F276" s="5">
        <f>SUMIFS(base_de_dados!$T:$T,base_de_dados!$B:$B,$B276,base_de_dados!$G:$G,F$61,base_de_dados!$H:$H,$L$1,base_de_dados!$C:$C,$A276,base_de_dados!$M:$M,"&lt;=2008",base_de_dados!$O:$O,"&gt;=39813")</f>
        <v>0</v>
      </c>
      <c r="G276" s="5">
        <f>SUMIFS(base_de_dados!$T:$T,base_de_dados!$B:$B,$B276,base_de_dados!$G:$G,G$61,base_de_dados!$H:$H,$L$1,base_de_dados!$C:$C,$A276,base_de_dados!$M:$M,"&lt;=2008",base_de_dados!$O:$O,"&gt;=39813")</f>
        <v>0</v>
      </c>
      <c r="H276" s="5">
        <f>SUMIFS(base_de_dados!$T:$T,base_de_dados!$B:$B,$B276,base_de_dados!$G:$G,H$61,base_de_dados!$H:$H,$L$1,base_de_dados!$C:$C,$A276,base_de_dados!$M:$M,"&lt;=2008",base_de_dados!$O:$O,"&gt;=39813")</f>
        <v>0</v>
      </c>
      <c r="I276" s="5">
        <f>SUMIFS(base_de_dados!$T:$T,base_de_dados!$B:$B,$B276,base_de_dados!$G:$G,I$61,base_de_dados!$H:$H,$L$1,base_de_dados!$C:$C,$A276,base_de_dados!$M:$M,"&lt;=2008",base_de_dados!$O:$O,"&gt;=39813")</f>
        <v>0</v>
      </c>
      <c r="J276" s="5">
        <f>SUMIFS(base_de_dados!$T:$T,base_de_dados!$B:$B,$B276,base_de_dados!$G:$G,J$61,base_de_dados!$H:$H,$L$1,base_de_dados!$C:$C,$A276,base_de_dados!$M:$M,"&lt;=2008",base_de_dados!$O:$O,"&gt;=39813")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SUMIFS(base_de_dados!$T:$T,base_de_dados!$B:$B,$B277,base_de_dados!$G:$G,C$61,base_de_dados!$H:$H,$L$1,base_de_dados!$C:$C,$A277,base_de_dados!$M:$M,"&lt;=2008",base_de_dados!$O:$O,"&gt;=39813")</f>
        <v>0</v>
      </c>
      <c r="D277" s="5">
        <f>SUMIFS(base_de_dados!$T:$T,base_de_dados!$B:$B,$B277,base_de_dados!$G:$G,D$61,base_de_dados!$H:$H,$L$1,base_de_dados!$C:$C,$A277,base_de_dados!$M:$M,"&lt;=2008",base_de_dados!$O:$O,"&gt;=39813")</f>
        <v>0</v>
      </c>
      <c r="E277" s="5">
        <f>SUMIFS(base_de_dados!$T:$T,base_de_dados!$B:$B,$B277,base_de_dados!$G:$G,E$61,base_de_dados!$H:$H,$L$1,base_de_dados!$C:$C,$A277,base_de_dados!$M:$M,"&lt;=2008",base_de_dados!$O:$O,"&gt;=39813")</f>
        <v>0</v>
      </c>
      <c r="F277" s="5">
        <f>SUMIFS(base_de_dados!$T:$T,base_de_dados!$B:$B,$B277,base_de_dados!$G:$G,F$61,base_de_dados!$H:$H,$L$1,base_de_dados!$C:$C,$A277,base_de_dados!$M:$M,"&lt;=2008",base_de_dados!$O:$O,"&gt;=39813")</f>
        <v>7.6946981227803144E-3</v>
      </c>
      <c r="G277" s="5">
        <f>SUMIFS(base_de_dados!$T:$T,base_de_dados!$B:$B,$B277,base_de_dados!$G:$G,G$61,base_de_dados!$H:$H,$L$1,base_de_dados!$C:$C,$A277,base_de_dados!$M:$M,"&lt;=2008",base_de_dados!$O:$O,"&gt;=39813")</f>
        <v>0</v>
      </c>
      <c r="H277" s="5">
        <f>SUMIFS(base_de_dados!$T:$T,base_de_dados!$B:$B,$B277,base_de_dados!$G:$G,H$61,base_de_dados!$H:$H,$L$1,base_de_dados!$C:$C,$A277,base_de_dados!$M:$M,"&lt;=2008",base_de_dados!$O:$O,"&gt;=39813")</f>
        <v>0</v>
      </c>
      <c r="I277" s="5">
        <f>SUMIFS(base_de_dados!$T:$T,base_de_dados!$B:$B,$B277,base_de_dados!$G:$G,I$61,base_de_dados!$H:$H,$L$1,base_de_dados!$C:$C,$A277,base_de_dados!$M:$M,"&lt;=2008",base_de_dados!$O:$O,"&gt;=39813")</f>
        <v>0</v>
      </c>
      <c r="J277" s="5">
        <f>SUMIFS(base_de_dados!$T:$T,base_de_dados!$B:$B,$B277,base_de_dados!$G:$G,J$61,base_de_dados!$H:$H,$L$1,base_de_dados!$C:$C,$A277,base_de_dados!$M:$M,"&lt;=2008",base_de_dados!$O:$O,"&gt;=39813")</f>
        <v>0</v>
      </c>
      <c r="K277" s="32">
        <f t="shared" si="8"/>
        <v>7.6946981227803144E-3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SUMIFS(base_de_dados!$T:$T,base_de_dados!$B:$B,$B278,base_de_dados!$G:$G,C$61,base_de_dados!$H:$H,$L$1,base_de_dados!$C:$C,$A278,base_de_dados!$M:$M,"&lt;=2008",base_de_dados!$O:$O,"&gt;=39813")</f>
        <v>0</v>
      </c>
      <c r="D278" s="5">
        <f>SUMIFS(base_de_dados!$T:$T,base_de_dados!$B:$B,$B278,base_de_dados!$G:$G,D$61,base_de_dados!$H:$H,$L$1,base_de_dados!$C:$C,$A278,base_de_dados!$M:$M,"&lt;=2008",base_de_dados!$O:$O,"&gt;=39813")</f>
        <v>0</v>
      </c>
      <c r="E278" s="5">
        <f>SUMIFS(base_de_dados!$T:$T,base_de_dados!$B:$B,$B278,base_de_dados!$G:$G,E$61,base_de_dados!$H:$H,$L$1,base_de_dados!$C:$C,$A278,base_de_dados!$M:$M,"&lt;=2008",base_de_dados!$O:$O,"&gt;=39813")</f>
        <v>0</v>
      </c>
      <c r="F278" s="5">
        <f>SUMIFS(base_de_dados!$T:$T,base_de_dados!$B:$B,$B278,base_de_dados!$G:$G,F$61,base_de_dados!$H:$H,$L$1,base_de_dados!$C:$C,$A278,base_de_dados!$M:$M,"&lt;=2008",base_de_dados!$O:$O,"&gt;=39813")</f>
        <v>0</v>
      </c>
      <c r="G278" s="5">
        <f>SUMIFS(base_de_dados!$T:$T,base_de_dados!$B:$B,$B278,base_de_dados!$G:$G,G$61,base_de_dados!$H:$H,$L$1,base_de_dados!$C:$C,$A278,base_de_dados!$M:$M,"&lt;=2008",base_de_dados!$O:$O,"&gt;=39813")</f>
        <v>0</v>
      </c>
      <c r="H278" s="5">
        <f>SUMIFS(base_de_dados!$T:$T,base_de_dados!$B:$B,$B278,base_de_dados!$G:$G,H$61,base_de_dados!$H:$H,$L$1,base_de_dados!$C:$C,$A278,base_de_dados!$M:$M,"&lt;=2008",base_de_dados!$O:$O,"&gt;=39813")</f>
        <v>0</v>
      </c>
      <c r="I278" s="5">
        <f>SUMIFS(base_de_dados!$T:$T,base_de_dados!$B:$B,$B278,base_de_dados!$G:$G,I$61,base_de_dados!$H:$H,$L$1,base_de_dados!$C:$C,$A278,base_de_dados!$M:$M,"&lt;=2008",base_de_dados!$O:$O,"&gt;=39813")</f>
        <v>0</v>
      </c>
      <c r="J278" s="5">
        <f>SUMIFS(base_de_dados!$T:$T,base_de_dados!$B:$B,$B278,base_de_dados!$G:$G,J$61,base_de_dados!$H:$H,$L$1,base_de_dados!$C:$C,$A278,base_de_dados!$M:$M,"&lt;=2008",base_de_dados!$O:$O,"&gt;=39813")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SUMIFS(base_de_dados!$T:$T,base_de_dados!$B:$B,$B279,base_de_dados!$G:$G,C$61,base_de_dados!$H:$H,$L$1,base_de_dados!$C:$C,$A279,base_de_dados!$M:$M,"&lt;=2008",base_de_dados!$O:$O,"&gt;=39813")</f>
        <v>0</v>
      </c>
      <c r="D279" s="5">
        <f>SUMIFS(base_de_dados!$T:$T,base_de_dados!$B:$B,$B279,base_de_dados!$G:$G,D$61,base_de_dados!$H:$H,$L$1,base_de_dados!$C:$C,$A279,base_de_dados!$M:$M,"&lt;=2008",base_de_dados!$O:$O,"&gt;=39813")</f>
        <v>0</v>
      </c>
      <c r="E279" s="5">
        <f>SUMIFS(base_de_dados!$T:$T,base_de_dados!$B:$B,$B279,base_de_dados!$G:$G,E$61,base_de_dados!$H:$H,$L$1,base_de_dados!$C:$C,$A279,base_de_dados!$M:$M,"&lt;=2008",base_de_dados!$O:$O,"&gt;=39813")</f>
        <v>0</v>
      </c>
      <c r="F279" s="5">
        <f>SUMIFS(base_de_dados!$T:$T,base_de_dados!$B:$B,$B279,base_de_dados!$G:$G,F$61,base_de_dados!$H:$H,$L$1,base_de_dados!$C:$C,$A279,base_de_dados!$M:$M,"&lt;=2008",base_de_dados!$O:$O,"&gt;=39813")</f>
        <v>0</v>
      </c>
      <c r="G279" s="5">
        <f>SUMIFS(base_de_dados!$T:$T,base_de_dados!$B:$B,$B279,base_de_dados!$G:$G,G$61,base_de_dados!$H:$H,$L$1,base_de_dados!$C:$C,$A279,base_de_dados!$M:$M,"&lt;=2008",base_de_dados!$O:$O,"&gt;=39813")</f>
        <v>0</v>
      </c>
      <c r="H279" s="5">
        <f>SUMIFS(base_de_dados!$T:$T,base_de_dados!$B:$B,$B279,base_de_dados!$G:$G,H$61,base_de_dados!$H:$H,$L$1,base_de_dados!$C:$C,$A279,base_de_dados!$M:$M,"&lt;=2008",base_de_dados!$O:$O,"&gt;=39813")</f>
        <v>0</v>
      </c>
      <c r="I279" s="5">
        <f>SUMIFS(base_de_dados!$T:$T,base_de_dados!$B:$B,$B279,base_de_dados!$G:$G,I$61,base_de_dados!$H:$H,$L$1,base_de_dados!$C:$C,$A279,base_de_dados!$M:$M,"&lt;=2008",base_de_dados!$O:$O,"&gt;=39813")</f>
        <v>0</v>
      </c>
      <c r="J279" s="5">
        <f>SUMIFS(base_de_dados!$T:$T,base_de_dados!$B:$B,$B279,base_de_dados!$G:$G,J$61,base_de_dados!$H:$H,$L$1,base_de_dados!$C:$C,$A279,base_de_dados!$M:$M,"&lt;=2008",base_de_dados!$O:$O,"&gt;=39813")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SUMIFS(base_de_dados!$T:$T,base_de_dados!$B:$B,$B280,base_de_dados!$G:$G,C$61,base_de_dados!$H:$H,$L$1,base_de_dados!$C:$C,$A280,base_de_dados!$M:$M,"&lt;=2008",base_de_dados!$O:$O,"&gt;=39813")</f>
        <v>0</v>
      </c>
      <c r="D280" s="5">
        <f>SUMIFS(base_de_dados!$T:$T,base_de_dados!$B:$B,$B280,base_de_dados!$G:$G,D$61,base_de_dados!$H:$H,$L$1,base_de_dados!$C:$C,$A280,base_de_dados!$M:$M,"&lt;=2008",base_de_dados!$O:$O,"&gt;=39813")</f>
        <v>0</v>
      </c>
      <c r="E280" s="5">
        <f>SUMIFS(base_de_dados!$T:$T,base_de_dados!$B:$B,$B280,base_de_dados!$G:$G,E$61,base_de_dados!$H:$H,$L$1,base_de_dados!$C:$C,$A280,base_de_dados!$M:$M,"&lt;=2008",base_de_dados!$O:$O,"&gt;=39813")</f>
        <v>0</v>
      </c>
      <c r="F280" s="5">
        <f>SUMIFS(base_de_dados!$T:$T,base_de_dados!$B:$B,$B280,base_de_dados!$G:$G,F$61,base_de_dados!$H:$H,$L$1,base_de_dados!$C:$C,$A280,base_de_dados!$M:$M,"&lt;=2008",base_de_dados!$O:$O,"&gt;=39813")</f>
        <v>0</v>
      </c>
      <c r="G280" s="5">
        <f>SUMIFS(base_de_dados!$T:$T,base_de_dados!$B:$B,$B280,base_de_dados!$G:$G,G$61,base_de_dados!$H:$H,$L$1,base_de_dados!$C:$C,$A280,base_de_dados!$M:$M,"&lt;=2008",base_de_dados!$O:$O,"&gt;=39813")</f>
        <v>0</v>
      </c>
      <c r="H280" s="5">
        <f>SUMIFS(base_de_dados!$T:$T,base_de_dados!$B:$B,$B280,base_de_dados!$G:$G,H$61,base_de_dados!$H:$H,$L$1,base_de_dados!$C:$C,$A280,base_de_dados!$M:$M,"&lt;=2008",base_de_dados!$O:$O,"&gt;=39813")</f>
        <v>0</v>
      </c>
      <c r="I280" s="5">
        <f>SUMIFS(base_de_dados!$T:$T,base_de_dados!$B:$B,$B280,base_de_dados!$G:$G,I$61,base_de_dados!$H:$H,$L$1,base_de_dados!$C:$C,$A280,base_de_dados!$M:$M,"&lt;=2008",base_de_dados!$O:$O,"&gt;=39813")</f>
        <v>0</v>
      </c>
      <c r="J280" s="5">
        <f>SUMIFS(base_de_dados!$T:$T,base_de_dados!$B:$B,$B280,base_de_dados!$G:$G,J$61,base_de_dados!$H:$H,$L$1,base_de_dados!$C:$C,$A280,base_de_dados!$M:$M,"&lt;=2008",base_de_dados!$O:$O,"&gt;=39813")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SUMIFS(base_de_dados!$T:$T,base_de_dados!$B:$B,$B281,base_de_dados!$G:$G,C$61,base_de_dados!$H:$H,$L$1,base_de_dados!$C:$C,$A281,base_de_dados!$M:$M,"&lt;=2008",base_de_dados!$O:$O,"&gt;=39813")</f>
        <v>0</v>
      </c>
      <c r="D281" s="5">
        <f>SUMIFS(base_de_dados!$T:$T,base_de_dados!$B:$B,$B281,base_de_dados!$G:$G,D$61,base_de_dados!$H:$H,$L$1,base_de_dados!$C:$C,$A281,base_de_dados!$M:$M,"&lt;=2008",base_de_dados!$O:$O,"&gt;=39813")</f>
        <v>0</v>
      </c>
      <c r="E281" s="5">
        <f>SUMIFS(base_de_dados!$T:$T,base_de_dados!$B:$B,$B281,base_de_dados!$G:$G,E$61,base_de_dados!$H:$H,$L$1,base_de_dados!$C:$C,$A281,base_de_dados!$M:$M,"&lt;=2008",base_de_dados!$O:$O,"&gt;=39813")</f>
        <v>0</v>
      </c>
      <c r="F281" s="5">
        <f>SUMIFS(base_de_dados!$T:$T,base_de_dados!$B:$B,$B281,base_de_dados!$G:$G,F$61,base_de_dados!$H:$H,$L$1,base_de_dados!$C:$C,$A281,base_de_dados!$M:$M,"&lt;=2008",base_de_dados!$O:$O,"&gt;=39813")</f>
        <v>0</v>
      </c>
      <c r="G281" s="5">
        <f>SUMIFS(base_de_dados!$T:$T,base_de_dados!$B:$B,$B281,base_de_dados!$G:$G,G$61,base_de_dados!$H:$H,$L$1,base_de_dados!$C:$C,$A281,base_de_dados!$M:$M,"&lt;=2008",base_de_dados!$O:$O,"&gt;=39813")</f>
        <v>0</v>
      </c>
      <c r="H281" s="5">
        <f>SUMIFS(base_de_dados!$T:$T,base_de_dados!$B:$B,$B281,base_de_dados!$G:$G,H$61,base_de_dados!$H:$H,$L$1,base_de_dados!$C:$C,$A281,base_de_dados!$M:$M,"&lt;=2008",base_de_dados!$O:$O,"&gt;=39813")</f>
        <v>0</v>
      </c>
      <c r="I281" s="5">
        <f>SUMIFS(base_de_dados!$T:$T,base_de_dados!$B:$B,$B281,base_de_dados!$G:$G,I$61,base_de_dados!$H:$H,$L$1,base_de_dados!$C:$C,$A281,base_de_dados!$M:$M,"&lt;=2008",base_de_dados!$O:$O,"&gt;=39813")</f>
        <v>0</v>
      </c>
      <c r="J281" s="5">
        <f>SUMIFS(base_de_dados!$T:$T,base_de_dados!$B:$B,$B281,base_de_dados!$G:$G,J$61,base_de_dados!$H:$H,$L$1,base_de_dados!$C:$C,$A281,base_de_dados!$M:$M,"&lt;=2008",base_de_dados!$O:$O,"&gt;=39813")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SUMIFS(base_de_dados!$T:$T,base_de_dados!$B:$B,$B282,base_de_dados!$G:$G,C$61,base_de_dados!$H:$H,$L$1,base_de_dados!$C:$C,$A282,base_de_dados!$M:$M,"&lt;=2008",base_de_dados!$O:$O,"&gt;=39813")</f>
        <v>0</v>
      </c>
      <c r="D282" s="5">
        <f>SUMIFS(base_de_dados!$T:$T,base_de_dados!$B:$B,$B282,base_de_dados!$G:$G,D$61,base_de_dados!$H:$H,$L$1,base_de_dados!$C:$C,$A282,base_de_dados!$M:$M,"&lt;=2008",base_de_dados!$O:$O,"&gt;=39813")</f>
        <v>0</v>
      </c>
      <c r="E282" s="5">
        <f>SUMIFS(base_de_dados!$T:$T,base_de_dados!$B:$B,$B282,base_de_dados!$G:$G,E$61,base_de_dados!$H:$H,$L$1,base_de_dados!$C:$C,$A282,base_de_dados!$M:$M,"&lt;=2008",base_de_dados!$O:$O,"&gt;=39813")</f>
        <v>0</v>
      </c>
      <c r="F282" s="5">
        <f>SUMIFS(base_de_dados!$T:$T,base_de_dados!$B:$B,$B282,base_de_dados!$G:$G,F$61,base_de_dados!$H:$H,$L$1,base_de_dados!$C:$C,$A282,base_de_dados!$M:$M,"&lt;=2008",base_de_dados!$O:$O,"&gt;=39813")</f>
        <v>0</v>
      </c>
      <c r="G282" s="5">
        <f>SUMIFS(base_de_dados!$T:$T,base_de_dados!$B:$B,$B282,base_de_dados!$G:$G,G$61,base_de_dados!$H:$H,$L$1,base_de_dados!$C:$C,$A282,base_de_dados!$M:$M,"&lt;=2008",base_de_dados!$O:$O,"&gt;=39813")</f>
        <v>0</v>
      </c>
      <c r="H282" s="5">
        <f>SUMIFS(base_de_dados!$T:$T,base_de_dados!$B:$B,$B282,base_de_dados!$G:$G,H$61,base_de_dados!$H:$H,$L$1,base_de_dados!$C:$C,$A282,base_de_dados!$M:$M,"&lt;=2008",base_de_dados!$O:$O,"&gt;=39813")</f>
        <v>0</v>
      </c>
      <c r="I282" s="5">
        <f>SUMIFS(base_de_dados!$T:$T,base_de_dados!$B:$B,$B282,base_de_dados!$G:$G,I$61,base_de_dados!$H:$H,$L$1,base_de_dados!$C:$C,$A282,base_de_dados!$M:$M,"&lt;=2008",base_de_dados!$O:$O,"&gt;=39813")</f>
        <v>0</v>
      </c>
      <c r="J282" s="5">
        <f>SUMIFS(base_de_dados!$T:$T,base_de_dados!$B:$B,$B282,base_de_dados!$G:$G,J$61,base_de_dados!$H:$H,$L$1,base_de_dados!$C:$C,$A282,base_de_dados!$M:$M,"&lt;=2008",base_de_dados!$O:$O,"&gt;=39813")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SUMIFS(base_de_dados!$T:$T,base_de_dados!$B:$B,$B283,base_de_dados!$G:$G,C$61,base_de_dados!$H:$H,$L$1,base_de_dados!$C:$C,$A283,base_de_dados!$M:$M,"&lt;=2008",base_de_dados!$O:$O,"&gt;=39813")</f>
        <v>0</v>
      </c>
      <c r="D283" s="5">
        <f>SUMIFS(base_de_dados!$T:$T,base_de_dados!$B:$B,$B283,base_de_dados!$G:$G,D$61,base_de_dados!$H:$H,$L$1,base_de_dados!$C:$C,$A283,base_de_dados!$M:$M,"&lt;=2008",base_de_dados!$O:$O,"&gt;=39813")</f>
        <v>0</v>
      </c>
      <c r="E283" s="5">
        <f>SUMIFS(base_de_dados!$T:$T,base_de_dados!$B:$B,$B283,base_de_dados!$G:$G,E$61,base_de_dados!$H:$H,$L$1,base_de_dados!$C:$C,$A283,base_de_dados!$M:$M,"&lt;=2008",base_de_dados!$O:$O,"&gt;=39813")</f>
        <v>0</v>
      </c>
      <c r="F283" s="5">
        <f>SUMIFS(base_de_dados!$T:$T,base_de_dados!$B:$B,$B283,base_de_dados!$G:$G,F$61,base_de_dados!$H:$H,$L$1,base_de_dados!$C:$C,$A283,base_de_dados!$M:$M,"&lt;=2008",base_de_dados!$O:$O,"&gt;=39813")</f>
        <v>0</v>
      </c>
      <c r="G283" s="5">
        <f>SUMIFS(base_de_dados!$T:$T,base_de_dados!$B:$B,$B283,base_de_dados!$G:$G,G$61,base_de_dados!$H:$H,$L$1,base_de_dados!$C:$C,$A283,base_de_dados!$M:$M,"&lt;=2008",base_de_dados!$O:$O,"&gt;=39813")</f>
        <v>0</v>
      </c>
      <c r="H283" s="5">
        <f>SUMIFS(base_de_dados!$T:$T,base_de_dados!$B:$B,$B283,base_de_dados!$G:$G,H$61,base_de_dados!$H:$H,$L$1,base_de_dados!$C:$C,$A283,base_de_dados!$M:$M,"&lt;=2008",base_de_dados!$O:$O,"&gt;=39813")</f>
        <v>0</v>
      </c>
      <c r="I283" s="5">
        <f>SUMIFS(base_de_dados!$T:$T,base_de_dados!$B:$B,$B283,base_de_dados!$G:$G,I$61,base_de_dados!$H:$H,$L$1,base_de_dados!$C:$C,$A283,base_de_dados!$M:$M,"&lt;=2008",base_de_dados!$O:$O,"&gt;=39813")</f>
        <v>0</v>
      </c>
      <c r="J283" s="5">
        <f>SUMIFS(base_de_dados!$T:$T,base_de_dados!$B:$B,$B283,base_de_dados!$G:$G,J$61,base_de_dados!$H:$H,$L$1,base_de_dados!$C:$C,$A283,base_de_dados!$M:$M,"&lt;=2008",base_de_dados!$O:$O,"&gt;=39813")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SUMIFS(base_de_dados!$T:$T,base_de_dados!$B:$B,$B284,base_de_dados!$G:$G,C$61,base_de_dados!$H:$H,$L$1,base_de_dados!$C:$C,$A284,base_de_dados!$M:$M,"&lt;=2008",base_de_dados!$O:$O,"&gt;=39813")</f>
        <v>0</v>
      </c>
      <c r="D284" s="5">
        <f>SUMIFS(base_de_dados!$T:$T,base_de_dados!$B:$B,$B284,base_de_dados!$G:$G,D$61,base_de_dados!$H:$H,$L$1,base_de_dados!$C:$C,$A284,base_de_dados!$M:$M,"&lt;=2008",base_de_dados!$O:$O,"&gt;=39813")</f>
        <v>0</v>
      </c>
      <c r="E284" s="5">
        <f>SUMIFS(base_de_dados!$T:$T,base_de_dados!$B:$B,$B284,base_de_dados!$G:$G,E$61,base_de_dados!$H:$H,$L$1,base_de_dados!$C:$C,$A284,base_de_dados!$M:$M,"&lt;=2008",base_de_dados!$O:$O,"&gt;=39813")</f>
        <v>0</v>
      </c>
      <c r="F284" s="5">
        <f>SUMIFS(base_de_dados!$T:$T,base_de_dados!$B:$B,$B284,base_de_dados!$G:$G,F$61,base_de_dados!$H:$H,$L$1,base_de_dados!$C:$C,$A284,base_de_dados!$M:$M,"&lt;=2008",base_de_dados!$O:$O,"&gt;=39813")</f>
        <v>0</v>
      </c>
      <c r="G284" s="5">
        <f>SUMIFS(base_de_dados!$T:$T,base_de_dados!$B:$B,$B284,base_de_dados!$G:$G,G$61,base_de_dados!$H:$H,$L$1,base_de_dados!$C:$C,$A284,base_de_dados!$M:$M,"&lt;=2008",base_de_dados!$O:$O,"&gt;=39813")</f>
        <v>0</v>
      </c>
      <c r="H284" s="5">
        <f>SUMIFS(base_de_dados!$T:$T,base_de_dados!$B:$B,$B284,base_de_dados!$G:$G,H$61,base_de_dados!$H:$H,$L$1,base_de_dados!$C:$C,$A284,base_de_dados!$M:$M,"&lt;=2008",base_de_dados!$O:$O,"&gt;=39813")</f>
        <v>0</v>
      </c>
      <c r="I284" s="5">
        <f>SUMIFS(base_de_dados!$T:$T,base_de_dados!$B:$B,$B284,base_de_dados!$G:$G,I$61,base_de_dados!$H:$H,$L$1,base_de_dados!$C:$C,$A284,base_de_dados!$M:$M,"&lt;=2008",base_de_dados!$O:$O,"&gt;=39813")</f>
        <v>0</v>
      </c>
      <c r="J284" s="5">
        <f>SUMIFS(base_de_dados!$T:$T,base_de_dados!$B:$B,$B284,base_de_dados!$G:$G,J$61,base_de_dados!$H:$H,$L$1,base_de_dados!$C:$C,$A284,base_de_dados!$M:$M,"&lt;=2008",base_de_dados!$O:$O,"&gt;=39813")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SUMIFS(base_de_dados!$T:$T,base_de_dados!$B:$B,$B285,base_de_dados!$G:$G,C$61,base_de_dados!$H:$H,$L$1,base_de_dados!$C:$C,$A285,base_de_dados!$M:$M,"&lt;=2008",base_de_dados!$O:$O,"&gt;=39813")</f>
        <v>0</v>
      </c>
      <c r="D285" s="5">
        <f>SUMIFS(base_de_dados!$T:$T,base_de_dados!$B:$B,$B285,base_de_dados!$G:$G,D$61,base_de_dados!$H:$H,$L$1,base_de_dados!$C:$C,$A285,base_de_dados!$M:$M,"&lt;=2008",base_de_dados!$O:$O,"&gt;=39813")</f>
        <v>0</v>
      </c>
      <c r="E285" s="5">
        <f>SUMIFS(base_de_dados!$T:$T,base_de_dados!$B:$B,$B285,base_de_dados!$G:$G,E$61,base_de_dados!$H:$H,$L$1,base_de_dados!$C:$C,$A285,base_de_dados!$M:$M,"&lt;=2008",base_de_dados!$O:$O,"&gt;=39813")</f>
        <v>0</v>
      </c>
      <c r="F285" s="5">
        <f>SUMIFS(base_de_dados!$T:$T,base_de_dados!$B:$B,$B285,base_de_dados!$G:$G,F$61,base_de_dados!$H:$H,$L$1,base_de_dados!$C:$C,$A285,base_de_dados!$M:$M,"&lt;=2008",base_de_dados!$O:$O,"&gt;=39813")</f>
        <v>0</v>
      </c>
      <c r="G285" s="5">
        <f>SUMIFS(base_de_dados!$T:$T,base_de_dados!$B:$B,$B285,base_de_dados!$G:$G,G$61,base_de_dados!$H:$H,$L$1,base_de_dados!$C:$C,$A285,base_de_dados!$M:$M,"&lt;=2008",base_de_dados!$O:$O,"&gt;=39813")</f>
        <v>0</v>
      </c>
      <c r="H285" s="5">
        <f>SUMIFS(base_de_dados!$T:$T,base_de_dados!$B:$B,$B285,base_de_dados!$G:$G,H$61,base_de_dados!$H:$H,$L$1,base_de_dados!$C:$C,$A285,base_de_dados!$M:$M,"&lt;=2008",base_de_dados!$O:$O,"&gt;=39813")</f>
        <v>0</v>
      </c>
      <c r="I285" s="5">
        <f>SUMIFS(base_de_dados!$T:$T,base_de_dados!$B:$B,$B285,base_de_dados!$G:$G,I$61,base_de_dados!$H:$H,$L$1,base_de_dados!$C:$C,$A285,base_de_dados!$M:$M,"&lt;=2008",base_de_dados!$O:$O,"&gt;=39813")</f>
        <v>0</v>
      </c>
      <c r="J285" s="5">
        <f>SUMIFS(base_de_dados!$T:$T,base_de_dados!$B:$B,$B285,base_de_dados!$G:$G,J$61,base_de_dados!$H:$H,$L$1,base_de_dados!$C:$C,$A285,base_de_dados!$M:$M,"&lt;=2008",base_de_dados!$O:$O,"&gt;=39813")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SUMIFS(base_de_dados!$T:$T,base_de_dados!$B:$B,$B286,base_de_dados!$G:$G,C$61,base_de_dados!$H:$H,$L$1,base_de_dados!$C:$C,$A286,base_de_dados!$M:$M,"&lt;=2008",base_de_dados!$O:$O,"&gt;=39813")</f>
        <v>0</v>
      </c>
      <c r="D286" s="5">
        <f>SUMIFS(base_de_dados!$T:$T,base_de_dados!$B:$B,$B286,base_de_dados!$G:$G,D$61,base_de_dados!$H:$H,$L$1,base_de_dados!$C:$C,$A286,base_de_dados!$M:$M,"&lt;=2008",base_de_dados!$O:$O,"&gt;=39813")</f>
        <v>0</v>
      </c>
      <c r="E286" s="5">
        <f>SUMIFS(base_de_dados!$T:$T,base_de_dados!$B:$B,$B286,base_de_dados!$G:$G,E$61,base_de_dados!$H:$H,$L$1,base_de_dados!$C:$C,$A286,base_de_dados!$M:$M,"&lt;=2008",base_de_dados!$O:$O,"&gt;=39813")</f>
        <v>0</v>
      </c>
      <c r="F286" s="5">
        <f>SUMIFS(base_de_dados!$T:$T,base_de_dados!$B:$B,$B286,base_de_dados!$G:$G,F$61,base_de_dados!$H:$H,$L$1,base_de_dados!$C:$C,$A286,base_de_dados!$M:$M,"&lt;=2008",base_de_dados!$O:$O,"&gt;=39813")</f>
        <v>0</v>
      </c>
      <c r="G286" s="5">
        <f>SUMIFS(base_de_dados!$T:$T,base_de_dados!$B:$B,$B286,base_de_dados!$G:$G,G$61,base_de_dados!$H:$H,$L$1,base_de_dados!$C:$C,$A286,base_de_dados!$M:$M,"&lt;=2008",base_de_dados!$O:$O,"&gt;=39813")</f>
        <v>0</v>
      </c>
      <c r="H286" s="5">
        <f>SUMIFS(base_de_dados!$T:$T,base_de_dados!$B:$B,$B286,base_de_dados!$G:$G,H$61,base_de_dados!$H:$H,$L$1,base_de_dados!$C:$C,$A286,base_de_dados!$M:$M,"&lt;=2008",base_de_dados!$O:$O,"&gt;=39813")</f>
        <v>0</v>
      </c>
      <c r="I286" s="5">
        <f>SUMIFS(base_de_dados!$T:$T,base_de_dados!$B:$B,$B286,base_de_dados!$G:$G,I$61,base_de_dados!$H:$H,$L$1,base_de_dados!$C:$C,$A286,base_de_dados!$M:$M,"&lt;=2008",base_de_dados!$O:$O,"&gt;=39813")</f>
        <v>0</v>
      </c>
      <c r="J286" s="5">
        <f>SUMIFS(base_de_dados!$T:$T,base_de_dados!$B:$B,$B286,base_de_dados!$G:$G,J$61,base_de_dados!$H:$H,$L$1,base_de_dados!$C:$C,$A286,base_de_dados!$M:$M,"&lt;=2008",base_de_dados!$O:$O,"&gt;=39813")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SUMIFS(base_de_dados!$T:$T,base_de_dados!$B:$B,$B287,base_de_dados!$G:$G,C$61,base_de_dados!$H:$H,$L$1,base_de_dados!$C:$C,$A287,base_de_dados!$M:$M,"&lt;=2008",base_de_dados!$O:$O,"&gt;=39813")</f>
        <v>0</v>
      </c>
      <c r="D287" s="5">
        <f>SUMIFS(base_de_dados!$T:$T,base_de_dados!$B:$B,$B287,base_de_dados!$G:$G,D$61,base_de_dados!$H:$H,$L$1,base_de_dados!$C:$C,$A287,base_de_dados!$M:$M,"&lt;=2008",base_de_dados!$O:$O,"&gt;=39813")</f>
        <v>0</v>
      </c>
      <c r="E287" s="5">
        <f>SUMIFS(base_de_dados!$T:$T,base_de_dados!$B:$B,$B287,base_de_dados!$G:$G,E$61,base_de_dados!$H:$H,$L$1,base_de_dados!$C:$C,$A287,base_de_dados!$M:$M,"&lt;=2008",base_de_dados!$O:$O,"&gt;=39813")</f>
        <v>0</v>
      </c>
      <c r="F287" s="5">
        <f>SUMIFS(base_de_dados!$T:$T,base_de_dados!$B:$B,$B287,base_de_dados!$G:$G,F$61,base_de_dados!$H:$H,$L$1,base_de_dados!$C:$C,$A287,base_de_dados!$M:$M,"&lt;=2008",base_de_dados!$O:$O,"&gt;=39813")</f>
        <v>0</v>
      </c>
      <c r="G287" s="5">
        <f>SUMIFS(base_de_dados!$T:$T,base_de_dados!$B:$B,$B287,base_de_dados!$G:$G,G$61,base_de_dados!$H:$H,$L$1,base_de_dados!$C:$C,$A287,base_de_dados!$M:$M,"&lt;=2008",base_de_dados!$O:$O,"&gt;=39813")</f>
        <v>0</v>
      </c>
      <c r="H287" s="5">
        <f>SUMIFS(base_de_dados!$T:$T,base_de_dados!$B:$B,$B287,base_de_dados!$G:$G,H$61,base_de_dados!$H:$H,$L$1,base_de_dados!$C:$C,$A287,base_de_dados!$M:$M,"&lt;=2008",base_de_dados!$O:$O,"&gt;=39813")</f>
        <v>0</v>
      </c>
      <c r="I287" s="5">
        <f>SUMIFS(base_de_dados!$T:$T,base_de_dados!$B:$B,$B287,base_de_dados!$G:$G,I$61,base_de_dados!$H:$H,$L$1,base_de_dados!$C:$C,$A287,base_de_dados!$M:$M,"&lt;=2008",base_de_dados!$O:$O,"&gt;=39813")</f>
        <v>0</v>
      </c>
      <c r="J287" s="5">
        <f>SUMIFS(base_de_dados!$T:$T,base_de_dados!$B:$B,$B287,base_de_dados!$G:$G,J$61,base_de_dados!$H:$H,$L$1,base_de_dados!$C:$C,$A287,base_de_dados!$M:$M,"&lt;=2008",base_de_dados!$O:$O,"&gt;=39813")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SUMIFS(base_de_dados!$T:$T,base_de_dados!$B:$B,$B288,base_de_dados!$G:$G,C$61,base_de_dados!$H:$H,$L$1,base_de_dados!$C:$C,$A288,base_de_dados!$M:$M,"&lt;=2008",base_de_dados!$O:$O,"&gt;=39813")</f>
        <v>0</v>
      </c>
      <c r="D288" s="5">
        <f>SUMIFS(base_de_dados!$T:$T,base_de_dados!$B:$B,$B288,base_de_dados!$G:$G,D$61,base_de_dados!$H:$H,$L$1,base_de_dados!$C:$C,$A288,base_de_dados!$M:$M,"&lt;=2008",base_de_dados!$O:$O,"&gt;=39813")</f>
        <v>0</v>
      </c>
      <c r="E288" s="5">
        <f>SUMIFS(base_de_dados!$T:$T,base_de_dados!$B:$B,$B288,base_de_dados!$G:$G,E$61,base_de_dados!$H:$H,$L$1,base_de_dados!$C:$C,$A288,base_de_dados!$M:$M,"&lt;=2008",base_de_dados!$O:$O,"&gt;=39813")</f>
        <v>0</v>
      </c>
      <c r="F288" s="5">
        <f>SUMIFS(base_de_dados!$T:$T,base_de_dados!$B:$B,$B288,base_de_dados!$G:$G,F$61,base_de_dados!$H:$H,$L$1,base_de_dados!$C:$C,$A288,base_de_dados!$M:$M,"&lt;=2008",base_de_dados!$O:$O,"&gt;=39813")</f>
        <v>0</v>
      </c>
      <c r="G288" s="5">
        <f>SUMIFS(base_de_dados!$T:$T,base_de_dados!$B:$B,$B288,base_de_dados!$G:$G,G$61,base_de_dados!$H:$H,$L$1,base_de_dados!$C:$C,$A288,base_de_dados!$M:$M,"&lt;=2008",base_de_dados!$O:$O,"&gt;=39813")</f>
        <v>0</v>
      </c>
      <c r="H288" s="5">
        <f>SUMIFS(base_de_dados!$T:$T,base_de_dados!$B:$B,$B288,base_de_dados!$G:$G,H$61,base_de_dados!$H:$H,$L$1,base_de_dados!$C:$C,$A288,base_de_dados!$M:$M,"&lt;=2008",base_de_dados!$O:$O,"&gt;=39813")</f>
        <v>0</v>
      </c>
      <c r="I288" s="5">
        <f>SUMIFS(base_de_dados!$T:$T,base_de_dados!$B:$B,$B288,base_de_dados!$G:$G,I$61,base_de_dados!$H:$H,$L$1,base_de_dados!$C:$C,$A288,base_de_dados!$M:$M,"&lt;=2008",base_de_dados!$O:$O,"&gt;=39813")</f>
        <v>0</v>
      </c>
      <c r="J288" s="5">
        <f>SUMIFS(base_de_dados!$T:$T,base_de_dados!$B:$B,$B288,base_de_dados!$G:$G,J$61,base_de_dados!$H:$H,$L$1,base_de_dados!$C:$C,$A288,base_de_dados!$M:$M,"&lt;=2008",base_de_dados!$O:$O,"&gt;=39813")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SUMIFS(base_de_dados!$T:$T,base_de_dados!$B:$B,$B289,base_de_dados!$G:$G,C$61,base_de_dados!$H:$H,$L$1,base_de_dados!$C:$C,$A289,base_de_dados!$M:$M,"&lt;=2008",base_de_dados!$O:$O,"&gt;=39813")</f>
        <v>0</v>
      </c>
      <c r="D289" s="5">
        <f>SUMIFS(base_de_dados!$T:$T,base_de_dados!$B:$B,$B289,base_de_dados!$G:$G,D$61,base_de_dados!$H:$H,$L$1,base_de_dados!$C:$C,$A289,base_de_dados!$M:$M,"&lt;=2008",base_de_dados!$O:$O,"&gt;=39813")</f>
        <v>0</v>
      </c>
      <c r="E289" s="5">
        <f>SUMIFS(base_de_dados!$T:$T,base_de_dados!$B:$B,$B289,base_de_dados!$G:$G,E$61,base_de_dados!$H:$H,$L$1,base_de_dados!$C:$C,$A289,base_de_dados!$M:$M,"&lt;=2008",base_de_dados!$O:$O,"&gt;=39813")</f>
        <v>0</v>
      </c>
      <c r="F289" s="5">
        <f>SUMIFS(base_de_dados!$T:$T,base_de_dados!$B:$B,$B289,base_de_dados!$G:$G,F$61,base_de_dados!$H:$H,$L$1,base_de_dados!$C:$C,$A289,base_de_dados!$M:$M,"&lt;=2008",base_de_dados!$O:$O,"&gt;=39813")</f>
        <v>0</v>
      </c>
      <c r="G289" s="5">
        <f>SUMIFS(base_de_dados!$T:$T,base_de_dados!$B:$B,$B289,base_de_dados!$G:$G,G$61,base_de_dados!$H:$H,$L$1,base_de_dados!$C:$C,$A289,base_de_dados!$M:$M,"&lt;=2008",base_de_dados!$O:$O,"&gt;=39813")</f>
        <v>0</v>
      </c>
      <c r="H289" s="5">
        <f>SUMIFS(base_de_dados!$T:$T,base_de_dados!$B:$B,$B289,base_de_dados!$G:$G,H$61,base_de_dados!$H:$H,$L$1,base_de_dados!$C:$C,$A289,base_de_dados!$M:$M,"&lt;=2008",base_de_dados!$O:$O,"&gt;=39813")</f>
        <v>0</v>
      </c>
      <c r="I289" s="5">
        <f>SUMIFS(base_de_dados!$T:$T,base_de_dados!$B:$B,$B289,base_de_dados!$G:$G,I$61,base_de_dados!$H:$H,$L$1,base_de_dados!$C:$C,$A289,base_de_dados!$M:$M,"&lt;=2008",base_de_dados!$O:$O,"&gt;=39813")</f>
        <v>0</v>
      </c>
      <c r="J289" s="5">
        <f>SUMIFS(base_de_dados!$T:$T,base_de_dados!$B:$B,$B289,base_de_dados!$G:$G,J$61,base_de_dados!$H:$H,$L$1,base_de_dados!$C:$C,$A289,base_de_dados!$M:$M,"&lt;=2008",base_de_dados!$O:$O,"&gt;=39813")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SUMIFS(base_de_dados!$T:$T,base_de_dados!$B:$B,$B290,base_de_dados!$G:$G,C$61,base_de_dados!$H:$H,$L$1,base_de_dados!$C:$C,$A290,base_de_dados!$M:$M,"&lt;=2008",base_de_dados!$O:$O,"&gt;=39813")</f>
        <v>0</v>
      </c>
      <c r="D290" s="5">
        <f>SUMIFS(base_de_dados!$T:$T,base_de_dados!$B:$B,$B290,base_de_dados!$G:$G,D$61,base_de_dados!$H:$H,$L$1,base_de_dados!$C:$C,$A290,base_de_dados!$M:$M,"&lt;=2008",base_de_dados!$O:$O,"&gt;=39813")</f>
        <v>0</v>
      </c>
      <c r="E290" s="5">
        <f>SUMIFS(base_de_dados!$T:$T,base_de_dados!$B:$B,$B290,base_de_dados!$G:$G,E$61,base_de_dados!$H:$H,$L$1,base_de_dados!$C:$C,$A290,base_de_dados!$M:$M,"&lt;=2008",base_de_dados!$O:$O,"&gt;=39813")</f>
        <v>2.7397260273972603E-3</v>
      </c>
      <c r="F290" s="5">
        <f>SUMIFS(base_de_dados!$T:$T,base_de_dados!$B:$B,$B290,base_de_dados!$G:$G,F$61,base_de_dados!$H:$H,$L$1,base_de_dados!$C:$C,$A290,base_de_dados!$M:$M,"&lt;=2008",base_de_dados!$O:$O,"&gt;=39813")</f>
        <v>0.1580745433789954</v>
      </c>
      <c r="G290" s="5">
        <f>SUMIFS(base_de_dados!$T:$T,base_de_dados!$B:$B,$B290,base_de_dados!$G:$G,G$61,base_de_dados!$H:$H,$L$1,base_de_dados!$C:$C,$A290,base_de_dados!$M:$M,"&lt;=2008",base_de_dados!$O:$O,"&gt;=39813")</f>
        <v>0</v>
      </c>
      <c r="H290" s="5">
        <f>SUMIFS(base_de_dados!$T:$T,base_de_dados!$B:$B,$B290,base_de_dados!$G:$G,H$61,base_de_dados!$H:$H,$L$1,base_de_dados!$C:$C,$A290,base_de_dados!$M:$M,"&lt;=2008",base_de_dados!$O:$O,"&gt;=39813")</f>
        <v>0</v>
      </c>
      <c r="I290" s="5">
        <f>SUMIFS(base_de_dados!$T:$T,base_de_dados!$B:$B,$B290,base_de_dados!$G:$G,I$61,base_de_dados!$H:$H,$L$1,base_de_dados!$C:$C,$A290,base_de_dados!$M:$M,"&lt;=2008",base_de_dados!$O:$O,"&gt;=39813")</f>
        <v>0</v>
      </c>
      <c r="J290" s="5">
        <f>SUMIFS(base_de_dados!$T:$T,base_de_dados!$B:$B,$B290,base_de_dados!$G:$G,J$61,base_de_dados!$H:$H,$L$1,base_de_dados!$C:$C,$A290,base_de_dados!$M:$M,"&lt;=2008",base_de_dados!$O:$O,"&gt;=39813")</f>
        <v>0</v>
      </c>
      <c r="K290" s="32">
        <f t="shared" si="8"/>
        <v>0.16081426940639265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SUMIFS(base_de_dados!$T:$T,base_de_dados!$B:$B,$B291,base_de_dados!$G:$G,C$61,base_de_dados!$H:$H,$L$1,base_de_dados!$C:$C,$A291,base_de_dados!$M:$M,"&lt;=2008",base_de_dados!$O:$O,"&gt;=39813")</f>
        <v>0</v>
      </c>
      <c r="D291" s="5">
        <f>SUMIFS(base_de_dados!$T:$T,base_de_dados!$B:$B,$B291,base_de_dados!$G:$G,D$61,base_de_dados!$H:$H,$L$1,base_de_dados!$C:$C,$A291,base_de_dados!$M:$M,"&lt;=2008",base_de_dados!$O:$O,"&gt;=39813")</f>
        <v>0</v>
      </c>
      <c r="E291" s="5">
        <f>SUMIFS(base_de_dados!$T:$T,base_de_dados!$B:$B,$B291,base_de_dados!$G:$G,E$61,base_de_dados!$H:$H,$L$1,base_de_dados!$C:$C,$A291,base_de_dados!$M:$M,"&lt;=2008",base_de_dados!$O:$O,"&gt;=39813")</f>
        <v>0</v>
      </c>
      <c r="F291" s="5">
        <f>SUMIFS(base_de_dados!$T:$T,base_de_dados!$B:$B,$B291,base_de_dados!$G:$G,F$61,base_de_dados!$H:$H,$L$1,base_de_dados!$C:$C,$A291,base_de_dados!$M:$M,"&lt;=2008",base_de_dados!$O:$O,"&gt;=39813")</f>
        <v>3.2327340182648399E-2</v>
      </c>
      <c r="G291" s="5">
        <f>SUMIFS(base_de_dados!$T:$T,base_de_dados!$B:$B,$B291,base_de_dados!$G:$G,G$61,base_de_dados!$H:$H,$L$1,base_de_dados!$C:$C,$A291,base_de_dados!$M:$M,"&lt;=2008",base_de_dados!$O:$O,"&gt;=39813")</f>
        <v>0</v>
      </c>
      <c r="H291" s="5">
        <f>SUMIFS(base_de_dados!$T:$T,base_de_dados!$B:$B,$B291,base_de_dados!$G:$G,H$61,base_de_dados!$H:$H,$L$1,base_de_dados!$C:$C,$A291,base_de_dados!$M:$M,"&lt;=2008",base_de_dados!$O:$O,"&gt;=39813")</f>
        <v>0</v>
      </c>
      <c r="I291" s="5">
        <f>SUMIFS(base_de_dados!$T:$T,base_de_dados!$B:$B,$B291,base_de_dados!$G:$G,I$61,base_de_dados!$H:$H,$L$1,base_de_dados!$C:$C,$A291,base_de_dados!$M:$M,"&lt;=2008",base_de_dados!$O:$O,"&gt;=39813")</f>
        <v>0</v>
      </c>
      <c r="J291" s="5">
        <f>SUMIFS(base_de_dados!$T:$T,base_de_dados!$B:$B,$B291,base_de_dados!$G:$G,J$61,base_de_dados!$H:$H,$L$1,base_de_dados!$C:$C,$A291,base_de_dados!$M:$M,"&lt;=2008",base_de_dados!$O:$O,"&gt;=39813")</f>
        <v>0</v>
      </c>
      <c r="K291" s="32">
        <f t="shared" si="8"/>
        <v>3.2327340182648399E-2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SUMIFS(base_de_dados!$T:$T,base_de_dados!$B:$B,$B292,base_de_dados!$G:$G,C$61,base_de_dados!$H:$H,$L$1,base_de_dados!$C:$C,$A292,base_de_dados!$M:$M,"&lt;=2008",base_de_dados!$O:$O,"&gt;=39813")</f>
        <v>0</v>
      </c>
      <c r="D292" s="5">
        <f>SUMIFS(base_de_dados!$T:$T,base_de_dados!$B:$B,$B292,base_de_dados!$G:$G,D$61,base_de_dados!$H:$H,$L$1,base_de_dados!$C:$C,$A292,base_de_dados!$M:$M,"&lt;=2008",base_de_dados!$O:$O,"&gt;=39813")</f>
        <v>0</v>
      </c>
      <c r="E292" s="5">
        <f>SUMIFS(base_de_dados!$T:$T,base_de_dados!$B:$B,$B292,base_de_dados!$G:$G,E$61,base_de_dados!$H:$H,$L$1,base_de_dados!$C:$C,$A292,base_de_dados!$M:$M,"&lt;=2008",base_de_dados!$O:$O,"&gt;=39813")</f>
        <v>0</v>
      </c>
      <c r="F292" s="5">
        <f>SUMIFS(base_de_dados!$T:$T,base_de_dados!$B:$B,$B292,base_de_dados!$G:$G,F$61,base_de_dados!$H:$H,$L$1,base_de_dados!$C:$C,$A292,base_de_dados!$M:$M,"&lt;=2008",base_de_dados!$O:$O,"&gt;=39813")</f>
        <v>0</v>
      </c>
      <c r="G292" s="5">
        <f>SUMIFS(base_de_dados!$T:$T,base_de_dados!$B:$B,$B292,base_de_dados!$G:$G,G$61,base_de_dados!$H:$H,$L$1,base_de_dados!$C:$C,$A292,base_de_dados!$M:$M,"&lt;=2008",base_de_dados!$O:$O,"&gt;=39813")</f>
        <v>0</v>
      </c>
      <c r="H292" s="5">
        <f>SUMIFS(base_de_dados!$T:$T,base_de_dados!$B:$B,$B292,base_de_dados!$G:$G,H$61,base_de_dados!$H:$H,$L$1,base_de_dados!$C:$C,$A292,base_de_dados!$M:$M,"&lt;=2008",base_de_dados!$O:$O,"&gt;=39813")</f>
        <v>0</v>
      </c>
      <c r="I292" s="5">
        <f>SUMIFS(base_de_dados!$T:$T,base_de_dados!$B:$B,$B292,base_de_dados!$G:$G,I$61,base_de_dados!$H:$H,$L$1,base_de_dados!$C:$C,$A292,base_de_dados!$M:$M,"&lt;=2008",base_de_dados!$O:$O,"&gt;=39813")</f>
        <v>0</v>
      </c>
      <c r="J292" s="5">
        <f>SUMIFS(base_de_dados!$T:$T,base_de_dados!$B:$B,$B292,base_de_dados!$G:$G,J$61,base_de_dados!$H:$H,$L$1,base_de_dados!$C:$C,$A292,base_de_dados!$M:$M,"&lt;=2008",base_de_dados!$O:$O,"&gt;=39813")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SUMIFS(base_de_dados!$T:$T,base_de_dados!$B:$B,$B293,base_de_dados!$G:$G,C$61,base_de_dados!$H:$H,$L$1,base_de_dados!$C:$C,$A293,base_de_dados!$M:$M,"&lt;=2008",base_de_dados!$O:$O,"&gt;=39813")</f>
        <v>0</v>
      </c>
      <c r="D293" s="5">
        <f>SUMIFS(base_de_dados!$T:$T,base_de_dados!$B:$B,$B293,base_de_dados!$G:$G,D$61,base_de_dados!$H:$H,$L$1,base_de_dados!$C:$C,$A293,base_de_dados!$M:$M,"&lt;=2008",base_de_dados!$O:$O,"&gt;=39813")</f>
        <v>0.60787671232876705</v>
      </c>
      <c r="E293" s="5">
        <f>SUMIFS(base_de_dados!$T:$T,base_de_dados!$B:$B,$B293,base_de_dados!$G:$G,E$61,base_de_dados!$H:$H,$L$1,base_de_dados!$C:$C,$A293,base_de_dados!$M:$M,"&lt;=2008",base_de_dados!$O:$O,"&gt;=39813")</f>
        <v>0</v>
      </c>
      <c r="F293" s="5">
        <f>SUMIFS(base_de_dados!$T:$T,base_de_dados!$B:$B,$B293,base_de_dados!$G:$G,F$61,base_de_dados!$H:$H,$L$1,base_de_dados!$C:$C,$A293,base_de_dados!$M:$M,"&lt;=2008",base_de_dados!$O:$O,"&gt;=39813")</f>
        <v>0</v>
      </c>
      <c r="G293" s="5">
        <f>SUMIFS(base_de_dados!$T:$T,base_de_dados!$B:$B,$B293,base_de_dados!$G:$G,G$61,base_de_dados!$H:$H,$L$1,base_de_dados!$C:$C,$A293,base_de_dados!$M:$M,"&lt;=2008",base_de_dados!$O:$O,"&gt;=39813")</f>
        <v>0</v>
      </c>
      <c r="H293" s="5">
        <f>SUMIFS(base_de_dados!$T:$T,base_de_dados!$B:$B,$B293,base_de_dados!$G:$G,H$61,base_de_dados!$H:$H,$L$1,base_de_dados!$C:$C,$A293,base_de_dados!$M:$M,"&lt;=2008",base_de_dados!$O:$O,"&gt;=39813")</f>
        <v>0</v>
      </c>
      <c r="I293" s="5">
        <f>SUMIFS(base_de_dados!$T:$T,base_de_dados!$B:$B,$B293,base_de_dados!$G:$G,I$61,base_de_dados!$H:$H,$L$1,base_de_dados!$C:$C,$A293,base_de_dados!$M:$M,"&lt;=2008",base_de_dados!$O:$O,"&gt;=39813")</f>
        <v>0</v>
      </c>
      <c r="J293" s="5">
        <f>SUMIFS(base_de_dados!$T:$T,base_de_dados!$B:$B,$B293,base_de_dados!$G:$G,J$61,base_de_dados!$H:$H,$L$1,base_de_dados!$C:$C,$A293,base_de_dados!$M:$M,"&lt;=2008",base_de_dados!$O:$O,"&gt;=39813")</f>
        <v>0</v>
      </c>
      <c r="K293" s="32">
        <f t="shared" si="8"/>
        <v>0.60787671232876705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SUMIFS(base_de_dados!$T:$T,base_de_dados!$B:$B,$B294,base_de_dados!$G:$G,C$61,base_de_dados!$H:$H,$L$1,base_de_dados!$C:$C,$A294,base_de_dados!$M:$M,"&lt;=2008",base_de_dados!$O:$O,"&gt;=39813")</f>
        <v>0</v>
      </c>
      <c r="D294" s="5">
        <f>SUMIFS(base_de_dados!$T:$T,base_de_dados!$B:$B,$B294,base_de_dados!$G:$G,D$61,base_de_dados!$H:$H,$L$1,base_de_dados!$C:$C,$A294,base_de_dados!$M:$M,"&lt;=2008",base_de_dados!$O:$O,"&gt;=39813")</f>
        <v>0</v>
      </c>
      <c r="E294" s="5">
        <f>SUMIFS(base_de_dados!$T:$T,base_de_dados!$B:$B,$B294,base_de_dados!$G:$G,E$61,base_de_dados!$H:$H,$L$1,base_de_dados!$C:$C,$A294,base_de_dados!$M:$M,"&lt;=2008",base_de_dados!$O:$O,"&gt;=39813")</f>
        <v>0</v>
      </c>
      <c r="F294" s="5">
        <f>SUMIFS(base_de_dados!$T:$T,base_de_dados!$B:$B,$B294,base_de_dados!$G:$G,F$61,base_de_dados!$H:$H,$L$1,base_de_dados!$C:$C,$A294,base_de_dados!$M:$M,"&lt;=2008",base_de_dados!$O:$O,"&gt;=39813")</f>
        <v>0</v>
      </c>
      <c r="G294" s="5">
        <f>SUMIFS(base_de_dados!$T:$T,base_de_dados!$B:$B,$B294,base_de_dados!$G:$G,G$61,base_de_dados!$H:$H,$L$1,base_de_dados!$C:$C,$A294,base_de_dados!$M:$M,"&lt;=2008",base_de_dados!$O:$O,"&gt;=39813")</f>
        <v>0</v>
      </c>
      <c r="H294" s="5">
        <f>SUMIFS(base_de_dados!$T:$T,base_de_dados!$B:$B,$B294,base_de_dados!$G:$G,H$61,base_de_dados!$H:$H,$L$1,base_de_dados!$C:$C,$A294,base_de_dados!$M:$M,"&lt;=2008",base_de_dados!$O:$O,"&gt;=39813")</f>
        <v>0</v>
      </c>
      <c r="I294" s="5">
        <f>SUMIFS(base_de_dados!$T:$T,base_de_dados!$B:$B,$B294,base_de_dados!$G:$G,I$61,base_de_dados!$H:$H,$L$1,base_de_dados!$C:$C,$A294,base_de_dados!$M:$M,"&lt;=2008",base_de_dados!$O:$O,"&gt;=39813")</f>
        <v>0</v>
      </c>
      <c r="J294" s="5">
        <f>SUMIFS(base_de_dados!$T:$T,base_de_dados!$B:$B,$B294,base_de_dados!$G:$G,J$61,base_de_dados!$H:$H,$L$1,base_de_dados!$C:$C,$A294,base_de_dados!$M:$M,"&lt;=2008",base_de_dados!$O:$O,"&gt;=39813")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SUMIFS(base_de_dados!$T:$T,base_de_dados!$B:$B,$B295,base_de_dados!$G:$G,C$61,base_de_dados!$H:$H,$L$1,base_de_dados!$C:$C,$A295,base_de_dados!$M:$M,"&lt;=2008",base_de_dados!$O:$O,"&gt;=39813")</f>
        <v>0</v>
      </c>
      <c r="D295" s="5">
        <f>SUMIFS(base_de_dados!$T:$T,base_de_dados!$B:$B,$B295,base_de_dados!$G:$G,D$61,base_de_dados!$H:$H,$L$1,base_de_dados!$C:$C,$A295,base_de_dados!$M:$M,"&lt;=2008",base_de_dados!$O:$O,"&gt;=39813")</f>
        <v>0</v>
      </c>
      <c r="E295" s="5">
        <f>SUMIFS(base_de_dados!$T:$T,base_de_dados!$B:$B,$B295,base_de_dados!$G:$G,E$61,base_de_dados!$H:$H,$L$1,base_de_dados!$C:$C,$A295,base_de_dados!$M:$M,"&lt;=2008",base_de_dados!$O:$O,"&gt;=39813")</f>
        <v>4.1073363774733638E-3</v>
      </c>
      <c r="F295" s="5">
        <f>SUMIFS(base_de_dados!$T:$T,base_de_dados!$B:$B,$B295,base_de_dados!$G:$G,F$61,base_de_dados!$H:$H,$L$1,base_de_dados!$C:$C,$A295,base_de_dados!$M:$M,"&lt;=2008",base_de_dados!$O:$O,"&gt;=39813")</f>
        <v>0</v>
      </c>
      <c r="G295" s="5">
        <f>SUMIFS(base_de_dados!$T:$T,base_de_dados!$B:$B,$B295,base_de_dados!$G:$G,G$61,base_de_dados!$H:$H,$L$1,base_de_dados!$C:$C,$A295,base_de_dados!$M:$M,"&lt;=2008",base_de_dados!$O:$O,"&gt;=39813")</f>
        <v>0</v>
      </c>
      <c r="H295" s="5">
        <f>SUMIFS(base_de_dados!$T:$T,base_de_dados!$B:$B,$B295,base_de_dados!$G:$G,H$61,base_de_dados!$H:$H,$L$1,base_de_dados!$C:$C,$A295,base_de_dados!$M:$M,"&lt;=2008",base_de_dados!$O:$O,"&gt;=39813")</f>
        <v>0</v>
      </c>
      <c r="I295" s="5">
        <f>SUMIFS(base_de_dados!$T:$T,base_de_dados!$B:$B,$B295,base_de_dados!$G:$G,I$61,base_de_dados!$H:$H,$L$1,base_de_dados!$C:$C,$A295,base_de_dados!$M:$M,"&lt;=2008",base_de_dados!$O:$O,"&gt;=39813")</f>
        <v>0</v>
      </c>
      <c r="J295" s="5">
        <f>SUMIFS(base_de_dados!$T:$T,base_de_dados!$B:$B,$B295,base_de_dados!$G:$G,J$61,base_de_dados!$H:$H,$L$1,base_de_dados!$C:$C,$A295,base_de_dados!$M:$M,"&lt;=2008",base_de_dados!$O:$O,"&gt;=39813")</f>
        <v>0</v>
      </c>
      <c r="K295" s="32">
        <f t="shared" si="8"/>
        <v>4.1073363774733638E-3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SUMIFS(base_de_dados!$T:$T,base_de_dados!$B:$B,$B296,base_de_dados!$G:$G,C$61,base_de_dados!$H:$H,$L$1,base_de_dados!$C:$C,$A296,base_de_dados!$M:$M,"&lt;=2008",base_de_dados!$O:$O,"&gt;=39813")</f>
        <v>0</v>
      </c>
      <c r="D296" s="5">
        <f>SUMIFS(base_de_dados!$T:$T,base_de_dados!$B:$B,$B296,base_de_dados!$G:$G,D$61,base_de_dados!$H:$H,$L$1,base_de_dados!$C:$C,$A296,base_de_dados!$M:$M,"&lt;=2008",base_de_dados!$O:$O,"&gt;=39813")</f>
        <v>0</v>
      </c>
      <c r="E296" s="5">
        <f>SUMIFS(base_de_dados!$T:$T,base_de_dados!$B:$B,$B296,base_de_dados!$G:$G,E$61,base_de_dados!$H:$H,$L$1,base_de_dados!$C:$C,$A296,base_de_dados!$M:$M,"&lt;=2008",base_de_dados!$O:$O,"&gt;=39813")</f>
        <v>0</v>
      </c>
      <c r="F296" s="5">
        <f>SUMIFS(base_de_dados!$T:$T,base_de_dados!$B:$B,$B296,base_de_dados!$G:$G,F$61,base_de_dados!$H:$H,$L$1,base_de_dados!$C:$C,$A296,base_de_dados!$M:$M,"&lt;=2008",base_de_dados!$O:$O,"&gt;=39813")</f>
        <v>0</v>
      </c>
      <c r="G296" s="5">
        <f>SUMIFS(base_de_dados!$T:$T,base_de_dados!$B:$B,$B296,base_de_dados!$G:$G,G$61,base_de_dados!$H:$H,$L$1,base_de_dados!$C:$C,$A296,base_de_dados!$M:$M,"&lt;=2008",base_de_dados!$O:$O,"&gt;=39813")</f>
        <v>0</v>
      </c>
      <c r="H296" s="5">
        <f>SUMIFS(base_de_dados!$T:$T,base_de_dados!$B:$B,$B296,base_de_dados!$G:$G,H$61,base_de_dados!$H:$H,$L$1,base_de_dados!$C:$C,$A296,base_de_dados!$M:$M,"&lt;=2008",base_de_dados!$O:$O,"&gt;=39813")</f>
        <v>0</v>
      </c>
      <c r="I296" s="5">
        <f>SUMIFS(base_de_dados!$T:$T,base_de_dados!$B:$B,$B296,base_de_dados!$G:$G,I$61,base_de_dados!$H:$H,$L$1,base_de_dados!$C:$C,$A296,base_de_dados!$M:$M,"&lt;=2008",base_de_dados!$O:$O,"&gt;=39813")</f>
        <v>0</v>
      </c>
      <c r="J296" s="5">
        <f>SUMIFS(base_de_dados!$T:$T,base_de_dados!$B:$B,$B296,base_de_dados!$G:$G,J$61,base_de_dados!$H:$H,$L$1,base_de_dados!$C:$C,$A296,base_de_dados!$M:$M,"&lt;=2008",base_de_dados!$O:$O,"&gt;=39813")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SUMIFS(base_de_dados!$T:$T,base_de_dados!$B:$B,$B297,base_de_dados!$G:$G,C$61,base_de_dados!$H:$H,$L$1,base_de_dados!$C:$C,$A297,base_de_dados!$M:$M,"&lt;=2008",base_de_dados!$O:$O,"&gt;=39813")</f>
        <v>0</v>
      </c>
      <c r="D297" s="5">
        <f>SUMIFS(base_de_dados!$T:$T,base_de_dados!$B:$B,$B297,base_de_dados!$G:$G,D$61,base_de_dados!$H:$H,$L$1,base_de_dados!$C:$C,$A297,base_de_dados!$M:$M,"&lt;=2008",base_de_dados!$O:$O,"&gt;=39813")</f>
        <v>0.21422628107559613</v>
      </c>
      <c r="E297" s="5">
        <f>SUMIFS(base_de_dados!$T:$T,base_de_dados!$B:$B,$B297,base_de_dados!$G:$G,E$61,base_de_dados!$H:$H,$L$1,base_de_dados!$C:$C,$A297,base_de_dados!$M:$M,"&lt;=2008",base_de_dados!$O:$O,"&gt;=39813")</f>
        <v>1.5951293759512938E-3</v>
      </c>
      <c r="F297" s="5">
        <f>SUMIFS(base_de_dados!$T:$T,base_de_dados!$B:$B,$B297,base_de_dados!$G:$G,F$61,base_de_dados!$H:$H,$L$1,base_de_dados!$C:$C,$A297,base_de_dados!$M:$M,"&lt;=2008",base_de_dados!$O:$O,"&gt;=39813")</f>
        <v>1.75244165398275E-2</v>
      </c>
      <c r="G297" s="5">
        <f>SUMIFS(base_de_dados!$T:$T,base_de_dados!$B:$B,$B297,base_de_dados!$G:$G,G$61,base_de_dados!$H:$H,$L$1,base_de_dados!$C:$C,$A297,base_de_dados!$M:$M,"&lt;=2008",base_de_dados!$O:$O,"&gt;=39813")</f>
        <v>0</v>
      </c>
      <c r="H297" s="5">
        <f>SUMIFS(base_de_dados!$T:$T,base_de_dados!$B:$B,$B297,base_de_dados!$G:$G,H$61,base_de_dados!$H:$H,$L$1,base_de_dados!$C:$C,$A297,base_de_dados!$M:$M,"&lt;=2008",base_de_dados!$O:$O,"&gt;=39813")</f>
        <v>0</v>
      </c>
      <c r="I297" s="5">
        <f>SUMIFS(base_de_dados!$T:$T,base_de_dados!$B:$B,$B297,base_de_dados!$G:$G,I$61,base_de_dados!$H:$H,$L$1,base_de_dados!$C:$C,$A297,base_de_dados!$M:$M,"&lt;=2008",base_de_dados!$O:$O,"&gt;=39813")</f>
        <v>0</v>
      </c>
      <c r="J297" s="5">
        <f>SUMIFS(base_de_dados!$T:$T,base_de_dados!$B:$B,$B297,base_de_dados!$G:$G,J$61,base_de_dados!$H:$H,$L$1,base_de_dados!$C:$C,$A297,base_de_dados!$M:$M,"&lt;=2008",base_de_dados!$O:$O,"&gt;=39813")</f>
        <v>0</v>
      </c>
      <c r="K297" s="32">
        <f t="shared" si="8"/>
        <v>0.23334582699137493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SUMIFS(base_de_dados!$T:$T,base_de_dados!$B:$B,$B298,base_de_dados!$G:$G,C$61,base_de_dados!$H:$H,$L$1,base_de_dados!$C:$C,$A298,base_de_dados!$M:$M,"&lt;=2008",base_de_dados!$O:$O,"&gt;=39813")</f>
        <v>0</v>
      </c>
      <c r="D298" s="5">
        <f>SUMIFS(base_de_dados!$T:$T,base_de_dados!$B:$B,$B298,base_de_dados!$G:$G,D$61,base_de_dados!$H:$H,$L$1,base_de_dados!$C:$C,$A298,base_de_dados!$M:$M,"&lt;=2008",base_de_dados!$O:$O,"&gt;=39813")</f>
        <v>0</v>
      </c>
      <c r="E298" s="5">
        <f>SUMIFS(base_de_dados!$T:$T,base_de_dados!$B:$B,$B298,base_de_dados!$G:$G,E$61,base_de_dados!$H:$H,$L$1,base_de_dados!$C:$C,$A298,base_de_dados!$M:$M,"&lt;=2008",base_de_dados!$O:$O,"&gt;=39813")</f>
        <v>0</v>
      </c>
      <c r="F298" s="5">
        <f>SUMIFS(base_de_dados!$T:$T,base_de_dados!$B:$B,$B298,base_de_dados!$G:$G,F$61,base_de_dados!$H:$H,$L$1,base_de_dados!$C:$C,$A298,base_de_dados!$M:$M,"&lt;=2008",base_de_dados!$O:$O,"&gt;=39813")</f>
        <v>0</v>
      </c>
      <c r="G298" s="5">
        <f>SUMIFS(base_de_dados!$T:$T,base_de_dados!$B:$B,$B298,base_de_dados!$G:$G,G$61,base_de_dados!$H:$H,$L$1,base_de_dados!$C:$C,$A298,base_de_dados!$M:$M,"&lt;=2008",base_de_dados!$O:$O,"&gt;=39813")</f>
        <v>0</v>
      </c>
      <c r="H298" s="5">
        <f>SUMIFS(base_de_dados!$T:$T,base_de_dados!$B:$B,$B298,base_de_dados!$G:$G,H$61,base_de_dados!$H:$H,$L$1,base_de_dados!$C:$C,$A298,base_de_dados!$M:$M,"&lt;=2008",base_de_dados!$O:$O,"&gt;=39813")</f>
        <v>0</v>
      </c>
      <c r="I298" s="5">
        <f>SUMIFS(base_de_dados!$T:$T,base_de_dados!$B:$B,$B298,base_de_dados!$G:$G,I$61,base_de_dados!$H:$H,$L$1,base_de_dados!$C:$C,$A298,base_de_dados!$M:$M,"&lt;=2008",base_de_dados!$O:$O,"&gt;=39813")</f>
        <v>0</v>
      </c>
      <c r="J298" s="5">
        <f>SUMIFS(base_de_dados!$T:$T,base_de_dados!$B:$B,$B298,base_de_dados!$G:$G,J$61,base_de_dados!$H:$H,$L$1,base_de_dados!$C:$C,$A298,base_de_dados!$M:$M,"&lt;=2008",base_de_dados!$O:$O,"&gt;=39813")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SUMIFS(base_de_dados!$T:$T,base_de_dados!$B:$B,$B299,base_de_dados!$G:$G,C$61,base_de_dados!$H:$H,$L$1,base_de_dados!$C:$C,$A299,base_de_dados!$M:$M,"&lt;=2008",base_de_dados!$O:$O,"&gt;=39813")</f>
        <v>0</v>
      </c>
      <c r="D299" s="5">
        <f>SUMIFS(base_de_dados!$T:$T,base_de_dados!$B:$B,$B299,base_de_dados!$G:$G,D$61,base_de_dados!$H:$H,$L$1,base_de_dados!$C:$C,$A299,base_de_dados!$M:$M,"&lt;=2008",base_de_dados!$O:$O,"&gt;=39813")</f>
        <v>0</v>
      </c>
      <c r="E299" s="5">
        <f>SUMIFS(base_de_dados!$T:$T,base_de_dados!$B:$B,$B299,base_de_dados!$G:$G,E$61,base_de_dados!$H:$H,$L$1,base_de_dados!$C:$C,$A299,base_de_dados!$M:$M,"&lt;=2008",base_de_dados!$O:$O,"&gt;=39813")</f>
        <v>0</v>
      </c>
      <c r="F299" s="5">
        <f>SUMIFS(base_de_dados!$T:$T,base_de_dados!$B:$B,$B299,base_de_dados!$G:$G,F$61,base_de_dados!$H:$H,$L$1,base_de_dados!$C:$C,$A299,base_de_dados!$M:$M,"&lt;=2008",base_de_dados!$O:$O,"&gt;=39813")</f>
        <v>0</v>
      </c>
      <c r="G299" s="5">
        <f>SUMIFS(base_de_dados!$T:$T,base_de_dados!$B:$B,$B299,base_de_dados!$G:$G,G$61,base_de_dados!$H:$H,$L$1,base_de_dados!$C:$C,$A299,base_de_dados!$M:$M,"&lt;=2008",base_de_dados!$O:$O,"&gt;=39813")</f>
        <v>0</v>
      </c>
      <c r="H299" s="5">
        <f>SUMIFS(base_de_dados!$T:$T,base_de_dados!$B:$B,$B299,base_de_dados!$G:$G,H$61,base_de_dados!$H:$H,$L$1,base_de_dados!$C:$C,$A299,base_de_dados!$M:$M,"&lt;=2008",base_de_dados!$O:$O,"&gt;=39813")</f>
        <v>0</v>
      </c>
      <c r="I299" s="5">
        <f>SUMIFS(base_de_dados!$T:$T,base_de_dados!$B:$B,$B299,base_de_dados!$G:$G,I$61,base_de_dados!$H:$H,$L$1,base_de_dados!$C:$C,$A299,base_de_dados!$M:$M,"&lt;=2008",base_de_dados!$O:$O,"&gt;=39813")</f>
        <v>0</v>
      </c>
      <c r="J299" s="5">
        <f>SUMIFS(base_de_dados!$T:$T,base_de_dados!$B:$B,$B299,base_de_dados!$G:$G,J$61,base_de_dados!$H:$H,$L$1,base_de_dados!$C:$C,$A299,base_de_dados!$M:$M,"&lt;=2008",base_de_dados!$O:$O,"&gt;=39813")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SUMIFS(base_de_dados!$T:$T,base_de_dados!$B:$B,$B300,base_de_dados!$G:$G,C$61,base_de_dados!$H:$H,$L$1,base_de_dados!$C:$C,$A300,base_de_dados!$M:$M,"&lt;=2008",base_de_dados!$O:$O,"&gt;=39813")</f>
        <v>0</v>
      </c>
      <c r="D300" s="5">
        <f>SUMIFS(base_de_dados!$T:$T,base_de_dados!$B:$B,$B300,base_de_dados!$G:$G,D$61,base_de_dados!$H:$H,$L$1,base_de_dados!$C:$C,$A300,base_de_dados!$M:$M,"&lt;=2008",base_de_dados!$O:$O,"&gt;=39813")</f>
        <v>0</v>
      </c>
      <c r="E300" s="5">
        <f>SUMIFS(base_de_dados!$T:$T,base_de_dados!$B:$B,$B300,base_de_dados!$G:$G,E$61,base_de_dados!$H:$H,$L$1,base_de_dados!$C:$C,$A300,base_de_dados!$M:$M,"&lt;=2008",base_de_dados!$O:$O,"&gt;=39813")</f>
        <v>0</v>
      </c>
      <c r="F300" s="5">
        <f>SUMIFS(base_de_dados!$T:$T,base_de_dados!$B:$B,$B300,base_de_dados!$G:$G,F$61,base_de_dados!$H:$H,$L$1,base_de_dados!$C:$C,$A300,base_de_dados!$M:$M,"&lt;=2008",base_de_dados!$O:$O,"&gt;=39813")</f>
        <v>0</v>
      </c>
      <c r="G300" s="5">
        <f>SUMIFS(base_de_dados!$T:$T,base_de_dados!$B:$B,$B300,base_de_dados!$G:$G,G$61,base_de_dados!$H:$H,$L$1,base_de_dados!$C:$C,$A300,base_de_dados!$M:$M,"&lt;=2008",base_de_dados!$O:$O,"&gt;=39813")</f>
        <v>0</v>
      </c>
      <c r="H300" s="5">
        <f>SUMIFS(base_de_dados!$T:$T,base_de_dados!$B:$B,$B300,base_de_dados!$G:$G,H$61,base_de_dados!$H:$H,$L$1,base_de_dados!$C:$C,$A300,base_de_dados!$M:$M,"&lt;=2008",base_de_dados!$O:$O,"&gt;=39813")</f>
        <v>0</v>
      </c>
      <c r="I300" s="5">
        <f>SUMIFS(base_de_dados!$T:$T,base_de_dados!$B:$B,$B300,base_de_dados!$G:$G,I$61,base_de_dados!$H:$H,$L$1,base_de_dados!$C:$C,$A300,base_de_dados!$M:$M,"&lt;=2008",base_de_dados!$O:$O,"&gt;=39813")</f>
        <v>0</v>
      </c>
      <c r="J300" s="5">
        <f>SUMIFS(base_de_dados!$T:$T,base_de_dados!$B:$B,$B300,base_de_dados!$G:$G,J$61,base_de_dados!$H:$H,$L$1,base_de_dados!$C:$C,$A300,base_de_dados!$M:$M,"&lt;=2008",base_de_dados!$O:$O,"&gt;=39813")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SUMIFS(base_de_dados!$T:$T,base_de_dados!$B:$B,$B301,base_de_dados!$G:$G,C$61,base_de_dados!$H:$H,$L$1,base_de_dados!$C:$C,$A301,base_de_dados!$M:$M,"&lt;=2008",base_de_dados!$O:$O,"&gt;=39813")</f>
        <v>0</v>
      </c>
      <c r="D301" s="5">
        <f>SUMIFS(base_de_dados!$T:$T,base_de_dados!$B:$B,$B301,base_de_dados!$G:$G,D$61,base_de_dados!$H:$H,$L$1,base_de_dados!$C:$C,$A301,base_de_dados!$M:$M,"&lt;=2008",base_de_dados!$O:$O,"&gt;=39813")</f>
        <v>0</v>
      </c>
      <c r="E301" s="5">
        <f>SUMIFS(base_de_dados!$T:$T,base_de_dados!$B:$B,$B301,base_de_dados!$G:$G,E$61,base_de_dados!$H:$H,$L$1,base_de_dados!$C:$C,$A301,base_de_dados!$M:$M,"&lt;=2008",base_de_dados!$O:$O,"&gt;=39813")</f>
        <v>0</v>
      </c>
      <c r="F301" s="5">
        <f>SUMIFS(base_de_dados!$T:$T,base_de_dados!$B:$B,$B301,base_de_dados!$G:$G,F$61,base_de_dados!$H:$H,$L$1,base_de_dados!$C:$C,$A301,base_de_dados!$M:$M,"&lt;=2008",base_de_dados!$O:$O,"&gt;=39813")</f>
        <v>0</v>
      </c>
      <c r="G301" s="5">
        <f>SUMIFS(base_de_dados!$T:$T,base_de_dados!$B:$B,$B301,base_de_dados!$G:$G,G$61,base_de_dados!$H:$H,$L$1,base_de_dados!$C:$C,$A301,base_de_dados!$M:$M,"&lt;=2008",base_de_dados!$O:$O,"&gt;=39813")</f>
        <v>0</v>
      </c>
      <c r="H301" s="5">
        <f>SUMIFS(base_de_dados!$T:$T,base_de_dados!$B:$B,$B301,base_de_dados!$G:$G,H$61,base_de_dados!$H:$H,$L$1,base_de_dados!$C:$C,$A301,base_de_dados!$M:$M,"&lt;=2008",base_de_dados!$O:$O,"&gt;=39813")</f>
        <v>0</v>
      </c>
      <c r="I301" s="5">
        <f>SUMIFS(base_de_dados!$T:$T,base_de_dados!$B:$B,$B301,base_de_dados!$G:$G,I$61,base_de_dados!$H:$H,$L$1,base_de_dados!$C:$C,$A301,base_de_dados!$M:$M,"&lt;=2008",base_de_dados!$O:$O,"&gt;=39813")</f>
        <v>0</v>
      </c>
      <c r="J301" s="5">
        <f>SUMIFS(base_de_dados!$T:$T,base_de_dados!$B:$B,$B301,base_de_dados!$G:$G,J$61,base_de_dados!$H:$H,$L$1,base_de_dados!$C:$C,$A301,base_de_dados!$M:$M,"&lt;=2008",base_de_dados!$O:$O,"&gt;=39813")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SUMIFS(base_de_dados!$T:$T,base_de_dados!$B:$B,$B302,base_de_dados!$G:$G,C$61,base_de_dados!$H:$H,$L$1,base_de_dados!$C:$C,$A302,base_de_dados!$M:$M,"&lt;=2008",base_de_dados!$O:$O,"&gt;=39813")</f>
        <v>0</v>
      </c>
      <c r="D302" s="5">
        <f>SUMIFS(base_de_dados!$T:$T,base_de_dados!$B:$B,$B302,base_de_dados!$G:$G,D$61,base_de_dados!$H:$H,$L$1,base_de_dados!$C:$C,$A302,base_de_dados!$M:$M,"&lt;=2008",base_de_dados!$O:$O,"&gt;=39813")</f>
        <v>0</v>
      </c>
      <c r="E302" s="5">
        <f>SUMIFS(base_de_dados!$T:$T,base_de_dados!$B:$B,$B302,base_de_dados!$G:$G,E$61,base_de_dados!$H:$H,$L$1,base_de_dados!$C:$C,$A302,base_de_dados!$M:$M,"&lt;=2008",base_de_dados!$O:$O,"&gt;=39813")</f>
        <v>0</v>
      </c>
      <c r="F302" s="5">
        <f>SUMIFS(base_de_dados!$T:$T,base_de_dados!$B:$B,$B302,base_de_dados!$G:$G,F$61,base_de_dados!$H:$H,$L$1,base_de_dados!$C:$C,$A302,base_de_dados!$M:$M,"&lt;=2008",base_de_dados!$O:$O,"&gt;=39813")</f>
        <v>0</v>
      </c>
      <c r="G302" s="5">
        <f>SUMIFS(base_de_dados!$T:$T,base_de_dados!$B:$B,$B302,base_de_dados!$G:$G,G$61,base_de_dados!$H:$H,$L$1,base_de_dados!$C:$C,$A302,base_de_dados!$M:$M,"&lt;=2008",base_de_dados!$O:$O,"&gt;=39813")</f>
        <v>0</v>
      </c>
      <c r="H302" s="5">
        <f>SUMIFS(base_de_dados!$T:$T,base_de_dados!$B:$B,$B302,base_de_dados!$G:$G,H$61,base_de_dados!$H:$H,$L$1,base_de_dados!$C:$C,$A302,base_de_dados!$M:$M,"&lt;=2008",base_de_dados!$O:$O,"&gt;=39813")</f>
        <v>0</v>
      </c>
      <c r="I302" s="5">
        <f>SUMIFS(base_de_dados!$T:$T,base_de_dados!$B:$B,$B302,base_de_dados!$G:$G,I$61,base_de_dados!$H:$H,$L$1,base_de_dados!$C:$C,$A302,base_de_dados!$M:$M,"&lt;=2008",base_de_dados!$O:$O,"&gt;=39813")</f>
        <v>0</v>
      </c>
      <c r="J302" s="5">
        <f>SUMIFS(base_de_dados!$T:$T,base_de_dados!$B:$B,$B302,base_de_dados!$G:$G,J$61,base_de_dados!$H:$H,$L$1,base_de_dados!$C:$C,$A302,base_de_dados!$M:$M,"&lt;=2008",base_de_dados!$O:$O,"&gt;=39813")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SUMIFS(base_de_dados!$T:$T,base_de_dados!$B:$B,$B303,base_de_dados!$G:$G,C$61,base_de_dados!$H:$H,$L$1,base_de_dados!$C:$C,$A303,base_de_dados!$M:$M,"&lt;=2008",base_de_dados!$O:$O,"&gt;=39813")</f>
        <v>0</v>
      </c>
      <c r="D303" s="5">
        <f>SUMIFS(base_de_dados!$T:$T,base_de_dados!$B:$B,$B303,base_de_dados!$G:$G,D$61,base_de_dados!$H:$H,$L$1,base_de_dados!$C:$C,$A303,base_de_dados!$M:$M,"&lt;=2008",base_de_dados!$O:$O,"&gt;=39813")</f>
        <v>0</v>
      </c>
      <c r="E303" s="5">
        <f>SUMIFS(base_de_dados!$T:$T,base_de_dados!$B:$B,$B303,base_de_dados!$G:$G,E$61,base_de_dados!$H:$H,$L$1,base_de_dados!$C:$C,$A303,base_de_dados!$M:$M,"&lt;=2008",base_de_dados!$O:$O,"&gt;=39813")</f>
        <v>0</v>
      </c>
      <c r="F303" s="5">
        <f>SUMIFS(base_de_dados!$T:$T,base_de_dados!$B:$B,$B303,base_de_dados!$G:$G,F$61,base_de_dados!$H:$H,$L$1,base_de_dados!$C:$C,$A303,base_de_dados!$M:$M,"&lt;=2008",base_de_dados!$O:$O,"&gt;=39813")</f>
        <v>0</v>
      </c>
      <c r="G303" s="5">
        <f>SUMIFS(base_de_dados!$T:$T,base_de_dados!$B:$B,$B303,base_de_dados!$G:$G,G$61,base_de_dados!$H:$H,$L$1,base_de_dados!$C:$C,$A303,base_de_dados!$M:$M,"&lt;=2008",base_de_dados!$O:$O,"&gt;=39813")</f>
        <v>0</v>
      </c>
      <c r="H303" s="5">
        <f>SUMIFS(base_de_dados!$T:$T,base_de_dados!$B:$B,$B303,base_de_dados!$G:$G,H$61,base_de_dados!$H:$H,$L$1,base_de_dados!$C:$C,$A303,base_de_dados!$M:$M,"&lt;=2008",base_de_dados!$O:$O,"&gt;=39813")</f>
        <v>0</v>
      </c>
      <c r="I303" s="5">
        <f>SUMIFS(base_de_dados!$T:$T,base_de_dados!$B:$B,$B303,base_de_dados!$G:$G,I$61,base_de_dados!$H:$H,$L$1,base_de_dados!$C:$C,$A303,base_de_dados!$M:$M,"&lt;=2008",base_de_dados!$O:$O,"&gt;=39813")</f>
        <v>0</v>
      </c>
      <c r="J303" s="5">
        <f>SUMIFS(base_de_dados!$T:$T,base_de_dados!$B:$B,$B303,base_de_dados!$G:$G,J$61,base_de_dados!$H:$H,$L$1,base_de_dados!$C:$C,$A303,base_de_dados!$M:$M,"&lt;=2008",base_de_dados!$O:$O,"&gt;=39813")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SUMIFS(base_de_dados!$T:$T,base_de_dados!$B:$B,$B304,base_de_dados!$G:$G,C$61,base_de_dados!$H:$H,$L$1,base_de_dados!$C:$C,$A304,base_de_dados!$M:$M,"&lt;=2008",base_de_dados!$O:$O,"&gt;=39813")</f>
        <v>0</v>
      </c>
      <c r="D304" s="5">
        <f>SUMIFS(base_de_dados!$T:$T,base_de_dados!$B:$B,$B304,base_de_dados!$G:$G,D$61,base_de_dados!$H:$H,$L$1,base_de_dados!$C:$C,$A304,base_de_dados!$M:$M,"&lt;=2008",base_de_dados!$O:$O,"&gt;=39813")</f>
        <v>0</v>
      </c>
      <c r="E304" s="5">
        <f>SUMIFS(base_de_dados!$T:$T,base_de_dados!$B:$B,$B304,base_de_dados!$G:$G,E$61,base_de_dados!$H:$H,$L$1,base_de_dados!$C:$C,$A304,base_de_dados!$M:$M,"&lt;=2008",base_de_dados!$O:$O,"&gt;=39813")</f>
        <v>0</v>
      </c>
      <c r="F304" s="5">
        <f>SUMIFS(base_de_dados!$T:$T,base_de_dados!$B:$B,$B304,base_de_dados!$G:$G,F$61,base_de_dados!$H:$H,$L$1,base_de_dados!$C:$C,$A304,base_de_dados!$M:$M,"&lt;=2008",base_de_dados!$O:$O,"&gt;=39813")</f>
        <v>0</v>
      </c>
      <c r="G304" s="5">
        <f>SUMIFS(base_de_dados!$T:$T,base_de_dados!$B:$B,$B304,base_de_dados!$G:$G,G$61,base_de_dados!$H:$H,$L$1,base_de_dados!$C:$C,$A304,base_de_dados!$M:$M,"&lt;=2008",base_de_dados!$O:$O,"&gt;=39813")</f>
        <v>0</v>
      </c>
      <c r="H304" s="5">
        <f>SUMIFS(base_de_dados!$T:$T,base_de_dados!$B:$B,$B304,base_de_dados!$G:$G,H$61,base_de_dados!$H:$H,$L$1,base_de_dados!$C:$C,$A304,base_de_dados!$M:$M,"&lt;=2008",base_de_dados!$O:$O,"&gt;=39813")</f>
        <v>0</v>
      </c>
      <c r="I304" s="5">
        <f>SUMIFS(base_de_dados!$T:$T,base_de_dados!$B:$B,$B304,base_de_dados!$G:$G,I$61,base_de_dados!$H:$H,$L$1,base_de_dados!$C:$C,$A304,base_de_dados!$M:$M,"&lt;=2008",base_de_dados!$O:$O,"&gt;=39813")</f>
        <v>0</v>
      </c>
      <c r="J304" s="5">
        <f>SUMIFS(base_de_dados!$T:$T,base_de_dados!$B:$B,$B304,base_de_dados!$G:$G,J$61,base_de_dados!$H:$H,$L$1,base_de_dados!$C:$C,$A304,base_de_dados!$M:$M,"&lt;=2008",base_de_dados!$O:$O,"&gt;=39813")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SUMIFS(base_de_dados!$T:$T,base_de_dados!$B:$B,$B305,base_de_dados!$G:$G,C$61,base_de_dados!$H:$H,$L$1,base_de_dados!$C:$C,$A305,base_de_dados!$M:$M,"&lt;=2008",base_de_dados!$O:$O,"&gt;=39813")</f>
        <v>0</v>
      </c>
      <c r="D305" s="5">
        <f>SUMIFS(base_de_dados!$T:$T,base_de_dados!$B:$B,$B305,base_de_dados!$G:$G,D$61,base_de_dados!$H:$H,$L$1,base_de_dados!$C:$C,$A305,base_de_dados!$M:$M,"&lt;=2008",base_de_dados!$O:$O,"&gt;=39813")</f>
        <v>0</v>
      </c>
      <c r="E305" s="5">
        <f>SUMIFS(base_de_dados!$T:$T,base_de_dados!$B:$B,$B305,base_de_dados!$G:$G,E$61,base_de_dados!$H:$H,$L$1,base_de_dados!$C:$C,$A305,base_de_dados!$M:$M,"&lt;=2008",base_de_dados!$O:$O,"&gt;=39813")</f>
        <v>0</v>
      </c>
      <c r="F305" s="5">
        <f>SUMIFS(base_de_dados!$T:$T,base_de_dados!$B:$B,$B305,base_de_dados!$G:$G,F$61,base_de_dados!$H:$H,$L$1,base_de_dados!$C:$C,$A305,base_de_dados!$M:$M,"&lt;=2008",base_de_dados!$O:$O,"&gt;=39813")</f>
        <v>0</v>
      </c>
      <c r="G305" s="5">
        <f>SUMIFS(base_de_dados!$T:$T,base_de_dados!$B:$B,$B305,base_de_dados!$G:$G,G$61,base_de_dados!$H:$H,$L$1,base_de_dados!$C:$C,$A305,base_de_dados!$M:$M,"&lt;=2008",base_de_dados!$O:$O,"&gt;=39813")</f>
        <v>0</v>
      </c>
      <c r="H305" s="5">
        <f>SUMIFS(base_de_dados!$T:$T,base_de_dados!$B:$B,$B305,base_de_dados!$G:$G,H$61,base_de_dados!$H:$H,$L$1,base_de_dados!$C:$C,$A305,base_de_dados!$M:$M,"&lt;=2008",base_de_dados!$O:$O,"&gt;=39813")</f>
        <v>0</v>
      </c>
      <c r="I305" s="5">
        <f>SUMIFS(base_de_dados!$T:$T,base_de_dados!$B:$B,$B305,base_de_dados!$G:$G,I$61,base_de_dados!$H:$H,$L$1,base_de_dados!$C:$C,$A305,base_de_dados!$M:$M,"&lt;=2008",base_de_dados!$O:$O,"&gt;=39813")</f>
        <v>0</v>
      </c>
      <c r="J305" s="5">
        <f>SUMIFS(base_de_dados!$T:$T,base_de_dados!$B:$B,$B305,base_de_dados!$G:$G,J$61,base_de_dados!$H:$H,$L$1,base_de_dados!$C:$C,$A305,base_de_dados!$M:$M,"&lt;=2008",base_de_dados!$O:$O,"&gt;=39813")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SUMIFS(base_de_dados!$T:$T,base_de_dados!$B:$B,$B306,base_de_dados!$G:$G,C$61,base_de_dados!$H:$H,$L$1,base_de_dados!$C:$C,$A306,base_de_dados!$M:$M,"&lt;=2008",base_de_dados!$O:$O,"&gt;=39813")</f>
        <v>0</v>
      </c>
      <c r="D306" s="5">
        <f>SUMIFS(base_de_dados!$T:$T,base_de_dados!$B:$B,$B306,base_de_dados!$G:$G,D$61,base_de_dados!$H:$H,$L$1,base_de_dados!$C:$C,$A306,base_de_dados!$M:$M,"&lt;=2008",base_de_dados!$O:$O,"&gt;=39813")</f>
        <v>0</v>
      </c>
      <c r="E306" s="5">
        <f>SUMIFS(base_de_dados!$T:$T,base_de_dados!$B:$B,$B306,base_de_dados!$G:$G,E$61,base_de_dados!$H:$H,$L$1,base_de_dados!$C:$C,$A306,base_de_dados!$M:$M,"&lt;=2008",base_de_dados!$O:$O,"&gt;=39813")</f>
        <v>0</v>
      </c>
      <c r="F306" s="5">
        <f>SUMIFS(base_de_dados!$T:$T,base_de_dados!$B:$B,$B306,base_de_dados!$G:$G,F$61,base_de_dados!$H:$H,$L$1,base_de_dados!$C:$C,$A306,base_de_dados!$M:$M,"&lt;=2008",base_de_dados!$O:$O,"&gt;=39813")</f>
        <v>0</v>
      </c>
      <c r="G306" s="5">
        <f>SUMIFS(base_de_dados!$T:$T,base_de_dados!$B:$B,$B306,base_de_dados!$G:$G,G$61,base_de_dados!$H:$H,$L$1,base_de_dados!$C:$C,$A306,base_de_dados!$M:$M,"&lt;=2008",base_de_dados!$O:$O,"&gt;=39813")</f>
        <v>0</v>
      </c>
      <c r="H306" s="5">
        <f>SUMIFS(base_de_dados!$T:$T,base_de_dados!$B:$B,$B306,base_de_dados!$G:$G,H$61,base_de_dados!$H:$H,$L$1,base_de_dados!$C:$C,$A306,base_de_dados!$M:$M,"&lt;=2008",base_de_dados!$O:$O,"&gt;=39813")</f>
        <v>0</v>
      </c>
      <c r="I306" s="5">
        <f>SUMIFS(base_de_dados!$T:$T,base_de_dados!$B:$B,$B306,base_de_dados!$G:$G,I$61,base_de_dados!$H:$H,$L$1,base_de_dados!$C:$C,$A306,base_de_dados!$M:$M,"&lt;=2008",base_de_dados!$O:$O,"&gt;=39813")</f>
        <v>0</v>
      </c>
      <c r="J306" s="5">
        <f>SUMIFS(base_de_dados!$T:$T,base_de_dados!$B:$B,$B306,base_de_dados!$G:$G,J$61,base_de_dados!$H:$H,$L$1,base_de_dados!$C:$C,$A306,base_de_dados!$M:$M,"&lt;=2008",base_de_dados!$O:$O,"&gt;=39813")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SUMIFS(base_de_dados!$T:$T,base_de_dados!$B:$B,$B307,base_de_dados!$G:$G,C$61,base_de_dados!$H:$H,$L$1,base_de_dados!$C:$C,$A307,base_de_dados!$M:$M,"&lt;=2008",base_de_dados!$O:$O,"&gt;=39813")</f>
        <v>0</v>
      </c>
      <c r="D307" s="5">
        <f>SUMIFS(base_de_dados!$T:$T,base_de_dados!$B:$B,$B307,base_de_dados!$G:$G,D$61,base_de_dados!$H:$H,$L$1,base_de_dados!$C:$C,$A307,base_de_dados!$M:$M,"&lt;=2008",base_de_dados!$O:$O,"&gt;=39813")</f>
        <v>0</v>
      </c>
      <c r="E307" s="5">
        <f>SUMIFS(base_de_dados!$T:$T,base_de_dados!$B:$B,$B307,base_de_dados!$G:$G,E$61,base_de_dados!$H:$H,$L$1,base_de_dados!$C:$C,$A307,base_de_dados!$M:$M,"&lt;=2008",base_de_dados!$O:$O,"&gt;=39813")</f>
        <v>0</v>
      </c>
      <c r="F307" s="5">
        <f>SUMIFS(base_de_dados!$T:$T,base_de_dados!$B:$B,$B307,base_de_dados!$G:$G,F$61,base_de_dados!$H:$H,$L$1,base_de_dados!$C:$C,$A307,base_de_dados!$M:$M,"&lt;=2008",base_de_dados!$O:$O,"&gt;=39813")</f>
        <v>0</v>
      </c>
      <c r="G307" s="5">
        <f>SUMIFS(base_de_dados!$T:$T,base_de_dados!$B:$B,$B307,base_de_dados!$G:$G,G$61,base_de_dados!$H:$H,$L$1,base_de_dados!$C:$C,$A307,base_de_dados!$M:$M,"&lt;=2008",base_de_dados!$O:$O,"&gt;=39813")</f>
        <v>0</v>
      </c>
      <c r="H307" s="5">
        <f>SUMIFS(base_de_dados!$T:$T,base_de_dados!$B:$B,$B307,base_de_dados!$G:$G,H$61,base_de_dados!$H:$H,$L$1,base_de_dados!$C:$C,$A307,base_de_dados!$M:$M,"&lt;=2008",base_de_dados!$O:$O,"&gt;=39813")</f>
        <v>0</v>
      </c>
      <c r="I307" s="5">
        <f>SUMIFS(base_de_dados!$T:$T,base_de_dados!$B:$B,$B307,base_de_dados!$G:$G,I$61,base_de_dados!$H:$H,$L$1,base_de_dados!$C:$C,$A307,base_de_dados!$M:$M,"&lt;=2008",base_de_dados!$O:$O,"&gt;=39813")</f>
        <v>0</v>
      </c>
      <c r="J307" s="5">
        <f>SUMIFS(base_de_dados!$T:$T,base_de_dados!$B:$B,$B307,base_de_dados!$G:$G,J$61,base_de_dados!$H:$H,$L$1,base_de_dados!$C:$C,$A307,base_de_dados!$M:$M,"&lt;=2008",base_de_dados!$O:$O,"&gt;=39813")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SUMIFS(base_de_dados!$T:$T,base_de_dados!$B:$B,$B308,base_de_dados!$G:$G,C$61,base_de_dados!$H:$H,$L$1,base_de_dados!$C:$C,$A308,base_de_dados!$M:$M,"&lt;=2008",base_de_dados!$O:$O,"&gt;=39813")</f>
        <v>0</v>
      </c>
      <c r="D308" s="5">
        <f>SUMIFS(base_de_dados!$T:$T,base_de_dados!$B:$B,$B308,base_de_dados!$G:$G,D$61,base_de_dados!$H:$H,$L$1,base_de_dados!$C:$C,$A308,base_de_dados!$M:$M,"&lt;=2008",base_de_dados!$O:$O,"&gt;=39813")</f>
        <v>0</v>
      </c>
      <c r="E308" s="5">
        <f>SUMIFS(base_de_dados!$T:$T,base_de_dados!$B:$B,$B308,base_de_dados!$G:$G,E$61,base_de_dados!$H:$H,$L$1,base_de_dados!$C:$C,$A308,base_de_dados!$M:$M,"&lt;=2008",base_de_dados!$O:$O,"&gt;=39813")</f>
        <v>0</v>
      </c>
      <c r="F308" s="5">
        <f>SUMIFS(base_de_dados!$T:$T,base_de_dados!$B:$B,$B308,base_de_dados!$G:$G,F$61,base_de_dados!$H:$H,$L$1,base_de_dados!$C:$C,$A308,base_de_dados!$M:$M,"&lt;=2008",base_de_dados!$O:$O,"&gt;=39813")</f>
        <v>0</v>
      </c>
      <c r="G308" s="5">
        <f>SUMIFS(base_de_dados!$T:$T,base_de_dados!$B:$B,$B308,base_de_dados!$G:$G,G$61,base_de_dados!$H:$H,$L$1,base_de_dados!$C:$C,$A308,base_de_dados!$M:$M,"&lt;=2008",base_de_dados!$O:$O,"&gt;=39813")</f>
        <v>0</v>
      </c>
      <c r="H308" s="5">
        <f>SUMIFS(base_de_dados!$T:$T,base_de_dados!$B:$B,$B308,base_de_dados!$G:$G,H$61,base_de_dados!$H:$H,$L$1,base_de_dados!$C:$C,$A308,base_de_dados!$M:$M,"&lt;=2008",base_de_dados!$O:$O,"&gt;=39813")</f>
        <v>0</v>
      </c>
      <c r="I308" s="5">
        <f>SUMIFS(base_de_dados!$T:$T,base_de_dados!$B:$B,$B308,base_de_dados!$G:$G,I$61,base_de_dados!$H:$H,$L$1,base_de_dados!$C:$C,$A308,base_de_dados!$M:$M,"&lt;=2008",base_de_dados!$O:$O,"&gt;=39813")</f>
        <v>0</v>
      </c>
      <c r="J308" s="5">
        <f>SUMIFS(base_de_dados!$T:$T,base_de_dados!$B:$B,$B308,base_de_dados!$G:$G,J$61,base_de_dados!$H:$H,$L$1,base_de_dados!$C:$C,$A308,base_de_dados!$M:$M,"&lt;=2008",base_de_dados!$O:$O,"&gt;=39813")</f>
        <v>0</v>
      </c>
      <c r="K308" s="32">
        <f t="shared" si="8"/>
        <v>0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SUMIFS(base_de_dados!$T:$T,base_de_dados!$B:$B,$B309,base_de_dados!$G:$G,C$61,base_de_dados!$H:$H,$L$1,base_de_dados!$C:$C,$A309,base_de_dados!$M:$M,"&lt;=2008",base_de_dados!$O:$O,"&gt;=39813")</f>
        <v>0</v>
      </c>
      <c r="D309" s="5">
        <f>SUMIFS(base_de_dados!$T:$T,base_de_dados!$B:$B,$B309,base_de_dados!$G:$G,D$61,base_de_dados!$H:$H,$L$1,base_de_dados!$C:$C,$A309,base_de_dados!$M:$M,"&lt;=2008",base_de_dados!$O:$O,"&gt;=39813")</f>
        <v>0</v>
      </c>
      <c r="E309" s="5">
        <f>SUMIFS(base_de_dados!$T:$T,base_de_dados!$B:$B,$B309,base_de_dados!$G:$G,E$61,base_de_dados!$H:$H,$L$1,base_de_dados!$C:$C,$A309,base_de_dados!$M:$M,"&lt;=2008",base_de_dados!$O:$O,"&gt;=39813")</f>
        <v>0</v>
      </c>
      <c r="F309" s="5">
        <f>SUMIFS(base_de_dados!$T:$T,base_de_dados!$B:$B,$B309,base_de_dados!$G:$G,F$61,base_de_dados!$H:$H,$L$1,base_de_dados!$C:$C,$A309,base_de_dados!$M:$M,"&lt;=2008",base_de_dados!$O:$O,"&gt;=39813")</f>
        <v>0</v>
      </c>
      <c r="G309" s="5">
        <f>SUMIFS(base_de_dados!$T:$T,base_de_dados!$B:$B,$B309,base_de_dados!$G:$G,G$61,base_de_dados!$H:$H,$L$1,base_de_dados!$C:$C,$A309,base_de_dados!$M:$M,"&lt;=2008",base_de_dados!$O:$O,"&gt;=39813")</f>
        <v>0</v>
      </c>
      <c r="H309" s="5">
        <f>SUMIFS(base_de_dados!$T:$T,base_de_dados!$B:$B,$B309,base_de_dados!$G:$G,H$61,base_de_dados!$H:$H,$L$1,base_de_dados!$C:$C,$A309,base_de_dados!$M:$M,"&lt;=2008",base_de_dados!$O:$O,"&gt;=39813")</f>
        <v>0</v>
      </c>
      <c r="I309" s="5">
        <f>SUMIFS(base_de_dados!$T:$T,base_de_dados!$B:$B,$B309,base_de_dados!$G:$G,I$61,base_de_dados!$H:$H,$L$1,base_de_dados!$C:$C,$A309,base_de_dados!$M:$M,"&lt;=2008",base_de_dados!$O:$O,"&gt;=39813")</f>
        <v>0</v>
      </c>
      <c r="J309" s="5">
        <f>SUMIFS(base_de_dados!$T:$T,base_de_dados!$B:$B,$B309,base_de_dados!$G:$G,J$61,base_de_dados!$H:$H,$L$1,base_de_dados!$C:$C,$A309,base_de_dados!$M:$M,"&lt;=2008",base_de_dados!$O:$O,"&gt;=39813")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SUMIFS(base_de_dados!$T:$T,base_de_dados!$B:$B,$B310,base_de_dados!$G:$G,C$61,base_de_dados!$H:$H,$L$1,base_de_dados!$C:$C,$A310,base_de_dados!$M:$M,"&lt;=2008",base_de_dados!$O:$O,"&gt;=39813")</f>
        <v>0</v>
      </c>
      <c r="D310" s="5">
        <f>SUMIFS(base_de_dados!$T:$T,base_de_dados!$B:$B,$B310,base_de_dados!$G:$G,D$61,base_de_dados!$H:$H,$L$1,base_de_dados!$C:$C,$A310,base_de_dados!$M:$M,"&lt;=2008",base_de_dados!$O:$O,"&gt;=39813")</f>
        <v>0</v>
      </c>
      <c r="E310" s="5">
        <f>SUMIFS(base_de_dados!$T:$T,base_de_dados!$B:$B,$B310,base_de_dados!$G:$G,E$61,base_de_dados!$H:$H,$L$1,base_de_dados!$C:$C,$A310,base_de_dados!$M:$M,"&lt;=2008",base_de_dados!$O:$O,"&gt;=39813")</f>
        <v>0</v>
      </c>
      <c r="F310" s="5">
        <f>SUMIFS(base_de_dados!$T:$T,base_de_dados!$B:$B,$B310,base_de_dados!$G:$G,F$61,base_de_dados!$H:$H,$L$1,base_de_dados!$C:$C,$A310,base_de_dados!$M:$M,"&lt;=2008",base_de_dados!$O:$O,"&gt;=39813")</f>
        <v>0</v>
      </c>
      <c r="G310" s="5">
        <f>SUMIFS(base_de_dados!$T:$T,base_de_dados!$B:$B,$B310,base_de_dados!$G:$G,G$61,base_de_dados!$H:$H,$L$1,base_de_dados!$C:$C,$A310,base_de_dados!$M:$M,"&lt;=2008",base_de_dados!$O:$O,"&gt;=39813")</f>
        <v>0</v>
      </c>
      <c r="H310" s="5">
        <f>SUMIFS(base_de_dados!$T:$T,base_de_dados!$B:$B,$B310,base_de_dados!$G:$G,H$61,base_de_dados!$H:$H,$L$1,base_de_dados!$C:$C,$A310,base_de_dados!$M:$M,"&lt;=2008",base_de_dados!$O:$O,"&gt;=39813")</f>
        <v>0</v>
      </c>
      <c r="I310" s="5">
        <f>SUMIFS(base_de_dados!$T:$T,base_de_dados!$B:$B,$B310,base_de_dados!$G:$G,I$61,base_de_dados!$H:$H,$L$1,base_de_dados!$C:$C,$A310,base_de_dados!$M:$M,"&lt;=2008",base_de_dados!$O:$O,"&gt;=39813")</f>
        <v>0</v>
      </c>
      <c r="J310" s="5">
        <f>SUMIFS(base_de_dados!$T:$T,base_de_dados!$B:$B,$B310,base_de_dados!$G:$G,J$61,base_de_dados!$H:$H,$L$1,base_de_dados!$C:$C,$A310,base_de_dados!$M:$M,"&lt;=2008",base_de_dados!$O:$O,"&gt;=39813")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SUMIFS(base_de_dados!$T:$T,base_de_dados!$B:$B,$B311,base_de_dados!$G:$G,C$61,base_de_dados!$H:$H,$L$1,base_de_dados!$C:$C,$A311,base_de_dados!$M:$M,"&lt;=2008",base_de_dados!$O:$O,"&gt;=39813")</f>
        <v>0</v>
      </c>
      <c r="D311" s="5">
        <f>SUMIFS(base_de_dados!$T:$T,base_de_dados!$B:$B,$B311,base_de_dados!$G:$G,D$61,base_de_dados!$H:$H,$L$1,base_de_dados!$C:$C,$A311,base_de_dados!$M:$M,"&lt;=2008",base_de_dados!$O:$O,"&gt;=39813")</f>
        <v>0</v>
      </c>
      <c r="E311" s="5">
        <f>SUMIFS(base_de_dados!$T:$T,base_de_dados!$B:$B,$B311,base_de_dados!$G:$G,E$61,base_de_dados!$H:$H,$L$1,base_de_dados!$C:$C,$A311,base_de_dados!$M:$M,"&lt;=2008",base_de_dados!$O:$O,"&gt;=39813")</f>
        <v>0</v>
      </c>
      <c r="F311" s="5">
        <f>SUMIFS(base_de_dados!$T:$T,base_de_dados!$B:$B,$B311,base_de_dados!$G:$G,F$61,base_de_dados!$H:$H,$L$1,base_de_dados!$C:$C,$A311,base_de_dados!$M:$M,"&lt;=2008",base_de_dados!$O:$O,"&gt;=39813")</f>
        <v>0</v>
      </c>
      <c r="G311" s="5">
        <f>SUMIFS(base_de_dados!$T:$T,base_de_dados!$B:$B,$B311,base_de_dados!$G:$G,G$61,base_de_dados!$H:$H,$L$1,base_de_dados!$C:$C,$A311,base_de_dados!$M:$M,"&lt;=2008",base_de_dados!$O:$O,"&gt;=39813")</f>
        <v>0</v>
      </c>
      <c r="H311" s="5">
        <f>SUMIFS(base_de_dados!$T:$T,base_de_dados!$B:$B,$B311,base_de_dados!$G:$G,H$61,base_de_dados!$H:$H,$L$1,base_de_dados!$C:$C,$A311,base_de_dados!$M:$M,"&lt;=2008",base_de_dados!$O:$O,"&gt;=39813")</f>
        <v>0</v>
      </c>
      <c r="I311" s="5">
        <f>SUMIFS(base_de_dados!$T:$T,base_de_dados!$B:$B,$B311,base_de_dados!$G:$G,I$61,base_de_dados!$H:$H,$L$1,base_de_dados!$C:$C,$A311,base_de_dados!$M:$M,"&lt;=2008",base_de_dados!$O:$O,"&gt;=39813")</f>
        <v>0</v>
      </c>
      <c r="J311" s="5">
        <f>SUMIFS(base_de_dados!$T:$T,base_de_dados!$B:$B,$B311,base_de_dados!$G:$G,J$61,base_de_dados!$H:$H,$L$1,base_de_dados!$C:$C,$A311,base_de_dados!$M:$M,"&lt;=2008",base_de_dados!$O:$O,"&gt;=39813")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SUMIFS(base_de_dados!$T:$T,base_de_dados!$B:$B,$B312,base_de_dados!$G:$G,C$61,base_de_dados!$H:$H,$L$1,base_de_dados!$C:$C,$A312,base_de_dados!$M:$M,"&lt;=2008",base_de_dados!$O:$O,"&gt;=39813")</f>
        <v>0</v>
      </c>
      <c r="D312" s="5">
        <f>SUMIFS(base_de_dados!$T:$T,base_de_dados!$B:$B,$B312,base_de_dados!$G:$G,D$61,base_de_dados!$H:$H,$L$1,base_de_dados!$C:$C,$A312,base_de_dados!$M:$M,"&lt;=2008",base_de_dados!$O:$O,"&gt;=39813")</f>
        <v>0</v>
      </c>
      <c r="E312" s="5">
        <f>SUMIFS(base_de_dados!$T:$T,base_de_dados!$B:$B,$B312,base_de_dados!$G:$G,E$61,base_de_dados!$H:$H,$L$1,base_de_dados!$C:$C,$A312,base_de_dados!$M:$M,"&lt;=2008",base_de_dados!$O:$O,"&gt;=39813")</f>
        <v>0</v>
      </c>
      <c r="F312" s="5">
        <f>SUMIFS(base_de_dados!$T:$T,base_de_dados!$B:$B,$B312,base_de_dados!$G:$G,F$61,base_de_dados!$H:$H,$L$1,base_de_dados!$C:$C,$A312,base_de_dados!$M:$M,"&lt;=2008",base_de_dados!$O:$O,"&gt;=39813")</f>
        <v>0</v>
      </c>
      <c r="G312" s="5">
        <f>SUMIFS(base_de_dados!$T:$T,base_de_dados!$B:$B,$B312,base_de_dados!$G:$G,G$61,base_de_dados!$H:$H,$L$1,base_de_dados!$C:$C,$A312,base_de_dados!$M:$M,"&lt;=2008",base_de_dados!$O:$O,"&gt;=39813")</f>
        <v>0</v>
      </c>
      <c r="H312" s="5">
        <f>SUMIFS(base_de_dados!$T:$T,base_de_dados!$B:$B,$B312,base_de_dados!$G:$G,H$61,base_de_dados!$H:$H,$L$1,base_de_dados!$C:$C,$A312,base_de_dados!$M:$M,"&lt;=2008",base_de_dados!$O:$O,"&gt;=39813")</f>
        <v>0</v>
      </c>
      <c r="I312" s="5">
        <f>SUMIFS(base_de_dados!$T:$T,base_de_dados!$B:$B,$B312,base_de_dados!$G:$G,I$61,base_de_dados!$H:$H,$L$1,base_de_dados!$C:$C,$A312,base_de_dados!$M:$M,"&lt;=2008",base_de_dados!$O:$O,"&gt;=39813")</f>
        <v>0</v>
      </c>
      <c r="J312" s="5">
        <f>SUMIFS(base_de_dados!$T:$T,base_de_dados!$B:$B,$B312,base_de_dados!$G:$G,J$61,base_de_dados!$H:$H,$L$1,base_de_dados!$C:$C,$A312,base_de_dados!$M:$M,"&lt;=2008",base_de_dados!$O:$O,"&gt;=39813")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SUMIFS(base_de_dados!$T:$T,base_de_dados!$B:$B,$B313,base_de_dados!$G:$G,C$61,base_de_dados!$H:$H,$L$1,base_de_dados!$C:$C,$A313,base_de_dados!$M:$M,"&lt;=2008",base_de_dados!$O:$O,"&gt;=39813")</f>
        <v>0</v>
      </c>
      <c r="D313" s="5">
        <f>SUMIFS(base_de_dados!$T:$T,base_de_dados!$B:$B,$B313,base_de_dados!$G:$G,D$61,base_de_dados!$H:$H,$L$1,base_de_dados!$C:$C,$A313,base_de_dados!$M:$M,"&lt;=2008",base_de_dados!$O:$O,"&gt;=39813")</f>
        <v>0</v>
      </c>
      <c r="E313" s="5">
        <f>SUMIFS(base_de_dados!$T:$T,base_de_dados!$B:$B,$B313,base_de_dados!$G:$G,E$61,base_de_dados!$H:$H,$L$1,base_de_dados!$C:$C,$A313,base_de_dados!$M:$M,"&lt;=2008",base_de_dados!$O:$O,"&gt;=39813")</f>
        <v>9.1324200913242004E-3</v>
      </c>
      <c r="F313" s="5">
        <f>SUMIFS(base_de_dados!$T:$T,base_de_dados!$B:$B,$B313,base_de_dados!$G:$G,F$61,base_de_dados!$H:$H,$L$1,base_de_dados!$C:$C,$A313,base_de_dados!$M:$M,"&lt;=2008",base_de_dados!$O:$O,"&gt;=39813")</f>
        <v>0.13953077435312025</v>
      </c>
      <c r="G313" s="5">
        <f>SUMIFS(base_de_dados!$T:$T,base_de_dados!$B:$B,$B313,base_de_dados!$G:$G,G$61,base_de_dados!$H:$H,$L$1,base_de_dados!$C:$C,$A313,base_de_dados!$M:$M,"&lt;=2008",base_de_dados!$O:$O,"&gt;=39813")</f>
        <v>0</v>
      </c>
      <c r="H313" s="5">
        <f>SUMIFS(base_de_dados!$T:$T,base_de_dados!$B:$B,$B313,base_de_dados!$G:$G,H$61,base_de_dados!$H:$H,$L$1,base_de_dados!$C:$C,$A313,base_de_dados!$M:$M,"&lt;=2008",base_de_dados!$O:$O,"&gt;=39813")</f>
        <v>0</v>
      </c>
      <c r="I313" s="5">
        <f>SUMIFS(base_de_dados!$T:$T,base_de_dados!$B:$B,$B313,base_de_dados!$G:$G,I$61,base_de_dados!$H:$H,$L$1,base_de_dados!$C:$C,$A313,base_de_dados!$M:$M,"&lt;=2008",base_de_dados!$O:$O,"&gt;=39813")</f>
        <v>0</v>
      </c>
      <c r="J313" s="5">
        <f>SUMIFS(base_de_dados!$T:$T,base_de_dados!$B:$B,$B313,base_de_dados!$G:$G,J$61,base_de_dados!$H:$H,$L$1,base_de_dados!$C:$C,$A313,base_de_dados!$M:$M,"&lt;=2008",base_de_dados!$O:$O,"&gt;=39813")</f>
        <v>0</v>
      </c>
      <c r="K313" s="32">
        <f t="shared" si="8"/>
        <v>0.14866319444444445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SUMIFS(base_de_dados!$T:$T,base_de_dados!$B:$B,$B314,base_de_dados!$G:$G,C$61,base_de_dados!$H:$H,$L$1,base_de_dados!$C:$C,$A314,base_de_dados!$M:$M,"&lt;=2008",base_de_dados!$O:$O,"&gt;=39813")</f>
        <v>0</v>
      </c>
      <c r="D314" s="5">
        <f>SUMIFS(base_de_dados!$T:$T,base_de_dados!$B:$B,$B314,base_de_dados!$G:$G,D$61,base_de_dados!$H:$H,$L$1,base_de_dados!$C:$C,$A314,base_de_dados!$M:$M,"&lt;=2008",base_de_dados!$O:$O,"&gt;=39813")</f>
        <v>0</v>
      </c>
      <c r="E314" s="5">
        <f>SUMIFS(base_de_dados!$T:$T,base_de_dados!$B:$B,$B314,base_de_dados!$G:$G,E$61,base_de_dados!$H:$H,$L$1,base_de_dados!$C:$C,$A314,base_de_dados!$M:$M,"&lt;=2008",base_de_dados!$O:$O,"&gt;=39813")</f>
        <v>0</v>
      </c>
      <c r="F314" s="5">
        <f>SUMIFS(base_de_dados!$T:$T,base_de_dados!$B:$B,$B314,base_de_dados!$G:$G,F$61,base_de_dados!$H:$H,$L$1,base_de_dados!$C:$C,$A314,base_de_dados!$M:$M,"&lt;=2008",base_de_dados!$O:$O,"&gt;=39813")</f>
        <v>0</v>
      </c>
      <c r="G314" s="5">
        <f>SUMIFS(base_de_dados!$T:$T,base_de_dados!$B:$B,$B314,base_de_dados!$G:$G,G$61,base_de_dados!$H:$H,$L$1,base_de_dados!$C:$C,$A314,base_de_dados!$M:$M,"&lt;=2008",base_de_dados!$O:$O,"&gt;=39813")</f>
        <v>0</v>
      </c>
      <c r="H314" s="5">
        <f>SUMIFS(base_de_dados!$T:$T,base_de_dados!$B:$B,$B314,base_de_dados!$G:$G,H$61,base_de_dados!$H:$H,$L$1,base_de_dados!$C:$C,$A314,base_de_dados!$M:$M,"&lt;=2008",base_de_dados!$O:$O,"&gt;=39813")</f>
        <v>0</v>
      </c>
      <c r="I314" s="5">
        <f>SUMIFS(base_de_dados!$T:$T,base_de_dados!$B:$B,$B314,base_de_dados!$G:$G,I$61,base_de_dados!$H:$H,$L$1,base_de_dados!$C:$C,$A314,base_de_dados!$M:$M,"&lt;=2008",base_de_dados!$O:$O,"&gt;=39813")</f>
        <v>0</v>
      </c>
      <c r="J314" s="5">
        <f>SUMIFS(base_de_dados!$T:$T,base_de_dados!$B:$B,$B314,base_de_dados!$G:$G,J$61,base_de_dados!$H:$H,$L$1,base_de_dados!$C:$C,$A314,base_de_dados!$M:$M,"&lt;=2008",base_de_dados!$O:$O,"&gt;=39813")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SUMIFS(base_de_dados!$T:$T,base_de_dados!$B:$B,$B315,base_de_dados!$G:$G,C$61,base_de_dados!$H:$H,$L$1,base_de_dados!$C:$C,$A315,base_de_dados!$M:$M,"&lt;=2008",base_de_dados!$O:$O,"&gt;=39813")</f>
        <v>0</v>
      </c>
      <c r="D315" s="5">
        <f>SUMIFS(base_de_dados!$T:$T,base_de_dados!$B:$B,$B315,base_de_dados!$G:$G,D$61,base_de_dados!$H:$H,$L$1,base_de_dados!$C:$C,$A315,base_de_dados!$M:$M,"&lt;=2008",base_de_dados!$O:$O,"&gt;=39813")</f>
        <v>0</v>
      </c>
      <c r="E315" s="5">
        <f>SUMIFS(base_de_dados!$T:$T,base_de_dados!$B:$B,$B315,base_de_dados!$G:$G,E$61,base_de_dados!$H:$H,$L$1,base_de_dados!$C:$C,$A315,base_de_dados!$M:$M,"&lt;=2008",base_de_dados!$O:$O,"&gt;=39813")</f>
        <v>0</v>
      </c>
      <c r="F315" s="5">
        <f>SUMIFS(base_de_dados!$T:$T,base_de_dados!$B:$B,$B315,base_de_dados!$G:$G,F$61,base_de_dados!$H:$H,$L$1,base_de_dados!$C:$C,$A315,base_de_dados!$M:$M,"&lt;=2008",base_de_dados!$O:$O,"&gt;=39813")</f>
        <v>0</v>
      </c>
      <c r="G315" s="5">
        <f>SUMIFS(base_de_dados!$T:$T,base_de_dados!$B:$B,$B315,base_de_dados!$G:$G,G$61,base_de_dados!$H:$H,$L$1,base_de_dados!$C:$C,$A315,base_de_dados!$M:$M,"&lt;=2008",base_de_dados!$O:$O,"&gt;=39813")</f>
        <v>0</v>
      </c>
      <c r="H315" s="5">
        <f>SUMIFS(base_de_dados!$T:$T,base_de_dados!$B:$B,$B315,base_de_dados!$G:$G,H$61,base_de_dados!$H:$H,$L$1,base_de_dados!$C:$C,$A315,base_de_dados!$M:$M,"&lt;=2008",base_de_dados!$O:$O,"&gt;=39813")</f>
        <v>0</v>
      </c>
      <c r="I315" s="5">
        <f>SUMIFS(base_de_dados!$T:$T,base_de_dados!$B:$B,$B315,base_de_dados!$G:$G,I$61,base_de_dados!$H:$H,$L$1,base_de_dados!$C:$C,$A315,base_de_dados!$M:$M,"&lt;=2008",base_de_dados!$O:$O,"&gt;=39813")</f>
        <v>0</v>
      </c>
      <c r="J315" s="5">
        <f>SUMIFS(base_de_dados!$T:$T,base_de_dados!$B:$B,$B315,base_de_dados!$G:$G,J$61,base_de_dados!$H:$H,$L$1,base_de_dados!$C:$C,$A315,base_de_dados!$M:$M,"&lt;=2008",base_de_dados!$O:$O,"&gt;=39813")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SUMIFS(base_de_dados!$T:$T,base_de_dados!$B:$B,$B316,base_de_dados!$G:$G,C$61,base_de_dados!$H:$H,$L$1,base_de_dados!$C:$C,$A316,base_de_dados!$M:$M,"&lt;=2008",base_de_dados!$O:$O,"&gt;=39813")</f>
        <v>0</v>
      </c>
      <c r="D316" s="5">
        <f>SUMIFS(base_de_dados!$T:$T,base_de_dados!$B:$B,$B316,base_de_dados!$G:$G,D$61,base_de_dados!$H:$H,$L$1,base_de_dados!$C:$C,$A316,base_de_dados!$M:$M,"&lt;=2008",base_de_dados!$O:$O,"&gt;=39813")</f>
        <v>0</v>
      </c>
      <c r="E316" s="5">
        <f>SUMIFS(base_de_dados!$T:$T,base_de_dados!$B:$B,$B316,base_de_dados!$G:$G,E$61,base_de_dados!$H:$H,$L$1,base_de_dados!$C:$C,$A316,base_de_dados!$M:$M,"&lt;=2008",base_de_dados!$O:$O,"&gt;=39813")</f>
        <v>0</v>
      </c>
      <c r="F316" s="5">
        <f>SUMIFS(base_de_dados!$T:$T,base_de_dados!$B:$B,$B316,base_de_dados!$G:$G,F$61,base_de_dados!$H:$H,$L$1,base_de_dados!$C:$C,$A316,base_de_dados!$M:$M,"&lt;=2008",base_de_dados!$O:$O,"&gt;=39813")</f>
        <v>0</v>
      </c>
      <c r="G316" s="5">
        <f>SUMIFS(base_de_dados!$T:$T,base_de_dados!$B:$B,$B316,base_de_dados!$G:$G,G$61,base_de_dados!$H:$H,$L$1,base_de_dados!$C:$C,$A316,base_de_dados!$M:$M,"&lt;=2008",base_de_dados!$O:$O,"&gt;=39813")</f>
        <v>0</v>
      </c>
      <c r="H316" s="5">
        <f>SUMIFS(base_de_dados!$T:$T,base_de_dados!$B:$B,$B316,base_de_dados!$G:$G,H$61,base_de_dados!$H:$H,$L$1,base_de_dados!$C:$C,$A316,base_de_dados!$M:$M,"&lt;=2008",base_de_dados!$O:$O,"&gt;=39813")</f>
        <v>0</v>
      </c>
      <c r="I316" s="5">
        <f>SUMIFS(base_de_dados!$T:$T,base_de_dados!$B:$B,$B316,base_de_dados!$G:$G,I$61,base_de_dados!$H:$H,$L$1,base_de_dados!$C:$C,$A316,base_de_dados!$M:$M,"&lt;=2008",base_de_dados!$O:$O,"&gt;=39813")</f>
        <v>0</v>
      </c>
      <c r="J316" s="5">
        <f>SUMIFS(base_de_dados!$T:$T,base_de_dados!$B:$B,$B316,base_de_dados!$G:$G,J$61,base_de_dados!$H:$H,$L$1,base_de_dados!$C:$C,$A316,base_de_dados!$M:$M,"&lt;=2008",base_de_dados!$O:$O,"&gt;=39813")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SUMIFS(base_de_dados!$T:$T,base_de_dados!$B:$B,$B317,base_de_dados!$G:$G,C$61,base_de_dados!$H:$H,$L$1,base_de_dados!$C:$C,$A317,base_de_dados!$M:$M,"&lt;=2008",base_de_dados!$O:$O,"&gt;=39813")</f>
        <v>0</v>
      </c>
      <c r="D317" s="5">
        <f>SUMIFS(base_de_dados!$T:$T,base_de_dados!$B:$B,$B317,base_de_dados!$G:$G,D$61,base_de_dados!$H:$H,$L$1,base_de_dados!$C:$C,$A317,base_de_dados!$M:$M,"&lt;=2008",base_de_dados!$O:$O,"&gt;=39813")</f>
        <v>0</v>
      </c>
      <c r="E317" s="5">
        <f>SUMIFS(base_de_dados!$T:$T,base_de_dados!$B:$B,$B317,base_de_dados!$G:$G,E$61,base_de_dados!$H:$H,$L$1,base_de_dados!$C:$C,$A317,base_de_dados!$M:$M,"&lt;=2008",base_de_dados!$O:$O,"&gt;=39813")</f>
        <v>0</v>
      </c>
      <c r="F317" s="5">
        <f>SUMIFS(base_de_dados!$T:$T,base_de_dados!$B:$B,$B317,base_de_dados!$G:$G,F$61,base_de_dados!$H:$H,$L$1,base_de_dados!$C:$C,$A317,base_de_dados!$M:$M,"&lt;=2008",base_de_dados!$O:$O,"&gt;=39813")</f>
        <v>0</v>
      </c>
      <c r="G317" s="5">
        <f>SUMIFS(base_de_dados!$T:$T,base_de_dados!$B:$B,$B317,base_de_dados!$G:$G,G$61,base_de_dados!$H:$H,$L$1,base_de_dados!$C:$C,$A317,base_de_dados!$M:$M,"&lt;=2008",base_de_dados!$O:$O,"&gt;=39813")</f>
        <v>0</v>
      </c>
      <c r="H317" s="5">
        <f>SUMIFS(base_de_dados!$T:$T,base_de_dados!$B:$B,$B317,base_de_dados!$G:$G,H$61,base_de_dados!$H:$H,$L$1,base_de_dados!$C:$C,$A317,base_de_dados!$M:$M,"&lt;=2008",base_de_dados!$O:$O,"&gt;=39813")</f>
        <v>0</v>
      </c>
      <c r="I317" s="5">
        <f>SUMIFS(base_de_dados!$T:$T,base_de_dados!$B:$B,$B317,base_de_dados!$G:$G,I$61,base_de_dados!$H:$H,$L$1,base_de_dados!$C:$C,$A317,base_de_dados!$M:$M,"&lt;=2008",base_de_dados!$O:$O,"&gt;=39813")</f>
        <v>0</v>
      </c>
      <c r="J317" s="5">
        <f>SUMIFS(base_de_dados!$T:$T,base_de_dados!$B:$B,$B317,base_de_dados!$G:$G,J$61,base_de_dados!$H:$H,$L$1,base_de_dados!$C:$C,$A317,base_de_dados!$M:$M,"&lt;=2008",base_de_dados!$O:$O,"&gt;=39813")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SUMIFS(base_de_dados!$T:$T,base_de_dados!$B:$B,$B318,base_de_dados!$G:$G,C$61,base_de_dados!$H:$H,$L$1,base_de_dados!$C:$C,$A318,base_de_dados!$M:$M,"&lt;=2008",base_de_dados!$O:$O,"&gt;=39813")</f>
        <v>0</v>
      </c>
      <c r="D318" s="5">
        <f>SUMIFS(base_de_dados!$T:$T,base_de_dados!$B:$B,$B318,base_de_dados!$G:$G,D$61,base_de_dados!$H:$H,$L$1,base_de_dados!$C:$C,$A318,base_de_dados!$M:$M,"&lt;=2008",base_de_dados!$O:$O,"&gt;=39813")</f>
        <v>0</v>
      </c>
      <c r="E318" s="5">
        <f>SUMIFS(base_de_dados!$T:$T,base_de_dados!$B:$B,$B318,base_de_dados!$G:$G,E$61,base_de_dados!$H:$H,$L$1,base_de_dados!$C:$C,$A318,base_de_dados!$M:$M,"&lt;=2008",base_de_dados!$O:$O,"&gt;=39813")</f>
        <v>0</v>
      </c>
      <c r="F318" s="5">
        <f>SUMIFS(base_de_dados!$T:$T,base_de_dados!$B:$B,$B318,base_de_dados!$G:$G,F$61,base_de_dados!$H:$H,$L$1,base_de_dados!$C:$C,$A318,base_de_dados!$M:$M,"&lt;=2008",base_de_dados!$O:$O,"&gt;=39813")</f>
        <v>0</v>
      </c>
      <c r="G318" s="5">
        <f>SUMIFS(base_de_dados!$T:$T,base_de_dados!$B:$B,$B318,base_de_dados!$G:$G,G$61,base_de_dados!$H:$H,$L$1,base_de_dados!$C:$C,$A318,base_de_dados!$M:$M,"&lt;=2008",base_de_dados!$O:$O,"&gt;=39813")</f>
        <v>0</v>
      </c>
      <c r="H318" s="5">
        <f>SUMIFS(base_de_dados!$T:$T,base_de_dados!$B:$B,$B318,base_de_dados!$G:$G,H$61,base_de_dados!$H:$H,$L$1,base_de_dados!$C:$C,$A318,base_de_dados!$M:$M,"&lt;=2008",base_de_dados!$O:$O,"&gt;=39813")</f>
        <v>0</v>
      </c>
      <c r="I318" s="5">
        <f>SUMIFS(base_de_dados!$T:$T,base_de_dados!$B:$B,$B318,base_de_dados!$G:$G,I$61,base_de_dados!$H:$H,$L$1,base_de_dados!$C:$C,$A318,base_de_dados!$M:$M,"&lt;=2008",base_de_dados!$O:$O,"&gt;=39813")</f>
        <v>0</v>
      </c>
      <c r="J318" s="5">
        <f>SUMIFS(base_de_dados!$T:$T,base_de_dados!$B:$B,$B318,base_de_dados!$G:$G,J$61,base_de_dados!$H:$H,$L$1,base_de_dados!$C:$C,$A318,base_de_dados!$M:$M,"&lt;=2008",base_de_dados!$O:$O,"&gt;=39813")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SUMIFS(base_de_dados!$T:$T,base_de_dados!$B:$B,$B319,base_de_dados!$G:$G,C$61,base_de_dados!$H:$H,$L$1,base_de_dados!$C:$C,$A319,base_de_dados!$M:$M,"&lt;=2008",base_de_dados!$O:$O,"&gt;=39813")</f>
        <v>0</v>
      </c>
      <c r="D319" s="5">
        <f>SUMIFS(base_de_dados!$T:$T,base_de_dados!$B:$B,$B319,base_de_dados!$G:$G,D$61,base_de_dados!$H:$H,$L$1,base_de_dados!$C:$C,$A319,base_de_dados!$M:$M,"&lt;=2008",base_de_dados!$O:$O,"&gt;=39813")</f>
        <v>0</v>
      </c>
      <c r="E319" s="5">
        <f>SUMIFS(base_de_dados!$T:$T,base_de_dados!$B:$B,$B319,base_de_dados!$G:$G,E$61,base_de_dados!$H:$H,$L$1,base_de_dados!$C:$C,$A319,base_de_dados!$M:$M,"&lt;=2008",base_de_dados!$O:$O,"&gt;=39813")</f>
        <v>0</v>
      </c>
      <c r="F319" s="5">
        <f>SUMIFS(base_de_dados!$T:$T,base_de_dados!$B:$B,$B319,base_de_dados!$G:$G,F$61,base_de_dados!$H:$H,$L$1,base_de_dados!$C:$C,$A319,base_de_dados!$M:$M,"&lt;=2008",base_de_dados!$O:$O,"&gt;=39813")</f>
        <v>0</v>
      </c>
      <c r="G319" s="5">
        <f>SUMIFS(base_de_dados!$T:$T,base_de_dados!$B:$B,$B319,base_de_dados!$G:$G,G$61,base_de_dados!$H:$H,$L$1,base_de_dados!$C:$C,$A319,base_de_dados!$M:$M,"&lt;=2008",base_de_dados!$O:$O,"&gt;=39813")</f>
        <v>0</v>
      </c>
      <c r="H319" s="5">
        <f>SUMIFS(base_de_dados!$T:$T,base_de_dados!$B:$B,$B319,base_de_dados!$G:$G,H$61,base_de_dados!$H:$H,$L$1,base_de_dados!$C:$C,$A319,base_de_dados!$M:$M,"&lt;=2008",base_de_dados!$O:$O,"&gt;=39813")</f>
        <v>0</v>
      </c>
      <c r="I319" s="5">
        <f>SUMIFS(base_de_dados!$T:$T,base_de_dados!$B:$B,$B319,base_de_dados!$G:$G,I$61,base_de_dados!$H:$H,$L$1,base_de_dados!$C:$C,$A319,base_de_dados!$M:$M,"&lt;=2008",base_de_dados!$O:$O,"&gt;=39813")</f>
        <v>0</v>
      </c>
      <c r="J319" s="5">
        <f>SUMIFS(base_de_dados!$T:$T,base_de_dados!$B:$B,$B319,base_de_dados!$G:$G,J$61,base_de_dados!$H:$H,$L$1,base_de_dados!$C:$C,$A319,base_de_dados!$M:$M,"&lt;=2008",base_de_dados!$O:$O,"&gt;=39813")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SUMIFS(base_de_dados!$T:$T,base_de_dados!$B:$B,$B320,base_de_dados!$G:$G,C$61,base_de_dados!$H:$H,$L$1,base_de_dados!$C:$C,$A320,base_de_dados!$M:$M,"&lt;=2008",base_de_dados!$O:$O,"&gt;=39813")</f>
        <v>0</v>
      </c>
      <c r="D320" s="5">
        <f>SUMIFS(base_de_dados!$T:$T,base_de_dados!$B:$B,$B320,base_de_dados!$G:$G,D$61,base_de_dados!$H:$H,$L$1,base_de_dados!$C:$C,$A320,base_de_dados!$M:$M,"&lt;=2008",base_de_dados!$O:$O,"&gt;=39813")</f>
        <v>0</v>
      </c>
      <c r="E320" s="5">
        <f>SUMIFS(base_de_dados!$T:$T,base_de_dados!$B:$B,$B320,base_de_dados!$G:$G,E$61,base_de_dados!$H:$H,$L$1,base_de_dados!$C:$C,$A320,base_de_dados!$M:$M,"&lt;=2008",base_de_dados!$O:$O,"&gt;=39813")</f>
        <v>0</v>
      </c>
      <c r="F320" s="5">
        <f>SUMIFS(base_de_dados!$T:$T,base_de_dados!$B:$B,$B320,base_de_dados!$G:$G,F$61,base_de_dados!$H:$H,$L$1,base_de_dados!$C:$C,$A320,base_de_dados!$M:$M,"&lt;=2008",base_de_dados!$O:$O,"&gt;=39813")</f>
        <v>0</v>
      </c>
      <c r="G320" s="5">
        <f>SUMIFS(base_de_dados!$T:$T,base_de_dados!$B:$B,$B320,base_de_dados!$G:$G,G$61,base_de_dados!$H:$H,$L$1,base_de_dados!$C:$C,$A320,base_de_dados!$M:$M,"&lt;=2008",base_de_dados!$O:$O,"&gt;=39813")</f>
        <v>0</v>
      </c>
      <c r="H320" s="5">
        <f>SUMIFS(base_de_dados!$T:$T,base_de_dados!$B:$B,$B320,base_de_dados!$G:$G,H$61,base_de_dados!$H:$H,$L$1,base_de_dados!$C:$C,$A320,base_de_dados!$M:$M,"&lt;=2008",base_de_dados!$O:$O,"&gt;=39813")</f>
        <v>0</v>
      </c>
      <c r="I320" s="5">
        <f>SUMIFS(base_de_dados!$T:$T,base_de_dados!$B:$B,$B320,base_de_dados!$G:$G,I$61,base_de_dados!$H:$H,$L$1,base_de_dados!$C:$C,$A320,base_de_dados!$M:$M,"&lt;=2008",base_de_dados!$O:$O,"&gt;=39813")</f>
        <v>0</v>
      </c>
      <c r="J320" s="5">
        <f>SUMIFS(base_de_dados!$T:$T,base_de_dados!$B:$B,$B320,base_de_dados!$G:$G,J$61,base_de_dados!$H:$H,$L$1,base_de_dados!$C:$C,$A320,base_de_dados!$M:$M,"&lt;=2008",base_de_dados!$O:$O,"&gt;=39813")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SUMIFS(base_de_dados!$T:$T,base_de_dados!$B:$B,$B321,base_de_dados!$G:$G,C$61,base_de_dados!$H:$H,$L$1,base_de_dados!$C:$C,$A321,base_de_dados!$M:$M,"&lt;=2008",base_de_dados!$O:$O,"&gt;=39813")</f>
        <v>0</v>
      </c>
      <c r="D321" s="5">
        <f>SUMIFS(base_de_dados!$T:$T,base_de_dados!$B:$B,$B321,base_de_dados!$G:$G,D$61,base_de_dados!$H:$H,$L$1,base_de_dados!$C:$C,$A321,base_de_dados!$M:$M,"&lt;=2008",base_de_dados!$O:$O,"&gt;=39813")</f>
        <v>0</v>
      </c>
      <c r="E321" s="5">
        <f>SUMIFS(base_de_dados!$T:$T,base_de_dados!$B:$B,$B321,base_de_dados!$G:$G,E$61,base_de_dados!$H:$H,$L$1,base_de_dados!$C:$C,$A321,base_de_dados!$M:$M,"&lt;=2008",base_de_dados!$O:$O,"&gt;=39813")</f>
        <v>0</v>
      </c>
      <c r="F321" s="5">
        <f>SUMIFS(base_de_dados!$T:$T,base_de_dados!$B:$B,$B321,base_de_dados!$G:$G,F$61,base_de_dados!$H:$H,$L$1,base_de_dados!$C:$C,$A321,base_de_dados!$M:$M,"&lt;=2008",base_de_dados!$O:$O,"&gt;=39813")</f>
        <v>0</v>
      </c>
      <c r="G321" s="5">
        <f>SUMIFS(base_de_dados!$T:$T,base_de_dados!$B:$B,$B321,base_de_dados!$G:$G,G$61,base_de_dados!$H:$H,$L$1,base_de_dados!$C:$C,$A321,base_de_dados!$M:$M,"&lt;=2008",base_de_dados!$O:$O,"&gt;=39813")</f>
        <v>0</v>
      </c>
      <c r="H321" s="5">
        <f>SUMIFS(base_de_dados!$T:$T,base_de_dados!$B:$B,$B321,base_de_dados!$G:$G,H$61,base_de_dados!$H:$H,$L$1,base_de_dados!$C:$C,$A321,base_de_dados!$M:$M,"&lt;=2008",base_de_dados!$O:$O,"&gt;=39813")</f>
        <v>0</v>
      </c>
      <c r="I321" s="5">
        <f>SUMIFS(base_de_dados!$T:$T,base_de_dados!$B:$B,$B321,base_de_dados!$G:$G,I$61,base_de_dados!$H:$H,$L$1,base_de_dados!$C:$C,$A321,base_de_dados!$M:$M,"&lt;=2008",base_de_dados!$O:$O,"&gt;=39813")</f>
        <v>0</v>
      </c>
      <c r="J321" s="5">
        <f>SUMIFS(base_de_dados!$T:$T,base_de_dados!$B:$B,$B321,base_de_dados!$G:$G,J$61,base_de_dados!$H:$H,$L$1,base_de_dados!$C:$C,$A321,base_de_dados!$M:$M,"&lt;=2008",base_de_dados!$O:$O,"&gt;=39813")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SUMIFS(base_de_dados!$T:$T,base_de_dados!$B:$B,$B322,base_de_dados!$G:$G,C$61,base_de_dados!$H:$H,$L$1,base_de_dados!$C:$C,$A322,base_de_dados!$M:$M,"&lt;=2008",base_de_dados!$O:$O,"&gt;=39813")</f>
        <v>0</v>
      </c>
      <c r="D322" s="5">
        <f>SUMIFS(base_de_dados!$T:$T,base_de_dados!$B:$B,$B322,base_de_dados!$G:$G,D$61,base_de_dados!$H:$H,$L$1,base_de_dados!$C:$C,$A322,base_de_dados!$M:$M,"&lt;=2008",base_de_dados!$O:$O,"&gt;=39813")</f>
        <v>0.21647594495180111</v>
      </c>
      <c r="E322" s="5">
        <f>SUMIFS(base_de_dados!$T:$T,base_de_dados!$B:$B,$B322,base_de_dados!$G:$G,E$61,base_de_dados!$H:$H,$L$1,base_de_dados!$C:$C,$A322,base_de_dados!$M:$M,"&lt;=2008",base_de_dados!$O:$O,"&gt;=39813")</f>
        <v>0</v>
      </c>
      <c r="F322" s="5">
        <f>SUMIFS(base_de_dados!$T:$T,base_de_dados!$B:$B,$B322,base_de_dados!$G:$G,F$61,base_de_dados!$H:$H,$L$1,base_de_dados!$C:$C,$A322,base_de_dados!$M:$M,"&lt;=2008",base_de_dados!$O:$O,"&gt;=39813")</f>
        <v>0</v>
      </c>
      <c r="G322" s="5">
        <f>SUMIFS(base_de_dados!$T:$T,base_de_dados!$B:$B,$B322,base_de_dados!$G:$G,G$61,base_de_dados!$H:$H,$L$1,base_de_dados!$C:$C,$A322,base_de_dados!$M:$M,"&lt;=2008",base_de_dados!$O:$O,"&gt;=39813")</f>
        <v>0</v>
      </c>
      <c r="H322" s="5">
        <f>SUMIFS(base_de_dados!$T:$T,base_de_dados!$B:$B,$B322,base_de_dados!$G:$G,H$61,base_de_dados!$H:$H,$L$1,base_de_dados!$C:$C,$A322,base_de_dados!$M:$M,"&lt;=2008",base_de_dados!$O:$O,"&gt;=39813")</f>
        <v>0</v>
      </c>
      <c r="I322" s="5">
        <f>SUMIFS(base_de_dados!$T:$T,base_de_dados!$B:$B,$B322,base_de_dados!$G:$G,I$61,base_de_dados!$H:$H,$L$1,base_de_dados!$C:$C,$A322,base_de_dados!$M:$M,"&lt;=2008",base_de_dados!$O:$O,"&gt;=39813")</f>
        <v>0</v>
      </c>
      <c r="J322" s="5">
        <f>SUMIFS(base_de_dados!$T:$T,base_de_dados!$B:$B,$B322,base_de_dados!$G:$G,J$61,base_de_dados!$H:$H,$L$1,base_de_dados!$C:$C,$A322,base_de_dados!$M:$M,"&lt;=2008",base_de_dados!$O:$O,"&gt;=39813")</f>
        <v>0</v>
      </c>
      <c r="K322" s="32">
        <f t="shared" si="9"/>
        <v>0.21647594495180111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SUMIFS(base_de_dados!$T:$T,base_de_dados!$B:$B,$B323,base_de_dados!$G:$G,C$61,base_de_dados!$H:$H,$L$1,base_de_dados!$C:$C,$A323,base_de_dados!$M:$M,"&lt;=2008",base_de_dados!$O:$O,"&gt;=39813")</f>
        <v>0</v>
      </c>
      <c r="D323" s="5">
        <f>SUMIFS(base_de_dados!$T:$T,base_de_dados!$B:$B,$B323,base_de_dados!$G:$G,D$61,base_de_dados!$H:$H,$L$1,base_de_dados!$C:$C,$A323,base_de_dados!$M:$M,"&lt;=2008",base_de_dados!$O:$O,"&gt;=39813")</f>
        <v>0</v>
      </c>
      <c r="E323" s="5">
        <f>SUMIFS(base_de_dados!$T:$T,base_de_dados!$B:$B,$B323,base_de_dados!$G:$G,E$61,base_de_dados!$H:$H,$L$1,base_de_dados!$C:$C,$A323,base_de_dados!$M:$M,"&lt;=2008",base_de_dados!$O:$O,"&gt;=39813")</f>
        <v>0</v>
      </c>
      <c r="F323" s="5">
        <f>SUMIFS(base_de_dados!$T:$T,base_de_dados!$B:$B,$B323,base_de_dados!$G:$G,F$61,base_de_dados!$H:$H,$L$1,base_de_dados!$C:$C,$A323,base_de_dados!$M:$M,"&lt;=2008",base_de_dados!$O:$O,"&gt;=39813")</f>
        <v>0</v>
      </c>
      <c r="G323" s="5">
        <f>SUMIFS(base_de_dados!$T:$T,base_de_dados!$B:$B,$B323,base_de_dados!$G:$G,G$61,base_de_dados!$H:$H,$L$1,base_de_dados!$C:$C,$A323,base_de_dados!$M:$M,"&lt;=2008",base_de_dados!$O:$O,"&gt;=39813")</f>
        <v>0</v>
      </c>
      <c r="H323" s="5">
        <f>SUMIFS(base_de_dados!$T:$T,base_de_dados!$B:$B,$B323,base_de_dados!$G:$G,H$61,base_de_dados!$H:$H,$L$1,base_de_dados!$C:$C,$A323,base_de_dados!$M:$M,"&lt;=2008",base_de_dados!$O:$O,"&gt;=39813")</f>
        <v>0</v>
      </c>
      <c r="I323" s="5">
        <f>SUMIFS(base_de_dados!$T:$T,base_de_dados!$B:$B,$B323,base_de_dados!$G:$G,I$61,base_de_dados!$H:$H,$L$1,base_de_dados!$C:$C,$A323,base_de_dados!$M:$M,"&lt;=2008",base_de_dados!$O:$O,"&gt;=39813")</f>
        <v>0</v>
      </c>
      <c r="J323" s="5">
        <f>SUMIFS(base_de_dados!$T:$T,base_de_dados!$B:$B,$B323,base_de_dados!$G:$G,J$61,base_de_dados!$H:$H,$L$1,base_de_dados!$C:$C,$A323,base_de_dados!$M:$M,"&lt;=2008",base_de_dados!$O:$O,"&gt;=39813")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SUMIFS(base_de_dados!$T:$T,base_de_dados!$B:$B,$B324,base_de_dados!$G:$G,C$61,base_de_dados!$H:$H,$L$1,base_de_dados!$C:$C,$A324,base_de_dados!$M:$M,"&lt;=2008",base_de_dados!$O:$O,"&gt;=39813")</f>
        <v>0</v>
      </c>
      <c r="D324" s="5">
        <f>SUMIFS(base_de_dados!$T:$T,base_de_dados!$B:$B,$B324,base_de_dados!$G:$G,D$61,base_de_dados!$H:$H,$L$1,base_de_dados!$C:$C,$A324,base_de_dados!$M:$M,"&lt;=2008",base_de_dados!$O:$O,"&gt;=39813")</f>
        <v>0</v>
      </c>
      <c r="E324" s="5">
        <f>SUMIFS(base_de_dados!$T:$T,base_de_dados!$B:$B,$B324,base_de_dados!$G:$G,E$61,base_de_dados!$H:$H,$L$1,base_de_dados!$C:$C,$A324,base_de_dados!$M:$M,"&lt;=2008",base_de_dados!$O:$O,"&gt;=39813")</f>
        <v>0</v>
      </c>
      <c r="F324" s="5">
        <f>SUMIFS(base_de_dados!$T:$T,base_de_dados!$B:$B,$B324,base_de_dados!$G:$G,F$61,base_de_dados!$H:$H,$L$1,base_de_dados!$C:$C,$A324,base_de_dados!$M:$M,"&lt;=2008",base_de_dados!$O:$O,"&gt;=39813")</f>
        <v>0</v>
      </c>
      <c r="G324" s="5">
        <f>SUMIFS(base_de_dados!$T:$T,base_de_dados!$B:$B,$B324,base_de_dados!$G:$G,G$61,base_de_dados!$H:$H,$L$1,base_de_dados!$C:$C,$A324,base_de_dados!$M:$M,"&lt;=2008",base_de_dados!$O:$O,"&gt;=39813")</f>
        <v>0</v>
      </c>
      <c r="H324" s="5">
        <f>SUMIFS(base_de_dados!$T:$T,base_de_dados!$B:$B,$B324,base_de_dados!$G:$G,H$61,base_de_dados!$H:$H,$L$1,base_de_dados!$C:$C,$A324,base_de_dados!$M:$M,"&lt;=2008",base_de_dados!$O:$O,"&gt;=39813")</f>
        <v>0</v>
      </c>
      <c r="I324" s="5">
        <f>SUMIFS(base_de_dados!$T:$T,base_de_dados!$B:$B,$B324,base_de_dados!$G:$G,I$61,base_de_dados!$H:$H,$L$1,base_de_dados!$C:$C,$A324,base_de_dados!$M:$M,"&lt;=2008",base_de_dados!$O:$O,"&gt;=39813")</f>
        <v>0</v>
      </c>
      <c r="J324" s="5">
        <f>SUMIFS(base_de_dados!$T:$T,base_de_dados!$B:$B,$B324,base_de_dados!$G:$G,J$61,base_de_dados!$H:$H,$L$1,base_de_dados!$C:$C,$A324,base_de_dados!$M:$M,"&lt;=2008",base_de_dados!$O:$O,"&gt;=39813")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SUMIFS(base_de_dados!$T:$T,base_de_dados!$B:$B,$B325,base_de_dados!$G:$G,C$61,base_de_dados!$H:$H,$L$1,base_de_dados!$C:$C,$A325,base_de_dados!$M:$M,"&lt;=2008",base_de_dados!$O:$O,"&gt;=39813")</f>
        <v>0</v>
      </c>
      <c r="D325" s="5">
        <f>SUMIFS(base_de_dados!$T:$T,base_de_dados!$B:$B,$B325,base_de_dados!$G:$G,D$61,base_de_dados!$H:$H,$L$1,base_de_dados!$C:$C,$A325,base_de_dados!$M:$M,"&lt;=2008",base_de_dados!$O:$O,"&gt;=39813")</f>
        <v>0</v>
      </c>
      <c r="E325" s="5">
        <f>SUMIFS(base_de_dados!$T:$T,base_de_dados!$B:$B,$B325,base_de_dados!$G:$G,E$61,base_de_dados!$H:$H,$L$1,base_de_dados!$C:$C,$A325,base_de_dados!$M:$M,"&lt;=2008",base_de_dados!$O:$O,"&gt;=39813")</f>
        <v>3.4155251141552512E-3</v>
      </c>
      <c r="F325" s="5">
        <f>SUMIFS(base_de_dados!$T:$T,base_de_dados!$B:$B,$B325,base_de_dados!$G:$G,F$61,base_de_dados!$H:$H,$L$1,base_de_dados!$C:$C,$A325,base_de_dados!$M:$M,"&lt;=2008",base_de_dados!$O:$O,"&gt;=39813")</f>
        <v>0</v>
      </c>
      <c r="G325" s="5">
        <f>SUMIFS(base_de_dados!$T:$T,base_de_dados!$B:$B,$B325,base_de_dados!$G:$G,G$61,base_de_dados!$H:$H,$L$1,base_de_dados!$C:$C,$A325,base_de_dados!$M:$M,"&lt;=2008",base_de_dados!$O:$O,"&gt;=39813")</f>
        <v>0</v>
      </c>
      <c r="H325" s="5">
        <f>SUMIFS(base_de_dados!$T:$T,base_de_dados!$B:$B,$B325,base_de_dados!$G:$G,H$61,base_de_dados!$H:$H,$L$1,base_de_dados!$C:$C,$A325,base_de_dados!$M:$M,"&lt;=2008",base_de_dados!$O:$O,"&gt;=39813")</f>
        <v>0</v>
      </c>
      <c r="I325" s="5">
        <f>SUMIFS(base_de_dados!$T:$T,base_de_dados!$B:$B,$B325,base_de_dados!$G:$G,I$61,base_de_dados!$H:$H,$L$1,base_de_dados!$C:$C,$A325,base_de_dados!$M:$M,"&lt;=2008",base_de_dados!$O:$O,"&gt;=39813")</f>
        <v>0</v>
      </c>
      <c r="J325" s="5">
        <f>SUMIFS(base_de_dados!$T:$T,base_de_dados!$B:$B,$B325,base_de_dados!$G:$G,J$61,base_de_dados!$H:$H,$L$1,base_de_dados!$C:$C,$A325,base_de_dados!$M:$M,"&lt;=2008",base_de_dados!$O:$O,"&gt;=39813")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SUMIFS(base_de_dados!$T:$T,base_de_dados!$B:$B,$B326,base_de_dados!$G:$G,C$61,base_de_dados!$H:$H,$L$1,base_de_dados!$C:$C,$A326,base_de_dados!$M:$M,"&lt;=2008",base_de_dados!$O:$O,"&gt;=39813")</f>
        <v>0</v>
      </c>
      <c r="D326" s="5">
        <f>SUMIFS(base_de_dados!$T:$T,base_de_dados!$B:$B,$B326,base_de_dados!$G:$G,D$61,base_de_dados!$H:$H,$L$1,base_de_dados!$C:$C,$A326,base_de_dados!$M:$M,"&lt;=2008",base_de_dados!$O:$O,"&gt;=39813")</f>
        <v>0</v>
      </c>
      <c r="E326" s="5">
        <f>SUMIFS(base_de_dados!$T:$T,base_de_dados!$B:$B,$B326,base_de_dados!$G:$G,E$61,base_de_dados!$H:$H,$L$1,base_de_dados!$C:$C,$A326,base_de_dados!$M:$M,"&lt;=2008",base_de_dados!$O:$O,"&gt;=39813")</f>
        <v>0</v>
      </c>
      <c r="F326" s="5">
        <f>SUMIFS(base_de_dados!$T:$T,base_de_dados!$B:$B,$B326,base_de_dados!$G:$G,F$61,base_de_dados!$H:$H,$L$1,base_de_dados!$C:$C,$A326,base_de_dados!$M:$M,"&lt;=2008",base_de_dados!$O:$O,"&gt;=39813")</f>
        <v>0</v>
      </c>
      <c r="G326" s="5">
        <f>SUMIFS(base_de_dados!$T:$T,base_de_dados!$B:$B,$B326,base_de_dados!$G:$G,G$61,base_de_dados!$H:$H,$L$1,base_de_dados!$C:$C,$A326,base_de_dados!$M:$M,"&lt;=2008",base_de_dados!$O:$O,"&gt;=39813")</f>
        <v>0</v>
      </c>
      <c r="H326" s="5">
        <f>SUMIFS(base_de_dados!$T:$T,base_de_dados!$B:$B,$B326,base_de_dados!$G:$G,H$61,base_de_dados!$H:$H,$L$1,base_de_dados!$C:$C,$A326,base_de_dados!$M:$M,"&lt;=2008",base_de_dados!$O:$O,"&gt;=39813")</f>
        <v>0</v>
      </c>
      <c r="I326" s="5">
        <f>SUMIFS(base_de_dados!$T:$T,base_de_dados!$B:$B,$B326,base_de_dados!$G:$G,I$61,base_de_dados!$H:$H,$L$1,base_de_dados!$C:$C,$A326,base_de_dados!$M:$M,"&lt;=2008",base_de_dados!$O:$O,"&gt;=39813")</f>
        <v>0</v>
      </c>
      <c r="J326" s="5">
        <f>SUMIFS(base_de_dados!$T:$T,base_de_dados!$B:$B,$B326,base_de_dados!$G:$G,J$61,base_de_dados!$H:$H,$L$1,base_de_dados!$C:$C,$A326,base_de_dados!$M:$M,"&lt;=2008",base_de_dados!$O:$O,"&gt;=39813")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SUMIFS(base_de_dados!$T:$T,base_de_dados!$B:$B,$B327,base_de_dados!$G:$G,C$61,base_de_dados!$H:$H,$L$1,base_de_dados!$C:$C,$A327,base_de_dados!$M:$M,"&lt;=2008",base_de_dados!$O:$O,"&gt;=39813")</f>
        <v>0</v>
      </c>
      <c r="D327" s="5">
        <f>SUMIFS(base_de_dados!$T:$T,base_de_dados!$B:$B,$B327,base_de_dados!$G:$G,D$61,base_de_dados!$H:$H,$L$1,base_de_dados!$C:$C,$A327,base_de_dados!$M:$M,"&lt;=2008",base_de_dados!$O:$O,"&gt;=39813")</f>
        <v>5.4628044140030439E-2</v>
      </c>
      <c r="E327" s="5">
        <f>SUMIFS(base_de_dados!$T:$T,base_de_dados!$B:$B,$B327,base_de_dados!$G:$G,E$61,base_de_dados!$H:$H,$L$1,base_de_dados!$C:$C,$A327,base_de_dados!$M:$M,"&lt;=2008",base_de_dados!$O:$O,"&gt;=39813")</f>
        <v>0</v>
      </c>
      <c r="F327" s="5">
        <f>SUMIFS(base_de_dados!$T:$T,base_de_dados!$B:$B,$B327,base_de_dados!$G:$G,F$61,base_de_dados!$H:$H,$L$1,base_de_dados!$C:$C,$A327,base_de_dados!$M:$M,"&lt;=2008",base_de_dados!$O:$O,"&gt;=39813")</f>
        <v>0.18744831303906648</v>
      </c>
      <c r="G327" s="5">
        <f>SUMIFS(base_de_dados!$T:$T,base_de_dados!$B:$B,$B327,base_de_dados!$G:$G,G$61,base_de_dados!$H:$H,$L$1,base_de_dados!$C:$C,$A327,base_de_dados!$M:$M,"&lt;=2008",base_de_dados!$O:$O,"&gt;=39813")</f>
        <v>0</v>
      </c>
      <c r="H327" s="5">
        <f>SUMIFS(base_de_dados!$T:$T,base_de_dados!$B:$B,$B327,base_de_dados!$G:$G,H$61,base_de_dados!$H:$H,$L$1,base_de_dados!$C:$C,$A327,base_de_dados!$M:$M,"&lt;=2008",base_de_dados!$O:$O,"&gt;=39813")</f>
        <v>0</v>
      </c>
      <c r="I327" s="5">
        <f>SUMIFS(base_de_dados!$T:$T,base_de_dados!$B:$B,$B327,base_de_dados!$G:$G,I$61,base_de_dados!$H:$H,$L$1,base_de_dados!$C:$C,$A327,base_de_dados!$M:$M,"&lt;=2008",base_de_dados!$O:$O,"&gt;=39813")</f>
        <v>0</v>
      </c>
      <c r="J327" s="5">
        <f>SUMIFS(base_de_dados!$T:$T,base_de_dados!$B:$B,$B327,base_de_dados!$G:$G,J$61,base_de_dados!$H:$H,$L$1,base_de_dados!$C:$C,$A327,base_de_dados!$M:$M,"&lt;=2008",base_de_dados!$O:$O,"&gt;=39813")</f>
        <v>0</v>
      </c>
      <c r="K327" s="32">
        <f t="shared" si="9"/>
        <v>0.24207635717909692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SUMIFS(base_de_dados!$T:$T,base_de_dados!$B:$B,$B328,base_de_dados!$G:$G,C$61,base_de_dados!$H:$H,$L$1,base_de_dados!$C:$C,$A328,base_de_dados!$M:$M,"&lt;=2008",base_de_dados!$O:$O,"&gt;=39813")</f>
        <v>0</v>
      </c>
      <c r="D328" s="5">
        <f>SUMIFS(base_de_dados!$T:$T,base_de_dados!$B:$B,$B328,base_de_dados!$G:$G,D$61,base_de_dados!$H:$H,$L$1,base_de_dados!$C:$C,$A328,base_de_dados!$M:$M,"&lt;=2008",base_de_dados!$O:$O,"&gt;=39813")</f>
        <v>0</v>
      </c>
      <c r="E328" s="5">
        <f>SUMIFS(base_de_dados!$T:$T,base_de_dados!$B:$B,$B328,base_de_dados!$G:$G,E$61,base_de_dados!$H:$H,$L$1,base_de_dados!$C:$C,$A328,base_de_dados!$M:$M,"&lt;=2008",base_de_dados!$O:$O,"&gt;=39813")</f>
        <v>0</v>
      </c>
      <c r="F328" s="5">
        <f>SUMIFS(base_de_dados!$T:$T,base_de_dados!$B:$B,$B328,base_de_dados!$G:$G,F$61,base_de_dados!$H:$H,$L$1,base_de_dados!$C:$C,$A328,base_de_dados!$M:$M,"&lt;=2008",base_de_dados!$O:$O,"&gt;=39813")</f>
        <v>0</v>
      </c>
      <c r="G328" s="5">
        <f>SUMIFS(base_de_dados!$T:$T,base_de_dados!$B:$B,$B328,base_de_dados!$G:$G,G$61,base_de_dados!$H:$H,$L$1,base_de_dados!$C:$C,$A328,base_de_dados!$M:$M,"&lt;=2008",base_de_dados!$O:$O,"&gt;=39813")</f>
        <v>0</v>
      </c>
      <c r="H328" s="5">
        <f>SUMIFS(base_de_dados!$T:$T,base_de_dados!$B:$B,$B328,base_de_dados!$G:$G,H$61,base_de_dados!$H:$H,$L$1,base_de_dados!$C:$C,$A328,base_de_dados!$M:$M,"&lt;=2008",base_de_dados!$O:$O,"&gt;=39813")</f>
        <v>0</v>
      </c>
      <c r="I328" s="5">
        <f>SUMIFS(base_de_dados!$T:$T,base_de_dados!$B:$B,$B328,base_de_dados!$G:$G,I$61,base_de_dados!$H:$H,$L$1,base_de_dados!$C:$C,$A328,base_de_dados!$M:$M,"&lt;=2008",base_de_dados!$O:$O,"&gt;=39813")</f>
        <v>0</v>
      </c>
      <c r="J328" s="5">
        <f>SUMIFS(base_de_dados!$T:$T,base_de_dados!$B:$B,$B328,base_de_dados!$G:$G,J$61,base_de_dados!$H:$H,$L$1,base_de_dados!$C:$C,$A328,base_de_dados!$M:$M,"&lt;=2008",base_de_dados!$O:$O,"&gt;=39813")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SUMIFS(base_de_dados!$T:$T,base_de_dados!$B:$B,$B329,base_de_dados!$G:$G,C$61,base_de_dados!$H:$H,$L$1,base_de_dados!$C:$C,$A329,base_de_dados!$M:$M,"&lt;=2008",base_de_dados!$O:$O,"&gt;=39813")</f>
        <v>0</v>
      </c>
      <c r="D329" s="5">
        <f>SUMIFS(base_de_dados!$T:$T,base_de_dados!$B:$B,$B329,base_de_dados!$G:$G,D$61,base_de_dados!$H:$H,$L$1,base_de_dados!$C:$C,$A329,base_de_dados!$M:$M,"&lt;=2008",base_de_dados!$O:$O,"&gt;=39813")</f>
        <v>0</v>
      </c>
      <c r="E329" s="5">
        <f>SUMIFS(base_de_dados!$T:$T,base_de_dados!$B:$B,$B329,base_de_dados!$G:$G,E$61,base_de_dados!$H:$H,$L$1,base_de_dados!$C:$C,$A329,base_de_dados!$M:$M,"&lt;=2008",base_de_dados!$O:$O,"&gt;=39813")</f>
        <v>0</v>
      </c>
      <c r="F329" s="5">
        <f>SUMIFS(base_de_dados!$T:$T,base_de_dados!$B:$B,$B329,base_de_dados!$G:$G,F$61,base_de_dados!$H:$H,$L$1,base_de_dados!$C:$C,$A329,base_de_dados!$M:$M,"&lt;=2008",base_de_dados!$O:$O,"&gt;=39813")</f>
        <v>0</v>
      </c>
      <c r="G329" s="5">
        <f>SUMIFS(base_de_dados!$T:$T,base_de_dados!$B:$B,$B329,base_de_dados!$G:$G,G$61,base_de_dados!$H:$H,$L$1,base_de_dados!$C:$C,$A329,base_de_dados!$M:$M,"&lt;=2008",base_de_dados!$O:$O,"&gt;=39813")</f>
        <v>0</v>
      </c>
      <c r="H329" s="5">
        <f>SUMIFS(base_de_dados!$T:$T,base_de_dados!$B:$B,$B329,base_de_dados!$G:$G,H$61,base_de_dados!$H:$H,$L$1,base_de_dados!$C:$C,$A329,base_de_dados!$M:$M,"&lt;=2008",base_de_dados!$O:$O,"&gt;=39813")</f>
        <v>0</v>
      </c>
      <c r="I329" s="5">
        <f>SUMIFS(base_de_dados!$T:$T,base_de_dados!$B:$B,$B329,base_de_dados!$G:$G,I$61,base_de_dados!$H:$H,$L$1,base_de_dados!$C:$C,$A329,base_de_dados!$M:$M,"&lt;=2008",base_de_dados!$O:$O,"&gt;=39813")</f>
        <v>0</v>
      </c>
      <c r="J329" s="5">
        <f>SUMIFS(base_de_dados!$T:$T,base_de_dados!$B:$B,$B329,base_de_dados!$G:$G,J$61,base_de_dados!$H:$H,$L$1,base_de_dados!$C:$C,$A329,base_de_dados!$M:$M,"&lt;=2008",base_de_dados!$O:$O,"&gt;=39813")</f>
        <v>0</v>
      </c>
      <c r="K329" s="32">
        <f t="shared" si="9"/>
        <v>0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SUMIFS(base_de_dados!$T:$T,base_de_dados!$B:$B,$B330,base_de_dados!$G:$G,C$61,base_de_dados!$H:$H,$L$1,base_de_dados!$C:$C,$A330,base_de_dados!$M:$M,"&lt;=2008",base_de_dados!$O:$O,"&gt;=39813")</f>
        <v>0</v>
      </c>
      <c r="D330" s="5">
        <f>SUMIFS(base_de_dados!$T:$T,base_de_dados!$B:$B,$B330,base_de_dados!$G:$G,D$61,base_de_dados!$H:$H,$L$1,base_de_dados!$C:$C,$A330,base_de_dados!$M:$M,"&lt;=2008",base_de_dados!$O:$O,"&gt;=39813")</f>
        <v>0</v>
      </c>
      <c r="E330" s="5">
        <f>SUMIFS(base_de_dados!$T:$T,base_de_dados!$B:$B,$B330,base_de_dados!$G:$G,E$61,base_de_dados!$H:$H,$L$1,base_de_dados!$C:$C,$A330,base_de_dados!$M:$M,"&lt;=2008",base_de_dados!$O:$O,"&gt;=39813")</f>
        <v>0</v>
      </c>
      <c r="F330" s="5">
        <f>SUMIFS(base_de_dados!$T:$T,base_de_dados!$B:$B,$B330,base_de_dados!$G:$G,F$61,base_de_dados!$H:$H,$L$1,base_de_dados!$C:$C,$A330,base_de_dados!$M:$M,"&lt;=2008",base_de_dados!$O:$O,"&gt;=39813")</f>
        <v>0</v>
      </c>
      <c r="G330" s="5">
        <f>SUMIFS(base_de_dados!$T:$T,base_de_dados!$B:$B,$B330,base_de_dados!$G:$G,G$61,base_de_dados!$H:$H,$L$1,base_de_dados!$C:$C,$A330,base_de_dados!$M:$M,"&lt;=2008",base_de_dados!$O:$O,"&gt;=39813")</f>
        <v>0</v>
      </c>
      <c r="H330" s="5">
        <f>SUMIFS(base_de_dados!$T:$T,base_de_dados!$B:$B,$B330,base_de_dados!$G:$G,H$61,base_de_dados!$H:$H,$L$1,base_de_dados!$C:$C,$A330,base_de_dados!$M:$M,"&lt;=2008",base_de_dados!$O:$O,"&gt;=39813")</f>
        <v>0</v>
      </c>
      <c r="I330" s="5">
        <f>SUMIFS(base_de_dados!$T:$T,base_de_dados!$B:$B,$B330,base_de_dados!$G:$G,I$61,base_de_dados!$H:$H,$L$1,base_de_dados!$C:$C,$A330,base_de_dados!$M:$M,"&lt;=2008",base_de_dados!$O:$O,"&gt;=39813")</f>
        <v>0</v>
      </c>
      <c r="J330" s="5">
        <f>SUMIFS(base_de_dados!$T:$T,base_de_dados!$B:$B,$B330,base_de_dados!$G:$G,J$61,base_de_dados!$H:$H,$L$1,base_de_dados!$C:$C,$A330,base_de_dados!$M:$M,"&lt;=2008",base_de_dados!$O:$O,"&gt;=39813")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SUMIFS(base_de_dados!$T:$T,base_de_dados!$B:$B,$B331,base_de_dados!$G:$G,C$61,base_de_dados!$H:$H,$L$1,base_de_dados!$C:$C,$A331,base_de_dados!$M:$M,"&lt;=2008",base_de_dados!$O:$O,"&gt;=39813")</f>
        <v>0</v>
      </c>
      <c r="D331" s="5">
        <f>SUMIFS(base_de_dados!$T:$T,base_de_dados!$B:$B,$B331,base_de_dados!$G:$G,D$61,base_de_dados!$H:$H,$L$1,base_de_dados!$C:$C,$A331,base_de_dados!$M:$M,"&lt;=2008",base_de_dados!$O:$O,"&gt;=39813")</f>
        <v>0</v>
      </c>
      <c r="E331" s="5">
        <f>SUMIFS(base_de_dados!$T:$T,base_de_dados!$B:$B,$B331,base_de_dados!$G:$G,E$61,base_de_dados!$H:$H,$L$1,base_de_dados!$C:$C,$A331,base_de_dados!$M:$M,"&lt;=2008",base_de_dados!$O:$O,"&gt;=39813")</f>
        <v>0</v>
      </c>
      <c r="F331" s="5">
        <f>SUMIFS(base_de_dados!$T:$T,base_de_dados!$B:$B,$B331,base_de_dados!$G:$G,F$61,base_de_dados!$H:$H,$L$1,base_de_dados!$C:$C,$A331,base_de_dados!$M:$M,"&lt;=2008",base_de_dados!$O:$O,"&gt;=39813")</f>
        <v>0</v>
      </c>
      <c r="G331" s="5">
        <f>SUMIFS(base_de_dados!$T:$T,base_de_dados!$B:$B,$B331,base_de_dados!$G:$G,G$61,base_de_dados!$H:$H,$L$1,base_de_dados!$C:$C,$A331,base_de_dados!$M:$M,"&lt;=2008",base_de_dados!$O:$O,"&gt;=39813")</f>
        <v>0</v>
      </c>
      <c r="H331" s="5">
        <f>SUMIFS(base_de_dados!$T:$T,base_de_dados!$B:$B,$B331,base_de_dados!$G:$G,H$61,base_de_dados!$H:$H,$L$1,base_de_dados!$C:$C,$A331,base_de_dados!$M:$M,"&lt;=2008",base_de_dados!$O:$O,"&gt;=39813")</f>
        <v>0</v>
      </c>
      <c r="I331" s="5">
        <f>SUMIFS(base_de_dados!$T:$T,base_de_dados!$B:$B,$B331,base_de_dados!$G:$G,I$61,base_de_dados!$H:$H,$L$1,base_de_dados!$C:$C,$A331,base_de_dados!$M:$M,"&lt;=2008",base_de_dados!$O:$O,"&gt;=39813")</f>
        <v>0</v>
      </c>
      <c r="J331" s="5">
        <f>SUMIFS(base_de_dados!$T:$T,base_de_dados!$B:$B,$B331,base_de_dados!$G:$G,J$61,base_de_dados!$H:$H,$L$1,base_de_dados!$C:$C,$A331,base_de_dados!$M:$M,"&lt;=2008",base_de_dados!$O:$O,"&gt;=39813")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SUMIFS(base_de_dados!$T:$T,base_de_dados!$B:$B,$B332,base_de_dados!$G:$G,C$61,base_de_dados!$H:$H,$L$1,base_de_dados!$C:$C,$A332,base_de_dados!$M:$M,"&lt;=2008",base_de_dados!$O:$O,"&gt;=39813")</f>
        <v>0</v>
      </c>
      <c r="D332" s="5">
        <f>SUMIFS(base_de_dados!$T:$T,base_de_dados!$B:$B,$B332,base_de_dados!$G:$G,D$61,base_de_dados!$H:$H,$L$1,base_de_dados!$C:$C,$A332,base_de_dados!$M:$M,"&lt;=2008",base_de_dados!$O:$O,"&gt;=39813")</f>
        <v>0</v>
      </c>
      <c r="E332" s="5">
        <f>SUMIFS(base_de_dados!$T:$T,base_de_dados!$B:$B,$B332,base_de_dados!$G:$G,E$61,base_de_dados!$H:$H,$L$1,base_de_dados!$C:$C,$A332,base_de_dados!$M:$M,"&lt;=2008",base_de_dados!$O:$O,"&gt;=39813")</f>
        <v>0</v>
      </c>
      <c r="F332" s="5">
        <f>SUMIFS(base_de_dados!$T:$T,base_de_dados!$B:$B,$B332,base_de_dados!$G:$G,F$61,base_de_dados!$H:$H,$L$1,base_de_dados!$C:$C,$A332,base_de_dados!$M:$M,"&lt;=2008",base_de_dados!$O:$O,"&gt;=39813")</f>
        <v>0</v>
      </c>
      <c r="G332" s="5">
        <f>SUMIFS(base_de_dados!$T:$T,base_de_dados!$B:$B,$B332,base_de_dados!$G:$G,G$61,base_de_dados!$H:$H,$L$1,base_de_dados!$C:$C,$A332,base_de_dados!$M:$M,"&lt;=2008",base_de_dados!$O:$O,"&gt;=39813")</f>
        <v>0</v>
      </c>
      <c r="H332" s="5">
        <f>SUMIFS(base_de_dados!$T:$T,base_de_dados!$B:$B,$B332,base_de_dados!$G:$G,H$61,base_de_dados!$H:$H,$L$1,base_de_dados!$C:$C,$A332,base_de_dados!$M:$M,"&lt;=2008",base_de_dados!$O:$O,"&gt;=39813")</f>
        <v>0</v>
      </c>
      <c r="I332" s="5">
        <f>SUMIFS(base_de_dados!$T:$T,base_de_dados!$B:$B,$B332,base_de_dados!$G:$G,I$61,base_de_dados!$H:$H,$L$1,base_de_dados!$C:$C,$A332,base_de_dados!$M:$M,"&lt;=2008",base_de_dados!$O:$O,"&gt;=39813")</f>
        <v>0</v>
      </c>
      <c r="J332" s="5">
        <f>SUMIFS(base_de_dados!$T:$T,base_de_dados!$B:$B,$B332,base_de_dados!$G:$G,J$61,base_de_dados!$H:$H,$L$1,base_de_dados!$C:$C,$A332,base_de_dados!$M:$M,"&lt;=2008",base_de_dados!$O:$O,"&gt;=39813")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SUMIFS(base_de_dados!$T:$T,base_de_dados!$B:$B,$B333,base_de_dados!$G:$G,C$61,base_de_dados!$H:$H,$L$1,base_de_dados!$C:$C,$A333,base_de_dados!$M:$M,"&lt;=2008",base_de_dados!$O:$O,"&gt;=39813")</f>
        <v>0</v>
      </c>
      <c r="D333" s="5">
        <f>SUMIFS(base_de_dados!$T:$T,base_de_dados!$B:$B,$B333,base_de_dados!$G:$G,D$61,base_de_dados!$H:$H,$L$1,base_de_dados!$C:$C,$A333,base_de_dados!$M:$M,"&lt;=2008",base_de_dados!$O:$O,"&gt;=39813")</f>
        <v>0</v>
      </c>
      <c r="E333" s="5">
        <f>SUMIFS(base_de_dados!$T:$T,base_de_dados!$B:$B,$B333,base_de_dados!$G:$G,E$61,base_de_dados!$H:$H,$L$1,base_de_dados!$C:$C,$A333,base_de_dados!$M:$M,"&lt;=2008",base_de_dados!$O:$O,"&gt;=39813")</f>
        <v>0</v>
      </c>
      <c r="F333" s="5">
        <f>SUMIFS(base_de_dados!$T:$T,base_de_dados!$B:$B,$B333,base_de_dados!$G:$G,F$61,base_de_dados!$H:$H,$L$1,base_de_dados!$C:$C,$A333,base_de_dados!$M:$M,"&lt;=2008",base_de_dados!$O:$O,"&gt;=39813")</f>
        <v>0</v>
      </c>
      <c r="G333" s="5">
        <f>SUMIFS(base_de_dados!$T:$T,base_de_dados!$B:$B,$B333,base_de_dados!$G:$G,G$61,base_de_dados!$H:$H,$L$1,base_de_dados!$C:$C,$A333,base_de_dados!$M:$M,"&lt;=2008",base_de_dados!$O:$O,"&gt;=39813")</f>
        <v>0</v>
      </c>
      <c r="H333" s="5">
        <f>SUMIFS(base_de_dados!$T:$T,base_de_dados!$B:$B,$B333,base_de_dados!$G:$G,H$61,base_de_dados!$H:$H,$L$1,base_de_dados!$C:$C,$A333,base_de_dados!$M:$M,"&lt;=2008",base_de_dados!$O:$O,"&gt;=39813")</f>
        <v>0</v>
      </c>
      <c r="I333" s="5">
        <f>SUMIFS(base_de_dados!$T:$T,base_de_dados!$B:$B,$B333,base_de_dados!$G:$G,I$61,base_de_dados!$H:$H,$L$1,base_de_dados!$C:$C,$A333,base_de_dados!$M:$M,"&lt;=2008",base_de_dados!$O:$O,"&gt;=39813")</f>
        <v>0</v>
      </c>
      <c r="J333" s="5">
        <f>SUMIFS(base_de_dados!$T:$T,base_de_dados!$B:$B,$B333,base_de_dados!$G:$G,J$61,base_de_dados!$H:$H,$L$1,base_de_dados!$C:$C,$A333,base_de_dados!$M:$M,"&lt;=2008",base_de_dados!$O:$O,"&gt;=39813")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SUMIFS(base_de_dados!$T:$T,base_de_dados!$B:$B,$B334,base_de_dados!$G:$G,C$61,base_de_dados!$H:$H,$L$1,base_de_dados!$C:$C,$A334,base_de_dados!$M:$M,"&lt;=2008",base_de_dados!$O:$O,"&gt;=39813")</f>
        <v>0</v>
      </c>
      <c r="D334" s="5">
        <f>SUMIFS(base_de_dados!$T:$T,base_de_dados!$B:$B,$B334,base_de_dados!$G:$G,D$61,base_de_dados!$H:$H,$L$1,base_de_dados!$C:$C,$A334,base_de_dados!$M:$M,"&lt;=2008",base_de_dados!$O:$O,"&gt;=39813")</f>
        <v>0</v>
      </c>
      <c r="E334" s="5">
        <f>SUMIFS(base_de_dados!$T:$T,base_de_dados!$B:$B,$B334,base_de_dados!$G:$G,E$61,base_de_dados!$H:$H,$L$1,base_de_dados!$C:$C,$A334,base_de_dados!$M:$M,"&lt;=2008",base_de_dados!$O:$O,"&gt;=39813")</f>
        <v>0</v>
      </c>
      <c r="F334" s="5">
        <f>SUMIFS(base_de_dados!$T:$T,base_de_dados!$B:$B,$B334,base_de_dados!$G:$G,F$61,base_de_dados!$H:$H,$L$1,base_de_dados!$C:$C,$A334,base_de_dados!$M:$M,"&lt;=2008",base_de_dados!$O:$O,"&gt;=39813")</f>
        <v>0</v>
      </c>
      <c r="G334" s="5">
        <f>SUMIFS(base_de_dados!$T:$T,base_de_dados!$B:$B,$B334,base_de_dados!$G:$G,G$61,base_de_dados!$H:$H,$L$1,base_de_dados!$C:$C,$A334,base_de_dados!$M:$M,"&lt;=2008",base_de_dados!$O:$O,"&gt;=39813")</f>
        <v>0</v>
      </c>
      <c r="H334" s="5">
        <f>SUMIFS(base_de_dados!$T:$T,base_de_dados!$B:$B,$B334,base_de_dados!$G:$G,H$61,base_de_dados!$H:$H,$L$1,base_de_dados!$C:$C,$A334,base_de_dados!$M:$M,"&lt;=2008",base_de_dados!$O:$O,"&gt;=39813")</f>
        <v>0</v>
      </c>
      <c r="I334" s="5">
        <f>SUMIFS(base_de_dados!$T:$T,base_de_dados!$B:$B,$B334,base_de_dados!$G:$G,I$61,base_de_dados!$H:$H,$L$1,base_de_dados!$C:$C,$A334,base_de_dados!$M:$M,"&lt;=2008",base_de_dados!$O:$O,"&gt;=39813")</f>
        <v>0</v>
      </c>
      <c r="J334" s="5">
        <f>SUMIFS(base_de_dados!$T:$T,base_de_dados!$B:$B,$B334,base_de_dados!$G:$G,J$61,base_de_dados!$H:$H,$L$1,base_de_dados!$C:$C,$A334,base_de_dados!$M:$M,"&lt;=2008",base_de_dados!$O:$O,"&gt;=39813")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SUMIFS(base_de_dados!$T:$T,base_de_dados!$B:$B,$B335,base_de_dados!$G:$G,C$61,base_de_dados!$H:$H,$L$1,base_de_dados!$C:$C,$A335,base_de_dados!$M:$M,"&lt;=2008",base_de_dados!$O:$O,"&gt;=39813")</f>
        <v>0</v>
      </c>
      <c r="D335" s="5">
        <f>SUMIFS(base_de_dados!$T:$T,base_de_dados!$B:$B,$B335,base_de_dados!$G:$G,D$61,base_de_dados!$H:$H,$L$1,base_de_dados!$C:$C,$A335,base_de_dados!$M:$M,"&lt;=2008",base_de_dados!$O:$O,"&gt;=39813")</f>
        <v>0</v>
      </c>
      <c r="E335" s="5">
        <f>SUMIFS(base_de_dados!$T:$T,base_de_dados!$B:$B,$B335,base_de_dados!$G:$G,E$61,base_de_dados!$H:$H,$L$1,base_de_dados!$C:$C,$A335,base_de_dados!$M:$M,"&lt;=2008",base_de_dados!$O:$O,"&gt;=39813")</f>
        <v>0</v>
      </c>
      <c r="F335" s="5">
        <f>SUMIFS(base_de_dados!$T:$T,base_de_dados!$B:$B,$B335,base_de_dados!$G:$G,F$61,base_de_dados!$H:$H,$L$1,base_de_dados!$C:$C,$A335,base_de_dados!$M:$M,"&lt;=2008",base_de_dados!$O:$O,"&gt;=39813")</f>
        <v>0</v>
      </c>
      <c r="G335" s="5">
        <f>SUMIFS(base_de_dados!$T:$T,base_de_dados!$B:$B,$B335,base_de_dados!$G:$G,G$61,base_de_dados!$H:$H,$L$1,base_de_dados!$C:$C,$A335,base_de_dados!$M:$M,"&lt;=2008",base_de_dados!$O:$O,"&gt;=39813")</f>
        <v>0</v>
      </c>
      <c r="H335" s="5">
        <f>SUMIFS(base_de_dados!$T:$T,base_de_dados!$B:$B,$B335,base_de_dados!$G:$G,H$61,base_de_dados!$H:$H,$L$1,base_de_dados!$C:$C,$A335,base_de_dados!$M:$M,"&lt;=2008",base_de_dados!$O:$O,"&gt;=39813")</f>
        <v>0</v>
      </c>
      <c r="I335" s="5">
        <f>SUMIFS(base_de_dados!$T:$T,base_de_dados!$B:$B,$B335,base_de_dados!$G:$G,I$61,base_de_dados!$H:$H,$L$1,base_de_dados!$C:$C,$A335,base_de_dados!$M:$M,"&lt;=2008",base_de_dados!$O:$O,"&gt;=39813")</f>
        <v>0</v>
      </c>
      <c r="J335" s="5">
        <f>SUMIFS(base_de_dados!$T:$T,base_de_dados!$B:$B,$B335,base_de_dados!$G:$G,J$61,base_de_dados!$H:$H,$L$1,base_de_dados!$C:$C,$A335,base_de_dados!$M:$M,"&lt;=2008",base_de_dados!$O:$O,"&gt;=39813")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SUMIFS(base_de_dados!$T:$T,base_de_dados!$B:$B,$B336,base_de_dados!$G:$G,C$61,base_de_dados!$H:$H,$L$1,base_de_dados!$C:$C,$A336,base_de_dados!$M:$M,"&lt;=2008",base_de_dados!$O:$O,"&gt;=39813")</f>
        <v>0</v>
      </c>
      <c r="D336" s="5">
        <f>SUMIFS(base_de_dados!$T:$T,base_de_dados!$B:$B,$B336,base_de_dados!$G:$G,D$61,base_de_dados!$H:$H,$L$1,base_de_dados!$C:$C,$A336,base_de_dados!$M:$M,"&lt;=2008",base_de_dados!$O:$O,"&gt;=39813")</f>
        <v>0</v>
      </c>
      <c r="E336" s="5">
        <f>SUMIFS(base_de_dados!$T:$T,base_de_dados!$B:$B,$B336,base_de_dados!$G:$G,E$61,base_de_dados!$H:$H,$L$1,base_de_dados!$C:$C,$A336,base_de_dados!$M:$M,"&lt;=2008",base_de_dados!$O:$O,"&gt;=39813")</f>
        <v>0</v>
      </c>
      <c r="F336" s="5">
        <f>SUMIFS(base_de_dados!$T:$T,base_de_dados!$B:$B,$B336,base_de_dados!$G:$G,F$61,base_de_dados!$H:$H,$L$1,base_de_dados!$C:$C,$A336,base_de_dados!$M:$M,"&lt;=2008",base_de_dados!$O:$O,"&gt;=39813")</f>
        <v>0</v>
      </c>
      <c r="G336" s="5">
        <f>SUMIFS(base_de_dados!$T:$T,base_de_dados!$B:$B,$B336,base_de_dados!$G:$G,G$61,base_de_dados!$H:$H,$L$1,base_de_dados!$C:$C,$A336,base_de_dados!$M:$M,"&lt;=2008",base_de_dados!$O:$O,"&gt;=39813")</f>
        <v>0</v>
      </c>
      <c r="H336" s="5">
        <f>SUMIFS(base_de_dados!$T:$T,base_de_dados!$B:$B,$B336,base_de_dados!$G:$G,H$61,base_de_dados!$H:$H,$L$1,base_de_dados!$C:$C,$A336,base_de_dados!$M:$M,"&lt;=2008",base_de_dados!$O:$O,"&gt;=39813")</f>
        <v>0</v>
      </c>
      <c r="I336" s="5">
        <f>SUMIFS(base_de_dados!$T:$T,base_de_dados!$B:$B,$B336,base_de_dados!$G:$G,I$61,base_de_dados!$H:$H,$L$1,base_de_dados!$C:$C,$A336,base_de_dados!$M:$M,"&lt;=2008",base_de_dados!$O:$O,"&gt;=39813")</f>
        <v>0</v>
      </c>
      <c r="J336" s="5">
        <f>SUMIFS(base_de_dados!$T:$T,base_de_dados!$B:$B,$B336,base_de_dados!$G:$G,J$61,base_de_dados!$H:$H,$L$1,base_de_dados!$C:$C,$A336,base_de_dados!$M:$M,"&lt;=2008",base_de_dados!$O:$O,"&gt;=39813")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SUMIFS(base_de_dados!$T:$T,base_de_dados!$B:$B,$B337,base_de_dados!$G:$G,C$61,base_de_dados!$H:$H,$L$1,base_de_dados!$C:$C,$A337,base_de_dados!$M:$M,"&lt;=2008",base_de_dados!$O:$O,"&gt;=39813")</f>
        <v>0</v>
      </c>
      <c r="D337" s="5">
        <f>SUMIFS(base_de_dados!$T:$T,base_de_dados!$B:$B,$B337,base_de_dados!$G:$G,D$61,base_de_dados!$H:$H,$L$1,base_de_dados!$C:$C,$A337,base_de_dados!$M:$M,"&lt;=2008",base_de_dados!$O:$O,"&gt;=39813")</f>
        <v>0</v>
      </c>
      <c r="E337" s="5">
        <f>SUMIFS(base_de_dados!$T:$T,base_de_dados!$B:$B,$B337,base_de_dados!$G:$G,E$61,base_de_dados!$H:$H,$L$1,base_de_dados!$C:$C,$A337,base_de_dados!$M:$M,"&lt;=2008",base_de_dados!$O:$O,"&gt;=39813")</f>
        <v>0</v>
      </c>
      <c r="F337" s="5">
        <f>SUMIFS(base_de_dados!$T:$T,base_de_dados!$B:$B,$B337,base_de_dados!$G:$G,F$61,base_de_dados!$H:$H,$L$1,base_de_dados!$C:$C,$A337,base_de_dados!$M:$M,"&lt;=2008",base_de_dados!$O:$O,"&gt;=39813")</f>
        <v>0</v>
      </c>
      <c r="G337" s="5">
        <f>SUMIFS(base_de_dados!$T:$T,base_de_dados!$B:$B,$B337,base_de_dados!$G:$G,G$61,base_de_dados!$H:$H,$L$1,base_de_dados!$C:$C,$A337,base_de_dados!$M:$M,"&lt;=2008",base_de_dados!$O:$O,"&gt;=39813")</f>
        <v>0</v>
      </c>
      <c r="H337" s="5">
        <f>SUMIFS(base_de_dados!$T:$T,base_de_dados!$B:$B,$B337,base_de_dados!$G:$G,H$61,base_de_dados!$H:$H,$L$1,base_de_dados!$C:$C,$A337,base_de_dados!$M:$M,"&lt;=2008",base_de_dados!$O:$O,"&gt;=39813")</f>
        <v>0</v>
      </c>
      <c r="I337" s="5">
        <f>SUMIFS(base_de_dados!$T:$T,base_de_dados!$B:$B,$B337,base_de_dados!$G:$G,I$61,base_de_dados!$H:$H,$L$1,base_de_dados!$C:$C,$A337,base_de_dados!$M:$M,"&lt;=2008",base_de_dados!$O:$O,"&gt;=39813")</f>
        <v>0</v>
      </c>
      <c r="J337" s="5">
        <f>SUMIFS(base_de_dados!$T:$T,base_de_dados!$B:$B,$B337,base_de_dados!$G:$G,J$61,base_de_dados!$H:$H,$L$1,base_de_dados!$C:$C,$A337,base_de_dados!$M:$M,"&lt;=2008",base_de_dados!$O:$O,"&gt;=39813")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SUMIFS(base_de_dados!$T:$T,base_de_dados!$B:$B,$B338,base_de_dados!$G:$G,C$61,base_de_dados!$H:$H,$L$1,base_de_dados!$C:$C,$A338,base_de_dados!$M:$M,"&lt;=2008",base_de_dados!$O:$O,"&gt;=39813")</f>
        <v>0</v>
      </c>
      <c r="D338" s="5">
        <f>SUMIFS(base_de_dados!$T:$T,base_de_dados!$B:$B,$B338,base_de_dados!$G:$G,D$61,base_de_dados!$H:$H,$L$1,base_de_dados!$C:$C,$A338,base_de_dados!$M:$M,"&lt;=2008",base_de_dados!$O:$O,"&gt;=39813")</f>
        <v>0</v>
      </c>
      <c r="E338" s="5">
        <f>SUMIFS(base_de_dados!$T:$T,base_de_dados!$B:$B,$B338,base_de_dados!$G:$G,E$61,base_de_dados!$H:$H,$L$1,base_de_dados!$C:$C,$A338,base_de_dados!$M:$M,"&lt;=2008",base_de_dados!$O:$O,"&gt;=39813")</f>
        <v>0</v>
      </c>
      <c r="F338" s="5">
        <f>SUMIFS(base_de_dados!$T:$T,base_de_dados!$B:$B,$B338,base_de_dados!$G:$G,F$61,base_de_dados!$H:$H,$L$1,base_de_dados!$C:$C,$A338,base_de_dados!$M:$M,"&lt;=2008",base_de_dados!$O:$O,"&gt;=39813")</f>
        <v>0</v>
      </c>
      <c r="G338" s="5">
        <f>SUMIFS(base_de_dados!$T:$T,base_de_dados!$B:$B,$B338,base_de_dados!$G:$G,G$61,base_de_dados!$H:$H,$L$1,base_de_dados!$C:$C,$A338,base_de_dados!$M:$M,"&lt;=2008",base_de_dados!$O:$O,"&gt;=39813")</f>
        <v>0</v>
      </c>
      <c r="H338" s="5">
        <f>SUMIFS(base_de_dados!$T:$T,base_de_dados!$B:$B,$B338,base_de_dados!$G:$G,H$61,base_de_dados!$H:$H,$L$1,base_de_dados!$C:$C,$A338,base_de_dados!$M:$M,"&lt;=2008",base_de_dados!$O:$O,"&gt;=39813")</f>
        <v>0</v>
      </c>
      <c r="I338" s="5">
        <f>SUMIFS(base_de_dados!$T:$T,base_de_dados!$B:$B,$B338,base_de_dados!$G:$G,I$61,base_de_dados!$H:$H,$L$1,base_de_dados!$C:$C,$A338,base_de_dados!$M:$M,"&lt;=2008",base_de_dados!$O:$O,"&gt;=39813")</f>
        <v>0</v>
      </c>
      <c r="J338" s="5">
        <f>SUMIFS(base_de_dados!$T:$T,base_de_dados!$B:$B,$B338,base_de_dados!$G:$G,J$61,base_de_dados!$H:$H,$L$1,base_de_dados!$C:$C,$A338,base_de_dados!$M:$M,"&lt;=2008",base_de_dados!$O:$O,"&gt;=39813")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SUMIFS(base_de_dados!$T:$T,base_de_dados!$B:$B,$B339,base_de_dados!$G:$G,C$61,base_de_dados!$H:$H,$L$1,base_de_dados!$C:$C,$A339,base_de_dados!$M:$M,"&lt;=2008",base_de_dados!$O:$O,"&gt;=39813")</f>
        <v>0</v>
      </c>
      <c r="D339" s="5">
        <f>SUMIFS(base_de_dados!$T:$T,base_de_dados!$B:$B,$B339,base_de_dados!$G:$G,D$61,base_de_dados!$H:$H,$L$1,base_de_dados!$C:$C,$A339,base_de_dados!$M:$M,"&lt;=2008",base_de_dados!$O:$O,"&gt;=39813")</f>
        <v>0</v>
      </c>
      <c r="E339" s="5">
        <f>SUMIFS(base_de_dados!$T:$T,base_de_dados!$B:$B,$B339,base_de_dados!$G:$G,E$61,base_de_dados!$H:$H,$L$1,base_de_dados!$C:$C,$A339,base_de_dados!$M:$M,"&lt;=2008",base_de_dados!$O:$O,"&gt;=39813")</f>
        <v>0</v>
      </c>
      <c r="F339" s="5">
        <f>SUMIFS(base_de_dados!$T:$T,base_de_dados!$B:$B,$B339,base_de_dados!$G:$G,F$61,base_de_dados!$H:$H,$L$1,base_de_dados!$C:$C,$A339,base_de_dados!$M:$M,"&lt;=2008",base_de_dados!$O:$O,"&gt;=39813")</f>
        <v>0.13040587899543379</v>
      </c>
      <c r="G339" s="5">
        <f>SUMIFS(base_de_dados!$T:$T,base_de_dados!$B:$B,$B339,base_de_dados!$G:$G,G$61,base_de_dados!$H:$H,$L$1,base_de_dados!$C:$C,$A339,base_de_dados!$M:$M,"&lt;=2008",base_de_dados!$O:$O,"&gt;=39813")</f>
        <v>0</v>
      </c>
      <c r="H339" s="5">
        <f>SUMIFS(base_de_dados!$T:$T,base_de_dados!$B:$B,$B339,base_de_dados!$G:$G,H$61,base_de_dados!$H:$H,$L$1,base_de_dados!$C:$C,$A339,base_de_dados!$M:$M,"&lt;=2008",base_de_dados!$O:$O,"&gt;=39813")</f>
        <v>0</v>
      </c>
      <c r="I339" s="5">
        <f>SUMIFS(base_de_dados!$T:$T,base_de_dados!$B:$B,$B339,base_de_dados!$G:$G,I$61,base_de_dados!$H:$H,$L$1,base_de_dados!$C:$C,$A339,base_de_dados!$M:$M,"&lt;=2008",base_de_dados!$O:$O,"&gt;=39813")</f>
        <v>0</v>
      </c>
      <c r="J339" s="5">
        <f>SUMIFS(base_de_dados!$T:$T,base_de_dados!$B:$B,$B339,base_de_dados!$G:$G,J$61,base_de_dados!$H:$H,$L$1,base_de_dados!$C:$C,$A339,base_de_dados!$M:$M,"&lt;=2008",base_de_dados!$O:$O,"&gt;=39813")</f>
        <v>0</v>
      </c>
      <c r="K339" s="32">
        <f t="shared" si="9"/>
        <v>0.13040587899543379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SUMIFS(base_de_dados!$T:$T,base_de_dados!$B:$B,$B340,base_de_dados!$G:$G,C$61,base_de_dados!$H:$H,$L$1,base_de_dados!$C:$C,$A340,base_de_dados!$M:$M,"&lt;=2008",base_de_dados!$O:$O,"&gt;=39813")</f>
        <v>0</v>
      </c>
      <c r="D340" s="5">
        <f>SUMIFS(base_de_dados!$T:$T,base_de_dados!$B:$B,$B340,base_de_dados!$G:$G,D$61,base_de_dados!$H:$H,$L$1,base_de_dados!$C:$C,$A340,base_de_dados!$M:$M,"&lt;=2008",base_de_dados!$O:$O,"&gt;=39813")</f>
        <v>0</v>
      </c>
      <c r="E340" s="5">
        <f>SUMIFS(base_de_dados!$T:$T,base_de_dados!$B:$B,$B340,base_de_dados!$G:$G,E$61,base_de_dados!$H:$H,$L$1,base_de_dados!$C:$C,$A340,base_de_dados!$M:$M,"&lt;=2008",base_de_dados!$O:$O,"&gt;=39813")</f>
        <v>0</v>
      </c>
      <c r="F340" s="5">
        <f>SUMIFS(base_de_dados!$T:$T,base_de_dados!$B:$B,$B340,base_de_dados!$G:$G,F$61,base_de_dados!$H:$H,$L$1,base_de_dados!$C:$C,$A340,base_de_dados!$M:$M,"&lt;=2008",base_de_dados!$O:$O,"&gt;=39813")</f>
        <v>0</v>
      </c>
      <c r="G340" s="5">
        <f>SUMIFS(base_de_dados!$T:$T,base_de_dados!$B:$B,$B340,base_de_dados!$G:$G,G$61,base_de_dados!$H:$H,$L$1,base_de_dados!$C:$C,$A340,base_de_dados!$M:$M,"&lt;=2008",base_de_dados!$O:$O,"&gt;=39813")</f>
        <v>0</v>
      </c>
      <c r="H340" s="5">
        <f>SUMIFS(base_de_dados!$T:$T,base_de_dados!$B:$B,$B340,base_de_dados!$G:$G,H$61,base_de_dados!$H:$H,$L$1,base_de_dados!$C:$C,$A340,base_de_dados!$M:$M,"&lt;=2008",base_de_dados!$O:$O,"&gt;=39813")</f>
        <v>0</v>
      </c>
      <c r="I340" s="5">
        <f>SUMIFS(base_de_dados!$T:$T,base_de_dados!$B:$B,$B340,base_de_dados!$G:$G,I$61,base_de_dados!$H:$H,$L$1,base_de_dados!$C:$C,$A340,base_de_dados!$M:$M,"&lt;=2008",base_de_dados!$O:$O,"&gt;=39813")</f>
        <v>0</v>
      </c>
      <c r="J340" s="5">
        <f>SUMIFS(base_de_dados!$T:$T,base_de_dados!$B:$B,$B340,base_de_dados!$G:$G,J$61,base_de_dados!$H:$H,$L$1,base_de_dados!$C:$C,$A340,base_de_dados!$M:$M,"&lt;=2008",base_de_dados!$O:$O,"&gt;=39813")</f>
        <v>0</v>
      </c>
      <c r="K340" s="32">
        <f t="shared" si="9"/>
        <v>0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SUMIFS(base_de_dados!$T:$T,base_de_dados!$B:$B,$B341,base_de_dados!$G:$G,C$61,base_de_dados!$H:$H,$L$1,base_de_dados!$C:$C,$A341,base_de_dados!$M:$M,"&lt;=2008",base_de_dados!$O:$O,"&gt;=39813")</f>
        <v>0.64583333333333326</v>
      </c>
      <c r="D341" s="5">
        <f>SUMIFS(base_de_dados!$T:$T,base_de_dados!$B:$B,$B341,base_de_dados!$G:$G,D$61,base_de_dados!$H:$H,$L$1,base_de_dados!$C:$C,$A341,base_de_dados!$M:$M,"&lt;=2008",base_de_dados!$O:$O,"&gt;=39813")</f>
        <v>0</v>
      </c>
      <c r="E341" s="5">
        <f>SUMIFS(base_de_dados!$T:$T,base_de_dados!$B:$B,$B341,base_de_dados!$G:$G,E$61,base_de_dados!$H:$H,$L$1,base_de_dados!$C:$C,$A341,base_de_dados!$M:$M,"&lt;=2008",base_de_dados!$O:$O,"&gt;=39813")</f>
        <v>0</v>
      </c>
      <c r="F341" s="5">
        <f>SUMIFS(base_de_dados!$T:$T,base_de_dados!$B:$B,$B341,base_de_dados!$G:$G,F$61,base_de_dados!$H:$H,$L$1,base_de_dados!$C:$C,$A341,base_de_dados!$M:$M,"&lt;=2008",base_de_dados!$O:$O,"&gt;=39813")</f>
        <v>0</v>
      </c>
      <c r="G341" s="5">
        <f>SUMIFS(base_de_dados!$T:$T,base_de_dados!$B:$B,$B341,base_de_dados!$G:$G,G$61,base_de_dados!$H:$H,$L$1,base_de_dados!$C:$C,$A341,base_de_dados!$M:$M,"&lt;=2008",base_de_dados!$O:$O,"&gt;=39813")</f>
        <v>0</v>
      </c>
      <c r="H341" s="5">
        <f>SUMIFS(base_de_dados!$T:$T,base_de_dados!$B:$B,$B341,base_de_dados!$G:$G,H$61,base_de_dados!$H:$H,$L$1,base_de_dados!$C:$C,$A341,base_de_dados!$M:$M,"&lt;=2008",base_de_dados!$O:$O,"&gt;=39813")</f>
        <v>0</v>
      </c>
      <c r="I341" s="5">
        <f>SUMIFS(base_de_dados!$T:$T,base_de_dados!$B:$B,$B341,base_de_dados!$G:$G,I$61,base_de_dados!$H:$H,$L$1,base_de_dados!$C:$C,$A341,base_de_dados!$M:$M,"&lt;=2008",base_de_dados!$O:$O,"&gt;=39813")</f>
        <v>0</v>
      </c>
      <c r="J341" s="5">
        <f>SUMIFS(base_de_dados!$T:$T,base_de_dados!$B:$B,$B341,base_de_dados!$G:$G,J$61,base_de_dados!$H:$H,$L$1,base_de_dados!$C:$C,$A341,base_de_dados!$M:$M,"&lt;=2008",base_de_dados!$O:$O,"&gt;=39813")</f>
        <v>0</v>
      </c>
      <c r="K341" s="32">
        <f t="shared" si="9"/>
        <v>0.64583333333333326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SUMIFS(base_de_dados!$T:$T,base_de_dados!$B:$B,$B342,base_de_dados!$G:$G,C$61,base_de_dados!$H:$H,$L$1,base_de_dados!$C:$C,$A342,base_de_dados!$M:$M,"&lt;=2008",base_de_dados!$O:$O,"&gt;=39813")</f>
        <v>0</v>
      </c>
      <c r="D342" s="5">
        <f>SUMIFS(base_de_dados!$T:$T,base_de_dados!$B:$B,$B342,base_de_dados!$G:$G,D$61,base_de_dados!$H:$H,$L$1,base_de_dados!$C:$C,$A342,base_de_dados!$M:$M,"&lt;=2008",base_de_dados!$O:$O,"&gt;=39813")</f>
        <v>0</v>
      </c>
      <c r="E342" s="5">
        <f>SUMIFS(base_de_dados!$T:$T,base_de_dados!$B:$B,$B342,base_de_dados!$G:$G,E$61,base_de_dados!$H:$H,$L$1,base_de_dados!$C:$C,$A342,base_de_dados!$M:$M,"&lt;=2008",base_de_dados!$O:$O,"&gt;=39813")</f>
        <v>0</v>
      </c>
      <c r="F342" s="5">
        <f>SUMIFS(base_de_dados!$T:$T,base_de_dados!$B:$B,$B342,base_de_dados!$G:$G,F$61,base_de_dados!$H:$H,$L$1,base_de_dados!$C:$C,$A342,base_de_dados!$M:$M,"&lt;=2008",base_de_dados!$O:$O,"&gt;=39813")</f>
        <v>0</v>
      </c>
      <c r="G342" s="5">
        <f>SUMIFS(base_de_dados!$T:$T,base_de_dados!$B:$B,$B342,base_de_dados!$G:$G,G$61,base_de_dados!$H:$H,$L$1,base_de_dados!$C:$C,$A342,base_de_dados!$M:$M,"&lt;=2008",base_de_dados!$O:$O,"&gt;=39813")</f>
        <v>0</v>
      </c>
      <c r="H342" s="5">
        <f>SUMIFS(base_de_dados!$T:$T,base_de_dados!$B:$B,$B342,base_de_dados!$G:$G,H$61,base_de_dados!$H:$H,$L$1,base_de_dados!$C:$C,$A342,base_de_dados!$M:$M,"&lt;=2008",base_de_dados!$O:$O,"&gt;=39813")</f>
        <v>0</v>
      </c>
      <c r="I342" s="5">
        <f>SUMIFS(base_de_dados!$T:$T,base_de_dados!$B:$B,$B342,base_de_dados!$G:$G,I$61,base_de_dados!$H:$H,$L$1,base_de_dados!$C:$C,$A342,base_de_dados!$M:$M,"&lt;=2008",base_de_dados!$O:$O,"&gt;=39813")</f>
        <v>0</v>
      </c>
      <c r="J342" s="5">
        <f>SUMIFS(base_de_dados!$T:$T,base_de_dados!$B:$B,$B342,base_de_dados!$G:$G,J$61,base_de_dados!$H:$H,$L$1,base_de_dados!$C:$C,$A342,base_de_dados!$M:$M,"&lt;=2008",base_de_dados!$O:$O,"&gt;=39813")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SUMIFS(base_de_dados!$T:$T,base_de_dados!$B:$B,$B343,base_de_dados!$G:$G,C$61,base_de_dados!$H:$H,$L$1,base_de_dados!$C:$C,$A343,base_de_dados!$M:$M,"&lt;=2008",base_de_dados!$O:$O,"&gt;=39813")</f>
        <v>0</v>
      </c>
      <c r="D343" s="5">
        <f>SUMIFS(base_de_dados!$T:$T,base_de_dados!$B:$B,$B343,base_de_dados!$G:$G,D$61,base_de_dados!$H:$H,$L$1,base_de_dados!$C:$C,$A343,base_de_dados!$M:$M,"&lt;=2008",base_de_dados!$O:$O,"&gt;=39813")</f>
        <v>0</v>
      </c>
      <c r="E343" s="5">
        <f>SUMIFS(base_de_dados!$T:$T,base_de_dados!$B:$B,$B343,base_de_dados!$G:$G,E$61,base_de_dados!$H:$H,$L$1,base_de_dados!$C:$C,$A343,base_de_dados!$M:$M,"&lt;=2008",base_de_dados!$O:$O,"&gt;=39813")</f>
        <v>0</v>
      </c>
      <c r="F343" s="5">
        <f>SUMIFS(base_de_dados!$T:$T,base_de_dados!$B:$B,$B343,base_de_dados!$G:$G,F$61,base_de_dados!$H:$H,$L$1,base_de_dados!$C:$C,$A343,base_de_dados!$M:$M,"&lt;=2008",base_de_dados!$O:$O,"&gt;=39813")</f>
        <v>0</v>
      </c>
      <c r="G343" s="5">
        <f>SUMIFS(base_de_dados!$T:$T,base_de_dados!$B:$B,$B343,base_de_dados!$G:$G,G$61,base_de_dados!$H:$H,$L$1,base_de_dados!$C:$C,$A343,base_de_dados!$M:$M,"&lt;=2008",base_de_dados!$O:$O,"&gt;=39813")</f>
        <v>0</v>
      </c>
      <c r="H343" s="5">
        <f>SUMIFS(base_de_dados!$T:$T,base_de_dados!$B:$B,$B343,base_de_dados!$G:$G,H$61,base_de_dados!$H:$H,$L$1,base_de_dados!$C:$C,$A343,base_de_dados!$M:$M,"&lt;=2008",base_de_dados!$O:$O,"&gt;=39813")</f>
        <v>0</v>
      </c>
      <c r="I343" s="5">
        <f>SUMIFS(base_de_dados!$T:$T,base_de_dados!$B:$B,$B343,base_de_dados!$G:$G,I$61,base_de_dados!$H:$H,$L$1,base_de_dados!$C:$C,$A343,base_de_dados!$M:$M,"&lt;=2008",base_de_dados!$O:$O,"&gt;=39813")</f>
        <v>0</v>
      </c>
      <c r="J343" s="5">
        <f>SUMIFS(base_de_dados!$T:$T,base_de_dados!$B:$B,$B343,base_de_dados!$G:$G,J$61,base_de_dados!$H:$H,$L$1,base_de_dados!$C:$C,$A343,base_de_dados!$M:$M,"&lt;=2008",base_de_dados!$O:$O,"&gt;=39813")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SUMIFS(base_de_dados!$T:$T,base_de_dados!$B:$B,$B344,base_de_dados!$G:$G,C$61,base_de_dados!$H:$H,$L$1,base_de_dados!$C:$C,$A344,base_de_dados!$M:$M,"&lt;=2008",base_de_dados!$O:$O,"&gt;=39813")</f>
        <v>0</v>
      </c>
      <c r="D344" s="5">
        <f>SUMIFS(base_de_dados!$T:$T,base_de_dados!$B:$B,$B344,base_de_dados!$G:$G,D$61,base_de_dados!$H:$H,$L$1,base_de_dados!$C:$C,$A344,base_de_dados!$M:$M,"&lt;=2008",base_de_dados!$O:$O,"&gt;=39813")</f>
        <v>0</v>
      </c>
      <c r="E344" s="5">
        <f>SUMIFS(base_de_dados!$T:$T,base_de_dados!$B:$B,$B344,base_de_dados!$G:$G,E$61,base_de_dados!$H:$H,$L$1,base_de_dados!$C:$C,$A344,base_de_dados!$M:$M,"&lt;=2008",base_de_dados!$O:$O,"&gt;=39813")</f>
        <v>0</v>
      </c>
      <c r="F344" s="5">
        <f>SUMIFS(base_de_dados!$T:$T,base_de_dados!$B:$B,$B344,base_de_dados!$G:$G,F$61,base_de_dados!$H:$H,$L$1,base_de_dados!$C:$C,$A344,base_de_dados!$M:$M,"&lt;=2008",base_de_dados!$O:$O,"&gt;=39813")</f>
        <v>0</v>
      </c>
      <c r="G344" s="5">
        <f>SUMIFS(base_de_dados!$T:$T,base_de_dados!$B:$B,$B344,base_de_dados!$G:$G,G$61,base_de_dados!$H:$H,$L$1,base_de_dados!$C:$C,$A344,base_de_dados!$M:$M,"&lt;=2008",base_de_dados!$O:$O,"&gt;=39813")</f>
        <v>0</v>
      </c>
      <c r="H344" s="5">
        <f>SUMIFS(base_de_dados!$T:$T,base_de_dados!$B:$B,$B344,base_de_dados!$G:$G,H$61,base_de_dados!$H:$H,$L$1,base_de_dados!$C:$C,$A344,base_de_dados!$M:$M,"&lt;=2008",base_de_dados!$O:$O,"&gt;=39813")</f>
        <v>0</v>
      </c>
      <c r="I344" s="5">
        <f>SUMIFS(base_de_dados!$T:$T,base_de_dados!$B:$B,$B344,base_de_dados!$G:$G,I$61,base_de_dados!$H:$H,$L$1,base_de_dados!$C:$C,$A344,base_de_dados!$M:$M,"&lt;=2008",base_de_dados!$O:$O,"&gt;=39813")</f>
        <v>0</v>
      </c>
      <c r="J344" s="5">
        <f>SUMIFS(base_de_dados!$T:$T,base_de_dados!$B:$B,$B344,base_de_dados!$G:$G,J$61,base_de_dados!$H:$H,$L$1,base_de_dados!$C:$C,$A344,base_de_dados!$M:$M,"&lt;=2008",base_de_dados!$O:$O,"&gt;=39813")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SUMIFS(base_de_dados!$T:$T,base_de_dados!$B:$B,$B345,base_de_dados!$G:$G,C$61,base_de_dados!$H:$H,$L$1,base_de_dados!$C:$C,$A345,base_de_dados!$M:$M,"&lt;=2008",base_de_dados!$O:$O,"&gt;=39813")</f>
        <v>0</v>
      </c>
      <c r="D345" s="5">
        <f>SUMIFS(base_de_dados!$T:$T,base_de_dados!$B:$B,$B345,base_de_dados!$G:$G,D$61,base_de_dados!$H:$H,$L$1,base_de_dados!$C:$C,$A345,base_de_dados!$M:$M,"&lt;=2008",base_de_dados!$O:$O,"&gt;=39813")</f>
        <v>0</v>
      </c>
      <c r="E345" s="5">
        <f>SUMIFS(base_de_dados!$T:$T,base_de_dados!$B:$B,$B345,base_de_dados!$G:$G,E$61,base_de_dados!$H:$H,$L$1,base_de_dados!$C:$C,$A345,base_de_dados!$M:$M,"&lt;=2008",base_de_dados!$O:$O,"&gt;=39813")</f>
        <v>0</v>
      </c>
      <c r="F345" s="5">
        <f>SUMIFS(base_de_dados!$T:$T,base_de_dados!$B:$B,$B345,base_de_dados!$G:$G,F$61,base_de_dados!$H:$H,$L$1,base_de_dados!$C:$C,$A345,base_de_dados!$M:$M,"&lt;=2008",base_de_dados!$O:$O,"&gt;=39813")</f>
        <v>0</v>
      </c>
      <c r="G345" s="5">
        <f>SUMIFS(base_de_dados!$T:$T,base_de_dados!$B:$B,$B345,base_de_dados!$G:$G,G$61,base_de_dados!$H:$H,$L$1,base_de_dados!$C:$C,$A345,base_de_dados!$M:$M,"&lt;=2008",base_de_dados!$O:$O,"&gt;=39813")</f>
        <v>0</v>
      </c>
      <c r="H345" s="5">
        <f>SUMIFS(base_de_dados!$T:$T,base_de_dados!$B:$B,$B345,base_de_dados!$G:$G,H$61,base_de_dados!$H:$H,$L$1,base_de_dados!$C:$C,$A345,base_de_dados!$M:$M,"&lt;=2008",base_de_dados!$O:$O,"&gt;=39813")</f>
        <v>0</v>
      </c>
      <c r="I345" s="5">
        <f>SUMIFS(base_de_dados!$T:$T,base_de_dados!$B:$B,$B345,base_de_dados!$G:$G,I$61,base_de_dados!$H:$H,$L$1,base_de_dados!$C:$C,$A345,base_de_dados!$M:$M,"&lt;=2008",base_de_dados!$O:$O,"&gt;=39813")</f>
        <v>0</v>
      </c>
      <c r="J345" s="5">
        <f>SUMIFS(base_de_dados!$T:$T,base_de_dados!$B:$B,$B345,base_de_dados!$G:$G,J$61,base_de_dados!$H:$H,$L$1,base_de_dados!$C:$C,$A345,base_de_dados!$M:$M,"&lt;=2008",base_de_dados!$O:$O,"&gt;=39813")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SUMIFS(base_de_dados!$T:$T,base_de_dados!$B:$B,$B346,base_de_dados!$G:$G,C$61,base_de_dados!$H:$H,$L$1,base_de_dados!$C:$C,$A346,base_de_dados!$M:$M,"&lt;=2008",base_de_dados!$O:$O,"&gt;=39813")</f>
        <v>0</v>
      </c>
      <c r="D346" s="5">
        <f>SUMIFS(base_de_dados!$T:$T,base_de_dados!$B:$B,$B346,base_de_dados!$G:$G,D$61,base_de_dados!$H:$H,$L$1,base_de_dados!$C:$C,$A346,base_de_dados!$M:$M,"&lt;=2008",base_de_dados!$O:$O,"&gt;=39813")</f>
        <v>0</v>
      </c>
      <c r="E346" s="5">
        <f>SUMIFS(base_de_dados!$T:$T,base_de_dados!$B:$B,$B346,base_de_dados!$G:$G,E$61,base_de_dados!$H:$H,$L$1,base_de_dados!$C:$C,$A346,base_de_dados!$M:$M,"&lt;=2008",base_de_dados!$O:$O,"&gt;=39813")</f>
        <v>0</v>
      </c>
      <c r="F346" s="5">
        <f>SUMIFS(base_de_dados!$T:$T,base_de_dados!$B:$B,$B346,base_de_dados!$G:$G,F$61,base_de_dados!$H:$H,$L$1,base_de_dados!$C:$C,$A346,base_de_dados!$M:$M,"&lt;=2008",base_de_dados!$O:$O,"&gt;=39813")</f>
        <v>0</v>
      </c>
      <c r="G346" s="5">
        <f>SUMIFS(base_de_dados!$T:$T,base_de_dados!$B:$B,$B346,base_de_dados!$G:$G,G$61,base_de_dados!$H:$H,$L$1,base_de_dados!$C:$C,$A346,base_de_dados!$M:$M,"&lt;=2008",base_de_dados!$O:$O,"&gt;=39813")</f>
        <v>0</v>
      </c>
      <c r="H346" s="5">
        <f>SUMIFS(base_de_dados!$T:$T,base_de_dados!$B:$B,$B346,base_de_dados!$G:$G,H$61,base_de_dados!$H:$H,$L$1,base_de_dados!$C:$C,$A346,base_de_dados!$M:$M,"&lt;=2008",base_de_dados!$O:$O,"&gt;=39813")</f>
        <v>0</v>
      </c>
      <c r="I346" s="5">
        <f>SUMIFS(base_de_dados!$T:$T,base_de_dados!$B:$B,$B346,base_de_dados!$G:$G,I$61,base_de_dados!$H:$H,$L$1,base_de_dados!$C:$C,$A346,base_de_dados!$M:$M,"&lt;=2008",base_de_dados!$O:$O,"&gt;=39813")</f>
        <v>0</v>
      </c>
      <c r="J346" s="5">
        <f>SUMIFS(base_de_dados!$T:$T,base_de_dados!$B:$B,$B346,base_de_dados!$G:$G,J$61,base_de_dados!$H:$H,$L$1,base_de_dados!$C:$C,$A346,base_de_dados!$M:$M,"&lt;=2008",base_de_dados!$O:$O,"&gt;=39813")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SUMIFS(base_de_dados!$T:$T,base_de_dados!$B:$B,$B347,base_de_dados!$G:$G,C$61,base_de_dados!$H:$H,$L$1,base_de_dados!$C:$C,$A347,base_de_dados!$M:$M,"&lt;=2008",base_de_dados!$O:$O,"&gt;=39813")</f>
        <v>0</v>
      </c>
      <c r="D347" s="5">
        <f>SUMIFS(base_de_dados!$T:$T,base_de_dados!$B:$B,$B347,base_de_dados!$G:$G,D$61,base_de_dados!$H:$H,$L$1,base_de_dados!$C:$C,$A347,base_de_dados!$M:$M,"&lt;=2008",base_de_dados!$O:$O,"&gt;=39813")</f>
        <v>0</v>
      </c>
      <c r="E347" s="5">
        <f>SUMIFS(base_de_dados!$T:$T,base_de_dados!$B:$B,$B347,base_de_dados!$G:$G,E$61,base_de_dados!$H:$H,$L$1,base_de_dados!$C:$C,$A347,base_de_dados!$M:$M,"&lt;=2008",base_de_dados!$O:$O,"&gt;=39813")</f>
        <v>0</v>
      </c>
      <c r="F347" s="5">
        <f>SUMIFS(base_de_dados!$T:$T,base_de_dados!$B:$B,$B347,base_de_dados!$G:$G,F$61,base_de_dados!$H:$H,$L$1,base_de_dados!$C:$C,$A347,base_de_dados!$M:$M,"&lt;=2008",base_de_dados!$O:$O,"&gt;=39813")</f>
        <v>0</v>
      </c>
      <c r="G347" s="5">
        <f>SUMIFS(base_de_dados!$T:$T,base_de_dados!$B:$B,$B347,base_de_dados!$G:$G,G$61,base_de_dados!$H:$H,$L$1,base_de_dados!$C:$C,$A347,base_de_dados!$M:$M,"&lt;=2008",base_de_dados!$O:$O,"&gt;=39813")</f>
        <v>0</v>
      </c>
      <c r="H347" s="5">
        <f>SUMIFS(base_de_dados!$T:$T,base_de_dados!$B:$B,$B347,base_de_dados!$G:$G,H$61,base_de_dados!$H:$H,$L$1,base_de_dados!$C:$C,$A347,base_de_dados!$M:$M,"&lt;=2008",base_de_dados!$O:$O,"&gt;=39813")</f>
        <v>0</v>
      </c>
      <c r="I347" s="5">
        <f>SUMIFS(base_de_dados!$T:$T,base_de_dados!$B:$B,$B347,base_de_dados!$G:$G,I$61,base_de_dados!$H:$H,$L$1,base_de_dados!$C:$C,$A347,base_de_dados!$M:$M,"&lt;=2008",base_de_dados!$O:$O,"&gt;=39813")</f>
        <v>0</v>
      </c>
      <c r="J347" s="5">
        <f>SUMIFS(base_de_dados!$T:$T,base_de_dados!$B:$B,$B347,base_de_dados!$G:$G,J$61,base_de_dados!$H:$H,$L$1,base_de_dados!$C:$C,$A347,base_de_dados!$M:$M,"&lt;=2008",base_de_dados!$O:$O,"&gt;=39813")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SUMIFS(base_de_dados!$T:$T,base_de_dados!$B:$B,$B348,base_de_dados!$G:$G,C$61,base_de_dados!$H:$H,$L$1,base_de_dados!$C:$C,$A348,base_de_dados!$M:$M,"&lt;=2008",base_de_dados!$O:$O,"&gt;=39813")</f>
        <v>0</v>
      </c>
      <c r="D348" s="5">
        <f>SUMIFS(base_de_dados!$T:$T,base_de_dados!$B:$B,$B348,base_de_dados!$G:$G,D$61,base_de_dados!$H:$H,$L$1,base_de_dados!$C:$C,$A348,base_de_dados!$M:$M,"&lt;=2008",base_de_dados!$O:$O,"&gt;=39813")</f>
        <v>0</v>
      </c>
      <c r="E348" s="5">
        <f>SUMIFS(base_de_dados!$T:$T,base_de_dados!$B:$B,$B348,base_de_dados!$G:$G,E$61,base_de_dados!$H:$H,$L$1,base_de_dados!$C:$C,$A348,base_de_dados!$M:$M,"&lt;=2008",base_de_dados!$O:$O,"&gt;=39813")</f>
        <v>0</v>
      </c>
      <c r="F348" s="5">
        <f>SUMIFS(base_de_dados!$T:$T,base_de_dados!$B:$B,$B348,base_de_dados!$G:$G,F$61,base_de_dados!$H:$H,$L$1,base_de_dados!$C:$C,$A348,base_de_dados!$M:$M,"&lt;=2008",base_de_dados!$O:$O,"&gt;=39813")</f>
        <v>0</v>
      </c>
      <c r="G348" s="5">
        <f>SUMIFS(base_de_dados!$T:$T,base_de_dados!$B:$B,$B348,base_de_dados!$G:$G,G$61,base_de_dados!$H:$H,$L$1,base_de_dados!$C:$C,$A348,base_de_dados!$M:$M,"&lt;=2008",base_de_dados!$O:$O,"&gt;=39813")</f>
        <v>0</v>
      </c>
      <c r="H348" s="5">
        <f>SUMIFS(base_de_dados!$T:$T,base_de_dados!$B:$B,$B348,base_de_dados!$G:$G,H$61,base_de_dados!$H:$H,$L$1,base_de_dados!$C:$C,$A348,base_de_dados!$M:$M,"&lt;=2008",base_de_dados!$O:$O,"&gt;=39813")</f>
        <v>0</v>
      </c>
      <c r="I348" s="5">
        <f>SUMIFS(base_de_dados!$T:$T,base_de_dados!$B:$B,$B348,base_de_dados!$G:$G,I$61,base_de_dados!$H:$H,$L$1,base_de_dados!$C:$C,$A348,base_de_dados!$M:$M,"&lt;=2008",base_de_dados!$O:$O,"&gt;=39813")</f>
        <v>0</v>
      </c>
      <c r="J348" s="5">
        <f>SUMIFS(base_de_dados!$T:$T,base_de_dados!$B:$B,$B348,base_de_dados!$G:$G,J$61,base_de_dados!$H:$H,$L$1,base_de_dados!$C:$C,$A348,base_de_dados!$M:$M,"&lt;=2008",base_de_dados!$O:$O,"&gt;=39813")</f>
        <v>0</v>
      </c>
      <c r="K348" s="32">
        <f t="shared" si="9"/>
        <v>0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SUMIFS(base_de_dados!$T:$T,base_de_dados!$B:$B,$B349,base_de_dados!$G:$G,C$61,base_de_dados!$H:$H,$L$1,base_de_dados!$C:$C,$A349,base_de_dados!$M:$M,"&lt;=2008",base_de_dados!$O:$O,"&gt;=39813")</f>
        <v>0</v>
      </c>
      <c r="D349" s="5">
        <f>SUMIFS(base_de_dados!$T:$T,base_de_dados!$B:$B,$B349,base_de_dados!$G:$G,D$61,base_de_dados!$H:$H,$L$1,base_de_dados!$C:$C,$A349,base_de_dados!$M:$M,"&lt;=2008",base_de_dados!$O:$O,"&gt;=39813")</f>
        <v>0</v>
      </c>
      <c r="E349" s="5">
        <f>SUMIFS(base_de_dados!$T:$T,base_de_dados!$B:$B,$B349,base_de_dados!$G:$G,E$61,base_de_dados!$H:$H,$L$1,base_de_dados!$C:$C,$A349,base_de_dados!$M:$M,"&lt;=2008",base_de_dados!$O:$O,"&gt;=39813")</f>
        <v>0</v>
      </c>
      <c r="F349" s="5">
        <f>SUMIFS(base_de_dados!$T:$T,base_de_dados!$B:$B,$B349,base_de_dados!$G:$G,F$61,base_de_dados!$H:$H,$L$1,base_de_dados!$C:$C,$A349,base_de_dados!$M:$M,"&lt;=2008",base_de_dados!$O:$O,"&gt;=39813")</f>
        <v>0</v>
      </c>
      <c r="G349" s="5">
        <f>SUMIFS(base_de_dados!$T:$T,base_de_dados!$B:$B,$B349,base_de_dados!$G:$G,G$61,base_de_dados!$H:$H,$L$1,base_de_dados!$C:$C,$A349,base_de_dados!$M:$M,"&lt;=2008",base_de_dados!$O:$O,"&gt;=39813")</f>
        <v>0</v>
      </c>
      <c r="H349" s="5">
        <f>SUMIFS(base_de_dados!$T:$T,base_de_dados!$B:$B,$B349,base_de_dados!$G:$G,H$61,base_de_dados!$H:$H,$L$1,base_de_dados!$C:$C,$A349,base_de_dados!$M:$M,"&lt;=2008",base_de_dados!$O:$O,"&gt;=39813")</f>
        <v>0</v>
      </c>
      <c r="I349" s="5">
        <f>SUMIFS(base_de_dados!$T:$T,base_de_dados!$B:$B,$B349,base_de_dados!$G:$G,I$61,base_de_dados!$H:$H,$L$1,base_de_dados!$C:$C,$A349,base_de_dados!$M:$M,"&lt;=2008",base_de_dados!$O:$O,"&gt;=39813")</f>
        <v>0</v>
      </c>
      <c r="J349" s="5">
        <f>SUMIFS(base_de_dados!$T:$T,base_de_dados!$B:$B,$B349,base_de_dados!$G:$G,J$61,base_de_dados!$H:$H,$L$1,base_de_dados!$C:$C,$A349,base_de_dados!$M:$M,"&lt;=2008",base_de_dados!$O:$O,"&gt;=39813")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SUMIFS(base_de_dados!$T:$T,base_de_dados!$B:$B,$B350,base_de_dados!$G:$G,C$61,base_de_dados!$H:$H,$L$1,base_de_dados!$C:$C,$A350,base_de_dados!$M:$M,"&lt;=2008",base_de_dados!$O:$O,"&gt;=39813")</f>
        <v>0</v>
      </c>
      <c r="D350" s="5">
        <f>SUMIFS(base_de_dados!$T:$T,base_de_dados!$B:$B,$B350,base_de_dados!$G:$G,D$61,base_de_dados!$H:$H,$L$1,base_de_dados!$C:$C,$A350,base_de_dados!$M:$M,"&lt;=2008",base_de_dados!$O:$O,"&gt;=39813")</f>
        <v>0</v>
      </c>
      <c r="E350" s="5">
        <f>SUMIFS(base_de_dados!$T:$T,base_de_dados!$B:$B,$B350,base_de_dados!$G:$G,E$61,base_de_dados!$H:$H,$L$1,base_de_dados!$C:$C,$A350,base_de_dados!$M:$M,"&lt;=2008",base_de_dados!$O:$O,"&gt;=39813")</f>
        <v>0</v>
      </c>
      <c r="F350" s="5">
        <f>SUMIFS(base_de_dados!$T:$T,base_de_dados!$B:$B,$B350,base_de_dados!$G:$G,F$61,base_de_dados!$H:$H,$L$1,base_de_dados!$C:$C,$A350,base_de_dados!$M:$M,"&lt;=2008",base_de_dados!$O:$O,"&gt;=39813")</f>
        <v>0</v>
      </c>
      <c r="G350" s="5">
        <f>SUMIFS(base_de_dados!$T:$T,base_de_dados!$B:$B,$B350,base_de_dados!$G:$G,G$61,base_de_dados!$H:$H,$L$1,base_de_dados!$C:$C,$A350,base_de_dados!$M:$M,"&lt;=2008",base_de_dados!$O:$O,"&gt;=39813")</f>
        <v>0</v>
      </c>
      <c r="H350" s="5">
        <f>SUMIFS(base_de_dados!$T:$T,base_de_dados!$B:$B,$B350,base_de_dados!$G:$G,H$61,base_de_dados!$H:$H,$L$1,base_de_dados!$C:$C,$A350,base_de_dados!$M:$M,"&lt;=2008",base_de_dados!$O:$O,"&gt;=39813")</f>
        <v>0</v>
      </c>
      <c r="I350" s="5">
        <f>SUMIFS(base_de_dados!$T:$T,base_de_dados!$B:$B,$B350,base_de_dados!$G:$G,I$61,base_de_dados!$H:$H,$L$1,base_de_dados!$C:$C,$A350,base_de_dados!$M:$M,"&lt;=2008",base_de_dados!$O:$O,"&gt;=39813")</f>
        <v>0</v>
      </c>
      <c r="J350" s="5">
        <f>SUMIFS(base_de_dados!$T:$T,base_de_dados!$B:$B,$B350,base_de_dados!$G:$G,J$61,base_de_dados!$H:$H,$L$1,base_de_dados!$C:$C,$A350,base_de_dados!$M:$M,"&lt;=2008",base_de_dados!$O:$O,"&gt;=39813")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SUMIFS(base_de_dados!$T:$T,base_de_dados!$B:$B,$B351,base_de_dados!$G:$G,C$61,base_de_dados!$H:$H,$L$1,base_de_dados!$C:$C,$A351,base_de_dados!$M:$M,"&lt;=2008",base_de_dados!$O:$O,"&gt;=39813")</f>
        <v>0</v>
      </c>
      <c r="D351" s="5">
        <f>SUMIFS(base_de_dados!$T:$T,base_de_dados!$B:$B,$B351,base_de_dados!$G:$G,D$61,base_de_dados!$H:$H,$L$1,base_de_dados!$C:$C,$A351,base_de_dados!$M:$M,"&lt;=2008",base_de_dados!$O:$O,"&gt;=39813")</f>
        <v>0</v>
      </c>
      <c r="E351" s="5">
        <f>SUMIFS(base_de_dados!$T:$T,base_de_dados!$B:$B,$B351,base_de_dados!$G:$G,E$61,base_de_dados!$H:$H,$L$1,base_de_dados!$C:$C,$A351,base_de_dados!$M:$M,"&lt;=2008",base_de_dados!$O:$O,"&gt;=39813")</f>
        <v>0</v>
      </c>
      <c r="F351" s="5">
        <f>SUMIFS(base_de_dados!$T:$T,base_de_dados!$B:$B,$B351,base_de_dados!$G:$G,F$61,base_de_dados!$H:$H,$L$1,base_de_dados!$C:$C,$A351,base_de_dados!$M:$M,"&lt;=2008",base_de_dados!$O:$O,"&gt;=39813")</f>
        <v>0</v>
      </c>
      <c r="G351" s="5">
        <f>SUMIFS(base_de_dados!$T:$T,base_de_dados!$B:$B,$B351,base_de_dados!$G:$G,G$61,base_de_dados!$H:$H,$L$1,base_de_dados!$C:$C,$A351,base_de_dados!$M:$M,"&lt;=2008",base_de_dados!$O:$O,"&gt;=39813")</f>
        <v>0</v>
      </c>
      <c r="H351" s="5">
        <f>SUMIFS(base_de_dados!$T:$T,base_de_dados!$B:$B,$B351,base_de_dados!$G:$G,H$61,base_de_dados!$H:$H,$L$1,base_de_dados!$C:$C,$A351,base_de_dados!$M:$M,"&lt;=2008",base_de_dados!$O:$O,"&gt;=39813")</f>
        <v>0</v>
      </c>
      <c r="I351" s="5">
        <f>SUMIFS(base_de_dados!$T:$T,base_de_dados!$B:$B,$B351,base_de_dados!$G:$G,I$61,base_de_dados!$H:$H,$L$1,base_de_dados!$C:$C,$A351,base_de_dados!$M:$M,"&lt;=2008",base_de_dados!$O:$O,"&gt;=39813")</f>
        <v>0</v>
      </c>
      <c r="J351" s="5">
        <f>SUMIFS(base_de_dados!$T:$T,base_de_dados!$B:$B,$B351,base_de_dados!$G:$G,J$61,base_de_dados!$H:$H,$L$1,base_de_dados!$C:$C,$A351,base_de_dados!$M:$M,"&lt;=2008",base_de_dados!$O:$O,"&gt;=39813")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SUMIFS(base_de_dados!$T:$T,base_de_dados!$B:$B,$B352,base_de_dados!$G:$G,C$61,base_de_dados!$H:$H,$L$1,base_de_dados!$C:$C,$A352,base_de_dados!$M:$M,"&lt;=2008",base_de_dados!$O:$O,"&gt;=39813")</f>
        <v>0</v>
      </c>
      <c r="D352" s="5">
        <f>SUMIFS(base_de_dados!$T:$T,base_de_dados!$B:$B,$B352,base_de_dados!$G:$G,D$61,base_de_dados!$H:$H,$L$1,base_de_dados!$C:$C,$A352,base_de_dados!$M:$M,"&lt;=2008",base_de_dados!$O:$O,"&gt;=39813")</f>
        <v>0</v>
      </c>
      <c r="E352" s="5">
        <f>SUMIFS(base_de_dados!$T:$T,base_de_dados!$B:$B,$B352,base_de_dados!$G:$G,E$61,base_de_dados!$H:$H,$L$1,base_de_dados!$C:$C,$A352,base_de_dados!$M:$M,"&lt;=2008",base_de_dados!$O:$O,"&gt;=39813")</f>
        <v>0</v>
      </c>
      <c r="F352" s="5">
        <f>SUMIFS(base_de_dados!$T:$T,base_de_dados!$B:$B,$B352,base_de_dados!$G:$G,F$61,base_de_dados!$H:$H,$L$1,base_de_dados!$C:$C,$A352,base_de_dados!$M:$M,"&lt;=2008",base_de_dados!$O:$O,"&gt;=39813")</f>
        <v>0</v>
      </c>
      <c r="G352" s="5">
        <f>SUMIFS(base_de_dados!$T:$T,base_de_dados!$B:$B,$B352,base_de_dados!$G:$G,G$61,base_de_dados!$H:$H,$L$1,base_de_dados!$C:$C,$A352,base_de_dados!$M:$M,"&lt;=2008",base_de_dados!$O:$O,"&gt;=39813")</f>
        <v>0</v>
      </c>
      <c r="H352" s="5">
        <f>SUMIFS(base_de_dados!$T:$T,base_de_dados!$B:$B,$B352,base_de_dados!$G:$G,H$61,base_de_dados!$H:$H,$L$1,base_de_dados!$C:$C,$A352,base_de_dados!$M:$M,"&lt;=2008",base_de_dados!$O:$O,"&gt;=39813")</f>
        <v>0</v>
      </c>
      <c r="I352" s="5">
        <f>SUMIFS(base_de_dados!$T:$T,base_de_dados!$B:$B,$B352,base_de_dados!$G:$G,I$61,base_de_dados!$H:$H,$L$1,base_de_dados!$C:$C,$A352,base_de_dados!$M:$M,"&lt;=2008",base_de_dados!$O:$O,"&gt;=39813")</f>
        <v>0</v>
      </c>
      <c r="J352" s="5">
        <f>SUMIFS(base_de_dados!$T:$T,base_de_dados!$B:$B,$B352,base_de_dados!$G:$G,J$61,base_de_dados!$H:$H,$L$1,base_de_dados!$C:$C,$A352,base_de_dados!$M:$M,"&lt;=2008",base_de_dados!$O:$O,"&gt;=39813")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SUMIFS(base_de_dados!$T:$T,base_de_dados!$B:$B,$B353,base_de_dados!$G:$G,C$61,base_de_dados!$H:$H,$L$1,base_de_dados!$C:$C,$A353,base_de_dados!$M:$M,"&lt;=2008",base_de_dados!$O:$O,"&gt;=39813")</f>
        <v>0</v>
      </c>
      <c r="D353" s="5">
        <f>SUMIFS(base_de_dados!$T:$T,base_de_dados!$B:$B,$B353,base_de_dados!$G:$G,D$61,base_de_dados!$H:$H,$L$1,base_de_dados!$C:$C,$A353,base_de_dados!$M:$M,"&lt;=2008",base_de_dados!$O:$O,"&gt;=39813")</f>
        <v>0</v>
      </c>
      <c r="E353" s="5">
        <f>SUMIFS(base_de_dados!$T:$T,base_de_dados!$B:$B,$B353,base_de_dados!$G:$G,E$61,base_de_dados!$H:$H,$L$1,base_de_dados!$C:$C,$A353,base_de_dados!$M:$M,"&lt;=2008",base_de_dados!$O:$O,"&gt;=39813")</f>
        <v>0</v>
      </c>
      <c r="F353" s="5">
        <f>SUMIFS(base_de_dados!$T:$T,base_de_dados!$B:$B,$B353,base_de_dados!$G:$G,F$61,base_de_dados!$H:$H,$L$1,base_de_dados!$C:$C,$A353,base_de_dados!$M:$M,"&lt;=2008",base_de_dados!$O:$O,"&gt;=39813")</f>
        <v>0</v>
      </c>
      <c r="G353" s="5">
        <f>SUMIFS(base_de_dados!$T:$T,base_de_dados!$B:$B,$B353,base_de_dados!$G:$G,G$61,base_de_dados!$H:$H,$L$1,base_de_dados!$C:$C,$A353,base_de_dados!$M:$M,"&lt;=2008",base_de_dados!$O:$O,"&gt;=39813")</f>
        <v>0</v>
      </c>
      <c r="H353" s="5">
        <f>SUMIFS(base_de_dados!$T:$T,base_de_dados!$B:$B,$B353,base_de_dados!$G:$G,H$61,base_de_dados!$H:$H,$L$1,base_de_dados!$C:$C,$A353,base_de_dados!$M:$M,"&lt;=2008",base_de_dados!$O:$O,"&gt;=39813")</f>
        <v>0</v>
      </c>
      <c r="I353" s="5">
        <f>SUMIFS(base_de_dados!$T:$T,base_de_dados!$B:$B,$B353,base_de_dados!$G:$G,I$61,base_de_dados!$H:$H,$L$1,base_de_dados!$C:$C,$A353,base_de_dados!$M:$M,"&lt;=2008",base_de_dados!$O:$O,"&gt;=39813")</f>
        <v>0</v>
      </c>
      <c r="J353" s="5">
        <f>SUMIFS(base_de_dados!$T:$T,base_de_dados!$B:$B,$B353,base_de_dados!$G:$G,J$61,base_de_dados!$H:$H,$L$1,base_de_dados!$C:$C,$A353,base_de_dados!$M:$M,"&lt;=2008",base_de_dados!$O:$O,"&gt;=39813")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SUMIFS(base_de_dados!$T:$T,base_de_dados!$B:$B,$B354,base_de_dados!$G:$G,C$61,base_de_dados!$H:$H,$L$1,base_de_dados!$C:$C,$A354,base_de_dados!$M:$M,"&lt;=2008",base_de_dados!$O:$O,"&gt;=39813")</f>
        <v>0</v>
      </c>
      <c r="D354" s="5">
        <f>SUMIFS(base_de_dados!$T:$T,base_de_dados!$B:$B,$B354,base_de_dados!$G:$G,D$61,base_de_dados!$H:$H,$L$1,base_de_dados!$C:$C,$A354,base_de_dados!$M:$M,"&lt;=2008",base_de_dados!$O:$O,"&gt;=39813")</f>
        <v>0</v>
      </c>
      <c r="E354" s="5">
        <f>SUMIFS(base_de_dados!$T:$T,base_de_dados!$B:$B,$B354,base_de_dados!$G:$G,E$61,base_de_dados!$H:$H,$L$1,base_de_dados!$C:$C,$A354,base_de_dados!$M:$M,"&lt;=2008",base_de_dados!$O:$O,"&gt;=39813")</f>
        <v>0</v>
      </c>
      <c r="F354" s="5">
        <f>SUMIFS(base_de_dados!$T:$T,base_de_dados!$B:$B,$B354,base_de_dados!$G:$G,F$61,base_de_dados!$H:$H,$L$1,base_de_dados!$C:$C,$A354,base_de_dados!$M:$M,"&lt;=2008",base_de_dados!$O:$O,"&gt;=39813")</f>
        <v>0</v>
      </c>
      <c r="G354" s="5">
        <f>SUMIFS(base_de_dados!$T:$T,base_de_dados!$B:$B,$B354,base_de_dados!$G:$G,G$61,base_de_dados!$H:$H,$L$1,base_de_dados!$C:$C,$A354,base_de_dados!$M:$M,"&lt;=2008",base_de_dados!$O:$O,"&gt;=39813")</f>
        <v>0</v>
      </c>
      <c r="H354" s="5">
        <f>SUMIFS(base_de_dados!$T:$T,base_de_dados!$B:$B,$B354,base_de_dados!$G:$G,H$61,base_de_dados!$H:$H,$L$1,base_de_dados!$C:$C,$A354,base_de_dados!$M:$M,"&lt;=2008",base_de_dados!$O:$O,"&gt;=39813")</f>
        <v>0</v>
      </c>
      <c r="I354" s="5">
        <f>SUMIFS(base_de_dados!$T:$T,base_de_dados!$B:$B,$B354,base_de_dados!$G:$G,I$61,base_de_dados!$H:$H,$L$1,base_de_dados!$C:$C,$A354,base_de_dados!$M:$M,"&lt;=2008",base_de_dados!$O:$O,"&gt;=39813")</f>
        <v>0</v>
      </c>
      <c r="J354" s="5">
        <f>SUMIFS(base_de_dados!$T:$T,base_de_dados!$B:$B,$B354,base_de_dados!$G:$G,J$61,base_de_dados!$H:$H,$L$1,base_de_dados!$C:$C,$A354,base_de_dados!$M:$M,"&lt;=2008",base_de_dados!$O:$O,"&gt;=39813")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SUMIFS(base_de_dados!$T:$T,base_de_dados!$B:$B,$B355,base_de_dados!$G:$G,C$61,base_de_dados!$H:$H,$L$1,base_de_dados!$C:$C,$A355,base_de_dados!$M:$M,"&lt;=2008",base_de_dados!$O:$O,"&gt;=39813")</f>
        <v>0</v>
      </c>
      <c r="D355" s="5">
        <f>SUMIFS(base_de_dados!$T:$T,base_de_dados!$B:$B,$B355,base_de_dados!$G:$G,D$61,base_de_dados!$H:$H,$L$1,base_de_dados!$C:$C,$A355,base_de_dados!$M:$M,"&lt;=2008",base_de_dados!$O:$O,"&gt;=39813")</f>
        <v>0</v>
      </c>
      <c r="E355" s="5">
        <f>SUMIFS(base_de_dados!$T:$T,base_de_dados!$B:$B,$B355,base_de_dados!$G:$G,E$61,base_de_dados!$H:$H,$L$1,base_de_dados!$C:$C,$A355,base_de_dados!$M:$M,"&lt;=2008",base_de_dados!$O:$O,"&gt;=39813")</f>
        <v>0</v>
      </c>
      <c r="F355" s="5">
        <f>SUMIFS(base_de_dados!$T:$T,base_de_dados!$B:$B,$B355,base_de_dados!$G:$G,F$61,base_de_dados!$H:$H,$L$1,base_de_dados!$C:$C,$A355,base_de_dados!$M:$M,"&lt;=2008",base_de_dados!$O:$O,"&gt;=39813")</f>
        <v>0</v>
      </c>
      <c r="G355" s="5">
        <f>SUMIFS(base_de_dados!$T:$T,base_de_dados!$B:$B,$B355,base_de_dados!$G:$G,G$61,base_de_dados!$H:$H,$L$1,base_de_dados!$C:$C,$A355,base_de_dados!$M:$M,"&lt;=2008",base_de_dados!$O:$O,"&gt;=39813")</f>
        <v>0</v>
      </c>
      <c r="H355" s="5">
        <f>SUMIFS(base_de_dados!$T:$T,base_de_dados!$B:$B,$B355,base_de_dados!$G:$G,H$61,base_de_dados!$H:$H,$L$1,base_de_dados!$C:$C,$A355,base_de_dados!$M:$M,"&lt;=2008",base_de_dados!$O:$O,"&gt;=39813")</f>
        <v>0</v>
      </c>
      <c r="I355" s="5">
        <f>SUMIFS(base_de_dados!$T:$T,base_de_dados!$B:$B,$B355,base_de_dados!$G:$G,I$61,base_de_dados!$H:$H,$L$1,base_de_dados!$C:$C,$A355,base_de_dados!$M:$M,"&lt;=2008",base_de_dados!$O:$O,"&gt;=39813")</f>
        <v>0</v>
      </c>
      <c r="J355" s="5">
        <f>SUMIFS(base_de_dados!$T:$T,base_de_dados!$B:$B,$B355,base_de_dados!$G:$G,J$61,base_de_dados!$H:$H,$L$1,base_de_dados!$C:$C,$A355,base_de_dados!$M:$M,"&lt;=2008",base_de_dados!$O:$O,"&gt;=39813")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SUMIFS(base_de_dados!$T:$T,base_de_dados!$B:$B,$B356,base_de_dados!$G:$G,C$61,base_de_dados!$H:$H,$L$1,base_de_dados!$C:$C,$A356,base_de_dados!$M:$M,"&lt;=2008",base_de_dados!$O:$O,"&gt;=39813")</f>
        <v>0</v>
      </c>
      <c r="D356" s="5">
        <f>SUMIFS(base_de_dados!$T:$T,base_de_dados!$B:$B,$B356,base_de_dados!$G:$G,D$61,base_de_dados!$H:$H,$L$1,base_de_dados!$C:$C,$A356,base_de_dados!$M:$M,"&lt;=2008",base_de_dados!$O:$O,"&gt;=39813")</f>
        <v>0</v>
      </c>
      <c r="E356" s="5">
        <f>SUMIFS(base_de_dados!$T:$T,base_de_dados!$B:$B,$B356,base_de_dados!$G:$G,E$61,base_de_dados!$H:$H,$L$1,base_de_dados!$C:$C,$A356,base_de_dados!$M:$M,"&lt;=2008",base_de_dados!$O:$O,"&gt;=39813")</f>
        <v>0</v>
      </c>
      <c r="F356" s="5">
        <f>SUMIFS(base_de_dados!$T:$T,base_de_dados!$B:$B,$B356,base_de_dados!$G:$G,F$61,base_de_dados!$H:$H,$L$1,base_de_dados!$C:$C,$A356,base_de_dados!$M:$M,"&lt;=2008",base_de_dados!$O:$O,"&gt;=39813")</f>
        <v>0</v>
      </c>
      <c r="G356" s="5">
        <f>SUMIFS(base_de_dados!$T:$T,base_de_dados!$B:$B,$B356,base_de_dados!$G:$G,G$61,base_de_dados!$H:$H,$L$1,base_de_dados!$C:$C,$A356,base_de_dados!$M:$M,"&lt;=2008",base_de_dados!$O:$O,"&gt;=39813")</f>
        <v>0</v>
      </c>
      <c r="H356" s="5">
        <f>SUMIFS(base_de_dados!$T:$T,base_de_dados!$B:$B,$B356,base_de_dados!$G:$G,H$61,base_de_dados!$H:$H,$L$1,base_de_dados!$C:$C,$A356,base_de_dados!$M:$M,"&lt;=2008",base_de_dados!$O:$O,"&gt;=39813")</f>
        <v>0</v>
      </c>
      <c r="I356" s="5">
        <f>SUMIFS(base_de_dados!$T:$T,base_de_dados!$B:$B,$B356,base_de_dados!$G:$G,I$61,base_de_dados!$H:$H,$L$1,base_de_dados!$C:$C,$A356,base_de_dados!$M:$M,"&lt;=2008",base_de_dados!$O:$O,"&gt;=39813")</f>
        <v>0</v>
      </c>
      <c r="J356" s="5">
        <f>SUMIFS(base_de_dados!$T:$T,base_de_dados!$B:$B,$B356,base_de_dados!$G:$G,J$61,base_de_dados!$H:$H,$L$1,base_de_dados!$C:$C,$A356,base_de_dados!$M:$M,"&lt;=2008",base_de_dados!$O:$O,"&gt;=39813")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SUMIFS(base_de_dados!$T:$T,base_de_dados!$B:$B,$B357,base_de_dados!$G:$G,C$61,base_de_dados!$H:$H,$L$1,base_de_dados!$C:$C,$A357,base_de_dados!$M:$M,"&lt;=2008",base_de_dados!$O:$O,"&gt;=39813")</f>
        <v>0</v>
      </c>
      <c r="D357" s="5">
        <f>SUMIFS(base_de_dados!$T:$T,base_de_dados!$B:$B,$B357,base_de_dados!$G:$G,D$61,base_de_dados!$H:$H,$L$1,base_de_dados!$C:$C,$A357,base_de_dados!$M:$M,"&lt;=2008",base_de_dados!$O:$O,"&gt;=39813")</f>
        <v>0</v>
      </c>
      <c r="E357" s="5">
        <f>SUMIFS(base_de_dados!$T:$T,base_de_dados!$B:$B,$B357,base_de_dados!$G:$G,E$61,base_de_dados!$H:$H,$L$1,base_de_dados!$C:$C,$A357,base_de_dados!$M:$M,"&lt;=2008",base_de_dados!$O:$O,"&gt;=39813")</f>
        <v>0</v>
      </c>
      <c r="F357" s="5">
        <f>SUMIFS(base_de_dados!$T:$T,base_de_dados!$B:$B,$B357,base_de_dados!$G:$G,F$61,base_de_dados!$H:$H,$L$1,base_de_dados!$C:$C,$A357,base_de_dados!$M:$M,"&lt;=2008",base_de_dados!$O:$O,"&gt;=39813")</f>
        <v>0</v>
      </c>
      <c r="G357" s="5">
        <f>SUMIFS(base_de_dados!$T:$T,base_de_dados!$B:$B,$B357,base_de_dados!$G:$G,G$61,base_de_dados!$H:$H,$L$1,base_de_dados!$C:$C,$A357,base_de_dados!$M:$M,"&lt;=2008",base_de_dados!$O:$O,"&gt;=39813")</f>
        <v>0</v>
      </c>
      <c r="H357" s="5">
        <f>SUMIFS(base_de_dados!$T:$T,base_de_dados!$B:$B,$B357,base_de_dados!$G:$G,H$61,base_de_dados!$H:$H,$L$1,base_de_dados!$C:$C,$A357,base_de_dados!$M:$M,"&lt;=2008",base_de_dados!$O:$O,"&gt;=39813")</f>
        <v>0</v>
      </c>
      <c r="I357" s="5">
        <f>SUMIFS(base_de_dados!$T:$T,base_de_dados!$B:$B,$B357,base_de_dados!$G:$G,I$61,base_de_dados!$H:$H,$L$1,base_de_dados!$C:$C,$A357,base_de_dados!$M:$M,"&lt;=2008",base_de_dados!$O:$O,"&gt;=39813")</f>
        <v>0</v>
      </c>
      <c r="J357" s="5">
        <f>SUMIFS(base_de_dados!$T:$T,base_de_dados!$B:$B,$B357,base_de_dados!$G:$G,J$61,base_de_dados!$H:$H,$L$1,base_de_dados!$C:$C,$A357,base_de_dados!$M:$M,"&lt;=2008",base_de_dados!$O:$O,"&gt;=39813")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SUMIFS(base_de_dados!$T:$T,base_de_dados!$B:$B,$B358,base_de_dados!$G:$G,C$61,base_de_dados!$H:$H,$L$1,base_de_dados!$C:$C,$A358,base_de_dados!$M:$M,"&lt;=2008",base_de_dados!$O:$O,"&gt;=39813")</f>
        <v>0</v>
      </c>
      <c r="D358" s="5">
        <f>SUMIFS(base_de_dados!$T:$T,base_de_dados!$B:$B,$B358,base_de_dados!$G:$G,D$61,base_de_dados!$H:$H,$L$1,base_de_dados!$C:$C,$A358,base_de_dados!$M:$M,"&lt;=2008",base_de_dados!$O:$O,"&gt;=39813")</f>
        <v>0</v>
      </c>
      <c r="E358" s="5">
        <f>SUMIFS(base_de_dados!$T:$T,base_de_dados!$B:$B,$B358,base_de_dados!$G:$G,E$61,base_de_dados!$H:$H,$L$1,base_de_dados!$C:$C,$A358,base_de_dados!$M:$M,"&lt;=2008",base_de_dados!$O:$O,"&gt;=39813")</f>
        <v>0</v>
      </c>
      <c r="F358" s="5">
        <f>SUMIFS(base_de_dados!$T:$T,base_de_dados!$B:$B,$B358,base_de_dados!$G:$G,F$61,base_de_dados!$H:$H,$L$1,base_de_dados!$C:$C,$A358,base_de_dados!$M:$M,"&lt;=2008",base_de_dados!$O:$O,"&gt;=39813")</f>
        <v>0</v>
      </c>
      <c r="G358" s="5">
        <f>SUMIFS(base_de_dados!$T:$T,base_de_dados!$B:$B,$B358,base_de_dados!$G:$G,G$61,base_de_dados!$H:$H,$L$1,base_de_dados!$C:$C,$A358,base_de_dados!$M:$M,"&lt;=2008",base_de_dados!$O:$O,"&gt;=39813")</f>
        <v>0</v>
      </c>
      <c r="H358" s="5">
        <f>SUMIFS(base_de_dados!$T:$T,base_de_dados!$B:$B,$B358,base_de_dados!$G:$G,H$61,base_de_dados!$H:$H,$L$1,base_de_dados!$C:$C,$A358,base_de_dados!$M:$M,"&lt;=2008",base_de_dados!$O:$O,"&gt;=39813")</f>
        <v>0</v>
      </c>
      <c r="I358" s="5">
        <f>SUMIFS(base_de_dados!$T:$T,base_de_dados!$B:$B,$B358,base_de_dados!$G:$G,I$61,base_de_dados!$H:$H,$L$1,base_de_dados!$C:$C,$A358,base_de_dados!$M:$M,"&lt;=2008",base_de_dados!$O:$O,"&gt;=39813")</f>
        <v>0</v>
      </c>
      <c r="J358" s="5">
        <f>SUMIFS(base_de_dados!$T:$T,base_de_dados!$B:$B,$B358,base_de_dados!$G:$G,J$61,base_de_dados!$H:$H,$L$1,base_de_dados!$C:$C,$A358,base_de_dados!$M:$M,"&lt;=2008",base_de_dados!$O:$O,"&gt;=39813")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SUMIFS(base_de_dados!$T:$T,base_de_dados!$B:$B,$B359,base_de_dados!$G:$G,C$61,base_de_dados!$H:$H,$L$1,base_de_dados!$C:$C,$A359,base_de_dados!$M:$M,"&lt;=2008",base_de_dados!$O:$O,"&gt;=39813")</f>
        <v>0</v>
      </c>
      <c r="D359" s="5">
        <f>SUMIFS(base_de_dados!$T:$T,base_de_dados!$B:$B,$B359,base_de_dados!$G:$G,D$61,base_de_dados!$H:$H,$L$1,base_de_dados!$C:$C,$A359,base_de_dados!$M:$M,"&lt;=2008",base_de_dados!$O:$O,"&gt;=39813")</f>
        <v>0</v>
      </c>
      <c r="E359" s="5">
        <f>SUMIFS(base_de_dados!$T:$T,base_de_dados!$B:$B,$B359,base_de_dados!$G:$G,E$61,base_de_dados!$H:$H,$L$1,base_de_dados!$C:$C,$A359,base_de_dados!$M:$M,"&lt;=2008",base_de_dados!$O:$O,"&gt;=39813")</f>
        <v>0</v>
      </c>
      <c r="F359" s="5">
        <f>SUMIFS(base_de_dados!$T:$T,base_de_dados!$B:$B,$B359,base_de_dados!$G:$G,F$61,base_de_dados!$H:$H,$L$1,base_de_dados!$C:$C,$A359,base_de_dados!$M:$M,"&lt;=2008",base_de_dados!$O:$O,"&gt;=39813")</f>
        <v>0</v>
      </c>
      <c r="G359" s="5">
        <f>SUMIFS(base_de_dados!$T:$T,base_de_dados!$B:$B,$B359,base_de_dados!$G:$G,G$61,base_de_dados!$H:$H,$L$1,base_de_dados!$C:$C,$A359,base_de_dados!$M:$M,"&lt;=2008",base_de_dados!$O:$O,"&gt;=39813")</f>
        <v>0</v>
      </c>
      <c r="H359" s="5">
        <f>SUMIFS(base_de_dados!$T:$T,base_de_dados!$B:$B,$B359,base_de_dados!$G:$G,H$61,base_de_dados!$H:$H,$L$1,base_de_dados!$C:$C,$A359,base_de_dados!$M:$M,"&lt;=2008",base_de_dados!$O:$O,"&gt;=39813")</f>
        <v>0</v>
      </c>
      <c r="I359" s="5">
        <f>SUMIFS(base_de_dados!$T:$T,base_de_dados!$B:$B,$B359,base_de_dados!$G:$G,I$61,base_de_dados!$H:$H,$L$1,base_de_dados!$C:$C,$A359,base_de_dados!$M:$M,"&lt;=2008",base_de_dados!$O:$O,"&gt;=39813")</f>
        <v>0</v>
      </c>
      <c r="J359" s="5">
        <f>SUMIFS(base_de_dados!$T:$T,base_de_dados!$B:$B,$B359,base_de_dados!$G:$G,J$61,base_de_dados!$H:$H,$L$1,base_de_dados!$C:$C,$A359,base_de_dados!$M:$M,"&lt;=2008",base_de_dados!$O:$O,"&gt;=39813")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SUMIFS(base_de_dados!$T:$T,base_de_dados!$B:$B,$B360,base_de_dados!$G:$G,C$61,base_de_dados!$H:$H,$L$1,base_de_dados!$C:$C,$A360,base_de_dados!$M:$M,"&lt;=2008",base_de_dados!$O:$O,"&gt;=39813")</f>
        <v>0</v>
      </c>
      <c r="D360" s="5">
        <f>SUMIFS(base_de_dados!$T:$T,base_de_dados!$B:$B,$B360,base_de_dados!$G:$G,D$61,base_de_dados!$H:$H,$L$1,base_de_dados!$C:$C,$A360,base_de_dados!$M:$M,"&lt;=2008",base_de_dados!$O:$O,"&gt;=39813")</f>
        <v>0</v>
      </c>
      <c r="E360" s="5">
        <f>SUMIFS(base_de_dados!$T:$T,base_de_dados!$B:$B,$B360,base_de_dados!$G:$G,E$61,base_de_dados!$H:$H,$L$1,base_de_dados!$C:$C,$A360,base_de_dados!$M:$M,"&lt;=2008",base_de_dados!$O:$O,"&gt;=39813")</f>
        <v>0</v>
      </c>
      <c r="F360" s="5">
        <f>SUMIFS(base_de_dados!$T:$T,base_de_dados!$B:$B,$B360,base_de_dados!$G:$G,F$61,base_de_dados!$H:$H,$L$1,base_de_dados!$C:$C,$A360,base_de_dados!$M:$M,"&lt;=2008",base_de_dados!$O:$O,"&gt;=39813")</f>
        <v>0</v>
      </c>
      <c r="G360" s="5">
        <f>SUMIFS(base_de_dados!$T:$T,base_de_dados!$B:$B,$B360,base_de_dados!$G:$G,G$61,base_de_dados!$H:$H,$L$1,base_de_dados!$C:$C,$A360,base_de_dados!$M:$M,"&lt;=2008",base_de_dados!$O:$O,"&gt;=39813")</f>
        <v>0</v>
      </c>
      <c r="H360" s="5">
        <f>SUMIFS(base_de_dados!$T:$T,base_de_dados!$B:$B,$B360,base_de_dados!$G:$G,H$61,base_de_dados!$H:$H,$L$1,base_de_dados!$C:$C,$A360,base_de_dados!$M:$M,"&lt;=2008",base_de_dados!$O:$O,"&gt;=39813")</f>
        <v>0</v>
      </c>
      <c r="I360" s="5">
        <f>SUMIFS(base_de_dados!$T:$T,base_de_dados!$B:$B,$B360,base_de_dados!$G:$G,I$61,base_de_dados!$H:$H,$L$1,base_de_dados!$C:$C,$A360,base_de_dados!$M:$M,"&lt;=2008",base_de_dados!$O:$O,"&gt;=39813")</f>
        <v>0</v>
      </c>
      <c r="J360" s="5">
        <f>SUMIFS(base_de_dados!$T:$T,base_de_dados!$B:$B,$B360,base_de_dados!$G:$G,J$61,base_de_dados!$H:$H,$L$1,base_de_dados!$C:$C,$A360,base_de_dados!$M:$M,"&lt;=2008",base_de_dados!$O:$O,"&gt;=39813")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SUMIFS(base_de_dados!$T:$T,base_de_dados!$B:$B,$B361,base_de_dados!$G:$G,C$61,base_de_dados!$H:$H,$L$1,base_de_dados!$C:$C,$A361,base_de_dados!$M:$M,"&lt;=2008",base_de_dados!$O:$O,"&gt;=39813")</f>
        <v>0</v>
      </c>
      <c r="D361" s="5">
        <f>SUMIFS(base_de_dados!$T:$T,base_de_dados!$B:$B,$B361,base_de_dados!$G:$G,D$61,base_de_dados!$H:$H,$L$1,base_de_dados!$C:$C,$A361,base_de_dados!$M:$M,"&lt;=2008",base_de_dados!$O:$O,"&gt;=39813")</f>
        <v>0</v>
      </c>
      <c r="E361" s="5">
        <f>SUMIFS(base_de_dados!$T:$T,base_de_dados!$B:$B,$B361,base_de_dados!$G:$G,E$61,base_de_dados!$H:$H,$L$1,base_de_dados!$C:$C,$A361,base_de_dados!$M:$M,"&lt;=2008",base_de_dados!$O:$O,"&gt;=39813")</f>
        <v>0</v>
      </c>
      <c r="F361" s="5">
        <f>SUMIFS(base_de_dados!$T:$T,base_de_dados!$B:$B,$B361,base_de_dados!$G:$G,F$61,base_de_dados!$H:$H,$L$1,base_de_dados!$C:$C,$A361,base_de_dados!$M:$M,"&lt;=2008",base_de_dados!$O:$O,"&gt;=39813")</f>
        <v>0</v>
      </c>
      <c r="G361" s="5">
        <f>SUMIFS(base_de_dados!$T:$T,base_de_dados!$B:$B,$B361,base_de_dados!$G:$G,G$61,base_de_dados!$H:$H,$L$1,base_de_dados!$C:$C,$A361,base_de_dados!$M:$M,"&lt;=2008",base_de_dados!$O:$O,"&gt;=39813")</f>
        <v>0</v>
      </c>
      <c r="H361" s="5">
        <f>SUMIFS(base_de_dados!$T:$T,base_de_dados!$B:$B,$B361,base_de_dados!$G:$G,H$61,base_de_dados!$H:$H,$L$1,base_de_dados!$C:$C,$A361,base_de_dados!$M:$M,"&lt;=2008",base_de_dados!$O:$O,"&gt;=39813")</f>
        <v>0</v>
      </c>
      <c r="I361" s="5">
        <f>SUMIFS(base_de_dados!$T:$T,base_de_dados!$B:$B,$B361,base_de_dados!$G:$G,I$61,base_de_dados!$H:$H,$L$1,base_de_dados!$C:$C,$A361,base_de_dados!$M:$M,"&lt;=2008",base_de_dados!$O:$O,"&gt;=39813")</f>
        <v>0</v>
      </c>
      <c r="J361" s="5">
        <f>SUMIFS(base_de_dados!$T:$T,base_de_dados!$B:$B,$B361,base_de_dados!$G:$G,J$61,base_de_dados!$H:$H,$L$1,base_de_dados!$C:$C,$A361,base_de_dados!$M:$M,"&lt;=2008",base_de_dados!$O:$O,"&gt;=39813")</f>
        <v>0</v>
      </c>
      <c r="K361" s="32">
        <f t="shared" si="9"/>
        <v>0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SUMIFS(base_de_dados!$T:$T,base_de_dados!$B:$B,$B362,base_de_dados!$G:$G,C$61,base_de_dados!$H:$H,$L$1,base_de_dados!$C:$C,$A362,base_de_dados!$M:$M,"&lt;=2008",base_de_dados!$O:$O,"&gt;=39813")</f>
        <v>0</v>
      </c>
      <c r="D362" s="5">
        <f>SUMIFS(base_de_dados!$T:$T,base_de_dados!$B:$B,$B362,base_de_dados!$G:$G,D$61,base_de_dados!$H:$H,$L$1,base_de_dados!$C:$C,$A362,base_de_dados!$M:$M,"&lt;=2008",base_de_dados!$O:$O,"&gt;=39813")</f>
        <v>0</v>
      </c>
      <c r="E362" s="5">
        <f>SUMIFS(base_de_dados!$T:$T,base_de_dados!$B:$B,$B362,base_de_dados!$G:$G,E$61,base_de_dados!$H:$H,$L$1,base_de_dados!$C:$C,$A362,base_de_dados!$M:$M,"&lt;=2008",base_de_dados!$O:$O,"&gt;=39813")</f>
        <v>0</v>
      </c>
      <c r="F362" s="5">
        <f>SUMIFS(base_de_dados!$T:$T,base_de_dados!$B:$B,$B362,base_de_dados!$G:$G,F$61,base_de_dados!$H:$H,$L$1,base_de_dados!$C:$C,$A362,base_de_dados!$M:$M,"&lt;=2008",base_de_dados!$O:$O,"&gt;=39813")</f>
        <v>0</v>
      </c>
      <c r="G362" s="5">
        <f>SUMIFS(base_de_dados!$T:$T,base_de_dados!$B:$B,$B362,base_de_dados!$G:$G,G$61,base_de_dados!$H:$H,$L$1,base_de_dados!$C:$C,$A362,base_de_dados!$M:$M,"&lt;=2008",base_de_dados!$O:$O,"&gt;=39813")</f>
        <v>0</v>
      </c>
      <c r="H362" s="5">
        <f>SUMIFS(base_de_dados!$T:$T,base_de_dados!$B:$B,$B362,base_de_dados!$G:$G,H$61,base_de_dados!$H:$H,$L$1,base_de_dados!$C:$C,$A362,base_de_dados!$M:$M,"&lt;=2008",base_de_dados!$O:$O,"&gt;=39813")</f>
        <v>0</v>
      </c>
      <c r="I362" s="5">
        <f>SUMIFS(base_de_dados!$T:$T,base_de_dados!$B:$B,$B362,base_de_dados!$G:$G,I$61,base_de_dados!$H:$H,$L$1,base_de_dados!$C:$C,$A362,base_de_dados!$M:$M,"&lt;=2008",base_de_dados!$O:$O,"&gt;=39813")</f>
        <v>0</v>
      </c>
      <c r="J362" s="5">
        <f>SUMIFS(base_de_dados!$T:$T,base_de_dados!$B:$B,$B362,base_de_dados!$G:$G,J$61,base_de_dados!$H:$H,$L$1,base_de_dados!$C:$C,$A362,base_de_dados!$M:$M,"&lt;=2008",base_de_dados!$O:$O,"&gt;=39813")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SUMIFS(base_de_dados!$T:$T,base_de_dados!$B:$B,$B363,base_de_dados!$G:$G,C$61,base_de_dados!$H:$H,$L$1,base_de_dados!$C:$C,$A363,base_de_dados!$M:$M,"&lt;=2008",base_de_dados!$O:$O,"&gt;=39813")</f>
        <v>0</v>
      </c>
      <c r="D363" s="5">
        <f>SUMIFS(base_de_dados!$T:$T,base_de_dados!$B:$B,$B363,base_de_dados!$G:$G,D$61,base_de_dados!$H:$H,$L$1,base_de_dados!$C:$C,$A363,base_de_dados!$M:$M,"&lt;=2008",base_de_dados!$O:$O,"&gt;=39813")</f>
        <v>0</v>
      </c>
      <c r="E363" s="5">
        <f>SUMIFS(base_de_dados!$T:$T,base_de_dados!$B:$B,$B363,base_de_dados!$G:$G,E$61,base_de_dados!$H:$H,$L$1,base_de_dados!$C:$C,$A363,base_de_dados!$M:$M,"&lt;=2008",base_de_dados!$O:$O,"&gt;=39813")</f>
        <v>0</v>
      </c>
      <c r="F363" s="5">
        <f>SUMIFS(base_de_dados!$T:$T,base_de_dados!$B:$B,$B363,base_de_dados!$G:$G,F$61,base_de_dados!$H:$H,$L$1,base_de_dados!$C:$C,$A363,base_de_dados!$M:$M,"&lt;=2008",base_de_dados!$O:$O,"&gt;=39813")</f>
        <v>0</v>
      </c>
      <c r="G363" s="5">
        <f>SUMIFS(base_de_dados!$T:$T,base_de_dados!$B:$B,$B363,base_de_dados!$G:$G,G$61,base_de_dados!$H:$H,$L$1,base_de_dados!$C:$C,$A363,base_de_dados!$M:$M,"&lt;=2008",base_de_dados!$O:$O,"&gt;=39813")</f>
        <v>0</v>
      </c>
      <c r="H363" s="5">
        <f>SUMIFS(base_de_dados!$T:$T,base_de_dados!$B:$B,$B363,base_de_dados!$G:$G,H$61,base_de_dados!$H:$H,$L$1,base_de_dados!$C:$C,$A363,base_de_dados!$M:$M,"&lt;=2008",base_de_dados!$O:$O,"&gt;=39813")</f>
        <v>0</v>
      </c>
      <c r="I363" s="5">
        <f>SUMIFS(base_de_dados!$T:$T,base_de_dados!$B:$B,$B363,base_de_dados!$G:$G,I$61,base_de_dados!$H:$H,$L$1,base_de_dados!$C:$C,$A363,base_de_dados!$M:$M,"&lt;=2008",base_de_dados!$O:$O,"&gt;=39813")</f>
        <v>0</v>
      </c>
      <c r="J363" s="5">
        <f>SUMIFS(base_de_dados!$T:$T,base_de_dados!$B:$B,$B363,base_de_dados!$G:$G,J$61,base_de_dados!$H:$H,$L$1,base_de_dados!$C:$C,$A363,base_de_dados!$M:$M,"&lt;=2008",base_de_dados!$O:$O,"&gt;=39813")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SUMIFS(base_de_dados!$T:$T,base_de_dados!$B:$B,$B364,base_de_dados!$G:$G,C$61,base_de_dados!$H:$H,$L$1,base_de_dados!$C:$C,$A364,base_de_dados!$M:$M,"&lt;=2008",base_de_dados!$O:$O,"&gt;=39813")</f>
        <v>0</v>
      </c>
      <c r="D364" s="5">
        <f>SUMIFS(base_de_dados!$T:$T,base_de_dados!$B:$B,$B364,base_de_dados!$G:$G,D$61,base_de_dados!$H:$H,$L$1,base_de_dados!$C:$C,$A364,base_de_dados!$M:$M,"&lt;=2008",base_de_dados!$O:$O,"&gt;=39813")</f>
        <v>0</v>
      </c>
      <c r="E364" s="5">
        <f>SUMIFS(base_de_dados!$T:$T,base_de_dados!$B:$B,$B364,base_de_dados!$G:$G,E$61,base_de_dados!$H:$H,$L$1,base_de_dados!$C:$C,$A364,base_de_dados!$M:$M,"&lt;=2008",base_de_dados!$O:$O,"&gt;=39813")</f>
        <v>0</v>
      </c>
      <c r="F364" s="5">
        <f>SUMIFS(base_de_dados!$T:$T,base_de_dados!$B:$B,$B364,base_de_dados!$G:$G,F$61,base_de_dados!$H:$H,$L$1,base_de_dados!$C:$C,$A364,base_de_dados!$M:$M,"&lt;=2008",base_de_dados!$O:$O,"&gt;=39813")</f>
        <v>0</v>
      </c>
      <c r="G364" s="5">
        <f>SUMIFS(base_de_dados!$T:$T,base_de_dados!$B:$B,$B364,base_de_dados!$G:$G,G$61,base_de_dados!$H:$H,$L$1,base_de_dados!$C:$C,$A364,base_de_dados!$M:$M,"&lt;=2008",base_de_dados!$O:$O,"&gt;=39813")</f>
        <v>0</v>
      </c>
      <c r="H364" s="5">
        <f>SUMIFS(base_de_dados!$T:$T,base_de_dados!$B:$B,$B364,base_de_dados!$G:$G,H$61,base_de_dados!$H:$H,$L$1,base_de_dados!$C:$C,$A364,base_de_dados!$M:$M,"&lt;=2008",base_de_dados!$O:$O,"&gt;=39813")</f>
        <v>0</v>
      </c>
      <c r="I364" s="5">
        <f>SUMIFS(base_de_dados!$T:$T,base_de_dados!$B:$B,$B364,base_de_dados!$G:$G,I$61,base_de_dados!$H:$H,$L$1,base_de_dados!$C:$C,$A364,base_de_dados!$M:$M,"&lt;=2008",base_de_dados!$O:$O,"&gt;=39813")</f>
        <v>0</v>
      </c>
      <c r="J364" s="5">
        <f>SUMIFS(base_de_dados!$T:$T,base_de_dados!$B:$B,$B364,base_de_dados!$G:$G,J$61,base_de_dados!$H:$H,$L$1,base_de_dados!$C:$C,$A364,base_de_dados!$M:$M,"&lt;=2008",base_de_dados!$O:$O,"&gt;=39813")</f>
        <v>0</v>
      </c>
      <c r="K364" s="32">
        <f t="shared" si="9"/>
        <v>0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SUMIFS(base_de_dados!$T:$T,base_de_dados!$B:$B,$B365,base_de_dados!$G:$G,C$61,base_de_dados!$H:$H,$L$1,base_de_dados!$C:$C,$A365,base_de_dados!$M:$M,"&lt;=2008",base_de_dados!$O:$O,"&gt;=39813")</f>
        <v>0</v>
      </c>
      <c r="D365" s="5">
        <f>SUMIFS(base_de_dados!$T:$T,base_de_dados!$B:$B,$B365,base_de_dados!$G:$G,D$61,base_de_dados!$H:$H,$L$1,base_de_dados!$C:$C,$A365,base_de_dados!$M:$M,"&lt;=2008",base_de_dados!$O:$O,"&gt;=39813")</f>
        <v>0.1132775240994419</v>
      </c>
      <c r="E365" s="5">
        <f>SUMIFS(base_de_dados!$T:$T,base_de_dados!$B:$B,$B365,base_de_dados!$G:$G,E$61,base_de_dados!$H:$H,$L$1,base_de_dados!$C:$C,$A365,base_de_dados!$M:$M,"&lt;=2008",base_de_dados!$O:$O,"&gt;=39813")</f>
        <v>0</v>
      </c>
      <c r="F365" s="5">
        <f>SUMIFS(base_de_dados!$T:$T,base_de_dados!$B:$B,$B365,base_de_dados!$G:$G,F$61,base_de_dados!$H:$H,$L$1,base_de_dados!$C:$C,$A365,base_de_dados!$M:$M,"&lt;=2008",base_de_dados!$O:$O,"&gt;=39813")</f>
        <v>2.4510876458650431E-2</v>
      </c>
      <c r="G365" s="5">
        <f>SUMIFS(base_de_dados!$T:$T,base_de_dados!$B:$B,$B365,base_de_dados!$G:$G,G$61,base_de_dados!$H:$H,$L$1,base_de_dados!$C:$C,$A365,base_de_dados!$M:$M,"&lt;=2008",base_de_dados!$O:$O,"&gt;=39813")</f>
        <v>0</v>
      </c>
      <c r="H365" s="5">
        <f>SUMIFS(base_de_dados!$T:$T,base_de_dados!$B:$B,$B365,base_de_dados!$G:$G,H$61,base_de_dados!$H:$H,$L$1,base_de_dados!$C:$C,$A365,base_de_dados!$M:$M,"&lt;=2008",base_de_dados!$O:$O,"&gt;=39813")</f>
        <v>0</v>
      </c>
      <c r="I365" s="5">
        <f>SUMIFS(base_de_dados!$T:$T,base_de_dados!$B:$B,$B365,base_de_dados!$G:$G,I$61,base_de_dados!$H:$H,$L$1,base_de_dados!$C:$C,$A365,base_de_dados!$M:$M,"&lt;=2008",base_de_dados!$O:$O,"&gt;=39813")</f>
        <v>0</v>
      </c>
      <c r="J365" s="5">
        <f>SUMIFS(base_de_dados!$T:$T,base_de_dados!$B:$B,$B365,base_de_dados!$G:$G,J$61,base_de_dados!$H:$H,$L$1,base_de_dados!$C:$C,$A365,base_de_dados!$M:$M,"&lt;=2008",base_de_dados!$O:$O,"&gt;=39813")</f>
        <v>0</v>
      </c>
      <c r="K365" s="32">
        <f t="shared" si="9"/>
        <v>0.13778840055809233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SUMIFS(base_de_dados!$T:$T,base_de_dados!$B:$B,$B366,base_de_dados!$G:$G,C$61,base_de_dados!$H:$H,$L$1,base_de_dados!$C:$C,$A366,base_de_dados!$M:$M,"&lt;=2008",base_de_dados!$O:$O,"&gt;=39813")</f>
        <v>0</v>
      </c>
      <c r="D366" s="5">
        <f>SUMIFS(base_de_dados!$T:$T,base_de_dados!$B:$B,$B366,base_de_dados!$G:$G,D$61,base_de_dados!$H:$H,$L$1,base_de_dados!$C:$C,$A366,base_de_dados!$M:$M,"&lt;=2008",base_de_dados!$O:$O,"&gt;=39813")</f>
        <v>0</v>
      </c>
      <c r="E366" s="5">
        <f>SUMIFS(base_de_dados!$T:$T,base_de_dados!$B:$B,$B366,base_de_dados!$G:$G,E$61,base_de_dados!$H:$H,$L$1,base_de_dados!$C:$C,$A366,base_de_dados!$M:$M,"&lt;=2008",base_de_dados!$O:$O,"&gt;=39813")</f>
        <v>0</v>
      </c>
      <c r="F366" s="5">
        <f>SUMIFS(base_de_dados!$T:$T,base_de_dados!$B:$B,$B366,base_de_dados!$G:$G,F$61,base_de_dados!$H:$H,$L$1,base_de_dados!$C:$C,$A366,base_de_dados!$M:$M,"&lt;=2008",base_de_dados!$O:$O,"&gt;=39813")</f>
        <v>0</v>
      </c>
      <c r="G366" s="5">
        <f>SUMIFS(base_de_dados!$T:$T,base_de_dados!$B:$B,$B366,base_de_dados!$G:$G,G$61,base_de_dados!$H:$H,$L$1,base_de_dados!$C:$C,$A366,base_de_dados!$M:$M,"&lt;=2008",base_de_dados!$O:$O,"&gt;=39813")</f>
        <v>0</v>
      </c>
      <c r="H366" s="5">
        <f>SUMIFS(base_de_dados!$T:$T,base_de_dados!$B:$B,$B366,base_de_dados!$G:$G,H$61,base_de_dados!$H:$H,$L$1,base_de_dados!$C:$C,$A366,base_de_dados!$M:$M,"&lt;=2008",base_de_dados!$O:$O,"&gt;=39813")</f>
        <v>0</v>
      </c>
      <c r="I366" s="5">
        <f>SUMIFS(base_de_dados!$T:$T,base_de_dados!$B:$B,$B366,base_de_dados!$G:$G,I$61,base_de_dados!$H:$H,$L$1,base_de_dados!$C:$C,$A366,base_de_dados!$M:$M,"&lt;=2008",base_de_dados!$O:$O,"&gt;=39813")</f>
        <v>0</v>
      </c>
      <c r="J366" s="5">
        <f>SUMIFS(base_de_dados!$T:$T,base_de_dados!$B:$B,$B366,base_de_dados!$G:$G,J$61,base_de_dados!$H:$H,$L$1,base_de_dados!$C:$C,$A366,base_de_dados!$M:$M,"&lt;=2008",base_de_dados!$O:$O,"&gt;=39813")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SUMIFS(base_de_dados!$T:$T,base_de_dados!$B:$B,$B367,base_de_dados!$G:$G,C$61,base_de_dados!$H:$H,$L$1,base_de_dados!$C:$C,$A367,base_de_dados!$M:$M,"&lt;=2008",base_de_dados!$O:$O,"&gt;=39813")</f>
        <v>0</v>
      </c>
      <c r="D367" s="5">
        <f>SUMIFS(base_de_dados!$T:$T,base_de_dados!$B:$B,$B367,base_de_dados!$G:$G,D$61,base_de_dados!$H:$H,$L$1,base_de_dados!$C:$C,$A367,base_de_dados!$M:$M,"&lt;=2008",base_de_dados!$O:$O,"&gt;=39813")</f>
        <v>8.7222222222222229E-2</v>
      </c>
      <c r="E367" s="5">
        <f>SUMIFS(base_de_dados!$T:$T,base_de_dados!$B:$B,$B367,base_de_dados!$G:$G,E$61,base_de_dados!$H:$H,$L$1,base_de_dados!$C:$C,$A367,base_de_dados!$M:$M,"&lt;=2008",base_de_dados!$O:$O,"&gt;=39813")</f>
        <v>0</v>
      </c>
      <c r="F367" s="5">
        <f>SUMIFS(base_de_dados!$T:$T,base_de_dados!$B:$B,$B367,base_de_dados!$G:$G,F$61,base_de_dados!$H:$H,$L$1,base_de_dados!$C:$C,$A367,base_de_dados!$M:$M,"&lt;=2008",base_de_dados!$O:$O,"&gt;=39813")</f>
        <v>0</v>
      </c>
      <c r="G367" s="5">
        <f>SUMIFS(base_de_dados!$T:$T,base_de_dados!$B:$B,$B367,base_de_dados!$G:$G,G$61,base_de_dados!$H:$H,$L$1,base_de_dados!$C:$C,$A367,base_de_dados!$M:$M,"&lt;=2008",base_de_dados!$O:$O,"&gt;=39813")</f>
        <v>0</v>
      </c>
      <c r="H367" s="5">
        <f>SUMIFS(base_de_dados!$T:$T,base_de_dados!$B:$B,$B367,base_de_dados!$G:$G,H$61,base_de_dados!$H:$H,$L$1,base_de_dados!$C:$C,$A367,base_de_dados!$M:$M,"&lt;=2008",base_de_dados!$O:$O,"&gt;=39813")</f>
        <v>0</v>
      </c>
      <c r="I367" s="5">
        <f>SUMIFS(base_de_dados!$T:$T,base_de_dados!$B:$B,$B367,base_de_dados!$G:$G,I$61,base_de_dados!$H:$H,$L$1,base_de_dados!$C:$C,$A367,base_de_dados!$M:$M,"&lt;=2008",base_de_dados!$O:$O,"&gt;=39813")</f>
        <v>0</v>
      </c>
      <c r="J367" s="5">
        <f>SUMIFS(base_de_dados!$T:$T,base_de_dados!$B:$B,$B367,base_de_dados!$G:$G,J$61,base_de_dados!$H:$H,$L$1,base_de_dados!$C:$C,$A367,base_de_dados!$M:$M,"&lt;=2008",base_de_dados!$O:$O,"&gt;=39813")</f>
        <v>0</v>
      </c>
      <c r="K367" s="32">
        <f t="shared" si="9"/>
        <v>8.7222222222222229E-2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SUMIFS(base_de_dados!$T:$T,base_de_dados!$B:$B,$B368,base_de_dados!$G:$G,C$61,base_de_dados!$H:$H,$L$1,base_de_dados!$C:$C,$A368,base_de_dados!$M:$M,"&lt;=2008",base_de_dados!$O:$O,"&gt;=39813")</f>
        <v>2.0833333333333332E-2</v>
      </c>
      <c r="D368" s="5">
        <f>SUMIFS(base_de_dados!$T:$T,base_de_dados!$B:$B,$B368,base_de_dados!$G:$G,D$61,base_de_dados!$H:$H,$L$1,base_de_dados!$C:$C,$A368,base_de_dados!$M:$M,"&lt;=2008",base_de_dados!$O:$O,"&gt;=39813")</f>
        <v>6.4041095890410961E-3</v>
      </c>
      <c r="E368" s="5">
        <f>SUMIFS(base_de_dados!$T:$T,base_de_dados!$B:$B,$B368,base_de_dados!$G:$G,E$61,base_de_dados!$H:$H,$L$1,base_de_dados!$C:$C,$A368,base_de_dados!$M:$M,"&lt;=2008",base_de_dados!$O:$O,"&gt;=39813")</f>
        <v>0</v>
      </c>
      <c r="F368" s="5">
        <f>SUMIFS(base_de_dados!$T:$T,base_de_dados!$B:$B,$B368,base_de_dados!$G:$G,F$61,base_de_dados!$H:$H,$L$1,base_de_dados!$C:$C,$A368,base_de_dados!$M:$M,"&lt;=2008",base_de_dados!$O:$O,"&gt;=39813")</f>
        <v>0</v>
      </c>
      <c r="G368" s="5">
        <f>SUMIFS(base_de_dados!$T:$T,base_de_dados!$B:$B,$B368,base_de_dados!$G:$G,G$61,base_de_dados!$H:$H,$L$1,base_de_dados!$C:$C,$A368,base_de_dados!$M:$M,"&lt;=2008",base_de_dados!$O:$O,"&gt;=39813")</f>
        <v>0</v>
      </c>
      <c r="H368" s="5">
        <f>SUMIFS(base_de_dados!$T:$T,base_de_dados!$B:$B,$B368,base_de_dados!$G:$G,H$61,base_de_dados!$H:$H,$L$1,base_de_dados!$C:$C,$A368,base_de_dados!$M:$M,"&lt;=2008",base_de_dados!$O:$O,"&gt;=39813")</f>
        <v>0</v>
      </c>
      <c r="I368" s="5">
        <f>SUMIFS(base_de_dados!$T:$T,base_de_dados!$B:$B,$B368,base_de_dados!$G:$G,I$61,base_de_dados!$H:$H,$L$1,base_de_dados!$C:$C,$A368,base_de_dados!$M:$M,"&lt;=2008",base_de_dados!$O:$O,"&gt;=39813")</f>
        <v>0</v>
      </c>
      <c r="J368" s="5">
        <f>SUMIFS(base_de_dados!$T:$T,base_de_dados!$B:$B,$B368,base_de_dados!$G:$G,J$61,base_de_dados!$H:$H,$L$1,base_de_dados!$C:$C,$A368,base_de_dados!$M:$M,"&lt;=2008",base_de_dados!$O:$O,"&gt;=39813")</f>
        <v>0</v>
      </c>
      <c r="K368" s="32">
        <f t="shared" si="9"/>
        <v>2.7237442922374427E-2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SUMIFS(base_de_dados!$T:$T,base_de_dados!$B:$B,$B369,base_de_dados!$G:$G,C$61,base_de_dados!$H:$H,$L$1,base_de_dados!$C:$C,$A369,base_de_dados!$M:$M,"&lt;=2008",base_de_dados!$O:$O,"&gt;=39813")</f>
        <v>0</v>
      </c>
      <c r="D369" s="5">
        <f>SUMIFS(base_de_dados!$T:$T,base_de_dados!$B:$B,$B369,base_de_dados!$G:$G,D$61,base_de_dados!$H:$H,$L$1,base_de_dados!$C:$C,$A369,base_de_dados!$M:$M,"&lt;=2008",base_de_dados!$O:$O,"&gt;=39813")</f>
        <v>0</v>
      </c>
      <c r="E369" s="5">
        <f>SUMIFS(base_de_dados!$T:$T,base_de_dados!$B:$B,$B369,base_de_dados!$G:$G,E$61,base_de_dados!$H:$H,$L$1,base_de_dados!$C:$C,$A369,base_de_dados!$M:$M,"&lt;=2008",base_de_dados!$O:$O,"&gt;=39813")</f>
        <v>0</v>
      </c>
      <c r="F369" s="5">
        <f>SUMIFS(base_de_dados!$T:$T,base_de_dados!$B:$B,$B369,base_de_dados!$G:$G,F$61,base_de_dados!$H:$H,$L$1,base_de_dados!$C:$C,$A369,base_de_dados!$M:$M,"&lt;=2008",base_de_dados!$O:$O,"&gt;=39813")</f>
        <v>0</v>
      </c>
      <c r="G369" s="5">
        <f>SUMIFS(base_de_dados!$T:$T,base_de_dados!$B:$B,$B369,base_de_dados!$G:$G,G$61,base_de_dados!$H:$H,$L$1,base_de_dados!$C:$C,$A369,base_de_dados!$M:$M,"&lt;=2008",base_de_dados!$O:$O,"&gt;=39813")</f>
        <v>0</v>
      </c>
      <c r="H369" s="5">
        <f>SUMIFS(base_de_dados!$T:$T,base_de_dados!$B:$B,$B369,base_de_dados!$G:$G,H$61,base_de_dados!$H:$H,$L$1,base_de_dados!$C:$C,$A369,base_de_dados!$M:$M,"&lt;=2008",base_de_dados!$O:$O,"&gt;=39813")</f>
        <v>0</v>
      </c>
      <c r="I369" s="5">
        <f>SUMIFS(base_de_dados!$T:$T,base_de_dados!$B:$B,$B369,base_de_dados!$G:$G,I$61,base_de_dados!$H:$H,$L$1,base_de_dados!$C:$C,$A369,base_de_dados!$M:$M,"&lt;=2008",base_de_dados!$O:$O,"&gt;=39813")</f>
        <v>0</v>
      </c>
      <c r="J369" s="5">
        <f>SUMIFS(base_de_dados!$T:$T,base_de_dados!$B:$B,$B369,base_de_dados!$G:$G,J$61,base_de_dados!$H:$H,$L$1,base_de_dados!$C:$C,$A369,base_de_dados!$M:$M,"&lt;=2008",base_de_dados!$O:$O,"&gt;=39813")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SUMIFS(base_de_dados!$T:$T,base_de_dados!$B:$B,$B370,base_de_dados!$G:$G,C$61,base_de_dados!$H:$H,$L$1,base_de_dados!$C:$C,$A370,base_de_dados!$M:$M,"&lt;=2008",base_de_dados!$O:$O,"&gt;=39813")</f>
        <v>0</v>
      </c>
      <c r="D370" s="5">
        <f>SUMIFS(base_de_dados!$T:$T,base_de_dados!$B:$B,$B370,base_de_dados!$G:$G,D$61,base_de_dados!$H:$H,$L$1,base_de_dados!$C:$C,$A370,base_de_dados!$M:$M,"&lt;=2008",base_de_dados!$O:$O,"&gt;=39813")</f>
        <v>0</v>
      </c>
      <c r="E370" s="5">
        <f>SUMIFS(base_de_dados!$T:$T,base_de_dados!$B:$B,$B370,base_de_dados!$G:$G,E$61,base_de_dados!$H:$H,$L$1,base_de_dados!$C:$C,$A370,base_de_dados!$M:$M,"&lt;=2008",base_de_dados!$O:$O,"&gt;=39813")</f>
        <v>0</v>
      </c>
      <c r="F370" s="5">
        <f>SUMIFS(base_de_dados!$T:$T,base_de_dados!$B:$B,$B370,base_de_dados!$G:$G,F$61,base_de_dados!$H:$H,$L$1,base_de_dados!$C:$C,$A370,base_de_dados!$M:$M,"&lt;=2008",base_de_dados!$O:$O,"&gt;=39813")</f>
        <v>0</v>
      </c>
      <c r="G370" s="5">
        <f>SUMIFS(base_de_dados!$T:$T,base_de_dados!$B:$B,$B370,base_de_dados!$G:$G,G$61,base_de_dados!$H:$H,$L$1,base_de_dados!$C:$C,$A370,base_de_dados!$M:$M,"&lt;=2008",base_de_dados!$O:$O,"&gt;=39813")</f>
        <v>0</v>
      </c>
      <c r="H370" s="5">
        <f>SUMIFS(base_de_dados!$T:$T,base_de_dados!$B:$B,$B370,base_de_dados!$G:$G,H$61,base_de_dados!$H:$H,$L$1,base_de_dados!$C:$C,$A370,base_de_dados!$M:$M,"&lt;=2008",base_de_dados!$O:$O,"&gt;=39813")</f>
        <v>0</v>
      </c>
      <c r="I370" s="5">
        <f>SUMIFS(base_de_dados!$T:$T,base_de_dados!$B:$B,$B370,base_de_dados!$G:$G,I$61,base_de_dados!$H:$H,$L$1,base_de_dados!$C:$C,$A370,base_de_dados!$M:$M,"&lt;=2008",base_de_dados!$O:$O,"&gt;=39813")</f>
        <v>0</v>
      </c>
      <c r="J370" s="5">
        <f>SUMIFS(base_de_dados!$T:$T,base_de_dados!$B:$B,$B370,base_de_dados!$G:$G,J$61,base_de_dados!$H:$H,$L$1,base_de_dados!$C:$C,$A370,base_de_dados!$M:$M,"&lt;=2008",base_de_dados!$O:$O,"&gt;=39813")</f>
        <v>0</v>
      </c>
      <c r="K370" s="32">
        <f t="shared" si="9"/>
        <v>0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SUMIFS(base_de_dados!$T:$T,base_de_dados!$B:$B,$B371,base_de_dados!$G:$G,C$61,base_de_dados!$H:$H,$L$1,base_de_dados!$C:$C,$A371,base_de_dados!$M:$M,"&lt;=2008",base_de_dados!$O:$O,"&gt;=39813")</f>
        <v>0</v>
      </c>
      <c r="D371" s="5">
        <f>SUMIFS(base_de_dados!$T:$T,base_de_dados!$B:$B,$B371,base_de_dados!$G:$G,D$61,base_de_dados!$H:$H,$L$1,base_de_dados!$C:$C,$A371,base_de_dados!$M:$M,"&lt;=2008",base_de_dados!$O:$O,"&gt;=39813")</f>
        <v>0</v>
      </c>
      <c r="E371" s="5">
        <f>SUMIFS(base_de_dados!$T:$T,base_de_dados!$B:$B,$B371,base_de_dados!$G:$G,E$61,base_de_dados!$H:$H,$L$1,base_de_dados!$C:$C,$A371,base_de_dados!$M:$M,"&lt;=2008",base_de_dados!$O:$O,"&gt;=39813")</f>
        <v>0</v>
      </c>
      <c r="F371" s="5">
        <f>SUMIFS(base_de_dados!$T:$T,base_de_dados!$B:$B,$B371,base_de_dados!$G:$G,F$61,base_de_dados!$H:$H,$L$1,base_de_dados!$C:$C,$A371,base_de_dados!$M:$M,"&lt;=2008",base_de_dados!$O:$O,"&gt;=39813")</f>
        <v>0</v>
      </c>
      <c r="G371" s="5">
        <f>SUMIFS(base_de_dados!$T:$T,base_de_dados!$B:$B,$B371,base_de_dados!$G:$G,G$61,base_de_dados!$H:$H,$L$1,base_de_dados!$C:$C,$A371,base_de_dados!$M:$M,"&lt;=2008",base_de_dados!$O:$O,"&gt;=39813")</f>
        <v>0</v>
      </c>
      <c r="H371" s="5">
        <f>SUMIFS(base_de_dados!$T:$T,base_de_dados!$B:$B,$B371,base_de_dados!$G:$G,H$61,base_de_dados!$H:$H,$L$1,base_de_dados!$C:$C,$A371,base_de_dados!$M:$M,"&lt;=2008",base_de_dados!$O:$O,"&gt;=39813")</f>
        <v>0</v>
      </c>
      <c r="I371" s="5">
        <f>SUMIFS(base_de_dados!$T:$T,base_de_dados!$B:$B,$B371,base_de_dados!$G:$G,I$61,base_de_dados!$H:$H,$L$1,base_de_dados!$C:$C,$A371,base_de_dados!$M:$M,"&lt;=2008",base_de_dados!$O:$O,"&gt;=39813")</f>
        <v>0</v>
      </c>
      <c r="J371" s="5">
        <f>SUMIFS(base_de_dados!$T:$T,base_de_dados!$B:$B,$B371,base_de_dados!$G:$G,J$61,base_de_dados!$H:$H,$L$1,base_de_dados!$C:$C,$A371,base_de_dados!$M:$M,"&lt;=2008",base_de_dados!$O:$O,"&gt;=39813")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SUMIFS(base_de_dados!$T:$T,base_de_dados!$B:$B,$B372,base_de_dados!$G:$G,C$61,base_de_dados!$H:$H,$L$1,base_de_dados!$C:$C,$A372,base_de_dados!$M:$M,"&lt;=2008",base_de_dados!$O:$O,"&gt;=39813")</f>
        <v>0</v>
      </c>
      <c r="D372" s="5">
        <f>SUMIFS(base_de_dados!$T:$T,base_de_dados!$B:$B,$B372,base_de_dados!$G:$G,D$61,base_de_dados!$H:$H,$L$1,base_de_dados!$C:$C,$A372,base_de_dados!$M:$M,"&lt;=2008",base_de_dados!$O:$O,"&gt;=39813")</f>
        <v>0</v>
      </c>
      <c r="E372" s="5">
        <f>SUMIFS(base_de_dados!$T:$T,base_de_dados!$B:$B,$B372,base_de_dados!$G:$G,E$61,base_de_dados!$H:$H,$L$1,base_de_dados!$C:$C,$A372,base_de_dados!$M:$M,"&lt;=2008",base_de_dados!$O:$O,"&gt;=39813")</f>
        <v>0</v>
      </c>
      <c r="F372" s="5">
        <f>SUMIFS(base_de_dados!$T:$T,base_de_dados!$B:$B,$B372,base_de_dados!$G:$G,F$61,base_de_dados!$H:$H,$L$1,base_de_dados!$C:$C,$A372,base_de_dados!$M:$M,"&lt;=2008",base_de_dados!$O:$O,"&gt;=39813")</f>
        <v>0</v>
      </c>
      <c r="G372" s="5">
        <f>SUMIFS(base_de_dados!$T:$T,base_de_dados!$B:$B,$B372,base_de_dados!$G:$G,G$61,base_de_dados!$H:$H,$L$1,base_de_dados!$C:$C,$A372,base_de_dados!$M:$M,"&lt;=2008",base_de_dados!$O:$O,"&gt;=39813")</f>
        <v>0</v>
      </c>
      <c r="H372" s="5">
        <f>SUMIFS(base_de_dados!$T:$T,base_de_dados!$B:$B,$B372,base_de_dados!$G:$G,H$61,base_de_dados!$H:$H,$L$1,base_de_dados!$C:$C,$A372,base_de_dados!$M:$M,"&lt;=2008",base_de_dados!$O:$O,"&gt;=39813")</f>
        <v>0</v>
      </c>
      <c r="I372" s="5">
        <f>SUMIFS(base_de_dados!$T:$T,base_de_dados!$B:$B,$B372,base_de_dados!$G:$G,I$61,base_de_dados!$H:$H,$L$1,base_de_dados!$C:$C,$A372,base_de_dados!$M:$M,"&lt;=2008",base_de_dados!$O:$O,"&gt;=39813")</f>
        <v>0</v>
      </c>
      <c r="J372" s="5">
        <f>SUMIFS(base_de_dados!$T:$T,base_de_dados!$B:$B,$B372,base_de_dados!$G:$G,J$61,base_de_dados!$H:$H,$L$1,base_de_dados!$C:$C,$A372,base_de_dados!$M:$M,"&lt;=2008",base_de_dados!$O:$O,"&gt;=39813")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SUMIFS(base_de_dados!$T:$T,base_de_dados!$B:$B,$B373,base_de_dados!$G:$G,C$61,base_de_dados!$H:$H,$L$1,base_de_dados!$C:$C,$A373,base_de_dados!$M:$M,"&lt;=2008",base_de_dados!$O:$O,"&gt;=39813")</f>
        <v>0</v>
      </c>
      <c r="D373" s="5">
        <f>SUMIFS(base_de_dados!$T:$T,base_de_dados!$B:$B,$B373,base_de_dados!$G:$G,D$61,base_de_dados!$H:$H,$L$1,base_de_dados!$C:$C,$A373,base_de_dados!$M:$M,"&lt;=2008",base_de_dados!$O:$O,"&gt;=39813")</f>
        <v>0</v>
      </c>
      <c r="E373" s="5">
        <f>SUMIFS(base_de_dados!$T:$T,base_de_dados!$B:$B,$B373,base_de_dados!$G:$G,E$61,base_de_dados!$H:$H,$L$1,base_de_dados!$C:$C,$A373,base_de_dados!$M:$M,"&lt;=2008",base_de_dados!$O:$O,"&gt;=39813")</f>
        <v>0</v>
      </c>
      <c r="F373" s="5">
        <f>SUMIFS(base_de_dados!$T:$T,base_de_dados!$B:$B,$B373,base_de_dados!$G:$G,F$61,base_de_dados!$H:$H,$L$1,base_de_dados!$C:$C,$A373,base_de_dados!$M:$M,"&lt;=2008",base_de_dados!$O:$O,"&gt;=39813")</f>
        <v>0</v>
      </c>
      <c r="G373" s="5">
        <f>SUMIFS(base_de_dados!$T:$T,base_de_dados!$B:$B,$B373,base_de_dados!$G:$G,G$61,base_de_dados!$H:$H,$L$1,base_de_dados!$C:$C,$A373,base_de_dados!$M:$M,"&lt;=2008",base_de_dados!$O:$O,"&gt;=39813")</f>
        <v>0</v>
      </c>
      <c r="H373" s="5">
        <f>SUMIFS(base_de_dados!$T:$T,base_de_dados!$B:$B,$B373,base_de_dados!$G:$G,H$61,base_de_dados!$H:$H,$L$1,base_de_dados!$C:$C,$A373,base_de_dados!$M:$M,"&lt;=2008",base_de_dados!$O:$O,"&gt;=39813")</f>
        <v>0</v>
      </c>
      <c r="I373" s="5">
        <f>SUMIFS(base_de_dados!$T:$T,base_de_dados!$B:$B,$B373,base_de_dados!$G:$G,I$61,base_de_dados!$H:$H,$L$1,base_de_dados!$C:$C,$A373,base_de_dados!$M:$M,"&lt;=2008",base_de_dados!$O:$O,"&gt;=39813")</f>
        <v>0</v>
      </c>
      <c r="J373" s="5">
        <f>SUMIFS(base_de_dados!$T:$T,base_de_dados!$B:$B,$B373,base_de_dados!$G:$G,J$61,base_de_dados!$H:$H,$L$1,base_de_dados!$C:$C,$A373,base_de_dados!$M:$M,"&lt;=2008",base_de_dados!$O:$O,"&gt;=39813")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SUMIFS(base_de_dados!$T:$T,base_de_dados!$B:$B,$B374,base_de_dados!$G:$G,C$61,base_de_dados!$H:$H,$L$1,base_de_dados!$C:$C,$A374,base_de_dados!$M:$M,"&lt;=2008",base_de_dados!$O:$O,"&gt;=39813")</f>
        <v>0</v>
      </c>
      <c r="D374" s="5">
        <f>SUMIFS(base_de_dados!$T:$T,base_de_dados!$B:$B,$B374,base_de_dados!$G:$G,D$61,base_de_dados!$H:$H,$L$1,base_de_dados!$C:$C,$A374,base_de_dados!$M:$M,"&lt;=2008",base_de_dados!$O:$O,"&gt;=39813")</f>
        <v>0</v>
      </c>
      <c r="E374" s="5">
        <f>SUMIFS(base_de_dados!$T:$T,base_de_dados!$B:$B,$B374,base_de_dados!$G:$G,E$61,base_de_dados!$H:$H,$L$1,base_de_dados!$C:$C,$A374,base_de_dados!$M:$M,"&lt;=2008",base_de_dados!$O:$O,"&gt;=39813")</f>
        <v>0</v>
      </c>
      <c r="F374" s="5">
        <f>SUMIFS(base_de_dados!$T:$T,base_de_dados!$B:$B,$B374,base_de_dados!$G:$G,F$61,base_de_dados!$H:$H,$L$1,base_de_dados!$C:$C,$A374,base_de_dados!$M:$M,"&lt;=2008",base_de_dados!$O:$O,"&gt;=39813")</f>
        <v>0</v>
      </c>
      <c r="G374" s="5">
        <f>SUMIFS(base_de_dados!$T:$T,base_de_dados!$B:$B,$B374,base_de_dados!$G:$G,G$61,base_de_dados!$H:$H,$L$1,base_de_dados!$C:$C,$A374,base_de_dados!$M:$M,"&lt;=2008",base_de_dados!$O:$O,"&gt;=39813")</f>
        <v>0</v>
      </c>
      <c r="H374" s="5">
        <f>SUMIFS(base_de_dados!$T:$T,base_de_dados!$B:$B,$B374,base_de_dados!$G:$G,H$61,base_de_dados!$H:$H,$L$1,base_de_dados!$C:$C,$A374,base_de_dados!$M:$M,"&lt;=2008",base_de_dados!$O:$O,"&gt;=39813")</f>
        <v>0</v>
      </c>
      <c r="I374" s="5">
        <f>SUMIFS(base_de_dados!$T:$T,base_de_dados!$B:$B,$B374,base_de_dados!$G:$G,I$61,base_de_dados!$H:$H,$L$1,base_de_dados!$C:$C,$A374,base_de_dados!$M:$M,"&lt;=2008",base_de_dados!$O:$O,"&gt;=39813")</f>
        <v>0</v>
      </c>
      <c r="J374" s="5">
        <f>SUMIFS(base_de_dados!$T:$T,base_de_dados!$B:$B,$B374,base_de_dados!$G:$G,J$61,base_de_dados!$H:$H,$L$1,base_de_dados!$C:$C,$A374,base_de_dados!$M:$M,"&lt;=2008",base_de_dados!$O:$O,"&gt;=39813")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SUMIFS(base_de_dados!$T:$T,base_de_dados!$B:$B,$B375,base_de_dados!$G:$G,C$61,base_de_dados!$H:$H,$L$1,base_de_dados!$C:$C,$A375,base_de_dados!$M:$M,"&lt;=2008",base_de_dados!$O:$O,"&gt;=39813")</f>
        <v>0</v>
      </c>
      <c r="D375" s="5">
        <f>SUMIFS(base_de_dados!$T:$T,base_de_dados!$B:$B,$B375,base_de_dados!$G:$G,D$61,base_de_dados!$H:$H,$L$1,base_de_dados!$C:$C,$A375,base_de_dados!$M:$M,"&lt;=2008",base_de_dados!$O:$O,"&gt;=39813")</f>
        <v>0</v>
      </c>
      <c r="E375" s="5">
        <f>SUMIFS(base_de_dados!$T:$T,base_de_dados!$B:$B,$B375,base_de_dados!$G:$G,E$61,base_de_dados!$H:$H,$L$1,base_de_dados!$C:$C,$A375,base_de_dados!$M:$M,"&lt;=2008",base_de_dados!$O:$O,"&gt;=39813")</f>
        <v>2.7391171993911721E-3</v>
      </c>
      <c r="F375" s="5">
        <f>SUMIFS(base_de_dados!$T:$T,base_de_dados!$B:$B,$B375,base_de_dados!$G:$G,F$61,base_de_dados!$H:$H,$L$1,base_de_dados!$C:$C,$A375,base_de_dados!$M:$M,"&lt;=2008",base_de_dados!$O:$O,"&gt;=39813")</f>
        <v>0</v>
      </c>
      <c r="G375" s="5">
        <f>SUMIFS(base_de_dados!$T:$T,base_de_dados!$B:$B,$B375,base_de_dados!$G:$G,G$61,base_de_dados!$H:$H,$L$1,base_de_dados!$C:$C,$A375,base_de_dados!$M:$M,"&lt;=2008",base_de_dados!$O:$O,"&gt;=39813")</f>
        <v>0</v>
      </c>
      <c r="H375" s="5">
        <f>SUMIFS(base_de_dados!$T:$T,base_de_dados!$B:$B,$B375,base_de_dados!$G:$G,H$61,base_de_dados!$H:$H,$L$1,base_de_dados!$C:$C,$A375,base_de_dados!$M:$M,"&lt;=2008",base_de_dados!$O:$O,"&gt;=39813")</f>
        <v>0</v>
      </c>
      <c r="I375" s="5">
        <f>SUMIFS(base_de_dados!$T:$T,base_de_dados!$B:$B,$B375,base_de_dados!$G:$G,I$61,base_de_dados!$H:$H,$L$1,base_de_dados!$C:$C,$A375,base_de_dados!$M:$M,"&lt;=2008",base_de_dados!$O:$O,"&gt;=39813")</f>
        <v>0</v>
      </c>
      <c r="J375" s="5">
        <f>SUMIFS(base_de_dados!$T:$T,base_de_dados!$B:$B,$B375,base_de_dados!$G:$G,J$61,base_de_dados!$H:$H,$L$1,base_de_dados!$C:$C,$A375,base_de_dados!$M:$M,"&lt;=2008",base_de_dados!$O:$O,"&gt;=39813")</f>
        <v>0</v>
      </c>
      <c r="K375" s="32">
        <f t="shared" si="9"/>
        <v>2.7391171993911721E-3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SUMIFS(base_de_dados!$T:$T,base_de_dados!$B:$B,$B376,base_de_dados!$G:$G,C$61,base_de_dados!$H:$H,$L$1,base_de_dados!$C:$C,$A376,base_de_dados!$M:$M,"&lt;=2008",base_de_dados!$O:$O,"&gt;=39813")</f>
        <v>0</v>
      </c>
      <c r="D376" s="5">
        <f>SUMIFS(base_de_dados!$T:$T,base_de_dados!$B:$B,$B376,base_de_dados!$G:$G,D$61,base_de_dados!$H:$H,$L$1,base_de_dados!$C:$C,$A376,base_de_dados!$M:$M,"&lt;=2008",base_de_dados!$O:$O,"&gt;=39813")</f>
        <v>0</v>
      </c>
      <c r="E376" s="5">
        <f>SUMIFS(base_de_dados!$T:$T,base_de_dados!$B:$B,$B376,base_de_dados!$G:$G,E$61,base_de_dados!$H:$H,$L$1,base_de_dados!$C:$C,$A376,base_de_dados!$M:$M,"&lt;=2008",base_de_dados!$O:$O,"&gt;=39813")</f>
        <v>0</v>
      </c>
      <c r="F376" s="5">
        <f>SUMIFS(base_de_dados!$T:$T,base_de_dados!$B:$B,$B376,base_de_dados!$G:$G,F$61,base_de_dados!$H:$H,$L$1,base_de_dados!$C:$C,$A376,base_de_dados!$M:$M,"&lt;=2008",base_de_dados!$O:$O,"&gt;=39813")</f>
        <v>0</v>
      </c>
      <c r="G376" s="5">
        <f>SUMIFS(base_de_dados!$T:$T,base_de_dados!$B:$B,$B376,base_de_dados!$G:$G,G$61,base_de_dados!$H:$H,$L$1,base_de_dados!$C:$C,$A376,base_de_dados!$M:$M,"&lt;=2008",base_de_dados!$O:$O,"&gt;=39813")</f>
        <v>0</v>
      </c>
      <c r="H376" s="5">
        <f>SUMIFS(base_de_dados!$T:$T,base_de_dados!$B:$B,$B376,base_de_dados!$G:$G,H$61,base_de_dados!$H:$H,$L$1,base_de_dados!$C:$C,$A376,base_de_dados!$M:$M,"&lt;=2008",base_de_dados!$O:$O,"&gt;=39813")</f>
        <v>0</v>
      </c>
      <c r="I376" s="5">
        <f>SUMIFS(base_de_dados!$T:$T,base_de_dados!$B:$B,$B376,base_de_dados!$G:$G,I$61,base_de_dados!$H:$H,$L$1,base_de_dados!$C:$C,$A376,base_de_dados!$M:$M,"&lt;=2008",base_de_dados!$O:$O,"&gt;=39813")</f>
        <v>0</v>
      </c>
      <c r="J376" s="5">
        <f>SUMIFS(base_de_dados!$T:$T,base_de_dados!$B:$B,$B376,base_de_dados!$G:$G,J$61,base_de_dados!$H:$H,$L$1,base_de_dados!$C:$C,$A376,base_de_dados!$M:$M,"&lt;=2008",base_de_dados!$O:$O,"&gt;=39813")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SUMIFS(base_de_dados!$T:$T,base_de_dados!$B:$B,$B377,base_de_dados!$G:$G,C$61,base_de_dados!$H:$H,$L$1,base_de_dados!$C:$C,$A377,base_de_dados!$M:$M,"&lt;=2008",base_de_dados!$O:$O,"&gt;=39813")</f>
        <v>0</v>
      </c>
      <c r="D377" s="5">
        <f>SUMIFS(base_de_dados!$T:$T,base_de_dados!$B:$B,$B377,base_de_dados!$G:$G,D$61,base_de_dados!$H:$H,$L$1,base_de_dados!$C:$C,$A377,base_de_dados!$M:$M,"&lt;=2008",base_de_dados!$O:$O,"&gt;=39813")</f>
        <v>0</v>
      </c>
      <c r="E377" s="5">
        <f>SUMIFS(base_de_dados!$T:$T,base_de_dados!$B:$B,$B377,base_de_dados!$G:$G,E$61,base_de_dados!$H:$H,$L$1,base_de_dados!$C:$C,$A377,base_de_dados!$M:$M,"&lt;=2008",base_de_dados!$O:$O,"&gt;=39813")</f>
        <v>0</v>
      </c>
      <c r="F377" s="5">
        <f>SUMIFS(base_de_dados!$T:$T,base_de_dados!$B:$B,$B377,base_de_dados!$G:$G,F$61,base_de_dados!$H:$H,$L$1,base_de_dados!$C:$C,$A377,base_de_dados!$M:$M,"&lt;=2008",base_de_dados!$O:$O,"&gt;=39813")</f>
        <v>0</v>
      </c>
      <c r="G377" s="5">
        <f>SUMIFS(base_de_dados!$T:$T,base_de_dados!$B:$B,$B377,base_de_dados!$G:$G,G$61,base_de_dados!$H:$H,$L$1,base_de_dados!$C:$C,$A377,base_de_dados!$M:$M,"&lt;=2008",base_de_dados!$O:$O,"&gt;=39813")</f>
        <v>0</v>
      </c>
      <c r="H377" s="5">
        <f>SUMIFS(base_de_dados!$T:$T,base_de_dados!$B:$B,$B377,base_de_dados!$G:$G,H$61,base_de_dados!$H:$H,$L$1,base_de_dados!$C:$C,$A377,base_de_dados!$M:$M,"&lt;=2008",base_de_dados!$O:$O,"&gt;=39813")</f>
        <v>0</v>
      </c>
      <c r="I377" s="5">
        <f>SUMIFS(base_de_dados!$T:$T,base_de_dados!$B:$B,$B377,base_de_dados!$G:$G,I$61,base_de_dados!$H:$H,$L$1,base_de_dados!$C:$C,$A377,base_de_dados!$M:$M,"&lt;=2008",base_de_dados!$O:$O,"&gt;=39813")</f>
        <v>0</v>
      </c>
      <c r="J377" s="5">
        <f>SUMIFS(base_de_dados!$T:$T,base_de_dados!$B:$B,$B377,base_de_dados!$G:$G,J$61,base_de_dados!$H:$H,$L$1,base_de_dados!$C:$C,$A377,base_de_dados!$M:$M,"&lt;=2008",base_de_dados!$O:$O,"&gt;=39813")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SUMIFS(base_de_dados!$T:$T,base_de_dados!$B:$B,$B378,base_de_dados!$G:$G,C$61,base_de_dados!$H:$H,$L$1,base_de_dados!$C:$C,$A378,base_de_dados!$M:$M,"&lt;=2008",base_de_dados!$O:$O,"&gt;=39813")</f>
        <v>0</v>
      </c>
      <c r="D378" s="5">
        <f>SUMIFS(base_de_dados!$T:$T,base_de_dados!$B:$B,$B378,base_de_dados!$G:$G,D$61,base_de_dados!$H:$H,$L$1,base_de_dados!$C:$C,$A378,base_de_dados!$M:$M,"&lt;=2008",base_de_dados!$O:$O,"&gt;=39813")</f>
        <v>0</v>
      </c>
      <c r="E378" s="5">
        <f>SUMIFS(base_de_dados!$T:$T,base_de_dados!$B:$B,$B378,base_de_dados!$G:$G,E$61,base_de_dados!$H:$H,$L$1,base_de_dados!$C:$C,$A378,base_de_dados!$M:$M,"&lt;=2008",base_de_dados!$O:$O,"&gt;=39813")</f>
        <v>0</v>
      </c>
      <c r="F378" s="5">
        <f>SUMIFS(base_de_dados!$T:$T,base_de_dados!$B:$B,$B378,base_de_dados!$G:$G,F$61,base_de_dados!$H:$H,$L$1,base_de_dados!$C:$C,$A378,base_de_dados!$M:$M,"&lt;=2008",base_de_dados!$O:$O,"&gt;=39813")</f>
        <v>0</v>
      </c>
      <c r="G378" s="5">
        <f>SUMIFS(base_de_dados!$T:$T,base_de_dados!$B:$B,$B378,base_de_dados!$G:$G,G$61,base_de_dados!$H:$H,$L$1,base_de_dados!$C:$C,$A378,base_de_dados!$M:$M,"&lt;=2008",base_de_dados!$O:$O,"&gt;=39813")</f>
        <v>0</v>
      </c>
      <c r="H378" s="5">
        <f>SUMIFS(base_de_dados!$T:$T,base_de_dados!$B:$B,$B378,base_de_dados!$G:$G,H$61,base_de_dados!$H:$H,$L$1,base_de_dados!$C:$C,$A378,base_de_dados!$M:$M,"&lt;=2008",base_de_dados!$O:$O,"&gt;=39813")</f>
        <v>0</v>
      </c>
      <c r="I378" s="5">
        <f>SUMIFS(base_de_dados!$T:$T,base_de_dados!$B:$B,$B378,base_de_dados!$G:$G,I$61,base_de_dados!$H:$H,$L$1,base_de_dados!$C:$C,$A378,base_de_dados!$M:$M,"&lt;=2008",base_de_dados!$O:$O,"&gt;=39813")</f>
        <v>0</v>
      </c>
      <c r="J378" s="5">
        <f>SUMIFS(base_de_dados!$T:$T,base_de_dados!$B:$B,$B378,base_de_dados!$G:$G,J$61,base_de_dados!$H:$H,$L$1,base_de_dados!$C:$C,$A378,base_de_dados!$M:$M,"&lt;=2008",base_de_dados!$O:$O,"&gt;=39813")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SUMIFS(base_de_dados!$T:$T,base_de_dados!$B:$B,$B379,base_de_dados!$G:$G,C$61,base_de_dados!$H:$H,$L$1,base_de_dados!$C:$C,$A379,base_de_dados!$M:$M,"&lt;=2008",base_de_dados!$O:$O,"&gt;=39813")</f>
        <v>0</v>
      </c>
      <c r="D379" s="5">
        <f>SUMIFS(base_de_dados!$T:$T,base_de_dados!$B:$B,$B379,base_de_dados!$G:$G,D$61,base_de_dados!$H:$H,$L$1,base_de_dados!$C:$C,$A379,base_de_dados!$M:$M,"&lt;=2008",base_de_dados!$O:$O,"&gt;=39813")</f>
        <v>0</v>
      </c>
      <c r="E379" s="5">
        <f>SUMIFS(base_de_dados!$T:$T,base_de_dados!$B:$B,$B379,base_de_dados!$G:$G,E$61,base_de_dados!$H:$H,$L$1,base_de_dados!$C:$C,$A379,base_de_dados!$M:$M,"&lt;=2008",base_de_dados!$O:$O,"&gt;=39813")</f>
        <v>0</v>
      </c>
      <c r="F379" s="5">
        <f>SUMIFS(base_de_dados!$T:$T,base_de_dados!$B:$B,$B379,base_de_dados!$G:$G,F$61,base_de_dados!$H:$H,$L$1,base_de_dados!$C:$C,$A379,base_de_dados!$M:$M,"&lt;=2008",base_de_dados!$O:$O,"&gt;=39813")</f>
        <v>0</v>
      </c>
      <c r="G379" s="5">
        <f>SUMIFS(base_de_dados!$T:$T,base_de_dados!$B:$B,$B379,base_de_dados!$G:$G,G$61,base_de_dados!$H:$H,$L$1,base_de_dados!$C:$C,$A379,base_de_dados!$M:$M,"&lt;=2008",base_de_dados!$O:$O,"&gt;=39813")</f>
        <v>0</v>
      </c>
      <c r="H379" s="5">
        <f>SUMIFS(base_de_dados!$T:$T,base_de_dados!$B:$B,$B379,base_de_dados!$G:$G,H$61,base_de_dados!$H:$H,$L$1,base_de_dados!$C:$C,$A379,base_de_dados!$M:$M,"&lt;=2008",base_de_dados!$O:$O,"&gt;=39813")</f>
        <v>0</v>
      </c>
      <c r="I379" s="5">
        <f>SUMIFS(base_de_dados!$T:$T,base_de_dados!$B:$B,$B379,base_de_dados!$G:$G,I$61,base_de_dados!$H:$H,$L$1,base_de_dados!$C:$C,$A379,base_de_dados!$M:$M,"&lt;=2008",base_de_dados!$O:$O,"&gt;=39813")</f>
        <v>0</v>
      </c>
      <c r="J379" s="5">
        <f>SUMIFS(base_de_dados!$T:$T,base_de_dados!$B:$B,$B379,base_de_dados!$G:$G,J$61,base_de_dados!$H:$H,$L$1,base_de_dados!$C:$C,$A379,base_de_dados!$M:$M,"&lt;=2008",base_de_dados!$O:$O,"&gt;=39813")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SUMIFS(base_de_dados!$T:$T,base_de_dados!$B:$B,$B380,base_de_dados!$G:$G,C$61,base_de_dados!$H:$H,$L$1,base_de_dados!$C:$C,$A380,base_de_dados!$M:$M,"&lt;=2008",base_de_dados!$O:$O,"&gt;=39813")</f>
        <v>0</v>
      </c>
      <c r="D380" s="5">
        <f>SUMIFS(base_de_dados!$T:$T,base_de_dados!$B:$B,$B380,base_de_dados!$G:$G,D$61,base_de_dados!$H:$H,$L$1,base_de_dados!$C:$C,$A380,base_de_dados!$M:$M,"&lt;=2008",base_de_dados!$O:$O,"&gt;=39813")</f>
        <v>0</v>
      </c>
      <c r="E380" s="5">
        <f>SUMIFS(base_de_dados!$T:$T,base_de_dados!$B:$B,$B380,base_de_dados!$G:$G,E$61,base_de_dados!$H:$H,$L$1,base_de_dados!$C:$C,$A380,base_de_dados!$M:$M,"&lt;=2008",base_de_dados!$O:$O,"&gt;=39813")</f>
        <v>0</v>
      </c>
      <c r="F380" s="5">
        <f>SUMIFS(base_de_dados!$T:$T,base_de_dados!$B:$B,$B380,base_de_dados!$G:$G,F$61,base_de_dados!$H:$H,$L$1,base_de_dados!$C:$C,$A380,base_de_dados!$M:$M,"&lt;=2008",base_de_dados!$O:$O,"&gt;=39813")</f>
        <v>0</v>
      </c>
      <c r="G380" s="5">
        <f>SUMIFS(base_de_dados!$T:$T,base_de_dados!$B:$B,$B380,base_de_dados!$G:$G,G$61,base_de_dados!$H:$H,$L$1,base_de_dados!$C:$C,$A380,base_de_dados!$M:$M,"&lt;=2008",base_de_dados!$O:$O,"&gt;=39813")</f>
        <v>0</v>
      </c>
      <c r="H380" s="5">
        <f>SUMIFS(base_de_dados!$T:$T,base_de_dados!$B:$B,$B380,base_de_dados!$G:$G,H$61,base_de_dados!$H:$H,$L$1,base_de_dados!$C:$C,$A380,base_de_dados!$M:$M,"&lt;=2008",base_de_dados!$O:$O,"&gt;=39813")</f>
        <v>0</v>
      </c>
      <c r="I380" s="5">
        <f>SUMIFS(base_de_dados!$T:$T,base_de_dados!$B:$B,$B380,base_de_dados!$G:$G,I$61,base_de_dados!$H:$H,$L$1,base_de_dados!$C:$C,$A380,base_de_dados!$M:$M,"&lt;=2008",base_de_dados!$O:$O,"&gt;=39813")</f>
        <v>0</v>
      </c>
      <c r="J380" s="5">
        <f>SUMIFS(base_de_dados!$T:$T,base_de_dados!$B:$B,$B380,base_de_dados!$G:$G,J$61,base_de_dados!$H:$H,$L$1,base_de_dados!$C:$C,$A380,base_de_dados!$M:$M,"&lt;=2008",base_de_dados!$O:$O,"&gt;=39813")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SUMIFS(base_de_dados!$T:$T,base_de_dados!$B:$B,$B381,base_de_dados!$G:$G,C$61,base_de_dados!$H:$H,$L$1,base_de_dados!$C:$C,$A381,base_de_dados!$M:$M,"&lt;=2008",base_de_dados!$O:$O,"&gt;=39813")</f>
        <v>0</v>
      </c>
      <c r="D381" s="5">
        <f>SUMIFS(base_de_dados!$T:$T,base_de_dados!$B:$B,$B381,base_de_dados!$G:$G,D$61,base_de_dados!$H:$H,$L$1,base_de_dados!$C:$C,$A381,base_de_dados!$M:$M,"&lt;=2008",base_de_dados!$O:$O,"&gt;=39813")</f>
        <v>0</v>
      </c>
      <c r="E381" s="5">
        <f>SUMIFS(base_de_dados!$T:$T,base_de_dados!$B:$B,$B381,base_de_dados!$G:$G,E$61,base_de_dados!$H:$H,$L$1,base_de_dados!$C:$C,$A381,base_de_dados!$M:$M,"&lt;=2008",base_de_dados!$O:$O,"&gt;=39813")</f>
        <v>0</v>
      </c>
      <c r="F381" s="5">
        <f>SUMIFS(base_de_dados!$T:$T,base_de_dados!$B:$B,$B381,base_de_dados!$G:$G,F$61,base_de_dados!$H:$H,$L$1,base_de_dados!$C:$C,$A381,base_de_dados!$M:$M,"&lt;=2008",base_de_dados!$O:$O,"&gt;=39813")</f>
        <v>0</v>
      </c>
      <c r="G381" s="5">
        <f>SUMIFS(base_de_dados!$T:$T,base_de_dados!$B:$B,$B381,base_de_dados!$G:$G,G$61,base_de_dados!$H:$H,$L$1,base_de_dados!$C:$C,$A381,base_de_dados!$M:$M,"&lt;=2008",base_de_dados!$O:$O,"&gt;=39813")</f>
        <v>0</v>
      </c>
      <c r="H381" s="5">
        <f>SUMIFS(base_de_dados!$T:$T,base_de_dados!$B:$B,$B381,base_de_dados!$G:$G,H$61,base_de_dados!$H:$H,$L$1,base_de_dados!$C:$C,$A381,base_de_dados!$M:$M,"&lt;=2008",base_de_dados!$O:$O,"&gt;=39813")</f>
        <v>0</v>
      </c>
      <c r="I381" s="5">
        <f>SUMIFS(base_de_dados!$T:$T,base_de_dados!$B:$B,$B381,base_de_dados!$G:$G,I$61,base_de_dados!$H:$H,$L$1,base_de_dados!$C:$C,$A381,base_de_dados!$M:$M,"&lt;=2008",base_de_dados!$O:$O,"&gt;=39813")</f>
        <v>0</v>
      </c>
      <c r="J381" s="5">
        <f>SUMIFS(base_de_dados!$T:$T,base_de_dados!$B:$B,$B381,base_de_dados!$G:$G,J$61,base_de_dados!$H:$H,$L$1,base_de_dados!$C:$C,$A381,base_de_dados!$M:$M,"&lt;=2008",base_de_dados!$O:$O,"&gt;=39813")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SUMIFS(base_de_dados!$T:$T,base_de_dados!$B:$B,$B382,base_de_dados!$G:$G,C$61,base_de_dados!$H:$H,$L$1,base_de_dados!$C:$C,$A382,base_de_dados!$M:$M,"&lt;=2008",base_de_dados!$O:$O,"&gt;=39813")</f>
        <v>0</v>
      </c>
      <c r="D382" s="5">
        <f>SUMIFS(base_de_dados!$T:$T,base_de_dados!$B:$B,$B382,base_de_dados!$G:$G,D$61,base_de_dados!$H:$H,$L$1,base_de_dados!$C:$C,$A382,base_de_dados!$M:$M,"&lt;=2008",base_de_dados!$O:$O,"&gt;=39813")</f>
        <v>0</v>
      </c>
      <c r="E382" s="5">
        <f>SUMIFS(base_de_dados!$T:$T,base_de_dados!$B:$B,$B382,base_de_dados!$G:$G,E$61,base_de_dados!$H:$H,$L$1,base_de_dados!$C:$C,$A382,base_de_dados!$M:$M,"&lt;=2008",base_de_dados!$O:$O,"&gt;=39813")</f>
        <v>0</v>
      </c>
      <c r="F382" s="5">
        <f>SUMIFS(base_de_dados!$T:$T,base_de_dados!$B:$B,$B382,base_de_dados!$G:$G,F$61,base_de_dados!$H:$H,$L$1,base_de_dados!$C:$C,$A382,base_de_dados!$M:$M,"&lt;=2008",base_de_dados!$O:$O,"&gt;=39813")</f>
        <v>0</v>
      </c>
      <c r="G382" s="5">
        <f>SUMIFS(base_de_dados!$T:$T,base_de_dados!$B:$B,$B382,base_de_dados!$G:$G,G$61,base_de_dados!$H:$H,$L$1,base_de_dados!$C:$C,$A382,base_de_dados!$M:$M,"&lt;=2008",base_de_dados!$O:$O,"&gt;=39813")</f>
        <v>0</v>
      </c>
      <c r="H382" s="5">
        <f>SUMIFS(base_de_dados!$T:$T,base_de_dados!$B:$B,$B382,base_de_dados!$G:$G,H$61,base_de_dados!$H:$H,$L$1,base_de_dados!$C:$C,$A382,base_de_dados!$M:$M,"&lt;=2008",base_de_dados!$O:$O,"&gt;=39813")</f>
        <v>0</v>
      </c>
      <c r="I382" s="5">
        <f>SUMIFS(base_de_dados!$T:$T,base_de_dados!$B:$B,$B382,base_de_dados!$G:$G,I$61,base_de_dados!$H:$H,$L$1,base_de_dados!$C:$C,$A382,base_de_dados!$M:$M,"&lt;=2008",base_de_dados!$O:$O,"&gt;=39813")</f>
        <v>0</v>
      </c>
      <c r="J382" s="5">
        <f>SUMIFS(base_de_dados!$T:$T,base_de_dados!$B:$B,$B382,base_de_dados!$G:$G,J$61,base_de_dados!$H:$H,$L$1,base_de_dados!$C:$C,$A382,base_de_dados!$M:$M,"&lt;=2008",base_de_dados!$O:$O,"&gt;=39813")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SUMIFS(base_de_dados!$T:$T,base_de_dados!$B:$B,$B383,base_de_dados!$G:$G,C$61,base_de_dados!$H:$H,$L$1,base_de_dados!$C:$C,$A383,base_de_dados!$M:$M,"&lt;=2008",base_de_dados!$O:$O,"&gt;=39813")</f>
        <v>0</v>
      </c>
      <c r="D383" s="5">
        <f>SUMIFS(base_de_dados!$T:$T,base_de_dados!$B:$B,$B383,base_de_dados!$G:$G,D$61,base_de_dados!$H:$H,$L$1,base_de_dados!$C:$C,$A383,base_de_dados!$M:$M,"&lt;=2008",base_de_dados!$O:$O,"&gt;=39813")</f>
        <v>0</v>
      </c>
      <c r="E383" s="5">
        <f>SUMIFS(base_de_dados!$T:$T,base_de_dados!$B:$B,$B383,base_de_dados!$G:$G,E$61,base_de_dados!$H:$H,$L$1,base_de_dados!$C:$C,$A383,base_de_dados!$M:$M,"&lt;=2008",base_de_dados!$O:$O,"&gt;=39813")</f>
        <v>0</v>
      </c>
      <c r="F383" s="5">
        <f>SUMIFS(base_de_dados!$T:$T,base_de_dados!$B:$B,$B383,base_de_dados!$G:$G,F$61,base_de_dados!$H:$H,$L$1,base_de_dados!$C:$C,$A383,base_de_dados!$M:$M,"&lt;=2008",base_de_dados!$O:$O,"&gt;=39813")</f>
        <v>0</v>
      </c>
      <c r="G383" s="5">
        <f>SUMIFS(base_de_dados!$T:$T,base_de_dados!$B:$B,$B383,base_de_dados!$G:$G,G$61,base_de_dados!$H:$H,$L$1,base_de_dados!$C:$C,$A383,base_de_dados!$M:$M,"&lt;=2008",base_de_dados!$O:$O,"&gt;=39813")</f>
        <v>0</v>
      </c>
      <c r="H383" s="5">
        <f>SUMIFS(base_de_dados!$T:$T,base_de_dados!$B:$B,$B383,base_de_dados!$G:$G,H$61,base_de_dados!$H:$H,$L$1,base_de_dados!$C:$C,$A383,base_de_dados!$M:$M,"&lt;=2008",base_de_dados!$O:$O,"&gt;=39813")</f>
        <v>0</v>
      </c>
      <c r="I383" s="5">
        <f>SUMIFS(base_de_dados!$T:$T,base_de_dados!$B:$B,$B383,base_de_dados!$G:$G,I$61,base_de_dados!$H:$H,$L$1,base_de_dados!$C:$C,$A383,base_de_dados!$M:$M,"&lt;=2008",base_de_dados!$O:$O,"&gt;=39813")</f>
        <v>0</v>
      </c>
      <c r="J383" s="5">
        <f>SUMIFS(base_de_dados!$T:$T,base_de_dados!$B:$B,$B383,base_de_dados!$G:$G,J$61,base_de_dados!$H:$H,$L$1,base_de_dados!$C:$C,$A383,base_de_dados!$M:$M,"&lt;=2008",base_de_dados!$O:$O,"&gt;=39813")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SUMIFS(base_de_dados!$T:$T,base_de_dados!$B:$B,$B384,base_de_dados!$G:$G,C$61,base_de_dados!$H:$H,$L$1,base_de_dados!$C:$C,$A384,base_de_dados!$M:$M,"&lt;=2008",base_de_dados!$O:$O,"&gt;=39813")</f>
        <v>0</v>
      </c>
      <c r="D384" s="5">
        <f>SUMIFS(base_de_dados!$T:$T,base_de_dados!$B:$B,$B384,base_de_dados!$G:$G,D$61,base_de_dados!$H:$H,$L$1,base_de_dados!$C:$C,$A384,base_de_dados!$M:$M,"&lt;=2008",base_de_dados!$O:$O,"&gt;=39813")</f>
        <v>0</v>
      </c>
      <c r="E384" s="5">
        <f>SUMIFS(base_de_dados!$T:$T,base_de_dados!$B:$B,$B384,base_de_dados!$G:$G,E$61,base_de_dados!$H:$H,$L$1,base_de_dados!$C:$C,$A384,base_de_dados!$M:$M,"&lt;=2008",base_de_dados!$O:$O,"&gt;=39813")</f>
        <v>0</v>
      </c>
      <c r="F384" s="5">
        <f>SUMIFS(base_de_dados!$T:$T,base_de_dados!$B:$B,$B384,base_de_dados!$G:$G,F$61,base_de_dados!$H:$H,$L$1,base_de_dados!$C:$C,$A384,base_de_dados!$M:$M,"&lt;=2008",base_de_dados!$O:$O,"&gt;=39813")</f>
        <v>0</v>
      </c>
      <c r="G384" s="5">
        <f>SUMIFS(base_de_dados!$T:$T,base_de_dados!$B:$B,$B384,base_de_dados!$G:$G,G$61,base_de_dados!$H:$H,$L$1,base_de_dados!$C:$C,$A384,base_de_dados!$M:$M,"&lt;=2008",base_de_dados!$O:$O,"&gt;=39813")</f>
        <v>0</v>
      </c>
      <c r="H384" s="5">
        <f>SUMIFS(base_de_dados!$T:$T,base_de_dados!$B:$B,$B384,base_de_dados!$G:$G,H$61,base_de_dados!$H:$H,$L$1,base_de_dados!$C:$C,$A384,base_de_dados!$M:$M,"&lt;=2008",base_de_dados!$O:$O,"&gt;=39813")</f>
        <v>0</v>
      </c>
      <c r="I384" s="5">
        <f>SUMIFS(base_de_dados!$T:$T,base_de_dados!$B:$B,$B384,base_de_dados!$G:$G,I$61,base_de_dados!$H:$H,$L$1,base_de_dados!$C:$C,$A384,base_de_dados!$M:$M,"&lt;=2008",base_de_dados!$O:$O,"&gt;=39813")</f>
        <v>0</v>
      </c>
      <c r="J384" s="5">
        <f>SUMIFS(base_de_dados!$T:$T,base_de_dados!$B:$B,$B384,base_de_dados!$G:$G,J$61,base_de_dados!$H:$H,$L$1,base_de_dados!$C:$C,$A384,base_de_dados!$M:$M,"&lt;=2008",base_de_dados!$O:$O,"&gt;=39813")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SUMIFS(base_de_dados!$T:$T,base_de_dados!$B:$B,$B385,base_de_dados!$G:$G,C$61,base_de_dados!$H:$H,$L$1,base_de_dados!$C:$C,$A385,base_de_dados!$M:$M,"&lt;=2008",base_de_dados!$O:$O,"&gt;=39813")</f>
        <v>0</v>
      </c>
      <c r="D385" s="5">
        <f>SUMIFS(base_de_dados!$T:$T,base_de_dados!$B:$B,$B385,base_de_dados!$G:$G,D$61,base_de_dados!$H:$H,$L$1,base_de_dados!$C:$C,$A385,base_de_dados!$M:$M,"&lt;=2008",base_de_dados!$O:$O,"&gt;=39813")</f>
        <v>0</v>
      </c>
      <c r="E385" s="5">
        <f>SUMIFS(base_de_dados!$T:$T,base_de_dados!$B:$B,$B385,base_de_dados!$G:$G,E$61,base_de_dados!$H:$H,$L$1,base_de_dados!$C:$C,$A385,base_de_dados!$M:$M,"&lt;=2008",base_de_dados!$O:$O,"&gt;=39813")</f>
        <v>0</v>
      </c>
      <c r="F385" s="5">
        <f>SUMIFS(base_de_dados!$T:$T,base_de_dados!$B:$B,$B385,base_de_dados!$G:$G,F$61,base_de_dados!$H:$H,$L$1,base_de_dados!$C:$C,$A385,base_de_dados!$M:$M,"&lt;=2008",base_de_dados!$O:$O,"&gt;=39813")</f>
        <v>0</v>
      </c>
      <c r="G385" s="5">
        <f>SUMIFS(base_de_dados!$T:$T,base_de_dados!$B:$B,$B385,base_de_dados!$G:$G,G$61,base_de_dados!$H:$H,$L$1,base_de_dados!$C:$C,$A385,base_de_dados!$M:$M,"&lt;=2008",base_de_dados!$O:$O,"&gt;=39813")</f>
        <v>0</v>
      </c>
      <c r="H385" s="5">
        <f>SUMIFS(base_de_dados!$T:$T,base_de_dados!$B:$B,$B385,base_de_dados!$G:$G,H$61,base_de_dados!$H:$H,$L$1,base_de_dados!$C:$C,$A385,base_de_dados!$M:$M,"&lt;=2008",base_de_dados!$O:$O,"&gt;=39813")</f>
        <v>0</v>
      </c>
      <c r="I385" s="5">
        <f>SUMIFS(base_de_dados!$T:$T,base_de_dados!$B:$B,$B385,base_de_dados!$G:$G,I$61,base_de_dados!$H:$H,$L$1,base_de_dados!$C:$C,$A385,base_de_dados!$M:$M,"&lt;=2008",base_de_dados!$O:$O,"&gt;=39813")</f>
        <v>0</v>
      </c>
      <c r="J385" s="5">
        <f>SUMIFS(base_de_dados!$T:$T,base_de_dados!$B:$B,$B385,base_de_dados!$G:$G,J$61,base_de_dados!$H:$H,$L$1,base_de_dados!$C:$C,$A385,base_de_dados!$M:$M,"&lt;=2008",base_de_dados!$O:$O,"&gt;=39813")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SUMIFS(base_de_dados!$T:$T,base_de_dados!$B:$B,$B386,base_de_dados!$G:$G,C$61,base_de_dados!$H:$H,$L$1,base_de_dados!$C:$C,$A386,base_de_dados!$M:$M,"&lt;=2008",base_de_dados!$O:$O,"&gt;=39813")</f>
        <v>0</v>
      </c>
      <c r="D386" s="5">
        <f>SUMIFS(base_de_dados!$T:$T,base_de_dados!$B:$B,$B386,base_de_dados!$G:$G,D$61,base_de_dados!$H:$H,$L$1,base_de_dados!$C:$C,$A386,base_de_dados!$M:$M,"&lt;=2008",base_de_dados!$O:$O,"&gt;=39813")</f>
        <v>0</v>
      </c>
      <c r="E386" s="5">
        <f>SUMIFS(base_de_dados!$T:$T,base_de_dados!$B:$B,$B386,base_de_dados!$G:$G,E$61,base_de_dados!$H:$H,$L$1,base_de_dados!$C:$C,$A386,base_de_dados!$M:$M,"&lt;=2008",base_de_dados!$O:$O,"&gt;=39813")</f>
        <v>0</v>
      </c>
      <c r="F386" s="5">
        <f>SUMIFS(base_de_dados!$T:$T,base_de_dados!$B:$B,$B386,base_de_dados!$G:$G,F$61,base_de_dados!$H:$H,$L$1,base_de_dados!$C:$C,$A386,base_de_dados!$M:$M,"&lt;=2008",base_de_dados!$O:$O,"&gt;=39813")</f>
        <v>0</v>
      </c>
      <c r="G386" s="5">
        <f>SUMIFS(base_de_dados!$T:$T,base_de_dados!$B:$B,$B386,base_de_dados!$G:$G,G$61,base_de_dados!$H:$H,$L$1,base_de_dados!$C:$C,$A386,base_de_dados!$M:$M,"&lt;=2008",base_de_dados!$O:$O,"&gt;=39813")</f>
        <v>0</v>
      </c>
      <c r="H386" s="5">
        <f>SUMIFS(base_de_dados!$T:$T,base_de_dados!$B:$B,$B386,base_de_dados!$G:$G,H$61,base_de_dados!$H:$H,$L$1,base_de_dados!$C:$C,$A386,base_de_dados!$M:$M,"&lt;=2008",base_de_dados!$O:$O,"&gt;=39813")</f>
        <v>0</v>
      </c>
      <c r="I386" s="5">
        <f>SUMIFS(base_de_dados!$T:$T,base_de_dados!$B:$B,$B386,base_de_dados!$G:$G,I$61,base_de_dados!$H:$H,$L$1,base_de_dados!$C:$C,$A386,base_de_dados!$M:$M,"&lt;=2008",base_de_dados!$O:$O,"&gt;=39813")</f>
        <v>0</v>
      </c>
      <c r="J386" s="5">
        <f>SUMIFS(base_de_dados!$T:$T,base_de_dados!$B:$B,$B386,base_de_dados!$G:$G,J$61,base_de_dados!$H:$H,$L$1,base_de_dados!$C:$C,$A386,base_de_dados!$M:$M,"&lt;=2008",base_de_dados!$O:$O,"&gt;=39813")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SUMIFS(base_de_dados!$T:$T,base_de_dados!$B:$B,$B387,base_de_dados!$G:$G,C$61,base_de_dados!$H:$H,$L$1,base_de_dados!$C:$C,$A387,base_de_dados!$M:$M,"&lt;=2008",base_de_dados!$O:$O,"&gt;=39813")</f>
        <v>0</v>
      </c>
      <c r="D387" s="5">
        <f>SUMIFS(base_de_dados!$T:$T,base_de_dados!$B:$B,$B387,base_de_dados!$G:$G,D$61,base_de_dados!$H:$H,$L$1,base_de_dados!$C:$C,$A387,base_de_dados!$M:$M,"&lt;=2008",base_de_dados!$O:$O,"&gt;=39813")</f>
        <v>0</v>
      </c>
      <c r="E387" s="5">
        <f>SUMIFS(base_de_dados!$T:$T,base_de_dados!$B:$B,$B387,base_de_dados!$G:$G,E$61,base_de_dados!$H:$H,$L$1,base_de_dados!$C:$C,$A387,base_de_dados!$M:$M,"&lt;=2008",base_de_dados!$O:$O,"&gt;=39813")</f>
        <v>0</v>
      </c>
      <c r="F387" s="5">
        <f>SUMIFS(base_de_dados!$T:$T,base_de_dados!$B:$B,$B387,base_de_dados!$G:$G,F$61,base_de_dados!$H:$H,$L$1,base_de_dados!$C:$C,$A387,base_de_dados!$M:$M,"&lt;=2008",base_de_dados!$O:$O,"&gt;=39813")</f>
        <v>0</v>
      </c>
      <c r="G387" s="5">
        <f>SUMIFS(base_de_dados!$T:$T,base_de_dados!$B:$B,$B387,base_de_dados!$G:$G,G$61,base_de_dados!$H:$H,$L$1,base_de_dados!$C:$C,$A387,base_de_dados!$M:$M,"&lt;=2008",base_de_dados!$O:$O,"&gt;=39813")</f>
        <v>0</v>
      </c>
      <c r="H387" s="5">
        <f>SUMIFS(base_de_dados!$T:$T,base_de_dados!$B:$B,$B387,base_de_dados!$G:$G,H$61,base_de_dados!$H:$H,$L$1,base_de_dados!$C:$C,$A387,base_de_dados!$M:$M,"&lt;=2008",base_de_dados!$O:$O,"&gt;=39813")</f>
        <v>0</v>
      </c>
      <c r="I387" s="5">
        <f>SUMIFS(base_de_dados!$T:$T,base_de_dados!$B:$B,$B387,base_de_dados!$G:$G,I$61,base_de_dados!$H:$H,$L$1,base_de_dados!$C:$C,$A387,base_de_dados!$M:$M,"&lt;=2008",base_de_dados!$O:$O,"&gt;=39813")</f>
        <v>0</v>
      </c>
      <c r="J387" s="5">
        <f>SUMIFS(base_de_dados!$T:$T,base_de_dados!$B:$B,$B387,base_de_dados!$G:$G,J$61,base_de_dados!$H:$H,$L$1,base_de_dados!$C:$C,$A387,base_de_dados!$M:$M,"&lt;=2008",base_de_dados!$O:$O,"&gt;=39813")</f>
        <v>0</v>
      </c>
      <c r="K387" s="32">
        <f t="shared" si="10"/>
        <v>0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SUMIFS(base_de_dados!$T:$T,base_de_dados!$B:$B,$B388,base_de_dados!$G:$G,C$61,base_de_dados!$H:$H,$L$1,base_de_dados!$C:$C,$A388,base_de_dados!$M:$M,"&lt;=2008",base_de_dados!$O:$O,"&gt;=39813")</f>
        <v>0</v>
      </c>
      <c r="D388" s="5">
        <f>SUMIFS(base_de_dados!$T:$T,base_de_dados!$B:$B,$B388,base_de_dados!$G:$G,D$61,base_de_dados!$H:$H,$L$1,base_de_dados!$C:$C,$A388,base_de_dados!$M:$M,"&lt;=2008",base_de_dados!$O:$O,"&gt;=39813")</f>
        <v>0</v>
      </c>
      <c r="E388" s="5">
        <f>SUMIFS(base_de_dados!$T:$T,base_de_dados!$B:$B,$B388,base_de_dados!$G:$G,E$61,base_de_dados!$H:$H,$L$1,base_de_dados!$C:$C,$A388,base_de_dados!$M:$M,"&lt;=2008",base_de_dados!$O:$O,"&gt;=39813")</f>
        <v>0</v>
      </c>
      <c r="F388" s="5">
        <f>SUMIFS(base_de_dados!$T:$T,base_de_dados!$B:$B,$B388,base_de_dados!$G:$G,F$61,base_de_dados!$H:$H,$L$1,base_de_dados!$C:$C,$A388,base_de_dados!$M:$M,"&lt;=2008",base_de_dados!$O:$O,"&gt;=39813")</f>
        <v>0</v>
      </c>
      <c r="G388" s="5">
        <f>SUMIFS(base_de_dados!$T:$T,base_de_dados!$B:$B,$B388,base_de_dados!$G:$G,G$61,base_de_dados!$H:$H,$L$1,base_de_dados!$C:$C,$A388,base_de_dados!$M:$M,"&lt;=2008",base_de_dados!$O:$O,"&gt;=39813")</f>
        <v>0</v>
      </c>
      <c r="H388" s="5">
        <f>SUMIFS(base_de_dados!$T:$T,base_de_dados!$B:$B,$B388,base_de_dados!$G:$G,H$61,base_de_dados!$H:$H,$L$1,base_de_dados!$C:$C,$A388,base_de_dados!$M:$M,"&lt;=2008",base_de_dados!$O:$O,"&gt;=39813")</f>
        <v>0</v>
      </c>
      <c r="I388" s="5">
        <f>SUMIFS(base_de_dados!$T:$T,base_de_dados!$B:$B,$B388,base_de_dados!$G:$G,I$61,base_de_dados!$H:$H,$L$1,base_de_dados!$C:$C,$A388,base_de_dados!$M:$M,"&lt;=2008",base_de_dados!$O:$O,"&gt;=39813")</f>
        <v>0</v>
      </c>
      <c r="J388" s="5">
        <f>SUMIFS(base_de_dados!$T:$T,base_de_dados!$B:$B,$B388,base_de_dados!$G:$G,J$61,base_de_dados!$H:$H,$L$1,base_de_dados!$C:$C,$A388,base_de_dados!$M:$M,"&lt;=2008",base_de_dados!$O:$O,"&gt;=39813")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SUMIFS(base_de_dados!$T:$T,base_de_dados!$B:$B,$B389,base_de_dados!$G:$G,C$61,base_de_dados!$H:$H,$L$1,base_de_dados!$C:$C,$A389,base_de_dados!$M:$M,"&lt;=2008",base_de_dados!$O:$O,"&gt;=39813")</f>
        <v>0</v>
      </c>
      <c r="D389" s="5">
        <f>SUMIFS(base_de_dados!$T:$T,base_de_dados!$B:$B,$B389,base_de_dados!$G:$G,D$61,base_de_dados!$H:$H,$L$1,base_de_dados!$C:$C,$A389,base_de_dados!$M:$M,"&lt;=2008",base_de_dados!$O:$O,"&gt;=39813")</f>
        <v>0</v>
      </c>
      <c r="E389" s="5">
        <f>SUMIFS(base_de_dados!$T:$T,base_de_dados!$B:$B,$B389,base_de_dados!$G:$G,E$61,base_de_dados!$H:$H,$L$1,base_de_dados!$C:$C,$A389,base_de_dados!$M:$M,"&lt;=2008",base_de_dados!$O:$O,"&gt;=39813")</f>
        <v>0</v>
      </c>
      <c r="F389" s="5">
        <f>SUMIFS(base_de_dados!$T:$T,base_de_dados!$B:$B,$B389,base_de_dados!$G:$G,F$61,base_de_dados!$H:$H,$L$1,base_de_dados!$C:$C,$A389,base_de_dados!$M:$M,"&lt;=2008",base_de_dados!$O:$O,"&gt;=39813")</f>
        <v>0</v>
      </c>
      <c r="G389" s="5">
        <f>SUMIFS(base_de_dados!$T:$T,base_de_dados!$B:$B,$B389,base_de_dados!$G:$G,G$61,base_de_dados!$H:$H,$L$1,base_de_dados!$C:$C,$A389,base_de_dados!$M:$M,"&lt;=2008",base_de_dados!$O:$O,"&gt;=39813")</f>
        <v>0</v>
      </c>
      <c r="H389" s="5">
        <f>SUMIFS(base_de_dados!$T:$T,base_de_dados!$B:$B,$B389,base_de_dados!$G:$G,H$61,base_de_dados!$H:$H,$L$1,base_de_dados!$C:$C,$A389,base_de_dados!$M:$M,"&lt;=2008",base_de_dados!$O:$O,"&gt;=39813")</f>
        <v>0</v>
      </c>
      <c r="I389" s="5">
        <f>SUMIFS(base_de_dados!$T:$T,base_de_dados!$B:$B,$B389,base_de_dados!$G:$G,I$61,base_de_dados!$H:$H,$L$1,base_de_dados!$C:$C,$A389,base_de_dados!$M:$M,"&lt;=2008",base_de_dados!$O:$O,"&gt;=39813")</f>
        <v>0</v>
      </c>
      <c r="J389" s="5">
        <f>SUMIFS(base_de_dados!$T:$T,base_de_dados!$B:$B,$B389,base_de_dados!$G:$G,J$61,base_de_dados!$H:$H,$L$1,base_de_dados!$C:$C,$A389,base_de_dados!$M:$M,"&lt;=2008",base_de_dados!$O:$O,"&gt;=39813")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SUMIFS(base_de_dados!$T:$T,base_de_dados!$B:$B,$B390,base_de_dados!$G:$G,C$61,base_de_dados!$H:$H,$L$1,base_de_dados!$C:$C,$A390,base_de_dados!$M:$M,"&lt;=2008",base_de_dados!$O:$O,"&gt;=39813")</f>
        <v>0</v>
      </c>
      <c r="D390" s="5">
        <f>SUMIFS(base_de_dados!$T:$T,base_de_dados!$B:$B,$B390,base_de_dados!$G:$G,D$61,base_de_dados!$H:$H,$L$1,base_de_dados!$C:$C,$A390,base_de_dados!$M:$M,"&lt;=2008",base_de_dados!$O:$O,"&gt;=39813")</f>
        <v>0</v>
      </c>
      <c r="E390" s="5">
        <f>SUMIFS(base_de_dados!$T:$T,base_de_dados!$B:$B,$B390,base_de_dados!$G:$G,E$61,base_de_dados!$H:$H,$L$1,base_de_dados!$C:$C,$A390,base_de_dados!$M:$M,"&lt;=2008",base_de_dados!$O:$O,"&gt;=39813")</f>
        <v>0</v>
      </c>
      <c r="F390" s="5">
        <f>SUMIFS(base_de_dados!$T:$T,base_de_dados!$B:$B,$B390,base_de_dados!$G:$G,F$61,base_de_dados!$H:$H,$L$1,base_de_dados!$C:$C,$A390,base_de_dados!$M:$M,"&lt;=2008",base_de_dados!$O:$O,"&gt;=39813")</f>
        <v>0</v>
      </c>
      <c r="G390" s="5">
        <f>SUMIFS(base_de_dados!$T:$T,base_de_dados!$B:$B,$B390,base_de_dados!$G:$G,G$61,base_de_dados!$H:$H,$L$1,base_de_dados!$C:$C,$A390,base_de_dados!$M:$M,"&lt;=2008",base_de_dados!$O:$O,"&gt;=39813")</f>
        <v>0</v>
      </c>
      <c r="H390" s="5">
        <f>SUMIFS(base_de_dados!$T:$T,base_de_dados!$B:$B,$B390,base_de_dados!$G:$G,H$61,base_de_dados!$H:$H,$L$1,base_de_dados!$C:$C,$A390,base_de_dados!$M:$M,"&lt;=2008",base_de_dados!$O:$O,"&gt;=39813")</f>
        <v>0</v>
      </c>
      <c r="I390" s="5">
        <f>SUMIFS(base_de_dados!$T:$T,base_de_dados!$B:$B,$B390,base_de_dados!$G:$G,I$61,base_de_dados!$H:$H,$L$1,base_de_dados!$C:$C,$A390,base_de_dados!$M:$M,"&lt;=2008",base_de_dados!$O:$O,"&gt;=39813")</f>
        <v>0</v>
      </c>
      <c r="J390" s="5">
        <f>SUMIFS(base_de_dados!$T:$T,base_de_dados!$B:$B,$B390,base_de_dados!$G:$G,J$61,base_de_dados!$H:$H,$L$1,base_de_dados!$C:$C,$A390,base_de_dados!$M:$M,"&lt;=2008",base_de_dados!$O:$O,"&gt;=39813")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SUMIFS(base_de_dados!$T:$T,base_de_dados!$B:$B,$B391,base_de_dados!$G:$G,C$61,base_de_dados!$H:$H,$L$1,base_de_dados!$C:$C,$A391,base_de_dados!$M:$M,"&lt;=2008",base_de_dados!$O:$O,"&gt;=39813")</f>
        <v>0</v>
      </c>
      <c r="D391" s="5">
        <f>SUMIFS(base_de_dados!$T:$T,base_de_dados!$B:$B,$B391,base_de_dados!$G:$G,D$61,base_de_dados!$H:$H,$L$1,base_de_dados!$C:$C,$A391,base_de_dados!$M:$M,"&lt;=2008",base_de_dados!$O:$O,"&gt;=39813")</f>
        <v>0</v>
      </c>
      <c r="E391" s="5">
        <f>SUMIFS(base_de_dados!$T:$T,base_de_dados!$B:$B,$B391,base_de_dados!$G:$G,E$61,base_de_dados!$H:$H,$L$1,base_de_dados!$C:$C,$A391,base_de_dados!$M:$M,"&lt;=2008",base_de_dados!$O:$O,"&gt;=39813")</f>
        <v>0</v>
      </c>
      <c r="F391" s="5">
        <f>SUMIFS(base_de_dados!$T:$T,base_de_dados!$B:$B,$B391,base_de_dados!$G:$G,F$61,base_de_dados!$H:$H,$L$1,base_de_dados!$C:$C,$A391,base_de_dados!$M:$M,"&lt;=2008",base_de_dados!$O:$O,"&gt;=39813")</f>
        <v>0</v>
      </c>
      <c r="G391" s="5">
        <f>SUMIFS(base_de_dados!$T:$T,base_de_dados!$B:$B,$B391,base_de_dados!$G:$G,G$61,base_de_dados!$H:$H,$L$1,base_de_dados!$C:$C,$A391,base_de_dados!$M:$M,"&lt;=2008",base_de_dados!$O:$O,"&gt;=39813")</f>
        <v>0</v>
      </c>
      <c r="H391" s="5">
        <f>SUMIFS(base_de_dados!$T:$T,base_de_dados!$B:$B,$B391,base_de_dados!$G:$G,H$61,base_de_dados!$H:$H,$L$1,base_de_dados!$C:$C,$A391,base_de_dados!$M:$M,"&lt;=2008",base_de_dados!$O:$O,"&gt;=39813")</f>
        <v>0</v>
      </c>
      <c r="I391" s="5">
        <f>SUMIFS(base_de_dados!$T:$T,base_de_dados!$B:$B,$B391,base_de_dados!$G:$G,I$61,base_de_dados!$H:$H,$L$1,base_de_dados!$C:$C,$A391,base_de_dados!$M:$M,"&lt;=2008",base_de_dados!$O:$O,"&gt;=39813")</f>
        <v>0</v>
      </c>
      <c r="J391" s="5">
        <f>SUMIFS(base_de_dados!$T:$T,base_de_dados!$B:$B,$B391,base_de_dados!$G:$G,J$61,base_de_dados!$H:$H,$L$1,base_de_dados!$C:$C,$A391,base_de_dados!$M:$M,"&lt;=2008",base_de_dados!$O:$O,"&gt;=39813")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SUMIFS(base_de_dados!$T:$T,base_de_dados!$B:$B,$B392,base_de_dados!$G:$G,C$61,base_de_dados!$H:$H,$L$1,base_de_dados!$C:$C,$A392,base_de_dados!$M:$M,"&lt;=2008",base_de_dados!$O:$O,"&gt;=39813")</f>
        <v>0</v>
      </c>
      <c r="D392" s="5">
        <f>SUMIFS(base_de_dados!$T:$T,base_de_dados!$B:$B,$B392,base_de_dados!$G:$G,D$61,base_de_dados!$H:$H,$L$1,base_de_dados!$C:$C,$A392,base_de_dados!$M:$M,"&lt;=2008",base_de_dados!$O:$O,"&gt;=39813")</f>
        <v>0</v>
      </c>
      <c r="E392" s="5">
        <f>SUMIFS(base_de_dados!$T:$T,base_de_dados!$B:$B,$B392,base_de_dados!$G:$G,E$61,base_de_dados!$H:$H,$L$1,base_de_dados!$C:$C,$A392,base_de_dados!$M:$M,"&lt;=2008",base_de_dados!$O:$O,"&gt;=39813")</f>
        <v>0</v>
      </c>
      <c r="F392" s="5">
        <f>SUMIFS(base_de_dados!$T:$T,base_de_dados!$B:$B,$B392,base_de_dados!$G:$G,F$61,base_de_dados!$H:$H,$L$1,base_de_dados!$C:$C,$A392,base_de_dados!$M:$M,"&lt;=2008",base_de_dados!$O:$O,"&gt;=39813")</f>
        <v>0</v>
      </c>
      <c r="G392" s="5">
        <f>SUMIFS(base_de_dados!$T:$T,base_de_dados!$B:$B,$B392,base_de_dados!$G:$G,G$61,base_de_dados!$H:$H,$L$1,base_de_dados!$C:$C,$A392,base_de_dados!$M:$M,"&lt;=2008",base_de_dados!$O:$O,"&gt;=39813")</f>
        <v>0</v>
      </c>
      <c r="H392" s="5">
        <f>SUMIFS(base_de_dados!$T:$T,base_de_dados!$B:$B,$B392,base_de_dados!$G:$G,H$61,base_de_dados!$H:$H,$L$1,base_de_dados!$C:$C,$A392,base_de_dados!$M:$M,"&lt;=2008",base_de_dados!$O:$O,"&gt;=39813")</f>
        <v>0</v>
      </c>
      <c r="I392" s="5">
        <f>SUMIFS(base_de_dados!$T:$T,base_de_dados!$B:$B,$B392,base_de_dados!$G:$G,I$61,base_de_dados!$H:$H,$L$1,base_de_dados!$C:$C,$A392,base_de_dados!$M:$M,"&lt;=2008",base_de_dados!$O:$O,"&gt;=39813")</f>
        <v>0</v>
      </c>
      <c r="J392" s="5">
        <f>SUMIFS(base_de_dados!$T:$T,base_de_dados!$B:$B,$B392,base_de_dados!$G:$G,J$61,base_de_dados!$H:$H,$L$1,base_de_dados!$C:$C,$A392,base_de_dados!$M:$M,"&lt;=2008",base_de_dados!$O:$O,"&gt;=39813")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SUMIFS(base_de_dados!$T:$T,base_de_dados!$B:$B,$B393,base_de_dados!$G:$G,C$61,base_de_dados!$H:$H,$L$1,base_de_dados!$C:$C,$A393,base_de_dados!$M:$M,"&lt;=2008",base_de_dados!$O:$O,"&gt;=39813")</f>
        <v>0</v>
      </c>
      <c r="D393" s="5">
        <f>SUMIFS(base_de_dados!$T:$T,base_de_dados!$B:$B,$B393,base_de_dados!$G:$G,D$61,base_de_dados!$H:$H,$L$1,base_de_dados!$C:$C,$A393,base_de_dados!$M:$M,"&lt;=2008",base_de_dados!$O:$O,"&gt;=39813")</f>
        <v>0</v>
      </c>
      <c r="E393" s="5">
        <f>SUMIFS(base_de_dados!$T:$T,base_de_dados!$B:$B,$B393,base_de_dados!$G:$G,E$61,base_de_dados!$H:$H,$L$1,base_de_dados!$C:$C,$A393,base_de_dados!$M:$M,"&lt;=2008",base_de_dados!$O:$O,"&gt;=39813")</f>
        <v>0</v>
      </c>
      <c r="F393" s="5">
        <f>SUMIFS(base_de_dados!$T:$T,base_de_dados!$B:$B,$B393,base_de_dados!$G:$G,F$61,base_de_dados!$H:$H,$L$1,base_de_dados!$C:$C,$A393,base_de_dados!$M:$M,"&lt;=2008",base_de_dados!$O:$O,"&gt;=39813")</f>
        <v>0</v>
      </c>
      <c r="G393" s="5">
        <f>SUMIFS(base_de_dados!$T:$T,base_de_dados!$B:$B,$B393,base_de_dados!$G:$G,G$61,base_de_dados!$H:$H,$L$1,base_de_dados!$C:$C,$A393,base_de_dados!$M:$M,"&lt;=2008",base_de_dados!$O:$O,"&gt;=39813")</f>
        <v>0</v>
      </c>
      <c r="H393" s="5">
        <f>SUMIFS(base_de_dados!$T:$T,base_de_dados!$B:$B,$B393,base_de_dados!$G:$G,H$61,base_de_dados!$H:$H,$L$1,base_de_dados!$C:$C,$A393,base_de_dados!$M:$M,"&lt;=2008",base_de_dados!$O:$O,"&gt;=39813")</f>
        <v>0</v>
      </c>
      <c r="I393" s="5">
        <f>SUMIFS(base_de_dados!$T:$T,base_de_dados!$B:$B,$B393,base_de_dados!$G:$G,I$61,base_de_dados!$H:$H,$L$1,base_de_dados!$C:$C,$A393,base_de_dados!$M:$M,"&lt;=2008",base_de_dados!$O:$O,"&gt;=39813")</f>
        <v>0</v>
      </c>
      <c r="J393" s="5">
        <f>SUMIFS(base_de_dados!$T:$T,base_de_dados!$B:$B,$B393,base_de_dados!$G:$G,J$61,base_de_dados!$H:$H,$L$1,base_de_dados!$C:$C,$A393,base_de_dados!$M:$M,"&lt;=2008",base_de_dados!$O:$O,"&gt;=39813")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SUMIFS(base_de_dados!$T:$T,base_de_dados!$B:$B,$B394,base_de_dados!$G:$G,C$61,base_de_dados!$H:$H,$L$1,base_de_dados!$C:$C,$A394,base_de_dados!$M:$M,"&lt;=2008",base_de_dados!$O:$O,"&gt;=39813")</f>
        <v>0</v>
      </c>
      <c r="D394" s="5">
        <f>SUMIFS(base_de_dados!$T:$T,base_de_dados!$B:$B,$B394,base_de_dados!$G:$G,D$61,base_de_dados!$H:$H,$L$1,base_de_dados!$C:$C,$A394,base_de_dados!$M:$M,"&lt;=2008",base_de_dados!$O:$O,"&gt;=39813")</f>
        <v>0</v>
      </c>
      <c r="E394" s="5">
        <f>SUMIFS(base_de_dados!$T:$T,base_de_dados!$B:$B,$B394,base_de_dados!$G:$G,E$61,base_de_dados!$H:$H,$L$1,base_de_dados!$C:$C,$A394,base_de_dados!$M:$M,"&lt;=2008",base_de_dados!$O:$O,"&gt;=39813")</f>
        <v>0</v>
      </c>
      <c r="F394" s="5">
        <f>SUMIFS(base_de_dados!$T:$T,base_de_dados!$B:$B,$B394,base_de_dados!$G:$G,F$61,base_de_dados!$H:$H,$L$1,base_de_dados!$C:$C,$A394,base_de_dados!$M:$M,"&lt;=2008",base_de_dados!$O:$O,"&gt;=39813")</f>
        <v>0</v>
      </c>
      <c r="G394" s="5">
        <f>SUMIFS(base_de_dados!$T:$T,base_de_dados!$B:$B,$B394,base_de_dados!$G:$G,G$61,base_de_dados!$H:$H,$L$1,base_de_dados!$C:$C,$A394,base_de_dados!$M:$M,"&lt;=2008",base_de_dados!$O:$O,"&gt;=39813")</f>
        <v>0</v>
      </c>
      <c r="H394" s="5">
        <f>SUMIFS(base_de_dados!$T:$T,base_de_dados!$B:$B,$B394,base_de_dados!$G:$G,H$61,base_de_dados!$H:$H,$L$1,base_de_dados!$C:$C,$A394,base_de_dados!$M:$M,"&lt;=2008",base_de_dados!$O:$O,"&gt;=39813")</f>
        <v>0</v>
      </c>
      <c r="I394" s="5">
        <f>SUMIFS(base_de_dados!$T:$T,base_de_dados!$B:$B,$B394,base_de_dados!$G:$G,I$61,base_de_dados!$H:$H,$L$1,base_de_dados!$C:$C,$A394,base_de_dados!$M:$M,"&lt;=2008",base_de_dados!$O:$O,"&gt;=39813")</f>
        <v>0</v>
      </c>
      <c r="J394" s="5">
        <f>SUMIFS(base_de_dados!$T:$T,base_de_dados!$B:$B,$B394,base_de_dados!$G:$G,J$61,base_de_dados!$H:$H,$L$1,base_de_dados!$C:$C,$A394,base_de_dados!$M:$M,"&lt;=2008",base_de_dados!$O:$O,"&gt;=39813")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SUMIFS(base_de_dados!$T:$T,base_de_dados!$B:$B,$B395,base_de_dados!$G:$G,C$61,base_de_dados!$H:$H,$L$1,base_de_dados!$C:$C,$A395,base_de_dados!$M:$M,"&lt;=2008",base_de_dados!$O:$O,"&gt;=39813")</f>
        <v>0</v>
      </c>
      <c r="D395" s="5">
        <f>SUMIFS(base_de_dados!$T:$T,base_de_dados!$B:$B,$B395,base_de_dados!$G:$G,D$61,base_de_dados!$H:$H,$L$1,base_de_dados!$C:$C,$A395,base_de_dados!$M:$M,"&lt;=2008",base_de_dados!$O:$O,"&gt;=39813")</f>
        <v>0</v>
      </c>
      <c r="E395" s="5">
        <f>SUMIFS(base_de_dados!$T:$T,base_de_dados!$B:$B,$B395,base_de_dados!$G:$G,E$61,base_de_dados!$H:$H,$L$1,base_de_dados!$C:$C,$A395,base_de_dados!$M:$M,"&lt;=2008",base_de_dados!$O:$O,"&gt;=39813")</f>
        <v>0</v>
      </c>
      <c r="F395" s="5">
        <f>SUMIFS(base_de_dados!$T:$T,base_de_dados!$B:$B,$B395,base_de_dados!$G:$G,F$61,base_de_dados!$H:$H,$L$1,base_de_dados!$C:$C,$A395,base_de_dados!$M:$M,"&lt;=2008",base_de_dados!$O:$O,"&gt;=39813")</f>
        <v>0</v>
      </c>
      <c r="G395" s="5">
        <f>SUMIFS(base_de_dados!$T:$T,base_de_dados!$B:$B,$B395,base_de_dados!$G:$G,G$61,base_de_dados!$H:$H,$L$1,base_de_dados!$C:$C,$A395,base_de_dados!$M:$M,"&lt;=2008",base_de_dados!$O:$O,"&gt;=39813")</f>
        <v>0</v>
      </c>
      <c r="H395" s="5">
        <f>SUMIFS(base_de_dados!$T:$T,base_de_dados!$B:$B,$B395,base_de_dados!$G:$G,H$61,base_de_dados!$H:$H,$L$1,base_de_dados!$C:$C,$A395,base_de_dados!$M:$M,"&lt;=2008",base_de_dados!$O:$O,"&gt;=39813")</f>
        <v>0</v>
      </c>
      <c r="I395" s="5">
        <f>SUMIFS(base_de_dados!$T:$T,base_de_dados!$B:$B,$B395,base_de_dados!$G:$G,I$61,base_de_dados!$H:$H,$L$1,base_de_dados!$C:$C,$A395,base_de_dados!$M:$M,"&lt;=2008",base_de_dados!$O:$O,"&gt;=39813")</f>
        <v>0</v>
      </c>
      <c r="J395" s="5">
        <f>SUMIFS(base_de_dados!$T:$T,base_de_dados!$B:$B,$B395,base_de_dados!$G:$G,J$61,base_de_dados!$H:$H,$L$1,base_de_dados!$C:$C,$A395,base_de_dados!$M:$M,"&lt;=2008",base_de_dados!$O:$O,"&gt;=39813")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SUMIFS(base_de_dados!$T:$T,base_de_dados!$B:$B,$B396,base_de_dados!$G:$G,C$61,base_de_dados!$H:$H,$L$1,base_de_dados!$C:$C,$A396,base_de_dados!$M:$M,"&lt;=2008",base_de_dados!$O:$O,"&gt;=39813")</f>
        <v>0</v>
      </c>
      <c r="D396" s="5">
        <f>SUMIFS(base_de_dados!$T:$T,base_de_dados!$B:$B,$B396,base_de_dados!$G:$G,D$61,base_de_dados!$H:$H,$L$1,base_de_dados!$C:$C,$A396,base_de_dados!$M:$M,"&lt;=2008",base_de_dados!$O:$O,"&gt;=39813")</f>
        <v>0</v>
      </c>
      <c r="E396" s="5">
        <f>SUMIFS(base_de_dados!$T:$T,base_de_dados!$B:$B,$B396,base_de_dados!$G:$G,E$61,base_de_dados!$H:$H,$L$1,base_de_dados!$C:$C,$A396,base_de_dados!$M:$M,"&lt;=2008",base_de_dados!$O:$O,"&gt;=39813")</f>
        <v>0</v>
      </c>
      <c r="F396" s="5">
        <f>SUMIFS(base_de_dados!$T:$T,base_de_dados!$B:$B,$B396,base_de_dados!$G:$G,F$61,base_de_dados!$H:$H,$L$1,base_de_dados!$C:$C,$A396,base_de_dados!$M:$M,"&lt;=2008",base_de_dados!$O:$O,"&gt;=39813")</f>
        <v>0</v>
      </c>
      <c r="G396" s="5">
        <f>SUMIFS(base_de_dados!$T:$T,base_de_dados!$B:$B,$B396,base_de_dados!$G:$G,G$61,base_de_dados!$H:$H,$L$1,base_de_dados!$C:$C,$A396,base_de_dados!$M:$M,"&lt;=2008",base_de_dados!$O:$O,"&gt;=39813")</f>
        <v>0</v>
      </c>
      <c r="H396" s="5">
        <f>SUMIFS(base_de_dados!$T:$T,base_de_dados!$B:$B,$B396,base_de_dados!$G:$G,H$61,base_de_dados!$H:$H,$L$1,base_de_dados!$C:$C,$A396,base_de_dados!$M:$M,"&lt;=2008",base_de_dados!$O:$O,"&gt;=39813")</f>
        <v>0</v>
      </c>
      <c r="I396" s="5">
        <f>SUMIFS(base_de_dados!$T:$T,base_de_dados!$B:$B,$B396,base_de_dados!$G:$G,I$61,base_de_dados!$H:$H,$L$1,base_de_dados!$C:$C,$A396,base_de_dados!$M:$M,"&lt;=2008",base_de_dados!$O:$O,"&gt;=39813")</f>
        <v>0</v>
      </c>
      <c r="J396" s="5">
        <f>SUMIFS(base_de_dados!$T:$T,base_de_dados!$B:$B,$B396,base_de_dados!$G:$G,J$61,base_de_dados!$H:$H,$L$1,base_de_dados!$C:$C,$A396,base_de_dados!$M:$M,"&lt;=2008",base_de_dados!$O:$O,"&gt;=39813")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SUMIFS(base_de_dados!$T:$T,base_de_dados!$B:$B,$B397,base_de_dados!$G:$G,C$61,base_de_dados!$H:$H,$L$1,base_de_dados!$C:$C,$A397,base_de_dados!$M:$M,"&lt;=2008",base_de_dados!$O:$O,"&gt;=39813")</f>
        <v>0</v>
      </c>
      <c r="D397" s="5">
        <f>SUMIFS(base_de_dados!$T:$T,base_de_dados!$B:$B,$B397,base_de_dados!$G:$G,D$61,base_de_dados!$H:$H,$L$1,base_de_dados!$C:$C,$A397,base_de_dados!$M:$M,"&lt;=2008",base_de_dados!$O:$O,"&gt;=39813")</f>
        <v>0</v>
      </c>
      <c r="E397" s="5">
        <f>SUMIFS(base_de_dados!$T:$T,base_de_dados!$B:$B,$B397,base_de_dados!$G:$G,E$61,base_de_dados!$H:$H,$L$1,base_de_dados!$C:$C,$A397,base_de_dados!$M:$M,"&lt;=2008",base_de_dados!$O:$O,"&gt;=39813")</f>
        <v>0</v>
      </c>
      <c r="F397" s="5">
        <f>SUMIFS(base_de_dados!$T:$T,base_de_dados!$B:$B,$B397,base_de_dados!$G:$G,F$61,base_de_dados!$H:$H,$L$1,base_de_dados!$C:$C,$A397,base_de_dados!$M:$M,"&lt;=2008",base_de_dados!$O:$O,"&gt;=39813")</f>
        <v>2.8348554033485539E-2</v>
      </c>
      <c r="G397" s="5">
        <f>SUMIFS(base_de_dados!$T:$T,base_de_dados!$B:$B,$B397,base_de_dados!$G:$G,G$61,base_de_dados!$H:$H,$L$1,base_de_dados!$C:$C,$A397,base_de_dados!$M:$M,"&lt;=2008",base_de_dados!$O:$O,"&gt;=39813")</f>
        <v>0</v>
      </c>
      <c r="H397" s="5">
        <f>SUMIFS(base_de_dados!$T:$T,base_de_dados!$B:$B,$B397,base_de_dados!$G:$G,H$61,base_de_dados!$H:$H,$L$1,base_de_dados!$C:$C,$A397,base_de_dados!$M:$M,"&lt;=2008",base_de_dados!$O:$O,"&gt;=39813")</f>
        <v>0</v>
      </c>
      <c r="I397" s="5">
        <f>SUMIFS(base_de_dados!$T:$T,base_de_dados!$B:$B,$B397,base_de_dados!$G:$G,I$61,base_de_dados!$H:$H,$L$1,base_de_dados!$C:$C,$A397,base_de_dados!$M:$M,"&lt;=2008",base_de_dados!$O:$O,"&gt;=39813")</f>
        <v>0</v>
      </c>
      <c r="J397" s="5">
        <f>SUMIFS(base_de_dados!$T:$T,base_de_dados!$B:$B,$B397,base_de_dados!$G:$G,J$61,base_de_dados!$H:$H,$L$1,base_de_dados!$C:$C,$A397,base_de_dados!$M:$M,"&lt;=2008",base_de_dados!$O:$O,"&gt;=39813")</f>
        <v>0</v>
      </c>
      <c r="K397" s="32">
        <f t="shared" si="10"/>
        <v>2.8348554033485539E-2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SUMIFS(base_de_dados!$T:$T,base_de_dados!$B:$B,$B398,base_de_dados!$G:$G,C$61,base_de_dados!$H:$H,$L$1,base_de_dados!$C:$C,$A398,base_de_dados!$M:$M,"&lt;=2008",base_de_dados!$O:$O,"&gt;=39813")</f>
        <v>0</v>
      </c>
      <c r="D398" s="5">
        <f>SUMIFS(base_de_dados!$T:$T,base_de_dados!$B:$B,$B398,base_de_dados!$G:$G,D$61,base_de_dados!$H:$H,$L$1,base_de_dados!$C:$C,$A398,base_de_dados!$M:$M,"&lt;=2008",base_de_dados!$O:$O,"&gt;=39813")</f>
        <v>0</v>
      </c>
      <c r="E398" s="5">
        <f>SUMIFS(base_de_dados!$T:$T,base_de_dados!$B:$B,$B398,base_de_dados!$G:$G,E$61,base_de_dados!$H:$H,$L$1,base_de_dados!$C:$C,$A398,base_de_dados!$M:$M,"&lt;=2008",base_de_dados!$O:$O,"&gt;=39813")</f>
        <v>0</v>
      </c>
      <c r="F398" s="5">
        <f>SUMIFS(base_de_dados!$T:$T,base_de_dados!$B:$B,$B398,base_de_dados!$G:$G,F$61,base_de_dados!$H:$H,$L$1,base_de_dados!$C:$C,$A398,base_de_dados!$M:$M,"&lt;=2008",base_de_dados!$O:$O,"&gt;=39813")</f>
        <v>0.8717208904109589</v>
      </c>
      <c r="G398" s="5">
        <f>SUMIFS(base_de_dados!$T:$T,base_de_dados!$B:$B,$B398,base_de_dados!$G:$G,G$61,base_de_dados!$H:$H,$L$1,base_de_dados!$C:$C,$A398,base_de_dados!$M:$M,"&lt;=2008",base_de_dados!$O:$O,"&gt;=39813")</f>
        <v>0</v>
      </c>
      <c r="H398" s="5">
        <f>SUMIFS(base_de_dados!$T:$T,base_de_dados!$B:$B,$B398,base_de_dados!$G:$G,H$61,base_de_dados!$H:$H,$L$1,base_de_dados!$C:$C,$A398,base_de_dados!$M:$M,"&lt;=2008",base_de_dados!$O:$O,"&gt;=39813")</f>
        <v>0</v>
      </c>
      <c r="I398" s="5">
        <f>SUMIFS(base_de_dados!$T:$T,base_de_dados!$B:$B,$B398,base_de_dados!$G:$G,I$61,base_de_dados!$H:$H,$L$1,base_de_dados!$C:$C,$A398,base_de_dados!$M:$M,"&lt;=2008",base_de_dados!$O:$O,"&gt;=39813")</f>
        <v>0</v>
      </c>
      <c r="J398" s="5">
        <f>SUMIFS(base_de_dados!$T:$T,base_de_dados!$B:$B,$B398,base_de_dados!$G:$G,J$61,base_de_dados!$H:$H,$L$1,base_de_dados!$C:$C,$A398,base_de_dados!$M:$M,"&lt;=2008",base_de_dados!$O:$O,"&gt;=39813")</f>
        <v>0</v>
      </c>
      <c r="K398" s="32">
        <f t="shared" si="10"/>
        <v>0.8717208904109589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SUMIFS(base_de_dados!$T:$T,base_de_dados!$B:$B,$B399,base_de_dados!$G:$G,C$61,base_de_dados!$H:$H,$L$1,base_de_dados!$C:$C,$A399,base_de_dados!$M:$M,"&lt;=2008",base_de_dados!$O:$O,"&gt;=39813")</f>
        <v>0</v>
      </c>
      <c r="D399" s="5">
        <f>SUMIFS(base_de_dados!$T:$T,base_de_dados!$B:$B,$B399,base_de_dados!$G:$G,D$61,base_de_dados!$H:$H,$L$1,base_de_dados!$C:$C,$A399,base_de_dados!$M:$M,"&lt;=2008",base_de_dados!$O:$O,"&gt;=39813")</f>
        <v>0</v>
      </c>
      <c r="E399" s="5">
        <f>SUMIFS(base_de_dados!$T:$T,base_de_dados!$B:$B,$B399,base_de_dados!$G:$G,E$61,base_de_dados!$H:$H,$L$1,base_de_dados!$C:$C,$A399,base_de_dados!$M:$M,"&lt;=2008",base_de_dados!$O:$O,"&gt;=39813")</f>
        <v>0</v>
      </c>
      <c r="F399" s="5">
        <f>SUMIFS(base_de_dados!$T:$T,base_de_dados!$B:$B,$B399,base_de_dados!$G:$G,F$61,base_de_dados!$H:$H,$L$1,base_de_dados!$C:$C,$A399,base_de_dados!$M:$M,"&lt;=2008",base_de_dados!$O:$O,"&gt;=39813")</f>
        <v>0</v>
      </c>
      <c r="G399" s="5">
        <f>SUMIFS(base_de_dados!$T:$T,base_de_dados!$B:$B,$B399,base_de_dados!$G:$G,G$61,base_de_dados!$H:$H,$L$1,base_de_dados!$C:$C,$A399,base_de_dados!$M:$M,"&lt;=2008",base_de_dados!$O:$O,"&gt;=39813")</f>
        <v>0</v>
      </c>
      <c r="H399" s="5">
        <f>SUMIFS(base_de_dados!$T:$T,base_de_dados!$B:$B,$B399,base_de_dados!$G:$G,H$61,base_de_dados!$H:$H,$L$1,base_de_dados!$C:$C,$A399,base_de_dados!$M:$M,"&lt;=2008",base_de_dados!$O:$O,"&gt;=39813")</f>
        <v>0</v>
      </c>
      <c r="I399" s="5">
        <f>SUMIFS(base_de_dados!$T:$T,base_de_dados!$B:$B,$B399,base_de_dados!$G:$G,I$61,base_de_dados!$H:$H,$L$1,base_de_dados!$C:$C,$A399,base_de_dados!$M:$M,"&lt;=2008",base_de_dados!$O:$O,"&gt;=39813")</f>
        <v>0</v>
      </c>
      <c r="J399" s="5">
        <f>SUMIFS(base_de_dados!$T:$T,base_de_dados!$B:$B,$B399,base_de_dados!$G:$G,J$61,base_de_dados!$H:$H,$L$1,base_de_dados!$C:$C,$A399,base_de_dados!$M:$M,"&lt;=2008",base_de_dados!$O:$O,"&gt;=39813")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SUMIFS(base_de_dados!$T:$T,base_de_dados!$B:$B,$B400,base_de_dados!$G:$G,C$61,base_de_dados!$H:$H,$L$1,base_de_dados!$C:$C,$A400,base_de_dados!$M:$M,"&lt;=2008",base_de_dados!$O:$O,"&gt;=39813")</f>
        <v>0</v>
      </c>
      <c r="D400" s="5">
        <f>SUMIFS(base_de_dados!$T:$T,base_de_dados!$B:$B,$B400,base_de_dados!$G:$G,D$61,base_de_dados!$H:$H,$L$1,base_de_dados!$C:$C,$A400,base_de_dados!$M:$M,"&lt;=2008",base_de_dados!$O:$O,"&gt;=39813")</f>
        <v>0</v>
      </c>
      <c r="E400" s="5">
        <f>SUMIFS(base_de_dados!$T:$T,base_de_dados!$B:$B,$B400,base_de_dados!$G:$G,E$61,base_de_dados!$H:$H,$L$1,base_de_dados!$C:$C,$A400,base_de_dados!$M:$M,"&lt;=2008",base_de_dados!$O:$O,"&gt;=39813")</f>
        <v>3.1171993911719939E-3</v>
      </c>
      <c r="F400" s="5">
        <f>SUMIFS(base_de_dados!$T:$T,base_de_dados!$B:$B,$B400,base_de_dados!$G:$G,F$61,base_de_dados!$H:$H,$L$1,base_de_dados!$C:$C,$A400,base_de_dados!$M:$M,"&lt;=2008",base_de_dados!$O:$O,"&gt;=39813")</f>
        <v>6.7732115677321151E-3</v>
      </c>
      <c r="G400" s="5">
        <f>SUMIFS(base_de_dados!$T:$T,base_de_dados!$B:$B,$B400,base_de_dados!$G:$G,G$61,base_de_dados!$H:$H,$L$1,base_de_dados!$C:$C,$A400,base_de_dados!$M:$M,"&lt;=2008",base_de_dados!$O:$O,"&gt;=39813")</f>
        <v>0</v>
      </c>
      <c r="H400" s="5">
        <f>SUMIFS(base_de_dados!$T:$T,base_de_dados!$B:$B,$B400,base_de_dados!$G:$G,H$61,base_de_dados!$H:$H,$L$1,base_de_dados!$C:$C,$A400,base_de_dados!$M:$M,"&lt;=2008",base_de_dados!$O:$O,"&gt;=39813")</f>
        <v>0</v>
      </c>
      <c r="I400" s="5">
        <f>SUMIFS(base_de_dados!$T:$T,base_de_dados!$B:$B,$B400,base_de_dados!$G:$G,I$61,base_de_dados!$H:$H,$L$1,base_de_dados!$C:$C,$A400,base_de_dados!$M:$M,"&lt;=2008",base_de_dados!$O:$O,"&gt;=39813")</f>
        <v>0</v>
      </c>
      <c r="J400" s="5">
        <f>SUMIFS(base_de_dados!$T:$T,base_de_dados!$B:$B,$B400,base_de_dados!$G:$G,J$61,base_de_dados!$H:$H,$L$1,base_de_dados!$C:$C,$A400,base_de_dados!$M:$M,"&lt;=2008",base_de_dados!$O:$O,"&gt;=39813")</f>
        <v>0</v>
      </c>
      <c r="K400" s="32">
        <f t="shared" si="10"/>
        <v>9.8904109589041094E-3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SUMIFS(base_de_dados!$T:$T,base_de_dados!$B:$B,$B401,base_de_dados!$G:$G,C$61,base_de_dados!$H:$H,$L$1,base_de_dados!$C:$C,$A401,base_de_dados!$M:$M,"&lt;=2008",base_de_dados!$O:$O,"&gt;=39813")</f>
        <v>0</v>
      </c>
      <c r="D401" s="5">
        <f>SUMIFS(base_de_dados!$T:$T,base_de_dados!$B:$B,$B401,base_de_dados!$G:$G,D$61,base_de_dados!$H:$H,$L$1,base_de_dados!$C:$C,$A401,base_de_dados!$M:$M,"&lt;=2008",base_de_dados!$O:$O,"&gt;=39813")</f>
        <v>0</v>
      </c>
      <c r="E401" s="5">
        <f>SUMIFS(base_de_dados!$T:$T,base_de_dados!$B:$B,$B401,base_de_dados!$G:$G,E$61,base_de_dados!$H:$H,$L$1,base_de_dados!$C:$C,$A401,base_de_dados!$M:$M,"&lt;=2008",base_de_dados!$O:$O,"&gt;=39813")</f>
        <v>0</v>
      </c>
      <c r="F401" s="5">
        <f>SUMIFS(base_de_dados!$T:$T,base_de_dados!$B:$B,$B401,base_de_dados!$G:$G,F$61,base_de_dados!$H:$H,$L$1,base_de_dados!$C:$C,$A401,base_de_dados!$M:$M,"&lt;=2008",base_de_dados!$O:$O,"&gt;=39813")</f>
        <v>0</v>
      </c>
      <c r="G401" s="5">
        <f>SUMIFS(base_de_dados!$T:$T,base_de_dados!$B:$B,$B401,base_de_dados!$G:$G,G$61,base_de_dados!$H:$H,$L$1,base_de_dados!$C:$C,$A401,base_de_dados!$M:$M,"&lt;=2008",base_de_dados!$O:$O,"&gt;=39813")</f>
        <v>0</v>
      </c>
      <c r="H401" s="5">
        <f>SUMIFS(base_de_dados!$T:$T,base_de_dados!$B:$B,$B401,base_de_dados!$G:$G,H$61,base_de_dados!$H:$H,$L$1,base_de_dados!$C:$C,$A401,base_de_dados!$M:$M,"&lt;=2008",base_de_dados!$O:$O,"&gt;=39813")</f>
        <v>0</v>
      </c>
      <c r="I401" s="5">
        <f>SUMIFS(base_de_dados!$T:$T,base_de_dados!$B:$B,$B401,base_de_dados!$G:$G,I$61,base_de_dados!$H:$H,$L$1,base_de_dados!$C:$C,$A401,base_de_dados!$M:$M,"&lt;=2008",base_de_dados!$O:$O,"&gt;=39813")</f>
        <v>0</v>
      </c>
      <c r="J401" s="5">
        <f>SUMIFS(base_de_dados!$T:$T,base_de_dados!$B:$B,$B401,base_de_dados!$G:$G,J$61,base_de_dados!$H:$H,$L$1,base_de_dados!$C:$C,$A401,base_de_dados!$M:$M,"&lt;=2008",base_de_dados!$O:$O,"&gt;=39813")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SUMIFS(base_de_dados!$T:$T,base_de_dados!$B:$B,$B402,base_de_dados!$G:$G,C$61,base_de_dados!$H:$H,$L$1,base_de_dados!$C:$C,$A402,base_de_dados!$M:$M,"&lt;=2008",base_de_dados!$O:$O,"&gt;=39813")</f>
        <v>0</v>
      </c>
      <c r="D402" s="5">
        <f>SUMIFS(base_de_dados!$T:$T,base_de_dados!$B:$B,$B402,base_de_dados!$G:$G,D$61,base_de_dados!$H:$H,$L$1,base_de_dados!$C:$C,$A402,base_de_dados!$M:$M,"&lt;=2008",base_de_dados!$O:$O,"&gt;=39813")</f>
        <v>0</v>
      </c>
      <c r="E402" s="5">
        <f>SUMIFS(base_de_dados!$T:$T,base_de_dados!$B:$B,$B402,base_de_dados!$G:$G,E$61,base_de_dados!$H:$H,$L$1,base_de_dados!$C:$C,$A402,base_de_dados!$M:$M,"&lt;=2008",base_de_dados!$O:$O,"&gt;=39813")</f>
        <v>0</v>
      </c>
      <c r="F402" s="5">
        <f>SUMIFS(base_de_dados!$T:$T,base_de_dados!$B:$B,$B402,base_de_dados!$G:$G,F$61,base_de_dados!$H:$H,$L$1,base_de_dados!$C:$C,$A402,base_de_dados!$M:$M,"&lt;=2008",base_de_dados!$O:$O,"&gt;=39813")</f>
        <v>0</v>
      </c>
      <c r="G402" s="5">
        <f>SUMIFS(base_de_dados!$T:$T,base_de_dados!$B:$B,$B402,base_de_dados!$G:$G,G$61,base_de_dados!$H:$H,$L$1,base_de_dados!$C:$C,$A402,base_de_dados!$M:$M,"&lt;=2008",base_de_dados!$O:$O,"&gt;=39813")</f>
        <v>0</v>
      </c>
      <c r="H402" s="5">
        <f>SUMIFS(base_de_dados!$T:$T,base_de_dados!$B:$B,$B402,base_de_dados!$G:$G,H$61,base_de_dados!$H:$H,$L$1,base_de_dados!$C:$C,$A402,base_de_dados!$M:$M,"&lt;=2008",base_de_dados!$O:$O,"&gt;=39813")</f>
        <v>0</v>
      </c>
      <c r="I402" s="5">
        <f>SUMIFS(base_de_dados!$T:$T,base_de_dados!$B:$B,$B402,base_de_dados!$G:$G,I$61,base_de_dados!$H:$H,$L$1,base_de_dados!$C:$C,$A402,base_de_dados!$M:$M,"&lt;=2008",base_de_dados!$O:$O,"&gt;=39813")</f>
        <v>0</v>
      </c>
      <c r="J402" s="5">
        <f>SUMIFS(base_de_dados!$T:$T,base_de_dados!$B:$B,$B402,base_de_dados!$G:$G,J$61,base_de_dados!$H:$H,$L$1,base_de_dados!$C:$C,$A402,base_de_dados!$M:$M,"&lt;=2008",base_de_dados!$O:$O,"&gt;=39813")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SUMIFS(base_de_dados!$T:$T,base_de_dados!$B:$B,$B403,base_de_dados!$G:$G,C$61,base_de_dados!$H:$H,$L$1,base_de_dados!$C:$C,$A403,base_de_dados!$M:$M,"&lt;=2008",base_de_dados!$O:$O,"&gt;=39813")</f>
        <v>0</v>
      </c>
      <c r="D403" s="5">
        <f>SUMIFS(base_de_dados!$T:$T,base_de_dados!$B:$B,$B403,base_de_dados!$G:$G,D$61,base_de_dados!$H:$H,$L$1,base_de_dados!$C:$C,$A403,base_de_dados!$M:$M,"&lt;=2008",base_de_dados!$O:$O,"&gt;=39813")</f>
        <v>0</v>
      </c>
      <c r="E403" s="5">
        <f>SUMIFS(base_de_dados!$T:$T,base_de_dados!$B:$B,$B403,base_de_dados!$G:$G,E$61,base_de_dados!$H:$H,$L$1,base_de_dados!$C:$C,$A403,base_de_dados!$M:$M,"&lt;=2008",base_de_dados!$O:$O,"&gt;=39813")</f>
        <v>0</v>
      </c>
      <c r="F403" s="5">
        <f>SUMIFS(base_de_dados!$T:$T,base_de_dados!$B:$B,$B403,base_de_dados!$G:$G,F$61,base_de_dados!$H:$H,$L$1,base_de_dados!$C:$C,$A403,base_de_dados!$M:$M,"&lt;=2008",base_de_dados!$O:$O,"&gt;=39813")</f>
        <v>0</v>
      </c>
      <c r="G403" s="5">
        <f>SUMIFS(base_de_dados!$T:$T,base_de_dados!$B:$B,$B403,base_de_dados!$G:$G,G$61,base_de_dados!$H:$H,$L$1,base_de_dados!$C:$C,$A403,base_de_dados!$M:$M,"&lt;=2008",base_de_dados!$O:$O,"&gt;=39813")</f>
        <v>0</v>
      </c>
      <c r="H403" s="5">
        <f>SUMIFS(base_de_dados!$T:$T,base_de_dados!$B:$B,$B403,base_de_dados!$G:$G,H$61,base_de_dados!$H:$H,$L$1,base_de_dados!$C:$C,$A403,base_de_dados!$M:$M,"&lt;=2008",base_de_dados!$O:$O,"&gt;=39813")</f>
        <v>0</v>
      </c>
      <c r="I403" s="5">
        <f>SUMIFS(base_de_dados!$T:$T,base_de_dados!$B:$B,$B403,base_de_dados!$G:$G,I$61,base_de_dados!$H:$H,$L$1,base_de_dados!$C:$C,$A403,base_de_dados!$M:$M,"&lt;=2008",base_de_dados!$O:$O,"&gt;=39813")</f>
        <v>0</v>
      </c>
      <c r="J403" s="5">
        <f>SUMIFS(base_de_dados!$T:$T,base_de_dados!$B:$B,$B403,base_de_dados!$G:$G,J$61,base_de_dados!$H:$H,$L$1,base_de_dados!$C:$C,$A403,base_de_dados!$M:$M,"&lt;=2008",base_de_dados!$O:$O,"&gt;=39813")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SUMIFS(base_de_dados!$T:$T,base_de_dados!$B:$B,$B404,base_de_dados!$G:$G,C$61,base_de_dados!$H:$H,$L$1,base_de_dados!$C:$C,$A404,base_de_dados!$M:$M,"&lt;=2008",base_de_dados!$O:$O,"&gt;=39813")</f>
        <v>0</v>
      </c>
      <c r="D404" s="5">
        <f>SUMIFS(base_de_dados!$T:$T,base_de_dados!$B:$B,$B404,base_de_dados!$G:$G,D$61,base_de_dados!$H:$H,$L$1,base_de_dados!$C:$C,$A404,base_de_dados!$M:$M,"&lt;=2008",base_de_dados!$O:$O,"&gt;=39813")</f>
        <v>0</v>
      </c>
      <c r="E404" s="5">
        <f>SUMIFS(base_de_dados!$T:$T,base_de_dados!$B:$B,$B404,base_de_dados!$G:$G,E$61,base_de_dados!$H:$H,$L$1,base_de_dados!$C:$C,$A404,base_de_dados!$M:$M,"&lt;=2008",base_de_dados!$O:$O,"&gt;=39813")</f>
        <v>0</v>
      </c>
      <c r="F404" s="5">
        <f>SUMIFS(base_de_dados!$T:$T,base_de_dados!$B:$B,$B404,base_de_dados!$G:$G,F$61,base_de_dados!$H:$H,$L$1,base_de_dados!$C:$C,$A404,base_de_dados!$M:$M,"&lt;=2008",base_de_dados!$O:$O,"&gt;=39813")</f>
        <v>0</v>
      </c>
      <c r="G404" s="5">
        <f>SUMIFS(base_de_dados!$T:$T,base_de_dados!$B:$B,$B404,base_de_dados!$G:$G,G$61,base_de_dados!$H:$H,$L$1,base_de_dados!$C:$C,$A404,base_de_dados!$M:$M,"&lt;=2008",base_de_dados!$O:$O,"&gt;=39813")</f>
        <v>0</v>
      </c>
      <c r="H404" s="5">
        <f>SUMIFS(base_de_dados!$T:$T,base_de_dados!$B:$B,$B404,base_de_dados!$G:$G,H$61,base_de_dados!$H:$H,$L$1,base_de_dados!$C:$C,$A404,base_de_dados!$M:$M,"&lt;=2008",base_de_dados!$O:$O,"&gt;=39813")</f>
        <v>0</v>
      </c>
      <c r="I404" s="5">
        <f>SUMIFS(base_de_dados!$T:$T,base_de_dados!$B:$B,$B404,base_de_dados!$G:$G,I$61,base_de_dados!$H:$H,$L$1,base_de_dados!$C:$C,$A404,base_de_dados!$M:$M,"&lt;=2008",base_de_dados!$O:$O,"&gt;=39813")</f>
        <v>0</v>
      </c>
      <c r="J404" s="5">
        <f>SUMIFS(base_de_dados!$T:$T,base_de_dados!$B:$B,$B404,base_de_dados!$G:$G,J$61,base_de_dados!$H:$H,$L$1,base_de_dados!$C:$C,$A404,base_de_dados!$M:$M,"&lt;=2008",base_de_dados!$O:$O,"&gt;=39813")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SUMIFS(base_de_dados!$T:$T,base_de_dados!$B:$B,$B405,base_de_dados!$G:$G,C$61,base_de_dados!$H:$H,$L$1,base_de_dados!$C:$C,$A405,base_de_dados!$M:$M,"&lt;=2008",base_de_dados!$O:$O,"&gt;=39813")</f>
        <v>0</v>
      </c>
      <c r="D405" s="5">
        <f>SUMIFS(base_de_dados!$T:$T,base_de_dados!$B:$B,$B405,base_de_dados!$G:$G,D$61,base_de_dados!$H:$H,$L$1,base_de_dados!$C:$C,$A405,base_de_dados!$M:$M,"&lt;=2008",base_de_dados!$O:$O,"&gt;=39813")</f>
        <v>0</v>
      </c>
      <c r="E405" s="5">
        <f>SUMIFS(base_de_dados!$T:$T,base_de_dados!$B:$B,$B405,base_de_dados!$G:$G,E$61,base_de_dados!$H:$H,$L$1,base_de_dados!$C:$C,$A405,base_de_dados!$M:$M,"&lt;=2008",base_de_dados!$O:$O,"&gt;=39813")</f>
        <v>0</v>
      </c>
      <c r="F405" s="5">
        <f>SUMIFS(base_de_dados!$T:$T,base_de_dados!$B:$B,$B405,base_de_dados!$G:$G,F$61,base_de_dados!$H:$H,$L$1,base_de_dados!$C:$C,$A405,base_de_dados!$M:$M,"&lt;=2008",base_de_dados!$O:$O,"&gt;=39813")</f>
        <v>0</v>
      </c>
      <c r="G405" s="5">
        <f>SUMIFS(base_de_dados!$T:$T,base_de_dados!$B:$B,$B405,base_de_dados!$G:$G,G$61,base_de_dados!$H:$H,$L$1,base_de_dados!$C:$C,$A405,base_de_dados!$M:$M,"&lt;=2008",base_de_dados!$O:$O,"&gt;=39813")</f>
        <v>0</v>
      </c>
      <c r="H405" s="5">
        <f>SUMIFS(base_de_dados!$T:$T,base_de_dados!$B:$B,$B405,base_de_dados!$G:$G,H$61,base_de_dados!$H:$H,$L$1,base_de_dados!$C:$C,$A405,base_de_dados!$M:$M,"&lt;=2008",base_de_dados!$O:$O,"&gt;=39813")</f>
        <v>0</v>
      </c>
      <c r="I405" s="5">
        <f>SUMIFS(base_de_dados!$T:$T,base_de_dados!$B:$B,$B405,base_de_dados!$G:$G,I$61,base_de_dados!$H:$H,$L$1,base_de_dados!$C:$C,$A405,base_de_dados!$M:$M,"&lt;=2008",base_de_dados!$O:$O,"&gt;=39813")</f>
        <v>0</v>
      </c>
      <c r="J405" s="5">
        <f>SUMIFS(base_de_dados!$T:$T,base_de_dados!$B:$B,$B405,base_de_dados!$G:$G,J$61,base_de_dados!$H:$H,$L$1,base_de_dados!$C:$C,$A405,base_de_dados!$M:$M,"&lt;=2008",base_de_dados!$O:$O,"&gt;=39813")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SUMIFS(base_de_dados!$T:$T,base_de_dados!$B:$B,$B406,base_de_dados!$G:$G,C$61,base_de_dados!$H:$H,$L$1,base_de_dados!$C:$C,$A406,base_de_dados!$M:$M,"&lt;=2008",base_de_dados!$O:$O,"&gt;=39813")</f>
        <v>0.17013611111111113</v>
      </c>
      <c r="D406" s="5">
        <f>SUMIFS(base_de_dados!$T:$T,base_de_dados!$B:$B,$B406,base_de_dados!$G:$G,D$61,base_de_dados!$H:$H,$L$1,base_de_dados!$C:$C,$A406,base_de_dados!$M:$M,"&lt;=2008",base_de_dados!$O:$O,"&gt;=39813")</f>
        <v>4.1666666666666664E-2</v>
      </c>
      <c r="E406" s="5">
        <f>SUMIFS(base_de_dados!$T:$T,base_de_dados!$B:$B,$B406,base_de_dados!$G:$G,E$61,base_de_dados!$H:$H,$L$1,base_de_dados!$C:$C,$A406,base_de_dados!$M:$M,"&lt;=2008",base_de_dados!$O:$O,"&gt;=39813")</f>
        <v>8.4687975646879758E-4</v>
      </c>
      <c r="F406" s="5">
        <f>SUMIFS(base_de_dados!$T:$T,base_de_dados!$B:$B,$B406,base_de_dados!$G:$G,F$61,base_de_dados!$H:$H,$L$1,base_de_dados!$C:$C,$A406,base_de_dados!$M:$M,"&lt;=2008",base_de_dados!$O:$O,"&gt;=39813")</f>
        <v>0.4343006405377981</v>
      </c>
      <c r="G406" s="5">
        <f>SUMIFS(base_de_dados!$T:$T,base_de_dados!$B:$B,$B406,base_de_dados!$G:$G,G$61,base_de_dados!$H:$H,$L$1,base_de_dados!$C:$C,$A406,base_de_dados!$M:$M,"&lt;=2008",base_de_dados!$O:$O,"&gt;=39813")</f>
        <v>0</v>
      </c>
      <c r="H406" s="5">
        <f>SUMIFS(base_de_dados!$T:$T,base_de_dados!$B:$B,$B406,base_de_dados!$G:$G,H$61,base_de_dados!$H:$H,$L$1,base_de_dados!$C:$C,$A406,base_de_dados!$M:$M,"&lt;=2008",base_de_dados!$O:$O,"&gt;=39813")</f>
        <v>0</v>
      </c>
      <c r="I406" s="5">
        <f>SUMIFS(base_de_dados!$T:$T,base_de_dados!$B:$B,$B406,base_de_dados!$G:$G,I$61,base_de_dados!$H:$H,$L$1,base_de_dados!$C:$C,$A406,base_de_dados!$M:$M,"&lt;=2008",base_de_dados!$O:$O,"&gt;=39813")</f>
        <v>0</v>
      </c>
      <c r="J406" s="5">
        <f>SUMIFS(base_de_dados!$T:$T,base_de_dados!$B:$B,$B406,base_de_dados!$G:$G,J$61,base_de_dados!$H:$H,$L$1,base_de_dados!$C:$C,$A406,base_de_dados!$M:$M,"&lt;=2008",base_de_dados!$O:$O,"&gt;=39813")</f>
        <v>0</v>
      </c>
      <c r="K406" s="32">
        <f t="shared" si="10"/>
        <v>0.64695029807204474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SUMIFS(base_de_dados!$T:$T,base_de_dados!$B:$B,$B407,base_de_dados!$G:$G,C$61,base_de_dados!$H:$H,$L$1,base_de_dados!$C:$C,$A407,base_de_dados!$M:$M,"&lt;=2008",base_de_dados!$O:$O,"&gt;=39813")</f>
        <v>0</v>
      </c>
      <c r="D407" s="5">
        <f>SUMIFS(base_de_dados!$T:$T,base_de_dados!$B:$B,$B407,base_de_dados!$G:$G,D$61,base_de_dados!$H:$H,$L$1,base_de_dados!$C:$C,$A407,base_de_dados!$M:$M,"&lt;=2008",base_de_dados!$O:$O,"&gt;=39813")</f>
        <v>0</v>
      </c>
      <c r="E407" s="5">
        <f>SUMIFS(base_de_dados!$T:$T,base_de_dados!$B:$B,$B407,base_de_dados!$G:$G,E$61,base_de_dados!$H:$H,$L$1,base_de_dados!$C:$C,$A407,base_de_dados!$M:$M,"&lt;=2008",base_de_dados!$O:$O,"&gt;=39813")</f>
        <v>0</v>
      </c>
      <c r="F407" s="5">
        <f>SUMIFS(base_de_dados!$T:$T,base_de_dados!$B:$B,$B407,base_de_dados!$G:$G,F$61,base_de_dados!$H:$H,$L$1,base_de_dados!$C:$C,$A407,base_de_dados!$M:$M,"&lt;=2008",base_de_dados!$O:$O,"&gt;=39813")</f>
        <v>0</v>
      </c>
      <c r="G407" s="5">
        <f>SUMIFS(base_de_dados!$T:$T,base_de_dados!$B:$B,$B407,base_de_dados!$G:$G,G$61,base_de_dados!$H:$H,$L$1,base_de_dados!$C:$C,$A407,base_de_dados!$M:$M,"&lt;=2008",base_de_dados!$O:$O,"&gt;=39813")</f>
        <v>0</v>
      </c>
      <c r="H407" s="5">
        <f>SUMIFS(base_de_dados!$T:$T,base_de_dados!$B:$B,$B407,base_de_dados!$G:$G,H$61,base_de_dados!$H:$H,$L$1,base_de_dados!$C:$C,$A407,base_de_dados!$M:$M,"&lt;=2008",base_de_dados!$O:$O,"&gt;=39813")</f>
        <v>0</v>
      </c>
      <c r="I407" s="5">
        <f>SUMIFS(base_de_dados!$T:$T,base_de_dados!$B:$B,$B407,base_de_dados!$G:$G,I$61,base_de_dados!$H:$H,$L$1,base_de_dados!$C:$C,$A407,base_de_dados!$M:$M,"&lt;=2008",base_de_dados!$O:$O,"&gt;=39813")</f>
        <v>0</v>
      </c>
      <c r="J407" s="5">
        <f>SUMIFS(base_de_dados!$T:$T,base_de_dados!$B:$B,$B407,base_de_dados!$G:$G,J$61,base_de_dados!$H:$H,$L$1,base_de_dados!$C:$C,$A407,base_de_dados!$M:$M,"&lt;=2008",base_de_dados!$O:$O,"&gt;=39813")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SUMIFS(base_de_dados!$T:$T,base_de_dados!$B:$B,$B408,base_de_dados!$G:$G,C$61,base_de_dados!$H:$H,$L$1,base_de_dados!$C:$C,$A408,base_de_dados!$M:$M,"&lt;=2008",base_de_dados!$O:$O,"&gt;=39813")</f>
        <v>0</v>
      </c>
      <c r="D408" s="5">
        <f>SUMIFS(base_de_dados!$T:$T,base_de_dados!$B:$B,$B408,base_de_dados!$G:$G,D$61,base_de_dados!$H:$H,$L$1,base_de_dados!$C:$C,$A408,base_de_dados!$M:$M,"&lt;=2008",base_de_dados!$O:$O,"&gt;=39813")</f>
        <v>0.15</v>
      </c>
      <c r="E408" s="5">
        <f>SUMIFS(base_de_dados!$T:$T,base_de_dados!$B:$B,$B408,base_de_dados!$G:$G,E$61,base_de_dados!$H:$H,$L$1,base_de_dados!$C:$C,$A408,base_de_dados!$M:$M,"&lt;=2008",base_de_dados!$O:$O,"&gt;=39813")</f>
        <v>0</v>
      </c>
      <c r="F408" s="5">
        <f>SUMIFS(base_de_dados!$T:$T,base_de_dados!$B:$B,$B408,base_de_dados!$G:$G,F$61,base_de_dados!$H:$H,$L$1,base_de_dados!$C:$C,$A408,base_de_dados!$M:$M,"&lt;=2008",base_de_dados!$O:$O,"&gt;=39813")</f>
        <v>0.11747019279553525</v>
      </c>
      <c r="G408" s="5">
        <f>SUMIFS(base_de_dados!$T:$T,base_de_dados!$B:$B,$B408,base_de_dados!$G:$G,G$61,base_de_dados!$H:$H,$L$1,base_de_dados!$C:$C,$A408,base_de_dados!$M:$M,"&lt;=2008",base_de_dados!$O:$O,"&gt;=39813")</f>
        <v>0</v>
      </c>
      <c r="H408" s="5">
        <f>SUMIFS(base_de_dados!$T:$T,base_de_dados!$B:$B,$B408,base_de_dados!$G:$G,H$61,base_de_dados!$H:$H,$L$1,base_de_dados!$C:$C,$A408,base_de_dados!$M:$M,"&lt;=2008",base_de_dados!$O:$O,"&gt;=39813")</f>
        <v>0</v>
      </c>
      <c r="I408" s="5">
        <f>SUMIFS(base_de_dados!$T:$T,base_de_dados!$B:$B,$B408,base_de_dados!$G:$G,I$61,base_de_dados!$H:$H,$L$1,base_de_dados!$C:$C,$A408,base_de_dados!$M:$M,"&lt;=2008",base_de_dados!$O:$O,"&gt;=39813")</f>
        <v>0</v>
      </c>
      <c r="J408" s="5">
        <f>SUMIFS(base_de_dados!$T:$T,base_de_dados!$B:$B,$B408,base_de_dados!$G:$G,J$61,base_de_dados!$H:$H,$L$1,base_de_dados!$C:$C,$A408,base_de_dados!$M:$M,"&lt;=2008",base_de_dados!$O:$O,"&gt;=39813")</f>
        <v>0</v>
      </c>
      <c r="K408" s="32">
        <f t="shared" si="10"/>
        <v>0.26747019279553524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SUMIFS(base_de_dados!$T:$T,base_de_dados!$B:$B,$B409,base_de_dados!$G:$G,C$61,base_de_dados!$H:$H,$L$1,base_de_dados!$C:$C,$A409,base_de_dados!$M:$M,"&lt;=2008",base_de_dados!$O:$O,"&gt;=39813")</f>
        <v>0</v>
      </c>
      <c r="D409" s="5">
        <f>SUMIFS(base_de_dados!$T:$T,base_de_dados!$B:$B,$B409,base_de_dados!$G:$G,D$61,base_de_dados!$H:$H,$L$1,base_de_dados!$C:$C,$A409,base_de_dados!$M:$M,"&lt;=2008",base_de_dados!$O:$O,"&gt;=39813")</f>
        <v>0.01</v>
      </c>
      <c r="E409" s="5">
        <f>SUMIFS(base_de_dados!$T:$T,base_de_dados!$B:$B,$B409,base_de_dados!$G:$G,E$61,base_de_dados!$H:$H,$L$1,base_de_dados!$C:$C,$A409,base_de_dados!$M:$M,"&lt;=2008",base_de_dados!$O:$O,"&gt;=39813")</f>
        <v>0</v>
      </c>
      <c r="F409" s="5">
        <f>SUMIFS(base_de_dados!$T:$T,base_de_dados!$B:$B,$B409,base_de_dados!$G:$G,F$61,base_de_dados!$H:$H,$L$1,base_de_dados!$C:$C,$A409,base_de_dados!$M:$M,"&lt;=2008",base_de_dados!$O:$O,"&gt;=39813")</f>
        <v>0</v>
      </c>
      <c r="G409" s="5">
        <f>SUMIFS(base_de_dados!$T:$T,base_de_dados!$B:$B,$B409,base_de_dados!$G:$G,G$61,base_de_dados!$H:$H,$L$1,base_de_dados!$C:$C,$A409,base_de_dados!$M:$M,"&lt;=2008",base_de_dados!$O:$O,"&gt;=39813")</f>
        <v>0</v>
      </c>
      <c r="H409" s="5">
        <f>SUMIFS(base_de_dados!$T:$T,base_de_dados!$B:$B,$B409,base_de_dados!$G:$G,H$61,base_de_dados!$H:$H,$L$1,base_de_dados!$C:$C,$A409,base_de_dados!$M:$M,"&lt;=2008",base_de_dados!$O:$O,"&gt;=39813")</f>
        <v>0</v>
      </c>
      <c r="I409" s="5">
        <f>SUMIFS(base_de_dados!$T:$T,base_de_dados!$B:$B,$B409,base_de_dados!$G:$G,I$61,base_de_dados!$H:$H,$L$1,base_de_dados!$C:$C,$A409,base_de_dados!$M:$M,"&lt;=2008",base_de_dados!$O:$O,"&gt;=39813")</f>
        <v>0</v>
      </c>
      <c r="J409" s="5">
        <f>SUMIFS(base_de_dados!$T:$T,base_de_dados!$B:$B,$B409,base_de_dados!$G:$G,J$61,base_de_dados!$H:$H,$L$1,base_de_dados!$C:$C,$A409,base_de_dados!$M:$M,"&lt;=2008",base_de_dados!$O:$O,"&gt;=39813")</f>
        <v>0.46111111111111114</v>
      </c>
      <c r="K409" s="32">
        <f t="shared" si="10"/>
        <v>0.47111111111111115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SUMIFS(base_de_dados!$T:$T,base_de_dados!$B:$B,$B410,base_de_dados!$G:$G,C$61,base_de_dados!$H:$H,$L$1,base_de_dados!$C:$C,$A410,base_de_dados!$M:$M,"&lt;=2008",base_de_dados!$O:$O,"&gt;=39813")</f>
        <v>0</v>
      </c>
      <c r="D410" s="5">
        <f>SUMIFS(base_de_dados!$T:$T,base_de_dados!$B:$B,$B410,base_de_dados!$G:$G,D$61,base_de_dados!$H:$H,$L$1,base_de_dados!$C:$C,$A410,base_de_dados!$M:$M,"&lt;=2008",base_de_dados!$O:$O,"&gt;=39813")</f>
        <v>0</v>
      </c>
      <c r="E410" s="5">
        <f>SUMIFS(base_de_dados!$T:$T,base_de_dados!$B:$B,$B410,base_de_dados!$G:$G,E$61,base_de_dados!$H:$H,$L$1,base_de_dados!$C:$C,$A410,base_de_dados!$M:$M,"&lt;=2008",base_de_dados!$O:$O,"&gt;=39813")</f>
        <v>0</v>
      </c>
      <c r="F410" s="5">
        <f>SUMIFS(base_de_dados!$T:$T,base_de_dados!$B:$B,$B410,base_de_dados!$G:$G,F$61,base_de_dados!$H:$H,$L$1,base_de_dados!$C:$C,$A410,base_de_dados!$M:$M,"&lt;=2008",base_de_dados!$O:$O,"&gt;=39813")</f>
        <v>0</v>
      </c>
      <c r="G410" s="5">
        <f>SUMIFS(base_de_dados!$T:$T,base_de_dados!$B:$B,$B410,base_de_dados!$G:$G,G$61,base_de_dados!$H:$H,$L$1,base_de_dados!$C:$C,$A410,base_de_dados!$M:$M,"&lt;=2008",base_de_dados!$O:$O,"&gt;=39813")</f>
        <v>0</v>
      </c>
      <c r="H410" s="5">
        <f>SUMIFS(base_de_dados!$T:$T,base_de_dados!$B:$B,$B410,base_de_dados!$G:$G,H$61,base_de_dados!$H:$H,$L$1,base_de_dados!$C:$C,$A410,base_de_dados!$M:$M,"&lt;=2008",base_de_dados!$O:$O,"&gt;=39813")</f>
        <v>0</v>
      </c>
      <c r="I410" s="5">
        <f>SUMIFS(base_de_dados!$T:$T,base_de_dados!$B:$B,$B410,base_de_dados!$G:$G,I$61,base_de_dados!$H:$H,$L$1,base_de_dados!$C:$C,$A410,base_de_dados!$M:$M,"&lt;=2008",base_de_dados!$O:$O,"&gt;=39813")</f>
        <v>0</v>
      </c>
      <c r="J410" s="5">
        <f>SUMIFS(base_de_dados!$T:$T,base_de_dados!$B:$B,$B410,base_de_dados!$G:$G,J$61,base_de_dados!$H:$H,$L$1,base_de_dados!$C:$C,$A410,base_de_dados!$M:$M,"&lt;=2008",base_de_dados!$O:$O,"&gt;=39813")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SUMIFS(base_de_dados!$T:$T,base_de_dados!$B:$B,$B411,base_de_dados!$G:$G,C$61,base_de_dados!$H:$H,$L$1,base_de_dados!$C:$C,$A411,base_de_dados!$M:$M,"&lt;=2008",base_de_dados!$O:$O,"&gt;=39813")</f>
        <v>0</v>
      </c>
      <c r="D411" s="5">
        <f>SUMIFS(base_de_dados!$T:$T,base_de_dados!$B:$B,$B411,base_de_dados!$G:$G,D$61,base_de_dados!$H:$H,$L$1,base_de_dados!$C:$C,$A411,base_de_dados!$M:$M,"&lt;=2008",base_de_dados!$O:$O,"&gt;=39813")</f>
        <v>0</v>
      </c>
      <c r="E411" s="5">
        <f>SUMIFS(base_de_dados!$T:$T,base_de_dados!$B:$B,$B411,base_de_dados!$G:$G,E$61,base_de_dados!$H:$H,$L$1,base_de_dados!$C:$C,$A411,base_de_dados!$M:$M,"&lt;=2008",base_de_dados!$O:$O,"&gt;=39813")</f>
        <v>0</v>
      </c>
      <c r="F411" s="5">
        <f>SUMIFS(base_de_dados!$T:$T,base_de_dados!$B:$B,$B411,base_de_dados!$G:$G,F$61,base_de_dados!$H:$H,$L$1,base_de_dados!$C:$C,$A411,base_de_dados!$M:$M,"&lt;=2008",base_de_dados!$O:$O,"&gt;=39813")</f>
        <v>0</v>
      </c>
      <c r="G411" s="5">
        <f>SUMIFS(base_de_dados!$T:$T,base_de_dados!$B:$B,$B411,base_de_dados!$G:$G,G$61,base_de_dados!$H:$H,$L$1,base_de_dados!$C:$C,$A411,base_de_dados!$M:$M,"&lt;=2008",base_de_dados!$O:$O,"&gt;=39813")</f>
        <v>0</v>
      </c>
      <c r="H411" s="5">
        <f>SUMIFS(base_de_dados!$T:$T,base_de_dados!$B:$B,$B411,base_de_dados!$G:$G,H$61,base_de_dados!$H:$H,$L$1,base_de_dados!$C:$C,$A411,base_de_dados!$M:$M,"&lt;=2008",base_de_dados!$O:$O,"&gt;=39813")</f>
        <v>0</v>
      </c>
      <c r="I411" s="5">
        <f>SUMIFS(base_de_dados!$T:$T,base_de_dados!$B:$B,$B411,base_de_dados!$G:$G,I$61,base_de_dados!$H:$H,$L$1,base_de_dados!$C:$C,$A411,base_de_dados!$M:$M,"&lt;=2008",base_de_dados!$O:$O,"&gt;=39813")</f>
        <v>0</v>
      </c>
      <c r="J411" s="5">
        <f>SUMIFS(base_de_dados!$T:$T,base_de_dados!$B:$B,$B411,base_de_dados!$G:$G,J$61,base_de_dados!$H:$H,$L$1,base_de_dados!$C:$C,$A411,base_de_dados!$M:$M,"&lt;=2008",base_de_dados!$O:$O,"&gt;=39813")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SUMIFS(base_de_dados!$T:$T,base_de_dados!$B:$B,$B412,base_de_dados!$G:$G,C$61,base_de_dados!$H:$H,$L$1,base_de_dados!$C:$C,$A412,base_de_dados!$M:$M,"&lt;=2008",base_de_dados!$O:$O,"&gt;=39813")</f>
        <v>0</v>
      </c>
      <c r="D412" s="5">
        <f>SUMIFS(base_de_dados!$T:$T,base_de_dados!$B:$B,$B412,base_de_dados!$G:$G,D$61,base_de_dados!$H:$H,$L$1,base_de_dados!$C:$C,$A412,base_de_dados!$M:$M,"&lt;=2008",base_de_dados!$O:$O,"&gt;=39813")</f>
        <v>0</v>
      </c>
      <c r="E412" s="5">
        <f>SUMIFS(base_de_dados!$T:$T,base_de_dados!$B:$B,$B412,base_de_dados!$G:$G,E$61,base_de_dados!$H:$H,$L$1,base_de_dados!$C:$C,$A412,base_de_dados!$M:$M,"&lt;=2008",base_de_dados!$O:$O,"&gt;=39813")</f>
        <v>0</v>
      </c>
      <c r="F412" s="5">
        <f>SUMIFS(base_de_dados!$T:$T,base_de_dados!$B:$B,$B412,base_de_dados!$G:$G,F$61,base_de_dados!$H:$H,$L$1,base_de_dados!$C:$C,$A412,base_de_dados!$M:$M,"&lt;=2008",base_de_dados!$O:$O,"&gt;=39813")</f>
        <v>0</v>
      </c>
      <c r="G412" s="5">
        <f>SUMIFS(base_de_dados!$T:$T,base_de_dados!$B:$B,$B412,base_de_dados!$G:$G,G$61,base_de_dados!$H:$H,$L$1,base_de_dados!$C:$C,$A412,base_de_dados!$M:$M,"&lt;=2008",base_de_dados!$O:$O,"&gt;=39813")</f>
        <v>0</v>
      </c>
      <c r="H412" s="5">
        <f>SUMIFS(base_de_dados!$T:$T,base_de_dados!$B:$B,$B412,base_de_dados!$G:$G,H$61,base_de_dados!$H:$H,$L$1,base_de_dados!$C:$C,$A412,base_de_dados!$M:$M,"&lt;=2008",base_de_dados!$O:$O,"&gt;=39813")</f>
        <v>0</v>
      </c>
      <c r="I412" s="5">
        <f>SUMIFS(base_de_dados!$T:$T,base_de_dados!$B:$B,$B412,base_de_dados!$G:$G,I$61,base_de_dados!$H:$H,$L$1,base_de_dados!$C:$C,$A412,base_de_dados!$M:$M,"&lt;=2008",base_de_dados!$O:$O,"&gt;=39813")</f>
        <v>0</v>
      </c>
      <c r="J412" s="5">
        <f>SUMIFS(base_de_dados!$T:$T,base_de_dados!$B:$B,$B412,base_de_dados!$G:$G,J$61,base_de_dados!$H:$H,$L$1,base_de_dados!$C:$C,$A412,base_de_dados!$M:$M,"&lt;=2008",base_de_dados!$O:$O,"&gt;=39813")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SUMIFS(base_de_dados!$T:$T,base_de_dados!$B:$B,$B413,base_de_dados!$G:$G,C$61,base_de_dados!$H:$H,$L$1,base_de_dados!$C:$C,$A413,base_de_dados!$M:$M,"&lt;=2008",base_de_dados!$O:$O,"&gt;=39813")</f>
        <v>0</v>
      </c>
      <c r="D413" s="5">
        <f>SUMIFS(base_de_dados!$T:$T,base_de_dados!$B:$B,$B413,base_de_dados!$G:$G,D$61,base_de_dados!$H:$H,$L$1,base_de_dados!$C:$C,$A413,base_de_dados!$M:$M,"&lt;=2008",base_de_dados!$O:$O,"&gt;=39813")</f>
        <v>0</v>
      </c>
      <c r="E413" s="5">
        <f>SUMIFS(base_de_dados!$T:$T,base_de_dados!$B:$B,$B413,base_de_dados!$G:$G,E$61,base_de_dados!$H:$H,$L$1,base_de_dados!$C:$C,$A413,base_de_dados!$M:$M,"&lt;=2008",base_de_dados!$O:$O,"&gt;=39813")</f>
        <v>0</v>
      </c>
      <c r="F413" s="5">
        <f>SUMIFS(base_de_dados!$T:$T,base_de_dados!$B:$B,$B413,base_de_dados!$G:$G,F$61,base_de_dados!$H:$H,$L$1,base_de_dados!$C:$C,$A413,base_de_dados!$M:$M,"&lt;=2008",base_de_dados!$O:$O,"&gt;=39813")</f>
        <v>0</v>
      </c>
      <c r="G413" s="5">
        <f>SUMIFS(base_de_dados!$T:$T,base_de_dados!$B:$B,$B413,base_de_dados!$G:$G,G$61,base_de_dados!$H:$H,$L$1,base_de_dados!$C:$C,$A413,base_de_dados!$M:$M,"&lt;=2008",base_de_dados!$O:$O,"&gt;=39813")</f>
        <v>0</v>
      </c>
      <c r="H413" s="5">
        <f>SUMIFS(base_de_dados!$T:$T,base_de_dados!$B:$B,$B413,base_de_dados!$G:$G,H$61,base_de_dados!$H:$H,$L$1,base_de_dados!$C:$C,$A413,base_de_dados!$M:$M,"&lt;=2008",base_de_dados!$O:$O,"&gt;=39813")</f>
        <v>0</v>
      </c>
      <c r="I413" s="5">
        <f>SUMIFS(base_de_dados!$T:$T,base_de_dados!$B:$B,$B413,base_de_dados!$G:$G,I$61,base_de_dados!$H:$H,$L$1,base_de_dados!$C:$C,$A413,base_de_dados!$M:$M,"&lt;=2008",base_de_dados!$O:$O,"&gt;=39813")</f>
        <v>0</v>
      </c>
      <c r="J413" s="5">
        <f>SUMIFS(base_de_dados!$T:$T,base_de_dados!$B:$B,$B413,base_de_dados!$G:$G,J$61,base_de_dados!$H:$H,$L$1,base_de_dados!$C:$C,$A413,base_de_dados!$M:$M,"&lt;=2008",base_de_dados!$O:$O,"&gt;=39813")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SUMIFS(base_de_dados!$T:$T,base_de_dados!$B:$B,$B414,base_de_dados!$G:$G,C$61,base_de_dados!$H:$H,$L$1,base_de_dados!$C:$C,$A414,base_de_dados!$M:$M,"&lt;=2008",base_de_dados!$O:$O,"&gt;=39813")</f>
        <v>0</v>
      </c>
      <c r="D414" s="5">
        <f>SUMIFS(base_de_dados!$T:$T,base_de_dados!$B:$B,$B414,base_de_dados!$G:$G,D$61,base_de_dados!$H:$H,$L$1,base_de_dados!$C:$C,$A414,base_de_dados!$M:$M,"&lt;=2008",base_de_dados!$O:$O,"&gt;=39813")</f>
        <v>0</v>
      </c>
      <c r="E414" s="5">
        <f>SUMIFS(base_de_dados!$T:$T,base_de_dados!$B:$B,$B414,base_de_dados!$G:$G,E$61,base_de_dados!$H:$H,$L$1,base_de_dados!$C:$C,$A414,base_de_dados!$M:$M,"&lt;=2008",base_de_dados!$O:$O,"&gt;=39813")</f>
        <v>0</v>
      </c>
      <c r="F414" s="5">
        <f>SUMIFS(base_de_dados!$T:$T,base_de_dados!$B:$B,$B414,base_de_dados!$G:$G,F$61,base_de_dados!$H:$H,$L$1,base_de_dados!$C:$C,$A414,base_de_dados!$M:$M,"&lt;=2008",base_de_dados!$O:$O,"&gt;=39813")</f>
        <v>0</v>
      </c>
      <c r="G414" s="5">
        <f>SUMIFS(base_de_dados!$T:$T,base_de_dados!$B:$B,$B414,base_de_dados!$G:$G,G$61,base_de_dados!$H:$H,$L$1,base_de_dados!$C:$C,$A414,base_de_dados!$M:$M,"&lt;=2008",base_de_dados!$O:$O,"&gt;=39813")</f>
        <v>0</v>
      </c>
      <c r="H414" s="5">
        <f>SUMIFS(base_de_dados!$T:$T,base_de_dados!$B:$B,$B414,base_de_dados!$G:$G,H$61,base_de_dados!$H:$H,$L$1,base_de_dados!$C:$C,$A414,base_de_dados!$M:$M,"&lt;=2008",base_de_dados!$O:$O,"&gt;=39813")</f>
        <v>0</v>
      </c>
      <c r="I414" s="5">
        <f>SUMIFS(base_de_dados!$T:$T,base_de_dados!$B:$B,$B414,base_de_dados!$G:$G,I$61,base_de_dados!$H:$H,$L$1,base_de_dados!$C:$C,$A414,base_de_dados!$M:$M,"&lt;=2008",base_de_dados!$O:$O,"&gt;=39813")</f>
        <v>0</v>
      </c>
      <c r="J414" s="5">
        <f>SUMIFS(base_de_dados!$T:$T,base_de_dados!$B:$B,$B414,base_de_dados!$G:$G,J$61,base_de_dados!$H:$H,$L$1,base_de_dados!$C:$C,$A414,base_de_dados!$M:$M,"&lt;=2008",base_de_dados!$O:$O,"&gt;=39813")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SUMIFS(base_de_dados!$T:$T,base_de_dados!$B:$B,$B415,base_de_dados!$G:$G,C$61,base_de_dados!$H:$H,$L$1,base_de_dados!$C:$C,$A415,base_de_dados!$M:$M,"&lt;=2008",base_de_dados!$O:$O,"&gt;=39813")</f>
        <v>0</v>
      </c>
      <c r="D415" s="5">
        <f>SUMIFS(base_de_dados!$T:$T,base_de_dados!$B:$B,$B415,base_de_dados!$G:$G,D$61,base_de_dados!$H:$H,$L$1,base_de_dados!$C:$C,$A415,base_de_dados!$M:$M,"&lt;=2008",base_de_dados!$O:$O,"&gt;=39813")</f>
        <v>0</v>
      </c>
      <c r="E415" s="5">
        <f>SUMIFS(base_de_dados!$T:$T,base_de_dados!$B:$B,$B415,base_de_dados!$G:$G,E$61,base_de_dados!$H:$H,$L$1,base_de_dados!$C:$C,$A415,base_de_dados!$M:$M,"&lt;=2008",base_de_dados!$O:$O,"&gt;=39813")</f>
        <v>0</v>
      </c>
      <c r="F415" s="5">
        <f>SUMIFS(base_de_dados!$T:$T,base_de_dados!$B:$B,$B415,base_de_dados!$G:$G,F$61,base_de_dados!$H:$H,$L$1,base_de_dados!$C:$C,$A415,base_de_dados!$M:$M,"&lt;=2008",base_de_dados!$O:$O,"&gt;=39813")</f>
        <v>0</v>
      </c>
      <c r="G415" s="5">
        <f>SUMIFS(base_de_dados!$T:$T,base_de_dados!$B:$B,$B415,base_de_dados!$G:$G,G$61,base_de_dados!$H:$H,$L$1,base_de_dados!$C:$C,$A415,base_de_dados!$M:$M,"&lt;=2008",base_de_dados!$O:$O,"&gt;=39813")</f>
        <v>0</v>
      </c>
      <c r="H415" s="5">
        <f>SUMIFS(base_de_dados!$T:$T,base_de_dados!$B:$B,$B415,base_de_dados!$G:$G,H$61,base_de_dados!$H:$H,$L$1,base_de_dados!$C:$C,$A415,base_de_dados!$M:$M,"&lt;=2008",base_de_dados!$O:$O,"&gt;=39813")</f>
        <v>0</v>
      </c>
      <c r="I415" s="5">
        <f>SUMIFS(base_de_dados!$T:$T,base_de_dados!$B:$B,$B415,base_de_dados!$G:$G,I$61,base_de_dados!$H:$H,$L$1,base_de_dados!$C:$C,$A415,base_de_dados!$M:$M,"&lt;=2008",base_de_dados!$O:$O,"&gt;=39813")</f>
        <v>0</v>
      </c>
      <c r="J415" s="5">
        <f>SUMIFS(base_de_dados!$T:$T,base_de_dados!$B:$B,$B415,base_de_dados!$G:$G,J$61,base_de_dados!$H:$H,$L$1,base_de_dados!$C:$C,$A415,base_de_dados!$M:$M,"&lt;=2008",base_de_dados!$O:$O,"&gt;=39813")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SUMIFS(base_de_dados!$T:$T,base_de_dados!$B:$B,$B416,base_de_dados!$G:$G,C$61,base_de_dados!$H:$H,$L$1,base_de_dados!$C:$C,$A416,base_de_dados!$M:$M,"&lt;=2008",base_de_dados!$O:$O,"&gt;=39813")</f>
        <v>0</v>
      </c>
      <c r="D416" s="5">
        <f>SUMIFS(base_de_dados!$T:$T,base_de_dados!$B:$B,$B416,base_de_dados!$G:$G,D$61,base_de_dados!$H:$H,$L$1,base_de_dados!$C:$C,$A416,base_de_dados!$M:$M,"&lt;=2008",base_de_dados!$O:$O,"&gt;=39813")</f>
        <v>0</v>
      </c>
      <c r="E416" s="5">
        <f>SUMIFS(base_de_dados!$T:$T,base_de_dados!$B:$B,$B416,base_de_dados!$G:$G,E$61,base_de_dados!$H:$H,$L$1,base_de_dados!$C:$C,$A416,base_de_dados!$M:$M,"&lt;=2008",base_de_dados!$O:$O,"&gt;=39813")</f>
        <v>0</v>
      </c>
      <c r="F416" s="5">
        <f>SUMIFS(base_de_dados!$T:$T,base_de_dados!$B:$B,$B416,base_de_dados!$G:$G,F$61,base_de_dados!$H:$H,$L$1,base_de_dados!$C:$C,$A416,base_de_dados!$M:$M,"&lt;=2008",base_de_dados!$O:$O,"&gt;=39813")</f>
        <v>0</v>
      </c>
      <c r="G416" s="5">
        <f>SUMIFS(base_de_dados!$T:$T,base_de_dados!$B:$B,$B416,base_de_dados!$G:$G,G$61,base_de_dados!$H:$H,$L$1,base_de_dados!$C:$C,$A416,base_de_dados!$M:$M,"&lt;=2008",base_de_dados!$O:$O,"&gt;=39813")</f>
        <v>0</v>
      </c>
      <c r="H416" s="5">
        <f>SUMIFS(base_de_dados!$T:$T,base_de_dados!$B:$B,$B416,base_de_dados!$G:$G,H$61,base_de_dados!$H:$H,$L$1,base_de_dados!$C:$C,$A416,base_de_dados!$M:$M,"&lt;=2008",base_de_dados!$O:$O,"&gt;=39813")</f>
        <v>0</v>
      </c>
      <c r="I416" s="5">
        <f>SUMIFS(base_de_dados!$T:$T,base_de_dados!$B:$B,$B416,base_de_dados!$G:$G,I$61,base_de_dados!$H:$H,$L$1,base_de_dados!$C:$C,$A416,base_de_dados!$M:$M,"&lt;=2008",base_de_dados!$O:$O,"&gt;=39813")</f>
        <v>0</v>
      </c>
      <c r="J416" s="5">
        <f>SUMIFS(base_de_dados!$T:$T,base_de_dados!$B:$B,$B416,base_de_dados!$G:$G,J$61,base_de_dados!$H:$H,$L$1,base_de_dados!$C:$C,$A416,base_de_dados!$M:$M,"&lt;=2008",base_de_dados!$O:$O,"&gt;=39813")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SUMIFS(base_de_dados!$T:$T,base_de_dados!$B:$B,$B417,base_de_dados!$G:$G,C$61,base_de_dados!$H:$H,$L$1,base_de_dados!$C:$C,$A417,base_de_dados!$M:$M,"&lt;=2008",base_de_dados!$O:$O,"&gt;=39813")</f>
        <v>0</v>
      </c>
      <c r="D417" s="5">
        <f>SUMIFS(base_de_dados!$T:$T,base_de_dados!$B:$B,$B417,base_de_dados!$G:$G,D$61,base_de_dados!$H:$H,$L$1,base_de_dados!$C:$C,$A417,base_de_dados!$M:$M,"&lt;=2008",base_de_dados!$O:$O,"&gt;=39813")</f>
        <v>0</v>
      </c>
      <c r="E417" s="5">
        <f>SUMIFS(base_de_dados!$T:$T,base_de_dados!$B:$B,$B417,base_de_dados!$G:$G,E$61,base_de_dados!$H:$H,$L$1,base_de_dados!$C:$C,$A417,base_de_dados!$M:$M,"&lt;=2008",base_de_dados!$O:$O,"&gt;=39813")</f>
        <v>0</v>
      </c>
      <c r="F417" s="5">
        <f>SUMIFS(base_de_dados!$T:$T,base_de_dados!$B:$B,$B417,base_de_dados!$G:$G,F$61,base_de_dados!$H:$H,$L$1,base_de_dados!$C:$C,$A417,base_de_dados!$M:$M,"&lt;=2008",base_de_dados!$O:$O,"&gt;=39813")</f>
        <v>0</v>
      </c>
      <c r="G417" s="5">
        <f>SUMIFS(base_de_dados!$T:$T,base_de_dados!$B:$B,$B417,base_de_dados!$G:$G,G$61,base_de_dados!$H:$H,$L$1,base_de_dados!$C:$C,$A417,base_de_dados!$M:$M,"&lt;=2008",base_de_dados!$O:$O,"&gt;=39813")</f>
        <v>0</v>
      </c>
      <c r="H417" s="5">
        <f>SUMIFS(base_de_dados!$T:$T,base_de_dados!$B:$B,$B417,base_de_dados!$G:$G,H$61,base_de_dados!$H:$H,$L$1,base_de_dados!$C:$C,$A417,base_de_dados!$M:$M,"&lt;=2008",base_de_dados!$O:$O,"&gt;=39813")</f>
        <v>0</v>
      </c>
      <c r="I417" s="5">
        <f>SUMIFS(base_de_dados!$T:$T,base_de_dados!$B:$B,$B417,base_de_dados!$G:$G,I$61,base_de_dados!$H:$H,$L$1,base_de_dados!$C:$C,$A417,base_de_dados!$M:$M,"&lt;=2008",base_de_dados!$O:$O,"&gt;=39813")</f>
        <v>0</v>
      </c>
      <c r="J417" s="5">
        <f>SUMIFS(base_de_dados!$T:$T,base_de_dados!$B:$B,$B417,base_de_dados!$G:$G,J$61,base_de_dados!$H:$H,$L$1,base_de_dados!$C:$C,$A417,base_de_dados!$M:$M,"&lt;=2008",base_de_dados!$O:$O,"&gt;=39813")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SUMIFS(base_de_dados!$T:$T,base_de_dados!$B:$B,$B418,base_de_dados!$G:$G,C$61,base_de_dados!$H:$H,$L$1,base_de_dados!$C:$C,$A418,base_de_dados!$M:$M,"&lt;=2008",base_de_dados!$O:$O,"&gt;=39813")</f>
        <v>0</v>
      </c>
      <c r="D418" s="5">
        <f>SUMIFS(base_de_dados!$T:$T,base_de_dados!$B:$B,$B418,base_de_dados!$G:$G,D$61,base_de_dados!$H:$H,$L$1,base_de_dados!$C:$C,$A418,base_de_dados!$M:$M,"&lt;=2008",base_de_dados!$O:$O,"&gt;=39813")</f>
        <v>0</v>
      </c>
      <c r="E418" s="5">
        <f>SUMIFS(base_de_dados!$T:$T,base_de_dados!$B:$B,$B418,base_de_dados!$G:$G,E$61,base_de_dados!$H:$H,$L$1,base_de_dados!$C:$C,$A418,base_de_dados!$M:$M,"&lt;=2008",base_de_dados!$O:$O,"&gt;=39813")</f>
        <v>0</v>
      </c>
      <c r="F418" s="5">
        <f>SUMIFS(base_de_dados!$T:$T,base_de_dados!$B:$B,$B418,base_de_dados!$G:$G,F$61,base_de_dados!$H:$H,$L$1,base_de_dados!$C:$C,$A418,base_de_dados!$M:$M,"&lt;=2008",base_de_dados!$O:$O,"&gt;=39813")</f>
        <v>0</v>
      </c>
      <c r="G418" s="5">
        <f>SUMIFS(base_de_dados!$T:$T,base_de_dados!$B:$B,$B418,base_de_dados!$G:$G,G$61,base_de_dados!$H:$H,$L$1,base_de_dados!$C:$C,$A418,base_de_dados!$M:$M,"&lt;=2008",base_de_dados!$O:$O,"&gt;=39813")</f>
        <v>0</v>
      </c>
      <c r="H418" s="5">
        <f>SUMIFS(base_de_dados!$T:$T,base_de_dados!$B:$B,$B418,base_de_dados!$G:$G,H$61,base_de_dados!$H:$H,$L$1,base_de_dados!$C:$C,$A418,base_de_dados!$M:$M,"&lt;=2008",base_de_dados!$O:$O,"&gt;=39813")</f>
        <v>0</v>
      </c>
      <c r="I418" s="5">
        <f>SUMIFS(base_de_dados!$T:$T,base_de_dados!$B:$B,$B418,base_de_dados!$G:$G,I$61,base_de_dados!$H:$H,$L$1,base_de_dados!$C:$C,$A418,base_de_dados!$M:$M,"&lt;=2008",base_de_dados!$O:$O,"&gt;=39813")</f>
        <v>0</v>
      </c>
      <c r="J418" s="5">
        <f>SUMIFS(base_de_dados!$T:$T,base_de_dados!$B:$B,$B418,base_de_dados!$G:$G,J$61,base_de_dados!$H:$H,$L$1,base_de_dados!$C:$C,$A418,base_de_dados!$M:$M,"&lt;=2008",base_de_dados!$O:$O,"&gt;=39813")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SUMIFS(base_de_dados!$T:$T,base_de_dados!$B:$B,$B419,base_de_dados!$G:$G,C$61,base_de_dados!$H:$H,$L$1,base_de_dados!$C:$C,$A419,base_de_dados!$M:$M,"&lt;=2008",base_de_dados!$O:$O,"&gt;=39813")</f>
        <v>0</v>
      </c>
      <c r="D419" s="5">
        <f>SUMIFS(base_de_dados!$T:$T,base_de_dados!$B:$B,$B419,base_de_dados!$G:$G,D$61,base_de_dados!$H:$H,$L$1,base_de_dados!$C:$C,$A419,base_de_dados!$M:$M,"&lt;=2008",base_de_dados!$O:$O,"&gt;=39813")</f>
        <v>0</v>
      </c>
      <c r="E419" s="5">
        <f>SUMIFS(base_de_dados!$T:$T,base_de_dados!$B:$B,$B419,base_de_dados!$G:$G,E$61,base_de_dados!$H:$H,$L$1,base_de_dados!$C:$C,$A419,base_de_dados!$M:$M,"&lt;=2008",base_de_dados!$O:$O,"&gt;=39813")</f>
        <v>0</v>
      </c>
      <c r="F419" s="5">
        <f>SUMIFS(base_de_dados!$T:$T,base_de_dados!$B:$B,$B419,base_de_dados!$G:$G,F$61,base_de_dados!$H:$H,$L$1,base_de_dados!$C:$C,$A419,base_de_dados!$M:$M,"&lt;=2008",base_de_dados!$O:$O,"&gt;=39813")</f>
        <v>0</v>
      </c>
      <c r="G419" s="5">
        <f>SUMIFS(base_de_dados!$T:$T,base_de_dados!$B:$B,$B419,base_de_dados!$G:$G,G$61,base_de_dados!$H:$H,$L$1,base_de_dados!$C:$C,$A419,base_de_dados!$M:$M,"&lt;=2008",base_de_dados!$O:$O,"&gt;=39813")</f>
        <v>0</v>
      </c>
      <c r="H419" s="5">
        <f>SUMIFS(base_de_dados!$T:$T,base_de_dados!$B:$B,$B419,base_de_dados!$G:$G,H$61,base_de_dados!$H:$H,$L$1,base_de_dados!$C:$C,$A419,base_de_dados!$M:$M,"&lt;=2008",base_de_dados!$O:$O,"&gt;=39813")</f>
        <v>0</v>
      </c>
      <c r="I419" s="5">
        <f>SUMIFS(base_de_dados!$T:$T,base_de_dados!$B:$B,$B419,base_de_dados!$G:$G,I$61,base_de_dados!$H:$H,$L$1,base_de_dados!$C:$C,$A419,base_de_dados!$M:$M,"&lt;=2008",base_de_dados!$O:$O,"&gt;=39813")</f>
        <v>0</v>
      </c>
      <c r="J419" s="5">
        <f>SUMIFS(base_de_dados!$T:$T,base_de_dados!$B:$B,$B419,base_de_dados!$G:$G,J$61,base_de_dados!$H:$H,$L$1,base_de_dados!$C:$C,$A419,base_de_dados!$M:$M,"&lt;=2008",base_de_dados!$O:$O,"&gt;=39813")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SUMIFS(base_de_dados!$T:$T,base_de_dados!$B:$B,$B420,base_de_dados!$G:$G,C$61,base_de_dados!$H:$H,$L$1,base_de_dados!$C:$C,$A420,base_de_dados!$M:$M,"&lt;=2008",base_de_dados!$O:$O,"&gt;=39813")</f>
        <v>0</v>
      </c>
      <c r="D420" s="5">
        <f>SUMIFS(base_de_dados!$T:$T,base_de_dados!$B:$B,$B420,base_de_dados!$G:$G,D$61,base_de_dados!$H:$H,$L$1,base_de_dados!$C:$C,$A420,base_de_dados!$M:$M,"&lt;=2008",base_de_dados!$O:$O,"&gt;=39813")</f>
        <v>0</v>
      </c>
      <c r="E420" s="5">
        <f>SUMIFS(base_de_dados!$T:$T,base_de_dados!$B:$B,$B420,base_de_dados!$G:$G,E$61,base_de_dados!$H:$H,$L$1,base_de_dados!$C:$C,$A420,base_de_dados!$M:$M,"&lt;=2008",base_de_dados!$O:$O,"&gt;=39813")</f>
        <v>0</v>
      </c>
      <c r="F420" s="5">
        <f>SUMIFS(base_de_dados!$T:$T,base_de_dados!$B:$B,$B420,base_de_dados!$G:$G,F$61,base_de_dados!$H:$H,$L$1,base_de_dados!$C:$C,$A420,base_de_dados!$M:$M,"&lt;=2008",base_de_dados!$O:$O,"&gt;=39813")</f>
        <v>4.8309868087265347E-2</v>
      </c>
      <c r="G420" s="5">
        <f>SUMIFS(base_de_dados!$T:$T,base_de_dados!$B:$B,$B420,base_de_dados!$G:$G,G$61,base_de_dados!$H:$H,$L$1,base_de_dados!$C:$C,$A420,base_de_dados!$M:$M,"&lt;=2008",base_de_dados!$O:$O,"&gt;=39813")</f>
        <v>0</v>
      </c>
      <c r="H420" s="5">
        <f>SUMIFS(base_de_dados!$T:$T,base_de_dados!$B:$B,$B420,base_de_dados!$G:$G,H$61,base_de_dados!$H:$H,$L$1,base_de_dados!$C:$C,$A420,base_de_dados!$M:$M,"&lt;=2008",base_de_dados!$O:$O,"&gt;=39813")</f>
        <v>0</v>
      </c>
      <c r="I420" s="5">
        <f>SUMIFS(base_de_dados!$T:$T,base_de_dados!$B:$B,$B420,base_de_dados!$G:$G,I$61,base_de_dados!$H:$H,$L$1,base_de_dados!$C:$C,$A420,base_de_dados!$M:$M,"&lt;=2008",base_de_dados!$O:$O,"&gt;=39813")</f>
        <v>0</v>
      </c>
      <c r="J420" s="5">
        <f>SUMIFS(base_de_dados!$T:$T,base_de_dados!$B:$B,$B420,base_de_dados!$G:$G,J$61,base_de_dados!$H:$H,$L$1,base_de_dados!$C:$C,$A420,base_de_dados!$M:$M,"&lt;=2008",base_de_dados!$O:$O,"&gt;=39813")</f>
        <v>0</v>
      </c>
      <c r="K420" s="32">
        <f t="shared" si="10"/>
        <v>4.8309868087265347E-2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SUMIFS(base_de_dados!$T:$T,base_de_dados!$B:$B,$B421,base_de_dados!$G:$G,C$61,base_de_dados!$H:$H,$L$1,base_de_dados!$C:$C,$A421,base_de_dados!$M:$M,"&lt;=2008",base_de_dados!$O:$O,"&gt;=39813")</f>
        <v>0</v>
      </c>
      <c r="D421" s="5">
        <f>SUMIFS(base_de_dados!$T:$T,base_de_dados!$B:$B,$B421,base_de_dados!$G:$G,D$61,base_de_dados!$H:$H,$L$1,base_de_dados!$C:$C,$A421,base_de_dados!$M:$M,"&lt;=2008",base_de_dados!$O:$O,"&gt;=39813")</f>
        <v>0</v>
      </c>
      <c r="E421" s="5">
        <f>SUMIFS(base_de_dados!$T:$T,base_de_dados!$B:$B,$B421,base_de_dados!$G:$G,E$61,base_de_dados!$H:$H,$L$1,base_de_dados!$C:$C,$A421,base_de_dados!$M:$M,"&lt;=2008",base_de_dados!$O:$O,"&gt;=39813")</f>
        <v>0</v>
      </c>
      <c r="F421" s="5">
        <f>SUMIFS(base_de_dados!$T:$T,base_de_dados!$B:$B,$B421,base_de_dados!$G:$G,F$61,base_de_dados!$H:$H,$L$1,base_de_dados!$C:$C,$A421,base_de_dados!$M:$M,"&lt;=2008",base_de_dados!$O:$O,"&gt;=39813")</f>
        <v>0</v>
      </c>
      <c r="G421" s="5">
        <f>SUMIFS(base_de_dados!$T:$T,base_de_dados!$B:$B,$B421,base_de_dados!$G:$G,G$61,base_de_dados!$H:$H,$L$1,base_de_dados!$C:$C,$A421,base_de_dados!$M:$M,"&lt;=2008",base_de_dados!$O:$O,"&gt;=39813")</f>
        <v>0</v>
      </c>
      <c r="H421" s="5">
        <f>SUMIFS(base_de_dados!$T:$T,base_de_dados!$B:$B,$B421,base_de_dados!$G:$G,H$61,base_de_dados!$H:$H,$L$1,base_de_dados!$C:$C,$A421,base_de_dados!$M:$M,"&lt;=2008",base_de_dados!$O:$O,"&gt;=39813")</f>
        <v>0</v>
      </c>
      <c r="I421" s="5">
        <f>SUMIFS(base_de_dados!$T:$T,base_de_dados!$B:$B,$B421,base_de_dados!$G:$G,I$61,base_de_dados!$H:$H,$L$1,base_de_dados!$C:$C,$A421,base_de_dados!$M:$M,"&lt;=2008",base_de_dados!$O:$O,"&gt;=39813")</f>
        <v>0</v>
      </c>
      <c r="J421" s="5">
        <f>SUMIFS(base_de_dados!$T:$T,base_de_dados!$B:$B,$B421,base_de_dados!$G:$G,J$61,base_de_dados!$H:$H,$L$1,base_de_dados!$C:$C,$A421,base_de_dados!$M:$M,"&lt;=2008",base_de_dados!$O:$O,"&gt;=39813")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SUMIFS(base_de_dados!$T:$T,base_de_dados!$B:$B,$B422,base_de_dados!$G:$G,C$61,base_de_dados!$H:$H,$L$1,base_de_dados!$C:$C,$A422,base_de_dados!$M:$M,"&lt;=2008",base_de_dados!$O:$O,"&gt;=39813")</f>
        <v>0</v>
      </c>
      <c r="D422" s="5">
        <f>SUMIFS(base_de_dados!$T:$T,base_de_dados!$B:$B,$B422,base_de_dados!$G:$G,D$61,base_de_dados!$H:$H,$L$1,base_de_dados!$C:$C,$A422,base_de_dados!$M:$M,"&lt;=2008",base_de_dados!$O:$O,"&gt;=39813")</f>
        <v>0</v>
      </c>
      <c r="E422" s="5">
        <f>SUMIFS(base_de_dados!$T:$T,base_de_dados!$B:$B,$B422,base_de_dados!$G:$G,E$61,base_de_dados!$H:$H,$L$1,base_de_dados!$C:$C,$A422,base_de_dados!$M:$M,"&lt;=2008",base_de_dados!$O:$O,"&gt;=39813")</f>
        <v>0</v>
      </c>
      <c r="F422" s="5">
        <f>SUMIFS(base_de_dados!$T:$T,base_de_dados!$B:$B,$B422,base_de_dados!$G:$G,F$61,base_de_dados!$H:$H,$L$1,base_de_dados!$C:$C,$A422,base_de_dados!$M:$M,"&lt;=2008",base_de_dados!$O:$O,"&gt;=39813")</f>
        <v>3.9320142059868086E-4</v>
      </c>
      <c r="G422" s="5">
        <f>SUMIFS(base_de_dados!$T:$T,base_de_dados!$B:$B,$B422,base_de_dados!$G:$G,G$61,base_de_dados!$H:$H,$L$1,base_de_dados!$C:$C,$A422,base_de_dados!$M:$M,"&lt;=2008",base_de_dados!$O:$O,"&gt;=39813")</f>
        <v>0</v>
      </c>
      <c r="H422" s="5">
        <f>SUMIFS(base_de_dados!$T:$T,base_de_dados!$B:$B,$B422,base_de_dados!$G:$G,H$61,base_de_dados!$H:$H,$L$1,base_de_dados!$C:$C,$A422,base_de_dados!$M:$M,"&lt;=2008",base_de_dados!$O:$O,"&gt;=39813")</f>
        <v>0</v>
      </c>
      <c r="I422" s="5">
        <f>SUMIFS(base_de_dados!$T:$T,base_de_dados!$B:$B,$B422,base_de_dados!$G:$G,I$61,base_de_dados!$H:$H,$L$1,base_de_dados!$C:$C,$A422,base_de_dados!$M:$M,"&lt;=2008",base_de_dados!$O:$O,"&gt;=39813")</f>
        <v>0</v>
      </c>
      <c r="J422" s="5">
        <f>SUMIFS(base_de_dados!$T:$T,base_de_dados!$B:$B,$B422,base_de_dados!$G:$G,J$61,base_de_dados!$H:$H,$L$1,base_de_dados!$C:$C,$A422,base_de_dados!$M:$M,"&lt;=2008",base_de_dados!$O:$O,"&gt;=39813")</f>
        <v>0</v>
      </c>
      <c r="K422" s="32">
        <f t="shared" si="10"/>
        <v>3.9320142059868086E-4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SUMIFS(base_de_dados!$T:$T,base_de_dados!$B:$B,$B423,base_de_dados!$G:$G,C$61,base_de_dados!$H:$H,$L$1,base_de_dados!$C:$C,$A423,base_de_dados!$M:$M,"&lt;=2008",base_de_dados!$O:$O,"&gt;=39813")</f>
        <v>0</v>
      </c>
      <c r="D423" s="5">
        <f>SUMIFS(base_de_dados!$T:$T,base_de_dados!$B:$B,$B423,base_de_dados!$G:$G,D$61,base_de_dados!$H:$H,$L$1,base_de_dados!$C:$C,$A423,base_de_dados!$M:$M,"&lt;=2008",base_de_dados!$O:$O,"&gt;=39813")</f>
        <v>0</v>
      </c>
      <c r="E423" s="5">
        <f>SUMIFS(base_de_dados!$T:$T,base_de_dados!$B:$B,$B423,base_de_dados!$G:$G,E$61,base_de_dados!$H:$H,$L$1,base_de_dados!$C:$C,$A423,base_de_dados!$M:$M,"&lt;=2008",base_de_dados!$O:$O,"&gt;=39813")</f>
        <v>0</v>
      </c>
      <c r="F423" s="5">
        <f>SUMIFS(base_de_dados!$T:$T,base_de_dados!$B:$B,$B423,base_de_dados!$G:$G,F$61,base_de_dados!$H:$H,$L$1,base_de_dados!$C:$C,$A423,base_de_dados!$M:$M,"&lt;=2008",base_de_dados!$O:$O,"&gt;=39813")</f>
        <v>0</v>
      </c>
      <c r="G423" s="5">
        <f>SUMIFS(base_de_dados!$T:$T,base_de_dados!$B:$B,$B423,base_de_dados!$G:$G,G$61,base_de_dados!$H:$H,$L$1,base_de_dados!$C:$C,$A423,base_de_dados!$M:$M,"&lt;=2008",base_de_dados!$O:$O,"&gt;=39813")</f>
        <v>0</v>
      </c>
      <c r="H423" s="5">
        <f>SUMIFS(base_de_dados!$T:$T,base_de_dados!$B:$B,$B423,base_de_dados!$G:$G,H$61,base_de_dados!$H:$H,$L$1,base_de_dados!$C:$C,$A423,base_de_dados!$M:$M,"&lt;=2008",base_de_dados!$O:$O,"&gt;=39813")</f>
        <v>0</v>
      </c>
      <c r="I423" s="5">
        <f>SUMIFS(base_de_dados!$T:$T,base_de_dados!$B:$B,$B423,base_de_dados!$G:$G,I$61,base_de_dados!$H:$H,$L$1,base_de_dados!$C:$C,$A423,base_de_dados!$M:$M,"&lt;=2008",base_de_dados!$O:$O,"&gt;=39813")</f>
        <v>0</v>
      </c>
      <c r="J423" s="5">
        <f>SUMIFS(base_de_dados!$T:$T,base_de_dados!$B:$B,$B423,base_de_dados!$G:$G,J$61,base_de_dados!$H:$H,$L$1,base_de_dados!$C:$C,$A423,base_de_dados!$M:$M,"&lt;=2008",base_de_dados!$O:$O,"&gt;=39813")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SUMIFS(base_de_dados!$T:$T,base_de_dados!$B:$B,$B424,base_de_dados!$G:$G,C$61,base_de_dados!$H:$H,$L$1,base_de_dados!$C:$C,$A424,base_de_dados!$M:$M,"&lt;=2008",base_de_dados!$O:$O,"&gt;=39813")</f>
        <v>0</v>
      </c>
      <c r="D424" s="5">
        <f>SUMIFS(base_de_dados!$T:$T,base_de_dados!$B:$B,$B424,base_de_dados!$G:$G,D$61,base_de_dados!$H:$H,$L$1,base_de_dados!$C:$C,$A424,base_de_dados!$M:$M,"&lt;=2008",base_de_dados!$O:$O,"&gt;=39813")</f>
        <v>0</v>
      </c>
      <c r="E424" s="5">
        <f>SUMIFS(base_de_dados!$T:$T,base_de_dados!$B:$B,$B424,base_de_dados!$G:$G,E$61,base_de_dados!$H:$H,$L$1,base_de_dados!$C:$C,$A424,base_de_dados!$M:$M,"&lt;=2008",base_de_dados!$O:$O,"&gt;=39813")</f>
        <v>0</v>
      </c>
      <c r="F424" s="5">
        <f>SUMIFS(base_de_dados!$T:$T,base_de_dados!$B:$B,$B424,base_de_dados!$G:$G,F$61,base_de_dados!$H:$H,$L$1,base_de_dados!$C:$C,$A424,base_de_dados!$M:$M,"&lt;=2008",base_de_dados!$O:$O,"&gt;=39813")</f>
        <v>0</v>
      </c>
      <c r="G424" s="5">
        <f>SUMIFS(base_de_dados!$T:$T,base_de_dados!$B:$B,$B424,base_de_dados!$G:$G,G$61,base_de_dados!$H:$H,$L$1,base_de_dados!$C:$C,$A424,base_de_dados!$M:$M,"&lt;=2008",base_de_dados!$O:$O,"&gt;=39813")</f>
        <v>0</v>
      </c>
      <c r="H424" s="5">
        <f>SUMIFS(base_de_dados!$T:$T,base_de_dados!$B:$B,$B424,base_de_dados!$G:$G,H$61,base_de_dados!$H:$H,$L$1,base_de_dados!$C:$C,$A424,base_de_dados!$M:$M,"&lt;=2008",base_de_dados!$O:$O,"&gt;=39813")</f>
        <v>0</v>
      </c>
      <c r="I424" s="5">
        <f>SUMIFS(base_de_dados!$T:$T,base_de_dados!$B:$B,$B424,base_de_dados!$G:$G,I$61,base_de_dados!$H:$H,$L$1,base_de_dados!$C:$C,$A424,base_de_dados!$M:$M,"&lt;=2008",base_de_dados!$O:$O,"&gt;=39813")</f>
        <v>0</v>
      </c>
      <c r="J424" s="5">
        <f>SUMIFS(base_de_dados!$T:$T,base_de_dados!$B:$B,$B424,base_de_dados!$G:$G,J$61,base_de_dados!$H:$H,$L$1,base_de_dados!$C:$C,$A424,base_de_dados!$M:$M,"&lt;=2008",base_de_dados!$O:$O,"&gt;=39813")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SUMIFS(base_de_dados!$T:$T,base_de_dados!$B:$B,$B425,base_de_dados!$G:$G,C$61,base_de_dados!$H:$H,$L$1,base_de_dados!$C:$C,$A425,base_de_dados!$M:$M,"&lt;=2008",base_de_dados!$O:$O,"&gt;=39813")</f>
        <v>0</v>
      </c>
      <c r="D425" s="5">
        <f>SUMIFS(base_de_dados!$T:$T,base_de_dados!$B:$B,$B425,base_de_dados!$G:$G,D$61,base_de_dados!$H:$H,$L$1,base_de_dados!$C:$C,$A425,base_de_dados!$M:$M,"&lt;=2008",base_de_dados!$O:$O,"&gt;=39813")</f>
        <v>0</v>
      </c>
      <c r="E425" s="5">
        <f>SUMIFS(base_de_dados!$T:$T,base_de_dados!$B:$B,$B425,base_de_dados!$G:$G,E$61,base_de_dados!$H:$H,$L$1,base_de_dados!$C:$C,$A425,base_de_dados!$M:$M,"&lt;=2008",base_de_dados!$O:$O,"&gt;=39813")</f>
        <v>0</v>
      </c>
      <c r="F425" s="5">
        <f>SUMIFS(base_de_dados!$T:$T,base_de_dados!$B:$B,$B425,base_de_dados!$G:$G,F$61,base_de_dados!$H:$H,$L$1,base_de_dados!$C:$C,$A425,base_de_dados!$M:$M,"&lt;=2008",base_de_dados!$O:$O,"&gt;=39813")</f>
        <v>0</v>
      </c>
      <c r="G425" s="5">
        <f>SUMIFS(base_de_dados!$T:$T,base_de_dados!$B:$B,$B425,base_de_dados!$G:$G,G$61,base_de_dados!$H:$H,$L$1,base_de_dados!$C:$C,$A425,base_de_dados!$M:$M,"&lt;=2008",base_de_dados!$O:$O,"&gt;=39813")</f>
        <v>0</v>
      </c>
      <c r="H425" s="5">
        <f>SUMIFS(base_de_dados!$T:$T,base_de_dados!$B:$B,$B425,base_de_dados!$G:$G,H$61,base_de_dados!$H:$H,$L$1,base_de_dados!$C:$C,$A425,base_de_dados!$M:$M,"&lt;=2008",base_de_dados!$O:$O,"&gt;=39813")</f>
        <v>0</v>
      </c>
      <c r="I425" s="5">
        <f>SUMIFS(base_de_dados!$T:$T,base_de_dados!$B:$B,$B425,base_de_dados!$G:$G,I$61,base_de_dados!$H:$H,$L$1,base_de_dados!$C:$C,$A425,base_de_dados!$M:$M,"&lt;=2008",base_de_dados!$O:$O,"&gt;=39813")</f>
        <v>0</v>
      </c>
      <c r="J425" s="5">
        <f>SUMIFS(base_de_dados!$T:$T,base_de_dados!$B:$B,$B425,base_de_dados!$G:$G,J$61,base_de_dados!$H:$H,$L$1,base_de_dados!$C:$C,$A425,base_de_dados!$M:$M,"&lt;=2008",base_de_dados!$O:$O,"&gt;=39813")</f>
        <v>0</v>
      </c>
      <c r="K425" s="32">
        <f t="shared" si="10"/>
        <v>0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SUMIFS(base_de_dados!$T:$T,base_de_dados!$B:$B,$B426,base_de_dados!$G:$G,C$61,base_de_dados!$H:$H,$L$1,base_de_dados!$C:$C,$A426,base_de_dados!$M:$M,"&lt;=2008",base_de_dados!$O:$O,"&gt;=39813")</f>
        <v>0</v>
      </c>
      <c r="D426" s="5">
        <f>SUMIFS(base_de_dados!$T:$T,base_de_dados!$B:$B,$B426,base_de_dados!$G:$G,D$61,base_de_dados!$H:$H,$L$1,base_de_dados!$C:$C,$A426,base_de_dados!$M:$M,"&lt;=2008",base_de_dados!$O:$O,"&gt;=39813")</f>
        <v>0</v>
      </c>
      <c r="E426" s="5">
        <f>SUMIFS(base_de_dados!$T:$T,base_de_dados!$B:$B,$B426,base_de_dados!$G:$G,E$61,base_de_dados!$H:$H,$L$1,base_de_dados!$C:$C,$A426,base_de_dados!$M:$M,"&lt;=2008",base_de_dados!$O:$O,"&gt;=39813")</f>
        <v>0</v>
      </c>
      <c r="F426" s="5">
        <f>SUMIFS(base_de_dados!$T:$T,base_de_dados!$B:$B,$B426,base_de_dados!$G:$G,F$61,base_de_dados!$H:$H,$L$1,base_de_dados!$C:$C,$A426,base_de_dados!$M:$M,"&lt;=2008",base_de_dados!$O:$O,"&gt;=39813")</f>
        <v>0</v>
      </c>
      <c r="G426" s="5">
        <f>SUMIFS(base_de_dados!$T:$T,base_de_dados!$B:$B,$B426,base_de_dados!$G:$G,G$61,base_de_dados!$H:$H,$L$1,base_de_dados!$C:$C,$A426,base_de_dados!$M:$M,"&lt;=2008",base_de_dados!$O:$O,"&gt;=39813")</f>
        <v>0</v>
      </c>
      <c r="H426" s="5">
        <f>SUMIFS(base_de_dados!$T:$T,base_de_dados!$B:$B,$B426,base_de_dados!$G:$G,H$61,base_de_dados!$H:$H,$L$1,base_de_dados!$C:$C,$A426,base_de_dados!$M:$M,"&lt;=2008",base_de_dados!$O:$O,"&gt;=39813")</f>
        <v>0</v>
      </c>
      <c r="I426" s="5">
        <f>SUMIFS(base_de_dados!$T:$T,base_de_dados!$B:$B,$B426,base_de_dados!$G:$G,I$61,base_de_dados!$H:$H,$L$1,base_de_dados!$C:$C,$A426,base_de_dados!$M:$M,"&lt;=2008",base_de_dados!$O:$O,"&gt;=39813")</f>
        <v>0</v>
      </c>
      <c r="J426" s="5">
        <f>SUMIFS(base_de_dados!$T:$T,base_de_dados!$B:$B,$B426,base_de_dados!$G:$G,J$61,base_de_dados!$H:$H,$L$1,base_de_dados!$C:$C,$A426,base_de_dados!$M:$M,"&lt;=2008",base_de_dados!$O:$O,"&gt;=39813")</f>
        <v>0</v>
      </c>
      <c r="K426" s="32">
        <f t="shared" si="10"/>
        <v>0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SUMIFS(base_de_dados!$T:$T,base_de_dados!$B:$B,$B427,base_de_dados!$G:$G,C$61,base_de_dados!$H:$H,$L$1,base_de_dados!$C:$C,$A427,base_de_dados!$M:$M,"&lt;=2008",base_de_dados!$O:$O,"&gt;=39813")</f>
        <v>0</v>
      </c>
      <c r="D427" s="5">
        <f>SUMIFS(base_de_dados!$T:$T,base_de_dados!$B:$B,$B427,base_de_dados!$G:$G,D$61,base_de_dados!$H:$H,$L$1,base_de_dados!$C:$C,$A427,base_de_dados!$M:$M,"&lt;=2008",base_de_dados!$O:$O,"&gt;=39813")</f>
        <v>0</v>
      </c>
      <c r="E427" s="5">
        <f>SUMIFS(base_de_dados!$T:$T,base_de_dados!$B:$B,$B427,base_de_dados!$G:$G,E$61,base_de_dados!$H:$H,$L$1,base_de_dados!$C:$C,$A427,base_de_dados!$M:$M,"&lt;=2008",base_de_dados!$O:$O,"&gt;=39813")</f>
        <v>0</v>
      </c>
      <c r="F427" s="5">
        <f>SUMIFS(base_de_dados!$T:$T,base_de_dados!$B:$B,$B427,base_de_dados!$G:$G,F$61,base_de_dados!$H:$H,$L$1,base_de_dados!$C:$C,$A427,base_de_dados!$M:$M,"&lt;=2008",base_de_dados!$O:$O,"&gt;=39813")</f>
        <v>0</v>
      </c>
      <c r="G427" s="5">
        <f>SUMIFS(base_de_dados!$T:$T,base_de_dados!$B:$B,$B427,base_de_dados!$G:$G,G$61,base_de_dados!$H:$H,$L$1,base_de_dados!$C:$C,$A427,base_de_dados!$M:$M,"&lt;=2008",base_de_dados!$O:$O,"&gt;=39813")</f>
        <v>0</v>
      </c>
      <c r="H427" s="5">
        <f>SUMIFS(base_de_dados!$T:$T,base_de_dados!$B:$B,$B427,base_de_dados!$G:$G,H$61,base_de_dados!$H:$H,$L$1,base_de_dados!$C:$C,$A427,base_de_dados!$M:$M,"&lt;=2008",base_de_dados!$O:$O,"&gt;=39813")</f>
        <v>0</v>
      </c>
      <c r="I427" s="5">
        <f>SUMIFS(base_de_dados!$T:$T,base_de_dados!$B:$B,$B427,base_de_dados!$G:$G,I$61,base_de_dados!$H:$H,$L$1,base_de_dados!$C:$C,$A427,base_de_dados!$M:$M,"&lt;=2008",base_de_dados!$O:$O,"&gt;=39813")</f>
        <v>0</v>
      </c>
      <c r="J427" s="5">
        <f>SUMIFS(base_de_dados!$T:$T,base_de_dados!$B:$B,$B427,base_de_dados!$G:$G,J$61,base_de_dados!$H:$H,$L$1,base_de_dados!$C:$C,$A427,base_de_dados!$M:$M,"&lt;=2008",base_de_dados!$O:$O,"&gt;=39813")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SUMIFS(base_de_dados!$T:$T,base_de_dados!$B:$B,$B428,base_de_dados!$G:$G,C$61,base_de_dados!$H:$H,$L$1,base_de_dados!$C:$C,$A428,base_de_dados!$M:$M,"&lt;=2008",base_de_dados!$O:$O,"&gt;=39813")</f>
        <v>0</v>
      </c>
      <c r="D428" s="5">
        <f>SUMIFS(base_de_dados!$T:$T,base_de_dados!$B:$B,$B428,base_de_dados!$G:$G,D$61,base_de_dados!$H:$H,$L$1,base_de_dados!$C:$C,$A428,base_de_dados!$M:$M,"&lt;=2008",base_de_dados!$O:$O,"&gt;=39813")</f>
        <v>0</v>
      </c>
      <c r="E428" s="5">
        <f>SUMIFS(base_de_dados!$T:$T,base_de_dados!$B:$B,$B428,base_de_dados!$G:$G,E$61,base_de_dados!$H:$H,$L$1,base_de_dados!$C:$C,$A428,base_de_dados!$M:$M,"&lt;=2008",base_de_dados!$O:$O,"&gt;=39813")</f>
        <v>0</v>
      </c>
      <c r="F428" s="5">
        <f>SUMIFS(base_de_dados!$T:$T,base_de_dados!$B:$B,$B428,base_de_dados!$G:$G,F$61,base_de_dados!$H:$H,$L$1,base_de_dados!$C:$C,$A428,base_de_dados!$M:$M,"&lt;=2008",base_de_dados!$O:$O,"&gt;=39813")</f>
        <v>0</v>
      </c>
      <c r="G428" s="5">
        <f>SUMIFS(base_de_dados!$T:$T,base_de_dados!$B:$B,$B428,base_de_dados!$G:$G,G$61,base_de_dados!$H:$H,$L$1,base_de_dados!$C:$C,$A428,base_de_dados!$M:$M,"&lt;=2008",base_de_dados!$O:$O,"&gt;=39813")</f>
        <v>0</v>
      </c>
      <c r="H428" s="5">
        <f>SUMIFS(base_de_dados!$T:$T,base_de_dados!$B:$B,$B428,base_de_dados!$G:$G,H$61,base_de_dados!$H:$H,$L$1,base_de_dados!$C:$C,$A428,base_de_dados!$M:$M,"&lt;=2008",base_de_dados!$O:$O,"&gt;=39813")</f>
        <v>0</v>
      </c>
      <c r="I428" s="5">
        <f>SUMIFS(base_de_dados!$T:$T,base_de_dados!$B:$B,$B428,base_de_dados!$G:$G,I$61,base_de_dados!$H:$H,$L$1,base_de_dados!$C:$C,$A428,base_de_dados!$M:$M,"&lt;=2008",base_de_dados!$O:$O,"&gt;=39813")</f>
        <v>0</v>
      </c>
      <c r="J428" s="5">
        <f>SUMIFS(base_de_dados!$T:$T,base_de_dados!$B:$B,$B428,base_de_dados!$G:$G,J$61,base_de_dados!$H:$H,$L$1,base_de_dados!$C:$C,$A428,base_de_dados!$M:$M,"&lt;=2008",base_de_dados!$O:$O,"&gt;=39813")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SUMIFS(base_de_dados!$T:$T,base_de_dados!$B:$B,$B429,base_de_dados!$G:$G,C$61,base_de_dados!$H:$H,$L$1,base_de_dados!$C:$C,$A429,base_de_dados!$M:$M,"&lt;=2008",base_de_dados!$O:$O,"&gt;=39813")</f>
        <v>0</v>
      </c>
      <c r="D429" s="5">
        <f>SUMIFS(base_de_dados!$T:$T,base_de_dados!$B:$B,$B429,base_de_dados!$G:$G,D$61,base_de_dados!$H:$H,$L$1,base_de_dados!$C:$C,$A429,base_de_dados!$M:$M,"&lt;=2008",base_de_dados!$O:$O,"&gt;=39813")</f>
        <v>0</v>
      </c>
      <c r="E429" s="5">
        <f>SUMIFS(base_de_dados!$T:$T,base_de_dados!$B:$B,$B429,base_de_dados!$G:$G,E$61,base_de_dados!$H:$H,$L$1,base_de_dados!$C:$C,$A429,base_de_dados!$M:$M,"&lt;=2008",base_de_dados!$O:$O,"&gt;=39813")</f>
        <v>0</v>
      </c>
      <c r="F429" s="5">
        <f>SUMIFS(base_de_dados!$T:$T,base_de_dados!$B:$B,$B429,base_de_dados!$G:$G,F$61,base_de_dados!$H:$H,$L$1,base_de_dados!$C:$C,$A429,base_de_dados!$M:$M,"&lt;=2008",base_de_dados!$O:$O,"&gt;=39813")</f>
        <v>0</v>
      </c>
      <c r="G429" s="5">
        <f>SUMIFS(base_de_dados!$T:$T,base_de_dados!$B:$B,$B429,base_de_dados!$G:$G,G$61,base_de_dados!$H:$H,$L$1,base_de_dados!$C:$C,$A429,base_de_dados!$M:$M,"&lt;=2008",base_de_dados!$O:$O,"&gt;=39813")</f>
        <v>0</v>
      </c>
      <c r="H429" s="5">
        <f>SUMIFS(base_de_dados!$T:$T,base_de_dados!$B:$B,$B429,base_de_dados!$G:$G,H$61,base_de_dados!$H:$H,$L$1,base_de_dados!$C:$C,$A429,base_de_dados!$M:$M,"&lt;=2008",base_de_dados!$O:$O,"&gt;=39813")</f>
        <v>0</v>
      </c>
      <c r="I429" s="5">
        <f>SUMIFS(base_de_dados!$T:$T,base_de_dados!$B:$B,$B429,base_de_dados!$G:$G,I$61,base_de_dados!$H:$H,$L$1,base_de_dados!$C:$C,$A429,base_de_dados!$M:$M,"&lt;=2008",base_de_dados!$O:$O,"&gt;=39813")</f>
        <v>0</v>
      </c>
      <c r="J429" s="5">
        <f>SUMIFS(base_de_dados!$T:$T,base_de_dados!$B:$B,$B429,base_de_dados!$G:$G,J$61,base_de_dados!$H:$H,$L$1,base_de_dados!$C:$C,$A429,base_de_dados!$M:$M,"&lt;=2008",base_de_dados!$O:$O,"&gt;=39813")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SUMIFS(base_de_dados!$T:$T,base_de_dados!$B:$B,$B430,base_de_dados!$G:$G,C$61,base_de_dados!$H:$H,$L$1,base_de_dados!$C:$C,$A430,base_de_dados!$M:$M,"&lt;=2008",base_de_dados!$O:$O,"&gt;=39813")</f>
        <v>0</v>
      </c>
      <c r="D430" s="5">
        <f>SUMIFS(base_de_dados!$T:$T,base_de_dados!$B:$B,$B430,base_de_dados!$G:$G,D$61,base_de_dados!$H:$H,$L$1,base_de_dados!$C:$C,$A430,base_de_dados!$M:$M,"&lt;=2008",base_de_dados!$O:$O,"&gt;=39813")</f>
        <v>0</v>
      </c>
      <c r="E430" s="5">
        <f>SUMIFS(base_de_dados!$T:$T,base_de_dados!$B:$B,$B430,base_de_dados!$G:$G,E$61,base_de_dados!$H:$H,$L$1,base_de_dados!$C:$C,$A430,base_de_dados!$M:$M,"&lt;=2008",base_de_dados!$O:$O,"&gt;=39813")</f>
        <v>0</v>
      </c>
      <c r="F430" s="5">
        <f>SUMIFS(base_de_dados!$T:$T,base_de_dados!$B:$B,$B430,base_de_dados!$G:$G,F$61,base_de_dados!$H:$H,$L$1,base_de_dados!$C:$C,$A430,base_de_dados!$M:$M,"&lt;=2008",base_de_dados!$O:$O,"&gt;=39813")</f>
        <v>0</v>
      </c>
      <c r="G430" s="5">
        <f>SUMIFS(base_de_dados!$T:$T,base_de_dados!$B:$B,$B430,base_de_dados!$G:$G,G$61,base_de_dados!$H:$H,$L$1,base_de_dados!$C:$C,$A430,base_de_dados!$M:$M,"&lt;=2008",base_de_dados!$O:$O,"&gt;=39813")</f>
        <v>0</v>
      </c>
      <c r="H430" s="5">
        <f>SUMIFS(base_de_dados!$T:$T,base_de_dados!$B:$B,$B430,base_de_dados!$G:$G,H$61,base_de_dados!$H:$H,$L$1,base_de_dados!$C:$C,$A430,base_de_dados!$M:$M,"&lt;=2008",base_de_dados!$O:$O,"&gt;=39813")</f>
        <v>0</v>
      </c>
      <c r="I430" s="5">
        <f>SUMIFS(base_de_dados!$T:$T,base_de_dados!$B:$B,$B430,base_de_dados!$G:$G,I$61,base_de_dados!$H:$H,$L$1,base_de_dados!$C:$C,$A430,base_de_dados!$M:$M,"&lt;=2008",base_de_dados!$O:$O,"&gt;=39813")</f>
        <v>0</v>
      </c>
      <c r="J430" s="5">
        <f>SUMIFS(base_de_dados!$T:$T,base_de_dados!$B:$B,$B430,base_de_dados!$G:$G,J$61,base_de_dados!$H:$H,$L$1,base_de_dados!$C:$C,$A430,base_de_dados!$M:$M,"&lt;=2008",base_de_dados!$O:$O,"&gt;=39813")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SUMIFS(base_de_dados!$T:$T,base_de_dados!$B:$B,$B431,base_de_dados!$G:$G,C$61,base_de_dados!$H:$H,$L$1,base_de_dados!$C:$C,$A431,base_de_dados!$M:$M,"&lt;=2008",base_de_dados!$O:$O,"&gt;=39813")</f>
        <v>0</v>
      </c>
      <c r="D431" s="5">
        <f>SUMIFS(base_de_dados!$T:$T,base_de_dados!$B:$B,$B431,base_de_dados!$G:$G,D$61,base_de_dados!$H:$H,$L$1,base_de_dados!$C:$C,$A431,base_de_dados!$M:$M,"&lt;=2008",base_de_dados!$O:$O,"&gt;=39813")</f>
        <v>0</v>
      </c>
      <c r="E431" s="5">
        <f>SUMIFS(base_de_dados!$T:$T,base_de_dados!$B:$B,$B431,base_de_dados!$G:$G,E$61,base_de_dados!$H:$H,$L$1,base_de_dados!$C:$C,$A431,base_de_dados!$M:$M,"&lt;=2008",base_de_dados!$O:$O,"&gt;=39813")</f>
        <v>0</v>
      </c>
      <c r="F431" s="5">
        <f>SUMIFS(base_de_dados!$T:$T,base_de_dados!$B:$B,$B431,base_de_dados!$G:$G,F$61,base_de_dados!$H:$H,$L$1,base_de_dados!$C:$C,$A431,base_de_dados!$M:$M,"&lt;=2008",base_de_dados!$O:$O,"&gt;=39813")</f>
        <v>0</v>
      </c>
      <c r="G431" s="5">
        <f>SUMIFS(base_de_dados!$T:$T,base_de_dados!$B:$B,$B431,base_de_dados!$G:$G,G$61,base_de_dados!$H:$H,$L$1,base_de_dados!$C:$C,$A431,base_de_dados!$M:$M,"&lt;=2008",base_de_dados!$O:$O,"&gt;=39813")</f>
        <v>0</v>
      </c>
      <c r="H431" s="5">
        <f>SUMIFS(base_de_dados!$T:$T,base_de_dados!$B:$B,$B431,base_de_dados!$G:$G,H$61,base_de_dados!$H:$H,$L$1,base_de_dados!$C:$C,$A431,base_de_dados!$M:$M,"&lt;=2008",base_de_dados!$O:$O,"&gt;=39813")</f>
        <v>0</v>
      </c>
      <c r="I431" s="5">
        <f>SUMIFS(base_de_dados!$T:$T,base_de_dados!$B:$B,$B431,base_de_dados!$G:$G,I$61,base_de_dados!$H:$H,$L$1,base_de_dados!$C:$C,$A431,base_de_dados!$M:$M,"&lt;=2008",base_de_dados!$O:$O,"&gt;=39813")</f>
        <v>0</v>
      </c>
      <c r="J431" s="5">
        <f>SUMIFS(base_de_dados!$T:$T,base_de_dados!$B:$B,$B431,base_de_dados!$G:$G,J$61,base_de_dados!$H:$H,$L$1,base_de_dados!$C:$C,$A431,base_de_dados!$M:$M,"&lt;=2008",base_de_dados!$O:$O,"&gt;=39813")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SUMIFS(base_de_dados!$T:$T,base_de_dados!$B:$B,$B432,base_de_dados!$G:$G,C$61,base_de_dados!$H:$H,$L$1,base_de_dados!$C:$C,$A432,base_de_dados!$M:$M,"&lt;=2008",base_de_dados!$O:$O,"&gt;=39813")</f>
        <v>0</v>
      </c>
      <c r="D432" s="5">
        <f>SUMIFS(base_de_dados!$T:$T,base_de_dados!$B:$B,$B432,base_de_dados!$G:$G,D$61,base_de_dados!$H:$H,$L$1,base_de_dados!$C:$C,$A432,base_de_dados!$M:$M,"&lt;=2008",base_de_dados!$O:$O,"&gt;=39813")</f>
        <v>0</v>
      </c>
      <c r="E432" s="5">
        <f>SUMIFS(base_de_dados!$T:$T,base_de_dados!$B:$B,$B432,base_de_dados!$G:$G,E$61,base_de_dados!$H:$H,$L$1,base_de_dados!$C:$C,$A432,base_de_dados!$M:$M,"&lt;=2008",base_de_dados!$O:$O,"&gt;=39813")</f>
        <v>0</v>
      </c>
      <c r="F432" s="5">
        <f>SUMIFS(base_de_dados!$T:$T,base_de_dados!$B:$B,$B432,base_de_dados!$G:$G,F$61,base_de_dados!$H:$H,$L$1,base_de_dados!$C:$C,$A432,base_de_dados!$M:$M,"&lt;=2008",base_de_dados!$O:$O,"&gt;=39813")</f>
        <v>0</v>
      </c>
      <c r="G432" s="5">
        <f>SUMIFS(base_de_dados!$T:$T,base_de_dados!$B:$B,$B432,base_de_dados!$G:$G,G$61,base_de_dados!$H:$H,$L$1,base_de_dados!$C:$C,$A432,base_de_dados!$M:$M,"&lt;=2008",base_de_dados!$O:$O,"&gt;=39813")</f>
        <v>0</v>
      </c>
      <c r="H432" s="5">
        <f>SUMIFS(base_de_dados!$T:$T,base_de_dados!$B:$B,$B432,base_de_dados!$G:$G,H$61,base_de_dados!$H:$H,$L$1,base_de_dados!$C:$C,$A432,base_de_dados!$M:$M,"&lt;=2008",base_de_dados!$O:$O,"&gt;=39813")</f>
        <v>0</v>
      </c>
      <c r="I432" s="5">
        <f>SUMIFS(base_de_dados!$T:$T,base_de_dados!$B:$B,$B432,base_de_dados!$G:$G,I$61,base_de_dados!$H:$H,$L$1,base_de_dados!$C:$C,$A432,base_de_dados!$M:$M,"&lt;=2008",base_de_dados!$O:$O,"&gt;=39813")</f>
        <v>0</v>
      </c>
      <c r="J432" s="5">
        <f>SUMIFS(base_de_dados!$T:$T,base_de_dados!$B:$B,$B432,base_de_dados!$G:$G,J$61,base_de_dados!$H:$H,$L$1,base_de_dados!$C:$C,$A432,base_de_dados!$M:$M,"&lt;=2008",base_de_dados!$O:$O,"&gt;=39813")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SUMIFS(base_de_dados!$T:$T,base_de_dados!$B:$B,$B433,base_de_dados!$G:$G,C$61,base_de_dados!$H:$H,$L$1,base_de_dados!$C:$C,$A433,base_de_dados!$M:$M,"&lt;=2008",base_de_dados!$O:$O,"&gt;=39813")</f>
        <v>0</v>
      </c>
      <c r="D433" s="5">
        <f>SUMIFS(base_de_dados!$T:$T,base_de_dados!$B:$B,$B433,base_de_dados!$G:$G,D$61,base_de_dados!$H:$H,$L$1,base_de_dados!$C:$C,$A433,base_de_dados!$M:$M,"&lt;=2008",base_de_dados!$O:$O,"&gt;=39813")</f>
        <v>0</v>
      </c>
      <c r="E433" s="5">
        <f>SUMIFS(base_de_dados!$T:$T,base_de_dados!$B:$B,$B433,base_de_dados!$G:$G,E$61,base_de_dados!$H:$H,$L$1,base_de_dados!$C:$C,$A433,base_de_dados!$M:$M,"&lt;=2008",base_de_dados!$O:$O,"&gt;=39813")</f>
        <v>0</v>
      </c>
      <c r="F433" s="5">
        <f>SUMIFS(base_de_dados!$T:$T,base_de_dados!$B:$B,$B433,base_de_dados!$G:$G,F$61,base_de_dados!$H:$H,$L$1,base_de_dados!$C:$C,$A433,base_de_dados!$M:$M,"&lt;=2008",base_de_dados!$O:$O,"&gt;=39813")</f>
        <v>0</v>
      </c>
      <c r="G433" s="5">
        <f>SUMIFS(base_de_dados!$T:$T,base_de_dados!$B:$B,$B433,base_de_dados!$G:$G,G$61,base_de_dados!$H:$H,$L$1,base_de_dados!$C:$C,$A433,base_de_dados!$M:$M,"&lt;=2008",base_de_dados!$O:$O,"&gt;=39813")</f>
        <v>0</v>
      </c>
      <c r="H433" s="5">
        <f>SUMIFS(base_de_dados!$T:$T,base_de_dados!$B:$B,$B433,base_de_dados!$G:$G,H$61,base_de_dados!$H:$H,$L$1,base_de_dados!$C:$C,$A433,base_de_dados!$M:$M,"&lt;=2008",base_de_dados!$O:$O,"&gt;=39813")</f>
        <v>0</v>
      </c>
      <c r="I433" s="5">
        <f>SUMIFS(base_de_dados!$T:$T,base_de_dados!$B:$B,$B433,base_de_dados!$G:$G,I$61,base_de_dados!$H:$H,$L$1,base_de_dados!$C:$C,$A433,base_de_dados!$M:$M,"&lt;=2008",base_de_dados!$O:$O,"&gt;=39813")</f>
        <v>0</v>
      </c>
      <c r="J433" s="5">
        <f>SUMIFS(base_de_dados!$T:$T,base_de_dados!$B:$B,$B433,base_de_dados!$G:$G,J$61,base_de_dados!$H:$H,$L$1,base_de_dados!$C:$C,$A433,base_de_dados!$M:$M,"&lt;=2008",base_de_dados!$O:$O,"&gt;=39813")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SUMIFS(base_de_dados!$T:$T,base_de_dados!$B:$B,$B434,base_de_dados!$G:$G,C$61,base_de_dados!$H:$H,$L$1,base_de_dados!$C:$C,$A434,base_de_dados!$M:$M,"&lt;=2008",base_de_dados!$O:$O,"&gt;=39813")</f>
        <v>0</v>
      </c>
      <c r="D434" s="5">
        <f>SUMIFS(base_de_dados!$T:$T,base_de_dados!$B:$B,$B434,base_de_dados!$G:$G,D$61,base_de_dados!$H:$H,$L$1,base_de_dados!$C:$C,$A434,base_de_dados!$M:$M,"&lt;=2008",base_de_dados!$O:$O,"&gt;=39813")</f>
        <v>0</v>
      </c>
      <c r="E434" s="5">
        <f>SUMIFS(base_de_dados!$T:$T,base_de_dados!$B:$B,$B434,base_de_dados!$G:$G,E$61,base_de_dados!$H:$H,$L$1,base_de_dados!$C:$C,$A434,base_de_dados!$M:$M,"&lt;=2008",base_de_dados!$O:$O,"&gt;=39813")</f>
        <v>0</v>
      </c>
      <c r="F434" s="5">
        <f>SUMIFS(base_de_dados!$T:$T,base_de_dados!$B:$B,$B434,base_de_dados!$G:$G,F$61,base_de_dados!$H:$H,$L$1,base_de_dados!$C:$C,$A434,base_de_dados!$M:$M,"&lt;=2008",base_de_dados!$O:$O,"&gt;=39813")</f>
        <v>0</v>
      </c>
      <c r="G434" s="5">
        <f>SUMIFS(base_de_dados!$T:$T,base_de_dados!$B:$B,$B434,base_de_dados!$G:$G,G$61,base_de_dados!$H:$H,$L$1,base_de_dados!$C:$C,$A434,base_de_dados!$M:$M,"&lt;=2008",base_de_dados!$O:$O,"&gt;=39813")</f>
        <v>0</v>
      </c>
      <c r="H434" s="5">
        <f>SUMIFS(base_de_dados!$T:$T,base_de_dados!$B:$B,$B434,base_de_dados!$G:$G,H$61,base_de_dados!$H:$H,$L$1,base_de_dados!$C:$C,$A434,base_de_dados!$M:$M,"&lt;=2008",base_de_dados!$O:$O,"&gt;=39813")</f>
        <v>0</v>
      </c>
      <c r="I434" s="5">
        <f>SUMIFS(base_de_dados!$T:$T,base_de_dados!$B:$B,$B434,base_de_dados!$G:$G,I$61,base_de_dados!$H:$H,$L$1,base_de_dados!$C:$C,$A434,base_de_dados!$M:$M,"&lt;=2008",base_de_dados!$O:$O,"&gt;=39813")</f>
        <v>0</v>
      </c>
      <c r="J434" s="5">
        <f>SUMIFS(base_de_dados!$T:$T,base_de_dados!$B:$B,$B434,base_de_dados!$G:$G,J$61,base_de_dados!$H:$H,$L$1,base_de_dados!$C:$C,$A434,base_de_dados!$M:$M,"&lt;=2008",base_de_dados!$O:$O,"&gt;=39813")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SUMIFS(base_de_dados!$T:$T,base_de_dados!$B:$B,$B435,base_de_dados!$G:$G,C$61,base_de_dados!$H:$H,$L$1,base_de_dados!$C:$C,$A435,base_de_dados!$M:$M,"&lt;=2008",base_de_dados!$O:$O,"&gt;=39813")</f>
        <v>0</v>
      </c>
      <c r="D435" s="5">
        <f>SUMIFS(base_de_dados!$T:$T,base_de_dados!$B:$B,$B435,base_de_dados!$G:$G,D$61,base_de_dados!$H:$H,$L$1,base_de_dados!$C:$C,$A435,base_de_dados!$M:$M,"&lt;=2008",base_de_dados!$O:$O,"&gt;=39813")</f>
        <v>0</v>
      </c>
      <c r="E435" s="5">
        <f>SUMIFS(base_de_dados!$T:$T,base_de_dados!$B:$B,$B435,base_de_dados!$G:$G,E$61,base_de_dados!$H:$H,$L$1,base_de_dados!$C:$C,$A435,base_de_dados!$M:$M,"&lt;=2008",base_de_dados!$O:$O,"&gt;=39813")</f>
        <v>0</v>
      </c>
      <c r="F435" s="5">
        <f>SUMIFS(base_de_dados!$T:$T,base_de_dados!$B:$B,$B435,base_de_dados!$G:$G,F$61,base_de_dados!$H:$H,$L$1,base_de_dados!$C:$C,$A435,base_de_dados!$M:$M,"&lt;=2008",base_de_dados!$O:$O,"&gt;=39813")</f>
        <v>0</v>
      </c>
      <c r="G435" s="5">
        <f>SUMIFS(base_de_dados!$T:$T,base_de_dados!$B:$B,$B435,base_de_dados!$G:$G,G$61,base_de_dados!$H:$H,$L$1,base_de_dados!$C:$C,$A435,base_de_dados!$M:$M,"&lt;=2008",base_de_dados!$O:$O,"&gt;=39813")</f>
        <v>0</v>
      </c>
      <c r="H435" s="5">
        <f>SUMIFS(base_de_dados!$T:$T,base_de_dados!$B:$B,$B435,base_de_dados!$G:$G,H$61,base_de_dados!$H:$H,$L$1,base_de_dados!$C:$C,$A435,base_de_dados!$M:$M,"&lt;=2008",base_de_dados!$O:$O,"&gt;=39813")</f>
        <v>0</v>
      </c>
      <c r="I435" s="5">
        <f>SUMIFS(base_de_dados!$T:$T,base_de_dados!$B:$B,$B435,base_de_dados!$G:$G,I$61,base_de_dados!$H:$H,$L$1,base_de_dados!$C:$C,$A435,base_de_dados!$M:$M,"&lt;=2008",base_de_dados!$O:$O,"&gt;=39813")</f>
        <v>0</v>
      </c>
      <c r="J435" s="5">
        <f>SUMIFS(base_de_dados!$T:$T,base_de_dados!$B:$B,$B435,base_de_dados!$G:$G,J$61,base_de_dados!$H:$H,$L$1,base_de_dados!$C:$C,$A435,base_de_dados!$M:$M,"&lt;=2008",base_de_dados!$O:$O,"&gt;=39813")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SUMIFS(base_de_dados!$T:$T,base_de_dados!$B:$B,$B436,base_de_dados!$G:$G,C$61,base_de_dados!$H:$H,$L$1,base_de_dados!$C:$C,$A436,base_de_dados!$M:$M,"&lt;=2008",base_de_dados!$O:$O,"&gt;=39813")</f>
        <v>0</v>
      </c>
      <c r="D436" s="5">
        <f>SUMIFS(base_de_dados!$T:$T,base_de_dados!$B:$B,$B436,base_de_dados!$G:$G,D$61,base_de_dados!$H:$H,$L$1,base_de_dados!$C:$C,$A436,base_de_dados!$M:$M,"&lt;=2008",base_de_dados!$O:$O,"&gt;=39813")</f>
        <v>0</v>
      </c>
      <c r="E436" s="5">
        <f>SUMIFS(base_de_dados!$T:$T,base_de_dados!$B:$B,$B436,base_de_dados!$G:$G,E$61,base_de_dados!$H:$H,$L$1,base_de_dados!$C:$C,$A436,base_de_dados!$M:$M,"&lt;=2008",base_de_dados!$O:$O,"&gt;=39813")</f>
        <v>0</v>
      </c>
      <c r="F436" s="5">
        <f>SUMIFS(base_de_dados!$T:$T,base_de_dados!$B:$B,$B436,base_de_dados!$G:$G,F$61,base_de_dados!$H:$H,$L$1,base_de_dados!$C:$C,$A436,base_de_dados!$M:$M,"&lt;=2008",base_de_dados!$O:$O,"&gt;=39813")</f>
        <v>0</v>
      </c>
      <c r="G436" s="5">
        <f>SUMIFS(base_de_dados!$T:$T,base_de_dados!$B:$B,$B436,base_de_dados!$G:$G,G$61,base_de_dados!$H:$H,$L$1,base_de_dados!$C:$C,$A436,base_de_dados!$M:$M,"&lt;=2008",base_de_dados!$O:$O,"&gt;=39813")</f>
        <v>0</v>
      </c>
      <c r="H436" s="5">
        <f>SUMIFS(base_de_dados!$T:$T,base_de_dados!$B:$B,$B436,base_de_dados!$G:$G,H$61,base_de_dados!$H:$H,$L$1,base_de_dados!$C:$C,$A436,base_de_dados!$M:$M,"&lt;=2008",base_de_dados!$O:$O,"&gt;=39813")</f>
        <v>0</v>
      </c>
      <c r="I436" s="5">
        <f>SUMIFS(base_de_dados!$T:$T,base_de_dados!$B:$B,$B436,base_de_dados!$G:$G,I$61,base_de_dados!$H:$H,$L$1,base_de_dados!$C:$C,$A436,base_de_dados!$M:$M,"&lt;=2008",base_de_dados!$O:$O,"&gt;=39813")</f>
        <v>0</v>
      </c>
      <c r="J436" s="5">
        <f>SUMIFS(base_de_dados!$T:$T,base_de_dados!$B:$B,$B436,base_de_dados!$G:$G,J$61,base_de_dados!$H:$H,$L$1,base_de_dados!$C:$C,$A436,base_de_dados!$M:$M,"&lt;=2008",base_de_dados!$O:$O,"&gt;=39813")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SUMIFS(base_de_dados!$T:$T,base_de_dados!$B:$B,$B437,base_de_dados!$G:$G,C$61,base_de_dados!$H:$H,$L$1,base_de_dados!$C:$C,$A437,base_de_dados!$M:$M,"&lt;=2008",base_de_dados!$O:$O,"&gt;=39813")</f>
        <v>0</v>
      </c>
      <c r="D437" s="5">
        <f>SUMIFS(base_de_dados!$T:$T,base_de_dados!$B:$B,$B437,base_de_dados!$G:$G,D$61,base_de_dados!$H:$H,$L$1,base_de_dados!$C:$C,$A437,base_de_dados!$M:$M,"&lt;=2008",base_de_dados!$O:$O,"&gt;=39813")</f>
        <v>0</v>
      </c>
      <c r="E437" s="5">
        <f>SUMIFS(base_de_dados!$T:$T,base_de_dados!$B:$B,$B437,base_de_dados!$G:$G,E$61,base_de_dados!$H:$H,$L$1,base_de_dados!$C:$C,$A437,base_de_dados!$M:$M,"&lt;=2008",base_de_dados!$O:$O,"&gt;=39813")</f>
        <v>0</v>
      </c>
      <c r="F437" s="5">
        <f>SUMIFS(base_de_dados!$T:$T,base_de_dados!$B:$B,$B437,base_de_dados!$G:$G,F$61,base_de_dados!$H:$H,$L$1,base_de_dados!$C:$C,$A437,base_de_dados!$M:$M,"&lt;=2008",base_de_dados!$O:$O,"&gt;=39813")</f>
        <v>0</v>
      </c>
      <c r="G437" s="5">
        <f>SUMIFS(base_de_dados!$T:$T,base_de_dados!$B:$B,$B437,base_de_dados!$G:$G,G$61,base_de_dados!$H:$H,$L$1,base_de_dados!$C:$C,$A437,base_de_dados!$M:$M,"&lt;=2008",base_de_dados!$O:$O,"&gt;=39813")</f>
        <v>0</v>
      </c>
      <c r="H437" s="5">
        <f>SUMIFS(base_de_dados!$T:$T,base_de_dados!$B:$B,$B437,base_de_dados!$G:$G,H$61,base_de_dados!$H:$H,$L$1,base_de_dados!$C:$C,$A437,base_de_dados!$M:$M,"&lt;=2008",base_de_dados!$O:$O,"&gt;=39813")</f>
        <v>0</v>
      </c>
      <c r="I437" s="5">
        <f>SUMIFS(base_de_dados!$T:$T,base_de_dados!$B:$B,$B437,base_de_dados!$G:$G,I$61,base_de_dados!$H:$H,$L$1,base_de_dados!$C:$C,$A437,base_de_dados!$M:$M,"&lt;=2008",base_de_dados!$O:$O,"&gt;=39813")</f>
        <v>0</v>
      </c>
      <c r="J437" s="5">
        <f>SUMIFS(base_de_dados!$T:$T,base_de_dados!$B:$B,$B437,base_de_dados!$G:$G,J$61,base_de_dados!$H:$H,$L$1,base_de_dados!$C:$C,$A437,base_de_dados!$M:$M,"&lt;=2008",base_de_dados!$O:$O,"&gt;=39813")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SUMIFS(base_de_dados!$T:$T,base_de_dados!$B:$B,$B438,base_de_dados!$G:$G,C$61,base_de_dados!$H:$H,$L$1,base_de_dados!$C:$C,$A438,base_de_dados!$M:$M,"&lt;=2008",base_de_dados!$O:$O,"&gt;=39813")</f>
        <v>0</v>
      </c>
      <c r="D438" s="5">
        <f>SUMIFS(base_de_dados!$T:$T,base_de_dados!$B:$B,$B438,base_de_dados!$G:$G,D$61,base_de_dados!$H:$H,$L$1,base_de_dados!$C:$C,$A438,base_de_dados!$M:$M,"&lt;=2008",base_de_dados!$O:$O,"&gt;=39813")</f>
        <v>0</v>
      </c>
      <c r="E438" s="5">
        <f>SUMIFS(base_de_dados!$T:$T,base_de_dados!$B:$B,$B438,base_de_dados!$G:$G,E$61,base_de_dados!$H:$H,$L$1,base_de_dados!$C:$C,$A438,base_de_dados!$M:$M,"&lt;=2008",base_de_dados!$O:$O,"&gt;=39813")</f>
        <v>0</v>
      </c>
      <c r="F438" s="5">
        <f>SUMIFS(base_de_dados!$T:$T,base_de_dados!$B:$B,$B438,base_de_dados!$G:$G,F$61,base_de_dados!$H:$H,$L$1,base_de_dados!$C:$C,$A438,base_de_dados!$M:$M,"&lt;=2008",base_de_dados!$O:$O,"&gt;=39813")</f>
        <v>0</v>
      </c>
      <c r="G438" s="5">
        <f>SUMIFS(base_de_dados!$T:$T,base_de_dados!$B:$B,$B438,base_de_dados!$G:$G,G$61,base_de_dados!$H:$H,$L$1,base_de_dados!$C:$C,$A438,base_de_dados!$M:$M,"&lt;=2008",base_de_dados!$O:$O,"&gt;=39813")</f>
        <v>0</v>
      </c>
      <c r="H438" s="5">
        <f>SUMIFS(base_de_dados!$T:$T,base_de_dados!$B:$B,$B438,base_de_dados!$G:$G,H$61,base_de_dados!$H:$H,$L$1,base_de_dados!$C:$C,$A438,base_de_dados!$M:$M,"&lt;=2008",base_de_dados!$O:$O,"&gt;=39813")</f>
        <v>0</v>
      </c>
      <c r="I438" s="5">
        <f>SUMIFS(base_de_dados!$T:$T,base_de_dados!$B:$B,$B438,base_de_dados!$G:$G,I$61,base_de_dados!$H:$H,$L$1,base_de_dados!$C:$C,$A438,base_de_dados!$M:$M,"&lt;=2008",base_de_dados!$O:$O,"&gt;=39813")</f>
        <v>0</v>
      </c>
      <c r="J438" s="5">
        <f>SUMIFS(base_de_dados!$T:$T,base_de_dados!$B:$B,$B438,base_de_dados!$G:$G,J$61,base_de_dados!$H:$H,$L$1,base_de_dados!$C:$C,$A438,base_de_dados!$M:$M,"&lt;=2008",base_de_dados!$O:$O,"&gt;=39813")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SUMIFS(base_de_dados!$T:$T,base_de_dados!$B:$B,$B439,base_de_dados!$G:$G,C$61,base_de_dados!$H:$H,$L$1,base_de_dados!$C:$C,$A439,base_de_dados!$M:$M,"&lt;=2008",base_de_dados!$O:$O,"&gt;=39813")</f>
        <v>0</v>
      </c>
      <c r="D439" s="5">
        <f>SUMIFS(base_de_dados!$T:$T,base_de_dados!$B:$B,$B439,base_de_dados!$G:$G,D$61,base_de_dados!$H:$H,$L$1,base_de_dados!$C:$C,$A439,base_de_dados!$M:$M,"&lt;=2008",base_de_dados!$O:$O,"&gt;=39813")</f>
        <v>0</v>
      </c>
      <c r="E439" s="5">
        <f>SUMIFS(base_de_dados!$T:$T,base_de_dados!$B:$B,$B439,base_de_dados!$G:$G,E$61,base_de_dados!$H:$H,$L$1,base_de_dados!$C:$C,$A439,base_de_dados!$M:$M,"&lt;=2008",base_de_dados!$O:$O,"&gt;=39813")</f>
        <v>0</v>
      </c>
      <c r="F439" s="5">
        <f>SUMIFS(base_de_dados!$T:$T,base_de_dados!$B:$B,$B439,base_de_dados!$G:$G,F$61,base_de_dados!$H:$H,$L$1,base_de_dados!$C:$C,$A439,base_de_dados!$M:$M,"&lt;=2008",base_de_dados!$O:$O,"&gt;=39813")</f>
        <v>0</v>
      </c>
      <c r="G439" s="5">
        <f>SUMIFS(base_de_dados!$T:$T,base_de_dados!$B:$B,$B439,base_de_dados!$G:$G,G$61,base_de_dados!$H:$H,$L$1,base_de_dados!$C:$C,$A439,base_de_dados!$M:$M,"&lt;=2008",base_de_dados!$O:$O,"&gt;=39813")</f>
        <v>0</v>
      </c>
      <c r="H439" s="5">
        <f>SUMIFS(base_de_dados!$T:$T,base_de_dados!$B:$B,$B439,base_de_dados!$G:$G,H$61,base_de_dados!$H:$H,$L$1,base_de_dados!$C:$C,$A439,base_de_dados!$M:$M,"&lt;=2008",base_de_dados!$O:$O,"&gt;=39813")</f>
        <v>0</v>
      </c>
      <c r="I439" s="5">
        <f>SUMIFS(base_de_dados!$T:$T,base_de_dados!$B:$B,$B439,base_de_dados!$G:$G,I$61,base_de_dados!$H:$H,$L$1,base_de_dados!$C:$C,$A439,base_de_dados!$M:$M,"&lt;=2008",base_de_dados!$O:$O,"&gt;=39813")</f>
        <v>0</v>
      </c>
      <c r="J439" s="5">
        <f>SUMIFS(base_de_dados!$T:$T,base_de_dados!$B:$B,$B439,base_de_dados!$G:$G,J$61,base_de_dados!$H:$H,$L$1,base_de_dados!$C:$C,$A439,base_de_dados!$M:$M,"&lt;=2008",base_de_dados!$O:$O,"&gt;=39813")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SUMIFS(base_de_dados!$T:$T,base_de_dados!$B:$B,$B440,base_de_dados!$G:$G,C$61,base_de_dados!$H:$H,$L$1,base_de_dados!$C:$C,$A440,base_de_dados!$M:$M,"&lt;=2008",base_de_dados!$O:$O,"&gt;=39813")</f>
        <v>0</v>
      </c>
      <c r="D440" s="5">
        <f>SUMIFS(base_de_dados!$T:$T,base_de_dados!$B:$B,$B440,base_de_dados!$G:$G,D$61,base_de_dados!$H:$H,$L$1,base_de_dados!$C:$C,$A440,base_de_dados!$M:$M,"&lt;=2008",base_de_dados!$O:$O,"&gt;=39813")</f>
        <v>0</v>
      </c>
      <c r="E440" s="5">
        <f>SUMIFS(base_de_dados!$T:$T,base_de_dados!$B:$B,$B440,base_de_dados!$G:$G,E$61,base_de_dados!$H:$H,$L$1,base_de_dados!$C:$C,$A440,base_de_dados!$M:$M,"&lt;=2008",base_de_dados!$O:$O,"&gt;=39813")</f>
        <v>0</v>
      </c>
      <c r="F440" s="5">
        <f>SUMIFS(base_de_dados!$T:$T,base_de_dados!$B:$B,$B440,base_de_dados!$G:$G,F$61,base_de_dados!$H:$H,$L$1,base_de_dados!$C:$C,$A440,base_de_dados!$M:$M,"&lt;=2008",base_de_dados!$O:$O,"&gt;=39813")</f>
        <v>0</v>
      </c>
      <c r="G440" s="5">
        <f>SUMIFS(base_de_dados!$T:$T,base_de_dados!$B:$B,$B440,base_de_dados!$G:$G,G$61,base_de_dados!$H:$H,$L$1,base_de_dados!$C:$C,$A440,base_de_dados!$M:$M,"&lt;=2008",base_de_dados!$O:$O,"&gt;=39813")</f>
        <v>0</v>
      </c>
      <c r="H440" s="5">
        <f>SUMIFS(base_de_dados!$T:$T,base_de_dados!$B:$B,$B440,base_de_dados!$G:$G,H$61,base_de_dados!$H:$H,$L$1,base_de_dados!$C:$C,$A440,base_de_dados!$M:$M,"&lt;=2008",base_de_dados!$O:$O,"&gt;=39813")</f>
        <v>0</v>
      </c>
      <c r="I440" s="5">
        <f>SUMIFS(base_de_dados!$T:$T,base_de_dados!$B:$B,$B440,base_de_dados!$G:$G,I$61,base_de_dados!$H:$H,$L$1,base_de_dados!$C:$C,$A440,base_de_dados!$M:$M,"&lt;=2008",base_de_dados!$O:$O,"&gt;=39813")</f>
        <v>0</v>
      </c>
      <c r="J440" s="5">
        <f>SUMIFS(base_de_dados!$T:$T,base_de_dados!$B:$B,$B440,base_de_dados!$G:$G,J$61,base_de_dados!$H:$H,$L$1,base_de_dados!$C:$C,$A440,base_de_dados!$M:$M,"&lt;=2008",base_de_dados!$O:$O,"&gt;=39813")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SUMIFS(base_de_dados!$T:$T,base_de_dados!$B:$B,$B441,base_de_dados!$G:$G,C$61,base_de_dados!$H:$H,$L$1,base_de_dados!$C:$C,$A441,base_de_dados!$M:$M,"&lt;=2008",base_de_dados!$O:$O,"&gt;=39813")</f>
        <v>0</v>
      </c>
      <c r="D441" s="5">
        <f>SUMIFS(base_de_dados!$T:$T,base_de_dados!$B:$B,$B441,base_de_dados!$G:$G,D$61,base_de_dados!$H:$H,$L$1,base_de_dados!$C:$C,$A441,base_de_dados!$M:$M,"&lt;=2008",base_de_dados!$O:$O,"&gt;=39813")</f>
        <v>0</v>
      </c>
      <c r="E441" s="5">
        <f>SUMIFS(base_de_dados!$T:$T,base_de_dados!$B:$B,$B441,base_de_dados!$G:$G,E$61,base_de_dados!$H:$H,$L$1,base_de_dados!$C:$C,$A441,base_de_dados!$M:$M,"&lt;=2008",base_de_dados!$O:$O,"&gt;=39813")</f>
        <v>0</v>
      </c>
      <c r="F441" s="5">
        <f>SUMIFS(base_de_dados!$T:$T,base_de_dados!$B:$B,$B441,base_de_dados!$G:$G,F$61,base_de_dados!$H:$H,$L$1,base_de_dados!$C:$C,$A441,base_de_dados!$M:$M,"&lt;=2008",base_de_dados!$O:$O,"&gt;=39813")</f>
        <v>0</v>
      </c>
      <c r="G441" s="5">
        <f>SUMIFS(base_de_dados!$T:$T,base_de_dados!$B:$B,$B441,base_de_dados!$G:$G,G$61,base_de_dados!$H:$H,$L$1,base_de_dados!$C:$C,$A441,base_de_dados!$M:$M,"&lt;=2008",base_de_dados!$O:$O,"&gt;=39813")</f>
        <v>0</v>
      </c>
      <c r="H441" s="5">
        <f>SUMIFS(base_de_dados!$T:$T,base_de_dados!$B:$B,$B441,base_de_dados!$G:$G,H$61,base_de_dados!$H:$H,$L$1,base_de_dados!$C:$C,$A441,base_de_dados!$M:$M,"&lt;=2008",base_de_dados!$O:$O,"&gt;=39813")</f>
        <v>0</v>
      </c>
      <c r="I441" s="5">
        <f>SUMIFS(base_de_dados!$T:$T,base_de_dados!$B:$B,$B441,base_de_dados!$G:$G,I$61,base_de_dados!$H:$H,$L$1,base_de_dados!$C:$C,$A441,base_de_dados!$M:$M,"&lt;=2008",base_de_dados!$O:$O,"&gt;=39813")</f>
        <v>0</v>
      </c>
      <c r="J441" s="5">
        <f>SUMIFS(base_de_dados!$T:$T,base_de_dados!$B:$B,$B441,base_de_dados!$G:$G,J$61,base_de_dados!$H:$H,$L$1,base_de_dados!$C:$C,$A441,base_de_dados!$M:$M,"&lt;=2008",base_de_dados!$O:$O,"&gt;=39813")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SUMIFS(base_de_dados!$T:$T,base_de_dados!$B:$B,$B442,base_de_dados!$G:$G,C$61,base_de_dados!$H:$H,$L$1,base_de_dados!$C:$C,$A442,base_de_dados!$M:$M,"&lt;=2008",base_de_dados!$O:$O,"&gt;=39813")</f>
        <v>0</v>
      </c>
      <c r="D442" s="5">
        <f>SUMIFS(base_de_dados!$T:$T,base_de_dados!$B:$B,$B442,base_de_dados!$G:$G,D$61,base_de_dados!$H:$H,$L$1,base_de_dados!$C:$C,$A442,base_de_dados!$M:$M,"&lt;=2008",base_de_dados!$O:$O,"&gt;=39813")</f>
        <v>0</v>
      </c>
      <c r="E442" s="5">
        <f>SUMIFS(base_de_dados!$T:$T,base_de_dados!$B:$B,$B442,base_de_dados!$G:$G,E$61,base_de_dados!$H:$H,$L$1,base_de_dados!$C:$C,$A442,base_de_dados!$M:$M,"&lt;=2008",base_de_dados!$O:$O,"&gt;=39813")</f>
        <v>0</v>
      </c>
      <c r="F442" s="5">
        <f>SUMIFS(base_de_dados!$T:$T,base_de_dados!$B:$B,$B442,base_de_dados!$G:$G,F$61,base_de_dados!$H:$H,$L$1,base_de_dados!$C:$C,$A442,base_de_dados!$M:$M,"&lt;=2008",base_de_dados!$O:$O,"&gt;=39813")</f>
        <v>0</v>
      </c>
      <c r="G442" s="5">
        <f>SUMIFS(base_de_dados!$T:$T,base_de_dados!$B:$B,$B442,base_de_dados!$G:$G,G$61,base_de_dados!$H:$H,$L$1,base_de_dados!$C:$C,$A442,base_de_dados!$M:$M,"&lt;=2008",base_de_dados!$O:$O,"&gt;=39813")</f>
        <v>0</v>
      </c>
      <c r="H442" s="5">
        <f>SUMIFS(base_de_dados!$T:$T,base_de_dados!$B:$B,$B442,base_de_dados!$G:$G,H$61,base_de_dados!$H:$H,$L$1,base_de_dados!$C:$C,$A442,base_de_dados!$M:$M,"&lt;=2008",base_de_dados!$O:$O,"&gt;=39813")</f>
        <v>0</v>
      </c>
      <c r="I442" s="5">
        <f>SUMIFS(base_de_dados!$T:$T,base_de_dados!$B:$B,$B442,base_de_dados!$G:$G,I$61,base_de_dados!$H:$H,$L$1,base_de_dados!$C:$C,$A442,base_de_dados!$M:$M,"&lt;=2008",base_de_dados!$O:$O,"&gt;=39813")</f>
        <v>0</v>
      </c>
      <c r="J442" s="5">
        <f>SUMIFS(base_de_dados!$T:$T,base_de_dados!$B:$B,$B442,base_de_dados!$G:$G,J$61,base_de_dados!$H:$H,$L$1,base_de_dados!$C:$C,$A442,base_de_dados!$M:$M,"&lt;=2008",base_de_dados!$O:$O,"&gt;=39813")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SUMIFS(base_de_dados!$T:$T,base_de_dados!$B:$B,$B443,base_de_dados!$G:$G,C$61,base_de_dados!$H:$H,$L$1,base_de_dados!$C:$C,$A443,base_de_dados!$M:$M,"&lt;=2008",base_de_dados!$O:$O,"&gt;=39813")</f>
        <v>0</v>
      </c>
      <c r="D443" s="5">
        <f>SUMIFS(base_de_dados!$T:$T,base_de_dados!$B:$B,$B443,base_de_dados!$G:$G,D$61,base_de_dados!$H:$H,$L$1,base_de_dados!$C:$C,$A443,base_de_dados!$M:$M,"&lt;=2008",base_de_dados!$O:$O,"&gt;=39813")</f>
        <v>0</v>
      </c>
      <c r="E443" s="5">
        <f>SUMIFS(base_de_dados!$T:$T,base_de_dados!$B:$B,$B443,base_de_dados!$G:$G,E$61,base_de_dados!$H:$H,$L$1,base_de_dados!$C:$C,$A443,base_de_dados!$M:$M,"&lt;=2008",base_de_dados!$O:$O,"&gt;=39813")</f>
        <v>0</v>
      </c>
      <c r="F443" s="5">
        <f>SUMIFS(base_de_dados!$T:$T,base_de_dados!$B:$B,$B443,base_de_dados!$G:$G,F$61,base_de_dados!$H:$H,$L$1,base_de_dados!$C:$C,$A443,base_de_dados!$M:$M,"&lt;=2008",base_de_dados!$O:$O,"&gt;=39813")</f>
        <v>0</v>
      </c>
      <c r="G443" s="5">
        <f>SUMIFS(base_de_dados!$T:$T,base_de_dados!$B:$B,$B443,base_de_dados!$G:$G,G$61,base_de_dados!$H:$H,$L$1,base_de_dados!$C:$C,$A443,base_de_dados!$M:$M,"&lt;=2008",base_de_dados!$O:$O,"&gt;=39813")</f>
        <v>0</v>
      </c>
      <c r="H443" s="5">
        <f>SUMIFS(base_de_dados!$T:$T,base_de_dados!$B:$B,$B443,base_de_dados!$G:$G,H$61,base_de_dados!$H:$H,$L$1,base_de_dados!$C:$C,$A443,base_de_dados!$M:$M,"&lt;=2008",base_de_dados!$O:$O,"&gt;=39813")</f>
        <v>0</v>
      </c>
      <c r="I443" s="5">
        <f>SUMIFS(base_de_dados!$T:$T,base_de_dados!$B:$B,$B443,base_de_dados!$G:$G,I$61,base_de_dados!$H:$H,$L$1,base_de_dados!$C:$C,$A443,base_de_dados!$M:$M,"&lt;=2008",base_de_dados!$O:$O,"&gt;=39813")</f>
        <v>0</v>
      </c>
      <c r="J443" s="5">
        <f>SUMIFS(base_de_dados!$T:$T,base_de_dados!$B:$B,$B443,base_de_dados!$G:$G,J$61,base_de_dados!$H:$H,$L$1,base_de_dados!$C:$C,$A443,base_de_dados!$M:$M,"&lt;=2008",base_de_dados!$O:$O,"&gt;=39813")</f>
        <v>0</v>
      </c>
      <c r="K443" s="32">
        <f t="shared" si="10"/>
        <v>0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SUMIFS(base_de_dados!$T:$T,base_de_dados!$B:$B,$B444,base_de_dados!$G:$G,C$61,base_de_dados!$H:$H,$L$1,base_de_dados!$C:$C,$A444,base_de_dados!$M:$M,"&lt;=2008",base_de_dados!$O:$O,"&gt;=39813")</f>
        <v>0</v>
      </c>
      <c r="D444" s="5">
        <f>SUMIFS(base_de_dados!$T:$T,base_de_dados!$B:$B,$B444,base_de_dados!$G:$G,D$61,base_de_dados!$H:$H,$L$1,base_de_dados!$C:$C,$A444,base_de_dados!$M:$M,"&lt;=2008",base_de_dados!$O:$O,"&gt;=39813")</f>
        <v>0</v>
      </c>
      <c r="E444" s="5">
        <f>SUMIFS(base_de_dados!$T:$T,base_de_dados!$B:$B,$B444,base_de_dados!$G:$G,E$61,base_de_dados!$H:$H,$L$1,base_de_dados!$C:$C,$A444,base_de_dados!$M:$M,"&lt;=2008",base_de_dados!$O:$O,"&gt;=39813")</f>
        <v>0</v>
      </c>
      <c r="F444" s="5">
        <f>SUMIFS(base_de_dados!$T:$T,base_de_dados!$B:$B,$B444,base_de_dados!$G:$G,F$61,base_de_dados!$H:$H,$L$1,base_de_dados!$C:$C,$A444,base_de_dados!$M:$M,"&lt;=2008",base_de_dados!$O:$O,"&gt;=39813")</f>
        <v>0</v>
      </c>
      <c r="G444" s="5">
        <f>SUMIFS(base_de_dados!$T:$T,base_de_dados!$B:$B,$B444,base_de_dados!$G:$G,G$61,base_de_dados!$H:$H,$L$1,base_de_dados!$C:$C,$A444,base_de_dados!$M:$M,"&lt;=2008",base_de_dados!$O:$O,"&gt;=39813")</f>
        <v>0</v>
      </c>
      <c r="H444" s="5">
        <f>SUMIFS(base_de_dados!$T:$T,base_de_dados!$B:$B,$B444,base_de_dados!$G:$G,H$61,base_de_dados!$H:$H,$L$1,base_de_dados!$C:$C,$A444,base_de_dados!$M:$M,"&lt;=2008",base_de_dados!$O:$O,"&gt;=39813")</f>
        <v>0</v>
      </c>
      <c r="I444" s="5">
        <f>SUMIFS(base_de_dados!$T:$T,base_de_dados!$B:$B,$B444,base_de_dados!$G:$G,I$61,base_de_dados!$H:$H,$L$1,base_de_dados!$C:$C,$A444,base_de_dados!$M:$M,"&lt;=2008",base_de_dados!$O:$O,"&gt;=39813")</f>
        <v>0</v>
      </c>
      <c r="J444" s="5">
        <f>SUMIFS(base_de_dados!$T:$T,base_de_dados!$B:$B,$B444,base_de_dados!$G:$G,J$61,base_de_dados!$H:$H,$L$1,base_de_dados!$C:$C,$A444,base_de_dados!$M:$M,"&lt;=2008",base_de_dados!$O:$O,"&gt;=39813")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SUMIFS(base_de_dados!$T:$T,base_de_dados!$B:$B,$B445,base_de_dados!$G:$G,C$61,base_de_dados!$H:$H,$L$1,base_de_dados!$C:$C,$A445,base_de_dados!$M:$M,"&lt;=2008",base_de_dados!$O:$O,"&gt;=39813")</f>
        <v>0</v>
      </c>
      <c r="D445" s="5">
        <f>SUMIFS(base_de_dados!$T:$T,base_de_dados!$B:$B,$B445,base_de_dados!$G:$G,D$61,base_de_dados!$H:$H,$L$1,base_de_dados!$C:$C,$A445,base_de_dados!$M:$M,"&lt;=2008",base_de_dados!$O:$O,"&gt;=39813")</f>
        <v>0</v>
      </c>
      <c r="E445" s="5">
        <f>SUMIFS(base_de_dados!$T:$T,base_de_dados!$B:$B,$B445,base_de_dados!$G:$G,E$61,base_de_dados!$H:$H,$L$1,base_de_dados!$C:$C,$A445,base_de_dados!$M:$M,"&lt;=2008",base_de_dados!$O:$O,"&gt;=39813")</f>
        <v>0</v>
      </c>
      <c r="F445" s="5">
        <f>SUMIFS(base_de_dados!$T:$T,base_de_dados!$B:$B,$B445,base_de_dados!$G:$G,F$61,base_de_dados!$H:$H,$L$1,base_de_dados!$C:$C,$A445,base_de_dados!$M:$M,"&lt;=2008",base_de_dados!$O:$O,"&gt;=39813")</f>
        <v>0</v>
      </c>
      <c r="G445" s="5">
        <f>SUMIFS(base_de_dados!$T:$T,base_de_dados!$B:$B,$B445,base_de_dados!$G:$G,G$61,base_de_dados!$H:$H,$L$1,base_de_dados!$C:$C,$A445,base_de_dados!$M:$M,"&lt;=2008",base_de_dados!$O:$O,"&gt;=39813")</f>
        <v>0</v>
      </c>
      <c r="H445" s="5">
        <f>SUMIFS(base_de_dados!$T:$T,base_de_dados!$B:$B,$B445,base_de_dados!$G:$G,H$61,base_de_dados!$H:$H,$L$1,base_de_dados!$C:$C,$A445,base_de_dados!$M:$M,"&lt;=2008",base_de_dados!$O:$O,"&gt;=39813")</f>
        <v>0</v>
      </c>
      <c r="I445" s="5">
        <f>SUMIFS(base_de_dados!$T:$T,base_de_dados!$B:$B,$B445,base_de_dados!$G:$G,I$61,base_de_dados!$H:$H,$L$1,base_de_dados!$C:$C,$A445,base_de_dados!$M:$M,"&lt;=2008",base_de_dados!$O:$O,"&gt;=39813")</f>
        <v>0</v>
      </c>
      <c r="J445" s="5">
        <f>SUMIFS(base_de_dados!$T:$T,base_de_dados!$B:$B,$B445,base_de_dados!$G:$G,J$61,base_de_dados!$H:$H,$L$1,base_de_dados!$C:$C,$A445,base_de_dados!$M:$M,"&lt;=2008",base_de_dados!$O:$O,"&gt;=39813")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SUMIFS(base_de_dados!$T:$T,base_de_dados!$B:$B,$B446,base_de_dados!$G:$G,C$61,base_de_dados!$H:$H,$L$1,base_de_dados!$C:$C,$A446,base_de_dados!$M:$M,"&lt;=2008",base_de_dados!$O:$O,"&gt;=39813")</f>
        <v>0</v>
      </c>
      <c r="D446" s="5">
        <f>SUMIFS(base_de_dados!$T:$T,base_de_dados!$B:$B,$B446,base_de_dados!$G:$G,D$61,base_de_dados!$H:$H,$L$1,base_de_dados!$C:$C,$A446,base_de_dados!$M:$M,"&lt;=2008",base_de_dados!$O:$O,"&gt;=39813")</f>
        <v>0</v>
      </c>
      <c r="E446" s="5">
        <f>SUMIFS(base_de_dados!$T:$T,base_de_dados!$B:$B,$B446,base_de_dados!$G:$G,E$61,base_de_dados!$H:$H,$L$1,base_de_dados!$C:$C,$A446,base_de_dados!$M:$M,"&lt;=2008",base_de_dados!$O:$O,"&gt;=39813")</f>
        <v>0</v>
      </c>
      <c r="F446" s="5">
        <f>SUMIFS(base_de_dados!$T:$T,base_de_dados!$B:$B,$B446,base_de_dados!$G:$G,F$61,base_de_dados!$H:$H,$L$1,base_de_dados!$C:$C,$A446,base_de_dados!$M:$M,"&lt;=2008",base_de_dados!$O:$O,"&gt;=39813")</f>
        <v>0</v>
      </c>
      <c r="G446" s="5">
        <f>SUMIFS(base_de_dados!$T:$T,base_de_dados!$B:$B,$B446,base_de_dados!$G:$G,G$61,base_de_dados!$H:$H,$L$1,base_de_dados!$C:$C,$A446,base_de_dados!$M:$M,"&lt;=2008",base_de_dados!$O:$O,"&gt;=39813")</f>
        <v>0</v>
      </c>
      <c r="H446" s="5">
        <f>SUMIFS(base_de_dados!$T:$T,base_de_dados!$B:$B,$B446,base_de_dados!$G:$G,H$61,base_de_dados!$H:$H,$L$1,base_de_dados!$C:$C,$A446,base_de_dados!$M:$M,"&lt;=2008",base_de_dados!$O:$O,"&gt;=39813")</f>
        <v>0</v>
      </c>
      <c r="I446" s="5">
        <f>SUMIFS(base_de_dados!$T:$T,base_de_dados!$B:$B,$B446,base_de_dados!$G:$G,I$61,base_de_dados!$H:$H,$L$1,base_de_dados!$C:$C,$A446,base_de_dados!$M:$M,"&lt;=2008",base_de_dados!$O:$O,"&gt;=39813")</f>
        <v>0</v>
      </c>
      <c r="J446" s="5">
        <f>SUMIFS(base_de_dados!$T:$T,base_de_dados!$B:$B,$B446,base_de_dados!$G:$G,J$61,base_de_dados!$H:$H,$L$1,base_de_dados!$C:$C,$A446,base_de_dados!$M:$M,"&lt;=2008",base_de_dados!$O:$O,"&gt;=39813")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SUMIFS(base_de_dados!$T:$T,base_de_dados!$B:$B,$B447,base_de_dados!$G:$G,C$61,base_de_dados!$H:$H,$L$1,base_de_dados!$C:$C,$A447,base_de_dados!$M:$M,"&lt;=2008",base_de_dados!$O:$O,"&gt;=39813")</f>
        <v>0</v>
      </c>
      <c r="D447" s="5">
        <f>SUMIFS(base_de_dados!$T:$T,base_de_dados!$B:$B,$B447,base_de_dados!$G:$G,D$61,base_de_dados!$H:$H,$L$1,base_de_dados!$C:$C,$A447,base_de_dados!$M:$M,"&lt;=2008",base_de_dados!$O:$O,"&gt;=39813")</f>
        <v>0</v>
      </c>
      <c r="E447" s="5">
        <f>SUMIFS(base_de_dados!$T:$T,base_de_dados!$B:$B,$B447,base_de_dados!$G:$G,E$61,base_de_dados!$H:$H,$L$1,base_de_dados!$C:$C,$A447,base_de_dados!$M:$M,"&lt;=2008",base_de_dados!$O:$O,"&gt;=39813")</f>
        <v>0</v>
      </c>
      <c r="F447" s="5">
        <f>SUMIFS(base_de_dados!$T:$T,base_de_dados!$B:$B,$B447,base_de_dados!$G:$G,F$61,base_de_dados!$H:$H,$L$1,base_de_dados!$C:$C,$A447,base_de_dados!$M:$M,"&lt;=2008",base_de_dados!$O:$O,"&gt;=39813")</f>
        <v>0</v>
      </c>
      <c r="G447" s="5">
        <f>SUMIFS(base_de_dados!$T:$T,base_de_dados!$B:$B,$B447,base_de_dados!$G:$G,G$61,base_de_dados!$H:$H,$L$1,base_de_dados!$C:$C,$A447,base_de_dados!$M:$M,"&lt;=2008",base_de_dados!$O:$O,"&gt;=39813")</f>
        <v>0</v>
      </c>
      <c r="H447" s="5">
        <f>SUMIFS(base_de_dados!$T:$T,base_de_dados!$B:$B,$B447,base_de_dados!$G:$G,H$61,base_de_dados!$H:$H,$L$1,base_de_dados!$C:$C,$A447,base_de_dados!$M:$M,"&lt;=2008",base_de_dados!$O:$O,"&gt;=39813")</f>
        <v>0</v>
      </c>
      <c r="I447" s="5">
        <f>SUMIFS(base_de_dados!$T:$T,base_de_dados!$B:$B,$B447,base_de_dados!$G:$G,I$61,base_de_dados!$H:$H,$L$1,base_de_dados!$C:$C,$A447,base_de_dados!$M:$M,"&lt;=2008",base_de_dados!$O:$O,"&gt;=39813")</f>
        <v>0</v>
      </c>
      <c r="J447" s="5">
        <f>SUMIFS(base_de_dados!$T:$T,base_de_dados!$B:$B,$B447,base_de_dados!$G:$G,J$61,base_de_dados!$H:$H,$L$1,base_de_dados!$C:$C,$A447,base_de_dados!$M:$M,"&lt;=2008",base_de_dados!$O:$O,"&gt;=39813")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SUMIFS(base_de_dados!$T:$T,base_de_dados!$B:$B,$B448,base_de_dados!$G:$G,C$61,base_de_dados!$H:$H,$L$1,base_de_dados!$C:$C,$A448,base_de_dados!$M:$M,"&lt;=2008",base_de_dados!$O:$O,"&gt;=39813")</f>
        <v>0</v>
      </c>
      <c r="D448" s="5">
        <f>SUMIFS(base_de_dados!$T:$T,base_de_dados!$B:$B,$B448,base_de_dados!$G:$G,D$61,base_de_dados!$H:$H,$L$1,base_de_dados!$C:$C,$A448,base_de_dados!$M:$M,"&lt;=2008",base_de_dados!$O:$O,"&gt;=39813")</f>
        <v>0</v>
      </c>
      <c r="E448" s="5">
        <f>SUMIFS(base_de_dados!$T:$T,base_de_dados!$B:$B,$B448,base_de_dados!$G:$G,E$61,base_de_dados!$H:$H,$L$1,base_de_dados!$C:$C,$A448,base_de_dados!$M:$M,"&lt;=2008",base_de_dados!$O:$O,"&gt;=39813")</f>
        <v>0</v>
      </c>
      <c r="F448" s="5">
        <f>SUMIFS(base_de_dados!$T:$T,base_de_dados!$B:$B,$B448,base_de_dados!$G:$G,F$61,base_de_dados!$H:$H,$L$1,base_de_dados!$C:$C,$A448,base_de_dados!$M:$M,"&lt;=2008",base_de_dados!$O:$O,"&gt;=39813")</f>
        <v>0</v>
      </c>
      <c r="G448" s="5">
        <f>SUMIFS(base_de_dados!$T:$T,base_de_dados!$B:$B,$B448,base_de_dados!$G:$G,G$61,base_de_dados!$H:$H,$L$1,base_de_dados!$C:$C,$A448,base_de_dados!$M:$M,"&lt;=2008",base_de_dados!$O:$O,"&gt;=39813")</f>
        <v>0</v>
      </c>
      <c r="H448" s="5">
        <f>SUMIFS(base_de_dados!$T:$T,base_de_dados!$B:$B,$B448,base_de_dados!$G:$G,H$61,base_de_dados!$H:$H,$L$1,base_de_dados!$C:$C,$A448,base_de_dados!$M:$M,"&lt;=2008",base_de_dados!$O:$O,"&gt;=39813")</f>
        <v>0</v>
      </c>
      <c r="I448" s="5">
        <f>SUMIFS(base_de_dados!$T:$T,base_de_dados!$B:$B,$B448,base_de_dados!$G:$G,I$61,base_de_dados!$H:$H,$L$1,base_de_dados!$C:$C,$A448,base_de_dados!$M:$M,"&lt;=2008",base_de_dados!$O:$O,"&gt;=39813")</f>
        <v>0</v>
      </c>
      <c r="J448" s="5">
        <f>SUMIFS(base_de_dados!$T:$T,base_de_dados!$B:$B,$B448,base_de_dados!$G:$G,J$61,base_de_dados!$H:$H,$L$1,base_de_dados!$C:$C,$A448,base_de_dados!$M:$M,"&lt;=2008",base_de_dados!$O:$O,"&gt;=39813")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SUMIFS(base_de_dados!$T:$T,base_de_dados!$B:$B,$B449,base_de_dados!$G:$G,C$61,base_de_dados!$H:$H,$L$1,base_de_dados!$C:$C,$A449,base_de_dados!$M:$M,"&lt;=2008",base_de_dados!$O:$O,"&gt;=39813")</f>
        <v>0</v>
      </c>
      <c r="D449" s="5">
        <f>SUMIFS(base_de_dados!$T:$T,base_de_dados!$B:$B,$B449,base_de_dados!$G:$G,D$61,base_de_dados!$H:$H,$L$1,base_de_dados!$C:$C,$A449,base_de_dados!$M:$M,"&lt;=2008",base_de_dados!$O:$O,"&gt;=39813")</f>
        <v>0</v>
      </c>
      <c r="E449" s="5">
        <f>SUMIFS(base_de_dados!$T:$T,base_de_dados!$B:$B,$B449,base_de_dados!$G:$G,E$61,base_de_dados!$H:$H,$L$1,base_de_dados!$C:$C,$A449,base_de_dados!$M:$M,"&lt;=2008",base_de_dados!$O:$O,"&gt;=39813")</f>
        <v>1.5220700152207001E-3</v>
      </c>
      <c r="F449" s="5">
        <f>SUMIFS(base_de_dados!$T:$T,base_de_dados!$B:$B,$B449,base_de_dados!$G:$G,F$61,base_de_dados!$H:$H,$L$1,base_de_dados!$C:$C,$A449,base_de_dados!$M:$M,"&lt;=2008",base_de_dados!$O:$O,"&gt;=39813")</f>
        <v>5.22902397260274E-2</v>
      </c>
      <c r="G449" s="5">
        <f>SUMIFS(base_de_dados!$T:$T,base_de_dados!$B:$B,$B449,base_de_dados!$G:$G,G$61,base_de_dados!$H:$H,$L$1,base_de_dados!$C:$C,$A449,base_de_dados!$M:$M,"&lt;=2008",base_de_dados!$O:$O,"&gt;=39813")</f>
        <v>0</v>
      </c>
      <c r="H449" s="5">
        <f>SUMIFS(base_de_dados!$T:$T,base_de_dados!$B:$B,$B449,base_de_dados!$G:$G,H$61,base_de_dados!$H:$H,$L$1,base_de_dados!$C:$C,$A449,base_de_dados!$M:$M,"&lt;=2008",base_de_dados!$O:$O,"&gt;=39813")</f>
        <v>0</v>
      </c>
      <c r="I449" s="5">
        <f>SUMIFS(base_de_dados!$T:$T,base_de_dados!$B:$B,$B449,base_de_dados!$G:$G,I$61,base_de_dados!$H:$H,$L$1,base_de_dados!$C:$C,$A449,base_de_dados!$M:$M,"&lt;=2008",base_de_dados!$O:$O,"&gt;=39813")</f>
        <v>0</v>
      </c>
      <c r="J449" s="5">
        <f>SUMIFS(base_de_dados!$T:$T,base_de_dados!$B:$B,$B449,base_de_dados!$G:$G,J$61,base_de_dados!$H:$H,$L$1,base_de_dados!$C:$C,$A449,base_de_dados!$M:$M,"&lt;=2008",base_de_dados!$O:$O,"&gt;=39813")</f>
        <v>0</v>
      </c>
      <c r="K449" s="32">
        <f t="shared" si="11"/>
        <v>5.38123097412481E-2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SUMIFS(base_de_dados!$T:$T,base_de_dados!$B:$B,$B450,base_de_dados!$G:$G,C$61,base_de_dados!$H:$H,$L$1,base_de_dados!$C:$C,$A450,base_de_dados!$M:$M,"&lt;=2008",base_de_dados!$O:$O,"&gt;=39813")</f>
        <v>0</v>
      </c>
      <c r="D450" s="5">
        <f>SUMIFS(base_de_dados!$T:$T,base_de_dados!$B:$B,$B450,base_de_dados!$G:$G,D$61,base_de_dados!$H:$H,$L$1,base_de_dados!$C:$C,$A450,base_de_dados!$M:$M,"&lt;=2008",base_de_dados!$O:$O,"&gt;=39813")</f>
        <v>0</v>
      </c>
      <c r="E450" s="5">
        <f>SUMIFS(base_de_dados!$T:$T,base_de_dados!$B:$B,$B450,base_de_dados!$G:$G,E$61,base_de_dados!$H:$H,$L$1,base_de_dados!$C:$C,$A450,base_de_dados!$M:$M,"&lt;=2008",base_de_dados!$O:$O,"&gt;=39813")</f>
        <v>0</v>
      </c>
      <c r="F450" s="5">
        <f>SUMIFS(base_de_dados!$T:$T,base_de_dados!$B:$B,$B450,base_de_dados!$G:$G,F$61,base_de_dados!$H:$H,$L$1,base_de_dados!$C:$C,$A450,base_de_dados!$M:$M,"&lt;=2008",base_de_dados!$O:$O,"&gt;=39813")</f>
        <v>0</v>
      </c>
      <c r="G450" s="5">
        <f>SUMIFS(base_de_dados!$T:$T,base_de_dados!$B:$B,$B450,base_de_dados!$G:$G,G$61,base_de_dados!$H:$H,$L$1,base_de_dados!$C:$C,$A450,base_de_dados!$M:$M,"&lt;=2008",base_de_dados!$O:$O,"&gt;=39813")</f>
        <v>0</v>
      </c>
      <c r="H450" s="5">
        <f>SUMIFS(base_de_dados!$T:$T,base_de_dados!$B:$B,$B450,base_de_dados!$G:$G,H$61,base_de_dados!$H:$H,$L$1,base_de_dados!$C:$C,$A450,base_de_dados!$M:$M,"&lt;=2008",base_de_dados!$O:$O,"&gt;=39813")</f>
        <v>0</v>
      </c>
      <c r="I450" s="5">
        <f>SUMIFS(base_de_dados!$T:$T,base_de_dados!$B:$B,$B450,base_de_dados!$G:$G,I$61,base_de_dados!$H:$H,$L$1,base_de_dados!$C:$C,$A450,base_de_dados!$M:$M,"&lt;=2008",base_de_dados!$O:$O,"&gt;=39813")</f>
        <v>0</v>
      </c>
      <c r="J450" s="5">
        <f>SUMIFS(base_de_dados!$T:$T,base_de_dados!$B:$B,$B450,base_de_dados!$G:$G,J$61,base_de_dados!$H:$H,$L$1,base_de_dados!$C:$C,$A450,base_de_dados!$M:$M,"&lt;=2008",base_de_dados!$O:$O,"&gt;=39813")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SUMIFS(base_de_dados!$T:$T,base_de_dados!$B:$B,$B451,base_de_dados!$G:$G,C$61,base_de_dados!$H:$H,$L$1,base_de_dados!$C:$C,$A451,base_de_dados!$M:$M,"&lt;=2008",base_de_dados!$O:$O,"&gt;=39813")</f>
        <v>0</v>
      </c>
      <c r="D451" s="5">
        <f>SUMIFS(base_de_dados!$T:$T,base_de_dados!$B:$B,$B451,base_de_dados!$G:$G,D$61,base_de_dados!$H:$H,$L$1,base_de_dados!$C:$C,$A451,base_de_dados!$M:$M,"&lt;=2008",base_de_dados!$O:$O,"&gt;=39813")</f>
        <v>0</v>
      </c>
      <c r="E451" s="5">
        <f>SUMIFS(base_de_dados!$T:$T,base_de_dados!$B:$B,$B451,base_de_dados!$G:$G,E$61,base_de_dados!$H:$H,$L$1,base_de_dados!$C:$C,$A451,base_de_dados!$M:$M,"&lt;=2008",base_de_dados!$O:$O,"&gt;=39813")</f>
        <v>0</v>
      </c>
      <c r="F451" s="5">
        <f>SUMIFS(base_de_dados!$T:$T,base_de_dados!$B:$B,$B451,base_de_dados!$G:$G,F$61,base_de_dados!$H:$H,$L$1,base_de_dados!$C:$C,$A451,base_de_dados!$M:$M,"&lt;=2008",base_de_dados!$O:$O,"&gt;=39813")</f>
        <v>0</v>
      </c>
      <c r="G451" s="5">
        <f>SUMIFS(base_de_dados!$T:$T,base_de_dados!$B:$B,$B451,base_de_dados!$G:$G,G$61,base_de_dados!$H:$H,$L$1,base_de_dados!$C:$C,$A451,base_de_dados!$M:$M,"&lt;=2008",base_de_dados!$O:$O,"&gt;=39813")</f>
        <v>0</v>
      </c>
      <c r="H451" s="5">
        <f>SUMIFS(base_de_dados!$T:$T,base_de_dados!$B:$B,$B451,base_de_dados!$G:$G,H$61,base_de_dados!$H:$H,$L$1,base_de_dados!$C:$C,$A451,base_de_dados!$M:$M,"&lt;=2008",base_de_dados!$O:$O,"&gt;=39813")</f>
        <v>0</v>
      </c>
      <c r="I451" s="5">
        <f>SUMIFS(base_de_dados!$T:$T,base_de_dados!$B:$B,$B451,base_de_dados!$G:$G,I$61,base_de_dados!$H:$H,$L$1,base_de_dados!$C:$C,$A451,base_de_dados!$M:$M,"&lt;=2008",base_de_dados!$O:$O,"&gt;=39813")</f>
        <v>0</v>
      </c>
      <c r="J451" s="5">
        <f>SUMIFS(base_de_dados!$T:$T,base_de_dados!$B:$B,$B451,base_de_dados!$G:$G,J$61,base_de_dados!$H:$H,$L$1,base_de_dados!$C:$C,$A451,base_de_dados!$M:$M,"&lt;=2008",base_de_dados!$O:$O,"&gt;=39813")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SUMIFS(base_de_dados!$T:$T,base_de_dados!$B:$B,$B452,base_de_dados!$G:$G,C$61,base_de_dados!$H:$H,$L$1,base_de_dados!$C:$C,$A452,base_de_dados!$M:$M,"&lt;=2008",base_de_dados!$O:$O,"&gt;=39813")</f>
        <v>0</v>
      </c>
      <c r="D452" s="5">
        <f>SUMIFS(base_de_dados!$T:$T,base_de_dados!$B:$B,$B452,base_de_dados!$G:$G,D$61,base_de_dados!$H:$H,$L$1,base_de_dados!$C:$C,$A452,base_de_dados!$M:$M,"&lt;=2008",base_de_dados!$O:$O,"&gt;=39813")</f>
        <v>0</v>
      </c>
      <c r="E452" s="5">
        <f>SUMIFS(base_de_dados!$T:$T,base_de_dados!$B:$B,$B452,base_de_dados!$G:$G,E$61,base_de_dados!$H:$H,$L$1,base_de_dados!$C:$C,$A452,base_de_dados!$M:$M,"&lt;=2008",base_de_dados!$O:$O,"&gt;=39813")</f>
        <v>0</v>
      </c>
      <c r="F452" s="5">
        <f>SUMIFS(base_de_dados!$T:$T,base_de_dados!$B:$B,$B452,base_de_dados!$G:$G,F$61,base_de_dados!$H:$H,$L$1,base_de_dados!$C:$C,$A452,base_de_dados!$M:$M,"&lt;=2008",base_de_dados!$O:$O,"&gt;=39813")</f>
        <v>0</v>
      </c>
      <c r="G452" s="5">
        <f>SUMIFS(base_de_dados!$T:$T,base_de_dados!$B:$B,$B452,base_de_dados!$G:$G,G$61,base_de_dados!$H:$H,$L$1,base_de_dados!$C:$C,$A452,base_de_dados!$M:$M,"&lt;=2008",base_de_dados!$O:$O,"&gt;=39813")</f>
        <v>0</v>
      </c>
      <c r="H452" s="5">
        <f>SUMIFS(base_de_dados!$T:$T,base_de_dados!$B:$B,$B452,base_de_dados!$G:$G,H$61,base_de_dados!$H:$H,$L$1,base_de_dados!$C:$C,$A452,base_de_dados!$M:$M,"&lt;=2008",base_de_dados!$O:$O,"&gt;=39813")</f>
        <v>0</v>
      </c>
      <c r="I452" s="5">
        <f>SUMIFS(base_de_dados!$T:$T,base_de_dados!$B:$B,$B452,base_de_dados!$G:$G,I$61,base_de_dados!$H:$H,$L$1,base_de_dados!$C:$C,$A452,base_de_dados!$M:$M,"&lt;=2008",base_de_dados!$O:$O,"&gt;=39813")</f>
        <v>0</v>
      </c>
      <c r="J452" s="5">
        <f>SUMIFS(base_de_dados!$T:$T,base_de_dados!$B:$B,$B452,base_de_dados!$G:$G,J$61,base_de_dados!$H:$H,$L$1,base_de_dados!$C:$C,$A452,base_de_dados!$M:$M,"&lt;=2008",base_de_dados!$O:$O,"&gt;=39813")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SUMIFS(base_de_dados!$T:$T,base_de_dados!$B:$B,$B453,base_de_dados!$G:$G,C$61,base_de_dados!$H:$H,$L$1,base_de_dados!$C:$C,$A453,base_de_dados!$M:$M,"&lt;=2008",base_de_dados!$O:$O,"&gt;=39813")</f>
        <v>0</v>
      </c>
      <c r="D453" s="5">
        <f>SUMIFS(base_de_dados!$T:$T,base_de_dados!$B:$B,$B453,base_de_dados!$G:$G,D$61,base_de_dados!$H:$H,$L$1,base_de_dados!$C:$C,$A453,base_de_dados!$M:$M,"&lt;=2008",base_de_dados!$O:$O,"&gt;=39813")</f>
        <v>0</v>
      </c>
      <c r="E453" s="5">
        <f>SUMIFS(base_de_dados!$T:$T,base_de_dados!$B:$B,$B453,base_de_dados!$G:$G,E$61,base_de_dados!$H:$H,$L$1,base_de_dados!$C:$C,$A453,base_de_dados!$M:$M,"&lt;=2008",base_de_dados!$O:$O,"&gt;=39813")</f>
        <v>0</v>
      </c>
      <c r="F453" s="5">
        <f>SUMIFS(base_de_dados!$T:$T,base_de_dados!$B:$B,$B453,base_de_dados!$G:$G,F$61,base_de_dados!$H:$H,$L$1,base_de_dados!$C:$C,$A453,base_de_dados!$M:$M,"&lt;=2008",base_de_dados!$O:$O,"&gt;=39813")</f>
        <v>0</v>
      </c>
      <c r="G453" s="5">
        <f>SUMIFS(base_de_dados!$T:$T,base_de_dados!$B:$B,$B453,base_de_dados!$G:$G,G$61,base_de_dados!$H:$H,$L$1,base_de_dados!$C:$C,$A453,base_de_dados!$M:$M,"&lt;=2008",base_de_dados!$O:$O,"&gt;=39813")</f>
        <v>0</v>
      </c>
      <c r="H453" s="5">
        <f>SUMIFS(base_de_dados!$T:$T,base_de_dados!$B:$B,$B453,base_de_dados!$G:$G,H$61,base_de_dados!$H:$H,$L$1,base_de_dados!$C:$C,$A453,base_de_dados!$M:$M,"&lt;=2008",base_de_dados!$O:$O,"&gt;=39813")</f>
        <v>0</v>
      </c>
      <c r="I453" s="5">
        <f>SUMIFS(base_de_dados!$T:$T,base_de_dados!$B:$B,$B453,base_de_dados!$G:$G,I$61,base_de_dados!$H:$H,$L$1,base_de_dados!$C:$C,$A453,base_de_dados!$M:$M,"&lt;=2008",base_de_dados!$O:$O,"&gt;=39813")</f>
        <v>0</v>
      </c>
      <c r="J453" s="5">
        <f>SUMIFS(base_de_dados!$T:$T,base_de_dados!$B:$B,$B453,base_de_dados!$G:$G,J$61,base_de_dados!$H:$H,$L$1,base_de_dados!$C:$C,$A453,base_de_dados!$M:$M,"&lt;=2008",base_de_dados!$O:$O,"&gt;=39813")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SUMIFS(base_de_dados!$T:$T,base_de_dados!$B:$B,$B454,base_de_dados!$G:$G,C$61,base_de_dados!$H:$H,$L$1,base_de_dados!$C:$C,$A454,base_de_dados!$M:$M,"&lt;=2008",base_de_dados!$O:$O,"&gt;=39813")</f>
        <v>0</v>
      </c>
      <c r="D454" s="5">
        <f>SUMIFS(base_de_dados!$T:$T,base_de_dados!$B:$B,$B454,base_de_dados!$G:$G,D$61,base_de_dados!$H:$H,$L$1,base_de_dados!$C:$C,$A454,base_de_dados!$M:$M,"&lt;=2008",base_de_dados!$O:$O,"&gt;=39813")</f>
        <v>1.4916666666666667E-2</v>
      </c>
      <c r="E454" s="5">
        <f>SUMIFS(base_de_dados!$T:$T,base_de_dados!$B:$B,$B454,base_de_dados!$G:$G,E$61,base_de_dados!$H:$H,$L$1,base_de_dados!$C:$C,$A454,base_de_dados!$M:$M,"&lt;=2008",base_de_dados!$O:$O,"&gt;=39813")</f>
        <v>0</v>
      </c>
      <c r="F454" s="5">
        <f>SUMIFS(base_de_dados!$T:$T,base_de_dados!$B:$B,$B454,base_de_dados!$G:$G,F$61,base_de_dados!$H:$H,$L$1,base_de_dados!$C:$C,$A454,base_de_dados!$M:$M,"&lt;=2008",base_de_dados!$O:$O,"&gt;=39813")</f>
        <v>0</v>
      </c>
      <c r="G454" s="5">
        <f>SUMIFS(base_de_dados!$T:$T,base_de_dados!$B:$B,$B454,base_de_dados!$G:$G,G$61,base_de_dados!$H:$H,$L$1,base_de_dados!$C:$C,$A454,base_de_dados!$M:$M,"&lt;=2008",base_de_dados!$O:$O,"&gt;=39813")</f>
        <v>0</v>
      </c>
      <c r="H454" s="5">
        <f>SUMIFS(base_de_dados!$T:$T,base_de_dados!$B:$B,$B454,base_de_dados!$G:$G,H$61,base_de_dados!$H:$H,$L$1,base_de_dados!$C:$C,$A454,base_de_dados!$M:$M,"&lt;=2008",base_de_dados!$O:$O,"&gt;=39813")</f>
        <v>0</v>
      </c>
      <c r="I454" s="5">
        <f>SUMIFS(base_de_dados!$T:$T,base_de_dados!$B:$B,$B454,base_de_dados!$G:$G,I$61,base_de_dados!$H:$H,$L$1,base_de_dados!$C:$C,$A454,base_de_dados!$M:$M,"&lt;=2008",base_de_dados!$O:$O,"&gt;=39813")</f>
        <v>0</v>
      </c>
      <c r="J454" s="5">
        <f>SUMIFS(base_de_dados!$T:$T,base_de_dados!$B:$B,$B454,base_de_dados!$G:$G,J$61,base_de_dados!$H:$H,$L$1,base_de_dados!$C:$C,$A454,base_de_dados!$M:$M,"&lt;=2008",base_de_dados!$O:$O,"&gt;=39813")</f>
        <v>0</v>
      </c>
      <c r="K454" s="32">
        <f t="shared" si="11"/>
        <v>1.4916666666666667E-2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SUMIFS(base_de_dados!$T:$T,base_de_dados!$B:$B,$B455,base_de_dados!$G:$G,C$61,base_de_dados!$H:$H,$L$1,base_de_dados!$C:$C,$A455,base_de_dados!$M:$M,"&lt;=2008",base_de_dados!$O:$O,"&gt;=39813")</f>
        <v>0</v>
      </c>
      <c r="D455" s="5">
        <f>SUMIFS(base_de_dados!$T:$T,base_de_dados!$B:$B,$B455,base_de_dados!$G:$G,D$61,base_de_dados!$H:$H,$L$1,base_de_dados!$C:$C,$A455,base_de_dados!$M:$M,"&lt;=2008",base_de_dados!$O:$O,"&gt;=39813")</f>
        <v>0</v>
      </c>
      <c r="E455" s="5">
        <f>SUMIFS(base_de_dados!$T:$T,base_de_dados!$B:$B,$B455,base_de_dados!$G:$G,E$61,base_de_dados!$H:$H,$L$1,base_de_dados!$C:$C,$A455,base_de_dados!$M:$M,"&lt;=2008",base_de_dados!$O:$O,"&gt;=39813")</f>
        <v>0</v>
      </c>
      <c r="F455" s="5">
        <f>SUMIFS(base_de_dados!$T:$T,base_de_dados!$B:$B,$B455,base_de_dados!$G:$G,F$61,base_de_dados!$H:$H,$L$1,base_de_dados!$C:$C,$A455,base_de_dados!$M:$M,"&lt;=2008",base_de_dados!$O:$O,"&gt;=39813")</f>
        <v>0</v>
      </c>
      <c r="G455" s="5">
        <f>SUMIFS(base_de_dados!$T:$T,base_de_dados!$B:$B,$B455,base_de_dados!$G:$G,G$61,base_de_dados!$H:$H,$L$1,base_de_dados!$C:$C,$A455,base_de_dados!$M:$M,"&lt;=2008",base_de_dados!$O:$O,"&gt;=39813")</f>
        <v>0</v>
      </c>
      <c r="H455" s="5">
        <f>SUMIFS(base_de_dados!$T:$T,base_de_dados!$B:$B,$B455,base_de_dados!$G:$G,H$61,base_de_dados!$H:$H,$L$1,base_de_dados!$C:$C,$A455,base_de_dados!$M:$M,"&lt;=2008",base_de_dados!$O:$O,"&gt;=39813")</f>
        <v>0</v>
      </c>
      <c r="I455" s="5">
        <f>SUMIFS(base_de_dados!$T:$T,base_de_dados!$B:$B,$B455,base_de_dados!$G:$G,I$61,base_de_dados!$H:$H,$L$1,base_de_dados!$C:$C,$A455,base_de_dados!$M:$M,"&lt;=2008",base_de_dados!$O:$O,"&gt;=39813")</f>
        <v>0</v>
      </c>
      <c r="J455" s="5">
        <f>SUMIFS(base_de_dados!$T:$T,base_de_dados!$B:$B,$B455,base_de_dados!$G:$G,J$61,base_de_dados!$H:$H,$L$1,base_de_dados!$C:$C,$A455,base_de_dados!$M:$M,"&lt;=2008",base_de_dados!$O:$O,"&gt;=39813")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SUMIFS(base_de_dados!$T:$T,base_de_dados!$B:$B,$B456,base_de_dados!$G:$G,C$61,base_de_dados!$H:$H,$L$1,base_de_dados!$C:$C,$A456,base_de_dados!$M:$M,"&lt;=2008",base_de_dados!$O:$O,"&gt;=39813")</f>
        <v>0</v>
      </c>
      <c r="D456" s="5">
        <f>SUMIFS(base_de_dados!$T:$T,base_de_dados!$B:$B,$B456,base_de_dados!$G:$G,D$61,base_de_dados!$H:$H,$L$1,base_de_dados!$C:$C,$A456,base_de_dados!$M:$M,"&lt;=2008",base_de_dados!$O:$O,"&gt;=39813")</f>
        <v>0</v>
      </c>
      <c r="E456" s="5">
        <f>SUMIFS(base_de_dados!$T:$T,base_de_dados!$B:$B,$B456,base_de_dados!$G:$G,E$61,base_de_dados!$H:$H,$L$1,base_de_dados!$C:$C,$A456,base_de_dados!$M:$M,"&lt;=2008",base_de_dados!$O:$O,"&gt;=39813")</f>
        <v>0</v>
      </c>
      <c r="F456" s="5">
        <f>SUMIFS(base_de_dados!$T:$T,base_de_dados!$B:$B,$B456,base_de_dados!$G:$G,F$61,base_de_dados!$H:$H,$L$1,base_de_dados!$C:$C,$A456,base_de_dados!$M:$M,"&lt;=2008",base_de_dados!$O:$O,"&gt;=39813")</f>
        <v>1.1301369863013699E-2</v>
      </c>
      <c r="G456" s="5">
        <f>SUMIFS(base_de_dados!$T:$T,base_de_dados!$B:$B,$B456,base_de_dados!$G:$G,G$61,base_de_dados!$H:$H,$L$1,base_de_dados!$C:$C,$A456,base_de_dados!$M:$M,"&lt;=2008",base_de_dados!$O:$O,"&gt;=39813")</f>
        <v>0</v>
      </c>
      <c r="H456" s="5">
        <f>SUMIFS(base_de_dados!$T:$T,base_de_dados!$B:$B,$B456,base_de_dados!$G:$G,H$61,base_de_dados!$H:$H,$L$1,base_de_dados!$C:$C,$A456,base_de_dados!$M:$M,"&lt;=2008",base_de_dados!$O:$O,"&gt;=39813")</f>
        <v>0</v>
      </c>
      <c r="I456" s="5">
        <f>SUMIFS(base_de_dados!$T:$T,base_de_dados!$B:$B,$B456,base_de_dados!$G:$G,I$61,base_de_dados!$H:$H,$L$1,base_de_dados!$C:$C,$A456,base_de_dados!$M:$M,"&lt;=2008",base_de_dados!$O:$O,"&gt;=39813")</f>
        <v>0</v>
      </c>
      <c r="J456" s="5">
        <f>SUMIFS(base_de_dados!$T:$T,base_de_dados!$B:$B,$B456,base_de_dados!$G:$G,J$61,base_de_dados!$H:$H,$L$1,base_de_dados!$C:$C,$A456,base_de_dados!$M:$M,"&lt;=2008",base_de_dados!$O:$O,"&gt;=39813")</f>
        <v>0</v>
      </c>
      <c r="K456" s="32">
        <f t="shared" si="11"/>
        <v>1.1301369863013699E-2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SUMIFS(base_de_dados!$T:$T,base_de_dados!$B:$B,$B457,base_de_dados!$G:$G,C$61,base_de_dados!$H:$H,$L$1,base_de_dados!$C:$C,$A457,base_de_dados!$M:$M,"&lt;=2008",base_de_dados!$O:$O,"&gt;=39813")</f>
        <v>0</v>
      </c>
      <c r="D457" s="5">
        <f>SUMIFS(base_de_dados!$T:$T,base_de_dados!$B:$B,$B457,base_de_dados!$G:$G,D$61,base_de_dados!$H:$H,$L$1,base_de_dados!$C:$C,$A457,base_de_dados!$M:$M,"&lt;=2008",base_de_dados!$O:$O,"&gt;=39813")</f>
        <v>0</v>
      </c>
      <c r="E457" s="5">
        <f>SUMIFS(base_de_dados!$T:$T,base_de_dados!$B:$B,$B457,base_de_dados!$G:$G,E$61,base_de_dados!$H:$H,$L$1,base_de_dados!$C:$C,$A457,base_de_dados!$M:$M,"&lt;=2008",base_de_dados!$O:$O,"&gt;=39813")</f>
        <v>0</v>
      </c>
      <c r="F457" s="5">
        <f>SUMIFS(base_de_dados!$T:$T,base_de_dados!$B:$B,$B457,base_de_dados!$G:$G,F$61,base_de_dados!$H:$H,$L$1,base_de_dados!$C:$C,$A457,base_de_dados!$M:$M,"&lt;=2008",base_de_dados!$O:$O,"&gt;=39813")</f>
        <v>0</v>
      </c>
      <c r="G457" s="5">
        <f>SUMIFS(base_de_dados!$T:$T,base_de_dados!$B:$B,$B457,base_de_dados!$G:$G,G$61,base_de_dados!$H:$H,$L$1,base_de_dados!$C:$C,$A457,base_de_dados!$M:$M,"&lt;=2008",base_de_dados!$O:$O,"&gt;=39813")</f>
        <v>0</v>
      </c>
      <c r="H457" s="5">
        <f>SUMIFS(base_de_dados!$T:$T,base_de_dados!$B:$B,$B457,base_de_dados!$G:$G,H$61,base_de_dados!$H:$H,$L$1,base_de_dados!$C:$C,$A457,base_de_dados!$M:$M,"&lt;=2008",base_de_dados!$O:$O,"&gt;=39813")</f>
        <v>0</v>
      </c>
      <c r="I457" s="5">
        <f>SUMIFS(base_de_dados!$T:$T,base_de_dados!$B:$B,$B457,base_de_dados!$G:$G,I$61,base_de_dados!$H:$H,$L$1,base_de_dados!$C:$C,$A457,base_de_dados!$M:$M,"&lt;=2008",base_de_dados!$O:$O,"&gt;=39813")</f>
        <v>0</v>
      </c>
      <c r="J457" s="5">
        <f>SUMIFS(base_de_dados!$T:$T,base_de_dados!$B:$B,$B457,base_de_dados!$G:$G,J$61,base_de_dados!$H:$H,$L$1,base_de_dados!$C:$C,$A457,base_de_dados!$M:$M,"&lt;=2008",base_de_dados!$O:$O,"&gt;=39813")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SUMIFS(base_de_dados!$T:$T,base_de_dados!$B:$B,$B458,base_de_dados!$G:$G,C$61,base_de_dados!$H:$H,$L$1,base_de_dados!$C:$C,$A458,base_de_dados!$M:$M,"&lt;=2008",base_de_dados!$O:$O,"&gt;=39813")</f>
        <v>0</v>
      </c>
      <c r="D458" s="5">
        <f>SUMIFS(base_de_dados!$T:$T,base_de_dados!$B:$B,$B458,base_de_dados!$G:$G,D$61,base_de_dados!$H:$H,$L$1,base_de_dados!$C:$C,$A458,base_de_dados!$M:$M,"&lt;=2008",base_de_dados!$O:$O,"&gt;=39813")</f>
        <v>0</v>
      </c>
      <c r="E458" s="5">
        <f>SUMIFS(base_de_dados!$T:$T,base_de_dados!$B:$B,$B458,base_de_dados!$G:$G,E$61,base_de_dados!$H:$H,$L$1,base_de_dados!$C:$C,$A458,base_de_dados!$M:$M,"&lt;=2008",base_de_dados!$O:$O,"&gt;=39813")</f>
        <v>0</v>
      </c>
      <c r="F458" s="5">
        <f>SUMIFS(base_de_dados!$T:$T,base_de_dados!$B:$B,$B458,base_de_dados!$G:$G,F$61,base_de_dados!$H:$H,$L$1,base_de_dados!$C:$C,$A458,base_de_dados!$M:$M,"&lt;=2008",base_de_dados!$O:$O,"&gt;=39813")</f>
        <v>0</v>
      </c>
      <c r="G458" s="5">
        <f>SUMIFS(base_de_dados!$T:$T,base_de_dados!$B:$B,$B458,base_de_dados!$G:$G,G$61,base_de_dados!$H:$H,$L$1,base_de_dados!$C:$C,$A458,base_de_dados!$M:$M,"&lt;=2008",base_de_dados!$O:$O,"&gt;=39813")</f>
        <v>0</v>
      </c>
      <c r="H458" s="5">
        <f>SUMIFS(base_de_dados!$T:$T,base_de_dados!$B:$B,$B458,base_de_dados!$G:$G,H$61,base_de_dados!$H:$H,$L$1,base_de_dados!$C:$C,$A458,base_de_dados!$M:$M,"&lt;=2008",base_de_dados!$O:$O,"&gt;=39813")</f>
        <v>0</v>
      </c>
      <c r="I458" s="5">
        <f>SUMIFS(base_de_dados!$T:$T,base_de_dados!$B:$B,$B458,base_de_dados!$G:$G,I$61,base_de_dados!$H:$H,$L$1,base_de_dados!$C:$C,$A458,base_de_dados!$M:$M,"&lt;=2008",base_de_dados!$O:$O,"&gt;=39813")</f>
        <v>0</v>
      </c>
      <c r="J458" s="5">
        <f>SUMIFS(base_de_dados!$T:$T,base_de_dados!$B:$B,$B458,base_de_dados!$G:$G,J$61,base_de_dados!$H:$H,$L$1,base_de_dados!$C:$C,$A458,base_de_dados!$M:$M,"&lt;=2008",base_de_dados!$O:$O,"&gt;=39813")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SUMIFS(base_de_dados!$T:$T,base_de_dados!$B:$B,$B459,base_de_dados!$G:$G,C$61,base_de_dados!$H:$H,$L$1,base_de_dados!$C:$C,$A459,base_de_dados!$M:$M,"&lt;=2008",base_de_dados!$O:$O,"&gt;=39813")</f>
        <v>0</v>
      </c>
      <c r="D459" s="5">
        <f>SUMIFS(base_de_dados!$T:$T,base_de_dados!$B:$B,$B459,base_de_dados!$G:$G,D$61,base_de_dados!$H:$H,$L$1,base_de_dados!$C:$C,$A459,base_de_dados!$M:$M,"&lt;=2008",base_de_dados!$O:$O,"&gt;=39813")</f>
        <v>0</v>
      </c>
      <c r="E459" s="5">
        <f>SUMIFS(base_de_dados!$T:$T,base_de_dados!$B:$B,$B459,base_de_dados!$G:$G,E$61,base_de_dados!$H:$H,$L$1,base_de_dados!$C:$C,$A459,base_de_dados!$M:$M,"&lt;=2008",base_de_dados!$O:$O,"&gt;=39813")</f>
        <v>0</v>
      </c>
      <c r="F459" s="5">
        <f>SUMIFS(base_de_dados!$T:$T,base_de_dados!$B:$B,$B459,base_de_dados!$G:$G,F$61,base_de_dados!$H:$H,$L$1,base_de_dados!$C:$C,$A459,base_de_dados!$M:$M,"&lt;=2008",base_de_dados!$O:$O,"&gt;=39813")</f>
        <v>0</v>
      </c>
      <c r="G459" s="5">
        <f>SUMIFS(base_de_dados!$T:$T,base_de_dados!$B:$B,$B459,base_de_dados!$G:$G,G$61,base_de_dados!$H:$H,$L$1,base_de_dados!$C:$C,$A459,base_de_dados!$M:$M,"&lt;=2008",base_de_dados!$O:$O,"&gt;=39813")</f>
        <v>0</v>
      </c>
      <c r="H459" s="5">
        <f>SUMIFS(base_de_dados!$T:$T,base_de_dados!$B:$B,$B459,base_de_dados!$G:$G,H$61,base_de_dados!$H:$H,$L$1,base_de_dados!$C:$C,$A459,base_de_dados!$M:$M,"&lt;=2008",base_de_dados!$O:$O,"&gt;=39813")</f>
        <v>0</v>
      </c>
      <c r="I459" s="5">
        <f>SUMIFS(base_de_dados!$T:$T,base_de_dados!$B:$B,$B459,base_de_dados!$G:$G,I$61,base_de_dados!$H:$H,$L$1,base_de_dados!$C:$C,$A459,base_de_dados!$M:$M,"&lt;=2008",base_de_dados!$O:$O,"&gt;=39813")</f>
        <v>0</v>
      </c>
      <c r="J459" s="5">
        <f>SUMIFS(base_de_dados!$T:$T,base_de_dados!$B:$B,$B459,base_de_dados!$G:$G,J$61,base_de_dados!$H:$H,$L$1,base_de_dados!$C:$C,$A459,base_de_dados!$M:$M,"&lt;=2008",base_de_dados!$O:$O,"&gt;=39813")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SUMIFS(base_de_dados!$T:$T,base_de_dados!$B:$B,$B460,base_de_dados!$G:$G,C$61,base_de_dados!$H:$H,$L$1,base_de_dados!$C:$C,$A460,base_de_dados!$M:$M,"&lt;=2008",base_de_dados!$O:$O,"&gt;=39813")</f>
        <v>0</v>
      </c>
      <c r="D460" s="5">
        <f>SUMIFS(base_de_dados!$T:$T,base_de_dados!$B:$B,$B460,base_de_dados!$G:$G,D$61,base_de_dados!$H:$H,$L$1,base_de_dados!$C:$C,$A460,base_de_dados!$M:$M,"&lt;=2008",base_de_dados!$O:$O,"&gt;=39813")</f>
        <v>0</v>
      </c>
      <c r="E460" s="5">
        <f>SUMIFS(base_de_dados!$T:$T,base_de_dados!$B:$B,$B460,base_de_dados!$G:$G,E$61,base_de_dados!$H:$H,$L$1,base_de_dados!$C:$C,$A460,base_de_dados!$M:$M,"&lt;=2008",base_de_dados!$O:$O,"&gt;=39813")</f>
        <v>0</v>
      </c>
      <c r="F460" s="5">
        <f>SUMIFS(base_de_dados!$T:$T,base_de_dados!$B:$B,$B460,base_de_dados!$G:$G,F$61,base_de_dados!$H:$H,$L$1,base_de_dados!$C:$C,$A460,base_de_dados!$M:$M,"&lt;=2008",base_de_dados!$O:$O,"&gt;=39813")</f>
        <v>2.1797945205479452E-2</v>
      </c>
      <c r="G460" s="5">
        <f>SUMIFS(base_de_dados!$T:$T,base_de_dados!$B:$B,$B460,base_de_dados!$G:$G,G$61,base_de_dados!$H:$H,$L$1,base_de_dados!$C:$C,$A460,base_de_dados!$M:$M,"&lt;=2008",base_de_dados!$O:$O,"&gt;=39813")</f>
        <v>0</v>
      </c>
      <c r="H460" s="5">
        <f>SUMIFS(base_de_dados!$T:$T,base_de_dados!$B:$B,$B460,base_de_dados!$G:$G,H$61,base_de_dados!$H:$H,$L$1,base_de_dados!$C:$C,$A460,base_de_dados!$M:$M,"&lt;=2008",base_de_dados!$O:$O,"&gt;=39813")</f>
        <v>0</v>
      </c>
      <c r="I460" s="5">
        <f>SUMIFS(base_de_dados!$T:$T,base_de_dados!$B:$B,$B460,base_de_dados!$G:$G,I$61,base_de_dados!$H:$H,$L$1,base_de_dados!$C:$C,$A460,base_de_dados!$M:$M,"&lt;=2008",base_de_dados!$O:$O,"&gt;=39813")</f>
        <v>0</v>
      </c>
      <c r="J460" s="5">
        <f>SUMIFS(base_de_dados!$T:$T,base_de_dados!$B:$B,$B460,base_de_dados!$G:$G,J$61,base_de_dados!$H:$H,$L$1,base_de_dados!$C:$C,$A460,base_de_dados!$M:$M,"&lt;=2008",base_de_dados!$O:$O,"&gt;=39813")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SUMIFS(base_de_dados!$T:$T,base_de_dados!$B:$B,$B461,base_de_dados!$G:$G,C$61,base_de_dados!$H:$H,$L$1,base_de_dados!$C:$C,$A461,base_de_dados!$M:$M,"&lt;=2008",base_de_dados!$O:$O,"&gt;=39813")</f>
        <v>0</v>
      </c>
      <c r="D461" s="5">
        <f>SUMIFS(base_de_dados!$T:$T,base_de_dados!$B:$B,$B461,base_de_dados!$G:$G,D$61,base_de_dados!$H:$H,$L$1,base_de_dados!$C:$C,$A461,base_de_dados!$M:$M,"&lt;=2008",base_de_dados!$O:$O,"&gt;=39813")</f>
        <v>0</v>
      </c>
      <c r="E461" s="5">
        <f>SUMIFS(base_de_dados!$T:$T,base_de_dados!$B:$B,$B461,base_de_dados!$G:$G,E$61,base_de_dados!$H:$H,$L$1,base_de_dados!$C:$C,$A461,base_de_dados!$M:$M,"&lt;=2008",base_de_dados!$O:$O,"&gt;=39813")</f>
        <v>0</v>
      </c>
      <c r="F461" s="5">
        <f>SUMIFS(base_de_dados!$T:$T,base_de_dados!$B:$B,$B461,base_de_dados!$G:$G,F$61,base_de_dados!$H:$H,$L$1,base_de_dados!$C:$C,$A461,base_de_dados!$M:$M,"&lt;=2008",base_de_dados!$O:$O,"&gt;=39813")</f>
        <v>0</v>
      </c>
      <c r="G461" s="5">
        <f>SUMIFS(base_de_dados!$T:$T,base_de_dados!$B:$B,$B461,base_de_dados!$G:$G,G$61,base_de_dados!$H:$H,$L$1,base_de_dados!$C:$C,$A461,base_de_dados!$M:$M,"&lt;=2008",base_de_dados!$O:$O,"&gt;=39813")</f>
        <v>0</v>
      </c>
      <c r="H461" s="5">
        <f>SUMIFS(base_de_dados!$T:$T,base_de_dados!$B:$B,$B461,base_de_dados!$G:$G,H$61,base_de_dados!$H:$H,$L$1,base_de_dados!$C:$C,$A461,base_de_dados!$M:$M,"&lt;=2008",base_de_dados!$O:$O,"&gt;=39813")</f>
        <v>0</v>
      </c>
      <c r="I461" s="5">
        <f>SUMIFS(base_de_dados!$T:$T,base_de_dados!$B:$B,$B461,base_de_dados!$G:$G,I$61,base_de_dados!$H:$H,$L$1,base_de_dados!$C:$C,$A461,base_de_dados!$M:$M,"&lt;=2008",base_de_dados!$O:$O,"&gt;=39813")</f>
        <v>0</v>
      </c>
      <c r="J461" s="5">
        <f>SUMIFS(base_de_dados!$T:$T,base_de_dados!$B:$B,$B461,base_de_dados!$G:$G,J$61,base_de_dados!$H:$H,$L$1,base_de_dados!$C:$C,$A461,base_de_dados!$M:$M,"&lt;=2008",base_de_dados!$O:$O,"&gt;=39813")</f>
        <v>0</v>
      </c>
      <c r="K461" s="32">
        <f t="shared" si="11"/>
        <v>0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SUMIFS(base_de_dados!$T:$T,base_de_dados!$B:$B,$B462,base_de_dados!$G:$G,C$61,base_de_dados!$H:$H,$L$1,base_de_dados!$C:$C,$A462,base_de_dados!$M:$M,"&lt;=2008",base_de_dados!$O:$O,"&gt;=39813")</f>
        <v>0</v>
      </c>
      <c r="D462" s="5">
        <f>SUMIFS(base_de_dados!$T:$T,base_de_dados!$B:$B,$B462,base_de_dados!$G:$G,D$61,base_de_dados!$H:$H,$L$1,base_de_dados!$C:$C,$A462,base_de_dados!$M:$M,"&lt;=2008",base_de_dados!$O:$O,"&gt;=39813")</f>
        <v>0</v>
      </c>
      <c r="E462" s="5">
        <f>SUMIFS(base_de_dados!$T:$T,base_de_dados!$B:$B,$B462,base_de_dados!$G:$G,E$61,base_de_dados!$H:$H,$L$1,base_de_dados!$C:$C,$A462,base_de_dados!$M:$M,"&lt;=2008",base_de_dados!$O:$O,"&gt;=39813")</f>
        <v>8.3238203957382035E-3</v>
      </c>
      <c r="F462" s="5">
        <f>SUMIFS(base_de_dados!$T:$T,base_de_dados!$B:$B,$B462,base_de_dados!$G:$G,F$61,base_de_dados!$H:$H,$L$1,base_de_dados!$C:$C,$A462,base_de_dados!$M:$M,"&lt;=2008",base_de_dados!$O:$O,"&gt;=39813")</f>
        <v>0</v>
      </c>
      <c r="G462" s="5">
        <f>SUMIFS(base_de_dados!$T:$T,base_de_dados!$B:$B,$B462,base_de_dados!$G:$G,G$61,base_de_dados!$H:$H,$L$1,base_de_dados!$C:$C,$A462,base_de_dados!$M:$M,"&lt;=2008",base_de_dados!$O:$O,"&gt;=39813")</f>
        <v>0</v>
      </c>
      <c r="H462" s="5">
        <f>SUMIFS(base_de_dados!$T:$T,base_de_dados!$B:$B,$B462,base_de_dados!$G:$G,H$61,base_de_dados!$H:$H,$L$1,base_de_dados!$C:$C,$A462,base_de_dados!$M:$M,"&lt;=2008",base_de_dados!$O:$O,"&gt;=39813")</f>
        <v>0</v>
      </c>
      <c r="I462" s="5">
        <f>SUMIFS(base_de_dados!$T:$T,base_de_dados!$B:$B,$B462,base_de_dados!$G:$G,I$61,base_de_dados!$H:$H,$L$1,base_de_dados!$C:$C,$A462,base_de_dados!$M:$M,"&lt;=2008",base_de_dados!$O:$O,"&gt;=39813")</f>
        <v>0</v>
      </c>
      <c r="J462" s="5">
        <f>SUMIFS(base_de_dados!$T:$T,base_de_dados!$B:$B,$B462,base_de_dados!$G:$G,J$61,base_de_dados!$H:$H,$L$1,base_de_dados!$C:$C,$A462,base_de_dados!$M:$M,"&lt;=2008",base_de_dados!$O:$O,"&gt;=39813")</f>
        <v>0</v>
      </c>
      <c r="K462" s="32">
        <f t="shared" si="11"/>
        <v>8.3238203957382035E-3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SUMIFS(base_de_dados!$T:$T,base_de_dados!$B:$B,$B463,base_de_dados!$G:$G,C$61,base_de_dados!$H:$H,$L$1,base_de_dados!$C:$C,$A463,base_de_dados!$M:$M,"&lt;=2008",base_de_dados!$O:$O,"&gt;=39813")</f>
        <v>0</v>
      </c>
      <c r="D463" s="5">
        <f>SUMIFS(base_de_dados!$T:$T,base_de_dados!$B:$B,$B463,base_de_dados!$G:$G,D$61,base_de_dados!$H:$H,$L$1,base_de_dados!$C:$C,$A463,base_de_dados!$M:$M,"&lt;=2008",base_de_dados!$O:$O,"&gt;=39813")</f>
        <v>0</v>
      </c>
      <c r="E463" s="5">
        <f>SUMIFS(base_de_dados!$T:$T,base_de_dados!$B:$B,$B463,base_de_dados!$G:$G,E$61,base_de_dados!$H:$H,$L$1,base_de_dados!$C:$C,$A463,base_de_dados!$M:$M,"&lt;=2008",base_de_dados!$O:$O,"&gt;=39813")</f>
        <v>0</v>
      </c>
      <c r="F463" s="5">
        <f>SUMIFS(base_de_dados!$T:$T,base_de_dados!$B:$B,$B463,base_de_dados!$G:$G,F$61,base_de_dados!$H:$H,$L$1,base_de_dados!$C:$C,$A463,base_de_dados!$M:$M,"&lt;=2008",base_de_dados!$O:$O,"&gt;=39813")</f>
        <v>0</v>
      </c>
      <c r="G463" s="5">
        <f>SUMIFS(base_de_dados!$T:$T,base_de_dados!$B:$B,$B463,base_de_dados!$G:$G,G$61,base_de_dados!$H:$H,$L$1,base_de_dados!$C:$C,$A463,base_de_dados!$M:$M,"&lt;=2008",base_de_dados!$O:$O,"&gt;=39813")</f>
        <v>0</v>
      </c>
      <c r="H463" s="5">
        <f>SUMIFS(base_de_dados!$T:$T,base_de_dados!$B:$B,$B463,base_de_dados!$G:$G,H$61,base_de_dados!$H:$H,$L$1,base_de_dados!$C:$C,$A463,base_de_dados!$M:$M,"&lt;=2008",base_de_dados!$O:$O,"&gt;=39813")</f>
        <v>0</v>
      </c>
      <c r="I463" s="5">
        <f>SUMIFS(base_de_dados!$T:$T,base_de_dados!$B:$B,$B463,base_de_dados!$G:$G,I$61,base_de_dados!$H:$H,$L$1,base_de_dados!$C:$C,$A463,base_de_dados!$M:$M,"&lt;=2008",base_de_dados!$O:$O,"&gt;=39813")</f>
        <v>0</v>
      </c>
      <c r="J463" s="5">
        <f>SUMIFS(base_de_dados!$T:$T,base_de_dados!$B:$B,$B463,base_de_dados!$G:$G,J$61,base_de_dados!$H:$H,$L$1,base_de_dados!$C:$C,$A463,base_de_dados!$M:$M,"&lt;=2008",base_de_dados!$O:$O,"&gt;=39813")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SUMIFS(base_de_dados!$T:$T,base_de_dados!$B:$B,$B464,base_de_dados!$G:$G,C$61,base_de_dados!$H:$H,$L$1,base_de_dados!$C:$C,$A464,base_de_dados!$M:$M,"&lt;=2008",base_de_dados!$O:$O,"&gt;=39813")</f>
        <v>0</v>
      </c>
      <c r="D464" s="5">
        <f>SUMIFS(base_de_dados!$T:$T,base_de_dados!$B:$B,$B464,base_de_dados!$G:$G,D$61,base_de_dados!$H:$H,$L$1,base_de_dados!$C:$C,$A464,base_de_dados!$M:$M,"&lt;=2008",base_de_dados!$O:$O,"&gt;=39813")</f>
        <v>0</v>
      </c>
      <c r="E464" s="5">
        <f>SUMIFS(base_de_dados!$T:$T,base_de_dados!$B:$B,$B464,base_de_dados!$G:$G,E$61,base_de_dados!$H:$H,$L$1,base_de_dados!$C:$C,$A464,base_de_dados!$M:$M,"&lt;=2008",base_de_dados!$O:$O,"&gt;=39813")</f>
        <v>0</v>
      </c>
      <c r="F464" s="5">
        <f>SUMIFS(base_de_dados!$T:$T,base_de_dados!$B:$B,$B464,base_de_dados!$G:$G,F$61,base_de_dados!$H:$H,$L$1,base_de_dados!$C:$C,$A464,base_de_dados!$M:$M,"&lt;=2008",base_de_dados!$O:$O,"&gt;=39813")</f>
        <v>0</v>
      </c>
      <c r="G464" s="5">
        <f>SUMIFS(base_de_dados!$T:$T,base_de_dados!$B:$B,$B464,base_de_dados!$G:$G,G$61,base_de_dados!$H:$H,$L$1,base_de_dados!$C:$C,$A464,base_de_dados!$M:$M,"&lt;=2008",base_de_dados!$O:$O,"&gt;=39813")</f>
        <v>0</v>
      </c>
      <c r="H464" s="5">
        <f>SUMIFS(base_de_dados!$T:$T,base_de_dados!$B:$B,$B464,base_de_dados!$G:$G,H$61,base_de_dados!$H:$H,$L$1,base_de_dados!$C:$C,$A464,base_de_dados!$M:$M,"&lt;=2008",base_de_dados!$O:$O,"&gt;=39813")</f>
        <v>0</v>
      </c>
      <c r="I464" s="5">
        <f>SUMIFS(base_de_dados!$T:$T,base_de_dados!$B:$B,$B464,base_de_dados!$G:$G,I$61,base_de_dados!$H:$H,$L$1,base_de_dados!$C:$C,$A464,base_de_dados!$M:$M,"&lt;=2008",base_de_dados!$O:$O,"&gt;=39813")</f>
        <v>0</v>
      </c>
      <c r="J464" s="5">
        <f>SUMIFS(base_de_dados!$T:$T,base_de_dados!$B:$B,$B464,base_de_dados!$G:$G,J$61,base_de_dados!$H:$H,$L$1,base_de_dados!$C:$C,$A464,base_de_dados!$M:$M,"&lt;=2008",base_de_dados!$O:$O,"&gt;=39813")</f>
        <v>0</v>
      </c>
      <c r="K464" s="32">
        <f t="shared" si="11"/>
        <v>0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SUMIFS(base_de_dados!$T:$T,base_de_dados!$B:$B,$B465,base_de_dados!$G:$G,C$61,base_de_dados!$H:$H,$L$1,base_de_dados!$C:$C,$A465,base_de_dados!$M:$M,"&lt;=2008",base_de_dados!$O:$O,"&gt;=39813")</f>
        <v>0</v>
      </c>
      <c r="D465" s="5">
        <f>SUMIFS(base_de_dados!$T:$T,base_de_dados!$B:$B,$B465,base_de_dados!$G:$G,D$61,base_de_dados!$H:$H,$L$1,base_de_dados!$C:$C,$A465,base_de_dados!$M:$M,"&lt;=2008",base_de_dados!$O:$O,"&gt;=39813")</f>
        <v>0</v>
      </c>
      <c r="E465" s="5">
        <f>SUMIFS(base_de_dados!$T:$T,base_de_dados!$B:$B,$B465,base_de_dados!$G:$G,E$61,base_de_dados!$H:$H,$L$1,base_de_dados!$C:$C,$A465,base_de_dados!$M:$M,"&lt;=2008",base_de_dados!$O:$O,"&gt;=39813")</f>
        <v>0</v>
      </c>
      <c r="F465" s="5">
        <f>SUMIFS(base_de_dados!$T:$T,base_de_dados!$B:$B,$B465,base_de_dados!$G:$G,F$61,base_de_dados!$H:$H,$L$1,base_de_dados!$C:$C,$A465,base_de_dados!$M:$M,"&lt;=2008",base_de_dados!$O:$O,"&gt;=39813")</f>
        <v>0</v>
      </c>
      <c r="G465" s="5">
        <f>SUMIFS(base_de_dados!$T:$T,base_de_dados!$B:$B,$B465,base_de_dados!$G:$G,G$61,base_de_dados!$H:$H,$L$1,base_de_dados!$C:$C,$A465,base_de_dados!$M:$M,"&lt;=2008",base_de_dados!$O:$O,"&gt;=39813")</f>
        <v>0</v>
      </c>
      <c r="H465" s="5">
        <f>SUMIFS(base_de_dados!$T:$T,base_de_dados!$B:$B,$B465,base_de_dados!$G:$G,H$61,base_de_dados!$H:$H,$L$1,base_de_dados!$C:$C,$A465,base_de_dados!$M:$M,"&lt;=2008",base_de_dados!$O:$O,"&gt;=39813")</f>
        <v>0</v>
      </c>
      <c r="I465" s="5">
        <f>SUMIFS(base_de_dados!$T:$T,base_de_dados!$B:$B,$B465,base_de_dados!$G:$G,I$61,base_de_dados!$H:$H,$L$1,base_de_dados!$C:$C,$A465,base_de_dados!$M:$M,"&lt;=2008",base_de_dados!$O:$O,"&gt;=39813")</f>
        <v>0</v>
      </c>
      <c r="J465" s="5">
        <f>SUMIFS(base_de_dados!$T:$T,base_de_dados!$B:$B,$B465,base_de_dados!$G:$G,J$61,base_de_dados!$H:$H,$L$1,base_de_dados!$C:$C,$A465,base_de_dados!$M:$M,"&lt;=2008",base_de_dados!$O:$O,"&gt;=39813")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SUMIFS(base_de_dados!$T:$T,base_de_dados!$B:$B,$B466,base_de_dados!$G:$G,C$61,base_de_dados!$H:$H,$L$1,base_de_dados!$C:$C,$A466,base_de_dados!$M:$M,"&lt;=2008",base_de_dados!$O:$O,"&gt;=39813")</f>
        <v>0</v>
      </c>
      <c r="D466" s="5">
        <f>SUMIFS(base_de_dados!$T:$T,base_de_dados!$B:$B,$B466,base_de_dados!$G:$G,D$61,base_de_dados!$H:$H,$L$1,base_de_dados!$C:$C,$A466,base_de_dados!$M:$M,"&lt;=2008",base_de_dados!$O:$O,"&gt;=39813")</f>
        <v>0</v>
      </c>
      <c r="E466" s="5">
        <f>SUMIFS(base_de_dados!$T:$T,base_de_dados!$B:$B,$B466,base_de_dados!$G:$G,E$61,base_de_dados!$H:$H,$L$1,base_de_dados!$C:$C,$A466,base_de_dados!$M:$M,"&lt;=2008",base_de_dados!$O:$O,"&gt;=39813")</f>
        <v>1.5220700152207001E-3</v>
      </c>
      <c r="F466" s="5">
        <f>SUMIFS(base_de_dados!$T:$T,base_de_dados!$B:$B,$B466,base_de_dados!$G:$G,F$61,base_de_dados!$H:$H,$L$1,base_de_dados!$C:$C,$A466,base_de_dados!$M:$M,"&lt;=2008",base_de_dados!$O:$O,"&gt;=39813")</f>
        <v>0.13615770230847285</v>
      </c>
      <c r="G466" s="5">
        <f>SUMIFS(base_de_dados!$T:$T,base_de_dados!$B:$B,$B466,base_de_dados!$G:$G,G$61,base_de_dados!$H:$H,$L$1,base_de_dados!$C:$C,$A466,base_de_dados!$M:$M,"&lt;=2008",base_de_dados!$O:$O,"&gt;=39813")</f>
        <v>0</v>
      </c>
      <c r="H466" s="5">
        <f>SUMIFS(base_de_dados!$T:$T,base_de_dados!$B:$B,$B466,base_de_dados!$G:$G,H$61,base_de_dados!$H:$H,$L$1,base_de_dados!$C:$C,$A466,base_de_dados!$M:$M,"&lt;=2008",base_de_dados!$O:$O,"&gt;=39813")</f>
        <v>0</v>
      </c>
      <c r="I466" s="5">
        <f>SUMIFS(base_de_dados!$T:$T,base_de_dados!$B:$B,$B466,base_de_dados!$G:$G,I$61,base_de_dados!$H:$H,$L$1,base_de_dados!$C:$C,$A466,base_de_dados!$M:$M,"&lt;=2008",base_de_dados!$O:$O,"&gt;=39813")</f>
        <v>0</v>
      </c>
      <c r="J466" s="5">
        <f>SUMIFS(base_de_dados!$T:$T,base_de_dados!$B:$B,$B466,base_de_dados!$G:$G,J$61,base_de_dados!$H:$H,$L$1,base_de_dados!$C:$C,$A466,base_de_dados!$M:$M,"&lt;=2008",base_de_dados!$O:$O,"&gt;=39813")</f>
        <v>0</v>
      </c>
      <c r="K466" s="32">
        <f t="shared" si="11"/>
        <v>0.13767977232369355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SUMIFS(base_de_dados!$T:$T,base_de_dados!$B:$B,$B467,base_de_dados!$G:$G,C$61,base_de_dados!$H:$H,$L$1,base_de_dados!$C:$C,$A467,base_de_dados!$M:$M,"&lt;=2008",base_de_dados!$O:$O,"&gt;=39813")</f>
        <v>0</v>
      </c>
      <c r="D467" s="5">
        <f>SUMIFS(base_de_dados!$T:$T,base_de_dados!$B:$B,$B467,base_de_dados!$G:$G,D$61,base_de_dados!$H:$H,$L$1,base_de_dados!$C:$C,$A467,base_de_dados!$M:$M,"&lt;=2008",base_de_dados!$O:$O,"&gt;=39813")</f>
        <v>0</v>
      </c>
      <c r="E467" s="5">
        <f>SUMIFS(base_de_dados!$T:$T,base_de_dados!$B:$B,$B467,base_de_dados!$G:$G,E$61,base_de_dados!$H:$H,$L$1,base_de_dados!$C:$C,$A467,base_de_dados!$M:$M,"&lt;=2008",base_de_dados!$O:$O,"&gt;=39813")</f>
        <v>0</v>
      </c>
      <c r="F467" s="5">
        <f>SUMIFS(base_de_dados!$T:$T,base_de_dados!$B:$B,$B467,base_de_dados!$G:$G,F$61,base_de_dados!$H:$H,$L$1,base_de_dados!$C:$C,$A467,base_de_dados!$M:$M,"&lt;=2008",base_de_dados!$O:$O,"&gt;=39813")</f>
        <v>0</v>
      </c>
      <c r="G467" s="5">
        <f>SUMIFS(base_de_dados!$T:$T,base_de_dados!$B:$B,$B467,base_de_dados!$G:$G,G$61,base_de_dados!$H:$H,$L$1,base_de_dados!$C:$C,$A467,base_de_dados!$M:$M,"&lt;=2008",base_de_dados!$O:$O,"&gt;=39813")</f>
        <v>0</v>
      </c>
      <c r="H467" s="5">
        <f>SUMIFS(base_de_dados!$T:$T,base_de_dados!$B:$B,$B467,base_de_dados!$G:$G,H$61,base_de_dados!$H:$H,$L$1,base_de_dados!$C:$C,$A467,base_de_dados!$M:$M,"&lt;=2008",base_de_dados!$O:$O,"&gt;=39813")</f>
        <v>0</v>
      </c>
      <c r="I467" s="5">
        <f>SUMIFS(base_de_dados!$T:$T,base_de_dados!$B:$B,$B467,base_de_dados!$G:$G,I$61,base_de_dados!$H:$H,$L$1,base_de_dados!$C:$C,$A467,base_de_dados!$M:$M,"&lt;=2008",base_de_dados!$O:$O,"&gt;=39813")</f>
        <v>0</v>
      </c>
      <c r="J467" s="5">
        <f>SUMIFS(base_de_dados!$T:$T,base_de_dados!$B:$B,$B467,base_de_dados!$G:$G,J$61,base_de_dados!$H:$H,$L$1,base_de_dados!$C:$C,$A467,base_de_dados!$M:$M,"&lt;=2008",base_de_dados!$O:$O,"&gt;=39813")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SUMIFS(base_de_dados!$T:$T,base_de_dados!$B:$B,$B468,base_de_dados!$G:$G,C$61,base_de_dados!$H:$H,$L$1,base_de_dados!$C:$C,$A468,base_de_dados!$M:$M,"&lt;=2008",base_de_dados!$O:$O,"&gt;=39813")</f>
        <v>0</v>
      </c>
      <c r="D468" s="5">
        <f>SUMIFS(base_de_dados!$T:$T,base_de_dados!$B:$B,$B468,base_de_dados!$G:$G,D$61,base_de_dados!$H:$H,$L$1,base_de_dados!$C:$C,$A468,base_de_dados!$M:$M,"&lt;=2008",base_de_dados!$O:$O,"&gt;=39813")</f>
        <v>0</v>
      </c>
      <c r="E468" s="5">
        <f>SUMIFS(base_de_dados!$T:$T,base_de_dados!$B:$B,$B468,base_de_dados!$G:$G,E$61,base_de_dados!$H:$H,$L$1,base_de_dados!$C:$C,$A468,base_de_dados!$M:$M,"&lt;=2008",base_de_dados!$O:$O,"&gt;=39813")</f>
        <v>0</v>
      </c>
      <c r="F468" s="5">
        <f>SUMIFS(base_de_dados!$T:$T,base_de_dados!$B:$B,$B468,base_de_dados!$G:$G,F$61,base_de_dados!$H:$H,$L$1,base_de_dados!$C:$C,$A468,base_de_dados!$M:$M,"&lt;=2008",base_de_dados!$O:$O,"&gt;=39813")</f>
        <v>0</v>
      </c>
      <c r="G468" s="5">
        <f>SUMIFS(base_de_dados!$T:$T,base_de_dados!$B:$B,$B468,base_de_dados!$G:$G,G$61,base_de_dados!$H:$H,$L$1,base_de_dados!$C:$C,$A468,base_de_dados!$M:$M,"&lt;=2008",base_de_dados!$O:$O,"&gt;=39813")</f>
        <v>0</v>
      </c>
      <c r="H468" s="5">
        <f>SUMIFS(base_de_dados!$T:$T,base_de_dados!$B:$B,$B468,base_de_dados!$G:$G,H$61,base_de_dados!$H:$H,$L$1,base_de_dados!$C:$C,$A468,base_de_dados!$M:$M,"&lt;=2008",base_de_dados!$O:$O,"&gt;=39813")</f>
        <v>0</v>
      </c>
      <c r="I468" s="5">
        <f>SUMIFS(base_de_dados!$T:$T,base_de_dados!$B:$B,$B468,base_de_dados!$G:$G,I$61,base_de_dados!$H:$H,$L$1,base_de_dados!$C:$C,$A468,base_de_dados!$M:$M,"&lt;=2008",base_de_dados!$O:$O,"&gt;=39813")</f>
        <v>0</v>
      </c>
      <c r="J468" s="5">
        <f>SUMIFS(base_de_dados!$T:$T,base_de_dados!$B:$B,$B468,base_de_dados!$G:$G,J$61,base_de_dados!$H:$H,$L$1,base_de_dados!$C:$C,$A468,base_de_dados!$M:$M,"&lt;=2008",base_de_dados!$O:$O,"&gt;=39813")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SUMIFS(base_de_dados!$T:$T,base_de_dados!$B:$B,$B469,base_de_dados!$G:$G,C$61,base_de_dados!$H:$H,$L$1,base_de_dados!$C:$C,$A469,base_de_dados!$M:$M,"&lt;=2008",base_de_dados!$O:$O,"&gt;=39813")</f>
        <v>0</v>
      </c>
      <c r="D469" s="5">
        <f>SUMIFS(base_de_dados!$T:$T,base_de_dados!$B:$B,$B469,base_de_dados!$G:$G,D$61,base_de_dados!$H:$H,$L$1,base_de_dados!$C:$C,$A469,base_de_dados!$M:$M,"&lt;=2008",base_de_dados!$O:$O,"&gt;=39813")</f>
        <v>0</v>
      </c>
      <c r="E469" s="5">
        <f>SUMIFS(base_de_dados!$T:$T,base_de_dados!$B:$B,$B469,base_de_dados!$G:$G,E$61,base_de_dados!$H:$H,$L$1,base_de_dados!$C:$C,$A469,base_de_dados!$M:$M,"&lt;=2008",base_de_dados!$O:$O,"&gt;=39813")</f>
        <v>0</v>
      </c>
      <c r="F469" s="5">
        <f>SUMIFS(base_de_dados!$T:$T,base_de_dados!$B:$B,$B469,base_de_dados!$G:$G,F$61,base_de_dados!$H:$H,$L$1,base_de_dados!$C:$C,$A469,base_de_dados!$M:$M,"&lt;=2008",base_de_dados!$O:$O,"&gt;=39813")</f>
        <v>0</v>
      </c>
      <c r="G469" s="5">
        <f>SUMIFS(base_de_dados!$T:$T,base_de_dados!$B:$B,$B469,base_de_dados!$G:$G,G$61,base_de_dados!$H:$H,$L$1,base_de_dados!$C:$C,$A469,base_de_dados!$M:$M,"&lt;=2008",base_de_dados!$O:$O,"&gt;=39813")</f>
        <v>0</v>
      </c>
      <c r="H469" s="5">
        <f>SUMIFS(base_de_dados!$T:$T,base_de_dados!$B:$B,$B469,base_de_dados!$G:$G,H$61,base_de_dados!$H:$H,$L$1,base_de_dados!$C:$C,$A469,base_de_dados!$M:$M,"&lt;=2008",base_de_dados!$O:$O,"&gt;=39813")</f>
        <v>0</v>
      </c>
      <c r="I469" s="5">
        <f>SUMIFS(base_de_dados!$T:$T,base_de_dados!$B:$B,$B469,base_de_dados!$G:$G,I$61,base_de_dados!$H:$H,$L$1,base_de_dados!$C:$C,$A469,base_de_dados!$M:$M,"&lt;=2008",base_de_dados!$O:$O,"&gt;=39813")</f>
        <v>0</v>
      </c>
      <c r="J469" s="5">
        <f>SUMIFS(base_de_dados!$T:$T,base_de_dados!$B:$B,$B469,base_de_dados!$G:$G,J$61,base_de_dados!$H:$H,$L$1,base_de_dados!$C:$C,$A469,base_de_dados!$M:$M,"&lt;=2008",base_de_dados!$O:$O,"&gt;=39813")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SUMIFS(base_de_dados!$T:$T,base_de_dados!$B:$B,$B470,base_de_dados!$G:$G,C$61,base_de_dados!$H:$H,$L$1,base_de_dados!$C:$C,$A470,base_de_dados!$M:$M,"&lt;=2008",base_de_dados!$O:$O,"&gt;=39813")</f>
        <v>0</v>
      </c>
      <c r="D470" s="5">
        <f>SUMIFS(base_de_dados!$T:$T,base_de_dados!$B:$B,$B470,base_de_dados!$G:$G,D$61,base_de_dados!$H:$H,$L$1,base_de_dados!$C:$C,$A470,base_de_dados!$M:$M,"&lt;=2008",base_de_dados!$O:$O,"&gt;=39813")</f>
        <v>0</v>
      </c>
      <c r="E470" s="5">
        <f>SUMIFS(base_de_dados!$T:$T,base_de_dados!$B:$B,$B470,base_de_dados!$G:$G,E$61,base_de_dados!$H:$H,$L$1,base_de_dados!$C:$C,$A470,base_de_dados!$M:$M,"&lt;=2008",base_de_dados!$O:$O,"&gt;=39813")</f>
        <v>0</v>
      </c>
      <c r="F470" s="5">
        <f>SUMIFS(base_de_dados!$T:$T,base_de_dados!$B:$B,$B470,base_de_dados!$G:$G,F$61,base_de_dados!$H:$H,$L$1,base_de_dados!$C:$C,$A470,base_de_dados!$M:$M,"&lt;=2008",base_de_dados!$O:$O,"&gt;=39813")</f>
        <v>0</v>
      </c>
      <c r="G470" s="5">
        <f>SUMIFS(base_de_dados!$T:$T,base_de_dados!$B:$B,$B470,base_de_dados!$G:$G,G$61,base_de_dados!$H:$H,$L$1,base_de_dados!$C:$C,$A470,base_de_dados!$M:$M,"&lt;=2008",base_de_dados!$O:$O,"&gt;=39813")</f>
        <v>0</v>
      </c>
      <c r="H470" s="5">
        <f>SUMIFS(base_de_dados!$T:$T,base_de_dados!$B:$B,$B470,base_de_dados!$G:$G,H$61,base_de_dados!$H:$H,$L$1,base_de_dados!$C:$C,$A470,base_de_dados!$M:$M,"&lt;=2008",base_de_dados!$O:$O,"&gt;=39813")</f>
        <v>0</v>
      </c>
      <c r="I470" s="5">
        <f>SUMIFS(base_de_dados!$T:$T,base_de_dados!$B:$B,$B470,base_de_dados!$G:$G,I$61,base_de_dados!$H:$H,$L$1,base_de_dados!$C:$C,$A470,base_de_dados!$M:$M,"&lt;=2008",base_de_dados!$O:$O,"&gt;=39813")</f>
        <v>0</v>
      </c>
      <c r="J470" s="5">
        <f>SUMIFS(base_de_dados!$T:$T,base_de_dados!$B:$B,$B470,base_de_dados!$G:$G,J$61,base_de_dados!$H:$H,$L$1,base_de_dados!$C:$C,$A470,base_de_dados!$M:$M,"&lt;=2008",base_de_dados!$O:$O,"&gt;=39813")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SUMIFS(base_de_dados!$T:$T,base_de_dados!$B:$B,$B471,base_de_dados!$G:$G,C$61,base_de_dados!$H:$H,$L$1,base_de_dados!$C:$C,$A471,base_de_dados!$M:$M,"&lt;=2008",base_de_dados!$O:$O,"&gt;=39813")</f>
        <v>0</v>
      </c>
      <c r="D471" s="5">
        <f>SUMIFS(base_de_dados!$T:$T,base_de_dados!$B:$B,$B471,base_de_dados!$G:$G,D$61,base_de_dados!$H:$H,$L$1,base_de_dados!$C:$C,$A471,base_de_dados!$M:$M,"&lt;=2008",base_de_dados!$O:$O,"&gt;=39813")</f>
        <v>0</v>
      </c>
      <c r="E471" s="5">
        <f>SUMIFS(base_de_dados!$T:$T,base_de_dados!$B:$B,$B471,base_de_dados!$G:$G,E$61,base_de_dados!$H:$H,$L$1,base_de_dados!$C:$C,$A471,base_de_dados!$M:$M,"&lt;=2008",base_de_dados!$O:$O,"&gt;=39813")</f>
        <v>0</v>
      </c>
      <c r="F471" s="5">
        <f>SUMIFS(base_de_dados!$T:$T,base_de_dados!$B:$B,$B471,base_de_dados!$G:$G,F$61,base_de_dados!$H:$H,$L$1,base_de_dados!$C:$C,$A471,base_de_dados!$M:$M,"&lt;=2008",base_de_dados!$O:$O,"&gt;=39813")</f>
        <v>0</v>
      </c>
      <c r="G471" s="5">
        <f>SUMIFS(base_de_dados!$T:$T,base_de_dados!$B:$B,$B471,base_de_dados!$G:$G,G$61,base_de_dados!$H:$H,$L$1,base_de_dados!$C:$C,$A471,base_de_dados!$M:$M,"&lt;=2008",base_de_dados!$O:$O,"&gt;=39813")</f>
        <v>0</v>
      </c>
      <c r="H471" s="5">
        <f>SUMIFS(base_de_dados!$T:$T,base_de_dados!$B:$B,$B471,base_de_dados!$G:$G,H$61,base_de_dados!$H:$H,$L$1,base_de_dados!$C:$C,$A471,base_de_dados!$M:$M,"&lt;=2008",base_de_dados!$O:$O,"&gt;=39813")</f>
        <v>0</v>
      </c>
      <c r="I471" s="5">
        <f>SUMIFS(base_de_dados!$T:$T,base_de_dados!$B:$B,$B471,base_de_dados!$G:$G,I$61,base_de_dados!$H:$H,$L$1,base_de_dados!$C:$C,$A471,base_de_dados!$M:$M,"&lt;=2008",base_de_dados!$O:$O,"&gt;=39813")</f>
        <v>0</v>
      </c>
      <c r="J471" s="5">
        <f>SUMIFS(base_de_dados!$T:$T,base_de_dados!$B:$B,$B471,base_de_dados!$G:$G,J$61,base_de_dados!$H:$H,$L$1,base_de_dados!$C:$C,$A471,base_de_dados!$M:$M,"&lt;=2008",base_de_dados!$O:$O,"&gt;=39813")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SUMIFS(base_de_dados!$T:$T,base_de_dados!$B:$B,$B472,base_de_dados!$G:$G,C$61,base_de_dados!$H:$H,$L$1,base_de_dados!$C:$C,$A472,base_de_dados!$M:$M,"&lt;=2008",base_de_dados!$O:$O,"&gt;=39813")</f>
        <v>0.8</v>
      </c>
      <c r="D472" s="5">
        <f>SUMIFS(base_de_dados!$T:$T,base_de_dados!$B:$B,$B472,base_de_dados!$G:$G,D$61,base_de_dados!$H:$H,$L$1,base_de_dados!$C:$C,$A472,base_de_dados!$M:$M,"&lt;=2008",base_de_dados!$O:$O,"&gt;=39813")</f>
        <v>0.20250000000000001</v>
      </c>
      <c r="E472" s="5">
        <f>SUMIFS(base_de_dados!$T:$T,base_de_dados!$B:$B,$B472,base_de_dados!$G:$G,E$61,base_de_dados!$H:$H,$L$1,base_de_dados!$C:$C,$A472,base_de_dados!$M:$M,"&lt;=2008",base_de_dados!$O:$O,"&gt;=39813")</f>
        <v>0</v>
      </c>
      <c r="F472" s="5">
        <f>SUMIFS(base_de_dados!$T:$T,base_de_dados!$B:$B,$B472,base_de_dados!$G:$G,F$61,base_de_dados!$H:$H,$L$1,base_de_dados!$C:$C,$A472,base_de_dados!$M:$M,"&lt;=2008",base_de_dados!$O:$O,"&gt;=39813")</f>
        <v>7.3766489091831554E-3</v>
      </c>
      <c r="G472" s="5">
        <f>SUMIFS(base_de_dados!$T:$T,base_de_dados!$B:$B,$B472,base_de_dados!$G:$G,G$61,base_de_dados!$H:$H,$L$1,base_de_dados!$C:$C,$A472,base_de_dados!$M:$M,"&lt;=2008",base_de_dados!$O:$O,"&gt;=39813")</f>
        <v>0</v>
      </c>
      <c r="H472" s="5">
        <f>SUMIFS(base_de_dados!$T:$T,base_de_dados!$B:$B,$B472,base_de_dados!$G:$G,H$61,base_de_dados!$H:$H,$L$1,base_de_dados!$C:$C,$A472,base_de_dados!$M:$M,"&lt;=2008",base_de_dados!$O:$O,"&gt;=39813")</f>
        <v>0</v>
      </c>
      <c r="I472" s="5">
        <f>SUMIFS(base_de_dados!$T:$T,base_de_dados!$B:$B,$B472,base_de_dados!$G:$G,I$61,base_de_dados!$H:$H,$L$1,base_de_dados!$C:$C,$A472,base_de_dados!$M:$M,"&lt;=2008",base_de_dados!$O:$O,"&gt;=39813")</f>
        <v>0</v>
      </c>
      <c r="J472" s="5">
        <f>SUMIFS(base_de_dados!$T:$T,base_de_dados!$B:$B,$B472,base_de_dados!$G:$G,J$61,base_de_dados!$H:$H,$L$1,base_de_dados!$C:$C,$A472,base_de_dados!$M:$M,"&lt;=2008",base_de_dados!$O:$O,"&gt;=39813")</f>
        <v>0</v>
      </c>
      <c r="K472" s="32">
        <f t="shared" si="11"/>
        <v>1.0098766489091831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SUMIFS(base_de_dados!$T:$T,base_de_dados!$B:$B,$B473,base_de_dados!$G:$G,C$61,base_de_dados!$H:$H,$L$1,base_de_dados!$C:$C,$A473,base_de_dados!$M:$M,"&lt;=2008",base_de_dados!$O:$O,"&gt;=39813")</f>
        <v>0</v>
      </c>
      <c r="D473" s="5">
        <f>SUMIFS(base_de_dados!$T:$T,base_de_dados!$B:$B,$B473,base_de_dados!$G:$G,D$61,base_de_dados!$H:$H,$L$1,base_de_dados!$C:$C,$A473,base_de_dados!$M:$M,"&lt;=2008",base_de_dados!$O:$O,"&gt;=39813")</f>
        <v>0</v>
      </c>
      <c r="E473" s="5">
        <f>SUMIFS(base_de_dados!$T:$T,base_de_dados!$B:$B,$B473,base_de_dados!$G:$G,E$61,base_de_dados!$H:$H,$L$1,base_de_dados!$C:$C,$A473,base_de_dados!$M:$M,"&lt;=2008",base_de_dados!$O:$O,"&gt;=39813")</f>
        <v>1.2193607305936074E-2</v>
      </c>
      <c r="F473" s="5">
        <f>SUMIFS(base_de_dados!$T:$T,base_de_dados!$B:$B,$B473,base_de_dados!$G:$G,F$61,base_de_dados!$H:$H,$L$1,base_de_dados!$C:$C,$A473,base_de_dados!$M:$M,"&lt;=2008",base_de_dados!$O:$O,"&gt;=39813")</f>
        <v>0</v>
      </c>
      <c r="G473" s="5">
        <f>SUMIFS(base_de_dados!$T:$T,base_de_dados!$B:$B,$B473,base_de_dados!$G:$G,G$61,base_de_dados!$H:$H,$L$1,base_de_dados!$C:$C,$A473,base_de_dados!$M:$M,"&lt;=2008",base_de_dados!$O:$O,"&gt;=39813")</f>
        <v>0</v>
      </c>
      <c r="H473" s="5">
        <f>SUMIFS(base_de_dados!$T:$T,base_de_dados!$B:$B,$B473,base_de_dados!$G:$G,H$61,base_de_dados!$H:$H,$L$1,base_de_dados!$C:$C,$A473,base_de_dados!$M:$M,"&lt;=2008",base_de_dados!$O:$O,"&gt;=39813")</f>
        <v>0</v>
      </c>
      <c r="I473" s="5">
        <f>SUMIFS(base_de_dados!$T:$T,base_de_dados!$B:$B,$B473,base_de_dados!$G:$G,I$61,base_de_dados!$H:$H,$L$1,base_de_dados!$C:$C,$A473,base_de_dados!$M:$M,"&lt;=2008",base_de_dados!$O:$O,"&gt;=39813")</f>
        <v>0</v>
      </c>
      <c r="J473" s="5">
        <f>SUMIFS(base_de_dados!$T:$T,base_de_dados!$B:$B,$B473,base_de_dados!$G:$G,J$61,base_de_dados!$H:$H,$L$1,base_de_dados!$C:$C,$A473,base_de_dados!$M:$M,"&lt;=2008",base_de_dados!$O:$O,"&gt;=39813")</f>
        <v>0</v>
      </c>
      <c r="K473" s="32">
        <f t="shared" si="11"/>
        <v>1.2193607305936074E-2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SUMIFS(base_de_dados!$T:$T,base_de_dados!$B:$B,$B474,base_de_dados!$G:$G,C$61,base_de_dados!$H:$H,$L$1,base_de_dados!$C:$C,$A474,base_de_dados!$M:$M,"&lt;=2008",base_de_dados!$O:$O,"&gt;=39813")</f>
        <v>0</v>
      </c>
      <c r="D474" s="5">
        <f>SUMIFS(base_de_dados!$T:$T,base_de_dados!$B:$B,$B474,base_de_dados!$G:$G,D$61,base_de_dados!$H:$H,$L$1,base_de_dados!$C:$C,$A474,base_de_dados!$M:$M,"&lt;=2008",base_de_dados!$O:$O,"&gt;=39813")</f>
        <v>0.51944444444444449</v>
      </c>
      <c r="E474" s="5">
        <f>SUMIFS(base_de_dados!$T:$T,base_de_dados!$B:$B,$B474,base_de_dados!$G:$G,E$61,base_de_dados!$H:$H,$L$1,base_de_dados!$C:$C,$A474,base_de_dados!$M:$M,"&lt;=2008",base_de_dados!$O:$O,"&gt;=39813")</f>
        <v>0</v>
      </c>
      <c r="F474" s="5">
        <f>SUMIFS(base_de_dados!$T:$T,base_de_dados!$B:$B,$B474,base_de_dados!$G:$G,F$61,base_de_dados!$H:$H,$L$1,base_de_dados!$C:$C,$A474,base_de_dados!$M:$M,"&lt;=2008",base_de_dados!$O:$O,"&gt;=39813")</f>
        <v>0</v>
      </c>
      <c r="G474" s="5">
        <f>SUMIFS(base_de_dados!$T:$T,base_de_dados!$B:$B,$B474,base_de_dados!$G:$G,G$61,base_de_dados!$H:$H,$L$1,base_de_dados!$C:$C,$A474,base_de_dados!$M:$M,"&lt;=2008",base_de_dados!$O:$O,"&gt;=39813")</f>
        <v>0</v>
      </c>
      <c r="H474" s="5">
        <f>SUMIFS(base_de_dados!$T:$T,base_de_dados!$B:$B,$B474,base_de_dados!$G:$G,H$61,base_de_dados!$H:$H,$L$1,base_de_dados!$C:$C,$A474,base_de_dados!$M:$M,"&lt;=2008",base_de_dados!$O:$O,"&gt;=39813")</f>
        <v>0</v>
      </c>
      <c r="I474" s="5">
        <f>SUMIFS(base_de_dados!$T:$T,base_de_dados!$B:$B,$B474,base_de_dados!$G:$G,I$61,base_de_dados!$H:$H,$L$1,base_de_dados!$C:$C,$A474,base_de_dados!$M:$M,"&lt;=2008",base_de_dados!$O:$O,"&gt;=39813")</f>
        <v>0</v>
      </c>
      <c r="J474" s="5">
        <f>SUMIFS(base_de_dados!$T:$T,base_de_dados!$B:$B,$B474,base_de_dados!$G:$G,J$61,base_de_dados!$H:$H,$L$1,base_de_dados!$C:$C,$A474,base_de_dados!$M:$M,"&lt;=2008",base_de_dados!$O:$O,"&gt;=39813")</f>
        <v>0</v>
      </c>
      <c r="K474" s="32">
        <f t="shared" si="11"/>
        <v>0.51944444444444449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SUMIFS(base_de_dados!$T:$T,base_de_dados!$B:$B,$B475,base_de_dados!$G:$G,C$61,base_de_dados!$H:$H,$L$1,base_de_dados!$C:$C,$A475,base_de_dados!$M:$M,"&lt;=2008",base_de_dados!$O:$O,"&gt;=39813")</f>
        <v>0</v>
      </c>
      <c r="D475" s="5">
        <f>SUMIFS(base_de_dados!$T:$T,base_de_dados!$B:$B,$B475,base_de_dados!$G:$G,D$61,base_de_dados!$H:$H,$L$1,base_de_dados!$C:$C,$A475,base_de_dados!$M:$M,"&lt;=2008",base_de_dados!$O:$O,"&gt;=39813")</f>
        <v>0</v>
      </c>
      <c r="E475" s="5">
        <f>SUMIFS(base_de_dados!$T:$T,base_de_dados!$B:$B,$B475,base_de_dados!$G:$G,E$61,base_de_dados!$H:$H,$L$1,base_de_dados!$C:$C,$A475,base_de_dados!$M:$M,"&lt;=2008",base_de_dados!$O:$O,"&gt;=39813")</f>
        <v>0</v>
      </c>
      <c r="F475" s="5">
        <f>SUMIFS(base_de_dados!$T:$T,base_de_dados!$B:$B,$B475,base_de_dados!$G:$G,F$61,base_de_dados!$H:$H,$L$1,base_de_dados!$C:$C,$A475,base_de_dados!$M:$M,"&lt;=2008",base_de_dados!$O:$O,"&gt;=39813")</f>
        <v>0</v>
      </c>
      <c r="G475" s="5">
        <f>SUMIFS(base_de_dados!$T:$T,base_de_dados!$B:$B,$B475,base_de_dados!$G:$G,G$61,base_de_dados!$H:$H,$L$1,base_de_dados!$C:$C,$A475,base_de_dados!$M:$M,"&lt;=2008",base_de_dados!$O:$O,"&gt;=39813")</f>
        <v>0</v>
      </c>
      <c r="H475" s="5">
        <f>SUMIFS(base_de_dados!$T:$T,base_de_dados!$B:$B,$B475,base_de_dados!$G:$G,H$61,base_de_dados!$H:$H,$L$1,base_de_dados!$C:$C,$A475,base_de_dados!$M:$M,"&lt;=2008",base_de_dados!$O:$O,"&gt;=39813")</f>
        <v>0</v>
      </c>
      <c r="I475" s="5">
        <f>SUMIFS(base_de_dados!$T:$T,base_de_dados!$B:$B,$B475,base_de_dados!$G:$G,I$61,base_de_dados!$H:$H,$L$1,base_de_dados!$C:$C,$A475,base_de_dados!$M:$M,"&lt;=2008",base_de_dados!$O:$O,"&gt;=39813")</f>
        <v>0</v>
      </c>
      <c r="J475" s="5">
        <f>SUMIFS(base_de_dados!$T:$T,base_de_dados!$B:$B,$B475,base_de_dados!$G:$G,J$61,base_de_dados!$H:$H,$L$1,base_de_dados!$C:$C,$A475,base_de_dados!$M:$M,"&lt;=2008",base_de_dados!$O:$O,"&gt;=39813")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SUMIFS(base_de_dados!$T:$T,base_de_dados!$B:$B,$B476,base_de_dados!$G:$G,C$61,base_de_dados!$H:$H,$L$1,base_de_dados!$C:$C,$A476,base_de_dados!$M:$M,"&lt;=2008",base_de_dados!$O:$O,"&gt;=39813")</f>
        <v>0</v>
      </c>
      <c r="D476" s="5">
        <f>SUMIFS(base_de_dados!$T:$T,base_de_dados!$B:$B,$B476,base_de_dados!$G:$G,D$61,base_de_dados!$H:$H,$L$1,base_de_dados!$C:$C,$A476,base_de_dados!$M:$M,"&lt;=2008",base_de_dados!$O:$O,"&gt;=39813")</f>
        <v>0</v>
      </c>
      <c r="E476" s="5">
        <f>SUMIFS(base_de_dados!$T:$T,base_de_dados!$B:$B,$B476,base_de_dados!$G:$G,E$61,base_de_dados!$H:$H,$L$1,base_de_dados!$C:$C,$A476,base_de_dados!$M:$M,"&lt;=2008",base_de_dados!$O:$O,"&gt;=39813")</f>
        <v>0</v>
      </c>
      <c r="F476" s="5">
        <f>SUMIFS(base_de_dados!$T:$T,base_de_dados!$B:$B,$B476,base_de_dados!$G:$G,F$61,base_de_dados!$H:$H,$L$1,base_de_dados!$C:$C,$A476,base_de_dados!$M:$M,"&lt;=2008",base_de_dados!$O:$O,"&gt;=39813")</f>
        <v>0.12465753424657534</v>
      </c>
      <c r="G476" s="5">
        <f>SUMIFS(base_de_dados!$T:$T,base_de_dados!$B:$B,$B476,base_de_dados!$G:$G,G$61,base_de_dados!$H:$H,$L$1,base_de_dados!$C:$C,$A476,base_de_dados!$M:$M,"&lt;=2008",base_de_dados!$O:$O,"&gt;=39813")</f>
        <v>0</v>
      </c>
      <c r="H476" s="5">
        <f>SUMIFS(base_de_dados!$T:$T,base_de_dados!$B:$B,$B476,base_de_dados!$G:$G,H$61,base_de_dados!$H:$H,$L$1,base_de_dados!$C:$C,$A476,base_de_dados!$M:$M,"&lt;=2008",base_de_dados!$O:$O,"&gt;=39813")</f>
        <v>0</v>
      </c>
      <c r="I476" s="5">
        <f>SUMIFS(base_de_dados!$T:$T,base_de_dados!$B:$B,$B476,base_de_dados!$G:$G,I$61,base_de_dados!$H:$H,$L$1,base_de_dados!$C:$C,$A476,base_de_dados!$M:$M,"&lt;=2008",base_de_dados!$O:$O,"&gt;=39813")</f>
        <v>0</v>
      </c>
      <c r="J476" s="5">
        <f>SUMIFS(base_de_dados!$T:$T,base_de_dados!$B:$B,$B476,base_de_dados!$G:$G,J$61,base_de_dados!$H:$H,$L$1,base_de_dados!$C:$C,$A476,base_de_dados!$M:$M,"&lt;=2008",base_de_dados!$O:$O,"&gt;=39813")</f>
        <v>0</v>
      </c>
      <c r="K476" s="32">
        <f t="shared" si="11"/>
        <v>0.12465753424657534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SUMIFS(base_de_dados!$T:$T,base_de_dados!$B:$B,$B477,base_de_dados!$G:$G,C$61,base_de_dados!$H:$H,$L$1,base_de_dados!$C:$C,$A477,base_de_dados!$M:$M,"&lt;=2008",base_de_dados!$O:$O,"&gt;=39813")</f>
        <v>0</v>
      </c>
      <c r="D477" s="5">
        <f>SUMIFS(base_de_dados!$T:$T,base_de_dados!$B:$B,$B477,base_de_dados!$G:$G,D$61,base_de_dados!$H:$H,$L$1,base_de_dados!$C:$C,$A477,base_de_dados!$M:$M,"&lt;=2008",base_de_dados!$O:$O,"&gt;=39813")</f>
        <v>0</v>
      </c>
      <c r="E477" s="5">
        <f>SUMIFS(base_de_dados!$T:$T,base_de_dados!$B:$B,$B477,base_de_dados!$G:$G,E$61,base_de_dados!$H:$H,$L$1,base_de_dados!$C:$C,$A477,base_de_dados!$M:$M,"&lt;=2008",base_de_dados!$O:$O,"&gt;=39813")</f>
        <v>0</v>
      </c>
      <c r="F477" s="5">
        <f>SUMIFS(base_de_dados!$T:$T,base_de_dados!$B:$B,$B477,base_de_dados!$G:$G,F$61,base_de_dados!$H:$H,$L$1,base_de_dados!$C:$C,$A477,base_de_dados!$M:$M,"&lt;=2008",base_de_dados!$O:$O,"&gt;=39813")</f>
        <v>0</v>
      </c>
      <c r="G477" s="5">
        <f>SUMIFS(base_de_dados!$T:$T,base_de_dados!$B:$B,$B477,base_de_dados!$G:$G,G$61,base_de_dados!$H:$H,$L$1,base_de_dados!$C:$C,$A477,base_de_dados!$M:$M,"&lt;=2008",base_de_dados!$O:$O,"&gt;=39813")</f>
        <v>0</v>
      </c>
      <c r="H477" s="5">
        <f>SUMIFS(base_de_dados!$T:$T,base_de_dados!$B:$B,$B477,base_de_dados!$G:$G,H$61,base_de_dados!$H:$H,$L$1,base_de_dados!$C:$C,$A477,base_de_dados!$M:$M,"&lt;=2008",base_de_dados!$O:$O,"&gt;=39813")</f>
        <v>0</v>
      </c>
      <c r="I477" s="5">
        <f>SUMIFS(base_de_dados!$T:$T,base_de_dados!$B:$B,$B477,base_de_dados!$G:$G,I$61,base_de_dados!$H:$H,$L$1,base_de_dados!$C:$C,$A477,base_de_dados!$M:$M,"&lt;=2008",base_de_dados!$O:$O,"&gt;=39813")</f>
        <v>0</v>
      </c>
      <c r="J477" s="5">
        <f>SUMIFS(base_de_dados!$T:$T,base_de_dados!$B:$B,$B477,base_de_dados!$G:$G,J$61,base_de_dados!$H:$H,$L$1,base_de_dados!$C:$C,$A477,base_de_dados!$M:$M,"&lt;=2008",base_de_dados!$O:$O,"&gt;=39813")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SUMIFS(base_de_dados!$T:$T,base_de_dados!$B:$B,$B478,base_de_dados!$G:$G,C$61,base_de_dados!$H:$H,$L$1,base_de_dados!$C:$C,$A478,base_de_dados!$M:$M,"&lt;=2008",base_de_dados!$O:$O,"&gt;=39813")</f>
        <v>0</v>
      </c>
      <c r="D478" s="5">
        <f>SUMIFS(base_de_dados!$T:$T,base_de_dados!$B:$B,$B478,base_de_dados!$G:$G,D$61,base_de_dados!$H:$H,$L$1,base_de_dados!$C:$C,$A478,base_de_dados!$M:$M,"&lt;=2008",base_de_dados!$O:$O,"&gt;=39813")</f>
        <v>0</v>
      </c>
      <c r="E478" s="5">
        <f>SUMIFS(base_de_dados!$T:$T,base_de_dados!$B:$B,$B478,base_de_dados!$G:$G,E$61,base_de_dados!$H:$H,$L$1,base_de_dados!$C:$C,$A478,base_de_dados!$M:$M,"&lt;=2008",base_de_dados!$O:$O,"&gt;=39813")</f>
        <v>0</v>
      </c>
      <c r="F478" s="5">
        <f>SUMIFS(base_de_dados!$T:$T,base_de_dados!$B:$B,$B478,base_de_dados!$G:$G,F$61,base_de_dados!$H:$H,$L$1,base_de_dados!$C:$C,$A478,base_de_dados!$M:$M,"&lt;=2008",base_de_dados!$O:$O,"&gt;=39813")</f>
        <v>0</v>
      </c>
      <c r="G478" s="5">
        <f>SUMIFS(base_de_dados!$T:$T,base_de_dados!$B:$B,$B478,base_de_dados!$G:$G,G$61,base_de_dados!$H:$H,$L$1,base_de_dados!$C:$C,$A478,base_de_dados!$M:$M,"&lt;=2008",base_de_dados!$O:$O,"&gt;=39813")</f>
        <v>0</v>
      </c>
      <c r="H478" s="5">
        <f>SUMIFS(base_de_dados!$T:$T,base_de_dados!$B:$B,$B478,base_de_dados!$G:$G,H$61,base_de_dados!$H:$H,$L$1,base_de_dados!$C:$C,$A478,base_de_dados!$M:$M,"&lt;=2008",base_de_dados!$O:$O,"&gt;=39813")</f>
        <v>0</v>
      </c>
      <c r="I478" s="5">
        <f>SUMIFS(base_de_dados!$T:$T,base_de_dados!$B:$B,$B478,base_de_dados!$G:$G,I$61,base_de_dados!$H:$H,$L$1,base_de_dados!$C:$C,$A478,base_de_dados!$M:$M,"&lt;=2008",base_de_dados!$O:$O,"&gt;=39813")</f>
        <v>0</v>
      </c>
      <c r="J478" s="5">
        <f>SUMIFS(base_de_dados!$T:$T,base_de_dados!$B:$B,$B478,base_de_dados!$G:$G,J$61,base_de_dados!$H:$H,$L$1,base_de_dados!$C:$C,$A478,base_de_dados!$M:$M,"&lt;=2008",base_de_dados!$O:$O,"&gt;=39813")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SUMIFS(base_de_dados!$T:$T,base_de_dados!$B:$B,$B479,base_de_dados!$G:$G,C$61,base_de_dados!$H:$H,$L$1,base_de_dados!$C:$C,$A479,base_de_dados!$M:$M,"&lt;=2008",base_de_dados!$O:$O,"&gt;=39813")</f>
        <v>0</v>
      </c>
      <c r="D479" s="5">
        <f>SUMIFS(base_de_dados!$T:$T,base_de_dados!$B:$B,$B479,base_de_dados!$G:$G,D$61,base_de_dados!$H:$H,$L$1,base_de_dados!$C:$C,$A479,base_de_dados!$M:$M,"&lt;=2008",base_de_dados!$O:$O,"&gt;=39813")</f>
        <v>0</v>
      </c>
      <c r="E479" s="5">
        <f>SUMIFS(base_de_dados!$T:$T,base_de_dados!$B:$B,$B479,base_de_dados!$G:$G,E$61,base_de_dados!$H:$H,$L$1,base_de_dados!$C:$C,$A479,base_de_dados!$M:$M,"&lt;=2008",base_de_dados!$O:$O,"&gt;=39813")</f>
        <v>0</v>
      </c>
      <c r="F479" s="5">
        <f>SUMIFS(base_de_dados!$T:$T,base_de_dados!$B:$B,$B479,base_de_dados!$G:$G,F$61,base_de_dados!$H:$H,$L$1,base_de_dados!$C:$C,$A479,base_de_dados!$M:$M,"&lt;=2008",base_de_dados!$O:$O,"&gt;=39813")</f>
        <v>0</v>
      </c>
      <c r="G479" s="5">
        <f>SUMIFS(base_de_dados!$T:$T,base_de_dados!$B:$B,$B479,base_de_dados!$G:$G,G$61,base_de_dados!$H:$H,$L$1,base_de_dados!$C:$C,$A479,base_de_dados!$M:$M,"&lt;=2008",base_de_dados!$O:$O,"&gt;=39813")</f>
        <v>0</v>
      </c>
      <c r="H479" s="5">
        <f>SUMIFS(base_de_dados!$T:$T,base_de_dados!$B:$B,$B479,base_de_dados!$G:$G,H$61,base_de_dados!$H:$H,$L$1,base_de_dados!$C:$C,$A479,base_de_dados!$M:$M,"&lt;=2008",base_de_dados!$O:$O,"&gt;=39813")</f>
        <v>0</v>
      </c>
      <c r="I479" s="5">
        <f>SUMIFS(base_de_dados!$T:$T,base_de_dados!$B:$B,$B479,base_de_dados!$G:$G,I$61,base_de_dados!$H:$H,$L$1,base_de_dados!$C:$C,$A479,base_de_dados!$M:$M,"&lt;=2008",base_de_dados!$O:$O,"&gt;=39813")</f>
        <v>0</v>
      </c>
      <c r="J479" s="5">
        <f>SUMIFS(base_de_dados!$T:$T,base_de_dados!$B:$B,$B479,base_de_dados!$G:$G,J$61,base_de_dados!$H:$H,$L$1,base_de_dados!$C:$C,$A479,base_de_dados!$M:$M,"&lt;=2008",base_de_dados!$O:$O,"&gt;=39813")</f>
        <v>0</v>
      </c>
      <c r="K479" s="32">
        <f t="shared" si="11"/>
        <v>0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SUMIFS(base_de_dados!$T:$T,base_de_dados!$B:$B,$B480,base_de_dados!$G:$G,C$61,base_de_dados!$H:$H,$L$1,base_de_dados!$C:$C,$A480,base_de_dados!$M:$M,"&lt;=2008",base_de_dados!$O:$O,"&gt;=39813")</f>
        <v>0</v>
      </c>
      <c r="D480" s="5">
        <f>SUMIFS(base_de_dados!$T:$T,base_de_dados!$B:$B,$B480,base_de_dados!$G:$G,D$61,base_de_dados!$H:$H,$L$1,base_de_dados!$C:$C,$A480,base_de_dados!$M:$M,"&lt;=2008",base_de_dados!$O:$O,"&gt;=39813")</f>
        <v>0</v>
      </c>
      <c r="E480" s="5">
        <f>SUMIFS(base_de_dados!$T:$T,base_de_dados!$B:$B,$B480,base_de_dados!$G:$G,E$61,base_de_dados!$H:$H,$L$1,base_de_dados!$C:$C,$A480,base_de_dados!$M:$M,"&lt;=2008",base_de_dados!$O:$O,"&gt;=39813")</f>
        <v>0</v>
      </c>
      <c r="F480" s="5">
        <f>SUMIFS(base_de_dados!$T:$T,base_de_dados!$B:$B,$B480,base_de_dados!$G:$G,F$61,base_de_dados!$H:$H,$L$1,base_de_dados!$C:$C,$A480,base_de_dados!$M:$M,"&lt;=2008",base_de_dados!$O:$O,"&gt;=39813")</f>
        <v>0</v>
      </c>
      <c r="G480" s="5">
        <f>SUMIFS(base_de_dados!$T:$T,base_de_dados!$B:$B,$B480,base_de_dados!$G:$G,G$61,base_de_dados!$H:$H,$L$1,base_de_dados!$C:$C,$A480,base_de_dados!$M:$M,"&lt;=2008",base_de_dados!$O:$O,"&gt;=39813")</f>
        <v>0</v>
      </c>
      <c r="H480" s="5">
        <f>SUMIFS(base_de_dados!$T:$T,base_de_dados!$B:$B,$B480,base_de_dados!$G:$G,H$61,base_de_dados!$H:$H,$L$1,base_de_dados!$C:$C,$A480,base_de_dados!$M:$M,"&lt;=2008",base_de_dados!$O:$O,"&gt;=39813")</f>
        <v>0</v>
      </c>
      <c r="I480" s="5">
        <f>SUMIFS(base_de_dados!$T:$T,base_de_dados!$B:$B,$B480,base_de_dados!$G:$G,I$61,base_de_dados!$H:$H,$L$1,base_de_dados!$C:$C,$A480,base_de_dados!$M:$M,"&lt;=2008",base_de_dados!$O:$O,"&gt;=39813")</f>
        <v>0</v>
      </c>
      <c r="J480" s="5">
        <f>SUMIFS(base_de_dados!$T:$T,base_de_dados!$B:$B,$B480,base_de_dados!$G:$G,J$61,base_de_dados!$H:$H,$L$1,base_de_dados!$C:$C,$A480,base_de_dados!$M:$M,"&lt;=2008",base_de_dados!$O:$O,"&gt;=39813")</f>
        <v>0</v>
      </c>
      <c r="K480" s="32">
        <f t="shared" si="11"/>
        <v>0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SUMIFS(base_de_dados!$T:$T,base_de_dados!$B:$B,$B481,base_de_dados!$G:$G,C$61,base_de_dados!$H:$H,$L$1,base_de_dados!$C:$C,$A481,base_de_dados!$M:$M,"&lt;=2008",base_de_dados!$O:$O,"&gt;=39813")</f>
        <v>0</v>
      </c>
      <c r="D481" s="5">
        <f>SUMIFS(base_de_dados!$T:$T,base_de_dados!$B:$B,$B481,base_de_dados!$G:$G,D$61,base_de_dados!$H:$H,$L$1,base_de_dados!$C:$C,$A481,base_de_dados!$M:$M,"&lt;=2008",base_de_dados!$O:$O,"&gt;=39813")</f>
        <v>0</v>
      </c>
      <c r="E481" s="5">
        <f>SUMIFS(base_de_dados!$T:$T,base_de_dados!$B:$B,$B481,base_de_dados!$G:$G,E$61,base_de_dados!$H:$H,$L$1,base_de_dados!$C:$C,$A481,base_de_dados!$M:$M,"&lt;=2008",base_de_dados!$O:$O,"&gt;=39813")</f>
        <v>0</v>
      </c>
      <c r="F481" s="5">
        <f>SUMIFS(base_de_dados!$T:$T,base_de_dados!$B:$B,$B481,base_de_dados!$G:$G,F$61,base_de_dados!$H:$H,$L$1,base_de_dados!$C:$C,$A481,base_de_dados!$M:$M,"&lt;=2008",base_de_dados!$O:$O,"&gt;=39813")</f>
        <v>0</v>
      </c>
      <c r="G481" s="5">
        <f>SUMIFS(base_de_dados!$T:$T,base_de_dados!$B:$B,$B481,base_de_dados!$G:$G,G$61,base_de_dados!$H:$H,$L$1,base_de_dados!$C:$C,$A481,base_de_dados!$M:$M,"&lt;=2008",base_de_dados!$O:$O,"&gt;=39813")</f>
        <v>0</v>
      </c>
      <c r="H481" s="5">
        <f>SUMIFS(base_de_dados!$T:$T,base_de_dados!$B:$B,$B481,base_de_dados!$G:$G,H$61,base_de_dados!$H:$H,$L$1,base_de_dados!$C:$C,$A481,base_de_dados!$M:$M,"&lt;=2008",base_de_dados!$O:$O,"&gt;=39813")</f>
        <v>0</v>
      </c>
      <c r="I481" s="5">
        <f>SUMIFS(base_de_dados!$T:$T,base_de_dados!$B:$B,$B481,base_de_dados!$G:$G,I$61,base_de_dados!$H:$H,$L$1,base_de_dados!$C:$C,$A481,base_de_dados!$M:$M,"&lt;=2008",base_de_dados!$O:$O,"&gt;=39813")</f>
        <v>0</v>
      </c>
      <c r="J481" s="5">
        <f>SUMIFS(base_de_dados!$T:$T,base_de_dados!$B:$B,$B481,base_de_dados!$G:$G,J$61,base_de_dados!$H:$H,$L$1,base_de_dados!$C:$C,$A481,base_de_dados!$M:$M,"&lt;=2008",base_de_dados!$O:$O,"&gt;=39813")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SUMIFS(base_de_dados!$T:$T,base_de_dados!$B:$B,$B482,base_de_dados!$G:$G,C$61,base_de_dados!$H:$H,$L$1,base_de_dados!$C:$C,$A482,base_de_dados!$M:$M,"&lt;=2008",base_de_dados!$O:$O,"&gt;=39813")</f>
        <v>0</v>
      </c>
      <c r="D482" s="5">
        <f>SUMIFS(base_de_dados!$T:$T,base_de_dados!$B:$B,$B482,base_de_dados!$G:$G,D$61,base_de_dados!$H:$H,$L$1,base_de_dados!$C:$C,$A482,base_de_dados!$M:$M,"&lt;=2008",base_de_dados!$O:$O,"&gt;=39813")</f>
        <v>0</v>
      </c>
      <c r="E482" s="5">
        <f>SUMIFS(base_de_dados!$T:$T,base_de_dados!$B:$B,$B482,base_de_dados!$G:$G,E$61,base_de_dados!$H:$H,$L$1,base_de_dados!$C:$C,$A482,base_de_dados!$M:$M,"&lt;=2008",base_de_dados!$O:$O,"&gt;=39813")</f>
        <v>0</v>
      </c>
      <c r="F482" s="5">
        <f>SUMIFS(base_de_dados!$T:$T,base_de_dados!$B:$B,$B482,base_de_dados!$G:$G,F$61,base_de_dados!$H:$H,$L$1,base_de_dados!$C:$C,$A482,base_de_dados!$M:$M,"&lt;=2008",base_de_dados!$O:$O,"&gt;=39813")</f>
        <v>8.6358003551496698E-2</v>
      </c>
      <c r="G482" s="5">
        <f>SUMIFS(base_de_dados!$T:$T,base_de_dados!$B:$B,$B482,base_de_dados!$G:$G,G$61,base_de_dados!$H:$H,$L$1,base_de_dados!$C:$C,$A482,base_de_dados!$M:$M,"&lt;=2008",base_de_dados!$O:$O,"&gt;=39813")</f>
        <v>0</v>
      </c>
      <c r="H482" s="5">
        <f>SUMIFS(base_de_dados!$T:$T,base_de_dados!$B:$B,$B482,base_de_dados!$G:$G,H$61,base_de_dados!$H:$H,$L$1,base_de_dados!$C:$C,$A482,base_de_dados!$M:$M,"&lt;=2008",base_de_dados!$O:$O,"&gt;=39813")</f>
        <v>0</v>
      </c>
      <c r="I482" s="5">
        <f>SUMIFS(base_de_dados!$T:$T,base_de_dados!$B:$B,$B482,base_de_dados!$G:$G,I$61,base_de_dados!$H:$H,$L$1,base_de_dados!$C:$C,$A482,base_de_dados!$M:$M,"&lt;=2008",base_de_dados!$O:$O,"&gt;=39813")</f>
        <v>0</v>
      </c>
      <c r="J482" s="5">
        <f>SUMIFS(base_de_dados!$T:$T,base_de_dados!$B:$B,$B482,base_de_dados!$G:$G,J$61,base_de_dados!$H:$H,$L$1,base_de_dados!$C:$C,$A482,base_de_dados!$M:$M,"&lt;=2008",base_de_dados!$O:$O,"&gt;=39813")</f>
        <v>0</v>
      </c>
      <c r="K482" s="32">
        <f t="shared" si="11"/>
        <v>8.6358003551496698E-2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SUMIFS(base_de_dados!$T:$T,base_de_dados!$B:$B,$B483,base_de_dados!$G:$G,C$61,base_de_dados!$H:$H,$L$1,base_de_dados!$C:$C,$A483,base_de_dados!$M:$M,"&lt;=2008",base_de_dados!$O:$O,"&gt;=39813")</f>
        <v>0</v>
      </c>
      <c r="D483" s="5">
        <f>SUMIFS(base_de_dados!$T:$T,base_de_dados!$B:$B,$B483,base_de_dados!$G:$G,D$61,base_de_dados!$H:$H,$L$1,base_de_dados!$C:$C,$A483,base_de_dados!$M:$M,"&lt;=2008",base_de_dados!$O:$O,"&gt;=39813")</f>
        <v>0</v>
      </c>
      <c r="E483" s="5">
        <f>SUMIFS(base_de_dados!$T:$T,base_de_dados!$B:$B,$B483,base_de_dados!$G:$G,E$61,base_de_dados!$H:$H,$L$1,base_de_dados!$C:$C,$A483,base_de_dados!$M:$M,"&lt;=2008",base_de_dados!$O:$O,"&gt;=39813")</f>
        <v>0</v>
      </c>
      <c r="F483" s="5">
        <f>SUMIFS(base_de_dados!$T:$T,base_de_dados!$B:$B,$B483,base_de_dados!$G:$G,F$61,base_de_dados!$H:$H,$L$1,base_de_dados!$C:$C,$A483,base_de_dados!$M:$M,"&lt;=2008",base_de_dados!$O:$O,"&gt;=39813")</f>
        <v>0</v>
      </c>
      <c r="G483" s="5">
        <f>SUMIFS(base_de_dados!$T:$T,base_de_dados!$B:$B,$B483,base_de_dados!$G:$G,G$61,base_de_dados!$H:$H,$L$1,base_de_dados!$C:$C,$A483,base_de_dados!$M:$M,"&lt;=2008",base_de_dados!$O:$O,"&gt;=39813")</f>
        <v>0</v>
      </c>
      <c r="H483" s="5">
        <f>SUMIFS(base_de_dados!$T:$T,base_de_dados!$B:$B,$B483,base_de_dados!$G:$G,H$61,base_de_dados!$H:$H,$L$1,base_de_dados!$C:$C,$A483,base_de_dados!$M:$M,"&lt;=2008",base_de_dados!$O:$O,"&gt;=39813")</f>
        <v>0</v>
      </c>
      <c r="I483" s="5">
        <f>SUMIFS(base_de_dados!$T:$T,base_de_dados!$B:$B,$B483,base_de_dados!$G:$G,I$61,base_de_dados!$H:$H,$L$1,base_de_dados!$C:$C,$A483,base_de_dados!$M:$M,"&lt;=2008",base_de_dados!$O:$O,"&gt;=39813")</f>
        <v>0</v>
      </c>
      <c r="J483" s="5">
        <f>SUMIFS(base_de_dados!$T:$T,base_de_dados!$B:$B,$B483,base_de_dados!$G:$G,J$61,base_de_dados!$H:$H,$L$1,base_de_dados!$C:$C,$A483,base_de_dados!$M:$M,"&lt;=2008",base_de_dados!$O:$O,"&gt;=39813")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SUMIFS(base_de_dados!$T:$T,base_de_dados!$B:$B,$B484,base_de_dados!$G:$G,C$61,base_de_dados!$H:$H,$L$1,base_de_dados!$C:$C,$A484,base_de_dados!$M:$M,"&lt;=2008",base_de_dados!$O:$O,"&gt;=39813")</f>
        <v>0</v>
      </c>
      <c r="D484" s="5">
        <f>SUMIFS(base_de_dados!$T:$T,base_de_dados!$B:$B,$B484,base_de_dados!$G:$G,D$61,base_de_dados!$H:$H,$L$1,base_de_dados!$C:$C,$A484,base_de_dados!$M:$M,"&lt;=2008",base_de_dados!$O:$O,"&gt;=39813")</f>
        <v>0</v>
      </c>
      <c r="E484" s="5">
        <f>SUMIFS(base_de_dados!$T:$T,base_de_dados!$B:$B,$B484,base_de_dados!$G:$G,E$61,base_de_dados!$H:$H,$L$1,base_de_dados!$C:$C,$A484,base_de_dados!$M:$M,"&lt;=2008",base_de_dados!$O:$O,"&gt;=39813")</f>
        <v>0</v>
      </c>
      <c r="F484" s="5">
        <f>SUMIFS(base_de_dados!$T:$T,base_de_dados!$B:$B,$B484,base_de_dados!$G:$G,F$61,base_de_dados!$H:$H,$L$1,base_de_dados!$C:$C,$A484,base_de_dados!$M:$M,"&lt;=2008",base_de_dados!$O:$O,"&gt;=39813")</f>
        <v>0</v>
      </c>
      <c r="G484" s="5">
        <f>SUMIFS(base_de_dados!$T:$T,base_de_dados!$B:$B,$B484,base_de_dados!$G:$G,G$61,base_de_dados!$H:$H,$L$1,base_de_dados!$C:$C,$A484,base_de_dados!$M:$M,"&lt;=2008",base_de_dados!$O:$O,"&gt;=39813")</f>
        <v>0</v>
      </c>
      <c r="H484" s="5">
        <f>SUMIFS(base_de_dados!$T:$T,base_de_dados!$B:$B,$B484,base_de_dados!$G:$G,H$61,base_de_dados!$H:$H,$L$1,base_de_dados!$C:$C,$A484,base_de_dados!$M:$M,"&lt;=2008",base_de_dados!$O:$O,"&gt;=39813")</f>
        <v>0</v>
      </c>
      <c r="I484" s="5">
        <f>SUMIFS(base_de_dados!$T:$T,base_de_dados!$B:$B,$B484,base_de_dados!$G:$G,I$61,base_de_dados!$H:$H,$L$1,base_de_dados!$C:$C,$A484,base_de_dados!$M:$M,"&lt;=2008",base_de_dados!$O:$O,"&gt;=39813")</f>
        <v>0</v>
      </c>
      <c r="J484" s="5">
        <f>SUMIFS(base_de_dados!$T:$T,base_de_dados!$B:$B,$B484,base_de_dados!$G:$G,J$61,base_de_dados!$H:$H,$L$1,base_de_dados!$C:$C,$A484,base_de_dados!$M:$M,"&lt;=2008",base_de_dados!$O:$O,"&gt;=39813")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SUMIFS(base_de_dados!$T:$T,base_de_dados!$B:$B,$B485,base_de_dados!$G:$G,C$61,base_de_dados!$H:$H,$L$1,base_de_dados!$C:$C,$A485,base_de_dados!$M:$M,"&lt;=2008",base_de_dados!$O:$O,"&gt;=39813")</f>
        <v>0</v>
      </c>
      <c r="D485" s="5">
        <f>SUMIFS(base_de_dados!$T:$T,base_de_dados!$B:$B,$B485,base_de_dados!$G:$G,D$61,base_de_dados!$H:$H,$L$1,base_de_dados!$C:$C,$A485,base_de_dados!$M:$M,"&lt;=2008",base_de_dados!$O:$O,"&gt;=39813")</f>
        <v>0</v>
      </c>
      <c r="E485" s="5">
        <f>SUMIFS(base_de_dados!$T:$T,base_de_dados!$B:$B,$B485,base_de_dados!$G:$G,E$61,base_de_dados!$H:$H,$L$1,base_de_dados!$C:$C,$A485,base_de_dados!$M:$M,"&lt;=2008",base_de_dados!$O:$O,"&gt;=39813")</f>
        <v>0</v>
      </c>
      <c r="F485" s="5">
        <f>SUMIFS(base_de_dados!$T:$T,base_de_dados!$B:$B,$B485,base_de_dados!$G:$G,F$61,base_de_dados!$H:$H,$L$1,base_de_dados!$C:$C,$A485,base_de_dados!$M:$M,"&lt;=2008",base_de_dados!$O:$O,"&gt;=39813")</f>
        <v>0</v>
      </c>
      <c r="G485" s="5">
        <f>SUMIFS(base_de_dados!$T:$T,base_de_dados!$B:$B,$B485,base_de_dados!$G:$G,G$61,base_de_dados!$H:$H,$L$1,base_de_dados!$C:$C,$A485,base_de_dados!$M:$M,"&lt;=2008",base_de_dados!$O:$O,"&gt;=39813")</f>
        <v>0</v>
      </c>
      <c r="H485" s="5">
        <f>SUMIFS(base_de_dados!$T:$T,base_de_dados!$B:$B,$B485,base_de_dados!$G:$G,H$61,base_de_dados!$H:$H,$L$1,base_de_dados!$C:$C,$A485,base_de_dados!$M:$M,"&lt;=2008",base_de_dados!$O:$O,"&gt;=39813")</f>
        <v>0</v>
      </c>
      <c r="I485" s="5">
        <f>SUMIFS(base_de_dados!$T:$T,base_de_dados!$B:$B,$B485,base_de_dados!$G:$G,I$61,base_de_dados!$H:$H,$L$1,base_de_dados!$C:$C,$A485,base_de_dados!$M:$M,"&lt;=2008",base_de_dados!$O:$O,"&gt;=39813")</f>
        <v>0</v>
      </c>
      <c r="J485" s="5">
        <f>SUMIFS(base_de_dados!$T:$T,base_de_dados!$B:$B,$B485,base_de_dados!$G:$G,J$61,base_de_dados!$H:$H,$L$1,base_de_dados!$C:$C,$A485,base_de_dados!$M:$M,"&lt;=2008",base_de_dados!$O:$O,"&gt;=39813")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SUMIFS(base_de_dados!$T:$T,base_de_dados!$B:$B,$B486,base_de_dados!$G:$G,C$61,base_de_dados!$H:$H,$L$1,base_de_dados!$C:$C,$A486,base_de_dados!$M:$M,"&lt;=2008",base_de_dados!$O:$O,"&gt;=39813")</f>
        <v>0</v>
      </c>
      <c r="D486" s="5">
        <f>SUMIFS(base_de_dados!$T:$T,base_de_dados!$B:$B,$B486,base_de_dados!$G:$G,D$61,base_de_dados!$H:$H,$L$1,base_de_dados!$C:$C,$A486,base_de_dados!$M:$M,"&lt;=2008",base_de_dados!$O:$O,"&gt;=39813")</f>
        <v>0</v>
      </c>
      <c r="E486" s="5">
        <f>SUMIFS(base_de_dados!$T:$T,base_de_dados!$B:$B,$B486,base_de_dados!$G:$G,E$61,base_de_dados!$H:$H,$L$1,base_de_dados!$C:$C,$A486,base_de_dados!$M:$M,"&lt;=2008",base_de_dados!$O:$O,"&gt;=39813")</f>
        <v>0</v>
      </c>
      <c r="F486" s="5">
        <f>SUMIFS(base_de_dados!$T:$T,base_de_dados!$B:$B,$B486,base_de_dados!$G:$G,F$61,base_de_dados!$H:$H,$L$1,base_de_dados!$C:$C,$A486,base_de_dados!$M:$M,"&lt;=2008",base_de_dados!$O:$O,"&gt;=39813")</f>
        <v>0</v>
      </c>
      <c r="G486" s="5">
        <f>SUMIFS(base_de_dados!$T:$T,base_de_dados!$B:$B,$B486,base_de_dados!$G:$G,G$61,base_de_dados!$H:$H,$L$1,base_de_dados!$C:$C,$A486,base_de_dados!$M:$M,"&lt;=2008",base_de_dados!$O:$O,"&gt;=39813")</f>
        <v>0</v>
      </c>
      <c r="H486" s="5">
        <f>SUMIFS(base_de_dados!$T:$T,base_de_dados!$B:$B,$B486,base_de_dados!$G:$G,H$61,base_de_dados!$H:$H,$L$1,base_de_dados!$C:$C,$A486,base_de_dados!$M:$M,"&lt;=2008",base_de_dados!$O:$O,"&gt;=39813")</f>
        <v>0</v>
      </c>
      <c r="I486" s="5">
        <f>SUMIFS(base_de_dados!$T:$T,base_de_dados!$B:$B,$B486,base_de_dados!$G:$G,I$61,base_de_dados!$H:$H,$L$1,base_de_dados!$C:$C,$A486,base_de_dados!$M:$M,"&lt;=2008",base_de_dados!$O:$O,"&gt;=39813")</f>
        <v>0</v>
      </c>
      <c r="J486" s="5">
        <f>SUMIFS(base_de_dados!$T:$T,base_de_dados!$B:$B,$B486,base_de_dados!$G:$G,J$61,base_de_dados!$H:$H,$L$1,base_de_dados!$C:$C,$A486,base_de_dados!$M:$M,"&lt;=2008",base_de_dados!$O:$O,"&gt;=39813")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SUMIFS(base_de_dados!$T:$T,base_de_dados!$B:$B,$B487,base_de_dados!$G:$G,C$61,base_de_dados!$H:$H,$L$1,base_de_dados!$C:$C,$A487,base_de_dados!$M:$M,"&lt;=2008",base_de_dados!$O:$O,"&gt;=39813")</f>
        <v>0</v>
      </c>
      <c r="D487" s="5">
        <f>SUMIFS(base_de_dados!$T:$T,base_de_dados!$B:$B,$B487,base_de_dados!$G:$G,D$61,base_de_dados!$H:$H,$L$1,base_de_dados!$C:$C,$A487,base_de_dados!$M:$M,"&lt;=2008",base_de_dados!$O:$O,"&gt;=39813")</f>
        <v>0</v>
      </c>
      <c r="E487" s="5">
        <f>SUMIFS(base_de_dados!$T:$T,base_de_dados!$B:$B,$B487,base_de_dados!$G:$G,E$61,base_de_dados!$H:$H,$L$1,base_de_dados!$C:$C,$A487,base_de_dados!$M:$M,"&lt;=2008",base_de_dados!$O:$O,"&gt;=39813")</f>
        <v>0</v>
      </c>
      <c r="F487" s="5">
        <f>SUMIFS(base_de_dados!$T:$T,base_de_dados!$B:$B,$B487,base_de_dados!$G:$G,F$61,base_de_dados!$H:$H,$L$1,base_de_dados!$C:$C,$A487,base_de_dados!$M:$M,"&lt;=2008",base_de_dados!$O:$O,"&gt;=39813")</f>
        <v>0</v>
      </c>
      <c r="G487" s="5">
        <f>SUMIFS(base_de_dados!$T:$T,base_de_dados!$B:$B,$B487,base_de_dados!$G:$G,G$61,base_de_dados!$H:$H,$L$1,base_de_dados!$C:$C,$A487,base_de_dados!$M:$M,"&lt;=2008",base_de_dados!$O:$O,"&gt;=39813")</f>
        <v>0</v>
      </c>
      <c r="H487" s="5">
        <f>SUMIFS(base_de_dados!$T:$T,base_de_dados!$B:$B,$B487,base_de_dados!$G:$G,H$61,base_de_dados!$H:$H,$L$1,base_de_dados!$C:$C,$A487,base_de_dados!$M:$M,"&lt;=2008",base_de_dados!$O:$O,"&gt;=39813")</f>
        <v>0</v>
      </c>
      <c r="I487" s="5">
        <f>SUMIFS(base_de_dados!$T:$T,base_de_dados!$B:$B,$B487,base_de_dados!$G:$G,I$61,base_de_dados!$H:$H,$L$1,base_de_dados!$C:$C,$A487,base_de_dados!$M:$M,"&lt;=2008",base_de_dados!$O:$O,"&gt;=39813")</f>
        <v>0</v>
      </c>
      <c r="J487" s="5">
        <f>SUMIFS(base_de_dados!$T:$T,base_de_dados!$B:$B,$B487,base_de_dados!$G:$G,J$61,base_de_dados!$H:$H,$L$1,base_de_dados!$C:$C,$A487,base_de_dados!$M:$M,"&lt;=2008",base_de_dados!$O:$O,"&gt;=39813")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SUMIFS(base_de_dados!$T:$T,base_de_dados!$B:$B,$B488,base_de_dados!$G:$G,C$61,base_de_dados!$H:$H,$L$1,base_de_dados!$C:$C,$A488,base_de_dados!$M:$M,"&lt;=2008",base_de_dados!$O:$O,"&gt;=39813")</f>
        <v>0</v>
      </c>
      <c r="D488" s="5">
        <f>SUMIFS(base_de_dados!$T:$T,base_de_dados!$B:$B,$B488,base_de_dados!$G:$G,D$61,base_de_dados!$H:$H,$L$1,base_de_dados!$C:$C,$A488,base_de_dados!$M:$M,"&lt;=2008",base_de_dados!$O:$O,"&gt;=39813")</f>
        <v>0</v>
      </c>
      <c r="E488" s="5">
        <f>SUMIFS(base_de_dados!$T:$T,base_de_dados!$B:$B,$B488,base_de_dados!$G:$G,E$61,base_de_dados!$H:$H,$L$1,base_de_dados!$C:$C,$A488,base_de_dados!$M:$M,"&lt;=2008",base_de_dados!$O:$O,"&gt;=39813")</f>
        <v>0</v>
      </c>
      <c r="F488" s="5">
        <f>SUMIFS(base_de_dados!$T:$T,base_de_dados!$B:$B,$B488,base_de_dados!$G:$G,F$61,base_de_dados!$H:$H,$L$1,base_de_dados!$C:$C,$A488,base_de_dados!$M:$M,"&lt;=2008",base_de_dados!$O:$O,"&gt;=39813")</f>
        <v>0</v>
      </c>
      <c r="G488" s="5">
        <f>SUMIFS(base_de_dados!$T:$T,base_de_dados!$B:$B,$B488,base_de_dados!$G:$G,G$61,base_de_dados!$H:$H,$L$1,base_de_dados!$C:$C,$A488,base_de_dados!$M:$M,"&lt;=2008",base_de_dados!$O:$O,"&gt;=39813")</f>
        <v>0</v>
      </c>
      <c r="H488" s="5">
        <f>SUMIFS(base_de_dados!$T:$T,base_de_dados!$B:$B,$B488,base_de_dados!$G:$G,H$61,base_de_dados!$H:$H,$L$1,base_de_dados!$C:$C,$A488,base_de_dados!$M:$M,"&lt;=2008",base_de_dados!$O:$O,"&gt;=39813")</f>
        <v>0</v>
      </c>
      <c r="I488" s="5">
        <f>SUMIFS(base_de_dados!$T:$T,base_de_dados!$B:$B,$B488,base_de_dados!$G:$G,I$61,base_de_dados!$H:$H,$L$1,base_de_dados!$C:$C,$A488,base_de_dados!$M:$M,"&lt;=2008",base_de_dados!$O:$O,"&gt;=39813")</f>
        <v>0</v>
      </c>
      <c r="J488" s="5">
        <f>SUMIFS(base_de_dados!$T:$T,base_de_dados!$B:$B,$B488,base_de_dados!$G:$G,J$61,base_de_dados!$H:$H,$L$1,base_de_dados!$C:$C,$A488,base_de_dados!$M:$M,"&lt;=2008",base_de_dados!$O:$O,"&gt;=39813")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SUMIFS(base_de_dados!$T:$T,base_de_dados!$B:$B,$B489,base_de_dados!$G:$G,C$61,base_de_dados!$H:$H,$L$1,base_de_dados!$C:$C,$A489,base_de_dados!$M:$M,"&lt;=2008",base_de_dados!$O:$O,"&gt;=39813")</f>
        <v>0</v>
      </c>
      <c r="D489" s="5">
        <f>SUMIFS(base_de_dados!$T:$T,base_de_dados!$B:$B,$B489,base_de_dados!$G:$G,D$61,base_de_dados!$H:$H,$L$1,base_de_dados!$C:$C,$A489,base_de_dados!$M:$M,"&lt;=2008",base_de_dados!$O:$O,"&gt;=39813")</f>
        <v>0</v>
      </c>
      <c r="E489" s="5">
        <f>SUMIFS(base_de_dados!$T:$T,base_de_dados!$B:$B,$B489,base_de_dados!$G:$G,E$61,base_de_dados!$H:$H,$L$1,base_de_dados!$C:$C,$A489,base_de_dados!$M:$M,"&lt;=2008",base_de_dados!$O:$O,"&gt;=39813")</f>
        <v>0</v>
      </c>
      <c r="F489" s="5">
        <f>SUMIFS(base_de_dados!$T:$T,base_de_dados!$B:$B,$B489,base_de_dados!$G:$G,F$61,base_de_dados!$H:$H,$L$1,base_de_dados!$C:$C,$A489,base_de_dados!$M:$M,"&lt;=2008",base_de_dados!$O:$O,"&gt;=39813")</f>
        <v>0</v>
      </c>
      <c r="G489" s="5">
        <f>SUMIFS(base_de_dados!$T:$T,base_de_dados!$B:$B,$B489,base_de_dados!$G:$G,G$61,base_de_dados!$H:$H,$L$1,base_de_dados!$C:$C,$A489,base_de_dados!$M:$M,"&lt;=2008",base_de_dados!$O:$O,"&gt;=39813")</f>
        <v>0</v>
      </c>
      <c r="H489" s="5">
        <f>SUMIFS(base_de_dados!$T:$T,base_de_dados!$B:$B,$B489,base_de_dados!$G:$G,H$61,base_de_dados!$H:$H,$L$1,base_de_dados!$C:$C,$A489,base_de_dados!$M:$M,"&lt;=2008",base_de_dados!$O:$O,"&gt;=39813")</f>
        <v>0</v>
      </c>
      <c r="I489" s="5">
        <f>SUMIFS(base_de_dados!$T:$T,base_de_dados!$B:$B,$B489,base_de_dados!$G:$G,I$61,base_de_dados!$H:$H,$L$1,base_de_dados!$C:$C,$A489,base_de_dados!$M:$M,"&lt;=2008",base_de_dados!$O:$O,"&gt;=39813")</f>
        <v>0</v>
      </c>
      <c r="J489" s="5">
        <f>SUMIFS(base_de_dados!$T:$T,base_de_dados!$B:$B,$B489,base_de_dados!$G:$G,J$61,base_de_dados!$H:$H,$L$1,base_de_dados!$C:$C,$A489,base_de_dados!$M:$M,"&lt;=2008",base_de_dados!$O:$O,"&gt;=39813")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SUMIFS(base_de_dados!$T:$T,base_de_dados!$B:$B,$B490,base_de_dados!$G:$G,C$61,base_de_dados!$H:$H,$L$1,base_de_dados!$C:$C,$A490,base_de_dados!$M:$M,"&lt;=2008",base_de_dados!$O:$O,"&gt;=39813")</f>
        <v>0</v>
      </c>
      <c r="D490" s="5">
        <f>SUMIFS(base_de_dados!$T:$T,base_de_dados!$B:$B,$B490,base_de_dados!$G:$G,D$61,base_de_dados!$H:$H,$L$1,base_de_dados!$C:$C,$A490,base_de_dados!$M:$M,"&lt;=2008",base_de_dados!$O:$O,"&gt;=39813")</f>
        <v>0</v>
      </c>
      <c r="E490" s="5">
        <f>SUMIFS(base_de_dados!$T:$T,base_de_dados!$B:$B,$B490,base_de_dados!$G:$G,E$61,base_de_dados!$H:$H,$L$1,base_de_dados!$C:$C,$A490,base_de_dados!$M:$M,"&lt;=2008",base_de_dados!$O:$O,"&gt;=39813")</f>
        <v>0</v>
      </c>
      <c r="F490" s="5">
        <f>SUMIFS(base_de_dados!$T:$T,base_de_dados!$B:$B,$B490,base_de_dados!$G:$G,F$61,base_de_dados!$H:$H,$L$1,base_de_dados!$C:$C,$A490,base_de_dados!$M:$M,"&lt;=2008",base_de_dados!$O:$O,"&gt;=39813")</f>
        <v>0</v>
      </c>
      <c r="G490" s="5">
        <f>SUMIFS(base_de_dados!$T:$T,base_de_dados!$B:$B,$B490,base_de_dados!$G:$G,G$61,base_de_dados!$H:$H,$L$1,base_de_dados!$C:$C,$A490,base_de_dados!$M:$M,"&lt;=2008",base_de_dados!$O:$O,"&gt;=39813")</f>
        <v>0</v>
      </c>
      <c r="H490" s="5">
        <f>SUMIFS(base_de_dados!$T:$T,base_de_dados!$B:$B,$B490,base_de_dados!$G:$G,H$61,base_de_dados!$H:$H,$L$1,base_de_dados!$C:$C,$A490,base_de_dados!$M:$M,"&lt;=2008",base_de_dados!$O:$O,"&gt;=39813")</f>
        <v>0</v>
      </c>
      <c r="I490" s="5">
        <f>SUMIFS(base_de_dados!$T:$T,base_de_dados!$B:$B,$B490,base_de_dados!$G:$G,I$61,base_de_dados!$H:$H,$L$1,base_de_dados!$C:$C,$A490,base_de_dados!$M:$M,"&lt;=2008",base_de_dados!$O:$O,"&gt;=39813")</f>
        <v>0</v>
      </c>
      <c r="J490" s="5">
        <f>SUMIFS(base_de_dados!$T:$T,base_de_dados!$B:$B,$B490,base_de_dados!$G:$G,J$61,base_de_dados!$H:$H,$L$1,base_de_dados!$C:$C,$A490,base_de_dados!$M:$M,"&lt;=2008",base_de_dados!$O:$O,"&gt;=39813")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SUMIFS(base_de_dados!$T:$T,base_de_dados!$B:$B,$B491,base_de_dados!$G:$G,C$61,base_de_dados!$H:$H,$L$1,base_de_dados!$C:$C,$A491,base_de_dados!$M:$M,"&lt;=2008",base_de_dados!$O:$O,"&gt;=39813")</f>
        <v>0</v>
      </c>
      <c r="D491" s="5">
        <f>SUMIFS(base_de_dados!$T:$T,base_de_dados!$B:$B,$B491,base_de_dados!$G:$G,D$61,base_de_dados!$H:$H,$L$1,base_de_dados!$C:$C,$A491,base_de_dados!$M:$M,"&lt;=2008",base_de_dados!$O:$O,"&gt;=39813")</f>
        <v>0</v>
      </c>
      <c r="E491" s="5">
        <f>SUMIFS(base_de_dados!$T:$T,base_de_dados!$B:$B,$B491,base_de_dados!$G:$G,E$61,base_de_dados!$H:$H,$L$1,base_de_dados!$C:$C,$A491,base_de_dados!$M:$M,"&lt;=2008",base_de_dados!$O:$O,"&gt;=39813")</f>
        <v>0</v>
      </c>
      <c r="F491" s="5">
        <f>SUMIFS(base_de_dados!$T:$T,base_de_dados!$B:$B,$B491,base_de_dados!$G:$G,F$61,base_de_dados!$H:$H,$L$1,base_de_dados!$C:$C,$A491,base_de_dados!$M:$M,"&lt;=2008",base_de_dados!$O:$O,"&gt;=39813")</f>
        <v>0</v>
      </c>
      <c r="G491" s="5">
        <f>SUMIFS(base_de_dados!$T:$T,base_de_dados!$B:$B,$B491,base_de_dados!$G:$G,G$61,base_de_dados!$H:$H,$L$1,base_de_dados!$C:$C,$A491,base_de_dados!$M:$M,"&lt;=2008",base_de_dados!$O:$O,"&gt;=39813")</f>
        <v>0</v>
      </c>
      <c r="H491" s="5">
        <f>SUMIFS(base_de_dados!$T:$T,base_de_dados!$B:$B,$B491,base_de_dados!$G:$G,H$61,base_de_dados!$H:$H,$L$1,base_de_dados!$C:$C,$A491,base_de_dados!$M:$M,"&lt;=2008",base_de_dados!$O:$O,"&gt;=39813")</f>
        <v>0</v>
      </c>
      <c r="I491" s="5">
        <f>SUMIFS(base_de_dados!$T:$T,base_de_dados!$B:$B,$B491,base_de_dados!$G:$G,I$61,base_de_dados!$H:$H,$L$1,base_de_dados!$C:$C,$A491,base_de_dados!$M:$M,"&lt;=2008",base_de_dados!$O:$O,"&gt;=39813")</f>
        <v>0</v>
      </c>
      <c r="J491" s="5">
        <f>SUMIFS(base_de_dados!$T:$T,base_de_dados!$B:$B,$B491,base_de_dados!$G:$G,J$61,base_de_dados!$H:$H,$L$1,base_de_dados!$C:$C,$A491,base_de_dados!$M:$M,"&lt;=2008",base_de_dados!$O:$O,"&gt;=39813")</f>
        <v>0</v>
      </c>
      <c r="K491" s="32">
        <f t="shared" si="11"/>
        <v>0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SUMIFS(base_de_dados!$T:$T,base_de_dados!$B:$B,$B492,base_de_dados!$G:$G,C$61,base_de_dados!$H:$H,$L$1,base_de_dados!$C:$C,$A492,base_de_dados!$M:$M,"&lt;=2008",base_de_dados!$O:$O,"&gt;=39813")</f>
        <v>0</v>
      </c>
      <c r="D492" s="5">
        <f>SUMIFS(base_de_dados!$T:$T,base_de_dados!$B:$B,$B492,base_de_dados!$G:$G,D$61,base_de_dados!$H:$H,$L$1,base_de_dados!$C:$C,$A492,base_de_dados!$M:$M,"&lt;=2008",base_de_dados!$O:$O,"&gt;=39813")</f>
        <v>0</v>
      </c>
      <c r="E492" s="5">
        <f>SUMIFS(base_de_dados!$T:$T,base_de_dados!$B:$B,$B492,base_de_dados!$G:$G,E$61,base_de_dados!$H:$H,$L$1,base_de_dados!$C:$C,$A492,base_de_dados!$M:$M,"&lt;=2008",base_de_dados!$O:$O,"&gt;=39813")</f>
        <v>0</v>
      </c>
      <c r="F492" s="5">
        <f>SUMIFS(base_de_dados!$T:$T,base_de_dados!$B:$B,$B492,base_de_dados!$G:$G,F$61,base_de_dados!$H:$H,$L$1,base_de_dados!$C:$C,$A492,base_de_dados!$M:$M,"&lt;=2008",base_de_dados!$O:$O,"&gt;=39813")</f>
        <v>0</v>
      </c>
      <c r="G492" s="5">
        <f>SUMIFS(base_de_dados!$T:$T,base_de_dados!$B:$B,$B492,base_de_dados!$G:$G,G$61,base_de_dados!$H:$H,$L$1,base_de_dados!$C:$C,$A492,base_de_dados!$M:$M,"&lt;=2008",base_de_dados!$O:$O,"&gt;=39813")</f>
        <v>0</v>
      </c>
      <c r="H492" s="5">
        <f>SUMIFS(base_de_dados!$T:$T,base_de_dados!$B:$B,$B492,base_de_dados!$G:$G,H$61,base_de_dados!$H:$H,$L$1,base_de_dados!$C:$C,$A492,base_de_dados!$M:$M,"&lt;=2008",base_de_dados!$O:$O,"&gt;=39813")</f>
        <v>0</v>
      </c>
      <c r="I492" s="5">
        <f>SUMIFS(base_de_dados!$T:$T,base_de_dados!$B:$B,$B492,base_de_dados!$G:$G,I$61,base_de_dados!$H:$H,$L$1,base_de_dados!$C:$C,$A492,base_de_dados!$M:$M,"&lt;=2008",base_de_dados!$O:$O,"&gt;=39813")</f>
        <v>0</v>
      </c>
      <c r="J492" s="5">
        <f>SUMIFS(base_de_dados!$T:$T,base_de_dados!$B:$B,$B492,base_de_dados!$G:$G,J$61,base_de_dados!$H:$H,$L$1,base_de_dados!$C:$C,$A492,base_de_dados!$M:$M,"&lt;=2008",base_de_dados!$O:$O,"&gt;=39813")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SUMIFS(base_de_dados!$T:$T,base_de_dados!$B:$B,$B493,base_de_dados!$G:$G,C$61,base_de_dados!$H:$H,$L$1,base_de_dados!$C:$C,$A493,base_de_dados!$M:$M,"&lt;=2008",base_de_dados!$O:$O,"&gt;=39813")</f>
        <v>0</v>
      </c>
      <c r="D493" s="5">
        <f>SUMIFS(base_de_dados!$T:$T,base_de_dados!$B:$B,$B493,base_de_dados!$G:$G,D$61,base_de_dados!$H:$H,$L$1,base_de_dados!$C:$C,$A493,base_de_dados!$M:$M,"&lt;=2008",base_de_dados!$O:$O,"&gt;=39813")</f>
        <v>0</v>
      </c>
      <c r="E493" s="5">
        <f>SUMIFS(base_de_dados!$T:$T,base_de_dados!$B:$B,$B493,base_de_dados!$G:$G,E$61,base_de_dados!$H:$H,$L$1,base_de_dados!$C:$C,$A493,base_de_dados!$M:$M,"&lt;=2008",base_de_dados!$O:$O,"&gt;=39813")</f>
        <v>0</v>
      </c>
      <c r="F493" s="5">
        <f>SUMIFS(base_de_dados!$T:$T,base_de_dados!$B:$B,$B493,base_de_dados!$G:$G,F$61,base_de_dados!$H:$H,$L$1,base_de_dados!$C:$C,$A493,base_de_dados!$M:$M,"&lt;=2008",base_de_dados!$O:$O,"&gt;=39813")</f>
        <v>0</v>
      </c>
      <c r="G493" s="5">
        <f>SUMIFS(base_de_dados!$T:$T,base_de_dados!$B:$B,$B493,base_de_dados!$G:$G,G$61,base_de_dados!$H:$H,$L$1,base_de_dados!$C:$C,$A493,base_de_dados!$M:$M,"&lt;=2008",base_de_dados!$O:$O,"&gt;=39813")</f>
        <v>0</v>
      </c>
      <c r="H493" s="5">
        <f>SUMIFS(base_de_dados!$T:$T,base_de_dados!$B:$B,$B493,base_de_dados!$G:$G,H$61,base_de_dados!$H:$H,$L$1,base_de_dados!$C:$C,$A493,base_de_dados!$M:$M,"&lt;=2008",base_de_dados!$O:$O,"&gt;=39813")</f>
        <v>0</v>
      </c>
      <c r="I493" s="5">
        <f>SUMIFS(base_de_dados!$T:$T,base_de_dados!$B:$B,$B493,base_de_dados!$G:$G,I$61,base_de_dados!$H:$H,$L$1,base_de_dados!$C:$C,$A493,base_de_dados!$M:$M,"&lt;=2008",base_de_dados!$O:$O,"&gt;=39813")</f>
        <v>0</v>
      </c>
      <c r="J493" s="5">
        <f>SUMIFS(base_de_dados!$T:$T,base_de_dados!$B:$B,$B493,base_de_dados!$G:$G,J$61,base_de_dados!$H:$H,$L$1,base_de_dados!$C:$C,$A493,base_de_dados!$M:$M,"&lt;=2008",base_de_dados!$O:$O,"&gt;=39813")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SUMIFS(base_de_dados!$T:$T,base_de_dados!$B:$B,$B494,base_de_dados!$G:$G,C$61,base_de_dados!$H:$H,$L$1,base_de_dados!$C:$C,$A494,base_de_dados!$M:$M,"&lt;=2008",base_de_dados!$O:$O,"&gt;=39813")</f>
        <v>0</v>
      </c>
      <c r="D494" s="5">
        <f>SUMIFS(base_de_dados!$T:$T,base_de_dados!$B:$B,$B494,base_de_dados!$G:$G,D$61,base_de_dados!$H:$H,$L$1,base_de_dados!$C:$C,$A494,base_de_dados!$M:$M,"&lt;=2008",base_de_dados!$O:$O,"&gt;=39813")</f>
        <v>0</v>
      </c>
      <c r="E494" s="5">
        <f>SUMIFS(base_de_dados!$T:$T,base_de_dados!$B:$B,$B494,base_de_dados!$G:$G,E$61,base_de_dados!$H:$H,$L$1,base_de_dados!$C:$C,$A494,base_de_dados!$M:$M,"&lt;=2008",base_de_dados!$O:$O,"&gt;=39813")</f>
        <v>0</v>
      </c>
      <c r="F494" s="5">
        <f>SUMIFS(base_de_dados!$T:$T,base_de_dados!$B:$B,$B494,base_de_dados!$G:$G,F$61,base_de_dados!$H:$H,$L$1,base_de_dados!$C:$C,$A494,base_de_dados!$M:$M,"&lt;=2008",base_de_dados!$O:$O,"&gt;=39813")</f>
        <v>0</v>
      </c>
      <c r="G494" s="5">
        <f>SUMIFS(base_de_dados!$T:$T,base_de_dados!$B:$B,$B494,base_de_dados!$G:$G,G$61,base_de_dados!$H:$H,$L$1,base_de_dados!$C:$C,$A494,base_de_dados!$M:$M,"&lt;=2008",base_de_dados!$O:$O,"&gt;=39813")</f>
        <v>0</v>
      </c>
      <c r="H494" s="5">
        <f>SUMIFS(base_de_dados!$T:$T,base_de_dados!$B:$B,$B494,base_de_dados!$G:$G,H$61,base_de_dados!$H:$H,$L$1,base_de_dados!$C:$C,$A494,base_de_dados!$M:$M,"&lt;=2008",base_de_dados!$O:$O,"&gt;=39813")</f>
        <v>0</v>
      </c>
      <c r="I494" s="5">
        <f>SUMIFS(base_de_dados!$T:$T,base_de_dados!$B:$B,$B494,base_de_dados!$G:$G,I$61,base_de_dados!$H:$H,$L$1,base_de_dados!$C:$C,$A494,base_de_dados!$M:$M,"&lt;=2008",base_de_dados!$O:$O,"&gt;=39813")</f>
        <v>0</v>
      </c>
      <c r="J494" s="5">
        <f>SUMIFS(base_de_dados!$T:$T,base_de_dados!$B:$B,$B494,base_de_dados!$G:$G,J$61,base_de_dados!$H:$H,$L$1,base_de_dados!$C:$C,$A494,base_de_dados!$M:$M,"&lt;=2008",base_de_dados!$O:$O,"&gt;=39813")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SUMIFS(base_de_dados!$T:$T,base_de_dados!$B:$B,$B495,base_de_dados!$G:$G,C$61,base_de_dados!$H:$H,$L$1,base_de_dados!$C:$C,$A495,base_de_dados!$M:$M,"&lt;=2008",base_de_dados!$O:$O,"&gt;=39813")</f>
        <v>0</v>
      </c>
      <c r="D495" s="5">
        <f>SUMIFS(base_de_dados!$T:$T,base_de_dados!$B:$B,$B495,base_de_dados!$G:$G,D$61,base_de_dados!$H:$H,$L$1,base_de_dados!$C:$C,$A495,base_de_dados!$M:$M,"&lt;=2008",base_de_dados!$O:$O,"&gt;=39813")</f>
        <v>0</v>
      </c>
      <c r="E495" s="5">
        <f>SUMIFS(base_de_dados!$T:$T,base_de_dados!$B:$B,$B495,base_de_dados!$G:$G,E$61,base_de_dados!$H:$H,$L$1,base_de_dados!$C:$C,$A495,base_de_dados!$M:$M,"&lt;=2008",base_de_dados!$O:$O,"&gt;=39813")</f>
        <v>0</v>
      </c>
      <c r="F495" s="5">
        <f>SUMIFS(base_de_dados!$T:$T,base_de_dados!$B:$B,$B495,base_de_dados!$G:$G,F$61,base_de_dados!$H:$H,$L$1,base_de_dados!$C:$C,$A495,base_de_dados!$M:$M,"&lt;=2008",base_de_dados!$O:$O,"&gt;=39813")</f>
        <v>0</v>
      </c>
      <c r="G495" s="5">
        <f>SUMIFS(base_de_dados!$T:$T,base_de_dados!$B:$B,$B495,base_de_dados!$G:$G,G$61,base_de_dados!$H:$H,$L$1,base_de_dados!$C:$C,$A495,base_de_dados!$M:$M,"&lt;=2008",base_de_dados!$O:$O,"&gt;=39813")</f>
        <v>0</v>
      </c>
      <c r="H495" s="5">
        <f>SUMIFS(base_de_dados!$T:$T,base_de_dados!$B:$B,$B495,base_de_dados!$G:$G,H$61,base_de_dados!$H:$H,$L$1,base_de_dados!$C:$C,$A495,base_de_dados!$M:$M,"&lt;=2008",base_de_dados!$O:$O,"&gt;=39813")</f>
        <v>0</v>
      </c>
      <c r="I495" s="5">
        <f>SUMIFS(base_de_dados!$T:$T,base_de_dados!$B:$B,$B495,base_de_dados!$G:$G,I$61,base_de_dados!$H:$H,$L$1,base_de_dados!$C:$C,$A495,base_de_dados!$M:$M,"&lt;=2008",base_de_dados!$O:$O,"&gt;=39813")</f>
        <v>0</v>
      </c>
      <c r="J495" s="5">
        <f>SUMIFS(base_de_dados!$T:$T,base_de_dados!$B:$B,$B495,base_de_dados!$G:$G,J$61,base_de_dados!$H:$H,$L$1,base_de_dados!$C:$C,$A495,base_de_dados!$M:$M,"&lt;=2008",base_de_dados!$O:$O,"&gt;=39813")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SUMIFS(base_de_dados!$T:$T,base_de_dados!$B:$B,$B496,base_de_dados!$G:$G,C$61,base_de_dados!$H:$H,$L$1,base_de_dados!$C:$C,$A496,base_de_dados!$M:$M,"&lt;=2008",base_de_dados!$O:$O,"&gt;=39813")</f>
        <v>0</v>
      </c>
      <c r="D496" s="5">
        <f>SUMIFS(base_de_dados!$T:$T,base_de_dados!$B:$B,$B496,base_de_dados!$G:$G,D$61,base_de_dados!$H:$H,$L$1,base_de_dados!$C:$C,$A496,base_de_dados!$M:$M,"&lt;=2008",base_de_dados!$O:$O,"&gt;=39813")</f>
        <v>0</v>
      </c>
      <c r="E496" s="5">
        <f>SUMIFS(base_de_dados!$T:$T,base_de_dados!$B:$B,$B496,base_de_dados!$G:$G,E$61,base_de_dados!$H:$H,$L$1,base_de_dados!$C:$C,$A496,base_de_dados!$M:$M,"&lt;=2008",base_de_dados!$O:$O,"&gt;=39813")</f>
        <v>0</v>
      </c>
      <c r="F496" s="5">
        <f>SUMIFS(base_de_dados!$T:$T,base_de_dados!$B:$B,$B496,base_de_dados!$G:$G,F$61,base_de_dados!$H:$H,$L$1,base_de_dados!$C:$C,$A496,base_de_dados!$M:$M,"&lt;=2008",base_de_dados!$O:$O,"&gt;=39813")</f>
        <v>0</v>
      </c>
      <c r="G496" s="5">
        <f>SUMIFS(base_de_dados!$T:$T,base_de_dados!$B:$B,$B496,base_de_dados!$G:$G,G$61,base_de_dados!$H:$H,$L$1,base_de_dados!$C:$C,$A496,base_de_dados!$M:$M,"&lt;=2008",base_de_dados!$O:$O,"&gt;=39813")</f>
        <v>0</v>
      </c>
      <c r="H496" s="5">
        <f>SUMIFS(base_de_dados!$T:$T,base_de_dados!$B:$B,$B496,base_de_dados!$G:$G,H$61,base_de_dados!$H:$H,$L$1,base_de_dados!$C:$C,$A496,base_de_dados!$M:$M,"&lt;=2008",base_de_dados!$O:$O,"&gt;=39813")</f>
        <v>0</v>
      </c>
      <c r="I496" s="5">
        <f>SUMIFS(base_de_dados!$T:$T,base_de_dados!$B:$B,$B496,base_de_dados!$G:$G,I$61,base_de_dados!$H:$H,$L$1,base_de_dados!$C:$C,$A496,base_de_dados!$M:$M,"&lt;=2008",base_de_dados!$O:$O,"&gt;=39813")</f>
        <v>0</v>
      </c>
      <c r="J496" s="5">
        <f>SUMIFS(base_de_dados!$T:$T,base_de_dados!$B:$B,$B496,base_de_dados!$G:$G,J$61,base_de_dados!$H:$H,$L$1,base_de_dados!$C:$C,$A496,base_de_dados!$M:$M,"&lt;=2008",base_de_dados!$O:$O,"&gt;=39813")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SUMIFS(base_de_dados!$T:$T,base_de_dados!$B:$B,$B497,base_de_dados!$G:$G,C$61,base_de_dados!$H:$H,$L$1,base_de_dados!$C:$C,$A497,base_de_dados!$M:$M,"&lt;=2008",base_de_dados!$O:$O,"&gt;=39813")</f>
        <v>0</v>
      </c>
      <c r="D497" s="5">
        <f>SUMIFS(base_de_dados!$T:$T,base_de_dados!$B:$B,$B497,base_de_dados!$G:$G,D$61,base_de_dados!$H:$H,$L$1,base_de_dados!$C:$C,$A497,base_de_dados!$M:$M,"&lt;=2008",base_de_dados!$O:$O,"&gt;=39813")</f>
        <v>0</v>
      </c>
      <c r="E497" s="5">
        <f>SUMIFS(base_de_dados!$T:$T,base_de_dados!$B:$B,$B497,base_de_dados!$G:$G,E$61,base_de_dados!$H:$H,$L$1,base_de_dados!$C:$C,$A497,base_de_dados!$M:$M,"&lt;=2008",base_de_dados!$O:$O,"&gt;=39813")</f>
        <v>0</v>
      </c>
      <c r="F497" s="5">
        <f>SUMIFS(base_de_dados!$T:$T,base_de_dados!$B:$B,$B497,base_de_dados!$G:$G,F$61,base_de_dados!$H:$H,$L$1,base_de_dados!$C:$C,$A497,base_de_dados!$M:$M,"&lt;=2008",base_de_dados!$O:$O,"&gt;=39813")</f>
        <v>0</v>
      </c>
      <c r="G497" s="5">
        <f>SUMIFS(base_de_dados!$T:$T,base_de_dados!$B:$B,$B497,base_de_dados!$G:$G,G$61,base_de_dados!$H:$H,$L$1,base_de_dados!$C:$C,$A497,base_de_dados!$M:$M,"&lt;=2008",base_de_dados!$O:$O,"&gt;=39813")</f>
        <v>0</v>
      </c>
      <c r="H497" s="5">
        <f>SUMIFS(base_de_dados!$T:$T,base_de_dados!$B:$B,$B497,base_de_dados!$G:$G,H$61,base_de_dados!$H:$H,$L$1,base_de_dados!$C:$C,$A497,base_de_dados!$M:$M,"&lt;=2008",base_de_dados!$O:$O,"&gt;=39813")</f>
        <v>0</v>
      </c>
      <c r="I497" s="5">
        <f>SUMIFS(base_de_dados!$T:$T,base_de_dados!$B:$B,$B497,base_de_dados!$G:$G,I$61,base_de_dados!$H:$H,$L$1,base_de_dados!$C:$C,$A497,base_de_dados!$M:$M,"&lt;=2008",base_de_dados!$O:$O,"&gt;=39813")</f>
        <v>0</v>
      </c>
      <c r="J497" s="5">
        <f>SUMIFS(base_de_dados!$T:$T,base_de_dados!$B:$B,$B497,base_de_dados!$G:$G,J$61,base_de_dados!$H:$H,$L$1,base_de_dados!$C:$C,$A497,base_de_dados!$M:$M,"&lt;=2008",base_de_dados!$O:$O,"&gt;=39813")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SUMIFS(base_de_dados!$T:$T,base_de_dados!$B:$B,$B498,base_de_dados!$G:$G,C$61,base_de_dados!$H:$H,$L$1,base_de_dados!$C:$C,$A498,base_de_dados!$M:$M,"&lt;=2008",base_de_dados!$O:$O,"&gt;=39813")</f>
        <v>9.8299999999999998E-2</v>
      </c>
      <c r="D498" s="5">
        <f>SUMIFS(base_de_dados!$T:$T,base_de_dados!$B:$B,$B498,base_de_dados!$G:$G,D$61,base_de_dados!$H:$H,$L$1,base_de_dados!$C:$C,$A498,base_de_dados!$M:$M,"&lt;=2008",base_de_dados!$O:$O,"&gt;=39813")</f>
        <v>0</v>
      </c>
      <c r="E498" s="5">
        <f>SUMIFS(base_de_dados!$T:$T,base_de_dados!$B:$B,$B498,base_de_dados!$G:$G,E$61,base_de_dados!$H:$H,$L$1,base_de_dados!$C:$C,$A498,base_de_dados!$M:$M,"&lt;=2008",base_de_dados!$O:$O,"&gt;=39813")</f>
        <v>0</v>
      </c>
      <c r="F498" s="5">
        <f>SUMIFS(base_de_dados!$T:$T,base_de_dados!$B:$B,$B498,base_de_dados!$G:$G,F$61,base_de_dados!$H:$H,$L$1,base_de_dados!$C:$C,$A498,base_de_dados!$M:$M,"&lt;=2008",base_de_dados!$O:$O,"&gt;=39813")</f>
        <v>6.5163115169964486E-3</v>
      </c>
      <c r="G498" s="5">
        <f>SUMIFS(base_de_dados!$T:$T,base_de_dados!$B:$B,$B498,base_de_dados!$G:$G,G$61,base_de_dados!$H:$H,$L$1,base_de_dados!$C:$C,$A498,base_de_dados!$M:$M,"&lt;=2008",base_de_dados!$O:$O,"&gt;=39813")</f>
        <v>0</v>
      </c>
      <c r="H498" s="5">
        <f>SUMIFS(base_de_dados!$T:$T,base_de_dados!$B:$B,$B498,base_de_dados!$G:$G,H$61,base_de_dados!$H:$H,$L$1,base_de_dados!$C:$C,$A498,base_de_dados!$M:$M,"&lt;=2008",base_de_dados!$O:$O,"&gt;=39813")</f>
        <v>0</v>
      </c>
      <c r="I498" s="5">
        <f>SUMIFS(base_de_dados!$T:$T,base_de_dados!$B:$B,$B498,base_de_dados!$G:$G,I$61,base_de_dados!$H:$H,$L$1,base_de_dados!$C:$C,$A498,base_de_dados!$M:$M,"&lt;=2008",base_de_dados!$O:$O,"&gt;=39813")</f>
        <v>0</v>
      </c>
      <c r="J498" s="5">
        <f>SUMIFS(base_de_dados!$T:$T,base_de_dados!$B:$B,$B498,base_de_dados!$G:$G,J$61,base_de_dados!$H:$H,$L$1,base_de_dados!$C:$C,$A498,base_de_dados!$M:$M,"&lt;=2008",base_de_dados!$O:$O,"&gt;=39813")</f>
        <v>0</v>
      </c>
      <c r="K498" s="32">
        <f t="shared" si="11"/>
        <v>0.10481631151699644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SUMIFS(base_de_dados!$T:$T,base_de_dados!$B:$B,$B499,base_de_dados!$G:$G,C$61,base_de_dados!$H:$H,$L$1,base_de_dados!$C:$C,$A499,base_de_dados!$M:$M,"&lt;=2008",base_de_dados!$O:$O,"&gt;=39813")</f>
        <v>0</v>
      </c>
      <c r="D499" s="5">
        <f>SUMIFS(base_de_dados!$T:$T,base_de_dados!$B:$B,$B499,base_de_dados!$G:$G,D$61,base_de_dados!$H:$H,$L$1,base_de_dados!$C:$C,$A499,base_de_dados!$M:$M,"&lt;=2008",base_de_dados!$O:$O,"&gt;=39813")</f>
        <v>0</v>
      </c>
      <c r="E499" s="5">
        <f>SUMIFS(base_de_dados!$T:$T,base_de_dados!$B:$B,$B499,base_de_dados!$G:$G,E$61,base_de_dados!$H:$H,$L$1,base_de_dados!$C:$C,$A499,base_de_dados!$M:$M,"&lt;=2008",base_de_dados!$O:$O,"&gt;=39813")</f>
        <v>0</v>
      </c>
      <c r="F499" s="5">
        <f>SUMIFS(base_de_dados!$T:$T,base_de_dados!$B:$B,$B499,base_de_dados!$G:$G,F$61,base_de_dados!$H:$H,$L$1,base_de_dados!$C:$C,$A499,base_de_dados!$M:$M,"&lt;=2008",base_de_dados!$O:$O,"&gt;=39813")</f>
        <v>0</v>
      </c>
      <c r="G499" s="5">
        <f>SUMIFS(base_de_dados!$T:$T,base_de_dados!$B:$B,$B499,base_de_dados!$G:$G,G$61,base_de_dados!$H:$H,$L$1,base_de_dados!$C:$C,$A499,base_de_dados!$M:$M,"&lt;=2008",base_de_dados!$O:$O,"&gt;=39813")</f>
        <v>0</v>
      </c>
      <c r="H499" s="5">
        <f>SUMIFS(base_de_dados!$T:$T,base_de_dados!$B:$B,$B499,base_de_dados!$G:$G,H$61,base_de_dados!$H:$H,$L$1,base_de_dados!$C:$C,$A499,base_de_dados!$M:$M,"&lt;=2008",base_de_dados!$O:$O,"&gt;=39813")</f>
        <v>0</v>
      </c>
      <c r="I499" s="5">
        <f>SUMIFS(base_de_dados!$T:$T,base_de_dados!$B:$B,$B499,base_de_dados!$G:$G,I$61,base_de_dados!$H:$H,$L$1,base_de_dados!$C:$C,$A499,base_de_dados!$M:$M,"&lt;=2008",base_de_dados!$O:$O,"&gt;=39813")</f>
        <v>0</v>
      </c>
      <c r="J499" s="5">
        <f>SUMIFS(base_de_dados!$T:$T,base_de_dados!$B:$B,$B499,base_de_dados!$G:$G,J$61,base_de_dados!$H:$H,$L$1,base_de_dados!$C:$C,$A499,base_de_dados!$M:$M,"&lt;=2008",base_de_dados!$O:$O,"&gt;=39813")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SUMIFS(base_de_dados!$T:$T,base_de_dados!$B:$B,$B500,base_de_dados!$G:$G,C$61,base_de_dados!$H:$H,$L$1,base_de_dados!$C:$C,$A500,base_de_dados!$M:$M,"&lt;=2008",base_de_dados!$O:$O,"&gt;=39813")</f>
        <v>0</v>
      </c>
      <c r="D500" s="5">
        <f>SUMIFS(base_de_dados!$T:$T,base_de_dados!$B:$B,$B500,base_de_dados!$G:$G,D$61,base_de_dados!$H:$H,$L$1,base_de_dados!$C:$C,$A500,base_de_dados!$M:$M,"&lt;=2008",base_de_dados!$O:$O,"&gt;=39813")</f>
        <v>0</v>
      </c>
      <c r="E500" s="5">
        <f>SUMIFS(base_de_dados!$T:$T,base_de_dados!$B:$B,$B500,base_de_dados!$G:$G,E$61,base_de_dados!$H:$H,$L$1,base_de_dados!$C:$C,$A500,base_de_dados!$M:$M,"&lt;=2008",base_de_dados!$O:$O,"&gt;=39813")</f>
        <v>0</v>
      </c>
      <c r="F500" s="5">
        <f>SUMIFS(base_de_dados!$T:$T,base_de_dados!$B:$B,$B500,base_de_dados!$G:$G,F$61,base_de_dados!$H:$H,$L$1,base_de_dados!$C:$C,$A500,base_de_dados!$M:$M,"&lt;=2008",base_de_dados!$O:$O,"&gt;=39813")</f>
        <v>0</v>
      </c>
      <c r="G500" s="5">
        <f>SUMIFS(base_de_dados!$T:$T,base_de_dados!$B:$B,$B500,base_de_dados!$G:$G,G$61,base_de_dados!$H:$H,$L$1,base_de_dados!$C:$C,$A500,base_de_dados!$M:$M,"&lt;=2008",base_de_dados!$O:$O,"&gt;=39813")</f>
        <v>0</v>
      </c>
      <c r="H500" s="5">
        <f>SUMIFS(base_de_dados!$T:$T,base_de_dados!$B:$B,$B500,base_de_dados!$G:$G,H$61,base_de_dados!$H:$H,$L$1,base_de_dados!$C:$C,$A500,base_de_dados!$M:$M,"&lt;=2008",base_de_dados!$O:$O,"&gt;=39813")</f>
        <v>0</v>
      </c>
      <c r="I500" s="5">
        <f>SUMIFS(base_de_dados!$T:$T,base_de_dados!$B:$B,$B500,base_de_dados!$G:$G,I$61,base_de_dados!$H:$H,$L$1,base_de_dados!$C:$C,$A500,base_de_dados!$M:$M,"&lt;=2008",base_de_dados!$O:$O,"&gt;=39813")</f>
        <v>0</v>
      </c>
      <c r="J500" s="5">
        <f>SUMIFS(base_de_dados!$T:$T,base_de_dados!$B:$B,$B500,base_de_dados!$G:$G,J$61,base_de_dados!$H:$H,$L$1,base_de_dados!$C:$C,$A500,base_de_dados!$M:$M,"&lt;=2008",base_de_dados!$O:$O,"&gt;=39813")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SUMIFS(base_de_dados!$T:$T,base_de_dados!$B:$B,$B501,base_de_dados!$G:$G,C$61,base_de_dados!$H:$H,$L$1,base_de_dados!$C:$C,$A501,base_de_dados!$M:$M,"&lt;=2008",base_de_dados!$O:$O,"&gt;=39813")</f>
        <v>0</v>
      </c>
      <c r="D501" s="5">
        <f>SUMIFS(base_de_dados!$T:$T,base_de_dados!$B:$B,$B501,base_de_dados!$G:$G,D$61,base_de_dados!$H:$H,$L$1,base_de_dados!$C:$C,$A501,base_de_dados!$M:$M,"&lt;=2008",base_de_dados!$O:$O,"&gt;=39813")</f>
        <v>0</v>
      </c>
      <c r="E501" s="5">
        <f>SUMIFS(base_de_dados!$T:$T,base_de_dados!$B:$B,$B501,base_de_dados!$G:$G,E$61,base_de_dados!$H:$H,$L$1,base_de_dados!$C:$C,$A501,base_de_dados!$M:$M,"&lt;=2008",base_de_dados!$O:$O,"&gt;=39813")</f>
        <v>0</v>
      </c>
      <c r="F501" s="5">
        <f>SUMIFS(base_de_dados!$T:$T,base_de_dados!$B:$B,$B501,base_de_dados!$G:$G,F$61,base_de_dados!$H:$H,$L$1,base_de_dados!$C:$C,$A501,base_de_dados!$M:$M,"&lt;=2008",base_de_dados!$O:$O,"&gt;=39813")</f>
        <v>0</v>
      </c>
      <c r="G501" s="5">
        <f>SUMIFS(base_de_dados!$T:$T,base_de_dados!$B:$B,$B501,base_de_dados!$G:$G,G$61,base_de_dados!$H:$H,$L$1,base_de_dados!$C:$C,$A501,base_de_dados!$M:$M,"&lt;=2008",base_de_dados!$O:$O,"&gt;=39813")</f>
        <v>0</v>
      </c>
      <c r="H501" s="5">
        <f>SUMIFS(base_de_dados!$T:$T,base_de_dados!$B:$B,$B501,base_de_dados!$G:$G,H$61,base_de_dados!$H:$H,$L$1,base_de_dados!$C:$C,$A501,base_de_dados!$M:$M,"&lt;=2008",base_de_dados!$O:$O,"&gt;=39813")</f>
        <v>0</v>
      </c>
      <c r="I501" s="5">
        <f>SUMIFS(base_de_dados!$T:$T,base_de_dados!$B:$B,$B501,base_de_dados!$G:$G,I$61,base_de_dados!$H:$H,$L$1,base_de_dados!$C:$C,$A501,base_de_dados!$M:$M,"&lt;=2008",base_de_dados!$O:$O,"&gt;=39813")</f>
        <v>0</v>
      </c>
      <c r="J501" s="5">
        <f>SUMIFS(base_de_dados!$T:$T,base_de_dados!$B:$B,$B501,base_de_dados!$G:$G,J$61,base_de_dados!$H:$H,$L$1,base_de_dados!$C:$C,$A501,base_de_dados!$M:$M,"&lt;=2008",base_de_dados!$O:$O,"&gt;=39813")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SUMIFS(base_de_dados!$T:$T,base_de_dados!$B:$B,$B502,base_de_dados!$G:$G,C$61,base_de_dados!$H:$H,$L$1,base_de_dados!$C:$C,$A502,base_de_dados!$M:$M,"&lt;=2008",base_de_dados!$O:$O,"&gt;=39813")</f>
        <v>0</v>
      </c>
      <c r="D502" s="5">
        <f>SUMIFS(base_de_dados!$T:$T,base_de_dados!$B:$B,$B502,base_de_dados!$G:$G,D$61,base_de_dados!$H:$H,$L$1,base_de_dados!$C:$C,$A502,base_de_dados!$M:$M,"&lt;=2008",base_de_dados!$O:$O,"&gt;=39813")</f>
        <v>0</v>
      </c>
      <c r="E502" s="5">
        <f>SUMIFS(base_de_dados!$T:$T,base_de_dados!$B:$B,$B502,base_de_dados!$G:$G,E$61,base_de_dados!$H:$H,$L$1,base_de_dados!$C:$C,$A502,base_de_dados!$M:$M,"&lt;=2008",base_de_dados!$O:$O,"&gt;=39813")</f>
        <v>0</v>
      </c>
      <c r="F502" s="5">
        <f>SUMIFS(base_de_dados!$T:$T,base_de_dados!$B:$B,$B502,base_de_dados!$G:$G,F$61,base_de_dados!$H:$H,$L$1,base_de_dados!$C:$C,$A502,base_de_dados!$M:$M,"&lt;=2008",base_de_dados!$O:$O,"&gt;=39813")</f>
        <v>0</v>
      </c>
      <c r="G502" s="5">
        <f>SUMIFS(base_de_dados!$T:$T,base_de_dados!$B:$B,$B502,base_de_dados!$G:$G,G$61,base_de_dados!$H:$H,$L$1,base_de_dados!$C:$C,$A502,base_de_dados!$M:$M,"&lt;=2008",base_de_dados!$O:$O,"&gt;=39813")</f>
        <v>0</v>
      </c>
      <c r="H502" s="5">
        <f>SUMIFS(base_de_dados!$T:$T,base_de_dados!$B:$B,$B502,base_de_dados!$G:$G,H$61,base_de_dados!$H:$H,$L$1,base_de_dados!$C:$C,$A502,base_de_dados!$M:$M,"&lt;=2008",base_de_dados!$O:$O,"&gt;=39813")</f>
        <v>0</v>
      </c>
      <c r="I502" s="5">
        <f>SUMIFS(base_de_dados!$T:$T,base_de_dados!$B:$B,$B502,base_de_dados!$G:$G,I$61,base_de_dados!$H:$H,$L$1,base_de_dados!$C:$C,$A502,base_de_dados!$M:$M,"&lt;=2008",base_de_dados!$O:$O,"&gt;=39813")</f>
        <v>0</v>
      </c>
      <c r="J502" s="5">
        <f>SUMIFS(base_de_dados!$T:$T,base_de_dados!$B:$B,$B502,base_de_dados!$G:$G,J$61,base_de_dados!$H:$H,$L$1,base_de_dados!$C:$C,$A502,base_de_dados!$M:$M,"&lt;=2008",base_de_dados!$O:$O,"&gt;=39813")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SUMIFS(base_de_dados!$T:$T,base_de_dados!$B:$B,$B503,base_de_dados!$G:$G,C$61,base_de_dados!$H:$H,$L$1,base_de_dados!$C:$C,$A503,base_de_dados!$M:$M,"&lt;=2008",base_de_dados!$O:$O,"&gt;=39813")</f>
        <v>0</v>
      </c>
      <c r="D503" s="5">
        <f>SUMIFS(base_de_dados!$T:$T,base_de_dados!$B:$B,$B503,base_de_dados!$G:$G,D$61,base_de_dados!$H:$H,$L$1,base_de_dados!$C:$C,$A503,base_de_dados!$M:$M,"&lt;=2008",base_de_dados!$O:$O,"&gt;=39813")</f>
        <v>0.18605783866057837</v>
      </c>
      <c r="E503" s="5">
        <f>SUMIFS(base_de_dados!$T:$T,base_de_dados!$B:$B,$B503,base_de_dados!$G:$G,E$61,base_de_dados!$H:$H,$L$1,base_de_dados!$C:$C,$A503,base_de_dados!$M:$M,"&lt;=2008",base_de_dados!$O:$O,"&gt;=39813")</f>
        <v>7.1347031963470316E-4</v>
      </c>
      <c r="F503" s="5">
        <f>SUMIFS(base_de_dados!$T:$T,base_de_dados!$B:$B,$B503,base_de_dados!$G:$G,F$61,base_de_dados!$H:$H,$L$1,base_de_dados!$C:$C,$A503,base_de_dados!$M:$M,"&lt;=2008",base_de_dados!$O:$O,"&gt;=39813")</f>
        <v>8.9037607813292743E-2</v>
      </c>
      <c r="G503" s="5">
        <f>SUMIFS(base_de_dados!$T:$T,base_de_dados!$B:$B,$B503,base_de_dados!$G:$G,G$61,base_de_dados!$H:$H,$L$1,base_de_dados!$C:$C,$A503,base_de_dados!$M:$M,"&lt;=2008",base_de_dados!$O:$O,"&gt;=39813")</f>
        <v>0</v>
      </c>
      <c r="H503" s="5">
        <f>SUMIFS(base_de_dados!$T:$T,base_de_dados!$B:$B,$B503,base_de_dados!$G:$G,H$61,base_de_dados!$H:$H,$L$1,base_de_dados!$C:$C,$A503,base_de_dados!$M:$M,"&lt;=2008",base_de_dados!$O:$O,"&gt;=39813")</f>
        <v>0</v>
      </c>
      <c r="I503" s="5">
        <f>SUMIFS(base_de_dados!$T:$T,base_de_dados!$B:$B,$B503,base_de_dados!$G:$G,I$61,base_de_dados!$H:$H,$L$1,base_de_dados!$C:$C,$A503,base_de_dados!$M:$M,"&lt;=2008",base_de_dados!$O:$O,"&gt;=39813")</f>
        <v>0</v>
      </c>
      <c r="J503" s="5">
        <f>SUMIFS(base_de_dados!$T:$T,base_de_dados!$B:$B,$B503,base_de_dados!$G:$G,J$61,base_de_dados!$H:$H,$L$1,base_de_dados!$C:$C,$A503,base_de_dados!$M:$M,"&lt;=2008",base_de_dados!$O:$O,"&gt;=39813")</f>
        <v>0</v>
      </c>
      <c r="K503" s="32">
        <f t="shared" si="11"/>
        <v>0.27580891679350583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SUMIFS(base_de_dados!$T:$T,base_de_dados!$B:$B,$B504,base_de_dados!$G:$G,C$61,base_de_dados!$H:$H,$L$1,base_de_dados!$C:$C,$A504,base_de_dados!$M:$M,"&lt;=2008",base_de_dados!$O:$O,"&gt;=39813")</f>
        <v>0</v>
      </c>
      <c r="D504" s="5">
        <f>SUMIFS(base_de_dados!$T:$T,base_de_dados!$B:$B,$B504,base_de_dados!$G:$G,D$61,base_de_dados!$H:$H,$L$1,base_de_dados!$C:$C,$A504,base_de_dados!$M:$M,"&lt;=2008",base_de_dados!$O:$O,"&gt;=39813")</f>
        <v>0</v>
      </c>
      <c r="E504" s="5">
        <f>SUMIFS(base_de_dados!$T:$T,base_de_dados!$B:$B,$B504,base_de_dados!$G:$G,E$61,base_de_dados!$H:$H,$L$1,base_de_dados!$C:$C,$A504,base_de_dados!$M:$M,"&lt;=2008",base_de_dados!$O:$O,"&gt;=39813")</f>
        <v>0</v>
      </c>
      <c r="F504" s="5">
        <f>SUMIFS(base_de_dados!$T:$T,base_de_dados!$B:$B,$B504,base_de_dados!$G:$G,F$61,base_de_dados!$H:$H,$L$1,base_de_dados!$C:$C,$A504,base_de_dados!$M:$M,"&lt;=2008",base_de_dados!$O:$O,"&gt;=39813")</f>
        <v>0</v>
      </c>
      <c r="G504" s="5">
        <f>SUMIFS(base_de_dados!$T:$T,base_de_dados!$B:$B,$B504,base_de_dados!$G:$G,G$61,base_de_dados!$H:$H,$L$1,base_de_dados!$C:$C,$A504,base_de_dados!$M:$M,"&lt;=2008",base_de_dados!$O:$O,"&gt;=39813")</f>
        <v>0</v>
      </c>
      <c r="H504" s="5">
        <f>SUMIFS(base_de_dados!$T:$T,base_de_dados!$B:$B,$B504,base_de_dados!$G:$G,H$61,base_de_dados!$H:$H,$L$1,base_de_dados!$C:$C,$A504,base_de_dados!$M:$M,"&lt;=2008",base_de_dados!$O:$O,"&gt;=39813")</f>
        <v>0</v>
      </c>
      <c r="I504" s="5">
        <f>SUMIFS(base_de_dados!$T:$T,base_de_dados!$B:$B,$B504,base_de_dados!$G:$G,I$61,base_de_dados!$H:$H,$L$1,base_de_dados!$C:$C,$A504,base_de_dados!$M:$M,"&lt;=2008",base_de_dados!$O:$O,"&gt;=39813")</f>
        <v>0</v>
      </c>
      <c r="J504" s="5">
        <f>SUMIFS(base_de_dados!$T:$T,base_de_dados!$B:$B,$B504,base_de_dados!$G:$G,J$61,base_de_dados!$H:$H,$L$1,base_de_dados!$C:$C,$A504,base_de_dados!$M:$M,"&lt;=2008",base_de_dados!$O:$O,"&gt;=39813")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SUMIFS(base_de_dados!$T:$T,base_de_dados!$B:$B,$B505,base_de_dados!$G:$G,C$61,base_de_dados!$H:$H,$L$1,base_de_dados!$C:$C,$A505,base_de_dados!$M:$M,"&lt;=2008",base_de_dados!$O:$O,"&gt;=39813")</f>
        <v>0</v>
      </c>
      <c r="D505" s="5">
        <f>SUMIFS(base_de_dados!$T:$T,base_de_dados!$B:$B,$B505,base_de_dados!$G:$G,D$61,base_de_dados!$H:$H,$L$1,base_de_dados!$C:$C,$A505,base_de_dados!$M:$M,"&lt;=2008",base_de_dados!$O:$O,"&gt;=39813")</f>
        <v>0</v>
      </c>
      <c r="E505" s="5">
        <f>SUMIFS(base_de_dados!$T:$T,base_de_dados!$B:$B,$B505,base_de_dados!$G:$G,E$61,base_de_dados!$H:$H,$L$1,base_de_dados!$C:$C,$A505,base_de_dados!$M:$M,"&lt;=2008",base_de_dados!$O:$O,"&gt;=39813")</f>
        <v>0</v>
      </c>
      <c r="F505" s="5">
        <f>SUMIFS(base_de_dados!$T:$T,base_de_dados!$B:$B,$B505,base_de_dados!$G:$G,F$61,base_de_dados!$H:$H,$L$1,base_de_dados!$C:$C,$A505,base_de_dados!$M:$M,"&lt;=2008",base_de_dados!$O:$O,"&gt;=39813")</f>
        <v>9.4402587519025871E-3</v>
      </c>
      <c r="G505" s="5">
        <f>SUMIFS(base_de_dados!$T:$T,base_de_dados!$B:$B,$B505,base_de_dados!$G:$G,G$61,base_de_dados!$H:$H,$L$1,base_de_dados!$C:$C,$A505,base_de_dados!$M:$M,"&lt;=2008",base_de_dados!$O:$O,"&gt;=39813")</f>
        <v>0</v>
      </c>
      <c r="H505" s="5">
        <f>SUMIFS(base_de_dados!$T:$T,base_de_dados!$B:$B,$B505,base_de_dados!$G:$G,H$61,base_de_dados!$H:$H,$L$1,base_de_dados!$C:$C,$A505,base_de_dados!$M:$M,"&lt;=2008",base_de_dados!$O:$O,"&gt;=39813")</f>
        <v>0</v>
      </c>
      <c r="I505" s="5">
        <f>SUMIFS(base_de_dados!$T:$T,base_de_dados!$B:$B,$B505,base_de_dados!$G:$G,I$61,base_de_dados!$H:$H,$L$1,base_de_dados!$C:$C,$A505,base_de_dados!$M:$M,"&lt;=2008",base_de_dados!$O:$O,"&gt;=39813")</f>
        <v>0</v>
      </c>
      <c r="J505" s="5">
        <f>SUMIFS(base_de_dados!$T:$T,base_de_dados!$B:$B,$B505,base_de_dados!$G:$G,J$61,base_de_dados!$H:$H,$L$1,base_de_dados!$C:$C,$A505,base_de_dados!$M:$M,"&lt;=2008",base_de_dados!$O:$O,"&gt;=39813")</f>
        <v>0</v>
      </c>
      <c r="K505" s="32">
        <f t="shared" si="11"/>
        <v>9.4402587519025871E-3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SUMIFS(base_de_dados!$T:$T,base_de_dados!$B:$B,$B506,base_de_dados!$G:$G,C$61,base_de_dados!$H:$H,$L$1,base_de_dados!$C:$C,$A506,base_de_dados!$M:$M,"&lt;=2008",base_de_dados!$O:$O,"&gt;=39813")</f>
        <v>0</v>
      </c>
      <c r="D506" s="5">
        <f>SUMIFS(base_de_dados!$T:$T,base_de_dados!$B:$B,$B506,base_de_dados!$G:$G,D$61,base_de_dados!$H:$H,$L$1,base_de_dados!$C:$C,$A506,base_de_dados!$M:$M,"&lt;=2008",base_de_dados!$O:$O,"&gt;=39813")</f>
        <v>0</v>
      </c>
      <c r="E506" s="5">
        <f>SUMIFS(base_de_dados!$T:$T,base_de_dados!$B:$B,$B506,base_de_dados!$G:$G,E$61,base_de_dados!$H:$H,$L$1,base_de_dados!$C:$C,$A506,base_de_dados!$M:$M,"&lt;=2008",base_de_dados!$O:$O,"&gt;=39813")</f>
        <v>0</v>
      </c>
      <c r="F506" s="5">
        <f>SUMIFS(base_de_dados!$T:$T,base_de_dados!$B:$B,$B506,base_de_dados!$G:$G,F$61,base_de_dados!$H:$H,$L$1,base_de_dados!$C:$C,$A506,base_de_dados!$M:$M,"&lt;=2008",base_de_dados!$O:$O,"&gt;=39813")</f>
        <v>0</v>
      </c>
      <c r="G506" s="5">
        <f>SUMIFS(base_de_dados!$T:$T,base_de_dados!$B:$B,$B506,base_de_dados!$G:$G,G$61,base_de_dados!$H:$H,$L$1,base_de_dados!$C:$C,$A506,base_de_dados!$M:$M,"&lt;=2008",base_de_dados!$O:$O,"&gt;=39813")</f>
        <v>0</v>
      </c>
      <c r="H506" s="5">
        <f>SUMIFS(base_de_dados!$T:$T,base_de_dados!$B:$B,$B506,base_de_dados!$G:$G,H$61,base_de_dados!$H:$H,$L$1,base_de_dados!$C:$C,$A506,base_de_dados!$M:$M,"&lt;=2008",base_de_dados!$O:$O,"&gt;=39813")</f>
        <v>0</v>
      </c>
      <c r="I506" s="5">
        <f>SUMIFS(base_de_dados!$T:$T,base_de_dados!$B:$B,$B506,base_de_dados!$G:$G,I$61,base_de_dados!$H:$H,$L$1,base_de_dados!$C:$C,$A506,base_de_dados!$M:$M,"&lt;=2008",base_de_dados!$O:$O,"&gt;=39813")</f>
        <v>0</v>
      </c>
      <c r="J506" s="5">
        <f>SUMIFS(base_de_dados!$T:$T,base_de_dados!$B:$B,$B506,base_de_dados!$G:$G,J$61,base_de_dados!$H:$H,$L$1,base_de_dados!$C:$C,$A506,base_de_dados!$M:$M,"&lt;=2008",base_de_dados!$O:$O,"&gt;=39813")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SUMIFS(base_de_dados!$T:$T,base_de_dados!$B:$B,$B507,base_de_dados!$G:$G,C$61,base_de_dados!$H:$H,$L$1,base_de_dados!$C:$C,$A507,base_de_dados!$M:$M,"&lt;=2008",base_de_dados!$O:$O,"&gt;=39813")</f>
        <v>0</v>
      </c>
      <c r="D507" s="5">
        <f>SUMIFS(base_de_dados!$T:$T,base_de_dados!$B:$B,$B507,base_de_dados!$G:$G,D$61,base_de_dados!$H:$H,$L$1,base_de_dados!$C:$C,$A507,base_de_dados!$M:$M,"&lt;=2008",base_de_dados!$O:$O,"&gt;=39813")</f>
        <v>0</v>
      </c>
      <c r="E507" s="5">
        <f>SUMIFS(base_de_dados!$T:$T,base_de_dados!$B:$B,$B507,base_de_dados!$G:$G,E$61,base_de_dados!$H:$H,$L$1,base_de_dados!$C:$C,$A507,base_de_dados!$M:$M,"&lt;=2008",base_de_dados!$O:$O,"&gt;=39813")</f>
        <v>0</v>
      </c>
      <c r="F507" s="5">
        <f>SUMIFS(base_de_dados!$T:$T,base_de_dados!$B:$B,$B507,base_de_dados!$G:$G,F$61,base_de_dados!$H:$H,$L$1,base_de_dados!$C:$C,$A507,base_de_dados!$M:$M,"&lt;=2008",base_de_dados!$O:$O,"&gt;=39813")</f>
        <v>0</v>
      </c>
      <c r="G507" s="5">
        <f>SUMIFS(base_de_dados!$T:$T,base_de_dados!$B:$B,$B507,base_de_dados!$G:$G,G$61,base_de_dados!$H:$H,$L$1,base_de_dados!$C:$C,$A507,base_de_dados!$M:$M,"&lt;=2008",base_de_dados!$O:$O,"&gt;=39813")</f>
        <v>0</v>
      </c>
      <c r="H507" s="5">
        <f>SUMIFS(base_de_dados!$T:$T,base_de_dados!$B:$B,$B507,base_de_dados!$G:$G,H$61,base_de_dados!$H:$H,$L$1,base_de_dados!$C:$C,$A507,base_de_dados!$M:$M,"&lt;=2008",base_de_dados!$O:$O,"&gt;=39813")</f>
        <v>0</v>
      </c>
      <c r="I507" s="5">
        <f>SUMIFS(base_de_dados!$T:$T,base_de_dados!$B:$B,$B507,base_de_dados!$G:$G,I$61,base_de_dados!$H:$H,$L$1,base_de_dados!$C:$C,$A507,base_de_dados!$M:$M,"&lt;=2008",base_de_dados!$O:$O,"&gt;=39813")</f>
        <v>0</v>
      </c>
      <c r="J507" s="5">
        <f>SUMIFS(base_de_dados!$T:$T,base_de_dados!$B:$B,$B507,base_de_dados!$G:$G,J$61,base_de_dados!$H:$H,$L$1,base_de_dados!$C:$C,$A507,base_de_dados!$M:$M,"&lt;=2008",base_de_dados!$O:$O,"&gt;=39813")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SUMIFS(base_de_dados!$T:$T,base_de_dados!$B:$B,$B508,base_de_dados!$G:$G,C$61,base_de_dados!$H:$H,$L$1,base_de_dados!$C:$C,$A508,base_de_dados!$M:$M,"&lt;=2008",base_de_dados!$O:$O,"&gt;=39813")</f>
        <v>0</v>
      </c>
      <c r="D508" s="5">
        <f>SUMIFS(base_de_dados!$T:$T,base_de_dados!$B:$B,$B508,base_de_dados!$G:$G,D$61,base_de_dados!$H:$H,$L$1,base_de_dados!$C:$C,$A508,base_de_dados!$M:$M,"&lt;=2008",base_de_dados!$O:$O,"&gt;=39813")</f>
        <v>0</v>
      </c>
      <c r="E508" s="5">
        <f>SUMIFS(base_de_dados!$T:$T,base_de_dados!$B:$B,$B508,base_de_dados!$G:$G,E$61,base_de_dados!$H:$H,$L$1,base_de_dados!$C:$C,$A508,base_de_dados!$M:$M,"&lt;=2008",base_de_dados!$O:$O,"&gt;=39813")</f>
        <v>0</v>
      </c>
      <c r="F508" s="5">
        <f>SUMIFS(base_de_dados!$T:$T,base_de_dados!$B:$B,$B508,base_de_dados!$G:$G,F$61,base_de_dados!$H:$H,$L$1,base_de_dados!$C:$C,$A508,base_de_dados!$M:$M,"&lt;=2008",base_de_dados!$O:$O,"&gt;=39813")</f>
        <v>0</v>
      </c>
      <c r="G508" s="5">
        <f>SUMIFS(base_de_dados!$T:$T,base_de_dados!$B:$B,$B508,base_de_dados!$G:$G,G$61,base_de_dados!$H:$H,$L$1,base_de_dados!$C:$C,$A508,base_de_dados!$M:$M,"&lt;=2008",base_de_dados!$O:$O,"&gt;=39813")</f>
        <v>0</v>
      </c>
      <c r="H508" s="5">
        <f>SUMIFS(base_de_dados!$T:$T,base_de_dados!$B:$B,$B508,base_de_dados!$G:$G,H$61,base_de_dados!$H:$H,$L$1,base_de_dados!$C:$C,$A508,base_de_dados!$M:$M,"&lt;=2008",base_de_dados!$O:$O,"&gt;=39813")</f>
        <v>0</v>
      </c>
      <c r="I508" s="5">
        <f>SUMIFS(base_de_dados!$T:$T,base_de_dados!$B:$B,$B508,base_de_dados!$G:$G,I$61,base_de_dados!$H:$H,$L$1,base_de_dados!$C:$C,$A508,base_de_dados!$M:$M,"&lt;=2008",base_de_dados!$O:$O,"&gt;=39813")</f>
        <v>0</v>
      </c>
      <c r="J508" s="5">
        <f>SUMIFS(base_de_dados!$T:$T,base_de_dados!$B:$B,$B508,base_de_dados!$G:$G,J$61,base_de_dados!$H:$H,$L$1,base_de_dados!$C:$C,$A508,base_de_dados!$M:$M,"&lt;=2008",base_de_dados!$O:$O,"&gt;=39813")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SUMIFS(base_de_dados!$T:$T,base_de_dados!$B:$B,$B509,base_de_dados!$G:$G,C$61,base_de_dados!$H:$H,$L$1,base_de_dados!$C:$C,$A509,base_de_dados!$M:$M,"&lt;=2008",base_de_dados!$O:$O,"&gt;=39813")</f>
        <v>0</v>
      </c>
      <c r="D509" s="5">
        <f>SUMIFS(base_de_dados!$T:$T,base_de_dados!$B:$B,$B509,base_de_dados!$G:$G,D$61,base_de_dados!$H:$H,$L$1,base_de_dados!$C:$C,$A509,base_de_dados!$M:$M,"&lt;=2008",base_de_dados!$O:$O,"&gt;=39813")</f>
        <v>0</v>
      </c>
      <c r="E509" s="5">
        <f>SUMIFS(base_de_dados!$T:$T,base_de_dados!$B:$B,$B509,base_de_dados!$G:$G,E$61,base_de_dados!$H:$H,$L$1,base_de_dados!$C:$C,$A509,base_de_dados!$M:$M,"&lt;=2008",base_de_dados!$O:$O,"&gt;=39813")</f>
        <v>0</v>
      </c>
      <c r="F509" s="5">
        <f>SUMIFS(base_de_dados!$T:$T,base_de_dados!$B:$B,$B509,base_de_dados!$G:$G,F$61,base_de_dados!$H:$H,$L$1,base_de_dados!$C:$C,$A509,base_de_dados!$M:$M,"&lt;=2008",base_de_dados!$O:$O,"&gt;=39813")</f>
        <v>0</v>
      </c>
      <c r="G509" s="5">
        <f>SUMIFS(base_de_dados!$T:$T,base_de_dados!$B:$B,$B509,base_de_dados!$G:$G,G$61,base_de_dados!$H:$H,$L$1,base_de_dados!$C:$C,$A509,base_de_dados!$M:$M,"&lt;=2008",base_de_dados!$O:$O,"&gt;=39813")</f>
        <v>0</v>
      </c>
      <c r="H509" s="5">
        <f>SUMIFS(base_de_dados!$T:$T,base_de_dados!$B:$B,$B509,base_de_dados!$G:$G,H$61,base_de_dados!$H:$H,$L$1,base_de_dados!$C:$C,$A509,base_de_dados!$M:$M,"&lt;=2008",base_de_dados!$O:$O,"&gt;=39813")</f>
        <v>0</v>
      </c>
      <c r="I509" s="5">
        <f>SUMIFS(base_de_dados!$T:$T,base_de_dados!$B:$B,$B509,base_de_dados!$G:$G,I$61,base_de_dados!$H:$H,$L$1,base_de_dados!$C:$C,$A509,base_de_dados!$M:$M,"&lt;=2008",base_de_dados!$O:$O,"&gt;=39813")</f>
        <v>0</v>
      </c>
      <c r="J509" s="5">
        <f>SUMIFS(base_de_dados!$T:$T,base_de_dados!$B:$B,$B509,base_de_dados!$G:$G,J$61,base_de_dados!$H:$H,$L$1,base_de_dados!$C:$C,$A509,base_de_dados!$M:$M,"&lt;=2008",base_de_dados!$O:$O,"&gt;=39813")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SUMIFS(base_de_dados!$T:$T,base_de_dados!$B:$B,$B510,base_de_dados!$G:$G,C$61,base_de_dados!$H:$H,$L$1,base_de_dados!$C:$C,$A510,base_de_dados!$M:$M,"&lt;=2008",base_de_dados!$O:$O,"&gt;=39813")</f>
        <v>0</v>
      </c>
      <c r="D510" s="5">
        <f>SUMIFS(base_de_dados!$T:$T,base_de_dados!$B:$B,$B510,base_de_dados!$G:$G,D$61,base_de_dados!$H:$H,$L$1,base_de_dados!$C:$C,$A510,base_de_dados!$M:$M,"&lt;=2008",base_de_dados!$O:$O,"&gt;=39813")</f>
        <v>0</v>
      </c>
      <c r="E510" s="5">
        <f>SUMIFS(base_de_dados!$T:$T,base_de_dados!$B:$B,$B510,base_de_dados!$G:$G,E$61,base_de_dados!$H:$H,$L$1,base_de_dados!$C:$C,$A510,base_de_dados!$M:$M,"&lt;=2008",base_de_dados!$O:$O,"&gt;=39813")</f>
        <v>0</v>
      </c>
      <c r="F510" s="5">
        <f>SUMIFS(base_de_dados!$T:$T,base_de_dados!$B:$B,$B510,base_de_dados!$G:$G,F$61,base_de_dados!$H:$H,$L$1,base_de_dados!$C:$C,$A510,base_de_dados!$M:$M,"&lt;=2008",base_de_dados!$O:$O,"&gt;=39813")</f>
        <v>0</v>
      </c>
      <c r="G510" s="5">
        <f>SUMIFS(base_de_dados!$T:$T,base_de_dados!$B:$B,$B510,base_de_dados!$G:$G,G$61,base_de_dados!$H:$H,$L$1,base_de_dados!$C:$C,$A510,base_de_dados!$M:$M,"&lt;=2008",base_de_dados!$O:$O,"&gt;=39813")</f>
        <v>0</v>
      </c>
      <c r="H510" s="5">
        <f>SUMIFS(base_de_dados!$T:$T,base_de_dados!$B:$B,$B510,base_de_dados!$G:$G,H$61,base_de_dados!$H:$H,$L$1,base_de_dados!$C:$C,$A510,base_de_dados!$M:$M,"&lt;=2008",base_de_dados!$O:$O,"&gt;=39813")</f>
        <v>0</v>
      </c>
      <c r="I510" s="5">
        <f>SUMIFS(base_de_dados!$T:$T,base_de_dados!$B:$B,$B510,base_de_dados!$G:$G,I$61,base_de_dados!$H:$H,$L$1,base_de_dados!$C:$C,$A510,base_de_dados!$M:$M,"&lt;=2008",base_de_dados!$O:$O,"&gt;=39813")</f>
        <v>0</v>
      </c>
      <c r="J510" s="5">
        <f>SUMIFS(base_de_dados!$T:$T,base_de_dados!$B:$B,$B510,base_de_dados!$G:$G,J$61,base_de_dados!$H:$H,$L$1,base_de_dados!$C:$C,$A510,base_de_dados!$M:$M,"&lt;=2008",base_de_dados!$O:$O,"&gt;=39813")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SUMIFS(base_de_dados!$T:$T,base_de_dados!$B:$B,$B511,base_de_dados!$G:$G,C$61,base_de_dados!$H:$H,$L$1,base_de_dados!$C:$C,$A511,base_de_dados!$M:$M,"&lt;=2008",base_de_dados!$O:$O,"&gt;=39813")</f>
        <v>0</v>
      </c>
      <c r="D511" s="5">
        <f>SUMIFS(base_de_dados!$T:$T,base_de_dados!$B:$B,$B511,base_de_dados!$G:$G,D$61,base_de_dados!$H:$H,$L$1,base_de_dados!$C:$C,$A511,base_de_dados!$M:$M,"&lt;=2008",base_de_dados!$O:$O,"&gt;=39813")</f>
        <v>0</v>
      </c>
      <c r="E511" s="5">
        <f>SUMIFS(base_de_dados!$T:$T,base_de_dados!$B:$B,$B511,base_de_dados!$G:$G,E$61,base_de_dados!$H:$H,$L$1,base_de_dados!$C:$C,$A511,base_de_dados!$M:$M,"&lt;=2008",base_de_dados!$O:$O,"&gt;=39813")</f>
        <v>0</v>
      </c>
      <c r="F511" s="5">
        <f>SUMIFS(base_de_dados!$T:$T,base_de_dados!$B:$B,$B511,base_de_dados!$G:$G,F$61,base_de_dados!$H:$H,$L$1,base_de_dados!$C:$C,$A511,base_de_dados!$M:$M,"&lt;=2008",base_de_dados!$O:$O,"&gt;=39813")</f>
        <v>0</v>
      </c>
      <c r="G511" s="5">
        <f>SUMIFS(base_de_dados!$T:$T,base_de_dados!$B:$B,$B511,base_de_dados!$G:$G,G$61,base_de_dados!$H:$H,$L$1,base_de_dados!$C:$C,$A511,base_de_dados!$M:$M,"&lt;=2008",base_de_dados!$O:$O,"&gt;=39813")</f>
        <v>0</v>
      </c>
      <c r="H511" s="5">
        <f>SUMIFS(base_de_dados!$T:$T,base_de_dados!$B:$B,$B511,base_de_dados!$G:$G,H$61,base_de_dados!$H:$H,$L$1,base_de_dados!$C:$C,$A511,base_de_dados!$M:$M,"&lt;=2008",base_de_dados!$O:$O,"&gt;=39813")</f>
        <v>0</v>
      </c>
      <c r="I511" s="5">
        <f>SUMIFS(base_de_dados!$T:$T,base_de_dados!$B:$B,$B511,base_de_dados!$G:$G,I$61,base_de_dados!$H:$H,$L$1,base_de_dados!$C:$C,$A511,base_de_dados!$M:$M,"&lt;=2008",base_de_dados!$O:$O,"&gt;=39813")</f>
        <v>0</v>
      </c>
      <c r="J511" s="5">
        <f>SUMIFS(base_de_dados!$T:$T,base_de_dados!$B:$B,$B511,base_de_dados!$G:$G,J$61,base_de_dados!$H:$H,$L$1,base_de_dados!$C:$C,$A511,base_de_dados!$M:$M,"&lt;=2008",base_de_dados!$O:$O,"&gt;=39813")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SUMIFS(base_de_dados!$T:$T,base_de_dados!$B:$B,$B512,base_de_dados!$G:$G,C$61,base_de_dados!$H:$H,$L$1,base_de_dados!$C:$C,$A512,base_de_dados!$M:$M,"&lt;=2008",base_de_dados!$O:$O,"&gt;=39813")</f>
        <v>0</v>
      </c>
      <c r="D512" s="5">
        <f>SUMIFS(base_de_dados!$T:$T,base_de_dados!$B:$B,$B512,base_de_dados!$G:$G,D$61,base_de_dados!$H:$H,$L$1,base_de_dados!$C:$C,$A512,base_de_dados!$M:$M,"&lt;=2008",base_de_dados!$O:$O,"&gt;=39813")</f>
        <v>0</v>
      </c>
      <c r="E512" s="5">
        <f>SUMIFS(base_de_dados!$T:$T,base_de_dados!$B:$B,$B512,base_de_dados!$G:$G,E$61,base_de_dados!$H:$H,$L$1,base_de_dados!$C:$C,$A512,base_de_dados!$M:$M,"&lt;=2008",base_de_dados!$O:$O,"&gt;=39813")</f>
        <v>0</v>
      </c>
      <c r="F512" s="5">
        <f>SUMIFS(base_de_dados!$T:$T,base_de_dados!$B:$B,$B512,base_de_dados!$G:$G,F$61,base_de_dados!$H:$H,$L$1,base_de_dados!$C:$C,$A512,base_de_dados!$M:$M,"&lt;=2008",base_de_dados!$O:$O,"&gt;=39813")</f>
        <v>0</v>
      </c>
      <c r="G512" s="5">
        <f>SUMIFS(base_de_dados!$T:$T,base_de_dados!$B:$B,$B512,base_de_dados!$G:$G,G$61,base_de_dados!$H:$H,$L$1,base_de_dados!$C:$C,$A512,base_de_dados!$M:$M,"&lt;=2008",base_de_dados!$O:$O,"&gt;=39813")</f>
        <v>0</v>
      </c>
      <c r="H512" s="5">
        <f>SUMIFS(base_de_dados!$T:$T,base_de_dados!$B:$B,$B512,base_de_dados!$G:$G,H$61,base_de_dados!$H:$H,$L$1,base_de_dados!$C:$C,$A512,base_de_dados!$M:$M,"&lt;=2008",base_de_dados!$O:$O,"&gt;=39813")</f>
        <v>0</v>
      </c>
      <c r="I512" s="5">
        <f>SUMIFS(base_de_dados!$T:$T,base_de_dados!$B:$B,$B512,base_de_dados!$G:$G,I$61,base_de_dados!$H:$H,$L$1,base_de_dados!$C:$C,$A512,base_de_dados!$M:$M,"&lt;=2008",base_de_dados!$O:$O,"&gt;=39813")</f>
        <v>0</v>
      </c>
      <c r="J512" s="5">
        <f>SUMIFS(base_de_dados!$T:$T,base_de_dados!$B:$B,$B512,base_de_dados!$G:$G,J$61,base_de_dados!$H:$H,$L$1,base_de_dados!$C:$C,$A512,base_de_dados!$M:$M,"&lt;=2008",base_de_dados!$O:$O,"&gt;=39813")</f>
        <v>0</v>
      </c>
      <c r="K512" s="32">
        <f t="shared" si="12"/>
        <v>0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SUMIFS(base_de_dados!$T:$T,base_de_dados!$B:$B,$B513,base_de_dados!$G:$G,C$61,base_de_dados!$H:$H,$L$1,base_de_dados!$C:$C,$A513,base_de_dados!$M:$M,"&lt;=2008",base_de_dados!$O:$O,"&gt;=39813")</f>
        <v>0</v>
      </c>
      <c r="D513" s="5">
        <f>SUMIFS(base_de_dados!$T:$T,base_de_dados!$B:$B,$B513,base_de_dados!$G:$G,D$61,base_de_dados!$H:$H,$L$1,base_de_dados!$C:$C,$A513,base_de_dados!$M:$M,"&lt;=2008",base_de_dados!$O:$O,"&gt;=39813")</f>
        <v>0</v>
      </c>
      <c r="E513" s="5">
        <f>SUMIFS(base_de_dados!$T:$T,base_de_dados!$B:$B,$B513,base_de_dados!$G:$G,E$61,base_de_dados!$H:$H,$L$1,base_de_dados!$C:$C,$A513,base_de_dados!$M:$M,"&lt;=2008",base_de_dados!$O:$O,"&gt;=39813")</f>
        <v>0</v>
      </c>
      <c r="F513" s="5">
        <f>SUMIFS(base_de_dados!$T:$T,base_de_dados!$B:$B,$B513,base_de_dados!$G:$G,F$61,base_de_dados!$H:$H,$L$1,base_de_dados!$C:$C,$A513,base_de_dados!$M:$M,"&lt;=2008",base_de_dados!$O:$O,"&gt;=39813")</f>
        <v>0</v>
      </c>
      <c r="G513" s="5">
        <f>SUMIFS(base_de_dados!$T:$T,base_de_dados!$B:$B,$B513,base_de_dados!$G:$G,G$61,base_de_dados!$H:$H,$L$1,base_de_dados!$C:$C,$A513,base_de_dados!$M:$M,"&lt;=2008",base_de_dados!$O:$O,"&gt;=39813")</f>
        <v>0</v>
      </c>
      <c r="H513" s="5">
        <f>SUMIFS(base_de_dados!$T:$T,base_de_dados!$B:$B,$B513,base_de_dados!$G:$G,H$61,base_de_dados!$H:$H,$L$1,base_de_dados!$C:$C,$A513,base_de_dados!$M:$M,"&lt;=2008",base_de_dados!$O:$O,"&gt;=39813")</f>
        <v>0</v>
      </c>
      <c r="I513" s="5">
        <f>SUMIFS(base_de_dados!$T:$T,base_de_dados!$B:$B,$B513,base_de_dados!$G:$G,I$61,base_de_dados!$H:$H,$L$1,base_de_dados!$C:$C,$A513,base_de_dados!$M:$M,"&lt;=2008",base_de_dados!$O:$O,"&gt;=39813")</f>
        <v>0</v>
      </c>
      <c r="J513" s="5">
        <f>SUMIFS(base_de_dados!$T:$T,base_de_dados!$B:$B,$B513,base_de_dados!$G:$G,J$61,base_de_dados!$H:$H,$L$1,base_de_dados!$C:$C,$A513,base_de_dados!$M:$M,"&lt;=2008",base_de_dados!$O:$O,"&gt;=39813")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SUMIFS(base_de_dados!$T:$T,base_de_dados!$B:$B,$B514,base_de_dados!$G:$G,C$61,base_de_dados!$H:$H,$L$1,base_de_dados!$C:$C,$A514,base_de_dados!$M:$M,"&lt;=2008",base_de_dados!$O:$O,"&gt;=39813")</f>
        <v>0</v>
      </c>
      <c r="D514" s="5">
        <f>SUMIFS(base_de_dados!$T:$T,base_de_dados!$B:$B,$B514,base_de_dados!$G:$G,D$61,base_de_dados!$H:$H,$L$1,base_de_dados!$C:$C,$A514,base_de_dados!$M:$M,"&lt;=2008",base_de_dados!$O:$O,"&gt;=39813")</f>
        <v>0.1049847792998478</v>
      </c>
      <c r="E514" s="5">
        <f>SUMIFS(base_de_dados!$T:$T,base_de_dados!$B:$B,$B514,base_de_dados!$G:$G,E$61,base_de_dados!$H:$H,$L$1,base_de_dados!$C:$C,$A514,base_de_dados!$M:$M,"&lt;=2008",base_de_dados!$O:$O,"&gt;=39813")</f>
        <v>0</v>
      </c>
      <c r="F514" s="5">
        <f>SUMIFS(base_de_dados!$T:$T,base_de_dados!$B:$B,$B514,base_de_dados!$G:$G,F$61,base_de_dados!$H:$H,$L$1,base_de_dados!$C:$C,$A514,base_de_dados!$M:$M,"&lt;=2008",base_de_dados!$O:$O,"&gt;=39813")</f>
        <v>9.2719431760527646E-2</v>
      </c>
      <c r="G514" s="5">
        <f>SUMIFS(base_de_dados!$T:$T,base_de_dados!$B:$B,$B514,base_de_dados!$G:$G,G$61,base_de_dados!$H:$H,$L$1,base_de_dados!$C:$C,$A514,base_de_dados!$M:$M,"&lt;=2008",base_de_dados!$O:$O,"&gt;=39813")</f>
        <v>0</v>
      </c>
      <c r="H514" s="5">
        <f>SUMIFS(base_de_dados!$T:$T,base_de_dados!$B:$B,$B514,base_de_dados!$G:$G,H$61,base_de_dados!$H:$H,$L$1,base_de_dados!$C:$C,$A514,base_de_dados!$M:$M,"&lt;=2008",base_de_dados!$O:$O,"&gt;=39813")</f>
        <v>0</v>
      </c>
      <c r="I514" s="5">
        <f>SUMIFS(base_de_dados!$T:$T,base_de_dados!$B:$B,$B514,base_de_dados!$G:$G,I$61,base_de_dados!$H:$H,$L$1,base_de_dados!$C:$C,$A514,base_de_dados!$M:$M,"&lt;=2008",base_de_dados!$O:$O,"&gt;=39813")</f>
        <v>0</v>
      </c>
      <c r="J514" s="5">
        <f>SUMIFS(base_de_dados!$T:$T,base_de_dados!$B:$B,$B514,base_de_dados!$G:$G,J$61,base_de_dados!$H:$H,$L$1,base_de_dados!$C:$C,$A514,base_de_dados!$M:$M,"&lt;=2008",base_de_dados!$O:$O,"&gt;=39813")</f>
        <v>0</v>
      </c>
      <c r="K514" s="32">
        <f t="shared" si="12"/>
        <v>0.19770421106037545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SUMIFS(base_de_dados!$T:$T,base_de_dados!$B:$B,$B515,base_de_dados!$G:$G,C$61,base_de_dados!$H:$H,$L$1,base_de_dados!$C:$C,$A515,base_de_dados!$M:$M,"&lt;=2008",base_de_dados!$O:$O,"&gt;=39813")</f>
        <v>0</v>
      </c>
      <c r="D515" s="5">
        <f>SUMIFS(base_de_dados!$T:$T,base_de_dados!$B:$B,$B515,base_de_dados!$G:$G,D$61,base_de_dados!$H:$H,$L$1,base_de_dados!$C:$C,$A515,base_de_dados!$M:$M,"&lt;=2008",base_de_dados!$O:$O,"&gt;=39813")</f>
        <v>0</v>
      </c>
      <c r="E515" s="5">
        <f>SUMIFS(base_de_dados!$T:$T,base_de_dados!$B:$B,$B515,base_de_dados!$G:$G,E$61,base_de_dados!$H:$H,$L$1,base_de_dados!$C:$C,$A515,base_de_dados!$M:$M,"&lt;=2008",base_de_dados!$O:$O,"&gt;=39813")</f>
        <v>1.7102739726027397E-3</v>
      </c>
      <c r="F515" s="5">
        <f>SUMIFS(base_de_dados!$T:$T,base_de_dados!$B:$B,$B515,base_de_dados!$G:$G,F$61,base_de_dados!$H:$H,$L$1,base_de_dados!$C:$C,$A515,base_de_dados!$M:$M,"&lt;=2008",base_de_dados!$O:$O,"&gt;=39813")</f>
        <v>6.5516165651953326E-2</v>
      </c>
      <c r="G515" s="5">
        <f>SUMIFS(base_de_dados!$T:$T,base_de_dados!$B:$B,$B515,base_de_dados!$G:$G,G$61,base_de_dados!$H:$H,$L$1,base_de_dados!$C:$C,$A515,base_de_dados!$M:$M,"&lt;=2008",base_de_dados!$O:$O,"&gt;=39813")</f>
        <v>0</v>
      </c>
      <c r="H515" s="5">
        <f>SUMIFS(base_de_dados!$T:$T,base_de_dados!$B:$B,$B515,base_de_dados!$G:$G,H$61,base_de_dados!$H:$H,$L$1,base_de_dados!$C:$C,$A515,base_de_dados!$M:$M,"&lt;=2008",base_de_dados!$O:$O,"&gt;=39813")</f>
        <v>0</v>
      </c>
      <c r="I515" s="5">
        <f>SUMIFS(base_de_dados!$T:$T,base_de_dados!$B:$B,$B515,base_de_dados!$G:$G,I$61,base_de_dados!$H:$H,$L$1,base_de_dados!$C:$C,$A515,base_de_dados!$M:$M,"&lt;=2008",base_de_dados!$O:$O,"&gt;=39813")</f>
        <v>0</v>
      </c>
      <c r="J515" s="5">
        <f>SUMIFS(base_de_dados!$T:$T,base_de_dados!$B:$B,$B515,base_de_dados!$G:$G,J$61,base_de_dados!$H:$H,$L$1,base_de_dados!$C:$C,$A515,base_de_dados!$M:$M,"&lt;=2008",base_de_dados!$O:$O,"&gt;=39813")</f>
        <v>0</v>
      </c>
      <c r="K515" s="32">
        <f t="shared" si="12"/>
        <v>6.7226439624556072E-2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SUMIFS(base_de_dados!$T:$T,base_de_dados!$B:$B,$B516,base_de_dados!$G:$G,C$61,base_de_dados!$H:$H,$L$1,base_de_dados!$C:$C,$A516,base_de_dados!$M:$M,"&lt;=2008",base_de_dados!$O:$O,"&gt;=39813")</f>
        <v>0</v>
      </c>
      <c r="D516" s="5">
        <f>SUMIFS(base_de_dados!$T:$T,base_de_dados!$B:$B,$B516,base_de_dados!$G:$G,D$61,base_de_dados!$H:$H,$L$1,base_de_dados!$C:$C,$A516,base_de_dados!$M:$M,"&lt;=2008",base_de_dados!$O:$O,"&gt;=39813")</f>
        <v>0</v>
      </c>
      <c r="E516" s="5">
        <f>SUMIFS(base_de_dados!$T:$T,base_de_dados!$B:$B,$B516,base_de_dados!$G:$G,E$61,base_de_dados!$H:$H,$L$1,base_de_dados!$C:$C,$A516,base_de_dados!$M:$M,"&lt;=2008",base_de_dados!$O:$O,"&gt;=39813")</f>
        <v>0</v>
      </c>
      <c r="F516" s="5">
        <f>SUMIFS(base_de_dados!$T:$T,base_de_dados!$B:$B,$B516,base_de_dados!$G:$G,F$61,base_de_dados!$H:$H,$L$1,base_de_dados!$C:$C,$A516,base_de_dados!$M:$M,"&lt;=2008",base_de_dados!$O:$O,"&gt;=39813")</f>
        <v>0</v>
      </c>
      <c r="G516" s="5">
        <f>SUMIFS(base_de_dados!$T:$T,base_de_dados!$B:$B,$B516,base_de_dados!$G:$G,G$61,base_de_dados!$H:$H,$L$1,base_de_dados!$C:$C,$A516,base_de_dados!$M:$M,"&lt;=2008",base_de_dados!$O:$O,"&gt;=39813")</f>
        <v>0</v>
      </c>
      <c r="H516" s="5">
        <f>SUMIFS(base_de_dados!$T:$T,base_de_dados!$B:$B,$B516,base_de_dados!$G:$G,H$61,base_de_dados!$H:$H,$L$1,base_de_dados!$C:$C,$A516,base_de_dados!$M:$M,"&lt;=2008",base_de_dados!$O:$O,"&gt;=39813")</f>
        <v>0</v>
      </c>
      <c r="I516" s="5">
        <f>SUMIFS(base_de_dados!$T:$T,base_de_dados!$B:$B,$B516,base_de_dados!$G:$G,I$61,base_de_dados!$H:$H,$L$1,base_de_dados!$C:$C,$A516,base_de_dados!$M:$M,"&lt;=2008",base_de_dados!$O:$O,"&gt;=39813")</f>
        <v>0</v>
      </c>
      <c r="J516" s="5">
        <f>SUMIFS(base_de_dados!$T:$T,base_de_dados!$B:$B,$B516,base_de_dados!$G:$G,J$61,base_de_dados!$H:$H,$L$1,base_de_dados!$C:$C,$A516,base_de_dados!$M:$M,"&lt;=2008",base_de_dados!$O:$O,"&gt;=39813")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SUMIFS(base_de_dados!$T:$T,base_de_dados!$B:$B,$B517,base_de_dados!$G:$G,C$61,base_de_dados!$H:$H,$L$1,base_de_dados!$C:$C,$A517,base_de_dados!$M:$M,"&lt;=2008",base_de_dados!$O:$O,"&gt;=39813")</f>
        <v>0</v>
      </c>
      <c r="D517" s="5">
        <f>SUMIFS(base_de_dados!$T:$T,base_de_dados!$B:$B,$B517,base_de_dados!$G:$G,D$61,base_de_dados!$H:$H,$L$1,base_de_dados!$C:$C,$A517,base_de_dados!$M:$M,"&lt;=2008",base_de_dados!$O:$O,"&gt;=39813")</f>
        <v>0</v>
      </c>
      <c r="E517" s="5">
        <f>SUMIFS(base_de_dados!$T:$T,base_de_dados!$B:$B,$B517,base_de_dados!$G:$G,E$61,base_de_dados!$H:$H,$L$1,base_de_dados!$C:$C,$A517,base_de_dados!$M:$M,"&lt;=2008",base_de_dados!$O:$O,"&gt;=39813")</f>
        <v>0</v>
      </c>
      <c r="F517" s="5">
        <f>SUMIFS(base_de_dados!$T:$T,base_de_dados!$B:$B,$B517,base_de_dados!$G:$G,F$61,base_de_dados!$H:$H,$L$1,base_de_dados!$C:$C,$A517,base_de_dados!$M:$M,"&lt;=2008",base_de_dados!$O:$O,"&gt;=39813")</f>
        <v>0</v>
      </c>
      <c r="G517" s="5">
        <f>SUMIFS(base_de_dados!$T:$T,base_de_dados!$B:$B,$B517,base_de_dados!$G:$G,G$61,base_de_dados!$H:$H,$L$1,base_de_dados!$C:$C,$A517,base_de_dados!$M:$M,"&lt;=2008",base_de_dados!$O:$O,"&gt;=39813")</f>
        <v>0</v>
      </c>
      <c r="H517" s="5">
        <f>SUMIFS(base_de_dados!$T:$T,base_de_dados!$B:$B,$B517,base_de_dados!$G:$G,H$61,base_de_dados!$H:$H,$L$1,base_de_dados!$C:$C,$A517,base_de_dados!$M:$M,"&lt;=2008",base_de_dados!$O:$O,"&gt;=39813")</f>
        <v>0</v>
      </c>
      <c r="I517" s="5">
        <f>SUMIFS(base_de_dados!$T:$T,base_de_dados!$B:$B,$B517,base_de_dados!$G:$G,I$61,base_de_dados!$H:$H,$L$1,base_de_dados!$C:$C,$A517,base_de_dados!$M:$M,"&lt;=2008",base_de_dados!$O:$O,"&gt;=39813")</f>
        <v>0</v>
      </c>
      <c r="J517" s="5">
        <f>SUMIFS(base_de_dados!$T:$T,base_de_dados!$B:$B,$B517,base_de_dados!$G:$G,J$61,base_de_dados!$H:$H,$L$1,base_de_dados!$C:$C,$A517,base_de_dados!$M:$M,"&lt;=2008",base_de_dados!$O:$O,"&gt;=39813")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SUMIFS(base_de_dados!$T:$T,base_de_dados!$B:$B,$B518,base_de_dados!$G:$G,C$61,base_de_dados!$H:$H,$L$1,base_de_dados!$C:$C,$A518,base_de_dados!$M:$M,"&lt;=2008",base_de_dados!$O:$O,"&gt;=39813")</f>
        <v>0</v>
      </c>
      <c r="D518" s="5">
        <f>SUMIFS(base_de_dados!$T:$T,base_de_dados!$B:$B,$B518,base_de_dados!$G:$G,D$61,base_de_dados!$H:$H,$L$1,base_de_dados!$C:$C,$A518,base_de_dados!$M:$M,"&lt;=2008",base_de_dados!$O:$O,"&gt;=39813")</f>
        <v>5.7870370370370371E-2</v>
      </c>
      <c r="E518" s="5">
        <f>SUMIFS(base_de_dados!$T:$T,base_de_dados!$B:$B,$B518,base_de_dados!$G:$G,E$61,base_de_dados!$H:$H,$L$1,base_de_dados!$C:$C,$A518,base_de_dados!$M:$M,"&lt;=2008",base_de_dados!$O:$O,"&gt;=39813")</f>
        <v>0</v>
      </c>
      <c r="F518" s="5">
        <f>SUMIFS(base_de_dados!$T:$T,base_de_dados!$B:$B,$B518,base_de_dados!$G:$G,F$61,base_de_dados!$H:$H,$L$1,base_de_dados!$C:$C,$A518,base_de_dados!$M:$M,"&lt;=2008",base_de_dados!$O:$O,"&gt;=39813")</f>
        <v>1.7599885844748857E-2</v>
      </c>
      <c r="G518" s="5">
        <f>SUMIFS(base_de_dados!$T:$T,base_de_dados!$B:$B,$B518,base_de_dados!$G:$G,G$61,base_de_dados!$H:$H,$L$1,base_de_dados!$C:$C,$A518,base_de_dados!$M:$M,"&lt;=2008",base_de_dados!$O:$O,"&gt;=39813")</f>
        <v>0</v>
      </c>
      <c r="H518" s="5">
        <f>SUMIFS(base_de_dados!$T:$T,base_de_dados!$B:$B,$B518,base_de_dados!$G:$G,H$61,base_de_dados!$H:$H,$L$1,base_de_dados!$C:$C,$A518,base_de_dados!$M:$M,"&lt;=2008",base_de_dados!$O:$O,"&gt;=39813")</f>
        <v>0</v>
      </c>
      <c r="I518" s="5">
        <f>SUMIFS(base_de_dados!$T:$T,base_de_dados!$B:$B,$B518,base_de_dados!$G:$G,I$61,base_de_dados!$H:$H,$L$1,base_de_dados!$C:$C,$A518,base_de_dados!$M:$M,"&lt;=2008",base_de_dados!$O:$O,"&gt;=39813")</f>
        <v>0</v>
      </c>
      <c r="J518" s="5">
        <f>SUMIFS(base_de_dados!$T:$T,base_de_dados!$B:$B,$B518,base_de_dados!$G:$G,J$61,base_de_dados!$H:$H,$L$1,base_de_dados!$C:$C,$A518,base_de_dados!$M:$M,"&lt;=2008",base_de_dados!$O:$O,"&gt;=39813")</f>
        <v>0</v>
      </c>
      <c r="K518" s="32">
        <f t="shared" si="12"/>
        <v>7.5470256215119227E-2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SUMIFS(base_de_dados!$T:$T,base_de_dados!$B:$B,$B519,base_de_dados!$G:$G,C$61,base_de_dados!$H:$H,$L$1,base_de_dados!$C:$C,$A519,base_de_dados!$M:$M,"&lt;=2008",base_de_dados!$O:$O,"&gt;=39813")</f>
        <v>0</v>
      </c>
      <c r="D519" s="5">
        <f>SUMIFS(base_de_dados!$T:$T,base_de_dados!$B:$B,$B519,base_de_dados!$G:$G,D$61,base_de_dados!$H:$H,$L$1,base_de_dados!$C:$C,$A519,base_de_dados!$M:$M,"&lt;=2008",base_de_dados!$O:$O,"&gt;=39813")</f>
        <v>0</v>
      </c>
      <c r="E519" s="5">
        <f>SUMIFS(base_de_dados!$T:$T,base_de_dados!$B:$B,$B519,base_de_dados!$G:$G,E$61,base_de_dados!$H:$H,$L$1,base_de_dados!$C:$C,$A519,base_de_dados!$M:$M,"&lt;=2008",base_de_dados!$O:$O,"&gt;=39813")</f>
        <v>0</v>
      </c>
      <c r="F519" s="5">
        <f>SUMIFS(base_de_dados!$T:$T,base_de_dados!$B:$B,$B519,base_de_dados!$G:$G,F$61,base_de_dados!$H:$H,$L$1,base_de_dados!$C:$C,$A519,base_de_dados!$M:$M,"&lt;=2008",base_de_dados!$O:$O,"&gt;=39813")</f>
        <v>0</v>
      </c>
      <c r="G519" s="5">
        <f>SUMIFS(base_de_dados!$T:$T,base_de_dados!$B:$B,$B519,base_de_dados!$G:$G,G$61,base_de_dados!$H:$H,$L$1,base_de_dados!$C:$C,$A519,base_de_dados!$M:$M,"&lt;=2008",base_de_dados!$O:$O,"&gt;=39813")</f>
        <v>0</v>
      </c>
      <c r="H519" s="5">
        <f>SUMIFS(base_de_dados!$T:$T,base_de_dados!$B:$B,$B519,base_de_dados!$G:$G,H$61,base_de_dados!$H:$H,$L$1,base_de_dados!$C:$C,$A519,base_de_dados!$M:$M,"&lt;=2008",base_de_dados!$O:$O,"&gt;=39813")</f>
        <v>0</v>
      </c>
      <c r="I519" s="5">
        <f>SUMIFS(base_de_dados!$T:$T,base_de_dados!$B:$B,$B519,base_de_dados!$G:$G,I$61,base_de_dados!$H:$H,$L$1,base_de_dados!$C:$C,$A519,base_de_dados!$M:$M,"&lt;=2008",base_de_dados!$O:$O,"&gt;=39813")</f>
        <v>0</v>
      </c>
      <c r="J519" s="5">
        <f>SUMIFS(base_de_dados!$T:$T,base_de_dados!$B:$B,$B519,base_de_dados!$G:$G,J$61,base_de_dados!$H:$H,$L$1,base_de_dados!$C:$C,$A519,base_de_dados!$M:$M,"&lt;=2008",base_de_dados!$O:$O,"&gt;=39813")</f>
        <v>0</v>
      </c>
      <c r="K519" s="32">
        <f t="shared" si="12"/>
        <v>0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SUMIFS(base_de_dados!$T:$T,base_de_dados!$B:$B,$B520,base_de_dados!$G:$G,C$61,base_de_dados!$H:$H,$L$1,base_de_dados!$C:$C,$A520,base_de_dados!$M:$M,"&lt;=2008",base_de_dados!$O:$O,"&gt;=39813")</f>
        <v>0</v>
      </c>
      <c r="D520" s="5">
        <f>SUMIFS(base_de_dados!$T:$T,base_de_dados!$B:$B,$B520,base_de_dados!$G:$G,D$61,base_de_dados!$H:$H,$L$1,base_de_dados!$C:$C,$A520,base_de_dados!$M:$M,"&lt;=2008",base_de_dados!$O:$O,"&gt;=39813")</f>
        <v>0</v>
      </c>
      <c r="E520" s="5">
        <f>SUMIFS(base_de_dados!$T:$T,base_de_dados!$B:$B,$B520,base_de_dados!$G:$G,E$61,base_de_dados!$H:$H,$L$1,base_de_dados!$C:$C,$A520,base_de_dados!$M:$M,"&lt;=2008",base_de_dados!$O:$O,"&gt;=39813")</f>
        <v>0</v>
      </c>
      <c r="F520" s="5">
        <f>SUMIFS(base_de_dados!$T:$T,base_de_dados!$B:$B,$B520,base_de_dados!$G:$G,F$61,base_de_dados!$H:$H,$L$1,base_de_dados!$C:$C,$A520,base_de_dados!$M:$M,"&lt;=2008",base_de_dados!$O:$O,"&gt;=39813")</f>
        <v>0</v>
      </c>
      <c r="G520" s="5">
        <f>SUMIFS(base_de_dados!$T:$T,base_de_dados!$B:$B,$B520,base_de_dados!$G:$G,G$61,base_de_dados!$H:$H,$L$1,base_de_dados!$C:$C,$A520,base_de_dados!$M:$M,"&lt;=2008",base_de_dados!$O:$O,"&gt;=39813")</f>
        <v>0</v>
      </c>
      <c r="H520" s="5">
        <f>SUMIFS(base_de_dados!$T:$T,base_de_dados!$B:$B,$B520,base_de_dados!$G:$G,H$61,base_de_dados!$H:$H,$L$1,base_de_dados!$C:$C,$A520,base_de_dados!$M:$M,"&lt;=2008",base_de_dados!$O:$O,"&gt;=39813")</f>
        <v>0</v>
      </c>
      <c r="I520" s="5">
        <f>SUMIFS(base_de_dados!$T:$T,base_de_dados!$B:$B,$B520,base_de_dados!$G:$G,I$61,base_de_dados!$H:$H,$L$1,base_de_dados!$C:$C,$A520,base_de_dados!$M:$M,"&lt;=2008",base_de_dados!$O:$O,"&gt;=39813")</f>
        <v>0</v>
      </c>
      <c r="J520" s="5">
        <f>SUMIFS(base_de_dados!$T:$T,base_de_dados!$B:$B,$B520,base_de_dados!$G:$G,J$61,base_de_dados!$H:$H,$L$1,base_de_dados!$C:$C,$A520,base_de_dados!$M:$M,"&lt;=2008",base_de_dados!$O:$O,"&gt;=39813")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SUMIFS(base_de_dados!$T:$T,base_de_dados!$B:$B,$B521,base_de_dados!$G:$G,C$61,base_de_dados!$H:$H,$L$1,base_de_dados!$C:$C,$A521,base_de_dados!$M:$M,"&lt;=2008",base_de_dados!$O:$O,"&gt;=39813")</f>
        <v>0</v>
      </c>
      <c r="D521" s="5">
        <f>SUMIFS(base_de_dados!$T:$T,base_de_dados!$B:$B,$B521,base_de_dados!$G:$G,D$61,base_de_dados!$H:$H,$L$1,base_de_dados!$C:$C,$A521,base_de_dados!$M:$M,"&lt;=2008",base_de_dados!$O:$O,"&gt;=39813")</f>
        <v>0</v>
      </c>
      <c r="E521" s="5">
        <f>SUMIFS(base_de_dados!$T:$T,base_de_dados!$B:$B,$B521,base_de_dados!$G:$G,E$61,base_de_dados!$H:$H,$L$1,base_de_dados!$C:$C,$A521,base_de_dados!$M:$M,"&lt;=2008",base_de_dados!$O:$O,"&gt;=39813")</f>
        <v>0</v>
      </c>
      <c r="F521" s="5">
        <f>SUMIFS(base_de_dados!$T:$T,base_de_dados!$B:$B,$B521,base_de_dados!$G:$G,F$61,base_de_dados!$H:$H,$L$1,base_de_dados!$C:$C,$A521,base_de_dados!$M:$M,"&lt;=2008",base_de_dados!$O:$O,"&gt;=39813")</f>
        <v>0</v>
      </c>
      <c r="G521" s="5">
        <f>SUMIFS(base_de_dados!$T:$T,base_de_dados!$B:$B,$B521,base_de_dados!$G:$G,G$61,base_de_dados!$H:$H,$L$1,base_de_dados!$C:$C,$A521,base_de_dados!$M:$M,"&lt;=2008",base_de_dados!$O:$O,"&gt;=39813")</f>
        <v>0</v>
      </c>
      <c r="H521" s="5">
        <f>SUMIFS(base_de_dados!$T:$T,base_de_dados!$B:$B,$B521,base_de_dados!$G:$G,H$61,base_de_dados!$H:$H,$L$1,base_de_dados!$C:$C,$A521,base_de_dados!$M:$M,"&lt;=2008",base_de_dados!$O:$O,"&gt;=39813")</f>
        <v>0</v>
      </c>
      <c r="I521" s="5">
        <f>SUMIFS(base_de_dados!$T:$T,base_de_dados!$B:$B,$B521,base_de_dados!$G:$G,I$61,base_de_dados!$H:$H,$L$1,base_de_dados!$C:$C,$A521,base_de_dados!$M:$M,"&lt;=2008",base_de_dados!$O:$O,"&gt;=39813")</f>
        <v>0</v>
      </c>
      <c r="J521" s="5">
        <f>SUMIFS(base_de_dados!$T:$T,base_de_dados!$B:$B,$B521,base_de_dados!$G:$G,J$61,base_de_dados!$H:$H,$L$1,base_de_dados!$C:$C,$A521,base_de_dados!$M:$M,"&lt;=2008",base_de_dados!$O:$O,"&gt;=39813")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SUMIFS(base_de_dados!$T:$T,base_de_dados!$B:$B,$B522,base_de_dados!$G:$G,C$61,base_de_dados!$H:$H,$L$1,base_de_dados!$C:$C,$A522,base_de_dados!$M:$M,"&lt;=2008",base_de_dados!$O:$O,"&gt;=39813")</f>
        <v>0</v>
      </c>
      <c r="D522" s="5">
        <f>SUMIFS(base_de_dados!$T:$T,base_de_dados!$B:$B,$B522,base_de_dados!$G:$G,D$61,base_de_dados!$H:$H,$L$1,base_de_dados!$C:$C,$A522,base_de_dados!$M:$M,"&lt;=2008",base_de_dados!$O:$O,"&gt;=39813")</f>
        <v>1.3603500761035008</v>
      </c>
      <c r="E522" s="5">
        <f>SUMIFS(base_de_dados!$T:$T,base_de_dados!$B:$B,$B522,base_de_dados!$G:$G,E$61,base_de_dados!$H:$H,$L$1,base_de_dados!$C:$C,$A522,base_de_dados!$M:$M,"&lt;=2008",base_de_dados!$O:$O,"&gt;=39813")</f>
        <v>0</v>
      </c>
      <c r="F522" s="5">
        <f>SUMIFS(base_de_dados!$T:$T,base_de_dados!$B:$B,$B522,base_de_dados!$G:$G,F$61,base_de_dados!$H:$H,$L$1,base_de_dados!$C:$C,$A522,base_de_dados!$M:$M,"&lt;=2008",base_de_dados!$O:$O,"&gt;=39813")</f>
        <v>0</v>
      </c>
      <c r="G522" s="5">
        <f>SUMIFS(base_de_dados!$T:$T,base_de_dados!$B:$B,$B522,base_de_dados!$G:$G,G$61,base_de_dados!$H:$H,$L$1,base_de_dados!$C:$C,$A522,base_de_dados!$M:$M,"&lt;=2008",base_de_dados!$O:$O,"&gt;=39813")</f>
        <v>0</v>
      </c>
      <c r="H522" s="5">
        <f>SUMIFS(base_de_dados!$T:$T,base_de_dados!$B:$B,$B522,base_de_dados!$G:$G,H$61,base_de_dados!$H:$H,$L$1,base_de_dados!$C:$C,$A522,base_de_dados!$M:$M,"&lt;=2008",base_de_dados!$O:$O,"&gt;=39813")</f>
        <v>0</v>
      </c>
      <c r="I522" s="5">
        <f>SUMIFS(base_de_dados!$T:$T,base_de_dados!$B:$B,$B522,base_de_dados!$G:$G,I$61,base_de_dados!$H:$H,$L$1,base_de_dados!$C:$C,$A522,base_de_dados!$M:$M,"&lt;=2008",base_de_dados!$O:$O,"&gt;=39813")</f>
        <v>0</v>
      </c>
      <c r="J522" s="5">
        <f>SUMIFS(base_de_dados!$T:$T,base_de_dados!$B:$B,$B522,base_de_dados!$G:$G,J$61,base_de_dados!$H:$H,$L$1,base_de_dados!$C:$C,$A522,base_de_dados!$M:$M,"&lt;=2008",base_de_dados!$O:$O,"&gt;=39813")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SUMIFS(base_de_dados!$T:$T,base_de_dados!$B:$B,$B523,base_de_dados!$G:$G,C$61,base_de_dados!$H:$H,$L$1,base_de_dados!$C:$C,$A523,base_de_dados!$M:$M,"&lt;=2008",base_de_dados!$O:$O,"&gt;=39813")</f>
        <v>0</v>
      </c>
      <c r="D523" s="5">
        <f>SUMIFS(base_de_dados!$T:$T,base_de_dados!$B:$B,$B523,base_de_dados!$G:$G,D$61,base_de_dados!$H:$H,$L$1,base_de_dados!$C:$C,$A523,base_de_dados!$M:$M,"&lt;=2008",base_de_dados!$O:$O,"&gt;=39813")</f>
        <v>0</v>
      </c>
      <c r="E523" s="5">
        <f>SUMIFS(base_de_dados!$T:$T,base_de_dados!$B:$B,$B523,base_de_dados!$G:$G,E$61,base_de_dados!$H:$H,$L$1,base_de_dados!$C:$C,$A523,base_de_dados!$M:$M,"&lt;=2008",base_de_dados!$O:$O,"&gt;=39813")</f>
        <v>0</v>
      </c>
      <c r="F523" s="5">
        <f>SUMIFS(base_de_dados!$T:$T,base_de_dados!$B:$B,$B523,base_de_dados!$G:$G,F$61,base_de_dados!$H:$H,$L$1,base_de_dados!$C:$C,$A523,base_de_dados!$M:$M,"&lt;=2008",base_de_dados!$O:$O,"&gt;=39813")</f>
        <v>0</v>
      </c>
      <c r="G523" s="5">
        <f>SUMIFS(base_de_dados!$T:$T,base_de_dados!$B:$B,$B523,base_de_dados!$G:$G,G$61,base_de_dados!$H:$H,$L$1,base_de_dados!$C:$C,$A523,base_de_dados!$M:$M,"&lt;=2008",base_de_dados!$O:$O,"&gt;=39813")</f>
        <v>0</v>
      </c>
      <c r="H523" s="5">
        <f>SUMIFS(base_de_dados!$T:$T,base_de_dados!$B:$B,$B523,base_de_dados!$G:$G,H$61,base_de_dados!$H:$H,$L$1,base_de_dados!$C:$C,$A523,base_de_dados!$M:$M,"&lt;=2008",base_de_dados!$O:$O,"&gt;=39813")</f>
        <v>0</v>
      </c>
      <c r="I523" s="5">
        <f>SUMIFS(base_de_dados!$T:$T,base_de_dados!$B:$B,$B523,base_de_dados!$G:$G,I$61,base_de_dados!$H:$H,$L$1,base_de_dados!$C:$C,$A523,base_de_dados!$M:$M,"&lt;=2008",base_de_dados!$O:$O,"&gt;=39813")</f>
        <v>0</v>
      </c>
      <c r="J523" s="5">
        <f>SUMIFS(base_de_dados!$T:$T,base_de_dados!$B:$B,$B523,base_de_dados!$G:$G,J$61,base_de_dados!$H:$H,$L$1,base_de_dados!$C:$C,$A523,base_de_dados!$M:$M,"&lt;=2008",base_de_dados!$O:$O,"&gt;=39813")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SUMIFS(base_de_dados!$T:$T,base_de_dados!$B:$B,$B524,base_de_dados!$G:$G,C$61,base_de_dados!$H:$H,$L$1,base_de_dados!$C:$C,$A524,base_de_dados!$M:$M,"&lt;=2008",base_de_dados!$O:$O,"&gt;=39813")</f>
        <v>0</v>
      </c>
      <c r="D524" s="5">
        <f>SUMIFS(base_de_dados!$T:$T,base_de_dados!$B:$B,$B524,base_de_dados!$G:$G,D$61,base_de_dados!$H:$H,$L$1,base_de_dados!$C:$C,$A524,base_de_dados!$M:$M,"&lt;=2008",base_de_dados!$O:$O,"&gt;=39813")</f>
        <v>0</v>
      </c>
      <c r="E524" s="5">
        <f>SUMIFS(base_de_dados!$T:$T,base_de_dados!$B:$B,$B524,base_de_dados!$G:$G,E$61,base_de_dados!$H:$H,$L$1,base_de_dados!$C:$C,$A524,base_de_dados!$M:$M,"&lt;=2008",base_de_dados!$O:$O,"&gt;=39813")</f>
        <v>0</v>
      </c>
      <c r="F524" s="5">
        <f>SUMIFS(base_de_dados!$T:$T,base_de_dados!$B:$B,$B524,base_de_dados!$G:$G,F$61,base_de_dados!$H:$H,$L$1,base_de_dados!$C:$C,$A524,base_de_dados!$M:$M,"&lt;=2008",base_de_dados!$O:$O,"&gt;=39813")</f>
        <v>0</v>
      </c>
      <c r="G524" s="5">
        <f>SUMIFS(base_de_dados!$T:$T,base_de_dados!$B:$B,$B524,base_de_dados!$G:$G,G$61,base_de_dados!$H:$H,$L$1,base_de_dados!$C:$C,$A524,base_de_dados!$M:$M,"&lt;=2008",base_de_dados!$O:$O,"&gt;=39813")</f>
        <v>0</v>
      </c>
      <c r="H524" s="5">
        <f>SUMIFS(base_de_dados!$T:$T,base_de_dados!$B:$B,$B524,base_de_dados!$G:$G,H$61,base_de_dados!$H:$H,$L$1,base_de_dados!$C:$C,$A524,base_de_dados!$M:$M,"&lt;=2008",base_de_dados!$O:$O,"&gt;=39813")</f>
        <v>0</v>
      </c>
      <c r="I524" s="5">
        <f>SUMIFS(base_de_dados!$T:$T,base_de_dados!$B:$B,$B524,base_de_dados!$G:$G,I$61,base_de_dados!$H:$H,$L$1,base_de_dados!$C:$C,$A524,base_de_dados!$M:$M,"&lt;=2008",base_de_dados!$O:$O,"&gt;=39813")</f>
        <v>0</v>
      </c>
      <c r="J524" s="5">
        <f>SUMIFS(base_de_dados!$T:$T,base_de_dados!$B:$B,$B524,base_de_dados!$G:$G,J$61,base_de_dados!$H:$H,$L$1,base_de_dados!$C:$C,$A524,base_de_dados!$M:$M,"&lt;=2008",base_de_dados!$O:$O,"&gt;=39813")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SUMIFS(base_de_dados!$T:$T,base_de_dados!$B:$B,$B525,base_de_dados!$G:$G,C$61,base_de_dados!$H:$H,$L$1,base_de_dados!$C:$C,$A525,base_de_dados!$M:$M,"&lt;=2008",base_de_dados!$O:$O,"&gt;=39813")</f>
        <v>0</v>
      </c>
      <c r="D525" s="5">
        <f>SUMIFS(base_de_dados!$T:$T,base_de_dados!$B:$B,$B525,base_de_dados!$G:$G,D$61,base_de_dados!$H:$H,$L$1,base_de_dados!$C:$C,$A525,base_de_dados!$M:$M,"&lt;=2008",base_de_dados!$O:$O,"&gt;=39813")</f>
        <v>0</v>
      </c>
      <c r="E525" s="5">
        <f>SUMIFS(base_de_dados!$T:$T,base_de_dados!$B:$B,$B525,base_de_dados!$G:$G,E$61,base_de_dados!$H:$H,$L$1,base_de_dados!$C:$C,$A525,base_de_dados!$M:$M,"&lt;=2008",base_de_dados!$O:$O,"&gt;=39813")</f>
        <v>0</v>
      </c>
      <c r="F525" s="5">
        <f>SUMIFS(base_de_dados!$T:$T,base_de_dados!$B:$B,$B525,base_de_dados!$G:$G,F$61,base_de_dados!$H:$H,$L$1,base_de_dados!$C:$C,$A525,base_de_dados!$M:$M,"&lt;=2008",base_de_dados!$O:$O,"&gt;=39813")</f>
        <v>0</v>
      </c>
      <c r="G525" s="5">
        <f>SUMIFS(base_de_dados!$T:$T,base_de_dados!$B:$B,$B525,base_de_dados!$G:$G,G$61,base_de_dados!$H:$H,$L$1,base_de_dados!$C:$C,$A525,base_de_dados!$M:$M,"&lt;=2008",base_de_dados!$O:$O,"&gt;=39813")</f>
        <v>0</v>
      </c>
      <c r="H525" s="5">
        <f>SUMIFS(base_de_dados!$T:$T,base_de_dados!$B:$B,$B525,base_de_dados!$G:$G,H$61,base_de_dados!$H:$H,$L$1,base_de_dados!$C:$C,$A525,base_de_dados!$M:$M,"&lt;=2008",base_de_dados!$O:$O,"&gt;=39813")</f>
        <v>0</v>
      </c>
      <c r="I525" s="5">
        <f>SUMIFS(base_de_dados!$T:$T,base_de_dados!$B:$B,$B525,base_de_dados!$G:$G,I$61,base_de_dados!$H:$H,$L$1,base_de_dados!$C:$C,$A525,base_de_dados!$M:$M,"&lt;=2008",base_de_dados!$O:$O,"&gt;=39813")</f>
        <v>0</v>
      </c>
      <c r="J525" s="5">
        <f>SUMIFS(base_de_dados!$T:$T,base_de_dados!$B:$B,$B525,base_de_dados!$G:$G,J$61,base_de_dados!$H:$H,$L$1,base_de_dados!$C:$C,$A525,base_de_dados!$M:$M,"&lt;=2008",base_de_dados!$O:$O,"&gt;=39813")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SUMIFS(base_de_dados!$T:$T,base_de_dados!$B:$B,$B526,base_de_dados!$G:$G,C$61,base_de_dados!$H:$H,$L$1,base_de_dados!$C:$C,$A526,base_de_dados!$M:$M,"&lt;=2008",base_de_dados!$O:$O,"&gt;=39813")</f>
        <v>0</v>
      </c>
      <c r="D526" s="5">
        <f>SUMIFS(base_de_dados!$T:$T,base_de_dados!$B:$B,$B526,base_de_dados!$G:$G,D$61,base_de_dados!$H:$H,$L$1,base_de_dados!$C:$C,$A526,base_de_dados!$M:$M,"&lt;=2008",base_de_dados!$O:$O,"&gt;=39813")</f>
        <v>0</v>
      </c>
      <c r="E526" s="5">
        <f>SUMIFS(base_de_dados!$T:$T,base_de_dados!$B:$B,$B526,base_de_dados!$G:$G,E$61,base_de_dados!$H:$H,$L$1,base_de_dados!$C:$C,$A526,base_de_dados!$M:$M,"&lt;=2008",base_de_dados!$O:$O,"&gt;=39813")</f>
        <v>0</v>
      </c>
      <c r="F526" s="5">
        <f>SUMIFS(base_de_dados!$T:$T,base_de_dados!$B:$B,$B526,base_de_dados!$G:$G,F$61,base_de_dados!$H:$H,$L$1,base_de_dados!$C:$C,$A526,base_de_dados!$M:$M,"&lt;=2008",base_de_dados!$O:$O,"&gt;=39813")</f>
        <v>0</v>
      </c>
      <c r="G526" s="5">
        <f>SUMIFS(base_de_dados!$T:$T,base_de_dados!$B:$B,$B526,base_de_dados!$G:$G,G$61,base_de_dados!$H:$H,$L$1,base_de_dados!$C:$C,$A526,base_de_dados!$M:$M,"&lt;=2008",base_de_dados!$O:$O,"&gt;=39813")</f>
        <v>0</v>
      </c>
      <c r="H526" s="5">
        <f>SUMIFS(base_de_dados!$T:$T,base_de_dados!$B:$B,$B526,base_de_dados!$G:$G,H$61,base_de_dados!$H:$H,$L$1,base_de_dados!$C:$C,$A526,base_de_dados!$M:$M,"&lt;=2008",base_de_dados!$O:$O,"&gt;=39813")</f>
        <v>0</v>
      </c>
      <c r="I526" s="5">
        <f>SUMIFS(base_de_dados!$T:$T,base_de_dados!$B:$B,$B526,base_de_dados!$G:$G,I$61,base_de_dados!$H:$H,$L$1,base_de_dados!$C:$C,$A526,base_de_dados!$M:$M,"&lt;=2008",base_de_dados!$O:$O,"&gt;=39813")</f>
        <v>0</v>
      </c>
      <c r="J526" s="5">
        <f>SUMIFS(base_de_dados!$T:$T,base_de_dados!$B:$B,$B526,base_de_dados!$G:$G,J$61,base_de_dados!$H:$H,$L$1,base_de_dados!$C:$C,$A526,base_de_dados!$M:$M,"&lt;=2008",base_de_dados!$O:$O,"&gt;=39813")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SUMIFS(base_de_dados!$T:$T,base_de_dados!$B:$B,$B527,base_de_dados!$G:$G,C$61,base_de_dados!$H:$H,$L$1,base_de_dados!$C:$C,$A527,base_de_dados!$M:$M,"&lt;=2008",base_de_dados!$O:$O,"&gt;=39813")</f>
        <v>0</v>
      </c>
      <c r="D527" s="5">
        <f>SUMIFS(base_de_dados!$T:$T,base_de_dados!$B:$B,$B527,base_de_dados!$G:$G,D$61,base_de_dados!$H:$H,$L$1,base_de_dados!$C:$C,$A527,base_de_dados!$M:$M,"&lt;=2008",base_de_dados!$O:$O,"&gt;=39813")</f>
        <v>0</v>
      </c>
      <c r="E527" s="5">
        <f>SUMIFS(base_de_dados!$T:$T,base_de_dados!$B:$B,$B527,base_de_dados!$G:$G,E$61,base_de_dados!$H:$H,$L$1,base_de_dados!$C:$C,$A527,base_de_dados!$M:$M,"&lt;=2008",base_de_dados!$O:$O,"&gt;=39813")</f>
        <v>2.1948249619482496E-2</v>
      </c>
      <c r="F527" s="5">
        <f>SUMIFS(base_de_dados!$T:$T,base_de_dados!$B:$B,$B527,base_de_dados!$G:$G,F$61,base_de_dados!$H:$H,$L$1,base_de_dados!$C:$C,$A527,base_de_dados!$M:$M,"&lt;=2008",base_de_dados!$O:$O,"&gt;=39813")</f>
        <v>0</v>
      </c>
      <c r="G527" s="5">
        <f>SUMIFS(base_de_dados!$T:$T,base_de_dados!$B:$B,$B527,base_de_dados!$G:$G,G$61,base_de_dados!$H:$H,$L$1,base_de_dados!$C:$C,$A527,base_de_dados!$M:$M,"&lt;=2008",base_de_dados!$O:$O,"&gt;=39813")</f>
        <v>0</v>
      </c>
      <c r="H527" s="5">
        <f>SUMIFS(base_de_dados!$T:$T,base_de_dados!$B:$B,$B527,base_de_dados!$G:$G,H$61,base_de_dados!$H:$H,$L$1,base_de_dados!$C:$C,$A527,base_de_dados!$M:$M,"&lt;=2008",base_de_dados!$O:$O,"&gt;=39813")</f>
        <v>0</v>
      </c>
      <c r="I527" s="5">
        <f>SUMIFS(base_de_dados!$T:$T,base_de_dados!$B:$B,$B527,base_de_dados!$G:$G,I$61,base_de_dados!$H:$H,$L$1,base_de_dados!$C:$C,$A527,base_de_dados!$M:$M,"&lt;=2008",base_de_dados!$O:$O,"&gt;=39813")</f>
        <v>0</v>
      </c>
      <c r="J527" s="5">
        <f>SUMIFS(base_de_dados!$T:$T,base_de_dados!$B:$B,$B527,base_de_dados!$G:$G,J$61,base_de_dados!$H:$H,$L$1,base_de_dados!$C:$C,$A527,base_de_dados!$M:$M,"&lt;=2008",base_de_dados!$O:$O,"&gt;=39813")</f>
        <v>0</v>
      </c>
      <c r="K527" s="32">
        <f t="shared" si="12"/>
        <v>2.1948249619482496E-2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SUMIFS(base_de_dados!$T:$T,base_de_dados!$B:$B,$B528,base_de_dados!$G:$G,C$61,base_de_dados!$H:$H,$L$1,base_de_dados!$C:$C,$A528,base_de_dados!$M:$M,"&lt;=2008",base_de_dados!$O:$O,"&gt;=39813")</f>
        <v>0</v>
      </c>
      <c r="D528" s="5">
        <f>SUMIFS(base_de_dados!$T:$T,base_de_dados!$B:$B,$B528,base_de_dados!$G:$G,D$61,base_de_dados!$H:$H,$L$1,base_de_dados!$C:$C,$A528,base_de_dados!$M:$M,"&lt;=2008",base_de_dados!$O:$O,"&gt;=39813")</f>
        <v>0</v>
      </c>
      <c r="E528" s="5">
        <f>SUMIFS(base_de_dados!$T:$T,base_de_dados!$B:$B,$B528,base_de_dados!$G:$G,E$61,base_de_dados!$H:$H,$L$1,base_de_dados!$C:$C,$A528,base_de_dados!$M:$M,"&lt;=2008",base_de_dados!$O:$O,"&gt;=39813")</f>
        <v>0</v>
      </c>
      <c r="F528" s="5">
        <f>SUMIFS(base_de_dados!$T:$T,base_de_dados!$B:$B,$B528,base_de_dados!$G:$G,F$61,base_de_dados!$H:$H,$L$1,base_de_dados!$C:$C,$A528,base_de_dados!$M:$M,"&lt;=2008",base_de_dados!$O:$O,"&gt;=39813")</f>
        <v>0</v>
      </c>
      <c r="G528" s="5">
        <f>SUMIFS(base_de_dados!$T:$T,base_de_dados!$B:$B,$B528,base_de_dados!$G:$G,G$61,base_de_dados!$H:$H,$L$1,base_de_dados!$C:$C,$A528,base_de_dados!$M:$M,"&lt;=2008",base_de_dados!$O:$O,"&gt;=39813")</f>
        <v>0</v>
      </c>
      <c r="H528" s="5">
        <f>SUMIFS(base_de_dados!$T:$T,base_de_dados!$B:$B,$B528,base_de_dados!$G:$G,H$61,base_de_dados!$H:$H,$L$1,base_de_dados!$C:$C,$A528,base_de_dados!$M:$M,"&lt;=2008",base_de_dados!$O:$O,"&gt;=39813")</f>
        <v>0</v>
      </c>
      <c r="I528" s="5">
        <f>SUMIFS(base_de_dados!$T:$T,base_de_dados!$B:$B,$B528,base_de_dados!$G:$G,I$61,base_de_dados!$H:$H,$L$1,base_de_dados!$C:$C,$A528,base_de_dados!$M:$M,"&lt;=2008",base_de_dados!$O:$O,"&gt;=39813")</f>
        <v>0</v>
      </c>
      <c r="J528" s="5">
        <f>SUMIFS(base_de_dados!$T:$T,base_de_dados!$B:$B,$B528,base_de_dados!$G:$G,J$61,base_de_dados!$H:$H,$L$1,base_de_dados!$C:$C,$A528,base_de_dados!$M:$M,"&lt;=2008",base_de_dados!$O:$O,"&gt;=39813")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SUMIFS(base_de_dados!$T:$T,base_de_dados!$B:$B,$B529,base_de_dados!$G:$G,C$61,base_de_dados!$H:$H,$L$1,base_de_dados!$C:$C,$A529,base_de_dados!$M:$M,"&lt;=2008",base_de_dados!$O:$O,"&gt;=39813")</f>
        <v>0</v>
      </c>
      <c r="D529" s="5">
        <f>SUMIFS(base_de_dados!$T:$T,base_de_dados!$B:$B,$B529,base_de_dados!$G:$G,D$61,base_de_dados!$H:$H,$L$1,base_de_dados!$C:$C,$A529,base_de_dados!$M:$M,"&lt;=2008",base_de_dados!$O:$O,"&gt;=39813")</f>
        <v>0</v>
      </c>
      <c r="E529" s="5">
        <f>SUMIFS(base_de_dados!$T:$T,base_de_dados!$B:$B,$B529,base_de_dados!$G:$G,E$61,base_de_dados!$H:$H,$L$1,base_de_dados!$C:$C,$A529,base_de_dados!$M:$M,"&lt;=2008",base_de_dados!$O:$O,"&gt;=39813")</f>
        <v>0</v>
      </c>
      <c r="F529" s="5">
        <f>SUMIFS(base_de_dados!$T:$T,base_de_dados!$B:$B,$B529,base_de_dados!$G:$G,F$61,base_de_dados!$H:$H,$L$1,base_de_dados!$C:$C,$A529,base_de_dados!$M:$M,"&lt;=2008",base_de_dados!$O:$O,"&gt;=39813")</f>
        <v>0</v>
      </c>
      <c r="G529" s="5">
        <f>SUMIFS(base_de_dados!$T:$T,base_de_dados!$B:$B,$B529,base_de_dados!$G:$G,G$61,base_de_dados!$H:$H,$L$1,base_de_dados!$C:$C,$A529,base_de_dados!$M:$M,"&lt;=2008",base_de_dados!$O:$O,"&gt;=39813")</f>
        <v>0</v>
      </c>
      <c r="H529" s="5">
        <f>SUMIFS(base_de_dados!$T:$T,base_de_dados!$B:$B,$B529,base_de_dados!$G:$G,H$61,base_de_dados!$H:$H,$L$1,base_de_dados!$C:$C,$A529,base_de_dados!$M:$M,"&lt;=2008",base_de_dados!$O:$O,"&gt;=39813")</f>
        <v>0</v>
      </c>
      <c r="I529" s="5">
        <f>SUMIFS(base_de_dados!$T:$T,base_de_dados!$B:$B,$B529,base_de_dados!$G:$G,I$61,base_de_dados!$H:$H,$L$1,base_de_dados!$C:$C,$A529,base_de_dados!$M:$M,"&lt;=2008",base_de_dados!$O:$O,"&gt;=39813")</f>
        <v>0</v>
      </c>
      <c r="J529" s="5">
        <f>SUMIFS(base_de_dados!$T:$T,base_de_dados!$B:$B,$B529,base_de_dados!$G:$G,J$61,base_de_dados!$H:$H,$L$1,base_de_dados!$C:$C,$A529,base_de_dados!$M:$M,"&lt;=2008",base_de_dados!$O:$O,"&gt;=39813")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SUMIFS(base_de_dados!$T:$T,base_de_dados!$B:$B,$B530,base_de_dados!$G:$G,C$61,base_de_dados!$H:$H,$L$1,base_de_dados!$C:$C,$A530,base_de_dados!$M:$M,"&lt;=2008",base_de_dados!$O:$O,"&gt;=39813")</f>
        <v>0</v>
      </c>
      <c r="D530" s="5">
        <f>SUMIFS(base_de_dados!$T:$T,base_de_dados!$B:$B,$B530,base_de_dados!$G:$G,D$61,base_de_dados!$H:$H,$L$1,base_de_dados!$C:$C,$A530,base_de_dados!$M:$M,"&lt;=2008",base_de_dados!$O:$O,"&gt;=39813")</f>
        <v>0</v>
      </c>
      <c r="E530" s="5">
        <f>SUMIFS(base_de_dados!$T:$T,base_de_dados!$B:$B,$B530,base_de_dados!$G:$G,E$61,base_de_dados!$H:$H,$L$1,base_de_dados!$C:$C,$A530,base_de_dados!$M:$M,"&lt;=2008",base_de_dados!$O:$O,"&gt;=39813")</f>
        <v>0</v>
      </c>
      <c r="F530" s="5">
        <f>SUMIFS(base_de_dados!$T:$T,base_de_dados!$B:$B,$B530,base_de_dados!$G:$G,F$61,base_de_dados!$H:$H,$L$1,base_de_dados!$C:$C,$A530,base_de_dados!$M:$M,"&lt;=2008",base_de_dados!$O:$O,"&gt;=39813")</f>
        <v>0</v>
      </c>
      <c r="G530" s="5">
        <f>SUMIFS(base_de_dados!$T:$T,base_de_dados!$B:$B,$B530,base_de_dados!$G:$G,G$61,base_de_dados!$H:$H,$L$1,base_de_dados!$C:$C,$A530,base_de_dados!$M:$M,"&lt;=2008",base_de_dados!$O:$O,"&gt;=39813")</f>
        <v>0</v>
      </c>
      <c r="H530" s="5">
        <f>SUMIFS(base_de_dados!$T:$T,base_de_dados!$B:$B,$B530,base_de_dados!$G:$G,H$61,base_de_dados!$H:$H,$L$1,base_de_dados!$C:$C,$A530,base_de_dados!$M:$M,"&lt;=2008",base_de_dados!$O:$O,"&gt;=39813")</f>
        <v>0</v>
      </c>
      <c r="I530" s="5">
        <f>SUMIFS(base_de_dados!$T:$T,base_de_dados!$B:$B,$B530,base_de_dados!$G:$G,I$61,base_de_dados!$H:$H,$L$1,base_de_dados!$C:$C,$A530,base_de_dados!$M:$M,"&lt;=2008",base_de_dados!$O:$O,"&gt;=39813")</f>
        <v>0</v>
      </c>
      <c r="J530" s="5">
        <f>SUMIFS(base_de_dados!$T:$T,base_de_dados!$B:$B,$B530,base_de_dados!$G:$G,J$61,base_de_dados!$H:$H,$L$1,base_de_dados!$C:$C,$A530,base_de_dados!$M:$M,"&lt;=2008",base_de_dados!$O:$O,"&gt;=39813")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SUMIFS(base_de_dados!$T:$T,base_de_dados!$B:$B,$B531,base_de_dados!$G:$G,C$61,base_de_dados!$H:$H,$L$1,base_de_dados!$C:$C,$A531,base_de_dados!$M:$M,"&lt;=2008",base_de_dados!$O:$O,"&gt;=39813")</f>
        <v>0</v>
      </c>
      <c r="D531" s="5">
        <f>SUMIFS(base_de_dados!$T:$T,base_de_dados!$B:$B,$B531,base_de_dados!$G:$G,D$61,base_de_dados!$H:$H,$L$1,base_de_dados!$C:$C,$A531,base_de_dados!$M:$M,"&lt;=2008",base_de_dados!$O:$O,"&gt;=39813")</f>
        <v>0</v>
      </c>
      <c r="E531" s="5">
        <f>SUMIFS(base_de_dados!$T:$T,base_de_dados!$B:$B,$B531,base_de_dados!$G:$G,E$61,base_de_dados!$H:$H,$L$1,base_de_dados!$C:$C,$A531,base_de_dados!$M:$M,"&lt;=2008",base_de_dados!$O:$O,"&gt;=39813")</f>
        <v>0</v>
      </c>
      <c r="F531" s="5">
        <f>SUMIFS(base_de_dados!$T:$T,base_de_dados!$B:$B,$B531,base_de_dados!$G:$G,F$61,base_de_dados!$H:$H,$L$1,base_de_dados!$C:$C,$A531,base_de_dados!$M:$M,"&lt;=2008",base_de_dados!$O:$O,"&gt;=39813")</f>
        <v>0</v>
      </c>
      <c r="G531" s="5">
        <f>SUMIFS(base_de_dados!$T:$T,base_de_dados!$B:$B,$B531,base_de_dados!$G:$G,G$61,base_de_dados!$H:$H,$L$1,base_de_dados!$C:$C,$A531,base_de_dados!$M:$M,"&lt;=2008",base_de_dados!$O:$O,"&gt;=39813")</f>
        <v>0</v>
      </c>
      <c r="H531" s="5">
        <f>SUMIFS(base_de_dados!$T:$T,base_de_dados!$B:$B,$B531,base_de_dados!$G:$G,H$61,base_de_dados!$H:$H,$L$1,base_de_dados!$C:$C,$A531,base_de_dados!$M:$M,"&lt;=2008",base_de_dados!$O:$O,"&gt;=39813")</f>
        <v>0</v>
      </c>
      <c r="I531" s="5">
        <f>SUMIFS(base_de_dados!$T:$T,base_de_dados!$B:$B,$B531,base_de_dados!$G:$G,I$61,base_de_dados!$H:$H,$L$1,base_de_dados!$C:$C,$A531,base_de_dados!$M:$M,"&lt;=2008",base_de_dados!$O:$O,"&gt;=39813")</f>
        <v>0</v>
      </c>
      <c r="J531" s="5">
        <f>SUMIFS(base_de_dados!$T:$T,base_de_dados!$B:$B,$B531,base_de_dados!$G:$G,J$61,base_de_dados!$H:$H,$L$1,base_de_dados!$C:$C,$A531,base_de_dados!$M:$M,"&lt;=2008",base_de_dados!$O:$O,"&gt;=39813")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SUMIFS(base_de_dados!$T:$T,base_de_dados!$B:$B,$B532,base_de_dados!$G:$G,C$61,base_de_dados!$H:$H,$L$1,base_de_dados!$C:$C,$A532,base_de_dados!$M:$M,"&lt;=2008",base_de_dados!$O:$O,"&gt;=39813")</f>
        <v>0</v>
      </c>
      <c r="D532" s="5">
        <f>SUMIFS(base_de_dados!$T:$T,base_de_dados!$B:$B,$B532,base_de_dados!$G:$G,D$61,base_de_dados!$H:$H,$L$1,base_de_dados!$C:$C,$A532,base_de_dados!$M:$M,"&lt;=2008",base_de_dados!$O:$O,"&gt;=39813")</f>
        <v>0</v>
      </c>
      <c r="E532" s="5">
        <f>SUMIFS(base_de_dados!$T:$T,base_de_dados!$B:$B,$B532,base_de_dados!$G:$G,E$61,base_de_dados!$H:$H,$L$1,base_de_dados!$C:$C,$A532,base_de_dados!$M:$M,"&lt;=2008",base_de_dados!$O:$O,"&gt;=39813")</f>
        <v>0</v>
      </c>
      <c r="F532" s="5">
        <f>SUMIFS(base_de_dados!$T:$T,base_de_dados!$B:$B,$B532,base_de_dados!$G:$G,F$61,base_de_dados!$H:$H,$L$1,base_de_dados!$C:$C,$A532,base_de_dados!$M:$M,"&lt;=2008",base_de_dados!$O:$O,"&gt;=39813")</f>
        <v>0</v>
      </c>
      <c r="G532" s="5">
        <f>SUMIFS(base_de_dados!$T:$T,base_de_dados!$B:$B,$B532,base_de_dados!$G:$G,G$61,base_de_dados!$H:$H,$L$1,base_de_dados!$C:$C,$A532,base_de_dados!$M:$M,"&lt;=2008",base_de_dados!$O:$O,"&gt;=39813")</f>
        <v>0</v>
      </c>
      <c r="H532" s="5">
        <f>SUMIFS(base_de_dados!$T:$T,base_de_dados!$B:$B,$B532,base_de_dados!$G:$G,H$61,base_de_dados!$H:$H,$L$1,base_de_dados!$C:$C,$A532,base_de_dados!$M:$M,"&lt;=2008",base_de_dados!$O:$O,"&gt;=39813")</f>
        <v>0</v>
      </c>
      <c r="I532" s="5">
        <f>SUMIFS(base_de_dados!$T:$T,base_de_dados!$B:$B,$B532,base_de_dados!$G:$G,I$61,base_de_dados!$H:$H,$L$1,base_de_dados!$C:$C,$A532,base_de_dados!$M:$M,"&lt;=2008",base_de_dados!$O:$O,"&gt;=39813")</f>
        <v>0</v>
      </c>
      <c r="J532" s="5">
        <f>SUMIFS(base_de_dados!$T:$T,base_de_dados!$B:$B,$B532,base_de_dados!$G:$G,J$61,base_de_dados!$H:$H,$L$1,base_de_dados!$C:$C,$A532,base_de_dados!$M:$M,"&lt;=2008",base_de_dados!$O:$O,"&gt;=39813")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SUMIFS(base_de_dados!$T:$T,base_de_dados!$B:$B,$B533,base_de_dados!$G:$G,C$61,base_de_dados!$H:$H,$L$1,base_de_dados!$C:$C,$A533,base_de_dados!$M:$M,"&lt;=2008",base_de_dados!$O:$O,"&gt;=39813")</f>
        <v>0</v>
      </c>
      <c r="D533" s="5">
        <f>SUMIFS(base_de_dados!$T:$T,base_de_dados!$B:$B,$B533,base_de_dados!$G:$G,D$61,base_de_dados!$H:$H,$L$1,base_de_dados!$C:$C,$A533,base_de_dados!$M:$M,"&lt;=2008",base_de_dados!$O:$O,"&gt;=39813")</f>
        <v>0</v>
      </c>
      <c r="E533" s="5">
        <f>SUMIFS(base_de_dados!$T:$T,base_de_dados!$B:$B,$B533,base_de_dados!$G:$G,E$61,base_de_dados!$H:$H,$L$1,base_de_dados!$C:$C,$A533,base_de_dados!$M:$M,"&lt;=2008",base_de_dados!$O:$O,"&gt;=39813")</f>
        <v>0</v>
      </c>
      <c r="F533" s="5">
        <f>SUMIFS(base_de_dados!$T:$T,base_de_dados!$B:$B,$B533,base_de_dados!$G:$G,F$61,base_de_dados!$H:$H,$L$1,base_de_dados!$C:$C,$A533,base_de_dados!$M:$M,"&lt;=2008",base_de_dados!$O:$O,"&gt;=39813")</f>
        <v>0</v>
      </c>
      <c r="G533" s="5">
        <f>SUMIFS(base_de_dados!$T:$T,base_de_dados!$B:$B,$B533,base_de_dados!$G:$G,G$61,base_de_dados!$H:$H,$L$1,base_de_dados!$C:$C,$A533,base_de_dados!$M:$M,"&lt;=2008",base_de_dados!$O:$O,"&gt;=39813")</f>
        <v>0</v>
      </c>
      <c r="H533" s="5">
        <f>SUMIFS(base_de_dados!$T:$T,base_de_dados!$B:$B,$B533,base_de_dados!$G:$G,H$61,base_de_dados!$H:$H,$L$1,base_de_dados!$C:$C,$A533,base_de_dados!$M:$M,"&lt;=2008",base_de_dados!$O:$O,"&gt;=39813")</f>
        <v>0</v>
      </c>
      <c r="I533" s="5">
        <f>SUMIFS(base_de_dados!$T:$T,base_de_dados!$B:$B,$B533,base_de_dados!$G:$G,I$61,base_de_dados!$H:$H,$L$1,base_de_dados!$C:$C,$A533,base_de_dados!$M:$M,"&lt;=2008",base_de_dados!$O:$O,"&gt;=39813")</f>
        <v>0</v>
      </c>
      <c r="J533" s="5">
        <f>SUMIFS(base_de_dados!$T:$T,base_de_dados!$B:$B,$B533,base_de_dados!$G:$G,J$61,base_de_dados!$H:$H,$L$1,base_de_dados!$C:$C,$A533,base_de_dados!$M:$M,"&lt;=2008",base_de_dados!$O:$O,"&gt;=39813")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SUMIFS(base_de_dados!$T:$T,base_de_dados!$B:$B,$B534,base_de_dados!$G:$G,C$61,base_de_dados!$H:$H,$L$1,base_de_dados!$C:$C,$A534,base_de_dados!$M:$M,"&lt;=2008",base_de_dados!$O:$O,"&gt;=39813")</f>
        <v>0</v>
      </c>
      <c r="D534" s="5">
        <f>SUMIFS(base_de_dados!$T:$T,base_de_dados!$B:$B,$B534,base_de_dados!$G:$G,D$61,base_de_dados!$H:$H,$L$1,base_de_dados!$C:$C,$A534,base_de_dados!$M:$M,"&lt;=2008",base_de_dados!$O:$O,"&gt;=39813")</f>
        <v>0</v>
      </c>
      <c r="E534" s="5">
        <f>SUMIFS(base_de_dados!$T:$T,base_de_dados!$B:$B,$B534,base_de_dados!$G:$G,E$61,base_de_dados!$H:$H,$L$1,base_de_dados!$C:$C,$A534,base_de_dados!$M:$M,"&lt;=2008",base_de_dados!$O:$O,"&gt;=39813")</f>
        <v>0</v>
      </c>
      <c r="F534" s="5">
        <f>SUMIFS(base_de_dados!$T:$T,base_de_dados!$B:$B,$B534,base_de_dados!$G:$G,F$61,base_de_dados!$H:$H,$L$1,base_de_dados!$C:$C,$A534,base_de_dados!$M:$M,"&lt;=2008",base_de_dados!$O:$O,"&gt;=39813")</f>
        <v>0</v>
      </c>
      <c r="G534" s="5">
        <f>SUMIFS(base_de_dados!$T:$T,base_de_dados!$B:$B,$B534,base_de_dados!$G:$G,G$61,base_de_dados!$H:$H,$L$1,base_de_dados!$C:$C,$A534,base_de_dados!$M:$M,"&lt;=2008",base_de_dados!$O:$O,"&gt;=39813")</f>
        <v>0</v>
      </c>
      <c r="H534" s="5">
        <f>SUMIFS(base_de_dados!$T:$T,base_de_dados!$B:$B,$B534,base_de_dados!$G:$G,H$61,base_de_dados!$H:$H,$L$1,base_de_dados!$C:$C,$A534,base_de_dados!$M:$M,"&lt;=2008",base_de_dados!$O:$O,"&gt;=39813")</f>
        <v>0</v>
      </c>
      <c r="I534" s="5">
        <f>SUMIFS(base_de_dados!$T:$T,base_de_dados!$B:$B,$B534,base_de_dados!$G:$G,I$61,base_de_dados!$H:$H,$L$1,base_de_dados!$C:$C,$A534,base_de_dados!$M:$M,"&lt;=2008",base_de_dados!$O:$O,"&gt;=39813")</f>
        <v>2.1308980213089802E-3</v>
      </c>
      <c r="J534" s="5">
        <f>SUMIFS(base_de_dados!$T:$T,base_de_dados!$B:$B,$B534,base_de_dados!$G:$G,J$61,base_de_dados!$H:$H,$L$1,base_de_dados!$C:$C,$A534,base_de_dados!$M:$M,"&lt;=2008",base_de_dados!$O:$O,"&gt;=39813")</f>
        <v>0</v>
      </c>
      <c r="K534" s="32">
        <f t="shared" si="12"/>
        <v>2.1308980213089802E-3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SUMIFS(base_de_dados!$T:$T,base_de_dados!$B:$B,$B535,base_de_dados!$G:$G,C$61,base_de_dados!$H:$H,$L$1,base_de_dados!$C:$C,$A535,base_de_dados!$M:$M,"&lt;=2008",base_de_dados!$O:$O,"&gt;=39813")</f>
        <v>0</v>
      </c>
      <c r="D535" s="5">
        <f>SUMIFS(base_de_dados!$T:$T,base_de_dados!$B:$B,$B535,base_de_dados!$G:$G,D$61,base_de_dados!$H:$H,$L$1,base_de_dados!$C:$C,$A535,base_de_dados!$M:$M,"&lt;=2008",base_de_dados!$O:$O,"&gt;=39813")</f>
        <v>0</v>
      </c>
      <c r="E535" s="5">
        <f>SUMIFS(base_de_dados!$T:$T,base_de_dados!$B:$B,$B535,base_de_dados!$G:$G,E$61,base_de_dados!$H:$H,$L$1,base_de_dados!$C:$C,$A535,base_de_dados!$M:$M,"&lt;=2008",base_de_dados!$O:$O,"&gt;=39813")</f>
        <v>0</v>
      </c>
      <c r="F535" s="5">
        <f>SUMIFS(base_de_dados!$T:$T,base_de_dados!$B:$B,$B535,base_de_dados!$G:$G,F$61,base_de_dados!$H:$H,$L$1,base_de_dados!$C:$C,$A535,base_de_dados!$M:$M,"&lt;=2008",base_de_dados!$O:$O,"&gt;=39813")</f>
        <v>0</v>
      </c>
      <c r="G535" s="5">
        <f>SUMIFS(base_de_dados!$T:$T,base_de_dados!$B:$B,$B535,base_de_dados!$G:$G,G$61,base_de_dados!$H:$H,$L$1,base_de_dados!$C:$C,$A535,base_de_dados!$M:$M,"&lt;=2008",base_de_dados!$O:$O,"&gt;=39813")</f>
        <v>0</v>
      </c>
      <c r="H535" s="5">
        <f>SUMIFS(base_de_dados!$T:$T,base_de_dados!$B:$B,$B535,base_de_dados!$G:$G,H$61,base_de_dados!$H:$H,$L$1,base_de_dados!$C:$C,$A535,base_de_dados!$M:$M,"&lt;=2008",base_de_dados!$O:$O,"&gt;=39813")</f>
        <v>0</v>
      </c>
      <c r="I535" s="5">
        <f>SUMIFS(base_de_dados!$T:$T,base_de_dados!$B:$B,$B535,base_de_dados!$G:$G,I$61,base_de_dados!$H:$H,$L$1,base_de_dados!$C:$C,$A535,base_de_dados!$M:$M,"&lt;=2008",base_de_dados!$O:$O,"&gt;=39813")</f>
        <v>0</v>
      </c>
      <c r="J535" s="5">
        <f>SUMIFS(base_de_dados!$T:$T,base_de_dados!$B:$B,$B535,base_de_dados!$G:$G,J$61,base_de_dados!$H:$H,$L$1,base_de_dados!$C:$C,$A535,base_de_dados!$M:$M,"&lt;=2008",base_de_dados!$O:$O,"&gt;=39813")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SUMIFS(base_de_dados!$T:$T,base_de_dados!$B:$B,$B536,base_de_dados!$G:$G,C$61,base_de_dados!$H:$H,$L$1,base_de_dados!$C:$C,$A536,base_de_dados!$M:$M,"&lt;=2008",base_de_dados!$O:$O,"&gt;=39813")</f>
        <v>0</v>
      </c>
      <c r="D536" s="5">
        <f>SUMIFS(base_de_dados!$T:$T,base_de_dados!$B:$B,$B536,base_de_dados!$G:$G,D$61,base_de_dados!$H:$H,$L$1,base_de_dados!$C:$C,$A536,base_de_dados!$M:$M,"&lt;=2008",base_de_dados!$O:$O,"&gt;=39813")</f>
        <v>0</v>
      </c>
      <c r="E536" s="5">
        <f>SUMIFS(base_de_dados!$T:$T,base_de_dados!$B:$B,$B536,base_de_dados!$G:$G,E$61,base_de_dados!$H:$H,$L$1,base_de_dados!$C:$C,$A536,base_de_dados!$M:$M,"&lt;=2008",base_de_dados!$O:$O,"&gt;=39813")</f>
        <v>0</v>
      </c>
      <c r="F536" s="5">
        <f>SUMIFS(base_de_dados!$T:$T,base_de_dados!$B:$B,$B536,base_de_dados!$G:$G,F$61,base_de_dados!$H:$H,$L$1,base_de_dados!$C:$C,$A536,base_de_dados!$M:$M,"&lt;=2008",base_de_dados!$O:$O,"&gt;=39813")</f>
        <v>0</v>
      </c>
      <c r="G536" s="5">
        <f>SUMIFS(base_de_dados!$T:$T,base_de_dados!$B:$B,$B536,base_de_dados!$G:$G,G$61,base_de_dados!$H:$H,$L$1,base_de_dados!$C:$C,$A536,base_de_dados!$M:$M,"&lt;=2008",base_de_dados!$O:$O,"&gt;=39813")</f>
        <v>0</v>
      </c>
      <c r="H536" s="5">
        <f>SUMIFS(base_de_dados!$T:$T,base_de_dados!$B:$B,$B536,base_de_dados!$G:$G,H$61,base_de_dados!$H:$H,$L$1,base_de_dados!$C:$C,$A536,base_de_dados!$M:$M,"&lt;=2008",base_de_dados!$O:$O,"&gt;=39813")</f>
        <v>0</v>
      </c>
      <c r="I536" s="5">
        <f>SUMIFS(base_de_dados!$T:$T,base_de_dados!$B:$B,$B536,base_de_dados!$G:$G,I$61,base_de_dados!$H:$H,$L$1,base_de_dados!$C:$C,$A536,base_de_dados!$M:$M,"&lt;=2008",base_de_dados!$O:$O,"&gt;=39813")</f>
        <v>0</v>
      </c>
      <c r="J536" s="5">
        <f>SUMIFS(base_de_dados!$T:$T,base_de_dados!$B:$B,$B536,base_de_dados!$G:$G,J$61,base_de_dados!$H:$H,$L$1,base_de_dados!$C:$C,$A536,base_de_dados!$M:$M,"&lt;=2008",base_de_dados!$O:$O,"&gt;=39813")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SUMIFS(base_de_dados!$T:$T,base_de_dados!$B:$B,$B537,base_de_dados!$G:$G,C$61,base_de_dados!$H:$H,$L$1,base_de_dados!$C:$C,$A537,base_de_dados!$M:$M,"&lt;=2008",base_de_dados!$O:$O,"&gt;=39813")</f>
        <v>0</v>
      </c>
      <c r="D537" s="5">
        <f>SUMIFS(base_de_dados!$T:$T,base_de_dados!$B:$B,$B537,base_de_dados!$G:$G,D$61,base_de_dados!$H:$H,$L$1,base_de_dados!$C:$C,$A537,base_de_dados!$M:$M,"&lt;=2008",base_de_dados!$O:$O,"&gt;=39813")</f>
        <v>0</v>
      </c>
      <c r="E537" s="5">
        <f>SUMIFS(base_de_dados!$T:$T,base_de_dados!$B:$B,$B537,base_de_dados!$G:$G,E$61,base_de_dados!$H:$H,$L$1,base_de_dados!$C:$C,$A537,base_de_dados!$M:$M,"&lt;=2008",base_de_dados!$O:$O,"&gt;=39813")</f>
        <v>0</v>
      </c>
      <c r="F537" s="5">
        <f>SUMIFS(base_de_dados!$T:$T,base_de_dados!$B:$B,$B537,base_de_dados!$G:$G,F$61,base_de_dados!$H:$H,$L$1,base_de_dados!$C:$C,$A537,base_de_dados!$M:$M,"&lt;=2008",base_de_dados!$O:$O,"&gt;=39813")</f>
        <v>0</v>
      </c>
      <c r="G537" s="5">
        <f>SUMIFS(base_de_dados!$T:$T,base_de_dados!$B:$B,$B537,base_de_dados!$G:$G,G$61,base_de_dados!$H:$H,$L$1,base_de_dados!$C:$C,$A537,base_de_dados!$M:$M,"&lt;=2008",base_de_dados!$O:$O,"&gt;=39813")</f>
        <v>0</v>
      </c>
      <c r="H537" s="5">
        <f>SUMIFS(base_de_dados!$T:$T,base_de_dados!$B:$B,$B537,base_de_dados!$G:$G,H$61,base_de_dados!$H:$H,$L$1,base_de_dados!$C:$C,$A537,base_de_dados!$M:$M,"&lt;=2008",base_de_dados!$O:$O,"&gt;=39813")</f>
        <v>0</v>
      </c>
      <c r="I537" s="5">
        <f>SUMIFS(base_de_dados!$T:$T,base_de_dados!$B:$B,$B537,base_de_dados!$G:$G,I$61,base_de_dados!$H:$H,$L$1,base_de_dados!$C:$C,$A537,base_de_dados!$M:$M,"&lt;=2008",base_de_dados!$O:$O,"&gt;=39813")</f>
        <v>0</v>
      </c>
      <c r="J537" s="5">
        <f>SUMIFS(base_de_dados!$T:$T,base_de_dados!$B:$B,$B537,base_de_dados!$G:$G,J$61,base_de_dados!$H:$H,$L$1,base_de_dados!$C:$C,$A537,base_de_dados!$M:$M,"&lt;=2008",base_de_dados!$O:$O,"&gt;=39813")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SUMIFS(base_de_dados!$T:$T,base_de_dados!$B:$B,$B538,base_de_dados!$G:$G,C$61,base_de_dados!$H:$H,$L$1,base_de_dados!$C:$C,$A538,base_de_dados!$M:$M,"&lt;=2008",base_de_dados!$O:$O,"&gt;=39813")</f>
        <v>0</v>
      </c>
      <c r="D538" s="5">
        <f>SUMIFS(base_de_dados!$T:$T,base_de_dados!$B:$B,$B538,base_de_dados!$G:$G,D$61,base_de_dados!$H:$H,$L$1,base_de_dados!$C:$C,$A538,base_de_dados!$M:$M,"&lt;=2008",base_de_dados!$O:$O,"&gt;=39813")</f>
        <v>0</v>
      </c>
      <c r="E538" s="5">
        <f>SUMIFS(base_de_dados!$T:$T,base_de_dados!$B:$B,$B538,base_de_dados!$G:$G,E$61,base_de_dados!$H:$H,$L$1,base_de_dados!$C:$C,$A538,base_de_dados!$M:$M,"&lt;=2008",base_de_dados!$O:$O,"&gt;=39813")</f>
        <v>0</v>
      </c>
      <c r="F538" s="5">
        <f>SUMIFS(base_de_dados!$T:$T,base_de_dados!$B:$B,$B538,base_de_dados!$G:$G,F$61,base_de_dados!$H:$H,$L$1,base_de_dados!$C:$C,$A538,base_de_dados!$M:$M,"&lt;=2008",base_de_dados!$O:$O,"&gt;=39813")</f>
        <v>0</v>
      </c>
      <c r="G538" s="5">
        <f>SUMIFS(base_de_dados!$T:$T,base_de_dados!$B:$B,$B538,base_de_dados!$G:$G,G$61,base_de_dados!$H:$H,$L$1,base_de_dados!$C:$C,$A538,base_de_dados!$M:$M,"&lt;=2008",base_de_dados!$O:$O,"&gt;=39813")</f>
        <v>0</v>
      </c>
      <c r="H538" s="5">
        <f>SUMIFS(base_de_dados!$T:$T,base_de_dados!$B:$B,$B538,base_de_dados!$G:$G,H$61,base_de_dados!$H:$H,$L$1,base_de_dados!$C:$C,$A538,base_de_dados!$M:$M,"&lt;=2008",base_de_dados!$O:$O,"&gt;=39813")</f>
        <v>0</v>
      </c>
      <c r="I538" s="5">
        <f>SUMIFS(base_de_dados!$T:$T,base_de_dados!$B:$B,$B538,base_de_dados!$G:$G,I$61,base_de_dados!$H:$H,$L$1,base_de_dados!$C:$C,$A538,base_de_dados!$M:$M,"&lt;=2008",base_de_dados!$O:$O,"&gt;=39813")</f>
        <v>0</v>
      </c>
      <c r="J538" s="5">
        <f>SUMIFS(base_de_dados!$T:$T,base_de_dados!$B:$B,$B538,base_de_dados!$G:$G,J$61,base_de_dados!$H:$H,$L$1,base_de_dados!$C:$C,$A538,base_de_dados!$M:$M,"&lt;=2008",base_de_dados!$O:$O,"&gt;=39813")</f>
        <v>0</v>
      </c>
      <c r="K538" s="32">
        <f t="shared" si="12"/>
        <v>0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SUMIFS(base_de_dados!$T:$T,base_de_dados!$B:$B,$B539,base_de_dados!$G:$G,C$61,base_de_dados!$H:$H,$L$1,base_de_dados!$C:$C,$A539,base_de_dados!$M:$M,"&lt;=2008",base_de_dados!$O:$O,"&gt;=39813")</f>
        <v>0</v>
      </c>
      <c r="D539" s="5">
        <f>SUMIFS(base_de_dados!$T:$T,base_de_dados!$B:$B,$B539,base_de_dados!$G:$G,D$61,base_de_dados!$H:$H,$L$1,base_de_dados!$C:$C,$A539,base_de_dados!$M:$M,"&lt;=2008",base_de_dados!$O:$O,"&gt;=39813")</f>
        <v>0</v>
      </c>
      <c r="E539" s="5">
        <f>SUMIFS(base_de_dados!$T:$T,base_de_dados!$B:$B,$B539,base_de_dados!$G:$G,E$61,base_de_dados!$H:$H,$L$1,base_de_dados!$C:$C,$A539,base_de_dados!$M:$M,"&lt;=2008",base_de_dados!$O:$O,"&gt;=39813")</f>
        <v>0</v>
      </c>
      <c r="F539" s="5">
        <f>SUMIFS(base_de_dados!$T:$T,base_de_dados!$B:$B,$B539,base_de_dados!$G:$G,F$61,base_de_dados!$H:$H,$L$1,base_de_dados!$C:$C,$A539,base_de_dados!$M:$M,"&lt;=2008",base_de_dados!$O:$O,"&gt;=39813")</f>
        <v>0</v>
      </c>
      <c r="G539" s="5">
        <f>SUMIFS(base_de_dados!$T:$T,base_de_dados!$B:$B,$B539,base_de_dados!$G:$G,G$61,base_de_dados!$H:$H,$L$1,base_de_dados!$C:$C,$A539,base_de_dados!$M:$M,"&lt;=2008",base_de_dados!$O:$O,"&gt;=39813")</f>
        <v>0</v>
      </c>
      <c r="H539" s="5">
        <f>SUMIFS(base_de_dados!$T:$T,base_de_dados!$B:$B,$B539,base_de_dados!$G:$G,H$61,base_de_dados!$H:$H,$L$1,base_de_dados!$C:$C,$A539,base_de_dados!$M:$M,"&lt;=2008",base_de_dados!$O:$O,"&gt;=39813")</f>
        <v>0</v>
      </c>
      <c r="I539" s="5">
        <f>SUMIFS(base_de_dados!$T:$T,base_de_dados!$B:$B,$B539,base_de_dados!$G:$G,I$61,base_de_dados!$H:$H,$L$1,base_de_dados!$C:$C,$A539,base_de_dados!$M:$M,"&lt;=2008",base_de_dados!$O:$O,"&gt;=39813")</f>
        <v>0</v>
      </c>
      <c r="J539" s="5">
        <f>SUMIFS(base_de_dados!$T:$T,base_de_dados!$B:$B,$B539,base_de_dados!$G:$G,J$61,base_de_dados!$H:$H,$L$1,base_de_dados!$C:$C,$A539,base_de_dados!$M:$M,"&lt;=2008",base_de_dados!$O:$O,"&gt;=39813")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SUMIFS(base_de_dados!$T:$T,base_de_dados!$B:$B,$B540,base_de_dados!$G:$G,C$61,base_de_dados!$H:$H,$L$1,base_de_dados!$C:$C,$A540,base_de_dados!$M:$M,"&lt;=2008",base_de_dados!$O:$O,"&gt;=39813")</f>
        <v>0</v>
      </c>
      <c r="D540" s="5">
        <f>SUMIFS(base_de_dados!$T:$T,base_de_dados!$B:$B,$B540,base_de_dados!$G:$G,D$61,base_de_dados!$H:$H,$L$1,base_de_dados!$C:$C,$A540,base_de_dados!$M:$M,"&lt;=2008",base_de_dados!$O:$O,"&gt;=39813")</f>
        <v>0</v>
      </c>
      <c r="E540" s="5">
        <f>SUMIFS(base_de_dados!$T:$T,base_de_dados!$B:$B,$B540,base_de_dados!$G:$G,E$61,base_de_dados!$H:$H,$L$1,base_de_dados!$C:$C,$A540,base_de_dados!$M:$M,"&lt;=2008",base_de_dados!$O:$O,"&gt;=39813")</f>
        <v>0</v>
      </c>
      <c r="F540" s="5">
        <f>SUMIFS(base_de_dados!$T:$T,base_de_dados!$B:$B,$B540,base_de_dados!$G:$G,F$61,base_de_dados!$H:$H,$L$1,base_de_dados!$C:$C,$A540,base_de_dados!$M:$M,"&lt;=2008",base_de_dados!$O:$O,"&gt;=39813")</f>
        <v>0</v>
      </c>
      <c r="G540" s="5">
        <f>SUMIFS(base_de_dados!$T:$T,base_de_dados!$B:$B,$B540,base_de_dados!$G:$G,G$61,base_de_dados!$H:$H,$L$1,base_de_dados!$C:$C,$A540,base_de_dados!$M:$M,"&lt;=2008",base_de_dados!$O:$O,"&gt;=39813")</f>
        <v>0</v>
      </c>
      <c r="H540" s="5">
        <f>SUMIFS(base_de_dados!$T:$T,base_de_dados!$B:$B,$B540,base_de_dados!$G:$G,H$61,base_de_dados!$H:$H,$L$1,base_de_dados!$C:$C,$A540,base_de_dados!$M:$M,"&lt;=2008",base_de_dados!$O:$O,"&gt;=39813")</f>
        <v>0</v>
      </c>
      <c r="I540" s="5">
        <f>SUMIFS(base_de_dados!$T:$T,base_de_dados!$B:$B,$B540,base_de_dados!$G:$G,I$61,base_de_dados!$H:$H,$L$1,base_de_dados!$C:$C,$A540,base_de_dados!$M:$M,"&lt;=2008",base_de_dados!$O:$O,"&gt;=39813")</f>
        <v>0</v>
      </c>
      <c r="J540" s="5">
        <f>SUMIFS(base_de_dados!$T:$T,base_de_dados!$B:$B,$B540,base_de_dados!$G:$G,J$61,base_de_dados!$H:$H,$L$1,base_de_dados!$C:$C,$A540,base_de_dados!$M:$M,"&lt;=2008",base_de_dados!$O:$O,"&gt;=39813")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SUMIFS(base_de_dados!$T:$T,base_de_dados!$B:$B,$B541,base_de_dados!$G:$G,C$61,base_de_dados!$H:$H,$L$1,base_de_dados!$C:$C,$A541,base_de_dados!$M:$M,"&lt;=2008",base_de_dados!$O:$O,"&gt;=39813")</f>
        <v>0.21388888888888888</v>
      </c>
      <c r="D541" s="5">
        <f>SUMIFS(base_de_dados!$T:$T,base_de_dados!$B:$B,$B541,base_de_dados!$G:$G,D$61,base_de_dados!$H:$H,$L$1,base_de_dados!$C:$C,$A541,base_de_dados!$M:$M,"&lt;=2008",base_de_dados!$O:$O,"&gt;=39813")</f>
        <v>0</v>
      </c>
      <c r="E541" s="5">
        <f>SUMIFS(base_de_dados!$T:$T,base_de_dados!$B:$B,$B541,base_de_dados!$G:$G,E$61,base_de_dados!$H:$H,$L$1,base_de_dados!$C:$C,$A541,base_de_dados!$M:$M,"&lt;=2008",base_de_dados!$O:$O,"&gt;=39813")</f>
        <v>4.2770167427701671E-2</v>
      </c>
      <c r="F541" s="5">
        <f>SUMIFS(base_de_dados!$T:$T,base_de_dados!$B:$B,$B541,base_de_dados!$G:$G,F$61,base_de_dados!$H:$H,$L$1,base_de_dados!$C:$C,$A541,base_de_dados!$M:$M,"&lt;=2008",base_de_dados!$O:$O,"&gt;=39813")</f>
        <v>0</v>
      </c>
      <c r="G541" s="5">
        <f>SUMIFS(base_de_dados!$T:$T,base_de_dados!$B:$B,$B541,base_de_dados!$G:$G,G$61,base_de_dados!$H:$H,$L$1,base_de_dados!$C:$C,$A541,base_de_dados!$M:$M,"&lt;=2008",base_de_dados!$O:$O,"&gt;=39813")</f>
        <v>0</v>
      </c>
      <c r="H541" s="5">
        <f>SUMIFS(base_de_dados!$T:$T,base_de_dados!$B:$B,$B541,base_de_dados!$G:$G,H$61,base_de_dados!$H:$H,$L$1,base_de_dados!$C:$C,$A541,base_de_dados!$M:$M,"&lt;=2008",base_de_dados!$O:$O,"&gt;=39813")</f>
        <v>0</v>
      </c>
      <c r="I541" s="5">
        <f>SUMIFS(base_de_dados!$T:$T,base_de_dados!$B:$B,$B541,base_de_dados!$G:$G,I$61,base_de_dados!$H:$H,$L$1,base_de_dados!$C:$C,$A541,base_de_dados!$M:$M,"&lt;=2008",base_de_dados!$O:$O,"&gt;=39813")</f>
        <v>0</v>
      </c>
      <c r="J541" s="5">
        <f>SUMIFS(base_de_dados!$T:$T,base_de_dados!$B:$B,$B541,base_de_dados!$G:$G,J$61,base_de_dados!$H:$H,$L$1,base_de_dados!$C:$C,$A541,base_de_dados!$M:$M,"&lt;=2008",base_de_dados!$O:$O,"&gt;=39813")</f>
        <v>0</v>
      </c>
      <c r="K541" s="32">
        <f t="shared" si="12"/>
        <v>0.25665905631659053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SUMIFS(base_de_dados!$T:$T,base_de_dados!$B:$B,$B542,base_de_dados!$G:$G,C$61,base_de_dados!$H:$H,$L$1,base_de_dados!$C:$C,$A542,base_de_dados!$M:$M,"&lt;=2008",base_de_dados!$O:$O,"&gt;=39813")</f>
        <v>0</v>
      </c>
      <c r="D542" s="5">
        <f>SUMIFS(base_de_dados!$T:$T,base_de_dados!$B:$B,$B542,base_de_dados!$G:$G,D$61,base_de_dados!$H:$H,$L$1,base_de_dados!$C:$C,$A542,base_de_dados!$M:$M,"&lt;=2008",base_de_dados!$O:$O,"&gt;=39813")</f>
        <v>0</v>
      </c>
      <c r="E542" s="5">
        <f>SUMIFS(base_de_dados!$T:$T,base_de_dados!$B:$B,$B542,base_de_dados!$G:$G,E$61,base_de_dados!$H:$H,$L$1,base_de_dados!$C:$C,$A542,base_de_dados!$M:$M,"&lt;=2008",base_de_dados!$O:$O,"&gt;=39813")</f>
        <v>0</v>
      </c>
      <c r="F542" s="5">
        <f>SUMIFS(base_de_dados!$T:$T,base_de_dados!$B:$B,$B542,base_de_dados!$G:$G,F$61,base_de_dados!$H:$H,$L$1,base_de_dados!$C:$C,$A542,base_de_dados!$M:$M,"&lt;=2008",base_de_dados!$O:$O,"&gt;=39813")</f>
        <v>0</v>
      </c>
      <c r="G542" s="5">
        <f>SUMIFS(base_de_dados!$T:$T,base_de_dados!$B:$B,$B542,base_de_dados!$G:$G,G$61,base_de_dados!$H:$H,$L$1,base_de_dados!$C:$C,$A542,base_de_dados!$M:$M,"&lt;=2008",base_de_dados!$O:$O,"&gt;=39813")</f>
        <v>0</v>
      </c>
      <c r="H542" s="5">
        <f>SUMIFS(base_de_dados!$T:$T,base_de_dados!$B:$B,$B542,base_de_dados!$G:$G,H$61,base_de_dados!$H:$H,$L$1,base_de_dados!$C:$C,$A542,base_de_dados!$M:$M,"&lt;=2008",base_de_dados!$O:$O,"&gt;=39813")</f>
        <v>0</v>
      </c>
      <c r="I542" s="5">
        <f>SUMIFS(base_de_dados!$T:$T,base_de_dados!$B:$B,$B542,base_de_dados!$G:$G,I$61,base_de_dados!$H:$H,$L$1,base_de_dados!$C:$C,$A542,base_de_dados!$M:$M,"&lt;=2008",base_de_dados!$O:$O,"&gt;=39813")</f>
        <v>0</v>
      </c>
      <c r="J542" s="5">
        <f>SUMIFS(base_de_dados!$T:$T,base_de_dados!$B:$B,$B542,base_de_dados!$G:$G,J$61,base_de_dados!$H:$H,$L$1,base_de_dados!$C:$C,$A542,base_de_dados!$M:$M,"&lt;=2008",base_de_dados!$O:$O,"&gt;=39813")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SUMIFS(base_de_dados!$T:$T,base_de_dados!$B:$B,$B543,base_de_dados!$G:$G,C$61,base_de_dados!$H:$H,$L$1,base_de_dados!$C:$C,$A543,base_de_dados!$M:$M,"&lt;=2008",base_de_dados!$O:$O,"&gt;=39813")</f>
        <v>0</v>
      </c>
      <c r="D543" s="5">
        <f>SUMIFS(base_de_dados!$T:$T,base_de_dados!$B:$B,$B543,base_de_dados!$G:$G,D$61,base_de_dados!$H:$H,$L$1,base_de_dados!$C:$C,$A543,base_de_dados!$M:$M,"&lt;=2008",base_de_dados!$O:$O,"&gt;=39813")</f>
        <v>0</v>
      </c>
      <c r="E543" s="5">
        <f>SUMIFS(base_de_dados!$T:$T,base_de_dados!$B:$B,$B543,base_de_dados!$G:$G,E$61,base_de_dados!$H:$H,$L$1,base_de_dados!$C:$C,$A543,base_de_dados!$M:$M,"&lt;=2008",base_de_dados!$O:$O,"&gt;=39813")</f>
        <v>0</v>
      </c>
      <c r="F543" s="5">
        <f>SUMIFS(base_de_dados!$T:$T,base_de_dados!$B:$B,$B543,base_de_dados!$G:$G,F$61,base_de_dados!$H:$H,$L$1,base_de_dados!$C:$C,$A543,base_de_dados!$M:$M,"&lt;=2008",base_de_dados!$O:$O,"&gt;=39813")</f>
        <v>0</v>
      </c>
      <c r="G543" s="5">
        <f>SUMIFS(base_de_dados!$T:$T,base_de_dados!$B:$B,$B543,base_de_dados!$G:$G,G$61,base_de_dados!$H:$H,$L$1,base_de_dados!$C:$C,$A543,base_de_dados!$M:$M,"&lt;=2008",base_de_dados!$O:$O,"&gt;=39813")</f>
        <v>0</v>
      </c>
      <c r="H543" s="5">
        <f>SUMIFS(base_de_dados!$T:$T,base_de_dados!$B:$B,$B543,base_de_dados!$G:$G,H$61,base_de_dados!$H:$H,$L$1,base_de_dados!$C:$C,$A543,base_de_dados!$M:$M,"&lt;=2008",base_de_dados!$O:$O,"&gt;=39813")</f>
        <v>0</v>
      </c>
      <c r="I543" s="5">
        <f>SUMIFS(base_de_dados!$T:$T,base_de_dados!$B:$B,$B543,base_de_dados!$G:$G,I$61,base_de_dados!$H:$H,$L$1,base_de_dados!$C:$C,$A543,base_de_dados!$M:$M,"&lt;=2008",base_de_dados!$O:$O,"&gt;=39813")</f>
        <v>0</v>
      </c>
      <c r="J543" s="5">
        <f>SUMIFS(base_de_dados!$T:$T,base_de_dados!$B:$B,$B543,base_de_dados!$G:$G,J$61,base_de_dados!$H:$H,$L$1,base_de_dados!$C:$C,$A543,base_de_dados!$M:$M,"&lt;=2008",base_de_dados!$O:$O,"&gt;=39813")</f>
        <v>0</v>
      </c>
      <c r="K543" s="32">
        <f t="shared" si="12"/>
        <v>0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SUMIFS(base_de_dados!$T:$T,base_de_dados!$B:$B,$B544,base_de_dados!$G:$G,C$61,base_de_dados!$H:$H,$L$1,base_de_dados!$C:$C,$A544,base_de_dados!$M:$M,"&lt;=2008",base_de_dados!$O:$O,"&gt;=39813")</f>
        <v>0</v>
      </c>
      <c r="D544" s="5">
        <f>SUMIFS(base_de_dados!$T:$T,base_de_dados!$B:$B,$B544,base_de_dados!$G:$G,D$61,base_de_dados!$H:$H,$L$1,base_de_dados!$C:$C,$A544,base_de_dados!$M:$M,"&lt;=2008",base_de_dados!$O:$O,"&gt;=39813")</f>
        <v>0</v>
      </c>
      <c r="E544" s="5">
        <f>SUMIFS(base_de_dados!$T:$T,base_de_dados!$B:$B,$B544,base_de_dados!$G:$G,E$61,base_de_dados!$H:$H,$L$1,base_de_dados!$C:$C,$A544,base_de_dados!$M:$M,"&lt;=2008",base_de_dados!$O:$O,"&gt;=39813")</f>
        <v>0</v>
      </c>
      <c r="F544" s="5">
        <f>SUMIFS(base_de_dados!$T:$T,base_de_dados!$B:$B,$B544,base_de_dados!$G:$G,F$61,base_de_dados!$H:$H,$L$1,base_de_dados!$C:$C,$A544,base_de_dados!$M:$M,"&lt;=2008",base_de_dados!$O:$O,"&gt;=39813")</f>
        <v>0</v>
      </c>
      <c r="G544" s="5">
        <f>SUMIFS(base_de_dados!$T:$T,base_de_dados!$B:$B,$B544,base_de_dados!$G:$G,G$61,base_de_dados!$H:$H,$L$1,base_de_dados!$C:$C,$A544,base_de_dados!$M:$M,"&lt;=2008",base_de_dados!$O:$O,"&gt;=39813")</f>
        <v>0</v>
      </c>
      <c r="H544" s="5">
        <f>SUMIFS(base_de_dados!$T:$T,base_de_dados!$B:$B,$B544,base_de_dados!$G:$G,H$61,base_de_dados!$H:$H,$L$1,base_de_dados!$C:$C,$A544,base_de_dados!$M:$M,"&lt;=2008",base_de_dados!$O:$O,"&gt;=39813")</f>
        <v>0</v>
      </c>
      <c r="I544" s="5">
        <f>SUMIFS(base_de_dados!$T:$T,base_de_dados!$B:$B,$B544,base_de_dados!$G:$G,I$61,base_de_dados!$H:$H,$L$1,base_de_dados!$C:$C,$A544,base_de_dados!$M:$M,"&lt;=2008",base_de_dados!$O:$O,"&gt;=39813")</f>
        <v>0</v>
      </c>
      <c r="J544" s="5">
        <f>SUMIFS(base_de_dados!$T:$T,base_de_dados!$B:$B,$B544,base_de_dados!$G:$G,J$61,base_de_dados!$H:$H,$L$1,base_de_dados!$C:$C,$A544,base_de_dados!$M:$M,"&lt;=2008",base_de_dados!$O:$O,"&gt;=39813")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SUMIFS(base_de_dados!$T:$T,base_de_dados!$B:$B,$B545,base_de_dados!$G:$G,C$61,base_de_dados!$H:$H,$L$1,base_de_dados!$C:$C,$A545,base_de_dados!$M:$M,"&lt;=2008",base_de_dados!$O:$O,"&gt;=39813")</f>
        <v>0</v>
      </c>
      <c r="D545" s="5">
        <f>SUMIFS(base_de_dados!$T:$T,base_de_dados!$B:$B,$B545,base_de_dados!$G:$G,D$61,base_de_dados!$H:$H,$L$1,base_de_dados!$C:$C,$A545,base_de_dados!$M:$M,"&lt;=2008",base_de_dados!$O:$O,"&gt;=39813")</f>
        <v>0</v>
      </c>
      <c r="E545" s="5">
        <f>SUMIFS(base_de_dados!$T:$T,base_de_dados!$B:$B,$B545,base_de_dados!$G:$G,E$61,base_de_dados!$H:$H,$L$1,base_de_dados!$C:$C,$A545,base_de_dados!$M:$M,"&lt;=2008",base_de_dados!$O:$O,"&gt;=39813")</f>
        <v>0</v>
      </c>
      <c r="F545" s="5">
        <f>SUMIFS(base_de_dados!$T:$T,base_de_dados!$B:$B,$B545,base_de_dados!$G:$G,F$61,base_de_dados!$H:$H,$L$1,base_de_dados!$C:$C,$A545,base_de_dados!$M:$M,"&lt;=2008",base_de_dados!$O:$O,"&gt;=39813")</f>
        <v>0</v>
      </c>
      <c r="G545" s="5">
        <f>SUMIFS(base_de_dados!$T:$T,base_de_dados!$B:$B,$B545,base_de_dados!$G:$G,G$61,base_de_dados!$H:$H,$L$1,base_de_dados!$C:$C,$A545,base_de_dados!$M:$M,"&lt;=2008",base_de_dados!$O:$O,"&gt;=39813")</f>
        <v>0</v>
      </c>
      <c r="H545" s="5">
        <f>SUMIFS(base_de_dados!$T:$T,base_de_dados!$B:$B,$B545,base_de_dados!$G:$G,H$61,base_de_dados!$H:$H,$L$1,base_de_dados!$C:$C,$A545,base_de_dados!$M:$M,"&lt;=2008",base_de_dados!$O:$O,"&gt;=39813")</f>
        <v>0</v>
      </c>
      <c r="I545" s="5">
        <f>SUMIFS(base_de_dados!$T:$T,base_de_dados!$B:$B,$B545,base_de_dados!$G:$G,I$61,base_de_dados!$H:$H,$L$1,base_de_dados!$C:$C,$A545,base_de_dados!$M:$M,"&lt;=2008",base_de_dados!$O:$O,"&gt;=39813")</f>
        <v>0</v>
      </c>
      <c r="J545" s="5">
        <f>SUMIFS(base_de_dados!$T:$T,base_de_dados!$B:$B,$B545,base_de_dados!$G:$G,J$61,base_de_dados!$H:$H,$L$1,base_de_dados!$C:$C,$A545,base_de_dados!$M:$M,"&lt;=2008",base_de_dados!$O:$O,"&gt;=39813")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SUMIFS(base_de_dados!$T:$T,base_de_dados!$B:$B,$B546,base_de_dados!$G:$G,C$61,base_de_dados!$H:$H,$L$1,base_de_dados!$C:$C,$A546,base_de_dados!$M:$M,"&lt;=2008",base_de_dados!$O:$O,"&gt;=39813")</f>
        <v>0</v>
      </c>
      <c r="D546" s="5">
        <f>SUMIFS(base_de_dados!$T:$T,base_de_dados!$B:$B,$B546,base_de_dados!$G:$G,D$61,base_de_dados!$H:$H,$L$1,base_de_dados!$C:$C,$A546,base_de_dados!$M:$M,"&lt;=2008",base_de_dados!$O:$O,"&gt;=39813")</f>
        <v>0</v>
      </c>
      <c r="E546" s="5">
        <f>SUMIFS(base_de_dados!$T:$T,base_de_dados!$B:$B,$B546,base_de_dados!$G:$G,E$61,base_de_dados!$H:$H,$L$1,base_de_dados!$C:$C,$A546,base_de_dados!$M:$M,"&lt;=2008",base_de_dados!$O:$O,"&gt;=39813")</f>
        <v>0</v>
      </c>
      <c r="F546" s="5">
        <f>SUMIFS(base_de_dados!$T:$T,base_de_dados!$B:$B,$B546,base_de_dados!$G:$G,F$61,base_de_dados!$H:$H,$L$1,base_de_dados!$C:$C,$A546,base_de_dados!$M:$M,"&lt;=2008",base_de_dados!$O:$O,"&gt;=39813")</f>
        <v>0</v>
      </c>
      <c r="G546" s="5">
        <f>SUMIFS(base_de_dados!$T:$T,base_de_dados!$B:$B,$B546,base_de_dados!$G:$G,G$61,base_de_dados!$H:$H,$L$1,base_de_dados!$C:$C,$A546,base_de_dados!$M:$M,"&lt;=2008",base_de_dados!$O:$O,"&gt;=39813")</f>
        <v>0</v>
      </c>
      <c r="H546" s="5">
        <f>SUMIFS(base_de_dados!$T:$T,base_de_dados!$B:$B,$B546,base_de_dados!$G:$G,H$61,base_de_dados!$H:$H,$L$1,base_de_dados!$C:$C,$A546,base_de_dados!$M:$M,"&lt;=2008",base_de_dados!$O:$O,"&gt;=39813")</f>
        <v>0</v>
      </c>
      <c r="I546" s="5">
        <f>SUMIFS(base_de_dados!$T:$T,base_de_dados!$B:$B,$B546,base_de_dados!$G:$G,I$61,base_de_dados!$H:$H,$L$1,base_de_dados!$C:$C,$A546,base_de_dados!$M:$M,"&lt;=2008",base_de_dados!$O:$O,"&gt;=39813")</f>
        <v>0</v>
      </c>
      <c r="J546" s="5">
        <f>SUMIFS(base_de_dados!$T:$T,base_de_dados!$B:$B,$B546,base_de_dados!$G:$G,J$61,base_de_dados!$H:$H,$L$1,base_de_dados!$C:$C,$A546,base_de_dados!$M:$M,"&lt;=2008",base_de_dados!$O:$O,"&gt;=39813")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SUMIFS(base_de_dados!$T:$T,base_de_dados!$B:$B,$B547,base_de_dados!$G:$G,C$61,base_de_dados!$H:$H,$L$1,base_de_dados!$C:$C,$A547,base_de_dados!$M:$M,"&lt;=2008",base_de_dados!$O:$O,"&gt;=39813")</f>
        <v>0</v>
      </c>
      <c r="D547" s="5">
        <f>SUMIFS(base_de_dados!$T:$T,base_de_dados!$B:$B,$B547,base_de_dados!$G:$G,D$61,base_de_dados!$H:$H,$L$1,base_de_dados!$C:$C,$A547,base_de_dados!$M:$M,"&lt;=2008",base_de_dados!$O:$O,"&gt;=39813")</f>
        <v>0</v>
      </c>
      <c r="E547" s="5">
        <f>SUMIFS(base_de_dados!$T:$T,base_de_dados!$B:$B,$B547,base_de_dados!$G:$G,E$61,base_de_dados!$H:$H,$L$1,base_de_dados!$C:$C,$A547,base_de_dados!$M:$M,"&lt;=2008",base_de_dados!$O:$O,"&gt;=39813")</f>
        <v>0</v>
      </c>
      <c r="F547" s="5">
        <f>SUMIFS(base_de_dados!$T:$T,base_de_dados!$B:$B,$B547,base_de_dados!$G:$G,F$61,base_de_dados!$H:$H,$L$1,base_de_dados!$C:$C,$A547,base_de_dados!$M:$M,"&lt;=2008",base_de_dados!$O:$O,"&gt;=39813")</f>
        <v>0</v>
      </c>
      <c r="G547" s="5">
        <f>SUMIFS(base_de_dados!$T:$T,base_de_dados!$B:$B,$B547,base_de_dados!$G:$G,G$61,base_de_dados!$H:$H,$L$1,base_de_dados!$C:$C,$A547,base_de_dados!$M:$M,"&lt;=2008",base_de_dados!$O:$O,"&gt;=39813")</f>
        <v>0</v>
      </c>
      <c r="H547" s="5">
        <f>SUMIFS(base_de_dados!$T:$T,base_de_dados!$B:$B,$B547,base_de_dados!$G:$G,H$61,base_de_dados!$H:$H,$L$1,base_de_dados!$C:$C,$A547,base_de_dados!$M:$M,"&lt;=2008",base_de_dados!$O:$O,"&gt;=39813")</f>
        <v>0</v>
      </c>
      <c r="I547" s="5">
        <f>SUMIFS(base_de_dados!$T:$T,base_de_dados!$B:$B,$B547,base_de_dados!$G:$G,I$61,base_de_dados!$H:$H,$L$1,base_de_dados!$C:$C,$A547,base_de_dados!$M:$M,"&lt;=2008",base_de_dados!$O:$O,"&gt;=39813")</f>
        <v>0</v>
      </c>
      <c r="J547" s="5">
        <f>SUMIFS(base_de_dados!$T:$T,base_de_dados!$B:$B,$B547,base_de_dados!$G:$G,J$61,base_de_dados!$H:$H,$L$1,base_de_dados!$C:$C,$A547,base_de_dados!$M:$M,"&lt;=2008",base_de_dados!$O:$O,"&gt;=39813")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SUMIFS(base_de_dados!$T:$T,base_de_dados!$B:$B,$B548,base_de_dados!$G:$G,C$61,base_de_dados!$H:$H,$L$1,base_de_dados!$C:$C,$A548,base_de_dados!$M:$M,"&lt;=2008",base_de_dados!$O:$O,"&gt;=39813")</f>
        <v>0</v>
      </c>
      <c r="D548" s="5">
        <f>SUMIFS(base_de_dados!$T:$T,base_de_dados!$B:$B,$B548,base_de_dados!$G:$G,D$61,base_de_dados!$H:$H,$L$1,base_de_dados!$C:$C,$A548,base_de_dados!$M:$M,"&lt;=2008",base_de_dados!$O:$O,"&gt;=39813")</f>
        <v>0</v>
      </c>
      <c r="E548" s="5">
        <f>SUMIFS(base_de_dados!$T:$T,base_de_dados!$B:$B,$B548,base_de_dados!$G:$G,E$61,base_de_dados!$H:$H,$L$1,base_de_dados!$C:$C,$A548,base_de_dados!$M:$M,"&lt;=2008",base_de_dados!$O:$O,"&gt;=39813")</f>
        <v>0</v>
      </c>
      <c r="F548" s="5">
        <f>SUMIFS(base_de_dados!$T:$T,base_de_dados!$B:$B,$B548,base_de_dados!$G:$G,F$61,base_de_dados!$H:$H,$L$1,base_de_dados!$C:$C,$A548,base_de_dados!$M:$M,"&lt;=2008",base_de_dados!$O:$O,"&gt;=39813")</f>
        <v>0</v>
      </c>
      <c r="G548" s="5">
        <f>SUMIFS(base_de_dados!$T:$T,base_de_dados!$B:$B,$B548,base_de_dados!$G:$G,G$61,base_de_dados!$H:$H,$L$1,base_de_dados!$C:$C,$A548,base_de_dados!$M:$M,"&lt;=2008",base_de_dados!$O:$O,"&gt;=39813")</f>
        <v>0</v>
      </c>
      <c r="H548" s="5">
        <f>SUMIFS(base_de_dados!$T:$T,base_de_dados!$B:$B,$B548,base_de_dados!$G:$G,H$61,base_de_dados!$H:$H,$L$1,base_de_dados!$C:$C,$A548,base_de_dados!$M:$M,"&lt;=2008",base_de_dados!$O:$O,"&gt;=39813")</f>
        <v>0</v>
      </c>
      <c r="I548" s="5">
        <f>SUMIFS(base_de_dados!$T:$T,base_de_dados!$B:$B,$B548,base_de_dados!$G:$G,I$61,base_de_dados!$H:$H,$L$1,base_de_dados!$C:$C,$A548,base_de_dados!$M:$M,"&lt;=2008",base_de_dados!$O:$O,"&gt;=39813")</f>
        <v>0</v>
      </c>
      <c r="J548" s="5">
        <f>SUMIFS(base_de_dados!$T:$T,base_de_dados!$B:$B,$B548,base_de_dados!$G:$G,J$61,base_de_dados!$H:$H,$L$1,base_de_dados!$C:$C,$A548,base_de_dados!$M:$M,"&lt;=2008",base_de_dados!$O:$O,"&gt;=39813")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SUMIFS(base_de_dados!$T:$T,base_de_dados!$B:$B,$B549,base_de_dados!$G:$G,C$61,base_de_dados!$H:$H,$L$1,base_de_dados!$C:$C,$A549,base_de_dados!$M:$M,"&lt;=2008",base_de_dados!$O:$O,"&gt;=39813")</f>
        <v>0</v>
      </c>
      <c r="D549" s="5">
        <f>SUMIFS(base_de_dados!$T:$T,base_de_dados!$B:$B,$B549,base_de_dados!$G:$G,D$61,base_de_dados!$H:$H,$L$1,base_de_dados!$C:$C,$A549,base_de_dados!$M:$M,"&lt;=2008",base_de_dados!$O:$O,"&gt;=39813")</f>
        <v>0</v>
      </c>
      <c r="E549" s="5">
        <f>SUMIFS(base_de_dados!$T:$T,base_de_dados!$B:$B,$B549,base_de_dados!$G:$G,E$61,base_de_dados!$H:$H,$L$1,base_de_dados!$C:$C,$A549,base_de_dados!$M:$M,"&lt;=2008",base_de_dados!$O:$O,"&gt;=39813")</f>
        <v>0</v>
      </c>
      <c r="F549" s="5">
        <f>SUMIFS(base_de_dados!$T:$T,base_de_dados!$B:$B,$B549,base_de_dados!$G:$G,F$61,base_de_dados!$H:$H,$L$1,base_de_dados!$C:$C,$A549,base_de_dados!$M:$M,"&lt;=2008",base_de_dados!$O:$O,"&gt;=39813")</f>
        <v>0</v>
      </c>
      <c r="G549" s="5">
        <f>SUMIFS(base_de_dados!$T:$T,base_de_dados!$B:$B,$B549,base_de_dados!$G:$G,G$61,base_de_dados!$H:$H,$L$1,base_de_dados!$C:$C,$A549,base_de_dados!$M:$M,"&lt;=2008",base_de_dados!$O:$O,"&gt;=39813")</f>
        <v>0</v>
      </c>
      <c r="H549" s="5">
        <f>SUMIFS(base_de_dados!$T:$T,base_de_dados!$B:$B,$B549,base_de_dados!$G:$G,H$61,base_de_dados!$H:$H,$L$1,base_de_dados!$C:$C,$A549,base_de_dados!$M:$M,"&lt;=2008",base_de_dados!$O:$O,"&gt;=39813")</f>
        <v>0</v>
      </c>
      <c r="I549" s="5">
        <f>SUMIFS(base_de_dados!$T:$T,base_de_dados!$B:$B,$B549,base_de_dados!$G:$G,I$61,base_de_dados!$H:$H,$L$1,base_de_dados!$C:$C,$A549,base_de_dados!$M:$M,"&lt;=2008",base_de_dados!$O:$O,"&gt;=39813")</f>
        <v>0</v>
      </c>
      <c r="J549" s="5">
        <f>SUMIFS(base_de_dados!$T:$T,base_de_dados!$B:$B,$B549,base_de_dados!$G:$G,J$61,base_de_dados!$H:$H,$L$1,base_de_dados!$C:$C,$A549,base_de_dados!$M:$M,"&lt;=2008",base_de_dados!$O:$O,"&gt;=39813")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SUMIFS(base_de_dados!$T:$T,base_de_dados!$B:$B,$B550,base_de_dados!$G:$G,C$61,base_de_dados!$H:$H,$L$1,base_de_dados!$C:$C,$A550,base_de_dados!$M:$M,"&lt;=2008",base_de_dados!$O:$O,"&gt;=39813")</f>
        <v>0</v>
      </c>
      <c r="D550" s="5">
        <f>SUMIFS(base_de_dados!$T:$T,base_de_dados!$B:$B,$B550,base_de_dados!$G:$G,D$61,base_de_dados!$H:$H,$L$1,base_de_dados!$C:$C,$A550,base_de_dados!$M:$M,"&lt;=2008",base_de_dados!$O:$O,"&gt;=39813")</f>
        <v>0</v>
      </c>
      <c r="E550" s="5">
        <f>SUMIFS(base_de_dados!$T:$T,base_de_dados!$B:$B,$B550,base_de_dados!$G:$G,E$61,base_de_dados!$H:$H,$L$1,base_de_dados!$C:$C,$A550,base_de_dados!$M:$M,"&lt;=2008",base_de_dados!$O:$O,"&gt;=39813")</f>
        <v>0</v>
      </c>
      <c r="F550" s="5">
        <f>SUMIFS(base_de_dados!$T:$T,base_de_dados!$B:$B,$B550,base_de_dados!$G:$G,F$61,base_de_dados!$H:$H,$L$1,base_de_dados!$C:$C,$A550,base_de_dados!$M:$M,"&lt;=2008",base_de_dados!$O:$O,"&gt;=39813")</f>
        <v>0</v>
      </c>
      <c r="G550" s="5">
        <f>SUMIFS(base_de_dados!$T:$T,base_de_dados!$B:$B,$B550,base_de_dados!$G:$G,G$61,base_de_dados!$H:$H,$L$1,base_de_dados!$C:$C,$A550,base_de_dados!$M:$M,"&lt;=2008",base_de_dados!$O:$O,"&gt;=39813")</f>
        <v>0</v>
      </c>
      <c r="H550" s="5">
        <f>SUMIFS(base_de_dados!$T:$T,base_de_dados!$B:$B,$B550,base_de_dados!$G:$G,H$61,base_de_dados!$H:$H,$L$1,base_de_dados!$C:$C,$A550,base_de_dados!$M:$M,"&lt;=2008",base_de_dados!$O:$O,"&gt;=39813")</f>
        <v>0</v>
      </c>
      <c r="I550" s="5">
        <f>SUMIFS(base_de_dados!$T:$T,base_de_dados!$B:$B,$B550,base_de_dados!$G:$G,I$61,base_de_dados!$H:$H,$L$1,base_de_dados!$C:$C,$A550,base_de_dados!$M:$M,"&lt;=2008",base_de_dados!$O:$O,"&gt;=39813")</f>
        <v>0</v>
      </c>
      <c r="J550" s="5">
        <f>SUMIFS(base_de_dados!$T:$T,base_de_dados!$B:$B,$B550,base_de_dados!$G:$G,J$61,base_de_dados!$H:$H,$L$1,base_de_dados!$C:$C,$A550,base_de_dados!$M:$M,"&lt;=2008",base_de_dados!$O:$O,"&gt;=39813")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SUMIFS(base_de_dados!$T:$T,base_de_dados!$B:$B,$B551,base_de_dados!$G:$G,C$61,base_de_dados!$H:$H,$L$1,base_de_dados!$C:$C,$A551,base_de_dados!$M:$M,"&lt;=2008",base_de_dados!$O:$O,"&gt;=39813")</f>
        <v>0</v>
      </c>
      <c r="D551" s="5">
        <f>SUMIFS(base_de_dados!$T:$T,base_de_dados!$B:$B,$B551,base_de_dados!$G:$G,D$61,base_de_dados!$H:$H,$L$1,base_de_dados!$C:$C,$A551,base_de_dados!$M:$M,"&lt;=2008",base_de_dados!$O:$O,"&gt;=39813")</f>
        <v>0</v>
      </c>
      <c r="E551" s="5">
        <f>SUMIFS(base_de_dados!$T:$T,base_de_dados!$B:$B,$B551,base_de_dados!$G:$G,E$61,base_de_dados!$H:$H,$L$1,base_de_dados!$C:$C,$A551,base_de_dados!$M:$M,"&lt;=2008",base_de_dados!$O:$O,"&gt;=39813")</f>
        <v>0</v>
      </c>
      <c r="F551" s="5">
        <f>SUMIFS(base_de_dados!$T:$T,base_de_dados!$B:$B,$B551,base_de_dados!$G:$G,F$61,base_de_dados!$H:$H,$L$1,base_de_dados!$C:$C,$A551,base_de_dados!$M:$M,"&lt;=2008",base_de_dados!$O:$O,"&gt;=39813")</f>
        <v>0</v>
      </c>
      <c r="G551" s="5">
        <f>SUMIFS(base_de_dados!$T:$T,base_de_dados!$B:$B,$B551,base_de_dados!$G:$G,G$61,base_de_dados!$H:$H,$L$1,base_de_dados!$C:$C,$A551,base_de_dados!$M:$M,"&lt;=2008",base_de_dados!$O:$O,"&gt;=39813")</f>
        <v>0</v>
      </c>
      <c r="H551" s="5">
        <f>SUMIFS(base_de_dados!$T:$T,base_de_dados!$B:$B,$B551,base_de_dados!$G:$G,H$61,base_de_dados!$H:$H,$L$1,base_de_dados!$C:$C,$A551,base_de_dados!$M:$M,"&lt;=2008",base_de_dados!$O:$O,"&gt;=39813")</f>
        <v>0</v>
      </c>
      <c r="I551" s="5">
        <f>SUMIFS(base_de_dados!$T:$T,base_de_dados!$B:$B,$B551,base_de_dados!$G:$G,I$61,base_de_dados!$H:$H,$L$1,base_de_dados!$C:$C,$A551,base_de_dados!$M:$M,"&lt;=2008",base_de_dados!$O:$O,"&gt;=39813")</f>
        <v>0</v>
      </c>
      <c r="J551" s="5">
        <f>SUMIFS(base_de_dados!$T:$T,base_de_dados!$B:$B,$B551,base_de_dados!$G:$G,J$61,base_de_dados!$H:$H,$L$1,base_de_dados!$C:$C,$A551,base_de_dados!$M:$M,"&lt;=2008",base_de_dados!$O:$O,"&gt;=39813")</f>
        <v>0</v>
      </c>
      <c r="K551" s="32">
        <f t="shared" si="12"/>
        <v>0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SUMIFS(base_de_dados!$T:$T,base_de_dados!$B:$B,$B552,base_de_dados!$G:$G,C$61,base_de_dados!$H:$H,$L$1,base_de_dados!$C:$C,$A552,base_de_dados!$M:$M,"&lt;=2008",base_de_dados!$O:$O,"&gt;=39813")</f>
        <v>0</v>
      </c>
      <c r="D552" s="5">
        <f>SUMIFS(base_de_dados!$T:$T,base_de_dados!$B:$B,$B552,base_de_dados!$G:$G,D$61,base_de_dados!$H:$H,$L$1,base_de_dados!$C:$C,$A552,base_de_dados!$M:$M,"&lt;=2008",base_de_dados!$O:$O,"&gt;=39813")</f>
        <v>0</v>
      </c>
      <c r="E552" s="5">
        <f>SUMIFS(base_de_dados!$T:$T,base_de_dados!$B:$B,$B552,base_de_dados!$G:$G,E$61,base_de_dados!$H:$H,$L$1,base_de_dados!$C:$C,$A552,base_de_dados!$M:$M,"&lt;=2008",base_de_dados!$O:$O,"&gt;=39813")</f>
        <v>0</v>
      </c>
      <c r="F552" s="5">
        <f>SUMIFS(base_de_dados!$T:$T,base_de_dados!$B:$B,$B552,base_de_dados!$G:$G,F$61,base_de_dados!$H:$H,$L$1,base_de_dados!$C:$C,$A552,base_de_dados!$M:$M,"&lt;=2008",base_de_dados!$O:$O,"&gt;=39813")</f>
        <v>0</v>
      </c>
      <c r="G552" s="5">
        <f>SUMIFS(base_de_dados!$T:$T,base_de_dados!$B:$B,$B552,base_de_dados!$G:$G,G$61,base_de_dados!$H:$H,$L$1,base_de_dados!$C:$C,$A552,base_de_dados!$M:$M,"&lt;=2008",base_de_dados!$O:$O,"&gt;=39813")</f>
        <v>0</v>
      </c>
      <c r="H552" s="5">
        <f>SUMIFS(base_de_dados!$T:$T,base_de_dados!$B:$B,$B552,base_de_dados!$G:$G,H$61,base_de_dados!$H:$H,$L$1,base_de_dados!$C:$C,$A552,base_de_dados!$M:$M,"&lt;=2008",base_de_dados!$O:$O,"&gt;=39813")</f>
        <v>0</v>
      </c>
      <c r="I552" s="5">
        <f>SUMIFS(base_de_dados!$T:$T,base_de_dados!$B:$B,$B552,base_de_dados!$G:$G,I$61,base_de_dados!$H:$H,$L$1,base_de_dados!$C:$C,$A552,base_de_dados!$M:$M,"&lt;=2008",base_de_dados!$O:$O,"&gt;=39813")</f>
        <v>0</v>
      </c>
      <c r="J552" s="5">
        <f>SUMIFS(base_de_dados!$T:$T,base_de_dados!$B:$B,$B552,base_de_dados!$G:$G,J$61,base_de_dados!$H:$H,$L$1,base_de_dados!$C:$C,$A552,base_de_dados!$M:$M,"&lt;=2008",base_de_dados!$O:$O,"&gt;=39813")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SUMIFS(base_de_dados!$T:$T,base_de_dados!$B:$B,$B553,base_de_dados!$G:$G,C$61,base_de_dados!$H:$H,$L$1,base_de_dados!$C:$C,$A553,base_de_dados!$M:$M,"&lt;=2008",base_de_dados!$O:$O,"&gt;=39813")</f>
        <v>0</v>
      </c>
      <c r="D553" s="5">
        <f>SUMIFS(base_de_dados!$T:$T,base_de_dados!$B:$B,$B553,base_de_dados!$G:$G,D$61,base_de_dados!$H:$H,$L$1,base_de_dados!$C:$C,$A553,base_de_dados!$M:$M,"&lt;=2008",base_de_dados!$O:$O,"&gt;=39813")</f>
        <v>0</v>
      </c>
      <c r="E553" s="5">
        <f>SUMIFS(base_de_dados!$T:$T,base_de_dados!$B:$B,$B553,base_de_dados!$G:$G,E$61,base_de_dados!$H:$H,$L$1,base_de_dados!$C:$C,$A553,base_de_dados!$M:$M,"&lt;=2008",base_de_dados!$O:$O,"&gt;=39813")</f>
        <v>1.1986301369863014E-3</v>
      </c>
      <c r="F553" s="5">
        <f>SUMIFS(base_de_dados!$T:$T,base_de_dados!$B:$B,$B553,base_de_dados!$G:$G,F$61,base_de_dados!$H:$H,$L$1,base_de_dados!$C:$C,$A553,base_de_dados!$M:$M,"&lt;=2008",base_de_dados!$O:$O,"&gt;=39813")</f>
        <v>1.1732623033992897E-4</v>
      </c>
      <c r="G553" s="5">
        <f>SUMIFS(base_de_dados!$T:$T,base_de_dados!$B:$B,$B553,base_de_dados!$G:$G,G$61,base_de_dados!$H:$H,$L$1,base_de_dados!$C:$C,$A553,base_de_dados!$M:$M,"&lt;=2008",base_de_dados!$O:$O,"&gt;=39813")</f>
        <v>0</v>
      </c>
      <c r="H553" s="5">
        <f>SUMIFS(base_de_dados!$T:$T,base_de_dados!$B:$B,$B553,base_de_dados!$G:$G,H$61,base_de_dados!$H:$H,$L$1,base_de_dados!$C:$C,$A553,base_de_dados!$M:$M,"&lt;=2008",base_de_dados!$O:$O,"&gt;=39813")</f>
        <v>0</v>
      </c>
      <c r="I553" s="5">
        <f>SUMIFS(base_de_dados!$T:$T,base_de_dados!$B:$B,$B553,base_de_dados!$G:$G,I$61,base_de_dados!$H:$H,$L$1,base_de_dados!$C:$C,$A553,base_de_dados!$M:$M,"&lt;=2008",base_de_dados!$O:$O,"&gt;=39813")</f>
        <v>0</v>
      </c>
      <c r="J553" s="5">
        <f>SUMIFS(base_de_dados!$T:$T,base_de_dados!$B:$B,$B553,base_de_dados!$G:$G,J$61,base_de_dados!$H:$H,$L$1,base_de_dados!$C:$C,$A553,base_de_dados!$M:$M,"&lt;=2008",base_de_dados!$O:$O,"&gt;=39813")</f>
        <v>0</v>
      </c>
      <c r="K553" s="32">
        <f t="shared" si="12"/>
        <v>1.3159563673262305E-3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SUMIFS(base_de_dados!$T:$T,base_de_dados!$B:$B,$B554,base_de_dados!$G:$G,C$61,base_de_dados!$H:$H,$L$1,base_de_dados!$C:$C,$A554,base_de_dados!$M:$M,"&lt;=2008",base_de_dados!$O:$O,"&gt;=39813")</f>
        <v>0</v>
      </c>
      <c r="D554" s="5">
        <f>SUMIFS(base_de_dados!$T:$T,base_de_dados!$B:$B,$B554,base_de_dados!$G:$G,D$61,base_de_dados!$H:$H,$L$1,base_de_dados!$C:$C,$A554,base_de_dados!$M:$M,"&lt;=2008",base_de_dados!$O:$O,"&gt;=39813")</f>
        <v>0</v>
      </c>
      <c r="E554" s="5">
        <f>SUMIFS(base_de_dados!$T:$T,base_de_dados!$B:$B,$B554,base_de_dados!$G:$G,E$61,base_de_dados!$H:$H,$L$1,base_de_dados!$C:$C,$A554,base_de_dados!$M:$M,"&lt;=2008",base_de_dados!$O:$O,"&gt;=39813")</f>
        <v>0</v>
      </c>
      <c r="F554" s="5">
        <f>SUMIFS(base_de_dados!$T:$T,base_de_dados!$B:$B,$B554,base_de_dados!$G:$G,F$61,base_de_dados!$H:$H,$L$1,base_de_dados!$C:$C,$A554,base_de_dados!$M:$M,"&lt;=2008",base_de_dados!$O:$O,"&gt;=39813")</f>
        <v>0</v>
      </c>
      <c r="G554" s="5">
        <f>SUMIFS(base_de_dados!$T:$T,base_de_dados!$B:$B,$B554,base_de_dados!$G:$G,G$61,base_de_dados!$H:$H,$L$1,base_de_dados!$C:$C,$A554,base_de_dados!$M:$M,"&lt;=2008",base_de_dados!$O:$O,"&gt;=39813")</f>
        <v>0</v>
      </c>
      <c r="H554" s="5">
        <f>SUMIFS(base_de_dados!$T:$T,base_de_dados!$B:$B,$B554,base_de_dados!$G:$G,H$61,base_de_dados!$H:$H,$L$1,base_de_dados!$C:$C,$A554,base_de_dados!$M:$M,"&lt;=2008",base_de_dados!$O:$O,"&gt;=39813")</f>
        <v>0</v>
      </c>
      <c r="I554" s="5">
        <f>SUMIFS(base_de_dados!$T:$T,base_de_dados!$B:$B,$B554,base_de_dados!$G:$G,I$61,base_de_dados!$H:$H,$L$1,base_de_dados!$C:$C,$A554,base_de_dados!$M:$M,"&lt;=2008",base_de_dados!$O:$O,"&gt;=39813")</f>
        <v>0</v>
      </c>
      <c r="J554" s="5">
        <f>SUMIFS(base_de_dados!$T:$T,base_de_dados!$B:$B,$B554,base_de_dados!$G:$G,J$61,base_de_dados!$H:$H,$L$1,base_de_dados!$C:$C,$A554,base_de_dados!$M:$M,"&lt;=2008",base_de_dados!$O:$O,"&gt;=39813")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SUMIFS(base_de_dados!$T:$T,base_de_dados!$B:$B,$B555,base_de_dados!$G:$G,C$61,base_de_dados!$H:$H,$L$1,base_de_dados!$C:$C,$A555,base_de_dados!$M:$M,"&lt;=2008",base_de_dados!$O:$O,"&gt;=39813")</f>
        <v>0</v>
      </c>
      <c r="D555" s="5">
        <f>SUMIFS(base_de_dados!$T:$T,base_de_dados!$B:$B,$B555,base_de_dados!$G:$G,D$61,base_de_dados!$H:$H,$L$1,base_de_dados!$C:$C,$A555,base_de_dados!$M:$M,"&lt;=2008",base_de_dados!$O:$O,"&gt;=39813")</f>
        <v>0</v>
      </c>
      <c r="E555" s="5">
        <f>SUMIFS(base_de_dados!$T:$T,base_de_dados!$B:$B,$B555,base_de_dados!$G:$G,E$61,base_de_dados!$H:$H,$L$1,base_de_dados!$C:$C,$A555,base_de_dados!$M:$M,"&lt;=2008",base_de_dados!$O:$O,"&gt;=39813")</f>
        <v>0</v>
      </c>
      <c r="F555" s="5">
        <f>SUMIFS(base_de_dados!$T:$T,base_de_dados!$B:$B,$B555,base_de_dados!$G:$G,F$61,base_de_dados!$H:$H,$L$1,base_de_dados!$C:$C,$A555,base_de_dados!$M:$M,"&lt;=2008",base_de_dados!$O:$O,"&gt;=39813")</f>
        <v>0</v>
      </c>
      <c r="G555" s="5">
        <f>SUMIFS(base_de_dados!$T:$T,base_de_dados!$B:$B,$B555,base_de_dados!$G:$G,G$61,base_de_dados!$H:$H,$L$1,base_de_dados!$C:$C,$A555,base_de_dados!$M:$M,"&lt;=2008",base_de_dados!$O:$O,"&gt;=39813")</f>
        <v>0</v>
      </c>
      <c r="H555" s="5">
        <f>SUMIFS(base_de_dados!$T:$T,base_de_dados!$B:$B,$B555,base_de_dados!$G:$G,H$61,base_de_dados!$H:$H,$L$1,base_de_dados!$C:$C,$A555,base_de_dados!$M:$M,"&lt;=2008",base_de_dados!$O:$O,"&gt;=39813")</f>
        <v>0</v>
      </c>
      <c r="I555" s="5">
        <f>SUMIFS(base_de_dados!$T:$T,base_de_dados!$B:$B,$B555,base_de_dados!$G:$G,I$61,base_de_dados!$H:$H,$L$1,base_de_dados!$C:$C,$A555,base_de_dados!$M:$M,"&lt;=2008",base_de_dados!$O:$O,"&gt;=39813")</f>
        <v>0</v>
      </c>
      <c r="J555" s="5">
        <f>SUMIFS(base_de_dados!$T:$T,base_de_dados!$B:$B,$B555,base_de_dados!$G:$G,J$61,base_de_dados!$H:$H,$L$1,base_de_dados!$C:$C,$A555,base_de_dados!$M:$M,"&lt;=2008",base_de_dados!$O:$O,"&gt;=39813")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SUMIFS(base_de_dados!$T:$T,base_de_dados!$B:$B,$B556,base_de_dados!$G:$G,C$61,base_de_dados!$H:$H,$L$1,base_de_dados!$C:$C,$A556,base_de_dados!$M:$M,"&lt;=2008",base_de_dados!$O:$O,"&gt;=39813")</f>
        <v>0</v>
      </c>
      <c r="D556" s="5">
        <f>SUMIFS(base_de_dados!$T:$T,base_de_dados!$B:$B,$B556,base_de_dados!$G:$G,D$61,base_de_dados!$H:$H,$L$1,base_de_dados!$C:$C,$A556,base_de_dados!$M:$M,"&lt;=2008",base_de_dados!$O:$O,"&gt;=39813")</f>
        <v>0</v>
      </c>
      <c r="E556" s="5">
        <f>SUMIFS(base_de_dados!$T:$T,base_de_dados!$B:$B,$B556,base_de_dados!$G:$G,E$61,base_de_dados!$H:$H,$L$1,base_de_dados!$C:$C,$A556,base_de_dados!$M:$M,"&lt;=2008",base_de_dados!$O:$O,"&gt;=39813")</f>
        <v>0</v>
      </c>
      <c r="F556" s="5">
        <f>SUMIFS(base_de_dados!$T:$T,base_de_dados!$B:$B,$B556,base_de_dados!$G:$G,F$61,base_de_dados!$H:$H,$L$1,base_de_dados!$C:$C,$A556,base_de_dados!$M:$M,"&lt;=2008",base_de_dados!$O:$O,"&gt;=39813")</f>
        <v>0</v>
      </c>
      <c r="G556" s="5">
        <f>SUMIFS(base_de_dados!$T:$T,base_de_dados!$B:$B,$B556,base_de_dados!$G:$G,G$61,base_de_dados!$H:$H,$L$1,base_de_dados!$C:$C,$A556,base_de_dados!$M:$M,"&lt;=2008",base_de_dados!$O:$O,"&gt;=39813")</f>
        <v>0</v>
      </c>
      <c r="H556" s="5">
        <f>SUMIFS(base_de_dados!$T:$T,base_de_dados!$B:$B,$B556,base_de_dados!$G:$G,H$61,base_de_dados!$H:$H,$L$1,base_de_dados!$C:$C,$A556,base_de_dados!$M:$M,"&lt;=2008",base_de_dados!$O:$O,"&gt;=39813")</f>
        <v>0</v>
      </c>
      <c r="I556" s="5">
        <f>SUMIFS(base_de_dados!$T:$T,base_de_dados!$B:$B,$B556,base_de_dados!$G:$G,I$61,base_de_dados!$H:$H,$L$1,base_de_dados!$C:$C,$A556,base_de_dados!$M:$M,"&lt;=2008",base_de_dados!$O:$O,"&gt;=39813")</f>
        <v>0</v>
      </c>
      <c r="J556" s="5">
        <f>SUMIFS(base_de_dados!$T:$T,base_de_dados!$B:$B,$B556,base_de_dados!$G:$G,J$61,base_de_dados!$H:$H,$L$1,base_de_dados!$C:$C,$A556,base_de_dados!$M:$M,"&lt;=2008",base_de_dados!$O:$O,"&gt;=39813")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SUMIFS(base_de_dados!$T:$T,base_de_dados!$B:$B,$B557,base_de_dados!$G:$G,C$61,base_de_dados!$H:$H,$L$1,base_de_dados!$C:$C,$A557,base_de_dados!$M:$M,"&lt;=2008",base_de_dados!$O:$O,"&gt;=39813")</f>
        <v>0</v>
      </c>
      <c r="D557" s="5">
        <f>SUMIFS(base_de_dados!$T:$T,base_de_dados!$B:$B,$B557,base_de_dados!$G:$G,D$61,base_de_dados!$H:$H,$L$1,base_de_dados!$C:$C,$A557,base_de_dados!$M:$M,"&lt;=2008",base_de_dados!$O:$O,"&gt;=39813")</f>
        <v>0</v>
      </c>
      <c r="E557" s="5">
        <f>SUMIFS(base_de_dados!$T:$T,base_de_dados!$B:$B,$B557,base_de_dados!$G:$G,E$61,base_de_dados!$H:$H,$L$1,base_de_dados!$C:$C,$A557,base_de_dados!$M:$M,"&lt;=2008",base_de_dados!$O:$O,"&gt;=39813")</f>
        <v>0</v>
      </c>
      <c r="F557" s="5">
        <f>SUMIFS(base_de_dados!$T:$T,base_de_dados!$B:$B,$B557,base_de_dados!$G:$G,F$61,base_de_dados!$H:$H,$L$1,base_de_dados!$C:$C,$A557,base_de_dados!$M:$M,"&lt;=2008",base_de_dados!$O:$O,"&gt;=39813")</f>
        <v>0</v>
      </c>
      <c r="G557" s="5">
        <f>SUMIFS(base_de_dados!$T:$T,base_de_dados!$B:$B,$B557,base_de_dados!$G:$G,G$61,base_de_dados!$H:$H,$L$1,base_de_dados!$C:$C,$A557,base_de_dados!$M:$M,"&lt;=2008",base_de_dados!$O:$O,"&gt;=39813")</f>
        <v>0</v>
      </c>
      <c r="H557" s="5">
        <f>SUMIFS(base_de_dados!$T:$T,base_de_dados!$B:$B,$B557,base_de_dados!$G:$G,H$61,base_de_dados!$H:$H,$L$1,base_de_dados!$C:$C,$A557,base_de_dados!$M:$M,"&lt;=2008",base_de_dados!$O:$O,"&gt;=39813")</f>
        <v>0</v>
      </c>
      <c r="I557" s="5">
        <f>SUMIFS(base_de_dados!$T:$T,base_de_dados!$B:$B,$B557,base_de_dados!$G:$G,I$61,base_de_dados!$H:$H,$L$1,base_de_dados!$C:$C,$A557,base_de_dados!$M:$M,"&lt;=2008",base_de_dados!$O:$O,"&gt;=39813")</f>
        <v>0</v>
      </c>
      <c r="J557" s="5">
        <f>SUMIFS(base_de_dados!$T:$T,base_de_dados!$B:$B,$B557,base_de_dados!$G:$G,J$61,base_de_dados!$H:$H,$L$1,base_de_dados!$C:$C,$A557,base_de_dados!$M:$M,"&lt;=2008",base_de_dados!$O:$O,"&gt;=39813")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SUMIFS(base_de_dados!$T:$T,base_de_dados!$B:$B,$B558,base_de_dados!$G:$G,C$61,base_de_dados!$H:$H,$L$1,base_de_dados!$C:$C,$A558,base_de_dados!$M:$M,"&lt;=2008",base_de_dados!$O:$O,"&gt;=39813")</f>
        <v>0</v>
      </c>
      <c r="D558" s="5">
        <f>SUMIFS(base_de_dados!$T:$T,base_de_dados!$B:$B,$B558,base_de_dados!$G:$G,D$61,base_de_dados!$H:$H,$L$1,base_de_dados!$C:$C,$A558,base_de_dados!$M:$M,"&lt;=2008",base_de_dados!$O:$O,"&gt;=39813")</f>
        <v>0</v>
      </c>
      <c r="E558" s="5">
        <f>SUMIFS(base_de_dados!$T:$T,base_de_dados!$B:$B,$B558,base_de_dados!$G:$G,E$61,base_de_dados!$H:$H,$L$1,base_de_dados!$C:$C,$A558,base_de_dados!$M:$M,"&lt;=2008",base_de_dados!$O:$O,"&gt;=39813")</f>
        <v>2.2831050228310501E-3</v>
      </c>
      <c r="F558" s="5">
        <f>SUMIFS(base_de_dados!$T:$T,base_de_dados!$B:$B,$B558,base_de_dados!$G:$G,F$61,base_de_dados!$H:$H,$L$1,base_de_dados!$C:$C,$A558,base_de_dados!$M:$M,"&lt;=2008",base_de_dados!$O:$O,"&gt;=39813")</f>
        <v>3.5616438356164383E-2</v>
      </c>
      <c r="G558" s="5">
        <f>SUMIFS(base_de_dados!$T:$T,base_de_dados!$B:$B,$B558,base_de_dados!$G:$G,G$61,base_de_dados!$H:$H,$L$1,base_de_dados!$C:$C,$A558,base_de_dados!$M:$M,"&lt;=2008",base_de_dados!$O:$O,"&gt;=39813")</f>
        <v>0</v>
      </c>
      <c r="H558" s="5">
        <f>SUMIFS(base_de_dados!$T:$T,base_de_dados!$B:$B,$B558,base_de_dados!$G:$G,H$61,base_de_dados!$H:$H,$L$1,base_de_dados!$C:$C,$A558,base_de_dados!$M:$M,"&lt;=2008",base_de_dados!$O:$O,"&gt;=39813")</f>
        <v>0</v>
      </c>
      <c r="I558" s="5">
        <f>SUMIFS(base_de_dados!$T:$T,base_de_dados!$B:$B,$B558,base_de_dados!$G:$G,I$61,base_de_dados!$H:$H,$L$1,base_de_dados!$C:$C,$A558,base_de_dados!$M:$M,"&lt;=2008",base_de_dados!$O:$O,"&gt;=39813")</f>
        <v>0</v>
      </c>
      <c r="J558" s="5">
        <f>SUMIFS(base_de_dados!$T:$T,base_de_dados!$B:$B,$B558,base_de_dados!$G:$G,J$61,base_de_dados!$H:$H,$L$1,base_de_dados!$C:$C,$A558,base_de_dados!$M:$M,"&lt;=2008",base_de_dados!$O:$O,"&gt;=39813")</f>
        <v>0</v>
      </c>
      <c r="K558" s="32">
        <f t="shared" si="12"/>
        <v>3.7899543378995433E-2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SUMIFS(base_de_dados!$T:$T,base_de_dados!$B:$B,$B559,base_de_dados!$G:$G,C$61,base_de_dados!$H:$H,$L$1,base_de_dados!$C:$C,$A559,base_de_dados!$M:$M,"&lt;=2008",base_de_dados!$O:$O,"&gt;=39813")</f>
        <v>0</v>
      </c>
      <c r="D559" s="5">
        <f>SUMIFS(base_de_dados!$T:$T,base_de_dados!$B:$B,$B559,base_de_dados!$G:$G,D$61,base_de_dados!$H:$H,$L$1,base_de_dados!$C:$C,$A559,base_de_dados!$M:$M,"&lt;=2008",base_de_dados!$O:$O,"&gt;=39813")</f>
        <v>0</v>
      </c>
      <c r="E559" s="5">
        <f>SUMIFS(base_de_dados!$T:$T,base_de_dados!$B:$B,$B559,base_de_dados!$G:$G,E$61,base_de_dados!$H:$H,$L$1,base_de_dados!$C:$C,$A559,base_de_dados!$M:$M,"&lt;=2008",base_de_dados!$O:$O,"&gt;=39813")</f>
        <v>0</v>
      </c>
      <c r="F559" s="5">
        <f>SUMIFS(base_de_dados!$T:$T,base_de_dados!$B:$B,$B559,base_de_dados!$G:$G,F$61,base_de_dados!$H:$H,$L$1,base_de_dados!$C:$C,$A559,base_de_dados!$M:$M,"&lt;=2008",base_de_dados!$O:$O,"&gt;=39813")</f>
        <v>0</v>
      </c>
      <c r="G559" s="5">
        <f>SUMIFS(base_de_dados!$T:$T,base_de_dados!$B:$B,$B559,base_de_dados!$G:$G,G$61,base_de_dados!$H:$H,$L$1,base_de_dados!$C:$C,$A559,base_de_dados!$M:$M,"&lt;=2008",base_de_dados!$O:$O,"&gt;=39813")</f>
        <v>0</v>
      </c>
      <c r="H559" s="5">
        <f>SUMIFS(base_de_dados!$T:$T,base_de_dados!$B:$B,$B559,base_de_dados!$G:$G,H$61,base_de_dados!$H:$H,$L$1,base_de_dados!$C:$C,$A559,base_de_dados!$M:$M,"&lt;=2008",base_de_dados!$O:$O,"&gt;=39813")</f>
        <v>0</v>
      </c>
      <c r="I559" s="5">
        <f>SUMIFS(base_de_dados!$T:$T,base_de_dados!$B:$B,$B559,base_de_dados!$G:$G,I$61,base_de_dados!$H:$H,$L$1,base_de_dados!$C:$C,$A559,base_de_dados!$M:$M,"&lt;=2008",base_de_dados!$O:$O,"&gt;=39813")</f>
        <v>0</v>
      </c>
      <c r="J559" s="5">
        <f>SUMIFS(base_de_dados!$T:$T,base_de_dados!$B:$B,$B559,base_de_dados!$G:$G,J$61,base_de_dados!$H:$H,$L$1,base_de_dados!$C:$C,$A559,base_de_dados!$M:$M,"&lt;=2008",base_de_dados!$O:$O,"&gt;=39813")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SUMIFS(base_de_dados!$T:$T,base_de_dados!$B:$B,$B560,base_de_dados!$G:$G,C$61,base_de_dados!$H:$H,$L$1,base_de_dados!$C:$C,$A560,base_de_dados!$M:$M,"&lt;=2008",base_de_dados!$O:$O,"&gt;=39813")</f>
        <v>0</v>
      </c>
      <c r="D560" s="5">
        <f>SUMIFS(base_de_dados!$T:$T,base_de_dados!$B:$B,$B560,base_de_dados!$G:$G,D$61,base_de_dados!$H:$H,$L$1,base_de_dados!$C:$C,$A560,base_de_dados!$M:$M,"&lt;=2008",base_de_dados!$O:$O,"&gt;=39813")</f>
        <v>0</v>
      </c>
      <c r="E560" s="5">
        <f>SUMIFS(base_de_dados!$T:$T,base_de_dados!$B:$B,$B560,base_de_dados!$G:$G,E$61,base_de_dados!$H:$H,$L$1,base_de_dados!$C:$C,$A560,base_de_dados!$M:$M,"&lt;=2008",base_de_dados!$O:$O,"&gt;=39813")</f>
        <v>6.4257990867579908E-3</v>
      </c>
      <c r="F560" s="5">
        <f>SUMIFS(base_de_dados!$T:$T,base_de_dados!$B:$B,$B560,base_de_dados!$G:$G,F$61,base_de_dados!$H:$H,$L$1,base_de_dados!$C:$C,$A560,base_de_dados!$M:$M,"&lt;=2008",base_de_dados!$O:$O,"&gt;=39813")</f>
        <v>0</v>
      </c>
      <c r="G560" s="5">
        <f>SUMIFS(base_de_dados!$T:$T,base_de_dados!$B:$B,$B560,base_de_dados!$G:$G,G$61,base_de_dados!$H:$H,$L$1,base_de_dados!$C:$C,$A560,base_de_dados!$M:$M,"&lt;=2008",base_de_dados!$O:$O,"&gt;=39813")</f>
        <v>0</v>
      </c>
      <c r="H560" s="5">
        <f>SUMIFS(base_de_dados!$T:$T,base_de_dados!$B:$B,$B560,base_de_dados!$G:$G,H$61,base_de_dados!$H:$H,$L$1,base_de_dados!$C:$C,$A560,base_de_dados!$M:$M,"&lt;=2008",base_de_dados!$O:$O,"&gt;=39813")</f>
        <v>0</v>
      </c>
      <c r="I560" s="5">
        <f>SUMIFS(base_de_dados!$T:$T,base_de_dados!$B:$B,$B560,base_de_dados!$G:$G,I$61,base_de_dados!$H:$H,$L$1,base_de_dados!$C:$C,$A560,base_de_dados!$M:$M,"&lt;=2008",base_de_dados!$O:$O,"&gt;=39813")</f>
        <v>0</v>
      </c>
      <c r="J560" s="5">
        <f>SUMIFS(base_de_dados!$T:$T,base_de_dados!$B:$B,$B560,base_de_dados!$G:$G,J$61,base_de_dados!$H:$H,$L$1,base_de_dados!$C:$C,$A560,base_de_dados!$M:$M,"&lt;=2008",base_de_dados!$O:$O,"&gt;=39813")</f>
        <v>0</v>
      </c>
      <c r="K560" s="32">
        <f t="shared" si="12"/>
        <v>6.4257990867579908E-3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SUMIFS(base_de_dados!$T:$T,base_de_dados!$B:$B,$B561,base_de_dados!$G:$G,C$61,base_de_dados!$H:$H,$L$1,base_de_dados!$C:$C,$A561,base_de_dados!$M:$M,"&lt;=2008",base_de_dados!$O:$O,"&gt;=39813")</f>
        <v>0</v>
      </c>
      <c r="D561" s="5">
        <f>SUMIFS(base_de_dados!$T:$T,base_de_dados!$B:$B,$B561,base_de_dados!$G:$G,D$61,base_de_dados!$H:$H,$L$1,base_de_dados!$C:$C,$A561,base_de_dados!$M:$M,"&lt;=2008",base_de_dados!$O:$O,"&gt;=39813")</f>
        <v>0</v>
      </c>
      <c r="E561" s="5">
        <f>SUMIFS(base_de_dados!$T:$T,base_de_dados!$B:$B,$B561,base_de_dados!$G:$G,E$61,base_de_dados!$H:$H,$L$1,base_de_dados!$C:$C,$A561,base_de_dados!$M:$M,"&lt;=2008",base_de_dados!$O:$O,"&gt;=39813")</f>
        <v>0</v>
      </c>
      <c r="F561" s="5">
        <f>SUMIFS(base_de_dados!$T:$T,base_de_dados!$B:$B,$B561,base_de_dados!$G:$G,F$61,base_de_dados!$H:$H,$L$1,base_de_dados!$C:$C,$A561,base_de_dados!$M:$M,"&lt;=2008",base_de_dados!$O:$O,"&gt;=39813")</f>
        <v>0</v>
      </c>
      <c r="G561" s="5">
        <f>SUMIFS(base_de_dados!$T:$T,base_de_dados!$B:$B,$B561,base_de_dados!$G:$G,G$61,base_de_dados!$H:$H,$L$1,base_de_dados!$C:$C,$A561,base_de_dados!$M:$M,"&lt;=2008",base_de_dados!$O:$O,"&gt;=39813")</f>
        <v>0</v>
      </c>
      <c r="H561" s="5">
        <f>SUMIFS(base_de_dados!$T:$T,base_de_dados!$B:$B,$B561,base_de_dados!$G:$G,H$61,base_de_dados!$H:$H,$L$1,base_de_dados!$C:$C,$A561,base_de_dados!$M:$M,"&lt;=2008",base_de_dados!$O:$O,"&gt;=39813")</f>
        <v>0</v>
      </c>
      <c r="I561" s="5">
        <f>SUMIFS(base_de_dados!$T:$T,base_de_dados!$B:$B,$B561,base_de_dados!$G:$G,I$61,base_de_dados!$H:$H,$L$1,base_de_dados!$C:$C,$A561,base_de_dados!$M:$M,"&lt;=2008",base_de_dados!$O:$O,"&gt;=39813")</f>
        <v>0</v>
      </c>
      <c r="J561" s="5">
        <f>SUMIFS(base_de_dados!$T:$T,base_de_dados!$B:$B,$B561,base_de_dados!$G:$G,J$61,base_de_dados!$H:$H,$L$1,base_de_dados!$C:$C,$A561,base_de_dados!$M:$M,"&lt;=2008",base_de_dados!$O:$O,"&gt;=39813")</f>
        <v>0</v>
      </c>
      <c r="K561" s="32">
        <f t="shared" si="12"/>
        <v>0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SUMIFS(base_de_dados!$T:$T,base_de_dados!$B:$B,$B562,base_de_dados!$G:$G,C$61,base_de_dados!$H:$H,$L$1,base_de_dados!$C:$C,$A562,base_de_dados!$M:$M,"&lt;=2008",base_de_dados!$O:$O,"&gt;=39813")</f>
        <v>0</v>
      </c>
      <c r="D562" s="5">
        <f>SUMIFS(base_de_dados!$T:$T,base_de_dados!$B:$B,$B562,base_de_dados!$G:$G,D$61,base_de_dados!$H:$H,$L$1,base_de_dados!$C:$C,$A562,base_de_dados!$M:$M,"&lt;=2008",base_de_dados!$O:$O,"&gt;=39813")</f>
        <v>0</v>
      </c>
      <c r="E562" s="5">
        <f>SUMIFS(base_de_dados!$T:$T,base_de_dados!$B:$B,$B562,base_de_dados!$G:$G,E$61,base_de_dados!$H:$H,$L$1,base_de_dados!$C:$C,$A562,base_de_dados!$M:$M,"&lt;=2008",base_de_dados!$O:$O,"&gt;=39813")</f>
        <v>0</v>
      </c>
      <c r="F562" s="5">
        <f>SUMIFS(base_de_dados!$T:$T,base_de_dados!$B:$B,$B562,base_de_dados!$G:$G,F$61,base_de_dados!$H:$H,$L$1,base_de_dados!$C:$C,$A562,base_de_dados!$M:$M,"&lt;=2008",base_de_dados!$O:$O,"&gt;=39813")</f>
        <v>0</v>
      </c>
      <c r="G562" s="5">
        <f>SUMIFS(base_de_dados!$T:$T,base_de_dados!$B:$B,$B562,base_de_dados!$G:$G,G$61,base_de_dados!$H:$H,$L$1,base_de_dados!$C:$C,$A562,base_de_dados!$M:$M,"&lt;=2008",base_de_dados!$O:$O,"&gt;=39813")</f>
        <v>0</v>
      </c>
      <c r="H562" s="5">
        <f>SUMIFS(base_de_dados!$T:$T,base_de_dados!$B:$B,$B562,base_de_dados!$G:$G,H$61,base_de_dados!$H:$H,$L$1,base_de_dados!$C:$C,$A562,base_de_dados!$M:$M,"&lt;=2008",base_de_dados!$O:$O,"&gt;=39813")</f>
        <v>0</v>
      </c>
      <c r="I562" s="5">
        <f>SUMIFS(base_de_dados!$T:$T,base_de_dados!$B:$B,$B562,base_de_dados!$G:$G,I$61,base_de_dados!$H:$H,$L$1,base_de_dados!$C:$C,$A562,base_de_dados!$M:$M,"&lt;=2008",base_de_dados!$O:$O,"&gt;=39813")</f>
        <v>0</v>
      </c>
      <c r="J562" s="5">
        <f>SUMIFS(base_de_dados!$T:$T,base_de_dados!$B:$B,$B562,base_de_dados!$G:$G,J$61,base_de_dados!$H:$H,$L$1,base_de_dados!$C:$C,$A562,base_de_dados!$M:$M,"&lt;=2008",base_de_dados!$O:$O,"&gt;=39813")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SUMIFS(base_de_dados!$T:$T,base_de_dados!$B:$B,$B563,base_de_dados!$G:$G,C$61,base_de_dados!$H:$H,$L$1,base_de_dados!$C:$C,$A563,base_de_dados!$M:$M,"&lt;=2008",base_de_dados!$O:$O,"&gt;=39813")</f>
        <v>0</v>
      </c>
      <c r="D563" s="5">
        <f>SUMIFS(base_de_dados!$T:$T,base_de_dados!$B:$B,$B563,base_de_dados!$G:$G,D$61,base_de_dados!$H:$H,$L$1,base_de_dados!$C:$C,$A563,base_de_dados!$M:$M,"&lt;=2008",base_de_dados!$O:$O,"&gt;=39813")</f>
        <v>0</v>
      </c>
      <c r="E563" s="5">
        <f>SUMIFS(base_de_dados!$T:$T,base_de_dados!$B:$B,$B563,base_de_dados!$G:$G,E$61,base_de_dados!$H:$H,$L$1,base_de_dados!$C:$C,$A563,base_de_dados!$M:$M,"&lt;=2008",base_de_dados!$O:$O,"&gt;=39813")</f>
        <v>1.9025875190258751E-3</v>
      </c>
      <c r="F563" s="5">
        <f>SUMIFS(base_de_dados!$T:$T,base_de_dados!$B:$B,$B563,base_de_dados!$G:$G,F$61,base_de_dados!$H:$H,$L$1,base_de_dados!$C:$C,$A563,base_de_dados!$M:$M,"&lt;=2008",base_de_dados!$O:$O,"&gt;=39813")</f>
        <v>1.1565347539320142E-2</v>
      </c>
      <c r="G563" s="5">
        <f>SUMIFS(base_de_dados!$T:$T,base_de_dados!$B:$B,$B563,base_de_dados!$G:$G,G$61,base_de_dados!$H:$H,$L$1,base_de_dados!$C:$C,$A563,base_de_dados!$M:$M,"&lt;=2008",base_de_dados!$O:$O,"&gt;=39813")</f>
        <v>0</v>
      </c>
      <c r="H563" s="5">
        <f>SUMIFS(base_de_dados!$T:$T,base_de_dados!$B:$B,$B563,base_de_dados!$G:$G,H$61,base_de_dados!$H:$H,$L$1,base_de_dados!$C:$C,$A563,base_de_dados!$M:$M,"&lt;=2008",base_de_dados!$O:$O,"&gt;=39813")</f>
        <v>0</v>
      </c>
      <c r="I563" s="5">
        <f>SUMIFS(base_de_dados!$T:$T,base_de_dados!$B:$B,$B563,base_de_dados!$G:$G,I$61,base_de_dados!$H:$H,$L$1,base_de_dados!$C:$C,$A563,base_de_dados!$M:$M,"&lt;=2008",base_de_dados!$O:$O,"&gt;=39813")</f>
        <v>0</v>
      </c>
      <c r="J563" s="5">
        <f>SUMIFS(base_de_dados!$T:$T,base_de_dados!$B:$B,$B563,base_de_dados!$G:$G,J$61,base_de_dados!$H:$H,$L$1,base_de_dados!$C:$C,$A563,base_de_dados!$M:$M,"&lt;=2008",base_de_dados!$O:$O,"&gt;=39813")</f>
        <v>0</v>
      </c>
      <c r="K563" s="32">
        <f t="shared" si="12"/>
        <v>1.3467935058346018E-2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SUMIFS(base_de_dados!$T:$T,base_de_dados!$B:$B,$B564,base_de_dados!$G:$G,C$61,base_de_dados!$H:$H,$L$1,base_de_dados!$C:$C,$A564,base_de_dados!$M:$M,"&lt;=2008",base_de_dados!$O:$O,"&gt;=39813")</f>
        <v>0</v>
      </c>
      <c r="D564" s="5">
        <f>SUMIFS(base_de_dados!$T:$T,base_de_dados!$B:$B,$B564,base_de_dados!$G:$G,D$61,base_de_dados!$H:$H,$L$1,base_de_dados!$C:$C,$A564,base_de_dados!$M:$M,"&lt;=2008",base_de_dados!$O:$O,"&gt;=39813")</f>
        <v>0</v>
      </c>
      <c r="E564" s="5">
        <f>SUMIFS(base_de_dados!$T:$T,base_de_dados!$B:$B,$B564,base_de_dados!$G:$G,E$61,base_de_dados!$H:$H,$L$1,base_de_dados!$C:$C,$A564,base_de_dados!$M:$M,"&lt;=2008",base_de_dados!$O:$O,"&gt;=39813")</f>
        <v>0</v>
      </c>
      <c r="F564" s="5">
        <f>SUMIFS(base_de_dados!$T:$T,base_de_dados!$B:$B,$B564,base_de_dados!$G:$G,F$61,base_de_dados!$H:$H,$L$1,base_de_dados!$C:$C,$A564,base_de_dados!$M:$M,"&lt;=2008",base_de_dados!$O:$O,"&gt;=39813")</f>
        <v>0</v>
      </c>
      <c r="G564" s="5">
        <f>SUMIFS(base_de_dados!$T:$T,base_de_dados!$B:$B,$B564,base_de_dados!$G:$G,G$61,base_de_dados!$H:$H,$L$1,base_de_dados!$C:$C,$A564,base_de_dados!$M:$M,"&lt;=2008",base_de_dados!$O:$O,"&gt;=39813")</f>
        <v>0</v>
      </c>
      <c r="H564" s="5">
        <f>SUMIFS(base_de_dados!$T:$T,base_de_dados!$B:$B,$B564,base_de_dados!$G:$G,H$61,base_de_dados!$H:$H,$L$1,base_de_dados!$C:$C,$A564,base_de_dados!$M:$M,"&lt;=2008",base_de_dados!$O:$O,"&gt;=39813")</f>
        <v>0</v>
      </c>
      <c r="I564" s="5">
        <f>SUMIFS(base_de_dados!$T:$T,base_de_dados!$B:$B,$B564,base_de_dados!$G:$G,I$61,base_de_dados!$H:$H,$L$1,base_de_dados!$C:$C,$A564,base_de_dados!$M:$M,"&lt;=2008",base_de_dados!$O:$O,"&gt;=39813")</f>
        <v>0</v>
      </c>
      <c r="J564" s="5">
        <f>SUMIFS(base_de_dados!$T:$T,base_de_dados!$B:$B,$B564,base_de_dados!$G:$G,J$61,base_de_dados!$H:$H,$L$1,base_de_dados!$C:$C,$A564,base_de_dados!$M:$M,"&lt;=2008",base_de_dados!$O:$O,"&gt;=39813")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SUMIFS(base_de_dados!$T:$T,base_de_dados!$B:$B,$B565,base_de_dados!$G:$G,C$61,base_de_dados!$H:$H,$L$1,base_de_dados!$C:$C,$A565,base_de_dados!$M:$M,"&lt;=2008",base_de_dados!$O:$O,"&gt;=39813")</f>
        <v>0</v>
      </c>
      <c r="D565" s="5">
        <f>SUMIFS(base_de_dados!$T:$T,base_de_dados!$B:$B,$B565,base_de_dados!$G:$G,D$61,base_de_dados!$H:$H,$L$1,base_de_dados!$C:$C,$A565,base_de_dados!$M:$M,"&lt;=2008",base_de_dados!$O:$O,"&gt;=39813")</f>
        <v>0</v>
      </c>
      <c r="E565" s="5">
        <f>SUMIFS(base_de_dados!$T:$T,base_de_dados!$B:$B,$B565,base_de_dados!$G:$G,E$61,base_de_dados!$H:$H,$L$1,base_de_dados!$C:$C,$A565,base_de_dados!$M:$M,"&lt;=2008",base_de_dados!$O:$O,"&gt;=39813")</f>
        <v>0</v>
      </c>
      <c r="F565" s="5">
        <f>SUMIFS(base_de_dados!$T:$T,base_de_dados!$B:$B,$B565,base_de_dados!$G:$G,F$61,base_de_dados!$H:$H,$L$1,base_de_dados!$C:$C,$A565,base_de_dados!$M:$M,"&lt;=2008",base_de_dados!$O:$O,"&gt;=39813")</f>
        <v>0</v>
      </c>
      <c r="G565" s="5">
        <f>SUMIFS(base_de_dados!$T:$T,base_de_dados!$B:$B,$B565,base_de_dados!$G:$G,G$61,base_de_dados!$H:$H,$L$1,base_de_dados!$C:$C,$A565,base_de_dados!$M:$M,"&lt;=2008",base_de_dados!$O:$O,"&gt;=39813")</f>
        <v>0</v>
      </c>
      <c r="H565" s="5">
        <f>SUMIFS(base_de_dados!$T:$T,base_de_dados!$B:$B,$B565,base_de_dados!$G:$G,H$61,base_de_dados!$H:$H,$L$1,base_de_dados!$C:$C,$A565,base_de_dados!$M:$M,"&lt;=2008",base_de_dados!$O:$O,"&gt;=39813")</f>
        <v>0</v>
      </c>
      <c r="I565" s="5">
        <f>SUMIFS(base_de_dados!$T:$T,base_de_dados!$B:$B,$B565,base_de_dados!$G:$G,I$61,base_de_dados!$H:$H,$L$1,base_de_dados!$C:$C,$A565,base_de_dados!$M:$M,"&lt;=2008",base_de_dados!$O:$O,"&gt;=39813")</f>
        <v>0</v>
      </c>
      <c r="J565" s="5">
        <f>SUMIFS(base_de_dados!$T:$T,base_de_dados!$B:$B,$B565,base_de_dados!$G:$G,J$61,base_de_dados!$H:$H,$L$1,base_de_dados!$C:$C,$A565,base_de_dados!$M:$M,"&lt;=2008",base_de_dados!$O:$O,"&gt;=39813")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SUMIFS(base_de_dados!$T:$T,base_de_dados!$B:$B,$B566,base_de_dados!$G:$G,C$61,base_de_dados!$H:$H,$L$1,base_de_dados!$C:$C,$A566,base_de_dados!$M:$M,"&lt;=2008",base_de_dados!$O:$O,"&gt;=39813")</f>
        <v>0</v>
      </c>
      <c r="D566" s="5">
        <f>SUMIFS(base_de_dados!$T:$T,base_de_dados!$B:$B,$B566,base_de_dados!$G:$G,D$61,base_de_dados!$H:$H,$L$1,base_de_dados!$C:$C,$A566,base_de_dados!$M:$M,"&lt;=2008",base_de_dados!$O:$O,"&gt;=39813")</f>
        <v>0</v>
      </c>
      <c r="E566" s="5">
        <f>SUMIFS(base_de_dados!$T:$T,base_de_dados!$B:$B,$B566,base_de_dados!$G:$G,E$61,base_de_dados!$H:$H,$L$1,base_de_dados!$C:$C,$A566,base_de_dados!$M:$M,"&lt;=2008",base_de_dados!$O:$O,"&gt;=39813")</f>
        <v>0</v>
      </c>
      <c r="F566" s="5">
        <f>SUMIFS(base_de_dados!$T:$T,base_de_dados!$B:$B,$B566,base_de_dados!$G:$G,F$61,base_de_dados!$H:$H,$L$1,base_de_dados!$C:$C,$A566,base_de_dados!$M:$M,"&lt;=2008",base_de_dados!$O:$O,"&gt;=39813")</f>
        <v>0</v>
      </c>
      <c r="G566" s="5">
        <f>SUMIFS(base_de_dados!$T:$T,base_de_dados!$B:$B,$B566,base_de_dados!$G:$G,G$61,base_de_dados!$H:$H,$L$1,base_de_dados!$C:$C,$A566,base_de_dados!$M:$M,"&lt;=2008",base_de_dados!$O:$O,"&gt;=39813")</f>
        <v>0</v>
      </c>
      <c r="H566" s="5">
        <f>SUMIFS(base_de_dados!$T:$T,base_de_dados!$B:$B,$B566,base_de_dados!$G:$G,H$61,base_de_dados!$H:$H,$L$1,base_de_dados!$C:$C,$A566,base_de_dados!$M:$M,"&lt;=2008",base_de_dados!$O:$O,"&gt;=39813")</f>
        <v>0</v>
      </c>
      <c r="I566" s="5">
        <f>SUMIFS(base_de_dados!$T:$T,base_de_dados!$B:$B,$B566,base_de_dados!$G:$G,I$61,base_de_dados!$H:$H,$L$1,base_de_dados!$C:$C,$A566,base_de_dados!$M:$M,"&lt;=2008",base_de_dados!$O:$O,"&gt;=39813")</f>
        <v>0</v>
      </c>
      <c r="J566" s="5">
        <f>SUMIFS(base_de_dados!$T:$T,base_de_dados!$B:$B,$B566,base_de_dados!$G:$G,J$61,base_de_dados!$H:$H,$L$1,base_de_dados!$C:$C,$A566,base_de_dados!$M:$M,"&lt;=2008",base_de_dados!$O:$O,"&gt;=39813")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SUMIFS(base_de_dados!$T:$T,base_de_dados!$B:$B,$B567,base_de_dados!$G:$G,C$61,base_de_dados!$H:$H,$L$1,base_de_dados!$C:$C,$A567,base_de_dados!$M:$M,"&lt;=2008",base_de_dados!$O:$O,"&gt;=39813")</f>
        <v>0</v>
      </c>
      <c r="D567" s="5">
        <f>SUMIFS(base_de_dados!$T:$T,base_de_dados!$B:$B,$B567,base_de_dados!$G:$G,D$61,base_de_dados!$H:$H,$L$1,base_de_dados!$C:$C,$A567,base_de_dados!$M:$M,"&lt;=2008",base_de_dados!$O:$O,"&gt;=39813")</f>
        <v>0</v>
      </c>
      <c r="E567" s="5">
        <f>SUMIFS(base_de_dados!$T:$T,base_de_dados!$B:$B,$B567,base_de_dados!$G:$G,E$61,base_de_dados!$H:$H,$L$1,base_de_dados!$C:$C,$A567,base_de_dados!$M:$M,"&lt;=2008",base_de_dados!$O:$O,"&gt;=39813")</f>
        <v>0</v>
      </c>
      <c r="F567" s="5">
        <f>SUMIFS(base_de_dados!$T:$T,base_de_dados!$B:$B,$B567,base_de_dados!$G:$G,F$61,base_de_dados!$H:$H,$L$1,base_de_dados!$C:$C,$A567,base_de_dados!$M:$M,"&lt;=2008",base_de_dados!$O:$O,"&gt;=39813")</f>
        <v>0</v>
      </c>
      <c r="G567" s="5">
        <f>SUMIFS(base_de_dados!$T:$T,base_de_dados!$B:$B,$B567,base_de_dados!$G:$G,G$61,base_de_dados!$H:$H,$L$1,base_de_dados!$C:$C,$A567,base_de_dados!$M:$M,"&lt;=2008",base_de_dados!$O:$O,"&gt;=39813")</f>
        <v>0</v>
      </c>
      <c r="H567" s="5">
        <f>SUMIFS(base_de_dados!$T:$T,base_de_dados!$B:$B,$B567,base_de_dados!$G:$G,H$61,base_de_dados!$H:$H,$L$1,base_de_dados!$C:$C,$A567,base_de_dados!$M:$M,"&lt;=2008",base_de_dados!$O:$O,"&gt;=39813")</f>
        <v>0</v>
      </c>
      <c r="I567" s="5">
        <f>SUMIFS(base_de_dados!$T:$T,base_de_dados!$B:$B,$B567,base_de_dados!$G:$G,I$61,base_de_dados!$H:$H,$L$1,base_de_dados!$C:$C,$A567,base_de_dados!$M:$M,"&lt;=2008",base_de_dados!$O:$O,"&gt;=39813")</f>
        <v>0</v>
      </c>
      <c r="J567" s="5">
        <f>SUMIFS(base_de_dados!$T:$T,base_de_dados!$B:$B,$B567,base_de_dados!$G:$G,J$61,base_de_dados!$H:$H,$L$1,base_de_dados!$C:$C,$A567,base_de_dados!$M:$M,"&lt;=2008",base_de_dados!$O:$O,"&gt;=39813")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SUMIFS(base_de_dados!$T:$T,base_de_dados!$B:$B,$B568,base_de_dados!$G:$G,C$61,base_de_dados!$H:$H,$L$1,base_de_dados!$C:$C,$A568,base_de_dados!$M:$M,"&lt;=2008",base_de_dados!$O:$O,"&gt;=39813")</f>
        <v>0</v>
      </c>
      <c r="D568" s="5">
        <f>SUMIFS(base_de_dados!$T:$T,base_de_dados!$B:$B,$B568,base_de_dados!$G:$G,D$61,base_de_dados!$H:$H,$L$1,base_de_dados!$C:$C,$A568,base_de_dados!$M:$M,"&lt;=2008",base_de_dados!$O:$O,"&gt;=39813")</f>
        <v>0</v>
      </c>
      <c r="E568" s="5">
        <f>SUMIFS(base_de_dados!$T:$T,base_de_dados!$B:$B,$B568,base_de_dados!$G:$G,E$61,base_de_dados!$H:$H,$L$1,base_de_dados!$C:$C,$A568,base_de_dados!$M:$M,"&lt;=2008",base_de_dados!$O:$O,"&gt;=39813")</f>
        <v>0</v>
      </c>
      <c r="F568" s="5">
        <f>SUMIFS(base_de_dados!$T:$T,base_de_dados!$B:$B,$B568,base_de_dados!$G:$G,F$61,base_de_dados!$H:$H,$L$1,base_de_dados!$C:$C,$A568,base_de_dados!$M:$M,"&lt;=2008",base_de_dados!$O:$O,"&gt;=39813")</f>
        <v>0</v>
      </c>
      <c r="G568" s="5">
        <f>SUMIFS(base_de_dados!$T:$T,base_de_dados!$B:$B,$B568,base_de_dados!$G:$G,G$61,base_de_dados!$H:$H,$L$1,base_de_dados!$C:$C,$A568,base_de_dados!$M:$M,"&lt;=2008",base_de_dados!$O:$O,"&gt;=39813")</f>
        <v>0</v>
      </c>
      <c r="H568" s="5">
        <f>SUMIFS(base_de_dados!$T:$T,base_de_dados!$B:$B,$B568,base_de_dados!$G:$G,H$61,base_de_dados!$H:$H,$L$1,base_de_dados!$C:$C,$A568,base_de_dados!$M:$M,"&lt;=2008",base_de_dados!$O:$O,"&gt;=39813")</f>
        <v>0</v>
      </c>
      <c r="I568" s="5">
        <f>SUMIFS(base_de_dados!$T:$T,base_de_dados!$B:$B,$B568,base_de_dados!$G:$G,I$61,base_de_dados!$H:$H,$L$1,base_de_dados!$C:$C,$A568,base_de_dados!$M:$M,"&lt;=2008",base_de_dados!$O:$O,"&gt;=39813")</f>
        <v>0</v>
      </c>
      <c r="J568" s="5">
        <f>SUMIFS(base_de_dados!$T:$T,base_de_dados!$B:$B,$B568,base_de_dados!$G:$G,J$61,base_de_dados!$H:$H,$L$1,base_de_dados!$C:$C,$A568,base_de_dados!$M:$M,"&lt;=2008",base_de_dados!$O:$O,"&gt;=39813")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SUMIFS(base_de_dados!$T:$T,base_de_dados!$B:$B,$B569,base_de_dados!$G:$G,C$61,base_de_dados!$H:$H,$L$1,base_de_dados!$C:$C,$A569,base_de_dados!$M:$M,"&lt;=2008",base_de_dados!$O:$O,"&gt;=39813")</f>
        <v>0</v>
      </c>
      <c r="D569" s="5">
        <f>SUMIFS(base_de_dados!$T:$T,base_de_dados!$B:$B,$B569,base_de_dados!$G:$G,D$61,base_de_dados!$H:$H,$L$1,base_de_dados!$C:$C,$A569,base_de_dados!$M:$M,"&lt;=2008",base_de_dados!$O:$O,"&gt;=39813")</f>
        <v>0</v>
      </c>
      <c r="E569" s="5">
        <f>SUMIFS(base_de_dados!$T:$T,base_de_dados!$B:$B,$B569,base_de_dados!$G:$G,E$61,base_de_dados!$H:$H,$L$1,base_de_dados!$C:$C,$A569,base_de_dados!$M:$M,"&lt;=2008",base_de_dados!$O:$O,"&gt;=39813")</f>
        <v>0</v>
      </c>
      <c r="F569" s="5">
        <f>SUMIFS(base_de_dados!$T:$T,base_de_dados!$B:$B,$B569,base_de_dados!$G:$G,F$61,base_de_dados!$H:$H,$L$1,base_de_dados!$C:$C,$A569,base_de_dados!$M:$M,"&lt;=2008",base_de_dados!$O:$O,"&gt;=39813")</f>
        <v>0</v>
      </c>
      <c r="G569" s="5">
        <f>SUMIFS(base_de_dados!$T:$T,base_de_dados!$B:$B,$B569,base_de_dados!$G:$G,G$61,base_de_dados!$H:$H,$L$1,base_de_dados!$C:$C,$A569,base_de_dados!$M:$M,"&lt;=2008",base_de_dados!$O:$O,"&gt;=39813")</f>
        <v>0</v>
      </c>
      <c r="H569" s="5">
        <f>SUMIFS(base_de_dados!$T:$T,base_de_dados!$B:$B,$B569,base_de_dados!$G:$G,H$61,base_de_dados!$H:$H,$L$1,base_de_dados!$C:$C,$A569,base_de_dados!$M:$M,"&lt;=2008",base_de_dados!$O:$O,"&gt;=39813")</f>
        <v>0</v>
      </c>
      <c r="I569" s="5">
        <f>SUMIFS(base_de_dados!$T:$T,base_de_dados!$B:$B,$B569,base_de_dados!$G:$G,I$61,base_de_dados!$H:$H,$L$1,base_de_dados!$C:$C,$A569,base_de_dados!$M:$M,"&lt;=2008",base_de_dados!$O:$O,"&gt;=39813")</f>
        <v>0</v>
      </c>
      <c r="J569" s="5">
        <f>SUMIFS(base_de_dados!$T:$T,base_de_dados!$B:$B,$B569,base_de_dados!$G:$G,J$61,base_de_dados!$H:$H,$L$1,base_de_dados!$C:$C,$A569,base_de_dados!$M:$M,"&lt;=2008",base_de_dados!$O:$O,"&gt;=39813")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SUMIFS(base_de_dados!$T:$T,base_de_dados!$B:$B,$B570,base_de_dados!$G:$G,C$61,base_de_dados!$H:$H,$L$1,base_de_dados!$C:$C,$A570,base_de_dados!$M:$M,"&lt;=2008",base_de_dados!$O:$O,"&gt;=39813")</f>
        <v>0</v>
      </c>
      <c r="D570" s="5">
        <f>SUMIFS(base_de_dados!$T:$T,base_de_dados!$B:$B,$B570,base_de_dados!$G:$G,D$61,base_de_dados!$H:$H,$L$1,base_de_dados!$C:$C,$A570,base_de_dados!$M:$M,"&lt;=2008",base_de_dados!$O:$O,"&gt;=39813")</f>
        <v>0</v>
      </c>
      <c r="E570" s="5">
        <f>SUMIFS(base_de_dados!$T:$T,base_de_dados!$B:$B,$B570,base_de_dados!$G:$G,E$61,base_de_dados!$H:$H,$L$1,base_de_dados!$C:$C,$A570,base_de_dados!$M:$M,"&lt;=2008",base_de_dados!$O:$O,"&gt;=39813")</f>
        <v>0</v>
      </c>
      <c r="F570" s="5">
        <f>SUMIFS(base_de_dados!$T:$T,base_de_dados!$B:$B,$B570,base_de_dados!$G:$G,F$61,base_de_dados!$H:$H,$L$1,base_de_dados!$C:$C,$A570,base_de_dados!$M:$M,"&lt;=2008",base_de_dados!$O:$O,"&gt;=39813")</f>
        <v>0</v>
      </c>
      <c r="G570" s="5">
        <f>SUMIFS(base_de_dados!$T:$T,base_de_dados!$B:$B,$B570,base_de_dados!$G:$G,G$61,base_de_dados!$H:$H,$L$1,base_de_dados!$C:$C,$A570,base_de_dados!$M:$M,"&lt;=2008",base_de_dados!$O:$O,"&gt;=39813")</f>
        <v>0</v>
      </c>
      <c r="H570" s="5">
        <f>SUMIFS(base_de_dados!$T:$T,base_de_dados!$B:$B,$B570,base_de_dados!$G:$G,H$61,base_de_dados!$H:$H,$L$1,base_de_dados!$C:$C,$A570,base_de_dados!$M:$M,"&lt;=2008",base_de_dados!$O:$O,"&gt;=39813")</f>
        <v>0</v>
      </c>
      <c r="I570" s="5">
        <f>SUMIFS(base_de_dados!$T:$T,base_de_dados!$B:$B,$B570,base_de_dados!$G:$G,I$61,base_de_dados!$H:$H,$L$1,base_de_dados!$C:$C,$A570,base_de_dados!$M:$M,"&lt;=2008",base_de_dados!$O:$O,"&gt;=39813")</f>
        <v>0</v>
      </c>
      <c r="J570" s="5">
        <f>SUMIFS(base_de_dados!$T:$T,base_de_dados!$B:$B,$B570,base_de_dados!$G:$G,J$61,base_de_dados!$H:$H,$L$1,base_de_dados!$C:$C,$A570,base_de_dados!$M:$M,"&lt;=2008",base_de_dados!$O:$O,"&gt;=39813")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SUMIFS(base_de_dados!$T:$T,base_de_dados!$B:$B,$B571,base_de_dados!$G:$G,C$61,base_de_dados!$H:$H,$L$1,base_de_dados!$C:$C,$A571,base_de_dados!$M:$M,"&lt;=2008",base_de_dados!$O:$O,"&gt;=39813")</f>
        <v>0</v>
      </c>
      <c r="D571" s="5">
        <f>SUMIFS(base_de_dados!$T:$T,base_de_dados!$B:$B,$B571,base_de_dados!$G:$G,D$61,base_de_dados!$H:$H,$L$1,base_de_dados!$C:$C,$A571,base_de_dados!$M:$M,"&lt;=2008",base_de_dados!$O:$O,"&gt;=39813")</f>
        <v>0</v>
      </c>
      <c r="E571" s="5">
        <f>SUMIFS(base_de_dados!$T:$T,base_de_dados!$B:$B,$B571,base_de_dados!$G:$G,E$61,base_de_dados!$H:$H,$L$1,base_de_dados!$C:$C,$A571,base_de_dados!$M:$M,"&lt;=2008",base_de_dados!$O:$O,"&gt;=39813")</f>
        <v>0</v>
      </c>
      <c r="F571" s="5">
        <f>SUMIFS(base_de_dados!$T:$T,base_de_dados!$B:$B,$B571,base_de_dados!$G:$G,F$61,base_de_dados!$H:$H,$L$1,base_de_dados!$C:$C,$A571,base_de_dados!$M:$M,"&lt;=2008",base_de_dados!$O:$O,"&gt;=39813")</f>
        <v>0</v>
      </c>
      <c r="G571" s="5">
        <f>SUMIFS(base_de_dados!$T:$T,base_de_dados!$B:$B,$B571,base_de_dados!$G:$G,G$61,base_de_dados!$H:$H,$L$1,base_de_dados!$C:$C,$A571,base_de_dados!$M:$M,"&lt;=2008",base_de_dados!$O:$O,"&gt;=39813")</f>
        <v>0</v>
      </c>
      <c r="H571" s="5">
        <f>SUMIFS(base_de_dados!$T:$T,base_de_dados!$B:$B,$B571,base_de_dados!$G:$G,H$61,base_de_dados!$H:$H,$L$1,base_de_dados!$C:$C,$A571,base_de_dados!$M:$M,"&lt;=2008",base_de_dados!$O:$O,"&gt;=39813")</f>
        <v>0</v>
      </c>
      <c r="I571" s="5">
        <f>SUMIFS(base_de_dados!$T:$T,base_de_dados!$B:$B,$B571,base_de_dados!$G:$G,I$61,base_de_dados!$H:$H,$L$1,base_de_dados!$C:$C,$A571,base_de_dados!$M:$M,"&lt;=2008",base_de_dados!$O:$O,"&gt;=39813")</f>
        <v>0</v>
      </c>
      <c r="J571" s="5">
        <f>SUMIFS(base_de_dados!$T:$T,base_de_dados!$B:$B,$B571,base_de_dados!$G:$G,J$61,base_de_dados!$H:$H,$L$1,base_de_dados!$C:$C,$A571,base_de_dados!$M:$M,"&lt;=2008",base_de_dados!$O:$O,"&gt;=39813")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SUMIFS(base_de_dados!$T:$T,base_de_dados!$B:$B,$B572,base_de_dados!$G:$G,C$61,base_de_dados!$H:$H,$L$1,base_de_dados!$C:$C,$A572,base_de_dados!$M:$M,"&lt;=2008",base_de_dados!$O:$O,"&gt;=39813")</f>
        <v>0</v>
      </c>
      <c r="D572" s="5">
        <f>SUMIFS(base_de_dados!$T:$T,base_de_dados!$B:$B,$B572,base_de_dados!$G:$G,D$61,base_de_dados!$H:$H,$L$1,base_de_dados!$C:$C,$A572,base_de_dados!$M:$M,"&lt;=2008",base_de_dados!$O:$O,"&gt;=39813")</f>
        <v>0</v>
      </c>
      <c r="E572" s="5">
        <f>SUMIFS(base_de_dados!$T:$T,base_de_dados!$B:$B,$B572,base_de_dados!$G:$G,E$61,base_de_dados!$H:$H,$L$1,base_de_dados!$C:$C,$A572,base_de_dados!$M:$M,"&lt;=2008",base_de_dados!$O:$O,"&gt;=39813")</f>
        <v>0</v>
      </c>
      <c r="F572" s="5">
        <f>SUMIFS(base_de_dados!$T:$T,base_de_dados!$B:$B,$B572,base_de_dados!$G:$G,F$61,base_de_dados!$H:$H,$L$1,base_de_dados!$C:$C,$A572,base_de_dados!$M:$M,"&lt;=2008",base_de_dados!$O:$O,"&gt;=39813")</f>
        <v>0</v>
      </c>
      <c r="G572" s="5">
        <f>SUMIFS(base_de_dados!$T:$T,base_de_dados!$B:$B,$B572,base_de_dados!$G:$G,G$61,base_de_dados!$H:$H,$L$1,base_de_dados!$C:$C,$A572,base_de_dados!$M:$M,"&lt;=2008",base_de_dados!$O:$O,"&gt;=39813")</f>
        <v>0</v>
      </c>
      <c r="H572" s="5">
        <f>SUMIFS(base_de_dados!$T:$T,base_de_dados!$B:$B,$B572,base_de_dados!$G:$G,H$61,base_de_dados!$H:$H,$L$1,base_de_dados!$C:$C,$A572,base_de_dados!$M:$M,"&lt;=2008",base_de_dados!$O:$O,"&gt;=39813")</f>
        <v>0</v>
      </c>
      <c r="I572" s="5">
        <f>SUMIFS(base_de_dados!$T:$T,base_de_dados!$B:$B,$B572,base_de_dados!$G:$G,I$61,base_de_dados!$H:$H,$L$1,base_de_dados!$C:$C,$A572,base_de_dados!$M:$M,"&lt;=2008",base_de_dados!$O:$O,"&gt;=39813")</f>
        <v>0</v>
      </c>
      <c r="J572" s="5">
        <f>SUMIFS(base_de_dados!$T:$T,base_de_dados!$B:$B,$B572,base_de_dados!$G:$G,J$61,base_de_dados!$H:$H,$L$1,base_de_dados!$C:$C,$A572,base_de_dados!$M:$M,"&lt;=2008",base_de_dados!$O:$O,"&gt;=39813")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SUMIFS(base_de_dados!$T:$T,base_de_dados!$B:$B,$B573,base_de_dados!$G:$G,C$61,base_de_dados!$H:$H,$L$1,base_de_dados!$C:$C,$A573,base_de_dados!$M:$M,"&lt;=2008",base_de_dados!$O:$O,"&gt;=39813")</f>
        <v>0</v>
      </c>
      <c r="D573" s="5">
        <f>SUMIFS(base_de_dados!$T:$T,base_de_dados!$B:$B,$B573,base_de_dados!$G:$G,D$61,base_de_dados!$H:$H,$L$1,base_de_dados!$C:$C,$A573,base_de_dados!$M:$M,"&lt;=2008",base_de_dados!$O:$O,"&gt;=39813")</f>
        <v>0</v>
      </c>
      <c r="E573" s="5">
        <f>SUMIFS(base_de_dados!$T:$T,base_de_dados!$B:$B,$B573,base_de_dados!$G:$G,E$61,base_de_dados!$H:$H,$L$1,base_de_dados!$C:$C,$A573,base_de_dados!$M:$M,"&lt;=2008",base_de_dados!$O:$O,"&gt;=39813")</f>
        <v>1.2188736681887366E-2</v>
      </c>
      <c r="F573" s="5">
        <f>SUMIFS(base_de_dados!$T:$T,base_de_dados!$B:$B,$B573,base_de_dados!$G:$G,F$61,base_de_dados!$H:$H,$L$1,base_de_dados!$C:$C,$A573,base_de_dados!$M:$M,"&lt;=2008",base_de_dados!$O:$O,"&gt;=39813")</f>
        <v>0</v>
      </c>
      <c r="G573" s="5">
        <f>SUMIFS(base_de_dados!$T:$T,base_de_dados!$B:$B,$B573,base_de_dados!$G:$G,G$61,base_de_dados!$H:$H,$L$1,base_de_dados!$C:$C,$A573,base_de_dados!$M:$M,"&lt;=2008",base_de_dados!$O:$O,"&gt;=39813")</f>
        <v>0</v>
      </c>
      <c r="H573" s="5">
        <f>SUMIFS(base_de_dados!$T:$T,base_de_dados!$B:$B,$B573,base_de_dados!$G:$G,H$61,base_de_dados!$H:$H,$L$1,base_de_dados!$C:$C,$A573,base_de_dados!$M:$M,"&lt;=2008",base_de_dados!$O:$O,"&gt;=39813")</f>
        <v>0</v>
      </c>
      <c r="I573" s="5">
        <f>SUMIFS(base_de_dados!$T:$T,base_de_dados!$B:$B,$B573,base_de_dados!$G:$G,I$61,base_de_dados!$H:$H,$L$1,base_de_dados!$C:$C,$A573,base_de_dados!$M:$M,"&lt;=2008",base_de_dados!$O:$O,"&gt;=39813")</f>
        <v>0</v>
      </c>
      <c r="J573" s="5">
        <f>SUMIFS(base_de_dados!$T:$T,base_de_dados!$B:$B,$B573,base_de_dados!$G:$G,J$61,base_de_dados!$H:$H,$L$1,base_de_dados!$C:$C,$A573,base_de_dados!$M:$M,"&lt;=2008",base_de_dados!$O:$O,"&gt;=39813")</f>
        <v>0</v>
      </c>
      <c r="K573" s="32">
        <f t="shared" si="12"/>
        <v>1.2188736681887366E-2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SUMIFS(base_de_dados!$T:$T,base_de_dados!$B:$B,$B574,base_de_dados!$G:$G,C$61,base_de_dados!$H:$H,$L$1,base_de_dados!$C:$C,$A574,base_de_dados!$M:$M,"&lt;=2008",base_de_dados!$O:$O,"&gt;=39813")</f>
        <v>0</v>
      </c>
      <c r="D574" s="5">
        <f>SUMIFS(base_de_dados!$T:$T,base_de_dados!$B:$B,$B574,base_de_dados!$G:$G,D$61,base_de_dados!$H:$H,$L$1,base_de_dados!$C:$C,$A574,base_de_dados!$M:$M,"&lt;=2008",base_de_dados!$O:$O,"&gt;=39813")</f>
        <v>0</v>
      </c>
      <c r="E574" s="5">
        <f>SUMIFS(base_de_dados!$T:$T,base_de_dados!$B:$B,$B574,base_de_dados!$G:$G,E$61,base_de_dados!$H:$H,$L$1,base_de_dados!$C:$C,$A574,base_de_dados!$M:$M,"&lt;=2008",base_de_dados!$O:$O,"&gt;=39813")</f>
        <v>0</v>
      </c>
      <c r="F574" s="5">
        <f>SUMIFS(base_de_dados!$T:$T,base_de_dados!$B:$B,$B574,base_de_dados!$G:$G,F$61,base_de_dados!$H:$H,$L$1,base_de_dados!$C:$C,$A574,base_de_dados!$M:$M,"&lt;=2008",base_de_dados!$O:$O,"&gt;=39813")</f>
        <v>0</v>
      </c>
      <c r="G574" s="5">
        <f>SUMIFS(base_de_dados!$T:$T,base_de_dados!$B:$B,$B574,base_de_dados!$G:$G,G$61,base_de_dados!$H:$H,$L$1,base_de_dados!$C:$C,$A574,base_de_dados!$M:$M,"&lt;=2008",base_de_dados!$O:$O,"&gt;=39813")</f>
        <v>0</v>
      </c>
      <c r="H574" s="5">
        <f>SUMIFS(base_de_dados!$T:$T,base_de_dados!$B:$B,$B574,base_de_dados!$G:$G,H$61,base_de_dados!$H:$H,$L$1,base_de_dados!$C:$C,$A574,base_de_dados!$M:$M,"&lt;=2008",base_de_dados!$O:$O,"&gt;=39813")</f>
        <v>0</v>
      </c>
      <c r="I574" s="5">
        <f>SUMIFS(base_de_dados!$T:$T,base_de_dados!$B:$B,$B574,base_de_dados!$G:$G,I$61,base_de_dados!$H:$H,$L$1,base_de_dados!$C:$C,$A574,base_de_dados!$M:$M,"&lt;=2008",base_de_dados!$O:$O,"&gt;=39813")</f>
        <v>0</v>
      </c>
      <c r="J574" s="5">
        <f>SUMIFS(base_de_dados!$T:$T,base_de_dados!$B:$B,$B574,base_de_dados!$G:$G,J$61,base_de_dados!$H:$H,$L$1,base_de_dados!$C:$C,$A574,base_de_dados!$M:$M,"&lt;=2008",base_de_dados!$O:$O,"&gt;=39813")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SUMIFS(base_de_dados!$T:$T,base_de_dados!$B:$B,$B575,base_de_dados!$G:$G,C$61,base_de_dados!$H:$H,$L$1,base_de_dados!$C:$C,$A575,base_de_dados!$M:$M,"&lt;=2008",base_de_dados!$O:$O,"&gt;=39813")</f>
        <v>0</v>
      </c>
      <c r="D575" s="5">
        <f>SUMIFS(base_de_dados!$T:$T,base_de_dados!$B:$B,$B575,base_de_dados!$G:$G,D$61,base_de_dados!$H:$H,$L$1,base_de_dados!$C:$C,$A575,base_de_dados!$M:$M,"&lt;=2008",base_de_dados!$O:$O,"&gt;=39813")</f>
        <v>0</v>
      </c>
      <c r="E575" s="5">
        <f>SUMIFS(base_de_dados!$T:$T,base_de_dados!$B:$B,$B575,base_de_dados!$G:$G,E$61,base_de_dados!$H:$H,$L$1,base_de_dados!$C:$C,$A575,base_de_dados!$M:$M,"&lt;=2008",base_de_dados!$O:$O,"&gt;=39813")</f>
        <v>0</v>
      </c>
      <c r="F575" s="5">
        <f>SUMIFS(base_de_dados!$T:$T,base_de_dados!$B:$B,$B575,base_de_dados!$G:$G,F$61,base_de_dados!$H:$H,$L$1,base_de_dados!$C:$C,$A575,base_de_dados!$M:$M,"&lt;=2008",base_de_dados!$O:$O,"&gt;=39813")</f>
        <v>0</v>
      </c>
      <c r="G575" s="5">
        <f>SUMIFS(base_de_dados!$T:$T,base_de_dados!$B:$B,$B575,base_de_dados!$G:$G,G$61,base_de_dados!$H:$H,$L$1,base_de_dados!$C:$C,$A575,base_de_dados!$M:$M,"&lt;=2008",base_de_dados!$O:$O,"&gt;=39813")</f>
        <v>0</v>
      </c>
      <c r="H575" s="5">
        <f>SUMIFS(base_de_dados!$T:$T,base_de_dados!$B:$B,$B575,base_de_dados!$G:$G,H$61,base_de_dados!$H:$H,$L$1,base_de_dados!$C:$C,$A575,base_de_dados!$M:$M,"&lt;=2008",base_de_dados!$O:$O,"&gt;=39813")</f>
        <v>0</v>
      </c>
      <c r="I575" s="5">
        <f>SUMIFS(base_de_dados!$T:$T,base_de_dados!$B:$B,$B575,base_de_dados!$G:$G,I$61,base_de_dados!$H:$H,$L$1,base_de_dados!$C:$C,$A575,base_de_dados!$M:$M,"&lt;=2008",base_de_dados!$O:$O,"&gt;=39813")</f>
        <v>0</v>
      </c>
      <c r="J575" s="5">
        <f>SUMIFS(base_de_dados!$T:$T,base_de_dados!$B:$B,$B575,base_de_dados!$G:$G,J$61,base_de_dados!$H:$H,$L$1,base_de_dados!$C:$C,$A575,base_de_dados!$M:$M,"&lt;=2008",base_de_dados!$O:$O,"&gt;=39813")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SUMIFS(base_de_dados!$T:$T,base_de_dados!$B:$B,$B576,base_de_dados!$G:$G,C$61,base_de_dados!$H:$H,$L$1,base_de_dados!$C:$C,$A576,base_de_dados!$M:$M,"&lt;=2008",base_de_dados!$O:$O,"&gt;=39813")</f>
        <v>0</v>
      </c>
      <c r="D576" s="5">
        <f>SUMIFS(base_de_dados!$T:$T,base_de_dados!$B:$B,$B576,base_de_dados!$G:$G,D$61,base_de_dados!$H:$H,$L$1,base_de_dados!$C:$C,$A576,base_de_dados!$M:$M,"&lt;=2008",base_de_dados!$O:$O,"&gt;=39813")</f>
        <v>0</v>
      </c>
      <c r="E576" s="5">
        <f>SUMIFS(base_de_dados!$T:$T,base_de_dados!$B:$B,$B576,base_de_dados!$G:$G,E$61,base_de_dados!$H:$H,$L$1,base_de_dados!$C:$C,$A576,base_de_dados!$M:$M,"&lt;=2008",base_de_dados!$O:$O,"&gt;=39813")</f>
        <v>1.8995433789954338E-3</v>
      </c>
      <c r="F576" s="5">
        <f>SUMIFS(base_de_dados!$T:$T,base_de_dados!$B:$B,$B576,base_de_dados!$G:$G,F$61,base_de_dados!$H:$H,$L$1,base_de_dados!$C:$C,$A576,base_de_dados!$M:$M,"&lt;=2008",base_de_dados!$O:$O,"&gt;=39813")</f>
        <v>5.3487855149670221E-2</v>
      </c>
      <c r="G576" s="5">
        <f>SUMIFS(base_de_dados!$T:$T,base_de_dados!$B:$B,$B576,base_de_dados!$G:$G,G$61,base_de_dados!$H:$H,$L$1,base_de_dados!$C:$C,$A576,base_de_dados!$M:$M,"&lt;=2008",base_de_dados!$O:$O,"&gt;=39813")</f>
        <v>0</v>
      </c>
      <c r="H576" s="5">
        <f>SUMIFS(base_de_dados!$T:$T,base_de_dados!$B:$B,$B576,base_de_dados!$G:$G,H$61,base_de_dados!$H:$H,$L$1,base_de_dados!$C:$C,$A576,base_de_dados!$M:$M,"&lt;=2008",base_de_dados!$O:$O,"&gt;=39813")</f>
        <v>0</v>
      </c>
      <c r="I576" s="5">
        <f>SUMIFS(base_de_dados!$T:$T,base_de_dados!$B:$B,$B576,base_de_dados!$G:$G,I$61,base_de_dados!$H:$H,$L$1,base_de_dados!$C:$C,$A576,base_de_dados!$M:$M,"&lt;=2008",base_de_dados!$O:$O,"&gt;=39813")</f>
        <v>0</v>
      </c>
      <c r="J576" s="5">
        <f>SUMIFS(base_de_dados!$T:$T,base_de_dados!$B:$B,$B576,base_de_dados!$G:$G,J$61,base_de_dados!$H:$H,$L$1,base_de_dados!$C:$C,$A576,base_de_dados!$M:$M,"&lt;=2008",base_de_dados!$O:$O,"&gt;=39813")</f>
        <v>0</v>
      </c>
      <c r="K576" s="32">
        <f t="shared" si="13"/>
        <v>5.5387398528665657E-2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SUMIFS(base_de_dados!$T:$T,base_de_dados!$B:$B,$B577,base_de_dados!$G:$G,C$61,base_de_dados!$H:$H,$L$1,base_de_dados!$C:$C,$A577,base_de_dados!$M:$M,"&lt;=2008",base_de_dados!$O:$O,"&gt;=39813")</f>
        <v>0</v>
      </c>
      <c r="D577" s="5">
        <f>SUMIFS(base_de_dados!$T:$T,base_de_dados!$B:$B,$B577,base_de_dados!$G:$G,D$61,base_de_dados!$H:$H,$L$1,base_de_dados!$C:$C,$A577,base_de_dados!$M:$M,"&lt;=2008",base_de_dados!$O:$O,"&gt;=39813")</f>
        <v>0</v>
      </c>
      <c r="E577" s="5">
        <f>SUMIFS(base_de_dados!$T:$T,base_de_dados!$B:$B,$B577,base_de_dados!$G:$G,E$61,base_de_dados!$H:$H,$L$1,base_de_dados!$C:$C,$A577,base_de_dados!$M:$M,"&lt;=2008",base_de_dados!$O:$O,"&gt;=39813")</f>
        <v>0</v>
      </c>
      <c r="F577" s="5">
        <f>SUMIFS(base_de_dados!$T:$T,base_de_dados!$B:$B,$B577,base_de_dados!$G:$G,F$61,base_de_dados!$H:$H,$L$1,base_de_dados!$C:$C,$A577,base_de_dados!$M:$M,"&lt;=2008",base_de_dados!$O:$O,"&gt;=39813")</f>
        <v>0</v>
      </c>
      <c r="G577" s="5">
        <f>SUMIFS(base_de_dados!$T:$T,base_de_dados!$B:$B,$B577,base_de_dados!$G:$G,G$61,base_de_dados!$H:$H,$L$1,base_de_dados!$C:$C,$A577,base_de_dados!$M:$M,"&lt;=2008",base_de_dados!$O:$O,"&gt;=39813")</f>
        <v>0</v>
      </c>
      <c r="H577" s="5">
        <f>SUMIFS(base_de_dados!$T:$T,base_de_dados!$B:$B,$B577,base_de_dados!$G:$G,H$61,base_de_dados!$H:$H,$L$1,base_de_dados!$C:$C,$A577,base_de_dados!$M:$M,"&lt;=2008",base_de_dados!$O:$O,"&gt;=39813")</f>
        <v>0</v>
      </c>
      <c r="I577" s="5">
        <f>SUMIFS(base_de_dados!$T:$T,base_de_dados!$B:$B,$B577,base_de_dados!$G:$G,I$61,base_de_dados!$H:$H,$L$1,base_de_dados!$C:$C,$A577,base_de_dados!$M:$M,"&lt;=2008",base_de_dados!$O:$O,"&gt;=39813")</f>
        <v>0</v>
      </c>
      <c r="J577" s="5">
        <f>SUMIFS(base_de_dados!$T:$T,base_de_dados!$B:$B,$B577,base_de_dados!$G:$G,J$61,base_de_dados!$H:$H,$L$1,base_de_dados!$C:$C,$A577,base_de_dados!$M:$M,"&lt;=2008",base_de_dados!$O:$O,"&gt;=39813")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SUMIFS(base_de_dados!$T:$T,base_de_dados!$B:$B,$B578,base_de_dados!$G:$G,C$61,base_de_dados!$H:$H,$L$1,base_de_dados!$C:$C,$A578,base_de_dados!$M:$M,"&lt;=2008",base_de_dados!$O:$O,"&gt;=39813")</f>
        <v>0</v>
      </c>
      <c r="D578" s="5">
        <f>SUMIFS(base_de_dados!$T:$T,base_de_dados!$B:$B,$B578,base_de_dados!$G:$G,D$61,base_de_dados!$H:$H,$L$1,base_de_dados!$C:$C,$A578,base_de_dados!$M:$M,"&lt;=2008",base_de_dados!$O:$O,"&gt;=39813")</f>
        <v>0</v>
      </c>
      <c r="E578" s="5">
        <f>SUMIFS(base_de_dados!$T:$T,base_de_dados!$B:$B,$B578,base_de_dados!$G:$G,E$61,base_de_dados!$H:$H,$L$1,base_de_dados!$C:$C,$A578,base_de_dados!$M:$M,"&lt;=2008",base_de_dados!$O:$O,"&gt;=39813")</f>
        <v>0</v>
      </c>
      <c r="F578" s="5">
        <f>SUMIFS(base_de_dados!$T:$T,base_de_dados!$B:$B,$B578,base_de_dados!$G:$G,F$61,base_de_dados!$H:$H,$L$1,base_de_dados!$C:$C,$A578,base_de_dados!$M:$M,"&lt;=2008",base_de_dados!$O:$O,"&gt;=39813")</f>
        <v>0</v>
      </c>
      <c r="G578" s="5">
        <f>SUMIFS(base_de_dados!$T:$T,base_de_dados!$B:$B,$B578,base_de_dados!$G:$G,G$61,base_de_dados!$H:$H,$L$1,base_de_dados!$C:$C,$A578,base_de_dados!$M:$M,"&lt;=2008",base_de_dados!$O:$O,"&gt;=39813")</f>
        <v>0</v>
      </c>
      <c r="H578" s="5">
        <f>SUMIFS(base_de_dados!$T:$T,base_de_dados!$B:$B,$B578,base_de_dados!$G:$G,H$61,base_de_dados!$H:$H,$L$1,base_de_dados!$C:$C,$A578,base_de_dados!$M:$M,"&lt;=2008",base_de_dados!$O:$O,"&gt;=39813")</f>
        <v>0</v>
      </c>
      <c r="I578" s="5">
        <f>SUMIFS(base_de_dados!$T:$T,base_de_dados!$B:$B,$B578,base_de_dados!$G:$G,I$61,base_de_dados!$H:$H,$L$1,base_de_dados!$C:$C,$A578,base_de_dados!$M:$M,"&lt;=2008",base_de_dados!$O:$O,"&gt;=39813")</f>
        <v>0</v>
      </c>
      <c r="J578" s="5">
        <f>SUMIFS(base_de_dados!$T:$T,base_de_dados!$B:$B,$B578,base_de_dados!$G:$G,J$61,base_de_dados!$H:$H,$L$1,base_de_dados!$C:$C,$A578,base_de_dados!$M:$M,"&lt;=2008",base_de_dados!$O:$O,"&gt;=39813")</f>
        <v>0</v>
      </c>
      <c r="K578" s="32">
        <f t="shared" si="13"/>
        <v>0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SUMIFS(base_de_dados!$T:$T,base_de_dados!$B:$B,$B579,base_de_dados!$G:$G,C$61,base_de_dados!$H:$H,$L$1,base_de_dados!$C:$C,$A579,base_de_dados!$M:$M,"&lt;=2008",base_de_dados!$O:$O,"&gt;=39813")</f>
        <v>0</v>
      </c>
      <c r="D579" s="5">
        <f>SUMIFS(base_de_dados!$T:$T,base_de_dados!$B:$B,$B579,base_de_dados!$G:$G,D$61,base_de_dados!$H:$H,$L$1,base_de_dados!$C:$C,$A579,base_de_dados!$M:$M,"&lt;=2008",base_de_dados!$O:$O,"&gt;=39813")</f>
        <v>0</v>
      </c>
      <c r="E579" s="5">
        <f>SUMIFS(base_de_dados!$T:$T,base_de_dados!$B:$B,$B579,base_de_dados!$G:$G,E$61,base_de_dados!$H:$H,$L$1,base_de_dados!$C:$C,$A579,base_de_dados!$M:$M,"&lt;=2008",base_de_dados!$O:$O,"&gt;=39813")</f>
        <v>1.8995433789954338E-3</v>
      </c>
      <c r="F579" s="5">
        <f>SUMIFS(base_de_dados!$T:$T,base_de_dados!$B:$B,$B579,base_de_dados!$G:$G,F$61,base_de_dados!$H:$H,$L$1,base_de_dados!$C:$C,$A579,base_de_dados!$M:$M,"&lt;=2008",base_de_dados!$O:$O,"&gt;=39813")</f>
        <v>1.8444634703196346E-2</v>
      </c>
      <c r="G579" s="5">
        <f>SUMIFS(base_de_dados!$T:$T,base_de_dados!$B:$B,$B579,base_de_dados!$G:$G,G$61,base_de_dados!$H:$H,$L$1,base_de_dados!$C:$C,$A579,base_de_dados!$M:$M,"&lt;=2008",base_de_dados!$O:$O,"&gt;=39813")</f>
        <v>0</v>
      </c>
      <c r="H579" s="5">
        <f>SUMIFS(base_de_dados!$T:$T,base_de_dados!$B:$B,$B579,base_de_dados!$G:$G,H$61,base_de_dados!$H:$H,$L$1,base_de_dados!$C:$C,$A579,base_de_dados!$M:$M,"&lt;=2008",base_de_dados!$O:$O,"&gt;=39813")</f>
        <v>0</v>
      </c>
      <c r="I579" s="5">
        <f>SUMIFS(base_de_dados!$T:$T,base_de_dados!$B:$B,$B579,base_de_dados!$G:$G,I$61,base_de_dados!$H:$H,$L$1,base_de_dados!$C:$C,$A579,base_de_dados!$M:$M,"&lt;=2008",base_de_dados!$O:$O,"&gt;=39813")</f>
        <v>0</v>
      </c>
      <c r="J579" s="5">
        <f>SUMIFS(base_de_dados!$T:$T,base_de_dados!$B:$B,$B579,base_de_dados!$G:$G,J$61,base_de_dados!$H:$H,$L$1,base_de_dados!$C:$C,$A579,base_de_dados!$M:$M,"&lt;=2008",base_de_dados!$O:$O,"&gt;=39813")</f>
        <v>0</v>
      </c>
      <c r="K579" s="32">
        <f t="shared" si="13"/>
        <v>2.0344178082191779E-2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SUMIFS(base_de_dados!$T:$T,base_de_dados!$B:$B,$B580,base_de_dados!$G:$G,C$61,base_de_dados!$H:$H,$L$1,base_de_dados!$C:$C,$A580,base_de_dados!$M:$M,"&lt;=2008",base_de_dados!$O:$O,"&gt;=39813")</f>
        <v>0</v>
      </c>
      <c r="D580" s="5">
        <f>SUMIFS(base_de_dados!$T:$T,base_de_dados!$B:$B,$B580,base_de_dados!$G:$G,D$61,base_de_dados!$H:$H,$L$1,base_de_dados!$C:$C,$A580,base_de_dados!$M:$M,"&lt;=2008",base_de_dados!$O:$O,"&gt;=39813")</f>
        <v>0</v>
      </c>
      <c r="E580" s="5">
        <f>SUMIFS(base_de_dados!$T:$T,base_de_dados!$B:$B,$B580,base_de_dados!$G:$G,E$61,base_de_dados!$H:$H,$L$1,base_de_dados!$C:$C,$A580,base_de_dados!$M:$M,"&lt;=2008",base_de_dados!$O:$O,"&gt;=39813")</f>
        <v>0</v>
      </c>
      <c r="F580" s="5">
        <f>SUMIFS(base_de_dados!$T:$T,base_de_dados!$B:$B,$B580,base_de_dados!$G:$G,F$61,base_de_dados!$H:$H,$L$1,base_de_dados!$C:$C,$A580,base_de_dados!$M:$M,"&lt;=2008",base_de_dados!$O:$O,"&gt;=39813")</f>
        <v>0</v>
      </c>
      <c r="G580" s="5">
        <f>SUMIFS(base_de_dados!$T:$T,base_de_dados!$B:$B,$B580,base_de_dados!$G:$G,G$61,base_de_dados!$H:$H,$L$1,base_de_dados!$C:$C,$A580,base_de_dados!$M:$M,"&lt;=2008",base_de_dados!$O:$O,"&gt;=39813")</f>
        <v>0</v>
      </c>
      <c r="H580" s="5">
        <f>SUMIFS(base_de_dados!$T:$T,base_de_dados!$B:$B,$B580,base_de_dados!$G:$G,H$61,base_de_dados!$H:$H,$L$1,base_de_dados!$C:$C,$A580,base_de_dados!$M:$M,"&lt;=2008",base_de_dados!$O:$O,"&gt;=39813")</f>
        <v>0</v>
      </c>
      <c r="I580" s="5">
        <f>SUMIFS(base_de_dados!$T:$T,base_de_dados!$B:$B,$B580,base_de_dados!$G:$G,I$61,base_de_dados!$H:$H,$L$1,base_de_dados!$C:$C,$A580,base_de_dados!$M:$M,"&lt;=2008",base_de_dados!$O:$O,"&gt;=39813")</f>
        <v>0</v>
      </c>
      <c r="J580" s="5">
        <f>SUMIFS(base_de_dados!$T:$T,base_de_dados!$B:$B,$B580,base_de_dados!$G:$G,J$61,base_de_dados!$H:$H,$L$1,base_de_dados!$C:$C,$A580,base_de_dados!$M:$M,"&lt;=2008",base_de_dados!$O:$O,"&gt;=39813")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SUMIFS(base_de_dados!$T:$T,base_de_dados!$B:$B,$B581,base_de_dados!$G:$G,C$61,base_de_dados!$H:$H,$L$1,base_de_dados!$C:$C,$A581,base_de_dados!$M:$M,"&lt;=2008",base_de_dados!$O:$O,"&gt;=39813")</f>
        <v>0</v>
      </c>
      <c r="D581" s="5">
        <f>SUMIFS(base_de_dados!$T:$T,base_de_dados!$B:$B,$B581,base_de_dados!$G:$G,D$61,base_de_dados!$H:$H,$L$1,base_de_dados!$C:$C,$A581,base_de_dados!$M:$M,"&lt;=2008",base_de_dados!$O:$O,"&gt;=39813")</f>
        <v>0</v>
      </c>
      <c r="E581" s="5">
        <f>SUMIFS(base_de_dados!$T:$T,base_de_dados!$B:$B,$B581,base_de_dados!$G:$G,E$61,base_de_dados!$H:$H,$L$1,base_de_dados!$C:$C,$A581,base_de_dados!$M:$M,"&lt;=2008",base_de_dados!$O:$O,"&gt;=39813")</f>
        <v>0</v>
      </c>
      <c r="F581" s="5">
        <f>SUMIFS(base_de_dados!$T:$T,base_de_dados!$B:$B,$B581,base_de_dados!$G:$G,F$61,base_de_dados!$H:$H,$L$1,base_de_dados!$C:$C,$A581,base_de_dados!$M:$M,"&lt;=2008",base_de_dados!$O:$O,"&gt;=39813")</f>
        <v>0</v>
      </c>
      <c r="G581" s="5">
        <f>SUMIFS(base_de_dados!$T:$T,base_de_dados!$B:$B,$B581,base_de_dados!$G:$G,G$61,base_de_dados!$H:$H,$L$1,base_de_dados!$C:$C,$A581,base_de_dados!$M:$M,"&lt;=2008",base_de_dados!$O:$O,"&gt;=39813")</f>
        <v>0</v>
      </c>
      <c r="H581" s="5">
        <f>SUMIFS(base_de_dados!$T:$T,base_de_dados!$B:$B,$B581,base_de_dados!$G:$G,H$61,base_de_dados!$H:$H,$L$1,base_de_dados!$C:$C,$A581,base_de_dados!$M:$M,"&lt;=2008",base_de_dados!$O:$O,"&gt;=39813")</f>
        <v>0</v>
      </c>
      <c r="I581" s="5">
        <f>SUMIFS(base_de_dados!$T:$T,base_de_dados!$B:$B,$B581,base_de_dados!$G:$G,I$61,base_de_dados!$H:$H,$L$1,base_de_dados!$C:$C,$A581,base_de_dados!$M:$M,"&lt;=2008",base_de_dados!$O:$O,"&gt;=39813")</f>
        <v>0</v>
      </c>
      <c r="J581" s="5">
        <f>SUMIFS(base_de_dados!$T:$T,base_de_dados!$B:$B,$B581,base_de_dados!$G:$G,J$61,base_de_dados!$H:$H,$L$1,base_de_dados!$C:$C,$A581,base_de_dados!$M:$M,"&lt;=2008",base_de_dados!$O:$O,"&gt;=39813")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SUMIFS(base_de_dados!$T:$T,base_de_dados!$B:$B,$B582,base_de_dados!$G:$G,C$61,base_de_dados!$H:$H,$L$1,base_de_dados!$C:$C,$A582,base_de_dados!$M:$M,"&lt;=2008",base_de_dados!$O:$O,"&gt;=39813")</f>
        <v>0</v>
      </c>
      <c r="D582" s="5">
        <f>SUMIFS(base_de_dados!$T:$T,base_de_dados!$B:$B,$B582,base_de_dados!$G:$G,D$61,base_de_dados!$H:$H,$L$1,base_de_dados!$C:$C,$A582,base_de_dados!$M:$M,"&lt;=2008",base_de_dados!$O:$O,"&gt;=39813")</f>
        <v>0</v>
      </c>
      <c r="E582" s="5">
        <f>SUMIFS(base_de_dados!$T:$T,base_de_dados!$B:$B,$B582,base_de_dados!$G:$G,E$61,base_de_dados!$H:$H,$L$1,base_de_dados!$C:$C,$A582,base_de_dados!$M:$M,"&lt;=2008",base_de_dados!$O:$O,"&gt;=39813")</f>
        <v>0</v>
      </c>
      <c r="F582" s="5">
        <f>SUMIFS(base_de_dados!$T:$T,base_de_dados!$B:$B,$B582,base_de_dados!$G:$G,F$61,base_de_dados!$H:$H,$L$1,base_de_dados!$C:$C,$A582,base_de_dados!$M:$M,"&lt;=2008",base_de_dados!$O:$O,"&gt;=39813")</f>
        <v>0</v>
      </c>
      <c r="G582" s="5">
        <f>SUMIFS(base_de_dados!$T:$T,base_de_dados!$B:$B,$B582,base_de_dados!$G:$G,G$61,base_de_dados!$H:$H,$L$1,base_de_dados!$C:$C,$A582,base_de_dados!$M:$M,"&lt;=2008",base_de_dados!$O:$O,"&gt;=39813")</f>
        <v>0</v>
      </c>
      <c r="H582" s="5">
        <f>SUMIFS(base_de_dados!$T:$T,base_de_dados!$B:$B,$B582,base_de_dados!$G:$G,H$61,base_de_dados!$H:$H,$L$1,base_de_dados!$C:$C,$A582,base_de_dados!$M:$M,"&lt;=2008",base_de_dados!$O:$O,"&gt;=39813")</f>
        <v>0</v>
      </c>
      <c r="I582" s="5">
        <f>SUMIFS(base_de_dados!$T:$T,base_de_dados!$B:$B,$B582,base_de_dados!$G:$G,I$61,base_de_dados!$H:$H,$L$1,base_de_dados!$C:$C,$A582,base_de_dados!$M:$M,"&lt;=2008",base_de_dados!$O:$O,"&gt;=39813")</f>
        <v>0</v>
      </c>
      <c r="J582" s="5">
        <f>SUMIFS(base_de_dados!$T:$T,base_de_dados!$B:$B,$B582,base_de_dados!$G:$G,J$61,base_de_dados!$H:$H,$L$1,base_de_dados!$C:$C,$A582,base_de_dados!$M:$M,"&lt;=2008",base_de_dados!$O:$O,"&gt;=39813")</f>
        <v>0</v>
      </c>
      <c r="K582" s="32">
        <f t="shared" si="13"/>
        <v>0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SUMIFS(base_de_dados!$T:$T,base_de_dados!$B:$B,$B583,base_de_dados!$G:$G,C$61,base_de_dados!$H:$H,$L$1,base_de_dados!$C:$C,$A583,base_de_dados!$M:$M,"&lt;=2008",base_de_dados!$O:$O,"&gt;=39813")</f>
        <v>0</v>
      </c>
      <c r="D583" s="5">
        <f>SUMIFS(base_de_dados!$T:$T,base_de_dados!$B:$B,$B583,base_de_dados!$G:$G,D$61,base_de_dados!$H:$H,$L$1,base_de_dados!$C:$C,$A583,base_de_dados!$M:$M,"&lt;=2008",base_de_dados!$O:$O,"&gt;=39813")</f>
        <v>0</v>
      </c>
      <c r="E583" s="5">
        <f>SUMIFS(base_de_dados!$T:$T,base_de_dados!$B:$B,$B583,base_de_dados!$G:$G,E$61,base_de_dados!$H:$H,$L$1,base_de_dados!$C:$C,$A583,base_de_dados!$M:$M,"&lt;=2008",base_de_dados!$O:$O,"&gt;=39813")</f>
        <v>0</v>
      </c>
      <c r="F583" s="5">
        <f>SUMIFS(base_de_dados!$T:$T,base_de_dados!$B:$B,$B583,base_de_dados!$G:$G,F$61,base_de_dados!$H:$H,$L$1,base_de_dados!$C:$C,$A583,base_de_dados!$M:$M,"&lt;=2008",base_de_dados!$O:$O,"&gt;=39813")</f>
        <v>0</v>
      </c>
      <c r="G583" s="5">
        <f>SUMIFS(base_de_dados!$T:$T,base_de_dados!$B:$B,$B583,base_de_dados!$G:$G,G$61,base_de_dados!$H:$H,$L$1,base_de_dados!$C:$C,$A583,base_de_dados!$M:$M,"&lt;=2008",base_de_dados!$O:$O,"&gt;=39813")</f>
        <v>0</v>
      </c>
      <c r="H583" s="5">
        <f>SUMIFS(base_de_dados!$T:$T,base_de_dados!$B:$B,$B583,base_de_dados!$G:$G,H$61,base_de_dados!$H:$H,$L$1,base_de_dados!$C:$C,$A583,base_de_dados!$M:$M,"&lt;=2008",base_de_dados!$O:$O,"&gt;=39813")</f>
        <v>0</v>
      </c>
      <c r="I583" s="5">
        <f>SUMIFS(base_de_dados!$T:$T,base_de_dados!$B:$B,$B583,base_de_dados!$G:$G,I$61,base_de_dados!$H:$H,$L$1,base_de_dados!$C:$C,$A583,base_de_dados!$M:$M,"&lt;=2008",base_de_dados!$O:$O,"&gt;=39813")</f>
        <v>0</v>
      </c>
      <c r="J583" s="5">
        <f>SUMIFS(base_de_dados!$T:$T,base_de_dados!$B:$B,$B583,base_de_dados!$G:$G,J$61,base_de_dados!$H:$H,$L$1,base_de_dados!$C:$C,$A583,base_de_dados!$M:$M,"&lt;=2008",base_de_dados!$O:$O,"&gt;=39813")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SUMIFS(base_de_dados!$T:$T,base_de_dados!$B:$B,$B584,base_de_dados!$G:$G,C$61,base_de_dados!$H:$H,$L$1,base_de_dados!$C:$C,$A584,base_de_dados!$M:$M,"&lt;=2008",base_de_dados!$O:$O,"&gt;=39813")</f>
        <v>0</v>
      </c>
      <c r="D584" s="5">
        <f>SUMIFS(base_de_dados!$T:$T,base_de_dados!$B:$B,$B584,base_de_dados!$G:$G,D$61,base_de_dados!$H:$H,$L$1,base_de_dados!$C:$C,$A584,base_de_dados!$M:$M,"&lt;=2008",base_de_dados!$O:$O,"&gt;=39813")</f>
        <v>0</v>
      </c>
      <c r="E584" s="5">
        <f>SUMIFS(base_de_dados!$T:$T,base_de_dados!$B:$B,$B584,base_de_dados!$G:$G,E$61,base_de_dados!$H:$H,$L$1,base_de_dados!$C:$C,$A584,base_de_dados!$M:$M,"&lt;=2008",base_de_dados!$O:$O,"&gt;=39813")</f>
        <v>0</v>
      </c>
      <c r="F584" s="5">
        <f>SUMIFS(base_de_dados!$T:$T,base_de_dados!$B:$B,$B584,base_de_dados!$G:$G,F$61,base_de_dados!$H:$H,$L$1,base_de_dados!$C:$C,$A584,base_de_dados!$M:$M,"&lt;=2008",base_de_dados!$O:$O,"&gt;=39813")</f>
        <v>0</v>
      </c>
      <c r="G584" s="5">
        <f>SUMIFS(base_de_dados!$T:$T,base_de_dados!$B:$B,$B584,base_de_dados!$G:$G,G$61,base_de_dados!$H:$H,$L$1,base_de_dados!$C:$C,$A584,base_de_dados!$M:$M,"&lt;=2008",base_de_dados!$O:$O,"&gt;=39813")</f>
        <v>0</v>
      </c>
      <c r="H584" s="5">
        <f>SUMIFS(base_de_dados!$T:$T,base_de_dados!$B:$B,$B584,base_de_dados!$G:$G,H$61,base_de_dados!$H:$H,$L$1,base_de_dados!$C:$C,$A584,base_de_dados!$M:$M,"&lt;=2008",base_de_dados!$O:$O,"&gt;=39813")</f>
        <v>0</v>
      </c>
      <c r="I584" s="5">
        <f>SUMIFS(base_de_dados!$T:$T,base_de_dados!$B:$B,$B584,base_de_dados!$G:$G,I$61,base_de_dados!$H:$H,$L$1,base_de_dados!$C:$C,$A584,base_de_dados!$M:$M,"&lt;=2008",base_de_dados!$O:$O,"&gt;=39813")</f>
        <v>0</v>
      </c>
      <c r="J584" s="5">
        <f>SUMIFS(base_de_dados!$T:$T,base_de_dados!$B:$B,$B584,base_de_dados!$G:$G,J$61,base_de_dados!$H:$H,$L$1,base_de_dados!$C:$C,$A584,base_de_dados!$M:$M,"&lt;=2008",base_de_dados!$O:$O,"&gt;=39813")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SUMIFS(base_de_dados!$T:$T,base_de_dados!$B:$B,$B585,base_de_dados!$G:$G,C$61,base_de_dados!$H:$H,$L$1,base_de_dados!$C:$C,$A585,base_de_dados!$M:$M,"&lt;=2008",base_de_dados!$O:$O,"&gt;=39813")</f>
        <v>0</v>
      </c>
      <c r="D585" s="5">
        <f>SUMIFS(base_de_dados!$T:$T,base_de_dados!$B:$B,$B585,base_de_dados!$G:$G,D$61,base_de_dados!$H:$H,$L$1,base_de_dados!$C:$C,$A585,base_de_dados!$M:$M,"&lt;=2008",base_de_dados!$O:$O,"&gt;=39813")</f>
        <v>0</v>
      </c>
      <c r="E585" s="5">
        <f>SUMIFS(base_de_dados!$T:$T,base_de_dados!$B:$B,$B585,base_de_dados!$G:$G,E$61,base_de_dados!$H:$H,$L$1,base_de_dados!$C:$C,$A585,base_de_dados!$M:$M,"&lt;=2008",base_de_dados!$O:$O,"&gt;=39813")</f>
        <v>0</v>
      </c>
      <c r="F585" s="5">
        <f>SUMIFS(base_de_dados!$T:$T,base_de_dados!$B:$B,$B585,base_de_dados!$G:$G,F$61,base_de_dados!$H:$H,$L$1,base_de_dados!$C:$C,$A585,base_de_dados!$M:$M,"&lt;=2008",base_de_dados!$O:$O,"&gt;=39813")</f>
        <v>3.5040598046676814E-2</v>
      </c>
      <c r="G585" s="5">
        <f>SUMIFS(base_de_dados!$T:$T,base_de_dados!$B:$B,$B585,base_de_dados!$G:$G,G$61,base_de_dados!$H:$H,$L$1,base_de_dados!$C:$C,$A585,base_de_dados!$M:$M,"&lt;=2008",base_de_dados!$O:$O,"&gt;=39813")</f>
        <v>0</v>
      </c>
      <c r="H585" s="5">
        <f>SUMIFS(base_de_dados!$T:$T,base_de_dados!$B:$B,$B585,base_de_dados!$G:$G,H$61,base_de_dados!$H:$H,$L$1,base_de_dados!$C:$C,$A585,base_de_dados!$M:$M,"&lt;=2008",base_de_dados!$O:$O,"&gt;=39813")</f>
        <v>0</v>
      </c>
      <c r="I585" s="5">
        <f>SUMIFS(base_de_dados!$T:$T,base_de_dados!$B:$B,$B585,base_de_dados!$G:$G,I$61,base_de_dados!$H:$H,$L$1,base_de_dados!$C:$C,$A585,base_de_dados!$M:$M,"&lt;=2008",base_de_dados!$O:$O,"&gt;=39813")</f>
        <v>0</v>
      </c>
      <c r="J585" s="5">
        <f>SUMIFS(base_de_dados!$T:$T,base_de_dados!$B:$B,$B585,base_de_dados!$G:$G,J$61,base_de_dados!$H:$H,$L$1,base_de_dados!$C:$C,$A585,base_de_dados!$M:$M,"&lt;=2008",base_de_dados!$O:$O,"&gt;=39813")</f>
        <v>0</v>
      </c>
      <c r="K585" s="32">
        <f t="shared" si="13"/>
        <v>3.5040598046676814E-2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SUMIFS(base_de_dados!$T:$T,base_de_dados!$B:$B,$B586,base_de_dados!$G:$G,C$61,base_de_dados!$H:$H,$L$1,base_de_dados!$C:$C,$A586,base_de_dados!$M:$M,"&lt;=2008",base_de_dados!$O:$O,"&gt;=39813")</f>
        <v>0</v>
      </c>
      <c r="D586" s="5">
        <f>SUMIFS(base_de_dados!$T:$T,base_de_dados!$B:$B,$B586,base_de_dados!$G:$G,D$61,base_de_dados!$H:$H,$L$1,base_de_dados!$C:$C,$A586,base_de_dados!$M:$M,"&lt;=2008",base_de_dados!$O:$O,"&gt;=39813")</f>
        <v>0</v>
      </c>
      <c r="E586" s="5">
        <f>SUMIFS(base_de_dados!$T:$T,base_de_dados!$B:$B,$B586,base_de_dados!$G:$G,E$61,base_de_dados!$H:$H,$L$1,base_de_dados!$C:$C,$A586,base_de_dados!$M:$M,"&lt;=2008",base_de_dados!$O:$O,"&gt;=39813")</f>
        <v>0</v>
      </c>
      <c r="F586" s="5">
        <f>SUMIFS(base_de_dados!$T:$T,base_de_dados!$B:$B,$B586,base_de_dados!$G:$G,F$61,base_de_dados!$H:$H,$L$1,base_de_dados!$C:$C,$A586,base_de_dados!$M:$M,"&lt;=2008",base_de_dados!$O:$O,"&gt;=39813")</f>
        <v>0</v>
      </c>
      <c r="G586" s="5">
        <f>SUMIFS(base_de_dados!$T:$T,base_de_dados!$B:$B,$B586,base_de_dados!$G:$G,G$61,base_de_dados!$H:$H,$L$1,base_de_dados!$C:$C,$A586,base_de_dados!$M:$M,"&lt;=2008",base_de_dados!$O:$O,"&gt;=39813")</f>
        <v>0</v>
      </c>
      <c r="H586" s="5">
        <f>SUMIFS(base_de_dados!$T:$T,base_de_dados!$B:$B,$B586,base_de_dados!$G:$G,H$61,base_de_dados!$H:$H,$L$1,base_de_dados!$C:$C,$A586,base_de_dados!$M:$M,"&lt;=2008",base_de_dados!$O:$O,"&gt;=39813")</f>
        <v>0</v>
      </c>
      <c r="I586" s="5">
        <f>SUMIFS(base_de_dados!$T:$T,base_de_dados!$B:$B,$B586,base_de_dados!$G:$G,I$61,base_de_dados!$H:$H,$L$1,base_de_dados!$C:$C,$A586,base_de_dados!$M:$M,"&lt;=2008",base_de_dados!$O:$O,"&gt;=39813")</f>
        <v>0</v>
      </c>
      <c r="J586" s="5">
        <f>SUMIFS(base_de_dados!$T:$T,base_de_dados!$B:$B,$B586,base_de_dados!$G:$G,J$61,base_de_dados!$H:$H,$L$1,base_de_dados!$C:$C,$A586,base_de_dados!$M:$M,"&lt;=2008",base_de_dados!$O:$O,"&gt;=39813")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SUMIFS(base_de_dados!$T:$T,base_de_dados!$B:$B,$B587,base_de_dados!$G:$G,C$61,base_de_dados!$H:$H,$L$1,base_de_dados!$C:$C,$A587,base_de_dados!$M:$M,"&lt;=2008",base_de_dados!$O:$O,"&gt;=39813")</f>
        <v>0</v>
      </c>
      <c r="D587" s="5">
        <f>SUMIFS(base_de_dados!$T:$T,base_de_dados!$B:$B,$B587,base_de_dados!$G:$G,D$61,base_de_dados!$H:$H,$L$1,base_de_dados!$C:$C,$A587,base_de_dados!$M:$M,"&lt;=2008",base_de_dados!$O:$O,"&gt;=39813")</f>
        <v>0</v>
      </c>
      <c r="E587" s="5">
        <f>SUMIFS(base_de_dados!$T:$T,base_de_dados!$B:$B,$B587,base_de_dados!$G:$G,E$61,base_de_dados!$H:$H,$L$1,base_de_dados!$C:$C,$A587,base_de_dados!$M:$M,"&lt;=2008",base_de_dados!$O:$O,"&gt;=39813")</f>
        <v>0</v>
      </c>
      <c r="F587" s="5">
        <f>SUMIFS(base_de_dados!$T:$T,base_de_dados!$B:$B,$B587,base_de_dados!$G:$G,F$61,base_de_dados!$H:$H,$L$1,base_de_dados!$C:$C,$A587,base_de_dados!$M:$M,"&lt;=2008",base_de_dados!$O:$O,"&gt;=39813")</f>
        <v>0</v>
      </c>
      <c r="G587" s="5">
        <f>SUMIFS(base_de_dados!$T:$T,base_de_dados!$B:$B,$B587,base_de_dados!$G:$G,G$61,base_de_dados!$H:$H,$L$1,base_de_dados!$C:$C,$A587,base_de_dados!$M:$M,"&lt;=2008",base_de_dados!$O:$O,"&gt;=39813")</f>
        <v>0</v>
      </c>
      <c r="H587" s="5">
        <f>SUMIFS(base_de_dados!$T:$T,base_de_dados!$B:$B,$B587,base_de_dados!$G:$G,H$61,base_de_dados!$H:$H,$L$1,base_de_dados!$C:$C,$A587,base_de_dados!$M:$M,"&lt;=2008",base_de_dados!$O:$O,"&gt;=39813")</f>
        <v>0</v>
      </c>
      <c r="I587" s="5">
        <f>SUMIFS(base_de_dados!$T:$T,base_de_dados!$B:$B,$B587,base_de_dados!$G:$G,I$61,base_de_dados!$H:$H,$L$1,base_de_dados!$C:$C,$A587,base_de_dados!$M:$M,"&lt;=2008",base_de_dados!$O:$O,"&gt;=39813")</f>
        <v>0</v>
      </c>
      <c r="J587" s="5">
        <f>SUMIFS(base_de_dados!$T:$T,base_de_dados!$B:$B,$B587,base_de_dados!$G:$G,J$61,base_de_dados!$H:$H,$L$1,base_de_dados!$C:$C,$A587,base_de_dados!$M:$M,"&lt;=2008",base_de_dados!$O:$O,"&gt;=39813")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SUMIFS(base_de_dados!$T:$T,base_de_dados!$B:$B,$B588,base_de_dados!$G:$G,C$61,base_de_dados!$H:$H,$L$1,base_de_dados!$C:$C,$A588,base_de_dados!$M:$M,"&lt;=2008",base_de_dados!$O:$O,"&gt;=39813")</f>
        <v>0</v>
      </c>
      <c r="D588" s="5">
        <f>SUMIFS(base_de_dados!$T:$T,base_de_dados!$B:$B,$B588,base_de_dados!$G:$G,D$61,base_de_dados!$H:$H,$L$1,base_de_dados!$C:$C,$A588,base_de_dados!$M:$M,"&lt;=2008",base_de_dados!$O:$O,"&gt;=39813")</f>
        <v>0</v>
      </c>
      <c r="E588" s="5">
        <f>SUMIFS(base_de_dados!$T:$T,base_de_dados!$B:$B,$B588,base_de_dados!$G:$G,E$61,base_de_dados!$H:$H,$L$1,base_de_dados!$C:$C,$A588,base_de_dados!$M:$M,"&lt;=2008",base_de_dados!$O:$O,"&gt;=39813")</f>
        <v>0</v>
      </c>
      <c r="F588" s="5">
        <f>SUMIFS(base_de_dados!$T:$T,base_de_dados!$B:$B,$B588,base_de_dados!$G:$G,F$61,base_de_dados!$H:$H,$L$1,base_de_dados!$C:$C,$A588,base_de_dados!$M:$M,"&lt;=2008",base_de_dados!$O:$O,"&gt;=39813")</f>
        <v>0</v>
      </c>
      <c r="G588" s="5">
        <f>SUMIFS(base_de_dados!$T:$T,base_de_dados!$B:$B,$B588,base_de_dados!$G:$G,G$61,base_de_dados!$H:$H,$L$1,base_de_dados!$C:$C,$A588,base_de_dados!$M:$M,"&lt;=2008",base_de_dados!$O:$O,"&gt;=39813")</f>
        <v>0</v>
      </c>
      <c r="H588" s="5">
        <f>SUMIFS(base_de_dados!$T:$T,base_de_dados!$B:$B,$B588,base_de_dados!$G:$G,H$61,base_de_dados!$H:$H,$L$1,base_de_dados!$C:$C,$A588,base_de_dados!$M:$M,"&lt;=2008",base_de_dados!$O:$O,"&gt;=39813")</f>
        <v>0</v>
      </c>
      <c r="I588" s="5">
        <f>SUMIFS(base_de_dados!$T:$T,base_de_dados!$B:$B,$B588,base_de_dados!$G:$G,I$61,base_de_dados!$H:$H,$L$1,base_de_dados!$C:$C,$A588,base_de_dados!$M:$M,"&lt;=2008",base_de_dados!$O:$O,"&gt;=39813")</f>
        <v>0</v>
      </c>
      <c r="J588" s="5">
        <f>SUMIFS(base_de_dados!$T:$T,base_de_dados!$B:$B,$B588,base_de_dados!$G:$G,J$61,base_de_dados!$H:$H,$L$1,base_de_dados!$C:$C,$A588,base_de_dados!$M:$M,"&lt;=2008",base_de_dados!$O:$O,"&gt;=39813")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SUMIFS(base_de_dados!$T:$T,base_de_dados!$B:$B,$B589,base_de_dados!$G:$G,C$61,base_de_dados!$H:$H,$L$1,base_de_dados!$C:$C,$A589,base_de_dados!$M:$M,"&lt;=2008",base_de_dados!$O:$O,"&gt;=39813")</f>
        <v>0</v>
      </c>
      <c r="D589" s="5">
        <f>SUMIFS(base_de_dados!$T:$T,base_de_dados!$B:$B,$B589,base_de_dados!$G:$G,D$61,base_de_dados!$H:$H,$L$1,base_de_dados!$C:$C,$A589,base_de_dados!$M:$M,"&lt;=2008",base_de_dados!$O:$O,"&gt;=39813")</f>
        <v>0</v>
      </c>
      <c r="E589" s="5">
        <f>SUMIFS(base_de_dados!$T:$T,base_de_dados!$B:$B,$B589,base_de_dados!$G:$G,E$61,base_de_dados!$H:$H,$L$1,base_de_dados!$C:$C,$A589,base_de_dados!$M:$M,"&lt;=2008",base_de_dados!$O:$O,"&gt;=39813")</f>
        <v>0</v>
      </c>
      <c r="F589" s="5">
        <f>SUMIFS(base_de_dados!$T:$T,base_de_dados!$B:$B,$B589,base_de_dados!$G:$G,F$61,base_de_dados!$H:$H,$L$1,base_de_dados!$C:$C,$A589,base_de_dados!$M:$M,"&lt;=2008",base_de_dados!$O:$O,"&gt;=39813")</f>
        <v>0</v>
      </c>
      <c r="G589" s="5">
        <f>SUMIFS(base_de_dados!$T:$T,base_de_dados!$B:$B,$B589,base_de_dados!$G:$G,G$61,base_de_dados!$H:$H,$L$1,base_de_dados!$C:$C,$A589,base_de_dados!$M:$M,"&lt;=2008",base_de_dados!$O:$O,"&gt;=39813")</f>
        <v>0</v>
      </c>
      <c r="H589" s="5">
        <f>SUMIFS(base_de_dados!$T:$T,base_de_dados!$B:$B,$B589,base_de_dados!$G:$G,H$61,base_de_dados!$H:$H,$L$1,base_de_dados!$C:$C,$A589,base_de_dados!$M:$M,"&lt;=2008",base_de_dados!$O:$O,"&gt;=39813")</f>
        <v>0</v>
      </c>
      <c r="I589" s="5">
        <f>SUMIFS(base_de_dados!$T:$T,base_de_dados!$B:$B,$B589,base_de_dados!$G:$G,I$61,base_de_dados!$H:$H,$L$1,base_de_dados!$C:$C,$A589,base_de_dados!$M:$M,"&lt;=2008",base_de_dados!$O:$O,"&gt;=39813")</f>
        <v>0</v>
      </c>
      <c r="J589" s="5">
        <f>SUMIFS(base_de_dados!$T:$T,base_de_dados!$B:$B,$B589,base_de_dados!$G:$G,J$61,base_de_dados!$H:$H,$L$1,base_de_dados!$C:$C,$A589,base_de_dados!$M:$M,"&lt;=2008",base_de_dados!$O:$O,"&gt;=39813")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SUMIFS(base_de_dados!$T:$T,base_de_dados!$B:$B,$B590,base_de_dados!$G:$G,C$61,base_de_dados!$H:$H,$L$1,base_de_dados!$C:$C,$A590,base_de_dados!$M:$M,"&lt;=2008",base_de_dados!$O:$O,"&gt;=39813")</f>
        <v>0</v>
      </c>
      <c r="D590" s="5">
        <f>SUMIFS(base_de_dados!$T:$T,base_de_dados!$B:$B,$B590,base_de_dados!$G:$G,D$61,base_de_dados!$H:$H,$L$1,base_de_dados!$C:$C,$A590,base_de_dados!$M:$M,"&lt;=2008",base_de_dados!$O:$O,"&gt;=39813")</f>
        <v>0</v>
      </c>
      <c r="E590" s="5">
        <f>SUMIFS(base_de_dados!$T:$T,base_de_dados!$B:$B,$B590,base_de_dados!$G:$G,E$61,base_de_dados!$H:$H,$L$1,base_de_dados!$C:$C,$A590,base_de_dados!$M:$M,"&lt;=2008",base_de_dados!$O:$O,"&gt;=39813")</f>
        <v>0</v>
      </c>
      <c r="F590" s="5">
        <f>SUMIFS(base_de_dados!$T:$T,base_de_dados!$B:$B,$B590,base_de_dados!$G:$G,F$61,base_de_dados!$H:$H,$L$1,base_de_dados!$C:$C,$A590,base_de_dados!$M:$M,"&lt;=2008",base_de_dados!$O:$O,"&gt;=39813")</f>
        <v>0</v>
      </c>
      <c r="G590" s="5">
        <f>SUMIFS(base_de_dados!$T:$T,base_de_dados!$B:$B,$B590,base_de_dados!$G:$G,G$61,base_de_dados!$H:$H,$L$1,base_de_dados!$C:$C,$A590,base_de_dados!$M:$M,"&lt;=2008",base_de_dados!$O:$O,"&gt;=39813")</f>
        <v>0</v>
      </c>
      <c r="H590" s="5">
        <f>SUMIFS(base_de_dados!$T:$T,base_de_dados!$B:$B,$B590,base_de_dados!$G:$G,H$61,base_de_dados!$H:$H,$L$1,base_de_dados!$C:$C,$A590,base_de_dados!$M:$M,"&lt;=2008",base_de_dados!$O:$O,"&gt;=39813")</f>
        <v>0</v>
      </c>
      <c r="I590" s="5">
        <f>SUMIFS(base_de_dados!$T:$T,base_de_dados!$B:$B,$B590,base_de_dados!$G:$G,I$61,base_de_dados!$H:$H,$L$1,base_de_dados!$C:$C,$A590,base_de_dados!$M:$M,"&lt;=2008",base_de_dados!$O:$O,"&gt;=39813")</f>
        <v>0</v>
      </c>
      <c r="J590" s="5">
        <f>SUMIFS(base_de_dados!$T:$T,base_de_dados!$B:$B,$B590,base_de_dados!$G:$G,J$61,base_de_dados!$H:$H,$L$1,base_de_dados!$C:$C,$A590,base_de_dados!$M:$M,"&lt;=2008",base_de_dados!$O:$O,"&gt;=39813")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SUMIFS(base_de_dados!$T:$T,base_de_dados!$B:$B,$B591,base_de_dados!$G:$G,C$61,base_de_dados!$H:$H,$L$1,base_de_dados!$C:$C,$A591,base_de_dados!$M:$M,"&lt;=2008",base_de_dados!$O:$O,"&gt;=39813")</f>
        <v>0</v>
      </c>
      <c r="D591" s="5">
        <f>SUMIFS(base_de_dados!$T:$T,base_de_dados!$B:$B,$B591,base_de_dados!$G:$G,D$61,base_de_dados!$H:$H,$L$1,base_de_dados!$C:$C,$A591,base_de_dados!$M:$M,"&lt;=2008",base_de_dados!$O:$O,"&gt;=39813")</f>
        <v>0.16438356164383561</v>
      </c>
      <c r="E591" s="5">
        <f>SUMIFS(base_de_dados!$T:$T,base_de_dados!$B:$B,$B591,base_de_dados!$G:$G,E$61,base_de_dados!$H:$H,$L$1,base_de_dados!$C:$C,$A591,base_de_dados!$M:$M,"&lt;=2008",base_de_dados!$O:$O,"&gt;=39813")</f>
        <v>0</v>
      </c>
      <c r="F591" s="5">
        <f>SUMIFS(base_de_dados!$T:$T,base_de_dados!$B:$B,$B591,base_de_dados!$G:$G,F$61,base_de_dados!$H:$H,$L$1,base_de_dados!$C:$C,$A591,base_de_dados!$M:$M,"&lt;=2008",base_de_dados!$O:$O,"&gt;=39813")</f>
        <v>4.7174657534246572E-2</v>
      </c>
      <c r="G591" s="5">
        <f>SUMIFS(base_de_dados!$T:$T,base_de_dados!$B:$B,$B591,base_de_dados!$G:$G,G$61,base_de_dados!$H:$H,$L$1,base_de_dados!$C:$C,$A591,base_de_dados!$M:$M,"&lt;=2008",base_de_dados!$O:$O,"&gt;=39813")</f>
        <v>0</v>
      </c>
      <c r="H591" s="5">
        <f>SUMIFS(base_de_dados!$T:$T,base_de_dados!$B:$B,$B591,base_de_dados!$G:$G,H$61,base_de_dados!$H:$H,$L$1,base_de_dados!$C:$C,$A591,base_de_dados!$M:$M,"&lt;=2008",base_de_dados!$O:$O,"&gt;=39813")</f>
        <v>0</v>
      </c>
      <c r="I591" s="5">
        <f>SUMIFS(base_de_dados!$T:$T,base_de_dados!$B:$B,$B591,base_de_dados!$G:$G,I$61,base_de_dados!$H:$H,$L$1,base_de_dados!$C:$C,$A591,base_de_dados!$M:$M,"&lt;=2008",base_de_dados!$O:$O,"&gt;=39813")</f>
        <v>0</v>
      </c>
      <c r="J591" s="5">
        <f>SUMIFS(base_de_dados!$T:$T,base_de_dados!$B:$B,$B591,base_de_dados!$G:$G,J$61,base_de_dados!$H:$H,$L$1,base_de_dados!$C:$C,$A591,base_de_dados!$M:$M,"&lt;=2008",base_de_dados!$O:$O,"&gt;=39813")</f>
        <v>0</v>
      </c>
      <c r="K591" s="32">
        <f t="shared" si="13"/>
        <v>0.21155821917808218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SUMIFS(base_de_dados!$T:$T,base_de_dados!$B:$B,$B592,base_de_dados!$G:$G,C$61,base_de_dados!$H:$H,$L$1,base_de_dados!$C:$C,$A592,base_de_dados!$M:$M,"&lt;=2008",base_de_dados!$O:$O,"&gt;=39813")</f>
        <v>0</v>
      </c>
      <c r="D592" s="5">
        <f>SUMIFS(base_de_dados!$T:$T,base_de_dados!$B:$B,$B592,base_de_dados!$G:$G,D$61,base_de_dados!$H:$H,$L$1,base_de_dados!$C:$C,$A592,base_de_dados!$M:$M,"&lt;=2008",base_de_dados!$O:$O,"&gt;=39813")</f>
        <v>0</v>
      </c>
      <c r="E592" s="5">
        <f>SUMIFS(base_de_dados!$T:$T,base_de_dados!$B:$B,$B592,base_de_dados!$G:$G,E$61,base_de_dados!$H:$H,$L$1,base_de_dados!$C:$C,$A592,base_de_dados!$M:$M,"&lt;=2008",base_de_dados!$O:$O,"&gt;=39813")</f>
        <v>0</v>
      </c>
      <c r="F592" s="5">
        <f>SUMIFS(base_de_dados!$T:$T,base_de_dados!$B:$B,$B592,base_de_dados!$G:$G,F$61,base_de_dados!$H:$H,$L$1,base_de_dados!$C:$C,$A592,base_de_dados!$M:$M,"&lt;=2008",base_de_dados!$O:$O,"&gt;=39813")</f>
        <v>0</v>
      </c>
      <c r="G592" s="5">
        <f>SUMIFS(base_de_dados!$T:$T,base_de_dados!$B:$B,$B592,base_de_dados!$G:$G,G$61,base_de_dados!$H:$H,$L$1,base_de_dados!$C:$C,$A592,base_de_dados!$M:$M,"&lt;=2008",base_de_dados!$O:$O,"&gt;=39813")</f>
        <v>0</v>
      </c>
      <c r="H592" s="5">
        <f>SUMIFS(base_de_dados!$T:$T,base_de_dados!$B:$B,$B592,base_de_dados!$G:$G,H$61,base_de_dados!$H:$H,$L$1,base_de_dados!$C:$C,$A592,base_de_dados!$M:$M,"&lt;=2008",base_de_dados!$O:$O,"&gt;=39813")</f>
        <v>0</v>
      </c>
      <c r="I592" s="5">
        <f>SUMIFS(base_de_dados!$T:$T,base_de_dados!$B:$B,$B592,base_de_dados!$G:$G,I$61,base_de_dados!$H:$H,$L$1,base_de_dados!$C:$C,$A592,base_de_dados!$M:$M,"&lt;=2008",base_de_dados!$O:$O,"&gt;=39813")</f>
        <v>0</v>
      </c>
      <c r="J592" s="5">
        <f>SUMIFS(base_de_dados!$T:$T,base_de_dados!$B:$B,$B592,base_de_dados!$G:$G,J$61,base_de_dados!$H:$H,$L$1,base_de_dados!$C:$C,$A592,base_de_dados!$M:$M,"&lt;=2008",base_de_dados!$O:$O,"&gt;=39813")</f>
        <v>0</v>
      </c>
      <c r="K592" s="32">
        <f t="shared" si="13"/>
        <v>0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SUMIFS(base_de_dados!$T:$T,base_de_dados!$B:$B,$B593,base_de_dados!$G:$G,C$61,base_de_dados!$H:$H,$L$1,base_de_dados!$C:$C,$A593,base_de_dados!$M:$M,"&lt;=2008",base_de_dados!$O:$O,"&gt;=39813")</f>
        <v>0</v>
      </c>
      <c r="D593" s="5">
        <f>SUMIFS(base_de_dados!$T:$T,base_de_dados!$B:$B,$B593,base_de_dados!$G:$G,D$61,base_de_dados!$H:$H,$L$1,base_de_dados!$C:$C,$A593,base_de_dados!$M:$M,"&lt;=2008",base_de_dados!$O:$O,"&gt;=39813")</f>
        <v>6.9444444444444448E-2</v>
      </c>
      <c r="E593" s="5">
        <f>SUMIFS(base_de_dados!$T:$T,base_de_dados!$B:$B,$B593,base_de_dados!$G:$G,E$61,base_de_dados!$H:$H,$L$1,base_de_dados!$C:$C,$A593,base_de_dados!$M:$M,"&lt;=2008",base_de_dados!$O:$O,"&gt;=39813")</f>
        <v>9.4977168949771692E-4</v>
      </c>
      <c r="F593" s="5">
        <f>SUMIFS(base_de_dados!$T:$T,base_de_dados!$B:$B,$B593,base_de_dados!$G:$G,F$61,base_de_dados!$H:$H,$L$1,base_de_dados!$C:$C,$A593,base_de_dados!$M:$M,"&lt;=2008",base_de_dados!$O:$O,"&gt;=39813")</f>
        <v>0</v>
      </c>
      <c r="G593" s="5">
        <f>SUMIFS(base_de_dados!$T:$T,base_de_dados!$B:$B,$B593,base_de_dados!$G:$G,G$61,base_de_dados!$H:$H,$L$1,base_de_dados!$C:$C,$A593,base_de_dados!$M:$M,"&lt;=2008",base_de_dados!$O:$O,"&gt;=39813")</f>
        <v>0</v>
      </c>
      <c r="H593" s="5">
        <f>SUMIFS(base_de_dados!$T:$T,base_de_dados!$B:$B,$B593,base_de_dados!$G:$G,H$61,base_de_dados!$H:$H,$L$1,base_de_dados!$C:$C,$A593,base_de_dados!$M:$M,"&lt;=2008",base_de_dados!$O:$O,"&gt;=39813")</f>
        <v>0</v>
      </c>
      <c r="I593" s="5">
        <f>SUMIFS(base_de_dados!$T:$T,base_de_dados!$B:$B,$B593,base_de_dados!$G:$G,I$61,base_de_dados!$H:$H,$L$1,base_de_dados!$C:$C,$A593,base_de_dados!$M:$M,"&lt;=2008",base_de_dados!$O:$O,"&gt;=39813")</f>
        <v>0.14465753424657535</v>
      </c>
      <c r="J593" s="5">
        <f>SUMIFS(base_de_dados!$T:$T,base_de_dados!$B:$B,$B593,base_de_dados!$G:$G,J$61,base_de_dados!$H:$H,$L$1,base_de_dados!$C:$C,$A593,base_de_dados!$M:$M,"&lt;=2008",base_de_dados!$O:$O,"&gt;=39813")</f>
        <v>0</v>
      </c>
      <c r="K593" s="32">
        <f t="shared" si="13"/>
        <v>0.21505175038051749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SUMIFS(base_de_dados!$T:$T,base_de_dados!$B:$B,$B594,base_de_dados!$G:$G,C$61,base_de_dados!$H:$H,$L$1,base_de_dados!$C:$C,$A594,base_de_dados!$M:$M,"&lt;=2008",base_de_dados!$O:$O,"&gt;=39813")</f>
        <v>0</v>
      </c>
      <c r="D594" s="5">
        <f>SUMIFS(base_de_dados!$T:$T,base_de_dados!$B:$B,$B594,base_de_dados!$G:$G,D$61,base_de_dados!$H:$H,$L$1,base_de_dados!$C:$C,$A594,base_de_dados!$M:$M,"&lt;=2008",base_de_dados!$O:$O,"&gt;=39813")</f>
        <v>0</v>
      </c>
      <c r="E594" s="5">
        <f>SUMIFS(base_de_dados!$T:$T,base_de_dados!$B:$B,$B594,base_de_dados!$G:$G,E$61,base_de_dados!$H:$H,$L$1,base_de_dados!$C:$C,$A594,base_de_dados!$M:$M,"&lt;=2008",base_de_dados!$O:$O,"&gt;=39813")</f>
        <v>0</v>
      </c>
      <c r="F594" s="5">
        <f>SUMIFS(base_de_dados!$T:$T,base_de_dados!$B:$B,$B594,base_de_dados!$G:$G,F$61,base_de_dados!$H:$H,$L$1,base_de_dados!$C:$C,$A594,base_de_dados!$M:$M,"&lt;=2008",base_de_dados!$O:$O,"&gt;=39813")</f>
        <v>0</v>
      </c>
      <c r="G594" s="5">
        <f>SUMIFS(base_de_dados!$T:$T,base_de_dados!$B:$B,$B594,base_de_dados!$G:$G,G$61,base_de_dados!$H:$H,$L$1,base_de_dados!$C:$C,$A594,base_de_dados!$M:$M,"&lt;=2008",base_de_dados!$O:$O,"&gt;=39813")</f>
        <v>0</v>
      </c>
      <c r="H594" s="5">
        <f>SUMIFS(base_de_dados!$T:$T,base_de_dados!$B:$B,$B594,base_de_dados!$G:$G,H$61,base_de_dados!$H:$H,$L$1,base_de_dados!$C:$C,$A594,base_de_dados!$M:$M,"&lt;=2008",base_de_dados!$O:$O,"&gt;=39813")</f>
        <v>0</v>
      </c>
      <c r="I594" s="5">
        <f>SUMIFS(base_de_dados!$T:$T,base_de_dados!$B:$B,$B594,base_de_dados!$G:$G,I$61,base_de_dados!$H:$H,$L$1,base_de_dados!$C:$C,$A594,base_de_dados!$M:$M,"&lt;=2008",base_de_dados!$O:$O,"&gt;=39813")</f>
        <v>0</v>
      </c>
      <c r="J594" s="5">
        <f>SUMIFS(base_de_dados!$T:$T,base_de_dados!$B:$B,$B594,base_de_dados!$G:$G,J$61,base_de_dados!$H:$H,$L$1,base_de_dados!$C:$C,$A594,base_de_dados!$M:$M,"&lt;=2008",base_de_dados!$O:$O,"&gt;=39813")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SUMIFS(base_de_dados!$T:$T,base_de_dados!$B:$B,$B595,base_de_dados!$G:$G,C$61,base_de_dados!$H:$H,$L$1,base_de_dados!$C:$C,$A595,base_de_dados!$M:$M,"&lt;=2008",base_de_dados!$O:$O,"&gt;=39813")</f>
        <v>0</v>
      </c>
      <c r="D595" s="5">
        <f>SUMIFS(base_de_dados!$T:$T,base_de_dados!$B:$B,$B595,base_de_dados!$G:$G,D$61,base_de_dados!$H:$H,$L$1,base_de_dados!$C:$C,$A595,base_de_dados!$M:$M,"&lt;=2008",base_de_dados!$O:$O,"&gt;=39813")</f>
        <v>2.1106037544393708E-2</v>
      </c>
      <c r="E595" s="5">
        <f>SUMIFS(base_de_dados!$T:$T,base_de_dados!$B:$B,$B595,base_de_dados!$G:$G,E$61,base_de_dados!$H:$H,$L$1,base_de_dados!$C:$C,$A595,base_de_dados!$M:$M,"&lt;=2008",base_de_dados!$O:$O,"&gt;=39813")</f>
        <v>0</v>
      </c>
      <c r="F595" s="5">
        <f>SUMIFS(base_de_dados!$T:$T,base_de_dados!$B:$B,$B595,base_de_dados!$G:$G,F$61,base_de_dados!$H:$H,$L$1,base_de_dados!$C:$C,$A595,base_de_dados!$M:$M,"&lt;=2008",base_de_dados!$O:$O,"&gt;=39813")</f>
        <v>0</v>
      </c>
      <c r="G595" s="5">
        <f>SUMIFS(base_de_dados!$T:$T,base_de_dados!$B:$B,$B595,base_de_dados!$G:$G,G$61,base_de_dados!$H:$H,$L$1,base_de_dados!$C:$C,$A595,base_de_dados!$M:$M,"&lt;=2008",base_de_dados!$O:$O,"&gt;=39813")</f>
        <v>0</v>
      </c>
      <c r="H595" s="5">
        <f>SUMIFS(base_de_dados!$T:$T,base_de_dados!$B:$B,$B595,base_de_dados!$G:$G,H$61,base_de_dados!$H:$H,$L$1,base_de_dados!$C:$C,$A595,base_de_dados!$M:$M,"&lt;=2008",base_de_dados!$O:$O,"&gt;=39813")</f>
        <v>0</v>
      </c>
      <c r="I595" s="5">
        <f>SUMIFS(base_de_dados!$T:$T,base_de_dados!$B:$B,$B595,base_de_dados!$G:$G,I$61,base_de_dados!$H:$H,$L$1,base_de_dados!$C:$C,$A595,base_de_dados!$M:$M,"&lt;=2008",base_de_dados!$O:$O,"&gt;=39813")</f>
        <v>0</v>
      </c>
      <c r="J595" s="5">
        <f>SUMIFS(base_de_dados!$T:$T,base_de_dados!$B:$B,$B595,base_de_dados!$G:$G,J$61,base_de_dados!$H:$H,$L$1,base_de_dados!$C:$C,$A595,base_de_dados!$M:$M,"&lt;=2008",base_de_dados!$O:$O,"&gt;=39813")</f>
        <v>0</v>
      </c>
      <c r="K595" s="32">
        <f t="shared" si="13"/>
        <v>2.1106037544393708E-2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SUMIFS(base_de_dados!$T:$T,base_de_dados!$B:$B,$B596,base_de_dados!$G:$G,C$61,base_de_dados!$H:$H,$L$1,base_de_dados!$C:$C,$A596,base_de_dados!$M:$M,"&lt;=2008",base_de_dados!$O:$O,"&gt;=39813")</f>
        <v>0</v>
      </c>
      <c r="D596" s="5">
        <f>SUMIFS(base_de_dados!$T:$T,base_de_dados!$B:$B,$B596,base_de_dados!$G:$G,D$61,base_de_dados!$H:$H,$L$1,base_de_dados!$C:$C,$A596,base_de_dados!$M:$M,"&lt;=2008",base_de_dados!$O:$O,"&gt;=39813")</f>
        <v>0</v>
      </c>
      <c r="E596" s="5">
        <f>SUMIFS(base_de_dados!$T:$T,base_de_dados!$B:$B,$B596,base_de_dados!$G:$G,E$61,base_de_dados!$H:$H,$L$1,base_de_dados!$C:$C,$A596,base_de_dados!$M:$M,"&lt;=2008",base_de_dados!$O:$O,"&gt;=39813")</f>
        <v>0</v>
      </c>
      <c r="F596" s="5">
        <f>SUMIFS(base_de_dados!$T:$T,base_de_dados!$B:$B,$B596,base_de_dados!$G:$G,F$61,base_de_dados!$H:$H,$L$1,base_de_dados!$C:$C,$A596,base_de_dados!$M:$M,"&lt;=2008",base_de_dados!$O:$O,"&gt;=39813")</f>
        <v>0</v>
      </c>
      <c r="G596" s="5">
        <f>SUMIFS(base_de_dados!$T:$T,base_de_dados!$B:$B,$B596,base_de_dados!$G:$G,G$61,base_de_dados!$H:$H,$L$1,base_de_dados!$C:$C,$A596,base_de_dados!$M:$M,"&lt;=2008",base_de_dados!$O:$O,"&gt;=39813")</f>
        <v>0</v>
      </c>
      <c r="H596" s="5">
        <f>SUMIFS(base_de_dados!$T:$T,base_de_dados!$B:$B,$B596,base_de_dados!$G:$G,H$61,base_de_dados!$H:$H,$L$1,base_de_dados!$C:$C,$A596,base_de_dados!$M:$M,"&lt;=2008",base_de_dados!$O:$O,"&gt;=39813")</f>
        <v>0</v>
      </c>
      <c r="I596" s="5">
        <f>SUMIFS(base_de_dados!$T:$T,base_de_dados!$B:$B,$B596,base_de_dados!$G:$G,I$61,base_de_dados!$H:$H,$L$1,base_de_dados!$C:$C,$A596,base_de_dados!$M:$M,"&lt;=2008",base_de_dados!$O:$O,"&gt;=39813")</f>
        <v>0</v>
      </c>
      <c r="J596" s="5">
        <f>SUMIFS(base_de_dados!$T:$T,base_de_dados!$B:$B,$B596,base_de_dados!$G:$G,J$61,base_de_dados!$H:$H,$L$1,base_de_dados!$C:$C,$A596,base_de_dados!$M:$M,"&lt;=2008",base_de_dados!$O:$O,"&gt;=39813")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SUMIFS(base_de_dados!$T:$T,base_de_dados!$B:$B,$B597,base_de_dados!$G:$G,C$61,base_de_dados!$H:$H,$L$1,base_de_dados!$C:$C,$A597,base_de_dados!$M:$M,"&lt;=2008",base_de_dados!$O:$O,"&gt;=39813")</f>
        <v>0</v>
      </c>
      <c r="D597" s="5">
        <f>SUMIFS(base_de_dados!$T:$T,base_de_dados!$B:$B,$B597,base_de_dados!$G:$G,D$61,base_de_dados!$H:$H,$L$1,base_de_dados!$C:$C,$A597,base_de_dados!$M:$M,"&lt;=2008",base_de_dados!$O:$O,"&gt;=39813")</f>
        <v>0</v>
      </c>
      <c r="E597" s="5">
        <f>SUMIFS(base_de_dados!$T:$T,base_de_dados!$B:$B,$B597,base_de_dados!$G:$G,E$61,base_de_dados!$H:$H,$L$1,base_de_dados!$C:$C,$A597,base_de_dados!$M:$M,"&lt;=2008",base_de_dados!$O:$O,"&gt;=39813")</f>
        <v>0</v>
      </c>
      <c r="F597" s="5">
        <f>SUMIFS(base_de_dados!$T:$T,base_de_dados!$B:$B,$B597,base_de_dados!$G:$G,F$61,base_de_dados!$H:$H,$L$1,base_de_dados!$C:$C,$A597,base_de_dados!$M:$M,"&lt;=2008",base_de_dados!$O:$O,"&gt;=39813")</f>
        <v>0</v>
      </c>
      <c r="G597" s="5">
        <f>SUMIFS(base_de_dados!$T:$T,base_de_dados!$B:$B,$B597,base_de_dados!$G:$G,G$61,base_de_dados!$H:$H,$L$1,base_de_dados!$C:$C,$A597,base_de_dados!$M:$M,"&lt;=2008",base_de_dados!$O:$O,"&gt;=39813")</f>
        <v>0</v>
      </c>
      <c r="H597" s="5">
        <f>SUMIFS(base_de_dados!$T:$T,base_de_dados!$B:$B,$B597,base_de_dados!$G:$G,H$61,base_de_dados!$H:$H,$L$1,base_de_dados!$C:$C,$A597,base_de_dados!$M:$M,"&lt;=2008",base_de_dados!$O:$O,"&gt;=39813")</f>
        <v>0</v>
      </c>
      <c r="I597" s="5">
        <f>SUMIFS(base_de_dados!$T:$T,base_de_dados!$B:$B,$B597,base_de_dados!$G:$G,I$61,base_de_dados!$H:$H,$L$1,base_de_dados!$C:$C,$A597,base_de_dados!$M:$M,"&lt;=2008",base_de_dados!$O:$O,"&gt;=39813")</f>
        <v>0</v>
      </c>
      <c r="J597" s="5">
        <f>SUMIFS(base_de_dados!$T:$T,base_de_dados!$B:$B,$B597,base_de_dados!$G:$G,J$61,base_de_dados!$H:$H,$L$1,base_de_dados!$C:$C,$A597,base_de_dados!$M:$M,"&lt;=2008",base_de_dados!$O:$O,"&gt;=39813")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SUMIFS(base_de_dados!$T:$T,base_de_dados!$B:$B,$B598,base_de_dados!$G:$G,C$61,base_de_dados!$H:$H,$L$1,base_de_dados!$C:$C,$A598,base_de_dados!$M:$M,"&lt;=2008",base_de_dados!$O:$O,"&gt;=39813")</f>
        <v>0</v>
      </c>
      <c r="D598" s="5">
        <f>SUMIFS(base_de_dados!$T:$T,base_de_dados!$B:$B,$B598,base_de_dados!$G:$G,D$61,base_de_dados!$H:$H,$L$1,base_de_dados!$C:$C,$A598,base_de_dados!$M:$M,"&lt;=2008",base_de_dados!$O:$O,"&gt;=39813")</f>
        <v>0</v>
      </c>
      <c r="E598" s="5">
        <f>SUMIFS(base_de_dados!$T:$T,base_de_dados!$B:$B,$B598,base_de_dados!$G:$G,E$61,base_de_dados!$H:$H,$L$1,base_de_dados!$C:$C,$A598,base_de_dados!$M:$M,"&lt;=2008",base_de_dados!$O:$O,"&gt;=39813")</f>
        <v>0</v>
      </c>
      <c r="F598" s="5">
        <f>SUMIFS(base_de_dados!$T:$T,base_de_dados!$B:$B,$B598,base_de_dados!$G:$G,F$61,base_de_dados!$H:$H,$L$1,base_de_dados!$C:$C,$A598,base_de_dados!$M:$M,"&lt;=2008",base_de_dados!$O:$O,"&gt;=39813")</f>
        <v>0</v>
      </c>
      <c r="G598" s="5">
        <f>SUMIFS(base_de_dados!$T:$T,base_de_dados!$B:$B,$B598,base_de_dados!$G:$G,G$61,base_de_dados!$H:$H,$L$1,base_de_dados!$C:$C,$A598,base_de_dados!$M:$M,"&lt;=2008",base_de_dados!$O:$O,"&gt;=39813")</f>
        <v>0</v>
      </c>
      <c r="H598" s="5">
        <f>SUMIFS(base_de_dados!$T:$T,base_de_dados!$B:$B,$B598,base_de_dados!$G:$G,H$61,base_de_dados!$H:$H,$L$1,base_de_dados!$C:$C,$A598,base_de_dados!$M:$M,"&lt;=2008",base_de_dados!$O:$O,"&gt;=39813")</f>
        <v>0</v>
      </c>
      <c r="I598" s="5">
        <f>SUMIFS(base_de_dados!$T:$T,base_de_dados!$B:$B,$B598,base_de_dados!$G:$G,I$61,base_de_dados!$H:$H,$L$1,base_de_dados!$C:$C,$A598,base_de_dados!$M:$M,"&lt;=2008",base_de_dados!$O:$O,"&gt;=39813")</f>
        <v>0</v>
      </c>
      <c r="J598" s="5">
        <f>SUMIFS(base_de_dados!$T:$T,base_de_dados!$B:$B,$B598,base_de_dados!$G:$G,J$61,base_de_dados!$H:$H,$L$1,base_de_dados!$C:$C,$A598,base_de_dados!$M:$M,"&lt;=2008",base_de_dados!$O:$O,"&gt;=39813")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SUMIFS(base_de_dados!$T:$T,base_de_dados!$B:$B,$B599,base_de_dados!$G:$G,C$61,base_de_dados!$H:$H,$L$1,base_de_dados!$C:$C,$A599,base_de_dados!$M:$M,"&lt;=2008",base_de_dados!$O:$O,"&gt;=39813")</f>
        <v>0</v>
      </c>
      <c r="D599" s="5">
        <f>SUMIFS(base_de_dados!$T:$T,base_de_dados!$B:$B,$B599,base_de_dados!$G:$G,D$61,base_de_dados!$H:$H,$L$1,base_de_dados!$C:$C,$A599,base_de_dados!$M:$M,"&lt;=2008",base_de_dados!$O:$O,"&gt;=39813")</f>
        <v>0</v>
      </c>
      <c r="E599" s="5">
        <f>SUMIFS(base_de_dados!$T:$T,base_de_dados!$B:$B,$B599,base_de_dados!$G:$G,E$61,base_de_dados!$H:$H,$L$1,base_de_dados!$C:$C,$A599,base_de_dados!$M:$M,"&lt;=2008",base_de_dados!$O:$O,"&gt;=39813")</f>
        <v>0</v>
      </c>
      <c r="F599" s="5">
        <f>SUMIFS(base_de_dados!$T:$T,base_de_dados!$B:$B,$B599,base_de_dados!$G:$G,F$61,base_de_dados!$H:$H,$L$1,base_de_dados!$C:$C,$A599,base_de_dados!$M:$M,"&lt;=2008",base_de_dados!$O:$O,"&gt;=39813")</f>
        <v>7.4001141552511411E-3</v>
      </c>
      <c r="G599" s="5">
        <f>SUMIFS(base_de_dados!$T:$T,base_de_dados!$B:$B,$B599,base_de_dados!$G:$G,G$61,base_de_dados!$H:$H,$L$1,base_de_dados!$C:$C,$A599,base_de_dados!$M:$M,"&lt;=2008",base_de_dados!$O:$O,"&gt;=39813")</f>
        <v>0</v>
      </c>
      <c r="H599" s="5">
        <f>SUMIFS(base_de_dados!$T:$T,base_de_dados!$B:$B,$B599,base_de_dados!$G:$G,H$61,base_de_dados!$H:$H,$L$1,base_de_dados!$C:$C,$A599,base_de_dados!$M:$M,"&lt;=2008",base_de_dados!$O:$O,"&gt;=39813")</f>
        <v>0</v>
      </c>
      <c r="I599" s="5">
        <f>SUMIFS(base_de_dados!$T:$T,base_de_dados!$B:$B,$B599,base_de_dados!$G:$G,I$61,base_de_dados!$H:$H,$L$1,base_de_dados!$C:$C,$A599,base_de_dados!$M:$M,"&lt;=2008",base_de_dados!$O:$O,"&gt;=39813")</f>
        <v>0</v>
      </c>
      <c r="J599" s="5">
        <f>SUMIFS(base_de_dados!$T:$T,base_de_dados!$B:$B,$B599,base_de_dados!$G:$G,J$61,base_de_dados!$H:$H,$L$1,base_de_dados!$C:$C,$A599,base_de_dados!$M:$M,"&lt;=2008",base_de_dados!$O:$O,"&gt;=39813")</f>
        <v>0</v>
      </c>
      <c r="K599" s="32">
        <f t="shared" si="13"/>
        <v>7.4001141552511411E-3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SUMIFS(base_de_dados!$T:$T,base_de_dados!$B:$B,$B600,base_de_dados!$G:$G,C$61,base_de_dados!$H:$H,$L$1,base_de_dados!$C:$C,$A600,base_de_dados!$M:$M,"&lt;=2008",base_de_dados!$O:$O,"&gt;=39813")</f>
        <v>0</v>
      </c>
      <c r="D600" s="5">
        <f>SUMIFS(base_de_dados!$T:$T,base_de_dados!$B:$B,$B600,base_de_dados!$G:$G,D$61,base_de_dados!$H:$H,$L$1,base_de_dados!$C:$C,$A600,base_de_dados!$M:$M,"&lt;=2008",base_de_dados!$O:$O,"&gt;=39813")</f>
        <v>0</v>
      </c>
      <c r="E600" s="5">
        <f>SUMIFS(base_de_dados!$T:$T,base_de_dados!$B:$B,$B600,base_de_dados!$G:$G,E$61,base_de_dados!$H:$H,$L$1,base_de_dados!$C:$C,$A600,base_de_dados!$M:$M,"&lt;=2008",base_de_dados!$O:$O,"&gt;=39813")</f>
        <v>0</v>
      </c>
      <c r="F600" s="5">
        <f>SUMIFS(base_de_dados!$T:$T,base_de_dados!$B:$B,$B600,base_de_dados!$G:$G,F$61,base_de_dados!$H:$H,$L$1,base_de_dados!$C:$C,$A600,base_de_dados!$M:$M,"&lt;=2008",base_de_dados!$O:$O,"&gt;=39813")</f>
        <v>0</v>
      </c>
      <c r="G600" s="5">
        <f>SUMIFS(base_de_dados!$T:$T,base_de_dados!$B:$B,$B600,base_de_dados!$G:$G,G$61,base_de_dados!$H:$H,$L$1,base_de_dados!$C:$C,$A600,base_de_dados!$M:$M,"&lt;=2008",base_de_dados!$O:$O,"&gt;=39813")</f>
        <v>0</v>
      </c>
      <c r="H600" s="5">
        <f>SUMIFS(base_de_dados!$T:$T,base_de_dados!$B:$B,$B600,base_de_dados!$G:$G,H$61,base_de_dados!$H:$H,$L$1,base_de_dados!$C:$C,$A600,base_de_dados!$M:$M,"&lt;=2008",base_de_dados!$O:$O,"&gt;=39813")</f>
        <v>0</v>
      </c>
      <c r="I600" s="5">
        <f>SUMIFS(base_de_dados!$T:$T,base_de_dados!$B:$B,$B600,base_de_dados!$G:$G,I$61,base_de_dados!$H:$H,$L$1,base_de_dados!$C:$C,$A600,base_de_dados!$M:$M,"&lt;=2008",base_de_dados!$O:$O,"&gt;=39813")</f>
        <v>0</v>
      </c>
      <c r="J600" s="5">
        <f>SUMIFS(base_de_dados!$T:$T,base_de_dados!$B:$B,$B600,base_de_dados!$G:$G,J$61,base_de_dados!$H:$H,$L$1,base_de_dados!$C:$C,$A600,base_de_dados!$M:$M,"&lt;=2008",base_de_dados!$O:$O,"&gt;=39813")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SUMIFS(base_de_dados!$T:$T,base_de_dados!$B:$B,$B601,base_de_dados!$G:$G,C$61,base_de_dados!$H:$H,$L$1,base_de_dados!$C:$C,$A601,base_de_dados!$M:$M,"&lt;=2008",base_de_dados!$O:$O,"&gt;=39813")</f>
        <v>0</v>
      </c>
      <c r="D601" s="5">
        <f>SUMIFS(base_de_dados!$T:$T,base_de_dados!$B:$B,$B601,base_de_dados!$G:$G,D$61,base_de_dados!$H:$H,$L$1,base_de_dados!$C:$C,$A601,base_de_dados!$M:$M,"&lt;=2008",base_de_dados!$O:$O,"&gt;=39813")</f>
        <v>0</v>
      </c>
      <c r="E601" s="5">
        <f>SUMIFS(base_de_dados!$T:$T,base_de_dados!$B:$B,$B601,base_de_dados!$G:$G,E$61,base_de_dados!$H:$H,$L$1,base_de_dados!$C:$C,$A601,base_de_dados!$M:$M,"&lt;=2008",base_de_dados!$O:$O,"&gt;=39813")</f>
        <v>0</v>
      </c>
      <c r="F601" s="5">
        <f>SUMIFS(base_de_dados!$T:$T,base_de_dados!$B:$B,$B601,base_de_dados!$G:$G,F$61,base_de_dados!$H:$H,$L$1,base_de_dados!$C:$C,$A601,base_de_dados!$M:$M,"&lt;=2008",base_de_dados!$O:$O,"&gt;=39813")</f>
        <v>0</v>
      </c>
      <c r="G601" s="5">
        <f>SUMIFS(base_de_dados!$T:$T,base_de_dados!$B:$B,$B601,base_de_dados!$G:$G,G$61,base_de_dados!$H:$H,$L$1,base_de_dados!$C:$C,$A601,base_de_dados!$M:$M,"&lt;=2008",base_de_dados!$O:$O,"&gt;=39813")</f>
        <v>0</v>
      </c>
      <c r="H601" s="5">
        <f>SUMIFS(base_de_dados!$T:$T,base_de_dados!$B:$B,$B601,base_de_dados!$G:$G,H$61,base_de_dados!$H:$H,$L$1,base_de_dados!$C:$C,$A601,base_de_dados!$M:$M,"&lt;=2008",base_de_dados!$O:$O,"&gt;=39813")</f>
        <v>0</v>
      </c>
      <c r="I601" s="5">
        <f>SUMIFS(base_de_dados!$T:$T,base_de_dados!$B:$B,$B601,base_de_dados!$G:$G,I$61,base_de_dados!$H:$H,$L$1,base_de_dados!$C:$C,$A601,base_de_dados!$M:$M,"&lt;=2008",base_de_dados!$O:$O,"&gt;=39813")</f>
        <v>0</v>
      </c>
      <c r="J601" s="5">
        <f>SUMIFS(base_de_dados!$T:$T,base_de_dados!$B:$B,$B601,base_de_dados!$G:$G,J$61,base_de_dados!$H:$H,$L$1,base_de_dados!$C:$C,$A601,base_de_dados!$M:$M,"&lt;=2008",base_de_dados!$O:$O,"&gt;=39813")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SUMIFS(base_de_dados!$T:$T,base_de_dados!$B:$B,$B602,base_de_dados!$G:$G,C$61,base_de_dados!$H:$H,$L$1,base_de_dados!$C:$C,$A602,base_de_dados!$M:$M,"&lt;=2008",base_de_dados!$O:$O,"&gt;=39813")</f>
        <v>0</v>
      </c>
      <c r="D602" s="5">
        <f>SUMIFS(base_de_dados!$T:$T,base_de_dados!$B:$B,$B602,base_de_dados!$G:$G,D$61,base_de_dados!$H:$H,$L$1,base_de_dados!$C:$C,$A602,base_de_dados!$M:$M,"&lt;=2008",base_de_dados!$O:$O,"&gt;=39813")</f>
        <v>0</v>
      </c>
      <c r="E602" s="5">
        <f>SUMIFS(base_de_dados!$T:$T,base_de_dados!$B:$B,$B602,base_de_dados!$G:$G,E$61,base_de_dados!$H:$H,$L$1,base_de_dados!$C:$C,$A602,base_de_dados!$M:$M,"&lt;=2008",base_de_dados!$O:$O,"&gt;=39813")</f>
        <v>2.8158295281582951E-2</v>
      </c>
      <c r="F602" s="5">
        <f>SUMIFS(base_de_dados!$T:$T,base_de_dados!$B:$B,$B602,base_de_dados!$G:$G,F$61,base_de_dados!$H:$H,$L$1,base_de_dados!$C:$C,$A602,base_de_dados!$M:$M,"&lt;=2008",base_de_dados!$O:$O,"&gt;=39813")</f>
        <v>0</v>
      </c>
      <c r="G602" s="5">
        <f>SUMIFS(base_de_dados!$T:$T,base_de_dados!$B:$B,$B602,base_de_dados!$G:$G,G$61,base_de_dados!$H:$H,$L$1,base_de_dados!$C:$C,$A602,base_de_dados!$M:$M,"&lt;=2008",base_de_dados!$O:$O,"&gt;=39813")</f>
        <v>0</v>
      </c>
      <c r="H602" s="5">
        <f>SUMIFS(base_de_dados!$T:$T,base_de_dados!$B:$B,$B602,base_de_dados!$G:$G,H$61,base_de_dados!$H:$H,$L$1,base_de_dados!$C:$C,$A602,base_de_dados!$M:$M,"&lt;=2008",base_de_dados!$O:$O,"&gt;=39813")</f>
        <v>0</v>
      </c>
      <c r="I602" s="5">
        <f>SUMIFS(base_de_dados!$T:$T,base_de_dados!$B:$B,$B602,base_de_dados!$G:$G,I$61,base_de_dados!$H:$H,$L$1,base_de_dados!$C:$C,$A602,base_de_dados!$M:$M,"&lt;=2008",base_de_dados!$O:$O,"&gt;=39813")</f>
        <v>0</v>
      </c>
      <c r="J602" s="5">
        <f>SUMIFS(base_de_dados!$T:$T,base_de_dados!$B:$B,$B602,base_de_dados!$G:$G,J$61,base_de_dados!$H:$H,$L$1,base_de_dados!$C:$C,$A602,base_de_dados!$M:$M,"&lt;=2008",base_de_dados!$O:$O,"&gt;=39813")</f>
        <v>0</v>
      </c>
      <c r="K602" s="32">
        <f t="shared" si="13"/>
        <v>2.8158295281582951E-2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SUMIFS(base_de_dados!$T:$T,base_de_dados!$B:$B,$B603,base_de_dados!$G:$G,C$61,base_de_dados!$H:$H,$L$1,base_de_dados!$C:$C,$A603,base_de_dados!$M:$M,"&lt;=2008",base_de_dados!$O:$O,"&gt;=39813")</f>
        <v>0</v>
      </c>
      <c r="D603" s="5">
        <f>SUMIFS(base_de_dados!$T:$T,base_de_dados!$B:$B,$B603,base_de_dados!$G:$G,D$61,base_de_dados!$H:$H,$L$1,base_de_dados!$C:$C,$A603,base_de_dados!$M:$M,"&lt;=2008",base_de_dados!$O:$O,"&gt;=39813")</f>
        <v>0</v>
      </c>
      <c r="E603" s="5">
        <f>SUMIFS(base_de_dados!$T:$T,base_de_dados!$B:$B,$B603,base_de_dados!$G:$G,E$61,base_de_dados!$H:$H,$L$1,base_de_dados!$C:$C,$A603,base_de_dados!$M:$M,"&lt;=2008",base_de_dados!$O:$O,"&gt;=39813")</f>
        <v>0</v>
      </c>
      <c r="F603" s="5">
        <f>SUMIFS(base_de_dados!$T:$T,base_de_dados!$B:$B,$B603,base_de_dados!$G:$G,F$61,base_de_dados!$H:$H,$L$1,base_de_dados!$C:$C,$A603,base_de_dados!$M:$M,"&lt;=2008",base_de_dados!$O:$O,"&gt;=39813")</f>
        <v>0</v>
      </c>
      <c r="G603" s="5">
        <f>SUMIFS(base_de_dados!$T:$T,base_de_dados!$B:$B,$B603,base_de_dados!$G:$G,G$61,base_de_dados!$H:$H,$L$1,base_de_dados!$C:$C,$A603,base_de_dados!$M:$M,"&lt;=2008",base_de_dados!$O:$O,"&gt;=39813")</f>
        <v>0</v>
      </c>
      <c r="H603" s="5">
        <f>SUMIFS(base_de_dados!$T:$T,base_de_dados!$B:$B,$B603,base_de_dados!$G:$G,H$61,base_de_dados!$H:$H,$L$1,base_de_dados!$C:$C,$A603,base_de_dados!$M:$M,"&lt;=2008",base_de_dados!$O:$O,"&gt;=39813")</f>
        <v>0</v>
      </c>
      <c r="I603" s="5">
        <f>SUMIFS(base_de_dados!$T:$T,base_de_dados!$B:$B,$B603,base_de_dados!$G:$G,I$61,base_de_dados!$H:$H,$L$1,base_de_dados!$C:$C,$A603,base_de_dados!$M:$M,"&lt;=2008",base_de_dados!$O:$O,"&gt;=39813")</f>
        <v>0</v>
      </c>
      <c r="J603" s="5">
        <f>SUMIFS(base_de_dados!$T:$T,base_de_dados!$B:$B,$B603,base_de_dados!$G:$G,J$61,base_de_dados!$H:$H,$L$1,base_de_dados!$C:$C,$A603,base_de_dados!$M:$M,"&lt;=2008",base_de_dados!$O:$O,"&gt;=39813")</f>
        <v>0</v>
      </c>
      <c r="K603" s="32">
        <f t="shared" si="13"/>
        <v>0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SUMIFS(base_de_dados!$T:$T,base_de_dados!$B:$B,$B604,base_de_dados!$G:$G,C$61,base_de_dados!$H:$H,$L$1,base_de_dados!$C:$C,$A604,base_de_dados!$M:$M,"&lt;=2008",base_de_dados!$O:$O,"&gt;=39813")</f>
        <v>0</v>
      </c>
      <c r="D604" s="5">
        <f>SUMIFS(base_de_dados!$T:$T,base_de_dados!$B:$B,$B604,base_de_dados!$G:$G,D$61,base_de_dados!$H:$H,$L$1,base_de_dados!$C:$C,$A604,base_de_dados!$M:$M,"&lt;=2008",base_de_dados!$O:$O,"&gt;=39813")</f>
        <v>0</v>
      </c>
      <c r="E604" s="5">
        <f>SUMIFS(base_de_dados!$T:$T,base_de_dados!$B:$B,$B604,base_de_dados!$G:$G,E$61,base_de_dados!$H:$H,$L$1,base_de_dados!$C:$C,$A604,base_de_dados!$M:$M,"&lt;=2008",base_de_dados!$O:$O,"&gt;=39813")</f>
        <v>0</v>
      </c>
      <c r="F604" s="5">
        <f>SUMIFS(base_de_dados!$T:$T,base_de_dados!$B:$B,$B604,base_de_dados!$G:$G,F$61,base_de_dados!$H:$H,$L$1,base_de_dados!$C:$C,$A604,base_de_dados!$M:$M,"&lt;=2008",base_de_dados!$O:$O,"&gt;=39813")</f>
        <v>0</v>
      </c>
      <c r="G604" s="5">
        <f>SUMIFS(base_de_dados!$T:$T,base_de_dados!$B:$B,$B604,base_de_dados!$G:$G,G$61,base_de_dados!$H:$H,$L$1,base_de_dados!$C:$C,$A604,base_de_dados!$M:$M,"&lt;=2008",base_de_dados!$O:$O,"&gt;=39813")</f>
        <v>0</v>
      </c>
      <c r="H604" s="5">
        <f>SUMIFS(base_de_dados!$T:$T,base_de_dados!$B:$B,$B604,base_de_dados!$G:$G,H$61,base_de_dados!$H:$H,$L$1,base_de_dados!$C:$C,$A604,base_de_dados!$M:$M,"&lt;=2008",base_de_dados!$O:$O,"&gt;=39813")</f>
        <v>0</v>
      </c>
      <c r="I604" s="5">
        <f>SUMIFS(base_de_dados!$T:$T,base_de_dados!$B:$B,$B604,base_de_dados!$G:$G,I$61,base_de_dados!$H:$H,$L$1,base_de_dados!$C:$C,$A604,base_de_dados!$M:$M,"&lt;=2008",base_de_dados!$O:$O,"&gt;=39813")</f>
        <v>0</v>
      </c>
      <c r="J604" s="5">
        <f>SUMIFS(base_de_dados!$T:$T,base_de_dados!$B:$B,$B604,base_de_dados!$G:$G,J$61,base_de_dados!$H:$H,$L$1,base_de_dados!$C:$C,$A604,base_de_dados!$M:$M,"&lt;=2008",base_de_dados!$O:$O,"&gt;=39813")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SUMIFS(base_de_dados!$T:$T,base_de_dados!$B:$B,$B605,base_de_dados!$G:$G,C$61,base_de_dados!$H:$H,$L$1,base_de_dados!$C:$C,$A605,base_de_dados!$M:$M,"&lt;=2008",base_de_dados!$O:$O,"&gt;=39813")</f>
        <v>0</v>
      </c>
      <c r="D605" s="5">
        <f>SUMIFS(base_de_dados!$T:$T,base_de_dados!$B:$B,$B605,base_de_dados!$G:$G,D$61,base_de_dados!$H:$H,$L$1,base_de_dados!$C:$C,$A605,base_de_dados!$M:$M,"&lt;=2008",base_de_dados!$O:$O,"&gt;=39813")</f>
        <v>0</v>
      </c>
      <c r="E605" s="5">
        <f>SUMIFS(base_de_dados!$T:$T,base_de_dados!$B:$B,$B605,base_de_dados!$G:$G,E$61,base_de_dados!$H:$H,$L$1,base_de_dados!$C:$C,$A605,base_de_dados!$M:$M,"&lt;=2008",base_de_dados!$O:$O,"&gt;=39813")</f>
        <v>0</v>
      </c>
      <c r="F605" s="5">
        <f>SUMIFS(base_de_dados!$T:$T,base_de_dados!$B:$B,$B605,base_de_dados!$G:$G,F$61,base_de_dados!$H:$H,$L$1,base_de_dados!$C:$C,$A605,base_de_dados!$M:$M,"&lt;=2008",base_de_dados!$O:$O,"&gt;=39813")</f>
        <v>0</v>
      </c>
      <c r="G605" s="5">
        <f>SUMIFS(base_de_dados!$T:$T,base_de_dados!$B:$B,$B605,base_de_dados!$G:$G,G$61,base_de_dados!$H:$H,$L$1,base_de_dados!$C:$C,$A605,base_de_dados!$M:$M,"&lt;=2008",base_de_dados!$O:$O,"&gt;=39813")</f>
        <v>0</v>
      </c>
      <c r="H605" s="5">
        <f>SUMIFS(base_de_dados!$T:$T,base_de_dados!$B:$B,$B605,base_de_dados!$G:$G,H$61,base_de_dados!$H:$H,$L$1,base_de_dados!$C:$C,$A605,base_de_dados!$M:$M,"&lt;=2008",base_de_dados!$O:$O,"&gt;=39813")</f>
        <v>0</v>
      </c>
      <c r="I605" s="5">
        <f>SUMIFS(base_de_dados!$T:$T,base_de_dados!$B:$B,$B605,base_de_dados!$G:$G,I$61,base_de_dados!$H:$H,$L$1,base_de_dados!$C:$C,$A605,base_de_dados!$M:$M,"&lt;=2008",base_de_dados!$O:$O,"&gt;=39813")</f>
        <v>0</v>
      </c>
      <c r="J605" s="5">
        <f>SUMIFS(base_de_dados!$T:$T,base_de_dados!$B:$B,$B605,base_de_dados!$G:$G,J$61,base_de_dados!$H:$H,$L$1,base_de_dados!$C:$C,$A605,base_de_dados!$M:$M,"&lt;=2008",base_de_dados!$O:$O,"&gt;=39813")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SUMIFS(base_de_dados!$T:$T,base_de_dados!$B:$B,$B606,base_de_dados!$G:$G,C$61,base_de_dados!$H:$H,$L$1,base_de_dados!$C:$C,$A606,base_de_dados!$M:$M,"&lt;=2008",base_de_dados!$O:$O,"&gt;=39813")</f>
        <v>0</v>
      </c>
      <c r="D606" s="5">
        <f>SUMIFS(base_de_dados!$T:$T,base_de_dados!$B:$B,$B606,base_de_dados!$G:$G,D$61,base_de_dados!$H:$H,$L$1,base_de_dados!$C:$C,$A606,base_de_dados!$M:$M,"&lt;=2008",base_de_dados!$O:$O,"&gt;=39813")</f>
        <v>0</v>
      </c>
      <c r="E606" s="5">
        <f>SUMIFS(base_de_dados!$T:$T,base_de_dados!$B:$B,$B606,base_de_dados!$G:$G,E$61,base_de_dados!$H:$H,$L$1,base_de_dados!$C:$C,$A606,base_de_dados!$M:$M,"&lt;=2008",base_de_dados!$O:$O,"&gt;=39813")</f>
        <v>0</v>
      </c>
      <c r="F606" s="5">
        <f>SUMIFS(base_de_dados!$T:$T,base_de_dados!$B:$B,$B606,base_de_dados!$G:$G,F$61,base_de_dados!$H:$H,$L$1,base_de_dados!$C:$C,$A606,base_de_dados!$M:$M,"&lt;=2008",base_de_dados!$O:$O,"&gt;=39813")</f>
        <v>0</v>
      </c>
      <c r="G606" s="5">
        <f>SUMIFS(base_de_dados!$T:$T,base_de_dados!$B:$B,$B606,base_de_dados!$G:$G,G$61,base_de_dados!$H:$H,$L$1,base_de_dados!$C:$C,$A606,base_de_dados!$M:$M,"&lt;=2008",base_de_dados!$O:$O,"&gt;=39813")</f>
        <v>0</v>
      </c>
      <c r="H606" s="5">
        <f>SUMIFS(base_de_dados!$T:$T,base_de_dados!$B:$B,$B606,base_de_dados!$G:$G,H$61,base_de_dados!$H:$H,$L$1,base_de_dados!$C:$C,$A606,base_de_dados!$M:$M,"&lt;=2008",base_de_dados!$O:$O,"&gt;=39813")</f>
        <v>0</v>
      </c>
      <c r="I606" s="5">
        <f>SUMIFS(base_de_dados!$T:$T,base_de_dados!$B:$B,$B606,base_de_dados!$G:$G,I$61,base_de_dados!$H:$H,$L$1,base_de_dados!$C:$C,$A606,base_de_dados!$M:$M,"&lt;=2008",base_de_dados!$O:$O,"&gt;=39813")</f>
        <v>0</v>
      </c>
      <c r="J606" s="5">
        <f>SUMIFS(base_de_dados!$T:$T,base_de_dados!$B:$B,$B606,base_de_dados!$G:$G,J$61,base_de_dados!$H:$H,$L$1,base_de_dados!$C:$C,$A606,base_de_dados!$M:$M,"&lt;=2008",base_de_dados!$O:$O,"&gt;=39813")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SUMIFS(base_de_dados!$T:$T,base_de_dados!$B:$B,$B607,base_de_dados!$G:$G,C$61,base_de_dados!$H:$H,$L$1,base_de_dados!$C:$C,$A607,base_de_dados!$M:$M,"&lt;=2008",base_de_dados!$O:$O,"&gt;=39813")</f>
        <v>0</v>
      </c>
      <c r="D607" s="5">
        <f>SUMIFS(base_de_dados!$T:$T,base_de_dados!$B:$B,$B607,base_de_dados!$G:$G,D$61,base_de_dados!$H:$H,$L$1,base_de_dados!$C:$C,$A607,base_de_dados!$M:$M,"&lt;=2008",base_de_dados!$O:$O,"&gt;=39813")</f>
        <v>0</v>
      </c>
      <c r="E607" s="5">
        <f>SUMIFS(base_de_dados!$T:$T,base_de_dados!$B:$B,$B607,base_de_dados!$G:$G,E$61,base_de_dados!$H:$H,$L$1,base_de_dados!$C:$C,$A607,base_de_dados!$M:$M,"&lt;=2008",base_de_dados!$O:$O,"&gt;=39813")</f>
        <v>0</v>
      </c>
      <c r="F607" s="5">
        <f>SUMIFS(base_de_dados!$T:$T,base_de_dados!$B:$B,$B607,base_de_dados!$G:$G,F$61,base_de_dados!$H:$H,$L$1,base_de_dados!$C:$C,$A607,base_de_dados!$M:$M,"&lt;=2008",base_de_dados!$O:$O,"&gt;=39813")</f>
        <v>0</v>
      </c>
      <c r="G607" s="5">
        <f>SUMIFS(base_de_dados!$T:$T,base_de_dados!$B:$B,$B607,base_de_dados!$G:$G,G$61,base_de_dados!$H:$H,$L$1,base_de_dados!$C:$C,$A607,base_de_dados!$M:$M,"&lt;=2008",base_de_dados!$O:$O,"&gt;=39813")</f>
        <v>0</v>
      </c>
      <c r="H607" s="5">
        <f>SUMIFS(base_de_dados!$T:$T,base_de_dados!$B:$B,$B607,base_de_dados!$G:$G,H$61,base_de_dados!$H:$H,$L$1,base_de_dados!$C:$C,$A607,base_de_dados!$M:$M,"&lt;=2008",base_de_dados!$O:$O,"&gt;=39813")</f>
        <v>0</v>
      </c>
      <c r="I607" s="5">
        <f>SUMIFS(base_de_dados!$T:$T,base_de_dados!$B:$B,$B607,base_de_dados!$G:$G,I$61,base_de_dados!$H:$H,$L$1,base_de_dados!$C:$C,$A607,base_de_dados!$M:$M,"&lt;=2008",base_de_dados!$O:$O,"&gt;=39813")</f>
        <v>0</v>
      </c>
      <c r="J607" s="5">
        <f>SUMIFS(base_de_dados!$T:$T,base_de_dados!$B:$B,$B607,base_de_dados!$G:$G,J$61,base_de_dados!$H:$H,$L$1,base_de_dados!$C:$C,$A607,base_de_dados!$M:$M,"&lt;=2008",base_de_dados!$O:$O,"&gt;=39813")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SUMIFS(base_de_dados!$T:$T,base_de_dados!$B:$B,$B608,base_de_dados!$G:$G,C$61,base_de_dados!$H:$H,$L$1,base_de_dados!$C:$C,$A608,base_de_dados!$M:$M,"&lt;=2008",base_de_dados!$O:$O,"&gt;=39813")</f>
        <v>0</v>
      </c>
      <c r="D608" s="5">
        <f>SUMIFS(base_de_dados!$T:$T,base_de_dados!$B:$B,$B608,base_de_dados!$G:$G,D$61,base_de_dados!$H:$H,$L$1,base_de_dados!$C:$C,$A608,base_de_dados!$M:$M,"&lt;=2008",base_de_dados!$O:$O,"&gt;=39813")</f>
        <v>0</v>
      </c>
      <c r="E608" s="5">
        <f>SUMIFS(base_de_dados!$T:$T,base_de_dados!$B:$B,$B608,base_de_dados!$G:$G,E$61,base_de_dados!$H:$H,$L$1,base_de_dados!$C:$C,$A608,base_de_dados!$M:$M,"&lt;=2008",base_de_dados!$O:$O,"&gt;=39813")</f>
        <v>0</v>
      </c>
      <c r="F608" s="5">
        <f>SUMIFS(base_de_dados!$T:$T,base_de_dados!$B:$B,$B608,base_de_dados!$G:$G,F$61,base_de_dados!$H:$H,$L$1,base_de_dados!$C:$C,$A608,base_de_dados!$M:$M,"&lt;=2008",base_de_dados!$O:$O,"&gt;=39813")</f>
        <v>0</v>
      </c>
      <c r="G608" s="5">
        <f>SUMIFS(base_de_dados!$T:$T,base_de_dados!$B:$B,$B608,base_de_dados!$G:$G,G$61,base_de_dados!$H:$H,$L$1,base_de_dados!$C:$C,$A608,base_de_dados!$M:$M,"&lt;=2008",base_de_dados!$O:$O,"&gt;=39813")</f>
        <v>0</v>
      </c>
      <c r="H608" s="5">
        <f>SUMIFS(base_de_dados!$T:$T,base_de_dados!$B:$B,$B608,base_de_dados!$G:$G,H$61,base_de_dados!$H:$H,$L$1,base_de_dados!$C:$C,$A608,base_de_dados!$M:$M,"&lt;=2008",base_de_dados!$O:$O,"&gt;=39813")</f>
        <v>0</v>
      </c>
      <c r="I608" s="5">
        <f>SUMIFS(base_de_dados!$T:$T,base_de_dados!$B:$B,$B608,base_de_dados!$G:$G,I$61,base_de_dados!$H:$H,$L$1,base_de_dados!$C:$C,$A608,base_de_dados!$M:$M,"&lt;=2008",base_de_dados!$O:$O,"&gt;=39813")</f>
        <v>0</v>
      </c>
      <c r="J608" s="5">
        <f>SUMIFS(base_de_dados!$T:$T,base_de_dados!$B:$B,$B608,base_de_dados!$G:$G,J$61,base_de_dados!$H:$H,$L$1,base_de_dados!$C:$C,$A608,base_de_dados!$M:$M,"&lt;=2008",base_de_dados!$O:$O,"&gt;=39813")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SUMIFS(base_de_dados!$T:$T,base_de_dados!$B:$B,$B609,base_de_dados!$G:$G,C$61,base_de_dados!$H:$H,$L$1,base_de_dados!$C:$C,$A609,base_de_dados!$M:$M,"&lt;=2008",base_de_dados!$O:$O,"&gt;=39813")</f>
        <v>0</v>
      </c>
      <c r="D609" s="5">
        <f>SUMIFS(base_de_dados!$T:$T,base_de_dados!$B:$B,$B609,base_de_dados!$G:$G,D$61,base_de_dados!$H:$H,$L$1,base_de_dados!$C:$C,$A609,base_de_dados!$M:$M,"&lt;=2008",base_de_dados!$O:$O,"&gt;=39813")</f>
        <v>0</v>
      </c>
      <c r="E609" s="5">
        <f>SUMIFS(base_de_dados!$T:$T,base_de_dados!$B:$B,$B609,base_de_dados!$G:$G,E$61,base_de_dados!$H:$H,$L$1,base_de_dados!$C:$C,$A609,base_de_dados!$M:$M,"&lt;=2008",base_de_dados!$O:$O,"&gt;=39813")</f>
        <v>0</v>
      </c>
      <c r="F609" s="5">
        <f>SUMIFS(base_de_dados!$T:$T,base_de_dados!$B:$B,$B609,base_de_dados!$G:$G,F$61,base_de_dados!$H:$H,$L$1,base_de_dados!$C:$C,$A609,base_de_dados!$M:$M,"&lt;=2008",base_de_dados!$O:$O,"&gt;=39813")</f>
        <v>0</v>
      </c>
      <c r="G609" s="5">
        <f>SUMIFS(base_de_dados!$T:$T,base_de_dados!$B:$B,$B609,base_de_dados!$G:$G,G$61,base_de_dados!$H:$H,$L$1,base_de_dados!$C:$C,$A609,base_de_dados!$M:$M,"&lt;=2008",base_de_dados!$O:$O,"&gt;=39813")</f>
        <v>0</v>
      </c>
      <c r="H609" s="5">
        <f>SUMIFS(base_de_dados!$T:$T,base_de_dados!$B:$B,$B609,base_de_dados!$G:$G,H$61,base_de_dados!$H:$H,$L$1,base_de_dados!$C:$C,$A609,base_de_dados!$M:$M,"&lt;=2008",base_de_dados!$O:$O,"&gt;=39813")</f>
        <v>0</v>
      </c>
      <c r="I609" s="5">
        <f>SUMIFS(base_de_dados!$T:$T,base_de_dados!$B:$B,$B609,base_de_dados!$G:$G,I$61,base_de_dados!$H:$H,$L$1,base_de_dados!$C:$C,$A609,base_de_dados!$M:$M,"&lt;=2008",base_de_dados!$O:$O,"&gt;=39813")</f>
        <v>0</v>
      </c>
      <c r="J609" s="5">
        <f>SUMIFS(base_de_dados!$T:$T,base_de_dados!$B:$B,$B609,base_de_dados!$G:$G,J$61,base_de_dados!$H:$H,$L$1,base_de_dados!$C:$C,$A609,base_de_dados!$M:$M,"&lt;=2008",base_de_dados!$O:$O,"&gt;=39813")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SUMIFS(base_de_dados!$T:$T,base_de_dados!$B:$B,$B610,base_de_dados!$G:$G,C$61,base_de_dados!$H:$H,$L$1,base_de_dados!$C:$C,$A610,base_de_dados!$M:$M,"&lt;=2008",base_de_dados!$O:$O,"&gt;=39813")</f>
        <v>0</v>
      </c>
      <c r="D610" s="5">
        <f>SUMIFS(base_de_dados!$T:$T,base_de_dados!$B:$B,$B610,base_de_dados!$G:$G,D$61,base_de_dados!$H:$H,$L$1,base_de_dados!$C:$C,$A610,base_de_dados!$M:$M,"&lt;=2008",base_de_dados!$O:$O,"&gt;=39813")</f>
        <v>0</v>
      </c>
      <c r="E610" s="5">
        <f>SUMIFS(base_de_dados!$T:$T,base_de_dados!$B:$B,$B610,base_de_dados!$G:$G,E$61,base_de_dados!$H:$H,$L$1,base_de_dados!$C:$C,$A610,base_de_dados!$M:$M,"&lt;=2008",base_de_dados!$O:$O,"&gt;=39813")</f>
        <v>0</v>
      </c>
      <c r="F610" s="5">
        <f>SUMIFS(base_de_dados!$T:$T,base_de_dados!$B:$B,$B610,base_de_dados!$G:$G,F$61,base_de_dados!$H:$H,$L$1,base_de_dados!$C:$C,$A610,base_de_dados!$M:$M,"&lt;=2008",base_de_dados!$O:$O,"&gt;=39813")</f>
        <v>0</v>
      </c>
      <c r="G610" s="5">
        <f>SUMIFS(base_de_dados!$T:$T,base_de_dados!$B:$B,$B610,base_de_dados!$G:$G,G$61,base_de_dados!$H:$H,$L$1,base_de_dados!$C:$C,$A610,base_de_dados!$M:$M,"&lt;=2008",base_de_dados!$O:$O,"&gt;=39813")</f>
        <v>0</v>
      </c>
      <c r="H610" s="5">
        <f>SUMIFS(base_de_dados!$T:$T,base_de_dados!$B:$B,$B610,base_de_dados!$G:$G,H$61,base_de_dados!$H:$H,$L$1,base_de_dados!$C:$C,$A610,base_de_dados!$M:$M,"&lt;=2008",base_de_dados!$O:$O,"&gt;=39813")</f>
        <v>0</v>
      </c>
      <c r="I610" s="5">
        <f>SUMIFS(base_de_dados!$T:$T,base_de_dados!$B:$B,$B610,base_de_dados!$G:$G,I$61,base_de_dados!$H:$H,$L$1,base_de_dados!$C:$C,$A610,base_de_dados!$M:$M,"&lt;=2008",base_de_dados!$O:$O,"&gt;=39813")</f>
        <v>0</v>
      </c>
      <c r="J610" s="5">
        <f>SUMIFS(base_de_dados!$T:$T,base_de_dados!$B:$B,$B610,base_de_dados!$G:$G,J$61,base_de_dados!$H:$H,$L$1,base_de_dados!$C:$C,$A610,base_de_dados!$M:$M,"&lt;=2008",base_de_dados!$O:$O,"&gt;=39813")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SUMIFS(base_de_dados!$T:$T,base_de_dados!$B:$B,$B611,base_de_dados!$G:$G,C$61,base_de_dados!$H:$H,$L$1,base_de_dados!$C:$C,$A611,base_de_dados!$M:$M,"&lt;=2008",base_de_dados!$O:$O,"&gt;=39813")</f>
        <v>0</v>
      </c>
      <c r="D611" s="5">
        <f>SUMIFS(base_de_dados!$T:$T,base_de_dados!$B:$B,$B611,base_de_dados!$G:$G,D$61,base_de_dados!$H:$H,$L$1,base_de_dados!$C:$C,$A611,base_de_dados!$M:$M,"&lt;=2008",base_de_dados!$O:$O,"&gt;=39813")</f>
        <v>0</v>
      </c>
      <c r="E611" s="5">
        <f>SUMIFS(base_de_dados!$T:$T,base_de_dados!$B:$B,$B611,base_de_dados!$G:$G,E$61,base_de_dados!$H:$H,$L$1,base_de_dados!$C:$C,$A611,base_de_dados!$M:$M,"&lt;=2008",base_de_dados!$O:$O,"&gt;=39813")</f>
        <v>0</v>
      </c>
      <c r="F611" s="5">
        <f>SUMIFS(base_de_dados!$T:$T,base_de_dados!$B:$B,$B611,base_de_dados!$G:$G,F$61,base_de_dados!$H:$H,$L$1,base_de_dados!$C:$C,$A611,base_de_dados!$M:$M,"&lt;=2008",base_de_dados!$O:$O,"&gt;=39813")</f>
        <v>0</v>
      </c>
      <c r="G611" s="5">
        <f>SUMIFS(base_de_dados!$T:$T,base_de_dados!$B:$B,$B611,base_de_dados!$G:$G,G$61,base_de_dados!$H:$H,$L$1,base_de_dados!$C:$C,$A611,base_de_dados!$M:$M,"&lt;=2008",base_de_dados!$O:$O,"&gt;=39813")</f>
        <v>0</v>
      </c>
      <c r="H611" s="5">
        <f>SUMIFS(base_de_dados!$T:$T,base_de_dados!$B:$B,$B611,base_de_dados!$G:$G,H$61,base_de_dados!$H:$H,$L$1,base_de_dados!$C:$C,$A611,base_de_dados!$M:$M,"&lt;=2008",base_de_dados!$O:$O,"&gt;=39813")</f>
        <v>0</v>
      </c>
      <c r="I611" s="5">
        <f>SUMIFS(base_de_dados!$T:$T,base_de_dados!$B:$B,$B611,base_de_dados!$G:$G,I$61,base_de_dados!$H:$H,$L$1,base_de_dados!$C:$C,$A611,base_de_dados!$M:$M,"&lt;=2008",base_de_dados!$O:$O,"&gt;=39813")</f>
        <v>0</v>
      </c>
      <c r="J611" s="5">
        <f>SUMIFS(base_de_dados!$T:$T,base_de_dados!$B:$B,$B611,base_de_dados!$G:$G,J$61,base_de_dados!$H:$H,$L$1,base_de_dados!$C:$C,$A611,base_de_dados!$M:$M,"&lt;=2008",base_de_dados!$O:$O,"&gt;=39813")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SUMIFS(base_de_dados!$T:$T,base_de_dados!$B:$B,$B612,base_de_dados!$G:$G,C$61,base_de_dados!$H:$H,$L$1,base_de_dados!$C:$C,$A612,base_de_dados!$M:$M,"&lt;=2008",base_de_dados!$O:$O,"&gt;=39813")</f>
        <v>0</v>
      </c>
      <c r="D612" s="5">
        <f>SUMIFS(base_de_dados!$T:$T,base_de_dados!$B:$B,$B612,base_de_dados!$G:$G,D$61,base_de_dados!$H:$H,$L$1,base_de_dados!$C:$C,$A612,base_de_dados!$M:$M,"&lt;=2008",base_de_dados!$O:$O,"&gt;=39813")</f>
        <v>0.27320852359208525</v>
      </c>
      <c r="E612" s="5">
        <f>SUMIFS(base_de_dados!$T:$T,base_de_dados!$B:$B,$B612,base_de_dados!$G:$G,E$61,base_de_dados!$H:$H,$L$1,base_de_dados!$C:$C,$A612,base_de_dados!$M:$M,"&lt;=2008",base_de_dados!$O:$O,"&gt;=39813")</f>
        <v>2.0662100456621004E-2</v>
      </c>
      <c r="F612" s="5">
        <f>SUMIFS(base_de_dados!$T:$T,base_de_dados!$B:$B,$B612,base_de_dados!$G:$G,F$61,base_de_dados!$H:$H,$L$1,base_de_dados!$C:$C,$A612,base_de_dados!$M:$M,"&lt;=2008",base_de_dados!$O:$O,"&gt;=39813")</f>
        <v>4.1482115677321157E-2</v>
      </c>
      <c r="G612" s="5">
        <f>SUMIFS(base_de_dados!$T:$T,base_de_dados!$B:$B,$B612,base_de_dados!$G:$G,G$61,base_de_dados!$H:$H,$L$1,base_de_dados!$C:$C,$A612,base_de_dados!$M:$M,"&lt;=2008",base_de_dados!$O:$O,"&gt;=39813")</f>
        <v>0</v>
      </c>
      <c r="H612" s="5">
        <f>SUMIFS(base_de_dados!$T:$T,base_de_dados!$B:$B,$B612,base_de_dados!$G:$G,H$61,base_de_dados!$H:$H,$L$1,base_de_dados!$C:$C,$A612,base_de_dados!$M:$M,"&lt;=2008",base_de_dados!$O:$O,"&gt;=39813")</f>
        <v>0</v>
      </c>
      <c r="I612" s="5">
        <f>SUMIFS(base_de_dados!$T:$T,base_de_dados!$B:$B,$B612,base_de_dados!$G:$G,I$61,base_de_dados!$H:$H,$L$1,base_de_dados!$C:$C,$A612,base_de_dados!$M:$M,"&lt;=2008",base_de_dados!$O:$O,"&gt;=39813")</f>
        <v>0</v>
      </c>
      <c r="J612" s="5">
        <f>SUMIFS(base_de_dados!$T:$T,base_de_dados!$B:$B,$B612,base_de_dados!$G:$G,J$61,base_de_dados!$H:$H,$L$1,base_de_dados!$C:$C,$A612,base_de_dados!$M:$M,"&lt;=2008",base_de_dados!$O:$O,"&gt;=39813")</f>
        <v>0</v>
      </c>
      <c r="K612" s="32">
        <f t="shared" si="13"/>
        <v>0.33535273972602742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SUMIFS(base_de_dados!$T:$T,base_de_dados!$B:$B,$B613,base_de_dados!$G:$G,C$61,base_de_dados!$H:$H,$L$1,base_de_dados!$C:$C,$A613,base_de_dados!$M:$M,"&lt;=2008",base_de_dados!$O:$O,"&gt;=39813")</f>
        <v>0</v>
      </c>
      <c r="D613" s="5">
        <f>SUMIFS(base_de_dados!$T:$T,base_de_dados!$B:$B,$B613,base_de_dados!$G:$G,D$61,base_de_dados!$H:$H,$L$1,base_de_dados!$C:$C,$A613,base_de_dados!$M:$M,"&lt;=2008",base_de_dados!$O:$O,"&gt;=39813")</f>
        <v>0</v>
      </c>
      <c r="E613" s="5">
        <f>SUMIFS(base_de_dados!$T:$T,base_de_dados!$B:$B,$B613,base_de_dados!$G:$G,E$61,base_de_dados!$H:$H,$L$1,base_de_dados!$C:$C,$A613,base_de_dados!$M:$M,"&lt;=2008",base_de_dados!$O:$O,"&gt;=39813")</f>
        <v>0</v>
      </c>
      <c r="F613" s="5">
        <f>SUMIFS(base_de_dados!$T:$T,base_de_dados!$B:$B,$B613,base_de_dados!$G:$G,F$61,base_de_dados!$H:$H,$L$1,base_de_dados!$C:$C,$A613,base_de_dados!$M:$M,"&lt;=2008",base_de_dados!$O:$O,"&gt;=39813")</f>
        <v>0</v>
      </c>
      <c r="G613" s="5">
        <f>SUMIFS(base_de_dados!$T:$T,base_de_dados!$B:$B,$B613,base_de_dados!$G:$G,G$61,base_de_dados!$H:$H,$L$1,base_de_dados!$C:$C,$A613,base_de_dados!$M:$M,"&lt;=2008",base_de_dados!$O:$O,"&gt;=39813")</f>
        <v>0</v>
      </c>
      <c r="H613" s="5">
        <f>SUMIFS(base_de_dados!$T:$T,base_de_dados!$B:$B,$B613,base_de_dados!$G:$G,H$61,base_de_dados!$H:$H,$L$1,base_de_dados!$C:$C,$A613,base_de_dados!$M:$M,"&lt;=2008",base_de_dados!$O:$O,"&gt;=39813")</f>
        <v>0</v>
      </c>
      <c r="I613" s="5">
        <f>SUMIFS(base_de_dados!$T:$T,base_de_dados!$B:$B,$B613,base_de_dados!$G:$G,I$61,base_de_dados!$H:$H,$L$1,base_de_dados!$C:$C,$A613,base_de_dados!$M:$M,"&lt;=2008",base_de_dados!$O:$O,"&gt;=39813")</f>
        <v>0</v>
      </c>
      <c r="J613" s="5">
        <f>SUMIFS(base_de_dados!$T:$T,base_de_dados!$B:$B,$B613,base_de_dados!$G:$G,J$61,base_de_dados!$H:$H,$L$1,base_de_dados!$C:$C,$A613,base_de_dados!$M:$M,"&lt;=2008",base_de_dados!$O:$O,"&gt;=39813")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SUMIFS(base_de_dados!$T:$T,base_de_dados!$B:$B,$B614,base_de_dados!$G:$G,C$61,base_de_dados!$H:$H,$L$1,base_de_dados!$C:$C,$A614,base_de_dados!$M:$M,"&lt;=2008",base_de_dados!$O:$O,"&gt;=39813")</f>
        <v>0</v>
      </c>
      <c r="D614" s="5">
        <f>SUMIFS(base_de_dados!$T:$T,base_de_dados!$B:$B,$B614,base_de_dados!$G:$G,D$61,base_de_dados!$H:$H,$L$1,base_de_dados!$C:$C,$A614,base_de_dados!$M:$M,"&lt;=2008",base_de_dados!$O:$O,"&gt;=39813")</f>
        <v>0</v>
      </c>
      <c r="E614" s="5">
        <f>SUMIFS(base_de_dados!$T:$T,base_de_dados!$B:$B,$B614,base_de_dados!$G:$G,E$61,base_de_dados!$H:$H,$L$1,base_de_dados!$C:$C,$A614,base_de_dados!$M:$M,"&lt;=2008",base_de_dados!$O:$O,"&gt;=39813")</f>
        <v>0</v>
      </c>
      <c r="F614" s="5">
        <f>SUMIFS(base_de_dados!$T:$T,base_de_dados!$B:$B,$B614,base_de_dados!$G:$G,F$61,base_de_dados!$H:$H,$L$1,base_de_dados!$C:$C,$A614,base_de_dados!$M:$M,"&lt;=2008",base_de_dados!$O:$O,"&gt;=39813")</f>
        <v>0</v>
      </c>
      <c r="G614" s="5">
        <f>SUMIFS(base_de_dados!$T:$T,base_de_dados!$B:$B,$B614,base_de_dados!$G:$G,G$61,base_de_dados!$H:$H,$L$1,base_de_dados!$C:$C,$A614,base_de_dados!$M:$M,"&lt;=2008",base_de_dados!$O:$O,"&gt;=39813")</f>
        <v>0</v>
      </c>
      <c r="H614" s="5">
        <f>SUMIFS(base_de_dados!$T:$T,base_de_dados!$B:$B,$B614,base_de_dados!$G:$G,H$61,base_de_dados!$H:$H,$L$1,base_de_dados!$C:$C,$A614,base_de_dados!$M:$M,"&lt;=2008",base_de_dados!$O:$O,"&gt;=39813")</f>
        <v>0</v>
      </c>
      <c r="I614" s="5">
        <f>SUMIFS(base_de_dados!$T:$T,base_de_dados!$B:$B,$B614,base_de_dados!$G:$G,I$61,base_de_dados!$H:$H,$L$1,base_de_dados!$C:$C,$A614,base_de_dados!$M:$M,"&lt;=2008",base_de_dados!$O:$O,"&gt;=39813")</f>
        <v>0</v>
      </c>
      <c r="J614" s="5">
        <f>SUMIFS(base_de_dados!$T:$T,base_de_dados!$B:$B,$B614,base_de_dados!$G:$G,J$61,base_de_dados!$H:$H,$L$1,base_de_dados!$C:$C,$A614,base_de_dados!$M:$M,"&lt;=2008",base_de_dados!$O:$O,"&gt;=39813")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SUMIFS(base_de_dados!$T:$T,base_de_dados!$B:$B,$B615,base_de_dados!$G:$G,C$61,base_de_dados!$H:$H,$L$1,base_de_dados!$C:$C,$A615,base_de_dados!$M:$M,"&lt;=2008",base_de_dados!$O:$O,"&gt;=39813")</f>
        <v>0</v>
      </c>
      <c r="D615" s="5">
        <f>SUMIFS(base_de_dados!$T:$T,base_de_dados!$B:$B,$B615,base_de_dados!$G:$G,D$61,base_de_dados!$H:$H,$L$1,base_de_dados!$C:$C,$A615,base_de_dados!$M:$M,"&lt;=2008",base_de_dados!$O:$O,"&gt;=39813")</f>
        <v>0</v>
      </c>
      <c r="E615" s="5">
        <f>SUMIFS(base_de_dados!$T:$T,base_de_dados!$B:$B,$B615,base_de_dados!$G:$G,E$61,base_de_dados!$H:$H,$L$1,base_de_dados!$C:$C,$A615,base_de_dados!$M:$M,"&lt;=2008",base_de_dados!$O:$O,"&gt;=39813")</f>
        <v>0</v>
      </c>
      <c r="F615" s="5">
        <f>SUMIFS(base_de_dados!$T:$T,base_de_dados!$B:$B,$B615,base_de_dados!$G:$G,F$61,base_de_dados!$H:$H,$L$1,base_de_dados!$C:$C,$A615,base_de_dados!$M:$M,"&lt;=2008",base_de_dados!$O:$O,"&gt;=39813")</f>
        <v>0</v>
      </c>
      <c r="G615" s="5">
        <f>SUMIFS(base_de_dados!$T:$T,base_de_dados!$B:$B,$B615,base_de_dados!$G:$G,G$61,base_de_dados!$H:$H,$L$1,base_de_dados!$C:$C,$A615,base_de_dados!$M:$M,"&lt;=2008",base_de_dados!$O:$O,"&gt;=39813")</f>
        <v>0</v>
      </c>
      <c r="H615" s="5">
        <f>SUMIFS(base_de_dados!$T:$T,base_de_dados!$B:$B,$B615,base_de_dados!$G:$G,H$61,base_de_dados!$H:$H,$L$1,base_de_dados!$C:$C,$A615,base_de_dados!$M:$M,"&lt;=2008",base_de_dados!$O:$O,"&gt;=39813")</f>
        <v>0</v>
      </c>
      <c r="I615" s="5">
        <f>SUMIFS(base_de_dados!$T:$T,base_de_dados!$B:$B,$B615,base_de_dados!$G:$G,I$61,base_de_dados!$H:$H,$L$1,base_de_dados!$C:$C,$A615,base_de_dados!$M:$M,"&lt;=2008",base_de_dados!$O:$O,"&gt;=39813")</f>
        <v>0</v>
      </c>
      <c r="J615" s="5">
        <f>SUMIFS(base_de_dados!$T:$T,base_de_dados!$B:$B,$B615,base_de_dados!$G:$G,J$61,base_de_dados!$H:$H,$L$1,base_de_dados!$C:$C,$A615,base_de_dados!$M:$M,"&lt;=2008",base_de_dados!$O:$O,"&gt;=39813")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SUMIFS(base_de_dados!$T:$T,base_de_dados!$B:$B,$B616,base_de_dados!$G:$G,C$61,base_de_dados!$H:$H,$L$1,base_de_dados!$C:$C,$A616,base_de_dados!$M:$M,"&lt;=2008",base_de_dados!$O:$O,"&gt;=39813")</f>
        <v>0</v>
      </c>
      <c r="D616" s="5">
        <f>SUMIFS(base_de_dados!$T:$T,base_de_dados!$B:$B,$B616,base_de_dados!$G:$G,D$61,base_de_dados!$H:$H,$L$1,base_de_dados!$C:$C,$A616,base_de_dados!$M:$M,"&lt;=2008",base_de_dados!$O:$O,"&gt;=39813")</f>
        <v>0.1388888888888889</v>
      </c>
      <c r="E616" s="5">
        <f>SUMIFS(base_de_dados!$T:$T,base_de_dados!$B:$B,$B616,base_de_dados!$G:$G,E$61,base_de_dados!$H:$H,$L$1,base_de_dados!$C:$C,$A616,base_de_dados!$M:$M,"&lt;=2008",base_de_dados!$O:$O,"&gt;=39813")</f>
        <v>0</v>
      </c>
      <c r="F616" s="5">
        <f>SUMIFS(base_de_dados!$T:$T,base_de_dados!$B:$B,$B616,base_de_dados!$G:$G,F$61,base_de_dados!$H:$H,$L$1,base_de_dados!$C:$C,$A616,base_de_dados!$M:$M,"&lt;=2008",base_de_dados!$O:$O,"&gt;=39813")</f>
        <v>0</v>
      </c>
      <c r="G616" s="5">
        <f>SUMIFS(base_de_dados!$T:$T,base_de_dados!$B:$B,$B616,base_de_dados!$G:$G,G$61,base_de_dados!$H:$H,$L$1,base_de_dados!$C:$C,$A616,base_de_dados!$M:$M,"&lt;=2008",base_de_dados!$O:$O,"&gt;=39813")</f>
        <v>0</v>
      </c>
      <c r="H616" s="5">
        <f>SUMIFS(base_de_dados!$T:$T,base_de_dados!$B:$B,$B616,base_de_dados!$G:$G,H$61,base_de_dados!$H:$H,$L$1,base_de_dados!$C:$C,$A616,base_de_dados!$M:$M,"&lt;=2008",base_de_dados!$O:$O,"&gt;=39813")</f>
        <v>0</v>
      </c>
      <c r="I616" s="5">
        <f>SUMIFS(base_de_dados!$T:$T,base_de_dados!$B:$B,$B616,base_de_dados!$G:$G,I$61,base_de_dados!$H:$H,$L$1,base_de_dados!$C:$C,$A616,base_de_dados!$M:$M,"&lt;=2008",base_de_dados!$O:$O,"&gt;=39813")</f>
        <v>0</v>
      </c>
      <c r="J616" s="5">
        <f>SUMIFS(base_de_dados!$T:$T,base_de_dados!$B:$B,$B616,base_de_dados!$G:$G,J$61,base_de_dados!$H:$H,$L$1,base_de_dados!$C:$C,$A616,base_de_dados!$M:$M,"&lt;=2008",base_de_dados!$O:$O,"&gt;=39813")</f>
        <v>0</v>
      </c>
      <c r="K616" s="32">
        <f t="shared" si="13"/>
        <v>0.1388888888888889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SUMIFS(base_de_dados!$T:$T,base_de_dados!$B:$B,$B617,base_de_dados!$G:$G,C$61,base_de_dados!$H:$H,$L$1,base_de_dados!$C:$C,$A617,base_de_dados!$M:$M,"&lt;=2008",base_de_dados!$O:$O,"&gt;=39813")</f>
        <v>0</v>
      </c>
      <c r="D617" s="5">
        <f>SUMIFS(base_de_dados!$T:$T,base_de_dados!$B:$B,$B617,base_de_dados!$G:$G,D$61,base_de_dados!$H:$H,$L$1,base_de_dados!$C:$C,$A617,base_de_dados!$M:$M,"&lt;=2008",base_de_dados!$O:$O,"&gt;=39813")</f>
        <v>0</v>
      </c>
      <c r="E617" s="5">
        <f>SUMIFS(base_de_dados!$T:$T,base_de_dados!$B:$B,$B617,base_de_dados!$G:$G,E$61,base_de_dados!$H:$H,$L$1,base_de_dados!$C:$C,$A617,base_de_dados!$M:$M,"&lt;=2008",base_de_dados!$O:$O,"&gt;=39813")</f>
        <v>0</v>
      </c>
      <c r="F617" s="5">
        <f>SUMIFS(base_de_dados!$T:$T,base_de_dados!$B:$B,$B617,base_de_dados!$G:$G,F$61,base_de_dados!$H:$H,$L$1,base_de_dados!$C:$C,$A617,base_de_dados!$M:$M,"&lt;=2008",base_de_dados!$O:$O,"&gt;=39813")</f>
        <v>0</v>
      </c>
      <c r="G617" s="5">
        <f>SUMIFS(base_de_dados!$T:$T,base_de_dados!$B:$B,$B617,base_de_dados!$G:$G,G$61,base_de_dados!$H:$H,$L$1,base_de_dados!$C:$C,$A617,base_de_dados!$M:$M,"&lt;=2008",base_de_dados!$O:$O,"&gt;=39813")</f>
        <v>0</v>
      </c>
      <c r="H617" s="5">
        <f>SUMIFS(base_de_dados!$T:$T,base_de_dados!$B:$B,$B617,base_de_dados!$G:$G,H$61,base_de_dados!$H:$H,$L$1,base_de_dados!$C:$C,$A617,base_de_dados!$M:$M,"&lt;=2008",base_de_dados!$O:$O,"&gt;=39813")</f>
        <v>0</v>
      </c>
      <c r="I617" s="5">
        <f>SUMIFS(base_de_dados!$T:$T,base_de_dados!$B:$B,$B617,base_de_dados!$G:$G,I$61,base_de_dados!$H:$H,$L$1,base_de_dados!$C:$C,$A617,base_de_dados!$M:$M,"&lt;=2008",base_de_dados!$O:$O,"&gt;=39813")</f>
        <v>0</v>
      </c>
      <c r="J617" s="5">
        <f>SUMIFS(base_de_dados!$T:$T,base_de_dados!$B:$B,$B617,base_de_dados!$G:$G,J$61,base_de_dados!$H:$H,$L$1,base_de_dados!$C:$C,$A617,base_de_dados!$M:$M,"&lt;=2008",base_de_dados!$O:$O,"&gt;=39813")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SUMIFS(base_de_dados!$T:$T,base_de_dados!$B:$B,$B618,base_de_dados!$G:$G,C$61,base_de_dados!$H:$H,$L$1,base_de_dados!$C:$C,$A618,base_de_dados!$M:$M,"&lt;=2008",base_de_dados!$O:$O,"&gt;=39813")</f>
        <v>0</v>
      </c>
      <c r="D618" s="5">
        <f>SUMIFS(base_de_dados!$T:$T,base_de_dados!$B:$B,$B618,base_de_dados!$G:$G,D$61,base_de_dados!$H:$H,$L$1,base_de_dados!$C:$C,$A618,base_de_dados!$M:$M,"&lt;=2008",base_de_dados!$O:$O,"&gt;=39813")</f>
        <v>0</v>
      </c>
      <c r="E618" s="5">
        <f>SUMIFS(base_de_dados!$T:$T,base_de_dados!$B:$B,$B618,base_de_dados!$G:$G,E$61,base_de_dados!$H:$H,$L$1,base_de_dados!$C:$C,$A618,base_de_dados!$M:$M,"&lt;=2008",base_de_dados!$O:$O,"&gt;=39813")</f>
        <v>0</v>
      </c>
      <c r="F618" s="5">
        <f>SUMIFS(base_de_dados!$T:$T,base_de_dados!$B:$B,$B618,base_de_dados!$G:$G,F$61,base_de_dados!$H:$H,$L$1,base_de_dados!$C:$C,$A618,base_de_dados!$M:$M,"&lt;=2008",base_de_dados!$O:$O,"&gt;=39813")</f>
        <v>0</v>
      </c>
      <c r="G618" s="5">
        <f>SUMIFS(base_de_dados!$T:$T,base_de_dados!$B:$B,$B618,base_de_dados!$G:$G,G$61,base_de_dados!$H:$H,$L$1,base_de_dados!$C:$C,$A618,base_de_dados!$M:$M,"&lt;=2008",base_de_dados!$O:$O,"&gt;=39813")</f>
        <v>0</v>
      </c>
      <c r="H618" s="5">
        <f>SUMIFS(base_de_dados!$T:$T,base_de_dados!$B:$B,$B618,base_de_dados!$G:$G,H$61,base_de_dados!$H:$H,$L$1,base_de_dados!$C:$C,$A618,base_de_dados!$M:$M,"&lt;=2008",base_de_dados!$O:$O,"&gt;=39813")</f>
        <v>0</v>
      </c>
      <c r="I618" s="5">
        <f>SUMIFS(base_de_dados!$T:$T,base_de_dados!$B:$B,$B618,base_de_dados!$G:$G,I$61,base_de_dados!$H:$H,$L$1,base_de_dados!$C:$C,$A618,base_de_dados!$M:$M,"&lt;=2008",base_de_dados!$O:$O,"&gt;=39813")</f>
        <v>0</v>
      </c>
      <c r="J618" s="5">
        <f>SUMIFS(base_de_dados!$T:$T,base_de_dados!$B:$B,$B618,base_de_dados!$G:$G,J$61,base_de_dados!$H:$H,$L$1,base_de_dados!$C:$C,$A618,base_de_dados!$M:$M,"&lt;=2008",base_de_dados!$O:$O,"&gt;=39813")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SUMIFS(base_de_dados!$T:$T,base_de_dados!$B:$B,$B619,base_de_dados!$G:$G,C$61,base_de_dados!$H:$H,$L$1,base_de_dados!$C:$C,$A619,base_de_dados!$M:$M,"&lt;=2008",base_de_dados!$O:$O,"&gt;=39813")</f>
        <v>0.33534722222222224</v>
      </c>
      <c r="D619" s="5">
        <f>SUMIFS(base_de_dados!$T:$T,base_de_dados!$B:$B,$B619,base_de_dados!$G:$G,D$61,base_de_dados!$H:$H,$L$1,base_de_dados!$C:$C,$A619,base_de_dados!$M:$M,"&lt;=2008",base_de_dados!$O:$O,"&gt;=39813")</f>
        <v>3.3333333333333333E-2</v>
      </c>
      <c r="E619" s="5">
        <f>SUMIFS(base_de_dados!$T:$T,base_de_dados!$B:$B,$B619,base_de_dados!$G:$G,E$61,base_de_dados!$H:$H,$L$1,base_de_dados!$C:$C,$A619,base_de_dados!$M:$M,"&lt;=2008",base_de_dados!$O:$O,"&gt;=39813")</f>
        <v>0</v>
      </c>
      <c r="F619" s="5">
        <f>SUMIFS(base_de_dados!$T:$T,base_de_dados!$B:$B,$B619,base_de_dados!$G:$G,F$61,base_de_dados!$H:$H,$L$1,base_de_dados!$C:$C,$A619,base_de_dados!$M:$M,"&lt;=2008",base_de_dados!$O:$O,"&gt;=39813")</f>
        <v>4.0837138508371382E-2</v>
      </c>
      <c r="G619" s="5">
        <f>SUMIFS(base_de_dados!$T:$T,base_de_dados!$B:$B,$B619,base_de_dados!$G:$G,G$61,base_de_dados!$H:$H,$L$1,base_de_dados!$C:$C,$A619,base_de_dados!$M:$M,"&lt;=2008",base_de_dados!$O:$O,"&gt;=39813")</f>
        <v>0</v>
      </c>
      <c r="H619" s="5">
        <f>SUMIFS(base_de_dados!$T:$T,base_de_dados!$B:$B,$B619,base_de_dados!$G:$G,H$61,base_de_dados!$H:$H,$L$1,base_de_dados!$C:$C,$A619,base_de_dados!$M:$M,"&lt;=2008",base_de_dados!$O:$O,"&gt;=39813")</f>
        <v>0</v>
      </c>
      <c r="I619" s="5">
        <f>SUMIFS(base_de_dados!$T:$T,base_de_dados!$B:$B,$B619,base_de_dados!$G:$G,I$61,base_de_dados!$H:$H,$L$1,base_de_dados!$C:$C,$A619,base_de_dados!$M:$M,"&lt;=2008",base_de_dados!$O:$O,"&gt;=39813")</f>
        <v>0</v>
      </c>
      <c r="J619" s="5">
        <f>SUMIFS(base_de_dados!$T:$T,base_de_dados!$B:$B,$B619,base_de_dados!$G:$G,J$61,base_de_dados!$H:$H,$L$1,base_de_dados!$C:$C,$A619,base_de_dados!$M:$M,"&lt;=2008",base_de_dados!$O:$O,"&gt;=39813")</f>
        <v>0</v>
      </c>
      <c r="K619" s="32">
        <f t="shared" si="13"/>
        <v>0.40951769406392696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SUMIFS(base_de_dados!$T:$T,base_de_dados!$B:$B,$B620,base_de_dados!$G:$G,C$61,base_de_dados!$H:$H,$L$1,base_de_dados!$C:$C,$A620,base_de_dados!$M:$M,"&lt;=2008",base_de_dados!$O:$O,"&gt;=39813")</f>
        <v>0</v>
      </c>
      <c r="D620" s="5">
        <f>SUMIFS(base_de_dados!$T:$T,base_de_dados!$B:$B,$B620,base_de_dados!$G:$G,D$61,base_de_dados!$H:$H,$L$1,base_de_dados!$C:$C,$A620,base_de_dados!$M:$M,"&lt;=2008",base_de_dados!$O:$O,"&gt;=39813")</f>
        <v>0</v>
      </c>
      <c r="E620" s="5">
        <f>SUMIFS(base_de_dados!$T:$T,base_de_dados!$B:$B,$B620,base_de_dados!$G:$G,E$61,base_de_dados!$H:$H,$L$1,base_de_dados!$C:$C,$A620,base_de_dados!$M:$M,"&lt;=2008",base_de_dados!$O:$O,"&gt;=39813")</f>
        <v>0</v>
      </c>
      <c r="F620" s="5">
        <f>SUMIFS(base_de_dados!$T:$T,base_de_dados!$B:$B,$B620,base_de_dados!$G:$G,F$61,base_de_dados!$H:$H,$L$1,base_de_dados!$C:$C,$A620,base_de_dados!$M:$M,"&lt;=2008",base_de_dados!$O:$O,"&gt;=39813")</f>
        <v>0</v>
      </c>
      <c r="G620" s="5">
        <f>SUMIFS(base_de_dados!$T:$T,base_de_dados!$B:$B,$B620,base_de_dados!$G:$G,G$61,base_de_dados!$H:$H,$L$1,base_de_dados!$C:$C,$A620,base_de_dados!$M:$M,"&lt;=2008",base_de_dados!$O:$O,"&gt;=39813")</f>
        <v>0</v>
      </c>
      <c r="H620" s="5">
        <f>SUMIFS(base_de_dados!$T:$T,base_de_dados!$B:$B,$B620,base_de_dados!$G:$G,H$61,base_de_dados!$H:$H,$L$1,base_de_dados!$C:$C,$A620,base_de_dados!$M:$M,"&lt;=2008",base_de_dados!$O:$O,"&gt;=39813")</f>
        <v>0</v>
      </c>
      <c r="I620" s="5">
        <f>SUMIFS(base_de_dados!$T:$T,base_de_dados!$B:$B,$B620,base_de_dados!$G:$G,I$61,base_de_dados!$H:$H,$L$1,base_de_dados!$C:$C,$A620,base_de_dados!$M:$M,"&lt;=2008",base_de_dados!$O:$O,"&gt;=39813")</f>
        <v>0</v>
      </c>
      <c r="J620" s="5">
        <f>SUMIFS(base_de_dados!$T:$T,base_de_dados!$B:$B,$B620,base_de_dados!$G:$G,J$61,base_de_dados!$H:$H,$L$1,base_de_dados!$C:$C,$A620,base_de_dados!$M:$M,"&lt;=2008",base_de_dados!$O:$O,"&gt;=39813")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SUMIFS(base_de_dados!$T:$T,base_de_dados!$B:$B,$B621,base_de_dados!$G:$G,C$61,base_de_dados!$H:$H,$L$1,base_de_dados!$C:$C,$A621,base_de_dados!$M:$M,"&lt;=2008",base_de_dados!$O:$O,"&gt;=39813")</f>
        <v>0</v>
      </c>
      <c r="D621" s="5">
        <f>SUMIFS(base_de_dados!$T:$T,base_de_dados!$B:$B,$B621,base_de_dados!$G:$G,D$61,base_de_dados!$H:$H,$L$1,base_de_dados!$C:$C,$A621,base_de_dados!$M:$M,"&lt;=2008",base_de_dados!$O:$O,"&gt;=39813")</f>
        <v>0</v>
      </c>
      <c r="E621" s="5">
        <f>SUMIFS(base_de_dados!$T:$T,base_de_dados!$B:$B,$B621,base_de_dados!$G:$G,E$61,base_de_dados!$H:$H,$L$1,base_de_dados!$C:$C,$A621,base_de_dados!$M:$M,"&lt;=2008",base_de_dados!$O:$O,"&gt;=39813")</f>
        <v>0</v>
      </c>
      <c r="F621" s="5">
        <f>SUMIFS(base_de_dados!$T:$T,base_de_dados!$B:$B,$B621,base_de_dados!$G:$G,F$61,base_de_dados!$H:$H,$L$1,base_de_dados!$C:$C,$A621,base_de_dados!$M:$M,"&lt;=2008",base_de_dados!$O:$O,"&gt;=39813")</f>
        <v>0</v>
      </c>
      <c r="G621" s="5">
        <f>SUMIFS(base_de_dados!$T:$T,base_de_dados!$B:$B,$B621,base_de_dados!$G:$G,G$61,base_de_dados!$H:$H,$L$1,base_de_dados!$C:$C,$A621,base_de_dados!$M:$M,"&lt;=2008",base_de_dados!$O:$O,"&gt;=39813")</f>
        <v>0</v>
      </c>
      <c r="H621" s="5">
        <f>SUMIFS(base_de_dados!$T:$T,base_de_dados!$B:$B,$B621,base_de_dados!$G:$G,H$61,base_de_dados!$H:$H,$L$1,base_de_dados!$C:$C,$A621,base_de_dados!$M:$M,"&lt;=2008",base_de_dados!$O:$O,"&gt;=39813")</f>
        <v>0</v>
      </c>
      <c r="I621" s="5">
        <f>SUMIFS(base_de_dados!$T:$T,base_de_dados!$B:$B,$B621,base_de_dados!$G:$G,I$61,base_de_dados!$H:$H,$L$1,base_de_dados!$C:$C,$A621,base_de_dados!$M:$M,"&lt;=2008",base_de_dados!$O:$O,"&gt;=39813")</f>
        <v>0</v>
      </c>
      <c r="J621" s="5">
        <f>SUMIFS(base_de_dados!$T:$T,base_de_dados!$B:$B,$B621,base_de_dados!$G:$G,J$61,base_de_dados!$H:$H,$L$1,base_de_dados!$C:$C,$A621,base_de_dados!$M:$M,"&lt;=2008",base_de_dados!$O:$O,"&gt;=39813")</f>
        <v>0</v>
      </c>
      <c r="K621" s="32">
        <f t="shared" si="13"/>
        <v>0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SUMIFS(base_de_dados!$T:$T,base_de_dados!$B:$B,$B622,base_de_dados!$G:$G,C$61,base_de_dados!$H:$H,$L$1,base_de_dados!$C:$C,$A622,base_de_dados!$M:$M,"&lt;=2008",base_de_dados!$O:$O,"&gt;=39813")</f>
        <v>0</v>
      </c>
      <c r="D622" s="5">
        <f>SUMIFS(base_de_dados!$T:$T,base_de_dados!$B:$B,$B622,base_de_dados!$G:$G,D$61,base_de_dados!$H:$H,$L$1,base_de_dados!$C:$C,$A622,base_de_dados!$M:$M,"&lt;=2008",base_de_dados!$O:$O,"&gt;=39813")</f>
        <v>0</v>
      </c>
      <c r="E622" s="5">
        <f>SUMIFS(base_de_dados!$T:$T,base_de_dados!$B:$B,$B622,base_de_dados!$G:$G,E$61,base_de_dados!$H:$H,$L$1,base_de_dados!$C:$C,$A622,base_de_dados!$M:$M,"&lt;=2008",base_de_dados!$O:$O,"&gt;=39813")</f>
        <v>0</v>
      </c>
      <c r="F622" s="5">
        <f>SUMIFS(base_de_dados!$T:$T,base_de_dados!$B:$B,$B622,base_de_dados!$G:$G,F$61,base_de_dados!$H:$H,$L$1,base_de_dados!$C:$C,$A622,base_de_dados!$M:$M,"&lt;=2008",base_de_dados!$O:$O,"&gt;=39813")</f>
        <v>0</v>
      </c>
      <c r="G622" s="5">
        <f>SUMIFS(base_de_dados!$T:$T,base_de_dados!$B:$B,$B622,base_de_dados!$G:$G,G$61,base_de_dados!$H:$H,$L$1,base_de_dados!$C:$C,$A622,base_de_dados!$M:$M,"&lt;=2008",base_de_dados!$O:$O,"&gt;=39813")</f>
        <v>0</v>
      </c>
      <c r="H622" s="5">
        <f>SUMIFS(base_de_dados!$T:$T,base_de_dados!$B:$B,$B622,base_de_dados!$G:$G,H$61,base_de_dados!$H:$H,$L$1,base_de_dados!$C:$C,$A622,base_de_dados!$M:$M,"&lt;=2008",base_de_dados!$O:$O,"&gt;=39813")</f>
        <v>0</v>
      </c>
      <c r="I622" s="5">
        <f>SUMIFS(base_de_dados!$T:$T,base_de_dados!$B:$B,$B622,base_de_dados!$G:$G,I$61,base_de_dados!$H:$H,$L$1,base_de_dados!$C:$C,$A622,base_de_dados!$M:$M,"&lt;=2008",base_de_dados!$O:$O,"&gt;=39813")</f>
        <v>0</v>
      </c>
      <c r="J622" s="5">
        <f>SUMIFS(base_de_dados!$T:$T,base_de_dados!$B:$B,$B622,base_de_dados!$G:$G,J$61,base_de_dados!$H:$H,$L$1,base_de_dados!$C:$C,$A622,base_de_dados!$M:$M,"&lt;=2008",base_de_dados!$O:$O,"&gt;=39813")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SUMIFS(base_de_dados!$T:$T,base_de_dados!$B:$B,$B623,base_de_dados!$G:$G,C$61,base_de_dados!$H:$H,$L$1,base_de_dados!$C:$C,$A623,base_de_dados!$M:$M,"&lt;=2008",base_de_dados!$O:$O,"&gt;=39813")</f>
        <v>0</v>
      </c>
      <c r="D623" s="5">
        <f>SUMIFS(base_de_dados!$T:$T,base_de_dados!$B:$B,$B623,base_de_dados!$G:$G,D$61,base_de_dados!$H:$H,$L$1,base_de_dados!$C:$C,$A623,base_de_dados!$M:$M,"&lt;=2008",base_de_dados!$O:$O,"&gt;=39813")</f>
        <v>0</v>
      </c>
      <c r="E623" s="5">
        <f>SUMIFS(base_de_dados!$T:$T,base_de_dados!$B:$B,$B623,base_de_dados!$G:$G,E$61,base_de_dados!$H:$H,$L$1,base_de_dados!$C:$C,$A623,base_de_dados!$M:$M,"&lt;=2008",base_de_dados!$O:$O,"&gt;=39813")</f>
        <v>0</v>
      </c>
      <c r="F623" s="5">
        <f>SUMIFS(base_de_dados!$T:$T,base_de_dados!$B:$B,$B623,base_de_dados!$G:$G,F$61,base_de_dados!$H:$H,$L$1,base_de_dados!$C:$C,$A623,base_de_dados!$M:$M,"&lt;=2008",base_de_dados!$O:$O,"&gt;=39813")</f>
        <v>0</v>
      </c>
      <c r="G623" s="5">
        <f>SUMIFS(base_de_dados!$T:$T,base_de_dados!$B:$B,$B623,base_de_dados!$G:$G,G$61,base_de_dados!$H:$H,$L$1,base_de_dados!$C:$C,$A623,base_de_dados!$M:$M,"&lt;=2008",base_de_dados!$O:$O,"&gt;=39813")</f>
        <v>0</v>
      </c>
      <c r="H623" s="5">
        <f>SUMIFS(base_de_dados!$T:$T,base_de_dados!$B:$B,$B623,base_de_dados!$G:$G,H$61,base_de_dados!$H:$H,$L$1,base_de_dados!$C:$C,$A623,base_de_dados!$M:$M,"&lt;=2008",base_de_dados!$O:$O,"&gt;=39813")</f>
        <v>0</v>
      </c>
      <c r="I623" s="5">
        <f>SUMIFS(base_de_dados!$T:$T,base_de_dados!$B:$B,$B623,base_de_dados!$G:$G,I$61,base_de_dados!$H:$H,$L$1,base_de_dados!$C:$C,$A623,base_de_dados!$M:$M,"&lt;=2008",base_de_dados!$O:$O,"&gt;=39813")</f>
        <v>0</v>
      </c>
      <c r="J623" s="5">
        <f>SUMIFS(base_de_dados!$T:$T,base_de_dados!$B:$B,$B623,base_de_dados!$G:$G,J$61,base_de_dados!$H:$H,$L$1,base_de_dados!$C:$C,$A623,base_de_dados!$M:$M,"&lt;=2008",base_de_dados!$O:$O,"&gt;=39813")</f>
        <v>0</v>
      </c>
      <c r="K623" s="32">
        <f t="shared" si="13"/>
        <v>0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SUMIFS(base_de_dados!$T:$T,base_de_dados!$B:$B,$B624,base_de_dados!$G:$G,C$61,base_de_dados!$H:$H,$L$1,base_de_dados!$C:$C,$A624,base_de_dados!$M:$M,"&lt;=2008",base_de_dados!$O:$O,"&gt;=39813")</f>
        <v>0</v>
      </c>
      <c r="D624" s="5">
        <f>SUMIFS(base_de_dados!$T:$T,base_de_dados!$B:$B,$B624,base_de_dados!$G:$G,D$61,base_de_dados!$H:$H,$L$1,base_de_dados!$C:$C,$A624,base_de_dados!$M:$M,"&lt;=2008",base_de_dados!$O:$O,"&gt;=39813")</f>
        <v>0</v>
      </c>
      <c r="E624" s="5">
        <f>SUMIFS(base_de_dados!$T:$T,base_de_dados!$B:$B,$B624,base_de_dados!$G:$G,E$61,base_de_dados!$H:$H,$L$1,base_de_dados!$C:$C,$A624,base_de_dados!$M:$M,"&lt;=2008",base_de_dados!$O:$O,"&gt;=39813")</f>
        <v>0</v>
      </c>
      <c r="F624" s="5">
        <f>SUMIFS(base_de_dados!$T:$T,base_de_dados!$B:$B,$B624,base_de_dados!$G:$G,F$61,base_de_dados!$H:$H,$L$1,base_de_dados!$C:$C,$A624,base_de_dados!$M:$M,"&lt;=2008",base_de_dados!$O:$O,"&gt;=39813")</f>
        <v>0</v>
      </c>
      <c r="G624" s="5">
        <f>SUMIFS(base_de_dados!$T:$T,base_de_dados!$B:$B,$B624,base_de_dados!$G:$G,G$61,base_de_dados!$H:$H,$L$1,base_de_dados!$C:$C,$A624,base_de_dados!$M:$M,"&lt;=2008",base_de_dados!$O:$O,"&gt;=39813")</f>
        <v>0</v>
      </c>
      <c r="H624" s="5">
        <f>SUMIFS(base_de_dados!$T:$T,base_de_dados!$B:$B,$B624,base_de_dados!$G:$G,H$61,base_de_dados!$H:$H,$L$1,base_de_dados!$C:$C,$A624,base_de_dados!$M:$M,"&lt;=2008",base_de_dados!$O:$O,"&gt;=39813")</f>
        <v>0</v>
      </c>
      <c r="I624" s="5">
        <f>SUMIFS(base_de_dados!$T:$T,base_de_dados!$B:$B,$B624,base_de_dados!$G:$G,I$61,base_de_dados!$H:$H,$L$1,base_de_dados!$C:$C,$A624,base_de_dados!$M:$M,"&lt;=2008",base_de_dados!$O:$O,"&gt;=39813")</f>
        <v>0</v>
      </c>
      <c r="J624" s="5">
        <f>SUMIFS(base_de_dados!$T:$T,base_de_dados!$B:$B,$B624,base_de_dados!$G:$G,J$61,base_de_dados!$H:$H,$L$1,base_de_dados!$C:$C,$A624,base_de_dados!$M:$M,"&lt;=2008",base_de_dados!$O:$O,"&gt;=39813")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SUMIFS(base_de_dados!$T:$T,base_de_dados!$B:$B,$B625,base_de_dados!$G:$G,C$61,base_de_dados!$H:$H,$L$1,base_de_dados!$C:$C,$A625,base_de_dados!$M:$M,"&lt;=2008",base_de_dados!$O:$O,"&gt;=39813")</f>
        <v>0</v>
      </c>
      <c r="D625" s="5">
        <f>SUMIFS(base_de_dados!$T:$T,base_de_dados!$B:$B,$B625,base_de_dados!$G:$G,D$61,base_de_dados!$H:$H,$L$1,base_de_dados!$C:$C,$A625,base_de_dados!$M:$M,"&lt;=2008",base_de_dados!$O:$O,"&gt;=39813")</f>
        <v>0</v>
      </c>
      <c r="E625" s="5">
        <f>SUMIFS(base_de_dados!$T:$T,base_de_dados!$B:$B,$B625,base_de_dados!$G:$G,E$61,base_de_dados!$H:$H,$L$1,base_de_dados!$C:$C,$A625,base_de_dados!$M:$M,"&lt;=2008",base_de_dados!$O:$O,"&gt;=39813")</f>
        <v>0</v>
      </c>
      <c r="F625" s="5">
        <f>SUMIFS(base_de_dados!$T:$T,base_de_dados!$B:$B,$B625,base_de_dados!$G:$G,F$61,base_de_dados!$H:$H,$L$1,base_de_dados!$C:$C,$A625,base_de_dados!$M:$M,"&lt;=2008",base_de_dados!$O:$O,"&gt;=39813")</f>
        <v>0</v>
      </c>
      <c r="G625" s="5">
        <f>SUMIFS(base_de_dados!$T:$T,base_de_dados!$B:$B,$B625,base_de_dados!$G:$G,G$61,base_de_dados!$H:$H,$L$1,base_de_dados!$C:$C,$A625,base_de_dados!$M:$M,"&lt;=2008",base_de_dados!$O:$O,"&gt;=39813")</f>
        <v>0</v>
      </c>
      <c r="H625" s="5">
        <f>SUMIFS(base_de_dados!$T:$T,base_de_dados!$B:$B,$B625,base_de_dados!$G:$G,H$61,base_de_dados!$H:$H,$L$1,base_de_dados!$C:$C,$A625,base_de_dados!$M:$M,"&lt;=2008",base_de_dados!$O:$O,"&gt;=39813")</f>
        <v>0</v>
      </c>
      <c r="I625" s="5">
        <f>SUMIFS(base_de_dados!$T:$T,base_de_dados!$B:$B,$B625,base_de_dados!$G:$G,I$61,base_de_dados!$H:$H,$L$1,base_de_dados!$C:$C,$A625,base_de_dados!$M:$M,"&lt;=2008",base_de_dados!$O:$O,"&gt;=39813")</f>
        <v>0</v>
      </c>
      <c r="J625" s="5">
        <f>SUMIFS(base_de_dados!$T:$T,base_de_dados!$B:$B,$B625,base_de_dados!$G:$G,J$61,base_de_dados!$H:$H,$L$1,base_de_dados!$C:$C,$A625,base_de_dados!$M:$M,"&lt;=2008",base_de_dados!$O:$O,"&gt;=39813")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SUMIFS(base_de_dados!$T:$T,base_de_dados!$B:$B,$B626,base_de_dados!$G:$G,C$61,base_de_dados!$H:$H,$L$1,base_de_dados!$C:$C,$A626,base_de_dados!$M:$M,"&lt;=2008",base_de_dados!$O:$O,"&gt;=39813")</f>
        <v>0</v>
      </c>
      <c r="D626" s="5">
        <f>SUMIFS(base_de_dados!$T:$T,base_de_dados!$B:$B,$B626,base_de_dados!$G:$G,D$61,base_de_dados!$H:$H,$L$1,base_de_dados!$C:$C,$A626,base_de_dados!$M:$M,"&lt;=2008",base_de_dados!$O:$O,"&gt;=39813")</f>
        <v>0</v>
      </c>
      <c r="E626" s="5">
        <f>SUMIFS(base_de_dados!$T:$T,base_de_dados!$B:$B,$B626,base_de_dados!$G:$G,E$61,base_de_dados!$H:$H,$L$1,base_de_dados!$C:$C,$A626,base_de_dados!$M:$M,"&lt;=2008",base_de_dados!$O:$O,"&gt;=39813")</f>
        <v>0</v>
      </c>
      <c r="F626" s="5">
        <f>SUMIFS(base_de_dados!$T:$T,base_de_dados!$B:$B,$B626,base_de_dados!$G:$G,F$61,base_de_dados!$H:$H,$L$1,base_de_dados!$C:$C,$A626,base_de_dados!$M:$M,"&lt;=2008",base_de_dados!$O:$O,"&gt;=39813")</f>
        <v>0</v>
      </c>
      <c r="G626" s="5">
        <f>SUMIFS(base_de_dados!$T:$T,base_de_dados!$B:$B,$B626,base_de_dados!$G:$G,G$61,base_de_dados!$H:$H,$L$1,base_de_dados!$C:$C,$A626,base_de_dados!$M:$M,"&lt;=2008",base_de_dados!$O:$O,"&gt;=39813")</f>
        <v>0</v>
      </c>
      <c r="H626" s="5">
        <f>SUMIFS(base_de_dados!$T:$T,base_de_dados!$B:$B,$B626,base_de_dados!$G:$G,H$61,base_de_dados!$H:$H,$L$1,base_de_dados!$C:$C,$A626,base_de_dados!$M:$M,"&lt;=2008",base_de_dados!$O:$O,"&gt;=39813")</f>
        <v>0</v>
      </c>
      <c r="I626" s="5">
        <f>SUMIFS(base_de_dados!$T:$T,base_de_dados!$B:$B,$B626,base_de_dados!$G:$G,I$61,base_de_dados!$H:$H,$L$1,base_de_dados!$C:$C,$A626,base_de_dados!$M:$M,"&lt;=2008",base_de_dados!$O:$O,"&gt;=39813")</f>
        <v>0</v>
      </c>
      <c r="J626" s="5">
        <f>SUMIFS(base_de_dados!$T:$T,base_de_dados!$B:$B,$B626,base_de_dados!$G:$G,J$61,base_de_dados!$H:$H,$L$1,base_de_dados!$C:$C,$A626,base_de_dados!$M:$M,"&lt;=2008",base_de_dados!$O:$O,"&gt;=39813")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SUMIFS(base_de_dados!$T:$T,base_de_dados!$B:$B,$B627,base_de_dados!$G:$G,C$61,base_de_dados!$H:$H,$L$1,base_de_dados!$C:$C,$A627,base_de_dados!$M:$M,"&lt;=2008",base_de_dados!$O:$O,"&gt;=39813")</f>
        <v>0</v>
      </c>
      <c r="D627" s="5">
        <f>SUMIFS(base_de_dados!$T:$T,base_de_dados!$B:$B,$B627,base_de_dados!$G:$G,D$61,base_de_dados!$H:$H,$L$1,base_de_dados!$C:$C,$A627,base_de_dados!$M:$M,"&lt;=2008",base_de_dados!$O:$O,"&gt;=39813")</f>
        <v>0</v>
      </c>
      <c r="E627" s="5">
        <f>SUMIFS(base_de_dados!$T:$T,base_de_dados!$B:$B,$B627,base_de_dados!$G:$G,E$61,base_de_dados!$H:$H,$L$1,base_de_dados!$C:$C,$A627,base_de_dados!$M:$M,"&lt;=2008",base_de_dados!$O:$O,"&gt;=39813")</f>
        <v>0</v>
      </c>
      <c r="F627" s="5">
        <f>SUMIFS(base_de_dados!$T:$T,base_de_dados!$B:$B,$B627,base_de_dados!$G:$G,F$61,base_de_dados!$H:$H,$L$1,base_de_dados!$C:$C,$A627,base_de_dados!$M:$M,"&lt;=2008",base_de_dados!$O:$O,"&gt;=39813")</f>
        <v>0</v>
      </c>
      <c r="G627" s="5">
        <f>SUMIFS(base_de_dados!$T:$T,base_de_dados!$B:$B,$B627,base_de_dados!$G:$G,G$61,base_de_dados!$H:$H,$L$1,base_de_dados!$C:$C,$A627,base_de_dados!$M:$M,"&lt;=2008",base_de_dados!$O:$O,"&gt;=39813")</f>
        <v>0</v>
      </c>
      <c r="H627" s="5">
        <f>SUMIFS(base_de_dados!$T:$T,base_de_dados!$B:$B,$B627,base_de_dados!$G:$G,H$61,base_de_dados!$H:$H,$L$1,base_de_dados!$C:$C,$A627,base_de_dados!$M:$M,"&lt;=2008",base_de_dados!$O:$O,"&gt;=39813")</f>
        <v>0</v>
      </c>
      <c r="I627" s="5">
        <f>SUMIFS(base_de_dados!$T:$T,base_de_dados!$B:$B,$B627,base_de_dados!$G:$G,I$61,base_de_dados!$H:$H,$L$1,base_de_dados!$C:$C,$A627,base_de_dados!$M:$M,"&lt;=2008",base_de_dados!$O:$O,"&gt;=39813")</f>
        <v>0</v>
      </c>
      <c r="J627" s="5">
        <f>SUMIFS(base_de_dados!$T:$T,base_de_dados!$B:$B,$B627,base_de_dados!$G:$G,J$61,base_de_dados!$H:$H,$L$1,base_de_dados!$C:$C,$A627,base_de_dados!$M:$M,"&lt;=2008",base_de_dados!$O:$O,"&gt;=39813")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SUMIFS(base_de_dados!$T:$T,base_de_dados!$B:$B,$B628,base_de_dados!$G:$G,C$61,base_de_dados!$H:$H,$L$1,base_de_dados!$C:$C,$A628,base_de_dados!$M:$M,"&lt;=2008",base_de_dados!$O:$O,"&gt;=39813")</f>
        <v>0</v>
      </c>
      <c r="D628" s="5">
        <f>SUMIFS(base_de_dados!$T:$T,base_de_dados!$B:$B,$B628,base_de_dados!$G:$G,D$61,base_de_dados!$H:$H,$L$1,base_de_dados!$C:$C,$A628,base_de_dados!$M:$M,"&lt;=2008",base_de_dados!$O:$O,"&gt;=39813")</f>
        <v>0</v>
      </c>
      <c r="E628" s="5">
        <f>SUMIFS(base_de_dados!$T:$T,base_de_dados!$B:$B,$B628,base_de_dados!$G:$G,E$61,base_de_dados!$H:$H,$L$1,base_de_dados!$C:$C,$A628,base_de_dados!$M:$M,"&lt;=2008",base_de_dados!$O:$O,"&gt;=39813")</f>
        <v>0</v>
      </c>
      <c r="F628" s="5">
        <f>SUMIFS(base_de_dados!$T:$T,base_de_dados!$B:$B,$B628,base_de_dados!$G:$G,F$61,base_de_dados!$H:$H,$L$1,base_de_dados!$C:$C,$A628,base_de_dados!$M:$M,"&lt;=2008",base_de_dados!$O:$O,"&gt;=39813")</f>
        <v>0</v>
      </c>
      <c r="G628" s="5">
        <f>SUMIFS(base_de_dados!$T:$T,base_de_dados!$B:$B,$B628,base_de_dados!$G:$G,G$61,base_de_dados!$H:$H,$L$1,base_de_dados!$C:$C,$A628,base_de_dados!$M:$M,"&lt;=2008",base_de_dados!$O:$O,"&gt;=39813")</f>
        <v>0</v>
      </c>
      <c r="H628" s="5">
        <f>SUMIFS(base_de_dados!$T:$T,base_de_dados!$B:$B,$B628,base_de_dados!$G:$G,H$61,base_de_dados!$H:$H,$L$1,base_de_dados!$C:$C,$A628,base_de_dados!$M:$M,"&lt;=2008",base_de_dados!$O:$O,"&gt;=39813")</f>
        <v>0</v>
      </c>
      <c r="I628" s="5">
        <f>SUMIFS(base_de_dados!$T:$T,base_de_dados!$B:$B,$B628,base_de_dados!$G:$G,I$61,base_de_dados!$H:$H,$L$1,base_de_dados!$C:$C,$A628,base_de_dados!$M:$M,"&lt;=2008",base_de_dados!$O:$O,"&gt;=39813")</f>
        <v>0</v>
      </c>
      <c r="J628" s="5">
        <f>SUMIFS(base_de_dados!$T:$T,base_de_dados!$B:$B,$B628,base_de_dados!$G:$G,J$61,base_de_dados!$H:$H,$L$1,base_de_dados!$C:$C,$A628,base_de_dados!$M:$M,"&lt;=2008",base_de_dados!$O:$O,"&gt;=39813")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SUMIFS(base_de_dados!$T:$T,base_de_dados!$B:$B,$B629,base_de_dados!$G:$G,C$61,base_de_dados!$H:$H,$L$1,base_de_dados!$C:$C,$A629,base_de_dados!$M:$M,"&lt;=2008",base_de_dados!$O:$O,"&gt;=39813")</f>
        <v>0</v>
      </c>
      <c r="D629" s="5">
        <f>SUMIFS(base_de_dados!$T:$T,base_de_dados!$B:$B,$B629,base_de_dados!$G:$G,D$61,base_de_dados!$H:$H,$L$1,base_de_dados!$C:$C,$A629,base_de_dados!$M:$M,"&lt;=2008",base_de_dados!$O:$O,"&gt;=39813")</f>
        <v>0</v>
      </c>
      <c r="E629" s="5">
        <f>SUMIFS(base_de_dados!$T:$T,base_de_dados!$B:$B,$B629,base_de_dados!$G:$G,E$61,base_de_dados!$H:$H,$L$1,base_de_dados!$C:$C,$A629,base_de_dados!$M:$M,"&lt;=2008",base_de_dados!$O:$O,"&gt;=39813")</f>
        <v>0</v>
      </c>
      <c r="F629" s="5">
        <f>SUMIFS(base_de_dados!$T:$T,base_de_dados!$B:$B,$B629,base_de_dados!$G:$G,F$61,base_de_dados!$H:$H,$L$1,base_de_dados!$C:$C,$A629,base_de_dados!$M:$M,"&lt;=2008",base_de_dados!$O:$O,"&gt;=39813")</f>
        <v>0</v>
      </c>
      <c r="G629" s="5">
        <f>SUMIFS(base_de_dados!$T:$T,base_de_dados!$B:$B,$B629,base_de_dados!$G:$G,G$61,base_de_dados!$H:$H,$L$1,base_de_dados!$C:$C,$A629,base_de_dados!$M:$M,"&lt;=2008",base_de_dados!$O:$O,"&gt;=39813")</f>
        <v>0</v>
      </c>
      <c r="H629" s="5">
        <f>SUMIFS(base_de_dados!$T:$T,base_de_dados!$B:$B,$B629,base_de_dados!$G:$G,H$61,base_de_dados!$H:$H,$L$1,base_de_dados!$C:$C,$A629,base_de_dados!$M:$M,"&lt;=2008",base_de_dados!$O:$O,"&gt;=39813")</f>
        <v>0</v>
      </c>
      <c r="I629" s="5">
        <f>SUMIFS(base_de_dados!$T:$T,base_de_dados!$B:$B,$B629,base_de_dados!$G:$G,I$61,base_de_dados!$H:$H,$L$1,base_de_dados!$C:$C,$A629,base_de_dados!$M:$M,"&lt;=2008",base_de_dados!$O:$O,"&gt;=39813")</f>
        <v>0</v>
      </c>
      <c r="J629" s="5">
        <f>SUMIFS(base_de_dados!$T:$T,base_de_dados!$B:$B,$B629,base_de_dados!$G:$G,J$61,base_de_dados!$H:$H,$L$1,base_de_dados!$C:$C,$A629,base_de_dados!$M:$M,"&lt;=2008",base_de_dados!$O:$O,"&gt;=39813")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SUMIFS(base_de_dados!$T:$T,base_de_dados!$B:$B,$B630,base_de_dados!$G:$G,C$61,base_de_dados!$H:$H,$L$1,base_de_dados!$C:$C,$A630,base_de_dados!$M:$M,"&lt;=2008",base_de_dados!$O:$O,"&gt;=39813")</f>
        <v>0</v>
      </c>
      <c r="D630" s="5">
        <f>SUMIFS(base_de_dados!$T:$T,base_de_dados!$B:$B,$B630,base_de_dados!$G:$G,D$61,base_de_dados!$H:$H,$L$1,base_de_dados!$C:$C,$A630,base_de_dados!$M:$M,"&lt;=2008",base_de_dados!$O:$O,"&gt;=39813")</f>
        <v>0</v>
      </c>
      <c r="E630" s="5">
        <f>SUMIFS(base_de_dados!$T:$T,base_de_dados!$B:$B,$B630,base_de_dados!$G:$G,E$61,base_de_dados!$H:$H,$L$1,base_de_dados!$C:$C,$A630,base_de_dados!$M:$M,"&lt;=2008",base_de_dados!$O:$O,"&gt;=39813")</f>
        <v>0</v>
      </c>
      <c r="F630" s="5">
        <f>SUMIFS(base_de_dados!$T:$T,base_de_dados!$B:$B,$B630,base_de_dados!$G:$G,F$61,base_de_dados!$H:$H,$L$1,base_de_dados!$C:$C,$A630,base_de_dados!$M:$M,"&lt;=2008",base_de_dados!$O:$O,"&gt;=39813")</f>
        <v>0</v>
      </c>
      <c r="G630" s="5">
        <f>SUMIFS(base_de_dados!$T:$T,base_de_dados!$B:$B,$B630,base_de_dados!$G:$G,G$61,base_de_dados!$H:$H,$L$1,base_de_dados!$C:$C,$A630,base_de_dados!$M:$M,"&lt;=2008",base_de_dados!$O:$O,"&gt;=39813")</f>
        <v>0</v>
      </c>
      <c r="H630" s="5">
        <f>SUMIFS(base_de_dados!$T:$T,base_de_dados!$B:$B,$B630,base_de_dados!$G:$G,H$61,base_de_dados!$H:$H,$L$1,base_de_dados!$C:$C,$A630,base_de_dados!$M:$M,"&lt;=2008",base_de_dados!$O:$O,"&gt;=39813")</f>
        <v>0</v>
      </c>
      <c r="I630" s="5">
        <f>SUMIFS(base_de_dados!$T:$T,base_de_dados!$B:$B,$B630,base_de_dados!$G:$G,I$61,base_de_dados!$H:$H,$L$1,base_de_dados!$C:$C,$A630,base_de_dados!$M:$M,"&lt;=2008",base_de_dados!$O:$O,"&gt;=39813")</f>
        <v>0</v>
      </c>
      <c r="J630" s="5">
        <f>SUMIFS(base_de_dados!$T:$T,base_de_dados!$B:$B,$B630,base_de_dados!$G:$G,J$61,base_de_dados!$H:$H,$L$1,base_de_dados!$C:$C,$A630,base_de_dados!$M:$M,"&lt;=2008",base_de_dados!$O:$O,"&gt;=39813")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SUMIFS(base_de_dados!$T:$T,base_de_dados!$B:$B,$B631,base_de_dados!$G:$G,C$61,base_de_dados!$H:$H,$L$1,base_de_dados!$C:$C,$A631,base_de_dados!$M:$M,"&lt;=2008",base_de_dados!$O:$O,"&gt;=39813")</f>
        <v>0</v>
      </c>
      <c r="D631" s="5">
        <f>SUMIFS(base_de_dados!$T:$T,base_de_dados!$B:$B,$B631,base_de_dados!$G:$G,D$61,base_de_dados!$H:$H,$L$1,base_de_dados!$C:$C,$A631,base_de_dados!$M:$M,"&lt;=2008",base_de_dados!$O:$O,"&gt;=39813")</f>
        <v>0</v>
      </c>
      <c r="E631" s="5">
        <f>SUMIFS(base_de_dados!$T:$T,base_de_dados!$B:$B,$B631,base_de_dados!$G:$G,E$61,base_de_dados!$H:$H,$L$1,base_de_dados!$C:$C,$A631,base_de_dados!$M:$M,"&lt;=2008",base_de_dados!$O:$O,"&gt;=39813")</f>
        <v>0</v>
      </c>
      <c r="F631" s="5">
        <f>SUMIFS(base_de_dados!$T:$T,base_de_dados!$B:$B,$B631,base_de_dados!$G:$G,F$61,base_de_dados!$H:$H,$L$1,base_de_dados!$C:$C,$A631,base_de_dados!$M:$M,"&lt;=2008",base_de_dados!$O:$O,"&gt;=39813")</f>
        <v>0</v>
      </c>
      <c r="G631" s="5">
        <f>SUMIFS(base_de_dados!$T:$T,base_de_dados!$B:$B,$B631,base_de_dados!$G:$G,G$61,base_de_dados!$H:$H,$L$1,base_de_dados!$C:$C,$A631,base_de_dados!$M:$M,"&lt;=2008",base_de_dados!$O:$O,"&gt;=39813")</f>
        <v>0</v>
      </c>
      <c r="H631" s="5">
        <f>SUMIFS(base_de_dados!$T:$T,base_de_dados!$B:$B,$B631,base_de_dados!$G:$G,H$61,base_de_dados!$H:$H,$L$1,base_de_dados!$C:$C,$A631,base_de_dados!$M:$M,"&lt;=2008",base_de_dados!$O:$O,"&gt;=39813")</f>
        <v>0</v>
      </c>
      <c r="I631" s="5">
        <f>SUMIFS(base_de_dados!$T:$T,base_de_dados!$B:$B,$B631,base_de_dados!$G:$G,I$61,base_de_dados!$H:$H,$L$1,base_de_dados!$C:$C,$A631,base_de_dados!$M:$M,"&lt;=2008",base_de_dados!$O:$O,"&gt;=39813")</f>
        <v>0</v>
      </c>
      <c r="J631" s="5">
        <f>SUMIFS(base_de_dados!$T:$T,base_de_dados!$B:$B,$B631,base_de_dados!$G:$G,J$61,base_de_dados!$H:$H,$L$1,base_de_dados!$C:$C,$A631,base_de_dados!$M:$M,"&lt;=2008",base_de_dados!$O:$O,"&gt;=39813")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SUMIFS(base_de_dados!$T:$T,base_de_dados!$B:$B,$B632,base_de_dados!$G:$G,C$61,base_de_dados!$H:$H,$L$1,base_de_dados!$C:$C,$A632,base_de_dados!$M:$M,"&lt;=2008",base_de_dados!$O:$O,"&gt;=39813")</f>
        <v>0</v>
      </c>
      <c r="D632" s="5">
        <f>SUMIFS(base_de_dados!$T:$T,base_de_dados!$B:$B,$B632,base_de_dados!$G:$G,D$61,base_de_dados!$H:$H,$L$1,base_de_dados!$C:$C,$A632,base_de_dados!$M:$M,"&lt;=2008",base_de_dados!$O:$O,"&gt;=39813")</f>
        <v>0</v>
      </c>
      <c r="E632" s="5">
        <f>SUMIFS(base_de_dados!$T:$T,base_de_dados!$B:$B,$B632,base_de_dados!$G:$G,E$61,base_de_dados!$H:$H,$L$1,base_de_dados!$C:$C,$A632,base_de_dados!$M:$M,"&lt;=2008",base_de_dados!$O:$O,"&gt;=39813")</f>
        <v>0</v>
      </c>
      <c r="F632" s="5">
        <f>SUMIFS(base_de_dados!$T:$T,base_de_dados!$B:$B,$B632,base_de_dados!$G:$G,F$61,base_de_dados!$H:$H,$L$1,base_de_dados!$C:$C,$A632,base_de_dados!$M:$M,"&lt;=2008",base_de_dados!$O:$O,"&gt;=39813")</f>
        <v>0</v>
      </c>
      <c r="G632" s="5">
        <f>SUMIFS(base_de_dados!$T:$T,base_de_dados!$B:$B,$B632,base_de_dados!$G:$G,G$61,base_de_dados!$H:$H,$L$1,base_de_dados!$C:$C,$A632,base_de_dados!$M:$M,"&lt;=2008",base_de_dados!$O:$O,"&gt;=39813")</f>
        <v>0</v>
      </c>
      <c r="H632" s="5">
        <f>SUMIFS(base_de_dados!$T:$T,base_de_dados!$B:$B,$B632,base_de_dados!$G:$G,H$61,base_de_dados!$H:$H,$L$1,base_de_dados!$C:$C,$A632,base_de_dados!$M:$M,"&lt;=2008",base_de_dados!$O:$O,"&gt;=39813")</f>
        <v>0</v>
      </c>
      <c r="I632" s="5">
        <f>SUMIFS(base_de_dados!$T:$T,base_de_dados!$B:$B,$B632,base_de_dados!$G:$G,I$61,base_de_dados!$H:$H,$L$1,base_de_dados!$C:$C,$A632,base_de_dados!$M:$M,"&lt;=2008",base_de_dados!$O:$O,"&gt;=39813")</f>
        <v>0</v>
      </c>
      <c r="J632" s="5">
        <f>SUMIFS(base_de_dados!$T:$T,base_de_dados!$B:$B,$B632,base_de_dados!$G:$G,J$61,base_de_dados!$H:$H,$L$1,base_de_dados!$C:$C,$A632,base_de_dados!$M:$M,"&lt;=2008",base_de_dados!$O:$O,"&gt;=39813")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SUMIFS(base_de_dados!$T:$T,base_de_dados!$B:$B,$B633,base_de_dados!$G:$G,C$61,base_de_dados!$H:$H,$L$1,base_de_dados!$C:$C,$A633,base_de_dados!$M:$M,"&lt;=2008",base_de_dados!$O:$O,"&gt;=39813")</f>
        <v>0</v>
      </c>
      <c r="D633" s="5">
        <f>SUMIFS(base_de_dados!$T:$T,base_de_dados!$B:$B,$B633,base_de_dados!$G:$G,D$61,base_de_dados!$H:$H,$L$1,base_de_dados!$C:$C,$A633,base_de_dados!$M:$M,"&lt;=2008",base_de_dados!$O:$O,"&gt;=39813")</f>
        <v>0</v>
      </c>
      <c r="E633" s="5">
        <f>SUMIFS(base_de_dados!$T:$T,base_de_dados!$B:$B,$B633,base_de_dados!$G:$G,E$61,base_de_dados!$H:$H,$L$1,base_de_dados!$C:$C,$A633,base_de_dados!$M:$M,"&lt;=2008",base_de_dados!$O:$O,"&gt;=39813")</f>
        <v>0</v>
      </c>
      <c r="F633" s="5">
        <f>SUMIFS(base_de_dados!$T:$T,base_de_dados!$B:$B,$B633,base_de_dados!$G:$G,F$61,base_de_dados!$H:$H,$L$1,base_de_dados!$C:$C,$A633,base_de_dados!$M:$M,"&lt;=2008",base_de_dados!$O:$O,"&gt;=39813")</f>
        <v>0</v>
      </c>
      <c r="G633" s="5">
        <f>SUMIFS(base_de_dados!$T:$T,base_de_dados!$B:$B,$B633,base_de_dados!$G:$G,G$61,base_de_dados!$H:$H,$L$1,base_de_dados!$C:$C,$A633,base_de_dados!$M:$M,"&lt;=2008",base_de_dados!$O:$O,"&gt;=39813")</f>
        <v>0</v>
      </c>
      <c r="H633" s="5">
        <f>SUMIFS(base_de_dados!$T:$T,base_de_dados!$B:$B,$B633,base_de_dados!$G:$G,H$61,base_de_dados!$H:$H,$L$1,base_de_dados!$C:$C,$A633,base_de_dados!$M:$M,"&lt;=2008",base_de_dados!$O:$O,"&gt;=39813")</f>
        <v>0</v>
      </c>
      <c r="I633" s="5">
        <f>SUMIFS(base_de_dados!$T:$T,base_de_dados!$B:$B,$B633,base_de_dados!$G:$G,I$61,base_de_dados!$H:$H,$L$1,base_de_dados!$C:$C,$A633,base_de_dados!$M:$M,"&lt;=2008",base_de_dados!$O:$O,"&gt;=39813")</f>
        <v>0</v>
      </c>
      <c r="J633" s="5">
        <f>SUMIFS(base_de_dados!$T:$T,base_de_dados!$B:$B,$B633,base_de_dados!$G:$G,J$61,base_de_dados!$H:$H,$L$1,base_de_dados!$C:$C,$A633,base_de_dados!$M:$M,"&lt;=2008",base_de_dados!$O:$O,"&gt;=39813")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SUMIFS(base_de_dados!$T:$T,base_de_dados!$B:$B,$B634,base_de_dados!$G:$G,C$61,base_de_dados!$H:$H,$L$1,base_de_dados!$C:$C,$A634,base_de_dados!$M:$M,"&lt;=2008",base_de_dados!$O:$O,"&gt;=39813")</f>
        <v>0</v>
      </c>
      <c r="D634" s="5">
        <f>SUMIFS(base_de_dados!$T:$T,base_de_dados!$B:$B,$B634,base_de_dados!$G:$G,D$61,base_de_dados!$H:$H,$L$1,base_de_dados!$C:$C,$A634,base_de_dados!$M:$M,"&lt;=2008",base_de_dados!$O:$O,"&gt;=39813")</f>
        <v>0</v>
      </c>
      <c r="E634" s="5">
        <f>SUMIFS(base_de_dados!$T:$T,base_de_dados!$B:$B,$B634,base_de_dados!$G:$G,E$61,base_de_dados!$H:$H,$L$1,base_de_dados!$C:$C,$A634,base_de_dados!$M:$M,"&lt;=2008",base_de_dados!$O:$O,"&gt;=39813")</f>
        <v>0</v>
      </c>
      <c r="F634" s="5">
        <f>SUMIFS(base_de_dados!$T:$T,base_de_dados!$B:$B,$B634,base_de_dados!$G:$G,F$61,base_de_dados!$H:$H,$L$1,base_de_dados!$C:$C,$A634,base_de_dados!$M:$M,"&lt;=2008",base_de_dados!$O:$O,"&gt;=39813")</f>
        <v>0</v>
      </c>
      <c r="G634" s="5">
        <f>SUMIFS(base_de_dados!$T:$T,base_de_dados!$B:$B,$B634,base_de_dados!$G:$G,G$61,base_de_dados!$H:$H,$L$1,base_de_dados!$C:$C,$A634,base_de_dados!$M:$M,"&lt;=2008",base_de_dados!$O:$O,"&gt;=39813")</f>
        <v>0</v>
      </c>
      <c r="H634" s="5">
        <f>SUMIFS(base_de_dados!$T:$T,base_de_dados!$B:$B,$B634,base_de_dados!$G:$G,H$61,base_de_dados!$H:$H,$L$1,base_de_dados!$C:$C,$A634,base_de_dados!$M:$M,"&lt;=2008",base_de_dados!$O:$O,"&gt;=39813")</f>
        <v>0</v>
      </c>
      <c r="I634" s="5">
        <f>SUMIFS(base_de_dados!$T:$T,base_de_dados!$B:$B,$B634,base_de_dados!$G:$G,I$61,base_de_dados!$H:$H,$L$1,base_de_dados!$C:$C,$A634,base_de_dados!$M:$M,"&lt;=2008",base_de_dados!$O:$O,"&gt;=39813")</f>
        <v>0</v>
      </c>
      <c r="J634" s="5">
        <f>SUMIFS(base_de_dados!$T:$T,base_de_dados!$B:$B,$B634,base_de_dados!$G:$G,J$61,base_de_dados!$H:$H,$L$1,base_de_dados!$C:$C,$A634,base_de_dados!$M:$M,"&lt;=2008",base_de_dados!$O:$O,"&gt;=39813")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SUMIFS(base_de_dados!$T:$T,base_de_dados!$B:$B,$B635,base_de_dados!$G:$G,C$61,base_de_dados!$H:$H,$L$1,base_de_dados!$C:$C,$A635,base_de_dados!$M:$M,"&lt;=2008",base_de_dados!$O:$O,"&gt;=39813")</f>
        <v>0</v>
      </c>
      <c r="D635" s="5">
        <f>SUMIFS(base_de_dados!$T:$T,base_de_dados!$B:$B,$B635,base_de_dados!$G:$G,D$61,base_de_dados!$H:$H,$L$1,base_de_dados!$C:$C,$A635,base_de_dados!$M:$M,"&lt;=2008",base_de_dados!$O:$O,"&gt;=39813")</f>
        <v>0</v>
      </c>
      <c r="E635" s="5">
        <f>SUMIFS(base_de_dados!$T:$T,base_de_dados!$B:$B,$B635,base_de_dados!$G:$G,E$61,base_de_dados!$H:$H,$L$1,base_de_dados!$C:$C,$A635,base_de_dados!$M:$M,"&lt;=2008",base_de_dados!$O:$O,"&gt;=39813")</f>
        <v>0</v>
      </c>
      <c r="F635" s="5">
        <f>SUMIFS(base_de_dados!$T:$T,base_de_dados!$B:$B,$B635,base_de_dados!$G:$G,F$61,base_de_dados!$H:$H,$L$1,base_de_dados!$C:$C,$A635,base_de_dados!$M:$M,"&lt;=2008",base_de_dados!$O:$O,"&gt;=39813")</f>
        <v>0</v>
      </c>
      <c r="G635" s="5">
        <f>SUMIFS(base_de_dados!$T:$T,base_de_dados!$B:$B,$B635,base_de_dados!$G:$G,G$61,base_de_dados!$H:$H,$L$1,base_de_dados!$C:$C,$A635,base_de_dados!$M:$M,"&lt;=2008",base_de_dados!$O:$O,"&gt;=39813")</f>
        <v>0</v>
      </c>
      <c r="H635" s="5">
        <f>SUMIFS(base_de_dados!$T:$T,base_de_dados!$B:$B,$B635,base_de_dados!$G:$G,H$61,base_de_dados!$H:$H,$L$1,base_de_dados!$C:$C,$A635,base_de_dados!$M:$M,"&lt;=2008",base_de_dados!$O:$O,"&gt;=39813")</f>
        <v>0</v>
      </c>
      <c r="I635" s="5">
        <f>SUMIFS(base_de_dados!$T:$T,base_de_dados!$B:$B,$B635,base_de_dados!$G:$G,I$61,base_de_dados!$H:$H,$L$1,base_de_dados!$C:$C,$A635,base_de_dados!$M:$M,"&lt;=2008",base_de_dados!$O:$O,"&gt;=39813")</f>
        <v>0</v>
      </c>
      <c r="J635" s="5">
        <f>SUMIFS(base_de_dados!$T:$T,base_de_dados!$B:$B,$B635,base_de_dados!$G:$G,J$61,base_de_dados!$H:$H,$L$1,base_de_dados!$C:$C,$A635,base_de_dados!$M:$M,"&lt;=2008",base_de_dados!$O:$O,"&gt;=39813")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SUMIFS(base_de_dados!$T:$T,base_de_dados!$B:$B,$B636,base_de_dados!$G:$G,C$61,base_de_dados!$H:$H,$L$1,base_de_dados!$C:$C,$A636,base_de_dados!$M:$M,"&lt;=2008",base_de_dados!$O:$O,"&gt;=39813")</f>
        <v>0</v>
      </c>
      <c r="D636" s="5">
        <f>SUMIFS(base_de_dados!$T:$T,base_de_dados!$B:$B,$B636,base_de_dados!$G:$G,D$61,base_de_dados!$H:$H,$L$1,base_de_dados!$C:$C,$A636,base_de_dados!$M:$M,"&lt;=2008",base_de_dados!$O:$O,"&gt;=39813")</f>
        <v>0</v>
      </c>
      <c r="E636" s="5">
        <f>SUMIFS(base_de_dados!$T:$T,base_de_dados!$B:$B,$B636,base_de_dados!$G:$G,E$61,base_de_dados!$H:$H,$L$1,base_de_dados!$C:$C,$A636,base_de_dados!$M:$M,"&lt;=2008",base_de_dados!$O:$O,"&gt;=39813")</f>
        <v>0</v>
      </c>
      <c r="F636" s="5">
        <f>SUMIFS(base_de_dados!$T:$T,base_de_dados!$B:$B,$B636,base_de_dados!$G:$G,F$61,base_de_dados!$H:$H,$L$1,base_de_dados!$C:$C,$A636,base_de_dados!$M:$M,"&lt;=2008",base_de_dados!$O:$O,"&gt;=39813")</f>
        <v>0</v>
      </c>
      <c r="G636" s="5">
        <f>SUMIFS(base_de_dados!$T:$T,base_de_dados!$B:$B,$B636,base_de_dados!$G:$G,G$61,base_de_dados!$H:$H,$L$1,base_de_dados!$C:$C,$A636,base_de_dados!$M:$M,"&lt;=2008",base_de_dados!$O:$O,"&gt;=39813")</f>
        <v>0</v>
      </c>
      <c r="H636" s="5">
        <f>SUMIFS(base_de_dados!$T:$T,base_de_dados!$B:$B,$B636,base_de_dados!$G:$G,H$61,base_de_dados!$H:$H,$L$1,base_de_dados!$C:$C,$A636,base_de_dados!$M:$M,"&lt;=2008",base_de_dados!$O:$O,"&gt;=39813")</f>
        <v>0</v>
      </c>
      <c r="I636" s="5">
        <f>SUMIFS(base_de_dados!$T:$T,base_de_dados!$B:$B,$B636,base_de_dados!$G:$G,I$61,base_de_dados!$H:$H,$L$1,base_de_dados!$C:$C,$A636,base_de_dados!$M:$M,"&lt;=2008",base_de_dados!$O:$O,"&gt;=39813")</f>
        <v>0</v>
      </c>
      <c r="J636" s="5">
        <f>SUMIFS(base_de_dados!$T:$T,base_de_dados!$B:$B,$B636,base_de_dados!$G:$G,J$61,base_de_dados!$H:$H,$L$1,base_de_dados!$C:$C,$A636,base_de_dados!$M:$M,"&lt;=2008",base_de_dados!$O:$O,"&gt;=39813")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SUMIFS(base_de_dados!$T:$T,base_de_dados!$B:$B,$B637,base_de_dados!$G:$G,C$61,base_de_dados!$H:$H,$L$1,base_de_dados!$C:$C,$A637,base_de_dados!$M:$M,"&lt;=2008",base_de_dados!$O:$O,"&gt;=39813")</f>
        <v>0</v>
      </c>
      <c r="D637" s="5">
        <f>SUMIFS(base_de_dados!$T:$T,base_de_dados!$B:$B,$B637,base_de_dados!$G:$G,D$61,base_de_dados!$H:$H,$L$1,base_de_dados!$C:$C,$A637,base_de_dados!$M:$M,"&lt;=2008",base_de_dados!$O:$O,"&gt;=39813")</f>
        <v>0</v>
      </c>
      <c r="E637" s="5">
        <f>SUMIFS(base_de_dados!$T:$T,base_de_dados!$B:$B,$B637,base_de_dados!$G:$G,E$61,base_de_dados!$H:$H,$L$1,base_de_dados!$C:$C,$A637,base_de_dados!$M:$M,"&lt;=2008",base_de_dados!$O:$O,"&gt;=39813")</f>
        <v>0</v>
      </c>
      <c r="F637" s="5">
        <f>SUMIFS(base_de_dados!$T:$T,base_de_dados!$B:$B,$B637,base_de_dados!$G:$G,F$61,base_de_dados!$H:$H,$L$1,base_de_dados!$C:$C,$A637,base_de_dados!$M:$M,"&lt;=2008",base_de_dados!$O:$O,"&gt;=39813")</f>
        <v>0</v>
      </c>
      <c r="G637" s="5">
        <f>SUMIFS(base_de_dados!$T:$T,base_de_dados!$B:$B,$B637,base_de_dados!$G:$G,G$61,base_de_dados!$H:$H,$L$1,base_de_dados!$C:$C,$A637,base_de_dados!$M:$M,"&lt;=2008",base_de_dados!$O:$O,"&gt;=39813")</f>
        <v>0</v>
      </c>
      <c r="H637" s="5">
        <f>SUMIFS(base_de_dados!$T:$T,base_de_dados!$B:$B,$B637,base_de_dados!$G:$G,H$61,base_de_dados!$H:$H,$L$1,base_de_dados!$C:$C,$A637,base_de_dados!$M:$M,"&lt;=2008",base_de_dados!$O:$O,"&gt;=39813")</f>
        <v>0</v>
      </c>
      <c r="I637" s="5">
        <f>SUMIFS(base_de_dados!$T:$T,base_de_dados!$B:$B,$B637,base_de_dados!$G:$G,I$61,base_de_dados!$H:$H,$L$1,base_de_dados!$C:$C,$A637,base_de_dados!$M:$M,"&lt;=2008",base_de_dados!$O:$O,"&gt;=39813")</f>
        <v>0</v>
      </c>
      <c r="J637" s="5">
        <f>SUMIFS(base_de_dados!$T:$T,base_de_dados!$B:$B,$B637,base_de_dados!$G:$G,J$61,base_de_dados!$H:$H,$L$1,base_de_dados!$C:$C,$A637,base_de_dados!$M:$M,"&lt;=2008",base_de_dados!$O:$O,"&gt;=39813")</f>
        <v>0</v>
      </c>
      <c r="K637" s="32">
        <f t="shared" si="13"/>
        <v>0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SUMIFS(base_de_dados!$T:$T,base_de_dados!$B:$B,$B638,base_de_dados!$G:$G,C$61,base_de_dados!$H:$H,$L$1,base_de_dados!$C:$C,$A638,base_de_dados!$M:$M,"&lt;=2008",base_de_dados!$O:$O,"&gt;=39813")</f>
        <v>0</v>
      </c>
      <c r="D638" s="5">
        <f>SUMIFS(base_de_dados!$T:$T,base_de_dados!$B:$B,$B638,base_de_dados!$G:$G,D$61,base_de_dados!$H:$H,$L$1,base_de_dados!$C:$C,$A638,base_de_dados!$M:$M,"&lt;=2008",base_de_dados!$O:$O,"&gt;=39813")</f>
        <v>0</v>
      </c>
      <c r="E638" s="5">
        <f>SUMIFS(base_de_dados!$T:$T,base_de_dados!$B:$B,$B638,base_de_dados!$G:$G,E$61,base_de_dados!$H:$H,$L$1,base_de_dados!$C:$C,$A638,base_de_dados!$M:$M,"&lt;=2008",base_de_dados!$O:$O,"&gt;=39813")</f>
        <v>0</v>
      </c>
      <c r="F638" s="5">
        <f>SUMIFS(base_de_dados!$T:$T,base_de_dados!$B:$B,$B638,base_de_dados!$G:$G,F$61,base_de_dados!$H:$H,$L$1,base_de_dados!$C:$C,$A638,base_de_dados!$M:$M,"&lt;=2008",base_de_dados!$O:$O,"&gt;=39813")</f>
        <v>0</v>
      </c>
      <c r="G638" s="5">
        <f>SUMIFS(base_de_dados!$T:$T,base_de_dados!$B:$B,$B638,base_de_dados!$G:$G,G$61,base_de_dados!$H:$H,$L$1,base_de_dados!$C:$C,$A638,base_de_dados!$M:$M,"&lt;=2008",base_de_dados!$O:$O,"&gt;=39813")</f>
        <v>0</v>
      </c>
      <c r="H638" s="5">
        <f>SUMIFS(base_de_dados!$T:$T,base_de_dados!$B:$B,$B638,base_de_dados!$G:$G,H$61,base_de_dados!$H:$H,$L$1,base_de_dados!$C:$C,$A638,base_de_dados!$M:$M,"&lt;=2008",base_de_dados!$O:$O,"&gt;=39813")</f>
        <v>0</v>
      </c>
      <c r="I638" s="5">
        <f>SUMIFS(base_de_dados!$T:$T,base_de_dados!$B:$B,$B638,base_de_dados!$G:$G,I$61,base_de_dados!$H:$H,$L$1,base_de_dados!$C:$C,$A638,base_de_dados!$M:$M,"&lt;=2008",base_de_dados!$O:$O,"&gt;=39813")</f>
        <v>0</v>
      </c>
      <c r="J638" s="5">
        <f>SUMIFS(base_de_dados!$T:$T,base_de_dados!$B:$B,$B638,base_de_dados!$G:$G,J$61,base_de_dados!$H:$H,$L$1,base_de_dados!$C:$C,$A638,base_de_dados!$M:$M,"&lt;=2008",base_de_dados!$O:$O,"&gt;=39813")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SUMIFS(base_de_dados!$T:$T,base_de_dados!$B:$B,$B639,base_de_dados!$G:$G,C$61,base_de_dados!$H:$H,$L$1,base_de_dados!$C:$C,$A639,base_de_dados!$M:$M,"&lt;=2008",base_de_dados!$O:$O,"&gt;=39813")</f>
        <v>0</v>
      </c>
      <c r="D639" s="5">
        <f>SUMIFS(base_de_dados!$T:$T,base_de_dados!$B:$B,$B639,base_de_dados!$G:$G,D$61,base_de_dados!$H:$H,$L$1,base_de_dados!$C:$C,$A639,base_de_dados!$M:$M,"&lt;=2008",base_de_dados!$O:$O,"&gt;=39813")</f>
        <v>1.5342465753424657</v>
      </c>
      <c r="E639" s="5">
        <f>SUMIFS(base_de_dados!$T:$T,base_de_dados!$B:$B,$B639,base_de_dados!$G:$G,E$61,base_de_dados!$H:$H,$L$1,base_de_dados!$C:$C,$A639,base_de_dados!$M:$M,"&lt;=2008",base_de_dados!$O:$O,"&gt;=39813")</f>
        <v>0</v>
      </c>
      <c r="F639" s="5">
        <f>SUMIFS(base_de_dados!$T:$T,base_de_dados!$B:$B,$B639,base_de_dados!$G:$G,F$61,base_de_dados!$H:$H,$L$1,base_de_dados!$C:$C,$A639,base_de_dados!$M:$M,"&lt;=2008",base_de_dados!$O:$O,"&gt;=39813")</f>
        <v>0</v>
      </c>
      <c r="G639" s="5">
        <f>SUMIFS(base_de_dados!$T:$T,base_de_dados!$B:$B,$B639,base_de_dados!$G:$G,G$61,base_de_dados!$H:$H,$L$1,base_de_dados!$C:$C,$A639,base_de_dados!$M:$M,"&lt;=2008",base_de_dados!$O:$O,"&gt;=39813")</f>
        <v>0</v>
      </c>
      <c r="H639" s="5">
        <f>SUMIFS(base_de_dados!$T:$T,base_de_dados!$B:$B,$B639,base_de_dados!$G:$G,H$61,base_de_dados!$H:$H,$L$1,base_de_dados!$C:$C,$A639,base_de_dados!$M:$M,"&lt;=2008",base_de_dados!$O:$O,"&gt;=39813")</f>
        <v>0</v>
      </c>
      <c r="I639" s="5">
        <f>SUMIFS(base_de_dados!$T:$T,base_de_dados!$B:$B,$B639,base_de_dados!$G:$G,I$61,base_de_dados!$H:$H,$L$1,base_de_dados!$C:$C,$A639,base_de_dados!$M:$M,"&lt;=2008",base_de_dados!$O:$O,"&gt;=39813")</f>
        <v>0</v>
      </c>
      <c r="J639" s="5">
        <f>SUMIFS(base_de_dados!$T:$T,base_de_dados!$B:$B,$B639,base_de_dados!$G:$G,J$61,base_de_dados!$H:$H,$L$1,base_de_dados!$C:$C,$A639,base_de_dados!$M:$M,"&lt;=2008",base_de_dados!$O:$O,"&gt;=39813")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SUMIFS(base_de_dados!$T:$T,base_de_dados!$B:$B,$B640,base_de_dados!$G:$G,C$61,base_de_dados!$H:$H,$L$1,base_de_dados!$C:$C,$A640,base_de_dados!$M:$M,"&lt;=2008",base_de_dados!$O:$O,"&gt;=39813")</f>
        <v>0</v>
      </c>
      <c r="D640" s="5">
        <f>SUMIFS(base_de_dados!$T:$T,base_de_dados!$B:$B,$B640,base_de_dados!$G:$G,D$61,base_de_dados!$H:$H,$L$1,base_de_dados!$C:$C,$A640,base_de_dados!$M:$M,"&lt;=2008",base_de_dados!$O:$O,"&gt;=39813")</f>
        <v>0</v>
      </c>
      <c r="E640" s="5">
        <f>SUMIFS(base_de_dados!$T:$T,base_de_dados!$B:$B,$B640,base_de_dados!$G:$G,E$61,base_de_dados!$H:$H,$L$1,base_de_dados!$C:$C,$A640,base_de_dados!$M:$M,"&lt;=2008",base_de_dados!$O:$O,"&gt;=39813")</f>
        <v>0</v>
      </c>
      <c r="F640" s="5">
        <f>SUMIFS(base_de_dados!$T:$T,base_de_dados!$B:$B,$B640,base_de_dados!$G:$G,F$61,base_de_dados!$H:$H,$L$1,base_de_dados!$C:$C,$A640,base_de_dados!$M:$M,"&lt;=2008",base_de_dados!$O:$O,"&gt;=39813")</f>
        <v>0</v>
      </c>
      <c r="G640" s="5">
        <f>SUMIFS(base_de_dados!$T:$T,base_de_dados!$B:$B,$B640,base_de_dados!$G:$G,G$61,base_de_dados!$H:$H,$L$1,base_de_dados!$C:$C,$A640,base_de_dados!$M:$M,"&lt;=2008",base_de_dados!$O:$O,"&gt;=39813")</f>
        <v>0</v>
      </c>
      <c r="H640" s="5">
        <f>SUMIFS(base_de_dados!$T:$T,base_de_dados!$B:$B,$B640,base_de_dados!$G:$G,H$61,base_de_dados!$H:$H,$L$1,base_de_dados!$C:$C,$A640,base_de_dados!$M:$M,"&lt;=2008",base_de_dados!$O:$O,"&gt;=39813")</f>
        <v>0</v>
      </c>
      <c r="I640" s="5">
        <f>SUMIFS(base_de_dados!$T:$T,base_de_dados!$B:$B,$B640,base_de_dados!$G:$G,I$61,base_de_dados!$H:$H,$L$1,base_de_dados!$C:$C,$A640,base_de_dados!$M:$M,"&lt;=2008",base_de_dados!$O:$O,"&gt;=39813")</f>
        <v>0</v>
      </c>
      <c r="J640" s="5">
        <f>SUMIFS(base_de_dados!$T:$T,base_de_dados!$B:$B,$B640,base_de_dados!$G:$G,J$61,base_de_dados!$H:$H,$L$1,base_de_dados!$C:$C,$A640,base_de_dados!$M:$M,"&lt;=2008",base_de_dados!$O:$O,"&gt;=39813")</f>
        <v>0</v>
      </c>
      <c r="K640" s="32">
        <f t="shared" si="14"/>
        <v>0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SUMIFS(base_de_dados!$T:$T,base_de_dados!$B:$B,$B641,base_de_dados!$G:$G,C$61,base_de_dados!$H:$H,$L$1,base_de_dados!$C:$C,$A641,base_de_dados!$M:$M,"&lt;=2008",base_de_dados!$O:$O,"&gt;=39813")</f>
        <v>0</v>
      </c>
      <c r="D641" s="5">
        <f>SUMIFS(base_de_dados!$T:$T,base_de_dados!$B:$B,$B641,base_de_dados!$G:$G,D$61,base_de_dados!$H:$H,$L$1,base_de_dados!$C:$C,$A641,base_de_dados!$M:$M,"&lt;=2008",base_de_dados!$O:$O,"&gt;=39813")</f>
        <v>0</v>
      </c>
      <c r="E641" s="5">
        <f>SUMIFS(base_de_dados!$T:$T,base_de_dados!$B:$B,$B641,base_de_dados!$G:$G,E$61,base_de_dados!$H:$H,$L$1,base_de_dados!$C:$C,$A641,base_de_dados!$M:$M,"&lt;=2008",base_de_dados!$O:$O,"&gt;=39813")</f>
        <v>1.8550076103500759E-2</v>
      </c>
      <c r="F641" s="5">
        <f>SUMIFS(base_de_dados!$T:$T,base_de_dados!$B:$B,$B641,base_de_dados!$G:$G,F$61,base_de_dados!$H:$H,$L$1,base_de_dados!$C:$C,$A641,base_de_dados!$M:$M,"&lt;=2008",base_de_dados!$O:$O,"&gt;=39813")</f>
        <v>0</v>
      </c>
      <c r="G641" s="5">
        <f>SUMIFS(base_de_dados!$T:$T,base_de_dados!$B:$B,$B641,base_de_dados!$G:$G,G$61,base_de_dados!$H:$H,$L$1,base_de_dados!$C:$C,$A641,base_de_dados!$M:$M,"&lt;=2008",base_de_dados!$O:$O,"&gt;=39813")</f>
        <v>0</v>
      </c>
      <c r="H641" s="5">
        <f>SUMIFS(base_de_dados!$T:$T,base_de_dados!$B:$B,$B641,base_de_dados!$G:$G,H$61,base_de_dados!$H:$H,$L$1,base_de_dados!$C:$C,$A641,base_de_dados!$M:$M,"&lt;=2008",base_de_dados!$O:$O,"&gt;=39813")</f>
        <v>0</v>
      </c>
      <c r="I641" s="5">
        <f>SUMIFS(base_de_dados!$T:$T,base_de_dados!$B:$B,$B641,base_de_dados!$G:$G,I$61,base_de_dados!$H:$H,$L$1,base_de_dados!$C:$C,$A641,base_de_dados!$M:$M,"&lt;=2008",base_de_dados!$O:$O,"&gt;=39813")</f>
        <v>0</v>
      </c>
      <c r="J641" s="5">
        <f>SUMIFS(base_de_dados!$T:$T,base_de_dados!$B:$B,$B641,base_de_dados!$G:$G,J$61,base_de_dados!$H:$H,$L$1,base_de_dados!$C:$C,$A641,base_de_dados!$M:$M,"&lt;=2008",base_de_dados!$O:$O,"&gt;=39813")</f>
        <v>0</v>
      </c>
      <c r="K641" s="32">
        <f t="shared" si="14"/>
        <v>1.8550076103500759E-2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SUMIFS(base_de_dados!$T:$T,base_de_dados!$B:$B,$B642,base_de_dados!$G:$G,C$61,base_de_dados!$H:$H,$L$1,base_de_dados!$C:$C,$A642,base_de_dados!$M:$M,"&lt;=2008",base_de_dados!$O:$O,"&gt;=39813")</f>
        <v>0</v>
      </c>
      <c r="D642" s="5">
        <f>SUMIFS(base_de_dados!$T:$T,base_de_dados!$B:$B,$B642,base_de_dados!$G:$G,D$61,base_de_dados!$H:$H,$L$1,base_de_dados!$C:$C,$A642,base_de_dados!$M:$M,"&lt;=2008",base_de_dados!$O:$O,"&gt;=39813")</f>
        <v>0</v>
      </c>
      <c r="E642" s="5">
        <f>SUMIFS(base_de_dados!$T:$T,base_de_dados!$B:$B,$B642,base_de_dados!$G:$G,E$61,base_de_dados!$H:$H,$L$1,base_de_dados!$C:$C,$A642,base_de_dados!$M:$M,"&lt;=2008",base_de_dados!$O:$O,"&gt;=39813")</f>
        <v>0</v>
      </c>
      <c r="F642" s="5">
        <f>SUMIFS(base_de_dados!$T:$T,base_de_dados!$B:$B,$B642,base_de_dados!$G:$G,F$61,base_de_dados!$H:$H,$L$1,base_de_dados!$C:$C,$A642,base_de_dados!$M:$M,"&lt;=2008",base_de_dados!$O:$O,"&gt;=39813")</f>
        <v>0</v>
      </c>
      <c r="G642" s="5">
        <f>SUMIFS(base_de_dados!$T:$T,base_de_dados!$B:$B,$B642,base_de_dados!$G:$G,G$61,base_de_dados!$H:$H,$L$1,base_de_dados!$C:$C,$A642,base_de_dados!$M:$M,"&lt;=2008",base_de_dados!$O:$O,"&gt;=39813")</f>
        <v>0</v>
      </c>
      <c r="H642" s="5">
        <f>SUMIFS(base_de_dados!$T:$T,base_de_dados!$B:$B,$B642,base_de_dados!$G:$G,H$61,base_de_dados!$H:$H,$L$1,base_de_dados!$C:$C,$A642,base_de_dados!$M:$M,"&lt;=2008",base_de_dados!$O:$O,"&gt;=39813")</f>
        <v>0</v>
      </c>
      <c r="I642" s="5">
        <f>SUMIFS(base_de_dados!$T:$T,base_de_dados!$B:$B,$B642,base_de_dados!$G:$G,I$61,base_de_dados!$H:$H,$L$1,base_de_dados!$C:$C,$A642,base_de_dados!$M:$M,"&lt;=2008",base_de_dados!$O:$O,"&gt;=39813")</f>
        <v>0</v>
      </c>
      <c r="J642" s="5">
        <f>SUMIFS(base_de_dados!$T:$T,base_de_dados!$B:$B,$B642,base_de_dados!$G:$G,J$61,base_de_dados!$H:$H,$L$1,base_de_dados!$C:$C,$A642,base_de_dados!$M:$M,"&lt;=2008",base_de_dados!$O:$O,"&gt;=39813")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SUMIFS(base_de_dados!$T:$T,base_de_dados!$B:$B,$B643,base_de_dados!$G:$G,C$61,base_de_dados!$H:$H,$L$1,base_de_dados!$C:$C,$A643,base_de_dados!$M:$M,"&lt;=2008",base_de_dados!$O:$O,"&gt;=39813")</f>
        <v>0</v>
      </c>
      <c r="D643" s="5">
        <f>SUMIFS(base_de_dados!$T:$T,base_de_dados!$B:$B,$B643,base_de_dados!$G:$G,D$61,base_de_dados!$H:$H,$L$1,base_de_dados!$C:$C,$A643,base_de_dados!$M:$M,"&lt;=2008",base_de_dados!$O:$O,"&gt;=39813")</f>
        <v>0</v>
      </c>
      <c r="E643" s="5">
        <f>SUMIFS(base_de_dados!$T:$T,base_de_dados!$B:$B,$B643,base_de_dados!$G:$G,E$61,base_de_dados!$H:$H,$L$1,base_de_dados!$C:$C,$A643,base_de_dados!$M:$M,"&lt;=2008",base_de_dados!$O:$O,"&gt;=39813")</f>
        <v>0</v>
      </c>
      <c r="F643" s="5">
        <f>SUMIFS(base_de_dados!$T:$T,base_de_dados!$B:$B,$B643,base_de_dados!$G:$G,F$61,base_de_dados!$H:$H,$L$1,base_de_dados!$C:$C,$A643,base_de_dados!$M:$M,"&lt;=2008",base_de_dados!$O:$O,"&gt;=39813")</f>
        <v>0</v>
      </c>
      <c r="G643" s="5">
        <f>SUMIFS(base_de_dados!$T:$T,base_de_dados!$B:$B,$B643,base_de_dados!$G:$G,G$61,base_de_dados!$H:$H,$L$1,base_de_dados!$C:$C,$A643,base_de_dados!$M:$M,"&lt;=2008",base_de_dados!$O:$O,"&gt;=39813")</f>
        <v>0</v>
      </c>
      <c r="H643" s="5">
        <f>SUMIFS(base_de_dados!$T:$T,base_de_dados!$B:$B,$B643,base_de_dados!$G:$G,H$61,base_de_dados!$H:$H,$L$1,base_de_dados!$C:$C,$A643,base_de_dados!$M:$M,"&lt;=2008",base_de_dados!$O:$O,"&gt;=39813")</f>
        <v>0</v>
      </c>
      <c r="I643" s="5">
        <f>SUMIFS(base_de_dados!$T:$T,base_de_dados!$B:$B,$B643,base_de_dados!$G:$G,I$61,base_de_dados!$H:$H,$L$1,base_de_dados!$C:$C,$A643,base_de_dados!$M:$M,"&lt;=2008",base_de_dados!$O:$O,"&gt;=39813")</f>
        <v>0</v>
      </c>
      <c r="J643" s="5">
        <f>SUMIFS(base_de_dados!$T:$T,base_de_dados!$B:$B,$B643,base_de_dados!$G:$G,J$61,base_de_dados!$H:$H,$L$1,base_de_dados!$C:$C,$A643,base_de_dados!$M:$M,"&lt;=2008",base_de_dados!$O:$O,"&gt;=39813")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SUMIFS(base_de_dados!$T:$T,base_de_dados!$B:$B,$B644,base_de_dados!$G:$G,C$61,base_de_dados!$H:$H,$L$1,base_de_dados!$C:$C,$A644,base_de_dados!$M:$M,"&lt;=2008",base_de_dados!$O:$O,"&gt;=39813")</f>
        <v>0</v>
      </c>
      <c r="D644" s="5">
        <f>SUMIFS(base_de_dados!$T:$T,base_de_dados!$B:$B,$B644,base_de_dados!$G:$G,D$61,base_de_dados!$H:$H,$L$1,base_de_dados!$C:$C,$A644,base_de_dados!$M:$M,"&lt;=2008",base_de_dados!$O:$O,"&gt;=39813")</f>
        <v>0</v>
      </c>
      <c r="E644" s="5">
        <f>SUMIFS(base_de_dados!$T:$T,base_de_dados!$B:$B,$B644,base_de_dados!$G:$G,E$61,base_de_dados!$H:$H,$L$1,base_de_dados!$C:$C,$A644,base_de_dados!$M:$M,"&lt;=2008",base_de_dados!$O:$O,"&gt;=39813")</f>
        <v>0</v>
      </c>
      <c r="F644" s="5">
        <f>SUMIFS(base_de_dados!$T:$T,base_de_dados!$B:$B,$B644,base_de_dados!$G:$G,F$61,base_de_dados!$H:$H,$L$1,base_de_dados!$C:$C,$A644,base_de_dados!$M:$M,"&lt;=2008",base_de_dados!$O:$O,"&gt;=39813")</f>
        <v>1.2328767123287671E-2</v>
      </c>
      <c r="G644" s="5">
        <f>SUMIFS(base_de_dados!$T:$T,base_de_dados!$B:$B,$B644,base_de_dados!$G:$G,G$61,base_de_dados!$H:$H,$L$1,base_de_dados!$C:$C,$A644,base_de_dados!$M:$M,"&lt;=2008",base_de_dados!$O:$O,"&gt;=39813")</f>
        <v>2.7777777777777778E-4</v>
      </c>
      <c r="H644" s="5">
        <f>SUMIFS(base_de_dados!$T:$T,base_de_dados!$B:$B,$B644,base_de_dados!$G:$G,H$61,base_de_dados!$H:$H,$L$1,base_de_dados!$C:$C,$A644,base_de_dados!$M:$M,"&lt;=2008",base_de_dados!$O:$O,"&gt;=39813")</f>
        <v>0</v>
      </c>
      <c r="I644" s="5">
        <f>SUMIFS(base_de_dados!$T:$T,base_de_dados!$B:$B,$B644,base_de_dados!$G:$G,I$61,base_de_dados!$H:$H,$L$1,base_de_dados!$C:$C,$A644,base_de_dados!$M:$M,"&lt;=2008",base_de_dados!$O:$O,"&gt;=39813")</f>
        <v>0</v>
      </c>
      <c r="J644" s="5">
        <f>SUMIFS(base_de_dados!$T:$T,base_de_dados!$B:$B,$B644,base_de_dados!$G:$G,J$61,base_de_dados!$H:$H,$L$1,base_de_dados!$C:$C,$A644,base_de_dados!$M:$M,"&lt;=2008",base_de_dados!$O:$O,"&gt;=39813")</f>
        <v>0</v>
      </c>
      <c r="K644" s="32">
        <f t="shared" si="14"/>
        <v>1.2606544901065449E-2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SUMIFS(base_de_dados!$T:$T,base_de_dados!$B:$B,$B645,base_de_dados!$G:$G,C$61,base_de_dados!$H:$H,$L$1,base_de_dados!$C:$C,$A645,base_de_dados!$M:$M,"&lt;=2008",base_de_dados!$O:$O,"&gt;=39813")</f>
        <v>0</v>
      </c>
      <c r="D645" s="5">
        <f>SUMIFS(base_de_dados!$T:$T,base_de_dados!$B:$B,$B645,base_de_dados!$G:$G,D$61,base_de_dados!$H:$H,$L$1,base_de_dados!$C:$C,$A645,base_de_dados!$M:$M,"&lt;=2008",base_de_dados!$O:$O,"&gt;=39813")</f>
        <v>0</v>
      </c>
      <c r="E645" s="5">
        <f>SUMIFS(base_de_dados!$T:$T,base_de_dados!$B:$B,$B645,base_de_dados!$G:$G,E$61,base_de_dados!$H:$H,$L$1,base_de_dados!$C:$C,$A645,base_de_dados!$M:$M,"&lt;=2008",base_de_dados!$O:$O,"&gt;=39813")</f>
        <v>0</v>
      </c>
      <c r="F645" s="5">
        <f>SUMIFS(base_de_dados!$T:$T,base_de_dados!$B:$B,$B645,base_de_dados!$G:$G,F$61,base_de_dados!$H:$H,$L$1,base_de_dados!$C:$C,$A645,base_de_dados!$M:$M,"&lt;=2008",base_de_dados!$O:$O,"&gt;=39813")</f>
        <v>0</v>
      </c>
      <c r="G645" s="5">
        <f>SUMIFS(base_de_dados!$T:$T,base_de_dados!$B:$B,$B645,base_de_dados!$G:$G,G$61,base_de_dados!$H:$H,$L$1,base_de_dados!$C:$C,$A645,base_de_dados!$M:$M,"&lt;=2008",base_de_dados!$O:$O,"&gt;=39813")</f>
        <v>0</v>
      </c>
      <c r="H645" s="5">
        <f>SUMIFS(base_de_dados!$T:$T,base_de_dados!$B:$B,$B645,base_de_dados!$G:$G,H$61,base_de_dados!$H:$H,$L$1,base_de_dados!$C:$C,$A645,base_de_dados!$M:$M,"&lt;=2008",base_de_dados!$O:$O,"&gt;=39813")</f>
        <v>0</v>
      </c>
      <c r="I645" s="5">
        <f>SUMIFS(base_de_dados!$T:$T,base_de_dados!$B:$B,$B645,base_de_dados!$G:$G,I$61,base_de_dados!$H:$H,$L$1,base_de_dados!$C:$C,$A645,base_de_dados!$M:$M,"&lt;=2008",base_de_dados!$O:$O,"&gt;=39813")</f>
        <v>0</v>
      </c>
      <c r="J645" s="5">
        <f>SUMIFS(base_de_dados!$T:$T,base_de_dados!$B:$B,$B645,base_de_dados!$G:$G,J$61,base_de_dados!$H:$H,$L$1,base_de_dados!$C:$C,$A645,base_de_dados!$M:$M,"&lt;=2008",base_de_dados!$O:$O,"&gt;=39813")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SUMIFS(base_de_dados!$T:$T,base_de_dados!$B:$B,$B646,base_de_dados!$G:$G,C$61,base_de_dados!$H:$H,$L$1,base_de_dados!$C:$C,$A646,base_de_dados!$M:$M,"&lt;=2008",base_de_dados!$O:$O,"&gt;=39813")</f>
        <v>0</v>
      </c>
      <c r="D646" s="5">
        <f>SUMIFS(base_de_dados!$T:$T,base_de_dados!$B:$B,$B646,base_de_dados!$G:$G,D$61,base_de_dados!$H:$H,$L$1,base_de_dados!$C:$C,$A646,base_de_dados!$M:$M,"&lt;=2008",base_de_dados!$O:$O,"&gt;=39813")</f>
        <v>0</v>
      </c>
      <c r="E646" s="5">
        <f>SUMIFS(base_de_dados!$T:$T,base_de_dados!$B:$B,$B646,base_de_dados!$G:$G,E$61,base_de_dados!$H:$H,$L$1,base_de_dados!$C:$C,$A646,base_de_dados!$M:$M,"&lt;=2008",base_de_dados!$O:$O,"&gt;=39813")</f>
        <v>0</v>
      </c>
      <c r="F646" s="5">
        <f>SUMIFS(base_de_dados!$T:$T,base_de_dados!$B:$B,$B646,base_de_dados!$G:$G,F$61,base_de_dados!$H:$H,$L$1,base_de_dados!$C:$C,$A646,base_de_dados!$M:$M,"&lt;=2008",base_de_dados!$O:$O,"&gt;=39813")</f>
        <v>0</v>
      </c>
      <c r="G646" s="5">
        <f>SUMIFS(base_de_dados!$T:$T,base_de_dados!$B:$B,$B646,base_de_dados!$G:$G,G$61,base_de_dados!$H:$H,$L$1,base_de_dados!$C:$C,$A646,base_de_dados!$M:$M,"&lt;=2008",base_de_dados!$O:$O,"&gt;=39813")</f>
        <v>0</v>
      </c>
      <c r="H646" s="5">
        <f>SUMIFS(base_de_dados!$T:$T,base_de_dados!$B:$B,$B646,base_de_dados!$G:$G,H$61,base_de_dados!$H:$H,$L$1,base_de_dados!$C:$C,$A646,base_de_dados!$M:$M,"&lt;=2008",base_de_dados!$O:$O,"&gt;=39813")</f>
        <v>0</v>
      </c>
      <c r="I646" s="5">
        <f>SUMIFS(base_de_dados!$T:$T,base_de_dados!$B:$B,$B646,base_de_dados!$G:$G,I$61,base_de_dados!$H:$H,$L$1,base_de_dados!$C:$C,$A646,base_de_dados!$M:$M,"&lt;=2008",base_de_dados!$O:$O,"&gt;=39813")</f>
        <v>0</v>
      </c>
      <c r="J646" s="5">
        <f>SUMIFS(base_de_dados!$T:$T,base_de_dados!$B:$B,$B646,base_de_dados!$G:$G,J$61,base_de_dados!$H:$H,$L$1,base_de_dados!$C:$C,$A646,base_de_dados!$M:$M,"&lt;=2008",base_de_dados!$O:$O,"&gt;=39813")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SUMIFS(base_de_dados!$T:$T,base_de_dados!$B:$B,$B647,base_de_dados!$G:$G,C$61,base_de_dados!$H:$H,$L$1,base_de_dados!$C:$C,$A647,base_de_dados!$M:$M,"&lt;=2008",base_de_dados!$O:$O,"&gt;=39813")</f>
        <v>0</v>
      </c>
      <c r="D647" s="5">
        <f>SUMIFS(base_de_dados!$T:$T,base_de_dados!$B:$B,$B647,base_de_dados!$G:$G,D$61,base_de_dados!$H:$H,$L$1,base_de_dados!$C:$C,$A647,base_de_dados!$M:$M,"&lt;=2008",base_de_dados!$O:$O,"&gt;=39813")</f>
        <v>0</v>
      </c>
      <c r="E647" s="5">
        <f>SUMIFS(base_de_dados!$T:$T,base_de_dados!$B:$B,$B647,base_de_dados!$G:$G,E$61,base_de_dados!$H:$H,$L$1,base_de_dados!$C:$C,$A647,base_de_dados!$M:$M,"&lt;=2008",base_de_dados!$O:$O,"&gt;=39813")</f>
        <v>0</v>
      </c>
      <c r="F647" s="5">
        <f>SUMIFS(base_de_dados!$T:$T,base_de_dados!$B:$B,$B647,base_de_dados!$G:$G,F$61,base_de_dados!$H:$H,$L$1,base_de_dados!$C:$C,$A647,base_de_dados!$M:$M,"&lt;=2008",base_de_dados!$O:$O,"&gt;=39813")</f>
        <v>0</v>
      </c>
      <c r="G647" s="5">
        <f>SUMIFS(base_de_dados!$T:$T,base_de_dados!$B:$B,$B647,base_de_dados!$G:$G,G$61,base_de_dados!$H:$H,$L$1,base_de_dados!$C:$C,$A647,base_de_dados!$M:$M,"&lt;=2008",base_de_dados!$O:$O,"&gt;=39813")</f>
        <v>0</v>
      </c>
      <c r="H647" s="5">
        <f>SUMIFS(base_de_dados!$T:$T,base_de_dados!$B:$B,$B647,base_de_dados!$G:$G,H$61,base_de_dados!$H:$H,$L$1,base_de_dados!$C:$C,$A647,base_de_dados!$M:$M,"&lt;=2008",base_de_dados!$O:$O,"&gt;=39813")</f>
        <v>0</v>
      </c>
      <c r="I647" s="5">
        <f>SUMIFS(base_de_dados!$T:$T,base_de_dados!$B:$B,$B647,base_de_dados!$G:$G,I$61,base_de_dados!$H:$H,$L$1,base_de_dados!$C:$C,$A647,base_de_dados!$M:$M,"&lt;=2008",base_de_dados!$O:$O,"&gt;=39813")</f>
        <v>0</v>
      </c>
      <c r="J647" s="5">
        <f>SUMIFS(base_de_dados!$T:$T,base_de_dados!$B:$B,$B647,base_de_dados!$G:$G,J$61,base_de_dados!$H:$H,$L$1,base_de_dados!$C:$C,$A647,base_de_dados!$M:$M,"&lt;=2008",base_de_dados!$O:$O,"&gt;=39813")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SUMIFS(base_de_dados!$T:$T,base_de_dados!$B:$B,$B648,base_de_dados!$G:$G,C$61,base_de_dados!$H:$H,$L$1,base_de_dados!$C:$C,$A648,base_de_dados!$M:$M,"&lt;=2008",base_de_dados!$O:$O,"&gt;=39813")</f>
        <v>0</v>
      </c>
      <c r="D648" s="5">
        <f>SUMIFS(base_de_dados!$T:$T,base_de_dados!$B:$B,$B648,base_de_dados!$G:$G,D$61,base_de_dados!$H:$H,$L$1,base_de_dados!$C:$C,$A648,base_de_dados!$M:$M,"&lt;=2008",base_de_dados!$O:$O,"&gt;=39813")</f>
        <v>0</v>
      </c>
      <c r="E648" s="5">
        <f>SUMIFS(base_de_dados!$T:$T,base_de_dados!$B:$B,$B648,base_de_dados!$G:$G,E$61,base_de_dados!$H:$H,$L$1,base_de_dados!$C:$C,$A648,base_de_dados!$M:$M,"&lt;=2008",base_de_dados!$O:$O,"&gt;=39813")</f>
        <v>0</v>
      </c>
      <c r="F648" s="5">
        <f>SUMIFS(base_de_dados!$T:$T,base_de_dados!$B:$B,$B648,base_de_dados!$G:$G,F$61,base_de_dados!$H:$H,$L$1,base_de_dados!$C:$C,$A648,base_de_dados!$M:$M,"&lt;=2008",base_de_dados!$O:$O,"&gt;=39813")</f>
        <v>3.81268797564688E-2</v>
      </c>
      <c r="G648" s="5">
        <f>SUMIFS(base_de_dados!$T:$T,base_de_dados!$B:$B,$B648,base_de_dados!$G:$G,G$61,base_de_dados!$H:$H,$L$1,base_de_dados!$C:$C,$A648,base_de_dados!$M:$M,"&lt;=2008",base_de_dados!$O:$O,"&gt;=39813")</f>
        <v>0</v>
      </c>
      <c r="H648" s="5">
        <f>SUMIFS(base_de_dados!$T:$T,base_de_dados!$B:$B,$B648,base_de_dados!$G:$G,H$61,base_de_dados!$H:$H,$L$1,base_de_dados!$C:$C,$A648,base_de_dados!$M:$M,"&lt;=2008",base_de_dados!$O:$O,"&gt;=39813")</f>
        <v>0</v>
      </c>
      <c r="I648" s="5">
        <f>SUMIFS(base_de_dados!$T:$T,base_de_dados!$B:$B,$B648,base_de_dados!$G:$G,I$61,base_de_dados!$H:$H,$L$1,base_de_dados!$C:$C,$A648,base_de_dados!$M:$M,"&lt;=2008",base_de_dados!$O:$O,"&gt;=39813")</f>
        <v>0</v>
      </c>
      <c r="J648" s="5">
        <f>SUMIFS(base_de_dados!$T:$T,base_de_dados!$B:$B,$B648,base_de_dados!$G:$G,J$61,base_de_dados!$H:$H,$L$1,base_de_dados!$C:$C,$A648,base_de_dados!$M:$M,"&lt;=2008",base_de_dados!$O:$O,"&gt;=39813")</f>
        <v>0</v>
      </c>
      <c r="K648" s="32">
        <f t="shared" si="14"/>
        <v>3.81268797564688E-2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SUMIFS(base_de_dados!$T:$T,base_de_dados!$B:$B,$B649,base_de_dados!$G:$G,C$61,base_de_dados!$H:$H,$L$1,base_de_dados!$C:$C,$A649,base_de_dados!$M:$M,"&lt;=2008",base_de_dados!$O:$O,"&gt;=39813")</f>
        <v>0</v>
      </c>
      <c r="D649" s="5">
        <f>SUMIFS(base_de_dados!$T:$T,base_de_dados!$B:$B,$B649,base_de_dados!$G:$G,D$61,base_de_dados!$H:$H,$L$1,base_de_dados!$C:$C,$A649,base_de_dados!$M:$M,"&lt;=2008",base_de_dados!$O:$O,"&gt;=39813")</f>
        <v>0</v>
      </c>
      <c r="E649" s="5">
        <f>SUMIFS(base_de_dados!$T:$T,base_de_dados!$B:$B,$B649,base_de_dados!$G:$G,E$61,base_de_dados!$H:$H,$L$1,base_de_dados!$C:$C,$A649,base_de_dados!$M:$M,"&lt;=2008",base_de_dados!$O:$O,"&gt;=39813")</f>
        <v>0</v>
      </c>
      <c r="F649" s="5">
        <f>SUMIFS(base_de_dados!$T:$T,base_de_dados!$B:$B,$B649,base_de_dados!$G:$G,F$61,base_de_dados!$H:$H,$L$1,base_de_dados!$C:$C,$A649,base_de_dados!$M:$M,"&lt;=2008",base_de_dados!$O:$O,"&gt;=39813")</f>
        <v>0</v>
      </c>
      <c r="G649" s="5">
        <f>SUMIFS(base_de_dados!$T:$T,base_de_dados!$B:$B,$B649,base_de_dados!$G:$G,G$61,base_de_dados!$H:$H,$L$1,base_de_dados!$C:$C,$A649,base_de_dados!$M:$M,"&lt;=2008",base_de_dados!$O:$O,"&gt;=39813")</f>
        <v>0</v>
      </c>
      <c r="H649" s="5">
        <f>SUMIFS(base_de_dados!$T:$T,base_de_dados!$B:$B,$B649,base_de_dados!$G:$G,H$61,base_de_dados!$H:$H,$L$1,base_de_dados!$C:$C,$A649,base_de_dados!$M:$M,"&lt;=2008",base_de_dados!$O:$O,"&gt;=39813")</f>
        <v>0</v>
      </c>
      <c r="I649" s="5">
        <f>SUMIFS(base_de_dados!$T:$T,base_de_dados!$B:$B,$B649,base_de_dados!$G:$G,I$61,base_de_dados!$H:$H,$L$1,base_de_dados!$C:$C,$A649,base_de_dados!$M:$M,"&lt;=2008",base_de_dados!$O:$O,"&gt;=39813")</f>
        <v>0</v>
      </c>
      <c r="J649" s="5">
        <f>SUMIFS(base_de_dados!$T:$T,base_de_dados!$B:$B,$B649,base_de_dados!$G:$G,J$61,base_de_dados!$H:$H,$L$1,base_de_dados!$C:$C,$A649,base_de_dados!$M:$M,"&lt;=2008",base_de_dados!$O:$O,"&gt;=39813")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SUMIFS(base_de_dados!$T:$T,base_de_dados!$B:$B,$B650,base_de_dados!$G:$G,C$61,base_de_dados!$H:$H,$L$1,base_de_dados!$C:$C,$A650,base_de_dados!$M:$M,"&lt;=2008",base_de_dados!$O:$O,"&gt;=39813")</f>
        <v>0</v>
      </c>
      <c r="D650" s="5">
        <f>SUMIFS(base_de_dados!$T:$T,base_de_dados!$B:$B,$B650,base_de_dados!$G:$G,D$61,base_de_dados!$H:$H,$L$1,base_de_dados!$C:$C,$A650,base_de_dados!$M:$M,"&lt;=2008",base_de_dados!$O:$O,"&gt;=39813")</f>
        <v>0</v>
      </c>
      <c r="E650" s="5">
        <f>SUMIFS(base_de_dados!$T:$T,base_de_dados!$B:$B,$B650,base_de_dados!$G:$G,E$61,base_de_dados!$H:$H,$L$1,base_de_dados!$C:$C,$A650,base_de_dados!$M:$M,"&lt;=2008",base_de_dados!$O:$O,"&gt;=39813")</f>
        <v>0</v>
      </c>
      <c r="F650" s="5">
        <f>SUMIFS(base_de_dados!$T:$T,base_de_dados!$B:$B,$B650,base_de_dados!$G:$G,F$61,base_de_dados!$H:$H,$L$1,base_de_dados!$C:$C,$A650,base_de_dados!$M:$M,"&lt;=2008",base_de_dados!$O:$O,"&gt;=39813")</f>
        <v>0</v>
      </c>
      <c r="G650" s="5">
        <f>SUMIFS(base_de_dados!$T:$T,base_de_dados!$B:$B,$B650,base_de_dados!$G:$G,G$61,base_de_dados!$H:$H,$L$1,base_de_dados!$C:$C,$A650,base_de_dados!$M:$M,"&lt;=2008",base_de_dados!$O:$O,"&gt;=39813")</f>
        <v>0</v>
      </c>
      <c r="H650" s="5">
        <f>SUMIFS(base_de_dados!$T:$T,base_de_dados!$B:$B,$B650,base_de_dados!$G:$G,H$61,base_de_dados!$H:$H,$L$1,base_de_dados!$C:$C,$A650,base_de_dados!$M:$M,"&lt;=2008",base_de_dados!$O:$O,"&gt;=39813")</f>
        <v>0</v>
      </c>
      <c r="I650" s="5">
        <f>SUMIFS(base_de_dados!$T:$T,base_de_dados!$B:$B,$B650,base_de_dados!$G:$G,I$61,base_de_dados!$H:$H,$L$1,base_de_dados!$C:$C,$A650,base_de_dados!$M:$M,"&lt;=2008",base_de_dados!$O:$O,"&gt;=39813")</f>
        <v>0</v>
      </c>
      <c r="J650" s="5">
        <f>SUMIFS(base_de_dados!$T:$T,base_de_dados!$B:$B,$B650,base_de_dados!$G:$G,J$61,base_de_dados!$H:$H,$L$1,base_de_dados!$C:$C,$A650,base_de_dados!$M:$M,"&lt;=2008",base_de_dados!$O:$O,"&gt;=39813")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SUMIFS(base_de_dados!$T:$T,base_de_dados!$B:$B,$B651,base_de_dados!$G:$G,C$61,base_de_dados!$H:$H,$L$1,base_de_dados!$C:$C,$A651,base_de_dados!$M:$M,"&lt;=2008",base_de_dados!$O:$O,"&gt;=39813")</f>
        <v>0</v>
      </c>
      <c r="D651" s="5">
        <f>SUMIFS(base_de_dados!$T:$T,base_de_dados!$B:$B,$B651,base_de_dados!$G:$G,D$61,base_de_dados!$H:$H,$L$1,base_de_dados!$C:$C,$A651,base_de_dados!$M:$M,"&lt;=2008",base_de_dados!$O:$O,"&gt;=39813")</f>
        <v>0</v>
      </c>
      <c r="E651" s="5">
        <f>SUMIFS(base_de_dados!$T:$T,base_de_dados!$B:$B,$B651,base_de_dados!$G:$G,E$61,base_de_dados!$H:$H,$L$1,base_de_dados!$C:$C,$A651,base_de_dados!$M:$M,"&lt;=2008",base_de_dados!$O:$O,"&gt;=39813")</f>
        <v>0</v>
      </c>
      <c r="F651" s="5">
        <f>SUMIFS(base_de_dados!$T:$T,base_de_dados!$B:$B,$B651,base_de_dados!$G:$G,F$61,base_de_dados!$H:$H,$L$1,base_de_dados!$C:$C,$A651,base_de_dados!$M:$M,"&lt;=2008",base_de_dados!$O:$O,"&gt;=39813")</f>
        <v>0</v>
      </c>
      <c r="G651" s="5">
        <f>SUMIFS(base_de_dados!$T:$T,base_de_dados!$B:$B,$B651,base_de_dados!$G:$G,G$61,base_de_dados!$H:$H,$L$1,base_de_dados!$C:$C,$A651,base_de_dados!$M:$M,"&lt;=2008",base_de_dados!$O:$O,"&gt;=39813")</f>
        <v>0</v>
      </c>
      <c r="H651" s="5">
        <f>SUMIFS(base_de_dados!$T:$T,base_de_dados!$B:$B,$B651,base_de_dados!$G:$G,H$61,base_de_dados!$H:$H,$L$1,base_de_dados!$C:$C,$A651,base_de_dados!$M:$M,"&lt;=2008",base_de_dados!$O:$O,"&gt;=39813")</f>
        <v>0</v>
      </c>
      <c r="I651" s="5">
        <f>SUMIFS(base_de_dados!$T:$T,base_de_dados!$B:$B,$B651,base_de_dados!$G:$G,I$61,base_de_dados!$H:$H,$L$1,base_de_dados!$C:$C,$A651,base_de_dados!$M:$M,"&lt;=2008",base_de_dados!$O:$O,"&gt;=39813")</f>
        <v>0</v>
      </c>
      <c r="J651" s="5">
        <f>SUMIFS(base_de_dados!$T:$T,base_de_dados!$B:$B,$B651,base_de_dados!$G:$G,J$61,base_de_dados!$H:$H,$L$1,base_de_dados!$C:$C,$A651,base_de_dados!$M:$M,"&lt;=2008",base_de_dados!$O:$O,"&gt;=39813")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SUMIFS(base_de_dados!$T:$T,base_de_dados!$B:$B,$B652,base_de_dados!$G:$G,C$61,base_de_dados!$H:$H,$L$1,base_de_dados!$C:$C,$A652,base_de_dados!$M:$M,"&lt;=2008",base_de_dados!$O:$O,"&gt;=39813")</f>
        <v>0</v>
      </c>
      <c r="D652" s="5">
        <f>SUMIFS(base_de_dados!$T:$T,base_de_dados!$B:$B,$B652,base_de_dados!$G:$G,D$61,base_de_dados!$H:$H,$L$1,base_de_dados!$C:$C,$A652,base_de_dados!$M:$M,"&lt;=2008",base_de_dados!$O:$O,"&gt;=39813")</f>
        <v>0</v>
      </c>
      <c r="E652" s="5">
        <f>SUMIFS(base_de_dados!$T:$T,base_de_dados!$B:$B,$B652,base_de_dados!$G:$G,E$61,base_de_dados!$H:$H,$L$1,base_de_dados!$C:$C,$A652,base_de_dados!$M:$M,"&lt;=2008",base_de_dados!$O:$O,"&gt;=39813")</f>
        <v>0</v>
      </c>
      <c r="F652" s="5">
        <f>SUMIFS(base_de_dados!$T:$T,base_de_dados!$B:$B,$B652,base_de_dados!$G:$G,F$61,base_de_dados!$H:$H,$L$1,base_de_dados!$C:$C,$A652,base_de_dados!$M:$M,"&lt;=2008",base_de_dados!$O:$O,"&gt;=39813")</f>
        <v>0</v>
      </c>
      <c r="G652" s="5">
        <f>SUMIFS(base_de_dados!$T:$T,base_de_dados!$B:$B,$B652,base_de_dados!$G:$G,G$61,base_de_dados!$H:$H,$L$1,base_de_dados!$C:$C,$A652,base_de_dados!$M:$M,"&lt;=2008",base_de_dados!$O:$O,"&gt;=39813")</f>
        <v>0</v>
      </c>
      <c r="H652" s="5">
        <f>SUMIFS(base_de_dados!$T:$T,base_de_dados!$B:$B,$B652,base_de_dados!$G:$G,H$61,base_de_dados!$H:$H,$L$1,base_de_dados!$C:$C,$A652,base_de_dados!$M:$M,"&lt;=2008",base_de_dados!$O:$O,"&gt;=39813")</f>
        <v>0</v>
      </c>
      <c r="I652" s="5">
        <f>SUMIFS(base_de_dados!$T:$T,base_de_dados!$B:$B,$B652,base_de_dados!$G:$G,I$61,base_de_dados!$H:$H,$L$1,base_de_dados!$C:$C,$A652,base_de_dados!$M:$M,"&lt;=2008",base_de_dados!$O:$O,"&gt;=39813")</f>
        <v>0</v>
      </c>
      <c r="J652" s="5">
        <f>SUMIFS(base_de_dados!$T:$T,base_de_dados!$B:$B,$B652,base_de_dados!$G:$G,J$61,base_de_dados!$H:$H,$L$1,base_de_dados!$C:$C,$A652,base_de_dados!$M:$M,"&lt;=2008",base_de_dados!$O:$O,"&gt;=39813")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SUMIFS(base_de_dados!$T:$T,base_de_dados!$B:$B,$B653,base_de_dados!$G:$G,C$61,base_de_dados!$H:$H,$L$1,base_de_dados!$C:$C,$A653,base_de_dados!$M:$M,"&lt;=2008",base_de_dados!$O:$O,"&gt;=39813")</f>
        <v>0</v>
      </c>
      <c r="D653" s="5">
        <f>SUMIFS(base_de_dados!$T:$T,base_de_dados!$B:$B,$B653,base_de_dados!$G:$G,D$61,base_de_dados!$H:$H,$L$1,base_de_dados!$C:$C,$A653,base_de_dados!$M:$M,"&lt;=2008",base_de_dados!$O:$O,"&gt;=39813")</f>
        <v>0</v>
      </c>
      <c r="E653" s="5">
        <f>SUMIFS(base_de_dados!$T:$T,base_de_dados!$B:$B,$B653,base_de_dados!$G:$G,E$61,base_de_dados!$H:$H,$L$1,base_de_dados!$C:$C,$A653,base_de_dados!$M:$M,"&lt;=2008",base_de_dados!$O:$O,"&gt;=39813")</f>
        <v>0</v>
      </c>
      <c r="F653" s="5">
        <f>SUMIFS(base_de_dados!$T:$T,base_de_dados!$B:$B,$B653,base_de_dados!$G:$G,F$61,base_de_dados!$H:$H,$L$1,base_de_dados!$C:$C,$A653,base_de_dados!$M:$M,"&lt;=2008",base_de_dados!$O:$O,"&gt;=39813")</f>
        <v>0</v>
      </c>
      <c r="G653" s="5">
        <f>SUMIFS(base_de_dados!$T:$T,base_de_dados!$B:$B,$B653,base_de_dados!$G:$G,G$61,base_de_dados!$H:$H,$L$1,base_de_dados!$C:$C,$A653,base_de_dados!$M:$M,"&lt;=2008",base_de_dados!$O:$O,"&gt;=39813")</f>
        <v>0</v>
      </c>
      <c r="H653" s="5">
        <f>SUMIFS(base_de_dados!$T:$T,base_de_dados!$B:$B,$B653,base_de_dados!$G:$G,H$61,base_de_dados!$H:$H,$L$1,base_de_dados!$C:$C,$A653,base_de_dados!$M:$M,"&lt;=2008",base_de_dados!$O:$O,"&gt;=39813")</f>
        <v>0</v>
      </c>
      <c r="I653" s="5">
        <f>SUMIFS(base_de_dados!$T:$T,base_de_dados!$B:$B,$B653,base_de_dados!$G:$G,I$61,base_de_dados!$H:$H,$L$1,base_de_dados!$C:$C,$A653,base_de_dados!$M:$M,"&lt;=2008",base_de_dados!$O:$O,"&gt;=39813")</f>
        <v>0</v>
      </c>
      <c r="J653" s="5">
        <f>SUMIFS(base_de_dados!$T:$T,base_de_dados!$B:$B,$B653,base_de_dados!$G:$G,J$61,base_de_dados!$H:$H,$L$1,base_de_dados!$C:$C,$A653,base_de_dados!$M:$M,"&lt;=2008",base_de_dados!$O:$O,"&gt;=39813")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SUMIFS(base_de_dados!$T:$T,base_de_dados!$B:$B,$B654,base_de_dados!$G:$G,C$61,base_de_dados!$H:$H,$L$1,base_de_dados!$C:$C,$A654,base_de_dados!$M:$M,"&lt;=2008",base_de_dados!$O:$O,"&gt;=39813")</f>
        <v>0</v>
      </c>
      <c r="D654" s="5">
        <f>SUMIFS(base_de_dados!$T:$T,base_de_dados!$B:$B,$B654,base_de_dados!$G:$G,D$61,base_de_dados!$H:$H,$L$1,base_de_dados!$C:$C,$A654,base_de_dados!$M:$M,"&lt;=2008",base_de_dados!$O:$O,"&gt;=39813")</f>
        <v>0</v>
      </c>
      <c r="E654" s="5">
        <f>SUMIFS(base_de_dados!$T:$T,base_de_dados!$B:$B,$B654,base_de_dados!$G:$G,E$61,base_de_dados!$H:$H,$L$1,base_de_dados!$C:$C,$A654,base_de_dados!$M:$M,"&lt;=2008",base_de_dados!$O:$O,"&gt;=39813")</f>
        <v>0</v>
      </c>
      <c r="F654" s="5">
        <f>SUMIFS(base_de_dados!$T:$T,base_de_dados!$B:$B,$B654,base_de_dados!$G:$G,F$61,base_de_dados!$H:$H,$L$1,base_de_dados!$C:$C,$A654,base_de_dados!$M:$M,"&lt;=2008",base_de_dados!$O:$O,"&gt;=39813")</f>
        <v>0</v>
      </c>
      <c r="G654" s="5">
        <f>SUMIFS(base_de_dados!$T:$T,base_de_dados!$B:$B,$B654,base_de_dados!$G:$G,G$61,base_de_dados!$H:$H,$L$1,base_de_dados!$C:$C,$A654,base_de_dados!$M:$M,"&lt;=2008",base_de_dados!$O:$O,"&gt;=39813")</f>
        <v>0</v>
      </c>
      <c r="H654" s="5">
        <f>SUMIFS(base_de_dados!$T:$T,base_de_dados!$B:$B,$B654,base_de_dados!$G:$G,H$61,base_de_dados!$H:$H,$L$1,base_de_dados!$C:$C,$A654,base_de_dados!$M:$M,"&lt;=2008",base_de_dados!$O:$O,"&gt;=39813")</f>
        <v>0</v>
      </c>
      <c r="I654" s="5">
        <f>SUMIFS(base_de_dados!$T:$T,base_de_dados!$B:$B,$B654,base_de_dados!$G:$G,I$61,base_de_dados!$H:$H,$L$1,base_de_dados!$C:$C,$A654,base_de_dados!$M:$M,"&lt;=2008",base_de_dados!$O:$O,"&gt;=39813")</f>
        <v>0</v>
      </c>
      <c r="J654" s="5">
        <f>SUMIFS(base_de_dados!$T:$T,base_de_dados!$B:$B,$B654,base_de_dados!$G:$G,J$61,base_de_dados!$H:$H,$L$1,base_de_dados!$C:$C,$A654,base_de_dados!$M:$M,"&lt;=2008",base_de_dados!$O:$O,"&gt;=39813")</f>
        <v>0</v>
      </c>
      <c r="K654" s="32">
        <f t="shared" si="14"/>
        <v>0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SUMIFS(base_de_dados!$T:$T,base_de_dados!$B:$B,$B655,base_de_dados!$G:$G,C$61,base_de_dados!$H:$H,$L$1,base_de_dados!$C:$C,$A655,base_de_dados!$M:$M,"&lt;=2008",base_de_dados!$O:$O,"&gt;=39813")</f>
        <v>0</v>
      </c>
      <c r="D655" s="5">
        <f>SUMIFS(base_de_dados!$T:$T,base_de_dados!$B:$B,$B655,base_de_dados!$G:$G,D$61,base_de_dados!$H:$H,$L$1,base_de_dados!$C:$C,$A655,base_de_dados!$M:$M,"&lt;=2008",base_de_dados!$O:$O,"&gt;=39813")</f>
        <v>0</v>
      </c>
      <c r="E655" s="5">
        <f>SUMIFS(base_de_dados!$T:$T,base_de_dados!$B:$B,$B655,base_de_dados!$G:$G,E$61,base_de_dados!$H:$H,$L$1,base_de_dados!$C:$C,$A655,base_de_dados!$M:$M,"&lt;=2008",base_de_dados!$O:$O,"&gt;=39813")</f>
        <v>0</v>
      </c>
      <c r="F655" s="5">
        <f>SUMIFS(base_de_dados!$T:$T,base_de_dados!$B:$B,$B655,base_de_dados!$G:$G,F$61,base_de_dados!$H:$H,$L$1,base_de_dados!$C:$C,$A655,base_de_dados!$M:$M,"&lt;=2008",base_de_dados!$O:$O,"&gt;=39813")</f>
        <v>0</v>
      </c>
      <c r="G655" s="5">
        <f>SUMIFS(base_de_dados!$T:$T,base_de_dados!$B:$B,$B655,base_de_dados!$G:$G,G$61,base_de_dados!$H:$H,$L$1,base_de_dados!$C:$C,$A655,base_de_dados!$M:$M,"&lt;=2008",base_de_dados!$O:$O,"&gt;=39813")</f>
        <v>0</v>
      </c>
      <c r="H655" s="5">
        <f>SUMIFS(base_de_dados!$T:$T,base_de_dados!$B:$B,$B655,base_de_dados!$G:$G,H$61,base_de_dados!$H:$H,$L$1,base_de_dados!$C:$C,$A655,base_de_dados!$M:$M,"&lt;=2008",base_de_dados!$O:$O,"&gt;=39813")</f>
        <v>0</v>
      </c>
      <c r="I655" s="5">
        <f>SUMIFS(base_de_dados!$T:$T,base_de_dados!$B:$B,$B655,base_de_dados!$G:$G,I$61,base_de_dados!$H:$H,$L$1,base_de_dados!$C:$C,$A655,base_de_dados!$M:$M,"&lt;=2008",base_de_dados!$O:$O,"&gt;=39813")</f>
        <v>0</v>
      </c>
      <c r="J655" s="5">
        <f>SUMIFS(base_de_dados!$T:$T,base_de_dados!$B:$B,$B655,base_de_dados!$G:$G,J$61,base_de_dados!$H:$H,$L$1,base_de_dados!$C:$C,$A655,base_de_dados!$M:$M,"&lt;=2008",base_de_dados!$O:$O,"&gt;=39813")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SUMIFS(base_de_dados!$T:$T,base_de_dados!$B:$B,$B656,base_de_dados!$G:$G,C$61,base_de_dados!$H:$H,$L$1,base_de_dados!$C:$C,$A656,base_de_dados!$M:$M,"&lt;=2008",base_de_dados!$O:$O,"&gt;=39813")</f>
        <v>0</v>
      </c>
      <c r="D656" s="5">
        <f>SUMIFS(base_de_dados!$T:$T,base_de_dados!$B:$B,$B656,base_de_dados!$G:$G,D$61,base_de_dados!$H:$H,$L$1,base_de_dados!$C:$C,$A656,base_de_dados!$M:$M,"&lt;=2008",base_de_dados!$O:$O,"&gt;=39813")</f>
        <v>0</v>
      </c>
      <c r="E656" s="5">
        <f>SUMIFS(base_de_dados!$T:$T,base_de_dados!$B:$B,$B656,base_de_dados!$G:$G,E$61,base_de_dados!$H:$H,$L$1,base_de_dados!$C:$C,$A656,base_de_dados!$M:$M,"&lt;=2008",base_de_dados!$O:$O,"&gt;=39813")</f>
        <v>0</v>
      </c>
      <c r="F656" s="5">
        <f>SUMIFS(base_de_dados!$T:$T,base_de_dados!$B:$B,$B656,base_de_dados!$G:$G,F$61,base_de_dados!$H:$H,$L$1,base_de_dados!$C:$C,$A656,base_de_dados!$M:$M,"&lt;=2008",base_de_dados!$O:$O,"&gt;=39813")</f>
        <v>0</v>
      </c>
      <c r="G656" s="5">
        <f>SUMIFS(base_de_dados!$T:$T,base_de_dados!$B:$B,$B656,base_de_dados!$G:$G,G$61,base_de_dados!$H:$H,$L$1,base_de_dados!$C:$C,$A656,base_de_dados!$M:$M,"&lt;=2008",base_de_dados!$O:$O,"&gt;=39813")</f>
        <v>0</v>
      </c>
      <c r="H656" s="5">
        <f>SUMIFS(base_de_dados!$T:$T,base_de_dados!$B:$B,$B656,base_de_dados!$G:$G,H$61,base_de_dados!$H:$H,$L$1,base_de_dados!$C:$C,$A656,base_de_dados!$M:$M,"&lt;=2008",base_de_dados!$O:$O,"&gt;=39813")</f>
        <v>0</v>
      </c>
      <c r="I656" s="5">
        <f>SUMIFS(base_de_dados!$T:$T,base_de_dados!$B:$B,$B656,base_de_dados!$G:$G,I$61,base_de_dados!$H:$H,$L$1,base_de_dados!$C:$C,$A656,base_de_dados!$M:$M,"&lt;=2008",base_de_dados!$O:$O,"&gt;=39813")</f>
        <v>0</v>
      </c>
      <c r="J656" s="5">
        <f>SUMIFS(base_de_dados!$T:$T,base_de_dados!$B:$B,$B656,base_de_dados!$G:$G,J$61,base_de_dados!$H:$H,$L$1,base_de_dados!$C:$C,$A656,base_de_dados!$M:$M,"&lt;=2008",base_de_dados!$O:$O,"&gt;=39813")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SUMIFS(base_de_dados!$T:$T,base_de_dados!$B:$B,$B657,base_de_dados!$G:$G,C$61,base_de_dados!$H:$H,$L$1,base_de_dados!$C:$C,$A657,base_de_dados!$M:$M,"&lt;=2008",base_de_dados!$O:$O,"&gt;=39813")</f>
        <v>0</v>
      </c>
      <c r="D657" s="5">
        <f>SUMIFS(base_de_dados!$T:$T,base_de_dados!$B:$B,$B657,base_de_dados!$G:$G,D$61,base_de_dados!$H:$H,$L$1,base_de_dados!$C:$C,$A657,base_de_dados!$M:$M,"&lt;=2008",base_de_dados!$O:$O,"&gt;=39813")</f>
        <v>0</v>
      </c>
      <c r="E657" s="5">
        <f>SUMIFS(base_de_dados!$T:$T,base_de_dados!$B:$B,$B657,base_de_dados!$G:$G,E$61,base_de_dados!$H:$H,$L$1,base_de_dados!$C:$C,$A657,base_de_dados!$M:$M,"&lt;=2008",base_de_dados!$O:$O,"&gt;=39813")</f>
        <v>2.9009639776763066E-3</v>
      </c>
      <c r="F657" s="5">
        <f>SUMIFS(base_de_dados!$T:$T,base_de_dados!$B:$B,$B657,base_de_dados!$G:$G,F$61,base_de_dados!$H:$H,$L$1,base_de_dados!$C:$C,$A657,base_de_dados!$M:$M,"&lt;=2008",base_de_dados!$O:$O,"&gt;=39813")</f>
        <v>0.15319361998985287</v>
      </c>
      <c r="G657" s="5">
        <f>SUMIFS(base_de_dados!$T:$T,base_de_dados!$B:$B,$B657,base_de_dados!$G:$G,G$61,base_de_dados!$H:$H,$L$1,base_de_dados!$C:$C,$A657,base_de_dados!$M:$M,"&lt;=2008",base_de_dados!$O:$O,"&gt;=39813")</f>
        <v>0</v>
      </c>
      <c r="H657" s="5">
        <f>SUMIFS(base_de_dados!$T:$T,base_de_dados!$B:$B,$B657,base_de_dados!$G:$G,H$61,base_de_dados!$H:$H,$L$1,base_de_dados!$C:$C,$A657,base_de_dados!$M:$M,"&lt;=2008",base_de_dados!$O:$O,"&gt;=39813")</f>
        <v>0</v>
      </c>
      <c r="I657" s="5">
        <f>SUMIFS(base_de_dados!$T:$T,base_de_dados!$B:$B,$B657,base_de_dados!$G:$G,I$61,base_de_dados!$H:$H,$L$1,base_de_dados!$C:$C,$A657,base_de_dados!$M:$M,"&lt;=2008",base_de_dados!$O:$O,"&gt;=39813")</f>
        <v>0</v>
      </c>
      <c r="J657" s="5">
        <f>SUMIFS(base_de_dados!$T:$T,base_de_dados!$B:$B,$B657,base_de_dados!$G:$G,J$61,base_de_dados!$H:$H,$L$1,base_de_dados!$C:$C,$A657,base_de_dados!$M:$M,"&lt;=2008",base_de_dados!$O:$O,"&gt;=39813")</f>
        <v>0</v>
      </c>
      <c r="K657" s="32">
        <f t="shared" si="14"/>
        <v>0.15609458396752918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SUMIFS(base_de_dados!$T:$T,base_de_dados!$B:$B,$B658,base_de_dados!$G:$G,C$61,base_de_dados!$H:$H,$L$1,base_de_dados!$C:$C,$A658,base_de_dados!$M:$M,"&lt;=2008",base_de_dados!$O:$O,"&gt;=39813")</f>
        <v>0</v>
      </c>
      <c r="D658" s="5">
        <f>SUMIFS(base_de_dados!$T:$T,base_de_dados!$B:$B,$B658,base_de_dados!$G:$G,D$61,base_de_dados!$H:$H,$L$1,base_de_dados!$C:$C,$A658,base_de_dados!$M:$M,"&lt;=2008",base_de_dados!$O:$O,"&gt;=39813")</f>
        <v>0</v>
      </c>
      <c r="E658" s="5">
        <f>SUMIFS(base_de_dados!$T:$T,base_de_dados!$B:$B,$B658,base_de_dados!$G:$G,E$61,base_de_dados!$H:$H,$L$1,base_de_dados!$C:$C,$A658,base_de_dados!$M:$M,"&lt;=2008",base_de_dados!$O:$O,"&gt;=39813")</f>
        <v>0</v>
      </c>
      <c r="F658" s="5">
        <f>SUMIFS(base_de_dados!$T:$T,base_de_dados!$B:$B,$B658,base_de_dados!$G:$G,F$61,base_de_dados!$H:$H,$L$1,base_de_dados!$C:$C,$A658,base_de_dados!$M:$M,"&lt;=2008",base_de_dados!$O:$O,"&gt;=39813")</f>
        <v>0</v>
      </c>
      <c r="G658" s="5">
        <f>SUMIFS(base_de_dados!$T:$T,base_de_dados!$B:$B,$B658,base_de_dados!$G:$G,G$61,base_de_dados!$H:$H,$L$1,base_de_dados!$C:$C,$A658,base_de_dados!$M:$M,"&lt;=2008",base_de_dados!$O:$O,"&gt;=39813")</f>
        <v>0</v>
      </c>
      <c r="H658" s="5">
        <f>SUMIFS(base_de_dados!$T:$T,base_de_dados!$B:$B,$B658,base_de_dados!$G:$G,H$61,base_de_dados!$H:$H,$L$1,base_de_dados!$C:$C,$A658,base_de_dados!$M:$M,"&lt;=2008",base_de_dados!$O:$O,"&gt;=39813")</f>
        <v>0</v>
      </c>
      <c r="I658" s="5">
        <f>SUMIFS(base_de_dados!$T:$T,base_de_dados!$B:$B,$B658,base_de_dados!$G:$G,I$61,base_de_dados!$H:$H,$L$1,base_de_dados!$C:$C,$A658,base_de_dados!$M:$M,"&lt;=2008",base_de_dados!$O:$O,"&gt;=39813")</f>
        <v>0</v>
      </c>
      <c r="J658" s="5">
        <f>SUMIFS(base_de_dados!$T:$T,base_de_dados!$B:$B,$B658,base_de_dados!$G:$G,J$61,base_de_dados!$H:$H,$L$1,base_de_dados!$C:$C,$A658,base_de_dados!$M:$M,"&lt;=2008",base_de_dados!$O:$O,"&gt;=39813")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SUMIFS(base_de_dados!$T:$T,base_de_dados!$B:$B,$B659,base_de_dados!$G:$G,C$61,base_de_dados!$H:$H,$L$1,base_de_dados!$C:$C,$A659,base_de_dados!$M:$M,"&lt;=2008",base_de_dados!$O:$O,"&gt;=39813")</f>
        <v>0</v>
      </c>
      <c r="D659" s="5">
        <f>SUMIFS(base_de_dados!$T:$T,base_de_dados!$B:$B,$B659,base_de_dados!$G:$G,D$61,base_de_dados!$H:$H,$L$1,base_de_dados!$C:$C,$A659,base_de_dados!$M:$M,"&lt;=2008",base_de_dados!$O:$O,"&gt;=39813")</f>
        <v>0</v>
      </c>
      <c r="E659" s="5">
        <f>SUMIFS(base_de_dados!$T:$T,base_de_dados!$B:$B,$B659,base_de_dados!$G:$G,E$61,base_de_dados!$H:$H,$L$1,base_de_dados!$C:$C,$A659,base_de_dados!$M:$M,"&lt;=2008",base_de_dados!$O:$O,"&gt;=39813")</f>
        <v>0</v>
      </c>
      <c r="F659" s="5">
        <f>SUMIFS(base_de_dados!$T:$T,base_de_dados!$B:$B,$B659,base_de_dados!$G:$G,F$61,base_de_dados!$H:$H,$L$1,base_de_dados!$C:$C,$A659,base_de_dados!$M:$M,"&lt;=2008",base_de_dados!$O:$O,"&gt;=39813")</f>
        <v>0</v>
      </c>
      <c r="G659" s="5">
        <f>SUMIFS(base_de_dados!$T:$T,base_de_dados!$B:$B,$B659,base_de_dados!$G:$G,G$61,base_de_dados!$H:$H,$L$1,base_de_dados!$C:$C,$A659,base_de_dados!$M:$M,"&lt;=2008",base_de_dados!$O:$O,"&gt;=39813")</f>
        <v>0</v>
      </c>
      <c r="H659" s="5">
        <f>SUMIFS(base_de_dados!$T:$T,base_de_dados!$B:$B,$B659,base_de_dados!$G:$G,H$61,base_de_dados!$H:$H,$L$1,base_de_dados!$C:$C,$A659,base_de_dados!$M:$M,"&lt;=2008",base_de_dados!$O:$O,"&gt;=39813")</f>
        <v>0</v>
      </c>
      <c r="I659" s="5">
        <f>SUMIFS(base_de_dados!$T:$T,base_de_dados!$B:$B,$B659,base_de_dados!$G:$G,I$61,base_de_dados!$H:$H,$L$1,base_de_dados!$C:$C,$A659,base_de_dados!$M:$M,"&lt;=2008",base_de_dados!$O:$O,"&gt;=39813")</f>
        <v>0</v>
      </c>
      <c r="J659" s="5">
        <f>SUMIFS(base_de_dados!$T:$T,base_de_dados!$B:$B,$B659,base_de_dados!$G:$G,J$61,base_de_dados!$H:$H,$L$1,base_de_dados!$C:$C,$A659,base_de_dados!$M:$M,"&lt;=2008",base_de_dados!$O:$O,"&gt;=39813")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SUMIFS(base_de_dados!$T:$T,base_de_dados!$B:$B,$B660,base_de_dados!$G:$G,C$61,base_de_dados!$H:$H,$L$1,base_de_dados!$C:$C,$A660,base_de_dados!$M:$M,"&lt;=2008",base_de_dados!$O:$O,"&gt;=39813")</f>
        <v>0</v>
      </c>
      <c r="D660" s="5">
        <f>SUMIFS(base_de_dados!$T:$T,base_de_dados!$B:$B,$B660,base_de_dados!$G:$G,D$61,base_de_dados!$H:$H,$L$1,base_de_dados!$C:$C,$A660,base_de_dados!$M:$M,"&lt;=2008",base_de_dados!$O:$O,"&gt;=39813")</f>
        <v>0.18618721461187215</v>
      </c>
      <c r="E660" s="5">
        <f>SUMIFS(base_de_dados!$T:$T,base_de_dados!$B:$B,$B660,base_de_dados!$G:$G,E$61,base_de_dados!$H:$H,$L$1,base_de_dados!$C:$C,$A660,base_de_dados!$M:$M,"&lt;=2008",base_de_dados!$O:$O,"&gt;=39813")</f>
        <v>4.7564687975646877E-4</v>
      </c>
      <c r="F660" s="5">
        <f>SUMIFS(base_de_dados!$T:$T,base_de_dados!$B:$B,$B660,base_de_dados!$G:$G,F$61,base_de_dados!$H:$H,$L$1,base_de_dados!$C:$C,$A660,base_de_dados!$M:$M,"&lt;=2008",base_de_dados!$O:$O,"&gt;=39813")</f>
        <v>9.7888127853881287E-3</v>
      </c>
      <c r="G660" s="5">
        <f>SUMIFS(base_de_dados!$T:$T,base_de_dados!$B:$B,$B660,base_de_dados!$G:$G,G$61,base_de_dados!$H:$H,$L$1,base_de_dados!$C:$C,$A660,base_de_dados!$M:$M,"&lt;=2008",base_de_dados!$O:$O,"&gt;=39813")</f>
        <v>0</v>
      </c>
      <c r="H660" s="5">
        <f>SUMIFS(base_de_dados!$T:$T,base_de_dados!$B:$B,$B660,base_de_dados!$G:$G,H$61,base_de_dados!$H:$H,$L$1,base_de_dados!$C:$C,$A660,base_de_dados!$M:$M,"&lt;=2008",base_de_dados!$O:$O,"&gt;=39813")</f>
        <v>0</v>
      </c>
      <c r="I660" s="5">
        <f>SUMIFS(base_de_dados!$T:$T,base_de_dados!$B:$B,$B660,base_de_dados!$G:$G,I$61,base_de_dados!$H:$H,$L$1,base_de_dados!$C:$C,$A660,base_de_dados!$M:$M,"&lt;=2008",base_de_dados!$O:$O,"&gt;=39813")</f>
        <v>0</v>
      </c>
      <c r="J660" s="5">
        <f>SUMIFS(base_de_dados!$T:$T,base_de_dados!$B:$B,$B660,base_de_dados!$G:$G,J$61,base_de_dados!$H:$H,$L$1,base_de_dados!$C:$C,$A660,base_de_dados!$M:$M,"&lt;=2008",base_de_dados!$O:$O,"&gt;=39813")</f>
        <v>0</v>
      </c>
      <c r="K660" s="32">
        <f t="shared" si="14"/>
        <v>0.19645167427701674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SUMIFS(base_de_dados!$T:$T,base_de_dados!$B:$B,$B661,base_de_dados!$G:$G,C$61,base_de_dados!$H:$H,$L$1,base_de_dados!$C:$C,$A661,base_de_dados!$M:$M,"&lt;=2008",base_de_dados!$O:$O,"&gt;=39813")</f>
        <v>0</v>
      </c>
      <c r="D661" s="5">
        <f>SUMIFS(base_de_dados!$T:$T,base_de_dados!$B:$B,$B661,base_de_dados!$G:$G,D$61,base_de_dados!$H:$H,$L$1,base_de_dados!$C:$C,$A661,base_de_dados!$M:$M,"&lt;=2008",base_de_dados!$O:$O,"&gt;=39813")</f>
        <v>0</v>
      </c>
      <c r="E661" s="5">
        <f>SUMIFS(base_de_dados!$T:$T,base_de_dados!$B:$B,$B661,base_de_dados!$G:$G,E$61,base_de_dados!$H:$H,$L$1,base_de_dados!$C:$C,$A661,base_de_dados!$M:$M,"&lt;=2008",base_de_dados!$O:$O,"&gt;=39813")</f>
        <v>0</v>
      </c>
      <c r="F661" s="5">
        <f>SUMIFS(base_de_dados!$T:$T,base_de_dados!$B:$B,$B661,base_de_dados!$G:$G,F$61,base_de_dados!$H:$H,$L$1,base_de_dados!$C:$C,$A661,base_de_dados!$M:$M,"&lt;=2008",base_de_dados!$O:$O,"&gt;=39813")</f>
        <v>0</v>
      </c>
      <c r="G661" s="5">
        <f>SUMIFS(base_de_dados!$T:$T,base_de_dados!$B:$B,$B661,base_de_dados!$G:$G,G$61,base_de_dados!$H:$H,$L$1,base_de_dados!$C:$C,$A661,base_de_dados!$M:$M,"&lt;=2008",base_de_dados!$O:$O,"&gt;=39813")</f>
        <v>0</v>
      </c>
      <c r="H661" s="5">
        <f>SUMIFS(base_de_dados!$T:$T,base_de_dados!$B:$B,$B661,base_de_dados!$G:$G,H$61,base_de_dados!$H:$H,$L$1,base_de_dados!$C:$C,$A661,base_de_dados!$M:$M,"&lt;=2008",base_de_dados!$O:$O,"&gt;=39813")</f>
        <v>0</v>
      </c>
      <c r="I661" s="5">
        <f>SUMIFS(base_de_dados!$T:$T,base_de_dados!$B:$B,$B661,base_de_dados!$G:$G,I$61,base_de_dados!$H:$H,$L$1,base_de_dados!$C:$C,$A661,base_de_dados!$M:$M,"&lt;=2008",base_de_dados!$O:$O,"&gt;=39813")</f>
        <v>0</v>
      </c>
      <c r="J661" s="5">
        <f>SUMIFS(base_de_dados!$T:$T,base_de_dados!$B:$B,$B661,base_de_dados!$G:$G,J$61,base_de_dados!$H:$H,$L$1,base_de_dados!$C:$C,$A661,base_de_dados!$M:$M,"&lt;=2008",base_de_dados!$O:$O,"&gt;=39813")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SUMIFS(base_de_dados!$T:$T,base_de_dados!$B:$B,$B662,base_de_dados!$G:$G,C$61,base_de_dados!$H:$H,$L$1,base_de_dados!$C:$C,$A662,base_de_dados!$M:$M,"&lt;=2008",base_de_dados!$O:$O,"&gt;=39813")</f>
        <v>0</v>
      </c>
      <c r="D662" s="5">
        <f>SUMIFS(base_de_dados!$T:$T,base_de_dados!$B:$B,$B662,base_de_dados!$G:$G,D$61,base_de_dados!$H:$H,$L$1,base_de_dados!$C:$C,$A662,base_de_dados!$M:$M,"&lt;=2008",base_de_dados!$O:$O,"&gt;=39813")</f>
        <v>0</v>
      </c>
      <c r="E662" s="5">
        <f>SUMIFS(base_de_dados!$T:$T,base_de_dados!$B:$B,$B662,base_de_dados!$G:$G,E$61,base_de_dados!$H:$H,$L$1,base_de_dados!$C:$C,$A662,base_de_dados!$M:$M,"&lt;=2008",base_de_dados!$O:$O,"&gt;=39813")</f>
        <v>0</v>
      </c>
      <c r="F662" s="5">
        <f>SUMIFS(base_de_dados!$T:$T,base_de_dados!$B:$B,$B662,base_de_dados!$G:$G,F$61,base_de_dados!$H:$H,$L$1,base_de_dados!$C:$C,$A662,base_de_dados!$M:$M,"&lt;=2008",base_de_dados!$O:$O,"&gt;=39813")</f>
        <v>0</v>
      </c>
      <c r="G662" s="5">
        <f>SUMIFS(base_de_dados!$T:$T,base_de_dados!$B:$B,$B662,base_de_dados!$G:$G,G$61,base_de_dados!$H:$H,$L$1,base_de_dados!$C:$C,$A662,base_de_dados!$M:$M,"&lt;=2008",base_de_dados!$O:$O,"&gt;=39813")</f>
        <v>0</v>
      </c>
      <c r="H662" s="5">
        <f>SUMIFS(base_de_dados!$T:$T,base_de_dados!$B:$B,$B662,base_de_dados!$G:$G,H$61,base_de_dados!$H:$H,$L$1,base_de_dados!$C:$C,$A662,base_de_dados!$M:$M,"&lt;=2008",base_de_dados!$O:$O,"&gt;=39813")</f>
        <v>0</v>
      </c>
      <c r="I662" s="5">
        <f>SUMIFS(base_de_dados!$T:$T,base_de_dados!$B:$B,$B662,base_de_dados!$G:$G,I$61,base_de_dados!$H:$H,$L$1,base_de_dados!$C:$C,$A662,base_de_dados!$M:$M,"&lt;=2008",base_de_dados!$O:$O,"&gt;=39813")</f>
        <v>0</v>
      </c>
      <c r="J662" s="5">
        <f>SUMIFS(base_de_dados!$T:$T,base_de_dados!$B:$B,$B662,base_de_dados!$G:$G,J$61,base_de_dados!$H:$H,$L$1,base_de_dados!$C:$C,$A662,base_de_dados!$M:$M,"&lt;=2008",base_de_dados!$O:$O,"&gt;=39813")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SUMIFS(base_de_dados!$T:$T,base_de_dados!$B:$B,$B663,base_de_dados!$G:$G,C$61,base_de_dados!$H:$H,$L$1,base_de_dados!$C:$C,$A663,base_de_dados!$M:$M,"&lt;=2008",base_de_dados!$O:$O,"&gt;=39813")</f>
        <v>0</v>
      </c>
      <c r="D663" s="5">
        <f>SUMIFS(base_de_dados!$T:$T,base_de_dados!$B:$B,$B663,base_de_dados!$G:$G,D$61,base_de_dados!$H:$H,$L$1,base_de_dados!$C:$C,$A663,base_de_dados!$M:$M,"&lt;=2008",base_de_dados!$O:$O,"&gt;=39813")</f>
        <v>0</v>
      </c>
      <c r="E663" s="5">
        <f>SUMIFS(base_de_dados!$T:$T,base_de_dados!$B:$B,$B663,base_de_dados!$G:$G,E$61,base_de_dados!$H:$H,$L$1,base_de_dados!$C:$C,$A663,base_de_dados!$M:$M,"&lt;=2008",base_de_dados!$O:$O,"&gt;=39813")</f>
        <v>0</v>
      </c>
      <c r="F663" s="5">
        <f>SUMIFS(base_de_dados!$T:$T,base_de_dados!$B:$B,$B663,base_de_dados!$G:$G,F$61,base_de_dados!$H:$H,$L$1,base_de_dados!$C:$C,$A663,base_de_dados!$M:$M,"&lt;=2008",base_de_dados!$O:$O,"&gt;=39813")</f>
        <v>5.6063863521055302E-2</v>
      </c>
      <c r="G663" s="5">
        <f>SUMIFS(base_de_dados!$T:$T,base_de_dados!$B:$B,$B663,base_de_dados!$G:$G,G$61,base_de_dados!$H:$H,$L$1,base_de_dados!$C:$C,$A663,base_de_dados!$M:$M,"&lt;=2008",base_de_dados!$O:$O,"&gt;=39813")</f>
        <v>0</v>
      </c>
      <c r="H663" s="5">
        <f>SUMIFS(base_de_dados!$T:$T,base_de_dados!$B:$B,$B663,base_de_dados!$G:$G,H$61,base_de_dados!$H:$H,$L$1,base_de_dados!$C:$C,$A663,base_de_dados!$M:$M,"&lt;=2008",base_de_dados!$O:$O,"&gt;=39813")</f>
        <v>0</v>
      </c>
      <c r="I663" s="5">
        <f>SUMIFS(base_de_dados!$T:$T,base_de_dados!$B:$B,$B663,base_de_dados!$G:$G,I$61,base_de_dados!$H:$H,$L$1,base_de_dados!$C:$C,$A663,base_de_dados!$M:$M,"&lt;=2008",base_de_dados!$O:$O,"&gt;=39813")</f>
        <v>0</v>
      </c>
      <c r="J663" s="5">
        <f>SUMIFS(base_de_dados!$T:$T,base_de_dados!$B:$B,$B663,base_de_dados!$G:$G,J$61,base_de_dados!$H:$H,$L$1,base_de_dados!$C:$C,$A663,base_de_dados!$M:$M,"&lt;=2008",base_de_dados!$O:$O,"&gt;=39813")</f>
        <v>0</v>
      </c>
      <c r="K663" s="32">
        <f t="shared" si="14"/>
        <v>5.6063863521055302E-2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SUMIFS(base_de_dados!$T:$T,base_de_dados!$B:$B,$B664,base_de_dados!$G:$G,C$61,base_de_dados!$H:$H,$L$1,base_de_dados!$C:$C,$A664,base_de_dados!$M:$M,"&lt;=2008",base_de_dados!$O:$O,"&gt;=39813")</f>
        <v>0</v>
      </c>
      <c r="D664" s="5">
        <f>SUMIFS(base_de_dados!$T:$T,base_de_dados!$B:$B,$B664,base_de_dados!$G:$G,D$61,base_de_dados!$H:$H,$L$1,base_de_dados!$C:$C,$A664,base_de_dados!$M:$M,"&lt;=2008",base_de_dados!$O:$O,"&gt;=39813")</f>
        <v>0</v>
      </c>
      <c r="E664" s="5">
        <f>SUMIFS(base_de_dados!$T:$T,base_de_dados!$B:$B,$B664,base_de_dados!$G:$G,E$61,base_de_dados!$H:$H,$L$1,base_de_dados!$C:$C,$A664,base_de_dados!$M:$M,"&lt;=2008",base_de_dados!$O:$O,"&gt;=39813")</f>
        <v>0</v>
      </c>
      <c r="F664" s="5">
        <f>SUMIFS(base_de_dados!$T:$T,base_de_dados!$B:$B,$B664,base_de_dados!$G:$G,F$61,base_de_dados!$H:$H,$L$1,base_de_dados!$C:$C,$A664,base_de_dados!$M:$M,"&lt;=2008",base_de_dados!$O:$O,"&gt;=39813")</f>
        <v>0</v>
      </c>
      <c r="G664" s="5">
        <f>SUMIFS(base_de_dados!$T:$T,base_de_dados!$B:$B,$B664,base_de_dados!$G:$G,G$61,base_de_dados!$H:$H,$L$1,base_de_dados!$C:$C,$A664,base_de_dados!$M:$M,"&lt;=2008",base_de_dados!$O:$O,"&gt;=39813")</f>
        <v>0</v>
      </c>
      <c r="H664" s="5">
        <f>SUMIFS(base_de_dados!$T:$T,base_de_dados!$B:$B,$B664,base_de_dados!$G:$G,H$61,base_de_dados!$H:$H,$L$1,base_de_dados!$C:$C,$A664,base_de_dados!$M:$M,"&lt;=2008",base_de_dados!$O:$O,"&gt;=39813")</f>
        <v>0</v>
      </c>
      <c r="I664" s="5">
        <f>SUMIFS(base_de_dados!$T:$T,base_de_dados!$B:$B,$B664,base_de_dados!$G:$G,I$61,base_de_dados!$H:$H,$L$1,base_de_dados!$C:$C,$A664,base_de_dados!$M:$M,"&lt;=2008",base_de_dados!$O:$O,"&gt;=39813")</f>
        <v>0</v>
      </c>
      <c r="J664" s="5">
        <f>SUMIFS(base_de_dados!$T:$T,base_de_dados!$B:$B,$B664,base_de_dados!$G:$G,J$61,base_de_dados!$H:$H,$L$1,base_de_dados!$C:$C,$A664,base_de_dados!$M:$M,"&lt;=2008",base_de_dados!$O:$O,"&gt;=39813")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SUMIFS(base_de_dados!$T:$T,base_de_dados!$B:$B,$B665,base_de_dados!$G:$G,C$61,base_de_dados!$H:$H,$L$1,base_de_dados!$C:$C,$A665,base_de_dados!$M:$M,"&lt;=2008",base_de_dados!$O:$O,"&gt;=39813")</f>
        <v>0</v>
      </c>
      <c r="D665" s="5">
        <f>SUMIFS(base_de_dados!$T:$T,base_de_dados!$B:$B,$B665,base_de_dados!$G:$G,D$61,base_de_dados!$H:$H,$L$1,base_de_dados!$C:$C,$A665,base_de_dados!$M:$M,"&lt;=2008",base_de_dados!$O:$O,"&gt;=39813")</f>
        <v>0</v>
      </c>
      <c r="E665" s="5">
        <f>SUMIFS(base_de_dados!$T:$T,base_de_dados!$B:$B,$B665,base_de_dados!$G:$G,E$61,base_de_dados!$H:$H,$L$1,base_de_dados!$C:$C,$A665,base_de_dados!$M:$M,"&lt;=2008",base_de_dados!$O:$O,"&gt;=39813")</f>
        <v>0</v>
      </c>
      <c r="F665" s="5">
        <f>SUMIFS(base_de_dados!$T:$T,base_de_dados!$B:$B,$B665,base_de_dados!$G:$G,F$61,base_de_dados!$H:$H,$L$1,base_de_dados!$C:$C,$A665,base_de_dados!$M:$M,"&lt;=2008",base_de_dados!$O:$O,"&gt;=39813")</f>
        <v>0</v>
      </c>
      <c r="G665" s="5">
        <f>SUMIFS(base_de_dados!$T:$T,base_de_dados!$B:$B,$B665,base_de_dados!$G:$G,G$61,base_de_dados!$H:$H,$L$1,base_de_dados!$C:$C,$A665,base_de_dados!$M:$M,"&lt;=2008",base_de_dados!$O:$O,"&gt;=39813")</f>
        <v>0</v>
      </c>
      <c r="H665" s="5">
        <f>SUMIFS(base_de_dados!$T:$T,base_de_dados!$B:$B,$B665,base_de_dados!$G:$G,H$61,base_de_dados!$H:$H,$L$1,base_de_dados!$C:$C,$A665,base_de_dados!$M:$M,"&lt;=2008",base_de_dados!$O:$O,"&gt;=39813")</f>
        <v>0</v>
      </c>
      <c r="I665" s="5">
        <f>SUMIFS(base_de_dados!$T:$T,base_de_dados!$B:$B,$B665,base_de_dados!$G:$G,I$61,base_de_dados!$H:$H,$L$1,base_de_dados!$C:$C,$A665,base_de_dados!$M:$M,"&lt;=2008",base_de_dados!$O:$O,"&gt;=39813")</f>
        <v>0</v>
      </c>
      <c r="J665" s="5">
        <f>SUMIFS(base_de_dados!$T:$T,base_de_dados!$B:$B,$B665,base_de_dados!$G:$G,J$61,base_de_dados!$H:$H,$L$1,base_de_dados!$C:$C,$A665,base_de_dados!$M:$M,"&lt;=2008",base_de_dados!$O:$O,"&gt;=39813")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SUMIFS(base_de_dados!$T:$T,base_de_dados!$B:$B,$B666,base_de_dados!$G:$G,C$61,base_de_dados!$H:$H,$L$1,base_de_dados!$C:$C,$A666,base_de_dados!$M:$M,"&lt;=2008",base_de_dados!$O:$O,"&gt;=39813")</f>
        <v>0</v>
      </c>
      <c r="D666" s="5">
        <f>SUMIFS(base_de_dados!$T:$T,base_de_dados!$B:$B,$B666,base_de_dados!$G:$G,D$61,base_de_dados!$H:$H,$L$1,base_de_dados!$C:$C,$A666,base_de_dados!$M:$M,"&lt;=2008",base_de_dados!$O:$O,"&gt;=39813")</f>
        <v>0</v>
      </c>
      <c r="E666" s="5">
        <f>SUMIFS(base_de_dados!$T:$T,base_de_dados!$B:$B,$B666,base_de_dados!$G:$G,E$61,base_de_dados!$H:$H,$L$1,base_de_dados!$C:$C,$A666,base_de_dados!$M:$M,"&lt;=2008",base_de_dados!$O:$O,"&gt;=39813")</f>
        <v>0</v>
      </c>
      <c r="F666" s="5">
        <f>SUMIFS(base_de_dados!$T:$T,base_de_dados!$B:$B,$B666,base_de_dados!$G:$G,F$61,base_de_dados!$H:$H,$L$1,base_de_dados!$C:$C,$A666,base_de_dados!$M:$M,"&lt;=2008",base_de_dados!$O:$O,"&gt;=39813")</f>
        <v>0</v>
      </c>
      <c r="G666" s="5">
        <f>SUMIFS(base_de_dados!$T:$T,base_de_dados!$B:$B,$B666,base_de_dados!$G:$G,G$61,base_de_dados!$H:$H,$L$1,base_de_dados!$C:$C,$A666,base_de_dados!$M:$M,"&lt;=2008",base_de_dados!$O:$O,"&gt;=39813")</f>
        <v>0</v>
      </c>
      <c r="H666" s="5">
        <f>SUMIFS(base_de_dados!$T:$T,base_de_dados!$B:$B,$B666,base_de_dados!$G:$G,H$61,base_de_dados!$H:$H,$L$1,base_de_dados!$C:$C,$A666,base_de_dados!$M:$M,"&lt;=2008",base_de_dados!$O:$O,"&gt;=39813")</f>
        <v>0</v>
      </c>
      <c r="I666" s="5">
        <f>SUMIFS(base_de_dados!$T:$T,base_de_dados!$B:$B,$B666,base_de_dados!$G:$G,I$61,base_de_dados!$H:$H,$L$1,base_de_dados!$C:$C,$A666,base_de_dados!$M:$M,"&lt;=2008",base_de_dados!$O:$O,"&gt;=39813")</f>
        <v>0</v>
      </c>
      <c r="J666" s="5">
        <f>SUMIFS(base_de_dados!$T:$T,base_de_dados!$B:$B,$B666,base_de_dados!$G:$G,J$61,base_de_dados!$H:$H,$L$1,base_de_dados!$C:$C,$A666,base_de_dados!$M:$M,"&lt;=2008",base_de_dados!$O:$O,"&gt;=39813")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SUMIFS(base_de_dados!$T:$T,base_de_dados!$B:$B,$B667,base_de_dados!$G:$G,C$61,base_de_dados!$H:$H,$L$1,base_de_dados!$C:$C,$A667,base_de_dados!$M:$M,"&lt;=2008",base_de_dados!$O:$O,"&gt;=39813")</f>
        <v>0</v>
      </c>
      <c r="D667" s="5">
        <f>SUMIFS(base_de_dados!$T:$T,base_de_dados!$B:$B,$B667,base_de_dados!$G:$G,D$61,base_de_dados!$H:$H,$L$1,base_de_dados!$C:$C,$A667,base_de_dados!$M:$M,"&lt;=2008",base_de_dados!$O:$O,"&gt;=39813")</f>
        <v>0</v>
      </c>
      <c r="E667" s="5">
        <f>SUMIFS(base_de_dados!$T:$T,base_de_dados!$B:$B,$B667,base_de_dados!$G:$G,E$61,base_de_dados!$H:$H,$L$1,base_de_dados!$C:$C,$A667,base_de_dados!$M:$M,"&lt;=2008",base_de_dados!$O:$O,"&gt;=39813")</f>
        <v>0</v>
      </c>
      <c r="F667" s="5">
        <f>SUMIFS(base_de_dados!$T:$T,base_de_dados!$B:$B,$B667,base_de_dados!$G:$G,F$61,base_de_dados!$H:$H,$L$1,base_de_dados!$C:$C,$A667,base_de_dados!$M:$M,"&lt;=2008",base_de_dados!$O:$O,"&gt;=39813")</f>
        <v>0</v>
      </c>
      <c r="G667" s="5">
        <f>SUMIFS(base_de_dados!$T:$T,base_de_dados!$B:$B,$B667,base_de_dados!$G:$G,G$61,base_de_dados!$H:$H,$L$1,base_de_dados!$C:$C,$A667,base_de_dados!$M:$M,"&lt;=2008",base_de_dados!$O:$O,"&gt;=39813")</f>
        <v>0</v>
      </c>
      <c r="H667" s="5">
        <f>SUMIFS(base_de_dados!$T:$T,base_de_dados!$B:$B,$B667,base_de_dados!$G:$G,H$61,base_de_dados!$H:$H,$L$1,base_de_dados!$C:$C,$A667,base_de_dados!$M:$M,"&lt;=2008",base_de_dados!$O:$O,"&gt;=39813")</f>
        <v>0</v>
      </c>
      <c r="I667" s="5">
        <f>SUMIFS(base_de_dados!$T:$T,base_de_dados!$B:$B,$B667,base_de_dados!$G:$G,I$61,base_de_dados!$H:$H,$L$1,base_de_dados!$C:$C,$A667,base_de_dados!$M:$M,"&lt;=2008",base_de_dados!$O:$O,"&gt;=39813")</f>
        <v>0</v>
      </c>
      <c r="J667" s="5">
        <f>SUMIFS(base_de_dados!$T:$T,base_de_dados!$B:$B,$B667,base_de_dados!$G:$G,J$61,base_de_dados!$H:$H,$L$1,base_de_dados!$C:$C,$A667,base_de_dados!$M:$M,"&lt;=2008",base_de_dados!$O:$O,"&gt;=39813")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SUMIFS(base_de_dados!$T:$T,base_de_dados!$B:$B,$B668,base_de_dados!$G:$G,C$61,base_de_dados!$H:$H,$L$1,base_de_dados!$C:$C,$A668,base_de_dados!$M:$M,"&lt;=2008",base_de_dados!$O:$O,"&gt;=39813")</f>
        <v>0</v>
      </c>
      <c r="D668" s="5">
        <f>SUMIFS(base_de_dados!$T:$T,base_de_dados!$B:$B,$B668,base_de_dados!$G:$G,D$61,base_de_dados!$H:$H,$L$1,base_de_dados!$C:$C,$A668,base_de_dados!$M:$M,"&lt;=2008",base_de_dados!$O:$O,"&gt;=39813")</f>
        <v>2.7777777777777776E-2</v>
      </c>
      <c r="E668" s="5">
        <f>SUMIFS(base_de_dados!$T:$T,base_de_dados!$B:$B,$B668,base_de_dados!$G:$G,E$61,base_de_dados!$H:$H,$L$1,base_de_dados!$C:$C,$A668,base_de_dados!$M:$M,"&lt;=2008",base_de_dados!$O:$O,"&gt;=39813")</f>
        <v>0</v>
      </c>
      <c r="F668" s="5">
        <f>SUMIFS(base_de_dados!$T:$T,base_de_dados!$B:$B,$B668,base_de_dados!$G:$G,F$61,base_de_dados!$H:$H,$L$1,base_de_dados!$C:$C,$A668,base_de_dados!$M:$M,"&lt;=2008",base_de_dados!$O:$O,"&gt;=39813")</f>
        <v>0</v>
      </c>
      <c r="G668" s="5">
        <f>SUMIFS(base_de_dados!$T:$T,base_de_dados!$B:$B,$B668,base_de_dados!$G:$G,G$61,base_de_dados!$H:$H,$L$1,base_de_dados!$C:$C,$A668,base_de_dados!$M:$M,"&lt;=2008",base_de_dados!$O:$O,"&gt;=39813")</f>
        <v>0</v>
      </c>
      <c r="H668" s="5">
        <f>SUMIFS(base_de_dados!$T:$T,base_de_dados!$B:$B,$B668,base_de_dados!$G:$G,H$61,base_de_dados!$H:$H,$L$1,base_de_dados!$C:$C,$A668,base_de_dados!$M:$M,"&lt;=2008",base_de_dados!$O:$O,"&gt;=39813")</f>
        <v>0</v>
      </c>
      <c r="I668" s="5">
        <f>SUMIFS(base_de_dados!$T:$T,base_de_dados!$B:$B,$B668,base_de_dados!$G:$G,I$61,base_de_dados!$H:$H,$L$1,base_de_dados!$C:$C,$A668,base_de_dados!$M:$M,"&lt;=2008",base_de_dados!$O:$O,"&gt;=39813")</f>
        <v>0</v>
      </c>
      <c r="J668" s="5">
        <f>SUMIFS(base_de_dados!$T:$T,base_de_dados!$B:$B,$B668,base_de_dados!$G:$G,J$61,base_de_dados!$H:$H,$L$1,base_de_dados!$C:$C,$A668,base_de_dados!$M:$M,"&lt;=2008",base_de_dados!$O:$O,"&gt;=39813")</f>
        <v>0</v>
      </c>
      <c r="K668" s="32">
        <f t="shared" si="14"/>
        <v>2.7777777777777776E-2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SUMIFS(base_de_dados!$T:$T,base_de_dados!$B:$B,$B669,base_de_dados!$G:$G,C$61,base_de_dados!$H:$H,$L$1,base_de_dados!$C:$C,$A669,base_de_dados!$M:$M,"&lt;=2008",base_de_dados!$O:$O,"&gt;=39813")</f>
        <v>0</v>
      </c>
      <c r="D669" s="5">
        <f>SUMIFS(base_de_dados!$T:$T,base_de_dados!$B:$B,$B669,base_de_dados!$G:$G,D$61,base_de_dados!$H:$H,$L$1,base_de_dados!$C:$C,$A669,base_de_dados!$M:$M,"&lt;=2008",base_de_dados!$O:$O,"&gt;=39813")</f>
        <v>0</v>
      </c>
      <c r="E669" s="5">
        <f>SUMIFS(base_de_dados!$T:$T,base_de_dados!$B:$B,$B669,base_de_dados!$G:$G,E$61,base_de_dados!$H:$H,$L$1,base_de_dados!$C:$C,$A669,base_de_dados!$M:$M,"&lt;=2008",base_de_dados!$O:$O,"&gt;=39813")</f>
        <v>0</v>
      </c>
      <c r="F669" s="5">
        <f>SUMIFS(base_de_dados!$T:$T,base_de_dados!$B:$B,$B669,base_de_dados!$G:$G,F$61,base_de_dados!$H:$H,$L$1,base_de_dados!$C:$C,$A669,base_de_dados!$M:$M,"&lt;=2008",base_de_dados!$O:$O,"&gt;=39813")</f>
        <v>0</v>
      </c>
      <c r="G669" s="5">
        <f>SUMIFS(base_de_dados!$T:$T,base_de_dados!$B:$B,$B669,base_de_dados!$G:$G,G$61,base_de_dados!$H:$H,$L$1,base_de_dados!$C:$C,$A669,base_de_dados!$M:$M,"&lt;=2008",base_de_dados!$O:$O,"&gt;=39813")</f>
        <v>0</v>
      </c>
      <c r="H669" s="5">
        <f>SUMIFS(base_de_dados!$T:$T,base_de_dados!$B:$B,$B669,base_de_dados!$G:$G,H$61,base_de_dados!$H:$H,$L$1,base_de_dados!$C:$C,$A669,base_de_dados!$M:$M,"&lt;=2008",base_de_dados!$O:$O,"&gt;=39813")</f>
        <v>0</v>
      </c>
      <c r="I669" s="5">
        <f>SUMIFS(base_de_dados!$T:$T,base_de_dados!$B:$B,$B669,base_de_dados!$G:$G,I$61,base_de_dados!$H:$H,$L$1,base_de_dados!$C:$C,$A669,base_de_dados!$M:$M,"&lt;=2008",base_de_dados!$O:$O,"&gt;=39813")</f>
        <v>0</v>
      </c>
      <c r="J669" s="5">
        <f>SUMIFS(base_de_dados!$T:$T,base_de_dados!$B:$B,$B669,base_de_dados!$G:$G,J$61,base_de_dados!$H:$H,$L$1,base_de_dados!$C:$C,$A669,base_de_dados!$M:$M,"&lt;=2008",base_de_dados!$O:$O,"&gt;=39813")</f>
        <v>0</v>
      </c>
      <c r="K669" s="32">
        <f t="shared" si="14"/>
        <v>0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SUMIFS(base_de_dados!$T:$T,base_de_dados!$B:$B,$B670,base_de_dados!$G:$G,C$61,base_de_dados!$H:$H,$L$1,base_de_dados!$C:$C,$A670,base_de_dados!$M:$M,"&lt;=2008",base_de_dados!$O:$O,"&gt;=39813")</f>
        <v>0</v>
      </c>
      <c r="D670" s="5">
        <f>SUMIFS(base_de_dados!$T:$T,base_de_dados!$B:$B,$B670,base_de_dados!$G:$G,D$61,base_de_dados!$H:$H,$L$1,base_de_dados!$C:$C,$A670,base_de_dados!$M:$M,"&lt;=2008",base_de_dados!$O:$O,"&gt;=39813")</f>
        <v>0</v>
      </c>
      <c r="E670" s="5">
        <f>SUMIFS(base_de_dados!$T:$T,base_de_dados!$B:$B,$B670,base_de_dados!$G:$G,E$61,base_de_dados!$H:$H,$L$1,base_de_dados!$C:$C,$A670,base_de_dados!$M:$M,"&lt;=2008",base_de_dados!$O:$O,"&gt;=39813")</f>
        <v>0</v>
      </c>
      <c r="F670" s="5">
        <f>SUMIFS(base_de_dados!$T:$T,base_de_dados!$B:$B,$B670,base_de_dados!$G:$G,F$61,base_de_dados!$H:$H,$L$1,base_de_dados!$C:$C,$A670,base_de_dados!$M:$M,"&lt;=2008",base_de_dados!$O:$O,"&gt;=39813")</f>
        <v>0</v>
      </c>
      <c r="G670" s="5">
        <f>SUMIFS(base_de_dados!$T:$T,base_de_dados!$B:$B,$B670,base_de_dados!$G:$G,G$61,base_de_dados!$H:$H,$L$1,base_de_dados!$C:$C,$A670,base_de_dados!$M:$M,"&lt;=2008",base_de_dados!$O:$O,"&gt;=39813")</f>
        <v>0</v>
      </c>
      <c r="H670" s="5">
        <f>SUMIFS(base_de_dados!$T:$T,base_de_dados!$B:$B,$B670,base_de_dados!$G:$G,H$61,base_de_dados!$H:$H,$L$1,base_de_dados!$C:$C,$A670,base_de_dados!$M:$M,"&lt;=2008",base_de_dados!$O:$O,"&gt;=39813")</f>
        <v>0</v>
      </c>
      <c r="I670" s="5">
        <f>SUMIFS(base_de_dados!$T:$T,base_de_dados!$B:$B,$B670,base_de_dados!$G:$G,I$61,base_de_dados!$H:$H,$L$1,base_de_dados!$C:$C,$A670,base_de_dados!$M:$M,"&lt;=2008",base_de_dados!$O:$O,"&gt;=39813")</f>
        <v>6.81</v>
      </c>
      <c r="J670" s="5">
        <f>SUMIFS(base_de_dados!$T:$T,base_de_dados!$B:$B,$B670,base_de_dados!$G:$G,J$61,base_de_dados!$H:$H,$L$1,base_de_dados!$C:$C,$A670,base_de_dados!$M:$M,"&lt;=2008",base_de_dados!$O:$O,"&gt;=39813")</f>
        <v>0</v>
      </c>
      <c r="K670" s="32">
        <f t="shared" si="14"/>
        <v>6.81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SUMIFS(base_de_dados!$T:$T,base_de_dados!$B:$B,$B671,base_de_dados!$G:$G,C$61,base_de_dados!$H:$H,$L$1,base_de_dados!$C:$C,$A671,base_de_dados!$M:$M,"&lt;=2008",base_de_dados!$O:$O,"&gt;=39813")</f>
        <v>0</v>
      </c>
      <c r="D671" s="5">
        <f>SUMIFS(base_de_dados!$T:$T,base_de_dados!$B:$B,$B671,base_de_dados!$G:$G,D$61,base_de_dados!$H:$H,$L$1,base_de_dados!$C:$C,$A671,base_de_dados!$M:$M,"&lt;=2008",base_de_dados!$O:$O,"&gt;=39813")</f>
        <v>0</v>
      </c>
      <c r="E671" s="5">
        <f>SUMIFS(base_de_dados!$T:$T,base_de_dados!$B:$B,$B671,base_de_dados!$G:$G,E$61,base_de_dados!$H:$H,$L$1,base_de_dados!$C:$C,$A671,base_de_dados!$M:$M,"&lt;=2008",base_de_dados!$O:$O,"&gt;=39813")</f>
        <v>0</v>
      </c>
      <c r="F671" s="5">
        <f>SUMIFS(base_de_dados!$T:$T,base_de_dados!$B:$B,$B671,base_de_dados!$G:$G,F$61,base_de_dados!$H:$H,$L$1,base_de_dados!$C:$C,$A671,base_de_dados!$M:$M,"&lt;=2008",base_de_dados!$O:$O,"&gt;=39813")</f>
        <v>0</v>
      </c>
      <c r="G671" s="5">
        <f>SUMIFS(base_de_dados!$T:$T,base_de_dados!$B:$B,$B671,base_de_dados!$G:$G,G$61,base_de_dados!$H:$H,$L$1,base_de_dados!$C:$C,$A671,base_de_dados!$M:$M,"&lt;=2008",base_de_dados!$O:$O,"&gt;=39813")</f>
        <v>0</v>
      </c>
      <c r="H671" s="5">
        <f>SUMIFS(base_de_dados!$T:$T,base_de_dados!$B:$B,$B671,base_de_dados!$G:$G,H$61,base_de_dados!$H:$H,$L$1,base_de_dados!$C:$C,$A671,base_de_dados!$M:$M,"&lt;=2008",base_de_dados!$O:$O,"&gt;=39813")</f>
        <v>0</v>
      </c>
      <c r="I671" s="5">
        <f>SUMIFS(base_de_dados!$T:$T,base_de_dados!$B:$B,$B671,base_de_dados!$G:$G,I$61,base_de_dados!$H:$H,$L$1,base_de_dados!$C:$C,$A671,base_de_dados!$M:$M,"&lt;=2008",base_de_dados!$O:$O,"&gt;=39813")</f>
        <v>0</v>
      </c>
      <c r="J671" s="5">
        <f>SUMIFS(base_de_dados!$T:$T,base_de_dados!$B:$B,$B671,base_de_dados!$G:$G,J$61,base_de_dados!$H:$H,$L$1,base_de_dados!$C:$C,$A671,base_de_dados!$M:$M,"&lt;=2008",base_de_dados!$O:$O,"&gt;=39813")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SUMIFS(base_de_dados!$T:$T,base_de_dados!$B:$B,$B672,base_de_dados!$G:$G,C$61,base_de_dados!$H:$H,$L$1,base_de_dados!$C:$C,$A672,base_de_dados!$M:$M,"&lt;=2008",base_de_dados!$O:$O,"&gt;=39813")</f>
        <v>0</v>
      </c>
      <c r="D672" s="5">
        <f>SUMIFS(base_de_dados!$T:$T,base_de_dados!$B:$B,$B672,base_de_dados!$G:$G,D$61,base_de_dados!$H:$H,$L$1,base_de_dados!$C:$C,$A672,base_de_dados!$M:$M,"&lt;=2008",base_de_dados!$O:$O,"&gt;=39813")</f>
        <v>0</v>
      </c>
      <c r="E672" s="5">
        <f>SUMIFS(base_de_dados!$T:$T,base_de_dados!$B:$B,$B672,base_de_dados!$G:$G,E$61,base_de_dados!$H:$H,$L$1,base_de_dados!$C:$C,$A672,base_de_dados!$M:$M,"&lt;=2008",base_de_dados!$O:$O,"&gt;=39813")</f>
        <v>0</v>
      </c>
      <c r="F672" s="5">
        <f>SUMIFS(base_de_dados!$T:$T,base_de_dados!$B:$B,$B672,base_de_dados!$G:$G,F$61,base_de_dados!$H:$H,$L$1,base_de_dados!$C:$C,$A672,base_de_dados!$M:$M,"&lt;=2008",base_de_dados!$O:$O,"&gt;=39813")</f>
        <v>0</v>
      </c>
      <c r="G672" s="5">
        <f>SUMIFS(base_de_dados!$T:$T,base_de_dados!$B:$B,$B672,base_de_dados!$G:$G,G$61,base_de_dados!$H:$H,$L$1,base_de_dados!$C:$C,$A672,base_de_dados!$M:$M,"&lt;=2008",base_de_dados!$O:$O,"&gt;=39813")</f>
        <v>0</v>
      </c>
      <c r="H672" s="5">
        <f>SUMIFS(base_de_dados!$T:$T,base_de_dados!$B:$B,$B672,base_de_dados!$G:$G,H$61,base_de_dados!$H:$H,$L$1,base_de_dados!$C:$C,$A672,base_de_dados!$M:$M,"&lt;=2008",base_de_dados!$O:$O,"&gt;=39813")</f>
        <v>0</v>
      </c>
      <c r="I672" s="5">
        <f>SUMIFS(base_de_dados!$T:$T,base_de_dados!$B:$B,$B672,base_de_dados!$G:$G,I$61,base_de_dados!$H:$H,$L$1,base_de_dados!$C:$C,$A672,base_de_dados!$M:$M,"&lt;=2008",base_de_dados!$O:$O,"&gt;=39813")</f>
        <v>0</v>
      </c>
      <c r="J672" s="5">
        <f>SUMIFS(base_de_dados!$T:$T,base_de_dados!$B:$B,$B672,base_de_dados!$G:$G,J$61,base_de_dados!$H:$H,$L$1,base_de_dados!$C:$C,$A672,base_de_dados!$M:$M,"&lt;=2008",base_de_dados!$O:$O,"&gt;=39813")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SUMIFS(base_de_dados!$T:$T,base_de_dados!$B:$B,$B673,base_de_dados!$G:$G,C$61,base_de_dados!$H:$H,$L$1,base_de_dados!$C:$C,$A673,base_de_dados!$M:$M,"&lt;=2008",base_de_dados!$O:$O,"&gt;=39813")</f>
        <v>0</v>
      </c>
      <c r="D673" s="5">
        <f>SUMIFS(base_de_dados!$T:$T,base_de_dados!$B:$B,$B673,base_de_dados!$G:$G,D$61,base_de_dados!$H:$H,$L$1,base_de_dados!$C:$C,$A673,base_de_dados!$M:$M,"&lt;=2008",base_de_dados!$O:$O,"&gt;=39813")</f>
        <v>0</v>
      </c>
      <c r="E673" s="5">
        <f>SUMIFS(base_de_dados!$T:$T,base_de_dados!$B:$B,$B673,base_de_dados!$G:$G,E$61,base_de_dados!$H:$H,$L$1,base_de_dados!$C:$C,$A673,base_de_dados!$M:$M,"&lt;=2008",base_de_dados!$O:$O,"&gt;=39813")</f>
        <v>0</v>
      </c>
      <c r="F673" s="5">
        <f>SUMIFS(base_de_dados!$T:$T,base_de_dados!$B:$B,$B673,base_de_dados!$G:$G,F$61,base_de_dados!$H:$H,$L$1,base_de_dados!$C:$C,$A673,base_de_dados!$M:$M,"&lt;=2008",base_de_dados!$O:$O,"&gt;=39813")</f>
        <v>0</v>
      </c>
      <c r="G673" s="5">
        <f>SUMIFS(base_de_dados!$T:$T,base_de_dados!$B:$B,$B673,base_de_dados!$G:$G,G$61,base_de_dados!$H:$H,$L$1,base_de_dados!$C:$C,$A673,base_de_dados!$M:$M,"&lt;=2008",base_de_dados!$O:$O,"&gt;=39813")</f>
        <v>0</v>
      </c>
      <c r="H673" s="5">
        <f>SUMIFS(base_de_dados!$T:$T,base_de_dados!$B:$B,$B673,base_de_dados!$G:$G,H$61,base_de_dados!$H:$H,$L$1,base_de_dados!$C:$C,$A673,base_de_dados!$M:$M,"&lt;=2008",base_de_dados!$O:$O,"&gt;=39813")</f>
        <v>0</v>
      </c>
      <c r="I673" s="5">
        <f>SUMIFS(base_de_dados!$T:$T,base_de_dados!$B:$B,$B673,base_de_dados!$G:$G,I$61,base_de_dados!$H:$H,$L$1,base_de_dados!$C:$C,$A673,base_de_dados!$M:$M,"&lt;=2008",base_de_dados!$O:$O,"&gt;=39813")</f>
        <v>0</v>
      </c>
      <c r="J673" s="5">
        <f>SUMIFS(base_de_dados!$T:$T,base_de_dados!$B:$B,$B673,base_de_dados!$G:$G,J$61,base_de_dados!$H:$H,$L$1,base_de_dados!$C:$C,$A673,base_de_dados!$M:$M,"&lt;=2008",base_de_dados!$O:$O,"&gt;=39813")</f>
        <v>0</v>
      </c>
      <c r="K673" s="32">
        <f t="shared" si="14"/>
        <v>0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SUMIFS(base_de_dados!$T:$T,base_de_dados!$B:$B,$B674,base_de_dados!$G:$G,C$61,base_de_dados!$H:$H,$L$1,base_de_dados!$C:$C,$A674,base_de_dados!$M:$M,"&lt;=2008",base_de_dados!$O:$O,"&gt;=39813")</f>
        <v>0</v>
      </c>
      <c r="D674" s="5">
        <f>SUMIFS(base_de_dados!$T:$T,base_de_dados!$B:$B,$B674,base_de_dados!$G:$G,D$61,base_de_dados!$H:$H,$L$1,base_de_dados!$C:$C,$A674,base_de_dados!$M:$M,"&lt;=2008",base_de_dados!$O:$O,"&gt;=39813")</f>
        <v>0</v>
      </c>
      <c r="E674" s="5">
        <f>SUMIFS(base_de_dados!$T:$T,base_de_dados!$B:$B,$B674,base_de_dados!$G:$G,E$61,base_de_dados!$H:$H,$L$1,base_de_dados!$C:$C,$A674,base_de_dados!$M:$M,"&lt;=2008",base_de_dados!$O:$O,"&gt;=39813")</f>
        <v>0</v>
      </c>
      <c r="F674" s="5">
        <f>SUMIFS(base_de_dados!$T:$T,base_de_dados!$B:$B,$B674,base_de_dados!$G:$G,F$61,base_de_dados!$H:$H,$L$1,base_de_dados!$C:$C,$A674,base_de_dados!$M:$M,"&lt;=2008",base_de_dados!$O:$O,"&gt;=39813")</f>
        <v>0</v>
      </c>
      <c r="G674" s="5">
        <f>SUMIFS(base_de_dados!$T:$T,base_de_dados!$B:$B,$B674,base_de_dados!$G:$G,G$61,base_de_dados!$H:$H,$L$1,base_de_dados!$C:$C,$A674,base_de_dados!$M:$M,"&lt;=2008",base_de_dados!$O:$O,"&gt;=39813")</f>
        <v>0</v>
      </c>
      <c r="H674" s="5">
        <f>SUMIFS(base_de_dados!$T:$T,base_de_dados!$B:$B,$B674,base_de_dados!$G:$G,H$61,base_de_dados!$H:$H,$L$1,base_de_dados!$C:$C,$A674,base_de_dados!$M:$M,"&lt;=2008",base_de_dados!$O:$O,"&gt;=39813")</f>
        <v>0</v>
      </c>
      <c r="I674" s="5">
        <f>SUMIFS(base_de_dados!$T:$T,base_de_dados!$B:$B,$B674,base_de_dados!$G:$G,I$61,base_de_dados!$H:$H,$L$1,base_de_dados!$C:$C,$A674,base_de_dados!$M:$M,"&lt;=2008",base_de_dados!$O:$O,"&gt;=39813")</f>
        <v>0</v>
      </c>
      <c r="J674" s="5">
        <f>SUMIFS(base_de_dados!$T:$T,base_de_dados!$B:$B,$B674,base_de_dados!$G:$G,J$61,base_de_dados!$H:$H,$L$1,base_de_dados!$C:$C,$A674,base_de_dados!$M:$M,"&lt;=2008",base_de_dados!$O:$O,"&gt;=39813")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SUMIFS(base_de_dados!$T:$T,base_de_dados!$B:$B,$B675,base_de_dados!$G:$G,C$61,base_de_dados!$H:$H,$L$1,base_de_dados!$C:$C,$A675,base_de_dados!$M:$M,"&lt;=2008",base_de_dados!$O:$O,"&gt;=39813")</f>
        <v>0</v>
      </c>
      <c r="D675" s="5">
        <f>SUMIFS(base_de_dados!$T:$T,base_de_dados!$B:$B,$B675,base_de_dados!$G:$G,D$61,base_de_dados!$H:$H,$L$1,base_de_dados!$C:$C,$A675,base_de_dados!$M:$M,"&lt;=2008",base_de_dados!$O:$O,"&gt;=39813")</f>
        <v>0</v>
      </c>
      <c r="E675" s="5">
        <f>SUMIFS(base_de_dados!$T:$T,base_de_dados!$B:$B,$B675,base_de_dados!$G:$G,E$61,base_de_dados!$H:$H,$L$1,base_de_dados!$C:$C,$A675,base_de_dados!$M:$M,"&lt;=2008",base_de_dados!$O:$O,"&gt;=39813")</f>
        <v>0</v>
      </c>
      <c r="F675" s="5">
        <f>SUMIFS(base_de_dados!$T:$T,base_de_dados!$B:$B,$B675,base_de_dados!$G:$G,F$61,base_de_dados!$H:$H,$L$1,base_de_dados!$C:$C,$A675,base_de_dados!$M:$M,"&lt;=2008",base_de_dados!$O:$O,"&gt;=39813")</f>
        <v>0</v>
      </c>
      <c r="G675" s="5">
        <f>SUMIFS(base_de_dados!$T:$T,base_de_dados!$B:$B,$B675,base_de_dados!$G:$G,G$61,base_de_dados!$H:$H,$L$1,base_de_dados!$C:$C,$A675,base_de_dados!$M:$M,"&lt;=2008",base_de_dados!$O:$O,"&gt;=39813")</f>
        <v>0</v>
      </c>
      <c r="H675" s="5">
        <f>SUMIFS(base_de_dados!$T:$T,base_de_dados!$B:$B,$B675,base_de_dados!$G:$G,H$61,base_de_dados!$H:$H,$L$1,base_de_dados!$C:$C,$A675,base_de_dados!$M:$M,"&lt;=2008",base_de_dados!$O:$O,"&gt;=39813")</f>
        <v>0</v>
      </c>
      <c r="I675" s="5">
        <f>SUMIFS(base_de_dados!$T:$T,base_de_dados!$B:$B,$B675,base_de_dados!$G:$G,I$61,base_de_dados!$H:$H,$L$1,base_de_dados!$C:$C,$A675,base_de_dados!$M:$M,"&lt;=2008",base_de_dados!$O:$O,"&gt;=39813")</f>
        <v>0</v>
      </c>
      <c r="J675" s="5">
        <f>SUMIFS(base_de_dados!$T:$T,base_de_dados!$B:$B,$B675,base_de_dados!$G:$G,J$61,base_de_dados!$H:$H,$L$1,base_de_dados!$C:$C,$A675,base_de_dados!$M:$M,"&lt;=2008",base_de_dados!$O:$O,"&gt;=39813")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SUMIFS(base_de_dados!$T:$T,base_de_dados!$B:$B,$B676,base_de_dados!$G:$G,C$61,base_de_dados!$H:$H,$L$1,base_de_dados!$C:$C,$A676,base_de_dados!$M:$M,"&lt;=2008",base_de_dados!$O:$O,"&gt;=39813")</f>
        <v>0</v>
      </c>
      <c r="D676" s="5">
        <f>SUMIFS(base_de_dados!$T:$T,base_de_dados!$B:$B,$B676,base_de_dados!$G:$G,D$61,base_de_dados!$H:$H,$L$1,base_de_dados!$C:$C,$A676,base_de_dados!$M:$M,"&lt;=2008",base_de_dados!$O:$O,"&gt;=39813")</f>
        <v>0</v>
      </c>
      <c r="E676" s="5">
        <f>SUMIFS(base_de_dados!$T:$T,base_de_dados!$B:$B,$B676,base_de_dados!$G:$G,E$61,base_de_dados!$H:$H,$L$1,base_de_dados!$C:$C,$A676,base_de_dados!$M:$M,"&lt;=2008",base_de_dados!$O:$O,"&gt;=39813")</f>
        <v>0</v>
      </c>
      <c r="F676" s="5">
        <f>SUMIFS(base_de_dados!$T:$T,base_de_dados!$B:$B,$B676,base_de_dados!$G:$G,F$61,base_de_dados!$H:$H,$L$1,base_de_dados!$C:$C,$A676,base_de_dados!$M:$M,"&lt;=2008",base_de_dados!$O:$O,"&gt;=39813")</f>
        <v>0</v>
      </c>
      <c r="G676" s="5">
        <f>SUMIFS(base_de_dados!$T:$T,base_de_dados!$B:$B,$B676,base_de_dados!$G:$G,G$61,base_de_dados!$H:$H,$L$1,base_de_dados!$C:$C,$A676,base_de_dados!$M:$M,"&lt;=2008",base_de_dados!$O:$O,"&gt;=39813")</f>
        <v>0</v>
      </c>
      <c r="H676" s="5">
        <f>SUMIFS(base_de_dados!$T:$T,base_de_dados!$B:$B,$B676,base_de_dados!$G:$G,H$61,base_de_dados!$H:$H,$L$1,base_de_dados!$C:$C,$A676,base_de_dados!$M:$M,"&lt;=2008",base_de_dados!$O:$O,"&gt;=39813")</f>
        <v>0</v>
      </c>
      <c r="I676" s="5">
        <f>SUMIFS(base_de_dados!$T:$T,base_de_dados!$B:$B,$B676,base_de_dados!$G:$G,I$61,base_de_dados!$H:$H,$L$1,base_de_dados!$C:$C,$A676,base_de_dados!$M:$M,"&lt;=2008",base_de_dados!$O:$O,"&gt;=39813")</f>
        <v>0</v>
      </c>
      <c r="J676" s="5">
        <f>SUMIFS(base_de_dados!$T:$T,base_de_dados!$B:$B,$B676,base_de_dados!$G:$G,J$61,base_de_dados!$H:$H,$L$1,base_de_dados!$C:$C,$A676,base_de_dados!$M:$M,"&lt;=2008",base_de_dados!$O:$O,"&gt;=39813")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SUMIFS(base_de_dados!$T:$T,base_de_dados!$B:$B,$B677,base_de_dados!$G:$G,C$61,base_de_dados!$H:$H,$L$1,base_de_dados!$C:$C,$A677,base_de_dados!$M:$M,"&lt;=2008",base_de_dados!$O:$O,"&gt;=39813")</f>
        <v>0</v>
      </c>
      <c r="D677" s="5">
        <f>SUMIFS(base_de_dados!$T:$T,base_de_dados!$B:$B,$B677,base_de_dados!$G:$G,D$61,base_de_dados!$H:$H,$L$1,base_de_dados!$C:$C,$A677,base_de_dados!$M:$M,"&lt;=2008",base_de_dados!$O:$O,"&gt;=39813")</f>
        <v>6.9444444444444441E-3</v>
      </c>
      <c r="E677" s="5">
        <f>SUMIFS(base_de_dados!$T:$T,base_de_dados!$B:$B,$B677,base_de_dados!$G:$G,E$61,base_de_dados!$H:$H,$L$1,base_de_dados!$C:$C,$A677,base_de_dados!$M:$M,"&lt;=2008",base_de_dados!$O:$O,"&gt;=39813")</f>
        <v>0</v>
      </c>
      <c r="F677" s="5">
        <f>SUMIFS(base_de_dados!$T:$T,base_de_dados!$B:$B,$B677,base_de_dados!$G:$G,F$61,base_de_dados!$H:$H,$L$1,base_de_dados!$C:$C,$A677,base_de_dados!$M:$M,"&lt;=2008",base_de_dados!$O:$O,"&gt;=39813")</f>
        <v>0</v>
      </c>
      <c r="G677" s="5">
        <f>SUMIFS(base_de_dados!$T:$T,base_de_dados!$B:$B,$B677,base_de_dados!$G:$G,G$61,base_de_dados!$H:$H,$L$1,base_de_dados!$C:$C,$A677,base_de_dados!$M:$M,"&lt;=2008",base_de_dados!$O:$O,"&gt;=39813")</f>
        <v>0</v>
      </c>
      <c r="H677" s="5">
        <f>SUMIFS(base_de_dados!$T:$T,base_de_dados!$B:$B,$B677,base_de_dados!$G:$G,H$61,base_de_dados!$H:$H,$L$1,base_de_dados!$C:$C,$A677,base_de_dados!$M:$M,"&lt;=2008",base_de_dados!$O:$O,"&gt;=39813")</f>
        <v>0</v>
      </c>
      <c r="I677" s="5">
        <f>SUMIFS(base_de_dados!$T:$T,base_de_dados!$B:$B,$B677,base_de_dados!$G:$G,I$61,base_de_dados!$H:$H,$L$1,base_de_dados!$C:$C,$A677,base_de_dados!$M:$M,"&lt;=2008",base_de_dados!$O:$O,"&gt;=39813")</f>
        <v>0</v>
      </c>
      <c r="J677" s="5">
        <f>SUMIFS(base_de_dados!$T:$T,base_de_dados!$B:$B,$B677,base_de_dados!$G:$G,J$61,base_de_dados!$H:$H,$L$1,base_de_dados!$C:$C,$A677,base_de_dados!$M:$M,"&lt;=2008",base_de_dados!$O:$O,"&gt;=39813")</f>
        <v>0</v>
      </c>
      <c r="K677" s="32">
        <f t="shared" si="14"/>
        <v>6.9444444444444441E-3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SUMIFS(base_de_dados!$T:$T,base_de_dados!$B:$B,$B678,base_de_dados!$G:$G,C$61,base_de_dados!$H:$H,$L$1,base_de_dados!$C:$C,$A678,base_de_dados!$M:$M,"&lt;=2008",base_de_dados!$O:$O,"&gt;=39813")</f>
        <v>0</v>
      </c>
      <c r="D678" s="5">
        <f>SUMIFS(base_de_dados!$T:$T,base_de_dados!$B:$B,$B678,base_de_dados!$G:$G,D$61,base_de_dados!$H:$H,$L$1,base_de_dados!$C:$C,$A678,base_de_dados!$M:$M,"&lt;=2008",base_de_dados!$O:$O,"&gt;=39813")</f>
        <v>0</v>
      </c>
      <c r="E678" s="5">
        <f>SUMIFS(base_de_dados!$T:$T,base_de_dados!$B:$B,$B678,base_de_dados!$G:$G,E$61,base_de_dados!$H:$H,$L$1,base_de_dados!$C:$C,$A678,base_de_dados!$M:$M,"&lt;=2008",base_de_dados!$O:$O,"&gt;=39813")</f>
        <v>0</v>
      </c>
      <c r="F678" s="5">
        <f>SUMIFS(base_de_dados!$T:$T,base_de_dados!$B:$B,$B678,base_de_dados!$G:$G,F$61,base_de_dados!$H:$H,$L$1,base_de_dados!$C:$C,$A678,base_de_dados!$M:$M,"&lt;=2008",base_de_dados!$O:$O,"&gt;=39813")</f>
        <v>2.2645547945205478E-2</v>
      </c>
      <c r="G678" s="5">
        <f>SUMIFS(base_de_dados!$T:$T,base_de_dados!$B:$B,$B678,base_de_dados!$G:$G,G$61,base_de_dados!$H:$H,$L$1,base_de_dados!$C:$C,$A678,base_de_dados!$M:$M,"&lt;=2008",base_de_dados!$O:$O,"&gt;=39813")</f>
        <v>0</v>
      </c>
      <c r="H678" s="5">
        <f>SUMIFS(base_de_dados!$T:$T,base_de_dados!$B:$B,$B678,base_de_dados!$G:$G,H$61,base_de_dados!$H:$H,$L$1,base_de_dados!$C:$C,$A678,base_de_dados!$M:$M,"&lt;=2008",base_de_dados!$O:$O,"&gt;=39813")</f>
        <v>0</v>
      </c>
      <c r="I678" s="5">
        <f>SUMIFS(base_de_dados!$T:$T,base_de_dados!$B:$B,$B678,base_de_dados!$G:$G,I$61,base_de_dados!$H:$H,$L$1,base_de_dados!$C:$C,$A678,base_de_dados!$M:$M,"&lt;=2008",base_de_dados!$O:$O,"&gt;=39813")</f>
        <v>0</v>
      </c>
      <c r="J678" s="5">
        <f>SUMIFS(base_de_dados!$T:$T,base_de_dados!$B:$B,$B678,base_de_dados!$G:$G,J$61,base_de_dados!$H:$H,$L$1,base_de_dados!$C:$C,$A678,base_de_dados!$M:$M,"&lt;=2008",base_de_dados!$O:$O,"&gt;=39813")</f>
        <v>0</v>
      </c>
      <c r="K678" s="32">
        <f t="shared" si="14"/>
        <v>2.2645547945205478E-2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SUMIFS(base_de_dados!$T:$T,base_de_dados!$B:$B,$B679,base_de_dados!$G:$G,C$61,base_de_dados!$H:$H,$L$1,base_de_dados!$C:$C,$A679,base_de_dados!$M:$M,"&lt;=2008",base_de_dados!$O:$O,"&gt;=39813")</f>
        <v>0</v>
      </c>
      <c r="D679" s="5">
        <f>SUMIFS(base_de_dados!$T:$T,base_de_dados!$B:$B,$B679,base_de_dados!$G:$G,D$61,base_de_dados!$H:$H,$L$1,base_de_dados!$C:$C,$A679,base_de_dados!$M:$M,"&lt;=2008",base_de_dados!$O:$O,"&gt;=39813")</f>
        <v>0</v>
      </c>
      <c r="E679" s="5">
        <f>SUMIFS(base_de_dados!$T:$T,base_de_dados!$B:$B,$B679,base_de_dados!$G:$G,E$61,base_de_dados!$H:$H,$L$1,base_de_dados!$C:$C,$A679,base_de_dados!$M:$M,"&lt;=2008",base_de_dados!$O:$O,"&gt;=39813")</f>
        <v>0</v>
      </c>
      <c r="F679" s="5">
        <f>SUMIFS(base_de_dados!$T:$T,base_de_dados!$B:$B,$B679,base_de_dados!$G:$G,F$61,base_de_dados!$H:$H,$L$1,base_de_dados!$C:$C,$A679,base_de_dados!$M:$M,"&lt;=2008",base_de_dados!$O:$O,"&gt;=39813")</f>
        <v>0</v>
      </c>
      <c r="G679" s="5">
        <f>SUMIFS(base_de_dados!$T:$T,base_de_dados!$B:$B,$B679,base_de_dados!$G:$G,G$61,base_de_dados!$H:$H,$L$1,base_de_dados!$C:$C,$A679,base_de_dados!$M:$M,"&lt;=2008",base_de_dados!$O:$O,"&gt;=39813")</f>
        <v>0</v>
      </c>
      <c r="H679" s="5">
        <f>SUMIFS(base_de_dados!$T:$T,base_de_dados!$B:$B,$B679,base_de_dados!$G:$G,H$61,base_de_dados!$H:$H,$L$1,base_de_dados!$C:$C,$A679,base_de_dados!$M:$M,"&lt;=2008",base_de_dados!$O:$O,"&gt;=39813")</f>
        <v>0</v>
      </c>
      <c r="I679" s="5">
        <f>SUMIFS(base_de_dados!$T:$T,base_de_dados!$B:$B,$B679,base_de_dados!$G:$G,I$61,base_de_dados!$H:$H,$L$1,base_de_dados!$C:$C,$A679,base_de_dados!$M:$M,"&lt;=2008",base_de_dados!$O:$O,"&gt;=39813")</f>
        <v>0</v>
      </c>
      <c r="J679" s="5">
        <f>SUMIFS(base_de_dados!$T:$T,base_de_dados!$B:$B,$B679,base_de_dados!$G:$G,J$61,base_de_dados!$H:$H,$L$1,base_de_dados!$C:$C,$A679,base_de_dados!$M:$M,"&lt;=2008",base_de_dados!$O:$O,"&gt;=39813")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SUMIFS(base_de_dados!$T:$T,base_de_dados!$B:$B,$B680,base_de_dados!$G:$G,C$61,base_de_dados!$H:$H,$L$1,base_de_dados!$C:$C,$A680,base_de_dados!$M:$M,"&lt;=2008",base_de_dados!$O:$O,"&gt;=39813")</f>
        <v>0</v>
      </c>
      <c r="D680" s="5">
        <f>SUMIFS(base_de_dados!$T:$T,base_de_dados!$B:$B,$B680,base_de_dados!$G:$G,D$61,base_de_dados!$H:$H,$L$1,base_de_dados!$C:$C,$A680,base_de_dados!$M:$M,"&lt;=2008",base_de_dados!$O:$O,"&gt;=39813")</f>
        <v>0</v>
      </c>
      <c r="E680" s="5">
        <f>SUMIFS(base_de_dados!$T:$T,base_de_dados!$B:$B,$B680,base_de_dados!$G:$G,E$61,base_de_dados!$H:$H,$L$1,base_de_dados!$C:$C,$A680,base_de_dados!$M:$M,"&lt;=2008",base_de_dados!$O:$O,"&gt;=39813")</f>
        <v>0</v>
      </c>
      <c r="F680" s="5">
        <f>SUMIFS(base_de_dados!$T:$T,base_de_dados!$B:$B,$B680,base_de_dados!$G:$G,F$61,base_de_dados!$H:$H,$L$1,base_de_dados!$C:$C,$A680,base_de_dados!$M:$M,"&lt;=2008",base_de_dados!$O:$O,"&gt;=39813")</f>
        <v>0</v>
      </c>
      <c r="G680" s="5">
        <f>SUMIFS(base_de_dados!$T:$T,base_de_dados!$B:$B,$B680,base_de_dados!$G:$G,G$61,base_de_dados!$H:$H,$L$1,base_de_dados!$C:$C,$A680,base_de_dados!$M:$M,"&lt;=2008",base_de_dados!$O:$O,"&gt;=39813")</f>
        <v>0</v>
      </c>
      <c r="H680" s="5">
        <f>SUMIFS(base_de_dados!$T:$T,base_de_dados!$B:$B,$B680,base_de_dados!$G:$G,H$61,base_de_dados!$H:$H,$L$1,base_de_dados!$C:$C,$A680,base_de_dados!$M:$M,"&lt;=2008",base_de_dados!$O:$O,"&gt;=39813")</f>
        <v>0</v>
      </c>
      <c r="I680" s="5">
        <f>SUMIFS(base_de_dados!$T:$T,base_de_dados!$B:$B,$B680,base_de_dados!$G:$G,I$61,base_de_dados!$H:$H,$L$1,base_de_dados!$C:$C,$A680,base_de_dados!$M:$M,"&lt;=2008",base_de_dados!$O:$O,"&gt;=39813")</f>
        <v>0</v>
      </c>
      <c r="J680" s="5">
        <f>SUMIFS(base_de_dados!$T:$T,base_de_dados!$B:$B,$B680,base_de_dados!$G:$G,J$61,base_de_dados!$H:$H,$L$1,base_de_dados!$C:$C,$A680,base_de_dados!$M:$M,"&lt;=2008",base_de_dados!$O:$O,"&gt;=39813")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SUMIFS(base_de_dados!$T:$T,base_de_dados!$B:$B,$B681,base_de_dados!$G:$G,C$61,base_de_dados!$H:$H,$L$1,base_de_dados!$C:$C,$A681,base_de_dados!$M:$M,"&lt;=2008",base_de_dados!$O:$O,"&gt;=39813")</f>
        <v>0</v>
      </c>
      <c r="D681" s="5">
        <f>SUMIFS(base_de_dados!$T:$T,base_de_dados!$B:$B,$B681,base_de_dados!$G:$G,D$61,base_de_dados!$H:$H,$L$1,base_de_dados!$C:$C,$A681,base_de_dados!$M:$M,"&lt;=2008",base_de_dados!$O:$O,"&gt;=39813")</f>
        <v>0</v>
      </c>
      <c r="E681" s="5">
        <f>SUMIFS(base_de_dados!$T:$T,base_de_dados!$B:$B,$B681,base_de_dados!$G:$G,E$61,base_de_dados!$H:$H,$L$1,base_de_dados!$C:$C,$A681,base_de_dados!$M:$M,"&lt;=2008",base_de_dados!$O:$O,"&gt;=39813")</f>
        <v>0</v>
      </c>
      <c r="F681" s="5">
        <f>SUMIFS(base_de_dados!$T:$T,base_de_dados!$B:$B,$B681,base_de_dados!$G:$G,F$61,base_de_dados!$H:$H,$L$1,base_de_dados!$C:$C,$A681,base_de_dados!$M:$M,"&lt;=2008",base_de_dados!$O:$O,"&gt;=39813")</f>
        <v>0</v>
      </c>
      <c r="G681" s="5">
        <f>SUMIFS(base_de_dados!$T:$T,base_de_dados!$B:$B,$B681,base_de_dados!$G:$G,G$61,base_de_dados!$H:$H,$L$1,base_de_dados!$C:$C,$A681,base_de_dados!$M:$M,"&lt;=2008",base_de_dados!$O:$O,"&gt;=39813")</f>
        <v>0</v>
      </c>
      <c r="H681" s="5">
        <f>SUMIFS(base_de_dados!$T:$T,base_de_dados!$B:$B,$B681,base_de_dados!$G:$G,H$61,base_de_dados!$H:$H,$L$1,base_de_dados!$C:$C,$A681,base_de_dados!$M:$M,"&lt;=2008",base_de_dados!$O:$O,"&gt;=39813")</f>
        <v>0</v>
      </c>
      <c r="I681" s="5">
        <f>SUMIFS(base_de_dados!$T:$T,base_de_dados!$B:$B,$B681,base_de_dados!$G:$G,I$61,base_de_dados!$H:$H,$L$1,base_de_dados!$C:$C,$A681,base_de_dados!$M:$M,"&lt;=2008",base_de_dados!$O:$O,"&gt;=39813")</f>
        <v>0</v>
      </c>
      <c r="J681" s="5">
        <f>SUMIFS(base_de_dados!$T:$T,base_de_dados!$B:$B,$B681,base_de_dados!$G:$G,J$61,base_de_dados!$H:$H,$L$1,base_de_dados!$C:$C,$A681,base_de_dados!$M:$M,"&lt;=2008",base_de_dados!$O:$O,"&gt;=39813")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SUMIFS(base_de_dados!$T:$T,base_de_dados!$B:$B,$B682,base_de_dados!$G:$G,C$61,base_de_dados!$H:$H,$L$1,base_de_dados!$C:$C,$A682,base_de_dados!$M:$M,"&lt;=2008",base_de_dados!$O:$O,"&gt;=39813")</f>
        <v>0</v>
      </c>
      <c r="D682" s="5">
        <f>SUMIFS(base_de_dados!$T:$T,base_de_dados!$B:$B,$B682,base_de_dados!$G:$G,D$61,base_de_dados!$H:$H,$L$1,base_de_dados!$C:$C,$A682,base_de_dados!$M:$M,"&lt;=2008",base_de_dados!$O:$O,"&gt;=39813")</f>
        <v>0</v>
      </c>
      <c r="E682" s="5">
        <f>SUMIFS(base_de_dados!$T:$T,base_de_dados!$B:$B,$B682,base_de_dados!$G:$G,E$61,base_de_dados!$H:$H,$L$1,base_de_dados!$C:$C,$A682,base_de_dados!$M:$M,"&lt;=2008",base_de_dados!$O:$O,"&gt;=39813")</f>
        <v>0</v>
      </c>
      <c r="F682" s="5">
        <f>SUMIFS(base_de_dados!$T:$T,base_de_dados!$B:$B,$B682,base_de_dados!$G:$G,F$61,base_de_dados!$H:$H,$L$1,base_de_dados!$C:$C,$A682,base_de_dados!$M:$M,"&lt;=2008",base_de_dados!$O:$O,"&gt;=39813")</f>
        <v>0</v>
      </c>
      <c r="G682" s="5">
        <f>SUMIFS(base_de_dados!$T:$T,base_de_dados!$B:$B,$B682,base_de_dados!$G:$G,G$61,base_de_dados!$H:$H,$L$1,base_de_dados!$C:$C,$A682,base_de_dados!$M:$M,"&lt;=2008",base_de_dados!$O:$O,"&gt;=39813")</f>
        <v>0</v>
      </c>
      <c r="H682" s="5">
        <f>SUMIFS(base_de_dados!$T:$T,base_de_dados!$B:$B,$B682,base_de_dados!$G:$G,H$61,base_de_dados!$H:$H,$L$1,base_de_dados!$C:$C,$A682,base_de_dados!$M:$M,"&lt;=2008",base_de_dados!$O:$O,"&gt;=39813")</f>
        <v>0</v>
      </c>
      <c r="I682" s="5">
        <f>SUMIFS(base_de_dados!$T:$T,base_de_dados!$B:$B,$B682,base_de_dados!$G:$G,I$61,base_de_dados!$H:$H,$L$1,base_de_dados!$C:$C,$A682,base_de_dados!$M:$M,"&lt;=2008",base_de_dados!$O:$O,"&gt;=39813")</f>
        <v>0</v>
      </c>
      <c r="J682" s="5">
        <f>SUMIFS(base_de_dados!$T:$T,base_de_dados!$B:$B,$B682,base_de_dados!$G:$G,J$61,base_de_dados!$H:$H,$L$1,base_de_dados!$C:$C,$A682,base_de_dados!$M:$M,"&lt;=2008",base_de_dados!$O:$O,"&gt;=39813")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SUMIFS(base_de_dados!$T:$T,base_de_dados!$B:$B,$B683,base_de_dados!$G:$G,C$61,base_de_dados!$H:$H,$L$1,base_de_dados!$C:$C,$A683,base_de_dados!$M:$M,"&lt;=2008",base_de_dados!$O:$O,"&gt;=39813")</f>
        <v>0</v>
      </c>
      <c r="D683" s="5">
        <f>SUMIFS(base_de_dados!$T:$T,base_de_dados!$B:$B,$B683,base_de_dados!$G:$G,D$61,base_de_dados!$H:$H,$L$1,base_de_dados!$C:$C,$A683,base_de_dados!$M:$M,"&lt;=2008",base_de_dados!$O:$O,"&gt;=39813")</f>
        <v>0</v>
      </c>
      <c r="E683" s="5">
        <f>SUMIFS(base_de_dados!$T:$T,base_de_dados!$B:$B,$B683,base_de_dados!$G:$G,E$61,base_de_dados!$H:$H,$L$1,base_de_dados!$C:$C,$A683,base_de_dados!$M:$M,"&lt;=2008",base_de_dados!$O:$O,"&gt;=39813")</f>
        <v>0</v>
      </c>
      <c r="F683" s="5">
        <f>SUMIFS(base_de_dados!$T:$T,base_de_dados!$B:$B,$B683,base_de_dados!$G:$G,F$61,base_de_dados!$H:$H,$L$1,base_de_dados!$C:$C,$A683,base_de_dados!$M:$M,"&lt;=2008",base_de_dados!$O:$O,"&gt;=39813")</f>
        <v>0</v>
      </c>
      <c r="G683" s="5">
        <f>SUMIFS(base_de_dados!$T:$T,base_de_dados!$B:$B,$B683,base_de_dados!$G:$G,G$61,base_de_dados!$H:$H,$L$1,base_de_dados!$C:$C,$A683,base_de_dados!$M:$M,"&lt;=2008",base_de_dados!$O:$O,"&gt;=39813")</f>
        <v>0</v>
      </c>
      <c r="H683" s="5">
        <f>SUMIFS(base_de_dados!$T:$T,base_de_dados!$B:$B,$B683,base_de_dados!$G:$G,H$61,base_de_dados!$H:$H,$L$1,base_de_dados!$C:$C,$A683,base_de_dados!$M:$M,"&lt;=2008",base_de_dados!$O:$O,"&gt;=39813")</f>
        <v>0</v>
      </c>
      <c r="I683" s="5">
        <f>SUMIFS(base_de_dados!$T:$T,base_de_dados!$B:$B,$B683,base_de_dados!$G:$G,I$61,base_de_dados!$H:$H,$L$1,base_de_dados!$C:$C,$A683,base_de_dados!$M:$M,"&lt;=2008",base_de_dados!$O:$O,"&gt;=39813")</f>
        <v>0</v>
      </c>
      <c r="J683" s="5">
        <f>SUMIFS(base_de_dados!$T:$T,base_de_dados!$B:$B,$B683,base_de_dados!$G:$G,J$61,base_de_dados!$H:$H,$L$1,base_de_dados!$C:$C,$A683,base_de_dados!$M:$M,"&lt;=2008",base_de_dados!$O:$O,"&gt;=39813")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SUMIFS(base_de_dados!$T:$T,base_de_dados!$B:$B,$B684,base_de_dados!$G:$G,C$61,base_de_dados!$H:$H,$L$1,base_de_dados!$C:$C,$A684,base_de_dados!$M:$M,"&lt;=2008",base_de_dados!$O:$O,"&gt;=39813")</f>
        <v>0</v>
      </c>
      <c r="D684" s="5">
        <f>SUMIFS(base_de_dados!$T:$T,base_de_dados!$B:$B,$B684,base_de_dados!$G:$G,D$61,base_de_dados!$H:$H,$L$1,base_de_dados!$C:$C,$A684,base_de_dados!$M:$M,"&lt;=2008",base_de_dados!$O:$O,"&gt;=39813")</f>
        <v>0</v>
      </c>
      <c r="E684" s="5">
        <f>SUMIFS(base_de_dados!$T:$T,base_de_dados!$B:$B,$B684,base_de_dados!$G:$G,E$61,base_de_dados!$H:$H,$L$1,base_de_dados!$C:$C,$A684,base_de_dados!$M:$M,"&lt;=2008",base_de_dados!$O:$O,"&gt;=39813")</f>
        <v>0</v>
      </c>
      <c r="F684" s="5">
        <f>SUMIFS(base_de_dados!$T:$T,base_de_dados!$B:$B,$B684,base_de_dados!$G:$G,F$61,base_de_dados!$H:$H,$L$1,base_de_dados!$C:$C,$A684,base_de_dados!$M:$M,"&lt;=2008",base_de_dados!$O:$O,"&gt;=39813")</f>
        <v>0</v>
      </c>
      <c r="G684" s="5">
        <f>SUMIFS(base_de_dados!$T:$T,base_de_dados!$B:$B,$B684,base_de_dados!$G:$G,G$61,base_de_dados!$H:$H,$L$1,base_de_dados!$C:$C,$A684,base_de_dados!$M:$M,"&lt;=2008",base_de_dados!$O:$O,"&gt;=39813")</f>
        <v>0</v>
      </c>
      <c r="H684" s="5">
        <f>SUMIFS(base_de_dados!$T:$T,base_de_dados!$B:$B,$B684,base_de_dados!$G:$G,H$61,base_de_dados!$H:$H,$L$1,base_de_dados!$C:$C,$A684,base_de_dados!$M:$M,"&lt;=2008",base_de_dados!$O:$O,"&gt;=39813")</f>
        <v>0</v>
      </c>
      <c r="I684" s="5">
        <f>SUMIFS(base_de_dados!$T:$T,base_de_dados!$B:$B,$B684,base_de_dados!$G:$G,I$61,base_de_dados!$H:$H,$L$1,base_de_dados!$C:$C,$A684,base_de_dados!$M:$M,"&lt;=2008",base_de_dados!$O:$O,"&gt;=39813")</f>
        <v>0</v>
      </c>
      <c r="J684" s="5">
        <f>SUMIFS(base_de_dados!$T:$T,base_de_dados!$B:$B,$B684,base_de_dados!$G:$G,J$61,base_de_dados!$H:$H,$L$1,base_de_dados!$C:$C,$A684,base_de_dados!$M:$M,"&lt;=2008",base_de_dados!$O:$O,"&gt;=39813")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SUMIFS(base_de_dados!$T:$T,base_de_dados!$B:$B,$B685,base_de_dados!$G:$G,C$61,base_de_dados!$H:$H,$L$1,base_de_dados!$C:$C,$A685,base_de_dados!$M:$M,"&lt;=2008",base_de_dados!$O:$O,"&gt;=39813")</f>
        <v>0</v>
      </c>
      <c r="D685" s="5">
        <f>SUMIFS(base_de_dados!$T:$T,base_de_dados!$B:$B,$B685,base_de_dados!$G:$G,D$61,base_de_dados!$H:$H,$L$1,base_de_dados!$C:$C,$A685,base_de_dados!$M:$M,"&lt;=2008",base_de_dados!$O:$O,"&gt;=39813")</f>
        <v>0</v>
      </c>
      <c r="E685" s="5">
        <f>SUMIFS(base_de_dados!$T:$T,base_de_dados!$B:$B,$B685,base_de_dados!$G:$G,E$61,base_de_dados!$H:$H,$L$1,base_de_dados!$C:$C,$A685,base_de_dados!$M:$M,"&lt;=2008",base_de_dados!$O:$O,"&gt;=39813")</f>
        <v>0</v>
      </c>
      <c r="F685" s="5">
        <f>SUMIFS(base_de_dados!$T:$T,base_de_dados!$B:$B,$B685,base_de_dados!$G:$G,F$61,base_de_dados!$H:$H,$L$1,base_de_dados!$C:$C,$A685,base_de_dados!$M:$M,"&lt;=2008",base_de_dados!$O:$O,"&gt;=39813")</f>
        <v>0</v>
      </c>
      <c r="G685" s="5">
        <f>SUMIFS(base_de_dados!$T:$T,base_de_dados!$B:$B,$B685,base_de_dados!$G:$G,G$61,base_de_dados!$H:$H,$L$1,base_de_dados!$C:$C,$A685,base_de_dados!$M:$M,"&lt;=2008",base_de_dados!$O:$O,"&gt;=39813")</f>
        <v>0</v>
      </c>
      <c r="H685" s="5">
        <f>SUMIFS(base_de_dados!$T:$T,base_de_dados!$B:$B,$B685,base_de_dados!$G:$G,H$61,base_de_dados!$H:$H,$L$1,base_de_dados!$C:$C,$A685,base_de_dados!$M:$M,"&lt;=2008",base_de_dados!$O:$O,"&gt;=39813")</f>
        <v>0</v>
      </c>
      <c r="I685" s="5">
        <f>SUMIFS(base_de_dados!$T:$T,base_de_dados!$B:$B,$B685,base_de_dados!$G:$G,I$61,base_de_dados!$H:$H,$L$1,base_de_dados!$C:$C,$A685,base_de_dados!$M:$M,"&lt;=2008",base_de_dados!$O:$O,"&gt;=39813")</f>
        <v>0</v>
      </c>
      <c r="J685" s="5">
        <f>SUMIFS(base_de_dados!$T:$T,base_de_dados!$B:$B,$B685,base_de_dados!$G:$G,J$61,base_de_dados!$H:$H,$L$1,base_de_dados!$C:$C,$A685,base_de_dados!$M:$M,"&lt;=2008",base_de_dados!$O:$O,"&gt;=39813")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SUMIFS(base_de_dados!$T:$T,base_de_dados!$B:$B,$B686,base_de_dados!$G:$G,C$61,base_de_dados!$H:$H,$L$1,base_de_dados!$C:$C,$A686,base_de_dados!$M:$M,"&lt;=2008",base_de_dados!$O:$O,"&gt;=39813")</f>
        <v>0</v>
      </c>
      <c r="D686" s="5">
        <f>SUMIFS(base_de_dados!$T:$T,base_de_dados!$B:$B,$B686,base_de_dados!$G:$G,D$61,base_de_dados!$H:$H,$L$1,base_de_dados!$C:$C,$A686,base_de_dados!$M:$M,"&lt;=2008",base_de_dados!$O:$O,"&gt;=39813")</f>
        <v>0</v>
      </c>
      <c r="E686" s="5">
        <f>SUMIFS(base_de_dados!$T:$T,base_de_dados!$B:$B,$B686,base_de_dados!$G:$G,E$61,base_de_dados!$H:$H,$L$1,base_de_dados!$C:$C,$A686,base_de_dados!$M:$M,"&lt;=2008",base_de_dados!$O:$O,"&gt;=39813")</f>
        <v>0</v>
      </c>
      <c r="F686" s="5">
        <f>SUMIFS(base_de_dados!$T:$T,base_de_dados!$B:$B,$B686,base_de_dados!$G:$G,F$61,base_de_dados!$H:$H,$L$1,base_de_dados!$C:$C,$A686,base_de_dados!$M:$M,"&lt;=2008",base_de_dados!$O:$O,"&gt;=39813")</f>
        <v>0</v>
      </c>
      <c r="G686" s="5">
        <f>SUMIFS(base_de_dados!$T:$T,base_de_dados!$B:$B,$B686,base_de_dados!$G:$G,G$61,base_de_dados!$H:$H,$L$1,base_de_dados!$C:$C,$A686,base_de_dados!$M:$M,"&lt;=2008",base_de_dados!$O:$O,"&gt;=39813")</f>
        <v>0</v>
      </c>
      <c r="H686" s="5">
        <f>SUMIFS(base_de_dados!$T:$T,base_de_dados!$B:$B,$B686,base_de_dados!$G:$G,H$61,base_de_dados!$H:$H,$L$1,base_de_dados!$C:$C,$A686,base_de_dados!$M:$M,"&lt;=2008",base_de_dados!$O:$O,"&gt;=39813")</f>
        <v>0</v>
      </c>
      <c r="I686" s="5">
        <f>SUMIFS(base_de_dados!$T:$T,base_de_dados!$B:$B,$B686,base_de_dados!$G:$G,I$61,base_de_dados!$H:$H,$L$1,base_de_dados!$C:$C,$A686,base_de_dados!$M:$M,"&lt;=2008",base_de_dados!$O:$O,"&gt;=39813")</f>
        <v>0</v>
      </c>
      <c r="J686" s="5">
        <f>SUMIFS(base_de_dados!$T:$T,base_de_dados!$B:$B,$B686,base_de_dados!$G:$G,J$61,base_de_dados!$H:$H,$L$1,base_de_dados!$C:$C,$A686,base_de_dados!$M:$M,"&lt;=2008",base_de_dados!$O:$O,"&gt;=39813")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SUMIFS(base_de_dados!$T:$T,base_de_dados!$B:$B,$B687,base_de_dados!$G:$G,C$61,base_de_dados!$H:$H,$L$1,base_de_dados!$C:$C,$A687,base_de_dados!$M:$M,"&lt;=2008",base_de_dados!$O:$O,"&gt;=39813")</f>
        <v>0</v>
      </c>
      <c r="D687" s="5">
        <f>SUMIFS(base_de_dados!$T:$T,base_de_dados!$B:$B,$B687,base_de_dados!$G:$G,D$61,base_de_dados!$H:$H,$L$1,base_de_dados!$C:$C,$A687,base_de_dados!$M:$M,"&lt;=2008",base_de_dados!$O:$O,"&gt;=39813")</f>
        <v>0</v>
      </c>
      <c r="E687" s="5">
        <f>SUMIFS(base_de_dados!$T:$T,base_de_dados!$B:$B,$B687,base_de_dados!$G:$G,E$61,base_de_dados!$H:$H,$L$1,base_de_dados!$C:$C,$A687,base_de_dados!$M:$M,"&lt;=2008",base_de_dados!$O:$O,"&gt;=39813")</f>
        <v>0</v>
      </c>
      <c r="F687" s="5">
        <f>SUMIFS(base_de_dados!$T:$T,base_de_dados!$B:$B,$B687,base_de_dados!$G:$G,F$61,base_de_dados!$H:$H,$L$1,base_de_dados!$C:$C,$A687,base_de_dados!$M:$M,"&lt;=2008",base_de_dados!$O:$O,"&gt;=39813")</f>
        <v>0</v>
      </c>
      <c r="G687" s="5">
        <f>SUMIFS(base_de_dados!$T:$T,base_de_dados!$B:$B,$B687,base_de_dados!$G:$G,G$61,base_de_dados!$H:$H,$L$1,base_de_dados!$C:$C,$A687,base_de_dados!$M:$M,"&lt;=2008",base_de_dados!$O:$O,"&gt;=39813")</f>
        <v>0</v>
      </c>
      <c r="H687" s="5">
        <f>SUMIFS(base_de_dados!$T:$T,base_de_dados!$B:$B,$B687,base_de_dados!$G:$G,H$61,base_de_dados!$H:$H,$L$1,base_de_dados!$C:$C,$A687,base_de_dados!$M:$M,"&lt;=2008",base_de_dados!$O:$O,"&gt;=39813")</f>
        <v>0</v>
      </c>
      <c r="I687" s="5">
        <f>SUMIFS(base_de_dados!$T:$T,base_de_dados!$B:$B,$B687,base_de_dados!$G:$G,I$61,base_de_dados!$H:$H,$L$1,base_de_dados!$C:$C,$A687,base_de_dados!$M:$M,"&lt;=2008",base_de_dados!$O:$O,"&gt;=39813")</f>
        <v>0</v>
      </c>
      <c r="J687" s="5">
        <f>SUMIFS(base_de_dados!$T:$T,base_de_dados!$B:$B,$B687,base_de_dados!$G:$G,J$61,base_de_dados!$H:$H,$L$1,base_de_dados!$C:$C,$A687,base_de_dados!$M:$M,"&lt;=2008",base_de_dados!$O:$O,"&gt;=39813")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SUMIFS(base_de_dados!$T:$T,base_de_dados!$B:$B,$B688,base_de_dados!$G:$G,C$61,base_de_dados!$H:$H,$L$1,base_de_dados!$C:$C,$A688,base_de_dados!$M:$M,"&lt;=2008",base_de_dados!$O:$O,"&gt;=39813")</f>
        <v>0</v>
      </c>
      <c r="D688" s="5">
        <f>SUMIFS(base_de_dados!$T:$T,base_de_dados!$B:$B,$B688,base_de_dados!$G:$G,D$61,base_de_dados!$H:$H,$L$1,base_de_dados!$C:$C,$A688,base_de_dados!$M:$M,"&lt;=2008",base_de_dados!$O:$O,"&gt;=39813")</f>
        <v>0</v>
      </c>
      <c r="E688" s="5">
        <f>SUMIFS(base_de_dados!$T:$T,base_de_dados!$B:$B,$B688,base_de_dados!$G:$G,E$61,base_de_dados!$H:$H,$L$1,base_de_dados!$C:$C,$A688,base_de_dados!$M:$M,"&lt;=2008",base_de_dados!$O:$O,"&gt;=39813")</f>
        <v>0</v>
      </c>
      <c r="F688" s="5">
        <f>SUMIFS(base_de_dados!$T:$T,base_de_dados!$B:$B,$B688,base_de_dados!$G:$G,F$61,base_de_dados!$H:$H,$L$1,base_de_dados!$C:$C,$A688,base_de_dados!$M:$M,"&lt;=2008",base_de_dados!$O:$O,"&gt;=39813")</f>
        <v>0</v>
      </c>
      <c r="G688" s="5">
        <f>SUMIFS(base_de_dados!$T:$T,base_de_dados!$B:$B,$B688,base_de_dados!$G:$G,G$61,base_de_dados!$H:$H,$L$1,base_de_dados!$C:$C,$A688,base_de_dados!$M:$M,"&lt;=2008",base_de_dados!$O:$O,"&gt;=39813")</f>
        <v>0</v>
      </c>
      <c r="H688" s="5">
        <f>SUMIFS(base_de_dados!$T:$T,base_de_dados!$B:$B,$B688,base_de_dados!$G:$G,H$61,base_de_dados!$H:$H,$L$1,base_de_dados!$C:$C,$A688,base_de_dados!$M:$M,"&lt;=2008",base_de_dados!$O:$O,"&gt;=39813")</f>
        <v>0</v>
      </c>
      <c r="I688" s="5">
        <f>SUMIFS(base_de_dados!$T:$T,base_de_dados!$B:$B,$B688,base_de_dados!$G:$G,I$61,base_de_dados!$H:$H,$L$1,base_de_dados!$C:$C,$A688,base_de_dados!$M:$M,"&lt;=2008",base_de_dados!$O:$O,"&gt;=39813")</f>
        <v>0</v>
      </c>
      <c r="J688" s="5">
        <f>SUMIFS(base_de_dados!$T:$T,base_de_dados!$B:$B,$B688,base_de_dados!$G:$G,J$61,base_de_dados!$H:$H,$L$1,base_de_dados!$C:$C,$A688,base_de_dados!$M:$M,"&lt;=2008",base_de_dados!$O:$O,"&gt;=39813")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SUMIFS(base_de_dados!$T:$T,base_de_dados!$B:$B,$B689,base_de_dados!$G:$G,C$61,base_de_dados!$H:$H,$L$1,base_de_dados!$C:$C,$A689,base_de_dados!$M:$M,"&lt;=2008",base_de_dados!$O:$O,"&gt;=39813")</f>
        <v>0</v>
      </c>
      <c r="D689" s="5">
        <f>SUMIFS(base_de_dados!$T:$T,base_de_dados!$B:$B,$B689,base_de_dados!$G:$G,D$61,base_de_dados!$H:$H,$L$1,base_de_dados!$C:$C,$A689,base_de_dados!$M:$M,"&lt;=2008",base_de_dados!$O:$O,"&gt;=39813")</f>
        <v>0</v>
      </c>
      <c r="E689" s="5">
        <f>SUMIFS(base_de_dados!$T:$T,base_de_dados!$B:$B,$B689,base_de_dados!$G:$G,E$61,base_de_dados!$H:$H,$L$1,base_de_dados!$C:$C,$A689,base_de_dados!$M:$M,"&lt;=2008",base_de_dados!$O:$O,"&gt;=39813")</f>
        <v>0</v>
      </c>
      <c r="F689" s="5">
        <f>SUMIFS(base_de_dados!$T:$T,base_de_dados!$B:$B,$B689,base_de_dados!$G:$G,F$61,base_de_dados!$H:$H,$L$1,base_de_dados!$C:$C,$A689,base_de_dados!$M:$M,"&lt;=2008",base_de_dados!$O:$O,"&gt;=39813")</f>
        <v>0</v>
      </c>
      <c r="G689" s="5">
        <f>SUMIFS(base_de_dados!$T:$T,base_de_dados!$B:$B,$B689,base_de_dados!$G:$G,G$61,base_de_dados!$H:$H,$L$1,base_de_dados!$C:$C,$A689,base_de_dados!$M:$M,"&lt;=2008",base_de_dados!$O:$O,"&gt;=39813")</f>
        <v>0</v>
      </c>
      <c r="H689" s="5">
        <f>SUMIFS(base_de_dados!$T:$T,base_de_dados!$B:$B,$B689,base_de_dados!$G:$G,H$61,base_de_dados!$H:$H,$L$1,base_de_dados!$C:$C,$A689,base_de_dados!$M:$M,"&lt;=2008",base_de_dados!$O:$O,"&gt;=39813")</f>
        <v>0</v>
      </c>
      <c r="I689" s="5">
        <f>SUMIFS(base_de_dados!$T:$T,base_de_dados!$B:$B,$B689,base_de_dados!$G:$G,I$61,base_de_dados!$H:$H,$L$1,base_de_dados!$C:$C,$A689,base_de_dados!$M:$M,"&lt;=2008",base_de_dados!$O:$O,"&gt;=39813")</f>
        <v>0</v>
      </c>
      <c r="J689" s="5">
        <f>SUMIFS(base_de_dados!$T:$T,base_de_dados!$B:$B,$B689,base_de_dados!$G:$G,J$61,base_de_dados!$H:$H,$L$1,base_de_dados!$C:$C,$A689,base_de_dados!$M:$M,"&lt;=2008",base_de_dados!$O:$O,"&gt;=39813")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SUMIFS(base_de_dados!$T:$T,base_de_dados!$B:$B,$B690,base_de_dados!$G:$G,C$61,base_de_dados!$H:$H,$L$1,base_de_dados!$C:$C,$A690,base_de_dados!$M:$M,"&lt;=2008",base_de_dados!$O:$O,"&gt;=39813")</f>
        <v>0</v>
      </c>
      <c r="D690" s="5">
        <f>SUMIFS(base_de_dados!$T:$T,base_de_dados!$B:$B,$B690,base_de_dados!$G:$G,D$61,base_de_dados!$H:$H,$L$1,base_de_dados!$C:$C,$A690,base_de_dados!$M:$M,"&lt;=2008",base_de_dados!$O:$O,"&gt;=39813")</f>
        <v>0</v>
      </c>
      <c r="E690" s="5">
        <f>SUMIFS(base_de_dados!$T:$T,base_de_dados!$B:$B,$B690,base_de_dados!$G:$G,E$61,base_de_dados!$H:$H,$L$1,base_de_dados!$C:$C,$A690,base_de_dados!$M:$M,"&lt;=2008",base_de_dados!$O:$O,"&gt;=39813")</f>
        <v>0</v>
      </c>
      <c r="F690" s="5">
        <f>SUMIFS(base_de_dados!$T:$T,base_de_dados!$B:$B,$B690,base_de_dados!$G:$G,F$61,base_de_dados!$H:$H,$L$1,base_de_dados!$C:$C,$A690,base_de_dados!$M:$M,"&lt;=2008",base_de_dados!$O:$O,"&gt;=39813")</f>
        <v>0</v>
      </c>
      <c r="G690" s="5">
        <f>SUMIFS(base_de_dados!$T:$T,base_de_dados!$B:$B,$B690,base_de_dados!$G:$G,G$61,base_de_dados!$H:$H,$L$1,base_de_dados!$C:$C,$A690,base_de_dados!$M:$M,"&lt;=2008",base_de_dados!$O:$O,"&gt;=39813")</f>
        <v>0</v>
      </c>
      <c r="H690" s="5">
        <f>SUMIFS(base_de_dados!$T:$T,base_de_dados!$B:$B,$B690,base_de_dados!$G:$G,H$61,base_de_dados!$H:$H,$L$1,base_de_dados!$C:$C,$A690,base_de_dados!$M:$M,"&lt;=2008",base_de_dados!$O:$O,"&gt;=39813")</f>
        <v>0</v>
      </c>
      <c r="I690" s="5">
        <f>SUMIFS(base_de_dados!$T:$T,base_de_dados!$B:$B,$B690,base_de_dados!$G:$G,I$61,base_de_dados!$H:$H,$L$1,base_de_dados!$C:$C,$A690,base_de_dados!$M:$M,"&lt;=2008",base_de_dados!$O:$O,"&gt;=39813")</f>
        <v>0</v>
      </c>
      <c r="J690" s="5">
        <f>SUMIFS(base_de_dados!$T:$T,base_de_dados!$B:$B,$B690,base_de_dados!$G:$G,J$61,base_de_dados!$H:$H,$L$1,base_de_dados!$C:$C,$A690,base_de_dados!$M:$M,"&lt;=2008",base_de_dados!$O:$O,"&gt;=39813")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SUMIFS(base_de_dados!$T:$T,base_de_dados!$B:$B,$B691,base_de_dados!$G:$G,C$61,base_de_dados!$H:$H,$L$1,base_de_dados!$C:$C,$A691,base_de_dados!$M:$M,"&lt;=2008",base_de_dados!$O:$O,"&gt;=39813")</f>
        <v>0</v>
      </c>
      <c r="D691" s="5">
        <f>SUMIFS(base_de_dados!$T:$T,base_de_dados!$B:$B,$B691,base_de_dados!$G:$G,D$61,base_de_dados!$H:$H,$L$1,base_de_dados!$C:$C,$A691,base_de_dados!$M:$M,"&lt;=2008",base_de_dados!$O:$O,"&gt;=39813")</f>
        <v>0</v>
      </c>
      <c r="E691" s="5">
        <f>SUMIFS(base_de_dados!$T:$T,base_de_dados!$B:$B,$B691,base_de_dados!$G:$G,E$61,base_de_dados!$H:$H,$L$1,base_de_dados!$C:$C,$A691,base_de_dados!$M:$M,"&lt;=2008",base_de_dados!$O:$O,"&gt;=39813")</f>
        <v>0</v>
      </c>
      <c r="F691" s="5">
        <f>SUMIFS(base_de_dados!$T:$T,base_de_dados!$B:$B,$B691,base_de_dados!$G:$G,F$61,base_de_dados!$H:$H,$L$1,base_de_dados!$C:$C,$A691,base_de_dados!$M:$M,"&lt;=2008",base_de_dados!$O:$O,"&gt;=39813")</f>
        <v>0</v>
      </c>
      <c r="G691" s="5">
        <f>SUMIFS(base_de_dados!$T:$T,base_de_dados!$B:$B,$B691,base_de_dados!$G:$G,G$61,base_de_dados!$H:$H,$L$1,base_de_dados!$C:$C,$A691,base_de_dados!$M:$M,"&lt;=2008",base_de_dados!$O:$O,"&gt;=39813")</f>
        <v>0</v>
      </c>
      <c r="H691" s="5">
        <f>SUMIFS(base_de_dados!$T:$T,base_de_dados!$B:$B,$B691,base_de_dados!$G:$G,H$61,base_de_dados!$H:$H,$L$1,base_de_dados!$C:$C,$A691,base_de_dados!$M:$M,"&lt;=2008",base_de_dados!$O:$O,"&gt;=39813")</f>
        <v>0</v>
      </c>
      <c r="I691" s="5">
        <f>SUMIFS(base_de_dados!$T:$T,base_de_dados!$B:$B,$B691,base_de_dados!$G:$G,I$61,base_de_dados!$H:$H,$L$1,base_de_dados!$C:$C,$A691,base_de_dados!$M:$M,"&lt;=2008",base_de_dados!$O:$O,"&gt;=39813")</f>
        <v>0</v>
      </c>
      <c r="J691" s="5">
        <f>SUMIFS(base_de_dados!$T:$T,base_de_dados!$B:$B,$B691,base_de_dados!$G:$G,J$61,base_de_dados!$H:$H,$L$1,base_de_dados!$C:$C,$A691,base_de_dados!$M:$M,"&lt;=2008",base_de_dados!$O:$O,"&gt;=39813")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SUMIFS(base_de_dados!$T:$T,base_de_dados!$B:$B,$B692,base_de_dados!$G:$G,C$61,base_de_dados!$H:$H,$L$1,base_de_dados!$C:$C,$A692,base_de_dados!$M:$M,"&lt;=2008",base_de_dados!$O:$O,"&gt;=39813")</f>
        <v>0</v>
      </c>
      <c r="D692" s="5">
        <f>SUMIFS(base_de_dados!$T:$T,base_de_dados!$B:$B,$B692,base_de_dados!$G:$G,D$61,base_de_dados!$H:$H,$L$1,base_de_dados!$C:$C,$A692,base_de_dados!$M:$M,"&lt;=2008",base_de_dados!$O:$O,"&gt;=39813")</f>
        <v>0</v>
      </c>
      <c r="E692" s="5">
        <f>SUMIFS(base_de_dados!$T:$T,base_de_dados!$B:$B,$B692,base_de_dados!$G:$G,E$61,base_de_dados!$H:$H,$L$1,base_de_dados!$C:$C,$A692,base_de_dados!$M:$M,"&lt;=2008",base_de_dados!$O:$O,"&gt;=39813")</f>
        <v>0</v>
      </c>
      <c r="F692" s="5">
        <f>SUMIFS(base_de_dados!$T:$T,base_de_dados!$B:$B,$B692,base_de_dados!$G:$G,F$61,base_de_dados!$H:$H,$L$1,base_de_dados!$C:$C,$A692,base_de_dados!$M:$M,"&lt;=2008",base_de_dados!$O:$O,"&gt;=39813")</f>
        <v>0</v>
      </c>
      <c r="G692" s="5">
        <f>SUMIFS(base_de_dados!$T:$T,base_de_dados!$B:$B,$B692,base_de_dados!$G:$G,G$61,base_de_dados!$H:$H,$L$1,base_de_dados!$C:$C,$A692,base_de_dados!$M:$M,"&lt;=2008",base_de_dados!$O:$O,"&gt;=39813")</f>
        <v>0</v>
      </c>
      <c r="H692" s="5">
        <f>SUMIFS(base_de_dados!$T:$T,base_de_dados!$B:$B,$B692,base_de_dados!$G:$G,H$61,base_de_dados!$H:$H,$L$1,base_de_dados!$C:$C,$A692,base_de_dados!$M:$M,"&lt;=2008",base_de_dados!$O:$O,"&gt;=39813")</f>
        <v>0</v>
      </c>
      <c r="I692" s="5">
        <f>SUMIFS(base_de_dados!$T:$T,base_de_dados!$B:$B,$B692,base_de_dados!$G:$G,I$61,base_de_dados!$H:$H,$L$1,base_de_dados!$C:$C,$A692,base_de_dados!$M:$M,"&lt;=2008",base_de_dados!$O:$O,"&gt;=39813")</f>
        <v>0</v>
      </c>
      <c r="J692" s="5">
        <f>SUMIFS(base_de_dados!$T:$T,base_de_dados!$B:$B,$B692,base_de_dados!$G:$G,J$61,base_de_dados!$H:$H,$L$1,base_de_dados!$C:$C,$A692,base_de_dados!$M:$M,"&lt;=2008",base_de_dados!$O:$O,"&gt;=39813")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SUMIFS(base_de_dados!$T:$T,base_de_dados!$B:$B,$B693,base_de_dados!$G:$G,C$61,base_de_dados!$H:$H,$L$1,base_de_dados!$C:$C,$A693,base_de_dados!$M:$M,"&lt;=2008",base_de_dados!$O:$O,"&gt;=39813")</f>
        <v>0</v>
      </c>
      <c r="D693" s="5">
        <f>SUMIFS(base_de_dados!$T:$T,base_de_dados!$B:$B,$B693,base_de_dados!$G:$G,D$61,base_de_dados!$H:$H,$L$1,base_de_dados!$C:$C,$A693,base_de_dados!$M:$M,"&lt;=2008",base_de_dados!$O:$O,"&gt;=39813")</f>
        <v>0</v>
      </c>
      <c r="E693" s="5">
        <f>SUMIFS(base_de_dados!$T:$T,base_de_dados!$B:$B,$B693,base_de_dados!$G:$G,E$61,base_de_dados!$H:$H,$L$1,base_de_dados!$C:$C,$A693,base_de_dados!$M:$M,"&lt;=2008",base_de_dados!$O:$O,"&gt;=39813")</f>
        <v>0</v>
      </c>
      <c r="F693" s="5">
        <f>SUMIFS(base_de_dados!$T:$T,base_de_dados!$B:$B,$B693,base_de_dados!$G:$G,F$61,base_de_dados!$H:$H,$L$1,base_de_dados!$C:$C,$A693,base_de_dados!$M:$M,"&lt;=2008",base_de_dados!$O:$O,"&gt;=39813")</f>
        <v>0</v>
      </c>
      <c r="G693" s="5">
        <f>SUMIFS(base_de_dados!$T:$T,base_de_dados!$B:$B,$B693,base_de_dados!$G:$G,G$61,base_de_dados!$H:$H,$L$1,base_de_dados!$C:$C,$A693,base_de_dados!$M:$M,"&lt;=2008",base_de_dados!$O:$O,"&gt;=39813")</f>
        <v>0</v>
      </c>
      <c r="H693" s="5">
        <f>SUMIFS(base_de_dados!$T:$T,base_de_dados!$B:$B,$B693,base_de_dados!$G:$G,H$61,base_de_dados!$H:$H,$L$1,base_de_dados!$C:$C,$A693,base_de_dados!$M:$M,"&lt;=2008",base_de_dados!$O:$O,"&gt;=39813")</f>
        <v>0</v>
      </c>
      <c r="I693" s="5">
        <f>SUMIFS(base_de_dados!$T:$T,base_de_dados!$B:$B,$B693,base_de_dados!$G:$G,I$61,base_de_dados!$H:$H,$L$1,base_de_dados!$C:$C,$A693,base_de_dados!$M:$M,"&lt;=2008",base_de_dados!$O:$O,"&gt;=39813")</f>
        <v>0</v>
      </c>
      <c r="J693" s="5">
        <f>SUMIFS(base_de_dados!$T:$T,base_de_dados!$B:$B,$B693,base_de_dados!$G:$G,J$61,base_de_dados!$H:$H,$L$1,base_de_dados!$C:$C,$A693,base_de_dados!$M:$M,"&lt;=2008",base_de_dados!$O:$O,"&gt;=39813")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SUMIFS(base_de_dados!$T:$T,base_de_dados!$B:$B,$B694,base_de_dados!$G:$G,C$61,base_de_dados!$H:$H,$L$1,base_de_dados!$C:$C,$A694,base_de_dados!$M:$M,"&lt;=2008",base_de_dados!$O:$O,"&gt;=39813")</f>
        <v>0</v>
      </c>
      <c r="D694" s="5">
        <f>SUMIFS(base_de_dados!$T:$T,base_de_dados!$B:$B,$B694,base_de_dados!$G:$G,D$61,base_de_dados!$H:$H,$L$1,base_de_dados!$C:$C,$A694,base_de_dados!$M:$M,"&lt;=2008",base_de_dados!$O:$O,"&gt;=39813")</f>
        <v>0</v>
      </c>
      <c r="E694" s="5">
        <f>SUMIFS(base_de_dados!$T:$T,base_de_dados!$B:$B,$B694,base_de_dados!$G:$G,E$61,base_de_dados!$H:$H,$L$1,base_de_dados!$C:$C,$A694,base_de_dados!$M:$M,"&lt;=2008",base_de_dados!$O:$O,"&gt;=39813")</f>
        <v>0</v>
      </c>
      <c r="F694" s="5">
        <f>SUMIFS(base_de_dados!$T:$T,base_de_dados!$B:$B,$B694,base_de_dados!$G:$G,F$61,base_de_dados!$H:$H,$L$1,base_de_dados!$C:$C,$A694,base_de_dados!$M:$M,"&lt;=2008",base_de_dados!$O:$O,"&gt;=39813")</f>
        <v>0</v>
      </c>
      <c r="G694" s="5">
        <f>SUMIFS(base_de_dados!$T:$T,base_de_dados!$B:$B,$B694,base_de_dados!$G:$G,G$61,base_de_dados!$H:$H,$L$1,base_de_dados!$C:$C,$A694,base_de_dados!$M:$M,"&lt;=2008",base_de_dados!$O:$O,"&gt;=39813")</f>
        <v>0</v>
      </c>
      <c r="H694" s="5">
        <f>SUMIFS(base_de_dados!$T:$T,base_de_dados!$B:$B,$B694,base_de_dados!$G:$G,H$61,base_de_dados!$H:$H,$L$1,base_de_dados!$C:$C,$A694,base_de_dados!$M:$M,"&lt;=2008",base_de_dados!$O:$O,"&gt;=39813")</f>
        <v>0</v>
      </c>
      <c r="I694" s="5">
        <f>SUMIFS(base_de_dados!$T:$T,base_de_dados!$B:$B,$B694,base_de_dados!$G:$G,I$61,base_de_dados!$H:$H,$L$1,base_de_dados!$C:$C,$A694,base_de_dados!$M:$M,"&lt;=2008",base_de_dados!$O:$O,"&gt;=39813")</f>
        <v>0</v>
      </c>
      <c r="J694" s="5">
        <f>SUMIFS(base_de_dados!$T:$T,base_de_dados!$B:$B,$B694,base_de_dados!$G:$G,J$61,base_de_dados!$H:$H,$L$1,base_de_dados!$C:$C,$A694,base_de_dados!$M:$M,"&lt;=2008",base_de_dados!$O:$O,"&gt;=39813")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SUMIFS(base_de_dados!$T:$T,base_de_dados!$B:$B,$B695,base_de_dados!$G:$G,C$61,base_de_dados!$H:$H,$L$1,base_de_dados!$C:$C,$A695,base_de_dados!$M:$M,"&lt;=2008",base_de_dados!$O:$O,"&gt;=39813")</f>
        <v>0</v>
      </c>
      <c r="D695" s="5">
        <f>SUMIFS(base_de_dados!$T:$T,base_de_dados!$B:$B,$B695,base_de_dados!$G:$G,D$61,base_de_dados!$H:$H,$L$1,base_de_dados!$C:$C,$A695,base_de_dados!$M:$M,"&lt;=2008",base_de_dados!$O:$O,"&gt;=39813")</f>
        <v>0</v>
      </c>
      <c r="E695" s="5">
        <f>SUMIFS(base_de_dados!$T:$T,base_de_dados!$B:$B,$B695,base_de_dados!$G:$G,E$61,base_de_dados!$H:$H,$L$1,base_de_dados!$C:$C,$A695,base_de_dados!$M:$M,"&lt;=2008",base_de_dados!$O:$O,"&gt;=39813")</f>
        <v>0</v>
      </c>
      <c r="F695" s="5">
        <f>SUMIFS(base_de_dados!$T:$T,base_de_dados!$B:$B,$B695,base_de_dados!$G:$G,F$61,base_de_dados!$H:$H,$L$1,base_de_dados!$C:$C,$A695,base_de_dados!$M:$M,"&lt;=2008",base_de_dados!$O:$O,"&gt;=39813")</f>
        <v>0</v>
      </c>
      <c r="G695" s="5">
        <f>SUMIFS(base_de_dados!$T:$T,base_de_dados!$B:$B,$B695,base_de_dados!$G:$G,G$61,base_de_dados!$H:$H,$L$1,base_de_dados!$C:$C,$A695,base_de_dados!$M:$M,"&lt;=2008",base_de_dados!$O:$O,"&gt;=39813")</f>
        <v>0</v>
      </c>
      <c r="H695" s="5">
        <f>SUMIFS(base_de_dados!$T:$T,base_de_dados!$B:$B,$B695,base_de_dados!$G:$G,H$61,base_de_dados!$H:$H,$L$1,base_de_dados!$C:$C,$A695,base_de_dados!$M:$M,"&lt;=2008",base_de_dados!$O:$O,"&gt;=39813")</f>
        <v>0</v>
      </c>
      <c r="I695" s="5">
        <f>SUMIFS(base_de_dados!$T:$T,base_de_dados!$B:$B,$B695,base_de_dados!$G:$G,I$61,base_de_dados!$H:$H,$L$1,base_de_dados!$C:$C,$A695,base_de_dados!$M:$M,"&lt;=2008",base_de_dados!$O:$O,"&gt;=39813")</f>
        <v>0</v>
      </c>
      <c r="J695" s="5">
        <f>SUMIFS(base_de_dados!$T:$T,base_de_dados!$B:$B,$B695,base_de_dados!$G:$G,J$61,base_de_dados!$H:$H,$L$1,base_de_dados!$C:$C,$A695,base_de_dados!$M:$M,"&lt;=2008",base_de_dados!$O:$O,"&gt;=39813")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SUMIFS(base_de_dados!$T:$T,base_de_dados!$B:$B,$B696,base_de_dados!$G:$G,C$61,base_de_dados!$H:$H,$L$1,base_de_dados!$C:$C,$A696,base_de_dados!$M:$M,"&lt;=2008",base_de_dados!$O:$O,"&gt;=39813")</f>
        <v>0</v>
      </c>
      <c r="D696" s="5">
        <f>SUMIFS(base_de_dados!$T:$T,base_de_dados!$B:$B,$B696,base_de_dados!$G:$G,D$61,base_de_dados!$H:$H,$L$1,base_de_dados!$C:$C,$A696,base_de_dados!$M:$M,"&lt;=2008",base_de_dados!$O:$O,"&gt;=39813")</f>
        <v>0</v>
      </c>
      <c r="E696" s="5">
        <f>SUMIFS(base_de_dados!$T:$T,base_de_dados!$B:$B,$B696,base_de_dados!$G:$G,E$61,base_de_dados!$H:$H,$L$1,base_de_dados!$C:$C,$A696,base_de_dados!$M:$M,"&lt;=2008",base_de_dados!$O:$O,"&gt;=39813")</f>
        <v>0</v>
      </c>
      <c r="F696" s="5">
        <f>SUMIFS(base_de_dados!$T:$T,base_de_dados!$B:$B,$B696,base_de_dados!$G:$G,F$61,base_de_dados!$H:$H,$L$1,base_de_dados!$C:$C,$A696,base_de_dados!$M:$M,"&lt;=2008",base_de_dados!$O:$O,"&gt;=39813")</f>
        <v>0</v>
      </c>
      <c r="G696" s="5">
        <f>SUMIFS(base_de_dados!$T:$T,base_de_dados!$B:$B,$B696,base_de_dados!$G:$G,G$61,base_de_dados!$H:$H,$L$1,base_de_dados!$C:$C,$A696,base_de_dados!$M:$M,"&lt;=2008",base_de_dados!$O:$O,"&gt;=39813")</f>
        <v>0</v>
      </c>
      <c r="H696" s="5">
        <f>SUMIFS(base_de_dados!$T:$T,base_de_dados!$B:$B,$B696,base_de_dados!$G:$G,H$61,base_de_dados!$H:$H,$L$1,base_de_dados!$C:$C,$A696,base_de_dados!$M:$M,"&lt;=2008",base_de_dados!$O:$O,"&gt;=39813")</f>
        <v>0</v>
      </c>
      <c r="I696" s="5">
        <f>SUMIFS(base_de_dados!$T:$T,base_de_dados!$B:$B,$B696,base_de_dados!$G:$G,I$61,base_de_dados!$H:$H,$L$1,base_de_dados!$C:$C,$A696,base_de_dados!$M:$M,"&lt;=2008",base_de_dados!$O:$O,"&gt;=39813")</f>
        <v>0</v>
      </c>
      <c r="J696" s="5">
        <f>SUMIFS(base_de_dados!$T:$T,base_de_dados!$B:$B,$B696,base_de_dados!$G:$G,J$61,base_de_dados!$H:$H,$L$1,base_de_dados!$C:$C,$A696,base_de_dados!$M:$M,"&lt;=2008",base_de_dados!$O:$O,"&gt;=39813")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SUMIFS(base_de_dados!$T:$T,base_de_dados!$B:$B,$B697,base_de_dados!$G:$G,C$61,base_de_dados!$H:$H,$L$1,base_de_dados!$C:$C,$A697,base_de_dados!$M:$M,"&lt;=2008",base_de_dados!$O:$O,"&gt;=39813")</f>
        <v>0</v>
      </c>
      <c r="D697" s="5">
        <f>SUMIFS(base_de_dados!$T:$T,base_de_dados!$B:$B,$B697,base_de_dados!$G:$G,D$61,base_de_dados!$H:$H,$L$1,base_de_dados!$C:$C,$A697,base_de_dados!$M:$M,"&lt;=2008",base_de_dados!$O:$O,"&gt;=39813")</f>
        <v>0</v>
      </c>
      <c r="E697" s="5">
        <f>SUMIFS(base_de_dados!$T:$T,base_de_dados!$B:$B,$B697,base_de_dados!$G:$G,E$61,base_de_dados!$H:$H,$L$1,base_de_dados!$C:$C,$A697,base_de_dados!$M:$M,"&lt;=2008",base_de_dados!$O:$O,"&gt;=39813")</f>
        <v>0</v>
      </c>
      <c r="F697" s="5">
        <f>SUMIFS(base_de_dados!$T:$T,base_de_dados!$B:$B,$B697,base_de_dados!$G:$G,F$61,base_de_dados!$H:$H,$L$1,base_de_dados!$C:$C,$A697,base_de_dados!$M:$M,"&lt;=2008",base_de_dados!$O:$O,"&gt;=39813")</f>
        <v>0</v>
      </c>
      <c r="G697" s="5">
        <f>SUMIFS(base_de_dados!$T:$T,base_de_dados!$B:$B,$B697,base_de_dados!$G:$G,G$61,base_de_dados!$H:$H,$L$1,base_de_dados!$C:$C,$A697,base_de_dados!$M:$M,"&lt;=2008",base_de_dados!$O:$O,"&gt;=39813")</f>
        <v>0</v>
      </c>
      <c r="H697" s="5">
        <f>SUMIFS(base_de_dados!$T:$T,base_de_dados!$B:$B,$B697,base_de_dados!$G:$G,H$61,base_de_dados!$H:$H,$L$1,base_de_dados!$C:$C,$A697,base_de_dados!$M:$M,"&lt;=2008",base_de_dados!$O:$O,"&gt;=39813")</f>
        <v>0</v>
      </c>
      <c r="I697" s="5">
        <f>SUMIFS(base_de_dados!$T:$T,base_de_dados!$B:$B,$B697,base_de_dados!$G:$G,I$61,base_de_dados!$H:$H,$L$1,base_de_dados!$C:$C,$A697,base_de_dados!$M:$M,"&lt;=2008",base_de_dados!$O:$O,"&gt;=39813")</f>
        <v>0</v>
      </c>
      <c r="J697" s="5">
        <f>SUMIFS(base_de_dados!$T:$T,base_de_dados!$B:$B,$B697,base_de_dados!$G:$G,J$61,base_de_dados!$H:$H,$L$1,base_de_dados!$C:$C,$A697,base_de_dados!$M:$M,"&lt;=2008",base_de_dados!$O:$O,"&gt;=39813")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SUMIFS(base_de_dados!$T:$T,base_de_dados!$B:$B,$B698,base_de_dados!$G:$G,C$61,base_de_dados!$H:$H,$L$1,base_de_dados!$C:$C,$A698,base_de_dados!$M:$M,"&lt;=2008",base_de_dados!$O:$O,"&gt;=39813")</f>
        <v>0</v>
      </c>
      <c r="D698" s="5">
        <f>SUMIFS(base_de_dados!$T:$T,base_de_dados!$B:$B,$B698,base_de_dados!$G:$G,D$61,base_de_dados!$H:$H,$L$1,base_de_dados!$C:$C,$A698,base_de_dados!$M:$M,"&lt;=2008",base_de_dados!$O:$O,"&gt;=39813")</f>
        <v>0</v>
      </c>
      <c r="E698" s="5">
        <f>SUMIFS(base_de_dados!$T:$T,base_de_dados!$B:$B,$B698,base_de_dados!$G:$G,E$61,base_de_dados!$H:$H,$L$1,base_de_dados!$C:$C,$A698,base_de_dados!$M:$M,"&lt;=2008",base_de_dados!$O:$O,"&gt;=39813")</f>
        <v>0</v>
      </c>
      <c r="F698" s="5">
        <f>SUMIFS(base_de_dados!$T:$T,base_de_dados!$B:$B,$B698,base_de_dados!$G:$G,F$61,base_de_dados!$H:$H,$L$1,base_de_dados!$C:$C,$A698,base_de_dados!$M:$M,"&lt;=2008",base_de_dados!$O:$O,"&gt;=39813")</f>
        <v>0</v>
      </c>
      <c r="G698" s="5">
        <f>SUMIFS(base_de_dados!$T:$T,base_de_dados!$B:$B,$B698,base_de_dados!$G:$G,G$61,base_de_dados!$H:$H,$L$1,base_de_dados!$C:$C,$A698,base_de_dados!$M:$M,"&lt;=2008",base_de_dados!$O:$O,"&gt;=39813")</f>
        <v>0</v>
      </c>
      <c r="H698" s="5">
        <f>SUMIFS(base_de_dados!$T:$T,base_de_dados!$B:$B,$B698,base_de_dados!$G:$G,H$61,base_de_dados!$H:$H,$L$1,base_de_dados!$C:$C,$A698,base_de_dados!$M:$M,"&lt;=2008",base_de_dados!$O:$O,"&gt;=39813")</f>
        <v>0</v>
      </c>
      <c r="I698" s="5">
        <f>SUMIFS(base_de_dados!$T:$T,base_de_dados!$B:$B,$B698,base_de_dados!$G:$G,I$61,base_de_dados!$H:$H,$L$1,base_de_dados!$C:$C,$A698,base_de_dados!$M:$M,"&lt;=2008",base_de_dados!$O:$O,"&gt;=39813")</f>
        <v>0</v>
      </c>
      <c r="J698" s="5">
        <f>SUMIFS(base_de_dados!$T:$T,base_de_dados!$B:$B,$B698,base_de_dados!$G:$G,J$61,base_de_dados!$H:$H,$L$1,base_de_dados!$C:$C,$A698,base_de_dados!$M:$M,"&lt;=2008",base_de_dados!$O:$O,"&gt;=39813")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SUMIFS(base_de_dados!$T:$T,base_de_dados!$B:$B,$B699,base_de_dados!$G:$G,C$61,base_de_dados!$H:$H,$L$1,base_de_dados!$C:$C,$A699,base_de_dados!$M:$M,"&lt;=2008",base_de_dados!$O:$O,"&gt;=39813")</f>
        <v>0</v>
      </c>
      <c r="D699" s="5">
        <f>SUMIFS(base_de_dados!$T:$T,base_de_dados!$B:$B,$B699,base_de_dados!$G:$G,D$61,base_de_dados!$H:$H,$L$1,base_de_dados!$C:$C,$A699,base_de_dados!$M:$M,"&lt;=2008",base_de_dados!$O:$O,"&gt;=39813")</f>
        <v>0</v>
      </c>
      <c r="E699" s="5">
        <f>SUMIFS(base_de_dados!$T:$T,base_de_dados!$B:$B,$B699,base_de_dados!$G:$G,E$61,base_de_dados!$H:$H,$L$1,base_de_dados!$C:$C,$A699,base_de_dados!$M:$M,"&lt;=2008",base_de_dados!$O:$O,"&gt;=39813")</f>
        <v>0</v>
      </c>
      <c r="F699" s="5">
        <f>SUMIFS(base_de_dados!$T:$T,base_de_dados!$B:$B,$B699,base_de_dados!$G:$G,F$61,base_de_dados!$H:$H,$L$1,base_de_dados!$C:$C,$A699,base_de_dados!$M:$M,"&lt;=2008",base_de_dados!$O:$O,"&gt;=39813")</f>
        <v>0</v>
      </c>
      <c r="G699" s="5">
        <f>SUMIFS(base_de_dados!$T:$T,base_de_dados!$B:$B,$B699,base_de_dados!$G:$G,G$61,base_de_dados!$H:$H,$L$1,base_de_dados!$C:$C,$A699,base_de_dados!$M:$M,"&lt;=2008",base_de_dados!$O:$O,"&gt;=39813")</f>
        <v>0</v>
      </c>
      <c r="H699" s="5">
        <f>SUMIFS(base_de_dados!$T:$T,base_de_dados!$B:$B,$B699,base_de_dados!$G:$G,H$61,base_de_dados!$H:$H,$L$1,base_de_dados!$C:$C,$A699,base_de_dados!$M:$M,"&lt;=2008",base_de_dados!$O:$O,"&gt;=39813")</f>
        <v>0</v>
      </c>
      <c r="I699" s="5">
        <f>SUMIFS(base_de_dados!$T:$T,base_de_dados!$B:$B,$B699,base_de_dados!$G:$G,I$61,base_de_dados!$H:$H,$L$1,base_de_dados!$C:$C,$A699,base_de_dados!$M:$M,"&lt;=2008",base_de_dados!$O:$O,"&gt;=39813")</f>
        <v>0</v>
      </c>
      <c r="J699" s="5">
        <f>SUMIFS(base_de_dados!$T:$T,base_de_dados!$B:$B,$B699,base_de_dados!$G:$G,J$61,base_de_dados!$H:$H,$L$1,base_de_dados!$C:$C,$A699,base_de_dados!$M:$M,"&lt;=2008",base_de_dados!$O:$O,"&gt;=39813")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SUMIFS(base_de_dados!$T:$T,base_de_dados!$B:$B,$B700,base_de_dados!$G:$G,C$61,base_de_dados!$H:$H,$L$1,base_de_dados!$C:$C,$A700,base_de_dados!$M:$M,"&lt;=2008",base_de_dados!$O:$O,"&gt;=39813")</f>
        <v>0</v>
      </c>
      <c r="D700" s="5">
        <f>SUMIFS(base_de_dados!$T:$T,base_de_dados!$B:$B,$B700,base_de_dados!$G:$G,D$61,base_de_dados!$H:$H,$L$1,base_de_dados!$C:$C,$A700,base_de_dados!$M:$M,"&lt;=2008",base_de_dados!$O:$O,"&gt;=39813")</f>
        <v>0</v>
      </c>
      <c r="E700" s="5">
        <f>SUMIFS(base_de_dados!$T:$T,base_de_dados!$B:$B,$B700,base_de_dados!$G:$G,E$61,base_de_dados!$H:$H,$L$1,base_de_dados!$C:$C,$A700,base_de_dados!$M:$M,"&lt;=2008",base_de_dados!$O:$O,"&gt;=39813")</f>
        <v>0</v>
      </c>
      <c r="F700" s="5">
        <f>SUMIFS(base_de_dados!$T:$T,base_de_dados!$B:$B,$B700,base_de_dados!$G:$G,F$61,base_de_dados!$H:$H,$L$1,base_de_dados!$C:$C,$A700,base_de_dados!$M:$M,"&lt;=2008",base_de_dados!$O:$O,"&gt;=39813")</f>
        <v>0</v>
      </c>
      <c r="G700" s="5">
        <f>SUMIFS(base_de_dados!$T:$T,base_de_dados!$B:$B,$B700,base_de_dados!$G:$G,G$61,base_de_dados!$H:$H,$L$1,base_de_dados!$C:$C,$A700,base_de_dados!$M:$M,"&lt;=2008",base_de_dados!$O:$O,"&gt;=39813")</f>
        <v>0</v>
      </c>
      <c r="H700" s="5">
        <f>SUMIFS(base_de_dados!$T:$T,base_de_dados!$B:$B,$B700,base_de_dados!$G:$G,H$61,base_de_dados!$H:$H,$L$1,base_de_dados!$C:$C,$A700,base_de_dados!$M:$M,"&lt;=2008",base_de_dados!$O:$O,"&gt;=39813")</f>
        <v>0</v>
      </c>
      <c r="I700" s="5">
        <f>SUMIFS(base_de_dados!$T:$T,base_de_dados!$B:$B,$B700,base_de_dados!$G:$G,I$61,base_de_dados!$H:$H,$L$1,base_de_dados!$C:$C,$A700,base_de_dados!$M:$M,"&lt;=2008",base_de_dados!$O:$O,"&gt;=39813")</f>
        <v>0</v>
      </c>
      <c r="J700" s="5">
        <f>SUMIFS(base_de_dados!$T:$T,base_de_dados!$B:$B,$B700,base_de_dados!$G:$G,J$61,base_de_dados!$H:$H,$L$1,base_de_dados!$C:$C,$A700,base_de_dados!$M:$M,"&lt;=2008",base_de_dados!$O:$O,"&gt;=39813")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SUMIFS(base_de_dados!$T:$T,base_de_dados!$B:$B,$B701,base_de_dados!$G:$G,C$61,base_de_dados!$H:$H,$L$1,base_de_dados!$C:$C,$A701,base_de_dados!$M:$M,"&lt;=2008",base_de_dados!$O:$O,"&gt;=39813")</f>
        <v>0</v>
      </c>
      <c r="D701" s="5">
        <f>SUMIFS(base_de_dados!$T:$T,base_de_dados!$B:$B,$B701,base_de_dados!$G:$G,D$61,base_de_dados!$H:$H,$L$1,base_de_dados!$C:$C,$A701,base_de_dados!$M:$M,"&lt;=2008",base_de_dados!$O:$O,"&gt;=39813")</f>
        <v>0</v>
      </c>
      <c r="E701" s="5">
        <f>SUMIFS(base_de_dados!$T:$T,base_de_dados!$B:$B,$B701,base_de_dados!$G:$G,E$61,base_de_dados!$H:$H,$L$1,base_de_dados!$C:$C,$A701,base_de_dados!$M:$M,"&lt;=2008",base_de_dados!$O:$O,"&gt;=39813")</f>
        <v>0</v>
      </c>
      <c r="F701" s="5">
        <f>SUMIFS(base_de_dados!$T:$T,base_de_dados!$B:$B,$B701,base_de_dados!$G:$G,F$61,base_de_dados!$H:$H,$L$1,base_de_dados!$C:$C,$A701,base_de_dados!$M:$M,"&lt;=2008",base_de_dados!$O:$O,"&gt;=39813")</f>
        <v>0</v>
      </c>
      <c r="G701" s="5">
        <f>SUMIFS(base_de_dados!$T:$T,base_de_dados!$B:$B,$B701,base_de_dados!$G:$G,G$61,base_de_dados!$H:$H,$L$1,base_de_dados!$C:$C,$A701,base_de_dados!$M:$M,"&lt;=2008",base_de_dados!$O:$O,"&gt;=39813")</f>
        <v>0</v>
      </c>
      <c r="H701" s="5">
        <f>SUMIFS(base_de_dados!$T:$T,base_de_dados!$B:$B,$B701,base_de_dados!$G:$G,H$61,base_de_dados!$H:$H,$L$1,base_de_dados!$C:$C,$A701,base_de_dados!$M:$M,"&lt;=2008",base_de_dados!$O:$O,"&gt;=39813")</f>
        <v>0</v>
      </c>
      <c r="I701" s="5">
        <f>SUMIFS(base_de_dados!$T:$T,base_de_dados!$B:$B,$B701,base_de_dados!$G:$G,I$61,base_de_dados!$H:$H,$L$1,base_de_dados!$C:$C,$A701,base_de_dados!$M:$M,"&lt;=2008",base_de_dados!$O:$O,"&gt;=39813")</f>
        <v>0</v>
      </c>
      <c r="J701" s="5">
        <f>SUMIFS(base_de_dados!$T:$T,base_de_dados!$B:$B,$B701,base_de_dados!$G:$G,J$61,base_de_dados!$H:$H,$L$1,base_de_dados!$C:$C,$A701,base_de_dados!$M:$M,"&lt;=2008",base_de_dados!$O:$O,"&gt;=39813")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SUMIFS(base_de_dados!$T:$T,base_de_dados!$B:$B,$B702,base_de_dados!$G:$G,C$61,base_de_dados!$H:$H,$L$1,base_de_dados!$C:$C,$A702,base_de_dados!$M:$M,"&lt;=2008",base_de_dados!$O:$O,"&gt;=39813")</f>
        <v>0</v>
      </c>
      <c r="D702" s="5">
        <f>SUMIFS(base_de_dados!$T:$T,base_de_dados!$B:$B,$B702,base_de_dados!$G:$G,D$61,base_de_dados!$H:$H,$L$1,base_de_dados!$C:$C,$A702,base_de_dados!$M:$M,"&lt;=2008",base_de_dados!$O:$O,"&gt;=39813")</f>
        <v>0</v>
      </c>
      <c r="E702" s="5">
        <f>SUMIFS(base_de_dados!$T:$T,base_de_dados!$B:$B,$B702,base_de_dados!$G:$G,E$61,base_de_dados!$H:$H,$L$1,base_de_dados!$C:$C,$A702,base_de_dados!$M:$M,"&lt;=2008",base_de_dados!$O:$O,"&gt;=39813")</f>
        <v>0</v>
      </c>
      <c r="F702" s="5">
        <f>SUMIFS(base_de_dados!$T:$T,base_de_dados!$B:$B,$B702,base_de_dados!$G:$G,F$61,base_de_dados!$H:$H,$L$1,base_de_dados!$C:$C,$A702,base_de_dados!$M:$M,"&lt;=2008",base_de_dados!$O:$O,"&gt;=39813")</f>
        <v>0</v>
      </c>
      <c r="G702" s="5">
        <f>SUMIFS(base_de_dados!$T:$T,base_de_dados!$B:$B,$B702,base_de_dados!$G:$G,G$61,base_de_dados!$H:$H,$L$1,base_de_dados!$C:$C,$A702,base_de_dados!$M:$M,"&lt;=2008",base_de_dados!$O:$O,"&gt;=39813")</f>
        <v>0</v>
      </c>
      <c r="H702" s="5">
        <f>SUMIFS(base_de_dados!$T:$T,base_de_dados!$B:$B,$B702,base_de_dados!$G:$G,H$61,base_de_dados!$H:$H,$L$1,base_de_dados!$C:$C,$A702,base_de_dados!$M:$M,"&lt;=2008",base_de_dados!$O:$O,"&gt;=39813")</f>
        <v>0</v>
      </c>
      <c r="I702" s="5">
        <f>SUMIFS(base_de_dados!$T:$T,base_de_dados!$B:$B,$B702,base_de_dados!$G:$G,I$61,base_de_dados!$H:$H,$L$1,base_de_dados!$C:$C,$A702,base_de_dados!$M:$M,"&lt;=2008",base_de_dados!$O:$O,"&gt;=39813")</f>
        <v>0</v>
      </c>
      <c r="J702" s="5">
        <f>SUMIFS(base_de_dados!$T:$T,base_de_dados!$B:$B,$B702,base_de_dados!$G:$G,J$61,base_de_dados!$H:$H,$L$1,base_de_dados!$C:$C,$A702,base_de_dados!$M:$M,"&lt;=2008",base_de_dados!$O:$O,"&gt;=39813")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SUMIFS(base_de_dados!$T:$T,base_de_dados!$B:$B,$B703,base_de_dados!$G:$G,C$61,base_de_dados!$H:$H,$L$1,base_de_dados!$C:$C,$A703,base_de_dados!$M:$M,"&lt;=2008",base_de_dados!$O:$O,"&gt;=39813")</f>
        <v>0</v>
      </c>
      <c r="D703" s="5">
        <f>SUMIFS(base_de_dados!$T:$T,base_de_dados!$B:$B,$B703,base_de_dados!$G:$G,D$61,base_de_dados!$H:$H,$L$1,base_de_dados!$C:$C,$A703,base_de_dados!$M:$M,"&lt;=2008",base_de_dados!$O:$O,"&gt;=39813")</f>
        <v>0</v>
      </c>
      <c r="E703" s="5">
        <f>SUMIFS(base_de_dados!$T:$T,base_de_dados!$B:$B,$B703,base_de_dados!$G:$G,E$61,base_de_dados!$H:$H,$L$1,base_de_dados!$C:$C,$A703,base_de_dados!$M:$M,"&lt;=2008",base_de_dados!$O:$O,"&gt;=39813")</f>
        <v>0</v>
      </c>
      <c r="F703" s="5">
        <f>SUMIFS(base_de_dados!$T:$T,base_de_dados!$B:$B,$B703,base_de_dados!$G:$G,F$61,base_de_dados!$H:$H,$L$1,base_de_dados!$C:$C,$A703,base_de_dados!$M:$M,"&lt;=2008",base_de_dados!$O:$O,"&gt;=39813")</f>
        <v>0</v>
      </c>
      <c r="G703" s="5">
        <f>SUMIFS(base_de_dados!$T:$T,base_de_dados!$B:$B,$B703,base_de_dados!$G:$G,G$61,base_de_dados!$H:$H,$L$1,base_de_dados!$C:$C,$A703,base_de_dados!$M:$M,"&lt;=2008",base_de_dados!$O:$O,"&gt;=39813")</f>
        <v>0</v>
      </c>
      <c r="H703" s="5">
        <f>SUMIFS(base_de_dados!$T:$T,base_de_dados!$B:$B,$B703,base_de_dados!$G:$G,H$61,base_de_dados!$H:$H,$L$1,base_de_dados!$C:$C,$A703,base_de_dados!$M:$M,"&lt;=2008",base_de_dados!$O:$O,"&gt;=39813")</f>
        <v>0</v>
      </c>
      <c r="I703" s="5">
        <f>SUMIFS(base_de_dados!$T:$T,base_de_dados!$B:$B,$B703,base_de_dados!$G:$G,I$61,base_de_dados!$H:$H,$L$1,base_de_dados!$C:$C,$A703,base_de_dados!$M:$M,"&lt;=2008",base_de_dados!$O:$O,"&gt;=39813")</f>
        <v>0</v>
      </c>
      <c r="J703" s="5">
        <f>SUMIFS(base_de_dados!$T:$T,base_de_dados!$B:$B,$B703,base_de_dados!$G:$G,J$61,base_de_dados!$H:$H,$L$1,base_de_dados!$C:$C,$A703,base_de_dados!$M:$M,"&lt;=2008",base_de_dados!$O:$O,"&gt;=39813")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SUMIFS(base_de_dados!$T:$T,base_de_dados!$B:$B,$B704,base_de_dados!$G:$G,C$61,base_de_dados!$H:$H,$L$1,base_de_dados!$C:$C,$A704,base_de_dados!$M:$M,"&lt;=2008",base_de_dados!$O:$O,"&gt;=39813")</f>
        <v>0</v>
      </c>
      <c r="D704" s="5">
        <f>SUMIFS(base_de_dados!$T:$T,base_de_dados!$B:$B,$B704,base_de_dados!$G:$G,D$61,base_de_dados!$H:$H,$L$1,base_de_dados!$C:$C,$A704,base_de_dados!$M:$M,"&lt;=2008",base_de_dados!$O:$O,"&gt;=39813")</f>
        <v>0</v>
      </c>
      <c r="E704" s="5">
        <f>SUMIFS(base_de_dados!$T:$T,base_de_dados!$B:$B,$B704,base_de_dados!$G:$G,E$61,base_de_dados!$H:$H,$L$1,base_de_dados!$C:$C,$A704,base_de_dados!$M:$M,"&lt;=2008",base_de_dados!$O:$O,"&gt;=39813")</f>
        <v>0</v>
      </c>
      <c r="F704" s="5">
        <f>SUMIFS(base_de_dados!$T:$T,base_de_dados!$B:$B,$B704,base_de_dados!$G:$G,F$61,base_de_dados!$H:$H,$L$1,base_de_dados!$C:$C,$A704,base_de_dados!$M:$M,"&lt;=2008",base_de_dados!$O:$O,"&gt;=39813")</f>
        <v>0</v>
      </c>
      <c r="G704" s="5">
        <f>SUMIFS(base_de_dados!$T:$T,base_de_dados!$B:$B,$B704,base_de_dados!$G:$G,G$61,base_de_dados!$H:$H,$L$1,base_de_dados!$C:$C,$A704,base_de_dados!$M:$M,"&lt;=2008",base_de_dados!$O:$O,"&gt;=39813")</f>
        <v>0</v>
      </c>
      <c r="H704" s="5">
        <f>SUMIFS(base_de_dados!$T:$T,base_de_dados!$B:$B,$B704,base_de_dados!$G:$G,H$61,base_de_dados!$H:$H,$L$1,base_de_dados!$C:$C,$A704,base_de_dados!$M:$M,"&lt;=2008",base_de_dados!$O:$O,"&gt;=39813")</f>
        <v>0</v>
      </c>
      <c r="I704" s="5">
        <f>SUMIFS(base_de_dados!$T:$T,base_de_dados!$B:$B,$B704,base_de_dados!$G:$G,I$61,base_de_dados!$H:$H,$L$1,base_de_dados!$C:$C,$A704,base_de_dados!$M:$M,"&lt;=2008",base_de_dados!$O:$O,"&gt;=39813")</f>
        <v>0</v>
      </c>
      <c r="J704" s="5">
        <f>SUMIFS(base_de_dados!$T:$T,base_de_dados!$B:$B,$B704,base_de_dados!$G:$G,J$61,base_de_dados!$H:$H,$L$1,base_de_dados!$C:$C,$A704,base_de_dados!$M:$M,"&lt;=2008",base_de_dados!$O:$O,"&gt;=39813")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SUMIFS(base_de_dados!$T:$T,base_de_dados!$B:$B,$B705,base_de_dados!$G:$G,C$61,base_de_dados!$H:$H,$L$1,base_de_dados!$C:$C,$A705,base_de_dados!$M:$M,"&lt;=2008",base_de_dados!$O:$O,"&gt;=39813")</f>
        <v>0</v>
      </c>
      <c r="D705" s="5">
        <f>SUMIFS(base_de_dados!$T:$T,base_de_dados!$B:$B,$B705,base_de_dados!$G:$G,D$61,base_de_dados!$H:$H,$L$1,base_de_dados!$C:$C,$A705,base_de_dados!$M:$M,"&lt;=2008",base_de_dados!$O:$O,"&gt;=39813")</f>
        <v>0</v>
      </c>
      <c r="E705" s="5">
        <f>SUMIFS(base_de_dados!$T:$T,base_de_dados!$B:$B,$B705,base_de_dados!$G:$G,E$61,base_de_dados!$H:$H,$L$1,base_de_dados!$C:$C,$A705,base_de_dados!$M:$M,"&lt;=2008",base_de_dados!$O:$O,"&gt;=39813")</f>
        <v>0</v>
      </c>
      <c r="F705" s="5">
        <f>SUMIFS(base_de_dados!$T:$T,base_de_dados!$B:$B,$B705,base_de_dados!$G:$G,F$61,base_de_dados!$H:$H,$L$1,base_de_dados!$C:$C,$A705,base_de_dados!$M:$M,"&lt;=2008",base_de_dados!$O:$O,"&gt;=39813")</f>
        <v>0</v>
      </c>
      <c r="G705" s="5">
        <f>SUMIFS(base_de_dados!$T:$T,base_de_dados!$B:$B,$B705,base_de_dados!$G:$G,G$61,base_de_dados!$H:$H,$L$1,base_de_dados!$C:$C,$A705,base_de_dados!$M:$M,"&lt;=2008",base_de_dados!$O:$O,"&gt;=39813")</f>
        <v>0</v>
      </c>
      <c r="H705" s="5">
        <f>SUMIFS(base_de_dados!$T:$T,base_de_dados!$B:$B,$B705,base_de_dados!$G:$G,H$61,base_de_dados!$H:$H,$L$1,base_de_dados!$C:$C,$A705,base_de_dados!$M:$M,"&lt;=2008",base_de_dados!$O:$O,"&gt;=39813")</f>
        <v>0</v>
      </c>
      <c r="I705" s="5">
        <f>SUMIFS(base_de_dados!$T:$T,base_de_dados!$B:$B,$B705,base_de_dados!$G:$G,I$61,base_de_dados!$H:$H,$L$1,base_de_dados!$C:$C,$A705,base_de_dados!$M:$M,"&lt;=2008",base_de_dados!$O:$O,"&gt;=39813")</f>
        <v>0</v>
      </c>
      <c r="J705" s="5">
        <f>SUMIFS(base_de_dados!$T:$T,base_de_dados!$B:$B,$B705,base_de_dados!$G:$G,J$61,base_de_dados!$H:$H,$L$1,base_de_dados!$C:$C,$A705,base_de_dados!$M:$M,"&lt;=2008",base_de_dados!$O:$O,"&gt;=39813")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SUMIFS(base_de_dados!$T:$T,base_de_dados!$B:$B,$B706,base_de_dados!$G:$G,C$61,base_de_dados!$H:$H,$L$1,base_de_dados!$C:$C,$A706,base_de_dados!$M:$M,"&lt;=2008",base_de_dados!$O:$O,"&gt;=39813")</f>
        <v>0</v>
      </c>
      <c r="D706" s="5">
        <f>SUMIFS(base_de_dados!$T:$T,base_de_dados!$B:$B,$B706,base_de_dados!$G:$G,D$61,base_de_dados!$H:$H,$L$1,base_de_dados!$C:$C,$A706,base_de_dados!$M:$M,"&lt;=2008",base_de_dados!$O:$O,"&gt;=39813")</f>
        <v>0</v>
      </c>
      <c r="E706" s="5">
        <f>SUMIFS(base_de_dados!$T:$T,base_de_dados!$B:$B,$B706,base_de_dados!$G:$G,E$61,base_de_dados!$H:$H,$L$1,base_de_dados!$C:$C,$A706,base_de_dados!$M:$M,"&lt;=2008",base_de_dados!$O:$O,"&gt;=39813")</f>
        <v>0</v>
      </c>
      <c r="F706" s="5">
        <f>SUMIFS(base_de_dados!$T:$T,base_de_dados!$B:$B,$B706,base_de_dados!$G:$G,F$61,base_de_dados!$H:$H,$L$1,base_de_dados!$C:$C,$A706,base_de_dados!$M:$M,"&lt;=2008",base_de_dados!$O:$O,"&gt;=39813")</f>
        <v>0</v>
      </c>
      <c r="G706" s="5">
        <f>SUMIFS(base_de_dados!$T:$T,base_de_dados!$B:$B,$B706,base_de_dados!$G:$G,G$61,base_de_dados!$H:$H,$L$1,base_de_dados!$C:$C,$A706,base_de_dados!$M:$M,"&lt;=2008",base_de_dados!$O:$O,"&gt;=39813")</f>
        <v>0</v>
      </c>
      <c r="H706" s="5">
        <f>SUMIFS(base_de_dados!$T:$T,base_de_dados!$B:$B,$B706,base_de_dados!$G:$G,H$61,base_de_dados!$H:$H,$L$1,base_de_dados!$C:$C,$A706,base_de_dados!$M:$M,"&lt;=2008",base_de_dados!$O:$O,"&gt;=39813")</f>
        <v>0</v>
      </c>
      <c r="I706" s="5">
        <f>SUMIFS(base_de_dados!$T:$T,base_de_dados!$B:$B,$B706,base_de_dados!$G:$G,I$61,base_de_dados!$H:$H,$L$1,base_de_dados!$C:$C,$A706,base_de_dados!$M:$M,"&lt;=2008",base_de_dados!$O:$O,"&gt;=39813")</f>
        <v>0</v>
      </c>
      <c r="J706" s="5">
        <f>SUMIFS(base_de_dados!$T:$T,base_de_dados!$B:$B,$B706,base_de_dados!$G:$G,J$61,base_de_dados!$H:$H,$L$1,base_de_dados!$C:$C,$A706,base_de_dados!$M:$M,"&lt;=2008",base_de_dados!$O:$O,"&gt;=39813")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10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SUMIFS(base_de_dados!$T:$T,base_de_dados!$B:$B,$B709,base_de_dados!$G:$G,C$61,base_de_dados!$H:$H,$L$1,base_de_dados!$C:$C,$A709,base_de_dados!$M:$M,"&lt;=2008",base_de_dados!$O:$O,"&gt;=39813")</f>
        <v>0</v>
      </c>
      <c r="D709" s="5">
        <f>SUMIFS(base_de_dados!$T:$T,base_de_dados!$B:$B,$B709,base_de_dados!$G:$G,D$61,base_de_dados!$H:$H,$L$1,base_de_dados!$C:$C,$A709,base_de_dados!$M:$M,"&lt;=2008",base_de_dados!$O:$O,"&gt;=39813")</f>
        <v>0</v>
      </c>
      <c r="E709" s="5">
        <f>SUMIFS(base_de_dados!$T:$T,base_de_dados!$B:$B,$B709,base_de_dados!$G:$G,E$61,base_de_dados!$H:$H,$L$1,base_de_dados!$C:$C,$A709,base_de_dados!$M:$M,"&lt;=2008",base_de_dados!$O:$O,"&gt;=39813")</f>
        <v>0</v>
      </c>
      <c r="F709" s="5">
        <f>SUMIFS(base_de_dados!$T:$T,base_de_dados!$B:$B,$B709,base_de_dados!$G:$G,F$61,base_de_dados!$H:$H,$L$1,base_de_dados!$C:$C,$A709,base_de_dados!$M:$M,"&lt;=2008",base_de_dados!$O:$O,"&gt;=39813")</f>
        <v>0</v>
      </c>
      <c r="G709" s="5">
        <f>SUMIFS(base_de_dados!$T:$T,base_de_dados!$B:$B,$B709,base_de_dados!$G:$G,G$61,base_de_dados!$H:$H,$L$1,base_de_dados!$C:$C,$A709,base_de_dados!$M:$M,"&lt;=2008",base_de_dados!$O:$O,"&gt;=39813")</f>
        <v>0</v>
      </c>
      <c r="H709" s="5">
        <f>SUMIFS(base_de_dados!$T:$T,base_de_dados!$B:$B,$B709,base_de_dados!$G:$G,H$61,base_de_dados!$H:$H,$L$1,base_de_dados!$C:$C,$A709,base_de_dados!$M:$M,"&lt;=2008",base_de_dados!$O:$O,"&gt;=39813")</f>
        <v>0</v>
      </c>
      <c r="I709" s="5">
        <f>SUMIFS(base_de_dados!$T:$T,base_de_dados!$B:$B,$B709,base_de_dados!$G:$G,I$61,base_de_dados!$H:$H,$L$1,base_de_dados!$C:$C,$A709,base_de_dados!$M:$M,"&lt;=2008",base_de_dados!$O:$O,"&gt;=39813")</f>
        <v>0</v>
      </c>
      <c r="J709" s="5">
        <f>SUMIFS(base_de_dados!$T:$T,base_de_dados!$B:$B,$B709,base_de_dados!$G:$G,J$61,base_de_dados!$H:$H,$L$1,base_de_dados!$C:$C,$A709,base_de_dados!$M:$M,"&lt;=2008",base_de_dados!$O:$O,"&gt;=39813")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SUMIFS(base_de_dados!$T:$T,base_de_dados!$B:$B,$B710,base_de_dados!$G:$G,C$61,base_de_dados!$H:$H,$L$1,base_de_dados!$C:$C,$A710,base_de_dados!$M:$M,"&lt;=2008",base_de_dados!$O:$O,"&gt;=39813")</f>
        <v>0</v>
      </c>
      <c r="D710" s="5">
        <f>SUMIFS(base_de_dados!$T:$T,base_de_dados!$B:$B,$B710,base_de_dados!$G:$G,D$61,base_de_dados!$H:$H,$L$1,base_de_dados!$C:$C,$A710,base_de_dados!$M:$M,"&lt;=2008",base_de_dados!$O:$O,"&gt;=39813")</f>
        <v>0</v>
      </c>
      <c r="E710" s="5">
        <f>SUMIFS(base_de_dados!$T:$T,base_de_dados!$B:$B,$B710,base_de_dados!$G:$G,E$61,base_de_dados!$H:$H,$L$1,base_de_dados!$C:$C,$A710,base_de_dados!$M:$M,"&lt;=2008",base_de_dados!$O:$O,"&gt;=39813")</f>
        <v>0</v>
      </c>
      <c r="F710" s="5">
        <f>SUMIFS(base_de_dados!$T:$T,base_de_dados!$B:$B,$B710,base_de_dados!$G:$G,F$61,base_de_dados!$H:$H,$L$1,base_de_dados!$C:$C,$A710,base_de_dados!$M:$M,"&lt;=2008",base_de_dados!$O:$O,"&gt;=39813")</f>
        <v>0</v>
      </c>
      <c r="G710" s="5">
        <f>SUMIFS(base_de_dados!$T:$T,base_de_dados!$B:$B,$B710,base_de_dados!$G:$G,G$61,base_de_dados!$H:$H,$L$1,base_de_dados!$C:$C,$A710,base_de_dados!$M:$M,"&lt;=2008",base_de_dados!$O:$O,"&gt;=39813")</f>
        <v>0</v>
      </c>
      <c r="H710" s="5">
        <f>SUMIFS(base_de_dados!$T:$T,base_de_dados!$B:$B,$B710,base_de_dados!$G:$G,H$61,base_de_dados!$H:$H,$L$1,base_de_dados!$C:$C,$A710,base_de_dados!$M:$M,"&lt;=2008",base_de_dados!$O:$O,"&gt;=39813")</f>
        <v>0</v>
      </c>
      <c r="I710" s="5">
        <f>SUMIFS(base_de_dados!$T:$T,base_de_dados!$B:$B,$B710,base_de_dados!$G:$G,I$61,base_de_dados!$H:$H,$L$1,base_de_dados!$C:$C,$A710,base_de_dados!$M:$M,"&lt;=2008",base_de_dados!$O:$O,"&gt;=39813")</f>
        <v>0</v>
      </c>
      <c r="J710" s="5">
        <f>SUMIFS(base_de_dados!$T:$T,base_de_dados!$B:$B,$B710,base_de_dados!$G:$G,J$61,base_de_dados!$H:$H,$L$1,base_de_dados!$C:$C,$A710,base_de_dados!$M:$M,"&lt;=2008",base_de_dados!$O:$O,"&gt;=39813")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SUMIFS(base_de_dados!$T:$T,base_de_dados!$B:$B,$B711,base_de_dados!$G:$G,C$61,base_de_dados!$H:$H,$L$1,base_de_dados!$C:$C,$A711,base_de_dados!$M:$M,"&lt;=2008",base_de_dados!$O:$O,"&gt;=39813")</f>
        <v>0</v>
      </c>
      <c r="D711" s="5">
        <f>SUMIFS(base_de_dados!$T:$T,base_de_dados!$B:$B,$B711,base_de_dados!$G:$G,D$61,base_de_dados!$H:$H,$L$1,base_de_dados!$C:$C,$A711,base_de_dados!$M:$M,"&lt;=2008",base_de_dados!$O:$O,"&gt;=39813")</f>
        <v>0</v>
      </c>
      <c r="E711" s="5">
        <f>SUMIFS(base_de_dados!$T:$T,base_de_dados!$B:$B,$B711,base_de_dados!$G:$G,E$61,base_de_dados!$H:$H,$L$1,base_de_dados!$C:$C,$A711,base_de_dados!$M:$M,"&lt;=2008",base_de_dados!$O:$O,"&gt;=39813")</f>
        <v>0</v>
      </c>
      <c r="F711" s="5">
        <f>SUMIFS(base_de_dados!$T:$T,base_de_dados!$B:$B,$B711,base_de_dados!$G:$G,F$61,base_de_dados!$H:$H,$L$1,base_de_dados!$C:$C,$A711,base_de_dados!$M:$M,"&lt;=2008",base_de_dados!$O:$O,"&gt;=39813")</f>
        <v>0</v>
      </c>
      <c r="G711" s="5">
        <f>SUMIFS(base_de_dados!$T:$T,base_de_dados!$B:$B,$B711,base_de_dados!$G:$G,G$61,base_de_dados!$H:$H,$L$1,base_de_dados!$C:$C,$A711,base_de_dados!$M:$M,"&lt;=2008",base_de_dados!$O:$O,"&gt;=39813")</f>
        <v>0</v>
      </c>
      <c r="H711" s="5">
        <f>SUMIFS(base_de_dados!$T:$T,base_de_dados!$B:$B,$B711,base_de_dados!$G:$G,H$61,base_de_dados!$H:$H,$L$1,base_de_dados!$C:$C,$A711,base_de_dados!$M:$M,"&lt;=2008",base_de_dados!$O:$O,"&gt;=39813")</f>
        <v>0</v>
      </c>
      <c r="I711" s="5">
        <f>SUMIFS(base_de_dados!$T:$T,base_de_dados!$B:$B,$B711,base_de_dados!$G:$G,I$61,base_de_dados!$H:$H,$L$1,base_de_dados!$C:$C,$A711,base_de_dados!$M:$M,"&lt;=2008",base_de_dados!$O:$O,"&gt;=39813")</f>
        <v>0</v>
      </c>
      <c r="J711" s="5">
        <f>SUMIFS(base_de_dados!$T:$T,base_de_dados!$B:$B,$B711,base_de_dados!$G:$G,J$61,base_de_dados!$H:$H,$L$1,base_de_dados!$C:$C,$A711,base_de_dados!$M:$M,"&lt;=2008",base_de_dados!$O:$O,"&gt;=39813")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SUMIFS(base_de_dados!$T:$T,base_de_dados!$B:$B,$B712,base_de_dados!$G:$G,C$61,base_de_dados!$H:$H,$L$1,base_de_dados!$C:$C,$A712,base_de_dados!$M:$M,"&lt;=2008",base_de_dados!$O:$O,"&gt;=39813")</f>
        <v>0</v>
      </c>
      <c r="D712" s="5">
        <f>SUMIFS(base_de_dados!$T:$T,base_de_dados!$B:$B,$B712,base_de_dados!$G:$G,D$61,base_de_dados!$H:$H,$L$1,base_de_dados!$C:$C,$A712,base_de_dados!$M:$M,"&lt;=2008",base_de_dados!$O:$O,"&gt;=39813")</f>
        <v>0</v>
      </c>
      <c r="E712" s="5">
        <f>SUMIFS(base_de_dados!$T:$T,base_de_dados!$B:$B,$B712,base_de_dados!$G:$G,E$61,base_de_dados!$H:$H,$L$1,base_de_dados!$C:$C,$A712,base_de_dados!$M:$M,"&lt;=2008",base_de_dados!$O:$O,"&gt;=39813")</f>
        <v>0</v>
      </c>
      <c r="F712" s="5">
        <f>SUMIFS(base_de_dados!$T:$T,base_de_dados!$B:$B,$B712,base_de_dados!$G:$G,F$61,base_de_dados!$H:$H,$L$1,base_de_dados!$C:$C,$A712,base_de_dados!$M:$M,"&lt;=2008",base_de_dados!$O:$O,"&gt;=39813")</f>
        <v>0</v>
      </c>
      <c r="G712" s="5">
        <f>SUMIFS(base_de_dados!$T:$T,base_de_dados!$B:$B,$B712,base_de_dados!$G:$G,G$61,base_de_dados!$H:$H,$L$1,base_de_dados!$C:$C,$A712,base_de_dados!$M:$M,"&lt;=2008",base_de_dados!$O:$O,"&gt;=39813")</f>
        <v>0</v>
      </c>
      <c r="H712" s="5">
        <f>SUMIFS(base_de_dados!$T:$T,base_de_dados!$B:$B,$B712,base_de_dados!$G:$G,H$61,base_de_dados!$H:$H,$L$1,base_de_dados!$C:$C,$A712,base_de_dados!$M:$M,"&lt;=2008",base_de_dados!$O:$O,"&gt;=39813")</f>
        <v>0</v>
      </c>
      <c r="I712" s="5">
        <f>SUMIFS(base_de_dados!$T:$T,base_de_dados!$B:$B,$B712,base_de_dados!$G:$G,I$61,base_de_dados!$H:$H,$L$1,base_de_dados!$C:$C,$A712,base_de_dados!$M:$M,"&lt;=2008",base_de_dados!$O:$O,"&gt;=39813")</f>
        <v>0</v>
      </c>
      <c r="J712" s="5">
        <f>SUMIFS(base_de_dados!$T:$T,base_de_dados!$B:$B,$B712,base_de_dados!$G:$G,J$61,base_de_dados!$H:$H,$L$1,base_de_dados!$C:$C,$A712,base_de_dados!$M:$M,"&lt;=2008",base_de_dados!$O:$O,"&gt;=39813")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SUMIFS(base_de_dados!$T:$T,base_de_dados!$B:$B,$B713,base_de_dados!$G:$G,C$61,base_de_dados!$H:$H,$L$1,base_de_dados!$C:$C,$A713,base_de_dados!$M:$M,"&lt;=2008",base_de_dados!$O:$O,"&gt;=39813")</f>
        <v>0</v>
      </c>
      <c r="D713" s="5">
        <f>SUMIFS(base_de_dados!$T:$T,base_de_dados!$B:$B,$B713,base_de_dados!$G:$G,D$61,base_de_dados!$H:$H,$L$1,base_de_dados!$C:$C,$A713,base_de_dados!$M:$M,"&lt;=2008",base_de_dados!$O:$O,"&gt;=39813")</f>
        <v>0</v>
      </c>
      <c r="E713" s="5">
        <f>SUMIFS(base_de_dados!$T:$T,base_de_dados!$B:$B,$B713,base_de_dados!$G:$G,E$61,base_de_dados!$H:$H,$L$1,base_de_dados!$C:$C,$A713,base_de_dados!$M:$M,"&lt;=2008",base_de_dados!$O:$O,"&gt;=39813")</f>
        <v>0</v>
      </c>
      <c r="F713" s="5">
        <f>SUMIFS(base_de_dados!$T:$T,base_de_dados!$B:$B,$B713,base_de_dados!$G:$G,F$61,base_de_dados!$H:$H,$L$1,base_de_dados!$C:$C,$A713,base_de_dados!$M:$M,"&lt;=2008",base_de_dados!$O:$O,"&gt;=39813")</f>
        <v>0</v>
      </c>
      <c r="G713" s="5">
        <f>SUMIFS(base_de_dados!$T:$T,base_de_dados!$B:$B,$B713,base_de_dados!$G:$G,G$61,base_de_dados!$H:$H,$L$1,base_de_dados!$C:$C,$A713,base_de_dados!$M:$M,"&lt;=2008",base_de_dados!$O:$O,"&gt;=39813")</f>
        <v>0</v>
      </c>
      <c r="H713" s="5">
        <f>SUMIFS(base_de_dados!$T:$T,base_de_dados!$B:$B,$B713,base_de_dados!$G:$G,H$61,base_de_dados!$H:$H,$L$1,base_de_dados!$C:$C,$A713,base_de_dados!$M:$M,"&lt;=2008",base_de_dados!$O:$O,"&gt;=39813")</f>
        <v>0</v>
      </c>
      <c r="I713" s="5">
        <f>SUMIFS(base_de_dados!$T:$T,base_de_dados!$B:$B,$B713,base_de_dados!$G:$G,I$61,base_de_dados!$H:$H,$L$1,base_de_dados!$C:$C,$A713,base_de_dados!$M:$M,"&lt;=2008",base_de_dados!$O:$O,"&gt;=39813")</f>
        <v>0</v>
      </c>
      <c r="J713" s="5">
        <f>SUMIFS(base_de_dados!$T:$T,base_de_dados!$B:$B,$B713,base_de_dados!$G:$G,J$61,base_de_dados!$H:$H,$L$1,base_de_dados!$C:$C,$A713,base_de_dados!$M:$M,"&lt;=2008",base_de_dados!$O:$O,"&gt;=39813")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SUMIFS(base_de_dados!$T:$T,base_de_dados!$B:$B,$B714,base_de_dados!$G:$G,C$61,base_de_dados!$H:$H,$L$1,base_de_dados!$C:$C,$A714,base_de_dados!$M:$M,"&lt;=2008",base_de_dados!$O:$O,"&gt;=39813")</f>
        <v>0</v>
      </c>
      <c r="D714" s="5">
        <f>SUMIFS(base_de_dados!$T:$T,base_de_dados!$B:$B,$B714,base_de_dados!$G:$G,D$61,base_de_dados!$H:$H,$L$1,base_de_dados!$C:$C,$A714,base_de_dados!$M:$M,"&lt;=2008",base_de_dados!$O:$O,"&gt;=39813")</f>
        <v>0</v>
      </c>
      <c r="E714" s="5">
        <f>SUMIFS(base_de_dados!$T:$T,base_de_dados!$B:$B,$B714,base_de_dados!$G:$G,E$61,base_de_dados!$H:$H,$L$1,base_de_dados!$C:$C,$A714,base_de_dados!$M:$M,"&lt;=2008",base_de_dados!$O:$O,"&gt;=39813")</f>
        <v>0</v>
      </c>
      <c r="F714" s="5">
        <f>SUMIFS(base_de_dados!$T:$T,base_de_dados!$B:$B,$B714,base_de_dados!$G:$G,F$61,base_de_dados!$H:$H,$L$1,base_de_dados!$C:$C,$A714,base_de_dados!$M:$M,"&lt;=2008",base_de_dados!$O:$O,"&gt;=39813")</f>
        <v>0</v>
      </c>
      <c r="G714" s="5">
        <f>SUMIFS(base_de_dados!$T:$T,base_de_dados!$B:$B,$B714,base_de_dados!$G:$G,G$61,base_de_dados!$H:$H,$L$1,base_de_dados!$C:$C,$A714,base_de_dados!$M:$M,"&lt;=2008",base_de_dados!$O:$O,"&gt;=39813")</f>
        <v>0</v>
      </c>
      <c r="H714" s="5">
        <f>SUMIFS(base_de_dados!$T:$T,base_de_dados!$B:$B,$B714,base_de_dados!$G:$G,H$61,base_de_dados!$H:$H,$L$1,base_de_dados!$C:$C,$A714,base_de_dados!$M:$M,"&lt;=2008",base_de_dados!$O:$O,"&gt;=39813")</f>
        <v>0</v>
      </c>
      <c r="I714" s="5">
        <f>SUMIFS(base_de_dados!$T:$T,base_de_dados!$B:$B,$B714,base_de_dados!$G:$G,I$61,base_de_dados!$H:$H,$L$1,base_de_dados!$C:$C,$A714,base_de_dados!$M:$M,"&lt;=2008",base_de_dados!$O:$O,"&gt;=39813")</f>
        <v>0</v>
      </c>
      <c r="J714" s="5">
        <f>SUMIFS(base_de_dados!$T:$T,base_de_dados!$B:$B,$B714,base_de_dados!$G:$G,J$61,base_de_dados!$H:$H,$L$1,base_de_dados!$C:$C,$A714,base_de_dados!$M:$M,"&lt;=2008",base_de_dados!$O:$O,"&gt;=39813")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SUMIFS(base_de_dados!$T:$T,base_de_dados!$B:$B,$B715,base_de_dados!$G:$G,C$61,base_de_dados!$H:$H,$L$1,base_de_dados!$C:$C,$A715,base_de_dados!$M:$M,"&lt;=2008",base_de_dados!$O:$O,"&gt;=39813")</f>
        <v>0</v>
      </c>
      <c r="D715" s="5">
        <f>SUMIFS(base_de_dados!$T:$T,base_de_dados!$B:$B,$B715,base_de_dados!$G:$G,D$61,base_de_dados!$H:$H,$L$1,base_de_dados!$C:$C,$A715,base_de_dados!$M:$M,"&lt;=2008",base_de_dados!$O:$O,"&gt;=39813")</f>
        <v>0</v>
      </c>
      <c r="E715" s="5">
        <f>SUMIFS(base_de_dados!$T:$T,base_de_dados!$B:$B,$B715,base_de_dados!$G:$G,E$61,base_de_dados!$H:$H,$L$1,base_de_dados!$C:$C,$A715,base_de_dados!$M:$M,"&lt;=2008",base_de_dados!$O:$O,"&gt;=39813")</f>
        <v>0</v>
      </c>
      <c r="F715" s="5">
        <f>SUMIFS(base_de_dados!$T:$T,base_de_dados!$B:$B,$B715,base_de_dados!$G:$G,F$61,base_de_dados!$H:$H,$L$1,base_de_dados!$C:$C,$A715,base_de_dados!$M:$M,"&lt;=2008",base_de_dados!$O:$O,"&gt;=39813")</f>
        <v>0</v>
      </c>
      <c r="G715" s="5">
        <f>SUMIFS(base_de_dados!$T:$T,base_de_dados!$B:$B,$B715,base_de_dados!$G:$G,G$61,base_de_dados!$H:$H,$L$1,base_de_dados!$C:$C,$A715,base_de_dados!$M:$M,"&lt;=2008",base_de_dados!$O:$O,"&gt;=39813")</f>
        <v>0</v>
      </c>
      <c r="H715" s="5">
        <f>SUMIFS(base_de_dados!$T:$T,base_de_dados!$B:$B,$B715,base_de_dados!$G:$G,H$61,base_de_dados!$H:$H,$L$1,base_de_dados!$C:$C,$A715,base_de_dados!$M:$M,"&lt;=2008",base_de_dados!$O:$O,"&gt;=39813")</f>
        <v>0</v>
      </c>
      <c r="I715" s="5">
        <f>SUMIFS(base_de_dados!$T:$T,base_de_dados!$B:$B,$B715,base_de_dados!$G:$G,I$61,base_de_dados!$H:$H,$L$1,base_de_dados!$C:$C,$A715,base_de_dados!$M:$M,"&lt;=2008",base_de_dados!$O:$O,"&gt;=39813")</f>
        <v>0</v>
      </c>
      <c r="J715" s="5">
        <f>SUMIFS(base_de_dados!$T:$T,base_de_dados!$B:$B,$B715,base_de_dados!$G:$G,J$61,base_de_dados!$H:$H,$L$1,base_de_dados!$C:$C,$A715,base_de_dados!$M:$M,"&lt;=2008",base_de_dados!$O:$O,"&gt;=39813")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SUMIFS(base_de_dados!$T:$T,base_de_dados!$B:$B,$B716,base_de_dados!$G:$G,C$61,base_de_dados!$H:$H,$L$1,base_de_dados!$C:$C,$A716,base_de_dados!$M:$M,"&lt;=2008",base_de_dados!$O:$O,"&gt;=39813")</f>
        <v>0</v>
      </c>
      <c r="D716" s="5">
        <f>SUMIFS(base_de_dados!$T:$T,base_de_dados!$B:$B,$B716,base_de_dados!$G:$G,D$61,base_de_dados!$H:$H,$L$1,base_de_dados!$C:$C,$A716,base_de_dados!$M:$M,"&lt;=2008",base_de_dados!$O:$O,"&gt;=39813")</f>
        <v>0</v>
      </c>
      <c r="E716" s="5">
        <f>SUMIFS(base_de_dados!$T:$T,base_de_dados!$B:$B,$B716,base_de_dados!$G:$G,E$61,base_de_dados!$H:$H,$L$1,base_de_dados!$C:$C,$A716,base_de_dados!$M:$M,"&lt;=2008",base_de_dados!$O:$O,"&gt;=39813")</f>
        <v>0</v>
      </c>
      <c r="F716" s="5">
        <f>SUMIFS(base_de_dados!$T:$T,base_de_dados!$B:$B,$B716,base_de_dados!$G:$G,F$61,base_de_dados!$H:$H,$L$1,base_de_dados!$C:$C,$A716,base_de_dados!$M:$M,"&lt;=2008",base_de_dados!$O:$O,"&gt;=39813")</f>
        <v>0</v>
      </c>
      <c r="G716" s="5">
        <f>SUMIFS(base_de_dados!$T:$T,base_de_dados!$B:$B,$B716,base_de_dados!$G:$G,G$61,base_de_dados!$H:$H,$L$1,base_de_dados!$C:$C,$A716,base_de_dados!$M:$M,"&lt;=2008",base_de_dados!$O:$O,"&gt;=39813")</f>
        <v>0</v>
      </c>
      <c r="H716" s="5">
        <f>SUMIFS(base_de_dados!$T:$T,base_de_dados!$B:$B,$B716,base_de_dados!$G:$G,H$61,base_de_dados!$H:$H,$L$1,base_de_dados!$C:$C,$A716,base_de_dados!$M:$M,"&lt;=2008",base_de_dados!$O:$O,"&gt;=39813")</f>
        <v>0</v>
      </c>
      <c r="I716" s="5">
        <f>SUMIFS(base_de_dados!$T:$T,base_de_dados!$B:$B,$B716,base_de_dados!$G:$G,I$61,base_de_dados!$H:$H,$L$1,base_de_dados!$C:$C,$A716,base_de_dados!$M:$M,"&lt;=2008",base_de_dados!$O:$O,"&gt;=39813")</f>
        <v>0</v>
      </c>
      <c r="J716" s="5">
        <f>SUMIFS(base_de_dados!$T:$T,base_de_dados!$B:$B,$B716,base_de_dados!$G:$G,J$61,base_de_dados!$H:$H,$L$1,base_de_dados!$C:$C,$A716,base_de_dados!$M:$M,"&lt;=2008",base_de_dados!$O:$O,"&gt;=39813")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SUMIFS(base_de_dados!$T:$T,base_de_dados!$B:$B,$B717,base_de_dados!$G:$G,C$61,base_de_dados!$H:$H,$L$1,base_de_dados!$C:$C,$A717,base_de_dados!$M:$M,"&lt;=2008",base_de_dados!$O:$O,"&gt;=39813")</f>
        <v>0</v>
      </c>
      <c r="D717" s="5">
        <f>SUMIFS(base_de_dados!$T:$T,base_de_dados!$B:$B,$B717,base_de_dados!$G:$G,D$61,base_de_dados!$H:$H,$L$1,base_de_dados!$C:$C,$A717,base_de_dados!$M:$M,"&lt;=2008",base_de_dados!$O:$O,"&gt;=39813")</f>
        <v>0</v>
      </c>
      <c r="E717" s="5">
        <f>SUMIFS(base_de_dados!$T:$T,base_de_dados!$B:$B,$B717,base_de_dados!$G:$G,E$61,base_de_dados!$H:$H,$L$1,base_de_dados!$C:$C,$A717,base_de_dados!$M:$M,"&lt;=2008",base_de_dados!$O:$O,"&gt;=39813")</f>
        <v>0</v>
      </c>
      <c r="F717" s="5">
        <f>SUMIFS(base_de_dados!$T:$T,base_de_dados!$B:$B,$B717,base_de_dados!$G:$G,F$61,base_de_dados!$H:$H,$L$1,base_de_dados!$C:$C,$A717,base_de_dados!$M:$M,"&lt;=2008",base_de_dados!$O:$O,"&gt;=39813")</f>
        <v>0</v>
      </c>
      <c r="G717" s="5">
        <f>SUMIFS(base_de_dados!$T:$T,base_de_dados!$B:$B,$B717,base_de_dados!$G:$G,G$61,base_de_dados!$H:$H,$L$1,base_de_dados!$C:$C,$A717,base_de_dados!$M:$M,"&lt;=2008",base_de_dados!$O:$O,"&gt;=39813")</f>
        <v>0</v>
      </c>
      <c r="H717" s="5">
        <f>SUMIFS(base_de_dados!$T:$T,base_de_dados!$B:$B,$B717,base_de_dados!$G:$G,H$61,base_de_dados!$H:$H,$L$1,base_de_dados!$C:$C,$A717,base_de_dados!$M:$M,"&lt;=2008",base_de_dados!$O:$O,"&gt;=39813")</f>
        <v>0</v>
      </c>
      <c r="I717" s="5">
        <f>SUMIFS(base_de_dados!$T:$T,base_de_dados!$B:$B,$B717,base_de_dados!$G:$G,I$61,base_de_dados!$H:$H,$L$1,base_de_dados!$C:$C,$A717,base_de_dados!$M:$M,"&lt;=2008",base_de_dados!$O:$O,"&gt;=39813")</f>
        <v>0</v>
      </c>
      <c r="J717" s="5">
        <f>SUMIFS(base_de_dados!$T:$T,base_de_dados!$B:$B,$B717,base_de_dados!$G:$G,J$61,base_de_dados!$H:$H,$L$1,base_de_dados!$C:$C,$A717,base_de_dados!$M:$M,"&lt;=2008",base_de_dados!$O:$O,"&gt;=39813")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SUMIFS(base_de_dados!$T:$T,base_de_dados!$B:$B,$B718,base_de_dados!$G:$G,C$61,base_de_dados!$H:$H,$L$1,base_de_dados!$C:$C,$A718,base_de_dados!$M:$M,"&lt;=2008",base_de_dados!$O:$O,"&gt;=39813")</f>
        <v>0</v>
      </c>
      <c r="D718" s="5">
        <f>SUMIFS(base_de_dados!$T:$T,base_de_dados!$B:$B,$B718,base_de_dados!$G:$G,D$61,base_de_dados!$H:$H,$L$1,base_de_dados!$C:$C,$A718,base_de_dados!$M:$M,"&lt;=2008",base_de_dados!$O:$O,"&gt;=39813")</f>
        <v>0</v>
      </c>
      <c r="E718" s="5">
        <f>SUMIFS(base_de_dados!$T:$T,base_de_dados!$B:$B,$B718,base_de_dados!$G:$G,E$61,base_de_dados!$H:$H,$L$1,base_de_dados!$C:$C,$A718,base_de_dados!$M:$M,"&lt;=2008",base_de_dados!$O:$O,"&gt;=39813")</f>
        <v>0</v>
      </c>
      <c r="F718" s="5">
        <f>SUMIFS(base_de_dados!$T:$T,base_de_dados!$B:$B,$B718,base_de_dados!$G:$G,F$61,base_de_dados!$H:$H,$L$1,base_de_dados!$C:$C,$A718,base_de_dados!$M:$M,"&lt;=2008",base_de_dados!$O:$O,"&gt;=39813")</f>
        <v>0</v>
      </c>
      <c r="G718" s="5">
        <f>SUMIFS(base_de_dados!$T:$T,base_de_dados!$B:$B,$B718,base_de_dados!$G:$G,G$61,base_de_dados!$H:$H,$L$1,base_de_dados!$C:$C,$A718,base_de_dados!$M:$M,"&lt;=2008",base_de_dados!$O:$O,"&gt;=39813")</f>
        <v>0</v>
      </c>
      <c r="H718" s="5">
        <f>SUMIFS(base_de_dados!$T:$T,base_de_dados!$B:$B,$B718,base_de_dados!$G:$G,H$61,base_de_dados!$H:$H,$L$1,base_de_dados!$C:$C,$A718,base_de_dados!$M:$M,"&lt;=2008",base_de_dados!$O:$O,"&gt;=39813")</f>
        <v>0</v>
      </c>
      <c r="I718" s="5">
        <f>SUMIFS(base_de_dados!$T:$T,base_de_dados!$B:$B,$B718,base_de_dados!$G:$G,I$61,base_de_dados!$H:$H,$L$1,base_de_dados!$C:$C,$A718,base_de_dados!$M:$M,"&lt;=2008",base_de_dados!$O:$O,"&gt;=39813")</f>
        <v>0</v>
      </c>
      <c r="J718" s="5">
        <f>SUMIFS(base_de_dados!$T:$T,base_de_dados!$B:$B,$B718,base_de_dados!$G:$G,J$61,base_de_dados!$H:$H,$L$1,base_de_dados!$C:$C,$A718,base_de_dados!$M:$M,"&lt;=2008",base_de_dados!$O:$O,"&gt;=39813")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SUMIFS(base_de_dados!$T:$T,base_de_dados!$B:$B,$B719,base_de_dados!$G:$G,C$61,base_de_dados!$H:$H,$L$1,base_de_dados!$C:$C,$A719,base_de_dados!$M:$M,"&lt;=2008",base_de_dados!$O:$O,"&gt;=39813")</f>
        <v>0</v>
      </c>
      <c r="D719" s="5">
        <f>SUMIFS(base_de_dados!$T:$T,base_de_dados!$B:$B,$B719,base_de_dados!$G:$G,D$61,base_de_dados!$H:$H,$L$1,base_de_dados!$C:$C,$A719,base_de_dados!$M:$M,"&lt;=2008",base_de_dados!$O:$O,"&gt;=39813")</f>
        <v>0.28576864535768642</v>
      </c>
      <c r="E719" s="5">
        <f>SUMIFS(base_de_dados!$T:$T,base_de_dados!$B:$B,$B719,base_de_dados!$G:$G,E$61,base_de_dados!$H:$H,$L$1,base_de_dados!$C:$C,$A719,base_de_dados!$M:$M,"&lt;=2008",base_de_dados!$O:$O,"&gt;=39813")</f>
        <v>0</v>
      </c>
      <c r="F719" s="5">
        <f>SUMIFS(base_de_dados!$T:$T,base_de_dados!$B:$B,$B719,base_de_dados!$G:$G,F$61,base_de_dados!$H:$H,$L$1,base_de_dados!$C:$C,$A719,base_de_dados!$M:$M,"&lt;=2008",base_de_dados!$O:$O,"&gt;=39813")</f>
        <v>0</v>
      </c>
      <c r="G719" s="5">
        <f>SUMIFS(base_de_dados!$T:$T,base_de_dados!$B:$B,$B719,base_de_dados!$G:$G,G$61,base_de_dados!$H:$H,$L$1,base_de_dados!$C:$C,$A719,base_de_dados!$M:$M,"&lt;=2008",base_de_dados!$O:$O,"&gt;=39813")</f>
        <v>0</v>
      </c>
      <c r="H719" s="5">
        <f>SUMIFS(base_de_dados!$T:$T,base_de_dados!$B:$B,$B719,base_de_dados!$G:$G,H$61,base_de_dados!$H:$H,$L$1,base_de_dados!$C:$C,$A719,base_de_dados!$M:$M,"&lt;=2008",base_de_dados!$O:$O,"&gt;=39813")</f>
        <v>0</v>
      </c>
      <c r="I719" s="5">
        <f>SUMIFS(base_de_dados!$T:$T,base_de_dados!$B:$B,$B719,base_de_dados!$G:$G,I$61,base_de_dados!$H:$H,$L$1,base_de_dados!$C:$C,$A719,base_de_dados!$M:$M,"&lt;=2008",base_de_dados!$O:$O,"&gt;=39813")</f>
        <v>0</v>
      </c>
      <c r="J719" s="5">
        <f>SUMIFS(base_de_dados!$T:$T,base_de_dados!$B:$B,$B719,base_de_dados!$G:$G,J$61,base_de_dados!$H:$H,$L$1,base_de_dados!$C:$C,$A719,base_de_dados!$M:$M,"&lt;=2008",base_de_dados!$O:$O,"&gt;=39813")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SUMIFS(base_de_dados!$T:$T,base_de_dados!$B:$B,$B720,base_de_dados!$G:$G,C$61,base_de_dados!$H:$H,$L$1,base_de_dados!$C:$C,$A720,base_de_dados!$M:$M,"&lt;=2008",base_de_dados!$O:$O,"&gt;=39813")</f>
        <v>0</v>
      </c>
      <c r="D720" s="5">
        <f>SUMIFS(base_de_dados!$T:$T,base_de_dados!$B:$B,$B720,base_de_dados!$G:$G,D$61,base_de_dados!$H:$H,$L$1,base_de_dados!$C:$C,$A720,base_de_dados!$M:$M,"&lt;=2008",base_de_dados!$O:$O,"&gt;=39813")</f>
        <v>0</v>
      </c>
      <c r="E720" s="5">
        <f>SUMIFS(base_de_dados!$T:$T,base_de_dados!$B:$B,$B720,base_de_dados!$G:$G,E$61,base_de_dados!$H:$H,$L$1,base_de_dados!$C:$C,$A720,base_de_dados!$M:$M,"&lt;=2008",base_de_dados!$O:$O,"&gt;=39813")</f>
        <v>0</v>
      </c>
      <c r="F720" s="5">
        <f>SUMIFS(base_de_dados!$T:$T,base_de_dados!$B:$B,$B720,base_de_dados!$G:$G,F$61,base_de_dados!$H:$H,$L$1,base_de_dados!$C:$C,$A720,base_de_dados!$M:$M,"&lt;=2008",base_de_dados!$O:$O,"&gt;=39813")</f>
        <v>0</v>
      </c>
      <c r="G720" s="5">
        <f>SUMIFS(base_de_dados!$T:$T,base_de_dados!$B:$B,$B720,base_de_dados!$G:$G,G$61,base_de_dados!$H:$H,$L$1,base_de_dados!$C:$C,$A720,base_de_dados!$M:$M,"&lt;=2008",base_de_dados!$O:$O,"&gt;=39813")</f>
        <v>0</v>
      </c>
      <c r="H720" s="5">
        <f>SUMIFS(base_de_dados!$T:$T,base_de_dados!$B:$B,$B720,base_de_dados!$G:$G,H$61,base_de_dados!$H:$H,$L$1,base_de_dados!$C:$C,$A720,base_de_dados!$M:$M,"&lt;=2008",base_de_dados!$O:$O,"&gt;=39813")</f>
        <v>0</v>
      </c>
      <c r="I720" s="5">
        <f>SUMIFS(base_de_dados!$T:$T,base_de_dados!$B:$B,$B720,base_de_dados!$G:$G,I$61,base_de_dados!$H:$H,$L$1,base_de_dados!$C:$C,$A720,base_de_dados!$M:$M,"&lt;=2008",base_de_dados!$O:$O,"&gt;=39813")</f>
        <v>0</v>
      </c>
      <c r="J720" s="5">
        <f>SUMIFS(base_de_dados!$T:$T,base_de_dados!$B:$B,$B720,base_de_dados!$G:$G,J$61,base_de_dados!$H:$H,$L$1,base_de_dados!$C:$C,$A720,base_de_dados!$M:$M,"&lt;=2008",base_de_dados!$O:$O,"&gt;=39813")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SUMIFS(base_de_dados!$T:$T,base_de_dados!$B:$B,$B721,base_de_dados!$G:$G,C$61,base_de_dados!$H:$H,$L$1,base_de_dados!$C:$C,$A721,base_de_dados!$M:$M,"&lt;=2008",base_de_dados!$O:$O,"&gt;=39813")</f>
        <v>0</v>
      </c>
      <c r="D721" s="5">
        <f>SUMIFS(base_de_dados!$T:$T,base_de_dados!$B:$B,$B721,base_de_dados!$G:$G,D$61,base_de_dados!$H:$H,$L$1,base_de_dados!$C:$C,$A721,base_de_dados!$M:$M,"&lt;=2008",base_de_dados!$O:$O,"&gt;=39813")</f>
        <v>0</v>
      </c>
      <c r="E721" s="5">
        <f>SUMIFS(base_de_dados!$T:$T,base_de_dados!$B:$B,$B721,base_de_dados!$G:$G,E$61,base_de_dados!$H:$H,$L$1,base_de_dados!$C:$C,$A721,base_de_dados!$M:$M,"&lt;=2008",base_de_dados!$O:$O,"&gt;=39813")</f>
        <v>0</v>
      </c>
      <c r="F721" s="5">
        <f>SUMIFS(base_de_dados!$T:$T,base_de_dados!$B:$B,$B721,base_de_dados!$G:$G,F$61,base_de_dados!$H:$H,$L$1,base_de_dados!$C:$C,$A721,base_de_dados!$M:$M,"&lt;=2008",base_de_dados!$O:$O,"&gt;=39813")</f>
        <v>0</v>
      </c>
      <c r="G721" s="5">
        <f>SUMIFS(base_de_dados!$T:$T,base_de_dados!$B:$B,$B721,base_de_dados!$G:$G,G$61,base_de_dados!$H:$H,$L$1,base_de_dados!$C:$C,$A721,base_de_dados!$M:$M,"&lt;=2008",base_de_dados!$O:$O,"&gt;=39813")</f>
        <v>0</v>
      </c>
      <c r="H721" s="5">
        <f>SUMIFS(base_de_dados!$T:$T,base_de_dados!$B:$B,$B721,base_de_dados!$G:$G,H$61,base_de_dados!$H:$H,$L$1,base_de_dados!$C:$C,$A721,base_de_dados!$M:$M,"&lt;=2008",base_de_dados!$O:$O,"&gt;=39813")</f>
        <v>0</v>
      </c>
      <c r="I721" s="5">
        <f>SUMIFS(base_de_dados!$T:$T,base_de_dados!$B:$B,$B721,base_de_dados!$G:$G,I$61,base_de_dados!$H:$H,$L$1,base_de_dados!$C:$C,$A721,base_de_dados!$M:$M,"&lt;=2008",base_de_dados!$O:$O,"&gt;=39813")</f>
        <v>0</v>
      </c>
      <c r="J721" s="5">
        <f>SUMIFS(base_de_dados!$T:$T,base_de_dados!$B:$B,$B721,base_de_dados!$G:$G,J$61,base_de_dados!$H:$H,$L$1,base_de_dados!$C:$C,$A721,base_de_dados!$M:$M,"&lt;=2008",base_de_dados!$O:$O,"&gt;=39813")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SUMIFS(base_de_dados!$T:$T,base_de_dados!$B:$B,$B722,base_de_dados!$G:$G,C$61,base_de_dados!$H:$H,$L$1,base_de_dados!$C:$C,$A722,base_de_dados!$M:$M,"&lt;=2008",base_de_dados!$O:$O,"&gt;=39813")</f>
        <v>0</v>
      </c>
      <c r="D722" s="5">
        <f>SUMIFS(base_de_dados!$T:$T,base_de_dados!$B:$B,$B722,base_de_dados!$G:$G,D$61,base_de_dados!$H:$H,$L$1,base_de_dados!$C:$C,$A722,base_de_dados!$M:$M,"&lt;=2008",base_de_dados!$O:$O,"&gt;=39813")</f>
        <v>0</v>
      </c>
      <c r="E722" s="5">
        <f>SUMIFS(base_de_dados!$T:$T,base_de_dados!$B:$B,$B722,base_de_dados!$G:$G,E$61,base_de_dados!$H:$H,$L$1,base_de_dados!$C:$C,$A722,base_de_dados!$M:$M,"&lt;=2008",base_de_dados!$O:$O,"&gt;=39813")</f>
        <v>0</v>
      </c>
      <c r="F722" s="5">
        <f>SUMIFS(base_de_dados!$T:$T,base_de_dados!$B:$B,$B722,base_de_dados!$G:$G,F$61,base_de_dados!$H:$H,$L$1,base_de_dados!$C:$C,$A722,base_de_dados!$M:$M,"&lt;=2008",base_de_dados!$O:$O,"&gt;=39813")</f>
        <v>0</v>
      </c>
      <c r="G722" s="5">
        <f>SUMIFS(base_de_dados!$T:$T,base_de_dados!$B:$B,$B722,base_de_dados!$G:$G,G$61,base_de_dados!$H:$H,$L$1,base_de_dados!$C:$C,$A722,base_de_dados!$M:$M,"&lt;=2008",base_de_dados!$O:$O,"&gt;=39813")</f>
        <v>0</v>
      </c>
      <c r="H722" s="5">
        <f>SUMIFS(base_de_dados!$T:$T,base_de_dados!$B:$B,$B722,base_de_dados!$G:$G,H$61,base_de_dados!$H:$H,$L$1,base_de_dados!$C:$C,$A722,base_de_dados!$M:$M,"&lt;=2008",base_de_dados!$O:$O,"&gt;=39813")</f>
        <v>0</v>
      </c>
      <c r="I722" s="5">
        <f>SUMIFS(base_de_dados!$T:$T,base_de_dados!$B:$B,$B722,base_de_dados!$G:$G,I$61,base_de_dados!$H:$H,$L$1,base_de_dados!$C:$C,$A722,base_de_dados!$M:$M,"&lt;=2008",base_de_dados!$O:$O,"&gt;=39813")</f>
        <v>0</v>
      </c>
      <c r="J722" s="5">
        <f>SUMIFS(base_de_dados!$T:$T,base_de_dados!$B:$B,$B722,base_de_dados!$G:$G,J$61,base_de_dados!$H:$H,$L$1,base_de_dados!$C:$C,$A722,base_de_dados!$M:$M,"&lt;=2008",base_de_dados!$O:$O,"&gt;=39813")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SUMIFS(base_de_dados!$T:$T,base_de_dados!$B:$B,$B723,base_de_dados!$G:$G,C$61,base_de_dados!$H:$H,$L$1,base_de_dados!$C:$C,$A723,base_de_dados!$M:$M,"&lt;=2008",base_de_dados!$O:$O,"&gt;=39813")</f>
        <v>0</v>
      </c>
      <c r="D723" s="5">
        <f>SUMIFS(base_de_dados!$T:$T,base_de_dados!$B:$B,$B723,base_de_dados!$G:$G,D$61,base_de_dados!$H:$H,$L$1,base_de_dados!$C:$C,$A723,base_de_dados!$M:$M,"&lt;=2008",base_de_dados!$O:$O,"&gt;=39813")</f>
        <v>0.38329211060375445</v>
      </c>
      <c r="E723" s="5">
        <f>SUMIFS(base_de_dados!$T:$T,base_de_dados!$B:$B,$B723,base_de_dados!$G:$G,E$61,base_de_dados!$H:$H,$L$1,base_de_dados!$C:$C,$A723,base_de_dados!$M:$M,"&lt;=2008",base_de_dados!$O:$O,"&gt;=39813")</f>
        <v>0</v>
      </c>
      <c r="F723" s="5">
        <f>SUMIFS(base_de_dados!$T:$T,base_de_dados!$B:$B,$B723,base_de_dados!$G:$G,F$61,base_de_dados!$H:$H,$L$1,base_de_dados!$C:$C,$A723,base_de_dados!$M:$M,"&lt;=2008",base_de_dados!$O:$O,"&gt;=39813")</f>
        <v>0</v>
      </c>
      <c r="G723" s="5">
        <f>SUMIFS(base_de_dados!$T:$T,base_de_dados!$B:$B,$B723,base_de_dados!$G:$G,G$61,base_de_dados!$H:$H,$L$1,base_de_dados!$C:$C,$A723,base_de_dados!$M:$M,"&lt;=2008",base_de_dados!$O:$O,"&gt;=39813")</f>
        <v>0</v>
      </c>
      <c r="H723" s="5">
        <f>SUMIFS(base_de_dados!$T:$T,base_de_dados!$B:$B,$B723,base_de_dados!$G:$G,H$61,base_de_dados!$H:$H,$L$1,base_de_dados!$C:$C,$A723,base_de_dados!$M:$M,"&lt;=2008",base_de_dados!$O:$O,"&gt;=39813")</f>
        <v>0</v>
      </c>
      <c r="I723" s="5">
        <f>SUMIFS(base_de_dados!$T:$T,base_de_dados!$B:$B,$B723,base_de_dados!$G:$G,I$61,base_de_dados!$H:$H,$L$1,base_de_dados!$C:$C,$A723,base_de_dados!$M:$M,"&lt;=2008",base_de_dados!$O:$O,"&gt;=39813")</f>
        <v>0</v>
      </c>
      <c r="J723" s="5">
        <f>SUMIFS(base_de_dados!$T:$T,base_de_dados!$B:$B,$B723,base_de_dados!$G:$G,J$61,base_de_dados!$H:$H,$L$1,base_de_dados!$C:$C,$A723,base_de_dados!$M:$M,"&lt;=2008",base_de_dados!$O:$O,"&gt;=39813")</f>
        <v>0</v>
      </c>
      <c r="K723" s="32">
        <f t="shared" si="16"/>
        <v>0.38329211060375445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SUMIFS(base_de_dados!$T:$T,base_de_dados!$B:$B,$B724,base_de_dados!$G:$G,C$61,base_de_dados!$H:$H,$L$1,base_de_dados!$C:$C,$A724,base_de_dados!$M:$M,"&lt;=2008",base_de_dados!$O:$O,"&gt;=39813")</f>
        <v>0</v>
      </c>
      <c r="D724" s="5">
        <f>SUMIFS(base_de_dados!$T:$T,base_de_dados!$B:$B,$B724,base_de_dados!$G:$G,D$61,base_de_dados!$H:$H,$L$1,base_de_dados!$C:$C,$A724,base_de_dados!$M:$M,"&lt;=2008",base_de_dados!$O:$O,"&gt;=39813")</f>
        <v>0</v>
      </c>
      <c r="E724" s="5">
        <f>SUMIFS(base_de_dados!$T:$T,base_de_dados!$B:$B,$B724,base_de_dados!$G:$G,E$61,base_de_dados!$H:$H,$L$1,base_de_dados!$C:$C,$A724,base_de_dados!$M:$M,"&lt;=2008",base_de_dados!$O:$O,"&gt;=39813")</f>
        <v>0</v>
      </c>
      <c r="F724" s="5">
        <f>SUMIFS(base_de_dados!$T:$T,base_de_dados!$B:$B,$B724,base_de_dados!$G:$G,F$61,base_de_dados!$H:$H,$L$1,base_de_dados!$C:$C,$A724,base_de_dados!$M:$M,"&lt;=2008",base_de_dados!$O:$O,"&gt;=39813")</f>
        <v>0</v>
      </c>
      <c r="G724" s="5">
        <f>SUMIFS(base_de_dados!$T:$T,base_de_dados!$B:$B,$B724,base_de_dados!$G:$G,G$61,base_de_dados!$H:$H,$L$1,base_de_dados!$C:$C,$A724,base_de_dados!$M:$M,"&lt;=2008",base_de_dados!$O:$O,"&gt;=39813")</f>
        <v>0</v>
      </c>
      <c r="H724" s="5">
        <f>SUMIFS(base_de_dados!$T:$T,base_de_dados!$B:$B,$B724,base_de_dados!$G:$G,H$61,base_de_dados!$H:$H,$L$1,base_de_dados!$C:$C,$A724,base_de_dados!$M:$M,"&lt;=2008",base_de_dados!$O:$O,"&gt;=39813")</f>
        <v>0</v>
      </c>
      <c r="I724" s="5">
        <f>SUMIFS(base_de_dados!$T:$T,base_de_dados!$B:$B,$B724,base_de_dados!$G:$G,I$61,base_de_dados!$H:$H,$L$1,base_de_dados!$C:$C,$A724,base_de_dados!$M:$M,"&lt;=2008",base_de_dados!$O:$O,"&gt;=39813")</f>
        <v>0</v>
      </c>
      <c r="J724" s="5">
        <f>SUMIFS(base_de_dados!$T:$T,base_de_dados!$B:$B,$B724,base_de_dados!$G:$G,J$61,base_de_dados!$H:$H,$L$1,base_de_dados!$C:$C,$A724,base_de_dados!$M:$M,"&lt;=2008",base_de_dados!$O:$O,"&gt;=39813")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SUMIFS(base_de_dados!$T:$T,base_de_dados!$B:$B,$B725,base_de_dados!$G:$G,C$61,base_de_dados!$H:$H,$L$1,base_de_dados!$C:$C,$A725,base_de_dados!$M:$M,"&lt;=2008",base_de_dados!$O:$O,"&gt;=39813")</f>
        <v>0</v>
      </c>
      <c r="D725" s="5">
        <f>SUMIFS(base_de_dados!$T:$T,base_de_dados!$B:$B,$B725,base_de_dados!$G:$G,D$61,base_de_dados!$H:$H,$L$1,base_de_dados!$C:$C,$A725,base_de_dados!$M:$M,"&lt;=2008",base_de_dados!$O:$O,"&gt;=39813")</f>
        <v>0</v>
      </c>
      <c r="E725" s="5">
        <f>SUMIFS(base_de_dados!$T:$T,base_de_dados!$B:$B,$B725,base_de_dados!$G:$G,E$61,base_de_dados!$H:$H,$L$1,base_de_dados!$C:$C,$A725,base_de_dados!$M:$M,"&lt;=2008",base_de_dados!$O:$O,"&gt;=39813")</f>
        <v>0</v>
      </c>
      <c r="F725" s="5">
        <f>SUMIFS(base_de_dados!$T:$T,base_de_dados!$B:$B,$B725,base_de_dados!$G:$G,F$61,base_de_dados!$H:$H,$L$1,base_de_dados!$C:$C,$A725,base_de_dados!$M:$M,"&lt;=2008",base_de_dados!$O:$O,"&gt;=39813")</f>
        <v>0</v>
      </c>
      <c r="G725" s="5">
        <f>SUMIFS(base_de_dados!$T:$T,base_de_dados!$B:$B,$B725,base_de_dados!$G:$G,G$61,base_de_dados!$H:$H,$L$1,base_de_dados!$C:$C,$A725,base_de_dados!$M:$M,"&lt;=2008",base_de_dados!$O:$O,"&gt;=39813")</f>
        <v>0</v>
      </c>
      <c r="H725" s="5">
        <f>SUMIFS(base_de_dados!$T:$T,base_de_dados!$B:$B,$B725,base_de_dados!$G:$G,H$61,base_de_dados!$H:$H,$L$1,base_de_dados!$C:$C,$A725,base_de_dados!$M:$M,"&lt;=2008",base_de_dados!$O:$O,"&gt;=39813")</f>
        <v>0</v>
      </c>
      <c r="I725" s="5">
        <f>SUMIFS(base_de_dados!$T:$T,base_de_dados!$B:$B,$B725,base_de_dados!$G:$G,I$61,base_de_dados!$H:$H,$L$1,base_de_dados!$C:$C,$A725,base_de_dados!$M:$M,"&lt;=2008",base_de_dados!$O:$O,"&gt;=39813")</f>
        <v>0</v>
      </c>
      <c r="J725" s="5">
        <f>SUMIFS(base_de_dados!$T:$T,base_de_dados!$B:$B,$B725,base_de_dados!$G:$G,J$61,base_de_dados!$H:$H,$L$1,base_de_dados!$C:$C,$A725,base_de_dados!$M:$M,"&lt;=2008",base_de_dados!$O:$O,"&gt;=39813")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SUMIFS(base_de_dados!$T:$T,base_de_dados!$B:$B,$B726,base_de_dados!$G:$G,C$61,base_de_dados!$H:$H,$L$1,base_de_dados!$C:$C,$A726,base_de_dados!$M:$M,"&lt;=2008",base_de_dados!$O:$O,"&gt;=39813")</f>
        <v>0</v>
      </c>
      <c r="D726" s="5">
        <f>SUMIFS(base_de_dados!$T:$T,base_de_dados!$B:$B,$B726,base_de_dados!$G:$G,D$61,base_de_dados!$H:$H,$L$1,base_de_dados!$C:$C,$A726,base_de_dados!$M:$M,"&lt;=2008",base_de_dados!$O:$O,"&gt;=39813")</f>
        <v>0</v>
      </c>
      <c r="E726" s="5">
        <f>SUMIFS(base_de_dados!$T:$T,base_de_dados!$B:$B,$B726,base_de_dados!$G:$G,E$61,base_de_dados!$H:$H,$L$1,base_de_dados!$C:$C,$A726,base_de_dados!$M:$M,"&lt;=2008",base_de_dados!$O:$O,"&gt;=39813")</f>
        <v>0</v>
      </c>
      <c r="F726" s="5">
        <f>SUMIFS(base_de_dados!$T:$T,base_de_dados!$B:$B,$B726,base_de_dados!$G:$G,F$61,base_de_dados!$H:$H,$L$1,base_de_dados!$C:$C,$A726,base_de_dados!$M:$M,"&lt;=2008",base_de_dados!$O:$O,"&gt;=39813")</f>
        <v>0</v>
      </c>
      <c r="G726" s="5">
        <f>SUMIFS(base_de_dados!$T:$T,base_de_dados!$B:$B,$B726,base_de_dados!$G:$G,G$61,base_de_dados!$H:$H,$L$1,base_de_dados!$C:$C,$A726,base_de_dados!$M:$M,"&lt;=2008",base_de_dados!$O:$O,"&gt;=39813")</f>
        <v>0</v>
      </c>
      <c r="H726" s="5">
        <f>SUMIFS(base_de_dados!$T:$T,base_de_dados!$B:$B,$B726,base_de_dados!$G:$G,H$61,base_de_dados!$H:$H,$L$1,base_de_dados!$C:$C,$A726,base_de_dados!$M:$M,"&lt;=2008",base_de_dados!$O:$O,"&gt;=39813")</f>
        <v>0</v>
      </c>
      <c r="I726" s="5">
        <f>SUMIFS(base_de_dados!$T:$T,base_de_dados!$B:$B,$B726,base_de_dados!$G:$G,I$61,base_de_dados!$H:$H,$L$1,base_de_dados!$C:$C,$A726,base_de_dados!$M:$M,"&lt;=2008",base_de_dados!$O:$O,"&gt;=39813")</f>
        <v>0</v>
      </c>
      <c r="J726" s="5">
        <f>SUMIFS(base_de_dados!$T:$T,base_de_dados!$B:$B,$B726,base_de_dados!$G:$G,J$61,base_de_dados!$H:$H,$L$1,base_de_dados!$C:$C,$A726,base_de_dados!$M:$M,"&lt;=2008",base_de_dados!$O:$O,"&gt;=39813")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SUMIFS(base_de_dados!$T:$T,base_de_dados!$B:$B,$B727,base_de_dados!$G:$G,C$61,base_de_dados!$H:$H,$L$1,base_de_dados!$C:$C,$A727,base_de_dados!$M:$M,"&lt;=2008",base_de_dados!$O:$O,"&gt;=39813")</f>
        <v>0</v>
      </c>
      <c r="D727" s="5">
        <f>SUMIFS(base_de_dados!$T:$T,base_de_dados!$B:$B,$B727,base_de_dados!$G:$G,D$61,base_de_dados!$H:$H,$L$1,base_de_dados!$C:$C,$A727,base_de_dados!$M:$M,"&lt;=2008",base_de_dados!$O:$O,"&gt;=39813")</f>
        <v>0</v>
      </c>
      <c r="E727" s="5">
        <f>SUMIFS(base_de_dados!$T:$T,base_de_dados!$B:$B,$B727,base_de_dados!$G:$G,E$61,base_de_dados!$H:$H,$L$1,base_de_dados!$C:$C,$A727,base_de_dados!$M:$M,"&lt;=2008",base_de_dados!$O:$O,"&gt;=39813")</f>
        <v>0</v>
      </c>
      <c r="F727" s="5">
        <f>SUMIFS(base_de_dados!$T:$T,base_de_dados!$B:$B,$B727,base_de_dados!$G:$G,F$61,base_de_dados!$H:$H,$L$1,base_de_dados!$C:$C,$A727,base_de_dados!$M:$M,"&lt;=2008",base_de_dados!$O:$O,"&gt;=39813")</f>
        <v>0</v>
      </c>
      <c r="G727" s="5">
        <f>SUMIFS(base_de_dados!$T:$T,base_de_dados!$B:$B,$B727,base_de_dados!$G:$G,G$61,base_de_dados!$H:$H,$L$1,base_de_dados!$C:$C,$A727,base_de_dados!$M:$M,"&lt;=2008",base_de_dados!$O:$O,"&gt;=39813")</f>
        <v>0</v>
      </c>
      <c r="H727" s="5">
        <f>SUMIFS(base_de_dados!$T:$T,base_de_dados!$B:$B,$B727,base_de_dados!$G:$G,H$61,base_de_dados!$H:$H,$L$1,base_de_dados!$C:$C,$A727,base_de_dados!$M:$M,"&lt;=2008",base_de_dados!$O:$O,"&gt;=39813")</f>
        <v>0</v>
      </c>
      <c r="I727" s="5">
        <f>SUMIFS(base_de_dados!$T:$T,base_de_dados!$B:$B,$B727,base_de_dados!$G:$G,I$61,base_de_dados!$H:$H,$L$1,base_de_dados!$C:$C,$A727,base_de_dados!$M:$M,"&lt;=2008",base_de_dados!$O:$O,"&gt;=39813")</f>
        <v>0</v>
      </c>
      <c r="J727" s="5">
        <f>SUMIFS(base_de_dados!$T:$T,base_de_dados!$B:$B,$B727,base_de_dados!$G:$G,J$61,base_de_dados!$H:$H,$L$1,base_de_dados!$C:$C,$A727,base_de_dados!$M:$M,"&lt;=2008",base_de_dados!$O:$O,"&gt;=39813")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SUMIFS(base_de_dados!$T:$T,base_de_dados!$B:$B,$B728,base_de_dados!$G:$G,C$61,base_de_dados!$H:$H,$L$1,base_de_dados!$C:$C,$A728,base_de_dados!$M:$M,"&lt;=2008",base_de_dados!$O:$O,"&gt;=39813")</f>
        <v>0</v>
      </c>
      <c r="D728" s="5">
        <f>SUMIFS(base_de_dados!$T:$T,base_de_dados!$B:$B,$B728,base_de_dados!$G:$G,D$61,base_de_dados!$H:$H,$L$1,base_de_dados!$C:$C,$A728,base_de_dados!$M:$M,"&lt;=2008",base_de_dados!$O:$O,"&gt;=39813")</f>
        <v>0</v>
      </c>
      <c r="E728" s="5">
        <f>SUMIFS(base_de_dados!$T:$T,base_de_dados!$B:$B,$B728,base_de_dados!$G:$G,E$61,base_de_dados!$H:$H,$L$1,base_de_dados!$C:$C,$A728,base_de_dados!$M:$M,"&lt;=2008",base_de_dados!$O:$O,"&gt;=39813")</f>
        <v>0</v>
      </c>
      <c r="F728" s="5">
        <f>SUMIFS(base_de_dados!$T:$T,base_de_dados!$B:$B,$B728,base_de_dados!$G:$G,F$61,base_de_dados!$H:$H,$L$1,base_de_dados!$C:$C,$A728,base_de_dados!$M:$M,"&lt;=2008",base_de_dados!$O:$O,"&gt;=39813")</f>
        <v>0</v>
      </c>
      <c r="G728" s="5">
        <f>SUMIFS(base_de_dados!$T:$T,base_de_dados!$B:$B,$B728,base_de_dados!$G:$G,G$61,base_de_dados!$H:$H,$L$1,base_de_dados!$C:$C,$A728,base_de_dados!$M:$M,"&lt;=2008",base_de_dados!$O:$O,"&gt;=39813")</f>
        <v>0</v>
      </c>
      <c r="H728" s="5">
        <f>SUMIFS(base_de_dados!$T:$T,base_de_dados!$B:$B,$B728,base_de_dados!$G:$G,H$61,base_de_dados!$H:$H,$L$1,base_de_dados!$C:$C,$A728,base_de_dados!$M:$M,"&lt;=2008",base_de_dados!$O:$O,"&gt;=39813")</f>
        <v>0</v>
      </c>
      <c r="I728" s="5">
        <f>SUMIFS(base_de_dados!$T:$T,base_de_dados!$B:$B,$B728,base_de_dados!$G:$G,I$61,base_de_dados!$H:$H,$L$1,base_de_dados!$C:$C,$A728,base_de_dados!$M:$M,"&lt;=2008",base_de_dados!$O:$O,"&gt;=39813")</f>
        <v>0</v>
      </c>
      <c r="J728" s="5">
        <f>SUMIFS(base_de_dados!$T:$T,base_de_dados!$B:$B,$B728,base_de_dados!$G:$G,J$61,base_de_dados!$H:$H,$L$1,base_de_dados!$C:$C,$A728,base_de_dados!$M:$M,"&lt;=2008",base_de_dados!$O:$O,"&gt;=39813")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SUMIFS(base_de_dados!$T:$T,base_de_dados!$B:$B,$B729,base_de_dados!$G:$G,C$61,base_de_dados!$H:$H,$L$1,base_de_dados!$C:$C,$A729,base_de_dados!$M:$M,"&lt;=2008",base_de_dados!$O:$O,"&gt;=39813")</f>
        <v>0</v>
      </c>
      <c r="D729" s="5">
        <f>SUMIFS(base_de_dados!$T:$T,base_de_dados!$B:$B,$B729,base_de_dados!$G:$G,D$61,base_de_dados!$H:$H,$L$1,base_de_dados!$C:$C,$A729,base_de_dados!$M:$M,"&lt;=2008",base_de_dados!$O:$O,"&gt;=39813")</f>
        <v>0</v>
      </c>
      <c r="E729" s="5">
        <f>SUMIFS(base_de_dados!$T:$T,base_de_dados!$B:$B,$B729,base_de_dados!$G:$G,E$61,base_de_dados!$H:$H,$L$1,base_de_dados!$C:$C,$A729,base_de_dados!$M:$M,"&lt;=2008",base_de_dados!$O:$O,"&gt;=39813")</f>
        <v>0</v>
      </c>
      <c r="F729" s="5">
        <f>SUMIFS(base_de_dados!$T:$T,base_de_dados!$B:$B,$B729,base_de_dados!$G:$G,F$61,base_de_dados!$H:$H,$L$1,base_de_dados!$C:$C,$A729,base_de_dados!$M:$M,"&lt;=2008",base_de_dados!$O:$O,"&gt;=39813")</f>
        <v>0</v>
      </c>
      <c r="G729" s="5">
        <f>SUMIFS(base_de_dados!$T:$T,base_de_dados!$B:$B,$B729,base_de_dados!$G:$G,G$61,base_de_dados!$H:$H,$L$1,base_de_dados!$C:$C,$A729,base_de_dados!$M:$M,"&lt;=2008",base_de_dados!$O:$O,"&gt;=39813")</f>
        <v>0</v>
      </c>
      <c r="H729" s="5">
        <f>SUMIFS(base_de_dados!$T:$T,base_de_dados!$B:$B,$B729,base_de_dados!$G:$G,H$61,base_de_dados!$H:$H,$L$1,base_de_dados!$C:$C,$A729,base_de_dados!$M:$M,"&lt;=2008",base_de_dados!$O:$O,"&gt;=39813")</f>
        <v>0</v>
      </c>
      <c r="I729" s="5">
        <f>SUMIFS(base_de_dados!$T:$T,base_de_dados!$B:$B,$B729,base_de_dados!$G:$G,I$61,base_de_dados!$H:$H,$L$1,base_de_dados!$C:$C,$A729,base_de_dados!$M:$M,"&lt;=2008",base_de_dados!$O:$O,"&gt;=39813")</f>
        <v>0</v>
      </c>
      <c r="J729" s="5">
        <f>SUMIFS(base_de_dados!$T:$T,base_de_dados!$B:$B,$B729,base_de_dados!$G:$G,J$61,base_de_dados!$H:$H,$L$1,base_de_dados!$C:$C,$A729,base_de_dados!$M:$M,"&lt;=2008",base_de_dados!$O:$O,"&gt;=39813")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SUMIFS(base_de_dados!$T:$T,base_de_dados!$B:$B,$B730,base_de_dados!$G:$G,C$61,base_de_dados!$H:$H,$L$1,base_de_dados!$C:$C,$A730,base_de_dados!$M:$M,"&lt;=2008",base_de_dados!$O:$O,"&gt;=39813")</f>
        <v>0</v>
      </c>
      <c r="D730" s="5">
        <f>SUMIFS(base_de_dados!$T:$T,base_de_dados!$B:$B,$B730,base_de_dados!$G:$G,D$61,base_de_dados!$H:$H,$L$1,base_de_dados!$C:$C,$A730,base_de_dados!$M:$M,"&lt;=2008",base_de_dados!$O:$O,"&gt;=39813")</f>
        <v>0</v>
      </c>
      <c r="E730" s="5">
        <f>SUMIFS(base_de_dados!$T:$T,base_de_dados!$B:$B,$B730,base_de_dados!$G:$G,E$61,base_de_dados!$H:$H,$L$1,base_de_dados!$C:$C,$A730,base_de_dados!$M:$M,"&lt;=2008",base_de_dados!$O:$O,"&gt;=39813")</f>
        <v>0</v>
      </c>
      <c r="F730" s="5">
        <f>SUMIFS(base_de_dados!$T:$T,base_de_dados!$B:$B,$B730,base_de_dados!$G:$G,F$61,base_de_dados!$H:$H,$L$1,base_de_dados!$C:$C,$A730,base_de_dados!$M:$M,"&lt;=2008",base_de_dados!$O:$O,"&gt;=39813")</f>
        <v>0</v>
      </c>
      <c r="G730" s="5">
        <f>SUMIFS(base_de_dados!$T:$T,base_de_dados!$B:$B,$B730,base_de_dados!$G:$G,G$61,base_de_dados!$H:$H,$L$1,base_de_dados!$C:$C,$A730,base_de_dados!$M:$M,"&lt;=2008",base_de_dados!$O:$O,"&gt;=39813")</f>
        <v>0</v>
      </c>
      <c r="H730" s="5">
        <f>SUMIFS(base_de_dados!$T:$T,base_de_dados!$B:$B,$B730,base_de_dados!$G:$G,H$61,base_de_dados!$H:$H,$L$1,base_de_dados!$C:$C,$A730,base_de_dados!$M:$M,"&lt;=2008",base_de_dados!$O:$O,"&gt;=39813")</f>
        <v>0</v>
      </c>
      <c r="I730" s="5">
        <f>SUMIFS(base_de_dados!$T:$T,base_de_dados!$B:$B,$B730,base_de_dados!$G:$G,I$61,base_de_dados!$H:$H,$L$1,base_de_dados!$C:$C,$A730,base_de_dados!$M:$M,"&lt;=2008",base_de_dados!$O:$O,"&gt;=39813")</f>
        <v>0</v>
      </c>
      <c r="J730" s="5">
        <f>SUMIFS(base_de_dados!$T:$T,base_de_dados!$B:$B,$B730,base_de_dados!$G:$G,J$61,base_de_dados!$H:$H,$L$1,base_de_dados!$C:$C,$A730,base_de_dados!$M:$M,"&lt;=2008",base_de_dados!$O:$O,"&gt;=39813")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SUMIFS(base_de_dados!$T:$T,base_de_dados!$B:$B,$B731,base_de_dados!$G:$G,C$61,base_de_dados!$H:$H,$L$1,base_de_dados!$C:$C,$A731,base_de_dados!$M:$M,"&lt;=2008",base_de_dados!$O:$O,"&gt;=39813")</f>
        <v>0</v>
      </c>
      <c r="D731" s="5">
        <f>SUMIFS(base_de_dados!$T:$T,base_de_dados!$B:$B,$B731,base_de_dados!$G:$G,D$61,base_de_dados!$H:$H,$L$1,base_de_dados!$C:$C,$A731,base_de_dados!$M:$M,"&lt;=2008",base_de_dados!$O:$O,"&gt;=39813")</f>
        <v>0</v>
      </c>
      <c r="E731" s="5">
        <f>SUMIFS(base_de_dados!$T:$T,base_de_dados!$B:$B,$B731,base_de_dados!$G:$G,E$61,base_de_dados!$H:$H,$L$1,base_de_dados!$C:$C,$A731,base_de_dados!$M:$M,"&lt;=2008",base_de_dados!$O:$O,"&gt;=39813")</f>
        <v>0</v>
      </c>
      <c r="F731" s="5">
        <f>SUMIFS(base_de_dados!$T:$T,base_de_dados!$B:$B,$B731,base_de_dados!$G:$G,F$61,base_de_dados!$H:$H,$L$1,base_de_dados!$C:$C,$A731,base_de_dados!$M:$M,"&lt;=2008",base_de_dados!$O:$O,"&gt;=39813")</f>
        <v>0</v>
      </c>
      <c r="G731" s="5">
        <f>SUMIFS(base_de_dados!$T:$T,base_de_dados!$B:$B,$B731,base_de_dados!$G:$G,G$61,base_de_dados!$H:$H,$L$1,base_de_dados!$C:$C,$A731,base_de_dados!$M:$M,"&lt;=2008",base_de_dados!$O:$O,"&gt;=39813")</f>
        <v>0</v>
      </c>
      <c r="H731" s="5">
        <f>SUMIFS(base_de_dados!$T:$T,base_de_dados!$B:$B,$B731,base_de_dados!$G:$G,H$61,base_de_dados!$H:$H,$L$1,base_de_dados!$C:$C,$A731,base_de_dados!$M:$M,"&lt;=2008",base_de_dados!$O:$O,"&gt;=39813")</f>
        <v>0</v>
      </c>
      <c r="I731" s="5">
        <f>SUMIFS(base_de_dados!$T:$T,base_de_dados!$B:$B,$B731,base_de_dados!$G:$G,I$61,base_de_dados!$H:$H,$L$1,base_de_dados!$C:$C,$A731,base_de_dados!$M:$M,"&lt;=2008",base_de_dados!$O:$O,"&gt;=39813")</f>
        <v>0</v>
      </c>
      <c r="J731" s="5">
        <f>SUMIFS(base_de_dados!$T:$T,base_de_dados!$B:$B,$B731,base_de_dados!$G:$G,J$61,base_de_dados!$H:$H,$L$1,base_de_dados!$C:$C,$A731,base_de_dados!$M:$M,"&lt;=2008",base_de_dados!$O:$O,"&gt;=39813")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SUMIFS(base_de_dados!$T:$T,base_de_dados!$B:$B,$B732,base_de_dados!$G:$G,C$61,base_de_dados!$H:$H,$L$1,base_de_dados!$C:$C,$A732,base_de_dados!$M:$M,"&lt;=2008",base_de_dados!$O:$O,"&gt;=39813")</f>
        <v>0</v>
      </c>
      <c r="D732" s="5">
        <f>SUMIFS(base_de_dados!$T:$T,base_de_dados!$B:$B,$B732,base_de_dados!$G:$G,D$61,base_de_dados!$H:$H,$L$1,base_de_dados!$C:$C,$A732,base_de_dados!$M:$M,"&lt;=2008",base_de_dados!$O:$O,"&gt;=39813")</f>
        <v>0</v>
      </c>
      <c r="E732" s="5">
        <f>SUMIFS(base_de_dados!$T:$T,base_de_dados!$B:$B,$B732,base_de_dados!$G:$G,E$61,base_de_dados!$H:$H,$L$1,base_de_dados!$C:$C,$A732,base_de_dados!$M:$M,"&lt;=2008",base_de_dados!$O:$O,"&gt;=39813")</f>
        <v>0</v>
      </c>
      <c r="F732" s="5">
        <f>SUMIFS(base_de_dados!$T:$T,base_de_dados!$B:$B,$B732,base_de_dados!$G:$G,F$61,base_de_dados!$H:$H,$L$1,base_de_dados!$C:$C,$A732,base_de_dados!$M:$M,"&lt;=2008",base_de_dados!$O:$O,"&gt;=39813")</f>
        <v>0</v>
      </c>
      <c r="G732" s="5">
        <f>SUMIFS(base_de_dados!$T:$T,base_de_dados!$B:$B,$B732,base_de_dados!$G:$G,G$61,base_de_dados!$H:$H,$L$1,base_de_dados!$C:$C,$A732,base_de_dados!$M:$M,"&lt;=2008",base_de_dados!$O:$O,"&gt;=39813")</f>
        <v>0</v>
      </c>
      <c r="H732" s="5">
        <f>SUMIFS(base_de_dados!$T:$T,base_de_dados!$B:$B,$B732,base_de_dados!$G:$G,H$61,base_de_dados!$H:$H,$L$1,base_de_dados!$C:$C,$A732,base_de_dados!$M:$M,"&lt;=2008",base_de_dados!$O:$O,"&gt;=39813")</f>
        <v>0</v>
      </c>
      <c r="I732" s="5">
        <f>SUMIFS(base_de_dados!$T:$T,base_de_dados!$B:$B,$B732,base_de_dados!$G:$G,I$61,base_de_dados!$H:$H,$L$1,base_de_dados!$C:$C,$A732,base_de_dados!$M:$M,"&lt;=2008",base_de_dados!$O:$O,"&gt;=39813")</f>
        <v>0</v>
      </c>
      <c r="J732" s="5">
        <f>SUMIFS(base_de_dados!$T:$T,base_de_dados!$B:$B,$B732,base_de_dados!$G:$G,J$61,base_de_dados!$H:$H,$L$1,base_de_dados!$C:$C,$A732,base_de_dados!$M:$M,"&lt;=2008",base_de_dados!$O:$O,"&gt;=39813")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SUMIFS(base_de_dados!$T:$T,base_de_dados!$B:$B,$B733,base_de_dados!$G:$G,C$61,base_de_dados!$H:$H,$L$1,base_de_dados!$C:$C,$A733,base_de_dados!$M:$M,"&lt;=2008",base_de_dados!$O:$O,"&gt;=39813")</f>
        <v>0</v>
      </c>
      <c r="D733" s="5">
        <f>SUMIFS(base_de_dados!$T:$T,base_de_dados!$B:$B,$B733,base_de_dados!$G:$G,D$61,base_de_dados!$H:$H,$L$1,base_de_dados!$C:$C,$A733,base_de_dados!$M:$M,"&lt;=2008",base_de_dados!$O:$O,"&gt;=39813")</f>
        <v>0</v>
      </c>
      <c r="E733" s="5">
        <f>SUMIFS(base_de_dados!$T:$T,base_de_dados!$B:$B,$B733,base_de_dados!$G:$G,E$61,base_de_dados!$H:$H,$L$1,base_de_dados!$C:$C,$A733,base_de_dados!$M:$M,"&lt;=2008",base_de_dados!$O:$O,"&gt;=39813")</f>
        <v>0</v>
      </c>
      <c r="F733" s="5">
        <f>SUMIFS(base_de_dados!$T:$T,base_de_dados!$B:$B,$B733,base_de_dados!$G:$G,F$61,base_de_dados!$H:$H,$L$1,base_de_dados!$C:$C,$A733,base_de_dados!$M:$M,"&lt;=2008",base_de_dados!$O:$O,"&gt;=39813")</f>
        <v>0</v>
      </c>
      <c r="G733" s="5">
        <f>SUMIFS(base_de_dados!$T:$T,base_de_dados!$B:$B,$B733,base_de_dados!$G:$G,G$61,base_de_dados!$H:$H,$L$1,base_de_dados!$C:$C,$A733,base_de_dados!$M:$M,"&lt;=2008",base_de_dados!$O:$O,"&gt;=39813")</f>
        <v>0</v>
      </c>
      <c r="H733" s="5">
        <f>SUMIFS(base_de_dados!$T:$T,base_de_dados!$B:$B,$B733,base_de_dados!$G:$G,H$61,base_de_dados!$H:$H,$L$1,base_de_dados!$C:$C,$A733,base_de_dados!$M:$M,"&lt;=2008",base_de_dados!$O:$O,"&gt;=39813")</f>
        <v>0</v>
      </c>
      <c r="I733" s="5">
        <f>SUMIFS(base_de_dados!$T:$T,base_de_dados!$B:$B,$B733,base_de_dados!$G:$G,I$61,base_de_dados!$H:$H,$L$1,base_de_dados!$C:$C,$A733,base_de_dados!$M:$M,"&lt;=2008",base_de_dados!$O:$O,"&gt;=39813")</f>
        <v>0</v>
      </c>
      <c r="J733" s="5">
        <f>SUMIFS(base_de_dados!$T:$T,base_de_dados!$B:$B,$B733,base_de_dados!$G:$G,J$61,base_de_dados!$H:$H,$L$1,base_de_dados!$C:$C,$A733,base_de_dados!$M:$M,"&lt;=2008",base_de_dados!$O:$O,"&gt;=39813")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SUMIFS(base_de_dados!$T:$T,base_de_dados!$B:$B,$B734,base_de_dados!$G:$G,C$61,base_de_dados!$H:$H,$L$1,base_de_dados!$C:$C,$A734,base_de_dados!$M:$M,"&lt;=2008",base_de_dados!$O:$O,"&gt;=39813")</f>
        <v>0</v>
      </c>
      <c r="D734" s="5">
        <f>SUMIFS(base_de_dados!$T:$T,base_de_dados!$B:$B,$B734,base_de_dados!$G:$G,D$61,base_de_dados!$H:$H,$L$1,base_de_dados!$C:$C,$A734,base_de_dados!$M:$M,"&lt;=2008",base_de_dados!$O:$O,"&gt;=39813")</f>
        <v>0</v>
      </c>
      <c r="E734" s="5">
        <f>SUMIFS(base_de_dados!$T:$T,base_de_dados!$B:$B,$B734,base_de_dados!$G:$G,E$61,base_de_dados!$H:$H,$L$1,base_de_dados!$C:$C,$A734,base_de_dados!$M:$M,"&lt;=2008",base_de_dados!$O:$O,"&gt;=39813")</f>
        <v>0</v>
      </c>
      <c r="F734" s="5">
        <f>SUMIFS(base_de_dados!$T:$T,base_de_dados!$B:$B,$B734,base_de_dados!$G:$G,F$61,base_de_dados!$H:$H,$L$1,base_de_dados!$C:$C,$A734,base_de_dados!$M:$M,"&lt;=2008",base_de_dados!$O:$O,"&gt;=39813")</f>
        <v>0</v>
      </c>
      <c r="G734" s="5">
        <f>SUMIFS(base_de_dados!$T:$T,base_de_dados!$B:$B,$B734,base_de_dados!$G:$G,G$61,base_de_dados!$H:$H,$L$1,base_de_dados!$C:$C,$A734,base_de_dados!$M:$M,"&lt;=2008",base_de_dados!$O:$O,"&gt;=39813")</f>
        <v>0</v>
      </c>
      <c r="H734" s="5">
        <f>SUMIFS(base_de_dados!$T:$T,base_de_dados!$B:$B,$B734,base_de_dados!$G:$G,H$61,base_de_dados!$H:$H,$L$1,base_de_dados!$C:$C,$A734,base_de_dados!$M:$M,"&lt;=2008",base_de_dados!$O:$O,"&gt;=39813")</f>
        <v>0</v>
      </c>
      <c r="I734" s="5">
        <f>SUMIFS(base_de_dados!$T:$T,base_de_dados!$B:$B,$B734,base_de_dados!$G:$G,I$61,base_de_dados!$H:$H,$L$1,base_de_dados!$C:$C,$A734,base_de_dados!$M:$M,"&lt;=2008",base_de_dados!$O:$O,"&gt;=39813")</f>
        <v>0</v>
      </c>
      <c r="J734" s="5">
        <f>SUMIFS(base_de_dados!$T:$T,base_de_dados!$B:$B,$B734,base_de_dados!$G:$G,J$61,base_de_dados!$H:$H,$L$1,base_de_dados!$C:$C,$A734,base_de_dados!$M:$M,"&lt;=2008",base_de_dados!$O:$O,"&gt;=39813")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SUMIFS(base_de_dados!$T:$T,base_de_dados!$B:$B,$B735,base_de_dados!$G:$G,C$61,base_de_dados!$H:$H,$L$1,base_de_dados!$C:$C,$A735,base_de_dados!$M:$M,"&lt;=2008",base_de_dados!$O:$O,"&gt;=39813")</f>
        <v>0</v>
      </c>
      <c r="D735" s="5">
        <f>SUMIFS(base_de_dados!$T:$T,base_de_dados!$B:$B,$B735,base_de_dados!$G:$G,D$61,base_de_dados!$H:$H,$L$1,base_de_dados!$C:$C,$A735,base_de_dados!$M:$M,"&lt;=2008",base_de_dados!$O:$O,"&gt;=39813")</f>
        <v>0</v>
      </c>
      <c r="E735" s="5">
        <f>SUMIFS(base_de_dados!$T:$T,base_de_dados!$B:$B,$B735,base_de_dados!$G:$G,E$61,base_de_dados!$H:$H,$L$1,base_de_dados!$C:$C,$A735,base_de_dados!$M:$M,"&lt;=2008",base_de_dados!$O:$O,"&gt;=39813")</f>
        <v>0</v>
      </c>
      <c r="F735" s="5">
        <f>SUMIFS(base_de_dados!$T:$T,base_de_dados!$B:$B,$B735,base_de_dados!$G:$G,F$61,base_de_dados!$H:$H,$L$1,base_de_dados!$C:$C,$A735,base_de_dados!$M:$M,"&lt;=2008",base_de_dados!$O:$O,"&gt;=39813")</f>
        <v>0</v>
      </c>
      <c r="G735" s="5">
        <f>SUMIFS(base_de_dados!$T:$T,base_de_dados!$B:$B,$B735,base_de_dados!$G:$G,G$61,base_de_dados!$H:$H,$L$1,base_de_dados!$C:$C,$A735,base_de_dados!$M:$M,"&lt;=2008",base_de_dados!$O:$O,"&gt;=39813")</f>
        <v>0</v>
      </c>
      <c r="H735" s="5">
        <f>SUMIFS(base_de_dados!$T:$T,base_de_dados!$B:$B,$B735,base_de_dados!$G:$G,H$61,base_de_dados!$H:$H,$L$1,base_de_dados!$C:$C,$A735,base_de_dados!$M:$M,"&lt;=2008",base_de_dados!$O:$O,"&gt;=39813")</f>
        <v>0</v>
      </c>
      <c r="I735" s="5">
        <f>SUMIFS(base_de_dados!$T:$T,base_de_dados!$B:$B,$B735,base_de_dados!$G:$G,I$61,base_de_dados!$H:$H,$L$1,base_de_dados!$C:$C,$A735,base_de_dados!$M:$M,"&lt;=2008",base_de_dados!$O:$O,"&gt;=39813")</f>
        <v>0</v>
      </c>
      <c r="J735" s="5">
        <f>SUMIFS(base_de_dados!$T:$T,base_de_dados!$B:$B,$B735,base_de_dados!$G:$G,J$61,base_de_dados!$H:$H,$L$1,base_de_dados!$C:$C,$A735,base_de_dados!$M:$M,"&lt;=2008",base_de_dados!$O:$O,"&gt;=39813")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SUMIFS(base_de_dados!$T:$T,base_de_dados!$B:$B,$B736,base_de_dados!$G:$G,C$61,base_de_dados!$H:$H,$L$1,base_de_dados!$C:$C,$A736,base_de_dados!$M:$M,"&lt;=2008",base_de_dados!$O:$O,"&gt;=39813")</f>
        <v>0</v>
      </c>
      <c r="D736" s="5">
        <f>SUMIFS(base_de_dados!$T:$T,base_de_dados!$B:$B,$B736,base_de_dados!$G:$G,D$61,base_de_dados!$H:$H,$L$1,base_de_dados!$C:$C,$A736,base_de_dados!$M:$M,"&lt;=2008",base_de_dados!$O:$O,"&gt;=39813")</f>
        <v>0</v>
      </c>
      <c r="E736" s="5">
        <f>SUMIFS(base_de_dados!$T:$T,base_de_dados!$B:$B,$B736,base_de_dados!$G:$G,E$61,base_de_dados!$H:$H,$L$1,base_de_dados!$C:$C,$A736,base_de_dados!$M:$M,"&lt;=2008",base_de_dados!$O:$O,"&gt;=39813")</f>
        <v>0</v>
      </c>
      <c r="F736" s="5">
        <f>SUMIFS(base_de_dados!$T:$T,base_de_dados!$B:$B,$B736,base_de_dados!$G:$G,F$61,base_de_dados!$H:$H,$L$1,base_de_dados!$C:$C,$A736,base_de_dados!$M:$M,"&lt;=2008",base_de_dados!$O:$O,"&gt;=39813")</f>
        <v>0</v>
      </c>
      <c r="G736" s="5">
        <f>SUMIFS(base_de_dados!$T:$T,base_de_dados!$B:$B,$B736,base_de_dados!$G:$G,G$61,base_de_dados!$H:$H,$L$1,base_de_dados!$C:$C,$A736,base_de_dados!$M:$M,"&lt;=2008",base_de_dados!$O:$O,"&gt;=39813")</f>
        <v>0</v>
      </c>
      <c r="H736" s="5">
        <f>SUMIFS(base_de_dados!$T:$T,base_de_dados!$B:$B,$B736,base_de_dados!$G:$G,H$61,base_de_dados!$H:$H,$L$1,base_de_dados!$C:$C,$A736,base_de_dados!$M:$M,"&lt;=2008",base_de_dados!$O:$O,"&gt;=39813")</f>
        <v>0</v>
      </c>
      <c r="I736" s="5">
        <f>SUMIFS(base_de_dados!$T:$T,base_de_dados!$B:$B,$B736,base_de_dados!$G:$G,I$61,base_de_dados!$H:$H,$L$1,base_de_dados!$C:$C,$A736,base_de_dados!$M:$M,"&lt;=2008",base_de_dados!$O:$O,"&gt;=39813")</f>
        <v>0</v>
      </c>
      <c r="J736" s="5">
        <f>SUMIFS(base_de_dados!$T:$T,base_de_dados!$B:$B,$B736,base_de_dados!$G:$G,J$61,base_de_dados!$H:$H,$L$1,base_de_dados!$C:$C,$A736,base_de_dados!$M:$M,"&lt;=2008",base_de_dados!$O:$O,"&gt;=39813")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SUMIFS(base_de_dados!$T:$T,base_de_dados!$B:$B,$B737,base_de_dados!$G:$G,C$61,base_de_dados!$H:$H,$L$1,base_de_dados!$C:$C,$A737,base_de_dados!$M:$M,"&lt;=2008",base_de_dados!$O:$O,"&gt;=39813")</f>
        <v>0</v>
      </c>
      <c r="D737" s="5">
        <f>SUMIFS(base_de_dados!$T:$T,base_de_dados!$B:$B,$B737,base_de_dados!$G:$G,D$61,base_de_dados!$H:$H,$L$1,base_de_dados!$C:$C,$A737,base_de_dados!$M:$M,"&lt;=2008",base_de_dados!$O:$O,"&gt;=39813")</f>
        <v>0</v>
      </c>
      <c r="E737" s="5">
        <f>SUMIFS(base_de_dados!$T:$T,base_de_dados!$B:$B,$B737,base_de_dados!$G:$G,E$61,base_de_dados!$H:$H,$L$1,base_de_dados!$C:$C,$A737,base_de_dados!$M:$M,"&lt;=2008",base_de_dados!$O:$O,"&gt;=39813")</f>
        <v>0</v>
      </c>
      <c r="F737" s="5">
        <f>SUMIFS(base_de_dados!$T:$T,base_de_dados!$B:$B,$B737,base_de_dados!$G:$G,F$61,base_de_dados!$H:$H,$L$1,base_de_dados!$C:$C,$A737,base_de_dados!$M:$M,"&lt;=2008",base_de_dados!$O:$O,"&gt;=39813")</f>
        <v>0</v>
      </c>
      <c r="G737" s="5">
        <f>SUMIFS(base_de_dados!$T:$T,base_de_dados!$B:$B,$B737,base_de_dados!$G:$G,G$61,base_de_dados!$H:$H,$L$1,base_de_dados!$C:$C,$A737,base_de_dados!$M:$M,"&lt;=2008",base_de_dados!$O:$O,"&gt;=39813")</f>
        <v>0</v>
      </c>
      <c r="H737" s="5">
        <f>SUMIFS(base_de_dados!$T:$T,base_de_dados!$B:$B,$B737,base_de_dados!$G:$G,H$61,base_de_dados!$H:$H,$L$1,base_de_dados!$C:$C,$A737,base_de_dados!$M:$M,"&lt;=2008",base_de_dados!$O:$O,"&gt;=39813")</f>
        <v>0</v>
      </c>
      <c r="I737" s="5">
        <f>SUMIFS(base_de_dados!$T:$T,base_de_dados!$B:$B,$B737,base_de_dados!$G:$G,I$61,base_de_dados!$H:$H,$L$1,base_de_dados!$C:$C,$A737,base_de_dados!$M:$M,"&lt;=2008",base_de_dados!$O:$O,"&gt;=39813")</f>
        <v>0</v>
      </c>
      <c r="J737" s="5">
        <f>SUMIFS(base_de_dados!$T:$T,base_de_dados!$B:$B,$B737,base_de_dados!$G:$G,J$61,base_de_dados!$H:$H,$L$1,base_de_dados!$C:$C,$A737,base_de_dados!$M:$M,"&lt;=2008",base_de_dados!$O:$O,"&gt;=39813")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SUMIFS(base_de_dados!$T:$T,base_de_dados!$B:$B,$B738,base_de_dados!$G:$G,C$61,base_de_dados!$H:$H,$L$1,base_de_dados!$C:$C,$A738,base_de_dados!$M:$M,"&lt;=2008",base_de_dados!$O:$O,"&gt;=39813")</f>
        <v>0</v>
      </c>
      <c r="D738" s="5">
        <f>SUMIFS(base_de_dados!$T:$T,base_de_dados!$B:$B,$B738,base_de_dados!$G:$G,D$61,base_de_dados!$H:$H,$L$1,base_de_dados!$C:$C,$A738,base_de_dados!$M:$M,"&lt;=2008",base_de_dados!$O:$O,"&gt;=39813")</f>
        <v>0</v>
      </c>
      <c r="E738" s="5">
        <f>SUMIFS(base_de_dados!$T:$T,base_de_dados!$B:$B,$B738,base_de_dados!$G:$G,E$61,base_de_dados!$H:$H,$L$1,base_de_dados!$C:$C,$A738,base_de_dados!$M:$M,"&lt;=2008",base_de_dados!$O:$O,"&gt;=39813")</f>
        <v>0</v>
      </c>
      <c r="F738" s="5">
        <f>SUMIFS(base_de_dados!$T:$T,base_de_dados!$B:$B,$B738,base_de_dados!$G:$G,F$61,base_de_dados!$H:$H,$L$1,base_de_dados!$C:$C,$A738,base_de_dados!$M:$M,"&lt;=2008",base_de_dados!$O:$O,"&gt;=39813")</f>
        <v>0</v>
      </c>
      <c r="G738" s="5">
        <f>SUMIFS(base_de_dados!$T:$T,base_de_dados!$B:$B,$B738,base_de_dados!$G:$G,G$61,base_de_dados!$H:$H,$L$1,base_de_dados!$C:$C,$A738,base_de_dados!$M:$M,"&lt;=2008",base_de_dados!$O:$O,"&gt;=39813")</f>
        <v>0</v>
      </c>
      <c r="H738" s="5">
        <f>SUMIFS(base_de_dados!$T:$T,base_de_dados!$B:$B,$B738,base_de_dados!$G:$G,H$61,base_de_dados!$H:$H,$L$1,base_de_dados!$C:$C,$A738,base_de_dados!$M:$M,"&lt;=2008",base_de_dados!$O:$O,"&gt;=39813")</f>
        <v>0</v>
      </c>
      <c r="I738" s="5">
        <f>SUMIFS(base_de_dados!$T:$T,base_de_dados!$B:$B,$B738,base_de_dados!$G:$G,I$61,base_de_dados!$H:$H,$L$1,base_de_dados!$C:$C,$A738,base_de_dados!$M:$M,"&lt;=2008",base_de_dados!$O:$O,"&gt;=39813")</f>
        <v>0</v>
      </c>
      <c r="J738" s="5">
        <f>SUMIFS(base_de_dados!$T:$T,base_de_dados!$B:$B,$B738,base_de_dados!$G:$G,J$61,base_de_dados!$H:$H,$L$1,base_de_dados!$C:$C,$A738,base_de_dados!$M:$M,"&lt;=2008",base_de_dados!$O:$O,"&gt;=39813")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SUMIFS(base_de_dados!$T:$T,base_de_dados!$B:$B,$B739,base_de_dados!$G:$G,C$61,base_de_dados!$H:$H,$L$1,base_de_dados!$C:$C,$A739,base_de_dados!$M:$M,"&lt;=2008",base_de_dados!$O:$O,"&gt;=39813")</f>
        <v>0</v>
      </c>
      <c r="D739" s="5">
        <f>SUMIFS(base_de_dados!$T:$T,base_de_dados!$B:$B,$B739,base_de_dados!$G:$G,D$61,base_de_dados!$H:$H,$L$1,base_de_dados!$C:$C,$A739,base_de_dados!$M:$M,"&lt;=2008",base_de_dados!$O:$O,"&gt;=39813")</f>
        <v>0</v>
      </c>
      <c r="E739" s="5">
        <f>SUMIFS(base_de_dados!$T:$T,base_de_dados!$B:$B,$B739,base_de_dados!$G:$G,E$61,base_de_dados!$H:$H,$L$1,base_de_dados!$C:$C,$A739,base_de_dados!$M:$M,"&lt;=2008",base_de_dados!$O:$O,"&gt;=39813")</f>
        <v>0</v>
      </c>
      <c r="F739" s="5">
        <f>SUMIFS(base_de_dados!$T:$T,base_de_dados!$B:$B,$B739,base_de_dados!$G:$G,F$61,base_de_dados!$H:$H,$L$1,base_de_dados!$C:$C,$A739,base_de_dados!$M:$M,"&lt;=2008",base_de_dados!$O:$O,"&gt;=39813")</f>
        <v>0</v>
      </c>
      <c r="G739" s="5">
        <f>SUMIFS(base_de_dados!$T:$T,base_de_dados!$B:$B,$B739,base_de_dados!$G:$G,G$61,base_de_dados!$H:$H,$L$1,base_de_dados!$C:$C,$A739,base_de_dados!$M:$M,"&lt;=2008",base_de_dados!$O:$O,"&gt;=39813")</f>
        <v>0</v>
      </c>
      <c r="H739" s="5">
        <f>SUMIFS(base_de_dados!$T:$T,base_de_dados!$B:$B,$B739,base_de_dados!$G:$G,H$61,base_de_dados!$H:$H,$L$1,base_de_dados!$C:$C,$A739,base_de_dados!$M:$M,"&lt;=2008",base_de_dados!$O:$O,"&gt;=39813")</f>
        <v>0</v>
      </c>
      <c r="I739" s="5">
        <f>SUMIFS(base_de_dados!$T:$T,base_de_dados!$B:$B,$B739,base_de_dados!$G:$G,I$61,base_de_dados!$H:$H,$L$1,base_de_dados!$C:$C,$A739,base_de_dados!$M:$M,"&lt;=2008",base_de_dados!$O:$O,"&gt;=39813")</f>
        <v>0</v>
      </c>
      <c r="J739" s="5">
        <f>SUMIFS(base_de_dados!$T:$T,base_de_dados!$B:$B,$B739,base_de_dados!$G:$G,J$61,base_de_dados!$H:$H,$L$1,base_de_dados!$C:$C,$A739,base_de_dados!$M:$M,"&lt;=2008",base_de_dados!$O:$O,"&gt;=39813")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SUMIFS(base_de_dados!$T:$T,base_de_dados!$B:$B,$B740,base_de_dados!$G:$G,C$61,base_de_dados!$H:$H,$L$1,base_de_dados!$C:$C,$A740,base_de_dados!$M:$M,"&lt;=2008",base_de_dados!$O:$O,"&gt;=39813")</f>
        <v>0</v>
      </c>
      <c r="D740" s="5">
        <f>SUMIFS(base_de_dados!$T:$T,base_de_dados!$B:$B,$B740,base_de_dados!$G:$G,D$61,base_de_dados!$H:$H,$L$1,base_de_dados!$C:$C,$A740,base_de_dados!$M:$M,"&lt;=2008",base_de_dados!$O:$O,"&gt;=39813")</f>
        <v>0</v>
      </c>
      <c r="E740" s="5">
        <f>SUMIFS(base_de_dados!$T:$T,base_de_dados!$B:$B,$B740,base_de_dados!$G:$G,E$61,base_de_dados!$H:$H,$L$1,base_de_dados!$C:$C,$A740,base_de_dados!$M:$M,"&lt;=2008",base_de_dados!$O:$O,"&gt;=39813")</f>
        <v>0</v>
      </c>
      <c r="F740" s="5">
        <f>SUMIFS(base_de_dados!$T:$T,base_de_dados!$B:$B,$B740,base_de_dados!$G:$G,F$61,base_de_dados!$H:$H,$L$1,base_de_dados!$C:$C,$A740,base_de_dados!$M:$M,"&lt;=2008",base_de_dados!$O:$O,"&gt;=39813")</f>
        <v>0</v>
      </c>
      <c r="G740" s="5">
        <f>SUMIFS(base_de_dados!$T:$T,base_de_dados!$B:$B,$B740,base_de_dados!$G:$G,G$61,base_de_dados!$H:$H,$L$1,base_de_dados!$C:$C,$A740,base_de_dados!$M:$M,"&lt;=2008",base_de_dados!$O:$O,"&gt;=39813")</f>
        <v>0</v>
      </c>
      <c r="H740" s="5">
        <f>SUMIFS(base_de_dados!$T:$T,base_de_dados!$B:$B,$B740,base_de_dados!$G:$G,H$61,base_de_dados!$H:$H,$L$1,base_de_dados!$C:$C,$A740,base_de_dados!$M:$M,"&lt;=2008",base_de_dados!$O:$O,"&gt;=39813")</f>
        <v>0</v>
      </c>
      <c r="I740" s="5">
        <f>SUMIFS(base_de_dados!$T:$T,base_de_dados!$B:$B,$B740,base_de_dados!$G:$G,I$61,base_de_dados!$H:$H,$L$1,base_de_dados!$C:$C,$A740,base_de_dados!$M:$M,"&lt;=2008",base_de_dados!$O:$O,"&gt;=39813")</f>
        <v>0</v>
      </c>
      <c r="J740" s="5">
        <f>SUMIFS(base_de_dados!$T:$T,base_de_dados!$B:$B,$B740,base_de_dados!$G:$G,J$61,base_de_dados!$H:$H,$L$1,base_de_dados!$C:$C,$A740,base_de_dados!$M:$M,"&lt;=2008",base_de_dados!$O:$O,"&gt;=39813")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SUMIFS(base_de_dados!$T:$T,base_de_dados!$B:$B,$B741,base_de_dados!$G:$G,C$61,base_de_dados!$H:$H,$L$1,base_de_dados!$C:$C,$A741,base_de_dados!$M:$M,"&lt;=2008",base_de_dados!$O:$O,"&gt;=39813")</f>
        <v>0</v>
      </c>
      <c r="D741" s="5">
        <f>SUMIFS(base_de_dados!$T:$T,base_de_dados!$B:$B,$B741,base_de_dados!$G:$G,D$61,base_de_dados!$H:$H,$L$1,base_de_dados!$C:$C,$A741,base_de_dados!$M:$M,"&lt;=2008",base_de_dados!$O:$O,"&gt;=39813")</f>
        <v>0</v>
      </c>
      <c r="E741" s="5">
        <f>SUMIFS(base_de_dados!$T:$T,base_de_dados!$B:$B,$B741,base_de_dados!$G:$G,E$61,base_de_dados!$H:$H,$L$1,base_de_dados!$C:$C,$A741,base_de_dados!$M:$M,"&lt;=2008",base_de_dados!$O:$O,"&gt;=39813")</f>
        <v>0</v>
      </c>
      <c r="F741" s="5">
        <f>SUMIFS(base_de_dados!$T:$T,base_de_dados!$B:$B,$B741,base_de_dados!$G:$G,F$61,base_de_dados!$H:$H,$L$1,base_de_dados!$C:$C,$A741,base_de_dados!$M:$M,"&lt;=2008",base_de_dados!$O:$O,"&gt;=39813")</f>
        <v>0</v>
      </c>
      <c r="G741" s="5">
        <f>SUMIFS(base_de_dados!$T:$T,base_de_dados!$B:$B,$B741,base_de_dados!$G:$G,G$61,base_de_dados!$H:$H,$L$1,base_de_dados!$C:$C,$A741,base_de_dados!$M:$M,"&lt;=2008",base_de_dados!$O:$O,"&gt;=39813")</f>
        <v>0</v>
      </c>
      <c r="H741" s="5">
        <f>SUMIFS(base_de_dados!$T:$T,base_de_dados!$B:$B,$B741,base_de_dados!$G:$G,H$61,base_de_dados!$H:$H,$L$1,base_de_dados!$C:$C,$A741,base_de_dados!$M:$M,"&lt;=2008",base_de_dados!$O:$O,"&gt;=39813")</f>
        <v>0</v>
      </c>
      <c r="I741" s="5">
        <f>SUMIFS(base_de_dados!$T:$T,base_de_dados!$B:$B,$B741,base_de_dados!$G:$G,I$61,base_de_dados!$H:$H,$L$1,base_de_dados!$C:$C,$A741,base_de_dados!$M:$M,"&lt;=2008",base_de_dados!$O:$O,"&gt;=39813")</f>
        <v>0</v>
      </c>
      <c r="J741" s="5">
        <f>SUMIFS(base_de_dados!$T:$T,base_de_dados!$B:$B,$B741,base_de_dados!$G:$G,J$61,base_de_dados!$H:$H,$L$1,base_de_dados!$C:$C,$A741,base_de_dados!$M:$M,"&lt;=2008",base_de_dados!$O:$O,"&gt;=39813")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SUMIFS(base_de_dados!$T:$T,base_de_dados!$B:$B,$B742,base_de_dados!$G:$G,C$61,base_de_dados!$H:$H,$L$1,base_de_dados!$C:$C,$A742,base_de_dados!$M:$M,"&lt;=2008",base_de_dados!$O:$O,"&gt;=39813")</f>
        <v>0</v>
      </c>
      <c r="D742" s="5">
        <f>SUMIFS(base_de_dados!$T:$T,base_de_dados!$B:$B,$B742,base_de_dados!$G:$G,D$61,base_de_dados!$H:$H,$L$1,base_de_dados!$C:$C,$A742,base_de_dados!$M:$M,"&lt;=2008",base_de_dados!$O:$O,"&gt;=39813")</f>
        <v>0</v>
      </c>
      <c r="E742" s="5">
        <f>SUMIFS(base_de_dados!$T:$T,base_de_dados!$B:$B,$B742,base_de_dados!$G:$G,E$61,base_de_dados!$H:$H,$L$1,base_de_dados!$C:$C,$A742,base_de_dados!$M:$M,"&lt;=2008",base_de_dados!$O:$O,"&gt;=39813")</f>
        <v>0</v>
      </c>
      <c r="F742" s="5">
        <f>SUMIFS(base_de_dados!$T:$T,base_de_dados!$B:$B,$B742,base_de_dados!$G:$G,F$61,base_de_dados!$H:$H,$L$1,base_de_dados!$C:$C,$A742,base_de_dados!$M:$M,"&lt;=2008",base_de_dados!$O:$O,"&gt;=39813")</f>
        <v>0</v>
      </c>
      <c r="G742" s="5">
        <f>SUMIFS(base_de_dados!$T:$T,base_de_dados!$B:$B,$B742,base_de_dados!$G:$G,G$61,base_de_dados!$H:$H,$L$1,base_de_dados!$C:$C,$A742,base_de_dados!$M:$M,"&lt;=2008",base_de_dados!$O:$O,"&gt;=39813")</f>
        <v>0</v>
      </c>
      <c r="H742" s="5">
        <f>SUMIFS(base_de_dados!$T:$T,base_de_dados!$B:$B,$B742,base_de_dados!$G:$G,H$61,base_de_dados!$H:$H,$L$1,base_de_dados!$C:$C,$A742,base_de_dados!$M:$M,"&lt;=2008",base_de_dados!$O:$O,"&gt;=39813")</f>
        <v>0</v>
      </c>
      <c r="I742" s="5">
        <f>SUMIFS(base_de_dados!$T:$T,base_de_dados!$B:$B,$B742,base_de_dados!$G:$G,I$61,base_de_dados!$H:$H,$L$1,base_de_dados!$C:$C,$A742,base_de_dados!$M:$M,"&lt;=2008",base_de_dados!$O:$O,"&gt;=39813")</f>
        <v>0</v>
      </c>
      <c r="J742" s="5">
        <f>SUMIFS(base_de_dados!$T:$T,base_de_dados!$B:$B,$B742,base_de_dados!$G:$G,J$61,base_de_dados!$H:$H,$L$1,base_de_dados!$C:$C,$A742,base_de_dados!$M:$M,"&lt;=2008",base_de_dados!$O:$O,"&gt;=39813")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SUMIFS(base_de_dados!$T:$T,base_de_dados!$B:$B,$B743,base_de_dados!$G:$G,C$61,base_de_dados!$H:$H,$L$1,base_de_dados!$C:$C,$A743,base_de_dados!$M:$M,"&lt;=2008",base_de_dados!$O:$O,"&gt;=39813")</f>
        <v>0</v>
      </c>
      <c r="D743" s="5">
        <f>SUMIFS(base_de_dados!$T:$T,base_de_dados!$B:$B,$B743,base_de_dados!$G:$G,D$61,base_de_dados!$H:$H,$L$1,base_de_dados!$C:$C,$A743,base_de_dados!$M:$M,"&lt;=2008",base_de_dados!$O:$O,"&gt;=39813")</f>
        <v>0</v>
      </c>
      <c r="E743" s="5">
        <f>SUMIFS(base_de_dados!$T:$T,base_de_dados!$B:$B,$B743,base_de_dados!$G:$G,E$61,base_de_dados!$H:$H,$L$1,base_de_dados!$C:$C,$A743,base_de_dados!$M:$M,"&lt;=2008",base_de_dados!$O:$O,"&gt;=39813")</f>
        <v>0</v>
      </c>
      <c r="F743" s="5">
        <f>SUMIFS(base_de_dados!$T:$T,base_de_dados!$B:$B,$B743,base_de_dados!$G:$G,F$61,base_de_dados!$H:$H,$L$1,base_de_dados!$C:$C,$A743,base_de_dados!$M:$M,"&lt;=2008",base_de_dados!$O:$O,"&gt;=39813")</f>
        <v>0</v>
      </c>
      <c r="G743" s="5">
        <f>SUMIFS(base_de_dados!$T:$T,base_de_dados!$B:$B,$B743,base_de_dados!$G:$G,G$61,base_de_dados!$H:$H,$L$1,base_de_dados!$C:$C,$A743,base_de_dados!$M:$M,"&lt;=2008",base_de_dados!$O:$O,"&gt;=39813")</f>
        <v>0</v>
      </c>
      <c r="H743" s="5">
        <f>SUMIFS(base_de_dados!$T:$T,base_de_dados!$B:$B,$B743,base_de_dados!$G:$G,H$61,base_de_dados!$H:$H,$L$1,base_de_dados!$C:$C,$A743,base_de_dados!$M:$M,"&lt;=2008",base_de_dados!$O:$O,"&gt;=39813")</f>
        <v>0</v>
      </c>
      <c r="I743" s="5">
        <f>SUMIFS(base_de_dados!$T:$T,base_de_dados!$B:$B,$B743,base_de_dados!$G:$G,I$61,base_de_dados!$H:$H,$L$1,base_de_dados!$C:$C,$A743,base_de_dados!$M:$M,"&lt;=2008",base_de_dados!$O:$O,"&gt;=39813")</f>
        <v>0</v>
      </c>
      <c r="J743" s="5">
        <f>SUMIFS(base_de_dados!$T:$T,base_de_dados!$B:$B,$B743,base_de_dados!$G:$G,J$61,base_de_dados!$H:$H,$L$1,base_de_dados!$C:$C,$A743,base_de_dados!$M:$M,"&lt;=2008",base_de_dados!$O:$O,"&gt;=39813")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SUMIFS(base_de_dados!$T:$T,base_de_dados!$B:$B,$B744,base_de_dados!$G:$G,C$61,base_de_dados!$H:$H,$L$1,base_de_dados!$C:$C,$A744,base_de_dados!$M:$M,"&lt;=2008",base_de_dados!$O:$O,"&gt;=39813")</f>
        <v>0</v>
      </c>
      <c r="D744" s="5">
        <f>SUMIFS(base_de_dados!$T:$T,base_de_dados!$B:$B,$B744,base_de_dados!$G:$G,D$61,base_de_dados!$H:$H,$L$1,base_de_dados!$C:$C,$A744,base_de_dados!$M:$M,"&lt;=2008",base_de_dados!$O:$O,"&gt;=39813")</f>
        <v>0</v>
      </c>
      <c r="E744" s="5">
        <f>SUMIFS(base_de_dados!$T:$T,base_de_dados!$B:$B,$B744,base_de_dados!$G:$G,E$61,base_de_dados!$H:$H,$L$1,base_de_dados!$C:$C,$A744,base_de_dados!$M:$M,"&lt;=2008",base_de_dados!$O:$O,"&gt;=39813")</f>
        <v>0</v>
      </c>
      <c r="F744" s="5">
        <f>SUMIFS(base_de_dados!$T:$T,base_de_dados!$B:$B,$B744,base_de_dados!$G:$G,F$61,base_de_dados!$H:$H,$L$1,base_de_dados!$C:$C,$A744,base_de_dados!$M:$M,"&lt;=2008",base_de_dados!$O:$O,"&gt;=39813")</f>
        <v>0</v>
      </c>
      <c r="G744" s="5">
        <f>SUMIFS(base_de_dados!$T:$T,base_de_dados!$B:$B,$B744,base_de_dados!$G:$G,G$61,base_de_dados!$H:$H,$L$1,base_de_dados!$C:$C,$A744,base_de_dados!$M:$M,"&lt;=2008",base_de_dados!$O:$O,"&gt;=39813")</f>
        <v>0</v>
      </c>
      <c r="H744" s="5">
        <f>SUMIFS(base_de_dados!$T:$T,base_de_dados!$B:$B,$B744,base_de_dados!$G:$G,H$61,base_de_dados!$H:$H,$L$1,base_de_dados!$C:$C,$A744,base_de_dados!$M:$M,"&lt;=2008",base_de_dados!$O:$O,"&gt;=39813")</f>
        <v>0</v>
      </c>
      <c r="I744" s="5">
        <f>SUMIFS(base_de_dados!$T:$T,base_de_dados!$B:$B,$B744,base_de_dados!$G:$G,I$61,base_de_dados!$H:$H,$L$1,base_de_dados!$C:$C,$A744,base_de_dados!$M:$M,"&lt;=2008",base_de_dados!$O:$O,"&gt;=39813")</f>
        <v>0</v>
      </c>
      <c r="J744" s="5">
        <f>SUMIFS(base_de_dados!$T:$T,base_de_dados!$B:$B,$B744,base_de_dados!$G:$G,J$61,base_de_dados!$H:$H,$L$1,base_de_dados!$C:$C,$A744,base_de_dados!$M:$M,"&lt;=2008",base_de_dados!$O:$O,"&gt;=39813")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SUMIFS(base_de_dados!$T:$T,base_de_dados!$B:$B,$B745,base_de_dados!$G:$G,C$61,base_de_dados!$H:$H,$L$1,base_de_dados!$C:$C,$A745,base_de_dados!$M:$M,"&lt;=2008",base_de_dados!$O:$O,"&gt;=39813")</f>
        <v>0</v>
      </c>
      <c r="D745" s="5">
        <f>SUMIFS(base_de_dados!$T:$T,base_de_dados!$B:$B,$B745,base_de_dados!$G:$G,D$61,base_de_dados!$H:$H,$L$1,base_de_dados!$C:$C,$A745,base_de_dados!$M:$M,"&lt;=2008",base_de_dados!$O:$O,"&gt;=39813")</f>
        <v>0</v>
      </c>
      <c r="E745" s="5">
        <f>SUMIFS(base_de_dados!$T:$T,base_de_dados!$B:$B,$B745,base_de_dados!$G:$G,E$61,base_de_dados!$H:$H,$L$1,base_de_dados!$C:$C,$A745,base_de_dados!$M:$M,"&lt;=2008",base_de_dados!$O:$O,"&gt;=39813")</f>
        <v>0</v>
      </c>
      <c r="F745" s="5">
        <f>SUMIFS(base_de_dados!$T:$T,base_de_dados!$B:$B,$B745,base_de_dados!$G:$G,F$61,base_de_dados!$H:$H,$L$1,base_de_dados!$C:$C,$A745,base_de_dados!$M:$M,"&lt;=2008",base_de_dados!$O:$O,"&gt;=39813")</f>
        <v>0</v>
      </c>
      <c r="G745" s="5">
        <f>SUMIFS(base_de_dados!$T:$T,base_de_dados!$B:$B,$B745,base_de_dados!$G:$G,G$61,base_de_dados!$H:$H,$L$1,base_de_dados!$C:$C,$A745,base_de_dados!$M:$M,"&lt;=2008",base_de_dados!$O:$O,"&gt;=39813")</f>
        <v>0</v>
      </c>
      <c r="H745" s="5">
        <f>SUMIFS(base_de_dados!$T:$T,base_de_dados!$B:$B,$B745,base_de_dados!$G:$G,H$61,base_de_dados!$H:$H,$L$1,base_de_dados!$C:$C,$A745,base_de_dados!$M:$M,"&lt;=2008",base_de_dados!$O:$O,"&gt;=39813")</f>
        <v>0</v>
      </c>
      <c r="I745" s="5">
        <f>SUMIFS(base_de_dados!$T:$T,base_de_dados!$B:$B,$B745,base_de_dados!$G:$G,I$61,base_de_dados!$H:$H,$L$1,base_de_dados!$C:$C,$A745,base_de_dados!$M:$M,"&lt;=2008",base_de_dados!$O:$O,"&gt;=39813")</f>
        <v>0</v>
      </c>
      <c r="J745" s="5">
        <f>SUMIFS(base_de_dados!$T:$T,base_de_dados!$B:$B,$B745,base_de_dados!$G:$G,J$61,base_de_dados!$H:$H,$L$1,base_de_dados!$C:$C,$A745,base_de_dados!$M:$M,"&lt;=2008",base_de_dados!$O:$O,"&gt;=39813")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SUMIFS(base_de_dados!$T:$T,base_de_dados!$B:$B,$B746,base_de_dados!$G:$G,C$61,base_de_dados!$H:$H,$L$1,base_de_dados!$C:$C,$A746,base_de_dados!$M:$M,"&lt;=2008",base_de_dados!$O:$O,"&gt;=39813")</f>
        <v>0</v>
      </c>
      <c r="D746" s="5">
        <f>SUMIFS(base_de_dados!$T:$T,base_de_dados!$B:$B,$B746,base_de_dados!$G:$G,D$61,base_de_dados!$H:$H,$L$1,base_de_dados!$C:$C,$A746,base_de_dados!$M:$M,"&lt;=2008",base_de_dados!$O:$O,"&gt;=39813")</f>
        <v>0</v>
      </c>
      <c r="E746" s="5">
        <f>SUMIFS(base_de_dados!$T:$T,base_de_dados!$B:$B,$B746,base_de_dados!$G:$G,E$61,base_de_dados!$H:$H,$L$1,base_de_dados!$C:$C,$A746,base_de_dados!$M:$M,"&lt;=2008",base_de_dados!$O:$O,"&gt;=39813")</f>
        <v>0</v>
      </c>
      <c r="F746" s="5">
        <f>SUMIFS(base_de_dados!$T:$T,base_de_dados!$B:$B,$B746,base_de_dados!$G:$G,F$61,base_de_dados!$H:$H,$L$1,base_de_dados!$C:$C,$A746,base_de_dados!$M:$M,"&lt;=2008",base_de_dados!$O:$O,"&gt;=39813")</f>
        <v>0</v>
      </c>
      <c r="G746" s="5">
        <f>SUMIFS(base_de_dados!$T:$T,base_de_dados!$B:$B,$B746,base_de_dados!$G:$G,G$61,base_de_dados!$H:$H,$L$1,base_de_dados!$C:$C,$A746,base_de_dados!$M:$M,"&lt;=2008",base_de_dados!$O:$O,"&gt;=39813")</f>
        <v>0</v>
      </c>
      <c r="H746" s="5">
        <f>SUMIFS(base_de_dados!$T:$T,base_de_dados!$B:$B,$B746,base_de_dados!$G:$G,H$61,base_de_dados!$H:$H,$L$1,base_de_dados!$C:$C,$A746,base_de_dados!$M:$M,"&lt;=2008",base_de_dados!$O:$O,"&gt;=39813")</f>
        <v>0</v>
      </c>
      <c r="I746" s="5">
        <f>SUMIFS(base_de_dados!$T:$T,base_de_dados!$B:$B,$B746,base_de_dados!$G:$G,I$61,base_de_dados!$H:$H,$L$1,base_de_dados!$C:$C,$A746,base_de_dados!$M:$M,"&lt;=2008",base_de_dados!$O:$O,"&gt;=39813")</f>
        <v>0</v>
      </c>
      <c r="J746" s="5">
        <f>SUMIFS(base_de_dados!$T:$T,base_de_dados!$B:$B,$B746,base_de_dados!$G:$G,J$61,base_de_dados!$H:$H,$L$1,base_de_dados!$C:$C,$A746,base_de_dados!$M:$M,"&lt;=2008",base_de_dados!$O:$O,"&gt;=39813")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SUMIFS(base_de_dados!$T:$T,base_de_dados!$B:$B,$B747,base_de_dados!$G:$G,C$61,base_de_dados!$H:$H,$L$1,base_de_dados!$C:$C,$A747,base_de_dados!$M:$M,"&lt;=2008",base_de_dados!$O:$O,"&gt;=39813")</f>
        <v>0</v>
      </c>
      <c r="D747" s="5">
        <f>SUMIFS(base_de_dados!$T:$T,base_de_dados!$B:$B,$B747,base_de_dados!$G:$G,D$61,base_de_dados!$H:$H,$L$1,base_de_dados!$C:$C,$A747,base_de_dados!$M:$M,"&lt;=2008",base_de_dados!$O:$O,"&gt;=39813")</f>
        <v>0</v>
      </c>
      <c r="E747" s="5">
        <f>SUMIFS(base_de_dados!$T:$T,base_de_dados!$B:$B,$B747,base_de_dados!$G:$G,E$61,base_de_dados!$H:$H,$L$1,base_de_dados!$C:$C,$A747,base_de_dados!$M:$M,"&lt;=2008",base_de_dados!$O:$O,"&gt;=39813")</f>
        <v>0</v>
      </c>
      <c r="F747" s="5">
        <f>SUMIFS(base_de_dados!$T:$T,base_de_dados!$B:$B,$B747,base_de_dados!$G:$G,F$61,base_de_dados!$H:$H,$L$1,base_de_dados!$C:$C,$A747,base_de_dados!$M:$M,"&lt;=2008",base_de_dados!$O:$O,"&gt;=39813")</f>
        <v>0</v>
      </c>
      <c r="G747" s="5">
        <f>SUMIFS(base_de_dados!$T:$T,base_de_dados!$B:$B,$B747,base_de_dados!$G:$G,G$61,base_de_dados!$H:$H,$L$1,base_de_dados!$C:$C,$A747,base_de_dados!$M:$M,"&lt;=2008",base_de_dados!$O:$O,"&gt;=39813")</f>
        <v>0</v>
      </c>
      <c r="H747" s="5">
        <f>SUMIFS(base_de_dados!$T:$T,base_de_dados!$B:$B,$B747,base_de_dados!$G:$G,H$61,base_de_dados!$H:$H,$L$1,base_de_dados!$C:$C,$A747,base_de_dados!$M:$M,"&lt;=2008",base_de_dados!$O:$O,"&gt;=39813")</f>
        <v>0</v>
      </c>
      <c r="I747" s="5">
        <f>SUMIFS(base_de_dados!$T:$T,base_de_dados!$B:$B,$B747,base_de_dados!$G:$G,I$61,base_de_dados!$H:$H,$L$1,base_de_dados!$C:$C,$A747,base_de_dados!$M:$M,"&lt;=2008",base_de_dados!$O:$O,"&gt;=39813")</f>
        <v>0</v>
      </c>
      <c r="J747" s="5">
        <f>SUMIFS(base_de_dados!$T:$T,base_de_dados!$B:$B,$B747,base_de_dados!$G:$G,J$61,base_de_dados!$H:$H,$L$1,base_de_dados!$C:$C,$A747,base_de_dados!$M:$M,"&lt;=2008",base_de_dados!$O:$O,"&gt;=39813")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SUMIFS(base_de_dados!$T:$T,base_de_dados!$B:$B,$B748,base_de_dados!$G:$G,C$61,base_de_dados!$H:$H,$L$1,base_de_dados!$C:$C,$A748,base_de_dados!$M:$M,"&lt;=2008",base_de_dados!$O:$O,"&gt;=39813")</f>
        <v>0</v>
      </c>
      <c r="D748" s="5">
        <f>SUMIFS(base_de_dados!$T:$T,base_de_dados!$B:$B,$B748,base_de_dados!$G:$G,D$61,base_de_dados!$H:$H,$L$1,base_de_dados!$C:$C,$A748,base_de_dados!$M:$M,"&lt;=2008",base_de_dados!$O:$O,"&gt;=39813")</f>
        <v>0</v>
      </c>
      <c r="E748" s="5">
        <f>SUMIFS(base_de_dados!$T:$T,base_de_dados!$B:$B,$B748,base_de_dados!$G:$G,E$61,base_de_dados!$H:$H,$L$1,base_de_dados!$C:$C,$A748,base_de_dados!$M:$M,"&lt;=2008",base_de_dados!$O:$O,"&gt;=39813")</f>
        <v>0</v>
      </c>
      <c r="F748" s="5">
        <f>SUMIFS(base_de_dados!$T:$T,base_de_dados!$B:$B,$B748,base_de_dados!$G:$G,F$61,base_de_dados!$H:$H,$L$1,base_de_dados!$C:$C,$A748,base_de_dados!$M:$M,"&lt;=2008",base_de_dados!$O:$O,"&gt;=39813")</f>
        <v>0</v>
      </c>
      <c r="G748" s="5">
        <f>SUMIFS(base_de_dados!$T:$T,base_de_dados!$B:$B,$B748,base_de_dados!$G:$G,G$61,base_de_dados!$H:$H,$L$1,base_de_dados!$C:$C,$A748,base_de_dados!$M:$M,"&lt;=2008",base_de_dados!$O:$O,"&gt;=39813")</f>
        <v>0</v>
      </c>
      <c r="H748" s="5">
        <f>SUMIFS(base_de_dados!$T:$T,base_de_dados!$B:$B,$B748,base_de_dados!$G:$G,H$61,base_de_dados!$H:$H,$L$1,base_de_dados!$C:$C,$A748,base_de_dados!$M:$M,"&lt;=2008",base_de_dados!$O:$O,"&gt;=39813")</f>
        <v>0</v>
      </c>
      <c r="I748" s="5">
        <f>SUMIFS(base_de_dados!$T:$T,base_de_dados!$B:$B,$B748,base_de_dados!$G:$G,I$61,base_de_dados!$H:$H,$L$1,base_de_dados!$C:$C,$A748,base_de_dados!$M:$M,"&lt;=2008",base_de_dados!$O:$O,"&gt;=39813")</f>
        <v>0</v>
      </c>
      <c r="J748" s="5">
        <f>SUMIFS(base_de_dados!$T:$T,base_de_dados!$B:$B,$B748,base_de_dados!$G:$G,J$61,base_de_dados!$H:$H,$L$1,base_de_dados!$C:$C,$A748,base_de_dados!$M:$M,"&lt;=2008",base_de_dados!$O:$O,"&gt;=39813")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SUMIFS(base_de_dados!$T:$T,base_de_dados!$B:$B,$B749,base_de_dados!$G:$G,C$61,base_de_dados!$H:$H,$L$1,base_de_dados!$C:$C,$A749,base_de_dados!$M:$M,"&lt;=2008",base_de_dados!$O:$O,"&gt;=39813")</f>
        <v>0</v>
      </c>
      <c r="D749" s="5">
        <f>SUMIFS(base_de_dados!$T:$T,base_de_dados!$B:$B,$B749,base_de_dados!$G:$G,D$61,base_de_dados!$H:$H,$L$1,base_de_dados!$C:$C,$A749,base_de_dados!$M:$M,"&lt;=2008",base_de_dados!$O:$O,"&gt;=39813")</f>
        <v>0</v>
      </c>
      <c r="E749" s="5">
        <f>SUMIFS(base_de_dados!$T:$T,base_de_dados!$B:$B,$B749,base_de_dados!$G:$G,E$61,base_de_dados!$H:$H,$L$1,base_de_dados!$C:$C,$A749,base_de_dados!$M:$M,"&lt;=2008",base_de_dados!$O:$O,"&gt;=39813")</f>
        <v>0</v>
      </c>
      <c r="F749" s="5">
        <f>SUMIFS(base_de_dados!$T:$T,base_de_dados!$B:$B,$B749,base_de_dados!$G:$G,F$61,base_de_dados!$H:$H,$L$1,base_de_dados!$C:$C,$A749,base_de_dados!$M:$M,"&lt;=2008",base_de_dados!$O:$O,"&gt;=39813")</f>
        <v>0</v>
      </c>
      <c r="G749" s="5">
        <f>SUMIFS(base_de_dados!$T:$T,base_de_dados!$B:$B,$B749,base_de_dados!$G:$G,G$61,base_de_dados!$H:$H,$L$1,base_de_dados!$C:$C,$A749,base_de_dados!$M:$M,"&lt;=2008",base_de_dados!$O:$O,"&gt;=39813")</f>
        <v>0</v>
      </c>
      <c r="H749" s="5">
        <f>SUMIFS(base_de_dados!$T:$T,base_de_dados!$B:$B,$B749,base_de_dados!$G:$G,H$61,base_de_dados!$H:$H,$L$1,base_de_dados!$C:$C,$A749,base_de_dados!$M:$M,"&lt;=2008",base_de_dados!$O:$O,"&gt;=39813")</f>
        <v>0</v>
      </c>
      <c r="I749" s="5">
        <f>SUMIFS(base_de_dados!$T:$T,base_de_dados!$B:$B,$B749,base_de_dados!$G:$G,I$61,base_de_dados!$H:$H,$L$1,base_de_dados!$C:$C,$A749,base_de_dados!$M:$M,"&lt;=2008",base_de_dados!$O:$O,"&gt;=39813")</f>
        <v>0</v>
      </c>
      <c r="J749" s="5">
        <f>SUMIFS(base_de_dados!$T:$T,base_de_dados!$B:$B,$B749,base_de_dados!$G:$G,J$61,base_de_dados!$H:$H,$L$1,base_de_dados!$C:$C,$A749,base_de_dados!$M:$M,"&lt;=2008",base_de_dados!$O:$O,"&gt;=39813")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SUMIFS(base_de_dados!$T:$T,base_de_dados!$B:$B,$B750,base_de_dados!$G:$G,C$61,base_de_dados!$H:$H,$L$1,base_de_dados!$C:$C,$A750,base_de_dados!$M:$M,"&lt;=2008",base_de_dados!$O:$O,"&gt;=39813")</f>
        <v>0</v>
      </c>
      <c r="D750" s="5">
        <f>SUMIFS(base_de_dados!$T:$T,base_de_dados!$B:$B,$B750,base_de_dados!$G:$G,D$61,base_de_dados!$H:$H,$L$1,base_de_dados!$C:$C,$A750,base_de_dados!$M:$M,"&lt;=2008",base_de_dados!$O:$O,"&gt;=39813")</f>
        <v>0</v>
      </c>
      <c r="E750" s="5">
        <f>SUMIFS(base_de_dados!$T:$T,base_de_dados!$B:$B,$B750,base_de_dados!$G:$G,E$61,base_de_dados!$H:$H,$L$1,base_de_dados!$C:$C,$A750,base_de_dados!$M:$M,"&lt;=2008",base_de_dados!$O:$O,"&gt;=39813")</f>
        <v>0</v>
      </c>
      <c r="F750" s="5">
        <f>SUMIFS(base_de_dados!$T:$T,base_de_dados!$B:$B,$B750,base_de_dados!$G:$G,F$61,base_de_dados!$H:$H,$L$1,base_de_dados!$C:$C,$A750,base_de_dados!$M:$M,"&lt;=2008",base_de_dados!$O:$O,"&gt;=39813")</f>
        <v>0</v>
      </c>
      <c r="G750" s="5">
        <f>SUMIFS(base_de_dados!$T:$T,base_de_dados!$B:$B,$B750,base_de_dados!$G:$G,G$61,base_de_dados!$H:$H,$L$1,base_de_dados!$C:$C,$A750,base_de_dados!$M:$M,"&lt;=2008",base_de_dados!$O:$O,"&gt;=39813")</f>
        <v>0</v>
      </c>
      <c r="H750" s="5">
        <f>SUMIFS(base_de_dados!$T:$T,base_de_dados!$B:$B,$B750,base_de_dados!$G:$G,H$61,base_de_dados!$H:$H,$L$1,base_de_dados!$C:$C,$A750,base_de_dados!$M:$M,"&lt;=2008",base_de_dados!$O:$O,"&gt;=39813")</f>
        <v>0</v>
      </c>
      <c r="I750" s="5">
        <f>SUMIFS(base_de_dados!$T:$T,base_de_dados!$B:$B,$B750,base_de_dados!$G:$G,I$61,base_de_dados!$H:$H,$L$1,base_de_dados!$C:$C,$A750,base_de_dados!$M:$M,"&lt;=2008",base_de_dados!$O:$O,"&gt;=39813")</f>
        <v>0</v>
      </c>
      <c r="J750" s="5">
        <f>SUMIFS(base_de_dados!$T:$T,base_de_dados!$B:$B,$B750,base_de_dados!$G:$G,J$61,base_de_dados!$H:$H,$L$1,base_de_dados!$C:$C,$A750,base_de_dados!$M:$M,"&lt;=2008",base_de_dados!$O:$O,"&gt;=39813")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SUMIFS(base_de_dados!$T:$T,base_de_dados!$B:$B,$B751,base_de_dados!$G:$G,C$61,base_de_dados!$H:$H,$L$1,base_de_dados!$C:$C,$A751,base_de_dados!$M:$M,"&lt;=2008",base_de_dados!$O:$O,"&gt;=39813")</f>
        <v>0</v>
      </c>
      <c r="D751" s="5">
        <f>SUMIFS(base_de_dados!$T:$T,base_de_dados!$B:$B,$B751,base_de_dados!$G:$G,D$61,base_de_dados!$H:$H,$L$1,base_de_dados!$C:$C,$A751,base_de_dados!$M:$M,"&lt;=2008",base_de_dados!$O:$O,"&gt;=39813")</f>
        <v>0</v>
      </c>
      <c r="E751" s="5">
        <f>SUMIFS(base_de_dados!$T:$T,base_de_dados!$B:$B,$B751,base_de_dados!$G:$G,E$61,base_de_dados!$H:$H,$L$1,base_de_dados!$C:$C,$A751,base_de_dados!$M:$M,"&lt;=2008",base_de_dados!$O:$O,"&gt;=39813")</f>
        <v>0</v>
      </c>
      <c r="F751" s="5">
        <f>SUMIFS(base_de_dados!$T:$T,base_de_dados!$B:$B,$B751,base_de_dados!$G:$G,F$61,base_de_dados!$H:$H,$L$1,base_de_dados!$C:$C,$A751,base_de_dados!$M:$M,"&lt;=2008",base_de_dados!$O:$O,"&gt;=39813")</f>
        <v>0</v>
      </c>
      <c r="G751" s="5">
        <f>SUMIFS(base_de_dados!$T:$T,base_de_dados!$B:$B,$B751,base_de_dados!$G:$G,G$61,base_de_dados!$H:$H,$L$1,base_de_dados!$C:$C,$A751,base_de_dados!$M:$M,"&lt;=2008",base_de_dados!$O:$O,"&gt;=39813")</f>
        <v>0</v>
      </c>
      <c r="H751" s="5">
        <f>SUMIFS(base_de_dados!$T:$T,base_de_dados!$B:$B,$B751,base_de_dados!$G:$G,H$61,base_de_dados!$H:$H,$L$1,base_de_dados!$C:$C,$A751,base_de_dados!$M:$M,"&lt;=2008",base_de_dados!$O:$O,"&gt;=39813")</f>
        <v>0</v>
      </c>
      <c r="I751" s="5">
        <f>SUMIFS(base_de_dados!$T:$T,base_de_dados!$B:$B,$B751,base_de_dados!$G:$G,I$61,base_de_dados!$H:$H,$L$1,base_de_dados!$C:$C,$A751,base_de_dados!$M:$M,"&lt;=2008",base_de_dados!$O:$O,"&gt;=39813")</f>
        <v>0</v>
      </c>
      <c r="J751" s="5">
        <f>SUMIFS(base_de_dados!$T:$T,base_de_dados!$B:$B,$B751,base_de_dados!$G:$G,J$61,base_de_dados!$H:$H,$L$1,base_de_dados!$C:$C,$A751,base_de_dados!$M:$M,"&lt;=2008",base_de_dados!$O:$O,"&gt;=39813")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SUMIFS(base_de_dados!$T:$T,base_de_dados!$B:$B,$B752,base_de_dados!$G:$G,C$61,base_de_dados!$H:$H,$L$1,base_de_dados!$C:$C,$A752,base_de_dados!$M:$M,"&lt;=2008",base_de_dados!$O:$O,"&gt;=39813")</f>
        <v>0</v>
      </c>
      <c r="D752" s="5">
        <f>SUMIFS(base_de_dados!$T:$T,base_de_dados!$B:$B,$B752,base_de_dados!$G:$G,D$61,base_de_dados!$H:$H,$L$1,base_de_dados!$C:$C,$A752,base_de_dados!$M:$M,"&lt;=2008",base_de_dados!$O:$O,"&gt;=39813")</f>
        <v>0</v>
      </c>
      <c r="E752" s="5">
        <f>SUMIFS(base_de_dados!$T:$T,base_de_dados!$B:$B,$B752,base_de_dados!$G:$G,E$61,base_de_dados!$H:$H,$L$1,base_de_dados!$C:$C,$A752,base_de_dados!$M:$M,"&lt;=2008",base_de_dados!$O:$O,"&gt;=39813")</f>
        <v>0</v>
      </c>
      <c r="F752" s="5">
        <f>SUMIFS(base_de_dados!$T:$T,base_de_dados!$B:$B,$B752,base_de_dados!$G:$G,F$61,base_de_dados!$H:$H,$L$1,base_de_dados!$C:$C,$A752,base_de_dados!$M:$M,"&lt;=2008",base_de_dados!$O:$O,"&gt;=39813")</f>
        <v>3.2309741248097414E-2</v>
      </c>
      <c r="G752" s="5">
        <f>SUMIFS(base_de_dados!$T:$T,base_de_dados!$B:$B,$B752,base_de_dados!$G:$G,G$61,base_de_dados!$H:$H,$L$1,base_de_dados!$C:$C,$A752,base_de_dados!$M:$M,"&lt;=2008",base_de_dados!$O:$O,"&gt;=39813")</f>
        <v>0</v>
      </c>
      <c r="H752" s="5">
        <f>SUMIFS(base_de_dados!$T:$T,base_de_dados!$B:$B,$B752,base_de_dados!$G:$G,H$61,base_de_dados!$H:$H,$L$1,base_de_dados!$C:$C,$A752,base_de_dados!$M:$M,"&lt;=2008",base_de_dados!$O:$O,"&gt;=39813")</f>
        <v>0</v>
      </c>
      <c r="I752" s="5">
        <f>SUMIFS(base_de_dados!$T:$T,base_de_dados!$B:$B,$B752,base_de_dados!$G:$G,I$61,base_de_dados!$H:$H,$L$1,base_de_dados!$C:$C,$A752,base_de_dados!$M:$M,"&lt;=2008",base_de_dados!$O:$O,"&gt;=39813")</f>
        <v>0</v>
      </c>
      <c r="J752" s="5">
        <f>SUMIFS(base_de_dados!$T:$T,base_de_dados!$B:$B,$B752,base_de_dados!$G:$G,J$61,base_de_dados!$H:$H,$L$1,base_de_dados!$C:$C,$A752,base_de_dados!$M:$M,"&lt;=2008",base_de_dados!$O:$O,"&gt;=39813")</f>
        <v>0</v>
      </c>
      <c r="K752" s="32">
        <f t="shared" si="16"/>
        <v>3.2309741248097414E-2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SUMIFS(base_de_dados!$T:$T,base_de_dados!$B:$B,$B753,base_de_dados!$G:$G,C$61,base_de_dados!$H:$H,$L$1,base_de_dados!$C:$C,$A753,base_de_dados!$M:$M,"&lt;=2008",base_de_dados!$O:$O,"&gt;=39813")</f>
        <v>0</v>
      </c>
      <c r="D753" s="5">
        <f>SUMIFS(base_de_dados!$T:$T,base_de_dados!$B:$B,$B753,base_de_dados!$G:$G,D$61,base_de_dados!$H:$H,$L$1,base_de_dados!$C:$C,$A753,base_de_dados!$M:$M,"&lt;=2008",base_de_dados!$O:$O,"&gt;=39813")</f>
        <v>0</v>
      </c>
      <c r="E753" s="5">
        <f>SUMIFS(base_de_dados!$T:$T,base_de_dados!$B:$B,$B753,base_de_dados!$G:$G,E$61,base_de_dados!$H:$H,$L$1,base_de_dados!$C:$C,$A753,base_de_dados!$M:$M,"&lt;=2008",base_de_dados!$O:$O,"&gt;=39813")</f>
        <v>0</v>
      </c>
      <c r="F753" s="5">
        <f>SUMIFS(base_de_dados!$T:$T,base_de_dados!$B:$B,$B753,base_de_dados!$G:$G,F$61,base_de_dados!$H:$H,$L$1,base_de_dados!$C:$C,$A753,base_de_dados!$M:$M,"&lt;=2008",base_de_dados!$O:$O,"&gt;=39813")</f>
        <v>0</v>
      </c>
      <c r="G753" s="5">
        <f>SUMIFS(base_de_dados!$T:$T,base_de_dados!$B:$B,$B753,base_de_dados!$G:$G,G$61,base_de_dados!$H:$H,$L$1,base_de_dados!$C:$C,$A753,base_de_dados!$M:$M,"&lt;=2008",base_de_dados!$O:$O,"&gt;=39813")</f>
        <v>0</v>
      </c>
      <c r="H753" s="5">
        <f>SUMIFS(base_de_dados!$T:$T,base_de_dados!$B:$B,$B753,base_de_dados!$G:$G,H$61,base_de_dados!$H:$H,$L$1,base_de_dados!$C:$C,$A753,base_de_dados!$M:$M,"&lt;=2008",base_de_dados!$O:$O,"&gt;=39813")</f>
        <v>0</v>
      </c>
      <c r="I753" s="5">
        <f>SUMIFS(base_de_dados!$T:$T,base_de_dados!$B:$B,$B753,base_de_dados!$G:$G,I$61,base_de_dados!$H:$H,$L$1,base_de_dados!$C:$C,$A753,base_de_dados!$M:$M,"&lt;=2008",base_de_dados!$O:$O,"&gt;=39813")</f>
        <v>0</v>
      </c>
      <c r="J753" s="5">
        <f>SUMIFS(base_de_dados!$T:$T,base_de_dados!$B:$B,$B753,base_de_dados!$G:$G,J$61,base_de_dados!$H:$H,$L$1,base_de_dados!$C:$C,$A753,base_de_dados!$M:$M,"&lt;=2008",base_de_dados!$O:$O,"&gt;=39813")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SUMIFS(base_de_dados!$T:$T,base_de_dados!$B:$B,$B754,base_de_dados!$G:$G,C$61,base_de_dados!$H:$H,$L$1,base_de_dados!$C:$C,$A754,base_de_dados!$M:$M,"&lt;=2008",base_de_dados!$O:$O,"&gt;=39813")</f>
        <v>0</v>
      </c>
      <c r="D754" s="5">
        <f>SUMIFS(base_de_dados!$T:$T,base_de_dados!$B:$B,$B754,base_de_dados!$G:$G,D$61,base_de_dados!$H:$H,$L$1,base_de_dados!$C:$C,$A754,base_de_dados!$M:$M,"&lt;=2008",base_de_dados!$O:$O,"&gt;=39813")</f>
        <v>0</v>
      </c>
      <c r="E754" s="5">
        <f>SUMIFS(base_de_dados!$T:$T,base_de_dados!$B:$B,$B754,base_de_dados!$G:$G,E$61,base_de_dados!$H:$H,$L$1,base_de_dados!$C:$C,$A754,base_de_dados!$M:$M,"&lt;=2008",base_de_dados!$O:$O,"&gt;=39813")</f>
        <v>0</v>
      </c>
      <c r="F754" s="5">
        <f>SUMIFS(base_de_dados!$T:$T,base_de_dados!$B:$B,$B754,base_de_dados!$G:$G,F$61,base_de_dados!$H:$H,$L$1,base_de_dados!$C:$C,$A754,base_de_dados!$M:$M,"&lt;=2008",base_de_dados!$O:$O,"&gt;=39813")</f>
        <v>0</v>
      </c>
      <c r="G754" s="5">
        <f>SUMIFS(base_de_dados!$T:$T,base_de_dados!$B:$B,$B754,base_de_dados!$G:$G,G$61,base_de_dados!$H:$H,$L$1,base_de_dados!$C:$C,$A754,base_de_dados!$M:$M,"&lt;=2008",base_de_dados!$O:$O,"&gt;=39813")</f>
        <v>0</v>
      </c>
      <c r="H754" s="5">
        <f>SUMIFS(base_de_dados!$T:$T,base_de_dados!$B:$B,$B754,base_de_dados!$G:$G,H$61,base_de_dados!$H:$H,$L$1,base_de_dados!$C:$C,$A754,base_de_dados!$M:$M,"&lt;=2008",base_de_dados!$O:$O,"&gt;=39813")</f>
        <v>0</v>
      </c>
      <c r="I754" s="5">
        <f>SUMIFS(base_de_dados!$T:$T,base_de_dados!$B:$B,$B754,base_de_dados!$G:$G,I$61,base_de_dados!$H:$H,$L$1,base_de_dados!$C:$C,$A754,base_de_dados!$M:$M,"&lt;=2008",base_de_dados!$O:$O,"&gt;=39813")</f>
        <v>0</v>
      </c>
      <c r="J754" s="5">
        <f>SUMIFS(base_de_dados!$T:$T,base_de_dados!$B:$B,$B754,base_de_dados!$G:$G,J$61,base_de_dados!$H:$H,$L$1,base_de_dados!$C:$C,$A754,base_de_dados!$M:$M,"&lt;=2008",base_de_dados!$O:$O,"&gt;=39813")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SUMIFS(base_de_dados!$T:$T,base_de_dados!$B:$B,$B755,base_de_dados!$G:$G,C$61,base_de_dados!$H:$H,$L$1,base_de_dados!$C:$C,$A755,base_de_dados!$M:$M,"&lt;=2008",base_de_dados!$O:$O,"&gt;=39813")</f>
        <v>0</v>
      </c>
      <c r="D755" s="5">
        <f>SUMIFS(base_de_dados!$T:$T,base_de_dados!$B:$B,$B755,base_de_dados!$G:$G,D$61,base_de_dados!$H:$H,$L$1,base_de_dados!$C:$C,$A755,base_de_dados!$M:$M,"&lt;=2008",base_de_dados!$O:$O,"&gt;=39813")</f>
        <v>0</v>
      </c>
      <c r="E755" s="5">
        <f>SUMIFS(base_de_dados!$T:$T,base_de_dados!$B:$B,$B755,base_de_dados!$G:$G,E$61,base_de_dados!$H:$H,$L$1,base_de_dados!$C:$C,$A755,base_de_dados!$M:$M,"&lt;=2008",base_de_dados!$O:$O,"&gt;=39813")</f>
        <v>0</v>
      </c>
      <c r="F755" s="5">
        <f>SUMIFS(base_de_dados!$T:$T,base_de_dados!$B:$B,$B755,base_de_dados!$G:$G,F$61,base_de_dados!$H:$H,$L$1,base_de_dados!$C:$C,$A755,base_de_dados!$M:$M,"&lt;=2008",base_de_dados!$O:$O,"&gt;=39813")</f>
        <v>0</v>
      </c>
      <c r="G755" s="5">
        <f>SUMIFS(base_de_dados!$T:$T,base_de_dados!$B:$B,$B755,base_de_dados!$G:$G,G$61,base_de_dados!$H:$H,$L$1,base_de_dados!$C:$C,$A755,base_de_dados!$M:$M,"&lt;=2008",base_de_dados!$O:$O,"&gt;=39813")</f>
        <v>0</v>
      </c>
      <c r="H755" s="5">
        <f>SUMIFS(base_de_dados!$T:$T,base_de_dados!$B:$B,$B755,base_de_dados!$G:$G,H$61,base_de_dados!$H:$H,$L$1,base_de_dados!$C:$C,$A755,base_de_dados!$M:$M,"&lt;=2008",base_de_dados!$O:$O,"&gt;=39813")</f>
        <v>0</v>
      </c>
      <c r="I755" s="5">
        <f>SUMIFS(base_de_dados!$T:$T,base_de_dados!$B:$B,$B755,base_de_dados!$G:$G,I$61,base_de_dados!$H:$H,$L$1,base_de_dados!$C:$C,$A755,base_de_dados!$M:$M,"&lt;=2008",base_de_dados!$O:$O,"&gt;=39813")</f>
        <v>0</v>
      </c>
      <c r="J755" s="5">
        <f>SUMIFS(base_de_dados!$T:$T,base_de_dados!$B:$B,$B755,base_de_dados!$G:$G,J$61,base_de_dados!$H:$H,$L$1,base_de_dados!$C:$C,$A755,base_de_dados!$M:$M,"&lt;=2008",base_de_dados!$O:$O,"&gt;=39813")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SUMIFS(base_de_dados!$T:$T,base_de_dados!$B:$B,$B756,base_de_dados!$G:$G,C$61,base_de_dados!$H:$H,$L$1,base_de_dados!$C:$C,$A756,base_de_dados!$M:$M,"&lt;=2008",base_de_dados!$O:$O,"&gt;=39813")</f>
        <v>0</v>
      </c>
      <c r="D756" s="5">
        <f>SUMIFS(base_de_dados!$T:$T,base_de_dados!$B:$B,$B756,base_de_dados!$G:$G,D$61,base_de_dados!$H:$H,$L$1,base_de_dados!$C:$C,$A756,base_de_dados!$M:$M,"&lt;=2008",base_de_dados!$O:$O,"&gt;=39813")</f>
        <v>0</v>
      </c>
      <c r="E756" s="5">
        <f>SUMIFS(base_de_dados!$T:$T,base_de_dados!$B:$B,$B756,base_de_dados!$G:$G,E$61,base_de_dados!$H:$H,$L$1,base_de_dados!$C:$C,$A756,base_de_dados!$M:$M,"&lt;=2008",base_de_dados!$O:$O,"&gt;=39813")</f>
        <v>0</v>
      </c>
      <c r="F756" s="5">
        <f>SUMIFS(base_de_dados!$T:$T,base_de_dados!$B:$B,$B756,base_de_dados!$G:$G,F$61,base_de_dados!$H:$H,$L$1,base_de_dados!$C:$C,$A756,base_de_dados!$M:$M,"&lt;=2008",base_de_dados!$O:$O,"&gt;=39813")</f>
        <v>0</v>
      </c>
      <c r="G756" s="5">
        <f>SUMIFS(base_de_dados!$T:$T,base_de_dados!$B:$B,$B756,base_de_dados!$G:$G,G$61,base_de_dados!$H:$H,$L$1,base_de_dados!$C:$C,$A756,base_de_dados!$M:$M,"&lt;=2008",base_de_dados!$O:$O,"&gt;=39813")</f>
        <v>0</v>
      </c>
      <c r="H756" s="5">
        <f>SUMIFS(base_de_dados!$T:$T,base_de_dados!$B:$B,$B756,base_de_dados!$G:$G,H$61,base_de_dados!$H:$H,$L$1,base_de_dados!$C:$C,$A756,base_de_dados!$M:$M,"&lt;=2008",base_de_dados!$O:$O,"&gt;=39813")</f>
        <v>0</v>
      </c>
      <c r="I756" s="5">
        <f>SUMIFS(base_de_dados!$T:$T,base_de_dados!$B:$B,$B756,base_de_dados!$G:$G,I$61,base_de_dados!$H:$H,$L$1,base_de_dados!$C:$C,$A756,base_de_dados!$M:$M,"&lt;=2008",base_de_dados!$O:$O,"&gt;=39813")</f>
        <v>0</v>
      </c>
      <c r="J756" s="5">
        <f>SUMIFS(base_de_dados!$T:$T,base_de_dados!$B:$B,$B756,base_de_dados!$G:$G,J$61,base_de_dados!$H:$H,$L$1,base_de_dados!$C:$C,$A756,base_de_dados!$M:$M,"&lt;=2008",base_de_dados!$O:$O,"&gt;=39813")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SUMIFS(base_de_dados!$T:$T,base_de_dados!$B:$B,$B757,base_de_dados!$G:$G,C$61,base_de_dados!$H:$H,$L$1,base_de_dados!$C:$C,$A757,base_de_dados!$M:$M,"&lt;=2008",base_de_dados!$O:$O,"&gt;=39813")</f>
        <v>0</v>
      </c>
      <c r="D757" s="5">
        <f>SUMIFS(base_de_dados!$T:$T,base_de_dados!$B:$B,$B757,base_de_dados!$G:$G,D$61,base_de_dados!$H:$H,$L$1,base_de_dados!$C:$C,$A757,base_de_dados!$M:$M,"&lt;=2008",base_de_dados!$O:$O,"&gt;=39813")</f>
        <v>0</v>
      </c>
      <c r="E757" s="5">
        <f>SUMIFS(base_de_dados!$T:$T,base_de_dados!$B:$B,$B757,base_de_dados!$G:$G,E$61,base_de_dados!$H:$H,$L$1,base_de_dados!$C:$C,$A757,base_de_dados!$M:$M,"&lt;=2008",base_de_dados!$O:$O,"&gt;=39813")</f>
        <v>0</v>
      </c>
      <c r="F757" s="5">
        <f>SUMIFS(base_de_dados!$T:$T,base_de_dados!$B:$B,$B757,base_de_dados!$G:$G,F$61,base_de_dados!$H:$H,$L$1,base_de_dados!$C:$C,$A757,base_de_dados!$M:$M,"&lt;=2008",base_de_dados!$O:$O,"&gt;=39813")</f>
        <v>0</v>
      </c>
      <c r="G757" s="5">
        <f>SUMIFS(base_de_dados!$T:$T,base_de_dados!$B:$B,$B757,base_de_dados!$G:$G,G$61,base_de_dados!$H:$H,$L$1,base_de_dados!$C:$C,$A757,base_de_dados!$M:$M,"&lt;=2008",base_de_dados!$O:$O,"&gt;=39813")</f>
        <v>0</v>
      </c>
      <c r="H757" s="5">
        <f>SUMIFS(base_de_dados!$T:$T,base_de_dados!$B:$B,$B757,base_de_dados!$G:$G,H$61,base_de_dados!$H:$H,$L$1,base_de_dados!$C:$C,$A757,base_de_dados!$M:$M,"&lt;=2008",base_de_dados!$O:$O,"&gt;=39813")</f>
        <v>0</v>
      </c>
      <c r="I757" s="5">
        <f>SUMIFS(base_de_dados!$T:$T,base_de_dados!$B:$B,$B757,base_de_dados!$G:$G,I$61,base_de_dados!$H:$H,$L$1,base_de_dados!$C:$C,$A757,base_de_dados!$M:$M,"&lt;=2008",base_de_dados!$O:$O,"&gt;=39813")</f>
        <v>0</v>
      </c>
      <c r="J757" s="5">
        <f>SUMIFS(base_de_dados!$T:$T,base_de_dados!$B:$B,$B757,base_de_dados!$G:$G,J$61,base_de_dados!$H:$H,$L$1,base_de_dados!$C:$C,$A757,base_de_dados!$M:$M,"&lt;=2008",base_de_dados!$O:$O,"&gt;=39813")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SUMIFS(base_de_dados!$T:$T,base_de_dados!$B:$B,$B758,base_de_dados!$G:$G,C$61,base_de_dados!$H:$H,$L$1,base_de_dados!$C:$C,$A758,base_de_dados!$M:$M,"&lt;=2008",base_de_dados!$O:$O,"&gt;=39813")</f>
        <v>0</v>
      </c>
      <c r="D758" s="5">
        <f>SUMIFS(base_de_dados!$T:$T,base_de_dados!$B:$B,$B758,base_de_dados!$G:$G,D$61,base_de_dados!$H:$H,$L$1,base_de_dados!$C:$C,$A758,base_de_dados!$M:$M,"&lt;=2008",base_de_dados!$O:$O,"&gt;=39813")</f>
        <v>0</v>
      </c>
      <c r="E758" s="5">
        <f>SUMIFS(base_de_dados!$T:$T,base_de_dados!$B:$B,$B758,base_de_dados!$G:$G,E$61,base_de_dados!$H:$H,$L$1,base_de_dados!$C:$C,$A758,base_de_dados!$M:$M,"&lt;=2008",base_de_dados!$O:$O,"&gt;=39813")</f>
        <v>2.8538812785388126E-3</v>
      </c>
      <c r="F758" s="5">
        <f>SUMIFS(base_de_dados!$T:$T,base_de_dados!$B:$B,$B758,base_de_dados!$G:$G,F$61,base_de_dados!$H:$H,$L$1,base_de_dados!$C:$C,$A758,base_de_dados!$M:$M,"&lt;=2008",base_de_dados!$O:$O,"&gt;=39813")</f>
        <v>7.9401319127346526E-4</v>
      </c>
      <c r="G758" s="5">
        <f>SUMIFS(base_de_dados!$T:$T,base_de_dados!$B:$B,$B758,base_de_dados!$G:$G,G$61,base_de_dados!$H:$H,$L$1,base_de_dados!$C:$C,$A758,base_de_dados!$M:$M,"&lt;=2008",base_de_dados!$O:$O,"&gt;=39813")</f>
        <v>0</v>
      </c>
      <c r="H758" s="5">
        <f>SUMIFS(base_de_dados!$T:$T,base_de_dados!$B:$B,$B758,base_de_dados!$G:$G,H$61,base_de_dados!$H:$H,$L$1,base_de_dados!$C:$C,$A758,base_de_dados!$M:$M,"&lt;=2008",base_de_dados!$O:$O,"&gt;=39813")</f>
        <v>0</v>
      </c>
      <c r="I758" s="5">
        <f>SUMIFS(base_de_dados!$T:$T,base_de_dados!$B:$B,$B758,base_de_dados!$G:$G,I$61,base_de_dados!$H:$H,$L$1,base_de_dados!$C:$C,$A758,base_de_dados!$M:$M,"&lt;=2008",base_de_dados!$O:$O,"&gt;=39813")</f>
        <v>0</v>
      </c>
      <c r="J758" s="5">
        <f>SUMIFS(base_de_dados!$T:$T,base_de_dados!$B:$B,$B758,base_de_dados!$G:$G,J$61,base_de_dados!$H:$H,$L$1,base_de_dados!$C:$C,$A758,base_de_dados!$M:$M,"&lt;=2008",base_de_dados!$O:$O,"&gt;=39813")</f>
        <v>0</v>
      </c>
      <c r="K758" s="32">
        <f t="shared" si="16"/>
        <v>3.6478944698122781E-3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SUMIFS(base_de_dados!$T:$T,base_de_dados!$B:$B,$B759,base_de_dados!$G:$G,C$61,base_de_dados!$H:$H,$L$1,base_de_dados!$C:$C,$A759,base_de_dados!$M:$M,"&lt;=2008",base_de_dados!$O:$O,"&gt;=39813")</f>
        <v>0</v>
      </c>
      <c r="D759" s="5">
        <f>SUMIFS(base_de_dados!$T:$T,base_de_dados!$B:$B,$B759,base_de_dados!$G:$G,D$61,base_de_dados!$H:$H,$L$1,base_de_dados!$C:$C,$A759,base_de_dados!$M:$M,"&lt;=2008",base_de_dados!$O:$O,"&gt;=39813")</f>
        <v>0</v>
      </c>
      <c r="E759" s="5">
        <f>SUMIFS(base_de_dados!$T:$T,base_de_dados!$B:$B,$B759,base_de_dados!$G:$G,E$61,base_de_dados!$H:$H,$L$1,base_de_dados!$C:$C,$A759,base_de_dados!$M:$M,"&lt;=2008",base_de_dados!$O:$O,"&gt;=39813")</f>
        <v>0</v>
      </c>
      <c r="F759" s="5">
        <f>SUMIFS(base_de_dados!$T:$T,base_de_dados!$B:$B,$B759,base_de_dados!$G:$G,F$61,base_de_dados!$H:$H,$L$1,base_de_dados!$C:$C,$A759,base_de_dados!$M:$M,"&lt;=2008",base_de_dados!$O:$O,"&gt;=39813")</f>
        <v>0</v>
      </c>
      <c r="G759" s="5">
        <f>SUMIFS(base_de_dados!$T:$T,base_de_dados!$B:$B,$B759,base_de_dados!$G:$G,G$61,base_de_dados!$H:$H,$L$1,base_de_dados!$C:$C,$A759,base_de_dados!$M:$M,"&lt;=2008",base_de_dados!$O:$O,"&gt;=39813")</f>
        <v>0</v>
      </c>
      <c r="H759" s="5">
        <f>SUMIFS(base_de_dados!$T:$T,base_de_dados!$B:$B,$B759,base_de_dados!$G:$G,H$61,base_de_dados!$H:$H,$L$1,base_de_dados!$C:$C,$A759,base_de_dados!$M:$M,"&lt;=2008",base_de_dados!$O:$O,"&gt;=39813")</f>
        <v>0</v>
      </c>
      <c r="I759" s="5">
        <f>SUMIFS(base_de_dados!$T:$T,base_de_dados!$B:$B,$B759,base_de_dados!$G:$G,I$61,base_de_dados!$H:$H,$L$1,base_de_dados!$C:$C,$A759,base_de_dados!$M:$M,"&lt;=2008",base_de_dados!$O:$O,"&gt;=39813")</f>
        <v>0</v>
      </c>
      <c r="J759" s="5">
        <f>SUMIFS(base_de_dados!$T:$T,base_de_dados!$B:$B,$B759,base_de_dados!$G:$G,J$61,base_de_dados!$H:$H,$L$1,base_de_dados!$C:$C,$A759,base_de_dados!$M:$M,"&lt;=2008",base_de_dados!$O:$O,"&gt;=39813")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SUMIFS(base_de_dados!$T:$T,base_de_dados!$B:$B,$B760,base_de_dados!$G:$G,C$61,base_de_dados!$H:$H,$L$1,base_de_dados!$C:$C,$A760,base_de_dados!$M:$M,"&lt;=2008",base_de_dados!$O:$O,"&gt;=39813")</f>
        <v>0</v>
      </c>
      <c r="D760" s="5">
        <f>SUMIFS(base_de_dados!$T:$T,base_de_dados!$B:$B,$B760,base_de_dados!$G:$G,D$61,base_de_dados!$H:$H,$L$1,base_de_dados!$C:$C,$A760,base_de_dados!$M:$M,"&lt;=2008",base_de_dados!$O:$O,"&gt;=39813")</f>
        <v>0</v>
      </c>
      <c r="E760" s="5">
        <f>SUMIFS(base_de_dados!$T:$T,base_de_dados!$B:$B,$B760,base_de_dados!$G:$G,E$61,base_de_dados!$H:$H,$L$1,base_de_dados!$C:$C,$A760,base_de_dados!$M:$M,"&lt;=2008",base_de_dados!$O:$O,"&gt;=39813")</f>
        <v>0</v>
      </c>
      <c r="F760" s="5">
        <f>SUMIFS(base_de_dados!$T:$T,base_de_dados!$B:$B,$B760,base_de_dados!$G:$G,F$61,base_de_dados!$H:$H,$L$1,base_de_dados!$C:$C,$A760,base_de_dados!$M:$M,"&lt;=2008",base_de_dados!$O:$O,"&gt;=39813")</f>
        <v>0</v>
      </c>
      <c r="G760" s="5">
        <f>SUMIFS(base_de_dados!$T:$T,base_de_dados!$B:$B,$B760,base_de_dados!$G:$G,G$61,base_de_dados!$H:$H,$L$1,base_de_dados!$C:$C,$A760,base_de_dados!$M:$M,"&lt;=2008",base_de_dados!$O:$O,"&gt;=39813")</f>
        <v>0</v>
      </c>
      <c r="H760" s="5">
        <f>SUMIFS(base_de_dados!$T:$T,base_de_dados!$B:$B,$B760,base_de_dados!$G:$G,H$61,base_de_dados!$H:$H,$L$1,base_de_dados!$C:$C,$A760,base_de_dados!$M:$M,"&lt;=2008",base_de_dados!$O:$O,"&gt;=39813")</f>
        <v>0</v>
      </c>
      <c r="I760" s="5">
        <f>SUMIFS(base_de_dados!$T:$T,base_de_dados!$B:$B,$B760,base_de_dados!$G:$G,I$61,base_de_dados!$H:$H,$L$1,base_de_dados!$C:$C,$A760,base_de_dados!$M:$M,"&lt;=2008",base_de_dados!$O:$O,"&gt;=39813")</f>
        <v>0</v>
      </c>
      <c r="J760" s="5">
        <f>SUMIFS(base_de_dados!$T:$T,base_de_dados!$B:$B,$B760,base_de_dados!$G:$G,J$61,base_de_dados!$H:$H,$L$1,base_de_dados!$C:$C,$A760,base_de_dados!$M:$M,"&lt;=2008",base_de_dados!$O:$O,"&gt;=39813")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SUMIFS(base_de_dados!$T:$T,base_de_dados!$B:$B,$B761,base_de_dados!$G:$G,C$61,base_de_dados!$H:$H,$L$1,base_de_dados!$C:$C,$A761,base_de_dados!$M:$M,"&lt;=2008",base_de_dados!$O:$O,"&gt;=39813")</f>
        <v>0</v>
      </c>
      <c r="D761" s="5">
        <f>SUMIFS(base_de_dados!$T:$T,base_de_dados!$B:$B,$B761,base_de_dados!$G:$G,D$61,base_de_dados!$H:$H,$L$1,base_de_dados!$C:$C,$A761,base_de_dados!$M:$M,"&lt;=2008",base_de_dados!$O:$O,"&gt;=39813")</f>
        <v>0</v>
      </c>
      <c r="E761" s="5">
        <f>SUMIFS(base_de_dados!$T:$T,base_de_dados!$B:$B,$B761,base_de_dados!$G:$G,E$61,base_de_dados!$H:$H,$L$1,base_de_dados!$C:$C,$A761,base_de_dados!$M:$M,"&lt;=2008",base_de_dados!$O:$O,"&gt;=39813")</f>
        <v>0</v>
      </c>
      <c r="F761" s="5">
        <f>SUMIFS(base_de_dados!$T:$T,base_de_dados!$B:$B,$B761,base_de_dados!$G:$G,F$61,base_de_dados!$H:$H,$L$1,base_de_dados!$C:$C,$A761,base_de_dados!$M:$M,"&lt;=2008",base_de_dados!$O:$O,"&gt;=39813")</f>
        <v>0</v>
      </c>
      <c r="G761" s="5">
        <f>SUMIFS(base_de_dados!$T:$T,base_de_dados!$B:$B,$B761,base_de_dados!$G:$G,G$61,base_de_dados!$H:$H,$L$1,base_de_dados!$C:$C,$A761,base_de_dados!$M:$M,"&lt;=2008",base_de_dados!$O:$O,"&gt;=39813")</f>
        <v>0</v>
      </c>
      <c r="H761" s="5">
        <f>SUMIFS(base_de_dados!$T:$T,base_de_dados!$B:$B,$B761,base_de_dados!$G:$G,H$61,base_de_dados!$H:$H,$L$1,base_de_dados!$C:$C,$A761,base_de_dados!$M:$M,"&lt;=2008",base_de_dados!$O:$O,"&gt;=39813")</f>
        <v>0</v>
      </c>
      <c r="I761" s="5">
        <f>SUMIFS(base_de_dados!$T:$T,base_de_dados!$B:$B,$B761,base_de_dados!$G:$G,I$61,base_de_dados!$H:$H,$L$1,base_de_dados!$C:$C,$A761,base_de_dados!$M:$M,"&lt;=2008",base_de_dados!$O:$O,"&gt;=39813")</f>
        <v>0</v>
      </c>
      <c r="J761" s="5">
        <f>SUMIFS(base_de_dados!$T:$T,base_de_dados!$B:$B,$B761,base_de_dados!$G:$G,J$61,base_de_dados!$H:$H,$L$1,base_de_dados!$C:$C,$A761,base_de_dados!$M:$M,"&lt;=2008",base_de_dados!$O:$O,"&gt;=39813")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SUMIFS(base_de_dados!$T:$T,base_de_dados!$B:$B,$B762,base_de_dados!$G:$G,C$61,base_de_dados!$H:$H,$L$1,base_de_dados!$C:$C,$A762,base_de_dados!$M:$M,"&lt;=2008",base_de_dados!$O:$O,"&gt;=39813")</f>
        <v>0</v>
      </c>
      <c r="D762" s="5">
        <f>SUMIFS(base_de_dados!$T:$T,base_de_dados!$B:$B,$B762,base_de_dados!$G:$G,D$61,base_de_dados!$H:$H,$L$1,base_de_dados!$C:$C,$A762,base_de_dados!$M:$M,"&lt;=2008",base_de_dados!$O:$O,"&gt;=39813")</f>
        <v>0</v>
      </c>
      <c r="E762" s="5">
        <f>SUMIFS(base_de_dados!$T:$T,base_de_dados!$B:$B,$B762,base_de_dados!$G:$G,E$61,base_de_dados!$H:$H,$L$1,base_de_dados!$C:$C,$A762,base_de_dados!$M:$M,"&lt;=2008",base_de_dados!$O:$O,"&gt;=39813")</f>
        <v>0</v>
      </c>
      <c r="F762" s="5">
        <f>SUMIFS(base_de_dados!$T:$T,base_de_dados!$B:$B,$B762,base_de_dados!$G:$G,F$61,base_de_dados!$H:$H,$L$1,base_de_dados!$C:$C,$A762,base_de_dados!$M:$M,"&lt;=2008",base_de_dados!$O:$O,"&gt;=39813")</f>
        <v>0</v>
      </c>
      <c r="G762" s="5">
        <f>SUMIFS(base_de_dados!$T:$T,base_de_dados!$B:$B,$B762,base_de_dados!$G:$G,G$61,base_de_dados!$H:$H,$L$1,base_de_dados!$C:$C,$A762,base_de_dados!$M:$M,"&lt;=2008",base_de_dados!$O:$O,"&gt;=39813")</f>
        <v>0</v>
      </c>
      <c r="H762" s="5">
        <f>SUMIFS(base_de_dados!$T:$T,base_de_dados!$B:$B,$B762,base_de_dados!$G:$G,H$61,base_de_dados!$H:$H,$L$1,base_de_dados!$C:$C,$A762,base_de_dados!$M:$M,"&lt;=2008",base_de_dados!$O:$O,"&gt;=39813")</f>
        <v>0</v>
      </c>
      <c r="I762" s="5">
        <f>SUMIFS(base_de_dados!$T:$T,base_de_dados!$B:$B,$B762,base_de_dados!$G:$G,I$61,base_de_dados!$H:$H,$L$1,base_de_dados!$C:$C,$A762,base_de_dados!$M:$M,"&lt;=2008",base_de_dados!$O:$O,"&gt;=39813")</f>
        <v>0</v>
      </c>
      <c r="J762" s="5">
        <f>SUMIFS(base_de_dados!$T:$T,base_de_dados!$B:$B,$B762,base_de_dados!$G:$G,J$61,base_de_dados!$H:$H,$L$1,base_de_dados!$C:$C,$A762,base_de_dados!$M:$M,"&lt;=2008",base_de_dados!$O:$O,"&gt;=39813")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SUMIFS(base_de_dados!$T:$T,base_de_dados!$B:$B,$B763,base_de_dados!$G:$G,C$61,base_de_dados!$H:$H,$L$1,base_de_dados!$C:$C,$A763,base_de_dados!$M:$M,"&lt;=2008",base_de_dados!$O:$O,"&gt;=39813")</f>
        <v>0</v>
      </c>
      <c r="D763" s="5">
        <f>SUMIFS(base_de_dados!$T:$T,base_de_dados!$B:$B,$B763,base_de_dados!$G:$G,D$61,base_de_dados!$H:$H,$L$1,base_de_dados!$C:$C,$A763,base_de_dados!$M:$M,"&lt;=2008",base_de_dados!$O:$O,"&gt;=39813")</f>
        <v>0</v>
      </c>
      <c r="E763" s="5">
        <f>SUMIFS(base_de_dados!$T:$T,base_de_dados!$B:$B,$B763,base_de_dados!$G:$G,E$61,base_de_dados!$H:$H,$L$1,base_de_dados!$C:$C,$A763,base_de_dados!$M:$M,"&lt;=2008",base_de_dados!$O:$O,"&gt;=39813")</f>
        <v>0</v>
      </c>
      <c r="F763" s="5">
        <f>SUMIFS(base_de_dados!$T:$T,base_de_dados!$B:$B,$B763,base_de_dados!$G:$G,F$61,base_de_dados!$H:$H,$L$1,base_de_dados!$C:$C,$A763,base_de_dados!$M:$M,"&lt;=2008",base_de_dados!$O:$O,"&gt;=39813")</f>
        <v>0</v>
      </c>
      <c r="G763" s="5">
        <f>SUMIFS(base_de_dados!$T:$T,base_de_dados!$B:$B,$B763,base_de_dados!$G:$G,G$61,base_de_dados!$H:$H,$L$1,base_de_dados!$C:$C,$A763,base_de_dados!$M:$M,"&lt;=2008",base_de_dados!$O:$O,"&gt;=39813")</f>
        <v>0</v>
      </c>
      <c r="H763" s="5">
        <f>SUMIFS(base_de_dados!$T:$T,base_de_dados!$B:$B,$B763,base_de_dados!$G:$G,H$61,base_de_dados!$H:$H,$L$1,base_de_dados!$C:$C,$A763,base_de_dados!$M:$M,"&lt;=2008",base_de_dados!$O:$O,"&gt;=39813")</f>
        <v>0</v>
      </c>
      <c r="I763" s="5">
        <f>SUMIFS(base_de_dados!$T:$T,base_de_dados!$B:$B,$B763,base_de_dados!$G:$G,I$61,base_de_dados!$H:$H,$L$1,base_de_dados!$C:$C,$A763,base_de_dados!$M:$M,"&lt;=2008",base_de_dados!$O:$O,"&gt;=39813")</f>
        <v>0</v>
      </c>
      <c r="J763" s="5">
        <f>SUMIFS(base_de_dados!$T:$T,base_de_dados!$B:$B,$B763,base_de_dados!$G:$G,J$61,base_de_dados!$H:$H,$L$1,base_de_dados!$C:$C,$A763,base_de_dados!$M:$M,"&lt;=2008",base_de_dados!$O:$O,"&gt;=39813")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SUMIFS(base_de_dados!$T:$T,base_de_dados!$B:$B,$B764,base_de_dados!$G:$G,C$61,base_de_dados!$H:$H,$L$1,base_de_dados!$C:$C,$A764,base_de_dados!$M:$M,"&lt;=2008",base_de_dados!$O:$O,"&gt;=39813")</f>
        <v>0</v>
      </c>
      <c r="D764" s="5">
        <f>SUMIFS(base_de_dados!$T:$T,base_de_dados!$B:$B,$B764,base_de_dados!$G:$G,D$61,base_de_dados!$H:$H,$L$1,base_de_dados!$C:$C,$A764,base_de_dados!$M:$M,"&lt;=2008",base_de_dados!$O:$O,"&gt;=39813")</f>
        <v>0</v>
      </c>
      <c r="E764" s="5">
        <f>SUMIFS(base_de_dados!$T:$T,base_de_dados!$B:$B,$B764,base_de_dados!$G:$G,E$61,base_de_dados!$H:$H,$L$1,base_de_dados!$C:$C,$A764,base_de_dados!$M:$M,"&lt;=2008",base_de_dados!$O:$O,"&gt;=39813")</f>
        <v>0</v>
      </c>
      <c r="F764" s="5">
        <f>SUMIFS(base_de_dados!$T:$T,base_de_dados!$B:$B,$B764,base_de_dados!$G:$G,F$61,base_de_dados!$H:$H,$L$1,base_de_dados!$C:$C,$A764,base_de_dados!$M:$M,"&lt;=2008",base_de_dados!$O:$O,"&gt;=39813")</f>
        <v>0</v>
      </c>
      <c r="G764" s="5">
        <f>SUMIFS(base_de_dados!$T:$T,base_de_dados!$B:$B,$B764,base_de_dados!$G:$G,G$61,base_de_dados!$H:$H,$L$1,base_de_dados!$C:$C,$A764,base_de_dados!$M:$M,"&lt;=2008",base_de_dados!$O:$O,"&gt;=39813")</f>
        <v>0</v>
      </c>
      <c r="H764" s="5">
        <f>SUMIFS(base_de_dados!$T:$T,base_de_dados!$B:$B,$B764,base_de_dados!$G:$G,H$61,base_de_dados!$H:$H,$L$1,base_de_dados!$C:$C,$A764,base_de_dados!$M:$M,"&lt;=2008",base_de_dados!$O:$O,"&gt;=39813")</f>
        <v>0</v>
      </c>
      <c r="I764" s="5">
        <f>SUMIFS(base_de_dados!$T:$T,base_de_dados!$B:$B,$B764,base_de_dados!$G:$G,I$61,base_de_dados!$H:$H,$L$1,base_de_dados!$C:$C,$A764,base_de_dados!$M:$M,"&lt;=2008",base_de_dados!$O:$O,"&gt;=39813")</f>
        <v>0</v>
      </c>
      <c r="J764" s="5">
        <f>SUMIFS(base_de_dados!$T:$T,base_de_dados!$B:$B,$B764,base_de_dados!$G:$G,J$61,base_de_dados!$H:$H,$L$1,base_de_dados!$C:$C,$A764,base_de_dados!$M:$M,"&lt;=2008",base_de_dados!$O:$O,"&gt;=39813")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SUMIFS(base_de_dados!$T:$T,base_de_dados!$B:$B,$B765,base_de_dados!$G:$G,C$61,base_de_dados!$H:$H,$L$1,base_de_dados!$C:$C,$A765,base_de_dados!$M:$M,"&lt;=2008",base_de_dados!$O:$O,"&gt;=39813")</f>
        <v>0</v>
      </c>
      <c r="D765" s="5">
        <f>SUMIFS(base_de_dados!$T:$T,base_de_dados!$B:$B,$B765,base_de_dados!$G:$G,D$61,base_de_dados!$H:$H,$L$1,base_de_dados!$C:$C,$A765,base_de_dados!$M:$M,"&lt;=2008",base_de_dados!$O:$O,"&gt;=39813")</f>
        <v>0</v>
      </c>
      <c r="E765" s="5">
        <f>SUMIFS(base_de_dados!$T:$T,base_de_dados!$B:$B,$B765,base_de_dados!$G:$G,E$61,base_de_dados!$H:$H,$L$1,base_de_dados!$C:$C,$A765,base_de_dados!$M:$M,"&lt;=2008",base_de_dados!$O:$O,"&gt;=39813")</f>
        <v>0</v>
      </c>
      <c r="F765" s="5">
        <f>SUMIFS(base_de_dados!$T:$T,base_de_dados!$B:$B,$B765,base_de_dados!$G:$G,F$61,base_de_dados!$H:$H,$L$1,base_de_dados!$C:$C,$A765,base_de_dados!$M:$M,"&lt;=2008",base_de_dados!$O:$O,"&gt;=39813")</f>
        <v>0</v>
      </c>
      <c r="G765" s="5">
        <f>SUMIFS(base_de_dados!$T:$T,base_de_dados!$B:$B,$B765,base_de_dados!$G:$G,G$61,base_de_dados!$H:$H,$L$1,base_de_dados!$C:$C,$A765,base_de_dados!$M:$M,"&lt;=2008",base_de_dados!$O:$O,"&gt;=39813")</f>
        <v>0</v>
      </c>
      <c r="H765" s="5">
        <f>SUMIFS(base_de_dados!$T:$T,base_de_dados!$B:$B,$B765,base_de_dados!$G:$G,H$61,base_de_dados!$H:$H,$L$1,base_de_dados!$C:$C,$A765,base_de_dados!$M:$M,"&lt;=2008",base_de_dados!$O:$O,"&gt;=39813")</f>
        <v>0</v>
      </c>
      <c r="I765" s="5">
        <f>SUMIFS(base_de_dados!$T:$T,base_de_dados!$B:$B,$B765,base_de_dados!$G:$G,I$61,base_de_dados!$H:$H,$L$1,base_de_dados!$C:$C,$A765,base_de_dados!$M:$M,"&lt;=2008",base_de_dados!$O:$O,"&gt;=39813")</f>
        <v>0</v>
      </c>
      <c r="J765" s="5">
        <f>SUMIFS(base_de_dados!$T:$T,base_de_dados!$B:$B,$B765,base_de_dados!$G:$G,J$61,base_de_dados!$H:$H,$L$1,base_de_dados!$C:$C,$A765,base_de_dados!$M:$M,"&lt;=2008",base_de_dados!$O:$O,"&gt;=39813")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SUMIFS(base_de_dados!$T:$T,base_de_dados!$B:$B,$B766,base_de_dados!$G:$G,C$61,base_de_dados!$H:$H,$L$1,base_de_dados!$C:$C,$A766,base_de_dados!$M:$M,"&lt;=2008",base_de_dados!$O:$O,"&gt;=39813")</f>
        <v>0</v>
      </c>
      <c r="D766" s="5">
        <f>SUMIFS(base_de_dados!$T:$T,base_de_dados!$B:$B,$B766,base_de_dados!$G:$G,D$61,base_de_dados!$H:$H,$L$1,base_de_dados!$C:$C,$A766,base_de_dados!$M:$M,"&lt;=2008",base_de_dados!$O:$O,"&gt;=39813")</f>
        <v>0</v>
      </c>
      <c r="E766" s="5">
        <f>SUMIFS(base_de_dados!$T:$T,base_de_dados!$B:$B,$B766,base_de_dados!$G:$G,E$61,base_de_dados!$H:$H,$L$1,base_de_dados!$C:$C,$A766,base_de_dados!$M:$M,"&lt;=2008",base_de_dados!$O:$O,"&gt;=39813")</f>
        <v>0</v>
      </c>
      <c r="F766" s="5">
        <f>SUMIFS(base_de_dados!$T:$T,base_de_dados!$B:$B,$B766,base_de_dados!$G:$G,F$61,base_de_dados!$H:$H,$L$1,base_de_dados!$C:$C,$A766,base_de_dados!$M:$M,"&lt;=2008",base_de_dados!$O:$O,"&gt;=39813")</f>
        <v>0</v>
      </c>
      <c r="G766" s="5">
        <f>SUMIFS(base_de_dados!$T:$T,base_de_dados!$B:$B,$B766,base_de_dados!$G:$G,G$61,base_de_dados!$H:$H,$L$1,base_de_dados!$C:$C,$A766,base_de_dados!$M:$M,"&lt;=2008",base_de_dados!$O:$O,"&gt;=39813")</f>
        <v>0</v>
      </c>
      <c r="H766" s="5">
        <f>SUMIFS(base_de_dados!$T:$T,base_de_dados!$B:$B,$B766,base_de_dados!$G:$G,H$61,base_de_dados!$H:$H,$L$1,base_de_dados!$C:$C,$A766,base_de_dados!$M:$M,"&lt;=2008",base_de_dados!$O:$O,"&gt;=39813")</f>
        <v>0</v>
      </c>
      <c r="I766" s="5">
        <f>SUMIFS(base_de_dados!$T:$T,base_de_dados!$B:$B,$B766,base_de_dados!$G:$G,I$61,base_de_dados!$H:$H,$L$1,base_de_dados!$C:$C,$A766,base_de_dados!$M:$M,"&lt;=2008",base_de_dados!$O:$O,"&gt;=39813")</f>
        <v>0</v>
      </c>
      <c r="J766" s="5">
        <f>SUMIFS(base_de_dados!$T:$T,base_de_dados!$B:$B,$B766,base_de_dados!$G:$G,J$61,base_de_dados!$H:$H,$L$1,base_de_dados!$C:$C,$A766,base_de_dados!$M:$M,"&lt;=2008",base_de_dados!$O:$O,"&gt;=39813")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SUMIFS(base_de_dados!$T:$T,base_de_dados!$B:$B,$B767,base_de_dados!$G:$G,C$61,base_de_dados!$H:$H,$L$1,base_de_dados!$C:$C,$A767,base_de_dados!$M:$M,"&lt;=2008",base_de_dados!$O:$O,"&gt;=39813")</f>
        <v>0</v>
      </c>
      <c r="D767" s="5">
        <f>SUMIFS(base_de_dados!$T:$T,base_de_dados!$B:$B,$B767,base_de_dados!$G:$G,D$61,base_de_dados!$H:$H,$L$1,base_de_dados!$C:$C,$A767,base_de_dados!$M:$M,"&lt;=2008",base_de_dados!$O:$O,"&gt;=39813")</f>
        <v>0</v>
      </c>
      <c r="E767" s="5">
        <f>SUMIFS(base_de_dados!$T:$T,base_de_dados!$B:$B,$B767,base_de_dados!$G:$G,E$61,base_de_dados!$H:$H,$L$1,base_de_dados!$C:$C,$A767,base_de_dados!$M:$M,"&lt;=2008",base_de_dados!$O:$O,"&gt;=39813")</f>
        <v>0</v>
      </c>
      <c r="F767" s="5">
        <f>SUMIFS(base_de_dados!$T:$T,base_de_dados!$B:$B,$B767,base_de_dados!$G:$G,F$61,base_de_dados!$H:$H,$L$1,base_de_dados!$C:$C,$A767,base_de_dados!$M:$M,"&lt;=2008",base_de_dados!$O:$O,"&gt;=39813")</f>
        <v>0</v>
      </c>
      <c r="G767" s="5">
        <f>SUMIFS(base_de_dados!$T:$T,base_de_dados!$B:$B,$B767,base_de_dados!$G:$G,G$61,base_de_dados!$H:$H,$L$1,base_de_dados!$C:$C,$A767,base_de_dados!$M:$M,"&lt;=2008",base_de_dados!$O:$O,"&gt;=39813")</f>
        <v>0</v>
      </c>
      <c r="H767" s="5">
        <f>SUMIFS(base_de_dados!$T:$T,base_de_dados!$B:$B,$B767,base_de_dados!$G:$G,H$61,base_de_dados!$H:$H,$L$1,base_de_dados!$C:$C,$A767,base_de_dados!$M:$M,"&lt;=2008",base_de_dados!$O:$O,"&gt;=39813")</f>
        <v>0</v>
      </c>
      <c r="I767" s="5">
        <f>SUMIFS(base_de_dados!$T:$T,base_de_dados!$B:$B,$B767,base_de_dados!$G:$G,I$61,base_de_dados!$H:$H,$L$1,base_de_dados!$C:$C,$A767,base_de_dados!$M:$M,"&lt;=2008",base_de_dados!$O:$O,"&gt;=39813")</f>
        <v>0</v>
      </c>
      <c r="J767" s="5">
        <f>SUMIFS(base_de_dados!$T:$T,base_de_dados!$B:$B,$B767,base_de_dados!$G:$G,J$61,base_de_dados!$H:$H,$L$1,base_de_dados!$C:$C,$A767,base_de_dados!$M:$M,"&lt;=2008",base_de_dados!$O:$O,"&gt;=39813")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SUMIFS(base_de_dados!$T:$T,base_de_dados!$B:$B,$B768,base_de_dados!$G:$G,C$61,base_de_dados!$H:$H,$L$1,base_de_dados!$C:$C,$A768,base_de_dados!$M:$M,"&lt;=2008",base_de_dados!$O:$O,"&gt;=39813")</f>
        <v>0</v>
      </c>
      <c r="D768" s="5">
        <f>SUMIFS(base_de_dados!$T:$T,base_de_dados!$B:$B,$B768,base_de_dados!$G:$G,D$61,base_de_dados!$H:$H,$L$1,base_de_dados!$C:$C,$A768,base_de_dados!$M:$M,"&lt;=2008",base_de_dados!$O:$O,"&gt;=39813")</f>
        <v>0</v>
      </c>
      <c r="E768" s="5">
        <f>SUMIFS(base_de_dados!$T:$T,base_de_dados!$B:$B,$B768,base_de_dados!$G:$G,E$61,base_de_dados!$H:$H,$L$1,base_de_dados!$C:$C,$A768,base_de_dados!$M:$M,"&lt;=2008",base_de_dados!$O:$O,"&gt;=39813")</f>
        <v>0</v>
      </c>
      <c r="F768" s="5">
        <f>SUMIFS(base_de_dados!$T:$T,base_de_dados!$B:$B,$B768,base_de_dados!$G:$G,F$61,base_de_dados!$H:$H,$L$1,base_de_dados!$C:$C,$A768,base_de_dados!$M:$M,"&lt;=2008",base_de_dados!$O:$O,"&gt;=39813")</f>
        <v>0</v>
      </c>
      <c r="G768" s="5">
        <f>SUMIFS(base_de_dados!$T:$T,base_de_dados!$B:$B,$B768,base_de_dados!$G:$G,G$61,base_de_dados!$H:$H,$L$1,base_de_dados!$C:$C,$A768,base_de_dados!$M:$M,"&lt;=2008",base_de_dados!$O:$O,"&gt;=39813")</f>
        <v>0</v>
      </c>
      <c r="H768" s="5">
        <f>SUMIFS(base_de_dados!$T:$T,base_de_dados!$B:$B,$B768,base_de_dados!$G:$G,H$61,base_de_dados!$H:$H,$L$1,base_de_dados!$C:$C,$A768,base_de_dados!$M:$M,"&lt;=2008",base_de_dados!$O:$O,"&gt;=39813")</f>
        <v>0</v>
      </c>
      <c r="I768" s="5">
        <f>SUMIFS(base_de_dados!$T:$T,base_de_dados!$B:$B,$B768,base_de_dados!$G:$G,I$61,base_de_dados!$H:$H,$L$1,base_de_dados!$C:$C,$A768,base_de_dados!$M:$M,"&lt;=2008",base_de_dados!$O:$O,"&gt;=39813")</f>
        <v>0</v>
      </c>
      <c r="J768" s="5">
        <f>SUMIFS(base_de_dados!$T:$T,base_de_dados!$B:$B,$B768,base_de_dados!$G:$G,J$61,base_de_dados!$H:$H,$L$1,base_de_dados!$C:$C,$A768,base_de_dados!$M:$M,"&lt;=2008",base_de_dados!$O:$O,"&gt;=39813")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SUMIFS(base_de_dados!$T:$T,base_de_dados!$B:$B,$B769,base_de_dados!$G:$G,C$61,base_de_dados!$H:$H,$L$1,base_de_dados!$C:$C,$A769,base_de_dados!$M:$M,"&lt;=2008",base_de_dados!$O:$O,"&gt;=39813")</f>
        <v>0</v>
      </c>
      <c r="D769" s="5">
        <f>SUMIFS(base_de_dados!$T:$T,base_de_dados!$B:$B,$B769,base_de_dados!$G:$G,D$61,base_de_dados!$H:$H,$L$1,base_de_dados!$C:$C,$A769,base_de_dados!$M:$M,"&lt;=2008",base_de_dados!$O:$O,"&gt;=39813")</f>
        <v>0</v>
      </c>
      <c r="E769" s="5">
        <f>SUMIFS(base_de_dados!$T:$T,base_de_dados!$B:$B,$B769,base_de_dados!$G:$G,E$61,base_de_dados!$H:$H,$L$1,base_de_dados!$C:$C,$A769,base_de_dados!$M:$M,"&lt;=2008",base_de_dados!$O:$O,"&gt;=39813")</f>
        <v>0</v>
      </c>
      <c r="F769" s="5">
        <f>SUMIFS(base_de_dados!$T:$T,base_de_dados!$B:$B,$B769,base_de_dados!$G:$G,F$61,base_de_dados!$H:$H,$L$1,base_de_dados!$C:$C,$A769,base_de_dados!$M:$M,"&lt;=2008",base_de_dados!$O:$O,"&gt;=39813")</f>
        <v>3.010654490106545E-2</v>
      </c>
      <c r="G769" s="5">
        <f>SUMIFS(base_de_dados!$T:$T,base_de_dados!$B:$B,$B769,base_de_dados!$G:$G,G$61,base_de_dados!$H:$H,$L$1,base_de_dados!$C:$C,$A769,base_de_dados!$M:$M,"&lt;=2008",base_de_dados!$O:$O,"&gt;=39813")</f>
        <v>0</v>
      </c>
      <c r="H769" s="5">
        <f>SUMIFS(base_de_dados!$T:$T,base_de_dados!$B:$B,$B769,base_de_dados!$G:$G,H$61,base_de_dados!$H:$H,$L$1,base_de_dados!$C:$C,$A769,base_de_dados!$M:$M,"&lt;=2008",base_de_dados!$O:$O,"&gt;=39813")</f>
        <v>0</v>
      </c>
      <c r="I769" s="5">
        <f>SUMIFS(base_de_dados!$T:$T,base_de_dados!$B:$B,$B769,base_de_dados!$G:$G,I$61,base_de_dados!$H:$H,$L$1,base_de_dados!$C:$C,$A769,base_de_dados!$M:$M,"&lt;=2008",base_de_dados!$O:$O,"&gt;=39813")</f>
        <v>0</v>
      </c>
      <c r="J769" s="5">
        <f>SUMIFS(base_de_dados!$T:$T,base_de_dados!$B:$B,$B769,base_de_dados!$G:$G,J$61,base_de_dados!$H:$H,$L$1,base_de_dados!$C:$C,$A769,base_de_dados!$M:$M,"&lt;=2008",base_de_dados!$O:$O,"&gt;=39813")</f>
        <v>0</v>
      </c>
      <c r="K769" s="32">
        <f t="shared" si="16"/>
        <v>3.010654490106545E-2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SUMIFS(base_de_dados!$T:$T,base_de_dados!$B:$B,$B770,base_de_dados!$G:$G,C$61,base_de_dados!$H:$H,$L$1,base_de_dados!$C:$C,$A770,base_de_dados!$M:$M,"&lt;=2008",base_de_dados!$O:$O,"&gt;=39813")</f>
        <v>0</v>
      </c>
      <c r="D770" s="5">
        <f>SUMIFS(base_de_dados!$T:$T,base_de_dados!$B:$B,$B770,base_de_dados!$G:$G,D$61,base_de_dados!$H:$H,$L$1,base_de_dados!$C:$C,$A770,base_de_dados!$M:$M,"&lt;=2008",base_de_dados!$O:$O,"&gt;=39813")</f>
        <v>0</v>
      </c>
      <c r="E770" s="5">
        <f>SUMIFS(base_de_dados!$T:$T,base_de_dados!$B:$B,$B770,base_de_dados!$G:$G,E$61,base_de_dados!$H:$H,$L$1,base_de_dados!$C:$C,$A770,base_de_dados!$M:$M,"&lt;=2008",base_de_dados!$O:$O,"&gt;=39813")</f>
        <v>0</v>
      </c>
      <c r="F770" s="5">
        <f>SUMIFS(base_de_dados!$T:$T,base_de_dados!$B:$B,$B770,base_de_dados!$G:$G,F$61,base_de_dados!$H:$H,$L$1,base_de_dados!$C:$C,$A770,base_de_dados!$M:$M,"&lt;=2008",base_de_dados!$O:$O,"&gt;=39813")</f>
        <v>0</v>
      </c>
      <c r="G770" s="5">
        <f>SUMIFS(base_de_dados!$T:$T,base_de_dados!$B:$B,$B770,base_de_dados!$G:$G,G$61,base_de_dados!$H:$H,$L$1,base_de_dados!$C:$C,$A770,base_de_dados!$M:$M,"&lt;=2008",base_de_dados!$O:$O,"&gt;=39813")</f>
        <v>0</v>
      </c>
      <c r="H770" s="5">
        <f>SUMIFS(base_de_dados!$T:$T,base_de_dados!$B:$B,$B770,base_de_dados!$G:$G,H$61,base_de_dados!$H:$H,$L$1,base_de_dados!$C:$C,$A770,base_de_dados!$M:$M,"&lt;=2008",base_de_dados!$O:$O,"&gt;=39813")</f>
        <v>0</v>
      </c>
      <c r="I770" s="5">
        <f>SUMIFS(base_de_dados!$T:$T,base_de_dados!$B:$B,$B770,base_de_dados!$G:$G,I$61,base_de_dados!$H:$H,$L$1,base_de_dados!$C:$C,$A770,base_de_dados!$M:$M,"&lt;=2008",base_de_dados!$O:$O,"&gt;=39813")</f>
        <v>0</v>
      </c>
      <c r="J770" s="5">
        <f>SUMIFS(base_de_dados!$T:$T,base_de_dados!$B:$B,$B770,base_de_dados!$G:$G,J$61,base_de_dados!$H:$H,$L$1,base_de_dados!$C:$C,$A770,base_de_dados!$M:$M,"&lt;=2008",base_de_dados!$O:$O,"&gt;=39813")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SUMIFS(base_de_dados!$T:$T,base_de_dados!$B:$B,$B771,base_de_dados!$G:$G,C$61,base_de_dados!$H:$H,$L$1,base_de_dados!$C:$C,$A771,base_de_dados!$M:$M,"&lt;=2008",base_de_dados!$O:$O,"&gt;=39813")</f>
        <v>0</v>
      </c>
      <c r="D771" s="5">
        <f>SUMIFS(base_de_dados!$T:$T,base_de_dados!$B:$B,$B771,base_de_dados!$G:$G,D$61,base_de_dados!$H:$H,$L$1,base_de_dados!$C:$C,$A771,base_de_dados!$M:$M,"&lt;=2008",base_de_dados!$O:$O,"&gt;=39813")</f>
        <v>0</v>
      </c>
      <c r="E771" s="5">
        <f>SUMIFS(base_de_dados!$T:$T,base_de_dados!$B:$B,$B771,base_de_dados!$G:$G,E$61,base_de_dados!$H:$H,$L$1,base_de_dados!$C:$C,$A771,base_de_dados!$M:$M,"&lt;=2008",base_de_dados!$O:$O,"&gt;=39813")</f>
        <v>0</v>
      </c>
      <c r="F771" s="5">
        <f>SUMIFS(base_de_dados!$T:$T,base_de_dados!$B:$B,$B771,base_de_dados!$G:$G,F$61,base_de_dados!$H:$H,$L$1,base_de_dados!$C:$C,$A771,base_de_dados!$M:$M,"&lt;=2008",base_de_dados!$O:$O,"&gt;=39813")</f>
        <v>0</v>
      </c>
      <c r="G771" s="5">
        <f>SUMIFS(base_de_dados!$T:$T,base_de_dados!$B:$B,$B771,base_de_dados!$G:$G,G$61,base_de_dados!$H:$H,$L$1,base_de_dados!$C:$C,$A771,base_de_dados!$M:$M,"&lt;=2008",base_de_dados!$O:$O,"&gt;=39813")</f>
        <v>0</v>
      </c>
      <c r="H771" s="5">
        <f>SUMIFS(base_de_dados!$T:$T,base_de_dados!$B:$B,$B771,base_de_dados!$G:$G,H$61,base_de_dados!$H:$H,$L$1,base_de_dados!$C:$C,$A771,base_de_dados!$M:$M,"&lt;=2008",base_de_dados!$O:$O,"&gt;=39813")</f>
        <v>0</v>
      </c>
      <c r="I771" s="5">
        <f>SUMIFS(base_de_dados!$T:$T,base_de_dados!$B:$B,$B771,base_de_dados!$G:$G,I$61,base_de_dados!$H:$H,$L$1,base_de_dados!$C:$C,$A771,base_de_dados!$M:$M,"&lt;=2008",base_de_dados!$O:$O,"&gt;=39813")</f>
        <v>0</v>
      </c>
      <c r="J771" s="5">
        <f>SUMIFS(base_de_dados!$T:$T,base_de_dados!$B:$B,$B771,base_de_dados!$G:$G,J$61,base_de_dados!$H:$H,$L$1,base_de_dados!$C:$C,$A771,base_de_dados!$M:$M,"&lt;=2008",base_de_dados!$O:$O,"&gt;=39813")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SUMIFS(base_de_dados!$T:$T,base_de_dados!$B:$B,$B772,base_de_dados!$G:$G,C$61,base_de_dados!$H:$H,$L$1,base_de_dados!$C:$C,$A772,base_de_dados!$M:$M,"&lt;=2008",base_de_dados!$O:$O,"&gt;=39813")</f>
        <v>0</v>
      </c>
      <c r="D772" s="5">
        <f>SUMIFS(base_de_dados!$T:$T,base_de_dados!$B:$B,$B772,base_de_dados!$G:$G,D$61,base_de_dados!$H:$H,$L$1,base_de_dados!$C:$C,$A772,base_de_dados!$M:$M,"&lt;=2008",base_de_dados!$O:$O,"&gt;=39813")</f>
        <v>0</v>
      </c>
      <c r="E772" s="5">
        <f>SUMIFS(base_de_dados!$T:$T,base_de_dados!$B:$B,$B772,base_de_dados!$G:$G,E$61,base_de_dados!$H:$H,$L$1,base_de_dados!$C:$C,$A772,base_de_dados!$M:$M,"&lt;=2008",base_de_dados!$O:$O,"&gt;=39813")</f>
        <v>0</v>
      </c>
      <c r="F772" s="5">
        <f>SUMIFS(base_de_dados!$T:$T,base_de_dados!$B:$B,$B772,base_de_dados!$G:$G,F$61,base_de_dados!$H:$H,$L$1,base_de_dados!$C:$C,$A772,base_de_dados!$M:$M,"&lt;=2008",base_de_dados!$O:$O,"&gt;=39813")</f>
        <v>0</v>
      </c>
      <c r="G772" s="5">
        <f>SUMIFS(base_de_dados!$T:$T,base_de_dados!$B:$B,$B772,base_de_dados!$G:$G,G$61,base_de_dados!$H:$H,$L$1,base_de_dados!$C:$C,$A772,base_de_dados!$M:$M,"&lt;=2008",base_de_dados!$O:$O,"&gt;=39813")</f>
        <v>0</v>
      </c>
      <c r="H772" s="5">
        <f>SUMIFS(base_de_dados!$T:$T,base_de_dados!$B:$B,$B772,base_de_dados!$G:$G,H$61,base_de_dados!$H:$H,$L$1,base_de_dados!$C:$C,$A772,base_de_dados!$M:$M,"&lt;=2008",base_de_dados!$O:$O,"&gt;=39813")</f>
        <v>0</v>
      </c>
      <c r="I772" s="5">
        <f>SUMIFS(base_de_dados!$T:$T,base_de_dados!$B:$B,$B772,base_de_dados!$G:$G,I$61,base_de_dados!$H:$H,$L$1,base_de_dados!$C:$C,$A772,base_de_dados!$M:$M,"&lt;=2008",base_de_dados!$O:$O,"&gt;=39813")</f>
        <v>0</v>
      </c>
      <c r="J772" s="5">
        <f>SUMIFS(base_de_dados!$T:$T,base_de_dados!$B:$B,$B772,base_de_dados!$G:$G,J$61,base_de_dados!$H:$H,$L$1,base_de_dados!$C:$C,$A772,base_de_dados!$M:$M,"&lt;=2008",base_de_dados!$O:$O,"&gt;=39813")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SUMIFS(base_de_dados!$T:$T,base_de_dados!$B:$B,$B773,base_de_dados!$G:$G,C$61,base_de_dados!$H:$H,$L$1,base_de_dados!$C:$C,$A773,base_de_dados!$M:$M,"&lt;=2008",base_de_dados!$O:$O,"&gt;=39813")</f>
        <v>0</v>
      </c>
      <c r="D773" s="5">
        <f>SUMIFS(base_de_dados!$T:$T,base_de_dados!$B:$B,$B773,base_de_dados!$G:$G,D$61,base_de_dados!$H:$H,$L$1,base_de_dados!$C:$C,$A773,base_de_dados!$M:$M,"&lt;=2008",base_de_dados!$O:$O,"&gt;=39813")</f>
        <v>0</v>
      </c>
      <c r="E773" s="5">
        <f>SUMIFS(base_de_dados!$T:$T,base_de_dados!$B:$B,$B773,base_de_dados!$G:$G,E$61,base_de_dados!$H:$H,$L$1,base_de_dados!$C:$C,$A773,base_de_dados!$M:$M,"&lt;=2008",base_de_dados!$O:$O,"&gt;=39813")</f>
        <v>0</v>
      </c>
      <c r="F773" s="5">
        <f>SUMIFS(base_de_dados!$T:$T,base_de_dados!$B:$B,$B773,base_de_dados!$G:$G,F$61,base_de_dados!$H:$H,$L$1,base_de_dados!$C:$C,$A773,base_de_dados!$M:$M,"&lt;=2008",base_de_dados!$O:$O,"&gt;=39813")</f>
        <v>0</v>
      </c>
      <c r="G773" s="5">
        <f>SUMIFS(base_de_dados!$T:$T,base_de_dados!$B:$B,$B773,base_de_dados!$G:$G,G$61,base_de_dados!$H:$H,$L$1,base_de_dados!$C:$C,$A773,base_de_dados!$M:$M,"&lt;=2008",base_de_dados!$O:$O,"&gt;=39813")</f>
        <v>0</v>
      </c>
      <c r="H773" s="5">
        <f>SUMIFS(base_de_dados!$T:$T,base_de_dados!$B:$B,$B773,base_de_dados!$G:$G,H$61,base_de_dados!$H:$H,$L$1,base_de_dados!$C:$C,$A773,base_de_dados!$M:$M,"&lt;=2008",base_de_dados!$O:$O,"&gt;=39813")</f>
        <v>0</v>
      </c>
      <c r="I773" s="5">
        <f>SUMIFS(base_de_dados!$T:$T,base_de_dados!$B:$B,$B773,base_de_dados!$G:$G,I$61,base_de_dados!$H:$H,$L$1,base_de_dados!$C:$C,$A773,base_de_dados!$M:$M,"&lt;=2008",base_de_dados!$O:$O,"&gt;=39813")</f>
        <v>0</v>
      </c>
      <c r="J773" s="5">
        <f>SUMIFS(base_de_dados!$T:$T,base_de_dados!$B:$B,$B773,base_de_dados!$G:$G,J$61,base_de_dados!$H:$H,$L$1,base_de_dados!$C:$C,$A773,base_de_dados!$M:$M,"&lt;=2008",base_de_dados!$O:$O,"&gt;=39813")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SUMIFS(base_de_dados!$T:$T,base_de_dados!$B:$B,$B774,base_de_dados!$G:$G,C$61,base_de_dados!$H:$H,$L$1,base_de_dados!$C:$C,$A774,base_de_dados!$M:$M,"&lt;=2008",base_de_dados!$O:$O,"&gt;=39813")</f>
        <v>0</v>
      </c>
      <c r="D774" s="5">
        <f>SUMIFS(base_de_dados!$T:$T,base_de_dados!$B:$B,$B774,base_de_dados!$G:$G,D$61,base_de_dados!$H:$H,$L$1,base_de_dados!$C:$C,$A774,base_de_dados!$M:$M,"&lt;=2008",base_de_dados!$O:$O,"&gt;=39813")</f>
        <v>0</v>
      </c>
      <c r="E774" s="5">
        <f>SUMIFS(base_de_dados!$T:$T,base_de_dados!$B:$B,$B774,base_de_dados!$G:$G,E$61,base_de_dados!$H:$H,$L$1,base_de_dados!$C:$C,$A774,base_de_dados!$M:$M,"&lt;=2008",base_de_dados!$O:$O,"&gt;=39813")</f>
        <v>0</v>
      </c>
      <c r="F774" s="5">
        <f>SUMIFS(base_de_dados!$T:$T,base_de_dados!$B:$B,$B774,base_de_dados!$G:$G,F$61,base_de_dados!$H:$H,$L$1,base_de_dados!$C:$C,$A774,base_de_dados!$M:$M,"&lt;=2008",base_de_dados!$O:$O,"&gt;=39813")</f>
        <v>1.7858479198376458E-2</v>
      </c>
      <c r="G774" s="5">
        <f>SUMIFS(base_de_dados!$T:$T,base_de_dados!$B:$B,$B774,base_de_dados!$G:$G,G$61,base_de_dados!$H:$H,$L$1,base_de_dados!$C:$C,$A774,base_de_dados!$M:$M,"&lt;=2008",base_de_dados!$O:$O,"&gt;=39813")</f>
        <v>0</v>
      </c>
      <c r="H774" s="5">
        <f>SUMIFS(base_de_dados!$T:$T,base_de_dados!$B:$B,$B774,base_de_dados!$G:$G,H$61,base_de_dados!$H:$H,$L$1,base_de_dados!$C:$C,$A774,base_de_dados!$M:$M,"&lt;=2008",base_de_dados!$O:$O,"&gt;=39813")</f>
        <v>0</v>
      </c>
      <c r="I774" s="5">
        <f>SUMIFS(base_de_dados!$T:$T,base_de_dados!$B:$B,$B774,base_de_dados!$G:$G,I$61,base_de_dados!$H:$H,$L$1,base_de_dados!$C:$C,$A774,base_de_dados!$M:$M,"&lt;=2008",base_de_dados!$O:$O,"&gt;=39813")</f>
        <v>0</v>
      </c>
      <c r="J774" s="5">
        <f>SUMIFS(base_de_dados!$T:$T,base_de_dados!$B:$B,$B774,base_de_dados!$G:$G,J$61,base_de_dados!$H:$H,$L$1,base_de_dados!$C:$C,$A774,base_de_dados!$M:$M,"&lt;=2008",base_de_dados!$O:$O,"&gt;=39813")</f>
        <v>0</v>
      </c>
      <c r="K774" s="32">
        <f t="shared" si="17"/>
        <v>1.7858479198376458E-2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SUMIFS(base_de_dados!$T:$T,base_de_dados!$B:$B,$B775,base_de_dados!$G:$G,C$61,base_de_dados!$H:$H,$L$1,base_de_dados!$C:$C,$A775,base_de_dados!$M:$M,"&lt;=2008",base_de_dados!$O:$O,"&gt;=39813")</f>
        <v>0</v>
      </c>
      <c r="D775" s="5">
        <f>SUMIFS(base_de_dados!$T:$T,base_de_dados!$B:$B,$B775,base_de_dados!$G:$G,D$61,base_de_dados!$H:$H,$L$1,base_de_dados!$C:$C,$A775,base_de_dados!$M:$M,"&lt;=2008",base_de_dados!$O:$O,"&gt;=39813")</f>
        <v>0</v>
      </c>
      <c r="E775" s="5">
        <f>SUMIFS(base_de_dados!$T:$T,base_de_dados!$B:$B,$B775,base_de_dados!$G:$G,E$61,base_de_dados!$H:$H,$L$1,base_de_dados!$C:$C,$A775,base_de_dados!$M:$M,"&lt;=2008",base_de_dados!$O:$O,"&gt;=39813")</f>
        <v>0</v>
      </c>
      <c r="F775" s="5">
        <f>SUMIFS(base_de_dados!$T:$T,base_de_dados!$B:$B,$B775,base_de_dados!$G:$G,F$61,base_de_dados!$H:$H,$L$1,base_de_dados!$C:$C,$A775,base_de_dados!$M:$M,"&lt;=2008",base_de_dados!$O:$O,"&gt;=39813")</f>
        <v>0</v>
      </c>
      <c r="G775" s="5">
        <f>SUMIFS(base_de_dados!$T:$T,base_de_dados!$B:$B,$B775,base_de_dados!$G:$G,G$61,base_de_dados!$H:$H,$L$1,base_de_dados!$C:$C,$A775,base_de_dados!$M:$M,"&lt;=2008",base_de_dados!$O:$O,"&gt;=39813")</f>
        <v>0</v>
      </c>
      <c r="H775" s="5">
        <f>SUMIFS(base_de_dados!$T:$T,base_de_dados!$B:$B,$B775,base_de_dados!$G:$G,H$61,base_de_dados!$H:$H,$L$1,base_de_dados!$C:$C,$A775,base_de_dados!$M:$M,"&lt;=2008",base_de_dados!$O:$O,"&gt;=39813")</f>
        <v>0</v>
      </c>
      <c r="I775" s="5">
        <f>SUMIFS(base_de_dados!$T:$T,base_de_dados!$B:$B,$B775,base_de_dados!$G:$G,I$61,base_de_dados!$H:$H,$L$1,base_de_dados!$C:$C,$A775,base_de_dados!$M:$M,"&lt;=2008",base_de_dados!$O:$O,"&gt;=39813")</f>
        <v>0</v>
      </c>
      <c r="J775" s="5">
        <f>SUMIFS(base_de_dados!$T:$T,base_de_dados!$B:$B,$B775,base_de_dados!$G:$G,J$61,base_de_dados!$H:$H,$L$1,base_de_dados!$C:$C,$A775,base_de_dados!$M:$M,"&lt;=2008",base_de_dados!$O:$O,"&gt;=39813")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SUMIFS(base_de_dados!$T:$T,base_de_dados!$B:$B,$B776,base_de_dados!$G:$G,C$61,base_de_dados!$H:$H,$L$1,base_de_dados!$C:$C,$A776,base_de_dados!$M:$M,"&lt;=2008",base_de_dados!$O:$O,"&gt;=39813")</f>
        <v>0</v>
      </c>
      <c r="D776" s="5">
        <f>SUMIFS(base_de_dados!$T:$T,base_de_dados!$B:$B,$B776,base_de_dados!$G:$G,D$61,base_de_dados!$H:$H,$L$1,base_de_dados!$C:$C,$A776,base_de_dados!$M:$M,"&lt;=2008",base_de_dados!$O:$O,"&gt;=39813")</f>
        <v>0</v>
      </c>
      <c r="E776" s="5">
        <f>SUMIFS(base_de_dados!$T:$T,base_de_dados!$B:$B,$B776,base_de_dados!$G:$G,E$61,base_de_dados!$H:$H,$L$1,base_de_dados!$C:$C,$A776,base_de_dados!$M:$M,"&lt;=2008",base_de_dados!$O:$O,"&gt;=39813")</f>
        <v>0</v>
      </c>
      <c r="F776" s="5">
        <f>SUMIFS(base_de_dados!$T:$T,base_de_dados!$B:$B,$B776,base_de_dados!$G:$G,F$61,base_de_dados!$H:$H,$L$1,base_de_dados!$C:$C,$A776,base_de_dados!$M:$M,"&lt;=2008",base_de_dados!$O:$O,"&gt;=39813")</f>
        <v>0</v>
      </c>
      <c r="G776" s="5">
        <f>SUMIFS(base_de_dados!$T:$T,base_de_dados!$B:$B,$B776,base_de_dados!$G:$G,G$61,base_de_dados!$H:$H,$L$1,base_de_dados!$C:$C,$A776,base_de_dados!$M:$M,"&lt;=2008",base_de_dados!$O:$O,"&gt;=39813")</f>
        <v>0</v>
      </c>
      <c r="H776" s="5">
        <f>SUMIFS(base_de_dados!$T:$T,base_de_dados!$B:$B,$B776,base_de_dados!$G:$G,H$61,base_de_dados!$H:$H,$L$1,base_de_dados!$C:$C,$A776,base_de_dados!$M:$M,"&lt;=2008",base_de_dados!$O:$O,"&gt;=39813")</f>
        <v>0</v>
      </c>
      <c r="I776" s="5">
        <f>SUMIFS(base_de_dados!$T:$T,base_de_dados!$B:$B,$B776,base_de_dados!$G:$G,I$61,base_de_dados!$H:$H,$L$1,base_de_dados!$C:$C,$A776,base_de_dados!$M:$M,"&lt;=2008",base_de_dados!$O:$O,"&gt;=39813")</f>
        <v>0</v>
      </c>
      <c r="J776" s="5">
        <f>SUMIFS(base_de_dados!$T:$T,base_de_dados!$B:$B,$B776,base_de_dados!$G:$G,J$61,base_de_dados!$H:$H,$L$1,base_de_dados!$C:$C,$A776,base_de_dados!$M:$M,"&lt;=2008",base_de_dados!$O:$O,"&gt;=39813")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SUMIFS(base_de_dados!$T:$T,base_de_dados!$B:$B,$B777,base_de_dados!$G:$G,C$61,base_de_dados!$H:$H,$L$1,base_de_dados!$C:$C,$A777,base_de_dados!$M:$M,"&lt;=2008",base_de_dados!$O:$O,"&gt;=39813")</f>
        <v>0</v>
      </c>
      <c r="D777" s="5">
        <f>SUMIFS(base_de_dados!$T:$T,base_de_dados!$B:$B,$B777,base_de_dados!$G:$G,D$61,base_de_dados!$H:$H,$L$1,base_de_dados!$C:$C,$A777,base_de_dados!$M:$M,"&lt;=2008",base_de_dados!$O:$O,"&gt;=39813")</f>
        <v>0</v>
      </c>
      <c r="E777" s="5">
        <f>SUMIFS(base_de_dados!$T:$T,base_de_dados!$B:$B,$B777,base_de_dados!$G:$G,E$61,base_de_dados!$H:$H,$L$1,base_de_dados!$C:$C,$A777,base_de_dados!$M:$M,"&lt;=2008",base_de_dados!$O:$O,"&gt;=39813")</f>
        <v>0</v>
      </c>
      <c r="F777" s="5">
        <f>SUMIFS(base_de_dados!$T:$T,base_de_dados!$B:$B,$B777,base_de_dados!$G:$G,F$61,base_de_dados!$H:$H,$L$1,base_de_dados!$C:$C,$A777,base_de_dados!$M:$M,"&lt;=2008",base_de_dados!$O:$O,"&gt;=39813")</f>
        <v>0</v>
      </c>
      <c r="G777" s="5">
        <f>SUMIFS(base_de_dados!$T:$T,base_de_dados!$B:$B,$B777,base_de_dados!$G:$G,G$61,base_de_dados!$H:$H,$L$1,base_de_dados!$C:$C,$A777,base_de_dados!$M:$M,"&lt;=2008",base_de_dados!$O:$O,"&gt;=39813")</f>
        <v>0</v>
      </c>
      <c r="H777" s="5">
        <f>SUMIFS(base_de_dados!$T:$T,base_de_dados!$B:$B,$B777,base_de_dados!$G:$G,H$61,base_de_dados!$H:$H,$L$1,base_de_dados!$C:$C,$A777,base_de_dados!$M:$M,"&lt;=2008",base_de_dados!$O:$O,"&gt;=39813")</f>
        <v>0</v>
      </c>
      <c r="I777" s="5">
        <f>SUMIFS(base_de_dados!$T:$T,base_de_dados!$B:$B,$B777,base_de_dados!$G:$G,I$61,base_de_dados!$H:$H,$L$1,base_de_dados!$C:$C,$A777,base_de_dados!$M:$M,"&lt;=2008",base_de_dados!$O:$O,"&gt;=39813")</f>
        <v>0</v>
      </c>
      <c r="J777" s="5">
        <f>SUMIFS(base_de_dados!$T:$T,base_de_dados!$B:$B,$B777,base_de_dados!$G:$G,J$61,base_de_dados!$H:$H,$L$1,base_de_dados!$C:$C,$A777,base_de_dados!$M:$M,"&lt;=2008",base_de_dados!$O:$O,"&gt;=39813")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SUMIFS(base_de_dados!$T:$T,base_de_dados!$B:$B,$B778,base_de_dados!$G:$G,C$61,base_de_dados!$H:$H,$L$1,base_de_dados!$C:$C,$A778,base_de_dados!$M:$M,"&lt;=2008",base_de_dados!$O:$O,"&gt;=39813")</f>
        <v>0</v>
      </c>
      <c r="D778" s="5">
        <f>SUMIFS(base_de_dados!$T:$T,base_de_dados!$B:$B,$B778,base_de_dados!$G:$G,D$61,base_de_dados!$H:$H,$L$1,base_de_dados!$C:$C,$A778,base_de_dados!$M:$M,"&lt;=2008",base_de_dados!$O:$O,"&gt;=39813")</f>
        <v>0</v>
      </c>
      <c r="E778" s="5">
        <f>SUMIFS(base_de_dados!$T:$T,base_de_dados!$B:$B,$B778,base_de_dados!$G:$G,E$61,base_de_dados!$H:$H,$L$1,base_de_dados!$C:$C,$A778,base_de_dados!$M:$M,"&lt;=2008",base_de_dados!$O:$O,"&gt;=39813")</f>
        <v>0</v>
      </c>
      <c r="F778" s="5">
        <f>SUMIFS(base_de_dados!$T:$T,base_de_dados!$B:$B,$B778,base_de_dados!$G:$G,F$61,base_de_dados!$H:$H,$L$1,base_de_dados!$C:$C,$A778,base_de_dados!$M:$M,"&lt;=2008",base_de_dados!$O:$O,"&gt;=39813")</f>
        <v>0</v>
      </c>
      <c r="G778" s="5">
        <f>SUMIFS(base_de_dados!$T:$T,base_de_dados!$B:$B,$B778,base_de_dados!$G:$G,G$61,base_de_dados!$H:$H,$L$1,base_de_dados!$C:$C,$A778,base_de_dados!$M:$M,"&lt;=2008",base_de_dados!$O:$O,"&gt;=39813")</f>
        <v>0</v>
      </c>
      <c r="H778" s="5">
        <f>SUMIFS(base_de_dados!$T:$T,base_de_dados!$B:$B,$B778,base_de_dados!$G:$G,H$61,base_de_dados!$H:$H,$L$1,base_de_dados!$C:$C,$A778,base_de_dados!$M:$M,"&lt;=2008",base_de_dados!$O:$O,"&gt;=39813")</f>
        <v>0</v>
      </c>
      <c r="I778" s="5">
        <f>SUMIFS(base_de_dados!$T:$T,base_de_dados!$B:$B,$B778,base_de_dados!$G:$G,I$61,base_de_dados!$H:$H,$L$1,base_de_dados!$C:$C,$A778,base_de_dados!$M:$M,"&lt;=2008",base_de_dados!$O:$O,"&gt;=39813")</f>
        <v>0</v>
      </c>
      <c r="J778" s="5">
        <f>SUMIFS(base_de_dados!$T:$T,base_de_dados!$B:$B,$B778,base_de_dados!$G:$G,J$61,base_de_dados!$H:$H,$L$1,base_de_dados!$C:$C,$A778,base_de_dados!$M:$M,"&lt;=2008",base_de_dados!$O:$O,"&gt;=39813")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SUMIFS(base_de_dados!$T:$T,base_de_dados!$B:$B,$B779,base_de_dados!$G:$G,C$61,base_de_dados!$H:$H,$L$1,base_de_dados!$C:$C,$A779,base_de_dados!$M:$M,"&lt;=2008",base_de_dados!$O:$O,"&gt;=39813")</f>
        <v>0</v>
      </c>
      <c r="D779" s="5">
        <f>SUMIFS(base_de_dados!$T:$T,base_de_dados!$B:$B,$B779,base_de_dados!$G:$G,D$61,base_de_dados!$H:$H,$L$1,base_de_dados!$C:$C,$A779,base_de_dados!$M:$M,"&lt;=2008",base_de_dados!$O:$O,"&gt;=39813")</f>
        <v>0</v>
      </c>
      <c r="E779" s="5">
        <f>SUMIFS(base_de_dados!$T:$T,base_de_dados!$B:$B,$B779,base_de_dados!$G:$G,E$61,base_de_dados!$H:$H,$L$1,base_de_dados!$C:$C,$A779,base_de_dados!$M:$M,"&lt;=2008",base_de_dados!$O:$O,"&gt;=39813")</f>
        <v>0</v>
      </c>
      <c r="F779" s="5">
        <f>SUMIFS(base_de_dados!$T:$T,base_de_dados!$B:$B,$B779,base_de_dados!$G:$G,F$61,base_de_dados!$H:$H,$L$1,base_de_dados!$C:$C,$A779,base_de_dados!$M:$M,"&lt;=2008",base_de_dados!$O:$O,"&gt;=39813")</f>
        <v>0</v>
      </c>
      <c r="G779" s="5">
        <f>SUMIFS(base_de_dados!$T:$T,base_de_dados!$B:$B,$B779,base_de_dados!$G:$G,G$61,base_de_dados!$H:$H,$L$1,base_de_dados!$C:$C,$A779,base_de_dados!$M:$M,"&lt;=2008",base_de_dados!$O:$O,"&gt;=39813")</f>
        <v>0</v>
      </c>
      <c r="H779" s="5">
        <f>SUMIFS(base_de_dados!$T:$T,base_de_dados!$B:$B,$B779,base_de_dados!$G:$G,H$61,base_de_dados!$H:$H,$L$1,base_de_dados!$C:$C,$A779,base_de_dados!$M:$M,"&lt;=2008",base_de_dados!$O:$O,"&gt;=39813")</f>
        <v>0</v>
      </c>
      <c r="I779" s="5">
        <f>SUMIFS(base_de_dados!$T:$T,base_de_dados!$B:$B,$B779,base_de_dados!$G:$G,I$61,base_de_dados!$H:$H,$L$1,base_de_dados!$C:$C,$A779,base_de_dados!$M:$M,"&lt;=2008",base_de_dados!$O:$O,"&gt;=39813")</f>
        <v>0</v>
      </c>
      <c r="J779" s="5">
        <f>SUMIFS(base_de_dados!$T:$T,base_de_dados!$B:$B,$B779,base_de_dados!$G:$G,J$61,base_de_dados!$H:$H,$L$1,base_de_dados!$C:$C,$A779,base_de_dados!$M:$M,"&lt;=2008",base_de_dados!$O:$O,"&gt;=39813")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SUMIFS(base_de_dados!$T:$T,base_de_dados!$B:$B,$B780,base_de_dados!$G:$G,C$61,base_de_dados!$H:$H,$L$1,base_de_dados!$C:$C,$A780,base_de_dados!$M:$M,"&lt;=2008",base_de_dados!$O:$O,"&gt;=39813")</f>
        <v>0</v>
      </c>
      <c r="D780" s="5">
        <f>SUMIFS(base_de_dados!$T:$T,base_de_dados!$B:$B,$B780,base_de_dados!$G:$G,D$61,base_de_dados!$H:$H,$L$1,base_de_dados!$C:$C,$A780,base_de_dados!$M:$M,"&lt;=2008",base_de_dados!$O:$O,"&gt;=39813")</f>
        <v>0</v>
      </c>
      <c r="E780" s="5">
        <f>SUMIFS(base_de_dados!$T:$T,base_de_dados!$B:$B,$B780,base_de_dados!$G:$G,E$61,base_de_dados!$H:$H,$L$1,base_de_dados!$C:$C,$A780,base_de_dados!$M:$M,"&lt;=2008",base_de_dados!$O:$O,"&gt;=39813")</f>
        <v>0</v>
      </c>
      <c r="F780" s="5">
        <f>SUMIFS(base_de_dados!$T:$T,base_de_dados!$B:$B,$B780,base_de_dados!$G:$G,F$61,base_de_dados!$H:$H,$L$1,base_de_dados!$C:$C,$A780,base_de_dados!$M:$M,"&lt;=2008",base_de_dados!$O:$O,"&gt;=39813")</f>
        <v>0</v>
      </c>
      <c r="G780" s="5">
        <f>SUMIFS(base_de_dados!$T:$T,base_de_dados!$B:$B,$B780,base_de_dados!$G:$G,G$61,base_de_dados!$H:$H,$L$1,base_de_dados!$C:$C,$A780,base_de_dados!$M:$M,"&lt;=2008",base_de_dados!$O:$O,"&gt;=39813")</f>
        <v>0</v>
      </c>
      <c r="H780" s="5">
        <f>SUMIFS(base_de_dados!$T:$T,base_de_dados!$B:$B,$B780,base_de_dados!$G:$G,H$61,base_de_dados!$H:$H,$L$1,base_de_dados!$C:$C,$A780,base_de_dados!$M:$M,"&lt;=2008",base_de_dados!$O:$O,"&gt;=39813")</f>
        <v>0</v>
      </c>
      <c r="I780" s="5">
        <f>SUMIFS(base_de_dados!$T:$T,base_de_dados!$B:$B,$B780,base_de_dados!$G:$G,I$61,base_de_dados!$H:$H,$L$1,base_de_dados!$C:$C,$A780,base_de_dados!$M:$M,"&lt;=2008",base_de_dados!$O:$O,"&gt;=39813")</f>
        <v>0</v>
      </c>
      <c r="J780" s="5">
        <f>SUMIFS(base_de_dados!$T:$T,base_de_dados!$B:$B,$B780,base_de_dados!$G:$G,J$61,base_de_dados!$H:$H,$L$1,base_de_dados!$C:$C,$A780,base_de_dados!$M:$M,"&lt;=2008",base_de_dados!$O:$O,"&gt;=39813")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SUMIFS(base_de_dados!$T:$T,base_de_dados!$B:$B,$B781,base_de_dados!$G:$G,C$61,base_de_dados!$H:$H,$L$1,base_de_dados!$C:$C,$A781,base_de_dados!$M:$M,"&lt;=2008",base_de_dados!$O:$O,"&gt;=39813")</f>
        <v>0</v>
      </c>
      <c r="D781" s="5">
        <f>SUMIFS(base_de_dados!$T:$T,base_de_dados!$B:$B,$B781,base_de_dados!$G:$G,D$61,base_de_dados!$H:$H,$L$1,base_de_dados!$C:$C,$A781,base_de_dados!$M:$M,"&lt;=2008",base_de_dados!$O:$O,"&gt;=39813")</f>
        <v>0</v>
      </c>
      <c r="E781" s="5">
        <f>SUMIFS(base_de_dados!$T:$T,base_de_dados!$B:$B,$B781,base_de_dados!$G:$G,E$61,base_de_dados!$H:$H,$L$1,base_de_dados!$C:$C,$A781,base_de_dados!$M:$M,"&lt;=2008",base_de_dados!$O:$O,"&gt;=39813")</f>
        <v>0</v>
      </c>
      <c r="F781" s="5">
        <f>SUMIFS(base_de_dados!$T:$T,base_de_dados!$B:$B,$B781,base_de_dados!$G:$G,F$61,base_de_dados!$H:$H,$L$1,base_de_dados!$C:$C,$A781,base_de_dados!$M:$M,"&lt;=2008",base_de_dados!$O:$O,"&gt;=39813")</f>
        <v>0</v>
      </c>
      <c r="G781" s="5">
        <f>SUMIFS(base_de_dados!$T:$T,base_de_dados!$B:$B,$B781,base_de_dados!$G:$G,G$61,base_de_dados!$H:$H,$L$1,base_de_dados!$C:$C,$A781,base_de_dados!$M:$M,"&lt;=2008",base_de_dados!$O:$O,"&gt;=39813")</f>
        <v>0</v>
      </c>
      <c r="H781" s="5">
        <f>SUMIFS(base_de_dados!$T:$T,base_de_dados!$B:$B,$B781,base_de_dados!$G:$G,H$61,base_de_dados!$H:$H,$L$1,base_de_dados!$C:$C,$A781,base_de_dados!$M:$M,"&lt;=2008",base_de_dados!$O:$O,"&gt;=39813")</f>
        <v>0</v>
      </c>
      <c r="I781" s="5">
        <f>SUMIFS(base_de_dados!$T:$T,base_de_dados!$B:$B,$B781,base_de_dados!$G:$G,I$61,base_de_dados!$H:$H,$L$1,base_de_dados!$C:$C,$A781,base_de_dados!$M:$M,"&lt;=2008",base_de_dados!$O:$O,"&gt;=39813")</f>
        <v>0</v>
      </c>
      <c r="J781" s="5">
        <f>SUMIFS(base_de_dados!$T:$T,base_de_dados!$B:$B,$B781,base_de_dados!$G:$G,J$61,base_de_dados!$H:$H,$L$1,base_de_dados!$C:$C,$A781,base_de_dados!$M:$M,"&lt;=2008",base_de_dados!$O:$O,"&gt;=39813")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SUMIFS(base_de_dados!$T:$T,base_de_dados!$B:$B,$B782,base_de_dados!$G:$G,C$61,base_de_dados!$H:$H,$L$1,base_de_dados!$C:$C,$A782,base_de_dados!$M:$M,"&lt;=2008",base_de_dados!$O:$O,"&gt;=39813")</f>
        <v>0</v>
      </c>
      <c r="D782" s="5">
        <f>SUMIFS(base_de_dados!$T:$T,base_de_dados!$B:$B,$B782,base_de_dados!$G:$G,D$61,base_de_dados!$H:$H,$L$1,base_de_dados!$C:$C,$A782,base_de_dados!$M:$M,"&lt;=2008",base_de_dados!$O:$O,"&gt;=39813")</f>
        <v>0</v>
      </c>
      <c r="E782" s="5">
        <f>SUMIFS(base_de_dados!$T:$T,base_de_dados!$B:$B,$B782,base_de_dados!$G:$G,E$61,base_de_dados!$H:$H,$L$1,base_de_dados!$C:$C,$A782,base_de_dados!$M:$M,"&lt;=2008",base_de_dados!$O:$O,"&gt;=39813")</f>
        <v>0</v>
      </c>
      <c r="F782" s="5">
        <f>SUMIFS(base_de_dados!$T:$T,base_de_dados!$B:$B,$B782,base_de_dados!$G:$G,F$61,base_de_dados!$H:$H,$L$1,base_de_dados!$C:$C,$A782,base_de_dados!$M:$M,"&lt;=2008",base_de_dados!$O:$O,"&gt;=39813")</f>
        <v>0</v>
      </c>
      <c r="G782" s="5">
        <f>SUMIFS(base_de_dados!$T:$T,base_de_dados!$B:$B,$B782,base_de_dados!$G:$G,G$61,base_de_dados!$H:$H,$L$1,base_de_dados!$C:$C,$A782,base_de_dados!$M:$M,"&lt;=2008",base_de_dados!$O:$O,"&gt;=39813")</f>
        <v>0</v>
      </c>
      <c r="H782" s="5">
        <f>SUMIFS(base_de_dados!$T:$T,base_de_dados!$B:$B,$B782,base_de_dados!$G:$G,H$61,base_de_dados!$H:$H,$L$1,base_de_dados!$C:$C,$A782,base_de_dados!$M:$M,"&lt;=2008",base_de_dados!$O:$O,"&gt;=39813")</f>
        <v>0</v>
      </c>
      <c r="I782" s="5">
        <f>SUMIFS(base_de_dados!$T:$T,base_de_dados!$B:$B,$B782,base_de_dados!$G:$G,I$61,base_de_dados!$H:$H,$L$1,base_de_dados!$C:$C,$A782,base_de_dados!$M:$M,"&lt;=2008",base_de_dados!$O:$O,"&gt;=39813")</f>
        <v>0</v>
      </c>
      <c r="J782" s="5">
        <f>SUMIFS(base_de_dados!$T:$T,base_de_dados!$B:$B,$B782,base_de_dados!$G:$G,J$61,base_de_dados!$H:$H,$L$1,base_de_dados!$C:$C,$A782,base_de_dados!$M:$M,"&lt;=2008",base_de_dados!$O:$O,"&gt;=39813")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SUMIFS(base_de_dados!$T:$T,base_de_dados!$B:$B,$B783,base_de_dados!$G:$G,C$61,base_de_dados!$H:$H,$L$1,base_de_dados!$C:$C,$A783,base_de_dados!$M:$M,"&lt;=2008",base_de_dados!$O:$O,"&gt;=39813")</f>
        <v>0</v>
      </c>
      <c r="D783" s="5">
        <f>SUMIFS(base_de_dados!$T:$T,base_de_dados!$B:$B,$B783,base_de_dados!$G:$G,D$61,base_de_dados!$H:$H,$L$1,base_de_dados!$C:$C,$A783,base_de_dados!$M:$M,"&lt;=2008",base_de_dados!$O:$O,"&gt;=39813")</f>
        <v>0</v>
      </c>
      <c r="E783" s="5">
        <f>SUMIFS(base_de_dados!$T:$T,base_de_dados!$B:$B,$B783,base_de_dados!$G:$G,E$61,base_de_dados!$H:$H,$L$1,base_de_dados!$C:$C,$A783,base_de_dados!$M:$M,"&lt;=2008",base_de_dados!$O:$O,"&gt;=39813")</f>
        <v>0</v>
      </c>
      <c r="F783" s="5">
        <f>SUMIFS(base_de_dados!$T:$T,base_de_dados!$B:$B,$B783,base_de_dados!$G:$G,F$61,base_de_dados!$H:$H,$L$1,base_de_dados!$C:$C,$A783,base_de_dados!$M:$M,"&lt;=2008",base_de_dados!$O:$O,"&gt;=39813")</f>
        <v>0</v>
      </c>
      <c r="G783" s="5">
        <f>SUMIFS(base_de_dados!$T:$T,base_de_dados!$B:$B,$B783,base_de_dados!$G:$G,G$61,base_de_dados!$H:$H,$L$1,base_de_dados!$C:$C,$A783,base_de_dados!$M:$M,"&lt;=2008",base_de_dados!$O:$O,"&gt;=39813")</f>
        <v>0</v>
      </c>
      <c r="H783" s="5">
        <f>SUMIFS(base_de_dados!$T:$T,base_de_dados!$B:$B,$B783,base_de_dados!$G:$G,H$61,base_de_dados!$H:$H,$L$1,base_de_dados!$C:$C,$A783,base_de_dados!$M:$M,"&lt;=2008",base_de_dados!$O:$O,"&gt;=39813")</f>
        <v>0</v>
      </c>
      <c r="I783" s="5">
        <f>SUMIFS(base_de_dados!$T:$T,base_de_dados!$B:$B,$B783,base_de_dados!$G:$G,I$61,base_de_dados!$H:$H,$L$1,base_de_dados!$C:$C,$A783,base_de_dados!$M:$M,"&lt;=2008",base_de_dados!$O:$O,"&gt;=39813")</f>
        <v>0</v>
      </c>
      <c r="J783" s="5">
        <f>SUMIFS(base_de_dados!$T:$T,base_de_dados!$B:$B,$B783,base_de_dados!$G:$G,J$61,base_de_dados!$H:$H,$L$1,base_de_dados!$C:$C,$A783,base_de_dados!$M:$M,"&lt;=2008",base_de_dados!$O:$O,"&gt;=39813")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SUMIFS(base_de_dados!$T:$T,base_de_dados!$B:$B,$B784,base_de_dados!$G:$G,C$61,base_de_dados!$H:$H,$L$1,base_de_dados!$C:$C,$A784,base_de_dados!$M:$M,"&lt;=2008",base_de_dados!$O:$O,"&gt;=39813")</f>
        <v>0</v>
      </c>
      <c r="D784" s="5">
        <f>SUMIFS(base_de_dados!$T:$T,base_de_dados!$B:$B,$B784,base_de_dados!$G:$G,D$61,base_de_dados!$H:$H,$L$1,base_de_dados!$C:$C,$A784,base_de_dados!$M:$M,"&lt;=2008",base_de_dados!$O:$O,"&gt;=39813")</f>
        <v>0</v>
      </c>
      <c r="E784" s="5">
        <f>SUMIFS(base_de_dados!$T:$T,base_de_dados!$B:$B,$B784,base_de_dados!$G:$G,E$61,base_de_dados!$H:$H,$L$1,base_de_dados!$C:$C,$A784,base_de_dados!$M:$M,"&lt;=2008",base_de_dados!$O:$O,"&gt;=39813")</f>
        <v>0</v>
      </c>
      <c r="F784" s="5">
        <f>SUMIFS(base_de_dados!$T:$T,base_de_dados!$B:$B,$B784,base_de_dados!$G:$G,F$61,base_de_dados!$H:$H,$L$1,base_de_dados!$C:$C,$A784,base_de_dados!$M:$M,"&lt;=2008",base_de_dados!$O:$O,"&gt;=39813")</f>
        <v>0</v>
      </c>
      <c r="G784" s="5">
        <f>SUMIFS(base_de_dados!$T:$T,base_de_dados!$B:$B,$B784,base_de_dados!$G:$G,G$61,base_de_dados!$H:$H,$L$1,base_de_dados!$C:$C,$A784,base_de_dados!$M:$M,"&lt;=2008",base_de_dados!$O:$O,"&gt;=39813")</f>
        <v>0</v>
      </c>
      <c r="H784" s="5">
        <f>SUMIFS(base_de_dados!$T:$T,base_de_dados!$B:$B,$B784,base_de_dados!$G:$G,H$61,base_de_dados!$H:$H,$L$1,base_de_dados!$C:$C,$A784,base_de_dados!$M:$M,"&lt;=2008",base_de_dados!$O:$O,"&gt;=39813")</f>
        <v>0</v>
      </c>
      <c r="I784" s="5">
        <f>SUMIFS(base_de_dados!$T:$T,base_de_dados!$B:$B,$B784,base_de_dados!$G:$G,I$61,base_de_dados!$H:$H,$L$1,base_de_dados!$C:$C,$A784,base_de_dados!$M:$M,"&lt;=2008",base_de_dados!$O:$O,"&gt;=39813")</f>
        <v>0</v>
      </c>
      <c r="J784" s="5">
        <f>SUMIFS(base_de_dados!$T:$T,base_de_dados!$B:$B,$B784,base_de_dados!$G:$G,J$61,base_de_dados!$H:$H,$L$1,base_de_dados!$C:$C,$A784,base_de_dados!$M:$M,"&lt;=2008",base_de_dados!$O:$O,"&gt;=39813")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SUMIFS(base_de_dados!$T:$T,base_de_dados!$B:$B,$B785,base_de_dados!$G:$G,C$61,base_de_dados!$H:$H,$L$1,base_de_dados!$C:$C,$A785,base_de_dados!$M:$M,"&lt;=2008",base_de_dados!$O:$O,"&gt;=39813")</f>
        <v>0</v>
      </c>
      <c r="D785" s="5">
        <f>SUMIFS(base_de_dados!$T:$T,base_de_dados!$B:$B,$B785,base_de_dados!$G:$G,D$61,base_de_dados!$H:$H,$L$1,base_de_dados!$C:$C,$A785,base_de_dados!$M:$M,"&lt;=2008",base_de_dados!$O:$O,"&gt;=39813")</f>
        <v>0</v>
      </c>
      <c r="E785" s="5">
        <f>SUMIFS(base_de_dados!$T:$T,base_de_dados!$B:$B,$B785,base_de_dados!$G:$G,E$61,base_de_dados!$H:$H,$L$1,base_de_dados!$C:$C,$A785,base_de_dados!$M:$M,"&lt;=2008",base_de_dados!$O:$O,"&gt;=39813")</f>
        <v>0</v>
      </c>
      <c r="F785" s="5">
        <f>SUMIFS(base_de_dados!$T:$T,base_de_dados!$B:$B,$B785,base_de_dados!$G:$G,F$61,base_de_dados!$H:$H,$L$1,base_de_dados!$C:$C,$A785,base_de_dados!$M:$M,"&lt;=2008",base_de_dados!$O:$O,"&gt;=39813")</f>
        <v>0</v>
      </c>
      <c r="G785" s="5">
        <f>SUMIFS(base_de_dados!$T:$T,base_de_dados!$B:$B,$B785,base_de_dados!$G:$G,G$61,base_de_dados!$H:$H,$L$1,base_de_dados!$C:$C,$A785,base_de_dados!$M:$M,"&lt;=2008",base_de_dados!$O:$O,"&gt;=39813")</f>
        <v>0</v>
      </c>
      <c r="H785" s="5">
        <f>SUMIFS(base_de_dados!$T:$T,base_de_dados!$B:$B,$B785,base_de_dados!$G:$G,H$61,base_de_dados!$H:$H,$L$1,base_de_dados!$C:$C,$A785,base_de_dados!$M:$M,"&lt;=2008",base_de_dados!$O:$O,"&gt;=39813")</f>
        <v>0</v>
      </c>
      <c r="I785" s="5">
        <f>SUMIFS(base_de_dados!$T:$T,base_de_dados!$B:$B,$B785,base_de_dados!$G:$G,I$61,base_de_dados!$H:$H,$L$1,base_de_dados!$C:$C,$A785,base_de_dados!$M:$M,"&lt;=2008",base_de_dados!$O:$O,"&gt;=39813")</f>
        <v>0</v>
      </c>
      <c r="J785" s="5">
        <f>SUMIFS(base_de_dados!$T:$T,base_de_dados!$B:$B,$B785,base_de_dados!$G:$G,J$61,base_de_dados!$H:$H,$L$1,base_de_dados!$C:$C,$A785,base_de_dados!$M:$M,"&lt;=2008",base_de_dados!$O:$O,"&gt;=39813")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SUMIFS(base_de_dados!$T:$T,base_de_dados!$B:$B,$B786,base_de_dados!$G:$G,C$61,base_de_dados!$H:$H,$L$1,base_de_dados!$C:$C,$A786,base_de_dados!$M:$M,"&lt;=2008",base_de_dados!$O:$O,"&gt;=39813")</f>
        <v>0</v>
      </c>
      <c r="D786" s="5">
        <f>SUMIFS(base_de_dados!$T:$T,base_de_dados!$B:$B,$B786,base_de_dados!$G:$G,D$61,base_de_dados!$H:$H,$L$1,base_de_dados!$C:$C,$A786,base_de_dados!$M:$M,"&lt;=2008",base_de_dados!$O:$O,"&gt;=39813")</f>
        <v>0</v>
      </c>
      <c r="E786" s="5">
        <f>SUMIFS(base_de_dados!$T:$T,base_de_dados!$B:$B,$B786,base_de_dados!$G:$G,E$61,base_de_dados!$H:$H,$L$1,base_de_dados!$C:$C,$A786,base_de_dados!$M:$M,"&lt;=2008",base_de_dados!$O:$O,"&gt;=39813")</f>
        <v>0</v>
      </c>
      <c r="F786" s="5">
        <f>SUMIFS(base_de_dados!$T:$T,base_de_dados!$B:$B,$B786,base_de_dados!$G:$G,F$61,base_de_dados!$H:$H,$L$1,base_de_dados!$C:$C,$A786,base_de_dados!$M:$M,"&lt;=2008",base_de_dados!$O:$O,"&gt;=39813")</f>
        <v>0</v>
      </c>
      <c r="G786" s="5">
        <f>SUMIFS(base_de_dados!$T:$T,base_de_dados!$B:$B,$B786,base_de_dados!$G:$G,G$61,base_de_dados!$H:$H,$L$1,base_de_dados!$C:$C,$A786,base_de_dados!$M:$M,"&lt;=2008",base_de_dados!$O:$O,"&gt;=39813")</f>
        <v>0</v>
      </c>
      <c r="H786" s="5">
        <f>SUMIFS(base_de_dados!$T:$T,base_de_dados!$B:$B,$B786,base_de_dados!$G:$G,H$61,base_de_dados!$H:$H,$L$1,base_de_dados!$C:$C,$A786,base_de_dados!$M:$M,"&lt;=2008",base_de_dados!$O:$O,"&gt;=39813")</f>
        <v>0</v>
      </c>
      <c r="I786" s="5">
        <f>SUMIFS(base_de_dados!$T:$T,base_de_dados!$B:$B,$B786,base_de_dados!$G:$G,I$61,base_de_dados!$H:$H,$L$1,base_de_dados!$C:$C,$A786,base_de_dados!$M:$M,"&lt;=2008",base_de_dados!$O:$O,"&gt;=39813")</f>
        <v>0</v>
      </c>
      <c r="J786" s="5">
        <f>SUMIFS(base_de_dados!$T:$T,base_de_dados!$B:$B,$B786,base_de_dados!$G:$G,J$61,base_de_dados!$H:$H,$L$1,base_de_dados!$C:$C,$A786,base_de_dados!$M:$M,"&lt;=2008",base_de_dados!$O:$O,"&gt;=39813")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SUMIFS(base_de_dados!$T:$T,base_de_dados!$B:$B,$B787,base_de_dados!$G:$G,C$61,base_de_dados!$H:$H,$L$1,base_de_dados!$C:$C,$A787,base_de_dados!$M:$M,"&lt;=2008",base_de_dados!$O:$O,"&gt;=39813")</f>
        <v>0</v>
      </c>
      <c r="D787" s="5">
        <f>SUMIFS(base_de_dados!$T:$T,base_de_dados!$B:$B,$B787,base_de_dados!$G:$G,D$61,base_de_dados!$H:$H,$L$1,base_de_dados!$C:$C,$A787,base_de_dados!$M:$M,"&lt;=2008",base_de_dados!$O:$O,"&gt;=39813")</f>
        <v>0</v>
      </c>
      <c r="E787" s="5">
        <f>SUMIFS(base_de_dados!$T:$T,base_de_dados!$B:$B,$B787,base_de_dados!$G:$G,E$61,base_de_dados!$H:$H,$L$1,base_de_dados!$C:$C,$A787,base_de_dados!$M:$M,"&lt;=2008",base_de_dados!$O:$O,"&gt;=39813")</f>
        <v>0</v>
      </c>
      <c r="F787" s="5">
        <f>SUMIFS(base_de_dados!$T:$T,base_de_dados!$B:$B,$B787,base_de_dados!$G:$G,F$61,base_de_dados!$H:$H,$L$1,base_de_dados!$C:$C,$A787,base_de_dados!$M:$M,"&lt;=2008",base_de_dados!$O:$O,"&gt;=39813")</f>
        <v>0</v>
      </c>
      <c r="G787" s="5">
        <f>SUMIFS(base_de_dados!$T:$T,base_de_dados!$B:$B,$B787,base_de_dados!$G:$G,G$61,base_de_dados!$H:$H,$L$1,base_de_dados!$C:$C,$A787,base_de_dados!$M:$M,"&lt;=2008",base_de_dados!$O:$O,"&gt;=39813")</f>
        <v>0</v>
      </c>
      <c r="H787" s="5">
        <f>SUMIFS(base_de_dados!$T:$T,base_de_dados!$B:$B,$B787,base_de_dados!$G:$G,H$61,base_de_dados!$H:$H,$L$1,base_de_dados!$C:$C,$A787,base_de_dados!$M:$M,"&lt;=2008",base_de_dados!$O:$O,"&gt;=39813")</f>
        <v>0</v>
      </c>
      <c r="I787" s="5">
        <f>SUMIFS(base_de_dados!$T:$T,base_de_dados!$B:$B,$B787,base_de_dados!$G:$G,I$61,base_de_dados!$H:$H,$L$1,base_de_dados!$C:$C,$A787,base_de_dados!$M:$M,"&lt;=2008",base_de_dados!$O:$O,"&gt;=39813")</f>
        <v>0</v>
      </c>
      <c r="J787" s="5">
        <f>SUMIFS(base_de_dados!$T:$T,base_de_dados!$B:$B,$B787,base_de_dados!$G:$G,J$61,base_de_dados!$H:$H,$L$1,base_de_dados!$C:$C,$A787,base_de_dados!$M:$M,"&lt;=2008",base_de_dados!$O:$O,"&gt;=39813")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SUMIFS(base_de_dados!$T:$T,base_de_dados!$B:$B,$B788,base_de_dados!$G:$G,C$61,base_de_dados!$H:$H,$L$1,base_de_dados!$C:$C,$A788,base_de_dados!$M:$M,"&lt;=2008",base_de_dados!$O:$O,"&gt;=39813")</f>
        <v>0</v>
      </c>
      <c r="D788" s="5">
        <f>SUMIFS(base_de_dados!$T:$T,base_de_dados!$B:$B,$B788,base_de_dados!$G:$G,D$61,base_de_dados!$H:$H,$L$1,base_de_dados!$C:$C,$A788,base_de_dados!$M:$M,"&lt;=2008",base_de_dados!$O:$O,"&gt;=39813")</f>
        <v>0</v>
      </c>
      <c r="E788" s="5">
        <f>SUMIFS(base_de_dados!$T:$T,base_de_dados!$B:$B,$B788,base_de_dados!$G:$G,E$61,base_de_dados!$H:$H,$L$1,base_de_dados!$C:$C,$A788,base_de_dados!$M:$M,"&lt;=2008",base_de_dados!$O:$O,"&gt;=39813")</f>
        <v>0</v>
      </c>
      <c r="F788" s="5">
        <f>SUMIFS(base_de_dados!$T:$T,base_de_dados!$B:$B,$B788,base_de_dados!$G:$G,F$61,base_de_dados!$H:$H,$L$1,base_de_dados!$C:$C,$A788,base_de_dados!$M:$M,"&lt;=2008",base_de_dados!$O:$O,"&gt;=39813")</f>
        <v>0</v>
      </c>
      <c r="G788" s="5">
        <f>SUMIFS(base_de_dados!$T:$T,base_de_dados!$B:$B,$B788,base_de_dados!$G:$G,G$61,base_de_dados!$H:$H,$L$1,base_de_dados!$C:$C,$A788,base_de_dados!$M:$M,"&lt;=2008",base_de_dados!$O:$O,"&gt;=39813")</f>
        <v>0</v>
      </c>
      <c r="H788" s="5">
        <f>SUMIFS(base_de_dados!$T:$T,base_de_dados!$B:$B,$B788,base_de_dados!$G:$G,H$61,base_de_dados!$H:$H,$L$1,base_de_dados!$C:$C,$A788,base_de_dados!$M:$M,"&lt;=2008",base_de_dados!$O:$O,"&gt;=39813")</f>
        <v>0</v>
      </c>
      <c r="I788" s="5">
        <f>SUMIFS(base_de_dados!$T:$T,base_de_dados!$B:$B,$B788,base_de_dados!$G:$G,I$61,base_de_dados!$H:$H,$L$1,base_de_dados!$C:$C,$A788,base_de_dados!$M:$M,"&lt;=2008",base_de_dados!$O:$O,"&gt;=39813")</f>
        <v>0</v>
      </c>
      <c r="J788" s="5">
        <f>SUMIFS(base_de_dados!$T:$T,base_de_dados!$B:$B,$B788,base_de_dados!$G:$G,J$61,base_de_dados!$H:$H,$L$1,base_de_dados!$C:$C,$A788,base_de_dados!$M:$M,"&lt;=2008",base_de_dados!$O:$O,"&gt;=39813")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SUMIFS(base_de_dados!$T:$T,base_de_dados!$B:$B,$B789,base_de_dados!$G:$G,C$61,base_de_dados!$H:$H,$L$1,base_de_dados!$C:$C,$A789,base_de_dados!$M:$M,"&lt;=2008",base_de_dados!$O:$O,"&gt;=39813")</f>
        <v>0</v>
      </c>
      <c r="D789" s="5">
        <f>SUMIFS(base_de_dados!$T:$T,base_de_dados!$B:$B,$B789,base_de_dados!$G:$G,D$61,base_de_dados!$H:$H,$L$1,base_de_dados!$C:$C,$A789,base_de_dados!$M:$M,"&lt;=2008",base_de_dados!$O:$O,"&gt;=39813")</f>
        <v>0</v>
      </c>
      <c r="E789" s="5">
        <f>SUMIFS(base_de_dados!$T:$T,base_de_dados!$B:$B,$B789,base_de_dados!$G:$G,E$61,base_de_dados!$H:$H,$L$1,base_de_dados!$C:$C,$A789,base_de_dados!$M:$M,"&lt;=2008",base_de_dados!$O:$O,"&gt;=39813")</f>
        <v>0</v>
      </c>
      <c r="F789" s="5">
        <f>SUMIFS(base_de_dados!$T:$T,base_de_dados!$B:$B,$B789,base_de_dados!$G:$G,F$61,base_de_dados!$H:$H,$L$1,base_de_dados!$C:$C,$A789,base_de_dados!$M:$M,"&lt;=2008",base_de_dados!$O:$O,"&gt;=39813")</f>
        <v>0</v>
      </c>
      <c r="G789" s="5">
        <f>SUMIFS(base_de_dados!$T:$T,base_de_dados!$B:$B,$B789,base_de_dados!$G:$G,G$61,base_de_dados!$H:$H,$L$1,base_de_dados!$C:$C,$A789,base_de_dados!$M:$M,"&lt;=2008",base_de_dados!$O:$O,"&gt;=39813")</f>
        <v>0</v>
      </c>
      <c r="H789" s="5">
        <f>SUMIFS(base_de_dados!$T:$T,base_de_dados!$B:$B,$B789,base_de_dados!$G:$G,H$61,base_de_dados!$H:$H,$L$1,base_de_dados!$C:$C,$A789,base_de_dados!$M:$M,"&lt;=2008",base_de_dados!$O:$O,"&gt;=39813")</f>
        <v>0</v>
      </c>
      <c r="I789" s="5">
        <f>SUMIFS(base_de_dados!$T:$T,base_de_dados!$B:$B,$B789,base_de_dados!$G:$G,I$61,base_de_dados!$H:$H,$L$1,base_de_dados!$C:$C,$A789,base_de_dados!$M:$M,"&lt;=2008",base_de_dados!$O:$O,"&gt;=39813")</f>
        <v>0</v>
      </c>
      <c r="J789" s="5">
        <f>SUMIFS(base_de_dados!$T:$T,base_de_dados!$B:$B,$B789,base_de_dados!$G:$G,J$61,base_de_dados!$H:$H,$L$1,base_de_dados!$C:$C,$A789,base_de_dados!$M:$M,"&lt;=2008",base_de_dados!$O:$O,"&gt;=39813")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SUMIFS(base_de_dados!$T:$T,base_de_dados!$B:$B,$B790,base_de_dados!$G:$G,C$61,base_de_dados!$H:$H,$L$1,base_de_dados!$C:$C,$A790,base_de_dados!$M:$M,"&lt;=2008",base_de_dados!$O:$O,"&gt;=39813")</f>
        <v>0</v>
      </c>
      <c r="D790" s="5">
        <f>SUMIFS(base_de_dados!$T:$T,base_de_dados!$B:$B,$B790,base_de_dados!$G:$G,D$61,base_de_dados!$H:$H,$L$1,base_de_dados!$C:$C,$A790,base_de_dados!$M:$M,"&lt;=2008",base_de_dados!$O:$O,"&gt;=39813")</f>
        <v>0</v>
      </c>
      <c r="E790" s="5">
        <f>SUMIFS(base_de_dados!$T:$T,base_de_dados!$B:$B,$B790,base_de_dados!$G:$G,E$61,base_de_dados!$H:$H,$L$1,base_de_dados!$C:$C,$A790,base_de_dados!$M:$M,"&lt;=2008",base_de_dados!$O:$O,"&gt;=39813")</f>
        <v>0</v>
      </c>
      <c r="F790" s="5">
        <f>SUMIFS(base_de_dados!$T:$T,base_de_dados!$B:$B,$B790,base_de_dados!$G:$G,F$61,base_de_dados!$H:$H,$L$1,base_de_dados!$C:$C,$A790,base_de_dados!$M:$M,"&lt;=2008",base_de_dados!$O:$O,"&gt;=39813")</f>
        <v>0</v>
      </c>
      <c r="G790" s="5">
        <f>SUMIFS(base_de_dados!$T:$T,base_de_dados!$B:$B,$B790,base_de_dados!$G:$G,G$61,base_de_dados!$H:$H,$L$1,base_de_dados!$C:$C,$A790,base_de_dados!$M:$M,"&lt;=2008",base_de_dados!$O:$O,"&gt;=39813")</f>
        <v>0</v>
      </c>
      <c r="H790" s="5">
        <f>SUMIFS(base_de_dados!$T:$T,base_de_dados!$B:$B,$B790,base_de_dados!$G:$G,H$61,base_de_dados!$H:$H,$L$1,base_de_dados!$C:$C,$A790,base_de_dados!$M:$M,"&lt;=2008",base_de_dados!$O:$O,"&gt;=39813")</f>
        <v>0</v>
      </c>
      <c r="I790" s="5">
        <f>SUMIFS(base_de_dados!$T:$T,base_de_dados!$B:$B,$B790,base_de_dados!$G:$G,I$61,base_de_dados!$H:$H,$L$1,base_de_dados!$C:$C,$A790,base_de_dados!$M:$M,"&lt;=2008",base_de_dados!$O:$O,"&gt;=39813")</f>
        <v>0</v>
      </c>
      <c r="J790" s="5">
        <f>SUMIFS(base_de_dados!$T:$T,base_de_dados!$B:$B,$B790,base_de_dados!$G:$G,J$61,base_de_dados!$H:$H,$L$1,base_de_dados!$C:$C,$A790,base_de_dados!$M:$M,"&lt;=2008",base_de_dados!$O:$O,"&gt;=39813")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SUMIFS(base_de_dados!$T:$T,base_de_dados!$B:$B,$B791,base_de_dados!$G:$G,C$61,base_de_dados!$H:$H,$L$1,base_de_dados!$C:$C,$A791,base_de_dados!$M:$M,"&lt;=2008",base_de_dados!$O:$O,"&gt;=39813")</f>
        <v>0</v>
      </c>
      <c r="D791" s="5">
        <f>SUMIFS(base_de_dados!$T:$T,base_de_dados!$B:$B,$B791,base_de_dados!$G:$G,D$61,base_de_dados!$H:$H,$L$1,base_de_dados!$C:$C,$A791,base_de_dados!$M:$M,"&lt;=2008",base_de_dados!$O:$O,"&gt;=39813")</f>
        <v>0</v>
      </c>
      <c r="E791" s="5">
        <f>SUMIFS(base_de_dados!$T:$T,base_de_dados!$B:$B,$B791,base_de_dados!$G:$G,E$61,base_de_dados!$H:$H,$L$1,base_de_dados!$C:$C,$A791,base_de_dados!$M:$M,"&lt;=2008",base_de_dados!$O:$O,"&gt;=39813")</f>
        <v>0</v>
      </c>
      <c r="F791" s="5">
        <f>SUMIFS(base_de_dados!$T:$T,base_de_dados!$B:$B,$B791,base_de_dados!$G:$G,F$61,base_de_dados!$H:$H,$L$1,base_de_dados!$C:$C,$A791,base_de_dados!$M:$M,"&lt;=2008",base_de_dados!$O:$O,"&gt;=39813")</f>
        <v>0</v>
      </c>
      <c r="G791" s="5">
        <f>SUMIFS(base_de_dados!$T:$T,base_de_dados!$B:$B,$B791,base_de_dados!$G:$G,G$61,base_de_dados!$H:$H,$L$1,base_de_dados!$C:$C,$A791,base_de_dados!$M:$M,"&lt;=2008",base_de_dados!$O:$O,"&gt;=39813")</f>
        <v>0</v>
      </c>
      <c r="H791" s="5">
        <f>SUMIFS(base_de_dados!$T:$T,base_de_dados!$B:$B,$B791,base_de_dados!$G:$G,H$61,base_de_dados!$H:$H,$L$1,base_de_dados!$C:$C,$A791,base_de_dados!$M:$M,"&lt;=2008",base_de_dados!$O:$O,"&gt;=39813")</f>
        <v>0</v>
      </c>
      <c r="I791" s="5">
        <f>SUMIFS(base_de_dados!$T:$T,base_de_dados!$B:$B,$B791,base_de_dados!$G:$G,I$61,base_de_dados!$H:$H,$L$1,base_de_dados!$C:$C,$A791,base_de_dados!$M:$M,"&lt;=2008",base_de_dados!$O:$O,"&gt;=39813")</f>
        <v>0</v>
      </c>
      <c r="J791" s="5">
        <f>SUMIFS(base_de_dados!$T:$T,base_de_dados!$B:$B,$B791,base_de_dados!$G:$G,J$61,base_de_dados!$H:$H,$L$1,base_de_dados!$C:$C,$A791,base_de_dados!$M:$M,"&lt;=2008",base_de_dados!$O:$O,"&gt;=39813")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SUMIFS(base_de_dados!$T:$T,base_de_dados!$B:$B,$B792,base_de_dados!$G:$G,C$61,base_de_dados!$H:$H,$L$1,base_de_dados!$C:$C,$A792,base_de_dados!$M:$M,"&lt;=2008",base_de_dados!$O:$O,"&gt;=39813")</f>
        <v>0</v>
      </c>
      <c r="D792" s="5">
        <f>SUMIFS(base_de_dados!$T:$T,base_de_dados!$B:$B,$B792,base_de_dados!$G:$G,D$61,base_de_dados!$H:$H,$L$1,base_de_dados!$C:$C,$A792,base_de_dados!$M:$M,"&lt;=2008",base_de_dados!$O:$O,"&gt;=39813")</f>
        <v>0</v>
      </c>
      <c r="E792" s="5">
        <f>SUMIFS(base_de_dados!$T:$T,base_de_dados!$B:$B,$B792,base_de_dados!$G:$G,E$61,base_de_dados!$H:$H,$L$1,base_de_dados!$C:$C,$A792,base_de_dados!$M:$M,"&lt;=2008",base_de_dados!$O:$O,"&gt;=39813")</f>
        <v>0</v>
      </c>
      <c r="F792" s="5">
        <f>SUMIFS(base_de_dados!$T:$T,base_de_dados!$B:$B,$B792,base_de_dados!$G:$G,F$61,base_de_dados!$H:$H,$L$1,base_de_dados!$C:$C,$A792,base_de_dados!$M:$M,"&lt;=2008",base_de_dados!$O:$O,"&gt;=39813")</f>
        <v>0</v>
      </c>
      <c r="G792" s="5">
        <f>SUMIFS(base_de_dados!$T:$T,base_de_dados!$B:$B,$B792,base_de_dados!$G:$G,G$61,base_de_dados!$H:$H,$L$1,base_de_dados!$C:$C,$A792,base_de_dados!$M:$M,"&lt;=2008",base_de_dados!$O:$O,"&gt;=39813")</f>
        <v>0</v>
      </c>
      <c r="H792" s="5">
        <f>SUMIFS(base_de_dados!$T:$T,base_de_dados!$B:$B,$B792,base_de_dados!$G:$G,H$61,base_de_dados!$H:$H,$L$1,base_de_dados!$C:$C,$A792,base_de_dados!$M:$M,"&lt;=2008",base_de_dados!$O:$O,"&gt;=39813")</f>
        <v>0</v>
      </c>
      <c r="I792" s="5">
        <f>SUMIFS(base_de_dados!$T:$T,base_de_dados!$B:$B,$B792,base_de_dados!$G:$G,I$61,base_de_dados!$H:$H,$L$1,base_de_dados!$C:$C,$A792,base_de_dados!$M:$M,"&lt;=2008",base_de_dados!$O:$O,"&gt;=39813")</f>
        <v>0</v>
      </c>
      <c r="J792" s="5">
        <f>SUMIFS(base_de_dados!$T:$T,base_de_dados!$B:$B,$B792,base_de_dados!$G:$G,J$61,base_de_dados!$H:$H,$L$1,base_de_dados!$C:$C,$A792,base_de_dados!$M:$M,"&lt;=2008",base_de_dados!$O:$O,"&gt;=39813")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SUMIFS(base_de_dados!$T:$T,base_de_dados!$B:$B,$B793,base_de_dados!$G:$G,C$61,base_de_dados!$H:$H,$L$1,base_de_dados!$C:$C,$A793,base_de_dados!$M:$M,"&lt;=2008",base_de_dados!$O:$O,"&gt;=39813")</f>
        <v>0</v>
      </c>
      <c r="D793" s="5">
        <f>SUMIFS(base_de_dados!$T:$T,base_de_dados!$B:$B,$B793,base_de_dados!$G:$G,D$61,base_de_dados!$H:$H,$L$1,base_de_dados!$C:$C,$A793,base_de_dados!$M:$M,"&lt;=2008",base_de_dados!$O:$O,"&gt;=39813")</f>
        <v>0</v>
      </c>
      <c r="E793" s="5">
        <f>SUMIFS(base_de_dados!$T:$T,base_de_dados!$B:$B,$B793,base_de_dados!$G:$G,E$61,base_de_dados!$H:$H,$L$1,base_de_dados!$C:$C,$A793,base_de_dados!$M:$M,"&lt;=2008",base_de_dados!$O:$O,"&gt;=39813")</f>
        <v>0</v>
      </c>
      <c r="F793" s="5">
        <f>SUMIFS(base_de_dados!$T:$T,base_de_dados!$B:$B,$B793,base_de_dados!$G:$G,F$61,base_de_dados!$H:$H,$L$1,base_de_dados!$C:$C,$A793,base_de_dados!$M:$M,"&lt;=2008",base_de_dados!$O:$O,"&gt;=39813")</f>
        <v>0</v>
      </c>
      <c r="G793" s="5">
        <f>SUMIFS(base_de_dados!$T:$T,base_de_dados!$B:$B,$B793,base_de_dados!$G:$G,G$61,base_de_dados!$H:$H,$L$1,base_de_dados!$C:$C,$A793,base_de_dados!$M:$M,"&lt;=2008",base_de_dados!$O:$O,"&gt;=39813")</f>
        <v>0</v>
      </c>
      <c r="H793" s="5">
        <f>SUMIFS(base_de_dados!$T:$T,base_de_dados!$B:$B,$B793,base_de_dados!$G:$G,H$61,base_de_dados!$H:$H,$L$1,base_de_dados!$C:$C,$A793,base_de_dados!$M:$M,"&lt;=2008",base_de_dados!$O:$O,"&gt;=39813")</f>
        <v>0</v>
      </c>
      <c r="I793" s="5">
        <f>SUMIFS(base_de_dados!$T:$T,base_de_dados!$B:$B,$B793,base_de_dados!$G:$G,I$61,base_de_dados!$H:$H,$L$1,base_de_dados!$C:$C,$A793,base_de_dados!$M:$M,"&lt;=2008",base_de_dados!$O:$O,"&gt;=39813")</f>
        <v>0</v>
      </c>
      <c r="J793" s="5">
        <f>SUMIFS(base_de_dados!$T:$T,base_de_dados!$B:$B,$B793,base_de_dados!$G:$G,J$61,base_de_dados!$H:$H,$L$1,base_de_dados!$C:$C,$A793,base_de_dados!$M:$M,"&lt;=2008",base_de_dados!$O:$O,"&gt;=39813")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SUMIFS(base_de_dados!$T:$T,base_de_dados!$B:$B,$B794,base_de_dados!$G:$G,C$61,base_de_dados!$H:$H,$L$1,base_de_dados!$C:$C,$A794,base_de_dados!$M:$M,"&lt;=2008",base_de_dados!$O:$O,"&gt;=39813")</f>
        <v>0</v>
      </c>
      <c r="D794" s="5">
        <f>SUMIFS(base_de_dados!$T:$T,base_de_dados!$B:$B,$B794,base_de_dados!$G:$G,D$61,base_de_dados!$H:$H,$L$1,base_de_dados!$C:$C,$A794,base_de_dados!$M:$M,"&lt;=2008",base_de_dados!$O:$O,"&gt;=39813")</f>
        <v>0</v>
      </c>
      <c r="E794" s="5">
        <f>SUMIFS(base_de_dados!$T:$T,base_de_dados!$B:$B,$B794,base_de_dados!$G:$G,E$61,base_de_dados!$H:$H,$L$1,base_de_dados!$C:$C,$A794,base_de_dados!$M:$M,"&lt;=2008",base_de_dados!$O:$O,"&gt;=39813")</f>
        <v>0</v>
      </c>
      <c r="F794" s="5">
        <f>SUMIFS(base_de_dados!$T:$T,base_de_dados!$B:$B,$B794,base_de_dados!$G:$G,F$61,base_de_dados!$H:$H,$L$1,base_de_dados!$C:$C,$A794,base_de_dados!$M:$M,"&lt;=2008",base_de_dados!$O:$O,"&gt;=39813")</f>
        <v>0</v>
      </c>
      <c r="G794" s="5">
        <f>SUMIFS(base_de_dados!$T:$T,base_de_dados!$B:$B,$B794,base_de_dados!$G:$G,G$61,base_de_dados!$H:$H,$L$1,base_de_dados!$C:$C,$A794,base_de_dados!$M:$M,"&lt;=2008",base_de_dados!$O:$O,"&gt;=39813")</f>
        <v>0</v>
      </c>
      <c r="H794" s="5">
        <f>SUMIFS(base_de_dados!$T:$T,base_de_dados!$B:$B,$B794,base_de_dados!$G:$G,H$61,base_de_dados!$H:$H,$L$1,base_de_dados!$C:$C,$A794,base_de_dados!$M:$M,"&lt;=2008",base_de_dados!$O:$O,"&gt;=39813")</f>
        <v>0</v>
      </c>
      <c r="I794" s="5">
        <f>SUMIFS(base_de_dados!$T:$T,base_de_dados!$B:$B,$B794,base_de_dados!$G:$G,I$61,base_de_dados!$H:$H,$L$1,base_de_dados!$C:$C,$A794,base_de_dados!$M:$M,"&lt;=2008",base_de_dados!$O:$O,"&gt;=39813")</f>
        <v>0</v>
      </c>
      <c r="J794" s="5">
        <f>SUMIFS(base_de_dados!$T:$T,base_de_dados!$B:$B,$B794,base_de_dados!$G:$G,J$61,base_de_dados!$H:$H,$L$1,base_de_dados!$C:$C,$A794,base_de_dados!$M:$M,"&lt;=2008",base_de_dados!$O:$O,"&gt;=39813")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SUMIFS(base_de_dados!$T:$T,base_de_dados!$B:$B,$B795,base_de_dados!$G:$G,C$61,base_de_dados!$H:$H,$L$1,base_de_dados!$C:$C,$A795,base_de_dados!$M:$M,"&lt;=2008",base_de_dados!$O:$O,"&gt;=39813")</f>
        <v>0</v>
      </c>
      <c r="D795" s="5">
        <f>SUMIFS(base_de_dados!$T:$T,base_de_dados!$B:$B,$B795,base_de_dados!$G:$G,D$61,base_de_dados!$H:$H,$L$1,base_de_dados!$C:$C,$A795,base_de_dados!$M:$M,"&lt;=2008",base_de_dados!$O:$O,"&gt;=39813")</f>
        <v>0</v>
      </c>
      <c r="E795" s="5">
        <f>SUMIFS(base_de_dados!$T:$T,base_de_dados!$B:$B,$B795,base_de_dados!$G:$G,E$61,base_de_dados!$H:$H,$L$1,base_de_dados!$C:$C,$A795,base_de_dados!$M:$M,"&lt;=2008",base_de_dados!$O:$O,"&gt;=39813")</f>
        <v>0</v>
      </c>
      <c r="F795" s="5">
        <f>SUMIFS(base_de_dados!$T:$T,base_de_dados!$B:$B,$B795,base_de_dados!$G:$G,F$61,base_de_dados!$H:$H,$L$1,base_de_dados!$C:$C,$A795,base_de_dados!$M:$M,"&lt;=2008",base_de_dados!$O:$O,"&gt;=39813")</f>
        <v>0</v>
      </c>
      <c r="G795" s="5">
        <f>SUMIFS(base_de_dados!$T:$T,base_de_dados!$B:$B,$B795,base_de_dados!$G:$G,G$61,base_de_dados!$H:$H,$L$1,base_de_dados!$C:$C,$A795,base_de_dados!$M:$M,"&lt;=2008",base_de_dados!$O:$O,"&gt;=39813")</f>
        <v>0</v>
      </c>
      <c r="H795" s="5">
        <f>SUMIFS(base_de_dados!$T:$T,base_de_dados!$B:$B,$B795,base_de_dados!$G:$G,H$61,base_de_dados!$H:$H,$L$1,base_de_dados!$C:$C,$A795,base_de_dados!$M:$M,"&lt;=2008",base_de_dados!$O:$O,"&gt;=39813")</f>
        <v>0</v>
      </c>
      <c r="I795" s="5">
        <f>SUMIFS(base_de_dados!$T:$T,base_de_dados!$B:$B,$B795,base_de_dados!$G:$G,I$61,base_de_dados!$H:$H,$L$1,base_de_dados!$C:$C,$A795,base_de_dados!$M:$M,"&lt;=2008",base_de_dados!$O:$O,"&gt;=39813")</f>
        <v>0</v>
      </c>
      <c r="J795" s="5">
        <f>SUMIFS(base_de_dados!$T:$T,base_de_dados!$B:$B,$B795,base_de_dados!$G:$G,J$61,base_de_dados!$H:$H,$L$1,base_de_dados!$C:$C,$A795,base_de_dados!$M:$M,"&lt;=2008",base_de_dados!$O:$O,"&gt;=39813")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SUMIFS(base_de_dados!$T:$T,base_de_dados!$B:$B,$B796,base_de_dados!$G:$G,C$61,base_de_dados!$H:$H,$L$1,base_de_dados!$C:$C,$A796,base_de_dados!$M:$M,"&lt;=2008",base_de_dados!$O:$O,"&gt;=39813")</f>
        <v>0</v>
      </c>
      <c r="D796" s="5">
        <f>SUMIFS(base_de_dados!$T:$T,base_de_dados!$B:$B,$B796,base_de_dados!$G:$G,D$61,base_de_dados!$H:$H,$L$1,base_de_dados!$C:$C,$A796,base_de_dados!$M:$M,"&lt;=2008",base_de_dados!$O:$O,"&gt;=39813")</f>
        <v>0</v>
      </c>
      <c r="E796" s="5">
        <f>SUMIFS(base_de_dados!$T:$T,base_de_dados!$B:$B,$B796,base_de_dados!$G:$G,E$61,base_de_dados!$H:$H,$L$1,base_de_dados!$C:$C,$A796,base_de_dados!$M:$M,"&lt;=2008",base_de_dados!$O:$O,"&gt;=39813")</f>
        <v>0</v>
      </c>
      <c r="F796" s="5">
        <f>SUMIFS(base_de_dados!$T:$T,base_de_dados!$B:$B,$B796,base_de_dados!$G:$G,F$61,base_de_dados!$H:$H,$L$1,base_de_dados!$C:$C,$A796,base_de_dados!$M:$M,"&lt;=2008",base_de_dados!$O:$O,"&gt;=39813")</f>
        <v>0</v>
      </c>
      <c r="G796" s="5">
        <f>SUMIFS(base_de_dados!$T:$T,base_de_dados!$B:$B,$B796,base_de_dados!$G:$G,G$61,base_de_dados!$H:$H,$L$1,base_de_dados!$C:$C,$A796,base_de_dados!$M:$M,"&lt;=2008",base_de_dados!$O:$O,"&gt;=39813")</f>
        <v>0</v>
      </c>
      <c r="H796" s="5">
        <f>SUMIFS(base_de_dados!$T:$T,base_de_dados!$B:$B,$B796,base_de_dados!$G:$G,H$61,base_de_dados!$H:$H,$L$1,base_de_dados!$C:$C,$A796,base_de_dados!$M:$M,"&lt;=2008",base_de_dados!$O:$O,"&gt;=39813")</f>
        <v>0</v>
      </c>
      <c r="I796" s="5">
        <f>SUMIFS(base_de_dados!$T:$T,base_de_dados!$B:$B,$B796,base_de_dados!$G:$G,I$61,base_de_dados!$H:$H,$L$1,base_de_dados!$C:$C,$A796,base_de_dados!$M:$M,"&lt;=2008",base_de_dados!$O:$O,"&gt;=39813")</f>
        <v>0</v>
      </c>
      <c r="J796" s="5">
        <f>SUMIFS(base_de_dados!$T:$T,base_de_dados!$B:$B,$B796,base_de_dados!$G:$G,J$61,base_de_dados!$H:$H,$L$1,base_de_dados!$C:$C,$A796,base_de_dados!$M:$M,"&lt;=2008",base_de_dados!$O:$O,"&gt;=39813")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SUMIFS(base_de_dados!$T:$T,base_de_dados!$B:$B,$B797,base_de_dados!$G:$G,C$61,base_de_dados!$H:$H,$L$1,base_de_dados!$C:$C,$A797,base_de_dados!$M:$M,"&lt;=2008",base_de_dados!$O:$O,"&gt;=39813")</f>
        <v>0</v>
      </c>
      <c r="D797" s="5">
        <f>SUMIFS(base_de_dados!$T:$T,base_de_dados!$B:$B,$B797,base_de_dados!$G:$G,D$61,base_de_dados!$H:$H,$L$1,base_de_dados!$C:$C,$A797,base_de_dados!$M:$M,"&lt;=2008",base_de_dados!$O:$O,"&gt;=39813")</f>
        <v>0</v>
      </c>
      <c r="E797" s="5">
        <f>SUMIFS(base_de_dados!$T:$T,base_de_dados!$B:$B,$B797,base_de_dados!$G:$G,E$61,base_de_dados!$H:$H,$L$1,base_de_dados!$C:$C,$A797,base_de_dados!$M:$M,"&lt;=2008",base_de_dados!$O:$O,"&gt;=39813")</f>
        <v>0</v>
      </c>
      <c r="F797" s="5">
        <f>SUMIFS(base_de_dados!$T:$T,base_de_dados!$B:$B,$B797,base_de_dados!$G:$G,F$61,base_de_dados!$H:$H,$L$1,base_de_dados!$C:$C,$A797,base_de_dados!$M:$M,"&lt;=2008",base_de_dados!$O:$O,"&gt;=39813")</f>
        <v>0</v>
      </c>
      <c r="G797" s="5">
        <f>SUMIFS(base_de_dados!$T:$T,base_de_dados!$B:$B,$B797,base_de_dados!$G:$G,G$61,base_de_dados!$H:$H,$L$1,base_de_dados!$C:$C,$A797,base_de_dados!$M:$M,"&lt;=2008",base_de_dados!$O:$O,"&gt;=39813")</f>
        <v>0</v>
      </c>
      <c r="H797" s="5">
        <f>SUMIFS(base_de_dados!$T:$T,base_de_dados!$B:$B,$B797,base_de_dados!$G:$G,H$61,base_de_dados!$H:$H,$L$1,base_de_dados!$C:$C,$A797,base_de_dados!$M:$M,"&lt;=2008",base_de_dados!$O:$O,"&gt;=39813")</f>
        <v>0</v>
      </c>
      <c r="I797" s="5">
        <f>SUMIFS(base_de_dados!$T:$T,base_de_dados!$B:$B,$B797,base_de_dados!$G:$G,I$61,base_de_dados!$H:$H,$L$1,base_de_dados!$C:$C,$A797,base_de_dados!$M:$M,"&lt;=2008",base_de_dados!$O:$O,"&gt;=39813")</f>
        <v>0</v>
      </c>
      <c r="J797" s="5">
        <f>SUMIFS(base_de_dados!$T:$T,base_de_dados!$B:$B,$B797,base_de_dados!$G:$G,J$61,base_de_dados!$H:$H,$L$1,base_de_dados!$C:$C,$A797,base_de_dados!$M:$M,"&lt;=2008",base_de_dados!$O:$O,"&gt;=39813")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SUMIFS(base_de_dados!$T:$T,base_de_dados!$B:$B,$B798,base_de_dados!$G:$G,C$61,base_de_dados!$H:$H,$L$1,base_de_dados!$C:$C,$A798,base_de_dados!$M:$M,"&lt;=2008",base_de_dados!$O:$O,"&gt;=39813")</f>
        <v>0</v>
      </c>
      <c r="D798" s="5">
        <f>SUMIFS(base_de_dados!$T:$T,base_de_dados!$B:$B,$B798,base_de_dados!$G:$G,D$61,base_de_dados!$H:$H,$L$1,base_de_dados!$C:$C,$A798,base_de_dados!$M:$M,"&lt;=2008",base_de_dados!$O:$O,"&gt;=39813")</f>
        <v>0</v>
      </c>
      <c r="E798" s="5">
        <f>SUMIFS(base_de_dados!$T:$T,base_de_dados!$B:$B,$B798,base_de_dados!$G:$G,E$61,base_de_dados!$H:$H,$L$1,base_de_dados!$C:$C,$A798,base_de_dados!$M:$M,"&lt;=2008",base_de_dados!$O:$O,"&gt;=39813")</f>
        <v>0</v>
      </c>
      <c r="F798" s="5">
        <f>SUMIFS(base_de_dados!$T:$T,base_de_dados!$B:$B,$B798,base_de_dados!$G:$G,F$61,base_de_dados!$H:$H,$L$1,base_de_dados!$C:$C,$A798,base_de_dados!$M:$M,"&lt;=2008",base_de_dados!$O:$O,"&gt;=39813")</f>
        <v>0</v>
      </c>
      <c r="G798" s="5">
        <f>SUMIFS(base_de_dados!$T:$T,base_de_dados!$B:$B,$B798,base_de_dados!$G:$G,G$61,base_de_dados!$H:$H,$L$1,base_de_dados!$C:$C,$A798,base_de_dados!$M:$M,"&lt;=2008",base_de_dados!$O:$O,"&gt;=39813")</f>
        <v>0</v>
      </c>
      <c r="H798" s="5">
        <f>SUMIFS(base_de_dados!$T:$T,base_de_dados!$B:$B,$B798,base_de_dados!$G:$G,H$61,base_de_dados!$H:$H,$L$1,base_de_dados!$C:$C,$A798,base_de_dados!$M:$M,"&lt;=2008",base_de_dados!$O:$O,"&gt;=39813")</f>
        <v>0</v>
      </c>
      <c r="I798" s="5">
        <f>SUMIFS(base_de_dados!$T:$T,base_de_dados!$B:$B,$B798,base_de_dados!$G:$G,I$61,base_de_dados!$H:$H,$L$1,base_de_dados!$C:$C,$A798,base_de_dados!$M:$M,"&lt;=2008",base_de_dados!$O:$O,"&gt;=39813")</f>
        <v>0</v>
      </c>
      <c r="J798" s="5">
        <f>SUMIFS(base_de_dados!$T:$T,base_de_dados!$B:$B,$B798,base_de_dados!$G:$G,J$61,base_de_dados!$H:$H,$L$1,base_de_dados!$C:$C,$A798,base_de_dados!$M:$M,"&lt;=2008",base_de_dados!$O:$O,"&gt;=39813")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SUMIFS(base_de_dados!$T:$T,base_de_dados!$B:$B,$B799,base_de_dados!$G:$G,C$61,base_de_dados!$H:$H,$L$1,base_de_dados!$C:$C,$A799,base_de_dados!$M:$M,"&lt;=2008",base_de_dados!$O:$O,"&gt;=39813")</f>
        <v>0</v>
      </c>
      <c r="D799" s="5">
        <f>SUMIFS(base_de_dados!$T:$T,base_de_dados!$B:$B,$B799,base_de_dados!$G:$G,D$61,base_de_dados!$H:$H,$L$1,base_de_dados!$C:$C,$A799,base_de_dados!$M:$M,"&lt;=2008",base_de_dados!$O:$O,"&gt;=39813")</f>
        <v>0</v>
      </c>
      <c r="E799" s="5">
        <f>SUMIFS(base_de_dados!$T:$T,base_de_dados!$B:$B,$B799,base_de_dados!$G:$G,E$61,base_de_dados!$H:$H,$L$1,base_de_dados!$C:$C,$A799,base_de_dados!$M:$M,"&lt;=2008",base_de_dados!$O:$O,"&gt;=39813")</f>
        <v>0</v>
      </c>
      <c r="F799" s="5">
        <f>SUMIFS(base_de_dados!$T:$T,base_de_dados!$B:$B,$B799,base_de_dados!$G:$G,F$61,base_de_dados!$H:$H,$L$1,base_de_dados!$C:$C,$A799,base_de_dados!$M:$M,"&lt;=2008",base_de_dados!$O:$O,"&gt;=39813")</f>
        <v>0</v>
      </c>
      <c r="G799" s="5">
        <f>SUMIFS(base_de_dados!$T:$T,base_de_dados!$B:$B,$B799,base_de_dados!$G:$G,G$61,base_de_dados!$H:$H,$L$1,base_de_dados!$C:$C,$A799,base_de_dados!$M:$M,"&lt;=2008",base_de_dados!$O:$O,"&gt;=39813")</f>
        <v>0</v>
      </c>
      <c r="H799" s="5">
        <f>SUMIFS(base_de_dados!$T:$T,base_de_dados!$B:$B,$B799,base_de_dados!$G:$G,H$61,base_de_dados!$H:$H,$L$1,base_de_dados!$C:$C,$A799,base_de_dados!$M:$M,"&lt;=2008",base_de_dados!$O:$O,"&gt;=39813")</f>
        <v>0</v>
      </c>
      <c r="I799" s="5">
        <f>SUMIFS(base_de_dados!$T:$T,base_de_dados!$B:$B,$B799,base_de_dados!$G:$G,I$61,base_de_dados!$H:$H,$L$1,base_de_dados!$C:$C,$A799,base_de_dados!$M:$M,"&lt;=2008",base_de_dados!$O:$O,"&gt;=39813")</f>
        <v>0</v>
      </c>
      <c r="J799" s="5">
        <f>SUMIFS(base_de_dados!$T:$T,base_de_dados!$B:$B,$B799,base_de_dados!$G:$G,J$61,base_de_dados!$H:$H,$L$1,base_de_dados!$C:$C,$A799,base_de_dados!$M:$M,"&lt;=2008",base_de_dados!$O:$O,"&gt;=39813")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SUMIFS(base_de_dados!$T:$T,base_de_dados!$B:$B,$B800,base_de_dados!$G:$G,C$61,base_de_dados!$H:$H,$L$1,base_de_dados!$C:$C,$A800,base_de_dados!$M:$M,"&lt;=2008",base_de_dados!$O:$O,"&gt;=39813")</f>
        <v>0</v>
      </c>
      <c r="D800" s="5">
        <f>SUMIFS(base_de_dados!$T:$T,base_de_dados!$B:$B,$B800,base_de_dados!$G:$G,D$61,base_de_dados!$H:$H,$L$1,base_de_dados!$C:$C,$A800,base_de_dados!$M:$M,"&lt;=2008",base_de_dados!$O:$O,"&gt;=39813")</f>
        <v>0</v>
      </c>
      <c r="E800" s="5">
        <f>SUMIFS(base_de_dados!$T:$T,base_de_dados!$B:$B,$B800,base_de_dados!$G:$G,E$61,base_de_dados!$H:$H,$L$1,base_de_dados!$C:$C,$A800,base_de_dados!$M:$M,"&lt;=2008",base_de_dados!$O:$O,"&gt;=39813")</f>
        <v>0</v>
      </c>
      <c r="F800" s="5">
        <f>SUMIFS(base_de_dados!$T:$T,base_de_dados!$B:$B,$B800,base_de_dados!$G:$G,F$61,base_de_dados!$H:$H,$L$1,base_de_dados!$C:$C,$A800,base_de_dados!$M:$M,"&lt;=2008",base_de_dados!$O:$O,"&gt;=39813")</f>
        <v>0</v>
      </c>
      <c r="G800" s="5">
        <f>SUMIFS(base_de_dados!$T:$T,base_de_dados!$B:$B,$B800,base_de_dados!$G:$G,G$61,base_de_dados!$H:$H,$L$1,base_de_dados!$C:$C,$A800,base_de_dados!$M:$M,"&lt;=2008",base_de_dados!$O:$O,"&gt;=39813")</f>
        <v>0</v>
      </c>
      <c r="H800" s="5">
        <f>SUMIFS(base_de_dados!$T:$T,base_de_dados!$B:$B,$B800,base_de_dados!$G:$G,H$61,base_de_dados!$H:$H,$L$1,base_de_dados!$C:$C,$A800,base_de_dados!$M:$M,"&lt;=2008",base_de_dados!$O:$O,"&gt;=39813")</f>
        <v>0</v>
      </c>
      <c r="I800" s="5">
        <f>SUMIFS(base_de_dados!$T:$T,base_de_dados!$B:$B,$B800,base_de_dados!$G:$G,I$61,base_de_dados!$H:$H,$L$1,base_de_dados!$C:$C,$A800,base_de_dados!$M:$M,"&lt;=2008",base_de_dados!$O:$O,"&gt;=39813")</f>
        <v>0</v>
      </c>
      <c r="J800" s="5">
        <f>SUMIFS(base_de_dados!$T:$T,base_de_dados!$B:$B,$B800,base_de_dados!$G:$G,J$61,base_de_dados!$H:$H,$L$1,base_de_dados!$C:$C,$A800,base_de_dados!$M:$M,"&lt;=2008",base_de_dados!$O:$O,"&gt;=39813")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SUMIFS(base_de_dados!$T:$T,base_de_dados!$B:$B,$B801,base_de_dados!$G:$G,C$61,base_de_dados!$H:$H,$L$1,base_de_dados!$C:$C,$A801,base_de_dados!$M:$M,"&lt;=2008",base_de_dados!$O:$O,"&gt;=39813")</f>
        <v>0</v>
      </c>
      <c r="D801" s="5">
        <f>SUMIFS(base_de_dados!$T:$T,base_de_dados!$B:$B,$B801,base_de_dados!$G:$G,D$61,base_de_dados!$H:$H,$L$1,base_de_dados!$C:$C,$A801,base_de_dados!$M:$M,"&lt;=2008",base_de_dados!$O:$O,"&gt;=39813")</f>
        <v>0</v>
      </c>
      <c r="E801" s="5">
        <f>SUMIFS(base_de_dados!$T:$T,base_de_dados!$B:$B,$B801,base_de_dados!$G:$G,E$61,base_de_dados!$H:$H,$L$1,base_de_dados!$C:$C,$A801,base_de_dados!$M:$M,"&lt;=2008",base_de_dados!$O:$O,"&gt;=39813")</f>
        <v>0</v>
      </c>
      <c r="F801" s="5">
        <f>SUMIFS(base_de_dados!$T:$T,base_de_dados!$B:$B,$B801,base_de_dados!$G:$G,F$61,base_de_dados!$H:$H,$L$1,base_de_dados!$C:$C,$A801,base_de_dados!$M:$M,"&lt;=2008",base_de_dados!$O:$O,"&gt;=39813")</f>
        <v>0</v>
      </c>
      <c r="G801" s="5">
        <f>SUMIFS(base_de_dados!$T:$T,base_de_dados!$B:$B,$B801,base_de_dados!$G:$G,G$61,base_de_dados!$H:$H,$L$1,base_de_dados!$C:$C,$A801,base_de_dados!$M:$M,"&lt;=2008",base_de_dados!$O:$O,"&gt;=39813")</f>
        <v>0</v>
      </c>
      <c r="H801" s="5">
        <f>SUMIFS(base_de_dados!$T:$T,base_de_dados!$B:$B,$B801,base_de_dados!$G:$G,H$61,base_de_dados!$H:$H,$L$1,base_de_dados!$C:$C,$A801,base_de_dados!$M:$M,"&lt;=2008",base_de_dados!$O:$O,"&gt;=39813")</f>
        <v>0</v>
      </c>
      <c r="I801" s="5">
        <f>SUMIFS(base_de_dados!$T:$T,base_de_dados!$B:$B,$B801,base_de_dados!$G:$G,I$61,base_de_dados!$H:$H,$L$1,base_de_dados!$C:$C,$A801,base_de_dados!$M:$M,"&lt;=2008",base_de_dados!$O:$O,"&gt;=39813")</f>
        <v>0</v>
      </c>
      <c r="J801" s="5">
        <f>SUMIFS(base_de_dados!$T:$T,base_de_dados!$B:$B,$B801,base_de_dados!$G:$G,J$61,base_de_dados!$H:$H,$L$1,base_de_dados!$C:$C,$A801,base_de_dados!$M:$M,"&lt;=2008",base_de_dados!$O:$O,"&gt;=39813")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SUMIFS(base_de_dados!$T:$T,base_de_dados!$B:$B,$B802,base_de_dados!$G:$G,C$61,base_de_dados!$H:$H,$L$1,base_de_dados!$C:$C,$A802,base_de_dados!$M:$M,"&lt;=2008",base_de_dados!$O:$O,"&gt;=39813")</f>
        <v>0</v>
      </c>
      <c r="D802" s="5">
        <f>SUMIFS(base_de_dados!$T:$T,base_de_dados!$B:$B,$B802,base_de_dados!$G:$G,D$61,base_de_dados!$H:$H,$L$1,base_de_dados!$C:$C,$A802,base_de_dados!$M:$M,"&lt;=2008",base_de_dados!$O:$O,"&gt;=39813")</f>
        <v>0.29299847792998479</v>
      </c>
      <c r="E802" s="5">
        <f>SUMIFS(base_de_dados!$T:$T,base_de_dados!$B:$B,$B802,base_de_dados!$G:$G,E$61,base_de_dados!$H:$H,$L$1,base_de_dados!$C:$C,$A802,base_de_dados!$M:$M,"&lt;=2008",base_de_dados!$O:$O,"&gt;=39813")</f>
        <v>0</v>
      </c>
      <c r="F802" s="5">
        <f>SUMIFS(base_de_dados!$T:$T,base_de_dados!$B:$B,$B802,base_de_dados!$G:$G,F$61,base_de_dados!$H:$H,$L$1,base_de_dados!$C:$C,$A802,base_de_dados!$M:$M,"&lt;=2008",base_de_dados!$O:$O,"&gt;=39813")</f>
        <v>3.2412956621004567E-2</v>
      </c>
      <c r="G802" s="5">
        <f>SUMIFS(base_de_dados!$T:$T,base_de_dados!$B:$B,$B802,base_de_dados!$G:$G,G$61,base_de_dados!$H:$H,$L$1,base_de_dados!$C:$C,$A802,base_de_dados!$M:$M,"&lt;=2008",base_de_dados!$O:$O,"&gt;=39813")</f>
        <v>0</v>
      </c>
      <c r="H802" s="5">
        <f>SUMIFS(base_de_dados!$T:$T,base_de_dados!$B:$B,$B802,base_de_dados!$G:$G,H$61,base_de_dados!$H:$H,$L$1,base_de_dados!$C:$C,$A802,base_de_dados!$M:$M,"&lt;=2008",base_de_dados!$O:$O,"&gt;=39813")</f>
        <v>0</v>
      </c>
      <c r="I802" s="5">
        <f>SUMIFS(base_de_dados!$T:$T,base_de_dados!$B:$B,$B802,base_de_dados!$G:$G,I$61,base_de_dados!$H:$H,$L$1,base_de_dados!$C:$C,$A802,base_de_dados!$M:$M,"&lt;=2008",base_de_dados!$O:$O,"&gt;=39813")</f>
        <v>0</v>
      </c>
      <c r="J802" s="5">
        <f>SUMIFS(base_de_dados!$T:$T,base_de_dados!$B:$B,$B802,base_de_dados!$G:$G,J$61,base_de_dados!$H:$H,$L$1,base_de_dados!$C:$C,$A802,base_de_dados!$M:$M,"&lt;=2008",base_de_dados!$O:$O,"&gt;=39813")</f>
        <v>0</v>
      </c>
      <c r="K802" s="32">
        <f t="shared" si="17"/>
        <v>0.32541143455098936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SUMIFS(base_de_dados!$T:$T,base_de_dados!$B:$B,$B803,base_de_dados!$G:$G,C$61,base_de_dados!$H:$H,$L$1,base_de_dados!$C:$C,$A803,base_de_dados!$M:$M,"&lt;=2008",base_de_dados!$O:$O,"&gt;=39813")</f>
        <v>0</v>
      </c>
      <c r="D803" s="5">
        <f>SUMIFS(base_de_dados!$T:$T,base_de_dados!$B:$B,$B803,base_de_dados!$G:$G,D$61,base_de_dados!$H:$H,$L$1,base_de_dados!$C:$C,$A803,base_de_dados!$M:$M,"&lt;=2008",base_de_dados!$O:$O,"&gt;=39813")</f>
        <v>0</v>
      </c>
      <c r="E803" s="5">
        <f>SUMIFS(base_de_dados!$T:$T,base_de_dados!$B:$B,$B803,base_de_dados!$G:$G,E$61,base_de_dados!$H:$H,$L$1,base_de_dados!$C:$C,$A803,base_de_dados!$M:$M,"&lt;=2008",base_de_dados!$O:$O,"&gt;=39813")</f>
        <v>0</v>
      </c>
      <c r="F803" s="5">
        <f>SUMIFS(base_de_dados!$T:$T,base_de_dados!$B:$B,$B803,base_de_dados!$G:$G,F$61,base_de_dados!$H:$H,$L$1,base_de_dados!$C:$C,$A803,base_de_dados!$M:$M,"&lt;=2008",base_de_dados!$O:$O,"&gt;=39813")</f>
        <v>0</v>
      </c>
      <c r="G803" s="5">
        <f>SUMIFS(base_de_dados!$T:$T,base_de_dados!$B:$B,$B803,base_de_dados!$G:$G,G$61,base_de_dados!$H:$H,$L$1,base_de_dados!$C:$C,$A803,base_de_dados!$M:$M,"&lt;=2008",base_de_dados!$O:$O,"&gt;=39813")</f>
        <v>0</v>
      </c>
      <c r="H803" s="5">
        <f>SUMIFS(base_de_dados!$T:$T,base_de_dados!$B:$B,$B803,base_de_dados!$G:$G,H$61,base_de_dados!$H:$H,$L$1,base_de_dados!$C:$C,$A803,base_de_dados!$M:$M,"&lt;=2008",base_de_dados!$O:$O,"&gt;=39813")</f>
        <v>0</v>
      </c>
      <c r="I803" s="5">
        <f>SUMIFS(base_de_dados!$T:$T,base_de_dados!$B:$B,$B803,base_de_dados!$G:$G,I$61,base_de_dados!$H:$H,$L$1,base_de_dados!$C:$C,$A803,base_de_dados!$M:$M,"&lt;=2008",base_de_dados!$O:$O,"&gt;=39813")</f>
        <v>0</v>
      </c>
      <c r="J803" s="5">
        <f>SUMIFS(base_de_dados!$T:$T,base_de_dados!$B:$B,$B803,base_de_dados!$G:$G,J$61,base_de_dados!$H:$H,$L$1,base_de_dados!$C:$C,$A803,base_de_dados!$M:$M,"&lt;=2008",base_de_dados!$O:$O,"&gt;=39813")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SUMIFS(base_de_dados!$T:$T,base_de_dados!$B:$B,$B804,base_de_dados!$G:$G,C$61,base_de_dados!$H:$H,$L$1,base_de_dados!$C:$C,$A804,base_de_dados!$M:$M,"&lt;=2008",base_de_dados!$O:$O,"&gt;=39813")</f>
        <v>0</v>
      </c>
      <c r="D804" s="5">
        <f>SUMIFS(base_de_dados!$T:$T,base_de_dados!$B:$B,$B804,base_de_dados!$G:$G,D$61,base_de_dados!$H:$H,$L$1,base_de_dados!$C:$C,$A804,base_de_dados!$M:$M,"&lt;=2008",base_de_dados!$O:$O,"&gt;=39813")</f>
        <v>0</v>
      </c>
      <c r="E804" s="5">
        <f>SUMIFS(base_de_dados!$T:$T,base_de_dados!$B:$B,$B804,base_de_dados!$G:$G,E$61,base_de_dados!$H:$H,$L$1,base_de_dados!$C:$C,$A804,base_de_dados!$M:$M,"&lt;=2008",base_de_dados!$O:$O,"&gt;=39813")</f>
        <v>0</v>
      </c>
      <c r="F804" s="5">
        <f>SUMIFS(base_de_dados!$T:$T,base_de_dados!$B:$B,$B804,base_de_dados!$G:$G,F$61,base_de_dados!$H:$H,$L$1,base_de_dados!$C:$C,$A804,base_de_dados!$M:$M,"&lt;=2008",base_de_dados!$O:$O,"&gt;=39813")</f>
        <v>0</v>
      </c>
      <c r="G804" s="5">
        <f>SUMIFS(base_de_dados!$T:$T,base_de_dados!$B:$B,$B804,base_de_dados!$G:$G,G$61,base_de_dados!$H:$H,$L$1,base_de_dados!$C:$C,$A804,base_de_dados!$M:$M,"&lt;=2008",base_de_dados!$O:$O,"&gt;=39813")</f>
        <v>0</v>
      </c>
      <c r="H804" s="5">
        <f>SUMIFS(base_de_dados!$T:$T,base_de_dados!$B:$B,$B804,base_de_dados!$G:$G,H$61,base_de_dados!$H:$H,$L$1,base_de_dados!$C:$C,$A804,base_de_dados!$M:$M,"&lt;=2008",base_de_dados!$O:$O,"&gt;=39813")</f>
        <v>0</v>
      </c>
      <c r="I804" s="5">
        <f>SUMIFS(base_de_dados!$T:$T,base_de_dados!$B:$B,$B804,base_de_dados!$G:$G,I$61,base_de_dados!$H:$H,$L$1,base_de_dados!$C:$C,$A804,base_de_dados!$M:$M,"&lt;=2008",base_de_dados!$O:$O,"&gt;=39813")</f>
        <v>0</v>
      </c>
      <c r="J804" s="5">
        <f>SUMIFS(base_de_dados!$T:$T,base_de_dados!$B:$B,$B804,base_de_dados!$G:$G,J$61,base_de_dados!$H:$H,$L$1,base_de_dados!$C:$C,$A804,base_de_dados!$M:$M,"&lt;=2008",base_de_dados!$O:$O,"&gt;=39813")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SUMIFS(base_de_dados!$T:$T,base_de_dados!$B:$B,$B805,base_de_dados!$G:$G,C$61,base_de_dados!$H:$H,$L$1,base_de_dados!$C:$C,$A805,base_de_dados!$M:$M,"&lt;=2008",base_de_dados!$O:$O,"&gt;=39813")</f>
        <v>0</v>
      </c>
      <c r="D805" s="5">
        <f>SUMIFS(base_de_dados!$T:$T,base_de_dados!$B:$B,$B805,base_de_dados!$G:$G,D$61,base_de_dados!$H:$H,$L$1,base_de_dados!$C:$C,$A805,base_de_dados!$M:$M,"&lt;=2008",base_de_dados!$O:$O,"&gt;=39813")</f>
        <v>0</v>
      </c>
      <c r="E805" s="5">
        <f>SUMIFS(base_de_dados!$T:$T,base_de_dados!$B:$B,$B805,base_de_dados!$G:$G,E$61,base_de_dados!$H:$H,$L$1,base_de_dados!$C:$C,$A805,base_de_dados!$M:$M,"&lt;=2008",base_de_dados!$O:$O,"&gt;=39813")</f>
        <v>0</v>
      </c>
      <c r="F805" s="5">
        <f>SUMIFS(base_de_dados!$T:$T,base_de_dados!$B:$B,$B805,base_de_dados!$G:$G,F$61,base_de_dados!$H:$H,$L$1,base_de_dados!$C:$C,$A805,base_de_dados!$M:$M,"&lt;=2008",base_de_dados!$O:$O,"&gt;=39813")</f>
        <v>0</v>
      </c>
      <c r="G805" s="5">
        <f>SUMIFS(base_de_dados!$T:$T,base_de_dados!$B:$B,$B805,base_de_dados!$G:$G,G$61,base_de_dados!$H:$H,$L$1,base_de_dados!$C:$C,$A805,base_de_dados!$M:$M,"&lt;=2008",base_de_dados!$O:$O,"&gt;=39813")</f>
        <v>0</v>
      </c>
      <c r="H805" s="5">
        <f>SUMIFS(base_de_dados!$T:$T,base_de_dados!$B:$B,$B805,base_de_dados!$G:$G,H$61,base_de_dados!$H:$H,$L$1,base_de_dados!$C:$C,$A805,base_de_dados!$M:$M,"&lt;=2008",base_de_dados!$O:$O,"&gt;=39813")</f>
        <v>0</v>
      </c>
      <c r="I805" s="5">
        <f>SUMIFS(base_de_dados!$T:$T,base_de_dados!$B:$B,$B805,base_de_dados!$G:$G,I$61,base_de_dados!$H:$H,$L$1,base_de_dados!$C:$C,$A805,base_de_dados!$M:$M,"&lt;=2008",base_de_dados!$O:$O,"&gt;=39813")</f>
        <v>0</v>
      </c>
      <c r="J805" s="5">
        <f>SUMIFS(base_de_dados!$T:$T,base_de_dados!$B:$B,$B805,base_de_dados!$G:$G,J$61,base_de_dados!$H:$H,$L$1,base_de_dados!$C:$C,$A805,base_de_dados!$M:$M,"&lt;=2008",base_de_dados!$O:$O,"&gt;=39813")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SUMIFS(base_de_dados!$T:$T,base_de_dados!$B:$B,$B806,base_de_dados!$G:$G,C$61,base_de_dados!$H:$H,$L$1,base_de_dados!$C:$C,$A806,base_de_dados!$M:$M,"&lt;=2008",base_de_dados!$O:$O,"&gt;=39813")</f>
        <v>0</v>
      </c>
      <c r="D806" s="5">
        <f>SUMIFS(base_de_dados!$T:$T,base_de_dados!$B:$B,$B806,base_de_dados!$G:$G,D$61,base_de_dados!$H:$H,$L$1,base_de_dados!$C:$C,$A806,base_de_dados!$M:$M,"&lt;=2008",base_de_dados!$O:$O,"&gt;=39813")</f>
        <v>0</v>
      </c>
      <c r="E806" s="5">
        <f>SUMIFS(base_de_dados!$T:$T,base_de_dados!$B:$B,$B806,base_de_dados!$G:$G,E$61,base_de_dados!$H:$H,$L$1,base_de_dados!$C:$C,$A806,base_de_dados!$M:$M,"&lt;=2008",base_de_dados!$O:$O,"&gt;=39813")</f>
        <v>0</v>
      </c>
      <c r="F806" s="5">
        <f>SUMIFS(base_de_dados!$T:$T,base_de_dados!$B:$B,$B806,base_de_dados!$G:$G,F$61,base_de_dados!$H:$H,$L$1,base_de_dados!$C:$C,$A806,base_de_dados!$M:$M,"&lt;=2008",base_de_dados!$O:$O,"&gt;=39813")</f>
        <v>0</v>
      </c>
      <c r="G806" s="5">
        <f>SUMIFS(base_de_dados!$T:$T,base_de_dados!$B:$B,$B806,base_de_dados!$G:$G,G$61,base_de_dados!$H:$H,$L$1,base_de_dados!$C:$C,$A806,base_de_dados!$M:$M,"&lt;=2008",base_de_dados!$O:$O,"&gt;=39813")</f>
        <v>0</v>
      </c>
      <c r="H806" s="5">
        <f>SUMIFS(base_de_dados!$T:$T,base_de_dados!$B:$B,$B806,base_de_dados!$G:$G,H$61,base_de_dados!$H:$H,$L$1,base_de_dados!$C:$C,$A806,base_de_dados!$M:$M,"&lt;=2008",base_de_dados!$O:$O,"&gt;=39813")</f>
        <v>0</v>
      </c>
      <c r="I806" s="5">
        <f>SUMIFS(base_de_dados!$T:$T,base_de_dados!$B:$B,$B806,base_de_dados!$G:$G,I$61,base_de_dados!$H:$H,$L$1,base_de_dados!$C:$C,$A806,base_de_dados!$M:$M,"&lt;=2008",base_de_dados!$O:$O,"&gt;=39813")</f>
        <v>0</v>
      </c>
      <c r="J806" s="5">
        <f>SUMIFS(base_de_dados!$T:$T,base_de_dados!$B:$B,$B806,base_de_dados!$G:$G,J$61,base_de_dados!$H:$H,$L$1,base_de_dados!$C:$C,$A806,base_de_dados!$M:$M,"&lt;=2008",base_de_dados!$O:$O,"&gt;=39813")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SUMIFS(base_de_dados!$T:$T,base_de_dados!$B:$B,$B807,base_de_dados!$G:$G,C$61,base_de_dados!$H:$H,$L$1,base_de_dados!$C:$C,$A807,base_de_dados!$M:$M,"&lt;=2008",base_de_dados!$O:$O,"&gt;=39813")</f>
        <v>0</v>
      </c>
      <c r="D807" s="5">
        <f>SUMIFS(base_de_dados!$T:$T,base_de_dados!$B:$B,$B807,base_de_dados!$G:$G,D$61,base_de_dados!$H:$H,$L$1,base_de_dados!$C:$C,$A807,base_de_dados!$M:$M,"&lt;=2008",base_de_dados!$O:$O,"&gt;=39813")</f>
        <v>0</v>
      </c>
      <c r="E807" s="5">
        <f>SUMIFS(base_de_dados!$T:$T,base_de_dados!$B:$B,$B807,base_de_dados!$G:$G,E$61,base_de_dados!$H:$H,$L$1,base_de_dados!$C:$C,$A807,base_de_dados!$M:$M,"&lt;=2008",base_de_dados!$O:$O,"&gt;=39813")</f>
        <v>0</v>
      </c>
      <c r="F807" s="5">
        <f>SUMIFS(base_de_dados!$T:$T,base_de_dados!$B:$B,$B807,base_de_dados!$G:$G,F$61,base_de_dados!$H:$H,$L$1,base_de_dados!$C:$C,$A807,base_de_dados!$M:$M,"&lt;=2008",base_de_dados!$O:$O,"&gt;=39813")</f>
        <v>0</v>
      </c>
      <c r="G807" s="5">
        <f>SUMIFS(base_de_dados!$T:$T,base_de_dados!$B:$B,$B807,base_de_dados!$G:$G,G$61,base_de_dados!$H:$H,$L$1,base_de_dados!$C:$C,$A807,base_de_dados!$M:$M,"&lt;=2008",base_de_dados!$O:$O,"&gt;=39813")</f>
        <v>0</v>
      </c>
      <c r="H807" s="5">
        <f>SUMIFS(base_de_dados!$T:$T,base_de_dados!$B:$B,$B807,base_de_dados!$G:$G,H$61,base_de_dados!$H:$H,$L$1,base_de_dados!$C:$C,$A807,base_de_dados!$M:$M,"&lt;=2008",base_de_dados!$O:$O,"&gt;=39813")</f>
        <v>0</v>
      </c>
      <c r="I807" s="5">
        <f>SUMIFS(base_de_dados!$T:$T,base_de_dados!$B:$B,$B807,base_de_dados!$G:$G,I$61,base_de_dados!$H:$H,$L$1,base_de_dados!$C:$C,$A807,base_de_dados!$M:$M,"&lt;=2008",base_de_dados!$O:$O,"&gt;=39813")</f>
        <v>0</v>
      </c>
      <c r="J807" s="5">
        <f>SUMIFS(base_de_dados!$T:$T,base_de_dados!$B:$B,$B807,base_de_dados!$G:$G,J$61,base_de_dados!$H:$H,$L$1,base_de_dados!$C:$C,$A807,base_de_dados!$M:$M,"&lt;=2008",base_de_dados!$O:$O,"&gt;=39813")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SUMIFS(base_de_dados!$T:$T,base_de_dados!$B:$B,$B808,base_de_dados!$G:$G,C$61,base_de_dados!$H:$H,$L$1,base_de_dados!$C:$C,$A808,base_de_dados!$M:$M,"&lt;=2008",base_de_dados!$O:$O,"&gt;=39813")</f>
        <v>0</v>
      </c>
      <c r="D808" s="5">
        <f>SUMIFS(base_de_dados!$T:$T,base_de_dados!$B:$B,$B808,base_de_dados!$G:$G,D$61,base_de_dados!$H:$H,$L$1,base_de_dados!$C:$C,$A808,base_de_dados!$M:$M,"&lt;=2008",base_de_dados!$O:$O,"&gt;=39813")</f>
        <v>0</v>
      </c>
      <c r="E808" s="5">
        <f>SUMIFS(base_de_dados!$T:$T,base_de_dados!$B:$B,$B808,base_de_dados!$G:$G,E$61,base_de_dados!$H:$H,$L$1,base_de_dados!$C:$C,$A808,base_de_dados!$M:$M,"&lt;=2008",base_de_dados!$O:$O,"&gt;=39813")</f>
        <v>0</v>
      </c>
      <c r="F808" s="5">
        <f>SUMIFS(base_de_dados!$T:$T,base_de_dados!$B:$B,$B808,base_de_dados!$G:$G,F$61,base_de_dados!$H:$H,$L$1,base_de_dados!$C:$C,$A808,base_de_dados!$M:$M,"&lt;=2008",base_de_dados!$O:$O,"&gt;=39813")</f>
        <v>0</v>
      </c>
      <c r="G808" s="5">
        <f>SUMIFS(base_de_dados!$T:$T,base_de_dados!$B:$B,$B808,base_de_dados!$G:$G,G$61,base_de_dados!$H:$H,$L$1,base_de_dados!$C:$C,$A808,base_de_dados!$M:$M,"&lt;=2008",base_de_dados!$O:$O,"&gt;=39813")</f>
        <v>0</v>
      </c>
      <c r="H808" s="5">
        <f>SUMIFS(base_de_dados!$T:$T,base_de_dados!$B:$B,$B808,base_de_dados!$G:$G,H$61,base_de_dados!$H:$H,$L$1,base_de_dados!$C:$C,$A808,base_de_dados!$M:$M,"&lt;=2008",base_de_dados!$O:$O,"&gt;=39813")</f>
        <v>0</v>
      </c>
      <c r="I808" s="5">
        <f>SUMIFS(base_de_dados!$T:$T,base_de_dados!$B:$B,$B808,base_de_dados!$G:$G,I$61,base_de_dados!$H:$H,$L$1,base_de_dados!$C:$C,$A808,base_de_dados!$M:$M,"&lt;=2008",base_de_dados!$O:$O,"&gt;=39813")</f>
        <v>0</v>
      </c>
      <c r="J808" s="5">
        <f>SUMIFS(base_de_dados!$T:$T,base_de_dados!$B:$B,$B808,base_de_dados!$G:$G,J$61,base_de_dados!$H:$H,$L$1,base_de_dados!$C:$C,$A808,base_de_dados!$M:$M,"&lt;=2008",base_de_dados!$O:$O,"&gt;=39813")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SUMIFS(base_de_dados!$T:$T,base_de_dados!$B:$B,$B809,base_de_dados!$G:$G,C$61,base_de_dados!$H:$H,$L$1,base_de_dados!$C:$C,$A809,base_de_dados!$M:$M,"&lt;=2008",base_de_dados!$O:$O,"&gt;=39813")</f>
        <v>0</v>
      </c>
      <c r="D809" s="5">
        <f>SUMIFS(base_de_dados!$T:$T,base_de_dados!$B:$B,$B809,base_de_dados!$G:$G,D$61,base_de_dados!$H:$H,$L$1,base_de_dados!$C:$C,$A809,base_de_dados!$M:$M,"&lt;=2008",base_de_dados!$O:$O,"&gt;=39813")</f>
        <v>0</v>
      </c>
      <c r="E809" s="5">
        <f>SUMIFS(base_de_dados!$T:$T,base_de_dados!$B:$B,$B809,base_de_dados!$G:$G,E$61,base_de_dados!$H:$H,$L$1,base_de_dados!$C:$C,$A809,base_de_dados!$M:$M,"&lt;=2008",base_de_dados!$O:$O,"&gt;=39813")</f>
        <v>0</v>
      </c>
      <c r="F809" s="5">
        <f>SUMIFS(base_de_dados!$T:$T,base_de_dados!$B:$B,$B809,base_de_dados!$G:$G,F$61,base_de_dados!$H:$H,$L$1,base_de_dados!$C:$C,$A809,base_de_dados!$M:$M,"&lt;=2008",base_de_dados!$O:$O,"&gt;=39813")</f>
        <v>0</v>
      </c>
      <c r="G809" s="5">
        <f>SUMIFS(base_de_dados!$T:$T,base_de_dados!$B:$B,$B809,base_de_dados!$G:$G,G$61,base_de_dados!$H:$H,$L$1,base_de_dados!$C:$C,$A809,base_de_dados!$M:$M,"&lt;=2008",base_de_dados!$O:$O,"&gt;=39813")</f>
        <v>0</v>
      </c>
      <c r="H809" s="5">
        <f>SUMIFS(base_de_dados!$T:$T,base_de_dados!$B:$B,$B809,base_de_dados!$G:$G,H$61,base_de_dados!$H:$H,$L$1,base_de_dados!$C:$C,$A809,base_de_dados!$M:$M,"&lt;=2008",base_de_dados!$O:$O,"&gt;=39813")</f>
        <v>0</v>
      </c>
      <c r="I809" s="5">
        <f>SUMIFS(base_de_dados!$T:$T,base_de_dados!$B:$B,$B809,base_de_dados!$G:$G,I$61,base_de_dados!$H:$H,$L$1,base_de_dados!$C:$C,$A809,base_de_dados!$M:$M,"&lt;=2008",base_de_dados!$O:$O,"&gt;=39813")</f>
        <v>0</v>
      </c>
      <c r="J809" s="5">
        <f>SUMIFS(base_de_dados!$T:$T,base_de_dados!$B:$B,$B809,base_de_dados!$G:$G,J$61,base_de_dados!$H:$H,$L$1,base_de_dados!$C:$C,$A809,base_de_dados!$M:$M,"&lt;=2008",base_de_dados!$O:$O,"&gt;=39813")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SUMIFS(base_de_dados!$T:$T,base_de_dados!$B:$B,$B810,base_de_dados!$G:$G,C$61,base_de_dados!$H:$H,$L$1,base_de_dados!$C:$C,$A810,base_de_dados!$M:$M,"&lt;=2008",base_de_dados!$O:$O,"&gt;=39813")</f>
        <v>0</v>
      </c>
      <c r="D810" s="5">
        <f>SUMIFS(base_de_dados!$T:$T,base_de_dados!$B:$B,$B810,base_de_dados!$G:$G,D$61,base_de_dados!$H:$H,$L$1,base_de_dados!$C:$C,$A810,base_de_dados!$M:$M,"&lt;=2008",base_de_dados!$O:$O,"&gt;=39813")</f>
        <v>0</v>
      </c>
      <c r="E810" s="5">
        <f>SUMIFS(base_de_dados!$T:$T,base_de_dados!$B:$B,$B810,base_de_dados!$G:$G,E$61,base_de_dados!$H:$H,$L$1,base_de_dados!$C:$C,$A810,base_de_dados!$M:$M,"&lt;=2008",base_de_dados!$O:$O,"&gt;=39813")</f>
        <v>0</v>
      </c>
      <c r="F810" s="5">
        <f>SUMIFS(base_de_dados!$T:$T,base_de_dados!$B:$B,$B810,base_de_dados!$G:$G,F$61,base_de_dados!$H:$H,$L$1,base_de_dados!$C:$C,$A810,base_de_dados!$M:$M,"&lt;=2008",base_de_dados!$O:$O,"&gt;=39813")</f>
        <v>0</v>
      </c>
      <c r="G810" s="5">
        <f>SUMIFS(base_de_dados!$T:$T,base_de_dados!$B:$B,$B810,base_de_dados!$G:$G,G$61,base_de_dados!$H:$H,$L$1,base_de_dados!$C:$C,$A810,base_de_dados!$M:$M,"&lt;=2008",base_de_dados!$O:$O,"&gt;=39813")</f>
        <v>0</v>
      </c>
      <c r="H810" s="5">
        <f>SUMIFS(base_de_dados!$T:$T,base_de_dados!$B:$B,$B810,base_de_dados!$G:$G,H$61,base_de_dados!$H:$H,$L$1,base_de_dados!$C:$C,$A810,base_de_dados!$M:$M,"&lt;=2008",base_de_dados!$O:$O,"&gt;=39813")</f>
        <v>0</v>
      </c>
      <c r="I810" s="5">
        <f>SUMIFS(base_de_dados!$T:$T,base_de_dados!$B:$B,$B810,base_de_dados!$G:$G,I$61,base_de_dados!$H:$H,$L$1,base_de_dados!$C:$C,$A810,base_de_dados!$M:$M,"&lt;=2008",base_de_dados!$O:$O,"&gt;=39813")</f>
        <v>0</v>
      </c>
      <c r="J810" s="5">
        <f>SUMIFS(base_de_dados!$T:$T,base_de_dados!$B:$B,$B810,base_de_dados!$G:$G,J$61,base_de_dados!$H:$H,$L$1,base_de_dados!$C:$C,$A810,base_de_dados!$M:$M,"&lt;=2008",base_de_dados!$O:$O,"&gt;=39813")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SUMIFS(base_de_dados!$T:$T,base_de_dados!$B:$B,$B811,base_de_dados!$G:$G,C$61,base_de_dados!$H:$H,$L$1,base_de_dados!$C:$C,$A811,base_de_dados!$M:$M,"&lt;=2008",base_de_dados!$O:$O,"&gt;=39813")</f>
        <v>0</v>
      </c>
      <c r="D811" s="5">
        <f>SUMIFS(base_de_dados!$T:$T,base_de_dados!$B:$B,$B811,base_de_dados!$G:$G,D$61,base_de_dados!$H:$H,$L$1,base_de_dados!$C:$C,$A811,base_de_dados!$M:$M,"&lt;=2008",base_de_dados!$O:$O,"&gt;=39813")</f>
        <v>0</v>
      </c>
      <c r="E811" s="5">
        <f>SUMIFS(base_de_dados!$T:$T,base_de_dados!$B:$B,$B811,base_de_dados!$G:$G,E$61,base_de_dados!$H:$H,$L$1,base_de_dados!$C:$C,$A811,base_de_dados!$M:$M,"&lt;=2008",base_de_dados!$O:$O,"&gt;=39813")</f>
        <v>0</v>
      </c>
      <c r="F811" s="5">
        <f>SUMIFS(base_de_dados!$T:$T,base_de_dados!$B:$B,$B811,base_de_dados!$G:$G,F$61,base_de_dados!$H:$H,$L$1,base_de_dados!$C:$C,$A811,base_de_dados!$M:$M,"&lt;=2008",base_de_dados!$O:$O,"&gt;=39813")</f>
        <v>0</v>
      </c>
      <c r="G811" s="5">
        <f>SUMIFS(base_de_dados!$T:$T,base_de_dados!$B:$B,$B811,base_de_dados!$G:$G,G$61,base_de_dados!$H:$H,$L$1,base_de_dados!$C:$C,$A811,base_de_dados!$M:$M,"&lt;=2008",base_de_dados!$O:$O,"&gt;=39813")</f>
        <v>0</v>
      </c>
      <c r="H811" s="5">
        <f>SUMIFS(base_de_dados!$T:$T,base_de_dados!$B:$B,$B811,base_de_dados!$G:$G,H$61,base_de_dados!$H:$H,$L$1,base_de_dados!$C:$C,$A811,base_de_dados!$M:$M,"&lt;=2008",base_de_dados!$O:$O,"&gt;=39813")</f>
        <v>0</v>
      </c>
      <c r="I811" s="5">
        <f>SUMIFS(base_de_dados!$T:$T,base_de_dados!$B:$B,$B811,base_de_dados!$G:$G,I$61,base_de_dados!$H:$H,$L$1,base_de_dados!$C:$C,$A811,base_de_dados!$M:$M,"&lt;=2008",base_de_dados!$O:$O,"&gt;=39813")</f>
        <v>0</v>
      </c>
      <c r="J811" s="5">
        <f>SUMIFS(base_de_dados!$T:$T,base_de_dados!$B:$B,$B811,base_de_dados!$G:$G,J$61,base_de_dados!$H:$H,$L$1,base_de_dados!$C:$C,$A811,base_de_dados!$M:$M,"&lt;=2008",base_de_dados!$O:$O,"&gt;=39813")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SUMIFS(base_de_dados!$T:$T,base_de_dados!$B:$B,$B812,base_de_dados!$G:$G,C$61,base_de_dados!$H:$H,$L$1,base_de_dados!$C:$C,$A812,base_de_dados!$M:$M,"&lt;=2008",base_de_dados!$O:$O,"&gt;=39813")</f>
        <v>0</v>
      </c>
      <c r="D812" s="5">
        <f>SUMIFS(base_de_dados!$T:$T,base_de_dados!$B:$B,$B812,base_de_dados!$G:$G,D$61,base_de_dados!$H:$H,$L$1,base_de_dados!$C:$C,$A812,base_de_dados!$M:$M,"&lt;=2008",base_de_dados!$O:$O,"&gt;=39813")</f>
        <v>0</v>
      </c>
      <c r="E812" s="5">
        <f>SUMIFS(base_de_dados!$T:$T,base_de_dados!$B:$B,$B812,base_de_dados!$G:$G,E$61,base_de_dados!$H:$H,$L$1,base_de_dados!$C:$C,$A812,base_de_dados!$M:$M,"&lt;=2008",base_de_dados!$O:$O,"&gt;=39813")</f>
        <v>0</v>
      </c>
      <c r="F812" s="5">
        <f>SUMIFS(base_de_dados!$T:$T,base_de_dados!$B:$B,$B812,base_de_dados!$G:$G,F$61,base_de_dados!$H:$H,$L$1,base_de_dados!$C:$C,$A812,base_de_dados!$M:$M,"&lt;=2008",base_de_dados!$O:$O,"&gt;=39813")</f>
        <v>0</v>
      </c>
      <c r="G812" s="5">
        <f>SUMIFS(base_de_dados!$T:$T,base_de_dados!$B:$B,$B812,base_de_dados!$G:$G,G$61,base_de_dados!$H:$H,$L$1,base_de_dados!$C:$C,$A812,base_de_dados!$M:$M,"&lt;=2008",base_de_dados!$O:$O,"&gt;=39813")</f>
        <v>0</v>
      </c>
      <c r="H812" s="5">
        <f>SUMIFS(base_de_dados!$T:$T,base_de_dados!$B:$B,$B812,base_de_dados!$G:$G,H$61,base_de_dados!$H:$H,$L$1,base_de_dados!$C:$C,$A812,base_de_dados!$M:$M,"&lt;=2008",base_de_dados!$O:$O,"&gt;=39813")</f>
        <v>0</v>
      </c>
      <c r="I812" s="5">
        <f>SUMIFS(base_de_dados!$T:$T,base_de_dados!$B:$B,$B812,base_de_dados!$G:$G,I$61,base_de_dados!$H:$H,$L$1,base_de_dados!$C:$C,$A812,base_de_dados!$M:$M,"&lt;=2008",base_de_dados!$O:$O,"&gt;=39813")</f>
        <v>0</v>
      </c>
      <c r="J812" s="5">
        <f>SUMIFS(base_de_dados!$T:$T,base_de_dados!$B:$B,$B812,base_de_dados!$G:$G,J$61,base_de_dados!$H:$H,$L$1,base_de_dados!$C:$C,$A812,base_de_dados!$M:$M,"&lt;=2008",base_de_dados!$O:$O,"&gt;=39813")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SUMIFS(base_de_dados!$T:$T,base_de_dados!$B:$B,$B813,base_de_dados!$G:$G,C$61,base_de_dados!$H:$H,$L$1,base_de_dados!$C:$C,$A813,base_de_dados!$M:$M,"&lt;=2008",base_de_dados!$O:$O,"&gt;=39813")</f>
        <v>0</v>
      </c>
      <c r="D813" s="5">
        <f>SUMIFS(base_de_dados!$T:$T,base_de_dados!$B:$B,$B813,base_de_dados!$G:$G,D$61,base_de_dados!$H:$H,$L$1,base_de_dados!$C:$C,$A813,base_de_dados!$M:$M,"&lt;=2008",base_de_dados!$O:$O,"&gt;=39813")</f>
        <v>0</v>
      </c>
      <c r="E813" s="5">
        <f>SUMIFS(base_de_dados!$T:$T,base_de_dados!$B:$B,$B813,base_de_dados!$G:$G,E$61,base_de_dados!$H:$H,$L$1,base_de_dados!$C:$C,$A813,base_de_dados!$M:$M,"&lt;=2008",base_de_dados!$O:$O,"&gt;=39813")</f>
        <v>0</v>
      </c>
      <c r="F813" s="5">
        <f>SUMIFS(base_de_dados!$T:$T,base_de_dados!$B:$B,$B813,base_de_dados!$G:$G,F$61,base_de_dados!$H:$H,$L$1,base_de_dados!$C:$C,$A813,base_de_dados!$M:$M,"&lt;=2008",base_de_dados!$O:$O,"&gt;=39813")</f>
        <v>0</v>
      </c>
      <c r="G813" s="5">
        <f>SUMIFS(base_de_dados!$T:$T,base_de_dados!$B:$B,$B813,base_de_dados!$G:$G,G$61,base_de_dados!$H:$H,$L$1,base_de_dados!$C:$C,$A813,base_de_dados!$M:$M,"&lt;=2008",base_de_dados!$O:$O,"&gt;=39813")</f>
        <v>0</v>
      </c>
      <c r="H813" s="5">
        <f>SUMIFS(base_de_dados!$T:$T,base_de_dados!$B:$B,$B813,base_de_dados!$G:$G,H$61,base_de_dados!$H:$H,$L$1,base_de_dados!$C:$C,$A813,base_de_dados!$M:$M,"&lt;=2008",base_de_dados!$O:$O,"&gt;=39813")</f>
        <v>0</v>
      </c>
      <c r="I813" s="5">
        <f>SUMIFS(base_de_dados!$T:$T,base_de_dados!$B:$B,$B813,base_de_dados!$G:$G,I$61,base_de_dados!$H:$H,$L$1,base_de_dados!$C:$C,$A813,base_de_dados!$M:$M,"&lt;=2008",base_de_dados!$O:$O,"&gt;=39813")</f>
        <v>0</v>
      </c>
      <c r="J813" s="5">
        <f>SUMIFS(base_de_dados!$T:$T,base_de_dados!$B:$B,$B813,base_de_dados!$G:$G,J$61,base_de_dados!$H:$H,$L$1,base_de_dados!$C:$C,$A813,base_de_dados!$M:$M,"&lt;=2008",base_de_dados!$O:$O,"&gt;=39813")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SUMIFS(base_de_dados!$T:$T,base_de_dados!$B:$B,$B814,base_de_dados!$G:$G,C$61,base_de_dados!$H:$H,$L$1,base_de_dados!$C:$C,$A814,base_de_dados!$M:$M,"&lt;=2008",base_de_dados!$O:$O,"&gt;=39813")</f>
        <v>0</v>
      </c>
      <c r="D814" s="5">
        <f>SUMIFS(base_de_dados!$T:$T,base_de_dados!$B:$B,$B814,base_de_dados!$G:$G,D$61,base_de_dados!$H:$H,$L$1,base_de_dados!$C:$C,$A814,base_de_dados!$M:$M,"&lt;=2008",base_de_dados!$O:$O,"&gt;=39813")</f>
        <v>0</v>
      </c>
      <c r="E814" s="5">
        <f>SUMIFS(base_de_dados!$T:$T,base_de_dados!$B:$B,$B814,base_de_dados!$G:$G,E$61,base_de_dados!$H:$H,$L$1,base_de_dados!$C:$C,$A814,base_de_dados!$M:$M,"&lt;=2008",base_de_dados!$O:$O,"&gt;=39813")</f>
        <v>0</v>
      </c>
      <c r="F814" s="5">
        <f>SUMIFS(base_de_dados!$T:$T,base_de_dados!$B:$B,$B814,base_de_dados!$G:$G,F$61,base_de_dados!$H:$H,$L$1,base_de_dados!$C:$C,$A814,base_de_dados!$M:$M,"&lt;=2008",base_de_dados!$O:$O,"&gt;=39813")</f>
        <v>0</v>
      </c>
      <c r="G814" s="5">
        <f>SUMIFS(base_de_dados!$T:$T,base_de_dados!$B:$B,$B814,base_de_dados!$G:$G,G$61,base_de_dados!$H:$H,$L$1,base_de_dados!$C:$C,$A814,base_de_dados!$M:$M,"&lt;=2008",base_de_dados!$O:$O,"&gt;=39813")</f>
        <v>0</v>
      </c>
      <c r="H814" s="5">
        <f>SUMIFS(base_de_dados!$T:$T,base_de_dados!$B:$B,$B814,base_de_dados!$G:$G,H$61,base_de_dados!$H:$H,$L$1,base_de_dados!$C:$C,$A814,base_de_dados!$M:$M,"&lt;=2008",base_de_dados!$O:$O,"&gt;=39813")</f>
        <v>0</v>
      </c>
      <c r="I814" s="5">
        <f>SUMIFS(base_de_dados!$T:$T,base_de_dados!$B:$B,$B814,base_de_dados!$G:$G,I$61,base_de_dados!$H:$H,$L$1,base_de_dados!$C:$C,$A814,base_de_dados!$M:$M,"&lt;=2008",base_de_dados!$O:$O,"&gt;=39813")</f>
        <v>0</v>
      </c>
      <c r="J814" s="5">
        <f>SUMIFS(base_de_dados!$T:$T,base_de_dados!$B:$B,$B814,base_de_dados!$G:$G,J$61,base_de_dados!$H:$H,$L$1,base_de_dados!$C:$C,$A814,base_de_dados!$M:$M,"&lt;=2008",base_de_dados!$O:$O,"&gt;=39813")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SUMIFS(base_de_dados!$T:$T,base_de_dados!$B:$B,$B815,base_de_dados!$G:$G,C$61,base_de_dados!$H:$H,$L$1,base_de_dados!$C:$C,$A815,base_de_dados!$M:$M,"&lt;=2008",base_de_dados!$O:$O,"&gt;=39813")</f>
        <v>0</v>
      </c>
      <c r="D815" s="5">
        <f>SUMIFS(base_de_dados!$T:$T,base_de_dados!$B:$B,$B815,base_de_dados!$G:$G,D$61,base_de_dados!$H:$H,$L$1,base_de_dados!$C:$C,$A815,base_de_dados!$M:$M,"&lt;=2008",base_de_dados!$O:$O,"&gt;=39813")</f>
        <v>0</v>
      </c>
      <c r="E815" s="5">
        <f>SUMIFS(base_de_dados!$T:$T,base_de_dados!$B:$B,$B815,base_de_dados!$G:$G,E$61,base_de_dados!$H:$H,$L$1,base_de_dados!$C:$C,$A815,base_de_dados!$M:$M,"&lt;=2008",base_de_dados!$O:$O,"&gt;=39813")</f>
        <v>0</v>
      </c>
      <c r="F815" s="5">
        <f>SUMIFS(base_de_dados!$T:$T,base_de_dados!$B:$B,$B815,base_de_dados!$G:$G,F$61,base_de_dados!$H:$H,$L$1,base_de_dados!$C:$C,$A815,base_de_dados!$M:$M,"&lt;=2008",base_de_dados!$O:$O,"&gt;=39813")</f>
        <v>0</v>
      </c>
      <c r="G815" s="5">
        <f>SUMIFS(base_de_dados!$T:$T,base_de_dados!$B:$B,$B815,base_de_dados!$G:$G,G$61,base_de_dados!$H:$H,$L$1,base_de_dados!$C:$C,$A815,base_de_dados!$M:$M,"&lt;=2008",base_de_dados!$O:$O,"&gt;=39813")</f>
        <v>0</v>
      </c>
      <c r="H815" s="5">
        <f>SUMIFS(base_de_dados!$T:$T,base_de_dados!$B:$B,$B815,base_de_dados!$G:$G,H$61,base_de_dados!$H:$H,$L$1,base_de_dados!$C:$C,$A815,base_de_dados!$M:$M,"&lt;=2008",base_de_dados!$O:$O,"&gt;=39813")</f>
        <v>0</v>
      </c>
      <c r="I815" s="5">
        <f>SUMIFS(base_de_dados!$T:$T,base_de_dados!$B:$B,$B815,base_de_dados!$G:$G,I$61,base_de_dados!$H:$H,$L$1,base_de_dados!$C:$C,$A815,base_de_dados!$M:$M,"&lt;=2008",base_de_dados!$O:$O,"&gt;=39813")</f>
        <v>0</v>
      </c>
      <c r="J815" s="5">
        <f>SUMIFS(base_de_dados!$T:$T,base_de_dados!$B:$B,$B815,base_de_dados!$G:$G,J$61,base_de_dados!$H:$H,$L$1,base_de_dados!$C:$C,$A815,base_de_dados!$M:$M,"&lt;=2008",base_de_dados!$O:$O,"&gt;=39813")</f>
        <v>0</v>
      </c>
      <c r="K815" s="32">
        <f t="shared" si="17"/>
        <v>0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SUMIFS(base_de_dados!$T:$T,base_de_dados!$B:$B,$B816,base_de_dados!$G:$G,C$61,base_de_dados!$H:$H,$L$1,base_de_dados!$C:$C,$A816,base_de_dados!$M:$M,"&lt;=2008",base_de_dados!$O:$O,"&gt;=39813")</f>
        <v>0</v>
      </c>
      <c r="D816" s="5">
        <f>SUMIFS(base_de_dados!$T:$T,base_de_dados!$B:$B,$B816,base_de_dados!$G:$G,D$61,base_de_dados!$H:$H,$L$1,base_de_dados!$C:$C,$A816,base_de_dados!$M:$M,"&lt;=2008",base_de_dados!$O:$O,"&gt;=39813")</f>
        <v>0</v>
      </c>
      <c r="E816" s="5">
        <f>SUMIFS(base_de_dados!$T:$T,base_de_dados!$B:$B,$B816,base_de_dados!$G:$G,E$61,base_de_dados!$H:$H,$L$1,base_de_dados!$C:$C,$A816,base_de_dados!$M:$M,"&lt;=2008",base_de_dados!$O:$O,"&gt;=39813")</f>
        <v>0</v>
      </c>
      <c r="F816" s="5">
        <f>SUMIFS(base_de_dados!$T:$T,base_de_dados!$B:$B,$B816,base_de_dados!$G:$G,F$61,base_de_dados!$H:$H,$L$1,base_de_dados!$C:$C,$A816,base_de_dados!$M:$M,"&lt;=2008",base_de_dados!$O:$O,"&gt;=39813")</f>
        <v>0</v>
      </c>
      <c r="G816" s="5">
        <f>SUMIFS(base_de_dados!$T:$T,base_de_dados!$B:$B,$B816,base_de_dados!$G:$G,G$61,base_de_dados!$H:$H,$L$1,base_de_dados!$C:$C,$A816,base_de_dados!$M:$M,"&lt;=2008",base_de_dados!$O:$O,"&gt;=39813")</f>
        <v>0</v>
      </c>
      <c r="H816" s="5">
        <f>SUMIFS(base_de_dados!$T:$T,base_de_dados!$B:$B,$B816,base_de_dados!$G:$G,H$61,base_de_dados!$H:$H,$L$1,base_de_dados!$C:$C,$A816,base_de_dados!$M:$M,"&lt;=2008",base_de_dados!$O:$O,"&gt;=39813")</f>
        <v>0</v>
      </c>
      <c r="I816" s="5">
        <f>SUMIFS(base_de_dados!$T:$T,base_de_dados!$B:$B,$B816,base_de_dados!$G:$G,I$61,base_de_dados!$H:$H,$L$1,base_de_dados!$C:$C,$A816,base_de_dados!$M:$M,"&lt;=2008",base_de_dados!$O:$O,"&gt;=39813")</f>
        <v>0</v>
      </c>
      <c r="J816" s="5">
        <f>SUMIFS(base_de_dados!$T:$T,base_de_dados!$B:$B,$B816,base_de_dados!$G:$G,J$61,base_de_dados!$H:$H,$L$1,base_de_dados!$C:$C,$A816,base_de_dados!$M:$M,"&lt;=2008",base_de_dados!$O:$O,"&gt;=39813")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SUMIFS(base_de_dados!$T:$T,base_de_dados!$B:$B,$B817,base_de_dados!$G:$G,C$61,base_de_dados!$H:$H,$L$1,base_de_dados!$C:$C,$A817,base_de_dados!$M:$M,"&lt;=2008",base_de_dados!$O:$O,"&gt;=39813")</f>
        <v>0</v>
      </c>
      <c r="D817" s="5">
        <f>SUMIFS(base_de_dados!$T:$T,base_de_dados!$B:$B,$B817,base_de_dados!$G:$G,D$61,base_de_dados!$H:$H,$L$1,base_de_dados!$C:$C,$A817,base_de_dados!$M:$M,"&lt;=2008",base_de_dados!$O:$O,"&gt;=39813")</f>
        <v>0</v>
      </c>
      <c r="E817" s="5">
        <f>SUMIFS(base_de_dados!$T:$T,base_de_dados!$B:$B,$B817,base_de_dados!$G:$G,E$61,base_de_dados!$H:$H,$L$1,base_de_dados!$C:$C,$A817,base_de_dados!$M:$M,"&lt;=2008",base_de_dados!$O:$O,"&gt;=39813")</f>
        <v>0</v>
      </c>
      <c r="F817" s="5">
        <f>SUMIFS(base_de_dados!$T:$T,base_de_dados!$B:$B,$B817,base_de_dados!$G:$G,F$61,base_de_dados!$H:$H,$L$1,base_de_dados!$C:$C,$A817,base_de_dados!$M:$M,"&lt;=2008",base_de_dados!$O:$O,"&gt;=39813")</f>
        <v>0</v>
      </c>
      <c r="G817" s="5">
        <f>SUMIFS(base_de_dados!$T:$T,base_de_dados!$B:$B,$B817,base_de_dados!$G:$G,G$61,base_de_dados!$H:$H,$L$1,base_de_dados!$C:$C,$A817,base_de_dados!$M:$M,"&lt;=2008",base_de_dados!$O:$O,"&gt;=39813")</f>
        <v>0</v>
      </c>
      <c r="H817" s="5">
        <f>SUMIFS(base_de_dados!$T:$T,base_de_dados!$B:$B,$B817,base_de_dados!$G:$G,H$61,base_de_dados!$H:$H,$L$1,base_de_dados!$C:$C,$A817,base_de_dados!$M:$M,"&lt;=2008",base_de_dados!$O:$O,"&gt;=39813")</f>
        <v>0</v>
      </c>
      <c r="I817" s="5">
        <f>SUMIFS(base_de_dados!$T:$T,base_de_dados!$B:$B,$B817,base_de_dados!$G:$G,I$61,base_de_dados!$H:$H,$L$1,base_de_dados!$C:$C,$A817,base_de_dados!$M:$M,"&lt;=2008",base_de_dados!$O:$O,"&gt;=39813")</f>
        <v>0</v>
      </c>
      <c r="J817" s="5">
        <f>SUMIFS(base_de_dados!$T:$T,base_de_dados!$B:$B,$B817,base_de_dados!$G:$G,J$61,base_de_dados!$H:$H,$L$1,base_de_dados!$C:$C,$A817,base_de_dados!$M:$M,"&lt;=2008",base_de_dados!$O:$O,"&gt;=39813")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SUMIFS(base_de_dados!$T:$T,base_de_dados!$B:$B,$B818,base_de_dados!$G:$G,C$61,base_de_dados!$H:$H,$L$1,base_de_dados!$C:$C,$A818,base_de_dados!$M:$M,"&lt;=2008",base_de_dados!$O:$O,"&gt;=39813")</f>
        <v>0</v>
      </c>
      <c r="D818" s="5">
        <f>SUMIFS(base_de_dados!$T:$T,base_de_dados!$B:$B,$B818,base_de_dados!$G:$G,D$61,base_de_dados!$H:$H,$L$1,base_de_dados!$C:$C,$A818,base_de_dados!$M:$M,"&lt;=2008",base_de_dados!$O:$O,"&gt;=39813")</f>
        <v>0</v>
      </c>
      <c r="E818" s="5">
        <f>SUMIFS(base_de_dados!$T:$T,base_de_dados!$B:$B,$B818,base_de_dados!$G:$G,E$61,base_de_dados!$H:$H,$L$1,base_de_dados!$C:$C,$A818,base_de_dados!$M:$M,"&lt;=2008",base_de_dados!$O:$O,"&gt;=39813")</f>
        <v>0</v>
      </c>
      <c r="F818" s="5">
        <f>SUMIFS(base_de_dados!$T:$T,base_de_dados!$B:$B,$B818,base_de_dados!$G:$G,F$61,base_de_dados!$H:$H,$L$1,base_de_dados!$C:$C,$A818,base_de_dados!$M:$M,"&lt;=2008",base_de_dados!$O:$O,"&gt;=39813")</f>
        <v>0</v>
      </c>
      <c r="G818" s="5">
        <f>SUMIFS(base_de_dados!$T:$T,base_de_dados!$B:$B,$B818,base_de_dados!$G:$G,G$61,base_de_dados!$H:$H,$L$1,base_de_dados!$C:$C,$A818,base_de_dados!$M:$M,"&lt;=2008",base_de_dados!$O:$O,"&gt;=39813")</f>
        <v>0</v>
      </c>
      <c r="H818" s="5">
        <f>SUMIFS(base_de_dados!$T:$T,base_de_dados!$B:$B,$B818,base_de_dados!$G:$G,H$61,base_de_dados!$H:$H,$L$1,base_de_dados!$C:$C,$A818,base_de_dados!$M:$M,"&lt;=2008",base_de_dados!$O:$O,"&gt;=39813")</f>
        <v>0</v>
      </c>
      <c r="I818" s="5">
        <f>SUMIFS(base_de_dados!$T:$T,base_de_dados!$B:$B,$B818,base_de_dados!$G:$G,I$61,base_de_dados!$H:$H,$L$1,base_de_dados!$C:$C,$A818,base_de_dados!$M:$M,"&lt;=2008",base_de_dados!$O:$O,"&gt;=39813")</f>
        <v>0</v>
      </c>
      <c r="J818" s="5">
        <f>SUMIFS(base_de_dados!$T:$T,base_de_dados!$B:$B,$B818,base_de_dados!$G:$G,J$61,base_de_dados!$H:$H,$L$1,base_de_dados!$C:$C,$A818,base_de_dados!$M:$M,"&lt;=2008",base_de_dados!$O:$O,"&gt;=39813")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SUMIFS(base_de_dados!$T:$T,base_de_dados!$B:$B,$B819,base_de_dados!$G:$G,C$61,base_de_dados!$H:$H,$L$1,base_de_dados!$C:$C,$A819,base_de_dados!$M:$M,"&lt;=2008",base_de_dados!$O:$O,"&gt;=39813")</f>
        <v>0</v>
      </c>
      <c r="D819" s="5">
        <f>SUMIFS(base_de_dados!$T:$T,base_de_dados!$B:$B,$B819,base_de_dados!$G:$G,D$61,base_de_dados!$H:$H,$L$1,base_de_dados!$C:$C,$A819,base_de_dados!$M:$M,"&lt;=2008",base_de_dados!$O:$O,"&gt;=39813")</f>
        <v>0</v>
      </c>
      <c r="E819" s="5">
        <f>SUMIFS(base_de_dados!$T:$T,base_de_dados!$B:$B,$B819,base_de_dados!$G:$G,E$61,base_de_dados!$H:$H,$L$1,base_de_dados!$C:$C,$A819,base_de_dados!$M:$M,"&lt;=2008",base_de_dados!$O:$O,"&gt;=39813")</f>
        <v>0</v>
      </c>
      <c r="F819" s="5">
        <f>SUMIFS(base_de_dados!$T:$T,base_de_dados!$B:$B,$B819,base_de_dados!$G:$G,F$61,base_de_dados!$H:$H,$L$1,base_de_dados!$C:$C,$A819,base_de_dados!$M:$M,"&lt;=2008",base_de_dados!$O:$O,"&gt;=39813")</f>
        <v>6.0999873160832066E-2</v>
      </c>
      <c r="G819" s="5">
        <f>SUMIFS(base_de_dados!$T:$T,base_de_dados!$B:$B,$B819,base_de_dados!$G:$G,G$61,base_de_dados!$H:$H,$L$1,base_de_dados!$C:$C,$A819,base_de_dados!$M:$M,"&lt;=2008",base_de_dados!$O:$O,"&gt;=39813")</f>
        <v>0</v>
      </c>
      <c r="H819" s="5">
        <f>SUMIFS(base_de_dados!$T:$T,base_de_dados!$B:$B,$B819,base_de_dados!$G:$G,H$61,base_de_dados!$H:$H,$L$1,base_de_dados!$C:$C,$A819,base_de_dados!$M:$M,"&lt;=2008",base_de_dados!$O:$O,"&gt;=39813")</f>
        <v>0</v>
      </c>
      <c r="I819" s="5">
        <f>SUMIFS(base_de_dados!$T:$T,base_de_dados!$B:$B,$B819,base_de_dados!$G:$G,I$61,base_de_dados!$H:$H,$L$1,base_de_dados!$C:$C,$A819,base_de_dados!$M:$M,"&lt;=2008",base_de_dados!$O:$O,"&gt;=39813")</f>
        <v>0</v>
      </c>
      <c r="J819" s="5">
        <f>SUMIFS(base_de_dados!$T:$T,base_de_dados!$B:$B,$B819,base_de_dados!$G:$G,J$61,base_de_dados!$H:$H,$L$1,base_de_dados!$C:$C,$A819,base_de_dados!$M:$M,"&lt;=2008",base_de_dados!$O:$O,"&gt;=39813")</f>
        <v>0</v>
      </c>
      <c r="K819" s="32">
        <f t="shared" si="17"/>
        <v>6.0999873160832066E-2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SUMIFS(base_de_dados!$T:$T,base_de_dados!$B:$B,$B820,base_de_dados!$G:$G,C$61,base_de_dados!$H:$H,$L$1,base_de_dados!$C:$C,$A820,base_de_dados!$M:$M,"&lt;=2008",base_de_dados!$O:$O,"&gt;=39813")</f>
        <v>0</v>
      </c>
      <c r="D820" s="5">
        <f>SUMIFS(base_de_dados!$T:$T,base_de_dados!$B:$B,$B820,base_de_dados!$G:$G,D$61,base_de_dados!$H:$H,$L$1,base_de_dados!$C:$C,$A820,base_de_dados!$M:$M,"&lt;=2008",base_de_dados!$O:$O,"&gt;=39813")</f>
        <v>0</v>
      </c>
      <c r="E820" s="5">
        <f>SUMIFS(base_de_dados!$T:$T,base_de_dados!$B:$B,$B820,base_de_dados!$G:$G,E$61,base_de_dados!$H:$H,$L$1,base_de_dados!$C:$C,$A820,base_de_dados!$M:$M,"&lt;=2008",base_de_dados!$O:$O,"&gt;=39813")</f>
        <v>0</v>
      </c>
      <c r="F820" s="5">
        <f>SUMIFS(base_de_dados!$T:$T,base_de_dados!$B:$B,$B820,base_de_dados!$G:$G,F$61,base_de_dados!$H:$H,$L$1,base_de_dados!$C:$C,$A820,base_de_dados!$M:$M,"&lt;=2008",base_de_dados!$O:$O,"&gt;=39813")</f>
        <v>0</v>
      </c>
      <c r="G820" s="5">
        <f>SUMIFS(base_de_dados!$T:$T,base_de_dados!$B:$B,$B820,base_de_dados!$G:$G,G$61,base_de_dados!$H:$H,$L$1,base_de_dados!$C:$C,$A820,base_de_dados!$M:$M,"&lt;=2008",base_de_dados!$O:$O,"&gt;=39813")</f>
        <v>0</v>
      </c>
      <c r="H820" s="5">
        <f>SUMIFS(base_de_dados!$T:$T,base_de_dados!$B:$B,$B820,base_de_dados!$G:$G,H$61,base_de_dados!$H:$H,$L$1,base_de_dados!$C:$C,$A820,base_de_dados!$M:$M,"&lt;=2008",base_de_dados!$O:$O,"&gt;=39813")</f>
        <v>0</v>
      </c>
      <c r="I820" s="5">
        <f>SUMIFS(base_de_dados!$T:$T,base_de_dados!$B:$B,$B820,base_de_dados!$G:$G,I$61,base_de_dados!$H:$H,$L$1,base_de_dados!$C:$C,$A820,base_de_dados!$M:$M,"&lt;=2008",base_de_dados!$O:$O,"&gt;=39813")</f>
        <v>0</v>
      </c>
      <c r="J820" s="5">
        <f>SUMIFS(base_de_dados!$T:$T,base_de_dados!$B:$B,$B820,base_de_dados!$G:$G,J$61,base_de_dados!$H:$H,$L$1,base_de_dados!$C:$C,$A820,base_de_dados!$M:$M,"&lt;=2008",base_de_dados!$O:$O,"&gt;=39813")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SUMIFS(base_de_dados!$T:$T,base_de_dados!$B:$B,$B821,base_de_dados!$G:$G,C$61,base_de_dados!$H:$H,$L$1,base_de_dados!$C:$C,$A821,base_de_dados!$M:$M,"&lt;=2008",base_de_dados!$O:$O,"&gt;=39813")</f>
        <v>0</v>
      </c>
      <c r="D821" s="5">
        <f>SUMIFS(base_de_dados!$T:$T,base_de_dados!$B:$B,$B821,base_de_dados!$G:$G,D$61,base_de_dados!$H:$H,$L$1,base_de_dados!$C:$C,$A821,base_de_dados!$M:$M,"&lt;=2008",base_de_dados!$O:$O,"&gt;=39813")</f>
        <v>0</v>
      </c>
      <c r="E821" s="5">
        <f>SUMIFS(base_de_dados!$T:$T,base_de_dados!$B:$B,$B821,base_de_dados!$G:$G,E$61,base_de_dados!$H:$H,$L$1,base_de_dados!$C:$C,$A821,base_de_dados!$M:$M,"&lt;=2008",base_de_dados!$O:$O,"&gt;=39813")</f>
        <v>0</v>
      </c>
      <c r="F821" s="5">
        <f>SUMIFS(base_de_dados!$T:$T,base_de_dados!$B:$B,$B821,base_de_dados!$G:$G,F$61,base_de_dados!$H:$H,$L$1,base_de_dados!$C:$C,$A821,base_de_dados!$M:$M,"&lt;=2008",base_de_dados!$O:$O,"&gt;=39813")</f>
        <v>0</v>
      </c>
      <c r="G821" s="5">
        <f>SUMIFS(base_de_dados!$T:$T,base_de_dados!$B:$B,$B821,base_de_dados!$G:$G,G$61,base_de_dados!$H:$H,$L$1,base_de_dados!$C:$C,$A821,base_de_dados!$M:$M,"&lt;=2008",base_de_dados!$O:$O,"&gt;=39813")</f>
        <v>0</v>
      </c>
      <c r="H821" s="5">
        <f>SUMIFS(base_de_dados!$T:$T,base_de_dados!$B:$B,$B821,base_de_dados!$G:$G,H$61,base_de_dados!$H:$H,$L$1,base_de_dados!$C:$C,$A821,base_de_dados!$M:$M,"&lt;=2008",base_de_dados!$O:$O,"&gt;=39813")</f>
        <v>0</v>
      </c>
      <c r="I821" s="5">
        <f>SUMIFS(base_de_dados!$T:$T,base_de_dados!$B:$B,$B821,base_de_dados!$G:$G,I$61,base_de_dados!$H:$H,$L$1,base_de_dados!$C:$C,$A821,base_de_dados!$M:$M,"&lt;=2008",base_de_dados!$O:$O,"&gt;=39813")</f>
        <v>0</v>
      </c>
      <c r="J821" s="5">
        <f>SUMIFS(base_de_dados!$T:$T,base_de_dados!$B:$B,$B821,base_de_dados!$G:$G,J$61,base_de_dados!$H:$H,$L$1,base_de_dados!$C:$C,$A821,base_de_dados!$M:$M,"&lt;=2008",base_de_dados!$O:$O,"&gt;=39813")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SUMIFS(base_de_dados!$T:$T,base_de_dados!$B:$B,$B822,base_de_dados!$G:$G,C$61,base_de_dados!$H:$H,$L$1,base_de_dados!$C:$C,$A822,base_de_dados!$M:$M,"&lt;=2008",base_de_dados!$O:$O,"&gt;=39813")</f>
        <v>0</v>
      </c>
      <c r="D822" s="5">
        <f>SUMIFS(base_de_dados!$T:$T,base_de_dados!$B:$B,$B822,base_de_dados!$G:$G,D$61,base_de_dados!$H:$H,$L$1,base_de_dados!$C:$C,$A822,base_de_dados!$M:$M,"&lt;=2008",base_de_dados!$O:$O,"&gt;=39813")</f>
        <v>0</v>
      </c>
      <c r="E822" s="5">
        <f>SUMIFS(base_de_dados!$T:$T,base_de_dados!$B:$B,$B822,base_de_dados!$G:$G,E$61,base_de_dados!$H:$H,$L$1,base_de_dados!$C:$C,$A822,base_de_dados!$M:$M,"&lt;=2008",base_de_dados!$O:$O,"&gt;=39813")</f>
        <v>0</v>
      </c>
      <c r="F822" s="5">
        <f>SUMIFS(base_de_dados!$T:$T,base_de_dados!$B:$B,$B822,base_de_dados!$G:$G,F$61,base_de_dados!$H:$H,$L$1,base_de_dados!$C:$C,$A822,base_de_dados!$M:$M,"&lt;=2008",base_de_dados!$O:$O,"&gt;=39813")</f>
        <v>0</v>
      </c>
      <c r="G822" s="5">
        <f>SUMIFS(base_de_dados!$T:$T,base_de_dados!$B:$B,$B822,base_de_dados!$G:$G,G$61,base_de_dados!$H:$H,$L$1,base_de_dados!$C:$C,$A822,base_de_dados!$M:$M,"&lt;=2008",base_de_dados!$O:$O,"&gt;=39813")</f>
        <v>0</v>
      </c>
      <c r="H822" s="5">
        <f>SUMIFS(base_de_dados!$T:$T,base_de_dados!$B:$B,$B822,base_de_dados!$G:$G,H$61,base_de_dados!$H:$H,$L$1,base_de_dados!$C:$C,$A822,base_de_dados!$M:$M,"&lt;=2008",base_de_dados!$O:$O,"&gt;=39813")</f>
        <v>0</v>
      </c>
      <c r="I822" s="5">
        <f>SUMIFS(base_de_dados!$T:$T,base_de_dados!$B:$B,$B822,base_de_dados!$G:$G,I$61,base_de_dados!$H:$H,$L$1,base_de_dados!$C:$C,$A822,base_de_dados!$M:$M,"&lt;=2008",base_de_dados!$O:$O,"&gt;=39813")</f>
        <v>0</v>
      </c>
      <c r="J822" s="5">
        <f>SUMIFS(base_de_dados!$T:$T,base_de_dados!$B:$B,$B822,base_de_dados!$G:$G,J$61,base_de_dados!$H:$H,$L$1,base_de_dados!$C:$C,$A822,base_de_dados!$M:$M,"&lt;=2008",base_de_dados!$O:$O,"&gt;=39813")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SUMIFS(base_de_dados!$T:$T,base_de_dados!$B:$B,$B823,base_de_dados!$G:$G,C$61,base_de_dados!$H:$H,$L$1,base_de_dados!$C:$C,$A823,base_de_dados!$M:$M,"&lt;=2008",base_de_dados!$O:$O,"&gt;=39813")</f>
        <v>0</v>
      </c>
      <c r="D823" s="5">
        <f>SUMIFS(base_de_dados!$T:$T,base_de_dados!$B:$B,$B823,base_de_dados!$G:$G,D$61,base_de_dados!$H:$H,$L$1,base_de_dados!$C:$C,$A823,base_de_dados!$M:$M,"&lt;=2008",base_de_dados!$O:$O,"&gt;=39813")</f>
        <v>0</v>
      </c>
      <c r="E823" s="5">
        <f>SUMIFS(base_de_dados!$T:$T,base_de_dados!$B:$B,$B823,base_de_dados!$G:$G,E$61,base_de_dados!$H:$H,$L$1,base_de_dados!$C:$C,$A823,base_de_dados!$M:$M,"&lt;=2008",base_de_dados!$O:$O,"&gt;=39813")</f>
        <v>0</v>
      </c>
      <c r="F823" s="5">
        <f>SUMIFS(base_de_dados!$T:$T,base_de_dados!$B:$B,$B823,base_de_dados!$G:$G,F$61,base_de_dados!$H:$H,$L$1,base_de_dados!$C:$C,$A823,base_de_dados!$M:$M,"&lt;=2008",base_de_dados!$O:$O,"&gt;=39813")</f>
        <v>0</v>
      </c>
      <c r="G823" s="5">
        <f>SUMIFS(base_de_dados!$T:$T,base_de_dados!$B:$B,$B823,base_de_dados!$G:$G,G$61,base_de_dados!$H:$H,$L$1,base_de_dados!$C:$C,$A823,base_de_dados!$M:$M,"&lt;=2008",base_de_dados!$O:$O,"&gt;=39813")</f>
        <v>0</v>
      </c>
      <c r="H823" s="5">
        <f>SUMIFS(base_de_dados!$T:$T,base_de_dados!$B:$B,$B823,base_de_dados!$G:$G,H$61,base_de_dados!$H:$H,$L$1,base_de_dados!$C:$C,$A823,base_de_dados!$M:$M,"&lt;=2008",base_de_dados!$O:$O,"&gt;=39813")</f>
        <v>0</v>
      </c>
      <c r="I823" s="5">
        <f>SUMIFS(base_de_dados!$T:$T,base_de_dados!$B:$B,$B823,base_de_dados!$G:$G,I$61,base_de_dados!$H:$H,$L$1,base_de_dados!$C:$C,$A823,base_de_dados!$M:$M,"&lt;=2008",base_de_dados!$O:$O,"&gt;=39813")</f>
        <v>0</v>
      </c>
      <c r="J823" s="5">
        <f>SUMIFS(base_de_dados!$T:$T,base_de_dados!$B:$B,$B823,base_de_dados!$G:$G,J$61,base_de_dados!$H:$H,$L$1,base_de_dados!$C:$C,$A823,base_de_dados!$M:$M,"&lt;=2008",base_de_dados!$O:$O,"&gt;=39813")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SUMIFS(base_de_dados!$T:$T,base_de_dados!$B:$B,$B824,base_de_dados!$G:$G,C$61,base_de_dados!$H:$H,$L$1,base_de_dados!$C:$C,$A824,base_de_dados!$M:$M,"&lt;=2008",base_de_dados!$O:$O,"&gt;=39813")</f>
        <v>0</v>
      </c>
      <c r="D824" s="5">
        <f>SUMIFS(base_de_dados!$T:$T,base_de_dados!$B:$B,$B824,base_de_dados!$G:$G,D$61,base_de_dados!$H:$H,$L$1,base_de_dados!$C:$C,$A824,base_de_dados!$M:$M,"&lt;=2008",base_de_dados!$O:$O,"&gt;=39813")</f>
        <v>0</v>
      </c>
      <c r="E824" s="5">
        <f>SUMIFS(base_de_dados!$T:$T,base_de_dados!$B:$B,$B824,base_de_dados!$G:$G,E$61,base_de_dados!$H:$H,$L$1,base_de_dados!$C:$C,$A824,base_de_dados!$M:$M,"&lt;=2008",base_de_dados!$O:$O,"&gt;=39813")</f>
        <v>0</v>
      </c>
      <c r="F824" s="5">
        <f>SUMIFS(base_de_dados!$T:$T,base_de_dados!$B:$B,$B824,base_de_dados!$G:$G,F$61,base_de_dados!$H:$H,$L$1,base_de_dados!$C:$C,$A824,base_de_dados!$M:$M,"&lt;=2008",base_de_dados!$O:$O,"&gt;=39813")</f>
        <v>0</v>
      </c>
      <c r="G824" s="5">
        <f>SUMIFS(base_de_dados!$T:$T,base_de_dados!$B:$B,$B824,base_de_dados!$G:$G,G$61,base_de_dados!$H:$H,$L$1,base_de_dados!$C:$C,$A824,base_de_dados!$M:$M,"&lt;=2008",base_de_dados!$O:$O,"&gt;=39813")</f>
        <v>0</v>
      </c>
      <c r="H824" s="5">
        <f>SUMIFS(base_de_dados!$T:$T,base_de_dados!$B:$B,$B824,base_de_dados!$G:$G,H$61,base_de_dados!$H:$H,$L$1,base_de_dados!$C:$C,$A824,base_de_dados!$M:$M,"&lt;=2008",base_de_dados!$O:$O,"&gt;=39813")</f>
        <v>0</v>
      </c>
      <c r="I824" s="5">
        <f>SUMIFS(base_de_dados!$T:$T,base_de_dados!$B:$B,$B824,base_de_dados!$G:$G,I$61,base_de_dados!$H:$H,$L$1,base_de_dados!$C:$C,$A824,base_de_dados!$M:$M,"&lt;=2008",base_de_dados!$O:$O,"&gt;=39813")</f>
        <v>0</v>
      </c>
      <c r="J824" s="5">
        <f>SUMIFS(base_de_dados!$T:$T,base_de_dados!$B:$B,$B824,base_de_dados!$G:$G,J$61,base_de_dados!$H:$H,$L$1,base_de_dados!$C:$C,$A824,base_de_dados!$M:$M,"&lt;=2008",base_de_dados!$O:$O,"&gt;=39813")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SUMIFS(base_de_dados!$T:$T,base_de_dados!$B:$B,$B825,base_de_dados!$G:$G,C$61,base_de_dados!$H:$H,$L$1,base_de_dados!$C:$C,$A825,base_de_dados!$M:$M,"&lt;=2008",base_de_dados!$O:$O,"&gt;=39813")</f>
        <v>0</v>
      </c>
      <c r="D825" s="5">
        <f>SUMIFS(base_de_dados!$T:$T,base_de_dados!$B:$B,$B825,base_de_dados!$G:$G,D$61,base_de_dados!$H:$H,$L$1,base_de_dados!$C:$C,$A825,base_de_dados!$M:$M,"&lt;=2008",base_de_dados!$O:$O,"&gt;=39813")</f>
        <v>0</v>
      </c>
      <c r="E825" s="5">
        <f>SUMIFS(base_de_dados!$T:$T,base_de_dados!$B:$B,$B825,base_de_dados!$G:$G,E$61,base_de_dados!$H:$H,$L$1,base_de_dados!$C:$C,$A825,base_de_dados!$M:$M,"&lt;=2008",base_de_dados!$O:$O,"&gt;=39813")</f>
        <v>0</v>
      </c>
      <c r="F825" s="5">
        <f>SUMIFS(base_de_dados!$T:$T,base_de_dados!$B:$B,$B825,base_de_dados!$G:$G,F$61,base_de_dados!$H:$H,$L$1,base_de_dados!$C:$C,$A825,base_de_dados!$M:$M,"&lt;=2008",base_de_dados!$O:$O,"&gt;=39813")</f>
        <v>0</v>
      </c>
      <c r="G825" s="5">
        <f>SUMIFS(base_de_dados!$T:$T,base_de_dados!$B:$B,$B825,base_de_dados!$G:$G,G$61,base_de_dados!$H:$H,$L$1,base_de_dados!$C:$C,$A825,base_de_dados!$M:$M,"&lt;=2008",base_de_dados!$O:$O,"&gt;=39813")</f>
        <v>0</v>
      </c>
      <c r="H825" s="5">
        <f>SUMIFS(base_de_dados!$T:$T,base_de_dados!$B:$B,$B825,base_de_dados!$G:$G,H$61,base_de_dados!$H:$H,$L$1,base_de_dados!$C:$C,$A825,base_de_dados!$M:$M,"&lt;=2008",base_de_dados!$O:$O,"&gt;=39813")</f>
        <v>0</v>
      </c>
      <c r="I825" s="5">
        <f>SUMIFS(base_de_dados!$T:$T,base_de_dados!$B:$B,$B825,base_de_dados!$G:$G,I$61,base_de_dados!$H:$H,$L$1,base_de_dados!$C:$C,$A825,base_de_dados!$M:$M,"&lt;=2008",base_de_dados!$O:$O,"&gt;=39813")</f>
        <v>0</v>
      </c>
      <c r="J825" s="5">
        <f>SUMIFS(base_de_dados!$T:$T,base_de_dados!$B:$B,$B825,base_de_dados!$G:$G,J$61,base_de_dados!$H:$H,$L$1,base_de_dados!$C:$C,$A825,base_de_dados!$M:$M,"&lt;=2008",base_de_dados!$O:$O,"&gt;=39813")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SUMIFS(base_de_dados!$T:$T,base_de_dados!$B:$B,$B826,base_de_dados!$G:$G,C$61,base_de_dados!$H:$H,$L$1,base_de_dados!$C:$C,$A826,base_de_dados!$M:$M,"&lt;=2008",base_de_dados!$O:$O,"&gt;=39813")</f>
        <v>0</v>
      </c>
      <c r="D826" s="5">
        <f>SUMIFS(base_de_dados!$T:$T,base_de_dados!$B:$B,$B826,base_de_dados!$G:$G,D$61,base_de_dados!$H:$H,$L$1,base_de_dados!$C:$C,$A826,base_de_dados!$M:$M,"&lt;=2008",base_de_dados!$O:$O,"&gt;=39813")</f>
        <v>0</v>
      </c>
      <c r="E826" s="5">
        <f>SUMIFS(base_de_dados!$T:$T,base_de_dados!$B:$B,$B826,base_de_dados!$G:$G,E$61,base_de_dados!$H:$H,$L$1,base_de_dados!$C:$C,$A826,base_de_dados!$M:$M,"&lt;=2008",base_de_dados!$O:$O,"&gt;=39813")</f>
        <v>0</v>
      </c>
      <c r="F826" s="5">
        <f>SUMIFS(base_de_dados!$T:$T,base_de_dados!$B:$B,$B826,base_de_dados!$G:$G,F$61,base_de_dados!$H:$H,$L$1,base_de_dados!$C:$C,$A826,base_de_dados!$M:$M,"&lt;=2008",base_de_dados!$O:$O,"&gt;=39813")</f>
        <v>0</v>
      </c>
      <c r="G826" s="5">
        <f>SUMIFS(base_de_dados!$T:$T,base_de_dados!$B:$B,$B826,base_de_dados!$G:$G,G$61,base_de_dados!$H:$H,$L$1,base_de_dados!$C:$C,$A826,base_de_dados!$M:$M,"&lt;=2008",base_de_dados!$O:$O,"&gt;=39813")</f>
        <v>0</v>
      </c>
      <c r="H826" s="5">
        <f>SUMIFS(base_de_dados!$T:$T,base_de_dados!$B:$B,$B826,base_de_dados!$G:$G,H$61,base_de_dados!$H:$H,$L$1,base_de_dados!$C:$C,$A826,base_de_dados!$M:$M,"&lt;=2008",base_de_dados!$O:$O,"&gt;=39813")</f>
        <v>0</v>
      </c>
      <c r="I826" s="5">
        <f>SUMIFS(base_de_dados!$T:$T,base_de_dados!$B:$B,$B826,base_de_dados!$G:$G,I$61,base_de_dados!$H:$H,$L$1,base_de_dados!$C:$C,$A826,base_de_dados!$M:$M,"&lt;=2008",base_de_dados!$O:$O,"&gt;=39813")</f>
        <v>0</v>
      </c>
      <c r="J826" s="5">
        <f>SUMIFS(base_de_dados!$T:$T,base_de_dados!$B:$B,$B826,base_de_dados!$G:$G,J$61,base_de_dados!$H:$H,$L$1,base_de_dados!$C:$C,$A826,base_de_dados!$M:$M,"&lt;=2008",base_de_dados!$O:$O,"&gt;=39813")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SUMIFS(base_de_dados!$T:$T,base_de_dados!$B:$B,$B827,base_de_dados!$G:$G,C$61,base_de_dados!$H:$H,$L$1,base_de_dados!$C:$C,$A827,base_de_dados!$M:$M,"&lt;=2008",base_de_dados!$O:$O,"&gt;=39813")</f>
        <v>0</v>
      </c>
      <c r="D827" s="5">
        <f>SUMIFS(base_de_dados!$T:$T,base_de_dados!$B:$B,$B827,base_de_dados!$G:$G,D$61,base_de_dados!$H:$H,$L$1,base_de_dados!$C:$C,$A827,base_de_dados!$M:$M,"&lt;=2008",base_de_dados!$O:$O,"&gt;=39813")</f>
        <v>0</v>
      </c>
      <c r="E827" s="5">
        <f>SUMIFS(base_de_dados!$T:$T,base_de_dados!$B:$B,$B827,base_de_dados!$G:$G,E$61,base_de_dados!$H:$H,$L$1,base_de_dados!$C:$C,$A827,base_de_dados!$M:$M,"&lt;=2008",base_de_dados!$O:$O,"&gt;=39813")</f>
        <v>0</v>
      </c>
      <c r="F827" s="5">
        <f>SUMIFS(base_de_dados!$T:$T,base_de_dados!$B:$B,$B827,base_de_dados!$G:$G,F$61,base_de_dados!$H:$H,$L$1,base_de_dados!$C:$C,$A827,base_de_dados!$M:$M,"&lt;=2008",base_de_dados!$O:$O,"&gt;=39813")</f>
        <v>0</v>
      </c>
      <c r="G827" s="5">
        <f>SUMIFS(base_de_dados!$T:$T,base_de_dados!$B:$B,$B827,base_de_dados!$G:$G,G$61,base_de_dados!$H:$H,$L$1,base_de_dados!$C:$C,$A827,base_de_dados!$M:$M,"&lt;=2008",base_de_dados!$O:$O,"&gt;=39813")</f>
        <v>0</v>
      </c>
      <c r="H827" s="5">
        <f>SUMIFS(base_de_dados!$T:$T,base_de_dados!$B:$B,$B827,base_de_dados!$G:$G,H$61,base_de_dados!$H:$H,$L$1,base_de_dados!$C:$C,$A827,base_de_dados!$M:$M,"&lt;=2008",base_de_dados!$O:$O,"&gt;=39813")</f>
        <v>0</v>
      </c>
      <c r="I827" s="5">
        <f>SUMIFS(base_de_dados!$T:$T,base_de_dados!$B:$B,$B827,base_de_dados!$G:$G,I$61,base_de_dados!$H:$H,$L$1,base_de_dados!$C:$C,$A827,base_de_dados!$M:$M,"&lt;=2008",base_de_dados!$O:$O,"&gt;=39813")</f>
        <v>0</v>
      </c>
      <c r="J827" s="5">
        <f>SUMIFS(base_de_dados!$T:$T,base_de_dados!$B:$B,$B827,base_de_dados!$G:$G,J$61,base_de_dados!$H:$H,$L$1,base_de_dados!$C:$C,$A827,base_de_dados!$M:$M,"&lt;=2008",base_de_dados!$O:$O,"&gt;=39813")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SUMIFS(base_de_dados!$T:$T,base_de_dados!$B:$B,$B828,base_de_dados!$G:$G,C$61,base_de_dados!$H:$H,$L$1,base_de_dados!$C:$C,$A828,base_de_dados!$M:$M,"&lt;=2008",base_de_dados!$O:$O,"&gt;=39813")</f>
        <v>0</v>
      </c>
      <c r="D828" s="5">
        <f>SUMIFS(base_de_dados!$T:$T,base_de_dados!$B:$B,$B828,base_de_dados!$G:$G,D$61,base_de_dados!$H:$H,$L$1,base_de_dados!$C:$C,$A828,base_de_dados!$M:$M,"&lt;=2008",base_de_dados!$O:$O,"&gt;=39813")</f>
        <v>0</v>
      </c>
      <c r="E828" s="5">
        <f>SUMIFS(base_de_dados!$T:$T,base_de_dados!$B:$B,$B828,base_de_dados!$G:$G,E$61,base_de_dados!$H:$H,$L$1,base_de_dados!$C:$C,$A828,base_de_dados!$M:$M,"&lt;=2008",base_de_dados!$O:$O,"&gt;=39813")</f>
        <v>0</v>
      </c>
      <c r="F828" s="5">
        <f>SUMIFS(base_de_dados!$T:$T,base_de_dados!$B:$B,$B828,base_de_dados!$G:$G,F$61,base_de_dados!$H:$H,$L$1,base_de_dados!$C:$C,$A828,base_de_dados!$M:$M,"&lt;=2008",base_de_dados!$O:$O,"&gt;=39813")</f>
        <v>0</v>
      </c>
      <c r="G828" s="5">
        <f>SUMIFS(base_de_dados!$T:$T,base_de_dados!$B:$B,$B828,base_de_dados!$G:$G,G$61,base_de_dados!$H:$H,$L$1,base_de_dados!$C:$C,$A828,base_de_dados!$M:$M,"&lt;=2008",base_de_dados!$O:$O,"&gt;=39813")</f>
        <v>0</v>
      </c>
      <c r="H828" s="5">
        <f>SUMIFS(base_de_dados!$T:$T,base_de_dados!$B:$B,$B828,base_de_dados!$G:$G,H$61,base_de_dados!$H:$H,$L$1,base_de_dados!$C:$C,$A828,base_de_dados!$M:$M,"&lt;=2008",base_de_dados!$O:$O,"&gt;=39813")</f>
        <v>0</v>
      </c>
      <c r="I828" s="5">
        <f>SUMIFS(base_de_dados!$T:$T,base_de_dados!$B:$B,$B828,base_de_dados!$G:$G,I$61,base_de_dados!$H:$H,$L$1,base_de_dados!$C:$C,$A828,base_de_dados!$M:$M,"&lt;=2008",base_de_dados!$O:$O,"&gt;=39813")</f>
        <v>0</v>
      </c>
      <c r="J828" s="5">
        <f>SUMIFS(base_de_dados!$T:$T,base_de_dados!$B:$B,$B828,base_de_dados!$G:$G,J$61,base_de_dados!$H:$H,$L$1,base_de_dados!$C:$C,$A828,base_de_dados!$M:$M,"&lt;=2008",base_de_dados!$O:$O,"&gt;=39813")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SUMIFS(base_de_dados!$T:$T,base_de_dados!$B:$B,$B829,base_de_dados!$G:$G,C$61,base_de_dados!$H:$H,$L$1,base_de_dados!$C:$C,$A829,base_de_dados!$M:$M,"&lt;=2008",base_de_dados!$O:$O,"&gt;=39813")</f>
        <v>0</v>
      </c>
      <c r="D829" s="5">
        <f>SUMIFS(base_de_dados!$T:$T,base_de_dados!$B:$B,$B829,base_de_dados!$G:$G,D$61,base_de_dados!$H:$H,$L$1,base_de_dados!$C:$C,$A829,base_de_dados!$M:$M,"&lt;=2008",base_de_dados!$O:$O,"&gt;=39813")</f>
        <v>0</v>
      </c>
      <c r="E829" s="5">
        <f>SUMIFS(base_de_dados!$T:$T,base_de_dados!$B:$B,$B829,base_de_dados!$G:$G,E$61,base_de_dados!$H:$H,$L$1,base_de_dados!$C:$C,$A829,base_de_dados!$M:$M,"&lt;=2008",base_de_dados!$O:$O,"&gt;=39813")</f>
        <v>0</v>
      </c>
      <c r="F829" s="5">
        <f>SUMIFS(base_de_dados!$T:$T,base_de_dados!$B:$B,$B829,base_de_dados!$G:$G,F$61,base_de_dados!$H:$H,$L$1,base_de_dados!$C:$C,$A829,base_de_dados!$M:$M,"&lt;=2008",base_de_dados!$O:$O,"&gt;=39813")</f>
        <v>0</v>
      </c>
      <c r="G829" s="5">
        <f>SUMIFS(base_de_dados!$T:$T,base_de_dados!$B:$B,$B829,base_de_dados!$G:$G,G$61,base_de_dados!$H:$H,$L$1,base_de_dados!$C:$C,$A829,base_de_dados!$M:$M,"&lt;=2008",base_de_dados!$O:$O,"&gt;=39813")</f>
        <v>0</v>
      </c>
      <c r="H829" s="5">
        <f>SUMIFS(base_de_dados!$T:$T,base_de_dados!$B:$B,$B829,base_de_dados!$G:$G,H$61,base_de_dados!$H:$H,$L$1,base_de_dados!$C:$C,$A829,base_de_dados!$M:$M,"&lt;=2008",base_de_dados!$O:$O,"&gt;=39813")</f>
        <v>0</v>
      </c>
      <c r="I829" s="5">
        <f>SUMIFS(base_de_dados!$T:$T,base_de_dados!$B:$B,$B829,base_de_dados!$G:$G,I$61,base_de_dados!$H:$H,$L$1,base_de_dados!$C:$C,$A829,base_de_dados!$M:$M,"&lt;=2008",base_de_dados!$O:$O,"&gt;=39813")</f>
        <v>0</v>
      </c>
      <c r="J829" s="5">
        <f>SUMIFS(base_de_dados!$T:$T,base_de_dados!$B:$B,$B829,base_de_dados!$G:$G,J$61,base_de_dados!$H:$H,$L$1,base_de_dados!$C:$C,$A829,base_de_dados!$M:$M,"&lt;=2008",base_de_dados!$O:$O,"&gt;=39813")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SUMIFS(base_de_dados!$T:$T,base_de_dados!$B:$B,$B830,base_de_dados!$G:$G,C$61,base_de_dados!$H:$H,$L$1,base_de_dados!$C:$C,$A830,base_de_dados!$M:$M,"&lt;=2008",base_de_dados!$O:$O,"&gt;=39813")</f>
        <v>0</v>
      </c>
      <c r="D830" s="5">
        <f>SUMIFS(base_de_dados!$T:$T,base_de_dados!$B:$B,$B830,base_de_dados!$G:$G,D$61,base_de_dados!$H:$H,$L$1,base_de_dados!$C:$C,$A830,base_de_dados!$M:$M,"&lt;=2008",base_de_dados!$O:$O,"&gt;=39813")</f>
        <v>0</v>
      </c>
      <c r="E830" s="5">
        <f>SUMIFS(base_de_dados!$T:$T,base_de_dados!$B:$B,$B830,base_de_dados!$G:$G,E$61,base_de_dados!$H:$H,$L$1,base_de_dados!$C:$C,$A830,base_de_dados!$M:$M,"&lt;=2008",base_de_dados!$O:$O,"&gt;=39813")</f>
        <v>0</v>
      </c>
      <c r="F830" s="5">
        <f>SUMIFS(base_de_dados!$T:$T,base_de_dados!$B:$B,$B830,base_de_dados!$G:$G,F$61,base_de_dados!$H:$H,$L$1,base_de_dados!$C:$C,$A830,base_de_dados!$M:$M,"&lt;=2008",base_de_dados!$O:$O,"&gt;=39813")</f>
        <v>0</v>
      </c>
      <c r="G830" s="5">
        <f>SUMIFS(base_de_dados!$T:$T,base_de_dados!$B:$B,$B830,base_de_dados!$G:$G,G$61,base_de_dados!$H:$H,$L$1,base_de_dados!$C:$C,$A830,base_de_dados!$M:$M,"&lt;=2008",base_de_dados!$O:$O,"&gt;=39813")</f>
        <v>0</v>
      </c>
      <c r="H830" s="5">
        <f>SUMIFS(base_de_dados!$T:$T,base_de_dados!$B:$B,$B830,base_de_dados!$G:$G,H$61,base_de_dados!$H:$H,$L$1,base_de_dados!$C:$C,$A830,base_de_dados!$M:$M,"&lt;=2008",base_de_dados!$O:$O,"&gt;=39813")</f>
        <v>0</v>
      </c>
      <c r="I830" s="5">
        <f>SUMIFS(base_de_dados!$T:$T,base_de_dados!$B:$B,$B830,base_de_dados!$G:$G,I$61,base_de_dados!$H:$H,$L$1,base_de_dados!$C:$C,$A830,base_de_dados!$M:$M,"&lt;=2008",base_de_dados!$O:$O,"&gt;=39813")</f>
        <v>0</v>
      </c>
      <c r="J830" s="5">
        <f>SUMIFS(base_de_dados!$T:$T,base_de_dados!$B:$B,$B830,base_de_dados!$G:$G,J$61,base_de_dados!$H:$H,$L$1,base_de_dados!$C:$C,$A830,base_de_dados!$M:$M,"&lt;=2008",base_de_dados!$O:$O,"&gt;=39813")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SUMIFS(base_de_dados!$T:$T,base_de_dados!$B:$B,$B831,base_de_dados!$G:$G,C$61,base_de_dados!$H:$H,$L$1,base_de_dados!$C:$C,$A831,base_de_dados!$M:$M,"&lt;=2008",base_de_dados!$O:$O,"&gt;=39813")</f>
        <v>0</v>
      </c>
      <c r="D831" s="5">
        <f>SUMIFS(base_de_dados!$T:$T,base_de_dados!$B:$B,$B831,base_de_dados!$G:$G,D$61,base_de_dados!$H:$H,$L$1,base_de_dados!$C:$C,$A831,base_de_dados!$M:$M,"&lt;=2008",base_de_dados!$O:$O,"&gt;=39813")</f>
        <v>0</v>
      </c>
      <c r="E831" s="5">
        <f>SUMIFS(base_de_dados!$T:$T,base_de_dados!$B:$B,$B831,base_de_dados!$G:$G,E$61,base_de_dados!$H:$H,$L$1,base_de_dados!$C:$C,$A831,base_de_dados!$M:$M,"&lt;=2008",base_de_dados!$O:$O,"&gt;=39813")</f>
        <v>0</v>
      </c>
      <c r="F831" s="5">
        <f>SUMIFS(base_de_dados!$T:$T,base_de_dados!$B:$B,$B831,base_de_dados!$G:$G,F$61,base_de_dados!$H:$H,$L$1,base_de_dados!$C:$C,$A831,base_de_dados!$M:$M,"&lt;=2008",base_de_dados!$O:$O,"&gt;=39813")</f>
        <v>0</v>
      </c>
      <c r="G831" s="5">
        <f>SUMIFS(base_de_dados!$T:$T,base_de_dados!$B:$B,$B831,base_de_dados!$G:$G,G$61,base_de_dados!$H:$H,$L$1,base_de_dados!$C:$C,$A831,base_de_dados!$M:$M,"&lt;=2008",base_de_dados!$O:$O,"&gt;=39813")</f>
        <v>0</v>
      </c>
      <c r="H831" s="5">
        <f>SUMIFS(base_de_dados!$T:$T,base_de_dados!$B:$B,$B831,base_de_dados!$G:$G,H$61,base_de_dados!$H:$H,$L$1,base_de_dados!$C:$C,$A831,base_de_dados!$M:$M,"&lt;=2008",base_de_dados!$O:$O,"&gt;=39813")</f>
        <v>0</v>
      </c>
      <c r="I831" s="5">
        <f>SUMIFS(base_de_dados!$T:$T,base_de_dados!$B:$B,$B831,base_de_dados!$G:$G,I$61,base_de_dados!$H:$H,$L$1,base_de_dados!$C:$C,$A831,base_de_dados!$M:$M,"&lt;=2008",base_de_dados!$O:$O,"&gt;=39813")</f>
        <v>0</v>
      </c>
      <c r="J831" s="5">
        <f>SUMIFS(base_de_dados!$T:$T,base_de_dados!$B:$B,$B831,base_de_dados!$G:$G,J$61,base_de_dados!$H:$H,$L$1,base_de_dados!$C:$C,$A831,base_de_dados!$M:$M,"&lt;=2008",base_de_dados!$O:$O,"&gt;=39813")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SUMIFS(base_de_dados!$T:$T,base_de_dados!$B:$B,$B832,base_de_dados!$G:$G,C$61,base_de_dados!$H:$H,$L$1,base_de_dados!$C:$C,$A832,base_de_dados!$M:$M,"&lt;=2008",base_de_dados!$O:$O,"&gt;=39813")</f>
        <v>0</v>
      </c>
      <c r="D832" s="5">
        <f>SUMIFS(base_de_dados!$T:$T,base_de_dados!$B:$B,$B832,base_de_dados!$G:$G,D$61,base_de_dados!$H:$H,$L$1,base_de_dados!$C:$C,$A832,base_de_dados!$M:$M,"&lt;=2008",base_de_dados!$O:$O,"&gt;=39813")</f>
        <v>0</v>
      </c>
      <c r="E832" s="5">
        <f>SUMIFS(base_de_dados!$T:$T,base_de_dados!$B:$B,$B832,base_de_dados!$G:$G,E$61,base_de_dados!$H:$H,$L$1,base_de_dados!$C:$C,$A832,base_de_dados!$M:$M,"&lt;=2008",base_de_dados!$O:$O,"&gt;=39813")</f>
        <v>0</v>
      </c>
      <c r="F832" s="5">
        <f>SUMIFS(base_de_dados!$T:$T,base_de_dados!$B:$B,$B832,base_de_dados!$G:$G,F$61,base_de_dados!$H:$H,$L$1,base_de_dados!$C:$C,$A832,base_de_dados!$M:$M,"&lt;=2008",base_de_dados!$O:$O,"&gt;=39813")</f>
        <v>0</v>
      </c>
      <c r="G832" s="5">
        <f>SUMIFS(base_de_dados!$T:$T,base_de_dados!$B:$B,$B832,base_de_dados!$G:$G,G$61,base_de_dados!$H:$H,$L$1,base_de_dados!$C:$C,$A832,base_de_dados!$M:$M,"&lt;=2008",base_de_dados!$O:$O,"&gt;=39813")</f>
        <v>0</v>
      </c>
      <c r="H832" s="5">
        <f>SUMIFS(base_de_dados!$T:$T,base_de_dados!$B:$B,$B832,base_de_dados!$G:$G,H$61,base_de_dados!$H:$H,$L$1,base_de_dados!$C:$C,$A832,base_de_dados!$M:$M,"&lt;=2008",base_de_dados!$O:$O,"&gt;=39813")</f>
        <v>0</v>
      </c>
      <c r="I832" s="5">
        <f>SUMIFS(base_de_dados!$T:$T,base_de_dados!$B:$B,$B832,base_de_dados!$G:$G,I$61,base_de_dados!$H:$H,$L$1,base_de_dados!$C:$C,$A832,base_de_dados!$M:$M,"&lt;=2008",base_de_dados!$O:$O,"&gt;=39813")</f>
        <v>0</v>
      </c>
      <c r="J832" s="5">
        <f>SUMIFS(base_de_dados!$T:$T,base_de_dados!$B:$B,$B832,base_de_dados!$G:$G,J$61,base_de_dados!$H:$H,$L$1,base_de_dados!$C:$C,$A832,base_de_dados!$M:$M,"&lt;=2008",base_de_dados!$O:$O,"&gt;=39813")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SUMIFS(base_de_dados!$T:$T,base_de_dados!$B:$B,$B833,base_de_dados!$G:$G,C$61,base_de_dados!$H:$H,$L$1,base_de_dados!$C:$C,$A833,base_de_dados!$M:$M,"&lt;=2008",base_de_dados!$O:$O,"&gt;=39813")</f>
        <v>0</v>
      </c>
      <c r="D833" s="5">
        <f>SUMIFS(base_de_dados!$T:$T,base_de_dados!$B:$B,$B833,base_de_dados!$G:$G,D$61,base_de_dados!$H:$H,$L$1,base_de_dados!$C:$C,$A833,base_de_dados!$M:$M,"&lt;=2008",base_de_dados!$O:$O,"&gt;=39813")</f>
        <v>0</v>
      </c>
      <c r="E833" s="5">
        <f>SUMIFS(base_de_dados!$T:$T,base_de_dados!$B:$B,$B833,base_de_dados!$G:$G,E$61,base_de_dados!$H:$H,$L$1,base_de_dados!$C:$C,$A833,base_de_dados!$M:$M,"&lt;=2008",base_de_dados!$O:$O,"&gt;=39813")</f>
        <v>0</v>
      </c>
      <c r="F833" s="5">
        <f>SUMIFS(base_de_dados!$T:$T,base_de_dados!$B:$B,$B833,base_de_dados!$G:$G,F$61,base_de_dados!$H:$H,$L$1,base_de_dados!$C:$C,$A833,base_de_dados!$M:$M,"&lt;=2008",base_de_dados!$O:$O,"&gt;=39813")</f>
        <v>0</v>
      </c>
      <c r="G833" s="5">
        <f>SUMIFS(base_de_dados!$T:$T,base_de_dados!$B:$B,$B833,base_de_dados!$G:$G,G$61,base_de_dados!$H:$H,$L$1,base_de_dados!$C:$C,$A833,base_de_dados!$M:$M,"&lt;=2008",base_de_dados!$O:$O,"&gt;=39813")</f>
        <v>0</v>
      </c>
      <c r="H833" s="5">
        <f>SUMIFS(base_de_dados!$T:$T,base_de_dados!$B:$B,$B833,base_de_dados!$G:$G,H$61,base_de_dados!$H:$H,$L$1,base_de_dados!$C:$C,$A833,base_de_dados!$M:$M,"&lt;=2008",base_de_dados!$O:$O,"&gt;=39813")</f>
        <v>0</v>
      </c>
      <c r="I833" s="5">
        <f>SUMIFS(base_de_dados!$T:$T,base_de_dados!$B:$B,$B833,base_de_dados!$G:$G,I$61,base_de_dados!$H:$H,$L$1,base_de_dados!$C:$C,$A833,base_de_dados!$M:$M,"&lt;=2008",base_de_dados!$O:$O,"&gt;=39813")</f>
        <v>0</v>
      </c>
      <c r="J833" s="5">
        <f>SUMIFS(base_de_dados!$T:$T,base_de_dados!$B:$B,$B833,base_de_dados!$G:$G,J$61,base_de_dados!$H:$H,$L$1,base_de_dados!$C:$C,$A833,base_de_dados!$M:$M,"&lt;=2008",base_de_dados!$O:$O,"&gt;=39813")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SUMIFS(base_de_dados!$T:$T,base_de_dados!$B:$B,$B834,base_de_dados!$G:$G,C$61,base_de_dados!$H:$H,$L$1,base_de_dados!$C:$C,$A834,base_de_dados!$M:$M,"&lt;=2008",base_de_dados!$O:$O,"&gt;=39813")</f>
        <v>0</v>
      </c>
      <c r="D834" s="5">
        <f>SUMIFS(base_de_dados!$T:$T,base_de_dados!$B:$B,$B834,base_de_dados!$G:$G,D$61,base_de_dados!$H:$H,$L$1,base_de_dados!$C:$C,$A834,base_de_dados!$M:$M,"&lt;=2008",base_de_dados!$O:$O,"&gt;=39813")</f>
        <v>0</v>
      </c>
      <c r="E834" s="5">
        <f>SUMIFS(base_de_dados!$T:$T,base_de_dados!$B:$B,$B834,base_de_dados!$G:$G,E$61,base_de_dados!$H:$H,$L$1,base_de_dados!$C:$C,$A834,base_de_dados!$M:$M,"&lt;=2008",base_de_dados!$O:$O,"&gt;=39813")</f>
        <v>0</v>
      </c>
      <c r="F834" s="5">
        <f>SUMIFS(base_de_dados!$T:$T,base_de_dados!$B:$B,$B834,base_de_dados!$G:$G,F$61,base_de_dados!$H:$H,$L$1,base_de_dados!$C:$C,$A834,base_de_dados!$M:$M,"&lt;=2008",base_de_dados!$O:$O,"&gt;=39813")</f>
        <v>0</v>
      </c>
      <c r="G834" s="5">
        <f>SUMIFS(base_de_dados!$T:$T,base_de_dados!$B:$B,$B834,base_de_dados!$G:$G,G$61,base_de_dados!$H:$H,$L$1,base_de_dados!$C:$C,$A834,base_de_dados!$M:$M,"&lt;=2008",base_de_dados!$O:$O,"&gt;=39813")</f>
        <v>0</v>
      </c>
      <c r="H834" s="5">
        <f>SUMIFS(base_de_dados!$T:$T,base_de_dados!$B:$B,$B834,base_de_dados!$G:$G,H$61,base_de_dados!$H:$H,$L$1,base_de_dados!$C:$C,$A834,base_de_dados!$M:$M,"&lt;=2008",base_de_dados!$O:$O,"&gt;=39813")</f>
        <v>0</v>
      </c>
      <c r="I834" s="5">
        <f>SUMIFS(base_de_dados!$T:$T,base_de_dados!$B:$B,$B834,base_de_dados!$G:$G,I$61,base_de_dados!$H:$H,$L$1,base_de_dados!$C:$C,$A834,base_de_dados!$M:$M,"&lt;=2008",base_de_dados!$O:$O,"&gt;=39813")</f>
        <v>0</v>
      </c>
      <c r="J834" s="5">
        <f>SUMIFS(base_de_dados!$T:$T,base_de_dados!$B:$B,$B834,base_de_dados!$G:$G,J$61,base_de_dados!$H:$H,$L$1,base_de_dados!$C:$C,$A834,base_de_dados!$M:$M,"&lt;=2008",base_de_dados!$O:$O,"&gt;=39813")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SUMIFS(base_de_dados!$T:$T,base_de_dados!$B:$B,$B835,base_de_dados!$G:$G,C$61,base_de_dados!$H:$H,$L$1,base_de_dados!$C:$C,$A835,base_de_dados!$M:$M,"&lt;=2008",base_de_dados!$O:$O,"&gt;=39813")</f>
        <v>0</v>
      </c>
      <c r="D835" s="5">
        <f>SUMIFS(base_de_dados!$T:$T,base_de_dados!$B:$B,$B835,base_de_dados!$G:$G,D$61,base_de_dados!$H:$H,$L$1,base_de_dados!$C:$C,$A835,base_de_dados!$M:$M,"&lt;=2008",base_de_dados!$O:$O,"&gt;=39813")</f>
        <v>0</v>
      </c>
      <c r="E835" s="5">
        <f>SUMIFS(base_de_dados!$T:$T,base_de_dados!$B:$B,$B835,base_de_dados!$G:$G,E$61,base_de_dados!$H:$H,$L$1,base_de_dados!$C:$C,$A835,base_de_dados!$M:$M,"&lt;=2008",base_de_dados!$O:$O,"&gt;=39813")</f>
        <v>0</v>
      </c>
      <c r="F835" s="5">
        <f>SUMIFS(base_de_dados!$T:$T,base_de_dados!$B:$B,$B835,base_de_dados!$G:$G,F$61,base_de_dados!$H:$H,$L$1,base_de_dados!$C:$C,$A835,base_de_dados!$M:$M,"&lt;=2008",base_de_dados!$O:$O,"&gt;=39813")</f>
        <v>0</v>
      </c>
      <c r="G835" s="5">
        <f>SUMIFS(base_de_dados!$T:$T,base_de_dados!$B:$B,$B835,base_de_dados!$G:$G,G$61,base_de_dados!$H:$H,$L$1,base_de_dados!$C:$C,$A835,base_de_dados!$M:$M,"&lt;=2008",base_de_dados!$O:$O,"&gt;=39813")</f>
        <v>0</v>
      </c>
      <c r="H835" s="5">
        <f>SUMIFS(base_de_dados!$T:$T,base_de_dados!$B:$B,$B835,base_de_dados!$G:$G,H$61,base_de_dados!$H:$H,$L$1,base_de_dados!$C:$C,$A835,base_de_dados!$M:$M,"&lt;=2008",base_de_dados!$O:$O,"&gt;=39813")</f>
        <v>0</v>
      </c>
      <c r="I835" s="5">
        <f>SUMIFS(base_de_dados!$T:$T,base_de_dados!$B:$B,$B835,base_de_dados!$G:$G,I$61,base_de_dados!$H:$H,$L$1,base_de_dados!$C:$C,$A835,base_de_dados!$M:$M,"&lt;=2008",base_de_dados!$O:$O,"&gt;=39813")</f>
        <v>0</v>
      </c>
      <c r="J835" s="5">
        <f>SUMIFS(base_de_dados!$T:$T,base_de_dados!$B:$B,$B835,base_de_dados!$G:$G,J$61,base_de_dados!$H:$H,$L$1,base_de_dados!$C:$C,$A835,base_de_dados!$M:$M,"&lt;=2008",base_de_dados!$O:$O,"&gt;=39813")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SUMIFS(base_de_dados!$T:$T,base_de_dados!$B:$B,$B836,base_de_dados!$G:$G,C$61,base_de_dados!$H:$H,$L$1,base_de_dados!$C:$C,$A836,base_de_dados!$M:$M,"&lt;=2008",base_de_dados!$O:$O,"&gt;=39813")</f>
        <v>0</v>
      </c>
      <c r="D836" s="5">
        <f>SUMIFS(base_de_dados!$T:$T,base_de_dados!$B:$B,$B836,base_de_dados!$G:$G,D$61,base_de_dados!$H:$H,$L$1,base_de_dados!$C:$C,$A836,base_de_dados!$M:$M,"&lt;=2008",base_de_dados!$O:$O,"&gt;=39813")</f>
        <v>0</v>
      </c>
      <c r="E836" s="5">
        <f>SUMIFS(base_de_dados!$T:$T,base_de_dados!$B:$B,$B836,base_de_dados!$G:$G,E$61,base_de_dados!$H:$H,$L$1,base_de_dados!$C:$C,$A836,base_de_dados!$M:$M,"&lt;=2008",base_de_dados!$O:$O,"&gt;=39813")</f>
        <v>0</v>
      </c>
      <c r="F836" s="5">
        <f>SUMIFS(base_de_dados!$T:$T,base_de_dados!$B:$B,$B836,base_de_dados!$G:$G,F$61,base_de_dados!$H:$H,$L$1,base_de_dados!$C:$C,$A836,base_de_dados!$M:$M,"&lt;=2008",base_de_dados!$O:$O,"&gt;=39813")</f>
        <v>0</v>
      </c>
      <c r="G836" s="5">
        <f>SUMIFS(base_de_dados!$T:$T,base_de_dados!$B:$B,$B836,base_de_dados!$G:$G,G$61,base_de_dados!$H:$H,$L$1,base_de_dados!$C:$C,$A836,base_de_dados!$M:$M,"&lt;=2008",base_de_dados!$O:$O,"&gt;=39813")</f>
        <v>0</v>
      </c>
      <c r="H836" s="5">
        <f>SUMIFS(base_de_dados!$T:$T,base_de_dados!$B:$B,$B836,base_de_dados!$G:$G,H$61,base_de_dados!$H:$H,$L$1,base_de_dados!$C:$C,$A836,base_de_dados!$M:$M,"&lt;=2008",base_de_dados!$O:$O,"&gt;=39813")</f>
        <v>0</v>
      </c>
      <c r="I836" s="5">
        <f>SUMIFS(base_de_dados!$T:$T,base_de_dados!$B:$B,$B836,base_de_dados!$G:$G,I$61,base_de_dados!$H:$H,$L$1,base_de_dados!$C:$C,$A836,base_de_dados!$M:$M,"&lt;=2008",base_de_dados!$O:$O,"&gt;=39813")</f>
        <v>0</v>
      </c>
      <c r="J836" s="5">
        <f>SUMIFS(base_de_dados!$T:$T,base_de_dados!$B:$B,$B836,base_de_dados!$G:$G,J$61,base_de_dados!$H:$H,$L$1,base_de_dados!$C:$C,$A836,base_de_dados!$M:$M,"&lt;=2008",base_de_dados!$O:$O,"&gt;=39813")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SUMIFS(base_de_dados!$T:$T,base_de_dados!$B:$B,$B837,base_de_dados!$G:$G,C$61,base_de_dados!$H:$H,$L$1,base_de_dados!$C:$C,$A837,base_de_dados!$M:$M,"&lt;=2008",base_de_dados!$O:$O,"&gt;=39813")</f>
        <v>0</v>
      </c>
      <c r="D837" s="5">
        <f>SUMIFS(base_de_dados!$T:$T,base_de_dados!$B:$B,$B837,base_de_dados!$G:$G,D$61,base_de_dados!$H:$H,$L$1,base_de_dados!$C:$C,$A837,base_de_dados!$M:$M,"&lt;=2008",base_de_dados!$O:$O,"&gt;=39813")</f>
        <v>0</v>
      </c>
      <c r="E837" s="5">
        <f>SUMIFS(base_de_dados!$T:$T,base_de_dados!$B:$B,$B837,base_de_dados!$G:$G,E$61,base_de_dados!$H:$H,$L$1,base_de_dados!$C:$C,$A837,base_de_dados!$M:$M,"&lt;=2008",base_de_dados!$O:$O,"&gt;=39813")</f>
        <v>0</v>
      </c>
      <c r="F837" s="5">
        <f>SUMIFS(base_de_dados!$T:$T,base_de_dados!$B:$B,$B837,base_de_dados!$G:$G,F$61,base_de_dados!$H:$H,$L$1,base_de_dados!$C:$C,$A837,base_de_dados!$M:$M,"&lt;=2008",base_de_dados!$O:$O,"&gt;=39813")</f>
        <v>0</v>
      </c>
      <c r="G837" s="5">
        <f>SUMIFS(base_de_dados!$T:$T,base_de_dados!$B:$B,$B837,base_de_dados!$G:$G,G$61,base_de_dados!$H:$H,$L$1,base_de_dados!$C:$C,$A837,base_de_dados!$M:$M,"&lt;=2008",base_de_dados!$O:$O,"&gt;=39813")</f>
        <v>0</v>
      </c>
      <c r="H837" s="5">
        <f>SUMIFS(base_de_dados!$T:$T,base_de_dados!$B:$B,$B837,base_de_dados!$G:$G,H$61,base_de_dados!$H:$H,$L$1,base_de_dados!$C:$C,$A837,base_de_dados!$M:$M,"&lt;=2008",base_de_dados!$O:$O,"&gt;=39813")</f>
        <v>0</v>
      </c>
      <c r="I837" s="5">
        <f>SUMIFS(base_de_dados!$T:$T,base_de_dados!$B:$B,$B837,base_de_dados!$G:$G,I$61,base_de_dados!$H:$H,$L$1,base_de_dados!$C:$C,$A837,base_de_dados!$M:$M,"&lt;=2008",base_de_dados!$O:$O,"&gt;=39813")</f>
        <v>0</v>
      </c>
      <c r="J837" s="5">
        <f>SUMIFS(base_de_dados!$T:$T,base_de_dados!$B:$B,$B837,base_de_dados!$G:$G,J$61,base_de_dados!$H:$H,$L$1,base_de_dados!$C:$C,$A837,base_de_dados!$M:$M,"&lt;=2008",base_de_dados!$O:$O,"&gt;=39813")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SUMIFS(base_de_dados!$T:$T,base_de_dados!$B:$B,$B838,base_de_dados!$G:$G,C$61,base_de_dados!$H:$H,$L$1,base_de_dados!$C:$C,$A838,base_de_dados!$M:$M,"&lt;=2008",base_de_dados!$O:$O,"&gt;=39813")</f>
        <v>0</v>
      </c>
      <c r="D838" s="5">
        <f>SUMIFS(base_de_dados!$T:$T,base_de_dados!$B:$B,$B838,base_de_dados!$G:$G,D$61,base_de_dados!$H:$H,$L$1,base_de_dados!$C:$C,$A838,base_de_dados!$M:$M,"&lt;=2008",base_de_dados!$O:$O,"&gt;=39813")</f>
        <v>0</v>
      </c>
      <c r="E838" s="5">
        <f>SUMIFS(base_de_dados!$T:$T,base_de_dados!$B:$B,$B838,base_de_dados!$G:$G,E$61,base_de_dados!$H:$H,$L$1,base_de_dados!$C:$C,$A838,base_de_dados!$M:$M,"&lt;=2008",base_de_dados!$O:$O,"&gt;=39813")</f>
        <v>0</v>
      </c>
      <c r="F838" s="5">
        <f>SUMIFS(base_de_dados!$T:$T,base_de_dados!$B:$B,$B838,base_de_dados!$G:$G,F$61,base_de_dados!$H:$H,$L$1,base_de_dados!$C:$C,$A838,base_de_dados!$M:$M,"&lt;=2008",base_de_dados!$O:$O,"&gt;=39813")</f>
        <v>0</v>
      </c>
      <c r="G838" s="5">
        <f>SUMIFS(base_de_dados!$T:$T,base_de_dados!$B:$B,$B838,base_de_dados!$G:$G,G$61,base_de_dados!$H:$H,$L$1,base_de_dados!$C:$C,$A838,base_de_dados!$M:$M,"&lt;=2008",base_de_dados!$O:$O,"&gt;=39813")</f>
        <v>0</v>
      </c>
      <c r="H838" s="5">
        <f>SUMIFS(base_de_dados!$T:$T,base_de_dados!$B:$B,$B838,base_de_dados!$G:$G,H$61,base_de_dados!$H:$H,$L$1,base_de_dados!$C:$C,$A838,base_de_dados!$M:$M,"&lt;=2008",base_de_dados!$O:$O,"&gt;=39813")</f>
        <v>0</v>
      </c>
      <c r="I838" s="5">
        <f>SUMIFS(base_de_dados!$T:$T,base_de_dados!$B:$B,$B838,base_de_dados!$G:$G,I$61,base_de_dados!$H:$H,$L$1,base_de_dados!$C:$C,$A838,base_de_dados!$M:$M,"&lt;=2008",base_de_dados!$O:$O,"&gt;=39813")</f>
        <v>0</v>
      </c>
      <c r="J838" s="5">
        <f>SUMIFS(base_de_dados!$T:$T,base_de_dados!$B:$B,$B838,base_de_dados!$G:$G,J$61,base_de_dados!$H:$H,$L$1,base_de_dados!$C:$C,$A838,base_de_dados!$M:$M,"&lt;=2008",base_de_dados!$O:$O,"&gt;=39813")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SUMIFS(base_de_dados!$T:$T,base_de_dados!$B:$B,$B839,base_de_dados!$G:$G,C$61,base_de_dados!$H:$H,$L$1,base_de_dados!$C:$C,$A839,base_de_dados!$M:$M,"&lt;=2008",base_de_dados!$O:$O,"&gt;=39813")</f>
        <v>0</v>
      </c>
      <c r="D839" s="5">
        <f>SUMIFS(base_de_dados!$T:$T,base_de_dados!$B:$B,$B839,base_de_dados!$G:$G,D$61,base_de_dados!$H:$H,$L$1,base_de_dados!$C:$C,$A839,base_de_dados!$M:$M,"&lt;=2008",base_de_dados!$O:$O,"&gt;=39813")</f>
        <v>0</v>
      </c>
      <c r="E839" s="5">
        <f>SUMIFS(base_de_dados!$T:$T,base_de_dados!$B:$B,$B839,base_de_dados!$G:$G,E$61,base_de_dados!$H:$H,$L$1,base_de_dados!$C:$C,$A839,base_de_dados!$M:$M,"&lt;=2008",base_de_dados!$O:$O,"&gt;=39813")</f>
        <v>0</v>
      </c>
      <c r="F839" s="5">
        <f>SUMIFS(base_de_dados!$T:$T,base_de_dados!$B:$B,$B839,base_de_dados!$G:$G,F$61,base_de_dados!$H:$H,$L$1,base_de_dados!$C:$C,$A839,base_de_dados!$M:$M,"&lt;=2008",base_de_dados!$O:$O,"&gt;=39813")</f>
        <v>0</v>
      </c>
      <c r="G839" s="5">
        <f>SUMIFS(base_de_dados!$T:$T,base_de_dados!$B:$B,$B839,base_de_dados!$G:$G,G$61,base_de_dados!$H:$H,$L$1,base_de_dados!$C:$C,$A839,base_de_dados!$M:$M,"&lt;=2008",base_de_dados!$O:$O,"&gt;=39813")</f>
        <v>0</v>
      </c>
      <c r="H839" s="5">
        <f>SUMIFS(base_de_dados!$T:$T,base_de_dados!$B:$B,$B839,base_de_dados!$G:$G,H$61,base_de_dados!$H:$H,$L$1,base_de_dados!$C:$C,$A839,base_de_dados!$M:$M,"&lt;=2008",base_de_dados!$O:$O,"&gt;=39813")</f>
        <v>0</v>
      </c>
      <c r="I839" s="5">
        <f>SUMIFS(base_de_dados!$T:$T,base_de_dados!$B:$B,$B839,base_de_dados!$G:$G,I$61,base_de_dados!$H:$H,$L$1,base_de_dados!$C:$C,$A839,base_de_dados!$M:$M,"&lt;=2008",base_de_dados!$O:$O,"&gt;=39813")</f>
        <v>0</v>
      </c>
      <c r="J839" s="5">
        <f>SUMIFS(base_de_dados!$T:$T,base_de_dados!$B:$B,$B839,base_de_dados!$G:$G,J$61,base_de_dados!$H:$H,$L$1,base_de_dados!$C:$C,$A839,base_de_dados!$M:$M,"&lt;=2008",base_de_dados!$O:$O,"&gt;=39813")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SUMIFS(base_de_dados!$T:$T,base_de_dados!$B:$B,$B840,base_de_dados!$G:$G,C$61,base_de_dados!$H:$H,$L$1,base_de_dados!$C:$C,$A840,base_de_dados!$M:$M,"&lt;=2008",base_de_dados!$O:$O,"&gt;=39813")</f>
        <v>0</v>
      </c>
      <c r="D840" s="5">
        <f>SUMIFS(base_de_dados!$T:$T,base_de_dados!$B:$B,$B840,base_de_dados!$G:$G,D$61,base_de_dados!$H:$H,$L$1,base_de_dados!$C:$C,$A840,base_de_dados!$M:$M,"&lt;=2008",base_de_dados!$O:$O,"&gt;=39813")</f>
        <v>0</v>
      </c>
      <c r="E840" s="5">
        <f>SUMIFS(base_de_dados!$T:$T,base_de_dados!$B:$B,$B840,base_de_dados!$G:$G,E$61,base_de_dados!$H:$H,$L$1,base_de_dados!$C:$C,$A840,base_de_dados!$M:$M,"&lt;=2008",base_de_dados!$O:$O,"&gt;=39813")</f>
        <v>0</v>
      </c>
      <c r="F840" s="5">
        <f>SUMIFS(base_de_dados!$T:$T,base_de_dados!$B:$B,$B840,base_de_dados!$G:$G,F$61,base_de_dados!$H:$H,$L$1,base_de_dados!$C:$C,$A840,base_de_dados!$M:$M,"&lt;=2008",base_de_dados!$O:$O,"&gt;=39813")</f>
        <v>0</v>
      </c>
      <c r="G840" s="5">
        <f>SUMIFS(base_de_dados!$T:$T,base_de_dados!$B:$B,$B840,base_de_dados!$G:$G,G$61,base_de_dados!$H:$H,$L$1,base_de_dados!$C:$C,$A840,base_de_dados!$M:$M,"&lt;=2008",base_de_dados!$O:$O,"&gt;=39813")</f>
        <v>0</v>
      </c>
      <c r="H840" s="5">
        <f>SUMIFS(base_de_dados!$T:$T,base_de_dados!$B:$B,$B840,base_de_dados!$G:$G,H$61,base_de_dados!$H:$H,$L$1,base_de_dados!$C:$C,$A840,base_de_dados!$M:$M,"&lt;=2008",base_de_dados!$O:$O,"&gt;=39813")</f>
        <v>0</v>
      </c>
      <c r="I840" s="5">
        <f>SUMIFS(base_de_dados!$T:$T,base_de_dados!$B:$B,$B840,base_de_dados!$G:$G,I$61,base_de_dados!$H:$H,$L$1,base_de_dados!$C:$C,$A840,base_de_dados!$M:$M,"&lt;=2008",base_de_dados!$O:$O,"&gt;=39813")</f>
        <v>0</v>
      </c>
      <c r="J840" s="5">
        <f>SUMIFS(base_de_dados!$T:$T,base_de_dados!$B:$B,$B840,base_de_dados!$G:$G,J$61,base_de_dados!$H:$H,$L$1,base_de_dados!$C:$C,$A840,base_de_dados!$M:$M,"&lt;=2008",base_de_dados!$O:$O,"&gt;=39813")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SUMIFS(base_de_dados!$T:$T,base_de_dados!$B:$B,$B841,base_de_dados!$G:$G,C$61,base_de_dados!$H:$H,$L$1,base_de_dados!$C:$C,$A841,base_de_dados!$M:$M,"&lt;=2008",base_de_dados!$O:$O,"&gt;=39813")</f>
        <v>0</v>
      </c>
      <c r="D841" s="5">
        <f>SUMIFS(base_de_dados!$T:$T,base_de_dados!$B:$B,$B841,base_de_dados!$G:$G,D$61,base_de_dados!$H:$H,$L$1,base_de_dados!$C:$C,$A841,base_de_dados!$M:$M,"&lt;=2008",base_de_dados!$O:$O,"&gt;=39813")</f>
        <v>0</v>
      </c>
      <c r="E841" s="5">
        <f>SUMIFS(base_de_dados!$T:$T,base_de_dados!$B:$B,$B841,base_de_dados!$G:$G,E$61,base_de_dados!$H:$H,$L$1,base_de_dados!$C:$C,$A841,base_de_dados!$M:$M,"&lt;=2008",base_de_dados!$O:$O,"&gt;=39813")</f>
        <v>0</v>
      </c>
      <c r="F841" s="5">
        <f>SUMIFS(base_de_dados!$T:$T,base_de_dados!$B:$B,$B841,base_de_dados!$G:$G,F$61,base_de_dados!$H:$H,$L$1,base_de_dados!$C:$C,$A841,base_de_dados!$M:$M,"&lt;=2008",base_de_dados!$O:$O,"&gt;=39813")</f>
        <v>0</v>
      </c>
      <c r="G841" s="5">
        <f>SUMIFS(base_de_dados!$T:$T,base_de_dados!$B:$B,$B841,base_de_dados!$G:$G,G$61,base_de_dados!$H:$H,$L$1,base_de_dados!$C:$C,$A841,base_de_dados!$M:$M,"&lt;=2008",base_de_dados!$O:$O,"&gt;=39813")</f>
        <v>0</v>
      </c>
      <c r="H841" s="5">
        <f>SUMIFS(base_de_dados!$T:$T,base_de_dados!$B:$B,$B841,base_de_dados!$G:$G,H$61,base_de_dados!$H:$H,$L$1,base_de_dados!$C:$C,$A841,base_de_dados!$M:$M,"&lt;=2008",base_de_dados!$O:$O,"&gt;=39813")</f>
        <v>0</v>
      </c>
      <c r="I841" s="5">
        <f>SUMIFS(base_de_dados!$T:$T,base_de_dados!$B:$B,$B841,base_de_dados!$G:$G,I$61,base_de_dados!$H:$H,$L$1,base_de_dados!$C:$C,$A841,base_de_dados!$M:$M,"&lt;=2008",base_de_dados!$O:$O,"&gt;=39813")</f>
        <v>0</v>
      </c>
      <c r="J841" s="5">
        <f>SUMIFS(base_de_dados!$T:$T,base_de_dados!$B:$B,$B841,base_de_dados!$G:$G,J$61,base_de_dados!$H:$H,$L$1,base_de_dados!$C:$C,$A841,base_de_dados!$M:$M,"&lt;=2008",base_de_dados!$O:$O,"&gt;=39813")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SUMIFS(base_de_dados!$T:$T,base_de_dados!$B:$B,$B842,base_de_dados!$G:$G,C$61,base_de_dados!$H:$H,$L$1,base_de_dados!$C:$C,$A842,base_de_dados!$M:$M,"&lt;=2008",base_de_dados!$O:$O,"&gt;=39813")</f>
        <v>0</v>
      </c>
      <c r="D842" s="5">
        <f>SUMIFS(base_de_dados!$T:$T,base_de_dados!$B:$B,$B842,base_de_dados!$G:$G,D$61,base_de_dados!$H:$H,$L$1,base_de_dados!$C:$C,$A842,base_de_dados!$M:$M,"&lt;=2008",base_de_dados!$O:$O,"&gt;=39813")</f>
        <v>0</v>
      </c>
      <c r="E842" s="5">
        <f>SUMIFS(base_de_dados!$T:$T,base_de_dados!$B:$B,$B842,base_de_dados!$G:$G,E$61,base_de_dados!$H:$H,$L$1,base_de_dados!$C:$C,$A842,base_de_dados!$M:$M,"&lt;=2008",base_de_dados!$O:$O,"&gt;=39813")</f>
        <v>0</v>
      </c>
      <c r="F842" s="5">
        <f>SUMIFS(base_de_dados!$T:$T,base_de_dados!$B:$B,$B842,base_de_dados!$G:$G,F$61,base_de_dados!$H:$H,$L$1,base_de_dados!$C:$C,$A842,base_de_dados!$M:$M,"&lt;=2008",base_de_dados!$O:$O,"&gt;=39813")</f>
        <v>0</v>
      </c>
      <c r="G842" s="5">
        <f>SUMIFS(base_de_dados!$T:$T,base_de_dados!$B:$B,$B842,base_de_dados!$G:$G,G$61,base_de_dados!$H:$H,$L$1,base_de_dados!$C:$C,$A842,base_de_dados!$M:$M,"&lt;=2008",base_de_dados!$O:$O,"&gt;=39813")</f>
        <v>0</v>
      </c>
      <c r="H842" s="5">
        <f>SUMIFS(base_de_dados!$T:$T,base_de_dados!$B:$B,$B842,base_de_dados!$G:$G,H$61,base_de_dados!$H:$H,$L$1,base_de_dados!$C:$C,$A842,base_de_dados!$M:$M,"&lt;=2008",base_de_dados!$O:$O,"&gt;=39813")</f>
        <v>0</v>
      </c>
      <c r="I842" s="5">
        <f>SUMIFS(base_de_dados!$T:$T,base_de_dados!$B:$B,$B842,base_de_dados!$G:$G,I$61,base_de_dados!$H:$H,$L$1,base_de_dados!$C:$C,$A842,base_de_dados!$M:$M,"&lt;=2008",base_de_dados!$O:$O,"&gt;=39813")</f>
        <v>0</v>
      </c>
      <c r="J842" s="5">
        <f>SUMIFS(base_de_dados!$T:$T,base_de_dados!$B:$B,$B842,base_de_dados!$G:$G,J$61,base_de_dados!$H:$H,$L$1,base_de_dados!$C:$C,$A842,base_de_dados!$M:$M,"&lt;=2008",base_de_dados!$O:$O,"&gt;=39813")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SUMIFS(base_de_dados!$T:$T,base_de_dados!$B:$B,$B843,base_de_dados!$G:$G,C$61,base_de_dados!$H:$H,$L$1,base_de_dados!$C:$C,$A843,base_de_dados!$M:$M,"&lt;=2008",base_de_dados!$O:$O,"&gt;=39813")</f>
        <v>0</v>
      </c>
      <c r="D843" s="5">
        <f>SUMIFS(base_de_dados!$T:$T,base_de_dados!$B:$B,$B843,base_de_dados!$G:$G,D$61,base_de_dados!$H:$H,$L$1,base_de_dados!$C:$C,$A843,base_de_dados!$M:$M,"&lt;=2008",base_de_dados!$O:$O,"&gt;=39813")</f>
        <v>0</v>
      </c>
      <c r="E843" s="5">
        <f>SUMIFS(base_de_dados!$T:$T,base_de_dados!$B:$B,$B843,base_de_dados!$G:$G,E$61,base_de_dados!$H:$H,$L$1,base_de_dados!$C:$C,$A843,base_de_dados!$M:$M,"&lt;=2008",base_de_dados!$O:$O,"&gt;=39813")</f>
        <v>0</v>
      </c>
      <c r="F843" s="5">
        <f>SUMIFS(base_de_dados!$T:$T,base_de_dados!$B:$B,$B843,base_de_dados!$G:$G,F$61,base_de_dados!$H:$H,$L$1,base_de_dados!$C:$C,$A843,base_de_dados!$M:$M,"&lt;=2008",base_de_dados!$O:$O,"&gt;=39813")</f>
        <v>0</v>
      </c>
      <c r="G843" s="5">
        <f>SUMIFS(base_de_dados!$T:$T,base_de_dados!$B:$B,$B843,base_de_dados!$G:$G,G$61,base_de_dados!$H:$H,$L$1,base_de_dados!$C:$C,$A843,base_de_dados!$M:$M,"&lt;=2008",base_de_dados!$O:$O,"&gt;=39813")</f>
        <v>0</v>
      </c>
      <c r="H843" s="5">
        <f>SUMIFS(base_de_dados!$T:$T,base_de_dados!$B:$B,$B843,base_de_dados!$G:$G,H$61,base_de_dados!$H:$H,$L$1,base_de_dados!$C:$C,$A843,base_de_dados!$M:$M,"&lt;=2008",base_de_dados!$O:$O,"&gt;=39813")</f>
        <v>0</v>
      </c>
      <c r="I843" s="5">
        <f>SUMIFS(base_de_dados!$T:$T,base_de_dados!$B:$B,$B843,base_de_dados!$G:$G,I$61,base_de_dados!$H:$H,$L$1,base_de_dados!$C:$C,$A843,base_de_dados!$M:$M,"&lt;=2008",base_de_dados!$O:$O,"&gt;=39813")</f>
        <v>0</v>
      </c>
      <c r="J843" s="5">
        <f>SUMIFS(base_de_dados!$T:$T,base_de_dados!$B:$B,$B843,base_de_dados!$G:$G,J$61,base_de_dados!$H:$H,$L$1,base_de_dados!$C:$C,$A843,base_de_dados!$M:$M,"&lt;=2008",base_de_dados!$O:$O,"&gt;=39813")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SUMIFS(base_de_dados!$T:$T,base_de_dados!$B:$B,$B844,base_de_dados!$G:$G,C$61,base_de_dados!$H:$H,$L$1,base_de_dados!$C:$C,$A844,base_de_dados!$M:$M,"&lt;=2008",base_de_dados!$O:$O,"&gt;=39813")</f>
        <v>0</v>
      </c>
      <c r="D844" s="5">
        <f>SUMIFS(base_de_dados!$T:$T,base_de_dados!$B:$B,$B844,base_de_dados!$G:$G,D$61,base_de_dados!$H:$H,$L$1,base_de_dados!$C:$C,$A844,base_de_dados!$M:$M,"&lt;=2008",base_de_dados!$O:$O,"&gt;=39813")</f>
        <v>0</v>
      </c>
      <c r="E844" s="5">
        <f>SUMIFS(base_de_dados!$T:$T,base_de_dados!$B:$B,$B844,base_de_dados!$G:$G,E$61,base_de_dados!$H:$H,$L$1,base_de_dados!$C:$C,$A844,base_de_dados!$M:$M,"&lt;=2008",base_de_dados!$O:$O,"&gt;=39813")</f>
        <v>0</v>
      </c>
      <c r="F844" s="5">
        <f>SUMIFS(base_de_dados!$T:$T,base_de_dados!$B:$B,$B844,base_de_dados!$G:$G,F$61,base_de_dados!$H:$H,$L$1,base_de_dados!$C:$C,$A844,base_de_dados!$M:$M,"&lt;=2008",base_de_dados!$O:$O,"&gt;=39813")</f>
        <v>0</v>
      </c>
      <c r="G844" s="5">
        <f>SUMIFS(base_de_dados!$T:$T,base_de_dados!$B:$B,$B844,base_de_dados!$G:$G,G$61,base_de_dados!$H:$H,$L$1,base_de_dados!$C:$C,$A844,base_de_dados!$M:$M,"&lt;=2008",base_de_dados!$O:$O,"&gt;=39813")</f>
        <v>0</v>
      </c>
      <c r="H844" s="5">
        <f>SUMIFS(base_de_dados!$T:$T,base_de_dados!$B:$B,$B844,base_de_dados!$G:$G,H$61,base_de_dados!$H:$H,$L$1,base_de_dados!$C:$C,$A844,base_de_dados!$M:$M,"&lt;=2008",base_de_dados!$O:$O,"&gt;=39813")</f>
        <v>0</v>
      </c>
      <c r="I844" s="5">
        <f>SUMIFS(base_de_dados!$T:$T,base_de_dados!$B:$B,$B844,base_de_dados!$G:$G,I$61,base_de_dados!$H:$H,$L$1,base_de_dados!$C:$C,$A844,base_de_dados!$M:$M,"&lt;=2008",base_de_dados!$O:$O,"&gt;=39813")</f>
        <v>0</v>
      </c>
      <c r="J844" s="5">
        <f>SUMIFS(base_de_dados!$T:$T,base_de_dados!$B:$B,$B844,base_de_dados!$G:$G,J$61,base_de_dados!$H:$H,$L$1,base_de_dados!$C:$C,$A844,base_de_dados!$M:$M,"&lt;=2008",base_de_dados!$O:$O,"&gt;=39813")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SUMIFS(base_de_dados!$T:$T,base_de_dados!$B:$B,$B845,base_de_dados!$G:$G,C$61,base_de_dados!$H:$H,$L$1,base_de_dados!$C:$C,$A845,base_de_dados!$M:$M,"&lt;=2008",base_de_dados!$O:$O,"&gt;=39813")</f>
        <v>0</v>
      </c>
      <c r="D845" s="5">
        <f>SUMIFS(base_de_dados!$T:$T,base_de_dados!$B:$B,$B845,base_de_dados!$G:$G,D$61,base_de_dados!$H:$H,$L$1,base_de_dados!$C:$C,$A845,base_de_dados!$M:$M,"&lt;=2008",base_de_dados!$O:$O,"&gt;=39813")</f>
        <v>0</v>
      </c>
      <c r="E845" s="5">
        <f>SUMIFS(base_de_dados!$T:$T,base_de_dados!$B:$B,$B845,base_de_dados!$G:$G,E$61,base_de_dados!$H:$H,$L$1,base_de_dados!$C:$C,$A845,base_de_dados!$M:$M,"&lt;=2008",base_de_dados!$O:$O,"&gt;=39813")</f>
        <v>0</v>
      </c>
      <c r="F845" s="5">
        <f>SUMIFS(base_de_dados!$T:$T,base_de_dados!$B:$B,$B845,base_de_dados!$G:$G,F$61,base_de_dados!$H:$H,$L$1,base_de_dados!$C:$C,$A845,base_de_dados!$M:$M,"&lt;=2008",base_de_dados!$O:$O,"&gt;=39813")</f>
        <v>0</v>
      </c>
      <c r="G845" s="5">
        <f>SUMIFS(base_de_dados!$T:$T,base_de_dados!$B:$B,$B845,base_de_dados!$G:$G,G$61,base_de_dados!$H:$H,$L$1,base_de_dados!$C:$C,$A845,base_de_dados!$M:$M,"&lt;=2008",base_de_dados!$O:$O,"&gt;=39813")</f>
        <v>0</v>
      </c>
      <c r="H845" s="5">
        <f>SUMIFS(base_de_dados!$T:$T,base_de_dados!$B:$B,$B845,base_de_dados!$G:$G,H$61,base_de_dados!$H:$H,$L$1,base_de_dados!$C:$C,$A845,base_de_dados!$M:$M,"&lt;=2008",base_de_dados!$O:$O,"&gt;=39813")</f>
        <v>0</v>
      </c>
      <c r="I845" s="5">
        <f>SUMIFS(base_de_dados!$T:$T,base_de_dados!$B:$B,$B845,base_de_dados!$G:$G,I$61,base_de_dados!$H:$H,$L$1,base_de_dados!$C:$C,$A845,base_de_dados!$M:$M,"&lt;=2008",base_de_dados!$O:$O,"&gt;=39813")</f>
        <v>0</v>
      </c>
      <c r="J845" s="5">
        <f>SUMIFS(base_de_dados!$T:$T,base_de_dados!$B:$B,$B845,base_de_dados!$G:$G,J$61,base_de_dados!$H:$H,$L$1,base_de_dados!$C:$C,$A845,base_de_dados!$M:$M,"&lt;=2008",base_de_dados!$O:$O,"&gt;=39813")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SUMIFS(base_de_dados!$T:$T,base_de_dados!$B:$B,$B846,base_de_dados!$G:$G,C$61,base_de_dados!$H:$H,$L$1,base_de_dados!$C:$C,$A846,base_de_dados!$M:$M,"&lt;=2008",base_de_dados!$O:$O,"&gt;=39813")</f>
        <v>0</v>
      </c>
      <c r="D846" s="5">
        <f>SUMIFS(base_de_dados!$T:$T,base_de_dados!$B:$B,$B846,base_de_dados!$G:$G,D$61,base_de_dados!$H:$H,$L$1,base_de_dados!$C:$C,$A846,base_de_dados!$M:$M,"&lt;=2008",base_de_dados!$O:$O,"&gt;=39813")</f>
        <v>0</v>
      </c>
      <c r="E846" s="5">
        <f>SUMIFS(base_de_dados!$T:$T,base_de_dados!$B:$B,$B846,base_de_dados!$G:$G,E$61,base_de_dados!$H:$H,$L$1,base_de_dados!$C:$C,$A846,base_de_dados!$M:$M,"&lt;=2008",base_de_dados!$O:$O,"&gt;=39813")</f>
        <v>0</v>
      </c>
      <c r="F846" s="5">
        <f>SUMIFS(base_de_dados!$T:$T,base_de_dados!$B:$B,$B846,base_de_dados!$G:$G,F$61,base_de_dados!$H:$H,$L$1,base_de_dados!$C:$C,$A846,base_de_dados!$M:$M,"&lt;=2008",base_de_dados!$O:$O,"&gt;=39813")</f>
        <v>0</v>
      </c>
      <c r="G846" s="5">
        <f>SUMIFS(base_de_dados!$T:$T,base_de_dados!$B:$B,$B846,base_de_dados!$G:$G,G$61,base_de_dados!$H:$H,$L$1,base_de_dados!$C:$C,$A846,base_de_dados!$M:$M,"&lt;=2008",base_de_dados!$O:$O,"&gt;=39813")</f>
        <v>0</v>
      </c>
      <c r="H846" s="5">
        <f>SUMIFS(base_de_dados!$T:$T,base_de_dados!$B:$B,$B846,base_de_dados!$G:$G,H$61,base_de_dados!$H:$H,$L$1,base_de_dados!$C:$C,$A846,base_de_dados!$M:$M,"&lt;=2008",base_de_dados!$O:$O,"&gt;=39813")</f>
        <v>0</v>
      </c>
      <c r="I846" s="5">
        <f>SUMIFS(base_de_dados!$T:$T,base_de_dados!$B:$B,$B846,base_de_dados!$G:$G,I$61,base_de_dados!$H:$H,$L$1,base_de_dados!$C:$C,$A846,base_de_dados!$M:$M,"&lt;=2008",base_de_dados!$O:$O,"&gt;=39813")</f>
        <v>0</v>
      </c>
      <c r="J846" s="5">
        <f>SUMIFS(base_de_dados!$T:$T,base_de_dados!$B:$B,$B846,base_de_dados!$G:$G,J$61,base_de_dados!$H:$H,$L$1,base_de_dados!$C:$C,$A846,base_de_dados!$M:$M,"&lt;=2008",base_de_dados!$O:$O,"&gt;=39813")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SUMIFS(base_de_dados!$T:$T,base_de_dados!$B:$B,$B847,base_de_dados!$G:$G,C$61,base_de_dados!$H:$H,$L$1,base_de_dados!$C:$C,$A847,base_de_dados!$M:$M,"&lt;=2008",base_de_dados!$O:$O,"&gt;=39813")</f>
        <v>0</v>
      </c>
      <c r="D847" s="5">
        <f>SUMIFS(base_de_dados!$T:$T,base_de_dados!$B:$B,$B847,base_de_dados!$G:$G,D$61,base_de_dados!$H:$H,$L$1,base_de_dados!$C:$C,$A847,base_de_dados!$M:$M,"&lt;=2008",base_de_dados!$O:$O,"&gt;=39813")</f>
        <v>0</v>
      </c>
      <c r="E847" s="5">
        <f>SUMIFS(base_de_dados!$T:$T,base_de_dados!$B:$B,$B847,base_de_dados!$G:$G,E$61,base_de_dados!$H:$H,$L$1,base_de_dados!$C:$C,$A847,base_de_dados!$M:$M,"&lt;=2008",base_de_dados!$O:$O,"&gt;=39813")</f>
        <v>0</v>
      </c>
      <c r="F847" s="5">
        <f>SUMIFS(base_de_dados!$T:$T,base_de_dados!$B:$B,$B847,base_de_dados!$G:$G,F$61,base_de_dados!$H:$H,$L$1,base_de_dados!$C:$C,$A847,base_de_dados!$M:$M,"&lt;=2008",base_de_dados!$O:$O,"&gt;=39813")</f>
        <v>0</v>
      </c>
      <c r="G847" s="5">
        <f>SUMIFS(base_de_dados!$T:$T,base_de_dados!$B:$B,$B847,base_de_dados!$G:$G,G$61,base_de_dados!$H:$H,$L$1,base_de_dados!$C:$C,$A847,base_de_dados!$M:$M,"&lt;=2008",base_de_dados!$O:$O,"&gt;=39813")</f>
        <v>0</v>
      </c>
      <c r="H847" s="5">
        <f>SUMIFS(base_de_dados!$T:$T,base_de_dados!$B:$B,$B847,base_de_dados!$G:$G,H$61,base_de_dados!$H:$H,$L$1,base_de_dados!$C:$C,$A847,base_de_dados!$M:$M,"&lt;=2008",base_de_dados!$O:$O,"&gt;=39813")</f>
        <v>0</v>
      </c>
      <c r="I847" s="5">
        <f>SUMIFS(base_de_dados!$T:$T,base_de_dados!$B:$B,$B847,base_de_dados!$G:$G,I$61,base_de_dados!$H:$H,$L$1,base_de_dados!$C:$C,$A847,base_de_dados!$M:$M,"&lt;=2008",base_de_dados!$O:$O,"&gt;=39813")</f>
        <v>0</v>
      </c>
      <c r="J847" s="5">
        <f>SUMIFS(base_de_dados!$T:$T,base_de_dados!$B:$B,$B847,base_de_dados!$G:$G,J$61,base_de_dados!$H:$H,$L$1,base_de_dados!$C:$C,$A847,base_de_dados!$M:$M,"&lt;=2008",base_de_dados!$O:$O,"&gt;=39813")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SUMIFS(base_de_dados!$T:$T,base_de_dados!$B:$B,$B848,base_de_dados!$G:$G,C$61,base_de_dados!$H:$H,$L$1,base_de_dados!$C:$C,$A848,base_de_dados!$M:$M,"&lt;=2008",base_de_dados!$O:$O,"&gt;=39813")</f>
        <v>0</v>
      </c>
      <c r="D848" s="5">
        <f>SUMIFS(base_de_dados!$T:$T,base_de_dados!$B:$B,$B848,base_de_dados!$G:$G,D$61,base_de_dados!$H:$H,$L$1,base_de_dados!$C:$C,$A848,base_de_dados!$M:$M,"&lt;=2008",base_de_dados!$O:$O,"&gt;=39813")</f>
        <v>0</v>
      </c>
      <c r="E848" s="5">
        <f>SUMIFS(base_de_dados!$T:$T,base_de_dados!$B:$B,$B848,base_de_dados!$G:$G,E$61,base_de_dados!$H:$H,$L$1,base_de_dados!$C:$C,$A848,base_de_dados!$M:$M,"&lt;=2008",base_de_dados!$O:$O,"&gt;=39813")</f>
        <v>0</v>
      </c>
      <c r="F848" s="5">
        <f>SUMIFS(base_de_dados!$T:$T,base_de_dados!$B:$B,$B848,base_de_dados!$G:$G,F$61,base_de_dados!$H:$H,$L$1,base_de_dados!$C:$C,$A848,base_de_dados!$M:$M,"&lt;=2008",base_de_dados!$O:$O,"&gt;=39813")</f>
        <v>0</v>
      </c>
      <c r="G848" s="5">
        <f>SUMIFS(base_de_dados!$T:$T,base_de_dados!$B:$B,$B848,base_de_dados!$G:$G,G$61,base_de_dados!$H:$H,$L$1,base_de_dados!$C:$C,$A848,base_de_dados!$M:$M,"&lt;=2008",base_de_dados!$O:$O,"&gt;=39813")</f>
        <v>0</v>
      </c>
      <c r="H848" s="5">
        <f>SUMIFS(base_de_dados!$T:$T,base_de_dados!$B:$B,$B848,base_de_dados!$G:$G,H$61,base_de_dados!$H:$H,$L$1,base_de_dados!$C:$C,$A848,base_de_dados!$M:$M,"&lt;=2008",base_de_dados!$O:$O,"&gt;=39813")</f>
        <v>0</v>
      </c>
      <c r="I848" s="5">
        <f>SUMIFS(base_de_dados!$T:$T,base_de_dados!$B:$B,$B848,base_de_dados!$G:$G,I$61,base_de_dados!$H:$H,$L$1,base_de_dados!$C:$C,$A848,base_de_dados!$M:$M,"&lt;=2008",base_de_dados!$O:$O,"&gt;=39813")</f>
        <v>0</v>
      </c>
      <c r="J848" s="5">
        <f>SUMIFS(base_de_dados!$T:$T,base_de_dados!$B:$B,$B848,base_de_dados!$G:$G,J$61,base_de_dados!$H:$H,$L$1,base_de_dados!$C:$C,$A848,base_de_dados!$M:$M,"&lt;=2008",base_de_dados!$O:$O,"&gt;=39813")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SUMIFS(base_de_dados!$T:$T,base_de_dados!$B:$B,$B849,base_de_dados!$G:$G,C$61,base_de_dados!$H:$H,$L$1,base_de_dados!$C:$C,$A849,base_de_dados!$M:$M,"&lt;=2008",base_de_dados!$O:$O,"&gt;=39813")</f>
        <v>0</v>
      </c>
      <c r="D849" s="5">
        <f>SUMIFS(base_de_dados!$T:$T,base_de_dados!$B:$B,$B849,base_de_dados!$G:$G,D$61,base_de_dados!$H:$H,$L$1,base_de_dados!$C:$C,$A849,base_de_dados!$M:$M,"&lt;=2008",base_de_dados!$O:$O,"&gt;=39813")</f>
        <v>0</v>
      </c>
      <c r="E849" s="5">
        <f>SUMIFS(base_de_dados!$T:$T,base_de_dados!$B:$B,$B849,base_de_dados!$G:$G,E$61,base_de_dados!$H:$H,$L$1,base_de_dados!$C:$C,$A849,base_de_dados!$M:$M,"&lt;=2008",base_de_dados!$O:$O,"&gt;=39813")</f>
        <v>0</v>
      </c>
      <c r="F849" s="5">
        <f>SUMIFS(base_de_dados!$T:$T,base_de_dados!$B:$B,$B849,base_de_dados!$G:$G,F$61,base_de_dados!$H:$H,$L$1,base_de_dados!$C:$C,$A849,base_de_dados!$M:$M,"&lt;=2008",base_de_dados!$O:$O,"&gt;=39813")</f>
        <v>0</v>
      </c>
      <c r="G849" s="5">
        <f>SUMIFS(base_de_dados!$T:$T,base_de_dados!$B:$B,$B849,base_de_dados!$G:$G,G$61,base_de_dados!$H:$H,$L$1,base_de_dados!$C:$C,$A849,base_de_dados!$M:$M,"&lt;=2008",base_de_dados!$O:$O,"&gt;=39813")</f>
        <v>0</v>
      </c>
      <c r="H849" s="5">
        <f>SUMIFS(base_de_dados!$T:$T,base_de_dados!$B:$B,$B849,base_de_dados!$G:$G,H$61,base_de_dados!$H:$H,$L$1,base_de_dados!$C:$C,$A849,base_de_dados!$M:$M,"&lt;=2008",base_de_dados!$O:$O,"&gt;=39813")</f>
        <v>0</v>
      </c>
      <c r="I849" s="5">
        <f>SUMIFS(base_de_dados!$T:$T,base_de_dados!$B:$B,$B849,base_de_dados!$G:$G,I$61,base_de_dados!$H:$H,$L$1,base_de_dados!$C:$C,$A849,base_de_dados!$M:$M,"&lt;=2008",base_de_dados!$O:$O,"&gt;=39813")</f>
        <v>0</v>
      </c>
      <c r="J849" s="5">
        <f>SUMIFS(base_de_dados!$T:$T,base_de_dados!$B:$B,$B849,base_de_dados!$G:$G,J$61,base_de_dados!$H:$H,$L$1,base_de_dados!$C:$C,$A849,base_de_dados!$M:$M,"&lt;=2008",base_de_dados!$O:$O,"&gt;=39813")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SUMIFS(base_de_dados!$T:$T,base_de_dados!$B:$B,$B850,base_de_dados!$G:$G,C$61,base_de_dados!$H:$H,$L$1,base_de_dados!$C:$C,$A850,base_de_dados!$M:$M,"&lt;=2008",base_de_dados!$O:$O,"&gt;=39813")</f>
        <v>0</v>
      </c>
      <c r="D850" s="5">
        <f>SUMIFS(base_de_dados!$T:$T,base_de_dados!$B:$B,$B850,base_de_dados!$G:$G,D$61,base_de_dados!$H:$H,$L$1,base_de_dados!$C:$C,$A850,base_de_dados!$M:$M,"&lt;=2008",base_de_dados!$O:$O,"&gt;=39813")</f>
        <v>0</v>
      </c>
      <c r="E850" s="5">
        <f>SUMIFS(base_de_dados!$T:$T,base_de_dados!$B:$B,$B850,base_de_dados!$G:$G,E$61,base_de_dados!$H:$H,$L$1,base_de_dados!$C:$C,$A850,base_de_dados!$M:$M,"&lt;=2008",base_de_dados!$O:$O,"&gt;=39813")</f>
        <v>0</v>
      </c>
      <c r="F850" s="5">
        <f>SUMIFS(base_de_dados!$T:$T,base_de_dados!$B:$B,$B850,base_de_dados!$G:$G,F$61,base_de_dados!$H:$H,$L$1,base_de_dados!$C:$C,$A850,base_de_dados!$M:$M,"&lt;=2008",base_de_dados!$O:$O,"&gt;=39813")</f>
        <v>0</v>
      </c>
      <c r="G850" s="5">
        <f>SUMIFS(base_de_dados!$T:$T,base_de_dados!$B:$B,$B850,base_de_dados!$G:$G,G$61,base_de_dados!$H:$H,$L$1,base_de_dados!$C:$C,$A850,base_de_dados!$M:$M,"&lt;=2008",base_de_dados!$O:$O,"&gt;=39813")</f>
        <v>0</v>
      </c>
      <c r="H850" s="5">
        <f>SUMIFS(base_de_dados!$T:$T,base_de_dados!$B:$B,$B850,base_de_dados!$G:$G,H$61,base_de_dados!$H:$H,$L$1,base_de_dados!$C:$C,$A850,base_de_dados!$M:$M,"&lt;=2008",base_de_dados!$O:$O,"&gt;=39813")</f>
        <v>0</v>
      </c>
      <c r="I850" s="5">
        <f>SUMIFS(base_de_dados!$T:$T,base_de_dados!$B:$B,$B850,base_de_dados!$G:$G,I$61,base_de_dados!$H:$H,$L$1,base_de_dados!$C:$C,$A850,base_de_dados!$M:$M,"&lt;=2008",base_de_dados!$O:$O,"&gt;=39813")</f>
        <v>0</v>
      </c>
      <c r="J850" s="5">
        <f>SUMIFS(base_de_dados!$T:$T,base_de_dados!$B:$B,$B850,base_de_dados!$G:$G,J$61,base_de_dados!$H:$H,$L$1,base_de_dados!$C:$C,$A850,base_de_dados!$M:$M,"&lt;=2008",base_de_dados!$O:$O,"&gt;=39813")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SUMIFS(base_de_dados!$T:$T,base_de_dados!$B:$B,$B851,base_de_dados!$G:$G,C$61,base_de_dados!$H:$H,$L$1,base_de_dados!$C:$C,$A851,base_de_dados!$M:$M,"&lt;=2008",base_de_dados!$O:$O,"&gt;=39813")</f>
        <v>0</v>
      </c>
      <c r="D851" s="5">
        <f>SUMIFS(base_de_dados!$T:$T,base_de_dados!$B:$B,$B851,base_de_dados!$G:$G,D$61,base_de_dados!$H:$H,$L$1,base_de_dados!$C:$C,$A851,base_de_dados!$M:$M,"&lt;=2008",base_de_dados!$O:$O,"&gt;=39813")</f>
        <v>0</v>
      </c>
      <c r="E851" s="5">
        <f>SUMIFS(base_de_dados!$T:$T,base_de_dados!$B:$B,$B851,base_de_dados!$G:$G,E$61,base_de_dados!$H:$H,$L$1,base_de_dados!$C:$C,$A851,base_de_dados!$M:$M,"&lt;=2008",base_de_dados!$O:$O,"&gt;=39813")</f>
        <v>0</v>
      </c>
      <c r="F851" s="5">
        <f>SUMIFS(base_de_dados!$T:$T,base_de_dados!$B:$B,$B851,base_de_dados!$G:$G,F$61,base_de_dados!$H:$H,$L$1,base_de_dados!$C:$C,$A851,base_de_dados!$M:$M,"&lt;=2008",base_de_dados!$O:$O,"&gt;=39813")</f>
        <v>0</v>
      </c>
      <c r="G851" s="5">
        <f>SUMIFS(base_de_dados!$T:$T,base_de_dados!$B:$B,$B851,base_de_dados!$G:$G,G$61,base_de_dados!$H:$H,$L$1,base_de_dados!$C:$C,$A851,base_de_dados!$M:$M,"&lt;=2008",base_de_dados!$O:$O,"&gt;=39813")</f>
        <v>0</v>
      </c>
      <c r="H851" s="5">
        <f>SUMIFS(base_de_dados!$T:$T,base_de_dados!$B:$B,$B851,base_de_dados!$G:$G,H$61,base_de_dados!$H:$H,$L$1,base_de_dados!$C:$C,$A851,base_de_dados!$M:$M,"&lt;=2008",base_de_dados!$O:$O,"&gt;=39813")</f>
        <v>0</v>
      </c>
      <c r="I851" s="5">
        <f>SUMIFS(base_de_dados!$T:$T,base_de_dados!$B:$B,$B851,base_de_dados!$G:$G,I$61,base_de_dados!$H:$H,$L$1,base_de_dados!$C:$C,$A851,base_de_dados!$M:$M,"&lt;=2008",base_de_dados!$O:$O,"&gt;=39813")</f>
        <v>0</v>
      </c>
      <c r="J851" s="5">
        <f>SUMIFS(base_de_dados!$T:$T,base_de_dados!$B:$B,$B851,base_de_dados!$G:$G,J$61,base_de_dados!$H:$H,$L$1,base_de_dados!$C:$C,$A851,base_de_dados!$M:$M,"&lt;=2008",base_de_dados!$O:$O,"&gt;=39813")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SUMIFS(base_de_dados!$T:$T,base_de_dados!$B:$B,$B852,base_de_dados!$G:$G,C$61,base_de_dados!$H:$H,$L$1,base_de_dados!$C:$C,$A852,base_de_dados!$M:$M,"&lt;=2008",base_de_dados!$O:$O,"&gt;=39813")</f>
        <v>0</v>
      </c>
      <c r="D852" s="5">
        <f>SUMIFS(base_de_dados!$T:$T,base_de_dados!$B:$B,$B852,base_de_dados!$G:$G,D$61,base_de_dados!$H:$H,$L$1,base_de_dados!$C:$C,$A852,base_de_dados!$M:$M,"&lt;=2008",base_de_dados!$O:$O,"&gt;=39813")</f>
        <v>0</v>
      </c>
      <c r="E852" s="5">
        <f>SUMIFS(base_de_dados!$T:$T,base_de_dados!$B:$B,$B852,base_de_dados!$G:$G,E$61,base_de_dados!$H:$H,$L$1,base_de_dados!$C:$C,$A852,base_de_dados!$M:$M,"&lt;=2008",base_de_dados!$O:$O,"&gt;=39813")</f>
        <v>0</v>
      </c>
      <c r="F852" s="5">
        <f>SUMIFS(base_de_dados!$T:$T,base_de_dados!$B:$B,$B852,base_de_dados!$G:$G,F$61,base_de_dados!$H:$H,$L$1,base_de_dados!$C:$C,$A852,base_de_dados!$M:$M,"&lt;=2008",base_de_dados!$O:$O,"&gt;=39813")</f>
        <v>0</v>
      </c>
      <c r="G852" s="5">
        <f>SUMIFS(base_de_dados!$T:$T,base_de_dados!$B:$B,$B852,base_de_dados!$G:$G,G$61,base_de_dados!$H:$H,$L$1,base_de_dados!$C:$C,$A852,base_de_dados!$M:$M,"&lt;=2008",base_de_dados!$O:$O,"&gt;=39813")</f>
        <v>0</v>
      </c>
      <c r="H852" s="5">
        <f>SUMIFS(base_de_dados!$T:$T,base_de_dados!$B:$B,$B852,base_de_dados!$G:$G,H$61,base_de_dados!$H:$H,$L$1,base_de_dados!$C:$C,$A852,base_de_dados!$M:$M,"&lt;=2008",base_de_dados!$O:$O,"&gt;=39813")</f>
        <v>0</v>
      </c>
      <c r="I852" s="5">
        <f>SUMIFS(base_de_dados!$T:$T,base_de_dados!$B:$B,$B852,base_de_dados!$G:$G,I$61,base_de_dados!$H:$H,$L$1,base_de_dados!$C:$C,$A852,base_de_dados!$M:$M,"&lt;=2008",base_de_dados!$O:$O,"&gt;=39813")</f>
        <v>0</v>
      </c>
      <c r="J852" s="5">
        <f>SUMIFS(base_de_dados!$T:$T,base_de_dados!$B:$B,$B852,base_de_dados!$G:$G,J$61,base_de_dados!$H:$H,$L$1,base_de_dados!$C:$C,$A852,base_de_dados!$M:$M,"&lt;=2008",base_de_dados!$O:$O,"&gt;=39813")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SUMIFS(base_de_dados!$T:$T,base_de_dados!$B:$B,$B853,base_de_dados!$G:$G,C$61,base_de_dados!$H:$H,$L$1,base_de_dados!$C:$C,$A853,base_de_dados!$M:$M,"&lt;=2008",base_de_dados!$O:$O,"&gt;=39813")</f>
        <v>0</v>
      </c>
      <c r="D853" s="5">
        <f>SUMIFS(base_de_dados!$T:$T,base_de_dados!$B:$B,$B853,base_de_dados!$G:$G,D$61,base_de_dados!$H:$H,$L$1,base_de_dados!$C:$C,$A853,base_de_dados!$M:$M,"&lt;=2008",base_de_dados!$O:$O,"&gt;=39813")</f>
        <v>0</v>
      </c>
      <c r="E853" s="5">
        <f>SUMIFS(base_de_dados!$T:$T,base_de_dados!$B:$B,$B853,base_de_dados!$G:$G,E$61,base_de_dados!$H:$H,$L$1,base_de_dados!$C:$C,$A853,base_de_dados!$M:$M,"&lt;=2008",base_de_dados!$O:$O,"&gt;=39813")</f>
        <v>0</v>
      </c>
      <c r="F853" s="5">
        <f>SUMIFS(base_de_dados!$T:$T,base_de_dados!$B:$B,$B853,base_de_dados!$G:$G,F$61,base_de_dados!$H:$H,$L$1,base_de_dados!$C:$C,$A853,base_de_dados!$M:$M,"&lt;=2008",base_de_dados!$O:$O,"&gt;=39813")</f>
        <v>0</v>
      </c>
      <c r="G853" s="5">
        <f>SUMIFS(base_de_dados!$T:$T,base_de_dados!$B:$B,$B853,base_de_dados!$G:$G,G$61,base_de_dados!$H:$H,$L$1,base_de_dados!$C:$C,$A853,base_de_dados!$M:$M,"&lt;=2008",base_de_dados!$O:$O,"&gt;=39813")</f>
        <v>0</v>
      </c>
      <c r="H853" s="5">
        <f>SUMIFS(base_de_dados!$T:$T,base_de_dados!$B:$B,$B853,base_de_dados!$G:$G,H$61,base_de_dados!$H:$H,$L$1,base_de_dados!$C:$C,$A853,base_de_dados!$M:$M,"&lt;=2008",base_de_dados!$O:$O,"&gt;=39813")</f>
        <v>0</v>
      </c>
      <c r="I853" s="5">
        <f>SUMIFS(base_de_dados!$T:$T,base_de_dados!$B:$B,$B853,base_de_dados!$G:$G,I$61,base_de_dados!$H:$H,$L$1,base_de_dados!$C:$C,$A853,base_de_dados!$M:$M,"&lt;=2008",base_de_dados!$O:$O,"&gt;=39813")</f>
        <v>0</v>
      </c>
      <c r="J853" s="5">
        <f>SUMIFS(base_de_dados!$T:$T,base_de_dados!$B:$B,$B853,base_de_dados!$G:$G,J$61,base_de_dados!$H:$H,$L$1,base_de_dados!$C:$C,$A853,base_de_dados!$M:$M,"&lt;=2008",base_de_dados!$O:$O,"&gt;=39813")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SUMIFS(base_de_dados!$T:$T,base_de_dados!$B:$B,$B854,base_de_dados!$G:$G,C$61,base_de_dados!$H:$H,$L$1,base_de_dados!$C:$C,$A854,base_de_dados!$M:$M,"&lt;=2008",base_de_dados!$O:$O,"&gt;=39813")</f>
        <v>0</v>
      </c>
      <c r="D854" s="5">
        <f>SUMIFS(base_de_dados!$T:$T,base_de_dados!$B:$B,$B854,base_de_dados!$G:$G,D$61,base_de_dados!$H:$H,$L$1,base_de_dados!$C:$C,$A854,base_de_dados!$M:$M,"&lt;=2008",base_de_dados!$O:$O,"&gt;=39813")</f>
        <v>0</v>
      </c>
      <c r="E854" s="5">
        <f>SUMIFS(base_de_dados!$T:$T,base_de_dados!$B:$B,$B854,base_de_dados!$G:$G,E$61,base_de_dados!$H:$H,$L$1,base_de_dados!$C:$C,$A854,base_de_dados!$M:$M,"&lt;=2008",base_de_dados!$O:$O,"&gt;=39813")</f>
        <v>0</v>
      </c>
      <c r="F854" s="5">
        <f>SUMIFS(base_de_dados!$T:$T,base_de_dados!$B:$B,$B854,base_de_dados!$G:$G,F$61,base_de_dados!$H:$H,$L$1,base_de_dados!$C:$C,$A854,base_de_dados!$M:$M,"&lt;=2008",base_de_dados!$O:$O,"&gt;=39813")</f>
        <v>0</v>
      </c>
      <c r="G854" s="5">
        <f>SUMIFS(base_de_dados!$T:$T,base_de_dados!$B:$B,$B854,base_de_dados!$G:$G,G$61,base_de_dados!$H:$H,$L$1,base_de_dados!$C:$C,$A854,base_de_dados!$M:$M,"&lt;=2008",base_de_dados!$O:$O,"&gt;=39813")</f>
        <v>0</v>
      </c>
      <c r="H854" s="5">
        <f>SUMIFS(base_de_dados!$T:$T,base_de_dados!$B:$B,$B854,base_de_dados!$G:$G,H$61,base_de_dados!$H:$H,$L$1,base_de_dados!$C:$C,$A854,base_de_dados!$M:$M,"&lt;=2008",base_de_dados!$O:$O,"&gt;=39813")</f>
        <v>0</v>
      </c>
      <c r="I854" s="5">
        <f>SUMIFS(base_de_dados!$T:$T,base_de_dados!$B:$B,$B854,base_de_dados!$G:$G,I$61,base_de_dados!$H:$H,$L$1,base_de_dados!$C:$C,$A854,base_de_dados!$M:$M,"&lt;=2008",base_de_dados!$O:$O,"&gt;=39813")</f>
        <v>0</v>
      </c>
      <c r="J854" s="5">
        <f>SUMIFS(base_de_dados!$T:$T,base_de_dados!$B:$B,$B854,base_de_dados!$G:$G,J$61,base_de_dados!$H:$H,$L$1,base_de_dados!$C:$C,$A854,base_de_dados!$M:$M,"&lt;=2008",base_de_dados!$O:$O,"&gt;=39813")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SUMIFS(base_de_dados!$T:$T,base_de_dados!$B:$B,$B855,base_de_dados!$G:$G,C$61,base_de_dados!$H:$H,$L$1,base_de_dados!$C:$C,$A855,base_de_dados!$M:$M,"&lt;=2008",base_de_dados!$O:$O,"&gt;=39813")</f>
        <v>0</v>
      </c>
      <c r="D855" s="5">
        <f>SUMIFS(base_de_dados!$T:$T,base_de_dados!$B:$B,$B855,base_de_dados!$G:$G,D$61,base_de_dados!$H:$H,$L$1,base_de_dados!$C:$C,$A855,base_de_dados!$M:$M,"&lt;=2008",base_de_dados!$O:$O,"&gt;=39813")</f>
        <v>0</v>
      </c>
      <c r="E855" s="5">
        <f>SUMIFS(base_de_dados!$T:$T,base_de_dados!$B:$B,$B855,base_de_dados!$G:$G,E$61,base_de_dados!$H:$H,$L$1,base_de_dados!$C:$C,$A855,base_de_dados!$M:$M,"&lt;=2008",base_de_dados!$O:$O,"&gt;=39813")</f>
        <v>0</v>
      </c>
      <c r="F855" s="5">
        <f>SUMIFS(base_de_dados!$T:$T,base_de_dados!$B:$B,$B855,base_de_dados!$G:$G,F$61,base_de_dados!$H:$H,$L$1,base_de_dados!$C:$C,$A855,base_de_dados!$M:$M,"&lt;=2008",base_de_dados!$O:$O,"&gt;=39813")</f>
        <v>0</v>
      </c>
      <c r="G855" s="5">
        <f>SUMIFS(base_de_dados!$T:$T,base_de_dados!$B:$B,$B855,base_de_dados!$G:$G,G$61,base_de_dados!$H:$H,$L$1,base_de_dados!$C:$C,$A855,base_de_dados!$M:$M,"&lt;=2008",base_de_dados!$O:$O,"&gt;=39813")</f>
        <v>0</v>
      </c>
      <c r="H855" s="5">
        <f>SUMIFS(base_de_dados!$T:$T,base_de_dados!$B:$B,$B855,base_de_dados!$G:$G,H$61,base_de_dados!$H:$H,$L$1,base_de_dados!$C:$C,$A855,base_de_dados!$M:$M,"&lt;=2008",base_de_dados!$O:$O,"&gt;=39813")</f>
        <v>0</v>
      </c>
      <c r="I855" s="5">
        <f>SUMIFS(base_de_dados!$T:$T,base_de_dados!$B:$B,$B855,base_de_dados!$G:$G,I$61,base_de_dados!$H:$H,$L$1,base_de_dados!$C:$C,$A855,base_de_dados!$M:$M,"&lt;=2008",base_de_dados!$O:$O,"&gt;=39813")</f>
        <v>0</v>
      </c>
      <c r="J855" s="5">
        <f>SUMIFS(base_de_dados!$T:$T,base_de_dados!$B:$B,$B855,base_de_dados!$G:$G,J$61,base_de_dados!$H:$H,$L$1,base_de_dados!$C:$C,$A855,base_de_dados!$M:$M,"&lt;=2008",base_de_dados!$O:$O,"&gt;=39813")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SUMIFS(base_de_dados!$T:$T,base_de_dados!$B:$B,$B856,base_de_dados!$G:$G,C$61,base_de_dados!$H:$H,$L$1,base_de_dados!$C:$C,$A856,base_de_dados!$M:$M,"&lt;=2008",base_de_dados!$O:$O,"&gt;=39813")</f>
        <v>0</v>
      </c>
      <c r="D856" s="5">
        <f>SUMIFS(base_de_dados!$T:$T,base_de_dados!$B:$B,$B856,base_de_dados!$G:$G,D$61,base_de_dados!$H:$H,$L$1,base_de_dados!$C:$C,$A856,base_de_dados!$M:$M,"&lt;=2008",base_de_dados!$O:$O,"&gt;=39813")</f>
        <v>0</v>
      </c>
      <c r="E856" s="5">
        <f>SUMIFS(base_de_dados!$T:$T,base_de_dados!$B:$B,$B856,base_de_dados!$G:$G,E$61,base_de_dados!$H:$H,$L$1,base_de_dados!$C:$C,$A856,base_de_dados!$M:$M,"&lt;=2008",base_de_dados!$O:$O,"&gt;=39813")</f>
        <v>0</v>
      </c>
      <c r="F856" s="5">
        <f>SUMIFS(base_de_dados!$T:$T,base_de_dados!$B:$B,$B856,base_de_dados!$G:$G,F$61,base_de_dados!$H:$H,$L$1,base_de_dados!$C:$C,$A856,base_de_dados!$M:$M,"&lt;=2008",base_de_dados!$O:$O,"&gt;=39813")</f>
        <v>0</v>
      </c>
      <c r="G856" s="5">
        <f>SUMIFS(base_de_dados!$T:$T,base_de_dados!$B:$B,$B856,base_de_dados!$G:$G,G$61,base_de_dados!$H:$H,$L$1,base_de_dados!$C:$C,$A856,base_de_dados!$M:$M,"&lt;=2008",base_de_dados!$O:$O,"&gt;=39813")</f>
        <v>0</v>
      </c>
      <c r="H856" s="5">
        <f>SUMIFS(base_de_dados!$T:$T,base_de_dados!$B:$B,$B856,base_de_dados!$G:$G,H$61,base_de_dados!$H:$H,$L$1,base_de_dados!$C:$C,$A856,base_de_dados!$M:$M,"&lt;=2008",base_de_dados!$O:$O,"&gt;=39813")</f>
        <v>0</v>
      </c>
      <c r="I856" s="5">
        <f>SUMIFS(base_de_dados!$T:$T,base_de_dados!$B:$B,$B856,base_de_dados!$G:$G,I$61,base_de_dados!$H:$H,$L$1,base_de_dados!$C:$C,$A856,base_de_dados!$M:$M,"&lt;=2008",base_de_dados!$O:$O,"&gt;=39813")</f>
        <v>0</v>
      </c>
      <c r="J856" s="5">
        <f>SUMIFS(base_de_dados!$T:$T,base_de_dados!$B:$B,$B856,base_de_dados!$G:$G,J$61,base_de_dados!$H:$H,$L$1,base_de_dados!$C:$C,$A856,base_de_dados!$M:$M,"&lt;=2008",base_de_dados!$O:$O,"&gt;=39813")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SUMIFS(base_de_dados!$T:$T,base_de_dados!$B:$B,$B857,base_de_dados!$G:$G,C$61,base_de_dados!$H:$H,$L$1,base_de_dados!$C:$C,$A857,base_de_dados!$M:$M,"&lt;=2008",base_de_dados!$O:$O,"&gt;=39813")</f>
        <v>0</v>
      </c>
      <c r="D857" s="5">
        <f>SUMIFS(base_de_dados!$T:$T,base_de_dados!$B:$B,$B857,base_de_dados!$G:$G,D$61,base_de_dados!$H:$H,$L$1,base_de_dados!$C:$C,$A857,base_de_dados!$M:$M,"&lt;=2008",base_de_dados!$O:$O,"&gt;=39813")</f>
        <v>0</v>
      </c>
      <c r="E857" s="5">
        <f>SUMIFS(base_de_dados!$T:$T,base_de_dados!$B:$B,$B857,base_de_dados!$G:$G,E$61,base_de_dados!$H:$H,$L$1,base_de_dados!$C:$C,$A857,base_de_dados!$M:$M,"&lt;=2008",base_de_dados!$O:$O,"&gt;=39813")</f>
        <v>0</v>
      </c>
      <c r="F857" s="5">
        <f>SUMIFS(base_de_dados!$T:$T,base_de_dados!$B:$B,$B857,base_de_dados!$G:$G,F$61,base_de_dados!$H:$H,$L$1,base_de_dados!$C:$C,$A857,base_de_dados!$M:$M,"&lt;=2008",base_de_dados!$O:$O,"&gt;=39813")</f>
        <v>0</v>
      </c>
      <c r="G857" s="5">
        <f>SUMIFS(base_de_dados!$T:$T,base_de_dados!$B:$B,$B857,base_de_dados!$G:$G,G$61,base_de_dados!$H:$H,$L$1,base_de_dados!$C:$C,$A857,base_de_dados!$M:$M,"&lt;=2008",base_de_dados!$O:$O,"&gt;=39813")</f>
        <v>0</v>
      </c>
      <c r="H857" s="5">
        <f>SUMIFS(base_de_dados!$T:$T,base_de_dados!$B:$B,$B857,base_de_dados!$G:$G,H$61,base_de_dados!$H:$H,$L$1,base_de_dados!$C:$C,$A857,base_de_dados!$M:$M,"&lt;=2008",base_de_dados!$O:$O,"&gt;=39813")</f>
        <v>0</v>
      </c>
      <c r="I857" s="5">
        <f>SUMIFS(base_de_dados!$T:$T,base_de_dados!$B:$B,$B857,base_de_dados!$G:$G,I$61,base_de_dados!$H:$H,$L$1,base_de_dados!$C:$C,$A857,base_de_dados!$M:$M,"&lt;=2008",base_de_dados!$O:$O,"&gt;=39813")</f>
        <v>0</v>
      </c>
      <c r="J857" s="5">
        <f>SUMIFS(base_de_dados!$T:$T,base_de_dados!$B:$B,$B857,base_de_dados!$G:$G,J$61,base_de_dados!$H:$H,$L$1,base_de_dados!$C:$C,$A857,base_de_dados!$M:$M,"&lt;=2008",base_de_dados!$O:$O,"&gt;=39813")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SUMIFS(base_de_dados!$T:$T,base_de_dados!$B:$B,$B858,base_de_dados!$G:$G,C$61,base_de_dados!$H:$H,$L$1,base_de_dados!$C:$C,$A858,base_de_dados!$M:$M,"&lt;=2008",base_de_dados!$O:$O,"&gt;=39813")</f>
        <v>0</v>
      </c>
      <c r="D858" s="5">
        <f>SUMIFS(base_de_dados!$T:$T,base_de_dados!$B:$B,$B858,base_de_dados!$G:$G,D$61,base_de_dados!$H:$H,$L$1,base_de_dados!$C:$C,$A858,base_de_dados!$M:$M,"&lt;=2008",base_de_dados!$O:$O,"&gt;=39813")</f>
        <v>0</v>
      </c>
      <c r="E858" s="5">
        <f>SUMIFS(base_de_dados!$T:$T,base_de_dados!$B:$B,$B858,base_de_dados!$G:$G,E$61,base_de_dados!$H:$H,$L$1,base_de_dados!$C:$C,$A858,base_de_dados!$M:$M,"&lt;=2008",base_de_dados!$O:$O,"&gt;=39813")</f>
        <v>0</v>
      </c>
      <c r="F858" s="5">
        <f>SUMIFS(base_de_dados!$T:$T,base_de_dados!$B:$B,$B858,base_de_dados!$G:$G,F$61,base_de_dados!$H:$H,$L$1,base_de_dados!$C:$C,$A858,base_de_dados!$M:$M,"&lt;=2008",base_de_dados!$O:$O,"&gt;=39813")</f>
        <v>0</v>
      </c>
      <c r="G858" s="5">
        <f>SUMIFS(base_de_dados!$T:$T,base_de_dados!$B:$B,$B858,base_de_dados!$G:$G,G$61,base_de_dados!$H:$H,$L$1,base_de_dados!$C:$C,$A858,base_de_dados!$M:$M,"&lt;=2008",base_de_dados!$O:$O,"&gt;=39813")</f>
        <v>0</v>
      </c>
      <c r="H858" s="5">
        <f>SUMIFS(base_de_dados!$T:$T,base_de_dados!$B:$B,$B858,base_de_dados!$G:$G,H$61,base_de_dados!$H:$H,$L$1,base_de_dados!$C:$C,$A858,base_de_dados!$M:$M,"&lt;=2008",base_de_dados!$O:$O,"&gt;=39813")</f>
        <v>0</v>
      </c>
      <c r="I858" s="5">
        <f>SUMIFS(base_de_dados!$T:$T,base_de_dados!$B:$B,$B858,base_de_dados!$G:$G,I$61,base_de_dados!$H:$H,$L$1,base_de_dados!$C:$C,$A858,base_de_dados!$M:$M,"&lt;=2008",base_de_dados!$O:$O,"&gt;=39813")</f>
        <v>0</v>
      </c>
      <c r="J858" s="5">
        <f>SUMIFS(base_de_dados!$T:$T,base_de_dados!$B:$B,$B858,base_de_dados!$G:$G,J$61,base_de_dados!$H:$H,$L$1,base_de_dados!$C:$C,$A858,base_de_dados!$M:$M,"&lt;=2008",base_de_dados!$O:$O,"&gt;=39813")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SUMIFS(base_de_dados!$T:$T,base_de_dados!$B:$B,$B859,base_de_dados!$G:$G,C$61,base_de_dados!$H:$H,$L$1,base_de_dados!$C:$C,$A859,base_de_dados!$M:$M,"&lt;=2008",base_de_dados!$O:$O,"&gt;=39813")</f>
        <v>0</v>
      </c>
      <c r="D859" s="5">
        <f>SUMIFS(base_de_dados!$T:$T,base_de_dados!$B:$B,$B859,base_de_dados!$G:$G,D$61,base_de_dados!$H:$H,$L$1,base_de_dados!$C:$C,$A859,base_de_dados!$M:$M,"&lt;=2008",base_de_dados!$O:$O,"&gt;=39813")</f>
        <v>0</v>
      </c>
      <c r="E859" s="5">
        <f>SUMIFS(base_de_dados!$T:$T,base_de_dados!$B:$B,$B859,base_de_dados!$G:$G,E$61,base_de_dados!$H:$H,$L$1,base_de_dados!$C:$C,$A859,base_de_dados!$M:$M,"&lt;=2008",base_de_dados!$O:$O,"&gt;=39813")</f>
        <v>0</v>
      </c>
      <c r="F859" s="5">
        <f>SUMIFS(base_de_dados!$T:$T,base_de_dados!$B:$B,$B859,base_de_dados!$G:$G,F$61,base_de_dados!$H:$H,$L$1,base_de_dados!$C:$C,$A859,base_de_dados!$M:$M,"&lt;=2008",base_de_dados!$O:$O,"&gt;=39813")</f>
        <v>0</v>
      </c>
      <c r="G859" s="5">
        <f>SUMIFS(base_de_dados!$T:$T,base_de_dados!$B:$B,$B859,base_de_dados!$G:$G,G$61,base_de_dados!$H:$H,$L$1,base_de_dados!$C:$C,$A859,base_de_dados!$M:$M,"&lt;=2008",base_de_dados!$O:$O,"&gt;=39813")</f>
        <v>0</v>
      </c>
      <c r="H859" s="5">
        <f>SUMIFS(base_de_dados!$T:$T,base_de_dados!$B:$B,$B859,base_de_dados!$G:$G,H$61,base_de_dados!$H:$H,$L$1,base_de_dados!$C:$C,$A859,base_de_dados!$M:$M,"&lt;=2008",base_de_dados!$O:$O,"&gt;=39813")</f>
        <v>0</v>
      </c>
      <c r="I859" s="5">
        <f>SUMIFS(base_de_dados!$T:$T,base_de_dados!$B:$B,$B859,base_de_dados!$G:$G,I$61,base_de_dados!$H:$H,$L$1,base_de_dados!$C:$C,$A859,base_de_dados!$M:$M,"&lt;=2008",base_de_dados!$O:$O,"&gt;=39813")</f>
        <v>0</v>
      </c>
      <c r="J859" s="5">
        <f>SUMIFS(base_de_dados!$T:$T,base_de_dados!$B:$B,$B859,base_de_dados!$G:$G,J$61,base_de_dados!$H:$H,$L$1,base_de_dados!$C:$C,$A859,base_de_dados!$M:$M,"&lt;=2008",base_de_dados!$O:$O,"&gt;=39813")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SUMIFS(base_de_dados!$T:$T,base_de_dados!$B:$B,$B860,base_de_dados!$G:$G,C$61,base_de_dados!$H:$H,$L$1,base_de_dados!$C:$C,$A860,base_de_dados!$M:$M,"&lt;=2008",base_de_dados!$O:$O,"&gt;=39813")</f>
        <v>0</v>
      </c>
      <c r="D860" s="5">
        <f>SUMIFS(base_de_dados!$T:$T,base_de_dados!$B:$B,$B860,base_de_dados!$G:$G,D$61,base_de_dados!$H:$H,$L$1,base_de_dados!$C:$C,$A860,base_de_dados!$M:$M,"&lt;=2008",base_de_dados!$O:$O,"&gt;=39813")</f>
        <v>0</v>
      </c>
      <c r="E860" s="5">
        <f>SUMIFS(base_de_dados!$T:$T,base_de_dados!$B:$B,$B860,base_de_dados!$G:$G,E$61,base_de_dados!$H:$H,$L$1,base_de_dados!$C:$C,$A860,base_de_dados!$M:$M,"&lt;=2008",base_de_dados!$O:$O,"&gt;=39813")</f>
        <v>0</v>
      </c>
      <c r="F860" s="5">
        <f>SUMIFS(base_de_dados!$T:$T,base_de_dados!$B:$B,$B860,base_de_dados!$G:$G,F$61,base_de_dados!$H:$H,$L$1,base_de_dados!$C:$C,$A860,base_de_dados!$M:$M,"&lt;=2008",base_de_dados!$O:$O,"&gt;=39813")</f>
        <v>0</v>
      </c>
      <c r="G860" s="5">
        <f>SUMIFS(base_de_dados!$T:$T,base_de_dados!$B:$B,$B860,base_de_dados!$G:$G,G$61,base_de_dados!$H:$H,$L$1,base_de_dados!$C:$C,$A860,base_de_dados!$M:$M,"&lt;=2008",base_de_dados!$O:$O,"&gt;=39813")</f>
        <v>0</v>
      </c>
      <c r="H860" s="5">
        <f>SUMIFS(base_de_dados!$T:$T,base_de_dados!$B:$B,$B860,base_de_dados!$G:$G,H$61,base_de_dados!$H:$H,$L$1,base_de_dados!$C:$C,$A860,base_de_dados!$M:$M,"&lt;=2008",base_de_dados!$O:$O,"&gt;=39813")</f>
        <v>0</v>
      </c>
      <c r="I860" s="5">
        <f>SUMIFS(base_de_dados!$T:$T,base_de_dados!$B:$B,$B860,base_de_dados!$G:$G,I$61,base_de_dados!$H:$H,$L$1,base_de_dados!$C:$C,$A860,base_de_dados!$M:$M,"&lt;=2008",base_de_dados!$O:$O,"&gt;=39813")</f>
        <v>0</v>
      </c>
      <c r="J860" s="5">
        <f>SUMIFS(base_de_dados!$T:$T,base_de_dados!$B:$B,$B860,base_de_dados!$G:$G,J$61,base_de_dados!$H:$H,$L$1,base_de_dados!$C:$C,$A860,base_de_dados!$M:$M,"&lt;=2008",base_de_dados!$O:$O,"&gt;=39813")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SUMIFS(base_de_dados!$T:$T,base_de_dados!$B:$B,$B861,base_de_dados!$G:$G,C$61,base_de_dados!$H:$H,$L$1,base_de_dados!$C:$C,$A861,base_de_dados!$M:$M,"&lt;=2008",base_de_dados!$O:$O,"&gt;=39813")</f>
        <v>0</v>
      </c>
      <c r="D861" s="5">
        <f>SUMIFS(base_de_dados!$T:$T,base_de_dados!$B:$B,$B861,base_de_dados!$G:$G,D$61,base_de_dados!$H:$H,$L$1,base_de_dados!$C:$C,$A861,base_de_dados!$M:$M,"&lt;=2008",base_de_dados!$O:$O,"&gt;=39813")</f>
        <v>0</v>
      </c>
      <c r="E861" s="5">
        <f>SUMIFS(base_de_dados!$T:$T,base_de_dados!$B:$B,$B861,base_de_dados!$G:$G,E$61,base_de_dados!$H:$H,$L$1,base_de_dados!$C:$C,$A861,base_de_dados!$M:$M,"&lt;=2008",base_de_dados!$O:$O,"&gt;=39813")</f>
        <v>0</v>
      </c>
      <c r="F861" s="5">
        <f>SUMIFS(base_de_dados!$T:$T,base_de_dados!$B:$B,$B861,base_de_dados!$G:$G,F$61,base_de_dados!$H:$H,$L$1,base_de_dados!$C:$C,$A861,base_de_dados!$M:$M,"&lt;=2008",base_de_dados!$O:$O,"&gt;=39813")</f>
        <v>0</v>
      </c>
      <c r="G861" s="5">
        <f>SUMIFS(base_de_dados!$T:$T,base_de_dados!$B:$B,$B861,base_de_dados!$G:$G,G$61,base_de_dados!$H:$H,$L$1,base_de_dados!$C:$C,$A861,base_de_dados!$M:$M,"&lt;=2008",base_de_dados!$O:$O,"&gt;=39813")</f>
        <v>0</v>
      </c>
      <c r="H861" s="5">
        <f>SUMIFS(base_de_dados!$T:$T,base_de_dados!$B:$B,$B861,base_de_dados!$G:$G,H$61,base_de_dados!$H:$H,$L$1,base_de_dados!$C:$C,$A861,base_de_dados!$M:$M,"&lt;=2008",base_de_dados!$O:$O,"&gt;=39813")</f>
        <v>0</v>
      </c>
      <c r="I861" s="5">
        <f>SUMIFS(base_de_dados!$T:$T,base_de_dados!$B:$B,$B861,base_de_dados!$G:$G,I$61,base_de_dados!$H:$H,$L$1,base_de_dados!$C:$C,$A861,base_de_dados!$M:$M,"&lt;=2008",base_de_dados!$O:$O,"&gt;=39813")</f>
        <v>0</v>
      </c>
      <c r="J861" s="5">
        <f>SUMIFS(base_de_dados!$T:$T,base_de_dados!$B:$B,$B861,base_de_dados!$G:$G,J$61,base_de_dados!$H:$H,$L$1,base_de_dados!$C:$C,$A861,base_de_dados!$M:$M,"&lt;=2008",base_de_dados!$O:$O,"&gt;=39813")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SUMIFS(base_de_dados!$T:$T,base_de_dados!$B:$B,$B862,base_de_dados!$G:$G,C$61,base_de_dados!$H:$H,$L$1,base_de_dados!$C:$C,$A862,base_de_dados!$M:$M,"&lt;=2008",base_de_dados!$O:$O,"&gt;=39813")</f>
        <v>0</v>
      </c>
      <c r="D862" s="5">
        <f>SUMIFS(base_de_dados!$T:$T,base_de_dados!$B:$B,$B862,base_de_dados!$G:$G,D$61,base_de_dados!$H:$H,$L$1,base_de_dados!$C:$C,$A862,base_de_dados!$M:$M,"&lt;=2008",base_de_dados!$O:$O,"&gt;=39813")</f>
        <v>0</v>
      </c>
      <c r="E862" s="5">
        <f>SUMIFS(base_de_dados!$T:$T,base_de_dados!$B:$B,$B862,base_de_dados!$G:$G,E$61,base_de_dados!$H:$H,$L$1,base_de_dados!$C:$C,$A862,base_de_dados!$M:$M,"&lt;=2008",base_de_dados!$O:$O,"&gt;=39813")</f>
        <v>0</v>
      </c>
      <c r="F862" s="5">
        <f>SUMIFS(base_de_dados!$T:$T,base_de_dados!$B:$B,$B862,base_de_dados!$G:$G,F$61,base_de_dados!$H:$H,$L$1,base_de_dados!$C:$C,$A862,base_de_dados!$M:$M,"&lt;=2008",base_de_dados!$O:$O,"&gt;=39813")</f>
        <v>0</v>
      </c>
      <c r="G862" s="5">
        <f>SUMIFS(base_de_dados!$T:$T,base_de_dados!$B:$B,$B862,base_de_dados!$G:$G,G$61,base_de_dados!$H:$H,$L$1,base_de_dados!$C:$C,$A862,base_de_dados!$M:$M,"&lt;=2008",base_de_dados!$O:$O,"&gt;=39813")</f>
        <v>0</v>
      </c>
      <c r="H862" s="5">
        <f>SUMIFS(base_de_dados!$T:$T,base_de_dados!$B:$B,$B862,base_de_dados!$G:$G,H$61,base_de_dados!$H:$H,$L$1,base_de_dados!$C:$C,$A862,base_de_dados!$M:$M,"&lt;=2008",base_de_dados!$O:$O,"&gt;=39813")</f>
        <v>0</v>
      </c>
      <c r="I862" s="5">
        <f>SUMIFS(base_de_dados!$T:$T,base_de_dados!$B:$B,$B862,base_de_dados!$G:$G,I$61,base_de_dados!$H:$H,$L$1,base_de_dados!$C:$C,$A862,base_de_dados!$M:$M,"&lt;=2008",base_de_dados!$O:$O,"&gt;=39813")</f>
        <v>0</v>
      </c>
      <c r="J862" s="5">
        <f>SUMIFS(base_de_dados!$T:$T,base_de_dados!$B:$B,$B862,base_de_dados!$G:$G,J$61,base_de_dados!$H:$H,$L$1,base_de_dados!$C:$C,$A862,base_de_dados!$M:$M,"&lt;=2008",base_de_dados!$O:$O,"&gt;=39813")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SUMIFS(base_de_dados!$T:$T,base_de_dados!$B:$B,$B863,base_de_dados!$G:$G,C$61,base_de_dados!$H:$H,$L$1,base_de_dados!$C:$C,$A863,base_de_dados!$M:$M,"&lt;=2008",base_de_dados!$O:$O,"&gt;=39813")</f>
        <v>0</v>
      </c>
      <c r="D863" s="5">
        <f>SUMIFS(base_de_dados!$T:$T,base_de_dados!$B:$B,$B863,base_de_dados!$G:$G,D$61,base_de_dados!$H:$H,$L$1,base_de_dados!$C:$C,$A863,base_de_dados!$M:$M,"&lt;=2008",base_de_dados!$O:$O,"&gt;=39813")</f>
        <v>0</v>
      </c>
      <c r="E863" s="5">
        <f>SUMIFS(base_de_dados!$T:$T,base_de_dados!$B:$B,$B863,base_de_dados!$G:$G,E$61,base_de_dados!$H:$H,$L$1,base_de_dados!$C:$C,$A863,base_de_dados!$M:$M,"&lt;=2008",base_de_dados!$O:$O,"&gt;=39813")</f>
        <v>0</v>
      </c>
      <c r="F863" s="5">
        <f>SUMIFS(base_de_dados!$T:$T,base_de_dados!$B:$B,$B863,base_de_dados!$G:$G,F$61,base_de_dados!$H:$H,$L$1,base_de_dados!$C:$C,$A863,base_de_dados!$M:$M,"&lt;=2008",base_de_dados!$O:$O,"&gt;=39813")</f>
        <v>0</v>
      </c>
      <c r="G863" s="5">
        <f>SUMIFS(base_de_dados!$T:$T,base_de_dados!$B:$B,$B863,base_de_dados!$G:$G,G$61,base_de_dados!$H:$H,$L$1,base_de_dados!$C:$C,$A863,base_de_dados!$M:$M,"&lt;=2008",base_de_dados!$O:$O,"&gt;=39813")</f>
        <v>0</v>
      </c>
      <c r="H863" s="5">
        <f>SUMIFS(base_de_dados!$T:$T,base_de_dados!$B:$B,$B863,base_de_dados!$G:$G,H$61,base_de_dados!$H:$H,$L$1,base_de_dados!$C:$C,$A863,base_de_dados!$M:$M,"&lt;=2008",base_de_dados!$O:$O,"&gt;=39813")</f>
        <v>0</v>
      </c>
      <c r="I863" s="5">
        <f>SUMIFS(base_de_dados!$T:$T,base_de_dados!$B:$B,$B863,base_de_dados!$G:$G,I$61,base_de_dados!$H:$H,$L$1,base_de_dados!$C:$C,$A863,base_de_dados!$M:$M,"&lt;=2008",base_de_dados!$O:$O,"&gt;=39813")</f>
        <v>0</v>
      </c>
      <c r="J863" s="5">
        <f>SUMIFS(base_de_dados!$T:$T,base_de_dados!$B:$B,$B863,base_de_dados!$G:$G,J$61,base_de_dados!$H:$H,$L$1,base_de_dados!$C:$C,$A863,base_de_dados!$M:$M,"&lt;=2008",base_de_dados!$O:$O,"&gt;=39813")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SUMIFS(base_de_dados!$T:$T,base_de_dados!$B:$B,$B864,base_de_dados!$G:$G,C$61,base_de_dados!$H:$H,$L$1,base_de_dados!$C:$C,$A864,base_de_dados!$M:$M,"&lt;=2008",base_de_dados!$O:$O,"&gt;=39813")</f>
        <v>0</v>
      </c>
      <c r="D864" s="5">
        <f>SUMIFS(base_de_dados!$T:$T,base_de_dados!$B:$B,$B864,base_de_dados!$G:$G,D$61,base_de_dados!$H:$H,$L$1,base_de_dados!$C:$C,$A864,base_de_dados!$M:$M,"&lt;=2008",base_de_dados!$O:$O,"&gt;=39813")</f>
        <v>0</v>
      </c>
      <c r="E864" s="5">
        <f>SUMIFS(base_de_dados!$T:$T,base_de_dados!$B:$B,$B864,base_de_dados!$G:$G,E$61,base_de_dados!$H:$H,$L$1,base_de_dados!$C:$C,$A864,base_de_dados!$M:$M,"&lt;=2008",base_de_dados!$O:$O,"&gt;=39813")</f>
        <v>0</v>
      </c>
      <c r="F864" s="5">
        <f>SUMIFS(base_de_dados!$T:$T,base_de_dados!$B:$B,$B864,base_de_dados!$G:$G,F$61,base_de_dados!$H:$H,$L$1,base_de_dados!$C:$C,$A864,base_de_dados!$M:$M,"&lt;=2008",base_de_dados!$O:$O,"&gt;=39813")</f>
        <v>0</v>
      </c>
      <c r="G864" s="5">
        <f>SUMIFS(base_de_dados!$T:$T,base_de_dados!$B:$B,$B864,base_de_dados!$G:$G,G$61,base_de_dados!$H:$H,$L$1,base_de_dados!$C:$C,$A864,base_de_dados!$M:$M,"&lt;=2008",base_de_dados!$O:$O,"&gt;=39813")</f>
        <v>0</v>
      </c>
      <c r="H864" s="5">
        <f>SUMIFS(base_de_dados!$T:$T,base_de_dados!$B:$B,$B864,base_de_dados!$G:$G,H$61,base_de_dados!$H:$H,$L$1,base_de_dados!$C:$C,$A864,base_de_dados!$M:$M,"&lt;=2008",base_de_dados!$O:$O,"&gt;=39813")</f>
        <v>0</v>
      </c>
      <c r="I864" s="5">
        <f>SUMIFS(base_de_dados!$T:$T,base_de_dados!$B:$B,$B864,base_de_dados!$G:$G,I$61,base_de_dados!$H:$H,$L$1,base_de_dados!$C:$C,$A864,base_de_dados!$M:$M,"&lt;=2008",base_de_dados!$O:$O,"&gt;=39813")</f>
        <v>0</v>
      </c>
      <c r="J864" s="5">
        <f>SUMIFS(base_de_dados!$T:$T,base_de_dados!$B:$B,$B864,base_de_dados!$G:$G,J$61,base_de_dados!$H:$H,$L$1,base_de_dados!$C:$C,$A864,base_de_dados!$M:$M,"&lt;=2008",base_de_dados!$O:$O,"&gt;=39813")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SUMIFS(base_de_dados!$T:$T,base_de_dados!$B:$B,$B865,base_de_dados!$G:$G,C$61,base_de_dados!$H:$H,$L$1,base_de_dados!$C:$C,$A865,base_de_dados!$M:$M,"&lt;=2008",base_de_dados!$O:$O,"&gt;=39813")</f>
        <v>0</v>
      </c>
      <c r="D865" s="5">
        <f>SUMIFS(base_de_dados!$T:$T,base_de_dados!$B:$B,$B865,base_de_dados!$G:$G,D$61,base_de_dados!$H:$H,$L$1,base_de_dados!$C:$C,$A865,base_de_dados!$M:$M,"&lt;=2008",base_de_dados!$O:$O,"&gt;=39813")</f>
        <v>0</v>
      </c>
      <c r="E865" s="5">
        <f>SUMIFS(base_de_dados!$T:$T,base_de_dados!$B:$B,$B865,base_de_dados!$G:$G,E$61,base_de_dados!$H:$H,$L$1,base_de_dados!$C:$C,$A865,base_de_dados!$M:$M,"&lt;=2008",base_de_dados!$O:$O,"&gt;=39813")</f>
        <v>0</v>
      </c>
      <c r="F865" s="5">
        <f>SUMIFS(base_de_dados!$T:$T,base_de_dados!$B:$B,$B865,base_de_dados!$G:$G,F$61,base_de_dados!$H:$H,$L$1,base_de_dados!$C:$C,$A865,base_de_dados!$M:$M,"&lt;=2008",base_de_dados!$O:$O,"&gt;=39813")</f>
        <v>0</v>
      </c>
      <c r="G865" s="5">
        <f>SUMIFS(base_de_dados!$T:$T,base_de_dados!$B:$B,$B865,base_de_dados!$G:$G,G$61,base_de_dados!$H:$H,$L$1,base_de_dados!$C:$C,$A865,base_de_dados!$M:$M,"&lt;=2008",base_de_dados!$O:$O,"&gt;=39813")</f>
        <v>0</v>
      </c>
      <c r="H865" s="5">
        <f>SUMIFS(base_de_dados!$T:$T,base_de_dados!$B:$B,$B865,base_de_dados!$G:$G,H$61,base_de_dados!$H:$H,$L$1,base_de_dados!$C:$C,$A865,base_de_dados!$M:$M,"&lt;=2008",base_de_dados!$O:$O,"&gt;=39813")</f>
        <v>0</v>
      </c>
      <c r="I865" s="5">
        <f>SUMIFS(base_de_dados!$T:$T,base_de_dados!$B:$B,$B865,base_de_dados!$G:$G,I$61,base_de_dados!$H:$H,$L$1,base_de_dados!$C:$C,$A865,base_de_dados!$M:$M,"&lt;=2008",base_de_dados!$O:$O,"&gt;=39813")</f>
        <v>0</v>
      </c>
      <c r="J865" s="5">
        <f>SUMIFS(base_de_dados!$T:$T,base_de_dados!$B:$B,$B865,base_de_dados!$G:$G,J$61,base_de_dados!$H:$H,$L$1,base_de_dados!$C:$C,$A865,base_de_dados!$M:$M,"&lt;=2008",base_de_dados!$O:$O,"&gt;=39813")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SUMIFS(base_de_dados!$T:$T,base_de_dados!$B:$B,$B866,base_de_dados!$G:$G,C$61,base_de_dados!$H:$H,$L$1,base_de_dados!$C:$C,$A866,base_de_dados!$M:$M,"&lt;=2008",base_de_dados!$O:$O,"&gt;=39813")</f>
        <v>0</v>
      </c>
      <c r="D866" s="5">
        <f>SUMIFS(base_de_dados!$T:$T,base_de_dados!$B:$B,$B866,base_de_dados!$G:$G,D$61,base_de_dados!$H:$H,$L$1,base_de_dados!$C:$C,$A866,base_de_dados!$M:$M,"&lt;=2008",base_de_dados!$O:$O,"&gt;=39813")</f>
        <v>0</v>
      </c>
      <c r="E866" s="5">
        <f>SUMIFS(base_de_dados!$T:$T,base_de_dados!$B:$B,$B866,base_de_dados!$G:$G,E$61,base_de_dados!$H:$H,$L$1,base_de_dados!$C:$C,$A866,base_de_dados!$M:$M,"&lt;=2008",base_de_dados!$O:$O,"&gt;=39813")</f>
        <v>0</v>
      </c>
      <c r="F866" s="5">
        <f>SUMIFS(base_de_dados!$T:$T,base_de_dados!$B:$B,$B866,base_de_dados!$G:$G,F$61,base_de_dados!$H:$H,$L$1,base_de_dados!$C:$C,$A866,base_de_dados!$M:$M,"&lt;=2008",base_de_dados!$O:$O,"&gt;=39813")</f>
        <v>0</v>
      </c>
      <c r="G866" s="5">
        <f>SUMIFS(base_de_dados!$T:$T,base_de_dados!$B:$B,$B866,base_de_dados!$G:$G,G$61,base_de_dados!$H:$H,$L$1,base_de_dados!$C:$C,$A866,base_de_dados!$M:$M,"&lt;=2008",base_de_dados!$O:$O,"&gt;=39813")</f>
        <v>0</v>
      </c>
      <c r="H866" s="5">
        <f>SUMIFS(base_de_dados!$T:$T,base_de_dados!$B:$B,$B866,base_de_dados!$G:$G,H$61,base_de_dados!$H:$H,$L$1,base_de_dados!$C:$C,$A866,base_de_dados!$M:$M,"&lt;=2008",base_de_dados!$O:$O,"&gt;=39813")</f>
        <v>0</v>
      </c>
      <c r="I866" s="5">
        <f>SUMIFS(base_de_dados!$T:$T,base_de_dados!$B:$B,$B866,base_de_dados!$G:$G,I$61,base_de_dados!$H:$H,$L$1,base_de_dados!$C:$C,$A866,base_de_dados!$M:$M,"&lt;=2008",base_de_dados!$O:$O,"&gt;=39813")</f>
        <v>0</v>
      </c>
      <c r="J866" s="5">
        <f>SUMIFS(base_de_dados!$T:$T,base_de_dados!$B:$B,$B866,base_de_dados!$G:$G,J$61,base_de_dados!$H:$H,$L$1,base_de_dados!$C:$C,$A866,base_de_dados!$M:$M,"&lt;=2008",base_de_dados!$O:$O,"&gt;=39813")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SUMIFS(base_de_dados!$T:$T,base_de_dados!$B:$B,$B867,base_de_dados!$G:$G,C$61,base_de_dados!$H:$H,$L$1,base_de_dados!$C:$C,$A867,base_de_dados!$M:$M,"&lt;=2008",base_de_dados!$O:$O,"&gt;=39813")</f>
        <v>0</v>
      </c>
      <c r="D867" s="5">
        <f>SUMIFS(base_de_dados!$T:$T,base_de_dados!$B:$B,$B867,base_de_dados!$G:$G,D$61,base_de_dados!$H:$H,$L$1,base_de_dados!$C:$C,$A867,base_de_dados!$M:$M,"&lt;=2008",base_de_dados!$O:$O,"&gt;=39813")</f>
        <v>0</v>
      </c>
      <c r="E867" s="5">
        <f>SUMIFS(base_de_dados!$T:$T,base_de_dados!$B:$B,$B867,base_de_dados!$G:$G,E$61,base_de_dados!$H:$H,$L$1,base_de_dados!$C:$C,$A867,base_de_dados!$M:$M,"&lt;=2008",base_de_dados!$O:$O,"&gt;=39813")</f>
        <v>0</v>
      </c>
      <c r="F867" s="5">
        <f>SUMIFS(base_de_dados!$T:$T,base_de_dados!$B:$B,$B867,base_de_dados!$G:$G,F$61,base_de_dados!$H:$H,$L$1,base_de_dados!$C:$C,$A867,base_de_dados!$M:$M,"&lt;=2008",base_de_dados!$O:$O,"&gt;=39813")</f>
        <v>0</v>
      </c>
      <c r="G867" s="5">
        <f>SUMIFS(base_de_dados!$T:$T,base_de_dados!$B:$B,$B867,base_de_dados!$G:$G,G$61,base_de_dados!$H:$H,$L$1,base_de_dados!$C:$C,$A867,base_de_dados!$M:$M,"&lt;=2008",base_de_dados!$O:$O,"&gt;=39813")</f>
        <v>0</v>
      </c>
      <c r="H867" s="5">
        <f>SUMIFS(base_de_dados!$T:$T,base_de_dados!$B:$B,$B867,base_de_dados!$G:$G,H$61,base_de_dados!$H:$H,$L$1,base_de_dados!$C:$C,$A867,base_de_dados!$M:$M,"&lt;=2008",base_de_dados!$O:$O,"&gt;=39813")</f>
        <v>0</v>
      </c>
      <c r="I867" s="5">
        <f>SUMIFS(base_de_dados!$T:$T,base_de_dados!$B:$B,$B867,base_de_dados!$G:$G,I$61,base_de_dados!$H:$H,$L$1,base_de_dados!$C:$C,$A867,base_de_dados!$M:$M,"&lt;=2008",base_de_dados!$O:$O,"&gt;=39813")</f>
        <v>0</v>
      </c>
      <c r="J867" s="5">
        <f>SUMIFS(base_de_dados!$T:$T,base_de_dados!$B:$B,$B867,base_de_dados!$G:$G,J$61,base_de_dados!$H:$H,$L$1,base_de_dados!$C:$C,$A867,base_de_dados!$M:$M,"&lt;=2008",base_de_dados!$O:$O,"&gt;=39813")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SUMIFS(base_de_dados!$T:$T,base_de_dados!$B:$B,$B868,base_de_dados!$G:$G,C$61,base_de_dados!$H:$H,$L$1,base_de_dados!$C:$C,$A868,base_de_dados!$M:$M,"&lt;=2008",base_de_dados!$O:$O,"&gt;=39813")</f>
        <v>0</v>
      </c>
      <c r="D868" s="5">
        <f>SUMIFS(base_de_dados!$T:$T,base_de_dados!$B:$B,$B868,base_de_dados!$G:$G,D$61,base_de_dados!$H:$H,$L$1,base_de_dados!$C:$C,$A868,base_de_dados!$M:$M,"&lt;=2008",base_de_dados!$O:$O,"&gt;=39813")</f>
        <v>0</v>
      </c>
      <c r="E868" s="5">
        <f>SUMIFS(base_de_dados!$T:$T,base_de_dados!$B:$B,$B868,base_de_dados!$G:$G,E$61,base_de_dados!$H:$H,$L$1,base_de_dados!$C:$C,$A868,base_de_dados!$M:$M,"&lt;=2008",base_de_dados!$O:$O,"&gt;=39813")</f>
        <v>0</v>
      </c>
      <c r="F868" s="5">
        <f>SUMIFS(base_de_dados!$T:$T,base_de_dados!$B:$B,$B868,base_de_dados!$G:$G,F$61,base_de_dados!$H:$H,$L$1,base_de_dados!$C:$C,$A868,base_de_dados!$M:$M,"&lt;=2008",base_de_dados!$O:$O,"&gt;=39813")</f>
        <v>0</v>
      </c>
      <c r="G868" s="5">
        <f>SUMIFS(base_de_dados!$T:$T,base_de_dados!$B:$B,$B868,base_de_dados!$G:$G,G$61,base_de_dados!$H:$H,$L$1,base_de_dados!$C:$C,$A868,base_de_dados!$M:$M,"&lt;=2008",base_de_dados!$O:$O,"&gt;=39813")</f>
        <v>0</v>
      </c>
      <c r="H868" s="5">
        <f>SUMIFS(base_de_dados!$T:$T,base_de_dados!$B:$B,$B868,base_de_dados!$G:$G,H$61,base_de_dados!$H:$H,$L$1,base_de_dados!$C:$C,$A868,base_de_dados!$M:$M,"&lt;=2008",base_de_dados!$O:$O,"&gt;=39813")</f>
        <v>0</v>
      </c>
      <c r="I868" s="5">
        <f>SUMIFS(base_de_dados!$T:$T,base_de_dados!$B:$B,$B868,base_de_dados!$G:$G,I$61,base_de_dados!$H:$H,$L$1,base_de_dados!$C:$C,$A868,base_de_dados!$M:$M,"&lt;=2008",base_de_dados!$O:$O,"&gt;=39813")</f>
        <v>0</v>
      </c>
      <c r="J868" s="5">
        <f>SUMIFS(base_de_dados!$T:$T,base_de_dados!$B:$B,$B868,base_de_dados!$G:$G,J$61,base_de_dados!$H:$H,$L$1,base_de_dados!$C:$C,$A868,base_de_dados!$M:$M,"&lt;=2008",base_de_dados!$O:$O,"&gt;=39813")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SUMIFS(base_de_dados!$T:$T,base_de_dados!$B:$B,$B869,base_de_dados!$G:$G,C$61,base_de_dados!$H:$H,$L$1,base_de_dados!$C:$C,$A869,base_de_dados!$M:$M,"&lt;=2008",base_de_dados!$O:$O,"&gt;=39813")</f>
        <v>0</v>
      </c>
      <c r="D869" s="5">
        <f>SUMIFS(base_de_dados!$T:$T,base_de_dados!$B:$B,$B869,base_de_dados!$G:$G,D$61,base_de_dados!$H:$H,$L$1,base_de_dados!$C:$C,$A869,base_de_dados!$M:$M,"&lt;=2008",base_de_dados!$O:$O,"&gt;=39813")</f>
        <v>0</v>
      </c>
      <c r="E869" s="5">
        <f>SUMIFS(base_de_dados!$T:$T,base_de_dados!$B:$B,$B869,base_de_dados!$G:$G,E$61,base_de_dados!$H:$H,$L$1,base_de_dados!$C:$C,$A869,base_de_dados!$M:$M,"&lt;=2008",base_de_dados!$O:$O,"&gt;=39813")</f>
        <v>0</v>
      </c>
      <c r="F869" s="5">
        <f>SUMIFS(base_de_dados!$T:$T,base_de_dados!$B:$B,$B869,base_de_dados!$G:$G,F$61,base_de_dados!$H:$H,$L$1,base_de_dados!$C:$C,$A869,base_de_dados!$M:$M,"&lt;=2008",base_de_dados!$O:$O,"&gt;=39813")</f>
        <v>0</v>
      </c>
      <c r="G869" s="5">
        <f>SUMIFS(base_de_dados!$T:$T,base_de_dados!$B:$B,$B869,base_de_dados!$G:$G,G$61,base_de_dados!$H:$H,$L$1,base_de_dados!$C:$C,$A869,base_de_dados!$M:$M,"&lt;=2008",base_de_dados!$O:$O,"&gt;=39813")</f>
        <v>0</v>
      </c>
      <c r="H869" s="5">
        <f>SUMIFS(base_de_dados!$T:$T,base_de_dados!$B:$B,$B869,base_de_dados!$G:$G,H$61,base_de_dados!$H:$H,$L$1,base_de_dados!$C:$C,$A869,base_de_dados!$M:$M,"&lt;=2008",base_de_dados!$O:$O,"&gt;=39813")</f>
        <v>0</v>
      </c>
      <c r="I869" s="5">
        <f>SUMIFS(base_de_dados!$T:$T,base_de_dados!$B:$B,$B869,base_de_dados!$G:$G,I$61,base_de_dados!$H:$H,$L$1,base_de_dados!$C:$C,$A869,base_de_dados!$M:$M,"&lt;=2008",base_de_dados!$O:$O,"&gt;=39813")</f>
        <v>0</v>
      </c>
      <c r="J869" s="5">
        <f>SUMIFS(base_de_dados!$T:$T,base_de_dados!$B:$B,$B869,base_de_dados!$G:$G,J$61,base_de_dados!$H:$H,$L$1,base_de_dados!$C:$C,$A869,base_de_dados!$M:$M,"&lt;=2008",base_de_dados!$O:$O,"&gt;=39813")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SUMIFS(base_de_dados!$T:$T,base_de_dados!$B:$B,$B870,base_de_dados!$G:$G,C$61,base_de_dados!$H:$H,$L$1,base_de_dados!$C:$C,$A870,base_de_dados!$M:$M,"&lt;=2008",base_de_dados!$O:$O,"&gt;=39813")</f>
        <v>0</v>
      </c>
      <c r="D870" s="5">
        <f>SUMIFS(base_de_dados!$T:$T,base_de_dados!$B:$B,$B870,base_de_dados!$G:$G,D$61,base_de_dados!$H:$H,$L$1,base_de_dados!$C:$C,$A870,base_de_dados!$M:$M,"&lt;=2008",base_de_dados!$O:$O,"&gt;=39813")</f>
        <v>0</v>
      </c>
      <c r="E870" s="5">
        <f>SUMIFS(base_de_dados!$T:$T,base_de_dados!$B:$B,$B870,base_de_dados!$G:$G,E$61,base_de_dados!$H:$H,$L$1,base_de_dados!$C:$C,$A870,base_de_dados!$M:$M,"&lt;=2008",base_de_dados!$O:$O,"&gt;=39813")</f>
        <v>0</v>
      </c>
      <c r="F870" s="5">
        <f>SUMIFS(base_de_dados!$T:$T,base_de_dados!$B:$B,$B870,base_de_dados!$G:$G,F$61,base_de_dados!$H:$H,$L$1,base_de_dados!$C:$C,$A870,base_de_dados!$M:$M,"&lt;=2008",base_de_dados!$O:$O,"&gt;=39813")</f>
        <v>0</v>
      </c>
      <c r="G870" s="5">
        <f>SUMIFS(base_de_dados!$T:$T,base_de_dados!$B:$B,$B870,base_de_dados!$G:$G,G$61,base_de_dados!$H:$H,$L$1,base_de_dados!$C:$C,$A870,base_de_dados!$M:$M,"&lt;=2008",base_de_dados!$O:$O,"&gt;=39813")</f>
        <v>0</v>
      </c>
      <c r="H870" s="5">
        <f>SUMIFS(base_de_dados!$T:$T,base_de_dados!$B:$B,$B870,base_de_dados!$G:$G,H$61,base_de_dados!$H:$H,$L$1,base_de_dados!$C:$C,$A870,base_de_dados!$M:$M,"&lt;=2008",base_de_dados!$O:$O,"&gt;=39813")</f>
        <v>0</v>
      </c>
      <c r="I870" s="5">
        <f>SUMIFS(base_de_dados!$T:$T,base_de_dados!$B:$B,$B870,base_de_dados!$G:$G,I$61,base_de_dados!$H:$H,$L$1,base_de_dados!$C:$C,$A870,base_de_dados!$M:$M,"&lt;=2008",base_de_dados!$O:$O,"&gt;=39813")</f>
        <v>0</v>
      </c>
      <c r="J870" s="5">
        <f>SUMIFS(base_de_dados!$T:$T,base_de_dados!$B:$B,$B870,base_de_dados!$G:$G,J$61,base_de_dados!$H:$H,$L$1,base_de_dados!$C:$C,$A870,base_de_dados!$M:$M,"&lt;=2008",base_de_dados!$O:$O,"&gt;=39813")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SUMIFS(base_de_dados!$T:$T,base_de_dados!$B:$B,$B871,base_de_dados!$G:$G,C$61,base_de_dados!$H:$H,$L$1,base_de_dados!$C:$C,$A871,base_de_dados!$M:$M,"&lt;=2008",base_de_dados!$O:$O,"&gt;=39813")</f>
        <v>0</v>
      </c>
      <c r="D871" s="5">
        <f>SUMIFS(base_de_dados!$T:$T,base_de_dados!$B:$B,$B871,base_de_dados!$G:$G,D$61,base_de_dados!$H:$H,$L$1,base_de_dados!$C:$C,$A871,base_de_dados!$M:$M,"&lt;=2008",base_de_dados!$O:$O,"&gt;=39813")</f>
        <v>0</v>
      </c>
      <c r="E871" s="5">
        <f>SUMIFS(base_de_dados!$T:$T,base_de_dados!$B:$B,$B871,base_de_dados!$G:$G,E$61,base_de_dados!$H:$H,$L$1,base_de_dados!$C:$C,$A871,base_de_dados!$M:$M,"&lt;=2008",base_de_dados!$O:$O,"&gt;=39813")</f>
        <v>0</v>
      </c>
      <c r="F871" s="5">
        <f>SUMIFS(base_de_dados!$T:$T,base_de_dados!$B:$B,$B871,base_de_dados!$G:$G,F$61,base_de_dados!$H:$H,$L$1,base_de_dados!$C:$C,$A871,base_de_dados!$M:$M,"&lt;=2008",base_de_dados!$O:$O,"&gt;=39813")</f>
        <v>0</v>
      </c>
      <c r="G871" s="5">
        <f>SUMIFS(base_de_dados!$T:$T,base_de_dados!$B:$B,$B871,base_de_dados!$G:$G,G$61,base_de_dados!$H:$H,$L$1,base_de_dados!$C:$C,$A871,base_de_dados!$M:$M,"&lt;=2008",base_de_dados!$O:$O,"&gt;=39813")</f>
        <v>0</v>
      </c>
      <c r="H871" s="5">
        <f>SUMIFS(base_de_dados!$T:$T,base_de_dados!$B:$B,$B871,base_de_dados!$G:$G,H$61,base_de_dados!$H:$H,$L$1,base_de_dados!$C:$C,$A871,base_de_dados!$M:$M,"&lt;=2008",base_de_dados!$O:$O,"&gt;=39813")</f>
        <v>0</v>
      </c>
      <c r="I871" s="5">
        <f>SUMIFS(base_de_dados!$T:$T,base_de_dados!$B:$B,$B871,base_de_dados!$G:$G,I$61,base_de_dados!$H:$H,$L$1,base_de_dados!$C:$C,$A871,base_de_dados!$M:$M,"&lt;=2008",base_de_dados!$O:$O,"&gt;=39813")</f>
        <v>0</v>
      </c>
      <c r="J871" s="5">
        <f>SUMIFS(base_de_dados!$T:$T,base_de_dados!$B:$B,$B871,base_de_dados!$G:$G,J$61,base_de_dados!$H:$H,$L$1,base_de_dados!$C:$C,$A871,base_de_dados!$M:$M,"&lt;=2008",base_de_dados!$O:$O,"&gt;=39813")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SUMIFS(base_de_dados!$T:$T,base_de_dados!$B:$B,$B872,base_de_dados!$G:$G,C$61,base_de_dados!$H:$H,$L$1,base_de_dados!$C:$C,$A872,base_de_dados!$M:$M,"&lt;=2008",base_de_dados!$O:$O,"&gt;=39813")</f>
        <v>0</v>
      </c>
      <c r="D872" s="5">
        <f>SUMIFS(base_de_dados!$T:$T,base_de_dados!$B:$B,$B872,base_de_dados!$G:$G,D$61,base_de_dados!$H:$H,$L$1,base_de_dados!$C:$C,$A872,base_de_dados!$M:$M,"&lt;=2008",base_de_dados!$O:$O,"&gt;=39813")</f>
        <v>0</v>
      </c>
      <c r="E872" s="5">
        <f>SUMIFS(base_de_dados!$T:$T,base_de_dados!$B:$B,$B872,base_de_dados!$G:$G,E$61,base_de_dados!$H:$H,$L$1,base_de_dados!$C:$C,$A872,base_de_dados!$M:$M,"&lt;=2008",base_de_dados!$O:$O,"&gt;=39813")</f>
        <v>0</v>
      </c>
      <c r="F872" s="5">
        <f>SUMIFS(base_de_dados!$T:$T,base_de_dados!$B:$B,$B872,base_de_dados!$G:$G,F$61,base_de_dados!$H:$H,$L$1,base_de_dados!$C:$C,$A872,base_de_dados!$M:$M,"&lt;=2008",base_de_dados!$O:$O,"&gt;=39813")</f>
        <v>0</v>
      </c>
      <c r="G872" s="5">
        <f>SUMIFS(base_de_dados!$T:$T,base_de_dados!$B:$B,$B872,base_de_dados!$G:$G,G$61,base_de_dados!$H:$H,$L$1,base_de_dados!$C:$C,$A872,base_de_dados!$M:$M,"&lt;=2008",base_de_dados!$O:$O,"&gt;=39813")</f>
        <v>0</v>
      </c>
      <c r="H872" s="5">
        <f>SUMIFS(base_de_dados!$T:$T,base_de_dados!$B:$B,$B872,base_de_dados!$G:$G,H$61,base_de_dados!$H:$H,$L$1,base_de_dados!$C:$C,$A872,base_de_dados!$M:$M,"&lt;=2008",base_de_dados!$O:$O,"&gt;=39813")</f>
        <v>0</v>
      </c>
      <c r="I872" s="5">
        <f>SUMIFS(base_de_dados!$T:$T,base_de_dados!$B:$B,$B872,base_de_dados!$G:$G,I$61,base_de_dados!$H:$H,$L$1,base_de_dados!$C:$C,$A872,base_de_dados!$M:$M,"&lt;=2008",base_de_dados!$O:$O,"&gt;=39813")</f>
        <v>0</v>
      </c>
      <c r="J872" s="5">
        <f>SUMIFS(base_de_dados!$T:$T,base_de_dados!$B:$B,$B872,base_de_dados!$G:$G,J$61,base_de_dados!$H:$H,$L$1,base_de_dados!$C:$C,$A872,base_de_dados!$M:$M,"&lt;=2008",base_de_dados!$O:$O,"&gt;=39813")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SUMIFS(base_de_dados!$T:$T,base_de_dados!$B:$B,$B873,base_de_dados!$G:$G,C$61,base_de_dados!$H:$H,$L$1,base_de_dados!$C:$C,$A873,base_de_dados!$M:$M,"&lt;=2008",base_de_dados!$O:$O,"&gt;=39813")</f>
        <v>0</v>
      </c>
      <c r="D873" s="5">
        <f>SUMIFS(base_de_dados!$T:$T,base_de_dados!$B:$B,$B873,base_de_dados!$G:$G,D$61,base_de_dados!$H:$H,$L$1,base_de_dados!$C:$C,$A873,base_de_dados!$M:$M,"&lt;=2008",base_de_dados!$O:$O,"&gt;=39813")</f>
        <v>0</v>
      </c>
      <c r="E873" s="5">
        <f>SUMIFS(base_de_dados!$T:$T,base_de_dados!$B:$B,$B873,base_de_dados!$G:$G,E$61,base_de_dados!$H:$H,$L$1,base_de_dados!$C:$C,$A873,base_de_dados!$M:$M,"&lt;=2008",base_de_dados!$O:$O,"&gt;=39813")</f>
        <v>0</v>
      </c>
      <c r="F873" s="5">
        <f>SUMIFS(base_de_dados!$T:$T,base_de_dados!$B:$B,$B873,base_de_dados!$G:$G,F$61,base_de_dados!$H:$H,$L$1,base_de_dados!$C:$C,$A873,base_de_dados!$M:$M,"&lt;=2008",base_de_dados!$O:$O,"&gt;=39813")</f>
        <v>0</v>
      </c>
      <c r="G873" s="5">
        <f>SUMIFS(base_de_dados!$T:$T,base_de_dados!$B:$B,$B873,base_de_dados!$G:$G,G$61,base_de_dados!$H:$H,$L$1,base_de_dados!$C:$C,$A873,base_de_dados!$M:$M,"&lt;=2008",base_de_dados!$O:$O,"&gt;=39813")</f>
        <v>0</v>
      </c>
      <c r="H873" s="5">
        <f>SUMIFS(base_de_dados!$T:$T,base_de_dados!$B:$B,$B873,base_de_dados!$G:$G,H$61,base_de_dados!$H:$H,$L$1,base_de_dados!$C:$C,$A873,base_de_dados!$M:$M,"&lt;=2008",base_de_dados!$O:$O,"&gt;=39813")</f>
        <v>0</v>
      </c>
      <c r="I873" s="5">
        <f>SUMIFS(base_de_dados!$T:$T,base_de_dados!$B:$B,$B873,base_de_dados!$G:$G,I$61,base_de_dados!$H:$H,$L$1,base_de_dados!$C:$C,$A873,base_de_dados!$M:$M,"&lt;=2008",base_de_dados!$O:$O,"&gt;=39813")</f>
        <v>0</v>
      </c>
      <c r="J873" s="5">
        <f>SUMIFS(base_de_dados!$T:$T,base_de_dados!$B:$B,$B873,base_de_dados!$G:$G,J$61,base_de_dados!$H:$H,$L$1,base_de_dados!$C:$C,$A873,base_de_dados!$M:$M,"&lt;=2008",base_de_dados!$O:$O,"&gt;=39813")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SUMIFS(base_de_dados!$T:$T,base_de_dados!$B:$B,$B874,base_de_dados!$G:$G,C$61,base_de_dados!$H:$H,$L$1,base_de_dados!$C:$C,$A874,base_de_dados!$M:$M,"&lt;=2008",base_de_dados!$O:$O,"&gt;=39813")</f>
        <v>0</v>
      </c>
      <c r="D874" s="5">
        <f>SUMIFS(base_de_dados!$T:$T,base_de_dados!$B:$B,$B874,base_de_dados!$G:$G,D$61,base_de_dados!$H:$H,$L$1,base_de_dados!$C:$C,$A874,base_de_dados!$M:$M,"&lt;=2008",base_de_dados!$O:$O,"&gt;=39813")</f>
        <v>0</v>
      </c>
      <c r="E874" s="5">
        <f>SUMIFS(base_de_dados!$T:$T,base_de_dados!$B:$B,$B874,base_de_dados!$G:$G,E$61,base_de_dados!$H:$H,$L$1,base_de_dados!$C:$C,$A874,base_de_dados!$M:$M,"&lt;=2008",base_de_dados!$O:$O,"&gt;=39813")</f>
        <v>0</v>
      </c>
      <c r="F874" s="5">
        <f>SUMIFS(base_de_dados!$T:$T,base_de_dados!$B:$B,$B874,base_de_dados!$G:$G,F$61,base_de_dados!$H:$H,$L$1,base_de_dados!$C:$C,$A874,base_de_dados!$M:$M,"&lt;=2008",base_de_dados!$O:$O,"&gt;=39813")</f>
        <v>0</v>
      </c>
      <c r="G874" s="5">
        <f>SUMIFS(base_de_dados!$T:$T,base_de_dados!$B:$B,$B874,base_de_dados!$G:$G,G$61,base_de_dados!$H:$H,$L$1,base_de_dados!$C:$C,$A874,base_de_dados!$M:$M,"&lt;=2008",base_de_dados!$O:$O,"&gt;=39813")</f>
        <v>0</v>
      </c>
      <c r="H874" s="5">
        <f>SUMIFS(base_de_dados!$T:$T,base_de_dados!$B:$B,$B874,base_de_dados!$G:$G,H$61,base_de_dados!$H:$H,$L$1,base_de_dados!$C:$C,$A874,base_de_dados!$M:$M,"&lt;=2008",base_de_dados!$O:$O,"&gt;=39813")</f>
        <v>0</v>
      </c>
      <c r="I874" s="5">
        <f>SUMIFS(base_de_dados!$T:$T,base_de_dados!$B:$B,$B874,base_de_dados!$G:$G,I$61,base_de_dados!$H:$H,$L$1,base_de_dados!$C:$C,$A874,base_de_dados!$M:$M,"&lt;=2008",base_de_dados!$O:$O,"&gt;=39813")</f>
        <v>0</v>
      </c>
      <c r="J874" s="5">
        <f>SUMIFS(base_de_dados!$T:$T,base_de_dados!$B:$B,$B874,base_de_dados!$G:$G,J$61,base_de_dados!$H:$H,$L$1,base_de_dados!$C:$C,$A874,base_de_dados!$M:$M,"&lt;=2008",base_de_dados!$O:$O,"&gt;=39813")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SUMIFS(base_de_dados!$T:$T,base_de_dados!$B:$B,$B875,base_de_dados!$G:$G,C$61,base_de_dados!$H:$H,$L$1,base_de_dados!$C:$C,$A875,base_de_dados!$M:$M,"&lt;=2008",base_de_dados!$O:$O,"&gt;=39813")</f>
        <v>0</v>
      </c>
      <c r="D875" s="5">
        <f>SUMIFS(base_de_dados!$T:$T,base_de_dados!$B:$B,$B875,base_de_dados!$G:$G,D$61,base_de_dados!$H:$H,$L$1,base_de_dados!$C:$C,$A875,base_de_dados!$M:$M,"&lt;=2008",base_de_dados!$O:$O,"&gt;=39813")</f>
        <v>0.10671930492135971</v>
      </c>
      <c r="E875" s="5">
        <f>SUMIFS(base_de_dados!$T:$T,base_de_dados!$B:$B,$B875,base_de_dados!$G:$G,E$61,base_de_dados!$H:$H,$L$1,base_de_dados!$C:$C,$A875,base_de_dados!$M:$M,"&lt;=2008",base_de_dados!$O:$O,"&gt;=39813")</f>
        <v>0</v>
      </c>
      <c r="F875" s="5">
        <f>SUMIFS(base_de_dados!$T:$T,base_de_dados!$B:$B,$B875,base_de_dados!$G:$G,F$61,base_de_dados!$H:$H,$L$1,base_de_dados!$C:$C,$A875,base_de_dados!$M:$M,"&lt;=2008",base_de_dados!$O:$O,"&gt;=39813")</f>
        <v>0</v>
      </c>
      <c r="G875" s="5">
        <f>SUMIFS(base_de_dados!$T:$T,base_de_dados!$B:$B,$B875,base_de_dados!$G:$G,G$61,base_de_dados!$H:$H,$L$1,base_de_dados!$C:$C,$A875,base_de_dados!$M:$M,"&lt;=2008",base_de_dados!$O:$O,"&gt;=39813")</f>
        <v>0</v>
      </c>
      <c r="H875" s="5">
        <f>SUMIFS(base_de_dados!$T:$T,base_de_dados!$B:$B,$B875,base_de_dados!$G:$G,H$61,base_de_dados!$H:$H,$L$1,base_de_dados!$C:$C,$A875,base_de_dados!$M:$M,"&lt;=2008",base_de_dados!$O:$O,"&gt;=39813")</f>
        <v>0</v>
      </c>
      <c r="I875" s="5">
        <f>SUMIFS(base_de_dados!$T:$T,base_de_dados!$B:$B,$B875,base_de_dados!$G:$G,I$61,base_de_dados!$H:$H,$L$1,base_de_dados!$C:$C,$A875,base_de_dados!$M:$M,"&lt;=2008",base_de_dados!$O:$O,"&gt;=39813")</f>
        <v>0</v>
      </c>
      <c r="J875" s="5">
        <f>SUMIFS(base_de_dados!$T:$T,base_de_dados!$B:$B,$B875,base_de_dados!$G:$G,J$61,base_de_dados!$H:$H,$L$1,base_de_dados!$C:$C,$A875,base_de_dados!$M:$M,"&lt;=2008",base_de_dados!$O:$O,"&gt;=39813")</f>
        <v>0</v>
      </c>
      <c r="K875" s="32">
        <f t="shared" si="18"/>
        <v>0.10671930492135971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SUMIFS(base_de_dados!$T:$T,base_de_dados!$B:$B,$B876,base_de_dados!$G:$G,C$61,base_de_dados!$H:$H,$L$1,base_de_dados!$C:$C,$A876,base_de_dados!$M:$M,"&lt;=2008",base_de_dados!$O:$O,"&gt;=39813")</f>
        <v>0</v>
      </c>
      <c r="D876" s="5">
        <f>SUMIFS(base_de_dados!$T:$T,base_de_dados!$B:$B,$B876,base_de_dados!$G:$G,D$61,base_de_dados!$H:$H,$L$1,base_de_dados!$C:$C,$A876,base_de_dados!$M:$M,"&lt;=2008",base_de_dados!$O:$O,"&gt;=39813")</f>
        <v>0</v>
      </c>
      <c r="E876" s="5">
        <f>SUMIFS(base_de_dados!$T:$T,base_de_dados!$B:$B,$B876,base_de_dados!$G:$G,E$61,base_de_dados!$H:$H,$L$1,base_de_dados!$C:$C,$A876,base_de_dados!$M:$M,"&lt;=2008",base_de_dados!$O:$O,"&gt;=39813")</f>
        <v>0</v>
      </c>
      <c r="F876" s="5">
        <f>SUMIFS(base_de_dados!$T:$T,base_de_dados!$B:$B,$B876,base_de_dados!$G:$G,F$61,base_de_dados!$H:$H,$L$1,base_de_dados!$C:$C,$A876,base_de_dados!$M:$M,"&lt;=2008",base_de_dados!$O:$O,"&gt;=39813")</f>
        <v>0</v>
      </c>
      <c r="G876" s="5">
        <f>SUMIFS(base_de_dados!$T:$T,base_de_dados!$B:$B,$B876,base_de_dados!$G:$G,G$61,base_de_dados!$H:$H,$L$1,base_de_dados!$C:$C,$A876,base_de_dados!$M:$M,"&lt;=2008",base_de_dados!$O:$O,"&gt;=39813")</f>
        <v>0</v>
      </c>
      <c r="H876" s="5">
        <f>SUMIFS(base_de_dados!$T:$T,base_de_dados!$B:$B,$B876,base_de_dados!$G:$G,H$61,base_de_dados!$H:$H,$L$1,base_de_dados!$C:$C,$A876,base_de_dados!$M:$M,"&lt;=2008",base_de_dados!$O:$O,"&gt;=39813")</f>
        <v>0</v>
      </c>
      <c r="I876" s="5">
        <f>SUMIFS(base_de_dados!$T:$T,base_de_dados!$B:$B,$B876,base_de_dados!$G:$G,I$61,base_de_dados!$H:$H,$L$1,base_de_dados!$C:$C,$A876,base_de_dados!$M:$M,"&lt;=2008",base_de_dados!$O:$O,"&gt;=39813")</f>
        <v>0</v>
      </c>
      <c r="J876" s="5">
        <f>SUMIFS(base_de_dados!$T:$T,base_de_dados!$B:$B,$B876,base_de_dados!$G:$G,J$61,base_de_dados!$H:$H,$L$1,base_de_dados!$C:$C,$A876,base_de_dados!$M:$M,"&lt;=2008",base_de_dados!$O:$O,"&gt;=39813")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SUMIFS(base_de_dados!$T:$T,base_de_dados!$B:$B,$B877,base_de_dados!$G:$G,C$61,base_de_dados!$H:$H,$L$1,base_de_dados!$C:$C,$A877,base_de_dados!$M:$M,"&lt;=2008",base_de_dados!$O:$O,"&gt;=39813")</f>
        <v>0</v>
      </c>
      <c r="D877" s="5">
        <f>SUMIFS(base_de_dados!$T:$T,base_de_dados!$B:$B,$B877,base_de_dados!$G:$G,D$61,base_de_dados!$H:$H,$L$1,base_de_dados!$C:$C,$A877,base_de_dados!$M:$M,"&lt;=2008",base_de_dados!$O:$O,"&gt;=39813")</f>
        <v>0</v>
      </c>
      <c r="E877" s="5">
        <f>SUMIFS(base_de_dados!$T:$T,base_de_dados!$B:$B,$B877,base_de_dados!$G:$G,E$61,base_de_dados!$H:$H,$L$1,base_de_dados!$C:$C,$A877,base_de_dados!$M:$M,"&lt;=2008",base_de_dados!$O:$O,"&gt;=39813")</f>
        <v>0</v>
      </c>
      <c r="F877" s="5">
        <f>SUMIFS(base_de_dados!$T:$T,base_de_dados!$B:$B,$B877,base_de_dados!$G:$G,F$61,base_de_dados!$H:$H,$L$1,base_de_dados!$C:$C,$A877,base_de_dados!$M:$M,"&lt;=2008",base_de_dados!$O:$O,"&gt;=39813")</f>
        <v>0</v>
      </c>
      <c r="G877" s="5">
        <f>SUMIFS(base_de_dados!$T:$T,base_de_dados!$B:$B,$B877,base_de_dados!$G:$G,G$61,base_de_dados!$H:$H,$L$1,base_de_dados!$C:$C,$A877,base_de_dados!$M:$M,"&lt;=2008",base_de_dados!$O:$O,"&gt;=39813")</f>
        <v>0</v>
      </c>
      <c r="H877" s="5">
        <f>SUMIFS(base_de_dados!$T:$T,base_de_dados!$B:$B,$B877,base_de_dados!$G:$G,H$61,base_de_dados!$H:$H,$L$1,base_de_dados!$C:$C,$A877,base_de_dados!$M:$M,"&lt;=2008",base_de_dados!$O:$O,"&gt;=39813")</f>
        <v>0</v>
      </c>
      <c r="I877" s="5">
        <f>SUMIFS(base_de_dados!$T:$T,base_de_dados!$B:$B,$B877,base_de_dados!$G:$G,I$61,base_de_dados!$H:$H,$L$1,base_de_dados!$C:$C,$A877,base_de_dados!$M:$M,"&lt;=2008",base_de_dados!$O:$O,"&gt;=39813")</f>
        <v>0</v>
      </c>
      <c r="J877" s="5">
        <f>SUMIFS(base_de_dados!$T:$T,base_de_dados!$B:$B,$B877,base_de_dados!$G:$G,J$61,base_de_dados!$H:$H,$L$1,base_de_dados!$C:$C,$A877,base_de_dados!$M:$M,"&lt;=2008",base_de_dados!$O:$O,"&gt;=39813")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SUMIFS(base_de_dados!$T:$T,base_de_dados!$B:$B,$B878,base_de_dados!$G:$G,C$61,base_de_dados!$H:$H,$L$1,base_de_dados!$C:$C,$A878,base_de_dados!$M:$M,"&lt;=2008",base_de_dados!$O:$O,"&gt;=39813")</f>
        <v>0</v>
      </c>
      <c r="D878" s="5">
        <f>SUMIFS(base_de_dados!$T:$T,base_de_dados!$B:$B,$B878,base_de_dados!$G:$G,D$61,base_de_dados!$H:$H,$L$1,base_de_dados!$C:$C,$A878,base_de_dados!$M:$M,"&lt;=2008",base_de_dados!$O:$O,"&gt;=39813")</f>
        <v>0</v>
      </c>
      <c r="E878" s="5">
        <f>SUMIFS(base_de_dados!$T:$T,base_de_dados!$B:$B,$B878,base_de_dados!$G:$G,E$61,base_de_dados!$H:$H,$L$1,base_de_dados!$C:$C,$A878,base_de_dados!$M:$M,"&lt;=2008",base_de_dados!$O:$O,"&gt;=39813")</f>
        <v>0</v>
      </c>
      <c r="F878" s="5">
        <f>SUMIFS(base_de_dados!$T:$T,base_de_dados!$B:$B,$B878,base_de_dados!$G:$G,F$61,base_de_dados!$H:$H,$L$1,base_de_dados!$C:$C,$A878,base_de_dados!$M:$M,"&lt;=2008",base_de_dados!$O:$O,"&gt;=39813")</f>
        <v>0</v>
      </c>
      <c r="G878" s="5">
        <f>SUMIFS(base_de_dados!$T:$T,base_de_dados!$B:$B,$B878,base_de_dados!$G:$G,G$61,base_de_dados!$H:$H,$L$1,base_de_dados!$C:$C,$A878,base_de_dados!$M:$M,"&lt;=2008",base_de_dados!$O:$O,"&gt;=39813")</f>
        <v>0</v>
      </c>
      <c r="H878" s="5">
        <f>SUMIFS(base_de_dados!$T:$T,base_de_dados!$B:$B,$B878,base_de_dados!$G:$G,H$61,base_de_dados!$H:$H,$L$1,base_de_dados!$C:$C,$A878,base_de_dados!$M:$M,"&lt;=2008",base_de_dados!$O:$O,"&gt;=39813")</f>
        <v>0</v>
      </c>
      <c r="I878" s="5">
        <f>SUMIFS(base_de_dados!$T:$T,base_de_dados!$B:$B,$B878,base_de_dados!$G:$G,I$61,base_de_dados!$H:$H,$L$1,base_de_dados!$C:$C,$A878,base_de_dados!$M:$M,"&lt;=2008",base_de_dados!$O:$O,"&gt;=39813")</f>
        <v>0</v>
      </c>
      <c r="J878" s="5">
        <f>SUMIFS(base_de_dados!$T:$T,base_de_dados!$B:$B,$B878,base_de_dados!$G:$G,J$61,base_de_dados!$H:$H,$L$1,base_de_dados!$C:$C,$A878,base_de_dados!$M:$M,"&lt;=2008",base_de_dados!$O:$O,"&gt;=39813")</f>
        <v>0</v>
      </c>
      <c r="K878" s="32">
        <f t="shared" si="18"/>
        <v>0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SUMIFS(base_de_dados!$T:$T,base_de_dados!$B:$B,$B879,base_de_dados!$G:$G,C$61,base_de_dados!$H:$H,$L$1,base_de_dados!$C:$C,$A879,base_de_dados!$M:$M,"&lt;=2008",base_de_dados!$O:$O,"&gt;=39813")</f>
        <v>0</v>
      </c>
      <c r="D879" s="5">
        <f>SUMIFS(base_de_dados!$T:$T,base_de_dados!$B:$B,$B879,base_de_dados!$G:$G,D$61,base_de_dados!$H:$H,$L$1,base_de_dados!$C:$C,$A879,base_de_dados!$M:$M,"&lt;=2008",base_de_dados!$O:$O,"&gt;=39813")</f>
        <v>0</v>
      </c>
      <c r="E879" s="5">
        <f>SUMIFS(base_de_dados!$T:$T,base_de_dados!$B:$B,$B879,base_de_dados!$G:$G,E$61,base_de_dados!$H:$H,$L$1,base_de_dados!$C:$C,$A879,base_de_dados!$M:$M,"&lt;=2008",base_de_dados!$O:$O,"&gt;=39813")</f>
        <v>0</v>
      </c>
      <c r="F879" s="5">
        <f>SUMIFS(base_de_dados!$T:$T,base_de_dados!$B:$B,$B879,base_de_dados!$G:$G,F$61,base_de_dados!$H:$H,$L$1,base_de_dados!$C:$C,$A879,base_de_dados!$M:$M,"&lt;=2008",base_de_dados!$O:$O,"&gt;=39813")</f>
        <v>0</v>
      </c>
      <c r="G879" s="5">
        <f>SUMIFS(base_de_dados!$T:$T,base_de_dados!$B:$B,$B879,base_de_dados!$G:$G,G$61,base_de_dados!$H:$H,$L$1,base_de_dados!$C:$C,$A879,base_de_dados!$M:$M,"&lt;=2008",base_de_dados!$O:$O,"&gt;=39813")</f>
        <v>0</v>
      </c>
      <c r="H879" s="5">
        <f>SUMIFS(base_de_dados!$T:$T,base_de_dados!$B:$B,$B879,base_de_dados!$G:$G,H$61,base_de_dados!$H:$H,$L$1,base_de_dados!$C:$C,$A879,base_de_dados!$M:$M,"&lt;=2008",base_de_dados!$O:$O,"&gt;=39813")</f>
        <v>0</v>
      </c>
      <c r="I879" s="5">
        <f>SUMIFS(base_de_dados!$T:$T,base_de_dados!$B:$B,$B879,base_de_dados!$G:$G,I$61,base_de_dados!$H:$H,$L$1,base_de_dados!$C:$C,$A879,base_de_dados!$M:$M,"&lt;=2008",base_de_dados!$O:$O,"&gt;=39813")</f>
        <v>0</v>
      </c>
      <c r="J879" s="5">
        <f>SUMIFS(base_de_dados!$T:$T,base_de_dados!$B:$B,$B879,base_de_dados!$G:$G,J$61,base_de_dados!$H:$H,$L$1,base_de_dados!$C:$C,$A879,base_de_dados!$M:$M,"&lt;=2008",base_de_dados!$O:$O,"&gt;=39813")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SUMIFS(base_de_dados!$T:$T,base_de_dados!$B:$B,$B880,base_de_dados!$G:$G,C$61,base_de_dados!$H:$H,$L$1,base_de_dados!$C:$C,$A880,base_de_dados!$M:$M,"&lt;=2008",base_de_dados!$O:$O,"&gt;=39813")</f>
        <v>0</v>
      </c>
      <c r="D880" s="5">
        <f>SUMIFS(base_de_dados!$T:$T,base_de_dados!$B:$B,$B880,base_de_dados!$G:$G,D$61,base_de_dados!$H:$H,$L$1,base_de_dados!$C:$C,$A880,base_de_dados!$M:$M,"&lt;=2008",base_de_dados!$O:$O,"&gt;=39813")</f>
        <v>0</v>
      </c>
      <c r="E880" s="5">
        <f>SUMIFS(base_de_dados!$T:$T,base_de_dados!$B:$B,$B880,base_de_dados!$G:$G,E$61,base_de_dados!$H:$H,$L$1,base_de_dados!$C:$C,$A880,base_de_dados!$M:$M,"&lt;=2008",base_de_dados!$O:$O,"&gt;=39813")</f>
        <v>0</v>
      </c>
      <c r="F880" s="5">
        <f>SUMIFS(base_de_dados!$T:$T,base_de_dados!$B:$B,$B880,base_de_dados!$G:$G,F$61,base_de_dados!$H:$H,$L$1,base_de_dados!$C:$C,$A880,base_de_dados!$M:$M,"&lt;=2008",base_de_dados!$O:$O,"&gt;=39813")</f>
        <v>0</v>
      </c>
      <c r="G880" s="5">
        <f>SUMIFS(base_de_dados!$T:$T,base_de_dados!$B:$B,$B880,base_de_dados!$G:$G,G$61,base_de_dados!$H:$H,$L$1,base_de_dados!$C:$C,$A880,base_de_dados!$M:$M,"&lt;=2008",base_de_dados!$O:$O,"&gt;=39813")</f>
        <v>0</v>
      </c>
      <c r="H880" s="5">
        <f>SUMIFS(base_de_dados!$T:$T,base_de_dados!$B:$B,$B880,base_de_dados!$G:$G,H$61,base_de_dados!$H:$H,$L$1,base_de_dados!$C:$C,$A880,base_de_dados!$M:$M,"&lt;=2008",base_de_dados!$O:$O,"&gt;=39813")</f>
        <v>0</v>
      </c>
      <c r="I880" s="5">
        <f>SUMIFS(base_de_dados!$T:$T,base_de_dados!$B:$B,$B880,base_de_dados!$G:$G,I$61,base_de_dados!$H:$H,$L$1,base_de_dados!$C:$C,$A880,base_de_dados!$M:$M,"&lt;=2008",base_de_dados!$O:$O,"&gt;=39813")</f>
        <v>0</v>
      </c>
      <c r="J880" s="5">
        <f>SUMIFS(base_de_dados!$T:$T,base_de_dados!$B:$B,$B880,base_de_dados!$G:$G,J$61,base_de_dados!$H:$H,$L$1,base_de_dados!$C:$C,$A880,base_de_dados!$M:$M,"&lt;=2008",base_de_dados!$O:$O,"&gt;=39813")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SUMIFS(base_de_dados!$T:$T,base_de_dados!$B:$B,$B881,base_de_dados!$G:$G,C$61,base_de_dados!$H:$H,$L$1,base_de_dados!$C:$C,$A881,base_de_dados!$M:$M,"&lt;=2008",base_de_dados!$O:$O,"&gt;=39813")</f>
        <v>0</v>
      </c>
      <c r="D881" s="5">
        <f>SUMIFS(base_de_dados!$T:$T,base_de_dados!$B:$B,$B881,base_de_dados!$G:$G,D$61,base_de_dados!$H:$H,$L$1,base_de_dados!$C:$C,$A881,base_de_dados!$M:$M,"&lt;=2008",base_de_dados!$O:$O,"&gt;=39813")</f>
        <v>0</v>
      </c>
      <c r="E881" s="5">
        <f>SUMIFS(base_de_dados!$T:$T,base_de_dados!$B:$B,$B881,base_de_dados!$G:$G,E$61,base_de_dados!$H:$H,$L$1,base_de_dados!$C:$C,$A881,base_de_dados!$M:$M,"&lt;=2008",base_de_dados!$O:$O,"&gt;=39813")</f>
        <v>0</v>
      </c>
      <c r="F881" s="5">
        <f>SUMIFS(base_de_dados!$T:$T,base_de_dados!$B:$B,$B881,base_de_dados!$G:$G,F$61,base_de_dados!$H:$H,$L$1,base_de_dados!$C:$C,$A881,base_de_dados!$M:$M,"&lt;=2008",base_de_dados!$O:$O,"&gt;=39813")</f>
        <v>0</v>
      </c>
      <c r="G881" s="5">
        <f>SUMIFS(base_de_dados!$T:$T,base_de_dados!$B:$B,$B881,base_de_dados!$G:$G,G$61,base_de_dados!$H:$H,$L$1,base_de_dados!$C:$C,$A881,base_de_dados!$M:$M,"&lt;=2008",base_de_dados!$O:$O,"&gt;=39813")</f>
        <v>0</v>
      </c>
      <c r="H881" s="5">
        <f>SUMIFS(base_de_dados!$T:$T,base_de_dados!$B:$B,$B881,base_de_dados!$G:$G,H$61,base_de_dados!$H:$H,$L$1,base_de_dados!$C:$C,$A881,base_de_dados!$M:$M,"&lt;=2008",base_de_dados!$O:$O,"&gt;=39813")</f>
        <v>0</v>
      </c>
      <c r="I881" s="5">
        <f>SUMIFS(base_de_dados!$T:$T,base_de_dados!$B:$B,$B881,base_de_dados!$G:$G,I$61,base_de_dados!$H:$H,$L$1,base_de_dados!$C:$C,$A881,base_de_dados!$M:$M,"&lt;=2008",base_de_dados!$O:$O,"&gt;=39813")</f>
        <v>0</v>
      </c>
      <c r="J881" s="5">
        <f>SUMIFS(base_de_dados!$T:$T,base_de_dados!$B:$B,$B881,base_de_dados!$G:$G,J$61,base_de_dados!$H:$H,$L$1,base_de_dados!$C:$C,$A881,base_de_dados!$M:$M,"&lt;=2008",base_de_dados!$O:$O,"&gt;=39813")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SUMIFS(base_de_dados!$T:$T,base_de_dados!$B:$B,$B882,base_de_dados!$G:$G,C$61,base_de_dados!$H:$H,$L$1,base_de_dados!$C:$C,$A882,base_de_dados!$M:$M,"&lt;=2008",base_de_dados!$O:$O,"&gt;=39813")</f>
        <v>0</v>
      </c>
      <c r="D882" s="5">
        <f>SUMIFS(base_de_dados!$T:$T,base_de_dados!$B:$B,$B882,base_de_dados!$G:$G,D$61,base_de_dados!$H:$H,$L$1,base_de_dados!$C:$C,$A882,base_de_dados!$M:$M,"&lt;=2008",base_de_dados!$O:$O,"&gt;=39813")</f>
        <v>0</v>
      </c>
      <c r="E882" s="5">
        <f>SUMIFS(base_de_dados!$T:$T,base_de_dados!$B:$B,$B882,base_de_dados!$G:$G,E$61,base_de_dados!$H:$H,$L$1,base_de_dados!$C:$C,$A882,base_de_dados!$M:$M,"&lt;=2008",base_de_dados!$O:$O,"&gt;=39813")</f>
        <v>0</v>
      </c>
      <c r="F882" s="5">
        <f>SUMIFS(base_de_dados!$T:$T,base_de_dados!$B:$B,$B882,base_de_dados!$G:$G,F$61,base_de_dados!$H:$H,$L$1,base_de_dados!$C:$C,$A882,base_de_dados!$M:$M,"&lt;=2008",base_de_dados!$O:$O,"&gt;=39813")</f>
        <v>0</v>
      </c>
      <c r="G882" s="5">
        <f>SUMIFS(base_de_dados!$T:$T,base_de_dados!$B:$B,$B882,base_de_dados!$G:$G,G$61,base_de_dados!$H:$H,$L$1,base_de_dados!$C:$C,$A882,base_de_dados!$M:$M,"&lt;=2008",base_de_dados!$O:$O,"&gt;=39813")</f>
        <v>0</v>
      </c>
      <c r="H882" s="5">
        <f>SUMIFS(base_de_dados!$T:$T,base_de_dados!$B:$B,$B882,base_de_dados!$G:$G,H$61,base_de_dados!$H:$H,$L$1,base_de_dados!$C:$C,$A882,base_de_dados!$M:$M,"&lt;=2008",base_de_dados!$O:$O,"&gt;=39813")</f>
        <v>0</v>
      </c>
      <c r="I882" s="5">
        <f>SUMIFS(base_de_dados!$T:$T,base_de_dados!$B:$B,$B882,base_de_dados!$G:$G,I$61,base_de_dados!$H:$H,$L$1,base_de_dados!$C:$C,$A882,base_de_dados!$M:$M,"&lt;=2008",base_de_dados!$O:$O,"&gt;=39813")</f>
        <v>0</v>
      </c>
      <c r="J882" s="5">
        <f>SUMIFS(base_de_dados!$T:$T,base_de_dados!$B:$B,$B882,base_de_dados!$G:$G,J$61,base_de_dados!$H:$H,$L$1,base_de_dados!$C:$C,$A882,base_de_dados!$M:$M,"&lt;=2008",base_de_dados!$O:$O,"&gt;=39813")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SUMIFS(base_de_dados!$T:$T,base_de_dados!$B:$B,$B883,base_de_dados!$G:$G,C$61,base_de_dados!$H:$H,$L$1,base_de_dados!$C:$C,$A883,base_de_dados!$M:$M,"&lt;=2008",base_de_dados!$O:$O,"&gt;=39813")</f>
        <v>0</v>
      </c>
      <c r="D883" s="5">
        <f>SUMIFS(base_de_dados!$T:$T,base_de_dados!$B:$B,$B883,base_de_dados!$G:$G,D$61,base_de_dados!$H:$H,$L$1,base_de_dados!$C:$C,$A883,base_de_dados!$M:$M,"&lt;=2008",base_de_dados!$O:$O,"&gt;=39813")</f>
        <v>0</v>
      </c>
      <c r="E883" s="5">
        <f>SUMIFS(base_de_dados!$T:$T,base_de_dados!$B:$B,$B883,base_de_dados!$G:$G,E$61,base_de_dados!$H:$H,$L$1,base_de_dados!$C:$C,$A883,base_de_dados!$M:$M,"&lt;=2008",base_de_dados!$O:$O,"&gt;=39813")</f>
        <v>0</v>
      </c>
      <c r="F883" s="5">
        <f>SUMIFS(base_de_dados!$T:$T,base_de_dados!$B:$B,$B883,base_de_dados!$G:$G,F$61,base_de_dados!$H:$H,$L$1,base_de_dados!$C:$C,$A883,base_de_dados!$M:$M,"&lt;=2008",base_de_dados!$O:$O,"&gt;=39813")</f>
        <v>0</v>
      </c>
      <c r="G883" s="5">
        <f>SUMIFS(base_de_dados!$T:$T,base_de_dados!$B:$B,$B883,base_de_dados!$G:$G,G$61,base_de_dados!$H:$H,$L$1,base_de_dados!$C:$C,$A883,base_de_dados!$M:$M,"&lt;=2008",base_de_dados!$O:$O,"&gt;=39813")</f>
        <v>0</v>
      </c>
      <c r="H883" s="5">
        <f>SUMIFS(base_de_dados!$T:$T,base_de_dados!$B:$B,$B883,base_de_dados!$G:$G,H$61,base_de_dados!$H:$H,$L$1,base_de_dados!$C:$C,$A883,base_de_dados!$M:$M,"&lt;=2008",base_de_dados!$O:$O,"&gt;=39813")</f>
        <v>0</v>
      </c>
      <c r="I883" s="5">
        <f>SUMIFS(base_de_dados!$T:$T,base_de_dados!$B:$B,$B883,base_de_dados!$G:$G,I$61,base_de_dados!$H:$H,$L$1,base_de_dados!$C:$C,$A883,base_de_dados!$M:$M,"&lt;=2008",base_de_dados!$O:$O,"&gt;=39813")</f>
        <v>0</v>
      </c>
      <c r="J883" s="5">
        <f>SUMIFS(base_de_dados!$T:$T,base_de_dados!$B:$B,$B883,base_de_dados!$G:$G,J$61,base_de_dados!$H:$H,$L$1,base_de_dados!$C:$C,$A883,base_de_dados!$M:$M,"&lt;=2008",base_de_dados!$O:$O,"&gt;=39813")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SUMIFS(base_de_dados!$T:$T,base_de_dados!$B:$B,$B884,base_de_dados!$G:$G,C$61,base_de_dados!$H:$H,$L$1,base_de_dados!$C:$C,$A884,base_de_dados!$M:$M,"&lt;=2008",base_de_dados!$O:$O,"&gt;=39813")</f>
        <v>0</v>
      </c>
      <c r="D884" s="5">
        <f>SUMIFS(base_de_dados!$T:$T,base_de_dados!$B:$B,$B884,base_de_dados!$G:$G,D$61,base_de_dados!$H:$H,$L$1,base_de_dados!$C:$C,$A884,base_de_dados!$M:$M,"&lt;=2008",base_de_dados!$O:$O,"&gt;=39813")</f>
        <v>0</v>
      </c>
      <c r="E884" s="5">
        <f>SUMIFS(base_de_dados!$T:$T,base_de_dados!$B:$B,$B884,base_de_dados!$G:$G,E$61,base_de_dados!$H:$H,$L$1,base_de_dados!$C:$C,$A884,base_de_dados!$M:$M,"&lt;=2008",base_de_dados!$O:$O,"&gt;=39813")</f>
        <v>0</v>
      </c>
      <c r="F884" s="5">
        <f>SUMIFS(base_de_dados!$T:$T,base_de_dados!$B:$B,$B884,base_de_dados!$G:$G,F$61,base_de_dados!$H:$H,$L$1,base_de_dados!$C:$C,$A884,base_de_dados!$M:$M,"&lt;=2008",base_de_dados!$O:$O,"&gt;=39813")</f>
        <v>0</v>
      </c>
      <c r="G884" s="5">
        <f>SUMIFS(base_de_dados!$T:$T,base_de_dados!$B:$B,$B884,base_de_dados!$G:$G,G$61,base_de_dados!$H:$H,$L$1,base_de_dados!$C:$C,$A884,base_de_dados!$M:$M,"&lt;=2008",base_de_dados!$O:$O,"&gt;=39813")</f>
        <v>0</v>
      </c>
      <c r="H884" s="5">
        <f>SUMIFS(base_de_dados!$T:$T,base_de_dados!$B:$B,$B884,base_de_dados!$G:$G,H$61,base_de_dados!$H:$H,$L$1,base_de_dados!$C:$C,$A884,base_de_dados!$M:$M,"&lt;=2008",base_de_dados!$O:$O,"&gt;=39813")</f>
        <v>0</v>
      </c>
      <c r="I884" s="5">
        <f>SUMIFS(base_de_dados!$T:$T,base_de_dados!$B:$B,$B884,base_de_dados!$G:$G,I$61,base_de_dados!$H:$H,$L$1,base_de_dados!$C:$C,$A884,base_de_dados!$M:$M,"&lt;=2008",base_de_dados!$O:$O,"&gt;=39813")</f>
        <v>0</v>
      </c>
      <c r="J884" s="5">
        <f>SUMIFS(base_de_dados!$T:$T,base_de_dados!$B:$B,$B884,base_de_dados!$G:$G,J$61,base_de_dados!$H:$H,$L$1,base_de_dados!$C:$C,$A884,base_de_dados!$M:$M,"&lt;=2008",base_de_dados!$O:$O,"&gt;=39813")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SUMIFS(base_de_dados!$T:$T,base_de_dados!$B:$B,$B885,base_de_dados!$G:$G,C$61,base_de_dados!$H:$H,$L$1,base_de_dados!$C:$C,$A885,base_de_dados!$M:$M,"&lt;=2008",base_de_dados!$O:$O,"&gt;=39813")</f>
        <v>0</v>
      </c>
      <c r="D885" s="5">
        <f>SUMIFS(base_de_dados!$T:$T,base_de_dados!$B:$B,$B885,base_de_dados!$G:$G,D$61,base_de_dados!$H:$H,$L$1,base_de_dados!$C:$C,$A885,base_de_dados!$M:$M,"&lt;=2008",base_de_dados!$O:$O,"&gt;=39813")</f>
        <v>0</v>
      </c>
      <c r="E885" s="5">
        <f>SUMIFS(base_de_dados!$T:$T,base_de_dados!$B:$B,$B885,base_de_dados!$G:$G,E$61,base_de_dados!$H:$H,$L$1,base_de_dados!$C:$C,$A885,base_de_dados!$M:$M,"&lt;=2008",base_de_dados!$O:$O,"&gt;=39813")</f>
        <v>0</v>
      </c>
      <c r="F885" s="5">
        <f>SUMIFS(base_de_dados!$T:$T,base_de_dados!$B:$B,$B885,base_de_dados!$G:$G,F$61,base_de_dados!$H:$H,$L$1,base_de_dados!$C:$C,$A885,base_de_dados!$M:$M,"&lt;=2008",base_de_dados!$O:$O,"&gt;=39813")</f>
        <v>0</v>
      </c>
      <c r="G885" s="5">
        <f>SUMIFS(base_de_dados!$T:$T,base_de_dados!$B:$B,$B885,base_de_dados!$G:$G,G$61,base_de_dados!$H:$H,$L$1,base_de_dados!$C:$C,$A885,base_de_dados!$M:$M,"&lt;=2008",base_de_dados!$O:$O,"&gt;=39813")</f>
        <v>0</v>
      </c>
      <c r="H885" s="5">
        <f>SUMIFS(base_de_dados!$T:$T,base_de_dados!$B:$B,$B885,base_de_dados!$G:$G,H$61,base_de_dados!$H:$H,$L$1,base_de_dados!$C:$C,$A885,base_de_dados!$M:$M,"&lt;=2008",base_de_dados!$O:$O,"&gt;=39813")</f>
        <v>0</v>
      </c>
      <c r="I885" s="5">
        <f>SUMIFS(base_de_dados!$T:$T,base_de_dados!$B:$B,$B885,base_de_dados!$G:$G,I$61,base_de_dados!$H:$H,$L$1,base_de_dados!$C:$C,$A885,base_de_dados!$M:$M,"&lt;=2008",base_de_dados!$O:$O,"&gt;=39813")</f>
        <v>0</v>
      </c>
      <c r="J885" s="5">
        <f>SUMIFS(base_de_dados!$T:$T,base_de_dados!$B:$B,$B885,base_de_dados!$G:$G,J$61,base_de_dados!$H:$H,$L$1,base_de_dados!$C:$C,$A885,base_de_dados!$M:$M,"&lt;=2008",base_de_dados!$O:$O,"&gt;=39813")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SUMIFS(base_de_dados!$T:$T,base_de_dados!$B:$B,$B886,base_de_dados!$G:$G,C$61,base_de_dados!$H:$H,$L$1,base_de_dados!$C:$C,$A886,base_de_dados!$M:$M,"&lt;=2008",base_de_dados!$O:$O,"&gt;=39813")</f>
        <v>0</v>
      </c>
      <c r="D886" s="5">
        <f>SUMIFS(base_de_dados!$T:$T,base_de_dados!$B:$B,$B886,base_de_dados!$G:$G,D$61,base_de_dados!$H:$H,$L$1,base_de_dados!$C:$C,$A886,base_de_dados!$M:$M,"&lt;=2008",base_de_dados!$O:$O,"&gt;=39813")</f>
        <v>0</v>
      </c>
      <c r="E886" s="5">
        <f>SUMIFS(base_de_dados!$T:$T,base_de_dados!$B:$B,$B886,base_de_dados!$G:$G,E$61,base_de_dados!$H:$H,$L$1,base_de_dados!$C:$C,$A886,base_de_dados!$M:$M,"&lt;=2008",base_de_dados!$O:$O,"&gt;=39813")</f>
        <v>0</v>
      </c>
      <c r="F886" s="5">
        <f>SUMIFS(base_de_dados!$T:$T,base_de_dados!$B:$B,$B886,base_de_dados!$G:$G,F$61,base_de_dados!$H:$H,$L$1,base_de_dados!$C:$C,$A886,base_de_dados!$M:$M,"&lt;=2008",base_de_dados!$O:$O,"&gt;=39813")</f>
        <v>0</v>
      </c>
      <c r="G886" s="5">
        <f>SUMIFS(base_de_dados!$T:$T,base_de_dados!$B:$B,$B886,base_de_dados!$G:$G,G$61,base_de_dados!$H:$H,$L$1,base_de_dados!$C:$C,$A886,base_de_dados!$M:$M,"&lt;=2008",base_de_dados!$O:$O,"&gt;=39813")</f>
        <v>0</v>
      </c>
      <c r="H886" s="5">
        <f>SUMIFS(base_de_dados!$T:$T,base_de_dados!$B:$B,$B886,base_de_dados!$G:$G,H$61,base_de_dados!$H:$H,$L$1,base_de_dados!$C:$C,$A886,base_de_dados!$M:$M,"&lt;=2008",base_de_dados!$O:$O,"&gt;=39813")</f>
        <v>0</v>
      </c>
      <c r="I886" s="5">
        <f>SUMIFS(base_de_dados!$T:$T,base_de_dados!$B:$B,$B886,base_de_dados!$G:$G,I$61,base_de_dados!$H:$H,$L$1,base_de_dados!$C:$C,$A886,base_de_dados!$M:$M,"&lt;=2008",base_de_dados!$O:$O,"&gt;=39813")</f>
        <v>0</v>
      </c>
      <c r="J886" s="5">
        <f>SUMIFS(base_de_dados!$T:$T,base_de_dados!$B:$B,$B886,base_de_dados!$G:$G,J$61,base_de_dados!$H:$H,$L$1,base_de_dados!$C:$C,$A886,base_de_dados!$M:$M,"&lt;=2008",base_de_dados!$O:$O,"&gt;=39813")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SUMIFS(base_de_dados!$T:$T,base_de_dados!$B:$B,$B887,base_de_dados!$G:$G,C$61,base_de_dados!$H:$H,$L$1,base_de_dados!$C:$C,$A887,base_de_dados!$M:$M,"&lt;=2008",base_de_dados!$O:$O,"&gt;=39813")</f>
        <v>0</v>
      </c>
      <c r="D887" s="5">
        <f>SUMIFS(base_de_dados!$T:$T,base_de_dados!$B:$B,$B887,base_de_dados!$G:$G,D$61,base_de_dados!$H:$H,$L$1,base_de_dados!$C:$C,$A887,base_de_dados!$M:$M,"&lt;=2008",base_de_dados!$O:$O,"&gt;=39813")</f>
        <v>0</v>
      </c>
      <c r="E887" s="5">
        <f>SUMIFS(base_de_dados!$T:$T,base_de_dados!$B:$B,$B887,base_de_dados!$G:$G,E$61,base_de_dados!$H:$H,$L$1,base_de_dados!$C:$C,$A887,base_de_dados!$M:$M,"&lt;=2008",base_de_dados!$O:$O,"&gt;=39813")</f>
        <v>0</v>
      </c>
      <c r="F887" s="5">
        <f>SUMIFS(base_de_dados!$T:$T,base_de_dados!$B:$B,$B887,base_de_dados!$G:$G,F$61,base_de_dados!$H:$H,$L$1,base_de_dados!$C:$C,$A887,base_de_dados!$M:$M,"&lt;=2008",base_de_dados!$O:$O,"&gt;=39813")</f>
        <v>0</v>
      </c>
      <c r="G887" s="5">
        <f>SUMIFS(base_de_dados!$T:$T,base_de_dados!$B:$B,$B887,base_de_dados!$G:$G,G$61,base_de_dados!$H:$H,$L$1,base_de_dados!$C:$C,$A887,base_de_dados!$M:$M,"&lt;=2008",base_de_dados!$O:$O,"&gt;=39813")</f>
        <v>0</v>
      </c>
      <c r="H887" s="5">
        <f>SUMIFS(base_de_dados!$T:$T,base_de_dados!$B:$B,$B887,base_de_dados!$G:$G,H$61,base_de_dados!$H:$H,$L$1,base_de_dados!$C:$C,$A887,base_de_dados!$M:$M,"&lt;=2008",base_de_dados!$O:$O,"&gt;=39813")</f>
        <v>0</v>
      </c>
      <c r="I887" s="5">
        <f>SUMIFS(base_de_dados!$T:$T,base_de_dados!$B:$B,$B887,base_de_dados!$G:$G,I$61,base_de_dados!$H:$H,$L$1,base_de_dados!$C:$C,$A887,base_de_dados!$M:$M,"&lt;=2008",base_de_dados!$O:$O,"&gt;=39813")</f>
        <v>0</v>
      </c>
      <c r="J887" s="5">
        <f>SUMIFS(base_de_dados!$T:$T,base_de_dados!$B:$B,$B887,base_de_dados!$G:$G,J$61,base_de_dados!$H:$H,$L$1,base_de_dados!$C:$C,$A887,base_de_dados!$M:$M,"&lt;=2008",base_de_dados!$O:$O,"&gt;=39813")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SUMIFS(base_de_dados!$T:$T,base_de_dados!$B:$B,$B888,base_de_dados!$G:$G,C$61,base_de_dados!$H:$H,$L$1,base_de_dados!$C:$C,$A888,base_de_dados!$M:$M,"&lt;=2008",base_de_dados!$O:$O,"&gt;=39813")</f>
        <v>0</v>
      </c>
      <c r="D888" s="5">
        <f>SUMIFS(base_de_dados!$T:$T,base_de_dados!$B:$B,$B888,base_de_dados!$G:$G,D$61,base_de_dados!$H:$H,$L$1,base_de_dados!$C:$C,$A888,base_de_dados!$M:$M,"&lt;=2008",base_de_dados!$O:$O,"&gt;=39813")</f>
        <v>0</v>
      </c>
      <c r="E888" s="5">
        <f>SUMIFS(base_de_dados!$T:$T,base_de_dados!$B:$B,$B888,base_de_dados!$G:$G,E$61,base_de_dados!$H:$H,$L$1,base_de_dados!$C:$C,$A888,base_de_dados!$M:$M,"&lt;=2008",base_de_dados!$O:$O,"&gt;=39813")</f>
        <v>0</v>
      </c>
      <c r="F888" s="5">
        <f>SUMIFS(base_de_dados!$T:$T,base_de_dados!$B:$B,$B888,base_de_dados!$G:$G,F$61,base_de_dados!$H:$H,$L$1,base_de_dados!$C:$C,$A888,base_de_dados!$M:$M,"&lt;=2008",base_de_dados!$O:$O,"&gt;=39813")</f>
        <v>0</v>
      </c>
      <c r="G888" s="5">
        <f>SUMIFS(base_de_dados!$T:$T,base_de_dados!$B:$B,$B888,base_de_dados!$G:$G,G$61,base_de_dados!$H:$H,$L$1,base_de_dados!$C:$C,$A888,base_de_dados!$M:$M,"&lt;=2008",base_de_dados!$O:$O,"&gt;=39813")</f>
        <v>0</v>
      </c>
      <c r="H888" s="5">
        <f>SUMIFS(base_de_dados!$T:$T,base_de_dados!$B:$B,$B888,base_de_dados!$G:$G,H$61,base_de_dados!$H:$H,$L$1,base_de_dados!$C:$C,$A888,base_de_dados!$M:$M,"&lt;=2008",base_de_dados!$O:$O,"&gt;=39813")</f>
        <v>0</v>
      </c>
      <c r="I888" s="5">
        <f>SUMIFS(base_de_dados!$T:$T,base_de_dados!$B:$B,$B888,base_de_dados!$G:$G,I$61,base_de_dados!$H:$H,$L$1,base_de_dados!$C:$C,$A888,base_de_dados!$M:$M,"&lt;=2008",base_de_dados!$O:$O,"&gt;=39813")</f>
        <v>0</v>
      </c>
      <c r="J888" s="5">
        <f>SUMIFS(base_de_dados!$T:$T,base_de_dados!$B:$B,$B888,base_de_dados!$G:$G,J$61,base_de_dados!$H:$H,$L$1,base_de_dados!$C:$C,$A888,base_de_dados!$M:$M,"&lt;=2008",base_de_dados!$O:$O,"&gt;=39813")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SUMIFS(base_de_dados!$T:$T,base_de_dados!$B:$B,$B889,base_de_dados!$G:$G,C$61,base_de_dados!$H:$H,$L$1,base_de_dados!$C:$C,$A889,base_de_dados!$M:$M,"&lt;=2008",base_de_dados!$O:$O,"&gt;=39813")</f>
        <v>0</v>
      </c>
      <c r="D889" s="5">
        <f>SUMIFS(base_de_dados!$T:$T,base_de_dados!$B:$B,$B889,base_de_dados!$G:$G,D$61,base_de_dados!$H:$H,$L$1,base_de_dados!$C:$C,$A889,base_de_dados!$M:$M,"&lt;=2008",base_de_dados!$O:$O,"&gt;=39813")</f>
        <v>0</v>
      </c>
      <c r="E889" s="5">
        <f>SUMIFS(base_de_dados!$T:$T,base_de_dados!$B:$B,$B889,base_de_dados!$G:$G,E$61,base_de_dados!$H:$H,$L$1,base_de_dados!$C:$C,$A889,base_de_dados!$M:$M,"&lt;=2008",base_de_dados!$O:$O,"&gt;=39813")</f>
        <v>0</v>
      </c>
      <c r="F889" s="5">
        <f>SUMIFS(base_de_dados!$T:$T,base_de_dados!$B:$B,$B889,base_de_dados!$G:$G,F$61,base_de_dados!$H:$H,$L$1,base_de_dados!$C:$C,$A889,base_de_dados!$M:$M,"&lt;=2008",base_de_dados!$O:$O,"&gt;=39813")</f>
        <v>0</v>
      </c>
      <c r="G889" s="5">
        <f>SUMIFS(base_de_dados!$T:$T,base_de_dados!$B:$B,$B889,base_de_dados!$G:$G,G$61,base_de_dados!$H:$H,$L$1,base_de_dados!$C:$C,$A889,base_de_dados!$M:$M,"&lt;=2008",base_de_dados!$O:$O,"&gt;=39813")</f>
        <v>0</v>
      </c>
      <c r="H889" s="5">
        <f>SUMIFS(base_de_dados!$T:$T,base_de_dados!$B:$B,$B889,base_de_dados!$G:$G,H$61,base_de_dados!$H:$H,$L$1,base_de_dados!$C:$C,$A889,base_de_dados!$M:$M,"&lt;=2008",base_de_dados!$O:$O,"&gt;=39813")</f>
        <v>0</v>
      </c>
      <c r="I889" s="5">
        <f>SUMIFS(base_de_dados!$T:$T,base_de_dados!$B:$B,$B889,base_de_dados!$G:$G,I$61,base_de_dados!$H:$H,$L$1,base_de_dados!$C:$C,$A889,base_de_dados!$M:$M,"&lt;=2008",base_de_dados!$O:$O,"&gt;=39813")</f>
        <v>0</v>
      </c>
      <c r="J889" s="5">
        <f>SUMIFS(base_de_dados!$T:$T,base_de_dados!$B:$B,$B889,base_de_dados!$G:$G,J$61,base_de_dados!$H:$H,$L$1,base_de_dados!$C:$C,$A889,base_de_dados!$M:$M,"&lt;=2008",base_de_dados!$O:$O,"&gt;=39813")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SUMIFS(base_de_dados!$T:$T,base_de_dados!$B:$B,$B890,base_de_dados!$G:$G,C$61,base_de_dados!$H:$H,$L$1,base_de_dados!$C:$C,$A890,base_de_dados!$M:$M,"&lt;=2008",base_de_dados!$O:$O,"&gt;=39813")</f>
        <v>0</v>
      </c>
      <c r="D890" s="5">
        <f>SUMIFS(base_de_dados!$T:$T,base_de_dados!$B:$B,$B890,base_de_dados!$G:$G,D$61,base_de_dados!$H:$H,$L$1,base_de_dados!$C:$C,$A890,base_de_dados!$M:$M,"&lt;=2008",base_de_dados!$O:$O,"&gt;=39813")</f>
        <v>0</v>
      </c>
      <c r="E890" s="5">
        <f>SUMIFS(base_de_dados!$T:$T,base_de_dados!$B:$B,$B890,base_de_dados!$G:$G,E$61,base_de_dados!$H:$H,$L$1,base_de_dados!$C:$C,$A890,base_de_dados!$M:$M,"&lt;=2008",base_de_dados!$O:$O,"&gt;=39813")</f>
        <v>0</v>
      </c>
      <c r="F890" s="5">
        <f>SUMIFS(base_de_dados!$T:$T,base_de_dados!$B:$B,$B890,base_de_dados!$G:$G,F$61,base_de_dados!$H:$H,$L$1,base_de_dados!$C:$C,$A890,base_de_dados!$M:$M,"&lt;=2008",base_de_dados!$O:$O,"&gt;=39813")</f>
        <v>0</v>
      </c>
      <c r="G890" s="5">
        <f>SUMIFS(base_de_dados!$T:$T,base_de_dados!$B:$B,$B890,base_de_dados!$G:$G,G$61,base_de_dados!$H:$H,$L$1,base_de_dados!$C:$C,$A890,base_de_dados!$M:$M,"&lt;=2008",base_de_dados!$O:$O,"&gt;=39813")</f>
        <v>0</v>
      </c>
      <c r="H890" s="5">
        <f>SUMIFS(base_de_dados!$T:$T,base_de_dados!$B:$B,$B890,base_de_dados!$G:$G,H$61,base_de_dados!$H:$H,$L$1,base_de_dados!$C:$C,$A890,base_de_dados!$M:$M,"&lt;=2008",base_de_dados!$O:$O,"&gt;=39813")</f>
        <v>0</v>
      </c>
      <c r="I890" s="5">
        <f>SUMIFS(base_de_dados!$T:$T,base_de_dados!$B:$B,$B890,base_de_dados!$G:$G,I$61,base_de_dados!$H:$H,$L$1,base_de_dados!$C:$C,$A890,base_de_dados!$M:$M,"&lt;=2008",base_de_dados!$O:$O,"&gt;=39813")</f>
        <v>0</v>
      </c>
      <c r="J890" s="5">
        <f>SUMIFS(base_de_dados!$T:$T,base_de_dados!$B:$B,$B890,base_de_dados!$G:$G,J$61,base_de_dados!$H:$H,$L$1,base_de_dados!$C:$C,$A890,base_de_dados!$M:$M,"&lt;=2008",base_de_dados!$O:$O,"&gt;=39813")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SUMIFS(base_de_dados!$T:$T,base_de_dados!$B:$B,$B891,base_de_dados!$G:$G,C$61,base_de_dados!$H:$H,$L$1,base_de_dados!$C:$C,$A891,base_de_dados!$M:$M,"&lt;=2008",base_de_dados!$O:$O,"&gt;=39813")</f>
        <v>0</v>
      </c>
      <c r="D891" s="5">
        <f>SUMIFS(base_de_dados!$T:$T,base_de_dados!$B:$B,$B891,base_de_dados!$G:$G,D$61,base_de_dados!$H:$H,$L$1,base_de_dados!$C:$C,$A891,base_de_dados!$M:$M,"&lt;=2008",base_de_dados!$O:$O,"&gt;=39813")</f>
        <v>0</v>
      </c>
      <c r="E891" s="5">
        <f>SUMIFS(base_de_dados!$T:$T,base_de_dados!$B:$B,$B891,base_de_dados!$G:$G,E$61,base_de_dados!$H:$H,$L$1,base_de_dados!$C:$C,$A891,base_de_dados!$M:$M,"&lt;=2008",base_de_dados!$O:$O,"&gt;=39813")</f>
        <v>0</v>
      </c>
      <c r="F891" s="5">
        <f>SUMIFS(base_de_dados!$T:$T,base_de_dados!$B:$B,$B891,base_de_dados!$G:$G,F$61,base_de_dados!$H:$H,$L$1,base_de_dados!$C:$C,$A891,base_de_dados!$M:$M,"&lt;=2008",base_de_dados!$O:$O,"&gt;=39813")</f>
        <v>0</v>
      </c>
      <c r="G891" s="5">
        <f>SUMIFS(base_de_dados!$T:$T,base_de_dados!$B:$B,$B891,base_de_dados!$G:$G,G$61,base_de_dados!$H:$H,$L$1,base_de_dados!$C:$C,$A891,base_de_dados!$M:$M,"&lt;=2008",base_de_dados!$O:$O,"&gt;=39813")</f>
        <v>0</v>
      </c>
      <c r="H891" s="5">
        <f>SUMIFS(base_de_dados!$T:$T,base_de_dados!$B:$B,$B891,base_de_dados!$G:$G,H$61,base_de_dados!$H:$H,$L$1,base_de_dados!$C:$C,$A891,base_de_dados!$M:$M,"&lt;=2008",base_de_dados!$O:$O,"&gt;=39813")</f>
        <v>0</v>
      </c>
      <c r="I891" s="5">
        <f>SUMIFS(base_de_dados!$T:$T,base_de_dados!$B:$B,$B891,base_de_dados!$G:$G,I$61,base_de_dados!$H:$H,$L$1,base_de_dados!$C:$C,$A891,base_de_dados!$M:$M,"&lt;=2008",base_de_dados!$O:$O,"&gt;=39813")</f>
        <v>0</v>
      </c>
      <c r="J891" s="5">
        <f>SUMIFS(base_de_dados!$T:$T,base_de_dados!$B:$B,$B891,base_de_dados!$G:$G,J$61,base_de_dados!$H:$H,$L$1,base_de_dados!$C:$C,$A891,base_de_dados!$M:$M,"&lt;=2008",base_de_dados!$O:$O,"&gt;=39813")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SUMIFS(base_de_dados!$T:$T,base_de_dados!$B:$B,$B892,base_de_dados!$G:$G,C$61,base_de_dados!$H:$H,$L$1,base_de_dados!$C:$C,$A892,base_de_dados!$M:$M,"&lt;=2008",base_de_dados!$O:$O,"&gt;=39813")</f>
        <v>0</v>
      </c>
      <c r="D892" s="5">
        <f>SUMIFS(base_de_dados!$T:$T,base_de_dados!$B:$B,$B892,base_de_dados!$G:$G,D$61,base_de_dados!$H:$H,$L$1,base_de_dados!$C:$C,$A892,base_de_dados!$M:$M,"&lt;=2008",base_de_dados!$O:$O,"&gt;=39813")</f>
        <v>0</v>
      </c>
      <c r="E892" s="5">
        <f>SUMIFS(base_de_dados!$T:$T,base_de_dados!$B:$B,$B892,base_de_dados!$G:$G,E$61,base_de_dados!$H:$H,$L$1,base_de_dados!$C:$C,$A892,base_de_dados!$M:$M,"&lt;=2008",base_de_dados!$O:$O,"&gt;=39813")</f>
        <v>0</v>
      </c>
      <c r="F892" s="5">
        <f>SUMIFS(base_de_dados!$T:$T,base_de_dados!$B:$B,$B892,base_de_dados!$G:$G,F$61,base_de_dados!$H:$H,$L$1,base_de_dados!$C:$C,$A892,base_de_dados!$M:$M,"&lt;=2008",base_de_dados!$O:$O,"&gt;=39813")</f>
        <v>0</v>
      </c>
      <c r="G892" s="5">
        <f>SUMIFS(base_de_dados!$T:$T,base_de_dados!$B:$B,$B892,base_de_dados!$G:$G,G$61,base_de_dados!$H:$H,$L$1,base_de_dados!$C:$C,$A892,base_de_dados!$M:$M,"&lt;=2008",base_de_dados!$O:$O,"&gt;=39813")</f>
        <v>0</v>
      </c>
      <c r="H892" s="5">
        <f>SUMIFS(base_de_dados!$T:$T,base_de_dados!$B:$B,$B892,base_de_dados!$G:$G,H$61,base_de_dados!$H:$H,$L$1,base_de_dados!$C:$C,$A892,base_de_dados!$M:$M,"&lt;=2008",base_de_dados!$O:$O,"&gt;=39813")</f>
        <v>0</v>
      </c>
      <c r="I892" s="5">
        <f>SUMIFS(base_de_dados!$T:$T,base_de_dados!$B:$B,$B892,base_de_dados!$G:$G,I$61,base_de_dados!$H:$H,$L$1,base_de_dados!$C:$C,$A892,base_de_dados!$M:$M,"&lt;=2008",base_de_dados!$O:$O,"&gt;=39813")</f>
        <v>0</v>
      </c>
      <c r="J892" s="5">
        <f>SUMIFS(base_de_dados!$T:$T,base_de_dados!$B:$B,$B892,base_de_dados!$G:$G,J$61,base_de_dados!$H:$H,$L$1,base_de_dados!$C:$C,$A892,base_de_dados!$M:$M,"&lt;=2008",base_de_dados!$O:$O,"&gt;=39813")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SUMIFS(base_de_dados!$T:$T,base_de_dados!$B:$B,$B893,base_de_dados!$G:$G,C$61,base_de_dados!$H:$H,$L$1,base_de_dados!$C:$C,$A893,base_de_dados!$M:$M,"&lt;=2008",base_de_dados!$O:$O,"&gt;=39813")</f>
        <v>0</v>
      </c>
      <c r="D893" s="5">
        <f>SUMIFS(base_de_dados!$T:$T,base_de_dados!$B:$B,$B893,base_de_dados!$G:$G,D$61,base_de_dados!$H:$H,$L$1,base_de_dados!$C:$C,$A893,base_de_dados!$M:$M,"&lt;=2008",base_de_dados!$O:$O,"&gt;=39813")</f>
        <v>0</v>
      </c>
      <c r="E893" s="5">
        <f>SUMIFS(base_de_dados!$T:$T,base_de_dados!$B:$B,$B893,base_de_dados!$G:$G,E$61,base_de_dados!$H:$H,$L$1,base_de_dados!$C:$C,$A893,base_de_dados!$M:$M,"&lt;=2008",base_de_dados!$O:$O,"&gt;=39813")</f>
        <v>0</v>
      </c>
      <c r="F893" s="5">
        <f>SUMIFS(base_de_dados!$T:$T,base_de_dados!$B:$B,$B893,base_de_dados!$G:$G,F$61,base_de_dados!$H:$H,$L$1,base_de_dados!$C:$C,$A893,base_de_dados!$M:$M,"&lt;=2008",base_de_dados!$O:$O,"&gt;=39813")</f>
        <v>0</v>
      </c>
      <c r="G893" s="5">
        <f>SUMIFS(base_de_dados!$T:$T,base_de_dados!$B:$B,$B893,base_de_dados!$G:$G,G$61,base_de_dados!$H:$H,$L$1,base_de_dados!$C:$C,$A893,base_de_dados!$M:$M,"&lt;=2008",base_de_dados!$O:$O,"&gt;=39813")</f>
        <v>0</v>
      </c>
      <c r="H893" s="5">
        <f>SUMIFS(base_de_dados!$T:$T,base_de_dados!$B:$B,$B893,base_de_dados!$G:$G,H$61,base_de_dados!$H:$H,$L$1,base_de_dados!$C:$C,$A893,base_de_dados!$M:$M,"&lt;=2008",base_de_dados!$O:$O,"&gt;=39813")</f>
        <v>0</v>
      </c>
      <c r="I893" s="5">
        <f>SUMIFS(base_de_dados!$T:$T,base_de_dados!$B:$B,$B893,base_de_dados!$G:$G,I$61,base_de_dados!$H:$H,$L$1,base_de_dados!$C:$C,$A893,base_de_dados!$M:$M,"&lt;=2008",base_de_dados!$O:$O,"&gt;=39813")</f>
        <v>0</v>
      </c>
      <c r="J893" s="5">
        <f>SUMIFS(base_de_dados!$T:$T,base_de_dados!$B:$B,$B893,base_de_dados!$G:$G,J$61,base_de_dados!$H:$H,$L$1,base_de_dados!$C:$C,$A893,base_de_dados!$M:$M,"&lt;=2008",base_de_dados!$O:$O,"&gt;=39813")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SUMIFS(base_de_dados!$T:$T,base_de_dados!$B:$B,$B894,base_de_dados!$G:$G,C$61,base_de_dados!$H:$H,$L$1,base_de_dados!$C:$C,$A894,base_de_dados!$M:$M,"&lt;=2008",base_de_dados!$O:$O,"&gt;=39813")</f>
        <v>0</v>
      </c>
      <c r="D894" s="5">
        <f>SUMIFS(base_de_dados!$T:$T,base_de_dados!$B:$B,$B894,base_de_dados!$G:$G,D$61,base_de_dados!$H:$H,$L$1,base_de_dados!$C:$C,$A894,base_de_dados!$M:$M,"&lt;=2008",base_de_dados!$O:$O,"&gt;=39813")</f>
        <v>0</v>
      </c>
      <c r="E894" s="5">
        <f>SUMIFS(base_de_dados!$T:$T,base_de_dados!$B:$B,$B894,base_de_dados!$G:$G,E$61,base_de_dados!$H:$H,$L$1,base_de_dados!$C:$C,$A894,base_de_dados!$M:$M,"&lt;=2008",base_de_dados!$O:$O,"&gt;=39813")</f>
        <v>0</v>
      </c>
      <c r="F894" s="5">
        <f>SUMIFS(base_de_dados!$T:$T,base_de_dados!$B:$B,$B894,base_de_dados!$G:$G,F$61,base_de_dados!$H:$H,$L$1,base_de_dados!$C:$C,$A894,base_de_dados!$M:$M,"&lt;=2008",base_de_dados!$O:$O,"&gt;=39813")</f>
        <v>0</v>
      </c>
      <c r="G894" s="5">
        <f>SUMIFS(base_de_dados!$T:$T,base_de_dados!$B:$B,$B894,base_de_dados!$G:$G,G$61,base_de_dados!$H:$H,$L$1,base_de_dados!$C:$C,$A894,base_de_dados!$M:$M,"&lt;=2008",base_de_dados!$O:$O,"&gt;=39813")</f>
        <v>0</v>
      </c>
      <c r="H894" s="5">
        <f>SUMIFS(base_de_dados!$T:$T,base_de_dados!$B:$B,$B894,base_de_dados!$G:$G,H$61,base_de_dados!$H:$H,$L$1,base_de_dados!$C:$C,$A894,base_de_dados!$M:$M,"&lt;=2008",base_de_dados!$O:$O,"&gt;=39813")</f>
        <v>0</v>
      </c>
      <c r="I894" s="5">
        <f>SUMIFS(base_de_dados!$T:$T,base_de_dados!$B:$B,$B894,base_de_dados!$G:$G,I$61,base_de_dados!$H:$H,$L$1,base_de_dados!$C:$C,$A894,base_de_dados!$M:$M,"&lt;=2008",base_de_dados!$O:$O,"&gt;=39813")</f>
        <v>0</v>
      </c>
      <c r="J894" s="5">
        <f>SUMIFS(base_de_dados!$T:$T,base_de_dados!$B:$B,$B894,base_de_dados!$G:$G,J$61,base_de_dados!$H:$H,$L$1,base_de_dados!$C:$C,$A894,base_de_dados!$M:$M,"&lt;=2008",base_de_dados!$O:$O,"&gt;=39813")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SUMIFS(base_de_dados!$T:$T,base_de_dados!$B:$B,$B895,base_de_dados!$G:$G,C$61,base_de_dados!$H:$H,$L$1,base_de_dados!$C:$C,$A895,base_de_dados!$M:$M,"&lt;=2008",base_de_dados!$O:$O,"&gt;=39813")</f>
        <v>0</v>
      </c>
      <c r="D895" s="5">
        <f>SUMIFS(base_de_dados!$T:$T,base_de_dados!$B:$B,$B895,base_de_dados!$G:$G,D$61,base_de_dados!$H:$H,$L$1,base_de_dados!$C:$C,$A895,base_de_dados!$M:$M,"&lt;=2008",base_de_dados!$O:$O,"&gt;=39813")</f>
        <v>0</v>
      </c>
      <c r="E895" s="5">
        <f>SUMIFS(base_de_dados!$T:$T,base_de_dados!$B:$B,$B895,base_de_dados!$G:$G,E$61,base_de_dados!$H:$H,$L$1,base_de_dados!$C:$C,$A895,base_de_dados!$M:$M,"&lt;=2008",base_de_dados!$O:$O,"&gt;=39813")</f>
        <v>0</v>
      </c>
      <c r="F895" s="5">
        <f>SUMIFS(base_de_dados!$T:$T,base_de_dados!$B:$B,$B895,base_de_dados!$G:$G,F$61,base_de_dados!$H:$H,$L$1,base_de_dados!$C:$C,$A895,base_de_dados!$M:$M,"&lt;=2008",base_de_dados!$O:$O,"&gt;=39813")</f>
        <v>0</v>
      </c>
      <c r="G895" s="5">
        <f>SUMIFS(base_de_dados!$T:$T,base_de_dados!$B:$B,$B895,base_de_dados!$G:$G,G$61,base_de_dados!$H:$H,$L$1,base_de_dados!$C:$C,$A895,base_de_dados!$M:$M,"&lt;=2008",base_de_dados!$O:$O,"&gt;=39813")</f>
        <v>0</v>
      </c>
      <c r="H895" s="5">
        <f>SUMIFS(base_de_dados!$T:$T,base_de_dados!$B:$B,$B895,base_de_dados!$G:$G,H$61,base_de_dados!$H:$H,$L$1,base_de_dados!$C:$C,$A895,base_de_dados!$M:$M,"&lt;=2008",base_de_dados!$O:$O,"&gt;=39813")</f>
        <v>0</v>
      </c>
      <c r="I895" s="5">
        <f>SUMIFS(base_de_dados!$T:$T,base_de_dados!$B:$B,$B895,base_de_dados!$G:$G,I$61,base_de_dados!$H:$H,$L$1,base_de_dados!$C:$C,$A895,base_de_dados!$M:$M,"&lt;=2008",base_de_dados!$O:$O,"&gt;=39813")</f>
        <v>0</v>
      </c>
      <c r="J895" s="5">
        <f>SUMIFS(base_de_dados!$T:$T,base_de_dados!$B:$B,$B895,base_de_dados!$G:$G,J$61,base_de_dados!$H:$H,$L$1,base_de_dados!$C:$C,$A895,base_de_dados!$M:$M,"&lt;=2008",base_de_dados!$O:$O,"&gt;=39813")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SUMIFS(base_de_dados!$T:$T,base_de_dados!$B:$B,$B896,base_de_dados!$G:$G,C$61,base_de_dados!$H:$H,$L$1,base_de_dados!$C:$C,$A896,base_de_dados!$M:$M,"&lt;=2008",base_de_dados!$O:$O,"&gt;=39813")</f>
        <v>0</v>
      </c>
      <c r="D896" s="5">
        <f>SUMIFS(base_de_dados!$T:$T,base_de_dados!$B:$B,$B896,base_de_dados!$G:$G,D$61,base_de_dados!$H:$H,$L$1,base_de_dados!$C:$C,$A896,base_de_dados!$M:$M,"&lt;=2008",base_de_dados!$O:$O,"&gt;=39813")</f>
        <v>0</v>
      </c>
      <c r="E896" s="5">
        <f>SUMIFS(base_de_dados!$T:$T,base_de_dados!$B:$B,$B896,base_de_dados!$G:$G,E$61,base_de_dados!$H:$H,$L$1,base_de_dados!$C:$C,$A896,base_de_dados!$M:$M,"&lt;=2008",base_de_dados!$O:$O,"&gt;=39813")</f>
        <v>0</v>
      </c>
      <c r="F896" s="5">
        <f>SUMIFS(base_de_dados!$T:$T,base_de_dados!$B:$B,$B896,base_de_dados!$G:$G,F$61,base_de_dados!$H:$H,$L$1,base_de_dados!$C:$C,$A896,base_de_dados!$M:$M,"&lt;=2008",base_de_dados!$O:$O,"&gt;=39813")</f>
        <v>0</v>
      </c>
      <c r="G896" s="5">
        <f>SUMIFS(base_de_dados!$T:$T,base_de_dados!$B:$B,$B896,base_de_dados!$G:$G,G$61,base_de_dados!$H:$H,$L$1,base_de_dados!$C:$C,$A896,base_de_dados!$M:$M,"&lt;=2008",base_de_dados!$O:$O,"&gt;=39813")</f>
        <v>0</v>
      </c>
      <c r="H896" s="5">
        <f>SUMIFS(base_de_dados!$T:$T,base_de_dados!$B:$B,$B896,base_de_dados!$G:$G,H$61,base_de_dados!$H:$H,$L$1,base_de_dados!$C:$C,$A896,base_de_dados!$M:$M,"&lt;=2008",base_de_dados!$O:$O,"&gt;=39813")</f>
        <v>0</v>
      </c>
      <c r="I896" s="5">
        <f>SUMIFS(base_de_dados!$T:$T,base_de_dados!$B:$B,$B896,base_de_dados!$G:$G,I$61,base_de_dados!$H:$H,$L$1,base_de_dados!$C:$C,$A896,base_de_dados!$M:$M,"&lt;=2008",base_de_dados!$O:$O,"&gt;=39813")</f>
        <v>0</v>
      </c>
      <c r="J896" s="5">
        <f>SUMIFS(base_de_dados!$T:$T,base_de_dados!$B:$B,$B896,base_de_dados!$G:$G,J$61,base_de_dados!$H:$H,$L$1,base_de_dados!$C:$C,$A896,base_de_dados!$M:$M,"&lt;=2008",base_de_dados!$O:$O,"&gt;=39813")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SUMIFS(base_de_dados!$T:$T,base_de_dados!$B:$B,$B897,base_de_dados!$G:$G,C$61,base_de_dados!$H:$H,$L$1,base_de_dados!$C:$C,$A897,base_de_dados!$M:$M,"&lt;=2008",base_de_dados!$O:$O,"&gt;=39813")</f>
        <v>0</v>
      </c>
      <c r="D897" s="5">
        <f>SUMIFS(base_de_dados!$T:$T,base_de_dados!$B:$B,$B897,base_de_dados!$G:$G,D$61,base_de_dados!$H:$H,$L$1,base_de_dados!$C:$C,$A897,base_de_dados!$M:$M,"&lt;=2008",base_de_dados!$O:$O,"&gt;=39813")</f>
        <v>0</v>
      </c>
      <c r="E897" s="5">
        <f>SUMIFS(base_de_dados!$T:$T,base_de_dados!$B:$B,$B897,base_de_dados!$G:$G,E$61,base_de_dados!$H:$H,$L$1,base_de_dados!$C:$C,$A897,base_de_dados!$M:$M,"&lt;=2008",base_de_dados!$O:$O,"&gt;=39813")</f>
        <v>0</v>
      </c>
      <c r="F897" s="5">
        <f>SUMIFS(base_de_dados!$T:$T,base_de_dados!$B:$B,$B897,base_de_dados!$G:$G,F$61,base_de_dados!$H:$H,$L$1,base_de_dados!$C:$C,$A897,base_de_dados!$M:$M,"&lt;=2008",base_de_dados!$O:$O,"&gt;=39813")</f>
        <v>0</v>
      </c>
      <c r="G897" s="5">
        <f>SUMIFS(base_de_dados!$T:$T,base_de_dados!$B:$B,$B897,base_de_dados!$G:$G,G$61,base_de_dados!$H:$H,$L$1,base_de_dados!$C:$C,$A897,base_de_dados!$M:$M,"&lt;=2008",base_de_dados!$O:$O,"&gt;=39813")</f>
        <v>0</v>
      </c>
      <c r="H897" s="5">
        <f>SUMIFS(base_de_dados!$T:$T,base_de_dados!$B:$B,$B897,base_de_dados!$G:$G,H$61,base_de_dados!$H:$H,$L$1,base_de_dados!$C:$C,$A897,base_de_dados!$M:$M,"&lt;=2008",base_de_dados!$O:$O,"&gt;=39813")</f>
        <v>0</v>
      </c>
      <c r="I897" s="5">
        <f>SUMIFS(base_de_dados!$T:$T,base_de_dados!$B:$B,$B897,base_de_dados!$G:$G,I$61,base_de_dados!$H:$H,$L$1,base_de_dados!$C:$C,$A897,base_de_dados!$M:$M,"&lt;=2008",base_de_dados!$O:$O,"&gt;=39813")</f>
        <v>0</v>
      </c>
      <c r="J897" s="5">
        <f>SUMIFS(base_de_dados!$T:$T,base_de_dados!$B:$B,$B897,base_de_dados!$G:$G,J$61,base_de_dados!$H:$H,$L$1,base_de_dados!$C:$C,$A897,base_de_dados!$M:$M,"&lt;=2008",base_de_dados!$O:$O,"&gt;=39813")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SUMIFS(base_de_dados!$T:$T,base_de_dados!$B:$B,$B898,base_de_dados!$G:$G,C$61,base_de_dados!$H:$H,$L$1,base_de_dados!$C:$C,$A898,base_de_dados!$M:$M,"&lt;=2008",base_de_dados!$O:$O,"&gt;=39813")</f>
        <v>0</v>
      </c>
      <c r="D898" s="5">
        <f>SUMIFS(base_de_dados!$T:$T,base_de_dados!$B:$B,$B898,base_de_dados!$G:$G,D$61,base_de_dados!$H:$H,$L$1,base_de_dados!$C:$C,$A898,base_de_dados!$M:$M,"&lt;=2008",base_de_dados!$O:$O,"&gt;=39813")</f>
        <v>0</v>
      </c>
      <c r="E898" s="5">
        <f>SUMIFS(base_de_dados!$T:$T,base_de_dados!$B:$B,$B898,base_de_dados!$G:$G,E$61,base_de_dados!$H:$H,$L$1,base_de_dados!$C:$C,$A898,base_de_dados!$M:$M,"&lt;=2008",base_de_dados!$O:$O,"&gt;=39813")</f>
        <v>0</v>
      </c>
      <c r="F898" s="5">
        <f>SUMIFS(base_de_dados!$T:$T,base_de_dados!$B:$B,$B898,base_de_dados!$G:$G,F$61,base_de_dados!$H:$H,$L$1,base_de_dados!$C:$C,$A898,base_de_dados!$M:$M,"&lt;=2008",base_de_dados!$O:$O,"&gt;=39813")</f>
        <v>0</v>
      </c>
      <c r="G898" s="5">
        <f>SUMIFS(base_de_dados!$T:$T,base_de_dados!$B:$B,$B898,base_de_dados!$G:$G,G$61,base_de_dados!$H:$H,$L$1,base_de_dados!$C:$C,$A898,base_de_dados!$M:$M,"&lt;=2008",base_de_dados!$O:$O,"&gt;=39813")</f>
        <v>0</v>
      </c>
      <c r="H898" s="5">
        <f>SUMIFS(base_de_dados!$T:$T,base_de_dados!$B:$B,$B898,base_de_dados!$G:$G,H$61,base_de_dados!$H:$H,$L$1,base_de_dados!$C:$C,$A898,base_de_dados!$M:$M,"&lt;=2008",base_de_dados!$O:$O,"&gt;=39813")</f>
        <v>0</v>
      </c>
      <c r="I898" s="5">
        <f>SUMIFS(base_de_dados!$T:$T,base_de_dados!$B:$B,$B898,base_de_dados!$G:$G,I$61,base_de_dados!$H:$H,$L$1,base_de_dados!$C:$C,$A898,base_de_dados!$M:$M,"&lt;=2008",base_de_dados!$O:$O,"&gt;=39813")</f>
        <v>0</v>
      </c>
      <c r="J898" s="5">
        <f>SUMIFS(base_de_dados!$T:$T,base_de_dados!$B:$B,$B898,base_de_dados!$G:$G,J$61,base_de_dados!$H:$H,$L$1,base_de_dados!$C:$C,$A898,base_de_dados!$M:$M,"&lt;=2008",base_de_dados!$O:$O,"&gt;=39813")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SUMIFS(base_de_dados!$T:$T,base_de_dados!$B:$B,$B899,base_de_dados!$G:$G,C$61,base_de_dados!$H:$H,$L$1,base_de_dados!$C:$C,$A899,base_de_dados!$M:$M,"&lt;=2008",base_de_dados!$O:$O,"&gt;=39813")</f>
        <v>0</v>
      </c>
      <c r="D899" s="5">
        <f>SUMIFS(base_de_dados!$T:$T,base_de_dados!$B:$B,$B899,base_de_dados!$G:$G,D$61,base_de_dados!$H:$H,$L$1,base_de_dados!$C:$C,$A899,base_de_dados!$M:$M,"&lt;=2008",base_de_dados!$O:$O,"&gt;=39813")</f>
        <v>0</v>
      </c>
      <c r="E899" s="5">
        <f>SUMIFS(base_de_dados!$T:$T,base_de_dados!$B:$B,$B899,base_de_dados!$G:$G,E$61,base_de_dados!$H:$H,$L$1,base_de_dados!$C:$C,$A899,base_de_dados!$M:$M,"&lt;=2008",base_de_dados!$O:$O,"&gt;=39813")</f>
        <v>0</v>
      </c>
      <c r="F899" s="5">
        <f>SUMIFS(base_de_dados!$T:$T,base_de_dados!$B:$B,$B899,base_de_dados!$G:$G,F$61,base_de_dados!$H:$H,$L$1,base_de_dados!$C:$C,$A899,base_de_dados!$M:$M,"&lt;=2008",base_de_dados!$O:$O,"&gt;=39813")</f>
        <v>0</v>
      </c>
      <c r="G899" s="5">
        <f>SUMIFS(base_de_dados!$T:$T,base_de_dados!$B:$B,$B899,base_de_dados!$G:$G,G$61,base_de_dados!$H:$H,$L$1,base_de_dados!$C:$C,$A899,base_de_dados!$M:$M,"&lt;=2008",base_de_dados!$O:$O,"&gt;=39813")</f>
        <v>0</v>
      </c>
      <c r="H899" s="5">
        <f>SUMIFS(base_de_dados!$T:$T,base_de_dados!$B:$B,$B899,base_de_dados!$G:$G,H$61,base_de_dados!$H:$H,$L$1,base_de_dados!$C:$C,$A899,base_de_dados!$M:$M,"&lt;=2008",base_de_dados!$O:$O,"&gt;=39813")</f>
        <v>0</v>
      </c>
      <c r="I899" s="5">
        <f>SUMIFS(base_de_dados!$T:$T,base_de_dados!$B:$B,$B899,base_de_dados!$G:$G,I$61,base_de_dados!$H:$H,$L$1,base_de_dados!$C:$C,$A899,base_de_dados!$M:$M,"&lt;=2008",base_de_dados!$O:$O,"&gt;=39813")</f>
        <v>0</v>
      </c>
      <c r="J899" s="5">
        <f>SUMIFS(base_de_dados!$T:$T,base_de_dados!$B:$B,$B899,base_de_dados!$G:$G,J$61,base_de_dados!$H:$H,$L$1,base_de_dados!$C:$C,$A899,base_de_dados!$M:$M,"&lt;=2008",base_de_dados!$O:$O,"&gt;=39813")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SUMIFS(base_de_dados!$T:$T,base_de_dados!$B:$B,$B900,base_de_dados!$G:$G,C$61,base_de_dados!$H:$H,$L$1,base_de_dados!$C:$C,$A900,base_de_dados!$M:$M,"&lt;=2008",base_de_dados!$O:$O,"&gt;=39813")</f>
        <v>0</v>
      </c>
      <c r="D900" s="5">
        <f>SUMIFS(base_de_dados!$T:$T,base_de_dados!$B:$B,$B900,base_de_dados!$G:$G,D$61,base_de_dados!$H:$H,$L$1,base_de_dados!$C:$C,$A900,base_de_dados!$M:$M,"&lt;=2008",base_de_dados!$O:$O,"&gt;=39813")</f>
        <v>0</v>
      </c>
      <c r="E900" s="5">
        <f>SUMIFS(base_de_dados!$T:$T,base_de_dados!$B:$B,$B900,base_de_dados!$G:$G,E$61,base_de_dados!$H:$H,$L$1,base_de_dados!$C:$C,$A900,base_de_dados!$M:$M,"&lt;=2008",base_de_dados!$O:$O,"&gt;=39813")</f>
        <v>0</v>
      </c>
      <c r="F900" s="5">
        <f>SUMIFS(base_de_dados!$T:$T,base_de_dados!$B:$B,$B900,base_de_dados!$G:$G,F$61,base_de_dados!$H:$H,$L$1,base_de_dados!$C:$C,$A900,base_de_dados!$M:$M,"&lt;=2008",base_de_dados!$O:$O,"&gt;=39813")</f>
        <v>0</v>
      </c>
      <c r="G900" s="5">
        <f>SUMIFS(base_de_dados!$T:$T,base_de_dados!$B:$B,$B900,base_de_dados!$G:$G,G$61,base_de_dados!$H:$H,$L$1,base_de_dados!$C:$C,$A900,base_de_dados!$M:$M,"&lt;=2008",base_de_dados!$O:$O,"&gt;=39813")</f>
        <v>0</v>
      </c>
      <c r="H900" s="5">
        <f>SUMIFS(base_de_dados!$T:$T,base_de_dados!$B:$B,$B900,base_de_dados!$G:$G,H$61,base_de_dados!$H:$H,$L$1,base_de_dados!$C:$C,$A900,base_de_dados!$M:$M,"&lt;=2008",base_de_dados!$O:$O,"&gt;=39813")</f>
        <v>0</v>
      </c>
      <c r="I900" s="5">
        <f>SUMIFS(base_de_dados!$T:$T,base_de_dados!$B:$B,$B900,base_de_dados!$G:$G,I$61,base_de_dados!$H:$H,$L$1,base_de_dados!$C:$C,$A900,base_de_dados!$M:$M,"&lt;=2008",base_de_dados!$O:$O,"&gt;=39813")</f>
        <v>0</v>
      </c>
      <c r="J900" s="5">
        <f>SUMIFS(base_de_dados!$T:$T,base_de_dados!$B:$B,$B900,base_de_dados!$G:$G,J$61,base_de_dados!$H:$H,$L$1,base_de_dados!$C:$C,$A900,base_de_dados!$M:$M,"&lt;=2008",base_de_dados!$O:$O,"&gt;=39813")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SUMIFS(base_de_dados!$T:$T,base_de_dados!$B:$B,$B901,base_de_dados!$G:$G,C$61,base_de_dados!$H:$H,$L$1,base_de_dados!$C:$C,$A901,base_de_dados!$M:$M,"&lt;=2008",base_de_dados!$O:$O,"&gt;=39813")</f>
        <v>0</v>
      </c>
      <c r="D901" s="5">
        <f>SUMIFS(base_de_dados!$T:$T,base_de_dados!$B:$B,$B901,base_de_dados!$G:$G,D$61,base_de_dados!$H:$H,$L$1,base_de_dados!$C:$C,$A901,base_de_dados!$M:$M,"&lt;=2008",base_de_dados!$O:$O,"&gt;=39813")</f>
        <v>0</v>
      </c>
      <c r="E901" s="5">
        <f>SUMIFS(base_de_dados!$T:$T,base_de_dados!$B:$B,$B901,base_de_dados!$G:$G,E$61,base_de_dados!$H:$H,$L$1,base_de_dados!$C:$C,$A901,base_de_dados!$M:$M,"&lt;=2008",base_de_dados!$O:$O,"&gt;=39813")</f>
        <v>0</v>
      </c>
      <c r="F901" s="5">
        <f>SUMIFS(base_de_dados!$T:$T,base_de_dados!$B:$B,$B901,base_de_dados!$G:$G,F$61,base_de_dados!$H:$H,$L$1,base_de_dados!$C:$C,$A901,base_de_dados!$M:$M,"&lt;=2008",base_de_dados!$O:$O,"&gt;=39813")</f>
        <v>0</v>
      </c>
      <c r="G901" s="5">
        <f>SUMIFS(base_de_dados!$T:$T,base_de_dados!$B:$B,$B901,base_de_dados!$G:$G,G$61,base_de_dados!$H:$H,$L$1,base_de_dados!$C:$C,$A901,base_de_dados!$M:$M,"&lt;=2008",base_de_dados!$O:$O,"&gt;=39813")</f>
        <v>0</v>
      </c>
      <c r="H901" s="5">
        <f>SUMIFS(base_de_dados!$T:$T,base_de_dados!$B:$B,$B901,base_de_dados!$G:$G,H$61,base_de_dados!$H:$H,$L$1,base_de_dados!$C:$C,$A901,base_de_dados!$M:$M,"&lt;=2008",base_de_dados!$O:$O,"&gt;=39813")</f>
        <v>0</v>
      </c>
      <c r="I901" s="5">
        <f>SUMIFS(base_de_dados!$T:$T,base_de_dados!$B:$B,$B901,base_de_dados!$G:$G,I$61,base_de_dados!$H:$H,$L$1,base_de_dados!$C:$C,$A901,base_de_dados!$M:$M,"&lt;=2008",base_de_dados!$O:$O,"&gt;=39813")</f>
        <v>0</v>
      </c>
      <c r="J901" s="5">
        <f>SUMIFS(base_de_dados!$T:$T,base_de_dados!$B:$B,$B901,base_de_dados!$G:$G,J$61,base_de_dados!$H:$H,$L$1,base_de_dados!$C:$C,$A901,base_de_dados!$M:$M,"&lt;=2008",base_de_dados!$O:$O,"&gt;=39813")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SUMIFS(base_de_dados!$T:$T,base_de_dados!$B:$B,$B902,base_de_dados!$G:$G,C$61,base_de_dados!$H:$H,$L$1,base_de_dados!$C:$C,$A902,base_de_dados!$M:$M,"&lt;=2008",base_de_dados!$O:$O,"&gt;=39813")</f>
        <v>0</v>
      </c>
      <c r="D902" s="5">
        <f>SUMIFS(base_de_dados!$T:$T,base_de_dados!$B:$B,$B902,base_de_dados!$G:$G,D$61,base_de_dados!$H:$H,$L$1,base_de_dados!$C:$C,$A902,base_de_dados!$M:$M,"&lt;=2008",base_de_dados!$O:$O,"&gt;=39813")</f>
        <v>0</v>
      </c>
      <c r="E902" s="5">
        <f>SUMIFS(base_de_dados!$T:$T,base_de_dados!$B:$B,$B902,base_de_dados!$G:$G,E$61,base_de_dados!$H:$H,$L$1,base_de_dados!$C:$C,$A902,base_de_dados!$M:$M,"&lt;=2008",base_de_dados!$O:$O,"&gt;=39813")</f>
        <v>0</v>
      </c>
      <c r="F902" s="5">
        <f>SUMIFS(base_de_dados!$T:$T,base_de_dados!$B:$B,$B902,base_de_dados!$G:$G,F$61,base_de_dados!$H:$H,$L$1,base_de_dados!$C:$C,$A902,base_de_dados!$M:$M,"&lt;=2008",base_de_dados!$O:$O,"&gt;=39813")</f>
        <v>0</v>
      </c>
      <c r="G902" s="5">
        <f>SUMIFS(base_de_dados!$T:$T,base_de_dados!$B:$B,$B902,base_de_dados!$G:$G,G$61,base_de_dados!$H:$H,$L$1,base_de_dados!$C:$C,$A902,base_de_dados!$M:$M,"&lt;=2008",base_de_dados!$O:$O,"&gt;=39813")</f>
        <v>0</v>
      </c>
      <c r="H902" s="5">
        <f>SUMIFS(base_de_dados!$T:$T,base_de_dados!$B:$B,$B902,base_de_dados!$G:$G,H$61,base_de_dados!$H:$H,$L$1,base_de_dados!$C:$C,$A902,base_de_dados!$M:$M,"&lt;=2008",base_de_dados!$O:$O,"&gt;=39813")</f>
        <v>0</v>
      </c>
      <c r="I902" s="5">
        <f>SUMIFS(base_de_dados!$T:$T,base_de_dados!$B:$B,$B902,base_de_dados!$G:$G,I$61,base_de_dados!$H:$H,$L$1,base_de_dados!$C:$C,$A902,base_de_dados!$M:$M,"&lt;=2008",base_de_dados!$O:$O,"&gt;=39813")</f>
        <v>0</v>
      </c>
      <c r="J902" s="5">
        <f>SUMIFS(base_de_dados!$T:$T,base_de_dados!$B:$B,$B902,base_de_dados!$G:$G,J$61,base_de_dados!$H:$H,$L$1,base_de_dados!$C:$C,$A902,base_de_dados!$M:$M,"&lt;=2008",base_de_dados!$O:$O,"&gt;=39813")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SUMIFS(base_de_dados!$T:$T,base_de_dados!$B:$B,$B903,base_de_dados!$G:$G,C$61,base_de_dados!$H:$H,$L$1,base_de_dados!$C:$C,$A903,base_de_dados!$M:$M,"&lt;=2008",base_de_dados!$O:$O,"&gt;=39813")</f>
        <v>0</v>
      </c>
      <c r="D903" s="5">
        <f>SUMIFS(base_de_dados!$T:$T,base_de_dados!$B:$B,$B903,base_de_dados!$G:$G,D$61,base_de_dados!$H:$H,$L$1,base_de_dados!$C:$C,$A903,base_de_dados!$M:$M,"&lt;=2008",base_de_dados!$O:$O,"&gt;=39813")</f>
        <v>0</v>
      </c>
      <c r="E903" s="5">
        <f>SUMIFS(base_de_dados!$T:$T,base_de_dados!$B:$B,$B903,base_de_dados!$G:$G,E$61,base_de_dados!$H:$H,$L$1,base_de_dados!$C:$C,$A903,base_de_dados!$M:$M,"&lt;=2008",base_de_dados!$O:$O,"&gt;=39813")</f>
        <v>0</v>
      </c>
      <c r="F903" s="5">
        <f>SUMIFS(base_de_dados!$T:$T,base_de_dados!$B:$B,$B903,base_de_dados!$G:$G,F$61,base_de_dados!$H:$H,$L$1,base_de_dados!$C:$C,$A903,base_de_dados!$M:$M,"&lt;=2008",base_de_dados!$O:$O,"&gt;=39813")</f>
        <v>0</v>
      </c>
      <c r="G903" s="5">
        <f>SUMIFS(base_de_dados!$T:$T,base_de_dados!$B:$B,$B903,base_de_dados!$G:$G,G$61,base_de_dados!$H:$H,$L$1,base_de_dados!$C:$C,$A903,base_de_dados!$M:$M,"&lt;=2008",base_de_dados!$O:$O,"&gt;=39813")</f>
        <v>0</v>
      </c>
      <c r="H903" s="5">
        <f>SUMIFS(base_de_dados!$T:$T,base_de_dados!$B:$B,$B903,base_de_dados!$G:$G,H$61,base_de_dados!$H:$H,$L$1,base_de_dados!$C:$C,$A903,base_de_dados!$M:$M,"&lt;=2008",base_de_dados!$O:$O,"&gt;=39813")</f>
        <v>0</v>
      </c>
      <c r="I903" s="5">
        <f>SUMIFS(base_de_dados!$T:$T,base_de_dados!$B:$B,$B903,base_de_dados!$G:$G,I$61,base_de_dados!$H:$H,$L$1,base_de_dados!$C:$C,$A903,base_de_dados!$M:$M,"&lt;=2008",base_de_dados!$O:$O,"&gt;=39813")</f>
        <v>0</v>
      </c>
      <c r="J903" s="5">
        <f>SUMIFS(base_de_dados!$T:$T,base_de_dados!$B:$B,$B903,base_de_dados!$G:$G,J$61,base_de_dados!$H:$H,$L$1,base_de_dados!$C:$C,$A903,base_de_dados!$M:$M,"&lt;=2008",base_de_dados!$O:$O,"&gt;=39813")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SUMIFS(base_de_dados!$T:$T,base_de_dados!$B:$B,$B904,base_de_dados!$G:$G,C$61,base_de_dados!$H:$H,$L$1,base_de_dados!$C:$C,$A904,base_de_dados!$M:$M,"&lt;=2008",base_de_dados!$O:$O,"&gt;=39813")</f>
        <v>0</v>
      </c>
      <c r="D904" s="5">
        <f>SUMIFS(base_de_dados!$T:$T,base_de_dados!$B:$B,$B904,base_de_dados!$G:$G,D$61,base_de_dados!$H:$H,$L$1,base_de_dados!$C:$C,$A904,base_de_dados!$M:$M,"&lt;=2008",base_de_dados!$O:$O,"&gt;=39813")</f>
        <v>0</v>
      </c>
      <c r="E904" s="5">
        <f>SUMIFS(base_de_dados!$T:$T,base_de_dados!$B:$B,$B904,base_de_dados!$G:$G,E$61,base_de_dados!$H:$H,$L$1,base_de_dados!$C:$C,$A904,base_de_dados!$M:$M,"&lt;=2008",base_de_dados!$O:$O,"&gt;=39813")</f>
        <v>0</v>
      </c>
      <c r="F904" s="5">
        <f>SUMIFS(base_de_dados!$T:$T,base_de_dados!$B:$B,$B904,base_de_dados!$G:$G,F$61,base_de_dados!$H:$H,$L$1,base_de_dados!$C:$C,$A904,base_de_dados!$M:$M,"&lt;=2008",base_de_dados!$O:$O,"&gt;=39813")</f>
        <v>0</v>
      </c>
      <c r="G904" s="5">
        <f>SUMIFS(base_de_dados!$T:$T,base_de_dados!$B:$B,$B904,base_de_dados!$G:$G,G$61,base_de_dados!$H:$H,$L$1,base_de_dados!$C:$C,$A904,base_de_dados!$M:$M,"&lt;=2008",base_de_dados!$O:$O,"&gt;=39813")</f>
        <v>0</v>
      </c>
      <c r="H904" s="5">
        <f>SUMIFS(base_de_dados!$T:$T,base_de_dados!$B:$B,$B904,base_de_dados!$G:$G,H$61,base_de_dados!$H:$H,$L$1,base_de_dados!$C:$C,$A904,base_de_dados!$M:$M,"&lt;=2008",base_de_dados!$O:$O,"&gt;=39813")</f>
        <v>0</v>
      </c>
      <c r="I904" s="5">
        <f>SUMIFS(base_de_dados!$T:$T,base_de_dados!$B:$B,$B904,base_de_dados!$G:$G,I$61,base_de_dados!$H:$H,$L$1,base_de_dados!$C:$C,$A904,base_de_dados!$M:$M,"&lt;=2008",base_de_dados!$O:$O,"&gt;=39813")</f>
        <v>0</v>
      </c>
      <c r="J904" s="5">
        <f>SUMIFS(base_de_dados!$T:$T,base_de_dados!$B:$B,$B904,base_de_dados!$G:$G,J$61,base_de_dados!$H:$H,$L$1,base_de_dados!$C:$C,$A904,base_de_dados!$M:$M,"&lt;=2008",base_de_dados!$O:$O,"&gt;=39813")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SUMIFS(base_de_dados!$T:$T,base_de_dados!$B:$B,$B905,base_de_dados!$G:$G,C$61,base_de_dados!$H:$H,$L$1,base_de_dados!$C:$C,$A905,base_de_dados!$M:$M,"&lt;=2008",base_de_dados!$O:$O,"&gt;=39813")</f>
        <v>0</v>
      </c>
      <c r="D905" s="5">
        <f>SUMIFS(base_de_dados!$T:$T,base_de_dados!$B:$B,$B905,base_de_dados!$G:$G,D$61,base_de_dados!$H:$H,$L$1,base_de_dados!$C:$C,$A905,base_de_dados!$M:$M,"&lt;=2008",base_de_dados!$O:$O,"&gt;=39813")</f>
        <v>0</v>
      </c>
      <c r="E905" s="5">
        <f>SUMIFS(base_de_dados!$T:$T,base_de_dados!$B:$B,$B905,base_de_dados!$G:$G,E$61,base_de_dados!$H:$H,$L$1,base_de_dados!$C:$C,$A905,base_de_dados!$M:$M,"&lt;=2008",base_de_dados!$O:$O,"&gt;=39813")</f>
        <v>0</v>
      </c>
      <c r="F905" s="5">
        <f>SUMIFS(base_de_dados!$T:$T,base_de_dados!$B:$B,$B905,base_de_dados!$G:$G,F$61,base_de_dados!$H:$H,$L$1,base_de_dados!$C:$C,$A905,base_de_dados!$M:$M,"&lt;=2008",base_de_dados!$O:$O,"&gt;=39813")</f>
        <v>0</v>
      </c>
      <c r="G905" s="5">
        <f>SUMIFS(base_de_dados!$T:$T,base_de_dados!$B:$B,$B905,base_de_dados!$G:$G,G$61,base_de_dados!$H:$H,$L$1,base_de_dados!$C:$C,$A905,base_de_dados!$M:$M,"&lt;=2008",base_de_dados!$O:$O,"&gt;=39813")</f>
        <v>0</v>
      </c>
      <c r="H905" s="5">
        <f>SUMIFS(base_de_dados!$T:$T,base_de_dados!$B:$B,$B905,base_de_dados!$G:$G,H$61,base_de_dados!$H:$H,$L$1,base_de_dados!$C:$C,$A905,base_de_dados!$M:$M,"&lt;=2008",base_de_dados!$O:$O,"&gt;=39813")</f>
        <v>0</v>
      </c>
      <c r="I905" s="5">
        <f>SUMIFS(base_de_dados!$T:$T,base_de_dados!$B:$B,$B905,base_de_dados!$G:$G,I$61,base_de_dados!$H:$H,$L$1,base_de_dados!$C:$C,$A905,base_de_dados!$M:$M,"&lt;=2008",base_de_dados!$O:$O,"&gt;=39813")</f>
        <v>0</v>
      </c>
      <c r="J905" s="5">
        <f>SUMIFS(base_de_dados!$T:$T,base_de_dados!$B:$B,$B905,base_de_dados!$G:$G,J$61,base_de_dados!$H:$H,$L$1,base_de_dados!$C:$C,$A905,base_de_dados!$M:$M,"&lt;=2008",base_de_dados!$O:$O,"&gt;=39813")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SUMIFS(base_de_dados!$T:$T,base_de_dados!$B:$B,$B906,base_de_dados!$G:$G,C$61,base_de_dados!$H:$H,$L$1,base_de_dados!$C:$C,$A906,base_de_dados!$M:$M,"&lt;=2008",base_de_dados!$O:$O,"&gt;=39813")</f>
        <v>0</v>
      </c>
      <c r="D906" s="5">
        <f>SUMIFS(base_de_dados!$T:$T,base_de_dados!$B:$B,$B906,base_de_dados!$G:$G,D$61,base_de_dados!$H:$H,$L$1,base_de_dados!$C:$C,$A906,base_de_dados!$M:$M,"&lt;=2008",base_de_dados!$O:$O,"&gt;=39813")</f>
        <v>0</v>
      </c>
      <c r="E906" s="5">
        <f>SUMIFS(base_de_dados!$T:$T,base_de_dados!$B:$B,$B906,base_de_dados!$G:$G,E$61,base_de_dados!$H:$H,$L$1,base_de_dados!$C:$C,$A906,base_de_dados!$M:$M,"&lt;=2008",base_de_dados!$O:$O,"&gt;=39813")</f>
        <v>0</v>
      </c>
      <c r="F906" s="5">
        <f>SUMIFS(base_de_dados!$T:$T,base_de_dados!$B:$B,$B906,base_de_dados!$G:$G,F$61,base_de_dados!$H:$H,$L$1,base_de_dados!$C:$C,$A906,base_de_dados!$M:$M,"&lt;=2008",base_de_dados!$O:$O,"&gt;=39813")</f>
        <v>0</v>
      </c>
      <c r="G906" s="5">
        <f>SUMIFS(base_de_dados!$T:$T,base_de_dados!$B:$B,$B906,base_de_dados!$G:$G,G$61,base_de_dados!$H:$H,$L$1,base_de_dados!$C:$C,$A906,base_de_dados!$M:$M,"&lt;=2008",base_de_dados!$O:$O,"&gt;=39813")</f>
        <v>0</v>
      </c>
      <c r="H906" s="5">
        <f>SUMIFS(base_de_dados!$T:$T,base_de_dados!$B:$B,$B906,base_de_dados!$G:$G,H$61,base_de_dados!$H:$H,$L$1,base_de_dados!$C:$C,$A906,base_de_dados!$M:$M,"&lt;=2008",base_de_dados!$O:$O,"&gt;=39813")</f>
        <v>0</v>
      </c>
      <c r="I906" s="5">
        <f>SUMIFS(base_de_dados!$T:$T,base_de_dados!$B:$B,$B906,base_de_dados!$G:$G,I$61,base_de_dados!$H:$H,$L$1,base_de_dados!$C:$C,$A906,base_de_dados!$M:$M,"&lt;=2008",base_de_dados!$O:$O,"&gt;=39813")</f>
        <v>0</v>
      </c>
      <c r="J906" s="5">
        <f>SUMIFS(base_de_dados!$T:$T,base_de_dados!$B:$B,$B906,base_de_dados!$G:$G,J$61,base_de_dados!$H:$H,$L$1,base_de_dados!$C:$C,$A906,base_de_dados!$M:$M,"&lt;=2008",base_de_dados!$O:$O,"&gt;=39813")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SUMIFS(base_de_dados!$T:$T,base_de_dados!$B:$B,$B907,base_de_dados!$G:$G,C$61,base_de_dados!$H:$H,$L$1,base_de_dados!$C:$C,$A907,base_de_dados!$M:$M,"&lt;=2008",base_de_dados!$O:$O,"&gt;=39813")</f>
        <v>0</v>
      </c>
      <c r="D907" s="5">
        <f>SUMIFS(base_de_dados!$T:$T,base_de_dados!$B:$B,$B907,base_de_dados!$G:$G,D$61,base_de_dados!$H:$H,$L$1,base_de_dados!$C:$C,$A907,base_de_dados!$M:$M,"&lt;=2008",base_de_dados!$O:$O,"&gt;=39813")</f>
        <v>0</v>
      </c>
      <c r="E907" s="5">
        <f>SUMIFS(base_de_dados!$T:$T,base_de_dados!$B:$B,$B907,base_de_dados!$G:$G,E$61,base_de_dados!$H:$H,$L$1,base_de_dados!$C:$C,$A907,base_de_dados!$M:$M,"&lt;=2008",base_de_dados!$O:$O,"&gt;=39813")</f>
        <v>0</v>
      </c>
      <c r="F907" s="5">
        <f>SUMIFS(base_de_dados!$T:$T,base_de_dados!$B:$B,$B907,base_de_dados!$G:$G,F$61,base_de_dados!$H:$H,$L$1,base_de_dados!$C:$C,$A907,base_de_dados!$M:$M,"&lt;=2008",base_de_dados!$O:$O,"&gt;=39813")</f>
        <v>0</v>
      </c>
      <c r="G907" s="5">
        <f>SUMIFS(base_de_dados!$T:$T,base_de_dados!$B:$B,$B907,base_de_dados!$G:$G,G$61,base_de_dados!$H:$H,$L$1,base_de_dados!$C:$C,$A907,base_de_dados!$M:$M,"&lt;=2008",base_de_dados!$O:$O,"&gt;=39813")</f>
        <v>0</v>
      </c>
      <c r="H907" s="5">
        <f>SUMIFS(base_de_dados!$T:$T,base_de_dados!$B:$B,$B907,base_de_dados!$G:$G,H$61,base_de_dados!$H:$H,$L$1,base_de_dados!$C:$C,$A907,base_de_dados!$M:$M,"&lt;=2008",base_de_dados!$O:$O,"&gt;=39813")</f>
        <v>0</v>
      </c>
      <c r="I907" s="5">
        <f>SUMIFS(base_de_dados!$T:$T,base_de_dados!$B:$B,$B907,base_de_dados!$G:$G,I$61,base_de_dados!$H:$H,$L$1,base_de_dados!$C:$C,$A907,base_de_dados!$M:$M,"&lt;=2008",base_de_dados!$O:$O,"&gt;=39813")</f>
        <v>0</v>
      </c>
      <c r="J907" s="5">
        <f>SUMIFS(base_de_dados!$T:$T,base_de_dados!$B:$B,$B907,base_de_dados!$G:$G,J$61,base_de_dados!$H:$H,$L$1,base_de_dados!$C:$C,$A907,base_de_dados!$M:$M,"&lt;=2008",base_de_dados!$O:$O,"&gt;=39813")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SUMIFS(base_de_dados!$T:$T,base_de_dados!$B:$B,$B908,base_de_dados!$G:$G,C$61,base_de_dados!$H:$H,$L$1,base_de_dados!$C:$C,$A908,base_de_dados!$M:$M,"&lt;=2008",base_de_dados!$O:$O,"&gt;=39813")</f>
        <v>0</v>
      </c>
      <c r="D908" s="5">
        <f>SUMIFS(base_de_dados!$T:$T,base_de_dados!$B:$B,$B908,base_de_dados!$G:$G,D$61,base_de_dados!$H:$H,$L$1,base_de_dados!$C:$C,$A908,base_de_dados!$M:$M,"&lt;=2008",base_de_dados!$O:$O,"&gt;=39813")</f>
        <v>0</v>
      </c>
      <c r="E908" s="5">
        <f>SUMIFS(base_de_dados!$T:$T,base_de_dados!$B:$B,$B908,base_de_dados!$G:$G,E$61,base_de_dados!$H:$H,$L$1,base_de_dados!$C:$C,$A908,base_de_dados!$M:$M,"&lt;=2008",base_de_dados!$O:$O,"&gt;=39813")</f>
        <v>0</v>
      </c>
      <c r="F908" s="5">
        <f>SUMIFS(base_de_dados!$T:$T,base_de_dados!$B:$B,$B908,base_de_dados!$G:$G,F$61,base_de_dados!$H:$H,$L$1,base_de_dados!$C:$C,$A908,base_de_dados!$M:$M,"&lt;=2008",base_de_dados!$O:$O,"&gt;=39813")</f>
        <v>0</v>
      </c>
      <c r="G908" s="5">
        <f>SUMIFS(base_de_dados!$T:$T,base_de_dados!$B:$B,$B908,base_de_dados!$G:$G,G$61,base_de_dados!$H:$H,$L$1,base_de_dados!$C:$C,$A908,base_de_dados!$M:$M,"&lt;=2008",base_de_dados!$O:$O,"&gt;=39813")</f>
        <v>0</v>
      </c>
      <c r="H908" s="5">
        <f>SUMIFS(base_de_dados!$T:$T,base_de_dados!$B:$B,$B908,base_de_dados!$G:$G,H$61,base_de_dados!$H:$H,$L$1,base_de_dados!$C:$C,$A908,base_de_dados!$M:$M,"&lt;=2008",base_de_dados!$O:$O,"&gt;=39813")</f>
        <v>0</v>
      </c>
      <c r="I908" s="5">
        <f>SUMIFS(base_de_dados!$T:$T,base_de_dados!$B:$B,$B908,base_de_dados!$G:$G,I$61,base_de_dados!$H:$H,$L$1,base_de_dados!$C:$C,$A908,base_de_dados!$M:$M,"&lt;=2008",base_de_dados!$O:$O,"&gt;=39813")</f>
        <v>0</v>
      </c>
      <c r="J908" s="5">
        <f>SUMIFS(base_de_dados!$T:$T,base_de_dados!$B:$B,$B908,base_de_dados!$G:$G,J$61,base_de_dados!$H:$H,$L$1,base_de_dados!$C:$C,$A908,base_de_dados!$M:$M,"&lt;=2008",base_de_dados!$O:$O,"&gt;=39813")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SUMIFS(base_de_dados!$T:$T,base_de_dados!$B:$B,$B909,base_de_dados!$G:$G,C$61,base_de_dados!$H:$H,$L$1,base_de_dados!$C:$C,$A909,base_de_dados!$M:$M,"&lt;=2008",base_de_dados!$O:$O,"&gt;=39813")</f>
        <v>0</v>
      </c>
      <c r="D909" s="5">
        <f>SUMIFS(base_de_dados!$T:$T,base_de_dados!$B:$B,$B909,base_de_dados!$G:$G,D$61,base_de_dados!$H:$H,$L$1,base_de_dados!$C:$C,$A909,base_de_dados!$M:$M,"&lt;=2008",base_de_dados!$O:$O,"&gt;=39813")</f>
        <v>0</v>
      </c>
      <c r="E909" s="5">
        <f>SUMIFS(base_de_dados!$T:$T,base_de_dados!$B:$B,$B909,base_de_dados!$G:$G,E$61,base_de_dados!$H:$H,$L$1,base_de_dados!$C:$C,$A909,base_de_dados!$M:$M,"&lt;=2008",base_de_dados!$O:$O,"&gt;=39813")</f>
        <v>0</v>
      </c>
      <c r="F909" s="5">
        <f>SUMIFS(base_de_dados!$T:$T,base_de_dados!$B:$B,$B909,base_de_dados!$G:$G,F$61,base_de_dados!$H:$H,$L$1,base_de_dados!$C:$C,$A909,base_de_dados!$M:$M,"&lt;=2008",base_de_dados!$O:$O,"&gt;=39813")</f>
        <v>0</v>
      </c>
      <c r="G909" s="5">
        <f>SUMIFS(base_de_dados!$T:$T,base_de_dados!$B:$B,$B909,base_de_dados!$G:$G,G$61,base_de_dados!$H:$H,$L$1,base_de_dados!$C:$C,$A909,base_de_dados!$M:$M,"&lt;=2008",base_de_dados!$O:$O,"&gt;=39813")</f>
        <v>0</v>
      </c>
      <c r="H909" s="5">
        <f>SUMIFS(base_de_dados!$T:$T,base_de_dados!$B:$B,$B909,base_de_dados!$G:$G,H$61,base_de_dados!$H:$H,$L$1,base_de_dados!$C:$C,$A909,base_de_dados!$M:$M,"&lt;=2008",base_de_dados!$O:$O,"&gt;=39813")</f>
        <v>0</v>
      </c>
      <c r="I909" s="5">
        <f>SUMIFS(base_de_dados!$T:$T,base_de_dados!$B:$B,$B909,base_de_dados!$G:$G,I$61,base_de_dados!$H:$H,$L$1,base_de_dados!$C:$C,$A909,base_de_dados!$M:$M,"&lt;=2008",base_de_dados!$O:$O,"&gt;=39813")</f>
        <v>0</v>
      </c>
      <c r="J909" s="5">
        <f>SUMIFS(base_de_dados!$T:$T,base_de_dados!$B:$B,$B909,base_de_dados!$G:$G,J$61,base_de_dados!$H:$H,$L$1,base_de_dados!$C:$C,$A909,base_de_dados!$M:$M,"&lt;=2008",base_de_dados!$O:$O,"&gt;=39813")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SUMIFS(base_de_dados!$T:$T,base_de_dados!$B:$B,$B910,base_de_dados!$G:$G,C$61,base_de_dados!$H:$H,$L$1,base_de_dados!$C:$C,$A910,base_de_dados!$M:$M,"&lt;=2008",base_de_dados!$O:$O,"&gt;=39813")</f>
        <v>0</v>
      </c>
      <c r="D910" s="5">
        <f>SUMIFS(base_de_dados!$T:$T,base_de_dados!$B:$B,$B910,base_de_dados!$G:$G,D$61,base_de_dados!$H:$H,$L$1,base_de_dados!$C:$C,$A910,base_de_dados!$M:$M,"&lt;=2008",base_de_dados!$O:$O,"&gt;=39813")</f>
        <v>0</v>
      </c>
      <c r="E910" s="5">
        <f>SUMIFS(base_de_dados!$T:$T,base_de_dados!$B:$B,$B910,base_de_dados!$G:$G,E$61,base_de_dados!$H:$H,$L$1,base_de_dados!$C:$C,$A910,base_de_dados!$M:$M,"&lt;=2008",base_de_dados!$O:$O,"&gt;=39813")</f>
        <v>0</v>
      </c>
      <c r="F910" s="5">
        <f>SUMIFS(base_de_dados!$T:$T,base_de_dados!$B:$B,$B910,base_de_dados!$G:$G,F$61,base_de_dados!$H:$H,$L$1,base_de_dados!$C:$C,$A910,base_de_dados!$M:$M,"&lt;=2008",base_de_dados!$O:$O,"&gt;=39813")</f>
        <v>0</v>
      </c>
      <c r="G910" s="5">
        <f>SUMIFS(base_de_dados!$T:$T,base_de_dados!$B:$B,$B910,base_de_dados!$G:$G,G$61,base_de_dados!$H:$H,$L$1,base_de_dados!$C:$C,$A910,base_de_dados!$M:$M,"&lt;=2008",base_de_dados!$O:$O,"&gt;=39813")</f>
        <v>0</v>
      </c>
      <c r="H910" s="5">
        <f>SUMIFS(base_de_dados!$T:$T,base_de_dados!$B:$B,$B910,base_de_dados!$G:$G,H$61,base_de_dados!$H:$H,$L$1,base_de_dados!$C:$C,$A910,base_de_dados!$M:$M,"&lt;=2008",base_de_dados!$O:$O,"&gt;=39813")</f>
        <v>0</v>
      </c>
      <c r="I910" s="5">
        <f>SUMIFS(base_de_dados!$T:$T,base_de_dados!$B:$B,$B910,base_de_dados!$G:$G,I$61,base_de_dados!$H:$H,$L$1,base_de_dados!$C:$C,$A910,base_de_dados!$M:$M,"&lt;=2008",base_de_dados!$O:$O,"&gt;=39813")</f>
        <v>0</v>
      </c>
      <c r="J910" s="5">
        <f>SUMIFS(base_de_dados!$T:$T,base_de_dados!$B:$B,$B910,base_de_dados!$G:$G,J$61,base_de_dados!$H:$H,$L$1,base_de_dados!$C:$C,$A910,base_de_dados!$M:$M,"&lt;=2008",base_de_dados!$O:$O,"&gt;=39813")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SUMIFS(base_de_dados!$T:$T,base_de_dados!$B:$B,$B911,base_de_dados!$G:$G,C$61,base_de_dados!$H:$H,$L$1,base_de_dados!$C:$C,$A911,base_de_dados!$M:$M,"&lt;=2008",base_de_dados!$O:$O,"&gt;=39813")</f>
        <v>0</v>
      </c>
      <c r="D911" s="5">
        <f>SUMIFS(base_de_dados!$T:$T,base_de_dados!$B:$B,$B911,base_de_dados!$G:$G,D$61,base_de_dados!$H:$H,$L$1,base_de_dados!$C:$C,$A911,base_de_dados!$M:$M,"&lt;=2008",base_de_dados!$O:$O,"&gt;=39813")</f>
        <v>0</v>
      </c>
      <c r="E911" s="5">
        <f>SUMIFS(base_de_dados!$T:$T,base_de_dados!$B:$B,$B911,base_de_dados!$G:$G,E$61,base_de_dados!$H:$H,$L$1,base_de_dados!$C:$C,$A911,base_de_dados!$M:$M,"&lt;=2008",base_de_dados!$O:$O,"&gt;=39813")</f>
        <v>0</v>
      </c>
      <c r="F911" s="5">
        <f>SUMIFS(base_de_dados!$T:$T,base_de_dados!$B:$B,$B911,base_de_dados!$G:$G,F$61,base_de_dados!$H:$H,$L$1,base_de_dados!$C:$C,$A911,base_de_dados!$M:$M,"&lt;=2008",base_de_dados!$O:$O,"&gt;=39813")</f>
        <v>0</v>
      </c>
      <c r="G911" s="5">
        <f>SUMIFS(base_de_dados!$T:$T,base_de_dados!$B:$B,$B911,base_de_dados!$G:$G,G$61,base_de_dados!$H:$H,$L$1,base_de_dados!$C:$C,$A911,base_de_dados!$M:$M,"&lt;=2008",base_de_dados!$O:$O,"&gt;=39813")</f>
        <v>0</v>
      </c>
      <c r="H911" s="5">
        <f>SUMIFS(base_de_dados!$T:$T,base_de_dados!$B:$B,$B911,base_de_dados!$G:$G,H$61,base_de_dados!$H:$H,$L$1,base_de_dados!$C:$C,$A911,base_de_dados!$M:$M,"&lt;=2008",base_de_dados!$O:$O,"&gt;=39813")</f>
        <v>0</v>
      </c>
      <c r="I911" s="5">
        <f>SUMIFS(base_de_dados!$T:$T,base_de_dados!$B:$B,$B911,base_de_dados!$G:$G,I$61,base_de_dados!$H:$H,$L$1,base_de_dados!$C:$C,$A911,base_de_dados!$M:$M,"&lt;=2008",base_de_dados!$O:$O,"&gt;=39813")</f>
        <v>0</v>
      </c>
      <c r="J911" s="5">
        <f>SUMIFS(base_de_dados!$T:$T,base_de_dados!$B:$B,$B911,base_de_dados!$G:$G,J$61,base_de_dados!$H:$H,$L$1,base_de_dados!$C:$C,$A911,base_de_dados!$M:$M,"&lt;=2008",base_de_dados!$O:$O,"&gt;=39813")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SUMIFS(base_de_dados!$T:$T,base_de_dados!$B:$B,$B912,base_de_dados!$G:$G,C$61,base_de_dados!$H:$H,$L$1,base_de_dados!$C:$C,$A912,base_de_dados!$M:$M,"&lt;=2008",base_de_dados!$O:$O,"&gt;=39813")</f>
        <v>0</v>
      </c>
      <c r="D912" s="5">
        <f>SUMIFS(base_de_dados!$T:$T,base_de_dados!$B:$B,$B912,base_de_dados!$G:$G,D$61,base_de_dados!$H:$H,$L$1,base_de_dados!$C:$C,$A912,base_de_dados!$M:$M,"&lt;=2008",base_de_dados!$O:$O,"&gt;=39813")</f>
        <v>0</v>
      </c>
      <c r="E912" s="5">
        <f>SUMIFS(base_de_dados!$T:$T,base_de_dados!$B:$B,$B912,base_de_dados!$G:$G,E$61,base_de_dados!$H:$H,$L$1,base_de_dados!$C:$C,$A912,base_de_dados!$M:$M,"&lt;=2008",base_de_dados!$O:$O,"&gt;=39813")</f>
        <v>0</v>
      </c>
      <c r="F912" s="5">
        <f>SUMIFS(base_de_dados!$T:$T,base_de_dados!$B:$B,$B912,base_de_dados!$G:$G,F$61,base_de_dados!$H:$H,$L$1,base_de_dados!$C:$C,$A912,base_de_dados!$M:$M,"&lt;=2008",base_de_dados!$O:$O,"&gt;=39813")</f>
        <v>0</v>
      </c>
      <c r="G912" s="5">
        <f>SUMIFS(base_de_dados!$T:$T,base_de_dados!$B:$B,$B912,base_de_dados!$G:$G,G$61,base_de_dados!$H:$H,$L$1,base_de_dados!$C:$C,$A912,base_de_dados!$M:$M,"&lt;=2008",base_de_dados!$O:$O,"&gt;=39813")</f>
        <v>0</v>
      </c>
      <c r="H912" s="5">
        <f>SUMIFS(base_de_dados!$T:$T,base_de_dados!$B:$B,$B912,base_de_dados!$G:$G,H$61,base_de_dados!$H:$H,$L$1,base_de_dados!$C:$C,$A912,base_de_dados!$M:$M,"&lt;=2008",base_de_dados!$O:$O,"&gt;=39813")</f>
        <v>0</v>
      </c>
      <c r="I912" s="5">
        <f>SUMIFS(base_de_dados!$T:$T,base_de_dados!$B:$B,$B912,base_de_dados!$G:$G,I$61,base_de_dados!$H:$H,$L$1,base_de_dados!$C:$C,$A912,base_de_dados!$M:$M,"&lt;=2008",base_de_dados!$O:$O,"&gt;=39813")</f>
        <v>0</v>
      </c>
      <c r="J912" s="5">
        <f>SUMIFS(base_de_dados!$T:$T,base_de_dados!$B:$B,$B912,base_de_dados!$G:$G,J$61,base_de_dados!$H:$H,$L$1,base_de_dados!$C:$C,$A912,base_de_dados!$M:$M,"&lt;=2008",base_de_dados!$O:$O,"&gt;=39813")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SUMIFS(base_de_dados!$T:$T,base_de_dados!$B:$B,$B913,base_de_dados!$G:$G,C$61,base_de_dados!$H:$H,$L$1,base_de_dados!$C:$C,$A913,base_de_dados!$M:$M,"&lt;=2008",base_de_dados!$O:$O,"&gt;=39813")</f>
        <v>0</v>
      </c>
      <c r="D913" s="5">
        <f>SUMIFS(base_de_dados!$T:$T,base_de_dados!$B:$B,$B913,base_de_dados!$G:$G,D$61,base_de_dados!$H:$H,$L$1,base_de_dados!$C:$C,$A913,base_de_dados!$M:$M,"&lt;=2008",base_de_dados!$O:$O,"&gt;=39813")</f>
        <v>0</v>
      </c>
      <c r="E913" s="5">
        <f>SUMIFS(base_de_dados!$T:$T,base_de_dados!$B:$B,$B913,base_de_dados!$G:$G,E$61,base_de_dados!$H:$H,$L$1,base_de_dados!$C:$C,$A913,base_de_dados!$M:$M,"&lt;=2008",base_de_dados!$O:$O,"&gt;=39813")</f>
        <v>0</v>
      </c>
      <c r="F913" s="5">
        <f>SUMIFS(base_de_dados!$T:$T,base_de_dados!$B:$B,$B913,base_de_dados!$G:$G,F$61,base_de_dados!$H:$H,$L$1,base_de_dados!$C:$C,$A913,base_de_dados!$M:$M,"&lt;=2008",base_de_dados!$O:$O,"&gt;=39813")</f>
        <v>0</v>
      </c>
      <c r="G913" s="5">
        <f>SUMIFS(base_de_dados!$T:$T,base_de_dados!$B:$B,$B913,base_de_dados!$G:$G,G$61,base_de_dados!$H:$H,$L$1,base_de_dados!$C:$C,$A913,base_de_dados!$M:$M,"&lt;=2008",base_de_dados!$O:$O,"&gt;=39813")</f>
        <v>0</v>
      </c>
      <c r="H913" s="5">
        <f>SUMIFS(base_de_dados!$T:$T,base_de_dados!$B:$B,$B913,base_de_dados!$G:$G,H$61,base_de_dados!$H:$H,$L$1,base_de_dados!$C:$C,$A913,base_de_dados!$M:$M,"&lt;=2008",base_de_dados!$O:$O,"&gt;=39813")</f>
        <v>0</v>
      </c>
      <c r="I913" s="5">
        <f>SUMIFS(base_de_dados!$T:$T,base_de_dados!$B:$B,$B913,base_de_dados!$G:$G,I$61,base_de_dados!$H:$H,$L$1,base_de_dados!$C:$C,$A913,base_de_dados!$M:$M,"&lt;=2008",base_de_dados!$O:$O,"&gt;=39813")</f>
        <v>0</v>
      </c>
      <c r="J913" s="5">
        <f>SUMIFS(base_de_dados!$T:$T,base_de_dados!$B:$B,$B913,base_de_dados!$G:$G,J$61,base_de_dados!$H:$H,$L$1,base_de_dados!$C:$C,$A913,base_de_dados!$M:$M,"&lt;=2008",base_de_dados!$O:$O,"&gt;=39813")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SUMIFS(base_de_dados!$T:$T,base_de_dados!$B:$B,$B914,base_de_dados!$G:$G,C$61,base_de_dados!$H:$H,$L$1,base_de_dados!$C:$C,$A914,base_de_dados!$M:$M,"&lt;=2008",base_de_dados!$O:$O,"&gt;=39813")</f>
        <v>0</v>
      </c>
      <c r="D914" s="5">
        <f>SUMIFS(base_de_dados!$T:$T,base_de_dados!$B:$B,$B914,base_de_dados!$G:$G,D$61,base_de_dados!$H:$H,$L$1,base_de_dados!$C:$C,$A914,base_de_dados!$M:$M,"&lt;=2008",base_de_dados!$O:$O,"&gt;=39813")</f>
        <v>0</v>
      </c>
      <c r="E914" s="5">
        <f>SUMIFS(base_de_dados!$T:$T,base_de_dados!$B:$B,$B914,base_de_dados!$G:$G,E$61,base_de_dados!$H:$H,$L$1,base_de_dados!$C:$C,$A914,base_de_dados!$M:$M,"&lt;=2008",base_de_dados!$O:$O,"&gt;=39813")</f>
        <v>0</v>
      </c>
      <c r="F914" s="5">
        <f>SUMIFS(base_de_dados!$T:$T,base_de_dados!$B:$B,$B914,base_de_dados!$G:$G,F$61,base_de_dados!$H:$H,$L$1,base_de_dados!$C:$C,$A914,base_de_dados!$M:$M,"&lt;=2008",base_de_dados!$O:$O,"&gt;=39813")</f>
        <v>0</v>
      </c>
      <c r="G914" s="5">
        <f>SUMIFS(base_de_dados!$T:$T,base_de_dados!$B:$B,$B914,base_de_dados!$G:$G,G$61,base_de_dados!$H:$H,$L$1,base_de_dados!$C:$C,$A914,base_de_dados!$M:$M,"&lt;=2008",base_de_dados!$O:$O,"&gt;=39813")</f>
        <v>0</v>
      </c>
      <c r="H914" s="5">
        <f>SUMIFS(base_de_dados!$T:$T,base_de_dados!$B:$B,$B914,base_de_dados!$G:$G,H$61,base_de_dados!$H:$H,$L$1,base_de_dados!$C:$C,$A914,base_de_dados!$M:$M,"&lt;=2008",base_de_dados!$O:$O,"&gt;=39813")</f>
        <v>0</v>
      </c>
      <c r="I914" s="5">
        <f>SUMIFS(base_de_dados!$T:$T,base_de_dados!$B:$B,$B914,base_de_dados!$G:$G,I$61,base_de_dados!$H:$H,$L$1,base_de_dados!$C:$C,$A914,base_de_dados!$M:$M,"&lt;=2008",base_de_dados!$O:$O,"&gt;=39813")</f>
        <v>0</v>
      </c>
      <c r="J914" s="5">
        <f>SUMIFS(base_de_dados!$T:$T,base_de_dados!$B:$B,$B914,base_de_dados!$G:$G,J$61,base_de_dados!$H:$H,$L$1,base_de_dados!$C:$C,$A914,base_de_dados!$M:$M,"&lt;=2008",base_de_dados!$O:$O,"&gt;=39813")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SUMIFS(base_de_dados!$T:$T,base_de_dados!$B:$B,$B915,base_de_dados!$G:$G,C$61,base_de_dados!$H:$H,$L$1,base_de_dados!$C:$C,$A915,base_de_dados!$M:$M,"&lt;=2008",base_de_dados!$O:$O,"&gt;=39813")</f>
        <v>0</v>
      </c>
      <c r="D915" s="5">
        <f>SUMIFS(base_de_dados!$T:$T,base_de_dados!$B:$B,$B915,base_de_dados!$G:$G,D$61,base_de_dados!$H:$H,$L$1,base_de_dados!$C:$C,$A915,base_de_dados!$M:$M,"&lt;=2008",base_de_dados!$O:$O,"&gt;=39813")</f>
        <v>0</v>
      </c>
      <c r="E915" s="5">
        <f>SUMIFS(base_de_dados!$T:$T,base_de_dados!$B:$B,$B915,base_de_dados!$G:$G,E$61,base_de_dados!$H:$H,$L$1,base_de_dados!$C:$C,$A915,base_de_dados!$M:$M,"&lt;=2008",base_de_dados!$O:$O,"&gt;=39813")</f>
        <v>0</v>
      </c>
      <c r="F915" s="5">
        <f>SUMIFS(base_de_dados!$T:$T,base_de_dados!$B:$B,$B915,base_de_dados!$G:$G,F$61,base_de_dados!$H:$H,$L$1,base_de_dados!$C:$C,$A915,base_de_dados!$M:$M,"&lt;=2008",base_de_dados!$O:$O,"&gt;=39813")</f>
        <v>0</v>
      </c>
      <c r="G915" s="5">
        <f>SUMIFS(base_de_dados!$T:$T,base_de_dados!$B:$B,$B915,base_de_dados!$G:$G,G$61,base_de_dados!$H:$H,$L$1,base_de_dados!$C:$C,$A915,base_de_dados!$M:$M,"&lt;=2008",base_de_dados!$O:$O,"&gt;=39813")</f>
        <v>0</v>
      </c>
      <c r="H915" s="5">
        <f>SUMIFS(base_de_dados!$T:$T,base_de_dados!$B:$B,$B915,base_de_dados!$G:$G,H$61,base_de_dados!$H:$H,$L$1,base_de_dados!$C:$C,$A915,base_de_dados!$M:$M,"&lt;=2008",base_de_dados!$O:$O,"&gt;=39813")</f>
        <v>0</v>
      </c>
      <c r="I915" s="5">
        <f>SUMIFS(base_de_dados!$T:$T,base_de_dados!$B:$B,$B915,base_de_dados!$G:$G,I$61,base_de_dados!$H:$H,$L$1,base_de_dados!$C:$C,$A915,base_de_dados!$M:$M,"&lt;=2008",base_de_dados!$O:$O,"&gt;=39813")</f>
        <v>0</v>
      </c>
      <c r="J915" s="5">
        <f>SUMIFS(base_de_dados!$T:$T,base_de_dados!$B:$B,$B915,base_de_dados!$G:$G,J$61,base_de_dados!$H:$H,$L$1,base_de_dados!$C:$C,$A915,base_de_dados!$M:$M,"&lt;=2008",base_de_dados!$O:$O,"&gt;=39813")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SUMIFS(base_de_dados!$T:$T,base_de_dados!$B:$B,$B916,base_de_dados!$G:$G,C$61,base_de_dados!$H:$H,$L$1,base_de_dados!$C:$C,$A916,base_de_dados!$M:$M,"&lt;=2008",base_de_dados!$O:$O,"&gt;=39813")</f>
        <v>0</v>
      </c>
      <c r="D916" s="5">
        <f>SUMIFS(base_de_dados!$T:$T,base_de_dados!$B:$B,$B916,base_de_dados!$G:$G,D$61,base_de_dados!$H:$H,$L$1,base_de_dados!$C:$C,$A916,base_de_dados!$M:$M,"&lt;=2008",base_de_dados!$O:$O,"&gt;=39813")</f>
        <v>0</v>
      </c>
      <c r="E916" s="5">
        <f>SUMIFS(base_de_dados!$T:$T,base_de_dados!$B:$B,$B916,base_de_dados!$G:$G,E$61,base_de_dados!$H:$H,$L$1,base_de_dados!$C:$C,$A916,base_de_dados!$M:$M,"&lt;=2008",base_de_dados!$O:$O,"&gt;=39813")</f>
        <v>0</v>
      </c>
      <c r="F916" s="5">
        <f>SUMIFS(base_de_dados!$T:$T,base_de_dados!$B:$B,$B916,base_de_dados!$G:$G,F$61,base_de_dados!$H:$H,$L$1,base_de_dados!$C:$C,$A916,base_de_dados!$M:$M,"&lt;=2008",base_de_dados!$O:$O,"&gt;=39813")</f>
        <v>0</v>
      </c>
      <c r="G916" s="5">
        <f>SUMIFS(base_de_dados!$T:$T,base_de_dados!$B:$B,$B916,base_de_dados!$G:$G,G$61,base_de_dados!$H:$H,$L$1,base_de_dados!$C:$C,$A916,base_de_dados!$M:$M,"&lt;=2008",base_de_dados!$O:$O,"&gt;=39813")</f>
        <v>0</v>
      </c>
      <c r="H916" s="5">
        <f>SUMIFS(base_de_dados!$T:$T,base_de_dados!$B:$B,$B916,base_de_dados!$G:$G,H$61,base_de_dados!$H:$H,$L$1,base_de_dados!$C:$C,$A916,base_de_dados!$M:$M,"&lt;=2008",base_de_dados!$O:$O,"&gt;=39813")</f>
        <v>0</v>
      </c>
      <c r="I916" s="5">
        <f>SUMIFS(base_de_dados!$T:$T,base_de_dados!$B:$B,$B916,base_de_dados!$G:$G,I$61,base_de_dados!$H:$H,$L$1,base_de_dados!$C:$C,$A916,base_de_dados!$M:$M,"&lt;=2008",base_de_dados!$O:$O,"&gt;=39813")</f>
        <v>0</v>
      </c>
      <c r="J916" s="5">
        <f>SUMIFS(base_de_dados!$T:$T,base_de_dados!$B:$B,$B916,base_de_dados!$G:$G,J$61,base_de_dados!$H:$H,$L$1,base_de_dados!$C:$C,$A916,base_de_dados!$M:$M,"&lt;=2008",base_de_dados!$O:$O,"&gt;=39813")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SUMIFS(base_de_dados!$T:$T,base_de_dados!$B:$B,$B917,base_de_dados!$G:$G,C$61,base_de_dados!$H:$H,$L$1,base_de_dados!$C:$C,$A917,base_de_dados!$M:$M,"&lt;=2008",base_de_dados!$O:$O,"&gt;=39813")</f>
        <v>0</v>
      </c>
      <c r="D917" s="5">
        <f>SUMIFS(base_de_dados!$T:$T,base_de_dados!$B:$B,$B917,base_de_dados!$G:$G,D$61,base_de_dados!$H:$H,$L$1,base_de_dados!$C:$C,$A917,base_de_dados!$M:$M,"&lt;=2008",base_de_dados!$O:$O,"&gt;=39813")</f>
        <v>0</v>
      </c>
      <c r="E917" s="5">
        <f>SUMIFS(base_de_dados!$T:$T,base_de_dados!$B:$B,$B917,base_de_dados!$G:$G,E$61,base_de_dados!$H:$H,$L$1,base_de_dados!$C:$C,$A917,base_de_dados!$M:$M,"&lt;=2008",base_de_dados!$O:$O,"&gt;=39813")</f>
        <v>0</v>
      </c>
      <c r="F917" s="5">
        <f>SUMIFS(base_de_dados!$T:$T,base_de_dados!$B:$B,$B917,base_de_dados!$G:$G,F$61,base_de_dados!$H:$H,$L$1,base_de_dados!$C:$C,$A917,base_de_dados!$M:$M,"&lt;=2008",base_de_dados!$O:$O,"&gt;=39813")</f>
        <v>0</v>
      </c>
      <c r="G917" s="5">
        <f>SUMIFS(base_de_dados!$T:$T,base_de_dados!$B:$B,$B917,base_de_dados!$G:$G,G$61,base_de_dados!$H:$H,$L$1,base_de_dados!$C:$C,$A917,base_de_dados!$M:$M,"&lt;=2008",base_de_dados!$O:$O,"&gt;=39813")</f>
        <v>0</v>
      </c>
      <c r="H917" s="5">
        <f>SUMIFS(base_de_dados!$T:$T,base_de_dados!$B:$B,$B917,base_de_dados!$G:$G,H$61,base_de_dados!$H:$H,$L$1,base_de_dados!$C:$C,$A917,base_de_dados!$M:$M,"&lt;=2008",base_de_dados!$O:$O,"&gt;=39813")</f>
        <v>0</v>
      </c>
      <c r="I917" s="5">
        <f>SUMIFS(base_de_dados!$T:$T,base_de_dados!$B:$B,$B917,base_de_dados!$G:$G,I$61,base_de_dados!$H:$H,$L$1,base_de_dados!$C:$C,$A917,base_de_dados!$M:$M,"&lt;=2008",base_de_dados!$O:$O,"&gt;=39813")</f>
        <v>0</v>
      </c>
      <c r="J917" s="5">
        <f>SUMIFS(base_de_dados!$T:$T,base_de_dados!$B:$B,$B917,base_de_dados!$G:$G,J$61,base_de_dados!$H:$H,$L$1,base_de_dados!$C:$C,$A917,base_de_dados!$M:$M,"&lt;=2008",base_de_dados!$O:$O,"&gt;=39813")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SUMIFS(base_de_dados!$T:$T,base_de_dados!$B:$B,$B918,base_de_dados!$G:$G,C$61,base_de_dados!$H:$H,$L$1,base_de_dados!$C:$C,$A918,base_de_dados!$M:$M,"&lt;=2008",base_de_dados!$O:$O,"&gt;=39813")</f>
        <v>0</v>
      </c>
      <c r="D918" s="5">
        <f>SUMIFS(base_de_dados!$T:$T,base_de_dados!$B:$B,$B918,base_de_dados!$G:$G,D$61,base_de_dados!$H:$H,$L$1,base_de_dados!$C:$C,$A918,base_de_dados!$M:$M,"&lt;=2008",base_de_dados!$O:$O,"&gt;=39813")</f>
        <v>0</v>
      </c>
      <c r="E918" s="5">
        <f>SUMIFS(base_de_dados!$T:$T,base_de_dados!$B:$B,$B918,base_de_dados!$G:$G,E$61,base_de_dados!$H:$H,$L$1,base_de_dados!$C:$C,$A918,base_de_dados!$M:$M,"&lt;=2008",base_de_dados!$O:$O,"&gt;=39813")</f>
        <v>0</v>
      </c>
      <c r="F918" s="5">
        <f>SUMIFS(base_de_dados!$T:$T,base_de_dados!$B:$B,$B918,base_de_dados!$G:$G,F$61,base_de_dados!$H:$H,$L$1,base_de_dados!$C:$C,$A918,base_de_dados!$M:$M,"&lt;=2008",base_de_dados!$O:$O,"&gt;=39813")</f>
        <v>0</v>
      </c>
      <c r="G918" s="5">
        <f>SUMIFS(base_de_dados!$T:$T,base_de_dados!$B:$B,$B918,base_de_dados!$G:$G,G$61,base_de_dados!$H:$H,$L$1,base_de_dados!$C:$C,$A918,base_de_dados!$M:$M,"&lt;=2008",base_de_dados!$O:$O,"&gt;=39813")</f>
        <v>0</v>
      </c>
      <c r="H918" s="5">
        <f>SUMIFS(base_de_dados!$T:$T,base_de_dados!$B:$B,$B918,base_de_dados!$G:$G,H$61,base_de_dados!$H:$H,$L$1,base_de_dados!$C:$C,$A918,base_de_dados!$M:$M,"&lt;=2008",base_de_dados!$O:$O,"&gt;=39813")</f>
        <v>0</v>
      </c>
      <c r="I918" s="5">
        <f>SUMIFS(base_de_dados!$T:$T,base_de_dados!$B:$B,$B918,base_de_dados!$G:$G,I$61,base_de_dados!$H:$H,$L$1,base_de_dados!$C:$C,$A918,base_de_dados!$M:$M,"&lt;=2008",base_de_dados!$O:$O,"&gt;=39813")</f>
        <v>0</v>
      </c>
      <c r="J918" s="5">
        <f>SUMIFS(base_de_dados!$T:$T,base_de_dados!$B:$B,$B918,base_de_dados!$G:$G,J$61,base_de_dados!$H:$H,$L$1,base_de_dados!$C:$C,$A918,base_de_dados!$M:$M,"&lt;=2008",base_de_dados!$O:$O,"&gt;=39813")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SUMIFS(base_de_dados!$T:$T,base_de_dados!$B:$B,$B919,base_de_dados!$G:$G,C$61,base_de_dados!$H:$H,$L$1,base_de_dados!$C:$C,$A919,base_de_dados!$M:$M,"&lt;=2008",base_de_dados!$O:$O,"&gt;=39813")</f>
        <v>0</v>
      </c>
      <c r="D919" s="5">
        <f>SUMIFS(base_de_dados!$T:$T,base_de_dados!$B:$B,$B919,base_de_dados!$G:$G,D$61,base_de_dados!$H:$H,$L$1,base_de_dados!$C:$C,$A919,base_de_dados!$M:$M,"&lt;=2008",base_de_dados!$O:$O,"&gt;=39813")</f>
        <v>0</v>
      </c>
      <c r="E919" s="5">
        <f>SUMIFS(base_de_dados!$T:$T,base_de_dados!$B:$B,$B919,base_de_dados!$G:$G,E$61,base_de_dados!$H:$H,$L$1,base_de_dados!$C:$C,$A919,base_de_dados!$M:$M,"&lt;=2008",base_de_dados!$O:$O,"&gt;=39813")</f>
        <v>0</v>
      </c>
      <c r="F919" s="5">
        <f>SUMIFS(base_de_dados!$T:$T,base_de_dados!$B:$B,$B919,base_de_dados!$G:$G,F$61,base_de_dados!$H:$H,$L$1,base_de_dados!$C:$C,$A919,base_de_dados!$M:$M,"&lt;=2008",base_de_dados!$O:$O,"&gt;=39813")</f>
        <v>0</v>
      </c>
      <c r="G919" s="5">
        <f>SUMIFS(base_de_dados!$T:$T,base_de_dados!$B:$B,$B919,base_de_dados!$G:$G,G$61,base_de_dados!$H:$H,$L$1,base_de_dados!$C:$C,$A919,base_de_dados!$M:$M,"&lt;=2008",base_de_dados!$O:$O,"&gt;=39813")</f>
        <v>0</v>
      </c>
      <c r="H919" s="5">
        <f>SUMIFS(base_de_dados!$T:$T,base_de_dados!$B:$B,$B919,base_de_dados!$G:$G,H$61,base_de_dados!$H:$H,$L$1,base_de_dados!$C:$C,$A919,base_de_dados!$M:$M,"&lt;=2008",base_de_dados!$O:$O,"&gt;=39813")</f>
        <v>0</v>
      </c>
      <c r="I919" s="5">
        <f>SUMIFS(base_de_dados!$T:$T,base_de_dados!$B:$B,$B919,base_de_dados!$G:$G,I$61,base_de_dados!$H:$H,$L$1,base_de_dados!$C:$C,$A919,base_de_dados!$M:$M,"&lt;=2008",base_de_dados!$O:$O,"&gt;=39813")</f>
        <v>0</v>
      </c>
      <c r="J919" s="5">
        <f>SUMIFS(base_de_dados!$T:$T,base_de_dados!$B:$B,$B919,base_de_dados!$G:$G,J$61,base_de_dados!$H:$H,$L$1,base_de_dados!$C:$C,$A919,base_de_dados!$M:$M,"&lt;=2008",base_de_dados!$O:$O,"&gt;=39813")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SUMIFS(base_de_dados!$T:$T,base_de_dados!$B:$B,$B920,base_de_dados!$G:$G,C$61,base_de_dados!$H:$H,$L$1,base_de_dados!$C:$C,$A920,base_de_dados!$M:$M,"&lt;=2008",base_de_dados!$O:$O,"&gt;=39813")</f>
        <v>0</v>
      </c>
      <c r="D920" s="5">
        <f>SUMIFS(base_de_dados!$T:$T,base_de_dados!$B:$B,$B920,base_de_dados!$G:$G,D$61,base_de_dados!$H:$H,$L$1,base_de_dados!$C:$C,$A920,base_de_dados!$M:$M,"&lt;=2008",base_de_dados!$O:$O,"&gt;=39813")</f>
        <v>0</v>
      </c>
      <c r="E920" s="5">
        <f>SUMIFS(base_de_dados!$T:$T,base_de_dados!$B:$B,$B920,base_de_dados!$G:$G,E$61,base_de_dados!$H:$H,$L$1,base_de_dados!$C:$C,$A920,base_de_dados!$M:$M,"&lt;=2008",base_de_dados!$O:$O,"&gt;=39813")</f>
        <v>0</v>
      </c>
      <c r="F920" s="5">
        <f>SUMIFS(base_de_dados!$T:$T,base_de_dados!$B:$B,$B920,base_de_dados!$G:$G,F$61,base_de_dados!$H:$H,$L$1,base_de_dados!$C:$C,$A920,base_de_dados!$M:$M,"&lt;=2008",base_de_dados!$O:$O,"&gt;=39813")</f>
        <v>0</v>
      </c>
      <c r="G920" s="5">
        <f>SUMIFS(base_de_dados!$T:$T,base_de_dados!$B:$B,$B920,base_de_dados!$G:$G,G$61,base_de_dados!$H:$H,$L$1,base_de_dados!$C:$C,$A920,base_de_dados!$M:$M,"&lt;=2008",base_de_dados!$O:$O,"&gt;=39813")</f>
        <v>0</v>
      </c>
      <c r="H920" s="5">
        <f>SUMIFS(base_de_dados!$T:$T,base_de_dados!$B:$B,$B920,base_de_dados!$G:$G,H$61,base_de_dados!$H:$H,$L$1,base_de_dados!$C:$C,$A920,base_de_dados!$M:$M,"&lt;=2008",base_de_dados!$O:$O,"&gt;=39813")</f>
        <v>0</v>
      </c>
      <c r="I920" s="5">
        <f>SUMIFS(base_de_dados!$T:$T,base_de_dados!$B:$B,$B920,base_de_dados!$G:$G,I$61,base_de_dados!$H:$H,$L$1,base_de_dados!$C:$C,$A920,base_de_dados!$M:$M,"&lt;=2008",base_de_dados!$O:$O,"&gt;=39813")</f>
        <v>0</v>
      </c>
      <c r="J920" s="5">
        <f>SUMIFS(base_de_dados!$T:$T,base_de_dados!$B:$B,$B920,base_de_dados!$G:$G,J$61,base_de_dados!$H:$H,$L$1,base_de_dados!$C:$C,$A920,base_de_dados!$M:$M,"&lt;=2008",base_de_dados!$O:$O,"&gt;=39813")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SUMIFS(base_de_dados!$T:$T,base_de_dados!$B:$B,$B921,base_de_dados!$G:$G,C$61,base_de_dados!$H:$H,$L$1,base_de_dados!$C:$C,$A921,base_de_dados!$M:$M,"&lt;=2008",base_de_dados!$O:$O,"&gt;=39813")</f>
        <v>0</v>
      </c>
      <c r="D921" s="5">
        <f>SUMIFS(base_de_dados!$T:$T,base_de_dados!$B:$B,$B921,base_de_dados!$G:$G,D$61,base_de_dados!$H:$H,$L$1,base_de_dados!$C:$C,$A921,base_de_dados!$M:$M,"&lt;=2008",base_de_dados!$O:$O,"&gt;=39813")</f>
        <v>0</v>
      </c>
      <c r="E921" s="5">
        <f>SUMIFS(base_de_dados!$T:$T,base_de_dados!$B:$B,$B921,base_de_dados!$G:$G,E$61,base_de_dados!$H:$H,$L$1,base_de_dados!$C:$C,$A921,base_de_dados!$M:$M,"&lt;=2008",base_de_dados!$O:$O,"&gt;=39813")</f>
        <v>0</v>
      </c>
      <c r="F921" s="5">
        <f>SUMIFS(base_de_dados!$T:$T,base_de_dados!$B:$B,$B921,base_de_dados!$G:$G,F$61,base_de_dados!$H:$H,$L$1,base_de_dados!$C:$C,$A921,base_de_dados!$M:$M,"&lt;=2008",base_de_dados!$O:$O,"&gt;=39813")</f>
        <v>0</v>
      </c>
      <c r="G921" s="5">
        <f>SUMIFS(base_de_dados!$T:$T,base_de_dados!$B:$B,$B921,base_de_dados!$G:$G,G$61,base_de_dados!$H:$H,$L$1,base_de_dados!$C:$C,$A921,base_de_dados!$M:$M,"&lt;=2008",base_de_dados!$O:$O,"&gt;=39813")</f>
        <v>0</v>
      </c>
      <c r="H921" s="5">
        <f>SUMIFS(base_de_dados!$T:$T,base_de_dados!$B:$B,$B921,base_de_dados!$G:$G,H$61,base_de_dados!$H:$H,$L$1,base_de_dados!$C:$C,$A921,base_de_dados!$M:$M,"&lt;=2008",base_de_dados!$O:$O,"&gt;=39813")</f>
        <v>0</v>
      </c>
      <c r="I921" s="5">
        <f>SUMIFS(base_de_dados!$T:$T,base_de_dados!$B:$B,$B921,base_de_dados!$G:$G,I$61,base_de_dados!$H:$H,$L$1,base_de_dados!$C:$C,$A921,base_de_dados!$M:$M,"&lt;=2008",base_de_dados!$O:$O,"&gt;=39813")</f>
        <v>0</v>
      </c>
      <c r="J921" s="5">
        <f>SUMIFS(base_de_dados!$T:$T,base_de_dados!$B:$B,$B921,base_de_dados!$G:$G,J$61,base_de_dados!$H:$H,$L$1,base_de_dados!$C:$C,$A921,base_de_dados!$M:$M,"&lt;=2008",base_de_dados!$O:$O,"&gt;=39813")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SUMIFS(base_de_dados!$T:$T,base_de_dados!$B:$B,$B922,base_de_dados!$G:$G,C$61,base_de_dados!$H:$H,$L$1,base_de_dados!$C:$C,$A922,base_de_dados!$M:$M,"&lt;=2008",base_de_dados!$O:$O,"&gt;=39813")</f>
        <v>0</v>
      </c>
      <c r="D922" s="5">
        <f>SUMIFS(base_de_dados!$T:$T,base_de_dados!$B:$B,$B922,base_de_dados!$G:$G,D$61,base_de_dados!$H:$H,$L$1,base_de_dados!$C:$C,$A922,base_de_dados!$M:$M,"&lt;=2008",base_de_dados!$O:$O,"&gt;=39813")</f>
        <v>0</v>
      </c>
      <c r="E922" s="5">
        <f>SUMIFS(base_de_dados!$T:$T,base_de_dados!$B:$B,$B922,base_de_dados!$G:$G,E$61,base_de_dados!$H:$H,$L$1,base_de_dados!$C:$C,$A922,base_de_dados!$M:$M,"&lt;=2008",base_de_dados!$O:$O,"&gt;=39813")</f>
        <v>0</v>
      </c>
      <c r="F922" s="5">
        <f>SUMIFS(base_de_dados!$T:$T,base_de_dados!$B:$B,$B922,base_de_dados!$G:$G,F$61,base_de_dados!$H:$H,$L$1,base_de_dados!$C:$C,$A922,base_de_dados!$M:$M,"&lt;=2008",base_de_dados!$O:$O,"&gt;=39813")</f>
        <v>0</v>
      </c>
      <c r="G922" s="5">
        <f>SUMIFS(base_de_dados!$T:$T,base_de_dados!$B:$B,$B922,base_de_dados!$G:$G,G$61,base_de_dados!$H:$H,$L$1,base_de_dados!$C:$C,$A922,base_de_dados!$M:$M,"&lt;=2008",base_de_dados!$O:$O,"&gt;=39813")</f>
        <v>0</v>
      </c>
      <c r="H922" s="5">
        <f>SUMIFS(base_de_dados!$T:$T,base_de_dados!$B:$B,$B922,base_de_dados!$G:$G,H$61,base_de_dados!$H:$H,$L$1,base_de_dados!$C:$C,$A922,base_de_dados!$M:$M,"&lt;=2008",base_de_dados!$O:$O,"&gt;=39813")</f>
        <v>0</v>
      </c>
      <c r="I922" s="5">
        <f>SUMIFS(base_de_dados!$T:$T,base_de_dados!$B:$B,$B922,base_de_dados!$G:$G,I$61,base_de_dados!$H:$H,$L$1,base_de_dados!$C:$C,$A922,base_de_dados!$M:$M,"&lt;=2008",base_de_dados!$O:$O,"&gt;=39813")</f>
        <v>0</v>
      </c>
      <c r="J922" s="5">
        <f>SUMIFS(base_de_dados!$T:$T,base_de_dados!$B:$B,$B922,base_de_dados!$G:$G,J$61,base_de_dados!$H:$H,$L$1,base_de_dados!$C:$C,$A922,base_de_dados!$M:$M,"&lt;=2008",base_de_dados!$O:$O,"&gt;=39813")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SUMIFS(base_de_dados!$T:$T,base_de_dados!$B:$B,$B923,base_de_dados!$G:$G,C$61,base_de_dados!$H:$H,$L$1,base_de_dados!$C:$C,$A923,base_de_dados!$M:$M,"&lt;=2008",base_de_dados!$O:$O,"&gt;=39813")</f>
        <v>0</v>
      </c>
      <c r="D923" s="5">
        <f>SUMIFS(base_de_dados!$T:$T,base_de_dados!$B:$B,$B923,base_de_dados!$G:$G,D$61,base_de_dados!$H:$H,$L$1,base_de_dados!$C:$C,$A923,base_de_dados!$M:$M,"&lt;=2008",base_de_dados!$O:$O,"&gt;=39813")</f>
        <v>0</v>
      </c>
      <c r="E923" s="5">
        <f>SUMIFS(base_de_dados!$T:$T,base_de_dados!$B:$B,$B923,base_de_dados!$G:$G,E$61,base_de_dados!$H:$H,$L$1,base_de_dados!$C:$C,$A923,base_de_dados!$M:$M,"&lt;=2008",base_de_dados!$O:$O,"&gt;=39813")</f>
        <v>0</v>
      </c>
      <c r="F923" s="5">
        <f>SUMIFS(base_de_dados!$T:$T,base_de_dados!$B:$B,$B923,base_de_dados!$G:$G,F$61,base_de_dados!$H:$H,$L$1,base_de_dados!$C:$C,$A923,base_de_dados!$M:$M,"&lt;=2008",base_de_dados!$O:$O,"&gt;=39813")</f>
        <v>0</v>
      </c>
      <c r="G923" s="5">
        <f>SUMIFS(base_de_dados!$T:$T,base_de_dados!$B:$B,$B923,base_de_dados!$G:$G,G$61,base_de_dados!$H:$H,$L$1,base_de_dados!$C:$C,$A923,base_de_dados!$M:$M,"&lt;=2008",base_de_dados!$O:$O,"&gt;=39813")</f>
        <v>0</v>
      </c>
      <c r="H923" s="5">
        <f>SUMIFS(base_de_dados!$T:$T,base_de_dados!$B:$B,$B923,base_de_dados!$G:$G,H$61,base_de_dados!$H:$H,$L$1,base_de_dados!$C:$C,$A923,base_de_dados!$M:$M,"&lt;=2008",base_de_dados!$O:$O,"&gt;=39813")</f>
        <v>0</v>
      </c>
      <c r="I923" s="5">
        <f>SUMIFS(base_de_dados!$T:$T,base_de_dados!$B:$B,$B923,base_de_dados!$G:$G,I$61,base_de_dados!$H:$H,$L$1,base_de_dados!$C:$C,$A923,base_de_dados!$M:$M,"&lt;=2008",base_de_dados!$O:$O,"&gt;=39813")</f>
        <v>0</v>
      </c>
      <c r="J923" s="5">
        <f>SUMIFS(base_de_dados!$T:$T,base_de_dados!$B:$B,$B923,base_de_dados!$G:$G,J$61,base_de_dados!$H:$H,$L$1,base_de_dados!$C:$C,$A923,base_de_dados!$M:$M,"&lt;=2008",base_de_dados!$O:$O,"&gt;=39813")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SUMIFS(base_de_dados!$T:$T,base_de_dados!$B:$B,$B924,base_de_dados!$G:$G,C$61,base_de_dados!$H:$H,$L$1,base_de_dados!$C:$C,$A924,base_de_dados!$M:$M,"&lt;=2008",base_de_dados!$O:$O,"&gt;=39813")</f>
        <v>0</v>
      </c>
      <c r="D924" s="5">
        <f>SUMIFS(base_de_dados!$T:$T,base_de_dados!$B:$B,$B924,base_de_dados!$G:$G,D$61,base_de_dados!$H:$H,$L$1,base_de_dados!$C:$C,$A924,base_de_dados!$M:$M,"&lt;=2008",base_de_dados!$O:$O,"&gt;=39813")</f>
        <v>0</v>
      </c>
      <c r="E924" s="5">
        <f>SUMIFS(base_de_dados!$T:$T,base_de_dados!$B:$B,$B924,base_de_dados!$G:$G,E$61,base_de_dados!$H:$H,$L$1,base_de_dados!$C:$C,$A924,base_de_dados!$M:$M,"&lt;=2008",base_de_dados!$O:$O,"&gt;=39813")</f>
        <v>0</v>
      </c>
      <c r="F924" s="5">
        <f>SUMIFS(base_de_dados!$T:$T,base_de_dados!$B:$B,$B924,base_de_dados!$G:$G,F$61,base_de_dados!$H:$H,$L$1,base_de_dados!$C:$C,$A924,base_de_dados!$M:$M,"&lt;=2008",base_de_dados!$O:$O,"&gt;=39813")</f>
        <v>0</v>
      </c>
      <c r="G924" s="5">
        <f>SUMIFS(base_de_dados!$T:$T,base_de_dados!$B:$B,$B924,base_de_dados!$G:$G,G$61,base_de_dados!$H:$H,$L$1,base_de_dados!$C:$C,$A924,base_de_dados!$M:$M,"&lt;=2008",base_de_dados!$O:$O,"&gt;=39813")</f>
        <v>0</v>
      </c>
      <c r="H924" s="5">
        <f>SUMIFS(base_de_dados!$T:$T,base_de_dados!$B:$B,$B924,base_de_dados!$G:$G,H$61,base_de_dados!$H:$H,$L$1,base_de_dados!$C:$C,$A924,base_de_dados!$M:$M,"&lt;=2008",base_de_dados!$O:$O,"&gt;=39813")</f>
        <v>0</v>
      </c>
      <c r="I924" s="5">
        <f>SUMIFS(base_de_dados!$T:$T,base_de_dados!$B:$B,$B924,base_de_dados!$G:$G,I$61,base_de_dados!$H:$H,$L$1,base_de_dados!$C:$C,$A924,base_de_dados!$M:$M,"&lt;=2008",base_de_dados!$O:$O,"&gt;=39813")</f>
        <v>0</v>
      </c>
      <c r="J924" s="5">
        <f>SUMIFS(base_de_dados!$T:$T,base_de_dados!$B:$B,$B924,base_de_dados!$G:$G,J$61,base_de_dados!$H:$H,$L$1,base_de_dados!$C:$C,$A924,base_de_dados!$M:$M,"&lt;=2008",base_de_dados!$O:$O,"&gt;=39813")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SUMIFS(base_de_dados!$T:$T,base_de_dados!$B:$B,$B925,base_de_dados!$G:$G,C$61,base_de_dados!$H:$H,$L$1,base_de_dados!$C:$C,$A925,base_de_dados!$M:$M,"&lt;=2008",base_de_dados!$O:$O,"&gt;=39813")</f>
        <v>0</v>
      </c>
      <c r="D925" s="5">
        <f>SUMIFS(base_de_dados!$T:$T,base_de_dados!$B:$B,$B925,base_de_dados!$G:$G,D$61,base_de_dados!$H:$H,$L$1,base_de_dados!$C:$C,$A925,base_de_dados!$M:$M,"&lt;=2008",base_de_dados!$O:$O,"&gt;=39813")</f>
        <v>0</v>
      </c>
      <c r="E925" s="5">
        <f>SUMIFS(base_de_dados!$T:$T,base_de_dados!$B:$B,$B925,base_de_dados!$G:$G,E$61,base_de_dados!$H:$H,$L$1,base_de_dados!$C:$C,$A925,base_de_dados!$M:$M,"&lt;=2008",base_de_dados!$O:$O,"&gt;=39813")</f>
        <v>0</v>
      </c>
      <c r="F925" s="5">
        <f>SUMIFS(base_de_dados!$T:$T,base_de_dados!$B:$B,$B925,base_de_dados!$G:$G,F$61,base_de_dados!$H:$H,$L$1,base_de_dados!$C:$C,$A925,base_de_dados!$M:$M,"&lt;=2008",base_de_dados!$O:$O,"&gt;=39813")</f>
        <v>0</v>
      </c>
      <c r="G925" s="5">
        <f>SUMIFS(base_de_dados!$T:$T,base_de_dados!$B:$B,$B925,base_de_dados!$G:$G,G$61,base_de_dados!$H:$H,$L$1,base_de_dados!$C:$C,$A925,base_de_dados!$M:$M,"&lt;=2008",base_de_dados!$O:$O,"&gt;=39813")</f>
        <v>0</v>
      </c>
      <c r="H925" s="5">
        <f>SUMIFS(base_de_dados!$T:$T,base_de_dados!$B:$B,$B925,base_de_dados!$G:$G,H$61,base_de_dados!$H:$H,$L$1,base_de_dados!$C:$C,$A925,base_de_dados!$M:$M,"&lt;=2008",base_de_dados!$O:$O,"&gt;=39813")</f>
        <v>0</v>
      </c>
      <c r="I925" s="5">
        <f>SUMIFS(base_de_dados!$T:$T,base_de_dados!$B:$B,$B925,base_de_dados!$G:$G,I$61,base_de_dados!$H:$H,$L$1,base_de_dados!$C:$C,$A925,base_de_dados!$M:$M,"&lt;=2008",base_de_dados!$O:$O,"&gt;=39813")</f>
        <v>0</v>
      </c>
      <c r="J925" s="5">
        <f>SUMIFS(base_de_dados!$T:$T,base_de_dados!$B:$B,$B925,base_de_dados!$G:$G,J$61,base_de_dados!$H:$H,$L$1,base_de_dados!$C:$C,$A925,base_de_dados!$M:$M,"&lt;=2008",base_de_dados!$O:$O,"&gt;=39813")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SUMIFS(base_de_dados!$T:$T,base_de_dados!$B:$B,$B926,base_de_dados!$G:$G,C$61,base_de_dados!$H:$H,$L$1,base_de_dados!$C:$C,$A926,base_de_dados!$M:$M,"&lt;=2008",base_de_dados!$O:$O,"&gt;=39813")</f>
        <v>0</v>
      </c>
      <c r="D926" s="5">
        <f>SUMIFS(base_de_dados!$T:$T,base_de_dados!$B:$B,$B926,base_de_dados!$G:$G,D$61,base_de_dados!$H:$H,$L$1,base_de_dados!$C:$C,$A926,base_de_dados!$M:$M,"&lt;=2008",base_de_dados!$O:$O,"&gt;=39813")</f>
        <v>0</v>
      </c>
      <c r="E926" s="5">
        <f>SUMIFS(base_de_dados!$T:$T,base_de_dados!$B:$B,$B926,base_de_dados!$G:$G,E$61,base_de_dados!$H:$H,$L$1,base_de_dados!$C:$C,$A926,base_de_dados!$M:$M,"&lt;=2008",base_de_dados!$O:$O,"&gt;=39813")</f>
        <v>0</v>
      </c>
      <c r="F926" s="5">
        <f>SUMIFS(base_de_dados!$T:$T,base_de_dados!$B:$B,$B926,base_de_dados!$G:$G,F$61,base_de_dados!$H:$H,$L$1,base_de_dados!$C:$C,$A926,base_de_dados!$M:$M,"&lt;=2008",base_de_dados!$O:$O,"&gt;=39813")</f>
        <v>0</v>
      </c>
      <c r="G926" s="5">
        <f>SUMIFS(base_de_dados!$T:$T,base_de_dados!$B:$B,$B926,base_de_dados!$G:$G,G$61,base_de_dados!$H:$H,$L$1,base_de_dados!$C:$C,$A926,base_de_dados!$M:$M,"&lt;=2008",base_de_dados!$O:$O,"&gt;=39813")</f>
        <v>0</v>
      </c>
      <c r="H926" s="5">
        <f>SUMIFS(base_de_dados!$T:$T,base_de_dados!$B:$B,$B926,base_de_dados!$G:$G,H$61,base_de_dados!$H:$H,$L$1,base_de_dados!$C:$C,$A926,base_de_dados!$M:$M,"&lt;=2008",base_de_dados!$O:$O,"&gt;=39813")</f>
        <v>0</v>
      </c>
      <c r="I926" s="5">
        <f>SUMIFS(base_de_dados!$T:$T,base_de_dados!$B:$B,$B926,base_de_dados!$G:$G,I$61,base_de_dados!$H:$H,$L$1,base_de_dados!$C:$C,$A926,base_de_dados!$M:$M,"&lt;=2008",base_de_dados!$O:$O,"&gt;=39813")</f>
        <v>0</v>
      </c>
      <c r="J926" s="5">
        <f>SUMIFS(base_de_dados!$T:$T,base_de_dados!$B:$B,$B926,base_de_dados!$G:$G,J$61,base_de_dados!$H:$H,$L$1,base_de_dados!$C:$C,$A926,base_de_dados!$M:$M,"&lt;=2008",base_de_dados!$O:$O,"&gt;=39813")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SUMIFS(base_de_dados!$T:$T,base_de_dados!$B:$B,$B927,base_de_dados!$G:$G,C$61,base_de_dados!$H:$H,$L$1,base_de_dados!$C:$C,$A927,base_de_dados!$M:$M,"&lt;=2008",base_de_dados!$O:$O,"&gt;=39813")</f>
        <v>0</v>
      </c>
      <c r="D927" s="5">
        <f>SUMIFS(base_de_dados!$T:$T,base_de_dados!$B:$B,$B927,base_de_dados!$G:$G,D$61,base_de_dados!$H:$H,$L$1,base_de_dados!$C:$C,$A927,base_de_dados!$M:$M,"&lt;=2008",base_de_dados!$O:$O,"&gt;=39813")</f>
        <v>0</v>
      </c>
      <c r="E927" s="5">
        <f>SUMIFS(base_de_dados!$T:$T,base_de_dados!$B:$B,$B927,base_de_dados!$G:$G,E$61,base_de_dados!$H:$H,$L$1,base_de_dados!$C:$C,$A927,base_de_dados!$M:$M,"&lt;=2008",base_de_dados!$O:$O,"&gt;=39813")</f>
        <v>0</v>
      </c>
      <c r="F927" s="5">
        <f>SUMIFS(base_de_dados!$T:$T,base_de_dados!$B:$B,$B927,base_de_dados!$G:$G,F$61,base_de_dados!$H:$H,$L$1,base_de_dados!$C:$C,$A927,base_de_dados!$M:$M,"&lt;=2008",base_de_dados!$O:$O,"&gt;=39813")</f>
        <v>0</v>
      </c>
      <c r="G927" s="5">
        <f>SUMIFS(base_de_dados!$T:$T,base_de_dados!$B:$B,$B927,base_de_dados!$G:$G,G$61,base_de_dados!$H:$H,$L$1,base_de_dados!$C:$C,$A927,base_de_dados!$M:$M,"&lt;=2008",base_de_dados!$O:$O,"&gt;=39813")</f>
        <v>0</v>
      </c>
      <c r="H927" s="5">
        <f>SUMIFS(base_de_dados!$T:$T,base_de_dados!$B:$B,$B927,base_de_dados!$G:$G,H$61,base_de_dados!$H:$H,$L$1,base_de_dados!$C:$C,$A927,base_de_dados!$M:$M,"&lt;=2008",base_de_dados!$O:$O,"&gt;=39813")</f>
        <v>0</v>
      </c>
      <c r="I927" s="5">
        <f>SUMIFS(base_de_dados!$T:$T,base_de_dados!$B:$B,$B927,base_de_dados!$G:$G,I$61,base_de_dados!$H:$H,$L$1,base_de_dados!$C:$C,$A927,base_de_dados!$M:$M,"&lt;=2008",base_de_dados!$O:$O,"&gt;=39813")</f>
        <v>0</v>
      </c>
      <c r="J927" s="5">
        <f>SUMIFS(base_de_dados!$T:$T,base_de_dados!$B:$B,$B927,base_de_dados!$G:$G,J$61,base_de_dados!$H:$H,$L$1,base_de_dados!$C:$C,$A927,base_de_dados!$M:$M,"&lt;=2008",base_de_dados!$O:$O,"&gt;=39813")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SUMIFS(base_de_dados!$T:$T,base_de_dados!$B:$B,$B928,base_de_dados!$G:$G,C$61,base_de_dados!$H:$H,$L$1,base_de_dados!$C:$C,$A928,base_de_dados!$M:$M,"&lt;=2008",base_de_dados!$O:$O,"&gt;=39813")</f>
        <v>0</v>
      </c>
      <c r="D928" s="5">
        <f>SUMIFS(base_de_dados!$T:$T,base_de_dados!$B:$B,$B928,base_de_dados!$G:$G,D$61,base_de_dados!$H:$H,$L$1,base_de_dados!$C:$C,$A928,base_de_dados!$M:$M,"&lt;=2008",base_de_dados!$O:$O,"&gt;=39813")</f>
        <v>0</v>
      </c>
      <c r="E928" s="5">
        <f>SUMIFS(base_de_dados!$T:$T,base_de_dados!$B:$B,$B928,base_de_dados!$G:$G,E$61,base_de_dados!$H:$H,$L$1,base_de_dados!$C:$C,$A928,base_de_dados!$M:$M,"&lt;=2008",base_de_dados!$O:$O,"&gt;=39813")</f>
        <v>0</v>
      </c>
      <c r="F928" s="5">
        <f>SUMIFS(base_de_dados!$T:$T,base_de_dados!$B:$B,$B928,base_de_dados!$G:$G,F$61,base_de_dados!$H:$H,$L$1,base_de_dados!$C:$C,$A928,base_de_dados!$M:$M,"&lt;=2008",base_de_dados!$O:$O,"&gt;=39813")</f>
        <v>0</v>
      </c>
      <c r="G928" s="5">
        <f>SUMIFS(base_de_dados!$T:$T,base_de_dados!$B:$B,$B928,base_de_dados!$G:$G,G$61,base_de_dados!$H:$H,$L$1,base_de_dados!$C:$C,$A928,base_de_dados!$M:$M,"&lt;=2008",base_de_dados!$O:$O,"&gt;=39813")</f>
        <v>0</v>
      </c>
      <c r="H928" s="5">
        <f>SUMIFS(base_de_dados!$T:$T,base_de_dados!$B:$B,$B928,base_de_dados!$G:$G,H$61,base_de_dados!$H:$H,$L$1,base_de_dados!$C:$C,$A928,base_de_dados!$M:$M,"&lt;=2008",base_de_dados!$O:$O,"&gt;=39813")</f>
        <v>0</v>
      </c>
      <c r="I928" s="5">
        <f>SUMIFS(base_de_dados!$T:$T,base_de_dados!$B:$B,$B928,base_de_dados!$G:$G,I$61,base_de_dados!$H:$H,$L$1,base_de_dados!$C:$C,$A928,base_de_dados!$M:$M,"&lt;=2008",base_de_dados!$O:$O,"&gt;=39813")</f>
        <v>0</v>
      </c>
      <c r="J928" s="5">
        <f>SUMIFS(base_de_dados!$T:$T,base_de_dados!$B:$B,$B928,base_de_dados!$G:$G,J$61,base_de_dados!$H:$H,$L$1,base_de_dados!$C:$C,$A928,base_de_dados!$M:$M,"&lt;=2008",base_de_dados!$O:$O,"&gt;=39813")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SUMIFS(base_de_dados!$T:$T,base_de_dados!$B:$B,$B929,base_de_dados!$G:$G,C$61,base_de_dados!$H:$H,$L$1,base_de_dados!$C:$C,$A929,base_de_dados!$M:$M,"&lt;=2008",base_de_dados!$O:$O,"&gt;=39813")</f>
        <v>0</v>
      </c>
      <c r="D929" s="5">
        <f>SUMIFS(base_de_dados!$T:$T,base_de_dados!$B:$B,$B929,base_de_dados!$G:$G,D$61,base_de_dados!$H:$H,$L$1,base_de_dados!$C:$C,$A929,base_de_dados!$M:$M,"&lt;=2008",base_de_dados!$O:$O,"&gt;=39813")</f>
        <v>0</v>
      </c>
      <c r="E929" s="5">
        <f>SUMIFS(base_de_dados!$T:$T,base_de_dados!$B:$B,$B929,base_de_dados!$G:$G,E$61,base_de_dados!$H:$H,$L$1,base_de_dados!$C:$C,$A929,base_de_dados!$M:$M,"&lt;=2008",base_de_dados!$O:$O,"&gt;=39813")</f>
        <v>0</v>
      </c>
      <c r="F929" s="5">
        <f>SUMIFS(base_de_dados!$T:$T,base_de_dados!$B:$B,$B929,base_de_dados!$G:$G,F$61,base_de_dados!$H:$H,$L$1,base_de_dados!$C:$C,$A929,base_de_dados!$M:$M,"&lt;=2008",base_de_dados!$O:$O,"&gt;=39813")</f>
        <v>0</v>
      </c>
      <c r="G929" s="5">
        <f>SUMIFS(base_de_dados!$T:$T,base_de_dados!$B:$B,$B929,base_de_dados!$G:$G,G$61,base_de_dados!$H:$H,$L$1,base_de_dados!$C:$C,$A929,base_de_dados!$M:$M,"&lt;=2008",base_de_dados!$O:$O,"&gt;=39813")</f>
        <v>0</v>
      </c>
      <c r="H929" s="5">
        <f>SUMIFS(base_de_dados!$T:$T,base_de_dados!$B:$B,$B929,base_de_dados!$G:$G,H$61,base_de_dados!$H:$H,$L$1,base_de_dados!$C:$C,$A929,base_de_dados!$M:$M,"&lt;=2008",base_de_dados!$O:$O,"&gt;=39813")</f>
        <v>0</v>
      </c>
      <c r="I929" s="5">
        <f>SUMIFS(base_de_dados!$T:$T,base_de_dados!$B:$B,$B929,base_de_dados!$G:$G,I$61,base_de_dados!$H:$H,$L$1,base_de_dados!$C:$C,$A929,base_de_dados!$M:$M,"&lt;=2008",base_de_dados!$O:$O,"&gt;=39813")</f>
        <v>0</v>
      </c>
      <c r="J929" s="5">
        <f>SUMIFS(base_de_dados!$T:$T,base_de_dados!$B:$B,$B929,base_de_dados!$G:$G,J$61,base_de_dados!$H:$H,$L$1,base_de_dados!$C:$C,$A929,base_de_dados!$M:$M,"&lt;=2008",base_de_dados!$O:$O,"&gt;=39813")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SUMIFS(base_de_dados!$T:$T,base_de_dados!$B:$B,$B930,base_de_dados!$G:$G,C$61,base_de_dados!$H:$H,$L$1,base_de_dados!$C:$C,$A930,base_de_dados!$M:$M,"&lt;=2008",base_de_dados!$O:$O,"&gt;=39813")</f>
        <v>0</v>
      </c>
      <c r="D930" s="5">
        <f>SUMIFS(base_de_dados!$T:$T,base_de_dados!$B:$B,$B930,base_de_dados!$G:$G,D$61,base_de_dados!$H:$H,$L$1,base_de_dados!$C:$C,$A930,base_de_dados!$M:$M,"&lt;=2008",base_de_dados!$O:$O,"&gt;=39813")</f>
        <v>0</v>
      </c>
      <c r="E930" s="5">
        <f>SUMIFS(base_de_dados!$T:$T,base_de_dados!$B:$B,$B930,base_de_dados!$G:$G,E$61,base_de_dados!$H:$H,$L$1,base_de_dados!$C:$C,$A930,base_de_dados!$M:$M,"&lt;=2008",base_de_dados!$O:$O,"&gt;=39813")</f>
        <v>0</v>
      </c>
      <c r="F930" s="5">
        <f>SUMIFS(base_de_dados!$T:$T,base_de_dados!$B:$B,$B930,base_de_dados!$G:$G,F$61,base_de_dados!$H:$H,$L$1,base_de_dados!$C:$C,$A930,base_de_dados!$M:$M,"&lt;=2008",base_de_dados!$O:$O,"&gt;=39813")</f>
        <v>0</v>
      </c>
      <c r="G930" s="5">
        <f>SUMIFS(base_de_dados!$T:$T,base_de_dados!$B:$B,$B930,base_de_dados!$G:$G,G$61,base_de_dados!$H:$H,$L$1,base_de_dados!$C:$C,$A930,base_de_dados!$M:$M,"&lt;=2008",base_de_dados!$O:$O,"&gt;=39813")</f>
        <v>0</v>
      </c>
      <c r="H930" s="5">
        <f>SUMIFS(base_de_dados!$T:$T,base_de_dados!$B:$B,$B930,base_de_dados!$G:$G,H$61,base_de_dados!$H:$H,$L$1,base_de_dados!$C:$C,$A930,base_de_dados!$M:$M,"&lt;=2008",base_de_dados!$O:$O,"&gt;=39813")</f>
        <v>0</v>
      </c>
      <c r="I930" s="5">
        <f>SUMIFS(base_de_dados!$T:$T,base_de_dados!$B:$B,$B930,base_de_dados!$G:$G,I$61,base_de_dados!$H:$H,$L$1,base_de_dados!$C:$C,$A930,base_de_dados!$M:$M,"&lt;=2008",base_de_dados!$O:$O,"&gt;=39813")</f>
        <v>0</v>
      </c>
      <c r="J930" s="5">
        <f>SUMIFS(base_de_dados!$T:$T,base_de_dados!$B:$B,$B930,base_de_dados!$G:$G,J$61,base_de_dados!$H:$H,$L$1,base_de_dados!$C:$C,$A930,base_de_dados!$M:$M,"&lt;=2008",base_de_dados!$O:$O,"&gt;=39813")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SUMIFS(base_de_dados!$T:$T,base_de_dados!$B:$B,$B931,base_de_dados!$G:$G,C$61,base_de_dados!$H:$H,$L$1,base_de_dados!$C:$C,$A931,base_de_dados!$M:$M,"&lt;=2008",base_de_dados!$O:$O,"&gt;=39813")</f>
        <v>0</v>
      </c>
      <c r="D931" s="5">
        <f>SUMIFS(base_de_dados!$T:$T,base_de_dados!$B:$B,$B931,base_de_dados!$G:$G,D$61,base_de_dados!$H:$H,$L$1,base_de_dados!$C:$C,$A931,base_de_dados!$M:$M,"&lt;=2008",base_de_dados!$O:$O,"&gt;=39813")</f>
        <v>0</v>
      </c>
      <c r="E931" s="5">
        <f>SUMIFS(base_de_dados!$T:$T,base_de_dados!$B:$B,$B931,base_de_dados!$G:$G,E$61,base_de_dados!$H:$H,$L$1,base_de_dados!$C:$C,$A931,base_de_dados!$M:$M,"&lt;=2008",base_de_dados!$O:$O,"&gt;=39813")</f>
        <v>0</v>
      </c>
      <c r="F931" s="5">
        <f>SUMIFS(base_de_dados!$T:$T,base_de_dados!$B:$B,$B931,base_de_dados!$G:$G,F$61,base_de_dados!$H:$H,$L$1,base_de_dados!$C:$C,$A931,base_de_dados!$M:$M,"&lt;=2008",base_de_dados!$O:$O,"&gt;=39813")</f>
        <v>0</v>
      </c>
      <c r="G931" s="5">
        <f>SUMIFS(base_de_dados!$T:$T,base_de_dados!$B:$B,$B931,base_de_dados!$G:$G,G$61,base_de_dados!$H:$H,$L$1,base_de_dados!$C:$C,$A931,base_de_dados!$M:$M,"&lt;=2008",base_de_dados!$O:$O,"&gt;=39813")</f>
        <v>0</v>
      </c>
      <c r="H931" s="5">
        <f>SUMIFS(base_de_dados!$T:$T,base_de_dados!$B:$B,$B931,base_de_dados!$G:$G,H$61,base_de_dados!$H:$H,$L$1,base_de_dados!$C:$C,$A931,base_de_dados!$M:$M,"&lt;=2008",base_de_dados!$O:$O,"&gt;=39813")</f>
        <v>0</v>
      </c>
      <c r="I931" s="5">
        <f>SUMIFS(base_de_dados!$T:$T,base_de_dados!$B:$B,$B931,base_de_dados!$G:$G,I$61,base_de_dados!$H:$H,$L$1,base_de_dados!$C:$C,$A931,base_de_dados!$M:$M,"&lt;=2008",base_de_dados!$O:$O,"&gt;=39813")</f>
        <v>0</v>
      </c>
      <c r="J931" s="5">
        <f>SUMIFS(base_de_dados!$T:$T,base_de_dados!$B:$B,$B931,base_de_dados!$G:$G,J$61,base_de_dados!$H:$H,$L$1,base_de_dados!$C:$C,$A931,base_de_dados!$M:$M,"&lt;=2008",base_de_dados!$O:$O,"&gt;=39813")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SUMIFS(base_de_dados!$T:$T,base_de_dados!$B:$B,$B932,base_de_dados!$G:$G,C$61,base_de_dados!$H:$H,$L$1,base_de_dados!$C:$C,$A932,base_de_dados!$M:$M,"&lt;=2008",base_de_dados!$O:$O,"&gt;=39813")</f>
        <v>0</v>
      </c>
      <c r="D932" s="5">
        <f>SUMIFS(base_de_dados!$T:$T,base_de_dados!$B:$B,$B932,base_de_dados!$G:$G,D$61,base_de_dados!$H:$H,$L$1,base_de_dados!$C:$C,$A932,base_de_dados!$M:$M,"&lt;=2008",base_de_dados!$O:$O,"&gt;=39813")</f>
        <v>0</v>
      </c>
      <c r="E932" s="5">
        <f>SUMIFS(base_de_dados!$T:$T,base_de_dados!$B:$B,$B932,base_de_dados!$G:$G,E$61,base_de_dados!$H:$H,$L$1,base_de_dados!$C:$C,$A932,base_de_dados!$M:$M,"&lt;=2008",base_de_dados!$O:$O,"&gt;=39813")</f>
        <v>0</v>
      </c>
      <c r="F932" s="5">
        <f>SUMIFS(base_de_dados!$T:$T,base_de_dados!$B:$B,$B932,base_de_dados!$G:$G,F$61,base_de_dados!$H:$H,$L$1,base_de_dados!$C:$C,$A932,base_de_dados!$M:$M,"&lt;=2008",base_de_dados!$O:$O,"&gt;=39813")</f>
        <v>0</v>
      </c>
      <c r="G932" s="5">
        <f>SUMIFS(base_de_dados!$T:$T,base_de_dados!$B:$B,$B932,base_de_dados!$G:$G,G$61,base_de_dados!$H:$H,$L$1,base_de_dados!$C:$C,$A932,base_de_dados!$M:$M,"&lt;=2008",base_de_dados!$O:$O,"&gt;=39813")</f>
        <v>0</v>
      </c>
      <c r="H932" s="5">
        <f>SUMIFS(base_de_dados!$T:$T,base_de_dados!$B:$B,$B932,base_de_dados!$G:$G,H$61,base_de_dados!$H:$H,$L$1,base_de_dados!$C:$C,$A932,base_de_dados!$M:$M,"&lt;=2008",base_de_dados!$O:$O,"&gt;=39813")</f>
        <v>0</v>
      </c>
      <c r="I932" s="5">
        <f>SUMIFS(base_de_dados!$T:$T,base_de_dados!$B:$B,$B932,base_de_dados!$G:$G,I$61,base_de_dados!$H:$H,$L$1,base_de_dados!$C:$C,$A932,base_de_dados!$M:$M,"&lt;=2008",base_de_dados!$O:$O,"&gt;=39813")</f>
        <v>0</v>
      </c>
      <c r="J932" s="5">
        <f>SUMIFS(base_de_dados!$T:$T,base_de_dados!$B:$B,$B932,base_de_dados!$G:$G,J$61,base_de_dados!$H:$H,$L$1,base_de_dados!$C:$C,$A932,base_de_dados!$M:$M,"&lt;=2008",base_de_dados!$O:$O,"&gt;=39813")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SUMIFS(base_de_dados!$T:$T,base_de_dados!$B:$B,$B933,base_de_dados!$G:$G,C$61,base_de_dados!$H:$H,$L$1,base_de_dados!$C:$C,$A933,base_de_dados!$M:$M,"&lt;=2008",base_de_dados!$O:$O,"&gt;=39813")</f>
        <v>0</v>
      </c>
      <c r="D933" s="5">
        <f>SUMIFS(base_de_dados!$T:$T,base_de_dados!$B:$B,$B933,base_de_dados!$G:$G,D$61,base_de_dados!$H:$H,$L$1,base_de_dados!$C:$C,$A933,base_de_dados!$M:$M,"&lt;=2008",base_de_dados!$O:$O,"&gt;=39813")</f>
        <v>0</v>
      </c>
      <c r="E933" s="5">
        <f>SUMIFS(base_de_dados!$T:$T,base_de_dados!$B:$B,$B933,base_de_dados!$G:$G,E$61,base_de_dados!$H:$H,$L$1,base_de_dados!$C:$C,$A933,base_de_dados!$M:$M,"&lt;=2008",base_de_dados!$O:$O,"&gt;=39813")</f>
        <v>0</v>
      </c>
      <c r="F933" s="5">
        <f>SUMIFS(base_de_dados!$T:$T,base_de_dados!$B:$B,$B933,base_de_dados!$G:$G,F$61,base_de_dados!$H:$H,$L$1,base_de_dados!$C:$C,$A933,base_de_dados!$M:$M,"&lt;=2008",base_de_dados!$O:$O,"&gt;=39813")</f>
        <v>0</v>
      </c>
      <c r="G933" s="5">
        <f>SUMIFS(base_de_dados!$T:$T,base_de_dados!$B:$B,$B933,base_de_dados!$G:$G,G$61,base_de_dados!$H:$H,$L$1,base_de_dados!$C:$C,$A933,base_de_dados!$M:$M,"&lt;=2008",base_de_dados!$O:$O,"&gt;=39813")</f>
        <v>0</v>
      </c>
      <c r="H933" s="5">
        <f>SUMIFS(base_de_dados!$T:$T,base_de_dados!$B:$B,$B933,base_de_dados!$G:$G,H$61,base_de_dados!$H:$H,$L$1,base_de_dados!$C:$C,$A933,base_de_dados!$M:$M,"&lt;=2008",base_de_dados!$O:$O,"&gt;=39813")</f>
        <v>0</v>
      </c>
      <c r="I933" s="5">
        <f>SUMIFS(base_de_dados!$T:$T,base_de_dados!$B:$B,$B933,base_de_dados!$G:$G,I$61,base_de_dados!$H:$H,$L$1,base_de_dados!$C:$C,$A933,base_de_dados!$M:$M,"&lt;=2008",base_de_dados!$O:$O,"&gt;=39813")</f>
        <v>0</v>
      </c>
      <c r="J933" s="5">
        <f>SUMIFS(base_de_dados!$T:$T,base_de_dados!$B:$B,$B933,base_de_dados!$G:$G,J$61,base_de_dados!$H:$H,$L$1,base_de_dados!$C:$C,$A933,base_de_dados!$M:$M,"&lt;=2008",base_de_dados!$O:$O,"&gt;=39813")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SUMIFS(base_de_dados!$T:$T,base_de_dados!$B:$B,$B934,base_de_dados!$G:$G,C$61,base_de_dados!$H:$H,$L$1,base_de_dados!$C:$C,$A934,base_de_dados!$M:$M,"&lt;=2008",base_de_dados!$O:$O,"&gt;=39813")</f>
        <v>0</v>
      </c>
      <c r="D934" s="5">
        <f>SUMIFS(base_de_dados!$T:$T,base_de_dados!$B:$B,$B934,base_de_dados!$G:$G,D$61,base_de_dados!$H:$H,$L$1,base_de_dados!$C:$C,$A934,base_de_dados!$M:$M,"&lt;=2008",base_de_dados!$O:$O,"&gt;=39813")</f>
        <v>0</v>
      </c>
      <c r="E934" s="5">
        <f>SUMIFS(base_de_dados!$T:$T,base_de_dados!$B:$B,$B934,base_de_dados!$G:$G,E$61,base_de_dados!$H:$H,$L$1,base_de_dados!$C:$C,$A934,base_de_dados!$M:$M,"&lt;=2008",base_de_dados!$O:$O,"&gt;=39813")</f>
        <v>0</v>
      </c>
      <c r="F934" s="5">
        <f>SUMIFS(base_de_dados!$T:$T,base_de_dados!$B:$B,$B934,base_de_dados!$G:$G,F$61,base_de_dados!$H:$H,$L$1,base_de_dados!$C:$C,$A934,base_de_dados!$M:$M,"&lt;=2008",base_de_dados!$O:$O,"&gt;=39813")</f>
        <v>0</v>
      </c>
      <c r="G934" s="5">
        <f>SUMIFS(base_de_dados!$T:$T,base_de_dados!$B:$B,$B934,base_de_dados!$G:$G,G$61,base_de_dados!$H:$H,$L$1,base_de_dados!$C:$C,$A934,base_de_dados!$M:$M,"&lt;=2008",base_de_dados!$O:$O,"&gt;=39813")</f>
        <v>0</v>
      </c>
      <c r="H934" s="5">
        <f>SUMIFS(base_de_dados!$T:$T,base_de_dados!$B:$B,$B934,base_de_dados!$G:$G,H$61,base_de_dados!$H:$H,$L$1,base_de_dados!$C:$C,$A934,base_de_dados!$M:$M,"&lt;=2008",base_de_dados!$O:$O,"&gt;=39813")</f>
        <v>0</v>
      </c>
      <c r="I934" s="5">
        <f>SUMIFS(base_de_dados!$T:$T,base_de_dados!$B:$B,$B934,base_de_dados!$G:$G,I$61,base_de_dados!$H:$H,$L$1,base_de_dados!$C:$C,$A934,base_de_dados!$M:$M,"&lt;=2008",base_de_dados!$O:$O,"&gt;=39813")</f>
        <v>0</v>
      </c>
      <c r="J934" s="5">
        <f>SUMIFS(base_de_dados!$T:$T,base_de_dados!$B:$B,$B934,base_de_dados!$G:$G,J$61,base_de_dados!$H:$H,$L$1,base_de_dados!$C:$C,$A934,base_de_dados!$M:$M,"&lt;=2008",base_de_dados!$O:$O,"&gt;=39813")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SUMIFS(base_de_dados!$T:$T,base_de_dados!$B:$B,$B935,base_de_dados!$G:$G,C$61,base_de_dados!$H:$H,$L$1,base_de_dados!$C:$C,$A935,base_de_dados!$M:$M,"&lt;=2008",base_de_dados!$O:$O,"&gt;=39813")</f>
        <v>0</v>
      </c>
      <c r="D935" s="5">
        <f>SUMIFS(base_de_dados!$T:$T,base_de_dados!$B:$B,$B935,base_de_dados!$G:$G,D$61,base_de_dados!$H:$H,$L$1,base_de_dados!$C:$C,$A935,base_de_dados!$M:$M,"&lt;=2008",base_de_dados!$O:$O,"&gt;=39813")</f>
        <v>0</v>
      </c>
      <c r="E935" s="5">
        <f>SUMIFS(base_de_dados!$T:$T,base_de_dados!$B:$B,$B935,base_de_dados!$G:$G,E$61,base_de_dados!$H:$H,$L$1,base_de_dados!$C:$C,$A935,base_de_dados!$M:$M,"&lt;=2008",base_de_dados!$O:$O,"&gt;=39813")</f>
        <v>0</v>
      </c>
      <c r="F935" s="5">
        <f>SUMIFS(base_de_dados!$T:$T,base_de_dados!$B:$B,$B935,base_de_dados!$G:$G,F$61,base_de_dados!$H:$H,$L$1,base_de_dados!$C:$C,$A935,base_de_dados!$M:$M,"&lt;=2008",base_de_dados!$O:$O,"&gt;=39813")</f>
        <v>0</v>
      </c>
      <c r="G935" s="5">
        <f>SUMIFS(base_de_dados!$T:$T,base_de_dados!$B:$B,$B935,base_de_dados!$G:$G,G$61,base_de_dados!$H:$H,$L$1,base_de_dados!$C:$C,$A935,base_de_dados!$M:$M,"&lt;=2008",base_de_dados!$O:$O,"&gt;=39813")</f>
        <v>0</v>
      </c>
      <c r="H935" s="5">
        <f>SUMIFS(base_de_dados!$T:$T,base_de_dados!$B:$B,$B935,base_de_dados!$G:$G,H$61,base_de_dados!$H:$H,$L$1,base_de_dados!$C:$C,$A935,base_de_dados!$M:$M,"&lt;=2008",base_de_dados!$O:$O,"&gt;=39813")</f>
        <v>0</v>
      </c>
      <c r="I935" s="5">
        <f>SUMIFS(base_de_dados!$T:$T,base_de_dados!$B:$B,$B935,base_de_dados!$G:$G,I$61,base_de_dados!$H:$H,$L$1,base_de_dados!$C:$C,$A935,base_de_dados!$M:$M,"&lt;=2008",base_de_dados!$O:$O,"&gt;=39813")</f>
        <v>0</v>
      </c>
      <c r="J935" s="5">
        <f>SUMIFS(base_de_dados!$T:$T,base_de_dados!$B:$B,$B935,base_de_dados!$G:$G,J$61,base_de_dados!$H:$H,$L$1,base_de_dados!$C:$C,$A935,base_de_dados!$M:$M,"&lt;=2008",base_de_dados!$O:$O,"&gt;=39813")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SUMIFS(base_de_dados!$T:$T,base_de_dados!$B:$B,$B936,base_de_dados!$G:$G,C$61,base_de_dados!$H:$H,$L$1,base_de_dados!$C:$C,$A936,base_de_dados!$M:$M,"&lt;=2008",base_de_dados!$O:$O,"&gt;=39813")</f>
        <v>0</v>
      </c>
      <c r="D936" s="5">
        <f>SUMIFS(base_de_dados!$T:$T,base_de_dados!$B:$B,$B936,base_de_dados!$G:$G,D$61,base_de_dados!$H:$H,$L$1,base_de_dados!$C:$C,$A936,base_de_dados!$M:$M,"&lt;=2008",base_de_dados!$O:$O,"&gt;=39813")</f>
        <v>0</v>
      </c>
      <c r="E936" s="5">
        <f>SUMIFS(base_de_dados!$T:$T,base_de_dados!$B:$B,$B936,base_de_dados!$G:$G,E$61,base_de_dados!$H:$H,$L$1,base_de_dados!$C:$C,$A936,base_de_dados!$M:$M,"&lt;=2008",base_de_dados!$O:$O,"&gt;=39813")</f>
        <v>0</v>
      </c>
      <c r="F936" s="5">
        <f>SUMIFS(base_de_dados!$T:$T,base_de_dados!$B:$B,$B936,base_de_dados!$G:$G,F$61,base_de_dados!$H:$H,$L$1,base_de_dados!$C:$C,$A936,base_de_dados!$M:$M,"&lt;=2008",base_de_dados!$O:$O,"&gt;=39813")</f>
        <v>0</v>
      </c>
      <c r="G936" s="5">
        <f>SUMIFS(base_de_dados!$T:$T,base_de_dados!$B:$B,$B936,base_de_dados!$G:$G,G$61,base_de_dados!$H:$H,$L$1,base_de_dados!$C:$C,$A936,base_de_dados!$M:$M,"&lt;=2008",base_de_dados!$O:$O,"&gt;=39813")</f>
        <v>0</v>
      </c>
      <c r="H936" s="5">
        <f>SUMIFS(base_de_dados!$T:$T,base_de_dados!$B:$B,$B936,base_de_dados!$G:$G,H$61,base_de_dados!$H:$H,$L$1,base_de_dados!$C:$C,$A936,base_de_dados!$M:$M,"&lt;=2008",base_de_dados!$O:$O,"&gt;=39813")</f>
        <v>0</v>
      </c>
      <c r="I936" s="5">
        <f>SUMIFS(base_de_dados!$T:$T,base_de_dados!$B:$B,$B936,base_de_dados!$G:$G,I$61,base_de_dados!$H:$H,$L$1,base_de_dados!$C:$C,$A936,base_de_dados!$M:$M,"&lt;=2008",base_de_dados!$O:$O,"&gt;=39813")</f>
        <v>0</v>
      </c>
      <c r="J936" s="5">
        <f>SUMIFS(base_de_dados!$T:$T,base_de_dados!$B:$B,$B936,base_de_dados!$G:$G,J$61,base_de_dados!$H:$H,$L$1,base_de_dados!$C:$C,$A936,base_de_dados!$M:$M,"&lt;=2008",base_de_dados!$O:$O,"&gt;=39813")</f>
        <v>0</v>
      </c>
      <c r="K936" s="32">
        <f t="shared" si="19"/>
        <v>0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SUMIFS(base_de_dados!$T:$T,base_de_dados!$B:$B,$B937,base_de_dados!$G:$G,C$61,base_de_dados!$H:$H,$L$1,base_de_dados!$C:$C,$A937,base_de_dados!$M:$M,"&lt;=2008",base_de_dados!$O:$O,"&gt;=39813")</f>
        <v>0</v>
      </c>
      <c r="D937" s="5">
        <f>SUMIFS(base_de_dados!$T:$T,base_de_dados!$B:$B,$B937,base_de_dados!$G:$G,D$61,base_de_dados!$H:$H,$L$1,base_de_dados!$C:$C,$A937,base_de_dados!$M:$M,"&lt;=2008",base_de_dados!$O:$O,"&gt;=39813")</f>
        <v>0</v>
      </c>
      <c r="E937" s="5">
        <f>SUMIFS(base_de_dados!$T:$T,base_de_dados!$B:$B,$B937,base_de_dados!$G:$G,E$61,base_de_dados!$H:$H,$L$1,base_de_dados!$C:$C,$A937,base_de_dados!$M:$M,"&lt;=2008",base_de_dados!$O:$O,"&gt;=39813")</f>
        <v>0</v>
      </c>
      <c r="F937" s="5">
        <f>SUMIFS(base_de_dados!$T:$T,base_de_dados!$B:$B,$B937,base_de_dados!$G:$G,F$61,base_de_dados!$H:$H,$L$1,base_de_dados!$C:$C,$A937,base_de_dados!$M:$M,"&lt;=2008",base_de_dados!$O:$O,"&gt;=39813")</f>
        <v>0</v>
      </c>
      <c r="G937" s="5">
        <f>SUMIFS(base_de_dados!$T:$T,base_de_dados!$B:$B,$B937,base_de_dados!$G:$G,G$61,base_de_dados!$H:$H,$L$1,base_de_dados!$C:$C,$A937,base_de_dados!$M:$M,"&lt;=2008",base_de_dados!$O:$O,"&gt;=39813")</f>
        <v>0</v>
      </c>
      <c r="H937" s="5">
        <f>SUMIFS(base_de_dados!$T:$T,base_de_dados!$B:$B,$B937,base_de_dados!$G:$G,H$61,base_de_dados!$H:$H,$L$1,base_de_dados!$C:$C,$A937,base_de_dados!$M:$M,"&lt;=2008",base_de_dados!$O:$O,"&gt;=39813")</f>
        <v>0</v>
      </c>
      <c r="I937" s="5">
        <f>SUMIFS(base_de_dados!$T:$T,base_de_dados!$B:$B,$B937,base_de_dados!$G:$G,I$61,base_de_dados!$H:$H,$L$1,base_de_dados!$C:$C,$A937,base_de_dados!$M:$M,"&lt;=2008",base_de_dados!$O:$O,"&gt;=39813")</f>
        <v>0</v>
      </c>
      <c r="J937" s="5">
        <f>SUMIFS(base_de_dados!$T:$T,base_de_dados!$B:$B,$B937,base_de_dados!$G:$G,J$61,base_de_dados!$H:$H,$L$1,base_de_dados!$C:$C,$A937,base_de_dados!$M:$M,"&lt;=2008",base_de_dados!$O:$O,"&gt;=39813")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SUMIFS(base_de_dados!$T:$T,base_de_dados!$B:$B,$B938,base_de_dados!$G:$G,C$61,base_de_dados!$H:$H,$L$1,base_de_dados!$C:$C,$A938,base_de_dados!$M:$M,"&lt;=2008",base_de_dados!$O:$O,"&gt;=39813")</f>
        <v>0</v>
      </c>
      <c r="D938" s="5">
        <f>SUMIFS(base_de_dados!$T:$T,base_de_dados!$B:$B,$B938,base_de_dados!$G:$G,D$61,base_de_dados!$H:$H,$L$1,base_de_dados!$C:$C,$A938,base_de_dados!$M:$M,"&lt;=2008",base_de_dados!$O:$O,"&gt;=39813")</f>
        <v>0</v>
      </c>
      <c r="E938" s="5">
        <f>SUMIFS(base_de_dados!$T:$T,base_de_dados!$B:$B,$B938,base_de_dados!$G:$G,E$61,base_de_dados!$H:$H,$L$1,base_de_dados!$C:$C,$A938,base_de_dados!$M:$M,"&lt;=2008",base_de_dados!$O:$O,"&gt;=39813")</f>
        <v>0</v>
      </c>
      <c r="F938" s="5">
        <f>SUMIFS(base_de_dados!$T:$T,base_de_dados!$B:$B,$B938,base_de_dados!$G:$G,F$61,base_de_dados!$H:$H,$L$1,base_de_dados!$C:$C,$A938,base_de_dados!$M:$M,"&lt;=2008",base_de_dados!$O:$O,"&gt;=39813")</f>
        <v>0</v>
      </c>
      <c r="G938" s="5">
        <f>SUMIFS(base_de_dados!$T:$T,base_de_dados!$B:$B,$B938,base_de_dados!$G:$G,G$61,base_de_dados!$H:$H,$L$1,base_de_dados!$C:$C,$A938,base_de_dados!$M:$M,"&lt;=2008",base_de_dados!$O:$O,"&gt;=39813")</f>
        <v>0</v>
      </c>
      <c r="H938" s="5">
        <f>SUMIFS(base_de_dados!$T:$T,base_de_dados!$B:$B,$B938,base_de_dados!$G:$G,H$61,base_de_dados!$H:$H,$L$1,base_de_dados!$C:$C,$A938,base_de_dados!$M:$M,"&lt;=2008",base_de_dados!$O:$O,"&gt;=39813")</f>
        <v>0</v>
      </c>
      <c r="I938" s="5">
        <f>SUMIFS(base_de_dados!$T:$T,base_de_dados!$B:$B,$B938,base_de_dados!$G:$G,I$61,base_de_dados!$H:$H,$L$1,base_de_dados!$C:$C,$A938,base_de_dados!$M:$M,"&lt;=2008",base_de_dados!$O:$O,"&gt;=39813")</f>
        <v>0</v>
      </c>
      <c r="J938" s="5">
        <f>SUMIFS(base_de_dados!$T:$T,base_de_dados!$B:$B,$B938,base_de_dados!$G:$G,J$61,base_de_dados!$H:$H,$L$1,base_de_dados!$C:$C,$A938,base_de_dados!$M:$M,"&lt;=2008",base_de_dados!$O:$O,"&gt;=39813")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SUMIFS(base_de_dados!$T:$T,base_de_dados!$B:$B,$B939,base_de_dados!$G:$G,C$61,base_de_dados!$H:$H,$L$1,base_de_dados!$C:$C,$A939,base_de_dados!$M:$M,"&lt;=2008",base_de_dados!$O:$O,"&gt;=39813")</f>
        <v>0</v>
      </c>
      <c r="D939" s="5">
        <f>SUMIFS(base_de_dados!$T:$T,base_de_dados!$B:$B,$B939,base_de_dados!$G:$G,D$61,base_de_dados!$H:$H,$L$1,base_de_dados!$C:$C,$A939,base_de_dados!$M:$M,"&lt;=2008",base_de_dados!$O:$O,"&gt;=39813")</f>
        <v>0</v>
      </c>
      <c r="E939" s="5">
        <f>SUMIFS(base_de_dados!$T:$T,base_de_dados!$B:$B,$B939,base_de_dados!$G:$G,E$61,base_de_dados!$H:$H,$L$1,base_de_dados!$C:$C,$A939,base_de_dados!$M:$M,"&lt;=2008",base_de_dados!$O:$O,"&gt;=39813")</f>
        <v>0</v>
      </c>
      <c r="F939" s="5">
        <f>SUMIFS(base_de_dados!$T:$T,base_de_dados!$B:$B,$B939,base_de_dados!$G:$G,F$61,base_de_dados!$H:$H,$L$1,base_de_dados!$C:$C,$A939,base_de_dados!$M:$M,"&lt;=2008",base_de_dados!$O:$O,"&gt;=39813")</f>
        <v>0</v>
      </c>
      <c r="G939" s="5">
        <f>SUMIFS(base_de_dados!$T:$T,base_de_dados!$B:$B,$B939,base_de_dados!$G:$G,G$61,base_de_dados!$H:$H,$L$1,base_de_dados!$C:$C,$A939,base_de_dados!$M:$M,"&lt;=2008",base_de_dados!$O:$O,"&gt;=39813")</f>
        <v>0</v>
      </c>
      <c r="H939" s="5">
        <f>SUMIFS(base_de_dados!$T:$T,base_de_dados!$B:$B,$B939,base_de_dados!$G:$G,H$61,base_de_dados!$H:$H,$L$1,base_de_dados!$C:$C,$A939,base_de_dados!$M:$M,"&lt;=2008",base_de_dados!$O:$O,"&gt;=39813")</f>
        <v>0</v>
      </c>
      <c r="I939" s="5">
        <f>SUMIFS(base_de_dados!$T:$T,base_de_dados!$B:$B,$B939,base_de_dados!$G:$G,I$61,base_de_dados!$H:$H,$L$1,base_de_dados!$C:$C,$A939,base_de_dados!$M:$M,"&lt;=2008",base_de_dados!$O:$O,"&gt;=39813")</f>
        <v>0</v>
      </c>
      <c r="J939" s="5">
        <f>SUMIFS(base_de_dados!$T:$T,base_de_dados!$B:$B,$B939,base_de_dados!$G:$G,J$61,base_de_dados!$H:$H,$L$1,base_de_dados!$C:$C,$A939,base_de_dados!$M:$M,"&lt;=2008",base_de_dados!$O:$O,"&gt;=39813")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SUMIFS(base_de_dados!$T:$T,base_de_dados!$B:$B,$B940,base_de_dados!$G:$G,C$61,base_de_dados!$H:$H,$L$1,base_de_dados!$C:$C,$A940,base_de_dados!$M:$M,"&lt;=2008",base_de_dados!$O:$O,"&gt;=39813")</f>
        <v>0</v>
      </c>
      <c r="D940" s="5">
        <f>SUMIFS(base_de_dados!$T:$T,base_de_dados!$B:$B,$B940,base_de_dados!$G:$G,D$61,base_de_dados!$H:$H,$L$1,base_de_dados!$C:$C,$A940,base_de_dados!$M:$M,"&lt;=2008",base_de_dados!$O:$O,"&gt;=39813")</f>
        <v>0</v>
      </c>
      <c r="E940" s="5">
        <f>SUMIFS(base_de_dados!$T:$T,base_de_dados!$B:$B,$B940,base_de_dados!$G:$G,E$61,base_de_dados!$H:$H,$L$1,base_de_dados!$C:$C,$A940,base_de_dados!$M:$M,"&lt;=2008",base_de_dados!$O:$O,"&gt;=39813")</f>
        <v>0</v>
      </c>
      <c r="F940" s="5">
        <f>SUMIFS(base_de_dados!$T:$T,base_de_dados!$B:$B,$B940,base_de_dados!$G:$G,F$61,base_de_dados!$H:$H,$L$1,base_de_dados!$C:$C,$A940,base_de_dados!$M:$M,"&lt;=2008",base_de_dados!$O:$O,"&gt;=39813")</f>
        <v>0</v>
      </c>
      <c r="G940" s="5">
        <f>SUMIFS(base_de_dados!$T:$T,base_de_dados!$B:$B,$B940,base_de_dados!$G:$G,G$61,base_de_dados!$H:$H,$L$1,base_de_dados!$C:$C,$A940,base_de_dados!$M:$M,"&lt;=2008",base_de_dados!$O:$O,"&gt;=39813")</f>
        <v>0</v>
      </c>
      <c r="H940" s="5">
        <f>SUMIFS(base_de_dados!$T:$T,base_de_dados!$B:$B,$B940,base_de_dados!$G:$G,H$61,base_de_dados!$H:$H,$L$1,base_de_dados!$C:$C,$A940,base_de_dados!$M:$M,"&lt;=2008",base_de_dados!$O:$O,"&gt;=39813")</f>
        <v>0</v>
      </c>
      <c r="I940" s="5">
        <f>SUMIFS(base_de_dados!$T:$T,base_de_dados!$B:$B,$B940,base_de_dados!$G:$G,I$61,base_de_dados!$H:$H,$L$1,base_de_dados!$C:$C,$A940,base_de_dados!$M:$M,"&lt;=2008",base_de_dados!$O:$O,"&gt;=39813")</f>
        <v>0</v>
      </c>
      <c r="J940" s="5">
        <f>SUMIFS(base_de_dados!$T:$T,base_de_dados!$B:$B,$B940,base_de_dados!$G:$G,J$61,base_de_dados!$H:$H,$L$1,base_de_dados!$C:$C,$A940,base_de_dados!$M:$M,"&lt;=2008",base_de_dados!$O:$O,"&gt;=39813")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SUMIFS(base_de_dados!$T:$T,base_de_dados!$B:$B,$B941,base_de_dados!$G:$G,C$61,base_de_dados!$H:$H,$L$1,base_de_dados!$C:$C,$A941,base_de_dados!$M:$M,"&lt;=2008",base_de_dados!$O:$O,"&gt;=39813")</f>
        <v>0</v>
      </c>
      <c r="D941" s="5">
        <f>SUMIFS(base_de_dados!$T:$T,base_de_dados!$B:$B,$B941,base_de_dados!$G:$G,D$61,base_de_dados!$H:$H,$L$1,base_de_dados!$C:$C,$A941,base_de_dados!$M:$M,"&lt;=2008",base_de_dados!$O:$O,"&gt;=39813")</f>
        <v>0</v>
      </c>
      <c r="E941" s="5">
        <f>SUMIFS(base_de_dados!$T:$T,base_de_dados!$B:$B,$B941,base_de_dados!$G:$G,E$61,base_de_dados!$H:$H,$L$1,base_de_dados!$C:$C,$A941,base_de_dados!$M:$M,"&lt;=2008",base_de_dados!$O:$O,"&gt;=39813")</f>
        <v>0</v>
      </c>
      <c r="F941" s="5">
        <f>SUMIFS(base_de_dados!$T:$T,base_de_dados!$B:$B,$B941,base_de_dados!$G:$G,F$61,base_de_dados!$H:$H,$L$1,base_de_dados!$C:$C,$A941,base_de_dados!$M:$M,"&lt;=2008",base_de_dados!$O:$O,"&gt;=39813")</f>
        <v>0</v>
      </c>
      <c r="G941" s="5">
        <f>SUMIFS(base_de_dados!$T:$T,base_de_dados!$B:$B,$B941,base_de_dados!$G:$G,G$61,base_de_dados!$H:$H,$L$1,base_de_dados!$C:$C,$A941,base_de_dados!$M:$M,"&lt;=2008",base_de_dados!$O:$O,"&gt;=39813")</f>
        <v>0</v>
      </c>
      <c r="H941" s="5">
        <f>SUMIFS(base_de_dados!$T:$T,base_de_dados!$B:$B,$B941,base_de_dados!$G:$G,H$61,base_de_dados!$H:$H,$L$1,base_de_dados!$C:$C,$A941,base_de_dados!$M:$M,"&lt;=2008",base_de_dados!$O:$O,"&gt;=39813")</f>
        <v>0</v>
      </c>
      <c r="I941" s="5">
        <f>SUMIFS(base_de_dados!$T:$T,base_de_dados!$B:$B,$B941,base_de_dados!$G:$G,I$61,base_de_dados!$H:$H,$L$1,base_de_dados!$C:$C,$A941,base_de_dados!$M:$M,"&lt;=2008",base_de_dados!$O:$O,"&gt;=39813")</f>
        <v>0</v>
      </c>
      <c r="J941" s="5">
        <f>SUMIFS(base_de_dados!$T:$T,base_de_dados!$B:$B,$B941,base_de_dados!$G:$G,J$61,base_de_dados!$H:$H,$L$1,base_de_dados!$C:$C,$A941,base_de_dados!$M:$M,"&lt;=2008",base_de_dados!$O:$O,"&gt;=39813")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SUMIFS(base_de_dados!$T:$T,base_de_dados!$B:$B,$B942,base_de_dados!$G:$G,C$61,base_de_dados!$H:$H,$L$1,base_de_dados!$C:$C,$A942,base_de_dados!$M:$M,"&lt;=2008",base_de_dados!$O:$O,"&gt;=39813")</f>
        <v>0</v>
      </c>
      <c r="D942" s="5">
        <f>SUMIFS(base_de_dados!$T:$T,base_de_dados!$B:$B,$B942,base_de_dados!$G:$G,D$61,base_de_dados!$H:$H,$L$1,base_de_dados!$C:$C,$A942,base_de_dados!$M:$M,"&lt;=2008",base_de_dados!$O:$O,"&gt;=39813")</f>
        <v>0</v>
      </c>
      <c r="E942" s="5">
        <f>SUMIFS(base_de_dados!$T:$T,base_de_dados!$B:$B,$B942,base_de_dados!$G:$G,E$61,base_de_dados!$H:$H,$L$1,base_de_dados!$C:$C,$A942,base_de_dados!$M:$M,"&lt;=2008",base_de_dados!$O:$O,"&gt;=39813")</f>
        <v>0</v>
      </c>
      <c r="F942" s="5">
        <f>SUMIFS(base_de_dados!$T:$T,base_de_dados!$B:$B,$B942,base_de_dados!$G:$G,F$61,base_de_dados!$H:$H,$L$1,base_de_dados!$C:$C,$A942,base_de_dados!$M:$M,"&lt;=2008",base_de_dados!$O:$O,"&gt;=39813")</f>
        <v>0</v>
      </c>
      <c r="G942" s="5">
        <f>SUMIFS(base_de_dados!$T:$T,base_de_dados!$B:$B,$B942,base_de_dados!$G:$G,G$61,base_de_dados!$H:$H,$L$1,base_de_dados!$C:$C,$A942,base_de_dados!$M:$M,"&lt;=2008",base_de_dados!$O:$O,"&gt;=39813")</f>
        <v>0</v>
      </c>
      <c r="H942" s="5">
        <f>SUMIFS(base_de_dados!$T:$T,base_de_dados!$B:$B,$B942,base_de_dados!$G:$G,H$61,base_de_dados!$H:$H,$L$1,base_de_dados!$C:$C,$A942,base_de_dados!$M:$M,"&lt;=2008",base_de_dados!$O:$O,"&gt;=39813")</f>
        <v>0</v>
      </c>
      <c r="I942" s="5">
        <f>SUMIFS(base_de_dados!$T:$T,base_de_dados!$B:$B,$B942,base_de_dados!$G:$G,I$61,base_de_dados!$H:$H,$L$1,base_de_dados!$C:$C,$A942,base_de_dados!$M:$M,"&lt;=2008",base_de_dados!$O:$O,"&gt;=39813")</f>
        <v>0</v>
      </c>
      <c r="J942" s="5">
        <f>SUMIFS(base_de_dados!$T:$T,base_de_dados!$B:$B,$B942,base_de_dados!$G:$G,J$61,base_de_dados!$H:$H,$L$1,base_de_dados!$C:$C,$A942,base_de_dados!$M:$M,"&lt;=2008",base_de_dados!$O:$O,"&gt;=39813")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SUMIFS(base_de_dados!$T:$T,base_de_dados!$B:$B,$B943,base_de_dados!$G:$G,C$61,base_de_dados!$H:$H,$L$1,base_de_dados!$C:$C,$A943,base_de_dados!$M:$M,"&lt;=2008",base_de_dados!$O:$O,"&gt;=39813")</f>
        <v>0</v>
      </c>
      <c r="D943" s="5">
        <f>SUMIFS(base_de_dados!$T:$T,base_de_dados!$B:$B,$B943,base_de_dados!$G:$G,D$61,base_de_dados!$H:$H,$L$1,base_de_dados!$C:$C,$A943,base_de_dados!$M:$M,"&lt;=2008",base_de_dados!$O:$O,"&gt;=39813")</f>
        <v>0</v>
      </c>
      <c r="E943" s="5">
        <f>SUMIFS(base_de_dados!$T:$T,base_de_dados!$B:$B,$B943,base_de_dados!$G:$G,E$61,base_de_dados!$H:$H,$L$1,base_de_dados!$C:$C,$A943,base_de_dados!$M:$M,"&lt;=2008",base_de_dados!$O:$O,"&gt;=39813")</f>
        <v>0</v>
      </c>
      <c r="F943" s="5">
        <f>SUMIFS(base_de_dados!$T:$T,base_de_dados!$B:$B,$B943,base_de_dados!$G:$G,F$61,base_de_dados!$H:$H,$L$1,base_de_dados!$C:$C,$A943,base_de_dados!$M:$M,"&lt;=2008",base_de_dados!$O:$O,"&gt;=39813")</f>
        <v>0</v>
      </c>
      <c r="G943" s="5">
        <f>SUMIFS(base_de_dados!$T:$T,base_de_dados!$B:$B,$B943,base_de_dados!$G:$G,G$61,base_de_dados!$H:$H,$L$1,base_de_dados!$C:$C,$A943,base_de_dados!$M:$M,"&lt;=2008",base_de_dados!$O:$O,"&gt;=39813")</f>
        <v>0</v>
      </c>
      <c r="H943" s="5">
        <f>SUMIFS(base_de_dados!$T:$T,base_de_dados!$B:$B,$B943,base_de_dados!$G:$G,H$61,base_de_dados!$H:$H,$L$1,base_de_dados!$C:$C,$A943,base_de_dados!$M:$M,"&lt;=2008",base_de_dados!$O:$O,"&gt;=39813")</f>
        <v>0</v>
      </c>
      <c r="I943" s="5">
        <f>SUMIFS(base_de_dados!$T:$T,base_de_dados!$B:$B,$B943,base_de_dados!$G:$G,I$61,base_de_dados!$H:$H,$L$1,base_de_dados!$C:$C,$A943,base_de_dados!$M:$M,"&lt;=2008",base_de_dados!$O:$O,"&gt;=39813")</f>
        <v>0</v>
      </c>
      <c r="J943" s="5">
        <f>SUMIFS(base_de_dados!$T:$T,base_de_dados!$B:$B,$B943,base_de_dados!$G:$G,J$61,base_de_dados!$H:$H,$L$1,base_de_dados!$C:$C,$A943,base_de_dados!$M:$M,"&lt;=2008",base_de_dados!$O:$O,"&gt;=39813")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SUMIFS(base_de_dados!$T:$T,base_de_dados!$B:$B,$B944,base_de_dados!$G:$G,C$61,base_de_dados!$H:$H,$L$1,base_de_dados!$C:$C,$A944,base_de_dados!$M:$M,"&lt;=2008",base_de_dados!$O:$O,"&gt;=39813")</f>
        <v>0</v>
      </c>
      <c r="D944" s="5">
        <f>SUMIFS(base_de_dados!$T:$T,base_de_dados!$B:$B,$B944,base_de_dados!$G:$G,D$61,base_de_dados!$H:$H,$L$1,base_de_dados!$C:$C,$A944,base_de_dados!$M:$M,"&lt;=2008",base_de_dados!$O:$O,"&gt;=39813")</f>
        <v>0</v>
      </c>
      <c r="E944" s="5">
        <f>SUMIFS(base_de_dados!$T:$T,base_de_dados!$B:$B,$B944,base_de_dados!$G:$G,E$61,base_de_dados!$H:$H,$L$1,base_de_dados!$C:$C,$A944,base_de_dados!$M:$M,"&lt;=2008",base_de_dados!$O:$O,"&gt;=39813")</f>
        <v>0</v>
      </c>
      <c r="F944" s="5">
        <f>SUMIFS(base_de_dados!$T:$T,base_de_dados!$B:$B,$B944,base_de_dados!$G:$G,F$61,base_de_dados!$H:$H,$L$1,base_de_dados!$C:$C,$A944,base_de_dados!$M:$M,"&lt;=2008",base_de_dados!$O:$O,"&gt;=39813")</f>
        <v>0</v>
      </c>
      <c r="G944" s="5">
        <f>SUMIFS(base_de_dados!$T:$T,base_de_dados!$B:$B,$B944,base_de_dados!$G:$G,G$61,base_de_dados!$H:$H,$L$1,base_de_dados!$C:$C,$A944,base_de_dados!$M:$M,"&lt;=2008",base_de_dados!$O:$O,"&gt;=39813")</f>
        <v>0</v>
      </c>
      <c r="H944" s="5">
        <f>SUMIFS(base_de_dados!$T:$T,base_de_dados!$B:$B,$B944,base_de_dados!$G:$G,H$61,base_de_dados!$H:$H,$L$1,base_de_dados!$C:$C,$A944,base_de_dados!$M:$M,"&lt;=2008",base_de_dados!$O:$O,"&gt;=39813")</f>
        <v>0</v>
      </c>
      <c r="I944" s="5">
        <f>SUMIFS(base_de_dados!$T:$T,base_de_dados!$B:$B,$B944,base_de_dados!$G:$G,I$61,base_de_dados!$H:$H,$L$1,base_de_dados!$C:$C,$A944,base_de_dados!$M:$M,"&lt;=2008",base_de_dados!$O:$O,"&gt;=39813")</f>
        <v>0</v>
      </c>
      <c r="J944" s="5">
        <f>SUMIFS(base_de_dados!$T:$T,base_de_dados!$B:$B,$B944,base_de_dados!$G:$G,J$61,base_de_dados!$H:$H,$L$1,base_de_dados!$C:$C,$A944,base_de_dados!$M:$M,"&lt;=2008",base_de_dados!$O:$O,"&gt;=39813")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SUMIFS(base_de_dados!$T:$T,base_de_dados!$B:$B,$B945,base_de_dados!$G:$G,C$61,base_de_dados!$H:$H,$L$1,base_de_dados!$C:$C,$A945,base_de_dados!$M:$M,"&lt;=2008",base_de_dados!$O:$O,"&gt;=39813")</f>
        <v>0</v>
      </c>
      <c r="D945" s="5">
        <f>SUMIFS(base_de_dados!$T:$T,base_de_dados!$B:$B,$B945,base_de_dados!$G:$G,D$61,base_de_dados!$H:$H,$L$1,base_de_dados!$C:$C,$A945,base_de_dados!$M:$M,"&lt;=2008",base_de_dados!$O:$O,"&gt;=39813")</f>
        <v>0</v>
      </c>
      <c r="E945" s="5">
        <f>SUMIFS(base_de_dados!$T:$T,base_de_dados!$B:$B,$B945,base_de_dados!$G:$G,E$61,base_de_dados!$H:$H,$L$1,base_de_dados!$C:$C,$A945,base_de_dados!$M:$M,"&lt;=2008",base_de_dados!$O:$O,"&gt;=39813")</f>
        <v>0</v>
      </c>
      <c r="F945" s="5">
        <f>SUMIFS(base_de_dados!$T:$T,base_de_dados!$B:$B,$B945,base_de_dados!$G:$G,F$61,base_de_dados!$H:$H,$L$1,base_de_dados!$C:$C,$A945,base_de_dados!$M:$M,"&lt;=2008",base_de_dados!$O:$O,"&gt;=39813")</f>
        <v>0</v>
      </c>
      <c r="G945" s="5">
        <f>SUMIFS(base_de_dados!$T:$T,base_de_dados!$B:$B,$B945,base_de_dados!$G:$G,G$61,base_de_dados!$H:$H,$L$1,base_de_dados!$C:$C,$A945,base_de_dados!$M:$M,"&lt;=2008",base_de_dados!$O:$O,"&gt;=39813")</f>
        <v>0</v>
      </c>
      <c r="H945" s="5">
        <f>SUMIFS(base_de_dados!$T:$T,base_de_dados!$B:$B,$B945,base_de_dados!$G:$G,H$61,base_de_dados!$H:$H,$L$1,base_de_dados!$C:$C,$A945,base_de_dados!$M:$M,"&lt;=2008",base_de_dados!$O:$O,"&gt;=39813")</f>
        <v>0</v>
      </c>
      <c r="I945" s="5">
        <f>SUMIFS(base_de_dados!$T:$T,base_de_dados!$B:$B,$B945,base_de_dados!$G:$G,I$61,base_de_dados!$H:$H,$L$1,base_de_dados!$C:$C,$A945,base_de_dados!$M:$M,"&lt;=2008",base_de_dados!$O:$O,"&gt;=39813")</f>
        <v>0</v>
      </c>
      <c r="J945" s="5">
        <f>SUMIFS(base_de_dados!$T:$T,base_de_dados!$B:$B,$B945,base_de_dados!$G:$G,J$61,base_de_dados!$H:$H,$L$1,base_de_dados!$C:$C,$A945,base_de_dados!$M:$M,"&lt;=2008",base_de_dados!$O:$O,"&gt;=39813")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SUMIFS(base_de_dados!$T:$T,base_de_dados!$B:$B,$B946,base_de_dados!$G:$G,C$61,base_de_dados!$H:$H,$L$1,base_de_dados!$C:$C,$A946,base_de_dados!$M:$M,"&lt;=2008",base_de_dados!$O:$O,"&gt;=39813")</f>
        <v>0</v>
      </c>
      <c r="D946" s="5">
        <f>SUMIFS(base_de_dados!$T:$T,base_de_dados!$B:$B,$B946,base_de_dados!$G:$G,D$61,base_de_dados!$H:$H,$L$1,base_de_dados!$C:$C,$A946,base_de_dados!$M:$M,"&lt;=2008",base_de_dados!$O:$O,"&gt;=39813")</f>
        <v>0</v>
      </c>
      <c r="E946" s="5">
        <f>SUMIFS(base_de_dados!$T:$T,base_de_dados!$B:$B,$B946,base_de_dados!$G:$G,E$61,base_de_dados!$H:$H,$L$1,base_de_dados!$C:$C,$A946,base_de_dados!$M:$M,"&lt;=2008",base_de_dados!$O:$O,"&gt;=39813")</f>
        <v>0</v>
      </c>
      <c r="F946" s="5">
        <f>SUMIFS(base_de_dados!$T:$T,base_de_dados!$B:$B,$B946,base_de_dados!$G:$G,F$61,base_de_dados!$H:$H,$L$1,base_de_dados!$C:$C,$A946,base_de_dados!$M:$M,"&lt;=2008",base_de_dados!$O:$O,"&gt;=39813")</f>
        <v>0</v>
      </c>
      <c r="G946" s="5">
        <f>SUMIFS(base_de_dados!$T:$T,base_de_dados!$B:$B,$B946,base_de_dados!$G:$G,G$61,base_de_dados!$H:$H,$L$1,base_de_dados!$C:$C,$A946,base_de_dados!$M:$M,"&lt;=2008",base_de_dados!$O:$O,"&gt;=39813")</f>
        <v>0</v>
      </c>
      <c r="H946" s="5">
        <f>SUMIFS(base_de_dados!$T:$T,base_de_dados!$B:$B,$B946,base_de_dados!$G:$G,H$61,base_de_dados!$H:$H,$L$1,base_de_dados!$C:$C,$A946,base_de_dados!$M:$M,"&lt;=2008",base_de_dados!$O:$O,"&gt;=39813")</f>
        <v>0</v>
      </c>
      <c r="I946" s="5">
        <f>SUMIFS(base_de_dados!$T:$T,base_de_dados!$B:$B,$B946,base_de_dados!$G:$G,I$61,base_de_dados!$H:$H,$L$1,base_de_dados!$C:$C,$A946,base_de_dados!$M:$M,"&lt;=2008",base_de_dados!$O:$O,"&gt;=39813")</f>
        <v>0</v>
      </c>
      <c r="J946" s="5">
        <f>SUMIFS(base_de_dados!$T:$T,base_de_dados!$B:$B,$B946,base_de_dados!$G:$G,J$61,base_de_dados!$H:$H,$L$1,base_de_dados!$C:$C,$A946,base_de_dados!$M:$M,"&lt;=2008",base_de_dados!$O:$O,"&gt;=39813")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SUMIFS(base_de_dados!$T:$T,base_de_dados!$B:$B,$B947,base_de_dados!$G:$G,C$61,base_de_dados!$H:$H,$L$1,base_de_dados!$C:$C,$A947,base_de_dados!$M:$M,"&lt;=2008",base_de_dados!$O:$O,"&gt;=39813")</f>
        <v>0</v>
      </c>
      <c r="D947" s="5">
        <f>SUMIFS(base_de_dados!$T:$T,base_de_dados!$B:$B,$B947,base_de_dados!$G:$G,D$61,base_de_dados!$H:$H,$L$1,base_de_dados!$C:$C,$A947,base_de_dados!$M:$M,"&lt;=2008",base_de_dados!$O:$O,"&gt;=39813")</f>
        <v>0</v>
      </c>
      <c r="E947" s="5">
        <f>SUMIFS(base_de_dados!$T:$T,base_de_dados!$B:$B,$B947,base_de_dados!$G:$G,E$61,base_de_dados!$H:$H,$L$1,base_de_dados!$C:$C,$A947,base_de_dados!$M:$M,"&lt;=2008",base_de_dados!$O:$O,"&gt;=39813")</f>
        <v>0</v>
      </c>
      <c r="F947" s="5">
        <f>SUMIFS(base_de_dados!$T:$T,base_de_dados!$B:$B,$B947,base_de_dados!$G:$G,F$61,base_de_dados!$H:$H,$L$1,base_de_dados!$C:$C,$A947,base_de_dados!$M:$M,"&lt;=2008",base_de_dados!$O:$O,"&gt;=39813")</f>
        <v>0</v>
      </c>
      <c r="G947" s="5">
        <f>SUMIFS(base_de_dados!$T:$T,base_de_dados!$B:$B,$B947,base_de_dados!$G:$G,G$61,base_de_dados!$H:$H,$L$1,base_de_dados!$C:$C,$A947,base_de_dados!$M:$M,"&lt;=2008",base_de_dados!$O:$O,"&gt;=39813")</f>
        <v>0</v>
      </c>
      <c r="H947" s="5">
        <f>SUMIFS(base_de_dados!$T:$T,base_de_dados!$B:$B,$B947,base_de_dados!$G:$G,H$61,base_de_dados!$H:$H,$L$1,base_de_dados!$C:$C,$A947,base_de_dados!$M:$M,"&lt;=2008",base_de_dados!$O:$O,"&gt;=39813")</f>
        <v>0</v>
      </c>
      <c r="I947" s="5">
        <f>SUMIFS(base_de_dados!$T:$T,base_de_dados!$B:$B,$B947,base_de_dados!$G:$G,I$61,base_de_dados!$H:$H,$L$1,base_de_dados!$C:$C,$A947,base_de_dados!$M:$M,"&lt;=2008",base_de_dados!$O:$O,"&gt;=39813")</f>
        <v>0</v>
      </c>
      <c r="J947" s="5">
        <f>SUMIFS(base_de_dados!$T:$T,base_de_dados!$B:$B,$B947,base_de_dados!$G:$G,J$61,base_de_dados!$H:$H,$L$1,base_de_dados!$C:$C,$A947,base_de_dados!$M:$M,"&lt;=2008",base_de_dados!$O:$O,"&gt;=39813")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SUMIFS(base_de_dados!$T:$T,base_de_dados!$B:$B,$B948,base_de_dados!$G:$G,C$61,base_de_dados!$H:$H,$L$1,base_de_dados!$C:$C,$A948,base_de_dados!$M:$M,"&lt;=2008",base_de_dados!$O:$O,"&gt;=39813")</f>
        <v>0</v>
      </c>
      <c r="D948" s="5">
        <f>SUMIFS(base_de_dados!$T:$T,base_de_dados!$B:$B,$B948,base_de_dados!$G:$G,D$61,base_de_dados!$H:$H,$L$1,base_de_dados!$C:$C,$A948,base_de_dados!$M:$M,"&lt;=2008",base_de_dados!$O:$O,"&gt;=39813")</f>
        <v>0</v>
      </c>
      <c r="E948" s="5">
        <f>SUMIFS(base_de_dados!$T:$T,base_de_dados!$B:$B,$B948,base_de_dados!$G:$G,E$61,base_de_dados!$H:$H,$L$1,base_de_dados!$C:$C,$A948,base_de_dados!$M:$M,"&lt;=2008",base_de_dados!$O:$O,"&gt;=39813")</f>
        <v>0</v>
      </c>
      <c r="F948" s="5">
        <f>SUMIFS(base_de_dados!$T:$T,base_de_dados!$B:$B,$B948,base_de_dados!$G:$G,F$61,base_de_dados!$H:$H,$L$1,base_de_dados!$C:$C,$A948,base_de_dados!$M:$M,"&lt;=2008",base_de_dados!$O:$O,"&gt;=39813")</f>
        <v>0</v>
      </c>
      <c r="G948" s="5">
        <f>SUMIFS(base_de_dados!$T:$T,base_de_dados!$B:$B,$B948,base_de_dados!$G:$G,G$61,base_de_dados!$H:$H,$L$1,base_de_dados!$C:$C,$A948,base_de_dados!$M:$M,"&lt;=2008",base_de_dados!$O:$O,"&gt;=39813")</f>
        <v>0</v>
      </c>
      <c r="H948" s="5">
        <f>SUMIFS(base_de_dados!$T:$T,base_de_dados!$B:$B,$B948,base_de_dados!$G:$G,H$61,base_de_dados!$H:$H,$L$1,base_de_dados!$C:$C,$A948,base_de_dados!$M:$M,"&lt;=2008",base_de_dados!$O:$O,"&gt;=39813")</f>
        <v>0</v>
      </c>
      <c r="I948" s="5">
        <f>SUMIFS(base_de_dados!$T:$T,base_de_dados!$B:$B,$B948,base_de_dados!$G:$G,I$61,base_de_dados!$H:$H,$L$1,base_de_dados!$C:$C,$A948,base_de_dados!$M:$M,"&lt;=2008",base_de_dados!$O:$O,"&gt;=39813")</f>
        <v>0</v>
      </c>
      <c r="J948" s="5">
        <f>SUMIFS(base_de_dados!$T:$T,base_de_dados!$B:$B,$B948,base_de_dados!$G:$G,J$61,base_de_dados!$H:$H,$L$1,base_de_dados!$C:$C,$A948,base_de_dados!$M:$M,"&lt;=2008",base_de_dados!$O:$O,"&gt;=39813")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SUMIFS(base_de_dados!$T:$T,base_de_dados!$B:$B,$B949,base_de_dados!$G:$G,C$61,base_de_dados!$H:$H,$L$1,base_de_dados!$C:$C,$A949,base_de_dados!$M:$M,"&lt;=2008",base_de_dados!$O:$O,"&gt;=39813")</f>
        <v>0</v>
      </c>
      <c r="D949" s="5">
        <f>SUMIFS(base_de_dados!$T:$T,base_de_dados!$B:$B,$B949,base_de_dados!$G:$G,D$61,base_de_dados!$H:$H,$L$1,base_de_dados!$C:$C,$A949,base_de_dados!$M:$M,"&lt;=2008",base_de_dados!$O:$O,"&gt;=39813")</f>
        <v>0</v>
      </c>
      <c r="E949" s="5">
        <f>SUMIFS(base_de_dados!$T:$T,base_de_dados!$B:$B,$B949,base_de_dados!$G:$G,E$61,base_de_dados!$H:$H,$L$1,base_de_dados!$C:$C,$A949,base_de_dados!$M:$M,"&lt;=2008",base_de_dados!$O:$O,"&gt;=39813")</f>
        <v>0</v>
      </c>
      <c r="F949" s="5">
        <f>SUMIFS(base_de_dados!$T:$T,base_de_dados!$B:$B,$B949,base_de_dados!$G:$G,F$61,base_de_dados!$H:$H,$L$1,base_de_dados!$C:$C,$A949,base_de_dados!$M:$M,"&lt;=2008",base_de_dados!$O:$O,"&gt;=39813")</f>
        <v>0</v>
      </c>
      <c r="G949" s="5">
        <f>SUMIFS(base_de_dados!$T:$T,base_de_dados!$B:$B,$B949,base_de_dados!$G:$G,G$61,base_de_dados!$H:$H,$L$1,base_de_dados!$C:$C,$A949,base_de_dados!$M:$M,"&lt;=2008",base_de_dados!$O:$O,"&gt;=39813")</f>
        <v>0</v>
      </c>
      <c r="H949" s="5">
        <f>SUMIFS(base_de_dados!$T:$T,base_de_dados!$B:$B,$B949,base_de_dados!$G:$G,H$61,base_de_dados!$H:$H,$L$1,base_de_dados!$C:$C,$A949,base_de_dados!$M:$M,"&lt;=2008",base_de_dados!$O:$O,"&gt;=39813")</f>
        <v>0</v>
      </c>
      <c r="I949" s="5">
        <f>SUMIFS(base_de_dados!$T:$T,base_de_dados!$B:$B,$B949,base_de_dados!$G:$G,I$61,base_de_dados!$H:$H,$L$1,base_de_dados!$C:$C,$A949,base_de_dados!$M:$M,"&lt;=2008",base_de_dados!$O:$O,"&gt;=39813")</f>
        <v>0</v>
      </c>
      <c r="J949" s="5">
        <f>SUMIFS(base_de_dados!$T:$T,base_de_dados!$B:$B,$B949,base_de_dados!$G:$G,J$61,base_de_dados!$H:$H,$L$1,base_de_dados!$C:$C,$A949,base_de_dados!$M:$M,"&lt;=2008",base_de_dados!$O:$O,"&gt;=39813")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SUMIFS(base_de_dados!$T:$T,base_de_dados!$B:$B,$B950,base_de_dados!$G:$G,C$61,base_de_dados!$H:$H,$L$1,base_de_dados!$C:$C,$A950,base_de_dados!$M:$M,"&lt;=2008",base_de_dados!$O:$O,"&gt;=39813")</f>
        <v>0</v>
      </c>
      <c r="D950" s="5">
        <f>SUMIFS(base_de_dados!$T:$T,base_de_dados!$B:$B,$B950,base_de_dados!$G:$G,D$61,base_de_dados!$H:$H,$L$1,base_de_dados!$C:$C,$A950,base_de_dados!$M:$M,"&lt;=2008",base_de_dados!$O:$O,"&gt;=39813")</f>
        <v>0</v>
      </c>
      <c r="E950" s="5">
        <f>SUMIFS(base_de_dados!$T:$T,base_de_dados!$B:$B,$B950,base_de_dados!$G:$G,E$61,base_de_dados!$H:$H,$L$1,base_de_dados!$C:$C,$A950,base_de_dados!$M:$M,"&lt;=2008",base_de_dados!$O:$O,"&gt;=39813")</f>
        <v>0</v>
      </c>
      <c r="F950" s="5">
        <f>SUMIFS(base_de_dados!$T:$T,base_de_dados!$B:$B,$B950,base_de_dados!$G:$G,F$61,base_de_dados!$H:$H,$L$1,base_de_dados!$C:$C,$A950,base_de_dados!$M:$M,"&lt;=2008",base_de_dados!$O:$O,"&gt;=39813")</f>
        <v>0</v>
      </c>
      <c r="G950" s="5">
        <f>SUMIFS(base_de_dados!$T:$T,base_de_dados!$B:$B,$B950,base_de_dados!$G:$G,G$61,base_de_dados!$H:$H,$L$1,base_de_dados!$C:$C,$A950,base_de_dados!$M:$M,"&lt;=2008",base_de_dados!$O:$O,"&gt;=39813")</f>
        <v>0</v>
      </c>
      <c r="H950" s="5">
        <f>SUMIFS(base_de_dados!$T:$T,base_de_dados!$B:$B,$B950,base_de_dados!$G:$G,H$61,base_de_dados!$H:$H,$L$1,base_de_dados!$C:$C,$A950,base_de_dados!$M:$M,"&lt;=2008",base_de_dados!$O:$O,"&gt;=39813")</f>
        <v>0</v>
      </c>
      <c r="I950" s="5">
        <f>SUMIFS(base_de_dados!$T:$T,base_de_dados!$B:$B,$B950,base_de_dados!$G:$G,I$61,base_de_dados!$H:$H,$L$1,base_de_dados!$C:$C,$A950,base_de_dados!$M:$M,"&lt;=2008",base_de_dados!$O:$O,"&gt;=39813")</f>
        <v>0</v>
      </c>
      <c r="J950" s="5">
        <f>SUMIFS(base_de_dados!$T:$T,base_de_dados!$B:$B,$B950,base_de_dados!$G:$G,J$61,base_de_dados!$H:$H,$L$1,base_de_dados!$C:$C,$A950,base_de_dados!$M:$M,"&lt;=2008",base_de_dados!$O:$O,"&gt;=39813")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</sheetData>
  <conditionalFormatting sqref="L59">
    <cfRule type="cellIs" dxfId="5" priority="1" operator="equal">
      <formula>TRUE</formula>
    </cfRule>
    <cfRule type="cellIs" dxfId="4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H953"/>
  <sheetViews>
    <sheetView topLeftCell="A16" workbookViewId="0">
      <selection activeCell="M954" sqref="M954"/>
    </sheetView>
  </sheetViews>
  <sheetFormatPr defaultRowHeight="15" x14ac:dyDescent="0.25"/>
  <cols>
    <col min="1" max="1" width="14.5703125" customWidth="1"/>
    <col min="2" max="2" width="28.7109375" customWidth="1"/>
    <col min="3" max="3" width="27.42578125" customWidth="1"/>
    <col min="4" max="4" width="23.28515625" bestFit="1" customWidth="1"/>
    <col min="5" max="6" width="12.5703125" bestFit="1" customWidth="1"/>
    <col min="7" max="7" width="12" bestFit="1" customWidth="1"/>
    <col min="8" max="8" width="15.42578125" bestFit="1" customWidth="1"/>
    <col min="9" max="9" width="18" customWidth="1"/>
    <col min="10" max="10" width="12.42578125" bestFit="1" customWidth="1"/>
    <col min="11" max="11" width="30.28515625" bestFit="1" customWidth="1"/>
    <col min="12" max="12" width="19.5703125" bestFit="1" customWidth="1"/>
    <col min="13" max="13" width="12.5703125" bestFit="1" customWidth="1"/>
    <col min="14" max="14" width="18.28515625" customWidth="1"/>
    <col min="15" max="15" width="28.140625" customWidth="1"/>
    <col min="16" max="16" width="14.28515625" customWidth="1"/>
    <col min="17" max="18" width="12.5703125" bestFit="1" customWidth="1"/>
    <col min="25" max="25" width="23.5703125" customWidth="1"/>
    <col min="26" max="26" width="24.140625" bestFit="1" customWidth="1"/>
    <col min="27" max="27" width="23.28515625" bestFit="1" customWidth="1"/>
    <col min="28" max="28" width="9.42578125" bestFit="1" customWidth="1"/>
    <col min="29" max="29" width="11" bestFit="1" customWidth="1"/>
    <col min="30" max="30" width="9.5703125" bestFit="1" customWidth="1"/>
    <col min="31" max="31" width="12.28515625" bestFit="1" customWidth="1"/>
    <col min="32" max="32" width="15.42578125" bestFit="1" customWidth="1"/>
    <col min="34" max="34" width="24.7109375" customWidth="1"/>
    <col min="35" max="35" width="18.28515625" customWidth="1"/>
  </cols>
  <sheetData>
    <row r="1" spans="2:15" ht="15.75" thickBot="1" x14ac:dyDescent="0.3">
      <c r="B1" s="1" t="s">
        <v>629</v>
      </c>
      <c r="C1" s="3" t="s">
        <v>61</v>
      </c>
      <c r="D1" s="3" t="s">
        <v>68</v>
      </c>
      <c r="E1" s="3" t="s">
        <v>76</v>
      </c>
      <c r="F1" s="3" t="s">
        <v>69</v>
      </c>
      <c r="G1" s="3" t="s">
        <v>266</v>
      </c>
      <c r="H1" s="3" t="s">
        <v>309</v>
      </c>
      <c r="I1" s="3" t="s">
        <v>66</v>
      </c>
      <c r="J1" s="3" t="s">
        <v>79</v>
      </c>
      <c r="L1" s="70" t="s">
        <v>67</v>
      </c>
    </row>
    <row r="2" spans="2:15" ht="15.75" thickBot="1" x14ac:dyDescent="0.3">
      <c r="B2" s="6">
        <v>1</v>
      </c>
      <c r="C2" s="49">
        <f>SUMIFS(base_de_dados!$T:$T,base_de_dados!$C:$C,Info!$B2,base_de_dados!$H:$H,Info!$L$1,base_de_dados!$G:$G,Info!C$1,base_de_dados!$M:$M,"&lt;=2007",base_de_dados!$O:$O,"&gt;=39447")</f>
        <v>0</v>
      </c>
      <c r="D2" s="49">
        <f>SUMIFS(base_de_dados!$T:$T,base_de_dados!$C:$C,Info!$B2,base_de_dados!$H:$H,Info!$L$1,base_de_dados!$G:$G,Info!D$1,base_de_dados!$M:$M,"&lt;=2007",base_de_dados!$O:$O,"&gt;=39447")</f>
        <v>0</v>
      </c>
      <c r="E2" s="49">
        <f>SUMIFS(base_de_dados!$T:$T,base_de_dados!$C:$C,Info!$B2,base_de_dados!$H:$H,Info!$L$1,base_de_dados!$G:$G,Info!E$1,base_de_dados!$M:$M,"&lt;=2007",base_de_dados!$O:$O,"&gt;=39447")</f>
        <v>0</v>
      </c>
      <c r="F2" s="49">
        <f>SUMIFS(base_de_dados!$T:$T,base_de_dados!$C:$C,Info!$B2,base_de_dados!$H:$H,Info!$L$1,base_de_dados!$G:$G,Info!F$1,base_de_dados!$M:$M,"&lt;=2007",base_de_dados!$O:$O,"&gt;=39447")</f>
        <v>0</v>
      </c>
      <c r="G2" s="49">
        <f>SUMIFS(base_de_dados!$T:$T,base_de_dados!$C:$C,Info!$B2,base_de_dados!$H:$H,Info!$L$1,base_de_dados!$G:$G,Info!G$1,base_de_dados!$M:$M,"&lt;=2007",base_de_dados!$O:$O,"&gt;=39447")</f>
        <v>0</v>
      </c>
      <c r="H2" s="49">
        <f>SUMIFS(base_de_dados!$T:$T,base_de_dados!$C:$C,Info!$B2,base_de_dados!$H:$H,Info!$L$1,base_de_dados!$G:$G,Info!H$1,base_de_dados!$M:$M,"&lt;=2007",base_de_dados!$O:$O,"&gt;=39447")</f>
        <v>0</v>
      </c>
      <c r="I2" s="49">
        <f>SUMIFS(base_de_dados!$T:$T,base_de_dados!$C:$C,Info!$B2,base_de_dados!$H:$H,Info!$L$1,base_de_dados!$G:$G,Info!I$1,base_de_dados!$M:$M,"&lt;=2007",base_de_dados!$O:$O,"&gt;=39447")</f>
        <v>0</v>
      </c>
      <c r="J2" s="49">
        <f>SUMIFS(base_de_dados!$T:$T,base_de_dados!$C:$C,Info!$B2,base_de_dados!$H:$H,Info!$L$1,base_de_dados!$G:$G,Info!J$1,base_de_dados!$M:$M,"&lt;=2007",base_de_dados!$O:$O,"&gt;=39447")</f>
        <v>0</v>
      </c>
    </row>
    <row r="3" spans="2:15" x14ac:dyDescent="0.25">
      <c r="B3" s="6">
        <v>2</v>
      </c>
      <c r="C3" s="49">
        <f>SUMIFS(base_de_dados!$T:$T,base_de_dados!$C:$C,Info!$B3,base_de_dados!$H:$H,Info!$L$1,base_de_dados!$G:$G,Info!C$1,base_de_dados!$M:$M,"&lt;=2007",base_de_dados!$O:$O,"&gt;=39447")</f>
        <v>2.4722222222222223</v>
      </c>
      <c r="D3" s="49">
        <f>SUMIFS(base_de_dados!$T:$T,base_de_dados!$C:$C,Info!$B3,base_de_dados!$H:$H,Info!$L$1,base_de_dados!$G:$G,Info!D$1,base_de_dados!$M:$M,"&lt;=2007",base_de_dados!$O:$O,"&gt;=39447")</f>
        <v>1.0295989345509895</v>
      </c>
      <c r="E3" s="49">
        <f>SUMIFS(base_de_dados!$T:$T,base_de_dados!$C:$C,Info!$B3,base_de_dados!$H:$H,Info!$L$1,base_de_dados!$G:$G,Info!E$1,base_de_dados!$M:$M,"&lt;=2007",base_de_dados!$O:$O,"&gt;=39447")</f>
        <v>0</v>
      </c>
      <c r="F3" s="49">
        <f>SUMIFS(base_de_dados!$T:$T,base_de_dados!$C:$C,Info!$B3,base_de_dados!$H:$H,Info!$L$1,base_de_dados!$G:$G,Info!F$1,base_de_dados!$M:$M,"&lt;=2007",base_de_dados!$O:$O,"&gt;=39447")</f>
        <v>0</v>
      </c>
      <c r="G3" s="49">
        <f>SUMIFS(base_de_dados!$T:$T,base_de_dados!$C:$C,Info!$B3,base_de_dados!$H:$H,Info!$L$1,base_de_dados!$G:$G,Info!G$1,base_de_dados!$M:$M,"&lt;=2007",base_de_dados!$O:$O,"&gt;=39447")</f>
        <v>0</v>
      </c>
      <c r="H3" s="49">
        <f>SUMIFS(base_de_dados!$T:$T,base_de_dados!$C:$C,Info!$B3,base_de_dados!$H:$H,Info!$L$1,base_de_dados!$G:$G,Info!H$1,base_de_dados!$M:$M,"&lt;=2007",base_de_dados!$O:$O,"&gt;=39447")</f>
        <v>0</v>
      </c>
      <c r="I3" s="49">
        <f>SUMIFS(base_de_dados!$T:$T,base_de_dados!$C:$C,Info!$B3,base_de_dados!$H:$H,Info!$L$1,base_de_dados!$G:$G,Info!I$1,base_de_dados!$M:$M,"&lt;=2007",base_de_dados!$O:$O,"&gt;=39447")</f>
        <v>1.4079147640791475E-3</v>
      </c>
      <c r="J3" s="49">
        <f>SUMIFS(base_de_dados!$T:$T,base_de_dados!$C:$C,Info!$B3,base_de_dados!$H:$H,Info!$L$1,base_de_dados!$G:$G,Info!J$1,base_de_dados!$M:$M,"&lt;=2007",base_de_dados!$O:$O,"&gt;=39447")</f>
        <v>0.30361111111111111</v>
      </c>
      <c r="L3" s="66" t="s">
        <v>3405</v>
      </c>
      <c r="M3" s="67" t="s">
        <v>3406</v>
      </c>
    </row>
    <row r="4" spans="2:15" ht="15.75" thickBot="1" x14ac:dyDescent="0.3">
      <c r="B4" s="6">
        <v>3</v>
      </c>
      <c r="C4" s="49">
        <f>SUMIFS(base_de_dados!$T:$T,base_de_dados!$C:$C,Info!$B4,base_de_dados!$H:$H,Info!$L$1,base_de_dados!$G:$G,Info!C$1,base_de_dados!$M:$M,"&lt;=2007",base_de_dados!$O:$O,"&gt;=39447")</f>
        <v>0</v>
      </c>
      <c r="D4" s="49">
        <f>SUMIFS(base_de_dados!$T:$T,base_de_dados!$C:$C,Info!$B4,base_de_dados!$H:$H,Info!$L$1,base_de_dados!$G:$G,Info!D$1,base_de_dados!$M:$M,"&lt;=2007",base_de_dados!$O:$O,"&gt;=39447")</f>
        <v>0</v>
      </c>
      <c r="E4" s="49">
        <f>SUMIFS(base_de_dados!$T:$T,base_de_dados!$C:$C,Info!$B4,base_de_dados!$H:$H,Info!$L$1,base_de_dados!$G:$G,Info!E$1,base_de_dados!$M:$M,"&lt;=2007",base_de_dados!$O:$O,"&gt;=39447")</f>
        <v>0</v>
      </c>
      <c r="F4" s="49">
        <f>SUMIFS(base_de_dados!$T:$T,base_de_dados!$C:$C,Info!$B4,base_de_dados!$H:$H,Info!$L$1,base_de_dados!$G:$G,Info!F$1,base_de_dados!$M:$M,"&lt;=2007",base_de_dados!$O:$O,"&gt;=39447")</f>
        <v>0</v>
      </c>
      <c r="G4" s="49">
        <f>SUMIFS(base_de_dados!$T:$T,base_de_dados!$C:$C,Info!$B4,base_de_dados!$H:$H,Info!$L$1,base_de_dados!$G:$G,Info!G$1,base_de_dados!$M:$M,"&lt;=2007",base_de_dados!$O:$O,"&gt;=39447")</f>
        <v>0</v>
      </c>
      <c r="H4" s="49">
        <f>SUMIFS(base_de_dados!$T:$T,base_de_dados!$C:$C,Info!$B4,base_de_dados!$H:$H,Info!$L$1,base_de_dados!$G:$G,Info!H$1,base_de_dados!$M:$M,"&lt;=2007",base_de_dados!$O:$O,"&gt;=39447")</f>
        <v>0</v>
      </c>
      <c r="I4" s="49">
        <f>SUMIFS(base_de_dados!$T:$T,base_de_dados!$C:$C,Info!$B4,base_de_dados!$H:$H,Info!$L$1,base_de_dados!$G:$G,Info!I$1,base_de_dados!$M:$M,"&lt;=2007",base_de_dados!$O:$O,"&gt;=39447")</f>
        <v>0</v>
      </c>
      <c r="J4" s="49">
        <f>SUMIFS(base_de_dados!$T:$T,base_de_dados!$C:$C,Info!$B4,base_de_dados!$H:$H,Info!$L$1,base_de_dados!$G:$G,Info!J$1,base_de_dados!$M:$M,"&lt;=2007",base_de_dados!$O:$O,"&gt;=39447")</f>
        <v>0</v>
      </c>
      <c r="L4" s="72">
        <v>39447</v>
      </c>
      <c r="M4" s="69">
        <f>DATEVALUE("31/12/2007")</f>
        <v>39447</v>
      </c>
    </row>
    <row r="5" spans="2:15" x14ac:dyDescent="0.25">
      <c r="B5" s="6">
        <v>4</v>
      </c>
      <c r="C5" s="49">
        <f>SUMIFS(base_de_dados!$T:$T,base_de_dados!$C:$C,Info!$B5,base_de_dados!$H:$H,Info!$L$1,base_de_dados!$G:$G,Info!C$1,base_de_dados!$M:$M,"&lt;=2007",base_de_dados!$O:$O,"&gt;=39447")</f>
        <v>0.5054833333333334</v>
      </c>
      <c r="D5" s="49">
        <f>SUMIFS(base_de_dados!$T:$T,base_de_dados!$C:$C,Info!$B5,base_de_dados!$H:$H,Info!$L$1,base_de_dados!$G:$G,Info!D$1,base_de_dados!$M:$M,"&lt;=2007",base_de_dados!$O:$O,"&gt;=39447")</f>
        <v>2.3060851090816845</v>
      </c>
      <c r="E5" s="49">
        <f>SUMIFS(base_de_dados!$T:$T,base_de_dados!$C:$C,Info!$B5,base_de_dados!$H:$H,Info!$L$1,base_de_dados!$G:$G,Info!E$1,base_de_dados!$M:$M,"&lt;=2007",base_de_dados!$O:$O,"&gt;=39447")</f>
        <v>2.2722983257229832E-3</v>
      </c>
      <c r="F5" s="49">
        <f>SUMIFS(base_de_dados!$T:$T,base_de_dados!$C:$C,Info!$B5,base_de_dados!$H:$H,Info!$L$1,base_de_dados!$G:$G,Info!F$1,base_de_dados!$M:$M,"&lt;=2007",base_de_dados!$O:$O,"&gt;=39447")</f>
        <v>0.54560911339421614</v>
      </c>
      <c r="G5" s="49">
        <f>SUMIFS(base_de_dados!$T:$T,base_de_dados!$C:$C,Info!$B5,base_de_dados!$H:$H,Info!$L$1,base_de_dados!$G:$G,Info!G$1,base_de_dados!$M:$M,"&lt;=2007",base_de_dados!$O:$O,"&gt;=39447")</f>
        <v>0</v>
      </c>
      <c r="H5" s="49">
        <f>SUMIFS(base_de_dados!$T:$T,base_de_dados!$C:$C,Info!$B5,base_de_dados!$H:$H,Info!$L$1,base_de_dados!$G:$G,Info!H$1,base_de_dados!$M:$M,"&lt;=2007",base_de_dados!$O:$O,"&gt;=39447")</f>
        <v>0</v>
      </c>
      <c r="I5" s="49">
        <f>SUMIFS(base_de_dados!$T:$T,base_de_dados!$C:$C,Info!$B5,base_de_dados!$H:$H,Info!$L$1,base_de_dados!$G:$G,Info!I$1,base_de_dados!$M:$M,"&lt;=2007",base_de_dados!$O:$O,"&gt;=39447")</f>
        <v>0.14571232876712328</v>
      </c>
      <c r="J5" s="49">
        <f>SUMIFS(base_de_dados!$T:$T,base_de_dados!$C:$C,Info!$B5,base_de_dados!$H:$H,Info!$L$1,base_de_dados!$G:$G,Info!J$1,base_de_dados!$M:$M,"&lt;=2007",base_de_dados!$O:$O,"&gt;=39447")</f>
        <v>0</v>
      </c>
    </row>
    <row r="6" spans="2:15" x14ac:dyDescent="0.25">
      <c r="B6" s="6">
        <v>5</v>
      </c>
      <c r="C6" s="49">
        <f>SUMIFS(base_de_dados!$T:$T,base_de_dados!$C:$C,Info!$B6,base_de_dados!$H:$H,Info!$L$1,base_de_dados!$G:$G,Info!C$1,base_de_dados!$M:$M,"&lt;=2007",base_de_dados!$O:$O,"&gt;=39447")</f>
        <v>0</v>
      </c>
      <c r="D6" s="49">
        <f>SUMIFS(base_de_dados!$T:$T,base_de_dados!$C:$C,Info!$B6,base_de_dados!$H:$H,Info!$L$1,base_de_dados!$G:$G,Info!D$1,base_de_dados!$M:$M,"&lt;=2007",base_de_dados!$O:$O,"&gt;=39447")</f>
        <v>1.6112374429223744</v>
      </c>
      <c r="E6" s="49">
        <f>SUMIFS(base_de_dados!$T:$T,base_de_dados!$C:$C,Info!$B6,base_de_dados!$H:$H,Info!$L$1,base_de_dados!$G:$G,Info!E$1,base_de_dados!$M:$M,"&lt;=2007",base_de_dados!$O:$O,"&gt;=39447")</f>
        <v>6.8493150684931502E-5</v>
      </c>
      <c r="F6" s="49">
        <f>SUMIFS(base_de_dados!$T:$T,base_de_dados!$C:$C,Info!$B6,base_de_dados!$H:$H,Info!$L$1,base_de_dados!$G:$G,Info!F$1,base_de_dados!$M:$M,"&lt;=2007",base_de_dados!$O:$O,"&gt;=39447")</f>
        <v>6.0882800608828003E-3</v>
      </c>
      <c r="G6" s="49">
        <f>SUMIFS(base_de_dados!$T:$T,base_de_dados!$C:$C,Info!$B6,base_de_dados!$H:$H,Info!$L$1,base_de_dados!$G:$G,Info!G$1,base_de_dados!$M:$M,"&lt;=2007",base_de_dados!$O:$O,"&gt;=39447")</f>
        <v>0</v>
      </c>
      <c r="H6" s="49">
        <f>SUMIFS(base_de_dados!$T:$T,base_de_dados!$C:$C,Info!$B6,base_de_dados!$H:$H,Info!$L$1,base_de_dados!$G:$G,Info!H$1,base_de_dados!$M:$M,"&lt;=2007",base_de_dados!$O:$O,"&gt;=39447")</f>
        <v>0</v>
      </c>
      <c r="I6" s="49">
        <f>SUMIFS(base_de_dados!$T:$T,base_de_dados!$C:$C,Info!$B6,base_de_dados!$H:$H,Info!$L$1,base_de_dados!$G:$G,Info!I$1,base_de_dados!$M:$M,"&lt;=2007",base_de_dados!$O:$O,"&gt;=39447")</f>
        <v>0</v>
      </c>
      <c r="J6" s="49">
        <f>SUMIFS(base_de_dados!$T:$T,base_de_dados!$C:$C,Info!$B6,base_de_dados!$H:$H,Info!$L$1,base_de_dados!$G:$G,Info!J$1,base_de_dados!$M:$M,"&lt;=2007",base_de_dados!$O:$O,"&gt;=39447")</f>
        <v>2.1361111111111111</v>
      </c>
    </row>
    <row r="7" spans="2:15" ht="15.75" thickBot="1" x14ac:dyDescent="0.3">
      <c r="B7" s="6">
        <v>6</v>
      </c>
      <c r="C7" s="49">
        <f>SUMIFS(base_de_dados!$T:$T,base_de_dados!$C:$C,Info!$B7,base_de_dados!$H:$H,Info!$L$1,base_de_dados!$G:$G,Info!C$1,base_de_dados!$M:$M,"&lt;=2007",base_de_dados!$O:$O,"&gt;=39447")</f>
        <v>0</v>
      </c>
      <c r="D7" s="49">
        <f>SUMIFS(base_de_dados!$T:$T,base_de_dados!$C:$C,Info!$B7,base_de_dados!$H:$H,Info!$L$1,base_de_dados!$G:$G,Info!D$1,base_de_dados!$M:$M,"&lt;=2007",base_de_dados!$O:$O,"&gt;=39447")</f>
        <v>0</v>
      </c>
      <c r="E7" s="49">
        <f>SUMIFS(base_de_dados!$T:$T,base_de_dados!$C:$C,Info!$B7,base_de_dados!$H:$H,Info!$L$1,base_de_dados!$G:$G,Info!E$1,base_de_dados!$M:$M,"&lt;=2007",base_de_dados!$O:$O,"&gt;=39447")</f>
        <v>0</v>
      </c>
      <c r="F7" s="49">
        <f>SUMIFS(base_de_dados!$T:$T,base_de_dados!$C:$C,Info!$B7,base_de_dados!$H:$H,Info!$L$1,base_de_dados!$G:$G,Info!F$1,base_de_dados!$M:$M,"&lt;=2007",base_de_dados!$O:$O,"&gt;=39447")</f>
        <v>0</v>
      </c>
      <c r="G7" s="49">
        <f>SUMIFS(base_de_dados!$T:$T,base_de_dados!$C:$C,Info!$B7,base_de_dados!$H:$H,Info!$L$1,base_de_dados!$G:$G,Info!G$1,base_de_dados!$M:$M,"&lt;=2007",base_de_dados!$O:$O,"&gt;=39447")</f>
        <v>0</v>
      </c>
      <c r="H7" s="49">
        <f>SUMIFS(base_de_dados!$T:$T,base_de_dados!$C:$C,Info!$B7,base_de_dados!$H:$H,Info!$L$1,base_de_dados!$G:$G,Info!H$1,base_de_dados!$M:$M,"&lt;=2007",base_de_dados!$O:$O,"&gt;=39447")</f>
        <v>0</v>
      </c>
      <c r="I7" s="49">
        <f>SUMIFS(base_de_dados!$T:$T,base_de_dados!$C:$C,Info!$B7,base_de_dados!$H:$H,Info!$L$1,base_de_dados!$G:$G,Info!I$1,base_de_dados!$M:$M,"&lt;=2007",base_de_dados!$O:$O,"&gt;=39447")</f>
        <v>0</v>
      </c>
      <c r="J7" s="49">
        <f>SUMIFS(base_de_dados!$T:$T,base_de_dados!$C:$C,Info!$B7,base_de_dados!$H:$H,Info!$L$1,base_de_dados!$G:$G,Info!J$1,base_de_dados!$M:$M,"&lt;=2007",base_de_dados!$O:$O,"&gt;=39447")</f>
        <v>0</v>
      </c>
    </row>
    <row r="8" spans="2:15" x14ac:dyDescent="0.25">
      <c r="B8" s="6">
        <v>7</v>
      </c>
      <c r="C8" s="49">
        <f>SUMIFS(base_de_dados!$T:$T,base_de_dados!$C:$C,Info!$B8,base_de_dados!$H:$H,Info!$L$1,base_de_dados!$G:$G,Info!C$1,base_de_dados!$M:$M,"&lt;=2007",base_de_dados!$O:$O,"&gt;=39447")</f>
        <v>0</v>
      </c>
      <c r="D8" s="49">
        <f>SUMIFS(base_de_dados!$T:$T,base_de_dados!$C:$C,Info!$B8,base_de_dados!$H:$H,Info!$L$1,base_de_dados!$G:$G,Info!D$1,base_de_dados!$M:$M,"&lt;=2007",base_de_dados!$O:$O,"&gt;=39447")</f>
        <v>0</v>
      </c>
      <c r="E8" s="49">
        <f>SUMIFS(base_de_dados!$T:$T,base_de_dados!$C:$C,Info!$B8,base_de_dados!$H:$H,Info!$L$1,base_de_dados!$G:$G,Info!E$1,base_de_dados!$M:$M,"&lt;=2007",base_de_dados!$O:$O,"&gt;=39447")</f>
        <v>0</v>
      </c>
      <c r="F8" s="49">
        <f>SUMIFS(base_de_dados!$T:$T,base_de_dados!$C:$C,Info!$B8,base_de_dados!$H:$H,Info!$L$1,base_de_dados!$G:$G,Info!F$1,base_de_dados!$M:$M,"&lt;=2007",base_de_dados!$O:$O,"&gt;=39447")</f>
        <v>0</v>
      </c>
      <c r="G8" s="49">
        <f>SUMIFS(base_de_dados!$T:$T,base_de_dados!$C:$C,Info!$B8,base_de_dados!$H:$H,Info!$L$1,base_de_dados!$G:$G,Info!G$1,base_de_dados!$M:$M,"&lt;=2007",base_de_dados!$O:$O,"&gt;=39447")</f>
        <v>0</v>
      </c>
      <c r="H8" s="49">
        <f>SUMIFS(base_de_dados!$T:$T,base_de_dados!$C:$C,Info!$B8,base_de_dados!$H:$H,Info!$L$1,base_de_dados!$G:$G,Info!H$1,base_de_dados!$M:$M,"&lt;=2007",base_de_dados!$O:$O,"&gt;=39447")</f>
        <v>0</v>
      </c>
      <c r="I8" s="49">
        <f>SUMIFS(base_de_dados!$T:$T,base_de_dados!$C:$C,Info!$B8,base_de_dados!$H:$H,Info!$L$1,base_de_dados!$G:$G,Info!I$1,base_de_dados!$M:$M,"&lt;=2007",base_de_dados!$O:$O,"&gt;=39447")</f>
        <v>0</v>
      </c>
      <c r="J8" s="49">
        <f>SUMIFS(base_de_dados!$T:$T,base_de_dados!$C:$C,Info!$B8,base_de_dados!$H:$H,Info!$L$1,base_de_dados!$G:$G,Info!J$1,base_de_dados!$M:$M,"&lt;=2007",base_de_dados!$O:$O,"&gt;=39447")</f>
        <v>0</v>
      </c>
      <c r="L8" s="64" t="s">
        <v>630</v>
      </c>
      <c r="M8" s="8"/>
      <c r="N8" s="8"/>
      <c r="O8" s="9"/>
    </row>
    <row r="9" spans="2:15" x14ac:dyDescent="0.25">
      <c r="B9" s="6">
        <v>8</v>
      </c>
      <c r="C9" s="49">
        <f>SUMIFS(base_de_dados!$T:$T,base_de_dados!$C:$C,Info!$B9,base_de_dados!$H:$H,Info!$L$1,base_de_dados!$G:$G,Info!C$1,base_de_dados!$M:$M,"&lt;=2007",base_de_dados!$O:$O,"&gt;=39447")</f>
        <v>0.8</v>
      </c>
      <c r="D9" s="49">
        <f>SUMIFS(base_de_dados!$T:$T,base_de_dados!$C:$C,Info!$B9,base_de_dados!$H:$H,Info!$L$1,base_de_dados!$G:$G,Info!D$1,base_de_dados!$M:$M,"&lt;=2007",base_de_dados!$O:$O,"&gt;=39447")</f>
        <v>1.4166012176560121</v>
      </c>
      <c r="E9" s="49">
        <f>SUMIFS(base_de_dados!$T:$T,base_de_dados!$C:$C,Info!$B9,base_de_dados!$H:$H,Info!$L$1,base_de_dados!$G:$G,Info!E$1,base_de_dados!$M:$M,"&lt;=2007",base_de_dados!$O:$O,"&gt;=39447")</f>
        <v>0</v>
      </c>
      <c r="F9" s="49">
        <f>SUMIFS(base_de_dados!$T:$T,base_de_dados!$C:$C,Info!$B9,base_de_dados!$H:$H,Info!$L$1,base_de_dados!$G:$G,Info!F$1,base_de_dados!$M:$M,"&lt;=2007",base_de_dados!$O:$O,"&gt;=39447")</f>
        <v>1.3275938337138513</v>
      </c>
      <c r="G9" s="49">
        <f>SUMIFS(base_de_dados!$T:$T,base_de_dados!$C:$C,Info!$B9,base_de_dados!$H:$H,Info!$L$1,base_de_dados!$G:$G,Info!G$1,base_de_dados!$M:$M,"&lt;=2007",base_de_dados!$O:$O,"&gt;=39447")</f>
        <v>0</v>
      </c>
      <c r="H9" s="49">
        <f>SUMIFS(base_de_dados!$T:$T,base_de_dados!$C:$C,Info!$B9,base_de_dados!$H:$H,Info!$L$1,base_de_dados!$G:$G,Info!H$1,base_de_dados!$M:$M,"&lt;=2007",base_de_dados!$O:$O,"&gt;=39447")</f>
        <v>0</v>
      </c>
      <c r="I9" s="49">
        <f>SUMIFS(base_de_dados!$T:$T,base_de_dados!$C:$C,Info!$B9,base_de_dados!$H:$H,Info!$L$1,base_de_dados!$G:$G,Info!I$1,base_de_dados!$M:$M,"&lt;=2007",base_de_dados!$O:$O,"&gt;=39447")</f>
        <v>0</v>
      </c>
      <c r="J9" s="49">
        <f>SUMIFS(base_de_dados!$T:$T,base_de_dados!$C:$C,Info!$B9,base_de_dados!$H:$H,Info!$L$1,base_de_dados!$G:$G,Info!J$1,base_de_dados!$M:$M,"&lt;=2007",base_de_dados!$O:$O,"&gt;=39447")</f>
        <v>0</v>
      </c>
      <c r="L9" s="10" t="s">
        <v>3410</v>
      </c>
      <c r="M9" s="11"/>
      <c r="N9" s="11"/>
      <c r="O9" s="12"/>
    </row>
    <row r="10" spans="2:15" x14ac:dyDescent="0.25">
      <c r="B10" s="6">
        <v>9</v>
      </c>
      <c r="C10" s="49">
        <f>SUMIFS(base_de_dados!$T:$T,base_de_dados!$C:$C,Info!$B10,base_de_dados!$H:$H,Info!$L$1,base_de_dados!$G:$G,Info!C$1,base_de_dados!$M:$M,"&lt;=2007",base_de_dados!$O:$O,"&gt;=39447")</f>
        <v>2.0833333333333332E-2</v>
      </c>
      <c r="D10" s="49">
        <f>SUMIFS(base_de_dados!$T:$T,base_de_dados!$C:$C,Info!$B10,base_de_dados!$H:$H,Info!$L$1,base_de_dados!$G:$G,Info!D$1,base_de_dados!$M:$M,"&lt;=2007",base_de_dados!$O:$O,"&gt;=39447")</f>
        <v>2.2324571727549469</v>
      </c>
      <c r="E10" s="49">
        <f>SUMIFS(base_de_dados!$T:$T,base_de_dados!$C:$C,Info!$B10,base_de_dados!$H:$H,Info!$L$1,base_de_dados!$G:$G,Info!E$1,base_de_dados!$M:$M,"&lt;=2007",base_de_dados!$O:$O,"&gt;=39447")</f>
        <v>2.6133307965499748E-2</v>
      </c>
      <c r="F10" s="49">
        <f>SUMIFS(base_de_dados!$T:$T,base_de_dados!$C:$C,Info!$B10,base_de_dados!$H:$H,Info!$L$1,base_de_dados!$G:$G,Info!F$1,base_de_dados!$M:$M,"&lt;=2007",base_de_dados!$O:$O,"&gt;=39447")</f>
        <v>0.45826715499746334</v>
      </c>
      <c r="G10" s="49">
        <f>SUMIFS(base_de_dados!$T:$T,base_de_dados!$C:$C,Info!$B10,base_de_dados!$H:$H,Info!$L$1,base_de_dados!$G:$G,Info!G$1,base_de_dados!$M:$M,"&lt;=2007",base_de_dados!$O:$O,"&gt;=39447")</f>
        <v>2.7777777777777778E-4</v>
      </c>
      <c r="H10" s="49">
        <f>SUMIFS(base_de_dados!$T:$T,base_de_dados!$C:$C,Info!$B10,base_de_dados!$H:$H,Info!$L$1,base_de_dados!$G:$G,Info!H$1,base_de_dados!$M:$M,"&lt;=2007",base_de_dados!$O:$O,"&gt;=39447")</f>
        <v>0</v>
      </c>
      <c r="I10" s="49">
        <f>SUMIFS(base_de_dados!$T:$T,base_de_dados!$C:$C,Info!$B10,base_de_dados!$H:$H,Info!$L$1,base_de_dados!$G:$G,Info!I$1,base_de_dados!$M:$M,"&lt;=2007",base_de_dados!$O:$O,"&gt;=39447")</f>
        <v>1.6722222222222221E-3</v>
      </c>
      <c r="J10" s="49">
        <f>SUMIFS(base_de_dados!$T:$T,base_de_dados!$C:$C,Info!$B10,base_de_dados!$H:$H,Info!$L$1,base_de_dados!$G:$G,Info!J$1,base_de_dados!$M:$M,"&lt;=2007",base_de_dados!$O:$O,"&gt;=39447")</f>
        <v>0.46111111111111114</v>
      </c>
      <c r="L10" s="10" t="s">
        <v>631</v>
      </c>
      <c r="M10" s="11"/>
      <c r="N10" s="11"/>
      <c r="O10" s="12"/>
    </row>
    <row r="11" spans="2:15" x14ac:dyDescent="0.25">
      <c r="B11" s="6">
        <v>10</v>
      </c>
      <c r="C11" s="49">
        <f>SUMIFS(base_de_dados!$T:$T,base_de_dados!$C:$C,Info!$B11,base_de_dados!$H:$H,Info!$L$1,base_de_dados!$G:$G,Info!C$1,base_de_dados!$M:$M,"&lt;=2007",base_de_dados!$O:$O,"&gt;=39447")</f>
        <v>0</v>
      </c>
      <c r="D11" s="49">
        <f>SUMIFS(base_de_dados!$T:$T,base_de_dados!$C:$C,Info!$B11,base_de_dados!$H:$H,Info!$L$1,base_de_dados!$G:$G,Info!D$1,base_de_dados!$M:$M,"&lt;=2007",base_de_dados!$O:$O,"&gt;=39447")</f>
        <v>0</v>
      </c>
      <c r="E11" s="49">
        <f>SUMIFS(base_de_dados!$T:$T,base_de_dados!$C:$C,Info!$B11,base_de_dados!$H:$H,Info!$L$1,base_de_dados!$G:$G,Info!E$1,base_de_dados!$M:$M,"&lt;=2007",base_de_dados!$O:$O,"&gt;=39447")</f>
        <v>0</v>
      </c>
      <c r="F11" s="49">
        <f>SUMIFS(base_de_dados!$T:$T,base_de_dados!$C:$C,Info!$B11,base_de_dados!$H:$H,Info!$L$1,base_de_dados!$G:$G,Info!F$1,base_de_dados!$M:$M,"&lt;=2007",base_de_dados!$O:$O,"&gt;=39447")</f>
        <v>0</v>
      </c>
      <c r="G11" s="49">
        <f>SUMIFS(base_de_dados!$T:$T,base_de_dados!$C:$C,Info!$B11,base_de_dados!$H:$H,Info!$L$1,base_de_dados!$G:$G,Info!G$1,base_de_dados!$M:$M,"&lt;=2007",base_de_dados!$O:$O,"&gt;=39447")</f>
        <v>0</v>
      </c>
      <c r="H11" s="49">
        <f>SUMIFS(base_de_dados!$T:$T,base_de_dados!$C:$C,Info!$B11,base_de_dados!$H:$H,Info!$L$1,base_de_dados!$G:$G,Info!H$1,base_de_dados!$M:$M,"&lt;=2007",base_de_dados!$O:$O,"&gt;=39447")</f>
        <v>0</v>
      </c>
      <c r="I11" s="49">
        <f>SUMIFS(base_de_dados!$T:$T,base_de_dados!$C:$C,Info!$B11,base_de_dados!$H:$H,Info!$L$1,base_de_dados!$G:$G,Info!I$1,base_de_dados!$M:$M,"&lt;=2007",base_de_dados!$O:$O,"&gt;=39447")</f>
        <v>0</v>
      </c>
      <c r="J11" s="49">
        <f>SUMIFS(base_de_dados!$T:$T,base_de_dados!$C:$C,Info!$B11,base_de_dados!$H:$H,Info!$L$1,base_de_dados!$G:$G,Info!J$1,base_de_dados!$M:$M,"&lt;=2007",base_de_dados!$O:$O,"&gt;=39447")</f>
        <v>0</v>
      </c>
      <c r="L11" s="10" t="s">
        <v>632</v>
      </c>
      <c r="M11" s="11"/>
      <c r="N11" s="11"/>
      <c r="O11" s="12"/>
    </row>
    <row r="12" spans="2:15" ht="15.75" thickBot="1" x14ac:dyDescent="0.3">
      <c r="B12" s="6">
        <v>11</v>
      </c>
      <c r="C12" s="49">
        <f>SUMIFS(base_de_dados!$T:$T,base_de_dados!$C:$C,Info!$B12,base_de_dados!$H:$H,Info!$L$1,base_de_dados!$G:$G,Info!C$1,base_de_dados!$M:$M,"&lt;=2007",base_de_dados!$O:$O,"&gt;=39447")</f>
        <v>0</v>
      </c>
      <c r="D12" s="49">
        <f>SUMIFS(base_de_dados!$T:$T,base_de_dados!$C:$C,Info!$B12,base_de_dados!$H:$H,Info!$L$1,base_de_dados!$G:$G,Info!D$1,base_de_dados!$M:$M,"&lt;=2007",base_de_dados!$O:$O,"&gt;=39447")</f>
        <v>0</v>
      </c>
      <c r="E12" s="49">
        <f>SUMIFS(base_de_dados!$T:$T,base_de_dados!$C:$C,Info!$B12,base_de_dados!$H:$H,Info!$L$1,base_de_dados!$G:$G,Info!E$1,base_de_dados!$M:$M,"&lt;=2007",base_de_dados!$O:$O,"&gt;=39447")</f>
        <v>5.4335494672754954E-2</v>
      </c>
      <c r="F12" s="49">
        <f>SUMIFS(base_de_dados!$T:$T,base_de_dados!$C:$C,Info!$B12,base_de_dados!$H:$H,Info!$L$1,base_de_dados!$G:$G,Info!F$1,base_de_dados!$M:$M,"&lt;=2007",base_de_dados!$O:$O,"&gt;=39447")</f>
        <v>0</v>
      </c>
      <c r="G12" s="49">
        <f>SUMIFS(base_de_dados!$T:$T,base_de_dados!$C:$C,Info!$B12,base_de_dados!$H:$H,Info!$L$1,base_de_dados!$G:$G,Info!G$1,base_de_dados!$M:$M,"&lt;=2007",base_de_dados!$O:$O,"&gt;=39447")</f>
        <v>0</v>
      </c>
      <c r="H12" s="49">
        <f>SUMIFS(base_de_dados!$T:$T,base_de_dados!$C:$C,Info!$B12,base_de_dados!$H:$H,Info!$L$1,base_de_dados!$G:$G,Info!H$1,base_de_dados!$M:$M,"&lt;=2007",base_de_dados!$O:$O,"&gt;=39447")</f>
        <v>0</v>
      </c>
      <c r="I12" s="49">
        <f>SUMIFS(base_de_dados!$T:$T,base_de_dados!$C:$C,Info!$B12,base_de_dados!$H:$H,Info!$L$1,base_de_dados!$G:$G,Info!I$1,base_de_dados!$M:$M,"&lt;=2007",base_de_dados!$O:$O,"&gt;=39447")</f>
        <v>0</v>
      </c>
      <c r="J12" s="49">
        <f>SUMIFS(base_de_dados!$T:$T,base_de_dados!$C:$C,Info!$B12,base_de_dados!$H:$H,Info!$L$1,base_de_dados!$G:$G,Info!J$1,base_de_dados!$M:$M,"&lt;=2007",base_de_dados!$O:$O,"&gt;=39447")</f>
        <v>0</v>
      </c>
      <c r="L12" s="65" t="s">
        <v>3416</v>
      </c>
      <c r="M12" s="71"/>
      <c r="N12" s="15"/>
      <c r="O12" s="16"/>
    </row>
    <row r="13" spans="2:15" x14ac:dyDescent="0.25">
      <c r="B13" s="6">
        <v>12</v>
      </c>
      <c r="C13" s="49">
        <f>SUMIFS(base_de_dados!$T:$T,base_de_dados!$C:$C,Info!$B13,base_de_dados!$H:$H,Info!$L$1,base_de_dados!$G:$G,Info!C$1,base_de_dados!$M:$M,"&lt;=2007",base_de_dados!$O:$O,"&gt;=39447")</f>
        <v>0</v>
      </c>
      <c r="D13" s="49">
        <f>SUMIFS(base_de_dados!$T:$T,base_de_dados!$C:$C,Info!$B13,base_de_dados!$H:$H,Info!$L$1,base_de_dados!$G:$G,Info!D$1,base_de_dados!$M:$M,"&lt;=2007",base_de_dados!$O:$O,"&gt;=39447")</f>
        <v>0.43329528158295283</v>
      </c>
      <c r="E13" s="49">
        <f>SUMIFS(base_de_dados!$T:$T,base_de_dados!$C:$C,Info!$B13,base_de_dados!$H:$H,Info!$L$1,base_de_dados!$G:$G,Info!E$1,base_de_dados!$M:$M,"&lt;=2007",base_de_dados!$O:$O,"&gt;=39447")</f>
        <v>4.4520547945205479E-3</v>
      </c>
      <c r="F13" s="49">
        <f>SUMIFS(base_de_dados!$T:$T,base_de_dados!$C:$C,Info!$B13,base_de_dados!$H:$H,Info!$L$1,base_de_dados!$G:$G,Info!F$1,base_de_dados!$M:$M,"&lt;=2007",base_de_dados!$O:$O,"&gt;=39447")</f>
        <v>1.320564840182648</v>
      </c>
      <c r="G13" s="49">
        <f>SUMIFS(base_de_dados!$T:$T,base_de_dados!$C:$C,Info!$B13,base_de_dados!$H:$H,Info!$L$1,base_de_dados!$G:$G,Info!G$1,base_de_dados!$M:$M,"&lt;=2007",base_de_dados!$O:$O,"&gt;=39447")</f>
        <v>0</v>
      </c>
      <c r="H13" s="49">
        <f>SUMIFS(base_de_dados!$T:$T,base_de_dados!$C:$C,Info!$B13,base_de_dados!$H:$H,Info!$L$1,base_de_dados!$G:$G,Info!H$1,base_de_dados!$M:$M,"&lt;=2007",base_de_dados!$O:$O,"&gt;=39447")</f>
        <v>0</v>
      </c>
      <c r="I13" s="49">
        <f>SUMIFS(base_de_dados!$T:$T,base_de_dados!$C:$C,Info!$B13,base_de_dados!$H:$H,Info!$L$1,base_de_dados!$G:$G,Info!I$1,base_de_dados!$M:$M,"&lt;=2007",base_de_dados!$O:$O,"&gt;=39447")</f>
        <v>0</v>
      </c>
      <c r="J13" s="49">
        <f>SUMIFS(base_de_dados!$T:$T,base_de_dados!$C:$C,Info!$B13,base_de_dados!$H:$H,Info!$L$1,base_de_dados!$G:$G,Info!J$1,base_de_dados!$M:$M,"&lt;=2007",base_de_dados!$O:$O,"&gt;=39447")</f>
        <v>0.49429223744292239</v>
      </c>
    </row>
    <row r="14" spans="2:15" x14ac:dyDescent="0.25">
      <c r="B14" s="6">
        <v>13</v>
      </c>
      <c r="C14" s="49">
        <f>SUMIFS(base_de_dados!$T:$T,base_de_dados!$C:$C,Info!$B14,base_de_dados!$H:$H,Info!$L$1,base_de_dados!$G:$G,Info!C$1,base_de_dados!$M:$M,"&lt;=2007",base_de_dados!$O:$O,"&gt;=39447")</f>
        <v>0</v>
      </c>
      <c r="D14" s="49">
        <f>SUMIFS(base_de_dados!$T:$T,base_de_dados!$C:$C,Info!$B14,base_de_dados!$H:$H,Info!$L$1,base_de_dados!$G:$G,Info!D$1,base_de_dados!$M:$M,"&lt;=2007",base_de_dados!$O:$O,"&gt;=39447")</f>
        <v>0</v>
      </c>
      <c r="E14" s="49">
        <f>SUMIFS(base_de_dados!$T:$T,base_de_dados!$C:$C,Info!$B14,base_de_dados!$H:$H,Info!$L$1,base_de_dados!$G:$G,Info!E$1,base_de_dados!$M:$M,"&lt;=2007",base_de_dados!$O:$O,"&gt;=39447")</f>
        <v>0</v>
      </c>
      <c r="F14" s="49">
        <f>SUMIFS(base_de_dados!$T:$T,base_de_dados!$C:$C,Info!$B14,base_de_dados!$H:$H,Info!$L$1,base_de_dados!$G:$G,Info!F$1,base_de_dados!$M:$M,"&lt;=2007",base_de_dados!$O:$O,"&gt;=39447")</f>
        <v>0</v>
      </c>
      <c r="G14" s="49">
        <f>SUMIFS(base_de_dados!$T:$T,base_de_dados!$C:$C,Info!$B14,base_de_dados!$H:$H,Info!$L$1,base_de_dados!$G:$G,Info!G$1,base_de_dados!$M:$M,"&lt;=2007",base_de_dados!$O:$O,"&gt;=39447")</f>
        <v>0</v>
      </c>
      <c r="H14" s="49">
        <f>SUMIFS(base_de_dados!$T:$T,base_de_dados!$C:$C,Info!$B14,base_de_dados!$H:$H,Info!$L$1,base_de_dados!$G:$G,Info!H$1,base_de_dados!$M:$M,"&lt;=2007",base_de_dados!$O:$O,"&gt;=39447")</f>
        <v>0</v>
      </c>
      <c r="I14" s="49">
        <f>SUMIFS(base_de_dados!$T:$T,base_de_dados!$C:$C,Info!$B14,base_de_dados!$H:$H,Info!$L$1,base_de_dados!$G:$G,Info!I$1,base_de_dados!$M:$M,"&lt;=2007",base_de_dados!$O:$O,"&gt;=39447")</f>
        <v>0</v>
      </c>
      <c r="J14" s="49">
        <f>SUMIFS(base_de_dados!$T:$T,base_de_dados!$C:$C,Info!$B14,base_de_dados!$H:$H,Info!$L$1,base_de_dados!$G:$G,Info!J$1,base_de_dados!$M:$M,"&lt;=2007",base_de_dados!$O:$O,"&gt;=39447")</f>
        <v>0</v>
      </c>
    </row>
    <row r="15" spans="2:15" x14ac:dyDescent="0.25">
      <c r="B15" s="6">
        <v>14</v>
      </c>
      <c r="C15" s="49">
        <f>SUMIFS(base_de_dados!$T:$T,base_de_dados!$C:$C,Info!$B15,base_de_dados!$H:$H,Info!$L$1,base_de_dados!$G:$G,Info!C$1,base_de_dados!$M:$M,"&lt;=2007",base_de_dados!$O:$O,"&gt;=39447")</f>
        <v>9.8299999999999998E-2</v>
      </c>
      <c r="D15" s="49">
        <f>SUMIFS(base_de_dados!$T:$T,base_de_dados!$C:$C,Info!$B15,base_de_dados!$H:$H,Info!$L$1,base_de_dados!$G:$G,Info!D$1,base_de_dados!$M:$M,"&lt;=2007",base_de_dados!$O:$O,"&gt;=39447")</f>
        <v>0</v>
      </c>
      <c r="E15" s="49">
        <f>SUMIFS(base_de_dados!$T:$T,base_de_dados!$C:$C,Info!$B15,base_de_dados!$H:$H,Info!$L$1,base_de_dados!$G:$G,Info!E$1,base_de_dados!$M:$M,"&lt;=2007",base_de_dados!$O:$O,"&gt;=39447")</f>
        <v>9.5038051750380506E-3</v>
      </c>
      <c r="F15" s="49">
        <f>SUMIFS(base_de_dados!$T:$T,base_de_dados!$C:$C,Info!$B15,base_de_dados!$H:$H,Info!$L$1,base_de_dados!$G:$G,Info!F$1,base_de_dados!$M:$M,"&lt;=2007",base_de_dados!$O:$O,"&gt;=39447")</f>
        <v>0.28898937721968543</v>
      </c>
      <c r="G15" s="49">
        <f>SUMIFS(base_de_dados!$T:$T,base_de_dados!$C:$C,Info!$B15,base_de_dados!$H:$H,Info!$L$1,base_de_dados!$G:$G,Info!G$1,base_de_dados!$M:$M,"&lt;=2007",base_de_dados!$O:$O,"&gt;=39447")</f>
        <v>0</v>
      </c>
      <c r="H15" s="49">
        <f>SUMIFS(base_de_dados!$T:$T,base_de_dados!$C:$C,Info!$B15,base_de_dados!$H:$H,Info!$L$1,base_de_dados!$G:$G,Info!H$1,base_de_dados!$M:$M,"&lt;=2007",base_de_dados!$O:$O,"&gt;=39447")</f>
        <v>0</v>
      </c>
      <c r="I15" s="49">
        <f>SUMIFS(base_de_dados!$T:$T,base_de_dados!$C:$C,Info!$B15,base_de_dados!$H:$H,Info!$L$1,base_de_dados!$G:$G,Info!I$1,base_de_dados!$M:$M,"&lt;=2007",base_de_dados!$O:$O,"&gt;=39447")</f>
        <v>0</v>
      </c>
      <c r="J15" s="49">
        <f>SUMIFS(base_de_dados!$T:$T,base_de_dados!$C:$C,Info!$B15,base_de_dados!$H:$H,Info!$L$1,base_de_dados!$G:$G,Info!J$1,base_de_dados!$M:$M,"&lt;=2007",base_de_dados!$O:$O,"&gt;=39447")</f>
        <v>0</v>
      </c>
    </row>
    <row r="16" spans="2:15" x14ac:dyDescent="0.25">
      <c r="B16" s="6">
        <v>15</v>
      </c>
      <c r="C16" s="49">
        <f>SUMIFS(base_de_dados!$T:$T,base_de_dados!$C:$C,Info!$B16,base_de_dados!$H:$H,Info!$L$1,base_de_dados!$G:$G,Info!C$1,base_de_dados!$M:$M,"&lt;=2007",base_de_dados!$O:$O,"&gt;=39447")</f>
        <v>0</v>
      </c>
      <c r="D16" s="49">
        <f>SUMIFS(base_de_dados!$T:$T,base_de_dados!$C:$C,Info!$B16,base_de_dados!$H:$H,Info!$L$1,base_de_dados!$G:$G,Info!D$1,base_de_dados!$M:$M,"&lt;=2007",base_de_dados!$O:$O,"&gt;=39447")</f>
        <v>0.1049847792998478</v>
      </c>
      <c r="E16" s="49">
        <f>SUMIFS(base_de_dados!$T:$T,base_de_dados!$C:$C,Info!$B16,base_de_dados!$H:$H,Info!$L$1,base_de_dados!$G:$G,Info!E$1,base_de_dados!$M:$M,"&lt;=2007",base_de_dados!$O:$O,"&gt;=39447")</f>
        <v>1.0532191780821917E-2</v>
      </c>
      <c r="F16" s="49">
        <f>SUMIFS(base_de_dados!$T:$T,base_de_dados!$C:$C,Info!$B16,base_de_dados!$H:$H,Info!$L$1,base_de_dados!$G:$G,Info!F$1,base_de_dados!$M:$M,"&lt;=2007",base_de_dados!$O:$O,"&gt;=39447")</f>
        <v>0.62957669805936078</v>
      </c>
      <c r="G16" s="49">
        <f>SUMIFS(base_de_dados!$T:$T,base_de_dados!$C:$C,Info!$B16,base_de_dados!$H:$H,Info!$L$1,base_de_dados!$G:$G,Info!G$1,base_de_dados!$M:$M,"&lt;=2007",base_de_dados!$O:$O,"&gt;=39447")</f>
        <v>0</v>
      </c>
      <c r="H16" s="49">
        <f>SUMIFS(base_de_dados!$T:$T,base_de_dados!$C:$C,Info!$B16,base_de_dados!$H:$H,Info!$L$1,base_de_dados!$G:$G,Info!H$1,base_de_dados!$M:$M,"&lt;=2007",base_de_dados!$O:$O,"&gt;=39447")</f>
        <v>0</v>
      </c>
      <c r="I16" s="49">
        <f>SUMIFS(base_de_dados!$T:$T,base_de_dados!$C:$C,Info!$B16,base_de_dados!$H:$H,Info!$L$1,base_de_dados!$G:$G,Info!I$1,base_de_dados!$M:$M,"&lt;=2007",base_de_dados!$O:$O,"&gt;=39447")</f>
        <v>0</v>
      </c>
      <c r="J16" s="49">
        <f>SUMIFS(base_de_dados!$T:$T,base_de_dados!$C:$C,Info!$B16,base_de_dados!$H:$H,Info!$L$1,base_de_dados!$G:$G,Info!J$1,base_de_dados!$M:$M,"&lt;=2007",base_de_dados!$O:$O,"&gt;=39447")</f>
        <v>0</v>
      </c>
    </row>
    <row r="17" spans="2:11" x14ac:dyDescent="0.25">
      <c r="B17" s="6">
        <v>16</v>
      </c>
      <c r="C17" s="49">
        <f>SUMIFS(base_de_dados!$T:$T,base_de_dados!$C:$C,Info!$B17,base_de_dados!$H:$H,Info!$L$1,base_de_dados!$G:$G,Info!C$1,base_de_dados!$M:$M,"&lt;=2007",base_de_dados!$O:$O,"&gt;=39447")</f>
        <v>0</v>
      </c>
      <c r="D17" s="49">
        <f>SUMIFS(base_de_dados!$T:$T,base_de_dados!$C:$C,Info!$B17,base_de_dados!$H:$H,Info!$L$1,base_de_dados!$G:$G,Info!D$1,base_de_dados!$M:$M,"&lt;=2007",base_de_dados!$O:$O,"&gt;=39447")</f>
        <v>0</v>
      </c>
      <c r="E17" s="49">
        <f>SUMIFS(base_de_dados!$T:$T,base_de_dados!$C:$C,Info!$B17,base_de_dados!$H:$H,Info!$L$1,base_de_dados!$G:$G,Info!E$1,base_de_dados!$M:$M,"&lt;=2007",base_de_dados!$O:$O,"&gt;=39447")</f>
        <v>0</v>
      </c>
      <c r="F17" s="49">
        <f>SUMIFS(base_de_dados!$T:$T,base_de_dados!$C:$C,Info!$B17,base_de_dados!$H:$H,Info!$L$1,base_de_dados!$G:$G,Info!F$1,base_de_dados!$M:$M,"&lt;=2007",base_de_dados!$O:$O,"&gt;=39447")</f>
        <v>0</v>
      </c>
      <c r="G17" s="49">
        <f>SUMIFS(base_de_dados!$T:$T,base_de_dados!$C:$C,Info!$B17,base_de_dados!$H:$H,Info!$L$1,base_de_dados!$G:$G,Info!G$1,base_de_dados!$M:$M,"&lt;=2007",base_de_dados!$O:$O,"&gt;=39447")</f>
        <v>0</v>
      </c>
      <c r="H17" s="49">
        <f>SUMIFS(base_de_dados!$T:$T,base_de_dados!$C:$C,Info!$B17,base_de_dados!$H:$H,Info!$L$1,base_de_dados!$G:$G,Info!H$1,base_de_dados!$M:$M,"&lt;=2007",base_de_dados!$O:$O,"&gt;=39447")</f>
        <v>0</v>
      </c>
      <c r="I17" s="49">
        <f>SUMIFS(base_de_dados!$T:$T,base_de_dados!$C:$C,Info!$B17,base_de_dados!$H:$H,Info!$L$1,base_de_dados!$G:$G,Info!I$1,base_de_dados!$M:$M,"&lt;=2007",base_de_dados!$O:$O,"&gt;=39447")</f>
        <v>0</v>
      </c>
      <c r="J17" s="49">
        <f>SUMIFS(base_de_dados!$T:$T,base_de_dados!$C:$C,Info!$B17,base_de_dados!$H:$H,Info!$L$1,base_de_dados!$G:$G,Info!J$1,base_de_dados!$M:$M,"&lt;=2007",base_de_dados!$O:$O,"&gt;=39447")</f>
        <v>0</v>
      </c>
    </row>
    <row r="18" spans="2:11" x14ac:dyDescent="0.25">
      <c r="B18" s="6">
        <v>17</v>
      </c>
      <c r="C18" s="49">
        <f>SUMIFS(base_de_dados!$T:$T,base_de_dados!$C:$C,Info!$B18,base_de_dados!$H:$H,Info!$L$1,base_de_dados!$G:$G,Info!C$1,base_de_dados!$M:$M,"&lt;=2007",base_de_dados!$O:$O,"&gt;=39447")</f>
        <v>0</v>
      </c>
      <c r="D18" s="49">
        <f>SUMIFS(base_de_dados!$T:$T,base_de_dados!$C:$C,Info!$B18,base_de_dados!$H:$H,Info!$L$1,base_de_dados!$G:$G,Info!D$1,base_de_dados!$M:$M,"&lt;=2007",base_de_dados!$O:$O,"&gt;=39447")</f>
        <v>1.4916666666666667E-2</v>
      </c>
      <c r="E18" s="49">
        <f>SUMIFS(base_de_dados!$T:$T,base_de_dados!$C:$C,Info!$B18,base_de_dados!$H:$H,Info!$L$1,base_de_dados!$G:$G,Info!E$1,base_de_dados!$M:$M,"&lt;=2007",base_de_dados!$O:$O,"&gt;=39447")</f>
        <v>0</v>
      </c>
      <c r="F18" s="49">
        <f>SUMIFS(base_de_dados!$T:$T,base_de_dados!$C:$C,Info!$B18,base_de_dados!$H:$H,Info!$L$1,base_de_dados!$G:$G,Info!F$1,base_de_dados!$M:$M,"&lt;=2007",base_de_dados!$O:$O,"&gt;=39447")</f>
        <v>0</v>
      </c>
      <c r="G18" s="49">
        <f>SUMIFS(base_de_dados!$T:$T,base_de_dados!$C:$C,Info!$B18,base_de_dados!$H:$H,Info!$L$1,base_de_dados!$G:$G,Info!G$1,base_de_dados!$M:$M,"&lt;=2007",base_de_dados!$O:$O,"&gt;=39447")</f>
        <v>0</v>
      </c>
      <c r="H18" s="49">
        <f>SUMIFS(base_de_dados!$T:$T,base_de_dados!$C:$C,Info!$B18,base_de_dados!$H:$H,Info!$L$1,base_de_dados!$G:$G,Info!H$1,base_de_dados!$M:$M,"&lt;=2007",base_de_dados!$O:$O,"&gt;=39447")</f>
        <v>0</v>
      </c>
      <c r="I18" s="49">
        <f>SUMIFS(base_de_dados!$T:$T,base_de_dados!$C:$C,Info!$B18,base_de_dados!$H:$H,Info!$L$1,base_de_dados!$G:$G,Info!I$1,base_de_dados!$M:$M,"&lt;=2007",base_de_dados!$O:$O,"&gt;=39447")</f>
        <v>0</v>
      </c>
      <c r="J18" s="49">
        <f>SUMIFS(base_de_dados!$T:$T,base_de_dados!$C:$C,Info!$B18,base_de_dados!$H:$H,Info!$L$1,base_de_dados!$G:$G,Info!J$1,base_de_dados!$M:$M,"&lt;=2007",base_de_dados!$O:$O,"&gt;=39447")</f>
        <v>0</v>
      </c>
    </row>
    <row r="19" spans="2:11" x14ac:dyDescent="0.25">
      <c r="B19" s="6">
        <v>18</v>
      </c>
      <c r="C19" s="49">
        <f>SUMIFS(base_de_dados!$T:$T,base_de_dados!$C:$C,Info!$B19,base_de_dados!$H:$H,Info!$L$1,base_de_dados!$G:$G,Info!C$1,base_de_dados!$M:$M,"&lt;=2007",base_de_dados!$O:$O,"&gt;=39447")</f>
        <v>0</v>
      </c>
      <c r="D19" s="49">
        <f>SUMIFS(base_de_dados!$T:$T,base_de_dados!$C:$C,Info!$B19,base_de_dados!$H:$H,Info!$L$1,base_de_dados!$G:$G,Info!D$1,base_de_dados!$M:$M,"&lt;=2007",base_de_dados!$O:$O,"&gt;=39447")</f>
        <v>0.21383244545915778</v>
      </c>
      <c r="E19" s="49">
        <f>SUMIFS(base_de_dados!$T:$T,base_de_dados!$C:$C,Info!$B19,base_de_dados!$H:$H,Info!$L$1,base_de_dados!$G:$G,Info!E$1,base_de_dados!$M:$M,"&lt;=2007",base_de_dados!$O:$O,"&gt;=39447")</f>
        <v>3.4977168949771689E-3</v>
      </c>
      <c r="F19" s="49">
        <f>SUMIFS(base_de_dados!$T:$T,base_de_dados!$C:$C,Info!$B19,base_de_dados!$H:$H,Info!$L$1,base_de_dados!$G:$G,Info!F$1,base_de_dados!$M:$M,"&lt;=2007",base_de_dados!$O:$O,"&gt;=39447")</f>
        <v>0.15876535958904112</v>
      </c>
      <c r="G19" s="49">
        <f>SUMIFS(base_de_dados!$T:$T,base_de_dados!$C:$C,Info!$B19,base_de_dados!$H:$H,Info!$L$1,base_de_dados!$G:$G,Info!G$1,base_de_dados!$M:$M,"&lt;=2007",base_de_dados!$O:$O,"&gt;=39447")</f>
        <v>0</v>
      </c>
      <c r="H19" s="49">
        <f>SUMIFS(base_de_dados!$T:$T,base_de_dados!$C:$C,Info!$B19,base_de_dados!$H:$H,Info!$L$1,base_de_dados!$G:$G,Info!H$1,base_de_dados!$M:$M,"&lt;=2007",base_de_dados!$O:$O,"&gt;=39447")</f>
        <v>0</v>
      </c>
      <c r="I19" s="49">
        <f>SUMIFS(base_de_dados!$T:$T,base_de_dados!$C:$C,Info!$B19,base_de_dados!$H:$H,Info!$L$1,base_de_dados!$G:$G,Info!I$1,base_de_dados!$M:$M,"&lt;=2007",base_de_dados!$O:$O,"&gt;=39447")</f>
        <v>0</v>
      </c>
      <c r="J19" s="49">
        <f>SUMIFS(base_de_dados!$T:$T,base_de_dados!$C:$C,Info!$B19,base_de_dados!$H:$H,Info!$L$1,base_de_dados!$G:$G,Info!J$1,base_de_dados!$M:$M,"&lt;=2007",base_de_dados!$O:$O,"&gt;=39447")</f>
        <v>0</v>
      </c>
    </row>
    <row r="20" spans="2:11" x14ac:dyDescent="0.25">
      <c r="B20" s="6">
        <v>19</v>
      </c>
      <c r="C20" s="49">
        <f>SUMIFS(base_de_dados!$T:$T,base_de_dados!$C:$C,Info!$B20,base_de_dados!$H:$H,Info!$L$1,base_de_dados!$G:$G,Info!C$1,base_de_dados!$M:$M,"&lt;=2007",base_de_dados!$O:$O,"&gt;=39447")</f>
        <v>0</v>
      </c>
      <c r="D20" s="49">
        <f>SUMIFS(base_de_dados!$T:$T,base_de_dados!$C:$C,Info!$B20,base_de_dados!$H:$H,Info!$L$1,base_de_dados!$G:$G,Info!D$1,base_de_dados!$M:$M,"&lt;=2007",base_de_dados!$O:$O,"&gt;=39447")</f>
        <v>5.4628044140030439E-2</v>
      </c>
      <c r="E20" s="49">
        <f>SUMIFS(base_de_dados!$T:$T,base_de_dados!$C:$C,Info!$B20,base_de_dados!$H:$H,Info!$L$1,base_de_dados!$G:$G,Info!E$1,base_de_dados!$M:$M,"&lt;=2007",base_de_dados!$O:$O,"&gt;=39447")</f>
        <v>2.8919330289193302E-3</v>
      </c>
      <c r="F20" s="49">
        <f>SUMIFS(base_de_dados!$T:$T,base_de_dados!$C:$C,Info!$B20,base_de_dados!$H:$H,Info!$L$1,base_de_dados!$G:$G,Info!F$1,base_de_dados!$M:$M,"&lt;=2007",base_de_dados!$O:$O,"&gt;=39447")</f>
        <v>0.49731514586504322</v>
      </c>
      <c r="G20" s="49">
        <f>SUMIFS(base_de_dados!$T:$T,base_de_dados!$C:$C,Info!$B20,base_de_dados!$H:$H,Info!$L$1,base_de_dados!$G:$G,Info!G$1,base_de_dados!$M:$M,"&lt;=2007",base_de_dados!$O:$O,"&gt;=39447")</f>
        <v>0</v>
      </c>
      <c r="H20" s="49">
        <f>SUMIFS(base_de_dados!$T:$T,base_de_dados!$C:$C,Info!$B20,base_de_dados!$H:$H,Info!$L$1,base_de_dados!$G:$G,Info!H$1,base_de_dados!$M:$M,"&lt;=2007",base_de_dados!$O:$O,"&gt;=39447")</f>
        <v>0</v>
      </c>
      <c r="I20" s="49">
        <f>SUMIFS(base_de_dados!$T:$T,base_de_dados!$C:$C,Info!$B20,base_de_dados!$H:$H,Info!$L$1,base_de_dados!$G:$G,Info!I$1,base_de_dados!$M:$M,"&lt;=2007",base_de_dados!$O:$O,"&gt;=39447")</f>
        <v>0</v>
      </c>
      <c r="J20" s="49">
        <f>SUMIFS(base_de_dados!$T:$T,base_de_dados!$C:$C,Info!$B20,base_de_dados!$H:$H,Info!$L$1,base_de_dados!$G:$G,Info!J$1,base_de_dados!$M:$M,"&lt;=2007",base_de_dados!$O:$O,"&gt;=39447")</f>
        <v>0</v>
      </c>
    </row>
    <row r="21" spans="2:11" x14ac:dyDescent="0.25">
      <c r="B21" s="6">
        <v>20</v>
      </c>
      <c r="C21" s="49">
        <f>SUMIFS(base_de_dados!$T:$T,base_de_dados!$C:$C,Info!$B21,base_de_dados!$H:$H,Info!$L$1,base_de_dados!$G:$G,Info!C$1,base_de_dados!$M:$M,"&lt;=2007",base_de_dados!$O:$O,"&gt;=39447")</f>
        <v>0</v>
      </c>
      <c r="D21" s="49">
        <f>SUMIFS(base_de_dados!$T:$T,base_de_dados!$C:$C,Info!$B21,base_de_dados!$H:$H,Info!$L$1,base_de_dados!$G:$G,Info!D$1,base_de_dados!$M:$M,"&lt;=2007",base_de_dados!$O:$O,"&gt;=39447")</f>
        <v>0</v>
      </c>
      <c r="E21" s="49">
        <f>SUMIFS(base_de_dados!$T:$T,base_de_dados!$C:$C,Info!$B21,base_de_dados!$H:$H,Info!$L$1,base_de_dados!$G:$G,Info!E$1,base_de_dados!$M:$M,"&lt;=2007",base_de_dados!$O:$O,"&gt;=39447")</f>
        <v>2.0517427701674279E-2</v>
      </c>
      <c r="F21" s="49">
        <f>SUMIFS(base_de_dados!$T:$T,base_de_dados!$C:$C,Info!$B21,base_de_dados!$H:$H,Info!$L$1,base_de_dados!$G:$G,Info!F$1,base_de_dados!$M:$M,"&lt;=2007",base_de_dados!$O:$O,"&gt;=39447")</f>
        <v>0</v>
      </c>
      <c r="G21" s="49">
        <f>SUMIFS(base_de_dados!$T:$T,base_de_dados!$C:$C,Info!$B21,base_de_dados!$H:$H,Info!$L$1,base_de_dados!$G:$G,Info!G$1,base_de_dados!$M:$M,"&lt;=2007",base_de_dados!$O:$O,"&gt;=39447")</f>
        <v>0</v>
      </c>
      <c r="H21" s="49">
        <f>SUMIFS(base_de_dados!$T:$T,base_de_dados!$C:$C,Info!$B21,base_de_dados!$H:$H,Info!$L$1,base_de_dados!$G:$G,Info!H$1,base_de_dados!$M:$M,"&lt;=2007",base_de_dados!$O:$O,"&gt;=39447")</f>
        <v>0</v>
      </c>
      <c r="I21" s="49">
        <f>SUMIFS(base_de_dados!$T:$T,base_de_dados!$C:$C,Info!$B21,base_de_dados!$H:$H,Info!$L$1,base_de_dados!$G:$G,Info!I$1,base_de_dados!$M:$M,"&lt;=2007",base_de_dados!$O:$O,"&gt;=39447")</f>
        <v>0</v>
      </c>
      <c r="J21" s="49">
        <f>SUMIFS(base_de_dados!$T:$T,base_de_dados!$C:$C,Info!$B21,base_de_dados!$H:$H,Info!$L$1,base_de_dados!$G:$G,Info!J$1,base_de_dados!$M:$M,"&lt;=2007",base_de_dados!$O:$O,"&gt;=39447")</f>
        <v>0</v>
      </c>
    </row>
    <row r="22" spans="2:11" x14ac:dyDescent="0.25">
      <c r="B22" s="6">
        <v>21</v>
      </c>
      <c r="C22" s="49">
        <f>SUMIFS(base_de_dados!$T:$T,base_de_dados!$C:$C,Info!$B22,base_de_dados!$H:$H,Info!$L$1,base_de_dados!$G:$G,Info!C$1,base_de_dados!$M:$M,"&lt;=2007",base_de_dados!$O:$O,"&gt;=39447")</f>
        <v>0</v>
      </c>
      <c r="D22" s="49">
        <f>SUMIFS(base_de_dados!$T:$T,base_de_dados!$C:$C,Info!$B22,base_de_dados!$H:$H,Info!$L$1,base_de_dados!$G:$G,Info!D$1,base_de_dados!$M:$M,"&lt;=2007",base_de_dados!$O:$O,"&gt;=39447")</f>
        <v>0</v>
      </c>
      <c r="E22" s="49">
        <f>SUMIFS(base_de_dados!$T:$T,base_de_dados!$C:$C,Info!$B22,base_de_dados!$H:$H,Info!$L$1,base_de_dados!$G:$G,Info!E$1,base_de_dados!$M:$M,"&lt;=2007",base_de_dados!$O:$O,"&gt;=39447")</f>
        <v>0</v>
      </c>
      <c r="F22" s="49">
        <f>SUMIFS(base_de_dados!$T:$T,base_de_dados!$C:$C,Info!$B22,base_de_dados!$H:$H,Info!$L$1,base_de_dados!$G:$G,Info!F$1,base_de_dados!$M:$M,"&lt;=2007",base_de_dados!$O:$O,"&gt;=39447")</f>
        <v>0</v>
      </c>
      <c r="G22" s="49">
        <f>SUMIFS(base_de_dados!$T:$T,base_de_dados!$C:$C,Info!$B22,base_de_dados!$H:$H,Info!$L$1,base_de_dados!$G:$G,Info!G$1,base_de_dados!$M:$M,"&lt;=2007",base_de_dados!$O:$O,"&gt;=39447")</f>
        <v>0</v>
      </c>
      <c r="H22" s="49">
        <f>SUMIFS(base_de_dados!$T:$T,base_de_dados!$C:$C,Info!$B22,base_de_dados!$H:$H,Info!$L$1,base_de_dados!$G:$G,Info!H$1,base_de_dados!$M:$M,"&lt;=2007",base_de_dados!$O:$O,"&gt;=39447")</f>
        <v>0</v>
      </c>
      <c r="I22" s="49">
        <f>SUMIFS(base_de_dados!$T:$T,base_de_dados!$C:$C,Info!$B22,base_de_dados!$H:$H,Info!$L$1,base_de_dados!$G:$G,Info!I$1,base_de_dados!$M:$M,"&lt;=2007",base_de_dados!$O:$O,"&gt;=39447")</f>
        <v>0</v>
      </c>
      <c r="J22" s="49">
        <f>SUMIFS(base_de_dados!$T:$T,base_de_dados!$C:$C,Info!$B22,base_de_dados!$H:$H,Info!$L$1,base_de_dados!$G:$G,Info!J$1,base_de_dados!$M:$M,"&lt;=2007",base_de_dados!$O:$O,"&gt;=39447")</f>
        <v>0</v>
      </c>
    </row>
    <row r="23" spans="2:11" x14ac:dyDescent="0.25">
      <c r="B23" s="6">
        <v>22</v>
      </c>
      <c r="C23" s="49">
        <f>SUMIFS(base_de_dados!$T:$T,base_de_dados!$C:$C,Info!$B23,base_de_dados!$H:$H,Info!$L$1,base_de_dados!$G:$G,Info!C$1,base_de_dados!$M:$M,"&lt;=2007",base_de_dados!$O:$O,"&gt;=39447")</f>
        <v>0</v>
      </c>
      <c r="D23" s="49">
        <f>SUMIFS(base_de_dados!$T:$T,base_de_dados!$C:$C,Info!$B23,base_de_dados!$H:$H,Info!$L$1,base_de_dados!$G:$G,Info!D$1,base_de_dados!$M:$M,"&lt;=2007",base_de_dados!$O:$O,"&gt;=39447")</f>
        <v>0</v>
      </c>
      <c r="E23" s="49">
        <f>SUMIFS(base_de_dados!$T:$T,base_de_dados!$C:$C,Info!$B23,base_de_dados!$H:$H,Info!$L$1,base_de_dados!$G:$G,Info!E$1,base_de_dados!$M:$M,"&lt;=2007",base_de_dados!$O:$O,"&gt;=39447")</f>
        <v>3.0136986301369864E-3</v>
      </c>
      <c r="F23" s="49">
        <f>SUMIFS(base_de_dados!$T:$T,base_de_dados!$C:$C,Info!$B23,base_de_dados!$H:$H,Info!$L$1,base_de_dados!$G:$G,Info!F$1,base_de_dados!$M:$M,"&lt;=2007",base_de_dados!$O:$O,"&gt;=39447")</f>
        <v>0.10154309360730596</v>
      </c>
      <c r="G23" s="49">
        <f>SUMIFS(base_de_dados!$T:$T,base_de_dados!$C:$C,Info!$B23,base_de_dados!$H:$H,Info!$L$1,base_de_dados!$G:$G,Info!G$1,base_de_dados!$M:$M,"&lt;=2007",base_de_dados!$O:$O,"&gt;=39447")</f>
        <v>0</v>
      </c>
      <c r="H23" s="49">
        <f>SUMIFS(base_de_dados!$T:$T,base_de_dados!$C:$C,Info!$B23,base_de_dados!$H:$H,Info!$L$1,base_de_dados!$G:$G,Info!H$1,base_de_dados!$M:$M,"&lt;=2007",base_de_dados!$O:$O,"&gt;=39447")</f>
        <v>0</v>
      </c>
      <c r="I23" s="49">
        <f>SUMIFS(base_de_dados!$T:$T,base_de_dados!$C:$C,Info!$B23,base_de_dados!$H:$H,Info!$L$1,base_de_dados!$G:$G,Info!I$1,base_de_dados!$M:$M,"&lt;=2007",base_de_dados!$O:$O,"&gt;=39447")</f>
        <v>6.81</v>
      </c>
      <c r="J23" s="49">
        <f>SUMIFS(base_de_dados!$T:$T,base_de_dados!$C:$C,Info!$B23,base_de_dados!$H:$H,Info!$L$1,base_de_dados!$G:$G,Info!J$1,base_de_dados!$M:$M,"&lt;=2007",base_de_dados!$O:$O,"&gt;=39447")</f>
        <v>0</v>
      </c>
    </row>
    <row r="28" spans="2:11" ht="15.75" thickBot="1" x14ac:dyDescent="0.3"/>
    <row r="29" spans="2:11" x14ac:dyDescent="0.25">
      <c r="B29" s="7" t="s">
        <v>637</v>
      </c>
      <c r="C29" s="8"/>
      <c r="D29" s="8"/>
      <c r="E29" s="8"/>
      <c r="F29" s="8"/>
      <c r="G29" s="8"/>
      <c r="H29" s="9"/>
    </row>
    <row r="30" spans="2:11" x14ac:dyDescent="0.25">
      <c r="B30" s="10"/>
      <c r="C30" s="11"/>
      <c r="D30" s="11"/>
      <c r="E30" s="11"/>
      <c r="F30" s="11"/>
      <c r="G30" s="33" t="s">
        <v>1143</v>
      </c>
      <c r="H30" s="12"/>
    </row>
    <row r="31" spans="2:11" x14ac:dyDescent="0.25">
      <c r="B31" s="10"/>
      <c r="C31" s="6" t="s">
        <v>633</v>
      </c>
      <c r="D31" s="6" t="s">
        <v>634</v>
      </c>
      <c r="E31" s="6" t="s">
        <v>635</v>
      </c>
      <c r="F31" s="6" t="s">
        <v>636</v>
      </c>
      <c r="G31" s="19" t="s">
        <v>643</v>
      </c>
      <c r="H31" s="12"/>
      <c r="J31" s="18" t="s">
        <v>630</v>
      </c>
      <c r="K31" t="s">
        <v>638</v>
      </c>
    </row>
    <row r="32" spans="2:11" x14ac:dyDescent="0.25">
      <c r="B32" s="13">
        <v>1</v>
      </c>
      <c r="C32" s="37">
        <f>C2</f>
        <v>0</v>
      </c>
      <c r="D32" s="37">
        <f t="shared" ref="D32:D53" si="0">SUM(D2+E2)</f>
        <v>0</v>
      </c>
      <c r="E32" s="37">
        <f t="shared" ref="E32:E53" si="1">SUM(F2:H2)</f>
        <v>0</v>
      </c>
      <c r="F32" s="37">
        <f t="shared" ref="F32:F53" si="2">SUM(I2:J2)</f>
        <v>0</v>
      </c>
      <c r="G32" s="37">
        <f t="shared" ref="G32:G53" si="3">SUM(C32:F32)</f>
        <v>0</v>
      </c>
      <c r="H32" s="12"/>
      <c r="K32" t="s">
        <v>639</v>
      </c>
    </row>
    <row r="33" spans="2:11" x14ac:dyDescent="0.25">
      <c r="B33" s="13">
        <v>2</v>
      </c>
      <c r="C33" s="37">
        <f t="shared" ref="C33:C53" si="4">C3</f>
        <v>2.4722222222222223</v>
      </c>
      <c r="D33" s="37">
        <f t="shared" si="0"/>
        <v>1.0295989345509895</v>
      </c>
      <c r="E33" s="37">
        <f t="shared" si="1"/>
        <v>0</v>
      </c>
      <c r="F33" s="37">
        <f t="shared" si="2"/>
        <v>0.30501902587519025</v>
      </c>
      <c r="G33" s="37">
        <f t="shared" si="3"/>
        <v>3.806840182648402</v>
      </c>
      <c r="H33" s="12"/>
      <c r="K33" t="s">
        <v>640</v>
      </c>
    </row>
    <row r="34" spans="2:11" x14ac:dyDescent="0.25">
      <c r="B34" s="13">
        <v>3</v>
      </c>
      <c r="C34" s="37">
        <f t="shared" si="4"/>
        <v>0</v>
      </c>
      <c r="D34" s="37">
        <f t="shared" si="0"/>
        <v>0</v>
      </c>
      <c r="E34" s="37">
        <f t="shared" si="1"/>
        <v>0</v>
      </c>
      <c r="F34" s="37">
        <f t="shared" si="2"/>
        <v>0</v>
      </c>
      <c r="G34" s="37">
        <f t="shared" si="3"/>
        <v>0</v>
      </c>
      <c r="H34" s="12"/>
      <c r="K34" s="2" t="s">
        <v>641</v>
      </c>
    </row>
    <row r="35" spans="2:11" x14ac:dyDescent="0.25">
      <c r="B35" s="13">
        <v>4</v>
      </c>
      <c r="C35" s="37">
        <f t="shared" si="4"/>
        <v>0.5054833333333334</v>
      </c>
      <c r="D35" s="37">
        <f t="shared" si="0"/>
        <v>2.3083574074074074</v>
      </c>
      <c r="E35" s="37">
        <f t="shared" si="1"/>
        <v>0.54560911339421614</v>
      </c>
      <c r="F35" s="37">
        <f t="shared" si="2"/>
        <v>0.14571232876712328</v>
      </c>
      <c r="G35" s="37">
        <f t="shared" si="3"/>
        <v>3.50516218290208</v>
      </c>
      <c r="H35" s="12"/>
    </row>
    <row r="36" spans="2:11" x14ac:dyDescent="0.25">
      <c r="B36" s="13">
        <v>5</v>
      </c>
      <c r="C36" s="37">
        <f t="shared" si="4"/>
        <v>0</v>
      </c>
      <c r="D36" s="37">
        <f t="shared" si="0"/>
        <v>1.6113059360730593</v>
      </c>
      <c r="E36" s="37">
        <f t="shared" si="1"/>
        <v>6.0882800608828003E-3</v>
      </c>
      <c r="F36" s="37">
        <f t="shared" si="2"/>
        <v>2.1361111111111111</v>
      </c>
      <c r="G36" s="37">
        <f t="shared" si="3"/>
        <v>3.7535053272450529</v>
      </c>
      <c r="H36" s="12"/>
    </row>
    <row r="37" spans="2:11" x14ac:dyDescent="0.25">
      <c r="B37" s="13">
        <v>6</v>
      </c>
      <c r="C37" s="37">
        <f t="shared" si="4"/>
        <v>0</v>
      </c>
      <c r="D37" s="37">
        <f t="shared" si="0"/>
        <v>0</v>
      </c>
      <c r="E37" s="37">
        <f t="shared" si="1"/>
        <v>0</v>
      </c>
      <c r="F37" s="37">
        <f t="shared" si="2"/>
        <v>0</v>
      </c>
      <c r="G37" s="37">
        <f t="shared" si="3"/>
        <v>0</v>
      </c>
      <c r="H37" s="12"/>
    </row>
    <row r="38" spans="2:11" x14ac:dyDescent="0.25">
      <c r="B38" s="13">
        <v>7</v>
      </c>
      <c r="C38" s="37">
        <f t="shared" si="4"/>
        <v>0</v>
      </c>
      <c r="D38" s="37">
        <f t="shared" si="0"/>
        <v>0</v>
      </c>
      <c r="E38" s="37">
        <f t="shared" si="1"/>
        <v>0</v>
      </c>
      <c r="F38" s="37">
        <f t="shared" si="2"/>
        <v>0</v>
      </c>
      <c r="G38" s="37">
        <f t="shared" si="3"/>
        <v>0</v>
      </c>
      <c r="H38" s="12"/>
    </row>
    <row r="39" spans="2:11" x14ac:dyDescent="0.25">
      <c r="B39" s="13">
        <v>8</v>
      </c>
      <c r="C39" s="37">
        <f t="shared" si="4"/>
        <v>0.8</v>
      </c>
      <c r="D39" s="37">
        <f t="shared" si="0"/>
        <v>1.4166012176560121</v>
      </c>
      <c r="E39" s="37">
        <f t="shared" si="1"/>
        <v>1.3275938337138513</v>
      </c>
      <c r="F39" s="37">
        <f t="shared" si="2"/>
        <v>0</v>
      </c>
      <c r="G39" s="37">
        <f t="shared" si="3"/>
        <v>3.5441950513698632</v>
      </c>
      <c r="H39" s="12"/>
    </row>
    <row r="40" spans="2:11" x14ac:dyDescent="0.25">
      <c r="B40" s="13">
        <v>9</v>
      </c>
      <c r="C40" s="37">
        <f t="shared" si="4"/>
        <v>2.0833333333333332E-2</v>
      </c>
      <c r="D40" s="37">
        <f t="shared" si="0"/>
        <v>2.2585904807204469</v>
      </c>
      <c r="E40" s="37">
        <f t="shared" si="1"/>
        <v>0.45854493277524111</v>
      </c>
      <c r="F40" s="37">
        <f t="shared" si="2"/>
        <v>0.46278333333333338</v>
      </c>
      <c r="G40" s="37">
        <f t="shared" si="3"/>
        <v>3.2007520801623546</v>
      </c>
      <c r="H40" s="12"/>
    </row>
    <row r="41" spans="2:11" x14ac:dyDescent="0.25">
      <c r="B41" s="13">
        <v>10</v>
      </c>
      <c r="C41" s="37">
        <f t="shared" si="4"/>
        <v>0</v>
      </c>
      <c r="D41" s="37">
        <f t="shared" si="0"/>
        <v>0</v>
      </c>
      <c r="E41" s="37">
        <f t="shared" si="1"/>
        <v>0</v>
      </c>
      <c r="F41" s="37">
        <f t="shared" si="2"/>
        <v>0</v>
      </c>
      <c r="G41" s="37">
        <f t="shared" si="3"/>
        <v>0</v>
      </c>
      <c r="H41" s="12"/>
    </row>
    <row r="42" spans="2:11" x14ac:dyDescent="0.25">
      <c r="B42" s="13">
        <v>11</v>
      </c>
      <c r="C42" s="37">
        <f t="shared" si="4"/>
        <v>0</v>
      </c>
      <c r="D42" s="37">
        <f t="shared" si="0"/>
        <v>5.4335494672754954E-2</v>
      </c>
      <c r="E42" s="37">
        <f t="shared" si="1"/>
        <v>0</v>
      </c>
      <c r="F42" s="37">
        <f t="shared" si="2"/>
        <v>0</v>
      </c>
      <c r="G42" s="37">
        <f t="shared" si="3"/>
        <v>5.4335494672754954E-2</v>
      </c>
      <c r="H42" s="12"/>
    </row>
    <row r="43" spans="2:11" x14ac:dyDescent="0.25">
      <c r="B43" s="13">
        <v>12</v>
      </c>
      <c r="C43" s="37">
        <f t="shared" si="4"/>
        <v>0</v>
      </c>
      <c r="D43" s="37">
        <f t="shared" si="0"/>
        <v>0.43774733637747337</v>
      </c>
      <c r="E43" s="37">
        <f t="shared" si="1"/>
        <v>1.320564840182648</v>
      </c>
      <c r="F43" s="37">
        <f t="shared" si="2"/>
        <v>0.49429223744292239</v>
      </c>
      <c r="G43" s="37">
        <f t="shared" si="3"/>
        <v>2.2526044140030437</v>
      </c>
      <c r="H43" s="12"/>
    </row>
    <row r="44" spans="2:11" x14ac:dyDescent="0.25">
      <c r="B44" s="13">
        <v>13</v>
      </c>
      <c r="C44" s="37">
        <f t="shared" si="4"/>
        <v>0</v>
      </c>
      <c r="D44" s="37">
        <f t="shared" si="0"/>
        <v>0</v>
      </c>
      <c r="E44" s="37">
        <f t="shared" si="1"/>
        <v>0</v>
      </c>
      <c r="F44" s="37">
        <f t="shared" si="2"/>
        <v>0</v>
      </c>
      <c r="G44" s="37">
        <f t="shared" si="3"/>
        <v>0</v>
      </c>
      <c r="H44" s="12"/>
    </row>
    <row r="45" spans="2:11" x14ac:dyDescent="0.25">
      <c r="B45" s="13">
        <v>14</v>
      </c>
      <c r="C45" s="37">
        <f t="shared" si="4"/>
        <v>9.8299999999999998E-2</v>
      </c>
      <c r="D45" s="37">
        <f t="shared" si="0"/>
        <v>9.5038051750380506E-3</v>
      </c>
      <c r="E45" s="37">
        <f t="shared" si="1"/>
        <v>0.28898937721968543</v>
      </c>
      <c r="F45" s="37">
        <f t="shared" si="2"/>
        <v>0</v>
      </c>
      <c r="G45" s="37">
        <f t="shared" si="3"/>
        <v>0.3967931823947235</v>
      </c>
      <c r="H45" s="12"/>
    </row>
    <row r="46" spans="2:11" x14ac:dyDescent="0.25">
      <c r="B46" s="13">
        <v>15</v>
      </c>
      <c r="C46" s="37">
        <f t="shared" si="4"/>
        <v>0</v>
      </c>
      <c r="D46" s="37">
        <f t="shared" si="0"/>
        <v>0.11551697108066972</v>
      </c>
      <c r="E46" s="37">
        <f t="shared" si="1"/>
        <v>0.62957669805936078</v>
      </c>
      <c r="F46" s="37">
        <f t="shared" si="2"/>
        <v>0</v>
      </c>
      <c r="G46" s="37">
        <f t="shared" si="3"/>
        <v>0.7450936691400305</v>
      </c>
      <c r="H46" s="12"/>
    </row>
    <row r="47" spans="2:11" x14ac:dyDescent="0.25">
      <c r="B47" s="13">
        <v>16</v>
      </c>
      <c r="C47" s="37">
        <f t="shared" si="4"/>
        <v>0</v>
      </c>
      <c r="D47" s="37">
        <f t="shared" si="0"/>
        <v>0</v>
      </c>
      <c r="E47" s="37">
        <f t="shared" si="1"/>
        <v>0</v>
      </c>
      <c r="F47" s="37">
        <f t="shared" si="2"/>
        <v>0</v>
      </c>
      <c r="G47" s="37">
        <f t="shared" si="3"/>
        <v>0</v>
      </c>
      <c r="H47" s="12"/>
    </row>
    <row r="48" spans="2:11" x14ac:dyDescent="0.25">
      <c r="B48" s="13">
        <v>17</v>
      </c>
      <c r="C48" s="37">
        <f t="shared" si="4"/>
        <v>0</v>
      </c>
      <c r="D48" s="37">
        <f t="shared" si="0"/>
        <v>1.4916666666666667E-2</v>
      </c>
      <c r="E48" s="37">
        <f t="shared" si="1"/>
        <v>0</v>
      </c>
      <c r="F48" s="37">
        <f t="shared" si="2"/>
        <v>0</v>
      </c>
      <c r="G48" s="37">
        <f t="shared" si="3"/>
        <v>1.4916666666666667E-2</v>
      </c>
      <c r="H48" s="12"/>
    </row>
    <row r="49" spans="1:34" x14ac:dyDescent="0.25">
      <c r="B49" s="13">
        <v>18</v>
      </c>
      <c r="C49" s="37">
        <f t="shared" si="4"/>
        <v>0</v>
      </c>
      <c r="D49" s="37">
        <f t="shared" si="0"/>
        <v>0.21733016235413494</v>
      </c>
      <c r="E49" s="37">
        <f t="shared" si="1"/>
        <v>0.15876535958904112</v>
      </c>
      <c r="F49" s="37">
        <f t="shared" si="2"/>
        <v>0</v>
      </c>
      <c r="G49" s="37">
        <f t="shared" si="3"/>
        <v>0.37609552194317608</v>
      </c>
      <c r="H49" s="12"/>
    </row>
    <row r="50" spans="1:34" x14ac:dyDescent="0.25">
      <c r="B50" s="13">
        <v>19</v>
      </c>
      <c r="C50" s="37">
        <f t="shared" si="4"/>
        <v>0</v>
      </c>
      <c r="D50" s="37">
        <f t="shared" si="0"/>
        <v>5.7519977168949771E-2</v>
      </c>
      <c r="E50" s="37">
        <f t="shared" si="1"/>
        <v>0.49731514586504322</v>
      </c>
      <c r="F50" s="37">
        <f t="shared" si="2"/>
        <v>0</v>
      </c>
      <c r="G50" s="37">
        <f t="shared" si="3"/>
        <v>0.55483512303399296</v>
      </c>
      <c r="H50" s="12"/>
    </row>
    <row r="51" spans="1:34" x14ac:dyDescent="0.25">
      <c r="B51" s="13">
        <v>20</v>
      </c>
      <c r="C51" s="37">
        <f t="shared" si="4"/>
        <v>0</v>
      </c>
      <c r="D51" s="37">
        <f t="shared" si="0"/>
        <v>2.0517427701674279E-2</v>
      </c>
      <c r="E51" s="37">
        <f t="shared" si="1"/>
        <v>0</v>
      </c>
      <c r="F51" s="37">
        <f t="shared" si="2"/>
        <v>0</v>
      </c>
      <c r="G51" s="37">
        <f t="shared" si="3"/>
        <v>2.0517427701674279E-2</v>
      </c>
      <c r="H51" s="12"/>
    </row>
    <row r="52" spans="1:34" x14ac:dyDescent="0.25">
      <c r="B52" s="13">
        <v>21</v>
      </c>
      <c r="C52" s="37">
        <f t="shared" si="4"/>
        <v>0</v>
      </c>
      <c r="D52" s="37">
        <f t="shared" si="0"/>
        <v>0</v>
      </c>
      <c r="E52" s="37">
        <f t="shared" si="1"/>
        <v>0</v>
      </c>
      <c r="F52" s="37">
        <f t="shared" si="2"/>
        <v>0</v>
      </c>
      <c r="G52" s="37">
        <f t="shared" si="3"/>
        <v>0</v>
      </c>
      <c r="H52" s="12"/>
    </row>
    <row r="53" spans="1:34" x14ac:dyDescent="0.25">
      <c r="B53" s="13">
        <v>22</v>
      </c>
      <c r="C53" s="37">
        <f t="shared" si="4"/>
        <v>0</v>
      </c>
      <c r="D53" s="37">
        <f t="shared" si="0"/>
        <v>3.0136986301369864E-3</v>
      </c>
      <c r="E53" s="37">
        <f t="shared" si="1"/>
        <v>0.10154309360730596</v>
      </c>
      <c r="F53" s="37">
        <f t="shared" si="2"/>
        <v>6.81</v>
      </c>
      <c r="G53" s="37">
        <f t="shared" si="3"/>
        <v>6.9145567922374429</v>
      </c>
      <c r="H53" s="12"/>
    </row>
    <row r="54" spans="1:34" x14ac:dyDescent="0.25">
      <c r="B54" s="10"/>
      <c r="C54" s="11"/>
      <c r="D54" s="11"/>
      <c r="E54" s="11"/>
      <c r="F54" s="11"/>
      <c r="G54" s="11"/>
      <c r="H54" s="12"/>
    </row>
    <row r="55" spans="1:34" x14ac:dyDescent="0.25">
      <c r="B55" s="10"/>
      <c r="C55" s="47"/>
      <c r="D55" s="47"/>
      <c r="E55" s="47"/>
      <c r="F55" s="63" t="s">
        <v>3402</v>
      </c>
      <c r="G55" s="63">
        <f>SUM(G32:G54)</f>
        <v>29.140203116121256</v>
      </c>
      <c r="H55" s="12"/>
    </row>
    <row r="56" spans="1:34" ht="15.75" thickBot="1" x14ac:dyDescent="0.3">
      <c r="B56" s="14"/>
      <c r="C56" s="15"/>
      <c r="D56" s="15"/>
      <c r="E56" s="15"/>
      <c r="F56" s="15"/>
      <c r="G56" s="15"/>
      <c r="H56" s="16"/>
    </row>
    <row r="58" spans="1:34" x14ac:dyDescent="0.25">
      <c r="L58" s="62" t="s">
        <v>3403</v>
      </c>
    </row>
    <row r="59" spans="1:34" x14ac:dyDescent="0.25">
      <c r="L59" t="b">
        <f>SUM(K62:K1048576)=G55</f>
        <v>0</v>
      </c>
    </row>
    <row r="60" spans="1:34" ht="15.75" thickBot="1" x14ac:dyDescent="0.3"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</row>
    <row r="61" spans="1:34" ht="90" x14ac:dyDescent="0.25">
      <c r="A61" s="30" t="s">
        <v>1142</v>
      </c>
      <c r="B61" s="6" t="s">
        <v>1140</v>
      </c>
      <c r="C61" s="23" t="s">
        <v>61</v>
      </c>
      <c r="D61" s="23" t="s">
        <v>68</v>
      </c>
      <c r="E61" s="23" t="s">
        <v>76</v>
      </c>
      <c r="F61" s="23" t="s">
        <v>69</v>
      </c>
      <c r="G61" s="23" t="s">
        <v>266</v>
      </c>
      <c r="H61" s="23" t="s">
        <v>309</v>
      </c>
      <c r="I61" s="23" t="s">
        <v>66</v>
      </c>
      <c r="J61" s="23" t="s">
        <v>79</v>
      </c>
      <c r="K61" s="31" t="s">
        <v>643</v>
      </c>
      <c r="M61" s="54"/>
      <c r="N61" s="55"/>
      <c r="O61" s="56"/>
      <c r="P61" s="56"/>
      <c r="Q61" s="56"/>
      <c r="R61" s="56"/>
      <c r="S61" s="56"/>
      <c r="T61" s="56"/>
      <c r="U61" s="56"/>
      <c r="V61" s="56"/>
      <c r="W61" s="56"/>
      <c r="X61" s="47"/>
      <c r="Y61" s="54"/>
      <c r="Z61" s="55"/>
      <c r="AA61" s="50"/>
      <c r="AB61" s="23"/>
      <c r="AC61" s="23"/>
      <c r="AD61" s="23"/>
      <c r="AE61" s="23"/>
      <c r="AF61" s="23"/>
      <c r="AG61" s="23"/>
      <c r="AH61" s="23"/>
    </row>
    <row r="62" spans="1:34" x14ac:dyDescent="0.25">
      <c r="A62" s="29">
        <v>21</v>
      </c>
      <c r="B62" s="22" t="s">
        <v>644</v>
      </c>
      <c r="C62" s="5">
        <f>SUMIFS(base_de_dados!$T:$T,base_de_dados!$B:$B,$B62,base_de_dados!$G:$G,C$61,base_de_dados!$H:$H,$L$1,base_de_dados!$C:$C,$A62,base_de_dados!$M:$M,"&lt;=2007",base_de_dados!$O:$O,"&gt;=39447")</f>
        <v>0</v>
      </c>
      <c r="D62" s="5">
        <f>SUMIFS(base_de_dados!$T:$T,base_de_dados!$B:$B,$B62,base_de_dados!$G:$G,D$61,base_de_dados!$H:$H,$L$1,base_de_dados!$C:$C,$A62,base_de_dados!$M:$M,"&lt;=2007",base_de_dados!$O:$O,"&gt;=39447")</f>
        <v>0</v>
      </c>
      <c r="E62" s="5">
        <f>SUMIFS(base_de_dados!$T:$T,base_de_dados!$B:$B,$B62,base_de_dados!$G:$G,E$61,base_de_dados!$H:$H,$L$1,base_de_dados!$C:$C,$A62,base_de_dados!$M:$M,"&lt;=2007",base_de_dados!$O:$O,"&gt;=39447")</f>
        <v>0</v>
      </c>
      <c r="F62" s="5">
        <f>SUMIFS(base_de_dados!$T:$T,base_de_dados!$B:$B,$B62,base_de_dados!$G:$G,F$61,base_de_dados!$H:$H,$L$1,base_de_dados!$C:$C,$A62,base_de_dados!$M:$M,"&lt;=2007",base_de_dados!$O:$O,"&gt;=39447")</f>
        <v>0</v>
      </c>
      <c r="G62" s="5">
        <f>SUMIFS(base_de_dados!$T:$T,base_de_dados!$B:$B,$B62,base_de_dados!$G:$G,G$61,base_de_dados!$H:$H,$L$1,base_de_dados!$C:$C,$A62,base_de_dados!$M:$M,"&lt;=2007",base_de_dados!$O:$O,"&gt;=39447")</f>
        <v>0</v>
      </c>
      <c r="H62" s="5">
        <f>SUMIFS(base_de_dados!$T:$T,base_de_dados!$B:$B,$B62,base_de_dados!$G:$G,H$61,base_de_dados!$H:$H,$L$1,base_de_dados!$C:$C,$A62,base_de_dados!$M:$M,"&lt;=2007",base_de_dados!$O:$O,"&gt;=39447")</f>
        <v>0</v>
      </c>
      <c r="I62" s="5">
        <f>SUMIFS(base_de_dados!$T:$T,base_de_dados!$B:$B,$B62,base_de_dados!$G:$G,I$61,base_de_dados!$H:$H,$L$1,base_de_dados!$C:$C,$A62,base_de_dados!$M:$M,"&lt;=2007",base_de_dados!$O:$O,"&gt;=39447")</f>
        <v>0</v>
      </c>
      <c r="J62" s="5">
        <f>SUMIFS(base_de_dados!$T:$T,base_de_dados!$B:$B,$B62,base_de_dados!$G:$G,J$61,base_de_dados!$H:$H,$L$1,base_de_dados!$C:$C,$A62,base_de_dados!$M:$M,"&lt;=2007",base_de_dados!$O:$O,"&gt;=39447")</f>
        <v>0</v>
      </c>
      <c r="K62" s="32">
        <f>SUM(C62:J62)</f>
        <v>0</v>
      </c>
      <c r="M62" s="57"/>
      <c r="N62" s="52"/>
      <c r="O62" s="58"/>
      <c r="P62" s="58"/>
      <c r="Q62" s="58"/>
      <c r="R62" s="58"/>
      <c r="S62" s="58"/>
      <c r="T62" s="58"/>
      <c r="U62" s="58"/>
      <c r="V62" s="58"/>
      <c r="W62" s="59"/>
      <c r="X62" s="47"/>
      <c r="Y62" s="57"/>
      <c r="Z62" s="52"/>
      <c r="AA62" s="51"/>
      <c r="AB62" s="48"/>
      <c r="AC62" s="48"/>
      <c r="AD62" s="48"/>
      <c r="AE62" s="48"/>
      <c r="AF62" s="48"/>
      <c r="AG62" s="48"/>
      <c r="AH62" s="48"/>
    </row>
    <row r="63" spans="1:34" x14ac:dyDescent="0.25">
      <c r="A63" s="29">
        <v>16</v>
      </c>
      <c r="B63" s="22" t="s">
        <v>645</v>
      </c>
      <c r="C63" s="5">
        <f>SUMIFS(base_de_dados!$T:$T,base_de_dados!$B:$B,$B63,base_de_dados!$G:$G,C$61,base_de_dados!$H:$H,$L$1,base_de_dados!$C:$C,$A63,base_de_dados!$M:$M,"&lt;=2007",base_de_dados!$O:$O,"&gt;=39447")</f>
        <v>0</v>
      </c>
      <c r="D63" s="5">
        <f>SUMIFS(base_de_dados!$T:$T,base_de_dados!$B:$B,$B63,base_de_dados!$G:$G,D$61,base_de_dados!$H:$H,$L$1,base_de_dados!$C:$C,$A63,base_de_dados!$M:$M,"&lt;=2007",base_de_dados!$O:$O,"&gt;=39447")</f>
        <v>0</v>
      </c>
      <c r="E63" s="5">
        <f>SUMIFS(base_de_dados!$T:$T,base_de_dados!$B:$B,$B63,base_de_dados!$G:$G,E$61,base_de_dados!$H:$H,$L$1,base_de_dados!$C:$C,$A63,base_de_dados!$M:$M,"&lt;=2007",base_de_dados!$O:$O,"&gt;=39447")</f>
        <v>0</v>
      </c>
      <c r="F63" s="5">
        <f>SUMIFS(base_de_dados!$T:$T,base_de_dados!$B:$B,$B63,base_de_dados!$G:$G,F$61,base_de_dados!$H:$H,$L$1,base_de_dados!$C:$C,$A63,base_de_dados!$M:$M,"&lt;=2007",base_de_dados!$O:$O,"&gt;=39447")</f>
        <v>0</v>
      </c>
      <c r="G63" s="5">
        <f>SUMIFS(base_de_dados!$T:$T,base_de_dados!$B:$B,$B63,base_de_dados!$G:$G,G$61,base_de_dados!$H:$H,$L$1,base_de_dados!$C:$C,$A63,base_de_dados!$M:$M,"&lt;=2007",base_de_dados!$O:$O,"&gt;=39447")</f>
        <v>0</v>
      </c>
      <c r="H63" s="5">
        <f>SUMIFS(base_de_dados!$T:$T,base_de_dados!$B:$B,$B63,base_de_dados!$G:$G,H$61,base_de_dados!$H:$H,$L$1,base_de_dados!$C:$C,$A63,base_de_dados!$M:$M,"&lt;=2007",base_de_dados!$O:$O,"&gt;=39447")</f>
        <v>0</v>
      </c>
      <c r="I63" s="5">
        <f>SUMIFS(base_de_dados!$T:$T,base_de_dados!$B:$B,$B63,base_de_dados!$G:$G,I$61,base_de_dados!$H:$H,$L$1,base_de_dados!$C:$C,$A63,base_de_dados!$M:$M,"&lt;=2007",base_de_dados!$O:$O,"&gt;=39447")</f>
        <v>0</v>
      </c>
      <c r="J63" s="5">
        <f>SUMIFS(base_de_dados!$T:$T,base_de_dados!$B:$B,$B63,base_de_dados!$G:$G,J$61,base_de_dados!$H:$H,$L$1,base_de_dados!$C:$C,$A63,base_de_dados!$M:$M,"&lt;=2007",base_de_dados!$O:$O,"&gt;=39447")</f>
        <v>0</v>
      </c>
      <c r="K63" s="32">
        <f t="shared" ref="K63:K126" si="5">SUM(C63:J63)</f>
        <v>0</v>
      </c>
      <c r="M63" s="57"/>
      <c r="N63" s="52"/>
      <c r="O63" s="58"/>
      <c r="P63" s="58"/>
      <c r="Q63" s="58"/>
      <c r="R63" s="58"/>
      <c r="S63" s="58"/>
      <c r="T63" s="58"/>
      <c r="U63" s="58"/>
      <c r="V63" s="58"/>
      <c r="W63" s="59"/>
      <c r="X63" s="47"/>
      <c r="Y63" s="57"/>
      <c r="Z63" s="52"/>
      <c r="AA63" s="51"/>
      <c r="AB63" s="48"/>
      <c r="AC63" s="48"/>
      <c r="AD63" s="48"/>
      <c r="AE63" s="48"/>
      <c r="AF63" s="48"/>
      <c r="AG63" s="48"/>
      <c r="AH63" s="48"/>
    </row>
    <row r="64" spans="1:34" x14ac:dyDescent="0.25">
      <c r="A64" s="29">
        <v>9</v>
      </c>
      <c r="B64" s="22" t="s">
        <v>513</v>
      </c>
      <c r="C64" s="5">
        <f>SUMIFS(base_de_dados!$T:$T,base_de_dados!$B:$B,$B64,base_de_dados!$G:$G,C$61,base_de_dados!$H:$H,$L$1,base_de_dados!$C:$C,$A64,base_de_dados!$M:$M,"&lt;=2007",base_de_dados!$O:$O,"&gt;=39447")</f>
        <v>0</v>
      </c>
      <c r="D64" s="5">
        <f>SUMIFS(base_de_dados!$T:$T,base_de_dados!$B:$B,$B64,base_de_dados!$G:$G,D$61,base_de_dados!$H:$H,$L$1,base_de_dados!$C:$C,$A64,base_de_dados!$M:$M,"&lt;=2007",base_de_dados!$O:$O,"&gt;=39447")</f>
        <v>0</v>
      </c>
      <c r="E64" s="5">
        <f>SUMIFS(base_de_dados!$T:$T,base_de_dados!$B:$B,$B64,base_de_dados!$G:$G,E$61,base_de_dados!$H:$H,$L$1,base_de_dados!$C:$C,$A64,base_de_dados!$M:$M,"&lt;=2007",base_de_dados!$O:$O,"&gt;=39447")</f>
        <v>4.7577371892440386E-3</v>
      </c>
      <c r="F64" s="5">
        <f>SUMIFS(base_de_dados!$T:$T,base_de_dados!$B:$B,$B64,base_de_dados!$G:$G,F$61,base_de_dados!$H:$H,$L$1,base_de_dados!$C:$C,$A64,base_de_dados!$M:$M,"&lt;=2007",base_de_dados!$O:$O,"&gt;=39447")</f>
        <v>2.0749619482496193E-2</v>
      </c>
      <c r="G64" s="5">
        <f>SUMIFS(base_de_dados!$T:$T,base_de_dados!$B:$B,$B64,base_de_dados!$G:$G,G$61,base_de_dados!$H:$H,$L$1,base_de_dados!$C:$C,$A64,base_de_dados!$M:$M,"&lt;=2007",base_de_dados!$O:$O,"&gt;=39447")</f>
        <v>0</v>
      </c>
      <c r="H64" s="5">
        <f>SUMIFS(base_de_dados!$T:$T,base_de_dados!$B:$B,$B64,base_de_dados!$G:$G,H$61,base_de_dados!$H:$H,$L$1,base_de_dados!$C:$C,$A64,base_de_dados!$M:$M,"&lt;=2007",base_de_dados!$O:$O,"&gt;=39447")</f>
        <v>0</v>
      </c>
      <c r="I64" s="5">
        <f>SUMIFS(base_de_dados!$T:$T,base_de_dados!$B:$B,$B64,base_de_dados!$G:$G,I$61,base_de_dados!$H:$H,$L$1,base_de_dados!$C:$C,$A64,base_de_dados!$M:$M,"&lt;=2007",base_de_dados!$O:$O,"&gt;=39447")</f>
        <v>0</v>
      </c>
      <c r="J64" s="5">
        <f>SUMIFS(base_de_dados!$T:$T,base_de_dados!$B:$B,$B64,base_de_dados!$G:$G,J$61,base_de_dados!$H:$H,$L$1,base_de_dados!$C:$C,$A64,base_de_dados!$M:$M,"&lt;=2007",base_de_dados!$O:$O,"&gt;=39447")</f>
        <v>0</v>
      </c>
      <c r="K64" s="32">
        <f t="shared" si="5"/>
        <v>2.5507356671740231E-2</v>
      </c>
      <c r="M64" s="57"/>
      <c r="N64" s="52"/>
      <c r="O64" s="58"/>
      <c r="P64" s="58"/>
      <c r="Q64" s="58"/>
      <c r="R64" s="58"/>
      <c r="S64" s="58"/>
      <c r="T64" s="58"/>
      <c r="U64" s="58"/>
      <c r="V64" s="58"/>
      <c r="W64" s="59"/>
      <c r="X64" s="47"/>
      <c r="Y64" s="57"/>
      <c r="Z64" s="52"/>
      <c r="AA64" s="51"/>
      <c r="AB64" s="48"/>
      <c r="AC64" s="48"/>
      <c r="AD64" s="48"/>
      <c r="AE64" s="48"/>
      <c r="AF64" s="48"/>
      <c r="AG64" s="48"/>
      <c r="AH64" s="48"/>
    </row>
    <row r="65" spans="1:34" x14ac:dyDescent="0.25">
      <c r="A65" s="29">
        <v>9</v>
      </c>
      <c r="B65" s="22" t="s">
        <v>646</v>
      </c>
      <c r="C65" s="5">
        <f>SUMIFS(base_de_dados!$T:$T,base_de_dados!$B:$B,$B65,base_de_dados!$G:$G,C$61,base_de_dados!$H:$H,$L$1,base_de_dados!$C:$C,$A65,base_de_dados!$M:$M,"&lt;=2007",base_de_dados!$O:$O,"&gt;=39447")</f>
        <v>0</v>
      </c>
      <c r="D65" s="5">
        <f>SUMIFS(base_de_dados!$T:$T,base_de_dados!$B:$B,$B65,base_de_dados!$G:$G,D$61,base_de_dados!$H:$H,$L$1,base_de_dados!$C:$C,$A65,base_de_dados!$M:$M,"&lt;=2007",base_de_dados!$O:$O,"&gt;=39447")</f>
        <v>0</v>
      </c>
      <c r="E65" s="5">
        <f>SUMIFS(base_de_dados!$T:$T,base_de_dados!$B:$B,$B65,base_de_dados!$G:$G,E$61,base_de_dados!$H:$H,$L$1,base_de_dados!$C:$C,$A65,base_de_dados!$M:$M,"&lt;=2007",base_de_dados!$O:$O,"&gt;=39447")</f>
        <v>0</v>
      </c>
      <c r="F65" s="5">
        <f>SUMIFS(base_de_dados!$T:$T,base_de_dados!$B:$B,$B65,base_de_dados!$G:$G,F$61,base_de_dados!$H:$H,$L$1,base_de_dados!$C:$C,$A65,base_de_dados!$M:$M,"&lt;=2007",base_de_dados!$O:$O,"&gt;=39447")</f>
        <v>0</v>
      </c>
      <c r="G65" s="5">
        <f>SUMIFS(base_de_dados!$T:$T,base_de_dados!$B:$B,$B65,base_de_dados!$G:$G,G$61,base_de_dados!$H:$H,$L$1,base_de_dados!$C:$C,$A65,base_de_dados!$M:$M,"&lt;=2007",base_de_dados!$O:$O,"&gt;=39447")</f>
        <v>0</v>
      </c>
      <c r="H65" s="5">
        <f>SUMIFS(base_de_dados!$T:$T,base_de_dados!$B:$B,$B65,base_de_dados!$G:$G,H$61,base_de_dados!$H:$H,$L$1,base_de_dados!$C:$C,$A65,base_de_dados!$M:$M,"&lt;=2007",base_de_dados!$O:$O,"&gt;=39447")</f>
        <v>0</v>
      </c>
      <c r="I65" s="5">
        <f>SUMIFS(base_de_dados!$T:$T,base_de_dados!$B:$B,$B65,base_de_dados!$G:$G,I$61,base_de_dados!$H:$H,$L$1,base_de_dados!$C:$C,$A65,base_de_dados!$M:$M,"&lt;=2007",base_de_dados!$O:$O,"&gt;=39447")</f>
        <v>0</v>
      </c>
      <c r="J65" s="5">
        <f>SUMIFS(base_de_dados!$T:$T,base_de_dados!$B:$B,$B65,base_de_dados!$G:$G,J$61,base_de_dados!$H:$H,$L$1,base_de_dados!$C:$C,$A65,base_de_dados!$M:$M,"&lt;=2007",base_de_dados!$O:$O,"&gt;=39447")</f>
        <v>0</v>
      </c>
      <c r="K65" s="32">
        <f t="shared" si="5"/>
        <v>0</v>
      </c>
      <c r="M65" s="57"/>
      <c r="N65" s="52"/>
      <c r="O65" s="58"/>
      <c r="P65" s="58"/>
      <c r="Q65" s="58"/>
      <c r="R65" s="58"/>
      <c r="S65" s="58"/>
      <c r="T65" s="58"/>
      <c r="U65" s="58"/>
      <c r="V65" s="58"/>
      <c r="W65" s="59"/>
      <c r="X65" s="47"/>
      <c r="Y65" s="57"/>
      <c r="Z65" s="52"/>
      <c r="AA65" s="51"/>
      <c r="AB65" s="48"/>
      <c r="AC65" s="48"/>
      <c r="AD65" s="48"/>
      <c r="AE65" s="48"/>
      <c r="AF65" s="48"/>
      <c r="AG65" s="48"/>
      <c r="AH65" s="48"/>
    </row>
    <row r="66" spans="1:34" x14ac:dyDescent="0.25">
      <c r="A66" s="29">
        <v>9</v>
      </c>
      <c r="B66" s="22" t="s">
        <v>647</v>
      </c>
      <c r="C66" s="5">
        <f>SUMIFS(base_de_dados!$T:$T,base_de_dados!$B:$B,$B66,base_de_dados!$G:$G,C$61,base_de_dados!$H:$H,$L$1,base_de_dados!$C:$C,$A66,base_de_dados!$M:$M,"&lt;=2007",base_de_dados!$O:$O,"&gt;=39447")</f>
        <v>0</v>
      </c>
      <c r="D66" s="5">
        <f>SUMIFS(base_de_dados!$T:$T,base_de_dados!$B:$B,$B66,base_de_dados!$G:$G,D$61,base_de_dados!$H:$H,$L$1,base_de_dados!$C:$C,$A66,base_de_dados!$M:$M,"&lt;=2007",base_de_dados!$O:$O,"&gt;=39447")</f>
        <v>0</v>
      </c>
      <c r="E66" s="5">
        <f>SUMIFS(base_de_dados!$T:$T,base_de_dados!$B:$B,$B66,base_de_dados!$G:$G,E$61,base_de_dados!$H:$H,$L$1,base_de_dados!$C:$C,$A66,base_de_dados!$M:$M,"&lt;=2007",base_de_dados!$O:$O,"&gt;=39447")</f>
        <v>0</v>
      </c>
      <c r="F66" s="5">
        <f>SUMIFS(base_de_dados!$T:$T,base_de_dados!$B:$B,$B66,base_de_dados!$G:$G,F$61,base_de_dados!$H:$H,$L$1,base_de_dados!$C:$C,$A66,base_de_dados!$M:$M,"&lt;=2007",base_de_dados!$O:$O,"&gt;=39447")</f>
        <v>0</v>
      </c>
      <c r="G66" s="5">
        <f>SUMIFS(base_de_dados!$T:$T,base_de_dados!$B:$B,$B66,base_de_dados!$G:$G,G$61,base_de_dados!$H:$H,$L$1,base_de_dados!$C:$C,$A66,base_de_dados!$M:$M,"&lt;=2007",base_de_dados!$O:$O,"&gt;=39447")</f>
        <v>0</v>
      </c>
      <c r="H66" s="5">
        <f>SUMIFS(base_de_dados!$T:$T,base_de_dados!$B:$B,$B66,base_de_dados!$G:$G,H$61,base_de_dados!$H:$H,$L$1,base_de_dados!$C:$C,$A66,base_de_dados!$M:$M,"&lt;=2007",base_de_dados!$O:$O,"&gt;=39447")</f>
        <v>0</v>
      </c>
      <c r="I66" s="5">
        <f>SUMIFS(base_de_dados!$T:$T,base_de_dados!$B:$B,$B66,base_de_dados!$G:$G,I$61,base_de_dados!$H:$H,$L$1,base_de_dados!$C:$C,$A66,base_de_dados!$M:$M,"&lt;=2007",base_de_dados!$O:$O,"&gt;=39447")</f>
        <v>1.6722222222222221E-3</v>
      </c>
      <c r="J66" s="5">
        <f>SUMIFS(base_de_dados!$T:$T,base_de_dados!$B:$B,$B66,base_de_dados!$G:$G,J$61,base_de_dados!$H:$H,$L$1,base_de_dados!$C:$C,$A66,base_de_dados!$M:$M,"&lt;=2007",base_de_dados!$O:$O,"&gt;=39447")</f>
        <v>0</v>
      </c>
      <c r="K66" s="32">
        <f t="shared" si="5"/>
        <v>1.6722222222222221E-3</v>
      </c>
      <c r="M66" s="57"/>
      <c r="N66" s="52"/>
      <c r="O66" s="58"/>
      <c r="P66" s="58"/>
      <c r="Q66" s="58"/>
      <c r="R66" s="58"/>
      <c r="S66" s="58"/>
      <c r="T66" s="58"/>
      <c r="U66" s="58"/>
      <c r="V66" s="58"/>
      <c r="W66" s="59"/>
      <c r="X66" s="47"/>
      <c r="Y66" s="57"/>
      <c r="Z66" s="52"/>
      <c r="AA66" s="51"/>
      <c r="AB66" s="48"/>
      <c r="AC66" s="48"/>
      <c r="AD66" s="48"/>
      <c r="AE66" s="48"/>
      <c r="AF66" s="48"/>
      <c r="AG66" s="48"/>
      <c r="AH66" s="48"/>
    </row>
    <row r="67" spans="1:34" x14ac:dyDescent="0.25">
      <c r="A67" s="29">
        <v>17</v>
      </c>
      <c r="B67" s="22" t="s">
        <v>648</v>
      </c>
      <c r="C67" s="5">
        <f>SUMIFS(base_de_dados!$T:$T,base_de_dados!$B:$B,$B67,base_de_dados!$G:$G,C$61,base_de_dados!$H:$H,$L$1,base_de_dados!$C:$C,$A67,base_de_dados!$M:$M,"&lt;=2007",base_de_dados!$O:$O,"&gt;=39447")</f>
        <v>0</v>
      </c>
      <c r="D67" s="5">
        <f>SUMIFS(base_de_dados!$T:$T,base_de_dados!$B:$B,$B67,base_de_dados!$G:$G,D$61,base_de_dados!$H:$H,$L$1,base_de_dados!$C:$C,$A67,base_de_dados!$M:$M,"&lt;=2007",base_de_dados!$O:$O,"&gt;=39447")</f>
        <v>0</v>
      </c>
      <c r="E67" s="5">
        <f>SUMIFS(base_de_dados!$T:$T,base_de_dados!$B:$B,$B67,base_de_dados!$G:$G,E$61,base_de_dados!$H:$H,$L$1,base_de_dados!$C:$C,$A67,base_de_dados!$M:$M,"&lt;=2007",base_de_dados!$O:$O,"&gt;=39447")</f>
        <v>0</v>
      </c>
      <c r="F67" s="5">
        <f>SUMIFS(base_de_dados!$T:$T,base_de_dados!$B:$B,$B67,base_de_dados!$G:$G,F$61,base_de_dados!$H:$H,$L$1,base_de_dados!$C:$C,$A67,base_de_dados!$M:$M,"&lt;=2007",base_de_dados!$O:$O,"&gt;=39447")</f>
        <v>0</v>
      </c>
      <c r="G67" s="5">
        <f>SUMIFS(base_de_dados!$T:$T,base_de_dados!$B:$B,$B67,base_de_dados!$G:$G,G$61,base_de_dados!$H:$H,$L$1,base_de_dados!$C:$C,$A67,base_de_dados!$M:$M,"&lt;=2007",base_de_dados!$O:$O,"&gt;=39447")</f>
        <v>0</v>
      </c>
      <c r="H67" s="5">
        <f>SUMIFS(base_de_dados!$T:$T,base_de_dados!$B:$B,$B67,base_de_dados!$G:$G,H$61,base_de_dados!$H:$H,$L$1,base_de_dados!$C:$C,$A67,base_de_dados!$M:$M,"&lt;=2007",base_de_dados!$O:$O,"&gt;=39447")</f>
        <v>0</v>
      </c>
      <c r="I67" s="5">
        <f>SUMIFS(base_de_dados!$T:$T,base_de_dados!$B:$B,$B67,base_de_dados!$G:$G,I$61,base_de_dados!$H:$H,$L$1,base_de_dados!$C:$C,$A67,base_de_dados!$M:$M,"&lt;=2007",base_de_dados!$O:$O,"&gt;=39447")</f>
        <v>0</v>
      </c>
      <c r="J67" s="5">
        <f>SUMIFS(base_de_dados!$T:$T,base_de_dados!$B:$B,$B67,base_de_dados!$G:$G,J$61,base_de_dados!$H:$H,$L$1,base_de_dados!$C:$C,$A67,base_de_dados!$M:$M,"&lt;=2007",base_de_dados!$O:$O,"&gt;=39447")</f>
        <v>0</v>
      </c>
      <c r="K67" s="32">
        <f t="shared" si="5"/>
        <v>0</v>
      </c>
      <c r="M67" s="57"/>
      <c r="N67" s="52"/>
      <c r="O67" s="58"/>
      <c r="P67" s="58"/>
      <c r="Q67" s="58"/>
      <c r="R67" s="58"/>
      <c r="S67" s="58"/>
      <c r="T67" s="58"/>
      <c r="U67" s="58"/>
      <c r="V67" s="58"/>
      <c r="W67" s="59"/>
      <c r="X67" s="47"/>
      <c r="Y67" s="57"/>
      <c r="Z67" s="52"/>
      <c r="AA67" s="51"/>
      <c r="AB67" s="48"/>
      <c r="AC67" s="48"/>
      <c r="AD67" s="48"/>
      <c r="AE67" s="48"/>
      <c r="AF67" s="48"/>
      <c r="AG67" s="48"/>
      <c r="AH67" s="48"/>
    </row>
    <row r="68" spans="1:34" x14ac:dyDescent="0.25">
      <c r="A68" s="29">
        <v>5</v>
      </c>
      <c r="B68" s="22" t="s">
        <v>649</v>
      </c>
      <c r="C68" s="5">
        <f>SUMIFS(base_de_dados!$T:$T,base_de_dados!$B:$B,$B68,base_de_dados!$G:$G,C$61,base_de_dados!$H:$H,$L$1,base_de_dados!$C:$C,$A68,base_de_dados!$M:$M,"&lt;=2007",base_de_dados!$O:$O,"&gt;=39447")</f>
        <v>0</v>
      </c>
      <c r="D68" s="5">
        <f>SUMIFS(base_de_dados!$T:$T,base_de_dados!$B:$B,$B68,base_de_dados!$G:$G,D$61,base_de_dados!$H:$H,$L$1,base_de_dados!$C:$C,$A68,base_de_dados!$M:$M,"&lt;=2007",base_de_dados!$O:$O,"&gt;=39447")</f>
        <v>0</v>
      </c>
      <c r="E68" s="5">
        <f>SUMIFS(base_de_dados!$T:$T,base_de_dados!$B:$B,$B68,base_de_dados!$G:$G,E$61,base_de_dados!$H:$H,$L$1,base_de_dados!$C:$C,$A68,base_de_dados!$M:$M,"&lt;=2007",base_de_dados!$O:$O,"&gt;=39447")</f>
        <v>0</v>
      </c>
      <c r="F68" s="5">
        <f>SUMIFS(base_de_dados!$T:$T,base_de_dados!$B:$B,$B68,base_de_dados!$G:$G,F$61,base_de_dados!$H:$H,$L$1,base_de_dados!$C:$C,$A68,base_de_dados!$M:$M,"&lt;=2007",base_de_dados!$O:$O,"&gt;=39447")</f>
        <v>0</v>
      </c>
      <c r="G68" s="5">
        <f>SUMIFS(base_de_dados!$T:$T,base_de_dados!$B:$B,$B68,base_de_dados!$G:$G,G$61,base_de_dados!$H:$H,$L$1,base_de_dados!$C:$C,$A68,base_de_dados!$M:$M,"&lt;=2007",base_de_dados!$O:$O,"&gt;=39447")</f>
        <v>0</v>
      </c>
      <c r="H68" s="5">
        <f>SUMIFS(base_de_dados!$T:$T,base_de_dados!$B:$B,$B68,base_de_dados!$G:$G,H$61,base_de_dados!$H:$H,$L$1,base_de_dados!$C:$C,$A68,base_de_dados!$M:$M,"&lt;=2007",base_de_dados!$O:$O,"&gt;=39447")</f>
        <v>0</v>
      </c>
      <c r="I68" s="5">
        <f>SUMIFS(base_de_dados!$T:$T,base_de_dados!$B:$B,$B68,base_de_dados!$G:$G,I$61,base_de_dados!$H:$H,$L$1,base_de_dados!$C:$C,$A68,base_de_dados!$M:$M,"&lt;=2007",base_de_dados!$O:$O,"&gt;=39447")</f>
        <v>0</v>
      </c>
      <c r="J68" s="5">
        <f>SUMIFS(base_de_dados!$T:$T,base_de_dados!$B:$B,$B68,base_de_dados!$G:$G,J$61,base_de_dados!$H:$H,$L$1,base_de_dados!$C:$C,$A68,base_de_dados!$M:$M,"&lt;=2007",base_de_dados!$O:$O,"&gt;=39447")</f>
        <v>0</v>
      </c>
      <c r="K68" s="32">
        <f t="shared" si="5"/>
        <v>0</v>
      </c>
      <c r="M68" s="57"/>
      <c r="N68" s="52"/>
      <c r="O68" s="58"/>
      <c r="P68" s="58"/>
      <c r="Q68" s="58"/>
      <c r="R68" s="58"/>
      <c r="S68" s="58"/>
      <c r="T68" s="58"/>
      <c r="U68" s="58"/>
      <c r="V68" s="58"/>
      <c r="W68" s="59"/>
      <c r="X68" s="47"/>
      <c r="Y68" s="57"/>
      <c r="Z68" s="52"/>
      <c r="AA68" s="51"/>
      <c r="AB68" s="48"/>
      <c r="AC68" s="48"/>
      <c r="AD68" s="48"/>
      <c r="AE68" s="48"/>
      <c r="AF68" s="48"/>
      <c r="AG68" s="48"/>
      <c r="AH68" s="48"/>
    </row>
    <row r="69" spans="1:34" x14ac:dyDescent="0.25">
      <c r="A69" s="29">
        <v>13</v>
      </c>
      <c r="B69" s="22" t="s">
        <v>650</v>
      </c>
      <c r="C69" s="5">
        <f>SUMIFS(base_de_dados!$T:$T,base_de_dados!$B:$B,$B69,base_de_dados!$G:$G,C$61,base_de_dados!$H:$H,$L$1,base_de_dados!$C:$C,$A69,base_de_dados!$M:$M,"&lt;=2007",base_de_dados!$O:$O,"&gt;=39447")</f>
        <v>0</v>
      </c>
      <c r="D69" s="5">
        <f>SUMIFS(base_de_dados!$T:$T,base_de_dados!$B:$B,$B69,base_de_dados!$G:$G,D$61,base_de_dados!$H:$H,$L$1,base_de_dados!$C:$C,$A69,base_de_dados!$M:$M,"&lt;=2007",base_de_dados!$O:$O,"&gt;=39447")</f>
        <v>0</v>
      </c>
      <c r="E69" s="5">
        <f>SUMIFS(base_de_dados!$T:$T,base_de_dados!$B:$B,$B69,base_de_dados!$G:$G,E$61,base_de_dados!$H:$H,$L$1,base_de_dados!$C:$C,$A69,base_de_dados!$M:$M,"&lt;=2007",base_de_dados!$O:$O,"&gt;=39447")</f>
        <v>0</v>
      </c>
      <c r="F69" s="5">
        <f>SUMIFS(base_de_dados!$T:$T,base_de_dados!$B:$B,$B69,base_de_dados!$G:$G,F$61,base_de_dados!$H:$H,$L$1,base_de_dados!$C:$C,$A69,base_de_dados!$M:$M,"&lt;=2007",base_de_dados!$O:$O,"&gt;=39447")</f>
        <v>0</v>
      </c>
      <c r="G69" s="5">
        <f>SUMIFS(base_de_dados!$T:$T,base_de_dados!$B:$B,$B69,base_de_dados!$G:$G,G$61,base_de_dados!$H:$H,$L$1,base_de_dados!$C:$C,$A69,base_de_dados!$M:$M,"&lt;=2007",base_de_dados!$O:$O,"&gt;=39447")</f>
        <v>0</v>
      </c>
      <c r="H69" s="5">
        <f>SUMIFS(base_de_dados!$T:$T,base_de_dados!$B:$B,$B69,base_de_dados!$G:$G,H$61,base_de_dados!$H:$H,$L$1,base_de_dados!$C:$C,$A69,base_de_dados!$M:$M,"&lt;=2007",base_de_dados!$O:$O,"&gt;=39447")</f>
        <v>0</v>
      </c>
      <c r="I69" s="5">
        <f>SUMIFS(base_de_dados!$T:$T,base_de_dados!$B:$B,$B69,base_de_dados!$G:$G,I$61,base_de_dados!$H:$H,$L$1,base_de_dados!$C:$C,$A69,base_de_dados!$M:$M,"&lt;=2007",base_de_dados!$O:$O,"&gt;=39447")</f>
        <v>0</v>
      </c>
      <c r="J69" s="5">
        <f>SUMIFS(base_de_dados!$T:$T,base_de_dados!$B:$B,$B69,base_de_dados!$G:$G,J$61,base_de_dados!$H:$H,$L$1,base_de_dados!$C:$C,$A69,base_de_dados!$M:$M,"&lt;=2007",base_de_dados!$O:$O,"&gt;=39447")</f>
        <v>0</v>
      </c>
      <c r="K69" s="32">
        <f t="shared" si="5"/>
        <v>0</v>
      </c>
      <c r="M69" s="57"/>
      <c r="N69" s="52"/>
      <c r="O69" s="58"/>
      <c r="P69" s="58"/>
      <c r="Q69" s="58"/>
      <c r="R69" s="58"/>
      <c r="S69" s="58"/>
      <c r="T69" s="58"/>
      <c r="U69" s="58"/>
      <c r="V69" s="58"/>
      <c r="W69" s="59"/>
      <c r="X69" s="47"/>
      <c r="Y69" s="57"/>
      <c r="Z69" s="52"/>
      <c r="AA69" s="51"/>
      <c r="AB69" s="48"/>
      <c r="AC69" s="48"/>
      <c r="AD69" s="48"/>
      <c r="AE69" s="48"/>
      <c r="AF69" s="48"/>
      <c r="AG69" s="48"/>
      <c r="AH69" s="48"/>
    </row>
    <row r="70" spans="1:34" x14ac:dyDescent="0.25">
      <c r="A70" s="29">
        <v>10</v>
      </c>
      <c r="B70" s="22" t="s">
        <v>651</v>
      </c>
      <c r="C70" s="5">
        <f>SUMIFS(base_de_dados!$T:$T,base_de_dados!$B:$B,$B70,base_de_dados!$G:$G,C$61,base_de_dados!$H:$H,$L$1,base_de_dados!$C:$C,$A70,base_de_dados!$M:$M,"&lt;=2007",base_de_dados!$O:$O,"&gt;=39447")</f>
        <v>0</v>
      </c>
      <c r="D70" s="5">
        <f>SUMIFS(base_de_dados!$T:$T,base_de_dados!$B:$B,$B70,base_de_dados!$G:$G,D$61,base_de_dados!$H:$H,$L$1,base_de_dados!$C:$C,$A70,base_de_dados!$M:$M,"&lt;=2007",base_de_dados!$O:$O,"&gt;=39447")</f>
        <v>0</v>
      </c>
      <c r="E70" s="5">
        <f>SUMIFS(base_de_dados!$T:$T,base_de_dados!$B:$B,$B70,base_de_dados!$G:$G,E$61,base_de_dados!$H:$H,$L$1,base_de_dados!$C:$C,$A70,base_de_dados!$M:$M,"&lt;=2007",base_de_dados!$O:$O,"&gt;=39447")</f>
        <v>0</v>
      </c>
      <c r="F70" s="5">
        <f>SUMIFS(base_de_dados!$T:$T,base_de_dados!$B:$B,$B70,base_de_dados!$G:$G,F$61,base_de_dados!$H:$H,$L$1,base_de_dados!$C:$C,$A70,base_de_dados!$M:$M,"&lt;=2007",base_de_dados!$O:$O,"&gt;=39447")</f>
        <v>0</v>
      </c>
      <c r="G70" s="5">
        <f>SUMIFS(base_de_dados!$T:$T,base_de_dados!$B:$B,$B70,base_de_dados!$G:$G,G$61,base_de_dados!$H:$H,$L$1,base_de_dados!$C:$C,$A70,base_de_dados!$M:$M,"&lt;=2007",base_de_dados!$O:$O,"&gt;=39447")</f>
        <v>0</v>
      </c>
      <c r="H70" s="5">
        <f>SUMIFS(base_de_dados!$T:$T,base_de_dados!$B:$B,$B70,base_de_dados!$G:$G,H$61,base_de_dados!$H:$H,$L$1,base_de_dados!$C:$C,$A70,base_de_dados!$M:$M,"&lt;=2007",base_de_dados!$O:$O,"&gt;=39447")</f>
        <v>0</v>
      </c>
      <c r="I70" s="5">
        <f>SUMIFS(base_de_dados!$T:$T,base_de_dados!$B:$B,$B70,base_de_dados!$G:$G,I$61,base_de_dados!$H:$H,$L$1,base_de_dados!$C:$C,$A70,base_de_dados!$M:$M,"&lt;=2007",base_de_dados!$O:$O,"&gt;=39447")</f>
        <v>0</v>
      </c>
      <c r="J70" s="5">
        <f>SUMIFS(base_de_dados!$T:$T,base_de_dados!$B:$B,$B70,base_de_dados!$G:$G,J$61,base_de_dados!$H:$H,$L$1,base_de_dados!$C:$C,$A70,base_de_dados!$M:$M,"&lt;=2007",base_de_dados!$O:$O,"&gt;=39447")</f>
        <v>0</v>
      </c>
      <c r="K70" s="32">
        <f t="shared" si="5"/>
        <v>0</v>
      </c>
      <c r="M70" s="57"/>
      <c r="N70" s="52"/>
      <c r="O70" s="58"/>
      <c r="P70" s="58"/>
      <c r="Q70" s="58"/>
      <c r="R70" s="58"/>
      <c r="S70" s="58"/>
      <c r="T70" s="58"/>
      <c r="U70" s="58"/>
      <c r="V70" s="58"/>
      <c r="W70" s="59"/>
      <c r="X70" s="47"/>
      <c r="Y70" s="57"/>
      <c r="Z70" s="52"/>
      <c r="AA70" s="51"/>
      <c r="AB70" s="48"/>
      <c r="AC70" s="48"/>
      <c r="AD70" s="48"/>
      <c r="AE70" s="48"/>
      <c r="AF70" s="48"/>
      <c r="AG70" s="48"/>
      <c r="AH70" s="48"/>
    </row>
    <row r="71" spans="1:34" x14ac:dyDescent="0.25">
      <c r="A71" s="29">
        <v>21</v>
      </c>
      <c r="B71" s="22" t="s">
        <v>652</v>
      </c>
      <c r="C71" s="5">
        <f>SUMIFS(base_de_dados!$T:$T,base_de_dados!$B:$B,$B71,base_de_dados!$G:$G,C$61,base_de_dados!$H:$H,$L$1,base_de_dados!$C:$C,$A71,base_de_dados!$M:$M,"&lt;=2007",base_de_dados!$O:$O,"&gt;=39447")</f>
        <v>0</v>
      </c>
      <c r="D71" s="5">
        <f>SUMIFS(base_de_dados!$T:$T,base_de_dados!$B:$B,$B71,base_de_dados!$G:$G,D$61,base_de_dados!$H:$H,$L$1,base_de_dados!$C:$C,$A71,base_de_dados!$M:$M,"&lt;=2007",base_de_dados!$O:$O,"&gt;=39447")</f>
        <v>0</v>
      </c>
      <c r="E71" s="5">
        <f>SUMIFS(base_de_dados!$T:$T,base_de_dados!$B:$B,$B71,base_de_dados!$G:$G,E$61,base_de_dados!$H:$H,$L$1,base_de_dados!$C:$C,$A71,base_de_dados!$M:$M,"&lt;=2007",base_de_dados!$O:$O,"&gt;=39447")</f>
        <v>0</v>
      </c>
      <c r="F71" s="5">
        <f>SUMIFS(base_de_dados!$T:$T,base_de_dados!$B:$B,$B71,base_de_dados!$G:$G,F$61,base_de_dados!$H:$H,$L$1,base_de_dados!$C:$C,$A71,base_de_dados!$M:$M,"&lt;=2007",base_de_dados!$O:$O,"&gt;=39447")</f>
        <v>0</v>
      </c>
      <c r="G71" s="5">
        <f>SUMIFS(base_de_dados!$T:$T,base_de_dados!$B:$B,$B71,base_de_dados!$G:$G,G$61,base_de_dados!$H:$H,$L$1,base_de_dados!$C:$C,$A71,base_de_dados!$M:$M,"&lt;=2007",base_de_dados!$O:$O,"&gt;=39447")</f>
        <v>0</v>
      </c>
      <c r="H71" s="5">
        <f>SUMIFS(base_de_dados!$T:$T,base_de_dados!$B:$B,$B71,base_de_dados!$G:$G,H$61,base_de_dados!$H:$H,$L$1,base_de_dados!$C:$C,$A71,base_de_dados!$M:$M,"&lt;=2007",base_de_dados!$O:$O,"&gt;=39447")</f>
        <v>0</v>
      </c>
      <c r="I71" s="5">
        <f>SUMIFS(base_de_dados!$T:$T,base_de_dados!$B:$B,$B71,base_de_dados!$G:$G,I$61,base_de_dados!$H:$H,$L$1,base_de_dados!$C:$C,$A71,base_de_dados!$M:$M,"&lt;=2007",base_de_dados!$O:$O,"&gt;=39447")</f>
        <v>0</v>
      </c>
      <c r="J71" s="5">
        <f>SUMIFS(base_de_dados!$T:$T,base_de_dados!$B:$B,$B71,base_de_dados!$G:$G,J$61,base_de_dados!$H:$H,$L$1,base_de_dados!$C:$C,$A71,base_de_dados!$M:$M,"&lt;=2007",base_de_dados!$O:$O,"&gt;=39447")</f>
        <v>0</v>
      </c>
      <c r="K71" s="32">
        <f t="shared" si="5"/>
        <v>0</v>
      </c>
      <c r="M71" s="57"/>
      <c r="N71" s="52"/>
      <c r="O71" s="58"/>
      <c r="P71" s="58"/>
      <c r="Q71" s="58"/>
      <c r="R71" s="58"/>
      <c r="S71" s="58"/>
      <c r="T71" s="58"/>
      <c r="U71" s="58"/>
      <c r="V71" s="58"/>
      <c r="W71" s="59"/>
      <c r="X71" s="47"/>
      <c r="Y71" s="57"/>
      <c r="Z71" s="52"/>
      <c r="AA71" s="51"/>
      <c r="AB71" s="48"/>
      <c r="AC71" s="48"/>
      <c r="AD71" s="48"/>
      <c r="AE71" s="48"/>
      <c r="AF71" s="48"/>
      <c r="AG71" s="48"/>
      <c r="AH71" s="48"/>
    </row>
    <row r="72" spans="1:34" x14ac:dyDescent="0.25">
      <c r="A72" s="29">
        <v>12</v>
      </c>
      <c r="B72" s="22" t="s">
        <v>653</v>
      </c>
      <c r="C72" s="5">
        <f>SUMIFS(base_de_dados!$T:$T,base_de_dados!$B:$B,$B72,base_de_dados!$G:$G,C$61,base_de_dados!$H:$H,$L$1,base_de_dados!$C:$C,$A72,base_de_dados!$M:$M,"&lt;=2007",base_de_dados!$O:$O,"&gt;=39447")</f>
        <v>0</v>
      </c>
      <c r="D72" s="5">
        <f>SUMIFS(base_de_dados!$T:$T,base_de_dados!$B:$B,$B72,base_de_dados!$G:$G,D$61,base_de_dados!$H:$H,$L$1,base_de_dados!$C:$C,$A72,base_de_dados!$M:$M,"&lt;=2007",base_de_dados!$O:$O,"&gt;=39447")</f>
        <v>0</v>
      </c>
      <c r="E72" s="5">
        <f>SUMIFS(base_de_dados!$T:$T,base_de_dados!$B:$B,$B72,base_de_dados!$G:$G,E$61,base_de_dados!$H:$H,$L$1,base_de_dados!$C:$C,$A72,base_de_dados!$M:$M,"&lt;=2007",base_de_dados!$O:$O,"&gt;=39447")</f>
        <v>0</v>
      </c>
      <c r="F72" s="5">
        <f>SUMIFS(base_de_dados!$T:$T,base_de_dados!$B:$B,$B72,base_de_dados!$G:$G,F$61,base_de_dados!$H:$H,$L$1,base_de_dados!$C:$C,$A72,base_de_dados!$M:$M,"&lt;=2007",base_de_dados!$O:$O,"&gt;=39447")</f>
        <v>0</v>
      </c>
      <c r="G72" s="5">
        <f>SUMIFS(base_de_dados!$T:$T,base_de_dados!$B:$B,$B72,base_de_dados!$G:$G,G$61,base_de_dados!$H:$H,$L$1,base_de_dados!$C:$C,$A72,base_de_dados!$M:$M,"&lt;=2007",base_de_dados!$O:$O,"&gt;=39447")</f>
        <v>0</v>
      </c>
      <c r="H72" s="5">
        <f>SUMIFS(base_de_dados!$T:$T,base_de_dados!$B:$B,$B72,base_de_dados!$G:$G,H$61,base_de_dados!$H:$H,$L$1,base_de_dados!$C:$C,$A72,base_de_dados!$M:$M,"&lt;=2007",base_de_dados!$O:$O,"&gt;=39447")</f>
        <v>0</v>
      </c>
      <c r="I72" s="5">
        <f>SUMIFS(base_de_dados!$T:$T,base_de_dados!$B:$B,$B72,base_de_dados!$G:$G,I$61,base_de_dados!$H:$H,$L$1,base_de_dados!$C:$C,$A72,base_de_dados!$M:$M,"&lt;=2007",base_de_dados!$O:$O,"&gt;=39447")</f>
        <v>0</v>
      </c>
      <c r="J72" s="5">
        <f>SUMIFS(base_de_dados!$T:$T,base_de_dados!$B:$B,$B72,base_de_dados!$G:$G,J$61,base_de_dados!$H:$H,$L$1,base_de_dados!$C:$C,$A72,base_de_dados!$M:$M,"&lt;=2007",base_de_dados!$O:$O,"&gt;=39447")</f>
        <v>0</v>
      </c>
      <c r="K72" s="32">
        <f t="shared" si="5"/>
        <v>0</v>
      </c>
      <c r="M72" s="57"/>
      <c r="N72" s="52"/>
      <c r="O72" s="58"/>
      <c r="P72" s="58"/>
      <c r="Q72" s="58"/>
      <c r="R72" s="58"/>
      <c r="S72" s="58"/>
      <c r="T72" s="58"/>
      <c r="U72" s="58"/>
      <c r="V72" s="58"/>
      <c r="W72" s="59"/>
      <c r="X72" s="47"/>
      <c r="Y72" s="57"/>
      <c r="Z72" s="52"/>
      <c r="AA72" s="51"/>
      <c r="AB72" s="48"/>
      <c r="AC72" s="48"/>
      <c r="AD72" s="48"/>
      <c r="AE72" s="48"/>
      <c r="AF72" s="48"/>
      <c r="AG72" s="48"/>
      <c r="AH72" s="48"/>
    </row>
    <row r="73" spans="1:34" x14ac:dyDescent="0.25">
      <c r="A73" s="29">
        <v>4</v>
      </c>
      <c r="B73" s="22" t="s">
        <v>618</v>
      </c>
      <c r="C73" s="5">
        <f>SUMIFS(base_de_dados!$T:$T,base_de_dados!$B:$B,$B73,base_de_dados!$G:$G,C$61,base_de_dados!$H:$H,$L$1,base_de_dados!$C:$C,$A73,base_de_dados!$M:$M,"&lt;=2007",base_de_dados!$O:$O,"&gt;=39447")</f>
        <v>0</v>
      </c>
      <c r="D73" s="5">
        <f>SUMIFS(base_de_dados!$T:$T,base_de_dados!$B:$B,$B73,base_de_dados!$G:$G,D$61,base_de_dados!$H:$H,$L$1,base_de_dados!$C:$C,$A73,base_de_dados!$M:$M,"&lt;=2007",base_de_dados!$O:$O,"&gt;=39447")</f>
        <v>0</v>
      </c>
      <c r="E73" s="5">
        <f>SUMIFS(base_de_dados!$T:$T,base_de_dados!$B:$B,$B73,base_de_dados!$G:$G,E$61,base_de_dados!$H:$H,$L$1,base_de_dados!$C:$C,$A73,base_de_dados!$M:$M,"&lt;=2007",base_de_dados!$O:$O,"&gt;=39447")</f>
        <v>0</v>
      </c>
      <c r="F73" s="5">
        <f>SUMIFS(base_de_dados!$T:$T,base_de_dados!$B:$B,$B73,base_de_dados!$G:$G,F$61,base_de_dados!$H:$H,$L$1,base_de_dados!$C:$C,$A73,base_de_dados!$M:$M,"&lt;=2007",base_de_dados!$O:$O,"&gt;=39447")</f>
        <v>0</v>
      </c>
      <c r="G73" s="5">
        <f>SUMIFS(base_de_dados!$T:$T,base_de_dados!$B:$B,$B73,base_de_dados!$G:$G,G$61,base_de_dados!$H:$H,$L$1,base_de_dados!$C:$C,$A73,base_de_dados!$M:$M,"&lt;=2007",base_de_dados!$O:$O,"&gt;=39447")</f>
        <v>0</v>
      </c>
      <c r="H73" s="5">
        <f>SUMIFS(base_de_dados!$T:$T,base_de_dados!$B:$B,$B73,base_de_dados!$G:$G,H$61,base_de_dados!$H:$H,$L$1,base_de_dados!$C:$C,$A73,base_de_dados!$M:$M,"&lt;=2007",base_de_dados!$O:$O,"&gt;=39447")</f>
        <v>0</v>
      </c>
      <c r="I73" s="5">
        <f>SUMIFS(base_de_dados!$T:$T,base_de_dados!$B:$B,$B73,base_de_dados!$G:$G,I$61,base_de_dados!$H:$H,$L$1,base_de_dados!$C:$C,$A73,base_de_dados!$M:$M,"&lt;=2007",base_de_dados!$O:$O,"&gt;=39447")</f>
        <v>0</v>
      </c>
      <c r="J73" s="5">
        <f>SUMIFS(base_de_dados!$T:$T,base_de_dados!$B:$B,$B73,base_de_dados!$G:$G,J$61,base_de_dados!$H:$H,$L$1,base_de_dados!$C:$C,$A73,base_de_dados!$M:$M,"&lt;=2007",base_de_dados!$O:$O,"&gt;=39447")</f>
        <v>0</v>
      </c>
      <c r="K73" s="32">
        <f t="shared" si="5"/>
        <v>0</v>
      </c>
      <c r="M73" s="57"/>
      <c r="N73" s="52"/>
      <c r="O73" s="58"/>
      <c r="P73" s="58"/>
      <c r="Q73" s="58"/>
      <c r="R73" s="58"/>
      <c r="S73" s="58"/>
      <c r="T73" s="58"/>
      <c r="U73" s="58"/>
      <c r="V73" s="58"/>
      <c r="W73" s="59"/>
      <c r="X73" s="47"/>
      <c r="Y73" s="57"/>
      <c r="Z73" s="52"/>
      <c r="AA73" s="51"/>
      <c r="AB73" s="48"/>
      <c r="AC73" s="48"/>
      <c r="AD73" s="48"/>
      <c r="AE73" s="48"/>
      <c r="AF73" s="48"/>
      <c r="AG73" s="48"/>
      <c r="AH73" s="48"/>
    </row>
    <row r="74" spans="1:34" x14ac:dyDescent="0.25">
      <c r="A74" s="29">
        <v>19</v>
      </c>
      <c r="B74" s="22" t="s">
        <v>654</v>
      </c>
      <c r="C74" s="5">
        <f>SUMIFS(base_de_dados!$T:$T,base_de_dados!$B:$B,$B74,base_de_dados!$G:$G,C$61,base_de_dados!$H:$H,$L$1,base_de_dados!$C:$C,$A74,base_de_dados!$M:$M,"&lt;=2007",base_de_dados!$O:$O,"&gt;=39447")</f>
        <v>0</v>
      </c>
      <c r="D74" s="5">
        <f>SUMIFS(base_de_dados!$T:$T,base_de_dados!$B:$B,$B74,base_de_dados!$G:$G,D$61,base_de_dados!$H:$H,$L$1,base_de_dados!$C:$C,$A74,base_de_dados!$M:$M,"&lt;=2007",base_de_dados!$O:$O,"&gt;=39447")</f>
        <v>0</v>
      </c>
      <c r="E74" s="5">
        <f>SUMIFS(base_de_dados!$T:$T,base_de_dados!$B:$B,$B74,base_de_dados!$G:$G,E$61,base_de_dados!$H:$H,$L$1,base_de_dados!$C:$C,$A74,base_de_dados!$M:$M,"&lt;=2007",base_de_dados!$O:$O,"&gt;=39447")</f>
        <v>0</v>
      </c>
      <c r="F74" s="5">
        <f>SUMIFS(base_de_dados!$T:$T,base_de_dados!$B:$B,$B74,base_de_dados!$G:$G,F$61,base_de_dados!$H:$H,$L$1,base_de_dados!$C:$C,$A74,base_de_dados!$M:$M,"&lt;=2007",base_de_dados!$O:$O,"&gt;=39447")</f>
        <v>0</v>
      </c>
      <c r="G74" s="5">
        <f>SUMIFS(base_de_dados!$T:$T,base_de_dados!$B:$B,$B74,base_de_dados!$G:$G,G$61,base_de_dados!$H:$H,$L$1,base_de_dados!$C:$C,$A74,base_de_dados!$M:$M,"&lt;=2007",base_de_dados!$O:$O,"&gt;=39447")</f>
        <v>0</v>
      </c>
      <c r="H74" s="5">
        <f>SUMIFS(base_de_dados!$T:$T,base_de_dados!$B:$B,$B74,base_de_dados!$G:$G,H$61,base_de_dados!$H:$H,$L$1,base_de_dados!$C:$C,$A74,base_de_dados!$M:$M,"&lt;=2007",base_de_dados!$O:$O,"&gt;=39447")</f>
        <v>0</v>
      </c>
      <c r="I74" s="5">
        <f>SUMIFS(base_de_dados!$T:$T,base_de_dados!$B:$B,$B74,base_de_dados!$G:$G,I$61,base_de_dados!$H:$H,$L$1,base_de_dados!$C:$C,$A74,base_de_dados!$M:$M,"&lt;=2007",base_de_dados!$O:$O,"&gt;=39447")</f>
        <v>0</v>
      </c>
      <c r="J74" s="5">
        <f>SUMIFS(base_de_dados!$T:$T,base_de_dados!$B:$B,$B74,base_de_dados!$G:$G,J$61,base_de_dados!$H:$H,$L$1,base_de_dados!$C:$C,$A74,base_de_dados!$M:$M,"&lt;=2007",base_de_dados!$O:$O,"&gt;=39447")</f>
        <v>0</v>
      </c>
      <c r="K74" s="32">
        <f t="shared" si="5"/>
        <v>0</v>
      </c>
      <c r="M74" s="57"/>
      <c r="N74" s="52"/>
      <c r="O74" s="58"/>
      <c r="P74" s="58"/>
      <c r="Q74" s="58"/>
      <c r="R74" s="58"/>
      <c r="S74" s="58"/>
      <c r="T74" s="58"/>
      <c r="U74" s="58"/>
      <c r="V74" s="58"/>
      <c r="W74" s="59"/>
      <c r="X74" s="47"/>
      <c r="Y74" s="57"/>
      <c r="Z74" s="52"/>
      <c r="AA74" s="51"/>
      <c r="AB74" s="48"/>
      <c r="AC74" s="48"/>
      <c r="AD74" s="48"/>
      <c r="AE74" s="48"/>
      <c r="AF74" s="48"/>
      <c r="AG74" s="48"/>
      <c r="AH74" s="48"/>
    </row>
    <row r="75" spans="1:34" x14ac:dyDescent="0.25">
      <c r="A75" s="29">
        <v>10</v>
      </c>
      <c r="B75" s="22" t="s">
        <v>655</v>
      </c>
      <c r="C75" s="5">
        <f>SUMIFS(base_de_dados!$T:$T,base_de_dados!$B:$B,$B75,base_de_dados!$G:$G,C$61,base_de_dados!$H:$H,$L$1,base_de_dados!$C:$C,$A75,base_de_dados!$M:$M,"&lt;=2007",base_de_dados!$O:$O,"&gt;=39447")</f>
        <v>0</v>
      </c>
      <c r="D75" s="5">
        <f>SUMIFS(base_de_dados!$T:$T,base_de_dados!$B:$B,$B75,base_de_dados!$G:$G,D$61,base_de_dados!$H:$H,$L$1,base_de_dados!$C:$C,$A75,base_de_dados!$M:$M,"&lt;=2007",base_de_dados!$O:$O,"&gt;=39447")</f>
        <v>0</v>
      </c>
      <c r="E75" s="5">
        <f>SUMIFS(base_de_dados!$T:$T,base_de_dados!$B:$B,$B75,base_de_dados!$G:$G,E$61,base_de_dados!$H:$H,$L$1,base_de_dados!$C:$C,$A75,base_de_dados!$M:$M,"&lt;=2007",base_de_dados!$O:$O,"&gt;=39447")</f>
        <v>0</v>
      </c>
      <c r="F75" s="5">
        <f>SUMIFS(base_de_dados!$T:$T,base_de_dados!$B:$B,$B75,base_de_dados!$G:$G,F$61,base_de_dados!$H:$H,$L$1,base_de_dados!$C:$C,$A75,base_de_dados!$M:$M,"&lt;=2007",base_de_dados!$O:$O,"&gt;=39447")</f>
        <v>0</v>
      </c>
      <c r="G75" s="5">
        <f>SUMIFS(base_de_dados!$T:$T,base_de_dados!$B:$B,$B75,base_de_dados!$G:$G,G$61,base_de_dados!$H:$H,$L$1,base_de_dados!$C:$C,$A75,base_de_dados!$M:$M,"&lt;=2007",base_de_dados!$O:$O,"&gt;=39447")</f>
        <v>0</v>
      </c>
      <c r="H75" s="5">
        <f>SUMIFS(base_de_dados!$T:$T,base_de_dados!$B:$B,$B75,base_de_dados!$G:$G,H$61,base_de_dados!$H:$H,$L$1,base_de_dados!$C:$C,$A75,base_de_dados!$M:$M,"&lt;=2007",base_de_dados!$O:$O,"&gt;=39447")</f>
        <v>0</v>
      </c>
      <c r="I75" s="5">
        <f>SUMIFS(base_de_dados!$T:$T,base_de_dados!$B:$B,$B75,base_de_dados!$G:$G,I$61,base_de_dados!$H:$H,$L$1,base_de_dados!$C:$C,$A75,base_de_dados!$M:$M,"&lt;=2007",base_de_dados!$O:$O,"&gt;=39447")</f>
        <v>0</v>
      </c>
      <c r="J75" s="5">
        <f>SUMIFS(base_de_dados!$T:$T,base_de_dados!$B:$B,$B75,base_de_dados!$G:$G,J$61,base_de_dados!$H:$H,$L$1,base_de_dados!$C:$C,$A75,base_de_dados!$M:$M,"&lt;=2007",base_de_dados!$O:$O,"&gt;=39447")</f>
        <v>0</v>
      </c>
      <c r="K75" s="32">
        <f t="shared" si="5"/>
        <v>0</v>
      </c>
      <c r="M75" s="57"/>
      <c r="N75" s="52"/>
      <c r="O75" s="58"/>
      <c r="P75" s="58"/>
      <c r="Q75" s="58"/>
      <c r="R75" s="58"/>
      <c r="S75" s="58"/>
      <c r="T75" s="58"/>
      <c r="U75" s="58"/>
      <c r="V75" s="58"/>
      <c r="W75" s="59"/>
      <c r="X75" s="47"/>
      <c r="Y75" s="57"/>
      <c r="Z75" s="52"/>
      <c r="AA75" s="51"/>
      <c r="AB75" s="48"/>
      <c r="AC75" s="48"/>
      <c r="AD75" s="48"/>
      <c r="AE75" s="48"/>
      <c r="AF75" s="48"/>
      <c r="AG75" s="48"/>
      <c r="AH75" s="48"/>
    </row>
    <row r="76" spans="1:34" x14ac:dyDescent="0.25">
      <c r="A76" s="29">
        <v>15</v>
      </c>
      <c r="B76" s="22" t="s">
        <v>656</v>
      </c>
      <c r="C76" s="5">
        <f>SUMIFS(base_de_dados!$T:$T,base_de_dados!$B:$B,$B76,base_de_dados!$G:$G,C$61,base_de_dados!$H:$H,$L$1,base_de_dados!$C:$C,$A76,base_de_dados!$M:$M,"&lt;=2007",base_de_dados!$O:$O,"&gt;=39447")</f>
        <v>0</v>
      </c>
      <c r="D76" s="5">
        <f>SUMIFS(base_de_dados!$T:$T,base_de_dados!$B:$B,$B76,base_de_dados!$G:$G,D$61,base_de_dados!$H:$H,$L$1,base_de_dados!$C:$C,$A76,base_de_dados!$M:$M,"&lt;=2007",base_de_dados!$O:$O,"&gt;=39447")</f>
        <v>0</v>
      </c>
      <c r="E76" s="5">
        <f>SUMIFS(base_de_dados!$T:$T,base_de_dados!$B:$B,$B76,base_de_dados!$G:$G,E$61,base_de_dados!$H:$H,$L$1,base_de_dados!$C:$C,$A76,base_de_dados!$M:$M,"&lt;=2007",base_de_dados!$O:$O,"&gt;=39447")</f>
        <v>0</v>
      </c>
      <c r="F76" s="5">
        <f>SUMIFS(base_de_dados!$T:$T,base_de_dados!$B:$B,$B76,base_de_dados!$G:$G,F$61,base_de_dados!$H:$H,$L$1,base_de_dados!$C:$C,$A76,base_de_dados!$M:$M,"&lt;=2007",base_de_dados!$O:$O,"&gt;=39447")</f>
        <v>0</v>
      </c>
      <c r="G76" s="5">
        <f>SUMIFS(base_de_dados!$T:$T,base_de_dados!$B:$B,$B76,base_de_dados!$G:$G,G$61,base_de_dados!$H:$H,$L$1,base_de_dados!$C:$C,$A76,base_de_dados!$M:$M,"&lt;=2007",base_de_dados!$O:$O,"&gt;=39447")</f>
        <v>0</v>
      </c>
      <c r="H76" s="5">
        <f>SUMIFS(base_de_dados!$T:$T,base_de_dados!$B:$B,$B76,base_de_dados!$G:$G,H$61,base_de_dados!$H:$H,$L$1,base_de_dados!$C:$C,$A76,base_de_dados!$M:$M,"&lt;=2007",base_de_dados!$O:$O,"&gt;=39447")</f>
        <v>0</v>
      </c>
      <c r="I76" s="5">
        <f>SUMIFS(base_de_dados!$T:$T,base_de_dados!$B:$B,$B76,base_de_dados!$G:$G,I$61,base_de_dados!$H:$H,$L$1,base_de_dados!$C:$C,$A76,base_de_dados!$M:$M,"&lt;=2007",base_de_dados!$O:$O,"&gt;=39447")</f>
        <v>0</v>
      </c>
      <c r="J76" s="5">
        <f>SUMIFS(base_de_dados!$T:$T,base_de_dados!$B:$B,$B76,base_de_dados!$G:$G,J$61,base_de_dados!$H:$H,$L$1,base_de_dados!$C:$C,$A76,base_de_dados!$M:$M,"&lt;=2007",base_de_dados!$O:$O,"&gt;=39447")</f>
        <v>0</v>
      </c>
      <c r="K76" s="32">
        <f t="shared" si="5"/>
        <v>0</v>
      </c>
      <c r="M76" s="57"/>
      <c r="N76" s="52"/>
      <c r="O76" s="58"/>
      <c r="P76" s="58"/>
      <c r="Q76" s="58"/>
      <c r="R76" s="58"/>
      <c r="S76" s="58"/>
      <c r="T76" s="58"/>
      <c r="U76" s="58"/>
      <c r="V76" s="58"/>
      <c r="W76" s="59"/>
      <c r="X76" s="47"/>
      <c r="Y76" s="57"/>
      <c r="Z76" s="52"/>
      <c r="AA76" s="51"/>
      <c r="AB76" s="48"/>
      <c r="AC76" s="48"/>
      <c r="AD76" s="48"/>
      <c r="AE76" s="48"/>
      <c r="AF76" s="48"/>
      <c r="AG76" s="48"/>
      <c r="AH76" s="48"/>
    </row>
    <row r="77" spans="1:34" x14ac:dyDescent="0.25">
      <c r="A77" s="29">
        <v>21</v>
      </c>
      <c r="B77" s="22" t="s">
        <v>657</v>
      </c>
      <c r="C77" s="5">
        <f>SUMIFS(base_de_dados!$T:$T,base_de_dados!$B:$B,$B77,base_de_dados!$G:$G,C$61,base_de_dados!$H:$H,$L$1,base_de_dados!$C:$C,$A77,base_de_dados!$M:$M,"&lt;=2007",base_de_dados!$O:$O,"&gt;=39447")</f>
        <v>0</v>
      </c>
      <c r="D77" s="5">
        <f>SUMIFS(base_de_dados!$T:$T,base_de_dados!$B:$B,$B77,base_de_dados!$G:$G,D$61,base_de_dados!$H:$H,$L$1,base_de_dados!$C:$C,$A77,base_de_dados!$M:$M,"&lt;=2007",base_de_dados!$O:$O,"&gt;=39447")</f>
        <v>0</v>
      </c>
      <c r="E77" s="5">
        <f>SUMIFS(base_de_dados!$T:$T,base_de_dados!$B:$B,$B77,base_de_dados!$G:$G,E$61,base_de_dados!$H:$H,$L$1,base_de_dados!$C:$C,$A77,base_de_dados!$M:$M,"&lt;=2007",base_de_dados!$O:$O,"&gt;=39447")</f>
        <v>0</v>
      </c>
      <c r="F77" s="5">
        <f>SUMIFS(base_de_dados!$T:$T,base_de_dados!$B:$B,$B77,base_de_dados!$G:$G,F$61,base_de_dados!$H:$H,$L$1,base_de_dados!$C:$C,$A77,base_de_dados!$M:$M,"&lt;=2007",base_de_dados!$O:$O,"&gt;=39447")</f>
        <v>0</v>
      </c>
      <c r="G77" s="5">
        <f>SUMIFS(base_de_dados!$T:$T,base_de_dados!$B:$B,$B77,base_de_dados!$G:$G,G$61,base_de_dados!$H:$H,$L$1,base_de_dados!$C:$C,$A77,base_de_dados!$M:$M,"&lt;=2007",base_de_dados!$O:$O,"&gt;=39447")</f>
        <v>0</v>
      </c>
      <c r="H77" s="5">
        <f>SUMIFS(base_de_dados!$T:$T,base_de_dados!$B:$B,$B77,base_de_dados!$G:$G,H$61,base_de_dados!$H:$H,$L$1,base_de_dados!$C:$C,$A77,base_de_dados!$M:$M,"&lt;=2007",base_de_dados!$O:$O,"&gt;=39447")</f>
        <v>0</v>
      </c>
      <c r="I77" s="5">
        <f>SUMIFS(base_de_dados!$T:$T,base_de_dados!$B:$B,$B77,base_de_dados!$G:$G,I$61,base_de_dados!$H:$H,$L$1,base_de_dados!$C:$C,$A77,base_de_dados!$M:$M,"&lt;=2007",base_de_dados!$O:$O,"&gt;=39447")</f>
        <v>0</v>
      </c>
      <c r="J77" s="5">
        <f>SUMIFS(base_de_dados!$T:$T,base_de_dados!$B:$B,$B77,base_de_dados!$G:$G,J$61,base_de_dados!$H:$H,$L$1,base_de_dados!$C:$C,$A77,base_de_dados!$M:$M,"&lt;=2007",base_de_dados!$O:$O,"&gt;=39447")</f>
        <v>0</v>
      </c>
      <c r="K77" s="32">
        <f t="shared" si="5"/>
        <v>0</v>
      </c>
      <c r="M77" s="57"/>
      <c r="N77" s="52"/>
      <c r="O77" s="58"/>
      <c r="P77" s="58"/>
      <c r="Q77" s="58"/>
      <c r="R77" s="58"/>
      <c r="S77" s="58"/>
      <c r="T77" s="58"/>
      <c r="U77" s="58"/>
      <c r="V77" s="58"/>
      <c r="W77" s="59"/>
      <c r="X77" s="47"/>
      <c r="Y77" s="57"/>
      <c r="Z77" s="52"/>
      <c r="AA77" s="51"/>
      <c r="AB77" s="48"/>
      <c r="AC77" s="48"/>
      <c r="AD77" s="48"/>
      <c r="AE77" s="48"/>
      <c r="AF77" s="48"/>
      <c r="AG77" s="48"/>
      <c r="AH77" s="48"/>
    </row>
    <row r="78" spans="1:34" x14ac:dyDescent="0.25">
      <c r="A78" s="29">
        <v>20</v>
      </c>
      <c r="B78" s="22" t="s">
        <v>658</v>
      </c>
      <c r="C78" s="5">
        <f>SUMIFS(base_de_dados!$T:$T,base_de_dados!$B:$B,$B78,base_de_dados!$G:$G,C$61,base_de_dados!$H:$H,$L$1,base_de_dados!$C:$C,$A78,base_de_dados!$M:$M,"&lt;=2007",base_de_dados!$O:$O,"&gt;=39447")</f>
        <v>0</v>
      </c>
      <c r="D78" s="5">
        <f>SUMIFS(base_de_dados!$T:$T,base_de_dados!$B:$B,$B78,base_de_dados!$G:$G,D$61,base_de_dados!$H:$H,$L$1,base_de_dados!$C:$C,$A78,base_de_dados!$M:$M,"&lt;=2007",base_de_dados!$O:$O,"&gt;=39447")</f>
        <v>0</v>
      </c>
      <c r="E78" s="5">
        <f>SUMIFS(base_de_dados!$T:$T,base_de_dados!$B:$B,$B78,base_de_dados!$G:$G,E$61,base_de_dados!$H:$H,$L$1,base_de_dados!$C:$C,$A78,base_de_dados!$M:$M,"&lt;=2007",base_de_dados!$O:$O,"&gt;=39447")</f>
        <v>0</v>
      </c>
      <c r="F78" s="5">
        <f>SUMIFS(base_de_dados!$T:$T,base_de_dados!$B:$B,$B78,base_de_dados!$G:$G,F$61,base_de_dados!$H:$H,$L$1,base_de_dados!$C:$C,$A78,base_de_dados!$M:$M,"&lt;=2007",base_de_dados!$O:$O,"&gt;=39447")</f>
        <v>0</v>
      </c>
      <c r="G78" s="5">
        <f>SUMIFS(base_de_dados!$T:$T,base_de_dados!$B:$B,$B78,base_de_dados!$G:$G,G$61,base_de_dados!$H:$H,$L$1,base_de_dados!$C:$C,$A78,base_de_dados!$M:$M,"&lt;=2007",base_de_dados!$O:$O,"&gt;=39447")</f>
        <v>0</v>
      </c>
      <c r="H78" s="5">
        <f>SUMIFS(base_de_dados!$T:$T,base_de_dados!$B:$B,$B78,base_de_dados!$G:$G,H$61,base_de_dados!$H:$H,$L$1,base_de_dados!$C:$C,$A78,base_de_dados!$M:$M,"&lt;=2007",base_de_dados!$O:$O,"&gt;=39447")</f>
        <v>0</v>
      </c>
      <c r="I78" s="5">
        <f>SUMIFS(base_de_dados!$T:$T,base_de_dados!$B:$B,$B78,base_de_dados!$G:$G,I$61,base_de_dados!$H:$H,$L$1,base_de_dados!$C:$C,$A78,base_de_dados!$M:$M,"&lt;=2007",base_de_dados!$O:$O,"&gt;=39447")</f>
        <v>0</v>
      </c>
      <c r="J78" s="5">
        <f>SUMIFS(base_de_dados!$T:$T,base_de_dados!$B:$B,$B78,base_de_dados!$G:$G,J$61,base_de_dados!$H:$H,$L$1,base_de_dados!$C:$C,$A78,base_de_dados!$M:$M,"&lt;=2007",base_de_dados!$O:$O,"&gt;=39447")</f>
        <v>0</v>
      </c>
      <c r="K78" s="32">
        <f t="shared" si="5"/>
        <v>0</v>
      </c>
      <c r="M78" s="57"/>
      <c r="N78" s="52"/>
      <c r="O78" s="58"/>
      <c r="P78" s="58"/>
      <c r="Q78" s="58"/>
      <c r="R78" s="58"/>
      <c r="S78" s="58"/>
      <c r="T78" s="58"/>
      <c r="U78" s="58"/>
      <c r="V78" s="58"/>
      <c r="W78" s="59"/>
      <c r="X78" s="47"/>
      <c r="Y78" s="57"/>
      <c r="Z78" s="52"/>
      <c r="AA78" s="51"/>
      <c r="AB78" s="48"/>
      <c r="AC78" s="48"/>
      <c r="AD78" s="48"/>
      <c r="AE78" s="48"/>
      <c r="AF78" s="48"/>
      <c r="AG78" s="48"/>
      <c r="AH78" s="48"/>
    </row>
    <row r="79" spans="1:34" x14ac:dyDescent="0.25">
      <c r="A79" s="29">
        <v>17</v>
      </c>
      <c r="B79" s="22" t="s">
        <v>659</v>
      </c>
      <c r="C79" s="5">
        <f>SUMIFS(base_de_dados!$T:$T,base_de_dados!$B:$B,$B79,base_de_dados!$G:$G,C$61,base_de_dados!$H:$H,$L$1,base_de_dados!$C:$C,$A79,base_de_dados!$M:$M,"&lt;=2007",base_de_dados!$O:$O,"&gt;=39447")</f>
        <v>0</v>
      </c>
      <c r="D79" s="5">
        <f>SUMIFS(base_de_dados!$T:$T,base_de_dados!$B:$B,$B79,base_de_dados!$G:$G,D$61,base_de_dados!$H:$H,$L$1,base_de_dados!$C:$C,$A79,base_de_dados!$M:$M,"&lt;=2007",base_de_dados!$O:$O,"&gt;=39447")</f>
        <v>0</v>
      </c>
      <c r="E79" s="5">
        <f>SUMIFS(base_de_dados!$T:$T,base_de_dados!$B:$B,$B79,base_de_dados!$G:$G,E$61,base_de_dados!$H:$H,$L$1,base_de_dados!$C:$C,$A79,base_de_dados!$M:$M,"&lt;=2007",base_de_dados!$O:$O,"&gt;=39447")</f>
        <v>0</v>
      </c>
      <c r="F79" s="5">
        <f>SUMIFS(base_de_dados!$T:$T,base_de_dados!$B:$B,$B79,base_de_dados!$G:$G,F$61,base_de_dados!$H:$H,$L$1,base_de_dados!$C:$C,$A79,base_de_dados!$M:$M,"&lt;=2007",base_de_dados!$O:$O,"&gt;=39447")</f>
        <v>0</v>
      </c>
      <c r="G79" s="5">
        <f>SUMIFS(base_de_dados!$T:$T,base_de_dados!$B:$B,$B79,base_de_dados!$G:$G,G$61,base_de_dados!$H:$H,$L$1,base_de_dados!$C:$C,$A79,base_de_dados!$M:$M,"&lt;=2007",base_de_dados!$O:$O,"&gt;=39447")</f>
        <v>0</v>
      </c>
      <c r="H79" s="5">
        <f>SUMIFS(base_de_dados!$T:$T,base_de_dados!$B:$B,$B79,base_de_dados!$G:$G,H$61,base_de_dados!$H:$H,$L$1,base_de_dados!$C:$C,$A79,base_de_dados!$M:$M,"&lt;=2007",base_de_dados!$O:$O,"&gt;=39447")</f>
        <v>0</v>
      </c>
      <c r="I79" s="5">
        <f>SUMIFS(base_de_dados!$T:$T,base_de_dados!$B:$B,$B79,base_de_dados!$G:$G,I$61,base_de_dados!$H:$H,$L$1,base_de_dados!$C:$C,$A79,base_de_dados!$M:$M,"&lt;=2007",base_de_dados!$O:$O,"&gt;=39447")</f>
        <v>0</v>
      </c>
      <c r="J79" s="5">
        <f>SUMIFS(base_de_dados!$T:$T,base_de_dados!$B:$B,$B79,base_de_dados!$G:$G,J$61,base_de_dados!$H:$H,$L$1,base_de_dados!$C:$C,$A79,base_de_dados!$M:$M,"&lt;=2007",base_de_dados!$O:$O,"&gt;=39447")</f>
        <v>0</v>
      </c>
      <c r="K79" s="32">
        <f t="shared" si="5"/>
        <v>0</v>
      </c>
      <c r="M79" s="57"/>
      <c r="N79" s="52"/>
      <c r="O79" s="58"/>
      <c r="P79" s="58"/>
      <c r="Q79" s="58"/>
      <c r="R79" s="58"/>
      <c r="S79" s="58"/>
      <c r="T79" s="58"/>
      <c r="U79" s="58"/>
      <c r="V79" s="58"/>
      <c r="W79" s="59"/>
      <c r="X79" s="47"/>
      <c r="Y79" s="57"/>
      <c r="Z79" s="52"/>
      <c r="AA79" s="51"/>
      <c r="AB79" s="48"/>
      <c r="AC79" s="48"/>
      <c r="AD79" s="48"/>
      <c r="AE79" s="48"/>
      <c r="AF79" s="48"/>
      <c r="AG79" s="48"/>
      <c r="AH79" s="48"/>
    </row>
    <row r="80" spans="1:34" x14ac:dyDescent="0.25">
      <c r="A80" s="29">
        <v>5</v>
      </c>
      <c r="B80" s="22" t="s">
        <v>483</v>
      </c>
      <c r="C80" s="5">
        <f>SUMIFS(base_de_dados!$T:$T,base_de_dados!$B:$B,$B80,base_de_dados!$G:$G,C$61,base_de_dados!$H:$H,$L$1,base_de_dados!$C:$C,$A80,base_de_dados!$M:$M,"&lt;=2007",base_de_dados!$O:$O,"&gt;=39447")</f>
        <v>0</v>
      </c>
      <c r="D80" s="5">
        <f>SUMIFS(base_de_dados!$T:$T,base_de_dados!$B:$B,$B80,base_de_dados!$G:$G,D$61,base_de_dados!$H:$H,$L$1,base_de_dados!$C:$C,$A80,base_de_dados!$M:$M,"&lt;=2007",base_de_dados!$O:$O,"&gt;=39447")</f>
        <v>4.5707762557077626E-3</v>
      </c>
      <c r="E80" s="5">
        <f>SUMIFS(base_de_dados!$T:$T,base_de_dados!$B:$B,$B80,base_de_dados!$G:$G,E$61,base_de_dados!$H:$H,$L$1,base_de_dados!$C:$C,$A80,base_de_dados!$M:$M,"&lt;=2007",base_de_dados!$O:$O,"&gt;=39447")</f>
        <v>0</v>
      </c>
      <c r="F80" s="5">
        <f>SUMIFS(base_de_dados!$T:$T,base_de_dados!$B:$B,$B80,base_de_dados!$G:$G,F$61,base_de_dados!$H:$H,$L$1,base_de_dados!$C:$C,$A80,base_de_dados!$M:$M,"&lt;=2007",base_de_dados!$O:$O,"&gt;=39447")</f>
        <v>0</v>
      </c>
      <c r="G80" s="5">
        <f>SUMIFS(base_de_dados!$T:$T,base_de_dados!$B:$B,$B80,base_de_dados!$G:$G,G$61,base_de_dados!$H:$H,$L$1,base_de_dados!$C:$C,$A80,base_de_dados!$M:$M,"&lt;=2007",base_de_dados!$O:$O,"&gt;=39447")</f>
        <v>0</v>
      </c>
      <c r="H80" s="5">
        <f>SUMIFS(base_de_dados!$T:$T,base_de_dados!$B:$B,$B80,base_de_dados!$G:$G,H$61,base_de_dados!$H:$H,$L$1,base_de_dados!$C:$C,$A80,base_de_dados!$M:$M,"&lt;=2007",base_de_dados!$O:$O,"&gt;=39447")</f>
        <v>0</v>
      </c>
      <c r="I80" s="5">
        <f>SUMIFS(base_de_dados!$T:$T,base_de_dados!$B:$B,$B80,base_de_dados!$G:$G,I$61,base_de_dados!$H:$H,$L$1,base_de_dados!$C:$C,$A80,base_de_dados!$M:$M,"&lt;=2007",base_de_dados!$O:$O,"&gt;=39447")</f>
        <v>0</v>
      </c>
      <c r="J80" s="5">
        <f>SUMIFS(base_de_dados!$T:$T,base_de_dados!$B:$B,$B80,base_de_dados!$G:$G,J$61,base_de_dados!$H:$H,$L$1,base_de_dados!$C:$C,$A80,base_de_dados!$M:$M,"&lt;=2007",base_de_dados!$O:$O,"&gt;=39447")</f>
        <v>2.1361111111111111</v>
      </c>
      <c r="K80" s="32">
        <f t="shared" si="5"/>
        <v>2.140681887366819</v>
      </c>
      <c r="M80" s="57"/>
      <c r="N80" s="52"/>
      <c r="O80" s="58"/>
      <c r="P80" s="58"/>
      <c r="Q80" s="58"/>
      <c r="R80" s="58"/>
      <c r="S80" s="58"/>
      <c r="T80" s="58"/>
      <c r="U80" s="58"/>
      <c r="V80" s="58"/>
      <c r="W80" s="59"/>
      <c r="X80" s="47"/>
      <c r="Y80" s="57"/>
      <c r="Z80" s="52"/>
      <c r="AA80" s="51"/>
      <c r="AB80" s="48"/>
      <c r="AC80" s="48"/>
      <c r="AD80" s="48"/>
      <c r="AE80" s="48"/>
      <c r="AF80" s="48"/>
      <c r="AG80" s="48"/>
      <c r="AH80" s="48"/>
    </row>
    <row r="81" spans="1:34" x14ac:dyDescent="0.25">
      <c r="A81" s="29">
        <v>9</v>
      </c>
      <c r="B81" s="22" t="s">
        <v>660</v>
      </c>
      <c r="C81" s="5">
        <f>SUMIFS(base_de_dados!$T:$T,base_de_dados!$B:$B,$B81,base_de_dados!$G:$G,C$61,base_de_dados!$H:$H,$L$1,base_de_dados!$C:$C,$A81,base_de_dados!$M:$M,"&lt;=2007",base_de_dados!$O:$O,"&gt;=39447")</f>
        <v>0</v>
      </c>
      <c r="D81" s="5">
        <f>SUMIFS(base_de_dados!$T:$T,base_de_dados!$B:$B,$B81,base_de_dados!$G:$G,D$61,base_de_dados!$H:$H,$L$1,base_de_dados!$C:$C,$A81,base_de_dados!$M:$M,"&lt;=2007",base_de_dados!$O:$O,"&gt;=39447")</f>
        <v>0</v>
      </c>
      <c r="E81" s="5">
        <f>SUMIFS(base_de_dados!$T:$T,base_de_dados!$B:$B,$B81,base_de_dados!$G:$G,E$61,base_de_dados!$H:$H,$L$1,base_de_dados!$C:$C,$A81,base_de_dados!$M:$M,"&lt;=2007",base_de_dados!$O:$O,"&gt;=39447")</f>
        <v>0</v>
      </c>
      <c r="F81" s="5">
        <f>SUMIFS(base_de_dados!$T:$T,base_de_dados!$B:$B,$B81,base_de_dados!$G:$G,F$61,base_de_dados!$H:$H,$L$1,base_de_dados!$C:$C,$A81,base_de_dados!$M:$M,"&lt;=2007",base_de_dados!$O:$O,"&gt;=39447")</f>
        <v>0</v>
      </c>
      <c r="G81" s="5">
        <f>SUMIFS(base_de_dados!$T:$T,base_de_dados!$B:$B,$B81,base_de_dados!$G:$G,G$61,base_de_dados!$H:$H,$L$1,base_de_dados!$C:$C,$A81,base_de_dados!$M:$M,"&lt;=2007",base_de_dados!$O:$O,"&gt;=39447")</f>
        <v>0</v>
      </c>
      <c r="H81" s="5">
        <f>SUMIFS(base_de_dados!$T:$T,base_de_dados!$B:$B,$B81,base_de_dados!$G:$G,H$61,base_de_dados!$H:$H,$L$1,base_de_dados!$C:$C,$A81,base_de_dados!$M:$M,"&lt;=2007",base_de_dados!$O:$O,"&gt;=39447")</f>
        <v>0</v>
      </c>
      <c r="I81" s="5">
        <f>SUMIFS(base_de_dados!$T:$T,base_de_dados!$B:$B,$B81,base_de_dados!$G:$G,I$61,base_de_dados!$H:$H,$L$1,base_de_dados!$C:$C,$A81,base_de_dados!$M:$M,"&lt;=2007",base_de_dados!$O:$O,"&gt;=39447")</f>
        <v>0</v>
      </c>
      <c r="J81" s="5">
        <f>SUMIFS(base_de_dados!$T:$T,base_de_dados!$B:$B,$B81,base_de_dados!$G:$G,J$61,base_de_dados!$H:$H,$L$1,base_de_dados!$C:$C,$A81,base_de_dados!$M:$M,"&lt;=2007",base_de_dados!$O:$O,"&gt;=39447")</f>
        <v>0</v>
      </c>
      <c r="K81" s="32">
        <f t="shared" si="5"/>
        <v>0</v>
      </c>
      <c r="M81" s="57"/>
      <c r="N81" s="52"/>
      <c r="O81" s="58"/>
      <c r="P81" s="58"/>
      <c r="Q81" s="58"/>
      <c r="R81" s="58"/>
      <c r="S81" s="58"/>
      <c r="T81" s="58"/>
      <c r="U81" s="58"/>
      <c r="V81" s="58"/>
      <c r="W81" s="59"/>
      <c r="X81" s="47"/>
      <c r="Y81" s="57"/>
      <c r="Z81" s="52"/>
      <c r="AA81" s="51"/>
      <c r="AB81" s="48"/>
      <c r="AC81" s="48"/>
      <c r="AD81" s="48"/>
      <c r="AE81" s="48"/>
      <c r="AF81" s="48"/>
      <c r="AG81" s="48"/>
      <c r="AH81" s="48"/>
    </row>
    <row r="82" spans="1:34" x14ac:dyDescent="0.25">
      <c r="A82" s="29">
        <v>15</v>
      </c>
      <c r="B82" s="22" t="s">
        <v>661</v>
      </c>
      <c r="C82" s="5">
        <f>SUMIFS(base_de_dados!$T:$T,base_de_dados!$B:$B,$B82,base_de_dados!$G:$G,C$61,base_de_dados!$H:$H,$L$1,base_de_dados!$C:$C,$A82,base_de_dados!$M:$M,"&lt;=2007",base_de_dados!$O:$O,"&gt;=39447")</f>
        <v>0</v>
      </c>
      <c r="D82" s="5">
        <f>SUMIFS(base_de_dados!$T:$T,base_de_dados!$B:$B,$B82,base_de_dados!$G:$G,D$61,base_de_dados!$H:$H,$L$1,base_de_dados!$C:$C,$A82,base_de_dados!$M:$M,"&lt;=2007",base_de_dados!$O:$O,"&gt;=39447")</f>
        <v>0</v>
      </c>
      <c r="E82" s="5">
        <f>SUMIFS(base_de_dados!$T:$T,base_de_dados!$B:$B,$B82,base_de_dados!$G:$G,E$61,base_de_dados!$H:$H,$L$1,base_de_dados!$C:$C,$A82,base_de_dados!$M:$M,"&lt;=2007",base_de_dados!$O:$O,"&gt;=39447")</f>
        <v>0</v>
      </c>
      <c r="F82" s="5">
        <f>SUMIFS(base_de_dados!$T:$T,base_de_dados!$B:$B,$B82,base_de_dados!$G:$G,F$61,base_de_dados!$H:$H,$L$1,base_de_dados!$C:$C,$A82,base_de_dados!$M:$M,"&lt;=2007",base_de_dados!$O:$O,"&gt;=39447")</f>
        <v>0</v>
      </c>
      <c r="G82" s="5">
        <f>SUMIFS(base_de_dados!$T:$T,base_de_dados!$B:$B,$B82,base_de_dados!$G:$G,G$61,base_de_dados!$H:$H,$L$1,base_de_dados!$C:$C,$A82,base_de_dados!$M:$M,"&lt;=2007",base_de_dados!$O:$O,"&gt;=39447")</f>
        <v>0</v>
      </c>
      <c r="H82" s="5">
        <f>SUMIFS(base_de_dados!$T:$T,base_de_dados!$B:$B,$B82,base_de_dados!$G:$G,H$61,base_de_dados!$H:$H,$L$1,base_de_dados!$C:$C,$A82,base_de_dados!$M:$M,"&lt;=2007",base_de_dados!$O:$O,"&gt;=39447")</f>
        <v>0</v>
      </c>
      <c r="I82" s="5">
        <f>SUMIFS(base_de_dados!$T:$T,base_de_dados!$B:$B,$B82,base_de_dados!$G:$G,I$61,base_de_dados!$H:$H,$L$1,base_de_dados!$C:$C,$A82,base_de_dados!$M:$M,"&lt;=2007",base_de_dados!$O:$O,"&gt;=39447")</f>
        <v>0</v>
      </c>
      <c r="J82" s="5">
        <f>SUMIFS(base_de_dados!$T:$T,base_de_dados!$B:$B,$B82,base_de_dados!$G:$G,J$61,base_de_dados!$H:$H,$L$1,base_de_dados!$C:$C,$A82,base_de_dados!$M:$M,"&lt;=2007",base_de_dados!$O:$O,"&gt;=39447")</f>
        <v>0</v>
      </c>
      <c r="K82" s="32">
        <f t="shared" si="5"/>
        <v>0</v>
      </c>
      <c r="M82" s="57"/>
      <c r="N82" s="52"/>
      <c r="O82" s="58"/>
      <c r="P82" s="58"/>
      <c r="Q82" s="58"/>
      <c r="R82" s="58"/>
      <c r="S82" s="58"/>
      <c r="T82" s="58"/>
      <c r="U82" s="58"/>
      <c r="V82" s="58"/>
      <c r="W82" s="59"/>
      <c r="X82" s="47"/>
      <c r="Y82" s="57"/>
      <c r="Z82" s="52"/>
      <c r="AA82" s="51"/>
      <c r="AB82" s="48"/>
      <c r="AC82" s="48"/>
      <c r="AD82" s="48"/>
      <c r="AE82" s="48"/>
      <c r="AF82" s="48"/>
      <c r="AG82" s="48"/>
      <c r="AH82" s="48"/>
    </row>
    <row r="83" spans="1:34" x14ac:dyDescent="0.25">
      <c r="A83" s="29">
        <v>5</v>
      </c>
      <c r="B83" s="22" t="s">
        <v>662</v>
      </c>
      <c r="C83" s="5">
        <f>SUMIFS(base_de_dados!$T:$T,base_de_dados!$B:$B,$B83,base_de_dados!$G:$G,C$61,base_de_dados!$H:$H,$L$1,base_de_dados!$C:$C,$A83,base_de_dados!$M:$M,"&lt;=2007",base_de_dados!$O:$O,"&gt;=39447")</f>
        <v>0</v>
      </c>
      <c r="D83" s="5">
        <f>SUMIFS(base_de_dados!$T:$T,base_de_dados!$B:$B,$B83,base_de_dados!$G:$G,D$61,base_de_dados!$H:$H,$L$1,base_de_dados!$C:$C,$A83,base_de_dados!$M:$M,"&lt;=2007",base_de_dados!$O:$O,"&gt;=39447")</f>
        <v>0</v>
      </c>
      <c r="E83" s="5">
        <f>SUMIFS(base_de_dados!$T:$T,base_de_dados!$B:$B,$B83,base_de_dados!$G:$G,E$61,base_de_dados!$H:$H,$L$1,base_de_dados!$C:$C,$A83,base_de_dados!$M:$M,"&lt;=2007",base_de_dados!$O:$O,"&gt;=39447")</f>
        <v>6.8493150684931502E-5</v>
      </c>
      <c r="F83" s="5">
        <f>SUMIFS(base_de_dados!$T:$T,base_de_dados!$B:$B,$B83,base_de_dados!$G:$G,F$61,base_de_dados!$H:$H,$L$1,base_de_dados!$C:$C,$A83,base_de_dados!$M:$M,"&lt;=2007",base_de_dados!$O:$O,"&gt;=39447")</f>
        <v>0</v>
      </c>
      <c r="G83" s="5">
        <f>SUMIFS(base_de_dados!$T:$T,base_de_dados!$B:$B,$B83,base_de_dados!$G:$G,G$61,base_de_dados!$H:$H,$L$1,base_de_dados!$C:$C,$A83,base_de_dados!$M:$M,"&lt;=2007",base_de_dados!$O:$O,"&gt;=39447")</f>
        <v>0</v>
      </c>
      <c r="H83" s="5">
        <f>SUMIFS(base_de_dados!$T:$T,base_de_dados!$B:$B,$B83,base_de_dados!$G:$G,H$61,base_de_dados!$H:$H,$L$1,base_de_dados!$C:$C,$A83,base_de_dados!$M:$M,"&lt;=2007",base_de_dados!$O:$O,"&gt;=39447")</f>
        <v>0</v>
      </c>
      <c r="I83" s="5">
        <f>SUMIFS(base_de_dados!$T:$T,base_de_dados!$B:$B,$B83,base_de_dados!$G:$G,I$61,base_de_dados!$H:$H,$L$1,base_de_dados!$C:$C,$A83,base_de_dados!$M:$M,"&lt;=2007",base_de_dados!$O:$O,"&gt;=39447")</f>
        <v>0</v>
      </c>
      <c r="J83" s="5">
        <f>SUMIFS(base_de_dados!$T:$T,base_de_dados!$B:$B,$B83,base_de_dados!$G:$G,J$61,base_de_dados!$H:$H,$L$1,base_de_dados!$C:$C,$A83,base_de_dados!$M:$M,"&lt;=2007",base_de_dados!$O:$O,"&gt;=39447")</f>
        <v>0</v>
      </c>
      <c r="K83" s="32">
        <f t="shared" si="5"/>
        <v>6.8493150684931502E-5</v>
      </c>
      <c r="M83" s="57"/>
      <c r="N83" s="52"/>
      <c r="O83" s="58"/>
      <c r="P83" s="58"/>
      <c r="Q83" s="58"/>
      <c r="R83" s="58"/>
      <c r="S83" s="58"/>
      <c r="T83" s="58"/>
      <c r="U83" s="58"/>
      <c r="V83" s="58"/>
      <c r="W83" s="59"/>
      <c r="X83" s="47"/>
      <c r="Y83" s="57"/>
      <c r="Z83" s="52"/>
      <c r="AA83" s="51"/>
      <c r="AB83" s="48"/>
      <c r="AC83" s="48"/>
      <c r="AD83" s="48"/>
      <c r="AE83" s="48"/>
      <c r="AF83" s="48"/>
      <c r="AG83" s="48"/>
      <c r="AH83" s="48"/>
    </row>
    <row r="84" spans="1:34" x14ac:dyDescent="0.25">
      <c r="A84" s="29">
        <v>5</v>
      </c>
      <c r="B84" s="22" t="s">
        <v>663</v>
      </c>
      <c r="C84" s="5">
        <f>SUMIFS(base_de_dados!$T:$T,base_de_dados!$B:$B,$B84,base_de_dados!$G:$G,C$61,base_de_dados!$H:$H,$L$1,base_de_dados!$C:$C,$A84,base_de_dados!$M:$M,"&lt;=2007",base_de_dados!$O:$O,"&gt;=39447")</f>
        <v>0</v>
      </c>
      <c r="D84" s="5">
        <f>SUMIFS(base_de_dados!$T:$T,base_de_dados!$B:$B,$B84,base_de_dados!$G:$G,D$61,base_de_dados!$H:$H,$L$1,base_de_dados!$C:$C,$A84,base_de_dados!$M:$M,"&lt;=2007",base_de_dados!$O:$O,"&gt;=39447")</f>
        <v>0</v>
      </c>
      <c r="E84" s="5">
        <f>SUMIFS(base_de_dados!$T:$T,base_de_dados!$B:$B,$B84,base_de_dados!$G:$G,E$61,base_de_dados!$H:$H,$L$1,base_de_dados!$C:$C,$A84,base_de_dados!$M:$M,"&lt;=2007",base_de_dados!$O:$O,"&gt;=39447")</f>
        <v>0</v>
      </c>
      <c r="F84" s="5">
        <f>SUMIFS(base_de_dados!$T:$T,base_de_dados!$B:$B,$B84,base_de_dados!$G:$G,F$61,base_de_dados!$H:$H,$L$1,base_de_dados!$C:$C,$A84,base_de_dados!$M:$M,"&lt;=2007",base_de_dados!$O:$O,"&gt;=39447")</f>
        <v>0</v>
      </c>
      <c r="G84" s="5">
        <f>SUMIFS(base_de_dados!$T:$T,base_de_dados!$B:$B,$B84,base_de_dados!$G:$G,G$61,base_de_dados!$H:$H,$L$1,base_de_dados!$C:$C,$A84,base_de_dados!$M:$M,"&lt;=2007",base_de_dados!$O:$O,"&gt;=39447")</f>
        <v>0</v>
      </c>
      <c r="H84" s="5">
        <f>SUMIFS(base_de_dados!$T:$T,base_de_dados!$B:$B,$B84,base_de_dados!$G:$G,H$61,base_de_dados!$H:$H,$L$1,base_de_dados!$C:$C,$A84,base_de_dados!$M:$M,"&lt;=2007",base_de_dados!$O:$O,"&gt;=39447")</f>
        <v>0</v>
      </c>
      <c r="I84" s="5">
        <f>SUMIFS(base_de_dados!$T:$T,base_de_dados!$B:$B,$B84,base_de_dados!$G:$G,I$61,base_de_dados!$H:$H,$L$1,base_de_dados!$C:$C,$A84,base_de_dados!$M:$M,"&lt;=2007",base_de_dados!$O:$O,"&gt;=39447")</f>
        <v>0</v>
      </c>
      <c r="J84" s="5">
        <f>SUMIFS(base_de_dados!$T:$T,base_de_dados!$B:$B,$B84,base_de_dados!$G:$G,J$61,base_de_dados!$H:$H,$L$1,base_de_dados!$C:$C,$A84,base_de_dados!$M:$M,"&lt;=2007",base_de_dados!$O:$O,"&gt;=39447")</f>
        <v>0</v>
      </c>
      <c r="K84" s="32">
        <f t="shared" si="5"/>
        <v>0</v>
      </c>
      <c r="M84" s="57"/>
      <c r="N84" s="52"/>
      <c r="O84" s="58"/>
      <c r="P84" s="58"/>
      <c r="Q84" s="58"/>
      <c r="R84" s="58"/>
      <c r="S84" s="58"/>
      <c r="T84" s="58"/>
      <c r="U84" s="58"/>
      <c r="V84" s="58"/>
      <c r="W84" s="59"/>
      <c r="X84" s="47"/>
      <c r="Y84" s="57"/>
      <c r="Z84" s="52"/>
      <c r="AA84" s="51"/>
      <c r="AB84" s="48"/>
      <c r="AC84" s="48"/>
      <c r="AD84" s="48"/>
      <c r="AE84" s="48"/>
      <c r="AF84" s="48"/>
      <c r="AG84" s="48"/>
      <c r="AH84" s="48"/>
    </row>
    <row r="85" spans="1:34" x14ac:dyDescent="0.25">
      <c r="A85" s="29">
        <v>19</v>
      </c>
      <c r="B85" s="22" t="s">
        <v>664</v>
      </c>
      <c r="C85" s="5">
        <f>SUMIFS(base_de_dados!$T:$T,base_de_dados!$B:$B,$B85,base_de_dados!$G:$G,C$61,base_de_dados!$H:$H,$L$1,base_de_dados!$C:$C,$A85,base_de_dados!$M:$M,"&lt;=2007",base_de_dados!$O:$O,"&gt;=39447")</f>
        <v>0</v>
      </c>
      <c r="D85" s="5">
        <f>SUMIFS(base_de_dados!$T:$T,base_de_dados!$B:$B,$B85,base_de_dados!$G:$G,D$61,base_de_dados!$H:$H,$L$1,base_de_dados!$C:$C,$A85,base_de_dados!$M:$M,"&lt;=2007",base_de_dados!$O:$O,"&gt;=39447")</f>
        <v>0</v>
      </c>
      <c r="E85" s="5">
        <f>SUMIFS(base_de_dados!$T:$T,base_de_dados!$B:$B,$B85,base_de_dados!$G:$G,E$61,base_de_dados!$H:$H,$L$1,base_de_dados!$C:$C,$A85,base_de_dados!$M:$M,"&lt;=2007",base_de_dados!$O:$O,"&gt;=39447")</f>
        <v>0</v>
      </c>
      <c r="F85" s="5">
        <f>SUMIFS(base_de_dados!$T:$T,base_de_dados!$B:$B,$B85,base_de_dados!$G:$G,F$61,base_de_dados!$H:$H,$L$1,base_de_dados!$C:$C,$A85,base_de_dados!$M:$M,"&lt;=2007",base_de_dados!$O:$O,"&gt;=39447")</f>
        <v>0</v>
      </c>
      <c r="G85" s="5">
        <f>SUMIFS(base_de_dados!$T:$T,base_de_dados!$B:$B,$B85,base_de_dados!$G:$G,G$61,base_de_dados!$H:$H,$L$1,base_de_dados!$C:$C,$A85,base_de_dados!$M:$M,"&lt;=2007",base_de_dados!$O:$O,"&gt;=39447")</f>
        <v>0</v>
      </c>
      <c r="H85" s="5">
        <f>SUMIFS(base_de_dados!$T:$T,base_de_dados!$B:$B,$B85,base_de_dados!$G:$G,H$61,base_de_dados!$H:$H,$L$1,base_de_dados!$C:$C,$A85,base_de_dados!$M:$M,"&lt;=2007",base_de_dados!$O:$O,"&gt;=39447")</f>
        <v>0</v>
      </c>
      <c r="I85" s="5">
        <f>SUMIFS(base_de_dados!$T:$T,base_de_dados!$B:$B,$B85,base_de_dados!$G:$G,I$61,base_de_dados!$H:$H,$L$1,base_de_dados!$C:$C,$A85,base_de_dados!$M:$M,"&lt;=2007",base_de_dados!$O:$O,"&gt;=39447")</f>
        <v>0</v>
      </c>
      <c r="J85" s="5">
        <f>SUMIFS(base_de_dados!$T:$T,base_de_dados!$B:$B,$B85,base_de_dados!$G:$G,J$61,base_de_dados!$H:$H,$L$1,base_de_dados!$C:$C,$A85,base_de_dados!$M:$M,"&lt;=2007",base_de_dados!$O:$O,"&gt;=39447")</f>
        <v>0</v>
      </c>
      <c r="K85" s="32">
        <f t="shared" si="5"/>
        <v>0</v>
      </c>
      <c r="M85" s="57"/>
      <c r="N85" s="52"/>
      <c r="O85" s="58"/>
      <c r="P85" s="58"/>
      <c r="Q85" s="58"/>
      <c r="R85" s="58"/>
      <c r="S85" s="58"/>
      <c r="T85" s="58"/>
      <c r="U85" s="58"/>
      <c r="V85" s="58"/>
      <c r="W85" s="59"/>
      <c r="X85" s="47"/>
      <c r="Y85" s="57"/>
      <c r="Z85" s="52"/>
      <c r="AA85" s="51"/>
      <c r="AB85" s="48"/>
      <c r="AC85" s="48"/>
      <c r="AD85" s="48"/>
      <c r="AE85" s="48"/>
      <c r="AF85" s="48"/>
      <c r="AG85" s="48"/>
      <c r="AH85" s="48"/>
    </row>
    <row r="86" spans="1:34" x14ac:dyDescent="0.25">
      <c r="A86" s="29">
        <v>14</v>
      </c>
      <c r="B86" s="22" t="s">
        <v>562</v>
      </c>
      <c r="C86" s="5">
        <f>SUMIFS(base_de_dados!$T:$T,base_de_dados!$B:$B,$B86,base_de_dados!$G:$G,C$61,base_de_dados!$H:$H,$L$1,base_de_dados!$C:$C,$A86,base_de_dados!$M:$M,"&lt;=2007",base_de_dados!$O:$O,"&gt;=39447")</f>
        <v>0</v>
      </c>
      <c r="D86" s="5">
        <f>SUMIFS(base_de_dados!$T:$T,base_de_dados!$B:$B,$B86,base_de_dados!$G:$G,D$61,base_de_dados!$H:$H,$L$1,base_de_dados!$C:$C,$A86,base_de_dados!$M:$M,"&lt;=2007",base_de_dados!$O:$O,"&gt;=39447")</f>
        <v>0</v>
      </c>
      <c r="E86" s="5">
        <f>SUMIFS(base_de_dados!$T:$T,base_de_dados!$B:$B,$B86,base_de_dados!$G:$G,E$61,base_de_dados!$H:$H,$L$1,base_de_dados!$C:$C,$A86,base_de_dados!$M:$M,"&lt;=2007",base_de_dados!$O:$O,"&gt;=39447")</f>
        <v>0</v>
      </c>
      <c r="F86" s="5">
        <f>SUMIFS(base_de_dados!$T:$T,base_de_dados!$B:$B,$B86,base_de_dados!$G:$G,F$61,base_de_dados!$H:$H,$L$1,base_de_dados!$C:$C,$A86,base_de_dados!$M:$M,"&lt;=2007",base_de_dados!$O:$O,"&gt;=39447")</f>
        <v>8.0049625824454591E-3</v>
      </c>
      <c r="G86" s="5">
        <f>SUMIFS(base_de_dados!$T:$T,base_de_dados!$B:$B,$B86,base_de_dados!$G:$G,G$61,base_de_dados!$H:$H,$L$1,base_de_dados!$C:$C,$A86,base_de_dados!$M:$M,"&lt;=2007",base_de_dados!$O:$O,"&gt;=39447")</f>
        <v>0</v>
      </c>
      <c r="H86" s="5">
        <f>SUMIFS(base_de_dados!$T:$T,base_de_dados!$B:$B,$B86,base_de_dados!$G:$G,H$61,base_de_dados!$H:$H,$L$1,base_de_dados!$C:$C,$A86,base_de_dados!$M:$M,"&lt;=2007",base_de_dados!$O:$O,"&gt;=39447")</f>
        <v>0</v>
      </c>
      <c r="I86" s="5">
        <f>SUMIFS(base_de_dados!$T:$T,base_de_dados!$B:$B,$B86,base_de_dados!$G:$G,I$61,base_de_dados!$H:$H,$L$1,base_de_dados!$C:$C,$A86,base_de_dados!$M:$M,"&lt;=2007",base_de_dados!$O:$O,"&gt;=39447")</f>
        <v>0</v>
      </c>
      <c r="J86" s="5">
        <f>SUMIFS(base_de_dados!$T:$T,base_de_dados!$B:$B,$B86,base_de_dados!$G:$G,J$61,base_de_dados!$H:$H,$L$1,base_de_dados!$C:$C,$A86,base_de_dados!$M:$M,"&lt;=2007",base_de_dados!$O:$O,"&gt;=39447")</f>
        <v>0</v>
      </c>
      <c r="K86" s="32">
        <f t="shared" si="5"/>
        <v>8.0049625824454591E-3</v>
      </c>
      <c r="M86" s="57"/>
      <c r="N86" s="52"/>
      <c r="O86" s="58"/>
      <c r="P86" s="58"/>
      <c r="Q86" s="58"/>
      <c r="R86" s="58"/>
      <c r="S86" s="58"/>
      <c r="T86" s="58"/>
      <c r="U86" s="58"/>
      <c r="V86" s="58"/>
      <c r="W86" s="59"/>
      <c r="X86" s="47"/>
      <c r="Y86" s="57"/>
      <c r="Z86" s="52"/>
      <c r="AA86" s="51"/>
      <c r="AB86" s="48"/>
      <c r="AC86" s="48"/>
      <c r="AD86" s="48"/>
      <c r="AE86" s="48"/>
      <c r="AF86" s="48"/>
      <c r="AG86" s="48"/>
      <c r="AH86" s="48"/>
    </row>
    <row r="87" spans="1:34" x14ac:dyDescent="0.25">
      <c r="A87" s="29">
        <v>10</v>
      </c>
      <c r="B87" s="22" t="s">
        <v>665</v>
      </c>
      <c r="C87" s="5">
        <f>SUMIFS(base_de_dados!$T:$T,base_de_dados!$B:$B,$B87,base_de_dados!$G:$G,C$61,base_de_dados!$H:$H,$L$1,base_de_dados!$C:$C,$A87,base_de_dados!$M:$M,"&lt;=2007",base_de_dados!$O:$O,"&gt;=39447")</f>
        <v>0</v>
      </c>
      <c r="D87" s="5">
        <f>SUMIFS(base_de_dados!$T:$T,base_de_dados!$B:$B,$B87,base_de_dados!$G:$G,D$61,base_de_dados!$H:$H,$L$1,base_de_dados!$C:$C,$A87,base_de_dados!$M:$M,"&lt;=2007",base_de_dados!$O:$O,"&gt;=39447")</f>
        <v>0</v>
      </c>
      <c r="E87" s="5">
        <f>SUMIFS(base_de_dados!$T:$T,base_de_dados!$B:$B,$B87,base_de_dados!$G:$G,E$61,base_de_dados!$H:$H,$L$1,base_de_dados!$C:$C,$A87,base_de_dados!$M:$M,"&lt;=2007",base_de_dados!$O:$O,"&gt;=39447")</f>
        <v>0</v>
      </c>
      <c r="F87" s="5">
        <f>SUMIFS(base_de_dados!$T:$T,base_de_dados!$B:$B,$B87,base_de_dados!$G:$G,F$61,base_de_dados!$H:$H,$L$1,base_de_dados!$C:$C,$A87,base_de_dados!$M:$M,"&lt;=2007",base_de_dados!$O:$O,"&gt;=39447")</f>
        <v>0</v>
      </c>
      <c r="G87" s="5">
        <f>SUMIFS(base_de_dados!$T:$T,base_de_dados!$B:$B,$B87,base_de_dados!$G:$G,G$61,base_de_dados!$H:$H,$L$1,base_de_dados!$C:$C,$A87,base_de_dados!$M:$M,"&lt;=2007",base_de_dados!$O:$O,"&gt;=39447")</f>
        <v>0</v>
      </c>
      <c r="H87" s="5">
        <f>SUMIFS(base_de_dados!$T:$T,base_de_dados!$B:$B,$B87,base_de_dados!$G:$G,H$61,base_de_dados!$H:$H,$L$1,base_de_dados!$C:$C,$A87,base_de_dados!$M:$M,"&lt;=2007",base_de_dados!$O:$O,"&gt;=39447")</f>
        <v>0</v>
      </c>
      <c r="I87" s="5">
        <f>SUMIFS(base_de_dados!$T:$T,base_de_dados!$B:$B,$B87,base_de_dados!$G:$G,I$61,base_de_dados!$H:$H,$L$1,base_de_dados!$C:$C,$A87,base_de_dados!$M:$M,"&lt;=2007",base_de_dados!$O:$O,"&gt;=39447")</f>
        <v>0</v>
      </c>
      <c r="J87" s="5">
        <f>SUMIFS(base_de_dados!$T:$T,base_de_dados!$B:$B,$B87,base_de_dados!$G:$G,J$61,base_de_dados!$H:$H,$L$1,base_de_dados!$C:$C,$A87,base_de_dados!$M:$M,"&lt;=2007",base_de_dados!$O:$O,"&gt;=39447")</f>
        <v>0</v>
      </c>
      <c r="K87" s="32">
        <f t="shared" si="5"/>
        <v>0</v>
      </c>
      <c r="M87" s="57"/>
      <c r="N87" s="52"/>
      <c r="O87" s="58"/>
      <c r="P87" s="58"/>
      <c r="Q87" s="58"/>
      <c r="R87" s="58"/>
      <c r="S87" s="58"/>
      <c r="T87" s="58"/>
      <c r="U87" s="58"/>
      <c r="V87" s="58"/>
      <c r="W87" s="59"/>
      <c r="X87" s="47"/>
      <c r="Y87" s="57"/>
      <c r="Z87" s="52"/>
      <c r="AA87" s="51"/>
      <c r="AB87" s="48"/>
      <c r="AC87" s="48"/>
      <c r="AD87" s="48"/>
      <c r="AE87" s="48"/>
      <c r="AF87" s="48"/>
      <c r="AG87" s="48"/>
      <c r="AH87" s="48"/>
    </row>
    <row r="88" spans="1:34" x14ac:dyDescent="0.25">
      <c r="A88" s="29">
        <v>22</v>
      </c>
      <c r="B88" s="22" t="s">
        <v>666</v>
      </c>
      <c r="C88" s="5">
        <f>SUMIFS(base_de_dados!$T:$T,base_de_dados!$B:$B,$B88,base_de_dados!$G:$G,C$61,base_de_dados!$H:$H,$L$1,base_de_dados!$C:$C,$A88,base_de_dados!$M:$M,"&lt;=2007",base_de_dados!$O:$O,"&gt;=39447")</f>
        <v>0</v>
      </c>
      <c r="D88" s="5">
        <f>SUMIFS(base_de_dados!$T:$T,base_de_dados!$B:$B,$B88,base_de_dados!$G:$G,D$61,base_de_dados!$H:$H,$L$1,base_de_dados!$C:$C,$A88,base_de_dados!$M:$M,"&lt;=2007",base_de_dados!$O:$O,"&gt;=39447")</f>
        <v>0</v>
      </c>
      <c r="E88" s="5">
        <f>SUMIFS(base_de_dados!$T:$T,base_de_dados!$B:$B,$B88,base_de_dados!$G:$G,E$61,base_de_dados!$H:$H,$L$1,base_de_dados!$C:$C,$A88,base_de_dados!$M:$M,"&lt;=2007",base_de_dados!$O:$O,"&gt;=39447")</f>
        <v>0</v>
      </c>
      <c r="F88" s="5">
        <f>SUMIFS(base_de_dados!$T:$T,base_de_dados!$B:$B,$B88,base_de_dados!$G:$G,F$61,base_de_dados!$H:$H,$L$1,base_de_dados!$C:$C,$A88,base_de_dados!$M:$M,"&lt;=2007",base_de_dados!$O:$O,"&gt;=39447")</f>
        <v>0</v>
      </c>
      <c r="G88" s="5">
        <f>SUMIFS(base_de_dados!$T:$T,base_de_dados!$B:$B,$B88,base_de_dados!$G:$G,G$61,base_de_dados!$H:$H,$L$1,base_de_dados!$C:$C,$A88,base_de_dados!$M:$M,"&lt;=2007",base_de_dados!$O:$O,"&gt;=39447")</f>
        <v>0</v>
      </c>
      <c r="H88" s="5">
        <f>SUMIFS(base_de_dados!$T:$T,base_de_dados!$B:$B,$B88,base_de_dados!$G:$G,H$61,base_de_dados!$H:$H,$L$1,base_de_dados!$C:$C,$A88,base_de_dados!$M:$M,"&lt;=2007",base_de_dados!$O:$O,"&gt;=39447")</f>
        <v>0</v>
      </c>
      <c r="I88" s="5">
        <f>SUMIFS(base_de_dados!$T:$T,base_de_dados!$B:$B,$B88,base_de_dados!$G:$G,I$61,base_de_dados!$H:$H,$L$1,base_de_dados!$C:$C,$A88,base_de_dados!$M:$M,"&lt;=2007",base_de_dados!$O:$O,"&gt;=39447")</f>
        <v>0</v>
      </c>
      <c r="J88" s="5">
        <f>SUMIFS(base_de_dados!$T:$T,base_de_dados!$B:$B,$B88,base_de_dados!$G:$G,J$61,base_de_dados!$H:$H,$L$1,base_de_dados!$C:$C,$A88,base_de_dados!$M:$M,"&lt;=2007",base_de_dados!$O:$O,"&gt;=39447")</f>
        <v>0</v>
      </c>
      <c r="K88" s="32">
        <f t="shared" si="5"/>
        <v>0</v>
      </c>
      <c r="M88" s="57"/>
      <c r="N88" s="52"/>
      <c r="O88" s="58"/>
      <c r="P88" s="58"/>
      <c r="Q88" s="58"/>
      <c r="R88" s="58"/>
      <c r="S88" s="58"/>
      <c r="T88" s="58"/>
      <c r="U88" s="58"/>
      <c r="V88" s="58"/>
      <c r="W88" s="59"/>
      <c r="X88" s="47"/>
      <c r="Y88" s="57"/>
      <c r="Z88" s="52"/>
      <c r="AA88" s="51"/>
      <c r="AB88" s="48"/>
      <c r="AC88" s="48"/>
      <c r="AD88" s="48"/>
      <c r="AE88" s="48"/>
      <c r="AF88" s="48"/>
      <c r="AG88" s="48"/>
      <c r="AH88" s="48"/>
    </row>
    <row r="89" spans="1:34" x14ac:dyDescent="0.25">
      <c r="A89" s="29">
        <v>2</v>
      </c>
      <c r="B89" s="22" t="s">
        <v>556</v>
      </c>
      <c r="C89" s="5">
        <f>SUMIFS(base_de_dados!$T:$T,base_de_dados!$B:$B,$B89,base_de_dados!$G:$G,C$61,base_de_dados!$H:$H,$L$1,base_de_dados!$C:$C,$A89,base_de_dados!$M:$M,"&lt;=2007",base_de_dados!$O:$O,"&gt;=39447")</f>
        <v>0</v>
      </c>
      <c r="D89" s="5">
        <f>SUMIFS(base_de_dados!$T:$T,base_de_dados!$B:$B,$B89,base_de_dados!$G:$G,D$61,base_de_dados!$H:$H,$L$1,base_de_dados!$C:$C,$A89,base_de_dados!$M:$M,"&lt;=2007",base_de_dados!$O:$O,"&gt;=39447")</f>
        <v>7.5185185185185188E-2</v>
      </c>
      <c r="E89" s="5">
        <f>SUMIFS(base_de_dados!$T:$T,base_de_dados!$B:$B,$B89,base_de_dados!$G:$G,E$61,base_de_dados!$H:$H,$L$1,base_de_dados!$C:$C,$A89,base_de_dados!$M:$M,"&lt;=2007",base_de_dados!$O:$O,"&gt;=39447")</f>
        <v>0</v>
      </c>
      <c r="F89" s="5">
        <f>SUMIFS(base_de_dados!$T:$T,base_de_dados!$B:$B,$B89,base_de_dados!$G:$G,F$61,base_de_dados!$H:$H,$L$1,base_de_dados!$C:$C,$A89,base_de_dados!$M:$M,"&lt;=2007",base_de_dados!$O:$O,"&gt;=39447")</f>
        <v>0</v>
      </c>
      <c r="G89" s="5">
        <f>SUMIFS(base_de_dados!$T:$T,base_de_dados!$B:$B,$B89,base_de_dados!$G:$G,G$61,base_de_dados!$H:$H,$L$1,base_de_dados!$C:$C,$A89,base_de_dados!$M:$M,"&lt;=2007",base_de_dados!$O:$O,"&gt;=39447")</f>
        <v>0</v>
      </c>
      <c r="H89" s="5">
        <f>SUMIFS(base_de_dados!$T:$T,base_de_dados!$B:$B,$B89,base_de_dados!$G:$G,H$61,base_de_dados!$H:$H,$L$1,base_de_dados!$C:$C,$A89,base_de_dados!$M:$M,"&lt;=2007",base_de_dados!$O:$O,"&gt;=39447")</f>
        <v>0</v>
      </c>
      <c r="I89" s="5">
        <f>SUMIFS(base_de_dados!$T:$T,base_de_dados!$B:$B,$B89,base_de_dados!$G:$G,I$61,base_de_dados!$H:$H,$L$1,base_de_dados!$C:$C,$A89,base_de_dados!$M:$M,"&lt;=2007",base_de_dados!$O:$O,"&gt;=39447")</f>
        <v>0</v>
      </c>
      <c r="J89" s="5">
        <f>SUMIFS(base_de_dados!$T:$T,base_de_dados!$B:$B,$B89,base_de_dados!$G:$G,J$61,base_de_dados!$H:$H,$L$1,base_de_dados!$C:$C,$A89,base_de_dados!$M:$M,"&lt;=2007",base_de_dados!$O:$O,"&gt;=39447")</f>
        <v>0</v>
      </c>
      <c r="K89" s="32">
        <f t="shared" si="5"/>
        <v>7.5185185185185188E-2</v>
      </c>
      <c r="M89" s="57"/>
      <c r="N89" s="52"/>
      <c r="O89" s="58"/>
      <c r="P89" s="58"/>
      <c r="Q89" s="58"/>
      <c r="R89" s="58"/>
      <c r="S89" s="58"/>
      <c r="T89" s="58"/>
      <c r="U89" s="58"/>
      <c r="V89" s="58"/>
      <c r="W89" s="59"/>
      <c r="X89" s="47"/>
      <c r="Y89" s="57"/>
      <c r="Z89" s="52"/>
      <c r="AA89" s="51"/>
      <c r="AB89" s="48"/>
      <c r="AC89" s="48"/>
      <c r="AD89" s="48"/>
      <c r="AE89" s="48"/>
      <c r="AF89" s="48"/>
      <c r="AG89" s="48"/>
      <c r="AH89" s="48"/>
    </row>
    <row r="90" spans="1:34" x14ac:dyDescent="0.25">
      <c r="A90" s="29">
        <v>18</v>
      </c>
      <c r="B90" s="22" t="s">
        <v>667</v>
      </c>
      <c r="C90" s="5">
        <f>SUMIFS(base_de_dados!$T:$T,base_de_dados!$B:$B,$B90,base_de_dados!$G:$G,C$61,base_de_dados!$H:$H,$L$1,base_de_dados!$C:$C,$A90,base_de_dados!$M:$M,"&lt;=2007",base_de_dados!$O:$O,"&gt;=39447")</f>
        <v>0</v>
      </c>
      <c r="D90" s="5">
        <f>SUMIFS(base_de_dados!$T:$T,base_de_dados!$B:$B,$B90,base_de_dados!$G:$G,D$61,base_de_dados!$H:$H,$L$1,base_de_dados!$C:$C,$A90,base_de_dados!$M:$M,"&lt;=2007",base_de_dados!$O:$O,"&gt;=39447")</f>
        <v>0</v>
      </c>
      <c r="E90" s="5">
        <f>SUMIFS(base_de_dados!$T:$T,base_de_dados!$B:$B,$B90,base_de_dados!$G:$G,E$61,base_de_dados!$H:$H,$L$1,base_de_dados!$C:$C,$A90,base_de_dados!$M:$M,"&lt;=2007",base_de_dados!$O:$O,"&gt;=39447")</f>
        <v>0</v>
      </c>
      <c r="F90" s="5">
        <f>SUMIFS(base_de_dados!$T:$T,base_de_dados!$B:$B,$B90,base_de_dados!$G:$G,F$61,base_de_dados!$H:$H,$L$1,base_de_dados!$C:$C,$A90,base_de_dados!$M:$M,"&lt;=2007",base_de_dados!$O:$O,"&gt;=39447")</f>
        <v>0</v>
      </c>
      <c r="G90" s="5">
        <f>SUMIFS(base_de_dados!$T:$T,base_de_dados!$B:$B,$B90,base_de_dados!$G:$G,G$61,base_de_dados!$H:$H,$L$1,base_de_dados!$C:$C,$A90,base_de_dados!$M:$M,"&lt;=2007",base_de_dados!$O:$O,"&gt;=39447")</f>
        <v>0</v>
      </c>
      <c r="H90" s="5">
        <f>SUMIFS(base_de_dados!$T:$T,base_de_dados!$B:$B,$B90,base_de_dados!$G:$G,H$61,base_de_dados!$H:$H,$L$1,base_de_dados!$C:$C,$A90,base_de_dados!$M:$M,"&lt;=2007",base_de_dados!$O:$O,"&gt;=39447")</f>
        <v>0</v>
      </c>
      <c r="I90" s="5">
        <f>SUMIFS(base_de_dados!$T:$T,base_de_dados!$B:$B,$B90,base_de_dados!$G:$G,I$61,base_de_dados!$H:$H,$L$1,base_de_dados!$C:$C,$A90,base_de_dados!$M:$M,"&lt;=2007",base_de_dados!$O:$O,"&gt;=39447")</f>
        <v>0</v>
      </c>
      <c r="J90" s="5">
        <f>SUMIFS(base_de_dados!$T:$T,base_de_dados!$B:$B,$B90,base_de_dados!$G:$G,J$61,base_de_dados!$H:$H,$L$1,base_de_dados!$C:$C,$A90,base_de_dados!$M:$M,"&lt;=2007",base_de_dados!$O:$O,"&gt;=39447")</f>
        <v>0</v>
      </c>
      <c r="K90" s="32">
        <f t="shared" si="5"/>
        <v>0</v>
      </c>
      <c r="M90" s="57"/>
      <c r="N90" s="52"/>
      <c r="O90" s="58"/>
      <c r="P90" s="58"/>
      <c r="Q90" s="58"/>
      <c r="R90" s="58"/>
      <c r="S90" s="58"/>
      <c r="T90" s="58"/>
      <c r="U90" s="58"/>
      <c r="V90" s="58"/>
      <c r="W90" s="59"/>
      <c r="X90" s="47"/>
      <c r="Y90" s="57"/>
      <c r="Z90" s="52"/>
      <c r="AA90" s="51"/>
      <c r="AB90" s="48"/>
      <c r="AC90" s="48"/>
      <c r="AD90" s="48"/>
      <c r="AE90" s="48"/>
      <c r="AF90" s="48"/>
      <c r="AG90" s="48"/>
      <c r="AH90" s="48"/>
    </row>
    <row r="91" spans="1:34" x14ac:dyDescent="0.25">
      <c r="A91" s="29">
        <v>11</v>
      </c>
      <c r="B91" s="22" t="s">
        <v>668</v>
      </c>
      <c r="C91" s="5">
        <f>SUMIFS(base_de_dados!$T:$T,base_de_dados!$B:$B,$B91,base_de_dados!$G:$G,C$61,base_de_dados!$H:$H,$L$1,base_de_dados!$C:$C,$A91,base_de_dados!$M:$M,"&lt;=2007",base_de_dados!$O:$O,"&gt;=39447")</f>
        <v>0</v>
      </c>
      <c r="D91" s="5">
        <f>SUMIFS(base_de_dados!$T:$T,base_de_dados!$B:$B,$B91,base_de_dados!$G:$G,D$61,base_de_dados!$H:$H,$L$1,base_de_dados!$C:$C,$A91,base_de_dados!$M:$M,"&lt;=2007",base_de_dados!$O:$O,"&gt;=39447")</f>
        <v>0</v>
      </c>
      <c r="E91" s="5">
        <f>SUMIFS(base_de_dados!$T:$T,base_de_dados!$B:$B,$B91,base_de_dados!$G:$G,E$61,base_de_dados!$H:$H,$L$1,base_de_dados!$C:$C,$A91,base_de_dados!$M:$M,"&lt;=2007",base_de_dados!$O:$O,"&gt;=39447")</f>
        <v>0</v>
      </c>
      <c r="F91" s="5">
        <f>SUMIFS(base_de_dados!$T:$T,base_de_dados!$B:$B,$B91,base_de_dados!$G:$G,F$61,base_de_dados!$H:$H,$L$1,base_de_dados!$C:$C,$A91,base_de_dados!$M:$M,"&lt;=2007",base_de_dados!$O:$O,"&gt;=39447")</f>
        <v>0</v>
      </c>
      <c r="G91" s="5">
        <f>SUMIFS(base_de_dados!$T:$T,base_de_dados!$B:$B,$B91,base_de_dados!$G:$G,G$61,base_de_dados!$H:$H,$L$1,base_de_dados!$C:$C,$A91,base_de_dados!$M:$M,"&lt;=2007",base_de_dados!$O:$O,"&gt;=39447")</f>
        <v>0</v>
      </c>
      <c r="H91" s="5">
        <f>SUMIFS(base_de_dados!$T:$T,base_de_dados!$B:$B,$B91,base_de_dados!$G:$G,H$61,base_de_dados!$H:$H,$L$1,base_de_dados!$C:$C,$A91,base_de_dados!$M:$M,"&lt;=2007",base_de_dados!$O:$O,"&gt;=39447")</f>
        <v>0</v>
      </c>
      <c r="I91" s="5">
        <f>SUMIFS(base_de_dados!$T:$T,base_de_dados!$B:$B,$B91,base_de_dados!$G:$G,I$61,base_de_dados!$H:$H,$L$1,base_de_dados!$C:$C,$A91,base_de_dados!$M:$M,"&lt;=2007",base_de_dados!$O:$O,"&gt;=39447")</f>
        <v>0</v>
      </c>
      <c r="J91" s="5">
        <f>SUMIFS(base_de_dados!$T:$T,base_de_dados!$B:$B,$B91,base_de_dados!$G:$G,J$61,base_de_dados!$H:$H,$L$1,base_de_dados!$C:$C,$A91,base_de_dados!$M:$M,"&lt;=2007",base_de_dados!$O:$O,"&gt;=39447")</f>
        <v>0</v>
      </c>
      <c r="K91" s="32">
        <f t="shared" si="5"/>
        <v>0</v>
      </c>
      <c r="M91" s="57"/>
      <c r="N91" s="52"/>
      <c r="O91" s="58"/>
      <c r="P91" s="58"/>
      <c r="Q91" s="58"/>
      <c r="R91" s="58"/>
      <c r="S91" s="58"/>
      <c r="T91" s="58"/>
      <c r="U91" s="58"/>
      <c r="V91" s="58"/>
      <c r="W91" s="59"/>
      <c r="X91" s="47"/>
      <c r="Y91" s="57"/>
      <c r="Z91" s="52"/>
      <c r="AA91" s="51"/>
      <c r="AB91" s="48"/>
      <c r="AC91" s="48"/>
      <c r="AD91" s="48"/>
      <c r="AE91" s="48"/>
      <c r="AF91" s="48"/>
      <c r="AG91" s="48"/>
      <c r="AH91" s="48"/>
    </row>
    <row r="92" spans="1:34" x14ac:dyDescent="0.25">
      <c r="A92" s="29">
        <v>10</v>
      </c>
      <c r="B92" s="22" t="s">
        <v>669</v>
      </c>
      <c r="C92" s="5">
        <f>SUMIFS(base_de_dados!$T:$T,base_de_dados!$B:$B,$B92,base_de_dados!$G:$G,C$61,base_de_dados!$H:$H,$L$1,base_de_dados!$C:$C,$A92,base_de_dados!$M:$M,"&lt;=2007",base_de_dados!$O:$O,"&gt;=39447")</f>
        <v>0</v>
      </c>
      <c r="D92" s="5">
        <f>SUMIFS(base_de_dados!$T:$T,base_de_dados!$B:$B,$B92,base_de_dados!$G:$G,D$61,base_de_dados!$H:$H,$L$1,base_de_dados!$C:$C,$A92,base_de_dados!$M:$M,"&lt;=2007",base_de_dados!$O:$O,"&gt;=39447")</f>
        <v>0</v>
      </c>
      <c r="E92" s="5">
        <f>SUMIFS(base_de_dados!$T:$T,base_de_dados!$B:$B,$B92,base_de_dados!$G:$G,E$61,base_de_dados!$H:$H,$L$1,base_de_dados!$C:$C,$A92,base_de_dados!$M:$M,"&lt;=2007",base_de_dados!$O:$O,"&gt;=39447")</f>
        <v>0</v>
      </c>
      <c r="F92" s="5">
        <f>SUMIFS(base_de_dados!$T:$T,base_de_dados!$B:$B,$B92,base_de_dados!$G:$G,F$61,base_de_dados!$H:$H,$L$1,base_de_dados!$C:$C,$A92,base_de_dados!$M:$M,"&lt;=2007",base_de_dados!$O:$O,"&gt;=39447")</f>
        <v>0</v>
      </c>
      <c r="G92" s="5">
        <f>SUMIFS(base_de_dados!$T:$T,base_de_dados!$B:$B,$B92,base_de_dados!$G:$G,G$61,base_de_dados!$H:$H,$L$1,base_de_dados!$C:$C,$A92,base_de_dados!$M:$M,"&lt;=2007",base_de_dados!$O:$O,"&gt;=39447")</f>
        <v>0</v>
      </c>
      <c r="H92" s="5">
        <f>SUMIFS(base_de_dados!$T:$T,base_de_dados!$B:$B,$B92,base_de_dados!$G:$G,H$61,base_de_dados!$H:$H,$L$1,base_de_dados!$C:$C,$A92,base_de_dados!$M:$M,"&lt;=2007",base_de_dados!$O:$O,"&gt;=39447")</f>
        <v>0</v>
      </c>
      <c r="I92" s="5">
        <f>SUMIFS(base_de_dados!$T:$T,base_de_dados!$B:$B,$B92,base_de_dados!$G:$G,I$61,base_de_dados!$H:$H,$L$1,base_de_dados!$C:$C,$A92,base_de_dados!$M:$M,"&lt;=2007",base_de_dados!$O:$O,"&gt;=39447")</f>
        <v>0</v>
      </c>
      <c r="J92" s="5">
        <f>SUMIFS(base_de_dados!$T:$T,base_de_dados!$B:$B,$B92,base_de_dados!$G:$G,J$61,base_de_dados!$H:$H,$L$1,base_de_dados!$C:$C,$A92,base_de_dados!$M:$M,"&lt;=2007",base_de_dados!$O:$O,"&gt;=39447")</f>
        <v>0</v>
      </c>
      <c r="K92" s="32">
        <f t="shared" si="5"/>
        <v>0</v>
      </c>
      <c r="M92" s="57"/>
      <c r="N92" s="52"/>
      <c r="O92" s="58"/>
      <c r="P92" s="58"/>
      <c r="Q92" s="58"/>
      <c r="R92" s="58"/>
      <c r="S92" s="58"/>
      <c r="T92" s="58"/>
      <c r="U92" s="58"/>
      <c r="V92" s="58"/>
      <c r="W92" s="59"/>
      <c r="X92" s="47"/>
      <c r="Y92" s="57"/>
      <c r="Z92" s="52"/>
      <c r="AA92" s="51"/>
      <c r="AB92" s="48"/>
      <c r="AC92" s="48"/>
      <c r="AD92" s="48"/>
      <c r="AE92" s="48"/>
      <c r="AF92" s="48"/>
      <c r="AG92" s="48"/>
      <c r="AH92" s="48"/>
    </row>
    <row r="93" spans="1:34" x14ac:dyDescent="0.25">
      <c r="A93" s="29">
        <v>19</v>
      </c>
      <c r="B93" s="22" t="s">
        <v>670</v>
      </c>
      <c r="C93" s="5">
        <f>SUMIFS(base_de_dados!$T:$T,base_de_dados!$B:$B,$B93,base_de_dados!$G:$G,C$61,base_de_dados!$H:$H,$L$1,base_de_dados!$C:$C,$A93,base_de_dados!$M:$M,"&lt;=2007",base_de_dados!$O:$O,"&gt;=39447")</f>
        <v>0</v>
      </c>
      <c r="D93" s="5">
        <f>SUMIFS(base_de_dados!$T:$T,base_de_dados!$B:$B,$B93,base_de_dados!$G:$G,D$61,base_de_dados!$H:$H,$L$1,base_de_dados!$C:$C,$A93,base_de_dados!$M:$M,"&lt;=2007",base_de_dados!$O:$O,"&gt;=39447")</f>
        <v>0</v>
      </c>
      <c r="E93" s="5">
        <f>SUMIFS(base_de_dados!$T:$T,base_de_dados!$B:$B,$B93,base_de_dados!$G:$G,E$61,base_de_dados!$H:$H,$L$1,base_de_dados!$C:$C,$A93,base_de_dados!$M:$M,"&lt;=2007",base_de_dados!$O:$O,"&gt;=39447")</f>
        <v>0</v>
      </c>
      <c r="F93" s="5">
        <f>SUMIFS(base_de_dados!$T:$T,base_de_dados!$B:$B,$B93,base_de_dados!$G:$G,F$61,base_de_dados!$H:$H,$L$1,base_de_dados!$C:$C,$A93,base_de_dados!$M:$M,"&lt;=2007",base_de_dados!$O:$O,"&gt;=39447")</f>
        <v>0</v>
      </c>
      <c r="G93" s="5">
        <f>SUMIFS(base_de_dados!$T:$T,base_de_dados!$B:$B,$B93,base_de_dados!$G:$G,G$61,base_de_dados!$H:$H,$L$1,base_de_dados!$C:$C,$A93,base_de_dados!$M:$M,"&lt;=2007",base_de_dados!$O:$O,"&gt;=39447")</f>
        <v>0</v>
      </c>
      <c r="H93" s="5">
        <f>SUMIFS(base_de_dados!$T:$T,base_de_dados!$B:$B,$B93,base_de_dados!$G:$G,H$61,base_de_dados!$H:$H,$L$1,base_de_dados!$C:$C,$A93,base_de_dados!$M:$M,"&lt;=2007",base_de_dados!$O:$O,"&gt;=39447")</f>
        <v>0</v>
      </c>
      <c r="I93" s="5">
        <f>SUMIFS(base_de_dados!$T:$T,base_de_dados!$B:$B,$B93,base_de_dados!$G:$G,I$61,base_de_dados!$H:$H,$L$1,base_de_dados!$C:$C,$A93,base_de_dados!$M:$M,"&lt;=2007",base_de_dados!$O:$O,"&gt;=39447")</f>
        <v>0</v>
      </c>
      <c r="J93" s="5">
        <f>SUMIFS(base_de_dados!$T:$T,base_de_dados!$B:$B,$B93,base_de_dados!$G:$G,J$61,base_de_dados!$H:$H,$L$1,base_de_dados!$C:$C,$A93,base_de_dados!$M:$M,"&lt;=2007",base_de_dados!$O:$O,"&gt;=39447")</f>
        <v>0</v>
      </c>
      <c r="K93" s="32">
        <f t="shared" si="5"/>
        <v>0</v>
      </c>
      <c r="M93" s="57"/>
      <c r="N93" s="52"/>
      <c r="O93" s="58"/>
      <c r="P93" s="58"/>
      <c r="Q93" s="58"/>
      <c r="R93" s="58"/>
      <c r="S93" s="58"/>
      <c r="T93" s="58"/>
      <c r="U93" s="58"/>
      <c r="V93" s="58"/>
      <c r="W93" s="59"/>
      <c r="X93" s="47"/>
      <c r="Y93" s="57"/>
      <c r="Z93" s="52"/>
      <c r="AA93" s="51"/>
      <c r="AB93" s="48"/>
      <c r="AC93" s="48"/>
      <c r="AD93" s="48"/>
      <c r="AE93" s="48"/>
      <c r="AF93" s="48"/>
      <c r="AG93" s="48"/>
      <c r="AH93" s="48"/>
    </row>
    <row r="94" spans="1:34" x14ac:dyDescent="0.25">
      <c r="A94" s="29">
        <v>10</v>
      </c>
      <c r="B94" s="22" t="s">
        <v>671</v>
      </c>
      <c r="C94" s="5">
        <f>SUMIFS(base_de_dados!$T:$T,base_de_dados!$B:$B,$B94,base_de_dados!$G:$G,C$61,base_de_dados!$H:$H,$L$1,base_de_dados!$C:$C,$A94,base_de_dados!$M:$M,"&lt;=2007",base_de_dados!$O:$O,"&gt;=39447")</f>
        <v>0</v>
      </c>
      <c r="D94" s="5">
        <f>SUMIFS(base_de_dados!$T:$T,base_de_dados!$B:$B,$B94,base_de_dados!$G:$G,D$61,base_de_dados!$H:$H,$L$1,base_de_dados!$C:$C,$A94,base_de_dados!$M:$M,"&lt;=2007",base_de_dados!$O:$O,"&gt;=39447")</f>
        <v>0</v>
      </c>
      <c r="E94" s="5">
        <f>SUMIFS(base_de_dados!$T:$T,base_de_dados!$B:$B,$B94,base_de_dados!$G:$G,E$61,base_de_dados!$H:$H,$L$1,base_de_dados!$C:$C,$A94,base_de_dados!$M:$M,"&lt;=2007",base_de_dados!$O:$O,"&gt;=39447")</f>
        <v>0</v>
      </c>
      <c r="F94" s="5">
        <f>SUMIFS(base_de_dados!$T:$T,base_de_dados!$B:$B,$B94,base_de_dados!$G:$G,F$61,base_de_dados!$H:$H,$L$1,base_de_dados!$C:$C,$A94,base_de_dados!$M:$M,"&lt;=2007",base_de_dados!$O:$O,"&gt;=39447")</f>
        <v>0</v>
      </c>
      <c r="G94" s="5">
        <f>SUMIFS(base_de_dados!$T:$T,base_de_dados!$B:$B,$B94,base_de_dados!$G:$G,G$61,base_de_dados!$H:$H,$L$1,base_de_dados!$C:$C,$A94,base_de_dados!$M:$M,"&lt;=2007",base_de_dados!$O:$O,"&gt;=39447")</f>
        <v>0</v>
      </c>
      <c r="H94" s="5">
        <f>SUMIFS(base_de_dados!$T:$T,base_de_dados!$B:$B,$B94,base_de_dados!$G:$G,H$61,base_de_dados!$H:$H,$L$1,base_de_dados!$C:$C,$A94,base_de_dados!$M:$M,"&lt;=2007",base_de_dados!$O:$O,"&gt;=39447")</f>
        <v>0</v>
      </c>
      <c r="I94" s="5">
        <f>SUMIFS(base_de_dados!$T:$T,base_de_dados!$B:$B,$B94,base_de_dados!$G:$G,I$61,base_de_dados!$H:$H,$L$1,base_de_dados!$C:$C,$A94,base_de_dados!$M:$M,"&lt;=2007",base_de_dados!$O:$O,"&gt;=39447")</f>
        <v>0</v>
      </c>
      <c r="J94" s="5">
        <f>SUMIFS(base_de_dados!$T:$T,base_de_dados!$B:$B,$B94,base_de_dados!$G:$G,J$61,base_de_dados!$H:$H,$L$1,base_de_dados!$C:$C,$A94,base_de_dados!$M:$M,"&lt;=2007",base_de_dados!$O:$O,"&gt;=39447")</f>
        <v>0</v>
      </c>
      <c r="K94" s="32">
        <f t="shared" si="5"/>
        <v>0</v>
      </c>
      <c r="M94" s="57"/>
      <c r="N94" s="52"/>
      <c r="O94" s="58"/>
      <c r="P94" s="58"/>
      <c r="Q94" s="58"/>
      <c r="R94" s="58"/>
      <c r="S94" s="58"/>
      <c r="T94" s="58"/>
      <c r="U94" s="58"/>
      <c r="V94" s="58"/>
      <c r="W94" s="59"/>
      <c r="X94" s="47"/>
      <c r="Y94" s="57"/>
      <c r="Z94" s="52"/>
      <c r="AA94" s="51"/>
      <c r="AB94" s="48"/>
      <c r="AC94" s="48"/>
      <c r="AD94" s="48"/>
      <c r="AE94" s="48"/>
      <c r="AF94" s="48"/>
      <c r="AG94" s="48"/>
      <c r="AH94" s="48"/>
    </row>
    <row r="95" spans="1:34" x14ac:dyDescent="0.25">
      <c r="A95" s="29">
        <v>8</v>
      </c>
      <c r="B95" s="22" t="s">
        <v>564</v>
      </c>
      <c r="C95" s="5">
        <f>SUMIFS(base_de_dados!$T:$T,base_de_dados!$B:$B,$B95,base_de_dados!$G:$G,C$61,base_de_dados!$H:$H,$L$1,base_de_dados!$C:$C,$A95,base_de_dados!$M:$M,"&lt;=2007",base_de_dados!$O:$O,"&gt;=39447")</f>
        <v>0</v>
      </c>
      <c r="D95" s="5">
        <f>SUMIFS(base_de_dados!$T:$T,base_de_dados!$B:$B,$B95,base_de_dados!$G:$G,D$61,base_de_dados!$H:$H,$L$1,base_de_dados!$C:$C,$A95,base_de_dados!$M:$M,"&lt;=2007",base_de_dados!$O:$O,"&gt;=39447")</f>
        <v>0</v>
      </c>
      <c r="E95" s="5">
        <f>SUMIFS(base_de_dados!$T:$T,base_de_dados!$B:$B,$B95,base_de_dados!$G:$G,E$61,base_de_dados!$H:$H,$L$1,base_de_dados!$C:$C,$A95,base_de_dados!$M:$M,"&lt;=2007",base_de_dados!$O:$O,"&gt;=39447")</f>
        <v>0</v>
      </c>
      <c r="F95" s="5">
        <f>SUMIFS(base_de_dados!$T:$T,base_de_dados!$B:$B,$B95,base_de_dados!$G:$G,F$61,base_de_dados!$H:$H,$L$1,base_de_dados!$C:$C,$A95,base_de_dados!$M:$M,"&lt;=2007",base_de_dados!$O:$O,"&gt;=39447")</f>
        <v>1.0394469812278031E-3</v>
      </c>
      <c r="G95" s="5">
        <f>SUMIFS(base_de_dados!$T:$T,base_de_dados!$B:$B,$B95,base_de_dados!$G:$G,G$61,base_de_dados!$H:$H,$L$1,base_de_dados!$C:$C,$A95,base_de_dados!$M:$M,"&lt;=2007",base_de_dados!$O:$O,"&gt;=39447")</f>
        <v>0</v>
      </c>
      <c r="H95" s="5">
        <f>SUMIFS(base_de_dados!$T:$T,base_de_dados!$B:$B,$B95,base_de_dados!$G:$G,H$61,base_de_dados!$H:$H,$L$1,base_de_dados!$C:$C,$A95,base_de_dados!$M:$M,"&lt;=2007",base_de_dados!$O:$O,"&gt;=39447")</f>
        <v>0</v>
      </c>
      <c r="I95" s="5">
        <f>SUMIFS(base_de_dados!$T:$T,base_de_dados!$B:$B,$B95,base_de_dados!$G:$G,I$61,base_de_dados!$H:$H,$L$1,base_de_dados!$C:$C,$A95,base_de_dados!$M:$M,"&lt;=2007",base_de_dados!$O:$O,"&gt;=39447")</f>
        <v>0</v>
      </c>
      <c r="J95" s="5">
        <f>SUMIFS(base_de_dados!$T:$T,base_de_dados!$B:$B,$B95,base_de_dados!$G:$G,J$61,base_de_dados!$H:$H,$L$1,base_de_dados!$C:$C,$A95,base_de_dados!$M:$M,"&lt;=2007",base_de_dados!$O:$O,"&gt;=39447")</f>
        <v>0</v>
      </c>
      <c r="K95" s="32">
        <f t="shared" si="5"/>
        <v>1.0394469812278031E-3</v>
      </c>
      <c r="M95" s="57"/>
      <c r="N95" s="52"/>
      <c r="O95" s="58"/>
      <c r="P95" s="58"/>
      <c r="Q95" s="58"/>
      <c r="R95" s="58"/>
      <c r="S95" s="58"/>
      <c r="T95" s="58"/>
      <c r="U95" s="58"/>
      <c r="V95" s="58"/>
      <c r="W95" s="59"/>
      <c r="X95" s="47"/>
      <c r="Y95" s="57"/>
      <c r="Z95" s="52"/>
      <c r="AA95" s="51"/>
      <c r="AB95" s="48"/>
      <c r="AC95" s="48"/>
      <c r="AD95" s="48"/>
      <c r="AE95" s="48"/>
      <c r="AF95" s="48"/>
      <c r="AG95" s="48"/>
      <c r="AH95" s="48"/>
    </row>
    <row r="96" spans="1:34" x14ac:dyDescent="0.25">
      <c r="A96" s="29">
        <v>14</v>
      </c>
      <c r="B96" s="22" t="s">
        <v>606</v>
      </c>
      <c r="C96" s="5">
        <f>SUMIFS(base_de_dados!$T:$T,base_de_dados!$B:$B,$B96,base_de_dados!$G:$G,C$61,base_de_dados!$H:$H,$L$1,base_de_dados!$C:$C,$A96,base_de_dados!$M:$M,"&lt;=2007",base_de_dados!$O:$O,"&gt;=39447")</f>
        <v>0</v>
      </c>
      <c r="D96" s="5">
        <f>SUMIFS(base_de_dados!$T:$T,base_de_dados!$B:$B,$B96,base_de_dados!$G:$G,D$61,base_de_dados!$H:$H,$L$1,base_de_dados!$C:$C,$A96,base_de_dados!$M:$M,"&lt;=2007",base_de_dados!$O:$O,"&gt;=39447")</f>
        <v>0</v>
      </c>
      <c r="E96" s="5">
        <f>SUMIFS(base_de_dados!$T:$T,base_de_dados!$B:$B,$B96,base_de_dados!$G:$G,E$61,base_de_dados!$H:$H,$L$1,base_de_dados!$C:$C,$A96,base_de_dados!$M:$M,"&lt;=2007",base_de_dados!$O:$O,"&gt;=39447")</f>
        <v>0</v>
      </c>
      <c r="F96" s="5">
        <f>SUMIFS(base_de_dados!$T:$T,base_de_dados!$B:$B,$B96,base_de_dados!$G:$G,F$61,base_de_dados!$H:$H,$L$1,base_de_dados!$C:$C,$A96,base_de_dados!$M:$M,"&lt;=2007",base_de_dados!$O:$O,"&gt;=39447")</f>
        <v>1.56714865550482E-2</v>
      </c>
      <c r="G96" s="5">
        <f>SUMIFS(base_de_dados!$T:$T,base_de_dados!$B:$B,$B96,base_de_dados!$G:$G,G$61,base_de_dados!$H:$H,$L$1,base_de_dados!$C:$C,$A96,base_de_dados!$M:$M,"&lt;=2007",base_de_dados!$O:$O,"&gt;=39447")</f>
        <v>0</v>
      </c>
      <c r="H96" s="5">
        <f>SUMIFS(base_de_dados!$T:$T,base_de_dados!$B:$B,$B96,base_de_dados!$G:$G,H$61,base_de_dados!$H:$H,$L$1,base_de_dados!$C:$C,$A96,base_de_dados!$M:$M,"&lt;=2007",base_de_dados!$O:$O,"&gt;=39447")</f>
        <v>0</v>
      </c>
      <c r="I96" s="5">
        <f>SUMIFS(base_de_dados!$T:$T,base_de_dados!$B:$B,$B96,base_de_dados!$G:$G,I$61,base_de_dados!$H:$H,$L$1,base_de_dados!$C:$C,$A96,base_de_dados!$M:$M,"&lt;=2007",base_de_dados!$O:$O,"&gt;=39447")</f>
        <v>0</v>
      </c>
      <c r="J96" s="5">
        <f>SUMIFS(base_de_dados!$T:$T,base_de_dados!$B:$B,$B96,base_de_dados!$G:$G,J$61,base_de_dados!$H:$H,$L$1,base_de_dados!$C:$C,$A96,base_de_dados!$M:$M,"&lt;=2007",base_de_dados!$O:$O,"&gt;=39447")</f>
        <v>0</v>
      </c>
      <c r="K96" s="32">
        <f t="shared" si="5"/>
        <v>1.56714865550482E-2</v>
      </c>
      <c r="M96" s="57"/>
      <c r="N96" s="52"/>
      <c r="O96" s="58"/>
      <c r="P96" s="58"/>
      <c r="Q96" s="58"/>
      <c r="R96" s="58"/>
      <c r="S96" s="58"/>
      <c r="T96" s="58"/>
      <c r="U96" s="58"/>
      <c r="V96" s="58"/>
      <c r="W96" s="59"/>
      <c r="X96" s="47"/>
      <c r="Y96" s="57"/>
      <c r="Z96" s="52"/>
      <c r="AA96" s="51"/>
      <c r="AB96" s="48"/>
      <c r="AC96" s="48"/>
      <c r="AD96" s="48"/>
      <c r="AE96" s="48"/>
      <c r="AF96" s="48"/>
      <c r="AG96" s="48"/>
      <c r="AH96" s="48"/>
    </row>
    <row r="97" spans="1:34" x14ac:dyDescent="0.25">
      <c r="A97" s="29">
        <v>2</v>
      </c>
      <c r="B97" s="22" t="s">
        <v>546</v>
      </c>
      <c r="C97" s="5">
        <f>SUMIFS(base_de_dados!$T:$T,base_de_dados!$B:$B,$B97,base_de_dados!$G:$G,C$61,base_de_dados!$H:$H,$L$1,base_de_dados!$C:$C,$A97,base_de_dados!$M:$M,"&lt;=2007",base_de_dados!$O:$O,"&gt;=39447")</f>
        <v>0</v>
      </c>
      <c r="D97" s="5">
        <f>SUMIFS(base_de_dados!$T:$T,base_de_dados!$B:$B,$B97,base_de_dados!$G:$G,D$61,base_de_dados!$H:$H,$L$1,base_de_dados!$C:$C,$A97,base_de_dados!$M:$M,"&lt;=2007",base_de_dados!$O:$O,"&gt;=39447")</f>
        <v>0</v>
      </c>
      <c r="E97" s="5">
        <f>SUMIFS(base_de_dados!$T:$T,base_de_dados!$B:$B,$B97,base_de_dados!$G:$G,E$61,base_de_dados!$H:$H,$L$1,base_de_dados!$C:$C,$A97,base_de_dados!$M:$M,"&lt;=2007",base_de_dados!$O:$O,"&gt;=39447")</f>
        <v>0</v>
      </c>
      <c r="F97" s="5">
        <f>SUMIFS(base_de_dados!$T:$T,base_de_dados!$B:$B,$B97,base_de_dados!$G:$G,F$61,base_de_dados!$H:$H,$L$1,base_de_dados!$C:$C,$A97,base_de_dados!$M:$M,"&lt;=2007",base_de_dados!$O:$O,"&gt;=39447")</f>
        <v>0</v>
      </c>
      <c r="G97" s="5">
        <f>SUMIFS(base_de_dados!$T:$T,base_de_dados!$B:$B,$B97,base_de_dados!$G:$G,G$61,base_de_dados!$H:$H,$L$1,base_de_dados!$C:$C,$A97,base_de_dados!$M:$M,"&lt;=2007",base_de_dados!$O:$O,"&gt;=39447")</f>
        <v>0</v>
      </c>
      <c r="H97" s="5">
        <f>SUMIFS(base_de_dados!$T:$T,base_de_dados!$B:$B,$B97,base_de_dados!$G:$G,H$61,base_de_dados!$H:$H,$L$1,base_de_dados!$C:$C,$A97,base_de_dados!$M:$M,"&lt;=2007",base_de_dados!$O:$O,"&gt;=39447")</f>
        <v>0</v>
      </c>
      <c r="I97" s="5">
        <f>SUMIFS(base_de_dados!$T:$T,base_de_dados!$B:$B,$B97,base_de_dados!$G:$G,I$61,base_de_dados!$H:$H,$L$1,base_de_dados!$C:$C,$A97,base_de_dados!$M:$M,"&lt;=2007",base_de_dados!$O:$O,"&gt;=39447")</f>
        <v>0</v>
      </c>
      <c r="J97" s="5">
        <f>SUMIFS(base_de_dados!$T:$T,base_de_dados!$B:$B,$B97,base_de_dados!$G:$G,J$61,base_de_dados!$H:$H,$L$1,base_de_dados!$C:$C,$A97,base_de_dados!$M:$M,"&lt;=2007",base_de_dados!$O:$O,"&gt;=39447")</f>
        <v>0</v>
      </c>
      <c r="K97" s="32">
        <f t="shared" si="5"/>
        <v>0</v>
      </c>
      <c r="M97" s="57"/>
      <c r="N97" s="52"/>
      <c r="O97" s="58"/>
      <c r="P97" s="58"/>
      <c r="Q97" s="58"/>
      <c r="R97" s="58"/>
      <c r="S97" s="58"/>
      <c r="T97" s="58"/>
      <c r="U97" s="58"/>
      <c r="V97" s="58"/>
      <c r="W97" s="59"/>
      <c r="X97" s="47"/>
      <c r="Y97" s="57"/>
      <c r="Z97" s="52"/>
      <c r="AA97" s="51"/>
      <c r="AB97" s="48"/>
      <c r="AC97" s="48"/>
      <c r="AD97" s="48"/>
      <c r="AE97" s="48"/>
      <c r="AF97" s="48"/>
      <c r="AG97" s="48"/>
      <c r="AH97" s="48"/>
    </row>
    <row r="98" spans="1:34" x14ac:dyDescent="0.25">
      <c r="A98" s="29">
        <v>13</v>
      </c>
      <c r="B98" s="22" t="s">
        <v>672</v>
      </c>
      <c r="C98" s="5">
        <f>SUMIFS(base_de_dados!$T:$T,base_de_dados!$B:$B,$B98,base_de_dados!$G:$G,C$61,base_de_dados!$H:$H,$L$1,base_de_dados!$C:$C,$A98,base_de_dados!$M:$M,"&lt;=2007",base_de_dados!$O:$O,"&gt;=39447")</f>
        <v>0</v>
      </c>
      <c r="D98" s="5">
        <f>SUMIFS(base_de_dados!$T:$T,base_de_dados!$B:$B,$B98,base_de_dados!$G:$G,D$61,base_de_dados!$H:$H,$L$1,base_de_dados!$C:$C,$A98,base_de_dados!$M:$M,"&lt;=2007",base_de_dados!$O:$O,"&gt;=39447")</f>
        <v>0</v>
      </c>
      <c r="E98" s="5">
        <f>SUMIFS(base_de_dados!$T:$T,base_de_dados!$B:$B,$B98,base_de_dados!$G:$G,E$61,base_de_dados!$H:$H,$L$1,base_de_dados!$C:$C,$A98,base_de_dados!$M:$M,"&lt;=2007",base_de_dados!$O:$O,"&gt;=39447")</f>
        <v>0</v>
      </c>
      <c r="F98" s="5">
        <f>SUMIFS(base_de_dados!$T:$T,base_de_dados!$B:$B,$B98,base_de_dados!$G:$G,F$61,base_de_dados!$H:$H,$L$1,base_de_dados!$C:$C,$A98,base_de_dados!$M:$M,"&lt;=2007",base_de_dados!$O:$O,"&gt;=39447")</f>
        <v>0</v>
      </c>
      <c r="G98" s="5">
        <f>SUMIFS(base_de_dados!$T:$T,base_de_dados!$B:$B,$B98,base_de_dados!$G:$G,G$61,base_de_dados!$H:$H,$L$1,base_de_dados!$C:$C,$A98,base_de_dados!$M:$M,"&lt;=2007",base_de_dados!$O:$O,"&gt;=39447")</f>
        <v>0</v>
      </c>
      <c r="H98" s="5">
        <f>SUMIFS(base_de_dados!$T:$T,base_de_dados!$B:$B,$B98,base_de_dados!$G:$G,H$61,base_de_dados!$H:$H,$L$1,base_de_dados!$C:$C,$A98,base_de_dados!$M:$M,"&lt;=2007",base_de_dados!$O:$O,"&gt;=39447")</f>
        <v>0</v>
      </c>
      <c r="I98" s="5">
        <f>SUMIFS(base_de_dados!$T:$T,base_de_dados!$B:$B,$B98,base_de_dados!$G:$G,I$61,base_de_dados!$H:$H,$L$1,base_de_dados!$C:$C,$A98,base_de_dados!$M:$M,"&lt;=2007",base_de_dados!$O:$O,"&gt;=39447")</f>
        <v>0</v>
      </c>
      <c r="J98" s="5">
        <f>SUMIFS(base_de_dados!$T:$T,base_de_dados!$B:$B,$B98,base_de_dados!$G:$G,J$61,base_de_dados!$H:$H,$L$1,base_de_dados!$C:$C,$A98,base_de_dados!$M:$M,"&lt;=2007",base_de_dados!$O:$O,"&gt;=39447")</f>
        <v>0</v>
      </c>
      <c r="K98" s="32">
        <f t="shared" si="5"/>
        <v>0</v>
      </c>
      <c r="M98" s="57"/>
      <c r="N98" s="52"/>
      <c r="O98" s="58"/>
      <c r="P98" s="58"/>
      <c r="Q98" s="58"/>
      <c r="R98" s="58"/>
      <c r="S98" s="58"/>
      <c r="T98" s="58"/>
      <c r="U98" s="58"/>
      <c r="V98" s="58"/>
      <c r="W98" s="59"/>
      <c r="X98" s="47"/>
      <c r="Y98" s="57"/>
      <c r="Z98" s="52"/>
      <c r="AA98" s="51"/>
      <c r="AB98" s="48"/>
      <c r="AC98" s="48"/>
      <c r="AD98" s="48"/>
      <c r="AE98" s="48"/>
      <c r="AF98" s="48"/>
      <c r="AG98" s="48"/>
      <c r="AH98" s="48"/>
    </row>
    <row r="99" spans="1:34" x14ac:dyDescent="0.25">
      <c r="A99" s="29">
        <v>9</v>
      </c>
      <c r="B99" s="22" t="s">
        <v>604</v>
      </c>
      <c r="C99" s="5">
        <f>SUMIFS(base_de_dados!$T:$T,base_de_dados!$B:$B,$B99,base_de_dados!$G:$G,C$61,base_de_dados!$H:$H,$L$1,base_de_dados!$C:$C,$A99,base_de_dados!$M:$M,"&lt;=2007",base_de_dados!$O:$O,"&gt;=39447")</f>
        <v>0</v>
      </c>
      <c r="D99" s="5">
        <f>SUMIFS(base_de_dados!$T:$T,base_de_dados!$B:$B,$B99,base_de_dados!$G:$G,D$61,base_de_dados!$H:$H,$L$1,base_de_dados!$C:$C,$A99,base_de_dados!$M:$M,"&lt;=2007",base_de_dados!$O:$O,"&gt;=39447")</f>
        <v>0</v>
      </c>
      <c r="E99" s="5">
        <f>SUMIFS(base_de_dados!$T:$T,base_de_dados!$B:$B,$B99,base_de_dados!$G:$G,E$61,base_de_dados!$H:$H,$L$1,base_de_dados!$C:$C,$A99,base_de_dados!$M:$M,"&lt;=2007",base_de_dados!$O:$O,"&gt;=39447")</f>
        <v>0</v>
      </c>
      <c r="F99" s="5">
        <f>SUMIFS(base_de_dados!$T:$T,base_de_dados!$B:$B,$B99,base_de_dados!$G:$G,F$61,base_de_dados!$H:$H,$L$1,base_de_dados!$C:$C,$A99,base_de_dados!$M:$M,"&lt;=2007",base_de_dados!$O:$O,"&gt;=39447")</f>
        <v>3.1382546930492132E-2</v>
      </c>
      <c r="G99" s="5">
        <f>SUMIFS(base_de_dados!$T:$T,base_de_dados!$B:$B,$B99,base_de_dados!$G:$G,G$61,base_de_dados!$H:$H,$L$1,base_de_dados!$C:$C,$A99,base_de_dados!$M:$M,"&lt;=2007",base_de_dados!$O:$O,"&gt;=39447")</f>
        <v>0</v>
      </c>
      <c r="H99" s="5">
        <f>SUMIFS(base_de_dados!$T:$T,base_de_dados!$B:$B,$B99,base_de_dados!$G:$G,H$61,base_de_dados!$H:$H,$L$1,base_de_dados!$C:$C,$A99,base_de_dados!$M:$M,"&lt;=2007",base_de_dados!$O:$O,"&gt;=39447")</f>
        <v>0</v>
      </c>
      <c r="I99" s="5">
        <f>SUMIFS(base_de_dados!$T:$T,base_de_dados!$B:$B,$B99,base_de_dados!$G:$G,I$61,base_de_dados!$H:$H,$L$1,base_de_dados!$C:$C,$A99,base_de_dados!$M:$M,"&lt;=2007",base_de_dados!$O:$O,"&gt;=39447")</f>
        <v>0</v>
      </c>
      <c r="J99" s="5">
        <f>SUMIFS(base_de_dados!$T:$T,base_de_dados!$B:$B,$B99,base_de_dados!$G:$G,J$61,base_de_dados!$H:$H,$L$1,base_de_dados!$C:$C,$A99,base_de_dados!$M:$M,"&lt;=2007",base_de_dados!$O:$O,"&gt;=39447")</f>
        <v>0</v>
      </c>
      <c r="K99" s="32">
        <f t="shared" si="5"/>
        <v>3.1382546930492132E-2</v>
      </c>
      <c r="M99" s="57"/>
      <c r="N99" s="52"/>
      <c r="O99" s="58"/>
      <c r="P99" s="58"/>
      <c r="Q99" s="58"/>
      <c r="R99" s="58"/>
      <c r="S99" s="58"/>
      <c r="T99" s="58"/>
      <c r="U99" s="58"/>
      <c r="V99" s="58"/>
      <c r="W99" s="59"/>
      <c r="X99" s="47"/>
      <c r="Y99" s="57"/>
      <c r="Z99" s="52"/>
      <c r="AA99" s="51"/>
      <c r="AB99" s="48"/>
      <c r="AC99" s="48"/>
      <c r="AD99" s="48"/>
      <c r="AE99" s="48"/>
      <c r="AF99" s="48"/>
      <c r="AG99" s="48"/>
      <c r="AH99" s="48"/>
    </row>
    <row r="100" spans="1:34" x14ac:dyDescent="0.25">
      <c r="A100" s="29">
        <v>20</v>
      </c>
      <c r="B100" s="22" t="s">
        <v>673</v>
      </c>
      <c r="C100" s="5">
        <f>SUMIFS(base_de_dados!$T:$T,base_de_dados!$B:$B,$B100,base_de_dados!$G:$G,C$61,base_de_dados!$H:$H,$L$1,base_de_dados!$C:$C,$A100,base_de_dados!$M:$M,"&lt;=2007",base_de_dados!$O:$O,"&gt;=39447")</f>
        <v>0</v>
      </c>
      <c r="D100" s="5">
        <f>SUMIFS(base_de_dados!$T:$T,base_de_dados!$B:$B,$B100,base_de_dados!$G:$G,D$61,base_de_dados!$H:$H,$L$1,base_de_dados!$C:$C,$A100,base_de_dados!$M:$M,"&lt;=2007",base_de_dados!$O:$O,"&gt;=39447")</f>
        <v>0</v>
      </c>
      <c r="E100" s="5">
        <f>SUMIFS(base_de_dados!$T:$T,base_de_dados!$B:$B,$B100,base_de_dados!$G:$G,E$61,base_de_dados!$H:$H,$L$1,base_de_dados!$C:$C,$A100,base_de_dados!$M:$M,"&lt;=2007",base_de_dados!$O:$O,"&gt;=39447")</f>
        <v>0</v>
      </c>
      <c r="F100" s="5">
        <f>SUMIFS(base_de_dados!$T:$T,base_de_dados!$B:$B,$B100,base_de_dados!$G:$G,F$61,base_de_dados!$H:$H,$L$1,base_de_dados!$C:$C,$A100,base_de_dados!$M:$M,"&lt;=2007",base_de_dados!$O:$O,"&gt;=39447")</f>
        <v>0</v>
      </c>
      <c r="G100" s="5">
        <f>SUMIFS(base_de_dados!$T:$T,base_de_dados!$B:$B,$B100,base_de_dados!$G:$G,G$61,base_de_dados!$H:$H,$L$1,base_de_dados!$C:$C,$A100,base_de_dados!$M:$M,"&lt;=2007",base_de_dados!$O:$O,"&gt;=39447")</f>
        <v>0</v>
      </c>
      <c r="H100" s="5">
        <f>SUMIFS(base_de_dados!$T:$T,base_de_dados!$B:$B,$B100,base_de_dados!$G:$G,H$61,base_de_dados!$H:$H,$L$1,base_de_dados!$C:$C,$A100,base_de_dados!$M:$M,"&lt;=2007",base_de_dados!$O:$O,"&gt;=39447")</f>
        <v>0</v>
      </c>
      <c r="I100" s="5">
        <f>SUMIFS(base_de_dados!$T:$T,base_de_dados!$B:$B,$B100,base_de_dados!$G:$G,I$61,base_de_dados!$H:$H,$L$1,base_de_dados!$C:$C,$A100,base_de_dados!$M:$M,"&lt;=2007",base_de_dados!$O:$O,"&gt;=39447")</f>
        <v>0</v>
      </c>
      <c r="J100" s="5">
        <f>SUMIFS(base_de_dados!$T:$T,base_de_dados!$B:$B,$B100,base_de_dados!$G:$G,J$61,base_de_dados!$H:$H,$L$1,base_de_dados!$C:$C,$A100,base_de_dados!$M:$M,"&lt;=2007",base_de_dados!$O:$O,"&gt;=39447")</f>
        <v>0</v>
      </c>
      <c r="K100" s="32">
        <f t="shared" si="5"/>
        <v>0</v>
      </c>
      <c r="M100" s="57"/>
      <c r="N100" s="52"/>
      <c r="O100" s="58"/>
      <c r="P100" s="58"/>
      <c r="Q100" s="58"/>
      <c r="R100" s="58"/>
      <c r="S100" s="58"/>
      <c r="T100" s="58"/>
      <c r="U100" s="58"/>
      <c r="V100" s="58"/>
      <c r="W100" s="59"/>
      <c r="X100" s="47"/>
      <c r="Y100" s="57"/>
      <c r="Z100" s="52"/>
      <c r="AA100" s="51"/>
      <c r="AB100" s="48"/>
      <c r="AC100" s="48"/>
      <c r="AD100" s="48"/>
      <c r="AE100" s="48"/>
      <c r="AF100" s="48"/>
      <c r="AG100" s="48"/>
      <c r="AH100" s="48"/>
    </row>
    <row r="101" spans="1:34" x14ac:dyDescent="0.25">
      <c r="A101" s="29">
        <v>13</v>
      </c>
      <c r="B101" s="22" t="s">
        <v>674</v>
      </c>
      <c r="C101" s="5">
        <f>SUMIFS(base_de_dados!$T:$T,base_de_dados!$B:$B,$B101,base_de_dados!$G:$G,C$61,base_de_dados!$H:$H,$L$1,base_de_dados!$C:$C,$A101,base_de_dados!$M:$M,"&lt;=2007",base_de_dados!$O:$O,"&gt;=39447")</f>
        <v>0</v>
      </c>
      <c r="D101" s="5">
        <f>SUMIFS(base_de_dados!$T:$T,base_de_dados!$B:$B,$B101,base_de_dados!$G:$G,D$61,base_de_dados!$H:$H,$L$1,base_de_dados!$C:$C,$A101,base_de_dados!$M:$M,"&lt;=2007",base_de_dados!$O:$O,"&gt;=39447")</f>
        <v>0</v>
      </c>
      <c r="E101" s="5">
        <f>SUMIFS(base_de_dados!$T:$T,base_de_dados!$B:$B,$B101,base_de_dados!$G:$G,E$61,base_de_dados!$H:$H,$L$1,base_de_dados!$C:$C,$A101,base_de_dados!$M:$M,"&lt;=2007",base_de_dados!$O:$O,"&gt;=39447")</f>
        <v>0</v>
      </c>
      <c r="F101" s="5">
        <f>SUMIFS(base_de_dados!$T:$T,base_de_dados!$B:$B,$B101,base_de_dados!$G:$G,F$61,base_de_dados!$H:$H,$L$1,base_de_dados!$C:$C,$A101,base_de_dados!$M:$M,"&lt;=2007",base_de_dados!$O:$O,"&gt;=39447")</f>
        <v>0</v>
      </c>
      <c r="G101" s="5">
        <f>SUMIFS(base_de_dados!$T:$T,base_de_dados!$B:$B,$B101,base_de_dados!$G:$G,G$61,base_de_dados!$H:$H,$L$1,base_de_dados!$C:$C,$A101,base_de_dados!$M:$M,"&lt;=2007",base_de_dados!$O:$O,"&gt;=39447")</f>
        <v>0</v>
      </c>
      <c r="H101" s="5">
        <f>SUMIFS(base_de_dados!$T:$T,base_de_dados!$B:$B,$B101,base_de_dados!$G:$G,H$61,base_de_dados!$H:$H,$L$1,base_de_dados!$C:$C,$A101,base_de_dados!$M:$M,"&lt;=2007",base_de_dados!$O:$O,"&gt;=39447")</f>
        <v>0</v>
      </c>
      <c r="I101" s="5">
        <f>SUMIFS(base_de_dados!$T:$T,base_de_dados!$B:$B,$B101,base_de_dados!$G:$G,I$61,base_de_dados!$H:$H,$L$1,base_de_dados!$C:$C,$A101,base_de_dados!$M:$M,"&lt;=2007",base_de_dados!$O:$O,"&gt;=39447")</f>
        <v>0</v>
      </c>
      <c r="J101" s="5">
        <f>SUMIFS(base_de_dados!$T:$T,base_de_dados!$B:$B,$B101,base_de_dados!$G:$G,J$61,base_de_dados!$H:$H,$L$1,base_de_dados!$C:$C,$A101,base_de_dados!$M:$M,"&lt;=2007",base_de_dados!$O:$O,"&gt;=39447")</f>
        <v>0</v>
      </c>
      <c r="K101" s="32">
        <f t="shared" si="5"/>
        <v>0</v>
      </c>
      <c r="M101" s="57"/>
      <c r="N101" s="52"/>
      <c r="O101" s="58"/>
      <c r="P101" s="58"/>
      <c r="Q101" s="58"/>
      <c r="R101" s="58"/>
      <c r="S101" s="58"/>
      <c r="T101" s="58"/>
      <c r="U101" s="58"/>
      <c r="V101" s="58"/>
      <c r="W101" s="59"/>
      <c r="X101" s="47"/>
      <c r="Y101" s="57"/>
      <c r="Z101" s="52"/>
      <c r="AA101" s="51"/>
      <c r="AB101" s="48"/>
      <c r="AC101" s="48"/>
      <c r="AD101" s="48"/>
      <c r="AE101" s="48"/>
      <c r="AF101" s="48"/>
      <c r="AG101" s="48"/>
      <c r="AH101" s="48"/>
    </row>
    <row r="102" spans="1:34" x14ac:dyDescent="0.25">
      <c r="A102" s="29">
        <v>2</v>
      </c>
      <c r="B102" s="22" t="s">
        <v>602</v>
      </c>
      <c r="C102" s="5">
        <f>SUMIFS(base_de_dados!$T:$T,base_de_dados!$B:$B,$B102,base_de_dados!$G:$G,C$61,base_de_dados!$H:$H,$L$1,base_de_dados!$C:$C,$A102,base_de_dados!$M:$M,"&lt;=2007",base_de_dados!$O:$O,"&gt;=39447")</f>
        <v>0</v>
      </c>
      <c r="D102" s="5">
        <f>SUMIFS(base_de_dados!$T:$T,base_de_dados!$B:$B,$B102,base_de_dados!$G:$G,D$61,base_de_dados!$H:$H,$L$1,base_de_dados!$C:$C,$A102,base_de_dados!$M:$M,"&lt;=2007",base_de_dados!$O:$O,"&gt;=39447")</f>
        <v>0</v>
      </c>
      <c r="E102" s="5">
        <f>SUMIFS(base_de_dados!$T:$T,base_de_dados!$B:$B,$B102,base_de_dados!$G:$G,E$61,base_de_dados!$H:$H,$L$1,base_de_dados!$C:$C,$A102,base_de_dados!$M:$M,"&lt;=2007",base_de_dados!$O:$O,"&gt;=39447")</f>
        <v>0</v>
      </c>
      <c r="F102" s="5">
        <f>SUMIFS(base_de_dados!$T:$T,base_de_dados!$B:$B,$B102,base_de_dados!$G:$G,F$61,base_de_dados!$H:$H,$L$1,base_de_dados!$C:$C,$A102,base_de_dados!$M:$M,"&lt;=2007",base_de_dados!$O:$O,"&gt;=39447")</f>
        <v>0</v>
      </c>
      <c r="G102" s="5">
        <f>SUMIFS(base_de_dados!$T:$T,base_de_dados!$B:$B,$B102,base_de_dados!$G:$G,G$61,base_de_dados!$H:$H,$L$1,base_de_dados!$C:$C,$A102,base_de_dados!$M:$M,"&lt;=2007",base_de_dados!$O:$O,"&gt;=39447")</f>
        <v>0</v>
      </c>
      <c r="H102" s="5">
        <f>SUMIFS(base_de_dados!$T:$T,base_de_dados!$B:$B,$B102,base_de_dados!$G:$G,H$61,base_de_dados!$H:$H,$L$1,base_de_dados!$C:$C,$A102,base_de_dados!$M:$M,"&lt;=2007",base_de_dados!$O:$O,"&gt;=39447")</f>
        <v>0</v>
      </c>
      <c r="I102" s="5">
        <f>SUMIFS(base_de_dados!$T:$T,base_de_dados!$B:$B,$B102,base_de_dados!$G:$G,I$61,base_de_dados!$H:$H,$L$1,base_de_dados!$C:$C,$A102,base_de_dados!$M:$M,"&lt;=2007",base_de_dados!$O:$O,"&gt;=39447")</f>
        <v>0</v>
      </c>
      <c r="J102" s="5">
        <f>SUMIFS(base_de_dados!$T:$T,base_de_dados!$B:$B,$B102,base_de_dados!$G:$G,J$61,base_de_dados!$H:$H,$L$1,base_de_dados!$C:$C,$A102,base_de_dados!$M:$M,"&lt;=2007",base_de_dados!$O:$O,"&gt;=39447")</f>
        <v>0</v>
      </c>
      <c r="K102" s="32">
        <f t="shared" si="5"/>
        <v>0</v>
      </c>
      <c r="M102" s="57"/>
      <c r="N102" s="52"/>
      <c r="O102" s="58"/>
      <c r="P102" s="58"/>
      <c r="Q102" s="58"/>
      <c r="R102" s="58"/>
      <c r="S102" s="58"/>
      <c r="T102" s="58"/>
      <c r="U102" s="58"/>
      <c r="V102" s="58"/>
      <c r="W102" s="59"/>
      <c r="X102" s="47"/>
      <c r="Y102" s="57"/>
      <c r="Z102" s="52"/>
      <c r="AA102" s="51"/>
      <c r="AB102" s="48"/>
      <c r="AC102" s="48"/>
      <c r="AD102" s="48"/>
      <c r="AE102" s="48"/>
      <c r="AF102" s="48"/>
      <c r="AG102" s="48"/>
      <c r="AH102" s="48"/>
    </row>
    <row r="103" spans="1:34" x14ac:dyDescent="0.25">
      <c r="A103" s="29">
        <v>13</v>
      </c>
      <c r="B103" s="22" t="s">
        <v>675</v>
      </c>
      <c r="C103" s="5">
        <f>SUMIFS(base_de_dados!$T:$T,base_de_dados!$B:$B,$B103,base_de_dados!$G:$G,C$61,base_de_dados!$H:$H,$L$1,base_de_dados!$C:$C,$A103,base_de_dados!$M:$M,"&lt;=2007",base_de_dados!$O:$O,"&gt;=39447")</f>
        <v>0</v>
      </c>
      <c r="D103" s="5">
        <f>SUMIFS(base_de_dados!$T:$T,base_de_dados!$B:$B,$B103,base_de_dados!$G:$G,D$61,base_de_dados!$H:$H,$L$1,base_de_dados!$C:$C,$A103,base_de_dados!$M:$M,"&lt;=2007",base_de_dados!$O:$O,"&gt;=39447")</f>
        <v>0</v>
      </c>
      <c r="E103" s="5">
        <f>SUMIFS(base_de_dados!$T:$T,base_de_dados!$B:$B,$B103,base_de_dados!$G:$G,E$61,base_de_dados!$H:$H,$L$1,base_de_dados!$C:$C,$A103,base_de_dados!$M:$M,"&lt;=2007",base_de_dados!$O:$O,"&gt;=39447")</f>
        <v>0</v>
      </c>
      <c r="F103" s="5">
        <f>SUMIFS(base_de_dados!$T:$T,base_de_dados!$B:$B,$B103,base_de_dados!$G:$G,F$61,base_de_dados!$H:$H,$L$1,base_de_dados!$C:$C,$A103,base_de_dados!$M:$M,"&lt;=2007",base_de_dados!$O:$O,"&gt;=39447")</f>
        <v>0</v>
      </c>
      <c r="G103" s="5">
        <f>SUMIFS(base_de_dados!$T:$T,base_de_dados!$B:$B,$B103,base_de_dados!$G:$G,G$61,base_de_dados!$H:$H,$L$1,base_de_dados!$C:$C,$A103,base_de_dados!$M:$M,"&lt;=2007",base_de_dados!$O:$O,"&gt;=39447")</f>
        <v>0</v>
      </c>
      <c r="H103" s="5">
        <f>SUMIFS(base_de_dados!$T:$T,base_de_dados!$B:$B,$B103,base_de_dados!$G:$G,H$61,base_de_dados!$H:$H,$L$1,base_de_dados!$C:$C,$A103,base_de_dados!$M:$M,"&lt;=2007",base_de_dados!$O:$O,"&gt;=39447")</f>
        <v>0</v>
      </c>
      <c r="I103" s="5">
        <f>SUMIFS(base_de_dados!$T:$T,base_de_dados!$B:$B,$B103,base_de_dados!$G:$G,I$61,base_de_dados!$H:$H,$L$1,base_de_dados!$C:$C,$A103,base_de_dados!$M:$M,"&lt;=2007",base_de_dados!$O:$O,"&gt;=39447")</f>
        <v>0</v>
      </c>
      <c r="J103" s="5">
        <f>SUMIFS(base_de_dados!$T:$T,base_de_dados!$B:$B,$B103,base_de_dados!$G:$G,J$61,base_de_dados!$H:$H,$L$1,base_de_dados!$C:$C,$A103,base_de_dados!$M:$M,"&lt;=2007",base_de_dados!$O:$O,"&gt;=39447")</f>
        <v>0</v>
      </c>
      <c r="K103" s="32">
        <f t="shared" si="5"/>
        <v>0</v>
      </c>
      <c r="M103" s="57"/>
      <c r="N103" s="52"/>
      <c r="O103" s="58"/>
      <c r="P103" s="58"/>
      <c r="Q103" s="58"/>
      <c r="R103" s="58"/>
      <c r="S103" s="58"/>
      <c r="T103" s="58"/>
      <c r="U103" s="58"/>
      <c r="V103" s="58"/>
      <c r="W103" s="59"/>
      <c r="X103" s="47"/>
      <c r="Y103" s="57"/>
      <c r="Z103" s="52"/>
      <c r="AA103" s="51"/>
      <c r="AB103" s="48"/>
      <c r="AC103" s="48"/>
      <c r="AD103" s="48"/>
      <c r="AE103" s="48"/>
      <c r="AF103" s="48"/>
      <c r="AG103" s="48"/>
      <c r="AH103" s="48"/>
    </row>
    <row r="104" spans="1:34" x14ac:dyDescent="0.25">
      <c r="A104" s="29">
        <v>15</v>
      </c>
      <c r="B104" s="22" t="s">
        <v>676</v>
      </c>
      <c r="C104" s="5">
        <f>SUMIFS(base_de_dados!$T:$T,base_de_dados!$B:$B,$B104,base_de_dados!$G:$G,C$61,base_de_dados!$H:$H,$L$1,base_de_dados!$C:$C,$A104,base_de_dados!$M:$M,"&lt;=2007",base_de_dados!$O:$O,"&gt;=39447")</f>
        <v>0</v>
      </c>
      <c r="D104" s="5">
        <f>SUMIFS(base_de_dados!$T:$T,base_de_dados!$B:$B,$B104,base_de_dados!$G:$G,D$61,base_de_dados!$H:$H,$L$1,base_de_dados!$C:$C,$A104,base_de_dados!$M:$M,"&lt;=2007",base_de_dados!$O:$O,"&gt;=39447")</f>
        <v>0</v>
      </c>
      <c r="E104" s="5">
        <f>SUMIFS(base_de_dados!$T:$T,base_de_dados!$B:$B,$B104,base_de_dados!$G:$G,E$61,base_de_dados!$H:$H,$L$1,base_de_dados!$C:$C,$A104,base_de_dados!$M:$M,"&lt;=2007",base_de_dados!$O:$O,"&gt;=39447")</f>
        <v>0</v>
      </c>
      <c r="F104" s="5">
        <f>SUMIFS(base_de_dados!$T:$T,base_de_dados!$B:$B,$B104,base_de_dados!$G:$G,F$61,base_de_dados!$H:$H,$L$1,base_de_dados!$C:$C,$A104,base_de_dados!$M:$M,"&lt;=2007",base_de_dados!$O:$O,"&gt;=39447")</f>
        <v>0</v>
      </c>
      <c r="G104" s="5">
        <f>SUMIFS(base_de_dados!$T:$T,base_de_dados!$B:$B,$B104,base_de_dados!$G:$G,G$61,base_de_dados!$H:$H,$L$1,base_de_dados!$C:$C,$A104,base_de_dados!$M:$M,"&lt;=2007",base_de_dados!$O:$O,"&gt;=39447")</f>
        <v>0</v>
      </c>
      <c r="H104" s="5">
        <f>SUMIFS(base_de_dados!$T:$T,base_de_dados!$B:$B,$B104,base_de_dados!$G:$G,H$61,base_de_dados!$H:$H,$L$1,base_de_dados!$C:$C,$A104,base_de_dados!$M:$M,"&lt;=2007",base_de_dados!$O:$O,"&gt;=39447")</f>
        <v>0</v>
      </c>
      <c r="I104" s="5">
        <f>SUMIFS(base_de_dados!$T:$T,base_de_dados!$B:$B,$B104,base_de_dados!$G:$G,I$61,base_de_dados!$H:$H,$L$1,base_de_dados!$C:$C,$A104,base_de_dados!$M:$M,"&lt;=2007",base_de_dados!$O:$O,"&gt;=39447")</f>
        <v>0</v>
      </c>
      <c r="J104" s="5">
        <f>SUMIFS(base_de_dados!$T:$T,base_de_dados!$B:$B,$B104,base_de_dados!$G:$G,J$61,base_de_dados!$H:$H,$L$1,base_de_dados!$C:$C,$A104,base_de_dados!$M:$M,"&lt;=2007",base_de_dados!$O:$O,"&gt;=39447")</f>
        <v>0</v>
      </c>
      <c r="K104" s="32">
        <f t="shared" si="5"/>
        <v>0</v>
      </c>
      <c r="M104" s="57"/>
      <c r="N104" s="52"/>
      <c r="O104" s="58"/>
      <c r="P104" s="58"/>
      <c r="Q104" s="58"/>
      <c r="R104" s="58"/>
      <c r="S104" s="58"/>
      <c r="T104" s="58"/>
      <c r="U104" s="58"/>
      <c r="V104" s="58"/>
      <c r="W104" s="59"/>
      <c r="X104" s="47"/>
      <c r="Y104" s="57"/>
      <c r="Z104" s="52"/>
      <c r="AA104" s="51"/>
      <c r="AB104" s="48"/>
      <c r="AC104" s="48"/>
      <c r="AD104" s="48"/>
      <c r="AE104" s="48"/>
      <c r="AF104" s="48"/>
      <c r="AG104" s="48"/>
      <c r="AH104" s="48"/>
    </row>
    <row r="105" spans="1:34" x14ac:dyDescent="0.25">
      <c r="A105" s="29">
        <v>5</v>
      </c>
      <c r="B105" s="22" t="s">
        <v>677</v>
      </c>
      <c r="C105" s="5">
        <f>SUMIFS(base_de_dados!$T:$T,base_de_dados!$B:$B,$B105,base_de_dados!$G:$G,C$61,base_de_dados!$H:$H,$L$1,base_de_dados!$C:$C,$A105,base_de_dados!$M:$M,"&lt;=2007",base_de_dados!$O:$O,"&gt;=39447")</f>
        <v>0</v>
      </c>
      <c r="D105" s="5">
        <f>SUMIFS(base_de_dados!$T:$T,base_de_dados!$B:$B,$B105,base_de_dados!$G:$G,D$61,base_de_dados!$H:$H,$L$1,base_de_dados!$C:$C,$A105,base_de_dados!$M:$M,"&lt;=2007",base_de_dados!$O:$O,"&gt;=39447")</f>
        <v>0</v>
      </c>
      <c r="E105" s="5">
        <f>SUMIFS(base_de_dados!$T:$T,base_de_dados!$B:$B,$B105,base_de_dados!$G:$G,E$61,base_de_dados!$H:$H,$L$1,base_de_dados!$C:$C,$A105,base_de_dados!$M:$M,"&lt;=2007",base_de_dados!$O:$O,"&gt;=39447")</f>
        <v>0</v>
      </c>
      <c r="F105" s="5">
        <f>SUMIFS(base_de_dados!$T:$T,base_de_dados!$B:$B,$B105,base_de_dados!$G:$G,F$61,base_de_dados!$H:$H,$L$1,base_de_dados!$C:$C,$A105,base_de_dados!$M:$M,"&lt;=2007",base_de_dados!$O:$O,"&gt;=39447")</f>
        <v>0</v>
      </c>
      <c r="G105" s="5">
        <f>SUMIFS(base_de_dados!$T:$T,base_de_dados!$B:$B,$B105,base_de_dados!$G:$G,G$61,base_de_dados!$H:$H,$L$1,base_de_dados!$C:$C,$A105,base_de_dados!$M:$M,"&lt;=2007",base_de_dados!$O:$O,"&gt;=39447")</f>
        <v>0</v>
      </c>
      <c r="H105" s="5">
        <f>SUMIFS(base_de_dados!$T:$T,base_de_dados!$B:$B,$B105,base_de_dados!$G:$G,H$61,base_de_dados!$H:$H,$L$1,base_de_dados!$C:$C,$A105,base_de_dados!$M:$M,"&lt;=2007",base_de_dados!$O:$O,"&gt;=39447")</f>
        <v>0</v>
      </c>
      <c r="I105" s="5">
        <f>SUMIFS(base_de_dados!$T:$T,base_de_dados!$B:$B,$B105,base_de_dados!$G:$G,I$61,base_de_dados!$H:$H,$L$1,base_de_dados!$C:$C,$A105,base_de_dados!$M:$M,"&lt;=2007",base_de_dados!$O:$O,"&gt;=39447")</f>
        <v>0</v>
      </c>
      <c r="J105" s="5">
        <f>SUMIFS(base_de_dados!$T:$T,base_de_dados!$B:$B,$B105,base_de_dados!$G:$G,J$61,base_de_dados!$H:$H,$L$1,base_de_dados!$C:$C,$A105,base_de_dados!$M:$M,"&lt;=2007",base_de_dados!$O:$O,"&gt;=39447")</f>
        <v>0</v>
      </c>
      <c r="K105" s="32">
        <f t="shared" si="5"/>
        <v>0</v>
      </c>
      <c r="M105" s="57"/>
      <c r="N105" s="52"/>
      <c r="O105" s="58"/>
      <c r="P105" s="58"/>
      <c r="Q105" s="58"/>
      <c r="R105" s="58"/>
      <c r="S105" s="58"/>
      <c r="T105" s="58"/>
      <c r="U105" s="58"/>
      <c r="V105" s="58"/>
      <c r="W105" s="59"/>
      <c r="X105" s="47"/>
      <c r="Y105" s="57"/>
      <c r="Z105" s="52"/>
      <c r="AA105" s="51"/>
      <c r="AB105" s="48"/>
      <c r="AC105" s="48"/>
      <c r="AD105" s="48"/>
      <c r="AE105" s="48"/>
      <c r="AF105" s="48"/>
      <c r="AG105" s="48"/>
      <c r="AH105" s="48"/>
    </row>
    <row r="106" spans="1:34" x14ac:dyDescent="0.25">
      <c r="A106" s="29">
        <v>6</v>
      </c>
      <c r="B106" s="22" t="s">
        <v>678</v>
      </c>
      <c r="C106" s="5">
        <f>SUMIFS(base_de_dados!$T:$T,base_de_dados!$B:$B,$B106,base_de_dados!$G:$G,C$61,base_de_dados!$H:$H,$L$1,base_de_dados!$C:$C,$A106,base_de_dados!$M:$M,"&lt;=2007",base_de_dados!$O:$O,"&gt;=39447")</f>
        <v>0</v>
      </c>
      <c r="D106" s="5">
        <f>SUMIFS(base_de_dados!$T:$T,base_de_dados!$B:$B,$B106,base_de_dados!$G:$G,D$61,base_de_dados!$H:$H,$L$1,base_de_dados!$C:$C,$A106,base_de_dados!$M:$M,"&lt;=2007",base_de_dados!$O:$O,"&gt;=39447")</f>
        <v>0</v>
      </c>
      <c r="E106" s="5">
        <f>SUMIFS(base_de_dados!$T:$T,base_de_dados!$B:$B,$B106,base_de_dados!$G:$G,E$61,base_de_dados!$H:$H,$L$1,base_de_dados!$C:$C,$A106,base_de_dados!$M:$M,"&lt;=2007",base_de_dados!$O:$O,"&gt;=39447")</f>
        <v>0</v>
      </c>
      <c r="F106" s="5">
        <f>SUMIFS(base_de_dados!$T:$T,base_de_dados!$B:$B,$B106,base_de_dados!$G:$G,F$61,base_de_dados!$H:$H,$L$1,base_de_dados!$C:$C,$A106,base_de_dados!$M:$M,"&lt;=2007",base_de_dados!$O:$O,"&gt;=39447")</f>
        <v>0</v>
      </c>
      <c r="G106" s="5">
        <f>SUMIFS(base_de_dados!$T:$T,base_de_dados!$B:$B,$B106,base_de_dados!$G:$G,G$61,base_de_dados!$H:$H,$L$1,base_de_dados!$C:$C,$A106,base_de_dados!$M:$M,"&lt;=2007",base_de_dados!$O:$O,"&gt;=39447")</f>
        <v>0</v>
      </c>
      <c r="H106" s="5">
        <f>SUMIFS(base_de_dados!$T:$T,base_de_dados!$B:$B,$B106,base_de_dados!$G:$G,H$61,base_de_dados!$H:$H,$L$1,base_de_dados!$C:$C,$A106,base_de_dados!$M:$M,"&lt;=2007",base_de_dados!$O:$O,"&gt;=39447")</f>
        <v>0</v>
      </c>
      <c r="I106" s="5">
        <f>SUMIFS(base_de_dados!$T:$T,base_de_dados!$B:$B,$B106,base_de_dados!$G:$G,I$61,base_de_dados!$H:$H,$L$1,base_de_dados!$C:$C,$A106,base_de_dados!$M:$M,"&lt;=2007",base_de_dados!$O:$O,"&gt;=39447")</f>
        <v>0</v>
      </c>
      <c r="J106" s="5">
        <f>SUMIFS(base_de_dados!$T:$T,base_de_dados!$B:$B,$B106,base_de_dados!$G:$G,J$61,base_de_dados!$H:$H,$L$1,base_de_dados!$C:$C,$A106,base_de_dados!$M:$M,"&lt;=2007",base_de_dados!$O:$O,"&gt;=39447")</f>
        <v>0</v>
      </c>
      <c r="K106" s="32">
        <f t="shared" si="5"/>
        <v>0</v>
      </c>
      <c r="M106" s="57"/>
      <c r="N106" s="52"/>
      <c r="O106" s="58"/>
      <c r="P106" s="58"/>
      <c r="Q106" s="58"/>
      <c r="R106" s="58"/>
      <c r="S106" s="58"/>
      <c r="T106" s="58"/>
      <c r="U106" s="58"/>
      <c r="V106" s="58"/>
      <c r="W106" s="59"/>
      <c r="X106" s="47"/>
      <c r="Y106" s="57"/>
      <c r="Z106" s="52"/>
      <c r="AA106" s="51"/>
      <c r="AB106" s="48"/>
      <c r="AC106" s="48"/>
      <c r="AD106" s="48"/>
      <c r="AE106" s="48"/>
      <c r="AF106" s="48"/>
      <c r="AG106" s="48"/>
      <c r="AH106" s="48"/>
    </row>
    <row r="107" spans="1:34" x14ac:dyDescent="0.25">
      <c r="A107" s="29">
        <v>15</v>
      </c>
      <c r="B107" s="22" t="s">
        <v>679</v>
      </c>
      <c r="C107" s="5">
        <f>SUMIFS(base_de_dados!$T:$T,base_de_dados!$B:$B,$B107,base_de_dados!$G:$G,C$61,base_de_dados!$H:$H,$L$1,base_de_dados!$C:$C,$A107,base_de_dados!$M:$M,"&lt;=2007",base_de_dados!$O:$O,"&gt;=39447")</f>
        <v>0</v>
      </c>
      <c r="D107" s="5">
        <f>SUMIFS(base_de_dados!$T:$T,base_de_dados!$B:$B,$B107,base_de_dados!$G:$G,D$61,base_de_dados!$H:$H,$L$1,base_de_dados!$C:$C,$A107,base_de_dados!$M:$M,"&lt;=2007",base_de_dados!$O:$O,"&gt;=39447")</f>
        <v>0</v>
      </c>
      <c r="E107" s="5">
        <f>SUMIFS(base_de_dados!$T:$T,base_de_dados!$B:$B,$B107,base_de_dados!$G:$G,E$61,base_de_dados!$H:$H,$L$1,base_de_dados!$C:$C,$A107,base_de_dados!$M:$M,"&lt;=2007",base_de_dados!$O:$O,"&gt;=39447")</f>
        <v>0</v>
      </c>
      <c r="F107" s="5">
        <f>SUMIFS(base_de_dados!$T:$T,base_de_dados!$B:$B,$B107,base_de_dados!$G:$G,F$61,base_de_dados!$H:$H,$L$1,base_de_dados!$C:$C,$A107,base_de_dados!$M:$M,"&lt;=2007",base_de_dados!$O:$O,"&gt;=39447")</f>
        <v>0</v>
      </c>
      <c r="G107" s="5">
        <f>SUMIFS(base_de_dados!$T:$T,base_de_dados!$B:$B,$B107,base_de_dados!$G:$G,G$61,base_de_dados!$H:$H,$L$1,base_de_dados!$C:$C,$A107,base_de_dados!$M:$M,"&lt;=2007",base_de_dados!$O:$O,"&gt;=39447")</f>
        <v>0</v>
      </c>
      <c r="H107" s="5">
        <f>SUMIFS(base_de_dados!$T:$T,base_de_dados!$B:$B,$B107,base_de_dados!$G:$G,H$61,base_de_dados!$H:$H,$L$1,base_de_dados!$C:$C,$A107,base_de_dados!$M:$M,"&lt;=2007",base_de_dados!$O:$O,"&gt;=39447")</f>
        <v>0</v>
      </c>
      <c r="I107" s="5">
        <f>SUMIFS(base_de_dados!$T:$T,base_de_dados!$B:$B,$B107,base_de_dados!$G:$G,I$61,base_de_dados!$H:$H,$L$1,base_de_dados!$C:$C,$A107,base_de_dados!$M:$M,"&lt;=2007",base_de_dados!$O:$O,"&gt;=39447")</f>
        <v>0</v>
      </c>
      <c r="J107" s="5">
        <f>SUMIFS(base_de_dados!$T:$T,base_de_dados!$B:$B,$B107,base_de_dados!$G:$G,J$61,base_de_dados!$H:$H,$L$1,base_de_dados!$C:$C,$A107,base_de_dados!$M:$M,"&lt;=2007",base_de_dados!$O:$O,"&gt;=39447")</f>
        <v>0</v>
      </c>
      <c r="K107" s="32">
        <f t="shared" si="5"/>
        <v>0</v>
      </c>
      <c r="M107" s="57"/>
      <c r="N107" s="52"/>
      <c r="O107" s="58"/>
      <c r="P107" s="58"/>
      <c r="Q107" s="58"/>
      <c r="R107" s="58"/>
      <c r="S107" s="58"/>
      <c r="T107" s="58"/>
      <c r="U107" s="58"/>
      <c r="V107" s="58"/>
      <c r="W107" s="59"/>
      <c r="X107" s="47"/>
      <c r="Y107" s="57"/>
      <c r="Z107" s="52"/>
      <c r="AA107" s="51"/>
      <c r="AB107" s="48"/>
      <c r="AC107" s="48"/>
      <c r="AD107" s="48"/>
      <c r="AE107" s="48"/>
      <c r="AF107" s="48"/>
      <c r="AG107" s="48"/>
      <c r="AH107" s="48"/>
    </row>
    <row r="108" spans="1:34" x14ac:dyDescent="0.25">
      <c r="A108" s="29">
        <v>17</v>
      </c>
      <c r="B108" s="22" t="s">
        <v>680</v>
      </c>
      <c r="C108" s="5">
        <f>SUMIFS(base_de_dados!$T:$T,base_de_dados!$B:$B,$B108,base_de_dados!$G:$G,C$61,base_de_dados!$H:$H,$L$1,base_de_dados!$C:$C,$A108,base_de_dados!$M:$M,"&lt;=2007",base_de_dados!$O:$O,"&gt;=39447")</f>
        <v>0</v>
      </c>
      <c r="D108" s="5">
        <f>SUMIFS(base_de_dados!$T:$T,base_de_dados!$B:$B,$B108,base_de_dados!$G:$G,D$61,base_de_dados!$H:$H,$L$1,base_de_dados!$C:$C,$A108,base_de_dados!$M:$M,"&lt;=2007",base_de_dados!$O:$O,"&gt;=39447")</f>
        <v>0</v>
      </c>
      <c r="E108" s="5">
        <f>SUMIFS(base_de_dados!$T:$T,base_de_dados!$B:$B,$B108,base_de_dados!$G:$G,E$61,base_de_dados!$H:$H,$L$1,base_de_dados!$C:$C,$A108,base_de_dados!$M:$M,"&lt;=2007",base_de_dados!$O:$O,"&gt;=39447")</f>
        <v>0</v>
      </c>
      <c r="F108" s="5">
        <f>SUMIFS(base_de_dados!$T:$T,base_de_dados!$B:$B,$B108,base_de_dados!$G:$G,F$61,base_de_dados!$H:$H,$L$1,base_de_dados!$C:$C,$A108,base_de_dados!$M:$M,"&lt;=2007",base_de_dados!$O:$O,"&gt;=39447")</f>
        <v>0</v>
      </c>
      <c r="G108" s="5">
        <f>SUMIFS(base_de_dados!$T:$T,base_de_dados!$B:$B,$B108,base_de_dados!$G:$G,G$61,base_de_dados!$H:$H,$L$1,base_de_dados!$C:$C,$A108,base_de_dados!$M:$M,"&lt;=2007",base_de_dados!$O:$O,"&gt;=39447")</f>
        <v>0</v>
      </c>
      <c r="H108" s="5">
        <f>SUMIFS(base_de_dados!$T:$T,base_de_dados!$B:$B,$B108,base_de_dados!$G:$G,H$61,base_de_dados!$H:$H,$L$1,base_de_dados!$C:$C,$A108,base_de_dados!$M:$M,"&lt;=2007",base_de_dados!$O:$O,"&gt;=39447")</f>
        <v>0</v>
      </c>
      <c r="I108" s="5">
        <f>SUMIFS(base_de_dados!$T:$T,base_de_dados!$B:$B,$B108,base_de_dados!$G:$G,I$61,base_de_dados!$H:$H,$L$1,base_de_dados!$C:$C,$A108,base_de_dados!$M:$M,"&lt;=2007",base_de_dados!$O:$O,"&gt;=39447")</f>
        <v>0</v>
      </c>
      <c r="J108" s="5">
        <f>SUMIFS(base_de_dados!$T:$T,base_de_dados!$B:$B,$B108,base_de_dados!$G:$G,J$61,base_de_dados!$H:$H,$L$1,base_de_dados!$C:$C,$A108,base_de_dados!$M:$M,"&lt;=2007",base_de_dados!$O:$O,"&gt;=39447")</f>
        <v>0</v>
      </c>
      <c r="K108" s="32">
        <f t="shared" si="5"/>
        <v>0</v>
      </c>
      <c r="M108" s="57"/>
      <c r="N108" s="52"/>
      <c r="O108" s="58"/>
      <c r="P108" s="58"/>
      <c r="Q108" s="58"/>
      <c r="R108" s="58"/>
      <c r="S108" s="58"/>
      <c r="T108" s="58"/>
      <c r="U108" s="58"/>
      <c r="V108" s="58"/>
      <c r="W108" s="59"/>
      <c r="X108" s="47"/>
      <c r="Y108" s="57"/>
      <c r="Z108" s="52"/>
      <c r="AA108" s="51"/>
      <c r="AB108" s="48"/>
      <c r="AC108" s="48"/>
      <c r="AD108" s="48"/>
      <c r="AE108" s="48"/>
      <c r="AF108" s="48"/>
      <c r="AG108" s="48"/>
      <c r="AH108" s="48"/>
    </row>
    <row r="109" spans="1:34" x14ac:dyDescent="0.25">
      <c r="A109" s="29">
        <v>5</v>
      </c>
      <c r="B109" s="22" t="s">
        <v>681</v>
      </c>
      <c r="C109" s="5">
        <f>SUMIFS(base_de_dados!$T:$T,base_de_dados!$B:$B,$B109,base_de_dados!$G:$G,C$61,base_de_dados!$H:$H,$L$1,base_de_dados!$C:$C,$A109,base_de_dados!$M:$M,"&lt;=2007",base_de_dados!$O:$O,"&gt;=39447")</f>
        <v>0</v>
      </c>
      <c r="D109" s="5">
        <f>SUMIFS(base_de_dados!$T:$T,base_de_dados!$B:$B,$B109,base_de_dados!$G:$G,D$61,base_de_dados!$H:$H,$L$1,base_de_dados!$C:$C,$A109,base_de_dados!$M:$M,"&lt;=2007",base_de_dados!$O:$O,"&gt;=39447")</f>
        <v>0</v>
      </c>
      <c r="E109" s="5">
        <f>SUMIFS(base_de_dados!$T:$T,base_de_dados!$B:$B,$B109,base_de_dados!$G:$G,E$61,base_de_dados!$H:$H,$L$1,base_de_dados!$C:$C,$A109,base_de_dados!$M:$M,"&lt;=2007",base_de_dados!$O:$O,"&gt;=39447")</f>
        <v>0</v>
      </c>
      <c r="F109" s="5">
        <f>SUMIFS(base_de_dados!$T:$T,base_de_dados!$B:$B,$B109,base_de_dados!$G:$G,F$61,base_de_dados!$H:$H,$L$1,base_de_dados!$C:$C,$A109,base_de_dados!$M:$M,"&lt;=2007",base_de_dados!$O:$O,"&gt;=39447")</f>
        <v>0</v>
      </c>
      <c r="G109" s="5">
        <f>SUMIFS(base_de_dados!$T:$T,base_de_dados!$B:$B,$B109,base_de_dados!$G:$G,G$61,base_de_dados!$H:$H,$L$1,base_de_dados!$C:$C,$A109,base_de_dados!$M:$M,"&lt;=2007",base_de_dados!$O:$O,"&gt;=39447")</f>
        <v>0</v>
      </c>
      <c r="H109" s="5">
        <f>SUMIFS(base_de_dados!$T:$T,base_de_dados!$B:$B,$B109,base_de_dados!$G:$G,H$61,base_de_dados!$H:$H,$L$1,base_de_dados!$C:$C,$A109,base_de_dados!$M:$M,"&lt;=2007",base_de_dados!$O:$O,"&gt;=39447")</f>
        <v>0</v>
      </c>
      <c r="I109" s="5">
        <f>SUMIFS(base_de_dados!$T:$T,base_de_dados!$B:$B,$B109,base_de_dados!$G:$G,I$61,base_de_dados!$H:$H,$L$1,base_de_dados!$C:$C,$A109,base_de_dados!$M:$M,"&lt;=2007",base_de_dados!$O:$O,"&gt;=39447")</f>
        <v>0</v>
      </c>
      <c r="J109" s="5">
        <f>SUMIFS(base_de_dados!$T:$T,base_de_dados!$B:$B,$B109,base_de_dados!$G:$G,J$61,base_de_dados!$H:$H,$L$1,base_de_dados!$C:$C,$A109,base_de_dados!$M:$M,"&lt;=2007",base_de_dados!$O:$O,"&gt;=39447")</f>
        <v>0</v>
      </c>
      <c r="K109" s="32">
        <f t="shared" si="5"/>
        <v>0</v>
      </c>
      <c r="M109" s="57"/>
      <c r="N109" s="52"/>
      <c r="O109" s="58"/>
      <c r="P109" s="58"/>
      <c r="Q109" s="58"/>
      <c r="R109" s="58"/>
      <c r="S109" s="58"/>
      <c r="T109" s="58"/>
      <c r="U109" s="58"/>
      <c r="V109" s="58"/>
      <c r="W109" s="59"/>
      <c r="X109" s="47"/>
      <c r="Y109" s="57"/>
      <c r="Z109" s="52"/>
      <c r="AA109" s="51"/>
      <c r="AB109" s="48"/>
      <c r="AC109" s="48"/>
      <c r="AD109" s="48"/>
      <c r="AE109" s="48"/>
      <c r="AF109" s="48"/>
      <c r="AG109" s="48"/>
      <c r="AH109" s="48"/>
    </row>
    <row r="110" spans="1:34" x14ac:dyDescent="0.25">
      <c r="A110" s="29">
        <v>18</v>
      </c>
      <c r="B110" s="22" t="s">
        <v>682</v>
      </c>
      <c r="C110" s="5">
        <f>SUMIFS(base_de_dados!$T:$T,base_de_dados!$B:$B,$B110,base_de_dados!$G:$G,C$61,base_de_dados!$H:$H,$L$1,base_de_dados!$C:$C,$A110,base_de_dados!$M:$M,"&lt;=2007",base_de_dados!$O:$O,"&gt;=39447")</f>
        <v>0</v>
      </c>
      <c r="D110" s="5">
        <f>SUMIFS(base_de_dados!$T:$T,base_de_dados!$B:$B,$B110,base_de_dados!$G:$G,D$61,base_de_dados!$H:$H,$L$1,base_de_dados!$C:$C,$A110,base_de_dados!$M:$M,"&lt;=2007",base_de_dados!$O:$O,"&gt;=39447")</f>
        <v>0</v>
      </c>
      <c r="E110" s="5">
        <f>SUMIFS(base_de_dados!$T:$T,base_de_dados!$B:$B,$B110,base_de_dados!$G:$G,E$61,base_de_dados!$H:$H,$L$1,base_de_dados!$C:$C,$A110,base_de_dados!$M:$M,"&lt;=2007",base_de_dados!$O:$O,"&gt;=39447")</f>
        <v>0</v>
      </c>
      <c r="F110" s="5">
        <f>SUMIFS(base_de_dados!$T:$T,base_de_dados!$B:$B,$B110,base_de_dados!$G:$G,F$61,base_de_dados!$H:$H,$L$1,base_de_dados!$C:$C,$A110,base_de_dados!$M:$M,"&lt;=2007",base_de_dados!$O:$O,"&gt;=39447")</f>
        <v>0</v>
      </c>
      <c r="G110" s="5">
        <f>SUMIFS(base_de_dados!$T:$T,base_de_dados!$B:$B,$B110,base_de_dados!$G:$G,G$61,base_de_dados!$H:$H,$L$1,base_de_dados!$C:$C,$A110,base_de_dados!$M:$M,"&lt;=2007",base_de_dados!$O:$O,"&gt;=39447")</f>
        <v>0</v>
      </c>
      <c r="H110" s="5">
        <f>SUMIFS(base_de_dados!$T:$T,base_de_dados!$B:$B,$B110,base_de_dados!$G:$G,H$61,base_de_dados!$H:$H,$L$1,base_de_dados!$C:$C,$A110,base_de_dados!$M:$M,"&lt;=2007",base_de_dados!$O:$O,"&gt;=39447")</f>
        <v>0</v>
      </c>
      <c r="I110" s="5">
        <f>SUMIFS(base_de_dados!$T:$T,base_de_dados!$B:$B,$B110,base_de_dados!$G:$G,I$61,base_de_dados!$H:$H,$L$1,base_de_dados!$C:$C,$A110,base_de_dados!$M:$M,"&lt;=2007",base_de_dados!$O:$O,"&gt;=39447")</f>
        <v>0</v>
      </c>
      <c r="J110" s="5">
        <f>SUMIFS(base_de_dados!$T:$T,base_de_dados!$B:$B,$B110,base_de_dados!$G:$G,J$61,base_de_dados!$H:$H,$L$1,base_de_dados!$C:$C,$A110,base_de_dados!$M:$M,"&lt;=2007",base_de_dados!$O:$O,"&gt;=39447")</f>
        <v>0</v>
      </c>
      <c r="K110" s="32">
        <f t="shared" si="5"/>
        <v>0</v>
      </c>
      <c r="M110" s="57"/>
      <c r="N110" s="52"/>
      <c r="O110" s="58"/>
      <c r="P110" s="58"/>
      <c r="Q110" s="58"/>
      <c r="R110" s="58"/>
      <c r="S110" s="58"/>
      <c r="T110" s="58"/>
      <c r="U110" s="58"/>
      <c r="V110" s="58"/>
      <c r="W110" s="59"/>
      <c r="X110" s="47"/>
      <c r="Y110" s="57"/>
      <c r="Z110" s="52"/>
      <c r="AA110" s="51"/>
      <c r="AB110" s="48"/>
      <c r="AC110" s="48"/>
      <c r="AD110" s="48"/>
      <c r="AE110" s="48"/>
      <c r="AF110" s="48"/>
      <c r="AG110" s="48"/>
      <c r="AH110" s="48"/>
    </row>
    <row r="111" spans="1:34" x14ac:dyDescent="0.25">
      <c r="A111" s="29">
        <v>16</v>
      </c>
      <c r="B111" s="22" t="s">
        <v>683</v>
      </c>
      <c r="C111" s="5">
        <f>SUMIFS(base_de_dados!$T:$T,base_de_dados!$B:$B,$B111,base_de_dados!$G:$G,C$61,base_de_dados!$H:$H,$L$1,base_de_dados!$C:$C,$A111,base_de_dados!$M:$M,"&lt;=2007",base_de_dados!$O:$O,"&gt;=39447")</f>
        <v>0</v>
      </c>
      <c r="D111" s="5">
        <f>SUMIFS(base_de_dados!$T:$T,base_de_dados!$B:$B,$B111,base_de_dados!$G:$G,D$61,base_de_dados!$H:$H,$L$1,base_de_dados!$C:$C,$A111,base_de_dados!$M:$M,"&lt;=2007",base_de_dados!$O:$O,"&gt;=39447")</f>
        <v>0</v>
      </c>
      <c r="E111" s="5">
        <f>SUMIFS(base_de_dados!$T:$T,base_de_dados!$B:$B,$B111,base_de_dados!$G:$G,E$61,base_de_dados!$H:$H,$L$1,base_de_dados!$C:$C,$A111,base_de_dados!$M:$M,"&lt;=2007",base_de_dados!$O:$O,"&gt;=39447")</f>
        <v>0</v>
      </c>
      <c r="F111" s="5">
        <f>SUMIFS(base_de_dados!$T:$T,base_de_dados!$B:$B,$B111,base_de_dados!$G:$G,F$61,base_de_dados!$H:$H,$L$1,base_de_dados!$C:$C,$A111,base_de_dados!$M:$M,"&lt;=2007",base_de_dados!$O:$O,"&gt;=39447")</f>
        <v>0</v>
      </c>
      <c r="G111" s="5">
        <f>SUMIFS(base_de_dados!$T:$T,base_de_dados!$B:$B,$B111,base_de_dados!$G:$G,G$61,base_de_dados!$H:$H,$L$1,base_de_dados!$C:$C,$A111,base_de_dados!$M:$M,"&lt;=2007",base_de_dados!$O:$O,"&gt;=39447")</f>
        <v>0</v>
      </c>
      <c r="H111" s="5">
        <f>SUMIFS(base_de_dados!$T:$T,base_de_dados!$B:$B,$B111,base_de_dados!$G:$G,H$61,base_de_dados!$H:$H,$L$1,base_de_dados!$C:$C,$A111,base_de_dados!$M:$M,"&lt;=2007",base_de_dados!$O:$O,"&gt;=39447")</f>
        <v>0</v>
      </c>
      <c r="I111" s="5">
        <f>SUMIFS(base_de_dados!$T:$T,base_de_dados!$B:$B,$B111,base_de_dados!$G:$G,I$61,base_de_dados!$H:$H,$L$1,base_de_dados!$C:$C,$A111,base_de_dados!$M:$M,"&lt;=2007",base_de_dados!$O:$O,"&gt;=39447")</f>
        <v>0</v>
      </c>
      <c r="J111" s="5">
        <f>SUMIFS(base_de_dados!$T:$T,base_de_dados!$B:$B,$B111,base_de_dados!$G:$G,J$61,base_de_dados!$H:$H,$L$1,base_de_dados!$C:$C,$A111,base_de_dados!$M:$M,"&lt;=2007",base_de_dados!$O:$O,"&gt;=39447")</f>
        <v>0</v>
      </c>
      <c r="K111" s="32">
        <f t="shared" si="5"/>
        <v>0</v>
      </c>
      <c r="M111" s="57"/>
      <c r="N111" s="52"/>
      <c r="O111" s="58"/>
      <c r="P111" s="58"/>
      <c r="Q111" s="58"/>
      <c r="R111" s="58"/>
      <c r="S111" s="58"/>
      <c r="T111" s="58"/>
      <c r="U111" s="58"/>
      <c r="V111" s="58"/>
      <c r="W111" s="59"/>
      <c r="X111" s="47"/>
      <c r="Y111" s="57"/>
      <c r="Z111" s="52"/>
      <c r="AA111" s="51"/>
      <c r="AB111" s="48"/>
      <c r="AC111" s="48"/>
      <c r="AD111" s="48"/>
      <c r="AE111" s="48"/>
      <c r="AF111" s="48"/>
      <c r="AG111" s="48"/>
      <c r="AH111" s="48"/>
    </row>
    <row r="112" spans="1:34" x14ac:dyDescent="0.25">
      <c r="A112" s="29">
        <v>19</v>
      </c>
      <c r="B112" s="22" t="s">
        <v>684</v>
      </c>
      <c r="C112" s="5">
        <f>SUMIFS(base_de_dados!$T:$T,base_de_dados!$B:$B,$B112,base_de_dados!$G:$G,C$61,base_de_dados!$H:$H,$L$1,base_de_dados!$C:$C,$A112,base_de_dados!$M:$M,"&lt;=2007",base_de_dados!$O:$O,"&gt;=39447")</f>
        <v>0</v>
      </c>
      <c r="D112" s="5">
        <f>SUMIFS(base_de_dados!$T:$T,base_de_dados!$B:$B,$B112,base_de_dados!$G:$G,D$61,base_de_dados!$H:$H,$L$1,base_de_dados!$C:$C,$A112,base_de_dados!$M:$M,"&lt;=2007",base_de_dados!$O:$O,"&gt;=39447")</f>
        <v>0</v>
      </c>
      <c r="E112" s="5">
        <f>SUMIFS(base_de_dados!$T:$T,base_de_dados!$B:$B,$B112,base_de_dados!$G:$G,E$61,base_de_dados!$H:$H,$L$1,base_de_dados!$C:$C,$A112,base_de_dados!$M:$M,"&lt;=2007",base_de_dados!$O:$O,"&gt;=39447")</f>
        <v>0</v>
      </c>
      <c r="F112" s="5">
        <f>SUMIFS(base_de_dados!$T:$T,base_de_dados!$B:$B,$B112,base_de_dados!$G:$G,F$61,base_de_dados!$H:$H,$L$1,base_de_dados!$C:$C,$A112,base_de_dados!$M:$M,"&lt;=2007",base_de_dados!$O:$O,"&gt;=39447")</f>
        <v>0</v>
      </c>
      <c r="G112" s="5">
        <f>SUMIFS(base_de_dados!$T:$T,base_de_dados!$B:$B,$B112,base_de_dados!$G:$G,G$61,base_de_dados!$H:$H,$L$1,base_de_dados!$C:$C,$A112,base_de_dados!$M:$M,"&lt;=2007",base_de_dados!$O:$O,"&gt;=39447")</f>
        <v>0</v>
      </c>
      <c r="H112" s="5">
        <f>SUMIFS(base_de_dados!$T:$T,base_de_dados!$B:$B,$B112,base_de_dados!$G:$G,H$61,base_de_dados!$H:$H,$L$1,base_de_dados!$C:$C,$A112,base_de_dados!$M:$M,"&lt;=2007",base_de_dados!$O:$O,"&gt;=39447")</f>
        <v>0</v>
      </c>
      <c r="I112" s="5">
        <f>SUMIFS(base_de_dados!$T:$T,base_de_dados!$B:$B,$B112,base_de_dados!$G:$G,I$61,base_de_dados!$H:$H,$L$1,base_de_dados!$C:$C,$A112,base_de_dados!$M:$M,"&lt;=2007",base_de_dados!$O:$O,"&gt;=39447")</f>
        <v>0</v>
      </c>
      <c r="J112" s="5">
        <f>SUMIFS(base_de_dados!$T:$T,base_de_dados!$B:$B,$B112,base_de_dados!$G:$G,J$61,base_de_dados!$H:$H,$L$1,base_de_dados!$C:$C,$A112,base_de_dados!$M:$M,"&lt;=2007",base_de_dados!$O:$O,"&gt;=39447")</f>
        <v>0</v>
      </c>
      <c r="K112" s="32">
        <f t="shared" si="5"/>
        <v>0</v>
      </c>
      <c r="M112" s="57"/>
      <c r="N112" s="52"/>
      <c r="O112" s="58"/>
      <c r="P112" s="58"/>
      <c r="Q112" s="58"/>
      <c r="R112" s="58"/>
      <c r="S112" s="58"/>
      <c r="T112" s="58"/>
      <c r="U112" s="58"/>
      <c r="V112" s="58"/>
      <c r="W112" s="59"/>
      <c r="X112" s="47"/>
      <c r="Y112" s="57"/>
      <c r="Z112" s="52"/>
      <c r="AA112" s="51"/>
      <c r="AB112" s="48"/>
      <c r="AC112" s="48"/>
      <c r="AD112" s="48"/>
      <c r="AE112" s="48"/>
      <c r="AF112" s="48"/>
      <c r="AG112" s="48"/>
      <c r="AH112" s="48"/>
    </row>
    <row r="113" spans="1:34" x14ac:dyDescent="0.25">
      <c r="A113" s="29">
        <v>17</v>
      </c>
      <c r="B113" s="22" t="s">
        <v>610</v>
      </c>
      <c r="C113" s="5">
        <f>SUMIFS(base_de_dados!$T:$T,base_de_dados!$B:$B,$B113,base_de_dados!$G:$G,C$61,base_de_dados!$H:$H,$L$1,base_de_dados!$C:$C,$A113,base_de_dados!$M:$M,"&lt;=2007",base_de_dados!$O:$O,"&gt;=39447")</f>
        <v>0</v>
      </c>
      <c r="D113" s="5">
        <f>SUMIFS(base_de_dados!$T:$T,base_de_dados!$B:$B,$B113,base_de_dados!$G:$G,D$61,base_de_dados!$H:$H,$L$1,base_de_dados!$C:$C,$A113,base_de_dados!$M:$M,"&lt;=2007",base_de_dados!$O:$O,"&gt;=39447")</f>
        <v>0</v>
      </c>
      <c r="E113" s="5">
        <f>SUMIFS(base_de_dados!$T:$T,base_de_dados!$B:$B,$B113,base_de_dados!$G:$G,E$61,base_de_dados!$H:$H,$L$1,base_de_dados!$C:$C,$A113,base_de_dados!$M:$M,"&lt;=2007",base_de_dados!$O:$O,"&gt;=39447")</f>
        <v>0</v>
      </c>
      <c r="F113" s="5">
        <f>SUMIFS(base_de_dados!$T:$T,base_de_dados!$B:$B,$B113,base_de_dados!$G:$G,F$61,base_de_dados!$H:$H,$L$1,base_de_dados!$C:$C,$A113,base_de_dados!$M:$M,"&lt;=2007",base_de_dados!$O:$O,"&gt;=39447")</f>
        <v>0</v>
      </c>
      <c r="G113" s="5">
        <f>SUMIFS(base_de_dados!$T:$T,base_de_dados!$B:$B,$B113,base_de_dados!$G:$G,G$61,base_de_dados!$H:$H,$L$1,base_de_dados!$C:$C,$A113,base_de_dados!$M:$M,"&lt;=2007",base_de_dados!$O:$O,"&gt;=39447")</f>
        <v>0</v>
      </c>
      <c r="H113" s="5">
        <f>SUMIFS(base_de_dados!$T:$T,base_de_dados!$B:$B,$B113,base_de_dados!$G:$G,H$61,base_de_dados!$H:$H,$L$1,base_de_dados!$C:$C,$A113,base_de_dados!$M:$M,"&lt;=2007",base_de_dados!$O:$O,"&gt;=39447")</f>
        <v>0</v>
      </c>
      <c r="I113" s="5">
        <f>SUMIFS(base_de_dados!$T:$T,base_de_dados!$B:$B,$B113,base_de_dados!$G:$G,I$61,base_de_dados!$H:$H,$L$1,base_de_dados!$C:$C,$A113,base_de_dados!$M:$M,"&lt;=2007",base_de_dados!$O:$O,"&gt;=39447")</f>
        <v>0</v>
      </c>
      <c r="J113" s="5">
        <f>SUMIFS(base_de_dados!$T:$T,base_de_dados!$B:$B,$B113,base_de_dados!$G:$G,J$61,base_de_dados!$H:$H,$L$1,base_de_dados!$C:$C,$A113,base_de_dados!$M:$M,"&lt;=2007",base_de_dados!$O:$O,"&gt;=39447")</f>
        <v>0</v>
      </c>
      <c r="K113" s="32">
        <f t="shared" si="5"/>
        <v>0</v>
      </c>
      <c r="M113" s="57"/>
      <c r="N113" s="52"/>
      <c r="O113" s="58"/>
      <c r="P113" s="58"/>
      <c r="Q113" s="58"/>
      <c r="R113" s="58"/>
      <c r="S113" s="58"/>
      <c r="T113" s="58"/>
      <c r="U113" s="58"/>
      <c r="V113" s="58"/>
      <c r="W113" s="59"/>
      <c r="X113" s="47"/>
      <c r="Y113" s="57"/>
      <c r="Z113" s="52"/>
      <c r="AA113" s="51"/>
      <c r="AB113" s="48"/>
      <c r="AC113" s="48"/>
      <c r="AD113" s="48"/>
      <c r="AE113" s="48"/>
      <c r="AF113" s="48"/>
      <c r="AG113" s="48"/>
      <c r="AH113" s="48"/>
    </row>
    <row r="114" spans="1:34" x14ac:dyDescent="0.25">
      <c r="A114" s="29">
        <v>16</v>
      </c>
      <c r="B114" s="22" t="s">
        <v>685</v>
      </c>
      <c r="C114" s="5">
        <f>SUMIFS(base_de_dados!$T:$T,base_de_dados!$B:$B,$B114,base_de_dados!$G:$G,C$61,base_de_dados!$H:$H,$L$1,base_de_dados!$C:$C,$A114,base_de_dados!$M:$M,"&lt;=2007",base_de_dados!$O:$O,"&gt;=39447")</f>
        <v>0</v>
      </c>
      <c r="D114" s="5">
        <f>SUMIFS(base_de_dados!$T:$T,base_de_dados!$B:$B,$B114,base_de_dados!$G:$G,D$61,base_de_dados!$H:$H,$L$1,base_de_dados!$C:$C,$A114,base_de_dados!$M:$M,"&lt;=2007",base_de_dados!$O:$O,"&gt;=39447")</f>
        <v>0</v>
      </c>
      <c r="E114" s="5">
        <f>SUMIFS(base_de_dados!$T:$T,base_de_dados!$B:$B,$B114,base_de_dados!$G:$G,E$61,base_de_dados!$H:$H,$L$1,base_de_dados!$C:$C,$A114,base_de_dados!$M:$M,"&lt;=2007",base_de_dados!$O:$O,"&gt;=39447")</f>
        <v>0</v>
      </c>
      <c r="F114" s="5">
        <f>SUMIFS(base_de_dados!$T:$T,base_de_dados!$B:$B,$B114,base_de_dados!$G:$G,F$61,base_de_dados!$H:$H,$L$1,base_de_dados!$C:$C,$A114,base_de_dados!$M:$M,"&lt;=2007",base_de_dados!$O:$O,"&gt;=39447")</f>
        <v>0</v>
      </c>
      <c r="G114" s="5">
        <f>SUMIFS(base_de_dados!$T:$T,base_de_dados!$B:$B,$B114,base_de_dados!$G:$G,G$61,base_de_dados!$H:$H,$L$1,base_de_dados!$C:$C,$A114,base_de_dados!$M:$M,"&lt;=2007",base_de_dados!$O:$O,"&gt;=39447")</f>
        <v>0</v>
      </c>
      <c r="H114" s="5">
        <f>SUMIFS(base_de_dados!$T:$T,base_de_dados!$B:$B,$B114,base_de_dados!$G:$G,H$61,base_de_dados!$H:$H,$L$1,base_de_dados!$C:$C,$A114,base_de_dados!$M:$M,"&lt;=2007",base_de_dados!$O:$O,"&gt;=39447")</f>
        <v>0</v>
      </c>
      <c r="I114" s="5">
        <f>SUMIFS(base_de_dados!$T:$T,base_de_dados!$B:$B,$B114,base_de_dados!$G:$G,I$61,base_de_dados!$H:$H,$L$1,base_de_dados!$C:$C,$A114,base_de_dados!$M:$M,"&lt;=2007",base_de_dados!$O:$O,"&gt;=39447")</f>
        <v>0</v>
      </c>
      <c r="J114" s="5">
        <f>SUMIFS(base_de_dados!$T:$T,base_de_dados!$B:$B,$B114,base_de_dados!$G:$G,J$61,base_de_dados!$H:$H,$L$1,base_de_dados!$C:$C,$A114,base_de_dados!$M:$M,"&lt;=2007",base_de_dados!$O:$O,"&gt;=39447")</f>
        <v>0</v>
      </c>
      <c r="K114" s="32">
        <f t="shared" si="5"/>
        <v>0</v>
      </c>
      <c r="M114" s="57"/>
      <c r="N114" s="52"/>
      <c r="O114" s="58"/>
      <c r="P114" s="58"/>
      <c r="Q114" s="58"/>
      <c r="R114" s="58"/>
      <c r="S114" s="58"/>
      <c r="T114" s="58"/>
      <c r="U114" s="58"/>
      <c r="V114" s="58"/>
      <c r="W114" s="59"/>
      <c r="X114" s="47"/>
      <c r="Y114" s="57"/>
      <c r="Z114" s="52"/>
      <c r="AA114" s="51"/>
      <c r="AB114" s="48"/>
      <c r="AC114" s="48"/>
      <c r="AD114" s="48"/>
      <c r="AE114" s="48"/>
      <c r="AF114" s="48"/>
      <c r="AG114" s="48"/>
      <c r="AH114" s="48"/>
    </row>
    <row r="115" spans="1:34" x14ac:dyDescent="0.25">
      <c r="A115" s="29">
        <v>16</v>
      </c>
      <c r="B115" s="22" t="s">
        <v>686</v>
      </c>
      <c r="C115" s="5">
        <f>SUMIFS(base_de_dados!$T:$T,base_de_dados!$B:$B,$B115,base_de_dados!$G:$G,C$61,base_de_dados!$H:$H,$L$1,base_de_dados!$C:$C,$A115,base_de_dados!$M:$M,"&lt;=2007",base_de_dados!$O:$O,"&gt;=39447")</f>
        <v>0</v>
      </c>
      <c r="D115" s="5">
        <f>SUMIFS(base_de_dados!$T:$T,base_de_dados!$B:$B,$B115,base_de_dados!$G:$G,D$61,base_de_dados!$H:$H,$L$1,base_de_dados!$C:$C,$A115,base_de_dados!$M:$M,"&lt;=2007",base_de_dados!$O:$O,"&gt;=39447")</f>
        <v>0</v>
      </c>
      <c r="E115" s="5">
        <f>SUMIFS(base_de_dados!$T:$T,base_de_dados!$B:$B,$B115,base_de_dados!$G:$G,E$61,base_de_dados!$H:$H,$L$1,base_de_dados!$C:$C,$A115,base_de_dados!$M:$M,"&lt;=2007",base_de_dados!$O:$O,"&gt;=39447")</f>
        <v>0</v>
      </c>
      <c r="F115" s="5">
        <f>SUMIFS(base_de_dados!$T:$T,base_de_dados!$B:$B,$B115,base_de_dados!$G:$G,F$61,base_de_dados!$H:$H,$L$1,base_de_dados!$C:$C,$A115,base_de_dados!$M:$M,"&lt;=2007",base_de_dados!$O:$O,"&gt;=39447")</f>
        <v>0</v>
      </c>
      <c r="G115" s="5">
        <f>SUMIFS(base_de_dados!$T:$T,base_de_dados!$B:$B,$B115,base_de_dados!$G:$G,G$61,base_de_dados!$H:$H,$L$1,base_de_dados!$C:$C,$A115,base_de_dados!$M:$M,"&lt;=2007",base_de_dados!$O:$O,"&gt;=39447")</f>
        <v>0</v>
      </c>
      <c r="H115" s="5">
        <f>SUMIFS(base_de_dados!$T:$T,base_de_dados!$B:$B,$B115,base_de_dados!$G:$G,H$61,base_de_dados!$H:$H,$L$1,base_de_dados!$C:$C,$A115,base_de_dados!$M:$M,"&lt;=2007",base_de_dados!$O:$O,"&gt;=39447")</f>
        <v>0</v>
      </c>
      <c r="I115" s="5">
        <f>SUMIFS(base_de_dados!$T:$T,base_de_dados!$B:$B,$B115,base_de_dados!$G:$G,I$61,base_de_dados!$H:$H,$L$1,base_de_dados!$C:$C,$A115,base_de_dados!$M:$M,"&lt;=2007",base_de_dados!$O:$O,"&gt;=39447")</f>
        <v>0</v>
      </c>
      <c r="J115" s="5">
        <f>SUMIFS(base_de_dados!$T:$T,base_de_dados!$B:$B,$B115,base_de_dados!$G:$G,J$61,base_de_dados!$H:$H,$L$1,base_de_dados!$C:$C,$A115,base_de_dados!$M:$M,"&lt;=2007",base_de_dados!$O:$O,"&gt;=39447")</f>
        <v>0</v>
      </c>
      <c r="K115" s="32">
        <f t="shared" si="5"/>
        <v>0</v>
      </c>
      <c r="M115" s="57"/>
      <c r="N115" s="52"/>
      <c r="O115" s="58"/>
      <c r="P115" s="58"/>
      <c r="Q115" s="58"/>
      <c r="R115" s="58"/>
      <c r="S115" s="58"/>
      <c r="T115" s="58"/>
      <c r="U115" s="58"/>
      <c r="V115" s="58"/>
      <c r="W115" s="59"/>
      <c r="X115" s="47"/>
      <c r="Y115" s="57"/>
      <c r="Z115" s="52"/>
      <c r="AA115" s="51"/>
      <c r="AB115" s="48"/>
      <c r="AC115" s="48"/>
      <c r="AD115" s="48"/>
      <c r="AE115" s="48"/>
      <c r="AF115" s="48"/>
      <c r="AG115" s="48"/>
      <c r="AH115" s="48"/>
    </row>
    <row r="116" spans="1:34" x14ac:dyDescent="0.25">
      <c r="A116" s="29">
        <v>15</v>
      </c>
      <c r="B116" s="22" t="s">
        <v>687</v>
      </c>
      <c r="C116" s="5">
        <f>SUMIFS(base_de_dados!$T:$T,base_de_dados!$B:$B,$B116,base_de_dados!$G:$G,C$61,base_de_dados!$H:$H,$L$1,base_de_dados!$C:$C,$A116,base_de_dados!$M:$M,"&lt;=2007",base_de_dados!$O:$O,"&gt;=39447")</f>
        <v>0</v>
      </c>
      <c r="D116" s="5">
        <f>SUMIFS(base_de_dados!$T:$T,base_de_dados!$B:$B,$B116,base_de_dados!$G:$G,D$61,base_de_dados!$H:$H,$L$1,base_de_dados!$C:$C,$A116,base_de_dados!$M:$M,"&lt;=2007",base_de_dados!$O:$O,"&gt;=39447")</f>
        <v>0</v>
      </c>
      <c r="E116" s="5">
        <f>SUMIFS(base_de_dados!$T:$T,base_de_dados!$B:$B,$B116,base_de_dados!$G:$G,E$61,base_de_dados!$H:$H,$L$1,base_de_dados!$C:$C,$A116,base_de_dados!$M:$M,"&lt;=2007",base_de_dados!$O:$O,"&gt;=39447")</f>
        <v>0</v>
      </c>
      <c r="F116" s="5">
        <f>SUMIFS(base_de_dados!$T:$T,base_de_dados!$B:$B,$B116,base_de_dados!$G:$G,F$61,base_de_dados!$H:$H,$L$1,base_de_dados!$C:$C,$A116,base_de_dados!$M:$M,"&lt;=2007",base_de_dados!$O:$O,"&gt;=39447")</f>
        <v>0</v>
      </c>
      <c r="G116" s="5">
        <f>SUMIFS(base_de_dados!$T:$T,base_de_dados!$B:$B,$B116,base_de_dados!$G:$G,G$61,base_de_dados!$H:$H,$L$1,base_de_dados!$C:$C,$A116,base_de_dados!$M:$M,"&lt;=2007",base_de_dados!$O:$O,"&gt;=39447")</f>
        <v>0</v>
      </c>
      <c r="H116" s="5">
        <f>SUMIFS(base_de_dados!$T:$T,base_de_dados!$B:$B,$B116,base_de_dados!$G:$G,H$61,base_de_dados!$H:$H,$L$1,base_de_dados!$C:$C,$A116,base_de_dados!$M:$M,"&lt;=2007",base_de_dados!$O:$O,"&gt;=39447")</f>
        <v>0</v>
      </c>
      <c r="I116" s="5">
        <f>SUMIFS(base_de_dados!$T:$T,base_de_dados!$B:$B,$B116,base_de_dados!$G:$G,I$61,base_de_dados!$H:$H,$L$1,base_de_dados!$C:$C,$A116,base_de_dados!$M:$M,"&lt;=2007",base_de_dados!$O:$O,"&gt;=39447")</f>
        <v>0</v>
      </c>
      <c r="J116" s="5">
        <f>SUMIFS(base_de_dados!$T:$T,base_de_dados!$B:$B,$B116,base_de_dados!$G:$G,J$61,base_de_dados!$H:$H,$L$1,base_de_dados!$C:$C,$A116,base_de_dados!$M:$M,"&lt;=2007",base_de_dados!$O:$O,"&gt;=39447")</f>
        <v>0</v>
      </c>
      <c r="K116" s="32">
        <f t="shared" si="5"/>
        <v>0</v>
      </c>
      <c r="M116" s="57"/>
      <c r="N116" s="52"/>
      <c r="O116" s="58"/>
      <c r="P116" s="58"/>
      <c r="Q116" s="58"/>
      <c r="R116" s="58"/>
      <c r="S116" s="58"/>
      <c r="T116" s="58"/>
      <c r="U116" s="58"/>
      <c r="V116" s="58"/>
      <c r="W116" s="59"/>
      <c r="X116" s="47"/>
      <c r="Y116" s="57"/>
      <c r="Z116" s="52"/>
      <c r="AA116" s="51"/>
      <c r="AB116" s="48"/>
      <c r="AC116" s="48"/>
      <c r="AD116" s="48"/>
      <c r="AE116" s="48"/>
      <c r="AF116" s="48"/>
      <c r="AG116" s="48"/>
      <c r="AH116" s="48"/>
    </row>
    <row r="117" spans="1:34" x14ac:dyDescent="0.25">
      <c r="A117" s="29">
        <v>2</v>
      </c>
      <c r="B117" s="22" t="s">
        <v>601</v>
      </c>
      <c r="C117" s="5">
        <f>SUMIFS(base_de_dados!$T:$T,base_de_dados!$B:$B,$B117,base_de_dados!$G:$G,C$61,base_de_dados!$H:$H,$L$1,base_de_dados!$C:$C,$A117,base_de_dados!$M:$M,"&lt;=2007",base_de_dados!$O:$O,"&gt;=39447")</f>
        <v>0</v>
      </c>
      <c r="D117" s="5">
        <f>SUMIFS(base_de_dados!$T:$T,base_de_dados!$B:$B,$B117,base_de_dados!$G:$G,D$61,base_de_dados!$H:$H,$L$1,base_de_dados!$C:$C,$A117,base_de_dados!$M:$M,"&lt;=2007",base_de_dados!$O:$O,"&gt;=39447")</f>
        <v>0</v>
      </c>
      <c r="E117" s="5">
        <f>SUMIFS(base_de_dados!$T:$T,base_de_dados!$B:$B,$B117,base_de_dados!$G:$G,E$61,base_de_dados!$H:$H,$L$1,base_de_dados!$C:$C,$A117,base_de_dados!$M:$M,"&lt;=2007",base_de_dados!$O:$O,"&gt;=39447")</f>
        <v>0</v>
      </c>
      <c r="F117" s="5">
        <f>SUMIFS(base_de_dados!$T:$T,base_de_dados!$B:$B,$B117,base_de_dados!$G:$G,F$61,base_de_dados!$H:$H,$L$1,base_de_dados!$C:$C,$A117,base_de_dados!$M:$M,"&lt;=2007",base_de_dados!$O:$O,"&gt;=39447")</f>
        <v>0</v>
      </c>
      <c r="G117" s="5">
        <f>SUMIFS(base_de_dados!$T:$T,base_de_dados!$B:$B,$B117,base_de_dados!$G:$G,G$61,base_de_dados!$H:$H,$L$1,base_de_dados!$C:$C,$A117,base_de_dados!$M:$M,"&lt;=2007",base_de_dados!$O:$O,"&gt;=39447")</f>
        <v>0</v>
      </c>
      <c r="H117" s="5">
        <f>SUMIFS(base_de_dados!$T:$T,base_de_dados!$B:$B,$B117,base_de_dados!$G:$G,H$61,base_de_dados!$H:$H,$L$1,base_de_dados!$C:$C,$A117,base_de_dados!$M:$M,"&lt;=2007",base_de_dados!$O:$O,"&gt;=39447")</f>
        <v>0</v>
      </c>
      <c r="I117" s="5">
        <f>SUMIFS(base_de_dados!$T:$T,base_de_dados!$B:$B,$B117,base_de_dados!$G:$G,I$61,base_de_dados!$H:$H,$L$1,base_de_dados!$C:$C,$A117,base_de_dados!$M:$M,"&lt;=2007",base_de_dados!$O:$O,"&gt;=39447")</f>
        <v>0</v>
      </c>
      <c r="J117" s="5">
        <f>SUMIFS(base_de_dados!$T:$T,base_de_dados!$B:$B,$B117,base_de_dados!$G:$G,J$61,base_de_dados!$H:$H,$L$1,base_de_dados!$C:$C,$A117,base_de_dados!$M:$M,"&lt;=2007",base_de_dados!$O:$O,"&gt;=39447")</f>
        <v>0</v>
      </c>
      <c r="K117" s="32">
        <f t="shared" si="5"/>
        <v>0</v>
      </c>
      <c r="M117" s="57"/>
      <c r="N117" s="52"/>
      <c r="O117" s="58"/>
      <c r="P117" s="58"/>
      <c r="Q117" s="58"/>
      <c r="R117" s="58"/>
      <c r="S117" s="58"/>
      <c r="T117" s="58"/>
      <c r="U117" s="58"/>
      <c r="V117" s="58"/>
      <c r="W117" s="59"/>
      <c r="X117" s="47"/>
      <c r="Y117" s="57"/>
      <c r="Z117" s="52"/>
      <c r="AA117" s="51"/>
      <c r="AB117" s="48"/>
      <c r="AC117" s="48"/>
      <c r="AD117" s="48"/>
      <c r="AE117" s="48"/>
      <c r="AF117" s="48"/>
      <c r="AG117" s="48"/>
      <c r="AH117" s="48"/>
    </row>
    <row r="118" spans="1:34" x14ac:dyDescent="0.25">
      <c r="A118" s="29">
        <v>14</v>
      </c>
      <c r="B118" s="22" t="s">
        <v>585</v>
      </c>
      <c r="C118" s="5">
        <f>SUMIFS(base_de_dados!$T:$T,base_de_dados!$B:$B,$B118,base_de_dados!$G:$G,C$61,base_de_dados!$H:$H,$L$1,base_de_dados!$C:$C,$A118,base_de_dados!$M:$M,"&lt;=2007",base_de_dados!$O:$O,"&gt;=39447")</f>
        <v>0</v>
      </c>
      <c r="D118" s="5">
        <f>SUMIFS(base_de_dados!$T:$T,base_de_dados!$B:$B,$B118,base_de_dados!$G:$G,D$61,base_de_dados!$H:$H,$L$1,base_de_dados!$C:$C,$A118,base_de_dados!$M:$M,"&lt;=2007",base_de_dados!$O:$O,"&gt;=39447")</f>
        <v>0</v>
      </c>
      <c r="E118" s="5">
        <f>SUMIFS(base_de_dados!$T:$T,base_de_dados!$B:$B,$B118,base_de_dados!$G:$G,E$61,base_de_dados!$H:$H,$L$1,base_de_dados!$C:$C,$A118,base_de_dados!$M:$M,"&lt;=2007",base_de_dados!$O:$O,"&gt;=39447")</f>
        <v>0</v>
      </c>
      <c r="F118" s="5">
        <f>SUMIFS(base_de_dados!$T:$T,base_de_dados!$B:$B,$B118,base_de_dados!$G:$G,F$61,base_de_dados!$H:$H,$L$1,base_de_dados!$C:$C,$A118,base_de_dados!$M:$M,"&lt;=2007",base_de_dados!$O:$O,"&gt;=39447")</f>
        <v>0</v>
      </c>
      <c r="G118" s="5">
        <f>SUMIFS(base_de_dados!$T:$T,base_de_dados!$B:$B,$B118,base_de_dados!$G:$G,G$61,base_de_dados!$H:$H,$L$1,base_de_dados!$C:$C,$A118,base_de_dados!$M:$M,"&lt;=2007",base_de_dados!$O:$O,"&gt;=39447")</f>
        <v>0</v>
      </c>
      <c r="H118" s="5">
        <f>SUMIFS(base_de_dados!$T:$T,base_de_dados!$B:$B,$B118,base_de_dados!$G:$G,H$61,base_de_dados!$H:$H,$L$1,base_de_dados!$C:$C,$A118,base_de_dados!$M:$M,"&lt;=2007",base_de_dados!$O:$O,"&gt;=39447")</f>
        <v>0</v>
      </c>
      <c r="I118" s="5">
        <f>SUMIFS(base_de_dados!$T:$T,base_de_dados!$B:$B,$B118,base_de_dados!$G:$G,I$61,base_de_dados!$H:$H,$L$1,base_de_dados!$C:$C,$A118,base_de_dados!$M:$M,"&lt;=2007",base_de_dados!$O:$O,"&gt;=39447")</f>
        <v>0</v>
      </c>
      <c r="J118" s="5">
        <f>SUMIFS(base_de_dados!$T:$T,base_de_dados!$B:$B,$B118,base_de_dados!$G:$G,J$61,base_de_dados!$H:$H,$L$1,base_de_dados!$C:$C,$A118,base_de_dados!$M:$M,"&lt;=2007",base_de_dados!$O:$O,"&gt;=39447")</f>
        <v>0</v>
      </c>
      <c r="K118" s="32">
        <f t="shared" si="5"/>
        <v>0</v>
      </c>
      <c r="M118" s="57"/>
      <c r="N118" s="52"/>
      <c r="O118" s="58"/>
      <c r="P118" s="58"/>
      <c r="Q118" s="58"/>
      <c r="R118" s="58"/>
      <c r="S118" s="58"/>
      <c r="T118" s="58"/>
      <c r="U118" s="58"/>
      <c r="V118" s="58"/>
      <c r="W118" s="59"/>
      <c r="X118" s="47"/>
      <c r="Y118" s="57"/>
      <c r="Z118" s="52"/>
      <c r="AA118" s="51"/>
      <c r="AB118" s="48"/>
      <c r="AC118" s="48"/>
      <c r="AD118" s="48"/>
      <c r="AE118" s="48"/>
      <c r="AF118" s="48"/>
      <c r="AG118" s="48"/>
      <c r="AH118" s="48"/>
    </row>
    <row r="119" spans="1:34" x14ac:dyDescent="0.25">
      <c r="A119" s="29">
        <v>19</v>
      </c>
      <c r="B119" s="22" t="s">
        <v>688</v>
      </c>
      <c r="C119" s="5">
        <f>SUMIFS(base_de_dados!$T:$T,base_de_dados!$B:$B,$B119,base_de_dados!$G:$G,C$61,base_de_dados!$H:$H,$L$1,base_de_dados!$C:$C,$A119,base_de_dados!$M:$M,"&lt;=2007",base_de_dados!$O:$O,"&gt;=39447")</f>
        <v>0</v>
      </c>
      <c r="D119" s="5">
        <f>SUMIFS(base_de_dados!$T:$T,base_de_dados!$B:$B,$B119,base_de_dados!$G:$G,D$61,base_de_dados!$H:$H,$L$1,base_de_dados!$C:$C,$A119,base_de_dados!$M:$M,"&lt;=2007",base_de_dados!$O:$O,"&gt;=39447")</f>
        <v>0</v>
      </c>
      <c r="E119" s="5">
        <f>SUMIFS(base_de_dados!$T:$T,base_de_dados!$B:$B,$B119,base_de_dados!$G:$G,E$61,base_de_dados!$H:$H,$L$1,base_de_dados!$C:$C,$A119,base_de_dados!$M:$M,"&lt;=2007",base_de_dados!$O:$O,"&gt;=39447")</f>
        <v>0</v>
      </c>
      <c r="F119" s="5">
        <f>SUMIFS(base_de_dados!$T:$T,base_de_dados!$B:$B,$B119,base_de_dados!$G:$G,F$61,base_de_dados!$H:$H,$L$1,base_de_dados!$C:$C,$A119,base_de_dados!$M:$M,"&lt;=2007",base_de_dados!$O:$O,"&gt;=39447")</f>
        <v>0</v>
      </c>
      <c r="G119" s="5">
        <f>SUMIFS(base_de_dados!$T:$T,base_de_dados!$B:$B,$B119,base_de_dados!$G:$G,G$61,base_de_dados!$H:$H,$L$1,base_de_dados!$C:$C,$A119,base_de_dados!$M:$M,"&lt;=2007",base_de_dados!$O:$O,"&gt;=39447")</f>
        <v>0</v>
      </c>
      <c r="H119" s="5">
        <f>SUMIFS(base_de_dados!$T:$T,base_de_dados!$B:$B,$B119,base_de_dados!$G:$G,H$61,base_de_dados!$H:$H,$L$1,base_de_dados!$C:$C,$A119,base_de_dados!$M:$M,"&lt;=2007",base_de_dados!$O:$O,"&gt;=39447")</f>
        <v>0</v>
      </c>
      <c r="I119" s="5">
        <f>SUMIFS(base_de_dados!$T:$T,base_de_dados!$B:$B,$B119,base_de_dados!$G:$G,I$61,base_de_dados!$H:$H,$L$1,base_de_dados!$C:$C,$A119,base_de_dados!$M:$M,"&lt;=2007",base_de_dados!$O:$O,"&gt;=39447")</f>
        <v>0</v>
      </c>
      <c r="J119" s="5">
        <f>SUMIFS(base_de_dados!$T:$T,base_de_dados!$B:$B,$B119,base_de_dados!$G:$G,J$61,base_de_dados!$H:$H,$L$1,base_de_dados!$C:$C,$A119,base_de_dados!$M:$M,"&lt;=2007",base_de_dados!$O:$O,"&gt;=39447")</f>
        <v>0</v>
      </c>
      <c r="K119" s="32">
        <f t="shared" si="5"/>
        <v>0</v>
      </c>
      <c r="M119" s="57"/>
      <c r="N119" s="52"/>
      <c r="O119" s="58"/>
      <c r="P119" s="58"/>
      <c r="Q119" s="58"/>
      <c r="R119" s="58"/>
      <c r="S119" s="58"/>
      <c r="T119" s="58"/>
      <c r="U119" s="58"/>
      <c r="V119" s="58"/>
      <c r="W119" s="59"/>
      <c r="X119" s="47"/>
      <c r="Y119" s="57"/>
      <c r="Z119" s="52"/>
      <c r="AA119" s="51"/>
      <c r="AB119" s="48"/>
      <c r="AC119" s="48"/>
      <c r="AD119" s="48"/>
      <c r="AE119" s="48"/>
      <c r="AF119" s="48"/>
      <c r="AG119" s="48"/>
      <c r="AH119" s="48"/>
    </row>
    <row r="120" spans="1:34" x14ac:dyDescent="0.25">
      <c r="A120" s="29">
        <v>13</v>
      </c>
      <c r="B120" s="22" t="s">
        <v>689</v>
      </c>
      <c r="C120" s="5">
        <f>SUMIFS(base_de_dados!$T:$T,base_de_dados!$B:$B,$B120,base_de_dados!$G:$G,C$61,base_de_dados!$H:$H,$L$1,base_de_dados!$C:$C,$A120,base_de_dados!$M:$M,"&lt;=2007",base_de_dados!$O:$O,"&gt;=39447")</f>
        <v>0</v>
      </c>
      <c r="D120" s="5">
        <f>SUMIFS(base_de_dados!$T:$T,base_de_dados!$B:$B,$B120,base_de_dados!$G:$G,D$61,base_de_dados!$H:$H,$L$1,base_de_dados!$C:$C,$A120,base_de_dados!$M:$M,"&lt;=2007",base_de_dados!$O:$O,"&gt;=39447")</f>
        <v>0</v>
      </c>
      <c r="E120" s="5">
        <f>SUMIFS(base_de_dados!$T:$T,base_de_dados!$B:$B,$B120,base_de_dados!$G:$G,E$61,base_de_dados!$H:$H,$L$1,base_de_dados!$C:$C,$A120,base_de_dados!$M:$M,"&lt;=2007",base_de_dados!$O:$O,"&gt;=39447")</f>
        <v>0</v>
      </c>
      <c r="F120" s="5">
        <f>SUMIFS(base_de_dados!$T:$T,base_de_dados!$B:$B,$B120,base_de_dados!$G:$G,F$61,base_de_dados!$H:$H,$L$1,base_de_dados!$C:$C,$A120,base_de_dados!$M:$M,"&lt;=2007",base_de_dados!$O:$O,"&gt;=39447")</f>
        <v>0</v>
      </c>
      <c r="G120" s="5">
        <f>SUMIFS(base_de_dados!$T:$T,base_de_dados!$B:$B,$B120,base_de_dados!$G:$G,G$61,base_de_dados!$H:$H,$L$1,base_de_dados!$C:$C,$A120,base_de_dados!$M:$M,"&lt;=2007",base_de_dados!$O:$O,"&gt;=39447")</f>
        <v>0</v>
      </c>
      <c r="H120" s="5">
        <f>SUMIFS(base_de_dados!$T:$T,base_de_dados!$B:$B,$B120,base_de_dados!$G:$G,H$61,base_de_dados!$H:$H,$L$1,base_de_dados!$C:$C,$A120,base_de_dados!$M:$M,"&lt;=2007",base_de_dados!$O:$O,"&gt;=39447")</f>
        <v>0</v>
      </c>
      <c r="I120" s="5">
        <f>SUMIFS(base_de_dados!$T:$T,base_de_dados!$B:$B,$B120,base_de_dados!$G:$G,I$61,base_de_dados!$H:$H,$L$1,base_de_dados!$C:$C,$A120,base_de_dados!$M:$M,"&lt;=2007",base_de_dados!$O:$O,"&gt;=39447")</f>
        <v>0</v>
      </c>
      <c r="J120" s="5">
        <f>SUMIFS(base_de_dados!$T:$T,base_de_dados!$B:$B,$B120,base_de_dados!$G:$G,J$61,base_de_dados!$H:$H,$L$1,base_de_dados!$C:$C,$A120,base_de_dados!$M:$M,"&lt;=2007",base_de_dados!$O:$O,"&gt;=39447")</f>
        <v>0</v>
      </c>
      <c r="K120" s="32">
        <f t="shared" si="5"/>
        <v>0</v>
      </c>
      <c r="M120" s="57"/>
      <c r="N120" s="52"/>
      <c r="O120" s="58"/>
      <c r="P120" s="58"/>
      <c r="Q120" s="58"/>
      <c r="R120" s="58"/>
      <c r="S120" s="58"/>
      <c r="T120" s="58"/>
      <c r="U120" s="58"/>
      <c r="V120" s="58"/>
      <c r="W120" s="59"/>
      <c r="X120" s="47"/>
      <c r="Y120" s="57"/>
      <c r="Z120" s="52"/>
      <c r="AA120" s="51"/>
      <c r="AB120" s="48"/>
      <c r="AC120" s="48"/>
      <c r="AD120" s="48"/>
      <c r="AE120" s="48"/>
      <c r="AF120" s="48"/>
      <c r="AG120" s="48"/>
      <c r="AH120" s="48"/>
    </row>
    <row r="121" spans="1:34" x14ac:dyDescent="0.25">
      <c r="A121" s="29">
        <v>13</v>
      </c>
      <c r="B121" s="22" t="s">
        <v>690</v>
      </c>
      <c r="C121" s="5">
        <f>SUMIFS(base_de_dados!$T:$T,base_de_dados!$B:$B,$B121,base_de_dados!$G:$G,C$61,base_de_dados!$H:$H,$L$1,base_de_dados!$C:$C,$A121,base_de_dados!$M:$M,"&lt;=2007",base_de_dados!$O:$O,"&gt;=39447")</f>
        <v>0</v>
      </c>
      <c r="D121" s="5">
        <f>SUMIFS(base_de_dados!$T:$T,base_de_dados!$B:$B,$B121,base_de_dados!$G:$G,D$61,base_de_dados!$H:$H,$L$1,base_de_dados!$C:$C,$A121,base_de_dados!$M:$M,"&lt;=2007",base_de_dados!$O:$O,"&gt;=39447")</f>
        <v>0</v>
      </c>
      <c r="E121" s="5">
        <f>SUMIFS(base_de_dados!$T:$T,base_de_dados!$B:$B,$B121,base_de_dados!$G:$G,E$61,base_de_dados!$H:$H,$L$1,base_de_dados!$C:$C,$A121,base_de_dados!$M:$M,"&lt;=2007",base_de_dados!$O:$O,"&gt;=39447")</f>
        <v>0</v>
      </c>
      <c r="F121" s="5">
        <f>SUMIFS(base_de_dados!$T:$T,base_de_dados!$B:$B,$B121,base_de_dados!$G:$G,F$61,base_de_dados!$H:$H,$L$1,base_de_dados!$C:$C,$A121,base_de_dados!$M:$M,"&lt;=2007",base_de_dados!$O:$O,"&gt;=39447")</f>
        <v>0</v>
      </c>
      <c r="G121" s="5">
        <f>SUMIFS(base_de_dados!$T:$T,base_de_dados!$B:$B,$B121,base_de_dados!$G:$G,G$61,base_de_dados!$H:$H,$L$1,base_de_dados!$C:$C,$A121,base_de_dados!$M:$M,"&lt;=2007",base_de_dados!$O:$O,"&gt;=39447")</f>
        <v>0</v>
      </c>
      <c r="H121" s="5">
        <f>SUMIFS(base_de_dados!$T:$T,base_de_dados!$B:$B,$B121,base_de_dados!$G:$G,H$61,base_de_dados!$H:$H,$L$1,base_de_dados!$C:$C,$A121,base_de_dados!$M:$M,"&lt;=2007",base_de_dados!$O:$O,"&gt;=39447")</f>
        <v>0</v>
      </c>
      <c r="I121" s="5">
        <f>SUMIFS(base_de_dados!$T:$T,base_de_dados!$B:$B,$B121,base_de_dados!$G:$G,I$61,base_de_dados!$H:$H,$L$1,base_de_dados!$C:$C,$A121,base_de_dados!$M:$M,"&lt;=2007",base_de_dados!$O:$O,"&gt;=39447")</f>
        <v>0</v>
      </c>
      <c r="J121" s="5">
        <f>SUMIFS(base_de_dados!$T:$T,base_de_dados!$B:$B,$B121,base_de_dados!$G:$G,J$61,base_de_dados!$H:$H,$L$1,base_de_dados!$C:$C,$A121,base_de_dados!$M:$M,"&lt;=2007",base_de_dados!$O:$O,"&gt;=39447")</f>
        <v>0</v>
      </c>
      <c r="K121" s="32">
        <f t="shared" si="5"/>
        <v>0</v>
      </c>
      <c r="M121" s="57"/>
      <c r="N121" s="52"/>
      <c r="O121" s="58"/>
      <c r="P121" s="58"/>
      <c r="Q121" s="58"/>
      <c r="R121" s="58"/>
      <c r="S121" s="58"/>
      <c r="T121" s="58"/>
      <c r="U121" s="58"/>
      <c r="V121" s="58"/>
      <c r="W121" s="59"/>
      <c r="X121" s="47"/>
      <c r="Y121" s="57"/>
      <c r="Z121" s="52"/>
      <c r="AA121" s="51"/>
      <c r="AB121" s="48"/>
      <c r="AC121" s="48"/>
      <c r="AD121" s="48"/>
      <c r="AE121" s="48"/>
      <c r="AF121" s="48"/>
      <c r="AG121" s="48"/>
      <c r="AH121" s="48"/>
    </row>
    <row r="122" spans="1:34" x14ac:dyDescent="0.25">
      <c r="A122" s="29">
        <v>11</v>
      </c>
      <c r="B122" s="22" t="s">
        <v>691</v>
      </c>
      <c r="C122" s="5">
        <f>SUMIFS(base_de_dados!$T:$T,base_de_dados!$B:$B,$B122,base_de_dados!$G:$G,C$61,base_de_dados!$H:$H,$L$1,base_de_dados!$C:$C,$A122,base_de_dados!$M:$M,"&lt;=2007",base_de_dados!$O:$O,"&gt;=39447")</f>
        <v>0</v>
      </c>
      <c r="D122" s="5">
        <f>SUMIFS(base_de_dados!$T:$T,base_de_dados!$B:$B,$B122,base_de_dados!$G:$G,D$61,base_de_dados!$H:$H,$L$1,base_de_dados!$C:$C,$A122,base_de_dados!$M:$M,"&lt;=2007",base_de_dados!$O:$O,"&gt;=39447")</f>
        <v>0</v>
      </c>
      <c r="E122" s="5">
        <f>SUMIFS(base_de_dados!$T:$T,base_de_dados!$B:$B,$B122,base_de_dados!$G:$G,E$61,base_de_dados!$H:$H,$L$1,base_de_dados!$C:$C,$A122,base_de_dados!$M:$M,"&lt;=2007",base_de_dados!$O:$O,"&gt;=39447")</f>
        <v>0</v>
      </c>
      <c r="F122" s="5">
        <f>SUMIFS(base_de_dados!$T:$T,base_de_dados!$B:$B,$B122,base_de_dados!$G:$G,F$61,base_de_dados!$H:$H,$L$1,base_de_dados!$C:$C,$A122,base_de_dados!$M:$M,"&lt;=2007",base_de_dados!$O:$O,"&gt;=39447")</f>
        <v>0</v>
      </c>
      <c r="G122" s="5">
        <f>SUMIFS(base_de_dados!$T:$T,base_de_dados!$B:$B,$B122,base_de_dados!$G:$G,G$61,base_de_dados!$H:$H,$L$1,base_de_dados!$C:$C,$A122,base_de_dados!$M:$M,"&lt;=2007",base_de_dados!$O:$O,"&gt;=39447")</f>
        <v>0</v>
      </c>
      <c r="H122" s="5">
        <f>SUMIFS(base_de_dados!$T:$T,base_de_dados!$B:$B,$B122,base_de_dados!$G:$G,H$61,base_de_dados!$H:$H,$L$1,base_de_dados!$C:$C,$A122,base_de_dados!$M:$M,"&lt;=2007",base_de_dados!$O:$O,"&gt;=39447")</f>
        <v>0</v>
      </c>
      <c r="I122" s="5">
        <f>SUMIFS(base_de_dados!$T:$T,base_de_dados!$B:$B,$B122,base_de_dados!$G:$G,I$61,base_de_dados!$H:$H,$L$1,base_de_dados!$C:$C,$A122,base_de_dados!$M:$M,"&lt;=2007",base_de_dados!$O:$O,"&gt;=39447")</f>
        <v>0</v>
      </c>
      <c r="J122" s="5">
        <f>SUMIFS(base_de_dados!$T:$T,base_de_dados!$B:$B,$B122,base_de_dados!$G:$G,J$61,base_de_dados!$H:$H,$L$1,base_de_dados!$C:$C,$A122,base_de_dados!$M:$M,"&lt;=2007",base_de_dados!$O:$O,"&gt;=39447")</f>
        <v>0</v>
      </c>
      <c r="K122" s="32">
        <f t="shared" si="5"/>
        <v>0</v>
      </c>
      <c r="M122" s="57"/>
      <c r="N122" s="52"/>
      <c r="O122" s="58"/>
      <c r="P122" s="58"/>
      <c r="Q122" s="58"/>
      <c r="R122" s="58"/>
      <c r="S122" s="58"/>
      <c r="T122" s="58"/>
      <c r="U122" s="58"/>
      <c r="V122" s="58"/>
      <c r="W122" s="59"/>
      <c r="X122" s="47"/>
      <c r="Y122" s="57"/>
      <c r="Z122" s="52"/>
      <c r="AA122" s="51"/>
      <c r="AB122" s="48"/>
      <c r="AC122" s="48"/>
      <c r="AD122" s="48"/>
      <c r="AE122" s="48"/>
      <c r="AF122" s="48"/>
      <c r="AG122" s="48"/>
      <c r="AH122" s="48"/>
    </row>
    <row r="123" spans="1:34" x14ac:dyDescent="0.25">
      <c r="A123" s="29">
        <v>11</v>
      </c>
      <c r="B123" s="22" t="s">
        <v>613</v>
      </c>
      <c r="C123" s="5">
        <f>SUMIFS(base_de_dados!$T:$T,base_de_dados!$B:$B,$B123,base_de_dados!$G:$G,C$61,base_de_dados!$H:$H,$L$1,base_de_dados!$C:$C,$A123,base_de_dados!$M:$M,"&lt;=2007",base_de_dados!$O:$O,"&gt;=39447")</f>
        <v>0</v>
      </c>
      <c r="D123" s="5">
        <f>SUMIFS(base_de_dados!$T:$T,base_de_dados!$B:$B,$B123,base_de_dados!$G:$G,D$61,base_de_dados!$H:$H,$L$1,base_de_dados!$C:$C,$A123,base_de_dados!$M:$M,"&lt;=2007",base_de_dados!$O:$O,"&gt;=39447")</f>
        <v>0</v>
      </c>
      <c r="E123" s="5">
        <f>SUMIFS(base_de_dados!$T:$T,base_de_dados!$B:$B,$B123,base_de_dados!$G:$G,E$61,base_de_dados!$H:$H,$L$1,base_de_dados!$C:$C,$A123,base_de_dados!$M:$M,"&lt;=2007",base_de_dados!$O:$O,"&gt;=39447")</f>
        <v>0</v>
      </c>
      <c r="F123" s="5">
        <f>SUMIFS(base_de_dados!$T:$T,base_de_dados!$B:$B,$B123,base_de_dados!$G:$G,F$61,base_de_dados!$H:$H,$L$1,base_de_dados!$C:$C,$A123,base_de_dados!$M:$M,"&lt;=2007",base_de_dados!$O:$O,"&gt;=39447")</f>
        <v>0</v>
      </c>
      <c r="G123" s="5">
        <f>SUMIFS(base_de_dados!$T:$T,base_de_dados!$B:$B,$B123,base_de_dados!$G:$G,G$61,base_de_dados!$H:$H,$L$1,base_de_dados!$C:$C,$A123,base_de_dados!$M:$M,"&lt;=2007",base_de_dados!$O:$O,"&gt;=39447")</f>
        <v>0</v>
      </c>
      <c r="H123" s="5">
        <f>SUMIFS(base_de_dados!$T:$T,base_de_dados!$B:$B,$B123,base_de_dados!$G:$G,H$61,base_de_dados!$H:$H,$L$1,base_de_dados!$C:$C,$A123,base_de_dados!$M:$M,"&lt;=2007",base_de_dados!$O:$O,"&gt;=39447")</f>
        <v>0</v>
      </c>
      <c r="I123" s="5">
        <f>SUMIFS(base_de_dados!$T:$T,base_de_dados!$B:$B,$B123,base_de_dados!$G:$G,I$61,base_de_dados!$H:$H,$L$1,base_de_dados!$C:$C,$A123,base_de_dados!$M:$M,"&lt;=2007",base_de_dados!$O:$O,"&gt;=39447")</f>
        <v>0</v>
      </c>
      <c r="J123" s="5">
        <f>SUMIFS(base_de_dados!$T:$T,base_de_dados!$B:$B,$B123,base_de_dados!$G:$G,J$61,base_de_dados!$H:$H,$L$1,base_de_dados!$C:$C,$A123,base_de_dados!$M:$M,"&lt;=2007",base_de_dados!$O:$O,"&gt;=39447")</f>
        <v>0</v>
      </c>
      <c r="K123" s="32">
        <f t="shared" si="5"/>
        <v>0</v>
      </c>
      <c r="M123" s="57"/>
      <c r="N123" s="52"/>
      <c r="O123" s="58"/>
      <c r="P123" s="58"/>
      <c r="Q123" s="58"/>
      <c r="R123" s="58"/>
      <c r="S123" s="58"/>
      <c r="T123" s="58"/>
      <c r="U123" s="58"/>
      <c r="V123" s="58"/>
      <c r="W123" s="59"/>
      <c r="X123" s="47"/>
      <c r="Y123" s="57"/>
      <c r="Z123" s="52"/>
      <c r="AA123" s="51"/>
      <c r="AB123" s="48"/>
      <c r="AC123" s="48"/>
      <c r="AD123" s="48"/>
      <c r="AE123" s="48"/>
      <c r="AF123" s="48"/>
      <c r="AG123" s="48"/>
      <c r="AH123" s="48"/>
    </row>
    <row r="124" spans="1:34" x14ac:dyDescent="0.25">
      <c r="A124" s="29">
        <v>12</v>
      </c>
      <c r="B124" s="22" t="s">
        <v>534</v>
      </c>
      <c r="C124" s="5">
        <f>SUMIFS(base_de_dados!$T:$T,base_de_dados!$B:$B,$B124,base_de_dados!$G:$G,C$61,base_de_dados!$H:$H,$L$1,base_de_dados!$C:$C,$A124,base_de_dados!$M:$M,"&lt;=2007",base_de_dados!$O:$O,"&gt;=39447")</f>
        <v>0</v>
      </c>
      <c r="D124" s="5">
        <f>SUMIFS(base_de_dados!$T:$T,base_de_dados!$B:$B,$B124,base_de_dados!$G:$G,D$61,base_de_dados!$H:$H,$L$1,base_de_dados!$C:$C,$A124,base_de_dados!$M:$M,"&lt;=2007",base_de_dados!$O:$O,"&gt;=39447")</f>
        <v>0</v>
      </c>
      <c r="E124" s="5">
        <f>SUMIFS(base_de_dados!$T:$T,base_de_dados!$B:$B,$B124,base_de_dados!$G:$G,E$61,base_de_dados!$H:$H,$L$1,base_de_dados!$C:$C,$A124,base_de_dados!$M:$M,"&lt;=2007",base_de_dados!$O:$O,"&gt;=39447")</f>
        <v>0</v>
      </c>
      <c r="F124" s="5">
        <f>SUMIFS(base_de_dados!$T:$T,base_de_dados!$B:$B,$B124,base_de_dados!$G:$G,F$61,base_de_dados!$H:$H,$L$1,base_de_dados!$C:$C,$A124,base_de_dados!$M:$M,"&lt;=2007",base_de_dados!$O:$O,"&gt;=39447")</f>
        <v>3.5459474885844749E-2</v>
      </c>
      <c r="G124" s="5">
        <f>SUMIFS(base_de_dados!$T:$T,base_de_dados!$B:$B,$B124,base_de_dados!$G:$G,G$61,base_de_dados!$H:$H,$L$1,base_de_dados!$C:$C,$A124,base_de_dados!$M:$M,"&lt;=2007",base_de_dados!$O:$O,"&gt;=39447")</f>
        <v>0</v>
      </c>
      <c r="H124" s="5">
        <f>SUMIFS(base_de_dados!$T:$T,base_de_dados!$B:$B,$B124,base_de_dados!$G:$G,H$61,base_de_dados!$H:$H,$L$1,base_de_dados!$C:$C,$A124,base_de_dados!$M:$M,"&lt;=2007",base_de_dados!$O:$O,"&gt;=39447")</f>
        <v>0</v>
      </c>
      <c r="I124" s="5">
        <f>SUMIFS(base_de_dados!$T:$T,base_de_dados!$B:$B,$B124,base_de_dados!$G:$G,I$61,base_de_dados!$H:$H,$L$1,base_de_dados!$C:$C,$A124,base_de_dados!$M:$M,"&lt;=2007",base_de_dados!$O:$O,"&gt;=39447")</f>
        <v>0</v>
      </c>
      <c r="J124" s="5">
        <f>SUMIFS(base_de_dados!$T:$T,base_de_dados!$B:$B,$B124,base_de_dados!$G:$G,J$61,base_de_dados!$H:$H,$L$1,base_de_dados!$C:$C,$A124,base_de_dados!$M:$M,"&lt;=2007",base_de_dados!$O:$O,"&gt;=39447")</f>
        <v>0</v>
      </c>
      <c r="K124" s="32">
        <f t="shared" si="5"/>
        <v>3.5459474885844749E-2</v>
      </c>
      <c r="M124" s="57"/>
      <c r="N124" s="52"/>
      <c r="O124" s="58"/>
      <c r="P124" s="58"/>
      <c r="Q124" s="58"/>
      <c r="R124" s="58"/>
      <c r="S124" s="58"/>
      <c r="T124" s="58"/>
      <c r="U124" s="58"/>
      <c r="V124" s="58"/>
      <c r="W124" s="59"/>
      <c r="X124" s="47"/>
      <c r="Y124" s="57"/>
      <c r="Z124" s="52"/>
      <c r="AA124" s="51"/>
      <c r="AB124" s="48"/>
      <c r="AC124" s="48"/>
      <c r="AD124" s="48"/>
      <c r="AE124" s="48"/>
      <c r="AF124" s="48"/>
      <c r="AG124" s="48"/>
      <c r="AH124" s="48"/>
    </row>
    <row r="125" spans="1:34" x14ac:dyDescent="0.25">
      <c r="A125" s="29">
        <v>9</v>
      </c>
      <c r="B125" s="22" t="s">
        <v>692</v>
      </c>
      <c r="C125" s="5">
        <f>SUMIFS(base_de_dados!$T:$T,base_de_dados!$B:$B,$B125,base_de_dados!$G:$G,C$61,base_de_dados!$H:$H,$L$1,base_de_dados!$C:$C,$A125,base_de_dados!$M:$M,"&lt;=2007",base_de_dados!$O:$O,"&gt;=39447")</f>
        <v>0</v>
      </c>
      <c r="D125" s="5">
        <f>SUMIFS(base_de_dados!$T:$T,base_de_dados!$B:$B,$B125,base_de_dados!$G:$G,D$61,base_de_dados!$H:$H,$L$1,base_de_dados!$C:$C,$A125,base_de_dados!$M:$M,"&lt;=2007",base_de_dados!$O:$O,"&gt;=39447")</f>
        <v>0</v>
      </c>
      <c r="E125" s="5">
        <f>SUMIFS(base_de_dados!$T:$T,base_de_dados!$B:$B,$B125,base_de_dados!$G:$G,E$61,base_de_dados!$H:$H,$L$1,base_de_dados!$C:$C,$A125,base_de_dados!$M:$M,"&lt;=2007",base_de_dados!$O:$O,"&gt;=39447")</f>
        <v>0</v>
      </c>
      <c r="F125" s="5">
        <f>SUMIFS(base_de_dados!$T:$T,base_de_dados!$B:$B,$B125,base_de_dados!$G:$G,F$61,base_de_dados!$H:$H,$L$1,base_de_dados!$C:$C,$A125,base_de_dados!$M:$M,"&lt;=2007",base_de_dados!$O:$O,"&gt;=39447")</f>
        <v>0</v>
      </c>
      <c r="G125" s="5">
        <f>SUMIFS(base_de_dados!$T:$T,base_de_dados!$B:$B,$B125,base_de_dados!$G:$G,G$61,base_de_dados!$H:$H,$L$1,base_de_dados!$C:$C,$A125,base_de_dados!$M:$M,"&lt;=2007",base_de_dados!$O:$O,"&gt;=39447")</f>
        <v>0</v>
      </c>
      <c r="H125" s="5">
        <f>SUMIFS(base_de_dados!$T:$T,base_de_dados!$B:$B,$B125,base_de_dados!$G:$G,H$61,base_de_dados!$H:$H,$L$1,base_de_dados!$C:$C,$A125,base_de_dados!$M:$M,"&lt;=2007",base_de_dados!$O:$O,"&gt;=39447")</f>
        <v>0</v>
      </c>
      <c r="I125" s="5">
        <f>SUMIFS(base_de_dados!$T:$T,base_de_dados!$B:$B,$B125,base_de_dados!$G:$G,I$61,base_de_dados!$H:$H,$L$1,base_de_dados!$C:$C,$A125,base_de_dados!$M:$M,"&lt;=2007",base_de_dados!$O:$O,"&gt;=39447")</f>
        <v>0</v>
      </c>
      <c r="J125" s="5">
        <f>SUMIFS(base_de_dados!$T:$T,base_de_dados!$B:$B,$B125,base_de_dados!$G:$G,J$61,base_de_dados!$H:$H,$L$1,base_de_dados!$C:$C,$A125,base_de_dados!$M:$M,"&lt;=2007",base_de_dados!$O:$O,"&gt;=39447")</f>
        <v>0</v>
      </c>
      <c r="K125" s="32">
        <f t="shared" si="5"/>
        <v>0</v>
      </c>
      <c r="M125" s="57"/>
      <c r="N125" s="52"/>
      <c r="O125" s="58"/>
      <c r="P125" s="58"/>
      <c r="Q125" s="58"/>
      <c r="R125" s="58"/>
      <c r="S125" s="58"/>
      <c r="T125" s="58"/>
      <c r="U125" s="58"/>
      <c r="V125" s="58"/>
      <c r="W125" s="59"/>
      <c r="X125" s="47"/>
      <c r="Y125" s="57"/>
      <c r="Z125" s="52"/>
      <c r="AA125" s="51"/>
      <c r="AB125" s="48"/>
      <c r="AC125" s="48"/>
      <c r="AD125" s="48"/>
      <c r="AE125" s="48"/>
      <c r="AF125" s="48"/>
      <c r="AG125" s="48"/>
      <c r="AH125" s="48"/>
    </row>
    <row r="126" spans="1:34" x14ac:dyDescent="0.25">
      <c r="A126" s="29">
        <v>6</v>
      </c>
      <c r="B126" s="22" t="s">
        <v>693</v>
      </c>
      <c r="C126" s="5">
        <f>SUMIFS(base_de_dados!$T:$T,base_de_dados!$B:$B,$B126,base_de_dados!$G:$G,C$61,base_de_dados!$H:$H,$L$1,base_de_dados!$C:$C,$A126,base_de_dados!$M:$M,"&lt;=2007",base_de_dados!$O:$O,"&gt;=39447")</f>
        <v>0</v>
      </c>
      <c r="D126" s="5">
        <f>SUMIFS(base_de_dados!$T:$T,base_de_dados!$B:$B,$B126,base_de_dados!$G:$G,D$61,base_de_dados!$H:$H,$L$1,base_de_dados!$C:$C,$A126,base_de_dados!$M:$M,"&lt;=2007",base_de_dados!$O:$O,"&gt;=39447")</f>
        <v>0</v>
      </c>
      <c r="E126" s="5">
        <f>SUMIFS(base_de_dados!$T:$T,base_de_dados!$B:$B,$B126,base_de_dados!$G:$G,E$61,base_de_dados!$H:$H,$L$1,base_de_dados!$C:$C,$A126,base_de_dados!$M:$M,"&lt;=2007",base_de_dados!$O:$O,"&gt;=39447")</f>
        <v>0</v>
      </c>
      <c r="F126" s="5">
        <f>SUMIFS(base_de_dados!$T:$T,base_de_dados!$B:$B,$B126,base_de_dados!$G:$G,F$61,base_de_dados!$H:$H,$L$1,base_de_dados!$C:$C,$A126,base_de_dados!$M:$M,"&lt;=2007",base_de_dados!$O:$O,"&gt;=39447")</f>
        <v>0</v>
      </c>
      <c r="G126" s="5">
        <f>SUMIFS(base_de_dados!$T:$T,base_de_dados!$B:$B,$B126,base_de_dados!$G:$G,G$61,base_de_dados!$H:$H,$L$1,base_de_dados!$C:$C,$A126,base_de_dados!$M:$M,"&lt;=2007",base_de_dados!$O:$O,"&gt;=39447")</f>
        <v>0</v>
      </c>
      <c r="H126" s="5">
        <f>SUMIFS(base_de_dados!$T:$T,base_de_dados!$B:$B,$B126,base_de_dados!$G:$G,H$61,base_de_dados!$H:$H,$L$1,base_de_dados!$C:$C,$A126,base_de_dados!$M:$M,"&lt;=2007",base_de_dados!$O:$O,"&gt;=39447")</f>
        <v>0</v>
      </c>
      <c r="I126" s="5">
        <f>SUMIFS(base_de_dados!$T:$T,base_de_dados!$B:$B,$B126,base_de_dados!$G:$G,I$61,base_de_dados!$H:$H,$L$1,base_de_dados!$C:$C,$A126,base_de_dados!$M:$M,"&lt;=2007",base_de_dados!$O:$O,"&gt;=39447")</f>
        <v>0</v>
      </c>
      <c r="J126" s="5">
        <f>SUMIFS(base_de_dados!$T:$T,base_de_dados!$B:$B,$B126,base_de_dados!$G:$G,J$61,base_de_dados!$H:$H,$L$1,base_de_dados!$C:$C,$A126,base_de_dados!$M:$M,"&lt;=2007",base_de_dados!$O:$O,"&gt;=39447")</f>
        <v>0</v>
      </c>
      <c r="K126" s="32">
        <f t="shared" si="5"/>
        <v>0</v>
      </c>
      <c r="M126" s="57"/>
      <c r="N126" s="52"/>
      <c r="O126" s="58"/>
      <c r="P126" s="58"/>
      <c r="Q126" s="58"/>
      <c r="R126" s="58"/>
      <c r="S126" s="58"/>
      <c r="T126" s="58"/>
      <c r="U126" s="58"/>
      <c r="V126" s="58"/>
      <c r="W126" s="59"/>
      <c r="X126" s="47"/>
      <c r="Y126" s="57"/>
      <c r="Z126" s="52"/>
      <c r="AA126" s="51"/>
      <c r="AB126" s="48"/>
      <c r="AC126" s="48"/>
      <c r="AD126" s="48"/>
      <c r="AE126" s="48"/>
      <c r="AF126" s="48"/>
      <c r="AG126" s="48"/>
      <c r="AH126" s="48"/>
    </row>
    <row r="127" spans="1:34" x14ac:dyDescent="0.25">
      <c r="A127" s="29">
        <v>21</v>
      </c>
      <c r="B127" s="22" t="s">
        <v>694</v>
      </c>
      <c r="C127" s="5">
        <f>SUMIFS(base_de_dados!$T:$T,base_de_dados!$B:$B,$B127,base_de_dados!$G:$G,C$61,base_de_dados!$H:$H,$L$1,base_de_dados!$C:$C,$A127,base_de_dados!$M:$M,"&lt;=2007",base_de_dados!$O:$O,"&gt;=39447")</f>
        <v>0</v>
      </c>
      <c r="D127" s="5">
        <f>SUMIFS(base_de_dados!$T:$T,base_de_dados!$B:$B,$B127,base_de_dados!$G:$G,D$61,base_de_dados!$H:$H,$L$1,base_de_dados!$C:$C,$A127,base_de_dados!$M:$M,"&lt;=2007",base_de_dados!$O:$O,"&gt;=39447")</f>
        <v>0</v>
      </c>
      <c r="E127" s="5">
        <f>SUMIFS(base_de_dados!$T:$T,base_de_dados!$B:$B,$B127,base_de_dados!$G:$G,E$61,base_de_dados!$H:$H,$L$1,base_de_dados!$C:$C,$A127,base_de_dados!$M:$M,"&lt;=2007",base_de_dados!$O:$O,"&gt;=39447")</f>
        <v>0</v>
      </c>
      <c r="F127" s="5">
        <f>SUMIFS(base_de_dados!$T:$T,base_de_dados!$B:$B,$B127,base_de_dados!$G:$G,F$61,base_de_dados!$H:$H,$L$1,base_de_dados!$C:$C,$A127,base_de_dados!$M:$M,"&lt;=2007",base_de_dados!$O:$O,"&gt;=39447")</f>
        <v>0</v>
      </c>
      <c r="G127" s="5">
        <f>SUMIFS(base_de_dados!$T:$T,base_de_dados!$B:$B,$B127,base_de_dados!$G:$G,G$61,base_de_dados!$H:$H,$L$1,base_de_dados!$C:$C,$A127,base_de_dados!$M:$M,"&lt;=2007",base_de_dados!$O:$O,"&gt;=39447")</f>
        <v>0</v>
      </c>
      <c r="H127" s="5">
        <f>SUMIFS(base_de_dados!$T:$T,base_de_dados!$B:$B,$B127,base_de_dados!$G:$G,H$61,base_de_dados!$H:$H,$L$1,base_de_dados!$C:$C,$A127,base_de_dados!$M:$M,"&lt;=2007",base_de_dados!$O:$O,"&gt;=39447")</f>
        <v>0</v>
      </c>
      <c r="I127" s="5">
        <f>SUMIFS(base_de_dados!$T:$T,base_de_dados!$B:$B,$B127,base_de_dados!$G:$G,I$61,base_de_dados!$H:$H,$L$1,base_de_dados!$C:$C,$A127,base_de_dados!$M:$M,"&lt;=2007",base_de_dados!$O:$O,"&gt;=39447")</f>
        <v>0</v>
      </c>
      <c r="J127" s="5">
        <f>SUMIFS(base_de_dados!$T:$T,base_de_dados!$B:$B,$B127,base_de_dados!$G:$G,J$61,base_de_dados!$H:$H,$L$1,base_de_dados!$C:$C,$A127,base_de_dados!$M:$M,"&lt;=2007",base_de_dados!$O:$O,"&gt;=39447")</f>
        <v>0</v>
      </c>
      <c r="K127" s="32">
        <f t="shared" ref="K127:K190" si="6">SUM(C127:J127)</f>
        <v>0</v>
      </c>
      <c r="M127" s="57"/>
      <c r="N127" s="52"/>
      <c r="O127" s="58"/>
      <c r="P127" s="58"/>
      <c r="Q127" s="58"/>
      <c r="R127" s="58"/>
      <c r="S127" s="58"/>
      <c r="T127" s="58"/>
      <c r="U127" s="58"/>
      <c r="V127" s="58"/>
      <c r="W127" s="59"/>
      <c r="X127" s="47"/>
      <c r="Y127" s="57"/>
      <c r="Z127" s="52"/>
      <c r="AA127" s="51"/>
      <c r="AB127" s="48"/>
      <c r="AC127" s="48"/>
      <c r="AD127" s="48"/>
      <c r="AE127" s="48"/>
      <c r="AF127" s="48"/>
      <c r="AG127" s="48"/>
      <c r="AH127" s="48"/>
    </row>
    <row r="128" spans="1:34" x14ac:dyDescent="0.25">
      <c r="A128" s="29">
        <v>8</v>
      </c>
      <c r="B128" s="22" t="s">
        <v>552</v>
      </c>
      <c r="C128" s="5">
        <f>SUMIFS(base_de_dados!$T:$T,base_de_dados!$B:$B,$B128,base_de_dados!$G:$G,C$61,base_de_dados!$H:$H,$L$1,base_de_dados!$C:$C,$A128,base_de_dados!$M:$M,"&lt;=2007",base_de_dados!$O:$O,"&gt;=39447")</f>
        <v>0</v>
      </c>
      <c r="D128" s="5">
        <f>SUMIFS(base_de_dados!$T:$T,base_de_dados!$B:$B,$B128,base_de_dados!$G:$G,D$61,base_de_dados!$H:$H,$L$1,base_de_dados!$C:$C,$A128,base_de_dados!$M:$M,"&lt;=2007",base_de_dados!$O:$O,"&gt;=39447")</f>
        <v>7.0015220700152203E-2</v>
      </c>
      <c r="E128" s="5">
        <f>SUMIFS(base_de_dados!$T:$T,base_de_dados!$B:$B,$B128,base_de_dados!$G:$G,E$61,base_de_dados!$H:$H,$L$1,base_de_dados!$C:$C,$A128,base_de_dados!$M:$M,"&lt;=2007",base_de_dados!$O:$O,"&gt;=39447")</f>
        <v>0</v>
      </c>
      <c r="F128" s="5">
        <f>SUMIFS(base_de_dados!$T:$T,base_de_dados!$B:$B,$B128,base_de_dados!$G:$G,F$61,base_de_dados!$H:$H,$L$1,base_de_dados!$C:$C,$A128,base_de_dados!$M:$M,"&lt;=2007",base_de_dados!$O:$O,"&gt;=39447")</f>
        <v>0</v>
      </c>
      <c r="G128" s="5">
        <f>SUMIFS(base_de_dados!$T:$T,base_de_dados!$B:$B,$B128,base_de_dados!$G:$G,G$61,base_de_dados!$H:$H,$L$1,base_de_dados!$C:$C,$A128,base_de_dados!$M:$M,"&lt;=2007",base_de_dados!$O:$O,"&gt;=39447")</f>
        <v>0</v>
      </c>
      <c r="H128" s="5">
        <f>SUMIFS(base_de_dados!$T:$T,base_de_dados!$B:$B,$B128,base_de_dados!$G:$G,H$61,base_de_dados!$H:$H,$L$1,base_de_dados!$C:$C,$A128,base_de_dados!$M:$M,"&lt;=2007",base_de_dados!$O:$O,"&gt;=39447")</f>
        <v>0</v>
      </c>
      <c r="I128" s="5">
        <f>SUMIFS(base_de_dados!$T:$T,base_de_dados!$B:$B,$B128,base_de_dados!$G:$G,I$61,base_de_dados!$H:$H,$L$1,base_de_dados!$C:$C,$A128,base_de_dados!$M:$M,"&lt;=2007",base_de_dados!$O:$O,"&gt;=39447")</f>
        <v>0</v>
      </c>
      <c r="J128" s="5">
        <f>SUMIFS(base_de_dados!$T:$T,base_de_dados!$B:$B,$B128,base_de_dados!$G:$G,J$61,base_de_dados!$H:$H,$L$1,base_de_dados!$C:$C,$A128,base_de_dados!$M:$M,"&lt;=2007",base_de_dados!$O:$O,"&gt;=39447")</f>
        <v>0</v>
      </c>
      <c r="K128" s="32">
        <f t="shared" si="6"/>
        <v>7.0015220700152203E-2</v>
      </c>
      <c r="M128" s="57"/>
      <c r="N128" s="52"/>
      <c r="O128" s="58"/>
      <c r="P128" s="58"/>
      <c r="Q128" s="58"/>
      <c r="R128" s="58"/>
      <c r="S128" s="58"/>
      <c r="T128" s="58"/>
      <c r="U128" s="58"/>
      <c r="V128" s="58"/>
      <c r="W128" s="59"/>
      <c r="X128" s="47"/>
      <c r="Y128" s="57"/>
      <c r="Z128" s="52"/>
      <c r="AA128" s="51"/>
      <c r="AB128" s="48"/>
      <c r="AC128" s="48"/>
      <c r="AD128" s="48"/>
      <c r="AE128" s="48"/>
      <c r="AF128" s="48"/>
      <c r="AG128" s="48"/>
      <c r="AH128" s="48"/>
    </row>
    <row r="129" spans="1:34" x14ac:dyDescent="0.25">
      <c r="A129" s="29">
        <v>13</v>
      </c>
      <c r="B129" s="22" t="s">
        <v>695</v>
      </c>
      <c r="C129" s="5">
        <f>SUMIFS(base_de_dados!$T:$T,base_de_dados!$B:$B,$B129,base_de_dados!$G:$G,C$61,base_de_dados!$H:$H,$L$1,base_de_dados!$C:$C,$A129,base_de_dados!$M:$M,"&lt;=2007",base_de_dados!$O:$O,"&gt;=39447")</f>
        <v>0</v>
      </c>
      <c r="D129" s="5">
        <f>SUMIFS(base_de_dados!$T:$T,base_de_dados!$B:$B,$B129,base_de_dados!$G:$G,D$61,base_de_dados!$H:$H,$L$1,base_de_dados!$C:$C,$A129,base_de_dados!$M:$M,"&lt;=2007",base_de_dados!$O:$O,"&gt;=39447")</f>
        <v>0</v>
      </c>
      <c r="E129" s="5">
        <f>SUMIFS(base_de_dados!$T:$T,base_de_dados!$B:$B,$B129,base_de_dados!$G:$G,E$61,base_de_dados!$H:$H,$L$1,base_de_dados!$C:$C,$A129,base_de_dados!$M:$M,"&lt;=2007",base_de_dados!$O:$O,"&gt;=39447")</f>
        <v>0</v>
      </c>
      <c r="F129" s="5">
        <f>SUMIFS(base_de_dados!$T:$T,base_de_dados!$B:$B,$B129,base_de_dados!$G:$G,F$61,base_de_dados!$H:$H,$L$1,base_de_dados!$C:$C,$A129,base_de_dados!$M:$M,"&lt;=2007",base_de_dados!$O:$O,"&gt;=39447")</f>
        <v>0</v>
      </c>
      <c r="G129" s="5">
        <f>SUMIFS(base_de_dados!$T:$T,base_de_dados!$B:$B,$B129,base_de_dados!$G:$G,G$61,base_de_dados!$H:$H,$L$1,base_de_dados!$C:$C,$A129,base_de_dados!$M:$M,"&lt;=2007",base_de_dados!$O:$O,"&gt;=39447")</f>
        <v>0</v>
      </c>
      <c r="H129" s="5">
        <f>SUMIFS(base_de_dados!$T:$T,base_de_dados!$B:$B,$B129,base_de_dados!$G:$G,H$61,base_de_dados!$H:$H,$L$1,base_de_dados!$C:$C,$A129,base_de_dados!$M:$M,"&lt;=2007",base_de_dados!$O:$O,"&gt;=39447")</f>
        <v>0</v>
      </c>
      <c r="I129" s="5">
        <f>SUMIFS(base_de_dados!$T:$T,base_de_dados!$B:$B,$B129,base_de_dados!$G:$G,I$61,base_de_dados!$H:$H,$L$1,base_de_dados!$C:$C,$A129,base_de_dados!$M:$M,"&lt;=2007",base_de_dados!$O:$O,"&gt;=39447")</f>
        <v>0</v>
      </c>
      <c r="J129" s="5">
        <f>SUMIFS(base_de_dados!$T:$T,base_de_dados!$B:$B,$B129,base_de_dados!$G:$G,J$61,base_de_dados!$H:$H,$L$1,base_de_dados!$C:$C,$A129,base_de_dados!$M:$M,"&lt;=2007",base_de_dados!$O:$O,"&gt;=39447")</f>
        <v>0</v>
      </c>
      <c r="K129" s="32">
        <f t="shared" si="6"/>
        <v>0</v>
      </c>
      <c r="M129" s="57"/>
      <c r="N129" s="52"/>
      <c r="O129" s="58"/>
      <c r="P129" s="58"/>
      <c r="Q129" s="58"/>
      <c r="R129" s="58"/>
      <c r="S129" s="58"/>
      <c r="T129" s="58"/>
      <c r="U129" s="58"/>
      <c r="V129" s="58"/>
      <c r="W129" s="59"/>
      <c r="X129" s="47"/>
      <c r="Y129" s="57"/>
      <c r="Z129" s="52"/>
      <c r="AA129" s="51"/>
      <c r="AB129" s="48"/>
      <c r="AC129" s="48"/>
      <c r="AD129" s="48"/>
      <c r="AE129" s="48"/>
      <c r="AF129" s="48"/>
      <c r="AG129" s="48"/>
      <c r="AH129" s="48"/>
    </row>
    <row r="130" spans="1:34" x14ac:dyDescent="0.25">
      <c r="A130" s="29">
        <v>12</v>
      </c>
      <c r="B130" s="22" t="s">
        <v>696</v>
      </c>
      <c r="C130" s="5">
        <f>SUMIFS(base_de_dados!$T:$T,base_de_dados!$B:$B,$B130,base_de_dados!$G:$G,C$61,base_de_dados!$H:$H,$L$1,base_de_dados!$C:$C,$A130,base_de_dados!$M:$M,"&lt;=2007",base_de_dados!$O:$O,"&gt;=39447")</f>
        <v>0</v>
      </c>
      <c r="D130" s="5">
        <f>SUMIFS(base_de_dados!$T:$T,base_de_dados!$B:$B,$B130,base_de_dados!$G:$G,D$61,base_de_dados!$H:$H,$L$1,base_de_dados!$C:$C,$A130,base_de_dados!$M:$M,"&lt;=2007",base_de_dados!$O:$O,"&gt;=39447")</f>
        <v>0</v>
      </c>
      <c r="E130" s="5">
        <f>SUMIFS(base_de_dados!$T:$T,base_de_dados!$B:$B,$B130,base_de_dados!$G:$G,E$61,base_de_dados!$H:$H,$L$1,base_de_dados!$C:$C,$A130,base_de_dados!$M:$M,"&lt;=2007",base_de_dados!$O:$O,"&gt;=39447")</f>
        <v>0</v>
      </c>
      <c r="F130" s="5">
        <f>SUMIFS(base_de_dados!$T:$T,base_de_dados!$B:$B,$B130,base_de_dados!$G:$G,F$61,base_de_dados!$H:$H,$L$1,base_de_dados!$C:$C,$A130,base_de_dados!$M:$M,"&lt;=2007",base_de_dados!$O:$O,"&gt;=39447")</f>
        <v>0</v>
      </c>
      <c r="G130" s="5">
        <f>SUMIFS(base_de_dados!$T:$T,base_de_dados!$B:$B,$B130,base_de_dados!$G:$G,G$61,base_de_dados!$H:$H,$L$1,base_de_dados!$C:$C,$A130,base_de_dados!$M:$M,"&lt;=2007",base_de_dados!$O:$O,"&gt;=39447")</f>
        <v>0</v>
      </c>
      <c r="H130" s="5">
        <f>SUMIFS(base_de_dados!$T:$T,base_de_dados!$B:$B,$B130,base_de_dados!$G:$G,H$61,base_de_dados!$H:$H,$L$1,base_de_dados!$C:$C,$A130,base_de_dados!$M:$M,"&lt;=2007",base_de_dados!$O:$O,"&gt;=39447")</f>
        <v>0</v>
      </c>
      <c r="I130" s="5">
        <f>SUMIFS(base_de_dados!$T:$T,base_de_dados!$B:$B,$B130,base_de_dados!$G:$G,I$61,base_de_dados!$H:$H,$L$1,base_de_dados!$C:$C,$A130,base_de_dados!$M:$M,"&lt;=2007",base_de_dados!$O:$O,"&gt;=39447")</f>
        <v>0</v>
      </c>
      <c r="J130" s="5">
        <f>SUMIFS(base_de_dados!$T:$T,base_de_dados!$B:$B,$B130,base_de_dados!$G:$G,J$61,base_de_dados!$H:$H,$L$1,base_de_dados!$C:$C,$A130,base_de_dados!$M:$M,"&lt;=2007",base_de_dados!$O:$O,"&gt;=39447")</f>
        <v>0</v>
      </c>
      <c r="K130" s="32">
        <f t="shared" si="6"/>
        <v>0</v>
      </c>
      <c r="M130" s="57"/>
      <c r="N130" s="52"/>
      <c r="O130" s="58"/>
      <c r="P130" s="58"/>
      <c r="Q130" s="58"/>
      <c r="R130" s="58"/>
      <c r="S130" s="58"/>
      <c r="T130" s="58"/>
      <c r="U130" s="58"/>
      <c r="V130" s="58"/>
      <c r="W130" s="59"/>
      <c r="X130" s="47"/>
      <c r="Y130" s="57"/>
      <c r="Z130" s="52"/>
      <c r="AA130" s="51"/>
      <c r="AB130" s="48"/>
      <c r="AC130" s="48"/>
      <c r="AD130" s="48"/>
      <c r="AE130" s="48"/>
      <c r="AF130" s="48"/>
      <c r="AG130" s="48"/>
      <c r="AH130" s="48"/>
    </row>
    <row r="131" spans="1:34" x14ac:dyDescent="0.25">
      <c r="A131" s="29">
        <v>19</v>
      </c>
      <c r="B131" s="22" t="s">
        <v>697</v>
      </c>
      <c r="C131" s="5">
        <f>SUMIFS(base_de_dados!$T:$T,base_de_dados!$B:$B,$B131,base_de_dados!$G:$G,C$61,base_de_dados!$H:$H,$L$1,base_de_dados!$C:$C,$A131,base_de_dados!$M:$M,"&lt;=2007",base_de_dados!$O:$O,"&gt;=39447")</f>
        <v>0</v>
      </c>
      <c r="D131" s="5">
        <f>SUMIFS(base_de_dados!$T:$T,base_de_dados!$B:$B,$B131,base_de_dados!$G:$G,D$61,base_de_dados!$H:$H,$L$1,base_de_dados!$C:$C,$A131,base_de_dados!$M:$M,"&lt;=2007",base_de_dados!$O:$O,"&gt;=39447")</f>
        <v>0</v>
      </c>
      <c r="E131" s="5">
        <f>SUMIFS(base_de_dados!$T:$T,base_de_dados!$B:$B,$B131,base_de_dados!$G:$G,E$61,base_de_dados!$H:$H,$L$1,base_de_dados!$C:$C,$A131,base_de_dados!$M:$M,"&lt;=2007",base_de_dados!$O:$O,"&gt;=39447")</f>
        <v>0</v>
      </c>
      <c r="F131" s="5">
        <f>SUMIFS(base_de_dados!$T:$T,base_de_dados!$B:$B,$B131,base_de_dados!$G:$G,F$61,base_de_dados!$H:$H,$L$1,base_de_dados!$C:$C,$A131,base_de_dados!$M:$M,"&lt;=2007",base_de_dados!$O:$O,"&gt;=39447")</f>
        <v>0</v>
      </c>
      <c r="G131" s="5">
        <f>SUMIFS(base_de_dados!$T:$T,base_de_dados!$B:$B,$B131,base_de_dados!$G:$G,G$61,base_de_dados!$H:$H,$L$1,base_de_dados!$C:$C,$A131,base_de_dados!$M:$M,"&lt;=2007",base_de_dados!$O:$O,"&gt;=39447")</f>
        <v>0</v>
      </c>
      <c r="H131" s="5">
        <f>SUMIFS(base_de_dados!$T:$T,base_de_dados!$B:$B,$B131,base_de_dados!$G:$G,H$61,base_de_dados!$H:$H,$L$1,base_de_dados!$C:$C,$A131,base_de_dados!$M:$M,"&lt;=2007",base_de_dados!$O:$O,"&gt;=39447")</f>
        <v>0</v>
      </c>
      <c r="I131" s="5">
        <f>SUMIFS(base_de_dados!$T:$T,base_de_dados!$B:$B,$B131,base_de_dados!$G:$G,I$61,base_de_dados!$H:$H,$L$1,base_de_dados!$C:$C,$A131,base_de_dados!$M:$M,"&lt;=2007",base_de_dados!$O:$O,"&gt;=39447")</f>
        <v>0</v>
      </c>
      <c r="J131" s="5">
        <f>SUMIFS(base_de_dados!$T:$T,base_de_dados!$B:$B,$B131,base_de_dados!$G:$G,J$61,base_de_dados!$H:$H,$L$1,base_de_dados!$C:$C,$A131,base_de_dados!$M:$M,"&lt;=2007",base_de_dados!$O:$O,"&gt;=39447")</f>
        <v>0</v>
      </c>
      <c r="K131" s="32">
        <f t="shared" si="6"/>
        <v>0</v>
      </c>
      <c r="M131" s="57"/>
      <c r="N131" s="52"/>
      <c r="O131" s="58"/>
      <c r="P131" s="58"/>
      <c r="Q131" s="58"/>
      <c r="R131" s="58"/>
      <c r="S131" s="58"/>
      <c r="T131" s="58"/>
      <c r="U131" s="58"/>
      <c r="V131" s="58"/>
      <c r="W131" s="59"/>
      <c r="X131" s="47"/>
      <c r="Y131" s="57"/>
      <c r="Z131" s="52"/>
      <c r="AA131" s="51"/>
      <c r="AB131" s="48"/>
      <c r="AC131" s="48"/>
      <c r="AD131" s="48"/>
      <c r="AE131" s="48"/>
      <c r="AF131" s="48"/>
      <c r="AG131" s="48"/>
      <c r="AH131" s="48"/>
    </row>
    <row r="132" spans="1:34" x14ac:dyDescent="0.25">
      <c r="A132" s="29">
        <v>14</v>
      </c>
      <c r="B132" s="22" t="s">
        <v>698</v>
      </c>
      <c r="C132" s="5">
        <f>SUMIFS(base_de_dados!$T:$T,base_de_dados!$B:$B,$B132,base_de_dados!$G:$G,C$61,base_de_dados!$H:$H,$L$1,base_de_dados!$C:$C,$A132,base_de_dados!$M:$M,"&lt;=2007",base_de_dados!$O:$O,"&gt;=39447")</f>
        <v>0</v>
      </c>
      <c r="D132" s="5">
        <f>SUMIFS(base_de_dados!$T:$T,base_de_dados!$B:$B,$B132,base_de_dados!$G:$G,D$61,base_de_dados!$H:$H,$L$1,base_de_dados!$C:$C,$A132,base_de_dados!$M:$M,"&lt;=2007",base_de_dados!$O:$O,"&gt;=39447")</f>
        <v>0</v>
      </c>
      <c r="E132" s="5">
        <f>SUMIFS(base_de_dados!$T:$T,base_de_dados!$B:$B,$B132,base_de_dados!$G:$G,E$61,base_de_dados!$H:$H,$L$1,base_de_dados!$C:$C,$A132,base_de_dados!$M:$M,"&lt;=2007",base_de_dados!$O:$O,"&gt;=39447")</f>
        <v>0</v>
      </c>
      <c r="F132" s="5">
        <f>SUMIFS(base_de_dados!$T:$T,base_de_dados!$B:$B,$B132,base_de_dados!$G:$G,F$61,base_de_dados!$H:$H,$L$1,base_de_dados!$C:$C,$A132,base_de_dados!$M:$M,"&lt;=2007",base_de_dados!$O:$O,"&gt;=39447")</f>
        <v>0</v>
      </c>
      <c r="G132" s="5">
        <f>SUMIFS(base_de_dados!$T:$T,base_de_dados!$B:$B,$B132,base_de_dados!$G:$G,G$61,base_de_dados!$H:$H,$L$1,base_de_dados!$C:$C,$A132,base_de_dados!$M:$M,"&lt;=2007",base_de_dados!$O:$O,"&gt;=39447")</f>
        <v>0</v>
      </c>
      <c r="H132" s="5">
        <f>SUMIFS(base_de_dados!$T:$T,base_de_dados!$B:$B,$B132,base_de_dados!$G:$G,H$61,base_de_dados!$H:$H,$L$1,base_de_dados!$C:$C,$A132,base_de_dados!$M:$M,"&lt;=2007",base_de_dados!$O:$O,"&gt;=39447")</f>
        <v>0</v>
      </c>
      <c r="I132" s="5">
        <f>SUMIFS(base_de_dados!$T:$T,base_de_dados!$B:$B,$B132,base_de_dados!$G:$G,I$61,base_de_dados!$H:$H,$L$1,base_de_dados!$C:$C,$A132,base_de_dados!$M:$M,"&lt;=2007",base_de_dados!$O:$O,"&gt;=39447")</f>
        <v>0</v>
      </c>
      <c r="J132" s="5">
        <f>SUMIFS(base_de_dados!$T:$T,base_de_dados!$B:$B,$B132,base_de_dados!$G:$G,J$61,base_de_dados!$H:$H,$L$1,base_de_dados!$C:$C,$A132,base_de_dados!$M:$M,"&lt;=2007",base_de_dados!$O:$O,"&gt;=39447")</f>
        <v>0</v>
      </c>
      <c r="K132" s="32">
        <f t="shared" si="6"/>
        <v>0</v>
      </c>
      <c r="M132" s="57"/>
      <c r="N132" s="52"/>
      <c r="O132" s="58"/>
      <c r="P132" s="58"/>
      <c r="Q132" s="58"/>
      <c r="R132" s="58"/>
      <c r="S132" s="58"/>
      <c r="T132" s="58"/>
      <c r="U132" s="58"/>
      <c r="V132" s="58"/>
      <c r="W132" s="59"/>
      <c r="X132" s="47"/>
      <c r="Y132" s="57"/>
      <c r="Z132" s="52"/>
      <c r="AA132" s="51"/>
      <c r="AB132" s="48"/>
      <c r="AC132" s="48"/>
      <c r="AD132" s="48"/>
      <c r="AE132" s="48"/>
      <c r="AF132" s="48"/>
      <c r="AG132" s="48"/>
      <c r="AH132" s="48"/>
    </row>
    <row r="133" spans="1:34" x14ac:dyDescent="0.25">
      <c r="A133" s="29">
        <v>7</v>
      </c>
      <c r="B133" s="22" t="s">
        <v>699</v>
      </c>
      <c r="C133" s="5">
        <f>SUMIFS(base_de_dados!$T:$T,base_de_dados!$B:$B,$B133,base_de_dados!$G:$G,C$61,base_de_dados!$H:$H,$L$1,base_de_dados!$C:$C,$A133,base_de_dados!$M:$M,"&lt;=2007",base_de_dados!$O:$O,"&gt;=39447")</f>
        <v>0</v>
      </c>
      <c r="D133" s="5">
        <f>SUMIFS(base_de_dados!$T:$T,base_de_dados!$B:$B,$B133,base_de_dados!$G:$G,D$61,base_de_dados!$H:$H,$L$1,base_de_dados!$C:$C,$A133,base_de_dados!$M:$M,"&lt;=2007",base_de_dados!$O:$O,"&gt;=39447")</f>
        <v>0</v>
      </c>
      <c r="E133" s="5">
        <f>SUMIFS(base_de_dados!$T:$T,base_de_dados!$B:$B,$B133,base_de_dados!$G:$G,E$61,base_de_dados!$H:$H,$L$1,base_de_dados!$C:$C,$A133,base_de_dados!$M:$M,"&lt;=2007",base_de_dados!$O:$O,"&gt;=39447")</f>
        <v>0</v>
      </c>
      <c r="F133" s="5">
        <f>SUMIFS(base_de_dados!$T:$T,base_de_dados!$B:$B,$B133,base_de_dados!$G:$G,F$61,base_de_dados!$H:$H,$L$1,base_de_dados!$C:$C,$A133,base_de_dados!$M:$M,"&lt;=2007",base_de_dados!$O:$O,"&gt;=39447")</f>
        <v>0</v>
      </c>
      <c r="G133" s="5">
        <f>SUMIFS(base_de_dados!$T:$T,base_de_dados!$B:$B,$B133,base_de_dados!$G:$G,G$61,base_de_dados!$H:$H,$L$1,base_de_dados!$C:$C,$A133,base_de_dados!$M:$M,"&lt;=2007",base_de_dados!$O:$O,"&gt;=39447")</f>
        <v>0</v>
      </c>
      <c r="H133" s="5">
        <f>SUMIFS(base_de_dados!$T:$T,base_de_dados!$B:$B,$B133,base_de_dados!$G:$G,H$61,base_de_dados!$H:$H,$L$1,base_de_dados!$C:$C,$A133,base_de_dados!$M:$M,"&lt;=2007",base_de_dados!$O:$O,"&gt;=39447")</f>
        <v>0</v>
      </c>
      <c r="I133" s="5">
        <f>SUMIFS(base_de_dados!$T:$T,base_de_dados!$B:$B,$B133,base_de_dados!$G:$G,I$61,base_de_dados!$H:$H,$L$1,base_de_dados!$C:$C,$A133,base_de_dados!$M:$M,"&lt;=2007",base_de_dados!$O:$O,"&gt;=39447")</f>
        <v>0</v>
      </c>
      <c r="J133" s="5">
        <f>SUMIFS(base_de_dados!$T:$T,base_de_dados!$B:$B,$B133,base_de_dados!$G:$G,J$61,base_de_dados!$H:$H,$L$1,base_de_dados!$C:$C,$A133,base_de_dados!$M:$M,"&lt;=2007",base_de_dados!$O:$O,"&gt;=39447")</f>
        <v>0</v>
      </c>
      <c r="K133" s="32">
        <f t="shared" si="6"/>
        <v>0</v>
      </c>
      <c r="M133" s="57"/>
      <c r="N133" s="52"/>
      <c r="O133" s="58"/>
      <c r="P133" s="58"/>
      <c r="Q133" s="58"/>
      <c r="R133" s="58"/>
      <c r="S133" s="58"/>
      <c r="T133" s="58"/>
      <c r="U133" s="58"/>
      <c r="V133" s="58"/>
      <c r="W133" s="59"/>
      <c r="X133" s="47"/>
      <c r="Y133" s="57"/>
      <c r="Z133" s="52"/>
      <c r="AA133" s="51"/>
      <c r="AB133" s="48"/>
      <c r="AC133" s="48"/>
      <c r="AD133" s="48"/>
      <c r="AE133" s="48"/>
      <c r="AF133" s="48"/>
      <c r="AG133" s="48"/>
      <c r="AH133" s="48"/>
    </row>
    <row r="134" spans="1:34" x14ac:dyDescent="0.25">
      <c r="A134" s="29">
        <v>19</v>
      </c>
      <c r="B134" s="22" t="s">
        <v>700</v>
      </c>
      <c r="C134" s="5">
        <f>SUMIFS(base_de_dados!$T:$T,base_de_dados!$B:$B,$B134,base_de_dados!$G:$G,C$61,base_de_dados!$H:$H,$L$1,base_de_dados!$C:$C,$A134,base_de_dados!$M:$M,"&lt;=2007",base_de_dados!$O:$O,"&gt;=39447")</f>
        <v>0</v>
      </c>
      <c r="D134" s="5">
        <f>SUMIFS(base_de_dados!$T:$T,base_de_dados!$B:$B,$B134,base_de_dados!$G:$G,D$61,base_de_dados!$H:$H,$L$1,base_de_dados!$C:$C,$A134,base_de_dados!$M:$M,"&lt;=2007",base_de_dados!$O:$O,"&gt;=39447")</f>
        <v>0</v>
      </c>
      <c r="E134" s="5">
        <f>SUMIFS(base_de_dados!$T:$T,base_de_dados!$B:$B,$B134,base_de_dados!$G:$G,E$61,base_de_dados!$H:$H,$L$1,base_de_dados!$C:$C,$A134,base_de_dados!$M:$M,"&lt;=2007",base_de_dados!$O:$O,"&gt;=39447")</f>
        <v>0</v>
      </c>
      <c r="F134" s="5">
        <f>SUMIFS(base_de_dados!$T:$T,base_de_dados!$B:$B,$B134,base_de_dados!$G:$G,F$61,base_de_dados!$H:$H,$L$1,base_de_dados!$C:$C,$A134,base_de_dados!$M:$M,"&lt;=2007",base_de_dados!$O:$O,"&gt;=39447")</f>
        <v>0</v>
      </c>
      <c r="G134" s="5">
        <f>SUMIFS(base_de_dados!$T:$T,base_de_dados!$B:$B,$B134,base_de_dados!$G:$G,G$61,base_de_dados!$H:$H,$L$1,base_de_dados!$C:$C,$A134,base_de_dados!$M:$M,"&lt;=2007",base_de_dados!$O:$O,"&gt;=39447")</f>
        <v>0</v>
      </c>
      <c r="H134" s="5">
        <f>SUMIFS(base_de_dados!$T:$T,base_de_dados!$B:$B,$B134,base_de_dados!$G:$G,H$61,base_de_dados!$H:$H,$L$1,base_de_dados!$C:$C,$A134,base_de_dados!$M:$M,"&lt;=2007",base_de_dados!$O:$O,"&gt;=39447")</f>
        <v>0</v>
      </c>
      <c r="I134" s="5">
        <f>SUMIFS(base_de_dados!$T:$T,base_de_dados!$B:$B,$B134,base_de_dados!$G:$G,I$61,base_de_dados!$H:$H,$L$1,base_de_dados!$C:$C,$A134,base_de_dados!$M:$M,"&lt;=2007",base_de_dados!$O:$O,"&gt;=39447")</f>
        <v>0</v>
      </c>
      <c r="J134" s="5">
        <f>SUMIFS(base_de_dados!$T:$T,base_de_dados!$B:$B,$B134,base_de_dados!$G:$G,J$61,base_de_dados!$H:$H,$L$1,base_de_dados!$C:$C,$A134,base_de_dados!$M:$M,"&lt;=2007",base_de_dados!$O:$O,"&gt;=39447")</f>
        <v>0</v>
      </c>
      <c r="K134" s="32">
        <f t="shared" si="6"/>
        <v>0</v>
      </c>
      <c r="M134" s="57"/>
      <c r="N134" s="52"/>
      <c r="O134" s="58"/>
      <c r="P134" s="58"/>
      <c r="Q134" s="58"/>
      <c r="R134" s="58"/>
      <c r="S134" s="58"/>
      <c r="T134" s="58"/>
      <c r="U134" s="58"/>
      <c r="V134" s="58"/>
      <c r="W134" s="59"/>
      <c r="X134" s="47"/>
      <c r="Y134" s="57"/>
      <c r="Z134" s="52"/>
      <c r="AA134" s="51"/>
      <c r="AB134" s="48"/>
      <c r="AC134" s="48"/>
      <c r="AD134" s="48"/>
      <c r="AE134" s="48"/>
      <c r="AF134" s="48"/>
      <c r="AG134" s="48"/>
      <c r="AH134" s="48"/>
    </row>
    <row r="135" spans="1:34" x14ac:dyDescent="0.25">
      <c r="A135" s="29">
        <v>19</v>
      </c>
      <c r="B135" s="22" t="s">
        <v>701</v>
      </c>
      <c r="C135" s="5">
        <f>SUMIFS(base_de_dados!$T:$T,base_de_dados!$B:$B,$B135,base_de_dados!$G:$G,C$61,base_de_dados!$H:$H,$L$1,base_de_dados!$C:$C,$A135,base_de_dados!$M:$M,"&lt;=2007",base_de_dados!$O:$O,"&gt;=39447")</f>
        <v>0</v>
      </c>
      <c r="D135" s="5">
        <f>SUMIFS(base_de_dados!$T:$T,base_de_dados!$B:$B,$B135,base_de_dados!$G:$G,D$61,base_de_dados!$H:$H,$L$1,base_de_dados!$C:$C,$A135,base_de_dados!$M:$M,"&lt;=2007",base_de_dados!$O:$O,"&gt;=39447")</f>
        <v>0</v>
      </c>
      <c r="E135" s="5">
        <f>SUMIFS(base_de_dados!$T:$T,base_de_dados!$B:$B,$B135,base_de_dados!$G:$G,E$61,base_de_dados!$H:$H,$L$1,base_de_dados!$C:$C,$A135,base_de_dados!$M:$M,"&lt;=2007",base_de_dados!$O:$O,"&gt;=39447")</f>
        <v>0</v>
      </c>
      <c r="F135" s="5">
        <f>SUMIFS(base_de_dados!$T:$T,base_de_dados!$B:$B,$B135,base_de_dados!$G:$G,F$61,base_de_dados!$H:$H,$L$1,base_de_dados!$C:$C,$A135,base_de_dados!$M:$M,"&lt;=2007",base_de_dados!$O:$O,"&gt;=39447")</f>
        <v>0</v>
      </c>
      <c r="G135" s="5">
        <f>SUMIFS(base_de_dados!$T:$T,base_de_dados!$B:$B,$B135,base_de_dados!$G:$G,G$61,base_de_dados!$H:$H,$L$1,base_de_dados!$C:$C,$A135,base_de_dados!$M:$M,"&lt;=2007",base_de_dados!$O:$O,"&gt;=39447")</f>
        <v>0</v>
      </c>
      <c r="H135" s="5">
        <f>SUMIFS(base_de_dados!$T:$T,base_de_dados!$B:$B,$B135,base_de_dados!$G:$G,H$61,base_de_dados!$H:$H,$L$1,base_de_dados!$C:$C,$A135,base_de_dados!$M:$M,"&lt;=2007",base_de_dados!$O:$O,"&gt;=39447")</f>
        <v>0</v>
      </c>
      <c r="I135" s="5">
        <f>SUMIFS(base_de_dados!$T:$T,base_de_dados!$B:$B,$B135,base_de_dados!$G:$G,I$61,base_de_dados!$H:$H,$L$1,base_de_dados!$C:$C,$A135,base_de_dados!$M:$M,"&lt;=2007",base_de_dados!$O:$O,"&gt;=39447")</f>
        <v>0</v>
      </c>
      <c r="J135" s="5">
        <f>SUMIFS(base_de_dados!$T:$T,base_de_dados!$B:$B,$B135,base_de_dados!$G:$G,J$61,base_de_dados!$H:$H,$L$1,base_de_dados!$C:$C,$A135,base_de_dados!$M:$M,"&lt;=2007",base_de_dados!$O:$O,"&gt;=39447")</f>
        <v>0</v>
      </c>
      <c r="K135" s="32">
        <f t="shared" si="6"/>
        <v>0</v>
      </c>
      <c r="M135" s="57"/>
      <c r="N135" s="52"/>
      <c r="O135" s="58"/>
      <c r="P135" s="58"/>
      <c r="Q135" s="58"/>
      <c r="R135" s="58"/>
      <c r="S135" s="58"/>
      <c r="T135" s="58"/>
      <c r="U135" s="58"/>
      <c r="V135" s="58"/>
      <c r="W135" s="59"/>
      <c r="X135" s="47"/>
      <c r="Y135" s="57"/>
      <c r="Z135" s="52"/>
      <c r="AA135" s="51"/>
      <c r="AB135" s="48"/>
      <c r="AC135" s="48"/>
      <c r="AD135" s="48"/>
      <c r="AE135" s="48"/>
      <c r="AF135" s="48"/>
      <c r="AG135" s="48"/>
      <c r="AH135" s="48"/>
    </row>
    <row r="136" spans="1:34" x14ac:dyDescent="0.25">
      <c r="A136" s="29">
        <v>6</v>
      </c>
      <c r="B136" s="22" t="s">
        <v>702</v>
      </c>
      <c r="C136" s="5">
        <f>SUMIFS(base_de_dados!$T:$T,base_de_dados!$B:$B,$B136,base_de_dados!$G:$G,C$61,base_de_dados!$H:$H,$L$1,base_de_dados!$C:$C,$A136,base_de_dados!$M:$M,"&lt;=2007",base_de_dados!$O:$O,"&gt;=39447")</f>
        <v>0</v>
      </c>
      <c r="D136" s="5">
        <f>SUMIFS(base_de_dados!$T:$T,base_de_dados!$B:$B,$B136,base_de_dados!$G:$G,D$61,base_de_dados!$H:$H,$L$1,base_de_dados!$C:$C,$A136,base_de_dados!$M:$M,"&lt;=2007",base_de_dados!$O:$O,"&gt;=39447")</f>
        <v>0</v>
      </c>
      <c r="E136" s="5">
        <f>SUMIFS(base_de_dados!$T:$T,base_de_dados!$B:$B,$B136,base_de_dados!$G:$G,E$61,base_de_dados!$H:$H,$L$1,base_de_dados!$C:$C,$A136,base_de_dados!$M:$M,"&lt;=2007",base_de_dados!$O:$O,"&gt;=39447")</f>
        <v>0</v>
      </c>
      <c r="F136" s="5">
        <f>SUMIFS(base_de_dados!$T:$T,base_de_dados!$B:$B,$B136,base_de_dados!$G:$G,F$61,base_de_dados!$H:$H,$L$1,base_de_dados!$C:$C,$A136,base_de_dados!$M:$M,"&lt;=2007",base_de_dados!$O:$O,"&gt;=39447")</f>
        <v>0</v>
      </c>
      <c r="G136" s="5">
        <f>SUMIFS(base_de_dados!$T:$T,base_de_dados!$B:$B,$B136,base_de_dados!$G:$G,G$61,base_de_dados!$H:$H,$L$1,base_de_dados!$C:$C,$A136,base_de_dados!$M:$M,"&lt;=2007",base_de_dados!$O:$O,"&gt;=39447")</f>
        <v>0</v>
      </c>
      <c r="H136" s="5">
        <f>SUMIFS(base_de_dados!$T:$T,base_de_dados!$B:$B,$B136,base_de_dados!$G:$G,H$61,base_de_dados!$H:$H,$L$1,base_de_dados!$C:$C,$A136,base_de_dados!$M:$M,"&lt;=2007",base_de_dados!$O:$O,"&gt;=39447")</f>
        <v>0</v>
      </c>
      <c r="I136" s="5">
        <f>SUMIFS(base_de_dados!$T:$T,base_de_dados!$B:$B,$B136,base_de_dados!$G:$G,I$61,base_de_dados!$H:$H,$L$1,base_de_dados!$C:$C,$A136,base_de_dados!$M:$M,"&lt;=2007",base_de_dados!$O:$O,"&gt;=39447")</f>
        <v>0</v>
      </c>
      <c r="J136" s="5">
        <f>SUMIFS(base_de_dados!$T:$T,base_de_dados!$B:$B,$B136,base_de_dados!$G:$G,J$61,base_de_dados!$H:$H,$L$1,base_de_dados!$C:$C,$A136,base_de_dados!$M:$M,"&lt;=2007",base_de_dados!$O:$O,"&gt;=39447")</f>
        <v>0</v>
      </c>
      <c r="K136" s="32">
        <f t="shared" si="6"/>
        <v>0</v>
      </c>
      <c r="M136" s="57"/>
      <c r="N136" s="52"/>
      <c r="O136" s="58"/>
      <c r="P136" s="58"/>
      <c r="Q136" s="58"/>
      <c r="R136" s="58"/>
      <c r="S136" s="58"/>
      <c r="T136" s="58"/>
      <c r="U136" s="58"/>
      <c r="V136" s="58"/>
      <c r="W136" s="59"/>
      <c r="X136" s="47"/>
      <c r="Y136" s="57"/>
      <c r="Z136" s="52"/>
      <c r="AA136" s="51"/>
      <c r="AB136" s="48"/>
      <c r="AC136" s="48"/>
      <c r="AD136" s="48"/>
      <c r="AE136" s="48"/>
      <c r="AF136" s="48"/>
      <c r="AG136" s="48"/>
      <c r="AH136" s="48"/>
    </row>
    <row r="137" spans="1:34" x14ac:dyDescent="0.25">
      <c r="A137" s="29">
        <v>13</v>
      </c>
      <c r="B137" s="22" t="s">
        <v>703</v>
      </c>
      <c r="C137" s="5">
        <f>SUMIFS(base_de_dados!$T:$T,base_de_dados!$B:$B,$B137,base_de_dados!$G:$G,C$61,base_de_dados!$H:$H,$L$1,base_de_dados!$C:$C,$A137,base_de_dados!$M:$M,"&lt;=2007",base_de_dados!$O:$O,"&gt;=39447")</f>
        <v>0</v>
      </c>
      <c r="D137" s="5">
        <f>SUMIFS(base_de_dados!$T:$T,base_de_dados!$B:$B,$B137,base_de_dados!$G:$G,D$61,base_de_dados!$H:$H,$L$1,base_de_dados!$C:$C,$A137,base_de_dados!$M:$M,"&lt;=2007",base_de_dados!$O:$O,"&gt;=39447")</f>
        <v>0</v>
      </c>
      <c r="E137" s="5">
        <f>SUMIFS(base_de_dados!$T:$T,base_de_dados!$B:$B,$B137,base_de_dados!$G:$G,E$61,base_de_dados!$H:$H,$L$1,base_de_dados!$C:$C,$A137,base_de_dados!$M:$M,"&lt;=2007",base_de_dados!$O:$O,"&gt;=39447")</f>
        <v>0</v>
      </c>
      <c r="F137" s="5">
        <f>SUMIFS(base_de_dados!$T:$T,base_de_dados!$B:$B,$B137,base_de_dados!$G:$G,F$61,base_de_dados!$H:$H,$L$1,base_de_dados!$C:$C,$A137,base_de_dados!$M:$M,"&lt;=2007",base_de_dados!$O:$O,"&gt;=39447")</f>
        <v>0</v>
      </c>
      <c r="G137" s="5">
        <f>SUMIFS(base_de_dados!$T:$T,base_de_dados!$B:$B,$B137,base_de_dados!$G:$G,G$61,base_de_dados!$H:$H,$L$1,base_de_dados!$C:$C,$A137,base_de_dados!$M:$M,"&lt;=2007",base_de_dados!$O:$O,"&gt;=39447")</f>
        <v>0</v>
      </c>
      <c r="H137" s="5">
        <f>SUMIFS(base_de_dados!$T:$T,base_de_dados!$B:$B,$B137,base_de_dados!$G:$G,H$61,base_de_dados!$H:$H,$L$1,base_de_dados!$C:$C,$A137,base_de_dados!$M:$M,"&lt;=2007",base_de_dados!$O:$O,"&gt;=39447")</f>
        <v>0</v>
      </c>
      <c r="I137" s="5">
        <f>SUMIFS(base_de_dados!$T:$T,base_de_dados!$B:$B,$B137,base_de_dados!$G:$G,I$61,base_de_dados!$H:$H,$L$1,base_de_dados!$C:$C,$A137,base_de_dados!$M:$M,"&lt;=2007",base_de_dados!$O:$O,"&gt;=39447")</f>
        <v>0</v>
      </c>
      <c r="J137" s="5">
        <f>SUMIFS(base_de_dados!$T:$T,base_de_dados!$B:$B,$B137,base_de_dados!$G:$G,J$61,base_de_dados!$H:$H,$L$1,base_de_dados!$C:$C,$A137,base_de_dados!$M:$M,"&lt;=2007",base_de_dados!$O:$O,"&gt;=39447")</f>
        <v>0</v>
      </c>
      <c r="K137" s="32">
        <f t="shared" si="6"/>
        <v>0</v>
      </c>
      <c r="M137" s="57"/>
      <c r="N137" s="52"/>
      <c r="O137" s="58"/>
      <c r="P137" s="58"/>
      <c r="Q137" s="58"/>
      <c r="R137" s="58"/>
      <c r="S137" s="58"/>
      <c r="T137" s="58"/>
      <c r="U137" s="58"/>
      <c r="V137" s="58"/>
      <c r="W137" s="59"/>
      <c r="X137" s="47"/>
      <c r="Y137" s="57"/>
      <c r="Z137" s="52"/>
      <c r="AA137" s="51"/>
      <c r="AB137" s="48"/>
      <c r="AC137" s="48"/>
      <c r="AD137" s="48"/>
      <c r="AE137" s="48"/>
      <c r="AF137" s="48"/>
      <c r="AG137" s="48"/>
      <c r="AH137" s="48"/>
    </row>
    <row r="138" spans="1:34" x14ac:dyDescent="0.25">
      <c r="A138" s="29">
        <v>13</v>
      </c>
      <c r="B138" s="22" t="s">
        <v>704</v>
      </c>
      <c r="C138" s="5">
        <f>SUMIFS(base_de_dados!$T:$T,base_de_dados!$B:$B,$B138,base_de_dados!$G:$G,C$61,base_de_dados!$H:$H,$L$1,base_de_dados!$C:$C,$A138,base_de_dados!$M:$M,"&lt;=2007",base_de_dados!$O:$O,"&gt;=39447")</f>
        <v>0</v>
      </c>
      <c r="D138" s="5">
        <f>SUMIFS(base_de_dados!$T:$T,base_de_dados!$B:$B,$B138,base_de_dados!$G:$G,D$61,base_de_dados!$H:$H,$L$1,base_de_dados!$C:$C,$A138,base_de_dados!$M:$M,"&lt;=2007",base_de_dados!$O:$O,"&gt;=39447")</f>
        <v>0</v>
      </c>
      <c r="E138" s="5">
        <f>SUMIFS(base_de_dados!$T:$T,base_de_dados!$B:$B,$B138,base_de_dados!$G:$G,E$61,base_de_dados!$H:$H,$L$1,base_de_dados!$C:$C,$A138,base_de_dados!$M:$M,"&lt;=2007",base_de_dados!$O:$O,"&gt;=39447")</f>
        <v>0</v>
      </c>
      <c r="F138" s="5">
        <f>SUMIFS(base_de_dados!$T:$T,base_de_dados!$B:$B,$B138,base_de_dados!$G:$G,F$61,base_de_dados!$H:$H,$L$1,base_de_dados!$C:$C,$A138,base_de_dados!$M:$M,"&lt;=2007",base_de_dados!$O:$O,"&gt;=39447")</f>
        <v>0</v>
      </c>
      <c r="G138" s="5">
        <f>SUMIFS(base_de_dados!$T:$T,base_de_dados!$B:$B,$B138,base_de_dados!$G:$G,G$61,base_de_dados!$H:$H,$L$1,base_de_dados!$C:$C,$A138,base_de_dados!$M:$M,"&lt;=2007",base_de_dados!$O:$O,"&gt;=39447")</f>
        <v>0</v>
      </c>
      <c r="H138" s="5">
        <f>SUMIFS(base_de_dados!$T:$T,base_de_dados!$B:$B,$B138,base_de_dados!$G:$G,H$61,base_de_dados!$H:$H,$L$1,base_de_dados!$C:$C,$A138,base_de_dados!$M:$M,"&lt;=2007",base_de_dados!$O:$O,"&gt;=39447")</f>
        <v>0</v>
      </c>
      <c r="I138" s="5">
        <f>SUMIFS(base_de_dados!$T:$T,base_de_dados!$B:$B,$B138,base_de_dados!$G:$G,I$61,base_de_dados!$H:$H,$L$1,base_de_dados!$C:$C,$A138,base_de_dados!$M:$M,"&lt;=2007",base_de_dados!$O:$O,"&gt;=39447")</f>
        <v>0</v>
      </c>
      <c r="J138" s="5">
        <f>SUMIFS(base_de_dados!$T:$T,base_de_dados!$B:$B,$B138,base_de_dados!$G:$G,J$61,base_de_dados!$H:$H,$L$1,base_de_dados!$C:$C,$A138,base_de_dados!$M:$M,"&lt;=2007",base_de_dados!$O:$O,"&gt;=39447")</f>
        <v>0</v>
      </c>
      <c r="K138" s="32">
        <f t="shared" si="6"/>
        <v>0</v>
      </c>
      <c r="M138" s="57"/>
      <c r="N138" s="52"/>
      <c r="O138" s="58"/>
      <c r="P138" s="58"/>
      <c r="Q138" s="58"/>
      <c r="R138" s="58"/>
      <c r="S138" s="58"/>
      <c r="T138" s="58"/>
      <c r="U138" s="58"/>
      <c r="V138" s="58"/>
      <c r="W138" s="59"/>
      <c r="X138" s="47"/>
      <c r="Y138" s="57"/>
      <c r="Z138" s="52"/>
      <c r="AA138" s="51"/>
      <c r="AB138" s="48"/>
      <c r="AC138" s="48"/>
      <c r="AD138" s="48"/>
      <c r="AE138" s="48"/>
      <c r="AF138" s="48"/>
      <c r="AG138" s="48"/>
      <c r="AH138" s="48"/>
    </row>
    <row r="139" spans="1:34" x14ac:dyDescent="0.25">
      <c r="A139" s="29">
        <v>10</v>
      </c>
      <c r="B139" s="22" t="s">
        <v>705</v>
      </c>
      <c r="C139" s="5">
        <f>SUMIFS(base_de_dados!$T:$T,base_de_dados!$B:$B,$B139,base_de_dados!$G:$G,C$61,base_de_dados!$H:$H,$L$1,base_de_dados!$C:$C,$A139,base_de_dados!$M:$M,"&lt;=2007",base_de_dados!$O:$O,"&gt;=39447")</f>
        <v>0</v>
      </c>
      <c r="D139" s="5">
        <f>SUMIFS(base_de_dados!$T:$T,base_de_dados!$B:$B,$B139,base_de_dados!$G:$G,D$61,base_de_dados!$H:$H,$L$1,base_de_dados!$C:$C,$A139,base_de_dados!$M:$M,"&lt;=2007",base_de_dados!$O:$O,"&gt;=39447")</f>
        <v>0</v>
      </c>
      <c r="E139" s="5">
        <f>SUMIFS(base_de_dados!$T:$T,base_de_dados!$B:$B,$B139,base_de_dados!$G:$G,E$61,base_de_dados!$H:$H,$L$1,base_de_dados!$C:$C,$A139,base_de_dados!$M:$M,"&lt;=2007",base_de_dados!$O:$O,"&gt;=39447")</f>
        <v>0</v>
      </c>
      <c r="F139" s="5">
        <f>SUMIFS(base_de_dados!$T:$T,base_de_dados!$B:$B,$B139,base_de_dados!$G:$G,F$61,base_de_dados!$H:$H,$L$1,base_de_dados!$C:$C,$A139,base_de_dados!$M:$M,"&lt;=2007",base_de_dados!$O:$O,"&gt;=39447")</f>
        <v>0</v>
      </c>
      <c r="G139" s="5">
        <f>SUMIFS(base_de_dados!$T:$T,base_de_dados!$B:$B,$B139,base_de_dados!$G:$G,G$61,base_de_dados!$H:$H,$L$1,base_de_dados!$C:$C,$A139,base_de_dados!$M:$M,"&lt;=2007",base_de_dados!$O:$O,"&gt;=39447")</f>
        <v>0</v>
      </c>
      <c r="H139" s="5">
        <f>SUMIFS(base_de_dados!$T:$T,base_de_dados!$B:$B,$B139,base_de_dados!$G:$G,H$61,base_de_dados!$H:$H,$L$1,base_de_dados!$C:$C,$A139,base_de_dados!$M:$M,"&lt;=2007",base_de_dados!$O:$O,"&gt;=39447")</f>
        <v>0</v>
      </c>
      <c r="I139" s="5">
        <f>SUMIFS(base_de_dados!$T:$T,base_de_dados!$B:$B,$B139,base_de_dados!$G:$G,I$61,base_de_dados!$H:$H,$L$1,base_de_dados!$C:$C,$A139,base_de_dados!$M:$M,"&lt;=2007",base_de_dados!$O:$O,"&gt;=39447")</f>
        <v>0</v>
      </c>
      <c r="J139" s="5">
        <f>SUMIFS(base_de_dados!$T:$T,base_de_dados!$B:$B,$B139,base_de_dados!$G:$G,J$61,base_de_dados!$H:$H,$L$1,base_de_dados!$C:$C,$A139,base_de_dados!$M:$M,"&lt;=2007",base_de_dados!$O:$O,"&gt;=39447")</f>
        <v>0</v>
      </c>
      <c r="K139" s="32">
        <f t="shared" si="6"/>
        <v>0</v>
      </c>
      <c r="M139" s="57"/>
      <c r="N139" s="52"/>
      <c r="O139" s="58"/>
      <c r="P139" s="58"/>
      <c r="Q139" s="58"/>
      <c r="R139" s="58"/>
      <c r="S139" s="58"/>
      <c r="T139" s="58"/>
      <c r="U139" s="58"/>
      <c r="V139" s="58"/>
      <c r="W139" s="59"/>
      <c r="X139" s="47"/>
      <c r="Y139" s="57"/>
      <c r="Z139" s="52"/>
      <c r="AA139" s="51"/>
      <c r="AB139" s="48"/>
      <c r="AC139" s="48"/>
      <c r="AD139" s="48"/>
      <c r="AE139" s="48"/>
      <c r="AF139" s="48"/>
      <c r="AG139" s="48"/>
      <c r="AH139" s="48"/>
    </row>
    <row r="140" spans="1:34" x14ac:dyDescent="0.25">
      <c r="A140" s="29">
        <v>10</v>
      </c>
      <c r="B140" s="22" t="s">
        <v>706</v>
      </c>
      <c r="C140" s="5">
        <f>SUMIFS(base_de_dados!$T:$T,base_de_dados!$B:$B,$B140,base_de_dados!$G:$G,C$61,base_de_dados!$H:$H,$L$1,base_de_dados!$C:$C,$A140,base_de_dados!$M:$M,"&lt;=2007",base_de_dados!$O:$O,"&gt;=39447")</f>
        <v>0</v>
      </c>
      <c r="D140" s="5">
        <f>SUMIFS(base_de_dados!$T:$T,base_de_dados!$B:$B,$B140,base_de_dados!$G:$G,D$61,base_de_dados!$H:$H,$L$1,base_de_dados!$C:$C,$A140,base_de_dados!$M:$M,"&lt;=2007",base_de_dados!$O:$O,"&gt;=39447")</f>
        <v>0</v>
      </c>
      <c r="E140" s="5">
        <f>SUMIFS(base_de_dados!$T:$T,base_de_dados!$B:$B,$B140,base_de_dados!$G:$G,E$61,base_de_dados!$H:$H,$L$1,base_de_dados!$C:$C,$A140,base_de_dados!$M:$M,"&lt;=2007",base_de_dados!$O:$O,"&gt;=39447")</f>
        <v>0</v>
      </c>
      <c r="F140" s="5">
        <f>SUMIFS(base_de_dados!$T:$T,base_de_dados!$B:$B,$B140,base_de_dados!$G:$G,F$61,base_de_dados!$H:$H,$L$1,base_de_dados!$C:$C,$A140,base_de_dados!$M:$M,"&lt;=2007",base_de_dados!$O:$O,"&gt;=39447")</f>
        <v>0</v>
      </c>
      <c r="G140" s="5">
        <f>SUMIFS(base_de_dados!$T:$T,base_de_dados!$B:$B,$B140,base_de_dados!$G:$G,G$61,base_de_dados!$H:$H,$L$1,base_de_dados!$C:$C,$A140,base_de_dados!$M:$M,"&lt;=2007",base_de_dados!$O:$O,"&gt;=39447")</f>
        <v>0</v>
      </c>
      <c r="H140" s="5">
        <f>SUMIFS(base_de_dados!$T:$T,base_de_dados!$B:$B,$B140,base_de_dados!$G:$G,H$61,base_de_dados!$H:$H,$L$1,base_de_dados!$C:$C,$A140,base_de_dados!$M:$M,"&lt;=2007",base_de_dados!$O:$O,"&gt;=39447")</f>
        <v>0</v>
      </c>
      <c r="I140" s="5">
        <f>SUMIFS(base_de_dados!$T:$T,base_de_dados!$B:$B,$B140,base_de_dados!$G:$G,I$61,base_de_dados!$H:$H,$L$1,base_de_dados!$C:$C,$A140,base_de_dados!$M:$M,"&lt;=2007",base_de_dados!$O:$O,"&gt;=39447")</f>
        <v>0</v>
      </c>
      <c r="J140" s="5">
        <f>SUMIFS(base_de_dados!$T:$T,base_de_dados!$B:$B,$B140,base_de_dados!$G:$G,J$61,base_de_dados!$H:$H,$L$1,base_de_dados!$C:$C,$A140,base_de_dados!$M:$M,"&lt;=2007",base_de_dados!$O:$O,"&gt;=39447")</f>
        <v>0</v>
      </c>
      <c r="K140" s="32">
        <f t="shared" si="6"/>
        <v>0</v>
      </c>
      <c r="M140" s="57"/>
      <c r="N140" s="52"/>
      <c r="O140" s="58"/>
      <c r="P140" s="58"/>
      <c r="Q140" s="58"/>
      <c r="R140" s="58"/>
      <c r="S140" s="58"/>
      <c r="T140" s="58"/>
      <c r="U140" s="58"/>
      <c r="V140" s="58"/>
      <c r="W140" s="59"/>
      <c r="X140" s="47"/>
      <c r="Y140" s="57"/>
      <c r="Z140" s="52"/>
      <c r="AA140" s="51"/>
      <c r="AB140" s="48"/>
      <c r="AC140" s="48"/>
      <c r="AD140" s="48"/>
      <c r="AE140" s="48"/>
      <c r="AF140" s="48"/>
      <c r="AG140" s="48"/>
      <c r="AH140" s="48"/>
    </row>
    <row r="141" spans="1:34" x14ac:dyDescent="0.25">
      <c r="A141" s="29">
        <v>5</v>
      </c>
      <c r="B141" s="22" t="s">
        <v>707</v>
      </c>
      <c r="C141" s="5">
        <f>SUMIFS(base_de_dados!$T:$T,base_de_dados!$B:$B,$B141,base_de_dados!$G:$G,C$61,base_de_dados!$H:$H,$L$1,base_de_dados!$C:$C,$A141,base_de_dados!$M:$M,"&lt;=2007",base_de_dados!$O:$O,"&gt;=39447")</f>
        <v>0</v>
      </c>
      <c r="D141" s="5">
        <f>SUMIFS(base_de_dados!$T:$T,base_de_dados!$B:$B,$B141,base_de_dados!$G:$G,D$61,base_de_dados!$H:$H,$L$1,base_de_dados!$C:$C,$A141,base_de_dados!$M:$M,"&lt;=2007",base_de_dados!$O:$O,"&gt;=39447")</f>
        <v>0</v>
      </c>
      <c r="E141" s="5">
        <f>SUMIFS(base_de_dados!$T:$T,base_de_dados!$B:$B,$B141,base_de_dados!$G:$G,E$61,base_de_dados!$H:$H,$L$1,base_de_dados!$C:$C,$A141,base_de_dados!$M:$M,"&lt;=2007",base_de_dados!$O:$O,"&gt;=39447")</f>
        <v>0</v>
      </c>
      <c r="F141" s="5">
        <f>SUMIFS(base_de_dados!$T:$T,base_de_dados!$B:$B,$B141,base_de_dados!$G:$G,F$61,base_de_dados!$H:$H,$L$1,base_de_dados!$C:$C,$A141,base_de_dados!$M:$M,"&lt;=2007",base_de_dados!$O:$O,"&gt;=39447")</f>
        <v>0</v>
      </c>
      <c r="G141" s="5">
        <f>SUMIFS(base_de_dados!$T:$T,base_de_dados!$B:$B,$B141,base_de_dados!$G:$G,G$61,base_de_dados!$H:$H,$L$1,base_de_dados!$C:$C,$A141,base_de_dados!$M:$M,"&lt;=2007",base_de_dados!$O:$O,"&gt;=39447")</f>
        <v>0</v>
      </c>
      <c r="H141" s="5">
        <f>SUMIFS(base_de_dados!$T:$T,base_de_dados!$B:$B,$B141,base_de_dados!$G:$G,H$61,base_de_dados!$H:$H,$L$1,base_de_dados!$C:$C,$A141,base_de_dados!$M:$M,"&lt;=2007",base_de_dados!$O:$O,"&gt;=39447")</f>
        <v>0</v>
      </c>
      <c r="I141" s="5">
        <f>SUMIFS(base_de_dados!$T:$T,base_de_dados!$B:$B,$B141,base_de_dados!$G:$G,I$61,base_de_dados!$H:$H,$L$1,base_de_dados!$C:$C,$A141,base_de_dados!$M:$M,"&lt;=2007",base_de_dados!$O:$O,"&gt;=39447")</f>
        <v>0</v>
      </c>
      <c r="J141" s="5">
        <f>SUMIFS(base_de_dados!$T:$T,base_de_dados!$B:$B,$B141,base_de_dados!$G:$G,J$61,base_de_dados!$H:$H,$L$1,base_de_dados!$C:$C,$A141,base_de_dados!$M:$M,"&lt;=2007",base_de_dados!$O:$O,"&gt;=39447")</f>
        <v>0</v>
      </c>
      <c r="K141" s="32">
        <f t="shared" si="6"/>
        <v>0</v>
      </c>
      <c r="M141" s="57"/>
      <c r="N141" s="52"/>
      <c r="O141" s="58"/>
      <c r="P141" s="58"/>
      <c r="Q141" s="58"/>
      <c r="R141" s="58"/>
      <c r="S141" s="58"/>
      <c r="T141" s="58"/>
      <c r="U141" s="58"/>
      <c r="V141" s="58"/>
      <c r="W141" s="59"/>
      <c r="X141" s="47"/>
      <c r="Y141" s="57"/>
      <c r="Z141" s="52"/>
      <c r="AA141" s="51"/>
      <c r="AB141" s="48"/>
      <c r="AC141" s="48"/>
      <c r="AD141" s="48"/>
      <c r="AE141" s="48"/>
      <c r="AF141" s="48"/>
      <c r="AG141" s="48"/>
      <c r="AH141" s="48"/>
    </row>
    <row r="142" spans="1:34" x14ac:dyDescent="0.25">
      <c r="A142" s="29">
        <v>14</v>
      </c>
      <c r="B142" s="22" t="s">
        <v>708</v>
      </c>
      <c r="C142" s="5">
        <f>SUMIFS(base_de_dados!$T:$T,base_de_dados!$B:$B,$B142,base_de_dados!$G:$G,C$61,base_de_dados!$H:$H,$L$1,base_de_dados!$C:$C,$A142,base_de_dados!$M:$M,"&lt;=2007",base_de_dados!$O:$O,"&gt;=39447")</f>
        <v>0</v>
      </c>
      <c r="D142" s="5">
        <f>SUMIFS(base_de_dados!$T:$T,base_de_dados!$B:$B,$B142,base_de_dados!$G:$G,D$61,base_de_dados!$H:$H,$L$1,base_de_dados!$C:$C,$A142,base_de_dados!$M:$M,"&lt;=2007",base_de_dados!$O:$O,"&gt;=39447")</f>
        <v>0</v>
      </c>
      <c r="E142" s="5">
        <f>SUMIFS(base_de_dados!$T:$T,base_de_dados!$B:$B,$B142,base_de_dados!$G:$G,E$61,base_de_dados!$H:$H,$L$1,base_de_dados!$C:$C,$A142,base_de_dados!$M:$M,"&lt;=2007",base_de_dados!$O:$O,"&gt;=39447")</f>
        <v>0</v>
      </c>
      <c r="F142" s="5">
        <f>SUMIFS(base_de_dados!$T:$T,base_de_dados!$B:$B,$B142,base_de_dados!$G:$G,F$61,base_de_dados!$H:$H,$L$1,base_de_dados!$C:$C,$A142,base_de_dados!$M:$M,"&lt;=2007",base_de_dados!$O:$O,"&gt;=39447")</f>
        <v>0</v>
      </c>
      <c r="G142" s="5">
        <f>SUMIFS(base_de_dados!$T:$T,base_de_dados!$B:$B,$B142,base_de_dados!$G:$G,G$61,base_de_dados!$H:$H,$L$1,base_de_dados!$C:$C,$A142,base_de_dados!$M:$M,"&lt;=2007",base_de_dados!$O:$O,"&gt;=39447")</f>
        <v>0</v>
      </c>
      <c r="H142" s="5">
        <f>SUMIFS(base_de_dados!$T:$T,base_de_dados!$B:$B,$B142,base_de_dados!$G:$G,H$61,base_de_dados!$H:$H,$L$1,base_de_dados!$C:$C,$A142,base_de_dados!$M:$M,"&lt;=2007",base_de_dados!$O:$O,"&gt;=39447")</f>
        <v>0</v>
      </c>
      <c r="I142" s="5">
        <f>SUMIFS(base_de_dados!$T:$T,base_de_dados!$B:$B,$B142,base_de_dados!$G:$G,I$61,base_de_dados!$H:$H,$L$1,base_de_dados!$C:$C,$A142,base_de_dados!$M:$M,"&lt;=2007",base_de_dados!$O:$O,"&gt;=39447")</f>
        <v>0</v>
      </c>
      <c r="J142" s="5">
        <f>SUMIFS(base_de_dados!$T:$T,base_de_dados!$B:$B,$B142,base_de_dados!$G:$G,J$61,base_de_dados!$H:$H,$L$1,base_de_dados!$C:$C,$A142,base_de_dados!$M:$M,"&lt;=2007",base_de_dados!$O:$O,"&gt;=39447")</f>
        <v>0</v>
      </c>
      <c r="K142" s="32">
        <f t="shared" si="6"/>
        <v>0</v>
      </c>
      <c r="M142" s="57"/>
      <c r="N142" s="52"/>
      <c r="O142" s="58"/>
      <c r="P142" s="58"/>
      <c r="Q142" s="58"/>
      <c r="R142" s="58"/>
      <c r="S142" s="58"/>
      <c r="T142" s="58"/>
      <c r="U142" s="58"/>
      <c r="V142" s="58"/>
      <c r="W142" s="59"/>
      <c r="X142" s="47"/>
      <c r="Y142" s="57"/>
      <c r="Z142" s="52"/>
      <c r="AA142" s="51"/>
      <c r="AB142" s="48"/>
      <c r="AC142" s="48"/>
      <c r="AD142" s="48"/>
      <c r="AE142" s="48"/>
      <c r="AF142" s="48"/>
      <c r="AG142" s="48"/>
      <c r="AH142" s="48"/>
    </row>
    <row r="143" spans="1:34" x14ac:dyDescent="0.25">
      <c r="A143" s="29">
        <v>21</v>
      </c>
      <c r="B143" s="22" t="s">
        <v>709</v>
      </c>
      <c r="C143" s="5">
        <f>SUMIFS(base_de_dados!$T:$T,base_de_dados!$B:$B,$B143,base_de_dados!$G:$G,C$61,base_de_dados!$H:$H,$L$1,base_de_dados!$C:$C,$A143,base_de_dados!$M:$M,"&lt;=2007",base_de_dados!$O:$O,"&gt;=39447")</f>
        <v>0</v>
      </c>
      <c r="D143" s="5">
        <f>SUMIFS(base_de_dados!$T:$T,base_de_dados!$B:$B,$B143,base_de_dados!$G:$G,D$61,base_de_dados!$H:$H,$L$1,base_de_dados!$C:$C,$A143,base_de_dados!$M:$M,"&lt;=2007",base_de_dados!$O:$O,"&gt;=39447")</f>
        <v>0</v>
      </c>
      <c r="E143" s="5">
        <f>SUMIFS(base_de_dados!$T:$T,base_de_dados!$B:$B,$B143,base_de_dados!$G:$G,E$61,base_de_dados!$H:$H,$L$1,base_de_dados!$C:$C,$A143,base_de_dados!$M:$M,"&lt;=2007",base_de_dados!$O:$O,"&gt;=39447")</f>
        <v>0</v>
      </c>
      <c r="F143" s="5">
        <f>SUMIFS(base_de_dados!$T:$T,base_de_dados!$B:$B,$B143,base_de_dados!$G:$G,F$61,base_de_dados!$H:$H,$L$1,base_de_dados!$C:$C,$A143,base_de_dados!$M:$M,"&lt;=2007",base_de_dados!$O:$O,"&gt;=39447")</f>
        <v>0</v>
      </c>
      <c r="G143" s="5">
        <f>SUMIFS(base_de_dados!$T:$T,base_de_dados!$B:$B,$B143,base_de_dados!$G:$G,G$61,base_de_dados!$H:$H,$L$1,base_de_dados!$C:$C,$A143,base_de_dados!$M:$M,"&lt;=2007",base_de_dados!$O:$O,"&gt;=39447")</f>
        <v>0</v>
      </c>
      <c r="H143" s="5">
        <f>SUMIFS(base_de_dados!$T:$T,base_de_dados!$B:$B,$B143,base_de_dados!$G:$G,H$61,base_de_dados!$H:$H,$L$1,base_de_dados!$C:$C,$A143,base_de_dados!$M:$M,"&lt;=2007",base_de_dados!$O:$O,"&gt;=39447")</f>
        <v>0</v>
      </c>
      <c r="I143" s="5">
        <f>SUMIFS(base_de_dados!$T:$T,base_de_dados!$B:$B,$B143,base_de_dados!$G:$G,I$61,base_de_dados!$H:$H,$L$1,base_de_dados!$C:$C,$A143,base_de_dados!$M:$M,"&lt;=2007",base_de_dados!$O:$O,"&gt;=39447")</f>
        <v>0</v>
      </c>
      <c r="J143" s="5">
        <f>SUMIFS(base_de_dados!$T:$T,base_de_dados!$B:$B,$B143,base_de_dados!$G:$G,J$61,base_de_dados!$H:$H,$L$1,base_de_dados!$C:$C,$A143,base_de_dados!$M:$M,"&lt;=2007",base_de_dados!$O:$O,"&gt;=39447")</f>
        <v>0</v>
      </c>
      <c r="K143" s="32">
        <f t="shared" si="6"/>
        <v>0</v>
      </c>
      <c r="M143" s="57"/>
      <c r="N143" s="52"/>
      <c r="O143" s="58"/>
      <c r="P143" s="58"/>
      <c r="Q143" s="58"/>
      <c r="R143" s="58"/>
      <c r="S143" s="58"/>
      <c r="T143" s="58"/>
      <c r="U143" s="58"/>
      <c r="V143" s="58"/>
      <c r="W143" s="59"/>
      <c r="X143" s="47"/>
      <c r="Y143" s="57"/>
      <c r="Z143" s="52"/>
      <c r="AA143" s="51"/>
      <c r="AB143" s="48"/>
      <c r="AC143" s="48"/>
      <c r="AD143" s="48"/>
      <c r="AE143" s="48"/>
      <c r="AF143" s="48"/>
      <c r="AG143" s="48"/>
      <c r="AH143" s="48"/>
    </row>
    <row r="144" spans="1:34" x14ac:dyDescent="0.25">
      <c r="A144" s="29">
        <v>13</v>
      </c>
      <c r="B144" s="22" t="s">
        <v>710</v>
      </c>
      <c r="C144" s="5">
        <f>SUMIFS(base_de_dados!$T:$T,base_de_dados!$B:$B,$B144,base_de_dados!$G:$G,C$61,base_de_dados!$H:$H,$L$1,base_de_dados!$C:$C,$A144,base_de_dados!$M:$M,"&lt;=2007",base_de_dados!$O:$O,"&gt;=39447")</f>
        <v>0</v>
      </c>
      <c r="D144" s="5">
        <f>SUMIFS(base_de_dados!$T:$T,base_de_dados!$B:$B,$B144,base_de_dados!$G:$G,D$61,base_de_dados!$H:$H,$L$1,base_de_dados!$C:$C,$A144,base_de_dados!$M:$M,"&lt;=2007",base_de_dados!$O:$O,"&gt;=39447")</f>
        <v>0</v>
      </c>
      <c r="E144" s="5">
        <f>SUMIFS(base_de_dados!$T:$T,base_de_dados!$B:$B,$B144,base_de_dados!$G:$G,E$61,base_de_dados!$H:$H,$L$1,base_de_dados!$C:$C,$A144,base_de_dados!$M:$M,"&lt;=2007",base_de_dados!$O:$O,"&gt;=39447")</f>
        <v>0</v>
      </c>
      <c r="F144" s="5">
        <f>SUMIFS(base_de_dados!$T:$T,base_de_dados!$B:$B,$B144,base_de_dados!$G:$G,F$61,base_de_dados!$H:$H,$L$1,base_de_dados!$C:$C,$A144,base_de_dados!$M:$M,"&lt;=2007",base_de_dados!$O:$O,"&gt;=39447")</f>
        <v>0</v>
      </c>
      <c r="G144" s="5">
        <f>SUMIFS(base_de_dados!$T:$T,base_de_dados!$B:$B,$B144,base_de_dados!$G:$G,G$61,base_de_dados!$H:$H,$L$1,base_de_dados!$C:$C,$A144,base_de_dados!$M:$M,"&lt;=2007",base_de_dados!$O:$O,"&gt;=39447")</f>
        <v>0</v>
      </c>
      <c r="H144" s="5">
        <f>SUMIFS(base_de_dados!$T:$T,base_de_dados!$B:$B,$B144,base_de_dados!$G:$G,H$61,base_de_dados!$H:$H,$L$1,base_de_dados!$C:$C,$A144,base_de_dados!$M:$M,"&lt;=2007",base_de_dados!$O:$O,"&gt;=39447")</f>
        <v>0</v>
      </c>
      <c r="I144" s="5">
        <f>SUMIFS(base_de_dados!$T:$T,base_de_dados!$B:$B,$B144,base_de_dados!$G:$G,I$61,base_de_dados!$H:$H,$L$1,base_de_dados!$C:$C,$A144,base_de_dados!$M:$M,"&lt;=2007",base_de_dados!$O:$O,"&gt;=39447")</f>
        <v>0</v>
      </c>
      <c r="J144" s="5">
        <f>SUMIFS(base_de_dados!$T:$T,base_de_dados!$B:$B,$B144,base_de_dados!$G:$G,J$61,base_de_dados!$H:$H,$L$1,base_de_dados!$C:$C,$A144,base_de_dados!$M:$M,"&lt;=2007",base_de_dados!$O:$O,"&gt;=39447")</f>
        <v>0</v>
      </c>
      <c r="K144" s="32">
        <f t="shared" si="6"/>
        <v>0</v>
      </c>
      <c r="M144" s="57"/>
      <c r="N144" s="52"/>
      <c r="O144" s="58"/>
      <c r="P144" s="58"/>
      <c r="Q144" s="58"/>
      <c r="R144" s="58"/>
      <c r="S144" s="58"/>
      <c r="T144" s="58"/>
      <c r="U144" s="58"/>
      <c r="V144" s="58"/>
      <c r="W144" s="59"/>
      <c r="X144" s="47"/>
      <c r="Y144" s="57"/>
      <c r="Z144" s="52"/>
      <c r="AA144" s="51"/>
      <c r="AB144" s="48"/>
      <c r="AC144" s="48"/>
      <c r="AD144" s="48"/>
      <c r="AE144" s="48"/>
      <c r="AF144" s="48"/>
      <c r="AG144" s="48"/>
      <c r="AH144" s="48"/>
    </row>
    <row r="145" spans="1:34" x14ac:dyDescent="0.25">
      <c r="A145" s="29">
        <v>16</v>
      </c>
      <c r="B145" s="22" t="s">
        <v>711</v>
      </c>
      <c r="C145" s="5">
        <f>SUMIFS(base_de_dados!$T:$T,base_de_dados!$B:$B,$B145,base_de_dados!$G:$G,C$61,base_de_dados!$H:$H,$L$1,base_de_dados!$C:$C,$A145,base_de_dados!$M:$M,"&lt;=2007",base_de_dados!$O:$O,"&gt;=39447")</f>
        <v>0</v>
      </c>
      <c r="D145" s="5">
        <f>SUMIFS(base_de_dados!$T:$T,base_de_dados!$B:$B,$B145,base_de_dados!$G:$G,D$61,base_de_dados!$H:$H,$L$1,base_de_dados!$C:$C,$A145,base_de_dados!$M:$M,"&lt;=2007",base_de_dados!$O:$O,"&gt;=39447")</f>
        <v>0</v>
      </c>
      <c r="E145" s="5">
        <f>SUMIFS(base_de_dados!$T:$T,base_de_dados!$B:$B,$B145,base_de_dados!$G:$G,E$61,base_de_dados!$H:$H,$L$1,base_de_dados!$C:$C,$A145,base_de_dados!$M:$M,"&lt;=2007",base_de_dados!$O:$O,"&gt;=39447")</f>
        <v>0</v>
      </c>
      <c r="F145" s="5">
        <f>SUMIFS(base_de_dados!$T:$T,base_de_dados!$B:$B,$B145,base_de_dados!$G:$G,F$61,base_de_dados!$H:$H,$L$1,base_de_dados!$C:$C,$A145,base_de_dados!$M:$M,"&lt;=2007",base_de_dados!$O:$O,"&gt;=39447")</f>
        <v>0</v>
      </c>
      <c r="G145" s="5">
        <f>SUMIFS(base_de_dados!$T:$T,base_de_dados!$B:$B,$B145,base_de_dados!$G:$G,G$61,base_de_dados!$H:$H,$L$1,base_de_dados!$C:$C,$A145,base_de_dados!$M:$M,"&lt;=2007",base_de_dados!$O:$O,"&gt;=39447")</f>
        <v>0</v>
      </c>
      <c r="H145" s="5">
        <f>SUMIFS(base_de_dados!$T:$T,base_de_dados!$B:$B,$B145,base_de_dados!$G:$G,H$61,base_de_dados!$H:$H,$L$1,base_de_dados!$C:$C,$A145,base_de_dados!$M:$M,"&lt;=2007",base_de_dados!$O:$O,"&gt;=39447")</f>
        <v>0</v>
      </c>
      <c r="I145" s="5">
        <f>SUMIFS(base_de_dados!$T:$T,base_de_dados!$B:$B,$B145,base_de_dados!$G:$G,I$61,base_de_dados!$H:$H,$L$1,base_de_dados!$C:$C,$A145,base_de_dados!$M:$M,"&lt;=2007",base_de_dados!$O:$O,"&gt;=39447")</f>
        <v>0</v>
      </c>
      <c r="J145" s="5">
        <f>SUMIFS(base_de_dados!$T:$T,base_de_dados!$B:$B,$B145,base_de_dados!$G:$G,J$61,base_de_dados!$H:$H,$L$1,base_de_dados!$C:$C,$A145,base_de_dados!$M:$M,"&lt;=2007",base_de_dados!$O:$O,"&gt;=39447")</f>
        <v>0</v>
      </c>
      <c r="K145" s="32">
        <f t="shared" si="6"/>
        <v>0</v>
      </c>
      <c r="M145" s="57"/>
      <c r="N145" s="52"/>
      <c r="O145" s="58"/>
      <c r="P145" s="58"/>
      <c r="Q145" s="58"/>
      <c r="R145" s="58"/>
      <c r="S145" s="58"/>
      <c r="T145" s="58"/>
      <c r="U145" s="58"/>
      <c r="V145" s="58"/>
      <c r="W145" s="59"/>
      <c r="X145" s="47"/>
      <c r="Y145" s="57"/>
      <c r="Z145" s="52"/>
      <c r="AA145" s="51"/>
      <c r="AB145" s="48"/>
      <c r="AC145" s="48"/>
      <c r="AD145" s="48"/>
      <c r="AE145" s="48"/>
      <c r="AF145" s="48"/>
      <c r="AG145" s="48"/>
      <c r="AH145" s="48"/>
    </row>
    <row r="146" spans="1:34" x14ac:dyDescent="0.25">
      <c r="A146" s="29">
        <v>13</v>
      </c>
      <c r="B146" s="22" t="s">
        <v>712</v>
      </c>
      <c r="C146" s="5">
        <f>SUMIFS(base_de_dados!$T:$T,base_de_dados!$B:$B,$B146,base_de_dados!$G:$G,C$61,base_de_dados!$H:$H,$L$1,base_de_dados!$C:$C,$A146,base_de_dados!$M:$M,"&lt;=2007",base_de_dados!$O:$O,"&gt;=39447")</f>
        <v>0</v>
      </c>
      <c r="D146" s="5">
        <f>SUMIFS(base_de_dados!$T:$T,base_de_dados!$B:$B,$B146,base_de_dados!$G:$G,D$61,base_de_dados!$H:$H,$L$1,base_de_dados!$C:$C,$A146,base_de_dados!$M:$M,"&lt;=2007",base_de_dados!$O:$O,"&gt;=39447")</f>
        <v>0</v>
      </c>
      <c r="E146" s="5">
        <f>SUMIFS(base_de_dados!$T:$T,base_de_dados!$B:$B,$B146,base_de_dados!$G:$G,E$61,base_de_dados!$H:$H,$L$1,base_de_dados!$C:$C,$A146,base_de_dados!$M:$M,"&lt;=2007",base_de_dados!$O:$O,"&gt;=39447")</f>
        <v>0</v>
      </c>
      <c r="F146" s="5">
        <f>SUMIFS(base_de_dados!$T:$T,base_de_dados!$B:$B,$B146,base_de_dados!$G:$G,F$61,base_de_dados!$H:$H,$L$1,base_de_dados!$C:$C,$A146,base_de_dados!$M:$M,"&lt;=2007",base_de_dados!$O:$O,"&gt;=39447")</f>
        <v>0</v>
      </c>
      <c r="G146" s="5">
        <f>SUMIFS(base_de_dados!$T:$T,base_de_dados!$B:$B,$B146,base_de_dados!$G:$G,G$61,base_de_dados!$H:$H,$L$1,base_de_dados!$C:$C,$A146,base_de_dados!$M:$M,"&lt;=2007",base_de_dados!$O:$O,"&gt;=39447")</f>
        <v>0</v>
      </c>
      <c r="H146" s="5">
        <f>SUMIFS(base_de_dados!$T:$T,base_de_dados!$B:$B,$B146,base_de_dados!$G:$G,H$61,base_de_dados!$H:$H,$L$1,base_de_dados!$C:$C,$A146,base_de_dados!$M:$M,"&lt;=2007",base_de_dados!$O:$O,"&gt;=39447")</f>
        <v>0</v>
      </c>
      <c r="I146" s="5">
        <f>SUMIFS(base_de_dados!$T:$T,base_de_dados!$B:$B,$B146,base_de_dados!$G:$G,I$61,base_de_dados!$H:$H,$L$1,base_de_dados!$C:$C,$A146,base_de_dados!$M:$M,"&lt;=2007",base_de_dados!$O:$O,"&gt;=39447")</f>
        <v>0</v>
      </c>
      <c r="J146" s="5">
        <f>SUMIFS(base_de_dados!$T:$T,base_de_dados!$B:$B,$B146,base_de_dados!$G:$G,J$61,base_de_dados!$H:$H,$L$1,base_de_dados!$C:$C,$A146,base_de_dados!$M:$M,"&lt;=2007",base_de_dados!$O:$O,"&gt;=39447")</f>
        <v>0</v>
      </c>
      <c r="K146" s="32">
        <f t="shared" si="6"/>
        <v>0</v>
      </c>
      <c r="M146" s="57"/>
      <c r="N146" s="52"/>
      <c r="O146" s="58"/>
      <c r="P146" s="58"/>
      <c r="Q146" s="58"/>
      <c r="R146" s="58"/>
      <c r="S146" s="58"/>
      <c r="T146" s="58"/>
      <c r="U146" s="58"/>
      <c r="V146" s="58"/>
      <c r="W146" s="59"/>
      <c r="X146" s="47"/>
      <c r="Y146" s="57"/>
      <c r="Z146" s="52"/>
      <c r="AA146" s="51"/>
      <c r="AB146" s="48"/>
      <c r="AC146" s="48"/>
      <c r="AD146" s="48"/>
      <c r="AE146" s="48"/>
      <c r="AF146" s="48"/>
      <c r="AG146" s="48"/>
      <c r="AH146" s="48"/>
    </row>
    <row r="147" spans="1:34" x14ac:dyDescent="0.25">
      <c r="A147" s="29">
        <v>10</v>
      </c>
      <c r="B147" s="22" t="s">
        <v>713</v>
      </c>
      <c r="C147" s="5">
        <f>SUMIFS(base_de_dados!$T:$T,base_de_dados!$B:$B,$B147,base_de_dados!$G:$G,C$61,base_de_dados!$H:$H,$L$1,base_de_dados!$C:$C,$A147,base_de_dados!$M:$M,"&lt;=2007",base_de_dados!$O:$O,"&gt;=39447")</f>
        <v>0</v>
      </c>
      <c r="D147" s="5">
        <f>SUMIFS(base_de_dados!$T:$T,base_de_dados!$B:$B,$B147,base_de_dados!$G:$G,D$61,base_de_dados!$H:$H,$L$1,base_de_dados!$C:$C,$A147,base_de_dados!$M:$M,"&lt;=2007",base_de_dados!$O:$O,"&gt;=39447")</f>
        <v>0</v>
      </c>
      <c r="E147" s="5">
        <f>SUMIFS(base_de_dados!$T:$T,base_de_dados!$B:$B,$B147,base_de_dados!$G:$G,E$61,base_de_dados!$H:$H,$L$1,base_de_dados!$C:$C,$A147,base_de_dados!$M:$M,"&lt;=2007",base_de_dados!$O:$O,"&gt;=39447")</f>
        <v>0</v>
      </c>
      <c r="F147" s="5">
        <f>SUMIFS(base_de_dados!$T:$T,base_de_dados!$B:$B,$B147,base_de_dados!$G:$G,F$61,base_de_dados!$H:$H,$L$1,base_de_dados!$C:$C,$A147,base_de_dados!$M:$M,"&lt;=2007",base_de_dados!$O:$O,"&gt;=39447")</f>
        <v>0</v>
      </c>
      <c r="G147" s="5">
        <f>SUMIFS(base_de_dados!$T:$T,base_de_dados!$B:$B,$B147,base_de_dados!$G:$G,G$61,base_de_dados!$H:$H,$L$1,base_de_dados!$C:$C,$A147,base_de_dados!$M:$M,"&lt;=2007",base_de_dados!$O:$O,"&gt;=39447")</f>
        <v>0</v>
      </c>
      <c r="H147" s="5">
        <f>SUMIFS(base_de_dados!$T:$T,base_de_dados!$B:$B,$B147,base_de_dados!$G:$G,H$61,base_de_dados!$H:$H,$L$1,base_de_dados!$C:$C,$A147,base_de_dados!$M:$M,"&lt;=2007",base_de_dados!$O:$O,"&gt;=39447")</f>
        <v>0</v>
      </c>
      <c r="I147" s="5">
        <f>SUMIFS(base_de_dados!$T:$T,base_de_dados!$B:$B,$B147,base_de_dados!$G:$G,I$61,base_de_dados!$H:$H,$L$1,base_de_dados!$C:$C,$A147,base_de_dados!$M:$M,"&lt;=2007",base_de_dados!$O:$O,"&gt;=39447")</f>
        <v>0</v>
      </c>
      <c r="J147" s="5">
        <f>SUMIFS(base_de_dados!$T:$T,base_de_dados!$B:$B,$B147,base_de_dados!$G:$G,J$61,base_de_dados!$H:$H,$L$1,base_de_dados!$C:$C,$A147,base_de_dados!$M:$M,"&lt;=2007",base_de_dados!$O:$O,"&gt;=39447")</f>
        <v>0</v>
      </c>
      <c r="K147" s="32">
        <f t="shared" si="6"/>
        <v>0</v>
      </c>
      <c r="M147" s="57"/>
      <c r="N147" s="52"/>
      <c r="O147" s="58"/>
      <c r="P147" s="58"/>
      <c r="Q147" s="58"/>
      <c r="R147" s="58"/>
      <c r="S147" s="58"/>
      <c r="T147" s="58"/>
      <c r="U147" s="58"/>
      <c r="V147" s="58"/>
      <c r="W147" s="59"/>
      <c r="X147" s="47"/>
      <c r="Y147" s="57"/>
      <c r="Z147" s="52"/>
      <c r="AA147" s="51"/>
      <c r="AB147" s="48"/>
      <c r="AC147" s="48"/>
      <c r="AD147" s="48"/>
      <c r="AE147" s="48"/>
      <c r="AF147" s="48"/>
      <c r="AG147" s="48"/>
      <c r="AH147" s="48"/>
    </row>
    <row r="148" spans="1:34" x14ac:dyDescent="0.25">
      <c r="A148" s="29">
        <v>5</v>
      </c>
      <c r="B148" s="22" t="s">
        <v>714</v>
      </c>
      <c r="C148" s="5">
        <f>SUMIFS(base_de_dados!$T:$T,base_de_dados!$B:$B,$B148,base_de_dados!$G:$G,C$61,base_de_dados!$H:$H,$L$1,base_de_dados!$C:$C,$A148,base_de_dados!$M:$M,"&lt;=2007",base_de_dados!$O:$O,"&gt;=39447")</f>
        <v>0</v>
      </c>
      <c r="D148" s="5">
        <f>SUMIFS(base_de_dados!$T:$T,base_de_dados!$B:$B,$B148,base_de_dados!$G:$G,D$61,base_de_dados!$H:$H,$L$1,base_de_dados!$C:$C,$A148,base_de_dados!$M:$M,"&lt;=2007",base_de_dados!$O:$O,"&gt;=39447")</f>
        <v>0</v>
      </c>
      <c r="E148" s="5">
        <f>SUMIFS(base_de_dados!$T:$T,base_de_dados!$B:$B,$B148,base_de_dados!$G:$G,E$61,base_de_dados!$H:$H,$L$1,base_de_dados!$C:$C,$A148,base_de_dados!$M:$M,"&lt;=2007",base_de_dados!$O:$O,"&gt;=39447")</f>
        <v>0</v>
      </c>
      <c r="F148" s="5">
        <f>SUMIFS(base_de_dados!$T:$T,base_de_dados!$B:$B,$B148,base_de_dados!$G:$G,F$61,base_de_dados!$H:$H,$L$1,base_de_dados!$C:$C,$A148,base_de_dados!$M:$M,"&lt;=2007",base_de_dados!$O:$O,"&gt;=39447")</f>
        <v>0</v>
      </c>
      <c r="G148" s="5">
        <f>SUMIFS(base_de_dados!$T:$T,base_de_dados!$B:$B,$B148,base_de_dados!$G:$G,G$61,base_de_dados!$H:$H,$L$1,base_de_dados!$C:$C,$A148,base_de_dados!$M:$M,"&lt;=2007",base_de_dados!$O:$O,"&gt;=39447")</f>
        <v>0</v>
      </c>
      <c r="H148" s="5">
        <f>SUMIFS(base_de_dados!$T:$T,base_de_dados!$B:$B,$B148,base_de_dados!$G:$G,H$61,base_de_dados!$H:$H,$L$1,base_de_dados!$C:$C,$A148,base_de_dados!$M:$M,"&lt;=2007",base_de_dados!$O:$O,"&gt;=39447")</f>
        <v>0</v>
      </c>
      <c r="I148" s="5">
        <f>SUMIFS(base_de_dados!$T:$T,base_de_dados!$B:$B,$B148,base_de_dados!$G:$G,I$61,base_de_dados!$H:$H,$L$1,base_de_dados!$C:$C,$A148,base_de_dados!$M:$M,"&lt;=2007",base_de_dados!$O:$O,"&gt;=39447")</f>
        <v>0</v>
      </c>
      <c r="J148" s="5">
        <f>SUMIFS(base_de_dados!$T:$T,base_de_dados!$B:$B,$B148,base_de_dados!$G:$G,J$61,base_de_dados!$H:$H,$L$1,base_de_dados!$C:$C,$A148,base_de_dados!$M:$M,"&lt;=2007",base_de_dados!$O:$O,"&gt;=39447")</f>
        <v>0</v>
      </c>
      <c r="K148" s="32">
        <f t="shared" si="6"/>
        <v>0</v>
      </c>
      <c r="M148" s="57"/>
      <c r="N148" s="52"/>
      <c r="O148" s="58"/>
      <c r="P148" s="58"/>
      <c r="Q148" s="58"/>
      <c r="R148" s="58"/>
      <c r="S148" s="58"/>
      <c r="T148" s="58"/>
      <c r="U148" s="58"/>
      <c r="V148" s="58"/>
      <c r="W148" s="59"/>
      <c r="X148" s="47"/>
      <c r="Y148" s="57"/>
      <c r="Z148" s="52"/>
      <c r="AA148" s="51"/>
      <c r="AB148" s="48"/>
      <c r="AC148" s="48"/>
      <c r="AD148" s="48"/>
      <c r="AE148" s="48"/>
      <c r="AF148" s="48"/>
      <c r="AG148" s="48"/>
      <c r="AH148" s="48"/>
    </row>
    <row r="149" spans="1:34" x14ac:dyDescent="0.25">
      <c r="A149" s="29">
        <v>19</v>
      </c>
      <c r="B149" s="22" t="s">
        <v>715</v>
      </c>
      <c r="C149" s="5">
        <f>SUMIFS(base_de_dados!$T:$T,base_de_dados!$B:$B,$B149,base_de_dados!$G:$G,C$61,base_de_dados!$H:$H,$L$1,base_de_dados!$C:$C,$A149,base_de_dados!$M:$M,"&lt;=2007",base_de_dados!$O:$O,"&gt;=39447")</f>
        <v>0</v>
      </c>
      <c r="D149" s="5">
        <f>SUMIFS(base_de_dados!$T:$T,base_de_dados!$B:$B,$B149,base_de_dados!$G:$G,D$61,base_de_dados!$H:$H,$L$1,base_de_dados!$C:$C,$A149,base_de_dados!$M:$M,"&lt;=2007",base_de_dados!$O:$O,"&gt;=39447")</f>
        <v>0</v>
      </c>
      <c r="E149" s="5">
        <f>SUMIFS(base_de_dados!$T:$T,base_de_dados!$B:$B,$B149,base_de_dados!$G:$G,E$61,base_de_dados!$H:$H,$L$1,base_de_dados!$C:$C,$A149,base_de_dados!$M:$M,"&lt;=2007",base_de_dados!$O:$O,"&gt;=39447")</f>
        <v>0</v>
      </c>
      <c r="F149" s="5">
        <f>SUMIFS(base_de_dados!$T:$T,base_de_dados!$B:$B,$B149,base_de_dados!$G:$G,F$61,base_de_dados!$H:$H,$L$1,base_de_dados!$C:$C,$A149,base_de_dados!$M:$M,"&lt;=2007",base_de_dados!$O:$O,"&gt;=39447")</f>
        <v>0</v>
      </c>
      <c r="G149" s="5">
        <f>SUMIFS(base_de_dados!$T:$T,base_de_dados!$B:$B,$B149,base_de_dados!$G:$G,G$61,base_de_dados!$H:$H,$L$1,base_de_dados!$C:$C,$A149,base_de_dados!$M:$M,"&lt;=2007",base_de_dados!$O:$O,"&gt;=39447")</f>
        <v>0</v>
      </c>
      <c r="H149" s="5">
        <f>SUMIFS(base_de_dados!$T:$T,base_de_dados!$B:$B,$B149,base_de_dados!$G:$G,H$61,base_de_dados!$H:$H,$L$1,base_de_dados!$C:$C,$A149,base_de_dados!$M:$M,"&lt;=2007",base_de_dados!$O:$O,"&gt;=39447")</f>
        <v>0</v>
      </c>
      <c r="I149" s="5">
        <f>SUMIFS(base_de_dados!$T:$T,base_de_dados!$B:$B,$B149,base_de_dados!$G:$G,I$61,base_de_dados!$H:$H,$L$1,base_de_dados!$C:$C,$A149,base_de_dados!$M:$M,"&lt;=2007",base_de_dados!$O:$O,"&gt;=39447")</f>
        <v>0</v>
      </c>
      <c r="J149" s="5">
        <f>SUMIFS(base_de_dados!$T:$T,base_de_dados!$B:$B,$B149,base_de_dados!$G:$G,J$61,base_de_dados!$H:$H,$L$1,base_de_dados!$C:$C,$A149,base_de_dados!$M:$M,"&lt;=2007",base_de_dados!$O:$O,"&gt;=39447")</f>
        <v>0</v>
      </c>
      <c r="K149" s="32">
        <f t="shared" si="6"/>
        <v>0</v>
      </c>
      <c r="M149" s="57"/>
      <c r="N149" s="52"/>
      <c r="O149" s="58"/>
      <c r="P149" s="58"/>
      <c r="Q149" s="58"/>
      <c r="R149" s="58"/>
      <c r="S149" s="58"/>
      <c r="T149" s="58"/>
      <c r="U149" s="58"/>
      <c r="V149" s="58"/>
      <c r="W149" s="59"/>
      <c r="X149" s="47"/>
      <c r="Y149" s="57"/>
      <c r="Z149" s="52"/>
      <c r="AA149" s="51"/>
      <c r="AB149" s="48"/>
      <c r="AC149" s="48"/>
      <c r="AD149" s="48"/>
      <c r="AE149" s="48"/>
      <c r="AF149" s="48"/>
      <c r="AG149" s="48"/>
      <c r="AH149" s="48"/>
    </row>
    <row r="150" spans="1:34" x14ac:dyDescent="0.25">
      <c r="A150" s="29">
        <v>19</v>
      </c>
      <c r="B150" s="22" t="s">
        <v>716</v>
      </c>
      <c r="C150" s="5">
        <f>SUMIFS(base_de_dados!$T:$T,base_de_dados!$B:$B,$B150,base_de_dados!$G:$G,C$61,base_de_dados!$H:$H,$L$1,base_de_dados!$C:$C,$A150,base_de_dados!$M:$M,"&lt;=2007",base_de_dados!$O:$O,"&gt;=39447")</f>
        <v>0</v>
      </c>
      <c r="D150" s="5">
        <f>SUMIFS(base_de_dados!$T:$T,base_de_dados!$B:$B,$B150,base_de_dados!$G:$G,D$61,base_de_dados!$H:$H,$L$1,base_de_dados!$C:$C,$A150,base_de_dados!$M:$M,"&lt;=2007",base_de_dados!$O:$O,"&gt;=39447")</f>
        <v>0</v>
      </c>
      <c r="E150" s="5">
        <f>SUMIFS(base_de_dados!$T:$T,base_de_dados!$B:$B,$B150,base_de_dados!$G:$G,E$61,base_de_dados!$H:$H,$L$1,base_de_dados!$C:$C,$A150,base_de_dados!$M:$M,"&lt;=2007",base_de_dados!$O:$O,"&gt;=39447")</f>
        <v>0</v>
      </c>
      <c r="F150" s="5">
        <f>SUMIFS(base_de_dados!$T:$T,base_de_dados!$B:$B,$B150,base_de_dados!$G:$G,F$61,base_de_dados!$H:$H,$L$1,base_de_dados!$C:$C,$A150,base_de_dados!$M:$M,"&lt;=2007",base_de_dados!$O:$O,"&gt;=39447")</f>
        <v>0</v>
      </c>
      <c r="G150" s="5">
        <f>SUMIFS(base_de_dados!$T:$T,base_de_dados!$B:$B,$B150,base_de_dados!$G:$G,G$61,base_de_dados!$H:$H,$L$1,base_de_dados!$C:$C,$A150,base_de_dados!$M:$M,"&lt;=2007",base_de_dados!$O:$O,"&gt;=39447")</f>
        <v>0</v>
      </c>
      <c r="H150" s="5">
        <f>SUMIFS(base_de_dados!$T:$T,base_de_dados!$B:$B,$B150,base_de_dados!$G:$G,H$61,base_de_dados!$H:$H,$L$1,base_de_dados!$C:$C,$A150,base_de_dados!$M:$M,"&lt;=2007",base_de_dados!$O:$O,"&gt;=39447")</f>
        <v>0</v>
      </c>
      <c r="I150" s="5">
        <f>SUMIFS(base_de_dados!$T:$T,base_de_dados!$B:$B,$B150,base_de_dados!$G:$G,I$61,base_de_dados!$H:$H,$L$1,base_de_dados!$C:$C,$A150,base_de_dados!$M:$M,"&lt;=2007",base_de_dados!$O:$O,"&gt;=39447")</f>
        <v>0</v>
      </c>
      <c r="J150" s="5">
        <f>SUMIFS(base_de_dados!$T:$T,base_de_dados!$B:$B,$B150,base_de_dados!$G:$G,J$61,base_de_dados!$H:$H,$L$1,base_de_dados!$C:$C,$A150,base_de_dados!$M:$M,"&lt;=2007",base_de_dados!$O:$O,"&gt;=39447")</f>
        <v>0</v>
      </c>
      <c r="K150" s="32">
        <f t="shared" si="6"/>
        <v>0</v>
      </c>
      <c r="M150" s="57"/>
      <c r="N150" s="52"/>
      <c r="O150" s="58"/>
      <c r="P150" s="58"/>
      <c r="Q150" s="58"/>
      <c r="R150" s="58"/>
      <c r="S150" s="58"/>
      <c r="T150" s="58"/>
      <c r="U150" s="58"/>
      <c r="V150" s="58"/>
      <c r="W150" s="59"/>
      <c r="X150" s="47"/>
      <c r="Y150" s="57"/>
      <c r="Z150" s="52"/>
      <c r="AA150" s="51"/>
      <c r="AB150" s="48"/>
      <c r="AC150" s="48"/>
      <c r="AD150" s="48"/>
      <c r="AE150" s="48"/>
      <c r="AF150" s="48"/>
      <c r="AG150" s="48"/>
      <c r="AH150" s="48"/>
    </row>
    <row r="151" spans="1:34" x14ac:dyDescent="0.25">
      <c r="A151" s="29">
        <v>4</v>
      </c>
      <c r="B151" s="22" t="s">
        <v>717</v>
      </c>
      <c r="C151" s="5">
        <f>SUMIFS(base_de_dados!$T:$T,base_de_dados!$B:$B,$B151,base_de_dados!$G:$G,C$61,base_de_dados!$H:$H,$L$1,base_de_dados!$C:$C,$A151,base_de_dados!$M:$M,"&lt;=2007",base_de_dados!$O:$O,"&gt;=39447")</f>
        <v>0</v>
      </c>
      <c r="D151" s="5">
        <f>SUMIFS(base_de_dados!$T:$T,base_de_dados!$B:$B,$B151,base_de_dados!$G:$G,D$61,base_de_dados!$H:$H,$L$1,base_de_dados!$C:$C,$A151,base_de_dados!$M:$M,"&lt;=2007",base_de_dados!$O:$O,"&gt;=39447")</f>
        <v>0</v>
      </c>
      <c r="E151" s="5">
        <f>SUMIFS(base_de_dados!$T:$T,base_de_dados!$B:$B,$B151,base_de_dados!$G:$G,E$61,base_de_dados!$H:$H,$L$1,base_de_dados!$C:$C,$A151,base_de_dados!$M:$M,"&lt;=2007",base_de_dados!$O:$O,"&gt;=39447")</f>
        <v>0</v>
      </c>
      <c r="F151" s="5">
        <f>SUMIFS(base_de_dados!$T:$T,base_de_dados!$B:$B,$B151,base_de_dados!$G:$G,F$61,base_de_dados!$H:$H,$L$1,base_de_dados!$C:$C,$A151,base_de_dados!$M:$M,"&lt;=2007",base_de_dados!$O:$O,"&gt;=39447")</f>
        <v>0</v>
      </c>
      <c r="G151" s="5">
        <f>SUMIFS(base_de_dados!$T:$T,base_de_dados!$B:$B,$B151,base_de_dados!$G:$G,G$61,base_de_dados!$H:$H,$L$1,base_de_dados!$C:$C,$A151,base_de_dados!$M:$M,"&lt;=2007",base_de_dados!$O:$O,"&gt;=39447")</f>
        <v>0</v>
      </c>
      <c r="H151" s="5">
        <f>SUMIFS(base_de_dados!$T:$T,base_de_dados!$B:$B,$B151,base_de_dados!$G:$G,H$61,base_de_dados!$H:$H,$L$1,base_de_dados!$C:$C,$A151,base_de_dados!$M:$M,"&lt;=2007",base_de_dados!$O:$O,"&gt;=39447")</f>
        <v>0</v>
      </c>
      <c r="I151" s="5">
        <f>SUMIFS(base_de_dados!$T:$T,base_de_dados!$B:$B,$B151,base_de_dados!$G:$G,I$61,base_de_dados!$H:$H,$L$1,base_de_dados!$C:$C,$A151,base_de_dados!$M:$M,"&lt;=2007",base_de_dados!$O:$O,"&gt;=39447")</f>
        <v>0</v>
      </c>
      <c r="J151" s="5">
        <f>SUMIFS(base_de_dados!$T:$T,base_de_dados!$B:$B,$B151,base_de_dados!$G:$G,J$61,base_de_dados!$H:$H,$L$1,base_de_dados!$C:$C,$A151,base_de_dados!$M:$M,"&lt;=2007",base_de_dados!$O:$O,"&gt;=39447")</f>
        <v>0</v>
      </c>
      <c r="K151" s="32">
        <f t="shared" si="6"/>
        <v>0</v>
      </c>
      <c r="M151" s="57"/>
      <c r="N151" s="52"/>
      <c r="O151" s="58"/>
      <c r="P151" s="58"/>
      <c r="Q151" s="58"/>
      <c r="R151" s="58"/>
      <c r="S151" s="58"/>
      <c r="T151" s="58"/>
      <c r="U151" s="58"/>
      <c r="V151" s="58"/>
      <c r="W151" s="59"/>
      <c r="X151" s="47"/>
      <c r="Y151" s="57"/>
      <c r="Z151" s="52"/>
      <c r="AA151" s="51"/>
      <c r="AB151" s="48"/>
      <c r="AC151" s="48"/>
      <c r="AD151" s="48"/>
      <c r="AE151" s="48"/>
      <c r="AF151" s="48"/>
      <c r="AG151" s="48"/>
      <c r="AH151" s="48"/>
    </row>
    <row r="152" spans="1:34" x14ac:dyDescent="0.25">
      <c r="A152" s="29">
        <v>13</v>
      </c>
      <c r="B152" s="22" t="s">
        <v>718</v>
      </c>
      <c r="C152" s="5">
        <f>SUMIFS(base_de_dados!$T:$T,base_de_dados!$B:$B,$B152,base_de_dados!$G:$G,C$61,base_de_dados!$H:$H,$L$1,base_de_dados!$C:$C,$A152,base_de_dados!$M:$M,"&lt;=2007",base_de_dados!$O:$O,"&gt;=39447")</f>
        <v>0</v>
      </c>
      <c r="D152" s="5">
        <f>SUMIFS(base_de_dados!$T:$T,base_de_dados!$B:$B,$B152,base_de_dados!$G:$G,D$61,base_de_dados!$H:$H,$L$1,base_de_dados!$C:$C,$A152,base_de_dados!$M:$M,"&lt;=2007",base_de_dados!$O:$O,"&gt;=39447")</f>
        <v>0</v>
      </c>
      <c r="E152" s="5">
        <f>SUMIFS(base_de_dados!$T:$T,base_de_dados!$B:$B,$B152,base_de_dados!$G:$G,E$61,base_de_dados!$H:$H,$L$1,base_de_dados!$C:$C,$A152,base_de_dados!$M:$M,"&lt;=2007",base_de_dados!$O:$O,"&gt;=39447")</f>
        <v>0</v>
      </c>
      <c r="F152" s="5">
        <f>SUMIFS(base_de_dados!$T:$T,base_de_dados!$B:$B,$B152,base_de_dados!$G:$G,F$61,base_de_dados!$H:$H,$L$1,base_de_dados!$C:$C,$A152,base_de_dados!$M:$M,"&lt;=2007",base_de_dados!$O:$O,"&gt;=39447")</f>
        <v>0</v>
      </c>
      <c r="G152" s="5">
        <f>SUMIFS(base_de_dados!$T:$T,base_de_dados!$B:$B,$B152,base_de_dados!$G:$G,G$61,base_de_dados!$H:$H,$L$1,base_de_dados!$C:$C,$A152,base_de_dados!$M:$M,"&lt;=2007",base_de_dados!$O:$O,"&gt;=39447")</f>
        <v>0</v>
      </c>
      <c r="H152" s="5">
        <f>SUMIFS(base_de_dados!$T:$T,base_de_dados!$B:$B,$B152,base_de_dados!$G:$G,H$61,base_de_dados!$H:$H,$L$1,base_de_dados!$C:$C,$A152,base_de_dados!$M:$M,"&lt;=2007",base_de_dados!$O:$O,"&gt;=39447")</f>
        <v>0</v>
      </c>
      <c r="I152" s="5">
        <f>SUMIFS(base_de_dados!$T:$T,base_de_dados!$B:$B,$B152,base_de_dados!$G:$G,I$61,base_de_dados!$H:$H,$L$1,base_de_dados!$C:$C,$A152,base_de_dados!$M:$M,"&lt;=2007",base_de_dados!$O:$O,"&gt;=39447")</f>
        <v>0</v>
      </c>
      <c r="J152" s="5">
        <f>SUMIFS(base_de_dados!$T:$T,base_de_dados!$B:$B,$B152,base_de_dados!$G:$G,J$61,base_de_dados!$H:$H,$L$1,base_de_dados!$C:$C,$A152,base_de_dados!$M:$M,"&lt;=2007",base_de_dados!$O:$O,"&gt;=39447")</f>
        <v>0</v>
      </c>
      <c r="K152" s="32">
        <f t="shared" si="6"/>
        <v>0</v>
      </c>
      <c r="M152" s="57"/>
      <c r="N152" s="52"/>
      <c r="O152" s="58"/>
      <c r="P152" s="58"/>
      <c r="Q152" s="58"/>
      <c r="R152" s="58"/>
      <c r="S152" s="58"/>
      <c r="T152" s="58"/>
      <c r="U152" s="58"/>
      <c r="V152" s="58"/>
      <c r="W152" s="59"/>
      <c r="X152" s="47"/>
      <c r="Y152" s="57"/>
      <c r="Z152" s="52"/>
      <c r="AA152" s="51"/>
      <c r="AB152" s="48"/>
      <c r="AC152" s="48"/>
      <c r="AD152" s="48"/>
      <c r="AE152" s="48"/>
      <c r="AF152" s="48"/>
      <c r="AG152" s="48"/>
      <c r="AH152" s="48"/>
    </row>
    <row r="153" spans="1:34" x14ac:dyDescent="0.25">
      <c r="A153" s="29">
        <v>14</v>
      </c>
      <c r="B153" s="22" t="s">
        <v>580</v>
      </c>
      <c r="C153" s="5">
        <f>SUMIFS(base_de_dados!$T:$T,base_de_dados!$B:$B,$B153,base_de_dados!$G:$G,C$61,base_de_dados!$H:$H,$L$1,base_de_dados!$C:$C,$A153,base_de_dados!$M:$M,"&lt;=2007",base_de_dados!$O:$O,"&gt;=39447")</f>
        <v>0</v>
      </c>
      <c r="D153" s="5">
        <f>SUMIFS(base_de_dados!$T:$T,base_de_dados!$B:$B,$B153,base_de_dados!$G:$G,D$61,base_de_dados!$H:$H,$L$1,base_de_dados!$C:$C,$A153,base_de_dados!$M:$M,"&lt;=2007",base_de_dados!$O:$O,"&gt;=39447")</f>
        <v>0</v>
      </c>
      <c r="E153" s="5">
        <f>SUMIFS(base_de_dados!$T:$T,base_de_dados!$B:$B,$B153,base_de_dados!$G:$G,E$61,base_de_dados!$H:$H,$L$1,base_de_dados!$C:$C,$A153,base_de_dados!$M:$M,"&lt;=2007",base_de_dados!$O:$O,"&gt;=39447")</f>
        <v>0</v>
      </c>
      <c r="F153" s="5">
        <f>SUMIFS(base_de_dados!$T:$T,base_de_dados!$B:$B,$B153,base_de_dados!$G:$G,F$61,base_de_dados!$H:$H,$L$1,base_de_dados!$C:$C,$A153,base_de_dados!$M:$M,"&lt;=2007",base_de_dados!$O:$O,"&gt;=39447")</f>
        <v>7.8541286149162864E-2</v>
      </c>
      <c r="G153" s="5">
        <f>SUMIFS(base_de_dados!$T:$T,base_de_dados!$B:$B,$B153,base_de_dados!$G:$G,G$61,base_de_dados!$H:$H,$L$1,base_de_dados!$C:$C,$A153,base_de_dados!$M:$M,"&lt;=2007",base_de_dados!$O:$O,"&gt;=39447")</f>
        <v>0</v>
      </c>
      <c r="H153" s="5">
        <f>SUMIFS(base_de_dados!$T:$T,base_de_dados!$B:$B,$B153,base_de_dados!$G:$G,H$61,base_de_dados!$H:$H,$L$1,base_de_dados!$C:$C,$A153,base_de_dados!$M:$M,"&lt;=2007",base_de_dados!$O:$O,"&gt;=39447")</f>
        <v>0</v>
      </c>
      <c r="I153" s="5">
        <f>SUMIFS(base_de_dados!$T:$T,base_de_dados!$B:$B,$B153,base_de_dados!$G:$G,I$61,base_de_dados!$H:$H,$L$1,base_de_dados!$C:$C,$A153,base_de_dados!$M:$M,"&lt;=2007",base_de_dados!$O:$O,"&gt;=39447")</f>
        <v>0</v>
      </c>
      <c r="J153" s="5">
        <f>SUMIFS(base_de_dados!$T:$T,base_de_dados!$B:$B,$B153,base_de_dados!$G:$G,J$61,base_de_dados!$H:$H,$L$1,base_de_dados!$C:$C,$A153,base_de_dados!$M:$M,"&lt;=2007",base_de_dados!$O:$O,"&gt;=39447")</f>
        <v>0</v>
      </c>
      <c r="K153" s="32">
        <f t="shared" si="6"/>
        <v>7.8541286149162864E-2</v>
      </c>
      <c r="M153" s="57"/>
      <c r="N153" s="52"/>
      <c r="O153" s="58"/>
      <c r="P153" s="58"/>
      <c r="Q153" s="58"/>
      <c r="R153" s="58"/>
      <c r="S153" s="58"/>
      <c r="T153" s="58"/>
      <c r="U153" s="58"/>
      <c r="V153" s="58"/>
      <c r="W153" s="59"/>
      <c r="X153" s="47"/>
      <c r="Y153" s="57"/>
      <c r="Z153" s="52"/>
      <c r="AA153" s="51"/>
      <c r="AB153" s="48"/>
      <c r="AC153" s="48"/>
      <c r="AD153" s="48"/>
      <c r="AE153" s="48"/>
      <c r="AF153" s="48"/>
      <c r="AG153" s="48"/>
      <c r="AH153" s="48"/>
    </row>
    <row r="154" spans="1:34" x14ac:dyDescent="0.25">
      <c r="A154" s="29">
        <v>19</v>
      </c>
      <c r="B154" s="22" t="s">
        <v>719</v>
      </c>
      <c r="C154" s="5">
        <f>SUMIFS(base_de_dados!$T:$T,base_de_dados!$B:$B,$B154,base_de_dados!$G:$G,C$61,base_de_dados!$H:$H,$L$1,base_de_dados!$C:$C,$A154,base_de_dados!$M:$M,"&lt;=2007",base_de_dados!$O:$O,"&gt;=39447")</f>
        <v>0</v>
      </c>
      <c r="D154" s="5">
        <f>SUMIFS(base_de_dados!$T:$T,base_de_dados!$B:$B,$B154,base_de_dados!$G:$G,D$61,base_de_dados!$H:$H,$L$1,base_de_dados!$C:$C,$A154,base_de_dados!$M:$M,"&lt;=2007",base_de_dados!$O:$O,"&gt;=39447")</f>
        <v>0</v>
      </c>
      <c r="E154" s="5">
        <f>SUMIFS(base_de_dados!$T:$T,base_de_dados!$B:$B,$B154,base_de_dados!$G:$G,E$61,base_de_dados!$H:$H,$L$1,base_de_dados!$C:$C,$A154,base_de_dados!$M:$M,"&lt;=2007",base_de_dados!$O:$O,"&gt;=39447")</f>
        <v>0</v>
      </c>
      <c r="F154" s="5">
        <f>SUMIFS(base_de_dados!$T:$T,base_de_dados!$B:$B,$B154,base_de_dados!$G:$G,F$61,base_de_dados!$H:$H,$L$1,base_de_dados!$C:$C,$A154,base_de_dados!$M:$M,"&lt;=2007",base_de_dados!$O:$O,"&gt;=39447")</f>
        <v>0</v>
      </c>
      <c r="G154" s="5">
        <f>SUMIFS(base_de_dados!$T:$T,base_de_dados!$B:$B,$B154,base_de_dados!$G:$G,G$61,base_de_dados!$H:$H,$L$1,base_de_dados!$C:$C,$A154,base_de_dados!$M:$M,"&lt;=2007",base_de_dados!$O:$O,"&gt;=39447")</f>
        <v>0</v>
      </c>
      <c r="H154" s="5">
        <f>SUMIFS(base_de_dados!$T:$T,base_de_dados!$B:$B,$B154,base_de_dados!$G:$G,H$61,base_de_dados!$H:$H,$L$1,base_de_dados!$C:$C,$A154,base_de_dados!$M:$M,"&lt;=2007",base_de_dados!$O:$O,"&gt;=39447")</f>
        <v>0</v>
      </c>
      <c r="I154" s="5">
        <f>SUMIFS(base_de_dados!$T:$T,base_de_dados!$B:$B,$B154,base_de_dados!$G:$G,I$61,base_de_dados!$H:$H,$L$1,base_de_dados!$C:$C,$A154,base_de_dados!$M:$M,"&lt;=2007",base_de_dados!$O:$O,"&gt;=39447")</f>
        <v>0</v>
      </c>
      <c r="J154" s="5">
        <f>SUMIFS(base_de_dados!$T:$T,base_de_dados!$B:$B,$B154,base_de_dados!$G:$G,J$61,base_de_dados!$H:$H,$L$1,base_de_dados!$C:$C,$A154,base_de_dados!$M:$M,"&lt;=2007",base_de_dados!$O:$O,"&gt;=39447")</f>
        <v>0</v>
      </c>
      <c r="K154" s="32">
        <f t="shared" si="6"/>
        <v>0</v>
      </c>
      <c r="M154" s="57"/>
      <c r="N154" s="52"/>
      <c r="O154" s="58"/>
      <c r="P154" s="58"/>
      <c r="Q154" s="58"/>
      <c r="R154" s="58"/>
      <c r="S154" s="58"/>
      <c r="T154" s="58"/>
      <c r="U154" s="58"/>
      <c r="V154" s="58"/>
      <c r="W154" s="59"/>
      <c r="X154" s="47"/>
      <c r="Y154" s="57"/>
      <c r="Z154" s="52"/>
      <c r="AA154" s="51"/>
      <c r="AB154" s="48"/>
      <c r="AC154" s="48"/>
      <c r="AD154" s="48"/>
      <c r="AE154" s="48"/>
      <c r="AF154" s="48"/>
      <c r="AG154" s="48"/>
      <c r="AH154" s="48"/>
    </row>
    <row r="155" spans="1:34" x14ac:dyDescent="0.25">
      <c r="A155" s="29">
        <v>8</v>
      </c>
      <c r="B155" s="22" t="s">
        <v>720</v>
      </c>
      <c r="C155" s="5">
        <f>SUMIFS(base_de_dados!$T:$T,base_de_dados!$B:$B,$B155,base_de_dados!$G:$G,C$61,base_de_dados!$H:$H,$L$1,base_de_dados!$C:$C,$A155,base_de_dados!$M:$M,"&lt;=2007",base_de_dados!$O:$O,"&gt;=39447")</f>
        <v>0</v>
      </c>
      <c r="D155" s="5">
        <f>SUMIFS(base_de_dados!$T:$T,base_de_dados!$B:$B,$B155,base_de_dados!$G:$G,D$61,base_de_dados!$H:$H,$L$1,base_de_dados!$C:$C,$A155,base_de_dados!$M:$M,"&lt;=2007",base_de_dados!$O:$O,"&gt;=39447")</f>
        <v>0</v>
      </c>
      <c r="E155" s="5">
        <f>SUMIFS(base_de_dados!$T:$T,base_de_dados!$B:$B,$B155,base_de_dados!$G:$G,E$61,base_de_dados!$H:$H,$L$1,base_de_dados!$C:$C,$A155,base_de_dados!$M:$M,"&lt;=2007",base_de_dados!$O:$O,"&gt;=39447")</f>
        <v>0</v>
      </c>
      <c r="F155" s="5">
        <f>SUMIFS(base_de_dados!$T:$T,base_de_dados!$B:$B,$B155,base_de_dados!$G:$G,F$61,base_de_dados!$H:$H,$L$1,base_de_dados!$C:$C,$A155,base_de_dados!$M:$M,"&lt;=2007",base_de_dados!$O:$O,"&gt;=39447")</f>
        <v>0</v>
      </c>
      <c r="G155" s="5">
        <f>SUMIFS(base_de_dados!$T:$T,base_de_dados!$B:$B,$B155,base_de_dados!$G:$G,G$61,base_de_dados!$H:$H,$L$1,base_de_dados!$C:$C,$A155,base_de_dados!$M:$M,"&lt;=2007",base_de_dados!$O:$O,"&gt;=39447")</f>
        <v>0</v>
      </c>
      <c r="H155" s="5">
        <f>SUMIFS(base_de_dados!$T:$T,base_de_dados!$B:$B,$B155,base_de_dados!$G:$G,H$61,base_de_dados!$H:$H,$L$1,base_de_dados!$C:$C,$A155,base_de_dados!$M:$M,"&lt;=2007",base_de_dados!$O:$O,"&gt;=39447")</f>
        <v>0</v>
      </c>
      <c r="I155" s="5">
        <f>SUMIFS(base_de_dados!$T:$T,base_de_dados!$B:$B,$B155,base_de_dados!$G:$G,I$61,base_de_dados!$H:$H,$L$1,base_de_dados!$C:$C,$A155,base_de_dados!$M:$M,"&lt;=2007",base_de_dados!$O:$O,"&gt;=39447")</f>
        <v>0</v>
      </c>
      <c r="J155" s="5">
        <f>SUMIFS(base_de_dados!$T:$T,base_de_dados!$B:$B,$B155,base_de_dados!$G:$G,J$61,base_de_dados!$H:$H,$L$1,base_de_dados!$C:$C,$A155,base_de_dados!$M:$M,"&lt;=2007",base_de_dados!$O:$O,"&gt;=39447")</f>
        <v>0</v>
      </c>
      <c r="K155" s="32">
        <f t="shared" si="6"/>
        <v>0</v>
      </c>
      <c r="M155" s="57"/>
      <c r="N155" s="52"/>
      <c r="O155" s="58"/>
      <c r="P155" s="58"/>
      <c r="Q155" s="58"/>
      <c r="R155" s="58"/>
      <c r="S155" s="58"/>
      <c r="T155" s="58"/>
      <c r="U155" s="58"/>
      <c r="V155" s="58"/>
      <c r="W155" s="59"/>
      <c r="X155" s="47"/>
      <c r="Y155" s="57"/>
      <c r="Z155" s="52"/>
      <c r="AA155" s="51"/>
      <c r="AB155" s="48"/>
      <c r="AC155" s="48"/>
      <c r="AD155" s="48"/>
      <c r="AE155" s="48"/>
      <c r="AF155" s="48"/>
      <c r="AG155" s="48"/>
      <c r="AH155" s="48"/>
    </row>
    <row r="156" spans="1:34" x14ac:dyDescent="0.25">
      <c r="A156" s="29">
        <v>17</v>
      </c>
      <c r="B156" s="22" t="s">
        <v>721</v>
      </c>
      <c r="C156" s="5">
        <f>SUMIFS(base_de_dados!$T:$T,base_de_dados!$B:$B,$B156,base_de_dados!$G:$G,C$61,base_de_dados!$H:$H,$L$1,base_de_dados!$C:$C,$A156,base_de_dados!$M:$M,"&lt;=2007",base_de_dados!$O:$O,"&gt;=39447")</f>
        <v>0</v>
      </c>
      <c r="D156" s="5">
        <f>SUMIFS(base_de_dados!$T:$T,base_de_dados!$B:$B,$B156,base_de_dados!$G:$G,D$61,base_de_dados!$H:$H,$L$1,base_de_dados!$C:$C,$A156,base_de_dados!$M:$M,"&lt;=2007",base_de_dados!$O:$O,"&gt;=39447")</f>
        <v>0</v>
      </c>
      <c r="E156" s="5">
        <f>SUMIFS(base_de_dados!$T:$T,base_de_dados!$B:$B,$B156,base_de_dados!$G:$G,E$61,base_de_dados!$H:$H,$L$1,base_de_dados!$C:$C,$A156,base_de_dados!$M:$M,"&lt;=2007",base_de_dados!$O:$O,"&gt;=39447")</f>
        <v>0</v>
      </c>
      <c r="F156" s="5">
        <f>SUMIFS(base_de_dados!$T:$T,base_de_dados!$B:$B,$B156,base_de_dados!$G:$G,F$61,base_de_dados!$H:$H,$L$1,base_de_dados!$C:$C,$A156,base_de_dados!$M:$M,"&lt;=2007",base_de_dados!$O:$O,"&gt;=39447")</f>
        <v>0</v>
      </c>
      <c r="G156" s="5">
        <f>SUMIFS(base_de_dados!$T:$T,base_de_dados!$B:$B,$B156,base_de_dados!$G:$G,G$61,base_de_dados!$H:$H,$L$1,base_de_dados!$C:$C,$A156,base_de_dados!$M:$M,"&lt;=2007",base_de_dados!$O:$O,"&gt;=39447")</f>
        <v>0</v>
      </c>
      <c r="H156" s="5">
        <f>SUMIFS(base_de_dados!$T:$T,base_de_dados!$B:$B,$B156,base_de_dados!$G:$G,H$61,base_de_dados!$H:$H,$L$1,base_de_dados!$C:$C,$A156,base_de_dados!$M:$M,"&lt;=2007",base_de_dados!$O:$O,"&gt;=39447")</f>
        <v>0</v>
      </c>
      <c r="I156" s="5">
        <f>SUMIFS(base_de_dados!$T:$T,base_de_dados!$B:$B,$B156,base_de_dados!$G:$G,I$61,base_de_dados!$H:$H,$L$1,base_de_dados!$C:$C,$A156,base_de_dados!$M:$M,"&lt;=2007",base_de_dados!$O:$O,"&gt;=39447")</f>
        <v>0</v>
      </c>
      <c r="J156" s="5">
        <f>SUMIFS(base_de_dados!$T:$T,base_de_dados!$B:$B,$B156,base_de_dados!$G:$G,J$61,base_de_dados!$H:$H,$L$1,base_de_dados!$C:$C,$A156,base_de_dados!$M:$M,"&lt;=2007",base_de_dados!$O:$O,"&gt;=39447")</f>
        <v>0</v>
      </c>
      <c r="K156" s="32">
        <f t="shared" si="6"/>
        <v>0</v>
      </c>
      <c r="M156" s="57"/>
      <c r="N156" s="52"/>
      <c r="O156" s="58"/>
      <c r="P156" s="58"/>
      <c r="Q156" s="58"/>
      <c r="R156" s="58"/>
      <c r="S156" s="58"/>
      <c r="T156" s="58"/>
      <c r="U156" s="58"/>
      <c r="V156" s="58"/>
      <c r="W156" s="59"/>
      <c r="X156" s="47"/>
      <c r="Y156" s="57"/>
      <c r="Z156" s="52"/>
      <c r="AA156" s="51"/>
      <c r="AB156" s="48"/>
      <c r="AC156" s="48"/>
      <c r="AD156" s="48"/>
      <c r="AE156" s="48"/>
      <c r="AF156" s="48"/>
      <c r="AG156" s="48"/>
      <c r="AH156" s="48"/>
    </row>
    <row r="157" spans="1:34" x14ac:dyDescent="0.25">
      <c r="A157" s="29">
        <v>10</v>
      </c>
      <c r="B157" s="22" t="s">
        <v>722</v>
      </c>
      <c r="C157" s="5">
        <f>SUMIFS(base_de_dados!$T:$T,base_de_dados!$B:$B,$B157,base_de_dados!$G:$G,C$61,base_de_dados!$H:$H,$L$1,base_de_dados!$C:$C,$A157,base_de_dados!$M:$M,"&lt;=2007",base_de_dados!$O:$O,"&gt;=39447")</f>
        <v>0</v>
      </c>
      <c r="D157" s="5">
        <f>SUMIFS(base_de_dados!$T:$T,base_de_dados!$B:$B,$B157,base_de_dados!$G:$G,D$61,base_de_dados!$H:$H,$L$1,base_de_dados!$C:$C,$A157,base_de_dados!$M:$M,"&lt;=2007",base_de_dados!$O:$O,"&gt;=39447")</f>
        <v>0</v>
      </c>
      <c r="E157" s="5">
        <f>SUMIFS(base_de_dados!$T:$T,base_de_dados!$B:$B,$B157,base_de_dados!$G:$G,E$61,base_de_dados!$H:$H,$L$1,base_de_dados!$C:$C,$A157,base_de_dados!$M:$M,"&lt;=2007",base_de_dados!$O:$O,"&gt;=39447")</f>
        <v>0</v>
      </c>
      <c r="F157" s="5">
        <f>SUMIFS(base_de_dados!$T:$T,base_de_dados!$B:$B,$B157,base_de_dados!$G:$G,F$61,base_de_dados!$H:$H,$L$1,base_de_dados!$C:$C,$A157,base_de_dados!$M:$M,"&lt;=2007",base_de_dados!$O:$O,"&gt;=39447")</f>
        <v>0</v>
      </c>
      <c r="G157" s="5">
        <f>SUMIFS(base_de_dados!$T:$T,base_de_dados!$B:$B,$B157,base_de_dados!$G:$G,G$61,base_de_dados!$H:$H,$L$1,base_de_dados!$C:$C,$A157,base_de_dados!$M:$M,"&lt;=2007",base_de_dados!$O:$O,"&gt;=39447")</f>
        <v>0</v>
      </c>
      <c r="H157" s="5">
        <f>SUMIFS(base_de_dados!$T:$T,base_de_dados!$B:$B,$B157,base_de_dados!$G:$G,H$61,base_de_dados!$H:$H,$L$1,base_de_dados!$C:$C,$A157,base_de_dados!$M:$M,"&lt;=2007",base_de_dados!$O:$O,"&gt;=39447")</f>
        <v>0</v>
      </c>
      <c r="I157" s="5">
        <f>SUMIFS(base_de_dados!$T:$T,base_de_dados!$B:$B,$B157,base_de_dados!$G:$G,I$61,base_de_dados!$H:$H,$L$1,base_de_dados!$C:$C,$A157,base_de_dados!$M:$M,"&lt;=2007",base_de_dados!$O:$O,"&gt;=39447")</f>
        <v>0</v>
      </c>
      <c r="J157" s="5">
        <f>SUMIFS(base_de_dados!$T:$T,base_de_dados!$B:$B,$B157,base_de_dados!$G:$G,J$61,base_de_dados!$H:$H,$L$1,base_de_dados!$C:$C,$A157,base_de_dados!$M:$M,"&lt;=2007",base_de_dados!$O:$O,"&gt;=39447")</f>
        <v>0</v>
      </c>
      <c r="K157" s="32">
        <f t="shared" si="6"/>
        <v>0</v>
      </c>
      <c r="M157" s="57"/>
      <c r="N157" s="52"/>
      <c r="O157" s="58"/>
      <c r="P157" s="58"/>
      <c r="Q157" s="58"/>
      <c r="R157" s="58"/>
      <c r="S157" s="58"/>
      <c r="T157" s="58"/>
      <c r="U157" s="58"/>
      <c r="V157" s="58"/>
      <c r="W157" s="59"/>
      <c r="X157" s="47"/>
      <c r="Y157" s="57"/>
      <c r="Z157" s="52"/>
      <c r="AA157" s="51"/>
      <c r="AB157" s="48"/>
      <c r="AC157" s="48"/>
      <c r="AD157" s="48"/>
      <c r="AE157" s="48"/>
      <c r="AF157" s="48"/>
      <c r="AG157" s="48"/>
      <c r="AH157" s="48"/>
    </row>
    <row r="158" spans="1:34" x14ac:dyDescent="0.25">
      <c r="A158" s="29">
        <v>2</v>
      </c>
      <c r="B158" s="22" t="s">
        <v>597</v>
      </c>
      <c r="C158" s="5">
        <f>SUMIFS(base_de_dados!$T:$T,base_de_dados!$B:$B,$B158,base_de_dados!$G:$G,C$61,base_de_dados!$H:$H,$L$1,base_de_dados!$C:$C,$A158,base_de_dados!$M:$M,"&lt;=2007",base_de_dados!$O:$O,"&gt;=39447")</f>
        <v>0</v>
      </c>
      <c r="D158" s="5">
        <f>SUMIFS(base_de_dados!$T:$T,base_de_dados!$B:$B,$B158,base_de_dados!$G:$G,D$61,base_de_dados!$H:$H,$L$1,base_de_dados!$C:$C,$A158,base_de_dados!$M:$M,"&lt;=2007",base_de_dados!$O:$O,"&gt;=39447")</f>
        <v>0</v>
      </c>
      <c r="E158" s="5">
        <f>SUMIFS(base_de_dados!$T:$T,base_de_dados!$B:$B,$B158,base_de_dados!$G:$G,E$61,base_de_dados!$H:$H,$L$1,base_de_dados!$C:$C,$A158,base_de_dados!$M:$M,"&lt;=2007",base_de_dados!$O:$O,"&gt;=39447")</f>
        <v>0</v>
      </c>
      <c r="F158" s="5">
        <f>SUMIFS(base_de_dados!$T:$T,base_de_dados!$B:$B,$B158,base_de_dados!$G:$G,F$61,base_de_dados!$H:$H,$L$1,base_de_dados!$C:$C,$A158,base_de_dados!$M:$M,"&lt;=2007",base_de_dados!$O:$O,"&gt;=39447")</f>
        <v>0</v>
      </c>
      <c r="G158" s="5">
        <f>SUMIFS(base_de_dados!$T:$T,base_de_dados!$B:$B,$B158,base_de_dados!$G:$G,G$61,base_de_dados!$H:$H,$L$1,base_de_dados!$C:$C,$A158,base_de_dados!$M:$M,"&lt;=2007",base_de_dados!$O:$O,"&gt;=39447")</f>
        <v>0</v>
      </c>
      <c r="H158" s="5">
        <f>SUMIFS(base_de_dados!$T:$T,base_de_dados!$B:$B,$B158,base_de_dados!$G:$G,H$61,base_de_dados!$H:$H,$L$1,base_de_dados!$C:$C,$A158,base_de_dados!$M:$M,"&lt;=2007",base_de_dados!$O:$O,"&gt;=39447")</f>
        <v>0</v>
      </c>
      <c r="I158" s="5">
        <f>SUMIFS(base_de_dados!$T:$T,base_de_dados!$B:$B,$B158,base_de_dados!$G:$G,I$61,base_de_dados!$H:$H,$L$1,base_de_dados!$C:$C,$A158,base_de_dados!$M:$M,"&lt;=2007",base_de_dados!$O:$O,"&gt;=39447")</f>
        <v>0</v>
      </c>
      <c r="J158" s="5">
        <f>SUMIFS(base_de_dados!$T:$T,base_de_dados!$B:$B,$B158,base_de_dados!$G:$G,J$61,base_de_dados!$H:$H,$L$1,base_de_dados!$C:$C,$A158,base_de_dados!$M:$M,"&lt;=2007",base_de_dados!$O:$O,"&gt;=39447")</f>
        <v>0</v>
      </c>
      <c r="K158" s="32">
        <f t="shared" si="6"/>
        <v>0</v>
      </c>
      <c r="M158" s="57"/>
      <c r="N158" s="52"/>
      <c r="O158" s="58"/>
      <c r="P158" s="58"/>
      <c r="Q158" s="58"/>
      <c r="R158" s="58"/>
      <c r="S158" s="58"/>
      <c r="T158" s="58"/>
      <c r="U158" s="58"/>
      <c r="V158" s="58"/>
      <c r="W158" s="59"/>
      <c r="X158" s="47"/>
      <c r="Y158" s="57"/>
      <c r="Z158" s="52"/>
      <c r="AA158" s="51"/>
      <c r="AB158" s="48"/>
      <c r="AC158" s="48"/>
      <c r="AD158" s="48"/>
      <c r="AE158" s="48"/>
      <c r="AF158" s="48"/>
      <c r="AG158" s="48"/>
      <c r="AH158" s="48"/>
    </row>
    <row r="159" spans="1:34" x14ac:dyDescent="0.25">
      <c r="A159" s="29">
        <v>2</v>
      </c>
      <c r="B159" s="22" t="s">
        <v>600</v>
      </c>
      <c r="C159" s="5">
        <f>SUMIFS(base_de_dados!$T:$T,base_de_dados!$B:$B,$B159,base_de_dados!$G:$G,C$61,base_de_dados!$H:$H,$L$1,base_de_dados!$C:$C,$A159,base_de_dados!$M:$M,"&lt;=2007",base_de_dados!$O:$O,"&gt;=39447")</f>
        <v>0</v>
      </c>
      <c r="D159" s="5">
        <f>SUMIFS(base_de_dados!$T:$T,base_de_dados!$B:$B,$B159,base_de_dados!$G:$G,D$61,base_de_dados!$H:$H,$L$1,base_de_dados!$C:$C,$A159,base_de_dados!$M:$M,"&lt;=2007",base_de_dados!$O:$O,"&gt;=39447")</f>
        <v>0</v>
      </c>
      <c r="E159" s="5">
        <f>SUMIFS(base_de_dados!$T:$T,base_de_dados!$B:$B,$B159,base_de_dados!$G:$G,E$61,base_de_dados!$H:$H,$L$1,base_de_dados!$C:$C,$A159,base_de_dados!$M:$M,"&lt;=2007",base_de_dados!$O:$O,"&gt;=39447")</f>
        <v>0</v>
      </c>
      <c r="F159" s="5">
        <f>SUMIFS(base_de_dados!$T:$T,base_de_dados!$B:$B,$B159,base_de_dados!$G:$G,F$61,base_de_dados!$H:$H,$L$1,base_de_dados!$C:$C,$A159,base_de_dados!$M:$M,"&lt;=2007",base_de_dados!$O:$O,"&gt;=39447")</f>
        <v>0</v>
      </c>
      <c r="G159" s="5">
        <f>SUMIFS(base_de_dados!$T:$T,base_de_dados!$B:$B,$B159,base_de_dados!$G:$G,G$61,base_de_dados!$H:$H,$L$1,base_de_dados!$C:$C,$A159,base_de_dados!$M:$M,"&lt;=2007",base_de_dados!$O:$O,"&gt;=39447")</f>
        <v>0</v>
      </c>
      <c r="H159" s="5">
        <f>SUMIFS(base_de_dados!$T:$T,base_de_dados!$B:$B,$B159,base_de_dados!$G:$G,H$61,base_de_dados!$H:$H,$L$1,base_de_dados!$C:$C,$A159,base_de_dados!$M:$M,"&lt;=2007",base_de_dados!$O:$O,"&gt;=39447")</f>
        <v>0</v>
      </c>
      <c r="I159" s="5">
        <f>SUMIFS(base_de_dados!$T:$T,base_de_dados!$B:$B,$B159,base_de_dados!$G:$G,I$61,base_de_dados!$H:$H,$L$1,base_de_dados!$C:$C,$A159,base_de_dados!$M:$M,"&lt;=2007",base_de_dados!$O:$O,"&gt;=39447")</f>
        <v>0</v>
      </c>
      <c r="J159" s="5">
        <f>SUMIFS(base_de_dados!$T:$T,base_de_dados!$B:$B,$B159,base_de_dados!$G:$G,J$61,base_de_dados!$H:$H,$L$1,base_de_dados!$C:$C,$A159,base_de_dados!$M:$M,"&lt;=2007",base_de_dados!$O:$O,"&gt;=39447")</f>
        <v>0</v>
      </c>
      <c r="K159" s="32">
        <f t="shared" si="6"/>
        <v>0</v>
      </c>
      <c r="M159" s="57"/>
      <c r="N159" s="52"/>
      <c r="O159" s="58"/>
      <c r="P159" s="58"/>
      <c r="Q159" s="58"/>
      <c r="R159" s="58"/>
      <c r="S159" s="58"/>
      <c r="T159" s="58"/>
      <c r="U159" s="58"/>
      <c r="V159" s="58"/>
      <c r="W159" s="59"/>
      <c r="X159" s="47"/>
      <c r="Y159" s="57"/>
      <c r="Z159" s="52"/>
      <c r="AA159" s="51"/>
      <c r="AB159" s="48"/>
      <c r="AC159" s="48"/>
      <c r="AD159" s="48"/>
      <c r="AE159" s="48"/>
      <c r="AF159" s="48"/>
      <c r="AG159" s="48"/>
      <c r="AH159" s="48"/>
    </row>
    <row r="160" spans="1:34" x14ac:dyDescent="0.25">
      <c r="A160" s="29">
        <v>4</v>
      </c>
      <c r="B160" s="22" t="s">
        <v>504</v>
      </c>
      <c r="C160" s="5">
        <f>SUMIFS(base_de_dados!$T:$T,base_de_dados!$B:$B,$B160,base_de_dados!$G:$G,C$61,base_de_dados!$H:$H,$L$1,base_de_dados!$C:$C,$A160,base_de_dados!$M:$M,"&lt;=2007",base_de_dados!$O:$O,"&gt;=39447")</f>
        <v>0</v>
      </c>
      <c r="D160" s="5">
        <f>SUMIFS(base_de_dados!$T:$T,base_de_dados!$B:$B,$B160,base_de_dados!$G:$G,D$61,base_de_dados!$H:$H,$L$1,base_de_dados!$C:$C,$A160,base_de_dados!$M:$M,"&lt;=2007",base_de_dados!$O:$O,"&gt;=39447")</f>
        <v>0</v>
      </c>
      <c r="E160" s="5">
        <f>SUMIFS(base_de_dados!$T:$T,base_de_dados!$B:$B,$B160,base_de_dados!$G:$G,E$61,base_de_dados!$H:$H,$L$1,base_de_dados!$C:$C,$A160,base_de_dados!$M:$M,"&lt;=2007",base_de_dados!$O:$O,"&gt;=39447")</f>
        <v>0</v>
      </c>
      <c r="F160" s="5">
        <f>SUMIFS(base_de_dados!$T:$T,base_de_dados!$B:$B,$B160,base_de_dados!$G:$G,F$61,base_de_dados!$H:$H,$L$1,base_de_dados!$C:$C,$A160,base_de_dados!$M:$M,"&lt;=2007",base_de_dados!$O:$O,"&gt;=39447")</f>
        <v>0</v>
      </c>
      <c r="G160" s="5">
        <f>SUMIFS(base_de_dados!$T:$T,base_de_dados!$B:$B,$B160,base_de_dados!$G:$G,G$61,base_de_dados!$H:$H,$L$1,base_de_dados!$C:$C,$A160,base_de_dados!$M:$M,"&lt;=2007",base_de_dados!$O:$O,"&gt;=39447")</f>
        <v>0</v>
      </c>
      <c r="H160" s="5">
        <f>SUMIFS(base_de_dados!$T:$T,base_de_dados!$B:$B,$B160,base_de_dados!$G:$G,H$61,base_de_dados!$H:$H,$L$1,base_de_dados!$C:$C,$A160,base_de_dados!$M:$M,"&lt;=2007",base_de_dados!$O:$O,"&gt;=39447")</f>
        <v>0</v>
      </c>
      <c r="I160" s="5">
        <f>SUMIFS(base_de_dados!$T:$T,base_de_dados!$B:$B,$B160,base_de_dados!$G:$G,I$61,base_de_dados!$H:$H,$L$1,base_de_dados!$C:$C,$A160,base_de_dados!$M:$M,"&lt;=2007",base_de_dados!$O:$O,"&gt;=39447")</f>
        <v>1.0547945205479452E-3</v>
      </c>
      <c r="J160" s="5">
        <f>SUMIFS(base_de_dados!$T:$T,base_de_dados!$B:$B,$B160,base_de_dados!$G:$G,J$61,base_de_dados!$H:$H,$L$1,base_de_dados!$C:$C,$A160,base_de_dados!$M:$M,"&lt;=2007",base_de_dados!$O:$O,"&gt;=39447")</f>
        <v>0</v>
      </c>
      <c r="K160" s="32">
        <f t="shared" si="6"/>
        <v>1.0547945205479452E-3</v>
      </c>
      <c r="M160" s="57"/>
      <c r="N160" s="52"/>
      <c r="O160" s="58"/>
      <c r="P160" s="58"/>
      <c r="Q160" s="58"/>
      <c r="R160" s="58"/>
      <c r="S160" s="58"/>
      <c r="T160" s="58"/>
      <c r="U160" s="58"/>
      <c r="V160" s="58"/>
      <c r="W160" s="59"/>
      <c r="X160" s="47"/>
      <c r="Y160" s="57"/>
      <c r="Z160" s="52"/>
      <c r="AA160" s="51"/>
      <c r="AB160" s="48"/>
      <c r="AC160" s="48"/>
      <c r="AD160" s="48"/>
      <c r="AE160" s="48"/>
      <c r="AF160" s="48"/>
      <c r="AG160" s="48"/>
      <c r="AH160" s="48"/>
    </row>
    <row r="161" spans="1:34" x14ac:dyDescent="0.25">
      <c r="A161" s="29">
        <v>16</v>
      </c>
      <c r="B161" s="22" t="s">
        <v>723</v>
      </c>
      <c r="C161" s="5">
        <f>SUMIFS(base_de_dados!$T:$T,base_de_dados!$B:$B,$B161,base_de_dados!$G:$G,C$61,base_de_dados!$H:$H,$L$1,base_de_dados!$C:$C,$A161,base_de_dados!$M:$M,"&lt;=2007",base_de_dados!$O:$O,"&gt;=39447")</f>
        <v>0</v>
      </c>
      <c r="D161" s="5">
        <f>SUMIFS(base_de_dados!$T:$T,base_de_dados!$B:$B,$B161,base_de_dados!$G:$G,D$61,base_de_dados!$H:$H,$L$1,base_de_dados!$C:$C,$A161,base_de_dados!$M:$M,"&lt;=2007",base_de_dados!$O:$O,"&gt;=39447")</f>
        <v>0</v>
      </c>
      <c r="E161" s="5">
        <f>SUMIFS(base_de_dados!$T:$T,base_de_dados!$B:$B,$B161,base_de_dados!$G:$G,E$61,base_de_dados!$H:$H,$L$1,base_de_dados!$C:$C,$A161,base_de_dados!$M:$M,"&lt;=2007",base_de_dados!$O:$O,"&gt;=39447")</f>
        <v>0</v>
      </c>
      <c r="F161" s="5">
        <f>SUMIFS(base_de_dados!$T:$T,base_de_dados!$B:$B,$B161,base_de_dados!$G:$G,F$61,base_de_dados!$H:$H,$L$1,base_de_dados!$C:$C,$A161,base_de_dados!$M:$M,"&lt;=2007",base_de_dados!$O:$O,"&gt;=39447")</f>
        <v>0</v>
      </c>
      <c r="G161" s="5">
        <f>SUMIFS(base_de_dados!$T:$T,base_de_dados!$B:$B,$B161,base_de_dados!$G:$G,G$61,base_de_dados!$H:$H,$L$1,base_de_dados!$C:$C,$A161,base_de_dados!$M:$M,"&lt;=2007",base_de_dados!$O:$O,"&gt;=39447")</f>
        <v>0</v>
      </c>
      <c r="H161" s="5">
        <f>SUMIFS(base_de_dados!$T:$T,base_de_dados!$B:$B,$B161,base_de_dados!$G:$G,H$61,base_de_dados!$H:$H,$L$1,base_de_dados!$C:$C,$A161,base_de_dados!$M:$M,"&lt;=2007",base_de_dados!$O:$O,"&gt;=39447")</f>
        <v>0</v>
      </c>
      <c r="I161" s="5">
        <f>SUMIFS(base_de_dados!$T:$T,base_de_dados!$B:$B,$B161,base_de_dados!$G:$G,I$61,base_de_dados!$H:$H,$L$1,base_de_dados!$C:$C,$A161,base_de_dados!$M:$M,"&lt;=2007",base_de_dados!$O:$O,"&gt;=39447")</f>
        <v>0</v>
      </c>
      <c r="J161" s="5">
        <f>SUMIFS(base_de_dados!$T:$T,base_de_dados!$B:$B,$B161,base_de_dados!$G:$G,J$61,base_de_dados!$H:$H,$L$1,base_de_dados!$C:$C,$A161,base_de_dados!$M:$M,"&lt;=2007",base_de_dados!$O:$O,"&gt;=39447")</f>
        <v>0</v>
      </c>
      <c r="K161" s="32">
        <f t="shared" si="6"/>
        <v>0</v>
      </c>
      <c r="M161" s="57"/>
      <c r="N161" s="52"/>
      <c r="O161" s="58"/>
      <c r="P161" s="58"/>
      <c r="Q161" s="58"/>
      <c r="R161" s="58"/>
      <c r="S161" s="58"/>
      <c r="T161" s="58"/>
      <c r="U161" s="58"/>
      <c r="V161" s="58"/>
      <c r="W161" s="59"/>
      <c r="X161" s="47"/>
      <c r="Y161" s="57"/>
      <c r="Z161" s="52"/>
      <c r="AA161" s="51"/>
      <c r="AB161" s="48"/>
      <c r="AC161" s="48"/>
      <c r="AD161" s="48"/>
      <c r="AE161" s="48"/>
      <c r="AF161" s="48"/>
      <c r="AG161" s="48"/>
      <c r="AH161" s="48"/>
    </row>
    <row r="162" spans="1:34" x14ac:dyDescent="0.25">
      <c r="A162" s="29">
        <v>21</v>
      </c>
      <c r="B162" s="22" t="s">
        <v>724</v>
      </c>
      <c r="C162" s="5">
        <f>SUMIFS(base_de_dados!$T:$T,base_de_dados!$B:$B,$B162,base_de_dados!$G:$G,C$61,base_de_dados!$H:$H,$L$1,base_de_dados!$C:$C,$A162,base_de_dados!$M:$M,"&lt;=2007",base_de_dados!$O:$O,"&gt;=39447")</f>
        <v>0</v>
      </c>
      <c r="D162" s="5">
        <f>SUMIFS(base_de_dados!$T:$T,base_de_dados!$B:$B,$B162,base_de_dados!$G:$G,D$61,base_de_dados!$H:$H,$L$1,base_de_dados!$C:$C,$A162,base_de_dados!$M:$M,"&lt;=2007",base_de_dados!$O:$O,"&gt;=39447")</f>
        <v>0</v>
      </c>
      <c r="E162" s="5">
        <f>SUMIFS(base_de_dados!$T:$T,base_de_dados!$B:$B,$B162,base_de_dados!$G:$G,E$61,base_de_dados!$H:$H,$L$1,base_de_dados!$C:$C,$A162,base_de_dados!$M:$M,"&lt;=2007",base_de_dados!$O:$O,"&gt;=39447")</f>
        <v>0</v>
      </c>
      <c r="F162" s="5">
        <f>SUMIFS(base_de_dados!$T:$T,base_de_dados!$B:$B,$B162,base_de_dados!$G:$G,F$61,base_de_dados!$H:$H,$L$1,base_de_dados!$C:$C,$A162,base_de_dados!$M:$M,"&lt;=2007",base_de_dados!$O:$O,"&gt;=39447")</f>
        <v>0</v>
      </c>
      <c r="G162" s="5">
        <f>SUMIFS(base_de_dados!$T:$T,base_de_dados!$B:$B,$B162,base_de_dados!$G:$G,G$61,base_de_dados!$H:$H,$L$1,base_de_dados!$C:$C,$A162,base_de_dados!$M:$M,"&lt;=2007",base_de_dados!$O:$O,"&gt;=39447")</f>
        <v>0</v>
      </c>
      <c r="H162" s="5">
        <f>SUMIFS(base_de_dados!$T:$T,base_de_dados!$B:$B,$B162,base_de_dados!$G:$G,H$61,base_de_dados!$H:$H,$L$1,base_de_dados!$C:$C,$A162,base_de_dados!$M:$M,"&lt;=2007",base_de_dados!$O:$O,"&gt;=39447")</f>
        <v>0</v>
      </c>
      <c r="I162" s="5">
        <f>SUMIFS(base_de_dados!$T:$T,base_de_dados!$B:$B,$B162,base_de_dados!$G:$G,I$61,base_de_dados!$H:$H,$L$1,base_de_dados!$C:$C,$A162,base_de_dados!$M:$M,"&lt;=2007",base_de_dados!$O:$O,"&gt;=39447")</f>
        <v>0</v>
      </c>
      <c r="J162" s="5">
        <f>SUMIFS(base_de_dados!$T:$T,base_de_dados!$B:$B,$B162,base_de_dados!$G:$G,J$61,base_de_dados!$H:$H,$L$1,base_de_dados!$C:$C,$A162,base_de_dados!$M:$M,"&lt;=2007",base_de_dados!$O:$O,"&gt;=39447")</f>
        <v>0</v>
      </c>
      <c r="K162" s="32">
        <f t="shared" si="6"/>
        <v>0</v>
      </c>
      <c r="M162" s="57"/>
      <c r="N162" s="52"/>
      <c r="O162" s="58"/>
      <c r="P162" s="58"/>
      <c r="Q162" s="58"/>
      <c r="R162" s="58"/>
      <c r="S162" s="58"/>
      <c r="T162" s="58"/>
      <c r="U162" s="58"/>
      <c r="V162" s="58"/>
      <c r="W162" s="59"/>
      <c r="X162" s="47"/>
      <c r="Y162" s="57"/>
      <c r="Z162" s="52"/>
      <c r="AA162" s="51"/>
      <c r="AB162" s="48"/>
      <c r="AC162" s="48"/>
      <c r="AD162" s="48"/>
      <c r="AE162" s="48"/>
      <c r="AF162" s="48"/>
      <c r="AG162" s="48"/>
      <c r="AH162" s="48"/>
    </row>
    <row r="163" spans="1:34" x14ac:dyDescent="0.25">
      <c r="A163" s="29">
        <v>6</v>
      </c>
      <c r="B163" s="22" t="s">
        <v>725</v>
      </c>
      <c r="C163" s="5">
        <f>SUMIFS(base_de_dados!$T:$T,base_de_dados!$B:$B,$B163,base_de_dados!$G:$G,C$61,base_de_dados!$H:$H,$L$1,base_de_dados!$C:$C,$A163,base_de_dados!$M:$M,"&lt;=2007",base_de_dados!$O:$O,"&gt;=39447")</f>
        <v>0</v>
      </c>
      <c r="D163" s="5">
        <f>SUMIFS(base_de_dados!$T:$T,base_de_dados!$B:$B,$B163,base_de_dados!$G:$G,D$61,base_de_dados!$H:$H,$L$1,base_de_dados!$C:$C,$A163,base_de_dados!$M:$M,"&lt;=2007",base_de_dados!$O:$O,"&gt;=39447")</f>
        <v>0</v>
      </c>
      <c r="E163" s="5">
        <f>SUMIFS(base_de_dados!$T:$T,base_de_dados!$B:$B,$B163,base_de_dados!$G:$G,E$61,base_de_dados!$H:$H,$L$1,base_de_dados!$C:$C,$A163,base_de_dados!$M:$M,"&lt;=2007",base_de_dados!$O:$O,"&gt;=39447")</f>
        <v>0</v>
      </c>
      <c r="F163" s="5">
        <f>SUMIFS(base_de_dados!$T:$T,base_de_dados!$B:$B,$B163,base_de_dados!$G:$G,F$61,base_de_dados!$H:$H,$L$1,base_de_dados!$C:$C,$A163,base_de_dados!$M:$M,"&lt;=2007",base_de_dados!$O:$O,"&gt;=39447")</f>
        <v>0</v>
      </c>
      <c r="G163" s="5">
        <f>SUMIFS(base_de_dados!$T:$T,base_de_dados!$B:$B,$B163,base_de_dados!$G:$G,G$61,base_de_dados!$H:$H,$L$1,base_de_dados!$C:$C,$A163,base_de_dados!$M:$M,"&lt;=2007",base_de_dados!$O:$O,"&gt;=39447")</f>
        <v>0</v>
      </c>
      <c r="H163" s="5">
        <f>SUMIFS(base_de_dados!$T:$T,base_de_dados!$B:$B,$B163,base_de_dados!$G:$G,H$61,base_de_dados!$H:$H,$L$1,base_de_dados!$C:$C,$A163,base_de_dados!$M:$M,"&lt;=2007",base_de_dados!$O:$O,"&gt;=39447")</f>
        <v>0</v>
      </c>
      <c r="I163" s="5">
        <f>SUMIFS(base_de_dados!$T:$T,base_de_dados!$B:$B,$B163,base_de_dados!$G:$G,I$61,base_de_dados!$H:$H,$L$1,base_de_dados!$C:$C,$A163,base_de_dados!$M:$M,"&lt;=2007",base_de_dados!$O:$O,"&gt;=39447")</f>
        <v>0</v>
      </c>
      <c r="J163" s="5">
        <f>SUMIFS(base_de_dados!$T:$T,base_de_dados!$B:$B,$B163,base_de_dados!$G:$G,J$61,base_de_dados!$H:$H,$L$1,base_de_dados!$C:$C,$A163,base_de_dados!$M:$M,"&lt;=2007",base_de_dados!$O:$O,"&gt;=39447")</f>
        <v>0</v>
      </c>
      <c r="K163" s="32">
        <f t="shared" si="6"/>
        <v>0</v>
      </c>
      <c r="M163" s="57"/>
      <c r="N163" s="52"/>
      <c r="O163" s="58"/>
      <c r="P163" s="58"/>
      <c r="Q163" s="58"/>
      <c r="R163" s="58"/>
      <c r="S163" s="58"/>
      <c r="T163" s="58"/>
      <c r="U163" s="58"/>
      <c r="V163" s="58"/>
      <c r="W163" s="59"/>
      <c r="X163" s="47"/>
      <c r="Y163" s="57"/>
      <c r="Z163" s="52"/>
      <c r="AA163" s="51"/>
      <c r="AB163" s="48"/>
      <c r="AC163" s="48"/>
      <c r="AD163" s="48"/>
      <c r="AE163" s="48"/>
      <c r="AF163" s="48"/>
      <c r="AG163" s="48"/>
      <c r="AH163" s="48"/>
    </row>
    <row r="164" spans="1:34" x14ac:dyDescent="0.25">
      <c r="A164" s="29">
        <v>22</v>
      </c>
      <c r="B164" s="22" t="s">
        <v>726</v>
      </c>
      <c r="C164" s="5">
        <f>SUMIFS(base_de_dados!$T:$T,base_de_dados!$B:$B,$B164,base_de_dados!$G:$G,C$61,base_de_dados!$H:$H,$L$1,base_de_dados!$C:$C,$A164,base_de_dados!$M:$M,"&lt;=2007",base_de_dados!$O:$O,"&gt;=39447")</f>
        <v>0</v>
      </c>
      <c r="D164" s="5">
        <f>SUMIFS(base_de_dados!$T:$T,base_de_dados!$B:$B,$B164,base_de_dados!$G:$G,D$61,base_de_dados!$H:$H,$L$1,base_de_dados!$C:$C,$A164,base_de_dados!$M:$M,"&lt;=2007",base_de_dados!$O:$O,"&gt;=39447")</f>
        <v>0</v>
      </c>
      <c r="E164" s="5">
        <f>SUMIFS(base_de_dados!$T:$T,base_de_dados!$B:$B,$B164,base_de_dados!$G:$G,E$61,base_de_dados!$H:$H,$L$1,base_de_dados!$C:$C,$A164,base_de_dados!$M:$M,"&lt;=2007",base_de_dados!$O:$O,"&gt;=39447")</f>
        <v>0</v>
      </c>
      <c r="F164" s="5">
        <f>SUMIFS(base_de_dados!$T:$T,base_de_dados!$B:$B,$B164,base_de_dados!$G:$G,F$61,base_de_dados!$H:$H,$L$1,base_de_dados!$C:$C,$A164,base_de_dados!$M:$M,"&lt;=2007",base_de_dados!$O:$O,"&gt;=39447")</f>
        <v>0</v>
      </c>
      <c r="G164" s="5">
        <f>SUMIFS(base_de_dados!$T:$T,base_de_dados!$B:$B,$B164,base_de_dados!$G:$G,G$61,base_de_dados!$H:$H,$L$1,base_de_dados!$C:$C,$A164,base_de_dados!$M:$M,"&lt;=2007",base_de_dados!$O:$O,"&gt;=39447")</f>
        <v>0</v>
      </c>
      <c r="H164" s="5">
        <f>SUMIFS(base_de_dados!$T:$T,base_de_dados!$B:$B,$B164,base_de_dados!$G:$G,H$61,base_de_dados!$H:$H,$L$1,base_de_dados!$C:$C,$A164,base_de_dados!$M:$M,"&lt;=2007",base_de_dados!$O:$O,"&gt;=39447")</f>
        <v>0</v>
      </c>
      <c r="I164" s="5">
        <f>SUMIFS(base_de_dados!$T:$T,base_de_dados!$B:$B,$B164,base_de_dados!$G:$G,I$61,base_de_dados!$H:$H,$L$1,base_de_dados!$C:$C,$A164,base_de_dados!$M:$M,"&lt;=2007",base_de_dados!$O:$O,"&gt;=39447")</f>
        <v>0</v>
      </c>
      <c r="J164" s="5">
        <f>SUMIFS(base_de_dados!$T:$T,base_de_dados!$B:$B,$B164,base_de_dados!$G:$G,J$61,base_de_dados!$H:$H,$L$1,base_de_dados!$C:$C,$A164,base_de_dados!$M:$M,"&lt;=2007",base_de_dados!$O:$O,"&gt;=39447")</f>
        <v>0</v>
      </c>
      <c r="K164" s="32">
        <f t="shared" si="6"/>
        <v>0</v>
      </c>
      <c r="M164" s="57"/>
      <c r="N164" s="52"/>
      <c r="O164" s="58"/>
      <c r="P164" s="58"/>
      <c r="Q164" s="58"/>
      <c r="R164" s="58"/>
      <c r="S164" s="58"/>
      <c r="T164" s="58"/>
      <c r="U164" s="58"/>
      <c r="V164" s="58"/>
      <c r="W164" s="59"/>
      <c r="X164" s="47"/>
      <c r="Y164" s="57"/>
      <c r="Z164" s="52"/>
      <c r="AA164" s="51"/>
      <c r="AB164" s="48"/>
      <c r="AC164" s="48"/>
      <c r="AD164" s="48"/>
      <c r="AE164" s="48"/>
      <c r="AF164" s="48"/>
      <c r="AG164" s="48"/>
      <c r="AH164" s="48"/>
    </row>
    <row r="165" spans="1:34" x14ac:dyDescent="0.25">
      <c r="A165" s="29">
        <v>6</v>
      </c>
      <c r="B165" s="22" t="s">
        <v>727</v>
      </c>
      <c r="C165" s="5">
        <f>SUMIFS(base_de_dados!$T:$T,base_de_dados!$B:$B,$B165,base_de_dados!$G:$G,C$61,base_de_dados!$H:$H,$L$1,base_de_dados!$C:$C,$A165,base_de_dados!$M:$M,"&lt;=2007",base_de_dados!$O:$O,"&gt;=39447")</f>
        <v>0</v>
      </c>
      <c r="D165" s="5">
        <f>SUMIFS(base_de_dados!$T:$T,base_de_dados!$B:$B,$B165,base_de_dados!$G:$G,D$61,base_de_dados!$H:$H,$L$1,base_de_dados!$C:$C,$A165,base_de_dados!$M:$M,"&lt;=2007",base_de_dados!$O:$O,"&gt;=39447")</f>
        <v>0</v>
      </c>
      <c r="E165" s="5">
        <f>SUMIFS(base_de_dados!$T:$T,base_de_dados!$B:$B,$B165,base_de_dados!$G:$G,E$61,base_de_dados!$H:$H,$L$1,base_de_dados!$C:$C,$A165,base_de_dados!$M:$M,"&lt;=2007",base_de_dados!$O:$O,"&gt;=39447")</f>
        <v>0</v>
      </c>
      <c r="F165" s="5">
        <f>SUMIFS(base_de_dados!$T:$T,base_de_dados!$B:$B,$B165,base_de_dados!$G:$G,F$61,base_de_dados!$H:$H,$L$1,base_de_dados!$C:$C,$A165,base_de_dados!$M:$M,"&lt;=2007",base_de_dados!$O:$O,"&gt;=39447")</f>
        <v>0</v>
      </c>
      <c r="G165" s="5">
        <f>SUMIFS(base_de_dados!$T:$T,base_de_dados!$B:$B,$B165,base_de_dados!$G:$G,G$61,base_de_dados!$H:$H,$L$1,base_de_dados!$C:$C,$A165,base_de_dados!$M:$M,"&lt;=2007",base_de_dados!$O:$O,"&gt;=39447")</f>
        <v>0</v>
      </c>
      <c r="H165" s="5">
        <f>SUMIFS(base_de_dados!$T:$T,base_de_dados!$B:$B,$B165,base_de_dados!$G:$G,H$61,base_de_dados!$H:$H,$L$1,base_de_dados!$C:$C,$A165,base_de_dados!$M:$M,"&lt;=2007",base_de_dados!$O:$O,"&gt;=39447")</f>
        <v>0</v>
      </c>
      <c r="I165" s="5">
        <f>SUMIFS(base_de_dados!$T:$T,base_de_dados!$B:$B,$B165,base_de_dados!$G:$G,I$61,base_de_dados!$H:$H,$L$1,base_de_dados!$C:$C,$A165,base_de_dados!$M:$M,"&lt;=2007",base_de_dados!$O:$O,"&gt;=39447")</f>
        <v>0</v>
      </c>
      <c r="J165" s="5">
        <f>SUMIFS(base_de_dados!$T:$T,base_de_dados!$B:$B,$B165,base_de_dados!$G:$G,J$61,base_de_dados!$H:$H,$L$1,base_de_dados!$C:$C,$A165,base_de_dados!$M:$M,"&lt;=2007",base_de_dados!$O:$O,"&gt;=39447")</f>
        <v>0</v>
      </c>
      <c r="K165" s="32">
        <f t="shared" si="6"/>
        <v>0</v>
      </c>
      <c r="M165" s="57"/>
      <c r="N165" s="52"/>
      <c r="O165" s="58"/>
      <c r="P165" s="58"/>
      <c r="Q165" s="58"/>
      <c r="R165" s="58"/>
      <c r="S165" s="58"/>
      <c r="T165" s="58"/>
      <c r="U165" s="58"/>
      <c r="V165" s="58"/>
      <c r="W165" s="59"/>
      <c r="X165" s="47"/>
      <c r="Y165" s="57"/>
      <c r="Z165" s="52"/>
      <c r="AA165" s="51"/>
      <c r="AB165" s="48"/>
      <c r="AC165" s="48"/>
      <c r="AD165" s="48"/>
      <c r="AE165" s="48"/>
      <c r="AF165" s="48"/>
      <c r="AG165" s="48"/>
      <c r="AH165" s="48"/>
    </row>
    <row r="166" spans="1:34" x14ac:dyDescent="0.25">
      <c r="A166" s="29">
        <v>11</v>
      </c>
      <c r="B166" s="22" t="s">
        <v>728</v>
      </c>
      <c r="C166" s="5">
        <f>SUMIFS(base_de_dados!$T:$T,base_de_dados!$B:$B,$B166,base_de_dados!$G:$G,C$61,base_de_dados!$H:$H,$L$1,base_de_dados!$C:$C,$A166,base_de_dados!$M:$M,"&lt;=2007",base_de_dados!$O:$O,"&gt;=39447")</f>
        <v>0</v>
      </c>
      <c r="D166" s="5">
        <f>SUMIFS(base_de_dados!$T:$T,base_de_dados!$B:$B,$B166,base_de_dados!$G:$G,D$61,base_de_dados!$H:$H,$L$1,base_de_dados!$C:$C,$A166,base_de_dados!$M:$M,"&lt;=2007",base_de_dados!$O:$O,"&gt;=39447")</f>
        <v>0</v>
      </c>
      <c r="E166" s="5">
        <f>SUMIFS(base_de_dados!$T:$T,base_de_dados!$B:$B,$B166,base_de_dados!$G:$G,E$61,base_de_dados!$H:$H,$L$1,base_de_dados!$C:$C,$A166,base_de_dados!$M:$M,"&lt;=2007",base_de_dados!$O:$O,"&gt;=39447")</f>
        <v>0</v>
      </c>
      <c r="F166" s="5">
        <f>SUMIFS(base_de_dados!$T:$T,base_de_dados!$B:$B,$B166,base_de_dados!$G:$G,F$61,base_de_dados!$H:$H,$L$1,base_de_dados!$C:$C,$A166,base_de_dados!$M:$M,"&lt;=2007",base_de_dados!$O:$O,"&gt;=39447")</f>
        <v>0</v>
      </c>
      <c r="G166" s="5">
        <f>SUMIFS(base_de_dados!$T:$T,base_de_dados!$B:$B,$B166,base_de_dados!$G:$G,G$61,base_de_dados!$H:$H,$L$1,base_de_dados!$C:$C,$A166,base_de_dados!$M:$M,"&lt;=2007",base_de_dados!$O:$O,"&gt;=39447")</f>
        <v>0</v>
      </c>
      <c r="H166" s="5">
        <f>SUMIFS(base_de_dados!$T:$T,base_de_dados!$B:$B,$B166,base_de_dados!$G:$G,H$61,base_de_dados!$H:$H,$L$1,base_de_dados!$C:$C,$A166,base_de_dados!$M:$M,"&lt;=2007",base_de_dados!$O:$O,"&gt;=39447")</f>
        <v>0</v>
      </c>
      <c r="I166" s="5">
        <f>SUMIFS(base_de_dados!$T:$T,base_de_dados!$B:$B,$B166,base_de_dados!$G:$G,I$61,base_de_dados!$H:$H,$L$1,base_de_dados!$C:$C,$A166,base_de_dados!$M:$M,"&lt;=2007",base_de_dados!$O:$O,"&gt;=39447")</f>
        <v>0</v>
      </c>
      <c r="J166" s="5">
        <f>SUMIFS(base_de_dados!$T:$T,base_de_dados!$B:$B,$B166,base_de_dados!$G:$G,J$61,base_de_dados!$H:$H,$L$1,base_de_dados!$C:$C,$A166,base_de_dados!$M:$M,"&lt;=2007",base_de_dados!$O:$O,"&gt;=39447")</f>
        <v>0</v>
      </c>
      <c r="K166" s="32">
        <f t="shared" si="6"/>
        <v>0</v>
      </c>
      <c r="M166" s="57"/>
      <c r="N166" s="52"/>
      <c r="O166" s="58"/>
      <c r="P166" s="58"/>
      <c r="Q166" s="58"/>
      <c r="R166" s="58"/>
      <c r="S166" s="58"/>
      <c r="T166" s="58"/>
      <c r="U166" s="58"/>
      <c r="V166" s="58"/>
      <c r="W166" s="59"/>
      <c r="X166" s="47"/>
      <c r="Y166" s="57"/>
      <c r="Z166" s="52"/>
      <c r="AA166" s="51"/>
      <c r="AB166" s="48"/>
      <c r="AC166" s="48"/>
      <c r="AD166" s="48"/>
      <c r="AE166" s="48"/>
      <c r="AF166" s="48"/>
      <c r="AG166" s="48"/>
      <c r="AH166" s="48"/>
    </row>
    <row r="167" spans="1:34" x14ac:dyDescent="0.25">
      <c r="A167" s="29">
        <v>15</v>
      </c>
      <c r="B167" s="22" t="s">
        <v>729</v>
      </c>
      <c r="C167" s="5">
        <f>SUMIFS(base_de_dados!$T:$T,base_de_dados!$B:$B,$B167,base_de_dados!$G:$G,C$61,base_de_dados!$H:$H,$L$1,base_de_dados!$C:$C,$A167,base_de_dados!$M:$M,"&lt;=2007",base_de_dados!$O:$O,"&gt;=39447")</f>
        <v>0</v>
      </c>
      <c r="D167" s="5">
        <f>SUMIFS(base_de_dados!$T:$T,base_de_dados!$B:$B,$B167,base_de_dados!$G:$G,D$61,base_de_dados!$H:$H,$L$1,base_de_dados!$C:$C,$A167,base_de_dados!$M:$M,"&lt;=2007",base_de_dados!$O:$O,"&gt;=39447")</f>
        <v>0</v>
      </c>
      <c r="E167" s="5">
        <f>SUMIFS(base_de_dados!$T:$T,base_de_dados!$B:$B,$B167,base_de_dados!$G:$G,E$61,base_de_dados!$H:$H,$L$1,base_de_dados!$C:$C,$A167,base_de_dados!$M:$M,"&lt;=2007",base_de_dados!$O:$O,"&gt;=39447")</f>
        <v>0</v>
      </c>
      <c r="F167" s="5">
        <f>SUMIFS(base_de_dados!$T:$T,base_de_dados!$B:$B,$B167,base_de_dados!$G:$G,F$61,base_de_dados!$H:$H,$L$1,base_de_dados!$C:$C,$A167,base_de_dados!$M:$M,"&lt;=2007",base_de_dados!$O:$O,"&gt;=39447")</f>
        <v>0</v>
      </c>
      <c r="G167" s="5">
        <f>SUMIFS(base_de_dados!$T:$T,base_de_dados!$B:$B,$B167,base_de_dados!$G:$G,G$61,base_de_dados!$H:$H,$L$1,base_de_dados!$C:$C,$A167,base_de_dados!$M:$M,"&lt;=2007",base_de_dados!$O:$O,"&gt;=39447")</f>
        <v>0</v>
      </c>
      <c r="H167" s="5">
        <f>SUMIFS(base_de_dados!$T:$T,base_de_dados!$B:$B,$B167,base_de_dados!$G:$G,H$61,base_de_dados!$H:$H,$L$1,base_de_dados!$C:$C,$A167,base_de_dados!$M:$M,"&lt;=2007",base_de_dados!$O:$O,"&gt;=39447")</f>
        <v>0</v>
      </c>
      <c r="I167" s="5">
        <f>SUMIFS(base_de_dados!$T:$T,base_de_dados!$B:$B,$B167,base_de_dados!$G:$G,I$61,base_de_dados!$H:$H,$L$1,base_de_dados!$C:$C,$A167,base_de_dados!$M:$M,"&lt;=2007",base_de_dados!$O:$O,"&gt;=39447")</f>
        <v>0</v>
      </c>
      <c r="J167" s="5">
        <f>SUMIFS(base_de_dados!$T:$T,base_de_dados!$B:$B,$B167,base_de_dados!$G:$G,J$61,base_de_dados!$H:$H,$L$1,base_de_dados!$C:$C,$A167,base_de_dados!$M:$M,"&lt;=2007",base_de_dados!$O:$O,"&gt;=39447")</f>
        <v>0</v>
      </c>
      <c r="K167" s="32">
        <f t="shared" si="6"/>
        <v>0</v>
      </c>
      <c r="M167" s="57"/>
      <c r="N167" s="52"/>
      <c r="O167" s="58"/>
      <c r="P167" s="58"/>
      <c r="Q167" s="58"/>
      <c r="R167" s="58"/>
      <c r="S167" s="58"/>
      <c r="T167" s="58"/>
      <c r="U167" s="58"/>
      <c r="V167" s="58"/>
      <c r="W167" s="59"/>
      <c r="X167" s="47"/>
      <c r="Y167" s="57"/>
      <c r="Z167" s="52"/>
      <c r="AA167" s="51"/>
      <c r="AB167" s="48"/>
      <c r="AC167" s="48"/>
      <c r="AD167" s="48"/>
      <c r="AE167" s="48"/>
      <c r="AF167" s="48"/>
      <c r="AG167" s="48"/>
      <c r="AH167" s="48"/>
    </row>
    <row r="168" spans="1:34" x14ac:dyDescent="0.25">
      <c r="A168" s="29">
        <v>4</v>
      </c>
      <c r="B168" s="22" t="s">
        <v>617</v>
      </c>
      <c r="C168" s="5">
        <f>SUMIFS(base_de_dados!$T:$T,base_de_dados!$B:$B,$B168,base_de_dados!$G:$G,C$61,base_de_dados!$H:$H,$L$1,base_de_dados!$C:$C,$A168,base_de_dados!$M:$M,"&lt;=2007",base_de_dados!$O:$O,"&gt;=39447")</f>
        <v>0</v>
      </c>
      <c r="D168" s="5">
        <f>SUMIFS(base_de_dados!$T:$T,base_de_dados!$B:$B,$B168,base_de_dados!$G:$G,D$61,base_de_dados!$H:$H,$L$1,base_de_dados!$C:$C,$A168,base_de_dados!$M:$M,"&lt;=2007",base_de_dados!$O:$O,"&gt;=39447")</f>
        <v>0</v>
      </c>
      <c r="E168" s="5">
        <f>SUMIFS(base_de_dados!$T:$T,base_de_dados!$B:$B,$B168,base_de_dados!$G:$G,E$61,base_de_dados!$H:$H,$L$1,base_de_dados!$C:$C,$A168,base_de_dados!$M:$M,"&lt;=2007",base_de_dados!$O:$O,"&gt;=39447")</f>
        <v>0</v>
      </c>
      <c r="F168" s="5">
        <f>SUMIFS(base_de_dados!$T:$T,base_de_dados!$B:$B,$B168,base_de_dados!$G:$G,F$61,base_de_dados!$H:$H,$L$1,base_de_dados!$C:$C,$A168,base_de_dados!$M:$M,"&lt;=2007",base_de_dados!$O:$O,"&gt;=39447")</f>
        <v>0</v>
      </c>
      <c r="G168" s="5">
        <f>SUMIFS(base_de_dados!$T:$T,base_de_dados!$B:$B,$B168,base_de_dados!$G:$G,G$61,base_de_dados!$H:$H,$L$1,base_de_dados!$C:$C,$A168,base_de_dados!$M:$M,"&lt;=2007",base_de_dados!$O:$O,"&gt;=39447")</f>
        <v>0</v>
      </c>
      <c r="H168" s="5">
        <f>SUMIFS(base_de_dados!$T:$T,base_de_dados!$B:$B,$B168,base_de_dados!$G:$G,H$61,base_de_dados!$H:$H,$L$1,base_de_dados!$C:$C,$A168,base_de_dados!$M:$M,"&lt;=2007",base_de_dados!$O:$O,"&gt;=39447")</f>
        <v>0</v>
      </c>
      <c r="I168" s="5">
        <f>SUMIFS(base_de_dados!$T:$T,base_de_dados!$B:$B,$B168,base_de_dados!$G:$G,I$61,base_de_dados!$H:$H,$L$1,base_de_dados!$C:$C,$A168,base_de_dados!$M:$M,"&lt;=2007",base_de_dados!$O:$O,"&gt;=39447")</f>
        <v>0</v>
      </c>
      <c r="J168" s="5">
        <f>SUMIFS(base_de_dados!$T:$T,base_de_dados!$B:$B,$B168,base_de_dados!$G:$G,J$61,base_de_dados!$H:$H,$L$1,base_de_dados!$C:$C,$A168,base_de_dados!$M:$M,"&lt;=2007",base_de_dados!$O:$O,"&gt;=39447")</f>
        <v>0</v>
      </c>
      <c r="K168" s="32">
        <f t="shared" si="6"/>
        <v>0</v>
      </c>
      <c r="M168" s="57"/>
      <c r="N168" s="52"/>
      <c r="O168" s="58"/>
      <c r="P168" s="58"/>
      <c r="Q168" s="58"/>
      <c r="R168" s="58"/>
      <c r="S168" s="58"/>
      <c r="T168" s="58"/>
      <c r="U168" s="58"/>
      <c r="V168" s="58"/>
      <c r="W168" s="59"/>
      <c r="X168" s="47"/>
      <c r="Y168" s="57"/>
      <c r="Z168" s="52"/>
      <c r="AA168" s="51"/>
      <c r="AB168" s="48"/>
      <c r="AC168" s="48"/>
      <c r="AD168" s="48"/>
      <c r="AE168" s="48"/>
      <c r="AF168" s="48"/>
      <c r="AG168" s="48"/>
      <c r="AH168" s="48"/>
    </row>
    <row r="169" spans="1:34" x14ac:dyDescent="0.25">
      <c r="A169" s="29">
        <v>14</v>
      </c>
      <c r="B169" s="22" t="s">
        <v>577</v>
      </c>
      <c r="C169" s="5">
        <f>SUMIFS(base_de_dados!$T:$T,base_de_dados!$B:$B,$B169,base_de_dados!$G:$G,C$61,base_de_dados!$H:$H,$L$1,base_de_dados!$C:$C,$A169,base_de_dados!$M:$M,"&lt;=2007",base_de_dados!$O:$O,"&gt;=39447")</f>
        <v>0</v>
      </c>
      <c r="D169" s="5">
        <f>SUMIFS(base_de_dados!$T:$T,base_de_dados!$B:$B,$B169,base_de_dados!$G:$G,D$61,base_de_dados!$H:$H,$L$1,base_de_dados!$C:$C,$A169,base_de_dados!$M:$M,"&lt;=2007",base_de_dados!$O:$O,"&gt;=39447")</f>
        <v>0</v>
      </c>
      <c r="E169" s="5">
        <f>SUMIFS(base_de_dados!$T:$T,base_de_dados!$B:$B,$B169,base_de_dados!$G:$G,E$61,base_de_dados!$H:$H,$L$1,base_de_dados!$C:$C,$A169,base_de_dados!$M:$M,"&lt;=2007",base_de_dados!$O:$O,"&gt;=39447")</f>
        <v>0</v>
      </c>
      <c r="F169" s="5">
        <f>SUMIFS(base_de_dados!$T:$T,base_de_dados!$B:$B,$B169,base_de_dados!$G:$G,F$61,base_de_dados!$H:$H,$L$1,base_de_dados!$C:$C,$A169,base_de_dados!$M:$M,"&lt;=2007",base_de_dados!$O:$O,"&gt;=39447")</f>
        <v>1.6501484018264838E-2</v>
      </c>
      <c r="G169" s="5">
        <f>SUMIFS(base_de_dados!$T:$T,base_de_dados!$B:$B,$B169,base_de_dados!$G:$G,G$61,base_de_dados!$H:$H,$L$1,base_de_dados!$C:$C,$A169,base_de_dados!$M:$M,"&lt;=2007",base_de_dados!$O:$O,"&gt;=39447")</f>
        <v>0</v>
      </c>
      <c r="H169" s="5">
        <f>SUMIFS(base_de_dados!$T:$T,base_de_dados!$B:$B,$B169,base_de_dados!$G:$G,H$61,base_de_dados!$H:$H,$L$1,base_de_dados!$C:$C,$A169,base_de_dados!$M:$M,"&lt;=2007",base_de_dados!$O:$O,"&gt;=39447")</f>
        <v>0</v>
      </c>
      <c r="I169" s="5">
        <f>SUMIFS(base_de_dados!$T:$T,base_de_dados!$B:$B,$B169,base_de_dados!$G:$G,I$61,base_de_dados!$H:$H,$L$1,base_de_dados!$C:$C,$A169,base_de_dados!$M:$M,"&lt;=2007",base_de_dados!$O:$O,"&gt;=39447")</f>
        <v>0</v>
      </c>
      <c r="J169" s="5">
        <f>SUMIFS(base_de_dados!$T:$T,base_de_dados!$B:$B,$B169,base_de_dados!$G:$G,J$61,base_de_dados!$H:$H,$L$1,base_de_dados!$C:$C,$A169,base_de_dados!$M:$M,"&lt;=2007",base_de_dados!$O:$O,"&gt;=39447")</f>
        <v>0</v>
      </c>
      <c r="K169" s="32">
        <f t="shared" si="6"/>
        <v>1.6501484018264838E-2</v>
      </c>
      <c r="M169" s="57"/>
      <c r="N169" s="52"/>
      <c r="O169" s="58"/>
      <c r="P169" s="58"/>
      <c r="Q169" s="58"/>
      <c r="R169" s="58"/>
      <c r="S169" s="58"/>
      <c r="T169" s="58"/>
      <c r="U169" s="58"/>
      <c r="V169" s="58"/>
      <c r="W169" s="59"/>
      <c r="X169" s="47"/>
      <c r="Y169" s="57"/>
      <c r="Z169" s="52"/>
      <c r="AA169" s="51"/>
      <c r="AB169" s="48"/>
      <c r="AC169" s="48"/>
      <c r="AD169" s="48"/>
      <c r="AE169" s="48"/>
      <c r="AF169" s="48"/>
      <c r="AG169" s="48"/>
      <c r="AH169" s="48"/>
    </row>
    <row r="170" spans="1:34" x14ac:dyDescent="0.25">
      <c r="A170" s="29">
        <v>5</v>
      </c>
      <c r="B170" s="22" t="s">
        <v>730</v>
      </c>
      <c r="C170" s="5">
        <f>SUMIFS(base_de_dados!$T:$T,base_de_dados!$B:$B,$B170,base_de_dados!$G:$G,C$61,base_de_dados!$H:$H,$L$1,base_de_dados!$C:$C,$A170,base_de_dados!$M:$M,"&lt;=2007",base_de_dados!$O:$O,"&gt;=39447")</f>
        <v>0</v>
      </c>
      <c r="D170" s="5">
        <f>SUMIFS(base_de_dados!$T:$T,base_de_dados!$B:$B,$B170,base_de_dados!$G:$G,D$61,base_de_dados!$H:$H,$L$1,base_de_dados!$C:$C,$A170,base_de_dados!$M:$M,"&lt;=2007",base_de_dados!$O:$O,"&gt;=39447")</f>
        <v>0</v>
      </c>
      <c r="E170" s="5">
        <f>SUMIFS(base_de_dados!$T:$T,base_de_dados!$B:$B,$B170,base_de_dados!$G:$G,E$61,base_de_dados!$H:$H,$L$1,base_de_dados!$C:$C,$A170,base_de_dados!$M:$M,"&lt;=2007",base_de_dados!$O:$O,"&gt;=39447")</f>
        <v>0</v>
      </c>
      <c r="F170" s="5">
        <f>SUMIFS(base_de_dados!$T:$T,base_de_dados!$B:$B,$B170,base_de_dados!$G:$G,F$61,base_de_dados!$H:$H,$L$1,base_de_dados!$C:$C,$A170,base_de_dados!$M:$M,"&lt;=2007",base_de_dados!$O:$O,"&gt;=39447")</f>
        <v>0</v>
      </c>
      <c r="G170" s="5">
        <f>SUMIFS(base_de_dados!$T:$T,base_de_dados!$B:$B,$B170,base_de_dados!$G:$G,G$61,base_de_dados!$H:$H,$L$1,base_de_dados!$C:$C,$A170,base_de_dados!$M:$M,"&lt;=2007",base_de_dados!$O:$O,"&gt;=39447")</f>
        <v>0</v>
      </c>
      <c r="H170" s="5">
        <f>SUMIFS(base_de_dados!$T:$T,base_de_dados!$B:$B,$B170,base_de_dados!$G:$G,H$61,base_de_dados!$H:$H,$L$1,base_de_dados!$C:$C,$A170,base_de_dados!$M:$M,"&lt;=2007",base_de_dados!$O:$O,"&gt;=39447")</f>
        <v>0</v>
      </c>
      <c r="I170" s="5">
        <f>SUMIFS(base_de_dados!$T:$T,base_de_dados!$B:$B,$B170,base_de_dados!$G:$G,I$61,base_de_dados!$H:$H,$L$1,base_de_dados!$C:$C,$A170,base_de_dados!$M:$M,"&lt;=2007",base_de_dados!$O:$O,"&gt;=39447")</f>
        <v>0</v>
      </c>
      <c r="J170" s="5">
        <f>SUMIFS(base_de_dados!$T:$T,base_de_dados!$B:$B,$B170,base_de_dados!$G:$G,J$61,base_de_dados!$H:$H,$L$1,base_de_dados!$C:$C,$A170,base_de_dados!$M:$M,"&lt;=2007",base_de_dados!$O:$O,"&gt;=39447")</f>
        <v>0</v>
      </c>
      <c r="K170" s="32">
        <f t="shared" si="6"/>
        <v>0</v>
      </c>
      <c r="M170" s="57"/>
      <c r="N170" s="52"/>
      <c r="O170" s="58"/>
      <c r="P170" s="58"/>
      <c r="Q170" s="58"/>
      <c r="R170" s="58"/>
      <c r="S170" s="58"/>
      <c r="T170" s="58"/>
      <c r="U170" s="58"/>
      <c r="V170" s="58"/>
      <c r="W170" s="59"/>
      <c r="X170" s="47"/>
      <c r="Y170" s="57"/>
      <c r="Z170" s="52"/>
      <c r="AA170" s="51"/>
      <c r="AB170" s="48"/>
      <c r="AC170" s="48"/>
      <c r="AD170" s="48"/>
      <c r="AE170" s="48"/>
      <c r="AF170" s="48"/>
      <c r="AG170" s="48"/>
      <c r="AH170" s="48"/>
    </row>
    <row r="171" spans="1:34" x14ac:dyDescent="0.25">
      <c r="A171" s="29">
        <v>5</v>
      </c>
      <c r="B171" s="22" t="s">
        <v>731</v>
      </c>
      <c r="C171" s="5">
        <f>SUMIFS(base_de_dados!$T:$T,base_de_dados!$B:$B,$B171,base_de_dados!$G:$G,C$61,base_de_dados!$H:$H,$L$1,base_de_dados!$C:$C,$A171,base_de_dados!$M:$M,"&lt;=2007",base_de_dados!$O:$O,"&gt;=39447")</f>
        <v>0</v>
      </c>
      <c r="D171" s="5">
        <f>SUMIFS(base_de_dados!$T:$T,base_de_dados!$B:$B,$B171,base_de_dados!$G:$G,D$61,base_de_dados!$H:$H,$L$1,base_de_dados!$C:$C,$A171,base_de_dados!$M:$M,"&lt;=2007",base_de_dados!$O:$O,"&gt;=39447")</f>
        <v>0</v>
      </c>
      <c r="E171" s="5">
        <f>SUMIFS(base_de_dados!$T:$T,base_de_dados!$B:$B,$B171,base_de_dados!$G:$G,E$61,base_de_dados!$H:$H,$L$1,base_de_dados!$C:$C,$A171,base_de_dados!$M:$M,"&lt;=2007",base_de_dados!$O:$O,"&gt;=39447")</f>
        <v>0</v>
      </c>
      <c r="F171" s="5">
        <f>SUMIFS(base_de_dados!$T:$T,base_de_dados!$B:$B,$B171,base_de_dados!$G:$G,F$61,base_de_dados!$H:$H,$L$1,base_de_dados!$C:$C,$A171,base_de_dados!$M:$M,"&lt;=2007",base_de_dados!$O:$O,"&gt;=39447")</f>
        <v>0</v>
      </c>
      <c r="G171" s="5">
        <f>SUMIFS(base_de_dados!$T:$T,base_de_dados!$B:$B,$B171,base_de_dados!$G:$G,G$61,base_de_dados!$H:$H,$L$1,base_de_dados!$C:$C,$A171,base_de_dados!$M:$M,"&lt;=2007",base_de_dados!$O:$O,"&gt;=39447")</f>
        <v>0</v>
      </c>
      <c r="H171" s="5">
        <f>SUMIFS(base_de_dados!$T:$T,base_de_dados!$B:$B,$B171,base_de_dados!$G:$G,H$61,base_de_dados!$H:$H,$L$1,base_de_dados!$C:$C,$A171,base_de_dados!$M:$M,"&lt;=2007",base_de_dados!$O:$O,"&gt;=39447")</f>
        <v>0</v>
      </c>
      <c r="I171" s="5">
        <f>SUMIFS(base_de_dados!$T:$T,base_de_dados!$B:$B,$B171,base_de_dados!$G:$G,I$61,base_de_dados!$H:$H,$L$1,base_de_dados!$C:$C,$A171,base_de_dados!$M:$M,"&lt;=2007",base_de_dados!$O:$O,"&gt;=39447")</f>
        <v>0</v>
      </c>
      <c r="J171" s="5">
        <f>SUMIFS(base_de_dados!$T:$T,base_de_dados!$B:$B,$B171,base_de_dados!$G:$G,J$61,base_de_dados!$H:$H,$L$1,base_de_dados!$C:$C,$A171,base_de_dados!$M:$M,"&lt;=2007",base_de_dados!$O:$O,"&gt;=39447")</f>
        <v>0</v>
      </c>
      <c r="K171" s="32">
        <f t="shared" si="6"/>
        <v>0</v>
      </c>
      <c r="M171" s="57"/>
      <c r="N171" s="52"/>
      <c r="O171" s="58"/>
      <c r="P171" s="58"/>
      <c r="Q171" s="58"/>
      <c r="R171" s="58"/>
      <c r="S171" s="58"/>
      <c r="T171" s="58"/>
      <c r="U171" s="58"/>
      <c r="V171" s="58"/>
      <c r="W171" s="59"/>
      <c r="X171" s="47"/>
      <c r="Y171" s="57"/>
      <c r="Z171" s="52"/>
      <c r="AA171" s="51"/>
      <c r="AB171" s="48"/>
      <c r="AC171" s="48"/>
      <c r="AD171" s="48"/>
      <c r="AE171" s="48"/>
      <c r="AF171" s="48"/>
      <c r="AG171" s="48"/>
      <c r="AH171" s="48"/>
    </row>
    <row r="172" spans="1:34" x14ac:dyDescent="0.25">
      <c r="A172" s="29">
        <v>1</v>
      </c>
      <c r="B172" s="22" t="s">
        <v>568</v>
      </c>
      <c r="C172" s="5">
        <f>SUMIFS(base_de_dados!$T:$T,base_de_dados!$B:$B,$B172,base_de_dados!$G:$G,C$61,base_de_dados!$H:$H,$L$1,base_de_dados!$C:$C,$A172,base_de_dados!$M:$M,"&lt;=2007",base_de_dados!$O:$O,"&gt;=39447")</f>
        <v>0</v>
      </c>
      <c r="D172" s="5">
        <f>SUMIFS(base_de_dados!$T:$T,base_de_dados!$B:$B,$B172,base_de_dados!$G:$G,D$61,base_de_dados!$H:$H,$L$1,base_de_dados!$C:$C,$A172,base_de_dados!$M:$M,"&lt;=2007",base_de_dados!$O:$O,"&gt;=39447")</f>
        <v>0</v>
      </c>
      <c r="E172" s="5">
        <f>SUMIFS(base_de_dados!$T:$T,base_de_dados!$B:$B,$B172,base_de_dados!$G:$G,E$61,base_de_dados!$H:$H,$L$1,base_de_dados!$C:$C,$A172,base_de_dados!$M:$M,"&lt;=2007",base_de_dados!$O:$O,"&gt;=39447")</f>
        <v>0</v>
      </c>
      <c r="F172" s="5">
        <f>SUMIFS(base_de_dados!$T:$T,base_de_dados!$B:$B,$B172,base_de_dados!$G:$G,F$61,base_de_dados!$H:$H,$L$1,base_de_dados!$C:$C,$A172,base_de_dados!$M:$M,"&lt;=2007",base_de_dados!$O:$O,"&gt;=39447")</f>
        <v>0</v>
      </c>
      <c r="G172" s="5">
        <f>SUMIFS(base_de_dados!$T:$T,base_de_dados!$B:$B,$B172,base_de_dados!$G:$G,G$61,base_de_dados!$H:$H,$L$1,base_de_dados!$C:$C,$A172,base_de_dados!$M:$M,"&lt;=2007",base_de_dados!$O:$O,"&gt;=39447")</f>
        <v>0</v>
      </c>
      <c r="H172" s="5">
        <f>SUMIFS(base_de_dados!$T:$T,base_de_dados!$B:$B,$B172,base_de_dados!$G:$G,H$61,base_de_dados!$H:$H,$L$1,base_de_dados!$C:$C,$A172,base_de_dados!$M:$M,"&lt;=2007",base_de_dados!$O:$O,"&gt;=39447")</f>
        <v>0</v>
      </c>
      <c r="I172" s="5">
        <f>SUMIFS(base_de_dados!$T:$T,base_de_dados!$B:$B,$B172,base_de_dados!$G:$G,I$61,base_de_dados!$H:$H,$L$1,base_de_dados!$C:$C,$A172,base_de_dados!$M:$M,"&lt;=2007",base_de_dados!$O:$O,"&gt;=39447")</f>
        <v>0</v>
      </c>
      <c r="J172" s="5">
        <f>SUMIFS(base_de_dados!$T:$T,base_de_dados!$B:$B,$B172,base_de_dados!$G:$G,J$61,base_de_dados!$H:$H,$L$1,base_de_dados!$C:$C,$A172,base_de_dados!$M:$M,"&lt;=2007",base_de_dados!$O:$O,"&gt;=39447")</f>
        <v>0</v>
      </c>
      <c r="K172" s="32">
        <f t="shared" si="6"/>
        <v>0</v>
      </c>
      <c r="M172" s="57"/>
      <c r="N172" s="52"/>
      <c r="O172" s="58"/>
      <c r="P172" s="58"/>
      <c r="Q172" s="58"/>
      <c r="R172" s="58"/>
      <c r="S172" s="58"/>
      <c r="T172" s="58"/>
      <c r="U172" s="58"/>
      <c r="V172" s="58"/>
      <c r="W172" s="59"/>
      <c r="X172" s="47"/>
      <c r="Y172" s="57"/>
      <c r="Z172" s="52"/>
      <c r="AA172" s="51"/>
      <c r="AB172" s="48"/>
      <c r="AC172" s="48"/>
      <c r="AD172" s="48"/>
      <c r="AE172" s="48"/>
      <c r="AF172" s="48"/>
      <c r="AG172" s="48"/>
      <c r="AH172" s="48"/>
    </row>
    <row r="173" spans="1:34" x14ac:dyDescent="0.25">
      <c r="A173" s="29">
        <v>17</v>
      </c>
      <c r="B173" s="22" t="s">
        <v>732</v>
      </c>
      <c r="C173" s="5">
        <f>SUMIFS(base_de_dados!$T:$T,base_de_dados!$B:$B,$B173,base_de_dados!$G:$G,C$61,base_de_dados!$H:$H,$L$1,base_de_dados!$C:$C,$A173,base_de_dados!$M:$M,"&lt;=2007",base_de_dados!$O:$O,"&gt;=39447")</f>
        <v>0</v>
      </c>
      <c r="D173" s="5">
        <f>SUMIFS(base_de_dados!$T:$T,base_de_dados!$B:$B,$B173,base_de_dados!$G:$G,D$61,base_de_dados!$H:$H,$L$1,base_de_dados!$C:$C,$A173,base_de_dados!$M:$M,"&lt;=2007",base_de_dados!$O:$O,"&gt;=39447")</f>
        <v>0</v>
      </c>
      <c r="E173" s="5">
        <f>SUMIFS(base_de_dados!$T:$T,base_de_dados!$B:$B,$B173,base_de_dados!$G:$G,E$61,base_de_dados!$H:$H,$L$1,base_de_dados!$C:$C,$A173,base_de_dados!$M:$M,"&lt;=2007",base_de_dados!$O:$O,"&gt;=39447")</f>
        <v>0</v>
      </c>
      <c r="F173" s="5">
        <f>SUMIFS(base_de_dados!$T:$T,base_de_dados!$B:$B,$B173,base_de_dados!$G:$G,F$61,base_de_dados!$H:$H,$L$1,base_de_dados!$C:$C,$A173,base_de_dados!$M:$M,"&lt;=2007",base_de_dados!$O:$O,"&gt;=39447")</f>
        <v>0</v>
      </c>
      <c r="G173" s="5">
        <f>SUMIFS(base_de_dados!$T:$T,base_de_dados!$B:$B,$B173,base_de_dados!$G:$G,G$61,base_de_dados!$H:$H,$L$1,base_de_dados!$C:$C,$A173,base_de_dados!$M:$M,"&lt;=2007",base_de_dados!$O:$O,"&gt;=39447")</f>
        <v>0</v>
      </c>
      <c r="H173" s="5">
        <f>SUMIFS(base_de_dados!$T:$T,base_de_dados!$B:$B,$B173,base_de_dados!$G:$G,H$61,base_de_dados!$H:$H,$L$1,base_de_dados!$C:$C,$A173,base_de_dados!$M:$M,"&lt;=2007",base_de_dados!$O:$O,"&gt;=39447")</f>
        <v>0</v>
      </c>
      <c r="I173" s="5">
        <f>SUMIFS(base_de_dados!$T:$T,base_de_dados!$B:$B,$B173,base_de_dados!$G:$G,I$61,base_de_dados!$H:$H,$L$1,base_de_dados!$C:$C,$A173,base_de_dados!$M:$M,"&lt;=2007",base_de_dados!$O:$O,"&gt;=39447")</f>
        <v>0</v>
      </c>
      <c r="J173" s="5">
        <f>SUMIFS(base_de_dados!$T:$T,base_de_dados!$B:$B,$B173,base_de_dados!$G:$G,J$61,base_de_dados!$H:$H,$L$1,base_de_dados!$C:$C,$A173,base_de_dados!$M:$M,"&lt;=2007",base_de_dados!$O:$O,"&gt;=39447")</f>
        <v>0</v>
      </c>
      <c r="K173" s="32">
        <f t="shared" si="6"/>
        <v>0</v>
      </c>
      <c r="M173" s="57"/>
      <c r="N173" s="52"/>
      <c r="O173" s="58"/>
      <c r="P173" s="58"/>
      <c r="Q173" s="58"/>
      <c r="R173" s="58"/>
      <c r="S173" s="58"/>
      <c r="T173" s="58"/>
      <c r="U173" s="58"/>
      <c r="V173" s="58"/>
      <c r="W173" s="59"/>
      <c r="X173" s="47"/>
      <c r="Y173" s="57"/>
      <c r="Z173" s="52"/>
      <c r="AA173" s="51"/>
      <c r="AB173" s="48"/>
      <c r="AC173" s="48"/>
      <c r="AD173" s="48"/>
      <c r="AE173" s="48"/>
      <c r="AF173" s="48"/>
      <c r="AG173" s="48"/>
      <c r="AH173" s="48"/>
    </row>
    <row r="174" spans="1:34" x14ac:dyDescent="0.25">
      <c r="A174" s="29">
        <v>11</v>
      </c>
      <c r="B174" s="22" t="s">
        <v>733</v>
      </c>
      <c r="C174" s="5">
        <f>SUMIFS(base_de_dados!$T:$T,base_de_dados!$B:$B,$B174,base_de_dados!$G:$G,C$61,base_de_dados!$H:$H,$L$1,base_de_dados!$C:$C,$A174,base_de_dados!$M:$M,"&lt;=2007",base_de_dados!$O:$O,"&gt;=39447")</f>
        <v>0</v>
      </c>
      <c r="D174" s="5">
        <f>SUMIFS(base_de_dados!$T:$T,base_de_dados!$B:$B,$B174,base_de_dados!$G:$G,D$61,base_de_dados!$H:$H,$L$1,base_de_dados!$C:$C,$A174,base_de_dados!$M:$M,"&lt;=2007",base_de_dados!$O:$O,"&gt;=39447")</f>
        <v>0</v>
      </c>
      <c r="E174" s="5">
        <f>SUMIFS(base_de_dados!$T:$T,base_de_dados!$B:$B,$B174,base_de_dados!$G:$G,E$61,base_de_dados!$H:$H,$L$1,base_de_dados!$C:$C,$A174,base_de_dados!$M:$M,"&lt;=2007",base_de_dados!$O:$O,"&gt;=39447")</f>
        <v>0</v>
      </c>
      <c r="F174" s="5">
        <f>SUMIFS(base_de_dados!$T:$T,base_de_dados!$B:$B,$B174,base_de_dados!$G:$G,F$61,base_de_dados!$H:$H,$L$1,base_de_dados!$C:$C,$A174,base_de_dados!$M:$M,"&lt;=2007",base_de_dados!$O:$O,"&gt;=39447")</f>
        <v>0</v>
      </c>
      <c r="G174" s="5">
        <f>SUMIFS(base_de_dados!$T:$T,base_de_dados!$B:$B,$B174,base_de_dados!$G:$G,G$61,base_de_dados!$H:$H,$L$1,base_de_dados!$C:$C,$A174,base_de_dados!$M:$M,"&lt;=2007",base_de_dados!$O:$O,"&gt;=39447")</f>
        <v>0</v>
      </c>
      <c r="H174" s="5">
        <f>SUMIFS(base_de_dados!$T:$T,base_de_dados!$B:$B,$B174,base_de_dados!$G:$G,H$61,base_de_dados!$H:$H,$L$1,base_de_dados!$C:$C,$A174,base_de_dados!$M:$M,"&lt;=2007",base_de_dados!$O:$O,"&gt;=39447")</f>
        <v>0</v>
      </c>
      <c r="I174" s="5">
        <f>SUMIFS(base_de_dados!$T:$T,base_de_dados!$B:$B,$B174,base_de_dados!$G:$G,I$61,base_de_dados!$H:$H,$L$1,base_de_dados!$C:$C,$A174,base_de_dados!$M:$M,"&lt;=2007",base_de_dados!$O:$O,"&gt;=39447")</f>
        <v>0</v>
      </c>
      <c r="J174" s="5">
        <f>SUMIFS(base_de_dados!$T:$T,base_de_dados!$B:$B,$B174,base_de_dados!$G:$G,J$61,base_de_dados!$H:$H,$L$1,base_de_dados!$C:$C,$A174,base_de_dados!$M:$M,"&lt;=2007",base_de_dados!$O:$O,"&gt;=39447")</f>
        <v>0</v>
      </c>
      <c r="K174" s="32">
        <f t="shared" si="6"/>
        <v>0</v>
      </c>
      <c r="M174" s="57"/>
      <c r="N174" s="52"/>
      <c r="O174" s="58"/>
      <c r="P174" s="58"/>
      <c r="Q174" s="58"/>
      <c r="R174" s="58"/>
      <c r="S174" s="58"/>
      <c r="T174" s="58"/>
      <c r="U174" s="58"/>
      <c r="V174" s="58"/>
      <c r="W174" s="59"/>
      <c r="X174" s="47"/>
      <c r="Y174" s="57"/>
      <c r="Z174" s="52"/>
      <c r="AA174" s="51"/>
      <c r="AB174" s="48"/>
      <c r="AC174" s="48"/>
      <c r="AD174" s="48"/>
      <c r="AE174" s="48"/>
      <c r="AF174" s="48"/>
      <c r="AG174" s="48"/>
      <c r="AH174" s="48"/>
    </row>
    <row r="175" spans="1:34" x14ac:dyDescent="0.25">
      <c r="A175" s="29">
        <v>2</v>
      </c>
      <c r="B175" s="22" t="s">
        <v>589</v>
      </c>
      <c r="C175" s="5">
        <f>SUMIFS(base_de_dados!$T:$T,base_de_dados!$B:$B,$B175,base_de_dados!$G:$G,C$61,base_de_dados!$H:$H,$L$1,base_de_dados!$C:$C,$A175,base_de_dados!$M:$M,"&lt;=2007",base_de_dados!$O:$O,"&gt;=39447")</f>
        <v>0</v>
      </c>
      <c r="D175" s="5">
        <f>SUMIFS(base_de_dados!$T:$T,base_de_dados!$B:$B,$B175,base_de_dados!$G:$G,D$61,base_de_dados!$H:$H,$L$1,base_de_dados!$C:$C,$A175,base_de_dados!$M:$M,"&lt;=2007",base_de_dados!$O:$O,"&gt;=39447")</f>
        <v>0</v>
      </c>
      <c r="E175" s="5">
        <f>SUMIFS(base_de_dados!$T:$T,base_de_dados!$B:$B,$B175,base_de_dados!$G:$G,E$61,base_de_dados!$H:$H,$L$1,base_de_dados!$C:$C,$A175,base_de_dados!$M:$M,"&lt;=2007",base_de_dados!$O:$O,"&gt;=39447")</f>
        <v>0</v>
      </c>
      <c r="F175" s="5">
        <f>SUMIFS(base_de_dados!$T:$T,base_de_dados!$B:$B,$B175,base_de_dados!$G:$G,F$61,base_de_dados!$H:$H,$L$1,base_de_dados!$C:$C,$A175,base_de_dados!$M:$M,"&lt;=2007",base_de_dados!$O:$O,"&gt;=39447")</f>
        <v>0</v>
      </c>
      <c r="G175" s="5">
        <f>SUMIFS(base_de_dados!$T:$T,base_de_dados!$B:$B,$B175,base_de_dados!$G:$G,G$61,base_de_dados!$H:$H,$L$1,base_de_dados!$C:$C,$A175,base_de_dados!$M:$M,"&lt;=2007",base_de_dados!$O:$O,"&gt;=39447")</f>
        <v>0</v>
      </c>
      <c r="H175" s="5">
        <f>SUMIFS(base_de_dados!$T:$T,base_de_dados!$B:$B,$B175,base_de_dados!$G:$G,H$61,base_de_dados!$H:$H,$L$1,base_de_dados!$C:$C,$A175,base_de_dados!$M:$M,"&lt;=2007",base_de_dados!$O:$O,"&gt;=39447")</f>
        <v>0</v>
      </c>
      <c r="I175" s="5">
        <f>SUMIFS(base_de_dados!$T:$T,base_de_dados!$B:$B,$B175,base_de_dados!$G:$G,I$61,base_de_dados!$H:$H,$L$1,base_de_dados!$C:$C,$A175,base_de_dados!$M:$M,"&lt;=2007",base_de_dados!$O:$O,"&gt;=39447")</f>
        <v>0</v>
      </c>
      <c r="J175" s="5">
        <f>SUMIFS(base_de_dados!$T:$T,base_de_dados!$B:$B,$B175,base_de_dados!$G:$G,J$61,base_de_dados!$H:$H,$L$1,base_de_dados!$C:$C,$A175,base_de_dados!$M:$M,"&lt;=2007",base_de_dados!$O:$O,"&gt;=39447")</f>
        <v>0</v>
      </c>
      <c r="K175" s="32">
        <f t="shared" si="6"/>
        <v>0</v>
      </c>
      <c r="M175" s="57"/>
      <c r="N175" s="52"/>
      <c r="O175" s="58"/>
      <c r="P175" s="58"/>
      <c r="Q175" s="58"/>
      <c r="R175" s="58"/>
      <c r="S175" s="58"/>
      <c r="T175" s="58"/>
      <c r="U175" s="58"/>
      <c r="V175" s="58"/>
      <c r="W175" s="59"/>
      <c r="X175" s="47"/>
      <c r="Y175" s="57"/>
      <c r="Z175" s="52"/>
      <c r="AA175" s="51"/>
      <c r="AB175" s="48"/>
      <c r="AC175" s="48"/>
      <c r="AD175" s="48"/>
      <c r="AE175" s="48"/>
      <c r="AF175" s="48"/>
      <c r="AG175" s="48"/>
      <c r="AH175" s="48"/>
    </row>
    <row r="176" spans="1:34" x14ac:dyDescent="0.25">
      <c r="A176" s="29">
        <v>17</v>
      </c>
      <c r="B176" s="22" t="s">
        <v>583</v>
      </c>
      <c r="C176" s="5">
        <f>SUMIFS(base_de_dados!$T:$T,base_de_dados!$B:$B,$B176,base_de_dados!$G:$G,C$61,base_de_dados!$H:$H,$L$1,base_de_dados!$C:$C,$A176,base_de_dados!$M:$M,"&lt;=2007",base_de_dados!$O:$O,"&gt;=39447")</f>
        <v>0</v>
      </c>
      <c r="D176" s="5">
        <f>SUMIFS(base_de_dados!$T:$T,base_de_dados!$B:$B,$B176,base_de_dados!$G:$G,D$61,base_de_dados!$H:$H,$L$1,base_de_dados!$C:$C,$A176,base_de_dados!$M:$M,"&lt;=2007",base_de_dados!$O:$O,"&gt;=39447")</f>
        <v>0</v>
      </c>
      <c r="E176" s="5">
        <f>SUMIFS(base_de_dados!$T:$T,base_de_dados!$B:$B,$B176,base_de_dados!$G:$G,E$61,base_de_dados!$H:$H,$L$1,base_de_dados!$C:$C,$A176,base_de_dados!$M:$M,"&lt;=2007",base_de_dados!$O:$O,"&gt;=39447")</f>
        <v>0</v>
      </c>
      <c r="F176" s="5">
        <f>SUMIFS(base_de_dados!$T:$T,base_de_dados!$B:$B,$B176,base_de_dados!$G:$G,F$61,base_de_dados!$H:$H,$L$1,base_de_dados!$C:$C,$A176,base_de_dados!$M:$M,"&lt;=2007",base_de_dados!$O:$O,"&gt;=39447")</f>
        <v>0</v>
      </c>
      <c r="G176" s="5">
        <f>SUMIFS(base_de_dados!$T:$T,base_de_dados!$B:$B,$B176,base_de_dados!$G:$G,G$61,base_de_dados!$H:$H,$L$1,base_de_dados!$C:$C,$A176,base_de_dados!$M:$M,"&lt;=2007",base_de_dados!$O:$O,"&gt;=39447")</f>
        <v>0</v>
      </c>
      <c r="H176" s="5">
        <f>SUMIFS(base_de_dados!$T:$T,base_de_dados!$B:$B,$B176,base_de_dados!$G:$G,H$61,base_de_dados!$H:$H,$L$1,base_de_dados!$C:$C,$A176,base_de_dados!$M:$M,"&lt;=2007",base_de_dados!$O:$O,"&gt;=39447")</f>
        <v>0</v>
      </c>
      <c r="I176" s="5">
        <f>SUMIFS(base_de_dados!$T:$T,base_de_dados!$B:$B,$B176,base_de_dados!$G:$G,I$61,base_de_dados!$H:$H,$L$1,base_de_dados!$C:$C,$A176,base_de_dados!$M:$M,"&lt;=2007",base_de_dados!$O:$O,"&gt;=39447")</f>
        <v>0</v>
      </c>
      <c r="J176" s="5">
        <f>SUMIFS(base_de_dados!$T:$T,base_de_dados!$B:$B,$B176,base_de_dados!$G:$G,J$61,base_de_dados!$H:$H,$L$1,base_de_dados!$C:$C,$A176,base_de_dados!$M:$M,"&lt;=2007",base_de_dados!$O:$O,"&gt;=39447")</f>
        <v>0</v>
      </c>
      <c r="K176" s="32">
        <f t="shared" si="6"/>
        <v>0</v>
      </c>
      <c r="M176" s="57"/>
      <c r="N176" s="52"/>
      <c r="O176" s="58"/>
      <c r="P176" s="58"/>
      <c r="Q176" s="58"/>
      <c r="R176" s="58"/>
      <c r="S176" s="58"/>
      <c r="T176" s="58"/>
      <c r="U176" s="58"/>
      <c r="V176" s="58"/>
      <c r="W176" s="59"/>
      <c r="X176" s="47"/>
      <c r="Y176" s="57"/>
      <c r="Z176" s="52"/>
      <c r="AA176" s="51"/>
      <c r="AB176" s="48"/>
      <c r="AC176" s="48"/>
      <c r="AD176" s="48"/>
      <c r="AE176" s="48"/>
      <c r="AF176" s="48"/>
      <c r="AG176" s="48"/>
      <c r="AH176" s="48"/>
    </row>
    <row r="177" spans="1:34" x14ac:dyDescent="0.25">
      <c r="A177" s="29">
        <v>15</v>
      </c>
      <c r="B177" s="22" t="s">
        <v>734</v>
      </c>
      <c r="C177" s="5">
        <f>SUMIFS(base_de_dados!$T:$T,base_de_dados!$B:$B,$B177,base_de_dados!$G:$G,C$61,base_de_dados!$H:$H,$L$1,base_de_dados!$C:$C,$A177,base_de_dados!$M:$M,"&lt;=2007",base_de_dados!$O:$O,"&gt;=39447")</f>
        <v>0</v>
      </c>
      <c r="D177" s="5">
        <f>SUMIFS(base_de_dados!$T:$T,base_de_dados!$B:$B,$B177,base_de_dados!$G:$G,D$61,base_de_dados!$H:$H,$L$1,base_de_dados!$C:$C,$A177,base_de_dados!$M:$M,"&lt;=2007",base_de_dados!$O:$O,"&gt;=39447")</f>
        <v>0</v>
      </c>
      <c r="E177" s="5">
        <f>SUMIFS(base_de_dados!$T:$T,base_de_dados!$B:$B,$B177,base_de_dados!$G:$G,E$61,base_de_dados!$H:$H,$L$1,base_de_dados!$C:$C,$A177,base_de_dados!$M:$M,"&lt;=2007",base_de_dados!$O:$O,"&gt;=39447")</f>
        <v>0</v>
      </c>
      <c r="F177" s="5">
        <f>SUMIFS(base_de_dados!$T:$T,base_de_dados!$B:$B,$B177,base_de_dados!$G:$G,F$61,base_de_dados!$H:$H,$L$1,base_de_dados!$C:$C,$A177,base_de_dados!$M:$M,"&lt;=2007",base_de_dados!$O:$O,"&gt;=39447")</f>
        <v>0</v>
      </c>
      <c r="G177" s="5">
        <f>SUMIFS(base_de_dados!$T:$T,base_de_dados!$B:$B,$B177,base_de_dados!$G:$G,G$61,base_de_dados!$H:$H,$L$1,base_de_dados!$C:$C,$A177,base_de_dados!$M:$M,"&lt;=2007",base_de_dados!$O:$O,"&gt;=39447")</f>
        <v>0</v>
      </c>
      <c r="H177" s="5">
        <f>SUMIFS(base_de_dados!$T:$T,base_de_dados!$B:$B,$B177,base_de_dados!$G:$G,H$61,base_de_dados!$H:$H,$L$1,base_de_dados!$C:$C,$A177,base_de_dados!$M:$M,"&lt;=2007",base_de_dados!$O:$O,"&gt;=39447")</f>
        <v>0</v>
      </c>
      <c r="I177" s="5">
        <f>SUMIFS(base_de_dados!$T:$T,base_de_dados!$B:$B,$B177,base_de_dados!$G:$G,I$61,base_de_dados!$H:$H,$L$1,base_de_dados!$C:$C,$A177,base_de_dados!$M:$M,"&lt;=2007",base_de_dados!$O:$O,"&gt;=39447")</f>
        <v>0</v>
      </c>
      <c r="J177" s="5">
        <f>SUMIFS(base_de_dados!$T:$T,base_de_dados!$B:$B,$B177,base_de_dados!$G:$G,J$61,base_de_dados!$H:$H,$L$1,base_de_dados!$C:$C,$A177,base_de_dados!$M:$M,"&lt;=2007",base_de_dados!$O:$O,"&gt;=39447")</f>
        <v>0</v>
      </c>
      <c r="K177" s="32">
        <f t="shared" si="6"/>
        <v>0</v>
      </c>
      <c r="M177" s="57"/>
      <c r="N177" s="52"/>
      <c r="O177" s="58"/>
      <c r="P177" s="58"/>
      <c r="Q177" s="58"/>
      <c r="R177" s="58"/>
      <c r="S177" s="58"/>
      <c r="T177" s="58"/>
      <c r="U177" s="58"/>
      <c r="V177" s="58"/>
      <c r="W177" s="59"/>
      <c r="X177" s="47"/>
      <c r="Y177" s="57"/>
      <c r="Z177" s="52"/>
      <c r="AA177" s="51"/>
      <c r="AB177" s="48"/>
      <c r="AC177" s="48"/>
      <c r="AD177" s="48"/>
      <c r="AE177" s="48"/>
      <c r="AF177" s="48"/>
      <c r="AG177" s="48"/>
      <c r="AH177" s="48"/>
    </row>
    <row r="178" spans="1:34" x14ac:dyDescent="0.25">
      <c r="A178" s="29">
        <v>17</v>
      </c>
      <c r="B178" s="22" t="s">
        <v>735</v>
      </c>
      <c r="C178" s="5">
        <f>SUMIFS(base_de_dados!$T:$T,base_de_dados!$B:$B,$B178,base_de_dados!$G:$G,C$61,base_de_dados!$H:$H,$L$1,base_de_dados!$C:$C,$A178,base_de_dados!$M:$M,"&lt;=2007",base_de_dados!$O:$O,"&gt;=39447")</f>
        <v>0</v>
      </c>
      <c r="D178" s="5">
        <f>SUMIFS(base_de_dados!$T:$T,base_de_dados!$B:$B,$B178,base_de_dados!$G:$G,D$61,base_de_dados!$H:$H,$L$1,base_de_dados!$C:$C,$A178,base_de_dados!$M:$M,"&lt;=2007",base_de_dados!$O:$O,"&gt;=39447")</f>
        <v>0</v>
      </c>
      <c r="E178" s="5">
        <f>SUMIFS(base_de_dados!$T:$T,base_de_dados!$B:$B,$B178,base_de_dados!$G:$G,E$61,base_de_dados!$H:$H,$L$1,base_de_dados!$C:$C,$A178,base_de_dados!$M:$M,"&lt;=2007",base_de_dados!$O:$O,"&gt;=39447")</f>
        <v>0</v>
      </c>
      <c r="F178" s="5">
        <f>SUMIFS(base_de_dados!$T:$T,base_de_dados!$B:$B,$B178,base_de_dados!$G:$G,F$61,base_de_dados!$H:$H,$L$1,base_de_dados!$C:$C,$A178,base_de_dados!$M:$M,"&lt;=2007",base_de_dados!$O:$O,"&gt;=39447")</f>
        <v>0</v>
      </c>
      <c r="G178" s="5">
        <f>SUMIFS(base_de_dados!$T:$T,base_de_dados!$B:$B,$B178,base_de_dados!$G:$G,G$61,base_de_dados!$H:$H,$L$1,base_de_dados!$C:$C,$A178,base_de_dados!$M:$M,"&lt;=2007",base_de_dados!$O:$O,"&gt;=39447")</f>
        <v>0</v>
      </c>
      <c r="H178" s="5">
        <f>SUMIFS(base_de_dados!$T:$T,base_de_dados!$B:$B,$B178,base_de_dados!$G:$G,H$61,base_de_dados!$H:$H,$L$1,base_de_dados!$C:$C,$A178,base_de_dados!$M:$M,"&lt;=2007",base_de_dados!$O:$O,"&gt;=39447")</f>
        <v>0</v>
      </c>
      <c r="I178" s="5">
        <f>SUMIFS(base_de_dados!$T:$T,base_de_dados!$B:$B,$B178,base_de_dados!$G:$G,I$61,base_de_dados!$H:$H,$L$1,base_de_dados!$C:$C,$A178,base_de_dados!$M:$M,"&lt;=2007",base_de_dados!$O:$O,"&gt;=39447")</f>
        <v>0</v>
      </c>
      <c r="J178" s="5">
        <f>SUMIFS(base_de_dados!$T:$T,base_de_dados!$B:$B,$B178,base_de_dados!$G:$G,J$61,base_de_dados!$H:$H,$L$1,base_de_dados!$C:$C,$A178,base_de_dados!$M:$M,"&lt;=2007",base_de_dados!$O:$O,"&gt;=39447")</f>
        <v>0</v>
      </c>
      <c r="K178" s="32">
        <f t="shared" si="6"/>
        <v>0</v>
      </c>
      <c r="M178" s="57"/>
      <c r="N178" s="52"/>
      <c r="O178" s="58"/>
      <c r="P178" s="58"/>
      <c r="Q178" s="58"/>
      <c r="R178" s="58"/>
      <c r="S178" s="58"/>
      <c r="T178" s="58"/>
      <c r="U178" s="58"/>
      <c r="V178" s="58"/>
      <c r="W178" s="59"/>
      <c r="X178" s="47"/>
      <c r="Y178" s="57"/>
      <c r="Z178" s="52"/>
      <c r="AA178" s="51"/>
      <c r="AB178" s="48"/>
      <c r="AC178" s="48"/>
      <c r="AD178" s="48"/>
      <c r="AE178" s="48"/>
      <c r="AF178" s="48"/>
      <c r="AG178" s="48"/>
      <c r="AH178" s="48"/>
    </row>
    <row r="179" spans="1:34" x14ac:dyDescent="0.25">
      <c r="A179" s="29">
        <v>14</v>
      </c>
      <c r="B179" s="22" t="s">
        <v>736</v>
      </c>
      <c r="C179" s="5">
        <f>SUMIFS(base_de_dados!$T:$T,base_de_dados!$B:$B,$B179,base_de_dados!$G:$G,C$61,base_de_dados!$H:$H,$L$1,base_de_dados!$C:$C,$A179,base_de_dados!$M:$M,"&lt;=2007",base_de_dados!$O:$O,"&gt;=39447")</f>
        <v>0</v>
      </c>
      <c r="D179" s="5">
        <f>SUMIFS(base_de_dados!$T:$T,base_de_dados!$B:$B,$B179,base_de_dados!$G:$G,D$61,base_de_dados!$H:$H,$L$1,base_de_dados!$C:$C,$A179,base_de_dados!$M:$M,"&lt;=2007",base_de_dados!$O:$O,"&gt;=39447")</f>
        <v>0</v>
      </c>
      <c r="E179" s="5">
        <f>SUMIFS(base_de_dados!$T:$T,base_de_dados!$B:$B,$B179,base_de_dados!$G:$G,E$61,base_de_dados!$H:$H,$L$1,base_de_dados!$C:$C,$A179,base_de_dados!$M:$M,"&lt;=2007",base_de_dados!$O:$O,"&gt;=39447")</f>
        <v>0</v>
      </c>
      <c r="F179" s="5">
        <f>SUMIFS(base_de_dados!$T:$T,base_de_dados!$B:$B,$B179,base_de_dados!$G:$G,F$61,base_de_dados!$H:$H,$L$1,base_de_dados!$C:$C,$A179,base_de_dados!$M:$M,"&lt;=2007",base_de_dados!$O:$O,"&gt;=39447")</f>
        <v>0</v>
      </c>
      <c r="G179" s="5">
        <f>SUMIFS(base_de_dados!$T:$T,base_de_dados!$B:$B,$B179,base_de_dados!$G:$G,G$61,base_de_dados!$H:$H,$L$1,base_de_dados!$C:$C,$A179,base_de_dados!$M:$M,"&lt;=2007",base_de_dados!$O:$O,"&gt;=39447")</f>
        <v>0</v>
      </c>
      <c r="H179" s="5">
        <f>SUMIFS(base_de_dados!$T:$T,base_de_dados!$B:$B,$B179,base_de_dados!$G:$G,H$61,base_de_dados!$H:$H,$L$1,base_de_dados!$C:$C,$A179,base_de_dados!$M:$M,"&lt;=2007",base_de_dados!$O:$O,"&gt;=39447")</f>
        <v>0</v>
      </c>
      <c r="I179" s="5">
        <f>SUMIFS(base_de_dados!$T:$T,base_de_dados!$B:$B,$B179,base_de_dados!$G:$G,I$61,base_de_dados!$H:$H,$L$1,base_de_dados!$C:$C,$A179,base_de_dados!$M:$M,"&lt;=2007",base_de_dados!$O:$O,"&gt;=39447")</f>
        <v>0</v>
      </c>
      <c r="J179" s="5">
        <f>SUMIFS(base_de_dados!$T:$T,base_de_dados!$B:$B,$B179,base_de_dados!$G:$G,J$61,base_de_dados!$H:$H,$L$1,base_de_dados!$C:$C,$A179,base_de_dados!$M:$M,"&lt;=2007",base_de_dados!$O:$O,"&gt;=39447")</f>
        <v>0</v>
      </c>
      <c r="K179" s="32">
        <f t="shared" si="6"/>
        <v>0</v>
      </c>
      <c r="M179" s="57"/>
      <c r="N179" s="52"/>
      <c r="O179" s="58"/>
      <c r="P179" s="58"/>
      <c r="Q179" s="58"/>
      <c r="R179" s="58"/>
      <c r="S179" s="58"/>
      <c r="T179" s="58"/>
      <c r="U179" s="58"/>
      <c r="V179" s="58"/>
      <c r="W179" s="59"/>
      <c r="X179" s="47"/>
      <c r="Y179" s="57"/>
      <c r="Z179" s="52"/>
      <c r="AA179" s="51"/>
      <c r="AB179" s="48"/>
      <c r="AC179" s="48"/>
      <c r="AD179" s="48"/>
      <c r="AE179" s="48"/>
      <c r="AF179" s="48"/>
      <c r="AG179" s="48"/>
      <c r="AH179" s="48"/>
    </row>
    <row r="180" spans="1:34" x14ac:dyDescent="0.25">
      <c r="A180" s="29">
        <v>10</v>
      </c>
      <c r="B180" s="22" t="s">
        <v>737</v>
      </c>
      <c r="C180" s="5">
        <f>SUMIFS(base_de_dados!$T:$T,base_de_dados!$B:$B,$B180,base_de_dados!$G:$G,C$61,base_de_dados!$H:$H,$L$1,base_de_dados!$C:$C,$A180,base_de_dados!$M:$M,"&lt;=2007",base_de_dados!$O:$O,"&gt;=39447")</f>
        <v>0</v>
      </c>
      <c r="D180" s="5">
        <f>SUMIFS(base_de_dados!$T:$T,base_de_dados!$B:$B,$B180,base_de_dados!$G:$G,D$61,base_de_dados!$H:$H,$L$1,base_de_dados!$C:$C,$A180,base_de_dados!$M:$M,"&lt;=2007",base_de_dados!$O:$O,"&gt;=39447")</f>
        <v>0</v>
      </c>
      <c r="E180" s="5">
        <f>SUMIFS(base_de_dados!$T:$T,base_de_dados!$B:$B,$B180,base_de_dados!$G:$G,E$61,base_de_dados!$H:$H,$L$1,base_de_dados!$C:$C,$A180,base_de_dados!$M:$M,"&lt;=2007",base_de_dados!$O:$O,"&gt;=39447")</f>
        <v>0</v>
      </c>
      <c r="F180" s="5">
        <f>SUMIFS(base_de_dados!$T:$T,base_de_dados!$B:$B,$B180,base_de_dados!$G:$G,F$61,base_de_dados!$H:$H,$L$1,base_de_dados!$C:$C,$A180,base_de_dados!$M:$M,"&lt;=2007",base_de_dados!$O:$O,"&gt;=39447")</f>
        <v>0</v>
      </c>
      <c r="G180" s="5">
        <f>SUMIFS(base_de_dados!$T:$T,base_de_dados!$B:$B,$B180,base_de_dados!$G:$G,G$61,base_de_dados!$H:$H,$L$1,base_de_dados!$C:$C,$A180,base_de_dados!$M:$M,"&lt;=2007",base_de_dados!$O:$O,"&gt;=39447")</f>
        <v>0</v>
      </c>
      <c r="H180" s="5">
        <f>SUMIFS(base_de_dados!$T:$T,base_de_dados!$B:$B,$B180,base_de_dados!$G:$G,H$61,base_de_dados!$H:$H,$L$1,base_de_dados!$C:$C,$A180,base_de_dados!$M:$M,"&lt;=2007",base_de_dados!$O:$O,"&gt;=39447")</f>
        <v>0</v>
      </c>
      <c r="I180" s="5">
        <f>SUMIFS(base_de_dados!$T:$T,base_de_dados!$B:$B,$B180,base_de_dados!$G:$G,I$61,base_de_dados!$H:$H,$L$1,base_de_dados!$C:$C,$A180,base_de_dados!$M:$M,"&lt;=2007",base_de_dados!$O:$O,"&gt;=39447")</f>
        <v>0</v>
      </c>
      <c r="J180" s="5">
        <f>SUMIFS(base_de_dados!$T:$T,base_de_dados!$B:$B,$B180,base_de_dados!$G:$G,J$61,base_de_dados!$H:$H,$L$1,base_de_dados!$C:$C,$A180,base_de_dados!$M:$M,"&lt;=2007",base_de_dados!$O:$O,"&gt;=39447")</f>
        <v>0</v>
      </c>
      <c r="K180" s="32">
        <f t="shared" si="6"/>
        <v>0</v>
      </c>
      <c r="M180" s="57"/>
      <c r="N180" s="52"/>
      <c r="O180" s="58"/>
      <c r="P180" s="58"/>
      <c r="Q180" s="58"/>
      <c r="R180" s="58"/>
      <c r="S180" s="58"/>
      <c r="T180" s="58"/>
      <c r="U180" s="58"/>
      <c r="V180" s="58"/>
      <c r="W180" s="59"/>
      <c r="X180" s="47"/>
      <c r="Y180" s="57"/>
      <c r="Z180" s="52"/>
      <c r="AA180" s="51"/>
      <c r="AB180" s="48"/>
      <c r="AC180" s="48"/>
      <c r="AD180" s="48"/>
      <c r="AE180" s="48"/>
      <c r="AF180" s="48"/>
      <c r="AG180" s="48"/>
      <c r="AH180" s="48"/>
    </row>
    <row r="181" spans="1:34" x14ac:dyDescent="0.25">
      <c r="A181" s="29">
        <v>5</v>
      </c>
      <c r="B181" s="22" t="s">
        <v>738</v>
      </c>
      <c r="C181" s="5">
        <f>SUMIFS(base_de_dados!$T:$T,base_de_dados!$B:$B,$B181,base_de_dados!$G:$G,C$61,base_de_dados!$H:$H,$L$1,base_de_dados!$C:$C,$A181,base_de_dados!$M:$M,"&lt;=2007",base_de_dados!$O:$O,"&gt;=39447")</f>
        <v>0</v>
      </c>
      <c r="D181" s="5">
        <f>SUMIFS(base_de_dados!$T:$T,base_de_dados!$B:$B,$B181,base_de_dados!$G:$G,D$61,base_de_dados!$H:$H,$L$1,base_de_dados!$C:$C,$A181,base_de_dados!$M:$M,"&lt;=2007",base_de_dados!$O:$O,"&gt;=39447")</f>
        <v>0</v>
      </c>
      <c r="E181" s="5">
        <f>SUMIFS(base_de_dados!$T:$T,base_de_dados!$B:$B,$B181,base_de_dados!$G:$G,E$61,base_de_dados!$H:$H,$L$1,base_de_dados!$C:$C,$A181,base_de_dados!$M:$M,"&lt;=2007",base_de_dados!$O:$O,"&gt;=39447")</f>
        <v>0</v>
      </c>
      <c r="F181" s="5">
        <f>SUMIFS(base_de_dados!$T:$T,base_de_dados!$B:$B,$B181,base_de_dados!$G:$G,F$61,base_de_dados!$H:$H,$L$1,base_de_dados!$C:$C,$A181,base_de_dados!$M:$M,"&lt;=2007",base_de_dados!$O:$O,"&gt;=39447")</f>
        <v>0</v>
      </c>
      <c r="G181" s="5">
        <f>SUMIFS(base_de_dados!$T:$T,base_de_dados!$B:$B,$B181,base_de_dados!$G:$G,G$61,base_de_dados!$H:$H,$L$1,base_de_dados!$C:$C,$A181,base_de_dados!$M:$M,"&lt;=2007",base_de_dados!$O:$O,"&gt;=39447")</f>
        <v>0</v>
      </c>
      <c r="H181" s="5">
        <f>SUMIFS(base_de_dados!$T:$T,base_de_dados!$B:$B,$B181,base_de_dados!$G:$G,H$61,base_de_dados!$H:$H,$L$1,base_de_dados!$C:$C,$A181,base_de_dados!$M:$M,"&lt;=2007",base_de_dados!$O:$O,"&gt;=39447")</f>
        <v>0</v>
      </c>
      <c r="I181" s="5">
        <f>SUMIFS(base_de_dados!$T:$T,base_de_dados!$B:$B,$B181,base_de_dados!$G:$G,I$61,base_de_dados!$H:$H,$L$1,base_de_dados!$C:$C,$A181,base_de_dados!$M:$M,"&lt;=2007",base_de_dados!$O:$O,"&gt;=39447")</f>
        <v>0</v>
      </c>
      <c r="J181" s="5">
        <f>SUMIFS(base_de_dados!$T:$T,base_de_dados!$B:$B,$B181,base_de_dados!$G:$G,J$61,base_de_dados!$H:$H,$L$1,base_de_dados!$C:$C,$A181,base_de_dados!$M:$M,"&lt;=2007",base_de_dados!$O:$O,"&gt;=39447")</f>
        <v>0</v>
      </c>
      <c r="K181" s="32">
        <f t="shared" si="6"/>
        <v>0</v>
      </c>
      <c r="M181" s="57"/>
      <c r="N181" s="52"/>
      <c r="O181" s="58"/>
      <c r="P181" s="58"/>
      <c r="Q181" s="58"/>
      <c r="R181" s="58"/>
      <c r="S181" s="58"/>
      <c r="T181" s="58"/>
      <c r="U181" s="58"/>
      <c r="V181" s="58"/>
      <c r="W181" s="59"/>
      <c r="X181" s="47"/>
      <c r="Y181" s="57"/>
      <c r="Z181" s="52"/>
      <c r="AA181" s="51"/>
      <c r="AB181" s="48"/>
      <c r="AC181" s="48"/>
      <c r="AD181" s="48"/>
      <c r="AE181" s="48"/>
      <c r="AF181" s="48"/>
      <c r="AG181" s="48"/>
      <c r="AH181" s="48"/>
    </row>
    <row r="182" spans="1:34" x14ac:dyDescent="0.25">
      <c r="A182" s="29">
        <v>3</v>
      </c>
      <c r="B182" s="22" t="s">
        <v>739</v>
      </c>
      <c r="C182" s="5">
        <f>SUMIFS(base_de_dados!$T:$T,base_de_dados!$B:$B,$B182,base_de_dados!$G:$G,C$61,base_de_dados!$H:$H,$L$1,base_de_dados!$C:$C,$A182,base_de_dados!$M:$M,"&lt;=2007",base_de_dados!$O:$O,"&gt;=39447")</f>
        <v>0</v>
      </c>
      <c r="D182" s="5">
        <f>SUMIFS(base_de_dados!$T:$T,base_de_dados!$B:$B,$B182,base_de_dados!$G:$G,D$61,base_de_dados!$H:$H,$L$1,base_de_dados!$C:$C,$A182,base_de_dados!$M:$M,"&lt;=2007",base_de_dados!$O:$O,"&gt;=39447")</f>
        <v>0</v>
      </c>
      <c r="E182" s="5">
        <f>SUMIFS(base_de_dados!$T:$T,base_de_dados!$B:$B,$B182,base_de_dados!$G:$G,E$61,base_de_dados!$H:$H,$L$1,base_de_dados!$C:$C,$A182,base_de_dados!$M:$M,"&lt;=2007",base_de_dados!$O:$O,"&gt;=39447")</f>
        <v>0</v>
      </c>
      <c r="F182" s="5">
        <f>SUMIFS(base_de_dados!$T:$T,base_de_dados!$B:$B,$B182,base_de_dados!$G:$G,F$61,base_de_dados!$H:$H,$L$1,base_de_dados!$C:$C,$A182,base_de_dados!$M:$M,"&lt;=2007",base_de_dados!$O:$O,"&gt;=39447")</f>
        <v>0</v>
      </c>
      <c r="G182" s="5">
        <f>SUMIFS(base_de_dados!$T:$T,base_de_dados!$B:$B,$B182,base_de_dados!$G:$G,G$61,base_de_dados!$H:$H,$L$1,base_de_dados!$C:$C,$A182,base_de_dados!$M:$M,"&lt;=2007",base_de_dados!$O:$O,"&gt;=39447")</f>
        <v>0</v>
      </c>
      <c r="H182" s="5">
        <f>SUMIFS(base_de_dados!$T:$T,base_de_dados!$B:$B,$B182,base_de_dados!$G:$G,H$61,base_de_dados!$H:$H,$L$1,base_de_dados!$C:$C,$A182,base_de_dados!$M:$M,"&lt;=2007",base_de_dados!$O:$O,"&gt;=39447")</f>
        <v>0</v>
      </c>
      <c r="I182" s="5">
        <f>SUMIFS(base_de_dados!$T:$T,base_de_dados!$B:$B,$B182,base_de_dados!$G:$G,I$61,base_de_dados!$H:$H,$L$1,base_de_dados!$C:$C,$A182,base_de_dados!$M:$M,"&lt;=2007",base_de_dados!$O:$O,"&gt;=39447")</f>
        <v>0</v>
      </c>
      <c r="J182" s="5">
        <f>SUMIFS(base_de_dados!$T:$T,base_de_dados!$B:$B,$B182,base_de_dados!$G:$G,J$61,base_de_dados!$H:$H,$L$1,base_de_dados!$C:$C,$A182,base_de_dados!$M:$M,"&lt;=2007",base_de_dados!$O:$O,"&gt;=39447")</f>
        <v>0</v>
      </c>
      <c r="K182" s="32">
        <f t="shared" si="6"/>
        <v>0</v>
      </c>
      <c r="M182" s="57"/>
      <c r="N182" s="52"/>
      <c r="O182" s="58"/>
      <c r="P182" s="58"/>
      <c r="Q182" s="58"/>
      <c r="R182" s="58"/>
      <c r="S182" s="58"/>
      <c r="T182" s="58"/>
      <c r="U182" s="58"/>
      <c r="V182" s="58"/>
      <c r="W182" s="59"/>
      <c r="X182" s="47"/>
      <c r="Y182" s="57"/>
      <c r="Z182" s="52"/>
      <c r="AA182" s="51"/>
      <c r="AB182" s="48"/>
      <c r="AC182" s="48"/>
      <c r="AD182" s="48"/>
      <c r="AE182" s="48"/>
      <c r="AF182" s="48"/>
      <c r="AG182" s="48"/>
      <c r="AH182" s="48"/>
    </row>
    <row r="183" spans="1:34" x14ac:dyDescent="0.25">
      <c r="A183" s="29">
        <v>6</v>
      </c>
      <c r="B183" s="22" t="s">
        <v>740</v>
      </c>
      <c r="C183" s="5">
        <f>SUMIFS(base_de_dados!$T:$T,base_de_dados!$B:$B,$B183,base_de_dados!$G:$G,C$61,base_de_dados!$H:$H,$L$1,base_de_dados!$C:$C,$A183,base_de_dados!$M:$M,"&lt;=2007",base_de_dados!$O:$O,"&gt;=39447")</f>
        <v>0</v>
      </c>
      <c r="D183" s="5">
        <f>SUMIFS(base_de_dados!$T:$T,base_de_dados!$B:$B,$B183,base_de_dados!$G:$G,D$61,base_de_dados!$H:$H,$L$1,base_de_dados!$C:$C,$A183,base_de_dados!$M:$M,"&lt;=2007",base_de_dados!$O:$O,"&gt;=39447")</f>
        <v>0</v>
      </c>
      <c r="E183" s="5">
        <f>SUMIFS(base_de_dados!$T:$T,base_de_dados!$B:$B,$B183,base_de_dados!$G:$G,E$61,base_de_dados!$H:$H,$L$1,base_de_dados!$C:$C,$A183,base_de_dados!$M:$M,"&lt;=2007",base_de_dados!$O:$O,"&gt;=39447")</f>
        <v>0</v>
      </c>
      <c r="F183" s="5">
        <f>SUMIFS(base_de_dados!$T:$T,base_de_dados!$B:$B,$B183,base_de_dados!$G:$G,F$61,base_de_dados!$H:$H,$L$1,base_de_dados!$C:$C,$A183,base_de_dados!$M:$M,"&lt;=2007",base_de_dados!$O:$O,"&gt;=39447")</f>
        <v>0</v>
      </c>
      <c r="G183" s="5">
        <f>SUMIFS(base_de_dados!$T:$T,base_de_dados!$B:$B,$B183,base_de_dados!$G:$G,G$61,base_de_dados!$H:$H,$L$1,base_de_dados!$C:$C,$A183,base_de_dados!$M:$M,"&lt;=2007",base_de_dados!$O:$O,"&gt;=39447")</f>
        <v>0</v>
      </c>
      <c r="H183" s="5">
        <f>SUMIFS(base_de_dados!$T:$T,base_de_dados!$B:$B,$B183,base_de_dados!$G:$G,H$61,base_de_dados!$H:$H,$L$1,base_de_dados!$C:$C,$A183,base_de_dados!$M:$M,"&lt;=2007",base_de_dados!$O:$O,"&gt;=39447")</f>
        <v>0</v>
      </c>
      <c r="I183" s="5">
        <f>SUMIFS(base_de_dados!$T:$T,base_de_dados!$B:$B,$B183,base_de_dados!$G:$G,I$61,base_de_dados!$H:$H,$L$1,base_de_dados!$C:$C,$A183,base_de_dados!$M:$M,"&lt;=2007",base_de_dados!$O:$O,"&gt;=39447")</f>
        <v>0</v>
      </c>
      <c r="J183" s="5">
        <f>SUMIFS(base_de_dados!$T:$T,base_de_dados!$B:$B,$B183,base_de_dados!$G:$G,J$61,base_de_dados!$H:$H,$L$1,base_de_dados!$C:$C,$A183,base_de_dados!$M:$M,"&lt;=2007",base_de_dados!$O:$O,"&gt;=39447")</f>
        <v>0</v>
      </c>
      <c r="K183" s="32">
        <f t="shared" si="6"/>
        <v>0</v>
      </c>
      <c r="M183" s="57"/>
      <c r="N183" s="52"/>
      <c r="O183" s="58"/>
      <c r="P183" s="58"/>
      <c r="Q183" s="58"/>
      <c r="R183" s="58"/>
      <c r="S183" s="58"/>
      <c r="T183" s="58"/>
      <c r="U183" s="58"/>
      <c r="V183" s="58"/>
      <c r="W183" s="59"/>
      <c r="X183" s="47"/>
      <c r="Y183" s="57"/>
      <c r="Z183" s="52"/>
      <c r="AA183" s="51"/>
      <c r="AB183" s="48"/>
      <c r="AC183" s="48"/>
      <c r="AD183" s="48"/>
      <c r="AE183" s="48"/>
      <c r="AF183" s="48"/>
      <c r="AG183" s="48"/>
      <c r="AH183" s="48"/>
    </row>
    <row r="184" spans="1:34" x14ac:dyDescent="0.25">
      <c r="A184" s="29">
        <v>15</v>
      </c>
      <c r="B184" s="22" t="s">
        <v>561</v>
      </c>
      <c r="C184" s="5">
        <f>SUMIFS(base_de_dados!$T:$T,base_de_dados!$B:$B,$B184,base_de_dados!$G:$G,C$61,base_de_dados!$H:$H,$L$1,base_de_dados!$C:$C,$A184,base_de_dados!$M:$M,"&lt;=2007",base_de_dados!$O:$O,"&gt;=39447")</f>
        <v>0</v>
      </c>
      <c r="D184" s="5">
        <f>SUMIFS(base_de_dados!$T:$T,base_de_dados!$B:$B,$B184,base_de_dados!$G:$G,D$61,base_de_dados!$H:$H,$L$1,base_de_dados!$C:$C,$A184,base_de_dados!$M:$M,"&lt;=2007",base_de_dados!$O:$O,"&gt;=39447")</f>
        <v>0</v>
      </c>
      <c r="E184" s="5">
        <f>SUMIFS(base_de_dados!$T:$T,base_de_dados!$B:$B,$B184,base_de_dados!$G:$G,E$61,base_de_dados!$H:$H,$L$1,base_de_dados!$C:$C,$A184,base_de_dados!$M:$M,"&lt;=2007",base_de_dados!$O:$O,"&gt;=39447")</f>
        <v>0</v>
      </c>
      <c r="F184" s="5">
        <f>SUMIFS(base_de_dados!$T:$T,base_de_dados!$B:$B,$B184,base_de_dados!$G:$G,F$61,base_de_dados!$H:$H,$L$1,base_de_dados!$C:$C,$A184,base_de_dados!$M:$M,"&lt;=2007",base_de_dados!$O:$O,"&gt;=39447")</f>
        <v>8.007499207255199E-2</v>
      </c>
      <c r="G184" s="5">
        <f>SUMIFS(base_de_dados!$T:$T,base_de_dados!$B:$B,$B184,base_de_dados!$G:$G,G$61,base_de_dados!$H:$H,$L$1,base_de_dados!$C:$C,$A184,base_de_dados!$M:$M,"&lt;=2007",base_de_dados!$O:$O,"&gt;=39447")</f>
        <v>0</v>
      </c>
      <c r="H184" s="5">
        <f>SUMIFS(base_de_dados!$T:$T,base_de_dados!$B:$B,$B184,base_de_dados!$G:$G,H$61,base_de_dados!$H:$H,$L$1,base_de_dados!$C:$C,$A184,base_de_dados!$M:$M,"&lt;=2007",base_de_dados!$O:$O,"&gt;=39447")</f>
        <v>0</v>
      </c>
      <c r="I184" s="5">
        <f>SUMIFS(base_de_dados!$T:$T,base_de_dados!$B:$B,$B184,base_de_dados!$G:$G,I$61,base_de_dados!$H:$H,$L$1,base_de_dados!$C:$C,$A184,base_de_dados!$M:$M,"&lt;=2007",base_de_dados!$O:$O,"&gt;=39447")</f>
        <v>0</v>
      </c>
      <c r="J184" s="5">
        <f>SUMIFS(base_de_dados!$T:$T,base_de_dados!$B:$B,$B184,base_de_dados!$G:$G,J$61,base_de_dados!$H:$H,$L$1,base_de_dados!$C:$C,$A184,base_de_dados!$M:$M,"&lt;=2007",base_de_dados!$O:$O,"&gt;=39447")</f>
        <v>0</v>
      </c>
      <c r="K184" s="32">
        <f t="shared" si="6"/>
        <v>8.007499207255199E-2</v>
      </c>
      <c r="M184" s="57"/>
      <c r="N184" s="52"/>
      <c r="O184" s="58"/>
      <c r="P184" s="58"/>
      <c r="Q184" s="58"/>
      <c r="R184" s="58"/>
      <c r="S184" s="58"/>
      <c r="T184" s="58"/>
      <c r="U184" s="58"/>
      <c r="V184" s="58"/>
      <c r="W184" s="59"/>
      <c r="X184" s="47"/>
      <c r="Y184" s="57"/>
      <c r="Z184" s="52"/>
      <c r="AA184" s="51"/>
      <c r="AB184" s="48"/>
      <c r="AC184" s="48"/>
      <c r="AD184" s="48"/>
      <c r="AE184" s="48"/>
      <c r="AF184" s="48"/>
      <c r="AG184" s="48"/>
      <c r="AH184" s="48"/>
    </row>
    <row r="185" spans="1:34" x14ac:dyDescent="0.25">
      <c r="A185" s="29">
        <v>4</v>
      </c>
      <c r="B185" s="22" t="s">
        <v>523</v>
      </c>
      <c r="C185" s="5">
        <f>SUMIFS(base_de_dados!$T:$T,base_de_dados!$B:$B,$B185,base_de_dados!$G:$G,C$61,base_de_dados!$H:$H,$L$1,base_de_dados!$C:$C,$A185,base_de_dados!$M:$M,"&lt;=2007",base_de_dados!$O:$O,"&gt;=39447")</f>
        <v>0</v>
      </c>
      <c r="D185" s="5">
        <f>SUMIFS(base_de_dados!$T:$T,base_de_dados!$B:$B,$B185,base_de_dados!$G:$G,D$61,base_de_dados!$H:$H,$L$1,base_de_dados!$C:$C,$A185,base_de_dados!$M:$M,"&lt;=2007",base_de_dados!$O:$O,"&gt;=39447")</f>
        <v>0</v>
      </c>
      <c r="E185" s="5">
        <f>SUMIFS(base_de_dados!$T:$T,base_de_dados!$B:$B,$B185,base_de_dados!$G:$G,E$61,base_de_dados!$H:$H,$L$1,base_de_dados!$C:$C,$A185,base_de_dados!$M:$M,"&lt;=2007",base_de_dados!$O:$O,"&gt;=39447")</f>
        <v>0</v>
      </c>
      <c r="F185" s="5">
        <f>SUMIFS(base_de_dados!$T:$T,base_de_dados!$B:$B,$B185,base_de_dados!$G:$G,F$61,base_de_dados!$H:$H,$L$1,base_de_dados!$C:$C,$A185,base_de_dados!$M:$M,"&lt;=2007",base_de_dados!$O:$O,"&gt;=39447")</f>
        <v>4.1254439370877723E-3</v>
      </c>
      <c r="G185" s="5">
        <f>SUMIFS(base_de_dados!$T:$T,base_de_dados!$B:$B,$B185,base_de_dados!$G:$G,G$61,base_de_dados!$H:$H,$L$1,base_de_dados!$C:$C,$A185,base_de_dados!$M:$M,"&lt;=2007",base_de_dados!$O:$O,"&gt;=39447")</f>
        <v>0</v>
      </c>
      <c r="H185" s="5">
        <f>SUMIFS(base_de_dados!$T:$T,base_de_dados!$B:$B,$B185,base_de_dados!$G:$G,H$61,base_de_dados!$H:$H,$L$1,base_de_dados!$C:$C,$A185,base_de_dados!$M:$M,"&lt;=2007",base_de_dados!$O:$O,"&gt;=39447")</f>
        <v>0</v>
      </c>
      <c r="I185" s="5">
        <f>SUMIFS(base_de_dados!$T:$T,base_de_dados!$B:$B,$B185,base_de_dados!$G:$G,I$61,base_de_dados!$H:$H,$L$1,base_de_dados!$C:$C,$A185,base_de_dados!$M:$M,"&lt;=2007",base_de_dados!$O:$O,"&gt;=39447")</f>
        <v>0</v>
      </c>
      <c r="J185" s="5">
        <f>SUMIFS(base_de_dados!$T:$T,base_de_dados!$B:$B,$B185,base_de_dados!$G:$G,J$61,base_de_dados!$H:$H,$L$1,base_de_dados!$C:$C,$A185,base_de_dados!$M:$M,"&lt;=2007",base_de_dados!$O:$O,"&gt;=39447")</f>
        <v>0</v>
      </c>
      <c r="K185" s="32">
        <f t="shared" si="6"/>
        <v>4.1254439370877723E-3</v>
      </c>
      <c r="M185" s="57"/>
      <c r="N185" s="52"/>
      <c r="O185" s="58"/>
      <c r="P185" s="58"/>
      <c r="Q185" s="58"/>
      <c r="R185" s="58"/>
      <c r="S185" s="58"/>
      <c r="T185" s="58"/>
      <c r="U185" s="58"/>
      <c r="V185" s="58"/>
      <c r="W185" s="59"/>
      <c r="X185" s="47"/>
      <c r="Y185" s="57"/>
      <c r="Z185" s="52"/>
      <c r="AA185" s="51"/>
      <c r="AB185" s="48"/>
      <c r="AC185" s="48"/>
      <c r="AD185" s="48"/>
      <c r="AE185" s="48"/>
      <c r="AF185" s="48"/>
      <c r="AG185" s="48"/>
      <c r="AH185" s="48"/>
    </row>
    <row r="186" spans="1:34" x14ac:dyDescent="0.25">
      <c r="A186" s="29">
        <v>4</v>
      </c>
      <c r="B186" s="22" t="s">
        <v>741</v>
      </c>
      <c r="C186" s="5">
        <f>SUMIFS(base_de_dados!$T:$T,base_de_dados!$B:$B,$B186,base_de_dados!$G:$G,C$61,base_de_dados!$H:$H,$L$1,base_de_dados!$C:$C,$A186,base_de_dados!$M:$M,"&lt;=2007",base_de_dados!$O:$O,"&gt;=39447")</f>
        <v>0</v>
      </c>
      <c r="D186" s="5">
        <f>SUMIFS(base_de_dados!$T:$T,base_de_dados!$B:$B,$B186,base_de_dados!$G:$G,D$61,base_de_dados!$H:$H,$L$1,base_de_dados!$C:$C,$A186,base_de_dados!$M:$M,"&lt;=2007",base_de_dados!$O:$O,"&gt;=39447")</f>
        <v>0</v>
      </c>
      <c r="E186" s="5">
        <f>SUMIFS(base_de_dados!$T:$T,base_de_dados!$B:$B,$B186,base_de_dados!$G:$G,E$61,base_de_dados!$H:$H,$L$1,base_de_dados!$C:$C,$A186,base_de_dados!$M:$M,"&lt;=2007",base_de_dados!$O:$O,"&gt;=39447")</f>
        <v>0</v>
      </c>
      <c r="F186" s="5">
        <f>SUMIFS(base_de_dados!$T:$T,base_de_dados!$B:$B,$B186,base_de_dados!$G:$G,F$61,base_de_dados!$H:$H,$L$1,base_de_dados!$C:$C,$A186,base_de_dados!$M:$M,"&lt;=2007",base_de_dados!$O:$O,"&gt;=39447")</f>
        <v>0</v>
      </c>
      <c r="G186" s="5">
        <f>SUMIFS(base_de_dados!$T:$T,base_de_dados!$B:$B,$B186,base_de_dados!$G:$G,G$61,base_de_dados!$H:$H,$L$1,base_de_dados!$C:$C,$A186,base_de_dados!$M:$M,"&lt;=2007",base_de_dados!$O:$O,"&gt;=39447")</f>
        <v>0</v>
      </c>
      <c r="H186" s="5">
        <f>SUMIFS(base_de_dados!$T:$T,base_de_dados!$B:$B,$B186,base_de_dados!$G:$G,H$61,base_de_dados!$H:$H,$L$1,base_de_dados!$C:$C,$A186,base_de_dados!$M:$M,"&lt;=2007",base_de_dados!$O:$O,"&gt;=39447")</f>
        <v>0</v>
      </c>
      <c r="I186" s="5">
        <f>SUMIFS(base_de_dados!$T:$T,base_de_dados!$B:$B,$B186,base_de_dados!$G:$G,I$61,base_de_dados!$H:$H,$L$1,base_de_dados!$C:$C,$A186,base_de_dados!$M:$M,"&lt;=2007",base_de_dados!$O:$O,"&gt;=39447")</f>
        <v>0</v>
      </c>
      <c r="J186" s="5">
        <f>SUMIFS(base_de_dados!$T:$T,base_de_dados!$B:$B,$B186,base_de_dados!$G:$G,J$61,base_de_dados!$H:$H,$L$1,base_de_dados!$C:$C,$A186,base_de_dados!$M:$M,"&lt;=2007",base_de_dados!$O:$O,"&gt;=39447")</f>
        <v>0</v>
      </c>
      <c r="K186" s="32">
        <f t="shared" si="6"/>
        <v>0</v>
      </c>
      <c r="M186" s="57"/>
      <c r="N186" s="52"/>
      <c r="O186" s="58"/>
      <c r="P186" s="58"/>
      <c r="Q186" s="58"/>
      <c r="R186" s="58"/>
      <c r="S186" s="58"/>
      <c r="T186" s="58"/>
      <c r="U186" s="58"/>
      <c r="V186" s="58"/>
      <c r="W186" s="59"/>
      <c r="X186" s="47"/>
      <c r="Y186" s="57"/>
      <c r="Z186" s="52"/>
      <c r="AA186" s="51"/>
      <c r="AB186" s="48"/>
      <c r="AC186" s="48"/>
      <c r="AD186" s="48"/>
      <c r="AE186" s="48"/>
      <c r="AF186" s="48"/>
      <c r="AG186" s="48"/>
      <c r="AH186" s="48"/>
    </row>
    <row r="187" spans="1:34" x14ac:dyDescent="0.25">
      <c r="A187" s="29">
        <v>19</v>
      </c>
      <c r="B187" s="22" t="s">
        <v>542</v>
      </c>
      <c r="C187" s="5">
        <f>SUMIFS(base_de_dados!$T:$T,base_de_dados!$B:$B,$B187,base_de_dados!$G:$G,C$61,base_de_dados!$H:$H,$L$1,base_de_dados!$C:$C,$A187,base_de_dados!$M:$M,"&lt;=2007",base_de_dados!$O:$O,"&gt;=39447")</f>
        <v>0</v>
      </c>
      <c r="D187" s="5">
        <f>SUMIFS(base_de_dados!$T:$T,base_de_dados!$B:$B,$B187,base_de_dados!$G:$G,D$61,base_de_dados!$H:$H,$L$1,base_de_dados!$C:$C,$A187,base_de_dados!$M:$M,"&lt;=2007",base_de_dados!$O:$O,"&gt;=39447")</f>
        <v>0</v>
      </c>
      <c r="E187" s="5">
        <f>SUMIFS(base_de_dados!$T:$T,base_de_dados!$B:$B,$B187,base_de_dados!$G:$G,E$61,base_de_dados!$H:$H,$L$1,base_de_dados!$C:$C,$A187,base_de_dados!$M:$M,"&lt;=2007",base_de_dados!$O:$O,"&gt;=39447")</f>
        <v>2.8919330289193302E-3</v>
      </c>
      <c r="F187" s="5">
        <f>SUMIFS(base_de_dados!$T:$T,base_de_dados!$B:$B,$B187,base_de_dados!$G:$G,F$61,base_de_dados!$H:$H,$L$1,base_de_dados!$C:$C,$A187,base_de_dados!$M:$M,"&lt;=2007",base_de_dados!$O:$O,"&gt;=39447")</f>
        <v>0.30057368214104518</v>
      </c>
      <c r="G187" s="5">
        <f>SUMIFS(base_de_dados!$T:$T,base_de_dados!$B:$B,$B187,base_de_dados!$G:$G,G$61,base_de_dados!$H:$H,$L$1,base_de_dados!$C:$C,$A187,base_de_dados!$M:$M,"&lt;=2007",base_de_dados!$O:$O,"&gt;=39447")</f>
        <v>0</v>
      </c>
      <c r="H187" s="5">
        <f>SUMIFS(base_de_dados!$T:$T,base_de_dados!$B:$B,$B187,base_de_dados!$G:$G,H$61,base_de_dados!$H:$H,$L$1,base_de_dados!$C:$C,$A187,base_de_dados!$M:$M,"&lt;=2007",base_de_dados!$O:$O,"&gt;=39447")</f>
        <v>0</v>
      </c>
      <c r="I187" s="5">
        <f>SUMIFS(base_de_dados!$T:$T,base_de_dados!$B:$B,$B187,base_de_dados!$G:$G,I$61,base_de_dados!$H:$H,$L$1,base_de_dados!$C:$C,$A187,base_de_dados!$M:$M,"&lt;=2007",base_de_dados!$O:$O,"&gt;=39447")</f>
        <v>0</v>
      </c>
      <c r="J187" s="5">
        <f>SUMIFS(base_de_dados!$T:$T,base_de_dados!$B:$B,$B187,base_de_dados!$G:$G,J$61,base_de_dados!$H:$H,$L$1,base_de_dados!$C:$C,$A187,base_de_dados!$M:$M,"&lt;=2007",base_de_dados!$O:$O,"&gt;=39447")</f>
        <v>0</v>
      </c>
      <c r="K187" s="32">
        <f t="shared" si="6"/>
        <v>0.30346561516996451</v>
      </c>
      <c r="M187" s="57"/>
      <c r="N187" s="52"/>
      <c r="O187" s="58"/>
      <c r="P187" s="58"/>
      <c r="Q187" s="58"/>
      <c r="R187" s="58"/>
      <c r="S187" s="58"/>
      <c r="T187" s="58"/>
      <c r="U187" s="58"/>
      <c r="V187" s="58"/>
      <c r="W187" s="59"/>
      <c r="X187" s="47"/>
      <c r="Y187" s="57"/>
      <c r="Z187" s="52"/>
      <c r="AA187" s="51"/>
      <c r="AB187" s="48"/>
      <c r="AC187" s="48"/>
      <c r="AD187" s="48"/>
      <c r="AE187" s="48"/>
      <c r="AF187" s="48"/>
      <c r="AG187" s="48"/>
      <c r="AH187" s="48"/>
    </row>
    <row r="188" spans="1:34" x14ac:dyDescent="0.25">
      <c r="A188" s="29">
        <v>15</v>
      </c>
      <c r="B188" s="22" t="s">
        <v>742</v>
      </c>
      <c r="C188" s="5">
        <f>SUMIFS(base_de_dados!$T:$T,base_de_dados!$B:$B,$B188,base_de_dados!$G:$G,C$61,base_de_dados!$H:$H,$L$1,base_de_dados!$C:$C,$A188,base_de_dados!$M:$M,"&lt;=2007",base_de_dados!$O:$O,"&gt;=39447")</f>
        <v>0</v>
      </c>
      <c r="D188" s="5">
        <f>SUMIFS(base_de_dados!$T:$T,base_de_dados!$B:$B,$B188,base_de_dados!$G:$G,D$61,base_de_dados!$H:$H,$L$1,base_de_dados!$C:$C,$A188,base_de_dados!$M:$M,"&lt;=2007",base_de_dados!$O:$O,"&gt;=39447")</f>
        <v>0</v>
      </c>
      <c r="E188" s="5">
        <f>SUMIFS(base_de_dados!$T:$T,base_de_dados!$B:$B,$B188,base_de_dados!$G:$G,E$61,base_de_dados!$H:$H,$L$1,base_de_dados!$C:$C,$A188,base_de_dados!$M:$M,"&lt;=2007",base_de_dados!$O:$O,"&gt;=39447")</f>
        <v>0</v>
      </c>
      <c r="F188" s="5">
        <f>SUMIFS(base_de_dados!$T:$T,base_de_dados!$B:$B,$B188,base_de_dados!$G:$G,F$61,base_de_dados!$H:$H,$L$1,base_de_dados!$C:$C,$A188,base_de_dados!$M:$M,"&lt;=2007",base_de_dados!$O:$O,"&gt;=39447")</f>
        <v>0</v>
      </c>
      <c r="G188" s="5">
        <f>SUMIFS(base_de_dados!$T:$T,base_de_dados!$B:$B,$B188,base_de_dados!$G:$G,G$61,base_de_dados!$H:$H,$L$1,base_de_dados!$C:$C,$A188,base_de_dados!$M:$M,"&lt;=2007",base_de_dados!$O:$O,"&gt;=39447")</f>
        <v>0</v>
      </c>
      <c r="H188" s="5">
        <f>SUMIFS(base_de_dados!$T:$T,base_de_dados!$B:$B,$B188,base_de_dados!$G:$G,H$61,base_de_dados!$H:$H,$L$1,base_de_dados!$C:$C,$A188,base_de_dados!$M:$M,"&lt;=2007",base_de_dados!$O:$O,"&gt;=39447")</f>
        <v>0</v>
      </c>
      <c r="I188" s="5">
        <f>SUMIFS(base_de_dados!$T:$T,base_de_dados!$B:$B,$B188,base_de_dados!$G:$G,I$61,base_de_dados!$H:$H,$L$1,base_de_dados!$C:$C,$A188,base_de_dados!$M:$M,"&lt;=2007",base_de_dados!$O:$O,"&gt;=39447")</f>
        <v>0</v>
      </c>
      <c r="J188" s="5">
        <f>SUMIFS(base_de_dados!$T:$T,base_de_dados!$B:$B,$B188,base_de_dados!$G:$G,J$61,base_de_dados!$H:$H,$L$1,base_de_dados!$C:$C,$A188,base_de_dados!$M:$M,"&lt;=2007",base_de_dados!$O:$O,"&gt;=39447")</f>
        <v>0</v>
      </c>
      <c r="K188" s="32">
        <f t="shared" si="6"/>
        <v>0</v>
      </c>
      <c r="M188" s="57"/>
      <c r="N188" s="52"/>
      <c r="O188" s="58"/>
      <c r="P188" s="58"/>
      <c r="Q188" s="58"/>
      <c r="R188" s="58"/>
      <c r="S188" s="58"/>
      <c r="T188" s="58"/>
      <c r="U188" s="58"/>
      <c r="V188" s="58"/>
      <c r="W188" s="59"/>
      <c r="X188" s="47"/>
      <c r="Y188" s="57"/>
      <c r="Z188" s="52"/>
      <c r="AA188" s="51"/>
      <c r="AB188" s="48"/>
      <c r="AC188" s="48"/>
      <c r="AD188" s="48"/>
      <c r="AE188" s="48"/>
      <c r="AF188" s="48"/>
      <c r="AG188" s="48"/>
      <c r="AH188" s="48"/>
    </row>
    <row r="189" spans="1:34" x14ac:dyDescent="0.25">
      <c r="A189" s="29">
        <v>15</v>
      </c>
      <c r="B189" s="22" t="s">
        <v>743</v>
      </c>
      <c r="C189" s="5">
        <f>SUMIFS(base_de_dados!$T:$T,base_de_dados!$B:$B,$B189,base_de_dados!$G:$G,C$61,base_de_dados!$H:$H,$L$1,base_de_dados!$C:$C,$A189,base_de_dados!$M:$M,"&lt;=2007",base_de_dados!$O:$O,"&gt;=39447")</f>
        <v>0</v>
      </c>
      <c r="D189" s="5">
        <f>SUMIFS(base_de_dados!$T:$T,base_de_dados!$B:$B,$B189,base_de_dados!$G:$G,D$61,base_de_dados!$H:$H,$L$1,base_de_dados!$C:$C,$A189,base_de_dados!$M:$M,"&lt;=2007",base_de_dados!$O:$O,"&gt;=39447")</f>
        <v>0</v>
      </c>
      <c r="E189" s="5">
        <f>SUMIFS(base_de_dados!$T:$T,base_de_dados!$B:$B,$B189,base_de_dados!$G:$G,E$61,base_de_dados!$H:$H,$L$1,base_de_dados!$C:$C,$A189,base_de_dados!$M:$M,"&lt;=2007",base_de_dados!$O:$O,"&gt;=39447")</f>
        <v>0</v>
      </c>
      <c r="F189" s="5">
        <f>SUMIFS(base_de_dados!$T:$T,base_de_dados!$B:$B,$B189,base_de_dados!$G:$G,F$61,base_de_dados!$H:$H,$L$1,base_de_dados!$C:$C,$A189,base_de_dados!$M:$M,"&lt;=2007",base_de_dados!$O:$O,"&gt;=39447")</f>
        <v>0</v>
      </c>
      <c r="G189" s="5">
        <f>SUMIFS(base_de_dados!$T:$T,base_de_dados!$B:$B,$B189,base_de_dados!$G:$G,G$61,base_de_dados!$H:$H,$L$1,base_de_dados!$C:$C,$A189,base_de_dados!$M:$M,"&lt;=2007",base_de_dados!$O:$O,"&gt;=39447")</f>
        <v>0</v>
      </c>
      <c r="H189" s="5">
        <f>SUMIFS(base_de_dados!$T:$T,base_de_dados!$B:$B,$B189,base_de_dados!$G:$G,H$61,base_de_dados!$H:$H,$L$1,base_de_dados!$C:$C,$A189,base_de_dados!$M:$M,"&lt;=2007",base_de_dados!$O:$O,"&gt;=39447")</f>
        <v>0</v>
      </c>
      <c r="I189" s="5">
        <f>SUMIFS(base_de_dados!$T:$T,base_de_dados!$B:$B,$B189,base_de_dados!$G:$G,I$61,base_de_dados!$H:$H,$L$1,base_de_dados!$C:$C,$A189,base_de_dados!$M:$M,"&lt;=2007",base_de_dados!$O:$O,"&gt;=39447")</f>
        <v>0</v>
      </c>
      <c r="J189" s="5">
        <f>SUMIFS(base_de_dados!$T:$T,base_de_dados!$B:$B,$B189,base_de_dados!$G:$G,J$61,base_de_dados!$H:$H,$L$1,base_de_dados!$C:$C,$A189,base_de_dados!$M:$M,"&lt;=2007",base_de_dados!$O:$O,"&gt;=39447")</f>
        <v>0</v>
      </c>
      <c r="K189" s="32">
        <f t="shared" si="6"/>
        <v>0</v>
      </c>
      <c r="M189" s="57"/>
      <c r="N189" s="52"/>
      <c r="O189" s="58"/>
      <c r="P189" s="58"/>
      <c r="Q189" s="58"/>
      <c r="R189" s="58"/>
      <c r="S189" s="58"/>
      <c r="T189" s="58"/>
      <c r="U189" s="58"/>
      <c r="V189" s="58"/>
      <c r="W189" s="59"/>
      <c r="X189" s="47"/>
      <c r="Y189" s="57"/>
      <c r="Z189" s="52"/>
      <c r="AA189" s="51"/>
      <c r="AB189" s="48"/>
      <c r="AC189" s="48"/>
      <c r="AD189" s="48"/>
      <c r="AE189" s="48"/>
      <c r="AF189" s="48"/>
      <c r="AG189" s="48"/>
      <c r="AH189" s="48"/>
    </row>
    <row r="190" spans="1:34" x14ac:dyDescent="0.25">
      <c r="A190" s="29">
        <v>15</v>
      </c>
      <c r="B190" s="22" t="s">
        <v>744</v>
      </c>
      <c r="C190" s="5">
        <f>SUMIFS(base_de_dados!$T:$T,base_de_dados!$B:$B,$B190,base_de_dados!$G:$G,C$61,base_de_dados!$H:$H,$L$1,base_de_dados!$C:$C,$A190,base_de_dados!$M:$M,"&lt;=2007",base_de_dados!$O:$O,"&gt;=39447")</f>
        <v>0</v>
      </c>
      <c r="D190" s="5">
        <f>SUMIFS(base_de_dados!$T:$T,base_de_dados!$B:$B,$B190,base_de_dados!$G:$G,D$61,base_de_dados!$H:$H,$L$1,base_de_dados!$C:$C,$A190,base_de_dados!$M:$M,"&lt;=2007",base_de_dados!$O:$O,"&gt;=39447")</f>
        <v>0</v>
      </c>
      <c r="E190" s="5">
        <f>SUMIFS(base_de_dados!$T:$T,base_de_dados!$B:$B,$B190,base_de_dados!$G:$G,E$61,base_de_dados!$H:$H,$L$1,base_de_dados!$C:$C,$A190,base_de_dados!$M:$M,"&lt;=2007",base_de_dados!$O:$O,"&gt;=39447")</f>
        <v>0</v>
      </c>
      <c r="F190" s="5">
        <f>SUMIFS(base_de_dados!$T:$T,base_de_dados!$B:$B,$B190,base_de_dados!$G:$G,F$61,base_de_dados!$H:$H,$L$1,base_de_dados!$C:$C,$A190,base_de_dados!$M:$M,"&lt;=2007",base_de_dados!$O:$O,"&gt;=39447")</f>
        <v>0</v>
      </c>
      <c r="G190" s="5">
        <f>SUMIFS(base_de_dados!$T:$T,base_de_dados!$B:$B,$B190,base_de_dados!$G:$G,G$61,base_de_dados!$H:$H,$L$1,base_de_dados!$C:$C,$A190,base_de_dados!$M:$M,"&lt;=2007",base_de_dados!$O:$O,"&gt;=39447")</f>
        <v>0</v>
      </c>
      <c r="H190" s="5">
        <f>SUMIFS(base_de_dados!$T:$T,base_de_dados!$B:$B,$B190,base_de_dados!$G:$G,H$61,base_de_dados!$H:$H,$L$1,base_de_dados!$C:$C,$A190,base_de_dados!$M:$M,"&lt;=2007",base_de_dados!$O:$O,"&gt;=39447")</f>
        <v>0</v>
      </c>
      <c r="I190" s="5">
        <f>SUMIFS(base_de_dados!$T:$T,base_de_dados!$B:$B,$B190,base_de_dados!$G:$G,I$61,base_de_dados!$H:$H,$L$1,base_de_dados!$C:$C,$A190,base_de_dados!$M:$M,"&lt;=2007",base_de_dados!$O:$O,"&gt;=39447")</f>
        <v>0</v>
      </c>
      <c r="J190" s="5">
        <f>SUMIFS(base_de_dados!$T:$T,base_de_dados!$B:$B,$B190,base_de_dados!$G:$G,J$61,base_de_dados!$H:$H,$L$1,base_de_dados!$C:$C,$A190,base_de_dados!$M:$M,"&lt;=2007",base_de_dados!$O:$O,"&gt;=39447")</f>
        <v>0</v>
      </c>
      <c r="K190" s="32">
        <f t="shared" si="6"/>
        <v>0</v>
      </c>
      <c r="M190" s="57"/>
      <c r="N190" s="52"/>
      <c r="O190" s="58"/>
      <c r="P190" s="58"/>
      <c r="Q190" s="58"/>
      <c r="R190" s="58"/>
      <c r="S190" s="58"/>
      <c r="T190" s="58"/>
      <c r="U190" s="58"/>
      <c r="V190" s="58"/>
      <c r="W190" s="59"/>
      <c r="X190" s="47"/>
      <c r="Y190" s="57"/>
      <c r="Z190" s="52"/>
      <c r="AA190" s="51"/>
      <c r="AB190" s="48"/>
      <c r="AC190" s="48"/>
      <c r="AD190" s="48"/>
      <c r="AE190" s="48"/>
      <c r="AF190" s="48"/>
      <c r="AG190" s="48"/>
      <c r="AH190" s="48"/>
    </row>
    <row r="191" spans="1:34" x14ac:dyDescent="0.25">
      <c r="A191" s="29">
        <v>17</v>
      </c>
      <c r="B191" s="22" t="s">
        <v>745</v>
      </c>
      <c r="C191" s="5">
        <f>SUMIFS(base_de_dados!$T:$T,base_de_dados!$B:$B,$B191,base_de_dados!$G:$G,C$61,base_de_dados!$H:$H,$L$1,base_de_dados!$C:$C,$A191,base_de_dados!$M:$M,"&lt;=2007",base_de_dados!$O:$O,"&gt;=39447")</f>
        <v>0</v>
      </c>
      <c r="D191" s="5">
        <f>SUMIFS(base_de_dados!$T:$T,base_de_dados!$B:$B,$B191,base_de_dados!$G:$G,D$61,base_de_dados!$H:$H,$L$1,base_de_dados!$C:$C,$A191,base_de_dados!$M:$M,"&lt;=2007",base_de_dados!$O:$O,"&gt;=39447")</f>
        <v>0</v>
      </c>
      <c r="E191" s="5">
        <f>SUMIFS(base_de_dados!$T:$T,base_de_dados!$B:$B,$B191,base_de_dados!$G:$G,E$61,base_de_dados!$H:$H,$L$1,base_de_dados!$C:$C,$A191,base_de_dados!$M:$M,"&lt;=2007",base_de_dados!$O:$O,"&gt;=39447")</f>
        <v>0</v>
      </c>
      <c r="F191" s="5">
        <f>SUMIFS(base_de_dados!$T:$T,base_de_dados!$B:$B,$B191,base_de_dados!$G:$G,F$61,base_de_dados!$H:$H,$L$1,base_de_dados!$C:$C,$A191,base_de_dados!$M:$M,"&lt;=2007",base_de_dados!$O:$O,"&gt;=39447")</f>
        <v>0</v>
      </c>
      <c r="G191" s="5">
        <f>SUMIFS(base_de_dados!$T:$T,base_de_dados!$B:$B,$B191,base_de_dados!$G:$G,G$61,base_de_dados!$H:$H,$L$1,base_de_dados!$C:$C,$A191,base_de_dados!$M:$M,"&lt;=2007",base_de_dados!$O:$O,"&gt;=39447")</f>
        <v>0</v>
      </c>
      <c r="H191" s="5">
        <f>SUMIFS(base_de_dados!$T:$T,base_de_dados!$B:$B,$B191,base_de_dados!$G:$G,H$61,base_de_dados!$H:$H,$L$1,base_de_dados!$C:$C,$A191,base_de_dados!$M:$M,"&lt;=2007",base_de_dados!$O:$O,"&gt;=39447")</f>
        <v>0</v>
      </c>
      <c r="I191" s="5">
        <f>SUMIFS(base_de_dados!$T:$T,base_de_dados!$B:$B,$B191,base_de_dados!$G:$G,I$61,base_de_dados!$H:$H,$L$1,base_de_dados!$C:$C,$A191,base_de_dados!$M:$M,"&lt;=2007",base_de_dados!$O:$O,"&gt;=39447")</f>
        <v>0</v>
      </c>
      <c r="J191" s="5">
        <f>SUMIFS(base_de_dados!$T:$T,base_de_dados!$B:$B,$B191,base_de_dados!$G:$G,J$61,base_de_dados!$H:$H,$L$1,base_de_dados!$C:$C,$A191,base_de_dados!$M:$M,"&lt;=2007",base_de_dados!$O:$O,"&gt;=39447")</f>
        <v>0</v>
      </c>
      <c r="K191" s="32">
        <f t="shared" ref="K191:K254" si="7">SUM(C191:J191)</f>
        <v>0</v>
      </c>
      <c r="M191" s="57"/>
      <c r="N191" s="52"/>
      <c r="O191" s="58"/>
      <c r="P191" s="58"/>
      <c r="Q191" s="58"/>
      <c r="R191" s="58"/>
      <c r="S191" s="58"/>
      <c r="T191" s="58"/>
      <c r="U191" s="58"/>
      <c r="V191" s="58"/>
      <c r="W191" s="59"/>
      <c r="X191" s="47"/>
      <c r="Y191" s="57"/>
      <c r="Z191" s="52"/>
      <c r="AA191" s="51"/>
      <c r="AB191" s="48"/>
      <c r="AC191" s="48"/>
      <c r="AD191" s="48"/>
      <c r="AE191" s="48"/>
      <c r="AF191" s="48"/>
      <c r="AG191" s="48"/>
      <c r="AH191" s="48"/>
    </row>
    <row r="192" spans="1:34" x14ac:dyDescent="0.25">
      <c r="A192" s="29">
        <v>10</v>
      </c>
      <c r="B192" s="22" t="s">
        <v>746</v>
      </c>
      <c r="C192" s="5">
        <f>SUMIFS(base_de_dados!$T:$T,base_de_dados!$B:$B,$B192,base_de_dados!$G:$G,C$61,base_de_dados!$H:$H,$L$1,base_de_dados!$C:$C,$A192,base_de_dados!$M:$M,"&lt;=2007",base_de_dados!$O:$O,"&gt;=39447")</f>
        <v>0</v>
      </c>
      <c r="D192" s="5">
        <f>SUMIFS(base_de_dados!$T:$T,base_de_dados!$B:$B,$B192,base_de_dados!$G:$G,D$61,base_de_dados!$H:$H,$L$1,base_de_dados!$C:$C,$A192,base_de_dados!$M:$M,"&lt;=2007",base_de_dados!$O:$O,"&gt;=39447")</f>
        <v>0</v>
      </c>
      <c r="E192" s="5">
        <f>SUMIFS(base_de_dados!$T:$T,base_de_dados!$B:$B,$B192,base_de_dados!$G:$G,E$61,base_de_dados!$H:$H,$L$1,base_de_dados!$C:$C,$A192,base_de_dados!$M:$M,"&lt;=2007",base_de_dados!$O:$O,"&gt;=39447")</f>
        <v>0</v>
      </c>
      <c r="F192" s="5">
        <f>SUMIFS(base_de_dados!$T:$T,base_de_dados!$B:$B,$B192,base_de_dados!$G:$G,F$61,base_de_dados!$H:$H,$L$1,base_de_dados!$C:$C,$A192,base_de_dados!$M:$M,"&lt;=2007",base_de_dados!$O:$O,"&gt;=39447")</f>
        <v>0</v>
      </c>
      <c r="G192" s="5">
        <f>SUMIFS(base_de_dados!$T:$T,base_de_dados!$B:$B,$B192,base_de_dados!$G:$G,G$61,base_de_dados!$H:$H,$L$1,base_de_dados!$C:$C,$A192,base_de_dados!$M:$M,"&lt;=2007",base_de_dados!$O:$O,"&gt;=39447")</f>
        <v>0</v>
      </c>
      <c r="H192" s="5">
        <f>SUMIFS(base_de_dados!$T:$T,base_de_dados!$B:$B,$B192,base_de_dados!$G:$G,H$61,base_de_dados!$H:$H,$L$1,base_de_dados!$C:$C,$A192,base_de_dados!$M:$M,"&lt;=2007",base_de_dados!$O:$O,"&gt;=39447")</f>
        <v>0</v>
      </c>
      <c r="I192" s="5">
        <f>SUMIFS(base_de_dados!$T:$T,base_de_dados!$B:$B,$B192,base_de_dados!$G:$G,I$61,base_de_dados!$H:$H,$L$1,base_de_dados!$C:$C,$A192,base_de_dados!$M:$M,"&lt;=2007",base_de_dados!$O:$O,"&gt;=39447")</f>
        <v>0</v>
      </c>
      <c r="J192" s="5">
        <f>SUMIFS(base_de_dados!$T:$T,base_de_dados!$B:$B,$B192,base_de_dados!$G:$G,J$61,base_de_dados!$H:$H,$L$1,base_de_dados!$C:$C,$A192,base_de_dados!$M:$M,"&lt;=2007",base_de_dados!$O:$O,"&gt;=39447")</f>
        <v>0</v>
      </c>
      <c r="K192" s="32">
        <f t="shared" si="7"/>
        <v>0</v>
      </c>
      <c r="M192" s="57"/>
      <c r="N192" s="52"/>
      <c r="O192" s="58"/>
      <c r="P192" s="58"/>
      <c r="Q192" s="58"/>
      <c r="R192" s="58"/>
      <c r="S192" s="58"/>
      <c r="T192" s="58"/>
      <c r="U192" s="58"/>
      <c r="V192" s="58"/>
      <c r="W192" s="59"/>
      <c r="X192" s="47"/>
      <c r="Y192" s="57"/>
      <c r="Z192" s="52"/>
      <c r="AA192" s="51"/>
      <c r="AB192" s="48"/>
      <c r="AC192" s="48"/>
      <c r="AD192" s="48"/>
      <c r="AE192" s="48"/>
      <c r="AF192" s="48"/>
      <c r="AG192" s="48"/>
      <c r="AH192" s="48"/>
    </row>
    <row r="193" spans="1:34" x14ac:dyDescent="0.25">
      <c r="A193" s="29">
        <v>10</v>
      </c>
      <c r="B193" s="22" t="s">
        <v>747</v>
      </c>
      <c r="C193" s="5">
        <f>SUMIFS(base_de_dados!$T:$T,base_de_dados!$B:$B,$B193,base_de_dados!$G:$G,C$61,base_de_dados!$H:$H,$L$1,base_de_dados!$C:$C,$A193,base_de_dados!$M:$M,"&lt;=2007",base_de_dados!$O:$O,"&gt;=39447")</f>
        <v>0</v>
      </c>
      <c r="D193" s="5">
        <f>SUMIFS(base_de_dados!$T:$T,base_de_dados!$B:$B,$B193,base_de_dados!$G:$G,D$61,base_de_dados!$H:$H,$L$1,base_de_dados!$C:$C,$A193,base_de_dados!$M:$M,"&lt;=2007",base_de_dados!$O:$O,"&gt;=39447")</f>
        <v>0</v>
      </c>
      <c r="E193" s="5">
        <f>SUMIFS(base_de_dados!$T:$T,base_de_dados!$B:$B,$B193,base_de_dados!$G:$G,E$61,base_de_dados!$H:$H,$L$1,base_de_dados!$C:$C,$A193,base_de_dados!$M:$M,"&lt;=2007",base_de_dados!$O:$O,"&gt;=39447")</f>
        <v>0</v>
      </c>
      <c r="F193" s="5">
        <f>SUMIFS(base_de_dados!$T:$T,base_de_dados!$B:$B,$B193,base_de_dados!$G:$G,F$61,base_de_dados!$H:$H,$L$1,base_de_dados!$C:$C,$A193,base_de_dados!$M:$M,"&lt;=2007",base_de_dados!$O:$O,"&gt;=39447")</f>
        <v>0</v>
      </c>
      <c r="G193" s="5">
        <f>SUMIFS(base_de_dados!$T:$T,base_de_dados!$B:$B,$B193,base_de_dados!$G:$G,G$61,base_de_dados!$H:$H,$L$1,base_de_dados!$C:$C,$A193,base_de_dados!$M:$M,"&lt;=2007",base_de_dados!$O:$O,"&gt;=39447")</f>
        <v>0</v>
      </c>
      <c r="H193" s="5">
        <f>SUMIFS(base_de_dados!$T:$T,base_de_dados!$B:$B,$B193,base_de_dados!$G:$G,H$61,base_de_dados!$H:$H,$L$1,base_de_dados!$C:$C,$A193,base_de_dados!$M:$M,"&lt;=2007",base_de_dados!$O:$O,"&gt;=39447")</f>
        <v>0</v>
      </c>
      <c r="I193" s="5">
        <f>SUMIFS(base_de_dados!$T:$T,base_de_dados!$B:$B,$B193,base_de_dados!$G:$G,I$61,base_de_dados!$H:$H,$L$1,base_de_dados!$C:$C,$A193,base_de_dados!$M:$M,"&lt;=2007",base_de_dados!$O:$O,"&gt;=39447")</f>
        <v>0</v>
      </c>
      <c r="J193" s="5">
        <f>SUMIFS(base_de_dados!$T:$T,base_de_dados!$B:$B,$B193,base_de_dados!$G:$G,J$61,base_de_dados!$H:$H,$L$1,base_de_dados!$C:$C,$A193,base_de_dados!$M:$M,"&lt;=2007",base_de_dados!$O:$O,"&gt;=39447")</f>
        <v>0</v>
      </c>
      <c r="K193" s="32">
        <f t="shared" si="7"/>
        <v>0</v>
      </c>
      <c r="M193" s="57"/>
      <c r="N193" s="52"/>
      <c r="O193" s="58"/>
      <c r="P193" s="58"/>
      <c r="Q193" s="58"/>
      <c r="R193" s="58"/>
      <c r="S193" s="58"/>
      <c r="T193" s="58"/>
      <c r="U193" s="58"/>
      <c r="V193" s="58"/>
      <c r="W193" s="59"/>
      <c r="X193" s="47"/>
      <c r="Y193" s="57"/>
      <c r="Z193" s="52"/>
      <c r="AA193" s="51"/>
      <c r="AB193" s="48"/>
      <c r="AC193" s="48"/>
      <c r="AD193" s="48"/>
      <c r="AE193" s="48"/>
      <c r="AF193" s="48"/>
      <c r="AG193" s="48"/>
      <c r="AH193" s="48"/>
    </row>
    <row r="194" spans="1:34" x14ac:dyDescent="0.25">
      <c r="A194" s="29">
        <v>5</v>
      </c>
      <c r="B194" s="22" t="s">
        <v>748</v>
      </c>
      <c r="C194" s="5">
        <f>SUMIFS(base_de_dados!$T:$T,base_de_dados!$B:$B,$B194,base_de_dados!$G:$G,C$61,base_de_dados!$H:$H,$L$1,base_de_dados!$C:$C,$A194,base_de_dados!$M:$M,"&lt;=2007",base_de_dados!$O:$O,"&gt;=39447")</f>
        <v>0</v>
      </c>
      <c r="D194" s="5">
        <f>SUMIFS(base_de_dados!$T:$T,base_de_dados!$B:$B,$B194,base_de_dados!$G:$G,D$61,base_de_dados!$H:$H,$L$1,base_de_dados!$C:$C,$A194,base_de_dados!$M:$M,"&lt;=2007",base_de_dados!$O:$O,"&gt;=39447")</f>
        <v>0</v>
      </c>
      <c r="E194" s="5">
        <f>SUMIFS(base_de_dados!$T:$T,base_de_dados!$B:$B,$B194,base_de_dados!$G:$G,E$61,base_de_dados!$H:$H,$L$1,base_de_dados!$C:$C,$A194,base_de_dados!$M:$M,"&lt;=2007",base_de_dados!$O:$O,"&gt;=39447")</f>
        <v>0</v>
      </c>
      <c r="F194" s="5">
        <f>SUMIFS(base_de_dados!$T:$T,base_de_dados!$B:$B,$B194,base_de_dados!$G:$G,F$61,base_de_dados!$H:$H,$L$1,base_de_dados!$C:$C,$A194,base_de_dados!$M:$M,"&lt;=2007",base_de_dados!$O:$O,"&gt;=39447")</f>
        <v>0</v>
      </c>
      <c r="G194" s="5">
        <f>SUMIFS(base_de_dados!$T:$T,base_de_dados!$B:$B,$B194,base_de_dados!$G:$G,G$61,base_de_dados!$H:$H,$L$1,base_de_dados!$C:$C,$A194,base_de_dados!$M:$M,"&lt;=2007",base_de_dados!$O:$O,"&gt;=39447")</f>
        <v>0</v>
      </c>
      <c r="H194" s="5">
        <f>SUMIFS(base_de_dados!$T:$T,base_de_dados!$B:$B,$B194,base_de_dados!$G:$G,H$61,base_de_dados!$H:$H,$L$1,base_de_dados!$C:$C,$A194,base_de_dados!$M:$M,"&lt;=2007",base_de_dados!$O:$O,"&gt;=39447")</f>
        <v>0</v>
      </c>
      <c r="I194" s="5">
        <f>SUMIFS(base_de_dados!$T:$T,base_de_dados!$B:$B,$B194,base_de_dados!$G:$G,I$61,base_de_dados!$H:$H,$L$1,base_de_dados!$C:$C,$A194,base_de_dados!$M:$M,"&lt;=2007",base_de_dados!$O:$O,"&gt;=39447")</f>
        <v>0</v>
      </c>
      <c r="J194" s="5">
        <f>SUMIFS(base_de_dados!$T:$T,base_de_dados!$B:$B,$B194,base_de_dados!$G:$G,J$61,base_de_dados!$H:$H,$L$1,base_de_dados!$C:$C,$A194,base_de_dados!$M:$M,"&lt;=2007",base_de_dados!$O:$O,"&gt;=39447")</f>
        <v>0</v>
      </c>
      <c r="K194" s="32">
        <f t="shared" si="7"/>
        <v>0</v>
      </c>
      <c r="M194" s="57"/>
      <c r="N194" s="52"/>
      <c r="O194" s="58"/>
      <c r="P194" s="58"/>
      <c r="Q194" s="58"/>
      <c r="R194" s="58"/>
      <c r="S194" s="58"/>
      <c r="T194" s="58"/>
      <c r="U194" s="58"/>
      <c r="V194" s="58"/>
      <c r="W194" s="59"/>
      <c r="X194" s="47"/>
      <c r="Y194" s="57"/>
      <c r="Z194" s="52"/>
      <c r="AA194" s="51"/>
      <c r="AB194" s="48"/>
      <c r="AC194" s="48"/>
      <c r="AD194" s="48"/>
      <c r="AE194" s="48"/>
      <c r="AF194" s="48"/>
      <c r="AG194" s="48"/>
      <c r="AH194" s="48"/>
    </row>
    <row r="195" spans="1:34" x14ac:dyDescent="0.25">
      <c r="A195" s="29">
        <v>17</v>
      </c>
      <c r="B195" s="22" t="s">
        <v>481</v>
      </c>
      <c r="C195" s="5">
        <f>SUMIFS(base_de_dados!$T:$T,base_de_dados!$B:$B,$B195,base_de_dados!$G:$G,C$61,base_de_dados!$H:$H,$L$1,base_de_dados!$C:$C,$A195,base_de_dados!$M:$M,"&lt;=2007",base_de_dados!$O:$O,"&gt;=39447")</f>
        <v>0</v>
      </c>
      <c r="D195" s="5">
        <f>SUMIFS(base_de_dados!$T:$T,base_de_dados!$B:$B,$B195,base_de_dados!$G:$G,D$61,base_de_dados!$H:$H,$L$1,base_de_dados!$C:$C,$A195,base_de_dados!$M:$M,"&lt;=2007",base_de_dados!$O:$O,"&gt;=39447")</f>
        <v>0</v>
      </c>
      <c r="E195" s="5">
        <f>SUMIFS(base_de_dados!$T:$T,base_de_dados!$B:$B,$B195,base_de_dados!$G:$G,E$61,base_de_dados!$H:$H,$L$1,base_de_dados!$C:$C,$A195,base_de_dados!$M:$M,"&lt;=2007",base_de_dados!$O:$O,"&gt;=39447")</f>
        <v>0</v>
      </c>
      <c r="F195" s="5">
        <f>SUMIFS(base_de_dados!$T:$T,base_de_dados!$B:$B,$B195,base_de_dados!$G:$G,F$61,base_de_dados!$H:$H,$L$1,base_de_dados!$C:$C,$A195,base_de_dados!$M:$M,"&lt;=2007",base_de_dados!$O:$O,"&gt;=39447")</f>
        <v>0</v>
      </c>
      <c r="G195" s="5">
        <f>SUMIFS(base_de_dados!$T:$T,base_de_dados!$B:$B,$B195,base_de_dados!$G:$G,G$61,base_de_dados!$H:$H,$L$1,base_de_dados!$C:$C,$A195,base_de_dados!$M:$M,"&lt;=2007",base_de_dados!$O:$O,"&gt;=39447")</f>
        <v>0</v>
      </c>
      <c r="H195" s="5">
        <f>SUMIFS(base_de_dados!$T:$T,base_de_dados!$B:$B,$B195,base_de_dados!$G:$G,H$61,base_de_dados!$H:$H,$L$1,base_de_dados!$C:$C,$A195,base_de_dados!$M:$M,"&lt;=2007",base_de_dados!$O:$O,"&gt;=39447")</f>
        <v>0</v>
      </c>
      <c r="I195" s="5">
        <f>SUMIFS(base_de_dados!$T:$T,base_de_dados!$B:$B,$B195,base_de_dados!$G:$G,I$61,base_de_dados!$H:$H,$L$1,base_de_dados!$C:$C,$A195,base_de_dados!$M:$M,"&lt;=2007",base_de_dados!$O:$O,"&gt;=39447")</f>
        <v>0</v>
      </c>
      <c r="J195" s="5">
        <f>SUMIFS(base_de_dados!$T:$T,base_de_dados!$B:$B,$B195,base_de_dados!$G:$G,J$61,base_de_dados!$H:$H,$L$1,base_de_dados!$C:$C,$A195,base_de_dados!$M:$M,"&lt;=2007",base_de_dados!$O:$O,"&gt;=39447")</f>
        <v>0</v>
      </c>
      <c r="K195" s="32">
        <f t="shared" si="7"/>
        <v>0</v>
      </c>
      <c r="M195" s="57"/>
      <c r="N195" s="52"/>
      <c r="O195" s="58"/>
      <c r="P195" s="58"/>
      <c r="Q195" s="58"/>
      <c r="R195" s="58"/>
      <c r="S195" s="58"/>
      <c r="T195" s="58"/>
      <c r="U195" s="58"/>
      <c r="V195" s="58"/>
      <c r="W195" s="59"/>
      <c r="X195" s="47"/>
      <c r="Y195" s="57"/>
      <c r="Z195" s="52"/>
      <c r="AA195" s="51"/>
      <c r="AB195" s="48"/>
      <c r="AC195" s="48"/>
      <c r="AD195" s="48"/>
      <c r="AE195" s="48"/>
      <c r="AF195" s="48"/>
      <c r="AG195" s="48"/>
      <c r="AH195" s="48"/>
    </row>
    <row r="196" spans="1:34" x14ac:dyDescent="0.25">
      <c r="A196" s="29">
        <v>20</v>
      </c>
      <c r="B196" s="22" t="s">
        <v>749</v>
      </c>
      <c r="C196" s="5">
        <f>SUMIFS(base_de_dados!$T:$T,base_de_dados!$B:$B,$B196,base_de_dados!$G:$G,C$61,base_de_dados!$H:$H,$L$1,base_de_dados!$C:$C,$A196,base_de_dados!$M:$M,"&lt;=2007",base_de_dados!$O:$O,"&gt;=39447")</f>
        <v>0</v>
      </c>
      <c r="D196" s="5">
        <f>SUMIFS(base_de_dados!$T:$T,base_de_dados!$B:$B,$B196,base_de_dados!$G:$G,D$61,base_de_dados!$H:$H,$L$1,base_de_dados!$C:$C,$A196,base_de_dados!$M:$M,"&lt;=2007",base_de_dados!$O:$O,"&gt;=39447")</f>
        <v>0</v>
      </c>
      <c r="E196" s="5">
        <f>SUMIFS(base_de_dados!$T:$T,base_de_dados!$B:$B,$B196,base_de_dados!$G:$G,E$61,base_de_dados!$H:$H,$L$1,base_de_dados!$C:$C,$A196,base_de_dados!$M:$M,"&lt;=2007",base_de_dados!$O:$O,"&gt;=39447")</f>
        <v>0</v>
      </c>
      <c r="F196" s="5">
        <f>SUMIFS(base_de_dados!$T:$T,base_de_dados!$B:$B,$B196,base_de_dados!$G:$G,F$61,base_de_dados!$H:$H,$L$1,base_de_dados!$C:$C,$A196,base_de_dados!$M:$M,"&lt;=2007",base_de_dados!$O:$O,"&gt;=39447")</f>
        <v>0</v>
      </c>
      <c r="G196" s="5">
        <f>SUMIFS(base_de_dados!$T:$T,base_de_dados!$B:$B,$B196,base_de_dados!$G:$G,G$61,base_de_dados!$H:$H,$L$1,base_de_dados!$C:$C,$A196,base_de_dados!$M:$M,"&lt;=2007",base_de_dados!$O:$O,"&gt;=39447")</f>
        <v>0</v>
      </c>
      <c r="H196" s="5">
        <f>SUMIFS(base_de_dados!$T:$T,base_de_dados!$B:$B,$B196,base_de_dados!$G:$G,H$61,base_de_dados!$H:$H,$L$1,base_de_dados!$C:$C,$A196,base_de_dados!$M:$M,"&lt;=2007",base_de_dados!$O:$O,"&gt;=39447")</f>
        <v>0</v>
      </c>
      <c r="I196" s="5">
        <f>SUMIFS(base_de_dados!$T:$T,base_de_dados!$B:$B,$B196,base_de_dados!$G:$G,I$61,base_de_dados!$H:$H,$L$1,base_de_dados!$C:$C,$A196,base_de_dados!$M:$M,"&lt;=2007",base_de_dados!$O:$O,"&gt;=39447")</f>
        <v>0</v>
      </c>
      <c r="J196" s="5">
        <f>SUMIFS(base_de_dados!$T:$T,base_de_dados!$B:$B,$B196,base_de_dados!$G:$G,J$61,base_de_dados!$H:$H,$L$1,base_de_dados!$C:$C,$A196,base_de_dados!$M:$M,"&lt;=2007",base_de_dados!$O:$O,"&gt;=39447")</f>
        <v>0</v>
      </c>
      <c r="K196" s="32">
        <f t="shared" si="7"/>
        <v>0</v>
      </c>
      <c r="M196" s="57"/>
      <c r="N196" s="52"/>
      <c r="O196" s="58"/>
      <c r="P196" s="58"/>
      <c r="Q196" s="58"/>
      <c r="R196" s="58"/>
      <c r="S196" s="58"/>
      <c r="T196" s="58"/>
      <c r="U196" s="58"/>
      <c r="V196" s="58"/>
      <c r="W196" s="59"/>
      <c r="X196" s="47"/>
      <c r="Y196" s="57"/>
      <c r="Z196" s="52"/>
      <c r="AA196" s="51"/>
      <c r="AB196" s="48"/>
      <c r="AC196" s="48"/>
      <c r="AD196" s="48"/>
      <c r="AE196" s="48"/>
      <c r="AF196" s="48"/>
      <c r="AG196" s="48"/>
      <c r="AH196" s="48"/>
    </row>
    <row r="197" spans="1:34" x14ac:dyDescent="0.25">
      <c r="A197" s="29">
        <v>12</v>
      </c>
      <c r="B197" s="22" t="s">
        <v>750</v>
      </c>
      <c r="C197" s="5">
        <f>SUMIFS(base_de_dados!$T:$T,base_de_dados!$B:$B,$B197,base_de_dados!$G:$G,C$61,base_de_dados!$H:$H,$L$1,base_de_dados!$C:$C,$A197,base_de_dados!$M:$M,"&lt;=2007",base_de_dados!$O:$O,"&gt;=39447")</f>
        <v>0</v>
      </c>
      <c r="D197" s="5">
        <f>SUMIFS(base_de_dados!$T:$T,base_de_dados!$B:$B,$B197,base_de_dados!$G:$G,D$61,base_de_dados!$H:$H,$L$1,base_de_dados!$C:$C,$A197,base_de_dados!$M:$M,"&lt;=2007",base_de_dados!$O:$O,"&gt;=39447")</f>
        <v>0</v>
      </c>
      <c r="E197" s="5">
        <f>SUMIFS(base_de_dados!$T:$T,base_de_dados!$B:$B,$B197,base_de_dados!$G:$G,E$61,base_de_dados!$H:$H,$L$1,base_de_dados!$C:$C,$A197,base_de_dados!$M:$M,"&lt;=2007",base_de_dados!$O:$O,"&gt;=39447")</f>
        <v>0</v>
      </c>
      <c r="F197" s="5">
        <f>SUMIFS(base_de_dados!$T:$T,base_de_dados!$B:$B,$B197,base_de_dados!$G:$G,F$61,base_de_dados!$H:$H,$L$1,base_de_dados!$C:$C,$A197,base_de_dados!$M:$M,"&lt;=2007",base_de_dados!$O:$O,"&gt;=39447")</f>
        <v>0</v>
      </c>
      <c r="G197" s="5">
        <f>SUMIFS(base_de_dados!$T:$T,base_de_dados!$B:$B,$B197,base_de_dados!$G:$G,G$61,base_de_dados!$H:$H,$L$1,base_de_dados!$C:$C,$A197,base_de_dados!$M:$M,"&lt;=2007",base_de_dados!$O:$O,"&gt;=39447")</f>
        <v>0</v>
      </c>
      <c r="H197" s="5">
        <f>SUMIFS(base_de_dados!$T:$T,base_de_dados!$B:$B,$B197,base_de_dados!$G:$G,H$61,base_de_dados!$H:$H,$L$1,base_de_dados!$C:$C,$A197,base_de_dados!$M:$M,"&lt;=2007",base_de_dados!$O:$O,"&gt;=39447")</f>
        <v>0</v>
      </c>
      <c r="I197" s="5">
        <f>SUMIFS(base_de_dados!$T:$T,base_de_dados!$B:$B,$B197,base_de_dados!$G:$G,I$61,base_de_dados!$H:$H,$L$1,base_de_dados!$C:$C,$A197,base_de_dados!$M:$M,"&lt;=2007",base_de_dados!$O:$O,"&gt;=39447")</f>
        <v>0</v>
      </c>
      <c r="J197" s="5">
        <f>SUMIFS(base_de_dados!$T:$T,base_de_dados!$B:$B,$B197,base_de_dados!$G:$G,J$61,base_de_dados!$H:$H,$L$1,base_de_dados!$C:$C,$A197,base_de_dados!$M:$M,"&lt;=2007",base_de_dados!$O:$O,"&gt;=39447")</f>
        <v>0</v>
      </c>
      <c r="K197" s="32">
        <f t="shared" si="7"/>
        <v>0</v>
      </c>
      <c r="M197" s="57"/>
      <c r="N197" s="52"/>
      <c r="O197" s="58"/>
      <c r="P197" s="58"/>
      <c r="Q197" s="58"/>
      <c r="R197" s="58"/>
      <c r="S197" s="58"/>
      <c r="T197" s="58"/>
      <c r="U197" s="58"/>
      <c r="V197" s="58"/>
      <c r="W197" s="59"/>
      <c r="X197" s="47"/>
      <c r="Y197" s="57"/>
      <c r="Z197" s="52"/>
      <c r="AA197" s="51"/>
      <c r="AB197" s="48"/>
      <c r="AC197" s="48"/>
      <c r="AD197" s="48"/>
      <c r="AE197" s="48"/>
      <c r="AF197" s="48"/>
      <c r="AG197" s="48"/>
      <c r="AH197" s="48"/>
    </row>
    <row r="198" spans="1:34" x14ac:dyDescent="0.25">
      <c r="A198" s="29">
        <v>12</v>
      </c>
      <c r="B198" s="22" t="s">
        <v>532</v>
      </c>
      <c r="C198" s="5">
        <f>SUMIFS(base_de_dados!$T:$T,base_de_dados!$B:$B,$B198,base_de_dados!$G:$G,C$61,base_de_dados!$H:$H,$L$1,base_de_dados!$C:$C,$A198,base_de_dados!$M:$M,"&lt;=2007",base_de_dados!$O:$O,"&gt;=39447")</f>
        <v>0</v>
      </c>
      <c r="D198" s="5">
        <f>SUMIFS(base_de_dados!$T:$T,base_de_dados!$B:$B,$B198,base_de_dados!$G:$G,D$61,base_de_dados!$H:$H,$L$1,base_de_dados!$C:$C,$A198,base_de_dados!$M:$M,"&lt;=2007",base_de_dados!$O:$O,"&gt;=39447")</f>
        <v>0.14029680365296804</v>
      </c>
      <c r="E198" s="5">
        <f>SUMIFS(base_de_dados!$T:$T,base_de_dados!$B:$B,$B198,base_de_dados!$G:$G,E$61,base_de_dados!$H:$H,$L$1,base_de_dados!$C:$C,$A198,base_de_dados!$M:$M,"&lt;=2007",base_de_dados!$O:$O,"&gt;=39447")</f>
        <v>0</v>
      </c>
      <c r="F198" s="5">
        <f>SUMIFS(base_de_dados!$T:$T,base_de_dados!$B:$B,$B198,base_de_dados!$G:$G,F$61,base_de_dados!$H:$H,$L$1,base_de_dados!$C:$C,$A198,base_de_dados!$M:$M,"&lt;=2007",base_de_dados!$O:$O,"&gt;=39447")</f>
        <v>0.95072739726027378</v>
      </c>
      <c r="G198" s="5">
        <f>SUMIFS(base_de_dados!$T:$T,base_de_dados!$B:$B,$B198,base_de_dados!$G:$G,G$61,base_de_dados!$H:$H,$L$1,base_de_dados!$C:$C,$A198,base_de_dados!$M:$M,"&lt;=2007",base_de_dados!$O:$O,"&gt;=39447")</f>
        <v>0</v>
      </c>
      <c r="H198" s="5">
        <f>SUMIFS(base_de_dados!$T:$T,base_de_dados!$B:$B,$B198,base_de_dados!$G:$G,H$61,base_de_dados!$H:$H,$L$1,base_de_dados!$C:$C,$A198,base_de_dados!$M:$M,"&lt;=2007",base_de_dados!$O:$O,"&gt;=39447")</f>
        <v>0</v>
      </c>
      <c r="I198" s="5">
        <f>SUMIFS(base_de_dados!$T:$T,base_de_dados!$B:$B,$B198,base_de_dados!$G:$G,I$61,base_de_dados!$H:$H,$L$1,base_de_dados!$C:$C,$A198,base_de_dados!$M:$M,"&lt;=2007",base_de_dados!$O:$O,"&gt;=39447")</f>
        <v>0</v>
      </c>
      <c r="J198" s="5">
        <f>SUMIFS(base_de_dados!$T:$T,base_de_dados!$B:$B,$B198,base_de_dados!$G:$G,J$61,base_de_dados!$H:$H,$L$1,base_de_dados!$C:$C,$A198,base_de_dados!$M:$M,"&lt;=2007",base_de_dados!$O:$O,"&gt;=39447")</f>
        <v>0</v>
      </c>
      <c r="K198" s="32">
        <f t="shared" si="7"/>
        <v>1.0910242009132418</v>
      </c>
      <c r="M198" s="57"/>
      <c r="N198" s="52"/>
      <c r="O198" s="58"/>
      <c r="P198" s="58"/>
      <c r="Q198" s="58"/>
      <c r="R198" s="58"/>
      <c r="S198" s="58"/>
      <c r="T198" s="58"/>
      <c r="U198" s="58"/>
      <c r="V198" s="58"/>
      <c r="W198" s="59"/>
      <c r="X198" s="47"/>
      <c r="Y198" s="57"/>
      <c r="Z198" s="52"/>
      <c r="AA198" s="51"/>
      <c r="AB198" s="48"/>
      <c r="AC198" s="48"/>
      <c r="AD198" s="48"/>
      <c r="AE198" s="48"/>
      <c r="AF198" s="48"/>
      <c r="AG198" s="48"/>
      <c r="AH198" s="48"/>
    </row>
    <row r="199" spans="1:34" x14ac:dyDescent="0.25">
      <c r="A199" s="29">
        <v>9</v>
      </c>
      <c r="B199" s="22" t="s">
        <v>543</v>
      </c>
      <c r="C199" s="5">
        <f>SUMIFS(base_de_dados!$T:$T,base_de_dados!$B:$B,$B199,base_de_dados!$G:$G,C$61,base_de_dados!$H:$H,$L$1,base_de_dados!$C:$C,$A199,base_de_dados!$M:$M,"&lt;=2007",base_de_dados!$O:$O,"&gt;=39447")</f>
        <v>0</v>
      </c>
      <c r="D199" s="5">
        <f>SUMIFS(base_de_dados!$T:$T,base_de_dados!$B:$B,$B199,base_de_dados!$G:$G,D$61,base_de_dados!$H:$H,$L$1,base_de_dados!$C:$C,$A199,base_de_dados!$M:$M,"&lt;=2007",base_de_dados!$O:$O,"&gt;=39447")</f>
        <v>0</v>
      </c>
      <c r="E199" s="5">
        <f>SUMIFS(base_de_dados!$T:$T,base_de_dados!$B:$B,$B199,base_de_dados!$G:$G,E$61,base_de_dados!$H:$H,$L$1,base_de_dados!$C:$C,$A199,base_de_dados!$M:$M,"&lt;=2007",base_de_dados!$O:$O,"&gt;=39447")</f>
        <v>0</v>
      </c>
      <c r="F199" s="5">
        <f>SUMIFS(base_de_dados!$T:$T,base_de_dados!$B:$B,$B199,base_de_dados!$G:$G,F$61,base_de_dados!$H:$H,$L$1,base_de_dados!$C:$C,$A199,base_de_dados!$M:$M,"&lt;=2007",base_de_dados!$O:$O,"&gt;=39447")</f>
        <v>2.330669710806697E-2</v>
      </c>
      <c r="G199" s="5">
        <f>SUMIFS(base_de_dados!$T:$T,base_de_dados!$B:$B,$B199,base_de_dados!$G:$G,G$61,base_de_dados!$H:$H,$L$1,base_de_dados!$C:$C,$A199,base_de_dados!$M:$M,"&lt;=2007",base_de_dados!$O:$O,"&gt;=39447")</f>
        <v>0</v>
      </c>
      <c r="H199" s="5">
        <f>SUMIFS(base_de_dados!$T:$T,base_de_dados!$B:$B,$B199,base_de_dados!$G:$G,H$61,base_de_dados!$H:$H,$L$1,base_de_dados!$C:$C,$A199,base_de_dados!$M:$M,"&lt;=2007",base_de_dados!$O:$O,"&gt;=39447")</f>
        <v>0</v>
      </c>
      <c r="I199" s="5">
        <f>SUMIFS(base_de_dados!$T:$T,base_de_dados!$B:$B,$B199,base_de_dados!$G:$G,I$61,base_de_dados!$H:$H,$L$1,base_de_dados!$C:$C,$A199,base_de_dados!$M:$M,"&lt;=2007",base_de_dados!$O:$O,"&gt;=39447")</f>
        <v>0</v>
      </c>
      <c r="J199" s="5">
        <f>SUMIFS(base_de_dados!$T:$T,base_de_dados!$B:$B,$B199,base_de_dados!$G:$G,J$61,base_de_dados!$H:$H,$L$1,base_de_dados!$C:$C,$A199,base_de_dados!$M:$M,"&lt;=2007",base_de_dados!$O:$O,"&gt;=39447")</f>
        <v>0</v>
      </c>
      <c r="K199" s="32">
        <f t="shared" si="7"/>
        <v>2.330669710806697E-2</v>
      </c>
      <c r="M199" s="57"/>
      <c r="N199" s="52"/>
      <c r="O199" s="58"/>
      <c r="P199" s="58"/>
      <c r="Q199" s="58"/>
      <c r="R199" s="58"/>
      <c r="S199" s="58"/>
      <c r="T199" s="58"/>
      <c r="U199" s="58"/>
      <c r="V199" s="58"/>
      <c r="W199" s="59"/>
      <c r="X199" s="47"/>
      <c r="Y199" s="57"/>
      <c r="Z199" s="52"/>
      <c r="AA199" s="51"/>
      <c r="AB199" s="48"/>
      <c r="AC199" s="48"/>
      <c r="AD199" s="48"/>
      <c r="AE199" s="48"/>
      <c r="AF199" s="48"/>
      <c r="AG199" s="48"/>
      <c r="AH199" s="48"/>
    </row>
    <row r="200" spans="1:34" x14ac:dyDescent="0.25">
      <c r="A200" s="29">
        <v>10</v>
      </c>
      <c r="B200" s="22" t="s">
        <v>751</v>
      </c>
      <c r="C200" s="5">
        <f>SUMIFS(base_de_dados!$T:$T,base_de_dados!$B:$B,$B200,base_de_dados!$G:$G,C$61,base_de_dados!$H:$H,$L$1,base_de_dados!$C:$C,$A200,base_de_dados!$M:$M,"&lt;=2007",base_de_dados!$O:$O,"&gt;=39447")</f>
        <v>0</v>
      </c>
      <c r="D200" s="5">
        <f>SUMIFS(base_de_dados!$T:$T,base_de_dados!$B:$B,$B200,base_de_dados!$G:$G,D$61,base_de_dados!$H:$H,$L$1,base_de_dados!$C:$C,$A200,base_de_dados!$M:$M,"&lt;=2007",base_de_dados!$O:$O,"&gt;=39447")</f>
        <v>0</v>
      </c>
      <c r="E200" s="5">
        <f>SUMIFS(base_de_dados!$T:$T,base_de_dados!$B:$B,$B200,base_de_dados!$G:$G,E$61,base_de_dados!$H:$H,$L$1,base_de_dados!$C:$C,$A200,base_de_dados!$M:$M,"&lt;=2007",base_de_dados!$O:$O,"&gt;=39447")</f>
        <v>0</v>
      </c>
      <c r="F200" s="5">
        <f>SUMIFS(base_de_dados!$T:$T,base_de_dados!$B:$B,$B200,base_de_dados!$G:$G,F$61,base_de_dados!$H:$H,$L$1,base_de_dados!$C:$C,$A200,base_de_dados!$M:$M,"&lt;=2007",base_de_dados!$O:$O,"&gt;=39447")</f>
        <v>0</v>
      </c>
      <c r="G200" s="5">
        <f>SUMIFS(base_de_dados!$T:$T,base_de_dados!$B:$B,$B200,base_de_dados!$G:$G,G$61,base_de_dados!$H:$H,$L$1,base_de_dados!$C:$C,$A200,base_de_dados!$M:$M,"&lt;=2007",base_de_dados!$O:$O,"&gt;=39447")</f>
        <v>0</v>
      </c>
      <c r="H200" s="5">
        <f>SUMIFS(base_de_dados!$T:$T,base_de_dados!$B:$B,$B200,base_de_dados!$G:$G,H$61,base_de_dados!$H:$H,$L$1,base_de_dados!$C:$C,$A200,base_de_dados!$M:$M,"&lt;=2007",base_de_dados!$O:$O,"&gt;=39447")</f>
        <v>0</v>
      </c>
      <c r="I200" s="5">
        <f>SUMIFS(base_de_dados!$T:$T,base_de_dados!$B:$B,$B200,base_de_dados!$G:$G,I$61,base_de_dados!$H:$H,$L$1,base_de_dados!$C:$C,$A200,base_de_dados!$M:$M,"&lt;=2007",base_de_dados!$O:$O,"&gt;=39447")</f>
        <v>0</v>
      </c>
      <c r="J200" s="5">
        <f>SUMIFS(base_de_dados!$T:$T,base_de_dados!$B:$B,$B200,base_de_dados!$G:$G,J$61,base_de_dados!$H:$H,$L$1,base_de_dados!$C:$C,$A200,base_de_dados!$M:$M,"&lt;=2007",base_de_dados!$O:$O,"&gt;=39447")</f>
        <v>0</v>
      </c>
      <c r="K200" s="32">
        <f t="shared" si="7"/>
        <v>0</v>
      </c>
      <c r="M200" s="57"/>
      <c r="N200" s="52"/>
      <c r="O200" s="58"/>
      <c r="P200" s="58"/>
      <c r="Q200" s="58"/>
      <c r="R200" s="58"/>
      <c r="S200" s="58"/>
      <c r="T200" s="58"/>
      <c r="U200" s="58"/>
      <c r="V200" s="58"/>
      <c r="W200" s="59"/>
      <c r="X200" s="47"/>
      <c r="Y200" s="57"/>
      <c r="Z200" s="52"/>
      <c r="AA200" s="51"/>
      <c r="AB200" s="48"/>
      <c r="AC200" s="48"/>
      <c r="AD200" s="48"/>
      <c r="AE200" s="48"/>
      <c r="AF200" s="48"/>
      <c r="AG200" s="48"/>
      <c r="AH200" s="48"/>
    </row>
    <row r="201" spans="1:34" x14ac:dyDescent="0.25">
      <c r="A201" s="29">
        <v>5</v>
      </c>
      <c r="B201" s="22" t="s">
        <v>752</v>
      </c>
      <c r="C201" s="5">
        <f>SUMIFS(base_de_dados!$T:$T,base_de_dados!$B:$B,$B201,base_de_dados!$G:$G,C$61,base_de_dados!$H:$H,$L$1,base_de_dados!$C:$C,$A201,base_de_dados!$M:$M,"&lt;=2007",base_de_dados!$O:$O,"&gt;=39447")</f>
        <v>0</v>
      </c>
      <c r="D201" s="5">
        <f>SUMIFS(base_de_dados!$T:$T,base_de_dados!$B:$B,$B201,base_de_dados!$G:$G,D$61,base_de_dados!$H:$H,$L$1,base_de_dados!$C:$C,$A201,base_de_dados!$M:$M,"&lt;=2007",base_de_dados!$O:$O,"&gt;=39447")</f>
        <v>0</v>
      </c>
      <c r="E201" s="5">
        <f>SUMIFS(base_de_dados!$T:$T,base_de_dados!$B:$B,$B201,base_de_dados!$G:$G,E$61,base_de_dados!$H:$H,$L$1,base_de_dados!$C:$C,$A201,base_de_dados!$M:$M,"&lt;=2007",base_de_dados!$O:$O,"&gt;=39447")</f>
        <v>0</v>
      </c>
      <c r="F201" s="5">
        <f>SUMIFS(base_de_dados!$T:$T,base_de_dados!$B:$B,$B201,base_de_dados!$G:$G,F$61,base_de_dados!$H:$H,$L$1,base_de_dados!$C:$C,$A201,base_de_dados!$M:$M,"&lt;=2007",base_de_dados!$O:$O,"&gt;=39447")</f>
        <v>0</v>
      </c>
      <c r="G201" s="5">
        <f>SUMIFS(base_de_dados!$T:$T,base_de_dados!$B:$B,$B201,base_de_dados!$G:$G,G$61,base_de_dados!$H:$H,$L$1,base_de_dados!$C:$C,$A201,base_de_dados!$M:$M,"&lt;=2007",base_de_dados!$O:$O,"&gt;=39447")</f>
        <v>0</v>
      </c>
      <c r="H201" s="5">
        <f>SUMIFS(base_de_dados!$T:$T,base_de_dados!$B:$B,$B201,base_de_dados!$G:$G,H$61,base_de_dados!$H:$H,$L$1,base_de_dados!$C:$C,$A201,base_de_dados!$M:$M,"&lt;=2007",base_de_dados!$O:$O,"&gt;=39447")</f>
        <v>0</v>
      </c>
      <c r="I201" s="5">
        <f>SUMIFS(base_de_dados!$T:$T,base_de_dados!$B:$B,$B201,base_de_dados!$G:$G,I$61,base_de_dados!$H:$H,$L$1,base_de_dados!$C:$C,$A201,base_de_dados!$M:$M,"&lt;=2007",base_de_dados!$O:$O,"&gt;=39447")</f>
        <v>0</v>
      </c>
      <c r="J201" s="5">
        <f>SUMIFS(base_de_dados!$T:$T,base_de_dados!$B:$B,$B201,base_de_dados!$G:$G,J$61,base_de_dados!$H:$H,$L$1,base_de_dados!$C:$C,$A201,base_de_dados!$M:$M,"&lt;=2007",base_de_dados!$O:$O,"&gt;=39447")</f>
        <v>0</v>
      </c>
      <c r="K201" s="32">
        <f t="shared" si="7"/>
        <v>0</v>
      </c>
      <c r="M201" s="57"/>
      <c r="N201" s="52"/>
      <c r="O201" s="58"/>
      <c r="P201" s="58"/>
      <c r="Q201" s="58"/>
      <c r="R201" s="58"/>
      <c r="S201" s="58"/>
      <c r="T201" s="58"/>
      <c r="U201" s="58"/>
      <c r="V201" s="58"/>
      <c r="W201" s="59"/>
      <c r="X201" s="47"/>
      <c r="Y201" s="57"/>
      <c r="Z201" s="52"/>
      <c r="AA201" s="51"/>
      <c r="AB201" s="48"/>
      <c r="AC201" s="48"/>
      <c r="AD201" s="48"/>
      <c r="AE201" s="48"/>
      <c r="AF201" s="48"/>
      <c r="AG201" s="48"/>
      <c r="AH201" s="48"/>
    </row>
    <row r="202" spans="1:34" x14ac:dyDescent="0.25">
      <c r="A202" s="29">
        <v>19</v>
      </c>
      <c r="B202" s="22" t="s">
        <v>753</v>
      </c>
      <c r="C202" s="5">
        <f>SUMIFS(base_de_dados!$T:$T,base_de_dados!$B:$B,$B202,base_de_dados!$G:$G,C$61,base_de_dados!$H:$H,$L$1,base_de_dados!$C:$C,$A202,base_de_dados!$M:$M,"&lt;=2007",base_de_dados!$O:$O,"&gt;=39447")</f>
        <v>0</v>
      </c>
      <c r="D202" s="5">
        <f>SUMIFS(base_de_dados!$T:$T,base_de_dados!$B:$B,$B202,base_de_dados!$G:$G,D$61,base_de_dados!$H:$H,$L$1,base_de_dados!$C:$C,$A202,base_de_dados!$M:$M,"&lt;=2007",base_de_dados!$O:$O,"&gt;=39447")</f>
        <v>0</v>
      </c>
      <c r="E202" s="5">
        <f>SUMIFS(base_de_dados!$T:$T,base_de_dados!$B:$B,$B202,base_de_dados!$G:$G,E$61,base_de_dados!$H:$H,$L$1,base_de_dados!$C:$C,$A202,base_de_dados!$M:$M,"&lt;=2007",base_de_dados!$O:$O,"&gt;=39447")</f>
        <v>0</v>
      </c>
      <c r="F202" s="5">
        <f>SUMIFS(base_de_dados!$T:$T,base_de_dados!$B:$B,$B202,base_de_dados!$G:$G,F$61,base_de_dados!$H:$H,$L$1,base_de_dados!$C:$C,$A202,base_de_dados!$M:$M,"&lt;=2007",base_de_dados!$O:$O,"&gt;=39447")</f>
        <v>0</v>
      </c>
      <c r="G202" s="5">
        <f>SUMIFS(base_de_dados!$T:$T,base_de_dados!$B:$B,$B202,base_de_dados!$G:$G,G$61,base_de_dados!$H:$H,$L$1,base_de_dados!$C:$C,$A202,base_de_dados!$M:$M,"&lt;=2007",base_de_dados!$O:$O,"&gt;=39447")</f>
        <v>0</v>
      </c>
      <c r="H202" s="5">
        <f>SUMIFS(base_de_dados!$T:$T,base_de_dados!$B:$B,$B202,base_de_dados!$G:$G,H$61,base_de_dados!$H:$H,$L$1,base_de_dados!$C:$C,$A202,base_de_dados!$M:$M,"&lt;=2007",base_de_dados!$O:$O,"&gt;=39447")</f>
        <v>0</v>
      </c>
      <c r="I202" s="5">
        <f>SUMIFS(base_de_dados!$T:$T,base_de_dados!$B:$B,$B202,base_de_dados!$G:$G,I$61,base_de_dados!$H:$H,$L$1,base_de_dados!$C:$C,$A202,base_de_dados!$M:$M,"&lt;=2007",base_de_dados!$O:$O,"&gt;=39447")</f>
        <v>0</v>
      </c>
      <c r="J202" s="5">
        <f>SUMIFS(base_de_dados!$T:$T,base_de_dados!$B:$B,$B202,base_de_dados!$G:$G,J$61,base_de_dados!$H:$H,$L$1,base_de_dados!$C:$C,$A202,base_de_dados!$M:$M,"&lt;=2007",base_de_dados!$O:$O,"&gt;=39447")</f>
        <v>0</v>
      </c>
      <c r="K202" s="32">
        <f t="shared" si="7"/>
        <v>0</v>
      </c>
      <c r="M202" s="57"/>
      <c r="N202" s="52"/>
      <c r="O202" s="58"/>
      <c r="P202" s="58"/>
      <c r="Q202" s="58"/>
      <c r="R202" s="58"/>
      <c r="S202" s="58"/>
      <c r="T202" s="58"/>
      <c r="U202" s="58"/>
      <c r="V202" s="58"/>
      <c r="W202" s="59"/>
      <c r="X202" s="47"/>
      <c r="Y202" s="57"/>
      <c r="Z202" s="52"/>
      <c r="AA202" s="51"/>
      <c r="AB202" s="48"/>
      <c r="AC202" s="48"/>
      <c r="AD202" s="48"/>
      <c r="AE202" s="48"/>
      <c r="AF202" s="48"/>
      <c r="AG202" s="48"/>
      <c r="AH202" s="48"/>
    </row>
    <row r="203" spans="1:34" x14ac:dyDescent="0.25">
      <c r="A203" s="29">
        <v>14</v>
      </c>
      <c r="B203" s="22" t="s">
        <v>754</v>
      </c>
      <c r="C203" s="5">
        <f>SUMIFS(base_de_dados!$T:$T,base_de_dados!$B:$B,$B203,base_de_dados!$G:$G,C$61,base_de_dados!$H:$H,$L$1,base_de_dados!$C:$C,$A203,base_de_dados!$M:$M,"&lt;=2007",base_de_dados!$O:$O,"&gt;=39447")</f>
        <v>0</v>
      </c>
      <c r="D203" s="5">
        <f>SUMIFS(base_de_dados!$T:$T,base_de_dados!$B:$B,$B203,base_de_dados!$G:$G,D$61,base_de_dados!$H:$H,$L$1,base_de_dados!$C:$C,$A203,base_de_dados!$M:$M,"&lt;=2007",base_de_dados!$O:$O,"&gt;=39447")</f>
        <v>0</v>
      </c>
      <c r="E203" s="5">
        <f>SUMIFS(base_de_dados!$T:$T,base_de_dados!$B:$B,$B203,base_de_dados!$G:$G,E$61,base_de_dados!$H:$H,$L$1,base_de_dados!$C:$C,$A203,base_de_dados!$M:$M,"&lt;=2007",base_de_dados!$O:$O,"&gt;=39447")</f>
        <v>0</v>
      </c>
      <c r="F203" s="5">
        <f>SUMIFS(base_de_dados!$T:$T,base_de_dados!$B:$B,$B203,base_de_dados!$G:$G,F$61,base_de_dados!$H:$H,$L$1,base_de_dados!$C:$C,$A203,base_de_dados!$M:$M,"&lt;=2007",base_de_dados!$O:$O,"&gt;=39447")</f>
        <v>0</v>
      </c>
      <c r="G203" s="5">
        <f>SUMIFS(base_de_dados!$T:$T,base_de_dados!$B:$B,$B203,base_de_dados!$G:$G,G$61,base_de_dados!$H:$H,$L$1,base_de_dados!$C:$C,$A203,base_de_dados!$M:$M,"&lt;=2007",base_de_dados!$O:$O,"&gt;=39447")</f>
        <v>0</v>
      </c>
      <c r="H203" s="5">
        <f>SUMIFS(base_de_dados!$T:$T,base_de_dados!$B:$B,$B203,base_de_dados!$G:$G,H$61,base_de_dados!$H:$H,$L$1,base_de_dados!$C:$C,$A203,base_de_dados!$M:$M,"&lt;=2007",base_de_dados!$O:$O,"&gt;=39447")</f>
        <v>0</v>
      </c>
      <c r="I203" s="5">
        <f>SUMIFS(base_de_dados!$T:$T,base_de_dados!$B:$B,$B203,base_de_dados!$G:$G,I$61,base_de_dados!$H:$H,$L$1,base_de_dados!$C:$C,$A203,base_de_dados!$M:$M,"&lt;=2007",base_de_dados!$O:$O,"&gt;=39447")</f>
        <v>0</v>
      </c>
      <c r="J203" s="5">
        <f>SUMIFS(base_de_dados!$T:$T,base_de_dados!$B:$B,$B203,base_de_dados!$G:$G,J$61,base_de_dados!$H:$H,$L$1,base_de_dados!$C:$C,$A203,base_de_dados!$M:$M,"&lt;=2007",base_de_dados!$O:$O,"&gt;=39447")</f>
        <v>0</v>
      </c>
      <c r="K203" s="32">
        <f t="shared" si="7"/>
        <v>0</v>
      </c>
      <c r="M203" s="57"/>
      <c r="N203" s="52"/>
      <c r="O203" s="58"/>
      <c r="P203" s="58"/>
      <c r="Q203" s="58"/>
      <c r="R203" s="58"/>
      <c r="S203" s="58"/>
      <c r="T203" s="58"/>
      <c r="U203" s="58"/>
      <c r="V203" s="58"/>
      <c r="W203" s="59"/>
      <c r="X203" s="47"/>
      <c r="Y203" s="57"/>
      <c r="Z203" s="52"/>
      <c r="AA203" s="51"/>
      <c r="AB203" s="48"/>
      <c r="AC203" s="48"/>
      <c r="AD203" s="48"/>
      <c r="AE203" s="48"/>
      <c r="AF203" s="48"/>
      <c r="AG203" s="48"/>
      <c r="AH203" s="48"/>
    </row>
    <row r="204" spans="1:34" x14ac:dyDescent="0.25">
      <c r="A204" s="29">
        <v>5</v>
      </c>
      <c r="B204" s="22" t="s">
        <v>755</v>
      </c>
      <c r="C204" s="5">
        <f>SUMIFS(base_de_dados!$T:$T,base_de_dados!$B:$B,$B204,base_de_dados!$G:$G,C$61,base_de_dados!$H:$H,$L$1,base_de_dados!$C:$C,$A204,base_de_dados!$M:$M,"&lt;=2007",base_de_dados!$O:$O,"&gt;=39447")</f>
        <v>0</v>
      </c>
      <c r="D204" s="5">
        <f>SUMIFS(base_de_dados!$T:$T,base_de_dados!$B:$B,$B204,base_de_dados!$G:$G,D$61,base_de_dados!$H:$H,$L$1,base_de_dados!$C:$C,$A204,base_de_dados!$M:$M,"&lt;=2007",base_de_dados!$O:$O,"&gt;=39447")</f>
        <v>0</v>
      </c>
      <c r="E204" s="5">
        <f>SUMIFS(base_de_dados!$T:$T,base_de_dados!$B:$B,$B204,base_de_dados!$G:$G,E$61,base_de_dados!$H:$H,$L$1,base_de_dados!$C:$C,$A204,base_de_dados!$M:$M,"&lt;=2007",base_de_dados!$O:$O,"&gt;=39447")</f>
        <v>0</v>
      </c>
      <c r="F204" s="5">
        <f>SUMIFS(base_de_dados!$T:$T,base_de_dados!$B:$B,$B204,base_de_dados!$G:$G,F$61,base_de_dados!$H:$H,$L$1,base_de_dados!$C:$C,$A204,base_de_dados!$M:$M,"&lt;=2007",base_de_dados!$O:$O,"&gt;=39447")</f>
        <v>0</v>
      </c>
      <c r="G204" s="5">
        <f>SUMIFS(base_de_dados!$T:$T,base_de_dados!$B:$B,$B204,base_de_dados!$G:$G,G$61,base_de_dados!$H:$H,$L$1,base_de_dados!$C:$C,$A204,base_de_dados!$M:$M,"&lt;=2007",base_de_dados!$O:$O,"&gt;=39447")</f>
        <v>0</v>
      </c>
      <c r="H204" s="5">
        <f>SUMIFS(base_de_dados!$T:$T,base_de_dados!$B:$B,$B204,base_de_dados!$G:$G,H$61,base_de_dados!$H:$H,$L$1,base_de_dados!$C:$C,$A204,base_de_dados!$M:$M,"&lt;=2007",base_de_dados!$O:$O,"&gt;=39447")</f>
        <v>0</v>
      </c>
      <c r="I204" s="5">
        <f>SUMIFS(base_de_dados!$T:$T,base_de_dados!$B:$B,$B204,base_de_dados!$G:$G,I$61,base_de_dados!$H:$H,$L$1,base_de_dados!$C:$C,$A204,base_de_dados!$M:$M,"&lt;=2007",base_de_dados!$O:$O,"&gt;=39447")</f>
        <v>0</v>
      </c>
      <c r="J204" s="5">
        <f>SUMIFS(base_de_dados!$T:$T,base_de_dados!$B:$B,$B204,base_de_dados!$G:$G,J$61,base_de_dados!$H:$H,$L$1,base_de_dados!$C:$C,$A204,base_de_dados!$M:$M,"&lt;=2007",base_de_dados!$O:$O,"&gt;=39447")</f>
        <v>0</v>
      </c>
      <c r="K204" s="32">
        <f t="shared" si="7"/>
        <v>0</v>
      </c>
      <c r="M204" s="57"/>
      <c r="N204" s="52"/>
      <c r="O204" s="58"/>
      <c r="P204" s="58"/>
      <c r="Q204" s="58"/>
      <c r="R204" s="58"/>
      <c r="S204" s="58"/>
      <c r="T204" s="58"/>
      <c r="U204" s="58"/>
      <c r="V204" s="58"/>
      <c r="W204" s="59"/>
      <c r="X204" s="47"/>
      <c r="Y204" s="57"/>
      <c r="Z204" s="52"/>
      <c r="AA204" s="51"/>
      <c r="AB204" s="48"/>
      <c r="AC204" s="48"/>
      <c r="AD204" s="48"/>
      <c r="AE204" s="48"/>
      <c r="AF204" s="48"/>
      <c r="AG204" s="48"/>
      <c r="AH204" s="48"/>
    </row>
    <row r="205" spans="1:34" x14ac:dyDescent="0.25">
      <c r="A205" s="29">
        <v>5</v>
      </c>
      <c r="B205" s="22" t="s">
        <v>756</v>
      </c>
      <c r="C205" s="5">
        <f>SUMIFS(base_de_dados!$T:$T,base_de_dados!$B:$B,$B205,base_de_dados!$G:$G,C$61,base_de_dados!$H:$H,$L$1,base_de_dados!$C:$C,$A205,base_de_dados!$M:$M,"&lt;=2007",base_de_dados!$O:$O,"&gt;=39447")</f>
        <v>0</v>
      </c>
      <c r="D205" s="5">
        <f>SUMIFS(base_de_dados!$T:$T,base_de_dados!$B:$B,$B205,base_de_dados!$G:$G,D$61,base_de_dados!$H:$H,$L$1,base_de_dados!$C:$C,$A205,base_de_dados!$M:$M,"&lt;=2007",base_de_dados!$O:$O,"&gt;=39447")</f>
        <v>0</v>
      </c>
      <c r="E205" s="5">
        <f>SUMIFS(base_de_dados!$T:$T,base_de_dados!$B:$B,$B205,base_de_dados!$G:$G,E$61,base_de_dados!$H:$H,$L$1,base_de_dados!$C:$C,$A205,base_de_dados!$M:$M,"&lt;=2007",base_de_dados!$O:$O,"&gt;=39447")</f>
        <v>0</v>
      </c>
      <c r="F205" s="5">
        <f>SUMIFS(base_de_dados!$T:$T,base_de_dados!$B:$B,$B205,base_de_dados!$G:$G,F$61,base_de_dados!$H:$H,$L$1,base_de_dados!$C:$C,$A205,base_de_dados!$M:$M,"&lt;=2007",base_de_dados!$O:$O,"&gt;=39447")</f>
        <v>0</v>
      </c>
      <c r="G205" s="5">
        <f>SUMIFS(base_de_dados!$T:$T,base_de_dados!$B:$B,$B205,base_de_dados!$G:$G,G$61,base_de_dados!$H:$H,$L$1,base_de_dados!$C:$C,$A205,base_de_dados!$M:$M,"&lt;=2007",base_de_dados!$O:$O,"&gt;=39447")</f>
        <v>0</v>
      </c>
      <c r="H205" s="5">
        <f>SUMIFS(base_de_dados!$T:$T,base_de_dados!$B:$B,$B205,base_de_dados!$G:$G,H$61,base_de_dados!$H:$H,$L$1,base_de_dados!$C:$C,$A205,base_de_dados!$M:$M,"&lt;=2007",base_de_dados!$O:$O,"&gt;=39447")</f>
        <v>0</v>
      </c>
      <c r="I205" s="5">
        <f>SUMIFS(base_de_dados!$T:$T,base_de_dados!$B:$B,$B205,base_de_dados!$G:$G,I$61,base_de_dados!$H:$H,$L$1,base_de_dados!$C:$C,$A205,base_de_dados!$M:$M,"&lt;=2007",base_de_dados!$O:$O,"&gt;=39447")</f>
        <v>0</v>
      </c>
      <c r="J205" s="5">
        <f>SUMIFS(base_de_dados!$T:$T,base_de_dados!$B:$B,$B205,base_de_dados!$G:$G,J$61,base_de_dados!$H:$H,$L$1,base_de_dados!$C:$C,$A205,base_de_dados!$M:$M,"&lt;=2007",base_de_dados!$O:$O,"&gt;=39447")</f>
        <v>0</v>
      </c>
      <c r="K205" s="32">
        <f t="shared" si="7"/>
        <v>0</v>
      </c>
      <c r="M205" s="57"/>
      <c r="N205" s="52"/>
      <c r="O205" s="58"/>
      <c r="P205" s="58"/>
      <c r="Q205" s="58"/>
      <c r="R205" s="58"/>
      <c r="S205" s="58"/>
      <c r="T205" s="58"/>
      <c r="U205" s="58"/>
      <c r="V205" s="58"/>
      <c r="W205" s="59"/>
      <c r="X205" s="47"/>
      <c r="Y205" s="57"/>
      <c r="Z205" s="52"/>
      <c r="AA205" s="51"/>
      <c r="AB205" s="48"/>
      <c r="AC205" s="48"/>
      <c r="AD205" s="48"/>
      <c r="AE205" s="48"/>
      <c r="AF205" s="48"/>
      <c r="AG205" s="48"/>
      <c r="AH205" s="48"/>
    </row>
    <row r="206" spans="1:34" x14ac:dyDescent="0.25">
      <c r="A206" s="29">
        <v>15</v>
      </c>
      <c r="B206" s="22" t="s">
        <v>757</v>
      </c>
      <c r="C206" s="5">
        <f>SUMIFS(base_de_dados!$T:$T,base_de_dados!$B:$B,$B206,base_de_dados!$G:$G,C$61,base_de_dados!$H:$H,$L$1,base_de_dados!$C:$C,$A206,base_de_dados!$M:$M,"&lt;=2007",base_de_dados!$O:$O,"&gt;=39447")</f>
        <v>0</v>
      </c>
      <c r="D206" s="5">
        <f>SUMIFS(base_de_dados!$T:$T,base_de_dados!$B:$B,$B206,base_de_dados!$G:$G,D$61,base_de_dados!$H:$H,$L$1,base_de_dados!$C:$C,$A206,base_de_dados!$M:$M,"&lt;=2007",base_de_dados!$O:$O,"&gt;=39447")</f>
        <v>0</v>
      </c>
      <c r="E206" s="5">
        <f>SUMIFS(base_de_dados!$T:$T,base_de_dados!$B:$B,$B206,base_de_dados!$G:$G,E$61,base_de_dados!$H:$H,$L$1,base_de_dados!$C:$C,$A206,base_de_dados!$M:$M,"&lt;=2007",base_de_dados!$O:$O,"&gt;=39447")</f>
        <v>0</v>
      </c>
      <c r="F206" s="5">
        <f>SUMIFS(base_de_dados!$T:$T,base_de_dados!$B:$B,$B206,base_de_dados!$G:$G,F$61,base_de_dados!$H:$H,$L$1,base_de_dados!$C:$C,$A206,base_de_dados!$M:$M,"&lt;=2007",base_de_dados!$O:$O,"&gt;=39447")</f>
        <v>0</v>
      </c>
      <c r="G206" s="5">
        <f>SUMIFS(base_de_dados!$T:$T,base_de_dados!$B:$B,$B206,base_de_dados!$G:$G,G$61,base_de_dados!$H:$H,$L$1,base_de_dados!$C:$C,$A206,base_de_dados!$M:$M,"&lt;=2007",base_de_dados!$O:$O,"&gt;=39447")</f>
        <v>0</v>
      </c>
      <c r="H206" s="5">
        <f>SUMIFS(base_de_dados!$T:$T,base_de_dados!$B:$B,$B206,base_de_dados!$G:$G,H$61,base_de_dados!$H:$H,$L$1,base_de_dados!$C:$C,$A206,base_de_dados!$M:$M,"&lt;=2007",base_de_dados!$O:$O,"&gt;=39447")</f>
        <v>0</v>
      </c>
      <c r="I206" s="5">
        <f>SUMIFS(base_de_dados!$T:$T,base_de_dados!$B:$B,$B206,base_de_dados!$G:$G,I$61,base_de_dados!$H:$H,$L$1,base_de_dados!$C:$C,$A206,base_de_dados!$M:$M,"&lt;=2007",base_de_dados!$O:$O,"&gt;=39447")</f>
        <v>0</v>
      </c>
      <c r="J206" s="5">
        <f>SUMIFS(base_de_dados!$T:$T,base_de_dados!$B:$B,$B206,base_de_dados!$G:$G,J$61,base_de_dados!$H:$H,$L$1,base_de_dados!$C:$C,$A206,base_de_dados!$M:$M,"&lt;=2007",base_de_dados!$O:$O,"&gt;=39447")</f>
        <v>0</v>
      </c>
      <c r="K206" s="32">
        <f t="shared" si="7"/>
        <v>0</v>
      </c>
      <c r="M206" s="57"/>
      <c r="N206" s="52"/>
      <c r="O206" s="58"/>
      <c r="P206" s="58"/>
      <c r="Q206" s="58"/>
      <c r="R206" s="58"/>
      <c r="S206" s="58"/>
      <c r="T206" s="58"/>
      <c r="U206" s="58"/>
      <c r="V206" s="58"/>
      <c r="W206" s="59"/>
      <c r="X206" s="47"/>
      <c r="Y206" s="57"/>
      <c r="Z206" s="52"/>
      <c r="AA206" s="51"/>
      <c r="AB206" s="48"/>
      <c r="AC206" s="48"/>
      <c r="AD206" s="48"/>
      <c r="AE206" s="48"/>
      <c r="AF206" s="48"/>
      <c r="AG206" s="48"/>
      <c r="AH206" s="48"/>
    </row>
    <row r="207" spans="1:34" x14ac:dyDescent="0.25">
      <c r="A207" s="29">
        <v>6</v>
      </c>
      <c r="B207" s="22" t="s">
        <v>758</v>
      </c>
      <c r="C207" s="5">
        <f>SUMIFS(base_de_dados!$T:$T,base_de_dados!$B:$B,$B207,base_de_dados!$G:$G,C$61,base_de_dados!$H:$H,$L$1,base_de_dados!$C:$C,$A207,base_de_dados!$M:$M,"&lt;=2007",base_de_dados!$O:$O,"&gt;=39447")</f>
        <v>0</v>
      </c>
      <c r="D207" s="5">
        <f>SUMIFS(base_de_dados!$T:$T,base_de_dados!$B:$B,$B207,base_de_dados!$G:$G,D$61,base_de_dados!$H:$H,$L$1,base_de_dados!$C:$C,$A207,base_de_dados!$M:$M,"&lt;=2007",base_de_dados!$O:$O,"&gt;=39447")</f>
        <v>0</v>
      </c>
      <c r="E207" s="5">
        <f>SUMIFS(base_de_dados!$T:$T,base_de_dados!$B:$B,$B207,base_de_dados!$G:$G,E$61,base_de_dados!$H:$H,$L$1,base_de_dados!$C:$C,$A207,base_de_dados!$M:$M,"&lt;=2007",base_de_dados!$O:$O,"&gt;=39447")</f>
        <v>0</v>
      </c>
      <c r="F207" s="5">
        <f>SUMIFS(base_de_dados!$T:$T,base_de_dados!$B:$B,$B207,base_de_dados!$G:$G,F$61,base_de_dados!$H:$H,$L$1,base_de_dados!$C:$C,$A207,base_de_dados!$M:$M,"&lt;=2007",base_de_dados!$O:$O,"&gt;=39447")</f>
        <v>0</v>
      </c>
      <c r="G207" s="5">
        <f>SUMIFS(base_de_dados!$T:$T,base_de_dados!$B:$B,$B207,base_de_dados!$G:$G,G$61,base_de_dados!$H:$H,$L$1,base_de_dados!$C:$C,$A207,base_de_dados!$M:$M,"&lt;=2007",base_de_dados!$O:$O,"&gt;=39447")</f>
        <v>0</v>
      </c>
      <c r="H207" s="5">
        <f>SUMIFS(base_de_dados!$T:$T,base_de_dados!$B:$B,$B207,base_de_dados!$G:$G,H$61,base_de_dados!$H:$H,$L$1,base_de_dados!$C:$C,$A207,base_de_dados!$M:$M,"&lt;=2007",base_de_dados!$O:$O,"&gt;=39447")</f>
        <v>0</v>
      </c>
      <c r="I207" s="5">
        <f>SUMIFS(base_de_dados!$T:$T,base_de_dados!$B:$B,$B207,base_de_dados!$G:$G,I$61,base_de_dados!$H:$H,$L$1,base_de_dados!$C:$C,$A207,base_de_dados!$M:$M,"&lt;=2007",base_de_dados!$O:$O,"&gt;=39447")</f>
        <v>0</v>
      </c>
      <c r="J207" s="5">
        <f>SUMIFS(base_de_dados!$T:$T,base_de_dados!$B:$B,$B207,base_de_dados!$G:$G,J$61,base_de_dados!$H:$H,$L$1,base_de_dados!$C:$C,$A207,base_de_dados!$M:$M,"&lt;=2007",base_de_dados!$O:$O,"&gt;=39447")</f>
        <v>0</v>
      </c>
      <c r="K207" s="32">
        <f t="shared" si="7"/>
        <v>0</v>
      </c>
      <c r="M207" s="57"/>
      <c r="N207" s="52"/>
      <c r="O207" s="58"/>
      <c r="P207" s="58"/>
      <c r="Q207" s="58"/>
      <c r="R207" s="58"/>
      <c r="S207" s="58"/>
      <c r="T207" s="58"/>
      <c r="U207" s="58"/>
      <c r="V207" s="58"/>
      <c r="W207" s="59"/>
      <c r="X207" s="47"/>
      <c r="Y207" s="57"/>
      <c r="Z207" s="52"/>
      <c r="AA207" s="51"/>
      <c r="AB207" s="48"/>
      <c r="AC207" s="48"/>
      <c r="AD207" s="48"/>
      <c r="AE207" s="48"/>
      <c r="AF207" s="48"/>
      <c r="AG207" s="48"/>
      <c r="AH207" s="48"/>
    </row>
    <row r="208" spans="1:34" x14ac:dyDescent="0.25">
      <c r="A208" s="29">
        <v>4</v>
      </c>
      <c r="B208" s="22" t="s">
        <v>759</v>
      </c>
      <c r="C208" s="5">
        <f>SUMIFS(base_de_dados!$T:$T,base_de_dados!$B:$B,$B208,base_de_dados!$G:$G,C$61,base_de_dados!$H:$H,$L$1,base_de_dados!$C:$C,$A208,base_de_dados!$M:$M,"&lt;=2007",base_de_dados!$O:$O,"&gt;=39447")</f>
        <v>0</v>
      </c>
      <c r="D208" s="5">
        <f>SUMIFS(base_de_dados!$T:$T,base_de_dados!$B:$B,$B208,base_de_dados!$G:$G,D$61,base_de_dados!$H:$H,$L$1,base_de_dados!$C:$C,$A208,base_de_dados!$M:$M,"&lt;=2007",base_de_dados!$O:$O,"&gt;=39447")</f>
        <v>0</v>
      </c>
      <c r="E208" s="5">
        <f>SUMIFS(base_de_dados!$T:$T,base_de_dados!$B:$B,$B208,base_de_dados!$G:$G,E$61,base_de_dados!$H:$H,$L$1,base_de_dados!$C:$C,$A208,base_de_dados!$M:$M,"&lt;=2007",base_de_dados!$O:$O,"&gt;=39447")</f>
        <v>0</v>
      </c>
      <c r="F208" s="5">
        <f>SUMIFS(base_de_dados!$T:$T,base_de_dados!$B:$B,$B208,base_de_dados!$G:$G,F$61,base_de_dados!$H:$H,$L$1,base_de_dados!$C:$C,$A208,base_de_dados!$M:$M,"&lt;=2007",base_de_dados!$O:$O,"&gt;=39447")</f>
        <v>0</v>
      </c>
      <c r="G208" s="5">
        <f>SUMIFS(base_de_dados!$T:$T,base_de_dados!$B:$B,$B208,base_de_dados!$G:$G,G$61,base_de_dados!$H:$H,$L$1,base_de_dados!$C:$C,$A208,base_de_dados!$M:$M,"&lt;=2007",base_de_dados!$O:$O,"&gt;=39447")</f>
        <v>0</v>
      </c>
      <c r="H208" s="5">
        <f>SUMIFS(base_de_dados!$T:$T,base_de_dados!$B:$B,$B208,base_de_dados!$G:$G,H$61,base_de_dados!$H:$H,$L$1,base_de_dados!$C:$C,$A208,base_de_dados!$M:$M,"&lt;=2007",base_de_dados!$O:$O,"&gt;=39447")</f>
        <v>0</v>
      </c>
      <c r="I208" s="5">
        <f>SUMIFS(base_de_dados!$T:$T,base_de_dados!$B:$B,$B208,base_de_dados!$G:$G,I$61,base_de_dados!$H:$H,$L$1,base_de_dados!$C:$C,$A208,base_de_dados!$M:$M,"&lt;=2007",base_de_dados!$O:$O,"&gt;=39447")</f>
        <v>0</v>
      </c>
      <c r="J208" s="5">
        <f>SUMIFS(base_de_dados!$T:$T,base_de_dados!$B:$B,$B208,base_de_dados!$G:$G,J$61,base_de_dados!$H:$H,$L$1,base_de_dados!$C:$C,$A208,base_de_dados!$M:$M,"&lt;=2007",base_de_dados!$O:$O,"&gt;=39447")</f>
        <v>0</v>
      </c>
      <c r="K208" s="32">
        <f t="shared" si="7"/>
        <v>0</v>
      </c>
      <c r="M208" s="57"/>
      <c r="N208" s="52"/>
      <c r="O208" s="58"/>
      <c r="P208" s="58"/>
      <c r="Q208" s="58"/>
      <c r="R208" s="58"/>
      <c r="S208" s="58"/>
      <c r="T208" s="58"/>
      <c r="U208" s="58"/>
      <c r="V208" s="58"/>
      <c r="W208" s="59"/>
      <c r="X208" s="47"/>
      <c r="Y208" s="57"/>
      <c r="Z208" s="52"/>
      <c r="AA208" s="51"/>
      <c r="AB208" s="48"/>
      <c r="AC208" s="48"/>
      <c r="AD208" s="48"/>
      <c r="AE208" s="48"/>
      <c r="AF208" s="48"/>
      <c r="AG208" s="48"/>
      <c r="AH208" s="48"/>
    </row>
    <row r="209" spans="1:34" x14ac:dyDescent="0.25">
      <c r="A209" s="29">
        <v>8</v>
      </c>
      <c r="B209" s="22" t="s">
        <v>760</v>
      </c>
      <c r="C209" s="5">
        <f>SUMIFS(base_de_dados!$T:$T,base_de_dados!$B:$B,$B209,base_de_dados!$G:$G,C$61,base_de_dados!$H:$H,$L$1,base_de_dados!$C:$C,$A209,base_de_dados!$M:$M,"&lt;=2007",base_de_dados!$O:$O,"&gt;=39447")</f>
        <v>0</v>
      </c>
      <c r="D209" s="5">
        <f>SUMIFS(base_de_dados!$T:$T,base_de_dados!$B:$B,$B209,base_de_dados!$G:$G,D$61,base_de_dados!$H:$H,$L$1,base_de_dados!$C:$C,$A209,base_de_dados!$M:$M,"&lt;=2007",base_de_dados!$O:$O,"&gt;=39447")</f>
        <v>0</v>
      </c>
      <c r="E209" s="5">
        <f>SUMIFS(base_de_dados!$T:$T,base_de_dados!$B:$B,$B209,base_de_dados!$G:$G,E$61,base_de_dados!$H:$H,$L$1,base_de_dados!$C:$C,$A209,base_de_dados!$M:$M,"&lt;=2007",base_de_dados!$O:$O,"&gt;=39447")</f>
        <v>0</v>
      </c>
      <c r="F209" s="5">
        <f>SUMIFS(base_de_dados!$T:$T,base_de_dados!$B:$B,$B209,base_de_dados!$G:$G,F$61,base_de_dados!$H:$H,$L$1,base_de_dados!$C:$C,$A209,base_de_dados!$M:$M,"&lt;=2007",base_de_dados!$O:$O,"&gt;=39447")</f>
        <v>0</v>
      </c>
      <c r="G209" s="5">
        <f>SUMIFS(base_de_dados!$T:$T,base_de_dados!$B:$B,$B209,base_de_dados!$G:$G,G$61,base_de_dados!$H:$H,$L$1,base_de_dados!$C:$C,$A209,base_de_dados!$M:$M,"&lt;=2007",base_de_dados!$O:$O,"&gt;=39447")</f>
        <v>0</v>
      </c>
      <c r="H209" s="5">
        <f>SUMIFS(base_de_dados!$T:$T,base_de_dados!$B:$B,$B209,base_de_dados!$G:$G,H$61,base_de_dados!$H:$H,$L$1,base_de_dados!$C:$C,$A209,base_de_dados!$M:$M,"&lt;=2007",base_de_dados!$O:$O,"&gt;=39447")</f>
        <v>0</v>
      </c>
      <c r="I209" s="5">
        <f>SUMIFS(base_de_dados!$T:$T,base_de_dados!$B:$B,$B209,base_de_dados!$G:$G,I$61,base_de_dados!$H:$H,$L$1,base_de_dados!$C:$C,$A209,base_de_dados!$M:$M,"&lt;=2007",base_de_dados!$O:$O,"&gt;=39447")</f>
        <v>0</v>
      </c>
      <c r="J209" s="5">
        <f>SUMIFS(base_de_dados!$T:$T,base_de_dados!$B:$B,$B209,base_de_dados!$G:$G,J$61,base_de_dados!$H:$H,$L$1,base_de_dados!$C:$C,$A209,base_de_dados!$M:$M,"&lt;=2007",base_de_dados!$O:$O,"&gt;=39447")</f>
        <v>0</v>
      </c>
      <c r="K209" s="32">
        <f t="shared" si="7"/>
        <v>0</v>
      </c>
      <c r="M209" s="57"/>
      <c r="N209" s="52"/>
      <c r="O209" s="58"/>
      <c r="P209" s="58"/>
      <c r="Q209" s="58"/>
      <c r="R209" s="58"/>
      <c r="S209" s="58"/>
      <c r="T209" s="58"/>
      <c r="U209" s="58"/>
      <c r="V209" s="58"/>
      <c r="W209" s="59"/>
      <c r="X209" s="47"/>
      <c r="Y209" s="57"/>
      <c r="Z209" s="52"/>
      <c r="AA209" s="51"/>
      <c r="AB209" s="48"/>
      <c r="AC209" s="48"/>
      <c r="AD209" s="48"/>
      <c r="AE209" s="48"/>
      <c r="AF209" s="48"/>
      <c r="AG209" s="48"/>
      <c r="AH209" s="48"/>
    </row>
    <row r="210" spans="1:34" x14ac:dyDescent="0.25">
      <c r="A210" s="29">
        <v>17</v>
      </c>
      <c r="B210" s="22" t="s">
        <v>587</v>
      </c>
      <c r="C210" s="5">
        <f>SUMIFS(base_de_dados!$T:$T,base_de_dados!$B:$B,$B210,base_de_dados!$G:$G,C$61,base_de_dados!$H:$H,$L$1,base_de_dados!$C:$C,$A210,base_de_dados!$M:$M,"&lt;=2007",base_de_dados!$O:$O,"&gt;=39447")</f>
        <v>0</v>
      </c>
      <c r="D210" s="5">
        <f>SUMIFS(base_de_dados!$T:$T,base_de_dados!$B:$B,$B210,base_de_dados!$G:$G,D$61,base_de_dados!$H:$H,$L$1,base_de_dados!$C:$C,$A210,base_de_dados!$M:$M,"&lt;=2007",base_de_dados!$O:$O,"&gt;=39447")</f>
        <v>0</v>
      </c>
      <c r="E210" s="5">
        <f>SUMIFS(base_de_dados!$T:$T,base_de_dados!$B:$B,$B210,base_de_dados!$G:$G,E$61,base_de_dados!$H:$H,$L$1,base_de_dados!$C:$C,$A210,base_de_dados!$M:$M,"&lt;=2007",base_de_dados!$O:$O,"&gt;=39447")</f>
        <v>0</v>
      </c>
      <c r="F210" s="5">
        <f>SUMIFS(base_de_dados!$T:$T,base_de_dados!$B:$B,$B210,base_de_dados!$G:$G,F$61,base_de_dados!$H:$H,$L$1,base_de_dados!$C:$C,$A210,base_de_dados!$M:$M,"&lt;=2007",base_de_dados!$O:$O,"&gt;=39447")</f>
        <v>0</v>
      </c>
      <c r="G210" s="5">
        <f>SUMIFS(base_de_dados!$T:$T,base_de_dados!$B:$B,$B210,base_de_dados!$G:$G,G$61,base_de_dados!$H:$H,$L$1,base_de_dados!$C:$C,$A210,base_de_dados!$M:$M,"&lt;=2007",base_de_dados!$O:$O,"&gt;=39447")</f>
        <v>0</v>
      </c>
      <c r="H210" s="5">
        <f>SUMIFS(base_de_dados!$T:$T,base_de_dados!$B:$B,$B210,base_de_dados!$G:$G,H$61,base_de_dados!$H:$H,$L$1,base_de_dados!$C:$C,$A210,base_de_dados!$M:$M,"&lt;=2007",base_de_dados!$O:$O,"&gt;=39447")</f>
        <v>0</v>
      </c>
      <c r="I210" s="5">
        <f>SUMIFS(base_de_dados!$T:$T,base_de_dados!$B:$B,$B210,base_de_dados!$G:$G,I$61,base_de_dados!$H:$H,$L$1,base_de_dados!$C:$C,$A210,base_de_dados!$M:$M,"&lt;=2007",base_de_dados!$O:$O,"&gt;=39447")</f>
        <v>0</v>
      </c>
      <c r="J210" s="5">
        <f>SUMIFS(base_de_dados!$T:$T,base_de_dados!$B:$B,$B210,base_de_dados!$G:$G,J$61,base_de_dados!$H:$H,$L$1,base_de_dados!$C:$C,$A210,base_de_dados!$M:$M,"&lt;=2007",base_de_dados!$O:$O,"&gt;=39447")</f>
        <v>0</v>
      </c>
      <c r="K210" s="32">
        <f t="shared" si="7"/>
        <v>0</v>
      </c>
      <c r="M210" s="57"/>
      <c r="N210" s="52"/>
      <c r="O210" s="58"/>
      <c r="P210" s="58"/>
      <c r="Q210" s="58"/>
      <c r="R210" s="58"/>
      <c r="S210" s="58"/>
      <c r="T210" s="58"/>
      <c r="U210" s="58"/>
      <c r="V210" s="58"/>
      <c r="W210" s="59"/>
      <c r="X210" s="47"/>
      <c r="Y210" s="57"/>
      <c r="Z210" s="52"/>
      <c r="AA210" s="51"/>
      <c r="AB210" s="48"/>
      <c r="AC210" s="48"/>
      <c r="AD210" s="48"/>
      <c r="AE210" s="48"/>
      <c r="AF210" s="48"/>
      <c r="AG210" s="48"/>
      <c r="AH210" s="48"/>
    </row>
    <row r="211" spans="1:34" x14ac:dyDescent="0.25">
      <c r="A211" s="29">
        <v>2</v>
      </c>
      <c r="B211" s="22" t="s">
        <v>531</v>
      </c>
      <c r="C211" s="5">
        <f>SUMIFS(base_de_dados!$T:$T,base_de_dados!$B:$B,$B211,base_de_dados!$G:$G,C$61,base_de_dados!$H:$H,$L$1,base_de_dados!$C:$C,$A211,base_de_dados!$M:$M,"&lt;=2007",base_de_dados!$O:$O,"&gt;=39447")</f>
        <v>0</v>
      </c>
      <c r="D211" s="5">
        <f>SUMIFS(base_de_dados!$T:$T,base_de_dados!$B:$B,$B211,base_de_dados!$G:$G,D$61,base_de_dados!$H:$H,$L$1,base_de_dados!$C:$C,$A211,base_de_dados!$M:$M,"&lt;=2007",base_de_dados!$O:$O,"&gt;=39447")</f>
        <v>6.0871892440385593E-2</v>
      </c>
      <c r="E211" s="5">
        <f>SUMIFS(base_de_dados!$T:$T,base_de_dados!$B:$B,$B211,base_de_dados!$G:$G,E$61,base_de_dados!$H:$H,$L$1,base_de_dados!$C:$C,$A211,base_de_dados!$M:$M,"&lt;=2007",base_de_dados!$O:$O,"&gt;=39447")</f>
        <v>0</v>
      </c>
      <c r="F211" s="5">
        <f>SUMIFS(base_de_dados!$T:$T,base_de_dados!$B:$B,$B211,base_de_dados!$G:$G,F$61,base_de_dados!$H:$H,$L$1,base_de_dados!$C:$C,$A211,base_de_dados!$M:$M,"&lt;=2007",base_de_dados!$O:$O,"&gt;=39447")</f>
        <v>0</v>
      </c>
      <c r="G211" s="5">
        <f>SUMIFS(base_de_dados!$T:$T,base_de_dados!$B:$B,$B211,base_de_dados!$G:$G,G$61,base_de_dados!$H:$H,$L$1,base_de_dados!$C:$C,$A211,base_de_dados!$M:$M,"&lt;=2007",base_de_dados!$O:$O,"&gt;=39447")</f>
        <v>0</v>
      </c>
      <c r="H211" s="5">
        <f>SUMIFS(base_de_dados!$T:$T,base_de_dados!$B:$B,$B211,base_de_dados!$G:$G,H$61,base_de_dados!$H:$H,$L$1,base_de_dados!$C:$C,$A211,base_de_dados!$M:$M,"&lt;=2007",base_de_dados!$O:$O,"&gt;=39447")</f>
        <v>0</v>
      </c>
      <c r="I211" s="5">
        <f>SUMIFS(base_de_dados!$T:$T,base_de_dados!$B:$B,$B211,base_de_dados!$G:$G,I$61,base_de_dados!$H:$H,$L$1,base_de_dados!$C:$C,$A211,base_de_dados!$M:$M,"&lt;=2007",base_de_dados!$O:$O,"&gt;=39447")</f>
        <v>0</v>
      </c>
      <c r="J211" s="5">
        <f>SUMIFS(base_de_dados!$T:$T,base_de_dados!$B:$B,$B211,base_de_dados!$G:$G,J$61,base_de_dados!$H:$H,$L$1,base_de_dados!$C:$C,$A211,base_de_dados!$M:$M,"&lt;=2007",base_de_dados!$O:$O,"&gt;=39447")</f>
        <v>0</v>
      </c>
      <c r="K211" s="32">
        <f t="shared" si="7"/>
        <v>6.0871892440385593E-2</v>
      </c>
      <c r="M211" s="57"/>
      <c r="N211" s="52"/>
      <c r="O211" s="58"/>
      <c r="P211" s="58"/>
      <c r="Q211" s="58"/>
      <c r="R211" s="58"/>
      <c r="S211" s="58"/>
      <c r="T211" s="58"/>
      <c r="U211" s="58"/>
      <c r="V211" s="58"/>
      <c r="W211" s="59"/>
      <c r="X211" s="47"/>
      <c r="Y211" s="57"/>
      <c r="Z211" s="52"/>
      <c r="AA211" s="51"/>
      <c r="AB211" s="48"/>
      <c r="AC211" s="48"/>
      <c r="AD211" s="48"/>
      <c r="AE211" s="48"/>
      <c r="AF211" s="48"/>
      <c r="AG211" s="48"/>
      <c r="AH211" s="48"/>
    </row>
    <row r="212" spans="1:34" x14ac:dyDescent="0.25">
      <c r="A212" s="29">
        <v>7</v>
      </c>
      <c r="B212" s="22" t="s">
        <v>761</v>
      </c>
      <c r="C212" s="5">
        <f>SUMIFS(base_de_dados!$T:$T,base_de_dados!$B:$B,$B212,base_de_dados!$G:$G,C$61,base_de_dados!$H:$H,$L$1,base_de_dados!$C:$C,$A212,base_de_dados!$M:$M,"&lt;=2007",base_de_dados!$O:$O,"&gt;=39447")</f>
        <v>0</v>
      </c>
      <c r="D212" s="5">
        <f>SUMIFS(base_de_dados!$T:$T,base_de_dados!$B:$B,$B212,base_de_dados!$G:$G,D$61,base_de_dados!$H:$H,$L$1,base_de_dados!$C:$C,$A212,base_de_dados!$M:$M,"&lt;=2007",base_de_dados!$O:$O,"&gt;=39447")</f>
        <v>0</v>
      </c>
      <c r="E212" s="5">
        <f>SUMIFS(base_de_dados!$T:$T,base_de_dados!$B:$B,$B212,base_de_dados!$G:$G,E$61,base_de_dados!$H:$H,$L$1,base_de_dados!$C:$C,$A212,base_de_dados!$M:$M,"&lt;=2007",base_de_dados!$O:$O,"&gt;=39447")</f>
        <v>0</v>
      </c>
      <c r="F212" s="5">
        <f>SUMIFS(base_de_dados!$T:$T,base_de_dados!$B:$B,$B212,base_de_dados!$G:$G,F$61,base_de_dados!$H:$H,$L$1,base_de_dados!$C:$C,$A212,base_de_dados!$M:$M,"&lt;=2007",base_de_dados!$O:$O,"&gt;=39447")</f>
        <v>0</v>
      </c>
      <c r="G212" s="5">
        <f>SUMIFS(base_de_dados!$T:$T,base_de_dados!$B:$B,$B212,base_de_dados!$G:$G,G$61,base_de_dados!$H:$H,$L$1,base_de_dados!$C:$C,$A212,base_de_dados!$M:$M,"&lt;=2007",base_de_dados!$O:$O,"&gt;=39447")</f>
        <v>0</v>
      </c>
      <c r="H212" s="5">
        <f>SUMIFS(base_de_dados!$T:$T,base_de_dados!$B:$B,$B212,base_de_dados!$G:$G,H$61,base_de_dados!$H:$H,$L$1,base_de_dados!$C:$C,$A212,base_de_dados!$M:$M,"&lt;=2007",base_de_dados!$O:$O,"&gt;=39447")</f>
        <v>0</v>
      </c>
      <c r="I212" s="5">
        <f>SUMIFS(base_de_dados!$T:$T,base_de_dados!$B:$B,$B212,base_de_dados!$G:$G,I$61,base_de_dados!$H:$H,$L$1,base_de_dados!$C:$C,$A212,base_de_dados!$M:$M,"&lt;=2007",base_de_dados!$O:$O,"&gt;=39447")</f>
        <v>0</v>
      </c>
      <c r="J212" s="5">
        <f>SUMIFS(base_de_dados!$T:$T,base_de_dados!$B:$B,$B212,base_de_dados!$G:$G,J$61,base_de_dados!$H:$H,$L$1,base_de_dados!$C:$C,$A212,base_de_dados!$M:$M,"&lt;=2007",base_de_dados!$O:$O,"&gt;=39447")</f>
        <v>0</v>
      </c>
      <c r="K212" s="32">
        <f t="shared" si="7"/>
        <v>0</v>
      </c>
      <c r="M212" s="57"/>
      <c r="N212" s="52"/>
      <c r="O212" s="58"/>
      <c r="P212" s="58"/>
      <c r="Q212" s="58"/>
      <c r="R212" s="58"/>
      <c r="S212" s="58"/>
      <c r="T212" s="58"/>
      <c r="U212" s="58"/>
      <c r="V212" s="58"/>
      <c r="W212" s="59"/>
      <c r="X212" s="47"/>
      <c r="Y212" s="57"/>
      <c r="Z212" s="52"/>
      <c r="AA212" s="51"/>
      <c r="AB212" s="48"/>
      <c r="AC212" s="48"/>
      <c r="AD212" s="48"/>
      <c r="AE212" s="48"/>
      <c r="AF212" s="48"/>
      <c r="AG212" s="48"/>
      <c r="AH212" s="48"/>
    </row>
    <row r="213" spans="1:34" x14ac:dyDescent="0.25">
      <c r="A213" s="29">
        <v>2</v>
      </c>
      <c r="B213" s="22" t="s">
        <v>762</v>
      </c>
      <c r="C213" s="5">
        <f>SUMIFS(base_de_dados!$T:$T,base_de_dados!$B:$B,$B213,base_de_dados!$G:$G,C$61,base_de_dados!$H:$H,$L$1,base_de_dados!$C:$C,$A213,base_de_dados!$M:$M,"&lt;=2007",base_de_dados!$O:$O,"&gt;=39447")</f>
        <v>0</v>
      </c>
      <c r="D213" s="5">
        <f>SUMIFS(base_de_dados!$T:$T,base_de_dados!$B:$B,$B213,base_de_dados!$G:$G,D$61,base_de_dados!$H:$H,$L$1,base_de_dados!$C:$C,$A213,base_de_dados!$M:$M,"&lt;=2007",base_de_dados!$O:$O,"&gt;=39447")</f>
        <v>0</v>
      </c>
      <c r="E213" s="5">
        <f>SUMIFS(base_de_dados!$T:$T,base_de_dados!$B:$B,$B213,base_de_dados!$G:$G,E$61,base_de_dados!$H:$H,$L$1,base_de_dados!$C:$C,$A213,base_de_dados!$M:$M,"&lt;=2007",base_de_dados!$O:$O,"&gt;=39447")</f>
        <v>0</v>
      </c>
      <c r="F213" s="5">
        <f>SUMIFS(base_de_dados!$T:$T,base_de_dados!$B:$B,$B213,base_de_dados!$G:$G,F$61,base_de_dados!$H:$H,$L$1,base_de_dados!$C:$C,$A213,base_de_dados!$M:$M,"&lt;=2007",base_de_dados!$O:$O,"&gt;=39447")</f>
        <v>0</v>
      </c>
      <c r="G213" s="5">
        <f>SUMIFS(base_de_dados!$T:$T,base_de_dados!$B:$B,$B213,base_de_dados!$G:$G,G$61,base_de_dados!$H:$H,$L$1,base_de_dados!$C:$C,$A213,base_de_dados!$M:$M,"&lt;=2007",base_de_dados!$O:$O,"&gt;=39447")</f>
        <v>0</v>
      </c>
      <c r="H213" s="5">
        <f>SUMIFS(base_de_dados!$T:$T,base_de_dados!$B:$B,$B213,base_de_dados!$G:$G,H$61,base_de_dados!$H:$H,$L$1,base_de_dados!$C:$C,$A213,base_de_dados!$M:$M,"&lt;=2007",base_de_dados!$O:$O,"&gt;=39447")</f>
        <v>0</v>
      </c>
      <c r="I213" s="5">
        <f>SUMIFS(base_de_dados!$T:$T,base_de_dados!$B:$B,$B213,base_de_dados!$G:$G,I$61,base_de_dados!$H:$H,$L$1,base_de_dados!$C:$C,$A213,base_de_dados!$M:$M,"&lt;=2007",base_de_dados!$O:$O,"&gt;=39447")</f>
        <v>0</v>
      </c>
      <c r="J213" s="5">
        <f>SUMIFS(base_de_dados!$T:$T,base_de_dados!$B:$B,$B213,base_de_dados!$G:$G,J$61,base_de_dados!$H:$H,$L$1,base_de_dados!$C:$C,$A213,base_de_dados!$M:$M,"&lt;=2007",base_de_dados!$O:$O,"&gt;=39447")</f>
        <v>0</v>
      </c>
      <c r="K213" s="32">
        <f t="shared" si="7"/>
        <v>0</v>
      </c>
      <c r="M213" s="57"/>
      <c r="N213" s="52"/>
      <c r="O213" s="58"/>
      <c r="P213" s="58"/>
      <c r="Q213" s="58"/>
      <c r="R213" s="58"/>
      <c r="S213" s="58"/>
      <c r="T213" s="58"/>
      <c r="U213" s="58"/>
      <c r="V213" s="58"/>
      <c r="W213" s="59"/>
      <c r="X213" s="47"/>
      <c r="Y213" s="57"/>
      <c r="Z213" s="52"/>
      <c r="AA213" s="51"/>
      <c r="AB213" s="48"/>
      <c r="AC213" s="48"/>
      <c r="AD213" s="48"/>
      <c r="AE213" s="48"/>
      <c r="AF213" s="48"/>
      <c r="AG213" s="48"/>
      <c r="AH213" s="48"/>
    </row>
    <row r="214" spans="1:34" x14ac:dyDescent="0.25">
      <c r="A214" s="29">
        <v>9</v>
      </c>
      <c r="B214" s="22" t="s">
        <v>528</v>
      </c>
      <c r="C214" s="5">
        <f>SUMIFS(base_de_dados!$T:$T,base_de_dados!$B:$B,$B214,base_de_dados!$G:$G,C$61,base_de_dados!$H:$H,$L$1,base_de_dados!$C:$C,$A214,base_de_dados!$M:$M,"&lt;=2007",base_de_dados!$O:$O,"&gt;=39447")</f>
        <v>0</v>
      </c>
      <c r="D214" s="5">
        <f>SUMIFS(base_de_dados!$T:$T,base_de_dados!$B:$B,$B214,base_de_dados!$G:$G,D$61,base_de_dados!$H:$H,$L$1,base_de_dados!$C:$C,$A214,base_de_dados!$M:$M,"&lt;=2007",base_de_dados!$O:$O,"&gt;=39447")</f>
        <v>0</v>
      </c>
      <c r="E214" s="5">
        <f>SUMIFS(base_de_dados!$T:$T,base_de_dados!$B:$B,$B214,base_de_dados!$G:$G,E$61,base_de_dados!$H:$H,$L$1,base_de_dados!$C:$C,$A214,base_de_dados!$M:$M,"&lt;=2007",base_de_dados!$O:$O,"&gt;=39447")</f>
        <v>0</v>
      </c>
      <c r="F214" s="5">
        <f>SUMIFS(base_de_dados!$T:$T,base_de_dados!$B:$B,$B214,base_de_dados!$G:$G,F$61,base_de_dados!$H:$H,$L$1,base_de_dados!$C:$C,$A214,base_de_dados!$M:$M,"&lt;=2007",base_de_dados!$O:$O,"&gt;=39447")</f>
        <v>3.1592465753424656E-2</v>
      </c>
      <c r="G214" s="5">
        <f>SUMIFS(base_de_dados!$T:$T,base_de_dados!$B:$B,$B214,base_de_dados!$G:$G,G$61,base_de_dados!$H:$H,$L$1,base_de_dados!$C:$C,$A214,base_de_dados!$M:$M,"&lt;=2007",base_de_dados!$O:$O,"&gt;=39447")</f>
        <v>0</v>
      </c>
      <c r="H214" s="5">
        <f>SUMIFS(base_de_dados!$T:$T,base_de_dados!$B:$B,$B214,base_de_dados!$G:$G,H$61,base_de_dados!$H:$H,$L$1,base_de_dados!$C:$C,$A214,base_de_dados!$M:$M,"&lt;=2007",base_de_dados!$O:$O,"&gt;=39447")</f>
        <v>0</v>
      </c>
      <c r="I214" s="5">
        <f>SUMIFS(base_de_dados!$T:$T,base_de_dados!$B:$B,$B214,base_de_dados!$G:$G,I$61,base_de_dados!$H:$H,$L$1,base_de_dados!$C:$C,$A214,base_de_dados!$M:$M,"&lt;=2007",base_de_dados!$O:$O,"&gt;=39447")</f>
        <v>0</v>
      </c>
      <c r="J214" s="5">
        <f>SUMIFS(base_de_dados!$T:$T,base_de_dados!$B:$B,$B214,base_de_dados!$G:$G,J$61,base_de_dados!$H:$H,$L$1,base_de_dados!$C:$C,$A214,base_de_dados!$M:$M,"&lt;=2007",base_de_dados!$O:$O,"&gt;=39447")</f>
        <v>0</v>
      </c>
      <c r="K214" s="32">
        <f t="shared" si="7"/>
        <v>3.1592465753424656E-2</v>
      </c>
      <c r="M214" s="57"/>
      <c r="N214" s="52"/>
      <c r="O214" s="58"/>
      <c r="P214" s="58"/>
      <c r="Q214" s="58"/>
      <c r="R214" s="58"/>
      <c r="S214" s="58"/>
      <c r="T214" s="58"/>
      <c r="U214" s="58"/>
      <c r="V214" s="58"/>
      <c r="W214" s="59"/>
      <c r="X214" s="47"/>
      <c r="Y214" s="57"/>
      <c r="Z214" s="52"/>
      <c r="AA214" s="51"/>
      <c r="AB214" s="48"/>
      <c r="AC214" s="48"/>
      <c r="AD214" s="48"/>
      <c r="AE214" s="48"/>
      <c r="AF214" s="48"/>
      <c r="AG214" s="48"/>
      <c r="AH214" s="48"/>
    </row>
    <row r="215" spans="1:34" x14ac:dyDescent="0.25">
      <c r="A215" s="29">
        <v>6</v>
      </c>
      <c r="B215" s="22" t="s">
        <v>763</v>
      </c>
      <c r="C215" s="5">
        <f>SUMIFS(base_de_dados!$T:$T,base_de_dados!$B:$B,$B215,base_de_dados!$G:$G,C$61,base_de_dados!$H:$H,$L$1,base_de_dados!$C:$C,$A215,base_de_dados!$M:$M,"&lt;=2007",base_de_dados!$O:$O,"&gt;=39447")</f>
        <v>0</v>
      </c>
      <c r="D215" s="5">
        <f>SUMIFS(base_de_dados!$T:$T,base_de_dados!$B:$B,$B215,base_de_dados!$G:$G,D$61,base_de_dados!$H:$H,$L$1,base_de_dados!$C:$C,$A215,base_de_dados!$M:$M,"&lt;=2007",base_de_dados!$O:$O,"&gt;=39447")</f>
        <v>0</v>
      </c>
      <c r="E215" s="5">
        <f>SUMIFS(base_de_dados!$T:$T,base_de_dados!$B:$B,$B215,base_de_dados!$G:$G,E$61,base_de_dados!$H:$H,$L$1,base_de_dados!$C:$C,$A215,base_de_dados!$M:$M,"&lt;=2007",base_de_dados!$O:$O,"&gt;=39447")</f>
        <v>0</v>
      </c>
      <c r="F215" s="5">
        <f>SUMIFS(base_de_dados!$T:$T,base_de_dados!$B:$B,$B215,base_de_dados!$G:$G,F$61,base_de_dados!$H:$H,$L$1,base_de_dados!$C:$C,$A215,base_de_dados!$M:$M,"&lt;=2007",base_de_dados!$O:$O,"&gt;=39447")</f>
        <v>0</v>
      </c>
      <c r="G215" s="5">
        <f>SUMIFS(base_de_dados!$T:$T,base_de_dados!$B:$B,$B215,base_de_dados!$G:$G,G$61,base_de_dados!$H:$H,$L$1,base_de_dados!$C:$C,$A215,base_de_dados!$M:$M,"&lt;=2007",base_de_dados!$O:$O,"&gt;=39447")</f>
        <v>0</v>
      </c>
      <c r="H215" s="5">
        <f>SUMIFS(base_de_dados!$T:$T,base_de_dados!$B:$B,$B215,base_de_dados!$G:$G,H$61,base_de_dados!$H:$H,$L$1,base_de_dados!$C:$C,$A215,base_de_dados!$M:$M,"&lt;=2007",base_de_dados!$O:$O,"&gt;=39447")</f>
        <v>0</v>
      </c>
      <c r="I215" s="5">
        <f>SUMIFS(base_de_dados!$T:$T,base_de_dados!$B:$B,$B215,base_de_dados!$G:$G,I$61,base_de_dados!$H:$H,$L$1,base_de_dados!$C:$C,$A215,base_de_dados!$M:$M,"&lt;=2007",base_de_dados!$O:$O,"&gt;=39447")</f>
        <v>0</v>
      </c>
      <c r="J215" s="5">
        <f>SUMIFS(base_de_dados!$T:$T,base_de_dados!$B:$B,$B215,base_de_dados!$G:$G,J$61,base_de_dados!$H:$H,$L$1,base_de_dados!$C:$C,$A215,base_de_dados!$M:$M,"&lt;=2007",base_de_dados!$O:$O,"&gt;=39447")</f>
        <v>0</v>
      </c>
      <c r="K215" s="32">
        <f t="shared" si="7"/>
        <v>0</v>
      </c>
      <c r="M215" s="57"/>
      <c r="N215" s="52"/>
      <c r="O215" s="58"/>
      <c r="P215" s="58"/>
      <c r="Q215" s="58"/>
      <c r="R215" s="58"/>
      <c r="S215" s="58"/>
      <c r="T215" s="58"/>
      <c r="U215" s="58"/>
      <c r="V215" s="58"/>
      <c r="W215" s="59"/>
      <c r="X215" s="47"/>
      <c r="Y215" s="57"/>
      <c r="Z215" s="52"/>
      <c r="AA215" s="51"/>
      <c r="AB215" s="48"/>
      <c r="AC215" s="48"/>
      <c r="AD215" s="48"/>
      <c r="AE215" s="48"/>
      <c r="AF215" s="48"/>
      <c r="AG215" s="48"/>
      <c r="AH215" s="48"/>
    </row>
    <row r="216" spans="1:34" x14ac:dyDescent="0.25">
      <c r="A216" s="29">
        <v>18</v>
      </c>
      <c r="B216" s="22" t="s">
        <v>764</v>
      </c>
      <c r="C216" s="5">
        <f>SUMIFS(base_de_dados!$T:$T,base_de_dados!$B:$B,$B216,base_de_dados!$G:$G,C$61,base_de_dados!$H:$H,$L$1,base_de_dados!$C:$C,$A216,base_de_dados!$M:$M,"&lt;=2007",base_de_dados!$O:$O,"&gt;=39447")</f>
        <v>0</v>
      </c>
      <c r="D216" s="5">
        <f>SUMIFS(base_de_dados!$T:$T,base_de_dados!$B:$B,$B216,base_de_dados!$G:$G,D$61,base_de_dados!$H:$H,$L$1,base_de_dados!$C:$C,$A216,base_de_dados!$M:$M,"&lt;=2007",base_de_dados!$O:$O,"&gt;=39447")</f>
        <v>0</v>
      </c>
      <c r="E216" s="5">
        <f>SUMIFS(base_de_dados!$T:$T,base_de_dados!$B:$B,$B216,base_de_dados!$G:$G,E$61,base_de_dados!$H:$H,$L$1,base_de_dados!$C:$C,$A216,base_de_dados!$M:$M,"&lt;=2007",base_de_dados!$O:$O,"&gt;=39447")</f>
        <v>0</v>
      </c>
      <c r="F216" s="5">
        <f>SUMIFS(base_de_dados!$T:$T,base_de_dados!$B:$B,$B216,base_de_dados!$G:$G,F$61,base_de_dados!$H:$H,$L$1,base_de_dados!$C:$C,$A216,base_de_dados!$M:$M,"&lt;=2007",base_de_dados!$O:$O,"&gt;=39447")</f>
        <v>0</v>
      </c>
      <c r="G216" s="5">
        <f>SUMIFS(base_de_dados!$T:$T,base_de_dados!$B:$B,$B216,base_de_dados!$G:$G,G$61,base_de_dados!$H:$H,$L$1,base_de_dados!$C:$C,$A216,base_de_dados!$M:$M,"&lt;=2007",base_de_dados!$O:$O,"&gt;=39447")</f>
        <v>0</v>
      </c>
      <c r="H216" s="5">
        <f>SUMIFS(base_de_dados!$T:$T,base_de_dados!$B:$B,$B216,base_de_dados!$G:$G,H$61,base_de_dados!$H:$H,$L$1,base_de_dados!$C:$C,$A216,base_de_dados!$M:$M,"&lt;=2007",base_de_dados!$O:$O,"&gt;=39447")</f>
        <v>0</v>
      </c>
      <c r="I216" s="5">
        <f>SUMIFS(base_de_dados!$T:$T,base_de_dados!$B:$B,$B216,base_de_dados!$G:$G,I$61,base_de_dados!$H:$H,$L$1,base_de_dados!$C:$C,$A216,base_de_dados!$M:$M,"&lt;=2007",base_de_dados!$O:$O,"&gt;=39447")</f>
        <v>0</v>
      </c>
      <c r="J216" s="5">
        <f>SUMIFS(base_de_dados!$T:$T,base_de_dados!$B:$B,$B216,base_de_dados!$G:$G,J$61,base_de_dados!$H:$H,$L$1,base_de_dados!$C:$C,$A216,base_de_dados!$M:$M,"&lt;=2007",base_de_dados!$O:$O,"&gt;=39447")</f>
        <v>0</v>
      </c>
      <c r="K216" s="32">
        <f t="shared" si="7"/>
        <v>0</v>
      </c>
      <c r="M216" s="57"/>
      <c r="N216" s="52"/>
      <c r="O216" s="58"/>
      <c r="P216" s="58"/>
      <c r="Q216" s="58"/>
      <c r="R216" s="58"/>
      <c r="S216" s="58"/>
      <c r="T216" s="58"/>
      <c r="U216" s="58"/>
      <c r="V216" s="58"/>
      <c r="W216" s="59"/>
      <c r="X216" s="47"/>
      <c r="Y216" s="57"/>
      <c r="Z216" s="52"/>
      <c r="AA216" s="51"/>
      <c r="AB216" s="48"/>
      <c r="AC216" s="48"/>
      <c r="AD216" s="48"/>
      <c r="AE216" s="48"/>
      <c r="AF216" s="48"/>
      <c r="AG216" s="48"/>
      <c r="AH216" s="48"/>
    </row>
    <row r="217" spans="1:34" x14ac:dyDescent="0.25">
      <c r="A217" s="29">
        <v>4</v>
      </c>
      <c r="B217" s="22" t="s">
        <v>765</v>
      </c>
      <c r="C217" s="5">
        <f>SUMIFS(base_de_dados!$T:$T,base_de_dados!$B:$B,$B217,base_de_dados!$G:$G,C$61,base_de_dados!$H:$H,$L$1,base_de_dados!$C:$C,$A217,base_de_dados!$M:$M,"&lt;=2007",base_de_dados!$O:$O,"&gt;=39447")</f>
        <v>0</v>
      </c>
      <c r="D217" s="5">
        <f>SUMIFS(base_de_dados!$T:$T,base_de_dados!$B:$B,$B217,base_de_dados!$G:$G,D$61,base_de_dados!$H:$H,$L$1,base_de_dados!$C:$C,$A217,base_de_dados!$M:$M,"&lt;=2007",base_de_dados!$O:$O,"&gt;=39447")</f>
        <v>0</v>
      </c>
      <c r="E217" s="5">
        <f>SUMIFS(base_de_dados!$T:$T,base_de_dados!$B:$B,$B217,base_de_dados!$G:$G,E$61,base_de_dados!$H:$H,$L$1,base_de_dados!$C:$C,$A217,base_de_dados!$M:$M,"&lt;=2007",base_de_dados!$O:$O,"&gt;=39447")</f>
        <v>0</v>
      </c>
      <c r="F217" s="5">
        <f>SUMIFS(base_de_dados!$T:$T,base_de_dados!$B:$B,$B217,base_de_dados!$G:$G,F$61,base_de_dados!$H:$H,$L$1,base_de_dados!$C:$C,$A217,base_de_dados!$M:$M,"&lt;=2007",base_de_dados!$O:$O,"&gt;=39447")</f>
        <v>0</v>
      </c>
      <c r="G217" s="5">
        <f>SUMIFS(base_de_dados!$T:$T,base_de_dados!$B:$B,$B217,base_de_dados!$G:$G,G$61,base_de_dados!$H:$H,$L$1,base_de_dados!$C:$C,$A217,base_de_dados!$M:$M,"&lt;=2007",base_de_dados!$O:$O,"&gt;=39447")</f>
        <v>0</v>
      </c>
      <c r="H217" s="5">
        <f>SUMIFS(base_de_dados!$T:$T,base_de_dados!$B:$B,$B217,base_de_dados!$G:$G,H$61,base_de_dados!$H:$H,$L$1,base_de_dados!$C:$C,$A217,base_de_dados!$M:$M,"&lt;=2007",base_de_dados!$O:$O,"&gt;=39447")</f>
        <v>0</v>
      </c>
      <c r="I217" s="5">
        <f>SUMIFS(base_de_dados!$T:$T,base_de_dados!$B:$B,$B217,base_de_dados!$G:$G,I$61,base_de_dados!$H:$H,$L$1,base_de_dados!$C:$C,$A217,base_de_dados!$M:$M,"&lt;=2007",base_de_dados!$O:$O,"&gt;=39447")</f>
        <v>0</v>
      </c>
      <c r="J217" s="5">
        <f>SUMIFS(base_de_dados!$T:$T,base_de_dados!$B:$B,$B217,base_de_dados!$G:$G,J$61,base_de_dados!$H:$H,$L$1,base_de_dados!$C:$C,$A217,base_de_dados!$M:$M,"&lt;=2007",base_de_dados!$O:$O,"&gt;=39447")</f>
        <v>0</v>
      </c>
      <c r="K217" s="32">
        <f t="shared" si="7"/>
        <v>0</v>
      </c>
      <c r="M217" s="57"/>
      <c r="N217" s="52"/>
      <c r="O217" s="58"/>
      <c r="P217" s="58"/>
      <c r="Q217" s="58"/>
      <c r="R217" s="58"/>
      <c r="S217" s="58"/>
      <c r="T217" s="58"/>
      <c r="U217" s="58"/>
      <c r="V217" s="58"/>
      <c r="W217" s="59"/>
      <c r="X217" s="47"/>
      <c r="Y217" s="57"/>
      <c r="Z217" s="52"/>
      <c r="AA217" s="51"/>
      <c r="AB217" s="48"/>
      <c r="AC217" s="48"/>
      <c r="AD217" s="48"/>
      <c r="AE217" s="48"/>
      <c r="AF217" s="48"/>
      <c r="AG217" s="48"/>
      <c r="AH217" s="48"/>
    </row>
    <row r="218" spans="1:34" x14ac:dyDescent="0.25">
      <c r="A218" s="29">
        <v>16</v>
      </c>
      <c r="B218" s="22" t="s">
        <v>766</v>
      </c>
      <c r="C218" s="5">
        <f>SUMIFS(base_de_dados!$T:$T,base_de_dados!$B:$B,$B218,base_de_dados!$G:$G,C$61,base_de_dados!$H:$H,$L$1,base_de_dados!$C:$C,$A218,base_de_dados!$M:$M,"&lt;=2007",base_de_dados!$O:$O,"&gt;=39447")</f>
        <v>0</v>
      </c>
      <c r="D218" s="5">
        <f>SUMIFS(base_de_dados!$T:$T,base_de_dados!$B:$B,$B218,base_de_dados!$G:$G,D$61,base_de_dados!$H:$H,$L$1,base_de_dados!$C:$C,$A218,base_de_dados!$M:$M,"&lt;=2007",base_de_dados!$O:$O,"&gt;=39447")</f>
        <v>0</v>
      </c>
      <c r="E218" s="5">
        <f>SUMIFS(base_de_dados!$T:$T,base_de_dados!$B:$B,$B218,base_de_dados!$G:$G,E$61,base_de_dados!$H:$H,$L$1,base_de_dados!$C:$C,$A218,base_de_dados!$M:$M,"&lt;=2007",base_de_dados!$O:$O,"&gt;=39447")</f>
        <v>0</v>
      </c>
      <c r="F218" s="5">
        <f>SUMIFS(base_de_dados!$T:$T,base_de_dados!$B:$B,$B218,base_de_dados!$G:$G,F$61,base_de_dados!$H:$H,$L$1,base_de_dados!$C:$C,$A218,base_de_dados!$M:$M,"&lt;=2007",base_de_dados!$O:$O,"&gt;=39447")</f>
        <v>0</v>
      </c>
      <c r="G218" s="5">
        <f>SUMIFS(base_de_dados!$T:$T,base_de_dados!$B:$B,$B218,base_de_dados!$G:$G,G$61,base_de_dados!$H:$H,$L$1,base_de_dados!$C:$C,$A218,base_de_dados!$M:$M,"&lt;=2007",base_de_dados!$O:$O,"&gt;=39447")</f>
        <v>0</v>
      </c>
      <c r="H218" s="5">
        <f>SUMIFS(base_de_dados!$T:$T,base_de_dados!$B:$B,$B218,base_de_dados!$G:$G,H$61,base_de_dados!$H:$H,$L$1,base_de_dados!$C:$C,$A218,base_de_dados!$M:$M,"&lt;=2007",base_de_dados!$O:$O,"&gt;=39447")</f>
        <v>0</v>
      </c>
      <c r="I218" s="5">
        <f>SUMIFS(base_de_dados!$T:$T,base_de_dados!$B:$B,$B218,base_de_dados!$G:$G,I$61,base_de_dados!$H:$H,$L$1,base_de_dados!$C:$C,$A218,base_de_dados!$M:$M,"&lt;=2007",base_de_dados!$O:$O,"&gt;=39447")</f>
        <v>0</v>
      </c>
      <c r="J218" s="5">
        <f>SUMIFS(base_de_dados!$T:$T,base_de_dados!$B:$B,$B218,base_de_dados!$G:$G,J$61,base_de_dados!$H:$H,$L$1,base_de_dados!$C:$C,$A218,base_de_dados!$M:$M,"&lt;=2007",base_de_dados!$O:$O,"&gt;=39447")</f>
        <v>0</v>
      </c>
      <c r="K218" s="32">
        <f t="shared" si="7"/>
        <v>0</v>
      </c>
      <c r="M218" s="57"/>
      <c r="N218" s="52"/>
      <c r="O218" s="58"/>
      <c r="P218" s="58"/>
      <c r="Q218" s="58"/>
      <c r="R218" s="58"/>
      <c r="S218" s="58"/>
      <c r="T218" s="58"/>
      <c r="U218" s="58"/>
      <c r="V218" s="58"/>
      <c r="W218" s="59"/>
      <c r="X218" s="47"/>
      <c r="Y218" s="57"/>
      <c r="Z218" s="52"/>
      <c r="AA218" s="51"/>
      <c r="AB218" s="48"/>
      <c r="AC218" s="48"/>
      <c r="AD218" s="48"/>
      <c r="AE218" s="48"/>
      <c r="AF218" s="48"/>
      <c r="AG218" s="48"/>
      <c r="AH218" s="48"/>
    </row>
    <row r="219" spans="1:34" x14ac:dyDescent="0.25">
      <c r="A219" s="29">
        <v>13</v>
      </c>
      <c r="B219" s="22" t="s">
        <v>767</v>
      </c>
      <c r="C219" s="5">
        <f>SUMIFS(base_de_dados!$T:$T,base_de_dados!$B:$B,$B219,base_de_dados!$G:$G,C$61,base_de_dados!$H:$H,$L$1,base_de_dados!$C:$C,$A219,base_de_dados!$M:$M,"&lt;=2007",base_de_dados!$O:$O,"&gt;=39447")</f>
        <v>0</v>
      </c>
      <c r="D219" s="5">
        <f>SUMIFS(base_de_dados!$T:$T,base_de_dados!$B:$B,$B219,base_de_dados!$G:$G,D$61,base_de_dados!$H:$H,$L$1,base_de_dados!$C:$C,$A219,base_de_dados!$M:$M,"&lt;=2007",base_de_dados!$O:$O,"&gt;=39447")</f>
        <v>0</v>
      </c>
      <c r="E219" s="5">
        <f>SUMIFS(base_de_dados!$T:$T,base_de_dados!$B:$B,$B219,base_de_dados!$G:$G,E$61,base_de_dados!$H:$H,$L$1,base_de_dados!$C:$C,$A219,base_de_dados!$M:$M,"&lt;=2007",base_de_dados!$O:$O,"&gt;=39447")</f>
        <v>0</v>
      </c>
      <c r="F219" s="5">
        <f>SUMIFS(base_de_dados!$T:$T,base_de_dados!$B:$B,$B219,base_de_dados!$G:$G,F$61,base_de_dados!$H:$H,$L$1,base_de_dados!$C:$C,$A219,base_de_dados!$M:$M,"&lt;=2007",base_de_dados!$O:$O,"&gt;=39447")</f>
        <v>0</v>
      </c>
      <c r="G219" s="5">
        <f>SUMIFS(base_de_dados!$T:$T,base_de_dados!$B:$B,$B219,base_de_dados!$G:$G,G$61,base_de_dados!$H:$H,$L$1,base_de_dados!$C:$C,$A219,base_de_dados!$M:$M,"&lt;=2007",base_de_dados!$O:$O,"&gt;=39447")</f>
        <v>0</v>
      </c>
      <c r="H219" s="5">
        <f>SUMIFS(base_de_dados!$T:$T,base_de_dados!$B:$B,$B219,base_de_dados!$G:$G,H$61,base_de_dados!$H:$H,$L$1,base_de_dados!$C:$C,$A219,base_de_dados!$M:$M,"&lt;=2007",base_de_dados!$O:$O,"&gt;=39447")</f>
        <v>0</v>
      </c>
      <c r="I219" s="5">
        <f>SUMIFS(base_de_dados!$T:$T,base_de_dados!$B:$B,$B219,base_de_dados!$G:$G,I$61,base_de_dados!$H:$H,$L$1,base_de_dados!$C:$C,$A219,base_de_dados!$M:$M,"&lt;=2007",base_de_dados!$O:$O,"&gt;=39447")</f>
        <v>0</v>
      </c>
      <c r="J219" s="5">
        <f>SUMIFS(base_de_dados!$T:$T,base_de_dados!$B:$B,$B219,base_de_dados!$G:$G,J$61,base_de_dados!$H:$H,$L$1,base_de_dados!$C:$C,$A219,base_de_dados!$M:$M,"&lt;=2007",base_de_dados!$O:$O,"&gt;=39447")</f>
        <v>0</v>
      </c>
      <c r="K219" s="32">
        <f t="shared" si="7"/>
        <v>0</v>
      </c>
      <c r="M219" s="57"/>
      <c r="N219" s="52"/>
      <c r="O219" s="58"/>
      <c r="P219" s="58"/>
      <c r="Q219" s="58"/>
      <c r="R219" s="58"/>
      <c r="S219" s="58"/>
      <c r="T219" s="58"/>
      <c r="U219" s="58"/>
      <c r="V219" s="58"/>
      <c r="W219" s="59"/>
      <c r="X219" s="47"/>
      <c r="Y219" s="57"/>
      <c r="Z219" s="52"/>
      <c r="AA219" s="51"/>
      <c r="AB219" s="48"/>
      <c r="AC219" s="48"/>
      <c r="AD219" s="48"/>
      <c r="AE219" s="48"/>
      <c r="AF219" s="48"/>
      <c r="AG219" s="48"/>
      <c r="AH219" s="48"/>
    </row>
    <row r="220" spans="1:34" x14ac:dyDescent="0.25">
      <c r="A220" s="29">
        <v>15</v>
      </c>
      <c r="B220" s="22" t="s">
        <v>768</v>
      </c>
      <c r="C220" s="5">
        <f>SUMIFS(base_de_dados!$T:$T,base_de_dados!$B:$B,$B220,base_de_dados!$G:$G,C$61,base_de_dados!$H:$H,$L$1,base_de_dados!$C:$C,$A220,base_de_dados!$M:$M,"&lt;=2007",base_de_dados!$O:$O,"&gt;=39447")</f>
        <v>0</v>
      </c>
      <c r="D220" s="5">
        <f>SUMIFS(base_de_dados!$T:$T,base_de_dados!$B:$B,$B220,base_de_dados!$G:$G,D$61,base_de_dados!$H:$H,$L$1,base_de_dados!$C:$C,$A220,base_de_dados!$M:$M,"&lt;=2007",base_de_dados!$O:$O,"&gt;=39447")</f>
        <v>0</v>
      </c>
      <c r="E220" s="5">
        <f>SUMIFS(base_de_dados!$T:$T,base_de_dados!$B:$B,$B220,base_de_dados!$G:$G,E$61,base_de_dados!$H:$H,$L$1,base_de_dados!$C:$C,$A220,base_de_dados!$M:$M,"&lt;=2007",base_de_dados!$O:$O,"&gt;=39447")</f>
        <v>0</v>
      </c>
      <c r="F220" s="5">
        <f>SUMIFS(base_de_dados!$T:$T,base_de_dados!$B:$B,$B220,base_de_dados!$G:$G,F$61,base_de_dados!$H:$H,$L$1,base_de_dados!$C:$C,$A220,base_de_dados!$M:$M,"&lt;=2007",base_de_dados!$O:$O,"&gt;=39447")</f>
        <v>0</v>
      </c>
      <c r="G220" s="5">
        <f>SUMIFS(base_de_dados!$T:$T,base_de_dados!$B:$B,$B220,base_de_dados!$G:$G,G$61,base_de_dados!$H:$H,$L$1,base_de_dados!$C:$C,$A220,base_de_dados!$M:$M,"&lt;=2007",base_de_dados!$O:$O,"&gt;=39447")</f>
        <v>0</v>
      </c>
      <c r="H220" s="5">
        <f>SUMIFS(base_de_dados!$T:$T,base_de_dados!$B:$B,$B220,base_de_dados!$G:$G,H$61,base_de_dados!$H:$H,$L$1,base_de_dados!$C:$C,$A220,base_de_dados!$M:$M,"&lt;=2007",base_de_dados!$O:$O,"&gt;=39447")</f>
        <v>0</v>
      </c>
      <c r="I220" s="5">
        <f>SUMIFS(base_de_dados!$T:$T,base_de_dados!$B:$B,$B220,base_de_dados!$G:$G,I$61,base_de_dados!$H:$H,$L$1,base_de_dados!$C:$C,$A220,base_de_dados!$M:$M,"&lt;=2007",base_de_dados!$O:$O,"&gt;=39447")</f>
        <v>0</v>
      </c>
      <c r="J220" s="5">
        <f>SUMIFS(base_de_dados!$T:$T,base_de_dados!$B:$B,$B220,base_de_dados!$G:$G,J$61,base_de_dados!$H:$H,$L$1,base_de_dados!$C:$C,$A220,base_de_dados!$M:$M,"&lt;=2007",base_de_dados!$O:$O,"&gt;=39447")</f>
        <v>0</v>
      </c>
      <c r="K220" s="32">
        <f t="shared" si="7"/>
        <v>0</v>
      </c>
      <c r="M220" s="57"/>
      <c r="N220" s="52"/>
      <c r="O220" s="58"/>
      <c r="P220" s="58"/>
      <c r="Q220" s="58"/>
      <c r="R220" s="58"/>
      <c r="S220" s="58"/>
      <c r="T220" s="58"/>
      <c r="U220" s="58"/>
      <c r="V220" s="58"/>
      <c r="W220" s="59"/>
      <c r="X220" s="47"/>
      <c r="Y220" s="57"/>
      <c r="Z220" s="52"/>
      <c r="AA220" s="51"/>
      <c r="AB220" s="48"/>
      <c r="AC220" s="48"/>
      <c r="AD220" s="48"/>
      <c r="AE220" s="48"/>
      <c r="AF220" s="48"/>
      <c r="AG220" s="48"/>
      <c r="AH220" s="48"/>
    </row>
    <row r="221" spans="1:34" x14ac:dyDescent="0.25">
      <c r="A221" s="29">
        <v>13</v>
      </c>
      <c r="B221" s="22" t="s">
        <v>769</v>
      </c>
      <c r="C221" s="5">
        <f>SUMIFS(base_de_dados!$T:$T,base_de_dados!$B:$B,$B221,base_de_dados!$G:$G,C$61,base_de_dados!$H:$H,$L$1,base_de_dados!$C:$C,$A221,base_de_dados!$M:$M,"&lt;=2007",base_de_dados!$O:$O,"&gt;=39447")</f>
        <v>0</v>
      </c>
      <c r="D221" s="5">
        <f>SUMIFS(base_de_dados!$T:$T,base_de_dados!$B:$B,$B221,base_de_dados!$G:$G,D$61,base_de_dados!$H:$H,$L$1,base_de_dados!$C:$C,$A221,base_de_dados!$M:$M,"&lt;=2007",base_de_dados!$O:$O,"&gt;=39447")</f>
        <v>0</v>
      </c>
      <c r="E221" s="5">
        <f>SUMIFS(base_de_dados!$T:$T,base_de_dados!$B:$B,$B221,base_de_dados!$G:$G,E$61,base_de_dados!$H:$H,$L$1,base_de_dados!$C:$C,$A221,base_de_dados!$M:$M,"&lt;=2007",base_de_dados!$O:$O,"&gt;=39447")</f>
        <v>0</v>
      </c>
      <c r="F221" s="5">
        <f>SUMIFS(base_de_dados!$T:$T,base_de_dados!$B:$B,$B221,base_de_dados!$G:$G,F$61,base_de_dados!$H:$H,$L$1,base_de_dados!$C:$C,$A221,base_de_dados!$M:$M,"&lt;=2007",base_de_dados!$O:$O,"&gt;=39447")</f>
        <v>0</v>
      </c>
      <c r="G221" s="5">
        <f>SUMIFS(base_de_dados!$T:$T,base_de_dados!$B:$B,$B221,base_de_dados!$G:$G,G$61,base_de_dados!$H:$H,$L$1,base_de_dados!$C:$C,$A221,base_de_dados!$M:$M,"&lt;=2007",base_de_dados!$O:$O,"&gt;=39447")</f>
        <v>0</v>
      </c>
      <c r="H221" s="5">
        <f>SUMIFS(base_de_dados!$T:$T,base_de_dados!$B:$B,$B221,base_de_dados!$G:$G,H$61,base_de_dados!$H:$H,$L$1,base_de_dados!$C:$C,$A221,base_de_dados!$M:$M,"&lt;=2007",base_de_dados!$O:$O,"&gt;=39447")</f>
        <v>0</v>
      </c>
      <c r="I221" s="5">
        <f>SUMIFS(base_de_dados!$T:$T,base_de_dados!$B:$B,$B221,base_de_dados!$G:$G,I$61,base_de_dados!$H:$H,$L$1,base_de_dados!$C:$C,$A221,base_de_dados!$M:$M,"&lt;=2007",base_de_dados!$O:$O,"&gt;=39447")</f>
        <v>0</v>
      </c>
      <c r="J221" s="5">
        <f>SUMIFS(base_de_dados!$T:$T,base_de_dados!$B:$B,$B221,base_de_dados!$G:$G,J$61,base_de_dados!$H:$H,$L$1,base_de_dados!$C:$C,$A221,base_de_dados!$M:$M,"&lt;=2007",base_de_dados!$O:$O,"&gt;=39447")</f>
        <v>0</v>
      </c>
      <c r="K221" s="32">
        <f t="shared" si="7"/>
        <v>0</v>
      </c>
      <c r="M221" s="57"/>
      <c r="N221" s="52"/>
      <c r="O221" s="58"/>
      <c r="P221" s="58"/>
      <c r="Q221" s="58"/>
      <c r="R221" s="58"/>
      <c r="S221" s="58"/>
      <c r="T221" s="58"/>
      <c r="U221" s="58"/>
      <c r="V221" s="58"/>
      <c r="W221" s="59"/>
      <c r="X221" s="47"/>
      <c r="Y221" s="57"/>
      <c r="Z221" s="52"/>
      <c r="AA221" s="51"/>
      <c r="AB221" s="48"/>
      <c r="AC221" s="48"/>
      <c r="AD221" s="48"/>
      <c r="AE221" s="48"/>
      <c r="AF221" s="48"/>
      <c r="AG221" s="48"/>
      <c r="AH221" s="48"/>
    </row>
    <row r="222" spans="1:34" x14ac:dyDescent="0.25">
      <c r="A222" s="29">
        <v>20</v>
      </c>
      <c r="B222" s="22" t="s">
        <v>770</v>
      </c>
      <c r="C222" s="5">
        <f>SUMIFS(base_de_dados!$T:$T,base_de_dados!$B:$B,$B222,base_de_dados!$G:$G,C$61,base_de_dados!$H:$H,$L$1,base_de_dados!$C:$C,$A222,base_de_dados!$M:$M,"&lt;=2007",base_de_dados!$O:$O,"&gt;=39447")</f>
        <v>0</v>
      </c>
      <c r="D222" s="5">
        <f>SUMIFS(base_de_dados!$T:$T,base_de_dados!$B:$B,$B222,base_de_dados!$G:$G,D$61,base_de_dados!$H:$H,$L$1,base_de_dados!$C:$C,$A222,base_de_dados!$M:$M,"&lt;=2007",base_de_dados!$O:$O,"&gt;=39447")</f>
        <v>0</v>
      </c>
      <c r="E222" s="5">
        <f>SUMIFS(base_de_dados!$T:$T,base_de_dados!$B:$B,$B222,base_de_dados!$G:$G,E$61,base_de_dados!$H:$H,$L$1,base_de_dados!$C:$C,$A222,base_de_dados!$M:$M,"&lt;=2007",base_de_dados!$O:$O,"&gt;=39447")</f>
        <v>0</v>
      </c>
      <c r="F222" s="5">
        <f>SUMIFS(base_de_dados!$T:$T,base_de_dados!$B:$B,$B222,base_de_dados!$G:$G,F$61,base_de_dados!$H:$H,$L$1,base_de_dados!$C:$C,$A222,base_de_dados!$M:$M,"&lt;=2007",base_de_dados!$O:$O,"&gt;=39447")</f>
        <v>0</v>
      </c>
      <c r="G222" s="5">
        <f>SUMIFS(base_de_dados!$T:$T,base_de_dados!$B:$B,$B222,base_de_dados!$G:$G,G$61,base_de_dados!$H:$H,$L$1,base_de_dados!$C:$C,$A222,base_de_dados!$M:$M,"&lt;=2007",base_de_dados!$O:$O,"&gt;=39447")</f>
        <v>0</v>
      </c>
      <c r="H222" s="5">
        <f>SUMIFS(base_de_dados!$T:$T,base_de_dados!$B:$B,$B222,base_de_dados!$G:$G,H$61,base_de_dados!$H:$H,$L$1,base_de_dados!$C:$C,$A222,base_de_dados!$M:$M,"&lt;=2007",base_de_dados!$O:$O,"&gt;=39447")</f>
        <v>0</v>
      </c>
      <c r="I222" s="5">
        <f>SUMIFS(base_de_dados!$T:$T,base_de_dados!$B:$B,$B222,base_de_dados!$G:$G,I$61,base_de_dados!$H:$H,$L$1,base_de_dados!$C:$C,$A222,base_de_dados!$M:$M,"&lt;=2007",base_de_dados!$O:$O,"&gt;=39447")</f>
        <v>0</v>
      </c>
      <c r="J222" s="5">
        <f>SUMIFS(base_de_dados!$T:$T,base_de_dados!$B:$B,$B222,base_de_dados!$G:$G,J$61,base_de_dados!$H:$H,$L$1,base_de_dados!$C:$C,$A222,base_de_dados!$M:$M,"&lt;=2007",base_de_dados!$O:$O,"&gt;=39447")</f>
        <v>0</v>
      </c>
      <c r="K222" s="32">
        <f t="shared" si="7"/>
        <v>0</v>
      </c>
      <c r="M222" s="57"/>
      <c r="N222" s="52"/>
      <c r="O222" s="58"/>
      <c r="P222" s="58"/>
      <c r="Q222" s="58"/>
      <c r="R222" s="58"/>
      <c r="S222" s="58"/>
      <c r="T222" s="58"/>
      <c r="U222" s="58"/>
      <c r="V222" s="58"/>
      <c r="W222" s="59"/>
      <c r="X222" s="47"/>
      <c r="Y222" s="57"/>
      <c r="Z222" s="52"/>
      <c r="AA222" s="51"/>
      <c r="AB222" s="48"/>
      <c r="AC222" s="48"/>
      <c r="AD222" s="48"/>
      <c r="AE222" s="48"/>
      <c r="AF222" s="48"/>
      <c r="AG222" s="48"/>
      <c r="AH222" s="48"/>
    </row>
    <row r="223" spans="1:34" x14ac:dyDescent="0.25">
      <c r="A223" s="29">
        <v>17</v>
      </c>
      <c r="B223" s="22" t="s">
        <v>771</v>
      </c>
      <c r="C223" s="5">
        <f>SUMIFS(base_de_dados!$T:$T,base_de_dados!$B:$B,$B223,base_de_dados!$G:$G,C$61,base_de_dados!$H:$H,$L$1,base_de_dados!$C:$C,$A223,base_de_dados!$M:$M,"&lt;=2007",base_de_dados!$O:$O,"&gt;=39447")</f>
        <v>0</v>
      </c>
      <c r="D223" s="5">
        <f>SUMIFS(base_de_dados!$T:$T,base_de_dados!$B:$B,$B223,base_de_dados!$G:$G,D$61,base_de_dados!$H:$H,$L$1,base_de_dados!$C:$C,$A223,base_de_dados!$M:$M,"&lt;=2007",base_de_dados!$O:$O,"&gt;=39447")</f>
        <v>0</v>
      </c>
      <c r="E223" s="5">
        <f>SUMIFS(base_de_dados!$T:$T,base_de_dados!$B:$B,$B223,base_de_dados!$G:$G,E$61,base_de_dados!$H:$H,$L$1,base_de_dados!$C:$C,$A223,base_de_dados!$M:$M,"&lt;=2007",base_de_dados!$O:$O,"&gt;=39447")</f>
        <v>0</v>
      </c>
      <c r="F223" s="5">
        <f>SUMIFS(base_de_dados!$T:$T,base_de_dados!$B:$B,$B223,base_de_dados!$G:$G,F$61,base_de_dados!$H:$H,$L$1,base_de_dados!$C:$C,$A223,base_de_dados!$M:$M,"&lt;=2007",base_de_dados!$O:$O,"&gt;=39447")</f>
        <v>0</v>
      </c>
      <c r="G223" s="5">
        <f>SUMIFS(base_de_dados!$T:$T,base_de_dados!$B:$B,$B223,base_de_dados!$G:$G,G$61,base_de_dados!$H:$H,$L$1,base_de_dados!$C:$C,$A223,base_de_dados!$M:$M,"&lt;=2007",base_de_dados!$O:$O,"&gt;=39447")</f>
        <v>0</v>
      </c>
      <c r="H223" s="5">
        <f>SUMIFS(base_de_dados!$T:$T,base_de_dados!$B:$B,$B223,base_de_dados!$G:$G,H$61,base_de_dados!$H:$H,$L$1,base_de_dados!$C:$C,$A223,base_de_dados!$M:$M,"&lt;=2007",base_de_dados!$O:$O,"&gt;=39447")</f>
        <v>0</v>
      </c>
      <c r="I223" s="5">
        <f>SUMIFS(base_de_dados!$T:$T,base_de_dados!$B:$B,$B223,base_de_dados!$G:$G,I$61,base_de_dados!$H:$H,$L$1,base_de_dados!$C:$C,$A223,base_de_dados!$M:$M,"&lt;=2007",base_de_dados!$O:$O,"&gt;=39447")</f>
        <v>0</v>
      </c>
      <c r="J223" s="5">
        <f>SUMIFS(base_de_dados!$T:$T,base_de_dados!$B:$B,$B223,base_de_dados!$G:$G,J$61,base_de_dados!$H:$H,$L$1,base_de_dados!$C:$C,$A223,base_de_dados!$M:$M,"&lt;=2007",base_de_dados!$O:$O,"&gt;=39447")</f>
        <v>0</v>
      </c>
      <c r="K223" s="32">
        <f t="shared" si="7"/>
        <v>0</v>
      </c>
      <c r="M223" s="57"/>
      <c r="N223" s="52"/>
      <c r="O223" s="58"/>
      <c r="P223" s="58"/>
      <c r="Q223" s="58"/>
      <c r="R223" s="58"/>
      <c r="S223" s="58"/>
      <c r="T223" s="58"/>
      <c r="U223" s="58"/>
      <c r="V223" s="58"/>
      <c r="W223" s="59"/>
      <c r="X223" s="47"/>
      <c r="Y223" s="57"/>
      <c r="Z223" s="52"/>
      <c r="AA223" s="51"/>
      <c r="AB223" s="48"/>
      <c r="AC223" s="48"/>
      <c r="AD223" s="48"/>
      <c r="AE223" s="48"/>
      <c r="AF223" s="48"/>
      <c r="AG223" s="48"/>
      <c r="AH223" s="48"/>
    </row>
    <row r="224" spans="1:34" x14ac:dyDescent="0.25">
      <c r="A224" s="29">
        <v>9</v>
      </c>
      <c r="B224" s="22" t="s">
        <v>772</v>
      </c>
      <c r="C224" s="5">
        <f>SUMIFS(base_de_dados!$T:$T,base_de_dados!$B:$B,$B224,base_de_dados!$G:$G,C$61,base_de_dados!$H:$H,$L$1,base_de_dados!$C:$C,$A224,base_de_dados!$M:$M,"&lt;=2007",base_de_dados!$O:$O,"&gt;=39447")</f>
        <v>0</v>
      </c>
      <c r="D224" s="5">
        <f>SUMIFS(base_de_dados!$T:$T,base_de_dados!$B:$B,$B224,base_de_dados!$G:$G,D$61,base_de_dados!$H:$H,$L$1,base_de_dados!$C:$C,$A224,base_de_dados!$M:$M,"&lt;=2007",base_de_dados!$O:$O,"&gt;=39447")</f>
        <v>0</v>
      </c>
      <c r="E224" s="5">
        <f>SUMIFS(base_de_dados!$T:$T,base_de_dados!$B:$B,$B224,base_de_dados!$G:$G,E$61,base_de_dados!$H:$H,$L$1,base_de_dados!$C:$C,$A224,base_de_dados!$M:$M,"&lt;=2007",base_de_dados!$O:$O,"&gt;=39447")</f>
        <v>0</v>
      </c>
      <c r="F224" s="5">
        <f>SUMIFS(base_de_dados!$T:$T,base_de_dados!$B:$B,$B224,base_de_dados!$G:$G,F$61,base_de_dados!$H:$H,$L$1,base_de_dados!$C:$C,$A224,base_de_dados!$M:$M,"&lt;=2007",base_de_dados!$O:$O,"&gt;=39447")</f>
        <v>0</v>
      </c>
      <c r="G224" s="5">
        <f>SUMIFS(base_de_dados!$T:$T,base_de_dados!$B:$B,$B224,base_de_dados!$G:$G,G$61,base_de_dados!$H:$H,$L$1,base_de_dados!$C:$C,$A224,base_de_dados!$M:$M,"&lt;=2007",base_de_dados!$O:$O,"&gt;=39447")</f>
        <v>0</v>
      </c>
      <c r="H224" s="5">
        <f>SUMIFS(base_de_dados!$T:$T,base_de_dados!$B:$B,$B224,base_de_dados!$G:$G,H$61,base_de_dados!$H:$H,$L$1,base_de_dados!$C:$C,$A224,base_de_dados!$M:$M,"&lt;=2007",base_de_dados!$O:$O,"&gt;=39447")</f>
        <v>0</v>
      </c>
      <c r="I224" s="5">
        <f>SUMIFS(base_de_dados!$T:$T,base_de_dados!$B:$B,$B224,base_de_dados!$G:$G,I$61,base_de_dados!$H:$H,$L$1,base_de_dados!$C:$C,$A224,base_de_dados!$M:$M,"&lt;=2007",base_de_dados!$O:$O,"&gt;=39447")</f>
        <v>0</v>
      </c>
      <c r="J224" s="5">
        <f>SUMIFS(base_de_dados!$T:$T,base_de_dados!$B:$B,$B224,base_de_dados!$G:$G,J$61,base_de_dados!$H:$H,$L$1,base_de_dados!$C:$C,$A224,base_de_dados!$M:$M,"&lt;=2007",base_de_dados!$O:$O,"&gt;=39447")</f>
        <v>0</v>
      </c>
      <c r="K224" s="32">
        <f t="shared" si="7"/>
        <v>0</v>
      </c>
      <c r="M224" s="57"/>
      <c r="N224" s="52"/>
      <c r="O224" s="58"/>
      <c r="P224" s="58"/>
      <c r="Q224" s="58"/>
      <c r="R224" s="58"/>
      <c r="S224" s="58"/>
      <c r="T224" s="58"/>
      <c r="U224" s="58"/>
      <c r="V224" s="58"/>
      <c r="W224" s="59"/>
      <c r="X224" s="47"/>
      <c r="Y224" s="57"/>
      <c r="Z224" s="52"/>
      <c r="AA224" s="51"/>
      <c r="AB224" s="48"/>
      <c r="AC224" s="48"/>
      <c r="AD224" s="48"/>
      <c r="AE224" s="48"/>
      <c r="AF224" s="48"/>
      <c r="AG224" s="48"/>
      <c r="AH224" s="48"/>
    </row>
    <row r="225" spans="1:34" x14ac:dyDescent="0.25">
      <c r="A225" s="29">
        <v>17</v>
      </c>
      <c r="B225" s="22" t="s">
        <v>773</v>
      </c>
      <c r="C225" s="5">
        <f>SUMIFS(base_de_dados!$T:$T,base_de_dados!$B:$B,$B225,base_de_dados!$G:$G,C$61,base_de_dados!$H:$H,$L$1,base_de_dados!$C:$C,$A225,base_de_dados!$M:$M,"&lt;=2007",base_de_dados!$O:$O,"&gt;=39447")</f>
        <v>0</v>
      </c>
      <c r="D225" s="5">
        <f>SUMIFS(base_de_dados!$T:$T,base_de_dados!$B:$B,$B225,base_de_dados!$G:$G,D$61,base_de_dados!$H:$H,$L$1,base_de_dados!$C:$C,$A225,base_de_dados!$M:$M,"&lt;=2007",base_de_dados!$O:$O,"&gt;=39447")</f>
        <v>0</v>
      </c>
      <c r="E225" s="5">
        <f>SUMIFS(base_de_dados!$T:$T,base_de_dados!$B:$B,$B225,base_de_dados!$G:$G,E$61,base_de_dados!$H:$H,$L$1,base_de_dados!$C:$C,$A225,base_de_dados!$M:$M,"&lt;=2007",base_de_dados!$O:$O,"&gt;=39447")</f>
        <v>0</v>
      </c>
      <c r="F225" s="5">
        <f>SUMIFS(base_de_dados!$T:$T,base_de_dados!$B:$B,$B225,base_de_dados!$G:$G,F$61,base_de_dados!$H:$H,$L$1,base_de_dados!$C:$C,$A225,base_de_dados!$M:$M,"&lt;=2007",base_de_dados!$O:$O,"&gt;=39447")</f>
        <v>0</v>
      </c>
      <c r="G225" s="5">
        <f>SUMIFS(base_de_dados!$T:$T,base_de_dados!$B:$B,$B225,base_de_dados!$G:$G,G$61,base_de_dados!$H:$H,$L$1,base_de_dados!$C:$C,$A225,base_de_dados!$M:$M,"&lt;=2007",base_de_dados!$O:$O,"&gt;=39447")</f>
        <v>0</v>
      </c>
      <c r="H225" s="5">
        <f>SUMIFS(base_de_dados!$T:$T,base_de_dados!$B:$B,$B225,base_de_dados!$G:$G,H$61,base_de_dados!$H:$H,$L$1,base_de_dados!$C:$C,$A225,base_de_dados!$M:$M,"&lt;=2007",base_de_dados!$O:$O,"&gt;=39447")</f>
        <v>0</v>
      </c>
      <c r="I225" s="5">
        <f>SUMIFS(base_de_dados!$T:$T,base_de_dados!$B:$B,$B225,base_de_dados!$G:$G,I$61,base_de_dados!$H:$H,$L$1,base_de_dados!$C:$C,$A225,base_de_dados!$M:$M,"&lt;=2007",base_de_dados!$O:$O,"&gt;=39447")</f>
        <v>0</v>
      </c>
      <c r="J225" s="5">
        <f>SUMIFS(base_de_dados!$T:$T,base_de_dados!$B:$B,$B225,base_de_dados!$G:$G,J$61,base_de_dados!$H:$H,$L$1,base_de_dados!$C:$C,$A225,base_de_dados!$M:$M,"&lt;=2007",base_de_dados!$O:$O,"&gt;=39447")</f>
        <v>0</v>
      </c>
      <c r="K225" s="32">
        <f t="shared" si="7"/>
        <v>0</v>
      </c>
      <c r="M225" s="57"/>
      <c r="N225" s="52"/>
      <c r="O225" s="58"/>
      <c r="P225" s="58"/>
      <c r="Q225" s="58"/>
      <c r="R225" s="58"/>
      <c r="S225" s="58"/>
      <c r="T225" s="58"/>
      <c r="U225" s="58"/>
      <c r="V225" s="58"/>
      <c r="W225" s="59"/>
      <c r="X225" s="47"/>
      <c r="Y225" s="57"/>
      <c r="Z225" s="52"/>
      <c r="AA225" s="51"/>
      <c r="AB225" s="48"/>
      <c r="AC225" s="48"/>
      <c r="AD225" s="48"/>
      <c r="AE225" s="48"/>
      <c r="AF225" s="48"/>
      <c r="AG225" s="48"/>
      <c r="AH225" s="48"/>
    </row>
    <row r="226" spans="1:34" x14ac:dyDescent="0.25">
      <c r="A226" s="29">
        <v>11</v>
      </c>
      <c r="B226" s="22" t="s">
        <v>508</v>
      </c>
      <c r="C226" s="5">
        <f>SUMIFS(base_de_dados!$T:$T,base_de_dados!$B:$B,$B226,base_de_dados!$G:$G,C$61,base_de_dados!$H:$H,$L$1,base_de_dados!$C:$C,$A226,base_de_dados!$M:$M,"&lt;=2007",base_de_dados!$O:$O,"&gt;=39447")</f>
        <v>0</v>
      </c>
      <c r="D226" s="5">
        <f>SUMIFS(base_de_dados!$T:$T,base_de_dados!$B:$B,$B226,base_de_dados!$G:$G,D$61,base_de_dados!$H:$H,$L$1,base_de_dados!$C:$C,$A226,base_de_dados!$M:$M,"&lt;=2007",base_de_dados!$O:$O,"&gt;=39447")</f>
        <v>0</v>
      </c>
      <c r="E226" s="5">
        <f>SUMIFS(base_de_dados!$T:$T,base_de_dados!$B:$B,$B226,base_de_dados!$G:$G,E$61,base_de_dados!$H:$H,$L$1,base_de_dados!$C:$C,$A226,base_de_dados!$M:$M,"&lt;=2007",base_de_dados!$O:$O,"&gt;=39447")</f>
        <v>3.1392694063926939E-3</v>
      </c>
      <c r="F226" s="5">
        <f>SUMIFS(base_de_dados!$T:$T,base_de_dados!$B:$B,$B226,base_de_dados!$G:$G,F$61,base_de_dados!$H:$H,$L$1,base_de_dados!$C:$C,$A226,base_de_dados!$M:$M,"&lt;=2007",base_de_dados!$O:$O,"&gt;=39447")</f>
        <v>0</v>
      </c>
      <c r="G226" s="5">
        <f>SUMIFS(base_de_dados!$T:$T,base_de_dados!$B:$B,$B226,base_de_dados!$G:$G,G$61,base_de_dados!$H:$H,$L$1,base_de_dados!$C:$C,$A226,base_de_dados!$M:$M,"&lt;=2007",base_de_dados!$O:$O,"&gt;=39447")</f>
        <v>0</v>
      </c>
      <c r="H226" s="5">
        <f>SUMIFS(base_de_dados!$T:$T,base_de_dados!$B:$B,$B226,base_de_dados!$G:$G,H$61,base_de_dados!$H:$H,$L$1,base_de_dados!$C:$C,$A226,base_de_dados!$M:$M,"&lt;=2007",base_de_dados!$O:$O,"&gt;=39447")</f>
        <v>0</v>
      </c>
      <c r="I226" s="5">
        <f>SUMIFS(base_de_dados!$T:$T,base_de_dados!$B:$B,$B226,base_de_dados!$G:$G,I$61,base_de_dados!$H:$H,$L$1,base_de_dados!$C:$C,$A226,base_de_dados!$M:$M,"&lt;=2007",base_de_dados!$O:$O,"&gt;=39447")</f>
        <v>0</v>
      </c>
      <c r="J226" s="5">
        <f>SUMIFS(base_de_dados!$T:$T,base_de_dados!$B:$B,$B226,base_de_dados!$G:$G,J$61,base_de_dados!$H:$H,$L$1,base_de_dados!$C:$C,$A226,base_de_dados!$M:$M,"&lt;=2007",base_de_dados!$O:$O,"&gt;=39447")</f>
        <v>0</v>
      </c>
      <c r="K226" s="32">
        <f t="shared" si="7"/>
        <v>3.1392694063926939E-3</v>
      </c>
      <c r="M226" s="57"/>
      <c r="N226" s="52"/>
      <c r="O226" s="58"/>
      <c r="P226" s="58"/>
      <c r="Q226" s="58"/>
      <c r="R226" s="58"/>
      <c r="S226" s="58"/>
      <c r="T226" s="58"/>
      <c r="U226" s="58"/>
      <c r="V226" s="58"/>
      <c r="W226" s="59"/>
      <c r="X226" s="47"/>
      <c r="Y226" s="57"/>
      <c r="Z226" s="52"/>
      <c r="AA226" s="51"/>
      <c r="AB226" s="48"/>
      <c r="AC226" s="48"/>
      <c r="AD226" s="48"/>
      <c r="AE226" s="48"/>
      <c r="AF226" s="48"/>
      <c r="AG226" s="48"/>
      <c r="AH226" s="48"/>
    </row>
    <row r="227" spans="1:34" x14ac:dyDescent="0.25">
      <c r="A227" s="29">
        <v>5</v>
      </c>
      <c r="B227" s="22" t="s">
        <v>774</v>
      </c>
      <c r="C227" s="5">
        <f>SUMIFS(base_de_dados!$T:$T,base_de_dados!$B:$B,$B227,base_de_dados!$G:$G,C$61,base_de_dados!$H:$H,$L$1,base_de_dados!$C:$C,$A227,base_de_dados!$M:$M,"&lt;=2007",base_de_dados!$O:$O,"&gt;=39447")</f>
        <v>0</v>
      </c>
      <c r="D227" s="5">
        <f>SUMIFS(base_de_dados!$T:$T,base_de_dados!$B:$B,$B227,base_de_dados!$G:$G,D$61,base_de_dados!$H:$H,$L$1,base_de_dados!$C:$C,$A227,base_de_dados!$M:$M,"&lt;=2007",base_de_dados!$O:$O,"&gt;=39447")</f>
        <v>0</v>
      </c>
      <c r="E227" s="5">
        <f>SUMIFS(base_de_dados!$T:$T,base_de_dados!$B:$B,$B227,base_de_dados!$G:$G,E$61,base_de_dados!$H:$H,$L$1,base_de_dados!$C:$C,$A227,base_de_dados!$M:$M,"&lt;=2007",base_de_dados!$O:$O,"&gt;=39447")</f>
        <v>0</v>
      </c>
      <c r="F227" s="5">
        <f>SUMIFS(base_de_dados!$T:$T,base_de_dados!$B:$B,$B227,base_de_dados!$G:$G,F$61,base_de_dados!$H:$H,$L$1,base_de_dados!$C:$C,$A227,base_de_dados!$M:$M,"&lt;=2007",base_de_dados!$O:$O,"&gt;=39447")</f>
        <v>0</v>
      </c>
      <c r="G227" s="5">
        <f>SUMIFS(base_de_dados!$T:$T,base_de_dados!$B:$B,$B227,base_de_dados!$G:$G,G$61,base_de_dados!$H:$H,$L$1,base_de_dados!$C:$C,$A227,base_de_dados!$M:$M,"&lt;=2007",base_de_dados!$O:$O,"&gt;=39447")</f>
        <v>0</v>
      </c>
      <c r="H227" s="5">
        <f>SUMIFS(base_de_dados!$T:$T,base_de_dados!$B:$B,$B227,base_de_dados!$G:$G,H$61,base_de_dados!$H:$H,$L$1,base_de_dados!$C:$C,$A227,base_de_dados!$M:$M,"&lt;=2007",base_de_dados!$O:$O,"&gt;=39447")</f>
        <v>0</v>
      </c>
      <c r="I227" s="5">
        <f>SUMIFS(base_de_dados!$T:$T,base_de_dados!$B:$B,$B227,base_de_dados!$G:$G,I$61,base_de_dados!$H:$H,$L$1,base_de_dados!$C:$C,$A227,base_de_dados!$M:$M,"&lt;=2007",base_de_dados!$O:$O,"&gt;=39447")</f>
        <v>0</v>
      </c>
      <c r="J227" s="5">
        <f>SUMIFS(base_de_dados!$T:$T,base_de_dados!$B:$B,$B227,base_de_dados!$G:$G,J$61,base_de_dados!$H:$H,$L$1,base_de_dados!$C:$C,$A227,base_de_dados!$M:$M,"&lt;=2007",base_de_dados!$O:$O,"&gt;=39447")</f>
        <v>0</v>
      </c>
      <c r="K227" s="32">
        <f t="shared" si="7"/>
        <v>0</v>
      </c>
      <c r="M227" s="57"/>
      <c r="N227" s="52"/>
      <c r="O227" s="58"/>
      <c r="P227" s="58"/>
      <c r="Q227" s="58"/>
      <c r="R227" s="58"/>
      <c r="S227" s="58"/>
      <c r="T227" s="58"/>
      <c r="U227" s="58"/>
      <c r="V227" s="58"/>
      <c r="W227" s="59"/>
      <c r="X227" s="47"/>
      <c r="Y227" s="57"/>
      <c r="Z227" s="52"/>
      <c r="AA227" s="51"/>
      <c r="AB227" s="48"/>
      <c r="AC227" s="48"/>
      <c r="AD227" s="48"/>
      <c r="AE227" s="48"/>
      <c r="AF227" s="48"/>
      <c r="AG227" s="48"/>
      <c r="AH227" s="48"/>
    </row>
    <row r="228" spans="1:34" x14ac:dyDescent="0.25">
      <c r="A228" s="29">
        <v>16</v>
      </c>
      <c r="B228" s="22" t="s">
        <v>775</v>
      </c>
      <c r="C228" s="5">
        <f>SUMIFS(base_de_dados!$T:$T,base_de_dados!$B:$B,$B228,base_de_dados!$G:$G,C$61,base_de_dados!$H:$H,$L$1,base_de_dados!$C:$C,$A228,base_de_dados!$M:$M,"&lt;=2007",base_de_dados!$O:$O,"&gt;=39447")</f>
        <v>0</v>
      </c>
      <c r="D228" s="5">
        <f>SUMIFS(base_de_dados!$T:$T,base_de_dados!$B:$B,$B228,base_de_dados!$G:$G,D$61,base_de_dados!$H:$H,$L$1,base_de_dados!$C:$C,$A228,base_de_dados!$M:$M,"&lt;=2007",base_de_dados!$O:$O,"&gt;=39447")</f>
        <v>0</v>
      </c>
      <c r="E228" s="5">
        <f>SUMIFS(base_de_dados!$T:$T,base_de_dados!$B:$B,$B228,base_de_dados!$G:$G,E$61,base_de_dados!$H:$H,$L$1,base_de_dados!$C:$C,$A228,base_de_dados!$M:$M,"&lt;=2007",base_de_dados!$O:$O,"&gt;=39447")</f>
        <v>0</v>
      </c>
      <c r="F228" s="5">
        <f>SUMIFS(base_de_dados!$T:$T,base_de_dados!$B:$B,$B228,base_de_dados!$G:$G,F$61,base_de_dados!$H:$H,$L$1,base_de_dados!$C:$C,$A228,base_de_dados!$M:$M,"&lt;=2007",base_de_dados!$O:$O,"&gt;=39447")</f>
        <v>0</v>
      </c>
      <c r="G228" s="5">
        <f>SUMIFS(base_de_dados!$T:$T,base_de_dados!$B:$B,$B228,base_de_dados!$G:$G,G$61,base_de_dados!$H:$H,$L$1,base_de_dados!$C:$C,$A228,base_de_dados!$M:$M,"&lt;=2007",base_de_dados!$O:$O,"&gt;=39447")</f>
        <v>0</v>
      </c>
      <c r="H228" s="5">
        <f>SUMIFS(base_de_dados!$T:$T,base_de_dados!$B:$B,$B228,base_de_dados!$G:$G,H$61,base_de_dados!$H:$H,$L$1,base_de_dados!$C:$C,$A228,base_de_dados!$M:$M,"&lt;=2007",base_de_dados!$O:$O,"&gt;=39447")</f>
        <v>0</v>
      </c>
      <c r="I228" s="5">
        <f>SUMIFS(base_de_dados!$T:$T,base_de_dados!$B:$B,$B228,base_de_dados!$G:$G,I$61,base_de_dados!$H:$H,$L$1,base_de_dados!$C:$C,$A228,base_de_dados!$M:$M,"&lt;=2007",base_de_dados!$O:$O,"&gt;=39447")</f>
        <v>0</v>
      </c>
      <c r="J228" s="5">
        <f>SUMIFS(base_de_dados!$T:$T,base_de_dados!$B:$B,$B228,base_de_dados!$G:$G,J$61,base_de_dados!$H:$H,$L$1,base_de_dados!$C:$C,$A228,base_de_dados!$M:$M,"&lt;=2007",base_de_dados!$O:$O,"&gt;=39447")</f>
        <v>0</v>
      </c>
      <c r="K228" s="32">
        <f t="shared" si="7"/>
        <v>0</v>
      </c>
      <c r="M228" s="57"/>
      <c r="N228" s="52"/>
      <c r="O228" s="58"/>
      <c r="P228" s="58"/>
      <c r="Q228" s="58"/>
      <c r="R228" s="58"/>
      <c r="S228" s="58"/>
      <c r="T228" s="58"/>
      <c r="U228" s="58"/>
      <c r="V228" s="58"/>
      <c r="W228" s="59"/>
      <c r="X228" s="47"/>
      <c r="Y228" s="57"/>
      <c r="Z228" s="52"/>
      <c r="AA228" s="51"/>
      <c r="AB228" s="48"/>
      <c r="AC228" s="48"/>
      <c r="AD228" s="48"/>
      <c r="AE228" s="48"/>
      <c r="AF228" s="48"/>
      <c r="AG228" s="48"/>
      <c r="AH228" s="48"/>
    </row>
    <row r="229" spans="1:34" x14ac:dyDescent="0.25">
      <c r="A229" s="29">
        <v>15</v>
      </c>
      <c r="B229" s="22" t="s">
        <v>776</v>
      </c>
      <c r="C229" s="5">
        <f>SUMIFS(base_de_dados!$T:$T,base_de_dados!$B:$B,$B229,base_de_dados!$G:$G,C$61,base_de_dados!$H:$H,$L$1,base_de_dados!$C:$C,$A229,base_de_dados!$M:$M,"&lt;=2007",base_de_dados!$O:$O,"&gt;=39447")</f>
        <v>0</v>
      </c>
      <c r="D229" s="5">
        <f>SUMIFS(base_de_dados!$T:$T,base_de_dados!$B:$B,$B229,base_de_dados!$G:$G,D$61,base_de_dados!$H:$H,$L$1,base_de_dados!$C:$C,$A229,base_de_dados!$M:$M,"&lt;=2007",base_de_dados!$O:$O,"&gt;=39447")</f>
        <v>0</v>
      </c>
      <c r="E229" s="5">
        <f>SUMIFS(base_de_dados!$T:$T,base_de_dados!$B:$B,$B229,base_de_dados!$G:$G,E$61,base_de_dados!$H:$H,$L$1,base_de_dados!$C:$C,$A229,base_de_dados!$M:$M,"&lt;=2007",base_de_dados!$O:$O,"&gt;=39447")</f>
        <v>0</v>
      </c>
      <c r="F229" s="5">
        <f>SUMIFS(base_de_dados!$T:$T,base_de_dados!$B:$B,$B229,base_de_dados!$G:$G,F$61,base_de_dados!$H:$H,$L$1,base_de_dados!$C:$C,$A229,base_de_dados!$M:$M,"&lt;=2007",base_de_dados!$O:$O,"&gt;=39447")</f>
        <v>0</v>
      </c>
      <c r="G229" s="5">
        <f>SUMIFS(base_de_dados!$T:$T,base_de_dados!$B:$B,$B229,base_de_dados!$G:$G,G$61,base_de_dados!$H:$H,$L$1,base_de_dados!$C:$C,$A229,base_de_dados!$M:$M,"&lt;=2007",base_de_dados!$O:$O,"&gt;=39447")</f>
        <v>0</v>
      </c>
      <c r="H229" s="5">
        <f>SUMIFS(base_de_dados!$T:$T,base_de_dados!$B:$B,$B229,base_de_dados!$G:$G,H$61,base_de_dados!$H:$H,$L$1,base_de_dados!$C:$C,$A229,base_de_dados!$M:$M,"&lt;=2007",base_de_dados!$O:$O,"&gt;=39447")</f>
        <v>0</v>
      </c>
      <c r="I229" s="5">
        <f>SUMIFS(base_de_dados!$T:$T,base_de_dados!$B:$B,$B229,base_de_dados!$G:$G,I$61,base_de_dados!$H:$H,$L$1,base_de_dados!$C:$C,$A229,base_de_dados!$M:$M,"&lt;=2007",base_de_dados!$O:$O,"&gt;=39447")</f>
        <v>0</v>
      </c>
      <c r="J229" s="5">
        <f>SUMIFS(base_de_dados!$T:$T,base_de_dados!$B:$B,$B229,base_de_dados!$G:$G,J$61,base_de_dados!$H:$H,$L$1,base_de_dados!$C:$C,$A229,base_de_dados!$M:$M,"&lt;=2007",base_de_dados!$O:$O,"&gt;=39447")</f>
        <v>0</v>
      </c>
      <c r="K229" s="32">
        <f t="shared" si="7"/>
        <v>0</v>
      </c>
      <c r="M229" s="57"/>
      <c r="N229" s="52"/>
      <c r="O229" s="58"/>
      <c r="P229" s="58"/>
      <c r="Q229" s="58"/>
      <c r="R229" s="58"/>
      <c r="S229" s="58"/>
      <c r="T229" s="58"/>
      <c r="U229" s="58"/>
      <c r="V229" s="58"/>
      <c r="W229" s="59"/>
      <c r="X229" s="47"/>
      <c r="Y229" s="57"/>
      <c r="Z229" s="52"/>
      <c r="AA229" s="51"/>
      <c r="AB229" s="48"/>
      <c r="AC229" s="48"/>
      <c r="AD229" s="48"/>
      <c r="AE229" s="48"/>
      <c r="AF229" s="48"/>
      <c r="AG229" s="48"/>
      <c r="AH229" s="48"/>
    </row>
    <row r="230" spans="1:34" x14ac:dyDescent="0.25">
      <c r="A230" s="29">
        <v>6</v>
      </c>
      <c r="B230" s="22" t="s">
        <v>777</v>
      </c>
      <c r="C230" s="5">
        <f>SUMIFS(base_de_dados!$T:$T,base_de_dados!$B:$B,$B230,base_de_dados!$G:$G,C$61,base_de_dados!$H:$H,$L$1,base_de_dados!$C:$C,$A230,base_de_dados!$M:$M,"&lt;=2007",base_de_dados!$O:$O,"&gt;=39447")</f>
        <v>0</v>
      </c>
      <c r="D230" s="5">
        <f>SUMIFS(base_de_dados!$T:$T,base_de_dados!$B:$B,$B230,base_de_dados!$G:$G,D$61,base_de_dados!$H:$H,$L$1,base_de_dados!$C:$C,$A230,base_de_dados!$M:$M,"&lt;=2007",base_de_dados!$O:$O,"&gt;=39447")</f>
        <v>0</v>
      </c>
      <c r="E230" s="5">
        <f>SUMIFS(base_de_dados!$T:$T,base_de_dados!$B:$B,$B230,base_de_dados!$G:$G,E$61,base_de_dados!$H:$H,$L$1,base_de_dados!$C:$C,$A230,base_de_dados!$M:$M,"&lt;=2007",base_de_dados!$O:$O,"&gt;=39447")</f>
        <v>0</v>
      </c>
      <c r="F230" s="5">
        <f>SUMIFS(base_de_dados!$T:$T,base_de_dados!$B:$B,$B230,base_de_dados!$G:$G,F$61,base_de_dados!$H:$H,$L$1,base_de_dados!$C:$C,$A230,base_de_dados!$M:$M,"&lt;=2007",base_de_dados!$O:$O,"&gt;=39447")</f>
        <v>0</v>
      </c>
      <c r="G230" s="5">
        <f>SUMIFS(base_de_dados!$T:$T,base_de_dados!$B:$B,$B230,base_de_dados!$G:$G,G$61,base_de_dados!$H:$H,$L$1,base_de_dados!$C:$C,$A230,base_de_dados!$M:$M,"&lt;=2007",base_de_dados!$O:$O,"&gt;=39447")</f>
        <v>0</v>
      </c>
      <c r="H230" s="5">
        <f>SUMIFS(base_de_dados!$T:$T,base_de_dados!$B:$B,$B230,base_de_dados!$G:$G,H$61,base_de_dados!$H:$H,$L$1,base_de_dados!$C:$C,$A230,base_de_dados!$M:$M,"&lt;=2007",base_de_dados!$O:$O,"&gt;=39447")</f>
        <v>0</v>
      </c>
      <c r="I230" s="5">
        <f>SUMIFS(base_de_dados!$T:$T,base_de_dados!$B:$B,$B230,base_de_dados!$G:$G,I$61,base_de_dados!$H:$H,$L$1,base_de_dados!$C:$C,$A230,base_de_dados!$M:$M,"&lt;=2007",base_de_dados!$O:$O,"&gt;=39447")</f>
        <v>0</v>
      </c>
      <c r="J230" s="5">
        <f>SUMIFS(base_de_dados!$T:$T,base_de_dados!$B:$B,$B230,base_de_dados!$G:$G,J$61,base_de_dados!$H:$H,$L$1,base_de_dados!$C:$C,$A230,base_de_dados!$M:$M,"&lt;=2007",base_de_dados!$O:$O,"&gt;=39447")</f>
        <v>0</v>
      </c>
      <c r="K230" s="32">
        <f t="shared" si="7"/>
        <v>0</v>
      </c>
      <c r="M230" s="57"/>
      <c r="N230" s="52"/>
      <c r="O230" s="58"/>
      <c r="P230" s="58"/>
      <c r="Q230" s="58"/>
      <c r="R230" s="58"/>
      <c r="S230" s="58"/>
      <c r="T230" s="58"/>
      <c r="U230" s="58"/>
      <c r="V230" s="58"/>
      <c r="W230" s="59"/>
      <c r="X230" s="47"/>
      <c r="Y230" s="57"/>
      <c r="Z230" s="52"/>
      <c r="AA230" s="51"/>
      <c r="AB230" s="48"/>
      <c r="AC230" s="48"/>
      <c r="AD230" s="48"/>
      <c r="AE230" s="48"/>
      <c r="AF230" s="48"/>
      <c r="AG230" s="48"/>
      <c r="AH230" s="48"/>
    </row>
    <row r="231" spans="1:34" x14ac:dyDescent="0.25">
      <c r="A231" s="29">
        <v>6</v>
      </c>
      <c r="B231" s="22" t="s">
        <v>778</v>
      </c>
      <c r="C231" s="5">
        <f>SUMIFS(base_de_dados!$T:$T,base_de_dados!$B:$B,$B231,base_de_dados!$G:$G,C$61,base_de_dados!$H:$H,$L$1,base_de_dados!$C:$C,$A231,base_de_dados!$M:$M,"&lt;=2007",base_de_dados!$O:$O,"&gt;=39447")</f>
        <v>0</v>
      </c>
      <c r="D231" s="5">
        <f>SUMIFS(base_de_dados!$T:$T,base_de_dados!$B:$B,$B231,base_de_dados!$G:$G,D$61,base_de_dados!$H:$H,$L$1,base_de_dados!$C:$C,$A231,base_de_dados!$M:$M,"&lt;=2007",base_de_dados!$O:$O,"&gt;=39447")</f>
        <v>0</v>
      </c>
      <c r="E231" s="5">
        <f>SUMIFS(base_de_dados!$T:$T,base_de_dados!$B:$B,$B231,base_de_dados!$G:$G,E$61,base_de_dados!$H:$H,$L$1,base_de_dados!$C:$C,$A231,base_de_dados!$M:$M,"&lt;=2007",base_de_dados!$O:$O,"&gt;=39447")</f>
        <v>0</v>
      </c>
      <c r="F231" s="5">
        <f>SUMIFS(base_de_dados!$T:$T,base_de_dados!$B:$B,$B231,base_de_dados!$G:$G,F$61,base_de_dados!$H:$H,$L$1,base_de_dados!$C:$C,$A231,base_de_dados!$M:$M,"&lt;=2007",base_de_dados!$O:$O,"&gt;=39447")</f>
        <v>0</v>
      </c>
      <c r="G231" s="5">
        <f>SUMIFS(base_de_dados!$T:$T,base_de_dados!$B:$B,$B231,base_de_dados!$G:$G,G$61,base_de_dados!$H:$H,$L$1,base_de_dados!$C:$C,$A231,base_de_dados!$M:$M,"&lt;=2007",base_de_dados!$O:$O,"&gt;=39447")</f>
        <v>0</v>
      </c>
      <c r="H231" s="5">
        <f>SUMIFS(base_de_dados!$T:$T,base_de_dados!$B:$B,$B231,base_de_dados!$G:$G,H$61,base_de_dados!$H:$H,$L$1,base_de_dados!$C:$C,$A231,base_de_dados!$M:$M,"&lt;=2007",base_de_dados!$O:$O,"&gt;=39447")</f>
        <v>0</v>
      </c>
      <c r="I231" s="5">
        <f>SUMIFS(base_de_dados!$T:$T,base_de_dados!$B:$B,$B231,base_de_dados!$G:$G,I$61,base_de_dados!$H:$H,$L$1,base_de_dados!$C:$C,$A231,base_de_dados!$M:$M,"&lt;=2007",base_de_dados!$O:$O,"&gt;=39447")</f>
        <v>0</v>
      </c>
      <c r="J231" s="5">
        <f>SUMIFS(base_de_dados!$T:$T,base_de_dados!$B:$B,$B231,base_de_dados!$G:$G,J$61,base_de_dados!$H:$H,$L$1,base_de_dados!$C:$C,$A231,base_de_dados!$M:$M,"&lt;=2007",base_de_dados!$O:$O,"&gt;=39447")</f>
        <v>0</v>
      </c>
      <c r="K231" s="32">
        <f t="shared" si="7"/>
        <v>0</v>
      </c>
      <c r="M231" s="57"/>
      <c r="N231" s="52"/>
      <c r="O231" s="58"/>
      <c r="P231" s="58"/>
      <c r="Q231" s="58"/>
      <c r="R231" s="58"/>
      <c r="S231" s="58"/>
      <c r="T231" s="58"/>
      <c r="U231" s="58"/>
      <c r="V231" s="58"/>
      <c r="W231" s="59"/>
      <c r="X231" s="47"/>
      <c r="Y231" s="57"/>
      <c r="Z231" s="52"/>
      <c r="AA231" s="51"/>
      <c r="AB231" s="48"/>
      <c r="AC231" s="48"/>
      <c r="AD231" s="48"/>
      <c r="AE231" s="48"/>
      <c r="AF231" s="48"/>
      <c r="AG231" s="48"/>
      <c r="AH231" s="48"/>
    </row>
    <row r="232" spans="1:34" x14ac:dyDescent="0.25">
      <c r="A232" s="29">
        <v>21</v>
      </c>
      <c r="B232" s="22" t="s">
        <v>779</v>
      </c>
      <c r="C232" s="5">
        <f>SUMIFS(base_de_dados!$T:$T,base_de_dados!$B:$B,$B232,base_de_dados!$G:$G,C$61,base_de_dados!$H:$H,$L$1,base_de_dados!$C:$C,$A232,base_de_dados!$M:$M,"&lt;=2007",base_de_dados!$O:$O,"&gt;=39447")</f>
        <v>0</v>
      </c>
      <c r="D232" s="5">
        <f>SUMIFS(base_de_dados!$T:$T,base_de_dados!$B:$B,$B232,base_de_dados!$G:$G,D$61,base_de_dados!$H:$H,$L$1,base_de_dados!$C:$C,$A232,base_de_dados!$M:$M,"&lt;=2007",base_de_dados!$O:$O,"&gt;=39447")</f>
        <v>0</v>
      </c>
      <c r="E232" s="5">
        <f>SUMIFS(base_de_dados!$T:$T,base_de_dados!$B:$B,$B232,base_de_dados!$G:$G,E$61,base_de_dados!$H:$H,$L$1,base_de_dados!$C:$C,$A232,base_de_dados!$M:$M,"&lt;=2007",base_de_dados!$O:$O,"&gt;=39447")</f>
        <v>0</v>
      </c>
      <c r="F232" s="5">
        <f>SUMIFS(base_de_dados!$T:$T,base_de_dados!$B:$B,$B232,base_de_dados!$G:$G,F$61,base_de_dados!$H:$H,$L$1,base_de_dados!$C:$C,$A232,base_de_dados!$M:$M,"&lt;=2007",base_de_dados!$O:$O,"&gt;=39447")</f>
        <v>0</v>
      </c>
      <c r="G232" s="5">
        <f>SUMIFS(base_de_dados!$T:$T,base_de_dados!$B:$B,$B232,base_de_dados!$G:$G,G$61,base_de_dados!$H:$H,$L$1,base_de_dados!$C:$C,$A232,base_de_dados!$M:$M,"&lt;=2007",base_de_dados!$O:$O,"&gt;=39447")</f>
        <v>0</v>
      </c>
      <c r="H232" s="5">
        <f>SUMIFS(base_de_dados!$T:$T,base_de_dados!$B:$B,$B232,base_de_dados!$G:$G,H$61,base_de_dados!$H:$H,$L$1,base_de_dados!$C:$C,$A232,base_de_dados!$M:$M,"&lt;=2007",base_de_dados!$O:$O,"&gt;=39447")</f>
        <v>0</v>
      </c>
      <c r="I232" s="5">
        <f>SUMIFS(base_de_dados!$T:$T,base_de_dados!$B:$B,$B232,base_de_dados!$G:$G,I$61,base_de_dados!$H:$H,$L$1,base_de_dados!$C:$C,$A232,base_de_dados!$M:$M,"&lt;=2007",base_de_dados!$O:$O,"&gt;=39447")</f>
        <v>0</v>
      </c>
      <c r="J232" s="5">
        <f>SUMIFS(base_de_dados!$T:$T,base_de_dados!$B:$B,$B232,base_de_dados!$G:$G,J$61,base_de_dados!$H:$H,$L$1,base_de_dados!$C:$C,$A232,base_de_dados!$M:$M,"&lt;=2007",base_de_dados!$O:$O,"&gt;=39447")</f>
        <v>0</v>
      </c>
      <c r="K232" s="32">
        <f t="shared" si="7"/>
        <v>0</v>
      </c>
      <c r="M232" s="57"/>
      <c r="N232" s="52"/>
      <c r="O232" s="58"/>
      <c r="P232" s="58"/>
      <c r="Q232" s="58"/>
      <c r="R232" s="58"/>
      <c r="S232" s="58"/>
      <c r="T232" s="58"/>
      <c r="U232" s="58"/>
      <c r="V232" s="58"/>
      <c r="W232" s="59"/>
      <c r="X232" s="47"/>
      <c r="Y232" s="57"/>
      <c r="Z232" s="52"/>
      <c r="AA232" s="51"/>
      <c r="AB232" s="48"/>
      <c r="AC232" s="48"/>
      <c r="AD232" s="48"/>
      <c r="AE232" s="48"/>
      <c r="AF232" s="48"/>
      <c r="AG232" s="48"/>
      <c r="AH232" s="48"/>
    </row>
    <row r="233" spans="1:34" x14ac:dyDescent="0.25">
      <c r="A233" s="29">
        <v>9</v>
      </c>
      <c r="B233" s="22" t="s">
        <v>780</v>
      </c>
      <c r="C233" s="5">
        <f>SUMIFS(base_de_dados!$T:$T,base_de_dados!$B:$B,$B233,base_de_dados!$G:$G,C$61,base_de_dados!$H:$H,$L$1,base_de_dados!$C:$C,$A233,base_de_dados!$M:$M,"&lt;=2007",base_de_dados!$O:$O,"&gt;=39447")</f>
        <v>0</v>
      </c>
      <c r="D233" s="5">
        <f>SUMIFS(base_de_dados!$T:$T,base_de_dados!$B:$B,$B233,base_de_dados!$G:$G,D$61,base_de_dados!$H:$H,$L$1,base_de_dados!$C:$C,$A233,base_de_dados!$M:$M,"&lt;=2007",base_de_dados!$O:$O,"&gt;=39447")</f>
        <v>0</v>
      </c>
      <c r="E233" s="5">
        <f>SUMIFS(base_de_dados!$T:$T,base_de_dados!$B:$B,$B233,base_de_dados!$G:$G,E$61,base_de_dados!$H:$H,$L$1,base_de_dados!$C:$C,$A233,base_de_dados!$M:$M,"&lt;=2007",base_de_dados!$O:$O,"&gt;=39447")</f>
        <v>0</v>
      </c>
      <c r="F233" s="5">
        <f>SUMIFS(base_de_dados!$T:$T,base_de_dados!$B:$B,$B233,base_de_dados!$G:$G,F$61,base_de_dados!$H:$H,$L$1,base_de_dados!$C:$C,$A233,base_de_dados!$M:$M,"&lt;=2007",base_de_dados!$O:$O,"&gt;=39447")</f>
        <v>0</v>
      </c>
      <c r="G233" s="5">
        <f>SUMIFS(base_de_dados!$T:$T,base_de_dados!$B:$B,$B233,base_de_dados!$G:$G,G$61,base_de_dados!$H:$H,$L$1,base_de_dados!$C:$C,$A233,base_de_dados!$M:$M,"&lt;=2007",base_de_dados!$O:$O,"&gt;=39447")</f>
        <v>0</v>
      </c>
      <c r="H233" s="5">
        <f>SUMIFS(base_de_dados!$T:$T,base_de_dados!$B:$B,$B233,base_de_dados!$G:$G,H$61,base_de_dados!$H:$H,$L$1,base_de_dados!$C:$C,$A233,base_de_dados!$M:$M,"&lt;=2007",base_de_dados!$O:$O,"&gt;=39447")</f>
        <v>0</v>
      </c>
      <c r="I233" s="5">
        <f>SUMIFS(base_de_dados!$T:$T,base_de_dados!$B:$B,$B233,base_de_dados!$G:$G,I$61,base_de_dados!$H:$H,$L$1,base_de_dados!$C:$C,$A233,base_de_dados!$M:$M,"&lt;=2007",base_de_dados!$O:$O,"&gt;=39447")</f>
        <v>0</v>
      </c>
      <c r="J233" s="5">
        <f>SUMIFS(base_de_dados!$T:$T,base_de_dados!$B:$B,$B233,base_de_dados!$G:$G,J$61,base_de_dados!$H:$H,$L$1,base_de_dados!$C:$C,$A233,base_de_dados!$M:$M,"&lt;=2007",base_de_dados!$O:$O,"&gt;=39447")</f>
        <v>0</v>
      </c>
      <c r="K233" s="32">
        <f t="shared" si="7"/>
        <v>0</v>
      </c>
      <c r="M233" s="57"/>
      <c r="N233" s="52"/>
      <c r="O233" s="58"/>
      <c r="P233" s="58"/>
      <c r="Q233" s="58"/>
      <c r="R233" s="58"/>
      <c r="S233" s="58"/>
      <c r="T233" s="58"/>
      <c r="U233" s="58"/>
      <c r="V233" s="58"/>
      <c r="W233" s="59"/>
      <c r="X233" s="47"/>
      <c r="Y233" s="57"/>
      <c r="Z233" s="52"/>
      <c r="AA233" s="51"/>
      <c r="AB233" s="48"/>
      <c r="AC233" s="48"/>
      <c r="AD233" s="48"/>
      <c r="AE233" s="48"/>
      <c r="AF233" s="48"/>
      <c r="AG233" s="48"/>
      <c r="AH233" s="48"/>
    </row>
    <row r="234" spans="1:34" x14ac:dyDescent="0.25">
      <c r="A234" s="29">
        <v>9</v>
      </c>
      <c r="B234" s="22" t="s">
        <v>579</v>
      </c>
      <c r="C234" s="5">
        <f>SUMIFS(base_de_dados!$T:$T,base_de_dados!$B:$B,$B234,base_de_dados!$G:$G,C$61,base_de_dados!$H:$H,$L$1,base_de_dados!$C:$C,$A234,base_de_dados!$M:$M,"&lt;=2007",base_de_dados!$O:$O,"&gt;=39447")</f>
        <v>0</v>
      </c>
      <c r="D234" s="5">
        <f>SUMIFS(base_de_dados!$T:$T,base_de_dados!$B:$B,$B234,base_de_dados!$G:$G,D$61,base_de_dados!$H:$H,$L$1,base_de_dados!$C:$C,$A234,base_de_dados!$M:$M,"&lt;=2007",base_de_dados!$O:$O,"&gt;=39447")</f>
        <v>0</v>
      </c>
      <c r="E234" s="5">
        <f>SUMIFS(base_de_dados!$T:$T,base_de_dados!$B:$B,$B234,base_de_dados!$G:$G,E$61,base_de_dados!$H:$H,$L$1,base_de_dados!$C:$C,$A234,base_de_dados!$M:$M,"&lt;=2007",base_de_dados!$O:$O,"&gt;=39447")</f>
        <v>0</v>
      </c>
      <c r="F234" s="5">
        <f>SUMIFS(base_de_dados!$T:$T,base_de_dados!$B:$B,$B234,base_de_dados!$G:$G,F$61,base_de_dados!$H:$H,$L$1,base_de_dados!$C:$C,$A234,base_de_dados!$M:$M,"&lt;=2007",base_de_dados!$O:$O,"&gt;=39447")</f>
        <v>0</v>
      </c>
      <c r="G234" s="5">
        <f>SUMIFS(base_de_dados!$T:$T,base_de_dados!$B:$B,$B234,base_de_dados!$G:$G,G$61,base_de_dados!$H:$H,$L$1,base_de_dados!$C:$C,$A234,base_de_dados!$M:$M,"&lt;=2007",base_de_dados!$O:$O,"&gt;=39447")</f>
        <v>0</v>
      </c>
      <c r="H234" s="5">
        <f>SUMIFS(base_de_dados!$T:$T,base_de_dados!$B:$B,$B234,base_de_dados!$G:$G,H$61,base_de_dados!$H:$H,$L$1,base_de_dados!$C:$C,$A234,base_de_dados!$M:$M,"&lt;=2007",base_de_dados!$O:$O,"&gt;=39447")</f>
        <v>0</v>
      </c>
      <c r="I234" s="5">
        <f>SUMIFS(base_de_dados!$T:$T,base_de_dados!$B:$B,$B234,base_de_dados!$G:$G,I$61,base_de_dados!$H:$H,$L$1,base_de_dados!$C:$C,$A234,base_de_dados!$M:$M,"&lt;=2007",base_de_dados!$O:$O,"&gt;=39447")</f>
        <v>0</v>
      </c>
      <c r="J234" s="5">
        <f>SUMIFS(base_de_dados!$T:$T,base_de_dados!$B:$B,$B234,base_de_dados!$G:$G,J$61,base_de_dados!$H:$H,$L$1,base_de_dados!$C:$C,$A234,base_de_dados!$M:$M,"&lt;=2007",base_de_dados!$O:$O,"&gt;=39447")</f>
        <v>0</v>
      </c>
      <c r="K234" s="32">
        <f t="shared" si="7"/>
        <v>0</v>
      </c>
      <c r="M234" s="57"/>
      <c r="N234" s="52"/>
      <c r="O234" s="58"/>
      <c r="P234" s="58"/>
      <c r="Q234" s="58"/>
      <c r="R234" s="58"/>
      <c r="S234" s="58"/>
      <c r="T234" s="58"/>
      <c r="U234" s="58"/>
      <c r="V234" s="58"/>
      <c r="W234" s="59"/>
      <c r="X234" s="47"/>
      <c r="Y234" s="57"/>
      <c r="Z234" s="52"/>
      <c r="AA234" s="51"/>
      <c r="AB234" s="48"/>
      <c r="AC234" s="48"/>
      <c r="AD234" s="48"/>
      <c r="AE234" s="48"/>
      <c r="AF234" s="48"/>
      <c r="AG234" s="48"/>
      <c r="AH234" s="48"/>
    </row>
    <row r="235" spans="1:34" x14ac:dyDescent="0.25">
      <c r="A235" s="29">
        <v>17</v>
      </c>
      <c r="B235" s="22" t="s">
        <v>781</v>
      </c>
      <c r="C235" s="5">
        <f>SUMIFS(base_de_dados!$T:$T,base_de_dados!$B:$B,$B235,base_de_dados!$G:$G,C$61,base_de_dados!$H:$H,$L$1,base_de_dados!$C:$C,$A235,base_de_dados!$M:$M,"&lt;=2007",base_de_dados!$O:$O,"&gt;=39447")</f>
        <v>0</v>
      </c>
      <c r="D235" s="5">
        <f>SUMIFS(base_de_dados!$T:$T,base_de_dados!$B:$B,$B235,base_de_dados!$G:$G,D$61,base_de_dados!$H:$H,$L$1,base_de_dados!$C:$C,$A235,base_de_dados!$M:$M,"&lt;=2007",base_de_dados!$O:$O,"&gt;=39447")</f>
        <v>0</v>
      </c>
      <c r="E235" s="5">
        <f>SUMIFS(base_de_dados!$T:$T,base_de_dados!$B:$B,$B235,base_de_dados!$G:$G,E$61,base_de_dados!$H:$H,$L$1,base_de_dados!$C:$C,$A235,base_de_dados!$M:$M,"&lt;=2007",base_de_dados!$O:$O,"&gt;=39447")</f>
        <v>0</v>
      </c>
      <c r="F235" s="5">
        <f>SUMIFS(base_de_dados!$T:$T,base_de_dados!$B:$B,$B235,base_de_dados!$G:$G,F$61,base_de_dados!$H:$H,$L$1,base_de_dados!$C:$C,$A235,base_de_dados!$M:$M,"&lt;=2007",base_de_dados!$O:$O,"&gt;=39447")</f>
        <v>0</v>
      </c>
      <c r="G235" s="5">
        <f>SUMIFS(base_de_dados!$T:$T,base_de_dados!$B:$B,$B235,base_de_dados!$G:$G,G$61,base_de_dados!$H:$H,$L$1,base_de_dados!$C:$C,$A235,base_de_dados!$M:$M,"&lt;=2007",base_de_dados!$O:$O,"&gt;=39447")</f>
        <v>0</v>
      </c>
      <c r="H235" s="5">
        <f>SUMIFS(base_de_dados!$T:$T,base_de_dados!$B:$B,$B235,base_de_dados!$G:$G,H$61,base_de_dados!$H:$H,$L$1,base_de_dados!$C:$C,$A235,base_de_dados!$M:$M,"&lt;=2007",base_de_dados!$O:$O,"&gt;=39447")</f>
        <v>0</v>
      </c>
      <c r="I235" s="5">
        <f>SUMIFS(base_de_dados!$T:$T,base_de_dados!$B:$B,$B235,base_de_dados!$G:$G,I$61,base_de_dados!$H:$H,$L$1,base_de_dados!$C:$C,$A235,base_de_dados!$M:$M,"&lt;=2007",base_de_dados!$O:$O,"&gt;=39447")</f>
        <v>0</v>
      </c>
      <c r="J235" s="5">
        <f>SUMIFS(base_de_dados!$T:$T,base_de_dados!$B:$B,$B235,base_de_dados!$G:$G,J$61,base_de_dados!$H:$H,$L$1,base_de_dados!$C:$C,$A235,base_de_dados!$M:$M,"&lt;=2007",base_de_dados!$O:$O,"&gt;=39447")</f>
        <v>0</v>
      </c>
      <c r="K235" s="32">
        <f t="shared" si="7"/>
        <v>0</v>
      </c>
      <c r="M235" s="57"/>
      <c r="N235" s="52"/>
      <c r="O235" s="58"/>
      <c r="P235" s="58"/>
      <c r="Q235" s="58"/>
      <c r="R235" s="58"/>
      <c r="S235" s="58"/>
      <c r="T235" s="58"/>
      <c r="U235" s="58"/>
      <c r="V235" s="58"/>
      <c r="W235" s="59"/>
      <c r="X235" s="47"/>
      <c r="Y235" s="57"/>
      <c r="Z235" s="52"/>
      <c r="AA235" s="51"/>
      <c r="AB235" s="48"/>
      <c r="AC235" s="48"/>
      <c r="AD235" s="48"/>
      <c r="AE235" s="48"/>
      <c r="AF235" s="48"/>
      <c r="AG235" s="48"/>
      <c r="AH235" s="48"/>
    </row>
    <row r="236" spans="1:34" x14ac:dyDescent="0.25">
      <c r="A236" s="29">
        <v>9</v>
      </c>
      <c r="B236" s="22" t="s">
        <v>782</v>
      </c>
      <c r="C236" s="5">
        <f>SUMIFS(base_de_dados!$T:$T,base_de_dados!$B:$B,$B236,base_de_dados!$G:$G,C$61,base_de_dados!$H:$H,$L$1,base_de_dados!$C:$C,$A236,base_de_dados!$M:$M,"&lt;=2007",base_de_dados!$O:$O,"&gt;=39447")</f>
        <v>0</v>
      </c>
      <c r="D236" s="5">
        <f>SUMIFS(base_de_dados!$T:$T,base_de_dados!$B:$B,$B236,base_de_dados!$G:$G,D$61,base_de_dados!$H:$H,$L$1,base_de_dados!$C:$C,$A236,base_de_dados!$M:$M,"&lt;=2007",base_de_dados!$O:$O,"&gt;=39447")</f>
        <v>0</v>
      </c>
      <c r="E236" s="5">
        <f>SUMIFS(base_de_dados!$T:$T,base_de_dados!$B:$B,$B236,base_de_dados!$G:$G,E$61,base_de_dados!$H:$H,$L$1,base_de_dados!$C:$C,$A236,base_de_dados!$M:$M,"&lt;=2007",base_de_dados!$O:$O,"&gt;=39447")</f>
        <v>0</v>
      </c>
      <c r="F236" s="5">
        <f>SUMIFS(base_de_dados!$T:$T,base_de_dados!$B:$B,$B236,base_de_dados!$G:$G,F$61,base_de_dados!$H:$H,$L$1,base_de_dados!$C:$C,$A236,base_de_dados!$M:$M,"&lt;=2007",base_de_dados!$O:$O,"&gt;=39447")</f>
        <v>0</v>
      </c>
      <c r="G236" s="5">
        <f>SUMIFS(base_de_dados!$T:$T,base_de_dados!$B:$B,$B236,base_de_dados!$G:$G,G$61,base_de_dados!$H:$H,$L$1,base_de_dados!$C:$C,$A236,base_de_dados!$M:$M,"&lt;=2007",base_de_dados!$O:$O,"&gt;=39447")</f>
        <v>0</v>
      </c>
      <c r="H236" s="5">
        <f>SUMIFS(base_de_dados!$T:$T,base_de_dados!$B:$B,$B236,base_de_dados!$G:$G,H$61,base_de_dados!$H:$H,$L$1,base_de_dados!$C:$C,$A236,base_de_dados!$M:$M,"&lt;=2007",base_de_dados!$O:$O,"&gt;=39447")</f>
        <v>0</v>
      </c>
      <c r="I236" s="5">
        <f>SUMIFS(base_de_dados!$T:$T,base_de_dados!$B:$B,$B236,base_de_dados!$G:$G,I$61,base_de_dados!$H:$H,$L$1,base_de_dados!$C:$C,$A236,base_de_dados!$M:$M,"&lt;=2007",base_de_dados!$O:$O,"&gt;=39447")</f>
        <v>0</v>
      </c>
      <c r="J236" s="5">
        <f>SUMIFS(base_de_dados!$T:$T,base_de_dados!$B:$B,$B236,base_de_dados!$G:$G,J$61,base_de_dados!$H:$H,$L$1,base_de_dados!$C:$C,$A236,base_de_dados!$M:$M,"&lt;=2007",base_de_dados!$O:$O,"&gt;=39447")</f>
        <v>0</v>
      </c>
      <c r="K236" s="32">
        <f t="shared" si="7"/>
        <v>0</v>
      </c>
      <c r="M236" s="57"/>
      <c r="N236" s="52"/>
      <c r="O236" s="58"/>
      <c r="P236" s="58"/>
      <c r="Q236" s="58"/>
      <c r="R236" s="58"/>
      <c r="S236" s="58"/>
      <c r="T236" s="58"/>
      <c r="U236" s="58"/>
      <c r="V236" s="58"/>
      <c r="W236" s="59"/>
      <c r="X236" s="47"/>
      <c r="Y236" s="57"/>
      <c r="Z236" s="52"/>
      <c r="AA236" s="51"/>
      <c r="AB236" s="48"/>
      <c r="AC236" s="48"/>
      <c r="AD236" s="48"/>
      <c r="AE236" s="48"/>
      <c r="AF236" s="48"/>
      <c r="AG236" s="48"/>
      <c r="AH236" s="48"/>
    </row>
    <row r="237" spans="1:34" x14ac:dyDescent="0.25">
      <c r="A237" s="29">
        <v>22</v>
      </c>
      <c r="B237" s="22" t="s">
        <v>783</v>
      </c>
      <c r="C237" s="5">
        <f>SUMIFS(base_de_dados!$T:$T,base_de_dados!$B:$B,$B237,base_de_dados!$G:$G,C$61,base_de_dados!$H:$H,$L$1,base_de_dados!$C:$C,$A237,base_de_dados!$M:$M,"&lt;=2007",base_de_dados!$O:$O,"&gt;=39447")</f>
        <v>0</v>
      </c>
      <c r="D237" s="5">
        <f>SUMIFS(base_de_dados!$T:$T,base_de_dados!$B:$B,$B237,base_de_dados!$G:$G,D$61,base_de_dados!$H:$H,$L$1,base_de_dados!$C:$C,$A237,base_de_dados!$M:$M,"&lt;=2007",base_de_dados!$O:$O,"&gt;=39447")</f>
        <v>0</v>
      </c>
      <c r="E237" s="5">
        <f>SUMIFS(base_de_dados!$T:$T,base_de_dados!$B:$B,$B237,base_de_dados!$G:$G,E$61,base_de_dados!$H:$H,$L$1,base_de_dados!$C:$C,$A237,base_de_dados!$M:$M,"&lt;=2007",base_de_dados!$O:$O,"&gt;=39447")</f>
        <v>0</v>
      </c>
      <c r="F237" s="5">
        <f>SUMIFS(base_de_dados!$T:$T,base_de_dados!$B:$B,$B237,base_de_dados!$G:$G,F$61,base_de_dados!$H:$H,$L$1,base_de_dados!$C:$C,$A237,base_de_dados!$M:$M,"&lt;=2007",base_de_dados!$O:$O,"&gt;=39447")</f>
        <v>0</v>
      </c>
      <c r="G237" s="5">
        <f>SUMIFS(base_de_dados!$T:$T,base_de_dados!$B:$B,$B237,base_de_dados!$G:$G,G$61,base_de_dados!$H:$H,$L$1,base_de_dados!$C:$C,$A237,base_de_dados!$M:$M,"&lt;=2007",base_de_dados!$O:$O,"&gt;=39447")</f>
        <v>0</v>
      </c>
      <c r="H237" s="5">
        <f>SUMIFS(base_de_dados!$T:$T,base_de_dados!$B:$B,$B237,base_de_dados!$G:$G,H$61,base_de_dados!$H:$H,$L$1,base_de_dados!$C:$C,$A237,base_de_dados!$M:$M,"&lt;=2007",base_de_dados!$O:$O,"&gt;=39447")</f>
        <v>0</v>
      </c>
      <c r="I237" s="5">
        <f>SUMIFS(base_de_dados!$T:$T,base_de_dados!$B:$B,$B237,base_de_dados!$G:$G,I$61,base_de_dados!$H:$H,$L$1,base_de_dados!$C:$C,$A237,base_de_dados!$M:$M,"&lt;=2007",base_de_dados!$O:$O,"&gt;=39447")</f>
        <v>0</v>
      </c>
      <c r="J237" s="5">
        <f>SUMIFS(base_de_dados!$T:$T,base_de_dados!$B:$B,$B237,base_de_dados!$G:$G,J$61,base_de_dados!$H:$H,$L$1,base_de_dados!$C:$C,$A237,base_de_dados!$M:$M,"&lt;=2007",base_de_dados!$O:$O,"&gt;=39447")</f>
        <v>0</v>
      </c>
      <c r="K237" s="32">
        <f t="shared" si="7"/>
        <v>0</v>
      </c>
      <c r="M237" s="57"/>
      <c r="N237" s="52"/>
      <c r="O237" s="58"/>
      <c r="P237" s="58"/>
      <c r="Q237" s="58"/>
      <c r="R237" s="58"/>
      <c r="S237" s="58"/>
      <c r="T237" s="58"/>
      <c r="U237" s="58"/>
      <c r="V237" s="58"/>
      <c r="W237" s="59"/>
      <c r="X237" s="47"/>
      <c r="Y237" s="57"/>
      <c r="Z237" s="52"/>
      <c r="AA237" s="51"/>
      <c r="AB237" s="48"/>
      <c r="AC237" s="48"/>
      <c r="AD237" s="48"/>
      <c r="AE237" s="48"/>
      <c r="AF237" s="48"/>
      <c r="AG237" s="48"/>
      <c r="AH237" s="48"/>
    </row>
    <row r="238" spans="1:34" x14ac:dyDescent="0.25">
      <c r="A238" s="29">
        <v>15</v>
      </c>
      <c r="B238" s="22" t="s">
        <v>784</v>
      </c>
      <c r="C238" s="5">
        <f>SUMIFS(base_de_dados!$T:$T,base_de_dados!$B:$B,$B238,base_de_dados!$G:$G,C$61,base_de_dados!$H:$H,$L$1,base_de_dados!$C:$C,$A238,base_de_dados!$M:$M,"&lt;=2007",base_de_dados!$O:$O,"&gt;=39447")</f>
        <v>0</v>
      </c>
      <c r="D238" s="5">
        <f>SUMIFS(base_de_dados!$T:$T,base_de_dados!$B:$B,$B238,base_de_dados!$G:$G,D$61,base_de_dados!$H:$H,$L$1,base_de_dados!$C:$C,$A238,base_de_dados!$M:$M,"&lt;=2007",base_de_dados!$O:$O,"&gt;=39447")</f>
        <v>0</v>
      </c>
      <c r="E238" s="5">
        <f>SUMIFS(base_de_dados!$T:$T,base_de_dados!$B:$B,$B238,base_de_dados!$G:$G,E$61,base_de_dados!$H:$H,$L$1,base_de_dados!$C:$C,$A238,base_de_dados!$M:$M,"&lt;=2007",base_de_dados!$O:$O,"&gt;=39447")</f>
        <v>0</v>
      </c>
      <c r="F238" s="5">
        <f>SUMIFS(base_de_dados!$T:$T,base_de_dados!$B:$B,$B238,base_de_dados!$G:$G,F$61,base_de_dados!$H:$H,$L$1,base_de_dados!$C:$C,$A238,base_de_dados!$M:$M,"&lt;=2007",base_de_dados!$O:$O,"&gt;=39447")</f>
        <v>0</v>
      </c>
      <c r="G238" s="5">
        <f>SUMIFS(base_de_dados!$T:$T,base_de_dados!$B:$B,$B238,base_de_dados!$G:$G,G$61,base_de_dados!$H:$H,$L$1,base_de_dados!$C:$C,$A238,base_de_dados!$M:$M,"&lt;=2007",base_de_dados!$O:$O,"&gt;=39447")</f>
        <v>0</v>
      </c>
      <c r="H238" s="5">
        <f>SUMIFS(base_de_dados!$T:$T,base_de_dados!$B:$B,$B238,base_de_dados!$G:$G,H$61,base_de_dados!$H:$H,$L$1,base_de_dados!$C:$C,$A238,base_de_dados!$M:$M,"&lt;=2007",base_de_dados!$O:$O,"&gt;=39447")</f>
        <v>0</v>
      </c>
      <c r="I238" s="5">
        <f>SUMIFS(base_de_dados!$T:$T,base_de_dados!$B:$B,$B238,base_de_dados!$G:$G,I$61,base_de_dados!$H:$H,$L$1,base_de_dados!$C:$C,$A238,base_de_dados!$M:$M,"&lt;=2007",base_de_dados!$O:$O,"&gt;=39447")</f>
        <v>0</v>
      </c>
      <c r="J238" s="5">
        <f>SUMIFS(base_de_dados!$T:$T,base_de_dados!$B:$B,$B238,base_de_dados!$G:$G,J$61,base_de_dados!$H:$H,$L$1,base_de_dados!$C:$C,$A238,base_de_dados!$M:$M,"&lt;=2007",base_de_dados!$O:$O,"&gt;=39447")</f>
        <v>0</v>
      </c>
      <c r="K238" s="32">
        <f t="shared" si="7"/>
        <v>0</v>
      </c>
      <c r="M238" s="57"/>
      <c r="N238" s="52"/>
      <c r="O238" s="58"/>
      <c r="P238" s="58"/>
      <c r="Q238" s="58"/>
      <c r="R238" s="58"/>
      <c r="S238" s="58"/>
      <c r="T238" s="58"/>
      <c r="U238" s="58"/>
      <c r="V238" s="58"/>
      <c r="W238" s="59"/>
      <c r="X238" s="47"/>
      <c r="Y238" s="57"/>
      <c r="Z238" s="52"/>
      <c r="AA238" s="51"/>
      <c r="AB238" s="48"/>
      <c r="AC238" s="48"/>
      <c r="AD238" s="48"/>
      <c r="AE238" s="48"/>
      <c r="AF238" s="48"/>
      <c r="AG238" s="48"/>
      <c r="AH238" s="48"/>
    </row>
    <row r="239" spans="1:34" x14ac:dyDescent="0.25">
      <c r="A239" s="29">
        <v>22</v>
      </c>
      <c r="B239" s="22" t="s">
        <v>550</v>
      </c>
      <c r="C239" s="5">
        <f>SUMIFS(base_de_dados!$T:$T,base_de_dados!$B:$B,$B239,base_de_dados!$G:$G,C$61,base_de_dados!$H:$H,$L$1,base_de_dados!$C:$C,$A239,base_de_dados!$M:$M,"&lt;=2007",base_de_dados!$O:$O,"&gt;=39447")</f>
        <v>0</v>
      </c>
      <c r="D239" s="5">
        <f>SUMIFS(base_de_dados!$T:$T,base_de_dados!$B:$B,$B239,base_de_dados!$G:$G,D$61,base_de_dados!$H:$H,$L$1,base_de_dados!$C:$C,$A239,base_de_dados!$M:$M,"&lt;=2007",base_de_dados!$O:$O,"&gt;=39447")</f>
        <v>0</v>
      </c>
      <c r="E239" s="5">
        <f>SUMIFS(base_de_dados!$T:$T,base_de_dados!$B:$B,$B239,base_de_dados!$G:$G,E$61,base_de_dados!$H:$H,$L$1,base_de_dados!$C:$C,$A239,base_de_dados!$M:$M,"&lt;=2007",base_de_dados!$O:$O,"&gt;=39447")</f>
        <v>0</v>
      </c>
      <c r="F239" s="5">
        <f>SUMIFS(base_de_dados!$T:$T,base_de_dados!$B:$B,$B239,base_de_dados!$G:$G,F$61,base_de_dados!$H:$H,$L$1,base_de_dados!$C:$C,$A239,base_de_dados!$M:$M,"&lt;=2007",base_de_dados!$O:$O,"&gt;=39447")</f>
        <v>0</v>
      </c>
      <c r="G239" s="5">
        <f>SUMIFS(base_de_dados!$T:$T,base_de_dados!$B:$B,$B239,base_de_dados!$G:$G,G$61,base_de_dados!$H:$H,$L$1,base_de_dados!$C:$C,$A239,base_de_dados!$M:$M,"&lt;=2007",base_de_dados!$O:$O,"&gt;=39447")</f>
        <v>0</v>
      </c>
      <c r="H239" s="5">
        <f>SUMIFS(base_de_dados!$T:$T,base_de_dados!$B:$B,$B239,base_de_dados!$G:$G,H$61,base_de_dados!$H:$H,$L$1,base_de_dados!$C:$C,$A239,base_de_dados!$M:$M,"&lt;=2007",base_de_dados!$O:$O,"&gt;=39447")</f>
        <v>0</v>
      </c>
      <c r="I239" s="5">
        <f>SUMIFS(base_de_dados!$T:$T,base_de_dados!$B:$B,$B239,base_de_dados!$G:$G,I$61,base_de_dados!$H:$H,$L$1,base_de_dados!$C:$C,$A239,base_de_dados!$M:$M,"&lt;=2007",base_de_dados!$O:$O,"&gt;=39447")</f>
        <v>0</v>
      </c>
      <c r="J239" s="5">
        <f>SUMIFS(base_de_dados!$T:$T,base_de_dados!$B:$B,$B239,base_de_dados!$G:$G,J$61,base_de_dados!$H:$H,$L$1,base_de_dados!$C:$C,$A239,base_de_dados!$M:$M,"&lt;=2007",base_de_dados!$O:$O,"&gt;=39447")</f>
        <v>0</v>
      </c>
      <c r="K239" s="32">
        <f t="shared" si="7"/>
        <v>0</v>
      </c>
      <c r="M239" s="57"/>
      <c r="N239" s="52"/>
      <c r="O239" s="58"/>
      <c r="P239" s="58"/>
      <c r="Q239" s="58"/>
      <c r="R239" s="58"/>
      <c r="S239" s="58"/>
      <c r="T239" s="58"/>
      <c r="U239" s="58"/>
      <c r="V239" s="58"/>
      <c r="W239" s="59"/>
      <c r="X239" s="47"/>
      <c r="Y239" s="57"/>
      <c r="Z239" s="52"/>
      <c r="AA239" s="51"/>
      <c r="AB239" s="48"/>
      <c r="AC239" s="48"/>
      <c r="AD239" s="48"/>
      <c r="AE239" s="48"/>
      <c r="AF239" s="48"/>
      <c r="AG239" s="48"/>
      <c r="AH239" s="48"/>
    </row>
    <row r="240" spans="1:34" x14ac:dyDescent="0.25">
      <c r="A240" s="29">
        <v>14</v>
      </c>
      <c r="B240" s="22" t="s">
        <v>608</v>
      </c>
      <c r="C240" s="5">
        <f>SUMIFS(base_de_dados!$T:$T,base_de_dados!$B:$B,$B240,base_de_dados!$G:$G,C$61,base_de_dados!$H:$H,$L$1,base_de_dados!$C:$C,$A240,base_de_dados!$M:$M,"&lt;=2007",base_de_dados!$O:$O,"&gt;=39447")</f>
        <v>0</v>
      </c>
      <c r="D240" s="5">
        <f>SUMIFS(base_de_dados!$T:$T,base_de_dados!$B:$B,$B240,base_de_dados!$G:$G,D$61,base_de_dados!$H:$H,$L$1,base_de_dados!$C:$C,$A240,base_de_dados!$M:$M,"&lt;=2007",base_de_dados!$O:$O,"&gt;=39447")</f>
        <v>0</v>
      </c>
      <c r="E240" s="5">
        <f>SUMIFS(base_de_dados!$T:$T,base_de_dados!$B:$B,$B240,base_de_dados!$G:$G,E$61,base_de_dados!$H:$H,$L$1,base_de_dados!$C:$C,$A240,base_de_dados!$M:$M,"&lt;=2007",base_de_dados!$O:$O,"&gt;=39447")</f>
        <v>0</v>
      </c>
      <c r="F240" s="5">
        <f>SUMIFS(base_de_dados!$T:$T,base_de_dados!$B:$B,$B240,base_de_dados!$G:$G,F$61,base_de_dados!$H:$H,$L$1,base_de_dados!$C:$C,$A240,base_de_dados!$M:$M,"&lt;=2007",base_de_dados!$O:$O,"&gt;=39447")</f>
        <v>0</v>
      </c>
      <c r="G240" s="5">
        <f>SUMIFS(base_de_dados!$T:$T,base_de_dados!$B:$B,$B240,base_de_dados!$G:$G,G$61,base_de_dados!$H:$H,$L$1,base_de_dados!$C:$C,$A240,base_de_dados!$M:$M,"&lt;=2007",base_de_dados!$O:$O,"&gt;=39447")</f>
        <v>0</v>
      </c>
      <c r="H240" s="5">
        <f>SUMIFS(base_de_dados!$T:$T,base_de_dados!$B:$B,$B240,base_de_dados!$G:$G,H$61,base_de_dados!$H:$H,$L$1,base_de_dados!$C:$C,$A240,base_de_dados!$M:$M,"&lt;=2007",base_de_dados!$O:$O,"&gt;=39447")</f>
        <v>0</v>
      </c>
      <c r="I240" s="5">
        <f>SUMIFS(base_de_dados!$T:$T,base_de_dados!$B:$B,$B240,base_de_dados!$G:$G,I$61,base_de_dados!$H:$H,$L$1,base_de_dados!$C:$C,$A240,base_de_dados!$M:$M,"&lt;=2007",base_de_dados!$O:$O,"&gt;=39447")</f>
        <v>0</v>
      </c>
      <c r="J240" s="5">
        <f>SUMIFS(base_de_dados!$T:$T,base_de_dados!$B:$B,$B240,base_de_dados!$G:$G,J$61,base_de_dados!$H:$H,$L$1,base_de_dados!$C:$C,$A240,base_de_dados!$M:$M,"&lt;=2007",base_de_dados!$O:$O,"&gt;=39447")</f>
        <v>0</v>
      </c>
      <c r="K240" s="32">
        <f t="shared" si="7"/>
        <v>0</v>
      </c>
      <c r="M240" s="57"/>
      <c r="N240" s="52"/>
      <c r="O240" s="58"/>
      <c r="P240" s="58"/>
      <c r="Q240" s="58"/>
      <c r="R240" s="58"/>
      <c r="S240" s="58"/>
      <c r="T240" s="58"/>
      <c r="U240" s="58"/>
      <c r="V240" s="58"/>
      <c r="W240" s="59"/>
      <c r="X240" s="47"/>
      <c r="Y240" s="57"/>
      <c r="Z240" s="52"/>
      <c r="AA240" s="51"/>
      <c r="AB240" s="48"/>
      <c r="AC240" s="48"/>
      <c r="AD240" s="48"/>
      <c r="AE240" s="48"/>
      <c r="AF240" s="48"/>
      <c r="AG240" s="48"/>
      <c r="AH240" s="48"/>
    </row>
    <row r="241" spans="1:34" x14ac:dyDescent="0.25">
      <c r="A241" s="29">
        <v>15</v>
      </c>
      <c r="B241" s="22" t="s">
        <v>785</v>
      </c>
      <c r="C241" s="5">
        <f>SUMIFS(base_de_dados!$T:$T,base_de_dados!$B:$B,$B241,base_de_dados!$G:$G,C$61,base_de_dados!$H:$H,$L$1,base_de_dados!$C:$C,$A241,base_de_dados!$M:$M,"&lt;=2007",base_de_dados!$O:$O,"&gt;=39447")</f>
        <v>0</v>
      </c>
      <c r="D241" s="5">
        <f>SUMIFS(base_de_dados!$T:$T,base_de_dados!$B:$B,$B241,base_de_dados!$G:$G,D$61,base_de_dados!$H:$H,$L$1,base_de_dados!$C:$C,$A241,base_de_dados!$M:$M,"&lt;=2007",base_de_dados!$O:$O,"&gt;=39447")</f>
        <v>0</v>
      </c>
      <c r="E241" s="5">
        <f>SUMIFS(base_de_dados!$T:$T,base_de_dados!$B:$B,$B241,base_de_dados!$G:$G,E$61,base_de_dados!$H:$H,$L$1,base_de_dados!$C:$C,$A241,base_de_dados!$M:$M,"&lt;=2007",base_de_dados!$O:$O,"&gt;=39447")</f>
        <v>0</v>
      </c>
      <c r="F241" s="5">
        <f>SUMIFS(base_de_dados!$T:$T,base_de_dados!$B:$B,$B241,base_de_dados!$G:$G,F$61,base_de_dados!$H:$H,$L$1,base_de_dados!$C:$C,$A241,base_de_dados!$M:$M,"&lt;=2007",base_de_dados!$O:$O,"&gt;=39447")</f>
        <v>0</v>
      </c>
      <c r="G241" s="5">
        <f>SUMIFS(base_de_dados!$T:$T,base_de_dados!$B:$B,$B241,base_de_dados!$G:$G,G$61,base_de_dados!$H:$H,$L$1,base_de_dados!$C:$C,$A241,base_de_dados!$M:$M,"&lt;=2007",base_de_dados!$O:$O,"&gt;=39447")</f>
        <v>0</v>
      </c>
      <c r="H241" s="5">
        <f>SUMIFS(base_de_dados!$T:$T,base_de_dados!$B:$B,$B241,base_de_dados!$G:$G,H$61,base_de_dados!$H:$H,$L$1,base_de_dados!$C:$C,$A241,base_de_dados!$M:$M,"&lt;=2007",base_de_dados!$O:$O,"&gt;=39447")</f>
        <v>0</v>
      </c>
      <c r="I241" s="5">
        <f>SUMIFS(base_de_dados!$T:$T,base_de_dados!$B:$B,$B241,base_de_dados!$G:$G,I$61,base_de_dados!$H:$H,$L$1,base_de_dados!$C:$C,$A241,base_de_dados!$M:$M,"&lt;=2007",base_de_dados!$O:$O,"&gt;=39447")</f>
        <v>0</v>
      </c>
      <c r="J241" s="5">
        <f>SUMIFS(base_de_dados!$T:$T,base_de_dados!$B:$B,$B241,base_de_dados!$G:$G,J$61,base_de_dados!$H:$H,$L$1,base_de_dados!$C:$C,$A241,base_de_dados!$M:$M,"&lt;=2007",base_de_dados!$O:$O,"&gt;=39447")</f>
        <v>0</v>
      </c>
      <c r="K241" s="32">
        <f t="shared" si="7"/>
        <v>0</v>
      </c>
      <c r="M241" s="57"/>
      <c r="N241" s="52"/>
      <c r="O241" s="58"/>
      <c r="P241" s="58"/>
      <c r="Q241" s="58"/>
      <c r="R241" s="58"/>
      <c r="S241" s="58"/>
      <c r="T241" s="58"/>
      <c r="U241" s="58"/>
      <c r="V241" s="58"/>
      <c r="W241" s="59"/>
      <c r="X241" s="47"/>
      <c r="Y241" s="57"/>
      <c r="Z241" s="52"/>
      <c r="AA241" s="51"/>
      <c r="AB241" s="48"/>
      <c r="AC241" s="48"/>
      <c r="AD241" s="48"/>
      <c r="AE241" s="48"/>
      <c r="AF241" s="48"/>
      <c r="AG241" s="48"/>
      <c r="AH241" s="48"/>
    </row>
    <row r="242" spans="1:34" x14ac:dyDescent="0.25">
      <c r="A242" s="29">
        <v>15</v>
      </c>
      <c r="B242" s="22" t="s">
        <v>786</v>
      </c>
      <c r="C242" s="5">
        <f>SUMIFS(base_de_dados!$T:$T,base_de_dados!$B:$B,$B242,base_de_dados!$G:$G,C$61,base_de_dados!$H:$H,$L$1,base_de_dados!$C:$C,$A242,base_de_dados!$M:$M,"&lt;=2007",base_de_dados!$O:$O,"&gt;=39447")</f>
        <v>0</v>
      </c>
      <c r="D242" s="5">
        <f>SUMIFS(base_de_dados!$T:$T,base_de_dados!$B:$B,$B242,base_de_dados!$G:$G,D$61,base_de_dados!$H:$H,$L$1,base_de_dados!$C:$C,$A242,base_de_dados!$M:$M,"&lt;=2007",base_de_dados!$O:$O,"&gt;=39447")</f>
        <v>0</v>
      </c>
      <c r="E242" s="5">
        <f>SUMIFS(base_de_dados!$T:$T,base_de_dados!$B:$B,$B242,base_de_dados!$G:$G,E$61,base_de_dados!$H:$H,$L$1,base_de_dados!$C:$C,$A242,base_de_dados!$M:$M,"&lt;=2007",base_de_dados!$O:$O,"&gt;=39447")</f>
        <v>0</v>
      </c>
      <c r="F242" s="5">
        <f>SUMIFS(base_de_dados!$T:$T,base_de_dados!$B:$B,$B242,base_de_dados!$G:$G,F$61,base_de_dados!$H:$H,$L$1,base_de_dados!$C:$C,$A242,base_de_dados!$M:$M,"&lt;=2007",base_de_dados!$O:$O,"&gt;=39447")</f>
        <v>0</v>
      </c>
      <c r="G242" s="5">
        <f>SUMIFS(base_de_dados!$T:$T,base_de_dados!$B:$B,$B242,base_de_dados!$G:$G,G$61,base_de_dados!$H:$H,$L$1,base_de_dados!$C:$C,$A242,base_de_dados!$M:$M,"&lt;=2007",base_de_dados!$O:$O,"&gt;=39447")</f>
        <v>0</v>
      </c>
      <c r="H242" s="5">
        <f>SUMIFS(base_de_dados!$T:$T,base_de_dados!$B:$B,$B242,base_de_dados!$G:$G,H$61,base_de_dados!$H:$H,$L$1,base_de_dados!$C:$C,$A242,base_de_dados!$M:$M,"&lt;=2007",base_de_dados!$O:$O,"&gt;=39447")</f>
        <v>0</v>
      </c>
      <c r="I242" s="5">
        <f>SUMIFS(base_de_dados!$T:$T,base_de_dados!$B:$B,$B242,base_de_dados!$G:$G,I$61,base_de_dados!$H:$H,$L$1,base_de_dados!$C:$C,$A242,base_de_dados!$M:$M,"&lt;=2007",base_de_dados!$O:$O,"&gt;=39447")</f>
        <v>0</v>
      </c>
      <c r="J242" s="5">
        <f>SUMIFS(base_de_dados!$T:$T,base_de_dados!$B:$B,$B242,base_de_dados!$G:$G,J$61,base_de_dados!$H:$H,$L$1,base_de_dados!$C:$C,$A242,base_de_dados!$M:$M,"&lt;=2007",base_de_dados!$O:$O,"&gt;=39447")</f>
        <v>0</v>
      </c>
      <c r="K242" s="32">
        <f t="shared" si="7"/>
        <v>0</v>
      </c>
      <c r="M242" s="57"/>
      <c r="N242" s="52"/>
      <c r="O242" s="58"/>
      <c r="P242" s="58"/>
      <c r="Q242" s="58"/>
      <c r="R242" s="58"/>
      <c r="S242" s="58"/>
      <c r="T242" s="58"/>
      <c r="U242" s="58"/>
      <c r="V242" s="58"/>
      <c r="W242" s="59"/>
      <c r="X242" s="47"/>
      <c r="Y242" s="57"/>
      <c r="Z242" s="52"/>
      <c r="AA242" s="51"/>
      <c r="AB242" s="48"/>
      <c r="AC242" s="48"/>
      <c r="AD242" s="48"/>
      <c r="AE242" s="48"/>
      <c r="AF242" s="48"/>
      <c r="AG242" s="48"/>
      <c r="AH242" s="48"/>
    </row>
    <row r="243" spans="1:34" x14ac:dyDescent="0.25">
      <c r="A243" s="29">
        <v>17</v>
      </c>
      <c r="B243" s="22" t="s">
        <v>787</v>
      </c>
      <c r="C243" s="5">
        <f>SUMIFS(base_de_dados!$T:$T,base_de_dados!$B:$B,$B243,base_de_dados!$G:$G,C$61,base_de_dados!$H:$H,$L$1,base_de_dados!$C:$C,$A243,base_de_dados!$M:$M,"&lt;=2007",base_de_dados!$O:$O,"&gt;=39447")</f>
        <v>0</v>
      </c>
      <c r="D243" s="5">
        <f>SUMIFS(base_de_dados!$T:$T,base_de_dados!$B:$B,$B243,base_de_dados!$G:$G,D$61,base_de_dados!$H:$H,$L$1,base_de_dados!$C:$C,$A243,base_de_dados!$M:$M,"&lt;=2007",base_de_dados!$O:$O,"&gt;=39447")</f>
        <v>0</v>
      </c>
      <c r="E243" s="5">
        <f>SUMIFS(base_de_dados!$T:$T,base_de_dados!$B:$B,$B243,base_de_dados!$G:$G,E$61,base_de_dados!$H:$H,$L$1,base_de_dados!$C:$C,$A243,base_de_dados!$M:$M,"&lt;=2007",base_de_dados!$O:$O,"&gt;=39447")</f>
        <v>0</v>
      </c>
      <c r="F243" s="5">
        <f>SUMIFS(base_de_dados!$T:$T,base_de_dados!$B:$B,$B243,base_de_dados!$G:$G,F$61,base_de_dados!$H:$H,$L$1,base_de_dados!$C:$C,$A243,base_de_dados!$M:$M,"&lt;=2007",base_de_dados!$O:$O,"&gt;=39447")</f>
        <v>0</v>
      </c>
      <c r="G243" s="5">
        <f>SUMIFS(base_de_dados!$T:$T,base_de_dados!$B:$B,$B243,base_de_dados!$G:$G,G$61,base_de_dados!$H:$H,$L$1,base_de_dados!$C:$C,$A243,base_de_dados!$M:$M,"&lt;=2007",base_de_dados!$O:$O,"&gt;=39447")</f>
        <v>0</v>
      </c>
      <c r="H243" s="5">
        <f>SUMIFS(base_de_dados!$T:$T,base_de_dados!$B:$B,$B243,base_de_dados!$G:$G,H$61,base_de_dados!$H:$H,$L$1,base_de_dados!$C:$C,$A243,base_de_dados!$M:$M,"&lt;=2007",base_de_dados!$O:$O,"&gt;=39447")</f>
        <v>0</v>
      </c>
      <c r="I243" s="5">
        <f>SUMIFS(base_de_dados!$T:$T,base_de_dados!$B:$B,$B243,base_de_dados!$G:$G,I$61,base_de_dados!$H:$H,$L$1,base_de_dados!$C:$C,$A243,base_de_dados!$M:$M,"&lt;=2007",base_de_dados!$O:$O,"&gt;=39447")</f>
        <v>0</v>
      </c>
      <c r="J243" s="5">
        <f>SUMIFS(base_de_dados!$T:$T,base_de_dados!$B:$B,$B243,base_de_dados!$G:$G,J$61,base_de_dados!$H:$H,$L$1,base_de_dados!$C:$C,$A243,base_de_dados!$M:$M,"&lt;=2007",base_de_dados!$O:$O,"&gt;=39447")</f>
        <v>0</v>
      </c>
      <c r="K243" s="32">
        <f t="shared" si="7"/>
        <v>0</v>
      </c>
      <c r="M243" s="57"/>
      <c r="N243" s="52"/>
      <c r="O243" s="58"/>
      <c r="P243" s="58"/>
      <c r="Q243" s="58"/>
      <c r="R243" s="58"/>
      <c r="S243" s="58"/>
      <c r="T243" s="58"/>
      <c r="U243" s="58"/>
      <c r="V243" s="58"/>
      <c r="W243" s="59"/>
      <c r="X243" s="47"/>
      <c r="Y243" s="57"/>
      <c r="Z243" s="52"/>
      <c r="AA243" s="51"/>
      <c r="AB243" s="48"/>
      <c r="AC243" s="48"/>
      <c r="AD243" s="48"/>
      <c r="AE243" s="48"/>
      <c r="AF243" s="48"/>
      <c r="AG243" s="48"/>
      <c r="AH243" s="48"/>
    </row>
    <row r="244" spans="1:34" x14ac:dyDescent="0.25">
      <c r="A244" s="29">
        <v>6</v>
      </c>
      <c r="B244" s="22" t="s">
        <v>788</v>
      </c>
      <c r="C244" s="5">
        <f>SUMIFS(base_de_dados!$T:$T,base_de_dados!$B:$B,$B244,base_de_dados!$G:$G,C$61,base_de_dados!$H:$H,$L$1,base_de_dados!$C:$C,$A244,base_de_dados!$M:$M,"&lt;=2007",base_de_dados!$O:$O,"&gt;=39447")</f>
        <v>0</v>
      </c>
      <c r="D244" s="5">
        <f>SUMIFS(base_de_dados!$T:$T,base_de_dados!$B:$B,$B244,base_de_dados!$G:$G,D$61,base_de_dados!$H:$H,$L$1,base_de_dados!$C:$C,$A244,base_de_dados!$M:$M,"&lt;=2007",base_de_dados!$O:$O,"&gt;=39447")</f>
        <v>0</v>
      </c>
      <c r="E244" s="5">
        <f>SUMIFS(base_de_dados!$T:$T,base_de_dados!$B:$B,$B244,base_de_dados!$G:$G,E$61,base_de_dados!$H:$H,$L$1,base_de_dados!$C:$C,$A244,base_de_dados!$M:$M,"&lt;=2007",base_de_dados!$O:$O,"&gt;=39447")</f>
        <v>0</v>
      </c>
      <c r="F244" s="5">
        <f>SUMIFS(base_de_dados!$T:$T,base_de_dados!$B:$B,$B244,base_de_dados!$G:$G,F$61,base_de_dados!$H:$H,$L$1,base_de_dados!$C:$C,$A244,base_de_dados!$M:$M,"&lt;=2007",base_de_dados!$O:$O,"&gt;=39447")</f>
        <v>0</v>
      </c>
      <c r="G244" s="5">
        <f>SUMIFS(base_de_dados!$T:$T,base_de_dados!$B:$B,$B244,base_de_dados!$G:$G,G$61,base_de_dados!$H:$H,$L$1,base_de_dados!$C:$C,$A244,base_de_dados!$M:$M,"&lt;=2007",base_de_dados!$O:$O,"&gt;=39447")</f>
        <v>0</v>
      </c>
      <c r="H244" s="5">
        <f>SUMIFS(base_de_dados!$T:$T,base_de_dados!$B:$B,$B244,base_de_dados!$G:$G,H$61,base_de_dados!$H:$H,$L$1,base_de_dados!$C:$C,$A244,base_de_dados!$M:$M,"&lt;=2007",base_de_dados!$O:$O,"&gt;=39447")</f>
        <v>0</v>
      </c>
      <c r="I244" s="5">
        <f>SUMIFS(base_de_dados!$T:$T,base_de_dados!$B:$B,$B244,base_de_dados!$G:$G,I$61,base_de_dados!$H:$H,$L$1,base_de_dados!$C:$C,$A244,base_de_dados!$M:$M,"&lt;=2007",base_de_dados!$O:$O,"&gt;=39447")</f>
        <v>0</v>
      </c>
      <c r="J244" s="5">
        <f>SUMIFS(base_de_dados!$T:$T,base_de_dados!$B:$B,$B244,base_de_dados!$G:$G,J$61,base_de_dados!$H:$H,$L$1,base_de_dados!$C:$C,$A244,base_de_dados!$M:$M,"&lt;=2007",base_de_dados!$O:$O,"&gt;=39447")</f>
        <v>0</v>
      </c>
      <c r="K244" s="32">
        <f t="shared" si="7"/>
        <v>0</v>
      </c>
      <c r="M244" s="57"/>
      <c r="N244" s="52"/>
      <c r="O244" s="58"/>
      <c r="P244" s="58"/>
      <c r="Q244" s="58"/>
      <c r="R244" s="58"/>
      <c r="S244" s="58"/>
      <c r="T244" s="58"/>
      <c r="U244" s="58"/>
      <c r="V244" s="58"/>
      <c r="W244" s="59"/>
      <c r="X244" s="47"/>
      <c r="Y244" s="57"/>
      <c r="Z244" s="52"/>
      <c r="AA244" s="51"/>
      <c r="AB244" s="48"/>
      <c r="AC244" s="48"/>
      <c r="AD244" s="48"/>
      <c r="AE244" s="48"/>
      <c r="AF244" s="48"/>
      <c r="AG244" s="48"/>
      <c r="AH244" s="48"/>
    </row>
    <row r="245" spans="1:34" x14ac:dyDescent="0.25">
      <c r="A245" s="29">
        <v>21</v>
      </c>
      <c r="B245" s="22" t="s">
        <v>789</v>
      </c>
      <c r="C245" s="5">
        <f>SUMIFS(base_de_dados!$T:$T,base_de_dados!$B:$B,$B245,base_de_dados!$G:$G,C$61,base_de_dados!$H:$H,$L$1,base_de_dados!$C:$C,$A245,base_de_dados!$M:$M,"&lt;=2007",base_de_dados!$O:$O,"&gt;=39447")</f>
        <v>0</v>
      </c>
      <c r="D245" s="5">
        <f>SUMIFS(base_de_dados!$T:$T,base_de_dados!$B:$B,$B245,base_de_dados!$G:$G,D$61,base_de_dados!$H:$H,$L$1,base_de_dados!$C:$C,$A245,base_de_dados!$M:$M,"&lt;=2007",base_de_dados!$O:$O,"&gt;=39447")</f>
        <v>0</v>
      </c>
      <c r="E245" s="5">
        <f>SUMIFS(base_de_dados!$T:$T,base_de_dados!$B:$B,$B245,base_de_dados!$G:$G,E$61,base_de_dados!$H:$H,$L$1,base_de_dados!$C:$C,$A245,base_de_dados!$M:$M,"&lt;=2007",base_de_dados!$O:$O,"&gt;=39447")</f>
        <v>0</v>
      </c>
      <c r="F245" s="5">
        <f>SUMIFS(base_de_dados!$T:$T,base_de_dados!$B:$B,$B245,base_de_dados!$G:$G,F$61,base_de_dados!$H:$H,$L$1,base_de_dados!$C:$C,$A245,base_de_dados!$M:$M,"&lt;=2007",base_de_dados!$O:$O,"&gt;=39447")</f>
        <v>0</v>
      </c>
      <c r="G245" s="5">
        <f>SUMIFS(base_de_dados!$T:$T,base_de_dados!$B:$B,$B245,base_de_dados!$G:$G,G$61,base_de_dados!$H:$H,$L$1,base_de_dados!$C:$C,$A245,base_de_dados!$M:$M,"&lt;=2007",base_de_dados!$O:$O,"&gt;=39447")</f>
        <v>0</v>
      </c>
      <c r="H245" s="5">
        <f>SUMIFS(base_de_dados!$T:$T,base_de_dados!$B:$B,$B245,base_de_dados!$G:$G,H$61,base_de_dados!$H:$H,$L$1,base_de_dados!$C:$C,$A245,base_de_dados!$M:$M,"&lt;=2007",base_de_dados!$O:$O,"&gt;=39447")</f>
        <v>0</v>
      </c>
      <c r="I245" s="5">
        <f>SUMIFS(base_de_dados!$T:$T,base_de_dados!$B:$B,$B245,base_de_dados!$G:$G,I$61,base_de_dados!$H:$H,$L$1,base_de_dados!$C:$C,$A245,base_de_dados!$M:$M,"&lt;=2007",base_de_dados!$O:$O,"&gt;=39447")</f>
        <v>0</v>
      </c>
      <c r="J245" s="5">
        <f>SUMIFS(base_de_dados!$T:$T,base_de_dados!$B:$B,$B245,base_de_dados!$G:$G,J$61,base_de_dados!$H:$H,$L$1,base_de_dados!$C:$C,$A245,base_de_dados!$M:$M,"&lt;=2007",base_de_dados!$O:$O,"&gt;=39447")</f>
        <v>0</v>
      </c>
      <c r="K245" s="32">
        <f t="shared" si="7"/>
        <v>0</v>
      </c>
      <c r="M245" s="57"/>
      <c r="N245" s="52"/>
      <c r="O245" s="58"/>
      <c r="P245" s="58"/>
      <c r="Q245" s="58"/>
      <c r="R245" s="58"/>
      <c r="S245" s="58"/>
      <c r="T245" s="58"/>
      <c r="U245" s="58"/>
      <c r="V245" s="58"/>
      <c r="W245" s="59"/>
      <c r="X245" s="47"/>
      <c r="Y245" s="57"/>
      <c r="Z245" s="52"/>
      <c r="AA245" s="51"/>
      <c r="AB245" s="48"/>
      <c r="AC245" s="48"/>
      <c r="AD245" s="48"/>
      <c r="AE245" s="48"/>
      <c r="AF245" s="48"/>
      <c r="AG245" s="48"/>
      <c r="AH245" s="48"/>
    </row>
    <row r="246" spans="1:34" x14ac:dyDescent="0.25">
      <c r="A246" s="29">
        <v>18</v>
      </c>
      <c r="B246" s="22" t="s">
        <v>790</v>
      </c>
      <c r="C246" s="5">
        <f>SUMIFS(base_de_dados!$T:$T,base_de_dados!$B:$B,$B246,base_de_dados!$G:$G,C$61,base_de_dados!$H:$H,$L$1,base_de_dados!$C:$C,$A246,base_de_dados!$M:$M,"&lt;=2007",base_de_dados!$O:$O,"&gt;=39447")</f>
        <v>0</v>
      </c>
      <c r="D246" s="5">
        <f>SUMIFS(base_de_dados!$T:$T,base_de_dados!$B:$B,$B246,base_de_dados!$G:$G,D$61,base_de_dados!$H:$H,$L$1,base_de_dados!$C:$C,$A246,base_de_dados!$M:$M,"&lt;=2007",base_de_dados!$O:$O,"&gt;=39447")</f>
        <v>0</v>
      </c>
      <c r="E246" s="5">
        <f>SUMIFS(base_de_dados!$T:$T,base_de_dados!$B:$B,$B246,base_de_dados!$G:$G,E$61,base_de_dados!$H:$H,$L$1,base_de_dados!$C:$C,$A246,base_de_dados!$M:$M,"&lt;=2007",base_de_dados!$O:$O,"&gt;=39447")</f>
        <v>0</v>
      </c>
      <c r="F246" s="5">
        <f>SUMIFS(base_de_dados!$T:$T,base_de_dados!$B:$B,$B246,base_de_dados!$G:$G,F$61,base_de_dados!$H:$H,$L$1,base_de_dados!$C:$C,$A246,base_de_dados!$M:$M,"&lt;=2007",base_de_dados!$O:$O,"&gt;=39447")</f>
        <v>0</v>
      </c>
      <c r="G246" s="5">
        <f>SUMIFS(base_de_dados!$T:$T,base_de_dados!$B:$B,$B246,base_de_dados!$G:$G,G$61,base_de_dados!$H:$H,$L$1,base_de_dados!$C:$C,$A246,base_de_dados!$M:$M,"&lt;=2007",base_de_dados!$O:$O,"&gt;=39447")</f>
        <v>0</v>
      </c>
      <c r="H246" s="5">
        <f>SUMIFS(base_de_dados!$T:$T,base_de_dados!$B:$B,$B246,base_de_dados!$G:$G,H$61,base_de_dados!$H:$H,$L$1,base_de_dados!$C:$C,$A246,base_de_dados!$M:$M,"&lt;=2007",base_de_dados!$O:$O,"&gt;=39447")</f>
        <v>0</v>
      </c>
      <c r="I246" s="5">
        <f>SUMIFS(base_de_dados!$T:$T,base_de_dados!$B:$B,$B246,base_de_dados!$G:$G,I$61,base_de_dados!$H:$H,$L$1,base_de_dados!$C:$C,$A246,base_de_dados!$M:$M,"&lt;=2007",base_de_dados!$O:$O,"&gt;=39447")</f>
        <v>0</v>
      </c>
      <c r="J246" s="5">
        <f>SUMIFS(base_de_dados!$T:$T,base_de_dados!$B:$B,$B246,base_de_dados!$G:$G,J$61,base_de_dados!$H:$H,$L$1,base_de_dados!$C:$C,$A246,base_de_dados!$M:$M,"&lt;=2007",base_de_dados!$O:$O,"&gt;=39447")</f>
        <v>0</v>
      </c>
      <c r="K246" s="32">
        <f t="shared" si="7"/>
        <v>0</v>
      </c>
      <c r="M246" s="57"/>
      <c r="N246" s="52"/>
      <c r="O246" s="58"/>
      <c r="P246" s="58"/>
      <c r="Q246" s="58"/>
      <c r="R246" s="58"/>
      <c r="S246" s="58"/>
      <c r="T246" s="58"/>
      <c r="U246" s="58"/>
      <c r="V246" s="58"/>
      <c r="W246" s="59"/>
      <c r="X246" s="47"/>
      <c r="Y246" s="57"/>
      <c r="Z246" s="52"/>
      <c r="AA246" s="51"/>
      <c r="AB246" s="48"/>
      <c r="AC246" s="48"/>
      <c r="AD246" s="48"/>
      <c r="AE246" s="48"/>
      <c r="AF246" s="48"/>
      <c r="AG246" s="48"/>
      <c r="AH246" s="48"/>
    </row>
    <row r="247" spans="1:34" x14ac:dyDescent="0.25">
      <c r="A247" s="29">
        <v>21</v>
      </c>
      <c r="B247" s="22" t="s">
        <v>791</v>
      </c>
      <c r="C247" s="5">
        <f>SUMIFS(base_de_dados!$T:$T,base_de_dados!$B:$B,$B247,base_de_dados!$G:$G,C$61,base_de_dados!$H:$H,$L$1,base_de_dados!$C:$C,$A247,base_de_dados!$M:$M,"&lt;=2007",base_de_dados!$O:$O,"&gt;=39447")</f>
        <v>0</v>
      </c>
      <c r="D247" s="5">
        <f>SUMIFS(base_de_dados!$T:$T,base_de_dados!$B:$B,$B247,base_de_dados!$G:$G,D$61,base_de_dados!$H:$H,$L$1,base_de_dados!$C:$C,$A247,base_de_dados!$M:$M,"&lt;=2007",base_de_dados!$O:$O,"&gt;=39447")</f>
        <v>0</v>
      </c>
      <c r="E247" s="5">
        <f>SUMIFS(base_de_dados!$T:$T,base_de_dados!$B:$B,$B247,base_de_dados!$G:$G,E$61,base_de_dados!$H:$H,$L$1,base_de_dados!$C:$C,$A247,base_de_dados!$M:$M,"&lt;=2007",base_de_dados!$O:$O,"&gt;=39447")</f>
        <v>0</v>
      </c>
      <c r="F247" s="5">
        <f>SUMIFS(base_de_dados!$T:$T,base_de_dados!$B:$B,$B247,base_de_dados!$G:$G,F$61,base_de_dados!$H:$H,$L$1,base_de_dados!$C:$C,$A247,base_de_dados!$M:$M,"&lt;=2007",base_de_dados!$O:$O,"&gt;=39447")</f>
        <v>0</v>
      </c>
      <c r="G247" s="5">
        <f>SUMIFS(base_de_dados!$T:$T,base_de_dados!$B:$B,$B247,base_de_dados!$G:$G,G$61,base_de_dados!$H:$H,$L$1,base_de_dados!$C:$C,$A247,base_de_dados!$M:$M,"&lt;=2007",base_de_dados!$O:$O,"&gt;=39447")</f>
        <v>0</v>
      </c>
      <c r="H247" s="5">
        <f>SUMIFS(base_de_dados!$T:$T,base_de_dados!$B:$B,$B247,base_de_dados!$G:$G,H$61,base_de_dados!$H:$H,$L$1,base_de_dados!$C:$C,$A247,base_de_dados!$M:$M,"&lt;=2007",base_de_dados!$O:$O,"&gt;=39447")</f>
        <v>0</v>
      </c>
      <c r="I247" s="5">
        <f>SUMIFS(base_de_dados!$T:$T,base_de_dados!$B:$B,$B247,base_de_dados!$G:$G,I$61,base_de_dados!$H:$H,$L$1,base_de_dados!$C:$C,$A247,base_de_dados!$M:$M,"&lt;=2007",base_de_dados!$O:$O,"&gt;=39447")</f>
        <v>0</v>
      </c>
      <c r="J247" s="5">
        <f>SUMIFS(base_de_dados!$T:$T,base_de_dados!$B:$B,$B247,base_de_dados!$G:$G,J$61,base_de_dados!$H:$H,$L$1,base_de_dados!$C:$C,$A247,base_de_dados!$M:$M,"&lt;=2007",base_de_dados!$O:$O,"&gt;=39447")</f>
        <v>0</v>
      </c>
      <c r="K247" s="32">
        <f t="shared" si="7"/>
        <v>0</v>
      </c>
      <c r="M247" s="57"/>
      <c r="N247" s="52"/>
      <c r="O247" s="58"/>
      <c r="P247" s="58"/>
      <c r="Q247" s="58"/>
      <c r="R247" s="58"/>
      <c r="S247" s="58"/>
      <c r="T247" s="58"/>
      <c r="U247" s="58"/>
      <c r="V247" s="58"/>
      <c r="W247" s="59"/>
      <c r="X247" s="47"/>
      <c r="Y247" s="57"/>
      <c r="Z247" s="52"/>
      <c r="AA247" s="51"/>
      <c r="AB247" s="48"/>
      <c r="AC247" s="48"/>
      <c r="AD247" s="48"/>
      <c r="AE247" s="48"/>
      <c r="AF247" s="48"/>
      <c r="AG247" s="48"/>
      <c r="AH247" s="48"/>
    </row>
    <row r="248" spans="1:34" x14ac:dyDescent="0.25">
      <c r="A248" s="29">
        <v>17</v>
      </c>
      <c r="B248" s="22" t="s">
        <v>792</v>
      </c>
      <c r="C248" s="5">
        <f>SUMIFS(base_de_dados!$T:$T,base_de_dados!$B:$B,$B248,base_de_dados!$G:$G,C$61,base_de_dados!$H:$H,$L$1,base_de_dados!$C:$C,$A248,base_de_dados!$M:$M,"&lt;=2007",base_de_dados!$O:$O,"&gt;=39447")</f>
        <v>0</v>
      </c>
      <c r="D248" s="5">
        <f>SUMIFS(base_de_dados!$T:$T,base_de_dados!$B:$B,$B248,base_de_dados!$G:$G,D$61,base_de_dados!$H:$H,$L$1,base_de_dados!$C:$C,$A248,base_de_dados!$M:$M,"&lt;=2007",base_de_dados!$O:$O,"&gt;=39447")</f>
        <v>0</v>
      </c>
      <c r="E248" s="5">
        <f>SUMIFS(base_de_dados!$T:$T,base_de_dados!$B:$B,$B248,base_de_dados!$G:$G,E$61,base_de_dados!$H:$H,$L$1,base_de_dados!$C:$C,$A248,base_de_dados!$M:$M,"&lt;=2007",base_de_dados!$O:$O,"&gt;=39447")</f>
        <v>0</v>
      </c>
      <c r="F248" s="5">
        <f>SUMIFS(base_de_dados!$T:$T,base_de_dados!$B:$B,$B248,base_de_dados!$G:$G,F$61,base_de_dados!$H:$H,$L$1,base_de_dados!$C:$C,$A248,base_de_dados!$M:$M,"&lt;=2007",base_de_dados!$O:$O,"&gt;=39447")</f>
        <v>0</v>
      </c>
      <c r="G248" s="5">
        <f>SUMIFS(base_de_dados!$T:$T,base_de_dados!$B:$B,$B248,base_de_dados!$G:$G,G$61,base_de_dados!$H:$H,$L$1,base_de_dados!$C:$C,$A248,base_de_dados!$M:$M,"&lt;=2007",base_de_dados!$O:$O,"&gt;=39447")</f>
        <v>0</v>
      </c>
      <c r="H248" s="5">
        <f>SUMIFS(base_de_dados!$T:$T,base_de_dados!$B:$B,$B248,base_de_dados!$G:$G,H$61,base_de_dados!$H:$H,$L$1,base_de_dados!$C:$C,$A248,base_de_dados!$M:$M,"&lt;=2007",base_de_dados!$O:$O,"&gt;=39447")</f>
        <v>0</v>
      </c>
      <c r="I248" s="5">
        <f>SUMIFS(base_de_dados!$T:$T,base_de_dados!$B:$B,$B248,base_de_dados!$G:$G,I$61,base_de_dados!$H:$H,$L$1,base_de_dados!$C:$C,$A248,base_de_dados!$M:$M,"&lt;=2007",base_de_dados!$O:$O,"&gt;=39447")</f>
        <v>0</v>
      </c>
      <c r="J248" s="5">
        <f>SUMIFS(base_de_dados!$T:$T,base_de_dados!$B:$B,$B248,base_de_dados!$G:$G,J$61,base_de_dados!$H:$H,$L$1,base_de_dados!$C:$C,$A248,base_de_dados!$M:$M,"&lt;=2007",base_de_dados!$O:$O,"&gt;=39447")</f>
        <v>0</v>
      </c>
      <c r="K248" s="32">
        <f t="shared" si="7"/>
        <v>0</v>
      </c>
      <c r="M248" s="57"/>
      <c r="N248" s="52"/>
      <c r="O248" s="58"/>
      <c r="P248" s="58"/>
      <c r="Q248" s="58"/>
      <c r="R248" s="58"/>
      <c r="S248" s="58"/>
      <c r="T248" s="58"/>
      <c r="U248" s="58"/>
      <c r="V248" s="58"/>
      <c r="W248" s="59"/>
      <c r="X248" s="47"/>
      <c r="Y248" s="57"/>
      <c r="Z248" s="52"/>
      <c r="AA248" s="51"/>
      <c r="AB248" s="48"/>
      <c r="AC248" s="48"/>
      <c r="AD248" s="48"/>
      <c r="AE248" s="48"/>
      <c r="AF248" s="48"/>
      <c r="AG248" s="48"/>
      <c r="AH248" s="48"/>
    </row>
    <row r="249" spans="1:34" x14ac:dyDescent="0.25">
      <c r="A249" s="29">
        <v>8</v>
      </c>
      <c r="B249" s="22" t="s">
        <v>620</v>
      </c>
      <c r="C249" s="5">
        <f>SUMIFS(base_de_dados!$T:$T,base_de_dados!$B:$B,$B249,base_de_dados!$G:$G,C$61,base_de_dados!$H:$H,$L$1,base_de_dados!$C:$C,$A249,base_de_dados!$M:$M,"&lt;=2007",base_de_dados!$O:$O,"&gt;=39447")</f>
        <v>0</v>
      </c>
      <c r="D249" s="5">
        <f>SUMIFS(base_de_dados!$T:$T,base_de_dados!$B:$B,$B249,base_de_dados!$G:$G,D$61,base_de_dados!$H:$H,$L$1,base_de_dados!$C:$C,$A249,base_de_dados!$M:$M,"&lt;=2007",base_de_dados!$O:$O,"&gt;=39447")</f>
        <v>0</v>
      </c>
      <c r="E249" s="5">
        <f>SUMIFS(base_de_dados!$T:$T,base_de_dados!$B:$B,$B249,base_de_dados!$G:$G,E$61,base_de_dados!$H:$H,$L$1,base_de_dados!$C:$C,$A249,base_de_dados!$M:$M,"&lt;=2007",base_de_dados!$O:$O,"&gt;=39447")</f>
        <v>0</v>
      </c>
      <c r="F249" s="5">
        <f>SUMIFS(base_de_dados!$T:$T,base_de_dados!$B:$B,$B249,base_de_dados!$G:$G,F$61,base_de_dados!$H:$H,$L$1,base_de_dados!$C:$C,$A249,base_de_dados!$M:$M,"&lt;=2007",base_de_dados!$O:$O,"&gt;=39447")</f>
        <v>0</v>
      </c>
      <c r="G249" s="5">
        <f>SUMIFS(base_de_dados!$T:$T,base_de_dados!$B:$B,$B249,base_de_dados!$G:$G,G$61,base_de_dados!$H:$H,$L$1,base_de_dados!$C:$C,$A249,base_de_dados!$M:$M,"&lt;=2007",base_de_dados!$O:$O,"&gt;=39447")</f>
        <v>0</v>
      </c>
      <c r="H249" s="5">
        <f>SUMIFS(base_de_dados!$T:$T,base_de_dados!$B:$B,$B249,base_de_dados!$G:$G,H$61,base_de_dados!$H:$H,$L$1,base_de_dados!$C:$C,$A249,base_de_dados!$M:$M,"&lt;=2007",base_de_dados!$O:$O,"&gt;=39447")</f>
        <v>0</v>
      </c>
      <c r="I249" s="5">
        <f>SUMIFS(base_de_dados!$T:$T,base_de_dados!$B:$B,$B249,base_de_dados!$G:$G,I$61,base_de_dados!$H:$H,$L$1,base_de_dados!$C:$C,$A249,base_de_dados!$M:$M,"&lt;=2007",base_de_dados!$O:$O,"&gt;=39447")</f>
        <v>0</v>
      </c>
      <c r="J249" s="5">
        <f>SUMIFS(base_de_dados!$T:$T,base_de_dados!$B:$B,$B249,base_de_dados!$G:$G,J$61,base_de_dados!$H:$H,$L$1,base_de_dados!$C:$C,$A249,base_de_dados!$M:$M,"&lt;=2007",base_de_dados!$O:$O,"&gt;=39447")</f>
        <v>0</v>
      </c>
      <c r="K249" s="32">
        <f t="shared" si="7"/>
        <v>0</v>
      </c>
      <c r="M249" s="57"/>
      <c r="N249" s="52"/>
      <c r="O249" s="58"/>
      <c r="P249" s="58"/>
      <c r="Q249" s="58"/>
      <c r="R249" s="58"/>
      <c r="S249" s="58"/>
      <c r="T249" s="58"/>
      <c r="U249" s="58"/>
      <c r="V249" s="58"/>
      <c r="W249" s="59"/>
      <c r="X249" s="47"/>
      <c r="Y249" s="57"/>
      <c r="Z249" s="52"/>
      <c r="AA249" s="51"/>
      <c r="AB249" s="48"/>
      <c r="AC249" s="48"/>
      <c r="AD249" s="48"/>
      <c r="AE249" s="48"/>
      <c r="AF249" s="48"/>
      <c r="AG249" s="48"/>
      <c r="AH249" s="48"/>
    </row>
    <row r="250" spans="1:34" x14ac:dyDescent="0.25">
      <c r="A250" s="29">
        <v>6</v>
      </c>
      <c r="B250" s="22" t="s">
        <v>793</v>
      </c>
      <c r="C250" s="5">
        <f>SUMIFS(base_de_dados!$T:$T,base_de_dados!$B:$B,$B250,base_de_dados!$G:$G,C$61,base_de_dados!$H:$H,$L$1,base_de_dados!$C:$C,$A250,base_de_dados!$M:$M,"&lt;=2007",base_de_dados!$O:$O,"&gt;=39447")</f>
        <v>0</v>
      </c>
      <c r="D250" s="5">
        <f>SUMIFS(base_de_dados!$T:$T,base_de_dados!$B:$B,$B250,base_de_dados!$G:$G,D$61,base_de_dados!$H:$H,$L$1,base_de_dados!$C:$C,$A250,base_de_dados!$M:$M,"&lt;=2007",base_de_dados!$O:$O,"&gt;=39447")</f>
        <v>0</v>
      </c>
      <c r="E250" s="5">
        <f>SUMIFS(base_de_dados!$T:$T,base_de_dados!$B:$B,$B250,base_de_dados!$G:$G,E$61,base_de_dados!$H:$H,$L$1,base_de_dados!$C:$C,$A250,base_de_dados!$M:$M,"&lt;=2007",base_de_dados!$O:$O,"&gt;=39447")</f>
        <v>0</v>
      </c>
      <c r="F250" s="5">
        <f>SUMIFS(base_de_dados!$T:$T,base_de_dados!$B:$B,$B250,base_de_dados!$G:$G,F$61,base_de_dados!$H:$H,$L$1,base_de_dados!$C:$C,$A250,base_de_dados!$M:$M,"&lt;=2007",base_de_dados!$O:$O,"&gt;=39447")</f>
        <v>0</v>
      </c>
      <c r="G250" s="5">
        <f>SUMIFS(base_de_dados!$T:$T,base_de_dados!$B:$B,$B250,base_de_dados!$G:$G,G$61,base_de_dados!$H:$H,$L$1,base_de_dados!$C:$C,$A250,base_de_dados!$M:$M,"&lt;=2007",base_de_dados!$O:$O,"&gt;=39447")</f>
        <v>0</v>
      </c>
      <c r="H250" s="5">
        <f>SUMIFS(base_de_dados!$T:$T,base_de_dados!$B:$B,$B250,base_de_dados!$G:$G,H$61,base_de_dados!$H:$H,$L$1,base_de_dados!$C:$C,$A250,base_de_dados!$M:$M,"&lt;=2007",base_de_dados!$O:$O,"&gt;=39447")</f>
        <v>0</v>
      </c>
      <c r="I250" s="5">
        <f>SUMIFS(base_de_dados!$T:$T,base_de_dados!$B:$B,$B250,base_de_dados!$G:$G,I$61,base_de_dados!$H:$H,$L$1,base_de_dados!$C:$C,$A250,base_de_dados!$M:$M,"&lt;=2007",base_de_dados!$O:$O,"&gt;=39447")</f>
        <v>0</v>
      </c>
      <c r="J250" s="5">
        <f>SUMIFS(base_de_dados!$T:$T,base_de_dados!$B:$B,$B250,base_de_dados!$G:$G,J$61,base_de_dados!$H:$H,$L$1,base_de_dados!$C:$C,$A250,base_de_dados!$M:$M,"&lt;=2007",base_de_dados!$O:$O,"&gt;=39447")</f>
        <v>0</v>
      </c>
      <c r="K250" s="32">
        <f t="shared" si="7"/>
        <v>0</v>
      </c>
      <c r="M250" s="57"/>
      <c r="N250" s="52"/>
      <c r="O250" s="58"/>
      <c r="P250" s="58"/>
      <c r="Q250" s="58"/>
      <c r="R250" s="58"/>
      <c r="S250" s="58"/>
      <c r="T250" s="58"/>
      <c r="U250" s="58"/>
      <c r="V250" s="58"/>
      <c r="W250" s="59"/>
      <c r="X250" s="47"/>
      <c r="Y250" s="57"/>
      <c r="Z250" s="52"/>
      <c r="AA250" s="51"/>
      <c r="AB250" s="48"/>
      <c r="AC250" s="48"/>
      <c r="AD250" s="48"/>
      <c r="AE250" s="48"/>
      <c r="AF250" s="48"/>
      <c r="AG250" s="48"/>
      <c r="AH250" s="48"/>
    </row>
    <row r="251" spans="1:34" x14ac:dyDescent="0.25">
      <c r="A251" s="29">
        <v>6</v>
      </c>
      <c r="B251" s="22" t="s">
        <v>794</v>
      </c>
      <c r="C251" s="5">
        <f>SUMIFS(base_de_dados!$T:$T,base_de_dados!$B:$B,$B251,base_de_dados!$G:$G,C$61,base_de_dados!$H:$H,$L$1,base_de_dados!$C:$C,$A251,base_de_dados!$M:$M,"&lt;=2007",base_de_dados!$O:$O,"&gt;=39447")</f>
        <v>0</v>
      </c>
      <c r="D251" s="5">
        <f>SUMIFS(base_de_dados!$T:$T,base_de_dados!$B:$B,$B251,base_de_dados!$G:$G,D$61,base_de_dados!$H:$H,$L$1,base_de_dados!$C:$C,$A251,base_de_dados!$M:$M,"&lt;=2007",base_de_dados!$O:$O,"&gt;=39447")</f>
        <v>0</v>
      </c>
      <c r="E251" s="5">
        <f>SUMIFS(base_de_dados!$T:$T,base_de_dados!$B:$B,$B251,base_de_dados!$G:$G,E$61,base_de_dados!$H:$H,$L$1,base_de_dados!$C:$C,$A251,base_de_dados!$M:$M,"&lt;=2007",base_de_dados!$O:$O,"&gt;=39447")</f>
        <v>0</v>
      </c>
      <c r="F251" s="5">
        <f>SUMIFS(base_de_dados!$T:$T,base_de_dados!$B:$B,$B251,base_de_dados!$G:$G,F$61,base_de_dados!$H:$H,$L$1,base_de_dados!$C:$C,$A251,base_de_dados!$M:$M,"&lt;=2007",base_de_dados!$O:$O,"&gt;=39447")</f>
        <v>0</v>
      </c>
      <c r="G251" s="5">
        <f>SUMIFS(base_de_dados!$T:$T,base_de_dados!$B:$B,$B251,base_de_dados!$G:$G,G$61,base_de_dados!$H:$H,$L$1,base_de_dados!$C:$C,$A251,base_de_dados!$M:$M,"&lt;=2007",base_de_dados!$O:$O,"&gt;=39447")</f>
        <v>0</v>
      </c>
      <c r="H251" s="5">
        <f>SUMIFS(base_de_dados!$T:$T,base_de_dados!$B:$B,$B251,base_de_dados!$G:$G,H$61,base_de_dados!$H:$H,$L$1,base_de_dados!$C:$C,$A251,base_de_dados!$M:$M,"&lt;=2007",base_de_dados!$O:$O,"&gt;=39447")</f>
        <v>0</v>
      </c>
      <c r="I251" s="5">
        <f>SUMIFS(base_de_dados!$T:$T,base_de_dados!$B:$B,$B251,base_de_dados!$G:$G,I$61,base_de_dados!$H:$H,$L$1,base_de_dados!$C:$C,$A251,base_de_dados!$M:$M,"&lt;=2007",base_de_dados!$O:$O,"&gt;=39447")</f>
        <v>0</v>
      </c>
      <c r="J251" s="5">
        <f>SUMIFS(base_de_dados!$T:$T,base_de_dados!$B:$B,$B251,base_de_dados!$G:$G,J$61,base_de_dados!$H:$H,$L$1,base_de_dados!$C:$C,$A251,base_de_dados!$M:$M,"&lt;=2007",base_de_dados!$O:$O,"&gt;=39447")</f>
        <v>0</v>
      </c>
      <c r="K251" s="32">
        <f t="shared" si="7"/>
        <v>0</v>
      </c>
      <c r="M251" s="57"/>
      <c r="N251" s="52"/>
      <c r="O251" s="58"/>
      <c r="P251" s="58"/>
      <c r="Q251" s="58"/>
      <c r="R251" s="58"/>
      <c r="S251" s="58"/>
      <c r="T251" s="58"/>
      <c r="U251" s="58"/>
      <c r="V251" s="58"/>
      <c r="W251" s="59"/>
      <c r="X251" s="47"/>
      <c r="Y251" s="57"/>
      <c r="Z251" s="52"/>
      <c r="AA251" s="51"/>
      <c r="AB251" s="48"/>
      <c r="AC251" s="48"/>
      <c r="AD251" s="48"/>
      <c r="AE251" s="48"/>
      <c r="AF251" s="48"/>
      <c r="AG251" s="48"/>
      <c r="AH251" s="48"/>
    </row>
    <row r="252" spans="1:34" x14ac:dyDescent="0.25">
      <c r="A252" s="29">
        <v>20</v>
      </c>
      <c r="B252" s="22" t="s">
        <v>795</v>
      </c>
      <c r="C252" s="5">
        <f>SUMIFS(base_de_dados!$T:$T,base_de_dados!$B:$B,$B252,base_de_dados!$G:$G,C$61,base_de_dados!$H:$H,$L$1,base_de_dados!$C:$C,$A252,base_de_dados!$M:$M,"&lt;=2007",base_de_dados!$O:$O,"&gt;=39447")</f>
        <v>0</v>
      </c>
      <c r="D252" s="5">
        <f>SUMIFS(base_de_dados!$T:$T,base_de_dados!$B:$B,$B252,base_de_dados!$G:$G,D$61,base_de_dados!$H:$H,$L$1,base_de_dados!$C:$C,$A252,base_de_dados!$M:$M,"&lt;=2007",base_de_dados!$O:$O,"&gt;=39447")</f>
        <v>0</v>
      </c>
      <c r="E252" s="5">
        <f>SUMIFS(base_de_dados!$T:$T,base_de_dados!$B:$B,$B252,base_de_dados!$G:$G,E$61,base_de_dados!$H:$H,$L$1,base_de_dados!$C:$C,$A252,base_de_dados!$M:$M,"&lt;=2007",base_de_dados!$O:$O,"&gt;=39447")</f>
        <v>0</v>
      </c>
      <c r="F252" s="5">
        <f>SUMIFS(base_de_dados!$T:$T,base_de_dados!$B:$B,$B252,base_de_dados!$G:$G,F$61,base_de_dados!$H:$H,$L$1,base_de_dados!$C:$C,$A252,base_de_dados!$M:$M,"&lt;=2007",base_de_dados!$O:$O,"&gt;=39447")</f>
        <v>0</v>
      </c>
      <c r="G252" s="5">
        <f>SUMIFS(base_de_dados!$T:$T,base_de_dados!$B:$B,$B252,base_de_dados!$G:$G,G$61,base_de_dados!$H:$H,$L$1,base_de_dados!$C:$C,$A252,base_de_dados!$M:$M,"&lt;=2007",base_de_dados!$O:$O,"&gt;=39447")</f>
        <v>0</v>
      </c>
      <c r="H252" s="5">
        <f>SUMIFS(base_de_dados!$T:$T,base_de_dados!$B:$B,$B252,base_de_dados!$G:$G,H$61,base_de_dados!$H:$H,$L$1,base_de_dados!$C:$C,$A252,base_de_dados!$M:$M,"&lt;=2007",base_de_dados!$O:$O,"&gt;=39447")</f>
        <v>0</v>
      </c>
      <c r="I252" s="5">
        <f>SUMIFS(base_de_dados!$T:$T,base_de_dados!$B:$B,$B252,base_de_dados!$G:$G,I$61,base_de_dados!$H:$H,$L$1,base_de_dados!$C:$C,$A252,base_de_dados!$M:$M,"&lt;=2007",base_de_dados!$O:$O,"&gt;=39447")</f>
        <v>0</v>
      </c>
      <c r="J252" s="5">
        <f>SUMIFS(base_de_dados!$T:$T,base_de_dados!$B:$B,$B252,base_de_dados!$G:$G,J$61,base_de_dados!$H:$H,$L$1,base_de_dados!$C:$C,$A252,base_de_dados!$M:$M,"&lt;=2007",base_de_dados!$O:$O,"&gt;=39447")</f>
        <v>0</v>
      </c>
      <c r="K252" s="32">
        <f t="shared" si="7"/>
        <v>0</v>
      </c>
      <c r="M252" s="57"/>
      <c r="N252" s="52"/>
      <c r="O252" s="58"/>
      <c r="P252" s="58"/>
      <c r="Q252" s="58"/>
      <c r="R252" s="58"/>
      <c r="S252" s="58"/>
      <c r="T252" s="58"/>
      <c r="U252" s="58"/>
      <c r="V252" s="58"/>
      <c r="W252" s="59"/>
      <c r="X252" s="47"/>
      <c r="Y252" s="57"/>
      <c r="Z252" s="52"/>
      <c r="AA252" s="51"/>
      <c r="AB252" s="48"/>
      <c r="AC252" s="48"/>
      <c r="AD252" s="48"/>
      <c r="AE252" s="48"/>
      <c r="AF252" s="48"/>
      <c r="AG252" s="48"/>
      <c r="AH252" s="48"/>
    </row>
    <row r="253" spans="1:34" x14ac:dyDescent="0.25">
      <c r="A253" s="29">
        <v>17</v>
      </c>
      <c r="B253" s="22" t="s">
        <v>796</v>
      </c>
      <c r="C253" s="5">
        <f>SUMIFS(base_de_dados!$T:$T,base_de_dados!$B:$B,$B253,base_de_dados!$G:$G,C$61,base_de_dados!$H:$H,$L$1,base_de_dados!$C:$C,$A253,base_de_dados!$M:$M,"&lt;=2007",base_de_dados!$O:$O,"&gt;=39447")</f>
        <v>0</v>
      </c>
      <c r="D253" s="5">
        <f>SUMIFS(base_de_dados!$T:$T,base_de_dados!$B:$B,$B253,base_de_dados!$G:$G,D$61,base_de_dados!$H:$H,$L$1,base_de_dados!$C:$C,$A253,base_de_dados!$M:$M,"&lt;=2007",base_de_dados!$O:$O,"&gt;=39447")</f>
        <v>0</v>
      </c>
      <c r="E253" s="5">
        <f>SUMIFS(base_de_dados!$T:$T,base_de_dados!$B:$B,$B253,base_de_dados!$G:$G,E$61,base_de_dados!$H:$H,$L$1,base_de_dados!$C:$C,$A253,base_de_dados!$M:$M,"&lt;=2007",base_de_dados!$O:$O,"&gt;=39447")</f>
        <v>0</v>
      </c>
      <c r="F253" s="5">
        <f>SUMIFS(base_de_dados!$T:$T,base_de_dados!$B:$B,$B253,base_de_dados!$G:$G,F$61,base_de_dados!$H:$H,$L$1,base_de_dados!$C:$C,$A253,base_de_dados!$M:$M,"&lt;=2007",base_de_dados!$O:$O,"&gt;=39447")</f>
        <v>0</v>
      </c>
      <c r="G253" s="5">
        <f>SUMIFS(base_de_dados!$T:$T,base_de_dados!$B:$B,$B253,base_de_dados!$G:$G,G$61,base_de_dados!$H:$H,$L$1,base_de_dados!$C:$C,$A253,base_de_dados!$M:$M,"&lt;=2007",base_de_dados!$O:$O,"&gt;=39447")</f>
        <v>0</v>
      </c>
      <c r="H253" s="5">
        <f>SUMIFS(base_de_dados!$T:$T,base_de_dados!$B:$B,$B253,base_de_dados!$G:$G,H$61,base_de_dados!$H:$H,$L$1,base_de_dados!$C:$C,$A253,base_de_dados!$M:$M,"&lt;=2007",base_de_dados!$O:$O,"&gt;=39447")</f>
        <v>0</v>
      </c>
      <c r="I253" s="5">
        <f>SUMIFS(base_de_dados!$T:$T,base_de_dados!$B:$B,$B253,base_de_dados!$G:$G,I$61,base_de_dados!$H:$H,$L$1,base_de_dados!$C:$C,$A253,base_de_dados!$M:$M,"&lt;=2007",base_de_dados!$O:$O,"&gt;=39447")</f>
        <v>0</v>
      </c>
      <c r="J253" s="5">
        <f>SUMIFS(base_de_dados!$T:$T,base_de_dados!$B:$B,$B253,base_de_dados!$G:$G,J$61,base_de_dados!$H:$H,$L$1,base_de_dados!$C:$C,$A253,base_de_dados!$M:$M,"&lt;=2007",base_de_dados!$O:$O,"&gt;=39447")</f>
        <v>0</v>
      </c>
      <c r="K253" s="32">
        <f t="shared" si="7"/>
        <v>0</v>
      </c>
      <c r="M253" s="57"/>
      <c r="N253" s="52"/>
      <c r="O253" s="58"/>
      <c r="P253" s="58"/>
      <c r="Q253" s="58"/>
      <c r="R253" s="58"/>
      <c r="S253" s="58"/>
      <c r="T253" s="58"/>
      <c r="U253" s="58"/>
      <c r="V253" s="58"/>
      <c r="W253" s="59"/>
      <c r="X253" s="47"/>
      <c r="Y253" s="57"/>
      <c r="Z253" s="52"/>
      <c r="AA253" s="51"/>
      <c r="AB253" s="48"/>
      <c r="AC253" s="48"/>
      <c r="AD253" s="48"/>
      <c r="AE253" s="48"/>
      <c r="AF253" s="48"/>
      <c r="AG253" s="48"/>
      <c r="AH253" s="48"/>
    </row>
    <row r="254" spans="1:34" x14ac:dyDescent="0.25">
      <c r="A254" s="29">
        <v>20</v>
      </c>
      <c r="B254" s="22" t="s">
        <v>797</v>
      </c>
      <c r="C254" s="5">
        <f>SUMIFS(base_de_dados!$T:$T,base_de_dados!$B:$B,$B254,base_de_dados!$G:$G,C$61,base_de_dados!$H:$H,$L$1,base_de_dados!$C:$C,$A254,base_de_dados!$M:$M,"&lt;=2007",base_de_dados!$O:$O,"&gt;=39447")</f>
        <v>0</v>
      </c>
      <c r="D254" s="5">
        <f>SUMIFS(base_de_dados!$T:$T,base_de_dados!$B:$B,$B254,base_de_dados!$G:$G,D$61,base_de_dados!$H:$H,$L$1,base_de_dados!$C:$C,$A254,base_de_dados!$M:$M,"&lt;=2007",base_de_dados!$O:$O,"&gt;=39447")</f>
        <v>0</v>
      </c>
      <c r="E254" s="5">
        <f>SUMIFS(base_de_dados!$T:$T,base_de_dados!$B:$B,$B254,base_de_dados!$G:$G,E$61,base_de_dados!$H:$H,$L$1,base_de_dados!$C:$C,$A254,base_de_dados!$M:$M,"&lt;=2007",base_de_dados!$O:$O,"&gt;=39447")</f>
        <v>0</v>
      </c>
      <c r="F254" s="5">
        <f>SUMIFS(base_de_dados!$T:$T,base_de_dados!$B:$B,$B254,base_de_dados!$G:$G,F$61,base_de_dados!$H:$H,$L$1,base_de_dados!$C:$C,$A254,base_de_dados!$M:$M,"&lt;=2007",base_de_dados!$O:$O,"&gt;=39447")</f>
        <v>0</v>
      </c>
      <c r="G254" s="5">
        <f>SUMIFS(base_de_dados!$T:$T,base_de_dados!$B:$B,$B254,base_de_dados!$G:$G,G$61,base_de_dados!$H:$H,$L$1,base_de_dados!$C:$C,$A254,base_de_dados!$M:$M,"&lt;=2007",base_de_dados!$O:$O,"&gt;=39447")</f>
        <v>0</v>
      </c>
      <c r="H254" s="5">
        <f>SUMIFS(base_de_dados!$T:$T,base_de_dados!$B:$B,$B254,base_de_dados!$G:$G,H$61,base_de_dados!$H:$H,$L$1,base_de_dados!$C:$C,$A254,base_de_dados!$M:$M,"&lt;=2007",base_de_dados!$O:$O,"&gt;=39447")</f>
        <v>0</v>
      </c>
      <c r="I254" s="5">
        <f>SUMIFS(base_de_dados!$T:$T,base_de_dados!$B:$B,$B254,base_de_dados!$G:$G,I$61,base_de_dados!$H:$H,$L$1,base_de_dados!$C:$C,$A254,base_de_dados!$M:$M,"&lt;=2007",base_de_dados!$O:$O,"&gt;=39447")</f>
        <v>0</v>
      </c>
      <c r="J254" s="5">
        <f>SUMIFS(base_de_dados!$T:$T,base_de_dados!$B:$B,$B254,base_de_dados!$G:$G,J$61,base_de_dados!$H:$H,$L$1,base_de_dados!$C:$C,$A254,base_de_dados!$M:$M,"&lt;=2007",base_de_dados!$O:$O,"&gt;=39447")</f>
        <v>0</v>
      </c>
      <c r="K254" s="32">
        <f t="shared" si="7"/>
        <v>0</v>
      </c>
      <c r="M254" s="57"/>
      <c r="N254" s="52"/>
      <c r="O254" s="58"/>
      <c r="P254" s="58"/>
      <c r="Q254" s="58"/>
      <c r="R254" s="58"/>
      <c r="S254" s="58"/>
      <c r="T254" s="58"/>
      <c r="U254" s="58"/>
      <c r="V254" s="58"/>
      <c r="W254" s="59"/>
      <c r="X254" s="47"/>
      <c r="Y254" s="57"/>
      <c r="Z254" s="52"/>
      <c r="AA254" s="51"/>
      <c r="AB254" s="48"/>
      <c r="AC254" s="48"/>
      <c r="AD254" s="48"/>
      <c r="AE254" s="48"/>
      <c r="AF254" s="48"/>
      <c r="AG254" s="48"/>
      <c r="AH254" s="48"/>
    </row>
    <row r="255" spans="1:34" x14ac:dyDescent="0.25">
      <c r="A255" s="29">
        <v>19</v>
      </c>
      <c r="B255" s="22" t="s">
        <v>798</v>
      </c>
      <c r="C255" s="5">
        <f>SUMIFS(base_de_dados!$T:$T,base_de_dados!$B:$B,$B255,base_de_dados!$G:$G,C$61,base_de_dados!$H:$H,$L$1,base_de_dados!$C:$C,$A255,base_de_dados!$M:$M,"&lt;=2007",base_de_dados!$O:$O,"&gt;=39447")</f>
        <v>0</v>
      </c>
      <c r="D255" s="5">
        <f>SUMIFS(base_de_dados!$T:$T,base_de_dados!$B:$B,$B255,base_de_dados!$G:$G,D$61,base_de_dados!$H:$H,$L$1,base_de_dados!$C:$C,$A255,base_de_dados!$M:$M,"&lt;=2007",base_de_dados!$O:$O,"&gt;=39447")</f>
        <v>0</v>
      </c>
      <c r="E255" s="5">
        <f>SUMIFS(base_de_dados!$T:$T,base_de_dados!$B:$B,$B255,base_de_dados!$G:$G,E$61,base_de_dados!$H:$H,$L$1,base_de_dados!$C:$C,$A255,base_de_dados!$M:$M,"&lt;=2007",base_de_dados!$O:$O,"&gt;=39447")</f>
        <v>0</v>
      </c>
      <c r="F255" s="5">
        <f>SUMIFS(base_de_dados!$T:$T,base_de_dados!$B:$B,$B255,base_de_dados!$G:$G,F$61,base_de_dados!$H:$H,$L$1,base_de_dados!$C:$C,$A255,base_de_dados!$M:$M,"&lt;=2007",base_de_dados!$O:$O,"&gt;=39447")</f>
        <v>0</v>
      </c>
      <c r="G255" s="5">
        <f>SUMIFS(base_de_dados!$T:$T,base_de_dados!$B:$B,$B255,base_de_dados!$G:$G,G$61,base_de_dados!$H:$H,$L$1,base_de_dados!$C:$C,$A255,base_de_dados!$M:$M,"&lt;=2007",base_de_dados!$O:$O,"&gt;=39447")</f>
        <v>0</v>
      </c>
      <c r="H255" s="5">
        <f>SUMIFS(base_de_dados!$T:$T,base_de_dados!$B:$B,$B255,base_de_dados!$G:$G,H$61,base_de_dados!$H:$H,$L$1,base_de_dados!$C:$C,$A255,base_de_dados!$M:$M,"&lt;=2007",base_de_dados!$O:$O,"&gt;=39447")</f>
        <v>0</v>
      </c>
      <c r="I255" s="5">
        <f>SUMIFS(base_de_dados!$T:$T,base_de_dados!$B:$B,$B255,base_de_dados!$G:$G,I$61,base_de_dados!$H:$H,$L$1,base_de_dados!$C:$C,$A255,base_de_dados!$M:$M,"&lt;=2007",base_de_dados!$O:$O,"&gt;=39447")</f>
        <v>0</v>
      </c>
      <c r="J255" s="5">
        <f>SUMIFS(base_de_dados!$T:$T,base_de_dados!$B:$B,$B255,base_de_dados!$G:$G,J$61,base_de_dados!$H:$H,$L$1,base_de_dados!$C:$C,$A255,base_de_dados!$M:$M,"&lt;=2007",base_de_dados!$O:$O,"&gt;=39447")</f>
        <v>0</v>
      </c>
      <c r="K255" s="32">
        <f t="shared" ref="K255:K318" si="8">SUM(C255:J255)</f>
        <v>0</v>
      </c>
      <c r="M255" s="57"/>
      <c r="N255" s="52"/>
      <c r="O255" s="58"/>
      <c r="P255" s="58"/>
      <c r="Q255" s="58"/>
      <c r="R255" s="58"/>
      <c r="S255" s="58"/>
      <c r="T255" s="58"/>
      <c r="U255" s="58"/>
      <c r="V255" s="58"/>
      <c r="W255" s="59"/>
      <c r="X255" s="47"/>
      <c r="Y255" s="57"/>
      <c r="Z255" s="52"/>
      <c r="AA255" s="51"/>
      <c r="AB255" s="48"/>
      <c r="AC255" s="48"/>
      <c r="AD255" s="48"/>
      <c r="AE255" s="48"/>
      <c r="AF255" s="48"/>
      <c r="AG255" s="48"/>
      <c r="AH255" s="48"/>
    </row>
    <row r="256" spans="1:34" x14ac:dyDescent="0.25">
      <c r="A256" s="29">
        <v>13</v>
      </c>
      <c r="B256" s="22" t="s">
        <v>799</v>
      </c>
      <c r="C256" s="5">
        <f>SUMIFS(base_de_dados!$T:$T,base_de_dados!$B:$B,$B256,base_de_dados!$G:$G,C$61,base_de_dados!$H:$H,$L$1,base_de_dados!$C:$C,$A256,base_de_dados!$M:$M,"&lt;=2007",base_de_dados!$O:$O,"&gt;=39447")</f>
        <v>0</v>
      </c>
      <c r="D256" s="5">
        <f>SUMIFS(base_de_dados!$T:$T,base_de_dados!$B:$B,$B256,base_de_dados!$G:$G,D$61,base_de_dados!$H:$H,$L$1,base_de_dados!$C:$C,$A256,base_de_dados!$M:$M,"&lt;=2007",base_de_dados!$O:$O,"&gt;=39447")</f>
        <v>0</v>
      </c>
      <c r="E256" s="5">
        <f>SUMIFS(base_de_dados!$T:$T,base_de_dados!$B:$B,$B256,base_de_dados!$G:$G,E$61,base_de_dados!$H:$H,$L$1,base_de_dados!$C:$C,$A256,base_de_dados!$M:$M,"&lt;=2007",base_de_dados!$O:$O,"&gt;=39447")</f>
        <v>0</v>
      </c>
      <c r="F256" s="5">
        <f>SUMIFS(base_de_dados!$T:$T,base_de_dados!$B:$B,$B256,base_de_dados!$G:$G,F$61,base_de_dados!$H:$H,$L$1,base_de_dados!$C:$C,$A256,base_de_dados!$M:$M,"&lt;=2007",base_de_dados!$O:$O,"&gt;=39447")</f>
        <v>0</v>
      </c>
      <c r="G256" s="5">
        <f>SUMIFS(base_de_dados!$T:$T,base_de_dados!$B:$B,$B256,base_de_dados!$G:$G,G$61,base_de_dados!$H:$H,$L$1,base_de_dados!$C:$C,$A256,base_de_dados!$M:$M,"&lt;=2007",base_de_dados!$O:$O,"&gt;=39447")</f>
        <v>0</v>
      </c>
      <c r="H256" s="5">
        <f>SUMIFS(base_de_dados!$T:$T,base_de_dados!$B:$B,$B256,base_de_dados!$G:$G,H$61,base_de_dados!$H:$H,$L$1,base_de_dados!$C:$C,$A256,base_de_dados!$M:$M,"&lt;=2007",base_de_dados!$O:$O,"&gt;=39447")</f>
        <v>0</v>
      </c>
      <c r="I256" s="5">
        <f>SUMIFS(base_de_dados!$T:$T,base_de_dados!$B:$B,$B256,base_de_dados!$G:$G,I$61,base_de_dados!$H:$H,$L$1,base_de_dados!$C:$C,$A256,base_de_dados!$M:$M,"&lt;=2007",base_de_dados!$O:$O,"&gt;=39447")</f>
        <v>0</v>
      </c>
      <c r="J256" s="5">
        <f>SUMIFS(base_de_dados!$T:$T,base_de_dados!$B:$B,$B256,base_de_dados!$G:$G,J$61,base_de_dados!$H:$H,$L$1,base_de_dados!$C:$C,$A256,base_de_dados!$M:$M,"&lt;=2007",base_de_dados!$O:$O,"&gt;=39447")</f>
        <v>0</v>
      </c>
      <c r="K256" s="32">
        <f t="shared" si="8"/>
        <v>0</v>
      </c>
      <c r="M256" s="57"/>
      <c r="N256" s="52"/>
      <c r="O256" s="58"/>
      <c r="P256" s="58"/>
      <c r="Q256" s="58"/>
      <c r="R256" s="58"/>
      <c r="S256" s="58"/>
      <c r="T256" s="58"/>
      <c r="U256" s="58"/>
      <c r="V256" s="58"/>
      <c r="W256" s="59"/>
      <c r="X256" s="47"/>
      <c r="Y256" s="57"/>
      <c r="Z256" s="52"/>
      <c r="AA256" s="51"/>
      <c r="AB256" s="48"/>
      <c r="AC256" s="48"/>
      <c r="AD256" s="48"/>
      <c r="AE256" s="48"/>
      <c r="AF256" s="48"/>
      <c r="AG256" s="48"/>
      <c r="AH256" s="48"/>
    </row>
    <row r="257" spans="1:34" x14ac:dyDescent="0.25">
      <c r="A257" s="29">
        <v>18</v>
      </c>
      <c r="B257" s="22" t="s">
        <v>800</v>
      </c>
      <c r="C257" s="5">
        <f>SUMIFS(base_de_dados!$T:$T,base_de_dados!$B:$B,$B257,base_de_dados!$G:$G,C$61,base_de_dados!$H:$H,$L$1,base_de_dados!$C:$C,$A257,base_de_dados!$M:$M,"&lt;=2007",base_de_dados!$O:$O,"&gt;=39447")</f>
        <v>0</v>
      </c>
      <c r="D257" s="5">
        <f>SUMIFS(base_de_dados!$T:$T,base_de_dados!$B:$B,$B257,base_de_dados!$G:$G,D$61,base_de_dados!$H:$H,$L$1,base_de_dados!$C:$C,$A257,base_de_dados!$M:$M,"&lt;=2007",base_de_dados!$O:$O,"&gt;=39447")</f>
        <v>0</v>
      </c>
      <c r="E257" s="5">
        <f>SUMIFS(base_de_dados!$T:$T,base_de_dados!$B:$B,$B257,base_de_dados!$G:$G,E$61,base_de_dados!$H:$H,$L$1,base_de_dados!$C:$C,$A257,base_de_dados!$M:$M,"&lt;=2007",base_de_dados!$O:$O,"&gt;=39447")</f>
        <v>0</v>
      </c>
      <c r="F257" s="5">
        <f>SUMIFS(base_de_dados!$T:$T,base_de_dados!$B:$B,$B257,base_de_dados!$G:$G,F$61,base_de_dados!$H:$H,$L$1,base_de_dados!$C:$C,$A257,base_de_dados!$M:$M,"&lt;=2007",base_de_dados!$O:$O,"&gt;=39447")</f>
        <v>0</v>
      </c>
      <c r="G257" s="5">
        <f>SUMIFS(base_de_dados!$T:$T,base_de_dados!$B:$B,$B257,base_de_dados!$G:$G,G$61,base_de_dados!$H:$H,$L$1,base_de_dados!$C:$C,$A257,base_de_dados!$M:$M,"&lt;=2007",base_de_dados!$O:$O,"&gt;=39447")</f>
        <v>0</v>
      </c>
      <c r="H257" s="5">
        <f>SUMIFS(base_de_dados!$T:$T,base_de_dados!$B:$B,$B257,base_de_dados!$G:$G,H$61,base_de_dados!$H:$H,$L$1,base_de_dados!$C:$C,$A257,base_de_dados!$M:$M,"&lt;=2007",base_de_dados!$O:$O,"&gt;=39447")</f>
        <v>0</v>
      </c>
      <c r="I257" s="5">
        <f>SUMIFS(base_de_dados!$T:$T,base_de_dados!$B:$B,$B257,base_de_dados!$G:$G,I$61,base_de_dados!$H:$H,$L$1,base_de_dados!$C:$C,$A257,base_de_dados!$M:$M,"&lt;=2007",base_de_dados!$O:$O,"&gt;=39447")</f>
        <v>0</v>
      </c>
      <c r="J257" s="5">
        <f>SUMIFS(base_de_dados!$T:$T,base_de_dados!$B:$B,$B257,base_de_dados!$G:$G,J$61,base_de_dados!$H:$H,$L$1,base_de_dados!$C:$C,$A257,base_de_dados!$M:$M,"&lt;=2007",base_de_dados!$O:$O,"&gt;=39447")</f>
        <v>0</v>
      </c>
      <c r="K257" s="32">
        <f t="shared" si="8"/>
        <v>0</v>
      </c>
      <c r="M257" s="57"/>
      <c r="N257" s="52"/>
      <c r="O257" s="58"/>
      <c r="P257" s="58"/>
      <c r="Q257" s="58"/>
      <c r="R257" s="58"/>
      <c r="S257" s="58"/>
      <c r="T257" s="58"/>
      <c r="U257" s="58"/>
      <c r="V257" s="58"/>
      <c r="W257" s="59"/>
      <c r="X257" s="47"/>
      <c r="Y257" s="57"/>
      <c r="Z257" s="52"/>
      <c r="AA257" s="51"/>
      <c r="AB257" s="48"/>
      <c r="AC257" s="48"/>
      <c r="AD257" s="48"/>
      <c r="AE257" s="48"/>
      <c r="AF257" s="48"/>
      <c r="AG257" s="48"/>
      <c r="AH257" s="48"/>
    </row>
    <row r="258" spans="1:34" x14ac:dyDescent="0.25">
      <c r="A258" s="29">
        <v>20</v>
      </c>
      <c r="B258" s="22" t="s">
        <v>801</v>
      </c>
      <c r="C258" s="5">
        <f>SUMIFS(base_de_dados!$T:$T,base_de_dados!$B:$B,$B258,base_de_dados!$G:$G,C$61,base_de_dados!$H:$H,$L$1,base_de_dados!$C:$C,$A258,base_de_dados!$M:$M,"&lt;=2007",base_de_dados!$O:$O,"&gt;=39447")</f>
        <v>0</v>
      </c>
      <c r="D258" s="5">
        <f>SUMIFS(base_de_dados!$T:$T,base_de_dados!$B:$B,$B258,base_de_dados!$G:$G,D$61,base_de_dados!$H:$H,$L$1,base_de_dados!$C:$C,$A258,base_de_dados!$M:$M,"&lt;=2007",base_de_dados!$O:$O,"&gt;=39447")</f>
        <v>0</v>
      </c>
      <c r="E258" s="5">
        <f>SUMIFS(base_de_dados!$T:$T,base_de_dados!$B:$B,$B258,base_de_dados!$G:$G,E$61,base_de_dados!$H:$H,$L$1,base_de_dados!$C:$C,$A258,base_de_dados!$M:$M,"&lt;=2007",base_de_dados!$O:$O,"&gt;=39447")</f>
        <v>0</v>
      </c>
      <c r="F258" s="5">
        <f>SUMIFS(base_de_dados!$T:$T,base_de_dados!$B:$B,$B258,base_de_dados!$G:$G,F$61,base_de_dados!$H:$H,$L$1,base_de_dados!$C:$C,$A258,base_de_dados!$M:$M,"&lt;=2007",base_de_dados!$O:$O,"&gt;=39447")</f>
        <v>0</v>
      </c>
      <c r="G258" s="5">
        <f>SUMIFS(base_de_dados!$T:$T,base_de_dados!$B:$B,$B258,base_de_dados!$G:$G,G$61,base_de_dados!$H:$H,$L$1,base_de_dados!$C:$C,$A258,base_de_dados!$M:$M,"&lt;=2007",base_de_dados!$O:$O,"&gt;=39447")</f>
        <v>0</v>
      </c>
      <c r="H258" s="5">
        <f>SUMIFS(base_de_dados!$T:$T,base_de_dados!$B:$B,$B258,base_de_dados!$G:$G,H$61,base_de_dados!$H:$H,$L$1,base_de_dados!$C:$C,$A258,base_de_dados!$M:$M,"&lt;=2007",base_de_dados!$O:$O,"&gt;=39447")</f>
        <v>0</v>
      </c>
      <c r="I258" s="5">
        <f>SUMIFS(base_de_dados!$T:$T,base_de_dados!$B:$B,$B258,base_de_dados!$G:$G,I$61,base_de_dados!$H:$H,$L$1,base_de_dados!$C:$C,$A258,base_de_dados!$M:$M,"&lt;=2007",base_de_dados!$O:$O,"&gt;=39447")</f>
        <v>0</v>
      </c>
      <c r="J258" s="5">
        <f>SUMIFS(base_de_dados!$T:$T,base_de_dados!$B:$B,$B258,base_de_dados!$G:$G,J$61,base_de_dados!$H:$H,$L$1,base_de_dados!$C:$C,$A258,base_de_dados!$M:$M,"&lt;=2007",base_de_dados!$O:$O,"&gt;=39447")</f>
        <v>0</v>
      </c>
      <c r="K258" s="32">
        <f t="shared" si="8"/>
        <v>0</v>
      </c>
      <c r="M258" s="57"/>
      <c r="N258" s="52"/>
      <c r="O258" s="58"/>
      <c r="P258" s="58"/>
      <c r="Q258" s="58"/>
      <c r="R258" s="58"/>
      <c r="S258" s="58"/>
      <c r="T258" s="58"/>
      <c r="U258" s="58"/>
      <c r="V258" s="58"/>
      <c r="W258" s="59"/>
      <c r="X258" s="47"/>
      <c r="Y258" s="57"/>
      <c r="Z258" s="52"/>
      <c r="AA258" s="51"/>
      <c r="AB258" s="48"/>
      <c r="AC258" s="48"/>
      <c r="AD258" s="48"/>
      <c r="AE258" s="48"/>
      <c r="AF258" s="48"/>
      <c r="AG258" s="48"/>
      <c r="AH258" s="48"/>
    </row>
    <row r="259" spans="1:34" x14ac:dyDescent="0.25">
      <c r="A259" s="29">
        <v>19</v>
      </c>
      <c r="B259" s="22" t="s">
        <v>802</v>
      </c>
      <c r="C259" s="5">
        <f>SUMIFS(base_de_dados!$T:$T,base_de_dados!$B:$B,$B259,base_de_dados!$G:$G,C$61,base_de_dados!$H:$H,$L$1,base_de_dados!$C:$C,$A259,base_de_dados!$M:$M,"&lt;=2007",base_de_dados!$O:$O,"&gt;=39447")</f>
        <v>0</v>
      </c>
      <c r="D259" s="5">
        <f>SUMIFS(base_de_dados!$T:$T,base_de_dados!$B:$B,$B259,base_de_dados!$G:$G,D$61,base_de_dados!$H:$H,$L$1,base_de_dados!$C:$C,$A259,base_de_dados!$M:$M,"&lt;=2007",base_de_dados!$O:$O,"&gt;=39447")</f>
        <v>0</v>
      </c>
      <c r="E259" s="5">
        <f>SUMIFS(base_de_dados!$T:$T,base_de_dados!$B:$B,$B259,base_de_dados!$G:$G,E$61,base_de_dados!$H:$H,$L$1,base_de_dados!$C:$C,$A259,base_de_dados!$M:$M,"&lt;=2007",base_de_dados!$O:$O,"&gt;=39447")</f>
        <v>0</v>
      </c>
      <c r="F259" s="5">
        <f>SUMIFS(base_de_dados!$T:$T,base_de_dados!$B:$B,$B259,base_de_dados!$G:$G,F$61,base_de_dados!$H:$H,$L$1,base_de_dados!$C:$C,$A259,base_de_dados!$M:$M,"&lt;=2007",base_de_dados!$O:$O,"&gt;=39447")</f>
        <v>0</v>
      </c>
      <c r="G259" s="5">
        <f>SUMIFS(base_de_dados!$T:$T,base_de_dados!$B:$B,$B259,base_de_dados!$G:$G,G$61,base_de_dados!$H:$H,$L$1,base_de_dados!$C:$C,$A259,base_de_dados!$M:$M,"&lt;=2007",base_de_dados!$O:$O,"&gt;=39447")</f>
        <v>0</v>
      </c>
      <c r="H259" s="5">
        <f>SUMIFS(base_de_dados!$T:$T,base_de_dados!$B:$B,$B259,base_de_dados!$G:$G,H$61,base_de_dados!$H:$H,$L$1,base_de_dados!$C:$C,$A259,base_de_dados!$M:$M,"&lt;=2007",base_de_dados!$O:$O,"&gt;=39447")</f>
        <v>0</v>
      </c>
      <c r="I259" s="5">
        <f>SUMIFS(base_de_dados!$T:$T,base_de_dados!$B:$B,$B259,base_de_dados!$G:$G,I$61,base_de_dados!$H:$H,$L$1,base_de_dados!$C:$C,$A259,base_de_dados!$M:$M,"&lt;=2007",base_de_dados!$O:$O,"&gt;=39447")</f>
        <v>0</v>
      </c>
      <c r="J259" s="5">
        <f>SUMIFS(base_de_dados!$T:$T,base_de_dados!$B:$B,$B259,base_de_dados!$G:$G,J$61,base_de_dados!$H:$H,$L$1,base_de_dados!$C:$C,$A259,base_de_dados!$M:$M,"&lt;=2007",base_de_dados!$O:$O,"&gt;=39447")</f>
        <v>0</v>
      </c>
      <c r="K259" s="32">
        <f t="shared" si="8"/>
        <v>0</v>
      </c>
      <c r="M259" s="57"/>
      <c r="N259" s="52"/>
      <c r="O259" s="58"/>
      <c r="P259" s="58"/>
      <c r="Q259" s="58"/>
      <c r="R259" s="58"/>
      <c r="S259" s="58"/>
      <c r="T259" s="58"/>
      <c r="U259" s="58"/>
      <c r="V259" s="58"/>
      <c r="W259" s="59"/>
      <c r="X259" s="47"/>
      <c r="Y259" s="57"/>
      <c r="Z259" s="52"/>
      <c r="AA259" s="51"/>
      <c r="AB259" s="48"/>
      <c r="AC259" s="48"/>
      <c r="AD259" s="48"/>
      <c r="AE259" s="48"/>
      <c r="AF259" s="48"/>
      <c r="AG259" s="48"/>
      <c r="AH259" s="48"/>
    </row>
    <row r="260" spans="1:34" x14ac:dyDescent="0.25">
      <c r="A260" s="29">
        <v>16</v>
      </c>
      <c r="B260" s="22" t="s">
        <v>803</v>
      </c>
      <c r="C260" s="5">
        <f>SUMIFS(base_de_dados!$T:$T,base_de_dados!$B:$B,$B260,base_de_dados!$G:$G,C$61,base_de_dados!$H:$H,$L$1,base_de_dados!$C:$C,$A260,base_de_dados!$M:$M,"&lt;=2007",base_de_dados!$O:$O,"&gt;=39447")</f>
        <v>0</v>
      </c>
      <c r="D260" s="5">
        <f>SUMIFS(base_de_dados!$T:$T,base_de_dados!$B:$B,$B260,base_de_dados!$G:$G,D$61,base_de_dados!$H:$H,$L$1,base_de_dados!$C:$C,$A260,base_de_dados!$M:$M,"&lt;=2007",base_de_dados!$O:$O,"&gt;=39447")</f>
        <v>0</v>
      </c>
      <c r="E260" s="5">
        <f>SUMIFS(base_de_dados!$T:$T,base_de_dados!$B:$B,$B260,base_de_dados!$G:$G,E$61,base_de_dados!$H:$H,$L$1,base_de_dados!$C:$C,$A260,base_de_dados!$M:$M,"&lt;=2007",base_de_dados!$O:$O,"&gt;=39447")</f>
        <v>0</v>
      </c>
      <c r="F260" s="5">
        <f>SUMIFS(base_de_dados!$T:$T,base_de_dados!$B:$B,$B260,base_de_dados!$G:$G,F$61,base_de_dados!$H:$H,$L$1,base_de_dados!$C:$C,$A260,base_de_dados!$M:$M,"&lt;=2007",base_de_dados!$O:$O,"&gt;=39447")</f>
        <v>0</v>
      </c>
      <c r="G260" s="5">
        <f>SUMIFS(base_de_dados!$T:$T,base_de_dados!$B:$B,$B260,base_de_dados!$G:$G,G$61,base_de_dados!$H:$H,$L$1,base_de_dados!$C:$C,$A260,base_de_dados!$M:$M,"&lt;=2007",base_de_dados!$O:$O,"&gt;=39447")</f>
        <v>0</v>
      </c>
      <c r="H260" s="5">
        <f>SUMIFS(base_de_dados!$T:$T,base_de_dados!$B:$B,$B260,base_de_dados!$G:$G,H$61,base_de_dados!$H:$H,$L$1,base_de_dados!$C:$C,$A260,base_de_dados!$M:$M,"&lt;=2007",base_de_dados!$O:$O,"&gt;=39447")</f>
        <v>0</v>
      </c>
      <c r="I260" s="5">
        <f>SUMIFS(base_de_dados!$T:$T,base_de_dados!$B:$B,$B260,base_de_dados!$G:$G,I$61,base_de_dados!$H:$H,$L$1,base_de_dados!$C:$C,$A260,base_de_dados!$M:$M,"&lt;=2007",base_de_dados!$O:$O,"&gt;=39447")</f>
        <v>0</v>
      </c>
      <c r="J260" s="5">
        <f>SUMIFS(base_de_dados!$T:$T,base_de_dados!$B:$B,$B260,base_de_dados!$G:$G,J$61,base_de_dados!$H:$H,$L$1,base_de_dados!$C:$C,$A260,base_de_dados!$M:$M,"&lt;=2007",base_de_dados!$O:$O,"&gt;=39447")</f>
        <v>0</v>
      </c>
      <c r="K260" s="32">
        <f t="shared" si="8"/>
        <v>0</v>
      </c>
      <c r="M260" s="57"/>
      <c r="N260" s="52"/>
      <c r="O260" s="58"/>
      <c r="P260" s="58"/>
      <c r="Q260" s="58"/>
      <c r="R260" s="58"/>
      <c r="S260" s="58"/>
      <c r="T260" s="58"/>
      <c r="U260" s="58"/>
      <c r="V260" s="58"/>
      <c r="W260" s="59"/>
      <c r="X260" s="47"/>
      <c r="Y260" s="57"/>
      <c r="Z260" s="52"/>
      <c r="AA260" s="51"/>
      <c r="AB260" s="48"/>
      <c r="AC260" s="48"/>
      <c r="AD260" s="48"/>
      <c r="AE260" s="48"/>
      <c r="AF260" s="48"/>
      <c r="AG260" s="48"/>
      <c r="AH260" s="48"/>
    </row>
    <row r="261" spans="1:34" x14ac:dyDescent="0.25">
      <c r="A261" s="29">
        <v>20</v>
      </c>
      <c r="B261" s="22" t="s">
        <v>804</v>
      </c>
      <c r="C261" s="5">
        <f>SUMIFS(base_de_dados!$T:$T,base_de_dados!$B:$B,$B261,base_de_dados!$G:$G,C$61,base_de_dados!$H:$H,$L$1,base_de_dados!$C:$C,$A261,base_de_dados!$M:$M,"&lt;=2007",base_de_dados!$O:$O,"&gt;=39447")</f>
        <v>0</v>
      </c>
      <c r="D261" s="5">
        <f>SUMIFS(base_de_dados!$T:$T,base_de_dados!$B:$B,$B261,base_de_dados!$G:$G,D$61,base_de_dados!$H:$H,$L$1,base_de_dados!$C:$C,$A261,base_de_dados!$M:$M,"&lt;=2007",base_de_dados!$O:$O,"&gt;=39447")</f>
        <v>0</v>
      </c>
      <c r="E261" s="5">
        <f>SUMIFS(base_de_dados!$T:$T,base_de_dados!$B:$B,$B261,base_de_dados!$G:$G,E$61,base_de_dados!$H:$H,$L$1,base_de_dados!$C:$C,$A261,base_de_dados!$M:$M,"&lt;=2007",base_de_dados!$O:$O,"&gt;=39447")</f>
        <v>0</v>
      </c>
      <c r="F261" s="5">
        <f>SUMIFS(base_de_dados!$T:$T,base_de_dados!$B:$B,$B261,base_de_dados!$G:$G,F$61,base_de_dados!$H:$H,$L$1,base_de_dados!$C:$C,$A261,base_de_dados!$M:$M,"&lt;=2007",base_de_dados!$O:$O,"&gt;=39447")</f>
        <v>0</v>
      </c>
      <c r="G261" s="5">
        <f>SUMIFS(base_de_dados!$T:$T,base_de_dados!$B:$B,$B261,base_de_dados!$G:$G,G$61,base_de_dados!$H:$H,$L$1,base_de_dados!$C:$C,$A261,base_de_dados!$M:$M,"&lt;=2007",base_de_dados!$O:$O,"&gt;=39447")</f>
        <v>0</v>
      </c>
      <c r="H261" s="5">
        <f>SUMIFS(base_de_dados!$T:$T,base_de_dados!$B:$B,$B261,base_de_dados!$G:$G,H$61,base_de_dados!$H:$H,$L$1,base_de_dados!$C:$C,$A261,base_de_dados!$M:$M,"&lt;=2007",base_de_dados!$O:$O,"&gt;=39447")</f>
        <v>0</v>
      </c>
      <c r="I261" s="5">
        <f>SUMIFS(base_de_dados!$T:$T,base_de_dados!$B:$B,$B261,base_de_dados!$G:$G,I$61,base_de_dados!$H:$H,$L$1,base_de_dados!$C:$C,$A261,base_de_dados!$M:$M,"&lt;=2007",base_de_dados!$O:$O,"&gt;=39447")</f>
        <v>0</v>
      </c>
      <c r="J261" s="5">
        <f>SUMIFS(base_de_dados!$T:$T,base_de_dados!$B:$B,$B261,base_de_dados!$G:$G,J$61,base_de_dados!$H:$H,$L$1,base_de_dados!$C:$C,$A261,base_de_dados!$M:$M,"&lt;=2007",base_de_dados!$O:$O,"&gt;=39447")</f>
        <v>0</v>
      </c>
      <c r="K261" s="32">
        <f t="shared" si="8"/>
        <v>0</v>
      </c>
      <c r="M261" s="57"/>
      <c r="N261" s="52"/>
      <c r="O261" s="58"/>
      <c r="P261" s="58"/>
      <c r="Q261" s="58"/>
      <c r="R261" s="58"/>
      <c r="S261" s="58"/>
      <c r="T261" s="58"/>
      <c r="U261" s="58"/>
      <c r="V261" s="58"/>
      <c r="W261" s="59"/>
      <c r="X261" s="47"/>
      <c r="Y261" s="57"/>
      <c r="Z261" s="52"/>
      <c r="AA261" s="51"/>
      <c r="AB261" s="48"/>
      <c r="AC261" s="48"/>
      <c r="AD261" s="48"/>
      <c r="AE261" s="48"/>
      <c r="AF261" s="48"/>
      <c r="AG261" s="48"/>
      <c r="AH261" s="48"/>
    </row>
    <row r="262" spans="1:34" x14ac:dyDescent="0.25">
      <c r="A262" s="29">
        <v>8</v>
      </c>
      <c r="B262" s="22" t="s">
        <v>559</v>
      </c>
      <c r="C262" s="5">
        <f>SUMIFS(base_de_dados!$T:$T,base_de_dados!$B:$B,$B262,base_de_dados!$G:$G,C$61,base_de_dados!$H:$H,$L$1,base_de_dados!$C:$C,$A262,base_de_dados!$M:$M,"&lt;=2007",base_de_dados!$O:$O,"&gt;=39447")</f>
        <v>0</v>
      </c>
      <c r="D262" s="5">
        <f>SUMIFS(base_de_dados!$T:$T,base_de_dados!$B:$B,$B262,base_de_dados!$G:$G,D$61,base_de_dados!$H:$H,$L$1,base_de_dados!$C:$C,$A262,base_de_dados!$M:$M,"&lt;=2007",base_de_dados!$O:$O,"&gt;=39447")</f>
        <v>0.39254185692541854</v>
      </c>
      <c r="E262" s="5">
        <f>SUMIFS(base_de_dados!$T:$T,base_de_dados!$B:$B,$B262,base_de_dados!$G:$G,E$61,base_de_dados!$H:$H,$L$1,base_de_dados!$C:$C,$A262,base_de_dados!$M:$M,"&lt;=2007",base_de_dados!$O:$O,"&gt;=39447")</f>
        <v>0</v>
      </c>
      <c r="F262" s="5">
        <f>SUMIFS(base_de_dados!$T:$T,base_de_dados!$B:$B,$B262,base_de_dados!$G:$G,F$61,base_de_dados!$H:$H,$L$1,base_de_dados!$C:$C,$A262,base_de_dados!$M:$M,"&lt;=2007",base_de_dados!$O:$O,"&gt;=39447")</f>
        <v>0.36934389713343485</v>
      </c>
      <c r="G262" s="5">
        <f>SUMIFS(base_de_dados!$T:$T,base_de_dados!$B:$B,$B262,base_de_dados!$G:$G,G$61,base_de_dados!$H:$H,$L$1,base_de_dados!$C:$C,$A262,base_de_dados!$M:$M,"&lt;=2007",base_de_dados!$O:$O,"&gt;=39447")</f>
        <v>0</v>
      </c>
      <c r="H262" s="5">
        <f>SUMIFS(base_de_dados!$T:$T,base_de_dados!$B:$B,$B262,base_de_dados!$G:$G,H$61,base_de_dados!$H:$H,$L$1,base_de_dados!$C:$C,$A262,base_de_dados!$M:$M,"&lt;=2007",base_de_dados!$O:$O,"&gt;=39447")</f>
        <v>0</v>
      </c>
      <c r="I262" s="5">
        <f>SUMIFS(base_de_dados!$T:$T,base_de_dados!$B:$B,$B262,base_de_dados!$G:$G,I$61,base_de_dados!$H:$H,$L$1,base_de_dados!$C:$C,$A262,base_de_dados!$M:$M,"&lt;=2007",base_de_dados!$O:$O,"&gt;=39447")</f>
        <v>0</v>
      </c>
      <c r="J262" s="5">
        <f>SUMIFS(base_de_dados!$T:$T,base_de_dados!$B:$B,$B262,base_de_dados!$G:$G,J$61,base_de_dados!$H:$H,$L$1,base_de_dados!$C:$C,$A262,base_de_dados!$M:$M,"&lt;=2007",base_de_dados!$O:$O,"&gt;=39447")</f>
        <v>0</v>
      </c>
      <c r="K262" s="32">
        <f t="shared" si="8"/>
        <v>0.76188575405885339</v>
      </c>
      <c r="M262" s="57"/>
      <c r="N262" s="52"/>
      <c r="O262" s="58"/>
      <c r="P262" s="58"/>
      <c r="Q262" s="58"/>
      <c r="R262" s="58"/>
      <c r="S262" s="58"/>
      <c r="T262" s="58"/>
      <c r="U262" s="58"/>
      <c r="V262" s="58"/>
      <c r="W262" s="59"/>
      <c r="X262" s="47"/>
      <c r="Y262" s="57"/>
      <c r="Z262" s="52"/>
      <c r="AA262" s="51"/>
      <c r="AB262" s="48"/>
      <c r="AC262" s="48"/>
      <c r="AD262" s="48"/>
      <c r="AE262" s="48"/>
      <c r="AF262" s="48"/>
      <c r="AG262" s="48"/>
      <c r="AH262" s="48"/>
    </row>
    <row r="263" spans="1:34" x14ac:dyDescent="0.25">
      <c r="A263" s="29">
        <v>15</v>
      </c>
      <c r="B263" s="22" t="s">
        <v>805</v>
      </c>
      <c r="C263" s="5">
        <f>SUMIFS(base_de_dados!$T:$T,base_de_dados!$B:$B,$B263,base_de_dados!$G:$G,C$61,base_de_dados!$H:$H,$L$1,base_de_dados!$C:$C,$A263,base_de_dados!$M:$M,"&lt;=2007",base_de_dados!$O:$O,"&gt;=39447")</f>
        <v>0</v>
      </c>
      <c r="D263" s="5">
        <f>SUMIFS(base_de_dados!$T:$T,base_de_dados!$B:$B,$B263,base_de_dados!$G:$G,D$61,base_de_dados!$H:$H,$L$1,base_de_dados!$C:$C,$A263,base_de_dados!$M:$M,"&lt;=2007",base_de_dados!$O:$O,"&gt;=39447")</f>
        <v>0</v>
      </c>
      <c r="E263" s="5">
        <f>SUMIFS(base_de_dados!$T:$T,base_de_dados!$B:$B,$B263,base_de_dados!$G:$G,E$61,base_de_dados!$H:$H,$L$1,base_de_dados!$C:$C,$A263,base_de_dados!$M:$M,"&lt;=2007",base_de_dados!$O:$O,"&gt;=39447")</f>
        <v>0</v>
      </c>
      <c r="F263" s="5">
        <f>SUMIFS(base_de_dados!$T:$T,base_de_dados!$B:$B,$B263,base_de_dados!$G:$G,F$61,base_de_dados!$H:$H,$L$1,base_de_dados!$C:$C,$A263,base_de_dados!$M:$M,"&lt;=2007",base_de_dados!$O:$O,"&gt;=39447")</f>
        <v>0</v>
      </c>
      <c r="G263" s="5">
        <f>SUMIFS(base_de_dados!$T:$T,base_de_dados!$B:$B,$B263,base_de_dados!$G:$G,G$61,base_de_dados!$H:$H,$L$1,base_de_dados!$C:$C,$A263,base_de_dados!$M:$M,"&lt;=2007",base_de_dados!$O:$O,"&gt;=39447")</f>
        <v>0</v>
      </c>
      <c r="H263" s="5">
        <f>SUMIFS(base_de_dados!$T:$T,base_de_dados!$B:$B,$B263,base_de_dados!$G:$G,H$61,base_de_dados!$H:$H,$L$1,base_de_dados!$C:$C,$A263,base_de_dados!$M:$M,"&lt;=2007",base_de_dados!$O:$O,"&gt;=39447")</f>
        <v>0</v>
      </c>
      <c r="I263" s="5">
        <f>SUMIFS(base_de_dados!$T:$T,base_de_dados!$B:$B,$B263,base_de_dados!$G:$G,I$61,base_de_dados!$H:$H,$L$1,base_de_dados!$C:$C,$A263,base_de_dados!$M:$M,"&lt;=2007",base_de_dados!$O:$O,"&gt;=39447")</f>
        <v>0</v>
      </c>
      <c r="J263" s="5">
        <f>SUMIFS(base_de_dados!$T:$T,base_de_dados!$B:$B,$B263,base_de_dados!$G:$G,J$61,base_de_dados!$H:$H,$L$1,base_de_dados!$C:$C,$A263,base_de_dados!$M:$M,"&lt;=2007",base_de_dados!$O:$O,"&gt;=39447")</f>
        <v>0</v>
      </c>
      <c r="K263" s="32">
        <f t="shared" si="8"/>
        <v>0</v>
      </c>
      <c r="M263" s="57"/>
      <c r="N263" s="52"/>
      <c r="O263" s="58"/>
      <c r="P263" s="58"/>
      <c r="Q263" s="58"/>
      <c r="R263" s="58"/>
      <c r="S263" s="58"/>
      <c r="T263" s="58"/>
      <c r="U263" s="58"/>
      <c r="V263" s="58"/>
      <c r="W263" s="59"/>
      <c r="X263" s="47"/>
      <c r="Y263" s="57"/>
      <c r="Z263" s="52"/>
      <c r="AA263" s="51"/>
      <c r="AB263" s="48"/>
      <c r="AC263" s="48"/>
      <c r="AD263" s="48"/>
      <c r="AE263" s="48"/>
      <c r="AF263" s="48"/>
      <c r="AG263" s="48"/>
      <c r="AH263" s="48"/>
    </row>
    <row r="264" spans="1:34" x14ac:dyDescent="0.25">
      <c r="A264" s="29">
        <v>14</v>
      </c>
      <c r="B264" s="22" t="s">
        <v>806</v>
      </c>
      <c r="C264" s="5">
        <f>SUMIFS(base_de_dados!$T:$T,base_de_dados!$B:$B,$B264,base_de_dados!$G:$G,C$61,base_de_dados!$H:$H,$L$1,base_de_dados!$C:$C,$A264,base_de_dados!$M:$M,"&lt;=2007",base_de_dados!$O:$O,"&gt;=39447")</f>
        <v>0</v>
      </c>
      <c r="D264" s="5">
        <f>SUMIFS(base_de_dados!$T:$T,base_de_dados!$B:$B,$B264,base_de_dados!$G:$G,D$61,base_de_dados!$H:$H,$L$1,base_de_dados!$C:$C,$A264,base_de_dados!$M:$M,"&lt;=2007",base_de_dados!$O:$O,"&gt;=39447")</f>
        <v>0</v>
      </c>
      <c r="E264" s="5">
        <f>SUMIFS(base_de_dados!$T:$T,base_de_dados!$B:$B,$B264,base_de_dados!$G:$G,E$61,base_de_dados!$H:$H,$L$1,base_de_dados!$C:$C,$A264,base_de_dados!$M:$M,"&lt;=2007",base_de_dados!$O:$O,"&gt;=39447")</f>
        <v>0</v>
      </c>
      <c r="F264" s="5">
        <f>SUMIFS(base_de_dados!$T:$T,base_de_dados!$B:$B,$B264,base_de_dados!$G:$G,F$61,base_de_dados!$H:$H,$L$1,base_de_dados!$C:$C,$A264,base_de_dados!$M:$M,"&lt;=2007",base_de_dados!$O:$O,"&gt;=39447")</f>
        <v>0</v>
      </c>
      <c r="G264" s="5">
        <f>SUMIFS(base_de_dados!$T:$T,base_de_dados!$B:$B,$B264,base_de_dados!$G:$G,G$61,base_de_dados!$H:$H,$L$1,base_de_dados!$C:$C,$A264,base_de_dados!$M:$M,"&lt;=2007",base_de_dados!$O:$O,"&gt;=39447")</f>
        <v>0</v>
      </c>
      <c r="H264" s="5">
        <f>SUMIFS(base_de_dados!$T:$T,base_de_dados!$B:$B,$B264,base_de_dados!$G:$G,H$61,base_de_dados!$H:$H,$L$1,base_de_dados!$C:$C,$A264,base_de_dados!$M:$M,"&lt;=2007",base_de_dados!$O:$O,"&gt;=39447")</f>
        <v>0</v>
      </c>
      <c r="I264" s="5">
        <f>SUMIFS(base_de_dados!$T:$T,base_de_dados!$B:$B,$B264,base_de_dados!$G:$G,I$61,base_de_dados!$H:$H,$L$1,base_de_dados!$C:$C,$A264,base_de_dados!$M:$M,"&lt;=2007",base_de_dados!$O:$O,"&gt;=39447")</f>
        <v>0</v>
      </c>
      <c r="J264" s="5">
        <f>SUMIFS(base_de_dados!$T:$T,base_de_dados!$B:$B,$B264,base_de_dados!$G:$G,J$61,base_de_dados!$H:$H,$L$1,base_de_dados!$C:$C,$A264,base_de_dados!$M:$M,"&lt;=2007",base_de_dados!$O:$O,"&gt;=39447")</f>
        <v>0</v>
      </c>
      <c r="K264" s="32">
        <f t="shared" si="8"/>
        <v>0</v>
      </c>
      <c r="M264" s="57"/>
      <c r="N264" s="52"/>
      <c r="O264" s="58"/>
      <c r="P264" s="58"/>
      <c r="Q264" s="58"/>
      <c r="R264" s="58"/>
      <c r="S264" s="58"/>
      <c r="T264" s="58"/>
      <c r="U264" s="58"/>
      <c r="V264" s="58"/>
      <c r="W264" s="59"/>
      <c r="X264" s="47"/>
      <c r="Y264" s="57"/>
      <c r="Z264" s="52"/>
      <c r="AA264" s="51"/>
      <c r="AB264" s="48"/>
      <c r="AC264" s="48"/>
      <c r="AD264" s="48"/>
      <c r="AE264" s="48"/>
      <c r="AF264" s="48"/>
      <c r="AG264" s="48"/>
      <c r="AH264" s="48"/>
    </row>
    <row r="265" spans="1:34" x14ac:dyDescent="0.25">
      <c r="A265" s="29">
        <v>8</v>
      </c>
      <c r="B265" s="22" t="s">
        <v>622</v>
      </c>
      <c r="C265" s="5">
        <f>SUMIFS(base_de_dados!$T:$T,base_de_dados!$B:$B,$B265,base_de_dados!$G:$G,C$61,base_de_dados!$H:$H,$L$1,base_de_dados!$C:$C,$A265,base_de_dados!$M:$M,"&lt;=2007",base_de_dados!$O:$O,"&gt;=39447")</f>
        <v>0</v>
      </c>
      <c r="D265" s="5">
        <f>SUMIFS(base_de_dados!$T:$T,base_de_dados!$B:$B,$B265,base_de_dados!$G:$G,D$61,base_de_dados!$H:$H,$L$1,base_de_dados!$C:$C,$A265,base_de_dados!$M:$M,"&lt;=2007",base_de_dados!$O:$O,"&gt;=39447")</f>
        <v>0</v>
      </c>
      <c r="E265" s="5">
        <f>SUMIFS(base_de_dados!$T:$T,base_de_dados!$B:$B,$B265,base_de_dados!$G:$G,E$61,base_de_dados!$H:$H,$L$1,base_de_dados!$C:$C,$A265,base_de_dados!$M:$M,"&lt;=2007",base_de_dados!$O:$O,"&gt;=39447")</f>
        <v>0</v>
      </c>
      <c r="F265" s="5">
        <f>SUMIFS(base_de_dados!$T:$T,base_de_dados!$B:$B,$B265,base_de_dados!$G:$G,F$61,base_de_dados!$H:$H,$L$1,base_de_dados!$C:$C,$A265,base_de_dados!$M:$M,"&lt;=2007",base_de_dados!$O:$O,"&gt;=39447")</f>
        <v>0</v>
      </c>
      <c r="G265" s="5">
        <f>SUMIFS(base_de_dados!$T:$T,base_de_dados!$B:$B,$B265,base_de_dados!$G:$G,G$61,base_de_dados!$H:$H,$L$1,base_de_dados!$C:$C,$A265,base_de_dados!$M:$M,"&lt;=2007",base_de_dados!$O:$O,"&gt;=39447")</f>
        <v>0</v>
      </c>
      <c r="H265" s="5">
        <f>SUMIFS(base_de_dados!$T:$T,base_de_dados!$B:$B,$B265,base_de_dados!$G:$G,H$61,base_de_dados!$H:$H,$L$1,base_de_dados!$C:$C,$A265,base_de_dados!$M:$M,"&lt;=2007",base_de_dados!$O:$O,"&gt;=39447")</f>
        <v>0</v>
      </c>
      <c r="I265" s="5">
        <f>SUMIFS(base_de_dados!$T:$T,base_de_dados!$B:$B,$B265,base_de_dados!$G:$G,I$61,base_de_dados!$H:$H,$L$1,base_de_dados!$C:$C,$A265,base_de_dados!$M:$M,"&lt;=2007",base_de_dados!$O:$O,"&gt;=39447")</f>
        <v>0</v>
      </c>
      <c r="J265" s="5">
        <f>SUMIFS(base_de_dados!$T:$T,base_de_dados!$B:$B,$B265,base_de_dados!$G:$G,J$61,base_de_dados!$H:$H,$L$1,base_de_dados!$C:$C,$A265,base_de_dados!$M:$M,"&lt;=2007",base_de_dados!$O:$O,"&gt;=39447")</f>
        <v>0</v>
      </c>
      <c r="K265" s="32">
        <f t="shared" si="8"/>
        <v>0</v>
      </c>
      <c r="M265" s="57"/>
      <c r="N265" s="52"/>
      <c r="O265" s="58"/>
      <c r="P265" s="58"/>
      <c r="Q265" s="58"/>
      <c r="R265" s="58"/>
      <c r="S265" s="58"/>
      <c r="T265" s="58"/>
      <c r="U265" s="58"/>
      <c r="V265" s="58"/>
      <c r="W265" s="59"/>
      <c r="X265" s="47"/>
      <c r="Y265" s="57"/>
      <c r="Z265" s="52"/>
      <c r="AA265" s="51"/>
      <c r="AB265" s="48"/>
      <c r="AC265" s="48"/>
      <c r="AD265" s="48"/>
      <c r="AE265" s="48"/>
      <c r="AF265" s="48"/>
      <c r="AG265" s="48"/>
      <c r="AH265" s="48"/>
    </row>
    <row r="266" spans="1:34" x14ac:dyDescent="0.25">
      <c r="A266" s="29">
        <v>19</v>
      </c>
      <c r="B266" s="22" t="s">
        <v>807</v>
      </c>
      <c r="C266" s="5">
        <f>SUMIFS(base_de_dados!$T:$T,base_de_dados!$B:$B,$B266,base_de_dados!$G:$G,C$61,base_de_dados!$H:$H,$L$1,base_de_dados!$C:$C,$A266,base_de_dados!$M:$M,"&lt;=2007",base_de_dados!$O:$O,"&gt;=39447")</f>
        <v>0</v>
      </c>
      <c r="D266" s="5">
        <f>SUMIFS(base_de_dados!$T:$T,base_de_dados!$B:$B,$B266,base_de_dados!$G:$G,D$61,base_de_dados!$H:$H,$L$1,base_de_dados!$C:$C,$A266,base_de_dados!$M:$M,"&lt;=2007",base_de_dados!$O:$O,"&gt;=39447")</f>
        <v>0</v>
      </c>
      <c r="E266" s="5">
        <f>SUMIFS(base_de_dados!$T:$T,base_de_dados!$B:$B,$B266,base_de_dados!$G:$G,E$61,base_de_dados!$H:$H,$L$1,base_de_dados!$C:$C,$A266,base_de_dados!$M:$M,"&lt;=2007",base_de_dados!$O:$O,"&gt;=39447")</f>
        <v>0</v>
      </c>
      <c r="F266" s="5">
        <f>SUMIFS(base_de_dados!$T:$T,base_de_dados!$B:$B,$B266,base_de_dados!$G:$G,F$61,base_de_dados!$H:$H,$L$1,base_de_dados!$C:$C,$A266,base_de_dados!$M:$M,"&lt;=2007",base_de_dados!$O:$O,"&gt;=39447")</f>
        <v>0</v>
      </c>
      <c r="G266" s="5">
        <f>SUMIFS(base_de_dados!$T:$T,base_de_dados!$B:$B,$B266,base_de_dados!$G:$G,G$61,base_de_dados!$H:$H,$L$1,base_de_dados!$C:$C,$A266,base_de_dados!$M:$M,"&lt;=2007",base_de_dados!$O:$O,"&gt;=39447")</f>
        <v>0</v>
      </c>
      <c r="H266" s="5">
        <f>SUMIFS(base_de_dados!$T:$T,base_de_dados!$B:$B,$B266,base_de_dados!$G:$G,H$61,base_de_dados!$H:$H,$L$1,base_de_dados!$C:$C,$A266,base_de_dados!$M:$M,"&lt;=2007",base_de_dados!$O:$O,"&gt;=39447")</f>
        <v>0</v>
      </c>
      <c r="I266" s="5">
        <f>SUMIFS(base_de_dados!$T:$T,base_de_dados!$B:$B,$B266,base_de_dados!$G:$G,I$61,base_de_dados!$H:$H,$L$1,base_de_dados!$C:$C,$A266,base_de_dados!$M:$M,"&lt;=2007",base_de_dados!$O:$O,"&gt;=39447")</f>
        <v>0</v>
      </c>
      <c r="J266" s="5">
        <f>SUMIFS(base_de_dados!$T:$T,base_de_dados!$B:$B,$B266,base_de_dados!$G:$G,J$61,base_de_dados!$H:$H,$L$1,base_de_dados!$C:$C,$A266,base_de_dados!$M:$M,"&lt;=2007",base_de_dados!$O:$O,"&gt;=39447")</f>
        <v>0</v>
      </c>
      <c r="K266" s="32">
        <f t="shared" si="8"/>
        <v>0</v>
      </c>
      <c r="M266" s="57"/>
      <c r="N266" s="52"/>
      <c r="O266" s="58"/>
      <c r="P266" s="58"/>
      <c r="Q266" s="58"/>
      <c r="R266" s="58"/>
      <c r="S266" s="58"/>
      <c r="T266" s="58"/>
      <c r="U266" s="58"/>
      <c r="V266" s="58"/>
      <c r="W266" s="59"/>
      <c r="X266" s="47"/>
      <c r="Y266" s="57"/>
      <c r="Z266" s="52"/>
      <c r="AA266" s="51"/>
      <c r="AB266" s="48"/>
      <c r="AC266" s="48"/>
      <c r="AD266" s="48"/>
      <c r="AE266" s="48"/>
      <c r="AF266" s="48"/>
      <c r="AG266" s="48"/>
      <c r="AH266" s="48"/>
    </row>
    <row r="267" spans="1:34" x14ac:dyDescent="0.25">
      <c r="A267" s="29">
        <v>12</v>
      </c>
      <c r="B267" s="22" t="s">
        <v>517</v>
      </c>
      <c r="C267" s="5">
        <f>SUMIFS(base_de_dados!$T:$T,base_de_dados!$B:$B,$B267,base_de_dados!$G:$G,C$61,base_de_dados!$H:$H,$L$1,base_de_dados!$C:$C,$A267,base_de_dados!$M:$M,"&lt;=2007",base_de_dados!$O:$O,"&gt;=39447")</f>
        <v>0</v>
      </c>
      <c r="D267" s="5">
        <f>SUMIFS(base_de_dados!$T:$T,base_de_dados!$B:$B,$B267,base_de_dados!$G:$G,D$61,base_de_dados!$H:$H,$L$1,base_de_dados!$C:$C,$A267,base_de_dados!$M:$M,"&lt;=2007",base_de_dados!$O:$O,"&gt;=39447")</f>
        <v>0</v>
      </c>
      <c r="E267" s="5">
        <f>SUMIFS(base_de_dados!$T:$T,base_de_dados!$B:$B,$B267,base_de_dados!$G:$G,E$61,base_de_dados!$H:$H,$L$1,base_de_dados!$C:$C,$A267,base_de_dados!$M:$M,"&lt;=2007",base_de_dados!$O:$O,"&gt;=39447")</f>
        <v>1.7123287671232876E-3</v>
      </c>
      <c r="F267" s="5">
        <f>SUMIFS(base_de_dados!$T:$T,base_de_dados!$B:$B,$B267,base_de_dados!$G:$G,F$61,base_de_dados!$H:$H,$L$1,base_de_dados!$C:$C,$A267,base_de_dados!$M:$M,"&lt;=2007",base_de_dados!$O:$O,"&gt;=39447")</f>
        <v>1.3484589041095891E-2</v>
      </c>
      <c r="G267" s="5">
        <f>SUMIFS(base_de_dados!$T:$T,base_de_dados!$B:$B,$B267,base_de_dados!$G:$G,G$61,base_de_dados!$H:$H,$L$1,base_de_dados!$C:$C,$A267,base_de_dados!$M:$M,"&lt;=2007",base_de_dados!$O:$O,"&gt;=39447")</f>
        <v>0</v>
      </c>
      <c r="H267" s="5">
        <f>SUMIFS(base_de_dados!$T:$T,base_de_dados!$B:$B,$B267,base_de_dados!$G:$G,H$61,base_de_dados!$H:$H,$L$1,base_de_dados!$C:$C,$A267,base_de_dados!$M:$M,"&lt;=2007",base_de_dados!$O:$O,"&gt;=39447")</f>
        <v>0</v>
      </c>
      <c r="I267" s="5">
        <f>SUMIFS(base_de_dados!$T:$T,base_de_dados!$B:$B,$B267,base_de_dados!$G:$G,I$61,base_de_dados!$H:$H,$L$1,base_de_dados!$C:$C,$A267,base_de_dados!$M:$M,"&lt;=2007",base_de_dados!$O:$O,"&gt;=39447")</f>
        <v>0</v>
      </c>
      <c r="J267" s="5">
        <f>SUMIFS(base_de_dados!$T:$T,base_de_dados!$B:$B,$B267,base_de_dados!$G:$G,J$61,base_de_dados!$H:$H,$L$1,base_de_dados!$C:$C,$A267,base_de_dados!$M:$M,"&lt;=2007",base_de_dados!$O:$O,"&gt;=39447")</f>
        <v>0.49429223744292239</v>
      </c>
      <c r="K267" s="32">
        <f t="shared" si="8"/>
        <v>0.50948915525114158</v>
      </c>
      <c r="M267" s="57"/>
      <c r="N267" s="52"/>
      <c r="O267" s="58"/>
      <c r="P267" s="58"/>
      <c r="Q267" s="58"/>
      <c r="R267" s="58"/>
      <c r="S267" s="58"/>
      <c r="T267" s="58"/>
      <c r="U267" s="58"/>
      <c r="V267" s="58"/>
      <c r="W267" s="59"/>
      <c r="X267" s="47"/>
      <c r="Y267" s="57"/>
      <c r="Z267" s="52"/>
      <c r="AA267" s="51"/>
      <c r="AB267" s="48"/>
      <c r="AC267" s="48"/>
      <c r="AD267" s="48"/>
      <c r="AE267" s="48"/>
      <c r="AF267" s="48"/>
      <c r="AG267" s="48"/>
      <c r="AH267" s="48"/>
    </row>
    <row r="268" spans="1:34" x14ac:dyDescent="0.25">
      <c r="A268" s="29">
        <v>15</v>
      </c>
      <c r="B268" s="22" t="s">
        <v>808</v>
      </c>
      <c r="C268" s="5">
        <f>SUMIFS(base_de_dados!$T:$T,base_de_dados!$B:$B,$B268,base_de_dados!$G:$G,C$61,base_de_dados!$H:$H,$L$1,base_de_dados!$C:$C,$A268,base_de_dados!$M:$M,"&lt;=2007",base_de_dados!$O:$O,"&gt;=39447")</f>
        <v>0</v>
      </c>
      <c r="D268" s="5">
        <f>SUMIFS(base_de_dados!$T:$T,base_de_dados!$B:$B,$B268,base_de_dados!$G:$G,D$61,base_de_dados!$H:$H,$L$1,base_de_dados!$C:$C,$A268,base_de_dados!$M:$M,"&lt;=2007",base_de_dados!$O:$O,"&gt;=39447")</f>
        <v>0</v>
      </c>
      <c r="E268" s="5">
        <f>SUMIFS(base_de_dados!$T:$T,base_de_dados!$B:$B,$B268,base_de_dados!$G:$G,E$61,base_de_dados!$H:$H,$L$1,base_de_dados!$C:$C,$A268,base_de_dados!$M:$M,"&lt;=2007",base_de_dados!$O:$O,"&gt;=39447")</f>
        <v>0</v>
      </c>
      <c r="F268" s="5">
        <f>SUMIFS(base_de_dados!$T:$T,base_de_dados!$B:$B,$B268,base_de_dados!$G:$G,F$61,base_de_dados!$H:$H,$L$1,base_de_dados!$C:$C,$A268,base_de_dados!$M:$M,"&lt;=2007",base_de_dados!$O:$O,"&gt;=39447")</f>
        <v>0</v>
      </c>
      <c r="G268" s="5">
        <f>SUMIFS(base_de_dados!$T:$T,base_de_dados!$B:$B,$B268,base_de_dados!$G:$G,G$61,base_de_dados!$H:$H,$L$1,base_de_dados!$C:$C,$A268,base_de_dados!$M:$M,"&lt;=2007",base_de_dados!$O:$O,"&gt;=39447")</f>
        <v>0</v>
      </c>
      <c r="H268" s="5">
        <f>SUMIFS(base_de_dados!$T:$T,base_de_dados!$B:$B,$B268,base_de_dados!$G:$G,H$61,base_de_dados!$H:$H,$L$1,base_de_dados!$C:$C,$A268,base_de_dados!$M:$M,"&lt;=2007",base_de_dados!$O:$O,"&gt;=39447")</f>
        <v>0</v>
      </c>
      <c r="I268" s="5">
        <f>SUMIFS(base_de_dados!$T:$T,base_de_dados!$B:$B,$B268,base_de_dados!$G:$G,I$61,base_de_dados!$H:$H,$L$1,base_de_dados!$C:$C,$A268,base_de_dados!$M:$M,"&lt;=2007",base_de_dados!$O:$O,"&gt;=39447")</f>
        <v>0</v>
      </c>
      <c r="J268" s="5">
        <f>SUMIFS(base_de_dados!$T:$T,base_de_dados!$B:$B,$B268,base_de_dados!$G:$G,J$61,base_de_dados!$H:$H,$L$1,base_de_dados!$C:$C,$A268,base_de_dados!$M:$M,"&lt;=2007",base_de_dados!$O:$O,"&gt;=39447")</f>
        <v>0</v>
      </c>
      <c r="K268" s="32">
        <f t="shared" si="8"/>
        <v>0</v>
      </c>
      <c r="M268" s="57"/>
      <c r="N268" s="52"/>
      <c r="O268" s="58"/>
      <c r="P268" s="58"/>
      <c r="Q268" s="58"/>
      <c r="R268" s="58"/>
      <c r="S268" s="58"/>
      <c r="T268" s="58"/>
      <c r="U268" s="58"/>
      <c r="V268" s="58"/>
      <c r="W268" s="59"/>
      <c r="X268" s="47"/>
      <c r="Y268" s="57"/>
      <c r="Z268" s="52"/>
      <c r="AA268" s="51"/>
      <c r="AB268" s="48"/>
      <c r="AC268" s="48"/>
      <c r="AD268" s="48"/>
      <c r="AE268" s="48"/>
      <c r="AF268" s="48"/>
      <c r="AG268" s="48"/>
      <c r="AH268" s="48"/>
    </row>
    <row r="269" spans="1:34" x14ac:dyDescent="0.25">
      <c r="A269" s="29">
        <v>16</v>
      </c>
      <c r="B269" s="22" t="s">
        <v>809</v>
      </c>
      <c r="C269" s="5">
        <f>SUMIFS(base_de_dados!$T:$T,base_de_dados!$B:$B,$B269,base_de_dados!$G:$G,C$61,base_de_dados!$H:$H,$L$1,base_de_dados!$C:$C,$A269,base_de_dados!$M:$M,"&lt;=2007",base_de_dados!$O:$O,"&gt;=39447")</f>
        <v>0</v>
      </c>
      <c r="D269" s="5">
        <f>SUMIFS(base_de_dados!$T:$T,base_de_dados!$B:$B,$B269,base_de_dados!$G:$G,D$61,base_de_dados!$H:$H,$L$1,base_de_dados!$C:$C,$A269,base_de_dados!$M:$M,"&lt;=2007",base_de_dados!$O:$O,"&gt;=39447")</f>
        <v>0</v>
      </c>
      <c r="E269" s="5">
        <f>SUMIFS(base_de_dados!$T:$T,base_de_dados!$B:$B,$B269,base_de_dados!$G:$G,E$61,base_de_dados!$H:$H,$L$1,base_de_dados!$C:$C,$A269,base_de_dados!$M:$M,"&lt;=2007",base_de_dados!$O:$O,"&gt;=39447")</f>
        <v>0</v>
      </c>
      <c r="F269" s="5">
        <f>SUMIFS(base_de_dados!$T:$T,base_de_dados!$B:$B,$B269,base_de_dados!$G:$G,F$61,base_de_dados!$H:$H,$L$1,base_de_dados!$C:$C,$A269,base_de_dados!$M:$M,"&lt;=2007",base_de_dados!$O:$O,"&gt;=39447")</f>
        <v>0</v>
      </c>
      <c r="G269" s="5">
        <f>SUMIFS(base_de_dados!$T:$T,base_de_dados!$B:$B,$B269,base_de_dados!$G:$G,G$61,base_de_dados!$H:$H,$L$1,base_de_dados!$C:$C,$A269,base_de_dados!$M:$M,"&lt;=2007",base_de_dados!$O:$O,"&gt;=39447")</f>
        <v>0</v>
      </c>
      <c r="H269" s="5">
        <f>SUMIFS(base_de_dados!$T:$T,base_de_dados!$B:$B,$B269,base_de_dados!$G:$G,H$61,base_de_dados!$H:$H,$L$1,base_de_dados!$C:$C,$A269,base_de_dados!$M:$M,"&lt;=2007",base_de_dados!$O:$O,"&gt;=39447")</f>
        <v>0</v>
      </c>
      <c r="I269" s="5">
        <f>SUMIFS(base_de_dados!$T:$T,base_de_dados!$B:$B,$B269,base_de_dados!$G:$G,I$61,base_de_dados!$H:$H,$L$1,base_de_dados!$C:$C,$A269,base_de_dados!$M:$M,"&lt;=2007",base_de_dados!$O:$O,"&gt;=39447")</f>
        <v>0</v>
      </c>
      <c r="J269" s="5">
        <f>SUMIFS(base_de_dados!$T:$T,base_de_dados!$B:$B,$B269,base_de_dados!$G:$G,J$61,base_de_dados!$H:$H,$L$1,base_de_dados!$C:$C,$A269,base_de_dados!$M:$M,"&lt;=2007",base_de_dados!$O:$O,"&gt;=39447")</f>
        <v>0</v>
      </c>
      <c r="K269" s="32">
        <f t="shared" si="8"/>
        <v>0</v>
      </c>
      <c r="M269" s="57"/>
      <c r="N269" s="52"/>
      <c r="O269" s="58"/>
      <c r="P269" s="58"/>
      <c r="Q269" s="58"/>
      <c r="R269" s="58"/>
      <c r="S269" s="58"/>
      <c r="T269" s="58"/>
      <c r="U269" s="58"/>
      <c r="V269" s="58"/>
      <c r="W269" s="59"/>
      <c r="X269" s="47"/>
      <c r="Y269" s="57"/>
      <c r="Z269" s="52"/>
      <c r="AA269" s="51"/>
      <c r="AB269" s="48"/>
      <c r="AC269" s="48"/>
      <c r="AD269" s="48"/>
      <c r="AE269" s="48"/>
      <c r="AF269" s="48"/>
      <c r="AG269" s="48"/>
      <c r="AH269" s="48"/>
    </row>
    <row r="270" spans="1:34" x14ac:dyDescent="0.25">
      <c r="A270" s="29">
        <v>19</v>
      </c>
      <c r="B270" s="22" t="s">
        <v>810</v>
      </c>
      <c r="C270" s="5">
        <f>SUMIFS(base_de_dados!$T:$T,base_de_dados!$B:$B,$B270,base_de_dados!$G:$G,C$61,base_de_dados!$H:$H,$L$1,base_de_dados!$C:$C,$A270,base_de_dados!$M:$M,"&lt;=2007",base_de_dados!$O:$O,"&gt;=39447")</f>
        <v>0</v>
      </c>
      <c r="D270" s="5">
        <f>SUMIFS(base_de_dados!$T:$T,base_de_dados!$B:$B,$B270,base_de_dados!$G:$G,D$61,base_de_dados!$H:$H,$L$1,base_de_dados!$C:$C,$A270,base_de_dados!$M:$M,"&lt;=2007",base_de_dados!$O:$O,"&gt;=39447")</f>
        <v>0</v>
      </c>
      <c r="E270" s="5">
        <f>SUMIFS(base_de_dados!$T:$T,base_de_dados!$B:$B,$B270,base_de_dados!$G:$G,E$61,base_de_dados!$H:$H,$L$1,base_de_dados!$C:$C,$A270,base_de_dados!$M:$M,"&lt;=2007",base_de_dados!$O:$O,"&gt;=39447")</f>
        <v>0</v>
      </c>
      <c r="F270" s="5">
        <f>SUMIFS(base_de_dados!$T:$T,base_de_dados!$B:$B,$B270,base_de_dados!$G:$G,F$61,base_de_dados!$H:$H,$L$1,base_de_dados!$C:$C,$A270,base_de_dados!$M:$M,"&lt;=2007",base_de_dados!$O:$O,"&gt;=39447")</f>
        <v>0</v>
      </c>
      <c r="G270" s="5">
        <f>SUMIFS(base_de_dados!$T:$T,base_de_dados!$B:$B,$B270,base_de_dados!$G:$G,G$61,base_de_dados!$H:$H,$L$1,base_de_dados!$C:$C,$A270,base_de_dados!$M:$M,"&lt;=2007",base_de_dados!$O:$O,"&gt;=39447")</f>
        <v>0</v>
      </c>
      <c r="H270" s="5">
        <f>SUMIFS(base_de_dados!$T:$T,base_de_dados!$B:$B,$B270,base_de_dados!$G:$G,H$61,base_de_dados!$H:$H,$L$1,base_de_dados!$C:$C,$A270,base_de_dados!$M:$M,"&lt;=2007",base_de_dados!$O:$O,"&gt;=39447")</f>
        <v>0</v>
      </c>
      <c r="I270" s="5">
        <f>SUMIFS(base_de_dados!$T:$T,base_de_dados!$B:$B,$B270,base_de_dados!$G:$G,I$61,base_de_dados!$H:$H,$L$1,base_de_dados!$C:$C,$A270,base_de_dados!$M:$M,"&lt;=2007",base_de_dados!$O:$O,"&gt;=39447")</f>
        <v>0</v>
      </c>
      <c r="J270" s="5">
        <f>SUMIFS(base_de_dados!$T:$T,base_de_dados!$B:$B,$B270,base_de_dados!$G:$G,J$61,base_de_dados!$H:$H,$L$1,base_de_dados!$C:$C,$A270,base_de_dados!$M:$M,"&lt;=2007",base_de_dados!$O:$O,"&gt;=39447")</f>
        <v>0</v>
      </c>
      <c r="K270" s="32">
        <f t="shared" si="8"/>
        <v>0</v>
      </c>
      <c r="M270" s="57"/>
      <c r="N270" s="52"/>
      <c r="O270" s="58"/>
      <c r="P270" s="58"/>
      <c r="Q270" s="58"/>
      <c r="R270" s="58"/>
      <c r="S270" s="58"/>
      <c r="T270" s="58"/>
      <c r="U270" s="58"/>
      <c r="V270" s="58"/>
      <c r="W270" s="59"/>
      <c r="X270" s="47"/>
      <c r="Y270" s="57"/>
      <c r="Z270" s="52"/>
      <c r="AA270" s="51"/>
      <c r="AB270" s="48"/>
      <c r="AC270" s="48"/>
      <c r="AD270" s="48"/>
      <c r="AE270" s="48"/>
      <c r="AF270" s="48"/>
      <c r="AG270" s="48"/>
      <c r="AH270" s="48"/>
    </row>
    <row r="271" spans="1:34" x14ac:dyDescent="0.25">
      <c r="A271" s="29">
        <v>2</v>
      </c>
      <c r="B271" s="22" t="s">
        <v>565</v>
      </c>
      <c r="C271" s="5">
        <f>SUMIFS(base_de_dados!$T:$T,base_de_dados!$B:$B,$B271,base_de_dados!$G:$G,C$61,base_de_dados!$H:$H,$L$1,base_de_dados!$C:$C,$A271,base_de_dados!$M:$M,"&lt;=2007",base_de_dados!$O:$O,"&gt;=39447")</f>
        <v>0</v>
      </c>
      <c r="D271" s="5">
        <f>SUMIFS(base_de_dados!$T:$T,base_de_dados!$B:$B,$B271,base_de_dados!$G:$G,D$61,base_de_dados!$H:$H,$L$1,base_de_dados!$C:$C,$A271,base_de_dados!$M:$M,"&lt;=2007",base_de_dados!$O:$O,"&gt;=39447")</f>
        <v>0</v>
      </c>
      <c r="E271" s="5">
        <f>SUMIFS(base_de_dados!$T:$T,base_de_dados!$B:$B,$B271,base_de_dados!$G:$G,E$61,base_de_dados!$H:$H,$L$1,base_de_dados!$C:$C,$A271,base_de_dados!$M:$M,"&lt;=2007",base_de_dados!$O:$O,"&gt;=39447")</f>
        <v>0</v>
      </c>
      <c r="F271" s="5">
        <f>SUMIFS(base_de_dados!$T:$T,base_de_dados!$B:$B,$B271,base_de_dados!$G:$G,F$61,base_de_dados!$H:$H,$L$1,base_de_dados!$C:$C,$A271,base_de_dados!$M:$M,"&lt;=2007",base_de_dados!$O:$O,"&gt;=39447")</f>
        <v>0</v>
      </c>
      <c r="G271" s="5">
        <f>SUMIFS(base_de_dados!$T:$T,base_de_dados!$B:$B,$B271,base_de_dados!$G:$G,G$61,base_de_dados!$H:$H,$L$1,base_de_dados!$C:$C,$A271,base_de_dados!$M:$M,"&lt;=2007",base_de_dados!$O:$O,"&gt;=39447")</f>
        <v>0</v>
      </c>
      <c r="H271" s="5">
        <f>SUMIFS(base_de_dados!$T:$T,base_de_dados!$B:$B,$B271,base_de_dados!$G:$G,H$61,base_de_dados!$H:$H,$L$1,base_de_dados!$C:$C,$A271,base_de_dados!$M:$M,"&lt;=2007",base_de_dados!$O:$O,"&gt;=39447")</f>
        <v>0</v>
      </c>
      <c r="I271" s="5">
        <f>SUMIFS(base_de_dados!$T:$T,base_de_dados!$B:$B,$B271,base_de_dados!$G:$G,I$61,base_de_dados!$H:$H,$L$1,base_de_dados!$C:$C,$A271,base_de_dados!$M:$M,"&lt;=2007",base_de_dados!$O:$O,"&gt;=39447")</f>
        <v>0</v>
      </c>
      <c r="J271" s="5">
        <f>SUMIFS(base_de_dados!$T:$T,base_de_dados!$B:$B,$B271,base_de_dados!$G:$G,J$61,base_de_dados!$H:$H,$L$1,base_de_dados!$C:$C,$A271,base_de_dados!$M:$M,"&lt;=2007",base_de_dados!$O:$O,"&gt;=39447")</f>
        <v>0</v>
      </c>
      <c r="K271" s="32">
        <f t="shared" si="8"/>
        <v>0</v>
      </c>
      <c r="M271" s="57"/>
      <c r="N271" s="52"/>
      <c r="O271" s="58"/>
      <c r="P271" s="58"/>
      <c r="Q271" s="58"/>
      <c r="R271" s="58"/>
      <c r="S271" s="58"/>
      <c r="T271" s="58"/>
      <c r="U271" s="58"/>
      <c r="V271" s="58"/>
      <c r="W271" s="59"/>
      <c r="X271" s="47"/>
      <c r="Y271" s="57"/>
      <c r="Z271" s="52"/>
      <c r="AA271" s="51"/>
      <c r="AB271" s="48"/>
      <c r="AC271" s="48"/>
      <c r="AD271" s="48"/>
      <c r="AE271" s="48"/>
      <c r="AF271" s="48"/>
      <c r="AG271" s="48"/>
      <c r="AH271" s="48"/>
    </row>
    <row r="272" spans="1:34" x14ac:dyDescent="0.25">
      <c r="A272" s="29">
        <v>2</v>
      </c>
      <c r="B272" s="22" t="s">
        <v>521</v>
      </c>
      <c r="C272" s="5">
        <f>SUMIFS(base_de_dados!$T:$T,base_de_dados!$B:$B,$B272,base_de_dados!$G:$G,C$61,base_de_dados!$H:$H,$L$1,base_de_dados!$C:$C,$A272,base_de_dados!$M:$M,"&lt;=2007",base_de_dados!$O:$O,"&gt;=39447")</f>
        <v>0</v>
      </c>
      <c r="D272" s="5">
        <f>SUMIFS(base_de_dados!$T:$T,base_de_dados!$B:$B,$B272,base_de_dados!$G:$G,D$61,base_de_dados!$H:$H,$L$1,base_de_dados!$C:$C,$A272,base_de_dados!$M:$M,"&lt;=2007",base_de_dados!$O:$O,"&gt;=39447")</f>
        <v>0.31944444444444442</v>
      </c>
      <c r="E272" s="5">
        <f>SUMIFS(base_de_dados!$T:$T,base_de_dados!$B:$B,$B272,base_de_dados!$G:$G,E$61,base_de_dados!$H:$H,$L$1,base_de_dados!$C:$C,$A272,base_de_dados!$M:$M,"&lt;=2007",base_de_dados!$O:$O,"&gt;=39447")</f>
        <v>0</v>
      </c>
      <c r="F272" s="5">
        <f>SUMIFS(base_de_dados!$T:$T,base_de_dados!$B:$B,$B272,base_de_dados!$G:$G,F$61,base_de_dados!$H:$H,$L$1,base_de_dados!$C:$C,$A272,base_de_dados!$M:$M,"&lt;=2007",base_de_dados!$O:$O,"&gt;=39447")</f>
        <v>0</v>
      </c>
      <c r="G272" s="5">
        <f>SUMIFS(base_de_dados!$T:$T,base_de_dados!$B:$B,$B272,base_de_dados!$G:$G,G$61,base_de_dados!$H:$H,$L$1,base_de_dados!$C:$C,$A272,base_de_dados!$M:$M,"&lt;=2007",base_de_dados!$O:$O,"&gt;=39447")</f>
        <v>0</v>
      </c>
      <c r="H272" s="5">
        <f>SUMIFS(base_de_dados!$T:$T,base_de_dados!$B:$B,$B272,base_de_dados!$G:$G,H$61,base_de_dados!$H:$H,$L$1,base_de_dados!$C:$C,$A272,base_de_dados!$M:$M,"&lt;=2007",base_de_dados!$O:$O,"&gt;=39447")</f>
        <v>0</v>
      </c>
      <c r="I272" s="5">
        <f>SUMIFS(base_de_dados!$T:$T,base_de_dados!$B:$B,$B272,base_de_dados!$G:$G,I$61,base_de_dados!$H:$H,$L$1,base_de_dados!$C:$C,$A272,base_de_dados!$M:$M,"&lt;=2007",base_de_dados!$O:$O,"&gt;=39447")</f>
        <v>0</v>
      </c>
      <c r="J272" s="5">
        <f>SUMIFS(base_de_dados!$T:$T,base_de_dados!$B:$B,$B272,base_de_dados!$G:$G,J$61,base_de_dados!$H:$H,$L$1,base_de_dados!$C:$C,$A272,base_de_dados!$M:$M,"&lt;=2007",base_de_dados!$O:$O,"&gt;=39447")</f>
        <v>0</v>
      </c>
      <c r="K272" s="32">
        <f t="shared" si="8"/>
        <v>0.31944444444444442</v>
      </c>
      <c r="M272" s="57"/>
      <c r="N272" s="52"/>
      <c r="O272" s="58"/>
      <c r="P272" s="58"/>
      <c r="Q272" s="58"/>
      <c r="R272" s="58"/>
      <c r="S272" s="58"/>
      <c r="T272" s="58"/>
      <c r="U272" s="58"/>
      <c r="V272" s="58"/>
      <c r="W272" s="59"/>
      <c r="X272" s="47"/>
      <c r="Y272" s="57"/>
      <c r="Z272" s="52"/>
      <c r="AA272" s="51"/>
      <c r="AB272" s="48"/>
      <c r="AC272" s="48"/>
      <c r="AD272" s="48"/>
      <c r="AE272" s="48"/>
      <c r="AF272" s="48"/>
      <c r="AG272" s="48"/>
      <c r="AH272" s="48"/>
    </row>
    <row r="273" spans="1:34" x14ac:dyDescent="0.25">
      <c r="A273" s="29">
        <v>14</v>
      </c>
      <c r="B273" s="22" t="s">
        <v>811</v>
      </c>
      <c r="C273" s="5">
        <f>SUMIFS(base_de_dados!$T:$T,base_de_dados!$B:$B,$B273,base_de_dados!$G:$G,C$61,base_de_dados!$H:$H,$L$1,base_de_dados!$C:$C,$A273,base_de_dados!$M:$M,"&lt;=2007",base_de_dados!$O:$O,"&gt;=39447")</f>
        <v>0</v>
      </c>
      <c r="D273" s="5">
        <f>SUMIFS(base_de_dados!$T:$T,base_de_dados!$B:$B,$B273,base_de_dados!$G:$G,D$61,base_de_dados!$H:$H,$L$1,base_de_dados!$C:$C,$A273,base_de_dados!$M:$M,"&lt;=2007",base_de_dados!$O:$O,"&gt;=39447")</f>
        <v>0</v>
      </c>
      <c r="E273" s="5">
        <f>SUMIFS(base_de_dados!$T:$T,base_de_dados!$B:$B,$B273,base_de_dados!$G:$G,E$61,base_de_dados!$H:$H,$L$1,base_de_dados!$C:$C,$A273,base_de_dados!$M:$M,"&lt;=2007",base_de_dados!$O:$O,"&gt;=39447")</f>
        <v>0</v>
      </c>
      <c r="F273" s="5">
        <f>SUMIFS(base_de_dados!$T:$T,base_de_dados!$B:$B,$B273,base_de_dados!$G:$G,F$61,base_de_dados!$H:$H,$L$1,base_de_dados!$C:$C,$A273,base_de_dados!$M:$M,"&lt;=2007",base_de_dados!$O:$O,"&gt;=39447")</f>
        <v>0</v>
      </c>
      <c r="G273" s="5">
        <f>SUMIFS(base_de_dados!$T:$T,base_de_dados!$B:$B,$B273,base_de_dados!$G:$G,G$61,base_de_dados!$H:$H,$L$1,base_de_dados!$C:$C,$A273,base_de_dados!$M:$M,"&lt;=2007",base_de_dados!$O:$O,"&gt;=39447")</f>
        <v>0</v>
      </c>
      <c r="H273" s="5">
        <f>SUMIFS(base_de_dados!$T:$T,base_de_dados!$B:$B,$B273,base_de_dados!$G:$G,H$61,base_de_dados!$H:$H,$L$1,base_de_dados!$C:$C,$A273,base_de_dados!$M:$M,"&lt;=2007",base_de_dados!$O:$O,"&gt;=39447")</f>
        <v>0</v>
      </c>
      <c r="I273" s="5">
        <f>SUMIFS(base_de_dados!$T:$T,base_de_dados!$B:$B,$B273,base_de_dados!$G:$G,I$61,base_de_dados!$H:$H,$L$1,base_de_dados!$C:$C,$A273,base_de_dados!$M:$M,"&lt;=2007",base_de_dados!$O:$O,"&gt;=39447")</f>
        <v>0</v>
      </c>
      <c r="J273" s="5">
        <f>SUMIFS(base_de_dados!$T:$T,base_de_dados!$B:$B,$B273,base_de_dados!$G:$G,J$61,base_de_dados!$H:$H,$L$1,base_de_dados!$C:$C,$A273,base_de_dados!$M:$M,"&lt;=2007",base_de_dados!$O:$O,"&gt;=39447")</f>
        <v>0</v>
      </c>
      <c r="K273" s="32">
        <f t="shared" si="8"/>
        <v>0</v>
      </c>
      <c r="M273" s="57"/>
      <c r="N273" s="52"/>
      <c r="O273" s="58"/>
      <c r="P273" s="58"/>
      <c r="Q273" s="58"/>
      <c r="R273" s="58"/>
      <c r="S273" s="58"/>
      <c r="T273" s="58"/>
      <c r="U273" s="58"/>
      <c r="V273" s="58"/>
      <c r="W273" s="59"/>
      <c r="X273" s="47"/>
      <c r="Y273" s="57"/>
      <c r="Z273" s="52"/>
      <c r="AA273" s="51"/>
      <c r="AB273" s="48"/>
      <c r="AC273" s="48"/>
      <c r="AD273" s="48"/>
      <c r="AE273" s="48"/>
      <c r="AF273" s="48"/>
      <c r="AG273" s="48"/>
      <c r="AH273" s="48"/>
    </row>
    <row r="274" spans="1:34" x14ac:dyDescent="0.25">
      <c r="A274" s="29">
        <v>9</v>
      </c>
      <c r="B274" s="22" t="s">
        <v>593</v>
      </c>
      <c r="C274" s="5">
        <f>SUMIFS(base_de_dados!$T:$T,base_de_dados!$B:$B,$B274,base_de_dados!$G:$G,C$61,base_de_dados!$H:$H,$L$1,base_de_dados!$C:$C,$A274,base_de_dados!$M:$M,"&lt;=2007",base_de_dados!$O:$O,"&gt;=39447")</f>
        <v>0</v>
      </c>
      <c r="D274" s="5">
        <f>SUMIFS(base_de_dados!$T:$T,base_de_dados!$B:$B,$B274,base_de_dados!$G:$G,D$61,base_de_dados!$H:$H,$L$1,base_de_dados!$C:$C,$A274,base_de_dados!$M:$M,"&lt;=2007",base_de_dados!$O:$O,"&gt;=39447")</f>
        <v>0</v>
      </c>
      <c r="E274" s="5">
        <f>SUMIFS(base_de_dados!$T:$T,base_de_dados!$B:$B,$B274,base_de_dados!$G:$G,E$61,base_de_dados!$H:$H,$L$1,base_de_dados!$C:$C,$A274,base_de_dados!$M:$M,"&lt;=2007",base_de_dados!$O:$O,"&gt;=39447")</f>
        <v>0</v>
      </c>
      <c r="F274" s="5">
        <f>SUMIFS(base_de_dados!$T:$T,base_de_dados!$B:$B,$B274,base_de_dados!$G:$G,F$61,base_de_dados!$H:$H,$L$1,base_de_dados!$C:$C,$A274,base_de_dados!$M:$M,"&lt;=2007",base_de_dados!$O:$O,"&gt;=39447")</f>
        <v>0</v>
      </c>
      <c r="G274" s="5">
        <f>SUMIFS(base_de_dados!$T:$T,base_de_dados!$B:$B,$B274,base_de_dados!$G:$G,G$61,base_de_dados!$H:$H,$L$1,base_de_dados!$C:$C,$A274,base_de_dados!$M:$M,"&lt;=2007",base_de_dados!$O:$O,"&gt;=39447")</f>
        <v>0</v>
      </c>
      <c r="H274" s="5">
        <f>SUMIFS(base_de_dados!$T:$T,base_de_dados!$B:$B,$B274,base_de_dados!$G:$G,H$61,base_de_dados!$H:$H,$L$1,base_de_dados!$C:$C,$A274,base_de_dados!$M:$M,"&lt;=2007",base_de_dados!$O:$O,"&gt;=39447")</f>
        <v>0</v>
      </c>
      <c r="I274" s="5">
        <f>SUMIFS(base_de_dados!$T:$T,base_de_dados!$B:$B,$B274,base_de_dados!$G:$G,I$61,base_de_dados!$H:$H,$L$1,base_de_dados!$C:$C,$A274,base_de_dados!$M:$M,"&lt;=2007",base_de_dados!$O:$O,"&gt;=39447")</f>
        <v>0</v>
      </c>
      <c r="J274" s="5">
        <f>SUMIFS(base_de_dados!$T:$T,base_de_dados!$B:$B,$B274,base_de_dados!$G:$G,J$61,base_de_dados!$H:$H,$L$1,base_de_dados!$C:$C,$A274,base_de_dados!$M:$M,"&lt;=2007",base_de_dados!$O:$O,"&gt;=39447")</f>
        <v>0</v>
      </c>
      <c r="K274" s="32">
        <f t="shared" si="8"/>
        <v>0</v>
      </c>
      <c r="M274" s="57"/>
      <c r="N274" s="52"/>
      <c r="O274" s="58"/>
      <c r="P274" s="58"/>
      <c r="Q274" s="58"/>
      <c r="R274" s="58"/>
      <c r="S274" s="58"/>
      <c r="T274" s="58"/>
      <c r="U274" s="58"/>
      <c r="V274" s="58"/>
      <c r="W274" s="59"/>
      <c r="X274" s="47"/>
      <c r="Y274" s="57"/>
      <c r="Z274" s="52"/>
      <c r="AA274" s="51"/>
      <c r="AB274" s="48"/>
      <c r="AC274" s="48"/>
      <c r="AD274" s="48"/>
      <c r="AE274" s="48"/>
      <c r="AF274" s="48"/>
      <c r="AG274" s="48"/>
      <c r="AH274" s="48"/>
    </row>
    <row r="275" spans="1:34" x14ac:dyDescent="0.25">
      <c r="A275" s="29">
        <v>7</v>
      </c>
      <c r="B275" s="22" t="s">
        <v>812</v>
      </c>
      <c r="C275" s="5">
        <f>SUMIFS(base_de_dados!$T:$T,base_de_dados!$B:$B,$B275,base_de_dados!$G:$G,C$61,base_de_dados!$H:$H,$L$1,base_de_dados!$C:$C,$A275,base_de_dados!$M:$M,"&lt;=2007",base_de_dados!$O:$O,"&gt;=39447")</f>
        <v>0</v>
      </c>
      <c r="D275" s="5">
        <f>SUMIFS(base_de_dados!$T:$T,base_de_dados!$B:$B,$B275,base_de_dados!$G:$G,D$61,base_de_dados!$H:$H,$L$1,base_de_dados!$C:$C,$A275,base_de_dados!$M:$M,"&lt;=2007",base_de_dados!$O:$O,"&gt;=39447")</f>
        <v>0</v>
      </c>
      <c r="E275" s="5">
        <f>SUMIFS(base_de_dados!$T:$T,base_de_dados!$B:$B,$B275,base_de_dados!$G:$G,E$61,base_de_dados!$H:$H,$L$1,base_de_dados!$C:$C,$A275,base_de_dados!$M:$M,"&lt;=2007",base_de_dados!$O:$O,"&gt;=39447")</f>
        <v>0</v>
      </c>
      <c r="F275" s="5">
        <f>SUMIFS(base_de_dados!$T:$T,base_de_dados!$B:$B,$B275,base_de_dados!$G:$G,F$61,base_de_dados!$H:$H,$L$1,base_de_dados!$C:$C,$A275,base_de_dados!$M:$M,"&lt;=2007",base_de_dados!$O:$O,"&gt;=39447")</f>
        <v>0</v>
      </c>
      <c r="G275" s="5">
        <f>SUMIFS(base_de_dados!$T:$T,base_de_dados!$B:$B,$B275,base_de_dados!$G:$G,G$61,base_de_dados!$H:$H,$L$1,base_de_dados!$C:$C,$A275,base_de_dados!$M:$M,"&lt;=2007",base_de_dados!$O:$O,"&gt;=39447")</f>
        <v>0</v>
      </c>
      <c r="H275" s="5">
        <f>SUMIFS(base_de_dados!$T:$T,base_de_dados!$B:$B,$B275,base_de_dados!$G:$G,H$61,base_de_dados!$H:$H,$L$1,base_de_dados!$C:$C,$A275,base_de_dados!$M:$M,"&lt;=2007",base_de_dados!$O:$O,"&gt;=39447")</f>
        <v>0</v>
      </c>
      <c r="I275" s="5">
        <f>SUMIFS(base_de_dados!$T:$T,base_de_dados!$B:$B,$B275,base_de_dados!$G:$G,I$61,base_de_dados!$H:$H,$L$1,base_de_dados!$C:$C,$A275,base_de_dados!$M:$M,"&lt;=2007",base_de_dados!$O:$O,"&gt;=39447")</f>
        <v>0</v>
      </c>
      <c r="J275" s="5">
        <f>SUMIFS(base_de_dados!$T:$T,base_de_dados!$B:$B,$B275,base_de_dados!$G:$G,J$61,base_de_dados!$H:$H,$L$1,base_de_dados!$C:$C,$A275,base_de_dados!$M:$M,"&lt;=2007",base_de_dados!$O:$O,"&gt;=39447")</f>
        <v>0</v>
      </c>
      <c r="K275" s="32">
        <f t="shared" si="8"/>
        <v>0</v>
      </c>
      <c r="M275" s="57"/>
      <c r="N275" s="52"/>
      <c r="O275" s="58"/>
      <c r="P275" s="58"/>
      <c r="Q275" s="58"/>
      <c r="R275" s="58"/>
      <c r="S275" s="58"/>
      <c r="T275" s="58"/>
      <c r="U275" s="58"/>
      <c r="V275" s="58"/>
      <c r="W275" s="59"/>
      <c r="X275" s="47"/>
      <c r="Y275" s="57"/>
      <c r="Z275" s="52"/>
      <c r="AA275" s="51"/>
      <c r="AB275" s="48"/>
      <c r="AC275" s="48"/>
      <c r="AD275" s="48"/>
      <c r="AE275" s="48"/>
      <c r="AF275" s="48"/>
      <c r="AG275" s="48"/>
      <c r="AH275" s="48"/>
    </row>
    <row r="276" spans="1:34" x14ac:dyDescent="0.25">
      <c r="A276" s="29">
        <v>6</v>
      </c>
      <c r="B276" s="22" t="s">
        <v>813</v>
      </c>
      <c r="C276" s="5">
        <f>SUMIFS(base_de_dados!$T:$T,base_de_dados!$B:$B,$B276,base_de_dados!$G:$G,C$61,base_de_dados!$H:$H,$L$1,base_de_dados!$C:$C,$A276,base_de_dados!$M:$M,"&lt;=2007",base_de_dados!$O:$O,"&gt;=39447")</f>
        <v>0</v>
      </c>
      <c r="D276" s="5">
        <f>SUMIFS(base_de_dados!$T:$T,base_de_dados!$B:$B,$B276,base_de_dados!$G:$G,D$61,base_de_dados!$H:$H,$L$1,base_de_dados!$C:$C,$A276,base_de_dados!$M:$M,"&lt;=2007",base_de_dados!$O:$O,"&gt;=39447")</f>
        <v>0</v>
      </c>
      <c r="E276" s="5">
        <f>SUMIFS(base_de_dados!$T:$T,base_de_dados!$B:$B,$B276,base_de_dados!$G:$G,E$61,base_de_dados!$H:$H,$L$1,base_de_dados!$C:$C,$A276,base_de_dados!$M:$M,"&lt;=2007",base_de_dados!$O:$O,"&gt;=39447")</f>
        <v>0</v>
      </c>
      <c r="F276" s="5">
        <f>SUMIFS(base_de_dados!$T:$T,base_de_dados!$B:$B,$B276,base_de_dados!$G:$G,F$61,base_de_dados!$H:$H,$L$1,base_de_dados!$C:$C,$A276,base_de_dados!$M:$M,"&lt;=2007",base_de_dados!$O:$O,"&gt;=39447")</f>
        <v>0</v>
      </c>
      <c r="G276" s="5">
        <f>SUMIFS(base_de_dados!$T:$T,base_de_dados!$B:$B,$B276,base_de_dados!$G:$G,G$61,base_de_dados!$H:$H,$L$1,base_de_dados!$C:$C,$A276,base_de_dados!$M:$M,"&lt;=2007",base_de_dados!$O:$O,"&gt;=39447")</f>
        <v>0</v>
      </c>
      <c r="H276" s="5">
        <f>SUMIFS(base_de_dados!$T:$T,base_de_dados!$B:$B,$B276,base_de_dados!$G:$G,H$61,base_de_dados!$H:$H,$L$1,base_de_dados!$C:$C,$A276,base_de_dados!$M:$M,"&lt;=2007",base_de_dados!$O:$O,"&gt;=39447")</f>
        <v>0</v>
      </c>
      <c r="I276" s="5">
        <f>SUMIFS(base_de_dados!$T:$T,base_de_dados!$B:$B,$B276,base_de_dados!$G:$G,I$61,base_de_dados!$H:$H,$L$1,base_de_dados!$C:$C,$A276,base_de_dados!$M:$M,"&lt;=2007",base_de_dados!$O:$O,"&gt;=39447")</f>
        <v>0</v>
      </c>
      <c r="J276" s="5">
        <f>SUMIFS(base_de_dados!$T:$T,base_de_dados!$B:$B,$B276,base_de_dados!$G:$G,J$61,base_de_dados!$H:$H,$L$1,base_de_dados!$C:$C,$A276,base_de_dados!$M:$M,"&lt;=2007",base_de_dados!$O:$O,"&gt;=39447")</f>
        <v>0</v>
      </c>
      <c r="K276" s="32">
        <f t="shared" si="8"/>
        <v>0</v>
      </c>
      <c r="M276" s="57"/>
      <c r="N276" s="52"/>
      <c r="O276" s="58"/>
      <c r="P276" s="58"/>
      <c r="Q276" s="58"/>
      <c r="R276" s="58"/>
      <c r="S276" s="58"/>
      <c r="T276" s="58"/>
      <c r="U276" s="58"/>
      <c r="V276" s="58"/>
      <c r="W276" s="59"/>
      <c r="X276" s="47"/>
      <c r="Y276" s="57"/>
      <c r="Z276" s="52"/>
      <c r="AA276" s="51"/>
      <c r="AB276" s="48"/>
      <c r="AC276" s="48"/>
      <c r="AD276" s="48"/>
      <c r="AE276" s="48"/>
      <c r="AF276" s="48"/>
      <c r="AG276" s="48"/>
      <c r="AH276" s="48"/>
    </row>
    <row r="277" spans="1:34" x14ac:dyDescent="0.25">
      <c r="A277" s="29">
        <v>9</v>
      </c>
      <c r="B277" s="22" t="s">
        <v>489</v>
      </c>
      <c r="C277" s="5">
        <f>SUMIFS(base_de_dados!$T:$T,base_de_dados!$B:$B,$B277,base_de_dados!$G:$G,C$61,base_de_dados!$H:$H,$L$1,base_de_dados!$C:$C,$A277,base_de_dados!$M:$M,"&lt;=2007",base_de_dados!$O:$O,"&gt;=39447")</f>
        <v>0</v>
      </c>
      <c r="D277" s="5">
        <f>SUMIFS(base_de_dados!$T:$T,base_de_dados!$B:$B,$B277,base_de_dados!$G:$G,D$61,base_de_dados!$H:$H,$L$1,base_de_dados!$C:$C,$A277,base_de_dados!$M:$M,"&lt;=2007",base_de_dados!$O:$O,"&gt;=39447")</f>
        <v>0</v>
      </c>
      <c r="E277" s="5">
        <f>SUMIFS(base_de_dados!$T:$T,base_de_dados!$B:$B,$B277,base_de_dados!$G:$G,E$61,base_de_dados!$H:$H,$L$1,base_de_dados!$C:$C,$A277,base_de_dados!$M:$M,"&lt;=2007",base_de_dados!$O:$O,"&gt;=39447")</f>
        <v>0</v>
      </c>
      <c r="F277" s="5">
        <f>SUMIFS(base_de_dados!$T:$T,base_de_dados!$B:$B,$B277,base_de_dados!$G:$G,F$61,base_de_dados!$H:$H,$L$1,base_de_dados!$C:$C,$A277,base_de_dados!$M:$M,"&lt;=2007",base_de_dados!$O:$O,"&gt;=39447")</f>
        <v>7.6946981227803144E-3</v>
      </c>
      <c r="G277" s="5">
        <f>SUMIFS(base_de_dados!$T:$T,base_de_dados!$B:$B,$B277,base_de_dados!$G:$G,G$61,base_de_dados!$H:$H,$L$1,base_de_dados!$C:$C,$A277,base_de_dados!$M:$M,"&lt;=2007",base_de_dados!$O:$O,"&gt;=39447")</f>
        <v>0</v>
      </c>
      <c r="H277" s="5">
        <f>SUMIFS(base_de_dados!$T:$T,base_de_dados!$B:$B,$B277,base_de_dados!$G:$G,H$61,base_de_dados!$H:$H,$L$1,base_de_dados!$C:$C,$A277,base_de_dados!$M:$M,"&lt;=2007",base_de_dados!$O:$O,"&gt;=39447")</f>
        <v>0</v>
      </c>
      <c r="I277" s="5">
        <f>SUMIFS(base_de_dados!$T:$T,base_de_dados!$B:$B,$B277,base_de_dados!$G:$G,I$61,base_de_dados!$H:$H,$L$1,base_de_dados!$C:$C,$A277,base_de_dados!$M:$M,"&lt;=2007",base_de_dados!$O:$O,"&gt;=39447")</f>
        <v>0</v>
      </c>
      <c r="J277" s="5">
        <f>SUMIFS(base_de_dados!$T:$T,base_de_dados!$B:$B,$B277,base_de_dados!$G:$G,J$61,base_de_dados!$H:$H,$L$1,base_de_dados!$C:$C,$A277,base_de_dados!$M:$M,"&lt;=2007",base_de_dados!$O:$O,"&gt;=39447")</f>
        <v>0</v>
      </c>
      <c r="K277" s="32">
        <f t="shared" si="8"/>
        <v>7.6946981227803144E-3</v>
      </c>
      <c r="M277" s="57"/>
      <c r="N277" s="52"/>
      <c r="O277" s="58"/>
      <c r="P277" s="58"/>
      <c r="Q277" s="58"/>
      <c r="R277" s="58"/>
      <c r="S277" s="58"/>
      <c r="T277" s="58"/>
      <c r="U277" s="58"/>
      <c r="V277" s="58"/>
      <c r="W277" s="59"/>
      <c r="X277" s="47"/>
      <c r="Y277" s="57"/>
      <c r="Z277" s="52"/>
      <c r="AA277" s="51"/>
      <c r="AB277" s="48"/>
      <c r="AC277" s="48"/>
      <c r="AD277" s="48"/>
      <c r="AE277" s="48"/>
      <c r="AF277" s="48"/>
      <c r="AG277" s="48"/>
      <c r="AH277" s="48"/>
    </row>
    <row r="278" spans="1:34" x14ac:dyDescent="0.25">
      <c r="A278" s="29">
        <v>18</v>
      </c>
      <c r="B278" s="22" t="s">
        <v>814</v>
      </c>
      <c r="C278" s="5">
        <f>SUMIFS(base_de_dados!$T:$T,base_de_dados!$B:$B,$B278,base_de_dados!$G:$G,C$61,base_de_dados!$H:$H,$L$1,base_de_dados!$C:$C,$A278,base_de_dados!$M:$M,"&lt;=2007",base_de_dados!$O:$O,"&gt;=39447")</f>
        <v>0</v>
      </c>
      <c r="D278" s="5">
        <f>SUMIFS(base_de_dados!$T:$T,base_de_dados!$B:$B,$B278,base_de_dados!$G:$G,D$61,base_de_dados!$H:$H,$L$1,base_de_dados!$C:$C,$A278,base_de_dados!$M:$M,"&lt;=2007",base_de_dados!$O:$O,"&gt;=39447")</f>
        <v>0</v>
      </c>
      <c r="E278" s="5">
        <f>SUMIFS(base_de_dados!$T:$T,base_de_dados!$B:$B,$B278,base_de_dados!$G:$G,E$61,base_de_dados!$H:$H,$L$1,base_de_dados!$C:$C,$A278,base_de_dados!$M:$M,"&lt;=2007",base_de_dados!$O:$O,"&gt;=39447")</f>
        <v>0</v>
      </c>
      <c r="F278" s="5">
        <f>SUMIFS(base_de_dados!$T:$T,base_de_dados!$B:$B,$B278,base_de_dados!$G:$G,F$61,base_de_dados!$H:$H,$L$1,base_de_dados!$C:$C,$A278,base_de_dados!$M:$M,"&lt;=2007",base_de_dados!$O:$O,"&gt;=39447")</f>
        <v>0</v>
      </c>
      <c r="G278" s="5">
        <f>SUMIFS(base_de_dados!$T:$T,base_de_dados!$B:$B,$B278,base_de_dados!$G:$G,G$61,base_de_dados!$H:$H,$L$1,base_de_dados!$C:$C,$A278,base_de_dados!$M:$M,"&lt;=2007",base_de_dados!$O:$O,"&gt;=39447")</f>
        <v>0</v>
      </c>
      <c r="H278" s="5">
        <f>SUMIFS(base_de_dados!$T:$T,base_de_dados!$B:$B,$B278,base_de_dados!$G:$G,H$61,base_de_dados!$H:$H,$L$1,base_de_dados!$C:$C,$A278,base_de_dados!$M:$M,"&lt;=2007",base_de_dados!$O:$O,"&gt;=39447")</f>
        <v>0</v>
      </c>
      <c r="I278" s="5">
        <f>SUMIFS(base_de_dados!$T:$T,base_de_dados!$B:$B,$B278,base_de_dados!$G:$G,I$61,base_de_dados!$H:$H,$L$1,base_de_dados!$C:$C,$A278,base_de_dados!$M:$M,"&lt;=2007",base_de_dados!$O:$O,"&gt;=39447")</f>
        <v>0</v>
      </c>
      <c r="J278" s="5">
        <f>SUMIFS(base_de_dados!$T:$T,base_de_dados!$B:$B,$B278,base_de_dados!$G:$G,J$61,base_de_dados!$H:$H,$L$1,base_de_dados!$C:$C,$A278,base_de_dados!$M:$M,"&lt;=2007",base_de_dados!$O:$O,"&gt;=39447")</f>
        <v>0</v>
      </c>
      <c r="K278" s="32">
        <f t="shared" si="8"/>
        <v>0</v>
      </c>
      <c r="M278" s="57"/>
      <c r="N278" s="52"/>
      <c r="O278" s="58"/>
      <c r="P278" s="58"/>
      <c r="Q278" s="58"/>
      <c r="R278" s="58"/>
      <c r="S278" s="58"/>
      <c r="T278" s="58"/>
      <c r="U278" s="58"/>
      <c r="V278" s="58"/>
      <c r="W278" s="59"/>
      <c r="X278" s="47"/>
      <c r="Y278" s="57"/>
      <c r="Z278" s="52"/>
      <c r="AA278" s="51"/>
      <c r="AB278" s="48"/>
      <c r="AC278" s="48"/>
      <c r="AD278" s="48"/>
      <c r="AE278" s="48"/>
      <c r="AF278" s="48"/>
      <c r="AG278" s="48"/>
      <c r="AH278" s="48"/>
    </row>
    <row r="279" spans="1:34" x14ac:dyDescent="0.25">
      <c r="A279" s="29">
        <v>20</v>
      </c>
      <c r="B279" s="22" t="s">
        <v>815</v>
      </c>
      <c r="C279" s="5">
        <f>SUMIFS(base_de_dados!$T:$T,base_de_dados!$B:$B,$B279,base_de_dados!$G:$G,C$61,base_de_dados!$H:$H,$L$1,base_de_dados!$C:$C,$A279,base_de_dados!$M:$M,"&lt;=2007",base_de_dados!$O:$O,"&gt;=39447")</f>
        <v>0</v>
      </c>
      <c r="D279" s="5">
        <f>SUMIFS(base_de_dados!$T:$T,base_de_dados!$B:$B,$B279,base_de_dados!$G:$G,D$61,base_de_dados!$H:$H,$L$1,base_de_dados!$C:$C,$A279,base_de_dados!$M:$M,"&lt;=2007",base_de_dados!$O:$O,"&gt;=39447")</f>
        <v>0</v>
      </c>
      <c r="E279" s="5">
        <f>SUMIFS(base_de_dados!$T:$T,base_de_dados!$B:$B,$B279,base_de_dados!$G:$G,E$61,base_de_dados!$H:$H,$L$1,base_de_dados!$C:$C,$A279,base_de_dados!$M:$M,"&lt;=2007",base_de_dados!$O:$O,"&gt;=39447")</f>
        <v>0</v>
      </c>
      <c r="F279" s="5">
        <f>SUMIFS(base_de_dados!$T:$T,base_de_dados!$B:$B,$B279,base_de_dados!$G:$G,F$61,base_de_dados!$H:$H,$L$1,base_de_dados!$C:$C,$A279,base_de_dados!$M:$M,"&lt;=2007",base_de_dados!$O:$O,"&gt;=39447")</f>
        <v>0</v>
      </c>
      <c r="G279" s="5">
        <f>SUMIFS(base_de_dados!$T:$T,base_de_dados!$B:$B,$B279,base_de_dados!$G:$G,G$61,base_de_dados!$H:$H,$L$1,base_de_dados!$C:$C,$A279,base_de_dados!$M:$M,"&lt;=2007",base_de_dados!$O:$O,"&gt;=39447")</f>
        <v>0</v>
      </c>
      <c r="H279" s="5">
        <f>SUMIFS(base_de_dados!$T:$T,base_de_dados!$B:$B,$B279,base_de_dados!$G:$G,H$61,base_de_dados!$H:$H,$L$1,base_de_dados!$C:$C,$A279,base_de_dados!$M:$M,"&lt;=2007",base_de_dados!$O:$O,"&gt;=39447")</f>
        <v>0</v>
      </c>
      <c r="I279" s="5">
        <f>SUMIFS(base_de_dados!$T:$T,base_de_dados!$B:$B,$B279,base_de_dados!$G:$G,I$61,base_de_dados!$H:$H,$L$1,base_de_dados!$C:$C,$A279,base_de_dados!$M:$M,"&lt;=2007",base_de_dados!$O:$O,"&gt;=39447")</f>
        <v>0</v>
      </c>
      <c r="J279" s="5">
        <f>SUMIFS(base_de_dados!$T:$T,base_de_dados!$B:$B,$B279,base_de_dados!$G:$G,J$61,base_de_dados!$H:$H,$L$1,base_de_dados!$C:$C,$A279,base_de_dados!$M:$M,"&lt;=2007",base_de_dados!$O:$O,"&gt;=39447")</f>
        <v>0</v>
      </c>
      <c r="K279" s="32">
        <f t="shared" si="8"/>
        <v>0</v>
      </c>
      <c r="M279" s="57"/>
      <c r="N279" s="52"/>
      <c r="O279" s="58"/>
      <c r="P279" s="58"/>
      <c r="Q279" s="58"/>
      <c r="R279" s="58"/>
      <c r="S279" s="58"/>
      <c r="T279" s="58"/>
      <c r="U279" s="58"/>
      <c r="V279" s="58"/>
      <c r="W279" s="59"/>
      <c r="X279" s="47"/>
      <c r="Y279" s="57"/>
      <c r="Z279" s="52"/>
      <c r="AA279" s="51"/>
      <c r="AB279" s="48"/>
      <c r="AC279" s="48"/>
      <c r="AD279" s="48"/>
      <c r="AE279" s="48"/>
      <c r="AF279" s="48"/>
      <c r="AG279" s="48"/>
      <c r="AH279" s="48"/>
    </row>
    <row r="280" spans="1:34" x14ac:dyDescent="0.25">
      <c r="A280" s="29">
        <v>5</v>
      </c>
      <c r="B280" s="22" t="s">
        <v>816</v>
      </c>
      <c r="C280" s="5">
        <f>SUMIFS(base_de_dados!$T:$T,base_de_dados!$B:$B,$B280,base_de_dados!$G:$G,C$61,base_de_dados!$H:$H,$L$1,base_de_dados!$C:$C,$A280,base_de_dados!$M:$M,"&lt;=2007",base_de_dados!$O:$O,"&gt;=39447")</f>
        <v>0</v>
      </c>
      <c r="D280" s="5">
        <f>SUMIFS(base_de_dados!$T:$T,base_de_dados!$B:$B,$B280,base_de_dados!$G:$G,D$61,base_de_dados!$H:$H,$L$1,base_de_dados!$C:$C,$A280,base_de_dados!$M:$M,"&lt;=2007",base_de_dados!$O:$O,"&gt;=39447")</f>
        <v>0</v>
      </c>
      <c r="E280" s="5">
        <f>SUMIFS(base_de_dados!$T:$T,base_de_dados!$B:$B,$B280,base_de_dados!$G:$G,E$61,base_de_dados!$H:$H,$L$1,base_de_dados!$C:$C,$A280,base_de_dados!$M:$M,"&lt;=2007",base_de_dados!$O:$O,"&gt;=39447")</f>
        <v>0</v>
      </c>
      <c r="F280" s="5">
        <f>SUMIFS(base_de_dados!$T:$T,base_de_dados!$B:$B,$B280,base_de_dados!$G:$G,F$61,base_de_dados!$H:$H,$L$1,base_de_dados!$C:$C,$A280,base_de_dados!$M:$M,"&lt;=2007",base_de_dados!$O:$O,"&gt;=39447")</f>
        <v>0</v>
      </c>
      <c r="G280" s="5">
        <f>SUMIFS(base_de_dados!$T:$T,base_de_dados!$B:$B,$B280,base_de_dados!$G:$G,G$61,base_de_dados!$H:$H,$L$1,base_de_dados!$C:$C,$A280,base_de_dados!$M:$M,"&lt;=2007",base_de_dados!$O:$O,"&gt;=39447")</f>
        <v>0</v>
      </c>
      <c r="H280" s="5">
        <f>SUMIFS(base_de_dados!$T:$T,base_de_dados!$B:$B,$B280,base_de_dados!$G:$G,H$61,base_de_dados!$H:$H,$L$1,base_de_dados!$C:$C,$A280,base_de_dados!$M:$M,"&lt;=2007",base_de_dados!$O:$O,"&gt;=39447")</f>
        <v>0</v>
      </c>
      <c r="I280" s="5">
        <f>SUMIFS(base_de_dados!$T:$T,base_de_dados!$B:$B,$B280,base_de_dados!$G:$G,I$61,base_de_dados!$H:$H,$L$1,base_de_dados!$C:$C,$A280,base_de_dados!$M:$M,"&lt;=2007",base_de_dados!$O:$O,"&gt;=39447")</f>
        <v>0</v>
      </c>
      <c r="J280" s="5">
        <f>SUMIFS(base_de_dados!$T:$T,base_de_dados!$B:$B,$B280,base_de_dados!$G:$G,J$61,base_de_dados!$H:$H,$L$1,base_de_dados!$C:$C,$A280,base_de_dados!$M:$M,"&lt;=2007",base_de_dados!$O:$O,"&gt;=39447")</f>
        <v>0</v>
      </c>
      <c r="K280" s="32">
        <f t="shared" si="8"/>
        <v>0</v>
      </c>
      <c r="M280" s="57"/>
      <c r="N280" s="52"/>
      <c r="O280" s="58"/>
      <c r="P280" s="58"/>
      <c r="Q280" s="58"/>
      <c r="R280" s="58"/>
      <c r="S280" s="58"/>
      <c r="T280" s="58"/>
      <c r="U280" s="58"/>
      <c r="V280" s="58"/>
      <c r="W280" s="59"/>
      <c r="X280" s="47"/>
      <c r="Y280" s="57"/>
      <c r="Z280" s="52"/>
      <c r="AA280" s="51"/>
      <c r="AB280" s="48"/>
      <c r="AC280" s="48"/>
      <c r="AD280" s="48"/>
      <c r="AE280" s="48"/>
      <c r="AF280" s="48"/>
      <c r="AG280" s="48"/>
      <c r="AH280" s="48"/>
    </row>
    <row r="281" spans="1:34" x14ac:dyDescent="0.25">
      <c r="A281" s="29">
        <v>5</v>
      </c>
      <c r="B281" s="22" t="s">
        <v>817</v>
      </c>
      <c r="C281" s="5">
        <f>SUMIFS(base_de_dados!$T:$T,base_de_dados!$B:$B,$B281,base_de_dados!$G:$G,C$61,base_de_dados!$H:$H,$L$1,base_de_dados!$C:$C,$A281,base_de_dados!$M:$M,"&lt;=2007",base_de_dados!$O:$O,"&gt;=39447")</f>
        <v>0</v>
      </c>
      <c r="D281" s="5">
        <f>SUMIFS(base_de_dados!$T:$T,base_de_dados!$B:$B,$B281,base_de_dados!$G:$G,D$61,base_de_dados!$H:$H,$L$1,base_de_dados!$C:$C,$A281,base_de_dados!$M:$M,"&lt;=2007",base_de_dados!$O:$O,"&gt;=39447")</f>
        <v>0</v>
      </c>
      <c r="E281" s="5">
        <f>SUMIFS(base_de_dados!$T:$T,base_de_dados!$B:$B,$B281,base_de_dados!$G:$G,E$61,base_de_dados!$H:$H,$L$1,base_de_dados!$C:$C,$A281,base_de_dados!$M:$M,"&lt;=2007",base_de_dados!$O:$O,"&gt;=39447")</f>
        <v>0</v>
      </c>
      <c r="F281" s="5">
        <f>SUMIFS(base_de_dados!$T:$T,base_de_dados!$B:$B,$B281,base_de_dados!$G:$G,F$61,base_de_dados!$H:$H,$L$1,base_de_dados!$C:$C,$A281,base_de_dados!$M:$M,"&lt;=2007",base_de_dados!$O:$O,"&gt;=39447")</f>
        <v>0</v>
      </c>
      <c r="G281" s="5">
        <f>SUMIFS(base_de_dados!$T:$T,base_de_dados!$B:$B,$B281,base_de_dados!$G:$G,G$61,base_de_dados!$H:$H,$L$1,base_de_dados!$C:$C,$A281,base_de_dados!$M:$M,"&lt;=2007",base_de_dados!$O:$O,"&gt;=39447")</f>
        <v>0</v>
      </c>
      <c r="H281" s="5">
        <f>SUMIFS(base_de_dados!$T:$T,base_de_dados!$B:$B,$B281,base_de_dados!$G:$G,H$61,base_de_dados!$H:$H,$L$1,base_de_dados!$C:$C,$A281,base_de_dados!$M:$M,"&lt;=2007",base_de_dados!$O:$O,"&gt;=39447")</f>
        <v>0</v>
      </c>
      <c r="I281" s="5">
        <f>SUMIFS(base_de_dados!$T:$T,base_de_dados!$B:$B,$B281,base_de_dados!$G:$G,I$61,base_de_dados!$H:$H,$L$1,base_de_dados!$C:$C,$A281,base_de_dados!$M:$M,"&lt;=2007",base_de_dados!$O:$O,"&gt;=39447")</f>
        <v>0</v>
      </c>
      <c r="J281" s="5">
        <f>SUMIFS(base_de_dados!$T:$T,base_de_dados!$B:$B,$B281,base_de_dados!$G:$G,J$61,base_de_dados!$H:$H,$L$1,base_de_dados!$C:$C,$A281,base_de_dados!$M:$M,"&lt;=2007",base_de_dados!$O:$O,"&gt;=39447")</f>
        <v>0</v>
      </c>
      <c r="K281" s="32">
        <f t="shared" si="8"/>
        <v>0</v>
      </c>
      <c r="M281" s="57"/>
      <c r="N281" s="52"/>
      <c r="O281" s="58"/>
      <c r="P281" s="58"/>
      <c r="Q281" s="58"/>
      <c r="R281" s="58"/>
      <c r="S281" s="58"/>
      <c r="T281" s="58"/>
      <c r="U281" s="58"/>
      <c r="V281" s="58"/>
      <c r="W281" s="59"/>
      <c r="X281" s="47"/>
      <c r="Y281" s="57"/>
      <c r="Z281" s="52"/>
      <c r="AA281" s="51"/>
      <c r="AB281" s="48"/>
      <c r="AC281" s="48"/>
      <c r="AD281" s="48"/>
      <c r="AE281" s="48"/>
      <c r="AF281" s="48"/>
      <c r="AG281" s="48"/>
      <c r="AH281" s="48"/>
    </row>
    <row r="282" spans="1:34" x14ac:dyDescent="0.25">
      <c r="A282" s="29">
        <v>13</v>
      </c>
      <c r="B282" s="22" t="s">
        <v>818</v>
      </c>
      <c r="C282" s="5">
        <f>SUMIFS(base_de_dados!$T:$T,base_de_dados!$B:$B,$B282,base_de_dados!$G:$G,C$61,base_de_dados!$H:$H,$L$1,base_de_dados!$C:$C,$A282,base_de_dados!$M:$M,"&lt;=2007",base_de_dados!$O:$O,"&gt;=39447")</f>
        <v>0</v>
      </c>
      <c r="D282" s="5">
        <f>SUMIFS(base_de_dados!$T:$T,base_de_dados!$B:$B,$B282,base_de_dados!$G:$G,D$61,base_de_dados!$H:$H,$L$1,base_de_dados!$C:$C,$A282,base_de_dados!$M:$M,"&lt;=2007",base_de_dados!$O:$O,"&gt;=39447")</f>
        <v>0</v>
      </c>
      <c r="E282" s="5">
        <f>SUMIFS(base_de_dados!$T:$T,base_de_dados!$B:$B,$B282,base_de_dados!$G:$G,E$61,base_de_dados!$H:$H,$L$1,base_de_dados!$C:$C,$A282,base_de_dados!$M:$M,"&lt;=2007",base_de_dados!$O:$O,"&gt;=39447")</f>
        <v>0</v>
      </c>
      <c r="F282" s="5">
        <f>SUMIFS(base_de_dados!$T:$T,base_de_dados!$B:$B,$B282,base_de_dados!$G:$G,F$61,base_de_dados!$H:$H,$L$1,base_de_dados!$C:$C,$A282,base_de_dados!$M:$M,"&lt;=2007",base_de_dados!$O:$O,"&gt;=39447")</f>
        <v>0</v>
      </c>
      <c r="G282" s="5">
        <f>SUMIFS(base_de_dados!$T:$T,base_de_dados!$B:$B,$B282,base_de_dados!$G:$G,G$61,base_de_dados!$H:$H,$L$1,base_de_dados!$C:$C,$A282,base_de_dados!$M:$M,"&lt;=2007",base_de_dados!$O:$O,"&gt;=39447")</f>
        <v>0</v>
      </c>
      <c r="H282" s="5">
        <f>SUMIFS(base_de_dados!$T:$T,base_de_dados!$B:$B,$B282,base_de_dados!$G:$G,H$61,base_de_dados!$H:$H,$L$1,base_de_dados!$C:$C,$A282,base_de_dados!$M:$M,"&lt;=2007",base_de_dados!$O:$O,"&gt;=39447")</f>
        <v>0</v>
      </c>
      <c r="I282" s="5">
        <f>SUMIFS(base_de_dados!$T:$T,base_de_dados!$B:$B,$B282,base_de_dados!$G:$G,I$61,base_de_dados!$H:$H,$L$1,base_de_dados!$C:$C,$A282,base_de_dados!$M:$M,"&lt;=2007",base_de_dados!$O:$O,"&gt;=39447")</f>
        <v>0</v>
      </c>
      <c r="J282" s="5">
        <f>SUMIFS(base_de_dados!$T:$T,base_de_dados!$B:$B,$B282,base_de_dados!$G:$G,J$61,base_de_dados!$H:$H,$L$1,base_de_dados!$C:$C,$A282,base_de_dados!$M:$M,"&lt;=2007",base_de_dados!$O:$O,"&gt;=39447")</f>
        <v>0</v>
      </c>
      <c r="K282" s="32">
        <f t="shared" si="8"/>
        <v>0</v>
      </c>
      <c r="M282" s="57"/>
      <c r="N282" s="52"/>
      <c r="O282" s="58"/>
      <c r="P282" s="58"/>
      <c r="Q282" s="58"/>
      <c r="R282" s="58"/>
      <c r="S282" s="58"/>
      <c r="T282" s="58"/>
      <c r="U282" s="58"/>
      <c r="V282" s="58"/>
      <c r="W282" s="59"/>
      <c r="X282" s="47"/>
      <c r="Y282" s="57"/>
      <c r="Z282" s="52"/>
      <c r="AA282" s="51"/>
      <c r="AB282" s="48"/>
      <c r="AC282" s="48"/>
      <c r="AD282" s="48"/>
      <c r="AE282" s="48"/>
      <c r="AF282" s="48"/>
      <c r="AG282" s="48"/>
      <c r="AH282" s="48"/>
    </row>
    <row r="283" spans="1:34" x14ac:dyDescent="0.25">
      <c r="A283" s="29">
        <v>20</v>
      </c>
      <c r="B283" s="22" t="s">
        <v>819</v>
      </c>
      <c r="C283" s="5">
        <f>SUMIFS(base_de_dados!$T:$T,base_de_dados!$B:$B,$B283,base_de_dados!$G:$G,C$61,base_de_dados!$H:$H,$L$1,base_de_dados!$C:$C,$A283,base_de_dados!$M:$M,"&lt;=2007",base_de_dados!$O:$O,"&gt;=39447")</f>
        <v>0</v>
      </c>
      <c r="D283" s="5">
        <f>SUMIFS(base_de_dados!$T:$T,base_de_dados!$B:$B,$B283,base_de_dados!$G:$G,D$61,base_de_dados!$H:$H,$L$1,base_de_dados!$C:$C,$A283,base_de_dados!$M:$M,"&lt;=2007",base_de_dados!$O:$O,"&gt;=39447")</f>
        <v>0</v>
      </c>
      <c r="E283" s="5">
        <f>SUMIFS(base_de_dados!$T:$T,base_de_dados!$B:$B,$B283,base_de_dados!$G:$G,E$61,base_de_dados!$H:$H,$L$1,base_de_dados!$C:$C,$A283,base_de_dados!$M:$M,"&lt;=2007",base_de_dados!$O:$O,"&gt;=39447")</f>
        <v>0</v>
      </c>
      <c r="F283" s="5">
        <f>SUMIFS(base_de_dados!$T:$T,base_de_dados!$B:$B,$B283,base_de_dados!$G:$G,F$61,base_de_dados!$H:$H,$L$1,base_de_dados!$C:$C,$A283,base_de_dados!$M:$M,"&lt;=2007",base_de_dados!$O:$O,"&gt;=39447")</f>
        <v>0</v>
      </c>
      <c r="G283" s="5">
        <f>SUMIFS(base_de_dados!$T:$T,base_de_dados!$B:$B,$B283,base_de_dados!$G:$G,G$61,base_de_dados!$H:$H,$L$1,base_de_dados!$C:$C,$A283,base_de_dados!$M:$M,"&lt;=2007",base_de_dados!$O:$O,"&gt;=39447")</f>
        <v>0</v>
      </c>
      <c r="H283" s="5">
        <f>SUMIFS(base_de_dados!$T:$T,base_de_dados!$B:$B,$B283,base_de_dados!$G:$G,H$61,base_de_dados!$H:$H,$L$1,base_de_dados!$C:$C,$A283,base_de_dados!$M:$M,"&lt;=2007",base_de_dados!$O:$O,"&gt;=39447")</f>
        <v>0</v>
      </c>
      <c r="I283" s="5">
        <f>SUMIFS(base_de_dados!$T:$T,base_de_dados!$B:$B,$B283,base_de_dados!$G:$G,I$61,base_de_dados!$H:$H,$L$1,base_de_dados!$C:$C,$A283,base_de_dados!$M:$M,"&lt;=2007",base_de_dados!$O:$O,"&gt;=39447")</f>
        <v>0</v>
      </c>
      <c r="J283" s="5">
        <f>SUMIFS(base_de_dados!$T:$T,base_de_dados!$B:$B,$B283,base_de_dados!$G:$G,J$61,base_de_dados!$H:$H,$L$1,base_de_dados!$C:$C,$A283,base_de_dados!$M:$M,"&lt;=2007",base_de_dados!$O:$O,"&gt;=39447")</f>
        <v>0</v>
      </c>
      <c r="K283" s="32">
        <f t="shared" si="8"/>
        <v>0</v>
      </c>
      <c r="M283" s="57"/>
      <c r="N283" s="52"/>
      <c r="O283" s="58"/>
      <c r="P283" s="58"/>
      <c r="Q283" s="58"/>
      <c r="R283" s="58"/>
      <c r="S283" s="58"/>
      <c r="T283" s="58"/>
      <c r="U283" s="58"/>
      <c r="V283" s="58"/>
      <c r="W283" s="59"/>
      <c r="X283" s="47"/>
      <c r="Y283" s="57"/>
      <c r="Z283" s="52"/>
      <c r="AA283" s="51"/>
      <c r="AB283" s="48"/>
      <c r="AC283" s="48"/>
      <c r="AD283" s="48"/>
      <c r="AE283" s="48"/>
      <c r="AF283" s="48"/>
      <c r="AG283" s="48"/>
      <c r="AH283" s="48"/>
    </row>
    <row r="284" spans="1:34" x14ac:dyDescent="0.25">
      <c r="A284" s="29">
        <v>17</v>
      </c>
      <c r="B284" s="22" t="s">
        <v>820</v>
      </c>
      <c r="C284" s="5">
        <f>SUMIFS(base_de_dados!$T:$T,base_de_dados!$B:$B,$B284,base_de_dados!$G:$G,C$61,base_de_dados!$H:$H,$L$1,base_de_dados!$C:$C,$A284,base_de_dados!$M:$M,"&lt;=2007",base_de_dados!$O:$O,"&gt;=39447")</f>
        <v>0</v>
      </c>
      <c r="D284" s="5">
        <f>SUMIFS(base_de_dados!$T:$T,base_de_dados!$B:$B,$B284,base_de_dados!$G:$G,D$61,base_de_dados!$H:$H,$L$1,base_de_dados!$C:$C,$A284,base_de_dados!$M:$M,"&lt;=2007",base_de_dados!$O:$O,"&gt;=39447")</f>
        <v>0</v>
      </c>
      <c r="E284" s="5">
        <f>SUMIFS(base_de_dados!$T:$T,base_de_dados!$B:$B,$B284,base_de_dados!$G:$G,E$61,base_de_dados!$H:$H,$L$1,base_de_dados!$C:$C,$A284,base_de_dados!$M:$M,"&lt;=2007",base_de_dados!$O:$O,"&gt;=39447")</f>
        <v>0</v>
      </c>
      <c r="F284" s="5">
        <f>SUMIFS(base_de_dados!$T:$T,base_de_dados!$B:$B,$B284,base_de_dados!$G:$G,F$61,base_de_dados!$H:$H,$L$1,base_de_dados!$C:$C,$A284,base_de_dados!$M:$M,"&lt;=2007",base_de_dados!$O:$O,"&gt;=39447")</f>
        <v>0</v>
      </c>
      <c r="G284" s="5">
        <f>SUMIFS(base_de_dados!$T:$T,base_de_dados!$B:$B,$B284,base_de_dados!$G:$G,G$61,base_de_dados!$H:$H,$L$1,base_de_dados!$C:$C,$A284,base_de_dados!$M:$M,"&lt;=2007",base_de_dados!$O:$O,"&gt;=39447")</f>
        <v>0</v>
      </c>
      <c r="H284" s="5">
        <f>SUMIFS(base_de_dados!$T:$T,base_de_dados!$B:$B,$B284,base_de_dados!$G:$G,H$61,base_de_dados!$H:$H,$L$1,base_de_dados!$C:$C,$A284,base_de_dados!$M:$M,"&lt;=2007",base_de_dados!$O:$O,"&gt;=39447")</f>
        <v>0</v>
      </c>
      <c r="I284" s="5">
        <f>SUMIFS(base_de_dados!$T:$T,base_de_dados!$B:$B,$B284,base_de_dados!$G:$G,I$61,base_de_dados!$H:$H,$L$1,base_de_dados!$C:$C,$A284,base_de_dados!$M:$M,"&lt;=2007",base_de_dados!$O:$O,"&gt;=39447")</f>
        <v>0</v>
      </c>
      <c r="J284" s="5">
        <f>SUMIFS(base_de_dados!$T:$T,base_de_dados!$B:$B,$B284,base_de_dados!$G:$G,J$61,base_de_dados!$H:$H,$L$1,base_de_dados!$C:$C,$A284,base_de_dados!$M:$M,"&lt;=2007",base_de_dados!$O:$O,"&gt;=39447")</f>
        <v>0</v>
      </c>
      <c r="K284" s="32">
        <f t="shared" si="8"/>
        <v>0</v>
      </c>
      <c r="M284" s="57"/>
      <c r="N284" s="52"/>
      <c r="O284" s="58"/>
      <c r="P284" s="58"/>
      <c r="Q284" s="58"/>
      <c r="R284" s="58"/>
      <c r="S284" s="58"/>
      <c r="T284" s="58"/>
      <c r="U284" s="58"/>
      <c r="V284" s="58"/>
      <c r="W284" s="59"/>
      <c r="X284" s="47"/>
      <c r="Y284" s="57"/>
      <c r="Z284" s="52"/>
      <c r="AA284" s="51"/>
      <c r="AB284" s="48"/>
      <c r="AC284" s="48"/>
      <c r="AD284" s="48"/>
      <c r="AE284" s="48"/>
      <c r="AF284" s="48"/>
      <c r="AG284" s="48"/>
      <c r="AH284" s="48"/>
    </row>
    <row r="285" spans="1:34" x14ac:dyDescent="0.25">
      <c r="A285" s="29">
        <v>13</v>
      </c>
      <c r="B285" s="22" t="s">
        <v>821</v>
      </c>
      <c r="C285" s="5">
        <f>SUMIFS(base_de_dados!$T:$T,base_de_dados!$B:$B,$B285,base_de_dados!$G:$G,C$61,base_de_dados!$H:$H,$L$1,base_de_dados!$C:$C,$A285,base_de_dados!$M:$M,"&lt;=2007",base_de_dados!$O:$O,"&gt;=39447")</f>
        <v>0</v>
      </c>
      <c r="D285" s="5">
        <f>SUMIFS(base_de_dados!$T:$T,base_de_dados!$B:$B,$B285,base_de_dados!$G:$G,D$61,base_de_dados!$H:$H,$L$1,base_de_dados!$C:$C,$A285,base_de_dados!$M:$M,"&lt;=2007",base_de_dados!$O:$O,"&gt;=39447")</f>
        <v>0</v>
      </c>
      <c r="E285" s="5">
        <f>SUMIFS(base_de_dados!$T:$T,base_de_dados!$B:$B,$B285,base_de_dados!$G:$G,E$61,base_de_dados!$H:$H,$L$1,base_de_dados!$C:$C,$A285,base_de_dados!$M:$M,"&lt;=2007",base_de_dados!$O:$O,"&gt;=39447")</f>
        <v>0</v>
      </c>
      <c r="F285" s="5">
        <f>SUMIFS(base_de_dados!$T:$T,base_de_dados!$B:$B,$B285,base_de_dados!$G:$G,F$61,base_de_dados!$H:$H,$L$1,base_de_dados!$C:$C,$A285,base_de_dados!$M:$M,"&lt;=2007",base_de_dados!$O:$O,"&gt;=39447")</f>
        <v>0</v>
      </c>
      <c r="G285" s="5">
        <f>SUMIFS(base_de_dados!$T:$T,base_de_dados!$B:$B,$B285,base_de_dados!$G:$G,G$61,base_de_dados!$H:$H,$L$1,base_de_dados!$C:$C,$A285,base_de_dados!$M:$M,"&lt;=2007",base_de_dados!$O:$O,"&gt;=39447")</f>
        <v>0</v>
      </c>
      <c r="H285" s="5">
        <f>SUMIFS(base_de_dados!$T:$T,base_de_dados!$B:$B,$B285,base_de_dados!$G:$G,H$61,base_de_dados!$H:$H,$L$1,base_de_dados!$C:$C,$A285,base_de_dados!$M:$M,"&lt;=2007",base_de_dados!$O:$O,"&gt;=39447")</f>
        <v>0</v>
      </c>
      <c r="I285" s="5">
        <f>SUMIFS(base_de_dados!$T:$T,base_de_dados!$B:$B,$B285,base_de_dados!$G:$G,I$61,base_de_dados!$H:$H,$L$1,base_de_dados!$C:$C,$A285,base_de_dados!$M:$M,"&lt;=2007",base_de_dados!$O:$O,"&gt;=39447")</f>
        <v>0</v>
      </c>
      <c r="J285" s="5">
        <f>SUMIFS(base_de_dados!$T:$T,base_de_dados!$B:$B,$B285,base_de_dados!$G:$G,J$61,base_de_dados!$H:$H,$L$1,base_de_dados!$C:$C,$A285,base_de_dados!$M:$M,"&lt;=2007",base_de_dados!$O:$O,"&gt;=39447")</f>
        <v>0</v>
      </c>
      <c r="K285" s="32">
        <f t="shared" si="8"/>
        <v>0</v>
      </c>
      <c r="M285" s="57"/>
      <c r="N285" s="52"/>
      <c r="O285" s="58"/>
      <c r="P285" s="58"/>
      <c r="Q285" s="58"/>
      <c r="R285" s="58"/>
      <c r="S285" s="58"/>
      <c r="T285" s="58"/>
      <c r="U285" s="58"/>
      <c r="V285" s="58"/>
      <c r="W285" s="59"/>
      <c r="X285" s="47"/>
      <c r="Y285" s="57"/>
      <c r="Z285" s="52"/>
      <c r="AA285" s="51"/>
      <c r="AB285" s="48"/>
      <c r="AC285" s="48"/>
      <c r="AD285" s="48"/>
      <c r="AE285" s="48"/>
      <c r="AF285" s="48"/>
      <c r="AG285" s="48"/>
      <c r="AH285" s="48"/>
    </row>
    <row r="286" spans="1:34" x14ac:dyDescent="0.25">
      <c r="A286" s="29">
        <v>16</v>
      </c>
      <c r="B286" s="22" t="s">
        <v>822</v>
      </c>
      <c r="C286" s="5">
        <f>SUMIFS(base_de_dados!$T:$T,base_de_dados!$B:$B,$B286,base_de_dados!$G:$G,C$61,base_de_dados!$H:$H,$L$1,base_de_dados!$C:$C,$A286,base_de_dados!$M:$M,"&lt;=2007",base_de_dados!$O:$O,"&gt;=39447")</f>
        <v>0</v>
      </c>
      <c r="D286" s="5">
        <f>SUMIFS(base_de_dados!$T:$T,base_de_dados!$B:$B,$B286,base_de_dados!$G:$G,D$61,base_de_dados!$H:$H,$L$1,base_de_dados!$C:$C,$A286,base_de_dados!$M:$M,"&lt;=2007",base_de_dados!$O:$O,"&gt;=39447")</f>
        <v>0</v>
      </c>
      <c r="E286" s="5">
        <f>SUMIFS(base_de_dados!$T:$T,base_de_dados!$B:$B,$B286,base_de_dados!$G:$G,E$61,base_de_dados!$H:$H,$L$1,base_de_dados!$C:$C,$A286,base_de_dados!$M:$M,"&lt;=2007",base_de_dados!$O:$O,"&gt;=39447")</f>
        <v>0</v>
      </c>
      <c r="F286" s="5">
        <f>SUMIFS(base_de_dados!$T:$T,base_de_dados!$B:$B,$B286,base_de_dados!$G:$G,F$61,base_de_dados!$H:$H,$L$1,base_de_dados!$C:$C,$A286,base_de_dados!$M:$M,"&lt;=2007",base_de_dados!$O:$O,"&gt;=39447")</f>
        <v>0</v>
      </c>
      <c r="G286" s="5">
        <f>SUMIFS(base_de_dados!$T:$T,base_de_dados!$B:$B,$B286,base_de_dados!$G:$G,G$61,base_de_dados!$H:$H,$L$1,base_de_dados!$C:$C,$A286,base_de_dados!$M:$M,"&lt;=2007",base_de_dados!$O:$O,"&gt;=39447")</f>
        <v>0</v>
      </c>
      <c r="H286" s="5">
        <f>SUMIFS(base_de_dados!$T:$T,base_de_dados!$B:$B,$B286,base_de_dados!$G:$G,H$61,base_de_dados!$H:$H,$L$1,base_de_dados!$C:$C,$A286,base_de_dados!$M:$M,"&lt;=2007",base_de_dados!$O:$O,"&gt;=39447")</f>
        <v>0</v>
      </c>
      <c r="I286" s="5">
        <f>SUMIFS(base_de_dados!$T:$T,base_de_dados!$B:$B,$B286,base_de_dados!$G:$G,I$61,base_de_dados!$H:$H,$L$1,base_de_dados!$C:$C,$A286,base_de_dados!$M:$M,"&lt;=2007",base_de_dados!$O:$O,"&gt;=39447")</f>
        <v>0</v>
      </c>
      <c r="J286" s="5">
        <f>SUMIFS(base_de_dados!$T:$T,base_de_dados!$B:$B,$B286,base_de_dados!$G:$G,J$61,base_de_dados!$H:$H,$L$1,base_de_dados!$C:$C,$A286,base_de_dados!$M:$M,"&lt;=2007",base_de_dados!$O:$O,"&gt;=39447")</f>
        <v>0</v>
      </c>
      <c r="K286" s="32">
        <f t="shared" si="8"/>
        <v>0</v>
      </c>
      <c r="M286" s="57"/>
      <c r="N286" s="52"/>
      <c r="O286" s="58"/>
      <c r="P286" s="58"/>
      <c r="Q286" s="58"/>
      <c r="R286" s="58"/>
      <c r="S286" s="58"/>
      <c r="T286" s="58"/>
      <c r="U286" s="58"/>
      <c r="V286" s="58"/>
      <c r="W286" s="59"/>
      <c r="X286" s="47"/>
      <c r="Y286" s="57"/>
      <c r="Z286" s="52"/>
      <c r="AA286" s="51"/>
      <c r="AB286" s="48"/>
      <c r="AC286" s="48"/>
      <c r="AD286" s="48"/>
      <c r="AE286" s="48"/>
      <c r="AF286" s="48"/>
      <c r="AG286" s="48"/>
      <c r="AH286" s="48"/>
    </row>
    <row r="287" spans="1:34" x14ac:dyDescent="0.25">
      <c r="A287" s="29">
        <v>17</v>
      </c>
      <c r="B287" s="22" t="s">
        <v>823</v>
      </c>
      <c r="C287" s="5">
        <f>SUMIFS(base_de_dados!$T:$T,base_de_dados!$B:$B,$B287,base_de_dados!$G:$G,C$61,base_de_dados!$H:$H,$L$1,base_de_dados!$C:$C,$A287,base_de_dados!$M:$M,"&lt;=2007",base_de_dados!$O:$O,"&gt;=39447")</f>
        <v>0</v>
      </c>
      <c r="D287" s="5">
        <f>SUMIFS(base_de_dados!$T:$T,base_de_dados!$B:$B,$B287,base_de_dados!$G:$G,D$61,base_de_dados!$H:$H,$L$1,base_de_dados!$C:$C,$A287,base_de_dados!$M:$M,"&lt;=2007",base_de_dados!$O:$O,"&gt;=39447")</f>
        <v>0</v>
      </c>
      <c r="E287" s="5">
        <f>SUMIFS(base_de_dados!$T:$T,base_de_dados!$B:$B,$B287,base_de_dados!$G:$G,E$61,base_de_dados!$H:$H,$L$1,base_de_dados!$C:$C,$A287,base_de_dados!$M:$M,"&lt;=2007",base_de_dados!$O:$O,"&gt;=39447")</f>
        <v>0</v>
      </c>
      <c r="F287" s="5">
        <f>SUMIFS(base_de_dados!$T:$T,base_de_dados!$B:$B,$B287,base_de_dados!$G:$G,F$61,base_de_dados!$H:$H,$L$1,base_de_dados!$C:$C,$A287,base_de_dados!$M:$M,"&lt;=2007",base_de_dados!$O:$O,"&gt;=39447")</f>
        <v>0</v>
      </c>
      <c r="G287" s="5">
        <f>SUMIFS(base_de_dados!$T:$T,base_de_dados!$B:$B,$B287,base_de_dados!$G:$G,G$61,base_de_dados!$H:$H,$L$1,base_de_dados!$C:$C,$A287,base_de_dados!$M:$M,"&lt;=2007",base_de_dados!$O:$O,"&gt;=39447")</f>
        <v>0</v>
      </c>
      <c r="H287" s="5">
        <f>SUMIFS(base_de_dados!$T:$T,base_de_dados!$B:$B,$B287,base_de_dados!$G:$G,H$61,base_de_dados!$H:$H,$L$1,base_de_dados!$C:$C,$A287,base_de_dados!$M:$M,"&lt;=2007",base_de_dados!$O:$O,"&gt;=39447")</f>
        <v>0</v>
      </c>
      <c r="I287" s="5">
        <f>SUMIFS(base_de_dados!$T:$T,base_de_dados!$B:$B,$B287,base_de_dados!$G:$G,I$61,base_de_dados!$H:$H,$L$1,base_de_dados!$C:$C,$A287,base_de_dados!$M:$M,"&lt;=2007",base_de_dados!$O:$O,"&gt;=39447")</f>
        <v>0</v>
      </c>
      <c r="J287" s="5">
        <f>SUMIFS(base_de_dados!$T:$T,base_de_dados!$B:$B,$B287,base_de_dados!$G:$G,J$61,base_de_dados!$H:$H,$L$1,base_de_dados!$C:$C,$A287,base_de_dados!$M:$M,"&lt;=2007",base_de_dados!$O:$O,"&gt;=39447")</f>
        <v>0</v>
      </c>
      <c r="K287" s="32">
        <f t="shared" si="8"/>
        <v>0</v>
      </c>
      <c r="M287" s="57"/>
      <c r="N287" s="52"/>
      <c r="O287" s="58"/>
      <c r="P287" s="58"/>
      <c r="Q287" s="58"/>
      <c r="R287" s="58"/>
      <c r="S287" s="58"/>
      <c r="T287" s="58"/>
      <c r="U287" s="58"/>
      <c r="V287" s="58"/>
      <c r="W287" s="59"/>
      <c r="X287" s="47"/>
      <c r="Y287" s="57"/>
      <c r="Z287" s="52"/>
      <c r="AA287" s="51"/>
      <c r="AB287" s="48"/>
      <c r="AC287" s="48"/>
      <c r="AD287" s="48"/>
      <c r="AE287" s="48"/>
      <c r="AF287" s="48"/>
      <c r="AG287" s="48"/>
      <c r="AH287" s="48"/>
    </row>
    <row r="288" spans="1:34" x14ac:dyDescent="0.25">
      <c r="A288" s="29">
        <v>13</v>
      </c>
      <c r="B288" s="22" t="s">
        <v>824</v>
      </c>
      <c r="C288" s="5">
        <f>SUMIFS(base_de_dados!$T:$T,base_de_dados!$B:$B,$B288,base_de_dados!$G:$G,C$61,base_de_dados!$H:$H,$L$1,base_de_dados!$C:$C,$A288,base_de_dados!$M:$M,"&lt;=2007",base_de_dados!$O:$O,"&gt;=39447")</f>
        <v>0</v>
      </c>
      <c r="D288" s="5">
        <f>SUMIFS(base_de_dados!$T:$T,base_de_dados!$B:$B,$B288,base_de_dados!$G:$G,D$61,base_de_dados!$H:$H,$L$1,base_de_dados!$C:$C,$A288,base_de_dados!$M:$M,"&lt;=2007",base_de_dados!$O:$O,"&gt;=39447")</f>
        <v>0</v>
      </c>
      <c r="E288" s="5">
        <f>SUMIFS(base_de_dados!$T:$T,base_de_dados!$B:$B,$B288,base_de_dados!$G:$G,E$61,base_de_dados!$H:$H,$L$1,base_de_dados!$C:$C,$A288,base_de_dados!$M:$M,"&lt;=2007",base_de_dados!$O:$O,"&gt;=39447")</f>
        <v>0</v>
      </c>
      <c r="F288" s="5">
        <f>SUMIFS(base_de_dados!$T:$T,base_de_dados!$B:$B,$B288,base_de_dados!$G:$G,F$61,base_de_dados!$H:$H,$L$1,base_de_dados!$C:$C,$A288,base_de_dados!$M:$M,"&lt;=2007",base_de_dados!$O:$O,"&gt;=39447")</f>
        <v>0</v>
      </c>
      <c r="G288" s="5">
        <f>SUMIFS(base_de_dados!$T:$T,base_de_dados!$B:$B,$B288,base_de_dados!$G:$G,G$61,base_de_dados!$H:$H,$L$1,base_de_dados!$C:$C,$A288,base_de_dados!$M:$M,"&lt;=2007",base_de_dados!$O:$O,"&gt;=39447")</f>
        <v>0</v>
      </c>
      <c r="H288" s="5">
        <f>SUMIFS(base_de_dados!$T:$T,base_de_dados!$B:$B,$B288,base_de_dados!$G:$G,H$61,base_de_dados!$H:$H,$L$1,base_de_dados!$C:$C,$A288,base_de_dados!$M:$M,"&lt;=2007",base_de_dados!$O:$O,"&gt;=39447")</f>
        <v>0</v>
      </c>
      <c r="I288" s="5">
        <f>SUMIFS(base_de_dados!$T:$T,base_de_dados!$B:$B,$B288,base_de_dados!$G:$G,I$61,base_de_dados!$H:$H,$L$1,base_de_dados!$C:$C,$A288,base_de_dados!$M:$M,"&lt;=2007",base_de_dados!$O:$O,"&gt;=39447")</f>
        <v>0</v>
      </c>
      <c r="J288" s="5">
        <f>SUMIFS(base_de_dados!$T:$T,base_de_dados!$B:$B,$B288,base_de_dados!$G:$G,J$61,base_de_dados!$H:$H,$L$1,base_de_dados!$C:$C,$A288,base_de_dados!$M:$M,"&lt;=2007",base_de_dados!$O:$O,"&gt;=39447")</f>
        <v>0</v>
      </c>
      <c r="K288" s="32">
        <f t="shared" si="8"/>
        <v>0</v>
      </c>
      <c r="M288" s="57"/>
      <c r="N288" s="52"/>
      <c r="O288" s="58"/>
      <c r="P288" s="58"/>
      <c r="Q288" s="58"/>
      <c r="R288" s="58"/>
      <c r="S288" s="58"/>
      <c r="T288" s="58"/>
      <c r="U288" s="58"/>
      <c r="V288" s="58"/>
      <c r="W288" s="59"/>
      <c r="X288" s="47"/>
      <c r="Y288" s="57"/>
      <c r="Z288" s="52"/>
      <c r="AA288" s="51"/>
      <c r="AB288" s="48"/>
      <c r="AC288" s="48"/>
      <c r="AD288" s="48"/>
      <c r="AE288" s="48"/>
      <c r="AF288" s="48"/>
      <c r="AG288" s="48"/>
      <c r="AH288" s="48"/>
    </row>
    <row r="289" spans="1:34" x14ac:dyDescent="0.25">
      <c r="A289" s="29">
        <v>10</v>
      </c>
      <c r="B289" s="22" t="s">
        <v>825</v>
      </c>
      <c r="C289" s="5">
        <f>SUMIFS(base_de_dados!$T:$T,base_de_dados!$B:$B,$B289,base_de_dados!$G:$G,C$61,base_de_dados!$H:$H,$L$1,base_de_dados!$C:$C,$A289,base_de_dados!$M:$M,"&lt;=2007",base_de_dados!$O:$O,"&gt;=39447")</f>
        <v>0</v>
      </c>
      <c r="D289" s="5">
        <f>SUMIFS(base_de_dados!$T:$T,base_de_dados!$B:$B,$B289,base_de_dados!$G:$G,D$61,base_de_dados!$H:$H,$L$1,base_de_dados!$C:$C,$A289,base_de_dados!$M:$M,"&lt;=2007",base_de_dados!$O:$O,"&gt;=39447")</f>
        <v>0</v>
      </c>
      <c r="E289" s="5">
        <f>SUMIFS(base_de_dados!$T:$T,base_de_dados!$B:$B,$B289,base_de_dados!$G:$G,E$61,base_de_dados!$H:$H,$L$1,base_de_dados!$C:$C,$A289,base_de_dados!$M:$M,"&lt;=2007",base_de_dados!$O:$O,"&gt;=39447")</f>
        <v>0</v>
      </c>
      <c r="F289" s="5">
        <f>SUMIFS(base_de_dados!$T:$T,base_de_dados!$B:$B,$B289,base_de_dados!$G:$G,F$61,base_de_dados!$H:$H,$L$1,base_de_dados!$C:$C,$A289,base_de_dados!$M:$M,"&lt;=2007",base_de_dados!$O:$O,"&gt;=39447")</f>
        <v>0</v>
      </c>
      <c r="G289" s="5">
        <f>SUMIFS(base_de_dados!$T:$T,base_de_dados!$B:$B,$B289,base_de_dados!$G:$G,G$61,base_de_dados!$H:$H,$L$1,base_de_dados!$C:$C,$A289,base_de_dados!$M:$M,"&lt;=2007",base_de_dados!$O:$O,"&gt;=39447")</f>
        <v>0</v>
      </c>
      <c r="H289" s="5">
        <f>SUMIFS(base_de_dados!$T:$T,base_de_dados!$B:$B,$B289,base_de_dados!$G:$G,H$61,base_de_dados!$H:$H,$L$1,base_de_dados!$C:$C,$A289,base_de_dados!$M:$M,"&lt;=2007",base_de_dados!$O:$O,"&gt;=39447")</f>
        <v>0</v>
      </c>
      <c r="I289" s="5">
        <f>SUMIFS(base_de_dados!$T:$T,base_de_dados!$B:$B,$B289,base_de_dados!$G:$G,I$61,base_de_dados!$H:$H,$L$1,base_de_dados!$C:$C,$A289,base_de_dados!$M:$M,"&lt;=2007",base_de_dados!$O:$O,"&gt;=39447")</f>
        <v>0</v>
      </c>
      <c r="J289" s="5">
        <f>SUMIFS(base_de_dados!$T:$T,base_de_dados!$B:$B,$B289,base_de_dados!$G:$G,J$61,base_de_dados!$H:$H,$L$1,base_de_dados!$C:$C,$A289,base_de_dados!$M:$M,"&lt;=2007",base_de_dados!$O:$O,"&gt;=39447")</f>
        <v>0</v>
      </c>
      <c r="K289" s="32">
        <f t="shared" si="8"/>
        <v>0</v>
      </c>
      <c r="M289" s="57"/>
      <c r="N289" s="52"/>
      <c r="O289" s="58"/>
      <c r="P289" s="58"/>
      <c r="Q289" s="58"/>
      <c r="R289" s="58"/>
      <c r="S289" s="58"/>
      <c r="T289" s="58"/>
      <c r="U289" s="58"/>
      <c r="V289" s="58"/>
      <c r="W289" s="59"/>
      <c r="X289" s="47"/>
      <c r="Y289" s="57"/>
      <c r="Z289" s="52"/>
      <c r="AA289" s="51"/>
      <c r="AB289" s="48"/>
      <c r="AC289" s="48"/>
      <c r="AD289" s="48"/>
      <c r="AE289" s="48"/>
      <c r="AF289" s="48"/>
      <c r="AG289" s="48"/>
      <c r="AH289" s="48"/>
    </row>
    <row r="290" spans="1:34" x14ac:dyDescent="0.25">
      <c r="A290" s="29">
        <v>12</v>
      </c>
      <c r="B290" s="22" t="s">
        <v>506</v>
      </c>
      <c r="C290" s="5">
        <f>SUMIFS(base_de_dados!$T:$T,base_de_dados!$B:$B,$B290,base_de_dados!$G:$G,C$61,base_de_dados!$H:$H,$L$1,base_de_dados!$C:$C,$A290,base_de_dados!$M:$M,"&lt;=2007",base_de_dados!$O:$O,"&gt;=39447")</f>
        <v>0</v>
      </c>
      <c r="D290" s="5">
        <f>SUMIFS(base_de_dados!$T:$T,base_de_dados!$B:$B,$B290,base_de_dados!$G:$G,D$61,base_de_dados!$H:$H,$L$1,base_de_dados!$C:$C,$A290,base_de_dados!$M:$M,"&lt;=2007",base_de_dados!$O:$O,"&gt;=39447")</f>
        <v>0</v>
      </c>
      <c r="E290" s="5">
        <f>SUMIFS(base_de_dados!$T:$T,base_de_dados!$B:$B,$B290,base_de_dados!$G:$G,E$61,base_de_dados!$H:$H,$L$1,base_de_dados!$C:$C,$A290,base_de_dados!$M:$M,"&lt;=2007",base_de_dados!$O:$O,"&gt;=39447")</f>
        <v>2.7397260273972603E-3</v>
      </c>
      <c r="F290" s="5">
        <f>SUMIFS(base_de_dados!$T:$T,base_de_dados!$B:$B,$B290,base_de_dados!$G:$G,F$61,base_de_dados!$H:$H,$L$1,base_de_dados!$C:$C,$A290,base_de_dados!$M:$M,"&lt;=2007",base_de_dados!$O:$O,"&gt;=39447")</f>
        <v>0.1580745433789954</v>
      </c>
      <c r="G290" s="5">
        <f>SUMIFS(base_de_dados!$T:$T,base_de_dados!$B:$B,$B290,base_de_dados!$G:$G,G$61,base_de_dados!$H:$H,$L$1,base_de_dados!$C:$C,$A290,base_de_dados!$M:$M,"&lt;=2007",base_de_dados!$O:$O,"&gt;=39447")</f>
        <v>0</v>
      </c>
      <c r="H290" s="5">
        <f>SUMIFS(base_de_dados!$T:$T,base_de_dados!$B:$B,$B290,base_de_dados!$G:$G,H$61,base_de_dados!$H:$H,$L$1,base_de_dados!$C:$C,$A290,base_de_dados!$M:$M,"&lt;=2007",base_de_dados!$O:$O,"&gt;=39447")</f>
        <v>0</v>
      </c>
      <c r="I290" s="5">
        <f>SUMIFS(base_de_dados!$T:$T,base_de_dados!$B:$B,$B290,base_de_dados!$G:$G,I$61,base_de_dados!$H:$H,$L$1,base_de_dados!$C:$C,$A290,base_de_dados!$M:$M,"&lt;=2007",base_de_dados!$O:$O,"&gt;=39447")</f>
        <v>0</v>
      </c>
      <c r="J290" s="5">
        <f>SUMIFS(base_de_dados!$T:$T,base_de_dados!$B:$B,$B290,base_de_dados!$G:$G,J$61,base_de_dados!$H:$H,$L$1,base_de_dados!$C:$C,$A290,base_de_dados!$M:$M,"&lt;=2007",base_de_dados!$O:$O,"&gt;=39447")</f>
        <v>0</v>
      </c>
      <c r="K290" s="32">
        <f t="shared" si="8"/>
        <v>0.16081426940639265</v>
      </c>
      <c r="M290" s="57"/>
      <c r="N290" s="52"/>
      <c r="O290" s="58"/>
      <c r="P290" s="58"/>
      <c r="Q290" s="58"/>
      <c r="R290" s="58"/>
      <c r="S290" s="58"/>
      <c r="T290" s="58"/>
      <c r="U290" s="58"/>
      <c r="V290" s="58"/>
      <c r="W290" s="59"/>
      <c r="X290" s="47"/>
      <c r="Y290" s="57"/>
      <c r="Z290" s="52"/>
      <c r="AA290" s="51"/>
      <c r="AB290" s="48"/>
      <c r="AC290" s="48"/>
      <c r="AD290" s="48"/>
      <c r="AE290" s="48"/>
      <c r="AF290" s="48"/>
      <c r="AG290" s="48"/>
      <c r="AH290" s="48"/>
    </row>
    <row r="291" spans="1:34" x14ac:dyDescent="0.25">
      <c r="A291" s="29">
        <v>22</v>
      </c>
      <c r="B291" s="22" t="s">
        <v>485</v>
      </c>
      <c r="C291" s="5">
        <f>SUMIFS(base_de_dados!$T:$T,base_de_dados!$B:$B,$B291,base_de_dados!$G:$G,C$61,base_de_dados!$H:$H,$L$1,base_de_dados!$C:$C,$A291,base_de_dados!$M:$M,"&lt;=2007",base_de_dados!$O:$O,"&gt;=39447")</f>
        <v>0</v>
      </c>
      <c r="D291" s="5">
        <f>SUMIFS(base_de_dados!$T:$T,base_de_dados!$B:$B,$B291,base_de_dados!$G:$G,D$61,base_de_dados!$H:$H,$L$1,base_de_dados!$C:$C,$A291,base_de_dados!$M:$M,"&lt;=2007",base_de_dados!$O:$O,"&gt;=39447")</f>
        <v>0</v>
      </c>
      <c r="E291" s="5">
        <f>SUMIFS(base_de_dados!$T:$T,base_de_dados!$B:$B,$B291,base_de_dados!$G:$G,E$61,base_de_dados!$H:$H,$L$1,base_de_dados!$C:$C,$A291,base_de_dados!$M:$M,"&lt;=2007",base_de_dados!$O:$O,"&gt;=39447")</f>
        <v>0</v>
      </c>
      <c r="F291" s="5">
        <f>SUMIFS(base_de_dados!$T:$T,base_de_dados!$B:$B,$B291,base_de_dados!$G:$G,F$61,base_de_dados!$H:$H,$L$1,base_de_dados!$C:$C,$A291,base_de_dados!$M:$M,"&lt;=2007",base_de_dados!$O:$O,"&gt;=39447")</f>
        <v>0.10154309360730596</v>
      </c>
      <c r="G291" s="5">
        <f>SUMIFS(base_de_dados!$T:$T,base_de_dados!$B:$B,$B291,base_de_dados!$G:$G,G$61,base_de_dados!$H:$H,$L$1,base_de_dados!$C:$C,$A291,base_de_dados!$M:$M,"&lt;=2007",base_de_dados!$O:$O,"&gt;=39447")</f>
        <v>0</v>
      </c>
      <c r="H291" s="5">
        <f>SUMIFS(base_de_dados!$T:$T,base_de_dados!$B:$B,$B291,base_de_dados!$G:$G,H$61,base_de_dados!$H:$H,$L$1,base_de_dados!$C:$C,$A291,base_de_dados!$M:$M,"&lt;=2007",base_de_dados!$O:$O,"&gt;=39447")</f>
        <v>0</v>
      </c>
      <c r="I291" s="5">
        <f>SUMIFS(base_de_dados!$T:$T,base_de_dados!$B:$B,$B291,base_de_dados!$G:$G,I$61,base_de_dados!$H:$H,$L$1,base_de_dados!$C:$C,$A291,base_de_dados!$M:$M,"&lt;=2007",base_de_dados!$O:$O,"&gt;=39447")</f>
        <v>0</v>
      </c>
      <c r="J291" s="5">
        <f>SUMIFS(base_de_dados!$T:$T,base_de_dados!$B:$B,$B291,base_de_dados!$G:$G,J$61,base_de_dados!$H:$H,$L$1,base_de_dados!$C:$C,$A291,base_de_dados!$M:$M,"&lt;=2007",base_de_dados!$O:$O,"&gt;=39447")</f>
        <v>0</v>
      </c>
      <c r="K291" s="32">
        <f t="shared" si="8"/>
        <v>0.10154309360730596</v>
      </c>
      <c r="M291" s="57"/>
      <c r="N291" s="52"/>
      <c r="O291" s="58"/>
      <c r="P291" s="58"/>
      <c r="Q291" s="58"/>
      <c r="R291" s="58"/>
      <c r="S291" s="58"/>
      <c r="T291" s="58"/>
      <c r="U291" s="58"/>
      <c r="V291" s="58"/>
      <c r="W291" s="59"/>
      <c r="X291" s="47"/>
      <c r="Y291" s="57"/>
      <c r="Z291" s="52"/>
      <c r="AA291" s="51"/>
      <c r="AB291" s="48"/>
      <c r="AC291" s="48"/>
      <c r="AD291" s="48"/>
      <c r="AE291" s="48"/>
      <c r="AF291" s="48"/>
      <c r="AG291" s="48"/>
      <c r="AH291" s="48"/>
    </row>
    <row r="292" spans="1:34" x14ac:dyDescent="0.25">
      <c r="A292" s="29">
        <v>13</v>
      </c>
      <c r="B292" s="22" t="s">
        <v>826</v>
      </c>
      <c r="C292" s="5">
        <f>SUMIFS(base_de_dados!$T:$T,base_de_dados!$B:$B,$B292,base_de_dados!$G:$G,C$61,base_de_dados!$H:$H,$L$1,base_de_dados!$C:$C,$A292,base_de_dados!$M:$M,"&lt;=2007",base_de_dados!$O:$O,"&gt;=39447")</f>
        <v>0</v>
      </c>
      <c r="D292" s="5">
        <f>SUMIFS(base_de_dados!$T:$T,base_de_dados!$B:$B,$B292,base_de_dados!$G:$G,D$61,base_de_dados!$H:$H,$L$1,base_de_dados!$C:$C,$A292,base_de_dados!$M:$M,"&lt;=2007",base_de_dados!$O:$O,"&gt;=39447")</f>
        <v>0</v>
      </c>
      <c r="E292" s="5">
        <f>SUMIFS(base_de_dados!$T:$T,base_de_dados!$B:$B,$B292,base_de_dados!$G:$G,E$61,base_de_dados!$H:$H,$L$1,base_de_dados!$C:$C,$A292,base_de_dados!$M:$M,"&lt;=2007",base_de_dados!$O:$O,"&gt;=39447")</f>
        <v>0</v>
      </c>
      <c r="F292" s="5">
        <f>SUMIFS(base_de_dados!$T:$T,base_de_dados!$B:$B,$B292,base_de_dados!$G:$G,F$61,base_de_dados!$H:$H,$L$1,base_de_dados!$C:$C,$A292,base_de_dados!$M:$M,"&lt;=2007",base_de_dados!$O:$O,"&gt;=39447")</f>
        <v>0</v>
      </c>
      <c r="G292" s="5">
        <f>SUMIFS(base_de_dados!$T:$T,base_de_dados!$B:$B,$B292,base_de_dados!$G:$G,G$61,base_de_dados!$H:$H,$L$1,base_de_dados!$C:$C,$A292,base_de_dados!$M:$M,"&lt;=2007",base_de_dados!$O:$O,"&gt;=39447")</f>
        <v>0</v>
      </c>
      <c r="H292" s="5">
        <f>SUMIFS(base_de_dados!$T:$T,base_de_dados!$B:$B,$B292,base_de_dados!$G:$G,H$61,base_de_dados!$H:$H,$L$1,base_de_dados!$C:$C,$A292,base_de_dados!$M:$M,"&lt;=2007",base_de_dados!$O:$O,"&gt;=39447")</f>
        <v>0</v>
      </c>
      <c r="I292" s="5">
        <f>SUMIFS(base_de_dados!$T:$T,base_de_dados!$B:$B,$B292,base_de_dados!$G:$G,I$61,base_de_dados!$H:$H,$L$1,base_de_dados!$C:$C,$A292,base_de_dados!$M:$M,"&lt;=2007",base_de_dados!$O:$O,"&gt;=39447")</f>
        <v>0</v>
      </c>
      <c r="J292" s="5">
        <f>SUMIFS(base_de_dados!$T:$T,base_de_dados!$B:$B,$B292,base_de_dados!$G:$G,J$61,base_de_dados!$H:$H,$L$1,base_de_dados!$C:$C,$A292,base_de_dados!$M:$M,"&lt;=2007",base_de_dados!$O:$O,"&gt;=39447")</f>
        <v>0</v>
      </c>
      <c r="K292" s="32">
        <f t="shared" si="8"/>
        <v>0</v>
      </c>
      <c r="M292" s="57"/>
      <c r="N292" s="52"/>
      <c r="O292" s="58"/>
      <c r="P292" s="58"/>
      <c r="Q292" s="58"/>
      <c r="R292" s="58"/>
      <c r="S292" s="58"/>
      <c r="T292" s="58"/>
      <c r="U292" s="58"/>
      <c r="V292" s="58"/>
      <c r="W292" s="59"/>
      <c r="X292" s="47"/>
      <c r="Y292" s="57"/>
      <c r="Z292" s="52"/>
      <c r="AA292" s="51"/>
      <c r="AB292" s="48"/>
      <c r="AC292" s="48"/>
      <c r="AD292" s="48"/>
      <c r="AE292" s="48"/>
      <c r="AF292" s="48"/>
      <c r="AG292" s="48"/>
      <c r="AH292" s="48"/>
    </row>
    <row r="293" spans="1:34" x14ac:dyDescent="0.25">
      <c r="A293" s="29">
        <v>8</v>
      </c>
      <c r="B293" s="22" t="s">
        <v>498</v>
      </c>
      <c r="C293" s="5">
        <f>SUMIFS(base_de_dados!$T:$T,base_de_dados!$B:$B,$B293,base_de_dados!$G:$G,C$61,base_de_dados!$H:$H,$L$1,base_de_dados!$C:$C,$A293,base_de_dados!$M:$M,"&lt;=2007",base_de_dados!$O:$O,"&gt;=39447")</f>
        <v>0</v>
      </c>
      <c r="D293" s="5">
        <f>SUMIFS(base_de_dados!$T:$T,base_de_dados!$B:$B,$B293,base_de_dados!$G:$G,D$61,base_de_dados!$H:$H,$L$1,base_de_dados!$C:$C,$A293,base_de_dados!$M:$M,"&lt;=2007",base_de_dados!$O:$O,"&gt;=39447")</f>
        <v>0.60787671232876705</v>
      </c>
      <c r="E293" s="5">
        <f>SUMIFS(base_de_dados!$T:$T,base_de_dados!$B:$B,$B293,base_de_dados!$G:$G,E$61,base_de_dados!$H:$H,$L$1,base_de_dados!$C:$C,$A293,base_de_dados!$M:$M,"&lt;=2007",base_de_dados!$O:$O,"&gt;=39447")</f>
        <v>0</v>
      </c>
      <c r="F293" s="5">
        <f>SUMIFS(base_de_dados!$T:$T,base_de_dados!$B:$B,$B293,base_de_dados!$G:$G,F$61,base_de_dados!$H:$H,$L$1,base_de_dados!$C:$C,$A293,base_de_dados!$M:$M,"&lt;=2007",base_de_dados!$O:$O,"&gt;=39447")</f>
        <v>0</v>
      </c>
      <c r="G293" s="5">
        <f>SUMIFS(base_de_dados!$T:$T,base_de_dados!$B:$B,$B293,base_de_dados!$G:$G,G$61,base_de_dados!$H:$H,$L$1,base_de_dados!$C:$C,$A293,base_de_dados!$M:$M,"&lt;=2007",base_de_dados!$O:$O,"&gt;=39447")</f>
        <v>0</v>
      </c>
      <c r="H293" s="5">
        <f>SUMIFS(base_de_dados!$T:$T,base_de_dados!$B:$B,$B293,base_de_dados!$G:$G,H$61,base_de_dados!$H:$H,$L$1,base_de_dados!$C:$C,$A293,base_de_dados!$M:$M,"&lt;=2007",base_de_dados!$O:$O,"&gt;=39447")</f>
        <v>0</v>
      </c>
      <c r="I293" s="5">
        <f>SUMIFS(base_de_dados!$T:$T,base_de_dados!$B:$B,$B293,base_de_dados!$G:$G,I$61,base_de_dados!$H:$H,$L$1,base_de_dados!$C:$C,$A293,base_de_dados!$M:$M,"&lt;=2007",base_de_dados!$O:$O,"&gt;=39447")</f>
        <v>0</v>
      </c>
      <c r="J293" s="5">
        <f>SUMIFS(base_de_dados!$T:$T,base_de_dados!$B:$B,$B293,base_de_dados!$G:$G,J$61,base_de_dados!$H:$H,$L$1,base_de_dados!$C:$C,$A293,base_de_dados!$M:$M,"&lt;=2007",base_de_dados!$O:$O,"&gt;=39447")</f>
        <v>0</v>
      </c>
      <c r="K293" s="32">
        <f t="shared" si="8"/>
        <v>0.60787671232876705</v>
      </c>
      <c r="M293" s="57"/>
      <c r="N293" s="52"/>
      <c r="O293" s="58"/>
      <c r="P293" s="58"/>
      <c r="Q293" s="58"/>
      <c r="R293" s="58"/>
      <c r="S293" s="58"/>
      <c r="T293" s="58"/>
      <c r="U293" s="58"/>
      <c r="V293" s="58"/>
      <c r="W293" s="59"/>
      <c r="X293" s="47"/>
      <c r="Y293" s="57"/>
      <c r="Z293" s="52"/>
      <c r="AA293" s="51"/>
      <c r="AB293" s="48"/>
      <c r="AC293" s="48"/>
      <c r="AD293" s="48"/>
      <c r="AE293" s="48"/>
      <c r="AF293" s="48"/>
      <c r="AG293" s="48"/>
      <c r="AH293" s="48"/>
    </row>
    <row r="294" spans="1:34" x14ac:dyDescent="0.25">
      <c r="A294" s="29">
        <v>2</v>
      </c>
      <c r="B294" s="22" t="s">
        <v>827</v>
      </c>
      <c r="C294" s="5">
        <f>SUMIFS(base_de_dados!$T:$T,base_de_dados!$B:$B,$B294,base_de_dados!$G:$G,C$61,base_de_dados!$H:$H,$L$1,base_de_dados!$C:$C,$A294,base_de_dados!$M:$M,"&lt;=2007",base_de_dados!$O:$O,"&gt;=39447")</f>
        <v>0</v>
      </c>
      <c r="D294" s="5">
        <f>SUMIFS(base_de_dados!$T:$T,base_de_dados!$B:$B,$B294,base_de_dados!$G:$G,D$61,base_de_dados!$H:$H,$L$1,base_de_dados!$C:$C,$A294,base_de_dados!$M:$M,"&lt;=2007",base_de_dados!$O:$O,"&gt;=39447")</f>
        <v>0</v>
      </c>
      <c r="E294" s="5">
        <f>SUMIFS(base_de_dados!$T:$T,base_de_dados!$B:$B,$B294,base_de_dados!$G:$G,E$61,base_de_dados!$H:$H,$L$1,base_de_dados!$C:$C,$A294,base_de_dados!$M:$M,"&lt;=2007",base_de_dados!$O:$O,"&gt;=39447")</f>
        <v>0</v>
      </c>
      <c r="F294" s="5">
        <f>SUMIFS(base_de_dados!$T:$T,base_de_dados!$B:$B,$B294,base_de_dados!$G:$G,F$61,base_de_dados!$H:$H,$L$1,base_de_dados!$C:$C,$A294,base_de_dados!$M:$M,"&lt;=2007",base_de_dados!$O:$O,"&gt;=39447")</f>
        <v>0</v>
      </c>
      <c r="G294" s="5">
        <f>SUMIFS(base_de_dados!$T:$T,base_de_dados!$B:$B,$B294,base_de_dados!$G:$G,G$61,base_de_dados!$H:$H,$L$1,base_de_dados!$C:$C,$A294,base_de_dados!$M:$M,"&lt;=2007",base_de_dados!$O:$O,"&gt;=39447")</f>
        <v>0</v>
      </c>
      <c r="H294" s="5">
        <f>SUMIFS(base_de_dados!$T:$T,base_de_dados!$B:$B,$B294,base_de_dados!$G:$G,H$61,base_de_dados!$H:$H,$L$1,base_de_dados!$C:$C,$A294,base_de_dados!$M:$M,"&lt;=2007",base_de_dados!$O:$O,"&gt;=39447")</f>
        <v>0</v>
      </c>
      <c r="I294" s="5">
        <f>SUMIFS(base_de_dados!$T:$T,base_de_dados!$B:$B,$B294,base_de_dados!$G:$G,I$61,base_de_dados!$H:$H,$L$1,base_de_dados!$C:$C,$A294,base_de_dados!$M:$M,"&lt;=2007",base_de_dados!$O:$O,"&gt;=39447")</f>
        <v>0</v>
      </c>
      <c r="J294" s="5">
        <f>SUMIFS(base_de_dados!$T:$T,base_de_dados!$B:$B,$B294,base_de_dados!$G:$G,J$61,base_de_dados!$H:$H,$L$1,base_de_dados!$C:$C,$A294,base_de_dados!$M:$M,"&lt;=2007",base_de_dados!$O:$O,"&gt;=39447")</f>
        <v>0</v>
      </c>
      <c r="K294" s="32">
        <f t="shared" si="8"/>
        <v>0</v>
      </c>
      <c r="M294" s="57"/>
      <c r="N294" s="52"/>
      <c r="O294" s="58"/>
      <c r="P294" s="58"/>
      <c r="Q294" s="58"/>
      <c r="R294" s="58"/>
      <c r="S294" s="58"/>
      <c r="T294" s="58"/>
      <c r="U294" s="58"/>
      <c r="V294" s="58"/>
      <c r="W294" s="59"/>
      <c r="X294" s="47"/>
      <c r="Y294" s="57"/>
      <c r="Z294" s="52"/>
      <c r="AA294" s="51"/>
      <c r="AB294" s="48"/>
      <c r="AC294" s="48"/>
      <c r="AD294" s="48"/>
      <c r="AE294" s="48"/>
      <c r="AF294" s="48"/>
      <c r="AG294" s="48"/>
      <c r="AH294" s="48"/>
    </row>
    <row r="295" spans="1:34" x14ac:dyDescent="0.25">
      <c r="A295" s="29">
        <v>11</v>
      </c>
      <c r="B295" s="22" t="s">
        <v>499</v>
      </c>
      <c r="C295" s="5">
        <f>SUMIFS(base_de_dados!$T:$T,base_de_dados!$B:$B,$B295,base_de_dados!$G:$G,C$61,base_de_dados!$H:$H,$L$1,base_de_dados!$C:$C,$A295,base_de_dados!$M:$M,"&lt;=2007",base_de_dados!$O:$O,"&gt;=39447")</f>
        <v>0</v>
      </c>
      <c r="D295" s="5">
        <f>SUMIFS(base_de_dados!$T:$T,base_de_dados!$B:$B,$B295,base_de_dados!$G:$G,D$61,base_de_dados!$H:$H,$L$1,base_de_dados!$C:$C,$A295,base_de_dados!$M:$M,"&lt;=2007",base_de_dados!$O:$O,"&gt;=39447")</f>
        <v>0</v>
      </c>
      <c r="E295" s="5">
        <f>SUMIFS(base_de_dados!$T:$T,base_de_dados!$B:$B,$B295,base_de_dados!$G:$G,E$61,base_de_dados!$H:$H,$L$1,base_de_dados!$C:$C,$A295,base_de_dados!$M:$M,"&lt;=2007",base_de_dados!$O:$O,"&gt;=39447")</f>
        <v>4.1073363774733638E-3</v>
      </c>
      <c r="F295" s="5">
        <f>SUMIFS(base_de_dados!$T:$T,base_de_dados!$B:$B,$B295,base_de_dados!$G:$G,F$61,base_de_dados!$H:$H,$L$1,base_de_dados!$C:$C,$A295,base_de_dados!$M:$M,"&lt;=2007",base_de_dados!$O:$O,"&gt;=39447")</f>
        <v>0</v>
      </c>
      <c r="G295" s="5">
        <f>SUMIFS(base_de_dados!$T:$T,base_de_dados!$B:$B,$B295,base_de_dados!$G:$G,G$61,base_de_dados!$H:$H,$L$1,base_de_dados!$C:$C,$A295,base_de_dados!$M:$M,"&lt;=2007",base_de_dados!$O:$O,"&gt;=39447")</f>
        <v>0</v>
      </c>
      <c r="H295" s="5">
        <f>SUMIFS(base_de_dados!$T:$T,base_de_dados!$B:$B,$B295,base_de_dados!$G:$G,H$61,base_de_dados!$H:$H,$L$1,base_de_dados!$C:$C,$A295,base_de_dados!$M:$M,"&lt;=2007",base_de_dados!$O:$O,"&gt;=39447")</f>
        <v>0</v>
      </c>
      <c r="I295" s="5">
        <f>SUMIFS(base_de_dados!$T:$T,base_de_dados!$B:$B,$B295,base_de_dados!$G:$G,I$61,base_de_dados!$H:$H,$L$1,base_de_dados!$C:$C,$A295,base_de_dados!$M:$M,"&lt;=2007",base_de_dados!$O:$O,"&gt;=39447")</f>
        <v>0</v>
      </c>
      <c r="J295" s="5">
        <f>SUMIFS(base_de_dados!$T:$T,base_de_dados!$B:$B,$B295,base_de_dados!$G:$G,J$61,base_de_dados!$H:$H,$L$1,base_de_dados!$C:$C,$A295,base_de_dados!$M:$M,"&lt;=2007",base_de_dados!$O:$O,"&gt;=39447")</f>
        <v>0</v>
      </c>
      <c r="K295" s="32">
        <f t="shared" si="8"/>
        <v>4.1073363774733638E-3</v>
      </c>
      <c r="M295" s="57"/>
      <c r="N295" s="52"/>
      <c r="O295" s="58"/>
      <c r="P295" s="58"/>
      <c r="Q295" s="58"/>
      <c r="R295" s="58"/>
      <c r="S295" s="58"/>
      <c r="T295" s="58"/>
      <c r="U295" s="58"/>
      <c r="V295" s="58"/>
      <c r="W295" s="59"/>
      <c r="X295" s="47"/>
      <c r="Y295" s="57"/>
      <c r="Z295" s="52"/>
      <c r="AA295" s="51"/>
      <c r="AB295" s="48"/>
      <c r="AC295" s="48"/>
      <c r="AD295" s="48"/>
      <c r="AE295" s="48"/>
      <c r="AF295" s="48"/>
      <c r="AG295" s="48"/>
      <c r="AH295" s="48"/>
    </row>
    <row r="296" spans="1:34" x14ac:dyDescent="0.25">
      <c r="A296" s="29">
        <v>11</v>
      </c>
      <c r="B296" s="22" t="s">
        <v>828</v>
      </c>
      <c r="C296" s="5">
        <f>SUMIFS(base_de_dados!$T:$T,base_de_dados!$B:$B,$B296,base_de_dados!$G:$G,C$61,base_de_dados!$H:$H,$L$1,base_de_dados!$C:$C,$A296,base_de_dados!$M:$M,"&lt;=2007",base_de_dados!$O:$O,"&gt;=39447")</f>
        <v>0</v>
      </c>
      <c r="D296" s="5">
        <f>SUMIFS(base_de_dados!$T:$T,base_de_dados!$B:$B,$B296,base_de_dados!$G:$G,D$61,base_de_dados!$H:$H,$L$1,base_de_dados!$C:$C,$A296,base_de_dados!$M:$M,"&lt;=2007",base_de_dados!$O:$O,"&gt;=39447")</f>
        <v>0</v>
      </c>
      <c r="E296" s="5">
        <f>SUMIFS(base_de_dados!$T:$T,base_de_dados!$B:$B,$B296,base_de_dados!$G:$G,E$61,base_de_dados!$H:$H,$L$1,base_de_dados!$C:$C,$A296,base_de_dados!$M:$M,"&lt;=2007",base_de_dados!$O:$O,"&gt;=39447")</f>
        <v>0</v>
      </c>
      <c r="F296" s="5">
        <f>SUMIFS(base_de_dados!$T:$T,base_de_dados!$B:$B,$B296,base_de_dados!$G:$G,F$61,base_de_dados!$H:$H,$L$1,base_de_dados!$C:$C,$A296,base_de_dados!$M:$M,"&lt;=2007",base_de_dados!$O:$O,"&gt;=39447")</f>
        <v>0</v>
      </c>
      <c r="G296" s="5">
        <f>SUMIFS(base_de_dados!$T:$T,base_de_dados!$B:$B,$B296,base_de_dados!$G:$G,G$61,base_de_dados!$H:$H,$L$1,base_de_dados!$C:$C,$A296,base_de_dados!$M:$M,"&lt;=2007",base_de_dados!$O:$O,"&gt;=39447")</f>
        <v>0</v>
      </c>
      <c r="H296" s="5">
        <f>SUMIFS(base_de_dados!$T:$T,base_de_dados!$B:$B,$B296,base_de_dados!$G:$G,H$61,base_de_dados!$H:$H,$L$1,base_de_dados!$C:$C,$A296,base_de_dados!$M:$M,"&lt;=2007",base_de_dados!$O:$O,"&gt;=39447")</f>
        <v>0</v>
      </c>
      <c r="I296" s="5">
        <f>SUMIFS(base_de_dados!$T:$T,base_de_dados!$B:$B,$B296,base_de_dados!$G:$G,I$61,base_de_dados!$H:$H,$L$1,base_de_dados!$C:$C,$A296,base_de_dados!$M:$M,"&lt;=2007",base_de_dados!$O:$O,"&gt;=39447")</f>
        <v>0</v>
      </c>
      <c r="J296" s="5">
        <f>SUMIFS(base_de_dados!$T:$T,base_de_dados!$B:$B,$B296,base_de_dados!$G:$G,J$61,base_de_dados!$H:$H,$L$1,base_de_dados!$C:$C,$A296,base_de_dados!$M:$M,"&lt;=2007",base_de_dados!$O:$O,"&gt;=39447")</f>
        <v>0</v>
      </c>
      <c r="K296" s="32">
        <f t="shared" si="8"/>
        <v>0</v>
      </c>
      <c r="M296" s="57"/>
      <c r="N296" s="52"/>
      <c r="O296" s="58"/>
      <c r="P296" s="58"/>
      <c r="Q296" s="58"/>
      <c r="R296" s="58"/>
      <c r="S296" s="58"/>
      <c r="T296" s="58"/>
      <c r="U296" s="58"/>
      <c r="V296" s="58"/>
      <c r="W296" s="59"/>
      <c r="X296" s="47"/>
      <c r="Y296" s="57"/>
      <c r="Z296" s="52"/>
      <c r="AA296" s="51"/>
      <c r="AB296" s="48"/>
      <c r="AC296" s="48"/>
      <c r="AD296" s="48"/>
      <c r="AE296" s="48"/>
      <c r="AF296" s="48"/>
      <c r="AG296" s="48"/>
      <c r="AH296" s="48"/>
    </row>
    <row r="297" spans="1:34" x14ac:dyDescent="0.25">
      <c r="A297" s="29">
        <v>18</v>
      </c>
      <c r="B297" s="22" t="s">
        <v>495</v>
      </c>
      <c r="C297" s="5">
        <f>SUMIFS(base_de_dados!$T:$T,base_de_dados!$B:$B,$B297,base_de_dados!$G:$G,C$61,base_de_dados!$H:$H,$L$1,base_de_dados!$C:$C,$A297,base_de_dados!$M:$M,"&lt;=2007",base_de_dados!$O:$O,"&gt;=39447")</f>
        <v>0</v>
      </c>
      <c r="D297" s="5">
        <f>SUMIFS(base_de_dados!$T:$T,base_de_dados!$B:$B,$B297,base_de_dados!$G:$G,D$61,base_de_dados!$H:$H,$L$1,base_de_dados!$C:$C,$A297,base_de_dados!$M:$M,"&lt;=2007",base_de_dados!$O:$O,"&gt;=39447")</f>
        <v>0.10711314053779807</v>
      </c>
      <c r="E297" s="5">
        <f>SUMIFS(base_de_dados!$T:$T,base_de_dados!$B:$B,$B297,base_de_dados!$G:$G,E$61,base_de_dados!$H:$H,$L$1,base_de_dados!$C:$C,$A297,base_de_dados!$M:$M,"&lt;=2007",base_de_dados!$O:$O,"&gt;=39447")</f>
        <v>1.5951293759512938E-3</v>
      </c>
      <c r="F297" s="5">
        <f>SUMIFS(base_de_dados!$T:$T,base_de_dados!$B:$B,$B297,base_de_dados!$G:$G,F$61,base_de_dados!$H:$H,$L$1,base_de_dados!$C:$C,$A297,base_de_dados!$M:$M,"&lt;=2007",base_de_dados!$O:$O,"&gt;=39447")</f>
        <v>0</v>
      </c>
      <c r="G297" s="5">
        <f>SUMIFS(base_de_dados!$T:$T,base_de_dados!$B:$B,$B297,base_de_dados!$G:$G,G$61,base_de_dados!$H:$H,$L$1,base_de_dados!$C:$C,$A297,base_de_dados!$M:$M,"&lt;=2007",base_de_dados!$O:$O,"&gt;=39447")</f>
        <v>0</v>
      </c>
      <c r="H297" s="5">
        <f>SUMIFS(base_de_dados!$T:$T,base_de_dados!$B:$B,$B297,base_de_dados!$G:$G,H$61,base_de_dados!$H:$H,$L$1,base_de_dados!$C:$C,$A297,base_de_dados!$M:$M,"&lt;=2007",base_de_dados!$O:$O,"&gt;=39447")</f>
        <v>0</v>
      </c>
      <c r="I297" s="5">
        <f>SUMIFS(base_de_dados!$T:$T,base_de_dados!$B:$B,$B297,base_de_dados!$G:$G,I$61,base_de_dados!$H:$H,$L$1,base_de_dados!$C:$C,$A297,base_de_dados!$M:$M,"&lt;=2007",base_de_dados!$O:$O,"&gt;=39447")</f>
        <v>0</v>
      </c>
      <c r="J297" s="5">
        <f>SUMIFS(base_de_dados!$T:$T,base_de_dados!$B:$B,$B297,base_de_dados!$G:$G,J$61,base_de_dados!$H:$H,$L$1,base_de_dados!$C:$C,$A297,base_de_dados!$M:$M,"&lt;=2007",base_de_dados!$O:$O,"&gt;=39447")</f>
        <v>0</v>
      </c>
      <c r="K297" s="32">
        <f t="shared" si="8"/>
        <v>0.10870826991374936</v>
      </c>
      <c r="M297" s="57"/>
      <c r="N297" s="52"/>
      <c r="O297" s="58"/>
      <c r="P297" s="58"/>
      <c r="Q297" s="58"/>
      <c r="R297" s="58"/>
      <c r="S297" s="58"/>
      <c r="T297" s="58"/>
      <c r="U297" s="58"/>
      <c r="V297" s="58"/>
      <c r="W297" s="59"/>
      <c r="X297" s="47"/>
      <c r="Y297" s="57"/>
      <c r="Z297" s="52"/>
      <c r="AA297" s="51"/>
      <c r="AB297" s="48"/>
      <c r="AC297" s="48"/>
      <c r="AD297" s="48"/>
      <c r="AE297" s="48"/>
      <c r="AF297" s="48"/>
      <c r="AG297" s="48"/>
      <c r="AH297" s="48"/>
    </row>
    <row r="298" spans="1:34" x14ac:dyDescent="0.25">
      <c r="A298" s="29">
        <v>3</v>
      </c>
      <c r="B298" s="22" t="s">
        <v>829</v>
      </c>
      <c r="C298" s="5">
        <f>SUMIFS(base_de_dados!$T:$T,base_de_dados!$B:$B,$B298,base_de_dados!$G:$G,C$61,base_de_dados!$H:$H,$L$1,base_de_dados!$C:$C,$A298,base_de_dados!$M:$M,"&lt;=2007",base_de_dados!$O:$O,"&gt;=39447")</f>
        <v>0</v>
      </c>
      <c r="D298" s="5">
        <f>SUMIFS(base_de_dados!$T:$T,base_de_dados!$B:$B,$B298,base_de_dados!$G:$G,D$61,base_de_dados!$H:$H,$L$1,base_de_dados!$C:$C,$A298,base_de_dados!$M:$M,"&lt;=2007",base_de_dados!$O:$O,"&gt;=39447")</f>
        <v>0</v>
      </c>
      <c r="E298" s="5">
        <f>SUMIFS(base_de_dados!$T:$T,base_de_dados!$B:$B,$B298,base_de_dados!$G:$G,E$61,base_de_dados!$H:$H,$L$1,base_de_dados!$C:$C,$A298,base_de_dados!$M:$M,"&lt;=2007",base_de_dados!$O:$O,"&gt;=39447")</f>
        <v>0</v>
      </c>
      <c r="F298" s="5">
        <f>SUMIFS(base_de_dados!$T:$T,base_de_dados!$B:$B,$B298,base_de_dados!$G:$G,F$61,base_de_dados!$H:$H,$L$1,base_de_dados!$C:$C,$A298,base_de_dados!$M:$M,"&lt;=2007",base_de_dados!$O:$O,"&gt;=39447")</f>
        <v>0</v>
      </c>
      <c r="G298" s="5">
        <f>SUMIFS(base_de_dados!$T:$T,base_de_dados!$B:$B,$B298,base_de_dados!$G:$G,G$61,base_de_dados!$H:$H,$L$1,base_de_dados!$C:$C,$A298,base_de_dados!$M:$M,"&lt;=2007",base_de_dados!$O:$O,"&gt;=39447")</f>
        <v>0</v>
      </c>
      <c r="H298" s="5">
        <f>SUMIFS(base_de_dados!$T:$T,base_de_dados!$B:$B,$B298,base_de_dados!$G:$G,H$61,base_de_dados!$H:$H,$L$1,base_de_dados!$C:$C,$A298,base_de_dados!$M:$M,"&lt;=2007",base_de_dados!$O:$O,"&gt;=39447")</f>
        <v>0</v>
      </c>
      <c r="I298" s="5">
        <f>SUMIFS(base_de_dados!$T:$T,base_de_dados!$B:$B,$B298,base_de_dados!$G:$G,I$61,base_de_dados!$H:$H,$L$1,base_de_dados!$C:$C,$A298,base_de_dados!$M:$M,"&lt;=2007",base_de_dados!$O:$O,"&gt;=39447")</f>
        <v>0</v>
      </c>
      <c r="J298" s="5">
        <f>SUMIFS(base_de_dados!$T:$T,base_de_dados!$B:$B,$B298,base_de_dados!$G:$G,J$61,base_de_dados!$H:$H,$L$1,base_de_dados!$C:$C,$A298,base_de_dados!$M:$M,"&lt;=2007",base_de_dados!$O:$O,"&gt;=39447")</f>
        <v>0</v>
      </c>
      <c r="K298" s="32">
        <f t="shared" si="8"/>
        <v>0</v>
      </c>
      <c r="M298" s="57"/>
      <c r="N298" s="52"/>
      <c r="O298" s="58"/>
      <c r="P298" s="58"/>
      <c r="Q298" s="58"/>
      <c r="R298" s="58"/>
      <c r="S298" s="58"/>
      <c r="T298" s="58"/>
      <c r="U298" s="58"/>
      <c r="V298" s="58"/>
      <c r="W298" s="59"/>
      <c r="X298" s="47"/>
      <c r="Y298" s="57"/>
      <c r="Z298" s="52"/>
      <c r="AA298" s="51"/>
      <c r="AB298" s="48"/>
      <c r="AC298" s="48"/>
      <c r="AD298" s="48"/>
      <c r="AE298" s="48"/>
      <c r="AF298" s="48"/>
      <c r="AG298" s="48"/>
      <c r="AH298" s="48"/>
    </row>
    <row r="299" spans="1:34" x14ac:dyDescent="0.25">
      <c r="A299" s="29">
        <v>5</v>
      </c>
      <c r="B299" s="22" t="s">
        <v>830</v>
      </c>
      <c r="C299" s="5">
        <f>SUMIFS(base_de_dados!$T:$T,base_de_dados!$B:$B,$B299,base_de_dados!$G:$G,C$61,base_de_dados!$H:$H,$L$1,base_de_dados!$C:$C,$A299,base_de_dados!$M:$M,"&lt;=2007",base_de_dados!$O:$O,"&gt;=39447")</f>
        <v>0</v>
      </c>
      <c r="D299" s="5">
        <f>SUMIFS(base_de_dados!$T:$T,base_de_dados!$B:$B,$B299,base_de_dados!$G:$G,D$61,base_de_dados!$H:$H,$L$1,base_de_dados!$C:$C,$A299,base_de_dados!$M:$M,"&lt;=2007",base_de_dados!$O:$O,"&gt;=39447")</f>
        <v>0</v>
      </c>
      <c r="E299" s="5">
        <f>SUMIFS(base_de_dados!$T:$T,base_de_dados!$B:$B,$B299,base_de_dados!$G:$G,E$61,base_de_dados!$H:$H,$L$1,base_de_dados!$C:$C,$A299,base_de_dados!$M:$M,"&lt;=2007",base_de_dados!$O:$O,"&gt;=39447")</f>
        <v>0</v>
      </c>
      <c r="F299" s="5">
        <f>SUMIFS(base_de_dados!$T:$T,base_de_dados!$B:$B,$B299,base_de_dados!$G:$G,F$61,base_de_dados!$H:$H,$L$1,base_de_dados!$C:$C,$A299,base_de_dados!$M:$M,"&lt;=2007",base_de_dados!$O:$O,"&gt;=39447")</f>
        <v>0</v>
      </c>
      <c r="G299" s="5">
        <f>SUMIFS(base_de_dados!$T:$T,base_de_dados!$B:$B,$B299,base_de_dados!$G:$G,G$61,base_de_dados!$H:$H,$L$1,base_de_dados!$C:$C,$A299,base_de_dados!$M:$M,"&lt;=2007",base_de_dados!$O:$O,"&gt;=39447")</f>
        <v>0</v>
      </c>
      <c r="H299" s="5">
        <f>SUMIFS(base_de_dados!$T:$T,base_de_dados!$B:$B,$B299,base_de_dados!$G:$G,H$61,base_de_dados!$H:$H,$L$1,base_de_dados!$C:$C,$A299,base_de_dados!$M:$M,"&lt;=2007",base_de_dados!$O:$O,"&gt;=39447")</f>
        <v>0</v>
      </c>
      <c r="I299" s="5">
        <f>SUMIFS(base_de_dados!$T:$T,base_de_dados!$B:$B,$B299,base_de_dados!$G:$G,I$61,base_de_dados!$H:$H,$L$1,base_de_dados!$C:$C,$A299,base_de_dados!$M:$M,"&lt;=2007",base_de_dados!$O:$O,"&gt;=39447")</f>
        <v>0</v>
      </c>
      <c r="J299" s="5">
        <f>SUMIFS(base_de_dados!$T:$T,base_de_dados!$B:$B,$B299,base_de_dados!$G:$G,J$61,base_de_dados!$H:$H,$L$1,base_de_dados!$C:$C,$A299,base_de_dados!$M:$M,"&lt;=2007",base_de_dados!$O:$O,"&gt;=39447")</f>
        <v>0</v>
      </c>
      <c r="K299" s="32">
        <f t="shared" si="8"/>
        <v>0</v>
      </c>
      <c r="M299" s="57"/>
      <c r="N299" s="52"/>
      <c r="O299" s="58"/>
      <c r="P299" s="58"/>
      <c r="Q299" s="58"/>
      <c r="R299" s="58"/>
      <c r="S299" s="58"/>
      <c r="T299" s="58"/>
      <c r="U299" s="58"/>
      <c r="V299" s="58"/>
      <c r="W299" s="59"/>
      <c r="X299" s="47"/>
      <c r="Y299" s="57"/>
      <c r="Z299" s="52"/>
      <c r="AA299" s="51"/>
      <c r="AB299" s="48"/>
      <c r="AC299" s="48"/>
      <c r="AD299" s="48"/>
      <c r="AE299" s="48"/>
      <c r="AF299" s="48"/>
      <c r="AG299" s="48"/>
      <c r="AH299" s="48"/>
    </row>
    <row r="300" spans="1:34" x14ac:dyDescent="0.25">
      <c r="A300" s="29">
        <v>21</v>
      </c>
      <c r="B300" s="22" t="s">
        <v>831</v>
      </c>
      <c r="C300" s="5">
        <f>SUMIFS(base_de_dados!$T:$T,base_de_dados!$B:$B,$B300,base_de_dados!$G:$G,C$61,base_de_dados!$H:$H,$L$1,base_de_dados!$C:$C,$A300,base_de_dados!$M:$M,"&lt;=2007",base_de_dados!$O:$O,"&gt;=39447")</f>
        <v>0</v>
      </c>
      <c r="D300" s="5">
        <f>SUMIFS(base_de_dados!$T:$T,base_de_dados!$B:$B,$B300,base_de_dados!$G:$G,D$61,base_de_dados!$H:$H,$L$1,base_de_dados!$C:$C,$A300,base_de_dados!$M:$M,"&lt;=2007",base_de_dados!$O:$O,"&gt;=39447")</f>
        <v>0</v>
      </c>
      <c r="E300" s="5">
        <f>SUMIFS(base_de_dados!$T:$T,base_de_dados!$B:$B,$B300,base_de_dados!$G:$G,E$61,base_de_dados!$H:$H,$L$1,base_de_dados!$C:$C,$A300,base_de_dados!$M:$M,"&lt;=2007",base_de_dados!$O:$O,"&gt;=39447")</f>
        <v>0</v>
      </c>
      <c r="F300" s="5">
        <f>SUMIFS(base_de_dados!$T:$T,base_de_dados!$B:$B,$B300,base_de_dados!$G:$G,F$61,base_de_dados!$H:$H,$L$1,base_de_dados!$C:$C,$A300,base_de_dados!$M:$M,"&lt;=2007",base_de_dados!$O:$O,"&gt;=39447")</f>
        <v>0</v>
      </c>
      <c r="G300" s="5">
        <f>SUMIFS(base_de_dados!$T:$T,base_de_dados!$B:$B,$B300,base_de_dados!$G:$G,G$61,base_de_dados!$H:$H,$L$1,base_de_dados!$C:$C,$A300,base_de_dados!$M:$M,"&lt;=2007",base_de_dados!$O:$O,"&gt;=39447")</f>
        <v>0</v>
      </c>
      <c r="H300" s="5">
        <f>SUMIFS(base_de_dados!$T:$T,base_de_dados!$B:$B,$B300,base_de_dados!$G:$G,H$61,base_de_dados!$H:$H,$L$1,base_de_dados!$C:$C,$A300,base_de_dados!$M:$M,"&lt;=2007",base_de_dados!$O:$O,"&gt;=39447")</f>
        <v>0</v>
      </c>
      <c r="I300" s="5">
        <f>SUMIFS(base_de_dados!$T:$T,base_de_dados!$B:$B,$B300,base_de_dados!$G:$G,I$61,base_de_dados!$H:$H,$L$1,base_de_dados!$C:$C,$A300,base_de_dados!$M:$M,"&lt;=2007",base_de_dados!$O:$O,"&gt;=39447")</f>
        <v>0</v>
      </c>
      <c r="J300" s="5">
        <f>SUMIFS(base_de_dados!$T:$T,base_de_dados!$B:$B,$B300,base_de_dados!$G:$G,J$61,base_de_dados!$H:$H,$L$1,base_de_dados!$C:$C,$A300,base_de_dados!$M:$M,"&lt;=2007",base_de_dados!$O:$O,"&gt;=39447")</f>
        <v>0</v>
      </c>
      <c r="K300" s="32">
        <f t="shared" si="8"/>
        <v>0</v>
      </c>
      <c r="M300" s="57"/>
      <c r="N300" s="52"/>
      <c r="O300" s="58"/>
      <c r="P300" s="58"/>
      <c r="Q300" s="58"/>
      <c r="R300" s="58"/>
      <c r="S300" s="58"/>
      <c r="T300" s="58"/>
      <c r="U300" s="58"/>
      <c r="V300" s="58"/>
      <c r="W300" s="59"/>
      <c r="X300" s="47"/>
      <c r="Y300" s="57"/>
      <c r="Z300" s="52"/>
      <c r="AA300" s="51"/>
      <c r="AB300" s="48"/>
      <c r="AC300" s="48"/>
      <c r="AD300" s="48"/>
      <c r="AE300" s="48"/>
      <c r="AF300" s="48"/>
      <c r="AG300" s="48"/>
      <c r="AH300" s="48"/>
    </row>
    <row r="301" spans="1:34" x14ac:dyDescent="0.25">
      <c r="A301" s="29">
        <v>15</v>
      </c>
      <c r="B301" s="22" t="s">
        <v>832</v>
      </c>
      <c r="C301" s="5">
        <f>SUMIFS(base_de_dados!$T:$T,base_de_dados!$B:$B,$B301,base_de_dados!$G:$G,C$61,base_de_dados!$H:$H,$L$1,base_de_dados!$C:$C,$A301,base_de_dados!$M:$M,"&lt;=2007",base_de_dados!$O:$O,"&gt;=39447")</f>
        <v>0</v>
      </c>
      <c r="D301" s="5">
        <f>SUMIFS(base_de_dados!$T:$T,base_de_dados!$B:$B,$B301,base_de_dados!$G:$G,D$61,base_de_dados!$H:$H,$L$1,base_de_dados!$C:$C,$A301,base_de_dados!$M:$M,"&lt;=2007",base_de_dados!$O:$O,"&gt;=39447")</f>
        <v>0</v>
      </c>
      <c r="E301" s="5">
        <f>SUMIFS(base_de_dados!$T:$T,base_de_dados!$B:$B,$B301,base_de_dados!$G:$G,E$61,base_de_dados!$H:$H,$L$1,base_de_dados!$C:$C,$A301,base_de_dados!$M:$M,"&lt;=2007",base_de_dados!$O:$O,"&gt;=39447")</f>
        <v>0</v>
      </c>
      <c r="F301" s="5">
        <f>SUMIFS(base_de_dados!$T:$T,base_de_dados!$B:$B,$B301,base_de_dados!$G:$G,F$61,base_de_dados!$H:$H,$L$1,base_de_dados!$C:$C,$A301,base_de_dados!$M:$M,"&lt;=2007",base_de_dados!$O:$O,"&gt;=39447")</f>
        <v>0</v>
      </c>
      <c r="G301" s="5">
        <f>SUMIFS(base_de_dados!$T:$T,base_de_dados!$B:$B,$B301,base_de_dados!$G:$G,G$61,base_de_dados!$H:$H,$L$1,base_de_dados!$C:$C,$A301,base_de_dados!$M:$M,"&lt;=2007",base_de_dados!$O:$O,"&gt;=39447")</f>
        <v>0</v>
      </c>
      <c r="H301" s="5">
        <f>SUMIFS(base_de_dados!$T:$T,base_de_dados!$B:$B,$B301,base_de_dados!$G:$G,H$61,base_de_dados!$H:$H,$L$1,base_de_dados!$C:$C,$A301,base_de_dados!$M:$M,"&lt;=2007",base_de_dados!$O:$O,"&gt;=39447")</f>
        <v>0</v>
      </c>
      <c r="I301" s="5">
        <f>SUMIFS(base_de_dados!$T:$T,base_de_dados!$B:$B,$B301,base_de_dados!$G:$G,I$61,base_de_dados!$H:$H,$L$1,base_de_dados!$C:$C,$A301,base_de_dados!$M:$M,"&lt;=2007",base_de_dados!$O:$O,"&gt;=39447")</f>
        <v>0</v>
      </c>
      <c r="J301" s="5">
        <f>SUMIFS(base_de_dados!$T:$T,base_de_dados!$B:$B,$B301,base_de_dados!$G:$G,J$61,base_de_dados!$H:$H,$L$1,base_de_dados!$C:$C,$A301,base_de_dados!$M:$M,"&lt;=2007",base_de_dados!$O:$O,"&gt;=39447")</f>
        <v>0</v>
      </c>
      <c r="K301" s="32">
        <f t="shared" si="8"/>
        <v>0</v>
      </c>
      <c r="M301" s="57"/>
      <c r="N301" s="52"/>
      <c r="O301" s="58"/>
      <c r="P301" s="58"/>
      <c r="Q301" s="58"/>
      <c r="R301" s="58"/>
      <c r="S301" s="58"/>
      <c r="T301" s="58"/>
      <c r="U301" s="58"/>
      <c r="V301" s="58"/>
      <c r="W301" s="59"/>
      <c r="X301" s="47"/>
      <c r="Y301" s="57"/>
      <c r="Z301" s="52"/>
      <c r="AA301" s="51"/>
      <c r="AB301" s="48"/>
      <c r="AC301" s="48"/>
      <c r="AD301" s="48"/>
      <c r="AE301" s="48"/>
      <c r="AF301" s="48"/>
      <c r="AG301" s="48"/>
      <c r="AH301" s="48"/>
    </row>
    <row r="302" spans="1:34" x14ac:dyDescent="0.25">
      <c r="A302" s="29">
        <v>21</v>
      </c>
      <c r="B302" s="22" t="s">
        <v>833</v>
      </c>
      <c r="C302" s="5">
        <f>SUMIFS(base_de_dados!$T:$T,base_de_dados!$B:$B,$B302,base_de_dados!$G:$G,C$61,base_de_dados!$H:$H,$L$1,base_de_dados!$C:$C,$A302,base_de_dados!$M:$M,"&lt;=2007",base_de_dados!$O:$O,"&gt;=39447")</f>
        <v>0</v>
      </c>
      <c r="D302" s="5">
        <f>SUMIFS(base_de_dados!$T:$T,base_de_dados!$B:$B,$B302,base_de_dados!$G:$G,D$61,base_de_dados!$H:$H,$L$1,base_de_dados!$C:$C,$A302,base_de_dados!$M:$M,"&lt;=2007",base_de_dados!$O:$O,"&gt;=39447")</f>
        <v>0</v>
      </c>
      <c r="E302" s="5">
        <f>SUMIFS(base_de_dados!$T:$T,base_de_dados!$B:$B,$B302,base_de_dados!$G:$G,E$61,base_de_dados!$H:$H,$L$1,base_de_dados!$C:$C,$A302,base_de_dados!$M:$M,"&lt;=2007",base_de_dados!$O:$O,"&gt;=39447")</f>
        <v>0</v>
      </c>
      <c r="F302" s="5">
        <f>SUMIFS(base_de_dados!$T:$T,base_de_dados!$B:$B,$B302,base_de_dados!$G:$G,F$61,base_de_dados!$H:$H,$L$1,base_de_dados!$C:$C,$A302,base_de_dados!$M:$M,"&lt;=2007",base_de_dados!$O:$O,"&gt;=39447")</f>
        <v>0</v>
      </c>
      <c r="G302" s="5">
        <f>SUMIFS(base_de_dados!$T:$T,base_de_dados!$B:$B,$B302,base_de_dados!$G:$G,G$61,base_de_dados!$H:$H,$L$1,base_de_dados!$C:$C,$A302,base_de_dados!$M:$M,"&lt;=2007",base_de_dados!$O:$O,"&gt;=39447")</f>
        <v>0</v>
      </c>
      <c r="H302" s="5">
        <f>SUMIFS(base_de_dados!$T:$T,base_de_dados!$B:$B,$B302,base_de_dados!$G:$G,H$61,base_de_dados!$H:$H,$L$1,base_de_dados!$C:$C,$A302,base_de_dados!$M:$M,"&lt;=2007",base_de_dados!$O:$O,"&gt;=39447")</f>
        <v>0</v>
      </c>
      <c r="I302" s="5">
        <f>SUMIFS(base_de_dados!$T:$T,base_de_dados!$B:$B,$B302,base_de_dados!$G:$G,I$61,base_de_dados!$H:$H,$L$1,base_de_dados!$C:$C,$A302,base_de_dados!$M:$M,"&lt;=2007",base_de_dados!$O:$O,"&gt;=39447")</f>
        <v>0</v>
      </c>
      <c r="J302" s="5">
        <f>SUMIFS(base_de_dados!$T:$T,base_de_dados!$B:$B,$B302,base_de_dados!$G:$G,J$61,base_de_dados!$H:$H,$L$1,base_de_dados!$C:$C,$A302,base_de_dados!$M:$M,"&lt;=2007",base_de_dados!$O:$O,"&gt;=39447")</f>
        <v>0</v>
      </c>
      <c r="K302" s="32">
        <f t="shared" si="8"/>
        <v>0</v>
      </c>
      <c r="M302" s="57"/>
      <c r="N302" s="52"/>
      <c r="O302" s="58"/>
      <c r="P302" s="58"/>
      <c r="Q302" s="58"/>
      <c r="R302" s="58"/>
      <c r="S302" s="58"/>
      <c r="T302" s="58"/>
      <c r="U302" s="58"/>
      <c r="V302" s="58"/>
      <c r="W302" s="59"/>
      <c r="X302" s="47"/>
      <c r="Y302" s="57"/>
      <c r="Z302" s="52"/>
      <c r="AA302" s="51"/>
      <c r="AB302" s="48"/>
      <c r="AC302" s="48"/>
      <c r="AD302" s="48"/>
      <c r="AE302" s="48"/>
      <c r="AF302" s="48"/>
      <c r="AG302" s="48"/>
      <c r="AH302" s="48"/>
    </row>
    <row r="303" spans="1:34" x14ac:dyDescent="0.25">
      <c r="A303" s="29">
        <v>14</v>
      </c>
      <c r="B303" s="22" t="s">
        <v>834</v>
      </c>
      <c r="C303" s="5">
        <f>SUMIFS(base_de_dados!$T:$T,base_de_dados!$B:$B,$B303,base_de_dados!$G:$G,C$61,base_de_dados!$H:$H,$L$1,base_de_dados!$C:$C,$A303,base_de_dados!$M:$M,"&lt;=2007",base_de_dados!$O:$O,"&gt;=39447")</f>
        <v>0</v>
      </c>
      <c r="D303" s="5">
        <f>SUMIFS(base_de_dados!$T:$T,base_de_dados!$B:$B,$B303,base_de_dados!$G:$G,D$61,base_de_dados!$H:$H,$L$1,base_de_dados!$C:$C,$A303,base_de_dados!$M:$M,"&lt;=2007",base_de_dados!$O:$O,"&gt;=39447")</f>
        <v>0</v>
      </c>
      <c r="E303" s="5">
        <f>SUMIFS(base_de_dados!$T:$T,base_de_dados!$B:$B,$B303,base_de_dados!$G:$G,E$61,base_de_dados!$H:$H,$L$1,base_de_dados!$C:$C,$A303,base_de_dados!$M:$M,"&lt;=2007",base_de_dados!$O:$O,"&gt;=39447")</f>
        <v>0</v>
      </c>
      <c r="F303" s="5">
        <f>SUMIFS(base_de_dados!$T:$T,base_de_dados!$B:$B,$B303,base_de_dados!$G:$G,F$61,base_de_dados!$H:$H,$L$1,base_de_dados!$C:$C,$A303,base_de_dados!$M:$M,"&lt;=2007",base_de_dados!$O:$O,"&gt;=39447")</f>
        <v>0</v>
      </c>
      <c r="G303" s="5">
        <f>SUMIFS(base_de_dados!$T:$T,base_de_dados!$B:$B,$B303,base_de_dados!$G:$G,G$61,base_de_dados!$H:$H,$L$1,base_de_dados!$C:$C,$A303,base_de_dados!$M:$M,"&lt;=2007",base_de_dados!$O:$O,"&gt;=39447")</f>
        <v>0</v>
      </c>
      <c r="H303" s="5">
        <f>SUMIFS(base_de_dados!$T:$T,base_de_dados!$B:$B,$B303,base_de_dados!$G:$G,H$61,base_de_dados!$H:$H,$L$1,base_de_dados!$C:$C,$A303,base_de_dados!$M:$M,"&lt;=2007",base_de_dados!$O:$O,"&gt;=39447")</f>
        <v>0</v>
      </c>
      <c r="I303" s="5">
        <f>SUMIFS(base_de_dados!$T:$T,base_de_dados!$B:$B,$B303,base_de_dados!$G:$G,I$61,base_de_dados!$H:$H,$L$1,base_de_dados!$C:$C,$A303,base_de_dados!$M:$M,"&lt;=2007",base_de_dados!$O:$O,"&gt;=39447")</f>
        <v>0</v>
      </c>
      <c r="J303" s="5">
        <f>SUMIFS(base_de_dados!$T:$T,base_de_dados!$B:$B,$B303,base_de_dados!$G:$G,J$61,base_de_dados!$H:$H,$L$1,base_de_dados!$C:$C,$A303,base_de_dados!$M:$M,"&lt;=2007",base_de_dados!$O:$O,"&gt;=39447")</f>
        <v>0</v>
      </c>
      <c r="K303" s="32">
        <f t="shared" si="8"/>
        <v>0</v>
      </c>
      <c r="M303" s="57"/>
      <c r="N303" s="52"/>
      <c r="O303" s="58"/>
      <c r="P303" s="58"/>
      <c r="Q303" s="58"/>
      <c r="R303" s="58"/>
      <c r="S303" s="58"/>
      <c r="T303" s="58"/>
      <c r="U303" s="58"/>
      <c r="V303" s="58"/>
      <c r="W303" s="59"/>
      <c r="X303" s="47"/>
      <c r="Y303" s="57"/>
      <c r="Z303" s="52"/>
      <c r="AA303" s="51"/>
      <c r="AB303" s="48"/>
      <c r="AC303" s="48"/>
      <c r="AD303" s="48"/>
      <c r="AE303" s="48"/>
      <c r="AF303" s="48"/>
      <c r="AG303" s="48"/>
      <c r="AH303" s="48"/>
    </row>
    <row r="304" spans="1:34" x14ac:dyDescent="0.25">
      <c r="A304" s="29">
        <v>10</v>
      </c>
      <c r="B304" s="22" t="s">
        <v>835</v>
      </c>
      <c r="C304" s="5">
        <f>SUMIFS(base_de_dados!$T:$T,base_de_dados!$B:$B,$B304,base_de_dados!$G:$G,C$61,base_de_dados!$H:$H,$L$1,base_de_dados!$C:$C,$A304,base_de_dados!$M:$M,"&lt;=2007",base_de_dados!$O:$O,"&gt;=39447")</f>
        <v>0</v>
      </c>
      <c r="D304" s="5">
        <f>SUMIFS(base_de_dados!$T:$T,base_de_dados!$B:$B,$B304,base_de_dados!$G:$G,D$61,base_de_dados!$H:$H,$L$1,base_de_dados!$C:$C,$A304,base_de_dados!$M:$M,"&lt;=2007",base_de_dados!$O:$O,"&gt;=39447")</f>
        <v>0</v>
      </c>
      <c r="E304" s="5">
        <f>SUMIFS(base_de_dados!$T:$T,base_de_dados!$B:$B,$B304,base_de_dados!$G:$G,E$61,base_de_dados!$H:$H,$L$1,base_de_dados!$C:$C,$A304,base_de_dados!$M:$M,"&lt;=2007",base_de_dados!$O:$O,"&gt;=39447")</f>
        <v>0</v>
      </c>
      <c r="F304" s="5">
        <f>SUMIFS(base_de_dados!$T:$T,base_de_dados!$B:$B,$B304,base_de_dados!$G:$G,F$61,base_de_dados!$H:$H,$L$1,base_de_dados!$C:$C,$A304,base_de_dados!$M:$M,"&lt;=2007",base_de_dados!$O:$O,"&gt;=39447")</f>
        <v>0</v>
      </c>
      <c r="G304" s="5">
        <f>SUMIFS(base_de_dados!$T:$T,base_de_dados!$B:$B,$B304,base_de_dados!$G:$G,G$61,base_de_dados!$H:$H,$L$1,base_de_dados!$C:$C,$A304,base_de_dados!$M:$M,"&lt;=2007",base_de_dados!$O:$O,"&gt;=39447")</f>
        <v>0</v>
      </c>
      <c r="H304" s="5">
        <f>SUMIFS(base_de_dados!$T:$T,base_de_dados!$B:$B,$B304,base_de_dados!$G:$G,H$61,base_de_dados!$H:$H,$L$1,base_de_dados!$C:$C,$A304,base_de_dados!$M:$M,"&lt;=2007",base_de_dados!$O:$O,"&gt;=39447")</f>
        <v>0</v>
      </c>
      <c r="I304" s="5">
        <f>SUMIFS(base_de_dados!$T:$T,base_de_dados!$B:$B,$B304,base_de_dados!$G:$G,I$61,base_de_dados!$H:$H,$L$1,base_de_dados!$C:$C,$A304,base_de_dados!$M:$M,"&lt;=2007",base_de_dados!$O:$O,"&gt;=39447")</f>
        <v>0</v>
      </c>
      <c r="J304" s="5">
        <f>SUMIFS(base_de_dados!$T:$T,base_de_dados!$B:$B,$B304,base_de_dados!$G:$G,J$61,base_de_dados!$H:$H,$L$1,base_de_dados!$C:$C,$A304,base_de_dados!$M:$M,"&lt;=2007",base_de_dados!$O:$O,"&gt;=39447")</f>
        <v>0</v>
      </c>
      <c r="K304" s="32">
        <f t="shared" si="8"/>
        <v>0</v>
      </c>
      <c r="M304" s="57"/>
      <c r="N304" s="52"/>
      <c r="O304" s="58"/>
      <c r="P304" s="58"/>
      <c r="Q304" s="58"/>
      <c r="R304" s="58"/>
      <c r="S304" s="58"/>
      <c r="T304" s="58"/>
      <c r="U304" s="58"/>
      <c r="V304" s="58"/>
      <c r="W304" s="59"/>
      <c r="X304" s="47"/>
      <c r="Y304" s="57"/>
      <c r="Z304" s="52"/>
      <c r="AA304" s="51"/>
      <c r="AB304" s="48"/>
      <c r="AC304" s="48"/>
      <c r="AD304" s="48"/>
      <c r="AE304" s="48"/>
      <c r="AF304" s="48"/>
      <c r="AG304" s="48"/>
      <c r="AH304" s="48"/>
    </row>
    <row r="305" spans="1:34" x14ac:dyDescent="0.25">
      <c r="A305" s="29">
        <v>5</v>
      </c>
      <c r="B305" s="22" t="s">
        <v>836</v>
      </c>
      <c r="C305" s="5">
        <f>SUMIFS(base_de_dados!$T:$T,base_de_dados!$B:$B,$B305,base_de_dados!$G:$G,C$61,base_de_dados!$H:$H,$L$1,base_de_dados!$C:$C,$A305,base_de_dados!$M:$M,"&lt;=2007",base_de_dados!$O:$O,"&gt;=39447")</f>
        <v>0</v>
      </c>
      <c r="D305" s="5">
        <f>SUMIFS(base_de_dados!$T:$T,base_de_dados!$B:$B,$B305,base_de_dados!$G:$G,D$61,base_de_dados!$H:$H,$L$1,base_de_dados!$C:$C,$A305,base_de_dados!$M:$M,"&lt;=2007",base_de_dados!$O:$O,"&gt;=39447")</f>
        <v>0</v>
      </c>
      <c r="E305" s="5">
        <f>SUMIFS(base_de_dados!$T:$T,base_de_dados!$B:$B,$B305,base_de_dados!$G:$G,E$61,base_de_dados!$H:$H,$L$1,base_de_dados!$C:$C,$A305,base_de_dados!$M:$M,"&lt;=2007",base_de_dados!$O:$O,"&gt;=39447")</f>
        <v>0</v>
      </c>
      <c r="F305" s="5">
        <f>SUMIFS(base_de_dados!$T:$T,base_de_dados!$B:$B,$B305,base_de_dados!$G:$G,F$61,base_de_dados!$H:$H,$L$1,base_de_dados!$C:$C,$A305,base_de_dados!$M:$M,"&lt;=2007",base_de_dados!$O:$O,"&gt;=39447")</f>
        <v>0</v>
      </c>
      <c r="G305" s="5">
        <f>SUMIFS(base_de_dados!$T:$T,base_de_dados!$B:$B,$B305,base_de_dados!$G:$G,G$61,base_de_dados!$H:$H,$L$1,base_de_dados!$C:$C,$A305,base_de_dados!$M:$M,"&lt;=2007",base_de_dados!$O:$O,"&gt;=39447")</f>
        <v>0</v>
      </c>
      <c r="H305" s="5">
        <f>SUMIFS(base_de_dados!$T:$T,base_de_dados!$B:$B,$B305,base_de_dados!$G:$G,H$61,base_de_dados!$H:$H,$L$1,base_de_dados!$C:$C,$A305,base_de_dados!$M:$M,"&lt;=2007",base_de_dados!$O:$O,"&gt;=39447")</f>
        <v>0</v>
      </c>
      <c r="I305" s="5">
        <f>SUMIFS(base_de_dados!$T:$T,base_de_dados!$B:$B,$B305,base_de_dados!$G:$G,I$61,base_de_dados!$H:$H,$L$1,base_de_dados!$C:$C,$A305,base_de_dados!$M:$M,"&lt;=2007",base_de_dados!$O:$O,"&gt;=39447")</f>
        <v>0</v>
      </c>
      <c r="J305" s="5">
        <f>SUMIFS(base_de_dados!$T:$T,base_de_dados!$B:$B,$B305,base_de_dados!$G:$G,J$61,base_de_dados!$H:$H,$L$1,base_de_dados!$C:$C,$A305,base_de_dados!$M:$M,"&lt;=2007",base_de_dados!$O:$O,"&gt;=39447")</f>
        <v>0</v>
      </c>
      <c r="K305" s="32">
        <f t="shared" si="8"/>
        <v>0</v>
      </c>
      <c r="M305" s="57"/>
      <c r="N305" s="52"/>
      <c r="O305" s="58"/>
      <c r="P305" s="58"/>
      <c r="Q305" s="58"/>
      <c r="R305" s="58"/>
      <c r="S305" s="58"/>
      <c r="T305" s="58"/>
      <c r="U305" s="58"/>
      <c r="V305" s="58"/>
      <c r="W305" s="59"/>
      <c r="X305" s="47"/>
      <c r="Y305" s="57"/>
      <c r="Z305" s="52"/>
      <c r="AA305" s="51"/>
      <c r="AB305" s="48"/>
      <c r="AC305" s="48"/>
      <c r="AD305" s="48"/>
      <c r="AE305" s="48"/>
      <c r="AF305" s="48"/>
      <c r="AG305" s="48"/>
      <c r="AH305" s="48"/>
    </row>
    <row r="306" spans="1:34" x14ac:dyDescent="0.25">
      <c r="A306" s="29">
        <v>15</v>
      </c>
      <c r="B306" s="22" t="s">
        <v>837</v>
      </c>
      <c r="C306" s="5">
        <f>SUMIFS(base_de_dados!$T:$T,base_de_dados!$B:$B,$B306,base_de_dados!$G:$G,C$61,base_de_dados!$H:$H,$L$1,base_de_dados!$C:$C,$A306,base_de_dados!$M:$M,"&lt;=2007",base_de_dados!$O:$O,"&gt;=39447")</f>
        <v>0</v>
      </c>
      <c r="D306" s="5">
        <f>SUMIFS(base_de_dados!$T:$T,base_de_dados!$B:$B,$B306,base_de_dados!$G:$G,D$61,base_de_dados!$H:$H,$L$1,base_de_dados!$C:$C,$A306,base_de_dados!$M:$M,"&lt;=2007",base_de_dados!$O:$O,"&gt;=39447")</f>
        <v>0</v>
      </c>
      <c r="E306" s="5">
        <f>SUMIFS(base_de_dados!$T:$T,base_de_dados!$B:$B,$B306,base_de_dados!$G:$G,E$61,base_de_dados!$H:$H,$L$1,base_de_dados!$C:$C,$A306,base_de_dados!$M:$M,"&lt;=2007",base_de_dados!$O:$O,"&gt;=39447")</f>
        <v>0</v>
      </c>
      <c r="F306" s="5">
        <f>SUMIFS(base_de_dados!$T:$T,base_de_dados!$B:$B,$B306,base_de_dados!$G:$G,F$61,base_de_dados!$H:$H,$L$1,base_de_dados!$C:$C,$A306,base_de_dados!$M:$M,"&lt;=2007",base_de_dados!$O:$O,"&gt;=39447")</f>
        <v>0</v>
      </c>
      <c r="G306" s="5">
        <f>SUMIFS(base_de_dados!$T:$T,base_de_dados!$B:$B,$B306,base_de_dados!$G:$G,G$61,base_de_dados!$H:$H,$L$1,base_de_dados!$C:$C,$A306,base_de_dados!$M:$M,"&lt;=2007",base_de_dados!$O:$O,"&gt;=39447")</f>
        <v>0</v>
      </c>
      <c r="H306" s="5">
        <f>SUMIFS(base_de_dados!$T:$T,base_de_dados!$B:$B,$B306,base_de_dados!$G:$G,H$61,base_de_dados!$H:$H,$L$1,base_de_dados!$C:$C,$A306,base_de_dados!$M:$M,"&lt;=2007",base_de_dados!$O:$O,"&gt;=39447")</f>
        <v>0</v>
      </c>
      <c r="I306" s="5">
        <f>SUMIFS(base_de_dados!$T:$T,base_de_dados!$B:$B,$B306,base_de_dados!$G:$G,I$61,base_de_dados!$H:$H,$L$1,base_de_dados!$C:$C,$A306,base_de_dados!$M:$M,"&lt;=2007",base_de_dados!$O:$O,"&gt;=39447")</f>
        <v>0</v>
      </c>
      <c r="J306" s="5">
        <f>SUMIFS(base_de_dados!$T:$T,base_de_dados!$B:$B,$B306,base_de_dados!$G:$G,J$61,base_de_dados!$H:$H,$L$1,base_de_dados!$C:$C,$A306,base_de_dados!$M:$M,"&lt;=2007",base_de_dados!$O:$O,"&gt;=39447")</f>
        <v>0</v>
      </c>
      <c r="K306" s="32">
        <f t="shared" si="8"/>
        <v>0</v>
      </c>
      <c r="M306" s="57"/>
      <c r="N306" s="52"/>
      <c r="O306" s="58"/>
      <c r="P306" s="58"/>
      <c r="Q306" s="58"/>
      <c r="R306" s="58"/>
      <c r="S306" s="58"/>
      <c r="T306" s="58"/>
      <c r="U306" s="58"/>
      <c r="V306" s="58"/>
      <c r="W306" s="59"/>
      <c r="X306" s="47"/>
      <c r="Y306" s="57"/>
      <c r="Z306" s="52"/>
      <c r="AA306" s="51"/>
      <c r="AB306" s="48"/>
      <c r="AC306" s="48"/>
      <c r="AD306" s="48"/>
      <c r="AE306" s="48"/>
      <c r="AF306" s="48"/>
      <c r="AG306" s="48"/>
      <c r="AH306" s="48"/>
    </row>
    <row r="307" spans="1:34" x14ac:dyDescent="0.25">
      <c r="A307" s="29">
        <v>11</v>
      </c>
      <c r="B307" s="22" t="s">
        <v>838</v>
      </c>
      <c r="C307" s="5">
        <f>SUMIFS(base_de_dados!$T:$T,base_de_dados!$B:$B,$B307,base_de_dados!$G:$G,C$61,base_de_dados!$H:$H,$L$1,base_de_dados!$C:$C,$A307,base_de_dados!$M:$M,"&lt;=2007",base_de_dados!$O:$O,"&gt;=39447")</f>
        <v>0</v>
      </c>
      <c r="D307" s="5">
        <f>SUMIFS(base_de_dados!$T:$T,base_de_dados!$B:$B,$B307,base_de_dados!$G:$G,D$61,base_de_dados!$H:$H,$L$1,base_de_dados!$C:$C,$A307,base_de_dados!$M:$M,"&lt;=2007",base_de_dados!$O:$O,"&gt;=39447")</f>
        <v>0</v>
      </c>
      <c r="E307" s="5">
        <f>SUMIFS(base_de_dados!$T:$T,base_de_dados!$B:$B,$B307,base_de_dados!$G:$G,E$61,base_de_dados!$H:$H,$L$1,base_de_dados!$C:$C,$A307,base_de_dados!$M:$M,"&lt;=2007",base_de_dados!$O:$O,"&gt;=39447")</f>
        <v>0</v>
      </c>
      <c r="F307" s="5">
        <f>SUMIFS(base_de_dados!$T:$T,base_de_dados!$B:$B,$B307,base_de_dados!$G:$G,F$61,base_de_dados!$H:$H,$L$1,base_de_dados!$C:$C,$A307,base_de_dados!$M:$M,"&lt;=2007",base_de_dados!$O:$O,"&gt;=39447")</f>
        <v>0</v>
      </c>
      <c r="G307" s="5">
        <f>SUMIFS(base_de_dados!$T:$T,base_de_dados!$B:$B,$B307,base_de_dados!$G:$G,G$61,base_de_dados!$H:$H,$L$1,base_de_dados!$C:$C,$A307,base_de_dados!$M:$M,"&lt;=2007",base_de_dados!$O:$O,"&gt;=39447")</f>
        <v>0</v>
      </c>
      <c r="H307" s="5">
        <f>SUMIFS(base_de_dados!$T:$T,base_de_dados!$B:$B,$B307,base_de_dados!$G:$G,H$61,base_de_dados!$H:$H,$L$1,base_de_dados!$C:$C,$A307,base_de_dados!$M:$M,"&lt;=2007",base_de_dados!$O:$O,"&gt;=39447")</f>
        <v>0</v>
      </c>
      <c r="I307" s="5">
        <f>SUMIFS(base_de_dados!$T:$T,base_de_dados!$B:$B,$B307,base_de_dados!$G:$G,I$61,base_de_dados!$H:$H,$L$1,base_de_dados!$C:$C,$A307,base_de_dados!$M:$M,"&lt;=2007",base_de_dados!$O:$O,"&gt;=39447")</f>
        <v>0</v>
      </c>
      <c r="J307" s="5">
        <f>SUMIFS(base_de_dados!$T:$T,base_de_dados!$B:$B,$B307,base_de_dados!$G:$G,J$61,base_de_dados!$H:$H,$L$1,base_de_dados!$C:$C,$A307,base_de_dados!$M:$M,"&lt;=2007",base_de_dados!$O:$O,"&gt;=39447")</f>
        <v>0</v>
      </c>
      <c r="K307" s="32">
        <f t="shared" si="8"/>
        <v>0</v>
      </c>
      <c r="M307" s="57"/>
      <c r="N307" s="52"/>
      <c r="O307" s="58"/>
      <c r="P307" s="58"/>
      <c r="Q307" s="58"/>
      <c r="R307" s="58"/>
      <c r="S307" s="58"/>
      <c r="T307" s="58"/>
      <c r="U307" s="58"/>
      <c r="V307" s="58"/>
      <c r="W307" s="59"/>
      <c r="X307" s="47"/>
      <c r="Y307" s="57"/>
      <c r="Z307" s="52"/>
      <c r="AA307" s="51"/>
      <c r="AB307" s="48"/>
      <c r="AC307" s="48"/>
      <c r="AD307" s="48"/>
      <c r="AE307" s="48"/>
      <c r="AF307" s="48"/>
      <c r="AG307" s="48"/>
      <c r="AH307" s="48"/>
    </row>
    <row r="308" spans="1:34" x14ac:dyDescent="0.25">
      <c r="A308" s="29">
        <v>8</v>
      </c>
      <c r="B308" s="22" t="s">
        <v>615</v>
      </c>
      <c r="C308" s="5">
        <f>SUMIFS(base_de_dados!$T:$T,base_de_dados!$B:$B,$B308,base_de_dados!$G:$G,C$61,base_de_dados!$H:$H,$L$1,base_de_dados!$C:$C,$A308,base_de_dados!$M:$M,"&lt;=2007",base_de_dados!$O:$O,"&gt;=39447")</f>
        <v>0</v>
      </c>
      <c r="D308" s="5">
        <f>SUMIFS(base_de_dados!$T:$T,base_de_dados!$B:$B,$B308,base_de_dados!$G:$G,D$61,base_de_dados!$H:$H,$L$1,base_de_dados!$C:$C,$A308,base_de_dados!$M:$M,"&lt;=2007",base_de_dados!$O:$O,"&gt;=39447")</f>
        <v>0</v>
      </c>
      <c r="E308" s="5">
        <f>SUMIFS(base_de_dados!$T:$T,base_de_dados!$B:$B,$B308,base_de_dados!$G:$G,E$61,base_de_dados!$H:$H,$L$1,base_de_dados!$C:$C,$A308,base_de_dados!$M:$M,"&lt;=2007",base_de_dados!$O:$O,"&gt;=39447")</f>
        <v>0</v>
      </c>
      <c r="F308" s="5">
        <f>SUMIFS(base_de_dados!$T:$T,base_de_dados!$B:$B,$B308,base_de_dados!$G:$G,F$61,base_de_dados!$H:$H,$L$1,base_de_dados!$C:$C,$A308,base_de_dados!$M:$M,"&lt;=2007",base_de_dados!$O:$O,"&gt;=39447")</f>
        <v>0</v>
      </c>
      <c r="G308" s="5">
        <f>SUMIFS(base_de_dados!$T:$T,base_de_dados!$B:$B,$B308,base_de_dados!$G:$G,G$61,base_de_dados!$H:$H,$L$1,base_de_dados!$C:$C,$A308,base_de_dados!$M:$M,"&lt;=2007",base_de_dados!$O:$O,"&gt;=39447")</f>
        <v>0</v>
      </c>
      <c r="H308" s="5">
        <f>SUMIFS(base_de_dados!$T:$T,base_de_dados!$B:$B,$B308,base_de_dados!$G:$G,H$61,base_de_dados!$H:$H,$L$1,base_de_dados!$C:$C,$A308,base_de_dados!$M:$M,"&lt;=2007",base_de_dados!$O:$O,"&gt;=39447")</f>
        <v>0</v>
      </c>
      <c r="I308" s="5">
        <f>SUMIFS(base_de_dados!$T:$T,base_de_dados!$B:$B,$B308,base_de_dados!$G:$G,I$61,base_de_dados!$H:$H,$L$1,base_de_dados!$C:$C,$A308,base_de_dados!$M:$M,"&lt;=2007",base_de_dados!$O:$O,"&gt;=39447")</f>
        <v>0</v>
      </c>
      <c r="J308" s="5">
        <f>SUMIFS(base_de_dados!$T:$T,base_de_dados!$B:$B,$B308,base_de_dados!$G:$G,J$61,base_de_dados!$H:$H,$L$1,base_de_dados!$C:$C,$A308,base_de_dados!$M:$M,"&lt;=2007",base_de_dados!$O:$O,"&gt;=39447")</f>
        <v>0</v>
      </c>
      <c r="K308" s="32">
        <f t="shared" si="8"/>
        <v>0</v>
      </c>
      <c r="M308" s="57"/>
      <c r="N308" s="52"/>
      <c r="O308" s="58"/>
      <c r="P308" s="58"/>
      <c r="Q308" s="58"/>
      <c r="R308" s="58"/>
      <c r="S308" s="58"/>
      <c r="T308" s="58"/>
      <c r="U308" s="58"/>
      <c r="V308" s="58"/>
      <c r="W308" s="59"/>
      <c r="X308" s="47"/>
      <c r="Y308" s="57"/>
      <c r="Z308" s="52"/>
      <c r="AA308" s="51"/>
      <c r="AB308" s="48"/>
      <c r="AC308" s="48"/>
      <c r="AD308" s="48"/>
      <c r="AE308" s="48"/>
      <c r="AF308" s="48"/>
      <c r="AG308" s="48"/>
      <c r="AH308" s="48"/>
    </row>
    <row r="309" spans="1:34" x14ac:dyDescent="0.25">
      <c r="A309" s="29">
        <v>5</v>
      </c>
      <c r="B309" s="22" t="s">
        <v>839</v>
      </c>
      <c r="C309" s="5">
        <f>SUMIFS(base_de_dados!$T:$T,base_de_dados!$B:$B,$B309,base_de_dados!$G:$G,C$61,base_de_dados!$H:$H,$L$1,base_de_dados!$C:$C,$A309,base_de_dados!$M:$M,"&lt;=2007",base_de_dados!$O:$O,"&gt;=39447")</f>
        <v>0</v>
      </c>
      <c r="D309" s="5">
        <f>SUMIFS(base_de_dados!$T:$T,base_de_dados!$B:$B,$B309,base_de_dados!$G:$G,D$61,base_de_dados!$H:$H,$L$1,base_de_dados!$C:$C,$A309,base_de_dados!$M:$M,"&lt;=2007",base_de_dados!$O:$O,"&gt;=39447")</f>
        <v>0</v>
      </c>
      <c r="E309" s="5">
        <f>SUMIFS(base_de_dados!$T:$T,base_de_dados!$B:$B,$B309,base_de_dados!$G:$G,E$61,base_de_dados!$H:$H,$L$1,base_de_dados!$C:$C,$A309,base_de_dados!$M:$M,"&lt;=2007",base_de_dados!$O:$O,"&gt;=39447")</f>
        <v>0</v>
      </c>
      <c r="F309" s="5">
        <f>SUMIFS(base_de_dados!$T:$T,base_de_dados!$B:$B,$B309,base_de_dados!$G:$G,F$61,base_de_dados!$H:$H,$L$1,base_de_dados!$C:$C,$A309,base_de_dados!$M:$M,"&lt;=2007",base_de_dados!$O:$O,"&gt;=39447")</f>
        <v>0</v>
      </c>
      <c r="G309" s="5">
        <f>SUMIFS(base_de_dados!$T:$T,base_de_dados!$B:$B,$B309,base_de_dados!$G:$G,G$61,base_de_dados!$H:$H,$L$1,base_de_dados!$C:$C,$A309,base_de_dados!$M:$M,"&lt;=2007",base_de_dados!$O:$O,"&gt;=39447")</f>
        <v>0</v>
      </c>
      <c r="H309" s="5">
        <f>SUMIFS(base_de_dados!$T:$T,base_de_dados!$B:$B,$B309,base_de_dados!$G:$G,H$61,base_de_dados!$H:$H,$L$1,base_de_dados!$C:$C,$A309,base_de_dados!$M:$M,"&lt;=2007",base_de_dados!$O:$O,"&gt;=39447")</f>
        <v>0</v>
      </c>
      <c r="I309" s="5">
        <f>SUMIFS(base_de_dados!$T:$T,base_de_dados!$B:$B,$B309,base_de_dados!$G:$G,I$61,base_de_dados!$H:$H,$L$1,base_de_dados!$C:$C,$A309,base_de_dados!$M:$M,"&lt;=2007",base_de_dados!$O:$O,"&gt;=39447")</f>
        <v>0</v>
      </c>
      <c r="J309" s="5">
        <f>SUMIFS(base_de_dados!$T:$T,base_de_dados!$B:$B,$B309,base_de_dados!$G:$G,J$61,base_de_dados!$H:$H,$L$1,base_de_dados!$C:$C,$A309,base_de_dados!$M:$M,"&lt;=2007",base_de_dados!$O:$O,"&gt;=39447")</f>
        <v>0</v>
      </c>
      <c r="K309" s="32">
        <f t="shared" si="8"/>
        <v>0</v>
      </c>
      <c r="M309" s="57"/>
      <c r="N309" s="52"/>
      <c r="O309" s="58"/>
      <c r="P309" s="58"/>
      <c r="Q309" s="58"/>
      <c r="R309" s="58"/>
      <c r="S309" s="58"/>
      <c r="T309" s="58"/>
      <c r="U309" s="58"/>
      <c r="V309" s="58"/>
      <c r="W309" s="59"/>
      <c r="X309" s="47"/>
      <c r="Y309" s="57"/>
      <c r="Z309" s="52"/>
      <c r="AA309" s="51"/>
      <c r="AB309" s="48"/>
      <c r="AC309" s="48"/>
      <c r="AD309" s="48"/>
      <c r="AE309" s="48"/>
      <c r="AF309" s="48"/>
      <c r="AG309" s="48"/>
      <c r="AH309" s="48"/>
    </row>
    <row r="310" spans="1:34" x14ac:dyDescent="0.25">
      <c r="A310" s="29">
        <v>16</v>
      </c>
      <c r="B310" s="22" t="s">
        <v>840</v>
      </c>
      <c r="C310" s="5">
        <f>SUMIFS(base_de_dados!$T:$T,base_de_dados!$B:$B,$B310,base_de_dados!$G:$G,C$61,base_de_dados!$H:$H,$L$1,base_de_dados!$C:$C,$A310,base_de_dados!$M:$M,"&lt;=2007",base_de_dados!$O:$O,"&gt;=39447")</f>
        <v>0</v>
      </c>
      <c r="D310" s="5">
        <f>SUMIFS(base_de_dados!$T:$T,base_de_dados!$B:$B,$B310,base_de_dados!$G:$G,D$61,base_de_dados!$H:$H,$L$1,base_de_dados!$C:$C,$A310,base_de_dados!$M:$M,"&lt;=2007",base_de_dados!$O:$O,"&gt;=39447")</f>
        <v>0</v>
      </c>
      <c r="E310" s="5">
        <f>SUMIFS(base_de_dados!$T:$T,base_de_dados!$B:$B,$B310,base_de_dados!$G:$G,E$61,base_de_dados!$H:$H,$L$1,base_de_dados!$C:$C,$A310,base_de_dados!$M:$M,"&lt;=2007",base_de_dados!$O:$O,"&gt;=39447")</f>
        <v>0</v>
      </c>
      <c r="F310" s="5">
        <f>SUMIFS(base_de_dados!$T:$T,base_de_dados!$B:$B,$B310,base_de_dados!$G:$G,F$61,base_de_dados!$H:$H,$L$1,base_de_dados!$C:$C,$A310,base_de_dados!$M:$M,"&lt;=2007",base_de_dados!$O:$O,"&gt;=39447")</f>
        <v>0</v>
      </c>
      <c r="G310" s="5">
        <f>SUMIFS(base_de_dados!$T:$T,base_de_dados!$B:$B,$B310,base_de_dados!$G:$G,G$61,base_de_dados!$H:$H,$L$1,base_de_dados!$C:$C,$A310,base_de_dados!$M:$M,"&lt;=2007",base_de_dados!$O:$O,"&gt;=39447")</f>
        <v>0</v>
      </c>
      <c r="H310" s="5">
        <f>SUMIFS(base_de_dados!$T:$T,base_de_dados!$B:$B,$B310,base_de_dados!$G:$G,H$61,base_de_dados!$H:$H,$L$1,base_de_dados!$C:$C,$A310,base_de_dados!$M:$M,"&lt;=2007",base_de_dados!$O:$O,"&gt;=39447")</f>
        <v>0</v>
      </c>
      <c r="I310" s="5">
        <f>SUMIFS(base_de_dados!$T:$T,base_de_dados!$B:$B,$B310,base_de_dados!$G:$G,I$61,base_de_dados!$H:$H,$L$1,base_de_dados!$C:$C,$A310,base_de_dados!$M:$M,"&lt;=2007",base_de_dados!$O:$O,"&gt;=39447")</f>
        <v>0</v>
      </c>
      <c r="J310" s="5">
        <f>SUMIFS(base_de_dados!$T:$T,base_de_dados!$B:$B,$B310,base_de_dados!$G:$G,J$61,base_de_dados!$H:$H,$L$1,base_de_dados!$C:$C,$A310,base_de_dados!$M:$M,"&lt;=2007",base_de_dados!$O:$O,"&gt;=39447")</f>
        <v>0</v>
      </c>
      <c r="K310" s="32">
        <f t="shared" si="8"/>
        <v>0</v>
      </c>
      <c r="M310" s="57"/>
      <c r="N310" s="52"/>
      <c r="O310" s="58"/>
      <c r="P310" s="58"/>
      <c r="Q310" s="58"/>
      <c r="R310" s="58"/>
      <c r="S310" s="58"/>
      <c r="T310" s="58"/>
      <c r="U310" s="58"/>
      <c r="V310" s="58"/>
      <c r="W310" s="59"/>
      <c r="X310" s="47"/>
      <c r="Y310" s="57"/>
      <c r="Z310" s="52"/>
      <c r="AA310" s="51"/>
      <c r="AB310" s="48"/>
      <c r="AC310" s="48"/>
      <c r="AD310" s="48"/>
      <c r="AE310" s="48"/>
      <c r="AF310" s="48"/>
      <c r="AG310" s="48"/>
      <c r="AH310" s="48"/>
    </row>
    <row r="311" spans="1:34" x14ac:dyDescent="0.25">
      <c r="A311" s="29">
        <v>21</v>
      </c>
      <c r="B311" s="22" t="s">
        <v>841</v>
      </c>
      <c r="C311" s="5">
        <f>SUMIFS(base_de_dados!$T:$T,base_de_dados!$B:$B,$B311,base_de_dados!$G:$G,C$61,base_de_dados!$H:$H,$L$1,base_de_dados!$C:$C,$A311,base_de_dados!$M:$M,"&lt;=2007",base_de_dados!$O:$O,"&gt;=39447")</f>
        <v>0</v>
      </c>
      <c r="D311" s="5">
        <f>SUMIFS(base_de_dados!$T:$T,base_de_dados!$B:$B,$B311,base_de_dados!$G:$G,D$61,base_de_dados!$H:$H,$L$1,base_de_dados!$C:$C,$A311,base_de_dados!$M:$M,"&lt;=2007",base_de_dados!$O:$O,"&gt;=39447")</f>
        <v>0</v>
      </c>
      <c r="E311" s="5">
        <f>SUMIFS(base_de_dados!$T:$T,base_de_dados!$B:$B,$B311,base_de_dados!$G:$G,E$61,base_de_dados!$H:$H,$L$1,base_de_dados!$C:$C,$A311,base_de_dados!$M:$M,"&lt;=2007",base_de_dados!$O:$O,"&gt;=39447")</f>
        <v>0</v>
      </c>
      <c r="F311" s="5">
        <f>SUMIFS(base_de_dados!$T:$T,base_de_dados!$B:$B,$B311,base_de_dados!$G:$G,F$61,base_de_dados!$H:$H,$L$1,base_de_dados!$C:$C,$A311,base_de_dados!$M:$M,"&lt;=2007",base_de_dados!$O:$O,"&gt;=39447")</f>
        <v>0</v>
      </c>
      <c r="G311" s="5">
        <f>SUMIFS(base_de_dados!$T:$T,base_de_dados!$B:$B,$B311,base_de_dados!$G:$G,G$61,base_de_dados!$H:$H,$L$1,base_de_dados!$C:$C,$A311,base_de_dados!$M:$M,"&lt;=2007",base_de_dados!$O:$O,"&gt;=39447")</f>
        <v>0</v>
      </c>
      <c r="H311" s="5">
        <f>SUMIFS(base_de_dados!$T:$T,base_de_dados!$B:$B,$B311,base_de_dados!$G:$G,H$61,base_de_dados!$H:$H,$L$1,base_de_dados!$C:$C,$A311,base_de_dados!$M:$M,"&lt;=2007",base_de_dados!$O:$O,"&gt;=39447")</f>
        <v>0</v>
      </c>
      <c r="I311" s="5">
        <f>SUMIFS(base_de_dados!$T:$T,base_de_dados!$B:$B,$B311,base_de_dados!$G:$G,I$61,base_de_dados!$H:$H,$L$1,base_de_dados!$C:$C,$A311,base_de_dados!$M:$M,"&lt;=2007",base_de_dados!$O:$O,"&gt;=39447")</f>
        <v>0</v>
      </c>
      <c r="J311" s="5">
        <f>SUMIFS(base_de_dados!$T:$T,base_de_dados!$B:$B,$B311,base_de_dados!$G:$G,J$61,base_de_dados!$H:$H,$L$1,base_de_dados!$C:$C,$A311,base_de_dados!$M:$M,"&lt;=2007",base_de_dados!$O:$O,"&gt;=39447")</f>
        <v>0</v>
      </c>
      <c r="K311" s="32">
        <f t="shared" si="8"/>
        <v>0</v>
      </c>
      <c r="M311" s="57"/>
      <c r="N311" s="52"/>
      <c r="O311" s="58"/>
      <c r="P311" s="58"/>
      <c r="Q311" s="58"/>
      <c r="R311" s="58"/>
      <c r="S311" s="58"/>
      <c r="T311" s="58"/>
      <c r="U311" s="58"/>
      <c r="V311" s="58"/>
      <c r="W311" s="59"/>
      <c r="X311" s="47"/>
      <c r="Y311" s="57"/>
      <c r="Z311" s="52"/>
      <c r="AA311" s="51"/>
      <c r="AB311" s="48"/>
      <c r="AC311" s="48"/>
      <c r="AD311" s="48"/>
      <c r="AE311" s="48"/>
      <c r="AF311" s="48"/>
      <c r="AG311" s="48"/>
      <c r="AH311" s="48"/>
    </row>
    <row r="312" spans="1:34" x14ac:dyDescent="0.25">
      <c r="A312" s="29">
        <v>14</v>
      </c>
      <c r="B312" s="22" t="s">
        <v>842</v>
      </c>
      <c r="C312" s="5">
        <f>SUMIFS(base_de_dados!$T:$T,base_de_dados!$B:$B,$B312,base_de_dados!$G:$G,C$61,base_de_dados!$H:$H,$L$1,base_de_dados!$C:$C,$A312,base_de_dados!$M:$M,"&lt;=2007",base_de_dados!$O:$O,"&gt;=39447")</f>
        <v>0</v>
      </c>
      <c r="D312" s="5">
        <f>SUMIFS(base_de_dados!$T:$T,base_de_dados!$B:$B,$B312,base_de_dados!$G:$G,D$61,base_de_dados!$H:$H,$L$1,base_de_dados!$C:$C,$A312,base_de_dados!$M:$M,"&lt;=2007",base_de_dados!$O:$O,"&gt;=39447")</f>
        <v>0</v>
      </c>
      <c r="E312" s="5">
        <f>SUMIFS(base_de_dados!$T:$T,base_de_dados!$B:$B,$B312,base_de_dados!$G:$G,E$61,base_de_dados!$H:$H,$L$1,base_de_dados!$C:$C,$A312,base_de_dados!$M:$M,"&lt;=2007",base_de_dados!$O:$O,"&gt;=39447")</f>
        <v>0</v>
      </c>
      <c r="F312" s="5">
        <f>SUMIFS(base_de_dados!$T:$T,base_de_dados!$B:$B,$B312,base_de_dados!$G:$G,F$61,base_de_dados!$H:$H,$L$1,base_de_dados!$C:$C,$A312,base_de_dados!$M:$M,"&lt;=2007",base_de_dados!$O:$O,"&gt;=39447")</f>
        <v>0</v>
      </c>
      <c r="G312" s="5">
        <f>SUMIFS(base_de_dados!$T:$T,base_de_dados!$B:$B,$B312,base_de_dados!$G:$G,G$61,base_de_dados!$H:$H,$L$1,base_de_dados!$C:$C,$A312,base_de_dados!$M:$M,"&lt;=2007",base_de_dados!$O:$O,"&gt;=39447")</f>
        <v>0</v>
      </c>
      <c r="H312" s="5">
        <f>SUMIFS(base_de_dados!$T:$T,base_de_dados!$B:$B,$B312,base_de_dados!$G:$G,H$61,base_de_dados!$H:$H,$L$1,base_de_dados!$C:$C,$A312,base_de_dados!$M:$M,"&lt;=2007",base_de_dados!$O:$O,"&gt;=39447")</f>
        <v>0</v>
      </c>
      <c r="I312" s="5">
        <f>SUMIFS(base_de_dados!$T:$T,base_de_dados!$B:$B,$B312,base_de_dados!$G:$G,I$61,base_de_dados!$H:$H,$L$1,base_de_dados!$C:$C,$A312,base_de_dados!$M:$M,"&lt;=2007",base_de_dados!$O:$O,"&gt;=39447")</f>
        <v>0</v>
      </c>
      <c r="J312" s="5">
        <f>SUMIFS(base_de_dados!$T:$T,base_de_dados!$B:$B,$B312,base_de_dados!$G:$G,J$61,base_de_dados!$H:$H,$L$1,base_de_dados!$C:$C,$A312,base_de_dados!$M:$M,"&lt;=2007",base_de_dados!$O:$O,"&gt;=39447")</f>
        <v>0</v>
      </c>
      <c r="K312" s="32">
        <f t="shared" si="8"/>
        <v>0</v>
      </c>
      <c r="M312" s="57"/>
      <c r="N312" s="52"/>
      <c r="O312" s="58"/>
      <c r="P312" s="58"/>
      <c r="Q312" s="58"/>
      <c r="R312" s="58"/>
      <c r="S312" s="58"/>
      <c r="T312" s="58"/>
      <c r="U312" s="58"/>
      <c r="V312" s="58"/>
      <c r="W312" s="59"/>
      <c r="X312" s="47"/>
      <c r="Y312" s="57"/>
      <c r="Z312" s="52"/>
      <c r="AA312" s="51"/>
      <c r="AB312" s="48"/>
      <c r="AC312" s="48"/>
      <c r="AD312" s="48"/>
      <c r="AE312" s="48"/>
      <c r="AF312" s="48"/>
      <c r="AG312" s="48"/>
      <c r="AH312" s="48"/>
    </row>
    <row r="313" spans="1:34" x14ac:dyDescent="0.25">
      <c r="A313" s="29">
        <v>14</v>
      </c>
      <c r="B313" s="22" t="s">
        <v>586</v>
      </c>
      <c r="C313" s="5">
        <f>SUMIFS(base_de_dados!$T:$T,base_de_dados!$B:$B,$B313,base_de_dados!$G:$G,C$61,base_de_dados!$H:$H,$L$1,base_de_dados!$C:$C,$A313,base_de_dados!$M:$M,"&lt;=2007",base_de_dados!$O:$O,"&gt;=39447")</f>
        <v>0</v>
      </c>
      <c r="D313" s="5">
        <f>SUMIFS(base_de_dados!$T:$T,base_de_dados!$B:$B,$B313,base_de_dados!$G:$G,D$61,base_de_dados!$H:$H,$L$1,base_de_dados!$C:$C,$A313,base_de_dados!$M:$M,"&lt;=2007",base_de_dados!$O:$O,"&gt;=39447")</f>
        <v>0</v>
      </c>
      <c r="E313" s="5">
        <f>SUMIFS(base_de_dados!$T:$T,base_de_dados!$B:$B,$B313,base_de_dados!$G:$G,E$61,base_de_dados!$H:$H,$L$1,base_de_dados!$C:$C,$A313,base_de_dados!$M:$M,"&lt;=2007",base_de_dados!$O:$O,"&gt;=39447")</f>
        <v>4.5662100456621002E-3</v>
      </c>
      <c r="F313" s="5">
        <f>SUMIFS(base_de_dados!$T:$T,base_de_dados!$B:$B,$B313,base_de_dados!$G:$G,F$61,base_de_dados!$H:$H,$L$1,base_de_dados!$C:$C,$A313,base_de_dados!$M:$M,"&lt;=2007",base_de_dados!$O:$O,"&gt;=39447")</f>
        <v>5.8038812785388132E-2</v>
      </c>
      <c r="G313" s="5">
        <f>SUMIFS(base_de_dados!$T:$T,base_de_dados!$B:$B,$B313,base_de_dados!$G:$G,G$61,base_de_dados!$H:$H,$L$1,base_de_dados!$C:$C,$A313,base_de_dados!$M:$M,"&lt;=2007",base_de_dados!$O:$O,"&gt;=39447")</f>
        <v>0</v>
      </c>
      <c r="H313" s="5">
        <f>SUMIFS(base_de_dados!$T:$T,base_de_dados!$B:$B,$B313,base_de_dados!$G:$G,H$61,base_de_dados!$H:$H,$L$1,base_de_dados!$C:$C,$A313,base_de_dados!$M:$M,"&lt;=2007",base_de_dados!$O:$O,"&gt;=39447")</f>
        <v>0</v>
      </c>
      <c r="I313" s="5">
        <f>SUMIFS(base_de_dados!$T:$T,base_de_dados!$B:$B,$B313,base_de_dados!$G:$G,I$61,base_de_dados!$H:$H,$L$1,base_de_dados!$C:$C,$A313,base_de_dados!$M:$M,"&lt;=2007",base_de_dados!$O:$O,"&gt;=39447")</f>
        <v>0</v>
      </c>
      <c r="J313" s="5">
        <f>SUMIFS(base_de_dados!$T:$T,base_de_dados!$B:$B,$B313,base_de_dados!$G:$G,J$61,base_de_dados!$H:$H,$L$1,base_de_dados!$C:$C,$A313,base_de_dados!$M:$M,"&lt;=2007",base_de_dados!$O:$O,"&gt;=39447")</f>
        <v>0</v>
      </c>
      <c r="K313" s="32">
        <f t="shared" si="8"/>
        <v>6.2605022831050239E-2</v>
      </c>
      <c r="M313" s="57"/>
      <c r="N313" s="52"/>
      <c r="O313" s="58"/>
      <c r="P313" s="58"/>
      <c r="Q313" s="58"/>
      <c r="R313" s="58"/>
      <c r="S313" s="58"/>
      <c r="T313" s="58"/>
      <c r="U313" s="58"/>
      <c r="V313" s="58"/>
      <c r="W313" s="59"/>
      <c r="X313" s="47"/>
      <c r="Y313" s="57"/>
      <c r="Z313" s="52"/>
      <c r="AA313" s="51"/>
      <c r="AB313" s="48"/>
      <c r="AC313" s="48"/>
      <c r="AD313" s="48"/>
      <c r="AE313" s="48"/>
      <c r="AF313" s="48"/>
      <c r="AG313" s="48"/>
      <c r="AH313" s="48"/>
    </row>
    <row r="314" spans="1:34" x14ac:dyDescent="0.25">
      <c r="A314" s="29">
        <v>16</v>
      </c>
      <c r="B314" s="22" t="s">
        <v>843</v>
      </c>
      <c r="C314" s="5">
        <f>SUMIFS(base_de_dados!$T:$T,base_de_dados!$B:$B,$B314,base_de_dados!$G:$G,C$61,base_de_dados!$H:$H,$L$1,base_de_dados!$C:$C,$A314,base_de_dados!$M:$M,"&lt;=2007",base_de_dados!$O:$O,"&gt;=39447")</f>
        <v>0</v>
      </c>
      <c r="D314" s="5">
        <f>SUMIFS(base_de_dados!$T:$T,base_de_dados!$B:$B,$B314,base_de_dados!$G:$G,D$61,base_de_dados!$H:$H,$L$1,base_de_dados!$C:$C,$A314,base_de_dados!$M:$M,"&lt;=2007",base_de_dados!$O:$O,"&gt;=39447")</f>
        <v>0</v>
      </c>
      <c r="E314" s="5">
        <f>SUMIFS(base_de_dados!$T:$T,base_de_dados!$B:$B,$B314,base_de_dados!$G:$G,E$61,base_de_dados!$H:$H,$L$1,base_de_dados!$C:$C,$A314,base_de_dados!$M:$M,"&lt;=2007",base_de_dados!$O:$O,"&gt;=39447")</f>
        <v>0</v>
      </c>
      <c r="F314" s="5">
        <f>SUMIFS(base_de_dados!$T:$T,base_de_dados!$B:$B,$B314,base_de_dados!$G:$G,F$61,base_de_dados!$H:$H,$L$1,base_de_dados!$C:$C,$A314,base_de_dados!$M:$M,"&lt;=2007",base_de_dados!$O:$O,"&gt;=39447")</f>
        <v>0</v>
      </c>
      <c r="G314" s="5">
        <f>SUMIFS(base_de_dados!$T:$T,base_de_dados!$B:$B,$B314,base_de_dados!$G:$G,G$61,base_de_dados!$H:$H,$L$1,base_de_dados!$C:$C,$A314,base_de_dados!$M:$M,"&lt;=2007",base_de_dados!$O:$O,"&gt;=39447")</f>
        <v>0</v>
      </c>
      <c r="H314" s="5">
        <f>SUMIFS(base_de_dados!$T:$T,base_de_dados!$B:$B,$B314,base_de_dados!$G:$G,H$61,base_de_dados!$H:$H,$L$1,base_de_dados!$C:$C,$A314,base_de_dados!$M:$M,"&lt;=2007",base_de_dados!$O:$O,"&gt;=39447")</f>
        <v>0</v>
      </c>
      <c r="I314" s="5">
        <f>SUMIFS(base_de_dados!$T:$T,base_de_dados!$B:$B,$B314,base_de_dados!$G:$G,I$61,base_de_dados!$H:$H,$L$1,base_de_dados!$C:$C,$A314,base_de_dados!$M:$M,"&lt;=2007",base_de_dados!$O:$O,"&gt;=39447")</f>
        <v>0</v>
      </c>
      <c r="J314" s="5">
        <f>SUMIFS(base_de_dados!$T:$T,base_de_dados!$B:$B,$B314,base_de_dados!$G:$G,J$61,base_de_dados!$H:$H,$L$1,base_de_dados!$C:$C,$A314,base_de_dados!$M:$M,"&lt;=2007",base_de_dados!$O:$O,"&gt;=39447")</f>
        <v>0</v>
      </c>
      <c r="K314" s="32">
        <f t="shared" si="8"/>
        <v>0</v>
      </c>
      <c r="M314" s="57"/>
      <c r="N314" s="52"/>
      <c r="O314" s="58"/>
      <c r="P314" s="58"/>
      <c r="Q314" s="58"/>
      <c r="R314" s="58"/>
      <c r="S314" s="58"/>
      <c r="T314" s="58"/>
      <c r="U314" s="58"/>
      <c r="V314" s="58"/>
      <c r="W314" s="59"/>
      <c r="X314" s="47"/>
      <c r="Y314" s="57"/>
      <c r="Z314" s="52"/>
      <c r="AA314" s="51"/>
      <c r="AB314" s="48"/>
      <c r="AC314" s="48"/>
      <c r="AD314" s="48"/>
      <c r="AE314" s="48"/>
      <c r="AF314" s="48"/>
      <c r="AG314" s="48"/>
      <c r="AH314" s="48"/>
    </row>
    <row r="315" spans="1:34" x14ac:dyDescent="0.25">
      <c r="A315" s="29">
        <v>13</v>
      </c>
      <c r="B315" s="22" t="s">
        <v>844</v>
      </c>
      <c r="C315" s="5">
        <f>SUMIFS(base_de_dados!$T:$T,base_de_dados!$B:$B,$B315,base_de_dados!$G:$G,C$61,base_de_dados!$H:$H,$L$1,base_de_dados!$C:$C,$A315,base_de_dados!$M:$M,"&lt;=2007",base_de_dados!$O:$O,"&gt;=39447")</f>
        <v>0</v>
      </c>
      <c r="D315" s="5">
        <f>SUMIFS(base_de_dados!$T:$T,base_de_dados!$B:$B,$B315,base_de_dados!$G:$G,D$61,base_de_dados!$H:$H,$L$1,base_de_dados!$C:$C,$A315,base_de_dados!$M:$M,"&lt;=2007",base_de_dados!$O:$O,"&gt;=39447")</f>
        <v>0</v>
      </c>
      <c r="E315" s="5">
        <f>SUMIFS(base_de_dados!$T:$T,base_de_dados!$B:$B,$B315,base_de_dados!$G:$G,E$61,base_de_dados!$H:$H,$L$1,base_de_dados!$C:$C,$A315,base_de_dados!$M:$M,"&lt;=2007",base_de_dados!$O:$O,"&gt;=39447")</f>
        <v>0</v>
      </c>
      <c r="F315" s="5">
        <f>SUMIFS(base_de_dados!$T:$T,base_de_dados!$B:$B,$B315,base_de_dados!$G:$G,F$61,base_de_dados!$H:$H,$L$1,base_de_dados!$C:$C,$A315,base_de_dados!$M:$M,"&lt;=2007",base_de_dados!$O:$O,"&gt;=39447")</f>
        <v>0</v>
      </c>
      <c r="G315" s="5">
        <f>SUMIFS(base_de_dados!$T:$T,base_de_dados!$B:$B,$B315,base_de_dados!$G:$G,G$61,base_de_dados!$H:$H,$L$1,base_de_dados!$C:$C,$A315,base_de_dados!$M:$M,"&lt;=2007",base_de_dados!$O:$O,"&gt;=39447")</f>
        <v>0</v>
      </c>
      <c r="H315" s="5">
        <f>SUMIFS(base_de_dados!$T:$T,base_de_dados!$B:$B,$B315,base_de_dados!$G:$G,H$61,base_de_dados!$H:$H,$L$1,base_de_dados!$C:$C,$A315,base_de_dados!$M:$M,"&lt;=2007",base_de_dados!$O:$O,"&gt;=39447")</f>
        <v>0</v>
      </c>
      <c r="I315" s="5">
        <f>SUMIFS(base_de_dados!$T:$T,base_de_dados!$B:$B,$B315,base_de_dados!$G:$G,I$61,base_de_dados!$H:$H,$L$1,base_de_dados!$C:$C,$A315,base_de_dados!$M:$M,"&lt;=2007",base_de_dados!$O:$O,"&gt;=39447")</f>
        <v>0</v>
      </c>
      <c r="J315" s="5">
        <f>SUMIFS(base_de_dados!$T:$T,base_de_dados!$B:$B,$B315,base_de_dados!$G:$G,J$61,base_de_dados!$H:$H,$L$1,base_de_dados!$C:$C,$A315,base_de_dados!$M:$M,"&lt;=2007",base_de_dados!$O:$O,"&gt;=39447")</f>
        <v>0</v>
      </c>
      <c r="K315" s="32">
        <f t="shared" si="8"/>
        <v>0</v>
      </c>
      <c r="M315" s="57"/>
      <c r="N315" s="52"/>
      <c r="O315" s="58"/>
      <c r="P315" s="58"/>
      <c r="Q315" s="58"/>
      <c r="R315" s="58"/>
      <c r="S315" s="58"/>
      <c r="T315" s="58"/>
      <c r="U315" s="58"/>
      <c r="V315" s="58"/>
      <c r="W315" s="59"/>
      <c r="X315" s="47"/>
      <c r="Y315" s="57"/>
      <c r="Z315" s="52"/>
      <c r="AA315" s="51"/>
      <c r="AB315" s="48"/>
      <c r="AC315" s="48"/>
      <c r="AD315" s="48"/>
      <c r="AE315" s="48"/>
      <c r="AF315" s="48"/>
      <c r="AG315" s="48"/>
      <c r="AH315" s="48"/>
    </row>
    <row r="316" spans="1:34" x14ac:dyDescent="0.25">
      <c r="A316" s="29">
        <v>7</v>
      </c>
      <c r="B316" s="22" t="s">
        <v>845</v>
      </c>
      <c r="C316" s="5">
        <f>SUMIFS(base_de_dados!$T:$T,base_de_dados!$B:$B,$B316,base_de_dados!$G:$G,C$61,base_de_dados!$H:$H,$L$1,base_de_dados!$C:$C,$A316,base_de_dados!$M:$M,"&lt;=2007",base_de_dados!$O:$O,"&gt;=39447")</f>
        <v>0</v>
      </c>
      <c r="D316" s="5">
        <f>SUMIFS(base_de_dados!$T:$T,base_de_dados!$B:$B,$B316,base_de_dados!$G:$G,D$61,base_de_dados!$H:$H,$L$1,base_de_dados!$C:$C,$A316,base_de_dados!$M:$M,"&lt;=2007",base_de_dados!$O:$O,"&gt;=39447")</f>
        <v>0</v>
      </c>
      <c r="E316" s="5">
        <f>SUMIFS(base_de_dados!$T:$T,base_de_dados!$B:$B,$B316,base_de_dados!$G:$G,E$61,base_de_dados!$H:$H,$L$1,base_de_dados!$C:$C,$A316,base_de_dados!$M:$M,"&lt;=2007",base_de_dados!$O:$O,"&gt;=39447")</f>
        <v>0</v>
      </c>
      <c r="F316" s="5">
        <f>SUMIFS(base_de_dados!$T:$T,base_de_dados!$B:$B,$B316,base_de_dados!$G:$G,F$61,base_de_dados!$H:$H,$L$1,base_de_dados!$C:$C,$A316,base_de_dados!$M:$M,"&lt;=2007",base_de_dados!$O:$O,"&gt;=39447")</f>
        <v>0</v>
      </c>
      <c r="G316" s="5">
        <f>SUMIFS(base_de_dados!$T:$T,base_de_dados!$B:$B,$B316,base_de_dados!$G:$G,G$61,base_de_dados!$H:$H,$L$1,base_de_dados!$C:$C,$A316,base_de_dados!$M:$M,"&lt;=2007",base_de_dados!$O:$O,"&gt;=39447")</f>
        <v>0</v>
      </c>
      <c r="H316" s="5">
        <f>SUMIFS(base_de_dados!$T:$T,base_de_dados!$B:$B,$B316,base_de_dados!$G:$G,H$61,base_de_dados!$H:$H,$L$1,base_de_dados!$C:$C,$A316,base_de_dados!$M:$M,"&lt;=2007",base_de_dados!$O:$O,"&gt;=39447")</f>
        <v>0</v>
      </c>
      <c r="I316" s="5">
        <f>SUMIFS(base_de_dados!$T:$T,base_de_dados!$B:$B,$B316,base_de_dados!$G:$G,I$61,base_de_dados!$H:$H,$L$1,base_de_dados!$C:$C,$A316,base_de_dados!$M:$M,"&lt;=2007",base_de_dados!$O:$O,"&gt;=39447")</f>
        <v>0</v>
      </c>
      <c r="J316" s="5">
        <f>SUMIFS(base_de_dados!$T:$T,base_de_dados!$B:$B,$B316,base_de_dados!$G:$G,J$61,base_de_dados!$H:$H,$L$1,base_de_dados!$C:$C,$A316,base_de_dados!$M:$M,"&lt;=2007",base_de_dados!$O:$O,"&gt;=39447")</f>
        <v>0</v>
      </c>
      <c r="K316" s="32">
        <f t="shared" si="8"/>
        <v>0</v>
      </c>
      <c r="M316" s="57"/>
      <c r="N316" s="52"/>
      <c r="O316" s="58"/>
      <c r="P316" s="58"/>
      <c r="Q316" s="58"/>
      <c r="R316" s="58"/>
      <c r="S316" s="58"/>
      <c r="T316" s="58"/>
      <c r="U316" s="58"/>
      <c r="V316" s="58"/>
      <c r="W316" s="59"/>
      <c r="X316" s="47"/>
      <c r="Y316" s="57"/>
      <c r="Z316" s="52"/>
      <c r="AA316" s="51"/>
      <c r="AB316" s="48"/>
      <c r="AC316" s="48"/>
      <c r="AD316" s="48"/>
      <c r="AE316" s="48"/>
      <c r="AF316" s="48"/>
      <c r="AG316" s="48"/>
      <c r="AH316" s="48"/>
    </row>
    <row r="317" spans="1:34" x14ac:dyDescent="0.25">
      <c r="A317" s="29">
        <v>11</v>
      </c>
      <c r="B317" s="22" t="s">
        <v>846</v>
      </c>
      <c r="C317" s="5">
        <f>SUMIFS(base_de_dados!$T:$T,base_de_dados!$B:$B,$B317,base_de_dados!$G:$G,C$61,base_de_dados!$H:$H,$L$1,base_de_dados!$C:$C,$A317,base_de_dados!$M:$M,"&lt;=2007",base_de_dados!$O:$O,"&gt;=39447")</f>
        <v>0</v>
      </c>
      <c r="D317" s="5">
        <f>SUMIFS(base_de_dados!$T:$T,base_de_dados!$B:$B,$B317,base_de_dados!$G:$G,D$61,base_de_dados!$H:$H,$L$1,base_de_dados!$C:$C,$A317,base_de_dados!$M:$M,"&lt;=2007",base_de_dados!$O:$O,"&gt;=39447")</f>
        <v>0</v>
      </c>
      <c r="E317" s="5">
        <f>SUMIFS(base_de_dados!$T:$T,base_de_dados!$B:$B,$B317,base_de_dados!$G:$G,E$61,base_de_dados!$H:$H,$L$1,base_de_dados!$C:$C,$A317,base_de_dados!$M:$M,"&lt;=2007",base_de_dados!$O:$O,"&gt;=39447")</f>
        <v>0</v>
      </c>
      <c r="F317" s="5">
        <f>SUMIFS(base_de_dados!$T:$T,base_de_dados!$B:$B,$B317,base_de_dados!$G:$G,F$61,base_de_dados!$H:$H,$L$1,base_de_dados!$C:$C,$A317,base_de_dados!$M:$M,"&lt;=2007",base_de_dados!$O:$O,"&gt;=39447")</f>
        <v>0</v>
      </c>
      <c r="G317" s="5">
        <f>SUMIFS(base_de_dados!$T:$T,base_de_dados!$B:$B,$B317,base_de_dados!$G:$G,G$61,base_de_dados!$H:$H,$L$1,base_de_dados!$C:$C,$A317,base_de_dados!$M:$M,"&lt;=2007",base_de_dados!$O:$O,"&gt;=39447")</f>
        <v>0</v>
      </c>
      <c r="H317" s="5">
        <f>SUMIFS(base_de_dados!$T:$T,base_de_dados!$B:$B,$B317,base_de_dados!$G:$G,H$61,base_de_dados!$H:$H,$L$1,base_de_dados!$C:$C,$A317,base_de_dados!$M:$M,"&lt;=2007",base_de_dados!$O:$O,"&gt;=39447")</f>
        <v>0</v>
      </c>
      <c r="I317" s="5">
        <f>SUMIFS(base_de_dados!$T:$T,base_de_dados!$B:$B,$B317,base_de_dados!$G:$G,I$61,base_de_dados!$H:$H,$L$1,base_de_dados!$C:$C,$A317,base_de_dados!$M:$M,"&lt;=2007",base_de_dados!$O:$O,"&gt;=39447")</f>
        <v>0</v>
      </c>
      <c r="J317" s="5">
        <f>SUMIFS(base_de_dados!$T:$T,base_de_dados!$B:$B,$B317,base_de_dados!$G:$G,J$61,base_de_dados!$H:$H,$L$1,base_de_dados!$C:$C,$A317,base_de_dados!$M:$M,"&lt;=2007",base_de_dados!$O:$O,"&gt;=39447")</f>
        <v>0</v>
      </c>
      <c r="K317" s="32">
        <f t="shared" si="8"/>
        <v>0</v>
      </c>
      <c r="M317" s="57"/>
      <c r="N317" s="52"/>
      <c r="O317" s="58"/>
      <c r="P317" s="58"/>
      <c r="Q317" s="58"/>
      <c r="R317" s="58"/>
      <c r="S317" s="58"/>
      <c r="T317" s="58"/>
      <c r="U317" s="58"/>
      <c r="V317" s="58"/>
      <c r="W317" s="59"/>
      <c r="X317" s="47"/>
      <c r="Y317" s="57"/>
      <c r="Z317" s="52"/>
      <c r="AA317" s="51"/>
      <c r="AB317" s="48"/>
      <c r="AC317" s="48"/>
      <c r="AD317" s="48"/>
      <c r="AE317" s="48"/>
      <c r="AF317" s="48"/>
      <c r="AG317" s="48"/>
      <c r="AH317" s="48"/>
    </row>
    <row r="318" spans="1:34" x14ac:dyDescent="0.25">
      <c r="A318" s="29">
        <v>6</v>
      </c>
      <c r="B318" s="22" t="s">
        <v>847</v>
      </c>
      <c r="C318" s="5">
        <f>SUMIFS(base_de_dados!$T:$T,base_de_dados!$B:$B,$B318,base_de_dados!$G:$G,C$61,base_de_dados!$H:$H,$L$1,base_de_dados!$C:$C,$A318,base_de_dados!$M:$M,"&lt;=2007",base_de_dados!$O:$O,"&gt;=39447")</f>
        <v>0</v>
      </c>
      <c r="D318" s="5">
        <f>SUMIFS(base_de_dados!$T:$T,base_de_dados!$B:$B,$B318,base_de_dados!$G:$G,D$61,base_de_dados!$H:$H,$L$1,base_de_dados!$C:$C,$A318,base_de_dados!$M:$M,"&lt;=2007",base_de_dados!$O:$O,"&gt;=39447")</f>
        <v>0</v>
      </c>
      <c r="E318" s="5">
        <f>SUMIFS(base_de_dados!$T:$T,base_de_dados!$B:$B,$B318,base_de_dados!$G:$G,E$61,base_de_dados!$H:$H,$L$1,base_de_dados!$C:$C,$A318,base_de_dados!$M:$M,"&lt;=2007",base_de_dados!$O:$O,"&gt;=39447")</f>
        <v>0</v>
      </c>
      <c r="F318" s="5">
        <f>SUMIFS(base_de_dados!$T:$T,base_de_dados!$B:$B,$B318,base_de_dados!$G:$G,F$61,base_de_dados!$H:$H,$L$1,base_de_dados!$C:$C,$A318,base_de_dados!$M:$M,"&lt;=2007",base_de_dados!$O:$O,"&gt;=39447")</f>
        <v>0</v>
      </c>
      <c r="G318" s="5">
        <f>SUMIFS(base_de_dados!$T:$T,base_de_dados!$B:$B,$B318,base_de_dados!$G:$G,G$61,base_de_dados!$H:$H,$L$1,base_de_dados!$C:$C,$A318,base_de_dados!$M:$M,"&lt;=2007",base_de_dados!$O:$O,"&gt;=39447")</f>
        <v>0</v>
      </c>
      <c r="H318" s="5">
        <f>SUMIFS(base_de_dados!$T:$T,base_de_dados!$B:$B,$B318,base_de_dados!$G:$G,H$61,base_de_dados!$H:$H,$L$1,base_de_dados!$C:$C,$A318,base_de_dados!$M:$M,"&lt;=2007",base_de_dados!$O:$O,"&gt;=39447")</f>
        <v>0</v>
      </c>
      <c r="I318" s="5">
        <f>SUMIFS(base_de_dados!$T:$T,base_de_dados!$B:$B,$B318,base_de_dados!$G:$G,I$61,base_de_dados!$H:$H,$L$1,base_de_dados!$C:$C,$A318,base_de_dados!$M:$M,"&lt;=2007",base_de_dados!$O:$O,"&gt;=39447")</f>
        <v>0</v>
      </c>
      <c r="J318" s="5">
        <f>SUMIFS(base_de_dados!$T:$T,base_de_dados!$B:$B,$B318,base_de_dados!$G:$G,J$61,base_de_dados!$H:$H,$L$1,base_de_dados!$C:$C,$A318,base_de_dados!$M:$M,"&lt;=2007",base_de_dados!$O:$O,"&gt;=39447")</f>
        <v>0</v>
      </c>
      <c r="K318" s="32">
        <f t="shared" si="8"/>
        <v>0</v>
      </c>
      <c r="M318" s="57"/>
      <c r="N318" s="52"/>
      <c r="O318" s="58"/>
      <c r="P318" s="58"/>
      <c r="Q318" s="58"/>
      <c r="R318" s="58"/>
      <c r="S318" s="58"/>
      <c r="T318" s="58"/>
      <c r="U318" s="58"/>
      <c r="V318" s="58"/>
      <c r="W318" s="59"/>
      <c r="X318" s="47"/>
      <c r="Y318" s="57"/>
      <c r="Z318" s="52"/>
      <c r="AA318" s="51"/>
      <c r="AB318" s="48"/>
      <c r="AC318" s="48"/>
      <c r="AD318" s="48"/>
      <c r="AE318" s="48"/>
      <c r="AF318" s="48"/>
      <c r="AG318" s="48"/>
      <c r="AH318" s="48"/>
    </row>
    <row r="319" spans="1:34" x14ac:dyDescent="0.25">
      <c r="A319" s="29">
        <v>14</v>
      </c>
      <c r="B319" s="22" t="s">
        <v>848</v>
      </c>
      <c r="C319" s="5">
        <f>SUMIFS(base_de_dados!$T:$T,base_de_dados!$B:$B,$B319,base_de_dados!$G:$G,C$61,base_de_dados!$H:$H,$L$1,base_de_dados!$C:$C,$A319,base_de_dados!$M:$M,"&lt;=2007",base_de_dados!$O:$O,"&gt;=39447")</f>
        <v>0</v>
      </c>
      <c r="D319" s="5">
        <f>SUMIFS(base_de_dados!$T:$T,base_de_dados!$B:$B,$B319,base_de_dados!$G:$G,D$61,base_de_dados!$H:$H,$L$1,base_de_dados!$C:$C,$A319,base_de_dados!$M:$M,"&lt;=2007",base_de_dados!$O:$O,"&gt;=39447")</f>
        <v>0</v>
      </c>
      <c r="E319" s="5">
        <f>SUMIFS(base_de_dados!$T:$T,base_de_dados!$B:$B,$B319,base_de_dados!$G:$G,E$61,base_de_dados!$H:$H,$L$1,base_de_dados!$C:$C,$A319,base_de_dados!$M:$M,"&lt;=2007",base_de_dados!$O:$O,"&gt;=39447")</f>
        <v>0</v>
      </c>
      <c r="F319" s="5">
        <f>SUMIFS(base_de_dados!$T:$T,base_de_dados!$B:$B,$B319,base_de_dados!$G:$G,F$61,base_de_dados!$H:$H,$L$1,base_de_dados!$C:$C,$A319,base_de_dados!$M:$M,"&lt;=2007",base_de_dados!$O:$O,"&gt;=39447")</f>
        <v>0</v>
      </c>
      <c r="G319" s="5">
        <f>SUMIFS(base_de_dados!$T:$T,base_de_dados!$B:$B,$B319,base_de_dados!$G:$G,G$61,base_de_dados!$H:$H,$L$1,base_de_dados!$C:$C,$A319,base_de_dados!$M:$M,"&lt;=2007",base_de_dados!$O:$O,"&gt;=39447")</f>
        <v>0</v>
      </c>
      <c r="H319" s="5">
        <f>SUMIFS(base_de_dados!$T:$T,base_de_dados!$B:$B,$B319,base_de_dados!$G:$G,H$61,base_de_dados!$H:$H,$L$1,base_de_dados!$C:$C,$A319,base_de_dados!$M:$M,"&lt;=2007",base_de_dados!$O:$O,"&gt;=39447")</f>
        <v>0</v>
      </c>
      <c r="I319" s="5">
        <f>SUMIFS(base_de_dados!$T:$T,base_de_dados!$B:$B,$B319,base_de_dados!$G:$G,I$61,base_de_dados!$H:$H,$L$1,base_de_dados!$C:$C,$A319,base_de_dados!$M:$M,"&lt;=2007",base_de_dados!$O:$O,"&gt;=39447")</f>
        <v>0</v>
      </c>
      <c r="J319" s="5">
        <f>SUMIFS(base_de_dados!$T:$T,base_de_dados!$B:$B,$B319,base_de_dados!$G:$G,J$61,base_de_dados!$H:$H,$L$1,base_de_dados!$C:$C,$A319,base_de_dados!$M:$M,"&lt;=2007",base_de_dados!$O:$O,"&gt;=39447")</f>
        <v>0</v>
      </c>
      <c r="K319" s="32">
        <f t="shared" ref="K319:K382" si="9">SUM(C319:J319)</f>
        <v>0</v>
      </c>
      <c r="M319" s="57"/>
      <c r="N319" s="52"/>
      <c r="O319" s="58"/>
      <c r="P319" s="58"/>
      <c r="Q319" s="58"/>
      <c r="R319" s="58"/>
      <c r="S319" s="58"/>
      <c r="T319" s="58"/>
      <c r="U319" s="58"/>
      <c r="V319" s="58"/>
      <c r="W319" s="59"/>
      <c r="X319" s="47"/>
      <c r="Y319" s="57"/>
      <c r="Z319" s="52"/>
      <c r="AA319" s="51"/>
      <c r="AB319" s="48"/>
      <c r="AC319" s="48"/>
      <c r="AD319" s="48"/>
      <c r="AE319" s="48"/>
      <c r="AF319" s="48"/>
      <c r="AG319" s="48"/>
      <c r="AH319" s="48"/>
    </row>
    <row r="320" spans="1:34" x14ac:dyDescent="0.25">
      <c r="A320" s="29">
        <v>14</v>
      </c>
      <c r="B320" s="22" t="s">
        <v>849</v>
      </c>
      <c r="C320" s="5">
        <f>SUMIFS(base_de_dados!$T:$T,base_de_dados!$B:$B,$B320,base_de_dados!$G:$G,C$61,base_de_dados!$H:$H,$L$1,base_de_dados!$C:$C,$A320,base_de_dados!$M:$M,"&lt;=2007",base_de_dados!$O:$O,"&gt;=39447")</f>
        <v>0</v>
      </c>
      <c r="D320" s="5">
        <f>SUMIFS(base_de_dados!$T:$T,base_de_dados!$B:$B,$B320,base_de_dados!$G:$G,D$61,base_de_dados!$H:$H,$L$1,base_de_dados!$C:$C,$A320,base_de_dados!$M:$M,"&lt;=2007",base_de_dados!$O:$O,"&gt;=39447")</f>
        <v>0</v>
      </c>
      <c r="E320" s="5">
        <f>SUMIFS(base_de_dados!$T:$T,base_de_dados!$B:$B,$B320,base_de_dados!$G:$G,E$61,base_de_dados!$H:$H,$L$1,base_de_dados!$C:$C,$A320,base_de_dados!$M:$M,"&lt;=2007",base_de_dados!$O:$O,"&gt;=39447")</f>
        <v>0</v>
      </c>
      <c r="F320" s="5">
        <f>SUMIFS(base_de_dados!$T:$T,base_de_dados!$B:$B,$B320,base_de_dados!$G:$G,F$61,base_de_dados!$H:$H,$L$1,base_de_dados!$C:$C,$A320,base_de_dados!$M:$M,"&lt;=2007",base_de_dados!$O:$O,"&gt;=39447")</f>
        <v>0</v>
      </c>
      <c r="G320" s="5">
        <f>SUMIFS(base_de_dados!$T:$T,base_de_dados!$B:$B,$B320,base_de_dados!$G:$G,G$61,base_de_dados!$H:$H,$L$1,base_de_dados!$C:$C,$A320,base_de_dados!$M:$M,"&lt;=2007",base_de_dados!$O:$O,"&gt;=39447")</f>
        <v>0</v>
      </c>
      <c r="H320" s="5">
        <f>SUMIFS(base_de_dados!$T:$T,base_de_dados!$B:$B,$B320,base_de_dados!$G:$G,H$61,base_de_dados!$H:$H,$L$1,base_de_dados!$C:$C,$A320,base_de_dados!$M:$M,"&lt;=2007",base_de_dados!$O:$O,"&gt;=39447")</f>
        <v>0</v>
      </c>
      <c r="I320" s="5">
        <f>SUMIFS(base_de_dados!$T:$T,base_de_dados!$B:$B,$B320,base_de_dados!$G:$G,I$61,base_de_dados!$H:$H,$L$1,base_de_dados!$C:$C,$A320,base_de_dados!$M:$M,"&lt;=2007",base_de_dados!$O:$O,"&gt;=39447")</f>
        <v>0</v>
      </c>
      <c r="J320" s="5">
        <f>SUMIFS(base_de_dados!$T:$T,base_de_dados!$B:$B,$B320,base_de_dados!$G:$G,J$61,base_de_dados!$H:$H,$L$1,base_de_dados!$C:$C,$A320,base_de_dados!$M:$M,"&lt;=2007",base_de_dados!$O:$O,"&gt;=39447")</f>
        <v>0</v>
      </c>
      <c r="K320" s="32">
        <f t="shared" si="9"/>
        <v>0</v>
      </c>
      <c r="M320" s="57"/>
      <c r="N320" s="52"/>
      <c r="O320" s="58"/>
      <c r="P320" s="58"/>
      <c r="Q320" s="58"/>
      <c r="R320" s="58"/>
      <c r="S320" s="58"/>
      <c r="T320" s="58"/>
      <c r="U320" s="58"/>
      <c r="V320" s="58"/>
      <c r="W320" s="59"/>
      <c r="X320" s="47"/>
      <c r="Y320" s="57"/>
      <c r="Z320" s="52"/>
      <c r="AA320" s="51"/>
      <c r="AB320" s="48"/>
      <c r="AC320" s="48"/>
      <c r="AD320" s="48"/>
      <c r="AE320" s="48"/>
      <c r="AF320" s="48"/>
      <c r="AG320" s="48"/>
      <c r="AH320" s="48"/>
    </row>
    <row r="321" spans="1:34" x14ac:dyDescent="0.25">
      <c r="A321" s="29">
        <v>6</v>
      </c>
      <c r="B321" s="22" t="s">
        <v>850</v>
      </c>
      <c r="C321" s="5">
        <f>SUMIFS(base_de_dados!$T:$T,base_de_dados!$B:$B,$B321,base_de_dados!$G:$G,C$61,base_de_dados!$H:$H,$L$1,base_de_dados!$C:$C,$A321,base_de_dados!$M:$M,"&lt;=2007",base_de_dados!$O:$O,"&gt;=39447")</f>
        <v>0</v>
      </c>
      <c r="D321" s="5">
        <f>SUMIFS(base_de_dados!$T:$T,base_de_dados!$B:$B,$B321,base_de_dados!$G:$G,D$61,base_de_dados!$H:$H,$L$1,base_de_dados!$C:$C,$A321,base_de_dados!$M:$M,"&lt;=2007",base_de_dados!$O:$O,"&gt;=39447")</f>
        <v>0</v>
      </c>
      <c r="E321" s="5">
        <f>SUMIFS(base_de_dados!$T:$T,base_de_dados!$B:$B,$B321,base_de_dados!$G:$G,E$61,base_de_dados!$H:$H,$L$1,base_de_dados!$C:$C,$A321,base_de_dados!$M:$M,"&lt;=2007",base_de_dados!$O:$O,"&gt;=39447")</f>
        <v>0</v>
      </c>
      <c r="F321" s="5">
        <f>SUMIFS(base_de_dados!$T:$T,base_de_dados!$B:$B,$B321,base_de_dados!$G:$G,F$61,base_de_dados!$H:$H,$L$1,base_de_dados!$C:$C,$A321,base_de_dados!$M:$M,"&lt;=2007",base_de_dados!$O:$O,"&gt;=39447")</f>
        <v>0</v>
      </c>
      <c r="G321" s="5">
        <f>SUMIFS(base_de_dados!$T:$T,base_de_dados!$B:$B,$B321,base_de_dados!$G:$G,G$61,base_de_dados!$H:$H,$L$1,base_de_dados!$C:$C,$A321,base_de_dados!$M:$M,"&lt;=2007",base_de_dados!$O:$O,"&gt;=39447")</f>
        <v>0</v>
      </c>
      <c r="H321" s="5">
        <f>SUMIFS(base_de_dados!$T:$T,base_de_dados!$B:$B,$B321,base_de_dados!$G:$G,H$61,base_de_dados!$H:$H,$L$1,base_de_dados!$C:$C,$A321,base_de_dados!$M:$M,"&lt;=2007",base_de_dados!$O:$O,"&gt;=39447")</f>
        <v>0</v>
      </c>
      <c r="I321" s="5">
        <f>SUMIFS(base_de_dados!$T:$T,base_de_dados!$B:$B,$B321,base_de_dados!$G:$G,I$61,base_de_dados!$H:$H,$L$1,base_de_dados!$C:$C,$A321,base_de_dados!$M:$M,"&lt;=2007",base_de_dados!$O:$O,"&gt;=39447")</f>
        <v>0</v>
      </c>
      <c r="J321" s="5">
        <f>SUMIFS(base_de_dados!$T:$T,base_de_dados!$B:$B,$B321,base_de_dados!$G:$G,J$61,base_de_dados!$H:$H,$L$1,base_de_dados!$C:$C,$A321,base_de_dados!$M:$M,"&lt;=2007",base_de_dados!$O:$O,"&gt;=39447")</f>
        <v>0</v>
      </c>
      <c r="K321" s="32">
        <f t="shared" si="9"/>
        <v>0</v>
      </c>
      <c r="M321" s="57"/>
      <c r="N321" s="52"/>
      <c r="O321" s="58"/>
      <c r="P321" s="58"/>
      <c r="Q321" s="58"/>
      <c r="R321" s="58"/>
      <c r="S321" s="58"/>
      <c r="T321" s="58"/>
      <c r="U321" s="58"/>
      <c r="V321" s="58"/>
      <c r="W321" s="59"/>
      <c r="X321" s="47"/>
      <c r="Y321" s="57"/>
      <c r="Z321" s="52"/>
      <c r="AA321" s="51"/>
      <c r="AB321" s="48"/>
      <c r="AC321" s="48"/>
      <c r="AD321" s="48"/>
      <c r="AE321" s="48"/>
      <c r="AF321" s="48"/>
      <c r="AG321" s="48"/>
      <c r="AH321" s="48"/>
    </row>
    <row r="322" spans="1:34" x14ac:dyDescent="0.25">
      <c r="A322" s="29">
        <v>9</v>
      </c>
      <c r="B322" s="22" t="s">
        <v>486</v>
      </c>
      <c r="C322" s="5">
        <f>SUMIFS(base_de_dados!$T:$T,base_de_dados!$B:$B,$B322,base_de_dados!$G:$G,C$61,base_de_dados!$H:$H,$L$1,base_de_dados!$C:$C,$A322,base_de_dados!$M:$M,"&lt;=2007",base_de_dados!$O:$O,"&gt;=39447")</f>
        <v>0</v>
      </c>
      <c r="D322" s="5">
        <f>SUMIFS(base_de_dados!$T:$T,base_de_dados!$B:$B,$B322,base_de_dados!$G:$G,D$61,base_de_dados!$H:$H,$L$1,base_de_dados!$C:$C,$A322,base_de_dados!$M:$M,"&lt;=2007",base_de_dados!$O:$O,"&gt;=39447")</f>
        <v>0.21647594495180111</v>
      </c>
      <c r="E322" s="5">
        <f>SUMIFS(base_de_dados!$T:$T,base_de_dados!$B:$B,$B322,base_de_dados!$G:$G,E$61,base_de_dados!$H:$H,$L$1,base_de_dados!$C:$C,$A322,base_de_dados!$M:$M,"&lt;=2007",base_de_dados!$O:$O,"&gt;=39447")</f>
        <v>0</v>
      </c>
      <c r="F322" s="5">
        <f>SUMIFS(base_de_dados!$T:$T,base_de_dados!$B:$B,$B322,base_de_dados!$G:$G,F$61,base_de_dados!$H:$H,$L$1,base_de_dados!$C:$C,$A322,base_de_dados!$M:$M,"&lt;=2007",base_de_dados!$O:$O,"&gt;=39447")</f>
        <v>6.0026636225266362E-3</v>
      </c>
      <c r="G322" s="5">
        <f>SUMIFS(base_de_dados!$T:$T,base_de_dados!$B:$B,$B322,base_de_dados!$G:$G,G$61,base_de_dados!$H:$H,$L$1,base_de_dados!$C:$C,$A322,base_de_dados!$M:$M,"&lt;=2007",base_de_dados!$O:$O,"&gt;=39447")</f>
        <v>0</v>
      </c>
      <c r="H322" s="5">
        <f>SUMIFS(base_de_dados!$T:$T,base_de_dados!$B:$B,$B322,base_de_dados!$G:$G,H$61,base_de_dados!$H:$H,$L$1,base_de_dados!$C:$C,$A322,base_de_dados!$M:$M,"&lt;=2007",base_de_dados!$O:$O,"&gt;=39447")</f>
        <v>0</v>
      </c>
      <c r="I322" s="5">
        <f>SUMIFS(base_de_dados!$T:$T,base_de_dados!$B:$B,$B322,base_de_dados!$G:$G,I$61,base_de_dados!$H:$H,$L$1,base_de_dados!$C:$C,$A322,base_de_dados!$M:$M,"&lt;=2007",base_de_dados!$O:$O,"&gt;=39447")</f>
        <v>0</v>
      </c>
      <c r="J322" s="5">
        <f>SUMIFS(base_de_dados!$T:$T,base_de_dados!$B:$B,$B322,base_de_dados!$G:$G,J$61,base_de_dados!$H:$H,$L$1,base_de_dados!$C:$C,$A322,base_de_dados!$M:$M,"&lt;=2007",base_de_dados!$O:$O,"&gt;=39447")</f>
        <v>0</v>
      </c>
      <c r="K322" s="32">
        <f t="shared" si="9"/>
        <v>0.22247860857432775</v>
      </c>
      <c r="M322" s="57"/>
      <c r="N322" s="52"/>
      <c r="O322" s="58"/>
      <c r="P322" s="58"/>
      <c r="Q322" s="58"/>
      <c r="R322" s="58"/>
      <c r="S322" s="58"/>
      <c r="T322" s="58"/>
      <c r="U322" s="58"/>
      <c r="V322" s="58"/>
      <c r="W322" s="59"/>
      <c r="X322" s="47"/>
      <c r="Y322" s="57"/>
      <c r="Z322" s="52"/>
      <c r="AA322" s="51"/>
      <c r="AB322" s="48"/>
      <c r="AC322" s="48"/>
      <c r="AD322" s="48"/>
      <c r="AE322" s="48"/>
      <c r="AF322" s="48"/>
      <c r="AG322" s="48"/>
      <c r="AH322" s="48"/>
    </row>
    <row r="323" spans="1:34" x14ac:dyDescent="0.25">
      <c r="A323" s="29">
        <v>11</v>
      </c>
      <c r="B323" s="22" t="s">
        <v>851</v>
      </c>
      <c r="C323" s="5">
        <f>SUMIFS(base_de_dados!$T:$T,base_de_dados!$B:$B,$B323,base_de_dados!$G:$G,C$61,base_de_dados!$H:$H,$L$1,base_de_dados!$C:$C,$A323,base_de_dados!$M:$M,"&lt;=2007",base_de_dados!$O:$O,"&gt;=39447")</f>
        <v>0</v>
      </c>
      <c r="D323" s="5">
        <f>SUMIFS(base_de_dados!$T:$T,base_de_dados!$B:$B,$B323,base_de_dados!$G:$G,D$61,base_de_dados!$H:$H,$L$1,base_de_dados!$C:$C,$A323,base_de_dados!$M:$M,"&lt;=2007",base_de_dados!$O:$O,"&gt;=39447")</f>
        <v>0</v>
      </c>
      <c r="E323" s="5">
        <f>SUMIFS(base_de_dados!$T:$T,base_de_dados!$B:$B,$B323,base_de_dados!$G:$G,E$61,base_de_dados!$H:$H,$L$1,base_de_dados!$C:$C,$A323,base_de_dados!$M:$M,"&lt;=2007",base_de_dados!$O:$O,"&gt;=39447")</f>
        <v>0</v>
      </c>
      <c r="F323" s="5">
        <f>SUMIFS(base_de_dados!$T:$T,base_de_dados!$B:$B,$B323,base_de_dados!$G:$G,F$61,base_de_dados!$H:$H,$L$1,base_de_dados!$C:$C,$A323,base_de_dados!$M:$M,"&lt;=2007",base_de_dados!$O:$O,"&gt;=39447")</f>
        <v>0</v>
      </c>
      <c r="G323" s="5">
        <f>SUMIFS(base_de_dados!$T:$T,base_de_dados!$B:$B,$B323,base_de_dados!$G:$G,G$61,base_de_dados!$H:$H,$L$1,base_de_dados!$C:$C,$A323,base_de_dados!$M:$M,"&lt;=2007",base_de_dados!$O:$O,"&gt;=39447")</f>
        <v>0</v>
      </c>
      <c r="H323" s="5">
        <f>SUMIFS(base_de_dados!$T:$T,base_de_dados!$B:$B,$B323,base_de_dados!$G:$G,H$61,base_de_dados!$H:$H,$L$1,base_de_dados!$C:$C,$A323,base_de_dados!$M:$M,"&lt;=2007",base_de_dados!$O:$O,"&gt;=39447")</f>
        <v>0</v>
      </c>
      <c r="I323" s="5">
        <f>SUMIFS(base_de_dados!$T:$T,base_de_dados!$B:$B,$B323,base_de_dados!$G:$G,I$61,base_de_dados!$H:$H,$L$1,base_de_dados!$C:$C,$A323,base_de_dados!$M:$M,"&lt;=2007",base_de_dados!$O:$O,"&gt;=39447")</f>
        <v>0</v>
      </c>
      <c r="J323" s="5">
        <f>SUMIFS(base_de_dados!$T:$T,base_de_dados!$B:$B,$B323,base_de_dados!$G:$G,J$61,base_de_dados!$H:$H,$L$1,base_de_dados!$C:$C,$A323,base_de_dados!$M:$M,"&lt;=2007",base_de_dados!$O:$O,"&gt;=39447")</f>
        <v>0</v>
      </c>
      <c r="K323" s="32">
        <f t="shared" si="9"/>
        <v>0</v>
      </c>
      <c r="M323" s="57"/>
      <c r="N323" s="52"/>
      <c r="O323" s="58"/>
      <c r="P323" s="58"/>
      <c r="Q323" s="58"/>
      <c r="R323" s="58"/>
      <c r="S323" s="58"/>
      <c r="T323" s="58"/>
      <c r="U323" s="58"/>
      <c r="V323" s="58"/>
      <c r="W323" s="59"/>
      <c r="X323" s="47"/>
      <c r="Y323" s="57"/>
      <c r="Z323" s="52"/>
      <c r="AA323" s="51"/>
      <c r="AB323" s="48"/>
      <c r="AC323" s="48"/>
      <c r="AD323" s="48"/>
      <c r="AE323" s="48"/>
      <c r="AF323" s="48"/>
      <c r="AG323" s="48"/>
      <c r="AH323" s="48"/>
    </row>
    <row r="324" spans="1:34" x14ac:dyDescent="0.25">
      <c r="A324" s="29">
        <v>16</v>
      </c>
      <c r="B324" s="22" t="s">
        <v>852</v>
      </c>
      <c r="C324" s="5">
        <f>SUMIFS(base_de_dados!$T:$T,base_de_dados!$B:$B,$B324,base_de_dados!$G:$G,C$61,base_de_dados!$H:$H,$L$1,base_de_dados!$C:$C,$A324,base_de_dados!$M:$M,"&lt;=2007",base_de_dados!$O:$O,"&gt;=39447")</f>
        <v>0</v>
      </c>
      <c r="D324" s="5">
        <f>SUMIFS(base_de_dados!$T:$T,base_de_dados!$B:$B,$B324,base_de_dados!$G:$G,D$61,base_de_dados!$H:$H,$L$1,base_de_dados!$C:$C,$A324,base_de_dados!$M:$M,"&lt;=2007",base_de_dados!$O:$O,"&gt;=39447")</f>
        <v>0</v>
      </c>
      <c r="E324" s="5">
        <f>SUMIFS(base_de_dados!$T:$T,base_de_dados!$B:$B,$B324,base_de_dados!$G:$G,E$61,base_de_dados!$H:$H,$L$1,base_de_dados!$C:$C,$A324,base_de_dados!$M:$M,"&lt;=2007",base_de_dados!$O:$O,"&gt;=39447")</f>
        <v>0</v>
      </c>
      <c r="F324" s="5">
        <f>SUMIFS(base_de_dados!$T:$T,base_de_dados!$B:$B,$B324,base_de_dados!$G:$G,F$61,base_de_dados!$H:$H,$L$1,base_de_dados!$C:$C,$A324,base_de_dados!$M:$M,"&lt;=2007",base_de_dados!$O:$O,"&gt;=39447")</f>
        <v>0</v>
      </c>
      <c r="G324" s="5">
        <f>SUMIFS(base_de_dados!$T:$T,base_de_dados!$B:$B,$B324,base_de_dados!$G:$G,G$61,base_de_dados!$H:$H,$L$1,base_de_dados!$C:$C,$A324,base_de_dados!$M:$M,"&lt;=2007",base_de_dados!$O:$O,"&gt;=39447")</f>
        <v>0</v>
      </c>
      <c r="H324" s="5">
        <f>SUMIFS(base_de_dados!$T:$T,base_de_dados!$B:$B,$B324,base_de_dados!$G:$G,H$61,base_de_dados!$H:$H,$L$1,base_de_dados!$C:$C,$A324,base_de_dados!$M:$M,"&lt;=2007",base_de_dados!$O:$O,"&gt;=39447")</f>
        <v>0</v>
      </c>
      <c r="I324" s="5">
        <f>SUMIFS(base_de_dados!$T:$T,base_de_dados!$B:$B,$B324,base_de_dados!$G:$G,I$61,base_de_dados!$H:$H,$L$1,base_de_dados!$C:$C,$A324,base_de_dados!$M:$M,"&lt;=2007",base_de_dados!$O:$O,"&gt;=39447")</f>
        <v>0</v>
      </c>
      <c r="J324" s="5">
        <f>SUMIFS(base_de_dados!$T:$T,base_de_dados!$B:$B,$B324,base_de_dados!$G:$G,J$61,base_de_dados!$H:$H,$L$1,base_de_dados!$C:$C,$A324,base_de_dados!$M:$M,"&lt;=2007",base_de_dados!$O:$O,"&gt;=39447")</f>
        <v>0</v>
      </c>
      <c r="K324" s="32">
        <f t="shared" si="9"/>
        <v>0</v>
      </c>
      <c r="M324" s="57"/>
      <c r="N324" s="52"/>
      <c r="O324" s="58"/>
      <c r="P324" s="58"/>
      <c r="Q324" s="58"/>
      <c r="R324" s="58"/>
      <c r="S324" s="58"/>
      <c r="T324" s="58"/>
      <c r="U324" s="58"/>
      <c r="V324" s="58"/>
      <c r="W324" s="59"/>
      <c r="X324" s="47"/>
      <c r="Y324" s="57"/>
      <c r="Z324" s="52"/>
      <c r="AA324" s="51"/>
      <c r="AB324" s="48"/>
      <c r="AC324" s="48"/>
      <c r="AD324" s="48"/>
      <c r="AE324" s="48"/>
      <c r="AF324" s="48"/>
      <c r="AG324" s="48"/>
      <c r="AH324" s="48"/>
    </row>
    <row r="325" spans="1:34" x14ac:dyDescent="0.25">
      <c r="A325" s="29">
        <v>14</v>
      </c>
      <c r="B325" s="22" t="s">
        <v>522</v>
      </c>
      <c r="C325" s="5">
        <f>SUMIFS(base_de_dados!$T:$T,base_de_dados!$B:$B,$B325,base_de_dados!$G:$G,C$61,base_de_dados!$H:$H,$L$1,base_de_dados!$C:$C,$A325,base_de_dados!$M:$M,"&lt;=2007",base_de_dados!$O:$O,"&gt;=39447")</f>
        <v>0</v>
      </c>
      <c r="D325" s="5">
        <f>SUMIFS(base_de_dados!$T:$T,base_de_dados!$B:$B,$B325,base_de_dados!$G:$G,D$61,base_de_dados!$H:$H,$L$1,base_de_dados!$C:$C,$A325,base_de_dados!$M:$M,"&lt;=2007",base_de_dados!$O:$O,"&gt;=39447")</f>
        <v>0</v>
      </c>
      <c r="E325" s="5">
        <f>SUMIFS(base_de_dados!$T:$T,base_de_dados!$B:$B,$B325,base_de_dados!$G:$G,E$61,base_de_dados!$H:$H,$L$1,base_de_dados!$C:$C,$A325,base_de_dados!$M:$M,"&lt;=2007",base_de_dados!$O:$O,"&gt;=39447")</f>
        <v>3.4155251141552512E-3</v>
      </c>
      <c r="F325" s="5">
        <f>SUMIFS(base_de_dados!$T:$T,base_de_dados!$B:$B,$B325,base_de_dados!$G:$G,F$61,base_de_dados!$H:$H,$L$1,base_de_dados!$C:$C,$A325,base_de_dados!$M:$M,"&lt;=2007",base_de_dados!$O:$O,"&gt;=39447")</f>
        <v>0</v>
      </c>
      <c r="G325" s="5">
        <f>SUMIFS(base_de_dados!$T:$T,base_de_dados!$B:$B,$B325,base_de_dados!$G:$G,G$61,base_de_dados!$H:$H,$L$1,base_de_dados!$C:$C,$A325,base_de_dados!$M:$M,"&lt;=2007",base_de_dados!$O:$O,"&gt;=39447")</f>
        <v>0</v>
      </c>
      <c r="H325" s="5">
        <f>SUMIFS(base_de_dados!$T:$T,base_de_dados!$B:$B,$B325,base_de_dados!$G:$G,H$61,base_de_dados!$H:$H,$L$1,base_de_dados!$C:$C,$A325,base_de_dados!$M:$M,"&lt;=2007",base_de_dados!$O:$O,"&gt;=39447")</f>
        <v>0</v>
      </c>
      <c r="I325" s="5">
        <f>SUMIFS(base_de_dados!$T:$T,base_de_dados!$B:$B,$B325,base_de_dados!$G:$G,I$61,base_de_dados!$H:$H,$L$1,base_de_dados!$C:$C,$A325,base_de_dados!$M:$M,"&lt;=2007",base_de_dados!$O:$O,"&gt;=39447")</f>
        <v>0</v>
      </c>
      <c r="J325" s="5">
        <f>SUMIFS(base_de_dados!$T:$T,base_de_dados!$B:$B,$B325,base_de_dados!$G:$G,J$61,base_de_dados!$H:$H,$L$1,base_de_dados!$C:$C,$A325,base_de_dados!$M:$M,"&lt;=2007",base_de_dados!$O:$O,"&gt;=39447")</f>
        <v>0</v>
      </c>
      <c r="K325" s="32">
        <f t="shared" si="9"/>
        <v>3.4155251141552512E-3</v>
      </c>
      <c r="M325" s="57"/>
      <c r="N325" s="52"/>
      <c r="O325" s="58"/>
      <c r="P325" s="58"/>
      <c r="Q325" s="58"/>
      <c r="R325" s="58"/>
      <c r="S325" s="58"/>
      <c r="T325" s="58"/>
      <c r="U325" s="58"/>
      <c r="V325" s="58"/>
      <c r="W325" s="59"/>
      <c r="X325" s="47"/>
      <c r="Y325" s="57"/>
      <c r="Z325" s="52"/>
      <c r="AA325" s="51"/>
      <c r="AB325" s="48"/>
      <c r="AC325" s="48"/>
      <c r="AD325" s="48"/>
      <c r="AE325" s="48"/>
      <c r="AF325" s="48"/>
      <c r="AG325" s="48"/>
      <c r="AH325" s="48"/>
    </row>
    <row r="326" spans="1:34" x14ac:dyDescent="0.25">
      <c r="A326" s="29">
        <v>13</v>
      </c>
      <c r="B326" s="22" t="s">
        <v>853</v>
      </c>
      <c r="C326" s="5">
        <f>SUMIFS(base_de_dados!$T:$T,base_de_dados!$B:$B,$B326,base_de_dados!$G:$G,C$61,base_de_dados!$H:$H,$L$1,base_de_dados!$C:$C,$A326,base_de_dados!$M:$M,"&lt;=2007",base_de_dados!$O:$O,"&gt;=39447")</f>
        <v>0</v>
      </c>
      <c r="D326" s="5">
        <f>SUMIFS(base_de_dados!$T:$T,base_de_dados!$B:$B,$B326,base_de_dados!$G:$G,D$61,base_de_dados!$H:$H,$L$1,base_de_dados!$C:$C,$A326,base_de_dados!$M:$M,"&lt;=2007",base_de_dados!$O:$O,"&gt;=39447")</f>
        <v>0</v>
      </c>
      <c r="E326" s="5">
        <f>SUMIFS(base_de_dados!$T:$T,base_de_dados!$B:$B,$B326,base_de_dados!$G:$G,E$61,base_de_dados!$H:$H,$L$1,base_de_dados!$C:$C,$A326,base_de_dados!$M:$M,"&lt;=2007",base_de_dados!$O:$O,"&gt;=39447")</f>
        <v>0</v>
      </c>
      <c r="F326" s="5">
        <f>SUMIFS(base_de_dados!$T:$T,base_de_dados!$B:$B,$B326,base_de_dados!$G:$G,F$61,base_de_dados!$H:$H,$L$1,base_de_dados!$C:$C,$A326,base_de_dados!$M:$M,"&lt;=2007",base_de_dados!$O:$O,"&gt;=39447")</f>
        <v>0</v>
      </c>
      <c r="G326" s="5">
        <f>SUMIFS(base_de_dados!$T:$T,base_de_dados!$B:$B,$B326,base_de_dados!$G:$G,G$61,base_de_dados!$H:$H,$L$1,base_de_dados!$C:$C,$A326,base_de_dados!$M:$M,"&lt;=2007",base_de_dados!$O:$O,"&gt;=39447")</f>
        <v>0</v>
      </c>
      <c r="H326" s="5">
        <f>SUMIFS(base_de_dados!$T:$T,base_de_dados!$B:$B,$B326,base_de_dados!$G:$G,H$61,base_de_dados!$H:$H,$L$1,base_de_dados!$C:$C,$A326,base_de_dados!$M:$M,"&lt;=2007",base_de_dados!$O:$O,"&gt;=39447")</f>
        <v>0</v>
      </c>
      <c r="I326" s="5">
        <f>SUMIFS(base_de_dados!$T:$T,base_de_dados!$B:$B,$B326,base_de_dados!$G:$G,I$61,base_de_dados!$H:$H,$L$1,base_de_dados!$C:$C,$A326,base_de_dados!$M:$M,"&lt;=2007",base_de_dados!$O:$O,"&gt;=39447")</f>
        <v>0</v>
      </c>
      <c r="J326" s="5">
        <f>SUMIFS(base_de_dados!$T:$T,base_de_dados!$B:$B,$B326,base_de_dados!$G:$G,J$61,base_de_dados!$H:$H,$L$1,base_de_dados!$C:$C,$A326,base_de_dados!$M:$M,"&lt;=2007",base_de_dados!$O:$O,"&gt;=39447")</f>
        <v>0</v>
      </c>
      <c r="K326" s="32">
        <f t="shared" si="9"/>
        <v>0</v>
      </c>
      <c r="M326" s="57"/>
      <c r="N326" s="52"/>
      <c r="O326" s="58"/>
      <c r="P326" s="58"/>
      <c r="Q326" s="58"/>
      <c r="R326" s="58"/>
      <c r="S326" s="58"/>
      <c r="T326" s="58"/>
      <c r="U326" s="58"/>
      <c r="V326" s="58"/>
      <c r="W326" s="59"/>
      <c r="X326" s="47"/>
      <c r="Y326" s="57"/>
      <c r="Z326" s="52"/>
      <c r="AA326" s="51"/>
      <c r="AB326" s="48"/>
      <c r="AC326" s="48"/>
      <c r="AD326" s="48"/>
      <c r="AE326" s="48"/>
      <c r="AF326" s="48"/>
      <c r="AG326" s="48"/>
      <c r="AH326" s="48"/>
    </row>
    <row r="327" spans="1:34" x14ac:dyDescent="0.25">
      <c r="A327" s="29">
        <v>19</v>
      </c>
      <c r="B327" s="22" t="s">
        <v>496</v>
      </c>
      <c r="C327" s="5">
        <f>SUMIFS(base_de_dados!$T:$T,base_de_dados!$B:$B,$B327,base_de_dados!$G:$G,C$61,base_de_dados!$H:$H,$L$1,base_de_dados!$C:$C,$A327,base_de_dados!$M:$M,"&lt;=2007",base_de_dados!$O:$O,"&gt;=39447")</f>
        <v>0</v>
      </c>
      <c r="D327" s="5">
        <f>SUMIFS(base_de_dados!$T:$T,base_de_dados!$B:$B,$B327,base_de_dados!$G:$G,D$61,base_de_dados!$H:$H,$L$1,base_de_dados!$C:$C,$A327,base_de_dados!$M:$M,"&lt;=2007",base_de_dados!$O:$O,"&gt;=39447")</f>
        <v>5.4628044140030439E-2</v>
      </c>
      <c r="E327" s="5">
        <f>SUMIFS(base_de_dados!$T:$T,base_de_dados!$B:$B,$B327,base_de_dados!$G:$G,E$61,base_de_dados!$H:$H,$L$1,base_de_dados!$C:$C,$A327,base_de_dados!$M:$M,"&lt;=2007",base_de_dados!$O:$O,"&gt;=39447")</f>
        <v>0</v>
      </c>
      <c r="F327" s="5">
        <f>SUMIFS(base_de_dados!$T:$T,base_de_dados!$B:$B,$B327,base_de_dados!$G:$G,F$61,base_de_dados!$H:$H,$L$1,base_de_dados!$C:$C,$A327,base_de_dados!$M:$M,"&lt;=2007",base_de_dados!$O:$O,"&gt;=39447")</f>
        <v>0.19674146372399798</v>
      </c>
      <c r="G327" s="5">
        <f>SUMIFS(base_de_dados!$T:$T,base_de_dados!$B:$B,$B327,base_de_dados!$G:$G,G$61,base_de_dados!$H:$H,$L$1,base_de_dados!$C:$C,$A327,base_de_dados!$M:$M,"&lt;=2007",base_de_dados!$O:$O,"&gt;=39447")</f>
        <v>0</v>
      </c>
      <c r="H327" s="5">
        <f>SUMIFS(base_de_dados!$T:$T,base_de_dados!$B:$B,$B327,base_de_dados!$G:$G,H$61,base_de_dados!$H:$H,$L$1,base_de_dados!$C:$C,$A327,base_de_dados!$M:$M,"&lt;=2007",base_de_dados!$O:$O,"&gt;=39447")</f>
        <v>0</v>
      </c>
      <c r="I327" s="5">
        <f>SUMIFS(base_de_dados!$T:$T,base_de_dados!$B:$B,$B327,base_de_dados!$G:$G,I$61,base_de_dados!$H:$H,$L$1,base_de_dados!$C:$C,$A327,base_de_dados!$M:$M,"&lt;=2007",base_de_dados!$O:$O,"&gt;=39447")</f>
        <v>0</v>
      </c>
      <c r="J327" s="5">
        <f>SUMIFS(base_de_dados!$T:$T,base_de_dados!$B:$B,$B327,base_de_dados!$G:$G,J$61,base_de_dados!$H:$H,$L$1,base_de_dados!$C:$C,$A327,base_de_dados!$M:$M,"&lt;=2007",base_de_dados!$O:$O,"&gt;=39447")</f>
        <v>0</v>
      </c>
      <c r="K327" s="32">
        <f t="shared" si="9"/>
        <v>0.2513695078640284</v>
      </c>
      <c r="M327" s="57"/>
      <c r="N327" s="52"/>
      <c r="O327" s="58"/>
      <c r="P327" s="58"/>
      <c r="Q327" s="58"/>
      <c r="R327" s="58"/>
      <c r="S327" s="58"/>
      <c r="T327" s="58"/>
      <c r="U327" s="58"/>
      <c r="V327" s="58"/>
      <c r="W327" s="59"/>
      <c r="X327" s="47"/>
      <c r="Y327" s="57"/>
      <c r="Z327" s="52"/>
      <c r="AA327" s="51"/>
      <c r="AB327" s="48"/>
      <c r="AC327" s="48"/>
      <c r="AD327" s="48"/>
      <c r="AE327" s="48"/>
      <c r="AF327" s="48"/>
      <c r="AG327" s="48"/>
      <c r="AH327" s="48"/>
    </row>
    <row r="328" spans="1:34" x14ac:dyDescent="0.25">
      <c r="A328" s="29">
        <v>6</v>
      </c>
      <c r="B328" s="22" t="s">
        <v>854</v>
      </c>
      <c r="C328" s="5">
        <f>SUMIFS(base_de_dados!$T:$T,base_de_dados!$B:$B,$B328,base_de_dados!$G:$G,C$61,base_de_dados!$H:$H,$L$1,base_de_dados!$C:$C,$A328,base_de_dados!$M:$M,"&lt;=2007",base_de_dados!$O:$O,"&gt;=39447")</f>
        <v>0</v>
      </c>
      <c r="D328" s="5">
        <f>SUMIFS(base_de_dados!$T:$T,base_de_dados!$B:$B,$B328,base_de_dados!$G:$G,D$61,base_de_dados!$H:$H,$L$1,base_de_dados!$C:$C,$A328,base_de_dados!$M:$M,"&lt;=2007",base_de_dados!$O:$O,"&gt;=39447")</f>
        <v>0</v>
      </c>
      <c r="E328" s="5">
        <f>SUMIFS(base_de_dados!$T:$T,base_de_dados!$B:$B,$B328,base_de_dados!$G:$G,E$61,base_de_dados!$H:$H,$L$1,base_de_dados!$C:$C,$A328,base_de_dados!$M:$M,"&lt;=2007",base_de_dados!$O:$O,"&gt;=39447")</f>
        <v>0</v>
      </c>
      <c r="F328" s="5">
        <f>SUMIFS(base_de_dados!$T:$T,base_de_dados!$B:$B,$B328,base_de_dados!$G:$G,F$61,base_de_dados!$H:$H,$L$1,base_de_dados!$C:$C,$A328,base_de_dados!$M:$M,"&lt;=2007",base_de_dados!$O:$O,"&gt;=39447")</f>
        <v>0</v>
      </c>
      <c r="G328" s="5">
        <f>SUMIFS(base_de_dados!$T:$T,base_de_dados!$B:$B,$B328,base_de_dados!$G:$G,G$61,base_de_dados!$H:$H,$L$1,base_de_dados!$C:$C,$A328,base_de_dados!$M:$M,"&lt;=2007",base_de_dados!$O:$O,"&gt;=39447")</f>
        <v>0</v>
      </c>
      <c r="H328" s="5">
        <f>SUMIFS(base_de_dados!$T:$T,base_de_dados!$B:$B,$B328,base_de_dados!$G:$G,H$61,base_de_dados!$H:$H,$L$1,base_de_dados!$C:$C,$A328,base_de_dados!$M:$M,"&lt;=2007",base_de_dados!$O:$O,"&gt;=39447")</f>
        <v>0</v>
      </c>
      <c r="I328" s="5">
        <f>SUMIFS(base_de_dados!$T:$T,base_de_dados!$B:$B,$B328,base_de_dados!$G:$G,I$61,base_de_dados!$H:$H,$L$1,base_de_dados!$C:$C,$A328,base_de_dados!$M:$M,"&lt;=2007",base_de_dados!$O:$O,"&gt;=39447")</f>
        <v>0</v>
      </c>
      <c r="J328" s="5">
        <f>SUMIFS(base_de_dados!$T:$T,base_de_dados!$B:$B,$B328,base_de_dados!$G:$G,J$61,base_de_dados!$H:$H,$L$1,base_de_dados!$C:$C,$A328,base_de_dados!$M:$M,"&lt;=2007",base_de_dados!$O:$O,"&gt;=39447")</f>
        <v>0</v>
      </c>
      <c r="K328" s="32">
        <f t="shared" si="9"/>
        <v>0</v>
      </c>
      <c r="M328" s="57"/>
      <c r="N328" s="52"/>
      <c r="O328" s="58"/>
      <c r="P328" s="58"/>
      <c r="Q328" s="58"/>
      <c r="R328" s="58"/>
      <c r="S328" s="58"/>
      <c r="T328" s="58"/>
      <c r="U328" s="58"/>
      <c r="V328" s="58"/>
      <c r="W328" s="59"/>
      <c r="X328" s="47"/>
      <c r="Y328" s="57"/>
      <c r="Z328" s="52"/>
      <c r="AA328" s="51"/>
      <c r="AB328" s="48"/>
      <c r="AC328" s="48"/>
      <c r="AD328" s="48"/>
      <c r="AE328" s="48"/>
      <c r="AF328" s="48"/>
      <c r="AG328" s="48"/>
      <c r="AH328" s="48"/>
    </row>
    <row r="329" spans="1:34" x14ac:dyDescent="0.25">
      <c r="A329" s="29">
        <v>14</v>
      </c>
      <c r="B329" s="22" t="s">
        <v>540</v>
      </c>
      <c r="C329" s="5">
        <f>SUMIFS(base_de_dados!$T:$T,base_de_dados!$B:$B,$B329,base_de_dados!$G:$G,C$61,base_de_dados!$H:$H,$L$1,base_de_dados!$C:$C,$A329,base_de_dados!$M:$M,"&lt;=2007",base_de_dados!$O:$O,"&gt;=39447")</f>
        <v>0</v>
      </c>
      <c r="D329" s="5">
        <f>SUMIFS(base_de_dados!$T:$T,base_de_dados!$B:$B,$B329,base_de_dados!$G:$G,D$61,base_de_dados!$H:$H,$L$1,base_de_dados!$C:$C,$A329,base_de_dados!$M:$M,"&lt;=2007",base_de_dados!$O:$O,"&gt;=39447")</f>
        <v>0</v>
      </c>
      <c r="E329" s="5">
        <f>SUMIFS(base_de_dados!$T:$T,base_de_dados!$B:$B,$B329,base_de_dados!$G:$G,E$61,base_de_dados!$H:$H,$L$1,base_de_dados!$C:$C,$A329,base_de_dados!$M:$M,"&lt;=2007",base_de_dados!$O:$O,"&gt;=39447")</f>
        <v>0</v>
      </c>
      <c r="F329" s="5">
        <f>SUMIFS(base_de_dados!$T:$T,base_de_dados!$B:$B,$B329,base_de_dados!$G:$G,F$61,base_de_dados!$H:$H,$L$1,base_de_dados!$C:$C,$A329,base_de_dados!$M:$M,"&lt;=2007",base_de_dados!$O:$O,"&gt;=39447")</f>
        <v>0</v>
      </c>
      <c r="G329" s="5">
        <f>SUMIFS(base_de_dados!$T:$T,base_de_dados!$B:$B,$B329,base_de_dados!$G:$G,G$61,base_de_dados!$H:$H,$L$1,base_de_dados!$C:$C,$A329,base_de_dados!$M:$M,"&lt;=2007",base_de_dados!$O:$O,"&gt;=39447")</f>
        <v>0</v>
      </c>
      <c r="H329" s="5">
        <f>SUMIFS(base_de_dados!$T:$T,base_de_dados!$B:$B,$B329,base_de_dados!$G:$G,H$61,base_de_dados!$H:$H,$L$1,base_de_dados!$C:$C,$A329,base_de_dados!$M:$M,"&lt;=2007",base_de_dados!$O:$O,"&gt;=39447")</f>
        <v>0</v>
      </c>
      <c r="I329" s="5">
        <f>SUMIFS(base_de_dados!$T:$T,base_de_dados!$B:$B,$B329,base_de_dados!$G:$G,I$61,base_de_dados!$H:$H,$L$1,base_de_dados!$C:$C,$A329,base_de_dados!$M:$M,"&lt;=2007",base_de_dados!$O:$O,"&gt;=39447")</f>
        <v>0</v>
      </c>
      <c r="J329" s="5">
        <f>SUMIFS(base_de_dados!$T:$T,base_de_dados!$B:$B,$B329,base_de_dados!$G:$G,J$61,base_de_dados!$H:$H,$L$1,base_de_dados!$C:$C,$A329,base_de_dados!$M:$M,"&lt;=2007",base_de_dados!$O:$O,"&gt;=39447")</f>
        <v>0</v>
      </c>
      <c r="K329" s="32">
        <f t="shared" si="9"/>
        <v>0</v>
      </c>
      <c r="M329" s="57"/>
      <c r="N329" s="52"/>
      <c r="O329" s="58"/>
      <c r="P329" s="58"/>
      <c r="Q329" s="58"/>
      <c r="R329" s="58"/>
      <c r="S329" s="58"/>
      <c r="T329" s="58"/>
      <c r="U329" s="58"/>
      <c r="V329" s="58"/>
      <c r="W329" s="59"/>
      <c r="X329" s="47"/>
      <c r="Y329" s="57"/>
      <c r="Z329" s="52"/>
      <c r="AA329" s="51"/>
      <c r="AB329" s="48"/>
      <c r="AC329" s="48"/>
      <c r="AD329" s="48"/>
      <c r="AE329" s="48"/>
      <c r="AF329" s="48"/>
      <c r="AG329" s="48"/>
      <c r="AH329" s="48"/>
    </row>
    <row r="330" spans="1:34" x14ac:dyDescent="0.25">
      <c r="A330" s="29">
        <v>11</v>
      </c>
      <c r="B330" s="22" t="s">
        <v>855</v>
      </c>
      <c r="C330" s="5">
        <f>SUMIFS(base_de_dados!$T:$T,base_de_dados!$B:$B,$B330,base_de_dados!$G:$G,C$61,base_de_dados!$H:$H,$L$1,base_de_dados!$C:$C,$A330,base_de_dados!$M:$M,"&lt;=2007",base_de_dados!$O:$O,"&gt;=39447")</f>
        <v>0</v>
      </c>
      <c r="D330" s="5">
        <f>SUMIFS(base_de_dados!$T:$T,base_de_dados!$B:$B,$B330,base_de_dados!$G:$G,D$61,base_de_dados!$H:$H,$L$1,base_de_dados!$C:$C,$A330,base_de_dados!$M:$M,"&lt;=2007",base_de_dados!$O:$O,"&gt;=39447")</f>
        <v>0</v>
      </c>
      <c r="E330" s="5">
        <f>SUMIFS(base_de_dados!$T:$T,base_de_dados!$B:$B,$B330,base_de_dados!$G:$G,E$61,base_de_dados!$H:$H,$L$1,base_de_dados!$C:$C,$A330,base_de_dados!$M:$M,"&lt;=2007",base_de_dados!$O:$O,"&gt;=39447")</f>
        <v>0</v>
      </c>
      <c r="F330" s="5">
        <f>SUMIFS(base_de_dados!$T:$T,base_de_dados!$B:$B,$B330,base_de_dados!$G:$G,F$61,base_de_dados!$H:$H,$L$1,base_de_dados!$C:$C,$A330,base_de_dados!$M:$M,"&lt;=2007",base_de_dados!$O:$O,"&gt;=39447")</f>
        <v>0</v>
      </c>
      <c r="G330" s="5">
        <f>SUMIFS(base_de_dados!$T:$T,base_de_dados!$B:$B,$B330,base_de_dados!$G:$G,G$61,base_de_dados!$H:$H,$L$1,base_de_dados!$C:$C,$A330,base_de_dados!$M:$M,"&lt;=2007",base_de_dados!$O:$O,"&gt;=39447")</f>
        <v>0</v>
      </c>
      <c r="H330" s="5">
        <f>SUMIFS(base_de_dados!$T:$T,base_de_dados!$B:$B,$B330,base_de_dados!$G:$G,H$61,base_de_dados!$H:$H,$L$1,base_de_dados!$C:$C,$A330,base_de_dados!$M:$M,"&lt;=2007",base_de_dados!$O:$O,"&gt;=39447")</f>
        <v>0</v>
      </c>
      <c r="I330" s="5">
        <f>SUMIFS(base_de_dados!$T:$T,base_de_dados!$B:$B,$B330,base_de_dados!$G:$G,I$61,base_de_dados!$H:$H,$L$1,base_de_dados!$C:$C,$A330,base_de_dados!$M:$M,"&lt;=2007",base_de_dados!$O:$O,"&gt;=39447")</f>
        <v>0</v>
      </c>
      <c r="J330" s="5">
        <f>SUMIFS(base_de_dados!$T:$T,base_de_dados!$B:$B,$B330,base_de_dados!$G:$G,J$61,base_de_dados!$H:$H,$L$1,base_de_dados!$C:$C,$A330,base_de_dados!$M:$M,"&lt;=2007",base_de_dados!$O:$O,"&gt;=39447")</f>
        <v>0</v>
      </c>
      <c r="K330" s="32">
        <f t="shared" si="9"/>
        <v>0</v>
      </c>
      <c r="M330" s="57"/>
      <c r="N330" s="52"/>
      <c r="O330" s="58"/>
      <c r="P330" s="58"/>
      <c r="Q330" s="58"/>
      <c r="R330" s="58"/>
      <c r="S330" s="58"/>
      <c r="T330" s="58"/>
      <c r="U330" s="58"/>
      <c r="V330" s="58"/>
      <c r="W330" s="59"/>
      <c r="X330" s="47"/>
      <c r="Y330" s="57"/>
      <c r="Z330" s="52"/>
      <c r="AA330" s="51"/>
      <c r="AB330" s="48"/>
      <c r="AC330" s="48"/>
      <c r="AD330" s="48"/>
      <c r="AE330" s="48"/>
      <c r="AF330" s="48"/>
      <c r="AG330" s="48"/>
      <c r="AH330" s="48"/>
    </row>
    <row r="331" spans="1:34" x14ac:dyDescent="0.25">
      <c r="A331" s="29">
        <v>5</v>
      </c>
      <c r="B331" s="22" t="s">
        <v>856</v>
      </c>
      <c r="C331" s="5">
        <f>SUMIFS(base_de_dados!$T:$T,base_de_dados!$B:$B,$B331,base_de_dados!$G:$G,C$61,base_de_dados!$H:$H,$L$1,base_de_dados!$C:$C,$A331,base_de_dados!$M:$M,"&lt;=2007",base_de_dados!$O:$O,"&gt;=39447")</f>
        <v>0</v>
      </c>
      <c r="D331" s="5">
        <f>SUMIFS(base_de_dados!$T:$T,base_de_dados!$B:$B,$B331,base_de_dados!$G:$G,D$61,base_de_dados!$H:$H,$L$1,base_de_dados!$C:$C,$A331,base_de_dados!$M:$M,"&lt;=2007",base_de_dados!$O:$O,"&gt;=39447")</f>
        <v>0</v>
      </c>
      <c r="E331" s="5">
        <f>SUMIFS(base_de_dados!$T:$T,base_de_dados!$B:$B,$B331,base_de_dados!$G:$G,E$61,base_de_dados!$H:$H,$L$1,base_de_dados!$C:$C,$A331,base_de_dados!$M:$M,"&lt;=2007",base_de_dados!$O:$O,"&gt;=39447")</f>
        <v>0</v>
      </c>
      <c r="F331" s="5">
        <f>SUMIFS(base_de_dados!$T:$T,base_de_dados!$B:$B,$B331,base_de_dados!$G:$G,F$61,base_de_dados!$H:$H,$L$1,base_de_dados!$C:$C,$A331,base_de_dados!$M:$M,"&lt;=2007",base_de_dados!$O:$O,"&gt;=39447")</f>
        <v>0</v>
      </c>
      <c r="G331" s="5">
        <f>SUMIFS(base_de_dados!$T:$T,base_de_dados!$B:$B,$B331,base_de_dados!$G:$G,G$61,base_de_dados!$H:$H,$L$1,base_de_dados!$C:$C,$A331,base_de_dados!$M:$M,"&lt;=2007",base_de_dados!$O:$O,"&gt;=39447")</f>
        <v>0</v>
      </c>
      <c r="H331" s="5">
        <f>SUMIFS(base_de_dados!$T:$T,base_de_dados!$B:$B,$B331,base_de_dados!$G:$G,H$61,base_de_dados!$H:$H,$L$1,base_de_dados!$C:$C,$A331,base_de_dados!$M:$M,"&lt;=2007",base_de_dados!$O:$O,"&gt;=39447")</f>
        <v>0</v>
      </c>
      <c r="I331" s="5">
        <f>SUMIFS(base_de_dados!$T:$T,base_de_dados!$B:$B,$B331,base_de_dados!$G:$G,I$61,base_de_dados!$H:$H,$L$1,base_de_dados!$C:$C,$A331,base_de_dados!$M:$M,"&lt;=2007",base_de_dados!$O:$O,"&gt;=39447")</f>
        <v>0</v>
      </c>
      <c r="J331" s="5">
        <f>SUMIFS(base_de_dados!$T:$T,base_de_dados!$B:$B,$B331,base_de_dados!$G:$G,J$61,base_de_dados!$H:$H,$L$1,base_de_dados!$C:$C,$A331,base_de_dados!$M:$M,"&lt;=2007",base_de_dados!$O:$O,"&gt;=39447")</f>
        <v>0</v>
      </c>
      <c r="K331" s="32">
        <f t="shared" si="9"/>
        <v>0</v>
      </c>
      <c r="M331" s="57"/>
      <c r="N331" s="52"/>
      <c r="O331" s="58"/>
      <c r="P331" s="58"/>
      <c r="Q331" s="58"/>
      <c r="R331" s="58"/>
      <c r="S331" s="58"/>
      <c r="T331" s="58"/>
      <c r="U331" s="58"/>
      <c r="V331" s="58"/>
      <c r="W331" s="59"/>
      <c r="X331" s="47"/>
      <c r="Y331" s="57"/>
      <c r="Z331" s="52"/>
      <c r="AA331" s="51"/>
      <c r="AB331" s="48"/>
      <c r="AC331" s="48"/>
      <c r="AD331" s="48"/>
      <c r="AE331" s="48"/>
      <c r="AF331" s="48"/>
      <c r="AG331" s="48"/>
      <c r="AH331" s="48"/>
    </row>
    <row r="332" spans="1:34" x14ac:dyDescent="0.25">
      <c r="A332" s="29">
        <v>17</v>
      </c>
      <c r="B332" s="22" t="s">
        <v>857</v>
      </c>
      <c r="C332" s="5">
        <f>SUMIFS(base_de_dados!$T:$T,base_de_dados!$B:$B,$B332,base_de_dados!$G:$G,C$61,base_de_dados!$H:$H,$L$1,base_de_dados!$C:$C,$A332,base_de_dados!$M:$M,"&lt;=2007",base_de_dados!$O:$O,"&gt;=39447")</f>
        <v>0</v>
      </c>
      <c r="D332" s="5">
        <f>SUMIFS(base_de_dados!$T:$T,base_de_dados!$B:$B,$B332,base_de_dados!$G:$G,D$61,base_de_dados!$H:$H,$L$1,base_de_dados!$C:$C,$A332,base_de_dados!$M:$M,"&lt;=2007",base_de_dados!$O:$O,"&gt;=39447")</f>
        <v>0</v>
      </c>
      <c r="E332" s="5">
        <f>SUMIFS(base_de_dados!$T:$T,base_de_dados!$B:$B,$B332,base_de_dados!$G:$G,E$61,base_de_dados!$H:$H,$L$1,base_de_dados!$C:$C,$A332,base_de_dados!$M:$M,"&lt;=2007",base_de_dados!$O:$O,"&gt;=39447")</f>
        <v>0</v>
      </c>
      <c r="F332" s="5">
        <f>SUMIFS(base_de_dados!$T:$T,base_de_dados!$B:$B,$B332,base_de_dados!$G:$G,F$61,base_de_dados!$H:$H,$L$1,base_de_dados!$C:$C,$A332,base_de_dados!$M:$M,"&lt;=2007",base_de_dados!$O:$O,"&gt;=39447")</f>
        <v>0</v>
      </c>
      <c r="G332" s="5">
        <f>SUMIFS(base_de_dados!$T:$T,base_de_dados!$B:$B,$B332,base_de_dados!$G:$G,G$61,base_de_dados!$H:$H,$L$1,base_de_dados!$C:$C,$A332,base_de_dados!$M:$M,"&lt;=2007",base_de_dados!$O:$O,"&gt;=39447")</f>
        <v>0</v>
      </c>
      <c r="H332" s="5">
        <f>SUMIFS(base_de_dados!$T:$T,base_de_dados!$B:$B,$B332,base_de_dados!$G:$G,H$61,base_de_dados!$H:$H,$L$1,base_de_dados!$C:$C,$A332,base_de_dados!$M:$M,"&lt;=2007",base_de_dados!$O:$O,"&gt;=39447")</f>
        <v>0</v>
      </c>
      <c r="I332" s="5">
        <f>SUMIFS(base_de_dados!$T:$T,base_de_dados!$B:$B,$B332,base_de_dados!$G:$G,I$61,base_de_dados!$H:$H,$L$1,base_de_dados!$C:$C,$A332,base_de_dados!$M:$M,"&lt;=2007",base_de_dados!$O:$O,"&gt;=39447")</f>
        <v>0</v>
      </c>
      <c r="J332" s="5">
        <f>SUMIFS(base_de_dados!$T:$T,base_de_dados!$B:$B,$B332,base_de_dados!$G:$G,J$61,base_de_dados!$H:$H,$L$1,base_de_dados!$C:$C,$A332,base_de_dados!$M:$M,"&lt;=2007",base_de_dados!$O:$O,"&gt;=39447")</f>
        <v>0</v>
      </c>
      <c r="K332" s="32">
        <f t="shared" si="9"/>
        <v>0</v>
      </c>
      <c r="M332" s="57"/>
      <c r="N332" s="52"/>
      <c r="O332" s="58"/>
      <c r="P332" s="58"/>
      <c r="Q332" s="58"/>
      <c r="R332" s="58"/>
      <c r="S332" s="58"/>
      <c r="T332" s="58"/>
      <c r="U332" s="58"/>
      <c r="V332" s="58"/>
      <c r="W332" s="59"/>
      <c r="X332" s="47"/>
      <c r="Y332" s="57"/>
      <c r="Z332" s="52"/>
      <c r="AA332" s="51"/>
      <c r="AB332" s="48"/>
      <c r="AC332" s="48"/>
      <c r="AD332" s="48"/>
      <c r="AE332" s="48"/>
      <c r="AF332" s="48"/>
      <c r="AG332" s="48"/>
      <c r="AH332" s="48"/>
    </row>
    <row r="333" spans="1:34" x14ac:dyDescent="0.25">
      <c r="A333" s="29">
        <v>13</v>
      </c>
      <c r="B333" s="22" t="s">
        <v>858</v>
      </c>
      <c r="C333" s="5">
        <f>SUMIFS(base_de_dados!$T:$T,base_de_dados!$B:$B,$B333,base_de_dados!$G:$G,C$61,base_de_dados!$H:$H,$L$1,base_de_dados!$C:$C,$A333,base_de_dados!$M:$M,"&lt;=2007",base_de_dados!$O:$O,"&gt;=39447")</f>
        <v>0</v>
      </c>
      <c r="D333" s="5">
        <f>SUMIFS(base_de_dados!$T:$T,base_de_dados!$B:$B,$B333,base_de_dados!$G:$G,D$61,base_de_dados!$H:$H,$L$1,base_de_dados!$C:$C,$A333,base_de_dados!$M:$M,"&lt;=2007",base_de_dados!$O:$O,"&gt;=39447")</f>
        <v>0</v>
      </c>
      <c r="E333" s="5">
        <f>SUMIFS(base_de_dados!$T:$T,base_de_dados!$B:$B,$B333,base_de_dados!$G:$G,E$61,base_de_dados!$H:$H,$L$1,base_de_dados!$C:$C,$A333,base_de_dados!$M:$M,"&lt;=2007",base_de_dados!$O:$O,"&gt;=39447")</f>
        <v>0</v>
      </c>
      <c r="F333" s="5">
        <f>SUMIFS(base_de_dados!$T:$T,base_de_dados!$B:$B,$B333,base_de_dados!$G:$G,F$61,base_de_dados!$H:$H,$L$1,base_de_dados!$C:$C,$A333,base_de_dados!$M:$M,"&lt;=2007",base_de_dados!$O:$O,"&gt;=39447")</f>
        <v>0</v>
      </c>
      <c r="G333" s="5">
        <f>SUMIFS(base_de_dados!$T:$T,base_de_dados!$B:$B,$B333,base_de_dados!$G:$G,G$61,base_de_dados!$H:$H,$L$1,base_de_dados!$C:$C,$A333,base_de_dados!$M:$M,"&lt;=2007",base_de_dados!$O:$O,"&gt;=39447")</f>
        <v>0</v>
      </c>
      <c r="H333" s="5">
        <f>SUMIFS(base_de_dados!$T:$T,base_de_dados!$B:$B,$B333,base_de_dados!$G:$G,H$61,base_de_dados!$H:$H,$L$1,base_de_dados!$C:$C,$A333,base_de_dados!$M:$M,"&lt;=2007",base_de_dados!$O:$O,"&gt;=39447")</f>
        <v>0</v>
      </c>
      <c r="I333" s="5">
        <f>SUMIFS(base_de_dados!$T:$T,base_de_dados!$B:$B,$B333,base_de_dados!$G:$G,I$61,base_de_dados!$H:$H,$L$1,base_de_dados!$C:$C,$A333,base_de_dados!$M:$M,"&lt;=2007",base_de_dados!$O:$O,"&gt;=39447")</f>
        <v>0</v>
      </c>
      <c r="J333" s="5">
        <f>SUMIFS(base_de_dados!$T:$T,base_de_dados!$B:$B,$B333,base_de_dados!$G:$G,J$61,base_de_dados!$H:$H,$L$1,base_de_dados!$C:$C,$A333,base_de_dados!$M:$M,"&lt;=2007",base_de_dados!$O:$O,"&gt;=39447")</f>
        <v>0</v>
      </c>
      <c r="K333" s="32">
        <f t="shared" si="9"/>
        <v>0</v>
      </c>
      <c r="M333" s="57"/>
      <c r="N333" s="52"/>
      <c r="O333" s="58"/>
      <c r="P333" s="58"/>
      <c r="Q333" s="58"/>
      <c r="R333" s="58"/>
      <c r="S333" s="58"/>
      <c r="T333" s="58"/>
      <c r="U333" s="58"/>
      <c r="V333" s="58"/>
      <c r="W333" s="59"/>
      <c r="X333" s="47"/>
      <c r="Y333" s="57"/>
      <c r="Z333" s="52"/>
      <c r="AA333" s="51"/>
      <c r="AB333" s="48"/>
      <c r="AC333" s="48"/>
      <c r="AD333" s="48"/>
      <c r="AE333" s="48"/>
      <c r="AF333" s="48"/>
      <c r="AG333" s="48"/>
      <c r="AH333" s="48"/>
    </row>
    <row r="334" spans="1:34" x14ac:dyDescent="0.25">
      <c r="A334" s="29">
        <v>8</v>
      </c>
      <c r="B334" s="22" t="s">
        <v>859</v>
      </c>
      <c r="C334" s="5">
        <f>SUMIFS(base_de_dados!$T:$T,base_de_dados!$B:$B,$B334,base_de_dados!$G:$G,C$61,base_de_dados!$H:$H,$L$1,base_de_dados!$C:$C,$A334,base_de_dados!$M:$M,"&lt;=2007",base_de_dados!$O:$O,"&gt;=39447")</f>
        <v>0</v>
      </c>
      <c r="D334" s="5">
        <f>SUMIFS(base_de_dados!$T:$T,base_de_dados!$B:$B,$B334,base_de_dados!$G:$G,D$61,base_de_dados!$H:$H,$L$1,base_de_dados!$C:$C,$A334,base_de_dados!$M:$M,"&lt;=2007",base_de_dados!$O:$O,"&gt;=39447")</f>
        <v>0</v>
      </c>
      <c r="E334" s="5">
        <f>SUMIFS(base_de_dados!$T:$T,base_de_dados!$B:$B,$B334,base_de_dados!$G:$G,E$61,base_de_dados!$H:$H,$L$1,base_de_dados!$C:$C,$A334,base_de_dados!$M:$M,"&lt;=2007",base_de_dados!$O:$O,"&gt;=39447")</f>
        <v>0</v>
      </c>
      <c r="F334" s="5">
        <f>SUMIFS(base_de_dados!$T:$T,base_de_dados!$B:$B,$B334,base_de_dados!$G:$G,F$61,base_de_dados!$H:$H,$L$1,base_de_dados!$C:$C,$A334,base_de_dados!$M:$M,"&lt;=2007",base_de_dados!$O:$O,"&gt;=39447")</f>
        <v>0</v>
      </c>
      <c r="G334" s="5">
        <f>SUMIFS(base_de_dados!$T:$T,base_de_dados!$B:$B,$B334,base_de_dados!$G:$G,G$61,base_de_dados!$H:$H,$L$1,base_de_dados!$C:$C,$A334,base_de_dados!$M:$M,"&lt;=2007",base_de_dados!$O:$O,"&gt;=39447")</f>
        <v>0</v>
      </c>
      <c r="H334" s="5">
        <f>SUMIFS(base_de_dados!$T:$T,base_de_dados!$B:$B,$B334,base_de_dados!$G:$G,H$61,base_de_dados!$H:$H,$L$1,base_de_dados!$C:$C,$A334,base_de_dados!$M:$M,"&lt;=2007",base_de_dados!$O:$O,"&gt;=39447")</f>
        <v>0</v>
      </c>
      <c r="I334" s="5">
        <f>SUMIFS(base_de_dados!$T:$T,base_de_dados!$B:$B,$B334,base_de_dados!$G:$G,I$61,base_de_dados!$H:$H,$L$1,base_de_dados!$C:$C,$A334,base_de_dados!$M:$M,"&lt;=2007",base_de_dados!$O:$O,"&gt;=39447")</f>
        <v>0</v>
      </c>
      <c r="J334" s="5">
        <f>SUMIFS(base_de_dados!$T:$T,base_de_dados!$B:$B,$B334,base_de_dados!$G:$G,J$61,base_de_dados!$H:$H,$L$1,base_de_dados!$C:$C,$A334,base_de_dados!$M:$M,"&lt;=2007",base_de_dados!$O:$O,"&gt;=39447")</f>
        <v>0</v>
      </c>
      <c r="K334" s="32">
        <f t="shared" si="9"/>
        <v>0</v>
      </c>
      <c r="M334" s="57"/>
      <c r="N334" s="52"/>
      <c r="O334" s="58"/>
      <c r="P334" s="58"/>
      <c r="Q334" s="58"/>
      <c r="R334" s="58"/>
      <c r="S334" s="58"/>
      <c r="T334" s="58"/>
      <c r="U334" s="58"/>
      <c r="V334" s="58"/>
      <c r="W334" s="59"/>
      <c r="X334" s="47"/>
      <c r="Y334" s="57"/>
      <c r="Z334" s="52"/>
      <c r="AA334" s="51"/>
      <c r="AB334" s="48"/>
      <c r="AC334" s="48"/>
      <c r="AD334" s="48"/>
      <c r="AE334" s="48"/>
      <c r="AF334" s="48"/>
      <c r="AG334" s="48"/>
      <c r="AH334" s="48"/>
    </row>
    <row r="335" spans="1:34" x14ac:dyDescent="0.25">
      <c r="A335" s="29">
        <v>4</v>
      </c>
      <c r="B335" s="22" t="s">
        <v>860</v>
      </c>
      <c r="C335" s="5">
        <f>SUMIFS(base_de_dados!$T:$T,base_de_dados!$B:$B,$B335,base_de_dados!$G:$G,C$61,base_de_dados!$H:$H,$L$1,base_de_dados!$C:$C,$A335,base_de_dados!$M:$M,"&lt;=2007",base_de_dados!$O:$O,"&gt;=39447")</f>
        <v>0</v>
      </c>
      <c r="D335" s="5">
        <f>SUMIFS(base_de_dados!$T:$T,base_de_dados!$B:$B,$B335,base_de_dados!$G:$G,D$61,base_de_dados!$H:$H,$L$1,base_de_dados!$C:$C,$A335,base_de_dados!$M:$M,"&lt;=2007",base_de_dados!$O:$O,"&gt;=39447")</f>
        <v>0</v>
      </c>
      <c r="E335" s="5">
        <f>SUMIFS(base_de_dados!$T:$T,base_de_dados!$B:$B,$B335,base_de_dados!$G:$G,E$61,base_de_dados!$H:$H,$L$1,base_de_dados!$C:$C,$A335,base_de_dados!$M:$M,"&lt;=2007",base_de_dados!$O:$O,"&gt;=39447")</f>
        <v>0</v>
      </c>
      <c r="F335" s="5">
        <f>SUMIFS(base_de_dados!$T:$T,base_de_dados!$B:$B,$B335,base_de_dados!$G:$G,F$61,base_de_dados!$H:$H,$L$1,base_de_dados!$C:$C,$A335,base_de_dados!$M:$M,"&lt;=2007",base_de_dados!$O:$O,"&gt;=39447")</f>
        <v>0</v>
      </c>
      <c r="G335" s="5">
        <f>SUMIFS(base_de_dados!$T:$T,base_de_dados!$B:$B,$B335,base_de_dados!$G:$G,G$61,base_de_dados!$H:$H,$L$1,base_de_dados!$C:$C,$A335,base_de_dados!$M:$M,"&lt;=2007",base_de_dados!$O:$O,"&gt;=39447")</f>
        <v>0</v>
      </c>
      <c r="H335" s="5">
        <f>SUMIFS(base_de_dados!$T:$T,base_de_dados!$B:$B,$B335,base_de_dados!$G:$G,H$61,base_de_dados!$H:$H,$L$1,base_de_dados!$C:$C,$A335,base_de_dados!$M:$M,"&lt;=2007",base_de_dados!$O:$O,"&gt;=39447")</f>
        <v>0</v>
      </c>
      <c r="I335" s="5">
        <f>SUMIFS(base_de_dados!$T:$T,base_de_dados!$B:$B,$B335,base_de_dados!$G:$G,I$61,base_de_dados!$H:$H,$L$1,base_de_dados!$C:$C,$A335,base_de_dados!$M:$M,"&lt;=2007",base_de_dados!$O:$O,"&gt;=39447")</f>
        <v>0</v>
      </c>
      <c r="J335" s="5">
        <f>SUMIFS(base_de_dados!$T:$T,base_de_dados!$B:$B,$B335,base_de_dados!$G:$G,J$61,base_de_dados!$H:$H,$L$1,base_de_dados!$C:$C,$A335,base_de_dados!$M:$M,"&lt;=2007",base_de_dados!$O:$O,"&gt;=39447")</f>
        <v>0</v>
      </c>
      <c r="K335" s="32">
        <f t="shared" si="9"/>
        <v>0</v>
      </c>
      <c r="M335" s="57"/>
      <c r="N335" s="52"/>
      <c r="O335" s="58"/>
      <c r="P335" s="58"/>
      <c r="Q335" s="58"/>
      <c r="R335" s="58"/>
      <c r="S335" s="58"/>
      <c r="T335" s="58"/>
      <c r="U335" s="58"/>
      <c r="V335" s="58"/>
      <c r="W335" s="59"/>
      <c r="X335" s="47"/>
      <c r="Y335" s="57"/>
      <c r="Z335" s="52"/>
      <c r="AA335" s="51"/>
      <c r="AB335" s="48"/>
      <c r="AC335" s="48"/>
      <c r="AD335" s="48"/>
      <c r="AE335" s="48"/>
      <c r="AF335" s="48"/>
      <c r="AG335" s="48"/>
      <c r="AH335" s="48"/>
    </row>
    <row r="336" spans="1:34" x14ac:dyDescent="0.25">
      <c r="A336" s="29">
        <v>10</v>
      </c>
      <c r="B336" s="22" t="s">
        <v>861</v>
      </c>
      <c r="C336" s="5">
        <f>SUMIFS(base_de_dados!$T:$T,base_de_dados!$B:$B,$B336,base_de_dados!$G:$G,C$61,base_de_dados!$H:$H,$L$1,base_de_dados!$C:$C,$A336,base_de_dados!$M:$M,"&lt;=2007",base_de_dados!$O:$O,"&gt;=39447")</f>
        <v>0</v>
      </c>
      <c r="D336" s="5">
        <f>SUMIFS(base_de_dados!$T:$T,base_de_dados!$B:$B,$B336,base_de_dados!$G:$G,D$61,base_de_dados!$H:$H,$L$1,base_de_dados!$C:$C,$A336,base_de_dados!$M:$M,"&lt;=2007",base_de_dados!$O:$O,"&gt;=39447")</f>
        <v>0</v>
      </c>
      <c r="E336" s="5">
        <f>SUMIFS(base_de_dados!$T:$T,base_de_dados!$B:$B,$B336,base_de_dados!$G:$G,E$61,base_de_dados!$H:$H,$L$1,base_de_dados!$C:$C,$A336,base_de_dados!$M:$M,"&lt;=2007",base_de_dados!$O:$O,"&gt;=39447")</f>
        <v>0</v>
      </c>
      <c r="F336" s="5">
        <f>SUMIFS(base_de_dados!$T:$T,base_de_dados!$B:$B,$B336,base_de_dados!$G:$G,F$61,base_de_dados!$H:$H,$L$1,base_de_dados!$C:$C,$A336,base_de_dados!$M:$M,"&lt;=2007",base_de_dados!$O:$O,"&gt;=39447")</f>
        <v>0</v>
      </c>
      <c r="G336" s="5">
        <f>SUMIFS(base_de_dados!$T:$T,base_de_dados!$B:$B,$B336,base_de_dados!$G:$G,G$61,base_de_dados!$H:$H,$L$1,base_de_dados!$C:$C,$A336,base_de_dados!$M:$M,"&lt;=2007",base_de_dados!$O:$O,"&gt;=39447")</f>
        <v>0</v>
      </c>
      <c r="H336" s="5">
        <f>SUMIFS(base_de_dados!$T:$T,base_de_dados!$B:$B,$B336,base_de_dados!$G:$G,H$61,base_de_dados!$H:$H,$L$1,base_de_dados!$C:$C,$A336,base_de_dados!$M:$M,"&lt;=2007",base_de_dados!$O:$O,"&gt;=39447")</f>
        <v>0</v>
      </c>
      <c r="I336" s="5">
        <f>SUMIFS(base_de_dados!$T:$T,base_de_dados!$B:$B,$B336,base_de_dados!$G:$G,I$61,base_de_dados!$H:$H,$L$1,base_de_dados!$C:$C,$A336,base_de_dados!$M:$M,"&lt;=2007",base_de_dados!$O:$O,"&gt;=39447")</f>
        <v>0</v>
      </c>
      <c r="J336" s="5">
        <f>SUMIFS(base_de_dados!$T:$T,base_de_dados!$B:$B,$B336,base_de_dados!$G:$G,J$61,base_de_dados!$H:$H,$L$1,base_de_dados!$C:$C,$A336,base_de_dados!$M:$M,"&lt;=2007",base_de_dados!$O:$O,"&gt;=39447")</f>
        <v>0</v>
      </c>
      <c r="K336" s="32">
        <f t="shared" si="9"/>
        <v>0</v>
      </c>
      <c r="M336" s="57"/>
      <c r="N336" s="52"/>
      <c r="O336" s="58"/>
      <c r="P336" s="58"/>
      <c r="Q336" s="58"/>
      <c r="R336" s="58"/>
      <c r="S336" s="58"/>
      <c r="T336" s="58"/>
      <c r="U336" s="58"/>
      <c r="V336" s="58"/>
      <c r="W336" s="59"/>
      <c r="X336" s="47"/>
      <c r="Y336" s="57"/>
      <c r="Z336" s="52"/>
      <c r="AA336" s="51"/>
      <c r="AB336" s="48"/>
      <c r="AC336" s="48"/>
      <c r="AD336" s="48"/>
      <c r="AE336" s="48"/>
      <c r="AF336" s="48"/>
      <c r="AG336" s="48"/>
      <c r="AH336" s="48"/>
    </row>
    <row r="337" spans="1:34" x14ac:dyDescent="0.25">
      <c r="A337" s="29">
        <v>5</v>
      </c>
      <c r="B337" s="22" t="s">
        <v>862</v>
      </c>
      <c r="C337" s="5">
        <f>SUMIFS(base_de_dados!$T:$T,base_de_dados!$B:$B,$B337,base_de_dados!$G:$G,C$61,base_de_dados!$H:$H,$L$1,base_de_dados!$C:$C,$A337,base_de_dados!$M:$M,"&lt;=2007",base_de_dados!$O:$O,"&gt;=39447")</f>
        <v>0</v>
      </c>
      <c r="D337" s="5">
        <f>SUMIFS(base_de_dados!$T:$T,base_de_dados!$B:$B,$B337,base_de_dados!$G:$G,D$61,base_de_dados!$H:$H,$L$1,base_de_dados!$C:$C,$A337,base_de_dados!$M:$M,"&lt;=2007",base_de_dados!$O:$O,"&gt;=39447")</f>
        <v>0</v>
      </c>
      <c r="E337" s="5">
        <f>SUMIFS(base_de_dados!$T:$T,base_de_dados!$B:$B,$B337,base_de_dados!$G:$G,E$61,base_de_dados!$H:$H,$L$1,base_de_dados!$C:$C,$A337,base_de_dados!$M:$M,"&lt;=2007",base_de_dados!$O:$O,"&gt;=39447")</f>
        <v>0</v>
      </c>
      <c r="F337" s="5">
        <f>SUMIFS(base_de_dados!$T:$T,base_de_dados!$B:$B,$B337,base_de_dados!$G:$G,F$61,base_de_dados!$H:$H,$L$1,base_de_dados!$C:$C,$A337,base_de_dados!$M:$M,"&lt;=2007",base_de_dados!$O:$O,"&gt;=39447")</f>
        <v>0</v>
      </c>
      <c r="G337" s="5">
        <f>SUMIFS(base_de_dados!$T:$T,base_de_dados!$B:$B,$B337,base_de_dados!$G:$G,G$61,base_de_dados!$H:$H,$L$1,base_de_dados!$C:$C,$A337,base_de_dados!$M:$M,"&lt;=2007",base_de_dados!$O:$O,"&gt;=39447")</f>
        <v>0</v>
      </c>
      <c r="H337" s="5">
        <f>SUMIFS(base_de_dados!$T:$T,base_de_dados!$B:$B,$B337,base_de_dados!$G:$G,H$61,base_de_dados!$H:$H,$L$1,base_de_dados!$C:$C,$A337,base_de_dados!$M:$M,"&lt;=2007",base_de_dados!$O:$O,"&gt;=39447")</f>
        <v>0</v>
      </c>
      <c r="I337" s="5">
        <f>SUMIFS(base_de_dados!$T:$T,base_de_dados!$B:$B,$B337,base_de_dados!$G:$G,I$61,base_de_dados!$H:$H,$L$1,base_de_dados!$C:$C,$A337,base_de_dados!$M:$M,"&lt;=2007",base_de_dados!$O:$O,"&gt;=39447")</f>
        <v>0</v>
      </c>
      <c r="J337" s="5">
        <f>SUMIFS(base_de_dados!$T:$T,base_de_dados!$B:$B,$B337,base_de_dados!$G:$G,J$61,base_de_dados!$H:$H,$L$1,base_de_dados!$C:$C,$A337,base_de_dados!$M:$M,"&lt;=2007",base_de_dados!$O:$O,"&gt;=39447")</f>
        <v>0</v>
      </c>
      <c r="K337" s="32">
        <f t="shared" si="9"/>
        <v>0</v>
      </c>
      <c r="M337" s="57"/>
      <c r="N337" s="52"/>
      <c r="O337" s="58"/>
      <c r="P337" s="58"/>
      <c r="Q337" s="58"/>
      <c r="R337" s="58"/>
      <c r="S337" s="58"/>
      <c r="T337" s="58"/>
      <c r="U337" s="58"/>
      <c r="V337" s="58"/>
      <c r="W337" s="59"/>
      <c r="X337" s="47"/>
      <c r="Y337" s="57"/>
      <c r="Z337" s="52"/>
      <c r="AA337" s="51"/>
      <c r="AB337" s="48"/>
      <c r="AC337" s="48"/>
      <c r="AD337" s="48"/>
      <c r="AE337" s="48"/>
      <c r="AF337" s="48"/>
      <c r="AG337" s="48"/>
      <c r="AH337" s="48"/>
    </row>
    <row r="338" spans="1:34" x14ac:dyDescent="0.25">
      <c r="A338" s="29">
        <v>8</v>
      </c>
      <c r="B338" s="22" t="s">
        <v>863</v>
      </c>
      <c r="C338" s="5">
        <f>SUMIFS(base_de_dados!$T:$T,base_de_dados!$B:$B,$B338,base_de_dados!$G:$G,C$61,base_de_dados!$H:$H,$L$1,base_de_dados!$C:$C,$A338,base_de_dados!$M:$M,"&lt;=2007",base_de_dados!$O:$O,"&gt;=39447")</f>
        <v>0</v>
      </c>
      <c r="D338" s="5">
        <f>SUMIFS(base_de_dados!$T:$T,base_de_dados!$B:$B,$B338,base_de_dados!$G:$G,D$61,base_de_dados!$H:$H,$L$1,base_de_dados!$C:$C,$A338,base_de_dados!$M:$M,"&lt;=2007",base_de_dados!$O:$O,"&gt;=39447")</f>
        <v>0</v>
      </c>
      <c r="E338" s="5">
        <f>SUMIFS(base_de_dados!$T:$T,base_de_dados!$B:$B,$B338,base_de_dados!$G:$G,E$61,base_de_dados!$H:$H,$L$1,base_de_dados!$C:$C,$A338,base_de_dados!$M:$M,"&lt;=2007",base_de_dados!$O:$O,"&gt;=39447")</f>
        <v>0</v>
      </c>
      <c r="F338" s="5">
        <f>SUMIFS(base_de_dados!$T:$T,base_de_dados!$B:$B,$B338,base_de_dados!$G:$G,F$61,base_de_dados!$H:$H,$L$1,base_de_dados!$C:$C,$A338,base_de_dados!$M:$M,"&lt;=2007",base_de_dados!$O:$O,"&gt;=39447")</f>
        <v>0</v>
      </c>
      <c r="G338" s="5">
        <f>SUMIFS(base_de_dados!$T:$T,base_de_dados!$B:$B,$B338,base_de_dados!$G:$G,G$61,base_de_dados!$H:$H,$L$1,base_de_dados!$C:$C,$A338,base_de_dados!$M:$M,"&lt;=2007",base_de_dados!$O:$O,"&gt;=39447")</f>
        <v>0</v>
      </c>
      <c r="H338" s="5">
        <f>SUMIFS(base_de_dados!$T:$T,base_de_dados!$B:$B,$B338,base_de_dados!$G:$G,H$61,base_de_dados!$H:$H,$L$1,base_de_dados!$C:$C,$A338,base_de_dados!$M:$M,"&lt;=2007",base_de_dados!$O:$O,"&gt;=39447")</f>
        <v>0</v>
      </c>
      <c r="I338" s="5">
        <f>SUMIFS(base_de_dados!$T:$T,base_de_dados!$B:$B,$B338,base_de_dados!$G:$G,I$61,base_de_dados!$H:$H,$L$1,base_de_dados!$C:$C,$A338,base_de_dados!$M:$M,"&lt;=2007",base_de_dados!$O:$O,"&gt;=39447")</f>
        <v>0</v>
      </c>
      <c r="J338" s="5">
        <f>SUMIFS(base_de_dados!$T:$T,base_de_dados!$B:$B,$B338,base_de_dados!$G:$G,J$61,base_de_dados!$H:$H,$L$1,base_de_dados!$C:$C,$A338,base_de_dados!$M:$M,"&lt;=2007",base_de_dados!$O:$O,"&gt;=39447")</f>
        <v>0</v>
      </c>
      <c r="K338" s="32">
        <f t="shared" si="9"/>
        <v>0</v>
      </c>
      <c r="M338" s="57"/>
      <c r="N338" s="52"/>
      <c r="O338" s="58"/>
      <c r="P338" s="58"/>
      <c r="Q338" s="58"/>
      <c r="R338" s="58"/>
      <c r="S338" s="58"/>
      <c r="T338" s="58"/>
      <c r="U338" s="58"/>
      <c r="V338" s="58"/>
      <c r="W338" s="59"/>
      <c r="X338" s="47"/>
      <c r="Y338" s="57"/>
      <c r="Z338" s="52"/>
      <c r="AA338" s="51"/>
      <c r="AB338" s="48"/>
      <c r="AC338" s="48"/>
      <c r="AD338" s="48"/>
      <c r="AE338" s="48"/>
      <c r="AF338" s="48"/>
      <c r="AG338" s="48"/>
      <c r="AH338" s="48"/>
    </row>
    <row r="339" spans="1:34" x14ac:dyDescent="0.25">
      <c r="A339" s="29">
        <v>12</v>
      </c>
      <c r="B339" s="22" t="s">
        <v>595</v>
      </c>
      <c r="C339" s="5">
        <f>SUMIFS(base_de_dados!$T:$T,base_de_dados!$B:$B,$B339,base_de_dados!$G:$G,C$61,base_de_dados!$H:$H,$L$1,base_de_dados!$C:$C,$A339,base_de_dados!$M:$M,"&lt;=2007",base_de_dados!$O:$O,"&gt;=39447")</f>
        <v>0</v>
      </c>
      <c r="D339" s="5">
        <f>SUMIFS(base_de_dados!$T:$T,base_de_dados!$B:$B,$B339,base_de_dados!$G:$G,D$61,base_de_dados!$H:$H,$L$1,base_de_dados!$C:$C,$A339,base_de_dados!$M:$M,"&lt;=2007",base_de_dados!$O:$O,"&gt;=39447")</f>
        <v>0</v>
      </c>
      <c r="E339" s="5">
        <f>SUMIFS(base_de_dados!$T:$T,base_de_dados!$B:$B,$B339,base_de_dados!$G:$G,E$61,base_de_dados!$H:$H,$L$1,base_de_dados!$C:$C,$A339,base_de_dados!$M:$M,"&lt;=2007",base_de_dados!$O:$O,"&gt;=39447")</f>
        <v>0</v>
      </c>
      <c r="F339" s="5">
        <f>SUMIFS(base_de_dados!$T:$T,base_de_dados!$B:$B,$B339,base_de_dados!$G:$G,F$61,base_de_dados!$H:$H,$L$1,base_de_dados!$C:$C,$A339,base_de_dados!$M:$M,"&lt;=2007",base_de_dados!$O:$O,"&gt;=39447")</f>
        <v>0.13040587899543379</v>
      </c>
      <c r="G339" s="5">
        <f>SUMIFS(base_de_dados!$T:$T,base_de_dados!$B:$B,$B339,base_de_dados!$G:$G,G$61,base_de_dados!$H:$H,$L$1,base_de_dados!$C:$C,$A339,base_de_dados!$M:$M,"&lt;=2007",base_de_dados!$O:$O,"&gt;=39447")</f>
        <v>0</v>
      </c>
      <c r="H339" s="5">
        <f>SUMIFS(base_de_dados!$T:$T,base_de_dados!$B:$B,$B339,base_de_dados!$G:$G,H$61,base_de_dados!$H:$H,$L$1,base_de_dados!$C:$C,$A339,base_de_dados!$M:$M,"&lt;=2007",base_de_dados!$O:$O,"&gt;=39447")</f>
        <v>0</v>
      </c>
      <c r="I339" s="5">
        <f>SUMIFS(base_de_dados!$T:$T,base_de_dados!$B:$B,$B339,base_de_dados!$G:$G,I$61,base_de_dados!$H:$H,$L$1,base_de_dados!$C:$C,$A339,base_de_dados!$M:$M,"&lt;=2007",base_de_dados!$O:$O,"&gt;=39447")</f>
        <v>0</v>
      </c>
      <c r="J339" s="5">
        <f>SUMIFS(base_de_dados!$T:$T,base_de_dados!$B:$B,$B339,base_de_dados!$G:$G,J$61,base_de_dados!$H:$H,$L$1,base_de_dados!$C:$C,$A339,base_de_dados!$M:$M,"&lt;=2007",base_de_dados!$O:$O,"&gt;=39447")</f>
        <v>0</v>
      </c>
      <c r="K339" s="32">
        <f t="shared" si="9"/>
        <v>0.13040587899543379</v>
      </c>
      <c r="M339" s="57"/>
      <c r="N339" s="52"/>
      <c r="O339" s="58"/>
      <c r="P339" s="58"/>
      <c r="Q339" s="58"/>
      <c r="R339" s="58"/>
      <c r="S339" s="58"/>
      <c r="T339" s="58"/>
      <c r="U339" s="58"/>
      <c r="V339" s="58"/>
      <c r="W339" s="59"/>
      <c r="X339" s="47"/>
      <c r="Y339" s="57"/>
      <c r="Z339" s="52"/>
      <c r="AA339" s="51"/>
      <c r="AB339" s="48"/>
      <c r="AC339" s="48"/>
      <c r="AD339" s="48"/>
      <c r="AE339" s="48"/>
      <c r="AF339" s="48"/>
      <c r="AG339" s="48"/>
      <c r="AH339" s="48"/>
    </row>
    <row r="340" spans="1:34" x14ac:dyDescent="0.25">
      <c r="A340" s="29">
        <v>9</v>
      </c>
      <c r="B340" s="22" t="s">
        <v>480</v>
      </c>
      <c r="C340" s="5">
        <f>SUMIFS(base_de_dados!$T:$T,base_de_dados!$B:$B,$B340,base_de_dados!$G:$G,C$61,base_de_dados!$H:$H,$L$1,base_de_dados!$C:$C,$A340,base_de_dados!$M:$M,"&lt;=2007",base_de_dados!$O:$O,"&gt;=39447")</f>
        <v>0</v>
      </c>
      <c r="D340" s="5">
        <f>SUMIFS(base_de_dados!$T:$T,base_de_dados!$B:$B,$B340,base_de_dados!$G:$G,D$61,base_de_dados!$H:$H,$L$1,base_de_dados!$C:$C,$A340,base_de_dados!$M:$M,"&lt;=2007",base_de_dados!$O:$O,"&gt;=39447")</f>
        <v>0</v>
      </c>
      <c r="E340" s="5">
        <f>SUMIFS(base_de_dados!$T:$T,base_de_dados!$B:$B,$B340,base_de_dados!$G:$G,E$61,base_de_dados!$H:$H,$L$1,base_de_dados!$C:$C,$A340,base_de_dados!$M:$M,"&lt;=2007",base_de_dados!$O:$O,"&gt;=39447")</f>
        <v>0</v>
      </c>
      <c r="F340" s="5">
        <f>SUMIFS(base_de_dados!$T:$T,base_de_dados!$B:$B,$B340,base_de_dados!$G:$G,F$61,base_de_dados!$H:$H,$L$1,base_de_dados!$C:$C,$A340,base_de_dados!$M:$M,"&lt;=2007",base_de_dados!$O:$O,"&gt;=39447")</f>
        <v>0</v>
      </c>
      <c r="G340" s="5">
        <f>SUMIFS(base_de_dados!$T:$T,base_de_dados!$B:$B,$B340,base_de_dados!$G:$G,G$61,base_de_dados!$H:$H,$L$1,base_de_dados!$C:$C,$A340,base_de_dados!$M:$M,"&lt;=2007",base_de_dados!$O:$O,"&gt;=39447")</f>
        <v>0</v>
      </c>
      <c r="H340" s="5">
        <f>SUMIFS(base_de_dados!$T:$T,base_de_dados!$B:$B,$B340,base_de_dados!$G:$G,H$61,base_de_dados!$H:$H,$L$1,base_de_dados!$C:$C,$A340,base_de_dados!$M:$M,"&lt;=2007",base_de_dados!$O:$O,"&gt;=39447")</f>
        <v>0</v>
      </c>
      <c r="I340" s="5">
        <f>SUMIFS(base_de_dados!$T:$T,base_de_dados!$B:$B,$B340,base_de_dados!$G:$G,I$61,base_de_dados!$H:$H,$L$1,base_de_dados!$C:$C,$A340,base_de_dados!$M:$M,"&lt;=2007",base_de_dados!$O:$O,"&gt;=39447")</f>
        <v>0</v>
      </c>
      <c r="J340" s="5">
        <f>SUMIFS(base_de_dados!$T:$T,base_de_dados!$B:$B,$B340,base_de_dados!$G:$G,J$61,base_de_dados!$H:$H,$L$1,base_de_dados!$C:$C,$A340,base_de_dados!$M:$M,"&lt;=2007",base_de_dados!$O:$O,"&gt;=39447")</f>
        <v>0</v>
      </c>
      <c r="K340" s="32">
        <f t="shared" si="9"/>
        <v>0</v>
      </c>
      <c r="M340" s="57"/>
      <c r="N340" s="52"/>
      <c r="O340" s="58"/>
      <c r="P340" s="58"/>
      <c r="Q340" s="58"/>
      <c r="R340" s="58"/>
      <c r="S340" s="58"/>
      <c r="T340" s="58"/>
      <c r="U340" s="58"/>
      <c r="V340" s="58"/>
      <c r="W340" s="59"/>
      <c r="X340" s="47"/>
      <c r="Y340" s="57"/>
      <c r="Z340" s="52"/>
      <c r="AA340" s="51"/>
      <c r="AB340" s="48"/>
      <c r="AC340" s="48"/>
      <c r="AD340" s="48"/>
      <c r="AE340" s="48"/>
      <c r="AF340" s="48"/>
      <c r="AG340" s="48"/>
      <c r="AH340" s="48"/>
    </row>
    <row r="341" spans="1:34" x14ac:dyDescent="0.25">
      <c r="A341" s="29">
        <v>2</v>
      </c>
      <c r="B341" s="22" t="s">
        <v>591</v>
      </c>
      <c r="C341" s="5">
        <f>SUMIFS(base_de_dados!$T:$T,base_de_dados!$B:$B,$B341,base_de_dados!$G:$G,C$61,base_de_dados!$H:$H,$L$1,base_de_dados!$C:$C,$A341,base_de_dados!$M:$M,"&lt;=2007",base_de_dados!$O:$O,"&gt;=39447")</f>
        <v>1.2916666666666665</v>
      </c>
      <c r="D341" s="5">
        <f>SUMIFS(base_de_dados!$T:$T,base_de_dados!$B:$B,$B341,base_de_dados!$G:$G,D$61,base_de_dados!$H:$H,$L$1,base_de_dados!$C:$C,$A341,base_de_dados!$M:$M,"&lt;=2007",base_de_dados!$O:$O,"&gt;=39447")</f>
        <v>1.2884322678843227E-3</v>
      </c>
      <c r="E341" s="5">
        <f>SUMIFS(base_de_dados!$T:$T,base_de_dados!$B:$B,$B341,base_de_dados!$G:$G,E$61,base_de_dados!$H:$H,$L$1,base_de_dados!$C:$C,$A341,base_de_dados!$M:$M,"&lt;=2007",base_de_dados!$O:$O,"&gt;=39447")</f>
        <v>0</v>
      </c>
      <c r="F341" s="5">
        <f>SUMIFS(base_de_dados!$T:$T,base_de_dados!$B:$B,$B341,base_de_dados!$G:$G,F$61,base_de_dados!$H:$H,$L$1,base_de_dados!$C:$C,$A341,base_de_dados!$M:$M,"&lt;=2007",base_de_dados!$O:$O,"&gt;=39447")</f>
        <v>0</v>
      </c>
      <c r="G341" s="5">
        <f>SUMIFS(base_de_dados!$T:$T,base_de_dados!$B:$B,$B341,base_de_dados!$G:$G,G$61,base_de_dados!$H:$H,$L$1,base_de_dados!$C:$C,$A341,base_de_dados!$M:$M,"&lt;=2007",base_de_dados!$O:$O,"&gt;=39447")</f>
        <v>0</v>
      </c>
      <c r="H341" s="5">
        <f>SUMIFS(base_de_dados!$T:$T,base_de_dados!$B:$B,$B341,base_de_dados!$G:$G,H$61,base_de_dados!$H:$H,$L$1,base_de_dados!$C:$C,$A341,base_de_dados!$M:$M,"&lt;=2007",base_de_dados!$O:$O,"&gt;=39447")</f>
        <v>0</v>
      </c>
      <c r="I341" s="5">
        <f>SUMIFS(base_de_dados!$T:$T,base_de_dados!$B:$B,$B341,base_de_dados!$G:$G,I$61,base_de_dados!$H:$H,$L$1,base_de_dados!$C:$C,$A341,base_de_dados!$M:$M,"&lt;=2007",base_de_dados!$O:$O,"&gt;=39447")</f>
        <v>3.4246575342465754E-4</v>
      </c>
      <c r="J341" s="5">
        <f>SUMIFS(base_de_dados!$T:$T,base_de_dados!$B:$B,$B341,base_de_dados!$G:$G,J$61,base_de_dados!$H:$H,$L$1,base_de_dados!$C:$C,$A341,base_de_dados!$M:$M,"&lt;=2007",base_de_dados!$O:$O,"&gt;=39447")</f>
        <v>0</v>
      </c>
      <c r="K341" s="32">
        <f t="shared" si="9"/>
        <v>1.2932975646879754</v>
      </c>
      <c r="M341" s="57"/>
      <c r="N341" s="52"/>
      <c r="O341" s="58"/>
      <c r="P341" s="58"/>
      <c r="Q341" s="58"/>
      <c r="R341" s="58"/>
      <c r="S341" s="58"/>
      <c r="T341" s="58"/>
      <c r="U341" s="58"/>
      <c r="V341" s="58"/>
      <c r="W341" s="59"/>
      <c r="X341" s="47"/>
      <c r="Y341" s="57"/>
      <c r="Z341" s="52"/>
      <c r="AA341" s="51"/>
      <c r="AB341" s="48"/>
      <c r="AC341" s="48"/>
      <c r="AD341" s="48"/>
      <c r="AE341" s="48"/>
      <c r="AF341" s="48"/>
      <c r="AG341" s="48"/>
      <c r="AH341" s="48"/>
    </row>
    <row r="342" spans="1:34" x14ac:dyDescent="0.25">
      <c r="A342" s="29">
        <v>16</v>
      </c>
      <c r="B342" s="22" t="s">
        <v>864</v>
      </c>
      <c r="C342" s="5">
        <f>SUMIFS(base_de_dados!$T:$T,base_de_dados!$B:$B,$B342,base_de_dados!$G:$G,C$61,base_de_dados!$H:$H,$L$1,base_de_dados!$C:$C,$A342,base_de_dados!$M:$M,"&lt;=2007",base_de_dados!$O:$O,"&gt;=39447")</f>
        <v>0</v>
      </c>
      <c r="D342" s="5">
        <f>SUMIFS(base_de_dados!$T:$T,base_de_dados!$B:$B,$B342,base_de_dados!$G:$G,D$61,base_de_dados!$H:$H,$L$1,base_de_dados!$C:$C,$A342,base_de_dados!$M:$M,"&lt;=2007",base_de_dados!$O:$O,"&gt;=39447")</f>
        <v>0</v>
      </c>
      <c r="E342" s="5">
        <f>SUMIFS(base_de_dados!$T:$T,base_de_dados!$B:$B,$B342,base_de_dados!$G:$G,E$61,base_de_dados!$H:$H,$L$1,base_de_dados!$C:$C,$A342,base_de_dados!$M:$M,"&lt;=2007",base_de_dados!$O:$O,"&gt;=39447")</f>
        <v>0</v>
      </c>
      <c r="F342" s="5">
        <f>SUMIFS(base_de_dados!$T:$T,base_de_dados!$B:$B,$B342,base_de_dados!$G:$G,F$61,base_de_dados!$H:$H,$L$1,base_de_dados!$C:$C,$A342,base_de_dados!$M:$M,"&lt;=2007",base_de_dados!$O:$O,"&gt;=39447")</f>
        <v>0</v>
      </c>
      <c r="G342" s="5">
        <f>SUMIFS(base_de_dados!$T:$T,base_de_dados!$B:$B,$B342,base_de_dados!$G:$G,G$61,base_de_dados!$H:$H,$L$1,base_de_dados!$C:$C,$A342,base_de_dados!$M:$M,"&lt;=2007",base_de_dados!$O:$O,"&gt;=39447")</f>
        <v>0</v>
      </c>
      <c r="H342" s="5">
        <f>SUMIFS(base_de_dados!$T:$T,base_de_dados!$B:$B,$B342,base_de_dados!$G:$G,H$61,base_de_dados!$H:$H,$L$1,base_de_dados!$C:$C,$A342,base_de_dados!$M:$M,"&lt;=2007",base_de_dados!$O:$O,"&gt;=39447")</f>
        <v>0</v>
      </c>
      <c r="I342" s="5">
        <f>SUMIFS(base_de_dados!$T:$T,base_de_dados!$B:$B,$B342,base_de_dados!$G:$G,I$61,base_de_dados!$H:$H,$L$1,base_de_dados!$C:$C,$A342,base_de_dados!$M:$M,"&lt;=2007",base_de_dados!$O:$O,"&gt;=39447")</f>
        <v>0</v>
      </c>
      <c r="J342" s="5">
        <f>SUMIFS(base_de_dados!$T:$T,base_de_dados!$B:$B,$B342,base_de_dados!$G:$G,J$61,base_de_dados!$H:$H,$L$1,base_de_dados!$C:$C,$A342,base_de_dados!$M:$M,"&lt;=2007",base_de_dados!$O:$O,"&gt;=39447")</f>
        <v>0</v>
      </c>
      <c r="K342" s="32">
        <f t="shared" si="9"/>
        <v>0</v>
      </c>
      <c r="M342" s="57"/>
      <c r="N342" s="52"/>
      <c r="O342" s="58"/>
      <c r="P342" s="58"/>
      <c r="Q342" s="58"/>
      <c r="R342" s="58"/>
      <c r="S342" s="58"/>
      <c r="T342" s="58"/>
      <c r="U342" s="58"/>
      <c r="V342" s="58"/>
      <c r="W342" s="59"/>
      <c r="X342" s="47"/>
      <c r="Y342" s="57"/>
      <c r="Z342" s="52"/>
      <c r="AA342" s="51"/>
      <c r="AB342" s="48"/>
      <c r="AC342" s="48"/>
      <c r="AD342" s="48"/>
      <c r="AE342" s="48"/>
      <c r="AF342" s="48"/>
      <c r="AG342" s="48"/>
      <c r="AH342" s="48"/>
    </row>
    <row r="343" spans="1:34" x14ac:dyDescent="0.25">
      <c r="A343" s="29">
        <v>11</v>
      </c>
      <c r="B343" s="22" t="s">
        <v>865</v>
      </c>
      <c r="C343" s="5">
        <f>SUMIFS(base_de_dados!$T:$T,base_de_dados!$B:$B,$B343,base_de_dados!$G:$G,C$61,base_de_dados!$H:$H,$L$1,base_de_dados!$C:$C,$A343,base_de_dados!$M:$M,"&lt;=2007",base_de_dados!$O:$O,"&gt;=39447")</f>
        <v>0</v>
      </c>
      <c r="D343" s="5">
        <f>SUMIFS(base_de_dados!$T:$T,base_de_dados!$B:$B,$B343,base_de_dados!$G:$G,D$61,base_de_dados!$H:$H,$L$1,base_de_dados!$C:$C,$A343,base_de_dados!$M:$M,"&lt;=2007",base_de_dados!$O:$O,"&gt;=39447")</f>
        <v>0</v>
      </c>
      <c r="E343" s="5">
        <f>SUMIFS(base_de_dados!$T:$T,base_de_dados!$B:$B,$B343,base_de_dados!$G:$G,E$61,base_de_dados!$H:$H,$L$1,base_de_dados!$C:$C,$A343,base_de_dados!$M:$M,"&lt;=2007",base_de_dados!$O:$O,"&gt;=39447")</f>
        <v>0</v>
      </c>
      <c r="F343" s="5">
        <f>SUMIFS(base_de_dados!$T:$T,base_de_dados!$B:$B,$B343,base_de_dados!$G:$G,F$61,base_de_dados!$H:$H,$L$1,base_de_dados!$C:$C,$A343,base_de_dados!$M:$M,"&lt;=2007",base_de_dados!$O:$O,"&gt;=39447")</f>
        <v>0</v>
      </c>
      <c r="G343" s="5">
        <f>SUMIFS(base_de_dados!$T:$T,base_de_dados!$B:$B,$B343,base_de_dados!$G:$G,G$61,base_de_dados!$H:$H,$L$1,base_de_dados!$C:$C,$A343,base_de_dados!$M:$M,"&lt;=2007",base_de_dados!$O:$O,"&gt;=39447")</f>
        <v>0</v>
      </c>
      <c r="H343" s="5">
        <f>SUMIFS(base_de_dados!$T:$T,base_de_dados!$B:$B,$B343,base_de_dados!$G:$G,H$61,base_de_dados!$H:$H,$L$1,base_de_dados!$C:$C,$A343,base_de_dados!$M:$M,"&lt;=2007",base_de_dados!$O:$O,"&gt;=39447")</f>
        <v>0</v>
      </c>
      <c r="I343" s="5">
        <f>SUMIFS(base_de_dados!$T:$T,base_de_dados!$B:$B,$B343,base_de_dados!$G:$G,I$61,base_de_dados!$H:$H,$L$1,base_de_dados!$C:$C,$A343,base_de_dados!$M:$M,"&lt;=2007",base_de_dados!$O:$O,"&gt;=39447")</f>
        <v>0</v>
      </c>
      <c r="J343" s="5">
        <f>SUMIFS(base_de_dados!$T:$T,base_de_dados!$B:$B,$B343,base_de_dados!$G:$G,J$61,base_de_dados!$H:$H,$L$1,base_de_dados!$C:$C,$A343,base_de_dados!$M:$M,"&lt;=2007",base_de_dados!$O:$O,"&gt;=39447")</f>
        <v>0</v>
      </c>
      <c r="K343" s="32">
        <f t="shared" si="9"/>
        <v>0</v>
      </c>
      <c r="M343" s="57"/>
      <c r="N343" s="52"/>
      <c r="O343" s="58"/>
      <c r="P343" s="58"/>
      <c r="Q343" s="58"/>
      <c r="R343" s="58"/>
      <c r="S343" s="58"/>
      <c r="T343" s="58"/>
      <c r="U343" s="58"/>
      <c r="V343" s="58"/>
      <c r="W343" s="59"/>
      <c r="X343" s="47"/>
      <c r="Y343" s="57"/>
      <c r="Z343" s="52"/>
      <c r="AA343" s="51"/>
      <c r="AB343" s="48"/>
      <c r="AC343" s="48"/>
      <c r="AD343" s="48"/>
      <c r="AE343" s="48"/>
      <c r="AF343" s="48"/>
      <c r="AG343" s="48"/>
      <c r="AH343" s="48"/>
    </row>
    <row r="344" spans="1:34" x14ac:dyDescent="0.25">
      <c r="A344" s="29">
        <v>5</v>
      </c>
      <c r="B344" s="22" t="s">
        <v>482</v>
      </c>
      <c r="C344" s="5">
        <f>SUMIFS(base_de_dados!$T:$T,base_de_dados!$B:$B,$B344,base_de_dados!$G:$G,C$61,base_de_dados!$H:$H,$L$1,base_de_dados!$C:$C,$A344,base_de_dados!$M:$M,"&lt;=2007",base_de_dados!$O:$O,"&gt;=39447")</f>
        <v>0</v>
      </c>
      <c r="D344" s="5">
        <f>SUMIFS(base_de_dados!$T:$T,base_de_dados!$B:$B,$B344,base_de_dados!$G:$G,D$61,base_de_dados!$H:$H,$L$1,base_de_dados!$C:$C,$A344,base_de_dados!$M:$M,"&lt;=2007",base_de_dados!$O:$O,"&gt;=39447")</f>
        <v>0</v>
      </c>
      <c r="E344" s="5">
        <f>SUMIFS(base_de_dados!$T:$T,base_de_dados!$B:$B,$B344,base_de_dados!$G:$G,E$61,base_de_dados!$H:$H,$L$1,base_de_dados!$C:$C,$A344,base_de_dados!$M:$M,"&lt;=2007",base_de_dados!$O:$O,"&gt;=39447")</f>
        <v>0</v>
      </c>
      <c r="F344" s="5">
        <f>SUMIFS(base_de_dados!$T:$T,base_de_dados!$B:$B,$B344,base_de_dados!$G:$G,F$61,base_de_dados!$H:$H,$L$1,base_de_dados!$C:$C,$A344,base_de_dados!$M:$M,"&lt;=2007",base_de_dados!$O:$O,"&gt;=39447")</f>
        <v>0</v>
      </c>
      <c r="G344" s="5">
        <f>SUMIFS(base_de_dados!$T:$T,base_de_dados!$B:$B,$B344,base_de_dados!$G:$G,G$61,base_de_dados!$H:$H,$L$1,base_de_dados!$C:$C,$A344,base_de_dados!$M:$M,"&lt;=2007",base_de_dados!$O:$O,"&gt;=39447")</f>
        <v>0</v>
      </c>
      <c r="H344" s="5">
        <f>SUMIFS(base_de_dados!$T:$T,base_de_dados!$B:$B,$B344,base_de_dados!$G:$G,H$61,base_de_dados!$H:$H,$L$1,base_de_dados!$C:$C,$A344,base_de_dados!$M:$M,"&lt;=2007",base_de_dados!$O:$O,"&gt;=39447")</f>
        <v>0</v>
      </c>
      <c r="I344" s="5">
        <f>SUMIFS(base_de_dados!$T:$T,base_de_dados!$B:$B,$B344,base_de_dados!$G:$G,I$61,base_de_dados!$H:$H,$L$1,base_de_dados!$C:$C,$A344,base_de_dados!$M:$M,"&lt;=2007",base_de_dados!$O:$O,"&gt;=39447")</f>
        <v>0</v>
      </c>
      <c r="J344" s="5">
        <f>SUMIFS(base_de_dados!$T:$T,base_de_dados!$B:$B,$B344,base_de_dados!$G:$G,J$61,base_de_dados!$H:$H,$L$1,base_de_dados!$C:$C,$A344,base_de_dados!$M:$M,"&lt;=2007",base_de_dados!$O:$O,"&gt;=39447")</f>
        <v>0</v>
      </c>
      <c r="K344" s="32">
        <f t="shared" si="9"/>
        <v>0</v>
      </c>
      <c r="M344" s="57"/>
      <c r="N344" s="52"/>
      <c r="O344" s="58"/>
      <c r="P344" s="58"/>
      <c r="Q344" s="58"/>
      <c r="R344" s="58"/>
      <c r="S344" s="58"/>
      <c r="T344" s="58"/>
      <c r="U344" s="58"/>
      <c r="V344" s="58"/>
      <c r="W344" s="59"/>
      <c r="X344" s="47"/>
      <c r="Y344" s="57"/>
      <c r="Z344" s="52"/>
      <c r="AA344" s="51"/>
      <c r="AB344" s="48"/>
      <c r="AC344" s="48"/>
      <c r="AD344" s="48"/>
      <c r="AE344" s="48"/>
      <c r="AF344" s="48"/>
      <c r="AG344" s="48"/>
      <c r="AH344" s="48"/>
    </row>
    <row r="345" spans="1:34" x14ac:dyDescent="0.25">
      <c r="A345" s="29">
        <v>18</v>
      </c>
      <c r="B345" s="22" t="s">
        <v>866</v>
      </c>
      <c r="C345" s="5">
        <f>SUMIFS(base_de_dados!$T:$T,base_de_dados!$B:$B,$B345,base_de_dados!$G:$G,C$61,base_de_dados!$H:$H,$L$1,base_de_dados!$C:$C,$A345,base_de_dados!$M:$M,"&lt;=2007",base_de_dados!$O:$O,"&gt;=39447")</f>
        <v>0</v>
      </c>
      <c r="D345" s="5">
        <f>SUMIFS(base_de_dados!$T:$T,base_de_dados!$B:$B,$B345,base_de_dados!$G:$G,D$61,base_de_dados!$H:$H,$L$1,base_de_dados!$C:$C,$A345,base_de_dados!$M:$M,"&lt;=2007",base_de_dados!$O:$O,"&gt;=39447")</f>
        <v>0</v>
      </c>
      <c r="E345" s="5">
        <f>SUMIFS(base_de_dados!$T:$T,base_de_dados!$B:$B,$B345,base_de_dados!$G:$G,E$61,base_de_dados!$H:$H,$L$1,base_de_dados!$C:$C,$A345,base_de_dados!$M:$M,"&lt;=2007",base_de_dados!$O:$O,"&gt;=39447")</f>
        <v>0</v>
      </c>
      <c r="F345" s="5">
        <f>SUMIFS(base_de_dados!$T:$T,base_de_dados!$B:$B,$B345,base_de_dados!$G:$G,F$61,base_de_dados!$H:$H,$L$1,base_de_dados!$C:$C,$A345,base_de_dados!$M:$M,"&lt;=2007",base_de_dados!$O:$O,"&gt;=39447")</f>
        <v>0</v>
      </c>
      <c r="G345" s="5">
        <f>SUMIFS(base_de_dados!$T:$T,base_de_dados!$B:$B,$B345,base_de_dados!$G:$G,G$61,base_de_dados!$H:$H,$L$1,base_de_dados!$C:$C,$A345,base_de_dados!$M:$M,"&lt;=2007",base_de_dados!$O:$O,"&gt;=39447")</f>
        <v>0</v>
      </c>
      <c r="H345" s="5">
        <f>SUMIFS(base_de_dados!$T:$T,base_de_dados!$B:$B,$B345,base_de_dados!$G:$G,H$61,base_de_dados!$H:$H,$L$1,base_de_dados!$C:$C,$A345,base_de_dados!$M:$M,"&lt;=2007",base_de_dados!$O:$O,"&gt;=39447")</f>
        <v>0</v>
      </c>
      <c r="I345" s="5">
        <f>SUMIFS(base_de_dados!$T:$T,base_de_dados!$B:$B,$B345,base_de_dados!$G:$G,I$61,base_de_dados!$H:$H,$L$1,base_de_dados!$C:$C,$A345,base_de_dados!$M:$M,"&lt;=2007",base_de_dados!$O:$O,"&gt;=39447")</f>
        <v>0</v>
      </c>
      <c r="J345" s="5">
        <f>SUMIFS(base_de_dados!$T:$T,base_de_dados!$B:$B,$B345,base_de_dados!$G:$G,J$61,base_de_dados!$H:$H,$L$1,base_de_dados!$C:$C,$A345,base_de_dados!$M:$M,"&lt;=2007",base_de_dados!$O:$O,"&gt;=39447")</f>
        <v>0</v>
      </c>
      <c r="K345" s="32">
        <f t="shared" si="9"/>
        <v>0</v>
      </c>
      <c r="M345" s="57"/>
      <c r="N345" s="52"/>
      <c r="O345" s="58"/>
      <c r="P345" s="58"/>
      <c r="Q345" s="58"/>
      <c r="R345" s="58"/>
      <c r="S345" s="58"/>
      <c r="T345" s="58"/>
      <c r="U345" s="58"/>
      <c r="V345" s="58"/>
      <c r="W345" s="59"/>
      <c r="X345" s="47"/>
      <c r="Y345" s="57"/>
      <c r="Z345" s="52"/>
      <c r="AA345" s="51"/>
      <c r="AB345" s="48"/>
      <c r="AC345" s="48"/>
      <c r="AD345" s="48"/>
      <c r="AE345" s="48"/>
      <c r="AF345" s="48"/>
      <c r="AG345" s="48"/>
      <c r="AH345" s="48"/>
    </row>
    <row r="346" spans="1:34" x14ac:dyDescent="0.25">
      <c r="A346" s="29">
        <v>2</v>
      </c>
      <c r="B346" s="22" t="s">
        <v>867</v>
      </c>
      <c r="C346" s="5">
        <f>SUMIFS(base_de_dados!$T:$T,base_de_dados!$B:$B,$B346,base_de_dados!$G:$G,C$61,base_de_dados!$H:$H,$L$1,base_de_dados!$C:$C,$A346,base_de_dados!$M:$M,"&lt;=2007",base_de_dados!$O:$O,"&gt;=39447")</f>
        <v>0</v>
      </c>
      <c r="D346" s="5">
        <f>SUMIFS(base_de_dados!$T:$T,base_de_dados!$B:$B,$B346,base_de_dados!$G:$G,D$61,base_de_dados!$H:$H,$L$1,base_de_dados!$C:$C,$A346,base_de_dados!$M:$M,"&lt;=2007",base_de_dados!$O:$O,"&gt;=39447")</f>
        <v>0</v>
      </c>
      <c r="E346" s="5">
        <f>SUMIFS(base_de_dados!$T:$T,base_de_dados!$B:$B,$B346,base_de_dados!$G:$G,E$61,base_de_dados!$H:$H,$L$1,base_de_dados!$C:$C,$A346,base_de_dados!$M:$M,"&lt;=2007",base_de_dados!$O:$O,"&gt;=39447")</f>
        <v>0</v>
      </c>
      <c r="F346" s="5">
        <f>SUMIFS(base_de_dados!$T:$T,base_de_dados!$B:$B,$B346,base_de_dados!$G:$G,F$61,base_de_dados!$H:$H,$L$1,base_de_dados!$C:$C,$A346,base_de_dados!$M:$M,"&lt;=2007",base_de_dados!$O:$O,"&gt;=39447")</f>
        <v>0</v>
      </c>
      <c r="G346" s="5">
        <f>SUMIFS(base_de_dados!$T:$T,base_de_dados!$B:$B,$B346,base_de_dados!$G:$G,G$61,base_de_dados!$H:$H,$L$1,base_de_dados!$C:$C,$A346,base_de_dados!$M:$M,"&lt;=2007",base_de_dados!$O:$O,"&gt;=39447")</f>
        <v>0</v>
      </c>
      <c r="H346" s="5">
        <f>SUMIFS(base_de_dados!$T:$T,base_de_dados!$B:$B,$B346,base_de_dados!$G:$G,H$61,base_de_dados!$H:$H,$L$1,base_de_dados!$C:$C,$A346,base_de_dados!$M:$M,"&lt;=2007",base_de_dados!$O:$O,"&gt;=39447")</f>
        <v>0</v>
      </c>
      <c r="I346" s="5">
        <f>SUMIFS(base_de_dados!$T:$T,base_de_dados!$B:$B,$B346,base_de_dados!$G:$G,I$61,base_de_dados!$H:$H,$L$1,base_de_dados!$C:$C,$A346,base_de_dados!$M:$M,"&lt;=2007",base_de_dados!$O:$O,"&gt;=39447")</f>
        <v>0</v>
      </c>
      <c r="J346" s="5">
        <f>SUMIFS(base_de_dados!$T:$T,base_de_dados!$B:$B,$B346,base_de_dados!$G:$G,J$61,base_de_dados!$H:$H,$L$1,base_de_dados!$C:$C,$A346,base_de_dados!$M:$M,"&lt;=2007",base_de_dados!$O:$O,"&gt;=39447")</f>
        <v>0</v>
      </c>
      <c r="K346" s="32">
        <f t="shared" si="9"/>
        <v>0</v>
      </c>
      <c r="M346" s="57"/>
      <c r="N346" s="52"/>
      <c r="O346" s="58"/>
      <c r="P346" s="58"/>
      <c r="Q346" s="58"/>
      <c r="R346" s="58"/>
      <c r="S346" s="58"/>
      <c r="T346" s="58"/>
      <c r="U346" s="58"/>
      <c r="V346" s="58"/>
      <c r="W346" s="59"/>
      <c r="X346" s="47"/>
      <c r="Y346" s="57"/>
      <c r="Z346" s="52"/>
      <c r="AA346" s="51"/>
      <c r="AB346" s="48"/>
      <c r="AC346" s="48"/>
      <c r="AD346" s="48"/>
      <c r="AE346" s="48"/>
      <c r="AF346" s="48"/>
      <c r="AG346" s="48"/>
      <c r="AH346" s="48"/>
    </row>
    <row r="347" spans="1:34" x14ac:dyDescent="0.25">
      <c r="A347" s="29">
        <v>6</v>
      </c>
      <c r="B347" s="22" t="s">
        <v>868</v>
      </c>
      <c r="C347" s="5">
        <f>SUMIFS(base_de_dados!$T:$T,base_de_dados!$B:$B,$B347,base_de_dados!$G:$G,C$61,base_de_dados!$H:$H,$L$1,base_de_dados!$C:$C,$A347,base_de_dados!$M:$M,"&lt;=2007",base_de_dados!$O:$O,"&gt;=39447")</f>
        <v>0</v>
      </c>
      <c r="D347" s="5">
        <f>SUMIFS(base_de_dados!$T:$T,base_de_dados!$B:$B,$B347,base_de_dados!$G:$G,D$61,base_de_dados!$H:$H,$L$1,base_de_dados!$C:$C,$A347,base_de_dados!$M:$M,"&lt;=2007",base_de_dados!$O:$O,"&gt;=39447")</f>
        <v>0</v>
      </c>
      <c r="E347" s="5">
        <f>SUMIFS(base_de_dados!$T:$T,base_de_dados!$B:$B,$B347,base_de_dados!$G:$G,E$61,base_de_dados!$H:$H,$L$1,base_de_dados!$C:$C,$A347,base_de_dados!$M:$M,"&lt;=2007",base_de_dados!$O:$O,"&gt;=39447")</f>
        <v>0</v>
      </c>
      <c r="F347" s="5">
        <f>SUMIFS(base_de_dados!$T:$T,base_de_dados!$B:$B,$B347,base_de_dados!$G:$G,F$61,base_de_dados!$H:$H,$L$1,base_de_dados!$C:$C,$A347,base_de_dados!$M:$M,"&lt;=2007",base_de_dados!$O:$O,"&gt;=39447")</f>
        <v>0</v>
      </c>
      <c r="G347" s="5">
        <f>SUMIFS(base_de_dados!$T:$T,base_de_dados!$B:$B,$B347,base_de_dados!$G:$G,G$61,base_de_dados!$H:$H,$L$1,base_de_dados!$C:$C,$A347,base_de_dados!$M:$M,"&lt;=2007",base_de_dados!$O:$O,"&gt;=39447")</f>
        <v>0</v>
      </c>
      <c r="H347" s="5">
        <f>SUMIFS(base_de_dados!$T:$T,base_de_dados!$B:$B,$B347,base_de_dados!$G:$G,H$61,base_de_dados!$H:$H,$L$1,base_de_dados!$C:$C,$A347,base_de_dados!$M:$M,"&lt;=2007",base_de_dados!$O:$O,"&gt;=39447")</f>
        <v>0</v>
      </c>
      <c r="I347" s="5">
        <f>SUMIFS(base_de_dados!$T:$T,base_de_dados!$B:$B,$B347,base_de_dados!$G:$G,I$61,base_de_dados!$H:$H,$L$1,base_de_dados!$C:$C,$A347,base_de_dados!$M:$M,"&lt;=2007",base_de_dados!$O:$O,"&gt;=39447")</f>
        <v>0</v>
      </c>
      <c r="J347" s="5">
        <f>SUMIFS(base_de_dados!$T:$T,base_de_dados!$B:$B,$B347,base_de_dados!$G:$G,J$61,base_de_dados!$H:$H,$L$1,base_de_dados!$C:$C,$A347,base_de_dados!$M:$M,"&lt;=2007",base_de_dados!$O:$O,"&gt;=39447")</f>
        <v>0</v>
      </c>
      <c r="K347" s="32">
        <f t="shared" si="9"/>
        <v>0</v>
      </c>
      <c r="M347" s="57"/>
      <c r="N347" s="52"/>
      <c r="O347" s="58"/>
      <c r="P347" s="58"/>
      <c r="Q347" s="58"/>
      <c r="R347" s="58"/>
      <c r="S347" s="58"/>
      <c r="T347" s="58"/>
      <c r="U347" s="58"/>
      <c r="V347" s="58"/>
      <c r="W347" s="59"/>
      <c r="X347" s="47"/>
      <c r="Y347" s="57"/>
      <c r="Z347" s="52"/>
      <c r="AA347" s="51"/>
      <c r="AB347" s="48"/>
      <c r="AC347" s="48"/>
      <c r="AD347" s="48"/>
      <c r="AE347" s="48"/>
      <c r="AF347" s="48"/>
      <c r="AG347" s="48"/>
      <c r="AH347" s="48"/>
    </row>
    <row r="348" spans="1:34" x14ac:dyDescent="0.25">
      <c r="A348" s="29">
        <v>4</v>
      </c>
      <c r="B348" s="22" t="s">
        <v>607</v>
      </c>
      <c r="C348" s="5">
        <f>SUMIFS(base_de_dados!$T:$T,base_de_dados!$B:$B,$B348,base_de_dados!$G:$G,C$61,base_de_dados!$H:$H,$L$1,base_de_dados!$C:$C,$A348,base_de_dados!$M:$M,"&lt;=2007",base_de_dados!$O:$O,"&gt;=39447")</f>
        <v>0</v>
      </c>
      <c r="D348" s="5">
        <f>SUMIFS(base_de_dados!$T:$T,base_de_dados!$B:$B,$B348,base_de_dados!$G:$G,D$61,base_de_dados!$H:$H,$L$1,base_de_dados!$C:$C,$A348,base_de_dados!$M:$M,"&lt;=2007",base_de_dados!$O:$O,"&gt;=39447")</f>
        <v>0</v>
      </c>
      <c r="E348" s="5">
        <f>SUMIFS(base_de_dados!$T:$T,base_de_dados!$B:$B,$B348,base_de_dados!$G:$G,E$61,base_de_dados!$H:$H,$L$1,base_de_dados!$C:$C,$A348,base_de_dados!$M:$M,"&lt;=2007",base_de_dados!$O:$O,"&gt;=39447")</f>
        <v>0</v>
      </c>
      <c r="F348" s="5">
        <f>SUMIFS(base_de_dados!$T:$T,base_de_dados!$B:$B,$B348,base_de_dados!$G:$G,F$61,base_de_dados!$H:$H,$L$1,base_de_dados!$C:$C,$A348,base_de_dados!$M:$M,"&lt;=2007",base_de_dados!$O:$O,"&gt;=39447")</f>
        <v>0</v>
      </c>
      <c r="G348" s="5">
        <f>SUMIFS(base_de_dados!$T:$T,base_de_dados!$B:$B,$B348,base_de_dados!$G:$G,G$61,base_de_dados!$H:$H,$L$1,base_de_dados!$C:$C,$A348,base_de_dados!$M:$M,"&lt;=2007",base_de_dados!$O:$O,"&gt;=39447")</f>
        <v>0</v>
      </c>
      <c r="H348" s="5">
        <f>SUMIFS(base_de_dados!$T:$T,base_de_dados!$B:$B,$B348,base_de_dados!$G:$G,H$61,base_de_dados!$H:$H,$L$1,base_de_dados!$C:$C,$A348,base_de_dados!$M:$M,"&lt;=2007",base_de_dados!$O:$O,"&gt;=39447")</f>
        <v>0</v>
      </c>
      <c r="I348" s="5">
        <f>SUMIFS(base_de_dados!$T:$T,base_de_dados!$B:$B,$B348,base_de_dados!$G:$G,I$61,base_de_dados!$H:$H,$L$1,base_de_dados!$C:$C,$A348,base_de_dados!$M:$M,"&lt;=2007",base_de_dados!$O:$O,"&gt;=39447")</f>
        <v>0</v>
      </c>
      <c r="J348" s="5">
        <f>SUMIFS(base_de_dados!$T:$T,base_de_dados!$B:$B,$B348,base_de_dados!$G:$G,J$61,base_de_dados!$H:$H,$L$1,base_de_dados!$C:$C,$A348,base_de_dados!$M:$M,"&lt;=2007",base_de_dados!$O:$O,"&gt;=39447")</f>
        <v>0</v>
      </c>
      <c r="K348" s="32">
        <f t="shared" si="9"/>
        <v>0</v>
      </c>
      <c r="M348" s="57"/>
      <c r="N348" s="52"/>
      <c r="O348" s="58"/>
      <c r="P348" s="58"/>
      <c r="Q348" s="58"/>
      <c r="R348" s="58"/>
      <c r="S348" s="58"/>
      <c r="T348" s="58"/>
      <c r="U348" s="58"/>
      <c r="V348" s="58"/>
      <c r="W348" s="59"/>
      <c r="X348" s="47"/>
      <c r="Y348" s="57"/>
      <c r="Z348" s="52"/>
      <c r="AA348" s="51"/>
      <c r="AB348" s="48"/>
      <c r="AC348" s="48"/>
      <c r="AD348" s="48"/>
      <c r="AE348" s="48"/>
      <c r="AF348" s="48"/>
      <c r="AG348" s="48"/>
      <c r="AH348" s="48"/>
    </row>
    <row r="349" spans="1:34" x14ac:dyDescent="0.25">
      <c r="A349" s="29">
        <v>5</v>
      </c>
      <c r="B349" s="22" t="s">
        <v>869</v>
      </c>
      <c r="C349" s="5">
        <f>SUMIFS(base_de_dados!$T:$T,base_de_dados!$B:$B,$B349,base_de_dados!$G:$G,C$61,base_de_dados!$H:$H,$L$1,base_de_dados!$C:$C,$A349,base_de_dados!$M:$M,"&lt;=2007",base_de_dados!$O:$O,"&gt;=39447")</f>
        <v>0</v>
      </c>
      <c r="D349" s="5">
        <f>SUMIFS(base_de_dados!$T:$T,base_de_dados!$B:$B,$B349,base_de_dados!$G:$G,D$61,base_de_dados!$H:$H,$L$1,base_de_dados!$C:$C,$A349,base_de_dados!$M:$M,"&lt;=2007",base_de_dados!$O:$O,"&gt;=39447")</f>
        <v>0</v>
      </c>
      <c r="E349" s="5">
        <f>SUMIFS(base_de_dados!$T:$T,base_de_dados!$B:$B,$B349,base_de_dados!$G:$G,E$61,base_de_dados!$H:$H,$L$1,base_de_dados!$C:$C,$A349,base_de_dados!$M:$M,"&lt;=2007",base_de_dados!$O:$O,"&gt;=39447")</f>
        <v>0</v>
      </c>
      <c r="F349" s="5">
        <f>SUMIFS(base_de_dados!$T:$T,base_de_dados!$B:$B,$B349,base_de_dados!$G:$G,F$61,base_de_dados!$H:$H,$L$1,base_de_dados!$C:$C,$A349,base_de_dados!$M:$M,"&lt;=2007",base_de_dados!$O:$O,"&gt;=39447")</f>
        <v>0</v>
      </c>
      <c r="G349" s="5">
        <f>SUMIFS(base_de_dados!$T:$T,base_de_dados!$B:$B,$B349,base_de_dados!$G:$G,G$61,base_de_dados!$H:$H,$L$1,base_de_dados!$C:$C,$A349,base_de_dados!$M:$M,"&lt;=2007",base_de_dados!$O:$O,"&gt;=39447")</f>
        <v>0</v>
      </c>
      <c r="H349" s="5">
        <f>SUMIFS(base_de_dados!$T:$T,base_de_dados!$B:$B,$B349,base_de_dados!$G:$G,H$61,base_de_dados!$H:$H,$L$1,base_de_dados!$C:$C,$A349,base_de_dados!$M:$M,"&lt;=2007",base_de_dados!$O:$O,"&gt;=39447")</f>
        <v>0</v>
      </c>
      <c r="I349" s="5">
        <f>SUMIFS(base_de_dados!$T:$T,base_de_dados!$B:$B,$B349,base_de_dados!$G:$G,I$61,base_de_dados!$H:$H,$L$1,base_de_dados!$C:$C,$A349,base_de_dados!$M:$M,"&lt;=2007",base_de_dados!$O:$O,"&gt;=39447")</f>
        <v>0</v>
      </c>
      <c r="J349" s="5">
        <f>SUMIFS(base_de_dados!$T:$T,base_de_dados!$B:$B,$B349,base_de_dados!$G:$G,J$61,base_de_dados!$H:$H,$L$1,base_de_dados!$C:$C,$A349,base_de_dados!$M:$M,"&lt;=2007",base_de_dados!$O:$O,"&gt;=39447")</f>
        <v>0</v>
      </c>
      <c r="K349" s="32">
        <f t="shared" si="9"/>
        <v>0</v>
      </c>
      <c r="M349" s="57"/>
      <c r="N349" s="52"/>
      <c r="O349" s="58"/>
      <c r="P349" s="58"/>
      <c r="Q349" s="58"/>
      <c r="R349" s="58"/>
      <c r="S349" s="58"/>
      <c r="T349" s="58"/>
      <c r="U349" s="58"/>
      <c r="V349" s="58"/>
      <c r="W349" s="59"/>
      <c r="X349" s="47"/>
      <c r="Y349" s="57"/>
      <c r="Z349" s="52"/>
      <c r="AA349" s="51"/>
      <c r="AB349" s="48"/>
      <c r="AC349" s="48"/>
      <c r="AD349" s="48"/>
      <c r="AE349" s="48"/>
      <c r="AF349" s="48"/>
      <c r="AG349" s="48"/>
      <c r="AH349" s="48"/>
    </row>
    <row r="350" spans="1:34" x14ac:dyDescent="0.25">
      <c r="A350" s="29">
        <v>13</v>
      </c>
      <c r="B350" s="22" t="s">
        <v>870</v>
      </c>
      <c r="C350" s="5">
        <f>SUMIFS(base_de_dados!$T:$T,base_de_dados!$B:$B,$B350,base_de_dados!$G:$G,C$61,base_de_dados!$H:$H,$L$1,base_de_dados!$C:$C,$A350,base_de_dados!$M:$M,"&lt;=2007",base_de_dados!$O:$O,"&gt;=39447")</f>
        <v>0</v>
      </c>
      <c r="D350" s="5">
        <f>SUMIFS(base_de_dados!$T:$T,base_de_dados!$B:$B,$B350,base_de_dados!$G:$G,D$61,base_de_dados!$H:$H,$L$1,base_de_dados!$C:$C,$A350,base_de_dados!$M:$M,"&lt;=2007",base_de_dados!$O:$O,"&gt;=39447")</f>
        <v>0</v>
      </c>
      <c r="E350" s="5">
        <f>SUMIFS(base_de_dados!$T:$T,base_de_dados!$B:$B,$B350,base_de_dados!$G:$G,E$61,base_de_dados!$H:$H,$L$1,base_de_dados!$C:$C,$A350,base_de_dados!$M:$M,"&lt;=2007",base_de_dados!$O:$O,"&gt;=39447")</f>
        <v>0</v>
      </c>
      <c r="F350" s="5">
        <f>SUMIFS(base_de_dados!$T:$T,base_de_dados!$B:$B,$B350,base_de_dados!$G:$G,F$61,base_de_dados!$H:$H,$L$1,base_de_dados!$C:$C,$A350,base_de_dados!$M:$M,"&lt;=2007",base_de_dados!$O:$O,"&gt;=39447")</f>
        <v>0</v>
      </c>
      <c r="G350" s="5">
        <f>SUMIFS(base_de_dados!$T:$T,base_de_dados!$B:$B,$B350,base_de_dados!$G:$G,G$61,base_de_dados!$H:$H,$L$1,base_de_dados!$C:$C,$A350,base_de_dados!$M:$M,"&lt;=2007",base_de_dados!$O:$O,"&gt;=39447")</f>
        <v>0</v>
      </c>
      <c r="H350" s="5">
        <f>SUMIFS(base_de_dados!$T:$T,base_de_dados!$B:$B,$B350,base_de_dados!$G:$G,H$61,base_de_dados!$H:$H,$L$1,base_de_dados!$C:$C,$A350,base_de_dados!$M:$M,"&lt;=2007",base_de_dados!$O:$O,"&gt;=39447")</f>
        <v>0</v>
      </c>
      <c r="I350" s="5">
        <f>SUMIFS(base_de_dados!$T:$T,base_de_dados!$B:$B,$B350,base_de_dados!$G:$G,I$61,base_de_dados!$H:$H,$L$1,base_de_dados!$C:$C,$A350,base_de_dados!$M:$M,"&lt;=2007",base_de_dados!$O:$O,"&gt;=39447")</f>
        <v>0</v>
      </c>
      <c r="J350" s="5">
        <f>SUMIFS(base_de_dados!$T:$T,base_de_dados!$B:$B,$B350,base_de_dados!$G:$G,J$61,base_de_dados!$H:$H,$L$1,base_de_dados!$C:$C,$A350,base_de_dados!$M:$M,"&lt;=2007",base_de_dados!$O:$O,"&gt;=39447")</f>
        <v>0</v>
      </c>
      <c r="K350" s="32">
        <f t="shared" si="9"/>
        <v>0</v>
      </c>
      <c r="M350" s="57"/>
      <c r="N350" s="52"/>
      <c r="O350" s="58"/>
      <c r="P350" s="58"/>
      <c r="Q350" s="58"/>
      <c r="R350" s="58"/>
      <c r="S350" s="58"/>
      <c r="T350" s="58"/>
      <c r="U350" s="58"/>
      <c r="V350" s="58"/>
      <c r="W350" s="59"/>
      <c r="X350" s="47"/>
      <c r="Y350" s="57"/>
      <c r="Z350" s="52"/>
      <c r="AA350" s="51"/>
      <c r="AB350" s="48"/>
      <c r="AC350" s="48"/>
      <c r="AD350" s="48"/>
      <c r="AE350" s="48"/>
      <c r="AF350" s="48"/>
      <c r="AG350" s="48"/>
      <c r="AH350" s="48"/>
    </row>
    <row r="351" spans="1:34" x14ac:dyDescent="0.25">
      <c r="A351" s="29">
        <v>8</v>
      </c>
      <c r="B351" s="22" t="s">
        <v>871</v>
      </c>
      <c r="C351" s="5">
        <f>SUMIFS(base_de_dados!$T:$T,base_de_dados!$B:$B,$B351,base_de_dados!$G:$G,C$61,base_de_dados!$H:$H,$L$1,base_de_dados!$C:$C,$A351,base_de_dados!$M:$M,"&lt;=2007",base_de_dados!$O:$O,"&gt;=39447")</f>
        <v>0</v>
      </c>
      <c r="D351" s="5">
        <f>SUMIFS(base_de_dados!$T:$T,base_de_dados!$B:$B,$B351,base_de_dados!$G:$G,D$61,base_de_dados!$H:$H,$L$1,base_de_dados!$C:$C,$A351,base_de_dados!$M:$M,"&lt;=2007",base_de_dados!$O:$O,"&gt;=39447")</f>
        <v>0</v>
      </c>
      <c r="E351" s="5">
        <f>SUMIFS(base_de_dados!$T:$T,base_de_dados!$B:$B,$B351,base_de_dados!$G:$G,E$61,base_de_dados!$H:$H,$L$1,base_de_dados!$C:$C,$A351,base_de_dados!$M:$M,"&lt;=2007",base_de_dados!$O:$O,"&gt;=39447")</f>
        <v>0</v>
      </c>
      <c r="F351" s="5">
        <f>SUMIFS(base_de_dados!$T:$T,base_de_dados!$B:$B,$B351,base_de_dados!$G:$G,F$61,base_de_dados!$H:$H,$L$1,base_de_dados!$C:$C,$A351,base_de_dados!$M:$M,"&lt;=2007",base_de_dados!$O:$O,"&gt;=39447")</f>
        <v>0</v>
      </c>
      <c r="G351" s="5">
        <f>SUMIFS(base_de_dados!$T:$T,base_de_dados!$B:$B,$B351,base_de_dados!$G:$G,G$61,base_de_dados!$H:$H,$L$1,base_de_dados!$C:$C,$A351,base_de_dados!$M:$M,"&lt;=2007",base_de_dados!$O:$O,"&gt;=39447")</f>
        <v>0</v>
      </c>
      <c r="H351" s="5">
        <f>SUMIFS(base_de_dados!$T:$T,base_de_dados!$B:$B,$B351,base_de_dados!$G:$G,H$61,base_de_dados!$H:$H,$L$1,base_de_dados!$C:$C,$A351,base_de_dados!$M:$M,"&lt;=2007",base_de_dados!$O:$O,"&gt;=39447")</f>
        <v>0</v>
      </c>
      <c r="I351" s="5">
        <f>SUMIFS(base_de_dados!$T:$T,base_de_dados!$B:$B,$B351,base_de_dados!$G:$G,I$61,base_de_dados!$H:$H,$L$1,base_de_dados!$C:$C,$A351,base_de_dados!$M:$M,"&lt;=2007",base_de_dados!$O:$O,"&gt;=39447")</f>
        <v>0</v>
      </c>
      <c r="J351" s="5">
        <f>SUMIFS(base_de_dados!$T:$T,base_de_dados!$B:$B,$B351,base_de_dados!$G:$G,J$61,base_de_dados!$H:$H,$L$1,base_de_dados!$C:$C,$A351,base_de_dados!$M:$M,"&lt;=2007",base_de_dados!$O:$O,"&gt;=39447")</f>
        <v>0</v>
      </c>
      <c r="K351" s="32">
        <f t="shared" si="9"/>
        <v>0</v>
      </c>
      <c r="M351" s="57"/>
      <c r="N351" s="52"/>
      <c r="O351" s="58"/>
      <c r="P351" s="58"/>
      <c r="Q351" s="58"/>
      <c r="R351" s="58"/>
      <c r="S351" s="58"/>
      <c r="T351" s="58"/>
      <c r="U351" s="58"/>
      <c r="V351" s="58"/>
      <c r="W351" s="59"/>
      <c r="X351" s="47"/>
      <c r="Y351" s="57"/>
      <c r="Z351" s="52"/>
      <c r="AA351" s="51"/>
      <c r="AB351" s="48"/>
      <c r="AC351" s="48"/>
      <c r="AD351" s="48"/>
      <c r="AE351" s="48"/>
      <c r="AF351" s="48"/>
      <c r="AG351" s="48"/>
      <c r="AH351" s="48"/>
    </row>
    <row r="352" spans="1:34" x14ac:dyDescent="0.25">
      <c r="A352" s="29">
        <v>5</v>
      </c>
      <c r="B352" s="22" t="s">
        <v>872</v>
      </c>
      <c r="C352" s="5">
        <f>SUMIFS(base_de_dados!$T:$T,base_de_dados!$B:$B,$B352,base_de_dados!$G:$G,C$61,base_de_dados!$H:$H,$L$1,base_de_dados!$C:$C,$A352,base_de_dados!$M:$M,"&lt;=2007",base_de_dados!$O:$O,"&gt;=39447")</f>
        <v>0</v>
      </c>
      <c r="D352" s="5">
        <f>SUMIFS(base_de_dados!$T:$T,base_de_dados!$B:$B,$B352,base_de_dados!$G:$G,D$61,base_de_dados!$H:$H,$L$1,base_de_dados!$C:$C,$A352,base_de_dados!$M:$M,"&lt;=2007",base_de_dados!$O:$O,"&gt;=39447")</f>
        <v>0</v>
      </c>
      <c r="E352" s="5">
        <f>SUMIFS(base_de_dados!$T:$T,base_de_dados!$B:$B,$B352,base_de_dados!$G:$G,E$61,base_de_dados!$H:$H,$L$1,base_de_dados!$C:$C,$A352,base_de_dados!$M:$M,"&lt;=2007",base_de_dados!$O:$O,"&gt;=39447")</f>
        <v>0</v>
      </c>
      <c r="F352" s="5">
        <f>SUMIFS(base_de_dados!$T:$T,base_de_dados!$B:$B,$B352,base_de_dados!$G:$G,F$61,base_de_dados!$H:$H,$L$1,base_de_dados!$C:$C,$A352,base_de_dados!$M:$M,"&lt;=2007",base_de_dados!$O:$O,"&gt;=39447")</f>
        <v>0</v>
      </c>
      <c r="G352" s="5">
        <f>SUMIFS(base_de_dados!$T:$T,base_de_dados!$B:$B,$B352,base_de_dados!$G:$G,G$61,base_de_dados!$H:$H,$L$1,base_de_dados!$C:$C,$A352,base_de_dados!$M:$M,"&lt;=2007",base_de_dados!$O:$O,"&gt;=39447")</f>
        <v>0</v>
      </c>
      <c r="H352" s="5">
        <f>SUMIFS(base_de_dados!$T:$T,base_de_dados!$B:$B,$B352,base_de_dados!$G:$G,H$61,base_de_dados!$H:$H,$L$1,base_de_dados!$C:$C,$A352,base_de_dados!$M:$M,"&lt;=2007",base_de_dados!$O:$O,"&gt;=39447")</f>
        <v>0</v>
      </c>
      <c r="I352" s="5">
        <f>SUMIFS(base_de_dados!$T:$T,base_de_dados!$B:$B,$B352,base_de_dados!$G:$G,I$61,base_de_dados!$H:$H,$L$1,base_de_dados!$C:$C,$A352,base_de_dados!$M:$M,"&lt;=2007",base_de_dados!$O:$O,"&gt;=39447")</f>
        <v>0</v>
      </c>
      <c r="J352" s="5">
        <f>SUMIFS(base_de_dados!$T:$T,base_de_dados!$B:$B,$B352,base_de_dados!$G:$G,J$61,base_de_dados!$H:$H,$L$1,base_de_dados!$C:$C,$A352,base_de_dados!$M:$M,"&lt;=2007",base_de_dados!$O:$O,"&gt;=39447")</f>
        <v>0</v>
      </c>
      <c r="K352" s="32">
        <f t="shared" si="9"/>
        <v>0</v>
      </c>
      <c r="M352" s="57"/>
      <c r="N352" s="52"/>
      <c r="O352" s="58"/>
      <c r="P352" s="58"/>
      <c r="Q352" s="58"/>
      <c r="R352" s="58"/>
      <c r="S352" s="58"/>
      <c r="T352" s="58"/>
      <c r="U352" s="58"/>
      <c r="V352" s="58"/>
      <c r="W352" s="59"/>
      <c r="X352" s="47"/>
      <c r="Y352" s="57"/>
      <c r="Z352" s="52"/>
      <c r="AA352" s="51"/>
      <c r="AB352" s="48"/>
      <c r="AC352" s="48"/>
      <c r="AD352" s="48"/>
      <c r="AE352" s="48"/>
      <c r="AF352" s="48"/>
      <c r="AG352" s="48"/>
      <c r="AH352" s="48"/>
    </row>
    <row r="353" spans="1:34" x14ac:dyDescent="0.25">
      <c r="A353" s="29">
        <v>17</v>
      </c>
      <c r="B353" s="22" t="s">
        <v>873</v>
      </c>
      <c r="C353" s="5">
        <f>SUMIFS(base_de_dados!$T:$T,base_de_dados!$B:$B,$B353,base_de_dados!$G:$G,C$61,base_de_dados!$H:$H,$L$1,base_de_dados!$C:$C,$A353,base_de_dados!$M:$M,"&lt;=2007",base_de_dados!$O:$O,"&gt;=39447")</f>
        <v>0</v>
      </c>
      <c r="D353" s="5">
        <f>SUMIFS(base_de_dados!$T:$T,base_de_dados!$B:$B,$B353,base_de_dados!$G:$G,D$61,base_de_dados!$H:$H,$L$1,base_de_dados!$C:$C,$A353,base_de_dados!$M:$M,"&lt;=2007",base_de_dados!$O:$O,"&gt;=39447")</f>
        <v>0</v>
      </c>
      <c r="E353" s="5">
        <f>SUMIFS(base_de_dados!$T:$T,base_de_dados!$B:$B,$B353,base_de_dados!$G:$G,E$61,base_de_dados!$H:$H,$L$1,base_de_dados!$C:$C,$A353,base_de_dados!$M:$M,"&lt;=2007",base_de_dados!$O:$O,"&gt;=39447")</f>
        <v>0</v>
      </c>
      <c r="F353" s="5">
        <f>SUMIFS(base_de_dados!$T:$T,base_de_dados!$B:$B,$B353,base_de_dados!$G:$G,F$61,base_de_dados!$H:$H,$L$1,base_de_dados!$C:$C,$A353,base_de_dados!$M:$M,"&lt;=2007",base_de_dados!$O:$O,"&gt;=39447")</f>
        <v>0</v>
      </c>
      <c r="G353" s="5">
        <f>SUMIFS(base_de_dados!$T:$T,base_de_dados!$B:$B,$B353,base_de_dados!$G:$G,G$61,base_de_dados!$H:$H,$L$1,base_de_dados!$C:$C,$A353,base_de_dados!$M:$M,"&lt;=2007",base_de_dados!$O:$O,"&gt;=39447")</f>
        <v>0</v>
      </c>
      <c r="H353" s="5">
        <f>SUMIFS(base_de_dados!$T:$T,base_de_dados!$B:$B,$B353,base_de_dados!$G:$G,H$61,base_de_dados!$H:$H,$L$1,base_de_dados!$C:$C,$A353,base_de_dados!$M:$M,"&lt;=2007",base_de_dados!$O:$O,"&gt;=39447")</f>
        <v>0</v>
      </c>
      <c r="I353" s="5">
        <f>SUMIFS(base_de_dados!$T:$T,base_de_dados!$B:$B,$B353,base_de_dados!$G:$G,I$61,base_de_dados!$H:$H,$L$1,base_de_dados!$C:$C,$A353,base_de_dados!$M:$M,"&lt;=2007",base_de_dados!$O:$O,"&gt;=39447")</f>
        <v>0</v>
      </c>
      <c r="J353" s="5">
        <f>SUMIFS(base_de_dados!$T:$T,base_de_dados!$B:$B,$B353,base_de_dados!$G:$G,J$61,base_de_dados!$H:$H,$L$1,base_de_dados!$C:$C,$A353,base_de_dados!$M:$M,"&lt;=2007",base_de_dados!$O:$O,"&gt;=39447")</f>
        <v>0</v>
      </c>
      <c r="K353" s="32">
        <f t="shared" si="9"/>
        <v>0</v>
      </c>
      <c r="M353" s="57"/>
      <c r="N353" s="52"/>
      <c r="O353" s="58"/>
      <c r="P353" s="58"/>
      <c r="Q353" s="58"/>
      <c r="R353" s="58"/>
      <c r="S353" s="58"/>
      <c r="T353" s="58"/>
      <c r="U353" s="58"/>
      <c r="V353" s="58"/>
      <c r="W353" s="59"/>
      <c r="X353" s="47"/>
      <c r="Y353" s="57"/>
      <c r="Z353" s="52"/>
      <c r="AA353" s="51"/>
      <c r="AB353" s="48"/>
      <c r="AC353" s="48"/>
      <c r="AD353" s="48"/>
      <c r="AE353" s="48"/>
      <c r="AF353" s="48"/>
      <c r="AG353" s="48"/>
      <c r="AH353" s="48"/>
    </row>
    <row r="354" spans="1:34" x14ac:dyDescent="0.25">
      <c r="A354" s="29">
        <v>19</v>
      </c>
      <c r="B354" s="22" t="s">
        <v>874</v>
      </c>
      <c r="C354" s="5">
        <f>SUMIFS(base_de_dados!$T:$T,base_de_dados!$B:$B,$B354,base_de_dados!$G:$G,C$61,base_de_dados!$H:$H,$L$1,base_de_dados!$C:$C,$A354,base_de_dados!$M:$M,"&lt;=2007",base_de_dados!$O:$O,"&gt;=39447")</f>
        <v>0</v>
      </c>
      <c r="D354" s="5">
        <f>SUMIFS(base_de_dados!$T:$T,base_de_dados!$B:$B,$B354,base_de_dados!$G:$G,D$61,base_de_dados!$H:$H,$L$1,base_de_dados!$C:$C,$A354,base_de_dados!$M:$M,"&lt;=2007",base_de_dados!$O:$O,"&gt;=39447")</f>
        <v>0</v>
      </c>
      <c r="E354" s="5">
        <f>SUMIFS(base_de_dados!$T:$T,base_de_dados!$B:$B,$B354,base_de_dados!$G:$G,E$61,base_de_dados!$H:$H,$L$1,base_de_dados!$C:$C,$A354,base_de_dados!$M:$M,"&lt;=2007",base_de_dados!$O:$O,"&gt;=39447")</f>
        <v>0</v>
      </c>
      <c r="F354" s="5">
        <f>SUMIFS(base_de_dados!$T:$T,base_de_dados!$B:$B,$B354,base_de_dados!$G:$G,F$61,base_de_dados!$H:$H,$L$1,base_de_dados!$C:$C,$A354,base_de_dados!$M:$M,"&lt;=2007",base_de_dados!$O:$O,"&gt;=39447")</f>
        <v>0</v>
      </c>
      <c r="G354" s="5">
        <f>SUMIFS(base_de_dados!$T:$T,base_de_dados!$B:$B,$B354,base_de_dados!$G:$G,G$61,base_de_dados!$H:$H,$L$1,base_de_dados!$C:$C,$A354,base_de_dados!$M:$M,"&lt;=2007",base_de_dados!$O:$O,"&gt;=39447")</f>
        <v>0</v>
      </c>
      <c r="H354" s="5">
        <f>SUMIFS(base_de_dados!$T:$T,base_de_dados!$B:$B,$B354,base_de_dados!$G:$G,H$61,base_de_dados!$H:$H,$L$1,base_de_dados!$C:$C,$A354,base_de_dados!$M:$M,"&lt;=2007",base_de_dados!$O:$O,"&gt;=39447")</f>
        <v>0</v>
      </c>
      <c r="I354" s="5">
        <f>SUMIFS(base_de_dados!$T:$T,base_de_dados!$B:$B,$B354,base_de_dados!$G:$G,I$61,base_de_dados!$H:$H,$L$1,base_de_dados!$C:$C,$A354,base_de_dados!$M:$M,"&lt;=2007",base_de_dados!$O:$O,"&gt;=39447")</f>
        <v>0</v>
      </c>
      <c r="J354" s="5">
        <f>SUMIFS(base_de_dados!$T:$T,base_de_dados!$B:$B,$B354,base_de_dados!$G:$G,J$61,base_de_dados!$H:$H,$L$1,base_de_dados!$C:$C,$A354,base_de_dados!$M:$M,"&lt;=2007",base_de_dados!$O:$O,"&gt;=39447")</f>
        <v>0</v>
      </c>
      <c r="K354" s="32">
        <f t="shared" si="9"/>
        <v>0</v>
      </c>
      <c r="M354" s="57"/>
      <c r="N354" s="52"/>
      <c r="O354" s="58"/>
      <c r="P354" s="58"/>
      <c r="Q354" s="58"/>
      <c r="R354" s="58"/>
      <c r="S354" s="58"/>
      <c r="T354" s="58"/>
      <c r="U354" s="58"/>
      <c r="V354" s="58"/>
      <c r="W354" s="59"/>
      <c r="X354" s="47"/>
      <c r="Y354" s="57"/>
      <c r="Z354" s="52"/>
      <c r="AA354" s="51"/>
      <c r="AB354" s="48"/>
      <c r="AC354" s="48"/>
      <c r="AD354" s="48"/>
      <c r="AE354" s="48"/>
      <c r="AF354" s="48"/>
      <c r="AG354" s="48"/>
      <c r="AH354" s="48"/>
    </row>
    <row r="355" spans="1:34" x14ac:dyDescent="0.25">
      <c r="A355" s="29">
        <v>20</v>
      </c>
      <c r="B355" s="22" t="s">
        <v>875</v>
      </c>
      <c r="C355" s="5">
        <f>SUMIFS(base_de_dados!$T:$T,base_de_dados!$B:$B,$B355,base_de_dados!$G:$G,C$61,base_de_dados!$H:$H,$L$1,base_de_dados!$C:$C,$A355,base_de_dados!$M:$M,"&lt;=2007",base_de_dados!$O:$O,"&gt;=39447")</f>
        <v>0</v>
      </c>
      <c r="D355" s="5">
        <f>SUMIFS(base_de_dados!$T:$T,base_de_dados!$B:$B,$B355,base_de_dados!$G:$G,D$61,base_de_dados!$H:$H,$L$1,base_de_dados!$C:$C,$A355,base_de_dados!$M:$M,"&lt;=2007",base_de_dados!$O:$O,"&gt;=39447")</f>
        <v>0</v>
      </c>
      <c r="E355" s="5">
        <f>SUMIFS(base_de_dados!$T:$T,base_de_dados!$B:$B,$B355,base_de_dados!$G:$G,E$61,base_de_dados!$H:$H,$L$1,base_de_dados!$C:$C,$A355,base_de_dados!$M:$M,"&lt;=2007",base_de_dados!$O:$O,"&gt;=39447")</f>
        <v>0</v>
      </c>
      <c r="F355" s="5">
        <f>SUMIFS(base_de_dados!$T:$T,base_de_dados!$B:$B,$B355,base_de_dados!$G:$G,F$61,base_de_dados!$H:$H,$L$1,base_de_dados!$C:$C,$A355,base_de_dados!$M:$M,"&lt;=2007",base_de_dados!$O:$O,"&gt;=39447")</f>
        <v>0</v>
      </c>
      <c r="G355" s="5">
        <f>SUMIFS(base_de_dados!$T:$T,base_de_dados!$B:$B,$B355,base_de_dados!$G:$G,G$61,base_de_dados!$H:$H,$L$1,base_de_dados!$C:$C,$A355,base_de_dados!$M:$M,"&lt;=2007",base_de_dados!$O:$O,"&gt;=39447")</f>
        <v>0</v>
      </c>
      <c r="H355" s="5">
        <f>SUMIFS(base_de_dados!$T:$T,base_de_dados!$B:$B,$B355,base_de_dados!$G:$G,H$61,base_de_dados!$H:$H,$L$1,base_de_dados!$C:$C,$A355,base_de_dados!$M:$M,"&lt;=2007",base_de_dados!$O:$O,"&gt;=39447")</f>
        <v>0</v>
      </c>
      <c r="I355" s="5">
        <f>SUMIFS(base_de_dados!$T:$T,base_de_dados!$B:$B,$B355,base_de_dados!$G:$G,I$61,base_de_dados!$H:$H,$L$1,base_de_dados!$C:$C,$A355,base_de_dados!$M:$M,"&lt;=2007",base_de_dados!$O:$O,"&gt;=39447")</f>
        <v>0</v>
      </c>
      <c r="J355" s="5">
        <f>SUMIFS(base_de_dados!$T:$T,base_de_dados!$B:$B,$B355,base_de_dados!$G:$G,J$61,base_de_dados!$H:$H,$L$1,base_de_dados!$C:$C,$A355,base_de_dados!$M:$M,"&lt;=2007",base_de_dados!$O:$O,"&gt;=39447")</f>
        <v>0</v>
      </c>
      <c r="K355" s="32">
        <f t="shared" si="9"/>
        <v>0</v>
      </c>
      <c r="M355" s="57"/>
      <c r="N355" s="52"/>
      <c r="O355" s="58"/>
      <c r="P355" s="58"/>
      <c r="Q355" s="58"/>
      <c r="R355" s="58"/>
      <c r="S355" s="58"/>
      <c r="T355" s="58"/>
      <c r="U355" s="58"/>
      <c r="V355" s="58"/>
      <c r="W355" s="59"/>
      <c r="X355" s="47"/>
      <c r="Y355" s="57"/>
      <c r="Z355" s="52"/>
      <c r="AA355" s="51"/>
      <c r="AB355" s="48"/>
      <c r="AC355" s="48"/>
      <c r="AD355" s="48"/>
      <c r="AE355" s="48"/>
      <c r="AF355" s="48"/>
      <c r="AG355" s="48"/>
      <c r="AH355" s="48"/>
    </row>
    <row r="356" spans="1:34" x14ac:dyDescent="0.25">
      <c r="A356" s="29">
        <v>10</v>
      </c>
      <c r="B356" s="22" t="s">
        <v>876</v>
      </c>
      <c r="C356" s="5">
        <f>SUMIFS(base_de_dados!$T:$T,base_de_dados!$B:$B,$B356,base_de_dados!$G:$G,C$61,base_de_dados!$H:$H,$L$1,base_de_dados!$C:$C,$A356,base_de_dados!$M:$M,"&lt;=2007",base_de_dados!$O:$O,"&gt;=39447")</f>
        <v>0</v>
      </c>
      <c r="D356" s="5">
        <f>SUMIFS(base_de_dados!$T:$T,base_de_dados!$B:$B,$B356,base_de_dados!$G:$G,D$61,base_de_dados!$H:$H,$L$1,base_de_dados!$C:$C,$A356,base_de_dados!$M:$M,"&lt;=2007",base_de_dados!$O:$O,"&gt;=39447")</f>
        <v>0</v>
      </c>
      <c r="E356" s="5">
        <f>SUMIFS(base_de_dados!$T:$T,base_de_dados!$B:$B,$B356,base_de_dados!$G:$G,E$61,base_de_dados!$H:$H,$L$1,base_de_dados!$C:$C,$A356,base_de_dados!$M:$M,"&lt;=2007",base_de_dados!$O:$O,"&gt;=39447")</f>
        <v>0</v>
      </c>
      <c r="F356" s="5">
        <f>SUMIFS(base_de_dados!$T:$T,base_de_dados!$B:$B,$B356,base_de_dados!$G:$G,F$61,base_de_dados!$H:$H,$L$1,base_de_dados!$C:$C,$A356,base_de_dados!$M:$M,"&lt;=2007",base_de_dados!$O:$O,"&gt;=39447")</f>
        <v>0</v>
      </c>
      <c r="G356" s="5">
        <f>SUMIFS(base_de_dados!$T:$T,base_de_dados!$B:$B,$B356,base_de_dados!$G:$G,G$61,base_de_dados!$H:$H,$L$1,base_de_dados!$C:$C,$A356,base_de_dados!$M:$M,"&lt;=2007",base_de_dados!$O:$O,"&gt;=39447")</f>
        <v>0</v>
      </c>
      <c r="H356" s="5">
        <f>SUMIFS(base_de_dados!$T:$T,base_de_dados!$B:$B,$B356,base_de_dados!$G:$G,H$61,base_de_dados!$H:$H,$L$1,base_de_dados!$C:$C,$A356,base_de_dados!$M:$M,"&lt;=2007",base_de_dados!$O:$O,"&gt;=39447")</f>
        <v>0</v>
      </c>
      <c r="I356" s="5">
        <f>SUMIFS(base_de_dados!$T:$T,base_de_dados!$B:$B,$B356,base_de_dados!$G:$G,I$61,base_de_dados!$H:$H,$L$1,base_de_dados!$C:$C,$A356,base_de_dados!$M:$M,"&lt;=2007",base_de_dados!$O:$O,"&gt;=39447")</f>
        <v>0</v>
      </c>
      <c r="J356" s="5">
        <f>SUMIFS(base_de_dados!$T:$T,base_de_dados!$B:$B,$B356,base_de_dados!$G:$G,J$61,base_de_dados!$H:$H,$L$1,base_de_dados!$C:$C,$A356,base_de_dados!$M:$M,"&lt;=2007",base_de_dados!$O:$O,"&gt;=39447")</f>
        <v>0</v>
      </c>
      <c r="K356" s="32">
        <f t="shared" si="9"/>
        <v>0</v>
      </c>
      <c r="M356" s="57"/>
      <c r="N356" s="52"/>
      <c r="O356" s="58"/>
      <c r="P356" s="58"/>
      <c r="Q356" s="58"/>
      <c r="R356" s="58"/>
      <c r="S356" s="58"/>
      <c r="T356" s="58"/>
      <c r="U356" s="58"/>
      <c r="V356" s="58"/>
      <c r="W356" s="59"/>
      <c r="X356" s="47"/>
      <c r="Y356" s="57"/>
      <c r="Z356" s="52"/>
      <c r="AA356" s="51"/>
      <c r="AB356" s="48"/>
      <c r="AC356" s="48"/>
      <c r="AD356" s="48"/>
      <c r="AE356" s="48"/>
      <c r="AF356" s="48"/>
      <c r="AG356" s="48"/>
      <c r="AH356" s="48"/>
    </row>
    <row r="357" spans="1:34" x14ac:dyDescent="0.25">
      <c r="A357" s="29">
        <v>5</v>
      </c>
      <c r="B357" s="22" t="s">
        <v>877</v>
      </c>
      <c r="C357" s="5">
        <f>SUMIFS(base_de_dados!$T:$T,base_de_dados!$B:$B,$B357,base_de_dados!$G:$G,C$61,base_de_dados!$H:$H,$L$1,base_de_dados!$C:$C,$A357,base_de_dados!$M:$M,"&lt;=2007",base_de_dados!$O:$O,"&gt;=39447")</f>
        <v>0</v>
      </c>
      <c r="D357" s="5">
        <f>SUMIFS(base_de_dados!$T:$T,base_de_dados!$B:$B,$B357,base_de_dados!$G:$G,D$61,base_de_dados!$H:$H,$L$1,base_de_dados!$C:$C,$A357,base_de_dados!$M:$M,"&lt;=2007",base_de_dados!$O:$O,"&gt;=39447")</f>
        <v>0</v>
      </c>
      <c r="E357" s="5">
        <f>SUMIFS(base_de_dados!$T:$T,base_de_dados!$B:$B,$B357,base_de_dados!$G:$G,E$61,base_de_dados!$H:$H,$L$1,base_de_dados!$C:$C,$A357,base_de_dados!$M:$M,"&lt;=2007",base_de_dados!$O:$O,"&gt;=39447")</f>
        <v>0</v>
      </c>
      <c r="F357" s="5">
        <f>SUMIFS(base_de_dados!$T:$T,base_de_dados!$B:$B,$B357,base_de_dados!$G:$G,F$61,base_de_dados!$H:$H,$L$1,base_de_dados!$C:$C,$A357,base_de_dados!$M:$M,"&lt;=2007",base_de_dados!$O:$O,"&gt;=39447")</f>
        <v>0</v>
      </c>
      <c r="G357" s="5">
        <f>SUMIFS(base_de_dados!$T:$T,base_de_dados!$B:$B,$B357,base_de_dados!$G:$G,G$61,base_de_dados!$H:$H,$L$1,base_de_dados!$C:$C,$A357,base_de_dados!$M:$M,"&lt;=2007",base_de_dados!$O:$O,"&gt;=39447")</f>
        <v>0</v>
      </c>
      <c r="H357" s="5">
        <f>SUMIFS(base_de_dados!$T:$T,base_de_dados!$B:$B,$B357,base_de_dados!$G:$G,H$61,base_de_dados!$H:$H,$L$1,base_de_dados!$C:$C,$A357,base_de_dados!$M:$M,"&lt;=2007",base_de_dados!$O:$O,"&gt;=39447")</f>
        <v>0</v>
      </c>
      <c r="I357" s="5">
        <f>SUMIFS(base_de_dados!$T:$T,base_de_dados!$B:$B,$B357,base_de_dados!$G:$G,I$61,base_de_dados!$H:$H,$L$1,base_de_dados!$C:$C,$A357,base_de_dados!$M:$M,"&lt;=2007",base_de_dados!$O:$O,"&gt;=39447")</f>
        <v>0</v>
      </c>
      <c r="J357" s="5">
        <f>SUMIFS(base_de_dados!$T:$T,base_de_dados!$B:$B,$B357,base_de_dados!$G:$G,J$61,base_de_dados!$H:$H,$L$1,base_de_dados!$C:$C,$A357,base_de_dados!$M:$M,"&lt;=2007",base_de_dados!$O:$O,"&gt;=39447")</f>
        <v>0</v>
      </c>
      <c r="K357" s="32">
        <f t="shared" si="9"/>
        <v>0</v>
      </c>
      <c r="M357" s="57"/>
      <c r="N357" s="52"/>
      <c r="O357" s="58"/>
      <c r="P357" s="58"/>
      <c r="Q357" s="58"/>
      <c r="R357" s="58"/>
      <c r="S357" s="58"/>
      <c r="T357" s="58"/>
      <c r="U357" s="58"/>
      <c r="V357" s="58"/>
      <c r="W357" s="59"/>
      <c r="X357" s="47"/>
      <c r="Y357" s="57"/>
      <c r="Z357" s="52"/>
      <c r="AA357" s="51"/>
      <c r="AB357" s="48"/>
      <c r="AC357" s="48"/>
      <c r="AD357" s="48"/>
      <c r="AE357" s="48"/>
      <c r="AF357" s="48"/>
      <c r="AG357" s="48"/>
      <c r="AH357" s="48"/>
    </row>
    <row r="358" spans="1:34" x14ac:dyDescent="0.25">
      <c r="A358" s="29">
        <v>21</v>
      </c>
      <c r="B358" s="22" t="s">
        <v>878</v>
      </c>
      <c r="C358" s="5">
        <f>SUMIFS(base_de_dados!$T:$T,base_de_dados!$B:$B,$B358,base_de_dados!$G:$G,C$61,base_de_dados!$H:$H,$L$1,base_de_dados!$C:$C,$A358,base_de_dados!$M:$M,"&lt;=2007",base_de_dados!$O:$O,"&gt;=39447")</f>
        <v>0</v>
      </c>
      <c r="D358" s="5">
        <f>SUMIFS(base_de_dados!$T:$T,base_de_dados!$B:$B,$B358,base_de_dados!$G:$G,D$61,base_de_dados!$H:$H,$L$1,base_de_dados!$C:$C,$A358,base_de_dados!$M:$M,"&lt;=2007",base_de_dados!$O:$O,"&gt;=39447")</f>
        <v>0</v>
      </c>
      <c r="E358" s="5">
        <f>SUMIFS(base_de_dados!$T:$T,base_de_dados!$B:$B,$B358,base_de_dados!$G:$G,E$61,base_de_dados!$H:$H,$L$1,base_de_dados!$C:$C,$A358,base_de_dados!$M:$M,"&lt;=2007",base_de_dados!$O:$O,"&gt;=39447")</f>
        <v>0</v>
      </c>
      <c r="F358" s="5">
        <f>SUMIFS(base_de_dados!$T:$T,base_de_dados!$B:$B,$B358,base_de_dados!$G:$G,F$61,base_de_dados!$H:$H,$L$1,base_de_dados!$C:$C,$A358,base_de_dados!$M:$M,"&lt;=2007",base_de_dados!$O:$O,"&gt;=39447")</f>
        <v>0</v>
      </c>
      <c r="G358" s="5">
        <f>SUMIFS(base_de_dados!$T:$T,base_de_dados!$B:$B,$B358,base_de_dados!$G:$G,G$61,base_de_dados!$H:$H,$L$1,base_de_dados!$C:$C,$A358,base_de_dados!$M:$M,"&lt;=2007",base_de_dados!$O:$O,"&gt;=39447")</f>
        <v>0</v>
      </c>
      <c r="H358" s="5">
        <f>SUMIFS(base_de_dados!$T:$T,base_de_dados!$B:$B,$B358,base_de_dados!$G:$G,H$61,base_de_dados!$H:$H,$L$1,base_de_dados!$C:$C,$A358,base_de_dados!$M:$M,"&lt;=2007",base_de_dados!$O:$O,"&gt;=39447")</f>
        <v>0</v>
      </c>
      <c r="I358" s="5">
        <f>SUMIFS(base_de_dados!$T:$T,base_de_dados!$B:$B,$B358,base_de_dados!$G:$G,I$61,base_de_dados!$H:$H,$L$1,base_de_dados!$C:$C,$A358,base_de_dados!$M:$M,"&lt;=2007",base_de_dados!$O:$O,"&gt;=39447")</f>
        <v>0</v>
      </c>
      <c r="J358" s="5">
        <f>SUMIFS(base_de_dados!$T:$T,base_de_dados!$B:$B,$B358,base_de_dados!$G:$G,J$61,base_de_dados!$H:$H,$L$1,base_de_dados!$C:$C,$A358,base_de_dados!$M:$M,"&lt;=2007",base_de_dados!$O:$O,"&gt;=39447")</f>
        <v>0</v>
      </c>
      <c r="K358" s="32">
        <f t="shared" si="9"/>
        <v>0</v>
      </c>
      <c r="M358" s="57"/>
      <c r="N358" s="52"/>
      <c r="O358" s="58"/>
      <c r="P358" s="58"/>
      <c r="Q358" s="58"/>
      <c r="R358" s="58"/>
      <c r="S358" s="58"/>
      <c r="T358" s="58"/>
      <c r="U358" s="58"/>
      <c r="V358" s="58"/>
      <c r="W358" s="59"/>
      <c r="X358" s="47"/>
      <c r="Y358" s="57"/>
      <c r="Z358" s="52"/>
      <c r="AA358" s="51"/>
      <c r="AB358" s="48"/>
      <c r="AC358" s="48"/>
      <c r="AD358" s="48"/>
      <c r="AE358" s="48"/>
      <c r="AF358" s="48"/>
      <c r="AG358" s="48"/>
      <c r="AH358" s="48"/>
    </row>
    <row r="359" spans="1:34" x14ac:dyDescent="0.25">
      <c r="A359" s="29">
        <v>11</v>
      </c>
      <c r="B359" s="22" t="s">
        <v>879</v>
      </c>
      <c r="C359" s="5">
        <f>SUMIFS(base_de_dados!$T:$T,base_de_dados!$B:$B,$B359,base_de_dados!$G:$G,C$61,base_de_dados!$H:$H,$L$1,base_de_dados!$C:$C,$A359,base_de_dados!$M:$M,"&lt;=2007",base_de_dados!$O:$O,"&gt;=39447")</f>
        <v>0</v>
      </c>
      <c r="D359" s="5">
        <f>SUMIFS(base_de_dados!$T:$T,base_de_dados!$B:$B,$B359,base_de_dados!$G:$G,D$61,base_de_dados!$H:$H,$L$1,base_de_dados!$C:$C,$A359,base_de_dados!$M:$M,"&lt;=2007",base_de_dados!$O:$O,"&gt;=39447")</f>
        <v>0</v>
      </c>
      <c r="E359" s="5">
        <f>SUMIFS(base_de_dados!$T:$T,base_de_dados!$B:$B,$B359,base_de_dados!$G:$G,E$61,base_de_dados!$H:$H,$L$1,base_de_dados!$C:$C,$A359,base_de_dados!$M:$M,"&lt;=2007",base_de_dados!$O:$O,"&gt;=39447")</f>
        <v>0</v>
      </c>
      <c r="F359" s="5">
        <f>SUMIFS(base_de_dados!$T:$T,base_de_dados!$B:$B,$B359,base_de_dados!$G:$G,F$61,base_de_dados!$H:$H,$L$1,base_de_dados!$C:$C,$A359,base_de_dados!$M:$M,"&lt;=2007",base_de_dados!$O:$O,"&gt;=39447")</f>
        <v>0</v>
      </c>
      <c r="G359" s="5">
        <f>SUMIFS(base_de_dados!$T:$T,base_de_dados!$B:$B,$B359,base_de_dados!$G:$G,G$61,base_de_dados!$H:$H,$L$1,base_de_dados!$C:$C,$A359,base_de_dados!$M:$M,"&lt;=2007",base_de_dados!$O:$O,"&gt;=39447")</f>
        <v>0</v>
      </c>
      <c r="H359" s="5">
        <f>SUMIFS(base_de_dados!$T:$T,base_de_dados!$B:$B,$B359,base_de_dados!$G:$G,H$61,base_de_dados!$H:$H,$L$1,base_de_dados!$C:$C,$A359,base_de_dados!$M:$M,"&lt;=2007",base_de_dados!$O:$O,"&gt;=39447")</f>
        <v>0</v>
      </c>
      <c r="I359" s="5">
        <f>SUMIFS(base_de_dados!$T:$T,base_de_dados!$B:$B,$B359,base_de_dados!$G:$G,I$61,base_de_dados!$H:$H,$L$1,base_de_dados!$C:$C,$A359,base_de_dados!$M:$M,"&lt;=2007",base_de_dados!$O:$O,"&gt;=39447")</f>
        <v>0</v>
      </c>
      <c r="J359" s="5">
        <f>SUMIFS(base_de_dados!$T:$T,base_de_dados!$B:$B,$B359,base_de_dados!$G:$G,J$61,base_de_dados!$H:$H,$L$1,base_de_dados!$C:$C,$A359,base_de_dados!$M:$M,"&lt;=2007",base_de_dados!$O:$O,"&gt;=39447")</f>
        <v>0</v>
      </c>
      <c r="K359" s="32">
        <f t="shared" si="9"/>
        <v>0</v>
      </c>
      <c r="M359" s="57"/>
      <c r="N359" s="52"/>
      <c r="O359" s="58"/>
      <c r="P359" s="58"/>
      <c r="Q359" s="58"/>
      <c r="R359" s="58"/>
      <c r="S359" s="58"/>
      <c r="T359" s="58"/>
      <c r="U359" s="58"/>
      <c r="V359" s="58"/>
      <c r="W359" s="59"/>
      <c r="X359" s="47"/>
      <c r="Y359" s="57"/>
      <c r="Z359" s="52"/>
      <c r="AA359" s="51"/>
      <c r="AB359" s="48"/>
      <c r="AC359" s="48"/>
      <c r="AD359" s="48"/>
      <c r="AE359" s="48"/>
      <c r="AF359" s="48"/>
      <c r="AG359" s="48"/>
      <c r="AH359" s="48"/>
    </row>
    <row r="360" spans="1:34" x14ac:dyDescent="0.25">
      <c r="A360" s="29">
        <v>11</v>
      </c>
      <c r="B360" s="22" t="s">
        <v>880</v>
      </c>
      <c r="C360" s="5">
        <f>SUMIFS(base_de_dados!$T:$T,base_de_dados!$B:$B,$B360,base_de_dados!$G:$G,C$61,base_de_dados!$H:$H,$L$1,base_de_dados!$C:$C,$A360,base_de_dados!$M:$M,"&lt;=2007",base_de_dados!$O:$O,"&gt;=39447")</f>
        <v>0</v>
      </c>
      <c r="D360" s="5">
        <f>SUMIFS(base_de_dados!$T:$T,base_de_dados!$B:$B,$B360,base_de_dados!$G:$G,D$61,base_de_dados!$H:$H,$L$1,base_de_dados!$C:$C,$A360,base_de_dados!$M:$M,"&lt;=2007",base_de_dados!$O:$O,"&gt;=39447")</f>
        <v>0</v>
      </c>
      <c r="E360" s="5">
        <f>SUMIFS(base_de_dados!$T:$T,base_de_dados!$B:$B,$B360,base_de_dados!$G:$G,E$61,base_de_dados!$H:$H,$L$1,base_de_dados!$C:$C,$A360,base_de_dados!$M:$M,"&lt;=2007",base_de_dados!$O:$O,"&gt;=39447")</f>
        <v>0</v>
      </c>
      <c r="F360" s="5">
        <f>SUMIFS(base_de_dados!$T:$T,base_de_dados!$B:$B,$B360,base_de_dados!$G:$G,F$61,base_de_dados!$H:$H,$L$1,base_de_dados!$C:$C,$A360,base_de_dados!$M:$M,"&lt;=2007",base_de_dados!$O:$O,"&gt;=39447")</f>
        <v>0</v>
      </c>
      <c r="G360" s="5">
        <f>SUMIFS(base_de_dados!$T:$T,base_de_dados!$B:$B,$B360,base_de_dados!$G:$G,G$61,base_de_dados!$H:$H,$L$1,base_de_dados!$C:$C,$A360,base_de_dados!$M:$M,"&lt;=2007",base_de_dados!$O:$O,"&gt;=39447")</f>
        <v>0</v>
      </c>
      <c r="H360" s="5">
        <f>SUMIFS(base_de_dados!$T:$T,base_de_dados!$B:$B,$B360,base_de_dados!$G:$G,H$61,base_de_dados!$H:$H,$L$1,base_de_dados!$C:$C,$A360,base_de_dados!$M:$M,"&lt;=2007",base_de_dados!$O:$O,"&gt;=39447")</f>
        <v>0</v>
      </c>
      <c r="I360" s="5">
        <f>SUMIFS(base_de_dados!$T:$T,base_de_dados!$B:$B,$B360,base_de_dados!$G:$G,I$61,base_de_dados!$H:$H,$L$1,base_de_dados!$C:$C,$A360,base_de_dados!$M:$M,"&lt;=2007",base_de_dados!$O:$O,"&gt;=39447")</f>
        <v>0</v>
      </c>
      <c r="J360" s="5">
        <f>SUMIFS(base_de_dados!$T:$T,base_de_dados!$B:$B,$B360,base_de_dados!$G:$G,J$61,base_de_dados!$H:$H,$L$1,base_de_dados!$C:$C,$A360,base_de_dados!$M:$M,"&lt;=2007",base_de_dados!$O:$O,"&gt;=39447")</f>
        <v>0</v>
      </c>
      <c r="K360" s="32">
        <f t="shared" si="9"/>
        <v>0</v>
      </c>
      <c r="M360" s="57"/>
      <c r="N360" s="52"/>
      <c r="O360" s="58"/>
      <c r="P360" s="58"/>
      <c r="Q360" s="58"/>
      <c r="R360" s="58"/>
      <c r="S360" s="58"/>
      <c r="T360" s="58"/>
      <c r="U360" s="58"/>
      <c r="V360" s="58"/>
      <c r="W360" s="59"/>
      <c r="X360" s="47"/>
      <c r="Y360" s="57"/>
      <c r="Z360" s="52"/>
      <c r="AA360" s="51"/>
      <c r="AB360" s="48"/>
      <c r="AC360" s="48"/>
      <c r="AD360" s="48"/>
      <c r="AE360" s="48"/>
      <c r="AF360" s="48"/>
      <c r="AG360" s="48"/>
      <c r="AH360" s="48"/>
    </row>
    <row r="361" spans="1:34" x14ac:dyDescent="0.25">
      <c r="A361" s="29">
        <v>2</v>
      </c>
      <c r="B361" s="22" t="s">
        <v>554</v>
      </c>
      <c r="C361" s="5">
        <f>SUMIFS(base_de_dados!$T:$T,base_de_dados!$B:$B,$B361,base_de_dados!$G:$G,C$61,base_de_dados!$H:$H,$L$1,base_de_dados!$C:$C,$A361,base_de_dados!$M:$M,"&lt;=2007",base_de_dados!$O:$O,"&gt;=39447")</f>
        <v>0</v>
      </c>
      <c r="D361" s="5">
        <f>SUMIFS(base_de_dados!$T:$T,base_de_dados!$B:$B,$B361,base_de_dados!$G:$G,D$61,base_de_dados!$H:$H,$L$1,base_de_dados!$C:$C,$A361,base_de_dados!$M:$M,"&lt;=2007",base_de_dados!$O:$O,"&gt;=39447")</f>
        <v>0</v>
      </c>
      <c r="E361" s="5">
        <f>SUMIFS(base_de_dados!$T:$T,base_de_dados!$B:$B,$B361,base_de_dados!$G:$G,E$61,base_de_dados!$H:$H,$L$1,base_de_dados!$C:$C,$A361,base_de_dados!$M:$M,"&lt;=2007",base_de_dados!$O:$O,"&gt;=39447")</f>
        <v>0</v>
      </c>
      <c r="F361" s="5">
        <f>SUMIFS(base_de_dados!$T:$T,base_de_dados!$B:$B,$B361,base_de_dados!$G:$G,F$61,base_de_dados!$H:$H,$L$1,base_de_dados!$C:$C,$A361,base_de_dados!$M:$M,"&lt;=2007",base_de_dados!$O:$O,"&gt;=39447")</f>
        <v>0</v>
      </c>
      <c r="G361" s="5">
        <f>SUMIFS(base_de_dados!$T:$T,base_de_dados!$B:$B,$B361,base_de_dados!$G:$G,G$61,base_de_dados!$H:$H,$L$1,base_de_dados!$C:$C,$A361,base_de_dados!$M:$M,"&lt;=2007",base_de_dados!$O:$O,"&gt;=39447")</f>
        <v>0</v>
      </c>
      <c r="H361" s="5">
        <f>SUMIFS(base_de_dados!$T:$T,base_de_dados!$B:$B,$B361,base_de_dados!$G:$G,H$61,base_de_dados!$H:$H,$L$1,base_de_dados!$C:$C,$A361,base_de_dados!$M:$M,"&lt;=2007",base_de_dados!$O:$O,"&gt;=39447")</f>
        <v>0</v>
      </c>
      <c r="I361" s="5">
        <f>SUMIFS(base_de_dados!$T:$T,base_de_dados!$B:$B,$B361,base_de_dados!$G:$G,I$61,base_de_dados!$H:$H,$L$1,base_de_dados!$C:$C,$A361,base_de_dados!$M:$M,"&lt;=2007",base_de_dados!$O:$O,"&gt;=39447")</f>
        <v>0</v>
      </c>
      <c r="J361" s="5">
        <f>SUMIFS(base_de_dados!$T:$T,base_de_dados!$B:$B,$B361,base_de_dados!$G:$G,J$61,base_de_dados!$H:$H,$L$1,base_de_dados!$C:$C,$A361,base_de_dados!$M:$M,"&lt;=2007",base_de_dados!$O:$O,"&gt;=39447")</f>
        <v>0</v>
      </c>
      <c r="K361" s="32">
        <f t="shared" si="9"/>
        <v>0</v>
      </c>
      <c r="M361" s="57"/>
      <c r="N361" s="52"/>
      <c r="O361" s="58"/>
      <c r="P361" s="58"/>
      <c r="Q361" s="58"/>
      <c r="R361" s="58"/>
      <c r="S361" s="58"/>
      <c r="T361" s="58"/>
      <c r="U361" s="58"/>
      <c r="V361" s="58"/>
      <c r="W361" s="59"/>
      <c r="X361" s="47"/>
      <c r="Y361" s="57"/>
      <c r="Z361" s="52"/>
      <c r="AA361" s="51"/>
      <c r="AB361" s="48"/>
      <c r="AC361" s="48"/>
      <c r="AD361" s="48"/>
      <c r="AE361" s="48"/>
      <c r="AF361" s="48"/>
      <c r="AG361" s="48"/>
      <c r="AH361" s="48"/>
    </row>
    <row r="362" spans="1:34" x14ac:dyDescent="0.25">
      <c r="A362" s="29">
        <v>10</v>
      </c>
      <c r="B362" s="22" t="s">
        <v>881</v>
      </c>
      <c r="C362" s="5">
        <f>SUMIFS(base_de_dados!$T:$T,base_de_dados!$B:$B,$B362,base_de_dados!$G:$G,C$61,base_de_dados!$H:$H,$L$1,base_de_dados!$C:$C,$A362,base_de_dados!$M:$M,"&lt;=2007",base_de_dados!$O:$O,"&gt;=39447")</f>
        <v>0</v>
      </c>
      <c r="D362" s="5">
        <f>SUMIFS(base_de_dados!$T:$T,base_de_dados!$B:$B,$B362,base_de_dados!$G:$G,D$61,base_de_dados!$H:$H,$L$1,base_de_dados!$C:$C,$A362,base_de_dados!$M:$M,"&lt;=2007",base_de_dados!$O:$O,"&gt;=39447")</f>
        <v>0</v>
      </c>
      <c r="E362" s="5">
        <f>SUMIFS(base_de_dados!$T:$T,base_de_dados!$B:$B,$B362,base_de_dados!$G:$G,E$61,base_de_dados!$H:$H,$L$1,base_de_dados!$C:$C,$A362,base_de_dados!$M:$M,"&lt;=2007",base_de_dados!$O:$O,"&gt;=39447")</f>
        <v>0</v>
      </c>
      <c r="F362" s="5">
        <f>SUMIFS(base_de_dados!$T:$T,base_de_dados!$B:$B,$B362,base_de_dados!$G:$G,F$61,base_de_dados!$H:$H,$L$1,base_de_dados!$C:$C,$A362,base_de_dados!$M:$M,"&lt;=2007",base_de_dados!$O:$O,"&gt;=39447")</f>
        <v>0</v>
      </c>
      <c r="G362" s="5">
        <f>SUMIFS(base_de_dados!$T:$T,base_de_dados!$B:$B,$B362,base_de_dados!$G:$G,G$61,base_de_dados!$H:$H,$L$1,base_de_dados!$C:$C,$A362,base_de_dados!$M:$M,"&lt;=2007",base_de_dados!$O:$O,"&gt;=39447")</f>
        <v>0</v>
      </c>
      <c r="H362" s="5">
        <f>SUMIFS(base_de_dados!$T:$T,base_de_dados!$B:$B,$B362,base_de_dados!$G:$G,H$61,base_de_dados!$H:$H,$L$1,base_de_dados!$C:$C,$A362,base_de_dados!$M:$M,"&lt;=2007",base_de_dados!$O:$O,"&gt;=39447")</f>
        <v>0</v>
      </c>
      <c r="I362" s="5">
        <f>SUMIFS(base_de_dados!$T:$T,base_de_dados!$B:$B,$B362,base_de_dados!$G:$G,I$61,base_de_dados!$H:$H,$L$1,base_de_dados!$C:$C,$A362,base_de_dados!$M:$M,"&lt;=2007",base_de_dados!$O:$O,"&gt;=39447")</f>
        <v>0</v>
      </c>
      <c r="J362" s="5">
        <f>SUMIFS(base_de_dados!$T:$T,base_de_dados!$B:$B,$B362,base_de_dados!$G:$G,J$61,base_de_dados!$H:$H,$L$1,base_de_dados!$C:$C,$A362,base_de_dados!$M:$M,"&lt;=2007",base_de_dados!$O:$O,"&gt;=39447")</f>
        <v>0</v>
      </c>
      <c r="K362" s="32">
        <f t="shared" si="9"/>
        <v>0</v>
      </c>
      <c r="M362" s="57"/>
      <c r="N362" s="52"/>
      <c r="O362" s="58"/>
      <c r="P362" s="58"/>
      <c r="Q362" s="58"/>
      <c r="R362" s="58"/>
      <c r="S362" s="58"/>
      <c r="T362" s="58"/>
      <c r="U362" s="58"/>
      <c r="V362" s="58"/>
      <c r="W362" s="59"/>
      <c r="X362" s="47"/>
      <c r="Y362" s="57"/>
      <c r="Z362" s="52"/>
      <c r="AA362" s="51"/>
      <c r="AB362" s="48"/>
      <c r="AC362" s="48"/>
      <c r="AD362" s="48"/>
      <c r="AE362" s="48"/>
      <c r="AF362" s="48"/>
      <c r="AG362" s="48"/>
      <c r="AH362" s="48"/>
    </row>
    <row r="363" spans="1:34" x14ac:dyDescent="0.25">
      <c r="A363" s="29">
        <v>19</v>
      </c>
      <c r="B363" s="22" t="s">
        <v>882</v>
      </c>
      <c r="C363" s="5">
        <f>SUMIFS(base_de_dados!$T:$T,base_de_dados!$B:$B,$B363,base_de_dados!$G:$G,C$61,base_de_dados!$H:$H,$L$1,base_de_dados!$C:$C,$A363,base_de_dados!$M:$M,"&lt;=2007",base_de_dados!$O:$O,"&gt;=39447")</f>
        <v>0</v>
      </c>
      <c r="D363" s="5">
        <f>SUMIFS(base_de_dados!$T:$T,base_de_dados!$B:$B,$B363,base_de_dados!$G:$G,D$61,base_de_dados!$H:$H,$L$1,base_de_dados!$C:$C,$A363,base_de_dados!$M:$M,"&lt;=2007",base_de_dados!$O:$O,"&gt;=39447")</f>
        <v>0</v>
      </c>
      <c r="E363" s="5">
        <f>SUMIFS(base_de_dados!$T:$T,base_de_dados!$B:$B,$B363,base_de_dados!$G:$G,E$61,base_de_dados!$H:$H,$L$1,base_de_dados!$C:$C,$A363,base_de_dados!$M:$M,"&lt;=2007",base_de_dados!$O:$O,"&gt;=39447")</f>
        <v>0</v>
      </c>
      <c r="F363" s="5">
        <f>SUMIFS(base_de_dados!$T:$T,base_de_dados!$B:$B,$B363,base_de_dados!$G:$G,F$61,base_de_dados!$H:$H,$L$1,base_de_dados!$C:$C,$A363,base_de_dados!$M:$M,"&lt;=2007",base_de_dados!$O:$O,"&gt;=39447")</f>
        <v>0</v>
      </c>
      <c r="G363" s="5">
        <f>SUMIFS(base_de_dados!$T:$T,base_de_dados!$B:$B,$B363,base_de_dados!$G:$G,G$61,base_de_dados!$H:$H,$L$1,base_de_dados!$C:$C,$A363,base_de_dados!$M:$M,"&lt;=2007",base_de_dados!$O:$O,"&gt;=39447")</f>
        <v>0</v>
      </c>
      <c r="H363" s="5">
        <f>SUMIFS(base_de_dados!$T:$T,base_de_dados!$B:$B,$B363,base_de_dados!$G:$G,H$61,base_de_dados!$H:$H,$L$1,base_de_dados!$C:$C,$A363,base_de_dados!$M:$M,"&lt;=2007",base_de_dados!$O:$O,"&gt;=39447")</f>
        <v>0</v>
      </c>
      <c r="I363" s="5">
        <f>SUMIFS(base_de_dados!$T:$T,base_de_dados!$B:$B,$B363,base_de_dados!$G:$G,I$61,base_de_dados!$H:$H,$L$1,base_de_dados!$C:$C,$A363,base_de_dados!$M:$M,"&lt;=2007",base_de_dados!$O:$O,"&gt;=39447")</f>
        <v>0</v>
      </c>
      <c r="J363" s="5">
        <f>SUMIFS(base_de_dados!$T:$T,base_de_dados!$B:$B,$B363,base_de_dados!$G:$G,J$61,base_de_dados!$H:$H,$L$1,base_de_dados!$C:$C,$A363,base_de_dados!$M:$M,"&lt;=2007",base_de_dados!$O:$O,"&gt;=39447")</f>
        <v>0</v>
      </c>
      <c r="K363" s="32">
        <f t="shared" si="9"/>
        <v>0</v>
      </c>
      <c r="M363" s="57"/>
      <c r="N363" s="52"/>
      <c r="O363" s="58"/>
      <c r="P363" s="58"/>
      <c r="Q363" s="58"/>
      <c r="R363" s="58"/>
      <c r="S363" s="58"/>
      <c r="T363" s="58"/>
      <c r="U363" s="58"/>
      <c r="V363" s="58"/>
      <c r="W363" s="59"/>
      <c r="X363" s="47"/>
      <c r="Y363" s="57"/>
      <c r="Z363" s="52"/>
      <c r="AA363" s="51"/>
      <c r="AB363" s="48"/>
      <c r="AC363" s="48"/>
      <c r="AD363" s="48"/>
      <c r="AE363" s="48"/>
      <c r="AF363" s="48"/>
      <c r="AG363" s="48"/>
      <c r="AH363" s="48"/>
    </row>
    <row r="364" spans="1:34" x14ac:dyDescent="0.25">
      <c r="A364" s="29">
        <v>2</v>
      </c>
      <c r="B364" s="22" t="s">
        <v>529</v>
      </c>
      <c r="C364" s="5">
        <f>SUMIFS(base_de_dados!$T:$T,base_de_dados!$B:$B,$B364,base_de_dados!$G:$G,C$61,base_de_dados!$H:$H,$L$1,base_de_dados!$C:$C,$A364,base_de_dados!$M:$M,"&lt;=2007",base_de_dados!$O:$O,"&gt;=39447")</f>
        <v>0</v>
      </c>
      <c r="D364" s="5">
        <f>SUMIFS(base_de_dados!$T:$T,base_de_dados!$B:$B,$B364,base_de_dados!$G:$G,D$61,base_de_dados!$H:$H,$L$1,base_de_dados!$C:$C,$A364,base_de_dados!$M:$M,"&lt;=2007",base_de_dados!$O:$O,"&gt;=39447")</f>
        <v>0</v>
      </c>
      <c r="E364" s="5">
        <f>SUMIFS(base_de_dados!$T:$T,base_de_dados!$B:$B,$B364,base_de_dados!$G:$G,E$61,base_de_dados!$H:$H,$L$1,base_de_dados!$C:$C,$A364,base_de_dados!$M:$M,"&lt;=2007",base_de_dados!$O:$O,"&gt;=39447")</f>
        <v>0</v>
      </c>
      <c r="F364" s="5">
        <f>SUMIFS(base_de_dados!$T:$T,base_de_dados!$B:$B,$B364,base_de_dados!$G:$G,F$61,base_de_dados!$H:$H,$L$1,base_de_dados!$C:$C,$A364,base_de_dados!$M:$M,"&lt;=2007",base_de_dados!$O:$O,"&gt;=39447")</f>
        <v>0</v>
      </c>
      <c r="G364" s="5">
        <f>SUMIFS(base_de_dados!$T:$T,base_de_dados!$B:$B,$B364,base_de_dados!$G:$G,G$61,base_de_dados!$H:$H,$L$1,base_de_dados!$C:$C,$A364,base_de_dados!$M:$M,"&lt;=2007",base_de_dados!$O:$O,"&gt;=39447")</f>
        <v>0</v>
      </c>
      <c r="H364" s="5">
        <f>SUMIFS(base_de_dados!$T:$T,base_de_dados!$B:$B,$B364,base_de_dados!$G:$G,H$61,base_de_dados!$H:$H,$L$1,base_de_dados!$C:$C,$A364,base_de_dados!$M:$M,"&lt;=2007",base_de_dados!$O:$O,"&gt;=39447")</f>
        <v>0</v>
      </c>
      <c r="I364" s="5">
        <f>SUMIFS(base_de_dados!$T:$T,base_de_dados!$B:$B,$B364,base_de_dados!$G:$G,I$61,base_de_dados!$H:$H,$L$1,base_de_dados!$C:$C,$A364,base_de_dados!$M:$M,"&lt;=2007",base_de_dados!$O:$O,"&gt;=39447")</f>
        <v>0</v>
      </c>
      <c r="J364" s="5">
        <f>SUMIFS(base_de_dados!$T:$T,base_de_dados!$B:$B,$B364,base_de_dados!$G:$G,J$61,base_de_dados!$H:$H,$L$1,base_de_dados!$C:$C,$A364,base_de_dados!$M:$M,"&lt;=2007",base_de_dados!$O:$O,"&gt;=39447")</f>
        <v>0</v>
      </c>
      <c r="K364" s="32">
        <f t="shared" si="9"/>
        <v>0</v>
      </c>
      <c r="M364" s="57"/>
      <c r="N364" s="52"/>
      <c r="O364" s="58"/>
      <c r="P364" s="58"/>
      <c r="Q364" s="58"/>
      <c r="R364" s="58"/>
      <c r="S364" s="58"/>
      <c r="T364" s="58"/>
      <c r="U364" s="58"/>
      <c r="V364" s="58"/>
      <c r="W364" s="59"/>
      <c r="X364" s="47"/>
      <c r="Y364" s="57"/>
      <c r="Z364" s="52"/>
      <c r="AA364" s="51"/>
      <c r="AB364" s="48"/>
      <c r="AC364" s="48"/>
      <c r="AD364" s="48"/>
      <c r="AE364" s="48"/>
      <c r="AF364" s="48"/>
      <c r="AG364" s="48"/>
      <c r="AH364" s="48"/>
    </row>
    <row r="365" spans="1:34" x14ac:dyDescent="0.25">
      <c r="A365" s="29">
        <v>9</v>
      </c>
      <c r="B365" s="22" t="s">
        <v>535</v>
      </c>
      <c r="C365" s="5">
        <f>SUMIFS(base_de_dados!$T:$T,base_de_dados!$B:$B,$B365,base_de_dados!$G:$G,C$61,base_de_dados!$H:$H,$L$1,base_de_dados!$C:$C,$A365,base_de_dados!$M:$M,"&lt;=2007",base_de_dados!$O:$O,"&gt;=39447")</f>
        <v>0</v>
      </c>
      <c r="D365" s="5">
        <f>SUMIFS(base_de_dados!$T:$T,base_de_dados!$B:$B,$B365,base_de_dados!$G:$G,D$61,base_de_dados!$H:$H,$L$1,base_de_dados!$C:$C,$A365,base_de_dados!$M:$M,"&lt;=2007",base_de_dados!$O:$O,"&gt;=39447")</f>
        <v>0.1132775240994419</v>
      </c>
      <c r="E365" s="5">
        <f>SUMIFS(base_de_dados!$T:$T,base_de_dados!$B:$B,$B365,base_de_dados!$G:$G,E$61,base_de_dados!$H:$H,$L$1,base_de_dados!$C:$C,$A365,base_de_dados!$M:$M,"&lt;=2007",base_de_dados!$O:$O,"&gt;=39447")</f>
        <v>0</v>
      </c>
      <c r="F365" s="5">
        <f>SUMIFS(base_de_dados!$T:$T,base_de_dados!$B:$B,$B365,base_de_dados!$G:$G,F$61,base_de_dados!$H:$H,$L$1,base_de_dados!$C:$C,$A365,base_de_dados!$M:$M,"&lt;=2007",base_de_dados!$O:$O,"&gt;=39447")</f>
        <v>2.3408802638254692E-2</v>
      </c>
      <c r="G365" s="5">
        <f>SUMIFS(base_de_dados!$T:$T,base_de_dados!$B:$B,$B365,base_de_dados!$G:$G,G$61,base_de_dados!$H:$H,$L$1,base_de_dados!$C:$C,$A365,base_de_dados!$M:$M,"&lt;=2007",base_de_dados!$O:$O,"&gt;=39447")</f>
        <v>0</v>
      </c>
      <c r="H365" s="5">
        <f>SUMIFS(base_de_dados!$T:$T,base_de_dados!$B:$B,$B365,base_de_dados!$G:$G,H$61,base_de_dados!$H:$H,$L$1,base_de_dados!$C:$C,$A365,base_de_dados!$M:$M,"&lt;=2007",base_de_dados!$O:$O,"&gt;=39447")</f>
        <v>0</v>
      </c>
      <c r="I365" s="5">
        <f>SUMIFS(base_de_dados!$T:$T,base_de_dados!$B:$B,$B365,base_de_dados!$G:$G,I$61,base_de_dados!$H:$H,$L$1,base_de_dados!$C:$C,$A365,base_de_dados!$M:$M,"&lt;=2007",base_de_dados!$O:$O,"&gt;=39447")</f>
        <v>0</v>
      </c>
      <c r="J365" s="5">
        <f>SUMIFS(base_de_dados!$T:$T,base_de_dados!$B:$B,$B365,base_de_dados!$G:$G,J$61,base_de_dados!$H:$H,$L$1,base_de_dados!$C:$C,$A365,base_de_dados!$M:$M,"&lt;=2007",base_de_dados!$O:$O,"&gt;=39447")</f>
        <v>0</v>
      </c>
      <c r="K365" s="32">
        <f t="shared" si="9"/>
        <v>0.1366863267376966</v>
      </c>
      <c r="M365" s="57"/>
      <c r="N365" s="52"/>
      <c r="O365" s="58"/>
      <c r="P365" s="58"/>
      <c r="Q365" s="58"/>
      <c r="R365" s="58"/>
      <c r="S365" s="58"/>
      <c r="T365" s="58"/>
      <c r="U365" s="58"/>
      <c r="V365" s="58"/>
      <c r="W365" s="59"/>
      <c r="X365" s="47"/>
      <c r="Y365" s="57"/>
      <c r="Z365" s="52"/>
      <c r="AA365" s="51"/>
      <c r="AB365" s="48"/>
      <c r="AC365" s="48"/>
      <c r="AD365" s="48"/>
      <c r="AE365" s="48"/>
      <c r="AF365" s="48"/>
      <c r="AG365" s="48"/>
      <c r="AH365" s="48"/>
    </row>
    <row r="366" spans="1:34" x14ac:dyDescent="0.25">
      <c r="A366" s="29">
        <v>13</v>
      </c>
      <c r="B366" s="22" t="s">
        <v>883</v>
      </c>
      <c r="C366" s="5">
        <f>SUMIFS(base_de_dados!$T:$T,base_de_dados!$B:$B,$B366,base_de_dados!$G:$G,C$61,base_de_dados!$H:$H,$L$1,base_de_dados!$C:$C,$A366,base_de_dados!$M:$M,"&lt;=2007",base_de_dados!$O:$O,"&gt;=39447")</f>
        <v>0</v>
      </c>
      <c r="D366" s="5">
        <f>SUMIFS(base_de_dados!$T:$T,base_de_dados!$B:$B,$B366,base_de_dados!$G:$G,D$61,base_de_dados!$H:$H,$L$1,base_de_dados!$C:$C,$A366,base_de_dados!$M:$M,"&lt;=2007",base_de_dados!$O:$O,"&gt;=39447")</f>
        <v>0</v>
      </c>
      <c r="E366" s="5">
        <f>SUMIFS(base_de_dados!$T:$T,base_de_dados!$B:$B,$B366,base_de_dados!$G:$G,E$61,base_de_dados!$H:$H,$L$1,base_de_dados!$C:$C,$A366,base_de_dados!$M:$M,"&lt;=2007",base_de_dados!$O:$O,"&gt;=39447")</f>
        <v>0</v>
      </c>
      <c r="F366" s="5">
        <f>SUMIFS(base_de_dados!$T:$T,base_de_dados!$B:$B,$B366,base_de_dados!$G:$G,F$61,base_de_dados!$H:$H,$L$1,base_de_dados!$C:$C,$A366,base_de_dados!$M:$M,"&lt;=2007",base_de_dados!$O:$O,"&gt;=39447")</f>
        <v>0</v>
      </c>
      <c r="G366" s="5">
        <f>SUMIFS(base_de_dados!$T:$T,base_de_dados!$B:$B,$B366,base_de_dados!$G:$G,G$61,base_de_dados!$H:$H,$L$1,base_de_dados!$C:$C,$A366,base_de_dados!$M:$M,"&lt;=2007",base_de_dados!$O:$O,"&gt;=39447")</f>
        <v>0</v>
      </c>
      <c r="H366" s="5">
        <f>SUMIFS(base_de_dados!$T:$T,base_de_dados!$B:$B,$B366,base_de_dados!$G:$G,H$61,base_de_dados!$H:$H,$L$1,base_de_dados!$C:$C,$A366,base_de_dados!$M:$M,"&lt;=2007",base_de_dados!$O:$O,"&gt;=39447")</f>
        <v>0</v>
      </c>
      <c r="I366" s="5">
        <f>SUMIFS(base_de_dados!$T:$T,base_de_dados!$B:$B,$B366,base_de_dados!$G:$G,I$61,base_de_dados!$H:$H,$L$1,base_de_dados!$C:$C,$A366,base_de_dados!$M:$M,"&lt;=2007",base_de_dados!$O:$O,"&gt;=39447")</f>
        <v>0</v>
      </c>
      <c r="J366" s="5">
        <f>SUMIFS(base_de_dados!$T:$T,base_de_dados!$B:$B,$B366,base_de_dados!$G:$G,J$61,base_de_dados!$H:$H,$L$1,base_de_dados!$C:$C,$A366,base_de_dados!$M:$M,"&lt;=2007",base_de_dados!$O:$O,"&gt;=39447")</f>
        <v>0</v>
      </c>
      <c r="K366" s="32">
        <f t="shared" si="9"/>
        <v>0</v>
      </c>
      <c r="M366" s="57"/>
      <c r="N366" s="52"/>
      <c r="O366" s="58"/>
      <c r="P366" s="58"/>
      <c r="Q366" s="58"/>
      <c r="R366" s="58"/>
      <c r="S366" s="58"/>
      <c r="T366" s="58"/>
      <c r="U366" s="58"/>
      <c r="V366" s="58"/>
      <c r="W366" s="59"/>
      <c r="X366" s="47"/>
      <c r="Y366" s="57"/>
      <c r="Z366" s="52"/>
      <c r="AA366" s="51"/>
      <c r="AB366" s="48"/>
      <c r="AC366" s="48"/>
      <c r="AD366" s="48"/>
      <c r="AE366" s="48"/>
      <c r="AF366" s="48"/>
      <c r="AG366" s="48"/>
      <c r="AH366" s="48"/>
    </row>
    <row r="367" spans="1:34" x14ac:dyDescent="0.25">
      <c r="A367" s="29">
        <v>5</v>
      </c>
      <c r="B367" s="22" t="s">
        <v>884</v>
      </c>
      <c r="C367" s="5">
        <f>SUMIFS(base_de_dados!$T:$T,base_de_dados!$B:$B,$B367,base_de_dados!$G:$G,C$61,base_de_dados!$H:$H,$L$1,base_de_dados!$C:$C,$A367,base_de_dados!$M:$M,"&lt;=2007",base_de_dados!$O:$O,"&gt;=39447")</f>
        <v>0</v>
      </c>
      <c r="D367" s="5">
        <f>SUMIFS(base_de_dados!$T:$T,base_de_dados!$B:$B,$B367,base_de_dados!$G:$G,D$61,base_de_dados!$H:$H,$L$1,base_de_dados!$C:$C,$A367,base_de_dados!$M:$M,"&lt;=2007",base_de_dados!$O:$O,"&gt;=39447")</f>
        <v>1.0872222222222223</v>
      </c>
      <c r="E367" s="5">
        <f>SUMIFS(base_de_dados!$T:$T,base_de_dados!$B:$B,$B367,base_de_dados!$G:$G,E$61,base_de_dados!$H:$H,$L$1,base_de_dados!$C:$C,$A367,base_de_dados!$M:$M,"&lt;=2007",base_de_dados!$O:$O,"&gt;=39447")</f>
        <v>0</v>
      </c>
      <c r="F367" s="5">
        <f>SUMIFS(base_de_dados!$T:$T,base_de_dados!$B:$B,$B367,base_de_dados!$G:$G,F$61,base_de_dados!$H:$H,$L$1,base_de_dados!$C:$C,$A367,base_de_dados!$M:$M,"&lt;=2007",base_de_dados!$O:$O,"&gt;=39447")</f>
        <v>0</v>
      </c>
      <c r="G367" s="5">
        <f>SUMIFS(base_de_dados!$T:$T,base_de_dados!$B:$B,$B367,base_de_dados!$G:$G,G$61,base_de_dados!$H:$H,$L$1,base_de_dados!$C:$C,$A367,base_de_dados!$M:$M,"&lt;=2007",base_de_dados!$O:$O,"&gt;=39447")</f>
        <v>0</v>
      </c>
      <c r="H367" s="5">
        <f>SUMIFS(base_de_dados!$T:$T,base_de_dados!$B:$B,$B367,base_de_dados!$G:$G,H$61,base_de_dados!$H:$H,$L$1,base_de_dados!$C:$C,$A367,base_de_dados!$M:$M,"&lt;=2007",base_de_dados!$O:$O,"&gt;=39447")</f>
        <v>0</v>
      </c>
      <c r="I367" s="5">
        <f>SUMIFS(base_de_dados!$T:$T,base_de_dados!$B:$B,$B367,base_de_dados!$G:$G,I$61,base_de_dados!$H:$H,$L$1,base_de_dados!$C:$C,$A367,base_de_dados!$M:$M,"&lt;=2007",base_de_dados!$O:$O,"&gt;=39447")</f>
        <v>0</v>
      </c>
      <c r="J367" s="5">
        <f>SUMIFS(base_de_dados!$T:$T,base_de_dados!$B:$B,$B367,base_de_dados!$G:$G,J$61,base_de_dados!$H:$H,$L$1,base_de_dados!$C:$C,$A367,base_de_dados!$M:$M,"&lt;=2007",base_de_dados!$O:$O,"&gt;=39447")</f>
        <v>0</v>
      </c>
      <c r="K367" s="32">
        <f t="shared" si="9"/>
        <v>1.0872222222222223</v>
      </c>
      <c r="M367" s="57"/>
      <c r="N367" s="52"/>
      <c r="O367" s="58"/>
      <c r="P367" s="58"/>
      <c r="Q367" s="58"/>
      <c r="R367" s="58"/>
      <c r="S367" s="58"/>
      <c r="T367" s="58"/>
      <c r="U367" s="58"/>
      <c r="V367" s="58"/>
      <c r="W367" s="59"/>
      <c r="X367" s="47"/>
      <c r="Y367" s="57"/>
      <c r="Z367" s="52"/>
      <c r="AA367" s="51"/>
      <c r="AB367" s="48"/>
      <c r="AC367" s="48"/>
      <c r="AD367" s="48"/>
      <c r="AE367" s="48"/>
      <c r="AF367" s="48"/>
      <c r="AG367" s="48"/>
      <c r="AH367" s="48"/>
    </row>
    <row r="368" spans="1:34" x14ac:dyDescent="0.25">
      <c r="A368" s="29">
        <v>9</v>
      </c>
      <c r="B368" s="22" t="s">
        <v>476</v>
      </c>
      <c r="C368" s="5">
        <f>SUMIFS(base_de_dados!$T:$T,base_de_dados!$B:$B,$B368,base_de_dados!$G:$G,C$61,base_de_dados!$H:$H,$L$1,base_de_dados!$C:$C,$A368,base_de_dados!$M:$M,"&lt;=2007",base_de_dados!$O:$O,"&gt;=39447")</f>
        <v>2.0833333333333332E-2</v>
      </c>
      <c r="D368" s="5">
        <f>SUMIFS(base_de_dados!$T:$T,base_de_dados!$B:$B,$B368,base_de_dados!$G:$G,D$61,base_de_dados!$H:$H,$L$1,base_de_dados!$C:$C,$A368,base_de_dados!$M:$M,"&lt;=2007",base_de_dados!$O:$O,"&gt;=39447")</f>
        <v>6.4041095890410961E-3</v>
      </c>
      <c r="E368" s="5">
        <f>SUMIFS(base_de_dados!$T:$T,base_de_dados!$B:$B,$B368,base_de_dados!$G:$G,E$61,base_de_dados!$H:$H,$L$1,base_de_dados!$C:$C,$A368,base_de_dados!$M:$M,"&lt;=2007",base_de_dados!$O:$O,"&gt;=39447")</f>
        <v>0</v>
      </c>
      <c r="F368" s="5">
        <f>SUMIFS(base_de_dados!$T:$T,base_de_dados!$B:$B,$B368,base_de_dados!$G:$G,F$61,base_de_dados!$H:$H,$L$1,base_de_dados!$C:$C,$A368,base_de_dados!$M:$M,"&lt;=2007",base_de_dados!$O:$O,"&gt;=39447")</f>
        <v>0</v>
      </c>
      <c r="G368" s="5">
        <f>SUMIFS(base_de_dados!$T:$T,base_de_dados!$B:$B,$B368,base_de_dados!$G:$G,G$61,base_de_dados!$H:$H,$L$1,base_de_dados!$C:$C,$A368,base_de_dados!$M:$M,"&lt;=2007",base_de_dados!$O:$O,"&gt;=39447")</f>
        <v>0</v>
      </c>
      <c r="H368" s="5">
        <f>SUMIFS(base_de_dados!$T:$T,base_de_dados!$B:$B,$B368,base_de_dados!$G:$G,H$61,base_de_dados!$H:$H,$L$1,base_de_dados!$C:$C,$A368,base_de_dados!$M:$M,"&lt;=2007",base_de_dados!$O:$O,"&gt;=39447")</f>
        <v>0</v>
      </c>
      <c r="I368" s="5">
        <f>SUMIFS(base_de_dados!$T:$T,base_de_dados!$B:$B,$B368,base_de_dados!$G:$G,I$61,base_de_dados!$H:$H,$L$1,base_de_dados!$C:$C,$A368,base_de_dados!$M:$M,"&lt;=2007",base_de_dados!$O:$O,"&gt;=39447")</f>
        <v>0</v>
      </c>
      <c r="J368" s="5">
        <f>SUMIFS(base_de_dados!$T:$T,base_de_dados!$B:$B,$B368,base_de_dados!$G:$G,J$61,base_de_dados!$H:$H,$L$1,base_de_dados!$C:$C,$A368,base_de_dados!$M:$M,"&lt;=2007",base_de_dados!$O:$O,"&gt;=39447")</f>
        <v>0</v>
      </c>
      <c r="K368" s="32">
        <f t="shared" si="9"/>
        <v>2.7237442922374427E-2</v>
      </c>
      <c r="M368" s="57"/>
      <c r="N368" s="52"/>
      <c r="O368" s="58"/>
      <c r="P368" s="58"/>
      <c r="Q368" s="58"/>
      <c r="R368" s="58"/>
      <c r="S368" s="58"/>
      <c r="T368" s="58"/>
      <c r="U368" s="58"/>
      <c r="V368" s="58"/>
      <c r="W368" s="59"/>
      <c r="X368" s="47"/>
      <c r="Y368" s="57"/>
      <c r="Z368" s="52"/>
      <c r="AA368" s="51"/>
      <c r="AB368" s="48"/>
      <c r="AC368" s="48"/>
      <c r="AD368" s="48"/>
      <c r="AE368" s="48"/>
      <c r="AF368" s="48"/>
      <c r="AG368" s="48"/>
      <c r="AH368" s="48"/>
    </row>
    <row r="369" spans="1:34" x14ac:dyDescent="0.25">
      <c r="A369" s="29">
        <v>16</v>
      </c>
      <c r="B369" s="22" t="s">
        <v>885</v>
      </c>
      <c r="C369" s="5">
        <f>SUMIFS(base_de_dados!$T:$T,base_de_dados!$B:$B,$B369,base_de_dados!$G:$G,C$61,base_de_dados!$H:$H,$L$1,base_de_dados!$C:$C,$A369,base_de_dados!$M:$M,"&lt;=2007",base_de_dados!$O:$O,"&gt;=39447")</f>
        <v>0</v>
      </c>
      <c r="D369" s="5">
        <f>SUMIFS(base_de_dados!$T:$T,base_de_dados!$B:$B,$B369,base_de_dados!$G:$G,D$61,base_de_dados!$H:$H,$L$1,base_de_dados!$C:$C,$A369,base_de_dados!$M:$M,"&lt;=2007",base_de_dados!$O:$O,"&gt;=39447")</f>
        <v>0</v>
      </c>
      <c r="E369" s="5">
        <f>SUMIFS(base_de_dados!$T:$T,base_de_dados!$B:$B,$B369,base_de_dados!$G:$G,E$61,base_de_dados!$H:$H,$L$1,base_de_dados!$C:$C,$A369,base_de_dados!$M:$M,"&lt;=2007",base_de_dados!$O:$O,"&gt;=39447")</f>
        <v>0</v>
      </c>
      <c r="F369" s="5">
        <f>SUMIFS(base_de_dados!$T:$T,base_de_dados!$B:$B,$B369,base_de_dados!$G:$G,F$61,base_de_dados!$H:$H,$L$1,base_de_dados!$C:$C,$A369,base_de_dados!$M:$M,"&lt;=2007",base_de_dados!$O:$O,"&gt;=39447")</f>
        <v>0</v>
      </c>
      <c r="G369" s="5">
        <f>SUMIFS(base_de_dados!$T:$T,base_de_dados!$B:$B,$B369,base_de_dados!$G:$G,G$61,base_de_dados!$H:$H,$L$1,base_de_dados!$C:$C,$A369,base_de_dados!$M:$M,"&lt;=2007",base_de_dados!$O:$O,"&gt;=39447")</f>
        <v>0</v>
      </c>
      <c r="H369" s="5">
        <f>SUMIFS(base_de_dados!$T:$T,base_de_dados!$B:$B,$B369,base_de_dados!$G:$G,H$61,base_de_dados!$H:$H,$L$1,base_de_dados!$C:$C,$A369,base_de_dados!$M:$M,"&lt;=2007",base_de_dados!$O:$O,"&gt;=39447")</f>
        <v>0</v>
      </c>
      <c r="I369" s="5">
        <f>SUMIFS(base_de_dados!$T:$T,base_de_dados!$B:$B,$B369,base_de_dados!$G:$G,I$61,base_de_dados!$H:$H,$L$1,base_de_dados!$C:$C,$A369,base_de_dados!$M:$M,"&lt;=2007",base_de_dados!$O:$O,"&gt;=39447")</f>
        <v>0</v>
      </c>
      <c r="J369" s="5">
        <f>SUMIFS(base_de_dados!$T:$T,base_de_dados!$B:$B,$B369,base_de_dados!$G:$G,J$61,base_de_dados!$H:$H,$L$1,base_de_dados!$C:$C,$A369,base_de_dados!$M:$M,"&lt;=2007",base_de_dados!$O:$O,"&gt;=39447")</f>
        <v>0</v>
      </c>
      <c r="K369" s="32">
        <f t="shared" si="9"/>
        <v>0</v>
      </c>
      <c r="M369" s="57"/>
      <c r="N369" s="52"/>
      <c r="O369" s="58"/>
      <c r="P369" s="58"/>
      <c r="Q369" s="58"/>
      <c r="R369" s="58"/>
      <c r="S369" s="58"/>
      <c r="T369" s="58"/>
      <c r="U369" s="58"/>
      <c r="V369" s="58"/>
      <c r="W369" s="59"/>
      <c r="X369" s="47"/>
      <c r="Y369" s="57"/>
      <c r="Z369" s="52"/>
      <c r="AA369" s="51"/>
      <c r="AB369" s="48"/>
      <c r="AC369" s="48"/>
      <c r="AD369" s="48"/>
      <c r="AE369" s="48"/>
      <c r="AF369" s="48"/>
      <c r="AG369" s="48"/>
      <c r="AH369" s="48"/>
    </row>
    <row r="370" spans="1:34" x14ac:dyDescent="0.25">
      <c r="A370" s="29">
        <v>2</v>
      </c>
      <c r="B370" s="22" t="s">
        <v>574</v>
      </c>
      <c r="C370" s="5">
        <f>SUMIFS(base_de_dados!$T:$T,base_de_dados!$B:$B,$B370,base_de_dados!$G:$G,C$61,base_de_dados!$H:$H,$L$1,base_de_dados!$C:$C,$A370,base_de_dados!$M:$M,"&lt;=2007",base_de_dados!$O:$O,"&gt;=39447")</f>
        <v>0</v>
      </c>
      <c r="D370" s="5">
        <f>SUMIFS(base_de_dados!$T:$T,base_de_dados!$B:$B,$B370,base_de_dados!$G:$G,D$61,base_de_dados!$H:$H,$L$1,base_de_dados!$C:$C,$A370,base_de_dados!$M:$M,"&lt;=2007",base_de_dados!$O:$O,"&gt;=39447")</f>
        <v>0</v>
      </c>
      <c r="E370" s="5">
        <f>SUMIFS(base_de_dados!$T:$T,base_de_dados!$B:$B,$B370,base_de_dados!$G:$G,E$61,base_de_dados!$H:$H,$L$1,base_de_dados!$C:$C,$A370,base_de_dados!$M:$M,"&lt;=2007",base_de_dados!$O:$O,"&gt;=39447")</f>
        <v>0</v>
      </c>
      <c r="F370" s="5">
        <f>SUMIFS(base_de_dados!$T:$T,base_de_dados!$B:$B,$B370,base_de_dados!$G:$G,F$61,base_de_dados!$H:$H,$L$1,base_de_dados!$C:$C,$A370,base_de_dados!$M:$M,"&lt;=2007",base_de_dados!$O:$O,"&gt;=39447")</f>
        <v>0</v>
      </c>
      <c r="G370" s="5">
        <f>SUMIFS(base_de_dados!$T:$T,base_de_dados!$B:$B,$B370,base_de_dados!$G:$G,G$61,base_de_dados!$H:$H,$L$1,base_de_dados!$C:$C,$A370,base_de_dados!$M:$M,"&lt;=2007",base_de_dados!$O:$O,"&gt;=39447")</f>
        <v>0</v>
      </c>
      <c r="H370" s="5">
        <f>SUMIFS(base_de_dados!$T:$T,base_de_dados!$B:$B,$B370,base_de_dados!$G:$G,H$61,base_de_dados!$H:$H,$L$1,base_de_dados!$C:$C,$A370,base_de_dados!$M:$M,"&lt;=2007",base_de_dados!$O:$O,"&gt;=39447")</f>
        <v>0</v>
      </c>
      <c r="I370" s="5">
        <f>SUMIFS(base_de_dados!$T:$T,base_de_dados!$B:$B,$B370,base_de_dados!$G:$G,I$61,base_de_dados!$H:$H,$L$1,base_de_dados!$C:$C,$A370,base_de_dados!$M:$M,"&lt;=2007",base_de_dados!$O:$O,"&gt;=39447")</f>
        <v>0</v>
      </c>
      <c r="J370" s="5">
        <f>SUMIFS(base_de_dados!$T:$T,base_de_dados!$B:$B,$B370,base_de_dados!$G:$G,J$61,base_de_dados!$H:$H,$L$1,base_de_dados!$C:$C,$A370,base_de_dados!$M:$M,"&lt;=2007",base_de_dados!$O:$O,"&gt;=39447")</f>
        <v>0</v>
      </c>
      <c r="K370" s="32">
        <f t="shared" si="9"/>
        <v>0</v>
      </c>
      <c r="M370" s="57"/>
      <c r="N370" s="52"/>
      <c r="O370" s="58"/>
      <c r="P370" s="58"/>
      <c r="Q370" s="58"/>
      <c r="R370" s="58"/>
      <c r="S370" s="58"/>
      <c r="T370" s="58"/>
      <c r="U370" s="58"/>
      <c r="V370" s="58"/>
      <c r="W370" s="59"/>
      <c r="X370" s="47"/>
      <c r="Y370" s="57"/>
      <c r="Z370" s="52"/>
      <c r="AA370" s="51"/>
      <c r="AB370" s="48"/>
      <c r="AC370" s="48"/>
      <c r="AD370" s="48"/>
      <c r="AE370" s="48"/>
      <c r="AF370" s="48"/>
      <c r="AG370" s="48"/>
      <c r="AH370" s="48"/>
    </row>
    <row r="371" spans="1:34" x14ac:dyDescent="0.25">
      <c r="A371" s="29">
        <v>19</v>
      </c>
      <c r="B371" s="22" t="s">
        <v>886</v>
      </c>
      <c r="C371" s="5">
        <f>SUMIFS(base_de_dados!$T:$T,base_de_dados!$B:$B,$B371,base_de_dados!$G:$G,C$61,base_de_dados!$H:$H,$L$1,base_de_dados!$C:$C,$A371,base_de_dados!$M:$M,"&lt;=2007",base_de_dados!$O:$O,"&gt;=39447")</f>
        <v>0</v>
      </c>
      <c r="D371" s="5">
        <f>SUMIFS(base_de_dados!$T:$T,base_de_dados!$B:$B,$B371,base_de_dados!$G:$G,D$61,base_de_dados!$H:$H,$L$1,base_de_dados!$C:$C,$A371,base_de_dados!$M:$M,"&lt;=2007",base_de_dados!$O:$O,"&gt;=39447")</f>
        <v>0</v>
      </c>
      <c r="E371" s="5">
        <f>SUMIFS(base_de_dados!$T:$T,base_de_dados!$B:$B,$B371,base_de_dados!$G:$G,E$61,base_de_dados!$H:$H,$L$1,base_de_dados!$C:$C,$A371,base_de_dados!$M:$M,"&lt;=2007",base_de_dados!$O:$O,"&gt;=39447")</f>
        <v>0</v>
      </c>
      <c r="F371" s="5">
        <f>SUMIFS(base_de_dados!$T:$T,base_de_dados!$B:$B,$B371,base_de_dados!$G:$G,F$61,base_de_dados!$H:$H,$L$1,base_de_dados!$C:$C,$A371,base_de_dados!$M:$M,"&lt;=2007",base_de_dados!$O:$O,"&gt;=39447")</f>
        <v>0</v>
      </c>
      <c r="G371" s="5">
        <f>SUMIFS(base_de_dados!$T:$T,base_de_dados!$B:$B,$B371,base_de_dados!$G:$G,G$61,base_de_dados!$H:$H,$L$1,base_de_dados!$C:$C,$A371,base_de_dados!$M:$M,"&lt;=2007",base_de_dados!$O:$O,"&gt;=39447")</f>
        <v>0</v>
      </c>
      <c r="H371" s="5">
        <f>SUMIFS(base_de_dados!$T:$T,base_de_dados!$B:$B,$B371,base_de_dados!$G:$G,H$61,base_de_dados!$H:$H,$L$1,base_de_dados!$C:$C,$A371,base_de_dados!$M:$M,"&lt;=2007",base_de_dados!$O:$O,"&gt;=39447")</f>
        <v>0</v>
      </c>
      <c r="I371" s="5">
        <f>SUMIFS(base_de_dados!$T:$T,base_de_dados!$B:$B,$B371,base_de_dados!$G:$G,I$61,base_de_dados!$H:$H,$L$1,base_de_dados!$C:$C,$A371,base_de_dados!$M:$M,"&lt;=2007",base_de_dados!$O:$O,"&gt;=39447")</f>
        <v>0</v>
      </c>
      <c r="J371" s="5">
        <f>SUMIFS(base_de_dados!$T:$T,base_de_dados!$B:$B,$B371,base_de_dados!$G:$G,J$61,base_de_dados!$H:$H,$L$1,base_de_dados!$C:$C,$A371,base_de_dados!$M:$M,"&lt;=2007",base_de_dados!$O:$O,"&gt;=39447")</f>
        <v>0</v>
      </c>
      <c r="K371" s="32">
        <f t="shared" si="9"/>
        <v>0</v>
      </c>
      <c r="M371" s="57"/>
      <c r="N371" s="52"/>
      <c r="O371" s="58"/>
      <c r="P371" s="58"/>
      <c r="Q371" s="58"/>
      <c r="R371" s="58"/>
      <c r="S371" s="58"/>
      <c r="T371" s="58"/>
      <c r="U371" s="58"/>
      <c r="V371" s="58"/>
      <c r="W371" s="59"/>
      <c r="X371" s="47"/>
      <c r="Y371" s="57"/>
      <c r="Z371" s="52"/>
      <c r="AA371" s="51"/>
      <c r="AB371" s="48"/>
      <c r="AC371" s="48"/>
      <c r="AD371" s="48"/>
      <c r="AE371" s="48"/>
      <c r="AF371" s="48"/>
      <c r="AG371" s="48"/>
      <c r="AH371" s="48"/>
    </row>
    <row r="372" spans="1:34" x14ac:dyDescent="0.25">
      <c r="A372" s="29">
        <v>5</v>
      </c>
      <c r="B372" s="22" t="s">
        <v>887</v>
      </c>
      <c r="C372" s="5">
        <f>SUMIFS(base_de_dados!$T:$T,base_de_dados!$B:$B,$B372,base_de_dados!$G:$G,C$61,base_de_dados!$H:$H,$L$1,base_de_dados!$C:$C,$A372,base_de_dados!$M:$M,"&lt;=2007",base_de_dados!$O:$O,"&gt;=39447")</f>
        <v>0</v>
      </c>
      <c r="D372" s="5">
        <f>SUMIFS(base_de_dados!$T:$T,base_de_dados!$B:$B,$B372,base_de_dados!$G:$G,D$61,base_de_dados!$H:$H,$L$1,base_de_dados!$C:$C,$A372,base_de_dados!$M:$M,"&lt;=2007",base_de_dados!$O:$O,"&gt;=39447")</f>
        <v>0</v>
      </c>
      <c r="E372" s="5">
        <f>SUMIFS(base_de_dados!$T:$T,base_de_dados!$B:$B,$B372,base_de_dados!$G:$G,E$61,base_de_dados!$H:$H,$L$1,base_de_dados!$C:$C,$A372,base_de_dados!$M:$M,"&lt;=2007",base_de_dados!$O:$O,"&gt;=39447")</f>
        <v>0</v>
      </c>
      <c r="F372" s="5">
        <f>SUMIFS(base_de_dados!$T:$T,base_de_dados!$B:$B,$B372,base_de_dados!$G:$G,F$61,base_de_dados!$H:$H,$L$1,base_de_dados!$C:$C,$A372,base_de_dados!$M:$M,"&lt;=2007",base_de_dados!$O:$O,"&gt;=39447")</f>
        <v>0</v>
      </c>
      <c r="G372" s="5">
        <f>SUMIFS(base_de_dados!$T:$T,base_de_dados!$B:$B,$B372,base_de_dados!$G:$G,G$61,base_de_dados!$H:$H,$L$1,base_de_dados!$C:$C,$A372,base_de_dados!$M:$M,"&lt;=2007",base_de_dados!$O:$O,"&gt;=39447")</f>
        <v>0</v>
      </c>
      <c r="H372" s="5">
        <f>SUMIFS(base_de_dados!$T:$T,base_de_dados!$B:$B,$B372,base_de_dados!$G:$G,H$61,base_de_dados!$H:$H,$L$1,base_de_dados!$C:$C,$A372,base_de_dados!$M:$M,"&lt;=2007",base_de_dados!$O:$O,"&gt;=39447")</f>
        <v>0</v>
      </c>
      <c r="I372" s="5">
        <f>SUMIFS(base_de_dados!$T:$T,base_de_dados!$B:$B,$B372,base_de_dados!$G:$G,I$61,base_de_dados!$H:$H,$L$1,base_de_dados!$C:$C,$A372,base_de_dados!$M:$M,"&lt;=2007",base_de_dados!$O:$O,"&gt;=39447")</f>
        <v>0</v>
      </c>
      <c r="J372" s="5">
        <f>SUMIFS(base_de_dados!$T:$T,base_de_dados!$B:$B,$B372,base_de_dados!$G:$G,J$61,base_de_dados!$H:$H,$L$1,base_de_dados!$C:$C,$A372,base_de_dados!$M:$M,"&lt;=2007",base_de_dados!$O:$O,"&gt;=39447")</f>
        <v>0</v>
      </c>
      <c r="K372" s="32">
        <f t="shared" si="9"/>
        <v>0</v>
      </c>
      <c r="M372" s="57"/>
      <c r="N372" s="52"/>
      <c r="O372" s="58"/>
      <c r="P372" s="58"/>
      <c r="Q372" s="58"/>
      <c r="R372" s="58"/>
      <c r="S372" s="58"/>
      <c r="T372" s="58"/>
      <c r="U372" s="58"/>
      <c r="V372" s="58"/>
      <c r="W372" s="59"/>
      <c r="X372" s="47"/>
      <c r="Y372" s="57"/>
      <c r="Z372" s="52"/>
      <c r="AA372" s="51"/>
      <c r="AB372" s="48"/>
      <c r="AC372" s="48"/>
      <c r="AD372" s="48"/>
      <c r="AE372" s="48"/>
      <c r="AF372" s="48"/>
      <c r="AG372" s="48"/>
      <c r="AH372" s="48"/>
    </row>
    <row r="373" spans="1:34" x14ac:dyDescent="0.25">
      <c r="A373" s="29">
        <v>20</v>
      </c>
      <c r="B373" s="22" t="s">
        <v>888</v>
      </c>
      <c r="C373" s="5">
        <f>SUMIFS(base_de_dados!$T:$T,base_de_dados!$B:$B,$B373,base_de_dados!$G:$G,C$61,base_de_dados!$H:$H,$L$1,base_de_dados!$C:$C,$A373,base_de_dados!$M:$M,"&lt;=2007",base_de_dados!$O:$O,"&gt;=39447")</f>
        <v>0</v>
      </c>
      <c r="D373" s="5">
        <f>SUMIFS(base_de_dados!$T:$T,base_de_dados!$B:$B,$B373,base_de_dados!$G:$G,D$61,base_de_dados!$H:$H,$L$1,base_de_dados!$C:$C,$A373,base_de_dados!$M:$M,"&lt;=2007",base_de_dados!$O:$O,"&gt;=39447")</f>
        <v>0</v>
      </c>
      <c r="E373" s="5">
        <f>SUMIFS(base_de_dados!$T:$T,base_de_dados!$B:$B,$B373,base_de_dados!$G:$G,E$61,base_de_dados!$H:$H,$L$1,base_de_dados!$C:$C,$A373,base_de_dados!$M:$M,"&lt;=2007",base_de_dados!$O:$O,"&gt;=39447")</f>
        <v>0</v>
      </c>
      <c r="F373" s="5">
        <f>SUMIFS(base_de_dados!$T:$T,base_de_dados!$B:$B,$B373,base_de_dados!$G:$G,F$61,base_de_dados!$H:$H,$L$1,base_de_dados!$C:$C,$A373,base_de_dados!$M:$M,"&lt;=2007",base_de_dados!$O:$O,"&gt;=39447")</f>
        <v>0</v>
      </c>
      <c r="G373" s="5">
        <f>SUMIFS(base_de_dados!$T:$T,base_de_dados!$B:$B,$B373,base_de_dados!$G:$G,G$61,base_de_dados!$H:$H,$L$1,base_de_dados!$C:$C,$A373,base_de_dados!$M:$M,"&lt;=2007",base_de_dados!$O:$O,"&gt;=39447")</f>
        <v>0</v>
      </c>
      <c r="H373" s="5">
        <f>SUMIFS(base_de_dados!$T:$T,base_de_dados!$B:$B,$B373,base_de_dados!$G:$G,H$61,base_de_dados!$H:$H,$L$1,base_de_dados!$C:$C,$A373,base_de_dados!$M:$M,"&lt;=2007",base_de_dados!$O:$O,"&gt;=39447")</f>
        <v>0</v>
      </c>
      <c r="I373" s="5">
        <f>SUMIFS(base_de_dados!$T:$T,base_de_dados!$B:$B,$B373,base_de_dados!$G:$G,I$61,base_de_dados!$H:$H,$L$1,base_de_dados!$C:$C,$A373,base_de_dados!$M:$M,"&lt;=2007",base_de_dados!$O:$O,"&gt;=39447")</f>
        <v>0</v>
      </c>
      <c r="J373" s="5">
        <f>SUMIFS(base_de_dados!$T:$T,base_de_dados!$B:$B,$B373,base_de_dados!$G:$G,J$61,base_de_dados!$H:$H,$L$1,base_de_dados!$C:$C,$A373,base_de_dados!$M:$M,"&lt;=2007",base_de_dados!$O:$O,"&gt;=39447")</f>
        <v>0</v>
      </c>
      <c r="K373" s="32">
        <f t="shared" si="9"/>
        <v>0</v>
      </c>
      <c r="M373" s="57"/>
      <c r="N373" s="52"/>
      <c r="O373" s="58"/>
      <c r="P373" s="58"/>
      <c r="Q373" s="58"/>
      <c r="R373" s="58"/>
      <c r="S373" s="58"/>
      <c r="T373" s="58"/>
      <c r="U373" s="58"/>
      <c r="V373" s="58"/>
      <c r="W373" s="59"/>
      <c r="X373" s="47"/>
      <c r="Y373" s="57"/>
      <c r="Z373" s="52"/>
      <c r="AA373" s="51"/>
      <c r="AB373" s="48"/>
      <c r="AC373" s="48"/>
      <c r="AD373" s="48"/>
      <c r="AE373" s="48"/>
      <c r="AF373" s="48"/>
      <c r="AG373" s="48"/>
      <c r="AH373" s="48"/>
    </row>
    <row r="374" spans="1:34" x14ac:dyDescent="0.25">
      <c r="A374" s="29">
        <v>17</v>
      </c>
      <c r="B374" s="22" t="s">
        <v>889</v>
      </c>
      <c r="C374" s="5">
        <f>SUMIFS(base_de_dados!$T:$T,base_de_dados!$B:$B,$B374,base_de_dados!$G:$G,C$61,base_de_dados!$H:$H,$L$1,base_de_dados!$C:$C,$A374,base_de_dados!$M:$M,"&lt;=2007",base_de_dados!$O:$O,"&gt;=39447")</f>
        <v>0</v>
      </c>
      <c r="D374" s="5">
        <f>SUMIFS(base_de_dados!$T:$T,base_de_dados!$B:$B,$B374,base_de_dados!$G:$G,D$61,base_de_dados!$H:$H,$L$1,base_de_dados!$C:$C,$A374,base_de_dados!$M:$M,"&lt;=2007",base_de_dados!$O:$O,"&gt;=39447")</f>
        <v>0</v>
      </c>
      <c r="E374" s="5">
        <f>SUMIFS(base_de_dados!$T:$T,base_de_dados!$B:$B,$B374,base_de_dados!$G:$G,E$61,base_de_dados!$H:$H,$L$1,base_de_dados!$C:$C,$A374,base_de_dados!$M:$M,"&lt;=2007",base_de_dados!$O:$O,"&gt;=39447")</f>
        <v>0</v>
      </c>
      <c r="F374" s="5">
        <f>SUMIFS(base_de_dados!$T:$T,base_de_dados!$B:$B,$B374,base_de_dados!$G:$G,F$61,base_de_dados!$H:$H,$L$1,base_de_dados!$C:$C,$A374,base_de_dados!$M:$M,"&lt;=2007",base_de_dados!$O:$O,"&gt;=39447")</f>
        <v>0</v>
      </c>
      <c r="G374" s="5">
        <f>SUMIFS(base_de_dados!$T:$T,base_de_dados!$B:$B,$B374,base_de_dados!$G:$G,G$61,base_de_dados!$H:$H,$L$1,base_de_dados!$C:$C,$A374,base_de_dados!$M:$M,"&lt;=2007",base_de_dados!$O:$O,"&gt;=39447")</f>
        <v>0</v>
      </c>
      <c r="H374" s="5">
        <f>SUMIFS(base_de_dados!$T:$T,base_de_dados!$B:$B,$B374,base_de_dados!$G:$G,H$61,base_de_dados!$H:$H,$L$1,base_de_dados!$C:$C,$A374,base_de_dados!$M:$M,"&lt;=2007",base_de_dados!$O:$O,"&gt;=39447")</f>
        <v>0</v>
      </c>
      <c r="I374" s="5">
        <f>SUMIFS(base_de_dados!$T:$T,base_de_dados!$B:$B,$B374,base_de_dados!$G:$G,I$61,base_de_dados!$H:$H,$L$1,base_de_dados!$C:$C,$A374,base_de_dados!$M:$M,"&lt;=2007",base_de_dados!$O:$O,"&gt;=39447")</f>
        <v>0</v>
      </c>
      <c r="J374" s="5">
        <f>SUMIFS(base_de_dados!$T:$T,base_de_dados!$B:$B,$B374,base_de_dados!$G:$G,J$61,base_de_dados!$H:$H,$L$1,base_de_dados!$C:$C,$A374,base_de_dados!$M:$M,"&lt;=2007",base_de_dados!$O:$O,"&gt;=39447")</f>
        <v>0</v>
      </c>
      <c r="K374" s="32">
        <f t="shared" si="9"/>
        <v>0</v>
      </c>
      <c r="M374" s="57"/>
      <c r="N374" s="52"/>
      <c r="O374" s="58"/>
      <c r="P374" s="58"/>
      <c r="Q374" s="58"/>
      <c r="R374" s="58"/>
      <c r="S374" s="58"/>
      <c r="T374" s="58"/>
      <c r="U374" s="58"/>
      <c r="V374" s="58"/>
      <c r="W374" s="59"/>
      <c r="X374" s="47"/>
      <c r="Y374" s="57"/>
      <c r="Z374" s="52"/>
      <c r="AA374" s="51"/>
      <c r="AB374" s="48"/>
      <c r="AC374" s="48"/>
      <c r="AD374" s="48"/>
      <c r="AE374" s="48"/>
      <c r="AF374" s="48"/>
      <c r="AG374" s="48"/>
      <c r="AH374" s="48"/>
    </row>
    <row r="375" spans="1:34" x14ac:dyDescent="0.25">
      <c r="A375" s="29">
        <v>9</v>
      </c>
      <c r="B375" s="22" t="s">
        <v>525</v>
      </c>
      <c r="C375" s="5">
        <f>SUMIFS(base_de_dados!$T:$T,base_de_dados!$B:$B,$B375,base_de_dados!$G:$G,C$61,base_de_dados!$H:$H,$L$1,base_de_dados!$C:$C,$A375,base_de_dados!$M:$M,"&lt;=2007",base_de_dados!$O:$O,"&gt;=39447")</f>
        <v>0</v>
      </c>
      <c r="D375" s="5">
        <f>SUMIFS(base_de_dados!$T:$T,base_de_dados!$B:$B,$B375,base_de_dados!$G:$G,D$61,base_de_dados!$H:$H,$L$1,base_de_dados!$C:$C,$A375,base_de_dados!$M:$M,"&lt;=2007",base_de_dados!$O:$O,"&gt;=39447")</f>
        <v>0</v>
      </c>
      <c r="E375" s="5">
        <f>SUMIFS(base_de_dados!$T:$T,base_de_dados!$B:$B,$B375,base_de_dados!$G:$G,E$61,base_de_dados!$H:$H,$L$1,base_de_dados!$C:$C,$A375,base_de_dados!$M:$M,"&lt;=2007",base_de_dados!$O:$O,"&gt;=39447")</f>
        <v>0</v>
      </c>
      <c r="F375" s="5">
        <f>SUMIFS(base_de_dados!$T:$T,base_de_dados!$B:$B,$B375,base_de_dados!$G:$G,F$61,base_de_dados!$H:$H,$L$1,base_de_dados!$C:$C,$A375,base_de_dados!$M:$M,"&lt;=2007",base_de_dados!$O:$O,"&gt;=39447")</f>
        <v>0</v>
      </c>
      <c r="G375" s="5">
        <f>SUMIFS(base_de_dados!$T:$T,base_de_dados!$B:$B,$B375,base_de_dados!$G:$G,G$61,base_de_dados!$H:$H,$L$1,base_de_dados!$C:$C,$A375,base_de_dados!$M:$M,"&lt;=2007",base_de_dados!$O:$O,"&gt;=39447")</f>
        <v>0</v>
      </c>
      <c r="H375" s="5">
        <f>SUMIFS(base_de_dados!$T:$T,base_de_dados!$B:$B,$B375,base_de_dados!$G:$G,H$61,base_de_dados!$H:$H,$L$1,base_de_dados!$C:$C,$A375,base_de_dados!$M:$M,"&lt;=2007",base_de_dados!$O:$O,"&gt;=39447")</f>
        <v>0</v>
      </c>
      <c r="I375" s="5">
        <f>SUMIFS(base_de_dados!$T:$T,base_de_dados!$B:$B,$B375,base_de_dados!$G:$G,I$61,base_de_dados!$H:$H,$L$1,base_de_dados!$C:$C,$A375,base_de_dados!$M:$M,"&lt;=2007",base_de_dados!$O:$O,"&gt;=39447")</f>
        <v>0</v>
      </c>
      <c r="J375" s="5">
        <f>SUMIFS(base_de_dados!$T:$T,base_de_dados!$B:$B,$B375,base_de_dados!$G:$G,J$61,base_de_dados!$H:$H,$L$1,base_de_dados!$C:$C,$A375,base_de_dados!$M:$M,"&lt;=2007",base_de_dados!$O:$O,"&gt;=39447")</f>
        <v>0</v>
      </c>
      <c r="K375" s="32">
        <f t="shared" si="9"/>
        <v>0</v>
      </c>
      <c r="M375" s="57"/>
      <c r="N375" s="52"/>
      <c r="O375" s="58"/>
      <c r="P375" s="58"/>
      <c r="Q375" s="58"/>
      <c r="R375" s="58"/>
      <c r="S375" s="58"/>
      <c r="T375" s="58"/>
      <c r="U375" s="58"/>
      <c r="V375" s="58"/>
      <c r="W375" s="59"/>
      <c r="X375" s="47"/>
      <c r="Y375" s="57"/>
      <c r="Z375" s="52"/>
      <c r="AA375" s="51"/>
      <c r="AB375" s="48"/>
      <c r="AC375" s="48"/>
      <c r="AD375" s="48"/>
      <c r="AE375" s="48"/>
      <c r="AF375" s="48"/>
      <c r="AG375" s="48"/>
      <c r="AH375" s="48"/>
    </row>
    <row r="376" spans="1:34" x14ac:dyDescent="0.25">
      <c r="A376" s="29">
        <v>20</v>
      </c>
      <c r="B376" s="22" t="s">
        <v>890</v>
      </c>
      <c r="C376" s="5">
        <f>SUMIFS(base_de_dados!$T:$T,base_de_dados!$B:$B,$B376,base_de_dados!$G:$G,C$61,base_de_dados!$H:$H,$L$1,base_de_dados!$C:$C,$A376,base_de_dados!$M:$M,"&lt;=2007",base_de_dados!$O:$O,"&gt;=39447")</f>
        <v>0</v>
      </c>
      <c r="D376" s="5">
        <f>SUMIFS(base_de_dados!$T:$T,base_de_dados!$B:$B,$B376,base_de_dados!$G:$G,D$61,base_de_dados!$H:$H,$L$1,base_de_dados!$C:$C,$A376,base_de_dados!$M:$M,"&lt;=2007",base_de_dados!$O:$O,"&gt;=39447")</f>
        <v>0</v>
      </c>
      <c r="E376" s="5">
        <f>SUMIFS(base_de_dados!$T:$T,base_de_dados!$B:$B,$B376,base_de_dados!$G:$G,E$61,base_de_dados!$H:$H,$L$1,base_de_dados!$C:$C,$A376,base_de_dados!$M:$M,"&lt;=2007",base_de_dados!$O:$O,"&gt;=39447")</f>
        <v>0</v>
      </c>
      <c r="F376" s="5">
        <f>SUMIFS(base_de_dados!$T:$T,base_de_dados!$B:$B,$B376,base_de_dados!$G:$G,F$61,base_de_dados!$H:$H,$L$1,base_de_dados!$C:$C,$A376,base_de_dados!$M:$M,"&lt;=2007",base_de_dados!$O:$O,"&gt;=39447")</f>
        <v>0</v>
      </c>
      <c r="G376" s="5">
        <f>SUMIFS(base_de_dados!$T:$T,base_de_dados!$B:$B,$B376,base_de_dados!$G:$G,G$61,base_de_dados!$H:$H,$L$1,base_de_dados!$C:$C,$A376,base_de_dados!$M:$M,"&lt;=2007",base_de_dados!$O:$O,"&gt;=39447")</f>
        <v>0</v>
      </c>
      <c r="H376" s="5">
        <f>SUMIFS(base_de_dados!$T:$T,base_de_dados!$B:$B,$B376,base_de_dados!$G:$G,H$61,base_de_dados!$H:$H,$L$1,base_de_dados!$C:$C,$A376,base_de_dados!$M:$M,"&lt;=2007",base_de_dados!$O:$O,"&gt;=39447")</f>
        <v>0</v>
      </c>
      <c r="I376" s="5">
        <f>SUMIFS(base_de_dados!$T:$T,base_de_dados!$B:$B,$B376,base_de_dados!$G:$G,I$61,base_de_dados!$H:$H,$L$1,base_de_dados!$C:$C,$A376,base_de_dados!$M:$M,"&lt;=2007",base_de_dados!$O:$O,"&gt;=39447")</f>
        <v>0</v>
      </c>
      <c r="J376" s="5">
        <f>SUMIFS(base_de_dados!$T:$T,base_de_dados!$B:$B,$B376,base_de_dados!$G:$G,J$61,base_de_dados!$H:$H,$L$1,base_de_dados!$C:$C,$A376,base_de_dados!$M:$M,"&lt;=2007",base_de_dados!$O:$O,"&gt;=39447")</f>
        <v>0</v>
      </c>
      <c r="K376" s="32">
        <f t="shared" si="9"/>
        <v>0</v>
      </c>
      <c r="M376" s="57"/>
      <c r="N376" s="52"/>
      <c r="O376" s="58"/>
      <c r="P376" s="58"/>
      <c r="Q376" s="58"/>
      <c r="R376" s="58"/>
      <c r="S376" s="58"/>
      <c r="T376" s="58"/>
      <c r="U376" s="58"/>
      <c r="V376" s="58"/>
      <c r="W376" s="59"/>
      <c r="X376" s="47"/>
      <c r="Y376" s="57"/>
      <c r="Z376" s="52"/>
      <c r="AA376" s="51"/>
      <c r="AB376" s="48"/>
      <c r="AC376" s="48"/>
      <c r="AD376" s="48"/>
      <c r="AE376" s="48"/>
      <c r="AF376" s="48"/>
      <c r="AG376" s="48"/>
      <c r="AH376" s="48"/>
    </row>
    <row r="377" spans="1:34" x14ac:dyDescent="0.25">
      <c r="A377" s="29">
        <v>17</v>
      </c>
      <c r="B377" s="22" t="s">
        <v>891</v>
      </c>
      <c r="C377" s="5">
        <f>SUMIFS(base_de_dados!$T:$T,base_de_dados!$B:$B,$B377,base_de_dados!$G:$G,C$61,base_de_dados!$H:$H,$L$1,base_de_dados!$C:$C,$A377,base_de_dados!$M:$M,"&lt;=2007",base_de_dados!$O:$O,"&gt;=39447")</f>
        <v>0</v>
      </c>
      <c r="D377" s="5">
        <f>SUMIFS(base_de_dados!$T:$T,base_de_dados!$B:$B,$B377,base_de_dados!$G:$G,D$61,base_de_dados!$H:$H,$L$1,base_de_dados!$C:$C,$A377,base_de_dados!$M:$M,"&lt;=2007",base_de_dados!$O:$O,"&gt;=39447")</f>
        <v>0</v>
      </c>
      <c r="E377" s="5">
        <f>SUMIFS(base_de_dados!$T:$T,base_de_dados!$B:$B,$B377,base_de_dados!$G:$G,E$61,base_de_dados!$H:$H,$L$1,base_de_dados!$C:$C,$A377,base_de_dados!$M:$M,"&lt;=2007",base_de_dados!$O:$O,"&gt;=39447")</f>
        <v>0</v>
      </c>
      <c r="F377" s="5">
        <f>SUMIFS(base_de_dados!$T:$T,base_de_dados!$B:$B,$B377,base_de_dados!$G:$G,F$61,base_de_dados!$H:$H,$L$1,base_de_dados!$C:$C,$A377,base_de_dados!$M:$M,"&lt;=2007",base_de_dados!$O:$O,"&gt;=39447")</f>
        <v>0</v>
      </c>
      <c r="G377" s="5">
        <f>SUMIFS(base_de_dados!$T:$T,base_de_dados!$B:$B,$B377,base_de_dados!$G:$G,G$61,base_de_dados!$H:$H,$L$1,base_de_dados!$C:$C,$A377,base_de_dados!$M:$M,"&lt;=2007",base_de_dados!$O:$O,"&gt;=39447")</f>
        <v>0</v>
      </c>
      <c r="H377" s="5">
        <f>SUMIFS(base_de_dados!$T:$T,base_de_dados!$B:$B,$B377,base_de_dados!$G:$G,H$61,base_de_dados!$H:$H,$L$1,base_de_dados!$C:$C,$A377,base_de_dados!$M:$M,"&lt;=2007",base_de_dados!$O:$O,"&gt;=39447")</f>
        <v>0</v>
      </c>
      <c r="I377" s="5">
        <f>SUMIFS(base_de_dados!$T:$T,base_de_dados!$B:$B,$B377,base_de_dados!$G:$G,I$61,base_de_dados!$H:$H,$L$1,base_de_dados!$C:$C,$A377,base_de_dados!$M:$M,"&lt;=2007",base_de_dados!$O:$O,"&gt;=39447")</f>
        <v>0</v>
      </c>
      <c r="J377" s="5">
        <f>SUMIFS(base_de_dados!$T:$T,base_de_dados!$B:$B,$B377,base_de_dados!$G:$G,J$61,base_de_dados!$H:$H,$L$1,base_de_dados!$C:$C,$A377,base_de_dados!$M:$M,"&lt;=2007",base_de_dados!$O:$O,"&gt;=39447")</f>
        <v>0</v>
      </c>
      <c r="K377" s="32">
        <f t="shared" si="9"/>
        <v>0</v>
      </c>
      <c r="M377" s="57"/>
      <c r="N377" s="52"/>
      <c r="O377" s="58"/>
      <c r="P377" s="58"/>
      <c r="Q377" s="58"/>
      <c r="R377" s="58"/>
      <c r="S377" s="58"/>
      <c r="T377" s="58"/>
      <c r="U377" s="58"/>
      <c r="V377" s="58"/>
      <c r="W377" s="59"/>
      <c r="X377" s="47"/>
      <c r="Y377" s="57"/>
      <c r="Z377" s="52"/>
      <c r="AA377" s="51"/>
      <c r="AB377" s="48"/>
      <c r="AC377" s="48"/>
      <c r="AD377" s="48"/>
      <c r="AE377" s="48"/>
      <c r="AF377" s="48"/>
      <c r="AG377" s="48"/>
      <c r="AH377" s="48"/>
    </row>
    <row r="378" spans="1:34" x14ac:dyDescent="0.25">
      <c r="A378" s="29">
        <v>21</v>
      </c>
      <c r="B378" s="22" t="s">
        <v>892</v>
      </c>
      <c r="C378" s="5">
        <f>SUMIFS(base_de_dados!$T:$T,base_de_dados!$B:$B,$B378,base_de_dados!$G:$G,C$61,base_de_dados!$H:$H,$L$1,base_de_dados!$C:$C,$A378,base_de_dados!$M:$M,"&lt;=2007",base_de_dados!$O:$O,"&gt;=39447")</f>
        <v>0</v>
      </c>
      <c r="D378" s="5">
        <f>SUMIFS(base_de_dados!$T:$T,base_de_dados!$B:$B,$B378,base_de_dados!$G:$G,D$61,base_de_dados!$H:$H,$L$1,base_de_dados!$C:$C,$A378,base_de_dados!$M:$M,"&lt;=2007",base_de_dados!$O:$O,"&gt;=39447")</f>
        <v>0</v>
      </c>
      <c r="E378" s="5">
        <f>SUMIFS(base_de_dados!$T:$T,base_de_dados!$B:$B,$B378,base_de_dados!$G:$G,E$61,base_de_dados!$H:$H,$L$1,base_de_dados!$C:$C,$A378,base_de_dados!$M:$M,"&lt;=2007",base_de_dados!$O:$O,"&gt;=39447")</f>
        <v>0</v>
      </c>
      <c r="F378" s="5">
        <f>SUMIFS(base_de_dados!$T:$T,base_de_dados!$B:$B,$B378,base_de_dados!$G:$G,F$61,base_de_dados!$H:$H,$L$1,base_de_dados!$C:$C,$A378,base_de_dados!$M:$M,"&lt;=2007",base_de_dados!$O:$O,"&gt;=39447")</f>
        <v>0</v>
      </c>
      <c r="G378" s="5">
        <f>SUMIFS(base_de_dados!$T:$T,base_de_dados!$B:$B,$B378,base_de_dados!$G:$G,G$61,base_de_dados!$H:$H,$L$1,base_de_dados!$C:$C,$A378,base_de_dados!$M:$M,"&lt;=2007",base_de_dados!$O:$O,"&gt;=39447")</f>
        <v>0</v>
      </c>
      <c r="H378" s="5">
        <f>SUMIFS(base_de_dados!$T:$T,base_de_dados!$B:$B,$B378,base_de_dados!$G:$G,H$61,base_de_dados!$H:$H,$L$1,base_de_dados!$C:$C,$A378,base_de_dados!$M:$M,"&lt;=2007",base_de_dados!$O:$O,"&gt;=39447")</f>
        <v>0</v>
      </c>
      <c r="I378" s="5">
        <f>SUMIFS(base_de_dados!$T:$T,base_de_dados!$B:$B,$B378,base_de_dados!$G:$G,I$61,base_de_dados!$H:$H,$L$1,base_de_dados!$C:$C,$A378,base_de_dados!$M:$M,"&lt;=2007",base_de_dados!$O:$O,"&gt;=39447")</f>
        <v>0</v>
      </c>
      <c r="J378" s="5">
        <f>SUMIFS(base_de_dados!$T:$T,base_de_dados!$B:$B,$B378,base_de_dados!$G:$G,J$61,base_de_dados!$H:$H,$L$1,base_de_dados!$C:$C,$A378,base_de_dados!$M:$M,"&lt;=2007",base_de_dados!$O:$O,"&gt;=39447")</f>
        <v>0</v>
      </c>
      <c r="K378" s="32">
        <f t="shared" si="9"/>
        <v>0</v>
      </c>
      <c r="M378" s="57"/>
      <c r="N378" s="52"/>
      <c r="O378" s="58"/>
      <c r="P378" s="58"/>
      <c r="Q378" s="58"/>
      <c r="R378" s="58"/>
      <c r="S378" s="58"/>
      <c r="T378" s="58"/>
      <c r="U378" s="58"/>
      <c r="V378" s="58"/>
      <c r="W378" s="59"/>
      <c r="X378" s="47"/>
      <c r="Y378" s="57"/>
      <c r="Z378" s="52"/>
      <c r="AA378" s="51"/>
      <c r="AB378" s="48"/>
      <c r="AC378" s="48"/>
      <c r="AD378" s="48"/>
      <c r="AE378" s="48"/>
      <c r="AF378" s="48"/>
      <c r="AG378" s="48"/>
      <c r="AH378" s="48"/>
    </row>
    <row r="379" spans="1:34" x14ac:dyDescent="0.25">
      <c r="A379" s="29">
        <v>13</v>
      </c>
      <c r="B379" s="22" t="s">
        <v>893</v>
      </c>
      <c r="C379" s="5">
        <f>SUMIFS(base_de_dados!$T:$T,base_de_dados!$B:$B,$B379,base_de_dados!$G:$G,C$61,base_de_dados!$H:$H,$L$1,base_de_dados!$C:$C,$A379,base_de_dados!$M:$M,"&lt;=2007",base_de_dados!$O:$O,"&gt;=39447")</f>
        <v>0</v>
      </c>
      <c r="D379" s="5">
        <f>SUMIFS(base_de_dados!$T:$T,base_de_dados!$B:$B,$B379,base_de_dados!$G:$G,D$61,base_de_dados!$H:$H,$L$1,base_de_dados!$C:$C,$A379,base_de_dados!$M:$M,"&lt;=2007",base_de_dados!$O:$O,"&gt;=39447")</f>
        <v>0</v>
      </c>
      <c r="E379" s="5">
        <f>SUMIFS(base_de_dados!$T:$T,base_de_dados!$B:$B,$B379,base_de_dados!$G:$G,E$61,base_de_dados!$H:$H,$L$1,base_de_dados!$C:$C,$A379,base_de_dados!$M:$M,"&lt;=2007",base_de_dados!$O:$O,"&gt;=39447")</f>
        <v>0</v>
      </c>
      <c r="F379" s="5">
        <f>SUMIFS(base_de_dados!$T:$T,base_de_dados!$B:$B,$B379,base_de_dados!$G:$G,F$61,base_de_dados!$H:$H,$L$1,base_de_dados!$C:$C,$A379,base_de_dados!$M:$M,"&lt;=2007",base_de_dados!$O:$O,"&gt;=39447")</f>
        <v>0</v>
      </c>
      <c r="G379" s="5">
        <f>SUMIFS(base_de_dados!$T:$T,base_de_dados!$B:$B,$B379,base_de_dados!$G:$G,G$61,base_de_dados!$H:$H,$L$1,base_de_dados!$C:$C,$A379,base_de_dados!$M:$M,"&lt;=2007",base_de_dados!$O:$O,"&gt;=39447")</f>
        <v>0</v>
      </c>
      <c r="H379" s="5">
        <f>SUMIFS(base_de_dados!$T:$T,base_de_dados!$B:$B,$B379,base_de_dados!$G:$G,H$61,base_de_dados!$H:$H,$L$1,base_de_dados!$C:$C,$A379,base_de_dados!$M:$M,"&lt;=2007",base_de_dados!$O:$O,"&gt;=39447")</f>
        <v>0</v>
      </c>
      <c r="I379" s="5">
        <f>SUMIFS(base_de_dados!$T:$T,base_de_dados!$B:$B,$B379,base_de_dados!$G:$G,I$61,base_de_dados!$H:$H,$L$1,base_de_dados!$C:$C,$A379,base_de_dados!$M:$M,"&lt;=2007",base_de_dados!$O:$O,"&gt;=39447")</f>
        <v>0</v>
      </c>
      <c r="J379" s="5">
        <f>SUMIFS(base_de_dados!$T:$T,base_de_dados!$B:$B,$B379,base_de_dados!$G:$G,J$61,base_de_dados!$H:$H,$L$1,base_de_dados!$C:$C,$A379,base_de_dados!$M:$M,"&lt;=2007",base_de_dados!$O:$O,"&gt;=39447")</f>
        <v>0</v>
      </c>
      <c r="K379" s="32">
        <f t="shared" si="9"/>
        <v>0</v>
      </c>
      <c r="M379" s="57"/>
      <c r="N379" s="52"/>
      <c r="O379" s="58"/>
      <c r="P379" s="58"/>
      <c r="Q379" s="58"/>
      <c r="R379" s="58"/>
      <c r="S379" s="58"/>
      <c r="T379" s="58"/>
      <c r="U379" s="58"/>
      <c r="V379" s="58"/>
      <c r="W379" s="59"/>
      <c r="X379" s="47"/>
      <c r="Y379" s="57"/>
      <c r="Z379" s="52"/>
      <c r="AA379" s="51"/>
      <c r="AB379" s="48"/>
      <c r="AC379" s="48"/>
      <c r="AD379" s="48"/>
      <c r="AE379" s="48"/>
      <c r="AF379" s="48"/>
      <c r="AG379" s="48"/>
      <c r="AH379" s="48"/>
    </row>
    <row r="380" spans="1:34" x14ac:dyDescent="0.25">
      <c r="A380" s="29">
        <v>19</v>
      </c>
      <c r="B380" s="22" t="s">
        <v>894</v>
      </c>
      <c r="C380" s="5">
        <f>SUMIFS(base_de_dados!$T:$T,base_de_dados!$B:$B,$B380,base_de_dados!$G:$G,C$61,base_de_dados!$H:$H,$L$1,base_de_dados!$C:$C,$A380,base_de_dados!$M:$M,"&lt;=2007",base_de_dados!$O:$O,"&gt;=39447")</f>
        <v>0</v>
      </c>
      <c r="D380" s="5">
        <f>SUMIFS(base_de_dados!$T:$T,base_de_dados!$B:$B,$B380,base_de_dados!$G:$G,D$61,base_de_dados!$H:$H,$L$1,base_de_dados!$C:$C,$A380,base_de_dados!$M:$M,"&lt;=2007",base_de_dados!$O:$O,"&gt;=39447")</f>
        <v>0</v>
      </c>
      <c r="E380" s="5">
        <f>SUMIFS(base_de_dados!$T:$T,base_de_dados!$B:$B,$B380,base_de_dados!$G:$G,E$61,base_de_dados!$H:$H,$L$1,base_de_dados!$C:$C,$A380,base_de_dados!$M:$M,"&lt;=2007",base_de_dados!$O:$O,"&gt;=39447")</f>
        <v>0</v>
      </c>
      <c r="F380" s="5">
        <f>SUMIFS(base_de_dados!$T:$T,base_de_dados!$B:$B,$B380,base_de_dados!$G:$G,F$61,base_de_dados!$H:$H,$L$1,base_de_dados!$C:$C,$A380,base_de_dados!$M:$M,"&lt;=2007",base_de_dados!$O:$O,"&gt;=39447")</f>
        <v>0</v>
      </c>
      <c r="G380" s="5">
        <f>SUMIFS(base_de_dados!$T:$T,base_de_dados!$B:$B,$B380,base_de_dados!$G:$G,G$61,base_de_dados!$H:$H,$L$1,base_de_dados!$C:$C,$A380,base_de_dados!$M:$M,"&lt;=2007",base_de_dados!$O:$O,"&gt;=39447")</f>
        <v>0</v>
      </c>
      <c r="H380" s="5">
        <f>SUMIFS(base_de_dados!$T:$T,base_de_dados!$B:$B,$B380,base_de_dados!$G:$G,H$61,base_de_dados!$H:$H,$L$1,base_de_dados!$C:$C,$A380,base_de_dados!$M:$M,"&lt;=2007",base_de_dados!$O:$O,"&gt;=39447")</f>
        <v>0</v>
      </c>
      <c r="I380" s="5">
        <f>SUMIFS(base_de_dados!$T:$T,base_de_dados!$B:$B,$B380,base_de_dados!$G:$G,I$61,base_de_dados!$H:$H,$L$1,base_de_dados!$C:$C,$A380,base_de_dados!$M:$M,"&lt;=2007",base_de_dados!$O:$O,"&gt;=39447")</f>
        <v>0</v>
      </c>
      <c r="J380" s="5">
        <f>SUMIFS(base_de_dados!$T:$T,base_de_dados!$B:$B,$B380,base_de_dados!$G:$G,J$61,base_de_dados!$H:$H,$L$1,base_de_dados!$C:$C,$A380,base_de_dados!$M:$M,"&lt;=2007",base_de_dados!$O:$O,"&gt;=39447")</f>
        <v>0</v>
      </c>
      <c r="K380" s="32">
        <f t="shared" si="9"/>
        <v>0</v>
      </c>
      <c r="M380" s="57"/>
      <c r="N380" s="52"/>
      <c r="O380" s="58"/>
      <c r="P380" s="58"/>
      <c r="Q380" s="58"/>
      <c r="R380" s="58"/>
      <c r="S380" s="58"/>
      <c r="T380" s="58"/>
      <c r="U380" s="58"/>
      <c r="V380" s="58"/>
      <c r="W380" s="59"/>
      <c r="X380" s="47"/>
      <c r="Y380" s="57"/>
      <c r="Z380" s="52"/>
      <c r="AA380" s="51"/>
      <c r="AB380" s="48"/>
      <c r="AC380" s="48"/>
      <c r="AD380" s="48"/>
      <c r="AE380" s="48"/>
      <c r="AF380" s="48"/>
      <c r="AG380" s="48"/>
      <c r="AH380" s="48"/>
    </row>
    <row r="381" spans="1:34" x14ac:dyDescent="0.25">
      <c r="A381" s="29">
        <v>15</v>
      </c>
      <c r="B381" s="22" t="s">
        <v>895</v>
      </c>
      <c r="C381" s="5">
        <f>SUMIFS(base_de_dados!$T:$T,base_de_dados!$B:$B,$B381,base_de_dados!$G:$G,C$61,base_de_dados!$H:$H,$L$1,base_de_dados!$C:$C,$A381,base_de_dados!$M:$M,"&lt;=2007",base_de_dados!$O:$O,"&gt;=39447")</f>
        <v>0</v>
      </c>
      <c r="D381" s="5">
        <f>SUMIFS(base_de_dados!$T:$T,base_de_dados!$B:$B,$B381,base_de_dados!$G:$G,D$61,base_de_dados!$H:$H,$L$1,base_de_dados!$C:$C,$A381,base_de_dados!$M:$M,"&lt;=2007",base_de_dados!$O:$O,"&gt;=39447")</f>
        <v>0</v>
      </c>
      <c r="E381" s="5">
        <f>SUMIFS(base_de_dados!$T:$T,base_de_dados!$B:$B,$B381,base_de_dados!$G:$G,E$61,base_de_dados!$H:$H,$L$1,base_de_dados!$C:$C,$A381,base_de_dados!$M:$M,"&lt;=2007",base_de_dados!$O:$O,"&gt;=39447")</f>
        <v>0</v>
      </c>
      <c r="F381" s="5">
        <f>SUMIFS(base_de_dados!$T:$T,base_de_dados!$B:$B,$B381,base_de_dados!$G:$G,F$61,base_de_dados!$H:$H,$L$1,base_de_dados!$C:$C,$A381,base_de_dados!$M:$M,"&lt;=2007",base_de_dados!$O:$O,"&gt;=39447")</f>
        <v>0</v>
      </c>
      <c r="G381" s="5">
        <f>SUMIFS(base_de_dados!$T:$T,base_de_dados!$B:$B,$B381,base_de_dados!$G:$G,G$61,base_de_dados!$H:$H,$L$1,base_de_dados!$C:$C,$A381,base_de_dados!$M:$M,"&lt;=2007",base_de_dados!$O:$O,"&gt;=39447")</f>
        <v>0</v>
      </c>
      <c r="H381" s="5">
        <f>SUMIFS(base_de_dados!$T:$T,base_de_dados!$B:$B,$B381,base_de_dados!$G:$G,H$61,base_de_dados!$H:$H,$L$1,base_de_dados!$C:$C,$A381,base_de_dados!$M:$M,"&lt;=2007",base_de_dados!$O:$O,"&gt;=39447")</f>
        <v>0</v>
      </c>
      <c r="I381" s="5">
        <f>SUMIFS(base_de_dados!$T:$T,base_de_dados!$B:$B,$B381,base_de_dados!$G:$G,I$61,base_de_dados!$H:$H,$L$1,base_de_dados!$C:$C,$A381,base_de_dados!$M:$M,"&lt;=2007",base_de_dados!$O:$O,"&gt;=39447")</f>
        <v>0</v>
      </c>
      <c r="J381" s="5">
        <f>SUMIFS(base_de_dados!$T:$T,base_de_dados!$B:$B,$B381,base_de_dados!$G:$G,J$61,base_de_dados!$H:$H,$L$1,base_de_dados!$C:$C,$A381,base_de_dados!$M:$M,"&lt;=2007",base_de_dados!$O:$O,"&gt;=39447")</f>
        <v>0</v>
      </c>
      <c r="K381" s="32">
        <f t="shared" si="9"/>
        <v>0</v>
      </c>
      <c r="M381" s="57"/>
      <c r="N381" s="52"/>
      <c r="O381" s="58"/>
      <c r="P381" s="58"/>
      <c r="Q381" s="58"/>
      <c r="R381" s="58"/>
      <c r="S381" s="58"/>
      <c r="T381" s="58"/>
      <c r="U381" s="58"/>
      <c r="V381" s="58"/>
      <c r="W381" s="59"/>
      <c r="X381" s="47"/>
      <c r="Y381" s="57"/>
      <c r="Z381" s="52"/>
      <c r="AA381" s="51"/>
      <c r="AB381" s="48"/>
      <c r="AC381" s="48"/>
      <c r="AD381" s="48"/>
      <c r="AE381" s="48"/>
      <c r="AF381" s="48"/>
      <c r="AG381" s="48"/>
      <c r="AH381" s="48"/>
    </row>
    <row r="382" spans="1:34" x14ac:dyDescent="0.25">
      <c r="A382" s="29">
        <v>19</v>
      </c>
      <c r="B382" s="22" t="s">
        <v>896</v>
      </c>
      <c r="C382" s="5">
        <f>SUMIFS(base_de_dados!$T:$T,base_de_dados!$B:$B,$B382,base_de_dados!$G:$G,C$61,base_de_dados!$H:$H,$L$1,base_de_dados!$C:$C,$A382,base_de_dados!$M:$M,"&lt;=2007",base_de_dados!$O:$O,"&gt;=39447")</f>
        <v>0</v>
      </c>
      <c r="D382" s="5">
        <f>SUMIFS(base_de_dados!$T:$T,base_de_dados!$B:$B,$B382,base_de_dados!$G:$G,D$61,base_de_dados!$H:$H,$L$1,base_de_dados!$C:$C,$A382,base_de_dados!$M:$M,"&lt;=2007",base_de_dados!$O:$O,"&gt;=39447")</f>
        <v>0</v>
      </c>
      <c r="E382" s="5">
        <f>SUMIFS(base_de_dados!$T:$T,base_de_dados!$B:$B,$B382,base_de_dados!$G:$G,E$61,base_de_dados!$H:$H,$L$1,base_de_dados!$C:$C,$A382,base_de_dados!$M:$M,"&lt;=2007",base_de_dados!$O:$O,"&gt;=39447")</f>
        <v>0</v>
      </c>
      <c r="F382" s="5">
        <f>SUMIFS(base_de_dados!$T:$T,base_de_dados!$B:$B,$B382,base_de_dados!$G:$G,F$61,base_de_dados!$H:$H,$L$1,base_de_dados!$C:$C,$A382,base_de_dados!$M:$M,"&lt;=2007",base_de_dados!$O:$O,"&gt;=39447")</f>
        <v>0</v>
      </c>
      <c r="G382" s="5">
        <f>SUMIFS(base_de_dados!$T:$T,base_de_dados!$B:$B,$B382,base_de_dados!$G:$G,G$61,base_de_dados!$H:$H,$L$1,base_de_dados!$C:$C,$A382,base_de_dados!$M:$M,"&lt;=2007",base_de_dados!$O:$O,"&gt;=39447")</f>
        <v>0</v>
      </c>
      <c r="H382" s="5">
        <f>SUMIFS(base_de_dados!$T:$T,base_de_dados!$B:$B,$B382,base_de_dados!$G:$G,H$61,base_de_dados!$H:$H,$L$1,base_de_dados!$C:$C,$A382,base_de_dados!$M:$M,"&lt;=2007",base_de_dados!$O:$O,"&gt;=39447")</f>
        <v>0</v>
      </c>
      <c r="I382" s="5">
        <f>SUMIFS(base_de_dados!$T:$T,base_de_dados!$B:$B,$B382,base_de_dados!$G:$G,I$61,base_de_dados!$H:$H,$L$1,base_de_dados!$C:$C,$A382,base_de_dados!$M:$M,"&lt;=2007",base_de_dados!$O:$O,"&gt;=39447")</f>
        <v>0</v>
      </c>
      <c r="J382" s="5">
        <f>SUMIFS(base_de_dados!$T:$T,base_de_dados!$B:$B,$B382,base_de_dados!$G:$G,J$61,base_de_dados!$H:$H,$L$1,base_de_dados!$C:$C,$A382,base_de_dados!$M:$M,"&lt;=2007",base_de_dados!$O:$O,"&gt;=39447")</f>
        <v>0</v>
      </c>
      <c r="K382" s="32">
        <f t="shared" si="9"/>
        <v>0</v>
      </c>
      <c r="M382" s="57"/>
      <c r="N382" s="52"/>
      <c r="O382" s="58"/>
      <c r="P382" s="58"/>
      <c r="Q382" s="58"/>
      <c r="R382" s="58"/>
      <c r="S382" s="58"/>
      <c r="T382" s="58"/>
      <c r="U382" s="58"/>
      <c r="V382" s="58"/>
      <c r="W382" s="59"/>
      <c r="X382" s="47"/>
      <c r="Y382" s="57"/>
      <c r="Z382" s="52"/>
      <c r="AA382" s="51"/>
      <c r="AB382" s="48"/>
      <c r="AC382" s="48"/>
      <c r="AD382" s="48"/>
      <c r="AE382" s="48"/>
      <c r="AF382" s="48"/>
      <c r="AG382" s="48"/>
      <c r="AH382" s="48"/>
    </row>
    <row r="383" spans="1:34" x14ac:dyDescent="0.25">
      <c r="A383" s="29">
        <v>10</v>
      </c>
      <c r="B383" s="22" t="s">
        <v>897</v>
      </c>
      <c r="C383" s="5">
        <f>SUMIFS(base_de_dados!$T:$T,base_de_dados!$B:$B,$B383,base_de_dados!$G:$G,C$61,base_de_dados!$H:$H,$L$1,base_de_dados!$C:$C,$A383,base_de_dados!$M:$M,"&lt;=2007",base_de_dados!$O:$O,"&gt;=39447")</f>
        <v>0</v>
      </c>
      <c r="D383" s="5">
        <f>SUMIFS(base_de_dados!$T:$T,base_de_dados!$B:$B,$B383,base_de_dados!$G:$G,D$61,base_de_dados!$H:$H,$L$1,base_de_dados!$C:$C,$A383,base_de_dados!$M:$M,"&lt;=2007",base_de_dados!$O:$O,"&gt;=39447")</f>
        <v>0</v>
      </c>
      <c r="E383" s="5">
        <f>SUMIFS(base_de_dados!$T:$T,base_de_dados!$B:$B,$B383,base_de_dados!$G:$G,E$61,base_de_dados!$H:$H,$L$1,base_de_dados!$C:$C,$A383,base_de_dados!$M:$M,"&lt;=2007",base_de_dados!$O:$O,"&gt;=39447")</f>
        <v>0</v>
      </c>
      <c r="F383" s="5">
        <f>SUMIFS(base_de_dados!$T:$T,base_de_dados!$B:$B,$B383,base_de_dados!$G:$G,F$61,base_de_dados!$H:$H,$L$1,base_de_dados!$C:$C,$A383,base_de_dados!$M:$M,"&lt;=2007",base_de_dados!$O:$O,"&gt;=39447")</f>
        <v>0</v>
      </c>
      <c r="G383" s="5">
        <f>SUMIFS(base_de_dados!$T:$T,base_de_dados!$B:$B,$B383,base_de_dados!$G:$G,G$61,base_de_dados!$H:$H,$L$1,base_de_dados!$C:$C,$A383,base_de_dados!$M:$M,"&lt;=2007",base_de_dados!$O:$O,"&gt;=39447")</f>
        <v>0</v>
      </c>
      <c r="H383" s="5">
        <f>SUMIFS(base_de_dados!$T:$T,base_de_dados!$B:$B,$B383,base_de_dados!$G:$G,H$61,base_de_dados!$H:$H,$L$1,base_de_dados!$C:$C,$A383,base_de_dados!$M:$M,"&lt;=2007",base_de_dados!$O:$O,"&gt;=39447")</f>
        <v>0</v>
      </c>
      <c r="I383" s="5">
        <f>SUMIFS(base_de_dados!$T:$T,base_de_dados!$B:$B,$B383,base_de_dados!$G:$G,I$61,base_de_dados!$H:$H,$L$1,base_de_dados!$C:$C,$A383,base_de_dados!$M:$M,"&lt;=2007",base_de_dados!$O:$O,"&gt;=39447")</f>
        <v>0</v>
      </c>
      <c r="J383" s="5">
        <f>SUMIFS(base_de_dados!$T:$T,base_de_dados!$B:$B,$B383,base_de_dados!$G:$G,J$61,base_de_dados!$H:$H,$L$1,base_de_dados!$C:$C,$A383,base_de_dados!$M:$M,"&lt;=2007",base_de_dados!$O:$O,"&gt;=39447")</f>
        <v>0</v>
      </c>
      <c r="K383" s="32">
        <f t="shared" ref="K383:K446" si="10">SUM(C383:J383)</f>
        <v>0</v>
      </c>
      <c r="M383" s="57"/>
      <c r="N383" s="52"/>
      <c r="O383" s="58"/>
      <c r="P383" s="58"/>
      <c r="Q383" s="58"/>
      <c r="R383" s="58"/>
      <c r="S383" s="58"/>
      <c r="T383" s="58"/>
      <c r="U383" s="58"/>
      <c r="V383" s="58"/>
      <c r="W383" s="59"/>
      <c r="X383" s="47"/>
      <c r="Y383" s="57"/>
      <c r="Z383" s="52"/>
      <c r="AA383" s="51"/>
      <c r="AB383" s="48"/>
      <c r="AC383" s="48"/>
      <c r="AD383" s="48"/>
      <c r="AE383" s="48"/>
      <c r="AF383" s="48"/>
      <c r="AG383" s="48"/>
      <c r="AH383" s="48"/>
    </row>
    <row r="384" spans="1:34" x14ac:dyDescent="0.25">
      <c r="A384" s="29">
        <v>6</v>
      </c>
      <c r="B384" s="22" t="s">
        <v>898</v>
      </c>
      <c r="C384" s="5">
        <f>SUMIFS(base_de_dados!$T:$T,base_de_dados!$B:$B,$B384,base_de_dados!$G:$G,C$61,base_de_dados!$H:$H,$L$1,base_de_dados!$C:$C,$A384,base_de_dados!$M:$M,"&lt;=2007",base_de_dados!$O:$O,"&gt;=39447")</f>
        <v>0</v>
      </c>
      <c r="D384" s="5">
        <f>SUMIFS(base_de_dados!$T:$T,base_de_dados!$B:$B,$B384,base_de_dados!$G:$G,D$61,base_de_dados!$H:$H,$L$1,base_de_dados!$C:$C,$A384,base_de_dados!$M:$M,"&lt;=2007",base_de_dados!$O:$O,"&gt;=39447")</f>
        <v>0</v>
      </c>
      <c r="E384" s="5">
        <f>SUMIFS(base_de_dados!$T:$T,base_de_dados!$B:$B,$B384,base_de_dados!$G:$G,E$61,base_de_dados!$H:$H,$L$1,base_de_dados!$C:$C,$A384,base_de_dados!$M:$M,"&lt;=2007",base_de_dados!$O:$O,"&gt;=39447")</f>
        <v>0</v>
      </c>
      <c r="F384" s="5">
        <f>SUMIFS(base_de_dados!$T:$T,base_de_dados!$B:$B,$B384,base_de_dados!$G:$G,F$61,base_de_dados!$H:$H,$L$1,base_de_dados!$C:$C,$A384,base_de_dados!$M:$M,"&lt;=2007",base_de_dados!$O:$O,"&gt;=39447")</f>
        <v>0</v>
      </c>
      <c r="G384" s="5">
        <f>SUMIFS(base_de_dados!$T:$T,base_de_dados!$B:$B,$B384,base_de_dados!$G:$G,G$61,base_de_dados!$H:$H,$L$1,base_de_dados!$C:$C,$A384,base_de_dados!$M:$M,"&lt;=2007",base_de_dados!$O:$O,"&gt;=39447")</f>
        <v>0</v>
      </c>
      <c r="H384" s="5">
        <f>SUMIFS(base_de_dados!$T:$T,base_de_dados!$B:$B,$B384,base_de_dados!$G:$G,H$61,base_de_dados!$H:$H,$L$1,base_de_dados!$C:$C,$A384,base_de_dados!$M:$M,"&lt;=2007",base_de_dados!$O:$O,"&gt;=39447")</f>
        <v>0</v>
      </c>
      <c r="I384" s="5">
        <f>SUMIFS(base_de_dados!$T:$T,base_de_dados!$B:$B,$B384,base_de_dados!$G:$G,I$61,base_de_dados!$H:$H,$L$1,base_de_dados!$C:$C,$A384,base_de_dados!$M:$M,"&lt;=2007",base_de_dados!$O:$O,"&gt;=39447")</f>
        <v>0</v>
      </c>
      <c r="J384" s="5">
        <f>SUMIFS(base_de_dados!$T:$T,base_de_dados!$B:$B,$B384,base_de_dados!$G:$G,J$61,base_de_dados!$H:$H,$L$1,base_de_dados!$C:$C,$A384,base_de_dados!$M:$M,"&lt;=2007",base_de_dados!$O:$O,"&gt;=39447")</f>
        <v>0</v>
      </c>
      <c r="K384" s="32">
        <f t="shared" si="10"/>
        <v>0</v>
      </c>
      <c r="M384" s="57"/>
      <c r="N384" s="52"/>
      <c r="O384" s="58"/>
      <c r="P384" s="58"/>
      <c r="Q384" s="58"/>
      <c r="R384" s="58"/>
      <c r="S384" s="58"/>
      <c r="T384" s="58"/>
      <c r="U384" s="58"/>
      <c r="V384" s="58"/>
      <c r="W384" s="59"/>
      <c r="X384" s="47"/>
      <c r="Y384" s="57"/>
      <c r="Z384" s="52"/>
      <c r="AA384" s="51"/>
      <c r="AB384" s="48"/>
      <c r="AC384" s="48"/>
      <c r="AD384" s="48"/>
      <c r="AE384" s="48"/>
      <c r="AF384" s="48"/>
      <c r="AG384" s="48"/>
      <c r="AH384" s="48"/>
    </row>
    <row r="385" spans="1:34" x14ac:dyDescent="0.25">
      <c r="A385" s="29">
        <v>14</v>
      </c>
      <c r="B385" s="22" t="s">
        <v>899</v>
      </c>
      <c r="C385" s="5">
        <f>SUMIFS(base_de_dados!$T:$T,base_de_dados!$B:$B,$B385,base_de_dados!$G:$G,C$61,base_de_dados!$H:$H,$L$1,base_de_dados!$C:$C,$A385,base_de_dados!$M:$M,"&lt;=2007",base_de_dados!$O:$O,"&gt;=39447")</f>
        <v>0</v>
      </c>
      <c r="D385" s="5">
        <f>SUMIFS(base_de_dados!$T:$T,base_de_dados!$B:$B,$B385,base_de_dados!$G:$G,D$61,base_de_dados!$H:$H,$L$1,base_de_dados!$C:$C,$A385,base_de_dados!$M:$M,"&lt;=2007",base_de_dados!$O:$O,"&gt;=39447")</f>
        <v>0</v>
      </c>
      <c r="E385" s="5">
        <f>SUMIFS(base_de_dados!$T:$T,base_de_dados!$B:$B,$B385,base_de_dados!$G:$G,E$61,base_de_dados!$H:$H,$L$1,base_de_dados!$C:$C,$A385,base_de_dados!$M:$M,"&lt;=2007",base_de_dados!$O:$O,"&gt;=39447")</f>
        <v>0</v>
      </c>
      <c r="F385" s="5">
        <f>SUMIFS(base_de_dados!$T:$T,base_de_dados!$B:$B,$B385,base_de_dados!$G:$G,F$61,base_de_dados!$H:$H,$L$1,base_de_dados!$C:$C,$A385,base_de_dados!$M:$M,"&lt;=2007",base_de_dados!$O:$O,"&gt;=39447")</f>
        <v>0</v>
      </c>
      <c r="G385" s="5">
        <f>SUMIFS(base_de_dados!$T:$T,base_de_dados!$B:$B,$B385,base_de_dados!$G:$G,G$61,base_de_dados!$H:$H,$L$1,base_de_dados!$C:$C,$A385,base_de_dados!$M:$M,"&lt;=2007",base_de_dados!$O:$O,"&gt;=39447")</f>
        <v>0</v>
      </c>
      <c r="H385" s="5">
        <f>SUMIFS(base_de_dados!$T:$T,base_de_dados!$B:$B,$B385,base_de_dados!$G:$G,H$61,base_de_dados!$H:$H,$L$1,base_de_dados!$C:$C,$A385,base_de_dados!$M:$M,"&lt;=2007",base_de_dados!$O:$O,"&gt;=39447")</f>
        <v>0</v>
      </c>
      <c r="I385" s="5">
        <f>SUMIFS(base_de_dados!$T:$T,base_de_dados!$B:$B,$B385,base_de_dados!$G:$G,I$61,base_de_dados!$H:$H,$L$1,base_de_dados!$C:$C,$A385,base_de_dados!$M:$M,"&lt;=2007",base_de_dados!$O:$O,"&gt;=39447")</f>
        <v>0</v>
      </c>
      <c r="J385" s="5">
        <f>SUMIFS(base_de_dados!$T:$T,base_de_dados!$B:$B,$B385,base_de_dados!$G:$G,J$61,base_de_dados!$H:$H,$L$1,base_de_dados!$C:$C,$A385,base_de_dados!$M:$M,"&lt;=2007",base_de_dados!$O:$O,"&gt;=39447")</f>
        <v>0</v>
      </c>
      <c r="K385" s="32">
        <f t="shared" si="10"/>
        <v>0</v>
      </c>
      <c r="M385" s="57"/>
      <c r="N385" s="52"/>
      <c r="O385" s="58"/>
      <c r="P385" s="58"/>
      <c r="Q385" s="58"/>
      <c r="R385" s="58"/>
      <c r="S385" s="58"/>
      <c r="T385" s="58"/>
      <c r="U385" s="58"/>
      <c r="V385" s="58"/>
      <c r="W385" s="59"/>
      <c r="X385" s="47"/>
      <c r="Y385" s="57"/>
      <c r="Z385" s="52"/>
      <c r="AA385" s="51"/>
      <c r="AB385" s="48"/>
      <c r="AC385" s="48"/>
      <c r="AD385" s="48"/>
      <c r="AE385" s="48"/>
      <c r="AF385" s="48"/>
      <c r="AG385" s="48"/>
      <c r="AH385" s="48"/>
    </row>
    <row r="386" spans="1:34" x14ac:dyDescent="0.25">
      <c r="A386" s="29">
        <v>22</v>
      </c>
      <c r="B386" s="22" t="s">
        <v>900</v>
      </c>
      <c r="C386" s="5">
        <f>SUMIFS(base_de_dados!$T:$T,base_de_dados!$B:$B,$B386,base_de_dados!$G:$G,C$61,base_de_dados!$H:$H,$L$1,base_de_dados!$C:$C,$A386,base_de_dados!$M:$M,"&lt;=2007",base_de_dados!$O:$O,"&gt;=39447")</f>
        <v>0</v>
      </c>
      <c r="D386" s="5">
        <f>SUMIFS(base_de_dados!$T:$T,base_de_dados!$B:$B,$B386,base_de_dados!$G:$G,D$61,base_de_dados!$H:$H,$L$1,base_de_dados!$C:$C,$A386,base_de_dados!$M:$M,"&lt;=2007",base_de_dados!$O:$O,"&gt;=39447")</f>
        <v>0</v>
      </c>
      <c r="E386" s="5">
        <f>SUMIFS(base_de_dados!$T:$T,base_de_dados!$B:$B,$B386,base_de_dados!$G:$G,E$61,base_de_dados!$H:$H,$L$1,base_de_dados!$C:$C,$A386,base_de_dados!$M:$M,"&lt;=2007",base_de_dados!$O:$O,"&gt;=39447")</f>
        <v>0</v>
      </c>
      <c r="F386" s="5">
        <f>SUMIFS(base_de_dados!$T:$T,base_de_dados!$B:$B,$B386,base_de_dados!$G:$G,F$61,base_de_dados!$H:$H,$L$1,base_de_dados!$C:$C,$A386,base_de_dados!$M:$M,"&lt;=2007",base_de_dados!$O:$O,"&gt;=39447")</f>
        <v>0</v>
      </c>
      <c r="G386" s="5">
        <f>SUMIFS(base_de_dados!$T:$T,base_de_dados!$B:$B,$B386,base_de_dados!$G:$G,G$61,base_de_dados!$H:$H,$L$1,base_de_dados!$C:$C,$A386,base_de_dados!$M:$M,"&lt;=2007",base_de_dados!$O:$O,"&gt;=39447")</f>
        <v>0</v>
      </c>
      <c r="H386" s="5">
        <f>SUMIFS(base_de_dados!$T:$T,base_de_dados!$B:$B,$B386,base_de_dados!$G:$G,H$61,base_de_dados!$H:$H,$L$1,base_de_dados!$C:$C,$A386,base_de_dados!$M:$M,"&lt;=2007",base_de_dados!$O:$O,"&gt;=39447")</f>
        <v>0</v>
      </c>
      <c r="I386" s="5">
        <f>SUMIFS(base_de_dados!$T:$T,base_de_dados!$B:$B,$B386,base_de_dados!$G:$G,I$61,base_de_dados!$H:$H,$L$1,base_de_dados!$C:$C,$A386,base_de_dados!$M:$M,"&lt;=2007",base_de_dados!$O:$O,"&gt;=39447")</f>
        <v>0</v>
      </c>
      <c r="J386" s="5">
        <f>SUMIFS(base_de_dados!$T:$T,base_de_dados!$B:$B,$B386,base_de_dados!$G:$G,J$61,base_de_dados!$H:$H,$L$1,base_de_dados!$C:$C,$A386,base_de_dados!$M:$M,"&lt;=2007",base_de_dados!$O:$O,"&gt;=39447")</f>
        <v>0</v>
      </c>
      <c r="K386" s="32">
        <f t="shared" si="10"/>
        <v>0</v>
      </c>
      <c r="M386" s="57"/>
      <c r="N386" s="52"/>
      <c r="O386" s="58"/>
      <c r="P386" s="58"/>
      <c r="Q386" s="58"/>
      <c r="R386" s="58"/>
      <c r="S386" s="58"/>
      <c r="T386" s="58"/>
      <c r="U386" s="58"/>
      <c r="V386" s="58"/>
      <c r="W386" s="59"/>
      <c r="X386" s="47"/>
      <c r="Y386" s="57"/>
      <c r="Z386" s="52"/>
      <c r="AA386" s="51"/>
      <c r="AB386" s="48"/>
      <c r="AC386" s="48"/>
      <c r="AD386" s="48"/>
      <c r="AE386" s="48"/>
      <c r="AF386" s="48"/>
      <c r="AG386" s="48"/>
      <c r="AH386" s="48"/>
    </row>
    <row r="387" spans="1:34" x14ac:dyDescent="0.25">
      <c r="A387" s="29">
        <v>17</v>
      </c>
      <c r="B387" s="22" t="s">
        <v>557</v>
      </c>
      <c r="C387" s="5">
        <f>SUMIFS(base_de_dados!$T:$T,base_de_dados!$B:$B,$B387,base_de_dados!$G:$G,C$61,base_de_dados!$H:$H,$L$1,base_de_dados!$C:$C,$A387,base_de_dados!$M:$M,"&lt;=2007",base_de_dados!$O:$O,"&gt;=39447")</f>
        <v>0</v>
      </c>
      <c r="D387" s="5">
        <f>SUMIFS(base_de_dados!$T:$T,base_de_dados!$B:$B,$B387,base_de_dados!$G:$G,D$61,base_de_dados!$H:$H,$L$1,base_de_dados!$C:$C,$A387,base_de_dados!$M:$M,"&lt;=2007",base_de_dados!$O:$O,"&gt;=39447")</f>
        <v>0</v>
      </c>
      <c r="E387" s="5">
        <f>SUMIFS(base_de_dados!$T:$T,base_de_dados!$B:$B,$B387,base_de_dados!$G:$G,E$61,base_de_dados!$H:$H,$L$1,base_de_dados!$C:$C,$A387,base_de_dados!$M:$M,"&lt;=2007",base_de_dados!$O:$O,"&gt;=39447")</f>
        <v>0</v>
      </c>
      <c r="F387" s="5">
        <f>SUMIFS(base_de_dados!$T:$T,base_de_dados!$B:$B,$B387,base_de_dados!$G:$G,F$61,base_de_dados!$H:$H,$L$1,base_de_dados!$C:$C,$A387,base_de_dados!$M:$M,"&lt;=2007",base_de_dados!$O:$O,"&gt;=39447")</f>
        <v>0</v>
      </c>
      <c r="G387" s="5">
        <f>SUMIFS(base_de_dados!$T:$T,base_de_dados!$B:$B,$B387,base_de_dados!$G:$G,G$61,base_de_dados!$H:$H,$L$1,base_de_dados!$C:$C,$A387,base_de_dados!$M:$M,"&lt;=2007",base_de_dados!$O:$O,"&gt;=39447")</f>
        <v>0</v>
      </c>
      <c r="H387" s="5">
        <f>SUMIFS(base_de_dados!$T:$T,base_de_dados!$B:$B,$B387,base_de_dados!$G:$G,H$61,base_de_dados!$H:$H,$L$1,base_de_dados!$C:$C,$A387,base_de_dados!$M:$M,"&lt;=2007",base_de_dados!$O:$O,"&gt;=39447")</f>
        <v>0</v>
      </c>
      <c r="I387" s="5">
        <f>SUMIFS(base_de_dados!$T:$T,base_de_dados!$B:$B,$B387,base_de_dados!$G:$G,I$61,base_de_dados!$H:$H,$L$1,base_de_dados!$C:$C,$A387,base_de_dados!$M:$M,"&lt;=2007",base_de_dados!$O:$O,"&gt;=39447")</f>
        <v>0</v>
      </c>
      <c r="J387" s="5">
        <f>SUMIFS(base_de_dados!$T:$T,base_de_dados!$B:$B,$B387,base_de_dados!$G:$G,J$61,base_de_dados!$H:$H,$L$1,base_de_dados!$C:$C,$A387,base_de_dados!$M:$M,"&lt;=2007",base_de_dados!$O:$O,"&gt;=39447")</f>
        <v>0</v>
      </c>
      <c r="K387" s="32">
        <f t="shared" si="10"/>
        <v>0</v>
      </c>
      <c r="M387" s="57"/>
      <c r="N387" s="52"/>
      <c r="O387" s="58"/>
      <c r="P387" s="58"/>
      <c r="Q387" s="58"/>
      <c r="R387" s="58"/>
      <c r="S387" s="58"/>
      <c r="T387" s="58"/>
      <c r="U387" s="58"/>
      <c r="V387" s="58"/>
      <c r="W387" s="59"/>
      <c r="X387" s="47"/>
      <c r="Y387" s="57"/>
      <c r="Z387" s="52"/>
      <c r="AA387" s="51"/>
      <c r="AB387" s="48"/>
      <c r="AC387" s="48"/>
      <c r="AD387" s="48"/>
      <c r="AE387" s="48"/>
      <c r="AF387" s="48"/>
      <c r="AG387" s="48"/>
      <c r="AH387" s="48"/>
    </row>
    <row r="388" spans="1:34" x14ac:dyDescent="0.25">
      <c r="A388" s="29">
        <v>16</v>
      </c>
      <c r="B388" s="22" t="s">
        <v>901</v>
      </c>
      <c r="C388" s="5">
        <f>SUMIFS(base_de_dados!$T:$T,base_de_dados!$B:$B,$B388,base_de_dados!$G:$G,C$61,base_de_dados!$H:$H,$L$1,base_de_dados!$C:$C,$A388,base_de_dados!$M:$M,"&lt;=2007",base_de_dados!$O:$O,"&gt;=39447")</f>
        <v>0</v>
      </c>
      <c r="D388" s="5">
        <f>SUMIFS(base_de_dados!$T:$T,base_de_dados!$B:$B,$B388,base_de_dados!$G:$G,D$61,base_de_dados!$H:$H,$L$1,base_de_dados!$C:$C,$A388,base_de_dados!$M:$M,"&lt;=2007",base_de_dados!$O:$O,"&gt;=39447")</f>
        <v>0</v>
      </c>
      <c r="E388" s="5">
        <f>SUMIFS(base_de_dados!$T:$T,base_de_dados!$B:$B,$B388,base_de_dados!$G:$G,E$61,base_de_dados!$H:$H,$L$1,base_de_dados!$C:$C,$A388,base_de_dados!$M:$M,"&lt;=2007",base_de_dados!$O:$O,"&gt;=39447")</f>
        <v>0</v>
      </c>
      <c r="F388" s="5">
        <f>SUMIFS(base_de_dados!$T:$T,base_de_dados!$B:$B,$B388,base_de_dados!$G:$G,F$61,base_de_dados!$H:$H,$L$1,base_de_dados!$C:$C,$A388,base_de_dados!$M:$M,"&lt;=2007",base_de_dados!$O:$O,"&gt;=39447")</f>
        <v>0</v>
      </c>
      <c r="G388" s="5">
        <f>SUMIFS(base_de_dados!$T:$T,base_de_dados!$B:$B,$B388,base_de_dados!$G:$G,G$61,base_de_dados!$H:$H,$L$1,base_de_dados!$C:$C,$A388,base_de_dados!$M:$M,"&lt;=2007",base_de_dados!$O:$O,"&gt;=39447")</f>
        <v>0</v>
      </c>
      <c r="H388" s="5">
        <f>SUMIFS(base_de_dados!$T:$T,base_de_dados!$B:$B,$B388,base_de_dados!$G:$G,H$61,base_de_dados!$H:$H,$L$1,base_de_dados!$C:$C,$A388,base_de_dados!$M:$M,"&lt;=2007",base_de_dados!$O:$O,"&gt;=39447")</f>
        <v>0</v>
      </c>
      <c r="I388" s="5">
        <f>SUMIFS(base_de_dados!$T:$T,base_de_dados!$B:$B,$B388,base_de_dados!$G:$G,I$61,base_de_dados!$H:$H,$L$1,base_de_dados!$C:$C,$A388,base_de_dados!$M:$M,"&lt;=2007",base_de_dados!$O:$O,"&gt;=39447")</f>
        <v>0</v>
      </c>
      <c r="J388" s="5">
        <f>SUMIFS(base_de_dados!$T:$T,base_de_dados!$B:$B,$B388,base_de_dados!$G:$G,J$61,base_de_dados!$H:$H,$L$1,base_de_dados!$C:$C,$A388,base_de_dados!$M:$M,"&lt;=2007",base_de_dados!$O:$O,"&gt;=39447")</f>
        <v>0</v>
      </c>
      <c r="K388" s="32">
        <f t="shared" si="10"/>
        <v>0</v>
      </c>
      <c r="M388" s="57"/>
      <c r="N388" s="52"/>
      <c r="O388" s="58"/>
      <c r="P388" s="58"/>
      <c r="Q388" s="58"/>
      <c r="R388" s="58"/>
      <c r="S388" s="58"/>
      <c r="T388" s="58"/>
      <c r="U388" s="58"/>
      <c r="V388" s="58"/>
      <c r="W388" s="59"/>
      <c r="X388" s="47"/>
      <c r="Y388" s="57"/>
      <c r="Z388" s="52"/>
      <c r="AA388" s="51"/>
      <c r="AB388" s="48"/>
      <c r="AC388" s="48"/>
      <c r="AD388" s="48"/>
      <c r="AE388" s="48"/>
      <c r="AF388" s="48"/>
      <c r="AG388" s="48"/>
      <c r="AH388" s="48"/>
    </row>
    <row r="389" spans="1:34" x14ac:dyDescent="0.25">
      <c r="A389" s="29">
        <v>21</v>
      </c>
      <c r="B389" s="22" t="s">
        <v>902</v>
      </c>
      <c r="C389" s="5">
        <f>SUMIFS(base_de_dados!$T:$T,base_de_dados!$B:$B,$B389,base_de_dados!$G:$G,C$61,base_de_dados!$H:$H,$L$1,base_de_dados!$C:$C,$A389,base_de_dados!$M:$M,"&lt;=2007",base_de_dados!$O:$O,"&gt;=39447")</f>
        <v>0</v>
      </c>
      <c r="D389" s="5">
        <f>SUMIFS(base_de_dados!$T:$T,base_de_dados!$B:$B,$B389,base_de_dados!$G:$G,D$61,base_de_dados!$H:$H,$L$1,base_de_dados!$C:$C,$A389,base_de_dados!$M:$M,"&lt;=2007",base_de_dados!$O:$O,"&gt;=39447")</f>
        <v>0</v>
      </c>
      <c r="E389" s="5">
        <f>SUMIFS(base_de_dados!$T:$T,base_de_dados!$B:$B,$B389,base_de_dados!$G:$G,E$61,base_de_dados!$H:$H,$L$1,base_de_dados!$C:$C,$A389,base_de_dados!$M:$M,"&lt;=2007",base_de_dados!$O:$O,"&gt;=39447")</f>
        <v>0</v>
      </c>
      <c r="F389" s="5">
        <f>SUMIFS(base_de_dados!$T:$T,base_de_dados!$B:$B,$B389,base_de_dados!$G:$G,F$61,base_de_dados!$H:$H,$L$1,base_de_dados!$C:$C,$A389,base_de_dados!$M:$M,"&lt;=2007",base_de_dados!$O:$O,"&gt;=39447")</f>
        <v>0</v>
      </c>
      <c r="G389" s="5">
        <f>SUMIFS(base_de_dados!$T:$T,base_de_dados!$B:$B,$B389,base_de_dados!$G:$G,G$61,base_de_dados!$H:$H,$L$1,base_de_dados!$C:$C,$A389,base_de_dados!$M:$M,"&lt;=2007",base_de_dados!$O:$O,"&gt;=39447")</f>
        <v>0</v>
      </c>
      <c r="H389" s="5">
        <f>SUMIFS(base_de_dados!$T:$T,base_de_dados!$B:$B,$B389,base_de_dados!$G:$G,H$61,base_de_dados!$H:$H,$L$1,base_de_dados!$C:$C,$A389,base_de_dados!$M:$M,"&lt;=2007",base_de_dados!$O:$O,"&gt;=39447")</f>
        <v>0</v>
      </c>
      <c r="I389" s="5">
        <f>SUMIFS(base_de_dados!$T:$T,base_de_dados!$B:$B,$B389,base_de_dados!$G:$G,I$61,base_de_dados!$H:$H,$L$1,base_de_dados!$C:$C,$A389,base_de_dados!$M:$M,"&lt;=2007",base_de_dados!$O:$O,"&gt;=39447")</f>
        <v>0</v>
      </c>
      <c r="J389" s="5">
        <f>SUMIFS(base_de_dados!$T:$T,base_de_dados!$B:$B,$B389,base_de_dados!$G:$G,J$61,base_de_dados!$H:$H,$L$1,base_de_dados!$C:$C,$A389,base_de_dados!$M:$M,"&lt;=2007",base_de_dados!$O:$O,"&gt;=39447")</f>
        <v>0</v>
      </c>
      <c r="K389" s="32">
        <f t="shared" si="10"/>
        <v>0</v>
      </c>
      <c r="M389" s="57"/>
      <c r="N389" s="52"/>
      <c r="O389" s="58"/>
      <c r="P389" s="58"/>
      <c r="Q389" s="58"/>
      <c r="R389" s="58"/>
      <c r="S389" s="58"/>
      <c r="T389" s="58"/>
      <c r="U389" s="58"/>
      <c r="V389" s="58"/>
      <c r="W389" s="59"/>
      <c r="X389" s="47"/>
      <c r="Y389" s="57"/>
      <c r="Z389" s="52"/>
      <c r="AA389" s="51"/>
      <c r="AB389" s="48"/>
      <c r="AC389" s="48"/>
      <c r="AD389" s="48"/>
      <c r="AE389" s="48"/>
      <c r="AF389" s="48"/>
      <c r="AG389" s="48"/>
      <c r="AH389" s="48"/>
    </row>
    <row r="390" spans="1:34" x14ac:dyDescent="0.25">
      <c r="A390" s="29">
        <v>21</v>
      </c>
      <c r="B390" s="22" t="s">
        <v>903</v>
      </c>
      <c r="C390" s="5">
        <f>SUMIFS(base_de_dados!$T:$T,base_de_dados!$B:$B,$B390,base_de_dados!$G:$G,C$61,base_de_dados!$H:$H,$L$1,base_de_dados!$C:$C,$A390,base_de_dados!$M:$M,"&lt;=2007",base_de_dados!$O:$O,"&gt;=39447")</f>
        <v>0</v>
      </c>
      <c r="D390" s="5">
        <f>SUMIFS(base_de_dados!$T:$T,base_de_dados!$B:$B,$B390,base_de_dados!$G:$G,D$61,base_de_dados!$H:$H,$L$1,base_de_dados!$C:$C,$A390,base_de_dados!$M:$M,"&lt;=2007",base_de_dados!$O:$O,"&gt;=39447")</f>
        <v>0</v>
      </c>
      <c r="E390" s="5">
        <f>SUMIFS(base_de_dados!$T:$T,base_de_dados!$B:$B,$B390,base_de_dados!$G:$G,E$61,base_de_dados!$H:$H,$L$1,base_de_dados!$C:$C,$A390,base_de_dados!$M:$M,"&lt;=2007",base_de_dados!$O:$O,"&gt;=39447")</f>
        <v>0</v>
      </c>
      <c r="F390" s="5">
        <f>SUMIFS(base_de_dados!$T:$T,base_de_dados!$B:$B,$B390,base_de_dados!$G:$G,F$61,base_de_dados!$H:$H,$L$1,base_de_dados!$C:$C,$A390,base_de_dados!$M:$M,"&lt;=2007",base_de_dados!$O:$O,"&gt;=39447")</f>
        <v>0</v>
      </c>
      <c r="G390" s="5">
        <f>SUMIFS(base_de_dados!$T:$T,base_de_dados!$B:$B,$B390,base_de_dados!$G:$G,G$61,base_de_dados!$H:$H,$L$1,base_de_dados!$C:$C,$A390,base_de_dados!$M:$M,"&lt;=2007",base_de_dados!$O:$O,"&gt;=39447")</f>
        <v>0</v>
      </c>
      <c r="H390" s="5">
        <f>SUMIFS(base_de_dados!$T:$T,base_de_dados!$B:$B,$B390,base_de_dados!$G:$G,H$61,base_de_dados!$H:$H,$L$1,base_de_dados!$C:$C,$A390,base_de_dados!$M:$M,"&lt;=2007",base_de_dados!$O:$O,"&gt;=39447")</f>
        <v>0</v>
      </c>
      <c r="I390" s="5">
        <f>SUMIFS(base_de_dados!$T:$T,base_de_dados!$B:$B,$B390,base_de_dados!$G:$G,I$61,base_de_dados!$H:$H,$L$1,base_de_dados!$C:$C,$A390,base_de_dados!$M:$M,"&lt;=2007",base_de_dados!$O:$O,"&gt;=39447")</f>
        <v>0</v>
      </c>
      <c r="J390" s="5">
        <f>SUMIFS(base_de_dados!$T:$T,base_de_dados!$B:$B,$B390,base_de_dados!$G:$G,J$61,base_de_dados!$H:$H,$L$1,base_de_dados!$C:$C,$A390,base_de_dados!$M:$M,"&lt;=2007",base_de_dados!$O:$O,"&gt;=39447")</f>
        <v>0</v>
      </c>
      <c r="K390" s="32">
        <f t="shared" si="10"/>
        <v>0</v>
      </c>
      <c r="M390" s="57"/>
      <c r="N390" s="52"/>
      <c r="O390" s="58"/>
      <c r="P390" s="58"/>
      <c r="Q390" s="58"/>
      <c r="R390" s="58"/>
      <c r="S390" s="58"/>
      <c r="T390" s="58"/>
      <c r="U390" s="58"/>
      <c r="V390" s="58"/>
      <c r="W390" s="59"/>
      <c r="X390" s="47"/>
      <c r="Y390" s="57"/>
      <c r="Z390" s="52"/>
      <c r="AA390" s="51"/>
      <c r="AB390" s="48"/>
      <c r="AC390" s="48"/>
      <c r="AD390" s="48"/>
      <c r="AE390" s="48"/>
      <c r="AF390" s="48"/>
      <c r="AG390" s="48"/>
      <c r="AH390" s="48"/>
    </row>
    <row r="391" spans="1:34" x14ac:dyDescent="0.25">
      <c r="A391" s="29">
        <v>18</v>
      </c>
      <c r="B391" s="22" t="s">
        <v>904</v>
      </c>
      <c r="C391" s="5">
        <f>SUMIFS(base_de_dados!$T:$T,base_de_dados!$B:$B,$B391,base_de_dados!$G:$G,C$61,base_de_dados!$H:$H,$L$1,base_de_dados!$C:$C,$A391,base_de_dados!$M:$M,"&lt;=2007",base_de_dados!$O:$O,"&gt;=39447")</f>
        <v>0</v>
      </c>
      <c r="D391" s="5">
        <f>SUMIFS(base_de_dados!$T:$T,base_de_dados!$B:$B,$B391,base_de_dados!$G:$G,D$61,base_de_dados!$H:$H,$L$1,base_de_dados!$C:$C,$A391,base_de_dados!$M:$M,"&lt;=2007",base_de_dados!$O:$O,"&gt;=39447")</f>
        <v>0</v>
      </c>
      <c r="E391" s="5">
        <f>SUMIFS(base_de_dados!$T:$T,base_de_dados!$B:$B,$B391,base_de_dados!$G:$G,E$61,base_de_dados!$H:$H,$L$1,base_de_dados!$C:$C,$A391,base_de_dados!$M:$M,"&lt;=2007",base_de_dados!$O:$O,"&gt;=39447")</f>
        <v>0</v>
      </c>
      <c r="F391" s="5">
        <f>SUMIFS(base_de_dados!$T:$T,base_de_dados!$B:$B,$B391,base_de_dados!$G:$G,F$61,base_de_dados!$H:$H,$L$1,base_de_dados!$C:$C,$A391,base_de_dados!$M:$M,"&lt;=2007",base_de_dados!$O:$O,"&gt;=39447")</f>
        <v>0</v>
      </c>
      <c r="G391" s="5">
        <f>SUMIFS(base_de_dados!$T:$T,base_de_dados!$B:$B,$B391,base_de_dados!$G:$G,G$61,base_de_dados!$H:$H,$L$1,base_de_dados!$C:$C,$A391,base_de_dados!$M:$M,"&lt;=2007",base_de_dados!$O:$O,"&gt;=39447")</f>
        <v>0</v>
      </c>
      <c r="H391" s="5">
        <f>SUMIFS(base_de_dados!$T:$T,base_de_dados!$B:$B,$B391,base_de_dados!$G:$G,H$61,base_de_dados!$H:$H,$L$1,base_de_dados!$C:$C,$A391,base_de_dados!$M:$M,"&lt;=2007",base_de_dados!$O:$O,"&gt;=39447")</f>
        <v>0</v>
      </c>
      <c r="I391" s="5">
        <f>SUMIFS(base_de_dados!$T:$T,base_de_dados!$B:$B,$B391,base_de_dados!$G:$G,I$61,base_de_dados!$H:$H,$L$1,base_de_dados!$C:$C,$A391,base_de_dados!$M:$M,"&lt;=2007",base_de_dados!$O:$O,"&gt;=39447")</f>
        <v>0</v>
      </c>
      <c r="J391" s="5">
        <f>SUMIFS(base_de_dados!$T:$T,base_de_dados!$B:$B,$B391,base_de_dados!$G:$G,J$61,base_de_dados!$H:$H,$L$1,base_de_dados!$C:$C,$A391,base_de_dados!$M:$M,"&lt;=2007",base_de_dados!$O:$O,"&gt;=39447")</f>
        <v>0</v>
      </c>
      <c r="K391" s="32">
        <f t="shared" si="10"/>
        <v>0</v>
      </c>
      <c r="M391" s="57"/>
      <c r="N391" s="52"/>
      <c r="O391" s="58"/>
      <c r="P391" s="58"/>
      <c r="Q391" s="58"/>
      <c r="R391" s="58"/>
      <c r="S391" s="58"/>
      <c r="T391" s="58"/>
      <c r="U391" s="58"/>
      <c r="V391" s="58"/>
      <c r="W391" s="59"/>
      <c r="X391" s="47"/>
      <c r="Y391" s="57"/>
      <c r="Z391" s="52"/>
      <c r="AA391" s="51"/>
      <c r="AB391" s="48"/>
      <c r="AC391" s="48"/>
      <c r="AD391" s="48"/>
      <c r="AE391" s="48"/>
      <c r="AF391" s="48"/>
      <c r="AG391" s="48"/>
      <c r="AH391" s="48"/>
    </row>
    <row r="392" spans="1:34" x14ac:dyDescent="0.25">
      <c r="A392" s="29">
        <v>21</v>
      </c>
      <c r="B392" s="22" t="s">
        <v>905</v>
      </c>
      <c r="C392" s="5">
        <f>SUMIFS(base_de_dados!$T:$T,base_de_dados!$B:$B,$B392,base_de_dados!$G:$G,C$61,base_de_dados!$H:$H,$L$1,base_de_dados!$C:$C,$A392,base_de_dados!$M:$M,"&lt;=2007",base_de_dados!$O:$O,"&gt;=39447")</f>
        <v>0</v>
      </c>
      <c r="D392" s="5">
        <f>SUMIFS(base_de_dados!$T:$T,base_de_dados!$B:$B,$B392,base_de_dados!$G:$G,D$61,base_de_dados!$H:$H,$L$1,base_de_dados!$C:$C,$A392,base_de_dados!$M:$M,"&lt;=2007",base_de_dados!$O:$O,"&gt;=39447")</f>
        <v>0</v>
      </c>
      <c r="E392" s="5">
        <f>SUMIFS(base_de_dados!$T:$T,base_de_dados!$B:$B,$B392,base_de_dados!$G:$G,E$61,base_de_dados!$H:$H,$L$1,base_de_dados!$C:$C,$A392,base_de_dados!$M:$M,"&lt;=2007",base_de_dados!$O:$O,"&gt;=39447")</f>
        <v>0</v>
      </c>
      <c r="F392" s="5">
        <f>SUMIFS(base_de_dados!$T:$T,base_de_dados!$B:$B,$B392,base_de_dados!$G:$G,F$61,base_de_dados!$H:$H,$L$1,base_de_dados!$C:$C,$A392,base_de_dados!$M:$M,"&lt;=2007",base_de_dados!$O:$O,"&gt;=39447")</f>
        <v>0</v>
      </c>
      <c r="G392" s="5">
        <f>SUMIFS(base_de_dados!$T:$T,base_de_dados!$B:$B,$B392,base_de_dados!$G:$G,G$61,base_de_dados!$H:$H,$L$1,base_de_dados!$C:$C,$A392,base_de_dados!$M:$M,"&lt;=2007",base_de_dados!$O:$O,"&gt;=39447")</f>
        <v>0</v>
      </c>
      <c r="H392" s="5">
        <f>SUMIFS(base_de_dados!$T:$T,base_de_dados!$B:$B,$B392,base_de_dados!$G:$G,H$61,base_de_dados!$H:$H,$L$1,base_de_dados!$C:$C,$A392,base_de_dados!$M:$M,"&lt;=2007",base_de_dados!$O:$O,"&gt;=39447")</f>
        <v>0</v>
      </c>
      <c r="I392" s="5">
        <f>SUMIFS(base_de_dados!$T:$T,base_de_dados!$B:$B,$B392,base_de_dados!$G:$G,I$61,base_de_dados!$H:$H,$L$1,base_de_dados!$C:$C,$A392,base_de_dados!$M:$M,"&lt;=2007",base_de_dados!$O:$O,"&gt;=39447")</f>
        <v>0</v>
      </c>
      <c r="J392" s="5">
        <f>SUMIFS(base_de_dados!$T:$T,base_de_dados!$B:$B,$B392,base_de_dados!$G:$G,J$61,base_de_dados!$H:$H,$L$1,base_de_dados!$C:$C,$A392,base_de_dados!$M:$M,"&lt;=2007",base_de_dados!$O:$O,"&gt;=39447")</f>
        <v>0</v>
      </c>
      <c r="K392" s="32">
        <f t="shared" si="10"/>
        <v>0</v>
      </c>
      <c r="M392" s="57"/>
      <c r="N392" s="52"/>
      <c r="O392" s="58"/>
      <c r="P392" s="58"/>
      <c r="Q392" s="58"/>
      <c r="R392" s="58"/>
      <c r="S392" s="58"/>
      <c r="T392" s="58"/>
      <c r="U392" s="58"/>
      <c r="V392" s="58"/>
      <c r="W392" s="59"/>
      <c r="X392" s="47"/>
      <c r="Y392" s="57"/>
      <c r="Z392" s="52"/>
      <c r="AA392" s="51"/>
      <c r="AB392" s="48"/>
      <c r="AC392" s="48"/>
      <c r="AD392" s="48"/>
      <c r="AE392" s="48"/>
      <c r="AF392" s="48"/>
      <c r="AG392" s="48"/>
      <c r="AH392" s="48"/>
    </row>
    <row r="393" spans="1:34" x14ac:dyDescent="0.25">
      <c r="A393" s="29">
        <v>16</v>
      </c>
      <c r="B393" s="22" t="s">
        <v>906</v>
      </c>
      <c r="C393" s="5">
        <f>SUMIFS(base_de_dados!$T:$T,base_de_dados!$B:$B,$B393,base_de_dados!$G:$G,C$61,base_de_dados!$H:$H,$L$1,base_de_dados!$C:$C,$A393,base_de_dados!$M:$M,"&lt;=2007",base_de_dados!$O:$O,"&gt;=39447")</f>
        <v>0</v>
      </c>
      <c r="D393" s="5">
        <f>SUMIFS(base_de_dados!$T:$T,base_de_dados!$B:$B,$B393,base_de_dados!$G:$G,D$61,base_de_dados!$H:$H,$L$1,base_de_dados!$C:$C,$A393,base_de_dados!$M:$M,"&lt;=2007",base_de_dados!$O:$O,"&gt;=39447")</f>
        <v>0</v>
      </c>
      <c r="E393" s="5">
        <f>SUMIFS(base_de_dados!$T:$T,base_de_dados!$B:$B,$B393,base_de_dados!$G:$G,E$61,base_de_dados!$H:$H,$L$1,base_de_dados!$C:$C,$A393,base_de_dados!$M:$M,"&lt;=2007",base_de_dados!$O:$O,"&gt;=39447")</f>
        <v>0</v>
      </c>
      <c r="F393" s="5">
        <f>SUMIFS(base_de_dados!$T:$T,base_de_dados!$B:$B,$B393,base_de_dados!$G:$G,F$61,base_de_dados!$H:$H,$L$1,base_de_dados!$C:$C,$A393,base_de_dados!$M:$M,"&lt;=2007",base_de_dados!$O:$O,"&gt;=39447")</f>
        <v>0</v>
      </c>
      <c r="G393" s="5">
        <f>SUMIFS(base_de_dados!$T:$T,base_de_dados!$B:$B,$B393,base_de_dados!$G:$G,G$61,base_de_dados!$H:$H,$L$1,base_de_dados!$C:$C,$A393,base_de_dados!$M:$M,"&lt;=2007",base_de_dados!$O:$O,"&gt;=39447")</f>
        <v>0</v>
      </c>
      <c r="H393" s="5">
        <f>SUMIFS(base_de_dados!$T:$T,base_de_dados!$B:$B,$B393,base_de_dados!$G:$G,H$61,base_de_dados!$H:$H,$L$1,base_de_dados!$C:$C,$A393,base_de_dados!$M:$M,"&lt;=2007",base_de_dados!$O:$O,"&gt;=39447")</f>
        <v>0</v>
      </c>
      <c r="I393" s="5">
        <f>SUMIFS(base_de_dados!$T:$T,base_de_dados!$B:$B,$B393,base_de_dados!$G:$G,I$61,base_de_dados!$H:$H,$L$1,base_de_dados!$C:$C,$A393,base_de_dados!$M:$M,"&lt;=2007",base_de_dados!$O:$O,"&gt;=39447")</f>
        <v>0</v>
      </c>
      <c r="J393" s="5">
        <f>SUMIFS(base_de_dados!$T:$T,base_de_dados!$B:$B,$B393,base_de_dados!$G:$G,J$61,base_de_dados!$H:$H,$L$1,base_de_dados!$C:$C,$A393,base_de_dados!$M:$M,"&lt;=2007",base_de_dados!$O:$O,"&gt;=39447")</f>
        <v>0</v>
      </c>
      <c r="K393" s="32">
        <f t="shared" si="10"/>
        <v>0</v>
      </c>
      <c r="M393" s="57"/>
      <c r="N393" s="52"/>
      <c r="O393" s="58"/>
      <c r="P393" s="58"/>
      <c r="Q393" s="58"/>
      <c r="R393" s="58"/>
      <c r="S393" s="58"/>
      <c r="T393" s="58"/>
      <c r="U393" s="58"/>
      <c r="V393" s="58"/>
      <c r="W393" s="59"/>
      <c r="X393" s="47"/>
      <c r="Y393" s="57"/>
      <c r="Z393" s="52"/>
      <c r="AA393" s="51"/>
      <c r="AB393" s="48"/>
      <c r="AC393" s="48"/>
      <c r="AD393" s="48"/>
      <c r="AE393" s="48"/>
      <c r="AF393" s="48"/>
      <c r="AG393" s="48"/>
      <c r="AH393" s="48"/>
    </row>
    <row r="394" spans="1:34" x14ac:dyDescent="0.25">
      <c r="A394" s="29">
        <v>6</v>
      </c>
      <c r="B394" s="22" t="s">
        <v>907</v>
      </c>
      <c r="C394" s="5">
        <f>SUMIFS(base_de_dados!$T:$T,base_de_dados!$B:$B,$B394,base_de_dados!$G:$G,C$61,base_de_dados!$H:$H,$L$1,base_de_dados!$C:$C,$A394,base_de_dados!$M:$M,"&lt;=2007",base_de_dados!$O:$O,"&gt;=39447")</f>
        <v>0</v>
      </c>
      <c r="D394" s="5">
        <f>SUMIFS(base_de_dados!$T:$T,base_de_dados!$B:$B,$B394,base_de_dados!$G:$G,D$61,base_de_dados!$H:$H,$L$1,base_de_dados!$C:$C,$A394,base_de_dados!$M:$M,"&lt;=2007",base_de_dados!$O:$O,"&gt;=39447")</f>
        <v>0</v>
      </c>
      <c r="E394" s="5">
        <f>SUMIFS(base_de_dados!$T:$T,base_de_dados!$B:$B,$B394,base_de_dados!$G:$G,E$61,base_de_dados!$H:$H,$L$1,base_de_dados!$C:$C,$A394,base_de_dados!$M:$M,"&lt;=2007",base_de_dados!$O:$O,"&gt;=39447")</f>
        <v>0</v>
      </c>
      <c r="F394" s="5">
        <f>SUMIFS(base_de_dados!$T:$T,base_de_dados!$B:$B,$B394,base_de_dados!$G:$G,F$61,base_de_dados!$H:$H,$L$1,base_de_dados!$C:$C,$A394,base_de_dados!$M:$M,"&lt;=2007",base_de_dados!$O:$O,"&gt;=39447")</f>
        <v>0</v>
      </c>
      <c r="G394" s="5">
        <f>SUMIFS(base_de_dados!$T:$T,base_de_dados!$B:$B,$B394,base_de_dados!$G:$G,G$61,base_de_dados!$H:$H,$L$1,base_de_dados!$C:$C,$A394,base_de_dados!$M:$M,"&lt;=2007",base_de_dados!$O:$O,"&gt;=39447")</f>
        <v>0</v>
      </c>
      <c r="H394" s="5">
        <f>SUMIFS(base_de_dados!$T:$T,base_de_dados!$B:$B,$B394,base_de_dados!$G:$G,H$61,base_de_dados!$H:$H,$L$1,base_de_dados!$C:$C,$A394,base_de_dados!$M:$M,"&lt;=2007",base_de_dados!$O:$O,"&gt;=39447")</f>
        <v>0</v>
      </c>
      <c r="I394" s="5">
        <f>SUMIFS(base_de_dados!$T:$T,base_de_dados!$B:$B,$B394,base_de_dados!$G:$G,I$61,base_de_dados!$H:$H,$L$1,base_de_dados!$C:$C,$A394,base_de_dados!$M:$M,"&lt;=2007",base_de_dados!$O:$O,"&gt;=39447")</f>
        <v>0</v>
      </c>
      <c r="J394" s="5">
        <f>SUMIFS(base_de_dados!$T:$T,base_de_dados!$B:$B,$B394,base_de_dados!$G:$G,J$61,base_de_dados!$H:$H,$L$1,base_de_dados!$C:$C,$A394,base_de_dados!$M:$M,"&lt;=2007",base_de_dados!$O:$O,"&gt;=39447")</f>
        <v>0</v>
      </c>
      <c r="K394" s="32">
        <f t="shared" si="10"/>
        <v>0</v>
      </c>
      <c r="M394" s="57"/>
      <c r="N394" s="52"/>
      <c r="O394" s="58"/>
      <c r="P394" s="58"/>
      <c r="Q394" s="58"/>
      <c r="R394" s="58"/>
      <c r="S394" s="58"/>
      <c r="T394" s="58"/>
      <c r="U394" s="58"/>
      <c r="V394" s="58"/>
      <c r="W394" s="59"/>
      <c r="X394" s="47"/>
      <c r="Y394" s="57"/>
      <c r="Z394" s="52"/>
      <c r="AA394" s="51"/>
      <c r="AB394" s="48"/>
      <c r="AC394" s="48"/>
      <c r="AD394" s="48"/>
      <c r="AE394" s="48"/>
      <c r="AF394" s="48"/>
      <c r="AG394" s="48"/>
      <c r="AH394" s="48"/>
    </row>
    <row r="395" spans="1:34" x14ac:dyDescent="0.25">
      <c r="A395" s="29">
        <v>16</v>
      </c>
      <c r="B395" s="22" t="s">
        <v>908</v>
      </c>
      <c r="C395" s="5">
        <f>SUMIFS(base_de_dados!$T:$T,base_de_dados!$B:$B,$B395,base_de_dados!$G:$G,C$61,base_de_dados!$H:$H,$L$1,base_de_dados!$C:$C,$A395,base_de_dados!$M:$M,"&lt;=2007",base_de_dados!$O:$O,"&gt;=39447")</f>
        <v>0</v>
      </c>
      <c r="D395" s="5">
        <f>SUMIFS(base_de_dados!$T:$T,base_de_dados!$B:$B,$B395,base_de_dados!$G:$G,D$61,base_de_dados!$H:$H,$L$1,base_de_dados!$C:$C,$A395,base_de_dados!$M:$M,"&lt;=2007",base_de_dados!$O:$O,"&gt;=39447")</f>
        <v>0</v>
      </c>
      <c r="E395" s="5">
        <f>SUMIFS(base_de_dados!$T:$T,base_de_dados!$B:$B,$B395,base_de_dados!$G:$G,E$61,base_de_dados!$H:$H,$L$1,base_de_dados!$C:$C,$A395,base_de_dados!$M:$M,"&lt;=2007",base_de_dados!$O:$O,"&gt;=39447")</f>
        <v>0</v>
      </c>
      <c r="F395" s="5">
        <f>SUMIFS(base_de_dados!$T:$T,base_de_dados!$B:$B,$B395,base_de_dados!$G:$G,F$61,base_de_dados!$H:$H,$L$1,base_de_dados!$C:$C,$A395,base_de_dados!$M:$M,"&lt;=2007",base_de_dados!$O:$O,"&gt;=39447")</f>
        <v>0</v>
      </c>
      <c r="G395" s="5">
        <f>SUMIFS(base_de_dados!$T:$T,base_de_dados!$B:$B,$B395,base_de_dados!$G:$G,G$61,base_de_dados!$H:$H,$L$1,base_de_dados!$C:$C,$A395,base_de_dados!$M:$M,"&lt;=2007",base_de_dados!$O:$O,"&gt;=39447")</f>
        <v>0</v>
      </c>
      <c r="H395" s="5">
        <f>SUMIFS(base_de_dados!$T:$T,base_de_dados!$B:$B,$B395,base_de_dados!$G:$G,H$61,base_de_dados!$H:$H,$L$1,base_de_dados!$C:$C,$A395,base_de_dados!$M:$M,"&lt;=2007",base_de_dados!$O:$O,"&gt;=39447")</f>
        <v>0</v>
      </c>
      <c r="I395" s="5">
        <f>SUMIFS(base_de_dados!$T:$T,base_de_dados!$B:$B,$B395,base_de_dados!$G:$G,I$61,base_de_dados!$H:$H,$L$1,base_de_dados!$C:$C,$A395,base_de_dados!$M:$M,"&lt;=2007",base_de_dados!$O:$O,"&gt;=39447")</f>
        <v>0</v>
      </c>
      <c r="J395" s="5">
        <f>SUMIFS(base_de_dados!$T:$T,base_de_dados!$B:$B,$B395,base_de_dados!$G:$G,J$61,base_de_dados!$H:$H,$L$1,base_de_dados!$C:$C,$A395,base_de_dados!$M:$M,"&lt;=2007",base_de_dados!$O:$O,"&gt;=39447")</f>
        <v>0</v>
      </c>
      <c r="K395" s="32">
        <f t="shared" si="10"/>
        <v>0</v>
      </c>
      <c r="M395" s="57"/>
      <c r="N395" s="52"/>
      <c r="O395" s="58"/>
      <c r="P395" s="58"/>
      <c r="Q395" s="58"/>
      <c r="R395" s="58"/>
      <c r="S395" s="58"/>
      <c r="T395" s="58"/>
      <c r="U395" s="58"/>
      <c r="V395" s="58"/>
      <c r="W395" s="59"/>
      <c r="X395" s="47"/>
      <c r="Y395" s="57"/>
      <c r="Z395" s="52"/>
      <c r="AA395" s="51"/>
      <c r="AB395" s="48"/>
      <c r="AC395" s="48"/>
      <c r="AD395" s="48"/>
      <c r="AE395" s="48"/>
      <c r="AF395" s="48"/>
      <c r="AG395" s="48"/>
      <c r="AH395" s="48"/>
    </row>
    <row r="396" spans="1:34" x14ac:dyDescent="0.25">
      <c r="A396" s="29">
        <v>15</v>
      </c>
      <c r="B396" s="22" t="s">
        <v>909</v>
      </c>
      <c r="C396" s="5">
        <f>SUMIFS(base_de_dados!$T:$T,base_de_dados!$B:$B,$B396,base_de_dados!$G:$G,C$61,base_de_dados!$H:$H,$L$1,base_de_dados!$C:$C,$A396,base_de_dados!$M:$M,"&lt;=2007",base_de_dados!$O:$O,"&gt;=39447")</f>
        <v>0</v>
      </c>
      <c r="D396" s="5">
        <f>SUMIFS(base_de_dados!$T:$T,base_de_dados!$B:$B,$B396,base_de_dados!$G:$G,D$61,base_de_dados!$H:$H,$L$1,base_de_dados!$C:$C,$A396,base_de_dados!$M:$M,"&lt;=2007",base_de_dados!$O:$O,"&gt;=39447")</f>
        <v>0</v>
      </c>
      <c r="E396" s="5">
        <f>SUMIFS(base_de_dados!$T:$T,base_de_dados!$B:$B,$B396,base_de_dados!$G:$G,E$61,base_de_dados!$H:$H,$L$1,base_de_dados!$C:$C,$A396,base_de_dados!$M:$M,"&lt;=2007",base_de_dados!$O:$O,"&gt;=39447")</f>
        <v>0</v>
      </c>
      <c r="F396" s="5">
        <f>SUMIFS(base_de_dados!$T:$T,base_de_dados!$B:$B,$B396,base_de_dados!$G:$G,F$61,base_de_dados!$H:$H,$L$1,base_de_dados!$C:$C,$A396,base_de_dados!$M:$M,"&lt;=2007",base_de_dados!$O:$O,"&gt;=39447")</f>
        <v>0</v>
      </c>
      <c r="G396" s="5">
        <f>SUMIFS(base_de_dados!$T:$T,base_de_dados!$B:$B,$B396,base_de_dados!$G:$G,G$61,base_de_dados!$H:$H,$L$1,base_de_dados!$C:$C,$A396,base_de_dados!$M:$M,"&lt;=2007",base_de_dados!$O:$O,"&gt;=39447")</f>
        <v>0</v>
      </c>
      <c r="H396" s="5">
        <f>SUMIFS(base_de_dados!$T:$T,base_de_dados!$B:$B,$B396,base_de_dados!$G:$G,H$61,base_de_dados!$H:$H,$L$1,base_de_dados!$C:$C,$A396,base_de_dados!$M:$M,"&lt;=2007",base_de_dados!$O:$O,"&gt;=39447")</f>
        <v>0</v>
      </c>
      <c r="I396" s="5">
        <f>SUMIFS(base_de_dados!$T:$T,base_de_dados!$B:$B,$B396,base_de_dados!$G:$G,I$61,base_de_dados!$H:$H,$L$1,base_de_dados!$C:$C,$A396,base_de_dados!$M:$M,"&lt;=2007",base_de_dados!$O:$O,"&gt;=39447")</f>
        <v>0</v>
      </c>
      <c r="J396" s="5">
        <f>SUMIFS(base_de_dados!$T:$T,base_de_dados!$B:$B,$B396,base_de_dados!$G:$G,J$61,base_de_dados!$H:$H,$L$1,base_de_dados!$C:$C,$A396,base_de_dados!$M:$M,"&lt;=2007",base_de_dados!$O:$O,"&gt;=39447")</f>
        <v>0</v>
      </c>
      <c r="K396" s="32">
        <f t="shared" si="10"/>
        <v>0</v>
      </c>
      <c r="M396" s="57"/>
      <c r="N396" s="52"/>
      <c r="O396" s="58"/>
      <c r="P396" s="58"/>
      <c r="Q396" s="58"/>
      <c r="R396" s="58"/>
      <c r="S396" s="58"/>
      <c r="T396" s="58"/>
      <c r="U396" s="58"/>
      <c r="V396" s="58"/>
      <c r="W396" s="59"/>
      <c r="X396" s="47"/>
      <c r="Y396" s="57"/>
      <c r="Z396" s="52"/>
      <c r="AA396" s="51"/>
      <c r="AB396" s="48"/>
      <c r="AC396" s="48"/>
      <c r="AD396" s="48"/>
      <c r="AE396" s="48"/>
      <c r="AF396" s="48"/>
      <c r="AG396" s="48"/>
      <c r="AH396" s="48"/>
    </row>
    <row r="397" spans="1:34" x14ac:dyDescent="0.25">
      <c r="A397" s="29">
        <v>15</v>
      </c>
      <c r="B397" s="22" t="s">
        <v>572</v>
      </c>
      <c r="C397" s="5">
        <f>SUMIFS(base_de_dados!$T:$T,base_de_dados!$B:$B,$B397,base_de_dados!$G:$G,C$61,base_de_dados!$H:$H,$L$1,base_de_dados!$C:$C,$A397,base_de_dados!$M:$M,"&lt;=2007",base_de_dados!$O:$O,"&gt;=39447")</f>
        <v>0</v>
      </c>
      <c r="D397" s="5">
        <f>SUMIFS(base_de_dados!$T:$T,base_de_dados!$B:$B,$B397,base_de_dados!$G:$G,D$61,base_de_dados!$H:$H,$L$1,base_de_dados!$C:$C,$A397,base_de_dados!$M:$M,"&lt;=2007",base_de_dados!$O:$O,"&gt;=39447")</f>
        <v>0</v>
      </c>
      <c r="E397" s="5">
        <f>SUMIFS(base_de_dados!$T:$T,base_de_dados!$B:$B,$B397,base_de_dados!$G:$G,E$61,base_de_dados!$H:$H,$L$1,base_de_dados!$C:$C,$A397,base_de_dados!$M:$M,"&lt;=2007",base_de_dados!$O:$O,"&gt;=39447")</f>
        <v>0</v>
      </c>
      <c r="F397" s="5">
        <f>SUMIFS(base_de_dados!$T:$T,base_de_dados!$B:$B,$B397,base_de_dados!$G:$G,F$61,base_de_dados!$H:$H,$L$1,base_de_dados!$C:$C,$A397,base_de_dados!$M:$M,"&lt;=2007",base_de_dados!$O:$O,"&gt;=39447")</f>
        <v>2.8348554033485539E-2</v>
      </c>
      <c r="G397" s="5">
        <f>SUMIFS(base_de_dados!$T:$T,base_de_dados!$B:$B,$B397,base_de_dados!$G:$G,G$61,base_de_dados!$H:$H,$L$1,base_de_dados!$C:$C,$A397,base_de_dados!$M:$M,"&lt;=2007",base_de_dados!$O:$O,"&gt;=39447")</f>
        <v>0</v>
      </c>
      <c r="H397" s="5">
        <f>SUMIFS(base_de_dados!$T:$T,base_de_dados!$B:$B,$B397,base_de_dados!$G:$G,H$61,base_de_dados!$H:$H,$L$1,base_de_dados!$C:$C,$A397,base_de_dados!$M:$M,"&lt;=2007",base_de_dados!$O:$O,"&gt;=39447")</f>
        <v>0</v>
      </c>
      <c r="I397" s="5">
        <f>SUMIFS(base_de_dados!$T:$T,base_de_dados!$B:$B,$B397,base_de_dados!$G:$G,I$61,base_de_dados!$H:$H,$L$1,base_de_dados!$C:$C,$A397,base_de_dados!$M:$M,"&lt;=2007",base_de_dados!$O:$O,"&gt;=39447")</f>
        <v>0</v>
      </c>
      <c r="J397" s="5">
        <f>SUMIFS(base_de_dados!$T:$T,base_de_dados!$B:$B,$B397,base_de_dados!$G:$G,J$61,base_de_dados!$H:$H,$L$1,base_de_dados!$C:$C,$A397,base_de_dados!$M:$M,"&lt;=2007",base_de_dados!$O:$O,"&gt;=39447")</f>
        <v>0</v>
      </c>
      <c r="K397" s="32">
        <f t="shared" si="10"/>
        <v>2.8348554033485539E-2</v>
      </c>
      <c r="M397" s="57"/>
      <c r="N397" s="52"/>
      <c r="O397" s="58"/>
      <c r="P397" s="58"/>
      <c r="Q397" s="58"/>
      <c r="R397" s="58"/>
      <c r="S397" s="58"/>
      <c r="T397" s="58"/>
      <c r="U397" s="58"/>
      <c r="V397" s="58"/>
      <c r="W397" s="59"/>
      <c r="X397" s="47"/>
      <c r="Y397" s="57"/>
      <c r="Z397" s="52"/>
      <c r="AA397" s="51"/>
      <c r="AB397" s="48"/>
      <c r="AC397" s="48"/>
      <c r="AD397" s="48"/>
      <c r="AE397" s="48"/>
      <c r="AF397" s="48"/>
      <c r="AG397" s="48"/>
      <c r="AH397" s="48"/>
    </row>
    <row r="398" spans="1:34" x14ac:dyDescent="0.25">
      <c r="A398" s="29">
        <v>8</v>
      </c>
      <c r="B398" s="22" t="s">
        <v>548</v>
      </c>
      <c r="C398" s="5">
        <f>SUMIFS(base_de_dados!$T:$T,base_de_dados!$B:$B,$B398,base_de_dados!$G:$G,C$61,base_de_dados!$H:$H,$L$1,base_de_dados!$C:$C,$A398,base_de_dados!$M:$M,"&lt;=2007",base_de_dados!$O:$O,"&gt;=39447")</f>
        <v>0</v>
      </c>
      <c r="D398" s="5">
        <f>SUMIFS(base_de_dados!$T:$T,base_de_dados!$B:$B,$B398,base_de_dados!$G:$G,D$61,base_de_dados!$H:$H,$L$1,base_de_dados!$C:$C,$A398,base_de_dados!$M:$M,"&lt;=2007",base_de_dados!$O:$O,"&gt;=39447")</f>
        <v>0</v>
      </c>
      <c r="E398" s="5">
        <f>SUMIFS(base_de_dados!$T:$T,base_de_dados!$B:$B,$B398,base_de_dados!$G:$G,E$61,base_de_dados!$H:$H,$L$1,base_de_dados!$C:$C,$A398,base_de_dados!$M:$M,"&lt;=2007",base_de_dados!$O:$O,"&gt;=39447")</f>
        <v>0</v>
      </c>
      <c r="F398" s="5">
        <f>SUMIFS(base_de_dados!$T:$T,base_de_dados!$B:$B,$B398,base_de_dados!$G:$G,F$61,base_de_dados!$H:$H,$L$1,base_de_dados!$C:$C,$A398,base_de_dados!$M:$M,"&lt;=2007",base_de_dados!$O:$O,"&gt;=39447")</f>
        <v>0.91161656519533218</v>
      </c>
      <c r="G398" s="5">
        <f>SUMIFS(base_de_dados!$T:$T,base_de_dados!$B:$B,$B398,base_de_dados!$G:$G,G$61,base_de_dados!$H:$H,$L$1,base_de_dados!$C:$C,$A398,base_de_dados!$M:$M,"&lt;=2007",base_de_dados!$O:$O,"&gt;=39447")</f>
        <v>0</v>
      </c>
      <c r="H398" s="5">
        <f>SUMIFS(base_de_dados!$T:$T,base_de_dados!$B:$B,$B398,base_de_dados!$G:$G,H$61,base_de_dados!$H:$H,$L$1,base_de_dados!$C:$C,$A398,base_de_dados!$M:$M,"&lt;=2007",base_de_dados!$O:$O,"&gt;=39447")</f>
        <v>0</v>
      </c>
      <c r="I398" s="5">
        <f>SUMIFS(base_de_dados!$T:$T,base_de_dados!$B:$B,$B398,base_de_dados!$G:$G,I$61,base_de_dados!$H:$H,$L$1,base_de_dados!$C:$C,$A398,base_de_dados!$M:$M,"&lt;=2007",base_de_dados!$O:$O,"&gt;=39447")</f>
        <v>0</v>
      </c>
      <c r="J398" s="5">
        <f>SUMIFS(base_de_dados!$T:$T,base_de_dados!$B:$B,$B398,base_de_dados!$G:$G,J$61,base_de_dados!$H:$H,$L$1,base_de_dados!$C:$C,$A398,base_de_dados!$M:$M,"&lt;=2007",base_de_dados!$O:$O,"&gt;=39447")</f>
        <v>0</v>
      </c>
      <c r="K398" s="32">
        <f t="shared" si="10"/>
        <v>0.91161656519533218</v>
      </c>
      <c r="M398" s="57"/>
      <c r="N398" s="52"/>
      <c r="O398" s="58"/>
      <c r="P398" s="58"/>
      <c r="Q398" s="58"/>
      <c r="R398" s="58"/>
      <c r="S398" s="58"/>
      <c r="T398" s="58"/>
      <c r="U398" s="58"/>
      <c r="V398" s="58"/>
      <c r="W398" s="59"/>
      <c r="X398" s="47"/>
      <c r="Y398" s="57"/>
      <c r="Z398" s="52"/>
      <c r="AA398" s="51"/>
      <c r="AB398" s="48"/>
      <c r="AC398" s="48"/>
      <c r="AD398" s="48"/>
      <c r="AE398" s="48"/>
      <c r="AF398" s="48"/>
      <c r="AG398" s="48"/>
      <c r="AH398" s="48"/>
    </row>
    <row r="399" spans="1:34" x14ac:dyDescent="0.25">
      <c r="A399" s="29">
        <v>13</v>
      </c>
      <c r="B399" s="22" t="s">
        <v>910</v>
      </c>
      <c r="C399" s="5">
        <f>SUMIFS(base_de_dados!$T:$T,base_de_dados!$B:$B,$B399,base_de_dados!$G:$G,C$61,base_de_dados!$H:$H,$L$1,base_de_dados!$C:$C,$A399,base_de_dados!$M:$M,"&lt;=2007",base_de_dados!$O:$O,"&gt;=39447")</f>
        <v>0</v>
      </c>
      <c r="D399" s="5">
        <f>SUMIFS(base_de_dados!$T:$T,base_de_dados!$B:$B,$B399,base_de_dados!$G:$G,D$61,base_de_dados!$H:$H,$L$1,base_de_dados!$C:$C,$A399,base_de_dados!$M:$M,"&lt;=2007",base_de_dados!$O:$O,"&gt;=39447")</f>
        <v>0</v>
      </c>
      <c r="E399" s="5">
        <f>SUMIFS(base_de_dados!$T:$T,base_de_dados!$B:$B,$B399,base_de_dados!$G:$G,E$61,base_de_dados!$H:$H,$L$1,base_de_dados!$C:$C,$A399,base_de_dados!$M:$M,"&lt;=2007",base_de_dados!$O:$O,"&gt;=39447")</f>
        <v>0</v>
      </c>
      <c r="F399" s="5">
        <f>SUMIFS(base_de_dados!$T:$T,base_de_dados!$B:$B,$B399,base_de_dados!$G:$G,F$61,base_de_dados!$H:$H,$L$1,base_de_dados!$C:$C,$A399,base_de_dados!$M:$M,"&lt;=2007",base_de_dados!$O:$O,"&gt;=39447")</f>
        <v>0</v>
      </c>
      <c r="G399" s="5">
        <f>SUMIFS(base_de_dados!$T:$T,base_de_dados!$B:$B,$B399,base_de_dados!$G:$G,G$61,base_de_dados!$H:$H,$L$1,base_de_dados!$C:$C,$A399,base_de_dados!$M:$M,"&lt;=2007",base_de_dados!$O:$O,"&gt;=39447")</f>
        <v>0</v>
      </c>
      <c r="H399" s="5">
        <f>SUMIFS(base_de_dados!$T:$T,base_de_dados!$B:$B,$B399,base_de_dados!$G:$G,H$61,base_de_dados!$H:$H,$L$1,base_de_dados!$C:$C,$A399,base_de_dados!$M:$M,"&lt;=2007",base_de_dados!$O:$O,"&gt;=39447")</f>
        <v>0</v>
      </c>
      <c r="I399" s="5">
        <f>SUMIFS(base_de_dados!$T:$T,base_de_dados!$B:$B,$B399,base_de_dados!$G:$G,I$61,base_de_dados!$H:$H,$L$1,base_de_dados!$C:$C,$A399,base_de_dados!$M:$M,"&lt;=2007",base_de_dados!$O:$O,"&gt;=39447")</f>
        <v>0</v>
      </c>
      <c r="J399" s="5">
        <f>SUMIFS(base_de_dados!$T:$T,base_de_dados!$B:$B,$B399,base_de_dados!$G:$G,J$61,base_de_dados!$H:$H,$L$1,base_de_dados!$C:$C,$A399,base_de_dados!$M:$M,"&lt;=2007",base_de_dados!$O:$O,"&gt;=39447")</f>
        <v>0</v>
      </c>
      <c r="K399" s="32">
        <f t="shared" si="10"/>
        <v>0</v>
      </c>
      <c r="M399" s="57"/>
      <c r="N399" s="52"/>
      <c r="O399" s="58"/>
      <c r="P399" s="58"/>
      <c r="Q399" s="58"/>
      <c r="R399" s="58"/>
      <c r="S399" s="58"/>
      <c r="T399" s="58"/>
      <c r="U399" s="58"/>
      <c r="V399" s="58"/>
      <c r="W399" s="59"/>
      <c r="X399" s="47"/>
      <c r="Y399" s="57"/>
      <c r="Z399" s="52"/>
      <c r="AA399" s="51"/>
      <c r="AB399" s="48"/>
      <c r="AC399" s="48"/>
      <c r="AD399" s="48"/>
      <c r="AE399" s="48"/>
      <c r="AF399" s="48"/>
      <c r="AG399" s="48"/>
      <c r="AH399" s="48"/>
    </row>
    <row r="400" spans="1:34" x14ac:dyDescent="0.25">
      <c r="A400" s="29">
        <v>15</v>
      </c>
      <c r="B400" s="22" t="s">
        <v>516</v>
      </c>
      <c r="C400" s="5">
        <f>SUMIFS(base_de_dados!$T:$T,base_de_dados!$B:$B,$B400,base_de_dados!$G:$G,C$61,base_de_dados!$H:$H,$L$1,base_de_dados!$C:$C,$A400,base_de_dados!$M:$M,"&lt;=2007",base_de_dados!$O:$O,"&gt;=39447")</f>
        <v>0</v>
      </c>
      <c r="D400" s="5">
        <f>SUMIFS(base_de_dados!$T:$T,base_de_dados!$B:$B,$B400,base_de_dados!$G:$G,D$61,base_de_dados!$H:$H,$L$1,base_de_dados!$C:$C,$A400,base_de_dados!$M:$M,"&lt;=2007",base_de_dados!$O:$O,"&gt;=39447")</f>
        <v>0</v>
      </c>
      <c r="E400" s="5">
        <f>SUMIFS(base_de_dados!$T:$T,base_de_dados!$B:$B,$B400,base_de_dados!$G:$G,E$61,base_de_dados!$H:$H,$L$1,base_de_dados!$C:$C,$A400,base_de_dados!$M:$M,"&lt;=2007",base_de_dados!$O:$O,"&gt;=39447")</f>
        <v>3.1171993911719939E-3</v>
      </c>
      <c r="F400" s="5">
        <f>SUMIFS(base_de_dados!$T:$T,base_de_dados!$B:$B,$B400,base_de_dados!$G:$G,F$61,base_de_dados!$H:$H,$L$1,base_de_dados!$C:$C,$A400,base_de_dados!$M:$M,"&lt;=2007",base_de_dados!$O:$O,"&gt;=39447")</f>
        <v>6.7732115677321151E-3</v>
      </c>
      <c r="G400" s="5">
        <f>SUMIFS(base_de_dados!$T:$T,base_de_dados!$B:$B,$B400,base_de_dados!$G:$G,G$61,base_de_dados!$H:$H,$L$1,base_de_dados!$C:$C,$A400,base_de_dados!$M:$M,"&lt;=2007",base_de_dados!$O:$O,"&gt;=39447")</f>
        <v>0</v>
      </c>
      <c r="H400" s="5">
        <f>SUMIFS(base_de_dados!$T:$T,base_de_dados!$B:$B,$B400,base_de_dados!$G:$G,H$61,base_de_dados!$H:$H,$L$1,base_de_dados!$C:$C,$A400,base_de_dados!$M:$M,"&lt;=2007",base_de_dados!$O:$O,"&gt;=39447")</f>
        <v>0</v>
      </c>
      <c r="I400" s="5">
        <f>SUMIFS(base_de_dados!$T:$T,base_de_dados!$B:$B,$B400,base_de_dados!$G:$G,I$61,base_de_dados!$H:$H,$L$1,base_de_dados!$C:$C,$A400,base_de_dados!$M:$M,"&lt;=2007",base_de_dados!$O:$O,"&gt;=39447")</f>
        <v>0</v>
      </c>
      <c r="J400" s="5">
        <f>SUMIFS(base_de_dados!$T:$T,base_de_dados!$B:$B,$B400,base_de_dados!$G:$G,J$61,base_de_dados!$H:$H,$L$1,base_de_dados!$C:$C,$A400,base_de_dados!$M:$M,"&lt;=2007",base_de_dados!$O:$O,"&gt;=39447")</f>
        <v>0</v>
      </c>
      <c r="K400" s="32">
        <f t="shared" si="10"/>
        <v>9.8904109589041094E-3</v>
      </c>
      <c r="M400" s="57"/>
      <c r="N400" s="52"/>
      <c r="O400" s="58"/>
      <c r="P400" s="58"/>
      <c r="Q400" s="58"/>
      <c r="R400" s="58"/>
      <c r="S400" s="58"/>
      <c r="T400" s="58"/>
      <c r="U400" s="58"/>
      <c r="V400" s="58"/>
      <c r="W400" s="59"/>
      <c r="X400" s="47"/>
      <c r="Y400" s="57"/>
      <c r="Z400" s="52"/>
      <c r="AA400" s="51"/>
      <c r="AB400" s="48"/>
      <c r="AC400" s="48"/>
      <c r="AD400" s="48"/>
      <c r="AE400" s="48"/>
      <c r="AF400" s="48"/>
      <c r="AG400" s="48"/>
      <c r="AH400" s="48"/>
    </row>
    <row r="401" spans="1:34" x14ac:dyDescent="0.25">
      <c r="A401" s="29">
        <v>11</v>
      </c>
      <c r="B401" s="22" t="s">
        <v>911</v>
      </c>
      <c r="C401" s="5">
        <f>SUMIFS(base_de_dados!$T:$T,base_de_dados!$B:$B,$B401,base_de_dados!$G:$G,C$61,base_de_dados!$H:$H,$L$1,base_de_dados!$C:$C,$A401,base_de_dados!$M:$M,"&lt;=2007",base_de_dados!$O:$O,"&gt;=39447")</f>
        <v>0</v>
      </c>
      <c r="D401" s="5">
        <f>SUMIFS(base_de_dados!$T:$T,base_de_dados!$B:$B,$B401,base_de_dados!$G:$G,D$61,base_de_dados!$H:$H,$L$1,base_de_dados!$C:$C,$A401,base_de_dados!$M:$M,"&lt;=2007",base_de_dados!$O:$O,"&gt;=39447")</f>
        <v>0</v>
      </c>
      <c r="E401" s="5">
        <f>SUMIFS(base_de_dados!$T:$T,base_de_dados!$B:$B,$B401,base_de_dados!$G:$G,E$61,base_de_dados!$H:$H,$L$1,base_de_dados!$C:$C,$A401,base_de_dados!$M:$M,"&lt;=2007",base_de_dados!$O:$O,"&gt;=39447")</f>
        <v>0</v>
      </c>
      <c r="F401" s="5">
        <f>SUMIFS(base_de_dados!$T:$T,base_de_dados!$B:$B,$B401,base_de_dados!$G:$G,F$61,base_de_dados!$H:$H,$L$1,base_de_dados!$C:$C,$A401,base_de_dados!$M:$M,"&lt;=2007",base_de_dados!$O:$O,"&gt;=39447")</f>
        <v>0</v>
      </c>
      <c r="G401" s="5">
        <f>SUMIFS(base_de_dados!$T:$T,base_de_dados!$B:$B,$B401,base_de_dados!$G:$G,G$61,base_de_dados!$H:$H,$L$1,base_de_dados!$C:$C,$A401,base_de_dados!$M:$M,"&lt;=2007",base_de_dados!$O:$O,"&gt;=39447")</f>
        <v>0</v>
      </c>
      <c r="H401" s="5">
        <f>SUMIFS(base_de_dados!$T:$T,base_de_dados!$B:$B,$B401,base_de_dados!$G:$G,H$61,base_de_dados!$H:$H,$L$1,base_de_dados!$C:$C,$A401,base_de_dados!$M:$M,"&lt;=2007",base_de_dados!$O:$O,"&gt;=39447")</f>
        <v>0</v>
      </c>
      <c r="I401" s="5">
        <f>SUMIFS(base_de_dados!$T:$T,base_de_dados!$B:$B,$B401,base_de_dados!$G:$G,I$61,base_de_dados!$H:$H,$L$1,base_de_dados!$C:$C,$A401,base_de_dados!$M:$M,"&lt;=2007",base_de_dados!$O:$O,"&gt;=39447")</f>
        <v>0</v>
      </c>
      <c r="J401" s="5">
        <f>SUMIFS(base_de_dados!$T:$T,base_de_dados!$B:$B,$B401,base_de_dados!$G:$G,J$61,base_de_dados!$H:$H,$L$1,base_de_dados!$C:$C,$A401,base_de_dados!$M:$M,"&lt;=2007",base_de_dados!$O:$O,"&gt;=39447")</f>
        <v>0</v>
      </c>
      <c r="K401" s="32">
        <f t="shared" si="10"/>
        <v>0</v>
      </c>
      <c r="M401" s="57"/>
      <c r="N401" s="52"/>
      <c r="O401" s="58"/>
      <c r="P401" s="58"/>
      <c r="Q401" s="58"/>
      <c r="R401" s="58"/>
      <c r="S401" s="58"/>
      <c r="T401" s="58"/>
      <c r="U401" s="58"/>
      <c r="V401" s="58"/>
      <c r="W401" s="59"/>
      <c r="X401" s="47"/>
      <c r="Y401" s="57"/>
      <c r="Z401" s="52"/>
      <c r="AA401" s="51"/>
      <c r="AB401" s="48"/>
      <c r="AC401" s="48"/>
      <c r="AD401" s="48"/>
      <c r="AE401" s="48"/>
      <c r="AF401" s="48"/>
      <c r="AG401" s="48"/>
      <c r="AH401" s="48"/>
    </row>
    <row r="402" spans="1:34" x14ac:dyDescent="0.25">
      <c r="A402" s="29">
        <v>19</v>
      </c>
      <c r="B402" s="22" t="s">
        <v>912</v>
      </c>
      <c r="C402" s="5">
        <f>SUMIFS(base_de_dados!$T:$T,base_de_dados!$B:$B,$B402,base_de_dados!$G:$G,C$61,base_de_dados!$H:$H,$L$1,base_de_dados!$C:$C,$A402,base_de_dados!$M:$M,"&lt;=2007",base_de_dados!$O:$O,"&gt;=39447")</f>
        <v>0</v>
      </c>
      <c r="D402" s="5">
        <f>SUMIFS(base_de_dados!$T:$T,base_de_dados!$B:$B,$B402,base_de_dados!$G:$G,D$61,base_de_dados!$H:$H,$L$1,base_de_dados!$C:$C,$A402,base_de_dados!$M:$M,"&lt;=2007",base_de_dados!$O:$O,"&gt;=39447")</f>
        <v>0</v>
      </c>
      <c r="E402" s="5">
        <f>SUMIFS(base_de_dados!$T:$T,base_de_dados!$B:$B,$B402,base_de_dados!$G:$G,E$61,base_de_dados!$H:$H,$L$1,base_de_dados!$C:$C,$A402,base_de_dados!$M:$M,"&lt;=2007",base_de_dados!$O:$O,"&gt;=39447")</f>
        <v>0</v>
      </c>
      <c r="F402" s="5">
        <f>SUMIFS(base_de_dados!$T:$T,base_de_dados!$B:$B,$B402,base_de_dados!$G:$G,F$61,base_de_dados!$H:$H,$L$1,base_de_dados!$C:$C,$A402,base_de_dados!$M:$M,"&lt;=2007",base_de_dados!$O:$O,"&gt;=39447")</f>
        <v>0</v>
      </c>
      <c r="G402" s="5">
        <f>SUMIFS(base_de_dados!$T:$T,base_de_dados!$B:$B,$B402,base_de_dados!$G:$G,G$61,base_de_dados!$H:$H,$L$1,base_de_dados!$C:$C,$A402,base_de_dados!$M:$M,"&lt;=2007",base_de_dados!$O:$O,"&gt;=39447")</f>
        <v>0</v>
      </c>
      <c r="H402" s="5">
        <f>SUMIFS(base_de_dados!$T:$T,base_de_dados!$B:$B,$B402,base_de_dados!$G:$G,H$61,base_de_dados!$H:$H,$L$1,base_de_dados!$C:$C,$A402,base_de_dados!$M:$M,"&lt;=2007",base_de_dados!$O:$O,"&gt;=39447")</f>
        <v>0</v>
      </c>
      <c r="I402" s="5">
        <f>SUMIFS(base_de_dados!$T:$T,base_de_dados!$B:$B,$B402,base_de_dados!$G:$G,I$61,base_de_dados!$H:$H,$L$1,base_de_dados!$C:$C,$A402,base_de_dados!$M:$M,"&lt;=2007",base_de_dados!$O:$O,"&gt;=39447")</f>
        <v>0</v>
      </c>
      <c r="J402" s="5">
        <f>SUMIFS(base_de_dados!$T:$T,base_de_dados!$B:$B,$B402,base_de_dados!$G:$G,J$61,base_de_dados!$H:$H,$L$1,base_de_dados!$C:$C,$A402,base_de_dados!$M:$M,"&lt;=2007",base_de_dados!$O:$O,"&gt;=39447")</f>
        <v>0</v>
      </c>
      <c r="K402" s="32">
        <f t="shared" si="10"/>
        <v>0</v>
      </c>
      <c r="M402" s="57"/>
      <c r="N402" s="52"/>
      <c r="O402" s="58"/>
      <c r="P402" s="58"/>
      <c r="Q402" s="58"/>
      <c r="R402" s="58"/>
      <c r="S402" s="58"/>
      <c r="T402" s="58"/>
      <c r="U402" s="58"/>
      <c r="V402" s="58"/>
      <c r="W402" s="59"/>
      <c r="X402" s="47"/>
      <c r="Y402" s="57"/>
      <c r="Z402" s="52"/>
      <c r="AA402" s="51"/>
      <c r="AB402" s="48"/>
      <c r="AC402" s="48"/>
      <c r="AD402" s="48"/>
      <c r="AE402" s="48"/>
      <c r="AF402" s="48"/>
      <c r="AG402" s="48"/>
      <c r="AH402" s="48"/>
    </row>
    <row r="403" spans="1:34" x14ac:dyDescent="0.25">
      <c r="A403" s="29">
        <v>22</v>
      </c>
      <c r="B403" s="22" t="s">
        <v>913</v>
      </c>
      <c r="C403" s="5">
        <f>SUMIFS(base_de_dados!$T:$T,base_de_dados!$B:$B,$B403,base_de_dados!$G:$G,C$61,base_de_dados!$H:$H,$L$1,base_de_dados!$C:$C,$A403,base_de_dados!$M:$M,"&lt;=2007",base_de_dados!$O:$O,"&gt;=39447")</f>
        <v>0</v>
      </c>
      <c r="D403" s="5">
        <f>SUMIFS(base_de_dados!$T:$T,base_de_dados!$B:$B,$B403,base_de_dados!$G:$G,D$61,base_de_dados!$H:$H,$L$1,base_de_dados!$C:$C,$A403,base_de_dados!$M:$M,"&lt;=2007",base_de_dados!$O:$O,"&gt;=39447")</f>
        <v>0</v>
      </c>
      <c r="E403" s="5">
        <f>SUMIFS(base_de_dados!$T:$T,base_de_dados!$B:$B,$B403,base_de_dados!$G:$G,E$61,base_de_dados!$H:$H,$L$1,base_de_dados!$C:$C,$A403,base_de_dados!$M:$M,"&lt;=2007",base_de_dados!$O:$O,"&gt;=39447")</f>
        <v>0</v>
      </c>
      <c r="F403" s="5">
        <f>SUMIFS(base_de_dados!$T:$T,base_de_dados!$B:$B,$B403,base_de_dados!$G:$G,F$61,base_de_dados!$H:$H,$L$1,base_de_dados!$C:$C,$A403,base_de_dados!$M:$M,"&lt;=2007",base_de_dados!$O:$O,"&gt;=39447")</f>
        <v>0</v>
      </c>
      <c r="G403" s="5">
        <f>SUMIFS(base_de_dados!$T:$T,base_de_dados!$B:$B,$B403,base_de_dados!$G:$G,G$61,base_de_dados!$H:$H,$L$1,base_de_dados!$C:$C,$A403,base_de_dados!$M:$M,"&lt;=2007",base_de_dados!$O:$O,"&gt;=39447")</f>
        <v>0</v>
      </c>
      <c r="H403" s="5">
        <f>SUMIFS(base_de_dados!$T:$T,base_de_dados!$B:$B,$B403,base_de_dados!$G:$G,H$61,base_de_dados!$H:$H,$L$1,base_de_dados!$C:$C,$A403,base_de_dados!$M:$M,"&lt;=2007",base_de_dados!$O:$O,"&gt;=39447")</f>
        <v>0</v>
      </c>
      <c r="I403" s="5">
        <f>SUMIFS(base_de_dados!$T:$T,base_de_dados!$B:$B,$B403,base_de_dados!$G:$G,I$61,base_de_dados!$H:$H,$L$1,base_de_dados!$C:$C,$A403,base_de_dados!$M:$M,"&lt;=2007",base_de_dados!$O:$O,"&gt;=39447")</f>
        <v>0</v>
      </c>
      <c r="J403" s="5">
        <f>SUMIFS(base_de_dados!$T:$T,base_de_dados!$B:$B,$B403,base_de_dados!$G:$G,J$61,base_de_dados!$H:$H,$L$1,base_de_dados!$C:$C,$A403,base_de_dados!$M:$M,"&lt;=2007",base_de_dados!$O:$O,"&gt;=39447")</f>
        <v>0</v>
      </c>
      <c r="K403" s="32">
        <f t="shared" si="10"/>
        <v>0</v>
      </c>
      <c r="M403" s="57"/>
      <c r="N403" s="52"/>
      <c r="O403" s="58"/>
      <c r="P403" s="58"/>
      <c r="Q403" s="58"/>
      <c r="R403" s="58"/>
      <c r="S403" s="58"/>
      <c r="T403" s="58"/>
      <c r="U403" s="58"/>
      <c r="V403" s="58"/>
      <c r="W403" s="59"/>
      <c r="X403" s="47"/>
      <c r="Y403" s="57"/>
      <c r="Z403" s="52"/>
      <c r="AA403" s="51"/>
      <c r="AB403" s="48"/>
      <c r="AC403" s="48"/>
      <c r="AD403" s="48"/>
      <c r="AE403" s="48"/>
      <c r="AF403" s="48"/>
      <c r="AG403" s="48"/>
      <c r="AH403" s="48"/>
    </row>
    <row r="404" spans="1:34" x14ac:dyDescent="0.25">
      <c r="A404" s="29">
        <v>15</v>
      </c>
      <c r="B404" s="22" t="s">
        <v>914</v>
      </c>
      <c r="C404" s="5">
        <f>SUMIFS(base_de_dados!$T:$T,base_de_dados!$B:$B,$B404,base_de_dados!$G:$G,C$61,base_de_dados!$H:$H,$L$1,base_de_dados!$C:$C,$A404,base_de_dados!$M:$M,"&lt;=2007",base_de_dados!$O:$O,"&gt;=39447")</f>
        <v>0</v>
      </c>
      <c r="D404" s="5">
        <f>SUMIFS(base_de_dados!$T:$T,base_de_dados!$B:$B,$B404,base_de_dados!$G:$G,D$61,base_de_dados!$H:$H,$L$1,base_de_dados!$C:$C,$A404,base_de_dados!$M:$M,"&lt;=2007",base_de_dados!$O:$O,"&gt;=39447")</f>
        <v>0</v>
      </c>
      <c r="E404" s="5">
        <f>SUMIFS(base_de_dados!$T:$T,base_de_dados!$B:$B,$B404,base_de_dados!$G:$G,E$61,base_de_dados!$H:$H,$L$1,base_de_dados!$C:$C,$A404,base_de_dados!$M:$M,"&lt;=2007",base_de_dados!$O:$O,"&gt;=39447")</f>
        <v>0</v>
      </c>
      <c r="F404" s="5">
        <f>SUMIFS(base_de_dados!$T:$T,base_de_dados!$B:$B,$B404,base_de_dados!$G:$G,F$61,base_de_dados!$H:$H,$L$1,base_de_dados!$C:$C,$A404,base_de_dados!$M:$M,"&lt;=2007",base_de_dados!$O:$O,"&gt;=39447")</f>
        <v>0</v>
      </c>
      <c r="G404" s="5">
        <f>SUMIFS(base_de_dados!$T:$T,base_de_dados!$B:$B,$B404,base_de_dados!$G:$G,G$61,base_de_dados!$H:$H,$L$1,base_de_dados!$C:$C,$A404,base_de_dados!$M:$M,"&lt;=2007",base_de_dados!$O:$O,"&gt;=39447")</f>
        <v>0</v>
      </c>
      <c r="H404" s="5">
        <f>SUMIFS(base_de_dados!$T:$T,base_de_dados!$B:$B,$B404,base_de_dados!$G:$G,H$61,base_de_dados!$H:$H,$L$1,base_de_dados!$C:$C,$A404,base_de_dados!$M:$M,"&lt;=2007",base_de_dados!$O:$O,"&gt;=39447")</f>
        <v>0</v>
      </c>
      <c r="I404" s="5">
        <f>SUMIFS(base_de_dados!$T:$T,base_de_dados!$B:$B,$B404,base_de_dados!$G:$G,I$61,base_de_dados!$H:$H,$L$1,base_de_dados!$C:$C,$A404,base_de_dados!$M:$M,"&lt;=2007",base_de_dados!$O:$O,"&gt;=39447")</f>
        <v>0</v>
      </c>
      <c r="J404" s="5">
        <f>SUMIFS(base_de_dados!$T:$T,base_de_dados!$B:$B,$B404,base_de_dados!$G:$G,J$61,base_de_dados!$H:$H,$L$1,base_de_dados!$C:$C,$A404,base_de_dados!$M:$M,"&lt;=2007",base_de_dados!$O:$O,"&gt;=39447")</f>
        <v>0</v>
      </c>
      <c r="K404" s="32">
        <f t="shared" si="10"/>
        <v>0</v>
      </c>
      <c r="M404" s="57"/>
      <c r="N404" s="52"/>
      <c r="O404" s="58"/>
      <c r="P404" s="58"/>
      <c r="Q404" s="58"/>
      <c r="R404" s="58"/>
      <c r="S404" s="58"/>
      <c r="T404" s="58"/>
      <c r="U404" s="58"/>
      <c r="V404" s="58"/>
      <c r="W404" s="59"/>
      <c r="X404" s="47"/>
      <c r="Y404" s="57"/>
      <c r="Z404" s="52"/>
      <c r="AA404" s="51"/>
      <c r="AB404" s="48"/>
      <c r="AC404" s="48"/>
      <c r="AD404" s="48"/>
      <c r="AE404" s="48"/>
      <c r="AF404" s="48"/>
      <c r="AG404" s="48"/>
      <c r="AH404" s="48"/>
    </row>
    <row r="405" spans="1:34" x14ac:dyDescent="0.25">
      <c r="A405" s="29">
        <v>15</v>
      </c>
      <c r="B405" s="22" t="s">
        <v>915</v>
      </c>
      <c r="C405" s="5">
        <f>SUMIFS(base_de_dados!$T:$T,base_de_dados!$B:$B,$B405,base_de_dados!$G:$G,C$61,base_de_dados!$H:$H,$L$1,base_de_dados!$C:$C,$A405,base_de_dados!$M:$M,"&lt;=2007",base_de_dados!$O:$O,"&gt;=39447")</f>
        <v>0</v>
      </c>
      <c r="D405" s="5">
        <f>SUMIFS(base_de_dados!$T:$T,base_de_dados!$B:$B,$B405,base_de_dados!$G:$G,D$61,base_de_dados!$H:$H,$L$1,base_de_dados!$C:$C,$A405,base_de_dados!$M:$M,"&lt;=2007",base_de_dados!$O:$O,"&gt;=39447")</f>
        <v>0</v>
      </c>
      <c r="E405" s="5">
        <f>SUMIFS(base_de_dados!$T:$T,base_de_dados!$B:$B,$B405,base_de_dados!$G:$G,E$61,base_de_dados!$H:$H,$L$1,base_de_dados!$C:$C,$A405,base_de_dados!$M:$M,"&lt;=2007",base_de_dados!$O:$O,"&gt;=39447")</f>
        <v>0</v>
      </c>
      <c r="F405" s="5">
        <f>SUMIFS(base_de_dados!$T:$T,base_de_dados!$B:$B,$B405,base_de_dados!$G:$G,F$61,base_de_dados!$H:$H,$L$1,base_de_dados!$C:$C,$A405,base_de_dados!$M:$M,"&lt;=2007",base_de_dados!$O:$O,"&gt;=39447")</f>
        <v>0</v>
      </c>
      <c r="G405" s="5">
        <f>SUMIFS(base_de_dados!$T:$T,base_de_dados!$B:$B,$B405,base_de_dados!$G:$G,G$61,base_de_dados!$H:$H,$L$1,base_de_dados!$C:$C,$A405,base_de_dados!$M:$M,"&lt;=2007",base_de_dados!$O:$O,"&gt;=39447")</f>
        <v>0</v>
      </c>
      <c r="H405" s="5">
        <f>SUMIFS(base_de_dados!$T:$T,base_de_dados!$B:$B,$B405,base_de_dados!$G:$G,H$61,base_de_dados!$H:$H,$L$1,base_de_dados!$C:$C,$A405,base_de_dados!$M:$M,"&lt;=2007",base_de_dados!$O:$O,"&gt;=39447")</f>
        <v>0</v>
      </c>
      <c r="I405" s="5">
        <f>SUMIFS(base_de_dados!$T:$T,base_de_dados!$B:$B,$B405,base_de_dados!$G:$G,I$61,base_de_dados!$H:$H,$L$1,base_de_dados!$C:$C,$A405,base_de_dados!$M:$M,"&lt;=2007",base_de_dados!$O:$O,"&gt;=39447")</f>
        <v>0</v>
      </c>
      <c r="J405" s="5">
        <f>SUMIFS(base_de_dados!$T:$T,base_de_dados!$B:$B,$B405,base_de_dados!$G:$G,J$61,base_de_dados!$H:$H,$L$1,base_de_dados!$C:$C,$A405,base_de_dados!$M:$M,"&lt;=2007",base_de_dados!$O:$O,"&gt;=39447")</f>
        <v>0</v>
      </c>
      <c r="K405" s="32">
        <f t="shared" si="10"/>
        <v>0</v>
      </c>
      <c r="M405" s="57"/>
      <c r="N405" s="52"/>
      <c r="O405" s="58"/>
      <c r="P405" s="58"/>
      <c r="Q405" s="58"/>
      <c r="R405" s="58"/>
      <c r="S405" s="58"/>
      <c r="T405" s="58"/>
      <c r="U405" s="58"/>
      <c r="V405" s="58"/>
      <c r="W405" s="59"/>
      <c r="X405" s="47"/>
      <c r="Y405" s="57"/>
      <c r="Z405" s="52"/>
      <c r="AA405" s="51"/>
      <c r="AB405" s="48"/>
      <c r="AC405" s="48"/>
      <c r="AD405" s="48"/>
      <c r="AE405" s="48"/>
      <c r="AF405" s="48"/>
      <c r="AG405" s="48"/>
      <c r="AH405" s="48"/>
    </row>
    <row r="406" spans="1:34" x14ac:dyDescent="0.25">
      <c r="A406" s="29">
        <v>4</v>
      </c>
      <c r="B406" s="22" t="s">
        <v>510</v>
      </c>
      <c r="C406" s="5">
        <f>SUMIFS(base_de_dados!$T:$T,base_de_dados!$B:$B,$B406,base_de_dados!$G:$G,C$61,base_de_dados!$H:$H,$L$1,base_de_dados!$C:$C,$A406,base_de_dados!$M:$M,"&lt;=2007",base_de_dados!$O:$O,"&gt;=39447")</f>
        <v>0.17013611111111113</v>
      </c>
      <c r="D406" s="5">
        <f>SUMIFS(base_de_dados!$T:$T,base_de_dados!$B:$B,$B406,base_de_dados!$G:$G,D$61,base_de_dados!$H:$H,$L$1,base_de_dados!$C:$C,$A406,base_de_dados!$M:$M,"&lt;=2007",base_de_dados!$O:$O,"&gt;=39447")</f>
        <v>0</v>
      </c>
      <c r="E406" s="5">
        <f>SUMIFS(base_de_dados!$T:$T,base_de_dados!$B:$B,$B406,base_de_dados!$G:$G,E$61,base_de_dados!$H:$H,$L$1,base_de_dados!$C:$C,$A406,base_de_dados!$M:$M,"&lt;=2007",base_de_dados!$O:$O,"&gt;=39447")</f>
        <v>8.4687975646879758E-4</v>
      </c>
      <c r="F406" s="5">
        <f>SUMIFS(base_de_dados!$T:$T,base_de_dados!$B:$B,$B406,base_de_dados!$G:$G,F$61,base_de_dados!$H:$H,$L$1,base_de_dados!$C:$C,$A406,base_de_dados!$M:$M,"&lt;=2007",base_de_dados!$O:$O,"&gt;=39447")</f>
        <v>0.38390839041095887</v>
      </c>
      <c r="G406" s="5">
        <f>SUMIFS(base_de_dados!$T:$T,base_de_dados!$B:$B,$B406,base_de_dados!$G:$G,G$61,base_de_dados!$H:$H,$L$1,base_de_dados!$C:$C,$A406,base_de_dados!$M:$M,"&lt;=2007",base_de_dados!$O:$O,"&gt;=39447")</f>
        <v>0</v>
      </c>
      <c r="H406" s="5">
        <f>SUMIFS(base_de_dados!$T:$T,base_de_dados!$B:$B,$B406,base_de_dados!$G:$G,H$61,base_de_dados!$H:$H,$L$1,base_de_dados!$C:$C,$A406,base_de_dados!$M:$M,"&lt;=2007",base_de_dados!$O:$O,"&gt;=39447")</f>
        <v>0</v>
      </c>
      <c r="I406" s="5">
        <f>SUMIFS(base_de_dados!$T:$T,base_de_dados!$B:$B,$B406,base_de_dados!$G:$G,I$61,base_de_dados!$H:$H,$L$1,base_de_dados!$C:$C,$A406,base_de_dados!$M:$M,"&lt;=2007",base_de_dados!$O:$O,"&gt;=39447")</f>
        <v>0</v>
      </c>
      <c r="J406" s="5">
        <f>SUMIFS(base_de_dados!$T:$T,base_de_dados!$B:$B,$B406,base_de_dados!$G:$G,J$61,base_de_dados!$H:$H,$L$1,base_de_dados!$C:$C,$A406,base_de_dados!$M:$M,"&lt;=2007",base_de_dados!$O:$O,"&gt;=39447")</f>
        <v>0</v>
      </c>
      <c r="K406" s="32">
        <f t="shared" si="10"/>
        <v>0.55489138127853876</v>
      </c>
      <c r="M406" s="57"/>
      <c r="N406" s="52"/>
      <c r="O406" s="58"/>
      <c r="P406" s="58"/>
      <c r="Q406" s="58"/>
      <c r="R406" s="58"/>
      <c r="S406" s="58"/>
      <c r="T406" s="58"/>
      <c r="U406" s="58"/>
      <c r="V406" s="58"/>
      <c r="W406" s="59"/>
      <c r="X406" s="47"/>
      <c r="Y406" s="57"/>
      <c r="Z406" s="52"/>
      <c r="AA406" s="51"/>
      <c r="AB406" s="48"/>
      <c r="AC406" s="48"/>
      <c r="AD406" s="48"/>
      <c r="AE406" s="48"/>
      <c r="AF406" s="48"/>
      <c r="AG406" s="48"/>
      <c r="AH406" s="48"/>
    </row>
    <row r="407" spans="1:34" x14ac:dyDescent="0.25">
      <c r="A407" s="29">
        <v>6</v>
      </c>
      <c r="B407" s="22" t="s">
        <v>916</v>
      </c>
      <c r="C407" s="5">
        <f>SUMIFS(base_de_dados!$T:$T,base_de_dados!$B:$B,$B407,base_de_dados!$G:$G,C$61,base_de_dados!$H:$H,$L$1,base_de_dados!$C:$C,$A407,base_de_dados!$M:$M,"&lt;=2007",base_de_dados!$O:$O,"&gt;=39447")</f>
        <v>0</v>
      </c>
      <c r="D407" s="5">
        <f>SUMIFS(base_de_dados!$T:$T,base_de_dados!$B:$B,$B407,base_de_dados!$G:$G,D$61,base_de_dados!$H:$H,$L$1,base_de_dados!$C:$C,$A407,base_de_dados!$M:$M,"&lt;=2007",base_de_dados!$O:$O,"&gt;=39447")</f>
        <v>0</v>
      </c>
      <c r="E407" s="5">
        <f>SUMIFS(base_de_dados!$T:$T,base_de_dados!$B:$B,$B407,base_de_dados!$G:$G,E$61,base_de_dados!$H:$H,$L$1,base_de_dados!$C:$C,$A407,base_de_dados!$M:$M,"&lt;=2007",base_de_dados!$O:$O,"&gt;=39447")</f>
        <v>0</v>
      </c>
      <c r="F407" s="5">
        <f>SUMIFS(base_de_dados!$T:$T,base_de_dados!$B:$B,$B407,base_de_dados!$G:$G,F$61,base_de_dados!$H:$H,$L$1,base_de_dados!$C:$C,$A407,base_de_dados!$M:$M,"&lt;=2007",base_de_dados!$O:$O,"&gt;=39447")</f>
        <v>0</v>
      </c>
      <c r="G407" s="5">
        <f>SUMIFS(base_de_dados!$T:$T,base_de_dados!$B:$B,$B407,base_de_dados!$G:$G,G$61,base_de_dados!$H:$H,$L$1,base_de_dados!$C:$C,$A407,base_de_dados!$M:$M,"&lt;=2007",base_de_dados!$O:$O,"&gt;=39447")</f>
        <v>0</v>
      </c>
      <c r="H407" s="5">
        <f>SUMIFS(base_de_dados!$T:$T,base_de_dados!$B:$B,$B407,base_de_dados!$G:$G,H$61,base_de_dados!$H:$H,$L$1,base_de_dados!$C:$C,$A407,base_de_dados!$M:$M,"&lt;=2007",base_de_dados!$O:$O,"&gt;=39447")</f>
        <v>0</v>
      </c>
      <c r="I407" s="5">
        <f>SUMIFS(base_de_dados!$T:$T,base_de_dados!$B:$B,$B407,base_de_dados!$G:$G,I$61,base_de_dados!$H:$H,$L$1,base_de_dados!$C:$C,$A407,base_de_dados!$M:$M,"&lt;=2007",base_de_dados!$O:$O,"&gt;=39447")</f>
        <v>0</v>
      </c>
      <c r="J407" s="5">
        <f>SUMIFS(base_de_dados!$T:$T,base_de_dados!$B:$B,$B407,base_de_dados!$G:$G,J$61,base_de_dados!$H:$H,$L$1,base_de_dados!$C:$C,$A407,base_de_dados!$M:$M,"&lt;=2007",base_de_dados!$O:$O,"&gt;=39447")</f>
        <v>0</v>
      </c>
      <c r="K407" s="32">
        <f t="shared" si="10"/>
        <v>0</v>
      </c>
      <c r="M407" s="57"/>
      <c r="N407" s="52"/>
      <c r="O407" s="58"/>
      <c r="P407" s="58"/>
      <c r="Q407" s="58"/>
      <c r="R407" s="58"/>
      <c r="S407" s="58"/>
      <c r="T407" s="58"/>
      <c r="U407" s="58"/>
      <c r="V407" s="58"/>
      <c r="W407" s="59"/>
      <c r="X407" s="47"/>
      <c r="Y407" s="57"/>
      <c r="Z407" s="52"/>
      <c r="AA407" s="51"/>
      <c r="AB407" s="48"/>
      <c r="AC407" s="48"/>
      <c r="AD407" s="48"/>
      <c r="AE407" s="48"/>
      <c r="AF407" s="48"/>
      <c r="AG407" s="48"/>
      <c r="AH407" s="48"/>
    </row>
    <row r="408" spans="1:34" x14ac:dyDescent="0.25">
      <c r="A408" s="29">
        <v>9</v>
      </c>
      <c r="B408" s="22" t="s">
        <v>479</v>
      </c>
      <c r="C408" s="5">
        <f>SUMIFS(base_de_dados!$T:$T,base_de_dados!$B:$B,$B408,base_de_dados!$G:$G,C$61,base_de_dados!$H:$H,$L$1,base_de_dados!$C:$C,$A408,base_de_dados!$M:$M,"&lt;=2007",base_de_dados!$O:$O,"&gt;=39447")</f>
        <v>0</v>
      </c>
      <c r="D408" s="5">
        <f>SUMIFS(base_de_dados!$T:$T,base_de_dados!$B:$B,$B408,base_de_dados!$G:$G,D$61,base_de_dados!$H:$H,$L$1,base_de_dados!$C:$C,$A408,base_de_dados!$M:$M,"&lt;=2007",base_de_dados!$O:$O,"&gt;=39447")</f>
        <v>0.3</v>
      </c>
      <c r="E408" s="5">
        <f>SUMIFS(base_de_dados!$T:$T,base_de_dados!$B:$B,$B408,base_de_dados!$G:$G,E$61,base_de_dados!$H:$H,$L$1,base_de_dados!$C:$C,$A408,base_de_dados!$M:$M,"&lt;=2007",base_de_dados!$O:$O,"&gt;=39447")</f>
        <v>0</v>
      </c>
      <c r="F408" s="5">
        <f>SUMIFS(base_de_dados!$T:$T,base_de_dados!$B:$B,$B408,base_de_dados!$G:$G,F$61,base_de_dados!$H:$H,$L$1,base_de_dados!$C:$C,$A408,base_de_dados!$M:$M,"&lt;=2007",base_de_dados!$O:$O,"&gt;=39447")</f>
        <v>0.1144894723490614</v>
      </c>
      <c r="G408" s="5">
        <f>SUMIFS(base_de_dados!$T:$T,base_de_dados!$B:$B,$B408,base_de_dados!$G:$G,G$61,base_de_dados!$H:$H,$L$1,base_de_dados!$C:$C,$A408,base_de_dados!$M:$M,"&lt;=2007",base_de_dados!$O:$O,"&gt;=39447")</f>
        <v>0</v>
      </c>
      <c r="H408" s="5">
        <f>SUMIFS(base_de_dados!$T:$T,base_de_dados!$B:$B,$B408,base_de_dados!$G:$G,H$61,base_de_dados!$H:$H,$L$1,base_de_dados!$C:$C,$A408,base_de_dados!$M:$M,"&lt;=2007",base_de_dados!$O:$O,"&gt;=39447")</f>
        <v>0</v>
      </c>
      <c r="I408" s="5">
        <f>SUMIFS(base_de_dados!$T:$T,base_de_dados!$B:$B,$B408,base_de_dados!$G:$G,I$61,base_de_dados!$H:$H,$L$1,base_de_dados!$C:$C,$A408,base_de_dados!$M:$M,"&lt;=2007",base_de_dados!$O:$O,"&gt;=39447")</f>
        <v>0</v>
      </c>
      <c r="J408" s="5">
        <f>SUMIFS(base_de_dados!$T:$T,base_de_dados!$B:$B,$B408,base_de_dados!$G:$G,J$61,base_de_dados!$H:$H,$L$1,base_de_dados!$C:$C,$A408,base_de_dados!$M:$M,"&lt;=2007",base_de_dados!$O:$O,"&gt;=39447")</f>
        <v>0</v>
      </c>
      <c r="K408" s="32">
        <f t="shared" si="10"/>
        <v>0.41448947234906142</v>
      </c>
      <c r="M408" s="57"/>
      <c r="N408" s="52"/>
      <c r="O408" s="58"/>
      <c r="P408" s="58"/>
      <c r="Q408" s="58"/>
      <c r="R408" s="58"/>
      <c r="S408" s="58"/>
      <c r="T408" s="58"/>
      <c r="U408" s="58"/>
      <c r="V408" s="58"/>
      <c r="W408" s="59"/>
      <c r="X408" s="47"/>
      <c r="Y408" s="57"/>
      <c r="Z408" s="52"/>
      <c r="AA408" s="51"/>
      <c r="AB408" s="48"/>
      <c r="AC408" s="48"/>
      <c r="AD408" s="48"/>
      <c r="AE408" s="48"/>
      <c r="AF408" s="48"/>
      <c r="AG408" s="48"/>
      <c r="AH408" s="48"/>
    </row>
    <row r="409" spans="1:34" x14ac:dyDescent="0.25">
      <c r="A409" s="29">
        <v>9</v>
      </c>
      <c r="B409" s="22" t="s">
        <v>493</v>
      </c>
      <c r="C409" s="5">
        <f>SUMIFS(base_de_dados!$T:$T,base_de_dados!$B:$B,$B409,base_de_dados!$G:$G,C$61,base_de_dados!$H:$H,$L$1,base_de_dados!$C:$C,$A409,base_de_dados!$M:$M,"&lt;=2007",base_de_dados!$O:$O,"&gt;=39447")</f>
        <v>0</v>
      </c>
      <c r="D409" s="5">
        <f>SUMIFS(base_de_dados!$T:$T,base_de_dados!$B:$B,$B409,base_de_dados!$G:$G,D$61,base_de_dados!$H:$H,$L$1,base_de_dados!$C:$C,$A409,base_de_dados!$M:$M,"&lt;=2007",base_de_dados!$O:$O,"&gt;=39447")</f>
        <v>0</v>
      </c>
      <c r="E409" s="5">
        <f>SUMIFS(base_de_dados!$T:$T,base_de_dados!$B:$B,$B409,base_de_dados!$G:$G,E$61,base_de_dados!$H:$H,$L$1,base_de_dados!$C:$C,$A409,base_de_dados!$M:$M,"&lt;=2007",base_de_dados!$O:$O,"&gt;=39447")</f>
        <v>0</v>
      </c>
      <c r="F409" s="5">
        <f>SUMIFS(base_de_dados!$T:$T,base_de_dados!$B:$B,$B409,base_de_dados!$G:$G,F$61,base_de_dados!$H:$H,$L$1,base_de_dados!$C:$C,$A409,base_de_dados!$M:$M,"&lt;=2007",base_de_dados!$O:$O,"&gt;=39447")</f>
        <v>0</v>
      </c>
      <c r="G409" s="5">
        <f>SUMIFS(base_de_dados!$T:$T,base_de_dados!$B:$B,$B409,base_de_dados!$G:$G,G$61,base_de_dados!$H:$H,$L$1,base_de_dados!$C:$C,$A409,base_de_dados!$M:$M,"&lt;=2007",base_de_dados!$O:$O,"&gt;=39447")</f>
        <v>0</v>
      </c>
      <c r="H409" s="5">
        <f>SUMIFS(base_de_dados!$T:$T,base_de_dados!$B:$B,$B409,base_de_dados!$G:$G,H$61,base_de_dados!$H:$H,$L$1,base_de_dados!$C:$C,$A409,base_de_dados!$M:$M,"&lt;=2007",base_de_dados!$O:$O,"&gt;=39447")</f>
        <v>0</v>
      </c>
      <c r="I409" s="5">
        <f>SUMIFS(base_de_dados!$T:$T,base_de_dados!$B:$B,$B409,base_de_dados!$G:$G,I$61,base_de_dados!$H:$H,$L$1,base_de_dados!$C:$C,$A409,base_de_dados!$M:$M,"&lt;=2007",base_de_dados!$O:$O,"&gt;=39447")</f>
        <v>0</v>
      </c>
      <c r="J409" s="5">
        <f>SUMIFS(base_de_dados!$T:$T,base_de_dados!$B:$B,$B409,base_de_dados!$G:$G,J$61,base_de_dados!$H:$H,$L$1,base_de_dados!$C:$C,$A409,base_de_dados!$M:$M,"&lt;=2007",base_de_dados!$O:$O,"&gt;=39447")</f>
        <v>0.46111111111111114</v>
      </c>
      <c r="K409" s="32">
        <f t="shared" si="10"/>
        <v>0.46111111111111114</v>
      </c>
      <c r="M409" s="57"/>
      <c r="N409" s="52"/>
      <c r="O409" s="58"/>
      <c r="P409" s="58"/>
      <c r="Q409" s="58"/>
      <c r="R409" s="58"/>
      <c r="S409" s="58"/>
      <c r="T409" s="58"/>
      <c r="U409" s="58"/>
      <c r="V409" s="58"/>
      <c r="W409" s="59"/>
      <c r="X409" s="47"/>
      <c r="Y409" s="57"/>
      <c r="Z409" s="52"/>
      <c r="AA409" s="51"/>
      <c r="AB409" s="48"/>
      <c r="AC409" s="48"/>
      <c r="AD409" s="48"/>
      <c r="AE409" s="48"/>
      <c r="AF409" s="48"/>
      <c r="AG409" s="48"/>
      <c r="AH409" s="48"/>
    </row>
    <row r="410" spans="1:34" x14ac:dyDescent="0.25">
      <c r="A410" s="29">
        <v>5</v>
      </c>
      <c r="B410" s="22" t="s">
        <v>917</v>
      </c>
      <c r="C410" s="5">
        <f>SUMIFS(base_de_dados!$T:$T,base_de_dados!$B:$B,$B410,base_de_dados!$G:$G,C$61,base_de_dados!$H:$H,$L$1,base_de_dados!$C:$C,$A410,base_de_dados!$M:$M,"&lt;=2007",base_de_dados!$O:$O,"&gt;=39447")</f>
        <v>0</v>
      </c>
      <c r="D410" s="5">
        <f>SUMIFS(base_de_dados!$T:$T,base_de_dados!$B:$B,$B410,base_de_dados!$G:$G,D$61,base_de_dados!$H:$H,$L$1,base_de_dados!$C:$C,$A410,base_de_dados!$M:$M,"&lt;=2007",base_de_dados!$O:$O,"&gt;=39447")</f>
        <v>0</v>
      </c>
      <c r="E410" s="5">
        <f>SUMIFS(base_de_dados!$T:$T,base_de_dados!$B:$B,$B410,base_de_dados!$G:$G,E$61,base_de_dados!$H:$H,$L$1,base_de_dados!$C:$C,$A410,base_de_dados!$M:$M,"&lt;=2007",base_de_dados!$O:$O,"&gt;=39447")</f>
        <v>0</v>
      </c>
      <c r="F410" s="5">
        <f>SUMIFS(base_de_dados!$T:$T,base_de_dados!$B:$B,$B410,base_de_dados!$G:$G,F$61,base_de_dados!$H:$H,$L$1,base_de_dados!$C:$C,$A410,base_de_dados!$M:$M,"&lt;=2007",base_de_dados!$O:$O,"&gt;=39447")</f>
        <v>0</v>
      </c>
      <c r="G410" s="5">
        <f>SUMIFS(base_de_dados!$T:$T,base_de_dados!$B:$B,$B410,base_de_dados!$G:$G,G$61,base_de_dados!$H:$H,$L$1,base_de_dados!$C:$C,$A410,base_de_dados!$M:$M,"&lt;=2007",base_de_dados!$O:$O,"&gt;=39447")</f>
        <v>0</v>
      </c>
      <c r="H410" s="5">
        <f>SUMIFS(base_de_dados!$T:$T,base_de_dados!$B:$B,$B410,base_de_dados!$G:$G,H$61,base_de_dados!$H:$H,$L$1,base_de_dados!$C:$C,$A410,base_de_dados!$M:$M,"&lt;=2007",base_de_dados!$O:$O,"&gt;=39447")</f>
        <v>0</v>
      </c>
      <c r="I410" s="5">
        <f>SUMIFS(base_de_dados!$T:$T,base_de_dados!$B:$B,$B410,base_de_dados!$G:$G,I$61,base_de_dados!$H:$H,$L$1,base_de_dados!$C:$C,$A410,base_de_dados!$M:$M,"&lt;=2007",base_de_dados!$O:$O,"&gt;=39447")</f>
        <v>0</v>
      </c>
      <c r="J410" s="5">
        <f>SUMIFS(base_de_dados!$T:$T,base_de_dados!$B:$B,$B410,base_de_dados!$G:$G,J$61,base_de_dados!$H:$H,$L$1,base_de_dados!$C:$C,$A410,base_de_dados!$M:$M,"&lt;=2007",base_de_dados!$O:$O,"&gt;=39447")</f>
        <v>0</v>
      </c>
      <c r="K410" s="32">
        <f t="shared" si="10"/>
        <v>0</v>
      </c>
      <c r="M410" s="57"/>
      <c r="N410" s="52"/>
      <c r="O410" s="58"/>
      <c r="P410" s="58"/>
      <c r="Q410" s="58"/>
      <c r="R410" s="58"/>
      <c r="S410" s="58"/>
      <c r="T410" s="58"/>
      <c r="U410" s="58"/>
      <c r="V410" s="58"/>
      <c r="W410" s="59"/>
      <c r="X410" s="47"/>
      <c r="Y410" s="57"/>
      <c r="Z410" s="52"/>
      <c r="AA410" s="51"/>
      <c r="AB410" s="48"/>
      <c r="AC410" s="48"/>
      <c r="AD410" s="48"/>
      <c r="AE410" s="48"/>
      <c r="AF410" s="48"/>
      <c r="AG410" s="48"/>
      <c r="AH410" s="48"/>
    </row>
    <row r="411" spans="1:34" x14ac:dyDescent="0.25">
      <c r="A411" s="29">
        <v>19</v>
      </c>
      <c r="B411" s="22" t="s">
        <v>918</v>
      </c>
      <c r="C411" s="5">
        <f>SUMIFS(base_de_dados!$T:$T,base_de_dados!$B:$B,$B411,base_de_dados!$G:$G,C$61,base_de_dados!$H:$H,$L$1,base_de_dados!$C:$C,$A411,base_de_dados!$M:$M,"&lt;=2007",base_de_dados!$O:$O,"&gt;=39447")</f>
        <v>0</v>
      </c>
      <c r="D411" s="5">
        <f>SUMIFS(base_de_dados!$T:$T,base_de_dados!$B:$B,$B411,base_de_dados!$G:$G,D$61,base_de_dados!$H:$H,$L$1,base_de_dados!$C:$C,$A411,base_de_dados!$M:$M,"&lt;=2007",base_de_dados!$O:$O,"&gt;=39447")</f>
        <v>0</v>
      </c>
      <c r="E411" s="5">
        <f>SUMIFS(base_de_dados!$T:$T,base_de_dados!$B:$B,$B411,base_de_dados!$G:$G,E$61,base_de_dados!$H:$H,$L$1,base_de_dados!$C:$C,$A411,base_de_dados!$M:$M,"&lt;=2007",base_de_dados!$O:$O,"&gt;=39447")</f>
        <v>0</v>
      </c>
      <c r="F411" s="5">
        <f>SUMIFS(base_de_dados!$T:$T,base_de_dados!$B:$B,$B411,base_de_dados!$G:$G,F$61,base_de_dados!$H:$H,$L$1,base_de_dados!$C:$C,$A411,base_de_dados!$M:$M,"&lt;=2007",base_de_dados!$O:$O,"&gt;=39447")</f>
        <v>0</v>
      </c>
      <c r="G411" s="5">
        <f>SUMIFS(base_de_dados!$T:$T,base_de_dados!$B:$B,$B411,base_de_dados!$G:$G,G$61,base_de_dados!$H:$H,$L$1,base_de_dados!$C:$C,$A411,base_de_dados!$M:$M,"&lt;=2007",base_de_dados!$O:$O,"&gt;=39447")</f>
        <v>0</v>
      </c>
      <c r="H411" s="5">
        <f>SUMIFS(base_de_dados!$T:$T,base_de_dados!$B:$B,$B411,base_de_dados!$G:$G,H$61,base_de_dados!$H:$H,$L$1,base_de_dados!$C:$C,$A411,base_de_dados!$M:$M,"&lt;=2007",base_de_dados!$O:$O,"&gt;=39447")</f>
        <v>0</v>
      </c>
      <c r="I411" s="5">
        <f>SUMIFS(base_de_dados!$T:$T,base_de_dados!$B:$B,$B411,base_de_dados!$G:$G,I$61,base_de_dados!$H:$H,$L$1,base_de_dados!$C:$C,$A411,base_de_dados!$M:$M,"&lt;=2007",base_de_dados!$O:$O,"&gt;=39447")</f>
        <v>0</v>
      </c>
      <c r="J411" s="5">
        <f>SUMIFS(base_de_dados!$T:$T,base_de_dados!$B:$B,$B411,base_de_dados!$G:$G,J$61,base_de_dados!$H:$H,$L$1,base_de_dados!$C:$C,$A411,base_de_dados!$M:$M,"&lt;=2007",base_de_dados!$O:$O,"&gt;=39447")</f>
        <v>0</v>
      </c>
      <c r="K411" s="32">
        <f t="shared" si="10"/>
        <v>0</v>
      </c>
      <c r="M411" s="57"/>
      <c r="N411" s="52"/>
      <c r="O411" s="58"/>
      <c r="P411" s="58"/>
      <c r="Q411" s="58"/>
      <c r="R411" s="58"/>
      <c r="S411" s="58"/>
      <c r="T411" s="58"/>
      <c r="U411" s="58"/>
      <c r="V411" s="58"/>
      <c r="W411" s="59"/>
      <c r="X411" s="47"/>
      <c r="Y411" s="57"/>
      <c r="Z411" s="52"/>
      <c r="AA411" s="51"/>
      <c r="AB411" s="48"/>
      <c r="AC411" s="48"/>
      <c r="AD411" s="48"/>
      <c r="AE411" s="48"/>
      <c r="AF411" s="48"/>
      <c r="AG411" s="48"/>
      <c r="AH411" s="48"/>
    </row>
    <row r="412" spans="1:34" x14ac:dyDescent="0.25">
      <c r="A412" s="29">
        <v>7</v>
      </c>
      <c r="B412" s="22" t="s">
        <v>919</v>
      </c>
      <c r="C412" s="5">
        <f>SUMIFS(base_de_dados!$T:$T,base_de_dados!$B:$B,$B412,base_de_dados!$G:$G,C$61,base_de_dados!$H:$H,$L$1,base_de_dados!$C:$C,$A412,base_de_dados!$M:$M,"&lt;=2007",base_de_dados!$O:$O,"&gt;=39447")</f>
        <v>0</v>
      </c>
      <c r="D412" s="5">
        <f>SUMIFS(base_de_dados!$T:$T,base_de_dados!$B:$B,$B412,base_de_dados!$G:$G,D$61,base_de_dados!$H:$H,$L$1,base_de_dados!$C:$C,$A412,base_de_dados!$M:$M,"&lt;=2007",base_de_dados!$O:$O,"&gt;=39447")</f>
        <v>0</v>
      </c>
      <c r="E412" s="5">
        <f>SUMIFS(base_de_dados!$T:$T,base_de_dados!$B:$B,$B412,base_de_dados!$G:$G,E$61,base_de_dados!$H:$H,$L$1,base_de_dados!$C:$C,$A412,base_de_dados!$M:$M,"&lt;=2007",base_de_dados!$O:$O,"&gt;=39447")</f>
        <v>0</v>
      </c>
      <c r="F412" s="5">
        <f>SUMIFS(base_de_dados!$T:$T,base_de_dados!$B:$B,$B412,base_de_dados!$G:$G,F$61,base_de_dados!$H:$H,$L$1,base_de_dados!$C:$C,$A412,base_de_dados!$M:$M,"&lt;=2007",base_de_dados!$O:$O,"&gt;=39447")</f>
        <v>0</v>
      </c>
      <c r="G412" s="5">
        <f>SUMIFS(base_de_dados!$T:$T,base_de_dados!$B:$B,$B412,base_de_dados!$G:$G,G$61,base_de_dados!$H:$H,$L$1,base_de_dados!$C:$C,$A412,base_de_dados!$M:$M,"&lt;=2007",base_de_dados!$O:$O,"&gt;=39447")</f>
        <v>0</v>
      </c>
      <c r="H412" s="5">
        <f>SUMIFS(base_de_dados!$T:$T,base_de_dados!$B:$B,$B412,base_de_dados!$G:$G,H$61,base_de_dados!$H:$H,$L$1,base_de_dados!$C:$C,$A412,base_de_dados!$M:$M,"&lt;=2007",base_de_dados!$O:$O,"&gt;=39447")</f>
        <v>0</v>
      </c>
      <c r="I412" s="5">
        <f>SUMIFS(base_de_dados!$T:$T,base_de_dados!$B:$B,$B412,base_de_dados!$G:$G,I$61,base_de_dados!$H:$H,$L$1,base_de_dados!$C:$C,$A412,base_de_dados!$M:$M,"&lt;=2007",base_de_dados!$O:$O,"&gt;=39447")</f>
        <v>0</v>
      </c>
      <c r="J412" s="5">
        <f>SUMIFS(base_de_dados!$T:$T,base_de_dados!$B:$B,$B412,base_de_dados!$G:$G,J$61,base_de_dados!$H:$H,$L$1,base_de_dados!$C:$C,$A412,base_de_dados!$M:$M,"&lt;=2007",base_de_dados!$O:$O,"&gt;=39447")</f>
        <v>0</v>
      </c>
      <c r="K412" s="32">
        <f t="shared" si="10"/>
        <v>0</v>
      </c>
      <c r="M412" s="57"/>
      <c r="N412" s="52"/>
      <c r="O412" s="58"/>
      <c r="P412" s="58"/>
      <c r="Q412" s="58"/>
      <c r="R412" s="58"/>
      <c r="S412" s="58"/>
      <c r="T412" s="58"/>
      <c r="U412" s="58"/>
      <c r="V412" s="58"/>
      <c r="W412" s="59"/>
      <c r="X412" s="47"/>
      <c r="Y412" s="57"/>
      <c r="Z412" s="52"/>
      <c r="AA412" s="51"/>
      <c r="AB412" s="48"/>
      <c r="AC412" s="48"/>
      <c r="AD412" s="48"/>
      <c r="AE412" s="48"/>
      <c r="AF412" s="48"/>
      <c r="AG412" s="48"/>
      <c r="AH412" s="48"/>
    </row>
    <row r="413" spans="1:34" x14ac:dyDescent="0.25">
      <c r="A413" s="29">
        <v>5</v>
      </c>
      <c r="B413" s="22" t="s">
        <v>920</v>
      </c>
      <c r="C413" s="5">
        <f>SUMIFS(base_de_dados!$T:$T,base_de_dados!$B:$B,$B413,base_de_dados!$G:$G,C$61,base_de_dados!$H:$H,$L$1,base_de_dados!$C:$C,$A413,base_de_dados!$M:$M,"&lt;=2007",base_de_dados!$O:$O,"&gt;=39447")</f>
        <v>0</v>
      </c>
      <c r="D413" s="5">
        <f>SUMIFS(base_de_dados!$T:$T,base_de_dados!$B:$B,$B413,base_de_dados!$G:$G,D$61,base_de_dados!$H:$H,$L$1,base_de_dados!$C:$C,$A413,base_de_dados!$M:$M,"&lt;=2007",base_de_dados!$O:$O,"&gt;=39447")</f>
        <v>0</v>
      </c>
      <c r="E413" s="5">
        <f>SUMIFS(base_de_dados!$T:$T,base_de_dados!$B:$B,$B413,base_de_dados!$G:$G,E$61,base_de_dados!$H:$H,$L$1,base_de_dados!$C:$C,$A413,base_de_dados!$M:$M,"&lt;=2007",base_de_dados!$O:$O,"&gt;=39447")</f>
        <v>0</v>
      </c>
      <c r="F413" s="5">
        <f>SUMIFS(base_de_dados!$T:$T,base_de_dados!$B:$B,$B413,base_de_dados!$G:$G,F$61,base_de_dados!$H:$H,$L$1,base_de_dados!$C:$C,$A413,base_de_dados!$M:$M,"&lt;=2007",base_de_dados!$O:$O,"&gt;=39447")</f>
        <v>0</v>
      </c>
      <c r="G413" s="5">
        <f>SUMIFS(base_de_dados!$T:$T,base_de_dados!$B:$B,$B413,base_de_dados!$G:$G,G$61,base_de_dados!$H:$H,$L$1,base_de_dados!$C:$C,$A413,base_de_dados!$M:$M,"&lt;=2007",base_de_dados!$O:$O,"&gt;=39447")</f>
        <v>0</v>
      </c>
      <c r="H413" s="5">
        <f>SUMIFS(base_de_dados!$T:$T,base_de_dados!$B:$B,$B413,base_de_dados!$G:$G,H$61,base_de_dados!$H:$H,$L$1,base_de_dados!$C:$C,$A413,base_de_dados!$M:$M,"&lt;=2007",base_de_dados!$O:$O,"&gt;=39447")</f>
        <v>0</v>
      </c>
      <c r="I413" s="5">
        <f>SUMIFS(base_de_dados!$T:$T,base_de_dados!$B:$B,$B413,base_de_dados!$G:$G,I$61,base_de_dados!$H:$H,$L$1,base_de_dados!$C:$C,$A413,base_de_dados!$M:$M,"&lt;=2007",base_de_dados!$O:$O,"&gt;=39447")</f>
        <v>0</v>
      </c>
      <c r="J413" s="5">
        <f>SUMIFS(base_de_dados!$T:$T,base_de_dados!$B:$B,$B413,base_de_dados!$G:$G,J$61,base_de_dados!$H:$H,$L$1,base_de_dados!$C:$C,$A413,base_de_dados!$M:$M,"&lt;=2007",base_de_dados!$O:$O,"&gt;=39447")</f>
        <v>0</v>
      </c>
      <c r="K413" s="32">
        <f t="shared" si="10"/>
        <v>0</v>
      </c>
      <c r="M413" s="57"/>
      <c r="N413" s="52"/>
      <c r="O413" s="58"/>
      <c r="P413" s="58"/>
      <c r="Q413" s="58"/>
      <c r="R413" s="58"/>
      <c r="S413" s="58"/>
      <c r="T413" s="58"/>
      <c r="U413" s="58"/>
      <c r="V413" s="58"/>
      <c r="W413" s="59"/>
      <c r="X413" s="47"/>
      <c r="Y413" s="57"/>
      <c r="Z413" s="52"/>
      <c r="AA413" s="51"/>
      <c r="AB413" s="48"/>
      <c r="AC413" s="48"/>
      <c r="AD413" s="48"/>
      <c r="AE413" s="48"/>
      <c r="AF413" s="48"/>
      <c r="AG413" s="48"/>
      <c r="AH413" s="48"/>
    </row>
    <row r="414" spans="1:34" x14ac:dyDescent="0.25">
      <c r="A414" s="29">
        <v>15</v>
      </c>
      <c r="B414" s="22" t="s">
        <v>921</v>
      </c>
      <c r="C414" s="5">
        <f>SUMIFS(base_de_dados!$T:$T,base_de_dados!$B:$B,$B414,base_de_dados!$G:$G,C$61,base_de_dados!$H:$H,$L$1,base_de_dados!$C:$C,$A414,base_de_dados!$M:$M,"&lt;=2007",base_de_dados!$O:$O,"&gt;=39447")</f>
        <v>0</v>
      </c>
      <c r="D414" s="5">
        <f>SUMIFS(base_de_dados!$T:$T,base_de_dados!$B:$B,$B414,base_de_dados!$G:$G,D$61,base_de_dados!$H:$H,$L$1,base_de_dados!$C:$C,$A414,base_de_dados!$M:$M,"&lt;=2007",base_de_dados!$O:$O,"&gt;=39447")</f>
        <v>0</v>
      </c>
      <c r="E414" s="5">
        <f>SUMIFS(base_de_dados!$T:$T,base_de_dados!$B:$B,$B414,base_de_dados!$G:$G,E$61,base_de_dados!$H:$H,$L$1,base_de_dados!$C:$C,$A414,base_de_dados!$M:$M,"&lt;=2007",base_de_dados!$O:$O,"&gt;=39447")</f>
        <v>0</v>
      </c>
      <c r="F414" s="5">
        <f>SUMIFS(base_de_dados!$T:$T,base_de_dados!$B:$B,$B414,base_de_dados!$G:$G,F$61,base_de_dados!$H:$H,$L$1,base_de_dados!$C:$C,$A414,base_de_dados!$M:$M,"&lt;=2007",base_de_dados!$O:$O,"&gt;=39447")</f>
        <v>0</v>
      </c>
      <c r="G414" s="5">
        <f>SUMIFS(base_de_dados!$T:$T,base_de_dados!$B:$B,$B414,base_de_dados!$G:$G,G$61,base_de_dados!$H:$H,$L$1,base_de_dados!$C:$C,$A414,base_de_dados!$M:$M,"&lt;=2007",base_de_dados!$O:$O,"&gt;=39447")</f>
        <v>0</v>
      </c>
      <c r="H414" s="5">
        <f>SUMIFS(base_de_dados!$T:$T,base_de_dados!$B:$B,$B414,base_de_dados!$G:$G,H$61,base_de_dados!$H:$H,$L$1,base_de_dados!$C:$C,$A414,base_de_dados!$M:$M,"&lt;=2007",base_de_dados!$O:$O,"&gt;=39447")</f>
        <v>0</v>
      </c>
      <c r="I414" s="5">
        <f>SUMIFS(base_de_dados!$T:$T,base_de_dados!$B:$B,$B414,base_de_dados!$G:$G,I$61,base_de_dados!$H:$H,$L$1,base_de_dados!$C:$C,$A414,base_de_dados!$M:$M,"&lt;=2007",base_de_dados!$O:$O,"&gt;=39447")</f>
        <v>0</v>
      </c>
      <c r="J414" s="5">
        <f>SUMIFS(base_de_dados!$T:$T,base_de_dados!$B:$B,$B414,base_de_dados!$G:$G,J$61,base_de_dados!$H:$H,$L$1,base_de_dados!$C:$C,$A414,base_de_dados!$M:$M,"&lt;=2007",base_de_dados!$O:$O,"&gt;=39447")</f>
        <v>0</v>
      </c>
      <c r="K414" s="32">
        <f t="shared" si="10"/>
        <v>0</v>
      </c>
      <c r="M414" s="57"/>
      <c r="N414" s="52"/>
      <c r="O414" s="58"/>
      <c r="P414" s="58"/>
      <c r="Q414" s="58"/>
      <c r="R414" s="58"/>
      <c r="S414" s="58"/>
      <c r="T414" s="58"/>
      <c r="U414" s="58"/>
      <c r="V414" s="58"/>
      <c r="W414" s="59"/>
      <c r="X414" s="47"/>
      <c r="Y414" s="57"/>
      <c r="Z414" s="52"/>
      <c r="AA414" s="51"/>
      <c r="AB414" s="48"/>
      <c r="AC414" s="48"/>
      <c r="AD414" s="48"/>
      <c r="AE414" s="48"/>
      <c r="AF414" s="48"/>
      <c r="AG414" s="48"/>
      <c r="AH414" s="48"/>
    </row>
    <row r="415" spans="1:34" x14ac:dyDescent="0.25">
      <c r="A415" s="29">
        <v>18</v>
      </c>
      <c r="B415" s="22" t="s">
        <v>922</v>
      </c>
      <c r="C415" s="5">
        <f>SUMIFS(base_de_dados!$T:$T,base_de_dados!$B:$B,$B415,base_de_dados!$G:$G,C$61,base_de_dados!$H:$H,$L$1,base_de_dados!$C:$C,$A415,base_de_dados!$M:$M,"&lt;=2007",base_de_dados!$O:$O,"&gt;=39447")</f>
        <v>0</v>
      </c>
      <c r="D415" s="5">
        <f>SUMIFS(base_de_dados!$T:$T,base_de_dados!$B:$B,$B415,base_de_dados!$G:$G,D$61,base_de_dados!$H:$H,$L$1,base_de_dados!$C:$C,$A415,base_de_dados!$M:$M,"&lt;=2007",base_de_dados!$O:$O,"&gt;=39447")</f>
        <v>0</v>
      </c>
      <c r="E415" s="5">
        <f>SUMIFS(base_de_dados!$T:$T,base_de_dados!$B:$B,$B415,base_de_dados!$G:$G,E$61,base_de_dados!$H:$H,$L$1,base_de_dados!$C:$C,$A415,base_de_dados!$M:$M,"&lt;=2007",base_de_dados!$O:$O,"&gt;=39447")</f>
        <v>0</v>
      </c>
      <c r="F415" s="5">
        <f>SUMIFS(base_de_dados!$T:$T,base_de_dados!$B:$B,$B415,base_de_dados!$G:$G,F$61,base_de_dados!$H:$H,$L$1,base_de_dados!$C:$C,$A415,base_de_dados!$M:$M,"&lt;=2007",base_de_dados!$O:$O,"&gt;=39447")</f>
        <v>0</v>
      </c>
      <c r="G415" s="5">
        <f>SUMIFS(base_de_dados!$T:$T,base_de_dados!$B:$B,$B415,base_de_dados!$G:$G,G$61,base_de_dados!$H:$H,$L$1,base_de_dados!$C:$C,$A415,base_de_dados!$M:$M,"&lt;=2007",base_de_dados!$O:$O,"&gt;=39447")</f>
        <v>0</v>
      </c>
      <c r="H415" s="5">
        <f>SUMIFS(base_de_dados!$T:$T,base_de_dados!$B:$B,$B415,base_de_dados!$G:$G,H$61,base_de_dados!$H:$H,$L$1,base_de_dados!$C:$C,$A415,base_de_dados!$M:$M,"&lt;=2007",base_de_dados!$O:$O,"&gt;=39447")</f>
        <v>0</v>
      </c>
      <c r="I415" s="5">
        <f>SUMIFS(base_de_dados!$T:$T,base_de_dados!$B:$B,$B415,base_de_dados!$G:$G,I$61,base_de_dados!$H:$H,$L$1,base_de_dados!$C:$C,$A415,base_de_dados!$M:$M,"&lt;=2007",base_de_dados!$O:$O,"&gt;=39447")</f>
        <v>0</v>
      </c>
      <c r="J415" s="5">
        <f>SUMIFS(base_de_dados!$T:$T,base_de_dados!$B:$B,$B415,base_de_dados!$G:$G,J$61,base_de_dados!$H:$H,$L$1,base_de_dados!$C:$C,$A415,base_de_dados!$M:$M,"&lt;=2007",base_de_dados!$O:$O,"&gt;=39447")</f>
        <v>0</v>
      </c>
      <c r="K415" s="32">
        <f t="shared" si="10"/>
        <v>0</v>
      </c>
      <c r="M415" s="57"/>
      <c r="N415" s="52"/>
      <c r="O415" s="58"/>
      <c r="P415" s="58"/>
      <c r="Q415" s="58"/>
      <c r="R415" s="58"/>
      <c r="S415" s="58"/>
      <c r="T415" s="58"/>
      <c r="U415" s="58"/>
      <c r="V415" s="58"/>
      <c r="W415" s="59"/>
      <c r="X415" s="47"/>
      <c r="Y415" s="57"/>
      <c r="Z415" s="52"/>
      <c r="AA415" s="51"/>
      <c r="AB415" s="48"/>
      <c r="AC415" s="48"/>
      <c r="AD415" s="48"/>
      <c r="AE415" s="48"/>
      <c r="AF415" s="48"/>
      <c r="AG415" s="48"/>
      <c r="AH415" s="48"/>
    </row>
    <row r="416" spans="1:34" x14ac:dyDescent="0.25">
      <c r="A416" s="29">
        <v>15</v>
      </c>
      <c r="B416" s="22" t="s">
        <v>923</v>
      </c>
      <c r="C416" s="5">
        <f>SUMIFS(base_de_dados!$T:$T,base_de_dados!$B:$B,$B416,base_de_dados!$G:$G,C$61,base_de_dados!$H:$H,$L$1,base_de_dados!$C:$C,$A416,base_de_dados!$M:$M,"&lt;=2007",base_de_dados!$O:$O,"&gt;=39447")</f>
        <v>0</v>
      </c>
      <c r="D416" s="5">
        <f>SUMIFS(base_de_dados!$T:$T,base_de_dados!$B:$B,$B416,base_de_dados!$G:$G,D$61,base_de_dados!$H:$H,$L$1,base_de_dados!$C:$C,$A416,base_de_dados!$M:$M,"&lt;=2007",base_de_dados!$O:$O,"&gt;=39447")</f>
        <v>0</v>
      </c>
      <c r="E416" s="5">
        <f>SUMIFS(base_de_dados!$T:$T,base_de_dados!$B:$B,$B416,base_de_dados!$G:$G,E$61,base_de_dados!$H:$H,$L$1,base_de_dados!$C:$C,$A416,base_de_dados!$M:$M,"&lt;=2007",base_de_dados!$O:$O,"&gt;=39447")</f>
        <v>0</v>
      </c>
      <c r="F416" s="5">
        <f>SUMIFS(base_de_dados!$T:$T,base_de_dados!$B:$B,$B416,base_de_dados!$G:$G,F$61,base_de_dados!$H:$H,$L$1,base_de_dados!$C:$C,$A416,base_de_dados!$M:$M,"&lt;=2007",base_de_dados!$O:$O,"&gt;=39447")</f>
        <v>0</v>
      </c>
      <c r="G416" s="5">
        <f>SUMIFS(base_de_dados!$T:$T,base_de_dados!$B:$B,$B416,base_de_dados!$G:$G,G$61,base_de_dados!$H:$H,$L$1,base_de_dados!$C:$C,$A416,base_de_dados!$M:$M,"&lt;=2007",base_de_dados!$O:$O,"&gt;=39447")</f>
        <v>0</v>
      </c>
      <c r="H416" s="5">
        <f>SUMIFS(base_de_dados!$T:$T,base_de_dados!$B:$B,$B416,base_de_dados!$G:$G,H$61,base_de_dados!$H:$H,$L$1,base_de_dados!$C:$C,$A416,base_de_dados!$M:$M,"&lt;=2007",base_de_dados!$O:$O,"&gt;=39447")</f>
        <v>0</v>
      </c>
      <c r="I416" s="5">
        <f>SUMIFS(base_de_dados!$T:$T,base_de_dados!$B:$B,$B416,base_de_dados!$G:$G,I$61,base_de_dados!$H:$H,$L$1,base_de_dados!$C:$C,$A416,base_de_dados!$M:$M,"&lt;=2007",base_de_dados!$O:$O,"&gt;=39447")</f>
        <v>0</v>
      </c>
      <c r="J416" s="5">
        <f>SUMIFS(base_de_dados!$T:$T,base_de_dados!$B:$B,$B416,base_de_dados!$G:$G,J$61,base_de_dados!$H:$H,$L$1,base_de_dados!$C:$C,$A416,base_de_dados!$M:$M,"&lt;=2007",base_de_dados!$O:$O,"&gt;=39447")</f>
        <v>0</v>
      </c>
      <c r="K416" s="32">
        <f t="shared" si="10"/>
        <v>0</v>
      </c>
      <c r="M416" s="57"/>
      <c r="N416" s="52"/>
      <c r="O416" s="58"/>
      <c r="P416" s="58"/>
      <c r="Q416" s="58"/>
      <c r="R416" s="58"/>
      <c r="S416" s="58"/>
      <c r="T416" s="58"/>
      <c r="U416" s="58"/>
      <c r="V416" s="58"/>
      <c r="W416" s="59"/>
      <c r="X416" s="47"/>
      <c r="Y416" s="57"/>
      <c r="Z416" s="52"/>
      <c r="AA416" s="51"/>
      <c r="AB416" s="48"/>
      <c r="AC416" s="48"/>
      <c r="AD416" s="48"/>
      <c r="AE416" s="48"/>
      <c r="AF416" s="48"/>
      <c r="AG416" s="48"/>
      <c r="AH416" s="48"/>
    </row>
    <row r="417" spans="1:34" x14ac:dyDescent="0.25">
      <c r="A417" s="29">
        <v>20</v>
      </c>
      <c r="B417" s="22" t="s">
        <v>924</v>
      </c>
      <c r="C417" s="5">
        <f>SUMIFS(base_de_dados!$T:$T,base_de_dados!$B:$B,$B417,base_de_dados!$G:$G,C$61,base_de_dados!$H:$H,$L$1,base_de_dados!$C:$C,$A417,base_de_dados!$M:$M,"&lt;=2007",base_de_dados!$O:$O,"&gt;=39447")</f>
        <v>0</v>
      </c>
      <c r="D417" s="5">
        <f>SUMIFS(base_de_dados!$T:$T,base_de_dados!$B:$B,$B417,base_de_dados!$G:$G,D$61,base_de_dados!$H:$H,$L$1,base_de_dados!$C:$C,$A417,base_de_dados!$M:$M,"&lt;=2007",base_de_dados!$O:$O,"&gt;=39447")</f>
        <v>0</v>
      </c>
      <c r="E417" s="5">
        <f>SUMIFS(base_de_dados!$T:$T,base_de_dados!$B:$B,$B417,base_de_dados!$G:$G,E$61,base_de_dados!$H:$H,$L$1,base_de_dados!$C:$C,$A417,base_de_dados!$M:$M,"&lt;=2007",base_de_dados!$O:$O,"&gt;=39447")</f>
        <v>0</v>
      </c>
      <c r="F417" s="5">
        <f>SUMIFS(base_de_dados!$T:$T,base_de_dados!$B:$B,$B417,base_de_dados!$G:$G,F$61,base_de_dados!$H:$H,$L$1,base_de_dados!$C:$C,$A417,base_de_dados!$M:$M,"&lt;=2007",base_de_dados!$O:$O,"&gt;=39447")</f>
        <v>0</v>
      </c>
      <c r="G417" s="5">
        <f>SUMIFS(base_de_dados!$T:$T,base_de_dados!$B:$B,$B417,base_de_dados!$G:$G,G$61,base_de_dados!$H:$H,$L$1,base_de_dados!$C:$C,$A417,base_de_dados!$M:$M,"&lt;=2007",base_de_dados!$O:$O,"&gt;=39447")</f>
        <v>0</v>
      </c>
      <c r="H417" s="5">
        <f>SUMIFS(base_de_dados!$T:$T,base_de_dados!$B:$B,$B417,base_de_dados!$G:$G,H$61,base_de_dados!$H:$H,$L$1,base_de_dados!$C:$C,$A417,base_de_dados!$M:$M,"&lt;=2007",base_de_dados!$O:$O,"&gt;=39447")</f>
        <v>0</v>
      </c>
      <c r="I417" s="5">
        <f>SUMIFS(base_de_dados!$T:$T,base_de_dados!$B:$B,$B417,base_de_dados!$G:$G,I$61,base_de_dados!$H:$H,$L$1,base_de_dados!$C:$C,$A417,base_de_dados!$M:$M,"&lt;=2007",base_de_dados!$O:$O,"&gt;=39447")</f>
        <v>0</v>
      </c>
      <c r="J417" s="5">
        <f>SUMIFS(base_de_dados!$T:$T,base_de_dados!$B:$B,$B417,base_de_dados!$G:$G,J$61,base_de_dados!$H:$H,$L$1,base_de_dados!$C:$C,$A417,base_de_dados!$M:$M,"&lt;=2007",base_de_dados!$O:$O,"&gt;=39447")</f>
        <v>0</v>
      </c>
      <c r="K417" s="32">
        <f t="shared" si="10"/>
        <v>0</v>
      </c>
      <c r="M417" s="57"/>
      <c r="N417" s="52"/>
      <c r="O417" s="58"/>
      <c r="P417" s="58"/>
      <c r="Q417" s="58"/>
      <c r="R417" s="58"/>
      <c r="S417" s="58"/>
      <c r="T417" s="58"/>
      <c r="U417" s="58"/>
      <c r="V417" s="58"/>
      <c r="W417" s="59"/>
      <c r="X417" s="47"/>
      <c r="Y417" s="57"/>
      <c r="Z417" s="52"/>
      <c r="AA417" s="51"/>
      <c r="AB417" s="48"/>
      <c r="AC417" s="48"/>
      <c r="AD417" s="48"/>
      <c r="AE417" s="48"/>
      <c r="AF417" s="48"/>
      <c r="AG417" s="48"/>
      <c r="AH417" s="48"/>
    </row>
    <row r="418" spans="1:34" x14ac:dyDescent="0.25">
      <c r="A418" s="29">
        <v>5</v>
      </c>
      <c r="B418" s="22" t="s">
        <v>925</v>
      </c>
      <c r="C418" s="5">
        <f>SUMIFS(base_de_dados!$T:$T,base_de_dados!$B:$B,$B418,base_de_dados!$G:$G,C$61,base_de_dados!$H:$H,$L$1,base_de_dados!$C:$C,$A418,base_de_dados!$M:$M,"&lt;=2007",base_de_dados!$O:$O,"&gt;=39447")</f>
        <v>0</v>
      </c>
      <c r="D418" s="5">
        <f>SUMIFS(base_de_dados!$T:$T,base_de_dados!$B:$B,$B418,base_de_dados!$G:$G,D$61,base_de_dados!$H:$H,$L$1,base_de_dados!$C:$C,$A418,base_de_dados!$M:$M,"&lt;=2007",base_de_dados!$O:$O,"&gt;=39447")</f>
        <v>0</v>
      </c>
      <c r="E418" s="5">
        <f>SUMIFS(base_de_dados!$T:$T,base_de_dados!$B:$B,$B418,base_de_dados!$G:$G,E$61,base_de_dados!$H:$H,$L$1,base_de_dados!$C:$C,$A418,base_de_dados!$M:$M,"&lt;=2007",base_de_dados!$O:$O,"&gt;=39447")</f>
        <v>0</v>
      </c>
      <c r="F418" s="5">
        <f>SUMIFS(base_de_dados!$T:$T,base_de_dados!$B:$B,$B418,base_de_dados!$G:$G,F$61,base_de_dados!$H:$H,$L$1,base_de_dados!$C:$C,$A418,base_de_dados!$M:$M,"&lt;=2007",base_de_dados!$O:$O,"&gt;=39447")</f>
        <v>0</v>
      </c>
      <c r="G418" s="5">
        <f>SUMIFS(base_de_dados!$T:$T,base_de_dados!$B:$B,$B418,base_de_dados!$G:$G,G$61,base_de_dados!$H:$H,$L$1,base_de_dados!$C:$C,$A418,base_de_dados!$M:$M,"&lt;=2007",base_de_dados!$O:$O,"&gt;=39447")</f>
        <v>0</v>
      </c>
      <c r="H418" s="5">
        <f>SUMIFS(base_de_dados!$T:$T,base_de_dados!$B:$B,$B418,base_de_dados!$G:$G,H$61,base_de_dados!$H:$H,$L$1,base_de_dados!$C:$C,$A418,base_de_dados!$M:$M,"&lt;=2007",base_de_dados!$O:$O,"&gt;=39447")</f>
        <v>0</v>
      </c>
      <c r="I418" s="5">
        <f>SUMIFS(base_de_dados!$T:$T,base_de_dados!$B:$B,$B418,base_de_dados!$G:$G,I$61,base_de_dados!$H:$H,$L$1,base_de_dados!$C:$C,$A418,base_de_dados!$M:$M,"&lt;=2007",base_de_dados!$O:$O,"&gt;=39447")</f>
        <v>0</v>
      </c>
      <c r="J418" s="5">
        <f>SUMIFS(base_de_dados!$T:$T,base_de_dados!$B:$B,$B418,base_de_dados!$G:$G,J$61,base_de_dados!$H:$H,$L$1,base_de_dados!$C:$C,$A418,base_de_dados!$M:$M,"&lt;=2007",base_de_dados!$O:$O,"&gt;=39447")</f>
        <v>0</v>
      </c>
      <c r="K418" s="32">
        <f t="shared" si="10"/>
        <v>0</v>
      </c>
      <c r="M418" s="57"/>
      <c r="N418" s="52"/>
      <c r="O418" s="58"/>
      <c r="P418" s="58"/>
      <c r="Q418" s="58"/>
      <c r="R418" s="58"/>
      <c r="S418" s="58"/>
      <c r="T418" s="58"/>
      <c r="U418" s="58"/>
      <c r="V418" s="58"/>
      <c r="W418" s="59"/>
      <c r="X418" s="47"/>
      <c r="Y418" s="57"/>
      <c r="Z418" s="52"/>
      <c r="AA418" s="51"/>
      <c r="AB418" s="48"/>
      <c r="AC418" s="48"/>
      <c r="AD418" s="48"/>
      <c r="AE418" s="48"/>
      <c r="AF418" s="48"/>
      <c r="AG418" s="48"/>
      <c r="AH418" s="48"/>
    </row>
    <row r="419" spans="1:34" x14ac:dyDescent="0.25">
      <c r="A419" s="29">
        <v>2</v>
      </c>
      <c r="B419" s="22" t="s">
        <v>926</v>
      </c>
      <c r="C419" s="5">
        <f>SUMIFS(base_de_dados!$T:$T,base_de_dados!$B:$B,$B419,base_de_dados!$G:$G,C$61,base_de_dados!$H:$H,$L$1,base_de_dados!$C:$C,$A419,base_de_dados!$M:$M,"&lt;=2007",base_de_dados!$O:$O,"&gt;=39447")</f>
        <v>0</v>
      </c>
      <c r="D419" s="5">
        <f>SUMIFS(base_de_dados!$T:$T,base_de_dados!$B:$B,$B419,base_de_dados!$G:$G,D$61,base_de_dados!$H:$H,$L$1,base_de_dados!$C:$C,$A419,base_de_dados!$M:$M,"&lt;=2007",base_de_dados!$O:$O,"&gt;=39447")</f>
        <v>0</v>
      </c>
      <c r="E419" s="5">
        <f>SUMIFS(base_de_dados!$T:$T,base_de_dados!$B:$B,$B419,base_de_dados!$G:$G,E$61,base_de_dados!$H:$H,$L$1,base_de_dados!$C:$C,$A419,base_de_dados!$M:$M,"&lt;=2007",base_de_dados!$O:$O,"&gt;=39447")</f>
        <v>0</v>
      </c>
      <c r="F419" s="5">
        <f>SUMIFS(base_de_dados!$T:$T,base_de_dados!$B:$B,$B419,base_de_dados!$G:$G,F$61,base_de_dados!$H:$H,$L$1,base_de_dados!$C:$C,$A419,base_de_dados!$M:$M,"&lt;=2007",base_de_dados!$O:$O,"&gt;=39447")</f>
        <v>0</v>
      </c>
      <c r="G419" s="5">
        <f>SUMIFS(base_de_dados!$T:$T,base_de_dados!$B:$B,$B419,base_de_dados!$G:$G,G$61,base_de_dados!$H:$H,$L$1,base_de_dados!$C:$C,$A419,base_de_dados!$M:$M,"&lt;=2007",base_de_dados!$O:$O,"&gt;=39447")</f>
        <v>0</v>
      </c>
      <c r="H419" s="5">
        <f>SUMIFS(base_de_dados!$T:$T,base_de_dados!$B:$B,$B419,base_de_dados!$G:$G,H$61,base_de_dados!$H:$H,$L$1,base_de_dados!$C:$C,$A419,base_de_dados!$M:$M,"&lt;=2007",base_de_dados!$O:$O,"&gt;=39447")</f>
        <v>0</v>
      </c>
      <c r="I419" s="5">
        <f>SUMIFS(base_de_dados!$T:$T,base_de_dados!$B:$B,$B419,base_de_dados!$G:$G,I$61,base_de_dados!$H:$H,$L$1,base_de_dados!$C:$C,$A419,base_de_dados!$M:$M,"&lt;=2007",base_de_dados!$O:$O,"&gt;=39447")</f>
        <v>0</v>
      </c>
      <c r="J419" s="5">
        <f>SUMIFS(base_de_dados!$T:$T,base_de_dados!$B:$B,$B419,base_de_dados!$G:$G,J$61,base_de_dados!$H:$H,$L$1,base_de_dados!$C:$C,$A419,base_de_dados!$M:$M,"&lt;=2007",base_de_dados!$O:$O,"&gt;=39447")</f>
        <v>0</v>
      </c>
      <c r="K419" s="32">
        <f t="shared" si="10"/>
        <v>0</v>
      </c>
      <c r="M419" s="57"/>
      <c r="N419" s="52"/>
      <c r="O419" s="58"/>
      <c r="P419" s="58"/>
      <c r="Q419" s="58"/>
      <c r="R419" s="58"/>
      <c r="S419" s="58"/>
      <c r="T419" s="58"/>
      <c r="U419" s="58"/>
      <c r="V419" s="58"/>
      <c r="W419" s="59"/>
      <c r="X419" s="47"/>
      <c r="Y419" s="57"/>
      <c r="Z419" s="52"/>
      <c r="AA419" s="51"/>
      <c r="AB419" s="48"/>
      <c r="AC419" s="48"/>
      <c r="AD419" s="48"/>
      <c r="AE419" s="48"/>
      <c r="AF419" s="48"/>
      <c r="AG419" s="48"/>
      <c r="AH419" s="48"/>
    </row>
    <row r="420" spans="1:34" x14ac:dyDescent="0.25">
      <c r="A420" s="29">
        <v>12</v>
      </c>
      <c r="B420" s="22" t="s">
        <v>490</v>
      </c>
      <c r="C420" s="5">
        <f>SUMIFS(base_de_dados!$T:$T,base_de_dados!$B:$B,$B420,base_de_dados!$G:$G,C$61,base_de_dados!$H:$H,$L$1,base_de_dados!$C:$C,$A420,base_de_dados!$M:$M,"&lt;=2007",base_de_dados!$O:$O,"&gt;=39447")</f>
        <v>0</v>
      </c>
      <c r="D420" s="5">
        <f>SUMIFS(base_de_dados!$T:$T,base_de_dados!$B:$B,$B420,base_de_dados!$G:$G,D$61,base_de_dados!$H:$H,$L$1,base_de_dados!$C:$C,$A420,base_de_dados!$M:$M,"&lt;=2007",base_de_dados!$O:$O,"&gt;=39447")</f>
        <v>0</v>
      </c>
      <c r="E420" s="5">
        <f>SUMIFS(base_de_dados!$T:$T,base_de_dados!$B:$B,$B420,base_de_dados!$G:$G,E$61,base_de_dados!$H:$H,$L$1,base_de_dados!$C:$C,$A420,base_de_dados!$M:$M,"&lt;=2007",base_de_dados!$O:$O,"&gt;=39447")</f>
        <v>0</v>
      </c>
      <c r="F420" s="5">
        <f>SUMIFS(base_de_dados!$T:$T,base_de_dados!$B:$B,$B420,base_de_dados!$G:$G,F$61,base_de_dados!$H:$H,$L$1,base_de_dados!$C:$C,$A420,base_de_dados!$M:$M,"&lt;=2007",base_de_dados!$O:$O,"&gt;=39447")</f>
        <v>0</v>
      </c>
      <c r="G420" s="5">
        <f>SUMIFS(base_de_dados!$T:$T,base_de_dados!$B:$B,$B420,base_de_dados!$G:$G,G$61,base_de_dados!$H:$H,$L$1,base_de_dados!$C:$C,$A420,base_de_dados!$M:$M,"&lt;=2007",base_de_dados!$O:$O,"&gt;=39447")</f>
        <v>0</v>
      </c>
      <c r="H420" s="5">
        <f>SUMIFS(base_de_dados!$T:$T,base_de_dados!$B:$B,$B420,base_de_dados!$G:$G,H$61,base_de_dados!$H:$H,$L$1,base_de_dados!$C:$C,$A420,base_de_dados!$M:$M,"&lt;=2007",base_de_dados!$O:$O,"&gt;=39447")</f>
        <v>0</v>
      </c>
      <c r="I420" s="5">
        <f>SUMIFS(base_de_dados!$T:$T,base_de_dados!$B:$B,$B420,base_de_dados!$G:$G,I$61,base_de_dados!$H:$H,$L$1,base_de_dados!$C:$C,$A420,base_de_dados!$M:$M,"&lt;=2007",base_de_dados!$O:$O,"&gt;=39447")</f>
        <v>0</v>
      </c>
      <c r="J420" s="5">
        <f>SUMIFS(base_de_dados!$T:$T,base_de_dados!$B:$B,$B420,base_de_dados!$G:$G,J$61,base_de_dados!$H:$H,$L$1,base_de_dados!$C:$C,$A420,base_de_dados!$M:$M,"&lt;=2007",base_de_dados!$O:$O,"&gt;=39447")</f>
        <v>0</v>
      </c>
      <c r="K420" s="32">
        <f t="shared" si="10"/>
        <v>0</v>
      </c>
      <c r="M420" s="57"/>
      <c r="N420" s="52"/>
      <c r="O420" s="58"/>
      <c r="P420" s="58"/>
      <c r="Q420" s="58"/>
      <c r="R420" s="58"/>
      <c r="S420" s="58"/>
      <c r="T420" s="58"/>
      <c r="U420" s="58"/>
      <c r="V420" s="58"/>
      <c r="W420" s="59"/>
      <c r="X420" s="47"/>
      <c r="Y420" s="57"/>
      <c r="Z420" s="52"/>
      <c r="AA420" s="51"/>
      <c r="AB420" s="48"/>
      <c r="AC420" s="48"/>
      <c r="AD420" s="48"/>
      <c r="AE420" s="48"/>
      <c r="AF420" s="48"/>
      <c r="AG420" s="48"/>
      <c r="AH420" s="48"/>
    </row>
    <row r="421" spans="1:34" x14ac:dyDescent="0.25">
      <c r="A421" s="29">
        <v>5</v>
      </c>
      <c r="B421" s="22" t="s">
        <v>927</v>
      </c>
      <c r="C421" s="5">
        <f>SUMIFS(base_de_dados!$T:$T,base_de_dados!$B:$B,$B421,base_de_dados!$G:$G,C$61,base_de_dados!$H:$H,$L$1,base_de_dados!$C:$C,$A421,base_de_dados!$M:$M,"&lt;=2007",base_de_dados!$O:$O,"&gt;=39447")</f>
        <v>0</v>
      </c>
      <c r="D421" s="5">
        <f>SUMIFS(base_de_dados!$T:$T,base_de_dados!$B:$B,$B421,base_de_dados!$G:$G,D$61,base_de_dados!$H:$H,$L$1,base_de_dados!$C:$C,$A421,base_de_dados!$M:$M,"&lt;=2007",base_de_dados!$O:$O,"&gt;=39447")</f>
        <v>0</v>
      </c>
      <c r="E421" s="5">
        <f>SUMIFS(base_de_dados!$T:$T,base_de_dados!$B:$B,$B421,base_de_dados!$G:$G,E$61,base_de_dados!$H:$H,$L$1,base_de_dados!$C:$C,$A421,base_de_dados!$M:$M,"&lt;=2007",base_de_dados!$O:$O,"&gt;=39447")</f>
        <v>0</v>
      </c>
      <c r="F421" s="5">
        <f>SUMIFS(base_de_dados!$T:$T,base_de_dados!$B:$B,$B421,base_de_dados!$G:$G,F$61,base_de_dados!$H:$H,$L$1,base_de_dados!$C:$C,$A421,base_de_dados!$M:$M,"&lt;=2007",base_de_dados!$O:$O,"&gt;=39447")</f>
        <v>0</v>
      </c>
      <c r="G421" s="5">
        <f>SUMIFS(base_de_dados!$T:$T,base_de_dados!$B:$B,$B421,base_de_dados!$G:$G,G$61,base_de_dados!$H:$H,$L$1,base_de_dados!$C:$C,$A421,base_de_dados!$M:$M,"&lt;=2007",base_de_dados!$O:$O,"&gt;=39447")</f>
        <v>0</v>
      </c>
      <c r="H421" s="5">
        <f>SUMIFS(base_de_dados!$T:$T,base_de_dados!$B:$B,$B421,base_de_dados!$G:$G,H$61,base_de_dados!$H:$H,$L$1,base_de_dados!$C:$C,$A421,base_de_dados!$M:$M,"&lt;=2007",base_de_dados!$O:$O,"&gt;=39447")</f>
        <v>0</v>
      </c>
      <c r="I421" s="5">
        <f>SUMIFS(base_de_dados!$T:$T,base_de_dados!$B:$B,$B421,base_de_dados!$G:$G,I$61,base_de_dados!$H:$H,$L$1,base_de_dados!$C:$C,$A421,base_de_dados!$M:$M,"&lt;=2007",base_de_dados!$O:$O,"&gt;=39447")</f>
        <v>0</v>
      </c>
      <c r="J421" s="5">
        <f>SUMIFS(base_de_dados!$T:$T,base_de_dados!$B:$B,$B421,base_de_dados!$G:$G,J$61,base_de_dados!$H:$H,$L$1,base_de_dados!$C:$C,$A421,base_de_dados!$M:$M,"&lt;=2007",base_de_dados!$O:$O,"&gt;=39447")</f>
        <v>0</v>
      </c>
      <c r="K421" s="32">
        <f t="shared" si="10"/>
        <v>0</v>
      </c>
      <c r="M421" s="57"/>
      <c r="N421" s="52"/>
      <c r="O421" s="58"/>
      <c r="P421" s="58"/>
      <c r="Q421" s="58"/>
      <c r="R421" s="58"/>
      <c r="S421" s="58"/>
      <c r="T421" s="58"/>
      <c r="U421" s="58"/>
      <c r="V421" s="58"/>
      <c r="W421" s="59"/>
      <c r="X421" s="47"/>
      <c r="Y421" s="57"/>
      <c r="Z421" s="52"/>
      <c r="AA421" s="51"/>
      <c r="AB421" s="48"/>
      <c r="AC421" s="48"/>
      <c r="AD421" s="48"/>
      <c r="AE421" s="48"/>
      <c r="AF421" s="48"/>
      <c r="AG421" s="48"/>
      <c r="AH421" s="48"/>
    </row>
    <row r="422" spans="1:34" x14ac:dyDescent="0.25">
      <c r="A422" s="29">
        <v>9</v>
      </c>
      <c r="B422" s="22" t="s">
        <v>928</v>
      </c>
      <c r="C422" s="5">
        <f>SUMIFS(base_de_dados!$T:$T,base_de_dados!$B:$B,$B422,base_de_dados!$G:$G,C$61,base_de_dados!$H:$H,$L$1,base_de_dados!$C:$C,$A422,base_de_dados!$M:$M,"&lt;=2007",base_de_dados!$O:$O,"&gt;=39447")</f>
        <v>0</v>
      </c>
      <c r="D422" s="5">
        <f>SUMIFS(base_de_dados!$T:$T,base_de_dados!$B:$B,$B422,base_de_dados!$G:$G,D$61,base_de_dados!$H:$H,$L$1,base_de_dados!$C:$C,$A422,base_de_dados!$M:$M,"&lt;=2007",base_de_dados!$O:$O,"&gt;=39447")</f>
        <v>0</v>
      </c>
      <c r="E422" s="5">
        <f>SUMIFS(base_de_dados!$T:$T,base_de_dados!$B:$B,$B422,base_de_dados!$G:$G,E$61,base_de_dados!$H:$H,$L$1,base_de_dados!$C:$C,$A422,base_de_dados!$M:$M,"&lt;=2007",base_de_dados!$O:$O,"&gt;=39447")</f>
        <v>0</v>
      </c>
      <c r="F422" s="5">
        <f>SUMIFS(base_de_dados!$T:$T,base_de_dados!$B:$B,$B422,base_de_dados!$G:$G,F$61,base_de_dados!$H:$H,$L$1,base_de_dados!$C:$C,$A422,base_de_dados!$M:$M,"&lt;=2007",base_de_dados!$O:$O,"&gt;=39447")</f>
        <v>3.9320142059868086E-4</v>
      </c>
      <c r="G422" s="5">
        <f>SUMIFS(base_de_dados!$T:$T,base_de_dados!$B:$B,$B422,base_de_dados!$G:$G,G$61,base_de_dados!$H:$H,$L$1,base_de_dados!$C:$C,$A422,base_de_dados!$M:$M,"&lt;=2007",base_de_dados!$O:$O,"&gt;=39447")</f>
        <v>0</v>
      </c>
      <c r="H422" s="5">
        <f>SUMIFS(base_de_dados!$T:$T,base_de_dados!$B:$B,$B422,base_de_dados!$G:$G,H$61,base_de_dados!$H:$H,$L$1,base_de_dados!$C:$C,$A422,base_de_dados!$M:$M,"&lt;=2007",base_de_dados!$O:$O,"&gt;=39447")</f>
        <v>0</v>
      </c>
      <c r="I422" s="5">
        <f>SUMIFS(base_de_dados!$T:$T,base_de_dados!$B:$B,$B422,base_de_dados!$G:$G,I$61,base_de_dados!$H:$H,$L$1,base_de_dados!$C:$C,$A422,base_de_dados!$M:$M,"&lt;=2007",base_de_dados!$O:$O,"&gt;=39447")</f>
        <v>0</v>
      </c>
      <c r="J422" s="5">
        <f>SUMIFS(base_de_dados!$T:$T,base_de_dados!$B:$B,$B422,base_de_dados!$G:$G,J$61,base_de_dados!$H:$H,$L$1,base_de_dados!$C:$C,$A422,base_de_dados!$M:$M,"&lt;=2007",base_de_dados!$O:$O,"&gt;=39447")</f>
        <v>0</v>
      </c>
      <c r="K422" s="32">
        <f t="shared" si="10"/>
        <v>3.9320142059868086E-4</v>
      </c>
      <c r="M422" s="57"/>
      <c r="N422" s="52"/>
      <c r="O422" s="58"/>
      <c r="P422" s="58"/>
      <c r="Q422" s="58"/>
      <c r="R422" s="58"/>
      <c r="S422" s="58"/>
      <c r="T422" s="58"/>
      <c r="U422" s="58"/>
      <c r="V422" s="58"/>
      <c r="W422" s="59"/>
      <c r="X422" s="47"/>
      <c r="Y422" s="57"/>
      <c r="Z422" s="52"/>
      <c r="AA422" s="51"/>
      <c r="AB422" s="48"/>
      <c r="AC422" s="48"/>
      <c r="AD422" s="48"/>
      <c r="AE422" s="48"/>
      <c r="AF422" s="48"/>
      <c r="AG422" s="48"/>
      <c r="AH422" s="48"/>
    </row>
    <row r="423" spans="1:34" x14ac:dyDescent="0.25">
      <c r="A423" s="29">
        <v>19</v>
      </c>
      <c r="B423" s="22" t="s">
        <v>929</v>
      </c>
      <c r="C423" s="5">
        <f>SUMIFS(base_de_dados!$T:$T,base_de_dados!$B:$B,$B423,base_de_dados!$G:$G,C$61,base_de_dados!$H:$H,$L$1,base_de_dados!$C:$C,$A423,base_de_dados!$M:$M,"&lt;=2007",base_de_dados!$O:$O,"&gt;=39447")</f>
        <v>0</v>
      </c>
      <c r="D423" s="5">
        <f>SUMIFS(base_de_dados!$T:$T,base_de_dados!$B:$B,$B423,base_de_dados!$G:$G,D$61,base_de_dados!$H:$H,$L$1,base_de_dados!$C:$C,$A423,base_de_dados!$M:$M,"&lt;=2007",base_de_dados!$O:$O,"&gt;=39447")</f>
        <v>0</v>
      </c>
      <c r="E423" s="5">
        <f>SUMIFS(base_de_dados!$T:$T,base_de_dados!$B:$B,$B423,base_de_dados!$G:$G,E$61,base_de_dados!$H:$H,$L$1,base_de_dados!$C:$C,$A423,base_de_dados!$M:$M,"&lt;=2007",base_de_dados!$O:$O,"&gt;=39447")</f>
        <v>0</v>
      </c>
      <c r="F423" s="5">
        <f>SUMIFS(base_de_dados!$T:$T,base_de_dados!$B:$B,$B423,base_de_dados!$G:$G,F$61,base_de_dados!$H:$H,$L$1,base_de_dados!$C:$C,$A423,base_de_dados!$M:$M,"&lt;=2007",base_de_dados!$O:$O,"&gt;=39447")</f>
        <v>0</v>
      </c>
      <c r="G423" s="5">
        <f>SUMIFS(base_de_dados!$T:$T,base_de_dados!$B:$B,$B423,base_de_dados!$G:$G,G$61,base_de_dados!$H:$H,$L$1,base_de_dados!$C:$C,$A423,base_de_dados!$M:$M,"&lt;=2007",base_de_dados!$O:$O,"&gt;=39447")</f>
        <v>0</v>
      </c>
      <c r="H423" s="5">
        <f>SUMIFS(base_de_dados!$T:$T,base_de_dados!$B:$B,$B423,base_de_dados!$G:$G,H$61,base_de_dados!$H:$H,$L$1,base_de_dados!$C:$C,$A423,base_de_dados!$M:$M,"&lt;=2007",base_de_dados!$O:$O,"&gt;=39447")</f>
        <v>0</v>
      </c>
      <c r="I423" s="5">
        <f>SUMIFS(base_de_dados!$T:$T,base_de_dados!$B:$B,$B423,base_de_dados!$G:$G,I$61,base_de_dados!$H:$H,$L$1,base_de_dados!$C:$C,$A423,base_de_dados!$M:$M,"&lt;=2007",base_de_dados!$O:$O,"&gt;=39447")</f>
        <v>0</v>
      </c>
      <c r="J423" s="5">
        <f>SUMIFS(base_de_dados!$T:$T,base_de_dados!$B:$B,$B423,base_de_dados!$G:$G,J$61,base_de_dados!$H:$H,$L$1,base_de_dados!$C:$C,$A423,base_de_dados!$M:$M,"&lt;=2007",base_de_dados!$O:$O,"&gt;=39447")</f>
        <v>0</v>
      </c>
      <c r="K423" s="32">
        <f t="shared" si="10"/>
        <v>0</v>
      </c>
      <c r="M423" s="57"/>
      <c r="N423" s="52"/>
      <c r="O423" s="58"/>
      <c r="P423" s="58"/>
      <c r="Q423" s="58"/>
      <c r="R423" s="58"/>
      <c r="S423" s="58"/>
      <c r="T423" s="58"/>
      <c r="U423" s="58"/>
      <c r="V423" s="58"/>
      <c r="W423" s="59"/>
      <c r="X423" s="47"/>
      <c r="Y423" s="57"/>
      <c r="Z423" s="52"/>
      <c r="AA423" s="51"/>
      <c r="AB423" s="48"/>
      <c r="AC423" s="48"/>
      <c r="AD423" s="48"/>
      <c r="AE423" s="48"/>
      <c r="AF423" s="48"/>
      <c r="AG423" s="48"/>
      <c r="AH423" s="48"/>
    </row>
    <row r="424" spans="1:34" x14ac:dyDescent="0.25">
      <c r="A424" s="29">
        <v>22</v>
      </c>
      <c r="B424" s="22" t="s">
        <v>930</v>
      </c>
      <c r="C424" s="5">
        <f>SUMIFS(base_de_dados!$T:$T,base_de_dados!$B:$B,$B424,base_de_dados!$G:$G,C$61,base_de_dados!$H:$H,$L$1,base_de_dados!$C:$C,$A424,base_de_dados!$M:$M,"&lt;=2007",base_de_dados!$O:$O,"&gt;=39447")</f>
        <v>0</v>
      </c>
      <c r="D424" s="5">
        <f>SUMIFS(base_de_dados!$T:$T,base_de_dados!$B:$B,$B424,base_de_dados!$G:$G,D$61,base_de_dados!$H:$H,$L$1,base_de_dados!$C:$C,$A424,base_de_dados!$M:$M,"&lt;=2007",base_de_dados!$O:$O,"&gt;=39447")</f>
        <v>0</v>
      </c>
      <c r="E424" s="5">
        <f>SUMIFS(base_de_dados!$T:$T,base_de_dados!$B:$B,$B424,base_de_dados!$G:$G,E$61,base_de_dados!$H:$H,$L$1,base_de_dados!$C:$C,$A424,base_de_dados!$M:$M,"&lt;=2007",base_de_dados!$O:$O,"&gt;=39447")</f>
        <v>0</v>
      </c>
      <c r="F424" s="5">
        <f>SUMIFS(base_de_dados!$T:$T,base_de_dados!$B:$B,$B424,base_de_dados!$G:$G,F$61,base_de_dados!$H:$H,$L$1,base_de_dados!$C:$C,$A424,base_de_dados!$M:$M,"&lt;=2007",base_de_dados!$O:$O,"&gt;=39447")</f>
        <v>0</v>
      </c>
      <c r="G424" s="5">
        <f>SUMIFS(base_de_dados!$T:$T,base_de_dados!$B:$B,$B424,base_de_dados!$G:$G,G$61,base_de_dados!$H:$H,$L$1,base_de_dados!$C:$C,$A424,base_de_dados!$M:$M,"&lt;=2007",base_de_dados!$O:$O,"&gt;=39447")</f>
        <v>0</v>
      </c>
      <c r="H424" s="5">
        <f>SUMIFS(base_de_dados!$T:$T,base_de_dados!$B:$B,$B424,base_de_dados!$G:$G,H$61,base_de_dados!$H:$H,$L$1,base_de_dados!$C:$C,$A424,base_de_dados!$M:$M,"&lt;=2007",base_de_dados!$O:$O,"&gt;=39447")</f>
        <v>0</v>
      </c>
      <c r="I424" s="5">
        <f>SUMIFS(base_de_dados!$T:$T,base_de_dados!$B:$B,$B424,base_de_dados!$G:$G,I$61,base_de_dados!$H:$H,$L$1,base_de_dados!$C:$C,$A424,base_de_dados!$M:$M,"&lt;=2007",base_de_dados!$O:$O,"&gt;=39447")</f>
        <v>0</v>
      </c>
      <c r="J424" s="5">
        <f>SUMIFS(base_de_dados!$T:$T,base_de_dados!$B:$B,$B424,base_de_dados!$G:$G,J$61,base_de_dados!$H:$H,$L$1,base_de_dados!$C:$C,$A424,base_de_dados!$M:$M,"&lt;=2007",base_de_dados!$O:$O,"&gt;=39447")</f>
        <v>0</v>
      </c>
      <c r="K424" s="32">
        <f t="shared" si="10"/>
        <v>0</v>
      </c>
      <c r="M424" s="57"/>
      <c r="N424" s="52"/>
      <c r="O424" s="58"/>
      <c r="P424" s="58"/>
      <c r="Q424" s="58"/>
      <c r="R424" s="58"/>
      <c r="S424" s="58"/>
      <c r="T424" s="58"/>
      <c r="U424" s="58"/>
      <c r="V424" s="58"/>
      <c r="W424" s="59"/>
      <c r="X424" s="47"/>
      <c r="Y424" s="57"/>
      <c r="Z424" s="52"/>
      <c r="AA424" s="51"/>
      <c r="AB424" s="48"/>
      <c r="AC424" s="48"/>
      <c r="AD424" s="48"/>
      <c r="AE424" s="48"/>
      <c r="AF424" s="48"/>
      <c r="AG424" s="48"/>
      <c r="AH424" s="48"/>
    </row>
    <row r="425" spans="1:34" x14ac:dyDescent="0.25">
      <c r="A425" s="29">
        <v>22</v>
      </c>
      <c r="B425" s="22" t="s">
        <v>544</v>
      </c>
      <c r="C425" s="5">
        <f>SUMIFS(base_de_dados!$T:$T,base_de_dados!$B:$B,$B425,base_de_dados!$G:$G,C$61,base_de_dados!$H:$H,$L$1,base_de_dados!$C:$C,$A425,base_de_dados!$M:$M,"&lt;=2007",base_de_dados!$O:$O,"&gt;=39447")</f>
        <v>0</v>
      </c>
      <c r="D425" s="5">
        <f>SUMIFS(base_de_dados!$T:$T,base_de_dados!$B:$B,$B425,base_de_dados!$G:$G,D$61,base_de_dados!$H:$H,$L$1,base_de_dados!$C:$C,$A425,base_de_dados!$M:$M,"&lt;=2007",base_de_dados!$O:$O,"&gt;=39447")</f>
        <v>0</v>
      </c>
      <c r="E425" s="5">
        <f>SUMIFS(base_de_dados!$T:$T,base_de_dados!$B:$B,$B425,base_de_dados!$G:$G,E$61,base_de_dados!$H:$H,$L$1,base_de_dados!$C:$C,$A425,base_de_dados!$M:$M,"&lt;=2007",base_de_dados!$O:$O,"&gt;=39447")</f>
        <v>0</v>
      </c>
      <c r="F425" s="5">
        <f>SUMIFS(base_de_dados!$T:$T,base_de_dados!$B:$B,$B425,base_de_dados!$G:$G,F$61,base_de_dados!$H:$H,$L$1,base_de_dados!$C:$C,$A425,base_de_dados!$M:$M,"&lt;=2007",base_de_dados!$O:$O,"&gt;=39447")</f>
        <v>0</v>
      </c>
      <c r="G425" s="5">
        <f>SUMIFS(base_de_dados!$T:$T,base_de_dados!$B:$B,$B425,base_de_dados!$G:$G,G$61,base_de_dados!$H:$H,$L$1,base_de_dados!$C:$C,$A425,base_de_dados!$M:$M,"&lt;=2007",base_de_dados!$O:$O,"&gt;=39447")</f>
        <v>0</v>
      </c>
      <c r="H425" s="5">
        <f>SUMIFS(base_de_dados!$T:$T,base_de_dados!$B:$B,$B425,base_de_dados!$G:$G,H$61,base_de_dados!$H:$H,$L$1,base_de_dados!$C:$C,$A425,base_de_dados!$M:$M,"&lt;=2007",base_de_dados!$O:$O,"&gt;=39447")</f>
        <v>0</v>
      </c>
      <c r="I425" s="5">
        <f>SUMIFS(base_de_dados!$T:$T,base_de_dados!$B:$B,$B425,base_de_dados!$G:$G,I$61,base_de_dados!$H:$H,$L$1,base_de_dados!$C:$C,$A425,base_de_dados!$M:$M,"&lt;=2007",base_de_dados!$O:$O,"&gt;=39447")</f>
        <v>0</v>
      </c>
      <c r="J425" s="5">
        <f>SUMIFS(base_de_dados!$T:$T,base_de_dados!$B:$B,$B425,base_de_dados!$G:$G,J$61,base_de_dados!$H:$H,$L$1,base_de_dados!$C:$C,$A425,base_de_dados!$M:$M,"&lt;=2007",base_de_dados!$O:$O,"&gt;=39447")</f>
        <v>0</v>
      </c>
      <c r="K425" s="32">
        <f t="shared" si="10"/>
        <v>0</v>
      </c>
      <c r="M425" s="57"/>
      <c r="N425" s="52"/>
      <c r="O425" s="58"/>
      <c r="P425" s="58"/>
      <c r="Q425" s="58"/>
      <c r="R425" s="58"/>
      <c r="S425" s="58"/>
      <c r="T425" s="58"/>
      <c r="U425" s="58"/>
      <c r="V425" s="58"/>
      <c r="W425" s="59"/>
      <c r="X425" s="47"/>
      <c r="Y425" s="57"/>
      <c r="Z425" s="52"/>
      <c r="AA425" s="51"/>
      <c r="AB425" s="48"/>
      <c r="AC425" s="48"/>
      <c r="AD425" s="48"/>
      <c r="AE425" s="48"/>
      <c r="AF425" s="48"/>
      <c r="AG425" s="48"/>
      <c r="AH425" s="48"/>
    </row>
    <row r="426" spans="1:34" x14ac:dyDescent="0.25">
      <c r="A426" s="29">
        <v>2</v>
      </c>
      <c r="B426" s="22" t="s">
        <v>623</v>
      </c>
      <c r="C426" s="5">
        <f>SUMIFS(base_de_dados!$T:$T,base_de_dados!$B:$B,$B426,base_de_dados!$G:$G,C$61,base_de_dados!$H:$H,$L$1,base_de_dados!$C:$C,$A426,base_de_dados!$M:$M,"&lt;=2007",base_de_dados!$O:$O,"&gt;=39447")</f>
        <v>0</v>
      </c>
      <c r="D426" s="5">
        <f>SUMIFS(base_de_dados!$T:$T,base_de_dados!$B:$B,$B426,base_de_dados!$G:$G,D$61,base_de_dados!$H:$H,$L$1,base_de_dados!$C:$C,$A426,base_de_dados!$M:$M,"&lt;=2007",base_de_dados!$O:$O,"&gt;=39447")</f>
        <v>0</v>
      </c>
      <c r="E426" s="5">
        <f>SUMIFS(base_de_dados!$T:$T,base_de_dados!$B:$B,$B426,base_de_dados!$G:$G,E$61,base_de_dados!$H:$H,$L$1,base_de_dados!$C:$C,$A426,base_de_dados!$M:$M,"&lt;=2007",base_de_dados!$O:$O,"&gt;=39447")</f>
        <v>0</v>
      </c>
      <c r="F426" s="5">
        <f>SUMIFS(base_de_dados!$T:$T,base_de_dados!$B:$B,$B426,base_de_dados!$G:$G,F$61,base_de_dados!$H:$H,$L$1,base_de_dados!$C:$C,$A426,base_de_dados!$M:$M,"&lt;=2007",base_de_dados!$O:$O,"&gt;=39447")</f>
        <v>0</v>
      </c>
      <c r="G426" s="5">
        <f>SUMIFS(base_de_dados!$T:$T,base_de_dados!$B:$B,$B426,base_de_dados!$G:$G,G$61,base_de_dados!$H:$H,$L$1,base_de_dados!$C:$C,$A426,base_de_dados!$M:$M,"&lt;=2007",base_de_dados!$O:$O,"&gt;=39447")</f>
        <v>0</v>
      </c>
      <c r="H426" s="5">
        <f>SUMIFS(base_de_dados!$T:$T,base_de_dados!$B:$B,$B426,base_de_dados!$G:$G,H$61,base_de_dados!$H:$H,$L$1,base_de_dados!$C:$C,$A426,base_de_dados!$M:$M,"&lt;=2007",base_de_dados!$O:$O,"&gt;=39447")</f>
        <v>0</v>
      </c>
      <c r="I426" s="5">
        <f>SUMIFS(base_de_dados!$T:$T,base_de_dados!$B:$B,$B426,base_de_dados!$G:$G,I$61,base_de_dados!$H:$H,$L$1,base_de_dados!$C:$C,$A426,base_de_dados!$M:$M,"&lt;=2007",base_de_dados!$O:$O,"&gt;=39447")</f>
        <v>0</v>
      </c>
      <c r="J426" s="5">
        <f>SUMIFS(base_de_dados!$T:$T,base_de_dados!$B:$B,$B426,base_de_dados!$G:$G,J$61,base_de_dados!$H:$H,$L$1,base_de_dados!$C:$C,$A426,base_de_dados!$M:$M,"&lt;=2007",base_de_dados!$O:$O,"&gt;=39447")</f>
        <v>0</v>
      </c>
      <c r="K426" s="32">
        <f t="shared" si="10"/>
        <v>0</v>
      </c>
      <c r="M426" s="57"/>
      <c r="N426" s="52"/>
      <c r="O426" s="58"/>
      <c r="P426" s="58"/>
      <c r="Q426" s="58"/>
      <c r="R426" s="58"/>
      <c r="S426" s="58"/>
      <c r="T426" s="58"/>
      <c r="U426" s="58"/>
      <c r="V426" s="58"/>
      <c r="W426" s="59"/>
      <c r="X426" s="47"/>
      <c r="Y426" s="57"/>
      <c r="Z426" s="52"/>
      <c r="AA426" s="51"/>
      <c r="AB426" s="48"/>
      <c r="AC426" s="48"/>
      <c r="AD426" s="48"/>
      <c r="AE426" s="48"/>
      <c r="AF426" s="48"/>
      <c r="AG426" s="48"/>
      <c r="AH426" s="48"/>
    </row>
    <row r="427" spans="1:34" x14ac:dyDescent="0.25">
      <c r="A427" s="29">
        <v>5</v>
      </c>
      <c r="B427" s="22" t="s">
        <v>931</v>
      </c>
      <c r="C427" s="5">
        <f>SUMIFS(base_de_dados!$T:$T,base_de_dados!$B:$B,$B427,base_de_dados!$G:$G,C$61,base_de_dados!$H:$H,$L$1,base_de_dados!$C:$C,$A427,base_de_dados!$M:$M,"&lt;=2007",base_de_dados!$O:$O,"&gt;=39447")</f>
        <v>0</v>
      </c>
      <c r="D427" s="5">
        <f>SUMIFS(base_de_dados!$T:$T,base_de_dados!$B:$B,$B427,base_de_dados!$G:$G,D$61,base_de_dados!$H:$H,$L$1,base_de_dados!$C:$C,$A427,base_de_dados!$M:$M,"&lt;=2007",base_de_dados!$O:$O,"&gt;=39447")</f>
        <v>0</v>
      </c>
      <c r="E427" s="5">
        <f>SUMIFS(base_de_dados!$T:$T,base_de_dados!$B:$B,$B427,base_de_dados!$G:$G,E$61,base_de_dados!$H:$H,$L$1,base_de_dados!$C:$C,$A427,base_de_dados!$M:$M,"&lt;=2007",base_de_dados!$O:$O,"&gt;=39447")</f>
        <v>0</v>
      </c>
      <c r="F427" s="5">
        <f>SUMIFS(base_de_dados!$T:$T,base_de_dados!$B:$B,$B427,base_de_dados!$G:$G,F$61,base_de_dados!$H:$H,$L$1,base_de_dados!$C:$C,$A427,base_de_dados!$M:$M,"&lt;=2007",base_de_dados!$O:$O,"&gt;=39447")</f>
        <v>0</v>
      </c>
      <c r="G427" s="5">
        <f>SUMIFS(base_de_dados!$T:$T,base_de_dados!$B:$B,$B427,base_de_dados!$G:$G,G$61,base_de_dados!$H:$H,$L$1,base_de_dados!$C:$C,$A427,base_de_dados!$M:$M,"&lt;=2007",base_de_dados!$O:$O,"&gt;=39447")</f>
        <v>0</v>
      </c>
      <c r="H427" s="5">
        <f>SUMIFS(base_de_dados!$T:$T,base_de_dados!$B:$B,$B427,base_de_dados!$G:$G,H$61,base_de_dados!$H:$H,$L$1,base_de_dados!$C:$C,$A427,base_de_dados!$M:$M,"&lt;=2007",base_de_dados!$O:$O,"&gt;=39447")</f>
        <v>0</v>
      </c>
      <c r="I427" s="5">
        <f>SUMIFS(base_de_dados!$T:$T,base_de_dados!$B:$B,$B427,base_de_dados!$G:$G,I$61,base_de_dados!$H:$H,$L$1,base_de_dados!$C:$C,$A427,base_de_dados!$M:$M,"&lt;=2007",base_de_dados!$O:$O,"&gt;=39447")</f>
        <v>0</v>
      </c>
      <c r="J427" s="5">
        <f>SUMIFS(base_de_dados!$T:$T,base_de_dados!$B:$B,$B427,base_de_dados!$G:$G,J$61,base_de_dados!$H:$H,$L$1,base_de_dados!$C:$C,$A427,base_de_dados!$M:$M,"&lt;=2007",base_de_dados!$O:$O,"&gt;=39447")</f>
        <v>0</v>
      </c>
      <c r="K427" s="32">
        <f t="shared" si="10"/>
        <v>0</v>
      </c>
      <c r="M427" s="57"/>
      <c r="N427" s="52"/>
      <c r="O427" s="58"/>
      <c r="P427" s="58"/>
      <c r="Q427" s="58"/>
      <c r="R427" s="58"/>
      <c r="S427" s="58"/>
      <c r="T427" s="58"/>
      <c r="U427" s="58"/>
      <c r="V427" s="58"/>
      <c r="W427" s="59"/>
      <c r="X427" s="47"/>
      <c r="Y427" s="57"/>
      <c r="Z427" s="52"/>
      <c r="AA427" s="51"/>
      <c r="AB427" s="48"/>
      <c r="AC427" s="48"/>
      <c r="AD427" s="48"/>
      <c r="AE427" s="48"/>
      <c r="AF427" s="48"/>
      <c r="AG427" s="48"/>
      <c r="AH427" s="48"/>
    </row>
    <row r="428" spans="1:34" x14ac:dyDescent="0.25">
      <c r="A428" s="29">
        <v>18</v>
      </c>
      <c r="B428" s="22" t="s">
        <v>932</v>
      </c>
      <c r="C428" s="5">
        <f>SUMIFS(base_de_dados!$T:$T,base_de_dados!$B:$B,$B428,base_de_dados!$G:$G,C$61,base_de_dados!$H:$H,$L$1,base_de_dados!$C:$C,$A428,base_de_dados!$M:$M,"&lt;=2007",base_de_dados!$O:$O,"&gt;=39447")</f>
        <v>0</v>
      </c>
      <c r="D428" s="5">
        <f>SUMIFS(base_de_dados!$T:$T,base_de_dados!$B:$B,$B428,base_de_dados!$G:$G,D$61,base_de_dados!$H:$H,$L$1,base_de_dados!$C:$C,$A428,base_de_dados!$M:$M,"&lt;=2007",base_de_dados!$O:$O,"&gt;=39447")</f>
        <v>0</v>
      </c>
      <c r="E428" s="5">
        <f>SUMIFS(base_de_dados!$T:$T,base_de_dados!$B:$B,$B428,base_de_dados!$G:$G,E$61,base_de_dados!$H:$H,$L$1,base_de_dados!$C:$C,$A428,base_de_dados!$M:$M,"&lt;=2007",base_de_dados!$O:$O,"&gt;=39447")</f>
        <v>0</v>
      </c>
      <c r="F428" s="5">
        <f>SUMIFS(base_de_dados!$T:$T,base_de_dados!$B:$B,$B428,base_de_dados!$G:$G,F$61,base_de_dados!$H:$H,$L$1,base_de_dados!$C:$C,$A428,base_de_dados!$M:$M,"&lt;=2007",base_de_dados!$O:$O,"&gt;=39447")</f>
        <v>0</v>
      </c>
      <c r="G428" s="5">
        <f>SUMIFS(base_de_dados!$T:$T,base_de_dados!$B:$B,$B428,base_de_dados!$G:$G,G$61,base_de_dados!$H:$H,$L$1,base_de_dados!$C:$C,$A428,base_de_dados!$M:$M,"&lt;=2007",base_de_dados!$O:$O,"&gt;=39447")</f>
        <v>0</v>
      </c>
      <c r="H428" s="5">
        <f>SUMIFS(base_de_dados!$T:$T,base_de_dados!$B:$B,$B428,base_de_dados!$G:$G,H$61,base_de_dados!$H:$H,$L$1,base_de_dados!$C:$C,$A428,base_de_dados!$M:$M,"&lt;=2007",base_de_dados!$O:$O,"&gt;=39447")</f>
        <v>0</v>
      </c>
      <c r="I428" s="5">
        <f>SUMIFS(base_de_dados!$T:$T,base_de_dados!$B:$B,$B428,base_de_dados!$G:$G,I$61,base_de_dados!$H:$H,$L$1,base_de_dados!$C:$C,$A428,base_de_dados!$M:$M,"&lt;=2007",base_de_dados!$O:$O,"&gt;=39447")</f>
        <v>0</v>
      </c>
      <c r="J428" s="5">
        <f>SUMIFS(base_de_dados!$T:$T,base_de_dados!$B:$B,$B428,base_de_dados!$G:$G,J$61,base_de_dados!$H:$H,$L$1,base_de_dados!$C:$C,$A428,base_de_dados!$M:$M,"&lt;=2007",base_de_dados!$O:$O,"&gt;=39447")</f>
        <v>0</v>
      </c>
      <c r="K428" s="32">
        <f t="shared" si="10"/>
        <v>0</v>
      </c>
      <c r="M428" s="57"/>
      <c r="N428" s="52"/>
      <c r="O428" s="58"/>
      <c r="P428" s="58"/>
      <c r="Q428" s="58"/>
      <c r="R428" s="58"/>
      <c r="S428" s="58"/>
      <c r="T428" s="58"/>
      <c r="U428" s="58"/>
      <c r="V428" s="58"/>
      <c r="W428" s="59"/>
      <c r="X428" s="47"/>
      <c r="Y428" s="57"/>
      <c r="Z428" s="52"/>
      <c r="AA428" s="51"/>
      <c r="AB428" s="48"/>
      <c r="AC428" s="48"/>
      <c r="AD428" s="48"/>
      <c r="AE428" s="48"/>
      <c r="AF428" s="48"/>
      <c r="AG428" s="48"/>
      <c r="AH428" s="48"/>
    </row>
    <row r="429" spans="1:34" x14ac:dyDescent="0.25">
      <c r="A429" s="29">
        <v>18</v>
      </c>
      <c r="B429" s="22" t="s">
        <v>933</v>
      </c>
      <c r="C429" s="5">
        <f>SUMIFS(base_de_dados!$T:$T,base_de_dados!$B:$B,$B429,base_de_dados!$G:$G,C$61,base_de_dados!$H:$H,$L$1,base_de_dados!$C:$C,$A429,base_de_dados!$M:$M,"&lt;=2007",base_de_dados!$O:$O,"&gt;=39447")</f>
        <v>0</v>
      </c>
      <c r="D429" s="5">
        <f>SUMIFS(base_de_dados!$T:$T,base_de_dados!$B:$B,$B429,base_de_dados!$G:$G,D$61,base_de_dados!$H:$H,$L$1,base_de_dados!$C:$C,$A429,base_de_dados!$M:$M,"&lt;=2007",base_de_dados!$O:$O,"&gt;=39447")</f>
        <v>0</v>
      </c>
      <c r="E429" s="5">
        <f>SUMIFS(base_de_dados!$T:$T,base_de_dados!$B:$B,$B429,base_de_dados!$G:$G,E$61,base_de_dados!$H:$H,$L$1,base_de_dados!$C:$C,$A429,base_de_dados!$M:$M,"&lt;=2007",base_de_dados!$O:$O,"&gt;=39447")</f>
        <v>0</v>
      </c>
      <c r="F429" s="5">
        <f>SUMIFS(base_de_dados!$T:$T,base_de_dados!$B:$B,$B429,base_de_dados!$G:$G,F$61,base_de_dados!$H:$H,$L$1,base_de_dados!$C:$C,$A429,base_de_dados!$M:$M,"&lt;=2007",base_de_dados!$O:$O,"&gt;=39447")</f>
        <v>0</v>
      </c>
      <c r="G429" s="5">
        <f>SUMIFS(base_de_dados!$T:$T,base_de_dados!$B:$B,$B429,base_de_dados!$G:$G,G$61,base_de_dados!$H:$H,$L$1,base_de_dados!$C:$C,$A429,base_de_dados!$M:$M,"&lt;=2007",base_de_dados!$O:$O,"&gt;=39447")</f>
        <v>0</v>
      </c>
      <c r="H429" s="5">
        <f>SUMIFS(base_de_dados!$T:$T,base_de_dados!$B:$B,$B429,base_de_dados!$G:$G,H$61,base_de_dados!$H:$H,$L$1,base_de_dados!$C:$C,$A429,base_de_dados!$M:$M,"&lt;=2007",base_de_dados!$O:$O,"&gt;=39447")</f>
        <v>0</v>
      </c>
      <c r="I429" s="5">
        <f>SUMIFS(base_de_dados!$T:$T,base_de_dados!$B:$B,$B429,base_de_dados!$G:$G,I$61,base_de_dados!$H:$H,$L$1,base_de_dados!$C:$C,$A429,base_de_dados!$M:$M,"&lt;=2007",base_de_dados!$O:$O,"&gt;=39447")</f>
        <v>0</v>
      </c>
      <c r="J429" s="5">
        <f>SUMIFS(base_de_dados!$T:$T,base_de_dados!$B:$B,$B429,base_de_dados!$G:$G,J$61,base_de_dados!$H:$H,$L$1,base_de_dados!$C:$C,$A429,base_de_dados!$M:$M,"&lt;=2007",base_de_dados!$O:$O,"&gt;=39447")</f>
        <v>0</v>
      </c>
      <c r="K429" s="32">
        <f t="shared" si="10"/>
        <v>0</v>
      </c>
      <c r="M429" s="57"/>
      <c r="N429" s="52"/>
      <c r="O429" s="58"/>
      <c r="P429" s="58"/>
      <c r="Q429" s="58"/>
      <c r="R429" s="58"/>
      <c r="S429" s="58"/>
      <c r="T429" s="58"/>
      <c r="U429" s="58"/>
      <c r="V429" s="58"/>
      <c r="W429" s="59"/>
      <c r="X429" s="47"/>
      <c r="Y429" s="57"/>
      <c r="Z429" s="52"/>
      <c r="AA429" s="51"/>
      <c r="AB429" s="48"/>
      <c r="AC429" s="48"/>
      <c r="AD429" s="48"/>
      <c r="AE429" s="48"/>
      <c r="AF429" s="48"/>
      <c r="AG429" s="48"/>
      <c r="AH429" s="48"/>
    </row>
    <row r="430" spans="1:34" x14ac:dyDescent="0.25">
      <c r="A430" s="29">
        <v>19</v>
      </c>
      <c r="B430" s="22" t="s">
        <v>934</v>
      </c>
      <c r="C430" s="5">
        <f>SUMIFS(base_de_dados!$T:$T,base_de_dados!$B:$B,$B430,base_de_dados!$G:$G,C$61,base_de_dados!$H:$H,$L$1,base_de_dados!$C:$C,$A430,base_de_dados!$M:$M,"&lt;=2007",base_de_dados!$O:$O,"&gt;=39447")</f>
        <v>0</v>
      </c>
      <c r="D430" s="5">
        <f>SUMIFS(base_de_dados!$T:$T,base_de_dados!$B:$B,$B430,base_de_dados!$G:$G,D$61,base_de_dados!$H:$H,$L$1,base_de_dados!$C:$C,$A430,base_de_dados!$M:$M,"&lt;=2007",base_de_dados!$O:$O,"&gt;=39447")</f>
        <v>0</v>
      </c>
      <c r="E430" s="5">
        <f>SUMIFS(base_de_dados!$T:$T,base_de_dados!$B:$B,$B430,base_de_dados!$G:$G,E$61,base_de_dados!$H:$H,$L$1,base_de_dados!$C:$C,$A430,base_de_dados!$M:$M,"&lt;=2007",base_de_dados!$O:$O,"&gt;=39447")</f>
        <v>0</v>
      </c>
      <c r="F430" s="5">
        <f>SUMIFS(base_de_dados!$T:$T,base_de_dados!$B:$B,$B430,base_de_dados!$G:$G,F$61,base_de_dados!$H:$H,$L$1,base_de_dados!$C:$C,$A430,base_de_dados!$M:$M,"&lt;=2007",base_de_dados!$O:$O,"&gt;=39447")</f>
        <v>0</v>
      </c>
      <c r="G430" s="5">
        <f>SUMIFS(base_de_dados!$T:$T,base_de_dados!$B:$B,$B430,base_de_dados!$G:$G,G$61,base_de_dados!$H:$H,$L$1,base_de_dados!$C:$C,$A430,base_de_dados!$M:$M,"&lt;=2007",base_de_dados!$O:$O,"&gt;=39447")</f>
        <v>0</v>
      </c>
      <c r="H430" s="5">
        <f>SUMIFS(base_de_dados!$T:$T,base_de_dados!$B:$B,$B430,base_de_dados!$G:$G,H$61,base_de_dados!$H:$H,$L$1,base_de_dados!$C:$C,$A430,base_de_dados!$M:$M,"&lt;=2007",base_de_dados!$O:$O,"&gt;=39447")</f>
        <v>0</v>
      </c>
      <c r="I430" s="5">
        <f>SUMIFS(base_de_dados!$T:$T,base_de_dados!$B:$B,$B430,base_de_dados!$G:$G,I$61,base_de_dados!$H:$H,$L$1,base_de_dados!$C:$C,$A430,base_de_dados!$M:$M,"&lt;=2007",base_de_dados!$O:$O,"&gt;=39447")</f>
        <v>0</v>
      </c>
      <c r="J430" s="5">
        <f>SUMIFS(base_de_dados!$T:$T,base_de_dados!$B:$B,$B430,base_de_dados!$G:$G,J$61,base_de_dados!$H:$H,$L$1,base_de_dados!$C:$C,$A430,base_de_dados!$M:$M,"&lt;=2007",base_de_dados!$O:$O,"&gt;=39447")</f>
        <v>0</v>
      </c>
      <c r="K430" s="32">
        <f t="shared" si="10"/>
        <v>0</v>
      </c>
      <c r="M430" s="57"/>
      <c r="N430" s="52"/>
      <c r="O430" s="58"/>
      <c r="P430" s="58"/>
      <c r="Q430" s="58"/>
      <c r="R430" s="58"/>
      <c r="S430" s="58"/>
      <c r="T430" s="58"/>
      <c r="U430" s="58"/>
      <c r="V430" s="58"/>
      <c r="W430" s="59"/>
      <c r="X430" s="47"/>
      <c r="Y430" s="57"/>
      <c r="Z430" s="52"/>
      <c r="AA430" s="51"/>
      <c r="AB430" s="48"/>
      <c r="AC430" s="48"/>
      <c r="AD430" s="48"/>
      <c r="AE430" s="48"/>
      <c r="AF430" s="48"/>
      <c r="AG430" s="48"/>
      <c r="AH430" s="48"/>
    </row>
    <row r="431" spans="1:34" x14ac:dyDescent="0.25">
      <c r="A431" s="29">
        <v>16</v>
      </c>
      <c r="B431" s="22" t="s">
        <v>935</v>
      </c>
      <c r="C431" s="5">
        <f>SUMIFS(base_de_dados!$T:$T,base_de_dados!$B:$B,$B431,base_de_dados!$G:$G,C$61,base_de_dados!$H:$H,$L$1,base_de_dados!$C:$C,$A431,base_de_dados!$M:$M,"&lt;=2007",base_de_dados!$O:$O,"&gt;=39447")</f>
        <v>0</v>
      </c>
      <c r="D431" s="5">
        <f>SUMIFS(base_de_dados!$T:$T,base_de_dados!$B:$B,$B431,base_de_dados!$G:$G,D$61,base_de_dados!$H:$H,$L$1,base_de_dados!$C:$C,$A431,base_de_dados!$M:$M,"&lt;=2007",base_de_dados!$O:$O,"&gt;=39447")</f>
        <v>0</v>
      </c>
      <c r="E431" s="5">
        <f>SUMIFS(base_de_dados!$T:$T,base_de_dados!$B:$B,$B431,base_de_dados!$G:$G,E$61,base_de_dados!$H:$H,$L$1,base_de_dados!$C:$C,$A431,base_de_dados!$M:$M,"&lt;=2007",base_de_dados!$O:$O,"&gt;=39447")</f>
        <v>0</v>
      </c>
      <c r="F431" s="5">
        <f>SUMIFS(base_de_dados!$T:$T,base_de_dados!$B:$B,$B431,base_de_dados!$G:$G,F$61,base_de_dados!$H:$H,$L$1,base_de_dados!$C:$C,$A431,base_de_dados!$M:$M,"&lt;=2007",base_de_dados!$O:$O,"&gt;=39447")</f>
        <v>0</v>
      </c>
      <c r="G431" s="5">
        <f>SUMIFS(base_de_dados!$T:$T,base_de_dados!$B:$B,$B431,base_de_dados!$G:$G,G$61,base_de_dados!$H:$H,$L$1,base_de_dados!$C:$C,$A431,base_de_dados!$M:$M,"&lt;=2007",base_de_dados!$O:$O,"&gt;=39447")</f>
        <v>0</v>
      </c>
      <c r="H431" s="5">
        <f>SUMIFS(base_de_dados!$T:$T,base_de_dados!$B:$B,$B431,base_de_dados!$G:$G,H$61,base_de_dados!$H:$H,$L$1,base_de_dados!$C:$C,$A431,base_de_dados!$M:$M,"&lt;=2007",base_de_dados!$O:$O,"&gt;=39447")</f>
        <v>0</v>
      </c>
      <c r="I431" s="5">
        <f>SUMIFS(base_de_dados!$T:$T,base_de_dados!$B:$B,$B431,base_de_dados!$G:$G,I$61,base_de_dados!$H:$H,$L$1,base_de_dados!$C:$C,$A431,base_de_dados!$M:$M,"&lt;=2007",base_de_dados!$O:$O,"&gt;=39447")</f>
        <v>0</v>
      </c>
      <c r="J431" s="5">
        <f>SUMIFS(base_de_dados!$T:$T,base_de_dados!$B:$B,$B431,base_de_dados!$G:$G,J$61,base_de_dados!$H:$H,$L$1,base_de_dados!$C:$C,$A431,base_de_dados!$M:$M,"&lt;=2007",base_de_dados!$O:$O,"&gt;=39447")</f>
        <v>0</v>
      </c>
      <c r="K431" s="32">
        <f t="shared" si="10"/>
        <v>0</v>
      </c>
      <c r="M431" s="57"/>
      <c r="N431" s="52"/>
      <c r="O431" s="58"/>
      <c r="P431" s="58"/>
      <c r="Q431" s="58"/>
      <c r="R431" s="58"/>
      <c r="S431" s="58"/>
      <c r="T431" s="58"/>
      <c r="U431" s="58"/>
      <c r="V431" s="58"/>
      <c r="W431" s="59"/>
      <c r="X431" s="47"/>
      <c r="Y431" s="57"/>
      <c r="Z431" s="52"/>
      <c r="AA431" s="51"/>
      <c r="AB431" s="48"/>
      <c r="AC431" s="48"/>
      <c r="AD431" s="48"/>
      <c r="AE431" s="48"/>
      <c r="AF431" s="48"/>
      <c r="AG431" s="48"/>
      <c r="AH431" s="48"/>
    </row>
    <row r="432" spans="1:34" x14ac:dyDescent="0.25">
      <c r="A432" s="29">
        <v>14</v>
      </c>
      <c r="B432" s="22" t="s">
        <v>936</v>
      </c>
      <c r="C432" s="5">
        <f>SUMIFS(base_de_dados!$T:$T,base_de_dados!$B:$B,$B432,base_de_dados!$G:$G,C$61,base_de_dados!$H:$H,$L$1,base_de_dados!$C:$C,$A432,base_de_dados!$M:$M,"&lt;=2007",base_de_dados!$O:$O,"&gt;=39447")</f>
        <v>0</v>
      </c>
      <c r="D432" s="5">
        <f>SUMIFS(base_de_dados!$T:$T,base_de_dados!$B:$B,$B432,base_de_dados!$G:$G,D$61,base_de_dados!$H:$H,$L$1,base_de_dados!$C:$C,$A432,base_de_dados!$M:$M,"&lt;=2007",base_de_dados!$O:$O,"&gt;=39447")</f>
        <v>0</v>
      </c>
      <c r="E432" s="5">
        <f>SUMIFS(base_de_dados!$T:$T,base_de_dados!$B:$B,$B432,base_de_dados!$G:$G,E$61,base_de_dados!$H:$H,$L$1,base_de_dados!$C:$C,$A432,base_de_dados!$M:$M,"&lt;=2007",base_de_dados!$O:$O,"&gt;=39447")</f>
        <v>0</v>
      </c>
      <c r="F432" s="5">
        <f>SUMIFS(base_de_dados!$T:$T,base_de_dados!$B:$B,$B432,base_de_dados!$G:$G,F$61,base_de_dados!$H:$H,$L$1,base_de_dados!$C:$C,$A432,base_de_dados!$M:$M,"&lt;=2007",base_de_dados!$O:$O,"&gt;=39447")</f>
        <v>0</v>
      </c>
      <c r="G432" s="5">
        <f>SUMIFS(base_de_dados!$T:$T,base_de_dados!$B:$B,$B432,base_de_dados!$G:$G,G$61,base_de_dados!$H:$H,$L$1,base_de_dados!$C:$C,$A432,base_de_dados!$M:$M,"&lt;=2007",base_de_dados!$O:$O,"&gt;=39447")</f>
        <v>0</v>
      </c>
      <c r="H432" s="5">
        <f>SUMIFS(base_de_dados!$T:$T,base_de_dados!$B:$B,$B432,base_de_dados!$G:$G,H$61,base_de_dados!$H:$H,$L$1,base_de_dados!$C:$C,$A432,base_de_dados!$M:$M,"&lt;=2007",base_de_dados!$O:$O,"&gt;=39447")</f>
        <v>0</v>
      </c>
      <c r="I432" s="5">
        <f>SUMIFS(base_de_dados!$T:$T,base_de_dados!$B:$B,$B432,base_de_dados!$G:$G,I$61,base_de_dados!$H:$H,$L$1,base_de_dados!$C:$C,$A432,base_de_dados!$M:$M,"&lt;=2007",base_de_dados!$O:$O,"&gt;=39447")</f>
        <v>0</v>
      </c>
      <c r="J432" s="5">
        <f>SUMIFS(base_de_dados!$T:$T,base_de_dados!$B:$B,$B432,base_de_dados!$G:$G,J$61,base_de_dados!$H:$H,$L$1,base_de_dados!$C:$C,$A432,base_de_dados!$M:$M,"&lt;=2007",base_de_dados!$O:$O,"&gt;=39447")</f>
        <v>0</v>
      </c>
      <c r="K432" s="32">
        <f t="shared" si="10"/>
        <v>0</v>
      </c>
      <c r="M432" s="57"/>
      <c r="N432" s="52"/>
      <c r="O432" s="58"/>
      <c r="P432" s="58"/>
      <c r="Q432" s="58"/>
      <c r="R432" s="58"/>
      <c r="S432" s="58"/>
      <c r="T432" s="58"/>
      <c r="U432" s="58"/>
      <c r="V432" s="58"/>
      <c r="W432" s="59"/>
      <c r="X432" s="47"/>
      <c r="Y432" s="57"/>
      <c r="Z432" s="52"/>
      <c r="AA432" s="51"/>
      <c r="AB432" s="48"/>
      <c r="AC432" s="48"/>
      <c r="AD432" s="48"/>
      <c r="AE432" s="48"/>
      <c r="AF432" s="48"/>
      <c r="AG432" s="48"/>
      <c r="AH432" s="48"/>
    </row>
    <row r="433" spans="1:34" x14ac:dyDescent="0.25">
      <c r="A433" s="29">
        <v>18</v>
      </c>
      <c r="B433" s="22" t="s">
        <v>937</v>
      </c>
      <c r="C433" s="5">
        <f>SUMIFS(base_de_dados!$T:$T,base_de_dados!$B:$B,$B433,base_de_dados!$G:$G,C$61,base_de_dados!$H:$H,$L$1,base_de_dados!$C:$C,$A433,base_de_dados!$M:$M,"&lt;=2007",base_de_dados!$O:$O,"&gt;=39447")</f>
        <v>0</v>
      </c>
      <c r="D433" s="5">
        <f>SUMIFS(base_de_dados!$T:$T,base_de_dados!$B:$B,$B433,base_de_dados!$G:$G,D$61,base_de_dados!$H:$H,$L$1,base_de_dados!$C:$C,$A433,base_de_dados!$M:$M,"&lt;=2007",base_de_dados!$O:$O,"&gt;=39447")</f>
        <v>0</v>
      </c>
      <c r="E433" s="5">
        <f>SUMIFS(base_de_dados!$T:$T,base_de_dados!$B:$B,$B433,base_de_dados!$G:$G,E$61,base_de_dados!$H:$H,$L$1,base_de_dados!$C:$C,$A433,base_de_dados!$M:$M,"&lt;=2007",base_de_dados!$O:$O,"&gt;=39447")</f>
        <v>0</v>
      </c>
      <c r="F433" s="5">
        <f>SUMIFS(base_de_dados!$T:$T,base_de_dados!$B:$B,$B433,base_de_dados!$G:$G,F$61,base_de_dados!$H:$H,$L$1,base_de_dados!$C:$C,$A433,base_de_dados!$M:$M,"&lt;=2007",base_de_dados!$O:$O,"&gt;=39447")</f>
        <v>0</v>
      </c>
      <c r="G433" s="5">
        <f>SUMIFS(base_de_dados!$T:$T,base_de_dados!$B:$B,$B433,base_de_dados!$G:$G,G$61,base_de_dados!$H:$H,$L$1,base_de_dados!$C:$C,$A433,base_de_dados!$M:$M,"&lt;=2007",base_de_dados!$O:$O,"&gt;=39447")</f>
        <v>0</v>
      </c>
      <c r="H433" s="5">
        <f>SUMIFS(base_de_dados!$T:$T,base_de_dados!$B:$B,$B433,base_de_dados!$G:$G,H$61,base_de_dados!$H:$H,$L$1,base_de_dados!$C:$C,$A433,base_de_dados!$M:$M,"&lt;=2007",base_de_dados!$O:$O,"&gt;=39447")</f>
        <v>0</v>
      </c>
      <c r="I433" s="5">
        <f>SUMIFS(base_de_dados!$T:$T,base_de_dados!$B:$B,$B433,base_de_dados!$G:$G,I$61,base_de_dados!$H:$H,$L$1,base_de_dados!$C:$C,$A433,base_de_dados!$M:$M,"&lt;=2007",base_de_dados!$O:$O,"&gt;=39447")</f>
        <v>0</v>
      </c>
      <c r="J433" s="5">
        <f>SUMIFS(base_de_dados!$T:$T,base_de_dados!$B:$B,$B433,base_de_dados!$G:$G,J$61,base_de_dados!$H:$H,$L$1,base_de_dados!$C:$C,$A433,base_de_dados!$M:$M,"&lt;=2007",base_de_dados!$O:$O,"&gt;=39447")</f>
        <v>0</v>
      </c>
      <c r="K433" s="32">
        <f t="shared" si="10"/>
        <v>0</v>
      </c>
      <c r="M433" s="57"/>
      <c r="N433" s="52"/>
      <c r="O433" s="58"/>
      <c r="P433" s="58"/>
      <c r="Q433" s="58"/>
      <c r="R433" s="58"/>
      <c r="S433" s="58"/>
      <c r="T433" s="58"/>
      <c r="U433" s="58"/>
      <c r="V433" s="58"/>
      <c r="W433" s="59"/>
      <c r="X433" s="47"/>
      <c r="Y433" s="57"/>
      <c r="Z433" s="52"/>
      <c r="AA433" s="51"/>
      <c r="AB433" s="48"/>
      <c r="AC433" s="48"/>
      <c r="AD433" s="48"/>
      <c r="AE433" s="48"/>
      <c r="AF433" s="48"/>
      <c r="AG433" s="48"/>
      <c r="AH433" s="48"/>
    </row>
    <row r="434" spans="1:34" x14ac:dyDescent="0.25">
      <c r="A434" s="29">
        <v>19</v>
      </c>
      <c r="B434" s="22" t="s">
        <v>938</v>
      </c>
      <c r="C434" s="5">
        <f>SUMIFS(base_de_dados!$T:$T,base_de_dados!$B:$B,$B434,base_de_dados!$G:$G,C$61,base_de_dados!$H:$H,$L$1,base_de_dados!$C:$C,$A434,base_de_dados!$M:$M,"&lt;=2007",base_de_dados!$O:$O,"&gt;=39447")</f>
        <v>0</v>
      </c>
      <c r="D434" s="5">
        <f>SUMIFS(base_de_dados!$T:$T,base_de_dados!$B:$B,$B434,base_de_dados!$G:$G,D$61,base_de_dados!$H:$H,$L$1,base_de_dados!$C:$C,$A434,base_de_dados!$M:$M,"&lt;=2007",base_de_dados!$O:$O,"&gt;=39447")</f>
        <v>0</v>
      </c>
      <c r="E434" s="5">
        <f>SUMIFS(base_de_dados!$T:$T,base_de_dados!$B:$B,$B434,base_de_dados!$G:$G,E$61,base_de_dados!$H:$H,$L$1,base_de_dados!$C:$C,$A434,base_de_dados!$M:$M,"&lt;=2007",base_de_dados!$O:$O,"&gt;=39447")</f>
        <v>0</v>
      </c>
      <c r="F434" s="5">
        <f>SUMIFS(base_de_dados!$T:$T,base_de_dados!$B:$B,$B434,base_de_dados!$G:$G,F$61,base_de_dados!$H:$H,$L$1,base_de_dados!$C:$C,$A434,base_de_dados!$M:$M,"&lt;=2007",base_de_dados!$O:$O,"&gt;=39447")</f>
        <v>0</v>
      </c>
      <c r="G434" s="5">
        <f>SUMIFS(base_de_dados!$T:$T,base_de_dados!$B:$B,$B434,base_de_dados!$G:$G,G$61,base_de_dados!$H:$H,$L$1,base_de_dados!$C:$C,$A434,base_de_dados!$M:$M,"&lt;=2007",base_de_dados!$O:$O,"&gt;=39447")</f>
        <v>0</v>
      </c>
      <c r="H434" s="5">
        <f>SUMIFS(base_de_dados!$T:$T,base_de_dados!$B:$B,$B434,base_de_dados!$G:$G,H$61,base_de_dados!$H:$H,$L$1,base_de_dados!$C:$C,$A434,base_de_dados!$M:$M,"&lt;=2007",base_de_dados!$O:$O,"&gt;=39447")</f>
        <v>0</v>
      </c>
      <c r="I434" s="5">
        <f>SUMIFS(base_de_dados!$T:$T,base_de_dados!$B:$B,$B434,base_de_dados!$G:$G,I$61,base_de_dados!$H:$H,$L$1,base_de_dados!$C:$C,$A434,base_de_dados!$M:$M,"&lt;=2007",base_de_dados!$O:$O,"&gt;=39447")</f>
        <v>0</v>
      </c>
      <c r="J434" s="5">
        <f>SUMIFS(base_de_dados!$T:$T,base_de_dados!$B:$B,$B434,base_de_dados!$G:$G,J$61,base_de_dados!$H:$H,$L$1,base_de_dados!$C:$C,$A434,base_de_dados!$M:$M,"&lt;=2007",base_de_dados!$O:$O,"&gt;=39447")</f>
        <v>0</v>
      </c>
      <c r="K434" s="32">
        <f t="shared" si="10"/>
        <v>0</v>
      </c>
      <c r="M434" s="57"/>
      <c r="N434" s="52"/>
      <c r="O434" s="58"/>
      <c r="P434" s="58"/>
      <c r="Q434" s="58"/>
      <c r="R434" s="58"/>
      <c r="S434" s="58"/>
      <c r="T434" s="58"/>
      <c r="U434" s="58"/>
      <c r="V434" s="58"/>
      <c r="W434" s="59"/>
      <c r="X434" s="47"/>
      <c r="Y434" s="57"/>
      <c r="Z434" s="52"/>
      <c r="AA434" s="51"/>
      <c r="AB434" s="48"/>
      <c r="AC434" s="48"/>
      <c r="AD434" s="48"/>
      <c r="AE434" s="48"/>
      <c r="AF434" s="48"/>
      <c r="AG434" s="48"/>
      <c r="AH434" s="48"/>
    </row>
    <row r="435" spans="1:34" x14ac:dyDescent="0.25">
      <c r="A435" s="29">
        <v>13</v>
      </c>
      <c r="B435" s="22" t="s">
        <v>939</v>
      </c>
      <c r="C435" s="5">
        <f>SUMIFS(base_de_dados!$T:$T,base_de_dados!$B:$B,$B435,base_de_dados!$G:$G,C$61,base_de_dados!$H:$H,$L$1,base_de_dados!$C:$C,$A435,base_de_dados!$M:$M,"&lt;=2007",base_de_dados!$O:$O,"&gt;=39447")</f>
        <v>0</v>
      </c>
      <c r="D435" s="5">
        <f>SUMIFS(base_de_dados!$T:$T,base_de_dados!$B:$B,$B435,base_de_dados!$G:$G,D$61,base_de_dados!$H:$H,$L$1,base_de_dados!$C:$C,$A435,base_de_dados!$M:$M,"&lt;=2007",base_de_dados!$O:$O,"&gt;=39447")</f>
        <v>0</v>
      </c>
      <c r="E435" s="5">
        <f>SUMIFS(base_de_dados!$T:$T,base_de_dados!$B:$B,$B435,base_de_dados!$G:$G,E$61,base_de_dados!$H:$H,$L$1,base_de_dados!$C:$C,$A435,base_de_dados!$M:$M,"&lt;=2007",base_de_dados!$O:$O,"&gt;=39447")</f>
        <v>0</v>
      </c>
      <c r="F435" s="5">
        <f>SUMIFS(base_de_dados!$T:$T,base_de_dados!$B:$B,$B435,base_de_dados!$G:$G,F$61,base_de_dados!$H:$H,$L$1,base_de_dados!$C:$C,$A435,base_de_dados!$M:$M,"&lt;=2007",base_de_dados!$O:$O,"&gt;=39447")</f>
        <v>0</v>
      </c>
      <c r="G435" s="5">
        <f>SUMIFS(base_de_dados!$T:$T,base_de_dados!$B:$B,$B435,base_de_dados!$G:$G,G$61,base_de_dados!$H:$H,$L$1,base_de_dados!$C:$C,$A435,base_de_dados!$M:$M,"&lt;=2007",base_de_dados!$O:$O,"&gt;=39447")</f>
        <v>0</v>
      </c>
      <c r="H435" s="5">
        <f>SUMIFS(base_de_dados!$T:$T,base_de_dados!$B:$B,$B435,base_de_dados!$G:$G,H$61,base_de_dados!$H:$H,$L$1,base_de_dados!$C:$C,$A435,base_de_dados!$M:$M,"&lt;=2007",base_de_dados!$O:$O,"&gt;=39447")</f>
        <v>0</v>
      </c>
      <c r="I435" s="5">
        <f>SUMIFS(base_de_dados!$T:$T,base_de_dados!$B:$B,$B435,base_de_dados!$G:$G,I$61,base_de_dados!$H:$H,$L$1,base_de_dados!$C:$C,$A435,base_de_dados!$M:$M,"&lt;=2007",base_de_dados!$O:$O,"&gt;=39447")</f>
        <v>0</v>
      </c>
      <c r="J435" s="5">
        <f>SUMIFS(base_de_dados!$T:$T,base_de_dados!$B:$B,$B435,base_de_dados!$G:$G,J$61,base_de_dados!$H:$H,$L$1,base_de_dados!$C:$C,$A435,base_de_dados!$M:$M,"&lt;=2007",base_de_dados!$O:$O,"&gt;=39447")</f>
        <v>0</v>
      </c>
      <c r="K435" s="32">
        <f t="shared" si="10"/>
        <v>0</v>
      </c>
      <c r="M435" s="57"/>
      <c r="N435" s="52"/>
      <c r="O435" s="58"/>
      <c r="P435" s="58"/>
      <c r="Q435" s="58"/>
      <c r="R435" s="58"/>
      <c r="S435" s="58"/>
      <c r="T435" s="58"/>
      <c r="U435" s="58"/>
      <c r="V435" s="58"/>
      <c r="W435" s="59"/>
      <c r="X435" s="47"/>
      <c r="Y435" s="57"/>
      <c r="Z435" s="52"/>
      <c r="AA435" s="51"/>
      <c r="AB435" s="48"/>
      <c r="AC435" s="48"/>
      <c r="AD435" s="48"/>
      <c r="AE435" s="48"/>
      <c r="AF435" s="48"/>
      <c r="AG435" s="48"/>
      <c r="AH435" s="48"/>
    </row>
    <row r="436" spans="1:34" x14ac:dyDescent="0.25">
      <c r="A436" s="29">
        <v>15</v>
      </c>
      <c r="B436" s="22" t="s">
        <v>940</v>
      </c>
      <c r="C436" s="5">
        <f>SUMIFS(base_de_dados!$T:$T,base_de_dados!$B:$B,$B436,base_de_dados!$G:$G,C$61,base_de_dados!$H:$H,$L$1,base_de_dados!$C:$C,$A436,base_de_dados!$M:$M,"&lt;=2007",base_de_dados!$O:$O,"&gt;=39447")</f>
        <v>0</v>
      </c>
      <c r="D436" s="5">
        <f>SUMIFS(base_de_dados!$T:$T,base_de_dados!$B:$B,$B436,base_de_dados!$G:$G,D$61,base_de_dados!$H:$H,$L$1,base_de_dados!$C:$C,$A436,base_de_dados!$M:$M,"&lt;=2007",base_de_dados!$O:$O,"&gt;=39447")</f>
        <v>0</v>
      </c>
      <c r="E436" s="5">
        <f>SUMIFS(base_de_dados!$T:$T,base_de_dados!$B:$B,$B436,base_de_dados!$G:$G,E$61,base_de_dados!$H:$H,$L$1,base_de_dados!$C:$C,$A436,base_de_dados!$M:$M,"&lt;=2007",base_de_dados!$O:$O,"&gt;=39447")</f>
        <v>0</v>
      </c>
      <c r="F436" s="5">
        <f>SUMIFS(base_de_dados!$T:$T,base_de_dados!$B:$B,$B436,base_de_dados!$G:$G,F$61,base_de_dados!$H:$H,$L$1,base_de_dados!$C:$C,$A436,base_de_dados!$M:$M,"&lt;=2007",base_de_dados!$O:$O,"&gt;=39447")</f>
        <v>0</v>
      </c>
      <c r="G436" s="5">
        <f>SUMIFS(base_de_dados!$T:$T,base_de_dados!$B:$B,$B436,base_de_dados!$G:$G,G$61,base_de_dados!$H:$H,$L$1,base_de_dados!$C:$C,$A436,base_de_dados!$M:$M,"&lt;=2007",base_de_dados!$O:$O,"&gt;=39447")</f>
        <v>0</v>
      </c>
      <c r="H436" s="5">
        <f>SUMIFS(base_de_dados!$T:$T,base_de_dados!$B:$B,$B436,base_de_dados!$G:$G,H$61,base_de_dados!$H:$H,$L$1,base_de_dados!$C:$C,$A436,base_de_dados!$M:$M,"&lt;=2007",base_de_dados!$O:$O,"&gt;=39447")</f>
        <v>0</v>
      </c>
      <c r="I436" s="5">
        <f>SUMIFS(base_de_dados!$T:$T,base_de_dados!$B:$B,$B436,base_de_dados!$G:$G,I$61,base_de_dados!$H:$H,$L$1,base_de_dados!$C:$C,$A436,base_de_dados!$M:$M,"&lt;=2007",base_de_dados!$O:$O,"&gt;=39447")</f>
        <v>0</v>
      </c>
      <c r="J436" s="5">
        <f>SUMIFS(base_de_dados!$T:$T,base_de_dados!$B:$B,$B436,base_de_dados!$G:$G,J$61,base_de_dados!$H:$H,$L$1,base_de_dados!$C:$C,$A436,base_de_dados!$M:$M,"&lt;=2007",base_de_dados!$O:$O,"&gt;=39447")</f>
        <v>0</v>
      </c>
      <c r="K436" s="32">
        <f t="shared" si="10"/>
        <v>0</v>
      </c>
      <c r="M436" s="57"/>
      <c r="N436" s="52"/>
      <c r="O436" s="58"/>
      <c r="P436" s="58"/>
      <c r="Q436" s="58"/>
      <c r="R436" s="58"/>
      <c r="S436" s="58"/>
      <c r="T436" s="58"/>
      <c r="U436" s="58"/>
      <c r="V436" s="58"/>
      <c r="W436" s="59"/>
      <c r="X436" s="47"/>
      <c r="Y436" s="57"/>
      <c r="Z436" s="52"/>
      <c r="AA436" s="51"/>
      <c r="AB436" s="48"/>
      <c r="AC436" s="48"/>
      <c r="AD436" s="48"/>
      <c r="AE436" s="48"/>
      <c r="AF436" s="48"/>
      <c r="AG436" s="48"/>
      <c r="AH436" s="48"/>
    </row>
    <row r="437" spans="1:34" x14ac:dyDescent="0.25">
      <c r="A437" s="29">
        <v>20</v>
      </c>
      <c r="B437" s="22" t="s">
        <v>941</v>
      </c>
      <c r="C437" s="5">
        <f>SUMIFS(base_de_dados!$T:$T,base_de_dados!$B:$B,$B437,base_de_dados!$G:$G,C$61,base_de_dados!$H:$H,$L$1,base_de_dados!$C:$C,$A437,base_de_dados!$M:$M,"&lt;=2007",base_de_dados!$O:$O,"&gt;=39447")</f>
        <v>0</v>
      </c>
      <c r="D437" s="5">
        <f>SUMIFS(base_de_dados!$T:$T,base_de_dados!$B:$B,$B437,base_de_dados!$G:$G,D$61,base_de_dados!$H:$H,$L$1,base_de_dados!$C:$C,$A437,base_de_dados!$M:$M,"&lt;=2007",base_de_dados!$O:$O,"&gt;=39447")</f>
        <v>0</v>
      </c>
      <c r="E437" s="5">
        <f>SUMIFS(base_de_dados!$T:$T,base_de_dados!$B:$B,$B437,base_de_dados!$G:$G,E$61,base_de_dados!$H:$H,$L$1,base_de_dados!$C:$C,$A437,base_de_dados!$M:$M,"&lt;=2007",base_de_dados!$O:$O,"&gt;=39447")</f>
        <v>0</v>
      </c>
      <c r="F437" s="5">
        <f>SUMIFS(base_de_dados!$T:$T,base_de_dados!$B:$B,$B437,base_de_dados!$G:$G,F$61,base_de_dados!$H:$H,$L$1,base_de_dados!$C:$C,$A437,base_de_dados!$M:$M,"&lt;=2007",base_de_dados!$O:$O,"&gt;=39447")</f>
        <v>0</v>
      </c>
      <c r="G437" s="5">
        <f>SUMIFS(base_de_dados!$T:$T,base_de_dados!$B:$B,$B437,base_de_dados!$G:$G,G$61,base_de_dados!$H:$H,$L$1,base_de_dados!$C:$C,$A437,base_de_dados!$M:$M,"&lt;=2007",base_de_dados!$O:$O,"&gt;=39447")</f>
        <v>0</v>
      </c>
      <c r="H437" s="5">
        <f>SUMIFS(base_de_dados!$T:$T,base_de_dados!$B:$B,$B437,base_de_dados!$G:$G,H$61,base_de_dados!$H:$H,$L$1,base_de_dados!$C:$C,$A437,base_de_dados!$M:$M,"&lt;=2007",base_de_dados!$O:$O,"&gt;=39447")</f>
        <v>0</v>
      </c>
      <c r="I437" s="5">
        <f>SUMIFS(base_de_dados!$T:$T,base_de_dados!$B:$B,$B437,base_de_dados!$G:$G,I$61,base_de_dados!$H:$H,$L$1,base_de_dados!$C:$C,$A437,base_de_dados!$M:$M,"&lt;=2007",base_de_dados!$O:$O,"&gt;=39447")</f>
        <v>0</v>
      </c>
      <c r="J437" s="5">
        <f>SUMIFS(base_de_dados!$T:$T,base_de_dados!$B:$B,$B437,base_de_dados!$G:$G,J$61,base_de_dados!$H:$H,$L$1,base_de_dados!$C:$C,$A437,base_de_dados!$M:$M,"&lt;=2007",base_de_dados!$O:$O,"&gt;=39447")</f>
        <v>0</v>
      </c>
      <c r="K437" s="32">
        <f t="shared" si="10"/>
        <v>0</v>
      </c>
      <c r="M437" s="57"/>
      <c r="N437" s="52"/>
      <c r="O437" s="58"/>
      <c r="P437" s="58"/>
      <c r="Q437" s="58"/>
      <c r="R437" s="58"/>
      <c r="S437" s="58"/>
      <c r="T437" s="58"/>
      <c r="U437" s="58"/>
      <c r="V437" s="58"/>
      <c r="W437" s="59"/>
      <c r="X437" s="47"/>
      <c r="Y437" s="57"/>
      <c r="Z437" s="52"/>
      <c r="AA437" s="51"/>
      <c r="AB437" s="48"/>
      <c r="AC437" s="48"/>
      <c r="AD437" s="48"/>
      <c r="AE437" s="48"/>
      <c r="AF437" s="48"/>
      <c r="AG437" s="48"/>
      <c r="AH437" s="48"/>
    </row>
    <row r="438" spans="1:34" x14ac:dyDescent="0.25">
      <c r="A438" s="29">
        <v>20</v>
      </c>
      <c r="B438" s="22" t="s">
        <v>942</v>
      </c>
      <c r="C438" s="5">
        <f>SUMIFS(base_de_dados!$T:$T,base_de_dados!$B:$B,$B438,base_de_dados!$G:$G,C$61,base_de_dados!$H:$H,$L$1,base_de_dados!$C:$C,$A438,base_de_dados!$M:$M,"&lt;=2007",base_de_dados!$O:$O,"&gt;=39447")</f>
        <v>0</v>
      </c>
      <c r="D438" s="5">
        <f>SUMIFS(base_de_dados!$T:$T,base_de_dados!$B:$B,$B438,base_de_dados!$G:$G,D$61,base_de_dados!$H:$H,$L$1,base_de_dados!$C:$C,$A438,base_de_dados!$M:$M,"&lt;=2007",base_de_dados!$O:$O,"&gt;=39447")</f>
        <v>0</v>
      </c>
      <c r="E438" s="5">
        <f>SUMIFS(base_de_dados!$T:$T,base_de_dados!$B:$B,$B438,base_de_dados!$G:$G,E$61,base_de_dados!$H:$H,$L$1,base_de_dados!$C:$C,$A438,base_de_dados!$M:$M,"&lt;=2007",base_de_dados!$O:$O,"&gt;=39447")</f>
        <v>0</v>
      </c>
      <c r="F438" s="5">
        <f>SUMIFS(base_de_dados!$T:$T,base_de_dados!$B:$B,$B438,base_de_dados!$G:$G,F$61,base_de_dados!$H:$H,$L$1,base_de_dados!$C:$C,$A438,base_de_dados!$M:$M,"&lt;=2007",base_de_dados!$O:$O,"&gt;=39447")</f>
        <v>0</v>
      </c>
      <c r="G438" s="5">
        <f>SUMIFS(base_de_dados!$T:$T,base_de_dados!$B:$B,$B438,base_de_dados!$G:$G,G$61,base_de_dados!$H:$H,$L$1,base_de_dados!$C:$C,$A438,base_de_dados!$M:$M,"&lt;=2007",base_de_dados!$O:$O,"&gt;=39447")</f>
        <v>0</v>
      </c>
      <c r="H438" s="5">
        <f>SUMIFS(base_de_dados!$T:$T,base_de_dados!$B:$B,$B438,base_de_dados!$G:$G,H$61,base_de_dados!$H:$H,$L$1,base_de_dados!$C:$C,$A438,base_de_dados!$M:$M,"&lt;=2007",base_de_dados!$O:$O,"&gt;=39447")</f>
        <v>0</v>
      </c>
      <c r="I438" s="5">
        <f>SUMIFS(base_de_dados!$T:$T,base_de_dados!$B:$B,$B438,base_de_dados!$G:$G,I$61,base_de_dados!$H:$H,$L$1,base_de_dados!$C:$C,$A438,base_de_dados!$M:$M,"&lt;=2007",base_de_dados!$O:$O,"&gt;=39447")</f>
        <v>0</v>
      </c>
      <c r="J438" s="5">
        <f>SUMIFS(base_de_dados!$T:$T,base_de_dados!$B:$B,$B438,base_de_dados!$G:$G,J$61,base_de_dados!$H:$H,$L$1,base_de_dados!$C:$C,$A438,base_de_dados!$M:$M,"&lt;=2007",base_de_dados!$O:$O,"&gt;=39447")</f>
        <v>0</v>
      </c>
      <c r="K438" s="32">
        <f t="shared" si="10"/>
        <v>0</v>
      </c>
      <c r="M438" s="57"/>
      <c r="N438" s="52"/>
      <c r="O438" s="58"/>
      <c r="P438" s="58"/>
      <c r="Q438" s="58"/>
      <c r="R438" s="58"/>
      <c r="S438" s="58"/>
      <c r="T438" s="58"/>
      <c r="U438" s="58"/>
      <c r="V438" s="58"/>
      <c r="W438" s="59"/>
      <c r="X438" s="47"/>
      <c r="Y438" s="57"/>
      <c r="Z438" s="52"/>
      <c r="AA438" s="51"/>
      <c r="AB438" s="48"/>
      <c r="AC438" s="48"/>
      <c r="AD438" s="48"/>
      <c r="AE438" s="48"/>
      <c r="AF438" s="48"/>
      <c r="AG438" s="48"/>
      <c r="AH438" s="48"/>
    </row>
    <row r="439" spans="1:34" x14ac:dyDescent="0.25">
      <c r="A439" s="29">
        <v>19</v>
      </c>
      <c r="B439" s="22" t="s">
        <v>943</v>
      </c>
      <c r="C439" s="5">
        <f>SUMIFS(base_de_dados!$T:$T,base_de_dados!$B:$B,$B439,base_de_dados!$G:$G,C$61,base_de_dados!$H:$H,$L$1,base_de_dados!$C:$C,$A439,base_de_dados!$M:$M,"&lt;=2007",base_de_dados!$O:$O,"&gt;=39447")</f>
        <v>0</v>
      </c>
      <c r="D439" s="5">
        <f>SUMIFS(base_de_dados!$T:$T,base_de_dados!$B:$B,$B439,base_de_dados!$G:$G,D$61,base_de_dados!$H:$H,$L$1,base_de_dados!$C:$C,$A439,base_de_dados!$M:$M,"&lt;=2007",base_de_dados!$O:$O,"&gt;=39447")</f>
        <v>0</v>
      </c>
      <c r="E439" s="5">
        <f>SUMIFS(base_de_dados!$T:$T,base_de_dados!$B:$B,$B439,base_de_dados!$G:$G,E$61,base_de_dados!$H:$H,$L$1,base_de_dados!$C:$C,$A439,base_de_dados!$M:$M,"&lt;=2007",base_de_dados!$O:$O,"&gt;=39447")</f>
        <v>0</v>
      </c>
      <c r="F439" s="5">
        <f>SUMIFS(base_de_dados!$T:$T,base_de_dados!$B:$B,$B439,base_de_dados!$G:$G,F$61,base_de_dados!$H:$H,$L$1,base_de_dados!$C:$C,$A439,base_de_dados!$M:$M,"&lt;=2007",base_de_dados!$O:$O,"&gt;=39447")</f>
        <v>0</v>
      </c>
      <c r="G439" s="5">
        <f>SUMIFS(base_de_dados!$T:$T,base_de_dados!$B:$B,$B439,base_de_dados!$G:$G,G$61,base_de_dados!$H:$H,$L$1,base_de_dados!$C:$C,$A439,base_de_dados!$M:$M,"&lt;=2007",base_de_dados!$O:$O,"&gt;=39447")</f>
        <v>0</v>
      </c>
      <c r="H439" s="5">
        <f>SUMIFS(base_de_dados!$T:$T,base_de_dados!$B:$B,$B439,base_de_dados!$G:$G,H$61,base_de_dados!$H:$H,$L$1,base_de_dados!$C:$C,$A439,base_de_dados!$M:$M,"&lt;=2007",base_de_dados!$O:$O,"&gt;=39447")</f>
        <v>0</v>
      </c>
      <c r="I439" s="5">
        <f>SUMIFS(base_de_dados!$T:$T,base_de_dados!$B:$B,$B439,base_de_dados!$G:$G,I$61,base_de_dados!$H:$H,$L$1,base_de_dados!$C:$C,$A439,base_de_dados!$M:$M,"&lt;=2007",base_de_dados!$O:$O,"&gt;=39447")</f>
        <v>0</v>
      </c>
      <c r="J439" s="5">
        <f>SUMIFS(base_de_dados!$T:$T,base_de_dados!$B:$B,$B439,base_de_dados!$G:$G,J$61,base_de_dados!$H:$H,$L$1,base_de_dados!$C:$C,$A439,base_de_dados!$M:$M,"&lt;=2007",base_de_dados!$O:$O,"&gt;=39447")</f>
        <v>0</v>
      </c>
      <c r="K439" s="32">
        <f t="shared" si="10"/>
        <v>0</v>
      </c>
      <c r="M439" s="57"/>
      <c r="N439" s="52"/>
      <c r="O439" s="58"/>
      <c r="P439" s="58"/>
      <c r="Q439" s="58"/>
      <c r="R439" s="58"/>
      <c r="S439" s="58"/>
      <c r="T439" s="58"/>
      <c r="U439" s="58"/>
      <c r="V439" s="58"/>
      <c r="W439" s="59"/>
      <c r="X439" s="47"/>
      <c r="Y439" s="57"/>
      <c r="Z439" s="52"/>
      <c r="AA439" s="51"/>
      <c r="AB439" s="48"/>
      <c r="AC439" s="48"/>
      <c r="AD439" s="48"/>
      <c r="AE439" s="48"/>
      <c r="AF439" s="48"/>
      <c r="AG439" s="48"/>
      <c r="AH439" s="48"/>
    </row>
    <row r="440" spans="1:34" x14ac:dyDescent="0.25">
      <c r="A440" s="29">
        <v>5</v>
      </c>
      <c r="B440" s="22" t="s">
        <v>944</v>
      </c>
      <c r="C440" s="5">
        <f>SUMIFS(base_de_dados!$T:$T,base_de_dados!$B:$B,$B440,base_de_dados!$G:$G,C$61,base_de_dados!$H:$H,$L$1,base_de_dados!$C:$C,$A440,base_de_dados!$M:$M,"&lt;=2007",base_de_dados!$O:$O,"&gt;=39447")</f>
        <v>0</v>
      </c>
      <c r="D440" s="5">
        <f>SUMIFS(base_de_dados!$T:$T,base_de_dados!$B:$B,$B440,base_de_dados!$G:$G,D$61,base_de_dados!$H:$H,$L$1,base_de_dados!$C:$C,$A440,base_de_dados!$M:$M,"&lt;=2007",base_de_dados!$O:$O,"&gt;=39447")</f>
        <v>0</v>
      </c>
      <c r="E440" s="5">
        <f>SUMIFS(base_de_dados!$T:$T,base_de_dados!$B:$B,$B440,base_de_dados!$G:$G,E$61,base_de_dados!$H:$H,$L$1,base_de_dados!$C:$C,$A440,base_de_dados!$M:$M,"&lt;=2007",base_de_dados!$O:$O,"&gt;=39447")</f>
        <v>0</v>
      </c>
      <c r="F440" s="5">
        <f>SUMIFS(base_de_dados!$T:$T,base_de_dados!$B:$B,$B440,base_de_dados!$G:$G,F$61,base_de_dados!$H:$H,$L$1,base_de_dados!$C:$C,$A440,base_de_dados!$M:$M,"&lt;=2007",base_de_dados!$O:$O,"&gt;=39447")</f>
        <v>0</v>
      </c>
      <c r="G440" s="5">
        <f>SUMIFS(base_de_dados!$T:$T,base_de_dados!$B:$B,$B440,base_de_dados!$G:$G,G$61,base_de_dados!$H:$H,$L$1,base_de_dados!$C:$C,$A440,base_de_dados!$M:$M,"&lt;=2007",base_de_dados!$O:$O,"&gt;=39447")</f>
        <v>0</v>
      </c>
      <c r="H440" s="5">
        <f>SUMIFS(base_de_dados!$T:$T,base_de_dados!$B:$B,$B440,base_de_dados!$G:$G,H$61,base_de_dados!$H:$H,$L$1,base_de_dados!$C:$C,$A440,base_de_dados!$M:$M,"&lt;=2007",base_de_dados!$O:$O,"&gt;=39447")</f>
        <v>0</v>
      </c>
      <c r="I440" s="5">
        <f>SUMIFS(base_de_dados!$T:$T,base_de_dados!$B:$B,$B440,base_de_dados!$G:$G,I$61,base_de_dados!$H:$H,$L$1,base_de_dados!$C:$C,$A440,base_de_dados!$M:$M,"&lt;=2007",base_de_dados!$O:$O,"&gt;=39447")</f>
        <v>0</v>
      </c>
      <c r="J440" s="5">
        <f>SUMIFS(base_de_dados!$T:$T,base_de_dados!$B:$B,$B440,base_de_dados!$G:$G,J$61,base_de_dados!$H:$H,$L$1,base_de_dados!$C:$C,$A440,base_de_dados!$M:$M,"&lt;=2007",base_de_dados!$O:$O,"&gt;=39447")</f>
        <v>0</v>
      </c>
      <c r="K440" s="32">
        <f t="shared" si="10"/>
        <v>0</v>
      </c>
      <c r="M440" s="57"/>
      <c r="N440" s="52"/>
      <c r="O440" s="58"/>
      <c r="P440" s="58"/>
      <c r="Q440" s="58"/>
      <c r="R440" s="58"/>
      <c r="S440" s="58"/>
      <c r="T440" s="58"/>
      <c r="U440" s="58"/>
      <c r="V440" s="58"/>
      <c r="W440" s="59"/>
      <c r="X440" s="47"/>
      <c r="Y440" s="57"/>
      <c r="Z440" s="52"/>
      <c r="AA440" s="51"/>
      <c r="AB440" s="48"/>
      <c r="AC440" s="48"/>
      <c r="AD440" s="48"/>
      <c r="AE440" s="48"/>
      <c r="AF440" s="48"/>
      <c r="AG440" s="48"/>
      <c r="AH440" s="48"/>
    </row>
    <row r="441" spans="1:34" x14ac:dyDescent="0.25">
      <c r="A441" s="29">
        <v>15</v>
      </c>
      <c r="B441" s="22" t="s">
        <v>945</v>
      </c>
      <c r="C441" s="5">
        <f>SUMIFS(base_de_dados!$T:$T,base_de_dados!$B:$B,$B441,base_de_dados!$G:$G,C$61,base_de_dados!$H:$H,$L$1,base_de_dados!$C:$C,$A441,base_de_dados!$M:$M,"&lt;=2007",base_de_dados!$O:$O,"&gt;=39447")</f>
        <v>0</v>
      </c>
      <c r="D441" s="5">
        <f>SUMIFS(base_de_dados!$T:$T,base_de_dados!$B:$B,$B441,base_de_dados!$G:$G,D$61,base_de_dados!$H:$H,$L$1,base_de_dados!$C:$C,$A441,base_de_dados!$M:$M,"&lt;=2007",base_de_dados!$O:$O,"&gt;=39447")</f>
        <v>0</v>
      </c>
      <c r="E441" s="5">
        <f>SUMIFS(base_de_dados!$T:$T,base_de_dados!$B:$B,$B441,base_de_dados!$G:$G,E$61,base_de_dados!$H:$H,$L$1,base_de_dados!$C:$C,$A441,base_de_dados!$M:$M,"&lt;=2007",base_de_dados!$O:$O,"&gt;=39447")</f>
        <v>0</v>
      </c>
      <c r="F441" s="5">
        <f>SUMIFS(base_de_dados!$T:$T,base_de_dados!$B:$B,$B441,base_de_dados!$G:$G,F$61,base_de_dados!$H:$H,$L$1,base_de_dados!$C:$C,$A441,base_de_dados!$M:$M,"&lt;=2007",base_de_dados!$O:$O,"&gt;=39447")</f>
        <v>0</v>
      </c>
      <c r="G441" s="5">
        <f>SUMIFS(base_de_dados!$T:$T,base_de_dados!$B:$B,$B441,base_de_dados!$G:$G,G$61,base_de_dados!$H:$H,$L$1,base_de_dados!$C:$C,$A441,base_de_dados!$M:$M,"&lt;=2007",base_de_dados!$O:$O,"&gt;=39447")</f>
        <v>0</v>
      </c>
      <c r="H441" s="5">
        <f>SUMIFS(base_de_dados!$T:$T,base_de_dados!$B:$B,$B441,base_de_dados!$G:$G,H$61,base_de_dados!$H:$H,$L$1,base_de_dados!$C:$C,$A441,base_de_dados!$M:$M,"&lt;=2007",base_de_dados!$O:$O,"&gt;=39447")</f>
        <v>0</v>
      </c>
      <c r="I441" s="5">
        <f>SUMIFS(base_de_dados!$T:$T,base_de_dados!$B:$B,$B441,base_de_dados!$G:$G,I$61,base_de_dados!$H:$H,$L$1,base_de_dados!$C:$C,$A441,base_de_dados!$M:$M,"&lt;=2007",base_de_dados!$O:$O,"&gt;=39447")</f>
        <v>0</v>
      </c>
      <c r="J441" s="5">
        <f>SUMIFS(base_de_dados!$T:$T,base_de_dados!$B:$B,$B441,base_de_dados!$G:$G,J$61,base_de_dados!$H:$H,$L$1,base_de_dados!$C:$C,$A441,base_de_dados!$M:$M,"&lt;=2007",base_de_dados!$O:$O,"&gt;=39447")</f>
        <v>0</v>
      </c>
      <c r="K441" s="32">
        <f t="shared" si="10"/>
        <v>0</v>
      </c>
      <c r="M441" s="57"/>
      <c r="N441" s="52"/>
      <c r="O441" s="58"/>
      <c r="P441" s="58"/>
      <c r="Q441" s="58"/>
      <c r="R441" s="58"/>
      <c r="S441" s="58"/>
      <c r="T441" s="58"/>
      <c r="U441" s="58"/>
      <c r="V441" s="58"/>
      <c r="W441" s="59"/>
      <c r="X441" s="47"/>
      <c r="Y441" s="57"/>
      <c r="Z441" s="52"/>
      <c r="AA441" s="51"/>
      <c r="AB441" s="48"/>
      <c r="AC441" s="48"/>
      <c r="AD441" s="48"/>
      <c r="AE441" s="48"/>
      <c r="AF441" s="48"/>
      <c r="AG441" s="48"/>
      <c r="AH441" s="48"/>
    </row>
    <row r="442" spans="1:34" x14ac:dyDescent="0.25">
      <c r="A442" s="29">
        <v>16</v>
      </c>
      <c r="B442" s="22" t="s">
        <v>946</v>
      </c>
      <c r="C442" s="5">
        <f>SUMIFS(base_de_dados!$T:$T,base_de_dados!$B:$B,$B442,base_de_dados!$G:$G,C$61,base_de_dados!$H:$H,$L$1,base_de_dados!$C:$C,$A442,base_de_dados!$M:$M,"&lt;=2007",base_de_dados!$O:$O,"&gt;=39447")</f>
        <v>0</v>
      </c>
      <c r="D442" s="5">
        <f>SUMIFS(base_de_dados!$T:$T,base_de_dados!$B:$B,$B442,base_de_dados!$G:$G,D$61,base_de_dados!$H:$H,$L$1,base_de_dados!$C:$C,$A442,base_de_dados!$M:$M,"&lt;=2007",base_de_dados!$O:$O,"&gt;=39447")</f>
        <v>0</v>
      </c>
      <c r="E442" s="5">
        <f>SUMIFS(base_de_dados!$T:$T,base_de_dados!$B:$B,$B442,base_de_dados!$G:$G,E$61,base_de_dados!$H:$H,$L$1,base_de_dados!$C:$C,$A442,base_de_dados!$M:$M,"&lt;=2007",base_de_dados!$O:$O,"&gt;=39447")</f>
        <v>0</v>
      </c>
      <c r="F442" s="5">
        <f>SUMIFS(base_de_dados!$T:$T,base_de_dados!$B:$B,$B442,base_de_dados!$G:$G,F$61,base_de_dados!$H:$H,$L$1,base_de_dados!$C:$C,$A442,base_de_dados!$M:$M,"&lt;=2007",base_de_dados!$O:$O,"&gt;=39447")</f>
        <v>0</v>
      </c>
      <c r="G442" s="5">
        <f>SUMIFS(base_de_dados!$T:$T,base_de_dados!$B:$B,$B442,base_de_dados!$G:$G,G$61,base_de_dados!$H:$H,$L$1,base_de_dados!$C:$C,$A442,base_de_dados!$M:$M,"&lt;=2007",base_de_dados!$O:$O,"&gt;=39447")</f>
        <v>0</v>
      </c>
      <c r="H442" s="5">
        <f>SUMIFS(base_de_dados!$T:$T,base_de_dados!$B:$B,$B442,base_de_dados!$G:$G,H$61,base_de_dados!$H:$H,$L$1,base_de_dados!$C:$C,$A442,base_de_dados!$M:$M,"&lt;=2007",base_de_dados!$O:$O,"&gt;=39447")</f>
        <v>0</v>
      </c>
      <c r="I442" s="5">
        <f>SUMIFS(base_de_dados!$T:$T,base_de_dados!$B:$B,$B442,base_de_dados!$G:$G,I$61,base_de_dados!$H:$H,$L$1,base_de_dados!$C:$C,$A442,base_de_dados!$M:$M,"&lt;=2007",base_de_dados!$O:$O,"&gt;=39447")</f>
        <v>0</v>
      </c>
      <c r="J442" s="5">
        <f>SUMIFS(base_de_dados!$T:$T,base_de_dados!$B:$B,$B442,base_de_dados!$G:$G,J$61,base_de_dados!$H:$H,$L$1,base_de_dados!$C:$C,$A442,base_de_dados!$M:$M,"&lt;=2007",base_de_dados!$O:$O,"&gt;=39447")</f>
        <v>0</v>
      </c>
      <c r="K442" s="32">
        <f t="shared" si="10"/>
        <v>0</v>
      </c>
      <c r="M442" s="57"/>
      <c r="N442" s="52"/>
      <c r="O442" s="58"/>
      <c r="P442" s="58"/>
      <c r="Q442" s="58"/>
      <c r="R442" s="58"/>
      <c r="S442" s="58"/>
      <c r="T442" s="58"/>
      <c r="U442" s="58"/>
      <c r="V442" s="58"/>
      <c r="W442" s="59"/>
      <c r="X442" s="47"/>
      <c r="Y442" s="57"/>
      <c r="Z442" s="52"/>
      <c r="AA442" s="51"/>
      <c r="AB442" s="48"/>
      <c r="AC442" s="48"/>
      <c r="AD442" s="48"/>
      <c r="AE442" s="48"/>
      <c r="AF442" s="48"/>
      <c r="AG442" s="48"/>
      <c r="AH442" s="48"/>
    </row>
    <row r="443" spans="1:34" x14ac:dyDescent="0.25">
      <c r="A443" s="29">
        <v>8</v>
      </c>
      <c r="B443" s="22" t="s">
        <v>609</v>
      </c>
      <c r="C443" s="5">
        <f>SUMIFS(base_de_dados!$T:$T,base_de_dados!$B:$B,$B443,base_de_dados!$G:$G,C$61,base_de_dados!$H:$H,$L$1,base_de_dados!$C:$C,$A443,base_de_dados!$M:$M,"&lt;=2007",base_de_dados!$O:$O,"&gt;=39447")</f>
        <v>0</v>
      </c>
      <c r="D443" s="5">
        <f>SUMIFS(base_de_dados!$T:$T,base_de_dados!$B:$B,$B443,base_de_dados!$G:$G,D$61,base_de_dados!$H:$H,$L$1,base_de_dados!$C:$C,$A443,base_de_dados!$M:$M,"&lt;=2007",base_de_dados!$O:$O,"&gt;=39447")</f>
        <v>0</v>
      </c>
      <c r="E443" s="5">
        <f>SUMIFS(base_de_dados!$T:$T,base_de_dados!$B:$B,$B443,base_de_dados!$G:$G,E$61,base_de_dados!$H:$H,$L$1,base_de_dados!$C:$C,$A443,base_de_dados!$M:$M,"&lt;=2007",base_de_dados!$O:$O,"&gt;=39447")</f>
        <v>0</v>
      </c>
      <c r="F443" s="5">
        <f>SUMIFS(base_de_dados!$T:$T,base_de_dados!$B:$B,$B443,base_de_dados!$G:$G,F$61,base_de_dados!$H:$H,$L$1,base_de_dados!$C:$C,$A443,base_de_dados!$M:$M,"&lt;=2007",base_de_dados!$O:$O,"&gt;=39447")</f>
        <v>0</v>
      </c>
      <c r="G443" s="5">
        <f>SUMIFS(base_de_dados!$T:$T,base_de_dados!$B:$B,$B443,base_de_dados!$G:$G,G$61,base_de_dados!$H:$H,$L$1,base_de_dados!$C:$C,$A443,base_de_dados!$M:$M,"&lt;=2007",base_de_dados!$O:$O,"&gt;=39447")</f>
        <v>0</v>
      </c>
      <c r="H443" s="5">
        <f>SUMIFS(base_de_dados!$T:$T,base_de_dados!$B:$B,$B443,base_de_dados!$G:$G,H$61,base_de_dados!$H:$H,$L$1,base_de_dados!$C:$C,$A443,base_de_dados!$M:$M,"&lt;=2007",base_de_dados!$O:$O,"&gt;=39447")</f>
        <v>0</v>
      </c>
      <c r="I443" s="5">
        <f>SUMIFS(base_de_dados!$T:$T,base_de_dados!$B:$B,$B443,base_de_dados!$G:$G,I$61,base_de_dados!$H:$H,$L$1,base_de_dados!$C:$C,$A443,base_de_dados!$M:$M,"&lt;=2007",base_de_dados!$O:$O,"&gt;=39447")</f>
        <v>0</v>
      </c>
      <c r="J443" s="5">
        <f>SUMIFS(base_de_dados!$T:$T,base_de_dados!$B:$B,$B443,base_de_dados!$G:$G,J$61,base_de_dados!$H:$H,$L$1,base_de_dados!$C:$C,$A443,base_de_dados!$M:$M,"&lt;=2007",base_de_dados!$O:$O,"&gt;=39447")</f>
        <v>0</v>
      </c>
      <c r="K443" s="32">
        <f t="shared" si="10"/>
        <v>0</v>
      </c>
      <c r="M443" s="57"/>
      <c r="N443" s="52"/>
      <c r="O443" s="58"/>
      <c r="P443" s="58"/>
      <c r="Q443" s="58"/>
      <c r="R443" s="58"/>
      <c r="S443" s="58"/>
      <c r="T443" s="58"/>
      <c r="U443" s="58"/>
      <c r="V443" s="58"/>
      <c r="W443" s="59"/>
      <c r="X443" s="47"/>
      <c r="Y443" s="57"/>
      <c r="Z443" s="52"/>
      <c r="AA443" s="51"/>
      <c r="AB443" s="48"/>
      <c r="AC443" s="48"/>
      <c r="AD443" s="48"/>
      <c r="AE443" s="48"/>
      <c r="AF443" s="48"/>
      <c r="AG443" s="48"/>
      <c r="AH443" s="48"/>
    </row>
    <row r="444" spans="1:34" x14ac:dyDescent="0.25">
      <c r="A444" s="29">
        <v>17</v>
      </c>
      <c r="B444" s="22" t="s">
        <v>947</v>
      </c>
      <c r="C444" s="5">
        <f>SUMIFS(base_de_dados!$T:$T,base_de_dados!$B:$B,$B444,base_de_dados!$G:$G,C$61,base_de_dados!$H:$H,$L$1,base_de_dados!$C:$C,$A444,base_de_dados!$M:$M,"&lt;=2007",base_de_dados!$O:$O,"&gt;=39447")</f>
        <v>0</v>
      </c>
      <c r="D444" s="5">
        <f>SUMIFS(base_de_dados!$T:$T,base_de_dados!$B:$B,$B444,base_de_dados!$G:$G,D$61,base_de_dados!$H:$H,$L$1,base_de_dados!$C:$C,$A444,base_de_dados!$M:$M,"&lt;=2007",base_de_dados!$O:$O,"&gt;=39447")</f>
        <v>0</v>
      </c>
      <c r="E444" s="5">
        <f>SUMIFS(base_de_dados!$T:$T,base_de_dados!$B:$B,$B444,base_de_dados!$G:$G,E$61,base_de_dados!$H:$H,$L$1,base_de_dados!$C:$C,$A444,base_de_dados!$M:$M,"&lt;=2007",base_de_dados!$O:$O,"&gt;=39447")</f>
        <v>0</v>
      </c>
      <c r="F444" s="5">
        <f>SUMIFS(base_de_dados!$T:$T,base_de_dados!$B:$B,$B444,base_de_dados!$G:$G,F$61,base_de_dados!$H:$H,$L$1,base_de_dados!$C:$C,$A444,base_de_dados!$M:$M,"&lt;=2007",base_de_dados!$O:$O,"&gt;=39447")</f>
        <v>0</v>
      </c>
      <c r="G444" s="5">
        <f>SUMIFS(base_de_dados!$T:$T,base_de_dados!$B:$B,$B444,base_de_dados!$G:$G,G$61,base_de_dados!$H:$H,$L$1,base_de_dados!$C:$C,$A444,base_de_dados!$M:$M,"&lt;=2007",base_de_dados!$O:$O,"&gt;=39447")</f>
        <v>0</v>
      </c>
      <c r="H444" s="5">
        <f>SUMIFS(base_de_dados!$T:$T,base_de_dados!$B:$B,$B444,base_de_dados!$G:$G,H$61,base_de_dados!$H:$H,$L$1,base_de_dados!$C:$C,$A444,base_de_dados!$M:$M,"&lt;=2007",base_de_dados!$O:$O,"&gt;=39447")</f>
        <v>0</v>
      </c>
      <c r="I444" s="5">
        <f>SUMIFS(base_de_dados!$T:$T,base_de_dados!$B:$B,$B444,base_de_dados!$G:$G,I$61,base_de_dados!$H:$H,$L$1,base_de_dados!$C:$C,$A444,base_de_dados!$M:$M,"&lt;=2007",base_de_dados!$O:$O,"&gt;=39447")</f>
        <v>0</v>
      </c>
      <c r="J444" s="5">
        <f>SUMIFS(base_de_dados!$T:$T,base_de_dados!$B:$B,$B444,base_de_dados!$G:$G,J$61,base_de_dados!$H:$H,$L$1,base_de_dados!$C:$C,$A444,base_de_dados!$M:$M,"&lt;=2007",base_de_dados!$O:$O,"&gt;=39447")</f>
        <v>0</v>
      </c>
      <c r="K444" s="32">
        <f t="shared" si="10"/>
        <v>0</v>
      </c>
      <c r="M444" s="57"/>
      <c r="N444" s="52"/>
      <c r="O444" s="58"/>
      <c r="P444" s="58"/>
      <c r="Q444" s="58"/>
      <c r="R444" s="58"/>
      <c r="S444" s="58"/>
      <c r="T444" s="58"/>
      <c r="U444" s="58"/>
      <c r="V444" s="58"/>
      <c r="W444" s="59"/>
      <c r="X444" s="47"/>
      <c r="Y444" s="57"/>
      <c r="Z444" s="52"/>
      <c r="AA444" s="51"/>
      <c r="AB444" s="48"/>
      <c r="AC444" s="48"/>
      <c r="AD444" s="48"/>
      <c r="AE444" s="48"/>
      <c r="AF444" s="48"/>
      <c r="AG444" s="48"/>
      <c r="AH444" s="48"/>
    </row>
    <row r="445" spans="1:34" x14ac:dyDescent="0.25">
      <c r="A445" s="29">
        <v>17</v>
      </c>
      <c r="B445" s="22" t="s">
        <v>948</v>
      </c>
      <c r="C445" s="5">
        <f>SUMIFS(base_de_dados!$T:$T,base_de_dados!$B:$B,$B445,base_de_dados!$G:$G,C$61,base_de_dados!$H:$H,$L$1,base_de_dados!$C:$C,$A445,base_de_dados!$M:$M,"&lt;=2007",base_de_dados!$O:$O,"&gt;=39447")</f>
        <v>0</v>
      </c>
      <c r="D445" s="5">
        <f>SUMIFS(base_de_dados!$T:$T,base_de_dados!$B:$B,$B445,base_de_dados!$G:$G,D$61,base_de_dados!$H:$H,$L$1,base_de_dados!$C:$C,$A445,base_de_dados!$M:$M,"&lt;=2007",base_de_dados!$O:$O,"&gt;=39447")</f>
        <v>0</v>
      </c>
      <c r="E445" s="5">
        <f>SUMIFS(base_de_dados!$T:$T,base_de_dados!$B:$B,$B445,base_de_dados!$G:$G,E$61,base_de_dados!$H:$H,$L$1,base_de_dados!$C:$C,$A445,base_de_dados!$M:$M,"&lt;=2007",base_de_dados!$O:$O,"&gt;=39447")</f>
        <v>0</v>
      </c>
      <c r="F445" s="5">
        <f>SUMIFS(base_de_dados!$T:$T,base_de_dados!$B:$B,$B445,base_de_dados!$G:$G,F$61,base_de_dados!$H:$H,$L$1,base_de_dados!$C:$C,$A445,base_de_dados!$M:$M,"&lt;=2007",base_de_dados!$O:$O,"&gt;=39447")</f>
        <v>0</v>
      </c>
      <c r="G445" s="5">
        <f>SUMIFS(base_de_dados!$T:$T,base_de_dados!$B:$B,$B445,base_de_dados!$G:$G,G$61,base_de_dados!$H:$H,$L$1,base_de_dados!$C:$C,$A445,base_de_dados!$M:$M,"&lt;=2007",base_de_dados!$O:$O,"&gt;=39447")</f>
        <v>0</v>
      </c>
      <c r="H445" s="5">
        <f>SUMIFS(base_de_dados!$T:$T,base_de_dados!$B:$B,$B445,base_de_dados!$G:$G,H$61,base_de_dados!$H:$H,$L$1,base_de_dados!$C:$C,$A445,base_de_dados!$M:$M,"&lt;=2007",base_de_dados!$O:$O,"&gt;=39447")</f>
        <v>0</v>
      </c>
      <c r="I445" s="5">
        <f>SUMIFS(base_de_dados!$T:$T,base_de_dados!$B:$B,$B445,base_de_dados!$G:$G,I$61,base_de_dados!$H:$H,$L$1,base_de_dados!$C:$C,$A445,base_de_dados!$M:$M,"&lt;=2007",base_de_dados!$O:$O,"&gt;=39447")</f>
        <v>0</v>
      </c>
      <c r="J445" s="5">
        <f>SUMIFS(base_de_dados!$T:$T,base_de_dados!$B:$B,$B445,base_de_dados!$G:$G,J$61,base_de_dados!$H:$H,$L$1,base_de_dados!$C:$C,$A445,base_de_dados!$M:$M,"&lt;=2007",base_de_dados!$O:$O,"&gt;=39447")</f>
        <v>0</v>
      </c>
      <c r="K445" s="32">
        <f t="shared" si="10"/>
        <v>0</v>
      </c>
      <c r="M445" s="57"/>
      <c r="N445" s="52"/>
      <c r="O445" s="58"/>
      <c r="P445" s="58"/>
      <c r="Q445" s="58"/>
      <c r="R445" s="58"/>
      <c r="S445" s="58"/>
      <c r="T445" s="58"/>
      <c r="U445" s="58"/>
      <c r="V445" s="58"/>
      <c r="W445" s="59"/>
      <c r="X445" s="47"/>
      <c r="Y445" s="57"/>
      <c r="Z445" s="52"/>
      <c r="AA445" s="51"/>
      <c r="AB445" s="48"/>
      <c r="AC445" s="48"/>
      <c r="AD445" s="48"/>
      <c r="AE445" s="48"/>
      <c r="AF445" s="48"/>
      <c r="AG445" s="48"/>
      <c r="AH445" s="48"/>
    </row>
    <row r="446" spans="1:34" x14ac:dyDescent="0.25">
      <c r="A446" s="29">
        <v>15</v>
      </c>
      <c r="B446" s="22" t="s">
        <v>949</v>
      </c>
      <c r="C446" s="5">
        <f>SUMIFS(base_de_dados!$T:$T,base_de_dados!$B:$B,$B446,base_de_dados!$G:$G,C$61,base_de_dados!$H:$H,$L$1,base_de_dados!$C:$C,$A446,base_de_dados!$M:$M,"&lt;=2007",base_de_dados!$O:$O,"&gt;=39447")</f>
        <v>0</v>
      </c>
      <c r="D446" s="5">
        <f>SUMIFS(base_de_dados!$T:$T,base_de_dados!$B:$B,$B446,base_de_dados!$G:$G,D$61,base_de_dados!$H:$H,$L$1,base_de_dados!$C:$C,$A446,base_de_dados!$M:$M,"&lt;=2007",base_de_dados!$O:$O,"&gt;=39447")</f>
        <v>0</v>
      </c>
      <c r="E446" s="5">
        <f>SUMIFS(base_de_dados!$T:$T,base_de_dados!$B:$B,$B446,base_de_dados!$G:$G,E$61,base_de_dados!$H:$H,$L$1,base_de_dados!$C:$C,$A446,base_de_dados!$M:$M,"&lt;=2007",base_de_dados!$O:$O,"&gt;=39447")</f>
        <v>0</v>
      </c>
      <c r="F446" s="5">
        <f>SUMIFS(base_de_dados!$T:$T,base_de_dados!$B:$B,$B446,base_de_dados!$G:$G,F$61,base_de_dados!$H:$H,$L$1,base_de_dados!$C:$C,$A446,base_de_dados!$M:$M,"&lt;=2007",base_de_dados!$O:$O,"&gt;=39447")</f>
        <v>0</v>
      </c>
      <c r="G446" s="5">
        <f>SUMIFS(base_de_dados!$T:$T,base_de_dados!$B:$B,$B446,base_de_dados!$G:$G,G$61,base_de_dados!$H:$H,$L$1,base_de_dados!$C:$C,$A446,base_de_dados!$M:$M,"&lt;=2007",base_de_dados!$O:$O,"&gt;=39447")</f>
        <v>0</v>
      </c>
      <c r="H446" s="5">
        <f>SUMIFS(base_de_dados!$T:$T,base_de_dados!$B:$B,$B446,base_de_dados!$G:$G,H$61,base_de_dados!$H:$H,$L$1,base_de_dados!$C:$C,$A446,base_de_dados!$M:$M,"&lt;=2007",base_de_dados!$O:$O,"&gt;=39447")</f>
        <v>0</v>
      </c>
      <c r="I446" s="5">
        <f>SUMIFS(base_de_dados!$T:$T,base_de_dados!$B:$B,$B446,base_de_dados!$G:$G,I$61,base_de_dados!$H:$H,$L$1,base_de_dados!$C:$C,$A446,base_de_dados!$M:$M,"&lt;=2007",base_de_dados!$O:$O,"&gt;=39447")</f>
        <v>0</v>
      </c>
      <c r="J446" s="5">
        <f>SUMIFS(base_de_dados!$T:$T,base_de_dados!$B:$B,$B446,base_de_dados!$G:$G,J$61,base_de_dados!$H:$H,$L$1,base_de_dados!$C:$C,$A446,base_de_dados!$M:$M,"&lt;=2007",base_de_dados!$O:$O,"&gt;=39447")</f>
        <v>0</v>
      </c>
      <c r="K446" s="32">
        <f t="shared" si="10"/>
        <v>0</v>
      </c>
      <c r="M446" s="57"/>
      <c r="N446" s="52"/>
      <c r="O446" s="58"/>
      <c r="P446" s="58"/>
      <c r="Q446" s="58"/>
      <c r="R446" s="58"/>
      <c r="S446" s="58"/>
      <c r="T446" s="58"/>
      <c r="U446" s="58"/>
      <c r="V446" s="58"/>
      <c r="W446" s="59"/>
      <c r="X446" s="47"/>
      <c r="Y446" s="57"/>
      <c r="Z446" s="52"/>
      <c r="AA446" s="51"/>
      <c r="AB446" s="48"/>
      <c r="AC446" s="48"/>
      <c r="AD446" s="48"/>
      <c r="AE446" s="48"/>
      <c r="AF446" s="48"/>
      <c r="AG446" s="48"/>
      <c r="AH446" s="48"/>
    </row>
    <row r="447" spans="1:34" x14ac:dyDescent="0.25">
      <c r="A447" s="29">
        <v>15</v>
      </c>
      <c r="B447" s="22" t="s">
        <v>950</v>
      </c>
      <c r="C447" s="5">
        <f>SUMIFS(base_de_dados!$T:$T,base_de_dados!$B:$B,$B447,base_de_dados!$G:$G,C$61,base_de_dados!$H:$H,$L$1,base_de_dados!$C:$C,$A447,base_de_dados!$M:$M,"&lt;=2007",base_de_dados!$O:$O,"&gt;=39447")</f>
        <v>0</v>
      </c>
      <c r="D447" s="5">
        <f>SUMIFS(base_de_dados!$T:$T,base_de_dados!$B:$B,$B447,base_de_dados!$G:$G,D$61,base_de_dados!$H:$H,$L$1,base_de_dados!$C:$C,$A447,base_de_dados!$M:$M,"&lt;=2007",base_de_dados!$O:$O,"&gt;=39447")</f>
        <v>0</v>
      </c>
      <c r="E447" s="5">
        <f>SUMIFS(base_de_dados!$T:$T,base_de_dados!$B:$B,$B447,base_de_dados!$G:$G,E$61,base_de_dados!$H:$H,$L$1,base_de_dados!$C:$C,$A447,base_de_dados!$M:$M,"&lt;=2007",base_de_dados!$O:$O,"&gt;=39447")</f>
        <v>0</v>
      </c>
      <c r="F447" s="5">
        <f>SUMIFS(base_de_dados!$T:$T,base_de_dados!$B:$B,$B447,base_de_dados!$G:$G,F$61,base_de_dados!$H:$H,$L$1,base_de_dados!$C:$C,$A447,base_de_dados!$M:$M,"&lt;=2007",base_de_dados!$O:$O,"&gt;=39447")</f>
        <v>0</v>
      </c>
      <c r="G447" s="5">
        <f>SUMIFS(base_de_dados!$T:$T,base_de_dados!$B:$B,$B447,base_de_dados!$G:$G,G$61,base_de_dados!$H:$H,$L$1,base_de_dados!$C:$C,$A447,base_de_dados!$M:$M,"&lt;=2007",base_de_dados!$O:$O,"&gt;=39447")</f>
        <v>0</v>
      </c>
      <c r="H447" s="5">
        <f>SUMIFS(base_de_dados!$T:$T,base_de_dados!$B:$B,$B447,base_de_dados!$G:$G,H$61,base_de_dados!$H:$H,$L$1,base_de_dados!$C:$C,$A447,base_de_dados!$M:$M,"&lt;=2007",base_de_dados!$O:$O,"&gt;=39447")</f>
        <v>0</v>
      </c>
      <c r="I447" s="5">
        <f>SUMIFS(base_de_dados!$T:$T,base_de_dados!$B:$B,$B447,base_de_dados!$G:$G,I$61,base_de_dados!$H:$H,$L$1,base_de_dados!$C:$C,$A447,base_de_dados!$M:$M,"&lt;=2007",base_de_dados!$O:$O,"&gt;=39447")</f>
        <v>0</v>
      </c>
      <c r="J447" s="5">
        <f>SUMIFS(base_de_dados!$T:$T,base_de_dados!$B:$B,$B447,base_de_dados!$G:$G,J$61,base_de_dados!$H:$H,$L$1,base_de_dados!$C:$C,$A447,base_de_dados!$M:$M,"&lt;=2007",base_de_dados!$O:$O,"&gt;=39447")</f>
        <v>0</v>
      </c>
      <c r="K447" s="32">
        <f t="shared" ref="K447:K510" si="11">SUM(C447:J447)</f>
        <v>0</v>
      </c>
      <c r="M447" s="57"/>
      <c r="N447" s="52"/>
      <c r="O447" s="58"/>
      <c r="P447" s="58"/>
      <c r="Q447" s="58"/>
      <c r="R447" s="58"/>
      <c r="S447" s="58"/>
      <c r="T447" s="58"/>
      <c r="U447" s="58"/>
      <c r="V447" s="58"/>
      <c r="W447" s="59"/>
      <c r="X447" s="47"/>
      <c r="Y447" s="57"/>
      <c r="Z447" s="52"/>
      <c r="AA447" s="51"/>
      <c r="AB447" s="48"/>
      <c r="AC447" s="48"/>
      <c r="AD447" s="48"/>
      <c r="AE447" s="48"/>
      <c r="AF447" s="48"/>
      <c r="AG447" s="48"/>
      <c r="AH447" s="48"/>
    </row>
    <row r="448" spans="1:34" x14ac:dyDescent="0.25">
      <c r="A448" s="29">
        <v>21</v>
      </c>
      <c r="B448" s="22" t="s">
        <v>951</v>
      </c>
      <c r="C448" s="5">
        <f>SUMIFS(base_de_dados!$T:$T,base_de_dados!$B:$B,$B448,base_de_dados!$G:$G,C$61,base_de_dados!$H:$H,$L$1,base_de_dados!$C:$C,$A448,base_de_dados!$M:$M,"&lt;=2007",base_de_dados!$O:$O,"&gt;=39447")</f>
        <v>0</v>
      </c>
      <c r="D448" s="5">
        <f>SUMIFS(base_de_dados!$T:$T,base_de_dados!$B:$B,$B448,base_de_dados!$G:$G,D$61,base_de_dados!$H:$H,$L$1,base_de_dados!$C:$C,$A448,base_de_dados!$M:$M,"&lt;=2007",base_de_dados!$O:$O,"&gt;=39447")</f>
        <v>0</v>
      </c>
      <c r="E448" s="5">
        <f>SUMIFS(base_de_dados!$T:$T,base_de_dados!$B:$B,$B448,base_de_dados!$G:$G,E$61,base_de_dados!$H:$H,$L$1,base_de_dados!$C:$C,$A448,base_de_dados!$M:$M,"&lt;=2007",base_de_dados!$O:$O,"&gt;=39447")</f>
        <v>0</v>
      </c>
      <c r="F448" s="5">
        <f>SUMIFS(base_de_dados!$T:$T,base_de_dados!$B:$B,$B448,base_de_dados!$G:$G,F$61,base_de_dados!$H:$H,$L$1,base_de_dados!$C:$C,$A448,base_de_dados!$M:$M,"&lt;=2007",base_de_dados!$O:$O,"&gt;=39447")</f>
        <v>0</v>
      </c>
      <c r="G448" s="5">
        <f>SUMIFS(base_de_dados!$T:$T,base_de_dados!$B:$B,$B448,base_de_dados!$G:$G,G$61,base_de_dados!$H:$H,$L$1,base_de_dados!$C:$C,$A448,base_de_dados!$M:$M,"&lt;=2007",base_de_dados!$O:$O,"&gt;=39447")</f>
        <v>0</v>
      </c>
      <c r="H448" s="5">
        <f>SUMIFS(base_de_dados!$T:$T,base_de_dados!$B:$B,$B448,base_de_dados!$G:$G,H$61,base_de_dados!$H:$H,$L$1,base_de_dados!$C:$C,$A448,base_de_dados!$M:$M,"&lt;=2007",base_de_dados!$O:$O,"&gt;=39447")</f>
        <v>0</v>
      </c>
      <c r="I448" s="5">
        <f>SUMIFS(base_de_dados!$T:$T,base_de_dados!$B:$B,$B448,base_de_dados!$G:$G,I$61,base_de_dados!$H:$H,$L$1,base_de_dados!$C:$C,$A448,base_de_dados!$M:$M,"&lt;=2007",base_de_dados!$O:$O,"&gt;=39447")</f>
        <v>0</v>
      </c>
      <c r="J448" s="5">
        <f>SUMIFS(base_de_dados!$T:$T,base_de_dados!$B:$B,$B448,base_de_dados!$G:$G,J$61,base_de_dados!$H:$H,$L$1,base_de_dados!$C:$C,$A448,base_de_dados!$M:$M,"&lt;=2007",base_de_dados!$O:$O,"&gt;=39447")</f>
        <v>0</v>
      </c>
      <c r="K448" s="32">
        <f t="shared" si="11"/>
        <v>0</v>
      </c>
      <c r="M448" s="57"/>
      <c r="N448" s="52"/>
      <c r="O448" s="58"/>
      <c r="P448" s="58"/>
      <c r="Q448" s="58"/>
      <c r="R448" s="58"/>
      <c r="S448" s="58"/>
      <c r="T448" s="58"/>
      <c r="U448" s="58"/>
      <c r="V448" s="58"/>
      <c r="W448" s="59"/>
      <c r="X448" s="47"/>
      <c r="Y448" s="57"/>
      <c r="Z448" s="52"/>
      <c r="AA448" s="51"/>
      <c r="AB448" s="48"/>
      <c r="AC448" s="48"/>
      <c r="AD448" s="48"/>
      <c r="AE448" s="48"/>
      <c r="AF448" s="48"/>
      <c r="AG448" s="48"/>
      <c r="AH448" s="48"/>
    </row>
    <row r="449" spans="1:34" x14ac:dyDescent="0.25">
      <c r="A449" s="29">
        <v>15</v>
      </c>
      <c r="B449" s="22" t="s">
        <v>502</v>
      </c>
      <c r="C449" s="5">
        <f>SUMIFS(base_de_dados!$T:$T,base_de_dados!$B:$B,$B449,base_de_dados!$G:$G,C$61,base_de_dados!$H:$H,$L$1,base_de_dados!$C:$C,$A449,base_de_dados!$M:$M,"&lt;=2007",base_de_dados!$O:$O,"&gt;=39447")</f>
        <v>0</v>
      </c>
      <c r="D449" s="5">
        <f>SUMIFS(base_de_dados!$T:$T,base_de_dados!$B:$B,$B449,base_de_dados!$G:$G,D$61,base_de_dados!$H:$H,$L$1,base_de_dados!$C:$C,$A449,base_de_dados!$M:$M,"&lt;=2007",base_de_dados!$O:$O,"&gt;=39447")</f>
        <v>0</v>
      </c>
      <c r="E449" s="5">
        <f>SUMIFS(base_de_dados!$T:$T,base_de_dados!$B:$B,$B449,base_de_dados!$G:$G,E$61,base_de_dados!$H:$H,$L$1,base_de_dados!$C:$C,$A449,base_de_dados!$M:$M,"&lt;=2007",base_de_dados!$O:$O,"&gt;=39447")</f>
        <v>1.5220700152207001E-3</v>
      </c>
      <c r="F449" s="5">
        <f>SUMIFS(base_de_dados!$T:$T,base_de_dados!$B:$B,$B449,base_de_dados!$G:$G,F$61,base_de_dados!$H:$H,$L$1,base_de_dados!$C:$C,$A449,base_de_dados!$M:$M,"&lt;=2007",base_de_dados!$O:$O,"&gt;=39447")</f>
        <v>5.22902397260274E-2</v>
      </c>
      <c r="G449" s="5">
        <f>SUMIFS(base_de_dados!$T:$T,base_de_dados!$B:$B,$B449,base_de_dados!$G:$G,G$61,base_de_dados!$H:$H,$L$1,base_de_dados!$C:$C,$A449,base_de_dados!$M:$M,"&lt;=2007",base_de_dados!$O:$O,"&gt;=39447")</f>
        <v>0</v>
      </c>
      <c r="H449" s="5">
        <f>SUMIFS(base_de_dados!$T:$T,base_de_dados!$B:$B,$B449,base_de_dados!$G:$G,H$61,base_de_dados!$H:$H,$L$1,base_de_dados!$C:$C,$A449,base_de_dados!$M:$M,"&lt;=2007",base_de_dados!$O:$O,"&gt;=39447")</f>
        <v>0</v>
      </c>
      <c r="I449" s="5">
        <f>SUMIFS(base_de_dados!$T:$T,base_de_dados!$B:$B,$B449,base_de_dados!$G:$G,I$61,base_de_dados!$H:$H,$L$1,base_de_dados!$C:$C,$A449,base_de_dados!$M:$M,"&lt;=2007",base_de_dados!$O:$O,"&gt;=39447")</f>
        <v>0</v>
      </c>
      <c r="J449" s="5">
        <f>SUMIFS(base_de_dados!$T:$T,base_de_dados!$B:$B,$B449,base_de_dados!$G:$G,J$61,base_de_dados!$H:$H,$L$1,base_de_dados!$C:$C,$A449,base_de_dados!$M:$M,"&lt;=2007",base_de_dados!$O:$O,"&gt;=39447")</f>
        <v>0</v>
      </c>
      <c r="K449" s="32">
        <f t="shared" si="11"/>
        <v>5.38123097412481E-2</v>
      </c>
      <c r="M449" s="57"/>
      <c r="N449" s="52"/>
      <c r="O449" s="58"/>
      <c r="P449" s="58"/>
      <c r="Q449" s="58"/>
      <c r="R449" s="58"/>
      <c r="S449" s="58"/>
      <c r="T449" s="58"/>
      <c r="U449" s="58"/>
      <c r="V449" s="58"/>
      <c r="W449" s="59"/>
      <c r="X449" s="47"/>
      <c r="Y449" s="57"/>
      <c r="Z449" s="52"/>
      <c r="AA449" s="51"/>
      <c r="AB449" s="48"/>
      <c r="AC449" s="48"/>
      <c r="AD449" s="48"/>
      <c r="AE449" s="48"/>
      <c r="AF449" s="48"/>
      <c r="AG449" s="48"/>
      <c r="AH449" s="48"/>
    </row>
    <row r="450" spans="1:34" x14ac:dyDescent="0.25">
      <c r="A450" s="29">
        <v>12</v>
      </c>
      <c r="B450" s="22" t="s">
        <v>952</v>
      </c>
      <c r="C450" s="5">
        <f>SUMIFS(base_de_dados!$T:$T,base_de_dados!$B:$B,$B450,base_de_dados!$G:$G,C$61,base_de_dados!$H:$H,$L$1,base_de_dados!$C:$C,$A450,base_de_dados!$M:$M,"&lt;=2007",base_de_dados!$O:$O,"&gt;=39447")</f>
        <v>0</v>
      </c>
      <c r="D450" s="5">
        <f>SUMIFS(base_de_dados!$T:$T,base_de_dados!$B:$B,$B450,base_de_dados!$G:$G,D$61,base_de_dados!$H:$H,$L$1,base_de_dados!$C:$C,$A450,base_de_dados!$M:$M,"&lt;=2007",base_de_dados!$O:$O,"&gt;=39447")</f>
        <v>0</v>
      </c>
      <c r="E450" s="5">
        <f>SUMIFS(base_de_dados!$T:$T,base_de_dados!$B:$B,$B450,base_de_dados!$G:$G,E$61,base_de_dados!$H:$H,$L$1,base_de_dados!$C:$C,$A450,base_de_dados!$M:$M,"&lt;=2007",base_de_dados!$O:$O,"&gt;=39447")</f>
        <v>0</v>
      </c>
      <c r="F450" s="5">
        <f>SUMIFS(base_de_dados!$T:$T,base_de_dados!$B:$B,$B450,base_de_dados!$G:$G,F$61,base_de_dados!$H:$H,$L$1,base_de_dados!$C:$C,$A450,base_de_dados!$M:$M,"&lt;=2007",base_de_dados!$O:$O,"&gt;=39447")</f>
        <v>0</v>
      </c>
      <c r="G450" s="5">
        <f>SUMIFS(base_de_dados!$T:$T,base_de_dados!$B:$B,$B450,base_de_dados!$G:$G,G$61,base_de_dados!$H:$H,$L$1,base_de_dados!$C:$C,$A450,base_de_dados!$M:$M,"&lt;=2007",base_de_dados!$O:$O,"&gt;=39447")</f>
        <v>0</v>
      </c>
      <c r="H450" s="5">
        <f>SUMIFS(base_de_dados!$T:$T,base_de_dados!$B:$B,$B450,base_de_dados!$G:$G,H$61,base_de_dados!$H:$H,$L$1,base_de_dados!$C:$C,$A450,base_de_dados!$M:$M,"&lt;=2007",base_de_dados!$O:$O,"&gt;=39447")</f>
        <v>0</v>
      </c>
      <c r="I450" s="5">
        <f>SUMIFS(base_de_dados!$T:$T,base_de_dados!$B:$B,$B450,base_de_dados!$G:$G,I$61,base_de_dados!$H:$H,$L$1,base_de_dados!$C:$C,$A450,base_de_dados!$M:$M,"&lt;=2007",base_de_dados!$O:$O,"&gt;=39447")</f>
        <v>0</v>
      </c>
      <c r="J450" s="5">
        <f>SUMIFS(base_de_dados!$T:$T,base_de_dados!$B:$B,$B450,base_de_dados!$G:$G,J$61,base_de_dados!$H:$H,$L$1,base_de_dados!$C:$C,$A450,base_de_dados!$M:$M,"&lt;=2007",base_de_dados!$O:$O,"&gt;=39447")</f>
        <v>0</v>
      </c>
      <c r="K450" s="32">
        <f t="shared" si="11"/>
        <v>0</v>
      </c>
      <c r="M450" s="57"/>
      <c r="N450" s="52"/>
      <c r="O450" s="58"/>
      <c r="P450" s="58"/>
      <c r="Q450" s="58"/>
      <c r="R450" s="58"/>
      <c r="S450" s="58"/>
      <c r="T450" s="58"/>
      <c r="U450" s="58"/>
      <c r="V450" s="58"/>
      <c r="W450" s="59"/>
      <c r="X450" s="47"/>
      <c r="Y450" s="57"/>
      <c r="Z450" s="52"/>
      <c r="AA450" s="51"/>
      <c r="AB450" s="48"/>
      <c r="AC450" s="48"/>
      <c r="AD450" s="48"/>
      <c r="AE450" s="48"/>
      <c r="AF450" s="48"/>
      <c r="AG450" s="48"/>
      <c r="AH450" s="48"/>
    </row>
    <row r="451" spans="1:34" x14ac:dyDescent="0.25">
      <c r="A451" s="29">
        <v>6</v>
      </c>
      <c r="B451" s="22" t="s">
        <v>953</v>
      </c>
      <c r="C451" s="5">
        <f>SUMIFS(base_de_dados!$T:$T,base_de_dados!$B:$B,$B451,base_de_dados!$G:$G,C$61,base_de_dados!$H:$H,$L$1,base_de_dados!$C:$C,$A451,base_de_dados!$M:$M,"&lt;=2007",base_de_dados!$O:$O,"&gt;=39447")</f>
        <v>0</v>
      </c>
      <c r="D451" s="5">
        <f>SUMIFS(base_de_dados!$T:$T,base_de_dados!$B:$B,$B451,base_de_dados!$G:$G,D$61,base_de_dados!$H:$H,$L$1,base_de_dados!$C:$C,$A451,base_de_dados!$M:$M,"&lt;=2007",base_de_dados!$O:$O,"&gt;=39447")</f>
        <v>0</v>
      </c>
      <c r="E451" s="5">
        <f>SUMIFS(base_de_dados!$T:$T,base_de_dados!$B:$B,$B451,base_de_dados!$G:$G,E$61,base_de_dados!$H:$H,$L$1,base_de_dados!$C:$C,$A451,base_de_dados!$M:$M,"&lt;=2007",base_de_dados!$O:$O,"&gt;=39447")</f>
        <v>0</v>
      </c>
      <c r="F451" s="5">
        <f>SUMIFS(base_de_dados!$T:$T,base_de_dados!$B:$B,$B451,base_de_dados!$G:$G,F$61,base_de_dados!$H:$H,$L$1,base_de_dados!$C:$C,$A451,base_de_dados!$M:$M,"&lt;=2007",base_de_dados!$O:$O,"&gt;=39447")</f>
        <v>0</v>
      </c>
      <c r="G451" s="5">
        <f>SUMIFS(base_de_dados!$T:$T,base_de_dados!$B:$B,$B451,base_de_dados!$G:$G,G$61,base_de_dados!$H:$H,$L$1,base_de_dados!$C:$C,$A451,base_de_dados!$M:$M,"&lt;=2007",base_de_dados!$O:$O,"&gt;=39447")</f>
        <v>0</v>
      </c>
      <c r="H451" s="5">
        <f>SUMIFS(base_de_dados!$T:$T,base_de_dados!$B:$B,$B451,base_de_dados!$G:$G,H$61,base_de_dados!$H:$H,$L$1,base_de_dados!$C:$C,$A451,base_de_dados!$M:$M,"&lt;=2007",base_de_dados!$O:$O,"&gt;=39447")</f>
        <v>0</v>
      </c>
      <c r="I451" s="5">
        <f>SUMIFS(base_de_dados!$T:$T,base_de_dados!$B:$B,$B451,base_de_dados!$G:$G,I$61,base_de_dados!$H:$H,$L$1,base_de_dados!$C:$C,$A451,base_de_dados!$M:$M,"&lt;=2007",base_de_dados!$O:$O,"&gt;=39447")</f>
        <v>0</v>
      </c>
      <c r="J451" s="5">
        <f>SUMIFS(base_de_dados!$T:$T,base_de_dados!$B:$B,$B451,base_de_dados!$G:$G,J$61,base_de_dados!$H:$H,$L$1,base_de_dados!$C:$C,$A451,base_de_dados!$M:$M,"&lt;=2007",base_de_dados!$O:$O,"&gt;=39447")</f>
        <v>0</v>
      </c>
      <c r="K451" s="32">
        <f t="shared" si="11"/>
        <v>0</v>
      </c>
      <c r="M451" s="57"/>
      <c r="N451" s="52"/>
      <c r="O451" s="58"/>
      <c r="P451" s="58"/>
      <c r="Q451" s="58"/>
      <c r="R451" s="58"/>
      <c r="S451" s="58"/>
      <c r="T451" s="58"/>
      <c r="U451" s="58"/>
      <c r="V451" s="58"/>
      <c r="W451" s="59"/>
      <c r="X451" s="47"/>
      <c r="Y451" s="57"/>
      <c r="Z451" s="52"/>
      <c r="AA451" s="51"/>
      <c r="AB451" s="48"/>
      <c r="AC451" s="48"/>
      <c r="AD451" s="48"/>
      <c r="AE451" s="48"/>
      <c r="AF451" s="48"/>
      <c r="AG451" s="48"/>
      <c r="AH451" s="48"/>
    </row>
    <row r="452" spans="1:34" x14ac:dyDescent="0.25">
      <c r="A452" s="29">
        <v>21</v>
      </c>
      <c r="B452" s="22" t="s">
        <v>954</v>
      </c>
      <c r="C452" s="5">
        <f>SUMIFS(base_de_dados!$T:$T,base_de_dados!$B:$B,$B452,base_de_dados!$G:$G,C$61,base_de_dados!$H:$H,$L$1,base_de_dados!$C:$C,$A452,base_de_dados!$M:$M,"&lt;=2007",base_de_dados!$O:$O,"&gt;=39447")</f>
        <v>0</v>
      </c>
      <c r="D452" s="5">
        <f>SUMIFS(base_de_dados!$T:$T,base_de_dados!$B:$B,$B452,base_de_dados!$G:$G,D$61,base_de_dados!$H:$H,$L$1,base_de_dados!$C:$C,$A452,base_de_dados!$M:$M,"&lt;=2007",base_de_dados!$O:$O,"&gt;=39447")</f>
        <v>0</v>
      </c>
      <c r="E452" s="5">
        <f>SUMIFS(base_de_dados!$T:$T,base_de_dados!$B:$B,$B452,base_de_dados!$G:$G,E$61,base_de_dados!$H:$H,$L$1,base_de_dados!$C:$C,$A452,base_de_dados!$M:$M,"&lt;=2007",base_de_dados!$O:$O,"&gt;=39447")</f>
        <v>0</v>
      </c>
      <c r="F452" s="5">
        <f>SUMIFS(base_de_dados!$T:$T,base_de_dados!$B:$B,$B452,base_de_dados!$G:$G,F$61,base_de_dados!$H:$H,$L$1,base_de_dados!$C:$C,$A452,base_de_dados!$M:$M,"&lt;=2007",base_de_dados!$O:$O,"&gt;=39447")</f>
        <v>0</v>
      </c>
      <c r="G452" s="5">
        <f>SUMIFS(base_de_dados!$T:$T,base_de_dados!$B:$B,$B452,base_de_dados!$G:$G,G$61,base_de_dados!$H:$H,$L$1,base_de_dados!$C:$C,$A452,base_de_dados!$M:$M,"&lt;=2007",base_de_dados!$O:$O,"&gt;=39447")</f>
        <v>0</v>
      </c>
      <c r="H452" s="5">
        <f>SUMIFS(base_de_dados!$T:$T,base_de_dados!$B:$B,$B452,base_de_dados!$G:$G,H$61,base_de_dados!$H:$H,$L$1,base_de_dados!$C:$C,$A452,base_de_dados!$M:$M,"&lt;=2007",base_de_dados!$O:$O,"&gt;=39447")</f>
        <v>0</v>
      </c>
      <c r="I452" s="5">
        <f>SUMIFS(base_de_dados!$T:$T,base_de_dados!$B:$B,$B452,base_de_dados!$G:$G,I$61,base_de_dados!$H:$H,$L$1,base_de_dados!$C:$C,$A452,base_de_dados!$M:$M,"&lt;=2007",base_de_dados!$O:$O,"&gt;=39447")</f>
        <v>0</v>
      </c>
      <c r="J452" s="5">
        <f>SUMIFS(base_de_dados!$T:$T,base_de_dados!$B:$B,$B452,base_de_dados!$G:$G,J$61,base_de_dados!$H:$H,$L$1,base_de_dados!$C:$C,$A452,base_de_dados!$M:$M,"&lt;=2007",base_de_dados!$O:$O,"&gt;=39447")</f>
        <v>0</v>
      </c>
      <c r="K452" s="32">
        <f t="shared" si="11"/>
        <v>0</v>
      </c>
      <c r="M452" s="57"/>
      <c r="N452" s="52"/>
      <c r="O452" s="58"/>
      <c r="P452" s="58"/>
      <c r="Q452" s="58"/>
      <c r="R452" s="58"/>
      <c r="S452" s="58"/>
      <c r="T452" s="58"/>
      <c r="U452" s="58"/>
      <c r="V452" s="58"/>
      <c r="W452" s="59"/>
      <c r="X452" s="47"/>
      <c r="Y452" s="57"/>
      <c r="Z452" s="52"/>
      <c r="AA452" s="51"/>
      <c r="AB452" s="48"/>
      <c r="AC452" s="48"/>
      <c r="AD452" s="48"/>
      <c r="AE452" s="48"/>
      <c r="AF452" s="48"/>
      <c r="AG452" s="48"/>
      <c r="AH452" s="48"/>
    </row>
    <row r="453" spans="1:34" x14ac:dyDescent="0.25">
      <c r="A453" s="29">
        <v>21</v>
      </c>
      <c r="B453" s="22" t="s">
        <v>955</v>
      </c>
      <c r="C453" s="5">
        <f>SUMIFS(base_de_dados!$T:$T,base_de_dados!$B:$B,$B453,base_de_dados!$G:$G,C$61,base_de_dados!$H:$H,$L$1,base_de_dados!$C:$C,$A453,base_de_dados!$M:$M,"&lt;=2007",base_de_dados!$O:$O,"&gt;=39447")</f>
        <v>0</v>
      </c>
      <c r="D453" s="5">
        <f>SUMIFS(base_de_dados!$T:$T,base_de_dados!$B:$B,$B453,base_de_dados!$G:$G,D$61,base_de_dados!$H:$H,$L$1,base_de_dados!$C:$C,$A453,base_de_dados!$M:$M,"&lt;=2007",base_de_dados!$O:$O,"&gt;=39447")</f>
        <v>0</v>
      </c>
      <c r="E453" s="5">
        <f>SUMIFS(base_de_dados!$T:$T,base_de_dados!$B:$B,$B453,base_de_dados!$G:$G,E$61,base_de_dados!$H:$H,$L$1,base_de_dados!$C:$C,$A453,base_de_dados!$M:$M,"&lt;=2007",base_de_dados!$O:$O,"&gt;=39447")</f>
        <v>0</v>
      </c>
      <c r="F453" s="5">
        <f>SUMIFS(base_de_dados!$T:$T,base_de_dados!$B:$B,$B453,base_de_dados!$G:$G,F$61,base_de_dados!$H:$H,$L$1,base_de_dados!$C:$C,$A453,base_de_dados!$M:$M,"&lt;=2007",base_de_dados!$O:$O,"&gt;=39447")</f>
        <v>0</v>
      </c>
      <c r="G453" s="5">
        <f>SUMIFS(base_de_dados!$T:$T,base_de_dados!$B:$B,$B453,base_de_dados!$G:$G,G$61,base_de_dados!$H:$H,$L$1,base_de_dados!$C:$C,$A453,base_de_dados!$M:$M,"&lt;=2007",base_de_dados!$O:$O,"&gt;=39447")</f>
        <v>0</v>
      </c>
      <c r="H453" s="5">
        <f>SUMIFS(base_de_dados!$T:$T,base_de_dados!$B:$B,$B453,base_de_dados!$G:$G,H$61,base_de_dados!$H:$H,$L$1,base_de_dados!$C:$C,$A453,base_de_dados!$M:$M,"&lt;=2007",base_de_dados!$O:$O,"&gt;=39447")</f>
        <v>0</v>
      </c>
      <c r="I453" s="5">
        <f>SUMIFS(base_de_dados!$T:$T,base_de_dados!$B:$B,$B453,base_de_dados!$G:$G,I$61,base_de_dados!$H:$H,$L$1,base_de_dados!$C:$C,$A453,base_de_dados!$M:$M,"&lt;=2007",base_de_dados!$O:$O,"&gt;=39447")</f>
        <v>0</v>
      </c>
      <c r="J453" s="5">
        <f>SUMIFS(base_de_dados!$T:$T,base_de_dados!$B:$B,$B453,base_de_dados!$G:$G,J$61,base_de_dados!$H:$H,$L$1,base_de_dados!$C:$C,$A453,base_de_dados!$M:$M,"&lt;=2007",base_de_dados!$O:$O,"&gt;=39447")</f>
        <v>0</v>
      </c>
      <c r="K453" s="32">
        <f t="shared" si="11"/>
        <v>0</v>
      </c>
      <c r="M453" s="57"/>
      <c r="N453" s="52"/>
      <c r="O453" s="58"/>
      <c r="P453" s="58"/>
      <c r="Q453" s="58"/>
      <c r="R453" s="58"/>
      <c r="S453" s="58"/>
      <c r="T453" s="58"/>
      <c r="U453" s="58"/>
      <c r="V453" s="58"/>
      <c r="W453" s="59"/>
      <c r="X453" s="47"/>
      <c r="Y453" s="57"/>
      <c r="Z453" s="52"/>
      <c r="AA453" s="51"/>
      <c r="AB453" s="48"/>
      <c r="AC453" s="48"/>
      <c r="AD453" s="48"/>
      <c r="AE453" s="48"/>
      <c r="AF453" s="48"/>
      <c r="AG453" s="48"/>
      <c r="AH453" s="48"/>
    </row>
    <row r="454" spans="1:34" x14ac:dyDescent="0.25">
      <c r="A454" s="29">
        <v>17</v>
      </c>
      <c r="B454" s="22" t="s">
        <v>596</v>
      </c>
      <c r="C454" s="5">
        <f>SUMIFS(base_de_dados!$T:$T,base_de_dados!$B:$B,$B454,base_de_dados!$G:$G,C$61,base_de_dados!$H:$H,$L$1,base_de_dados!$C:$C,$A454,base_de_dados!$M:$M,"&lt;=2007",base_de_dados!$O:$O,"&gt;=39447")</f>
        <v>0</v>
      </c>
      <c r="D454" s="5">
        <f>SUMIFS(base_de_dados!$T:$T,base_de_dados!$B:$B,$B454,base_de_dados!$G:$G,D$61,base_de_dados!$H:$H,$L$1,base_de_dados!$C:$C,$A454,base_de_dados!$M:$M,"&lt;=2007",base_de_dados!$O:$O,"&gt;=39447")</f>
        <v>1.4916666666666667E-2</v>
      </c>
      <c r="E454" s="5">
        <f>SUMIFS(base_de_dados!$T:$T,base_de_dados!$B:$B,$B454,base_de_dados!$G:$G,E$61,base_de_dados!$H:$H,$L$1,base_de_dados!$C:$C,$A454,base_de_dados!$M:$M,"&lt;=2007",base_de_dados!$O:$O,"&gt;=39447")</f>
        <v>0</v>
      </c>
      <c r="F454" s="5">
        <f>SUMIFS(base_de_dados!$T:$T,base_de_dados!$B:$B,$B454,base_de_dados!$G:$G,F$61,base_de_dados!$H:$H,$L$1,base_de_dados!$C:$C,$A454,base_de_dados!$M:$M,"&lt;=2007",base_de_dados!$O:$O,"&gt;=39447")</f>
        <v>0</v>
      </c>
      <c r="G454" s="5">
        <f>SUMIFS(base_de_dados!$T:$T,base_de_dados!$B:$B,$B454,base_de_dados!$G:$G,G$61,base_de_dados!$H:$H,$L$1,base_de_dados!$C:$C,$A454,base_de_dados!$M:$M,"&lt;=2007",base_de_dados!$O:$O,"&gt;=39447")</f>
        <v>0</v>
      </c>
      <c r="H454" s="5">
        <f>SUMIFS(base_de_dados!$T:$T,base_de_dados!$B:$B,$B454,base_de_dados!$G:$G,H$61,base_de_dados!$H:$H,$L$1,base_de_dados!$C:$C,$A454,base_de_dados!$M:$M,"&lt;=2007",base_de_dados!$O:$O,"&gt;=39447")</f>
        <v>0</v>
      </c>
      <c r="I454" s="5">
        <f>SUMIFS(base_de_dados!$T:$T,base_de_dados!$B:$B,$B454,base_de_dados!$G:$G,I$61,base_de_dados!$H:$H,$L$1,base_de_dados!$C:$C,$A454,base_de_dados!$M:$M,"&lt;=2007",base_de_dados!$O:$O,"&gt;=39447")</f>
        <v>0</v>
      </c>
      <c r="J454" s="5">
        <f>SUMIFS(base_de_dados!$T:$T,base_de_dados!$B:$B,$B454,base_de_dados!$G:$G,J$61,base_de_dados!$H:$H,$L$1,base_de_dados!$C:$C,$A454,base_de_dados!$M:$M,"&lt;=2007",base_de_dados!$O:$O,"&gt;=39447")</f>
        <v>0</v>
      </c>
      <c r="K454" s="32">
        <f t="shared" si="11"/>
        <v>1.4916666666666667E-2</v>
      </c>
      <c r="M454" s="57"/>
      <c r="N454" s="52"/>
      <c r="O454" s="58"/>
      <c r="P454" s="58"/>
      <c r="Q454" s="58"/>
      <c r="R454" s="58"/>
      <c r="S454" s="58"/>
      <c r="T454" s="58"/>
      <c r="U454" s="58"/>
      <c r="V454" s="58"/>
      <c r="W454" s="59"/>
      <c r="X454" s="47"/>
      <c r="Y454" s="57"/>
      <c r="Z454" s="52"/>
      <c r="AA454" s="51"/>
      <c r="AB454" s="48"/>
      <c r="AC454" s="48"/>
      <c r="AD454" s="48"/>
      <c r="AE454" s="48"/>
      <c r="AF454" s="48"/>
      <c r="AG454" s="48"/>
      <c r="AH454" s="48"/>
    </row>
    <row r="455" spans="1:34" x14ac:dyDescent="0.25">
      <c r="A455" s="29">
        <v>21</v>
      </c>
      <c r="B455" s="22" t="s">
        <v>956</v>
      </c>
      <c r="C455" s="5">
        <f>SUMIFS(base_de_dados!$T:$T,base_de_dados!$B:$B,$B455,base_de_dados!$G:$G,C$61,base_de_dados!$H:$H,$L$1,base_de_dados!$C:$C,$A455,base_de_dados!$M:$M,"&lt;=2007",base_de_dados!$O:$O,"&gt;=39447")</f>
        <v>0</v>
      </c>
      <c r="D455" s="5">
        <f>SUMIFS(base_de_dados!$T:$T,base_de_dados!$B:$B,$B455,base_de_dados!$G:$G,D$61,base_de_dados!$H:$H,$L$1,base_de_dados!$C:$C,$A455,base_de_dados!$M:$M,"&lt;=2007",base_de_dados!$O:$O,"&gt;=39447")</f>
        <v>0</v>
      </c>
      <c r="E455" s="5">
        <f>SUMIFS(base_de_dados!$T:$T,base_de_dados!$B:$B,$B455,base_de_dados!$G:$G,E$61,base_de_dados!$H:$H,$L$1,base_de_dados!$C:$C,$A455,base_de_dados!$M:$M,"&lt;=2007",base_de_dados!$O:$O,"&gt;=39447")</f>
        <v>0</v>
      </c>
      <c r="F455" s="5">
        <f>SUMIFS(base_de_dados!$T:$T,base_de_dados!$B:$B,$B455,base_de_dados!$G:$G,F$61,base_de_dados!$H:$H,$L$1,base_de_dados!$C:$C,$A455,base_de_dados!$M:$M,"&lt;=2007",base_de_dados!$O:$O,"&gt;=39447")</f>
        <v>0</v>
      </c>
      <c r="G455" s="5">
        <f>SUMIFS(base_de_dados!$T:$T,base_de_dados!$B:$B,$B455,base_de_dados!$G:$G,G$61,base_de_dados!$H:$H,$L$1,base_de_dados!$C:$C,$A455,base_de_dados!$M:$M,"&lt;=2007",base_de_dados!$O:$O,"&gt;=39447")</f>
        <v>0</v>
      </c>
      <c r="H455" s="5">
        <f>SUMIFS(base_de_dados!$T:$T,base_de_dados!$B:$B,$B455,base_de_dados!$G:$G,H$61,base_de_dados!$H:$H,$L$1,base_de_dados!$C:$C,$A455,base_de_dados!$M:$M,"&lt;=2007",base_de_dados!$O:$O,"&gt;=39447")</f>
        <v>0</v>
      </c>
      <c r="I455" s="5">
        <f>SUMIFS(base_de_dados!$T:$T,base_de_dados!$B:$B,$B455,base_de_dados!$G:$G,I$61,base_de_dados!$H:$H,$L$1,base_de_dados!$C:$C,$A455,base_de_dados!$M:$M,"&lt;=2007",base_de_dados!$O:$O,"&gt;=39447")</f>
        <v>0</v>
      </c>
      <c r="J455" s="5">
        <f>SUMIFS(base_de_dados!$T:$T,base_de_dados!$B:$B,$B455,base_de_dados!$G:$G,J$61,base_de_dados!$H:$H,$L$1,base_de_dados!$C:$C,$A455,base_de_dados!$M:$M,"&lt;=2007",base_de_dados!$O:$O,"&gt;=39447")</f>
        <v>0</v>
      </c>
      <c r="K455" s="32">
        <f t="shared" si="11"/>
        <v>0</v>
      </c>
      <c r="M455" s="57"/>
      <c r="N455" s="52"/>
      <c r="O455" s="58"/>
      <c r="P455" s="58"/>
      <c r="Q455" s="58"/>
      <c r="R455" s="58"/>
      <c r="S455" s="58"/>
      <c r="T455" s="58"/>
      <c r="U455" s="58"/>
      <c r="V455" s="58"/>
      <c r="W455" s="59"/>
      <c r="X455" s="47"/>
      <c r="Y455" s="57"/>
      <c r="Z455" s="52"/>
      <c r="AA455" s="51"/>
      <c r="AB455" s="48"/>
      <c r="AC455" s="48"/>
      <c r="AD455" s="48"/>
      <c r="AE455" s="48"/>
      <c r="AF455" s="48"/>
      <c r="AG455" s="48"/>
      <c r="AH455" s="48"/>
    </row>
    <row r="456" spans="1:34" x14ac:dyDescent="0.25">
      <c r="A456" s="29">
        <v>15</v>
      </c>
      <c r="B456" s="22" t="s">
        <v>560</v>
      </c>
      <c r="C456" s="5">
        <f>SUMIFS(base_de_dados!$T:$T,base_de_dados!$B:$B,$B456,base_de_dados!$G:$G,C$61,base_de_dados!$H:$H,$L$1,base_de_dados!$C:$C,$A456,base_de_dados!$M:$M,"&lt;=2007",base_de_dados!$O:$O,"&gt;=39447")</f>
        <v>0</v>
      </c>
      <c r="D456" s="5">
        <f>SUMIFS(base_de_dados!$T:$T,base_de_dados!$B:$B,$B456,base_de_dados!$G:$G,D$61,base_de_dados!$H:$H,$L$1,base_de_dados!$C:$C,$A456,base_de_dados!$M:$M,"&lt;=2007",base_de_dados!$O:$O,"&gt;=39447")</f>
        <v>0</v>
      </c>
      <c r="E456" s="5">
        <f>SUMIFS(base_de_dados!$T:$T,base_de_dados!$B:$B,$B456,base_de_dados!$G:$G,E$61,base_de_dados!$H:$H,$L$1,base_de_dados!$C:$C,$A456,base_de_dados!$M:$M,"&lt;=2007",base_de_dados!$O:$O,"&gt;=39447")</f>
        <v>0</v>
      </c>
      <c r="F456" s="5">
        <f>SUMIFS(base_de_dados!$T:$T,base_de_dados!$B:$B,$B456,base_de_dados!$G:$G,F$61,base_de_dados!$H:$H,$L$1,base_de_dados!$C:$C,$A456,base_de_dados!$M:$M,"&lt;=2007",base_de_dados!$O:$O,"&gt;=39447")</f>
        <v>1.1301369863013699E-2</v>
      </c>
      <c r="G456" s="5">
        <f>SUMIFS(base_de_dados!$T:$T,base_de_dados!$B:$B,$B456,base_de_dados!$G:$G,G$61,base_de_dados!$H:$H,$L$1,base_de_dados!$C:$C,$A456,base_de_dados!$M:$M,"&lt;=2007",base_de_dados!$O:$O,"&gt;=39447")</f>
        <v>0</v>
      </c>
      <c r="H456" s="5">
        <f>SUMIFS(base_de_dados!$T:$T,base_de_dados!$B:$B,$B456,base_de_dados!$G:$G,H$61,base_de_dados!$H:$H,$L$1,base_de_dados!$C:$C,$A456,base_de_dados!$M:$M,"&lt;=2007",base_de_dados!$O:$O,"&gt;=39447")</f>
        <v>0</v>
      </c>
      <c r="I456" s="5">
        <f>SUMIFS(base_de_dados!$T:$T,base_de_dados!$B:$B,$B456,base_de_dados!$G:$G,I$61,base_de_dados!$H:$H,$L$1,base_de_dados!$C:$C,$A456,base_de_dados!$M:$M,"&lt;=2007",base_de_dados!$O:$O,"&gt;=39447")</f>
        <v>0</v>
      </c>
      <c r="J456" s="5">
        <f>SUMIFS(base_de_dados!$T:$T,base_de_dados!$B:$B,$B456,base_de_dados!$G:$G,J$61,base_de_dados!$H:$H,$L$1,base_de_dados!$C:$C,$A456,base_de_dados!$M:$M,"&lt;=2007",base_de_dados!$O:$O,"&gt;=39447")</f>
        <v>0</v>
      </c>
      <c r="K456" s="32">
        <f t="shared" si="11"/>
        <v>1.1301369863013699E-2</v>
      </c>
      <c r="M456" s="57"/>
      <c r="N456" s="52"/>
      <c r="O456" s="58"/>
      <c r="P456" s="58"/>
      <c r="Q456" s="58"/>
      <c r="R456" s="58"/>
      <c r="S456" s="58"/>
      <c r="T456" s="58"/>
      <c r="U456" s="58"/>
      <c r="V456" s="58"/>
      <c r="W456" s="59"/>
      <c r="X456" s="47"/>
      <c r="Y456" s="57"/>
      <c r="Z456" s="52"/>
      <c r="AA456" s="51"/>
      <c r="AB456" s="48"/>
      <c r="AC456" s="48"/>
      <c r="AD456" s="48"/>
      <c r="AE456" s="48"/>
      <c r="AF456" s="48"/>
      <c r="AG456" s="48"/>
      <c r="AH456" s="48"/>
    </row>
    <row r="457" spans="1:34" x14ac:dyDescent="0.25">
      <c r="A457" s="29">
        <v>20</v>
      </c>
      <c r="B457" s="22" t="s">
        <v>957</v>
      </c>
      <c r="C457" s="5">
        <f>SUMIFS(base_de_dados!$T:$T,base_de_dados!$B:$B,$B457,base_de_dados!$G:$G,C$61,base_de_dados!$H:$H,$L$1,base_de_dados!$C:$C,$A457,base_de_dados!$M:$M,"&lt;=2007",base_de_dados!$O:$O,"&gt;=39447")</f>
        <v>0</v>
      </c>
      <c r="D457" s="5">
        <f>SUMIFS(base_de_dados!$T:$T,base_de_dados!$B:$B,$B457,base_de_dados!$G:$G,D$61,base_de_dados!$H:$H,$L$1,base_de_dados!$C:$C,$A457,base_de_dados!$M:$M,"&lt;=2007",base_de_dados!$O:$O,"&gt;=39447")</f>
        <v>0</v>
      </c>
      <c r="E457" s="5">
        <f>SUMIFS(base_de_dados!$T:$T,base_de_dados!$B:$B,$B457,base_de_dados!$G:$G,E$61,base_de_dados!$H:$H,$L$1,base_de_dados!$C:$C,$A457,base_de_dados!$M:$M,"&lt;=2007",base_de_dados!$O:$O,"&gt;=39447")</f>
        <v>0</v>
      </c>
      <c r="F457" s="5">
        <f>SUMIFS(base_de_dados!$T:$T,base_de_dados!$B:$B,$B457,base_de_dados!$G:$G,F$61,base_de_dados!$H:$H,$L$1,base_de_dados!$C:$C,$A457,base_de_dados!$M:$M,"&lt;=2007",base_de_dados!$O:$O,"&gt;=39447")</f>
        <v>0</v>
      </c>
      <c r="G457" s="5">
        <f>SUMIFS(base_de_dados!$T:$T,base_de_dados!$B:$B,$B457,base_de_dados!$G:$G,G$61,base_de_dados!$H:$H,$L$1,base_de_dados!$C:$C,$A457,base_de_dados!$M:$M,"&lt;=2007",base_de_dados!$O:$O,"&gt;=39447")</f>
        <v>0</v>
      </c>
      <c r="H457" s="5">
        <f>SUMIFS(base_de_dados!$T:$T,base_de_dados!$B:$B,$B457,base_de_dados!$G:$G,H$61,base_de_dados!$H:$H,$L$1,base_de_dados!$C:$C,$A457,base_de_dados!$M:$M,"&lt;=2007",base_de_dados!$O:$O,"&gt;=39447")</f>
        <v>0</v>
      </c>
      <c r="I457" s="5">
        <f>SUMIFS(base_de_dados!$T:$T,base_de_dados!$B:$B,$B457,base_de_dados!$G:$G,I$61,base_de_dados!$H:$H,$L$1,base_de_dados!$C:$C,$A457,base_de_dados!$M:$M,"&lt;=2007",base_de_dados!$O:$O,"&gt;=39447")</f>
        <v>0</v>
      </c>
      <c r="J457" s="5">
        <f>SUMIFS(base_de_dados!$T:$T,base_de_dados!$B:$B,$B457,base_de_dados!$G:$G,J$61,base_de_dados!$H:$H,$L$1,base_de_dados!$C:$C,$A457,base_de_dados!$M:$M,"&lt;=2007",base_de_dados!$O:$O,"&gt;=39447")</f>
        <v>0</v>
      </c>
      <c r="K457" s="32">
        <f t="shared" si="11"/>
        <v>0</v>
      </c>
      <c r="M457" s="57"/>
      <c r="N457" s="52"/>
      <c r="O457" s="58"/>
      <c r="P457" s="58"/>
      <c r="Q457" s="58"/>
      <c r="R457" s="58"/>
      <c r="S457" s="58"/>
      <c r="T457" s="58"/>
      <c r="U457" s="58"/>
      <c r="V457" s="58"/>
      <c r="W457" s="59"/>
      <c r="X457" s="47"/>
      <c r="Y457" s="57"/>
      <c r="Z457" s="52"/>
      <c r="AA457" s="51"/>
      <c r="AB457" s="48"/>
      <c r="AC457" s="48"/>
      <c r="AD457" s="48"/>
      <c r="AE457" s="48"/>
      <c r="AF457" s="48"/>
      <c r="AG457" s="48"/>
      <c r="AH457" s="48"/>
    </row>
    <row r="458" spans="1:34" x14ac:dyDescent="0.25">
      <c r="A458" s="29">
        <v>15</v>
      </c>
      <c r="B458" s="22" t="s">
        <v>958</v>
      </c>
      <c r="C458" s="5">
        <f>SUMIFS(base_de_dados!$T:$T,base_de_dados!$B:$B,$B458,base_de_dados!$G:$G,C$61,base_de_dados!$H:$H,$L$1,base_de_dados!$C:$C,$A458,base_de_dados!$M:$M,"&lt;=2007",base_de_dados!$O:$O,"&gt;=39447")</f>
        <v>0</v>
      </c>
      <c r="D458" s="5">
        <f>SUMIFS(base_de_dados!$T:$T,base_de_dados!$B:$B,$B458,base_de_dados!$G:$G,D$61,base_de_dados!$H:$H,$L$1,base_de_dados!$C:$C,$A458,base_de_dados!$M:$M,"&lt;=2007",base_de_dados!$O:$O,"&gt;=39447")</f>
        <v>0</v>
      </c>
      <c r="E458" s="5">
        <f>SUMIFS(base_de_dados!$T:$T,base_de_dados!$B:$B,$B458,base_de_dados!$G:$G,E$61,base_de_dados!$H:$H,$L$1,base_de_dados!$C:$C,$A458,base_de_dados!$M:$M,"&lt;=2007",base_de_dados!$O:$O,"&gt;=39447")</f>
        <v>0</v>
      </c>
      <c r="F458" s="5">
        <f>SUMIFS(base_de_dados!$T:$T,base_de_dados!$B:$B,$B458,base_de_dados!$G:$G,F$61,base_de_dados!$H:$H,$L$1,base_de_dados!$C:$C,$A458,base_de_dados!$M:$M,"&lt;=2007",base_de_dados!$O:$O,"&gt;=39447")</f>
        <v>0</v>
      </c>
      <c r="G458" s="5">
        <f>SUMIFS(base_de_dados!$T:$T,base_de_dados!$B:$B,$B458,base_de_dados!$G:$G,G$61,base_de_dados!$H:$H,$L$1,base_de_dados!$C:$C,$A458,base_de_dados!$M:$M,"&lt;=2007",base_de_dados!$O:$O,"&gt;=39447")</f>
        <v>0</v>
      </c>
      <c r="H458" s="5">
        <f>SUMIFS(base_de_dados!$T:$T,base_de_dados!$B:$B,$B458,base_de_dados!$G:$G,H$61,base_de_dados!$H:$H,$L$1,base_de_dados!$C:$C,$A458,base_de_dados!$M:$M,"&lt;=2007",base_de_dados!$O:$O,"&gt;=39447")</f>
        <v>0</v>
      </c>
      <c r="I458" s="5">
        <f>SUMIFS(base_de_dados!$T:$T,base_de_dados!$B:$B,$B458,base_de_dados!$G:$G,I$61,base_de_dados!$H:$H,$L$1,base_de_dados!$C:$C,$A458,base_de_dados!$M:$M,"&lt;=2007",base_de_dados!$O:$O,"&gt;=39447")</f>
        <v>0</v>
      </c>
      <c r="J458" s="5">
        <f>SUMIFS(base_de_dados!$T:$T,base_de_dados!$B:$B,$B458,base_de_dados!$G:$G,J$61,base_de_dados!$H:$H,$L$1,base_de_dados!$C:$C,$A458,base_de_dados!$M:$M,"&lt;=2007",base_de_dados!$O:$O,"&gt;=39447")</f>
        <v>0</v>
      </c>
      <c r="K458" s="32">
        <f t="shared" si="11"/>
        <v>0</v>
      </c>
      <c r="M458" s="57"/>
      <c r="N458" s="52"/>
      <c r="O458" s="58"/>
      <c r="P458" s="58"/>
      <c r="Q458" s="58"/>
      <c r="R458" s="58"/>
      <c r="S458" s="58"/>
      <c r="T458" s="58"/>
      <c r="U458" s="58"/>
      <c r="V458" s="58"/>
      <c r="W458" s="59"/>
      <c r="X458" s="47"/>
      <c r="Y458" s="57"/>
      <c r="Z458" s="52"/>
      <c r="AA458" s="51"/>
      <c r="AB458" s="48"/>
      <c r="AC458" s="48"/>
      <c r="AD458" s="48"/>
      <c r="AE458" s="48"/>
      <c r="AF458" s="48"/>
      <c r="AG458" s="48"/>
      <c r="AH458" s="48"/>
    </row>
    <row r="459" spans="1:34" x14ac:dyDescent="0.25">
      <c r="A459" s="29">
        <v>15</v>
      </c>
      <c r="B459" s="22" t="s">
        <v>959</v>
      </c>
      <c r="C459" s="5">
        <f>SUMIFS(base_de_dados!$T:$T,base_de_dados!$B:$B,$B459,base_de_dados!$G:$G,C$61,base_de_dados!$H:$H,$L$1,base_de_dados!$C:$C,$A459,base_de_dados!$M:$M,"&lt;=2007",base_de_dados!$O:$O,"&gt;=39447")</f>
        <v>0</v>
      </c>
      <c r="D459" s="5">
        <f>SUMIFS(base_de_dados!$T:$T,base_de_dados!$B:$B,$B459,base_de_dados!$G:$G,D$61,base_de_dados!$H:$H,$L$1,base_de_dados!$C:$C,$A459,base_de_dados!$M:$M,"&lt;=2007",base_de_dados!$O:$O,"&gt;=39447")</f>
        <v>0</v>
      </c>
      <c r="E459" s="5">
        <f>SUMIFS(base_de_dados!$T:$T,base_de_dados!$B:$B,$B459,base_de_dados!$G:$G,E$61,base_de_dados!$H:$H,$L$1,base_de_dados!$C:$C,$A459,base_de_dados!$M:$M,"&lt;=2007",base_de_dados!$O:$O,"&gt;=39447")</f>
        <v>0</v>
      </c>
      <c r="F459" s="5">
        <f>SUMIFS(base_de_dados!$T:$T,base_de_dados!$B:$B,$B459,base_de_dados!$G:$G,F$61,base_de_dados!$H:$H,$L$1,base_de_dados!$C:$C,$A459,base_de_dados!$M:$M,"&lt;=2007",base_de_dados!$O:$O,"&gt;=39447")</f>
        <v>0</v>
      </c>
      <c r="G459" s="5">
        <f>SUMIFS(base_de_dados!$T:$T,base_de_dados!$B:$B,$B459,base_de_dados!$G:$G,G$61,base_de_dados!$H:$H,$L$1,base_de_dados!$C:$C,$A459,base_de_dados!$M:$M,"&lt;=2007",base_de_dados!$O:$O,"&gt;=39447")</f>
        <v>0</v>
      </c>
      <c r="H459" s="5">
        <f>SUMIFS(base_de_dados!$T:$T,base_de_dados!$B:$B,$B459,base_de_dados!$G:$G,H$61,base_de_dados!$H:$H,$L$1,base_de_dados!$C:$C,$A459,base_de_dados!$M:$M,"&lt;=2007",base_de_dados!$O:$O,"&gt;=39447")</f>
        <v>0</v>
      </c>
      <c r="I459" s="5">
        <f>SUMIFS(base_de_dados!$T:$T,base_de_dados!$B:$B,$B459,base_de_dados!$G:$G,I$61,base_de_dados!$H:$H,$L$1,base_de_dados!$C:$C,$A459,base_de_dados!$M:$M,"&lt;=2007",base_de_dados!$O:$O,"&gt;=39447")</f>
        <v>0</v>
      </c>
      <c r="J459" s="5">
        <f>SUMIFS(base_de_dados!$T:$T,base_de_dados!$B:$B,$B459,base_de_dados!$G:$G,J$61,base_de_dados!$H:$H,$L$1,base_de_dados!$C:$C,$A459,base_de_dados!$M:$M,"&lt;=2007",base_de_dados!$O:$O,"&gt;=39447")</f>
        <v>0</v>
      </c>
      <c r="K459" s="32">
        <f t="shared" si="11"/>
        <v>0</v>
      </c>
      <c r="M459" s="57"/>
      <c r="N459" s="52"/>
      <c r="O459" s="58"/>
      <c r="P459" s="58"/>
      <c r="Q459" s="58"/>
      <c r="R459" s="58"/>
      <c r="S459" s="58"/>
      <c r="T459" s="58"/>
      <c r="U459" s="58"/>
      <c r="V459" s="58"/>
      <c r="W459" s="59"/>
      <c r="X459" s="47"/>
      <c r="Y459" s="57"/>
      <c r="Z459" s="52"/>
      <c r="AA459" s="51"/>
      <c r="AB459" s="48"/>
      <c r="AC459" s="48"/>
      <c r="AD459" s="48"/>
      <c r="AE459" s="48"/>
      <c r="AF459" s="48"/>
      <c r="AG459" s="48"/>
      <c r="AH459" s="48"/>
    </row>
    <row r="460" spans="1:34" x14ac:dyDescent="0.25">
      <c r="A460" s="29">
        <v>18</v>
      </c>
      <c r="B460" s="22" t="s">
        <v>576</v>
      </c>
      <c r="C460" s="5">
        <f>SUMIFS(base_de_dados!$T:$T,base_de_dados!$B:$B,$B460,base_de_dados!$G:$G,C$61,base_de_dados!$H:$H,$L$1,base_de_dados!$C:$C,$A460,base_de_dados!$M:$M,"&lt;=2007",base_de_dados!$O:$O,"&gt;=39447")</f>
        <v>0</v>
      </c>
      <c r="D460" s="5">
        <f>SUMIFS(base_de_dados!$T:$T,base_de_dados!$B:$B,$B460,base_de_dados!$G:$G,D$61,base_de_dados!$H:$H,$L$1,base_de_dados!$C:$C,$A460,base_de_dados!$M:$M,"&lt;=2007",base_de_dados!$O:$O,"&gt;=39447")</f>
        <v>0</v>
      </c>
      <c r="E460" s="5">
        <f>SUMIFS(base_de_dados!$T:$T,base_de_dados!$B:$B,$B460,base_de_dados!$G:$G,E$61,base_de_dados!$H:$H,$L$1,base_de_dados!$C:$C,$A460,base_de_dados!$M:$M,"&lt;=2007",base_de_dados!$O:$O,"&gt;=39447")</f>
        <v>0</v>
      </c>
      <c r="F460" s="5">
        <f>SUMIFS(base_de_dados!$T:$T,base_de_dados!$B:$B,$B460,base_de_dados!$G:$G,F$61,base_de_dados!$H:$H,$L$1,base_de_dados!$C:$C,$A460,base_de_dados!$M:$M,"&lt;=2007",base_de_dados!$O:$O,"&gt;=39447")</f>
        <v>2.1797945205479452E-2</v>
      </c>
      <c r="G460" s="5">
        <f>SUMIFS(base_de_dados!$T:$T,base_de_dados!$B:$B,$B460,base_de_dados!$G:$G,G$61,base_de_dados!$H:$H,$L$1,base_de_dados!$C:$C,$A460,base_de_dados!$M:$M,"&lt;=2007",base_de_dados!$O:$O,"&gt;=39447")</f>
        <v>0</v>
      </c>
      <c r="H460" s="5">
        <f>SUMIFS(base_de_dados!$T:$T,base_de_dados!$B:$B,$B460,base_de_dados!$G:$G,H$61,base_de_dados!$H:$H,$L$1,base_de_dados!$C:$C,$A460,base_de_dados!$M:$M,"&lt;=2007",base_de_dados!$O:$O,"&gt;=39447")</f>
        <v>0</v>
      </c>
      <c r="I460" s="5">
        <f>SUMIFS(base_de_dados!$T:$T,base_de_dados!$B:$B,$B460,base_de_dados!$G:$G,I$61,base_de_dados!$H:$H,$L$1,base_de_dados!$C:$C,$A460,base_de_dados!$M:$M,"&lt;=2007",base_de_dados!$O:$O,"&gt;=39447")</f>
        <v>0</v>
      </c>
      <c r="J460" s="5">
        <f>SUMIFS(base_de_dados!$T:$T,base_de_dados!$B:$B,$B460,base_de_dados!$G:$G,J$61,base_de_dados!$H:$H,$L$1,base_de_dados!$C:$C,$A460,base_de_dados!$M:$M,"&lt;=2007",base_de_dados!$O:$O,"&gt;=39447")</f>
        <v>0</v>
      </c>
      <c r="K460" s="32">
        <f t="shared" si="11"/>
        <v>2.1797945205479452E-2</v>
      </c>
      <c r="M460" s="57"/>
      <c r="N460" s="52"/>
      <c r="O460" s="58"/>
      <c r="P460" s="58"/>
      <c r="Q460" s="58"/>
      <c r="R460" s="58"/>
      <c r="S460" s="58"/>
      <c r="T460" s="58"/>
      <c r="U460" s="58"/>
      <c r="V460" s="58"/>
      <c r="W460" s="59"/>
      <c r="X460" s="47"/>
      <c r="Y460" s="57"/>
      <c r="Z460" s="52"/>
      <c r="AA460" s="51"/>
      <c r="AB460" s="48"/>
      <c r="AC460" s="48"/>
      <c r="AD460" s="48"/>
      <c r="AE460" s="48"/>
      <c r="AF460" s="48"/>
      <c r="AG460" s="48"/>
      <c r="AH460" s="48"/>
    </row>
    <row r="461" spans="1:34" x14ac:dyDescent="0.25">
      <c r="A461" s="29">
        <v>17</v>
      </c>
      <c r="B461" s="22" t="s">
        <v>584</v>
      </c>
      <c r="C461" s="5">
        <f>SUMIFS(base_de_dados!$T:$T,base_de_dados!$B:$B,$B461,base_de_dados!$G:$G,C$61,base_de_dados!$H:$H,$L$1,base_de_dados!$C:$C,$A461,base_de_dados!$M:$M,"&lt;=2007",base_de_dados!$O:$O,"&gt;=39447")</f>
        <v>0</v>
      </c>
      <c r="D461" s="5">
        <f>SUMIFS(base_de_dados!$T:$T,base_de_dados!$B:$B,$B461,base_de_dados!$G:$G,D$61,base_de_dados!$H:$H,$L$1,base_de_dados!$C:$C,$A461,base_de_dados!$M:$M,"&lt;=2007",base_de_dados!$O:$O,"&gt;=39447")</f>
        <v>0</v>
      </c>
      <c r="E461" s="5">
        <f>SUMIFS(base_de_dados!$T:$T,base_de_dados!$B:$B,$B461,base_de_dados!$G:$G,E$61,base_de_dados!$H:$H,$L$1,base_de_dados!$C:$C,$A461,base_de_dados!$M:$M,"&lt;=2007",base_de_dados!$O:$O,"&gt;=39447")</f>
        <v>0</v>
      </c>
      <c r="F461" s="5">
        <f>SUMIFS(base_de_dados!$T:$T,base_de_dados!$B:$B,$B461,base_de_dados!$G:$G,F$61,base_de_dados!$H:$H,$L$1,base_de_dados!$C:$C,$A461,base_de_dados!$M:$M,"&lt;=2007",base_de_dados!$O:$O,"&gt;=39447")</f>
        <v>0</v>
      </c>
      <c r="G461" s="5">
        <f>SUMIFS(base_de_dados!$T:$T,base_de_dados!$B:$B,$B461,base_de_dados!$G:$G,G$61,base_de_dados!$H:$H,$L$1,base_de_dados!$C:$C,$A461,base_de_dados!$M:$M,"&lt;=2007",base_de_dados!$O:$O,"&gt;=39447")</f>
        <v>0</v>
      </c>
      <c r="H461" s="5">
        <f>SUMIFS(base_de_dados!$T:$T,base_de_dados!$B:$B,$B461,base_de_dados!$G:$G,H$61,base_de_dados!$H:$H,$L$1,base_de_dados!$C:$C,$A461,base_de_dados!$M:$M,"&lt;=2007",base_de_dados!$O:$O,"&gt;=39447")</f>
        <v>0</v>
      </c>
      <c r="I461" s="5">
        <f>SUMIFS(base_de_dados!$T:$T,base_de_dados!$B:$B,$B461,base_de_dados!$G:$G,I$61,base_de_dados!$H:$H,$L$1,base_de_dados!$C:$C,$A461,base_de_dados!$M:$M,"&lt;=2007",base_de_dados!$O:$O,"&gt;=39447")</f>
        <v>0</v>
      </c>
      <c r="J461" s="5">
        <f>SUMIFS(base_de_dados!$T:$T,base_de_dados!$B:$B,$B461,base_de_dados!$G:$G,J$61,base_de_dados!$H:$H,$L$1,base_de_dados!$C:$C,$A461,base_de_dados!$M:$M,"&lt;=2007",base_de_dados!$O:$O,"&gt;=39447")</f>
        <v>0</v>
      </c>
      <c r="K461" s="32">
        <f t="shared" si="11"/>
        <v>0</v>
      </c>
      <c r="M461" s="57"/>
      <c r="N461" s="52"/>
      <c r="O461" s="58"/>
      <c r="P461" s="58"/>
      <c r="Q461" s="58"/>
      <c r="R461" s="58"/>
      <c r="S461" s="58"/>
      <c r="T461" s="58"/>
      <c r="U461" s="58"/>
      <c r="V461" s="58"/>
      <c r="W461" s="59"/>
      <c r="X461" s="47"/>
      <c r="Y461" s="57"/>
      <c r="Z461" s="52"/>
      <c r="AA461" s="51"/>
      <c r="AB461" s="48"/>
      <c r="AC461" s="48"/>
      <c r="AD461" s="48"/>
      <c r="AE461" s="48"/>
      <c r="AF461" s="48"/>
      <c r="AG461" s="48"/>
      <c r="AH461" s="48"/>
    </row>
    <row r="462" spans="1:34" x14ac:dyDescent="0.25">
      <c r="A462" s="29">
        <v>20</v>
      </c>
      <c r="B462" s="22" t="s">
        <v>518</v>
      </c>
      <c r="C462" s="5">
        <f>SUMIFS(base_de_dados!$T:$T,base_de_dados!$B:$B,$B462,base_de_dados!$G:$G,C$61,base_de_dados!$H:$H,$L$1,base_de_dados!$C:$C,$A462,base_de_dados!$M:$M,"&lt;=2007",base_de_dados!$O:$O,"&gt;=39447")</f>
        <v>0</v>
      </c>
      <c r="D462" s="5">
        <f>SUMIFS(base_de_dados!$T:$T,base_de_dados!$B:$B,$B462,base_de_dados!$G:$G,D$61,base_de_dados!$H:$H,$L$1,base_de_dados!$C:$C,$A462,base_de_dados!$M:$M,"&lt;=2007",base_de_dados!$O:$O,"&gt;=39447")</f>
        <v>0</v>
      </c>
      <c r="E462" s="5">
        <f>SUMIFS(base_de_dados!$T:$T,base_de_dados!$B:$B,$B462,base_de_dados!$G:$G,E$61,base_de_dados!$H:$H,$L$1,base_de_dados!$C:$C,$A462,base_de_dados!$M:$M,"&lt;=2007",base_de_dados!$O:$O,"&gt;=39447")</f>
        <v>8.3238203957382035E-3</v>
      </c>
      <c r="F462" s="5">
        <f>SUMIFS(base_de_dados!$T:$T,base_de_dados!$B:$B,$B462,base_de_dados!$G:$G,F$61,base_de_dados!$H:$H,$L$1,base_de_dados!$C:$C,$A462,base_de_dados!$M:$M,"&lt;=2007",base_de_dados!$O:$O,"&gt;=39447")</f>
        <v>0</v>
      </c>
      <c r="G462" s="5">
        <f>SUMIFS(base_de_dados!$T:$T,base_de_dados!$B:$B,$B462,base_de_dados!$G:$G,G$61,base_de_dados!$H:$H,$L$1,base_de_dados!$C:$C,$A462,base_de_dados!$M:$M,"&lt;=2007",base_de_dados!$O:$O,"&gt;=39447")</f>
        <v>0</v>
      </c>
      <c r="H462" s="5">
        <f>SUMIFS(base_de_dados!$T:$T,base_de_dados!$B:$B,$B462,base_de_dados!$G:$G,H$61,base_de_dados!$H:$H,$L$1,base_de_dados!$C:$C,$A462,base_de_dados!$M:$M,"&lt;=2007",base_de_dados!$O:$O,"&gt;=39447")</f>
        <v>0</v>
      </c>
      <c r="I462" s="5">
        <f>SUMIFS(base_de_dados!$T:$T,base_de_dados!$B:$B,$B462,base_de_dados!$G:$G,I$61,base_de_dados!$H:$H,$L$1,base_de_dados!$C:$C,$A462,base_de_dados!$M:$M,"&lt;=2007",base_de_dados!$O:$O,"&gt;=39447")</f>
        <v>0</v>
      </c>
      <c r="J462" s="5">
        <f>SUMIFS(base_de_dados!$T:$T,base_de_dados!$B:$B,$B462,base_de_dados!$G:$G,J$61,base_de_dados!$H:$H,$L$1,base_de_dados!$C:$C,$A462,base_de_dados!$M:$M,"&lt;=2007",base_de_dados!$O:$O,"&gt;=39447")</f>
        <v>0</v>
      </c>
      <c r="K462" s="32">
        <f t="shared" si="11"/>
        <v>8.3238203957382035E-3</v>
      </c>
      <c r="M462" s="57"/>
      <c r="N462" s="52"/>
      <c r="O462" s="58"/>
      <c r="P462" s="58"/>
      <c r="Q462" s="58"/>
      <c r="R462" s="58"/>
      <c r="S462" s="58"/>
      <c r="T462" s="58"/>
      <c r="U462" s="58"/>
      <c r="V462" s="58"/>
      <c r="W462" s="59"/>
      <c r="X462" s="47"/>
      <c r="Y462" s="57"/>
      <c r="Z462" s="52"/>
      <c r="AA462" s="51"/>
      <c r="AB462" s="48"/>
      <c r="AC462" s="48"/>
      <c r="AD462" s="48"/>
      <c r="AE462" s="48"/>
      <c r="AF462" s="48"/>
      <c r="AG462" s="48"/>
      <c r="AH462" s="48"/>
    </row>
    <row r="463" spans="1:34" x14ac:dyDescent="0.25">
      <c r="A463" s="29">
        <v>17</v>
      </c>
      <c r="B463" s="22" t="s">
        <v>960</v>
      </c>
      <c r="C463" s="5">
        <f>SUMIFS(base_de_dados!$T:$T,base_de_dados!$B:$B,$B463,base_de_dados!$G:$G,C$61,base_de_dados!$H:$H,$L$1,base_de_dados!$C:$C,$A463,base_de_dados!$M:$M,"&lt;=2007",base_de_dados!$O:$O,"&gt;=39447")</f>
        <v>0</v>
      </c>
      <c r="D463" s="5">
        <f>SUMIFS(base_de_dados!$T:$T,base_de_dados!$B:$B,$B463,base_de_dados!$G:$G,D$61,base_de_dados!$H:$H,$L$1,base_de_dados!$C:$C,$A463,base_de_dados!$M:$M,"&lt;=2007",base_de_dados!$O:$O,"&gt;=39447")</f>
        <v>0</v>
      </c>
      <c r="E463" s="5">
        <f>SUMIFS(base_de_dados!$T:$T,base_de_dados!$B:$B,$B463,base_de_dados!$G:$G,E$61,base_de_dados!$H:$H,$L$1,base_de_dados!$C:$C,$A463,base_de_dados!$M:$M,"&lt;=2007",base_de_dados!$O:$O,"&gt;=39447")</f>
        <v>0</v>
      </c>
      <c r="F463" s="5">
        <f>SUMIFS(base_de_dados!$T:$T,base_de_dados!$B:$B,$B463,base_de_dados!$G:$G,F$61,base_de_dados!$H:$H,$L$1,base_de_dados!$C:$C,$A463,base_de_dados!$M:$M,"&lt;=2007",base_de_dados!$O:$O,"&gt;=39447")</f>
        <v>0</v>
      </c>
      <c r="G463" s="5">
        <f>SUMIFS(base_de_dados!$T:$T,base_de_dados!$B:$B,$B463,base_de_dados!$G:$G,G$61,base_de_dados!$H:$H,$L$1,base_de_dados!$C:$C,$A463,base_de_dados!$M:$M,"&lt;=2007",base_de_dados!$O:$O,"&gt;=39447")</f>
        <v>0</v>
      </c>
      <c r="H463" s="5">
        <f>SUMIFS(base_de_dados!$T:$T,base_de_dados!$B:$B,$B463,base_de_dados!$G:$G,H$61,base_de_dados!$H:$H,$L$1,base_de_dados!$C:$C,$A463,base_de_dados!$M:$M,"&lt;=2007",base_de_dados!$O:$O,"&gt;=39447")</f>
        <v>0</v>
      </c>
      <c r="I463" s="5">
        <f>SUMIFS(base_de_dados!$T:$T,base_de_dados!$B:$B,$B463,base_de_dados!$G:$G,I$61,base_de_dados!$H:$H,$L$1,base_de_dados!$C:$C,$A463,base_de_dados!$M:$M,"&lt;=2007",base_de_dados!$O:$O,"&gt;=39447")</f>
        <v>0</v>
      </c>
      <c r="J463" s="5">
        <f>SUMIFS(base_de_dados!$T:$T,base_de_dados!$B:$B,$B463,base_de_dados!$G:$G,J$61,base_de_dados!$H:$H,$L$1,base_de_dados!$C:$C,$A463,base_de_dados!$M:$M,"&lt;=2007",base_de_dados!$O:$O,"&gt;=39447")</f>
        <v>0</v>
      </c>
      <c r="K463" s="32">
        <f t="shared" si="11"/>
        <v>0</v>
      </c>
      <c r="M463" s="57"/>
      <c r="N463" s="52"/>
      <c r="O463" s="58"/>
      <c r="P463" s="58"/>
      <c r="Q463" s="58"/>
      <c r="R463" s="58"/>
      <c r="S463" s="58"/>
      <c r="T463" s="58"/>
      <c r="U463" s="58"/>
      <c r="V463" s="58"/>
      <c r="W463" s="59"/>
      <c r="X463" s="47"/>
      <c r="Y463" s="57"/>
      <c r="Z463" s="52"/>
      <c r="AA463" s="51"/>
      <c r="AB463" s="48"/>
      <c r="AC463" s="48"/>
      <c r="AD463" s="48"/>
      <c r="AE463" s="48"/>
      <c r="AF463" s="48"/>
      <c r="AG463" s="48"/>
      <c r="AH463" s="48"/>
    </row>
    <row r="464" spans="1:34" x14ac:dyDescent="0.25">
      <c r="A464" s="29">
        <v>2</v>
      </c>
      <c r="B464" s="22" t="s">
        <v>961</v>
      </c>
      <c r="C464" s="5">
        <f>SUMIFS(base_de_dados!$T:$T,base_de_dados!$B:$B,$B464,base_de_dados!$G:$G,C$61,base_de_dados!$H:$H,$L$1,base_de_dados!$C:$C,$A464,base_de_dados!$M:$M,"&lt;=2007",base_de_dados!$O:$O,"&gt;=39447")</f>
        <v>0</v>
      </c>
      <c r="D464" s="5">
        <f>SUMIFS(base_de_dados!$T:$T,base_de_dados!$B:$B,$B464,base_de_dados!$G:$G,D$61,base_de_dados!$H:$H,$L$1,base_de_dados!$C:$C,$A464,base_de_dados!$M:$M,"&lt;=2007",base_de_dados!$O:$O,"&gt;=39447")</f>
        <v>0</v>
      </c>
      <c r="E464" s="5">
        <f>SUMIFS(base_de_dados!$T:$T,base_de_dados!$B:$B,$B464,base_de_dados!$G:$G,E$61,base_de_dados!$H:$H,$L$1,base_de_dados!$C:$C,$A464,base_de_dados!$M:$M,"&lt;=2007",base_de_dados!$O:$O,"&gt;=39447")</f>
        <v>0</v>
      </c>
      <c r="F464" s="5">
        <f>SUMIFS(base_de_dados!$T:$T,base_de_dados!$B:$B,$B464,base_de_dados!$G:$G,F$61,base_de_dados!$H:$H,$L$1,base_de_dados!$C:$C,$A464,base_de_dados!$M:$M,"&lt;=2007",base_de_dados!$O:$O,"&gt;=39447")</f>
        <v>0</v>
      </c>
      <c r="G464" s="5">
        <f>SUMIFS(base_de_dados!$T:$T,base_de_dados!$B:$B,$B464,base_de_dados!$G:$G,G$61,base_de_dados!$H:$H,$L$1,base_de_dados!$C:$C,$A464,base_de_dados!$M:$M,"&lt;=2007",base_de_dados!$O:$O,"&gt;=39447")</f>
        <v>0</v>
      </c>
      <c r="H464" s="5">
        <f>SUMIFS(base_de_dados!$T:$T,base_de_dados!$B:$B,$B464,base_de_dados!$G:$G,H$61,base_de_dados!$H:$H,$L$1,base_de_dados!$C:$C,$A464,base_de_dados!$M:$M,"&lt;=2007",base_de_dados!$O:$O,"&gt;=39447")</f>
        <v>0</v>
      </c>
      <c r="I464" s="5">
        <f>SUMIFS(base_de_dados!$T:$T,base_de_dados!$B:$B,$B464,base_de_dados!$G:$G,I$61,base_de_dados!$H:$H,$L$1,base_de_dados!$C:$C,$A464,base_de_dados!$M:$M,"&lt;=2007",base_de_dados!$O:$O,"&gt;=39447")</f>
        <v>0</v>
      </c>
      <c r="J464" s="5">
        <f>SUMIFS(base_de_dados!$T:$T,base_de_dados!$B:$B,$B464,base_de_dados!$G:$G,J$61,base_de_dados!$H:$H,$L$1,base_de_dados!$C:$C,$A464,base_de_dados!$M:$M,"&lt;=2007",base_de_dados!$O:$O,"&gt;=39447")</f>
        <v>0</v>
      </c>
      <c r="K464" s="32">
        <f t="shared" si="11"/>
        <v>0</v>
      </c>
      <c r="M464" s="57"/>
      <c r="N464" s="52"/>
      <c r="O464" s="58"/>
      <c r="P464" s="58"/>
      <c r="Q464" s="58"/>
      <c r="R464" s="58"/>
      <c r="S464" s="58"/>
      <c r="T464" s="58"/>
      <c r="U464" s="58"/>
      <c r="V464" s="58"/>
      <c r="W464" s="59"/>
      <c r="X464" s="47"/>
      <c r="Y464" s="57"/>
      <c r="Z464" s="52"/>
      <c r="AA464" s="51"/>
      <c r="AB464" s="48"/>
      <c r="AC464" s="48"/>
      <c r="AD464" s="48"/>
      <c r="AE464" s="48"/>
      <c r="AF464" s="48"/>
      <c r="AG464" s="48"/>
      <c r="AH464" s="48"/>
    </row>
    <row r="465" spans="1:34" x14ac:dyDescent="0.25">
      <c r="A465" s="29">
        <v>15</v>
      </c>
      <c r="B465" s="22" t="s">
        <v>962</v>
      </c>
      <c r="C465" s="5">
        <f>SUMIFS(base_de_dados!$T:$T,base_de_dados!$B:$B,$B465,base_de_dados!$G:$G,C$61,base_de_dados!$H:$H,$L$1,base_de_dados!$C:$C,$A465,base_de_dados!$M:$M,"&lt;=2007",base_de_dados!$O:$O,"&gt;=39447")</f>
        <v>0</v>
      </c>
      <c r="D465" s="5">
        <f>SUMIFS(base_de_dados!$T:$T,base_de_dados!$B:$B,$B465,base_de_dados!$G:$G,D$61,base_de_dados!$H:$H,$L$1,base_de_dados!$C:$C,$A465,base_de_dados!$M:$M,"&lt;=2007",base_de_dados!$O:$O,"&gt;=39447")</f>
        <v>0</v>
      </c>
      <c r="E465" s="5">
        <f>SUMIFS(base_de_dados!$T:$T,base_de_dados!$B:$B,$B465,base_de_dados!$G:$G,E$61,base_de_dados!$H:$H,$L$1,base_de_dados!$C:$C,$A465,base_de_dados!$M:$M,"&lt;=2007",base_de_dados!$O:$O,"&gt;=39447")</f>
        <v>0</v>
      </c>
      <c r="F465" s="5">
        <f>SUMIFS(base_de_dados!$T:$T,base_de_dados!$B:$B,$B465,base_de_dados!$G:$G,F$61,base_de_dados!$H:$H,$L$1,base_de_dados!$C:$C,$A465,base_de_dados!$M:$M,"&lt;=2007",base_de_dados!$O:$O,"&gt;=39447")</f>
        <v>0</v>
      </c>
      <c r="G465" s="5">
        <f>SUMIFS(base_de_dados!$T:$T,base_de_dados!$B:$B,$B465,base_de_dados!$G:$G,G$61,base_de_dados!$H:$H,$L$1,base_de_dados!$C:$C,$A465,base_de_dados!$M:$M,"&lt;=2007",base_de_dados!$O:$O,"&gt;=39447")</f>
        <v>0</v>
      </c>
      <c r="H465" s="5">
        <f>SUMIFS(base_de_dados!$T:$T,base_de_dados!$B:$B,$B465,base_de_dados!$G:$G,H$61,base_de_dados!$H:$H,$L$1,base_de_dados!$C:$C,$A465,base_de_dados!$M:$M,"&lt;=2007",base_de_dados!$O:$O,"&gt;=39447")</f>
        <v>0</v>
      </c>
      <c r="I465" s="5">
        <f>SUMIFS(base_de_dados!$T:$T,base_de_dados!$B:$B,$B465,base_de_dados!$G:$G,I$61,base_de_dados!$H:$H,$L$1,base_de_dados!$C:$C,$A465,base_de_dados!$M:$M,"&lt;=2007",base_de_dados!$O:$O,"&gt;=39447")</f>
        <v>0</v>
      </c>
      <c r="J465" s="5">
        <f>SUMIFS(base_de_dados!$T:$T,base_de_dados!$B:$B,$B465,base_de_dados!$G:$G,J$61,base_de_dados!$H:$H,$L$1,base_de_dados!$C:$C,$A465,base_de_dados!$M:$M,"&lt;=2007",base_de_dados!$O:$O,"&gt;=39447")</f>
        <v>0</v>
      </c>
      <c r="K465" s="32">
        <f t="shared" si="11"/>
        <v>0</v>
      </c>
      <c r="M465" s="57"/>
      <c r="N465" s="52"/>
      <c r="O465" s="58"/>
      <c r="P465" s="58"/>
      <c r="Q465" s="58"/>
      <c r="R465" s="58"/>
      <c r="S465" s="58"/>
      <c r="T465" s="58"/>
      <c r="U465" s="58"/>
      <c r="V465" s="58"/>
      <c r="W465" s="59"/>
      <c r="X465" s="47"/>
      <c r="Y465" s="57"/>
      <c r="Z465" s="52"/>
      <c r="AA465" s="51"/>
      <c r="AB465" s="48"/>
      <c r="AC465" s="48"/>
      <c r="AD465" s="48"/>
      <c r="AE465" s="48"/>
      <c r="AF465" s="48"/>
      <c r="AG465" s="48"/>
      <c r="AH465" s="48"/>
    </row>
    <row r="466" spans="1:34" x14ac:dyDescent="0.25">
      <c r="A466" s="29">
        <v>14</v>
      </c>
      <c r="B466" s="22" t="s">
        <v>512</v>
      </c>
      <c r="C466" s="5">
        <f>SUMIFS(base_de_dados!$T:$T,base_de_dados!$B:$B,$B466,base_de_dados!$G:$G,C$61,base_de_dados!$H:$H,$L$1,base_de_dados!$C:$C,$A466,base_de_dados!$M:$M,"&lt;=2007",base_de_dados!$O:$O,"&gt;=39447")</f>
        <v>0</v>
      </c>
      <c r="D466" s="5">
        <f>SUMIFS(base_de_dados!$T:$T,base_de_dados!$B:$B,$B466,base_de_dados!$G:$G,D$61,base_de_dados!$H:$H,$L$1,base_de_dados!$C:$C,$A466,base_de_dados!$M:$M,"&lt;=2007",base_de_dados!$O:$O,"&gt;=39447")</f>
        <v>0</v>
      </c>
      <c r="E466" s="5">
        <f>SUMIFS(base_de_dados!$T:$T,base_de_dados!$B:$B,$B466,base_de_dados!$G:$G,E$61,base_de_dados!$H:$H,$L$1,base_de_dados!$C:$C,$A466,base_de_dados!$M:$M,"&lt;=2007",base_de_dados!$O:$O,"&gt;=39447")</f>
        <v>1.5220700152207001E-3</v>
      </c>
      <c r="F466" s="5">
        <f>SUMIFS(base_de_dados!$T:$T,base_de_dados!$B:$B,$B466,base_de_dados!$G:$G,F$61,base_de_dados!$H:$H,$L$1,base_de_dados!$C:$C,$A466,base_de_dados!$M:$M,"&lt;=2007",base_de_dados!$O:$O,"&gt;=39447")</f>
        <v>4.96511700913242E-2</v>
      </c>
      <c r="G466" s="5">
        <f>SUMIFS(base_de_dados!$T:$T,base_de_dados!$B:$B,$B466,base_de_dados!$G:$G,G$61,base_de_dados!$H:$H,$L$1,base_de_dados!$C:$C,$A466,base_de_dados!$M:$M,"&lt;=2007",base_de_dados!$O:$O,"&gt;=39447")</f>
        <v>0</v>
      </c>
      <c r="H466" s="5">
        <f>SUMIFS(base_de_dados!$T:$T,base_de_dados!$B:$B,$B466,base_de_dados!$G:$G,H$61,base_de_dados!$H:$H,$L$1,base_de_dados!$C:$C,$A466,base_de_dados!$M:$M,"&lt;=2007",base_de_dados!$O:$O,"&gt;=39447")</f>
        <v>0</v>
      </c>
      <c r="I466" s="5">
        <f>SUMIFS(base_de_dados!$T:$T,base_de_dados!$B:$B,$B466,base_de_dados!$G:$G,I$61,base_de_dados!$H:$H,$L$1,base_de_dados!$C:$C,$A466,base_de_dados!$M:$M,"&lt;=2007",base_de_dados!$O:$O,"&gt;=39447")</f>
        <v>0</v>
      </c>
      <c r="J466" s="5">
        <f>SUMIFS(base_de_dados!$T:$T,base_de_dados!$B:$B,$B466,base_de_dados!$G:$G,J$61,base_de_dados!$H:$H,$L$1,base_de_dados!$C:$C,$A466,base_de_dados!$M:$M,"&lt;=2007",base_de_dados!$O:$O,"&gt;=39447")</f>
        <v>0</v>
      </c>
      <c r="K466" s="32">
        <f t="shared" si="11"/>
        <v>5.11732401065449E-2</v>
      </c>
      <c r="M466" s="57"/>
      <c r="N466" s="52"/>
      <c r="O466" s="58"/>
      <c r="P466" s="58"/>
      <c r="Q466" s="58"/>
      <c r="R466" s="58"/>
      <c r="S466" s="58"/>
      <c r="T466" s="58"/>
      <c r="U466" s="58"/>
      <c r="V466" s="58"/>
      <c r="W466" s="59"/>
      <c r="X466" s="47"/>
      <c r="Y466" s="57"/>
      <c r="Z466" s="52"/>
      <c r="AA466" s="51"/>
      <c r="AB466" s="48"/>
      <c r="AC466" s="48"/>
      <c r="AD466" s="48"/>
      <c r="AE466" s="48"/>
      <c r="AF466" s="48"/>
      <c r="AG466" s="48"/>
      <c r="AH466" s="48"/>
    </row>
    <row r="467" spans="1:34" x14ac:dyDescent="0.25">
      <c r="A467" s="29">
        <v>15</v>
      </c>
      <c r="B467" s="22" t="s">
        <v>963</v>
      </c>
      <c r="C467" s="5">
        <f>SUMIFS(base_de_dados!$T:$T,base_de_dados!$B:$B,$B467,base_de_dados!$G:$G,C$61,base_de_dados!$H:$H,$L$1,base_de_dados!$C:$C,$A467,base_de_dados!$M:$M,"&lt;=2007",base_de_dados!$O:$O,"&gt;=39447")</f>
        <v>0</v>
      </c>
      <c r="D467" s="5">
        <f>SUMIFS(base_de_dados!$T:$T,base_de_dados!$B:$B,$B467,base_de_dados!$G:$G,D$61,base_de_dados!$H:$H,$L$1,base_de_dados!$C:$C,$A467,base_de_dados!$M:$M,"&lt;=2007",base_de_dados!$O:$O,"&gt;=39447")</f>
        <v>0</v>
      </c>
      <c r="E467" s="5">
        <f>SUMIFS(base_de_dados!$T:$T,base_de_dados!$B:$B,$B467,base_de_dados!$G:$G,E$61,base_de_dados!$H:$H,$L$1,base_de_dados!$C:$C,$A467,base_de_dados!$M:$M,"&lt;=2007",base_de_dados!$O:$O,"&gt;=39447")</f>
        <v>0</v>
      </c>
      <c r="F467" s="5">
        <f>SUMIFS(base_de_dados!$T:$T,base_de_dados!$B:$B,$B467,base_de_dados!$G:$G,F$61,base_de_dados!$H:$H,$L$1,base_de_dados!$C:$C,$A467,base_de_dados!$M:$M,"&lt;=2007",base_de_dados!$O:$O,"&gt;=39447")</f>
        <v>0</v>
      </c>
      <c r="G467" s="5">
        <f>SUMIFS(base_de_dados!$T:$T,base_de_dados!$B:$B,$B467,base_de_dados!$G:$G,G$61,base_de_dados!$H:$H,$L$1,base_de_dados!$C:$C,$A467,base_de_dados!$M:$M,"&lt;=2007",base_de_dados!$O:$O,"&gt;=39447")</f>
        <v>0</v>
      </c>
      <c r="H467" s="5">
        <f>SUMIFS(base_de_dados!$T:$T,base_de_dados!$B:$B,$B467,base_de_dados!$G:$G,H$61,base_de_dados!$H:$H,$L$1,base_de_dados!$C:$C,$A467,base_de_dados!$M:$M,"&lt;=2007",base_de_dados!$O:$O,"&gt;=39447")</f>
        <v>0</v>
      </c>
      <c r="I467" s="5">
        <f>SUMIFS(base_de_dados!$T:$T,base_de_dados!$B:$B,$B467,base_de_dados!$G:$G,I$61,base_de_dados!$H:$H,$L$1,base_de_dados!$C:$C,$A467,base_de_dados!$M:$M,"&lt;=2007",base_de_dados!$O:$O,"&gt;=39447")</f>
        <v>0</v>
      </c>
      <c r="J467" s="5">
        <f>SUMIFS(base_de_dados!$T:$T,base_de_dados!$B:$B,$B467,base_de_dados!$G:$G,J$61,base_de_dados!$H:$H,$L$1,base_de_dados!$C:$C,$A467,base_de_dados!$M:$M,"&lt;=2007",base_de_dados!$O:$O,"&gt;=39447")</f>
        <v>0</v>
      </c>
      <c r="K467" s="32">
        <f t="shared" si="11"/>
        <v>0</v>
      </c>
      <c r="M467" s="57"/>
      <c r="N467" s="52"/>
      <c r="O467" s="58"/>
      <c r="P467" s="58"/>
      <c r="Q467" s="58"/>
      <c r="R467" s="58"/>
      <c r="S467" s="58"/>
      <c r="T467" s="58"/>
      <c r="U467" s="58"/>
      <c r="V467" s="58"/>
      <c r="W467" s="59"/>
      <c r="X467" s="47"/>
      <c r="Y467" s="57"/>
      <c r="Z467" s="52"/>
      <c r="AA467" s="51"/>
      <c r="AB467" s="48"/>
      <c r="AC467" s="48"/>
      <c r="AD467" s="48"/>
      <c r="AE467" s="48"/>
      <c r="AF467" s="48"/>
      <c r="AG467" s="48"/>
      <c r="AH467" s="48"/>
    </row>
    <row r="468" spans="1:34" x14ac:dyDescent="0.25">
      <c r="A468" s="29">
        <v>20</v>
      </c>
      <c r="B468" s="22" t="s">
        <v>964</v>
      </c>
      <c r="C468" s="5">
        <f>SUMIFS(base_de_dados!$T:$T,base_de_dados!$B:$B,$B468,base_de_dados!$G:$G,C$61,base_de_dados!$H:$H,$L$1,base_de_dados!$C:$C,$A468,base_de_dados!$M:$M,"&lt;=2007",base_de_dados!$O:$O,"&gt;=39447")</f>
        <v>0</v>
      </c>
      <c r="D468" s="5">
        <f>SUMIFS(base_de_dados!$T:$T,base_de_dados!$B:$B,$B468,base_de_dados!$G:$G,D$61,base_de_dados!$H:$H,$L$1,base_de_dados!$C:$C,$A468,base_de_dados!$M:$M,"&lt;=2007",base_de_dados!$O:$O,"&gt;=39447")</f>
        <v>0</v>
      </c>
      <c r="E468" s="5">
        <f>SUMIFS(base_de_dados!$T:$T,base_de_dados!$B:$B,$B468,base_de_dados!$G:$G,E$61,base_de_dados!$H:$H,$L$1,base_de_dados!$C:$C,$A468,base_de_dados!$M:$M,"&lt;=2007",base_de_dados!$O:$O,"&gt;=39447")</f>
        <v>0</v>
      </c>
      <c r="F468" s="5">
        <f>SUMIFS(base_de_dados!$T:$T,base_de_dados!$B:$B,$B468,base_de_dados!$G:$G,F$61,base_de_dados!$H:$H,$L$1,base_de_dados!$C:$C,$A468,base_de_dados!$M:$M,"&lt;=2007",base_de_dados!$O:$O,"&gt;=39447")</f>
        <v>0</v>
      </c>
      <c r="G468" s="5">
        <f>SUMIFS(base_de_dados!$T:$T,base_de_dados!$B:$B,$B468,base_de_dados!$G:$G,G$61,base_de_dados!$H:$H,$L$1,base_de_dados!$C:$C,$A468,base_de_dados!$M:$M,"&lt;=2007",base_de_dados!$O:$O,"&gt;=39447")</f>
        <v>0</v>
      </c>
      <c r="H468" s="5">
        <f>SUMIFS(base_de_dados!$T:$T,base_de_dados!$B:$B,$B468,base_de_dados!$G:$G,H$61,base_de_dados!$H:$H,$L$1,base_de_dados!$C:$C,$A468,base_de_dados!$M:$M,"&lt;=2007",base_de_dados!$O:$O,"&gt;=39447")</f>
        <v>0</v>
      </c>
      <c r="I468" s="5">
        <f>SUMIFS(base_de_dados!$T:$T,base_de_dados!$B:$B,$B468,base_de_dados!$G:$G,I$61,base_de_dados!$H:$H,$L$1,base_de_dados!$C:$C,$A468,base_de_dados!$M:$M,"&lt;=2007",base_de_dados!$O:$O,"&gt;=39447")</f>
        <v>0</v>
      </c>
      <c r="J468" s="5">
        <f>SUMIFS(base_de_dados!$T:$T,base_de_dados!$B:$B,$B468,base_de_dados!$G:$G,J$61,base_de_dados!$H:$H,$L$1,base_de_dados!$C:$C,$A468,base_de_dados!$M:$M,"&lt;=2007",base_de_dados!$O:$O,"&gt;=39447")</f>
        <v>0</v>
      </c>
      <c r="K468" s="32">
        <f t="shared" si="11"/>
        <v>0</v>
      </c>
      <c r="M468" s="57"/>
      <c r="N468" s="52"/>
      <c r="O468" s="58"/>
      <c r="P468" s="58"/>
      <c r="Q468" s="58"/>
      <c r="R468" s="58"/>
      <c r="S468" s="58"/>
      <c r="T468" s="58"/>
      <c r="U468" s="58"/>
      <c r="V468" s="58"/>
      <c r="W468" s="59"/>
      <c r="X468" s="47"/>
      <c r="Y468" s="57"/>
      <c r="Z468" s="52"/>
      <c r="AA468" s="51"/>
      <c r="AB468" s="48"/>
      <c r="AC468" s="48"/>
      <c r="AD468" s="48"/>
      <c r="AE468" s="48"/>
      <c r="AF468" s="48"/>
      <c r="AG468" s="48"/>
      <c r="AH468" s="48"/>
    </row>
    <row r="469" spans="1:34" x14ac:dyDescent="0.25">
      <c r="A469" s="29">
        <v>17</v>
      </c>
      <c r="B469" s="22" t="s">
        <v>965</v>
      </c>
      <c r="C469" s="5">
        <f>SUMIFS(base_de_dados!$T:$T,base_de_dados!$B:$B,$B469,base_de_dados!$G:$G,C$61,base_de_dados!$H:$H,$L$1,base_de_dados!$C:$C,$A469,base_de_dados!$M:$M,"&lt;=2007",base_de_dados!$O:$O,"&gt;=39447")</f>
        <v>0</v>
      </c>
      <c r="D469" s="5">
        <f>SUMIFS(base_de_dados!$T:$T,base_de_dados!$B:$B,$B469,base_de_dados!$G:$G,D$61,base_de_dados!$H:$H,$L$1,base_de_dados!$C:$C,$A469,base_de_dados!$M:$M,"&lt;=2007",base_de_dados!$O:$O,"&gt;=39447")</f>
        <v>0</v>
      </c>
      <c r="E469" s="5">
        <f>SUMIFS(base_de_dados!$T:$T,base_de_dados!$B:$B,$B469,base_de_dados!$G:$G,E$61,base_de_dados!$H:$H,$L$1,base_de_dados!$C:$C,$A469,base_de_dados!$M:$M,"&lt;=2007",base_de_dados!$O:$O,"&gt;=39447")</f>
        <v>0</v>
      </c>
      <c r="F469" s="5">
        <f>SUMIFS(base_de_dados!$T:$T,base_de_dados!$B:$B,$B469,base_de_dados!$G:$G,F$61,base_de_dados!$H:$H,$L$1,base_de_dados!$C:$C,$A469,base_de_dados!$M:$M,"&lt;=2007",base_de_dados!$O:$O,"&gt;=39447")</f>
        <v>0</v>
      </c>
      <c r="G469" s="5">
        <f>SUMIFS(base_de_dados!$T:$T,base_de_dados!$B:$B,$B469,base_de_dados!$G:$G,G$61,base_de_dados!$H:$H,$L$1,base_de_dados!$C:$C,$A469,base_de_dados!$M:$M,"&lt;=2007",base_de_dados!$O:$O,"&gt;=39447")</f>
        <v>0</v>
      </c>
      <c r="H469" s="5">
        <f>SUMIFS(base_de_dados!$T:$T,base_de_dados!$B:$B,$B469,base_de_dados!$G:$G,H$61,base_de_dados!$H:$H,$L$1,base_de_dados!$C:$C,$A469,base_de_dados!$M:$M,"&lt;=2007",base_de_dados!$O:$O,"&gt;=39447")</f>
        <v>0</v>
      </c>
      <c r="I469" s="5">
        <f>SUMIFS(base_de_dados!$T:$T,base_de_dados!$B:$B,$B469,base_de_dados!$G:$G,I$61,base_de_dados!$H:$H,$L$1,base_de_dados!$C:$C,$A469,base_de_dados!$M:$M,"&lt;=2007",base_de_dados!$O:$O,"&gt;=39447")</f>
        <v>0</v>
      </c>
      <c r="J469" s="5">
        <f>SUMIFS(base_de_dados!$T:$T,base_de_dados!$B:$B,$B469,base_de_dados!$G:$G,J$61,base_de_dados!$H:$H,$L$1,base_de_dados!$C:$C,$A469,base_de_dados!$M:$M,"&lt;=2007",base_de_dados!$O:$O,"&gt;=39447")</f>
        <v>0</v>
      </c>
      <c r="K469" s="32">
        <f t="shared" si="11"/>
        <v>0</v>
      </c>
      <c r="M469" s="57"/>
      <c r="N469" s="52"/>
      <c r="O469" s="58"/>
      <c r="P469" s="58"/>
      <c r="Q469" s="58"/>
      <c r="R469" s="58"/>
      <c r="S469" s="58"/>
      <c r="T469" s="58"/>
      <c r="U469" s="58"/>
      <c r="V469" s="58"/>
      <c r="W469" s="59"/>
      <c r="X469" s="47"/>
      <c r="Y469" s="57"/>
      <c r="Z469" s="52"/>
      <c r="AA469" s="51"/>
      <c r="AB469" s="48"/>
      <c r="AC469" s="48"/>
      <c r="AD469" s="48"/>
      <c r="AE469" s="48"/>
      <c r="AF469" s="48"/>
      <c r="AG469" s="48"/>
      <c r="AH469" s="48"/>
    </row>
    <row r="470" spans="1:34" x14ac:dyDescent="0.25">
      <c r="A470" s="29">
        <v>11</v>
      </c>
      <c r="B470" s="22" t="s">
        <v>966</v>
      </c>
      <c r="C470" s="5">
        <f>SUMIFS(base_de_dados!$T:$T,base_de_dados!$B:$B,$B470,base_de_dados!$G:$G,C$61,base_de_dados!$H:$H,$L$1,base_de_dados!$C:$C,$A470,base_de_dados!$M:$M,"&lt;=2007",base_de_dados!$O:$O,"&gt;=39447")</f>
        <v>0</v>
      </c>
      <c r="D470" s="5">
        <f>SUMIFS(base_de_dados!$T:$T,base_de_dados!$B:$B,$B470,base_de_dados!$G:$G,D$61,base_de_dados!$H:$H,$L$1,base_de_dados!$C:$C,$A470,base_de_dados!$M:$M,"&lt;=2007",base_de_dados!$O:$O,"&gt;=39447")</f>
        <v>0</v>
      </c>
      <c r="E470" s="5">
        <f>SUMIFS(base_de_dados!$T:$T,base_de_dados!$B:$B,$B470,base_de_dados!$G:$G,E$61,base_de_dados!$H:$H,$L$1,base_de_dados!$C:$C,$A470,base_de_dados!$M:$M,"&lt;=2007",base_de_dados!$O:$O,"&gt;=39447")</f>
        <v>0</v>
      </c>
      <c r="F470" s="5">
        <f>SUMIFS(base_de_dados!$T:$T,base_de_dados!$B:$B,$B470,base_de_dados!$G:$G,F$61,base_de_dados!$H:$H,$L$1,base_de_dados!$C:$C,$A470,base_de_dados!$M:$M,"&lt;=2007",base_de_dados!$O:$O,"&gt;=39447")</f>
        <v>0</v>
      </c>
      <c r="G470" s="5">
        <f>SUMIFS(base_de_dados!$T:$T,base_de_dados!$B:$B,$B470,base_de_dados!$G:$G,G$61,base_de_dados!$H:$H,$L$1,base_de_dados!$C:$C,$A470,base_de_dados!$M:$M,"&lt;=2007",base_de_dados!$O:$O,"&gt;=39447")</f>
        <v>0</v>
      </c>
      <c r="H470" s="5">
        <f>SUMIFS(base_de_dados!$T:$T,base_de_dados!$B:$B,$B470,base_de_dados!$G:$G,H$61,base_de_dados!$H:$H,$L$1,base_de_dados!$C:$C,$A470,base_de_dados!$M:$M,"&lt;=2007",base_de_dados!$O:$O,"&gt;=39447")</f>
        <v>0</v>
      </c>
      <c r="I470" s="5">
        <f>SUMIFS(base_de_dados!$T:$T,base_de_dados!$B:$B,$B470,base_de_dados!$G:$G,I$61,base_de_dados!$H:$H,$L$1,base_de_dados!$C:$C,$A470,base_de_dados!$M:$M,"&lt;=2007",base_de_dados!$O:$O,"&gt;=39447")</f>
        <v>0</v>
      </c>
      <c r="J470" s="5">
        <f>SUMIFS(base_de_dados!$T:$T,base_de_dados!$B:$B,$B470,base_de_dados!$G:$G,J$61,base_de_dados!$H:$H,$L$1,base_de_dados!$C:$C,$A470,base_de_dados!$M:$M,"&lt;=2007",base_de_dados!$O:$O,"&gt;=39447")</f>
        <v>0</v>
      </c>
      <c r="K470" s="32">
        <f t="shared" si="11"/>
        <v>0</v>
      </c>
      <c r="M470" s="57"/>
      <c r="N470" s="52"/>
      <c r="O470" s="58"/>
      <c r="P470" s="58"/>
      <c r="Q470" s="58"/>
      <c r="R470" s="58"/>
      <c r="S470" s="58"/>
      <c r="T470" s="58"/>
      <c r="U470" s="58"/>
      <c r="V470" s="58"/>
      <c r="W470" s="59"/>
      <c r="X470" s="47"/>
      <c r="Y470" s="57"/>
      <c r="Z470" s="52"/>
      <c r="AA470" s="51"/>
      <c r="AB470" s="48"/>
      <c r="AC470" s="48"/>
      <c r="AD470" s="48"/>
      <c r="AE470" s="48"/>
      <c r="AF470" s="48"/>
      <c r="AG470" s="48"/>
      <c r="AH470" s="48"/>
    </row>
    <row r="471" spans="1:34" x14ac:dyDescent="0.25">
      <c r="A471" s="29">
        <v>15</v>
      </c>
      <c r="B471" s="22" t="s">
        <v>967</v>
      </c>
      <c r="C471" s="5">
        <f>SUMIFS(base_de_dados!$T:$T,base_de_dados!$B:$B,$B471,base_de_dados!$G:$G,C$61,base_de_dados!$H:$H,$L$1,base_de_dados!$C:$C,$A471,base_de_dados!$M:$M,"&lt;=2007",base_de_dados!$O:$O,"&gt;=39447")</f>
        <v>0</v>
      </c>
      <c r="D471" s="5">
        <f>SUMIFS(base_de_dados!$T:$T,base_de_dados!$B:$B,$B471,base_de_dados!$G:$G,D$61,base_de_dados!$H:$H,$L$1,base_de_dados!$C:$C,$A471,base_de_dados!$M:$M,"&lt;=2007",base_de_dados!$O:$O,"&gt;=39447")</f>
        <v>0</v>
      </c>
      <c r="E471" s="5">
        <f>SUMIFS(base_de_dados!$T:$T,base_de_dados!$B:$B,$B471,base_de_dados!$G:$G,E$61,base_de_dados!$H:$H,$L$1,base_de_dados!$C:$C,$A471,base_de_dados!$M:$M,"&lt;=2007",base_de_dados!$O:$O,"&gt;=39447")</f>
        <v>0</v>
      </c>
      <c r="F471" s="5">
        <f>SUMIFS(base_de_dados!$T:$T,base_de_dados!$B:$B,$B471,base_de_dados!$G:$G,F$61,base_de_dados!$H:$H,$L$1,base_de_dados!$C:$C,$A471,base_de_dados!$M:$M,"&lt;=2007",base_de_dados!$O:$O,"&gt;=39447")</f>
        <v>0</v>
      </c>
      <c r="G471" s="5">
        <f>SUMIFS(base_de_dados!$T:$T,base_de_dados!$B:$B,$B471,base_de_dados!$G:$G,G$61,base_de_dados!$H:$H,$L$1,base_de_dados!$C:$C,$A471,base_de_dados!$M:$M,"&lt;=2007",base_de_dados!$O:$O,"&gt;=39447")</f>
        <v>0</v>
      </c>
      <c r="H471" s="5">
        <f>SUMIFS(base_de_dados!$T:$T,base_de_dados!$B:$B,$B471,base_de_dados!$G:$G,H$61,base_de_dados!$H:$H,$L$1,base_de_dados!$C:$C,$A471,base_de_dados!$M:$M,"&lt;=2007",base_de_dados!$O:$O,"&gt;=39447")</f>
        <v>0</v>
      </c>
      <c r="I471" s="5">
        <f>SUMIFS(base_de_dados!$T:$T,base_de_dados!$B:$B,$B471,base_de_dados!$G:$G,I$61,base_de_dados!$H:$H,$L$1,base_de_dados!$C:$C,$A471,base_de_dados!$M:$M,"&lt;=2007",base_de_dados!$O:$O,"&gt;=39447")</f>
        <v>0</v>
      </c>
      <c r="J471" s="5">
        <f>SUMIFS(base_de_dados!$T:$T,base_de_dados!$B:$B,$B471,base_de_dados!$G:$G,J$61,base_de_dados!$H:$H,$L$1,base_de_dados!$C:$C,$A471,base_de_dados!$M:$M,"&lt;=2007",base_de_dados!$O:$O,"&gt;=39447")</f>
        <v>0</v>
      </c>
      <c r="K471" s="32">
        <f t="shared" si="11"/>
        <v>0</v>
      </c>
      <c r="M471" s="57"/>
      <c r="N471" s="52"/>
      <c r="O471" s="58"/>
      <c r="P471" s="58"/>
      <c r="Q471" s="58"/>
      <c r="R471" s="58"/>
      <c r="S471" s="58"/>
      <c r="T471" s="58"/>
      <c r="U471" s="58"/>
      <c r="V471" s="58"/>
      <c r="W471" s="59"/>
      <c r="X471" s="47"/>
      <c r="Y471" s="57"/>
      <c r="Z471" s="52"/>
      <c r="AA471" s="51"/>
      <c r="AB471" s="48"/>
      <c r="AC471" s="48"/>
      <c r="AD471" s="48"/>
      <c r="AE471" s="48"/>
      <c r="AF471" s="48"/>
      <c r="AG471" s="48"/>
      <c r="AH471" s="48"/>
    </row>
    <row r="472" spans="1:34" x14ac:dyDescent="0.25">
      <c r="A472" s="29">
        <v>8</v>
      </c>
      <c r="B472" s="22" t="s">
        <v>590</v>
      </c>
      <c r="C472" s="5">
        <f>SUMIFS(base_de_dados!$T:$T,base_de_dados!$B:$B,$B472,base_de_dados!$G:$G,C$61,base_de_dados!$H:$H,$L$1,base_de_dados!$C:$C,$A472,base_de_dados!$M:$M,"&lt;=2007",base_de_dados!$O:$O,"&gt;=39447")</f>
        <v>0.8</v>
      </c>
      <c r="D472" s="5">
        <f>SUMIFS(base_de_dados!$T:$T,base_de_dados!$B:$B,$B472,base_de_dados!$G:$G,D$61,base_de_dados!$H:$H,$L$1,base_de_dados!$C:$C,$A472,base_de_dados!$M:$M,"&lt;=2007",base_de_dados!$O:$O,"&gt;=39447")</f>
        <v>0.20727853881278541</v>
      </c>
      <c r="E472" s="5">
        <f>SUMIFS(base_de_dados!$T:$T,base_de_dados!$B:$B,$B472,base_de_dados!$G:$G,E$61,base_de_dados!$H:$H,$L$1,base_de_dados!$C:$C,$A472,base_de_dados!$M:$M,"&lt;=2007",base_de_dados!$O:$O,"&gt;=39447")</f>
        <v>0</v>
      </c>
      <c r="F472" s="5">
        <f>SUMIFS(base_de_dados!$T:$T,base_de_dados!$B:$B,$B472,base_de_dados!$G:$G,F$61,base_de_dados!$H:$H,$L$1,base_de_dados!$C:$C,$A472,base_de_dados!$M:$M,"&lt;=2007",base_de_dados!$O:$O,"&gt;=39447")</f>
        <v>7.3766489091831554E-3</v>
      </c>
      <c r="G472" s="5">
        <f>SUMIFS(base_de_dados!$T:$T,base_de_dados!$B:$B,$B472,base_de_dados!$G:$G,G$61,base_de_dados!$H:$H,$L$1,base_de_dados!$C:$C,$A472,base_de_dados!$M:$M,"&lt;=2007",base_de_dados!$O:$O,"&gt;=39447")</f>
        <v>0</v>
      </c>
      <c r="H472" s="5">
        <f>SUMIFS(base_de_dados!$T:$T,base_de_dados!$B:$B,$B472,base_de_dados!$G:$G,H$61,base_de_dados!$H:$H,$L$1,base_de_dados!$C:$C,$A472,base_de_dados!$M:$M,"&lt;=2007",base_de_dados!$O:$O,"&gt;=39447")</f>
        <v>0</v>
      </c>
      <c r="I472" s="5">
        <f>SUMIFS(base_de_dados!$T:$T,base_de_dados!$B:$B,$B472,base_de_dados!$G:$G,I$61,base_de_dados!$H:$H,$L$1,base_de_dados!$C:$C,$A472,base_de_dados!$M:$M,"&lt;=2007",base_de_dados!$O:$O,"&gt;=39447")</f>
        <v>0</v>
      </c>
      <c r="J472" s="5">
        <f>SUMIFS(base_de_dados!$T:$T,base_de_dados!$B:$B,$B472,base_de_dados!$G:$G,J$61,base_de_dados!$H:$H,$L$1,base_de_dados!$C:$C,$A472,base_de_dados!$M:$M,"&lt;=2007",base_de_dados!$O:$O,"&gt;=39447")</f>
        <v>0</v>
      </c>
      <c r="K472" s="32">
        <f t="shared" si="11"/>
        <v>1.0146551877219685</v>
      </c>
      <c r="M472" s="57"/>
      <c r="N472" s="52"/>
      <c r="O472" s="58"/>
      <c r="P472" s="58"/>
      <c r="Q472" s="58"/>
      <c r="R472" s="58"/>
      <c r="S472" s="58"/>
      <c r="T472" s="58"/>
      <c r="U472" s="58"/>
      <c r="V472" s="58"/>
      <c r="W472" s="59"/>
      <c r="X472" s="47"/>
      <c r="Y472" s="57"/>
      <c r="Z472" s="52"/>
      <c r="AA472" s="51"/>
      <c r="AB472" s="48"/>
      <c r="AC472" s="48"/>
      <c r="AD472" s="48"/>
      <c r="AE472" s="48"/>
      <c r="AF472" s="48"/>
      <c r="AG472" s="48"/>
      <c r="AH472" s="48"/>
    </row>
    <row r="473" spans="1:34" x14ac:dyDescent="0.25">
      <c r="A473" s="29">
        <v>20</v>
      </c>
      <c r="B473" s="22" t="s">
        <v>515</v>
      </c>
      <c r="C473" s="5">
        <f>SUMIFS(base_de_dados!$T:$T,base_de_dados!$B:$B,$B473,base_de_dados!$G:$G,C$61,base_de_dados!$H:$H,$L$1,base_de_dados!$C:$C,$A473,base_de_dados!$M:$M,"&lt;=2007",base_de_dados!$O:$O,"&gt;=39447")</f>
        <v>0</v>
      </c>
      <c r="D473" s="5">
        <f>SUMIFS(base_de_dados!$T:$T,base_de_dados!$B:$B,$B473,base_de_dados!$G:$G,D$61,base_de_dados!$H:$H,$L$1,base_de_dados!$C:$C,$A473,base_de_dados!$M:$M,"&lt;=2007",base_de_dados!$O:$O,"&gt;=39447")</f>
        <v>0</v>
      </c>
      <c r="E473" s="5">
        <f>SUMIFS(base_de_dados!$T:$T,base_de_dados!$B:$B,$B473,base_de_dados!$G:$G,E$61,base_de_dados!$H:$H,$L$1,base_de_dados!$C:$C,$A473,base_de_dados!$M:$M,"&lt;=2007",base_de_dados!$O:$O,"&gt;=39447")</f>
        <v>1.2193607305936074E-2</v>
      </c>
      <c r="F473" s="5">
        <f>SUMIFS(base_de_dados!$T:$T,base_de_dados!$B:$B,$B473,base_de_dados!$G:$G,F$61,base_de_dados!$H:$H,$L$1,base_de_dados!$C:$C,$A473,base_de_dados!$M:$M,"&lt;=2007",base_de_dados!$O:$O,"&gt;=39447")</f>
        <v>0</v>
      </c>
      <c r="G473" s="5">
        <f>SUMIFS(base_de_dados!$T:$T,base_de_dados!$B:$B,$B473,base_de_dados!$G:$G,G$61,base_de_dados!$H:$H,$L$1,base_de_dados!$C:$C,$A473,base_de_dados!$M:$M,"&lt;=2007",base_de_dados!$O:$O,"&gt;=39447")</f>
        <v>0</v>
      </c>
      <c r="H473" s="5">
        <f>SUMIFS(base_de_dados!$T:$T,base_de_dados!$B:$B,$B473,base_de_dados!$G:$G,H$61,base_de_dados!$H:$H,$L$1,base_de_dados!$C:$C,$A473,base_de_dados!$M:$M,"&lt;=2007",base_de_dados!$O:$O,"&gt;=39447")</f>
        <v>0</v>
      </c>
      <c r="I473" s="5">
        <f>SUMIFS(base_de_dados!$T:$T,base_de_dados!$B:$B,$B473,base_de_dados!$G:$G,I$61,base_de_dados!$H:$H,$L$1,base_de_dados!$C:$C,$A473,base_de_dados!$M:$M,"&lt;=2007",base_de_dados!$O:$O,"&gt;=39447")</f>
        <v>0</v>
      </c>
      <c r="J473" s="5">
        <f>SUMIFS(base_de_dados!$T:$T,base_de_dados!$B:$B,$B473,base_de_dados!$G:$G,J$61,base_de_dados!$H:$H,$L$1,base_de_dados!$C:$C,$A473,base_de_dados!$M:$M,"&lt;=2007",base_de_dados!$O:$O,"&gt;=39447")</f>
        <v>0</v>
      </c>
      <c r="K473" s="32">
        <f t="shared" si="11"/>
        <v>1.2193607305936074E-2</v>
      </c>
      <c r="M473" s="57"/>
      <c r="N473" s="52"/>
      <c r="O473" s="58"/>
      <c r="P473" s="58"/>
      <c r="Q473" s="58"/>
      <c r="R473" s="58"/>
      <c r="S473" s="58"/>
      <c r="T473" s="58"/>
      <c r="U473" s="58"/>
      <c r="V473" s="58"/>
      <c r="W473" s="59"/>
      <c r="X473" s="47"/>
      <c r="Y473" s="57"/>
      <c r="Z473" s="52"/>
      <c r="AA473" s="51"/>
      <c r="AB473" s="48"/>
      <c r="AC473" s="48"/>
      <c r="AD473" s="48"/>
      <c r="AE473" s="48"/>
      <c r="AF473" s="48"/>
      <c r="AG473" s="48"/>
      <c r="AH473" s="48"/>
    </row>
    <row r="474" spans="1:34" x14ac:dyDescent="0.25">
      <c r="A474" s="29">
        <v>5</v>
      </c>
      <c r="B474" s="22" t="s">
        <v>968</v>
      </c>
      <c r="C474" s="5">
        <f>SUMIFS(base_de_dados!$T:$T,base_de_dados!$B:$B,$B474,base_de_dados!$G:$G,C$61,base_de_dados!$H:$H,$L$1,base_de_dados!$C:$C,$A474,base_de_dados!$M:$M,"&lt;=2007",base_de_dados!$O:$O,"&gt;=39447")</f>
        <v>0</v>
      </c>
      <c r="D474" s="5">
        <f>SUMIFS(base_de_dados!$T:$T,base_de_dados!$B:$B,$B474,base_de_dados!$G:$G,D$61,base_de_dados!$H:$H,$L$1,base_de_dados!$C:$C,$A474,base_de_dados!$M:$M,"&lt;=2007",base_de_dados!$O:$O,"&gt;=39447")</f>
        <v>0.51944444444444449</v>
      </c>
      <c r="E474" s="5">
        <f>SUMIFS(base_de_dados!$T:$T,base_de_dados!$B:$B,$B474,base_de_dados!$G:$G,E$61,base_de_dados!$H:$H,$L$1,base_de_dados!$C:$C,$A474,base_de_dados!$M:$M,"&lt;=2007",base_de_dados!$O:$O,"&gt;=39447")</f>
        <v>0</v>
      </c>
      <c r="F474" s="5">
        <f>SUMIFS(base_de_dados!$T:$T,base_de_dados!$B:$B,$B474,base_de_dados!$G:$G,F$61,base_de_dados!$H:$H,$L$1,base_de_dados!$C:$C,$A474,base_de_dados!$M:$M,"&lt;=2007",base_de_dados!$O:$O,"&gt;=39447")</f>
        <v>6.0882800608828003E-3</v>
      </c>
      <c r="G474" s="5">
        <f>SUMIFS(base_de_dados!$T:$T,base_de_dados!$B:$B,$B474,base_de_dados!$G:$G,G$61,base_de_dados!$H:$H,$L$1,base_de_dados!$C:$C,$A474,base_de_dados!$M:$M,"&lt;=2007",base_de_dados!$O:$O,"&gt;=39447")</f>
        <v>0</v>
      </c>
      <c r="H474" s="5">
        <f>SUMIFS(base_de_dados!$T:$T,base_de_dados!$B:$B,$B474,base_de_dados!$G:$G,H$61,base_de_dados!$H:$H,$L$1,base_de_dados!$C:$C,$A474,base_de_dados!$M:$M,"&lt;=2007",base_de_dados!$O:$O,"&gt;=39447")</f>
        <v>0</v>
      </c>
      <c r="I474" s="5">
        <f>SUMIFS(base_de_dados!$T:$T,base_de_dados!$B:$B,$B474,base_de_dados!$G:$G,I$61,base_de_dados!$H:$H,$L$1,base_de_dados!$C:$C,$A474,base_de_dados!$M:$M,"&lt;=2007",base_de_dados!$O:$O,"&gt;=39447")</f>
        <v>0</v>
      </c>
      <c r="J474" s="5">
        <f>SUMIFS(base_de_dados!$T:$T,base_de_dados!$B:$B,$B474,base_de_dados!$G:$G,J$61,base_de_dados!$H:$H,$L$1,base_de_dados!$C:$C,$A474,base_de_dados!$M:$M,"&lt;=2007",base_de_dados!$O:$O,"&gt;=39447")</f>
        <v>0</v>
      </c>
      <c r="K474" s="32">
        <f t="shared" si="11"/>
        <v>0.52553272450532729</v>
      </c>
      <c r="M474" s="57"/>
      <c r="N474" s="52"/>
      <c r="O474" s="58"/>
      <c r="P474" s="58"/>
      <c r="Q474" s="58"/>
      <c r="R474" s="58"/>
      <c r="S474" s="58"/>
      <c r="T474" s="58"/>
      <c r="U474" s="58"/>
      <c r="V474" s="58"/>
      <c r="W474" s="59"/>
      <c r="X474" s="47"/>
      <c r="Y474" s="57"/>
      <c r="Z474" s="52"/>
      <c r="AA474" s="51"/>
      <c r="AB474" s="48"/>
      <c r="AC474" s="48"/>
      <c r="AD474" s="48"/>
      <c r="AE474" s="48"/>
      <c r="AF474" s="48"/>
      <c r="AG474" s="48"/>
      <c r="AH474" s="48"/>
    </row>
    <row r="475" spans="1:34" x14ac:dyDescent="0.25">
      <c r="A475" s="29">
        <v>17</v>
      </c>
      <c r="B475" s="22" t="s">
        <v>969</v>
      </c>
      <c r="C475" s="5">
        <f>SUMIFS(base_de_dados!$T:$T,base_de_dados!$B:$B,$B475,base_de_dados!$G:$G,C$61,base_de_dados!$H:$H,$L$1,base_de_dados!$C:$C,$A475,base_de_dados!$M:$M,"&lt;=2007",base_de_dados!$O:$O,"&gt;=39447")</f>
        <v>0</v>
      </c>
      <c r="D475" s="5">
        <f>SUMIFS(base_de_dados!$T:$T,base_de_dados!$B:$B,$B475,base_de_dados!$G:$G,D$61,base_de_dados!$H:$H,$L$1,base_de_dados!$C:$C,$A475,base_de_dados!$M:$M,"&lt;=2007",base_de_dados!$O:$O,"&gt;=39447")</f>
        <v>0</v>
      </c>
      <c r="E475" s="5">
        <f>SUMIFS(base_de_dados!$T:$T,base_de_dados!$B:$B,$B475,base_de_dados!$G:$G,E$61,base_de_dados!$H:$H,$L$1,base_de_dados!$C:$C,$A475,base_de_dados!$M:$M,"&lt;=2007",base_de_dados!$O:$O,"&gt;=39447")</f>
        <v>0</v>
      </c>
      <c r="F475" s="5">
        <f>SUMIFS(base_de_dados!$T:$T,base_de_dados!$B:$B,$B475,base_de_dados!$G:$G,F$61,base_de_dados!$H:$H,$L$1,base_de_dados!$C:$C,$A475,base_de_dados!$M:$M,"&lt;=2007",base_de_dados!$O:$O,"&gt;=39447")</f>
        <v>0</v>
      </c>
      <c r="G475" s="5">
        <f>SUMIFS(base_de_dados!$T:$T,base_de_dados!$B:$B,$B475,base_de_dados!$G:$G,G$61,base_de_dados!$H:$H,$L$1,base_de_dados!$C:$C,$A475,base_de_dados!$M:$M,"&lt;=2007",base_de_dados!$O:$O,"&gt;=39447")</f>
        <v>0</v>
      </c>
      <c r="H475" s="5">
        <f>SUMIFS(base_de_dados!$T:$T,base_de_dados!$B:$B,$B475,base_de_dados!$G:$G,H$61,base_de_dados!$H:$H,$L$1,base_de_dados!$C:$C,$A475,base_de_dados!$M:$M,"&lt;=2007",base_de_dados!$O:$O,"&gt;=39447")</f>
        <v>0</v>
      </c>
      <c r="I475" s="5">
        <f>SUMIFS(base_de_dados!$T:$T,base_de_dados!$B:$B,$B475,base_de_dados!$G:$G,I$61,base_de_dados!$H:$H,$L$1,base_de_dados!$C:$C,$A475,base_de_dados!$M:$M,"&lt;=2007",base_de_dados!$O:$O,"&gt;=39447")</f>
        <v>0</v>
      </c>
      <c r="J475" s="5">
        <f>SUMIFS(base_de_dados!$T:$T,base_de_dados!$B:$B,$B475,base_de_dados!$G:$G,J$61,base_de_dados!$H:$H,$L$1,base_de_dados!$C:$C,$A475,base_de_dados!$M:$M,"&lt;=2007",base_de_dados!$O:$O,"&gt;=39447")</f>
        <v>0</v>
      </c>
      <c r="K475" s="32">
        <f t="shared" si="11"/>
        <v>0</v>
      </c>
      <c r="M475" s="57"/>
      <c r="N475" s="52"/>
      <c r="O475" s="58"/>
      <c r="P475" s="58"/>
      <c r="Q475" s="58"/>
      <c r="R475" s="58"/>
      <c r="S475" s="58"/>
      <c r="T475" s="58"/>
      <c r="U475" s="58"/>
      <c r="V475" s="58"/>
      <c r="W475" s="59"/>
      <c r="X475" s="47"/>
      <c r="Y475" s="57"/>
      <c r="Z475" s="52"/>
      <c r="AA475" s="51"/>
      <c r="AB475" s="48"/>
      <c r="AC475" s="48"/>
      <c r="AD475" s="48"/>
      <c r="AE475" s="48"/>
      <c r="AF475" s="48"/>
      <c r="AG475" s="48"/>
      <c r="AH475" s="48"/>
    </row>
    <row r="476" spans="1:34" x14ac:dyDescent="0.25">
      <c r="A476" s="29">
        <v>15</v>
      </c>
      <c r="B476" s="22" t="s">
        <v>570</v>
      </c>
      <c r="C476" s="5">
        <f>SUMIFS(base_de_dados!$T:$T,base_de_dados!$B:$B,$B476,base_de_dados!$G:$G,C$61,base_de_dados!$H:$H,$L$1,base_de_dados!$C:$C,$A476,base_de_dados!$M:$M,"&lt;=2007",base_de_dados!$O:$O,"&gt;=39447")</f>
        <v>0</v>
      </c>
      <c r="D476" s="5">
        <f>SUMIFS(base_de_dados!$T:$T,base_de_dados!$B:$B,$B476,base_de_dados!$G:$G,D$61,base_de_dados!$H:$H,$L$1,base_de_dados!$C:$C,$A476,base_de_dados!$M:$M,"&lt;=2007",base_de_dados!$O:$O,"&gt;=39447")</f>
        <v>0</v>
      </c>
      <c r="E476" s="5">
        <f>SUMIFS(base_de_dados!$T:$T,base_de_dados!$B:$B,$B476,base_de_dados!$G:$G,E$61,base_de_dados!$H:$H,$L$1,base_de_dados!$C:$C,$A476,base_de_dados!$M:$M,"&lt;=2007",base_de_dados!$O:$O,"&gt;=39447")</f>
        <v>0</v>
      </c>
      <c r="F476" s="5">
        <f>SUMIFS(base_de_dados!$T:$T,base_de_dados!$B:$B,$B476,base_de_dados!$G:$G,F$61,base_de_dados!$H:$H,$L$1,base_de_dados!$C:$C,$A476,base_de_dados!$M:$M,"&lt;=2007",base_de_dados!$O:$O,"&gt;=39447")</f>
        <v>0.15728691019786911</v>
      </c>
      <c r="G476" s="5">
        <f>SUMIFS(base_de_dados!$T:$T,base_de_dados!$B:$B,$B476,base_de_dados!$G:$G,G$61,base_de_dados!$H:$H,$L$1,base_de_dados!$C:$C,$A476,base_de_dados!$M:$M,"&lt;=2007",base_de_dados!$O:$O,"&gt;=39447")</f>
        <v>0</v>
      </c>
      <c r="H476" s="5">
        <f>SUMIFS(base_de_dados!$T:$T,base_de_dados!$B:$B,$B476,base_de_dados!$G:$G,H$61,base_de_dados!$H:$H,$L$1,base_de_dados!$C:$C,$A476,base_de_dados!$M:$M,"&lt;=2007",base_de_dados!$O:$O,"&gt;=39447")</f>
        <v>0</v>
      </c>
      <c r="I476" s="5">
        <f>SUMIFS(base_de_dados!$T:$T,base_de_dados!$B:$B,$B476,base_de_dados!$G:$G,I$61,base_de_dados!$H:$H,$L$1,base_de_dados!$C:$C,$A476,base_de_dados!$M:$M,"&lt;=2007",base_de_dados!$O:$O,"&gt;=39447")</f>
        <v>0</v>
      </c>
      <c r="J476" s="5">
        <f>SUMIFS(base_de_dados!$T:$T,base_de_dados!$B:$B,$B476,base_de_dados!$G:$G,J$61,base_de_dados!$H:$H,$L$1,base_de_dados!$C:$C,$A476,base_de_dados!$M:$M,"&lt;=2007",base_de_dados!$O:$O,"&gt;=39447")</f>
        <v>0</v>
      </c>
      <c r="K476" s="32">
        <f t="shared" si="11"/>
        <v>0.15728691019786911</v>
      </c>
      <c r="M476" s="57"/>
      <c r="N476" s="52"/>
      <c r="O476" s="58"/>
      <c r="P476" s="58"/>
      <c r="Q476" s="58"/>
      <c r="R476" s="58"/>
      <c r="S476" s="58"/>
      <c r="T476" s="58"/>
      <c r="U476" s="58"/>
      <c r="V476" s="58"/>
      <c r="W476" s="59"/>
      <c r="X476" s="47"/>
      <c r="Y476" s="57"/>
      <c r="Z476" s="52"/>
      <c r="AA476" s="51"/>
      <c r="AB476" s="48"/>
      <c r="AC476" s="48"/>
      <c r="AD476" s="48"/>
      <c r="AE476" s="48"/>
      <c r="AF476" s="48"/>
      <c r="AG476" s="48"/>
      <c r="AH476" s="48"/>
    </row>
    <row r="477" spans="1:34" x14ac:dyDescent="0.25">
      <c r="A477" s="29">
        <v>13</v>
      </c>
      <c r="B477" s="22" t="s">
        <v>970</v>
      </c>
      <c r="C477" s="5">
        <f>SUMIFS(base_de_dados!$T:$T,base_de_dados!$B:$B,$B477,base_de_dados!$G:$G,C$61,base_de_dados!$H:$H,$L$1,base_de_dados!$C:$C,$A477,base_de_dados!$M:$M,"&lt;=2007",base_de_dados!$O:$O,"&gt;=39447")</f>
        <v>0</v>
      </c>
      <c r="D477" s="5">
        <f>SUMIFS(base_de_dados!$T:$T,base_de_dados!$B:$B,$B477,base_de_dados!$G:$G,D$61,base_de_dados!$H:$H,$L$1,base_de_dados!$C:$C,$A477,base_de_dados!$M:$M,"&lt;=2007",base_de_dados!$O:$O,"&gt;=39447")</f>
        <v>0</v>
      </c>
      <c r="E477" s="5">
        <f>SUMIFS(base_de_dados!$T:$T,base_de_dados!$B:$B,$B477,base_de_dados!$G:$G,E$61,base_de_dados!$H:$H,$L$1,base_de_dados!$C:$C,$A477,base_de_dados!$M:$M,"&lt;=2007",base_de_dados!$O:$O,"&gt;=39447")</f>
        <v>0</v>
      </c>
      <c r="F477" s="5">
        <f>SUMIFS(base_de_dados!$T:$T,base_de_dados!$B:$B,$B477,base_de_dados!$G:$G,F$61,base_de_dados!$H:$H,$L$1,base_de_dados!$C:$C,$A477,base_de_dados!$M:$M,"&lt;=2007",base_de_dados!$O:$O,"&gt;=39447")</f>
        <v>0</v>
      </c>
      <c r="G477" s="5">
        <f>SUMIFS(base_de_dados!$T:$T,base_de_dados!$B:$B,$B477,base_de_dados!$G:$G,G$61,base_de_dados!$H:$H,$L$1,base_de_dados!$C:$C,$A477,base_de_dados!$M:$M,"&lt;=2007",base_de_dados!$O:$O,"&gt;=39447")</f>
        <v>0</v>
      </c>
      <c r="H477" s="5">
        <f>SUMIFS(base_de_dados!$T:$T,base_de_dados!$B:$B,$B477,base_de_dados!$G:$G,H$61,base_de_dados!$H:$H,$L$1,base_de_dados!$C:$C,$A477,base_de_dados!$M:$M,"&lt;=2007",base_de_dados!$O:$O,"&gt;=39447")</f>
        <v>0</v>
      </c>
      <c r="I477" s="5">
        <f>SUMIFS(base_de_dados!$T:$T,base_de_dados!$B:$B,$B477,base_de_dados!$G:$G,I$61,base_de_dados!$H:$H,$L$1,base_de_dados!$C:$C,$A477,base_de_dados!$M:$M,"&lt;=2007",base_de_dados!$O:$O,"&gt;=39447")</f>
        <v>0</v>
      </c>
      <c r="J477" s="5">
        <f>SUMIFS(base_de_dados!$T:$T,base_de_dados!$B:$B,$B477,base_de_dados!$G:$G,J$61,base_de_dados!$H:$H,$L$1,base_de_dados!$C:$C,$A477,base_de_dados!$M:$M,"&lt;=2007",base_de_dados!$O:$O,"&gt;=39447")</f>
        <v>0</v>
      </c>
      <c r="K477" s="32">
        <f t="shared" si="11"/>
        <v>0</v>
      </c>
      <c r="M477" s="57"/>
      <c r="N477" s="52"/>
      <c r="O477" s="58"/>
      <c r="P477" s="58"/>
      <c r="Q477" s="58"/>
      <c r="R477" s="58"/>
      <c r="S477" s="58"/>
      <c r="T477" s="58"/>
      <c r="U477" s="58"/>
      <c r="V477" s="58"/>
      <c r="W477" s="59"/>
      <c r="X477" s="47"/>
      <c r="Y477" s="57"/>
      <c r="Z477" s="52"/>
      <c r="AA477" s="51"/>
      <c r="AB477" s="48"/>
      <c r="AC477" s="48"/>
      <c r="AD477" s="48"/>
      <c r="AE477" s="48"/>
      <c r="AF477" s="48"/>
      <c r="AG477" s="48"/>
      <c r="AH477" s="48"/>
    </row>
    <row r="478" spans="1:34" x14ac:dyDescent="0.25">
      <c r="A478" s="29">
        <v>5</v>
      </c>
      <c r="B478" s="22" t="s">
        <v>971</v>
      </c>
      <c r="C478" s="5">
        <f>SUMIFS(base_de_dados!$T:$T,base_de_dados!$B:$B,$B478,base_de_dados!$G:$G,C$61,base_de_dados!$H:$H,$L$1,base_de_dados!$C:$C,$A478,base_de_dados!$M:$M,"&lt;=2007",base_de_dados!$O:$O,"&gt;=39447")</f>
        <v>0</v>
      </c>
      <c r="D478" s="5">
        <f>SUMIFS(base_de_dados!$T:$T,base_de_dados!$B:$B,$B478,base_de_dados!$G:$G,D$61,base_de_dados!$H:$H,$L$1,base_de_dados!$C:$C,$A478,base_de_dados!$M:$M,"&lt;=2007",base_de_dados!$O:$O,"&gt;=39447")</f>
        <v>0</v>
      </c>
      <c r="E478" s="5">
        <f>SUMIFS(base_de_dados!$T:$T,base_de_dados!$B:$B,$B478,base_de_dados!$G:$G,E$61,base_de_dados!$H:$H,$L$1,base_de_dados!$C:$C,$A478,base_de_dados!$M:$M,"&lt;=2007",base_de_dados!$O:$O,"&gt;=39447")</f>
        <v>0</v>
      </c>
      <c r="F478" s="5">
        <f>SUMIFS(base_de_dados!$T:$T,base_de_dados!$B:$B,$B478,base_de_dados!$G:$G,F$61,base_de_dados!$H:$H,$L$1,base_de_dados!$C:$C,$A478,base_de_dados!$M:$M,"&lt;=2007",base_de_dados!$O:$O,"&gt;=39447")</f>
        <v>0</v>
      </c>
      <c r="G478" s="5">
        <f>SUMIFS(base_de_dados!$T:$T,base_de_dados!$B:$B,$B478,base_de_dados!$G:$G,G$61,base_de_dados!$H:$H,$L$1,base_de_dados!$C:$C,$A478,base_de_dados!$M:$M,"&lt;=2007",base_de_dados!$O:$O,"&gt;=39447")</f>
        <v>0</v>
      </c>
      <c r="H478" s="5">
        <f>SUMIFS(base_de_dados!$T:$T,base_de_dados!$B:$B,$B478,base_de_dados!$G:$G,H$61,base_de_dados!$H:$H,$L$1,base_de_dados!$C:$C,$A478,base_de_dados!$M:$M,"&lt;=2007",base_de_dados!$O:$O,"&gt;=39447")</f>
        <v>0</v>
      </c>
      <c r="I478" s="5">
        <f>SUMIFS(base_de_dados!$T:$T,base_de_dados!$B:$B,$B478,base_de_dados!$G:$G,I$61,base_de_dados!$H:$H,$L$1,base_de_dados!$C:$C,$A478,base_de_dados!$M:$M,"&lt;=2007",base_de_dados!$O:$O,"&gt;=39447")</f>
        <v>0</v>
      </c>
      <c r="J478" s="5">
        <f>SUMIFS(base_de_dados!$T:$T,base_de_dados!$B:$B,$B478,base_de_dados!$G:$G,J$61,base_de_dados!$H:$H,$L$1,base_de_dados!$C:$C,$A478,base_de_dados!$M:$M,"&lt;=2007",base_de_dados!$O:$O,"&gt;=39447")</f>
        <v>0</v>
      </c>
      <c r="K478" s="32">
        <f t="shared" si="11"/>
        <v>0</v>
      </c>
      <c r="M478" s="57"/>
      <c r="N478" s="52"/>
      <c r="O478" s="58"/>
      <c r="P478" s="58"/>
      <c r="Q478" s="58"/>
      <c r="R478" s="58"/>
      <c r="S478" s="58"/>
      <c r="T478" s="58"/>
      <c r="U478" s="58"/>
      <c r="V478" s="58"/>
      <c r="W478" s="59"/>
      <c r="X478" s="47"/>
      <c r="Y478" s="57"/>
      <c r="Z478" s="52"/>
      <c r="AA478" s="51"/>
      <c r="AB478" s="48"/>
      <c r="AC478" s="48"/>
      <c r="AD478" s="48"/>
      <c r="AE478" s="48"/>
      <c r="AF478" s="48"/>
      <c r="AG478" s="48"/>
      <c r="AH478" s="48"/>
    </row>
    <row r="479" spans="1:34" x14ac:dyDescent="0.25">
      <c r="A479" s="29">
        <v>15</v>
      </c>
      <c r="B479" s="22" t="s">
        <v>611</v>
      </c>
      <c r="C479" s="5">
        <f>SUMIFS(base_de_dados!$T:$T,base_de_dados!$B:$B,$B479,base_de_dados!$G:$G,C$61,base_de_dados!$H:$H,$L$1,base_de_dados!$C:$C,$A479,base_de_dados!$M:$M,"&lt;=2007",base_de_dados!$O:$O,"&gt;=39447")</f>
        <v>0</v>
      </c>
      <c r="D479" s="5">
        <f>SUMIFS(base_de_dados!$T:$T,base_de_dados!$B:$B,$B479,base_de_dados!$G:$G,D$61,base_de_dados!$H:$H,$L$1,base_de_dados!$C:$C,$A479,base_de_dados!$M:$M,"&lt;=2007",base_de_dados!$O:$O,"&gt;=39447")</f>
        <v>0</v>
      </c>
      <c r="E479" s="5">
        <f>SUMIFS(base_de_dados!$T:$T,base_de_dados!$B:$B,$B479,base_de_dados!$G:$G,E$61,base_de_dados!$H:$H,$L$1,base_de_dados!$C:$C,$A479,base_de_dados!$M:$M,"&lt;=2007",base_de_dados!$O:$O,"&gt;=39447")</f>
        <v>0</v>
      </c>
      <c r="F479" s="5">
        <f>SUMIFS(base_de_dados!$T:$T,base_de_dados!$B:$B,$B479,base_de_dados!$G:$G,F$61,base_de_dados!$H:$H,$L$1,base_de_dados!$C:$C,$A479,base_de_dados!$M:$M,"&lt;=2007",base_de_dados!$O:$O,"&gt;=39447")</f>
        <v>0</v>
      </c>
      <c r="G479" s="5">
        <f>SUMIFS(base_de_dados!$T:$T,base_de_dados!$B:$B,$B479,base_de_dados!$G:$G,G$61,base_de_dados!$H:$H,$L$1,base_de_dados!$C:$C,$A479,base_de_dados!$M:$M,"&lt;=2007",base_de_dados!$O:$O,"&gt;=39447")</f>
        <v>0</v>
      </c>
      <c r="H479" s="5">
        <f>SUMIFS(base_de_dados!$T:$T,base_de_dados!$B:$B,$B479,base_de_dados!$G:$G,H$61,base_de_dados!$H:$H,$L$1,base_de_dados!$C:$C,$A479,base_de_dados!$M:$M,"&lt;=2007",base_de_dados!$O:$O,"&gt;=39447")</f>
        <v>0</v>
      </c>
      <c r="I479" s="5">
        <f>SUMIFS(base_de_dados!$T:$T,base_de_dados!$B:$B,$B479,base_de_dados!$G:$G,I$61,base_de_dados!$H:$H,$L$1,base_de_dados!$C:$C,$A479,base_de_dados!$M:$M,"&lt;=2007",base_de_dados!$O:$O,"&gt;=39447")</f>
        <v>0</v>
      </c>
      <c r="J479" s="5">
        <f>SUMIFS(base_de_dados!$T:$T,base_de_dados!$B:$B,$B479,base_de_dados!$G:$G,J$61,base_de_dados!$H:$H,$L$1,base_de_dados!$C:$C,$A479,base_de_dados!$M:$M,"&lt;=2007",base_de_dados!$O:$O,"&gt;=39447")</f>
        <v>0</v>
      </c>
      <c r="K479" s="32">
        <f t="shared" si="11"/>
        <v>0</v>
      </c>
      <c r="M479" s="57"/>
      <c r="N479" s="52"/>
      <c r="O479" s="58"/>
      <c r="P479" s="58"/>
      <c r="Q479" s="58"/>
      <c r="R479" s="58"/>
      <c r="S479" s="58"/>
      <c r="T479" s="58"/>
      <c r="U479" s="58"/>
      <c r="V479" s="58"/>
      <c r="W479" s="59"/>
      <c r="X479" s="47"/>
      <c r="Y479" s="57"/>
      <c r="Z479" s="52"/>
      <c r="AA479" s="51"/>
      <c r="AB479" s="48"/>
      <c r="AC479" s="48"/>
      <c r="AD479" s="48"/>
      <c r="AE479" s="48"/>
      <c r="AF479" s="48"/>
      <c r="AG479" s="48"/>
      <c r="AH479" s="48"/>
    </row>
    <row r="480" spans="1:34" x14ac:dyDescent="0.25">
      <c r="A480" s="29">
        <v>8</v>
      </c>
      <c r="B480" s="22" t="s">
        <v>616</v>
      </c>
      <c r="C480" s="5">
        <f>SUMIFS(base_de_dados!$T:$T,base_de_dados!$B:$B,$B480,base_de_dados!$G:$G,C$61,base_de_dados!$H:$H,$L$1,base_de_dados!$C:$C,$A480,base_de_dados!$M:$M,"&lt;=2007",base_de_dados!$O:$O,"&gt;=39447")</f>
        <v>0</v>
      </c>
      <c r="D480" s="5">
        <f>SUMIFS(base_de_dados!$T:$T,base_de_dados!$B:$B,$B480,base_de_dados!$G:$G,D$61,base_de_dados!$H:$H,$L$1,base_de_dados!$C:$C,$A480,base_de_dados!$M:$M,"&lt;=2007",base_de_dados!$O:$O,"&gt;=39447")</f>
        <v>0</v>
      </c>
      <c r="E480" s="5">
        <f>SUMIFS(base_de_dados!$T:$T,base_de_dados!$B:$B,$B480,base_de_dados!$G:$G,E$61,base_de_dados!$H:$H,$L$1,base_de_dados!$C:$C,$A480,base_de_dados!$M:$M,"&lt;=2007",base_de_dados!$O:$O,"&gt;=39447")</f>
        <v>0</v>
      </c>
      <c r="F480" s="5">
        <f>SUMIFS(base_de_dados!$T:$T,base_de_dados!$B:$B,$B480,base_de_dados!$G:$G,F$61,base_de_dados!$H:$H,$L$1,base_de_dados!$C:$C,$A480,base_de_dados!$M:$M,"&lt;=2007",base_de_dados!$O:$O,"&gt;=39447")</f>
        <v>0</v>
      </c>
      <c r="G480" s="5">
        <f>SUMIFS(base_de_dados!$T:$T,base_de_dados!$B:$B,$B480,base_de_dados!$G:$G,G$61,base_de_dados!$H:$H,$L$1,base_de_dados!$C:$C,$A480,base_de_dados!$M:$M,"&lt;=2007",base_de_dados!$O:$O,"&gt;=39447")</f>
        <v>0</v>
      </c>
      <c r="H480" s="5">
        <f>SUMIFS(base_de_dados!$T:$T,base_de_dados!$B:$B,$B480,base_de_dados!$G:$G,H$61,base_de_dados!$H:$H,$L$1,base_de_dados!$C:$C,$A480,base_de_dados!$M:$M,"&lt;=2007",base_de_dados!$O:$O,"&gt;=39447")</f>
        <v>0</v>
      </c>
      <c r="I480" s="5">
        <f>SUMIFS(base_de_dados!$T:$T,base_de_dados!$B:$B,$B480,base_de_dados!$G:$G,I$61,base_de_dados!$H:$H,$L$1,base_de_dados!$C:$C,$A480,base_de_dados!$M:$M,"&lt;=2007",base_de_dados!$O:$O,"&gt;=39447")</f>
        <v>0</v>
      </c>
      <c r="J480" s="5">
        <f>SUMIFS(base_de_dados!$T:$T,base_de_dados!$B:$B,$B480,base_de_dados!$G:$G,J$61,base_de_dados!$H:$H,$L$1,base_de_dados!$C:$C,$A480,base_de_dados!$M:$M,"&lt;=2007",base_de_dados!$O:$O,"&gt;=39447")</f>
        <v>0</v>
      </c>
      <c r="K480" s="32">
        <f t="shared" si="11"/>
        <v>0</v>
      </c>
      <c r="M480" s="57"/>
      <c r="N480" s="52"/>
      <c r="O480" s="58"/>
      <c r="P480" s="58"/>
      <c r="Q480" s="58"/>
      <c r="R480" s="58"/>
      <c r="S480" s="58"/>
      <c r="T480" s="58"/>
      <c r="U480" s="58"/>
      <c r="V480" s="58"/>
      <c r="W480" s="59"/>
      <c r="X480" s="47"/>
      <c r="Y480" s="57"/>
      <c r="Z480" s="52"/>
      <c r="AA480" s="51"/>
      <c r="AB480" s="48"/>
      <c r="AC480" s="48"/>
      <c r="AD480" s="48"/>
      <c r="AE480" s="48"/>
      <c r="AF480" s="48"/>
      <c r="AG480" s="48"/>
      <c r="AH480" s="48"/>
    </row>
    <row r="481" spans="1:34" x14ac:dyDescent="0.25">
      <c r="A481" s="29">
        <v>5</v>
      </c>
      <c r="B481" s="22" t="s">
        <v>972</v>
      </c>
      <c r="C481" s="5">
        <f>SUMIFS(base_de_dados!$T:$T,base_de_dados!$B:$B,$B481,base_de_dados!$G:$G,C$61,base_de_dados!$H:$H,$L$1,base_de_dados!$C:$C,$A481,base_de_dados!$M:$M,"&lt;=2007",base_de_dados!$O:$O,"&gt;=39447")</f>
        <v>0</v>
      </c>
      <c r="D481" s="5">
        <f>SUMIFS(base_de_dados!$T:$T,base_de_dados!$B:$B,$B481,base_de_dados!$G:$G,D$61,base_de_dados!$H:$H,$L$1,base_de_dados!$C:$C,$A481,base_de_dados!$M:$M,"&lt;=2007",base_de_dados!$O:$O,"&gt;=39447")</f>
        <v>0</v>
      </c>
      <c r="E481" s="5">
        <f>SUMIFS(base_de_dados!$T:$T,base_de_dados!$B:$B,$B481,base_de_dados!$G:$G,E$61,base_de_dados!$H:$H,$L$1,base_de_dados!$C:$C,$A481,base_de_dados!$M:$M,"&lt;=2007",base_de_dados!$O:$O,"&gt;=39447")</f>
        <v>0</v>
      </c>
      <c r="F481" s="5">
        <f>SUMIFS(base_de_dados!$T:$T,base_de_dados!$B:$B,$B481,base_de_dados!$G:$G,F$61,base_de_dados!$H:$H,$L$1,base_de_dados!$C:$C,$A481,base_de_dados!$M:$M,"&lt;=2007",base_de_dados!$O:$O,"&gt;=39447")</f>
        <v>0</v>
      </c>
      <c r="G481" s="5">
        <f>SUMIFS(base_de_dados!$T:$T,base_de_dados!$B:$B,$B481,base_de_dados!$G:$G,G$61,base_de_dados!$H:$H,$L$1,base_de_dados!$C:$C,$A481,base_de_dados!$M:$M,"&lt;=2007",base_de_dados!$O:$O,"&gt;=39447")</f>
        <v>0</v>
      </c>
      <c r="H481" s="5">
        <f>SUMIFS(base_de_dados!$T:$T,base_de_dados!$B:$B,$B481,base_de_dados!$G:$G,H$61,base_de_dados!$H:$H,$L$1,base_de_dados!$C:$C,$A481,base_de_dados!$M:$M,"&lt;=2007",base_de_dados!$O:$O,"&gt;=39447")</f>
        <v>0</v>
      </c>
      <c r="I481" s="5">
        <f>SUMIFS(base_de_dados!$T:$T,base_de_dados!$B:$B,$B481,base_de_dados!$G:$G,I$61,base_de_dados!$H:$H,$L$1,base_de_dados!$C:$C,$A481,base_de_dados!$M:$M,"&lt;=2007",base_de_dados!$O:$O,"&gt;=39447")</f>
        <v>0</v>
      </c>
      <c r="J481" s="5">
        <f>SUMIFS(base_de_dados!$T:$T,base_de_dados!$B:$B,$B481,base_de_dados!$G:$G,J$61,base_de_dados!$H:$H,$L$1,base_de_dados!$C:$C,$A481,base_de_dados!$M:$M,"&lt;=2007",base_de_dados!$O:$O,"&gt;=39447")</f>
        <v>0</v>
      </c>
      <c r="K481" s="32">
        <f t="shared" si="11"/>
        <v>0</v>
      </c>
      <c r="M481" s="57"/>
      <c r="N481" s="52"/>
      <c r="O481" s="58"/>
      <c r="P481" s="58"/>
      <c r="Q481" s="58"/>
      <c r="R481" s="58"/>
      <c r="S481" s="58"/>
      <c r="T481" s="58"/>
      <c r="U481" s="58"/>
      <c r="V481" s="58"/>
      <c r="W481" s="59"/>
      <c r="X481" s="47"/>
      <c r="Y481" s="57"/>
      <c r="Z481" s="52"/>
      <c r="AA481" s="51"/>
      <c r="AB481" s="48"/>
      <c r="AC481" s="48"/>
      <c r="AD481" s="48"/>
      <c r="AE481" s="48"/>
      <c r="AF481" s="48"/>
      <c r="AG481" s="48"/>
      <c r="AH481" s="48"/>
    </row>
    <row r="482" spans="1:34" x14ac:dyDescent="0.25">
      <c r="A482" s="29">
        <v>17</v>
      </c>
      <c r="B482" s="22" t="s">
        <v>536</v>
      </c>
      <c r="C482" s="5">
        <f>SUMIFS(base_de_dados!$T:$T,base_de_dados!$B:$B,$B482,base_de_dados!$G:$G,C$61,base_de_dados!$H:$H,$L$1,base_de_dados!$C:$C,$A482,base_de_dados!$M:$M,"&lt;=2007",base_de_dados!$O:$O,"&gt;=39447")</f>
        <v>0</v>
      </c>
      <c r="D482" s="5">
        <f>SUMIFS(base_de_dados!$T:$T,base_de_dados!$B:$B,$B482,base_de_dados!$G:$G,D$61,base_de_dados!$H:$H,$L$1,base_de_dados!$C:$C,$A482,base_de_dados!$M:$M,"&lt;=2007",base_de_dados!$O:$O,"&gt;=39447")</f>
        <v>0</v>
      </c>
      <c r="E482" s="5">
        <f>SUMIFS(base_de_dados!$T:$T,base_de_dados!$B:$B,$B482,base_de_dados!$G:$G,E$61,base_de_dados!$H:$H,$L$1,base_de_dados!$C:$C,$A482,base_de_dados!$M:$M,"&lt;=2007",base_de_dados!$O:$O,"&gt;=39447")</f>
        <v>0</v>
      </c>
      <c r="F482" s="5">
        <f>SUMIFS(base_de_dados!$T:$T,base_de_dados!$B:$B,$B482,base_de_dados!$G:$G,F$61,base_de_dados!$H:$H,$L$1,base_de_dados!$C:$C,$A482,base_de_dados!$M:$M,"&lt;=2007",base_de_dados!$O:$O,"&gt;=39447")</f>
        <v>0</v>
      </c>
      <c r="G482" s="5">
        <f>SUMIFS(base_de_dados!$T:$T,base_de_dados!$B:$B,$B482,base_de_dados!$G:$G,G$61,base_de_dados!$H:$H,$L$1,base_de_dados!$C:$C,$A482,base_de_dados!$M:$M,"&lt;=2007",base_de_dados!$O:$O,"&gt;=39447")</f>
        <v>0</v>
      </c>
      <c r="H482" s="5">
        <f>SUMIFS(base_de_dados!$T:$T,base_de_dados!$B:$B,$B482,base_de_dados!$G:$G,H$61,base_de_dados!$H:$H,$L$1,base_de_dados!$C:$C,$A482,base_de_dados!$M:$M,"&lt;=2007",base_de_dados!$O:$O,"&gt;=39447")</f>
        <v>0</v>
      </c>
      <c r="I482" s="5">
        <f>SUMIFS(base_de_dados!$T:$T,base_de_dados!$B:$B,$B482,base_de_dados!$G:$G,I$61,base_de_dados!$H:$H,$L$1,base_de_dados!$C:$C,$A482,base_de_dados!$M:$M,"&lt;=2007",base_de_dados!$O:$O,"&gt;=39447")</f>
        <v>0</v>
      </c>
      <c r="J482" s="5">
        <f>SUMIFS(base_de_dados!$T:$T,base_de_dados!$B:$B,$B482,base_de_dados!$G:$G,J$61,base_de_dados!$H:$H,$L$1,base_de_dados!$C:$C,$A482,base_de_dados!$M:$M,"&lt;=2007",base_de_dados!$O:$O,"&gt;=39447")</f>
        <v>0</v>
      </c>
      <c r="K482" s="32">
        <f t="shared" si="11"/>
        <v>0</v>
      </c>
      <c r="M482" s="57"/>
      <c r="N482" s="52"/>
      <c r="O482" s="58"/>
      <c r="P482" s="58"/>
      <c r="Q482" s="58"/>
      <c r="R482" s="58"/>
      <c r="S482" s="58"/>
      <c r="T482" s="58"/>
      <c r="U482" s="58"/>
      <c r="V482" s="58"/>
      <c r="W482" s="59"/>
      <c r="X482" s="47"/>
      <c r="Y482" s="57"/>
      <c r="Z482" s="52"/>
      <c r="AA482" s="51"/>
      <c r="AB482" s="48"/>
      <c r="AC482" s="48"/>
      <c r="AD482" s="48"/>
      <c r="AE482" s="48"/>
      <c r="AF482" s="48"/>
      <c r="AG482" s="48"/>
      <c r="AH482" s="48"/>
    </row>
    <row r="483" spans="1:34" x14ac:dyDescent="0.25">
      <c r="A483" s="29">
        <v>11</v>
      </c>
      <c r="B483" s="22" t="s">
        <v>973</v>
      </c>
      <c r="C483" s="5">
        <f>SUMIFS(base_de_dados!$T:$T,base_de_dados!$B:$B,$B483,base_de_dados!$G:$G,C$61,base_de_dados!$H:$H,$L$1,base_de_dados!$C:$C,$A483,base_de_dados!$M:$M,"&lt;=2007",base_de_dados!$O:$O,"&gt;=39447")</f>
        <v>0</v>
      </c>
      <c r="D483" s="5">
        <f>SUMIFS(base_de_dados!$T:$T,base_de_dados!$B:$B,$B483,base_de_dados!$G:$G,D$61,base_de_dados!$H:$H,$L$1,base_de_dados!$C:$C,$A483,base_de_dados!$M:$M,"&lt;=2007",base_de_dados!$O:$O,"&gt;=39447")</f>
        <v>0</v>
      </c>
      <c r="E483" s="5">
        <f>SUMIFS(base_de_dados!$T:$T,base_de_dados!$B:$B,$B483,base_de_dados!$G:$G,E$61,base_de_dados!$H:$H,$L$1,base_de_dados!$C:$C,$A483,base_de_dados!$M:$M,"&lt;=2007",base_de_dados!$O:$O,"&gt;=39447")</f>
        <v>0</v>
      </c>
      <c r="F483" s="5">
        <f>SUMIFS(base_de_dados!$T:$T,base_de_dados!$B:$B,$B483,base_de_dados!$G:$G,F$61,base_de_dados!$H:$H,$L$1,base_de_dados!$C:$C,$A483,base_de_dados!$M:$M,"&lt;=2007",base_de_dados!$O:$O,"&gt;=39447")</f>
        <v>0</v>
      </c>
      <c r="G483" s="5">
        <f>SUMIFS(base_de_dados!$T:$T,base_de_dados!$B:$B,$B483,base_de_dados!$G:$G,G$61,base_de_dados!$H:$H,$L$1,base_de_dados!$C:$C,$A483,base_de_dados!$M:$M,"&lt;=2007",base_de_dados!$O:$O,"&gt;=39447")</f>
        <v>0</v>
      </c>
      <c r="H483" s="5">
        <f>SUMIFS(base_de_dados!$T:$T,base_de_dados!$B:$B,$B483,base_de_dados!$G:$G,H$61,base_de_dados!$H:$H,$L$1,base_de_dados!$C:$C,$A483,base_de_dados!$M:$M,"&lt;=2007",base_de_dados!$O:$O,"&gt;=39447")</f>
        <v>0</v>
      </c>
      <c r="I483" s="5">
        <f>SUMIFS(base_de_dados!$T:$T,base_de_dados!$B:$B,$B483,base_de_dados!$G:$G,I$61,base_de_dados!$H:$H,$L$1,base_de_dados!$C:$C,$A483,base_de_dados!$M:$M,"&lt;=2007",base_de_dados!$O:$O,"&gt;=39447")</f>
        <v>0</v>
      </c>
      <c r="J483" s="5">
        <f>SUMIFS(base_de_dados!$T:$T,base_de_dados!$B:$B,$B483,base_de_dados!$G:$G,J$61,base_de_dados!$H:$H,$L$1,base_de_dados!$C:$C,$A483,base_de_dados!$M:$M,"&lt;=2007",base_de_dados!$O:$O,"&gt;=39447")</f>
        <v>0</v>
      </c>
      <c r="K483" s="32">
        <f t="shared" si="11"/>
        <v>0</v>
      </c>
      <c r="M483" s="57"/>
      <c r="N483" s="52"/>
      <c r="O483" s="58"/>
      <c r="P483" s="58"/>
      <c r="Q483" s="58"/>
      <c r="R483" s="58"/>
      <c r="S483" s="58"/>
      <c r="T483" s="58"/>
      <c r="U483" s="58"/>
      <c r="V483" s="58"/>
      <c r="W483" s="59"/>
      <c r="X483" s="47"/>
      <c r="Y483" s="57"/>
      <c r="Z483" s="52"/>
      <c r="AA483" s="51"/>
      <c r="AB483" s="48"/>
      <c r="AC483" s="48"/>
      <c r="AD483" s="48"/>
      <c r="AE483" s="48"/>
      <c r="AF483" s="48"/>
      <c r="AG483" s="48"/>
      <c r="AH483" s="48"/>
    </row>
    <row r="484" spans="1:34" x14ac:dyDescent="0.25">
      <c r="A484" s="29">
        <v>19</v>
      </c>
      <c r="B484" s="22" t="s">
        <v>974</v>
      </c>
      <c r="C484" s="5">
        <f>SUMIFS(base_de_dados!$T:$T,base_de_dados!$B:$B,$B484,base_de_dados!$G:$G,C$61,base_de_dados!$H:$H,$L$1,base_de_dados!$C:$C,$A484,base_de_dados!$M:$M,"&lt;=2007",base_de_dados!$O:$O,"&gt;=39447")</f>
        <v>0</v>
      </c>
      <c r="D484" s="5">
        <f>SUMIFS(base_de_dados!$T:$T,base_de_dados!$B:$B,$B484,base_de_dados!$G:$G,D$61,base_de_dados!$H:$H,$L$1,base_de_dados!$C:$C,$A484,base_de_dados!$M:$M,"&lt;=2007",base_de_dados!$O:$O,"&gt;=39447")</f>
        <v>0</v>
      </c>
      <c r="E484" s="5">
        <f>SUMIFS(base_de_dados!$T:$T,base_de_dados!$B:$B,$B484,base_de_dados!$G:$G,E$61,base_de_dados!$H:$H,$L$1,base_de_dados!$C:$C,$A484,base_de_dados!$M:$M,"&lt;=2007",base_de_dados!$O:$O,"&gt;=39447")</f>
        <v>0</v>
      </c>
      <c r="F484" s="5">
        <f>SUMIFS(base_de_dados!$T:$T,base_de_dados!$B:$B,$B484,base_de_dados!$G:$G,F$61,base_de_dados!$H:$H,$L$1,base_de_dados!$C:$C,$A484,base_de_dados!$M:$M,"&lt;=2007",base_de_dados!$O:$O,"&gt;=39447")</f>
        <v>0</v>
      </c>
      <c r="G484" s="5">
        <f>SUMIFS(base_de_dados!$T:$T,base_de_dados!$B:$B,$B484,base_de_dados!$G:$G,G$61,base_de_dados!$H:$H,$L$1,base_de_dados!$C:$C,$A484,base_de_dados!$M:$M,"&lt;=2007",base_de_dados!$O:$O,"&gt;=39447")</f>
        <v>0</v>
      </c>
      <c r="H484" s="5">
        <f>SUMIFS(base_de_dados!$T:$T,base_de_dados!$B:$B,$B484,base_de_dados!$G:$G,H$61,base_de_dados!$H:$H,$L$1,base_de_dados!$C:$C,$A484,base_de_dados!$M:$M,"&lt;=2007",base_de_dados!$O:$O,"&gt;=39447")</f>
        <v>0</v>
      </c>
      <c r="I484" s="5">
        <f>SUMIFS(base_de_dados!$T:$T,base_de_dados!$B:$B,$B484,base_de_dados!$G:$G,I$61,base_de_dados!$H:$H,$L$1,base_de_dados!$C:$C,$A484,base_de_dados!$M:$M,"&lt;=2007",base_de_dados!$O:$O,"&gt;=39447")</f>
        <v>0</v>
      </c>
      <c r="J484" s="5">
        <f>SUMIFS(base_de_dados!$T:$T,base_de_dados!$B:$B,$B484,base_de_dados!$G:$G,J$61,base_de_dados!$H:$H,$L$1,base_de_dados!$C:$C,$A484,base_de_dados!$M:$M,"&lt;=2007",base_de_dados!$O:$O,"&gt;=39447")</f>
        <v>0</v>
      </c>
      <c r="K484" s="32">
        <f t="shared" si="11"/>
        <v>0</v>
      </c>
      <c r="M484" s="57"/>
      <c r="N484" s="52"/>
      <c r="O484" s="58"/>
      <c r="P484" s="58"/>
      <c r="Q484" s="58"/>
      <c r="R484" s="58"/>
      <c r="S484" s="58"/>
      <c r="T484" s="58"/>
      <c r="U484" s="58"/>
      <c r="V484" s="58"/>
      <c r="W484" s="59"/>
      <c r="X484" s="47"/>
      <c r="Y484" s="57"/>
      <c r="Z484" s="52"/>
      <c r="AA484" s="51"/>
      <c r="AB484" s="48"/>
      <c r="AC484" s="48"/>
      <c r="AD484" s="48"/>
      <c r="AE484" s="48"/>
      <c r="AF484" s="48"/>
      <c r="AG484" s="48"/>
      <c r="AH484" s="48"/>
    </row>
    <row r="485" spans="1:34" x14ac:dyDescent="0.25">
      <c r="A485" s="29">
        <v>19</v>
      </c>
      <c r="B485" s="22" t="s">
        <v>484</v>
      </c>
      <c r="C485" s="5">
        <f>SUMIFS(base_de_dados!$T:$T,base_de_dados!$B:$B,$B485,base_de_dados!$G:$G,C$61,base_de_dados!$H:$H,$L$1,base_de_dados!$C:$C,$A485,base_de_dados!$M:$M,"&lt;=2007",base_de_dados!$O:$O,"&gt;=39447")</f>
        <v>0</v>
      </c>
      <c r="D485" s="5">
        <f>SUMIFS(base_de_dados!$T:$T,base_de_dados!$B:$B,$B485,base_de_dados!$G:$G,D$61,base_de_dados!$H:$H,$L$1,base_de_dados!$C:$C,$A485,base_de_dados!$M:$M,"&lt;=2007",base_de_dados!$O:$O,"&gt;=39447")</f>
        <v>0</v>
      </c>
      <c r="E485" s="5">
        <f>SUMIFS(base_de_dados!$T:$T,base_de_dados!$B:$B,$B485,base_de_dados!$G:$G,E$61,base_de_dados!$H:$H,$L$1,base_de_dados!$C:$C,$A485,base_de_dados!$M:$M,"&lt;=2007",base_de_dados!$O:$O,"&gt;=39447")</f>
        <v>0</v>
      </c>
      <c r="F485" s="5">
        <f>SUMIFS(base_de_dados!$T:$T,base_de_dados!$B:$B,$B485,base_de_dados!$G:$G,F$61,base_de_dados!$H:$H,$L$1,base_de_dados!$C:$C,$A485,base_de_dados!$M:$M,"&lt;=2007",base_de_dados!$O:$O,"&gt;=39447")</f>
        <v>0</v>
      </c>
      <c r="G485" s="5">
        <f>SUMIFS(base_de_dados!$T:$T,base_de_dados!$B:$B,$B485,base_de_dados!$G:$G,G$61,base_de_dados!$H:$H,$L$1,base_de_dados!$C:$C,$A485,base_de_dados!$M:$M,"&lt;=2007",base_de_dados!$O:$O,"&gt;=39447")</f>
        <v>0</v>
      </c>
      <c r="H485" s="5">
        <f>SUMIFS(base_de_dados!$T:$T,base_de_dados!$B:$B,$B485,base_de_dados!$G:$G,H$61,base_de_dados!$H:$H,$L$1,base_de_dados!$C:$C,$A485,base_de_dados!$M:$M,"&lt;=2007",base_de_dados!$O:$O,"&gt;=39447")</f>
        <v>0</v>
      </c>
      <c r="I485" s="5">
        <f>SUMIFS(base_de_dados!$T:$T,base_de_dados!$B:$B,$B485,base_de_dados!$G:$G,I$61,base_de_dados!$H:$H,$L$1,base_de_dados!$C:$C,$A485,base_de_dados!$M:$M,"&lt;=2007",base_de_dados!$O:$O,"&gt;=39447")</f>
        <v>0</v>
      </c>
      <c r="J485" s="5">
        <f>SUMIFS(base_de_dados!$T:$T,base_de_dados!$B:$B,$B485,base_de_dados!$G:$G,J$61,base_de_dados!$H:$H,$L$1,base_de_dados!$C:$C,$A485,base_de_dados!$M:$M,"&lt;=2007",base_de_dados!$O:$O,"&gt;=39447")</f>
        <v>0</v>
      </c>
      <c r="K485" s="32">
        <f t="shared" si="11"/>
        <v>0</v>
      </c>
      <c r="M485" s="57"/>
      <c r="N485" s="52"/>
      <c r="O485" s="58"/>
      <c r="P485" s="58"/>
      <c r="Q485" s="58"/>
      <c r="R485" s="58"/>
      <c r="S485" s="58"/>
      <c r="T485" s="58"/>
      <c r="U485" s="58"/>
      <c r="V485" s="58"/>
      <c r="W485" s="59"/>
      <c r="X485" s="47"/>
      <c r="Y485" s="57"/>
      <c r="Z485" s="52"/>
      <c r="AA485" s="51"/>
      <c r="AB485" s="48"/>
      <c r="AC485" s="48"/>
      <c r="AD485" s="48"/>
      <c r="AE485" s="48"/>
      <c r="AF485" s="48"/>
      <c r="AG485" s="48"/>
      <c r="AH485" s="48"/>
    </row>
    <row r="486" spans="1:34" x14ac:dyDescent="0.25">
      <c r="A486" s="29">
        <v>10</v>
      </c>
      <c r="B486" s="22" t="s">
        <v>975</v>
      </c>
      <c r="C486" s="5">
        <f>SUMIFS(base_de_dados!$T:$T,base_de_dados!$B:$B,$B486,base_de_dados!$G:$G,C$61,base_de_dados!$H:$H,$L$1,base_de_dados!$C:$C,$A486,base_de_dados!$M:$M,"&lt;=2007",base_de_dados!$O:$O,"&gt;=39447")</f>
        <v>0</v>
      </c>
      <c r="D486" s="5">
        <f>SUMIFS(base_de_dados!$T:$T,base_de_dados!$B:$B,$B486,base_de_dados!$G:$G,D$61,base_de_dados!$H:$H,$L$1,base_de_dados!$C:$C,$A486,base_de_dados!$M:$M,"&lt;=2007",base_de_dados!$O:$O,"&gt;=39447")</f>
        <v>0</v>
      </c>
      <c r="E486" s="5">
        <f>SUMIFS(base_de_dados!$T:$T,base_de_dados!$B:$B,$B486,base_de_dados!$G:$G,E$61,base_de_dados!$H:$H,$L$1,base_de_dados!$C:$C,$A486,base_de_dados!$M:$M,"&lt;=2007",base_de_dados!$O:$O,"&gt;=39447")</f>
        <v>0</v>
      </c>
      <c r="F486" s="5">
        <f>SUMIFS(base_de_dados!$T:$T,base_de_dados!$B:$B,$B486,base_de_dados!$G:$G,F$61,base_de_dados!$H:$H,$L$1,base_de_dados!$C:$C,$A486,base_de_dados!$M:$M,"&lt;=2007",base_de_dados!$O:$O,"&gt;=39447")</f>
        <v>0</v>
      </c>
      <c r="G486" s="5">
        <f>SUMIFS(base_de_dados!$T:$T,base_de_dados!$B:$B,$B486,base_de_dados!$G:$G,G$61,base_de_dados!$H:$H,$L$1,base_de_dados!$C:$C,$A486,base_de_dados!$M:$M,"&lt;=2007",base_de_dados!$O:$O,"&gt;=39447")</f>
        <v>0</v>
      </c>
      <c r="H486" s="5">
        <f>SUMIFS(base_de_dados!$T:$T,base_de_dados!$B:$B,$B486,base_de_dados!$G:$G,H$61,base_de_dados!$H:$H,$L$1,base_de_dados!$C:$C,$A486,base_de_dados!$M:$M,"&lt;=2007",base_de_dados!$O:$O,"&gt;=39447")</f>
        <v>0</v>
      </c>
      <c r="I486" s="5">
        <f>SUMIFS(base_de_dados!$T:$T,base_de_dados!$B:$B,$B486,base_de_dados!$G:$G,I$61,base_de_dados!$H:$H,$L$1,base_de_dados!$C:$C,$A486,base_de_dados!$M:$M,"&lt;=2007",base_de_dados!$O:$O,"&gt;=39447")</f>
        <v>0</v>
      </c>
      <c r="J486" s="5">
        <f>SUMIFS(base_de_dados!$T:$T,base_de_dados!$B:$B,$B486,base_de_dados!$G:$G,J$61,base_de_dados!$H:$H,$L$1,base_de_dados!$C:$C,$A486,base_de_dados!$M:$M,"&lt;=2007",base_de_dados!$O:$O,"&gt;=39447")</f>
        <v>0</v>
      </c>
      <c r="K486" s="32">
        <f t="shared" si="11"/>
        <v>0</v>
      </c>
      <c r="M486" s="57"/>
      <c r="N486" s="52"/>
      <c r="O486" s="58"/>
      <c r="P486" s="58"/>
      <c r="Q486" s="58"/>
      <c r="R486" s="58"/>
      <c r="S486" s="58"/>
      <c r="T486" s="58"/>
      <c r="U486" s="58"/>
      <c r="V486" s="58"/>
      <c r="W486" s="59"/>
      <c r="X486" s="47"/>
      <c r="Y486" s="57"/>
      <c r="Z486" s="52"/>
      <c r="AA486" s="51"/>
      <c r="AB486" s="48"/>
      <c r="AC486" s="48"/>
      <c r="AD486" s="48"/>
      <c r="AE486" s="48"/>
      <c r="AF486" s="48"/>
      <c r="AG486" s="48"/>
      <c r="AH486" s="48"/>
    </row>
    <row r="487" spans="1:34" x14ac:dyDescent="0.25">
      <c r="A487" s="29">
        <v>7</v>
      </c>
      <c r="B487" s="22" t="s">
        <v>976</v>
      </c>
      <c r="C487" s="5">
        <f>SUMIFS(base_de_dados!$T:$T,base_de_dados!$B:$B,$B487,base_de_dados!$G:$G,C$61,base_de_dados!$H:$H,$L$1,base_de_dados!$C:$C,$A487,base_de_dados!$M:$M,"&lt;=2007",base_de_dados!$O:$O,"&gt;=39447")</f>
        <v>0</v>
      </c>
      <c r="D487" s="5">
        <f>SUMIFS(base_de_dados!$T:$T,base_de_dados!$B:$B,$B487,base_de_dados!$G:$G,D$61,base_de_dados!$H:$H,$L$1,base_de_dados!$C:$C,$A487,base_de_dados!$M:$M,"&lt;=2007",base_de_dados!$O:$O,"&gt;=39447")</f>
        <v>0</v>
      </c>
      <c r="E487" s="5">
        <f>SUMIFS(base_de_dados!$T:$T,base_de_dados!$B:$B,$B487,base_de_dados!$G:$G,E$61,base_de_dados!$H:$H,$L$1,base_de_dados!$C:$C,$A487,base_de_dados!$M:$M,"&lt;=2007",base_de_dados!$O:$O,"&gt;=39447")</f>
        <v>0</v>
      </c>
      <c r="F487" s="5">
        <f>SUMIFS(base_de_dados!$T:$T,base_de_dados!$B:$B,$B487,base_de_dados!$G:$G,F$61,base_de_dados!$H:$H,$L$1,base_de_dados!$C:$C,$A487,base_de_dados!$M:$M,"&lt;=2007",base_de_dados!$O:$O,"&gt;=39447")</f>
        <v>0</v>
      </c>
      <c r="G487" s="5">
        <f>SUMIFS(base_de_dados!$T:$T,base_de_dados!$B:$B,$B487,base_de_dados!$G:$G,G$61,base_de_dados!$H:$H,$L$1,base_de_dados!$C:$C,$A487,base_de_dados!$M:$M,"&lt;=2007",base_de_dados!$O:$O,"&gt;=39447")</f>
        <v>0</v>
      </c>
      <c r="H487" s="5">
        <f>SUMIFS(base_de_dados!$T:$T,base_de_dados!$B:$B,$B487,base_de_dados!$G:$G,H$61,base_de_dados!$H:$H,$L$1,base_de_dados!$C:$C,$A487,base_de_dados!$M:$M,"&lt;=2007",base_de_dados!$O:$O,"&gt;=39447")</f>
        <v>0</v>
      </c>
      <c r="I487" s="5">
        <f>SUMIFS(base_de_dados!$T:$T,base_de_dados!$B:$B,$B487,base_de_dados!$G:$G,I$61,base_de_dados!$H:$H,$L$1,base_de_dados!$C:$C,$A487,base_de_dados!$M:$M,"&lt;=2007",base_de_dados!$O:$O,"&gt;=39447")</f>
        <v>0</v>
      </c>
      <c r="J487" s="5">
        <f>SUMIFS(base_de_dados!$T:$T,base_de_dados!$B:$B,$B487,base_de_dados!$G:$G,J$61,base_de_dados!$H:$H,$L$1,base_de_dados!$C:$C,$A487,base_de_dados!$M:$M,"&lt;=2007",base_de_dados!$O:$O,"&gt;=39447")</f>
        <v>0</v>
      </c>
      <c r="K487" s="32">
        <f t="shared" si="11"/>
        <v>0</v>
      </c>
      <c r="M487" s="57"/>
      <c r="N487" s="52"/>
      <c r="O487" s="58"/>
      <c r="P487" s="58"/>
      <c r="Q487" s="58"/>
      <c r="R487" s="58"/>
      <c r="S487" s="58"/>
      <c r="T487" s="58"/>
      <c r="U487" s="58"/>
      <c r="V487" s="58"/>
      <c r="W487" s="59"/>
      <c r="X487" s="47"/>
      <c r="Y487" s="57"/>
      <c r="Z487" s="52"/>
      <c r="AA487" s="51"/>
      <c r="AB487" s="48"/>
      <c r="AC487" s="48"/>
      <c r="AD487" s="48"/>
      <c r="AE487" s="48"/>
      <c r="AF487" s="48"/>
      <c r="AG487" s="48"/>
      <c r="AH487" s="48"/>
    </row>
    <row r="488" spans="1:34" x14ac:dyDescent="0.25">
      <c r="A488" s="29">
        <v>20</v>
      </c>
      <c r="B488" s="22" t="s">
        <v>977</v>
      </c>
      <c r="C488" s="5">
        <f>SUMIFS(base_de_dados!$T:$T,base_de_dados!$B:$B,$B488,base_de_dados!$G:$G,C$61,base_de_dados!$H:$H,$L$1,base_de_dados!$C:$C,$A488,base_de_dados!$M:$M,"&lt;=2007",base_de_dados!$O:$O,"&gt;=39447")</f>
        <v>0</v>
      </c>
      <c r="D488" s="5">
        <f>SUMIFS(base_de_dados!$T:$T,base_de_dados!$B:$B,$B488,base_de_dados!$G:$G,D$61,base_de_dados!$H:$H,$L$1,base_de_dados!$C:$C,$A488,base_de_dados!$M:$M,"&lt;=2007",base_de_dados!$O:$O,"&gt;=39447")</f>
        <v>0</v>
      </c>
      <c r="E488" s="5">
        <f>SUMIFS(base_de_dados!$T:$T,base_de_dados!$B:$B,$B488,base_de_dados!$G:$G,E$61,base_de_dados!$H:$H,$L$1,base_de_dados!$C:$C,$A488,base_de_dados!$M:$M,"&lt;=2007",base_de_dados!$O:$O,"&gt;=39447")</f>
        <v>0</v>
      </c>
      <c r="F488" s="5">
        <f>SUMIFS(base_de_dados!$T:$T,base_de_dados!$B:$B,$B488,base_de_dados!$G:$G,F$61,base_de_dados!$H:$H,$L$1,base_de_dados!$C:$C,$A488,base_de_dados!$M:$M,"&lt;=2007",base_de_dados!$O:$O,"&gt;=39447")</f>
        <v>0</v>
      </c>
      <c r="G488" s="5">
        <f>SUMIFS(base_de_dados!$T:$T,base_de_dados!$B:$B,$B488,base_de_dados!$G:$G,G$61,base_de_dados!$H:$H,$L$1,base_de_dados!$C:$C,$A488,base_de_dados!$M:$M,"&lt;=2007",base_de_dados!$O:$O,"&gt;=39447")</f>
        <v>0</v>
      </c>
      <c r="H488" s="5">
        <f>SUMIFS(base_de_dados!$T:$T,base_de_dados!$B:$B,$B488,base_de_dados!$G:$G,H$61,base_de_dados!$H:$H,$L$1,base_de_dados!$C:$C,$A488,base_de_dados!$M:$M,"&lt;=2007",base_de_dados!$O:$O,"&gt;=39447")</f>
        <v>0</v>
      </c>
      <c r="I488" s="5">
        <f>SUMIFS(base_de_dados!$T:$T,base_de_dados!$B:$B,$B488,base_de_dados!$G:$G,I$61,base_de_dados!$H:$H,$L$1,base_de_dados!$C:$C,$A488,base_de_dados!$M:$M,"&lt;=2007",base_de_dados!$O:$O,"&gt;=39447")</f>
        <v>0</v>
      </c>
      <c r="J488" s="5">
        <f>SUMIFS(base_de_dados!$T:$T,base_de_dados!$B:$B,$B488,base_de_dados!$G:$G,J$61,base_de_dados!$H:$H,$L$1,base_de_dados!$C:$C,$A488,base_de_dados!$M:$M,"&lt;=2007",base_de_dados!$O:$O,"&gt;=39447")</f>
        <v>0</v>
      </c>
      <c r="K488" s="32">
        <f t="shared" si="11"/>
        <v>0</v>
      </c>
      <c r="M488" s="57"/>
      <c r="N488" s="52"/>
      <c r="O488" s="58"/>
      <c r="P488" s="58"/>
      <c r="Q488" s="58"/>
      <c r="R488" s="58"/>
      <c r="S488" s="58"/>
      <c r="T488" s="58"/>
      <c r="U488" s="58"/>
      <c r="V488" s="58"/>
      <c r="W488" s="59"/>
      <c r="X488" s="47"/>
      <c r="Y488" s="57"/>
      <c r="Z488" s="52"/>
      <c r="AA488" s="51"/>
      <c r="AB488" s="48"/>
      <c r="AC488" s="48"/>
      <c r="AD488" s="48"/>
      <c r="AE488" s="48"/>
      <c r="AF488" s="48"/>
      <c r="AG488" s="48"/>
      <c r="AH488" s="48"/>
    </row>
    <row r="489" spans="1:34" x14ac:dyDescent="0.25">
      <c r="A489" s="29">
        <v>10</v>
      </c>
      <c r="B489" s="22" t="s">
        <v>978</v>
      </c>
      <c r="C489" s="5">
        <f>SUMIFS(base_de_dados!$T:$T,base_de_dados!$B:$B,$B489,base_de_dados!$G:$G,C$61,base_de_dados!$H:$H,$L$1,base_de_dados!$C:$C,$A489,base_de_dados!$M:$M,"&lt;=2007",base_de_dados!$O:$O,"&gt;=39447")</f>
        <v>0</v>
      </c>
      <c r="D489" s="5">
        <f>SUMIFS(base_de_dados!$T:$T,base_de_dados!$B:$B,$B489,base_de_dados!$G:$G,D$61,base_de_dados!$H:$H,$L$1,base_de_dados!$C:$C,$A489,base_de_dados!$M:$M,"&lt;=2007",base_de_dados!$O:$O,"&gt;=39447")</f>
        <v>0</v>
      </c>
      <c r="E489" s="5">
        <f>SUMIFS(base_de_dados!$T:$T,base_de_dados!$B:$B,$B489,base_de_dados!$G:$G,E$61,base_de_dados!$H:$H,$L$1,base_de_dados!$C:$C,$A489,base_de_dados!$M:$M,"&lt;=2007",base_de_dados!$O:$O,"&gt;=39447")</f>
        <v>0</v>
      </c>
      <c r="F489" s="5">
        <f>SUMIFS(base_de_dados!$T:$T,base_de_dados!$B:$B,$B489,base_de_dados!$G:$G,F$61,base_de_dados!$H:$H,$L$1,base_de_dados!$C:$C,$A489,base_de_dados!$M:$M,"&lt;=2007",base_de_dados!$O:$O,"&gt;=39447")</f>
        <v>0</v>
      </c>
      <c r="G489" s="5">
        <f>SUMIFS(base_de_dados!$T:$T,base_de_dados!$B:$B,$B489,base_de_dados!$G:$G,G$61,base_de_dados!$H:$H,$L$1,base_de_dados!$C:$C,$A489,base_de_dados!$M:$M,"&lt;=2007",base_de_dados!$O:$O,"&gt;=39447")</f>
        <v>0</v>
      </c>
      <c r="H489" s="5">
        <f>SUMIFS(base_de_dados!$T:$T,base_de_dados!$B:$B,$B489,base_de_dados!$G:$G,H$61,base_de_dados!$H:$H,$L$1,base_de_dados!$C:$C,$A489,base_de_dados!$M:$M,"&lt;=2007",base_de_dados!$O:$O,"&gt;=39447")</f>
        <v>0</v>
      </c>
      <c r="I489" s="5">
        <f>SUMIFS(base_de_dados!$T:$T,base_de_dados!$B:$B,$B489,base_de_dados!$G:$G,I$61,base_de_dados!$H:$H,$L$1,base_de_dados!$C:$C,$A489,base_de_dados!$M:$M,"&lt;=2007",base_de_dados!$O:$O,"&gt;=39447")</f>
        <v>0</v>
      </c>
      <c r="J489" s="5">
        <f>SUMIFS(base_de_dados!$T:$T,base_de_dados!$B:$B,$B489,base_de_dados!$G:$G,J$61,base_de_dados!$H:$H,$L$1,base_de_dados!$C:$C,$A489,base_de_dados!$M:$M,"&lt;=2007",base_de_dados!$O:$O,"&gt;=39447")</f>
        <v>0</v>
      </c>
      <c r="K489" s="32">
        <f t="shared" si="11"/>
        <v>0</v>
      </c>
      <c r="M489" s="57"/>
      <c r="N489" s="52"/>
      <c r="O489" s="58"/>
      <c r="P489" s="58"/>
      <c r="Q489" s="58"/>
      <c r="R489" s="58"/>
      <c r="S489" s="58"/>
      <c r="T489" s="58"/>
      <c r="U489" s="58"/>
      <c r="V489" s="58"/>
      <c r="W489" s="59"/>
      <c r="X489" s="47"/>
      <c r="Y489" s="57"/>
      <c r="Z489" s="52"/>
      <c r="AA489" s="51"/>
      <c r="AB489" s="48"/>
      <c r="AC489" s="48"/>
      <c r="AD489" s="48"/>
      <c r="AE489" s="48"/>
      <c r="AF489" s="48"/>
      <c r="AG489" s="48"/>
      <c r="AH489" s="48"/>
    </row>
    <row r="490" spans="1:34" x14ac:dyDescent="0.25">
      <c r="A490" s="29">
        <v>14</v>
      </c>
      <c r="B490" s="22" t="s">
        <v>979</v>
      </c>
      <c r="C490" s="5">
        <f>SUMIFS(base_de_dados!$T:$T,base_de_dados!$B:$B,$B490,base_de_dados!$G:$G,C$61,base_de_dados!$H:$H,$L$1,base_de_dados!$C:$C,$A490,base_de_dados!$M:$M,"&lt;=2007",base_de_dados!$O:$O,"&gt;=39447")</f>
        <v>0</v>
      </c>
      <c r="D490" s="5">
        <f>SUMIFS(base_de_dados!$T:$T,base_de_dados!$B:$B,$B490,base_de_dados!$G:$G,D$61,base_de_dados!$H:$H,$L$1,base_de_dados!$C:$C,$A490,base_de_dados!$M:$M,"&lt;=2007",base_de_dados!$O:$O,"&gt;=39447")</f>
        <v>0</v>
      </c>
      <c r="E490" s="5">
        <f>SUMIFS(base_de_dados!$T:$T,base_de_dados!$B:$B,$B490,base_de_dados!$G:$G,E$61,base_de_dados!$H:$H,$L$1,base_de_dados!$C:$C,$A490,base_de_dados!$M:$M,"&lt;=2007",base_de_dados!$O:$O,"&gt;=39447")</f>
        <v>0</v>
      </c>
      <c r="F490" s="5">
        <f>SUMIFS(base_de_dados!$T:$T,base_de_dados!$B:$B,$B490,base_de_dados!$G:$G,F$61,base_de_dados!$H:$H,$L$1,base_de_dados!$C:$C,$A490,base_de_dados!$M:$M,"&lt;=2007",base_de_dados!$O:$O,"&gt;=39447")</f>
        <v>0</v>
      </c>
      <c r="G490" s="5">
        <f>SUMIFS(base_de_dados!$T:$T,base_de_dados!$B:$B,$B490,base_de_dados!$G:$G,G$61,base_de_dados!$H:$H,$L$1,base_de_dados!$C:$C,$A490,base_de_dados!$M:$M,"&lt;=2007",base_de_dados!$O:$O,"&gt;=39447")</f>
        <v>0</v>
      </c>
      <c r="H490" s="5">
        <f>SUMIFS(base_de_dados!$T:$T,base_de_dados!$B:$B,$B490,base_de_dados!$G:$G,H$61,base_de_dados!$H:$H,$L$1,base_de_dados!$C:$C,$A490,base_de_dados!$M:$M,"&lt;=2007",base_de_dados!$O:$O,"&gt;=39447")</f>
        <v>0</v>
      </c>
      <c r="I490" s="5">
        <f>SUMIFS(base_de_dados!$T:$T,base_de_dados!$B:$B,$B490,base_de_dados!$G:$G,I$61,base_de_dados!$H:$H,$L$1,base_de_dados!$C:$C,$A490,base_de_dados!$M:$M,"&lt;=2007",base_de_dados!$O:$O,"&gt;=39447")</f>
        <v>0</v>
      </c>
      <c r="J490" s="5">
        <f>SUMIFS(base_de_dados!$T:$T,base_de_dados!$B:$B,$B490,base_de_dados!$G:$G,J$61,base_de_dados!$H:$H,$L$1,base_de_dados!$C:$C,$A490,base_de_dados!$M:$M,"&lt;=2007",base_de_dados!$O:$O,"&gt;=39447")</f>
        <v>0</v>
      </c>
      <c r="K490" s="32">
        <f t="shared" si="11"/>
        <v>0</v>
      </c>
      <c r="M490" s="57"/>
      <c r="N490" s="52"/>
      <c r="O490" s="58"/>
      <c r="P490" s="58"/>
      <c r="Q490" s="58"/>
      <c r="R490" s="58"/>
      <c r="S490" s="58"/>
      <c r="T490" s="58"/>
      <c r="U490" s="58"/>
      <c r="V490" s="58"/>
      <c r="W490" s="59"/>
      <c r="X490" s="47"/>
      <c r="Y490" s="57"/>
      <c r="Z490" s="52"/>
      <c r="AA490" s="51"/>
      <c r="AB490" s="48"/>
      <c r="AC490" s="48"/>
      <c r="AD490" s="48"/>
      <c r="AE490" s="48"/>
      <c r="AF490" s="48"/>
      <c r="AG490" s="48"/>
      <c r="AH490" s="48"/>
    </row>
    <row r="491" spans="1:34" x14ac:dyDescent="0.25">
      <c r="A491" s="29">
        <v>2</v>
      </c>
      <c r="B491" s="22" t="s">
        <v>599</v>
      </c>
      <c r="C491" s="5">
        <f>SUMIFS(base_de_dados!$T:$T,base_de_dados!$B:$B,$B491,base_de_dados!$G:$G,C$61,base_de_dados!$H:$H,$L$1,base_de_dados!$C:$C,$A491,base_de_dados!$M:$M,"&lt;=2007",base_de_dados!$O:$O,"&gt;=39447")</f>
        <v>0</v>
      </c>
      <c r="D491" s="5">
        <f>SUMIFS(base_de_dados!$T:$T,base_de_dados!$B:$B,$B491,base_de_dados!$G:$G,D$61,base_de_dados!$H:$H,$L$1,base_de_dados!$C:$C,$A491,base_de_dados!$M:$M,"&lt;=2007",base_de_dados!$O:$O,"&gt;=39447")</f>
        <v>3.8166666666666668E-2</v>
      </c>
      <c r="E491" s="5">
        <f>SUMIFS(base_de_dados!$T:$T,base_de_dados!$B:$B,$B491,base_de_dados!$G:$G,E$61,base_de_dados!$H:$H,$L$1,base_de_dados!$C:$C,$A491,base_de_dados!$M:$M,"&lt;=2007",base_de_dados!$O:$O,"&gt;=39447")</f>
        <v>0</v>
      </c>
      <c r="F491" s="5">
        <f>SUMIFS(base_de_dados!$T:$T,base_de_dados!$B:$B,$B491,base_de_dados!$G:$G,F$61,base_de_dados!$H:$H,$L$1,base_de_dados!$C:$C,$A491,base_de_dados!$M:$M,"&lt;=2007",base_de_dados!$O:$O,"&gt;=39447")</f>
        <v>0</v>
      </c>
      <c r="G491" s="5">
        <f>SUMIFS(base_de_dados!$T:$T,base_de_dados!$B:$B,$B491,base_de_dados!$G:$G,G$61,base_de_dados!$H:$H,$L$1,base_de_dados!$C:$C,$A491,base_de_dados!$M:$M,"&lt;=2007",base_de_dados!$O:$O,"&gt;=39447")</f>
        <v>0</v>
      </c>
      <c r="H491" s="5">
        <f>SUMIFS(base_de_dados!$T:$T,base_de_dados!$B:$B,$B491,base_de_dados!$G:$G,H$61,base_de_dados!$H:$H,$L$1,base_de_dados!$C:$C,$A491,base_de_dados!$M:$M,"&lt;=2007",base_de_dados!$O:$O,"&gt;=39447")</f>
        <v>0</v>
      </c>
      <c r="I491" s="5">
        <f>SUMIFS(base_de_dados!$T:$T,base_de_dados!$B:$B,$B491,base_de_dados!$G:$G,I$61,base_de_dados!$H:$H,$L$1,base_de_dados!$C:$C,$A491,base_de_dados!$M:$M,"&lt;=2007",base_de_dados!$O:$O,"&gt;=39447")</f>
        <v>0</v>
      </c>
      <c r="J491" s="5">
        <f>SUMIFS(base_de_dados!$T:$T,base_de_dados!$B:$B,$B491,base_de_dados!$G:$G,J$61,base_de_dados!$H:$H,$L$1,base_de_dados!$C:$C,$A491,base_de_dados!$M:$M,"&lt;=2007",base_de_dados!$O:$O,"&gt;=39447")</f>
        <v>0</v>
      </c>
      <c r="K491" s="32">
        <f t="shared" si="11"/>
        <v>3.8166666666666668E-2</v>
      </c>
      <c r="M491" s="57"/>
      <c r="N491" s="52"/>
      <c r="O491" s="58"/>
      <c r="P491" s="58"/>
      <c r="Q491" s="58"/>
      <c r="R491" s="58"/>
      <c r="S491" s="58"/>
      <c r="T491" s="58"/>
      <c r="U491" s="58"/>
      <c r="V491" s="58"/>
      <c r="W491" s="59"/>
      <c r="X491" s="47"/>
      <c r="Y491" s="57"/>
      <c r="Z491" s="52"/>
      <c r="AA491" s="51"/>
      <c r="AB491" s="48"/>
      <c r="AC491" s="48"/>
      <c r="AD491" s="48"/>
      <c r="AE491" s="48"/>
      <c r="AF491" s="48"/>
      <c r="AG491" s="48"/>
      <c r="AH491" s="48"/>
    </row>
    <row r="492" spans="1:34" x14ac:dyDescent="0.25">
      <c r="A492" s="29">
        <v>15</v>
      </c>
      <c r="B492" s="22" t="s">
        <v>980</v>
      </c>
      <c r="C492" s="5">
        <f>SUMIFS(base_de_dados!$T:$T,base_de_dados!$B:$B,$B492,base_de_dados!$G:$G,C$61,base_de_dados!$H:$H,$L$1,base_de_dados!$C:$C,$A492,base_de_dados!$M:$M,"&lt;=2007",base_de_dados!$O:$O,"&gt;=39447")</f>
        <v>0</v>
      </c>
      <c r="D492" s="5">
        <f>SUMIFS(base_de_dados!$T:$T,base_de_dados!$B:$B,$B492,base_de_dados!$G:$G,D$61,base_de_dados!$H:$H,$L$1,base_de_dados!$C:$C,$A492,base_de_dados!$M:$M,"&lt;=2007",base_de_dados!$O:$O,"&gt;=39447")</f>
        <v>0</v>
      </c>
      <c r="E492" s="5">
        <f>SUMIFS(base_de_dados!$T:$T,base_de_dados!$B:$B,$B492,base_de_dados!$G:$G,E$61,base_de_dados!$H:$H,$L$1,base_de_dados!$C:$C,$A492,base_de_dados!$M:$M,"&lt;=2007",base_de_dados!$O:$O,"&gt;=39447")</f>
        <v>0</v>
      </c>
      <c r="F492" s="5">
        <f>SUMIFS(base_de_dados!$T:$T,base_de_dados!$B:$B,$B492,base_de_dados!$G:$G,F$61,base_de_dados!$H:$H,$L$1,base_de_dados!$C:$C,$A492,base_de_dados!$M:$M,"&lt;=2007",base_de_dados!$O:$O,"&gt;=39447")</f>
        <v>0</v>
      </c>
      <c r="G492" s="5">
        <f>SUMIFS(base_de_dados!$T:$T,base_de_dados!$B:$B,$B492,base_de_dados!$G:$G,G$61,base_de_dados!$H:$H,$L$1,base_de_dados!$C:$C,$A492,base_de_dados!$M:$M,"&lt;=2007",base_de_dados!$O:$O,"&gt;=39447")</f>
        <v>0</v>
      </c>
      <c r="H492" s="5">
        <f>SUMIFS(base_de_dados!$T:$T,base_de_dados!$B:$B,$B492,base_de_dados!$G:$G,H$61,base_de_dados!$H:$H,$L$1,base_de_dados!$C:$C,$A492,base_de_dados!$M:$M,"&lt;=2007",base_de_dados!$O:$O,"&gt;=39447")</f>
        <v>0</v>
      </c>
      <c r="I492" s="5">
        <f>SUMIFS(base_de_dados!$T:$T,base_de_dados!$B:$B,$B492,base_de_dados!$G:$G,I$61,base_de_dados!$H:$H,$L$1,base_de_dados!$C:$C,$A492,base_de_dados!$M:$M,"&lt;=2007",base_de_dados!$O:$O,"&gt;=39447")</f>
        <v>0</v>
      </c>
      <c r="J492" s="5">
        <f>SUMIFS(base_de_dados!$T:$T,base_de_dados!$B:$B,$B492,base_de_dados!$G:$G,J$61,base_de_dados!$H:$H,$L$1,base_de_dados!$C:$C,$A492,base_de_dados!$M:$M,"&lt;=2007",base_de_dados!$O:$O,"&gt;=39447")</f>
        <v>0</v>
      </c>
      <c r="K492" s="32">
        <f t="shared" si="11"/>
        <v>0</v>
      </c>
      <c r="M492" s="57"/>
      <c r="N492" s="52"/>
      <c r="O492" s="58"/>
      <c r="P492" s="58"/>
      <c r="Q492" s="58"/>
      <c r="R492" s="58"/>
      <c r="S492" s="58"/>
      <c r="T492" s="58"/>
      <c r="U492" s="58"/>
      <c r="V492" s="58"/>
      <c r="W492" s="59"/>
      <c r="X492" s="47"/>
      <c r="Y492" s="57"/>
      <c r="Z492" s="52"/>
      <c r="AA492" s="51"/>
      <c r="AB492" s="48"/>
      <c r="AC492" s="48"/>
      <c r="AD492" s="48"/>
      <c r="AE492" s="48"/>
      <c r="AF492" s="48"/>
      <c r="AG492" s="48"/>
      <c r="AH492" s="48"/>
    </row>
    <row r="493" spans="1:34" x14ac:dyDescent="0.25">
      <c r="A493" s="29">
        <v>5</v>
      </c>
      <c r="B493" s="22" t="s">
        <v>981</v>
      </c>
      <c r="C493" s="5">
        <f>SUMIFS(base_de_dados!$T:$T,base_de_dados!$B:$B,$B493,base_de_dados!$G:$G,C$61,base_de_dados!$H:$H,$L$1,base_de_dados!$C:$C,$A493,base_de_dados!$M:$M,"&lt;=2007",base_de_dados!$O:$O,"&gt;=39447")</f>
        <v>0</v>
      </c>
      <c r="D493" s="5">
        <f>SUMIFS(base_de_dados!$T:$T,base_de_dados!$B:$B,$B493,base_de_dados!$G:$G,D$61,base_de_dados!$H:$H,$L$1,base_de_dados!$C:$C,$A493,base_de_dados!$M:$M,"&lt;=2007",base_de_dados!$O:$O,"&gt;=39447")</f>
        <v>0</v>
      </c>
      <c r="E493" s="5">
        <f>SUMIFS(base_de_dados!$T:$T,base_de_dados!$B:$B,$B493,base_de_dados!$G:$G,E$61,base_de_dados!$H:$H,$L$1,base_de_dados!$C:$C,$A493,base_de_dados!$M:$M,"&lt;=2007",base_de_dados!$O:$O,"&gt;=39447")</f>
        <v>0</v>
      </c>
      <c r="F493" s="5">
        <f>SUMIFS(base_de_dados!$T:$T,base_de_dados!$B:$B,$B493,base_de_dados!$G:$G,F$61,base_de_dados!$H:$H,$L$1,base_de_dados!$C:$C,$A493,base_de_dados!$M:$M,"&lt;=2007",base_de_dados!$O:$O,"&gt;=39447")</f>
        <v>0</v>
      </c>
      <c r="G493" s="5">
        <f>SUMIFS(base_de_dados!$T:$T,base_de_dados!$B:$B,$B493,base_de_dados!$G:$G,G$61,base_de_dados!$H:$H,$L$1,base_de_dados!$C:$C,$A493,base_de_dados!$M:$M,"&lt;=2007",base_de_dados!$O:$O,"&gt;=39447")</f>
        <v>0</v>
      </c>
      <c r="H493" s="5">
        <f>SUMIFS(base_de_dados!$T:$T,base_de_dados!$B:$B,$B493,base_de_dados!$G:$G,H$61,base_de_dados!$H:$H,$L$1,base_de_dados!$C:$C,$A493,base_de_dados!$M:$M,"&lt;=2007",base_de_dados!$O:$O,"&gt;=39447")</f>
        <v>0</v>
      </c>
      <c r="I493" s="5">
        <f>SUMIFS(base_de_dados!$T:$T,base_de_dados!$B:$B,$B493,base_de_dados!$G:$G,I$61,base_de_dados!$H:$H,$L$1,base_de_dados!$C:$C,$A493,base_de_dados!$M:$M,"&lt;=2007",base_de_dados!$O:$O,"&gt;=39447")</f>
        <v>0</v>
      </c>
      <c r="J493" s="5">
        <f>SUMIFS(base_de_dados!$T:$T,base_de_dados!$B:$B,$B493,base_de_dados!$G:$G,J$61,base_de_dados!$H:$H,$L$1,base_de_dados!$C:$C,$A493,base_de_dados!$M:$M,"&lt;=2007",base_de_dados!$O:$O,"&gt;=39447")</f>
        <v>0</v>
      </c>
      <c r="K493" s="32">
        <f t="shared" si="11"/>
        <v>0</v>
      </c>
      <c r="M493" s="57"/>
      <c r="N493" s="52"/>
      <c r="O493" s="58"/>
      <c r="P493" s="58"/>
      <c r="Q493" s="58"/>
      <c r="R493" s="58"/>
      <c r="S493" s="58"/>
      <c r="T493" s="58"/>
      <c r="U493" s="58"/>
      <c r="V493" s="58"/>
      <c r="W493" s="59"/>
      <c r="X493" s="47"/>
      <c r="Y493" s="57"/>
      <c r="Z493" s="52"/>
      <c r="AA493" s="51"/>
      <c r="AB493" s="48"/>
      <c r="AC493" s="48"/>
      <c r="AD493" s="48"/>
      <c r="AE493" s="48"/>
      <c r="AF493" s="48"/>
      <c r="AG493" s="48"/>
      <c r="AH493" s="48"/>
    </row>
    <row r="494" spans="1:34" x14ac:dyDescent="0.25">
      <c r="A494" s="29">
        <v>21</v>
      </c>
      <c r="B494" s="22" t="s">
        <v>982</v>
      </c>
      <c r="C494" s="5">
        <f>SUMIFS(base_de_dados!$T:$T,base_de_dados!$B:$B,$B494,base_de_dados!$G:$G,C$61,base_de_dados!$H:$H,$L$1,base_de_dados!$C:$C,$A494,base_de_dados!$M:$M,"&lt;=2007",base_de_dados!$O:$O,"&gt;=39447")</f>
        <v>0</v>
      </c>
      <c r="D494" s="5">
        <f>SUMIFS(base_de_dados!$T:$T,base_de_dados!$B:$B,$B494,base_de_dados!$G:$G,D$61,base_de_dados!$H:$H,$L$1,base_de_dados!$C:$C,$A494,base_de_dados!$M:$M,"&lt;=2007",base_de_dados!$O:$O,"&gt;=39447")</f>
        <v>0</v>
      </c>
      <c r="E494" s="5">
        <f>SUMIFS(base_de_dados!$T:$T,base_de_dados!$B:$B,$B494,base_de_dados!$G:$G,E$61,base_de_dados!$H:$H,$L$1,base_de_dados!$C:$C,$A494,base_de_dados!$M:$M,"&lt;=2007",base_de_dados!$O:$O,"&gt;=39447")</f>
        <v>0</v>
      </c>
      <c r="F494" s="5">
        <f>SUMIFS(base_de_dados!$T:$T,base_de_dados!$B:$B,$B494,base_de_dados!$G:$G,F$61,base_de_dados!$H:$H,$L$1,base_de_dados!$C:$C,$A494,base_de_dados!$M:$M,"&lt;=2007",base_de_dados!$O:$O,"&gt;=39447")</f>
        <v>0</v>
      </c>
      <c r="G494" s="5">
        <f>SUMIFS(base_de_dados!$T:$T,base_de_dados!$B:$B,$B494,base_de_dados!$G:$G,G$61,base_de_dados!$H:$H,$L$1,base_de_dados!$C:$C,$A494,base_de_dados!$M:$M,"&lt;=2007",base_de_dados!$O:$O,"&gt;=39447")</f>
        <v>0</v>
      </c>
      <c r="H494" s="5">
        <f>SUMIFS(base_de_dados!$T:$T,base_de_dados!$B:$B,$B494,base_de_dados!$G:$G,H$61,base_de_dados!$H:$H,$L$1,base_de_dados!$C:$C,$A494,base_de_dados!$M:$M,"&lt;=2007",base_de_dados!$O:$O,"&gt;=39447")</f>
        <v>0</v>
      </c>
      <c r="I494" s="5">
        <f>SUMIFS(base_de_dados!$T:$T,base_de_dados!$B:$B,$B494,base_de_dados!$G:$G,I$61,base_de_dados!$H:$H,$L$1,base_de_dados!$C:$C,$A494,base_de_dados!$M:$M,"&lt;=2007",base_de_dados!$O:$O,"&gt;=39447")</f>
        <v>0</v>
      </c>
      <c r="J494" s="5">
        <f>SUMIFS(base_de_dados!$T:$T,base_de_dados!$B:$B,$B494,base_de_dados!$G:$G,J$61,base_de_dados!$H:$H,$L$1,base_de_dados!$C:$C,$A494,base_de_dados!$M:$M,"&lt;=2007",base_de_dados!$O:$O,"&gt;=39447")</f>
        <v>0</v>
      </c>
      <c r="K494" s="32">
        <f t="shared" si="11"/>
        <v>0</v>
      </c>
      <c r="M494" s="57"/>
      <c r="N494" s="52"/>
      <c r="O494" s="58"/>
      <c r="P494" s="58"/>
      <c r="Q494" s="58"/>
      <c r="R494" s="58"/>
      <c r="S494" s="58"/>
      <c r="T494" s="58"/>
      <c r="U494" s="58"/>
      <c r="V494" s="58"/>
      <c r="W494" s="59"/>
      <c r="X494" s="47"/>
      <c r="Y494" s="57"/>
      <c r="Z494" s="52"/>
      <c r="AA494" s="51"/>
      <c r="AB494" s="48"/>
      <c r="AC494" s="48"/>
      <c r="AD494" s="48"/>
      <c r="AE494" s="48"/>
      <c r="AF494" s="48"/>
      <c r="AG494" s="48"/>
      <c r="AH494" s="48"/>
    </row>
    <row r="495" spans="1:34" x14ac:dyDescent="0.25">
      <c r="A495" s="29">
        <v>2</v>
      </c>
      <c r="B495" s="22" t="s">
        <v>983</v>
      </c>
      <c r="C495" s="5">
        <f>SUMIFS(base_de_dados!$T:$T,base_de_dados!$B:$B,$B495,base_de_dados!$G:$G,C$61,base_de_dados!$H:$H,$L$1,base_de_dados!$C:$C,$A495,base_de_dados!$M:$M,"&lt;=2007",base_de_dados!$O:$O,"&gt;=39447")</f>
        <v>0</v>
      </c>
      <c r="D495" s="5">
        <f>SUMIFS(base_de_dados!$T:$T,base_de_dados!$B:$B,$B495,base_de_dados!$G:$G,D$61,base_de_dados!$H:$H,$L$1,base_de_dados!$C:$C,$A495,base_de_dados!$M:$M,"&lt;=2007",base_de_dados!$O:$O,"&gt;=39447")</f>
        <v>0</v>
      </c>
      <c r="E495" s="5">
        <f>SUMIFS(base_de_dados!$T:$T,base_de_dados!$B:$B,$B495,base_de_dados!$G:$G,E$61,base_de_dados!$H:$H,$L$1,base_de_dados!$C:$C,$A495,base_de_dados!$M:$M,"&lt;=2007",base_de_dados!$O:$O,"&gt;=39447")</f>
        <v>0</v>
      </c>
      <c r="F495" s="5">
        <f>SUMIFS(base_de_dados!$T:$T,base_de_dados!$B:$B,$B495,base_de_dados!$G:$G,F$61,base_de_dados!$H:$H,$L$1,base_de_dados!$C:$C,$A495,base_de_dados!$M:$M,"&lt;=2007",base_de_dados!$O:$O,"&gt;=39447")</f>
        <v>0</v>
      </c>
      <c r="G495" s="5">
        <f>SUMIFS(base_de_dados!$T:$T,base_de_dados!$B:$B,$B495,base_de_dados!$G:$G,G$61,base_de_dados!$H:$H,$L$1,base_de_dados!$C:$C,$A495,base_de_dados!$M:$M,"&lt;=2007",base_de_dados!$O:$O,"&gt;=39447")</f>
        <v>0</v>
      </c>
      <c r="H495" s="5">
        <f>SUMIFS(base_de_dados!$T:$T,base_de_dados!$B:$B,$B495,base_de_dados!$G:$G,H$61,base_de_dados!$H:$H,$L$1,base_de_dados!$C:$C,$A495,base_de_dados!$M:$M,"&lt;=2007",base_de_dados!$O:$O,"&gt;=39447")</f>
        <v>0</v>
      </c>
      <c r="I495" s="5">
        <f>SUMIFS(base_de_dados!$T:$T,base_de_dados!$B:$B,$B495,base_de_dados!$G:$G,I$61,base_de_dados!$H:$H,$L$1,base_de_dados!$C:$C,$A495,base_de_dados!$M:$M,"&lt;=2007",base_de_dados!$O:$O,"&gt;=39447")</f>
        <v>0</v>
      </c>
      <c r="J495" s="5">
        <f>SUMIFS(base_de_dados!$T:$T,base_de_dados!$B:$B,$B495,base_de_dados!$G:$G,J$61,base_de_dados!$H:$H,$L$1,base_de_dados!$C:$C,$A495,base_de_dados!$M:$M,"&lt;=2007",base_de_dados!$O:$O,"&gt;=39447")</f>
        <v>0</v>
      </c>
      <c r="K495" s="32">
        <f t="shared" si="11"/>
        <v>0</v>
      </c>
      <c r="M495" s="57"/>
      <c r="N495" s="52"/>
      <c r="O495" s="58"/>
      <c r="P495" s="58"/>
      <c r="Q495" s="58"/>
      <c r="R495" s="58"/>
      <c r="S495" s="58"/>
      <c r="T495" s="58"/>
      <c r="U495" s="58"/>
      <c r="V495" s="58"/>
      <c r="W495" s="59"/>
      <c r="X495" s="47"/>
      <c r="Y495" s="57"/>
      <c r="Z495" s="52"/>
      <c r="AA495" s="51"/>
      <c r="AB495" s="48"/>
      <c r="AC495" s="48"/>
      <c r="AD495" s="48"/>
      <c r="AE495" s="48"/>
      <c r="AF495" s="48"/>
      <c r="AG495" s="48"/>
      <c r="AH495" s="48"/>
    </row>
    <row r="496" spans="1:34" x14ac:dyDescent="0.25">
      <c r="A496" s="29">
        <v>5</v>
      </c>
      <c r="B496" s="22" t="s">
        <v>984</v>
      </c>
      <c r="C496" s="5">
        <f>SUMIFS(base_de_dados!$T:$T,base_de_dados!$B:$B,$B496,base_de_dados!$G:$G,C$61,base_de_dados!$H:$H,$L$1,base_de_dados!$C:$C,$A496,base_de_dados!$M:$M,"&lt;=2007",base_de_dados!$O:$O,"&gt;=39447")</f>
        <v>0</v>
      </c>
      <c r="D496" s="5">
        <f>SUMIFS(base_de_dados!$T:$T,base_de_dados!$B:$B,$B496,base_de_dados!$G:$G,D$61,base_de_dados!$H:$H,$L$1,base_de_dados!$C:$C,$A496,base_de_dados!$M:$M,"&lt;=2007",base_de_dados!$O:$O,"&gt;=39447")</f>
        <v>0</v>
      </c>
      <c r="E496" s="5">
        <f>SUMIFS(base_de_dados!$T:$T,base_de_dados!$B:$B,$B496,base_de_dados!$G:$G,E$61,base_de_dados!$H:$H,$L$1,base_de_dados!$C:$C,$A496,base_de_dados!$M:$M,"&lt;=2007",base_de_dados!$O:$O,"&gt;=39447")</f>
        <v>0</v>
      </c>
      <c r="F496" s="5">
        <f>SUMIFS(base_de_dados!$T:$T,base_de_dados!$B:$B,$B496,base_de_dados!$G:$G,F$61,base_de_dados!$H:$H,$L$1,base_de_dados!$C:$C,$A496,base_de_dados!$M:$M,"&lt;=2007",base_de_dados!$O:$O,"&gt;=39447")</f>
        <v>0</v>
      </c>
      <c r="G496" s="5">
        <f>SUMIFS(base_de_dados!$T:$T,base_de_dados!$B:$B,$B496,base_de_dados!$G:$G,G$61,base_de_dados!$H:$H,$L$1,base_de_dados!$C:$C,$A496,base_de_dados!$M:$M,"&lt;=2007",base_de_dados!$O:$O,"&gt;=39447")</f>
        <v>0</v>
      </c>
      <c r="H496" s="5">
        <f>SUMIFS(base_de_dados!$T:$T,base_de_dados!$B:$B,$B496,base_de_dados!$G:$G,H$61,base_de_dados!$H:$H,$L$1,base_de_dados!$C:$C,$A496,base_de_dados!$M:$M,"&lt;=2007",base_de_dados!$O:$O,"&gt;=39447")</f>
        <v>0</v>
      </c>
      <c r="I496" s="5">
        <f>SUMIFS(base_de_dados!$T:$T,base_de_dados!$B:$B,$B496,base_de_dados!$G:$G,I$61,base_de_dados!$H:$H,$L$1,base_de_dados!$C:$C,$A496,base_de_dados!$M:$M,"&lt;=2007",base_de_dados!$O:$O,"&gt;=39447")</f>
        <v>0</v>
      </c>
      <c r="J496" s="5">
        <f>SUMIFS(base_de_dados!$T:$T,base_de_dados!$B:$B,$B496,base_de_dados!$G:$G,J$61,base_de_dados!$H:$H,$L$1,base_de_dados!$C:$C,$A496,base_de_dados!$M:$M,"&lt;=2007",base_de_dados!$O:$O,"&gt;=39447")</f>
        <v>0</v>
      </c>
      <c r="K496" s="32">
        <f t="shared" si="11"/>
        <v>0</v>
      </c>
      <c r="M496" s="57"/>
      <c r="N496" s="52"/>
      <c r="O496" s="58"/>
      <c r="P496" s="58"/>
      <c r="Q496" s="58"/>
      <c r="R496" s="58"/>
      <c r="S496" s="58"/>
      <c r="T496" s="58"/>
      <c r="U496" s="58"/>
      <c r="V496" s="58"/>
      <c r="W496" s="59"/>
      <c r="X496" s="47"/>
      <c r="Y496" s="57"/>
      <c r="Z496" s="52"/>
      <c r="AA496" s="51"/>
      <c r="AB496" s="48"/>
      <c r="AC496" s="48"/>
      <c r="AD496" s="48"/>
      <c r="AE496" s="48"/>
      <c r="AF496" s="48"/>
      <c r="AG496" s="48"/>
      <c r="AH496" s="48"/>
    </row>
    <row r="497" spans="1:34" x14ac:dyDescent="0.25">
      <c r="A497" s="29">
        <v>5</v>
      </c>
      <c r="B497" s="22" t="s">
        <v>985</v>
      </c>
      <c r="C497" s="5">
        <f>SUMIFS(base_de_dados!$T:$T,base_de_dados!$B:$B,$B497,base_de_dados!$G:$G,C$61,base_de_dados!$H:$H,$L$1,base_de_dados!$C:$C,$A497,base_de_dados!$M:$M,"&lt;=2007",base_de_dados!$O:$O,"&gt;=39447")</f>
        <v>0</v>
      </c>
      <c r="D497" s="5">
        <f>SUMIFS(base_de_dados!$T:$T,base_de_dados!$B:$B,$B497,base_de_dados!$G:$G,D$61,base_de_dados!$H:$H,$L$1,base_de_dados!$C:$C,$A497,base_de_dados!$M:$M,"&lt;=2007",base_de_dados!$O:$O,"&gt;=39447")</f>
        <v>0</v>
      </c>
      <c r="E497" s="5">
        <f>SUMIFS(base_de_dados!$T:$T,base_de_dados!$B:$B,$B497,base_de_dados!$G:$G,E$61,base_de_dados!$H:$H,$L$1,base_de_dados!$C:$C,$A497,base_de_dados!$M:$M,"&lt;=2007",base_de_dados!$O:$O,"&gt;=39447")</f>
        <v>0</v>
      </c>
      <c r="F497" s="5">
        <f>SUMIFS(base_de_dados!$T:$T,base_de_dados!$B:$B,$B497,base_de_dados!$G:$G,F$61,base_de_dados!$H:$H,$L$1,base_de_dados!$C:$C,$A497,base_de_dados!$M:$M,"&lt;=2007",base_de_dados!$O:$O,"&gt;=39447")</f>
        <v>0</v>
      </c>
      <c r="G497" s="5">
        <f>SUMIFS(base_de_dados!$T:$T,base_de_dados!$B:$B,$B497,base_de_dados!$G:$G,G$61,base_de_dados!$H:$H,$L$1,base_de_dados!$C:$C,$A497,base_de_dados!$M:$M,"&lt;=2007",base_de_dados!$O:$O,"&gt;=39447")</f>
        <v>0</v>
      </c>
      <c r="H497" s="5">
        <f>SUMIFS(base_de_dados!$T:$T,base_de_dados!$B:$B,$B497,base_de_dados!$G:$G,H$61,base_de_dados!$H:$H,$L$1,base_de_dados!$C:$C,$A497,base_de_dados!$M:$M,"&lt;=2007",base_de_dados!$O:$O,"&gt;=39447")</f>
        <v>0</v>
      </c>
      <c r="I497" s="5">
        <f>SUMIFS(base_de_dados!$T:$T,base_de_dados!$B:$B,$B497,base_de_dados!$G:$G,I$61,base_de_dados!$H:$H,$L$1,base_de_dados!$C:$C,$A497,base_de_dados!$M:$M,"&lt;=2007",base_de_dados!$O:$O,"&gt;=39447")</f>
        <v>0</v>
      </c>
      <c r="J497" s="5">
        <f>SUMIFS(base_de_dados!$T:$T,base_de_dados!$B:$B,$B497,base_de_dados!$G:$G,J$61,base_de_dados!$H:$H,$L$1,base_de_dados!$C:$C,$A497,base_de_dados!$M:$M,"&lt;=2007",base_de_dados!$O:$O,"&gt;=39447")</f>
        <v>0</v>
      </c>
      <c r="K497" s="32">
        <f t="shared" si="11"/>
        <v>0</v>
      </c>
      <c r="M497" s="57"/>
      <c r="N497" s="52"/>
      <c r="O497" s="58"/>
      <c r="P497" s="58"/>
      <c r="Q497" s="58"/>
      <c r="R497" s="58"/>
      <c r="S497" s="58"/>
      <c r="T497" s="58"/>
      <c r="U497" s="58"/>
      <c r="V497" s="58"/>
      <c r="W497" s="59"/>
      <c r="X497" s="47"/>
      <c r="Y497" s="57"/>
      <c r="Z497" s="52"/>
      <c r="AA497" s="51"/>
      <c r="AB497" s="48"/>
      <c r="AC497" s="48"/>
      <c r="AD497" s="48"/>
      <c r="AE497" s="48"/>
      <c r="AF497" s="48"/>
      <c r="AG497" s="48"/>
      <c r="AH497" s="48"/>
    </row>
    <row r="498" spans="1:34" x14ac:dyDescent="0.25">
      <c r="A498" s="29">
        <v>14</v>
      </c>
      <c r="B498" s="22" t="s">
        <v>566</v>
      </c>
      <c r="C498" s="5">
        <f>SUMIFS(base_de_dados!$T:$T,base_de_dados!$B:$B,$B498,base_de_dados!$G:$G,C$61,base_de_dados!$H:$H,$L$1,base_de_dados!$C:$C,$A498,base_de_dados!$M:$M,"&lt;=2007",base_de_dados!$O:$O,"&gt;=39447")</f>
        <v>9.8299999999999998E-2</v>
      </c>
      <c r="D498" s="5">
        <f>SUMIFS(base_de_dados!$T:$T,base_de_dados!$B:$B,$B498,base_de_dados!$G:$G,D$61,base_de_dados!$H:$H,$L$1,base_de_dados!$C:$C,$A498,base_de_dados!$M:$M,"&lt;=2007",base_de_dados!$O:$O,"&gt;=39447")</f>
        <v>0</v>
      </c>
      <c r="E498" s="5">
        <f>SUMIFS(base_de_dados!$T:$T,base_de_dados!$B:$B,$B498,base_de_dados!$G:$G,E$61,base_de_dados!$H:$H,$L$1,base_de_dados!$C:$C,$A498,base_de_dados!$M:$M,"&lt;=2007",base_de_dados!$O:$O,"&gt;=39447")</f>
        <v>0</v>
      </c>
      <c r="F498" s="5">
        <f>SUMIFS(base_de_dados!$T:$T,base_de_dados!$B:$B,$B498,base_de_dados!$G:$G,F$61,base_de_dados!$H:$H,$L$1,base_de_dados!$C:$C,$A498,base_de_dados!$M:$M,"&lt;=2007",base_de_dados!$O:$O,"&gt;=39447")</f>
        <v>6.5163115169964486E-3</v>
      </c>
      <c r="G498" s="5">
        <f>SUMIFS(base_de_dados!$T:$T,base_de_dados!$B:$B,$B498,base_de_dados!$G:$G,G$61,base_de_dados!$H:$H,$L$1,base_de_dados!$C:$C,$A498,base_de_dados!$M:$M,"&lt;=2007",base_de_dados!$O:$O,"&gt;=39447")</f>
        <v>0</v>
      </c>
      <c r="H498" s="5">
        <f>SUMIFS(base_de_dados!$T:$T,base_de_dados!$B:$B,$B498,base_de_dados!$G:$G,H$61,base_de_dados!$H:$H,$L$1,base_de_dados!$C:$C,$A498,base_de_dados!$M:$M,"&lt;=2007",base_de_dados!$O:$O,"&gt;=39447")</f>
        <v>0</v>
      </c>
      <c r="I498" s="5">
        <f>SUMIFS(base_de_dados!$T:$T,base_de_dados!$B:$B,$B498,base_de_dados!$G:$G,I$61,base_de_dados!$H:$H,$L$1,base_de_dados!$C:$C,$A498,base_de_dados!$M:$M,"&lt;=2007",base_de_dados!$O:$O,"&gt;=39447")</f>
        <v>0</v>
      </c>
      <c r="J498" s="5">
        <f>SUMIFS(base_de_dados!$T:$T,base_de_dados!$B:$B,$B498,base_de_dados!$G:$G,J$61,base_de_dados!$H:$H,$L$1,base_de_dados!$C:$C,$A498,base_de_dados!$M:$M,"&lt;=2007",base_de_dados!$O:$O,"&gt;=39447")</f>
        <v>0</v>
      </c>
      <c r="K498" s="32">
        <f t="shared" si="11"/>
        <v>0.10481631151699644</v>
      </c>
      <c r="M498" s="57"/>
      <c r="N498" s="52"/>
      <c r="O498" s="58"/>
      <c r="P498" s="58"/>
      <c r="Q498" s="58"/>
      <c r="R498" s="58"/>
      <c r="S498" s="58"/>
      <c r="T498" s="58"/>
      <c r="U498" s="58"/>
      <c r="V498" s="58"/>
      <c r="W498" s="59"/>
      <c r="X498" s="47"/>
      <c r="Y498" s="57"/>
      <c r="Z498" s="52"/>
      <c r="AA498" s="51"/>
      <c r="AB498" s="48"/>
      <c r="AC498" s="48"/>
      <c r="AD498" s="48"/>
      <c r="AE498" s="48"/>
      <c r="AF498" s="48"/>
      <c r="AG498" s="48"/>
      <c r="AH498" s="48"/>
    </row>
    <row r="499" spans="1:34" x14ac:dyDescent="0.25">
      <c r="A499" s="29">
        <v>16</v>
      </c>
      <c r="B499" s="22" t="s">
        <v>986</v>
      </c>
      <c r="C499" s="5">
        <f>SUMIFS(base_de_dados!$T:$T,base_de_dados!$B:$B,$B499,base_de_dados!$G:$G,C$61,base_de_dados!$H:$H,$L$1,base_de_dados!$C:$C,$A499,base_de_dados!$M:$M,"&lt;=2007",base_de_dados!$O:$O,"&gt;=39447")</f>
        <v>0</v>
      </c>
      <c r="D499" s="5">
        <f>SUMIFS(base_de_dados!$T:$T,base_de_dados!$B:$B,$B499,base_de_dados!$G:$G,D$61,base_de_dados!$H:$H,$L$1,base_de_dados!$C:$C,$A499,base_de_dados!$M:$M,"&lt;=2007",base_de_dados!$O:$O,"&gt;=39447")</f>
        <v>0</v>
      </c>
      <c r="E499" s="5">
        <f>SUMIFS(base_de_dados!$T:$T,base_de_dados!$B:$B,$B499,base_de_dados!$G:$G,E$61,base_de_dados!$H:$H,$L$1,base_de_dados!$C:$C,$A499,base_de_dados!$M:$M,"&lt;=2007",base_de_dados!$O:$O,"&gt;=39447")</f>
        <v>0</v>
      </c>
      <c r="F499" s="5">
        <f>SUMIFS(base_de_dados!$T:$T,base_de_dados!$B:$B,$B499,base_de_dados!$G:$G,F$61,base_de_dados!$H:$H,$L$1,base_de_dados!$C:$C,$A499,base_de_dados!$M:$M,"&lt;=2007",base_de_dados!$O:$O,"&gt;=39447")</f>
        <v>0</v>
      </c>
      <c r="G499" s="5">
        <f>SUMIFS(base_de_dados!$T:$T,base_de_dados!$B:$B,$B499,base_de_dados!$G:$G,G$61,base_de_dados!$H:$H,$L$1,base_de_dados!$C:$C,$A499,base_de_dados!$M:$M,"&lt;=2007",base_de_dados!$O:$O,"&gt;=39447")</f>
        <v>0</v>
      </c>
      <c r="H499" s="5">
        <f>SUMIFS(base_de_dados!$T:$T,base_de_dados!$B:$B,$B499,base_de_dados!$G:$G,H$61,base_de_dados!$H:$H,$L$1,base_de_dados!$C:$C,$A499,base_de_dados!$M:$M,"&lt;=2007",base_de_dados!$O:$O,"&gt;=39447")</f>
        <v>0</v>
      </c>
      <c r="I499" s="5">
        <f>SUMIFS(base_de_dados!$T:$T,base_de_dados!$B:$B,$B499,base_de_dados!$G:$G,I$61,base_de_dados!$H:$H,$L$1,base_de_dados!$C:$C,$A499,base_de_dados!$M:$M,"&lt;=2007",base_de_dados!$O:$O,"&gt;=39447")</f>
        <v>0</v>
      </c>
      <c r="J499" s="5">
        <f>SUMIFS(base_de_dados!$T:$T,base_de_dados!$B:$B,$B499,base_de_dados!$G:$G,J$61,base_de_dados!$H:$H,$L$1,base_de_dados!$C:$C,$A499,base_de_dados!$M:$M,"&lt;=2007",base_de_dados!$O:$O,"&gt;=39447")</f>
        <v>0</v>
      </c>
      <c r="K499" s="32">
        <f t="shared" si="11"/>
        <v>0</v>
      </c>
      <c r="M499" s="57"/>
      <c r="N499" s="52"/>
      <c r="O499" s="58"/>
      <c r="P499" s="58"/>
      <c r="Q499" s="58"/>
      <c r="R499" s="58"/>
      <c r="S499" s="58"/>
      <c r="T499" s="58"/>
      <c r="U499" s="58"/>
      <c r="V499" s="58"/>
      <c r="W499" s="59"/>
      <c r="X499" s="47"/>
      <c r="Y499" s="57"/>
      <c r="Z499" s="52"/>
      <c r="AA499" s="51"/>
      <c r="AB499" s="48"/>
      <c r="AC499" s="48"/>
      <c r="AD499" s="48"/>
      <c r="AE499" s="48"/>
      <c r="AF499" s="48"/>
      <c r="AG499" s="48"/>
      <c r="AH499" s="48"/>
    </row>
    <row r="500" spans="1:34" x14ac:dyDescent="0.25">
      <c r="A500" s="29">
        <v>15</v>
      </c>
      <c r="B500" s="22" t="s">
        <v>987</v>
      </c>
      <c r="C500" s="5">
        <f>SUMIFS(base_de_dados!$T:$T,base_de_dados!$B:$B,$B500,base_de_dados!$G:$G,C$61,base_de_dados!$H:$H,$L$1,base_de_dados!$C:$C,$A500,base_de_dados!$M:$M,"&lt;=2007",base_de_dados!$O:$O,"&gt;=39447")</f>
        <v>0</v>
      </c>
      <c r="D500" s="5">
        <f>SUMIFS(base_de_dados!$T:$T,base_de_dados!$B:$B,$B500,base_de_dados!$G:$G,D$61,base_de_dados!$H:$H,$L$1,base_de_dados!$C:$C,$A500,base_de_dados!$M:$M,"&lt;=2007",base_de_dados!$O:$O,"&gt;=39447")</f>
        <v>0</v>
      </c>
      <c r="E500" s="5">
        <f>SUMIFS(base_de_dados!$T:$T,base_de_dados!$B:$B,$B500,base_de_dados!$G:$G,E$61,base_de_dados!$H:$H,$L$1,base_de_dados!$C:$C,$A500,base_de_dados!$M:$M,"&lt;=2007",base_de_dados!$O:$O,"&gt;=39447")</f>
        <v>0</v>
      </c>
      <c r="F500" s="5">
        <f>SUMIFS(base_de_dados!$T:$T,base_de_dados!$B:$B,$B500,base_de_dados!$G:$G,F$61,base_de_dados!$H:$H,$L$1,base_de_dados!$C:$C,$A500,base_de_dados!$M:$M,"&lt;=2007",base_de_dados!$O:$O,"&gt;=39447")</f>
        <v>0</v>
      </c>
      <c r="G500" s="5">
        <f>SUMIFS(base_de_dados!$T:$T,base_de_dados!$B:$B,$B500,base_de_dados!$G:$G,G$61,base_de_dados!$H:$H,$L$1,base_de_dados!$C:$C,$A500,base_de_dados!$M:$M,"&lt;=2007",base_de_dados!$O:$O,"&gt;=39447")</f>
        <v>0</v>
      </c>
      <c r="H500" s="5">
        <f>SUMIFS(base_de_dados!$T:$T,base_de_dados!$B:$B,$B500,base_de_dados!$G:$G,H$61,base_de_dados!$H:$H,$L$1,base_de_dados!$C:$C,$A500,base_de_dados!$M:$M,"&lt;=2007",base_de_dados!$O:$O,"&gt;=39447")</f>
        <v>0</v>
      </c>
      <c r="I500" s="5">
        <f>SUMIFS(base_de_dados!$T:$T,base_de_dados!$B:$B,$B500,base_de_dados!$G:$G,I$61,base_de_dados!$H:$H,$L$1,base_de_dados!$C:$C,$A500,base_de_dados!$M:$M,"&lt;=2007",base_de_dados!$O:$O,"&gt;=39447")</f>
        <v>0</v>
      </c>
      <c r="J500" s="5">
        <f>SUMIFS(base_de_dados!$T:$T,base_de_dados!$B:$B,$B500,base_de_dados!$G:$G,J$61,base_de_dados!$H:$H,$L$1,base_de_dados!$C:$C,$A500,base_de_dados!$M:$M,"&lt;=2007",base_de_dados!$O:$O,"&gt;=39447")</f>
        <v>0</v>
      </c>
      <c r="K500" s="32">
        <f t="shared" si="11"/>
        <v>0</v>
      </c>
      <c r="M500" s="57"/>
      <c r="N500" s="52"/>
      <c r="O500" s="58"/>
      <c r="P500" s="58"/>
      <c r="Q500" s="58"/>
      <c r="R500" s="58"/>
      <c r="S500" s="58"/>
      <c r="T500" s="58"/>
      <c r="U500" s="58"/>
      <c r="V500" s="58"/>
      <c r="W500" s="59"/>
      <c r="X500" s="47"/>
      <c r="Y500" s="57"/>
      <c r="Z500" s="52"/>
      <c r="AA500" s="51"/>
      <c r="AB500" s="48"/>
      <c r="AC500" s="48"/>
      <c r="AD500" s="48"/>
      <c r="AE500" s="48"/>
      <c r="AF500" s="48"/>
      <c r="AG500" s="48"/>
      <c r="AH500" s="48"/>
    </row>
    <row r="501" spans="1:34" x14ac:dyDescent="0.25">
      <c r="A501" s="29">
        <v>6</v>
      </c>
      <c r="B501" s="22" t="s">
        <v>988</v>
      </c>
      <c r="C501" s="5">
        <f>SUMIFS(base_de_dados!$T:$T,base_de_dados!$B:$B,$B501,base_de_dados!$G:$G,C$61,base_de_dados!$H:$H,$L$1,base_de_dados!$C:$C,$A501,base_de_dados!$M:$M,"&lt;=2007",base_de_dados!$O:$O,"&gt;=39447")</f>
        <v>0</v>
      </c>
      <c r="D501" s="5">
        <f>SUMIFS(base_de_dados!$T:$T,base_de_dados!$B:$B,$B501,base_de_dados!$G:$G,D$61,base_de_dados!$H:$H,$L$1,base_de_dados!$C:$C,$A501,base_de_dados!$M:$M,"&lt;=2007",base_de_dados!$O:$O,"&gt;=39447")</f>
        <v>0</v>
      </c>
      <c r="E501" s="5">
        <f>SUMIFS(base_de_dados!$T:$T,base_de_dados!$B:$B,$B501,base_de_dados!$G:$G,E$61,base_de_dados!$H:$H,$L$1,base_de_dados!$C:$C,$A501,base_de_dados!$M:$M,"&lt;=2007",base_de_dados!$O:$O,"&gt;=39447")</f>
        <v>0</v>
      </c>
      <c r="F501" s="5">
        <f>SUMIFS(base_de_dados!$T:$T,base_de_dados!$B:$B,$B501,base_de_dados!$G:$G,F$61,base_de_dados!$H:$H,$L$1,base_de_dados!$C:$C,$A501,base_de_dados!$M:$M,"&lt;=2007",base_de_dados!$O:$O,"&gt;=39447")</f>
        <v>0</v>
      </c>
      <c r="G501" s="5">
        <f>SUMIFS(base_de_dados!$T:$T,base_de_dados!$B:$B,$B501,base_de_dados!$G:$G,G$61,base_de_dados!$H:$H,$L$1,base_de_dados!$C:$C,$A501,base_de_dados!$M:$M,"&lt;=2007",base_de_dados!$O:$O,"&gt;=39447")</f>
        <v>0</v>
      </c>
      <c r="H501" s="5">
        <f>SUMIFS(base_de_dados!$T:$T,base_de_dados!$B:$B,$B501,base_de_dados!$G:$G,H$61,base_de_dados!$H:$H,$L$1,base_de_dados!$C:$C,$A501,base_de_dados!$M:$M,"&lt;=2007",base_de_dados!$O:$O,"&gt;=39447")</f>
        <v>0</v>
      </c>
      <c r="I501" s="5">
        <f>SUMIFS(base_de_dados!$T:$T,base_de_dados!$B:$B,$B501,base_de_dados!$G:$G,I$61,base_de_dados!$H:$H,$L$1,base_de_dados!$C:$C,$A501,base_de_dados!$M:$M,"&lt;=2007",base_de_dados!$O:$O,"&gt;=39447")</f>
        <v>0</v>
      </c>
      <c r="J501" s="5">
        <f>SUMIFS(base_de_dados!$T:$T,base_de_dados!$B:$B,$B501,base_de_dados!$G:$G,J$61,base_de_dados!$H:$H,$L$1,base_de_dados!$C:$C,$A501,base_de_dados!$M:$M,"&lt;=2007",base_de_dados!$O:$O,"&gt;=39447")</f>
        <v>0</v>
      </c>
      <c r="K501" s="32">
        <f t="shared" si="11"/>
        <v>0</v>
      </c>
      <c r="M501" s="57"/>
      <c r="N501" s="52"/>
      <c r="O501" s="58"/>
      <c r="P501" s="58"/>
      <c r="Q501" s="58"/>
      <c r="R501" s="58"/>
      <c r="S501" s="58"/>
      <c r="T501" s="58"/>
      <c r="U501" s="58"/>
      <c r="V501" s="58"/>
      <c r="W501" s="59"/>
      <c r="X501" s="47"/>
      <c r="Y501" s="57"/>
      <c r="Z501" s="52"/>
      <c r="AA501" s="51"/>
      <c r="AB501" s="48"/>
      <c r="AC501" s="48"/>
      <c r="AD501" s="48"/>
      <c r="AE501" s="48"/>
      <c r="AF501" s="48"/>
      <c r="AG501" s="48"/>
      <c r="AH501" s="48"/>
    </row>
    <row r="502" spans="1:34" x14ac:dyDescent="0.25">
      <c r="A502" s="29">
        <v>22</v>
      </c>
      <c r="B502" s="22" t="s">
        <v>989</v>
      </c>
      <c r="C502" s="5">
        <f>SUMIFS(base_de_dados!$T:$T,base_de_dados!$B:$B,$B502,base_de_dados!$G:$G,C$61,base_de_dados!$H:$H,$L$1,base_de_dados!$C:$C,$A502,base_de_dados!$M:$M,"&lt;=2007",base_de_dados!$O:$O,"&gt;=39447")</f>
        <v>0</v>
      </c>
      <c r="D502" s="5">
        <f>SUMIFS(base_de_dados!$T:$T,base_de_dados!$B:$B,$B502,base_de_dados!$G:$G,D$61,base_de_dados!$H:$H,$L$1,base_de_dados!$C:$C,$A502,base_de_dados!$M:$M,"&lt;=2007",base_de_dados!$O:$O,"&gt;=39447")</f>
        <v>0</v>
      </c>
      <c r="E502" s="5">
        <f>SUMIFS(base_de_dados!$T:$T,base_de_dados!$B:$B,$B502,base_de_dados!$G:$G,E$61,base_de_dados!$H:$H,$L$1,base_de_dados!$C:$C,$A502,base_de_dados!$M:$M,"&lt;=2007",base_de_dados!$O:$O,"&gt;=39447")</f>
        <v>0</v>
      </c>
      <c r="F502" s="5">
        <f>SUMIFS(base_de_dados!$T:$T,base_de_dados!$B:$B,$B502,base_de_dados!$G:$G,F$61,base_de_dados!$H:$H,$L$1,base_de_dados!$C:$C,$A502,base_de_dados!$M:$M,"&lt;=2007",base_de_dados!$O:$O,"&gt;=39447")</f>
        <v>0</v>
      </c>
      <c r="G502" s="5">
        <f>SUMIFS(base_de_dados!$T:$T,base_de_dados!$B:$B,$B502,base_de_dados!$G:$G,G$61,base_de_dados!$H:$H,$L$1,base_de_dados!$C:$C,$A502,base_de_dados!$M:$M,"&lt;=2007",base_de_dados!$O:$O,"&gt;=39447")</f>
        <v>0</v>
      </c>
      <c r="H502" s="5">
        <f>SUMIFS(base_de_dados!$T:$T,base_de_dados!$B:$B,$B502,base_de_dados!$G:$G,H$61,base_de_dados!$H:$H,$L$1,base_de_dados!$C:$C,$A502,base_de_dados!$M:$M,"&lt;=2007",base_de_dados!$O:$O,"&gt;=39447")</f>
        <v>0</v>
      </c>
      <c r="I502" s="5">
        <f>SUMIFS(base_de_dados!$T:$T,base_de_dados!$B:$B,$B502,base_de_dados!$G:$G,I$61,base_de_dados!$H:$H,$L$1,base_de_dados!$C:$C,$A502,base_de_dados!$M:$M,"&lt;=2007",base_de_dados!$O:$O,"&gt;=39447")</f>
        <v>0</v>
      </c>
      <c r="J502" s="5">
        <f>SUMIFS(base_de_dados!$T:$T,base_de_dados!$B:$B,$B502,base_de_dados!$G:$G,J$61,base_de_dados!$H:$H,$L$1,base_de_dados!$C:$C,$A502,base_de_dados!$M:$M,"&lt;=2007",base_de_dados!$O:$O,"&gt;=39447")</f>
        <v>0</v>
      </c>
      <c r="K502" s="32">
        <f t="shared" si="11"/>
        <v>0</v>
      </c>
      <c r="M502" s="57"/>
      <c r="N502" s="52"/>
      <c r="O502" s="58"/>
      <c r="P502" s="58"/>
      <c r="Q502" s="58"/>
      <c r="R502" s="58"/>
      <c r="S502" s="58"/>
      <c r="T502" s="58"/>
      <c r="U502" s="58"/>
      <c r="V502" s="58"/>
      <c r="W502" s="59"/>
      <c r="X502" s="47"/>
      <c r="Y502" s="57"/>
      <c r="Z502" s="52"/>
      <c r="AA502" s="51"/>
      <c r="AB502" s="48"/>
      <c r="AC502" s="48"/>
      <c r="AD502" s="48"/>
      <c r="AE502" s="48"/>
      <c r="AF502" s="48"/>
      <c r="AG502" s="48"/>
      <c r="AH502" s="48"/>
    </row>
    <row r="503" spans="1:34" x14ac:dyDescent="0.25">
      <c r="A503" s="29">
        <v>9</v>
      </c>
      <c r="B503" s="22" t="s">
        <v>519</v>
      </c>
      <c r="C503" s="5">
        <f>SUMIFS(base_de_dados!$T:$T,base_de_dados!$B:$B,$B503,base_de_dados!$G:$G,C$61,base_de_dados!$H:$H,$L$1,base_de_dados!$C:$C,$A503,base_de_dados!$M:$M,"&lt;=2007",base_de_dados!$O:$O,"&gt;=39447")</f>
        <v>0</v>
      </c>
      <c r="D503" s="5">
        <f>SUMIFS(base_de_dados!$T:$T,base_de_dados!$B:$B,$B503,base_de_dados!$G:$G,D$61,base_de_dados!$H:$H,$L$1,base_de_dados!$C:$C,$A503,base_de_dados!$M:$M,"&lt;=2007",base_de_dados!$O:$O,"&gt;=39447")</f>
        <v>0</v>
      </c>
      <c r="E503" s="5">
        <f>SUMIFS(base_de_dados!$T:$T,base_de_dados!$B:$B,$B503,base_de_dados!$G:$G,E$61,base_de_dados!$H:$H,$L$1,base_de_dados!$C:$C,$A503,base_de_dados!$M:$M,"&lt;=2007",base_de_dados!$O:$O,"&gt;=39447")</f>
        <v>7.1347031963470316E-4</v>
      </c>
      <c r="F503" s="5">
        <f>SUMIFS(base_de_dados!$T:$T,base_de_dados!$B:$B,$B503,base_de_dados!$G:$G,F$61,base_de_dados!$H:$H,$L$1,base_de_dados!$C:$C,$A503,base_de_dados!$M:$M,"&lt;=2007",base_de_dados!$O:$O,"&gt;=39447")</f>
        <v>8.9037607813292743E-2</v>
      </c>
      <c r="G503" s="5">
        <f>SUMIFS(base_de_dados!$T:$T,base_de_dados!$B:$B,$B503,base_de_dados!$G:$G,G$61,base_de_dados!$H:$H,$L$1,base_de_dados!$C:$C,$A503,base_de_dados!$M:$M,"&lt;=2007",base_de_dados!$O:$O,"&gt;=39447")</f>
        <v>0</v>
      </c>
      <c r="H503" s="5">
        <f>SUMIFS(base_de_dados!$T:$T,base_de_dados!$B:$B,$B503,base_de_dados!$G:$G,H$61,base_de_dados!$H:$H,$L$1,base_de_dados!$C:$C,$A503,base_de_dados!$M:$M,"&lt;=2007",base_de_dados!$O:$O,"&gt;=39447")</f>
        <v>0</v>
      </c>
      <c r="I503" s="5">
        <f>SUMIFS(base_de_dados!$T:$T,base_de_dados!$B:$B,$B503,base_de_dados!$G:$G,I$61,base_de_dados!$H:$H,$L$1,base_de_dados!$C:$C,$A503,base_de_dados!$M:$M,"&lt;=2007",base_de_dados!$O:$O,"&gt;=39447")</f>
        <v>0</v>
      </c>
      <c r="J503" s="5">
        <f>SUMIFS(base_de_dados!$T:$T,base_de_dados!$B:$B,$B503,base_de_dados!$G:$G,J$61,base_de_dados!$H:$H,$L$1,base_de_dados!$C:$C,$A503,base_de_dados!$M:$M,"&lt;=2007",base_de_dados!$O:$O,"&gt;=39447")</f>
        <v>0</v>
      </c>
      <c r="K503" s="32">
        <f t="shared" si="11"/>
        <v>8.9751078132927445E-2</v>
      </c>
      <c r="M503" s="57"/>
      <c r="N503" s="52"/>
      <c r="O503" s="58"/>
      <c r="P503" s="58"/>
      <c r="Q503" s="58"/>
      <c r="R503" s="58"/>
      <c r="S503" s="58"/>
      <c r="T503" s="58"/>
      <c r="U503" s="58"/>
      <c r="V503" s="58"/>
      <c r="W503" s="59"/>
      <c r="X503" s="47"/>
      <c r="Y503" s="57"/>
      <c r="Z503" s="52"/>
      <c r="AA503" s="51"/>
      <c r="AB503" s="48"/>
      <c r="AC503" s="48"/>
      <c r="AD503" s="48"/>
      <c r="AE503" s="48"/>
      <c r="AF503" s="48"/>
      <c r="AG503" s="48"/>
      <c r="AH503" s="48"/>
    </row>
    <row r="504" spans="1:34" x14ac:dyDescent="0.25">
      <c r="A504" s="29">
        <v>16</v>
      </c>
      <c r="B504" s="22" t="s">
        <v>990</v>
      </c>
      <c r="C504" s="5">
        <f>SUMIFS(base_de_dados!$T:$T,base_de_dados!$B:$B,$B504,base_de_dados!$G:$G,C$61,base_de_dados!$H:$H,$L$1,base_de_dados!$C:$C,$A504,base_de_dados!$M:$M,"&lt;=2007",base_de_dados!$O:$O,"&gt;=39447")</f>
        <v>0</v>
      </c>
      <c r="D504" s="5">
        <f>SUMIFS(base_de_dados!$T:$T,base_de_dados!$B:$B,$B504,base_de_dados!$G:$G,D$61,base_de_dados!$H:$H,$L$1,base_de_dados!$C:$C,$A504,base_de_dados!$M:$M,"&lt;=2007",base_de_dados!$O:$O,"&gt;=39447")</f>
        <v>0</v>
      </c>
      <c r="E504" s="5">
        <f>SUMIFS(base_de_dados!$T:$T,base_de_dados!$B:$B,$B504,base_de_dados!$G:$G,E$61,base_de_dados!$H:$H,$L$1,base_de_dados!$C:$C,$A504,base_de_dados!$M:$M,"&lt;=2007",base_de_dados!$O:$O,"&gt;=39447")</f>
        <v>0</v>
      </c>
      <c r="F504" s="5">
        <f>SUMIFS(base_de_dados!$T:$T,base_de_dados!$B:$B,$B504,base_de_dados!$G:$G,F$61,base_de_dados!$H:$H,$L$1,base_de_dados!$C:$C,$A504,base_de_dados!$M:$M,"&lt;=2007",base_de_dados!$O:$O,"&gt;=39447")</f>
        <v>0</v>
      </c>
      <c r="G504" s="5">
        <f>SUMIFS(base_de_dados!$T:$T,base_de_dados!$B:$B,$B504,base_de_dados!$G:$G,G$61,base_de_dados!$H:$H,$L$1,base_de_dados!$C:$C,$A504,base_de_dados!$M:$M,"&lt;=2007",base_de_dados!$O:$O,"&gt;=39447")</f>
        <v>0</v>
      </c>
      <c r="H504" s="5">
        <f>SUMIFS(base_de_dados!$T:$T,base_de_dados!$B:$B,$B504,base_de_dados!$G:$G,H$61,base_de_dados!$H:$H,$L$1,base_de_dados!$C:$C,$A504,base_de_dados!$M:$M,"&lt;=2007",base_de_dados!$O:$O,"&gt;=39447")</f>
        <v>0</v>
      </c>
      <c r="I504" s="5">
        <f>SUMIFS(base_de_dados!$T:$T,base_de_dados!$B:$B,$B504,base_de_dados!$G:$G,I$61,base_de_dados!$H:$H,$L$1,base_de_dados!$C:$C,$A504,base_de_dados!$M:$M,"&lt;=2007",base_de_dados!$O:$O,"&gt;=39447")</f>
        <v>0</v>
      </c>
      <c r="J504" s="5">
        <f>SUMIFS(base_de_dados!$T:$T,base_de_dados!$B:$B,$B504,base_de_dados!$G:$G,J$61,base_de_dados!$H:$H,$L$1,base_de_dados!$C:$C,$A504,base_de_dados!$M:$M,"&lt;=2007",base_de_dados!$O:$O,"&gt;=39447")</f>
        <v>0</v>
      </c>
      <c r="K504" s="32">
        <f t="shared" si="11"/>
        <v>0</v>
      </c>
      <c r="M504" s="57"/>
      <c r="N504" s="52"/>
      <c r="O504" s="58"/>
      <c r="P504" s="58"/>
      <c r="Q504" s="58"/>
      <c r="R504" s="58"/>
      <c r="S504" s="58"/>
      <c r="T504" s="58"/>
      <c r="U504" s="58"/>
      <c r="V504" s="58"/>
      <c r="W504" s="59"/>
      <c r="X504" s="47"/>
      <c r="Y504" s="57"/>
      <c r="Z504" s="52"/>
      <c r="AA504" s="51"/>
      <c r="AB504" s="48"/>
      <c r="AC504" s="48"/>
      <c r="AD504" s="48"/>
      <c r="AE504" s="48"/>
      <c r="AF504" s="48"/>
      <c r="AG504" s="48"/>
      <c r="AH504" s="48"/>
    </row>
    <row r="505" spans="1:34" x14ac:dyDescent="0.25">
      <c r="A505" s="29">
        <v>9</v>
      </c>
      <c r="B505" s="22" t="s">
        <v>594</v>
      </c>
      <c r="C505" s="5">
        <f>SUMIFS(base_de_dados!$T:$T,base_de_dados!$B:$B,$B505,base_de_dados!$G:$G,C$61,base_de_dados!$H:$H,$L$1,base_de_dados!$C:$C,$A505,base_de_dados!$M:$M,"&lt;=2007",base_de_dados!$O:$O,"&gt;=39447")</f>
        <v>0</v>
      </c>
      <c r="D505" s="5">
        <f>SUMIFS(base_de_dados!$T:$T,base_de_dados!$B:$B,$B505,base_de_dados!$G:$G,D$61,base_de_dados!$H:$H,$L$1,base_de_dados!$C:$C,$A505,base_de_dados!$M:$M,"&lt;=2007",base_de_dados!$O:$O,"&gt;=39447")</f>
        <v>0</v>
      </c>
      <c r="E505" s="5">
        <f>SUMIFS(base_de_dados!$T:$T,base_de_dados!$B:$B,$B505,base_de_dados!$G:$G,E$61,base_de_dados!$H:$H,$L$1,base_de_dados!$C:$C,$A505,base_de_dados!$M:$M,"&lt;=2007",base_de_dados!$O:$O,"&gt;=39447")</f>
        <v>0</v>
      </c>
      <c r="F505" s="5">
        <f>SUMIFS(base_de_dados!$T:$T,base_de_dados!$B:$B,$B505,base_de_dados!$G:$G,F$61,base_de_dados!$H:$H,$L$1,base_de_dados!$C:$C,$A505,base_de_dados!$M:$M,"&lt;=2007",base_de_dados!$O:$O,"&gt;=39447")</f>
        <v>9.4402587519025871E-3</v>
      </c>
      <c r="G505" s="5">
        <f>SUMIFS(base_de_dados!$T:$T,base_de_dados!$B:$B,$B505,base_de_dados!$G:$G,G$61,base_de_dados!$H:$H,$L$1,base_de_dados!$C:$C,$A505,base_de_dados!$M:$M,"&lt;=2007",base_de_dados!$O:$O,"&gt;=39447")</f>
        <v>0</v>
      </c>
      <c r="H505" s="5">
        <f>SUMIFS(base_de_dados!$T:$T,base_de_dados!$B:$B,$B505,base_de_dados!$G:$G,H$61,base_de_dados!$H:$H,$L$1,base_de_dados!$C:$C,$A505,base_de_dados!$M:$M,"&lt;=2007",base_de_dados!$O:$O,"&gt;=39447")</f>
        <v>0</v>
      </c>
      <c r="I505" s="5">
        <f>SUMIFS(base_de_dados!$T:$T,base_de_dados!$B:$B,$B505,base_de_dados!$G:$G,I$61,base_de_dados!$H:$H,$L$1,base_de_dados!$C:$C,$A505,base_de_dados!$M:$M,"&lt;=2007",base_de_dados!$O:$O,"&gt;=39447")</f>
        <v>0</v>
      </c>
      <c r="J505" s="5">
        <f>SUMIFS(base_de_dados!$T:$T,base_de_dados!$B:$B,$B505,base_de_dados!$G:$G,J$61,base_de_dados!$H:$H,$L$1,base_de_dados!$C:$C,$A505,base_de_dados!$M:$M,"&lt;=2007",base_de_dados!$O:$O,"&gt;=39447")</f>
        <v>0</v>
      </c>
      <c r="K505" s="32">
        <f t="shared" si="11"/>
        <v>9.4402587519025871E-3</v>
      </c>
      <c r="M505" s="57"/>
      <c r="N505" s="52"/>
      <c r="O505" s="58"/>
      <c r="P505" s="58"/>
      <c r="Q505" s="58"/>
      <c r="R505" s="58"/>
      <c r="S505" s="58"/>
      <c r="T505" s="58"/>
      <c r="U505" s="58"/>
      <c r="V505" s="58"/>
      <c r="W505" s="59"/>
      <c r="X505" s="47"/>
      <c r="Y505" s="57"/>
      <c r="Z505" s="52"/>
      <c r="AA505" s="51"/>
      <c r="AB505" s="48"/>
      <c r="AC505" s="48"/>
      <c r="AD505" s="48"/>
      <c r="AE505" s="48"/>
      <c r="AF505" s="48"/>
      <c r="AG505" s="48"/>
      <c r="AH505" s="48"/>
    </row>
    <row r="506" spans="1:34" x14ac:dyDescent="0.25">
      <c r="A506" s="29">
        <v>19</v>
      </c>
      <c r="B506" s="22" t="s">
        <v>991</v>
      </c>
      <c r="C506" s="5">
        <f>SUMIFS(base_de_dados!$T:$T,base_de_dados!$B:$B,$B506,base_de_dados!$G:$G,C$61,base_de_dados!$H:$H,$L$1,base_de_dados!$C:$C,$A506,base_de_dados!$M:$M,"&lt;=2007",base_de_dados!$O:$O,"&gt;=39447")</f>
        <v>0</v>
      </c>
      <c r="D506" s="5">
        <f>SUMIFS(base_de_dados!$T:$T,base_de_dados!$B:$B,$B506,base_de_dados!$G:$G,D$61,base_de_dados!$H:$H,$L$1,base_de_dados!$C:$C,$A506,base_de_dados!$M:$M,"&lt;=2007",base_de_dados!$O:$O,"&gt;=39447")</f>
        <v>0</v>
      </c>
      <c r="E506" s="5">
        <f>SUMIFS(base_de_dados!$T:$T,base_de_dados!$B:$B,$B506,base_de_dados!$G:$G,E$61,base_de_dados!$H:$H,$L$1,base_de_dados!$C:$C,$A506,base_de_dados!$M:$M,"&lt;=2007",base_de_dados!$O:$O,"&gt;=39447")</f>
        <v>0</v>
      </c>
      <c r="F506" s="5">
        <f>SUMIFS(base_de_dados!$T:$T,base_de_dados!$B:$B,$B506,base_de_dados!$G:$G,F$61,base_de_dados!$H:$H,$L$1,base_de_dados!$C:$C,$A506,base_de_dados!$M:$M,"&lt;=2007",base_de_dados!$O:$O,"&gt;=39447")</f>
        <v>0</v>
      </c>
      <c r="G506" s="5">
        <f>SUMIFS(base_de_dados!$T:$T,base_de_dados!$B:$B,$B506,base_de_dados!$G:$G,G$61,base_de_dados!$H:$H,$L$1,base_de_dados!$C:$C,$A506,base_de_dados!$M:$M,"&lt;=2007",base_de_dados!$O:$O,"&gt;=39447")</f>
        <v>0</v>
      </c>
      <c r="H506" s="5">
        <f>SUMIFS(base_de_dados!$T:$T,base_de_dados!$B:$B,$B506,base_de_dados!$G:$G,H$61,base_de_dados!$H:$H,$L$1,base_de_dados!$C:$C,$A506,base_de_dados!$M:$M,"&lt;=2007",base_de_dados!$O:$O,"&gt;=39447")</f>
        <v>0</v>
      </c>
      <c r="I506" s="5">
        <f>SUMIFS(base_de_dados!$T:$T,base_de_dados!$B:$B,$B506,base_de_dados!$G:$G,I$61,base_de_dados!$H:$H,$L$1,base_de_dados!$C:$C,$A506,base_de_dados!$M:$M,"&lt;=2007",base_de_dados!$O:$O,"&gt;=39447")</f>
        <v>0</v>
      </c>
      <c r="J506" s="5">
        <f>SUMIFS(base_de_dados!$T:$T,base_de_dados!$B:$B,$B506,base_de_dados!$G:$G,J$61,base_de_dados!$H:$H,$L$1,base_de_dados!$C:$C,$A506,base_de_dados!$M:$M,"&lt;=2007",base_de_dados!$O:$O,"&gt;=39447")</f>
        <v>0</v>
      </c>
      <c r="K506" s="32">
        <f t="shared" si="11"/>
        <v>0</v>
      </c>
      <c r="M506" s="57"/>
      <c r="N506" s="52"/>
      <c r="O506" s="58"/>
      <c r="P506" s="58"/>
      <c r="Q506" s="58"/>
      <c r="R506" s="58"/>
      <c r="S506" s="58"/>
      <c r="T506" s="58"/>
      <c r="U506" s="58"/>
      <c r="V506" s="58"/>
      <c r="W506" s="59"/>
      <c r="X506" s="47"/>
      <c r="Y506" s="57"/>
      <c r="Z506" s="52"/>
      <c r="AA506" s="51"/>
      <c r="AB506" s="48"/>
      <c r="AC506" s="48"/>
      <c r="AD506" s="48"/>
      <c r="AE506" s="48"/>
      <c r="AF506" s="48"/>
      <c r="AG506" s="48"/>
      <c r="AH506" s="48"/>
    </row>
    <row r="507" spans="1:34" x14ac:dyDescent="0.25">
      <c r="A507" s="29">
        <v>17</v>
      </c>
      <c r="B507" s="22" t="s">
        <v>992</v>
      </c>
      <c r="C507" s="5">
        <f>SUMIFS(base_de_dados!$T:$T,base_de_dados!$B:$B,$B507,base_de_dados!$G:$G,C$61,base_de_dados!$H:$H,$L$1,base_de_dados!$C:$C,$A507,base_de_dados!$M:$M,"&lt;=2007",base_de_dados!$O:$O,"&gt;=39447")</f>
        <v>0</v>
      </c>
      <c r="D507" s="5">
        <f>SUMIFS(base_de_dados!$T:$T,base_de_dados!$B:$B,$B507,base_de_dados!$G:$G,D$61,base_de_dados!$H:$H,$L$1,base_de_dados!$C:$C,$A507,base_de_dados!$M:$M,"&lt;=2007",base_de_dados!$O:$O,"&gt;=39447")</f>
        <v>0</v>
      </c>
      <c r="E507" s="5">
        <f>SUMIFS(base_de_dados!$T:$T,base_de_dados!$B:$B,$B507,base_de_dados!$G:$G,E$61,base_de_dados!$H:$H,$L$1,base_de_dados!$C:$C,$A507,base_de_dados!$M:$M,"&lt;=2007",base_de_dados!$O:$O,"&gt;=39447")</f>
        <v>0</v>
      </c>
      <c r="F507" s="5">
        <f>SUMIFS(base_de_dados!$T:$T,base_de_dados!$B:$B,$B507,base_de_dados!$G:$G,F$61,base_de_dados!$H:$H,$L$1,base_de_dados!$C:$C,$A507,base_de_dados!$M:$M,"&lt;=2007",base_de_dados!$O:$O,"&gt;=39447")</f>
        <v>0</v>
      </c>
      <c r="G507" s="5">
        <f>SUMIFS(base_de_dados!$T:$T,base_de_dados!$B:$B,$B507,base_de_dados!$G:$G,G$61,base_de_dados!$H:$H,$L$1,base_de_dados!$C:$C,$A507,base_de_dados!$M:$M,"&lt;=2007",base_de_dados!$O:$O,"&gt;=39447")</f>
        <v>0</v>
      </c>
      <c r="H507" s="5">
        <f>SUMIFS(base_de_dados!$T:$T,base_de_dados!$B:$B,$B507,base_de_dados!$G:$G,H$61,base_de_dados!$H:$H,$L$1,base_de_dados!$C:$C,$A507,base_de_dados!$M:$M,"&lt;=2007",base_de_dados!$O:$O,"&gt;=39447")</f>
        <v>0</v>
      </c>
      <c r="I507" s="5">
        <f>SUMIFS(base_de_dados!$T:$T,base_de_dados!$B:$B,$B507,base_de_dados!$G:$G,I$61,base_de_dados!$H:$H,$L$1,base_de_dados!$C:$C,$A507,base_de_dados!$M:$M,"&lt;=2007",base_de_dados!$O:$O,"&gt;=39447")</f>
        <v>0</v>
      </c>
      <c r="J507" s="5">
        <f>SUMIFS(base_de_dados!$T:$T,base_de_dados!$B:$B,$B507,base_de_dados!$G:$G,J$61,base_de_dados!$H:$H,$L$1,base_de_dados!$C:$C,$A507,base_de_dados!$M:$M,"&lt;=2007",base_de_dados!$O:$O,"&gt;=39447")</f>
        <v>0</v>
      </c>
      <c r="K507" s="32">
        <f t="shared" si="11"/>
        <v>0</v>
      </c>
      <c r="M507" s="57"/>
      <c r="N507" s="52"/>
      <c r="O507" s="58"/>
      <c r="P507" s="58"/>
      <c r="Q507" s="58"/>
      <c r="R507" s="58"/>
      <c r="S507" s="58"/>
      <c r="T507" s="58"/>
      <c r="U507" s="58"/>
      <c r="V507" s="58"/>
      <c r="W507" s="59"/>
      <c r="X507" s="47"/>
      <c r="Y507" s="57"/>
      <c r="Z507" s="52"/>
      <c r="AA507" s="51"/>
      <c r="AB507" s="48"/>
      <c r="AC507" s="48"/>
      <c r="AD507" s="48"/>
      <c r="AE507" s="48"/>
      <c r="AF507" s="48"/>
      <c r="AG507" s="48"/>
      <c r="AH507" s="48"/>
    </row>
    <row r="508" spans="1:34" x14ac:dyDescent="0.25">
      <c r="A508" s="29">
        <v>6</v>
      </c>
      <c r="B508" s="22" t="s">
        <v>993</v>
      </c>
      <c r="C508" s="5">
        <f>SUMIFS(base_de_dados!$T:$T,base_de_dados!$B:$B,$B508,base_de_dados!$G:$G,C$61,base_de_dados!$H:$H,$L$1,base_de_dados!$C:$C,$A508,base_de_dados!$M:$M,"&lt;=2007",base_de_dados!$O:$O,"&gt;=39447")</f>
        <v>0</v>
      </c>
      <c r="D508" s="5">
        <f>SUMIFS(base_de_dados!$T:$T,base_de_dados!$B:$B,$B508,base_de_dados!$G:$G,D$61,base_de_dados!$H:$H,$L$1,base_de_dados!$C:$C,$A508,base_de_dados!$M:$M,"&lt;=2007",base_de_dados!$O:$O,"&gt;=39447")</f>
        <v>0</v>
      </c>
      <c r="E508" s="5">
        <f>SUMIFS(base_de_dados!$T:$T,base_de_dados!$B:$B,$B508,base_de_dados!$G:$G,E$61,base_de_dados!$H:$H,$L$1,base_de_dados!$C:$C,$A508,base_de_dados!$M:$M,"&lt;=2007",base_de_dados!$O:$O,"&gt;=39447")</f>
        <v>0</v>
      </c>
      <c r="F508" s="5">
        <f>SUMIFS(base_de_dados!$T:$T,base_de_dados!$B:$B,$B508,base_de_dados!$G:$G,F$61,base_de_dados!$H:$H,$L$1,base_de_dados!$C:$C,$A508,base_de_dados!$M:$M,"&lt;=2007",base_de_dados!$O:$O,"&gt;=39447")</f>
        <v>0</v>
      </c>
      <c r="G508" s="5">
        <f>SUMIFS(base_de_dados!$T:$T,base_de_dados!$B:$B,$B508,base_de_dados!$G:$G,G$61,base_de_dados!$H:$H,$L$1,base_de_dados!$C:$C,$A508,base_de_dados!$M:$M,"&lt;=2007",base_de_dados!$O:$O,"&gt;=39447")</f>
        <v>0</v>
      </c>
      <c r="H508" s="5">
        <f>SUMIFS(base_de_dados!$T:$T,base_de_dados!$B:$B,$B508,base_de_dados!$G:$G,H$61,base_de_dados!$H:$H,$L$1,base_de_dados!$C:$C,$A508,base_de_dados!$M:$M,"&lt;=2007",base_de_dados!$O:$O,"&gt;=39447")</f>
        <v>0</v>
      </c>
      <c r="I508" s="5">
        <f>SUMIFS(base_de_dados!$T:$T,base_de_dados!$B:$B,$B508,base_de_dados!$G:$G,I$61,base_de_dados!$H:$H,$L$1,base_de_dados!$C:$C,$A508,base_de_dados!$M:$M,"&lt;=2007",base_de_dados!$O:$O,"&gt;=39447")</f>
        <v>0</v>
      </c>
      <c r="J508" s="5">
        <f>SUMIFS(base_de_dados!$T:$T,base_de_dados!$B:$B,$B508,base_de_dados!$G:$G,J$61,base_de_dados!$H:$H,$L$1,base_de_dados!$C:$C,$A508,base_de_dados!$M:$M,"&lt;=2007",base_de_dados!$O:$O,"&gt;=39447")</f>
        <v>0</v>
      </c>
      <c r="K508" s="32">
        <f t="shared" si="11"/>
        <v>0</v>
      </c>
      <c r="M508" s="57"/>
      <c r="N508" s="52"/>
      <c r="O508" s="58"/>
      <c r="P508" s="58"/>
      <c r="Q508" s="58"/>
      <c r="R508" s="58"/>
      <c r="S508" s="58"/>
      <c r="T508" s="58"/>
      <c r="U508" s="58"/>
      <c r="V508" s="58"/>
      <c r="W508" s="59"/>
      <c r="X508" s="47"/>
      <c r="Y508" s="57"/>
      <c r="Z508" s="52"/>
      <c r="AA508" s="51"/>
      <c r="AB508" s="48"/>
      <c r="AC508" s="48"/>
      <c r="AD508" s="48"/>
      <c r="AE508" s="48"/>
      <c r="AF508" s="48"/>
      <c r="AG508" s="48"/>
      <c r="AH508" s="48"/>
    </row>
    <row r="509" spans="1:34" x14ac:dyDescent="0.25">
      <c r="A509" s="29">
        <v>19</v>
      </c>
      <c r="B509" s="22" t="s">
        <v>994</v>
      </c>
      <c r="C509" s="5">
        <f>SUMIFS(base_de_dados!$T:$T,base_de_dados!$B:$B,$B509,base_de_dados!$G:$G,C$61,base_de_dados!$H:$H,$L$1,base_de_dados!$C:$C,$A509,base_de_dados!$M:$M,"&lt;=2007",base_de_dados!$O:$O,"&gt;=39447")</f>
        <v>0</v>
      </c>
      <c r="D509" s="5">
        <f>SUMIFS(base_de_dados!$T:$T,base_de_dados!$B:$B,$B509,base_de_dados!$G:$G,D$61,base_de_dados!$H:$H,$L$1,base_de_dados!$C:$C,$A509,base_de_dados!$M:$M,"&lt;=2007",base_de_dados!$O:$O,"&gt;=39447")</f>
        <v>0</v>
      </c>
      <c r="E509" s="5">
        <f>SUMIFS(base_de_dados!$T:$T,base_de_dados!$B:$B,$B509,base_de_dados!$G:$G,E$61,base_de_dados!$H:$H,$L$1,base_de_dados!$C:$C,$A509,base_de_dados!$M:$M,"&lt;=2007",base_de_dados!$O:$O,"&gt;=39447")</f>
        <v>0</v>
      </c>
      <c r="F509" s="5">
        <f>SUMIFS(base_de_dados!$T:$T,base_de_dados!$B:$B,$B509,base_de_dados!$G:$G,F$61,base_de_dados!$H:$H,$L$1,base_de_dados!$C:$C,$A509,base_de_dados!$M:$M,"&lt;=2007",base_de_dados!$O:$O,"&gt;=39447")</f>
        <v>0</v>
      </c>
      <c r="G509" s="5">
        <f>SUMIFS(base_de_dados!$T:$T,base_de_dados!$B:$B,$B509,base_de_dados!$G:$G,G$61,base_de_dados!$H:$H,$L$1,base_de_dados!$C:$C,$A509,base_de_dados!$M:$M,"&lt;=2007",base_de_dados!$O:$O,"&gt;=39447")</f>
        <v>0</v>
      </c>
      <c r="H509" s="5">
        <f>SUMIFS(base_de_dados!$T:$T,base_de_dados!$B:$B,$B509,base_de_dados!$G:$G,H$61,base_de_dados!$H:$H,$L$1,base_de_dados!$C:$C,$A509,base_de_dados!$M:$M,"&lt;=2007",base_de_dados!$O:$O,"&gt;=39447")</f>
        <v>0</v>
      </c>
      <c r="I509" s="5">
        <f>SUMIFS(base_de_dados!$T:$T,base_de_dados!$B:$B,$B509,base_de_dados!$G:$G,I$61,base_de_dados!$H:$H,$L$1,base_de_dados!$C:$C,$A509,base_de_dados!$M:$M,"&lt;=2007",base_de_dados!$O:$O,"&gt;=39447")</f>
        <v>0</v>
      </c>
      <c r="J509" s="5">
        <f>SUMIFS(base_de_dados!$T:$T,base_de_dados!$B:$B,$B509,base_de_dados!$G:$G,J$61,base_de_dados!$H:$H,$L$1,base_de_dados!$C:$C,$A509,base_de_dados!$M:$M,"&lt;=2007",base_de_dados!$O:$O,"&gt;=39447")</f>
        <v>0</v>
      </c>
      <c r="K509" s="32">
        <f t="shared" si="11"/>
        <v>0</v>
      </c>
      <c r="M509" s="57"/>
      <c r="N509" s="52"/>
      <c r="O509" s="58"/>
      <c r="P509" s="58"/>
      <c r="Q509" s="58"/>
      <c r="R509" s="58"/>
      <c r="S509" s="58"/>
      <c r="T509" s="58"/>
      <c r="U509" s="58"/>
      <c r="V509" s="58"/>
      <c r="W509" s="59"/>
      <c r="X509" s="47"/>
      <c r="Y509" s="57"/>
      <c r="Z509" s="52"/>
      <c r="AA509" s="51"/>
      <c r="AB509" s="48"/>
      <c r="AC509" s="48"/>
      <c r="AD509" s="48"/>
      <c r="AE509" s="48"/>
      <c r="AF509" s="48"/>
      <c r="AG509" s="48"/>
      <c r="AH509" s="48"/>
    </row>
    <row r="510" spans="1:34" x14ac:dyDescent="0.25">
      <c r="A510" s="29">
        <v>20</v>
      </c>
      <c r="B510" s="22" t="s">
        <v>995</v>
      </c>
      <c r="C510" s="5">
        <f>SUMIFS(base_de_dados!$T:$T,base_de_dados!$B:$B,$B510,base_de_dados!$G:$G,C$61,base_de_dados!$H:$H,$L$1,base_de_dados!$C:$C,$A510,base_de_dados!$M:$M,"&lt;=2007",base_de_dados!$O:$O,"&gt;=39447")</f>
        <v>0</v>
      </c>
      <c r="D510" s="5">
        <f>SUMIFS(base_de_dados!$T:$T,base_de_dados!$B:$B,$B510,base_de_dados!$G:$G,D$61,base_de_dados!$H:$H,$L$1,base_de_dados!$C:$C,$A510,base_de_dados!$M:$M,"&lt;=2007",base_de_dados!$O:$O,"&gt;=39447")</f>
        <v>0</v>
      </c>
      <c r="E510" s="5">
        <f>SUMIFS(base_de_dados!$T:$T,base_de_dados!$B:$B,$B510,base_de_dados!$G:$G,E$61,base_de_dados!$H:$H,$L$1,base_de_dados!$C:$C,$A510,base_de_dados!$M:$M,"&lt;=2007",base_de_dados!$O:$O,"&gt;=39447")</f>
        <v>0</v>
      </c>
      <c r="F510" s="5">
        <f>SUMIFS(base_de_dados!$T:$T,base_de_dados!$B:$B,$B510,base_de_dados!$G:$G,F$61,base_de_dados!$H:$H,$L$1,base_de_dados!$C:$C,$A510,base_de_dados!$M:$M,"&lt;=2007",base_de_dados!$O:$O,"&gt;=39447")</f>
        <v>0</v>
      </c>
      <c r="G510" s="5">
        <f>SUMIFS(base_de_dados!$T:$T,base_de_dados!$B:$B,$B510,base_de_dados!$G:$G,G$61,base_de_dados!$H:$H,$L$1,base_de_dados!$C:$C,$A510,base_de_dados!$M:$M,"&lt;=2007",base_de_dados!$O:$O,"&gt;=39447")</f>
        <v>0</v>
      </c>
      <c r="H510" s="5">
        <f>SUMIFS(base_de_dados!$T:$T,base_de_dados!$B:$B,$B510,base_de_dados!$G:$G,H$61,base_de_dados!$H:$H,$L$1,base_de_dados!$C:$C,$A510,base_de_dados!$M:$M,"&lt;=2007",base_de_dados!$O:$O,"&gt;=39447")</f>
        <v>0</v>
      </c>
      <c r="I510" s="5">
        <f>SUMIFS(base_de_dados!$T:$T,base_de_dados!$B:$B,$B510,base_de_dados!$G:$G,I$61,base_de_dados!$H:$H,$L$1,base_de_dados!$C:$C,$A510,base_de_dados!$M:$M,"&lt;=2007",base_de_dados!$O:$O,"&gt;=39447")</f>
        <v>0</v>
      </c>
      <c r="J510" s="5">
        <f>SUMIFS(base_de_dados!$T:$T,base_de_dados!$B:$B,$B510,base_de_dados!$G:$G,J$61,base_de_dados!$H:$H,$L$1,base_de_dados!$C:$C,$A510,base_de_dados!$M:$M,"&lt;=2007",base_de_dados!$O:$O,"&gt;=39447")</f>
        <v>0</v>
      </c>
      <c r="K510" s="32">
        <f t="shared" si="11"/>
        <v>0</v>
      </c>
      <c r="M510" s="57"/>
      <c r="N510" s="52"/>
      <c r="O510" s="58"/>
      <c r="P510" s="58"/>
      <c r="Q510" s="58"/>
      <c r="R510" s="58"/>
      <c r="S510" s="58"/>
      <c r="T510" s="58"/>
      <c r="U510" s="58"/>
      <c r="V510" s="58"/>
      <c r="W510" s="59"/>
      <c r="X510" s="47"/>
      <c r="Y510" s="57"/>
      <c r="Z510" s="52"/>
      <c r="AA510" s="51"/>
      <c r="AB510" s="48"/>
      <c r="AC510" s="48"/>
      <c r="AD510" s="48"/>
      <c r="AE510" s="48"/>
      <c r="AF510" s="48"/>
      <c r="AG510" s="48"/>
      <c r="AH510" s="48"/>
    </row>
    <row r="511" spans="1:34" x14ac:dyDescent="0.25">
      <c r="A511" s="29">
        <v>16</v>
      </c>
      <c r="B511" s="22" t="s">
        <v>996</v>
      </c>
      <c r="C511" s="5">
        <f>SUMIFS(base_de_dados!$T:$T,base_de_dados!$B:$B,$B511,base_de_dados!$G:$G,C$61,base_de_dados!$H:$H,$L$1,base_de_dados!$C:$C,$A511,base_de_dados!$M:$M,"&lt;=2007",base_de_dados!$O:$O,"&gt;=39447")</f>
        <v>0</v>
      </c>
      <c r="D511" s="5">
        <f>SUMIFS(base_de_dados!$T:$T,base_de_dados!$B:$B,$B511,base_de_dados!$G:$G,D$61,base_de_dados!$H:$H,$L$1,base_de_dados!$C:$C,$A511,base_de_dados!$M:$M,"&lt;=2007",base_de_dados!$O:$O,"&gt;=39447")</f>
        <v>0</v>
      </c>
      <c r="E511" s="5">
        <f>SUMIFS(base_de_dados!$T:$T,base_de_dados!$B:$B,$B511,base_de_dados!$G:$G,E$61,base_de_dados!$H:$H,$L$1,base_de_dados!$C:$C,$A511,base_de_dados!$M:$M,"&lt;=2007",base_de_dados!$O:$O,"&gt;=39447")</f>
        <v>0</v>
      </c>
      <c r="F511" s="5">
        <f>SUMIFS(base_de_dados!$T:$T,base_de_dados!$B:$B,$B511,base_de_dados!$G:$G,F$61,base_de_dados!$H:$H,$L$1,base_de_dados!$C:$C,$A511,base_de_dados!$M:$M,"&lt;=2007",base_de_dados!$O:$O,"&gt;=39447")</f>
        <v>0</v>
      </c>
      <c r="G511" s="5">
        <f>SUMIFS(base_de_dados!$T:$T,base_de_dados!$B:$B,$B511,base_de_dados!$G:$G,G$61,base_de_dados!$H:$H,$L$1,base_de_dados!$C:$C,$A511,base_de_dados!$M:$M,"&lt;=2007",base_de_dados!$O:$O,"&gt;=39447")</f>
        <v>0</v>
      </c>
      <c r="H511" s="5">
        <f>SUMIFS(base_de_dados!$T:$T,base_de_dados!$B:$B,$B511,base_de_dados!$G:$G,H$61,base_de_dados!$H:$H,$L$1,base_de_dados!$C:$C,$A511,base_de_dados!$M:$M,"&lt;=2007",base_de_dados!$O:$O,"&gt;=39447")</f>
        <v>0</v>
      </c>
      <c r="I511" s="5">
        <f>SUMIFS(base_de_dados!$T:$T,base_de_dados!$B:$B,$B511,base_de_dados!$G:$G,I$61,base_de_dados!$H:$H,$L$1,base_de_dados!$C:$C,$A511,base_de_dados!$M:$M,"&lt;=2007",base_de_dados!$O:$O,"&gt;=39447")</f>
        <v>0</v>
      </c>
      <c r="J511" s="5">
        <f>SUMIFS(base_de_dados!$T:$T,base_de_dados!$B:$B,$B511,base_de_dados!$G:$G,J$61,base_de_dados!$H:$H,$L$1,base_de_dados!$C:$C,$A511,base_de_dados!$M:$M,"&lt;=2007",base_de_dados!$O:$O,"&gt;=39447")</f>
        <v>0</v>
      </c>
      <c r="K511" s="32">
        <f t="shared" ref="K511:K574" si="12">SUM(C511:J511)</f>
        <v>0</v>
      </c>
      <c r="M511" s="57"/>
      <c r="N511" s="52"/>
      <c r="O511" s="58"/>
      <c r="P511" s="58"/>
      <c r="Q511" s="58"/>
      <c r="R511" s="58"/>
      <c r="S511" s="58"/>
      <c r="T511" s="58"/>
      <c r="U511" s="58"/>
      <c r="V511" s="58"/>
      <c r="W511" s="59"/>
      <c r="X511" s="47"/>
      <c r="Y511" s="57"/>
      <c r="Z511" s="52"/>
      <c r="AA511" s="51"/>
      <c r="AB511" s="48"/>
      <c r="AC511" s="48"/>
      <c r="AD511" s="48"/>
      <c r="AE511" s="48"/>
      <c r="AF511" s="48"/>
      <c r="AG511" s="48"/>
      <c r="AH511" s="48"/>
    </row>
    <row r="512" spans="1:34" x14ac:dyDescent="0.25">
      <c r="A512" s="29">
        <v>9</v>
      </c>
      <c r="B512" s="22" t="s">
        <v>509</v>
      </c>
      <c r="C512" s="5">
        <f>SUMIFS(base_de_dados!$T:$T,base_de_dados!$B:$B,$B512,base_de_dados!$G:$G,C$61,base_de_dados!$H:$H,$L$1,base_de_dados!$C:$C,$A512,base_de_dados!$M:$M,"&lt;=2007",base_de_dados!$O:$O,"&gt;=39447")</f>
        <v>0</v>
      </c>
      <c r="D512" s="5">
        <f>SUMIFS(base_de_dados!$T:$T,base_de_dados!$B:$B,$B512,base_de_dados!$G:$G,D$61,base_de_dados!$H:$H,$L$1,base_de_dados!$C:$C,$A512,base_de_dados!$M:$M,"&lt;=2007",base_de_dados!$O:$O,"&gt;=39447")</f>
        <v>0</v>
      </c>
      <c r="E512" s="5">
        <f>SUMIFS(base_de_dados!$T:$T,base_de_dados!$B:$B,$B512,base_de_dados!$G:$G,E$61,base_de_dados!$H:$H,$L$1,base_de_dados!$C:$C,$A512,base_de_dados!$M:$M,"&lt;=2007",base_de_dados!$O:$O,"&gt;=39447")</f>
        <v>0</v>
      </c>
      <c r="F512" s="5">
        <f>SUMIFS(base_de_dados!$T:$T,base_de_dados!$B:$B,$B512,base_de_dados!$G:$G,F$61,base_de_dados!$H:$H,$L$1,base_de_dados!$C:$C,$A512,base_de_dados!$M:$M,"&lt;=2007",base_de_dados!$O:$O,"&gt;=39447")</f>
        <v>0</v>
      </c>
      <c r="G512" s="5">
        <f>SUMIFS(base_de_dados!$T:$T,base_de_dados!$B:$B,$B512,base_de_dados!$G:$G,G$61,base_de_dados!$H:$H,$L$1,base_de_dados!$C:$C,$A512,base_de_dados!$M:$M,"&lt;=2007",base_de_dados!$O:$O,"&gt;=39447")</f>
        <v>0</v>
      </c>
      <c r="H512" s="5">
        <f>SUMIFS(base_de_dados!$T:$T,base_de_dados!$B:$B,$B512,base_de_dados!$G:$G,H$61,base_de_dados!$H:$H,$L$1,base_de_dados!$C:$C,$A512,base_de_dados!$M:$M,"&lt;=2007",base_de_dados!$O:$O,"&gt;=39447")</f>
        <v>0</v>
      </c>
      <c r="I512" s="5">
        <f>SUMIFS(base_de_dados!$T:$T,base_de_dados!$B:$B,$B512,base_de_dados!$G:$G,I$61,base_de_dados!$H:$H,$L$1,base_de_dados!$C:$C,$A512,base_de_dados!$M:$M,"&lt;=2007",base_de_dados!$O:$O,"&gt;=39447")</f>
        <v>0</v>
      </c>
      <c r="J512" s="5">
        <f>SUMIFS(base_de_dados!$T:$T,base_de_dados!$B:$B,$B512,base_de_dados!$G:$G,J$61,base_de_dados!$H:$H,$L$1,base_de_dados!$C:$C,$A512,base_de_dados!$M:$M,"&lt;=2007",base_de_dados!$O:$O,"&gt;=39447")</f>
        <v>0</v>
      </c>
      <c r="K512" s="32">
        <f t="shared" si="12"/>
        <v>0</v>
      </c>
      <c r="M512" s="57"/>
      <c r="N512" s="52"/>
      <c r="O512" s="58"/>
      <c r="P512" s="58"/>
      <c r="Q512" s="58"/>
      <c r="R512" s="58"/>
      <c r="S512" s="58"/>
      <c r="T512" s="58"/>
      <c r="U512" s="58"/>
      <c r="V512" s="58"/>
      <c r="W512" s="59"/>
      <c r="X512" s="47"/>
      <c r="Y512" s="57"/>
      <c r="Z512" s="52"/>
      <c r="AA512" s="51"/>
      <c r="AB512" s="48"/>
      <c r="AC512" s="48"/>
      <c r="AD512" s="48"/>
      <c r="AE512" s="48"/>
      <c r="AF512" s="48"/>
      <c r="AG512" s="48"/>
      <c r="AH512" s="48"/>
    </row>
    <row r="513" spans="1:34" x14ac:dyDescent="0.25">
      <c r="A513" s="29">
        <v>18</v>
      </c>
      <c r="B513" s="22" t="s">
        <v>997</v>
      </c>
      <c r="C513" s="5">
        <f>SUMIFS(base_de_dados!$T:$T,base_de_dados!$B:$B,$B513,base_de_dados!$G:$G,C$61,base_de_dados!$H:$H,$L$1,base_de_dados!$C:$C,$A513,base_de_dados!$M:$M,"&lt;=2007",base_de_dados!$O:$O,"&gt;=39447")</f>
        <v>0</v>
      </c>
      <c r="D513" s="5">
        <f>SUMIFS(base_de_dados!$T:$T,base_de_dados!$B:$B,$B513,base_de_dados!$G:$G,D$61,base_de_dados!$H:$H,$L$1,base_de_dados!$C:$C,$A513,base_de_dados!$M:$M,"&lt;=2007",base_de_dados!$O:$O,"&gt;=39447")</f>
        <v>0</v>
      </c>
      <c r="E513" s="5">
        <f>SUMIFS(base_de_dados!$T:$T,base_de_dados!$B:$B,$B513,base_de_dados!$G:$G,E$61,base_de_dados!$H:$H,$L$1,base_de_dados!$C:$C,$A513,base_de_dados!$M:$M,"&lt;=2007",base_de_dados!$O:$O,"&gt;=39447")</f>
        <v>0</v>
      </c>
      <c r="F513" s="5">
        <f>SUMIFS(base_de_dados!$T:$T,base_de_dados!$B:$B,$B513,base_de_dados!$G:$G,F$61,base_de_dados!$H:$H,$L$1,base_de_dados!$C:$C,$A513,base_de_dados!$M:$M,"&lt;=2007",base_de_dados!$O:$O,"&gt;=39447")</f>
        <v>0</v>
      </c>
      <c r="G513" s="5">
        <f>SUMIFS(base_de_dados!$T:$T,base_de_dados!$B:$B,$B513,base_de_dados!$G:$G,G$61,base_de_dados!$H:$H,$L$1,base_de_dados!$C:$C,$A513,base_de_dados!$M:$M,"&lt;=2007",base_de_dados!$O:$O,"&gt;=39447")</f>
        <v>0</v>
      </c>
      <c r="H513" s="5">
        <f>SUMIFS(base_de_dados!$T:$T,base_de_dados!$B:$B,$B513,base_de_dados!$G:$G,H$61,base_de_dados!$H:$H,$L$1,base_de_dados!$C:$C,$A513,base_de_dados!$M:$M,"&lt;=2007",base_de_dados!$O:$O,"&gt;=39447")</f>
        <v>0</v>
      </c>
      <c r="I513" s="5">
        <f>SUMIFS(base_de_dados!$T:$T,base_de_dados!$B:$B,$B513,base_de_dados!$G:$G,I$61,base_de_dados!$H:$H,$L$1,base_de_dados!$C:$C,$A513,base_de_dados!$M:$M,"&lt;=2007",base_de_dados!$O:$O,"&gt;=39447")</f>
        <v>0</v>
      </c>
      <c r="J513" s="5">
        <f>SUMIFS(base_de_dados!$T:$T,base_de_dados!$B:$B,$B513,base_de_dados!$G:$G,J$61,base_de_dados!$H:$H,$L$1,base_de_dados!$C:$C,$A513,base_de_dados!$M:$M,"&lt;=2007",base_de_dados!$O:$O,"&gt;=39447")</f>
        <v>0</v>
      </c>
      <c r="K513" s="32">
        <f t="shared" si="12"/>
        <v>0</v>
      </c>
      <c r="M513" s="57"/>
      <c r="N513" s="52"/>
      <c r="O513" s="58"/>
      <c r="P513" s="58"/>
      <c r="Q513" s="58"/>
      <c r="R513" s="58"/>
      <c r="S513" s="58"/>
      <c r="T513" s="58"/>
      <c r="U513" s="58"/>
      <c r="V513" s="58"/>
      <c r="W513" s="59"/>
      <c r="X513" s="47"/>
      <c r="Y513" s="57"/>
      <c r="Z513" s="52"/>
      <c r="AA513" s="51"/>
      <c r="AB513" s="48"/>
      <c r="AC513" s="48"/>
      <c r="AD513" s="48"/>
      <c r="AE513" s="48"/>
      <c r="AF513" s="48"/>
      <c r="AG513" s="48"/>
      <c r="AH513" s="48"/>
    </row>
    <row r="514" spans="1:34" x14ac:dyDescent="0.25">
      <c r="A514" s="29">
        <v>15</v>
      </c>
      <c r="B514" s="22" t="s">
        <v>537</v>
      </c>
      <c r="C514" s="5">
        <f>SUMIFS(base_de_dados!$T:$T,base_de_dados!$B:$B,$B514,base_de_dados!$G:$G,C$61,base_de_dados!$H:$H,$L$1,base_de_dados!$C:$C,$A514,base_de_dados!$M:$M,"&lt;=2007",base_de_dados!$O:$O,"&gt;=39447")</f>
        <v>0</v>
      </c>
      <c r="D514" s="5">
        <f>SUMIFS(base_de_dados!$T:$T,base_de_dados!$B:$B,$B514,base_de_dados!$G:$G,D$61,base_de_dados!$H:$H,$L$1,base_de_dados!$C:$C,$A514,base_de_dados!$M:$M,"&lt;=2007",base_de_dados!$O:$O,"&gt;=39447")</f>
        <v>0.1049847792998478</v>
      </c>
      <c r="E514" s="5">
        <f>SUMIFS(base_de_dados!$T:$T,base_de_dados!$B:$B,$B514,base_de_dados!$G:$G,E$61,base_de_dados!$H:$H,$L$1,base_de_dados!$C:$C,$A514,base_de_dados!$M:$M,"&lt;=2007",base_de_dados!$O:$O,"&gt;=39447")</f>
        <v>0</v>
      </c>
      <c r="F514" s="5">
        <f>SUMIFS(base_de_dados!$T:$T,base_de_dados!$B:$B,$B514,base_de_dados!$G:$G,F$61,base_de_dados!$H:$H,$L$1,base_de_dados!$C:$C,$A514,base_de_dados!$M:$M,"&lt;=2007",base_de_dados!$O:$O,"&gt;=39447")</f>
        <v>9.2719431760527646E-2</v>
      </c>
      <c r="G514" s="5">
        <f>SUMIFS(base_de_dados!$T:$T,base_de_dados!$B:$B,$B514,base_de_dados!$G:$G,G$61,base_de_dados!$H:$H,$L$1,base_de_dados!$C:$C,$A514,base_de_dados!$M:$M,"&lt;=2007",base_de_dados!$O:$O,"&gt;=39447")</f>
        <v>0</v>
      </c>
      <c r="H514" s="5">
        <f>SUMIFS(base_de_dados!$T:$T,base_de_dados!$B:$B,$B514,base_de_dados!$G:$G,H$61,base_de_dados!$H:$H,$L$1,base_de_dados!$C:$C,$A514,base_de_dados!$M:$M,"&lt;=2007",base_de_dados!$O:$O,"&gt;=39447")</f>
        <v>0</v>
      </c>
      <c r="I514" s="5">
        <f>SUMIFS(base_de_dados!$T:$T,base_de_dados!$B:$B,$B514,base_de_dados!$G:$G,I$61,base_de_dados!$H:$H,$L$1,base_de_dados!$C:$C,$A514,base_de_dados!$M:$M,"&lt;=2007",base_de_dados!$O:$O,"&gt;=39447")</f>
        <v>0</v>
      </c>
      <c r="J514" s="5">
        <f>SUMIFS(base_de_dados!$T:$T,base_de_dados!$B:$B,$B514,base_de_dados!$G:$G,J$61,base_de_dados!$H:$H,$L$1,base_de_dados!$C:$C,$A514,base_de_dados!$M:$M,"&lt;=2007",base_de_dados!$O:$O,"&gt;=39447")</f>
        <v>0</v>
      </c>
      <c r="K514" s="32">
        <f t="shared" si="12"/>
        <v>0.19770421106037545</v>
      </c>
      <c r="M514" s="57"/>
      <c r="N514" s="52"/>
      <c r="O514" s="58"/>
      <c r="P514" s="58"/>
      <c r="Q514" s="58"/>
      <c r="R514" s="58"/>
      <c r="S514" s="58"/>
      <c r="T514" s="58"/>
      <c r="U514" s="58"/>
      <c r="V514" s="58"/>
      <c r="W514" s="59"/>
      <c r="X514" s="47"/>
      <c r="Y514" s="57"/>
      <c r="Z514" s="52"/>
      <c r="AA514" s="51"/>
      <c r="AB514" s="48"/>
      <c r="AC514" s="48"/>
      <c r="AD514" s="48"/>
      <c r="AE514" s="48"/>
      <c r="AF514" s="48"/>
      <c r="AG514" s="48"/>
      <c r="AH514" s="48"/>
    </row>
    <row r="515" spans="1:34" x14ac:dyDescent="0.25">
      <c r="A515" s="29">
        <v>15</v>
      </c>
      <c r="B515" s="22" t="s">
        <v>520</v>
      </c>
      <c r="C515" s="5">
        <f>SUMIFS(base_de_dados!$T:$T,base_de_dados!$B:$B,$B515,base_de_dados!$G:$G,C$61,base_de_dados!$H:$H,$L$1,base_de_dados!$C:$C,$A515,base_de_dados!$M:$M,"&lt;=2007",base_de_dados!$O:$O,"&gt;=39447")</f>
        <v>0</v>
      </c>
      <c r="D515" s="5">
        <f>SUMIFS(base_de_dados!$T:$T,base_de_dados!$B:$B,$B515,base_de_dados!$G:$G,D$61,base_de_dados!$H:$H,$L$1,base_de_dados!$C:$C,$A515,base_de_dados!$M:$M,"&lt;=2007",base_de_dados!$O:$O,"&gt;=39447")</f>
        <v>0</v>
      </c>
      <c r="E515" s="5">
        <f>SUMIFS(base_de_dados!$T:$T,base_de_dados!$B:$B,$B515,base_de_dados!$G:$G,E$61,base_de_dados!$H:$H,$L$1,base_de_dados!$C:$C,$A515,base_de_dados!$M:$M,"&lt;=2007",base_de_dados!$O:$O,"&gt;=39447")</f>
        <v>1.7102739726027397E-3</v>
      </c>
      <c r="F515" s="5">
        <f>SUMIFS(base_de_dados!$T:$T,base_de_dados!$B:$B,$B515,base_de_dados!$G:$G,F$61,base_de_dados!$H:$H,$L$1,base_de_dados!$C:$C,$A515,base_de_dados!$M:$M,"&lt;=2007",base_de_dados!$O:$O,"&gt;=39447")</f>
        <v>6.5516165651953326E-2</v>
      </c>
      <c r="G515" s="5">
        <f>SUMIFS(base_de_dados!$T:$T,base_de_dados!$B:$B,$B515,base_de_dados!$G:$G,G$61,base_de_dados!$H:$H,$L$1,base_de_dados!$C:$C,$A515,base_de_dados!$M:$M,"&lt;=2007",base_de_dados!$O:$O,"&gt;=39447")</f>
        <v>0</v>
      </c>
      <c r="H515" s="5">
        <f>SUMIFS(base_de_dados!$T:$T,base_de_dados!$B:$B,$B515,base_de_dados!$G:$G,H$61,base_de_dados!$H:$H,$L$1,base_de_dados!$C:$C,$A515,base_de_dados!$M:$M,"&lt;=2007",base_de_dados!$O:$O,"&gt;=39447")</f>
        <v>0</v>
      </c>
      <c r="I515" s="5">
        <f>SUMIFS(base_de_dados!$T:$T,base_de_dados!$B:$B,$B515,base_de_dados!$G:$G,I$61,base_de_dados!$H:$H,$L$1,base_de_dados!$C:$C,$A515,base_de_dados!$M:$M,"&lt;=2007",base_de_dados!$O:$O,"&gt;=39447")</f>
        <v>0</v>
      </c>
      <c r="J515" s="5">
        <f>SUMIFS(base_de_dados!$T:$T,base_de_dados!$B:$B,$B515,base_de_dados!$G:$G,J$61,base_de_dados!$H:$H,$L$1,base_de_dados!$C:$C,$A515,base_de_dados!$M:$M,"&lt;=2007",base_de_dados!$O:$O,"&gt;=39447")</f>
        <v>0</v>
      </c>
      <c r="K515" s="32">
        <f t="shared" si="12"/>
        <v>6.7226439624556072E-2</v>
      </c>
      <c r="M515" s="57"/>
      <c r="N515" s="52"/>
      <c r="O515" s="58"/>
      <c r="P515" s="58"/>
      <c r="Q515" s="58"/>
      <c r="R515" s="58"/>
      <c r="S515" s="58"/>
      <c r="T515" s="58"/>
      <c r="U515" s="58"/>
      <c r="V515" s="58"/>
      <c r="W515" s="59"/>
      <c r="X515" s="47"/>
      <c r="Y515" s="57"/>
      <c r="Z515" s="52"/>
      <c r="AA515" s="51"/>
      <c r="AB515" s="48"/>
      <c r="AC515" s="48"/>
      <c r="AD515" s="48"/>
      <c r="AE515" s="48"/>
      <c r="AF515" s="48"/>
      <c r="AG515" s="48"/>
      <c r="AH515" s="48"/>
    </row>
    <row r="516" spans="1:34" x14ac:dyDescent="0.25">
      <c r="A516" s="29">
        <v>10</v>
      </c>
      <c r="B516" s="22" t="s">
        <v>998</v>
      </c>
      <c r="C516" s="5">
        <f>SUMIFS(base_de_dados!$T:$T,base_de_dados!$B:$B,$B516,base_de_dados!$G:$G,C$61,base_de_dados!$H:$H,$L$1,base_de_dados!$C:$C,$A516,base_de_dados!$M:$M,"&lt;=2007",base_de_dados!$O:$O,"&gt;=39447")</f>
        <v>0</v>
      </c>
      <c r="D516" s="5">
        <f>SUMIFS(base_de_dados!$T:$T,base_de_dados!$B:$B,$B516,base_de_dados!$G:$G,D$61,base_de_dados!$H:$H,$L$1,base_de_dados!$C:$C,$A516,base_de_dados!$M:$M,"&lt;=2007",base_de_dados!$O:$O,"&gt;=39447")</f>
        <v>0</v>
      </c>
      <c r="E516" s="5">
        <f>SUMIFS(base_de_dados!$T:$T,base_de_dados!$B:$B,$B516,base_de_dados!$G:$G,E$61,base_de_dados!$H:$H,$L$1,base_de_dados!$C:$C,$A516,base_de_dados!$M:$M,"&lt;=2007",base_de_dados!$O:$O,"&gt;=39447")</f>
        <v>0</v>
      </c>
      <c r="F516" s="5">
        <f>SUMIFS(base_de_dados!$T:$T,base_de_dados!$B:$B,$B516,base_de_dados!$G:$G,F$61,base_de_dados!$H:$H,$L$1,base_de_dados!$C:$C,$A516,base_de_dados!$M:$M,"&lt;=2007",base_de_dados!$O:$O,"&gt;=39447")</f>
        <v>0</v>
      </c>
      <c r="G516" s="5">
        <f>SUMIFS(base_de_dados!$T:$T,base_de_dados!$B:$B,$B516,base_de_dados!$G:$G,G$61,base_de_dados!$H:$H,$L$1,base_de_dados!$C:$C,$A516,base_de_dados!$M:$M,"&lt;=2007",base_de_dados!$O:$O,"&gt;=39447")</f>
        <v>0</v>
      </c>
      <c r="H516" s="5">
        <f>SUMIFS(base_de_dados!$T:$T,base_de_dados!$B:$B,$B516,base_de_dados!$G:$G,H$61,base_de_dados!$H:$H,$L$1,base_de_dados!$C:$C,$A516,base_de_dados!$M:$M,"&lt;=2007",base_de_dados!$O:$O,"&gt;=39447")</f>
        <v>0</v>
      </c>
      <c r="I516" s="5">
        <f>SUMIFS(base_de_dados!$T:$T,base_de_dados!$B:$B,$B516,base_de_dados!$G:$G,I$61,base_de_dados!$H:$H,$L$1,base_de_dados!$C:$C,$A516,base_de_dados!$M:$M,"&lt;=2007",base_de_dados!$O:$O,"&gt;=39447")</f>
        <v>0</v>
      </c>
      <c r="J516" s="5">
        <f>SUMIFS(base_de_dados!$T:$T,base_de_dados!$B:$B,$B516,base_de_dados!$G:$G,J$61,base_de_dados!$H:$H,$L$1,base_de_dados!$C:$C,$A516,base_de_dados!$M:$M,"&lt;=2007",base_de_dados!$O:$O,"&gt;=39447")</f>
        <v>0</v>
      </c>
      <c r="K516" s="32">
        <f t="shared" si="12"/>
        <v>0</v>
      </c>
      <c r="M516" s="57"/>
      <c r="N516" s="52"/>
      <c r="O516" s="58"/>
      <c r="P516" s="58"/>
      <c r="Q516" s="58"/>
      <c r="R516" s="58"/>
      <c r="S516" s="58"/>
      <c r="T516" s="58"/>
      <c r="U516" s="58"/>
      <c r="V516" s="58"/>
      <c r="W516" s="59"/>
      <c r="X516" s="47"/>
      <c r="Y516" s="57"/>
      <c r="Z516" s="52"/>
      <c r="AA516" s="51"/>
      <c r="AB516" s="48"/>
      <c r="AC516" s="48"/>
      <c r="AD516" s="48"/>
      <c r="AE516" s="48"/>
      <c r="AF516" s="48"/>
      <c r="AG516" s="48"/>
      <c r="AH516" s="48"/>
    </row>
    <row r="517" spans="1:34" x14ac:dyDescent="0.25">
      <c r="A517" s="29">
        <v>10</v>
      </c>
      <c r="B517" s="22" t="s">
        <v>999</v>
      </c>
      <c r="C517" s="5">
        <f>SUMIFS(base_de_dados!$T:$T,base_de_dados!$B:$B,$B517,base_de_dados!$G:$G,C$61,base_de_dados!$H:$H,$L$1,base_de_dados!$C:$C,$A517,base_de_dados!$M:$M,"&lt;=2007",base_de_dados!$O:$O,"&gt;=39447")</f>
        <v>0</v>
      </c>
      <c r="D517" s="5">
        <f>SUMIFS(base_de_dados!$T:$T,base_de_dados!$B:$B,$B517,base_de_dados!$G:$G,D$61,base_de_dados!$H:$H,$L$1,base_de_dados!$C:$C,$A517,base_de_dados!$M:$M,"&lt;=2007",base_de_dados!$O:$O,"&gt;=39447")</f>
        <v>0</v>
      </c>
      <c r="E517" s="5">
        <f>SUMIFS(base_de_dados!$T:$T,base_de_dados!$B:$B,$B517,base_de_dados!$G:$G,E$61,base_de_dados!$H:$H,$L$1,base_de_dados!$C:$C,$A517,base_de_dados!$M:$M,"&lt;=2007",base_de_dados!$O:$O,"&gt;=39447")</f>
        <v>0</v>
      </c>
      <c r="F517" s="5">
        <f>SUMIFS(base_de_dados!$T:$T,base_de_dados!$B:$B,$B517,base_de_dados!$G:$G,F$61,base_de_dados!$H:$H,$L$1,base_de_dados!$C:$C,$A517,base_de_dados!$M:$M,"&lt;=2007",base_de_dados!$O:$O,"&gt;=39447")</f>
        <v>0</v>
      </c>
      <c r="G517" s="5">
        <f>SUMIFS(base_de_dados!$T:$T,base_de_dados!$B:$B,$B517,base_de_dados!$G:$G,G$61,base_de_dados!$H:$H,$L$1,base_de_dados!$C:$C,$A517,base_de_dados!$M:$M,"&lt;=2007",base_de_dados!$O:$O,"&gt;=39447")</f>
        <v>0</v>
      </c>
      <c r="H517" s="5">
        <f>SUMIFS(base_de_dados!$T:$T,base_de_dados!$B:$B,$B517,base_de_dados!$G:$G,H$61,base_de_dados!$H:$H,$L$1,base_de_dados!$C:$C,$A517,base_de_dados!$M:$M,"&lt;=2007",base_de_dados!$O:$O,"&gt;=39447")</f>
        <v>0</v>
      </c>
      <c r="I517" s="5">
        <f>SUMIFS(base_de_dados!$T:$T,base_de_dados!$B:$B,$B517,base_de_dados!$G:$G,I$61,base_de_dados!$H:$H,$L$1,base_de_dados!$C:$C,$A517,base_de_dados!$M:$M,"&lt;=2007",base_de_dados!$O:$O,"&gt;=39447")</f>
        <v>0</v>
      </c>
      <c r="J517" s="5">
        <f>SUMIFS(base_de_dados!$T:$T,base_de_dados!$B:$B,$B517,base_de_dados!$G:$G,J$61,base_de_dados!$H:$H,$L$1,base_de_dados!$C:$C,$A517,base_de_dados!$M:$M,"&lt;=2007",base_de_dados!$O:$O,"&gt;=39447")</f>
        <v>0</v>
      </c>
      <c r="K517" s="32">
        <f t="shared" si="12"/>
        <v>0</v>
      </c>
      <c r="M517" s="57"/>
      <c r="N517" s="52"/>
      <c r="O517" s="58"/>
      <c r="P517" s="58"/>
      <c r="Q517" s="58"/>
      <c r="R517" s="58"/>
      <c r="S517" s="58"/>
      <c r="T517" s="58"/>
      <c r="U517" s="58"/>
      <c r="V517" s="58"/>
      <c r="W517" s="59"/>
      <c r="X517" s="47"/>
      <c r="Y517" s="57"/>
      <c r="Z517" s="52"/>
      <c r="AA517" s="51"/>
      <c r="AB517" s="48"/>
      <c r="AC517" s="48"/>
      <c r="AD517" s="48"/>
      <c r="AE517" s="48"/>
      <c r="AF517" s="48"/>
      <c r="AG517" s="48"/>
      <c r="AH517" s="48"/>
    </row>
    <row r="518" spans="1:34" x14ac:dyDescent="0.25">
      <c r="A518" s="29">
        <v>9</v>
      </c>
      <c r="B518" s="22" t="s">
        <v>567</v>
      </c>
      <c r="C518" s="5">
        <f>SUMIFS(base_de_dados!$T:$T,base_de_dados!$B:$B,$B518,base_de_dados!$G:$G,C$61,base_de_dados!$H:$H,$L$1,base_de_dados!$C:$C,$A518,base_de_dados!$M:$M,"&lt;=2007",base_de_dados!$O:$O,"&gt;=39447")</f>
        <v>0</v>
      </c>
      <c r="D518" s="5">
        <f>SUMIFS(base_de_dados!$T:$T,base_de_dados!$B:$B,$B518,base_de_dados!$G:$G,D$61,base_de_dados!$H:$H,$L$1,base_de_dados!$C:$C,$A518,base_de_dados!$M:$M,"&lt;=2007",base_de_dados!$O:$O,"&gt;=39447")</f>
        <v>5.7870370370370371E-2</v>
      </c>
      <c r="E518" s="5">
        <f>SUMIFS(base_de_dados!$T:$T,base_de_dados!$B:$B,$B518,base_de_dados!$G:$G,E$61,base_de_dados!$H:$H,$L$1,base_de_dados!$C:$C,$A518,base_de_dados!$M:$M,"&lt;=2007",base_de_dados!$O:$O,"&gt;=39447")</f>
        <v>0</v>
      </c>
      <c r="F518" s="5">
        <f>SUMIFS(base_de_dados!$T:$T,base_de_dados!$B:$B,$B518,base_de_dados!$G:$G,F$61,base_de_dados!$H:$H,$L$1,base_de_dados!$C:$C,$A518,base_de_dados!$M:$M,"&lt;=2007",base_de_dados!$O:$O,"&gt;=39447")</f>
        <v>1.7599885844748857E-2</v>
      </c>
      <c r="G518" s="5">
        <f>SUMIFS(base_de_dados!$T:$T,base_de_dados!$B:$B,$B518,base_de_dados!$G:$G,G$61,base_de_dados!$H:$H,$L$1,base_de_dados!$C:$C,$A518,base_de_dados!$M:$M,"&lt;=2007",base_de_dados!$O:$O,"&gt;=39447")</f>
        <v>0</v>
      </c>
      <c r="H518" s="5">
        <f>SUMIFS(base_de_dados!$T:$T,base_de_dados!$B:$B,$B518,base_de_dados!$G:$G,H$61,base_de_dados!$H:$H,$L$1,base_de_dados!$C:$C,$A518,base_de_dados!$M:$M,"&lt;=2007",base_de_dados!$O:$O,"&gt;=39447")</f>
        <v>0</v>
      </c>
      <c r="I518" s="5">
        <f>SUMIFS(base_de_dados!$T:$T,base_de_dados!$B:$B,$B518,base_de_dados!$G:$G,I$61,base_de_dados!$H:$H,$L$1,base_de_dados!$C:$C,$A518,base_de_dados!$M:$M,"&lt;=2007",base_de_dados!$O:$O,"&gt;=39447")</f>
        <v>0</v>
      </c>
      <c r="J518" s="5">
        <f>SUMIFS(base_de_dados!$T:$T,base_de_dados!$B:$B,$B518,base_de_dados!$G:$G,J$61,base_de_dados!$H:$H,$L$1,base_de_dados!$C:$C,$A518,base_de_dados!$M:$M,"&lt;=2007",base_de_dados!$O:$O,"&gt;=39447")</f>
        <v>0</v>
      </c>
      <c r="K518" s="32">
        <f t="shared" si="12"/>
        <v>7.5470256215119227E-2</v>
      </c>
      <c r="M518" s="57"/>
      <c r="N518" s="52"/>
      <c r="O518" s="58"/>
      <c r="P518" s="58"/>
      <c r="Q518" s="58"/>
      <c r="R518" s="58"/>
      <c r="S518" s="58"/>
      <c r="T518" s="58"/>
      <c r="U518" s="58"/>
      <c r="V518" s="58"/>
      <c r="W518" s="59"/>
      <c r="X518" s="47"/>
      <c r="Y518" s="57"/>
      <c r="Z518" s="52"/>
      <c r="AA518" s="51"/>
      <c r="AB518" s="48"/>
      <c r="AC518" s="48"/>
      <c r="AD518" s="48"/>
      <c r="AE518" s="48"/>
      <c r="AF518" s="48"/>
      <c r="AG518" s="48"/>
      <c r="AH518" s="48"/>
    </row>
    <row r="519" spans="1:34" x14ac:dyDescent="0.25">
      <c r="A519" s="29">
        <v>2</v>
      </c>
      <c r="B519" s="22" t="s">
        <v>575</v>
      </c>
      <c r="C519" s="5">
        <f>SUMIFS(base_de_dados!$T:$T,base_de_dados!$B:$B,$B519,base_de_dados!$G:$G,C$61,base_de_dados!$H:$H,$L$1,base_de_dados!$C:$C,$A519,base_de_dados!$M:$M,"&lt;=2007",base_de_dados!$O:$O,"&gt;=39447")</f>
        <v>0</v>
      </c>
      <c r="D519" s="5">
        <f>SUMIFS(base_de_dados!$T:$T,base_de_dados!$B:$B,$B519,base_de_dados!$G:$G,D$61,base_de_dados!$H:$H,$L$1,base_de_dados!$C:$C,$A519,base_de_dados!$M:$M,"&lt;=2007",base_de_dados!$O:$O,"&gt;=39447")</f>
        <v>7.534246575342466E-4</v>
      </c>
      <c r="E519" s="5">
        <f>SUMIFS(base_de_dados!$T:$T,base_de_dados!$B:$B,$B519,base_de_dados!$G:$G,E$61,base_de_dados!$H:$H,$L$1,base_de_dados!$C:$C,$A519,base_de_dados!$M:$M,"&lt;=2007",base_de_dados!$O:$O,"&gt;=39447")</f>
        <v>0</v>
      </c>
      <c r="F519" s="5">
        <f>SUMIFS(base_de_dados!$T:$T,base_de_dados!$B:$B,$B519,base_de_dados!$G:$G,F$61,base_de_dados!$H:$H,$L$1,base_de_dados!$C:$C,$A519,base_de_dados!$M:$M,"&lt;=2007",base_de_dados!$O:$O,"&gt;=39447")</f>
        <v>0</v>
      </c>
      <c r="G519" s="5">
        <f>SUMIFS(base_de_dados!$T:$T,base_de_dados!$B:$B,$B519,base_de_dados!$G:$G,G$61,base_de_dados!$H:$H,$L$1,base_de_dados!$C:$C,$A519,base_de_dados!$M:$M,"&lt;=2007",base_de_dados!$O:$O,"&gt;=39447")</f>
        <v>0</v>
      </c>
      <c r="H519" s="5">
        <f>SUMIFS(base_de_dados!$T:$T,base_de_dados!$B:$B,$B519,base_de_dados!$G:$G,H$61,base_de_dados!$H:$H,$L$1,base_de_dados!$C:$C,$A519,base_de_dados!$M:$M,"&lt;=2007",base_de_dados!$O:$O,"&gt;=39447")</f>
        <v>0</v>
      </c>
      <c r="I519" s="5">
        <f>SUMIFS(base_de_dados!$T:$T,base_de_dados!$B:$B,$B519,base_de_dados!$G:$G,I$61,base_de_dados!$H:$H,$L$1,base_de_dados!$C:$C,$A519,base_de_dados!$M:$M,"&lt;=2007",base_de_dados!$O:$O,"&gt;=39447")</f>
        <v>0</v>
      </c>
      <c r="J519" s="5">
        <f>SUMIFS(base_de_dados!$T:$T,base_de_dados!$B:$B,$B519,base_de_dados!$G:$G,J$61,base_de_dados!$H:$H,$L$1,base_de_dados!$C:$C,$A519,base_de_dados!$M:$M,"&lt;=2007",base_de_dados!$O:$O,"&gt;=39447")</f>
        <v>0</v>
      </c>
      <c r="K519" s="32">
        <f t="shared" si="12"/>
        <v>7.534246575342466E-4</v>
      </c>
      <c r="M519" s="57"/>
      <c r="N519" s="52"/>
      <c r="O519" s="58"/>
      <c r="P519" s="58"/>
      <c r="Q519" s="58"/>
      <c r="R519" s="58"/>
      <c r="S519" s="58"/>
      <c r="T519" s="58"/>
      <c r="U519" s="58"/>
      <c r="V519" s="58"/>
      <c r="W519" s="59"/>
      <c r="X519" s="47"/>
      <c r="Y519" s="57"/>
      <c r="Z519" s="52"/>
      <c r="AA519" s="51"/>
      <c r="AB519" s="48"/>
      <c r="AC519" s="48"/>
      <c r="AD519" s="48"/>
      <c r="AE519" s="48"/>
      <c r="AF519" s="48"/>
      <c r="AG519" s="48"/>
      <c r="AH519" s="48"/>
    </row>
    <row r="520" spans="1:34" x14ac:dyDescent="0.25">
      <c r="A520" s="29">
        <v>16</v>
      </c>
      <c r="B520" s="22" t="s">
        <v>1000</v>
      </c>
      <c r="C520" s="5">
        <f>SUMIFS(base_de_dados!$T:$T,base_de_dados!$B:$B,$B520,base_de_dados!$G:$G,C$61,base_de_dados!$H:$H,$L$1,base_de_dados!$C:$C,$A520,base_de_dados!$M:$M,"&lt;=2007",base_de_dados!$O:$O,"&gt;=39447")</f>
        <v>0</v>
      </c>
      <c r="D520" s="5">
        <f>SUMIFS(base_de_dados!$T:$T,base_de_dados!$B:$B,$B520,base_de_dados!$G:$G,D$61,base_de_dados!$H:$H,$L$1,base_de_dados!$C:$C,$A520,base_de_dados!$M:$M,"&lt;=2007",base_de_dados!$O:$O,"&gt;=39447")</f>
        <v>0</v>
      </c>
      <c r="E520" s="5">
        <f>SUMIFS(base_de_dados!$T:$T,base_de_dados!$B:$B,$B520,base_de_dados!$G:$G,E$61,base_de_dados!$H:$H,$L$1,base_de_dados!$C:$C,$A520,base_de_dados!$M:$M,"&lt;=2007",base_de_dados!$O:$O,"&gt;=39447")</f>
        <v>0</v>
      </c>
      <c r="F520" s="5">
        <f>SUMIFS(base_de_dados!$T:$T,base_de_dados!$B:$B,$B520,base_de_dados!$G:$G,F$61,base_de_dados!$H:$H,$L$1,base_de_dados!$C:$C,$A520,base_de_dados!$M:$M,"&lt;=2007",base_de_dados!$O:$O,"&gt;=39447")</f>
        <v>0</v>
      </c>
      <c r="G520" s="5">
        <f>SUMIFS(base_de_dados!$T:$T,base_de_dados!$B:$B,$B520,base_de_dados!$G:$G,G$61,base_de_dados!$H:$H,$L$1,base_de_dados!$C:$C,$A520,base_de_dados!$M:$M,"&lt;=2007",base_de_dados!$O:$O,"&gt;=39447")</f>
        <v>0</v>
      </c>
      <c r="H520" s="5">
        <f>SUMIFS(base_de_dados!$T:$T,base_de_dados!$B:$B,$B520,base_de_dados!$G:$G,H$61,base_de_dados!$H:$H,$L$1,base_de_dados!$C:$C,$A520,base_de_dados!$M:$M,"&lt;=2007",base_de_dados!$O:$O,"&gt;=39447")</f>
        <v>0</v>
      </c>
      <c r="I520" s="5">
        <f>SUMIFS(base_de_dados!$T:$T,base_de_dados!$B:$B,$B520,base_de_dados!$G:$G,I$61,base_de_dados!$H:$H,$L$1,base_de_dados!$C:$C,$A520,base_de_dados!$M:$M,"&lt;=2007",base_de_dados!$O:$O,"&gt;=39447")</f>
        <v>0</v>
      </c>
      <c r="J520" s="5">
        <f>SUMIFS(base_de_dados!$T:$T,base_de_dados!$B:$B,$B520,base_de_dados!$G:$G,J$61,base_de_dados!$H:$H,$L$1,base_de_dados!$C:$C,$A520,base_de_dados!$M:$M,"&lt;=2007",base_de_dados!$O:$O,"&gt;=39447")</f>
        <v>0</v>
      </c>
      <c r="K520" s="32">
        <f t="shared" si="12"/>
        <v>0</v>
      </c>
      <c r="M520" s="57"/>
      <c r="N520" s="52"/>
      <c r="O520" s="58"/>
      <c r="P520" s="58"/>
      <c r="Q520" s="58"/>
      <c r="R520" s="58"/>
      <c r="S520" s="58"/>
      <c r="T520" s="58"/>
      <c r="U520" s="58"/>
      <c r="V520" s="58"/>
      <c r="W520" s="59"/>
      <c r="X520" s="47"/>
      <c r="Y520" s="57"/>
      <c r="Z520" s="52"/>
      <c r="AA520" s="51"/>
      <c r="AB520" s="48"/>
      <c r="AC520" s="48"/>
      <c r="AD520" s="48"/>
      <c r="AE520" s="48"/>
      <c r="AF520" s="48"/>
      <c r="AG520" s="48"/>
      <c r="AH520" s="48"/>
    </row>
    <row r="521" spans="1:34" x14ac:dyDescent="0.25">
      <c r="A521" s="29">
        <v>21</v>
      </c>
      <c r="B521" s="22" t="s">
        <v>1001</v>
      </c>
      <c r="C521" s="5">
        <f>SUMIFS(base_de_dados!$T:$T,base_de_dados!$B:$B,$B521,base_de_dados!$G:$G,C$61,base_de_dados!$H:$H,$L$1,base_de_dados!$C:$C,$A521,base_de_dados!$M:$M,"&lt;=2007",base_de_dados!$O:$O,"&gt;=39447")</f>
        <v>0</v>
      </c>
      <c r="D521" s="5">
        <f>SUMIFS(base_de_dados!$T:$T,base_de_dados!$B:$B,$B521,base_de_dados!$G:$G,D$61,base_de_dados!$H:$H,$L$1,base_de_dados!$C:$C,$A521,base_de_dados!$M:$M,"&lt;=2007",base_de_dados!$O:$O,"&gt;=39447")</f>
        <v>0</v>
      </c>
      <c r="E521" s="5">
        <f>SUMIFS(base_de_dados!$T:$T,base_de_dados!$B:$B,$B521,base_de_dados!$G:$G,E$61,base_de_dados!$H:$H,$L$1,base_de_dados!$C:$C,$A521,base_de_dados!$M:$M,"&lt;=2007",base_de_dados!$O:$O,"&gt;=39447")</f>
        <v>0</v>
      </c>
      <c r="F521" s="5">
        <f>SUMIFS(base_de_dados!$T:$T,base_de_dados!$B:$B,$B521,base_de_dados!$G:$G,F$61,base_de_dados!$H:$H,$L$1,base_de_dados!$C:$C,$A521,base_de_dados!$M:$M,"&lt;=2007",base_de_dados!$O:$O,"&gt;=39447")</f>
        <v>0</v>
      </c>
      <c r="G521" s="5">
        <f>SUMIFS(base_de_dados!$T:$T,base_de_dados!$B:$B,$B521,base_de_dados!$G:$G,G$61,base_de_dados!$H:$H,$L$1,base_de_dados!$C:$C,$A521,base_de_dados!$M:$M,"&lt;=2007",base_de_dados!$O:$O,"&gt;=39447")</f>
        <v>0</v>
      </c>
      <c r="H521" s="5">
        <f>SUMIFS(base_de_dados!$T:$T,base_de_dados!$B:$B,$B521,base_de_dados!$G:$G,H$61,base_de_dados!$H:$H,$L$1,base_de_dados!$C:$C,$A521,base_de_dados!$M:$M,"&lt;=2007",base_de_dados!$O:$O,"&gt;=39447")</f>
        <v>0</v>
      </c>
      <c r="I521" s="5">
        <f>SUMIFS(base_de_dados!$T:$T,base_de_dados!$B:$B,$B521,base_de_dados!$G:$G,I$61,base_de_dados!$H:$H,$L$1,base_de_dados!$C:$C,$A521,base_de_dados!$M:$M,"&lt;=2007",base_de_dados!$O:$O,"&gt;=39447")</f>
        <v>0</v>
      </c>
      <c r="J521" s="5">
        <f>SUMIFS(base_de_dados!$T:$T,base_de_dados!$B:$B,$B521,base_de_dados!$G:$G,J$61,base_de_dados!$H:$H,$L$1,base_de_dados!$C:$C,$A521,base_de_dados!$M:$M,"&lt;=2007",base_de_dados!$O:$O,"&gt;=39447")</f>
        <v>0</v>
      </c>
      <c r="K521" s="32">
        <f t="shared" si="12"/>
        <v>0</v>
      </c>
      <c r="M521" s="57"/>
      <c r="N521" s="52"/>
      <c r="O521" s="58"/>
      <c r="P521" s="58"/>
      <c r="Q521" s="58"/>
      <c r="R521" s="58"/>
      <c r="S521" s="58"/>
      <c r="T521" s="58"/>
      <c r="U521" s="58"/>
      <c r="V521" s="58"/>
      <c r="W521" s="59"/>
      <c r="X521" s="47"/>
      <c r="Y521" s="57"/>
      <c r="Z521" s="52"/>
      <c r="AA521" s="51"/>
      <c r="AB521" s="48"/>
      <c r="AC521" s="48"/>
      <c r="AD521" s="48"/>
      <c r="AE521" s="48"/>
      <c r="AF521" s="48"/>
      <c r="AG521" s="48"/>
      <c r="AH521" s="48"/>
    </row>
    <row r="522" spans="1:34" x14ac:dyDescent="0.25">
      <c r="A522" s="29">
        <v>9</v>
      </c>
      <c r="B522" s="22" t="s">
        <v>605</v>
      </c>
      <c r="C522" s="5">
        <f>SUMIFS(base_de_dados!$T:$T,base_de_dados!$B:$B,$B522,base_de_dados!$G:$G,C$61,base_de_dados!$H:$H,$L$1,base_de_dados!$C:$C,$A522,base_de_dados!$M:$M,"&lt;=2007",base_de_dados!$O:$O,"&gt;=39447")</f>
        <v>0</v>
      </c>
      <c r="D522" s="5">
        <f>SUMIFS(base_de_dados!$T:$T,base_de_dados!$B:$B,$B522,base_de_dados!$G:$G,D$61,base_de_dados!$H:$H,$L$1,base_de_dados!$C:$C,$A522,base_de_dados!$M:$M,"&lt;=2007",base_de_dados!$O:$O,"&gt;=39447")</f>
        <v>1.3603500761035008</v>
      </c>
      <c r="E522" s="5">
        <f>SUMIFS(base_de_dados!$T:$T,base_de_dados!$B:$B,$B522,base_de_dados!$G:$G,E$61,base_de_dados!$H:$H,$L$1,base_de_dados!$C:$C,$A522,base_de_dados!$M:$M,"&lt;=2007",base_de_dados!$O:$O,"&gt;=39447")</f>
        <v>0</v>
      </c>
      <c r="F522" s="5">
        <f>SUMIFS(base_de_dados!$T:$T,base_de_dados!$B:$B,$B522,base_de_dados!$G:$G,F$61,base_de_dados!$H:$H,$L$1,base_de_dados!$C:$C,$A522,base_de_dados!$M:$M,"&lt;=2007",base_de_dados!$O:$O,"&gt;=39447")</f>
        <v>0</v>
      </c>
      <c r="G522" s="5">
        <f>SUMIFS(base_de_dados!$T:$T,base_de_dados!$B:$B,$B522,base_de_dados!$G:$G,G$61,base_de_dados!$H:$H,$L$1,base_de_dados!$C:$C,$A522,base_de_dados!$M:$M,"&lt;=2007",base_de_dados!$O:$O,"&gt;=39447")</f>
        <v>0</v>
      </c>
      <c r="H522" s="5">
        <f>SUMIFS(base_de_dados!$T:$T,base_de_dados!$B:$B,$B522,base_de_dados!$G:$G,H$61,base_de_dados!$H:$H,$L$1,base_de_dados!$C:$C,$A522,base_de_dados!$M:$M,"&lt;=2007",base_de_dados!$O:$O,"&gt;=39447")</f>
        <v>0</v>
      </c>
      <c r="I522" s="5">
        <f>SUMIFS(base_de_dados!$T:$T,base_de_dados!$B:$B,$B522,base_de_dados!$G:$G,I$61,base_de_dados!$H:$H,$L$1,base_de_dados!$C:$C,$A522,base_de_dados!$M:$M,"&lt;=2007",base_de_dados!$O:$O,"&gt;=39447")</f>
        <v>0</v>
      </c>
      <c r="J522" s="5">
        <f>SUMIFS(base_de_dados!$T:$T,base_de_dados!$B:$B,$B522,base_de_dados!$G:$G,J$61,base_de_dados!$H:$H,$L$1,base_de_dados!$C:$C,$A522,base_de_dados!$M:$M,"&lt;=2007",base_de_dados!$O:$O,"&gt;=39447")</f>
        <v>0</v>
      </c>
      <c r="K522" s="32">
        <f t="shared" si="12"/>
        <v>1.3603500761035008</v>
      </c>
      <c r="M522" s="57"/>
      <c r="N522" s="52"/>
      <c r="O522" s="58"/>
      <c r="P522" s="58"/>
      <c r="Q522" s="58"/>
      <c r="R522" s="58"/>
      <c r="S522" s="58"/>
      <c r="T522" s="58"/>
      <c r="U522" s="58"/>
      <c r="V522" s="58"/>
      <c r="W522" s="59"/>
      <c r="X522" s="47"/>
      <c r="Y522" s="57"/>
      <c r="Z522" s="52"/>
      <c r="AA522" s="51"/>
      <c r="AB522" s="48"/>
      <c r="AC522" s="48"/>
      <c r="AD522" s="48"/>
      <c r="AE522" s="48"/>
      <c r="AF522" s="48"/>
      <c r="AG522" s="48"/>
      <c r="AH522" s="48"/>
    </row>
    <row r="523" spans="1:34" x14ac:dyDescent="0.25">
      <c r="A523" s="29">
        <v>7</v>
      </c>
      <c r="B523" s="22" t="s">
        <v>1002</v>
      </c>
      <c r="C523" s="5">
        <f>SUMIFS(base_de_dados!$T:$T,base_de_dados!$B:$B,$B523,base_de_dados!$G:$G,C$61,base_de_dados!$H:$H,$L$1,base_de_dados!$C:$C,$A523,base_de_dados!$M:$M,"&lt;=2007",base_de_dados!$O:$O,"&gt;=39447")</f>
        <v>0</v>
      </c>
      <c r="D523" s="5">
        <f>SUMIFS(base_de_dados!$T:$T,base_de_dados!$B:$B,$B523,base_de_dados!$G:$G,D$61,base_de_dados!$H:$H,$L$1,base_de_dados!$C:$C,$A523,base_de_dados!$M:$M,"&lt;=2007",base_de_dados!$O:$O,"&gt;=39447")</f>
        <v>0</v>
      </c>
      <c r="E523" s="5">
        <f>SUMIFS(base_de_dados!$T:$T,base_de_dados!$B:$B,$B523,base_de_dados!$G:$G,E$61,base_de_dados!$H:$H,$L$1,base_de_dados!$C:$C,$A523,base_de_dados!$M:$M,"&lt;=2007",base_de_dados!$O:$O,"&gt;=39447")</f>
        <v>0</v>
      </c>
      <c r="F523" s="5">
        <f>SUMIFS(base_de_dados!$T:$T,base_de_dados!$B:$B,$B523,base_de_dados!$G:$G,F$61,base_de_dados!$H:$H,$L$1,base_de_dados!$C:$C,$A523,base_de_dados!$M:$M,"&lt;=2007",base_de_dados!$O:$O,"&gt;=39447")</f>
        <v>0</v>
      </c>
      <c r="G523" s="5">
        <f>SUMIFS(base_de_dados!$T:$T,base_de_dados!$B:$B,$B523,base_de_dados!$G:$G,G$61,base_de_dados!$H:$H,$L$1,base_de_dados!$C:$C,$A523,base_de_dados!$M:$M,"&lt;=2007",base_de_dados!$O:$O,"&gt;=39447")</f>
        <v>0</v>
      </c>
      <c r="H523" s="5">
        <f>SUMIFS(base_de_dados!$T:$T,base_de_dados!$B:$B,$B523,base_de_dados!$G:$G,H$61,base_de_dados!$H:$H,$L$1,base_de_dados!$C:$C,$A523,base_de_dados!$M:$M,"&lt;=2007",base_de_dados!$O:$O,"&gt;=39447")</f>
        <v>0</v>
      </c>
      <c r="I523" s="5">
        <f>SUMIFS(base_de_dados!$T:$T,base_de_dados!$B:$B,$B523,base_de_dados!$G:$G,I$61,base_de_dados!$H:$H,$L$1,base_de_dados!$C:$C,$A523,base_de_dados!$M:$M,"&lt;=2007",base_de_dados!$O:$O,"&gt;=39447")</f>
        <v>0</v>
      </c>
      <c r="J523" s="5">
        <f>SUMIFS(base_de_dados!$T:$T,base_de_dados!$B:$B,$B523,base_de_dados!$G:$G,J$61,base_de_dados!$H:$H,$L$1,base_de_dados!$C:$C,$A523,base_de_dados!$M:$M,"&lt;=2007",base_de_dados!$O:$O,"&gt;=39447")</f>
        <v>0</v>
      </c>
      <c r="K523" s="32">
        <f t="shared" si="12"/>
        <v>0</v>
      </c>
      <c r="M523" s="57"/>
      <c r="N523" s="52"/>
      <c r="O523" s="58"/>
      <c r="P523" s="58"/>
      <c r="Q523" s="58"/>
      <c r="R523" s="58"/>
      <c r="S523" s="58"/>
      <c r="T523" s="58"/>
      <c r="U523" s="58"/>
      <c r="V523" s="58"/>
      <c r="W523" s="59"/>
      <c r="X523" s="47"/>
      <c r="Y523" s="57"/>
      <c r="Z523" s="52"/>
      <c r="AA523" s="51"/>
      <c r="AB523" s="48"/>
      <c r="AC523" s="48"/>
      <c r="AD523" s="48"/>
      <c r="AE523" s="48"/>
      <c r="AF523" s="48"/>
      <c r="AG523" s="48"/>
      <c r="AH523" s="48"/>
    </row>
    <row r="524" spans="1:34" x14ac:dyDescent="0.25">
      <c r="A524" s="29">
        <v>17</v>
      </c>
      <c r="B524" s="22" t="s">
        <v>1003</v>
      </c>
      <c r="C524" s="5">
        <f>SUMIFS(base_de_dados!$T:$T,base_de_dados!$B:$B,$B524,base_de_dados!$G:$G,C$61,base_de_dados!$H:$H,$L$1,base_de_dados!$C:$C,$A524,base_de_dados!$M:$M,"&lt;=2007",base_de_dados!$O:$O,"&gt;=39447")</f>
        <v>0</v>
      </c>
      <c r="D524" s="5">
        <f>SUMIFS(base_de_dados!$T:$T,base_de_dados!$B:$B,$B524,base_de_dados!$G:$G,D$61,base_de_dados!$H:$H,$L$1,base_de_dados!$C:$C,$A524,base_de_dados!$M:$M,"&lt;=2007",base_de_dados!$O:$O,"&gt;=39447")</f>
        <v>0</v>
      </c>
      <c r="E524" s="5">
        <f>SUMIFS(base_de_dados!$T:$T,base_de_dados!$B:$B,$B524,base_de_dados!$G:$G,E$61,base_de_dados!$H:$H,$L$1,base_de_dados!$C:$C,$A524,base_de_dados!$M:$M,"&lt;=2007",base_de_dados!$O:$O,"&gt;=39447")</f>
        <v>0</v>
      </c>
      <c r="F524" s="5">
        <f>SUMIFS(base_de_dados!$T:$T,base_de_dados!$B:$B,$B524,base_de_dados!$G:$G,F$61,base_de_dados!$H:$H,$L$1,base_de_dados!$C:$C,$A524,base_de_dados!$M:$M,"&lt;=2007",base_de_dados!$O:$O,"&gt;=39447")</f>
        <v>0</v>
      </c>
      <c r="G524" s="5">
        <f>SUMIFS(base_de_dados!$T:$T,base_de_dados!$B:$B,$B524,base_de_dados!$G:$G,G$61,base_de_dados!$H:$H,$L$1,base_de_dados!$C:$C,$A524,base_de_dados!$M:$M,"&lt;=2007",base_de_dados!$O:$O,"&gt;=39447")</f>
        <v>0</v>
      </c>
      <c r="H524" s="5">
        <f>SUMIFS(base_de_dados!$T:$T,base_de_dados!$B:$B,$B524,base_de_dados!$G:$G,H$61,base_de_dados!$H:$H,$L$1,base_de_dados!$C:$C,$A524,base_de_dados!$M:$M,"&lt;=2007",base_de_dados!$O:$O,"&gt;=39447")</f>
        <v>0</v>
      </c>
      <c r="I524" s="5">
        <f>SUMIFS(base_de_dados!$T:$T,base_de_dados!$B:$B,$B524,base_de_dados!$G:$G,I$61,base_de_dados!$H:$H,$L$1,base_de_dados!$C:$C,$A524,base_de_dados!$M:$M,"&lt;=2007",base_de_dados!$O:$O,"&gt;=39447")</f>
        <v>0</v>
      </c>
      <c r="J524" s="5">
        <f>SUMIFS(base_de_dados!$T:$T,base_de_dados!$B:$B,$B524,base_de_dados!$G:$G,J$61,base_de_dados!$H:$H,$L$1,base_de_dados!$C:$C,$A524,base_de_dados!$M:$M,"&lt;=2007",base_de_dados!$O:$O,"&gt;=39447")</f>
        <v>0</v>
      </c>
      <c r="K524" s="32">
        <f t="shared" si="12"/>
        <v>0</v>
      </c>
      <c r="M524" s="57"/>
      <c r="N524" s="52"/>
      <c r="O524" s="58"/>
      <c r="P524" s="58"/>
      <c r="Q524" s="58"/>
      <c r="R524" s="58"/>
      <c r="S524" s="58"/>
      <c r="T524" s="58"/>
      <c r="U524" s="58"/>
      <c r="V524" s="58"/>
      <c r="W524" s="59"/>
      <c r="X524" s="47"/>
      <c r="Y524" s="57"/>
      <c r="Z524" s="52"/>
      <c r="AA524" s="51"/>
      <c r="AB524" s="48"/>
      <c r="AC524" s="48"/>
      <c r="AD524" s="48"/>
      <c r="AE524" s="48"/>
      <c r="AF524" s="48"/>
      <c r="AG524" s="48"/>
      <c r="AH524" s="48"/>
    </row>
    <row r="525" spans="1:34" x14ac:dyDescent="0.25">
      <c r="A525" s="29">
        <v>16</v>
      </c>
      <c r="B525" s="22" t="s">
        <v>1004</v>
      </c>
      <c r="C525" s="5">
        <f>SUMIFS(base_de_dados!$T:$T,base_de_dados!$B:$B,$B525,base_de_dados!$G:$G,C$61,base_de_dados!$H:$H,$L$1,base_de_dados!$C:$C,$A525,base_de_dados!$M:$M,"&lt;=2007",base_de_dados!$O:$O,"&gt;=39447")</f>
        <v>0</v>
      </c>
      <c r="D525" s="5">
        <f>SUMIFS(base_de_dados!$T:$T,base_de_dados!$B:$B,$B525,base_de_dados!$G:$G,D$61,base_de_dados!$H:$H,$L$1,base_de_dados!$C:$C,$A525,base_de_dados!$M:$M,"&lt;=2007",base_de_dados!$O:$O,"&gt;=39447")</f>
        <v>0</v>
      </c>
      <c r="E525" s="5">
        <f>SUMIFS(base_de_dados!$T:$T,base_de_dados!$B:$B,$B525,base_de_dados!$G:$G,E$61,base_de_dados!$H:$H,$L$1,base_de_dados!$C:$C,$A525,base_de_dados!$M:$M,"&lt;=2007",base_de_dados!$O:$O,"&gt;=39447")</f>
        <v>0</v>
      </c>
      <c r="F525" s="5">
        <f>SUMIFS(base_de_dados!$T:$T,base_de_dados!$B:$B,$B525,base_de_dados!$G:$G,F$61,base_de_dados!$H:$H,$L$1,base_de_dados!$C:$C,$A525,base_de_dados!$M:$M,"&lt;=2007",base_de_dados!$O:$O,"&gt;=39447")</f>
        <v>0</v>
      </c>
      <c r="G525" s="5">
        <f>SUMIFS(base_de_dados!$T:$T,base_de_dados!$B:$B,$B525,base_de_dados!$G:$G,G$61,base_de_dados!$H:$H,$L$1,base_de_dados!$C:$C,$A525,base_de_dados!$M:$M,"&lt;=2007",base_de_dados!$O:$O,"&gt;=39447")</f>
        <v>0</v>
      </c>
      <c r="H525" s="5">
        <f>SUMIFS(base_de_dados!$T:$T,base_de_dados!$B:$B,$B525,base_de_dados!$G:$G,H$61,base_de_dados!$H:$H,$L$1,base_de_dados!$C:$C,$A525,base_de_dados!$M:$M,"&lt;=2007",base_de_dados!$O:$O,"&gt;=39447")</f>
        <v>0</v>
      </c>
      <c r="I525" s="5">
        <f>SUMIFS(base_de_dados!$T:$T,base_de_dados!$B:$B,$B525,base_de_dados!$G:$G,I$61,base_de_dados!$H:$H,$L$1,base_de_dados!$C:$C,$A525,base_de_dados!$M:$M,"&lt;=2007",base_de_dados!$O:$O,"&gt;=39447")</f>
        <v>0</v>
      </c>
      <c r="J525" s="5">
        <f>SUMIFS(base_de_dados!$T:$T,base_de_dados!$B:$B,$B525,base_de_dados!$G:$G,J$61,base_de_dados!$H:$H,$L$1,base_de_dados!$C:$C,$A525,base_de_dados!$M:$M,"&lt;=2007",base_de_dados!$O:$O,"&gt;=39447")</f>
        <v>0</v>
      </c>
      <c r="K525" s="32">
        <f t="shared" si="12"/>
        <v>0</v>
      </c>
      <c r="M525" s="57"/>
      <c r="N525" s="52"/>
      <c r="O525" s="58"/>
      <c r="P525" s="58"/>
      <c r="Q525" s="58"/>
      <c r="R525" s="58"/>
      <c r="S525" s="58"/>
      <c r="T525" s="58"/>
      <c r="U525" s="58"/>
      <c r="V525" s="58"/>
      <c r="W525" s="59"/>
      <c r="X525" s="47"/>
      <c r="Y525" s="57"/>
      <c r="Z525" s="52"/>
      <c r="AA525" s="51"/>
      <c r="AB525" s="48"/>
      <c r="AC525" s="48"/>
      <c r="AD525" s="48"/>
      <c r="AE525" s="48"/>
      <c r="AF525" s="48"/>
      <c r="AG525" s="48"/>
      <c r="AH525" s="48"/>
    </row>
    <row r="526" spans="1:34" x14ac:dyDescent="0.25">
      <c r="A526" s="29">
        <v>22</v>
      </c>
      <c r="B526" s="22" t="s">
        <v>1005</v>
      </c>
      <c r="C526" s="5">
        <f>SUMIFS(base_de_dados!$T:$T,base_de_dados!$B:$B,$B526,base_de_dados!$G:$G,C$61,base_de_dados!$H:$H,$L$1,base_de_dados!$C:$C,$A526,base_de_dados!$M:$M,"&lt;=2007",base_de_dados!$O:$O,"&gt;=39447")</f>
        <v>0</v>
      </c>
      <c r="D526" s="5">
        <f>SUMIFS(base_de_dados!$T:$T,base_de_dados!$B:$B,$B526,base_de_dados!$G:$G,D$61,base_de_dados!$H:$H,$L$1,base_de_dados!$C:$C,$A526,base_de_dados!$M:$M,"&lt;=2007",base_de_dados!$O:$O,"&gt;=39447")</f>
        <v>0</v>
      </c>
      <c r="E526" s="5">
        <f>SUMIFS(base_de_dados!$T:$T,base_de_dados!$B:$B,$B526,base_de_dados!$G:$G,E$61,base_de_dados!$H:$H,$L$1,base_de_dados!$C:$C,$A526,base_de_dados!$M:$M,"&lt;=2007",base_de_dados!$O:$O,"&gt;=39447")</f>
        <v>0</v>
      </c>
      <c r="F526" s="5">
        <f>SUMIFS(base_de_dados!$T:$T,base_de_dados!$B:$B,$B526,base_de_dados!$G:$G,F$61,base_de_dados!$H:$H,$L$1,base_de_dados!$C:$C,$A526,base_de_dados!$M:$M,"&lt;=2007",base_de_dados!$O:$O,"&gt;=39447")</f>
        <v>0</v>
      </c>
      <c r="G526" s="5">
        <f>SUMIFS(base_de_dados!$T:$T,base_de_dados!$B:$B,$B526,base_de_dados!$G:$G,G$61,base_de_dados!$H:$H,$L$1,base_de_dados!$C:$C,$A526,base_de_dados!$M:$M,"&lt;=2007",base_de_dados!$O:$O,"&gt;=39447")</f>
        <v>0</v>
      </c>
      <c r="H526" s="5">
        <f>SUMIFS(base_de_dados!$T:$T,base_de_dados!$B:$B,$B526,base_de_dados!$G:$G,H$61,base_de_dados!$H:$H,$L$1,base_de_dados!$C:$C,$A526,base_de_dados!$M:$M,"&lt;=2007",base_de_dados!$O:$O,"&gt;=39447")</f>
        <v>0</v>
      </c>
      <c r="I526" s="5">
        <f>SUMIFS(base_de_dados!$T:$T,base_de_dados!$B:$B,$B526,base_de_dados!$G:$G,I$61,base_de_dados!$H:$H,$L$1,base_de_dados!$C:$C,$A526,base_de_dados!$M:$M,"&lt;=2007",base_de_dados!$O:$O,"&gt;=39447")</f>
        <v>0</v>
      </c>
      <c r="J526" s="5">
        <f>SUMIFS(base_de_dados!$T:$T,base_de_dados!$B:$B,$B526,base_de_dados!$G:$G,J$61,base_de_dados!$H:$H,$L$1,base_de_dados!$C:$C,$A526,base_de_dados!$M:$M,"&lt;=2007",base_de_dados!$O:$O,"&gt;=39447")</f>
        <v>0</v>
      </c>
      <c r="K526" s="32">
        <f t="shared" si="12"/>
        <v>0</v>
      </c>
      <c r="M526" s="57"/>
      <c r="N526" s="52"/>
      <c r="O526" s="58"/>
      <c r="P526" s="58"/>
      <c r="Q526" s="58"/>
      <c r="R526" s="58"/>
      <c r="S526" s="58"/>
      <c r="T526" s="58"/>
      <c r="U526" s="58"/>
      <c r="V526" s="58"/>
      <c r="W526" s="59"/>
      <c r="X526" s="47"/>
      <c r="Y526" s="57"/>
      <c r="Z526" s="52"/>
      <c r="AA526" s="51"/>
      <c r="AB526" s="48"/>
      <c r="AC526" s="48"/>
      <c r="AD526" s="48"/>
      <c r="AE526" s="48"/>
      <c r="AF526" s="48"/>
      <c r="AG526" s="48"/>
      <c r="AH526" s="48"/>
    </row>
    <row r="527" spans="1:34" x14ac:dyDescent="0.25">
      <c r="A527" s="29">
        <v>22</v>
      </c>
      <c r="B527" s="22" t="s">
        <v>501</v>
      </c>
      <c r="C527" s="5">
        <f>SUMIFS(base_de_dados!$T:$T,base_de_dados!$B:$B,$B527,base_de_dados!$G:$G,C$61,base_de_dados!$H:$H,$L$1,base_de_dados!$C:$C,$A527,base_de_dados!$M:$M,"&lt;=2007",base_de_dados!$O:$O,"&gt;=39447")</f>
        <v>0</v>
      </c>
      <c r="D527" s="5">
        <f>SUMIFS(base_de_dados!$T:$T,base_de_dados!$B:$B,$B527,base_de_dados!$G:$G,D$61,base_de_dados!$H:$H,$L$1,base_de_dados!$C:$C,$A527,base_de_dados!$M:$M,"&lt;=2007",base_de_dados!$O:$O,"&gt;=39447")</f>
        <v>0</v>
      </c>
      <c r="E527" s="5">
        <f>SUMIFS(base_de_dados!$T:$T,base_de_dados!$B:$B,$B527,base_de_dados!$G:$G,E$61,base_de_dados!$H:$H,$L$1,base_de_dados!$C:$C,$A527,base_de_dados!$M:$M,"&lt;=2007",base_de_dados!$O:$O,"&gt;=39447")</f>
        <v>3.0136986301369864E-3</v>
      </c>
      <c r="F527" s="5">
        <f>SUMIFS(base_de_dados!$T:$T,base_de_dados!$B:$B,$B527,base_de_dados!$G:$G,F$61,base_de_dados!$H:$H,$L$1,base_de_dados!$C:$C,$A527,base_de_dados!$M:$M,"&lt;=2007",base_de_dados!$O:$O,"&gt;=39447")</f>
        <v>0</v>
      </c>
      <c r="G527" s="5">
        <f>SUMIFS(base_de_dados!$T:$T,base_de_dados!$B:$B,$B527,base_de_dados!$G:$G,G$61,base_de_dados!$H:$H,$L$1,base_de_dados!$C:$C,$A527,base_de_dados!$M:$M,"&lt;=2007",base_de_dados!$O:$O,"&gt;=39447")</f>
        <v>0</v>
      </c>
      <c r="H527" s="5">
        <f>SUMIFS(base_de_dados!$T:$T,base_de_dados!$B:$B,$B527,base_de_dados!$G:$G,H$61,base_de_dados!$H:$H,$L$1,base_de_dados!$C:$C,$A527,base_de_dados!$M:$M,"&lt;=2007",base_de_dados!$O:$O,"&gt;=39447")</f>
        <v>0</v>
      </c>
      <c r="I527" s="5">
        <f>SUMIFS(base_de_dados!$T:$T,base_de_dados!$B:$B,$B527,base_de_dados!$G:$G,I$61,base_de_dados!$H:$H,$L$1,base_de_dados!$C:$C,$A527,base_de_dados!$M:$M,"&lt;=2007",base_de_dados!$O:$O,"&gt;=39447")</f>
        <v>0</v>
      </c>
      <c r="J527" s="5">
        <f>SUMIFS(base_de_dados!$T:$T,base_de_dados!$B:$B,$B527,base_de_dados!$G:$G,J$61,base_de_dados!$H:$H,$L$1,base_de_dados!$C:$C,$A527,base_de_dados!$M:$M,"&lt;=2007",base_de_dados!$O:$O,"&gt;=39447")</f>
        <v>0</v>
      </c>
      <c r="K527" s="32">
        <f t="shared" si="12"/>
        <v>3.0136986301369864E-3</v>
      </c>
      <c r="M527" s="57"/>
      <c r="N527" s="52"/>
      <c r="O527" s="58"/>
      <c r="P527" s="58"/>
      <c r="Q527" s="58"/>
      <c r="R527" s="58"/>
      <c r="S527" s="58"/>
      <c r="T527" s="58"/>
      <c r="U527" s="58"/>
      <c r="V527" s="58"/>
      <c r="W527" s="59"/>
      <c r="X527" s="47"/>
      <c r="Y527" s="57"/>
      <c r="Z527" s="52"/>
      <c r="AA527" s="51"/>
      <c r="AB527" s="48"/>
      <c r="AC527" s="48"/>
      <c r="AD527" s="48"/>
      <c r="AE527" s="48"/>
      <c r="AF527" s="48"/>
      <c r="AG527" s="48"/>
      <c r="AH527" s="48"/>
    </row>
    <row r="528" spans="1:34" x14ac:dyDescent="0.25">
      <c r="A528" s="29">
        <v>22</v>
      </c>
      <c r="B528" s="22" t="s">
        <v>1006</v>
      </c>
      <c r="C528" s="5">
        <f>SUMIFS(base_de_dados!$T:$T,base_de_dados!$B:$B,$B528,base_de_dados!$G:$G,C$61,base_de_dados!$H:$H,$L$1,base_de_dados!$C:$C,$A528,base_de_dados!$M:$M,"&lt;=2007",base_de_dados!$O:$O,"&gt;=39447")</f>
        <v>0</v>
      </c>
      <c r="D528" s="5">
        <f>SUMIFS(base_de_dados!$T:$T,base_de_dados!$B:$B,$B528,base_de_dados!$G:$G,D$61,base_de_dados!$H:$H,$L$1,base_de_dados!$C:$C,$A528,base_de_dados!$M:$M,"&lt;=2007",base_de_dados!$O:$O,"&gt;=39447")</f>
        <v>0</v>
      </c>
      <c r="E528" s="5">
        <f>SUMIFS(base_de_dados!$T:$T,base_de_dados!$B:$B,$B528,base_de_dados!$G:$G,E$61,base_de_dados!$H:$H,$L$1,base_de_dados!$C:$C,$A528,base_de_dados!$M:$M,"&lt;=2007",base_de_dados!$O:$O,"&gt;=39447")</f>
        <v>0</v>
      </c>
      <c r="F528" s="5">
        <f>SUMIFS(base_de_dados!$T:$T,base_de_dados!$B:$B,$B528,base_de_dados!$G:$G,F$61,base_de_dados!$H:$H,$L$1,base_de_dados!$C:$C,$A528,base_de_dados!$M:$M,"&lt;=2007",base_de_dados!$O:$O,"&gt;=39447")</f>
        <v>0</v>
      </c>
      <c r="G528" s="5">
        <f>SUMIFS(base_de_dados!$T:$T,base_de_dados!$B:$B,$B528,base_de_dados!$G:$G,G$61,base_de_dados!$H:$H,$L$1,base_de_dados!$C:$C,$A528,base_de_dados!$M:$M,"&lt;=2007",base_de_dados!$O:$O,"&gt;=39447")</f>
        <v>0</v>
      </c>
      <c r="H528" s="5">
        <f>SUMIFS(base_de_dados!$T:$T,base_de_dados!$B:$B,$B528,base_de_dados!$G:$G,H$61,base_de_dados!$H:$H,$L$1,base_de_dados!$C:$C,$A528,base_de_dados!$M:$M,"&lt;=2007",base_de_dados!$O:$O,"&gt;=39447")</f>
        <v>0</v>
      </c>
      <c r="I528" s="5">
        <f>SUMIFS(base_de_dados!$T:$T,base_de_dados!$B:$B,$B528,base_de_dados!$G:$G,I$61,base_de_dados!$H:$H,$L$1,base_de_dados!$C:$C,$A528,base_de_dados!$M:$M,"&lt;=2007",base_de_dados!$O:$O,"&gt;=39447")</f>
        <v>0</v>
      </c>
      <c r="J528" s="5">
        <f>SUMIFS(base_de_dados!$T:$T,base_de_dados!$B:$B,$B528,base_de_dados!$G:$G,J$61,base_de_dados!$H:$H,$L$1,base_de_dados!$C:$C,$A528,base_de_dados!$M:$M,"&lt;=2007",base_de_dados!$O:$O,"&gt;=39447")</f>
        <v>0</v>
      </c>
      <c r="K528" s="32">
        <f t="shared" si="12"/>
        <v>0</v>
      </c>
      <c r="M528" s="57"/>
      <c r="N528" s="52"/>
      <c r="O528" s="58"/>
      <c r="P528" s="58"/>
      <c r="Q528" s="58"/>
      <c r="R528" s="58"/>
      <c r="S528" s="58"/>
      <c r="T528" s="58"/>
      <c r="U528" s="58"/>
      <c r="V528" s="58"/>
      <c r="W528" s="59"/>
      <c r="X528" s="47"/>
      <c r="Y528" s="57"/>
      <c r="Z528" s="52"/>
      <c r="AA528" s="51"/>
      <c r="AB528" s="48"/>
      <c r="AC528" s="48"/>
      <c r="AD528" s="48"/>
      <c r="AE528" s="48"/>
      <c r="AF528" s="48"/>
      <c r="AG528" s="48"/>
      <c r="AH528" s="48"/>
    </row>
    <row r="529" spans="1:34" x14ac:dyDescent="0.25">
      <c r="A529" s="29">
        <v>22</v>
      </c>
      <c r="B529" s="22" t="s">
        <v>1007</v>
      </c>
      <c r="C529" s="5">
        <f>SUMIFS(base_de_dados!$T:$T,base_de_dados!$B:$B,$B529,base_de_dados!$G:$G,C$61,base_de_dados!$H:$H,$L$1,base_de_dados!$C:$C,$A529,base_de_dados!$M:$M,"&lt;=2007",base_de_dados!$O:$O,"&gt;=39447")</f>
        <v>0</v>
      </c>
      <c r="D529" s="5">
        <f>SUMIFS(base_de_dados!$T:$T,base_de_dados!$B:$B,$B529,base_de_dados!$G:$G,D$61,base_de_dados!$H:$H,$L$1,base_de_dados!$C:$C,$A529,base_de_dados!$M:$M,"&lt;=2007",base_de_dados!$O:$O,"&gt;=39447")</f>
        <v>0</v>
      </c>
      <c r="E529" s="5">
        <f>SUMIFS(base_de_dados!$T:$T,base_de_dados!$B:$B,$B529,base_de_dados!$G:$G,E$61,base_de_dados!$H:$H,$L$1,base_de_dados!$C:$C,$A529,base_de_dados!$M:$M,"&lt;=2007",base_de_dados!$O:$O,"&gt;=39447")</f>
        <v>0</v>
      </c>
      <c r="F529" s="5">
        <f>SUMIFS(base_de_dados!$T:$T,base_de_dados!$B:$B,$B529,base_de_dados!$G:$G,F$61,base_de_dados!$H:$H,$L$1,base_de_dados!$C:$C,$A529,base_de_dados!$M:$M,"&lt;=2007",base_de_dados!$O:$O,"&gt;=39447")</f>
        <v>0</v>
      </c>
      <c r="G529" s="5">
        <f>SUMIFS(base_de_dados!$T:$T,base_de_dados!$B:$B,$B529,base_de_dados!$G:$G,G$61,base_de_dados!$H:$H,$L$1,base_de_dados!$C:$C,$A529,base_de_dados!$M:$M,"&lt;=2007",base_de_dados!$O:$O,"&gt;=39447")</f>
        <v>0</v>
      </c>
      <c r="H529" s="5">
        <f>SUMIFS(base_de_dados!$T:$T,base_de_dados!$B:$B,$B529,base_de_dados!$G:$G,H$61,base_de_dados!$H:$H,$L$1,base_de_dados!$C:$C,$A529,base_de_dados!$M:$M,"&lt;=2007",base_de_dados!$O:$O,"&gt;=39447")</f>
        <v>0</v>
      </c>
      <c r="I529" s="5">
        <f>SUMIFS(base_de_dados!$T:$T,base_de_dados!$B:$B,$B529,base_de_dados!$G:$G,I$61,base_de_dados!$H:$H,$L$1,base_de_dados!$C:$C,$A529,base_de_dados!$M:$M,"&lt;=2007",base_de_dados!$O:$O,"&gt;=39447")</f>
        <v>0</v>
      </c>
      <c r="J529" s="5">
        <f>SUMIFS(base_de_dados!$T:$T,base_de_dados!$B:$B,$B529,base_de_dados!$G:$G,J$61,base_de_dados!$H:$H,$L$1,base_de_dados!$C:$C,$A529,base_de_dados!$M:$M,"&lt;=2007",base_de_dados!$O:$O,"&gt;=39447")</f>
        <v>0</v>
      </c>
      <c r="K529" s="32">
        <f t="shared" si="12"/>
        <v>0</v>
      </c>
      <c r="M529" s="57"/>
      <c r="N529" s="52"/>
      <c r="O529" s="58"/>
      <c r="P529" s="58"/>
      <c r="Q529" s="58"/>
      <c r="R529" s="58"/>
      <c r="S529" s="58"/>
      <c r="T529" s="58"/>
      <c r="U529" s="58"/>
      <c r="V529" s="58"/>
      <c r="W529" s="59"/>
      <c r="X529" s="47"/>
      <c r="Y529" s="57"/>
      <c r="Z529" s="52"/>
      <c r="AA529" s="51"/>
      <c r="AB529" s="48"/>
      <c r="AC529" s="48"/>
      <c r="AD529" s="48"/>
      <c r="AE529" s="48"/>
      <c r="AF529" s="48"/>
      <c r="AG529" s="48"/>
      <c r="AH529" s="48"/>
    </row>
    <row r="530" spans="1:34" x14ac:dyDescent="0.25">
      <c r="A530" s="29">
        <v>19</v>
      </c>
      <c r="B530" s="22" t="s">
        <v>1008</v>
      </c>
      <c r="C530" s="5">
        <f>SUMIFS(base_de_dados!$T:$T,base_de_dados!$B:$B,$B530,base_de_dados!$G:$G,C$61,base_de_dados!$H:$H,$L$1,base_de_dados!$C:$C,$A530,base_de_dados!$M:$M,"&lt;=2007",base_de_dados!$O:$O,"&gt;=39447")</f>
        <v>0</v>
      </c>
      <c r="D530" s="5">
        <f>SUMIFS(base_de_dados!$T:$T,base_de_dados!$B:$B,$B530,base_de_dados!$G:$G,D$61,base_de_dados!$H:$H,$L$1,base_de_dados!$C:$C,$A530,base_de_dados!$M:$M,"&lt;=2007",base_de_dados!$O:$O,"&gt;=39447")</f>
        <v>0</v>
      </c>
      <c r="E530" s="5">
        <f>SUMIFS(base_de_dados!$T:$T,base_de_dados!$B:$B,$B530,base_de_dados!$G:$G,E$61,base_de_dados!$H:$H,$L$1,base_de_dados!$C:$C,$A530,base_de_dados!$M:$M,"&lt;=2007",base_de_dados!$O:$O,"&gt;=39447")</f>
        <v>0</v>
      </c>
      <c r="F530" s="5">
        <f>SUMIFS(base_de_dados!$T:$T,base_de_dados!$B:$B,$B530,base_de_dados!$G:$G,F$61,base_de_dados!$H:$H,$L$1,base_de_dados!$C:$C,$A530,base_de_dados!$M:$M,"&lt;=2007",base_de_dados!$O:$O,"&gt;=39447")</f>
        <v>0</v>
      </c>
      <c r="G530" s="5">
        <f>SUMIFS(base_de_dados!$T:$T,base_de_dados!$B:$B,$B530,base_de_dados!$G:$G,G$61,base_de_dados!$H:$H,$L$1,base_de_dados!$C:$C,$A530,base_de_dados!$M:$M,"&lt;=2007",base_de_dados!$O:$O,"&gt;=39447")</f>
        <v>0</v>
      </c>
      <c r="H530" s="5">
        <f>SUMIFS(base_de_dados!$T:$T,base_de_dados!$B:$B,$B530,base_de_dados!$G:$G,H$61,base_de_dados!$H:$H,$L$1,base_de_dados!$C:$C,$A530,base_de_dados!$M:$M,"&lt;=2007",base_de_dados!$O:$O,"&gt;=39447")</f>
        <v>0</v>
      </c>
      <c r="I530" s="5">
        <f>SUMIFS(base_de_dados!$T:$T,base_de_dados!$B:$B,$B530,base_de_dados!$G:$G,I$61,base_de_dados!$H:$H,$L$1,base_de_dados!$C:$C,$A530,base_de_dados!$M:$M,"&lt;=2007",base_de_dados!$O:$O,"&gt;=39447")</f>
        <v>0</v>
      </c>
      <c r="J530" s="5">
        <f>SUMIFS(base_de_dados!$T:$T,base_de_dados!$B:$B,$B530,base_de_dados!$G:$G,J$61,base_de_dados!$H:$H,$L$1,base_de_dados!$C:$C,$A530,base_de_dados!$M:$M,"&lt;=2007",base_de_dados!$O:$O,"&gt;=39447")</f>
        <v>0</v>
      </c>
      <c r="K530" s="32">
        <f t="shared" si="12"/>
        <v>0</v>
      </c>
      <c r="M530" s="57"/>
      <c r="N530" s="52"/>
      <c r="O530" s="58"/>
      <c r="P530" s="58"/>
      <c r="Q530" s="58"/>
      <c r="R530" s="58"/>
      <c r="S530" s="58"/>
      <c r="T530" s="58"/>
      <c r="U530" s="58"/>
      <c r="V530" s="58"/>
      <c r="W530" s="59"/>
      <c r="X530" s="47"/>
      <c r="Y530" s="57"/>
      <c r="Z530" s="52"/>
      <c r="AA530" s="51"/>
      <c r="AB530" s="48"/>
      <c r="AC530" s="48"/>
      <c r="AD530" s="48"/>
      <c r="AE530" s="48"/>
      <c r="AF530" s="48"/>
      <c r="AG530" s="48"/>
      <c r="AH530" s="48"/>
    </row>
    <row r="531" spans="1:34" x14ac:dyDescent="0.25">
      <c r="A531" s="29">
        <v>10</v>
      </c>
      <c r="B531" s="22" t="s">
        <v>1009</v>
      </c>
      <c r="C531" s="5">
        <f>SUMIFS(base_de_dados!$T:$T,base_de_dados!$B:$B,$B531,base_de_dados!$G:$G,C$61,base_de_dados!$H:$H,$L$1,base_de_dados!$C:$C,$A531,base_de_dados!$M:$M,"&lt;=2007",base_de_dados!$O:$O,"&gt;=39447")</f>
        <v>0</v>
      </c>
      <c r="D531" s="5">
        <f>SUMIFS(base_de_dados!$T:$T,base_de_dados!$B:$B,$B531,base_de_dados!$G:$G,D$61,base_de_dados!$H:$H,$L$1,base_de_dados!$C:$C,$A531,base_de_dados!$M:$M,"&lt;=2007",base_de_dados!$O:$O,"&gt;=39447")</f>
        <v>0</v>
      </c>
      <c r="E531" s="5">
        <f>SUMIFS(base_de_dados!$T:$T,base_de_dados!$B:$B,$B531,base_de_dados!$G:$G,E$61,base_de_dados!$H:$H,$L$1,base_de_dados!$C:$C,$A531,base_de_dados!$M:$M,"&lt;=2007",base_de_dados!$O:$O,"&gt;=39447")</f>
        <v>0</v>
      </c>
      <c r="F531" s="5">
        <f>SUMIFS(base_de_dados!$T:$T,base_de_dados!$B:$B,$B531,base_de_dados!$G:$G,F$61,base_de_dados!$H:$H,$L$1,base_de_dados!$C:$C,$A531,base_de_dados!$M:$M,"&lt;=2007",base_de_dados!$O:$O,"&gt;=39447")</f>
        <v>0</v>
      </c>
      <c r="G531" s="5">
        <f>SUMIFS(base_de_dados!$T:$T,base_de_dados!$B:$B,$B531,base_de_dados!$G:$G,G$61,base_de_dados!$H:$H,$L$1,base_de_dados!$C:$C,$A531,base_de_dados!$M:$M,"&lt;=2007",base_de_dados!$O:$O,"&gt;=39447")</f>
        <v>0</v>
      </c>
      <c r="H531" s="5">
        <f>SUMIFS(base_de_dados!$T:$T,base_de_dados!$B:$B,$B531,base_de_dados!$G:$G,H$61,base_de_dados!$H:$H,$L$1,base_de_dados!$C:$C,$A531,base_de_dados!$M:$M,"&lt;=2007",base_de_dados!$O:$O,"&gt;=39447")</f>
        <v>0</v>
      </c>
      <c r="I531" s="5">
        <f>SUMIFS(base_de_dados!$T:$T,base_de_dados!$B:$B,$B531,base_de_dados!$G:$G,I$61,base_de_dados!$H:$H,$L$1,base_de_dados!$C:$C,$A531,base_de_dados!$M:$M,"&lt;=2007",base_de_dados!$O:$O,"&gt;=39447")</f>
        <v>0</v>
      </c>
      <c r="J531" s="5">
        <f>SUMIFS(base_de_dados!$T:$T,base_de_dados!$B:$B,$B531,base_de_dados!$G:$G,J$61,base_de_dados!$H:$H,$L$1,base_de_dados!$C:$C,$A531,base_de_dados!$M:$M,"&lt;=2007",base_de_dados!$O:$O,"&gt;=39447")</f>
        <v>0</v>
      </c>
      <c r="K531" s="32">
        <f t="shared" si="12"/>
        <v>0</v>
      </c>
      <c r="M531" s="57"/>
      <c r="N531" s="52"/>
      <c r="O531" s="58"/>
      <c r="P531" s="58"/>
      <c r="Q531" s="58"/>
      <c r="R531" s="58"/>
      <c r="S531" s="58"/>
      <c r="T531" s="58"/>
      <c r="U531" s="58"/>
      <c r="V531" s="58"/>
      <c r="W531" s="59"/>
      <c r="X531" s="47"/>
      <c r="Y531" s="57"/>
      <c r="Z531" s="52"/>
      <c r="AA531" s="51"/>
      <c r="AB531" s="48"/>
      <c r="AC531" s="48"/>
      <c r="AD531" s="48"/>
      <c r="AE531" s="48"/>
      <c r="AF531" s="48"/>
      <c r="AG531" s="48"/>
      <c r="AH531" s="48"/>
    </row>
    <row r="532" spans="1:34" x14ac:dyDescent="0.25">
      <c r="A532" s="29">
        <v>17</v>
      </c>
      <c r="B532" s="22" t="s">
        <v>1010</v>
      </c>
      <c r="C532" s="5">
        <f>SUMIFS(base_de_dados!$T:$T,base_de_dados!$B:$B,$B532,base_de_dados!$G:$G,C$61,base_de_dados!$H:$H,$L$1,base_de_dados!$C:$C,$A532,base_de_dados!$M:$M,"&lt;=2007",base_de_dados!$O:$O,"&gt;=39447")</f>
        <v>0</v>
      </c>
      <c r="D532" s="5">
        <f>SUMIFS(base_de_dados!$T:$T,base_de_dados!$B:$B,$B532,base_de_dados!$G:$G,D$61,base_de_dados!$H:$H,$L$1,base_de_dados!$C:$C,$A532,base_de_dados!$M:$M,"&lt;=2007",base_de_dados!$O:$O,"&gt;=39447")</f>
        <v>0</v>
      </c>
      <c r="E532" s="5">
        <f>SUMIFS(base_de_dados!$T:$T,base_de_dados!$B:$B,$B532,base_de_dados!$G:$G,E$61,base_de_dados!$H:$H,$L$1,base_de_dados!$C:$C,$A532,base_de_dados!$M:$M,"&lt;=2007",base_de_dados!$O:$O,"&gt;=39447")</f>
        <v>0</v>
      </c>
      <c r="F532" s="5">
        <f>SUMIFS(base_de_dados!$T:$T,base_de_dados!$B:$B,$B532,base_de_dados!$G:$G,F$61,base_de_dados!$H:$H,$L$1,base_de_dados!$C:$C,$A532,base_de_dados!$M:$M,"&lt;=2007",base_de_dados!$O:$O,"&gt;=39447")</f>
        <v>0</v>
      </c>
      <c r="G532" s="5">
        <f>SUMIFS(base_de_dados!$T:$T,base_de_dados!$B:$B,$B532,base_de_dados!$G:$G,G$61,base_de_dados!$H:$H,$L$1,base_de_dados!$C:$C,$A532,base_de_dados!$M:$M,"&lt;=2007",base_de_dados!$O:$O,"&gt;=39447")</f>
        <v>0</v>
      </c>
      <c r="H532" s="5">
        <f>SUMIFS(base_de_dados!$T:$T,base_de_dados!$B:$B,$B532,base_de_dados!$G:$G,H$61,base_de_dados!$H:$H,$L$1,base_de_dados!$C:$C,$A532,base_de_dados!$M:$M,"&lt;=2007",base_de_dados!$O:$O,"&gt;=39447")</f>
        <v>0</v>
      </c>
      <c r="I532" s="5">
        <f>SUMIFS(base_de_dados!$T:$T,base_de_dados!$B:$B,$B532,base_de_dados!$G:$G,I$61,base_de_dados!$H:$H,$L$1,base_de_dados!$C:$C,$A532,base_de_dados!$M:$M,"&lt;=2007",base_de_dados!$O:$O,"&gt;=39447")</f>
        <v>0</v>
      </c>
      <c r="J532" s="5">
        <f>SUMIFS(base_de_dados!$T:$T,base_de_dados!$B:$B,$B532,base_de_dados!$G:$G,J$61,base_de_dados!$H:$H,$L$1,base_de_dados!$C:$C,$A532,base_de_dados!$M:$M,"&lt;=2007",base_de_dados!$O:$O,"&gt;=39447")</f>
        <v>0</v>
      </c>
      <c r="K532" s="32">
        <f t="shared" si="12"/>
        <v>0</v>
      </c>
      <c r="M532" s="57"/>
      <c r="N532" s="52"/>
      <c r="O532" s="58"/>
      <c r="P532" s="58"/>
      <c r="Q532" s="58"/>
      <c r="R532" s="58"/>
      <c r="S532" s="58"/>
      <c r="T532" s="58"/>
      <c r="U532" s="58"/>
      <c r="V532" s="58"/>
      <c r="W532" s="59"/>
      <c r="X532" s="47"/>
      <c r="Y532" s="57"/>
      <c r="Z532" s="52"/>
      <c r="AA532" s="51"/>
      <c r="AB532" s="48"/>
      <c r="AC532" s="48"/>
      <c r="AD532" s="48"/>
      <c r="AE532" s="48"/>
      <c r="AF532" s="48"/>
      <c r="AG532" s="48"/>
      <c r="AH532" s="48"/>
    </row>
    <row r="533" spans="1:34" x14ac:dyDescent="0.25">
      <c r="A533" s="29">
        <v>20</v>
      </c>
      <c r="B533" s="22" t="s">
        <v>1011</v>
      </c>
      <c r="C533" s="5">
        <f>SUMIFS(base_de_dados!$T:$T,base_de_dados!$B:$B,$B533,base_de_dados!$G:$G,C$61,base_de_dados!$H:$H,$L$1,base_de_dados!$C:$C,$A533,base_de_dados!$M:$M,"&lt;=2007",base_de_dados!$O:$O,"&gt;=39447")</f>
        <v>0</v>
      </c>
      <c r="D533" s="5">
        <f>SUMIFS(base_de_dados!$T:$T,base_de_dados!$B:$B,$B533,base_de_dados!$G:$G,D$61,base_de_dados!$H:$H,$L$1,base_de_dados!$C:$C,$A533,base_de_dados!$M:$M,"&lt;=2007",base_de_dados!$O:$O,"&gt;=39447")</f>
        <v>0</v>
      </c>
      <c r="E533" s="5">
        <f>SUMIFS(base_de_dados!$T:$T,base_de_dados!$B:$B,$B533,base_de_dados!$G:$G,E$61,base_de_dados!$H:$H,$L$1,base_de_dados!$C:$C,$A533,base_de_dados!$M:$M,"&lt;=2007",base_de_dados!$O:$O,"&gt;=39447")</f>
        <v>0</v>
      </c>
      <c r="F533" s="5">
        <f>SUMIFS(base_de_dados!$T:$T,base_de_dados!$B:$B,$B533,base_de_dados!$G:$G,F$61,base_de_dados!$H:$H,$L$1,base_de_dados!$C:$C,$A533,base_de_dados!$M:$M,"&lt;=2007",base_de_dados!$O:$O,"&gt;=39447")</f>
        <v>0</v>
      </c>
      <c r="G533" s="5">
        <f>SUMIFS(base_de_dados!$T:$T,base_de_dados!$B:$B,$B533,base_de_dados!$G:$G,G$61,base_de_dados!$H:$H,$L$1,base_de_dados!$C:$C,$A533,base_de_dados!$M:$M,"&lt;=2007",base_de_dados!$O:$O,"&gt;=39447")</f>
        <v>0</v>
      </c>
      <c r="H533" s="5">
        <f>SUMIFS(base_de_dados!$T:$T,base_de_dados!$B:$B,$B533,base_de_dados!$G:$G,H$61,base_de_dados!$H:$H,$L$1,base_de_dados!$C:$C,$A533,base_de_dados!$M:$M,"&lt;=2007",base_de_dados!$O:$O,"&gt;=39447")</f>
        <v>0</v>
      </c>
      <c r="I533" s="5">
        <f>SUMIFS(base_de_dados!$T:$T,base_de_dados!$B:$B,$B533,base_de_dados!$G:$G,I$61,base_de_dados!$H:$H,$L$1,base_de_dados!$C:$C,$A533,base_de_dados!$M:$M,"&lt;=2007",base_de_dados!$O:$O,"&gt;=39447")</f>
        <v>0</v>
      </c>
      <c r="J533" s="5">
        <f>SUMIFS(base_de_dados!$T:$T,base_de_dados!$B:$B,$B533,base_de_dados!$G:$G,J$61,base_de_dados!$H:$H,$L$1,base_de_dados!$C:$C,$A533,base_de_dados!$M:$M,"&lt;=2007",base_de_dados!$O:$O,"&gt;=39447")</f>
        <v>0</v>
      </c>
      <c r="K533" s="32">
        <f t="shared" si="12"/>
        <v>0</v>
      </c>
      <c r="M533" s="57"/>
      <c r="N533" s="52"/>
      <c r="O533" s="58"/>
      <c r="P533" s="58"/>
      <c r="Q533" s="58"/>
      <c r="R533" s="58"/>
      <c r="S533" s="58"/>
      <c r="T533" s="58"/>
      <c r="U533" s="58"/>
      <c r="V533" s="58"/>
      <c r="W533" s="59"/>
      <c r="X533" s="47"/>
      <c r="Y533" s="57"/>
      <c r="Z533" s="52"/>
      <c r="AA533" s="51"/>
      <c r="AB533" s="48"/>
      <c r="AC533" s="48"/>
      <c r="AD533" s="48"/>
      <c r="AE533" s="48"/>
      <c r="AF533" s="48"/>
      <c r="AG533" s="48"/>
      <c r="AH533" s="48"/>
    </row>
    <row r="534" spans="1:34" x14ac:dyDescent="0.25">
      <c r="A534" s="29">
        <v>2</v>
      </c>
      <c r="B534" s="22" t="s">
        <v>494</v>
      </c>
      <c r="C534" s="5">
        <f>SUMIFS(base_de_dados!$T:$T,base_de_dados!$B:$B,$B534,base_de_dados!$G:$G,C$61,base_de_dados!$H:$H,$L$1,base_de_dados!$C:$C,$A534,base_de_dados!$M:$M,"&lt;=2007",base_de_dados!$O:$O,"&gt;=39447")</f>
        <v>0</v>
      </c>
      <c r="D534" s="5">
        <f>SUMIFS(base_de_dados!$T:$T,base_de_dados!$B:$B,$B534,base_de_dados!$G:$G,D$61,base_de_dados!$H:$H,$L$1,base_de_dados!$C:$C,$A534,base_de_dados!$M:$M,"&lt;=2007",base_de_dados!$O:$O,"&gt;=39447")</f>
        <v>0</v>
      </c>
      <c r="E534" s="5">
        <f>SUMIFS(base_de_dados!$T:$T,base_de_dados!$B:$B,$B534,base_de_dados!$G:$G,E$61,base_de_dados!$H:$H,$L$1,base_de_dados!$C:$C,$A534,base_de_dados!$M:$M,"&lt;=2007",base_de_dados!$O:$O,"&gt;=39447")</f>
        <v>0</v>
      </c>
      <c r="F534" s="5">
        <f>SUMIFS(base_de_dados!$T:$T,base_de_dados!$B:$B,$B534,base_de_dados!$G:$G,F$61,base_de_dados!$H:$H,$L$1,base_de_dados!$C:$C,$A534,base_de_dados!$M:$M,"&lt;=2007",base_de_dados!$O:$O,"&gt;=39447")</f>
        <v>0</v>
      </c>
      <c r="G534" s="5">
        <f>SUMIFS(base_de_dados!$T:$T,base_de_dados!$B:$B,$B534,base_de_dados!$G:$G,G$61,base_de_dados!$H:$H,$L$1,base_de_dados!$C:$C,$A534,base_de_dados!$M:$M,"&lt;=2007",base_de_dados!$O:$O,"&gt;=39447")</f>
        <v>0</v>
      </c>
      <c r="H534" s="5">
        <f>SUMIFS(base_de_dados!$T:$T,base_de_dados!$B:$B,$B534,base_de_dados!$G:$G,H$61,base_de_dados!$H:$H,$L$1,base_de_dados!$C:$C,$A534,base_de_dados!$M:$M,"&lt;=2007",base_de_dados!$O:$O,"&gt;=39447")</f>
        <v>0</v>
      </c>
      <c r="I534" s="5">
        <f>SUMIFS(base_de_dados!$T:$T,base_de_dados!$B:$B,$B534,base_de_dados!$G:$G,I$61,base_de_dados!$H:$H,$L$1,base_de_dados!$C:$C,$A534,base_de_dados!$M:$M,"&lt;=2007",base_de_dados!$O:$O,"&gt;=39447")</f>
        <v>1.0654490106544901E-3</v>
      </c>
      <c r="J534" s="5">
        <f>SUMIFS(base_de_dados!$T:$T,base_de_dados!$B:$B,$B534,base_de_dados!$G:$G,J$61,base_de_dados!$H:$H,$L$1,base_de_dados!$C:$C,$A534,base_de_dados!$M:$M,"&lt;=2007",base_de_dados!$O:$O,"&gt;=39447")</f>
        <v>0</v>
      </c>
      <c r="K534" s="32">
        <f t="shared" si="12"/>
        <v>1.0654490106544901E-3</v>
      </c>
      <c r="M534" s="57"/>
      <c r="N534" s="52"/>
      <c r="O534" s="58"/>
      <c r="P534" s="58"/>
      <c r="Q534" s="58"/>
      <c r="R534" s="58"/>
      <c r="S534" s="58"/>
      <c r="T534" s="58"/>
      <c r="U534" s="58"/>
      <c r="V534" s="58"/>
      <c r="W534" s="59"/>
      <c r="X534" s="47"/>
      <c r="Y534" s="57"/>
      <c r="Z534" s="52"/>
      <c r="AA534" s="51"/>
      <c r="AB534" s="48"/>
      <c r="AC534" s="48"/>
      <c r="AD534" s="48"/>
      <c r="AE534" s="48"/>
      <c r="AF534" s="48"/>
      <c r="AG534" s="48"/>
      <c r="AH534" s="48"/>
    </row>
    <row r="535" spans="1:34" x14ac:dyDescent="0.25">
      <c r="A535" s="29">
        <v>20</v>
      </c>
      <c r="B535" s="22" t="s">
        <v>1012</v>
      </c>
      <c r="C535" s="5">
        <f>SUMIFS(base_de_dados!$T:$T,base_de_dados!$B:$B,$B535,base_de_dados!$G:$G,C$61,base_de_dados!$H:$H,$L$1,base_de_dados!$C:$C,$A535,base_de_dados!$M:$M,"&lt;=2007",base_de_dados!$O:$O,"&gt;=39447")</f>
        <v>0</v>
      </c>
      <c r="D535" s="5">
        <f>SUMIFS(base_de_dados!$T:$T,base_de_dados!$B:$B,$B535,base_de_dados!$G:$G,D$61,base_de_dados!$H:$H,$L$1,base_de_dados!$C:$C,$A535,base_de_dados!$M:$M,"&lt;=2007",base_de_dados!$O:$O,"&gt;=39447")</f>
        <v>0</v>
      </c>
      <c r="E535" s="5">
        <f>SUMIFS(base_de_dados!$T:$T,base_de_dados!$B:$B,$B535,base_de_dados!$G:$G,E$61,base_de_dados!$H:$H,$L$1,base_de_dados!$C:$C,$A535,base_de_dados!$M:$M,"&lt;=2007",base_de_dados!$O:$O,"&gt;=39447")</f>
        <v>0</v>
      </c>
      <c r="F535" s="5">
        <f>SUMIFS(base_de_dados!$T:$T,base_de_dados!$B:$B,$B535,base_de_dados!$G:$G,F$61,base_de_dados!$H:$H,$L$1,base_de_dados!$C:$C,$A535,base_de_dados!$M:$M,"&lt;=2007",base_de_dados!$O:$O,"&gt;=39447")</f>
        <v>0</v>
      </c>
      <c r="G535" s="5">
        <f>SUMIFS(base_de_dados!$T:$T,base_de_dados!$B:$B,$B535,base_de_dados!$G:$G,G$61,base_de_dados!$H:$H,$L$1,base_de_dados!$C:$C,$A535,base_de_dados!$M:$M,"&lt;=2007",base_de_dados!$O:$O,"&gt;=39447")</f>
        <v>0</v>
      </c>
      <c r="H535" s="5">
        <f>SUMIFS(base_de_dados!$T:$T,base_de_dados!$B:$B,$B535,base_de_dados!$G:$G,H$61,base_de_dados!$H:$H,$L$1,base_de_dados!$C:$C,$A535,base_de_dados!$M:$M,"&lt;=2007",base_de_dados!$O:$O,"&gt;=39447")</f>
        <v>0</v>
      </c>
      <c r="I535" s="5">
        <f>SUMIFS(base_de_dados!$T:$T,base_de_dados!$B:$B,$B535,base_de_dados!$G:$G,I$61,base_de_dados!$H:$H,$L$1,base_de_dados!$C:$C,$A535,base_de_dados!$M:$M,"&lt;=2007",base_de_dados!$O:$O,"&gt;=39447")</f>
        <v>0</v>
      </c>
      <c r="J535" s="5">
        <f>SUMIFS(base_de_dados!$T:$T,base_de_dados!$B:$B,$B535,base_de_dados!$G:$G,J$61,base_de_dados!$H:$H,$L$1,base_de_dados!$C:$C,$A535,base_de_dados!$M:$M,"&lt;=2007",base_de_dados!$O:$O,"&gt;=39447")</f>
        <v>0</v>
      </c>
      <c r="K535" s="32">
        <f t="shared" si="12"/>
        <v>0</v>
      </c>
      <c r="M535" s="57"/>
      <c r="N535" s="52"/>
      <c r="O535" s="58"/>
      <c r="P535" s="58"/>
      <c r="Q535" s="58"/>
      <c r="R535" s="58"/>
      <c r="S535" s="58"/>
      <c r="T535" s="58"/>
      <c r="U535" s="58"/>
      <c r="V535" s="58"/>
      <c r="W535" s="59"/>
      <c r="X535" s="47"/>
      <c r="Y535" s="57"/>
      <c r="Z535" s="52"/>
      <c r="AA535" s="51"/>
      <c r="AB535" s="48"/>
      <c r="AC535" s="48"/>
      <c r="AD535" s="48"/>
      <c r="AE535" s="48"/>
      <c r="AF535" s="48"/>
      <c r="AG535" s="48"/>
      <c r="AH535" s="48"/>
    </row>
    <row r="536" spans="1:34" x14ac:dyDescent="0.25">
      <c r="A536" s="29">
        <v>5</v>
      </c>
      <c r="B536" s="22" t="s">
        <v>1013</v>
      </c>
      <c r="C536" s="5">
        <f>SUMIFS(base_de_dados!$T:$T,base_de_dados!$B:$B,$B536,base_de_dados!$G:$G,C$61,base_de_dados!$H:$H,$L$1,base_de_dados!$C:$C,$A536,base_de_dados!$M:$M,"&lt;=2007",base_de_dados!$O:$O,"&gt;=39447")</f>
        <v>0</v>
      </c>
      <c r="D536" s="5">
        <f>SUMIFS(base_de_dados!$T:$T,base_de_dados!$B:$B,$B536,base_de_dados!$G:$G,D$61,base_de_dados!$H:$H,$L$1,base_de_dados!$C:$C,$A536,base_de_dados!$M:$M,"&lt;=2007",base_de_dados!$O:$O,"&gt;=39447")</f>
        <v>0</v>
      </c>
      <c r="E536" s="5">
        <f>SUMIFS(base_de_dados!$T:$T,base_de_dados!$B:$B,$B536,base_de_dados!$G:$G,E$61,base_de_dados!$H:$H,$L$1,base_de_dados!$C:$C,$A536,base_de_dados!$M:$M,"&lt;=2007",base_de_dados!$O:$O,"&gt;=39447")</f>
        <v>0</v>
      </c>
      <c r="F536" s="5">
        <f>SUMIFS(base_de_dados!$T:$T,base_de_dados!$B:$B,$B536,base_de_dados!$G:$G,F$61,base_de_dados!$H:$H,$L$1,base_de_dados!$C:$C,$A536,base_de_dados!$M:$M,"&lt;=2007",base_de_dados!$O:$O,"&gt;=39447")</f>
        <v>0</v>
      </c>
      <c r="G536" s="5">
        <f>SUMIFS(base_de_dados!$T:$T,base_de_dados!$B:$B,$B536,base_de_dados!$G:$G,G$61,base_de_dados!$H:$H,$L$1,base_de_dados!$C:$C,$A536,base_de_dados!$M:$M,"&lt;=2007",base_de_dados!$O:$O,"&gt;=39447")</f>
        <v>0</v>
      </c>
      <c r="H536" s="5">
        <f>SUMIFS(base_de_dados!$T:$T,base_de_dados!$B:$B,$B536,base_de_dados!$G:$G,H$61,base_de_dados!$H:$H,$L$1,base_de_dados!$C:$C,$A536,base_de_dados!$M:$M,"&lt;=2007",base_de_dados!$O:$O,"&gt;=39447")</f>
        <v>0</v>
      </c>
      <c r="I536" s="5">
        <f>SUMIFS(base_de_dados!$T:$T,base_de_dados!$B:$B,$B536,base_de_dados!$G:$G,I$61,base_de_dados!$H:$H,$L$1,base_de_dados!$C:$C,$A536,base_de_dados!$M:$M,"&lt;=2007",base_de_dados!$O:$O,"&gt;=39447")</f>
        <v>0</v>
      </c>
      <c r="J536" s="5">
        <f>SUMIFS(base_de_dados!$T:$T,base_de_dados!$B:$B,$B536,base_de_dados!$G:$G,J$61,base_de_dados!$H:$H,$L$1,base_de_dados!$C:$C,$A536,base_de_dados!$M:$M,"&lt;=2007",base_de_dados!$O:$O,"&gt;=39447")</f>
        <v>0</v>
      </c>
      <c r="K536" s="32">
        <f t="shared" si="12"/>
        <v>0</v>
      </c>
      <c r="M536" s="57"/>
      <c r="N536" s="52"/>
      <c r="O536" s="58"/>
      <c r="P536" s="58"/>
      <c r="Q536" s="58"/>
      <c r="R536" s="58"/>
      <c r="S536" s="58"/>
      <c r="T536" s="58"/>
      <c r="U536" s="58"/>
      <c r="V536" s="58"/>
      <c r="W536" s="59"/>
      <c r="X536" s="47"/>
      <c r="Y536" s="57"/>
      <c r="Z536" s="52"/>
      <c r="AA536" s="51"/>
      <c r="AB536" s="48"/>
      <c r="AC536" s="48"/>
      <c r="AD536" s="48"/>
      <c r="AE536" s="48"/>
      <c r="AF536" s="48"/>
      <c r="AG536" s="48"/>
      <c r="AH536" s="48"/>
    </row>
    <row r="537" spans="1:34" x14ac:dyDescent="0.25">
      <c r="A537" s="29">
        <v>17</v>
      </c>
      <c r="B537" s="22" t="s">
        <v>1014</v>
      </c>
      <c r="C537" s="5">
        <f>SUMIFS(base_de_dados!$T:$T,base_de_dados!$B:$B,$B537,base_de_dados!$G:$G,C$61,base_de_dados!$H:$H,$L$1,base_de_dados!$C:$C,$A537,base_de_dados!$M:$M,"&lt;=2007",base_de_dados!$O:$O,"&gt;=39447")</f>
        <v>0</v>
      </c>
      <c r="D537" s="5">
        <f>SUMIFS(base_de_dados!$T:$T,base_de_dados!$B:$B,$B537,base_de_dados!$G:$G,D$61,base_de_dados!$H:$H,$L$1,base_de_dados!$C:$C,$A537,base_de_dados!$M:$M,"&lt;=2007",base_de_dados!$O:$O,"&gt;=39447")</f>
        <v>0</v>
      </c>
      <c r="E537" s="5">
        <f>SUMIFS(base_de_dados!$T:$T,base_de_dados!$B:$B,$B537,base_de_dados!$G:$G,E$61,base_de_dados!$H:$H,$L$1,base_de_dados!$C:$C,$A537,base_de_dados!$M:$M,"&lt;=2007",base_de_dados!$O:$O,"&gt;=39447")</f>
        <v>0</v>
      </c>
      <c r="F537" s="5">
        <f>SUMIFS(base_de_dados!$T:$T,base_de_dados!$B:$B,$B537,base_de_dados!$G:$G,F$61,base_de_dados!$H:$H,$L$1,base_de_dados!$C:$C,$A537,base_de_dados!$M:$M,"&lt;=2007",base_de_dados!$O:$O,"&gt;=39447")</f>
        <v>0</v>
      </c>
      <c r="G537" s="5">
        <f>SUMIFS(base_de_dados!$T:$T,base_de_dados!$B:$B,$B537,base_de_dados!$G:$G,G$61,base_de_dados!$H:$H,$L$1,base_de_dados!$C:$C,$A537,base_de_dados!$M:$M,"&lt;=2007",base_de_dados!$O:$O,"&gt;=39447")</f>
        <v>0</v>
      </c>
      <c r="H537" s="5">
        <f>SUMIFS(base_de_dados!$T:$T,base_de_dados!$B:$B,$B537,base_de_dados!$G:$G,H$61,base_de_dados!$H:$H,$L$1,base_de_dados!$C:$C,$A537,base_de_dados!$M:$M,"&lt;=2007",base_de_dados!$O:$O,"&gt;=39447")</f>
        <v>0</v>
      </c>
      <c r="I537" s="5">
        <f>SUMIFS(base_de_dados!$T:$T,base_de_dados!$B:$B,$B537,base_de_dados!$G:$G,I$61,base_de_dados!$H:$H,$L$1,base_de_dados!$C:$C,$A537,base_de_dados!$M:$M,"&lt;=2007",base_de_dados!$O:$O,"&gt;=39447")</f>
        <v>0</v>
      </c>
      <c r="J537" s="5">
        <f>SUMIFS(base_de_dados!$T:$T,base_de_dados!$B:$B,$B537,base_de_dados!$G:$G,J$61,base_de_dados!$H:$H,$L$1,base_de_dados!$C:$C,$A537,base_de_dados!$M:$M,"&lt;=2007",base_de_dados!$O:$O,"&gt;=39447")</f>
        <v>0</v>
      </c>
      <c r="K537" s="32">
        <f t="shared" si="12"/>
        <v>0</v>
      </c>
      <c r="M537" s="57"/>
      <c r="N537" s="52"/>
      <c r="O537" s="58"/>
      <c r="P537" s="58"/>
      <c r="Q537" s="58"/>
      <c r="R537" s="58"/>
      <c r="S537" s="58"/>
      <c r="T537" s="58"/>
      <c r="U537" s="58"/>
      <c r="V537" s="58"/>
      <c r="W537" s="59"/>
      <c r="X537" s="47"/>
      <c r="Y537" s="57"/>
      <c r="Z537" s="52"/>
      <c r="AA537" s="51"/>
      <c r="AB537" s="48"/>
      <c r="AC537" s="48"/>
      <c r="AD537" s="48"/>
      <c r="AE537" s="48"/>
      <c r="AF537" s="48"/>
      <c r="AG537" s="48"/>
      <c r="AH537" s="48"/>
    </row>
    <row r="538" spans="1:34" x14ac:dyDescent="0.25">
      <c r="A538" s="29">
        <v>2</v>
      </c>
      <c r="B538" s="22" t="s">
        <v>588</v>
      </c>
      <c r="C538" s="5">
        <f>SUMIFS(base_de_dados!$T:$T,base_de_dados!$B:$B,$B538,base_de_dados!$G:$G,C$61,base_de_dados!$H:$H,$L$1,base_de_dados!$C:$C,$A538,base_de_dados!$M:$M,"&lt;=2007",base_de_dados!$O:$O,"&gt;=39447")</f>
        <v>0</v>
      </c>
      <c r="D538" s="5">
        <f>SUMIFS(base_de_dados!$T:$T,base_de_dados!$B:$B,$B538,base_de_dados!$G:$G,D$61,base_de_dados!$H:$H,$L$1,base_de_dados!$C:$C,$A538,base_de_dados!$M:$M,"&lt;=2007",base_de_dados!$O:$O,"&gt;=39447")</f>
        <v>0</v>
      </c>
      <c r="E538" s="5">
        <f>SUMIFS(base_de_dados!$T:$T,base_de_dados!$B:$B,$B538,base_de_dados!$G:$G,E$61,base_de_dados!$H:$H,$L$1,base_de_dados!$C:$C,$A538,base_de_dados!$M:$M,"&lt;=2007",base_de_dados!$O:$O,"&gt;=39447")</f>
        <v>0</v>
      </c>
      <c r="F538" s="5">
        <f>SUMIFS(base_de_dados!$T:$T,base_de_dados!$B:$B,$B538,base_de_dados!$G:$G,F$61,base_de_dados!$H:$H,$L$1,base_de_dados!$C:$C,$A538,base_de_dados!$M:$M,"&lt;=2007",base_de_dados!$O:$O,"&gt;=39447")</f>
        <v>0</v>
      </c>
      <c r="G538" s="5">
        <f>SUMIFS(base_de_dados!$T:$T,base_de_dados!$B:$B,$B538,base_de_dados!$G:$G,G$61,base_de_dados!$H:$H,$L$1,base_de_dados!$C:$C,$A538,base_de_dados!$M:$M,"&lt;=2007",base_de_dados!$O:$O,"&gt;=39447")</f>
        <v>0</v>
      </c>
      <c r="H538" s="5">
        <f>SUMIFS(base_de_dados!$T:$T,base_de_dados!$B:$B,$B538,base_de_dados!$G:$G,H$61,base_de_dados!$H:$H,$L$1,base_de_dados!$C:$C,$A538,base_de_dados!$M:$M,"&lt;=2007",base_de_dados!$O:$O,"&gt;=39447")</f>
        <v>0</v>
      </c>
      <c r="I538" s="5">
        <f>SUMIFS(base_de_dados!$T:$T,base_de_dados!$B:$B,$B538,base_de_dados!$G:$G,I$61,base_de_dados!$H:$H,$L$1,base_de_dados!$C:$C,$A538,base_de_dados!$M:$M,"&lt;=2007",base_de_dados!$O:$O,"&gt;=39447")</f>
        <v>0</v>
      </c>
      <c r="J538" s="5">
        <f>SUMIFS(base_de_dados!$T:$T,base_de_dados!$B:$B,$B538,base_de_dados!$G:$G,J$61,base_de_dados!$H:$H,$L$1,base_de_dados!$C:$C,$A538,base_de_dados!$M:$M,"&lt;=2007",base_de_dados!$O:$O,"&gt;=39447")</f>
        <v>0</v>
      </c>
      <c r="K538" s="32">
        <f t="shared" si="12"/>
        <v>0</v>
      </c>
      <c r="M538" s="57"/>
      <c r="N538" s="52"/>
      <c r="O538" s="58"/>
      <c r="P538" s="58"/>
      <c r="Q538" s="58"/>
      <c r="R538" s="58"/>
      <c r="S538" s="58"/>
      <c r="T538" s="58"/>
      <c r="U538" s="58"/>
      <c r="V538" s="58"/>
      <c r="W538" s="59"/>
      <c r="X538" s="47"/>
      <c r="Y538" s="57"/>
      <c r="Z538" s="52"/>
      <c r="AA538" s="51"/>
      <c r="AB538" s="48"/>
      <c r="AC538" s="48"/>
      <c r="AD538" s="48"/>
      <c r="AE538" s="48"/>
      <c r="AF538" s="48"/>
      <c r="AG538" s="48"/>
      <c r="AH538" s="48"/>
    </row>
    <row r="539" spans="1:34" x14ac:dyDescent="0.25">
      <c r="A539" s="29">
        <v>22</v>
      </c>
      <c r="B539" s="22" t="s">
        <v>1015</v>
      </c>
      <c r="C539" s="5">
        <f>SUMIFS(base_de_dados!$T:$T,base_de_dados!$B:$B,$B539,base_de_dados!$G:$G,C$61,base_de_dados!$H:$H,$L$1,base_de_dados!$C:$C,$A539,base_de_dados!$M:$M,"&lt;=2007",base_de_dados!$O:$O,"&gt;=39447")</f>
        <v>0</v>
      </c>
      <c r="D539" s="5">
        <f>SUMIFS(base_de_dados!$T:$T,base_de_dados!$B:$B,$B539,base_de_dados!$G:$G,D$61,base_de_dados!$H:$H,$L$1,base_de_dados!$C:$C,$A539,base_de_dados!$M:$M,"&lt;=2007",base_de_dados!$O:$O,"&gt;=39447")</f>
        <v>0</v>
      </c>
      <c r="E539" s="5">
        <f>SUMIFS(base_de_dados!$T:$T,base_de_dados!$B:$B,$B539,base_de_dados!$G:$G,E$61,base_de_dados!$H:$H,$L$1,base_de_dados!$C:$C,$A539,base_de_dados!$M:$M,"&lt;=2007",base_de_dados!$O:$O,"&gt;=39447")</f>
        <v>0</v>
      </c>
      <c r="F539" s="5">
        <f>SUMIFS(base_de_dados!$T:$T,base_de_dados!$B:$B,$B539,base_de_dados!$G:$G,F$61,base_de_dados!$H:$H,$L$1,base_de_dados!$C:$C,$A539,base_de_dados!$M:$M,"&lt;=2007",base_de_dados!$O:$O,"&gt;=39447")</f>
        <v>0</v>
      </c>
      <c r="G539" s="5">
        <f>SUMIFS(base_de_dados!$T:$T,base_de_dados!$B:$B,$B539,base_de_dados!$G:$G,G$61,base_de_dados!$H:$H,$L$1,base_de_dados!$C:$C,$A539,base_de_dados!$M:$M,"&lt;=2007",base_de_dados!$O:$O,"&gt;=39447")</f>
        <v>0</v>
      </c>
      <c r="H539" s="5">
        <f>SUMIFS(base_de_dados!$T:$T,base_de_dados!$B:$B,$B539,base_de_dados!$G:$G,H$61,base_de_dados!$H:$H,$L$1,base_de_dados!$C:$C,$A539,base_de_dados!$M:$M,"&lt;=2007",base_de_dados!$O:$O,"&gt;=39447")</f>
        <v>0</v>
      </c>
      <c r="I539" s="5">
        <f>SUMIFS(base_de_dados!$T:$T,base_de_dados!$B:$B,$B539,base_de_dados!$G:$G,I$61,base_de_dados!$H:$H,$L$1,base_de_dados!$C:$C,$A539,base_de_dados!$M:$M,"&lt;=2007",base_de_dados!$O:$O,"&gt;=39447")</f>
        <v>0</v>
      </c>
      <c r="J539" s="5">
        <f>SUMIFS(base_de_dados!$T:$T,base_de_dados!$B:$B,$B539,base_de_dados!$G:$G,J$61,base_de_dados!$H:$H,$L$1,base_de_dados!$C:$C,$A539,base_de_dados!$M:$M,"&lt;=2007",base_de_dados!$O:$O,"&gt;=39447")</f>
        <v>0</v>
      </c>
      <c r="K539" s="32">
        <f t="shared" si="12"/>
        <v>0</v>
      </c>
      <c r="M539" s="57"/>
      <c r="N539" s="52"/>
      <c r="O539" s="58"/>
      <c r="P539" s="58"/>
      <c r="Q539" s="58"/>
      <c r="R539" s="58"/>
      <c r="S539" s="58"/>
      <c r="T539" s="58"/>
      <c r="U539" s="58"/>
      <c r="V539" s="58"/>
      <c r="W539" s="59"/>
      <c r="X539" s="47"/>
      <c r="Y539" s="57"/>
      <c r="Z539" s="52"/>
      <c r="AA539" s="51"/>
      <c r="AB539" s="48"/>
      <c r="AC539" s="48"/>
      <c r="AD539" s="48"/>
      <c r="AE539" s="48"/>
      <c r="AF539" s="48"/>
      <c r="AG539" s="48"/>
      <c r="AH539" s="48"/>
    </row>
    <row r="540" spans="1:34" x14ac:dyDescent="0.25">
      <c r="A540" s="29">
        <v>16</v>
      </c>
      <c r="B540" s="22" t="s">
        <v>1016</v>
      </c>
      <c r="C540" s="5">
        <f>SUMIFS(base_de_dados!$T:$T,base_de_dados!$B:$B,$B540,base_de_dados!$G:$G,C$61,base_de_dados!$H:$H,$L$1,base_de_dados!$C:$C,$A540,base_de_dados!$M:$M,"&lt;=2007",base_de_dados!$O:$O,"&gt;=39447")</f>
        <v>0</v>
      </c>
      <c r="D540" s="5">
        <f>SUMIFS(base_de_dados!$T:$T,base_de_dados!$B:$B,$B540,base_de_dados!$G:$G,D$61,base_de_dados!$H:$H,$L$1,base_de_dados!$C:$C,$A540,base_de_dados!$M:$M,"&lt;=2007",base_de_dados!$O:$O,"&gt;=39447")</f>
        <v>0</v>
      </c>
      <c r="E540" s="5">
        <f>SUMIFS(base_de_dados!$T:$T,base_de_dados!$B:$B,$B540,base_de_dados!$G:$G,E$61,base_de_dados!$H:$H,$L$1,base_de_dados!$C:$C,$A540,base_de_dados!$M:$M,"&lt;=2007",base_de_dados!$O:$O,"&gt;=39447")</f>
        <v>0</v>
      </c>
      <c r="F540" s="5">
        <f>SUMIFS(base_de_dados!$T:$T,base_de_dados!$B:$B,$B540,base_de_dados!$G:$G,F$61,base_de_dados!$H:$H,$L$1,base_de_dados!$C:$C,$A540,base_de_dados!$M:$M,"&lt;=2007",base_de_dados!$O:$O,"&gt;=39447")</f>
        <v>0</v>
      </c>
      <c r="G540" s="5">
        <f>SUMIFS(base_de_dados!$T:$T,base_de_dados!$B:$B,$B540,base_de_dados!$G:$G,G$61,base_de_dados!$H:$H,$L$1,base_de_dados!$C:$C,$A540,base_de_dados!$M:$M,"&lt;=2007",base_de_dados!$O:$O,"&gt;=39447")</f>
        <v>0</v>
      </c>
      <c r="H540" s="5">
        <f>SUMIFS(base_de_dados!$T:$T,base_de_dados!$B:$B,$B540,base_de_dados!$G:$G,H$61,base_de_dados!$H:$H,$L$1,base_de_dados!$C:$C,$A540,base_de_dados!$M:$M,"&lt;=2007",base_de_dados!$O:$O,"&gt;=39447")</f>
        <v>0</v>
      </c>
      <c r="I540" s="5">
        <f>SUMIFS(base_de_dados!$T:$T,base_de_dados!$B:$B,$B540,base_de_dados!$G:$G,I$61,base_de_dados!$H:$H,$L$1,base_de_dados!$C:$C,$A540,base_de_dados!$M:$M,"&lt;=2007",base_de_dados!$O:$O,"&gt;=39447")</f>
        <v>0</v>
      </c>
      <c r="J540" s="5">
        <f>SUMIFS(base_de_dados!$T:$T,base_de_dados!$B:$B,$B540,base_de_dados!$G:$G,J$61,base_de_dados!$H:$H,$L$1,base_de_dados!$C:$C,$A540,base_de_dados!$M:$M,"&lt;=2007",base_de_dados!$O:$O,"&gt;=39447")</f>
        <v>0</v>
      </c>
      <c r="K540" s="32">
        <f t="shared" si="12"/>
        <v>0</v>
      </c>
      <c r="M540" s="57"/>
      <c r="N540" s="52"/>
      <c r="O540" s="58"/>
      <c r="P540" s="58"/>
      <c r="Q540" s="58"/>
      <c r="R540" s="58"/>
      <c r="S540" s="58"/>
      <c r="T540" s="58"/>
      <c r="U540" s="58"/>
      <c r="V540" s="58"/>
      <c r="W540" s="59"/>
      <c r="X540" s="47"/>
      <c r="Y540" s="57"/>
      <c r="Z540" s="52"/>
      <c r="AA540" s="51"/>
      <c r="AB540" s="48"/>
      <c r="AC540" s="48"/>
      <c r="AD540" s="48"/>
      <c r="AE540" s="48"/>
      <c r="AF540" s="48"/>
      <c r="AG540" s="48"/>
      <c r="AH540" s="48"/>
    </row>
    <row r="541" spans="1:34" x14ac:dyDescent="0.25">
      <c r="A541" s="29">
        <v>11</v>
      </c>
      <c r="B541" s="22" t="s">
        <v>492</v>
      </c>
      <c r="C541" s="5">
        <f>SUMIFS(base_de_dados!$T:$T,base_de_dados!$B:$B,$B541,base_de_dados!$G:$G,C$61,base_de_dados!$H:$H,$L$1,base_de_dados!$C:$C,$A541,base_de_dados!$M:$M,"&lt;=2007",base_de_dados!$O:$O,"&gt;=39447")</f>
        <v>0</v>
      </c>
      <c r="D541" s="5">
        <f>SUMIFS(base_de_dados!$T:$T,base_de_dados!$B:$B,$B541,base_de_dados!$G:$G,D$61,base_de_dados!$H:$H,$L$1,base_de_dados!$C:$C,$A541,base_de_dados!$M:$M,"&lt;=2007",base_de_dados!$O:$O,"&gt;=39447")</f>
        <v>0</v>
      </c>
      <c r="E541" s="5">
        <f>SUMIFS(base_de_dados!$T:$T,base_de_dados!$B:$B,$B541,base_de_dados!$G:$G,E$61,base_de_dados!$H:$H,$L$1,base_de_dados!$C:$C,$A541,base_de_dados!$M:$M,"&lt;=2007",base_de_dados!$O:$O,"&gt;=39447")</f>
        <v>3.4246575342465752E-2</v>
      </c>
      <c r="F541" s="5">
        <f>SUMIFS(base_de_dados!$T:$T,base_de_dados!$B:$B,$B541,base_de_dados!$G:$G,F$61,base_de_dados!$H:$H,$L$1,base_de_dados!$C:$C,$A541,base_de_dados!$M:$M,"&lt;=2007",base_de_dados!$O:$O,"&gt;=39447")</f>
        <v>0</v>
      </c>
      <c r="G541" s="5">
        <f>SUMIFS(base_de_dados!$T:$T,base_de_dados!$B:$B,$B541,base_de_dados!$G:$G,G$61,base_de_dados!$H:$H,$L$1,base_de_dados!$C:$C,$A541,base_de_dados!$M:$M,"&lt;=2007",base_de_dados!$O:$O,"&gt;=39447")</f>
        <v>0</v>
      </c>
      <c r="H541" s="5">
        <f>SUMIFS(base_de_dados!$T:$T,base_de_dados!$B:$B,$B541,base_de_dados!$G:$G,H$61,base_de_dados!$H:$H,$L$1,base_de_dados!$C:$C,$A541,base_de_dados!$M:$M,"&lt;=2007",base_de_dados!$O:$O,"&gt;=39447")</f>
        <v>0</v>
      </c>
      <c r="I541" s="5">
        <f>SUMIFS(base_de_dados!$T:$T,base_de_dados!$B:$B,$B541,base_de_dados!$G:$G,I$61,base_de_dados!$H:$H,$L$1,base_de_dados!$C:$C,$A541,base_de_dados!$M:$M,"&lt;=2007",base_de_dados!$O:$O,"&gt;=39447")</f>
        <v>0</v>
      </c>
      <c r="J541" s="5">
        <f>SUMIFS(base_de_dados!$T:$T,base_de_dados!$B:$B,$B541,base_de_dados!$G:$G,J$61,base_de_dados!$H:$H,$L$1,base_de_dados!$C:$C,$A541,base_de_dados!$M:$M,"&lt;=2007",base_de_dados!$O:$O,"&gt;=39447")</f>
        <v>0</v>
      </c>
      <c r="K541" s="32">
        <f t="shared" si="12"/>
        <v>3.4246575342465752E-2</v>
      </c>
      <c r="M541" s="57"/>
      <c r="N541" s="52"/>
      <c r="O541" s="58"/>
      <c r="P541" s="58"/>
      <c r="Q541" s="58"/>
      <c r="R541" s="58"/>
      <c r="S541" s="58"/>
      <c r="T541" s="58"/>
      <c r="U541" s="58"/>
      <c r="V541" s="58"/>
      <c r="W541" s="59"/>
      <c r="X541" s="47"/>
      <c r="Y541" s="57"/>
      <c r="Z541" s="52"/>
      <c r="AA541" s="51"/>
      <c r="AB541" s="48"/>
      <c r="AC541" s="48"/>
      <c r="AD541" s="48"/>
      <c r="AE541" s="48"/>
      <c r="AF541" s="48"/>
      <c r="AG541" s="48"/>
      <c r="AH541" s="48"/>
    </row>
    <row r="542" spans="1:34" x14ac:dyDescent="0.25">
      <c r="A542" s="29">
        <v>8</v>
      </c>
      <c r="B542" s="22" t="s">
        <v>1017</v>
      </c>
      <c r="C542" s="5">
        <f>SUMIFS(base_de_dados!$T:$T,base_de_dados!$B:$B,$B542,base_de_dados!$G:$G,C$61,base_de_dados!$H:$H,$L$1,base_de_dados!$C:$C,$A542,base_de_dados!$M:$M,"&lt;=2007",base_de_dados!$O:$O,"&gt;=39447")</f>
        <v>0</v>
      </c>
      <c r="D542" s="5">
        <f>SUMIFS(base_de_dados!$T:$T,base_de_dados!$B:$B,$B542,base_de_dados!$G:$G,D$61,base_de_dados!$H:$H,$L$1,base_de_dados!$C:$C,$A542,base_de_dados!$M:$M,"&lt;=2007",base_de_dados!$O:$O,"&gt;=39447")</f>
        <v>0</v>
      </c>
      <c r="E542" s="5">
        <f>SUMIFS(base_de_dados!$T:$T,base_de_dados!$B:$B,$B542,base_de_dados!$G:$G,E$61,base_de_dados!$H:$H,$L$1,base_de_dados!$C:$C,$A542,base_de_dados!$M:$M,"&lt;=2007",base_de_dados!$O:$O,"&gt;=39447")</f>
        <v>0</v>
      </c>
      <c r="F542" s="5">
        <f>SUMIFS(base_de_dados!$T:$T,base_de_dados!$B:$B,$B542,base_de_dados!$G:$G,F$61,base_de_dados!$H:$H,$L$1,base_de_dados!$C:$C,$A542,base_de_dados!$M:$M,"&lt;=2007",base_de_dados!$O:$O,"&gt;=39447")</f>
        <v>0</v>
      </c>
      <c r="G542" s="5">
        <f>SUMIFS(base_de_dados!$T:$T,base_de_dados!$B:$B,$B542,base_de_dados!$G:$G,G$61,base_de_dados!$H:$H,$L$1,base_de_dados!$C:$C,$A542,base_de_dados!$M:$M,"&lt;=2007",base_de_dados!$O:$O,"&gt;=39447")</f>
        <v>0</v>
      </c>
      <c r="H542" s="5">
        <f>SUMIFS(base_de_dados!$T:$T,base_de_dados!$B:$B,$B542,base_de_dados!$G:$G,H$61,base_de_dados!$H:$H,$L$1,base_de_dados!$C:$C,$A542,base_de_dados!$M:$M,"&lt;=2007",base_de_dados!$O:$O,"&gt;=39447")</f>
        <v>0</v>
      </c>
      <c r="I542" s="5">
        <f>SUMIFS(base_de_dados!$T:$T,base_de_dados!$B:$B,$B542,base_de_dados!$G:$G,I$61,base_de_dados!$H:$H,$L$1,base_de_dados!$C:$C,$A542,base_de_dados!$M:$M,"&lt;=2007",base_de_dados!$O:$O,"&gt;=39447")</f>
        <v>0</v>
      </c>
      <c r="J542" s="5">
        <f>SUMIFS(base_de_dados!$T:$T,base_de_dados!$B:$B,$B542,base_de_dados!$G:$G,J$61,base_de_dados!$H:$H,$L$1,base_de_dados!$C:$C,$A542,base_de_dados!$M:$M,"&lt;=2007",base_de_dados!$O:$O,"&gt;=39447")</f>
        <v>0</v>
      </c>
      <c r="K542" s="32">
        <f t="shared" si="12"/>
        <v>0</v>
      </c>
      <c r="M542" s="57"/>
      <c r="N542" s="52"/>
      <c r="O542" s="58"/>
      <c r="P542" s="58"/>
      <c r="Q542" s="58"/>
      <c r="R542" s="58"/>
      <c r="S542" s="58"/>
      <c r="T542" s="58"/>
      <c r="U542" s="58"/>
      <c r="V542" s="58"/>
      <c r="W542" s="59"/>
      <c r="X542" s="47"/>
      <c r="Y542" s="57"/>
      <c r="Z542" s="52"/>
      <c r="AA542" s="51"/>
      <c r="AB542" s="48"/>
      <c r="AC542" s="48"/>
      <c r="AD542" s="48"/>
      <c r="AE542" s="48"/>
      <c r="AF542" s="48"/>
      <c r="AG542" s="48"/>
      <c r="AH542" s="48"/>
    </row>
    <row r="543" spans="1:34" x14ac:dyDescent="0.25">
      <c r="A543" s="29">
        <v>11</v>
      </c>
      <c r="B543" s="22" t="s">
        <v>614</v>
      </c>
      <c r="C543" s="5">
        <f>SUMIFS(base_de_dados!$T:$T,base_de_dados!$B:$B,$B543,base_de_dados!$G:$G,C$61,base_de_dados!$H:$H,$L$1,base_de_dados!$C:$C,$A543,base_de_dados!$M:$M,"&lt;=2007",base_de_dados!$O:$O,"&gt;=39447")</f>
        <v>0</v>
      </c>
      <c r="D543" s="5">
        <f>SUMIFS(base_de_dados!$T:$T,base_de_dados!$B:$B,$B543,base_de_dados!$G:$G,D$61,base_de_dados!$H:$H,$L$1,base_de_dados!$C:$C,$A543,base_de_dados!$M:$M,"&lt;=2007",base_de_dados!$O:$O,"&gt;=39447")</f>
        <v>0</v>
      </c>
      <c r="E543" s="5">
        <f>SUMIFS(base_de_dados!$T:$T,base_de_dados!$B:$B,$B543,base_de_dados!$G:$G,E$61,base_de_dados!$H:$H,$L$1,base_de_dados!$C:$C,$A543,base_de_dados!$M:$M,"&lt;=2007",base_de_dados!$O:$O,"&gt;=39447")</f>
        <v>0</v>
      </c>
      <c r="F543" s="5">
        <f>SUMIFS(base_de_dados!$T:$T,base_de_dados!$B:$B,$B543,base_de_dados!$G:$G,F$61,base_de_dados!$H:$H,$L$1,base_de_dados!$C:$C,$A543,base_de_dados!$M:$M,"&lt;=2007",base_de_dados!$O:$O,"&gt;=39447")</f>
        <v>0</v>
      </c>
      <c r="G543" s="5">
        <f>SUMIFS(base_de_dados!$T:$T,base_de_dados!$B:$B,$B543,base_de_dados!$G:$G,G$61,base_de_dados!$H:$H,$L$1,base_de_dados!$C:$C,$A543,base_de_dados!$M:$M,"&lt;=2007",base_de_dados!$O:$O,"&gt;=39447")</f>
        <v>0</v>
      </c>
      <c r="H543" s="5">
        <f>SUMIFS(base_de_dados!$T:$T,base_de_dados!$B:$B,$B543,base_de_dados!$G:$G,H$61,base_de_dados!$H:$H,$L$1,base_de_dados!$C:$C,$A543,base_de_dados!$M:$M,"&lt;=2007",base_de_dados!$O:$O,"&gt;=39447")</f>
        <v>0</v>
      </c>
      <c r="I543" s="5">
        <f>SUMIFS(base_de_dados!$T:$T,base_de_dados!$B:$B,$B543,base_de_dados!$G:$G,I$61,base_de_dados!$H:$H,$L$1,base_de_dados!$C:$C,$A543,base_de_dados!$M:$M,"&lt;=2007",base_de_dados!$O:$O,"&gt;=39447")</f>
        <v>0</v>
      </c>
      <c r="J543" s="5">
        <f>SUMIFS(base_de_dados!$T:$T,base_de_dados!$B:$B,$B543,base_de_dados!$G:$G,J$61,base_de_dados!$H:$H,$L$1,base_de_dados!$C:$C,$A543,base_de_dados!$M:$M,"&lt;=2007",base_de_dados!$O:$O,"&gt;=39447")</f>
        <v>0</v>
      </c>
      <c r="K543" s="32">
        <f t="shared" si="12"/>
        <v>0</v>
      </c>
      <c r="M543" s="57"/>
      <c r="N543" s="52"/>
      <c r="O543" s="58"/>
      <c r="P543" s="58"/>
      <c r="Q543" s="58"/>
      <c r="R543" s="58"/>
      <c r="S543" s="58"/>
      <c r="T543" s="58"/>
      <c r="U543" s="58"/>
      <c r="V543" s="58"/>
      <c r="W543" s="59"/>
      <c r="X543" s="47"/>
      <c r="Y543" s="57"/>
      <c r="Z543" s="52"/>
      <c r="AA543" s="51"/>
      <c r="AB543" s="48"/>
      <c r="AC543" s="48"/>
      <c r="AD543" s="48"/>
      <c r="AE543" s="48"/>
      <c r="AF543" s="48"/>
      <c r="AG543" s="48"/>
      <c r="AH543" s="48"/>
    </row>
    <row r="544" spans="1:34" x14ac:dyDescent="0.25">
      <c r="A544" s="29">
        <v>13</v>
      </c>
      <c r="B544" s="22" t="s">
        <v>261</v>
      </c>
      <c r="C544" s="5">
        <f>SUMIFS(base_de_dados!$T:$T,base_de_dados!$B:$B,$B544,base_de_dados!$G:$G,C$61,base_de_dados!$H:$H,$L$1,base_de_dados!$C:$C,$A544,base_de_dados!$M:$M,"&lt;=2007",base_de_dados!$O:$O,"&gt;=39447")</f>
        <v>0</v>
      </c>
      <c r="D544" s="5">
        <f>SUMIFS(base_de_dados!$T:$T,base_de_dados!$B:$B,$B544,base_de_dados!$G:$G,D$61,base_de_dados!$H:$H,$L$1,base_de_dados!$C:$C,$A544,base_de_dados!$M:$M,"&lt;=2007",base_de_dados!$O:$O,"&gt;=39447")</f>
        <v>0</v>
      </c>
      <c r="E544" s="5">
        <f>SUMIFS(base_de_dados!$T:$T,base_de_dados!$B:$B,$B544,base_de_dados!$G:$G,E$61,base_de_dados!$H:$H,$L$1,base_de_dados!$C:$C,$A544,base_de_dados!$M:$M,"&lt;=2007",base_de_dados!$O:$O,"&gt;=39447")</f>
        <v>0</v>
      </c>
      <c r="F544" s="5">
        <f>SUMIFS(base_de_dados!$T:$T,base_de_dados!$B:$B,$B544,base_de_dados!$G:$G,F$61,base_de_dados!$H:$H,$L$1,base_de_dados!$C:$C,$A544,base_de_dados!$M:$M,"&lt;=2007",base_de_dados!$O:$O,"&gt;=39447")</f>
        <v>0</v>
      </c>
      <c r="G544" s="5">
        <f>SUMIFS(base_de_dados!$T:$T,base_de_dados!$B:$B,$B544,base_de_dados!$G:$G,G$61,base_de_dados!$H:$H,$L$1,base_de_dados!$C:$C,$A544,base_de_dados!$M:$M,"&lt;=2007",base_de_dados!$O:$O,"&gt;=39447")</f>
        <v>0</v>
      </c>
      <c r="H544" s="5">
        <f>SUMIFS(base_de_dados!$T:$T,base_de_dados!$B:$B,$B544,base_de_dados!$G:$G,H$61,base_de_dados!$H:$H,$L$1,base_de_dados!$C:$C,$A544,base_de_dados!$M:$M,"&lt;=2007",base_de_dados!$O:$O,"&gt;=39447")</f>
        <v>0</v>
      </c>
      <c r="I544" s="5">
        <f>SUMIFS(base_de_dados!$T:$T,base_de_dados!$B:$B,$B544,base_de_dados!$G:$G,I$61,base_de_dados!$H:$H,$L$1,base_de_dados!$C:$C,$A544,base_de_dados!$M:$M,"&lt;=2007",base_de_dados!$O:$O,"&gt;=39447")</f>
        <v>0</v>
      </c>
      <c r="J544" s="5">
        <f>SUMIFS(base_de_dados!$T:$T,base_de_dados!$B:$B,$B544,base_de_dados!$G:$G,J$61,base_de_dados!$H:$H,$L$1,base_de_dados!$C:$C,$A544,base_de_dados!$M:$M,"&lt;=2007",base_de_dados!$O:$O,"&gt;=39447")</f>
        <v>0</v>
      </c>
      <c r="K544" s="32">
        <f t="shared" si="12"/>
        <v>0</v>
      </c>
      <c r="M544" s="57"/>
      <c r="N544" s="52"/>
      <c r="O544" s="58"/>
      <c r="P544" s="58"/>
      <c r="Q544" s="58"/>
      <c r="R544" s="58"/>
      <c r="S544" s="58"/>
      <c r="T544" s="58"/>
      <c r="U544" s="58"/>
      <c r="V544" s="58"/>
      <c r="W544" s="59"/>
      <c r="X544" s="47"/>
      <c r="Y544" s="57"/>
      <c r="Z544" s="52"/>
      <c r="AA544" s="51"/>
      <c r="AB544" s="48"/>
      <c r="AC544" s="48"/>
      <c r="AD544" s="48"/>
      <c r="AE544" s="48"/>
      <c r="AF544" s="48"/>
      <c r="AG544" s="48"/>
      <c r="AH544" s="48"/>
    </row>
    <row r="545" spans="1:34" x14ac:dyDescent="0.25">
      <c r="A545" s="29">
        <v>14</v>
      </c>
      <c r="B545" s="22" t="s">
        <v>1018</v>
      </c>
      <c r="C545" s="5">
        <f>SUMIFS(base_de_dados!$T:$T,base_de_dados!$B:$B,$B545,base_de_dados!$G:$G,C$61,base_de_dados!$H:$H,$L$1,base_de_dados!$C:$C,$A545,base_de_dados!$M:$M,"&lt;=2007",base_de_dados!$O:$O,"&gt;=39447")</f>
        <v>0</v>
      </c>
      <c r="D545" s="5">
        <f>SUMIFS(base_de_dados!$T:$T,base_de_dados!$B:$B,$B545,base_de_dados!$G:$G,D$61,base_de_dados!$H:$H,$L$1,base_de_dados!$C:$C,$A545,base_de_dados!$M:$M,"&lt;=2007",base_de_dados!$O:$O,"&gt;=39447")</f>
        <v>0</v>
      </c>
      <c r="E545" s="5">
        <f>SUMIFS(base_de_dados!$T:$T,base_de_dados!$B:$B,$B545,base_de_dados!$G:$G,E$61,base_de_dados!$H:$H,$L$1,base_de_dados!$C:$C,$A545,base_de_dados!$M:$M,"&lt;=2007",base_de_dados!$O:$O,"&gt;=39447")</f>
        <v>0</v>
      </c>
      <c r="F545" s="5">
        <f>SUMIFS(base_de_dados!$T:$T,base_de_dados!$B:$B,$B545,base_de_dados!$G:$G,F$61,base_de_dados!$H:$H,$L$1,base_de_dados!$C:$C,$A545,base_de_dados!$M:$M,"&lt;=2007",base_de_dados!$O:$O,"&gt;=39447")</f>
        <v>0</v>
      </c>
      <c r="G545" s="5">
        <f>SUMIFS(base_de_dados!$T:$T,base_de_dados!$B:$B,$B545,base_de_dados!$G:$G,G$61,base_de_dados!$H:$H,$L$1,base_de_dados!$C:$C,$A545,base_de_dados!$M:$M,"&lt;=2007",base_de_dados!$O:$O,"&gt;=39447")</f>
        <v>0</v>
      </c>
      <c r="H545" s="5">
        <f>SUMIFS(base_de_dados!$T:$T,base_de_dados!$B:$B,$B545,base_de_dados!$G:$G,H$61,base_de_dados!$H:$H,$L$1,base_de_dados!$C:$C,$A545,base_de_dados!$M:$M,"&lt;=2007",base_de_dados!$O:$O,"&gt;=39447")</f>
        <v>0</v>
      </c>
      <c r="I545" s="5">
        <f>SUMIFS(base_de_dados!$T:$T,base_de_dados!$B:$B,$B545,base_de_dados!$G:$G,I$61,base_de_dados!$H:$H,$L$1,base_de_dados!$C:$C,$A545,base_de_dados!$M:$M,"&lt;=2007",base_de_dados!$O:$O,"&gt;=39447")</f>
        <v>0</v>
      </c>
      <c r="J545" s="5">
        <f>SUMIFS(base_de_dados!$T:$T,base_de_dados!$B:$B,$B545,base_de_dados!$G:$G,J$61,base_de_dados!$H:$H,$L$1,base_de_dados!$C:$C,$A545,base_de_dados!$M:$M,"&lt;=2007",base_de_dados!$O:$O,"&gt;=39447")</f>
        <v>0</v>
      </c>
      <c r="K545" s="32">
        <f t="shared" si="12"/>
        <v>0</v>
      </c>
      <c r="M545" s="57"/>
      <c r="N545" s="52"/>
      <c r="O545" s="58"/>
      <c r="P545" s="58"/>
      <c r="Q545" s="58"/>
      <c r="R545" s="58"/>
      <c r="S545" s="58"/>
      <c r="T545" s="58"/>
      <c r="U545" s="58"/>
      <c r="V545" s="58"/>
      <c r="W545" s="59"/>
      <c r="X545" s="47"/>
      <c r="Y545" s="57"/>
      <c r="Z545" s="52"/>
      <c r="AA545" s="51"/>
      <c r="AB545" s="48"/>
      <c r="AC545" s="48"/>
      <c r="AD545" s="48"/>
      <c r="AE545" s="48"/>
      <c r="AF545" s="48"/>
      <c r="AG545" s="48"/>
      <c r="AH545" s="48"/>
    </row>
    <row r="546" spans="1:34" x14ac:dyDescent="0.25">
      <c r="A546" s="29">
        <v>8</v>
      </c>
      <c r="B546" s="22" t="s">
        <v>1019</v>
      </c>
      <c r="C546" s="5">
        <f>SUMIFS(base_de_dados!$T:$T,base_de_dados!$B:$B,$B546,base_de_dados!$G:$G,C$61,base_de_dados!$H:$H,$L$1,base_de_dados!$C:$C,$A546,base_de_dados!$M:$M,"&lt;=2007",base_de_dados!$O:$O,"&gt;=39447")</f>
        <v>0</v>
      </c>
      <c r="D546" s="5">
        <f>SUMIFS(base_de_dados!$T:$T,base_de_dados!$B:$B,$B546,base_de_dados!$G:$G,D$61,base_de_dados!$H:$H,$L$1,base_de_dados!$C:$C,$A546,base_de_dados!$M:$M,"&lt;=2007",base_de_dados!$O:$O,"&gt;=39447")</f>
        <v>0</v>
      </c>
      <c r="E546" s="5">
        <f>SUMIFS(base_de_dados!$T:$T,base_de_dados!$B:$B,$B546,base_de_dados!$G:$G,E$61,base_de_dados!$H:$H,$L$1,base_de_dados!$C:$C,$A546,base_de_dados!$M:$M,"&lt;=2007",base_de_dados!$O:$O,"&gt;=39447")</f>
        <v>0</v>
      </c>
      <c r="F546" s="5">
        <f>SUMIFS(base_de_dados!$T:$T,base_de_dados!$B:$B,$B546,base_de_dados!$G:$G,F$61,base_de_dados!$H:$H,$L$1,base_de_dados!$C:$C,$A546,base_de_dados!$M:$M,"&lt;=2007",base_de_dados!$O:$O,"&gt;=39447")</f>
        <v>0</v>
      </c>
      <c r="G546" s="5">
        <f>SUMIFS(base_de_dados!$T:$T,base_de_dados!$B:$B,$B546,base_de_dados!$G:$G,G$61,base_de_dados!$H:$H,$L$1,base_de_dados!$C:$C,$A546,base_de_dados!$M:$M,"&lt;=2007",base_de_dados!$O:$O,"&gt;=39447")</f>
        <v>0</v>
      </c>
      <c r="H546" s="5">
        <f>SUMIFS(base_de_dados!$T:$T,base_de_dados!$B:$B,$B546,base_de_dados!$G:$G,H$61,base_de_dados!$H:$H,$L$1,base_de_dados!$C:$C,$A546,base_de_dados!$M:$M,"&lt;=2007",base_de_dados!$O:$O,"&gt;=39447")</f>
        <v>0</v>
      </c>
      <c r="I546" s="5">
        <f>SUMIFS(base_de_dados!$T:$T,base_de_dados!$B:$B,$B546,base_de_dados!$G:$G,I$61,base_de_dados!$H:$H,$L$1,base_de_dados!$C:$C,$A546,base_de_dados!$M:$M,"&lt;=2007",base_de_dados!$O:$O,"&gt;=39447")</f>
        <v>0</v>
      </c>
      <c r="J546" s="5">
        <f>SUMIFS(base_de_dados!$T:$T,base_de_dados!$B:$B,$B546,base_de_dados!$G:$G,J$61,base_de_dados!$H:$H,$L$1,base_de_dados!$C:$C,$A546,base_de_dados!$M:$M,"&lt;=2007",base_de_dados!$O:$O,"&gt;=39447")</f>
        <v>0</v>
      </c>
      <c r="K546" s="32">
        <f t="shared" si="12"/>
        <v>0</v>
      </c>
      <c r="M546" s="57"/>
      <c r="N546" s="52"/>
      <c r="O546" s="58"/>
      <c r="P546" s="58"/>
      <c r="Q546" s="58"/>
      <c r="R546" s="58"/>
      <c r="S546" s="58"/>
      <c r="T546" s="58"/>
      <c r="U546" s="58"/>
      <c r="V546" s="58"/>
      <c r="W546" s="59"/>
      <c r="X546" s="47"/>
      <c r="Y546" s="57"/>
      <c r="Z546" s="52"/>
      <c r="AA546" s="51"/>
      <c r="AB546" s="48"/>
      <c r="AC546" s="48"/>
      <c r="AD546" s="48"/>
      <c r="AE546" s="48"/>
      <c r="AF546" s="48"/>
      <c r="AG546" s="48"/>
      <c r="AH546" s="48"/>
    </row>
    <row r="547" spans="1:34" x14ac:dyDescent="0.25">
      <c r="A547" s="29">
        <v>17</v>
      </c>
      <c r="B547" s="22" t="s">
        <v>1020</v>
      </c>
      <c r="C547" s="5">
        <f>SUMIFS(base_de_dados!$T:$T,base_de_dados!$B:$B,$B547,base_de_dados!$G:$G,C$61,base_de_dados!$H:$H,$L$1,base_de_dados!$C:$C,$A547,base_de_dados!$M:$M,"&lt;=2007",base_de_dados!$O:$O,"&gt;=39447")</f>
        <v>0</v>
      </c>
      <c r="D547" s="5">
        <f>SUMIFS(base_de_dados!$T:$T,base_de_dados!$B:$B,$B547,base_de_dados!$G:$G,D$61,base_de_dados!$H:$H,$L$1,base_de_dados!$C:$C,$A547,base_de_dados!$M:$M,"&lt;=2007",base_de_dados!$O:$O,"&gt;=39447")</f>
        <v>0</v>
      </c>
      <c r="E547" s="5">
        <f>SUMIFS(base_de_dados!$T:$T,base_de_dados!$B:$B,$B547,base_de_dados!$G:$G,E$61,base_de_dados!$H:$H,$L$1,base_de_dados!$C:$C,$A547,base_de_dados!$M:$M,"&lt;=2007",base_de_dados!$O:$O,"&gt;=39447")</f>
        <v>0</v>
      </c>
      <c r="F547" s="5">
        <f>SUMIFS(base_de_dados!$T:$T,base_de_dados!$B:$B,$B547,base_de_dados!$G:$G,F$61,base_de_dados!$H:$H,$L$1,base_de_dados!$C:$C,$A547,base_de_dados!$M:$M,"&lt;=2007",base_de_dados!$O:$O,"&gt;=39447")</f>
        <v>0</v>
      </c>
      <c r="G547" s="5">
        <f>SUMIFS(base_de_dados!$T:$T,base_de_dados!$B:$B,$B547,base_de_dados!$G:$G,G$61,base_de_dados!$H:$H,$L$1,base_de_dados!$C:$C,$A547,base_de_dados!$M:$M,"&lt;=2007",base_de_dados!$O:$O,"&gt;=39447")</f>
        <v>0</v>
      </c>
      <c r="H547" s="5">
        <f>SUMIFS(base_de_dados!$T:$T,base_de_dados!$B:$B,$B547,base_de_dados!$G:$G,H$61,base_de_dados!$H:$H,$L$1,base_de_dados!$C:$C,$A547,base_de_dados!$M:$M,"&lt;=2007",base_de_dados!$O:$O,"&gt;=39447")</f>
        <v>0</v>
      </c>
      <c r="I547" s="5">
        <f>SUMIFS(base_de_dados!$T:$T,base_de_dados!$B:$B,$B547,base_de_dados!$G:$G,I$61,base_de_dados!$H:$H,$L$1,base_de_dados!$C:$C,$A547,base_de_dados!$M:$M,"&lt;=2007",base_de_dados!$O:$O,"&gt;=39447")</f>
        <v>0</v>
      </c>
      <c r="J547" s="5">
        <f>SUMIFS(base_de_dados!$T:$T,base_de_dados!$B:$B,$B547,base_de_dados!$G:$G,J$61,base_de_dados!$H:$H,$L$1,base_de_dados!$C:$C,$A547,base_de_dados!$M:$M,"&lt;=2007",base_de_dados!$O:$O,"&gt;=39447")</f>
        <v>0</v>
      </c>
      <c r="K547" s="32">
        <f t="shared" si="12"/>
        <v>0</v>
      </c>
      <c r="M547" s="57"/>
      <c r="N547" s="52"/>
      <c r="O547" s="58"/>
      <c r="P547" s="58"/>
      <c r="Q547" s="58"/>
      <c r="R547" s="58"/>
      <c r="S547" s="58"/>
      <c r="T547" s="58"/>
      <c r="U547" s="58"/>
      <c r="V547" s="58"/>
      <c r="W547" s="59"/>
      <c r="X547" s="47"/>
      <c r="Y547" s="57"/>
      <c r="Z547" s="52"/>
      <c r="AA547" s="51"/>
      <c r="AB547" s="48"/>
      <c r="AC547" s="48"/>
      <c r="AD547" s="48"/>
      <c r="AE547" s="48"/>
      <c r="AF547" s="48"/>
      <c r="AG547" s="48"/>
      <c r="AH547" s="48"/>
    </row>
    <row r="548" spans="1:34" x14ac:dyDescent="0.25">
      <c r="A548" s="29">
        <v>21</v>
      </c>
      <c r="B548" s="22" t="s">
        <v>1021</v>
      </c>
      <c r="C548" s="5">
        <f>SUMIFS(base_de_dados!$T:$T,base_de_dados!$B:$B,$B548,base_de_dados!$G:$G,C$61,base_de_dados!$H:$H,$L$1,base_de_dados!$C:$C,$A548,base_de_dados!$M:$M,"&lt;=2007",base_de_dados!$O:$O,"&gt;=39447")</f>
        <v>0</v>
      </c>
      <c r="D548" s="5">
        <f>SUMIFS(base_de_dados!$T:$T,base_de_dados!$B:$B,$B548,base_de_dados!$G:$G,D$61,base_de_dados!$H:$H,$L$1,base_de_dados!$C:$C,$A548,base_de_dados!$M:$M,"&lt;=2007",base_de_dados!$O:$O,"&gt;=39447")</f>
        <v>0</v>
      </c>
      <c r="E548" s="5">
        <f>SUMIFS(base_de_dados!$T:$T,base_de_dados!$B:$B,$B548,base_de_dados!$G:$G,E$61,base_de_dados!$H:$H,$L$1,base_de_dados!$C:$C,$A548,base_de_dados!$M:$M,"&lt;=2007",base_de_dados!$O:$O,"&gt;=39447")</f>
        <v>0</v>
      </c>
      <c r="F548" s="5">
        <f>SUMIFS(base_de_dados!$T:$T,base_de_dados!$B:$B,$B548,base_de_dados!$G:$G,F$61,base_de_dados!$H:$H,$L$1,base_de_dados!$C:$C,$A548,base_de_dados!$M:$M,"&lt;=2007",base_de_dados!$O:$O,"&gt;=39447")</f>
        <v>0</v>
      </c>
      <c r="G548" s="5">
        <f>SUMIFS(base_de_dados!$T:$T,base_de_dados!$B:$B,$B548,base_de_dados!$G:$G,G$61,base_de_dados!$H:$H,$L$1,base_de_dados!$C:$C,$A548,base_de_dados!$M:$M,"&lt;=2007",base_de_dados!$O:$O,"&gt;=39447")</f>
        <v>0</v>
      </c>
      <c r="H548" s="5">
        <f>SUMIFS(base_de_dados!$T:$T,base_de_dados!$B:$B,$B548,base_de_dados!$G:$G,H$61,base_de_dados!$H:$H,$L$1,base_de_dados!$C:$C,$A548,base_de_dados!$M:$M,"&lt;=2007",base_de_dados!$O:$O,"&gt;=39447")</f>
        <v>0</v>
      </c>
      <c r="I548" s="5">
        <f>SUMIFS(base_de_dados!$T:$T,base_de_dados!$B:$B,$B548,base_de_dados!$G:$G,I$61,base_de_dados!$H:$H,$L$1,base_de_dados!$C:$C,$A548,base_de_dados!$M:$M,"&lt;=2007",base_de_dados!$O:$O,"&gt;=39447")</f>
        <v>0</v>
      </c>
      <c r="J548" s="5">
        <f>SUMIFS(base_de_dados!$T:$T,base_de_dados!$B:$B,$B548,base_de_dados!$G:$G,J$61,base_de_dados!$H:$H,$L$1,base_de_dados!$C:$C,$A548,base_de_dados!$M:$M,"&lt;=2007",base_de_dados!$O:$O,"&gt;=39447")</f>
        <v>0</v>
      </c>
      <c r="K548" s="32">
        <f t="shared" si="12"/>
        <v>0</v>
      </c>
      <c r="M548" s="57"/>
      <c r="N548" s="52"/>
      <c r="O548" s="58"/>
      <c r="P548" s="58"/>
      <c r="Q548" s="58"/>
      <c r="R548" s="58"/>
      <c r="S548" s="58"/>
      <c r="T548" s="58"/>
      <c r="U548" s="58"/>
      <c r="V548" s="58"/>
      <c r="W548" s="59"/>
      <c r="X548" s="47"/>
      <c r="Y548" s="57"/>
      <c r="Z548" s="52"/>
      <c r="AA548" s="51"/>
      <c r="AB548" s="48"/>
      <c r="AC548" s="48"/>
      <c r="AD548" s="48"/>
      <c r="AE548" s="48"/>
      <c r="AF548" s="48"/>
      <c r="AG548" s="48"/>
      <c r="AH548" s="48"/>
    </row>
    <row r="549" spans="1:34" x14ac:dyDescent="0.25">
      <c r="A549" s="29">
        <v>14</v>
      </c>
      <c r="B549" s="22" t="s">
        <v>1022</v>
      </c>
      <c r="C549" s="5">
        <f>SUMIFS(base_de_dados!$T:$T,base_de_dados!$B:$B,$B549,base_de_dados!$G:$G,C$61,base_de_dados!$H:$H,$L$1,base_de_dados!$C:$C,$A549,base_de_dados!$M:$M,"&lt;=2007",base_de_dados!$O:$O,"&gt;=39447")</f>
        <v>0</v>
      </c>
      <c r="D549" s="5">
        <f>SUMIFS(base_de_dados!$T:$T,base_de_dados!$B:$B,$B549,base_de_dados!$G:$G,D$61,base_de_dados!$H:$H,$L$1,base_de_dados!$C:$C,$A549,base_de_dados!$M:$M,"&lt;=2007",base_de_dados!$O:$O,"&gt;=39447")</f>
        <v>0</v>
      </c>
      <c r="E549" s="5">
        <f>SUMIFS(base_de_dados!$T:$T,base_de_dados!$B:$B,$B549,base_de_dados!$G:$G,E$61,base_de_dados!$H:$H,$L$1,base_de_dados!$C:$C,$A549,base_de_dados!$M:$M,"&lt;=2007",base_de_dados!$O:$O,"&gt;=39447")</f>
        <v>0</v>
      </c>
      <c r="F549" s="5">
        <f>SUMIFS(base_de_dados!$T:$T,base_de_dados!$B:$B,$B549,base_de_dados!$G:$G,F$61,base_de_dados!$H:$H,$L$1,base_de_dados!$C:$C,$A549,base_de_dados!$M:$M,"&lt;=2007",base_de_dados!$O:$O,"&gt;=39447")</f>
        <v>0</v>
      </c>
      <c r="G549" s="5">
        <f>SUMIFS(base_de_dados!$T:$T,base_de_dados!$B:$B,$B549,base_de_dados!$G:$G,G$61,base_de_dados!$H:$H,$L$1,base_de_dados!$C:$C,$A549,base_de_dados!$M:$M,"&lt;=2007",base_de_dados!$O:$O,"&gt;=39447")</f>
        <v>0</v>
      </c>
      <c r="H549" s="5">
        <f>SUMIFS(base_de_dados!$T:$T,base_de_dados!$B:$B,$B549,base_de_dados!$G:$G,H$61,base_de_dados!$H:$H,$L$1,base_de_dados!$C:$C,$A549,base_de_dados!$M:$M,"&lt;=2007",base_de_dados!$O:$O,"&gt;=39447")</f>
        <v>0</v>
      </c>
      <c r="I549" s="5">
        <f>SUMIFS(base_de_dados!$T:$T,base_de_dados!$B:$B,$B549,base_de_dados!$G:$G,I$61,base_de_dados!$H:$H,$L$1,base_de_dados!$C:$C,$A549,base_de_dados!$M:$M,"&lt;=2007",base_de_dados!$O:$O,"&gt;=39447")</f>
        <v>0</v>
      </c>
      <c r="J549" s="5">
        <f>SUMIFS(base_de_dados!$T:$T,base_de_dados!$B:$B,$B549,base_de_dados!$G:$G,J$61,base_de_dados!$H:$H,$L$1,base_de_dados!$C:$C,$A549,base_de_dados!$M:$M,"&lt;=2007",base_de_dados!$O:$O,"&gt;=39447")</f>
        <v>0</v>
      </c>
      <c r="K549" s="32">
        <f t="shared" si="12"/>
        <v>0</v>
      </c>
      <c r="M549" s="57"/>
      <c r="N549" s="52"/>
      <c r="O549" s="58"/>
      <c r="P549" s="58"/>
      <c r="Q549" s="58"/>
      <c r="R549" s="58"/>
      <c r="S549" s="58"/>
      <c r="T549" s="58"/>
      <c r="U549" s="58"/>
      <c r="V549" s="58"/>
      <c r="W549" s="59"/>
      <c r="X549" s="47"/>
      <c r="Y549" s="57"/>
      <c r="Z549" s="52"/>
      <c r="AA549" s="51"/>
      <c r="AB549" s="48"/>
      <c r="AC549" s="48"/>
      <c r="AD549" s="48"/>
      <c r="AE549" s="48"/>
      <c r="AF549" s="48"/>
      <c r="AG549" s="48"/>
      <c r="AH549" s="48"/>
    </row>
    <row r="550" spans="1:34" x14ac:dyDescent="0.25">
      <c r="A550" s="29">
        <v>6</v>
      </c>
      <c r="B550" s="22" t="s">
        <v>1023</v>
      </c>
      <c r="C550" s="5">
        <f>SUMIFS(base_de_dados!$T:$T,base_de_dados!$B:$B,$B550,base_de_dados!$G:$G,C$61,base_de_dados!$H:$H,$L$1,base_de_dados!$C:$C,$A550,base_de_dados!$M:$M,"&lt;=2007",base_de_dados!$O:$O,"&gt;=39447")</f>
        <v>0</v>
      </c>
      <c r="D550" s="5">
        <f>SUMIFS(base_de_dados!$T:$T,base_de_dados!$B:$B,$B550,base_de_dados!$G:$G,D$61,base_de_dados!$H:$H,$L$1,base_de_dados!$C:$C,$A550,base_de_dados!$M:$M,"&lt;=2007",base_de_dados!$O:$O,"&gt;=39447")</f>
        <v>0</v>
      </c>
      <c r="E550" s="5">
        <f>SUMIFS(base_de_dados!$T:$T,base_de_dados!$B:$B,$B550,base_de_dados!$G:$G,E$61,base_de_dados!$H:$H,$L$1,base_de_dados!$C:$C,$A550,base_de_dados!$M:$M,"&lt;=2007",base_de_dados!$O:$O,"&gt;=39447")</f>
        <v>0</v>
      </c>
      <c r="F550" s="5">
        <f>SUMIFS(base_de_dados!$T:$T,base_de_dados!$B:$B,$B550,base_de_dados!$G:$G,F$61,base_de_dados!$H:$H,$L$1,base_de_dados!$C:$C,$A550,base_de_dados!$M:$M,"&lt;=2007",base_de_dados!$O:$O,"&gt;=39447")</f>
        <v>0</v>
      </c>
      <c r="G550" s="5">
        <f>SUMIFS(base_de_dados!$T:$T,base_de_dados!$B:$B,$B550,base_de_dados!$G:$G,G$61,base_de_dados!$H:$H,$L$1,base_de_dados!$C:$C,$A550,base_de_dados!$M:$M,"&lt;=2007",base_de_dados!$O:$O,"&gt;=39447")</f>
        <v>0</v>
      </c>
      <c r="H550" s="5">
        <f>SUMIFS(base_de_dados!$T:$T,base_de_dados!$B:$B,$B550,base_de_dados!$G:$G,H$61,base_de_dados!$H:$H,$L$1,base_de_dados!$C:$C,$A550,base_de_dados!$M:$M,"&lt;=2007",base_de_dados!$O:$O,"&gt;=39447")</f>
        <v>0</v>
      </c>
      <c r="I550" s="5">
        <f>SUMIFS(base_de_dados!$T:$T,base_de_dados!$B:$B,$B550,base_de_dados!$G:$G,I$61,base_de_dados!$H:$H,$L$1,base_de_dados!$C:$C,$A550,base_de_dados!$M:$M,"&lt;=2007",base_de_dados!$O:$O,"&gt;=39447")</f>
        <v>0</v>
      </c>
      <c r="J550" s="5">
        <f>SUMIFS(base_de_dados!$T:$T,base_de_dados!$B:$B,$B550,base_de_dados!$G:$G,J$61,base_de_dados!$H:$H,$L$1,base_de_dados!$C:$C,$A550,base_de_dados!$M:$M,"&lt;=2007",base_de_dados!$O:$O,"&gt;=39447")</f>
        <v>0</v>
      </c>
      <c r="K550" s="32">
        <f t="shared" si="12"/>
        <v>0</v>
      </c>
      <c r="M550" s="57"/>
      <c r="N550" s="52"/>
      <c r="O550" s="58"/>
      <c r="P550" s="58"/>
      <c r="Q550" s="58"/>
      <c r="R550" s="58"/>
      <c r="S550" s="58"/>
      <c r="T550" s="58"/>
      <c r="U550" s="58"/>
      <c r="V550" s="58"/>
      <c r="W550" s="59"/>
      <c r="X550" s="47"/>
      <c r="Y550" s="57"/>
      <c r="Z550" s="52"/>
      <c r="AA550" s="51"/>
      <c r="AB550" s="48"/>
      <c r="AC550" s="48"/>
      <c r="AD550" s="48"/>
      <c r="AE550" s="48"/>
      <c r="AF550" s="48"/>
      <c r="AG550" s="48"/>
      <c r="AH550" s="48"/>
    </row>
    <row r="551" spans="1:34" x14ac:dyDescent="0.25">
      <c r="A551" s="29">
        <v>4</v>
      </c>
      <c r="B551" s="22" t="s">
        <v>497</v>
      </c>
      <c r="C551" s="5">
        <f>SUMIFS(base_de_dados!$T:$T,base_de_dados!$B:$B,$B551,base_de_dados!$G:$G,C$61,base_de_dados!$H:$H,$L$1,base_de_dados!$C:$C,$A551,base_de_dados!$M:$M,"&lt;=2007",base_de_dados!$O:$O,"&gt;=39447")</f>
        <v>0</v>
      </c>
      <c r="D551" s="5">
        <f>SUMIFS(base_de_dados!$T:$T,base_de_dados!$B:$B,$B551,base_de_dados!$G:$G,D$61,base_de_dados!$H:$H,$L$1,base_de_dados!$C:$C,$A551,base_de_dados!$M:$M,"&lt;=2007",base_de_dados!$O:$O,"&gt;=39447")</f>
        <v>0</v>
      </c>
      <c r="E551" s="5">
        <f>SUMIFS(base_de_dados!$T:$T,base_de_dados!$B:$B,$B551,base_de_dados!$G:$G,E$61,base_de_dados!$H:$H,$L$1,base_de_dados!$C:$C,$A551,base_de_dados!$M:$M,"&lt;=2007",base_de_dados!$O:$O,"&gt;=39447")</f>
        <v>0</v>
      </c>
      <c r="F551" s="5">
        <f>SUMIFS(base_de_dados!$T:$T,base_de_dados!$B:$B,$B551,base_de_dados!$G:$G,F$61,base_de_dados!$H:$H,$L$1,base_de_dados!$C:$C,$A551,base_de_dados!$M:$M,"&lt;=2007",base_de_dados!$O:$O,"&gt;=39447")</f>
        <v>0</v>
      </c>
      <c r="G551" s="5">
        <f>SUMIFS(base_de_dados!$T:$T,base_de_dados!$B:$B,$B551,base_de_dados!$G:$G,G$61,base_de_dados!$H:$H,$L$1,base_de_dados!$C:$C,$A551,base_de_dados!$M:$M,"&lt;=2007",base_de_dados!$O:$O,"&gt;=39447")</f>
        <v>0</v>
      </c>
      <c r="H551" s="5">
        <f>SUMIFS(base_de_dados!$T:$T,base_de_dados!$B:$B,$B551,base_de_dados!$G:$G,H$61,base_de_dados!$H:$H,$L$1,base_de_dados!$C:$C,$A551,base_de_dados!$M:$M,"&lt;=2007",base_de_dados!$O:$O,"&gt;=39447")</f>
        <v>0</v>
      </c>
      <c r="I551" s="5">
        <f>SUMIFS(base_de_dados!$T:$T,base_de_dados!$B:$B,$B551,base_de_dados!$G:$G,I$61,base_de_dados!$H:$H,$L$1,base_de_dados!$C:$C,$A551,base_de_dados!$M:$M,"&lt;=2007",base_de_dados!$O:$O,"&gt;=39447")</f>
        <v>0</v>
      </c>
      <c r="J551" s="5">
        <f>SUMIFS(base_de_dados!$T:$T,base_de_dados!$B:$B,$B551,base_de_dados!$G:$G,J$61,base_de_dados!$H:$H,$L$1,base_de_dados!$C:$C,$A551,base_de_dados!$M:$M,"&lt;=2007",base_de_dados!$O:$O,"&gt;=39447")</f>
        <v>0</v>
      </c>
      <c r="K551" s="32">
        <f t="shared" si="12"/>
        <v>0</v>
      </c>
      <c r="M551" s="57"/>
      <c r="N551" s="52"/>
      <c r="O551" s="58"/>
      <c r="P551" s="58"/>
      <c r="Q551" s="58"/>
      <c r="R551" s="58"/>
      <c r="S551" s="58"/>
      <c r="T551" s="58"/>
      <c r="U551" s="58"/>
      <c r="V551" s="58"/>
      <c r="W551" s="59"/>
      <c r="X551" s="47"/>
      <c r="Y551" s="57"/>
      <c r="Z551" s="52"/>
      <c r="AA551" s="51"/>
      <c r="AB551" s="48"/>
      <c r="AC551" s="48"/>
      <c r="AD551" s="48"/>
      <c r="AE551" s="48"/>
      <c r="AF551" s="48"/>
      <c r="AG551" s="48"/>
      <c r="AH551" s="48"/>
    </row>
    <row r="552" spans="1:34" x14ac:dyDescent="0.25">
      <c r="A552" s="29">
        <v>8</v>
      </c>
      <c r="B552" s="22" t="s">
        <v>571</v>
      </c>
      <c r="C552" s="5">
        <f>SUMIFS(base_de_dados!$T:$T,base_de_dados!$B:$B,$B552,base_de_dados!$G:$G,C$61,base_de_dados!$H:$H,$L$1,base_de_dados!$C:$C,$A552,base_de_dados!$M:$M,"&lt;=2007",base_de_dados!$O:$O,"&gt;=39447")</f>
        <v>0</v>
      </c>
      <c r="D552" s="5">
        <f>SUMIFS(base_de_dados!$T:$T,base_de_dados!$B:$B,$B552,base_de_dados!$G:$G,D$61,base_de_dados!$H:$H,$L$1,base_de_dados!$C:$C,$A552,base_de_dados!$M:$M,"&lt;=2007",base_de_dados!$O:$O,"&gt;=39447")</f>
        <v>0</v>
      </c>
      <c r="E552" s="5">
        <f>SUMIFS(base_de_dados!$T:$T,base_de_dados!$B:$B,$B552,base_de_dados!$G:$G,E$61,base_de_dados!$H:$H,$L$1,base_de_dados!$C:$C,$A552,base_de_dados!$M:$M,"&lt;=2007",base_de_dados!$O:$O,"&gt;=39447")</f>
        <v>0</v>
      </c>
      <c r="F552" s="5">
        <f>SUMIFS(base_de_dados!$T:$T,base_de_dados!$B:$B,$B552,base_de_dados!$G:$G,F$61,base_de_dados!$H:$H,$L$1,base_de_dados!$C:$C,$A552,base_de_dados!$M:$M,"&lt;=2007",base_de_dados!$O:$O,"&gt;=39447")</f>
        <v>0</v>
      </c>
      <c r="G552" s="5">
        <f>SUMIFS(base_de_dados!$T:$T,base_de_dados!$B:$B,$B552,base_de_dados!$G:$G,G$61,base_de_dados!$H:$H,$L$1,base_de_dados!$C:$C,$A552,base_de_dados!$M:$M,"&lt;=2007",base_de_dados!$O:$O,"&gt;=39447")</f>
        <v>0</v>
      </c>
      <c r="H552" s="5">
        <f>SUMIFS(base_de_dados!$T:$T,base_de_dados!$B:$B,$B552,base_de_dados!$G:$G,H$61,base_de_dados!$H:$H,$L$1,base_de_dados!$C:$C,$A552,base_de_dados!$M:$M,"&lt;=2007",base_de_dados!$O:$O,"&gt;=39447")</f>
        <v>0</v>
      </c>
      <c r="I552" s="5">
        <f>SUMIFS(base_de_dados!$T:$T,base_de_dados!$B:$B,$B552,base_de_dados!$G:$G,I$61,base_de_dados!$H:$H,$L$1,base_de_dados!$C:$C,$A552,base_de_dados!$M:$M,"&lt;=2007",base_de_dados!$O:$O,"&gt;=39447")</f>
        <v>0</v>
      </c>
      <c r="J552" s="5">
        <f>SUMIFS(base_de_dados!$T:$T,base_de_dados!$B:$B,$B552,base_de_dados!$G:$G,J$61,base_de_dados!$H:$H,$L$1,base_de_dados!$C:$C,$A552,base_de_dados!$M:$M,"&lt;=2007",base_de_dados!$O:$O,"&gt;=39447")</f>
        <v>0</v>
      </c>
      <c r="K552" s="32">
        <f t="shared" si="12"/>
        <v>0</v>
      </c>
      <c r="M552" s="57"/>
      <c r="N552" s="52"/>
      <c r="O552" s="58"/>
      <c r="P552" s="58"/>
      <c r="Q552" s="58"/>
      <c r="R552" s="58"/>
      <c r="S552" s="58"/>
      <c r="T552" s="58"/>
      <c r="U552" s="58"/>
      <c r="V552" s="58"/>
      <c r="W552" s="59"/>
      <c r="X552" s="47"/>
      <c r="Y552" s="57"/>
      <c r="Z552" s="52"/>
      <c r="AA552" s="51"/>
      <c r="AB552" s="48"/>
      <c r="AC552" s="48"/>
      <c r="AD552" s="48"/>
      <c r="AE552" s="48"/>
      <c r="AF552" s="48"/>
      <c r="AG552" s="48"/>
      <c r="AH552" s="48"/>
    </row>
    <row r="553" spans="1:34" x14ac:dyDescent="0.25">
      <c r="A553" s="29">
        <v>9</v>
      </c>
      <c r="B553" s="22" t="s">
        <v>553</v>
      </c>
      <c r="C553" s="5">
        <f>SUMIFS(base_de_dados!$T:$T,base_de_dados!$B:$B,$B553,base_de_dados!$G:$G,C$61,base_de_dados!$H:$H,$L$1,base_de_dados!$C:$C,$A553,base_de_dados!$M:$M,"&lt;=2007",base_de_dados!$O:$O,"&gt;=39447")</f>
        <v>0</v>
      </c>
      <c r="D553" s="5">
        <f>SUMIFS(base_de_dados!$T:$T,base_de_dados!$B:$B,$B553,base_de_dados!$G:$G,D$61,base_de_dados!$H:$H,$L$1,base_de_dados!$C:$C,$A553,base_de_dados!$M:$M,"&lt;=2007",base_de_dados!$O:$O,"&gt;=39447")</f>
        <v>0</v>
      </c>
      <c r="E553" s="5">
        <f>SUMIFS(base_de_dados!$T:$T,base_de_dados!$B:$B,$B553,base_de_dados!$G:$G,E$61,base_de_dados!$H:$H,$L$1,base_de_dados!$C:$C,$A553,base_de_dados!$M:$M,"&lt;=2007",base_de_dados!$O:$O,"&gt;=39447")</f>
        <v>0</v>
      </c>
      <c r="F553" s="5">
        <f>SUMIFS(base_de_dados!$T:$T,base_de_dados!$B:$B,$B553,base_de_dados!$G:$G,F$61,base_de_dados!$H:$H,$L$1,base_de_dados!$C:$C,$A553,base_de_dados!$M:$M,"&lt;=2007",base_de_dados!$O:$O,"&gt;=39447")</f>
        <v>1.1732623033992897E-4</v>
      </c>
      <c r="G553" s="5">
        <f>SUMIFS(base_de_dados!$T:$T,base_de_dados!$B:$B,$B553,base_de_dados!$G:$G,G$61,base_de_dados!$H:$H,$L$1,base_de_dados!$C:$C,$A553,base_de_dados!$M:$M,"&lt;=2007",base_de_dados!$O:$O,"&gt;=39447")</f>
        <v>0</v>
      </c>
      <c r="H553" s="5">
        <f>SUMIFS(base_de_dados!$T:$T,base_de_dados!$B:$B,$B553,base_de_dados!$G:$G,H$61,base_de_dados!$H:$H,$L$1,base_de_dados!$C:$C,$A553,base_de_dados!$M:$M,"&lt;=2007",base_de_dados!$O:$O,"&gt;=39447")</f>
        <v>0</v>
      </c>
      <c r="I553" s="5">
        <f>SUMIFS(base_de_dados!$T:$T,base_de_dados!$B:$B,$B553,base_de_dados!$G:$G,I$61,base_de_dados!$H:$H,$L$1,base_de_dados!$C:$C,$A553,base_de_dados!$M:$M,"&lt;=2007",base_de_dados!$O:$O,"&gt;=39447")</f>
        <v>0</v>
      </c>
      <c r="J553" s="5">
        <f>SUMIFS(base_de_dados!$T:$T,base_de_dados!$B:$B,$B553,base_de_dados!$G:$G,J$61,base_de_dados!$H:$H,$L$1,base_de_dados!$C:$C,$A553,base_de_dados!$M:$M,"&lt;=2007",base_de_dados!$O:$O,"&gt;=39447")</f>
        <v>0</v>
      </c>
      <c r="K553" s="32">
        <f t="shared" si="12"/>
        <v>1.1732623033992897E-4</v>
      </c>
      <c r="M553" s="57"/>
      <c r="N553" s="52"/>
      <c r="O553" s="58"/>
      <c r="P553" s="58"/>
      <c r="Q553" s="58"/>
      <c r="R553" s="58"/>
      <c r="S553" s="58"/>
      <c r="T553" s="58"/>
      <c r="U553" s="58"/>
      <c r="V553" s="58"/>
      <c r="W553" s="59"/>
      <c r="X553" s="47"/>
      <c r="Y553" s="57"/>
      <c r="Z553" s="52"/>
      <c r="AA553" s="51"/>
      <c r="AB553" s="48"/>
      <c r="AC553" s="48"/>
      <c r="AD553" s="48"/>
      <c r="AE553" s="48"/>
      <c r="AF553" s="48"/>
      <c r="AG553" s="48"/>
      <c r="AH553" s="48"/>
    </row>
    <row r="554" spans="1:34" x14ac:dyDescent="0.25">
      <c r="A554" s="29">
        <v>20</v>
      </c>
      <c r="B554" s="22" t="s">
        <v>1024</v>
      </c>
      <c r="C554" s="5">
        <f>SUMIFS(base_de_dados!$T:$T,base_de_dados!$B:$B,$B554,base_de_dados!$G:$G,C$61,base_de_dados!$H:$H,$L$1,base_de_dados!$C:$C,$A554,base_de_dados!$M:$M,"&lt;=2007",base_de_dados!$O:$O,"&gt;=39447")</f>
        <v>0</v>
      </c>
      <c r="D554" s="5">
        <f>SUMIFS(base_de_dados!$T:$T,base_de_dados!$B:$B,$B554,base_de_dados!$G:$G,D$61,base_de_dados!$H:$H,$L$1,base_de_dados!$C:$C,$A554,base_de_dados!$M:$M,"&lt;=2007",base_de_dados!$O:$O,"&gt;=39447")</f>
        <v>0</v>
      </c>
      <c r="E554" s="5">
        <f>SUMIFS(base_de_dados!$T:$T,base_de_dados!$B:$B,$B554,base_de_dados!$G:$G,E$61,base_de_dados!$H:$H,$L$1,base_de_dados!$C:$C,$A554,base_de_dados!$M:$M,"&lt;=2007",base_de_dados!$O:$O,"&gt;=39447")</f>
        <v>0</v>
      </c>
      <c r="F554" s="5">
        <f>SUMIFS(base_de_dados!$T:$T,base_de_dados!$B:$B,$B554,base_de_dados!$G:$G,F$61,base_de_dados!$H:$H,$L$1,base_de_dados!$C:$C,$A554,base_de_dados!$M:$M,"&lt;=2007",base_de_dados!$O:$O,"&gt;=39447")</f>
        <v>0</v>
      </c>
      <c r="G554" s="5">
        <f>SUMIFS(base_de_dados!$T:$T,base_de_dados!$B:$B,$B554,base_de_dados!$G:$G,G$61,base_de_dados!$H:$H,$L$1,base_de_dados!$C:$C,$A554,base_de_dados!$M:$M,"&lt;=2007",base_de_dados!$O:$O,"&gt;=39447")</f>
        <v>0</v>
      </c>
      <c r="H554" s="5">
        <f>SUMIFS(base_de_dados!$T:$T,base_de_dados!$B:$B,$B554,base_de_dados!$G:$G,H$61,base_de_dados!$H:$H,$L$1,base_de_dados!$C:$C,$A554,base_de_dados!$M:$M,"&lt;=2007",base_de_dados!$O:$O,"&gt;=39447")</f>
        <v>0</v>
      </c>
      <c r="I554" s="5">
        <f>SUMIFS(base_de_dados!$T:$T,base_de_dados!$B:$B,$B554,base_de_dados!$G:$G,I$61,base_de_dados!$H:$H,$L$1,base_de_dados!$C:$C,$A554,base_de_dados!$M:$M,"&lt;=2007",base_de_dados!$O:$O,"&gt;=39447")</f>
        <v>0</v>
      </c>
      <c r="J554" s="5">
        <f>SUMIFS(base_de_dados!$T:$T,base_de_dados!$B:$B,$B554,base_de_dados!$G:$G,J$61,base_de_dados!$H:$H,$L$1,base_de_dados!$C:$C,$A554,base_de_dados!$M:$M,"&lt;=2007",base_de_dados!$O:$O,"&gt;=39447")</f>
        <v>0</v>
      </c>
      <c r="K554" s="32">
        <f t="shared" si="12"/>
        <v>0</v>
      </c>
      <c r="M554" s="57"/>
      <c r="N554" s="52"/>
      <c r="O554" s="58"/>
      <c r="P554" s="58"/>
      <c r="Q554" s="58"/>
      <c r="R554" s="58"/>
      <c r="S554" s="58"/>
      <c r="T554" s="58"/>
      <c r="U554" s="58"/>
      <c r="V554" s="58"/>
      <c r="W554" s="59"/>
      <c r="X554" s="47"/>
      <c r="Y554" s="57"/>
      <c r="Z554" s="52"/>
      <c r="AA554" s="51"/>
      <c r="AB554" s="48"/>
      <c r="AC554" s="48"/>
      <c r="AD554" s="48"/>
      <c r="AE554" s="48"/>
      <c r="AF554" s="48"/>
      <c r="AG554" s="48"/>
      <c r="AH554" s="48"/>
    </row>
    <row r="555" spans="1:34" x14ac:dyDescent="0.25">
      <c r="A555" s="29">
        <v>5</v>
      </c>
      <c r="B555" s="22" t="s">
        <v>1025</v>
      </c>
      <c r="C555" s="5">
        <f>SUMIFS(base_de_dados!$T:$T,base_de_dados!$B:$B,$B555,base_de_dados!$G:$G,C$61,base_de_dados!$H:$H,$L$1,base_de_dados!$C:$C,$A555,base_de_dados!$M:$M,"&lt;=2007",base_de_dados!$O:$O,"&gt;=39447")</f>
        <v>0</v>
      </c>
      <c r="D555" s="5">
        <f>SUMIFS(base_de_dados!$T:$T,base_de_dados!$B:$B,$B555,base_de_dados!$G:$G,D$61,base_de_dados!$H:$H,$L$1,base_de_dados!$C:$C,$A555,base_de_dados!$M:$M,"&lt;=2007",base_de_dados!$O:$O,"&gt;=39447")</f>
        <v>0</v>
      </c>
      <c r="E555" s="5">
        <f>SUMIFS(base_de_dados!$T:$T,base_de_dados!$B:$B,$B555,base_de_dados!$G:$G,E$61,base_de_dados!$H:$H,$L$1,base_de_dados!$C:$C,$A555,base_de_dados!$M:$M,"&lt;=2007",base_de_dados!$O:$O,"&gt;=39447")</f>
        <v>0</v>
      </c>
      <c r="F555" s="5">
        <f>SUMIFS(base_de_dados!$T:$T,base_de_dados!$B:$B,$B555,base_de_dados!$G:$G,F$61,base_de_dados!$H:$H,$L$1,base_de_dados!$C:$C,$A555,base_de_dados!$M:$M,"&lt;=2007",base_de_dados!$O:$O,"&gt;=39447")</f>
        <v>0</v>
      </c>
      <c r="G555" s="5">
        <f>SUMIFS(base_de_dados!$T:$T,base_de_dados!$B:$B,$B555,base_de_dados!$G:$G,G$61,base_de_dados!$H:$H,$L$1,base_de_dados!$C:$C,$A555,base_de_dados!$M:$M,"&lt;=2007",base_de_dados!$O:$O,"&gt;=39447")</f>
        <v>0</v>
      </c>
      <c r="H555" s="5">
        <f>SUMIFS(base_de_dados!$T:$T,base_de_dados!$B:$B,$B555,base_de_dados!$G:$G,H$61,base_de_dados!$H:$H,$L$1,base_de_dados!$C:$C,$A555,base_de_dados!$M:$M,"&lt;=2007",base_de_dados!$O:$O,"&gt;=39447")</f>
        <v>0</v>
      </c>
      <c r="I555" s="5">
        <f>SUMIFS(base_de_dados!$T:$T,base_de_dados!$B:$B,$B555,base_de_dados!$G:$G,I$61,base_de_dados!$H:$H,$L$1,base_de_dados!$C:$C,$A555,base_de_dados!$M:$M,"&lt;=2007",base_de_dados!$O:$O,"&gt;=39447")</f>
        <v>0</v>
      </c>
      <c r="J555" s="5">
        <f>SUMIFS(base_de_dados!$T:$T,base_de_dados!$B:$B,$B555,base_de_dados!$G:$G,J$61,base_de_dados!$H:$H,$L$1,base_de_dados!$C:$C,$A555,base_de_dados!$M:$M,"&lt;=2007",base_de_dados!$O:$O,"&gt;=39447")</f>
        <v>0</v>
      </c>
      <c r="K555" s="32">
        <f t="shared" si="12"/>
        <v>0</v>
      </c>
      <c r="M555" s="57"/>
      <c r="N555" s="52"/>
      <c r="O555" s="58"/>
      <c r="P555" s="58"/>
      <c r="Q555" s="58"/>
      <c r="R555" s="58"/>
      <c r="S555" s="58"/>
      <c r="T555" s="58"/>
      <c r="U555" s="58"/>
      <c r="V555" s="58"/>
      <c r="W555" s="59"/>
      <c r="X555" s="47"/>
      <c r="Y555" s="57"/>
      <c r="Z555" s="52"/>
      <c r="AA555" s="51"/>
      <c r="AB555" s="48"/>
      <c r="AC555" s="48"/>
      <c r="AD555" s="48"/>
      <c r="AE555" s="48"/>
      <c r="AF555" s="48"/>
      <c r="AG555" s="48"/>
      <c r="AH555" s="48"/>
    </row>
    <row r="556" spans="1:34" x14ac:dyDescent="0.25">
      <c r="A556" s="29">
        <v>5</v>
      </c>
      <c r="B556" s="22" t="s">
        <v>1026</v>
      </c>
      <c r="C556" s="5">
        <f>SUMIFS(base_de_dados!$T:$T,base_de_dados!$B:$B,$B556,base_de_dados!$G:$G,C$61,base_de_dados!$H:$H,$L$1,base_de_dados!$C:$C,$A556,base_de_dados!$M:$M,"&lt;=2007",base_de_dados!$O:$O,"&gt;=39447")</f>
        <v>0</v>
      </c>
      <c r="D556" s="5">
        <f>SUMIFS(base_de_dados!$T:$T,base_de_dados!$B:$B,$B556,base_de_dados!$G:$G,D$61,base_de_dados!$H:$H,$L$1,base_de_dados!$C:$C,$A556,base_de_dados!$M:$M,"&lt;=2007",base_de_dados!$O:$O,"&gt;=39447")</f>
        <v>0</v>
      </c>
      <c r="E556" s="5">
        <f>SUMIFS(base_de_dados!$T:$T,base_de_dados!$B:$B,$B556,base_de_dados!$G:$G,E$61,base_de_dados!$H:$H,$L$1,base_de_dados!$C:$C,$A556,base_de_dados!$M:$M,"&lt;=2007",base_de_dados!$O:$O,"&gt;=39447")</f>
        <v>0</v>
      </c>
      <c r="F556" s="5">
        <f>SUMIFS(base_de_dados!$T:$T,base_de_dados!$B:$B,$B556,base_de_dados!$G:$G,F$61,base_de_dados!$H:$H,$L$1,base_de_dados!$C:$C,$A556,base_de_dados!$M:$M,"&lt;=2007",base_de_dados!$O:$O,"&gt;=39447")</f>
        <v>0</v>
      </c>
      <c r="G556" s="5">
        <f>SUMIFS(base_de_dados!$T:$T,base_de_dados!$B:$B,$B556,base_de_dados!$G:$G,G$61,base_de_dados!$H:$H,$L$1,base_de_dados!$C:$C,$A556,base_de_dados!$M:$M,"&lt;=2007",base_de_dados!$O:$O,"&gt;=39447")</f>
        <v>0</v>
      </c>
      <c r="H556" s="5">
        <f>SUMIFS(base_de_dados!$T:$T,base_de_dados!$B:$B,$B556,base_de_dados!$G:$G,H$61,base_de_dados!$H:$H,$L$1,base_de_dados!$C:$C,$A556,base_de_dados!$M:$M,"&lt;=2007",base_de_dados!$O:$O,"&gt;=39447")</f>
        <v>0</v>
      </c>
      <c r="I556" s="5">
        <f>SUMIFS(base_de_dados!$T:$T,base_de_dados!$B:$B,$B556,base_de_dados!$G:$G,I$61,base_de_dados!$H:$H,$L$1,base_de_dados!$C:$C,$A556,base_de_dados!$M:$M,"&lt;=2007",base_de_dados!$O:$O,"&gt;=39447")</f>
        <v>0</v>
      </c>
      <c r="J556" s="5">
        <f>SUMIFS(base_de_dados!$T:$T,base_de_dados!$B:$B,$B556,base_de_dados!$G:$G,J$61,base_de_dados!$H:$H,$L$1,base_de_dados!$C:$C,$A556,base_de_dados!$M:$M,"&lt;=2007",base_de_dados!$O:$O,"&gt;=39447")</f>
        <v>0</v>
      </c>
      <c r="K556" s="32">
        <f t="shared" si="12"/>
        <v>0</v>
      </c>
      <c r="M556" s="57"/>
      <c r="N556" s="52"/>
      <c r="O556" s="58"/>
      <c r="P556" s="58"/>
      <c r="Q556" s="58"/>
      <c r="R556" s="58"/>
      <c r="S556" s="58"/>
      <c r="T556" s="58"/>
      <c r="U556" s="58"/>
      <c r="V556" s="58"/>
      <c r="W556" s="59"/>
      <c r="X556" s="47"/>
      <c r="Y556" s="57"/>
      <c r="Z556" s="52"/>
      <c r="AA556" s="51"/>
      <c r="AB556" s="48"/>
      <c r="AC556" s="48"/>
      <c r="AD556" s="48"/>
      <c r="AE556" s="48"/>
      <c r="AF556" s="48"/>
      <c r="AG556" s="48"/>
      <c r="AH556" s="48"/>
    </row>
    <row r="557" spans="1:34" x14ac:dyDescent="0.25">
      <c r="A557" s="29">
        <v>6</v>
      </c>
      <c r="B557" s="22" t="s">
        <v>1027</v>
      </c>
      <c r="C557" s="5">
        <f>SUMIFS(base_de_dados!$T:$T,base_de_dados!$B:$B,$B557,base_de_dados!$G:$G,C$61,base_de_dados!$H:$H,$L$1,base_de_dados!$C:$C,$A557,base_de_dados!$M:$M,"&lt;=2007",base_de_dados!$O:$O,"&gt;=39447")</f>
        <v>0</v>
      </c>
      <c r="D557" s="5">
        <f>SUMIFS(base_de_dados!$T:$T,base_de_dados!$B:$B,$B557,base_de_dados!$G:$G,D$61,base_de_dados!$H:$H,$L$1,base_de_dados!$C:$C,$A557,base_de_dados!$M:$M,"&lt;=2007",base_de_dados!$O:$O,"&gt;=39447")</f>
        <v>0</v>
      </c>
      <c r="E557" s="5">
        <f>SUMIFS(base_de_dados!$T:$T,base_de_dados!$B:$B,$B557,base_de_dados!$G:$G,E$61,base_de_dados!$H:$H,$L$1,base_de_dados!$C:$C,$A557,base_de_dados!$M:$M,"&lt;=2007",base_de_dados!$O:$O,"&gt;=39447")</f>
        <v>0</v>
      </c>
      <c r="F557" s="5">
        <f>SUMIFS(base_de_dados!$T:$T,base_de_dados!$B:$B,$B557,base_de_dados!$G:$G,F$61,base_de_dados!$H:$H,$L$1,base_de_dados!$C:$C,$A557,base_de_dados!$M:$M,"&lt;=2007",base_de_dados!$O:$O,"&gt;=39447")</f>
        <v>0</v>
      </c>
      <c r="G557" s="5">
        <f>SUMIFS(base_de_dados!$T:$T,base_de_dados!$B:$B,$B557,base_de_dados!$G:$G,G$61,base_de_dados!$H:$H,$L$1,base_de_dados!$C:$C,$A557,base_de_dados!$M:$M,"&lt;=2007",base_de_dados!$O:$O,"&gt;=39447")</f>
        <v>0</v>
      </c>
      <c r="H557" s="5">
        <f>SUMIFS(base_de_dados!$T:$T,base_de_dados!$B:$B,$B557,base_de_dados!$G:$G,H$61,base_de_dados!$H:$H,$L$1,base_de_dados!$C:$C,$A557,base_de_dados!$M:$M,"&lt;=2007",base_de_dados!$O:$O,"&gt;=39447")</f>
        <v>0</v>
      </c>
      <c r="I557" s="5">
        <f>SUMIFS(base_de_dados!$T:$T,base_de_dados!$B:$B,$B557,base_de_dados!$G:$G,I$61,base_de_dados!$H:$H,$L$1,base_de_dados!$C:$C,$A557,base_de_dados!$M:$M,"&lt;=2007",base_de_dados!$O:$O,"&gt;=39447")</f>
        <v>0</v>
      </c>
      <c r="J557" s="5">
        <f>SUMIFS(base_de_dados!$T:$T,base_de_dados!$B:$B,$B557,base_de_dados!$G:$G,J$61,base_de_dados!$H:$H,$L$1,base_de_dados!$C:$C,$A557,base_de_dados!$M:$M,"&lt;=2007",base_de_dados!$O:$O,"&gt;=39447")</f>
        <v>0</v>
      </c>
      <c r="K557" s="32">
        <f t="shared" si="12"/>
        <v>0</v>
      </c>
      <c r="M557" s="57"/>
      <c r="N557" s="52"/>
      <c r="O557" s="58"/>
      <c r="P557" s="58"/>
      <c r="Q557" s="58"/>
      <c r="R557" s="58"/>
      <c r="S557" s="58"/>
      <c r="T557" s="58"/>
      <c r="U557" s="58"/>
      <c r="V557" s="58"/>
      <c r="W557" s="59"/>
      <c r="X557" s="47"/>
      <c r="Y557" s="57"/>
      <c r="Z557" s="52"/>
      <c r="AA557" s="51"/>
      <c r="AB557" s="48"/>
      <c r="AC557" s="48"/>
      <c r="AD557" s="48"/>
      <c r="AE557" s="48"/>
      <c r="AF557" s="48"/>
      <c r="AG557" s="48"/>
      <c r="AH557" s="48"/>
    </row>
    <row r="558" spans="1:34" x14ac:dyDescent="0.25">
      <c r="A558" s="29">
        <v>15</v>
      </c>
      <c r="B558" s="22" t="s">
        <v>507</v>
      </c>
      <c r="C558" s="5">
        <f>SUMIFS(base_de_dados!$T:$T,base_de_dados!$B:$B,$B558,base_de_dados!$G:$G,C$61,base_de_dados!$H:$H,$L$1,base_de_dados!$C:$C,$A558,base_de_dados!$M:$M,"&lt;=2007",base_de_dados!$O:$O,"&gt;=39447")</f>
        <v>0</v>
      </c>
      <c r="D558" s="5">
        <f>SUMIFS(base_de_dados!$T:$T,base_de_dados!$B:$B,$B558,base_de_dados!$G:$G,D$61,base_de_dados!$H:$H,$L$1,base_de_dados!$C:$C,$A558,base_de_dados!$M:$M,"&lt;=2007",base_de_dados!$O:$O,"&gt;=39447")</f>
        <v>0</v>
      </c>
      <c r="E558" s="5">
        <f>SUMIFS(base_de_dados!$T:$T,base_de_dados!$B:$B,$B558,base_de_dados!$G:$G,E$61,base_de_dados!$H:$H,$L$1,base_de_dados!$C:$C,$A558,base_de_dados!$M:$M,"&lt;=2007",base_de_dados!$O:$O,"&gt;=39447")</f>
        <v>2.2831050228310501E-3</v>
      </c>
      <c r="F558" s="5">
        <f>SUMIFS(base_de_dados!$T:$T,base_de_dados!$B:$B,$B558,base_de_dados!$G:$G,F$61,base_de_dados!$H:$H,$L$1,base_de_dados!$C:$C,$A558,base_de_dados!$M:$M,"&lt;=2007",base_de_dados!$O:$O,"&gt;=39447")</f>
        <v>6.3333333333333339E-2</v>
      </c>
      <c r="G558" s="5">
        <f>SUMIFS(base_de_dados!$T:$T,base_de_dados!$B:$B,$B558,base_de_dados!$G:$G,G$61,base_de_dados!$H:$H,$L$1,base_de_dados!$C:$C,$A558,base_de_dados!$M:$M,"&lt;=2007",base_de_dados!$O:$O,"&gt;=39447")</f>
        <v>0</v>
      </c>
      <c r="H558" s="5">
        <f>SUMIFS(base_de_dados!$T:$T,base_de_dados!$B:$B,$B558,base_de_dados!$G:$G,H$61,base_de_dados!$H:$H,$L$1,base_de_dados!$C:$C,$A558,base_de_dados!$M:$M,"&lt;=2007",base_de_dados!$O:$O,"&gt;=39447")</f>
        <v>0</v>
      </c>
      <c r="I558" s="5">
        <f>SUMIFS(base_de_dados!$T:$T,base_de_dados!$B:$B,$B558,base_de_dados!$G:$G,I$61,base_de_dados!$H:$H,$L$1,base_de_dados!$C:$C,$A558,base_de_dados!$M:$M,"&lt;=2007",base_de_dados!$O:$O,"&gt;=39447")</f>
        <v>0</v>
      </c>
      <c r="J558" s="5">
        <f>SUMIFS(base_de_dados!$T:$T,base_de_dados!$B:$B,$B558,base_de_dados!$G:$G,J$61,base_de_dados!$H:$H,$L$1,base_de_dados!$C:$C,$A558,base_de_dados!$M:$M,"&lt;=2007",base_de_dados!$O:$O,"&gt;=39447")</f>
        <v>0</v>
      </c>
      <c r="K558" s="32">
        <f t="shared" si="12"/>
        <v>6.5616438356164389E-2</v>
      </c>
      <c r="M558" s="57"/>
      <c r="N558" s="52"/>
      <c r="O558" s="58"/>
      <c r="P558" s="58"/>
      <c r="Q558" s="58"/>
      <c r="R558" s="58"/>
      <c r="S558" s="58"/>
      <c r="T558" s="58"/>
      <c r="U558" s="58"/>
      <c r="V558" s="58"/>
      <c r="W558" s="59"/>
      <c r="X558" s="47"/>
      <c r="Y558" s="57"/>
      <c r="Z558" s="52"/>
      <c r="AA558" s="51"/>
      <c r="AB558" s="48"/>
      <c r="AC558" s="48"/>
      <c r="AD558" s="48"/>
      <c r="AE558" s="48"/>
      <c r="AF558" s="48"/>
      <c r="AG558" s="48"/>
      <c r="AH558" s="48"/>
    </row>
    <row r="559" spans="1:34" x14ac:dyDescent="0.25">
      <c r="A559" s="29">
        <v>14</v>
      </c>
      <c r="B559" s="22" t="s">
        <v>1028</v>
      </c>
      <c r="C559" s="5">
        <f>SUMIFS(base_de_dados!$T:$T,base_de_dados!$B:$B,$B559,base_de_dados!$G:$G,C$61,base_de_dados!$H:$H,$L$1,base_de_dados!$C:$C,$A559,base_de_dados!$M:$M,"&lt;=2007",base_de_dados!$O:$O,"&gt;=39447")</f>
        <v>0</v>
      </c>
      <c r="D559" s="5">
        <f>SUMIFS(base_de_dados!$T:$T,base_de_dados!$B:$B,$B559,base_de_dados!$G:$G,D$61,base_de_dados!$H:$H,$L$1,base_de_dados!$C:$C,$A559,base_de_dados!$M:$M,"&lt;=2007",base_de_dados!$O:$O,"&gt;=39447")</f>
        <v>0</v>
      </c>
      <c r="E559" s="5">
        <f>SUMIFS(base_de_dados!$T:$T,base_de_dados!$B:$B,$B559,base_de_dados!$G:$G,E$61,base_de_dados!$H:$H,$L$1,base_de_dados!$C:$C,$A559,base_de_dados!$M:$M,"&lt;=2007",base_de_dados!$O:$O,"&gt;=39447")</f>
        <v>0</v>
      </c>
      <c r="F559" s="5">
        <f>SUMIFS(base_de_dados!$T:$T,base_de_dados!$B:$B,$B559,base_de_dados!$G:$G,F$61,base_de_dados!$H:$H,$L$1,base_de_dados!$C:$C,$A559,base_de_dados!$M:$M,"&lt;=2007",base_de_dados!$O:$O,"&gt;=39447")</f>
        <v>0</v>
      </c>
      <c r="G559" s="5">
        <f>SUMIFS(base_de_dados!$T:$T,base_de_dados!$B:$B,$B559,base_de_dados!$G:$G,G$61,base_de_dados!$H:$H,$L$1,base_de_dados!$C:$C,$A559,base_de_dados!$M:$M,"&lt;=2007",base_de_dados!$O:$O,"&gt;=39447")</f>
        <v>0</v>
      </c>
      <c r="H559" s="5">
        <f>SUMIFS(base_de_dados!$T:$T,base_de_dados!$B:$B,$B559,base_de_dados!$G:$G,H$61,base_de_dados!$H:$H,$L$1,base_de_dados!$C:$C,$A559,base_de_dados!$M:$M,"&lt;=2007",base_de_dados!$O:$O,"&gt;=39447")</f>
        <v>0</v>
      </c>
      <c r="I559" s="5">
        <f>SUMIFS(base_de_dados!$T:$T,base_de_dados!$B:$B,$B559,base_de_dados!$G:$G,I$61,base_de_dados!$H:$H,$L$1,base_de_dados!$C:$C,$A559,base_de_dados!$M:$M,"&lt;=2007",base_de_dados!$O:$O,"&gt;=39447")</f>
        <v>0</v>
      </c>
      <c r="J559" s="5">
        <f>SUMIFS(base_de_dados!$T:$T,base_de_dados!$B:$B,$B559,base_de_dados!$G:$G,J$61,base_de_dados!$H:$H,$L$1,base_de_dados!$C:$C,$A559,base_de_dados!$M:$M,"&lt;=2007",base_de_dados!$O:$O,"&gt;=39447")</f>
        <v>0</v>
      </c>
      <c r="K559" s="32">
        <f t="shared" si="12"/>
        <v>0</v>
      </c>
      <c r="M559" s="57"/>
      <c r="N559" s="52"/>
      <c r="O559" s="58"/>
      <c r="P559" s="58"/>
      <c r="Q559" s="58"/>
      <c r="R559" s="58"/>
      <c r="S559" s="58"/>
      <c r="T559" s="58"/>
      <c r="U559" s="58"/>
      <c r="V559" s="58"/>
      <c r="W559" s="59"/>
      <c r="X559" s="47"/>
      <c r="Y559" s="57"/>
      <c r="Z559" s="52"/>
      <c r="AA559" s="51"/>
      <c r="AB559" s="48"/>
      <c r="AC559" s="48"/>
      <c r="AD559" s="48"/>
      <c r="AE559" s="48"/>
      <c r="AF559" s="48"/>
      <c r="AG559" s="48"/>
      <c r="AH559" s="48"/>
    </row>
    <row r="560" spans="1:34" x14ac:dyDescent="0.25">
      <c r="A560" s="29">
        <v>22</v>
      </c>
      <c r="B560" s="22" t="s">
        <v>555</v>
      </c>
      <c r="C560" s="5">
        <f>SUMIFS(base_de_dados!$T:$T,base_de_dados!$B:$B,$B560,base_de_dados!$G:$G,C$61,base_de_dados!$H:$H,$L$1,base_de_dados!$C:$C,$A560,base_de_dados!$M:$M,"&lt;=2007",base_de_dados!$O:$O,"&gt;=39447")</f>
        <v>0</v>
      </c>
      <c r="D560" s="5">
        <f>SUMIFS(base_de_dados!$T:$T,base_de_dados!$B:$B,$B560,base_de_dados!$G:$G,D$61,base_de_dados!$H:$H,$L$1,base_de_dados!$C:$C,$A560,base_de_dados!$M:$M,"&lt;=2007",base_de_dados!$O:$O,"&gt;=39447")</f>
        <v>0</v>
      </c>
      <c r="E560" s="5">
        <f>SUMIFS(base_de_dados!$T:$T,base_de_dados!$B:$B,$B560,base_de_dados!$G:$G,E$61,base_de_dados!$H:$H,$L$1,base_de_dados!$C:$C,$A560,base_de_dados!$M:$M,"&lt;=2007",base_de_dados!$O:$O,"&gt;=39447")</f>
        <v>0</v>
      </c>
      <c r="F560" s="5">
        <f>SUMIFS(base_de_dados!$T:$T,base_de_dados!$B:$B,$B560,base_de_dados!$G:$G,F$61,base_de_dados!$H:$H,$L$1,base_de_dados!$C:$C,$A560,base_de_dados!$M:$M,"&lt;=2007",base_de_dados!$O:$O,"&gt;=39447")</f>
        <v>0</v>
      </c>
      <c r="G560" s="5">
        <f>SUMIFS(base_de_dados!$T:$T,base_de_dados!$B:$B,$B560,base_de_dados!$G:$G,G$61,base_de_dados!$H:$H,$L$1,base_de_dados!$C:$C,$A560,base_de_dados!$M:$M,"&lt;=2007",base_de_dados!$O:$O,"&gt;=39447")</f>
        <v>0</v>
      </c>
      <c r="H560" s="5">
        <f>SUMIFS(base_de_dados!$T:$T,base_de_dados!$B:$B,$B560,base_de_dados!$G:$G,H$61,base_de_dados!$H:$H,$L$1,base_de_dados!$C:$C,$A560,base_de_dados!$M:$M,"&lt;=2007",base_de_dados!$O:$O,"&gt;=39447")</f>
        <v>0</v>
      </c>
      <c r="I560" s="5">
        <f>SUMIFS(base_de_dados!$T:$T,base_de_dados!$B:$B,$B560,base_de_dados!$G:$G,I$61,base_de_dados!$H:$H,$L$1,base_de_dados!$C:$C,$A560,base_de_dados!$M:$M,"&lt;=2007",base_de_dados!$O:$O,"&gt;=39447")</f>
        <v>0</v>
      </c>
      <c r="J560" s="5">
        <f>SUMIFS(base_de_dados!$T:$T,base_de_dados!$B:$B,$B560,base_de_dados!$G:$G,J$61,base_de_dados!$H:$H,$L$1,base_de_dados!$C:$C,$A560,base_de_dados!$M:$M,"&lt;=2007",base_de_dados!$O:$O,"&gt;=39447")</f>
        <v>0</v>
      </c>
      <c r="K560" s="32">
        <f t="shared" si="12"/>
        <v>0</v>
      </c>
      <c r="M560" s="57"/>
      <c r="N560" s="52"/>
      <c r="O560" s="58"/>
      <c r="P560" s="58"/>
      <c r="Q560" s="58"/>
      <c r="R560" s="58"/>
      <c r="S560" s="58"/>
      <c r="T560" s="58"/>
      <c r="U560" s="58"/>
      <c r="V560" s="58"/>
      <c r="W560" s="59"/>
      <c r="X560" s="47"/>
      <c r="Y560" s="57"/>
      <c r="Z560" s="52"/>
      <c r="AA560" s="51"/>
      <c r="AB560" s="48"/>
      <c r="AC560" s="48"/>
      <c r="AD560" s="48"/>
      <c r="AE560" s="48"/>
      <c r="AF560" s="48"/>
      <c r="AG560" s="48"/>
      <c r="AH560" s="48"/>
    </row>
    <row r="561" spans="1:34" x14ac:dyDescent="0.25">
      <c r="A561" s="29">
        <v>2</v>
      </c>
      <c r="B561" s="22" t="s">
        <v>582</v>
      </c>
      <c r="C561" s="5">
        <f>SUMIFS(base_de_dados!$T:$T,base_de_dados!$B:$B,$B561,base_de_dados!$G:$G,C$61,base_de_dados!$H:$H,$L$1,base_de_dados!$C:$C,$A561,base_de_dados!$M:$M,"&lt;=2007",base_de_dados!$O:$O,"&gt;=39447")</f>
        <v>0</v>
      </c>
      <c r="D561" s="5">
        <f>SUMIFS(base_de_dados!$T:$T,base_de_dados!$B:$B,$B561,base_de_dados!$G:$G,D$61,base_de_dados!$H:$H,$L$1,base_de_dados!$C:$C,$A561,base_de_dados!$M:$M,"&lt;=2007",base_de_dados!$O:$O,"&gt;=39447")</f>
        <v>0</v>
      </c>
      <c r="E561" s="5">
        <f>SUMIFS(base_de_dados!$T:$T,base_de_dados!$B:$B,$B561,base_de_dados!$G:$G,E$61,base_de_dados!$H:$H,$L$1,base_de_dados!$C:$C,$A561,base_de_dados!$M:$M,"&lt;=2007",base_de_dados!$O:$O,"&gt;=39447")</f>
        <v>0</v>
      </c>
      <c r="F561" s="5">
        <f>SUMIFS(base_de_dados!$T:$T,base_de_dados!$B:$B,$B561,base_de_dados!$G:$G,F$61,base_de_dados!$H:$H,$L$1,base_de_dados!$C:$C,$A561,base_de_dados!$M:$M,"&lt;=2007",base_de_dados!$O:$O,"&gt;=39447")</f>
        <v>0</v>
      </c>
      <c r="G561" s="5">
        <f>SUMIFS(base_de_dados!$T:$T,base_de_dados!$B:$B,$B561,base_de_dados!$G:$G,G$61,base_de_dados!$H:$H,$L$1,base_de_dados!$C:$C,$A561,base_de_dados!$M:$M,"&lt;=2007",base_de_dados!$O:$O,"&gt;=39447")</f>
        <v>0</v>
      </c>
      <c r="H561" s="5">
        <f>SUMIFS(base_de_dados!$T:$T,base_de_dados!$B:$B,$B561,base_de_dados!$G:$G,H$61,base_de_dados!$H:$H,$L$1,base_de_dados!$C:$C,$A561,base_de_dados!$M:$M,"&lt;=2007",base_de_dados!$O:$O,"&gt;=39447")</f>
        <v>0</v>
      </c>
      <c r="I561" s="5">
        <f>SUMIFS(base_de_dados!$T:$T,base_de_dados!$B:$B,$B561,base_de_dados!$G:$G,I$61,base_de_dados!$H:$H,$L$1,base_de_dados!$C:$C,$A561,base_de_dados!$M:$M,"&lt;=2007",base_de_dados!$O:$O,"&gt;=39447")</f>
        <v>0</v>
      </c>
      <c r="J561" s="5">
        <f>SUMIFS(base_de_dados!$T:$T,base_de_dados!$B:$B,$B561,base_de_dados!$G:$G,J$61,base_de_dados!$H:$H,$L$1,base_de_dados!$C:$C,$A561,base_de_dados!$M:$M,"&lt;=2007",base_de_dados!$O:$O,"&gt;=39447")</f>
        <v>0</v>
      </c>
      <c r="K561" s="32">
        <f t="shared" si="12"/>
        <v>0</v>
      </c>
      <c r="M561" s="57"/>
      <c r="N561" s="52"/>
      <c r="O561" s="58"/>
      <c r="P561" s="58"/>
      <c r="Q561" s="58"/>
      <c r="R561" s="58"/>
      <c r="S561" s="58"/>
      <c r="T561" s="58"/>
      <c r="U561" s="58"/>
      <c r="V561" s="58"/>
      <c r="W561" s="59"/>
      <c r="X561" s="47"/>
      <c r="Y561" s="57"/>
      <c r="Z561" s="52"/>
      <c r="AA561" s="51"/>
      <c r="AB561" s="48"/>
      <c r="AC561" s="48"/>
      <c r="AD561" s="48"/>
      <c r="AE561" s="48"/>
      <c r="AF561" s="48"/>
      <c r="AG561" s="48"/>
      <c r="AH561" s="48"/>
    </row>
    <row r="562" spans="1:34" x14ac:dyDescent="0.25">
      <c r="A562" s="29">
        <v>19</v>
      </c>
      <c r="B562" s="22" t="s">
        <v>1029</v>
      </c>
      <c r="C562" s="5">
        <f>SUMIFS(base_de_dados!$T:$T,base_de_dados!$B:$B,$B562,base_de_dados!$G:$G,C$61,base_de_dados!$H:$H,$L$1,base_de_dados!$C:$C,$A562,base_de_dados!$M:$M,"&lt;=2007",base_de_dados!$O:$O,"&gt;=39447")</f>
        <v>0</v>
      </c>
      <c r="D562" s="5">
        <f>SUMIFS(base_de_dados!$T:$T,base_de_dados!$B:$B,$B562,base_de_dados!$G:$G,D$61,base_de_dados!$H:$H,$L$1,base_de_dados!$C:$C,$A562,base_de_dados!$M:$M,"&lt;=2007",base_de_dados!$O:$O,"&gt;=39447")</f>
        <v>0</v>
      </c>
      <c r="E562" s="5">
        <f>SUMIFS(base_de_dados!$T:$T,base_de_dados!$B:$B,$B562,base_de_dados!$G:$G,E$61,base_de_dados!$H:$H,$L$1,base_de_dados!$C:$C,$A562,base_de_dados!$M:$M,"&lt;=2007",base_de_dados!$O:$O,"&gt;=39447")</f>
        <v>0</v>
      </c>
      <c r="F562" s="5">
        <f>SUMIFS(base_de_dados!$T:$T,base_de_dados!$B:$B,$B562,base_de_dados!$G:$G,F$61,base_de_dados!$H:$H,$L$1,base_de_dados!$C:$C,$A562,base_de_dados!$M:$M,"&lt;=2007",base_de_dados!$O:$O,"&gt;=39447")</f>
        <v>0</v>
      </c>
      <c r="G562" s="5">
        <f>SUMIFS(base_de_dados!$T:$T,base_de_dados!$B:$B,$B562,base_de_dados!$G:$G,G$61,base_de_dados!$H:$H,$L$1,base_de_dados!$C:$C,$A562,base_de_dados!$M:$M,"&lt;=2007",base_de_dados!$O:$O,"&gt;=39447")</f>
        <v>0</v>
      </c>
      <c r="H562" s="5">
        <f>SUMIFS(base_de_dados!$T:$T,base_de_dados!$B:$B,$B562,base_de_dados!$G:$G,H$61,base_de_dados!$H:$H,$L$1,base_de_dados!$C:$C,$A562,base_de_dados!$M:$M,"&lt;=2007",base_de_dados!$O:$O,"&gt;=39447")</f>
        <v>0</v>
      </c>
      <c r="I562" s="5">
        <f>SUMIFS(base_de_dados!$T:$T,base_de_dados!$B:$B,$B562,base_de_dados!$G:$G,I$61,base_de_dados!$H:$H,$L$1,base_de_dados!$C:$C,$A562,base_de_dados!$M:$M,"&lt;=2007",base_de_dados!$O:$O,"&gt;=39447")</f>
        <v>0</v>
      </c>
      <c r="J562" s="5">
        <f>SUMIFS(base_de_dados!$T:$T,base_de_dados!$B:$B,$B562,base_de_dados!$G:$G,J$61,base_de_dados!$H:$H,$L$1,base_de_dados!$C:$C,$A562,base_de_dados!$M:$M,"&lt;=2007",base_de_dados!$O:$O,"&gt;=39447")</f>
        <v>0</v>
      </c>
      <c r="K562" s="32">
        <f t="shared" si="12"/>
        <v>0</v>
      </c>
      <c r="M562" s="57"/>
      <c r="N562" s="52"/>
      <c r="O562" s="58"/>
      <c r="P562" s="58"/>
      <c r="Q562" s="58"/>
      <c r="R562" s="58"/>
      <c r="S562" s="58"/>
      <c r="T562" s="58"/>
      <c r="U562" s="58"/>
      <c r="V562" s="58"/>
      <c r="W562" s="59"/>
      <c r="X562" s="47"/>
      <c r="Y562" s="57"/>
      <c r="Z562" s="52"/>
      <c r="AA562" s="51"/>
      <c r="AB562" s="48"/>
      <c r="AC562" s="48"/>
      <c r="AD562" s="48"/>
      <c r="AE562" s="48"/>
      <c r="AF562" s="48"/>
      <c r="AG562" s="48"/>
      <c r="AH562" s="48"/>
    </row>
    <row r="563" spans="1:34" x14ac:dyDescent="0.25">
      <c r="A563" s="29">
        <v>18</v>
      </c>
      <c r="B563" s="22" t="s">
        <v>511</v>
      </c>
      <c r="C563" s="5">
        <f>SUMIFS(base_de_dados!$T:$T,base_de_dados!$B:$B,$B563,base_de_dados!$G:$G,C$61,base_de_dados!$H:$H,$L$1,base_de_dados!$C:$C,$A563,base_de_dados!$M:$M,"&lt;=2007",base_de_dados!$O:$O,"&gt;=39447")</f>
        <v>0</v>
      </c>
      <c r="D563" s="5">
        <f>SUMIFS(base_de_dados!$T:$T,base_de_dados!$B:$B,$B563,base_de_dados!$G:$G,D$61,base_de_dados!$H:$H,$L$1,base_de_dados!$C:$C,$A563,base_de_dados!$M:$M,"&lt;=2007",base_de_dados!$O:$O,"&gt;=39447")</f>
        <v>0</v>
      </c>
      <c r="E563" s="5">
        <f>SUMIFS(base_de_dados!$T:$T,base_de_dados!$B:$B,$B563,base_de_dados!$G:$G,E$61,base_de_dados!$H:$H,$L$1,base_de_dados!$C:$C,$A563,base_de_dados!$M:$M,"&lt;=2007",base_de_dados!$O:$O,"&gt;=39447")</f>
        <v>1.9025875190258751E-3</v>
      </c>
      <c r="F563" s="5">
        <f>SUMIFS(base_de_dados!$T:$T,base_de_dados!$B:$B,$B563,base_de_dados!$G:$G,F$61,base_de_dados!$H:$H,$L$1,base_de_dados!$C:$C,$A563,base_de_dados!$M:$M,"&lt;=2007",base_de_dados!$O:$O,"&gt;=39447")</f>
        <v>4.1154388635210551E-2</v>
      </c>
      <c r="G563" s="5">
        <f>SUMIFS(base_de_dados!$T:$T,base_de_dados!$B:$B,$B563,base_de_dados!$G:$G,G$61,base_de_dados!$H:$H,$L$1,base_de_dados!$C:$C,$A563,base_de_dados!$M:$M,"&lt;=2007",base_de_dados!$O:$O,"&gt;=39447")</f>
        <v>0</v>
      </c>
      <c r="H563" s="5">
        <f>SUMIFS(base_de_dados!$T:$T,base_de_dados!$B:$B,$B563,base_de_dados!$G:$G,H$61,base_de_dados!$H:$H,$L$1,base_de_dados!$C:$C,$A563,base_de_dados!$M:$M,"&lt;=2007",base_de_dados!$O:$O,"&gt;=39447")</f>
        <v>0</v>
      </c>
      <c r="I563" s="5">
        <f>SUMIFS(base_de_dados!$T:$T,base_de_dados!$B:$B,$B563,base_de_dados!$G:$G,I$61,base_de_dados!$H:$H,$L$1,base_de_dados!$C:$C,$A563,base_de_dados!$M:$M,"&lt;=2007",base_de_dados!$O:$O,"&gt;=39447")</f>
        <v>0</v>
      </c>
      <c r="J563" s="5">
        <f>SUMIFS(base_de_dados!$T:$T,base_de_dados!$B:$B,$B563,base_de_dados!$G:$G,J$61,base_de_dados!$H:$H,$L$1,base_de_dados!$C:$C,$A563,base_de_dados!$M:$M,"&lt;=2007",base_de_dados!$O:$O,"&gt;=39447")</f>
        <v>0</v>
      </c>
      <c r="K563" s="32">
        <f t="shared" si="12"/>
        <v>4.3056976154236426E-2</v>
      </c>
      <c r="M563" s="57"/>
      <c r="N563" s="52"/>
      <c r="O563" s="58"/>
      <c r="P563" s="58"/>
      <c r="Q563" s="58"/>
      <c r="R563" s="58"/>
      <c r="S563" s="58"/>
      <c r="T563" s="58"/>
      <c r="U563" s="58"/>
      <c r="V563" s="58"/>
      <c r="W563" s="59"/>
      <c r="X563" s="47"/>
      <c r="Y563" s="57"/>
      <c r="Z563" s="52"/>
      <c r="AA563" s="51"/>
      <c r="AB563" s="48"/>
      <c r="AC563" s="48"/>
      <c r="AD563" s="48"/>
      <c r="AE563" s="48"/>
      <c r="AF563" s="48"/>
      <c r="AG563" s="48"/>
      <c r="AH563" s="48"/>
    </row>
    <row r="564" spans="1:34" x14ac:dyDescent="0.25">
      <c r="A564" s="29">
        <v>16</v>
      </c>
      <c r="B564" s="22" t="s">
        <v>1030</v>
      </c>
      <c r="C564" s="5">
        <f>SUMIFS(base_de_dados!$T:$T,base_de_dados!$B:$B,$B564,base_de_dados!$G:$G,C$61,base_de_dados!$H:$H,$L$1,base_de_dados!$C:$C,$A564,base_de_dados!$M:$M,"&lt;=2007",base_de_dados!$O:$O,"&gt;=39447")</f>
        <v>0</v>
      </c>
      <c r="D564" s="5">
        <f>SUMIFS(base_de_dados!$T:$T,base_de_dados!$B:$B,$B564,base_de_dados!$G:$G,D$61,base_de_dados!$H:$H,$L$1,base_de_dados!$C:$C,$A564,base_de_dados!$M:$M,"&lt;=2007",base_de_dados!$O:$O,"&gt;=39447")</f>
        <v>0</v>
      </c>
      <c r="E564" s="5">
        <f>SUMIFS(base_de_dados!$T:$T,base_de_dados!$B:$B,$B564,base_de_dados!$G:$G,E$61,base_de_dados!$H:$H,$L$1,base_de_dados!$C:$C,$A564,base_de_dados!$M:$M,"&lt;=2007",base_de_dados!$O:$O,"&gt;=39447")</f>
        <v>0</v>
      </c>
      <c r="F564" s="5">
        <f>SUMIFS(base_de_dados!$T:$T,base_de_dados!$B:$B,$B564,base_de_dados!$G:$G,F$61,base_de_dados!$H:$H,$L$1,base_de_dados!$C:$C,$A564,base_de_dados!$M:$M,"&lt;=2007",base_de_dados!$O:$O,"&gt;=39447")</f>
        <v>0</v>
      </c>
      <c r="G564" s="5">
        <f>SUMIFS(base_de_dados!$T:$T,base_de_dados!$B:$B,$B564,base_de_dados!$G:$G,G$61,base_de_dados!$H:$H,$L$1,base_de_dados!$C:$C,$A564,base_de_dados!$M:$M,"&lt;=2007",base_de_dados!$O:$O,"&gt;=39447")</f>
        <v>0</v>
      </c>
      <c r="H564" s="5">
        <f>SUMIFS(base_de_dados!$T:$T,base_de_dados!$B:$B,$B564,base_de_dados!$G:$G,H$61,base_de_dados!$H:$H,$L$1,base_de_dados!$C:$C,$A564,base_de_dados!$M:$M,"&lt;=2007",base_de_dados!$O:$O,"&gt;=39447")</f>
        <v>0</v>
      </c>
      <c r="I564" s="5">
        <f>SUMIFS(base_de_dados!$T:$T,base_de_dados!$B:$B,$B564,base_de_dados!$G:$G,I$61,base_de_dados!$H:$H,$L$1,base_de_dados!$C:$C,$A564,base_de_dados!$M:$M,"&lt;=2007",base_de_dados!$O:$O,"&gt;=39447")</f>
        <v>0</v>
      </c>
      <c r="J564" s="5">
        <f>SUMIFS(base_de_dados!$T:$T,base_de_dados!$B:$B,$B564,base_de_dados!$G:$G,J$61,base_de_dados!$H:$H,$L$1,base_de_dados!$C:$C,$A564,base_de_dados!$M:$M,"&lt;=2007",base_de_dados!$O:$O,"&gt;=39447")</f>
        <v>0</v>
      </c>
      <c r="K564" s="32">
        <f t="shared" si="12"/>
        <v>0</v>
      </c>
      <c r="M564" s="57"/>
      <c r="N564" s="52"/>
      <c r="O564" s="58"/>
      <c r="P564" s="58"/>
      <c r="Q564" s="58"/>
      <c r="R564" s="58"/>
      <c r="S564" s="58"/>
      <c r="T564" s="58"/>
      <c r="U564" s="58"/>
      <c r="V564" s="58"/>
      <c r="W564" s="59"/>
      <c r="X564" s="47"/>
      <c r="Y564" s="57"/>
      <c r="Z564" s="52"/>
      <c r="AA564" s="51"/>
      <c r="AB564" s="48"/>
      <c r="AC564" s="48"/>
      <c r="AD564" s="48"/>
      <c r="AE564" s="48"/>
      <c r="AF564" s="48"/>
      <c r="AG564" s="48"/>
      <c r="AH564" s="48"/>
    </row>
    <row r="565" spans="1:34" x14ac:dyDescent="0.25">
      <c r="A565" s="29">
        <v>21</v>
      </c>
      <c r="B565" s="22" t="s">
        <v>1031</v>
      </c>
      <c r="C565" s="5">
        <f>SUMIFS(base_de_dados!$T:$T,base_de_dados!$B:$B,$B565,base_de_dados!$G:$G,C$61,base_de_dados!$H:$H,$L$1,base_de_dados!$C:$C,$A565,base_de_dados!$M:$M,"&lt;=2007",base_de_dados!$O:$O,"&gt;=39447")</f>
        <v>0</v>
      </c>
      <c r="D565" s="5">
        <f>SUMIFS(base_de_dados!$T:$T,base_de_dados!$B:$B,$B565,base_de_dados!$G:$G,D$61,base_de_dados!$H:$H,$L$1,base_de_dados!$C:$C,$A565,base_de_dados!$M:$M,"&lt;=2007",base_de_dados!$O:$O,"&gt;=39447")</f>
        <v>0</v>
      </c>
      <c r="E565" s="5">
        <f>SUMIFS(base_de_dados!$T:$T,base_de_dados!$B:$B,$B565,base_de_dados!$G:$G,E$61,base_de_dados!$H:$H,$L$1,base_de_dados!$C:$C,$A565,base_de_dados!$M:$M,"&lt;=2007",base_de_dados!$O:$O,"&gt;=39447")</f>
        <v>0</v>
      </c>
      <c r="F565" s="5">
        <f>SUMIFS(base_de_dados!$T:$T,base_de_dados!$B:$B,$B565,base_de_dados!$G:$G,F$61,base_de_dados!$H:$H,$L$1,base_de_dados!$C:$C,$A565,base_de_dados!$M:$M,"&lt;=2007",base_de_dados!$O:$O,"&gt;=39447")</f>
        <v>0</v>
      </c>
      <c r="G565" s="5">
        <f>SUMIFS(base_de_dados!$T:$T,base_de_dados!$B:$B,$B565,base_de_dados!$G:$G,G$61,base_de_dados!$H:$H,$L$1,base_de_dados!$C:$C,$A565,base_de_dados!$M:$M,"&lt;=2007",base_de_dados!$O:$O,"&gt;=39447")</f>
        <v>0</v>
      </c>
      <c r="H565" s="5">
        <f>SUMIFS(base_de_dados!$T:$T,base_de_dados!$B:$B,$B565,base_de_dados!$G:$G,H$61,base_de_dados!$H:$H,$L$1,base_de_dados!$C:$C,$A565,base_de_dados!$M:$M,"&lt;=2007",base_de_dados!$O:$O,"&gt;=39447")</f>
        <v>0</v>
      </c>
      <c r="I565" s="5">
        <f>SUMIFS(base_de_dados!$T:$T,base_de_dados!$B:$B,$B565,base_de_dados!$G:$G,I$61,base_de_dados!$H:$H,$L$1,base_de_dados!$C:$C,$A565,base_de_dados!$M:$M,"&lt;=2007",base_de_dados!$O:$O,"&gt;=39447")</f>
        <v>0</v>
      </c>
      <c r="J565" s="5">
        <f>SUMIFS(base_de_dados!$T:$T,base_de_dados!$B:$B,$B565,base_de_dados!$G:$G,J$61,base_de_dados!$H:$H,$L$1,base_de_dados!$C:$C,$A565,base_de_dados!$M:$M,"&lt;=2007",base_de_dados!$O:$O,"&gt;=39447")</f>
        <v>0</v>
      </c>
      <c r="K565" s="32">
        <f t="shared" si="12"/>
        <v>0</v>
      </c>
      <c r="M565" s="57"/>
      <c r="N565" s="52"/>
      <c r="O565" s="58"/>
      <c r="P565" s="58"/>
      <c r="Q565" s="58"/>
      <c r="R565" s="58"/>
      <c r="S565" s="58"/>
      <c r="T565" s="58"/>
      <c r="U565" s="58"/>
      <c r="V565" s="58"/>
      <c r="W565" s="59"/>
      <c r="X565" s="47"/>
      <c r="Y565" s="57"/>
      <c r="Z565" s="52"/>
      <c r="AA565" s="51"/>
      <c r="AB565" s="48"/>
      <c r="AC565" s="48"/>
      <c r="AD565" s="48"/>
      <c r="AE565" s="48"/>
      <c r="AF565" s="48"/>
      <c r="AG565" s="48"/>
      <c r="AH565" s="48"/>
    </row>
    <row r="566" spans="1:34" x14ac:dyDescent="0.25">
      <c r="A566" s="29">
        <v>16</v>
      </c>
      <c r="B566" s="22" t="s">
        <v>1032</v>
      </c>
      <c r="C566" s="5">
        <f>SUMIFS(base_de_dados!$T:$T,base_de_dados!$B:$B,$B566,base_de_dados!$G:$G,C$61,base_de_dados!$H:$H,$L$1,base_de_dados!$C:$C,$A566,base_de_dados!$M:$M,"&lt;=2007",base_de_dados!$O:$O,"&gt;=39447")</f>
        <v>0</v>
      </c>
      <c r="D566" s="5">
        <f>SUMIFS(base_de_dados!$T:$T,base_de_dados!$B:$B,$B566,base_de_dados!$G:$G,D$61,base_de_dados!$H:$H,$L$1,base_de_dados!$C:$C,$A566,base_de_dados!$M:$M,"&lt;=2007",base_de_dados!$O:$O,"&gt;=39447")</f>
        <v>0</v>
      </c>
      <c r="E566" s="5">
        <f>SUMIFS(base_de_dados!$T:$T,base_de_dados!$B:$B,$B566,base_de_dados!$G:$G,E$61,base_de_dados!$H:$H,$L$1,base_de_dados!$C:$C,$A566,base_de_dados!$M:$M,"&lt;=2007",base_de_dados!$O:$O,"&gt;=39447")</f>
        <v>0</v>
      </c>
      <c r="F566" s="5">
        <f>SUMIFS(base_de_dados!$T:$T,base_de_dados!$B:$B,$B566,base_de_dados!$G:$G,F$61,base_de_dados!$H:$H,$L$1,base_de_dados!$C:$C,$A566,base_de_dados!$M:$M,"&lt;=2007",base_de_dados!$O:$O,"&gt;=39447")</f>
        <v>0</v>
      </c>
      <c r="G566" s="5">
        <f>SUMIFS(base_de_dados!$T:$T,base_de_dados!$B:$B,$B566,base_de_dados!$G:$G,G$61,base_de_dados!$H:$H,$L$1,base_de_dados!$C:$C,$A566,base_de_dados!$M:$M,"&lt;=2007",base_de_dados!$O:$O,"&gt;=39447")</f>
        <v>0</v>
      </c>
      <c r="H566" s="5">
        <f>SUMIFS(base_de_dados!$T:$T,base_de_dados!$B:$B,$B566,base_de_dados!$G:$G,H$61,base_de_dados!$H:$H,$L$1,base_de_dados!$C:$C,$A566,base_de_dados!$M:$M,"&lt;=2007",base_de_dados!$O:$O,"&gt;=39447")</f>
        <v>0</v>
      </c>
      <c r="I566" s="5">
        <f>SUMIFS(base_de_dados!$T:$T,base_de_dados!$B:$B,$B566,base_de_dados!$G:$G,I$61,base_de_dados!$H:$H,$L$1,base_de_dados!$C:$C,$A566,base_de_dados!$M:$M,"&lt;=2007",base_de_dados!$O:$O,"&gt;=39447")</f>
        <v>0</v>
      </c>
      <c r="J566" s="5">
        <f>SUMIFS(base_de_dados!$T:$T,base_de_dados!$B:$B,$B566,base_de_dados!$G:$G,J$61,base_de_dados!$H:$H,$L$1,base_de_dados!$C:$C,$A566,base_de_dados!$M:$M,"&lt;=2007",base_de_dados!$O:$O,"&gt;=39447")</f>
        <v>0</v>
      </c>
      <c r="K566" s="32">
        <f t="shared" si="12"/>
        <v>0</v>
      </c>
      <c r="M566" s="57"/>
      <c r="N566" s="52"/>
      <c r="O566" s="58"/>
      <c r="P566" s="58"/>
      <c r="Q566" s="58"/>
      <c r="R566" s="58"/>
      <c r="S566" s="58"/>
      <c r="T566" s="58"/>
      <c r="U566" s="58"/>
      <c r="V566" s="58"/>
      <c r="W566" s="59"/>
      <c r="X566" s="47"/>
      <c r="Y566" s="57"/>
      <c r="Z566" s="52"/>
      <c r="AA566" s="51"/>
      <c r="AB566" s="48"/>
      <c r="AC566" s="48"/>
      <c r="AD566" s="48"/>
      <c r="AE566" s="48"/>
      <c r="AF566" s="48"/>
      <c r="AG566" s="48"/>
      <c r="AH566" s="48"/>
    </row>
    <row r="567" spans="1:34" x14ac:dyDescent="0.25">
      <c r="A567" s="29">
        <v>4</v>
      </c>
      <c r="B567" s="22" t="s">
        <v>1033</v>
      </c>
      <c r="C567" s="5">
        <f>SUMIFS(base_de_dados!$T:$T,base_de_dados!$B:$B,$B567,base_de_dados!$G:$G,C$61,base_de_dados!$H:$H,$L$1,base_de_dados!$C:$C,$A567,base_de_dados!$M:$M,"&lt;=2007",base_de_dados!$O:$O,"&gt;=39447")</f>
        <v>0</v>
      </c>
      <c r="D567" s="5">
        <f>SUMIFS(base_de_dados!$T:$T,base_de_dados!$B:$B,$B567,base_de_dados!$G:$G,D$61,base_de_dados!$H:$H,$L$1,base_de_dados!$C:$C,$A567,base_de_dados!$M:$M,"&lt;=2007",base_de_dados!$O:$O,"&gt;=39447")</f>
        <v>0</v>
      </c>
      <c r="E567" s="5">
        <f>SUMIFS(base_de_dados!$T:$T,base_de_dados!$B:$B,$B567,base_de_dados!$G:$G,E$61,base_de_dados!$H:$H,$L$1,base_de_dados!$C:$C,$A567,base_de_dados!$M:$M,"&lt;=2007",base_de_dados!$O:$O,"&gt;=39447")</f>
        <v>0</v>
      </c>
      <c r="F567" s="5">
        <f>SUMIFS(base_de_dados!$T:$T,base_de_dados!$B:$B,$B567,base_de_dados!$G:$G,F$61,base_de_dados!$H:$H,$L$1,base_de_dados!$C:$C,$A567,base_de_dados!$M:$M,"&lt;=2007",base_de_dados!$O:$O,"&gt;=39447")</f>
        <v>0</v>
      </c>
      <c r="G567" s="5">
        <f>SUMIFS(base_de_dados!$T:$T,base_de_dados!$B:$B,$B567,base_de_dados!$G:$G,G$61,base_de_dados!$H:$H,$L$1,base_de_dados!$C:$C,$A567,base_de_dados!$M:$M,"&lt;=2007",base_de_dados!$O:$O,"&gt;=39447")</f>
        <v>0</v>
      </c>
      <c r="H567" s="5">
        <f>SUMIFS(base_de_dados!$T:$T,base_de_dados!$B:$B,$B567,base_de_dados!$G:$G,H$61,base_de_dados!$H:$H,$L$1,base_de_dados!$C:$C,$A567,base_de_dados!$M:$M,"&lt;=2007",base_de_dados!$O:$O,"&gt;=39447")</f>
        <v>0</v>
      </c>
      <c r="I567" s="5">
        <f>SUMIFS(base_de_dados!$T:$T,base_de_dados!$B:$B,$B567,base_de_dados!$G:$G,I$61,base_de_dados!$H:$H,$L$1,base_de_dados!$C:$C,$A567,base_de_dados!$M:$M,"&lt;=2007",base_de_dados!$O:$O,"&gt;=39447")</f>
        <v>0</v>
      </c>
      <c r="J567" s="5">
        <f>SUMIFS(base_de_dados!$T:$T,base_de_dados!$B:$B,$B567,base_de_dados!$G:$G,J$61,base_de_dados!$H:$H,$L$1,base_de_dados!$C:$C,$A567,base_de_dados!$M:$M,"&lt;=2007",base_de_dados!$O:$O,"&gt;=39447")</f>
        <v>0</v>
      </c>
      <c r="K567" s="32">
        <f t="shared" si="12"/>
        <v>0</v>
      </c>
      <c r="M567" s="57"/>
      <c r="N567" s="52"/>
      <c r="O567" s="58"/>
      <c r="P567" s="58"/>
      <c r="Q567" s="58"/>
      <c r="R567" s="58"/>
      <c r="S567" s="58"/>
      <c r="T567" s="58"/>
      <c r="U567" s="58"/>
      <c r="V567" s="58"/>
      <c r="W567" s="59"/>
      <c r="X567" s="47"/>
      <c r="Y567" s="57"/>
      <c r="Z567" s="52"/>
      <c r="AA567" s="51"/>
      <c r="AB567" s="48"/>
      <c r="AC567" s="48"/>
      <c r="AD567" s="48"/>
      <c r="AE567" s="48"/>
      <c r="AF567" s="48"/>
      <c r="AG567" s="48"/>
      <c r="AH567" s="48"/>
    </row>
    <row r="568" spans="1:34" x14ac:dyDescent="0.25">
      <c r="A568" s="29">
        <v>6</v>
      </c>
      <c r="B568" s="22" t="s">
        <v>1034</v>
      </c>
      <c r="C568" s="5">
        <f>SUMIFS(base_de_dados!$T:$T,base_de_dados!$B:$B,$B568,base_de_dados!$G:$G,C$61,base_de_dados!$H:$H,$L$1,base_de_dados!$C:$C,$A568,base_de_dados!$M:$M,"&lt;=2007",base_de_dados!$O:$O,"&gt;=39447")</f>
        <v>0</v>
      </c>
      <c r="D568" s="5">
        <f>SUMIFS(base_de_dados!$T:$T,base_de_dados!$B:$B,$B568,base_de_dados!$G:$G,D$61,base_de_dados!$H:$H,$L$1,base_de_dados!$C:$C,$A568,base_de_dados!$M:$M,"&lt;=2007",base_de_dados!$O:$O,"&gt;=39447")</f>
        <v>0</v>
      </c>
      <c r="E568" s="5">
        <f>SUMIFS(base_de_dados!$T:$T,base_de_dados!$B:$B,$B568,base_de_dados!$G:$G,E$61,base_de_dados!$H:$H,$L$1,base_de_dados!$C:$C,$A568,base_de_dados!$M:$M,"&lt;=2007",base_de_dados!$O:$O,"&gt;=39447")</f>
        <v>0</v>
      </c>
      <c r="F568" s="5">
        <f>SUMIFS(base_de_dados!$T:$T,base_de_dados!$B:$B,$B568,base_de_dados!$G:$G,F$61,base_de_dados!$H:$H,$L$1,base_de_dados!$C:$C,$A568,base_de_dados!$M:$M,"&lt;=2007",base_de_dados!$O:$O,"&gt;=39447")</f>
        <v>0</v>
      </c>
      <c r="G568" s="5">
        <f>SUMIFS(base_de_dados!$T:$T,base_de_dados!$B:$B,$B568,base_de_dados!$G:$G,G$61,base_de_dados!$H:$H,$L$1,base_de_dados!$C:$C,$A568,base_de_dados!$M:$M,"&lt;=2007",base_de_dados!$O:$O,"&gt;=39447")</f>
        <v>0</v>
      </c>
      <c r="H568" s="5">
        <f>SUMIFS(base_de_dados!$T:$T,base_de_dados!$B:$B,$B568,base_de_dados!$G:$G,H$61,base_de_dados!$H:$H,$L$1,base_de_dados!$C:$C,$A568,base_de_dados!$M:$M,"&lt;=2007",base_de_dados!$O:$O,"&gt;=39447")</f>
        <v>0</v>
      </c>
      <c r="I568" s="5">
        <f>SUMIFS(base_de_dados!$T:$T,base_de_dados!$B:$B,$B568,base_de_dados!$G:$G,I$61,base_de_dados!$H:$H,$L$1,base_de_dados!$C:$C,$A568,base_de_dados!$M:$M,"&lt;=2007",base_de_dados!$O:$O,"&gt;=39447")</f>
        <v>0</v>
      </c>
      <c r="J568" s="5">
        <f>SUMIFS(base_de_dados!$T:$T,base_de_dados!$B:$B,$B568,base_de_dados!$G:$G,J$61,base_de_dados!$H:$H,$L$1,base_de_dados!$C:$C,$A568,base_de_dados!$M:$M,"&lt;=2007",base_de_dados!$O:$O,"&gt;=39447")</f>
        <v>0</v>
      </c>
      <c r="K568" s="32">
        <f t="shared" si="12"/>
        <v>0</v>
      </c>
      <c r="M568" s="57"/>
      <c r="N568" s="52"/>
      <c r="O568" s="58"/>
      <c r="P568" s="58"/>
      <c r="Q568" s="58"/>
      <c r="R568" s="58"/>
      <c r="S568" s="58"/>
      <c r="T568" s="58"/>
      <c r="U568" s="58"/>
      <c r="V568" s="58"/>
      <c r="W568" s="59"/>
      <c r="X568" s="47"/>
      <c r="Y568" s="57"/>
      <c r="Z568" s="52"/>
      <c r="AA568" s="51"/>
      <c r="AB568" s="48"/>
      <c r="AC568" s="48"/>
      <c r="AD568" s="48"/>
      <c r="AE568" s="48"/>
      <c r="AF568" s="48"/>
      <c r="AG568" s="48"/>
      <c r="AH568" s="48"/>
    </row>
    <row r="569" spans="1:34" x14ac:dyDescent="0.25">
      <c r="A569" s="29">
        <v>20</v>
      </c>
      <c r="B569" s="22" t="s">
        <v>1035</v>
      </c>
      <c r="C569" s="5">
        <f>SUMIFS(base_de_dados!$T:$T,base_de_dados!$B:$B,$B569,base_de_dados!$G:$G,C$61,base_de_dados!$H:$H,$L$1,base_de_dados!$C:$C,$A569,base_de_dados!$M:$M,"&lt;=2007",base_de_dados!$O:$O,"&gt;=39447")</f>
        <v>0</v>
      </c>
      <c r="D569" s="5">
        <f>SUMIFS(base_de_dados!$T:$T,base_de_dados!$B:$B,$B569,base_de_dados!$G:$G,D$61,base_de_dados!$H:$H,$L$1,base_de_dados!$C:$C,$A569,base_de_dados!$M:$M,"&lt;=2007",base_de_dados!$O:$O,"&gt;=39447")</f>
        <v>0</v>
      </c>
      <c r="E569" s="5">
        <f>SUMIFS(base_de_dados!$T:$T,base_de_dados!$B:$B,$B569,base_de_dados!$G:$G,E$61,base_de_dados!$H:$H,$L$1,base_de_dados!$C:$C,$A569,base_de_dados!$M:$M,"&lt;=2007",base_de_dados!$O:$O,"&gt;=39447")</f>
        <v>0</v>
      </c>
      <c r="F569" s="5">
        <f>SUMIFS(base_de_dados!$T:$T,base_de_dados!$B:$B,$B569,base_de_dados!$G:$G,F$61,base_de_dados!$H:$H,$L$1,base_de_dados!$C:$C,$A569,base_de_dados!$M:$M,"&lt;=2007",base_de_dados!$O:$O,"&gt;=39447")</f>
        <v>0</v>
      </c>
      <c r="G569" s="5">
        <f>SUMIFS(base_de_dados!$T:$T,base_de_dados!$B:$B,$B569,base_de_dados!$G:$G,G$61,base_de_dados!$H:$H,$L$1,base_de_dados!$C:$C,$A569,base_de_dados!$M:$M,"&lt;=2007",base_de_dados!$O:$O,"&gt;=39447")</f>
        <v>0</v>
      </c>
      <c r="H569" s="5">
        <f>SUMIFS(base_de_dados!$T:$T,base_de_dados!$B:$B,$B569,base_de_dados!$G:$G,H$61,base_de_dados!$H:$H,$L$1,base_de_dados!$C:$C,$A569,base_de_dados!$M:$M,"&lt;=2007",base_de_dados!$O:$O,"&gt;=39447")</f>
        <v>0</v>
      </c>
      <c r="I569" s="5">
        <f>SUMIFS(base_de_dados!$T:$T,base_de_dados!$B:$B,$B569,base_de_dados!$G:$G,I$61,base_de_dados!$H:$H,$L$1,base_de_dados!$C:$C,$A569,base_de_dados!$M:$M,"&lt;=2007",base_de_dados!$O:$O,"&gt;=39447")</f>
        <v>0</v>
      </c>
      <c r="J569" s="5">
        <f>SUMIFS(base_de_dados!$T:$T,base_de_dados!$B:$B,$B569,base_de_dados!$G:$G,J$61,base_de_dados!$H:$H,$L$1,base_de_dados!$C:$C,$A569,base_de_dados!$M:$M,"&lt;=2007",base_de_dados!$O:$O,"&gt;=39447")</f>
        <v>0</v>
      </c>
      <c r="K569" s="32">
        <f t="shared" si="12"/>
        <v>0</v>
      </c>
      <c r="M569" s="57"/>
      <c r="N569" s="52"/>
      <c r="O569" s="58"/>
      <c r="P569" s="58"/>
      <c r="Q569" s="58"/>
      <c r="R569" s="58"/>
      <c r="S569" s="58"/>
      <c r="T569" s="58"/>
      <c r="U569" s="58"/>
      <c r="V569" s="58"/>
      <c r="W569" s="59"/>
      <c r="X569" s="47"/>
      <c r="Y569" s="57"/>
      <c r="Z569" s="52"/>
      <c r="AA569" s="51"/>
      <c r="AB569" s="48"/>
      <c r="AC569" s="48"/>
      <c r="AD569" s="48"/>
      <c r="AE569" s="48"/>
      <c r="AF569" s="48"/>
      <c r="AG569" s="48"/>
      <c r="AH569" s="48"/>
    </row>
    <row r="570" spans="1:34" x14ac:dyDescent="0.25">
      <c r="A570" s="29">
        <v>5</v>
      </c>
      <c r="B570" s="22" t="s">
        <v>1036</v>
      </c>
      <c r="C570" s="5">
        <f>SUMIFS(base_de_dados!$T:$T,base_de_dados!$B:$B,$B570,base_de_dados!$G:$G,C$61,base_de_dados!$H:$H,$L$1,base_de_dados!$C:$C,$A570,base_de_dados!$M:$M,"&lt;=2007",base_de_dados!$O:$O,"&gt;=39447")</f>
        <v>0</v>
      </c>
      <c r="D570" s="5">
        <f>SUMIFS(base_de_dados!$T:$T,base_de_dados!$B:$B,$B570,base_de_dados!$G:$G,D$61,base_de_dados!$H:$H,$L$1,base_de_dados!$C:$C,$A570,base_de_dados!$M:$M,"&lt;=2007",base_de_dados!$O:$O,"&gt;=39447")</f>
        <v>0</v>
      </c>
      <c r="E570" s="5">
        <f>SUMIFS(base_de_dados!$T:$T,base_de_dados!$B:$B,$B570,base_de_dados!$G:$G,E$61,base_de_dados!$H:$H,$L$1,base_de_dados!$C:$C,$A570,base_de_dados!$M:$M,"&lt;=2007",base_de_dados!$O:$O,"&gt;=39447")</f>
        <v>0</v>
      </c>
      <c r="F570" s="5">
        <f>SUMIFS(base_de_dados!$T:$T,base_de_dados!$B:$B,$B570,base_de_dados!$G:$G,F$61,base_de_dados!$H:$H,$L$1,base_de_dados!$C:$C,$A570,base_de_dados!$M:$M,"&lt;=2007",base_de_dados!$O:$O,"&gt;=39447")</f>
        <v>0</v>
      </c>
      <c r="G570" s="5">
        <f>SUMIFS(base_de_dados!$T:$T,base_de_dados!$B:$B,$B570,base_de_dados!$G:$G,G$61,base_de_dados!$H:$H,$L$1,base_de_dados!$C:$C,$A570,base_de_dados!$M:$M,"&lt;=2007",base_de_dados!$O:$O,"&gt;=39447")</f>
        <v>0</v>
      </c>
      <c r="H570" s="5">
        <f>SUMIFS(base_de_dados!$T:$T,base_de_dados!$B:$B,$B570,base_de_dados!$G:$G,H$61,base_de_dados!$H:$H,$L$1,base_de_dados!$C:$C,$A570,base_de_dados!$M:$M,"&lt;=2007",base_de_dados!$O:$O,"&gt;=39447")</f>
        <v>0</v>
      </c>
      <c r="I570" s="5">
        <f>SUMIFS(base_de_dados!$T:$T,base_de_dados!$B:$B,$B570,base_de_dados!$G:$G,I$61,base_de_dados!$H:$H,$L$1,base_de_dados!$C:$C,$A570,base_de_dados!$M:$M,"&lt;=2007",base_de_dados!$O:$O,"&gt;=39447")</f>
        <v>0</v>
      </c>
      <c r="J570" s="5">
        <f>SUMIFS(base_de_dados!$T:$T,base_de_dados!$B:$B,$B570,base_de_dados!$G:$G,J$61,base_de_dados!$H:$H,$L$1,base_de_dados!$C:$C,$A570,base_de_dados!$M:$M,"&lt;=2007",base_de_dados!$O:$O,"&gt;=39447")</f>
        <v>0</v>
      </c>
      <c r="K570" s="32">
        <f t="shared" si="12"/>
        <v>0</v>
      </c>
      <c r="M570" s="57"/>
      <c r="N570" s="52"/>
      <c r="O570" s="58"/>
      <c r="P570" s="58"/>
      <c r="Q570" s="58"/>
      <c r="R570" s="58"/>
      <c r="S570" s="58"/>
      <c r="T570" s="58"/>
      <c r="U570" s="58"/>
      <c r="V570" s="58"/>
      <c r="W570" s="59"/>
      <c r="X570" s="47"/>
      <c r="Y570" s="57"/>
      <c r="Z570" s="52"/>
      <c r="AA570" s="51"/>
      <c r="AB570" s="48"/>
      <c r="AC570" s="48"/>
      <c r="AD570" s="48"/>
      <c r="AE570" s="48"/>
      <c r="AF570" s="48"/>
      <c r="AG570" s="48"/>
      <c r="AH570" s="48"/>
    </row>
    <row r="571" spans="1:34" x14ac:dyDescent="0.25">
      <c r="A571" s="29">
        <v>5</v>
      </c>
      <c r="B571" s="22" t="s">
        <v>1037</v>
      </c>
      <c r="C571" s="5">
        <f>SUMIFS(base_de_dados!$T:$T,base_de_dados!$B:$B,$B571,base_de_dados!$G:$G,C$61,base_de_dados!$H:$H,$L$1,base_de_dados!$C:$C,$A571,base_de_dados!$M:$M,"&lt;=2007",base_de_dados!$O:$O,"&gt;=39447")</f>
        <v>0</v>
      </c>
      <c r="D571" s="5">
        <f>SUMIFS(base_de_dados!$T:$T,base_de_dados!$B:$B,$B571,base_de_dados!$G:$G,D$61,base_de_dados!$H:$H,$L$1,base_de_dados!$C:$C,$A571,base_de_dados!$M:$M,"&lt;=2007",base_de_dados!$O:$O,"&gt;=39447")</f>
        <v>0</v>
      </c>
      <c r="E571" s="5">
        <f>SUMIFS(base_de_dados!$T:$T,base_de_dados!$B:$B,$B571,base_de_dados!$G:$G,E$61,base_de_dados!$H:$H,$L$1,base_de_dados!$C:$C,$A571,base_de_dados!$M:$M,"&lt;=2007",base_de_dados!$O:$O,"&gt;=39447")</f>
        <v>0</v>
      </c>
      <c r="F571" s="5">
        <f>SUMIFS(base_de_dados!$T:$T,base_de_dados!$B:$B,$B571,base_de_dados!$G:$G,F$61,base_de_dados!$H:$H,$L$1,base_de_dados!$C:$C,$A571,base_de_dados!$M:$M,"&lt;=2007",base_de_dados!$O:$O,"&gt;=39447")</f>
        <v>0</v>
      </c>
      <c r="G571" s="5">
        <f>SUMIFS(base_de_dados!$T:$T,base_de_dados!$B:$B,$B571,base_de_dados!$G:$G,G$61,base_de_dados!$H:$H,$L$1,base_de_dados!$C:$C,$A571,base_de_dados!$M:$M,"&lt;=2007",base_de_dados!$O:$O,"&gt;=39447")</f>
        <v>0</v>
      </c>
      <c r="H571" s="5">
        <f>SUMIFS(base_de_dados!$T:$T,base_de_dados!$B:$B,$B571,base_de_dados!$G:$G,H$61,base_de_dados!$H:$H,$L$1,base_de_dados!$C:$C,$A571,base_de_dados!$M:$M,"&lt;=2007",base_de_dados!$O:$O,"&gt;=39447")</f>
        <v>0</v>
      </c>
      <c r="I571" s="5">
        <f>SUMIFS(base_de_dados!$T:$T,base_de_dados!$B:$B,$B571,base_de_dados!$G:$G,I$61,base_de_dados!$H:$H,$L$1,base_de_dados!$C:$C,$A571,base_de_dados!$M:$M,"&lt;=2007",base_de_dados!$O:$O,"&gt;=39447")</f>
        <v>0</v>
      </c>
      <c r="J571" s="5">
        <f>SUMIFS(base_de_dados!$T:$T,base_de_dados!$B:$B,$B571,base_de_dados!$G:$G,J$61,base_de_dados!$H:$H,$L$1,base_de_dados!$C:$C,$A571,base_de_dados!$M:$M,"&lt;=2007",base_de_dados!$O:$O,"&gt;=39447")</f>
        <v>0</v>
      </c>
      <c r="K571" s="32">
        <f t="shared" si="12"/>
        <v>0</v>
      </c>
      <c r="M571" s="57"/>
      <c r="N571" s="52"/>
      <c r="O571" s="58"/>
      <c r="P571" s="58"/>
      <c r="Q571" s="58"/>
      <c r="R571" s="58"/>
      <c r="S571" s="58"/>
      <c r="T571" s="58"/>
      <c r="U571" s="58"/>
      <c r="V571" s="58"/>
      <c r="W571" s="59"/>
      <c r="X571" s="47"/>
      <c r="Y571" s="57"/>
      <c r="Z571" s="52"/>
      <c r="AA571" s="51"/>
      <c r="AB571" s="48"/>
      <c r="AC571" s="48"/>
      <c r="AD571" s="48"/>
      <c r="AE571" s="48"/>
      <c r="AF571" s="48"/>
      <c r="AG571" s="48"/>
      <c r="AH571" s="48"/>
    </row>
    <row r="572" spans="1:34" x14ac:dyDescent="0.25">
      <c r="A572" s="29">
        <v>10</v>
      </c>
      <c r="B572" s="22" t="s">
        <v>1038</v>
      </c>
      <c r="C572" s="5">
        <f>SUMIFS(base_de_dados!$T:$T,base_de_dados!$B:$B,$B572,base_de_dados!$G:$G,C$61,base_de_dados!$H:$H,$L$1,base_de_dados!$C:$C,$A572,base_de_dados!$M:$M,"&lt;=2007",base_de_dados!$O:$O,"&gt;=39447")</f>
        <v>0</v>
      </c>
      <c r="D572" s="5">
        <f>SUMIFS(base_de_dados!$T:$T,base_de_dados!$B:$B,$B572,base_de_dados!$G:$G,D$61,base_de_dados!$H:$H,$L$1,base_de_dados!$C:$C,$A572,base_de_dados!$M:$M,"&lt;=2007",base_de_dados!$O:$O,"&gt;=39447")</f>
        <v>0</v>
      </c>
      <c r="E572" s="5">
        <f>SUMIFS(base_de_dados!$T:$T,base_de_dados!$B:$B,$B572,base_de_dados!$G:$G,E$61,base_de_dados!$H:$H,$L$1,base_de_dados!$C:$C,$A572,base_de_dados!$M:$M,"&lt;=2007",base_de_dados!$O:$O,"&gt;=39447")</f>
        <v>0</v>
      </c>
      <c r="F572" s="5">
        <f>SUMIFS(base_de_dados!$T:$T,base_de_dados!$B:$B,$B572,base_de_dados!$G:$G,F$61,base_de_dados!$H:$H,$L$1,base_de_dados!$C:$C,$A572,base_de_dados!$M:$M,"&lt;=2007",base_de_dados!$O:$O,"&gt;=39447")</f>
        <v>0</v>
      </c>
      <c r="G572" s="5">
        <f>SUMIFS(base_de_dados!$T:$T,base_de_dados!$B:$B,$B572,base_de_dados!$G:$G,G$61,base_de_dados!$H:$H,$L$1,base_de_dados!$C:$C,$A572,base_de_dados!$M:$M,"&lt;=2007",base_de_dados!$O:$O,"&gt;=39447")</f>
        <v>0</v>
      </c>
      <c r="H572" s="5">
        <f>SUMIFS(base_de_dados!$T:$T,base_de_dados!$B:$B,$B572,base_de_dados!$G:$G,H$61,base_de_dados!$H:$H,$L$1,base_de_dados!$C:$C,$A572,base_de_dados!$M:$M,"&lt;=2007",base_de_dados!$O:$O,"&gt;=39447")</f>
        <v>0</v>
      </c>
      <c r="I572" s="5">
        <f>SUMIFS(base_de_dados!$T:$T,base_de_dados!$B:$B,$B572,base_de_dados!$G:$G,I$61,base_de_dados!$H:$H,$L$1,base_de_dados!$C:$C,$A572,base_de_dados!$M:$M,"&lt;=2007",base_de_dados!$O:$O,"&gt;=39447")</f>
        <v>0</v>
      </c>
      <c r="J572" s="5">
        <f>SUMIFS(base_de_dados!$T:$T,base_de_dados!$B:$B,$B572,base_de_dados!$G:$G,J$61,base_de_dados!$H:$H,$L$1,base_de_dados!$C:$C,$A572,base_de_dados!$M:$M,"&lt;=2007",base_de_dados!$O:$O,"&gt;=39447")</f>
        <v>0</v>
      </c>
      <c r="K572" s="32">
        <f t="shared" si="12"/>
        <v>0</v>
      </c>
      <c r="M572" s="57"/>
      <c r="N572" s="52"/>
      <c r="O572" s="58"/>
      <c r="P572" s="58"/>
      <c r="Q572" s="58"/>
      <c r="R572" s="58"/>
      <c r="S572" s="58"/>
      <c r="T572" s="58"/>
      <c r="U572" s="58"/>
      <c r="V572" s="58"/>
      <c r="W572" s="59"/>
      <c r="X572" s="47"/>
      <c r="Y572" s="57"/>
      <c r="Z572" s="52"/>
      <c r="AA572" s="51"/>
      <c r="AB572" s="48"/>
      <c r="AC572" s="48"/>
      <c r="AD572" s="48"/>
      <c r="AE572" s="48"/>
      <c r="AF572" s="48"/>
      <c r="AG572" s="48"/>
      <c r="AH572" s="48"/>
    </row>
    <row r="573" spans="1:34" x14ac:dyDescent="0.25">
      <c r="A573" s="29">
        <v>17</v>
      </c>
      <c r="B573" s="22" t="s">
        <v>526</v>
      </c>
      <c r="C573" s="5">
        <f>SUMIFS(base_de_dados!$T:$T,base_de_dados!$B:$B,$B573,base_de_dados!$G:$G,C$61,base_de_dados!$H:$H,$L$1,base_de_dados!$C:$C,$A573,base_de_dados!$M:$M,"&lt;=2007",base_de_dados!$O:$O,"&gt;=39447")</f>
        <v>0</v>
      </c>
      <c r="D573" s="5">
        <f>SUMIFS(base_de_dados!$T:$T,base_de_dados!$B:$B,$B573,base_de_dados!$G:$G,D$61,base_de_dados!$H:$H,$L$1,base_de_dados!$C:$C,$A573,base_de_dados!$M:$M,"&lt;=2007",base_de_dados!$O:$O,"&gt;=39447")</f>
        <v>0</v>
      </c>
      <c r="E573" s="5">
        <f>SUMIFS(base_de_dados!$T:$T,base_de_dados!$B:$B,$B573,base_de_dados!$G:$G,E$61,base_de_dados!$H:$H,$L$1,base_de_dados!$C:$C,$A573,base_de_dados!$M:$M,"&lt;=2007",base_de_dados!$O:$O,"&gt;=39447")</f>
        <v>0</v>
      </c>
      <c r="F573" s="5">
        <f>SUMIFS(base_de_dados!$T:$T,base_de_dados!$B:$B,$B573,base_de_dados!$G:$G,F$61,base_de_dados!$H:$H,$L$1,base_de_dados!$C:$C,$A573,base_de_dados!$M:$M,"&lt;=2007",base_de_dados!$O:$O,"&gt;=39447")</f>
        <v>0</v>
      </c>
      <c r="G573" s="5">
        <f>SUMIFS(base_de_dados!$T:$T,base_de_dados!$B:$B,$B573,base_de_dados!$G:$G,G$61,base_de_dados!$H:$H,$L$1,base_de_dados!$C:$C,$A573,base_de_dados!$M:$M,"&lt;=2007",base_de_dados!$O:$O,"&gt;=39447")</f>
        <v>0</v>
      </c>
      <c r="H573" s="5">
        <f>SUMIFS(base_de_dados!$T:$T,base_de_dados!$B:$B,$B573,base_de_dados!$G:$G,H$61,base_de_dados!$H:$H,$L$1,base_de_dados!$C:$C,$A573,base_de_dados!$M:$M,"&lt;=2007",base_de_dados!$O:$O,"&gt;=39447")</f>
        <v>0</v>
      </c>
      <c r="I573" s="5">
        <f>SUMIFS(base_de_dados!$T:$T,base_de_dados!$B:$B,$B573,base_de_dados!$G:$G,I$61,base_de_dados!$H:$H,$L$1,base_de_dados!$C:$C,$A573,base_de_dados!$M:$M,"&lt;=2007",base_de_dados!$O:$O,"&gt;=39447")</f>
        <v>0</v>
      </c>
      <c r="J573" s="5">
        <f>SUMIFS(base_de_dados!$T:$T,base_de_dados!$B:$B,$B573,base_de_dados!$G:$G,J$61,base_de_dados!$H:$H,$L$1,base_de_dados!$C:$C,$A573,base_de_dados!$M:$M,"&lt;=2007",base_de_dados!$O:$O,"&gt;=39447")</f>
        <v>0</v>
      </c>
      <c r="K573" s="32">
        <f t="shared" si="12"/>
        <v>0</v>
      </c>
      <c r="M573" s="57"/>
      <c r="N573" s="52"/>
      <c r="O573" s="58"/>
      <c r="P573" s="58"/>
      <c r="Q573" s="58"/>
      <c r="R573" s="58"/>
      <c r="S573" s="58"/>
      <c r="T573" s="58"/>
      <c r="U573" s="58"/>
      <c r="V573" s="58"/>
      <c r="W573" s="59"/>
      <c r="X573" s="47"/>
      <c r="Y573" s="57"/>
      <c r="Z573" s="52"/>
      <c r="AA573" s="51"/>
      <c r="AB573" s="48"/>
      <c r="AC573" s="48"/>
      <c r="AD573" s="48"/>
      <c r="AE573" s="48"/>
      <c r="AF573" s="48"/>
      <c r="AG573" s="48"/>
      <c r="AH573" s="48"/>
    </row>
    <row r="574" spans="1:34" x14ac:dyDescent="0.25">
      <c r="A574" s="29">
        <v>22</v>
      </c>
      <c r="B574" s="22" t="s">
        <v>1039</v>
      </c>
      <c r="C574" s="5">
        <f>SUMIFS(base_de_dados!$T:$T,base_de_dados!$B:$B,$B574,base_de_dados!$G:$G,C$61,base_de_dados!$H:$H,$L$1,base_de_dados!$C:$C,$A574,base_de_dados!$M:$M,"&lt;=2007",base_de_dados!$O:$O,"&gt;=39447")</f>
        <v>0</v>
      </c>
      <c r="D574" s="5">
        <f>SUMIFS(base_de_dados!$T:$T,base_de_dados!$B:$B,$B574,base_de_dados!$G:$G,D$61,base_de_dados!$H:$H,$L$1,base_de_dados!$C:$C,$A574,base_de_dados!$M:$M,"&lt;=2007",base_de_dados!$O:$O,"&gt;=39447")</f>
        <v>0</v>
      </c>
      <c r="E574" s="5">
        <f>SUMIFS(base_de_dados!$T:$T,base_de_dados!$B:$B,$B574,base_de_dados!$G:$G,E$61,base_de_dados!$H:$H,$L$1,base_de_dados!$C:$C,$A574,base_de_dados!$M:$M,"&lt;=2007",base_de_dados!$O:$O,"&gt;=39447")</f>
        <v>0</v>
      </c>
      <c r="F574" s="5">
        <f>SUMIFS(base_de_dados!$T:$T,base_de_dados!$B:$B,$B574,base_de_dados!$G:$G,F$61,base_de_dados!$H:$H,$L$1,base_de_dados!$C:$C,$A574,base_de_dados!$M:$M,"&lt;=2007",base_de_dados!$O:$O,"&gt;=39447")</f>
        <v>0</v>
      </c>
      <c r="G574" s="5">
        <f>SUMIFS(base_de_dados!$T:$T,base_de_dados!$B:$B,$B574,base_de_dados!$G:$G,G$61,base_de_dados!$H:$H,$L$1,base_de_dados!$C:$C,$A574,base_de_dados!$M:$M,"&lt;=2007",base_de_dados!$O:$O,"&gt;=39447")</f>
        <v>0</v>
      </c>
      <c r="H574" s="5">
        <f>SUMIFS(base_de_dados!$T:$T,base_de_dados!$B:$B,$B574,base_de_dados!$G:$G,H$61,base_de_dados!$H:$H,$L$1,base_de_dados!$C:$C,$A574,base_de_dados!$M:$M,"&lt;=2007",base_de_dados!$O:$O,"&gt;=39447")</f>
        <v>0</v>
      </c>
      <c r="I574" s="5">
        <f>SUMIFS(base_de_dados!$T:$T,base_de_dados!$B:$B,$B574,base_de_dados!$G:$G,I$61,base_de_dados!$H:$H,$L$1,base_de_dados!$C:$C,$A574,base_de_dados!$M:$M,"&lt;=2007",base_de_dados!$O:$O,"&gt;=39447")</f>
        <v>0</v>
      </c>
      <c r="J574" s="5">
        <f>SUMIFS(base_de_dados!$T:$T,base_de_dados!$B:$B,$B574,base_de_dados!$G:$G,J$61,base_de_dados!$H:$H,$L$1,base_de_dados!$C:$C,$A574,base_de_dados!$M:$M,"&lt;=2007",base_de_dados!$O:$O,"&gt;=39447")</f>
        <v>0</v>
      </c>
      <c r="K574" s="32">
        <f t="shared" si="12"/>
        <v>0</v>
      </c>
      <c r="M574" s="57"/>
      <c r="N574" s="52"/>
      <c r="O574" s="58"/>
      <c r="P574" s="58"/>
      <c r="Q574" s="58"/>
      <c r="R574" s="58"/>
      <c r="S574" s="58"/>
      <c r="T574" s="58"/>
      <c r="U574" s="58"/>
      <c r="V574" s="58"/>
      <c r="W574" s="59"/>
      <c r="X574" s="47"/>
      <c r="Y574" s="57"/>
      <c r="Z574" s="52"/>
      <c r="AA574" s="51"/>
      <c r="AB574" s="48"/>
      <c r="AC574" s="48"/>
      <c r="AD574" s="48"/>
      <c r="AE574" s="48"/>
      <c r="AF574" s="48"/>
      <c r="AG574" s="48"/>
      <c r="AH574" s="48"/>
    </row>
    <row r="575" spans="1:34" x14ac:dyDescent="0.25">
      <c r="A575" s="29">
        <v>15</v>
      </c>
      <c r="B575" s="22" t="s">
        <v>1040</v>
      </c>
      <c r="C575" s="5">
        <f>SUMIFS(base_de_dados!$T:$T,base_de_dados!$B:$B,$B575,base_de_dados!$G:$G,C$61,base_de_dados!$H:$H,$L$1,base_de_dados!$C:$C,$A575,base_de_dados!$M:$M,"&lt;=2007",base_de_dados!$O:$O,"&gt;=39447")</f>
        <v>0</v>
      </c>
      <c r="D575" s="5">
        <f>SUMIFS(base_de_dados!$T:$T,base_de_dados!$B:$B,$B575,base_de_dados!$G:$G,D$61,base_de_dados!$H:$H,$L$1,base_de_dados!$C:$C,$A575,base_de_dados!$M:$M,"&lt;=2007",base_de_dados!$O:$O,"&gt;=39447")</f>
        <v>0</v>
      </c>
      <c r="E575" s="5">
        <f>SUMIFS(base_de_dados!$T:$T,base_de_dados!$B:$B,$B575,base_de_dados!$G:$G,E$61,base_de_dados!$H:$H,$L$1,base_de_dados!$C:$C,$A575,base_de_dados!$M:$M,"&lt;=2007",base_de_dados!$O:$O,"&gt;=39447")</f>
        <v>0</v>
      </c>
      <c r="F575" s="5">
        <f>SUMIFS(base_de_dados!$T:$T,base_de_dados!$B:$B,$B575,base_de_dados!$G:$G,F$61,base_de_dados!$H:$H,$L$1,base_de_dados!$C:$C,$A575,base_de_dados!$M:$M,"&lt;=2007",base_de_dados!$O:$O,"&gt;=39447")</f>
        <v>0</v>
      </c>
      <c r="G575" s="5">
        <f>SUMIFS(base_de_dados!$T:$T,base_de_dados!$B:$B,$B575,base_de_dados!$G:$G,G$61,base_de_dados!$H:$H,$L$1,base_de_dados!$C:$C,$A575,base_de_dados!$M:$M,"&lt;=2007",base_de_dados!$O:$O,"&gt;=39447")</f>
        <v>0</v>
      </c>
      <c r="H575" s="5">
        <f>SUMIFS(base_de_dados!$T:$T,base_de_dados!$B:$B,$B575,base_de_dados!$G:$G,H$61,base_de_dados!$H:$H,$L$1,base_de_dados!$C:$C,$A575,base_de_dados!$M:$M,"&lt;=2007",base_de_dados!$O:$O,"&gt;=39447")</f>
        <v>0</v>
      </c>
      <c r="I575" s="5">
        <f>SUMIFS(base_de_dados!$T:$T,base_de_dados!$B:$B,$B575,base_de_dados!$G:$G,I$61,base_de_dados!$H:$H,$L$1,base_de_dados!$C:$C,$A575,base_de_dados!$M:$M,"&lt;=2007",base_de_dados!$O:$O,"&gt;=39447")</f>
        <v>0</v>
      </c>
      <c r="J575" s="5">
        <f>SUMIFS(base_de_dados!$T:$T,base_de_dados!$B:$B,$B575,base_de_dados!$G:$G,J$61,base_de_dados!$H:$H,$L$1,base_de_dados!$C:$C,$A575,base_de_dados!$M:$M,"&lt;=2007",base_de_dados!$O:$O,"&gt;=39447")</f>
        <v>0</v>
      </c>
      <c r="K575" s="32">
        <f t="shared" ref="K575:K638" si="13">SUM(C575:J575)</f>
        <v>0</v>
      </c>
      <c r="M575" s="57"/>
      <c r="N575" s="52"/>
      <c r="O575" s="58"/>
      <c r="P575" s="58"/>
      <c r="Q575" s="58"/>
      <c r="R575" s="58"/>
      <c r="S575" s="58"/>
      <c r="T575" s="58"/>
      <c r="U575" s="58"/>
      <c r="V575" s="58"/>
      <c r="W575" s="59"/>
      <c r="X575" s="47"/>
      <c r="Y575" s="57"/>
      <c r="Z575" s="52"/>
      <c r="AA575" s="51"/>
      <c r="AB575" s="48"/>
      <c r="AC575" s="48"/>
      <c r="AD575" s="48"/>
      <c r="AE575" s="48"/>
      <c r="AF575" s="48"/>
      <c r="AG575" s="48"/>
      <c r="AH575" s="48"/>
    </row>
    <row r="576" spans="1:34" x14ac:dyDescent="0.25">
      <c r="A576" s="29">
        <v>15</v>
      </c>
      <c r="B576" s="22" t="s">
        <v>503</v>
      </c>
      <c r="C576" s="5">
        <f>SUMIFS(base_de_dados!$T:$T,base_de_dados!$B:$B,$B576,base_de_dados!$G:$G,C$61,base_de_dados!$H:$H,$L$1,base_de_dados!$C:$C,$A576,base_de_dados!$M:$M,"&lt;=2007",base_de_dados!$O:$O,"&gt;=39447")</f>
        <v>0</v>
      </c>
      <c r="D576" s="5">
        <f>SUMIFS(base_de_dados!$T:$T,base_de_dados!$B:$B,$B576,base_de_dados!$G:$G,D$61,base_de_dados!$H:$H,$L$1,base_de_dados!$C:$C,$A576,base_de_dados!$M:$M,"&lt;=2007",base_de_dados!$O:$O,"&gt;=39447")</f>
        <v>0</v>
      </c>
      <c r="E576" s="5">
        <f>SUMIFS(base_de_dados!$T:$T,base_de_dados!$B:$B,$B576,base_de_dados!$G:$G,E$61,base_de_dados!$H:$H,$L$1,base_de_dados!$C:$C,$A576,base_de_dados!$M:$M,"&lt;=2007",base_de_dados!$O:$O,"&gt;=39447")</f>
        <v>1.8995433789954338E-3</v>
      </c>
      <c r="F576" s="5">
        <f>SUMIFS(base_de_dados!$T:$T,base_de_dados!$B:$B,$B576,base_de_dados!$G:$G,F$61,base_de_dados!$H:$H,$L$1,base_de_dados!$C:$C,$A576,base_de_dados!$M:$M,"&lt;=2007",base_de_dados!$O:$O,"&gt;=39447")</f>
        <v>5.3487855149670221E-2</v>
      </c>
      <c r="G576" s="5">
        <f>SUMIFS(base_de_dados!$T:$T,base_de_dados!$B:$B,$B576,base_de_dados!$G:$G,G$61,base_de_dados!$H:$H,$L$1,base_de_dados!$C:$C,$A576,base_de_dados!$M:$M,"&lt;=2007",base_de_dados!$O:$O,"&gt;=39447")</f>
        <v>0</v>
      </c>
      <c r="H576" s="5">
        <f>SUMIFS(base_de_dados!$T:$T,base_de_dados!$B:$B,$B576,base_de_dados!$G:$G,H$61,base_de_dados!$H:$H,$L$1,base_de_dados!$C:$C,$A576,base_de_dados!$M:$M,"&lt;=2007",base_de_dados!$O:$O,"&gt;=39447")</f>
        <v>0</v>
      </c>
      <c r="I576" s="5">
        <f>SUMIFS(base_de_dados!$T:$T,base_de_dados!$B:$B,$B576,base_de_dados!$G:$G,I$61,base_de_dados!$H:$H,$L$1,base_de_dados!$C:$C,$A576,base_de_dados!$M:$M,"&lt;=2007",base_de_dados!$O:$O,"&gt;=39447")</f>
        <v>0</v>
      </c>
      <c r="J576" s="5">
        <f>SUMIFS(base_de_dados!$T:$T,base_de_dados!$B:$B,$B576,base_de_dados!$G:$G,J$61,base_de_dados!$H:$H,$L$1,base_de_dados!$C:$C,$A576,base_de_dados!$M:$M,"&lt;=2007",base_de_dados!$O:$O,"&gt;=39447")</f>
        <v>0</v>
      </c>
      <c r="K576" s="32">
        <f t="shared" si="13"/>
        <v>5.5387398528665657E-2</v>
      </c>
      <c r="M576" s="57"/>
      <c r="N576" s="52"/>
      <c r="O576" s="58"/>
      <c r="P576" s="58"/>
      <c r="Q576" s="58"/>
      <c r="R576" s="58"/>
      <c r="S576" s="58"/>
      <c r="T576" s="58"/>
      <c r="U576" s="58"/>
      <c r="V576" s="58"/>
      <c r="W576" s="59"/>
      <c r="X576" s="47"/>
      <c r="Y576" s="57"/>
      <c r="Z576" s="52"/>
      <c r="AA576" s="51"/>
      <c r="AB576" s="48"/>
      <c r="AC576" s="48"/>
      <c r="AD576" s="48"/>
      <c r="AE576" s="48"/>
      <c r="AF576" s="48"/>
      <c r="AG576" s="48"/>
      <c r="AH576" s="48"/>
    </row>
    <row r="577" spans="1:34" x14ac:dyDescent="0.25">
      <c r="A577" s="29">
        <v>5</v>
      </c>
      <c r="B577" s="22" t="s">
        <v>1041</v>
      </c>
      <c r="C577" s="5">
        <f>SUMIFS(base_de_dados!$T:$T,base_de_dados!$B:$B,$B577,base_de_dados!$G:$G,C$61,base_de_dados!$H:$H,$L$1,base_de_dados!$C:$C,$A577,base_de_dados!$M:$M,"&lt;=2007",base_de_dados!$O:$O,"&gt;=39447")</f>
        <v>0</v>
      </c>
      <c r="D577" s="5">
        <f>SUMIFS(base_de_dados!$T:$T,base_de_dados!$B:$B,$B577,base_de_dados!$G:$G,D$61,base_de_dados!$H:$H,$L$1,base_de_dados!$C:$C,$A577,base_de_dados!$M:$M,"&lt;=2007",base_de_dados!$O:$O,"&gt;=39447")</f>
        <v>0</v>
      </c>
      <c r="E577" s="5">
        <f>SUMIFS(base_de_dados!$T:$T,base_de_dados!$B:$B,$B577,base_de_dados!$G:$G,E$61,base_de_dados!$H:$H,$L$1,base_de_dados!$C:$C,$A577,base_de_dados!$M:$M,"&lt;=2007",base_de_dados!$O:$O,"&gt;=39447")</f>
        <v>0</v>
      </c>
      <c r="F577" s="5">
        <f>SUMIFS(base_de_dados!$T:$T,base_de_dados!$B:$B,$B577,base_de_dados!$G:$G,F$61,base_de_dados!$H:$H,$L$1,base_de_dados!$C:$C,$A577,base_de_dados!$M:$M,"&lt;=2007",base_de_dados!$O:$O,"&gt;=39447")</f>
        <v>0</v>
      </c>
      <c r="G577" s="5">
        <f>SUMIFS(base_de_dados!$T:$T,base_de_dados!$B:$B,$B577,base_de_dados!$G:$G,G$61,base_de_dados!$H:$H,$L$1,base_de_dados!$C:$C,$A577,base_de_dados!$M:$M,"&lt;=2007",base_de_dados!$O:$O,"&gt;=39447")</f>
        <v>0</v>
      </c>
      <c r="H577" s="5">
        <f>SUMIFS(base_de_dados!$T:$T,base_de_dados!$B:$B,$B577,base_de_dados!$G:$G,H$61,base_de_dados!$H:$H,$L$1,base_de_dados!$C:$C,$A577,base_de_dados!$M:$M,"&lt;=2007",base_de_dados!$O:$O,"&gt;=39447")</f>
        <v>0</v>
      </c>
      <c r="I577" s="5">
        <f>SUMIFS(base_de_dados!$T:$T,base_de_dados!$B:$B,$B577,base_de_dados!$G:$G,I$61,base_de_dados!$H:$H,$L$1,base_de_dados!$C:$C,$A577,base_de_dados!$M:$M,"&lt;=2007",base_de_dados!$O:$O,"&gt;=39447")</f>
        <v>0</v>
      </c>
      <c r="J577" s="5">
        <f>SUMIFS(base_de_dados!$T:$T,base_de_dados!$B:$B,$B577,base_de_dados!$G:$G,J$61,base_de_dados!$H:$H,$L$1,base_de_dados!$C:$C,$A577,base_de_dados!$M:$M,"&lt;=2007",base_de_dados!$O:$O,"&gt;=39447")</f>
        <v>0</v>
      </c>
      <c r="K577" s="32">
        <f t="shared" si="13"/>
        <v>0</v>
      </c>
      <c r="M577" s="57"/>
      <c r="N577" s="52"/>
      <c r="O577" s="58"/>
      <c r="P577" s="58"/>
      <c r="Q577" s="58"/>
      <c r="R577" s="58"/>
      <c r="S577" s="58"/>
      <c r="T577" s="58"/>
      <c r="U577" s="58"/>
      <c r="V577" s="58"/>
      <c r="W577" s="59"/>
      <c r="X577" s="47"/>
      <c r="Y577" s="57"/>
      <c r="Z577" s="52"/>
      <c r="AA577" s="51"/>
      <c r="AB577" s="48"/>
      <c r="AC577" s="48"/>
      <c r="AD577" s="48"/>
      <c r="AE577" s="48"/>
      <c r="AF577" s="48"/>
      <c r="AG577" s="48"/>
      <c r="AH577" s="48"/>
    </row>
    <row r="578" spans="1:34" x14ac:dyDescent="0.25">
      <c r="A578" s="29">
        <v>2</v>
      </c>
      <c r="B578" s="22" t="s">
        <v>598</v>
      </c>
      <c r="C578" s="5">
        <f>SUMIFS(base_de_dados!$T:$T,base_de_dados!$B:$B,$B578,base_de_dados!$G:$G,C$61,base_de_dados!$H:$H,$L$1,base_de_dados!$C:$C,$A578,base_de_dados!$M:$M,"&lt;=2007",base_de_dados!$O:$O,"&gt;=39447")</f>
        <v>0</v>
      </c>
      <c r="D578" s="5">
        <f>SUMIFS(base_de_dados!$T:$T,base_de_dados!$B:$B,$B578,base_de_dados!$G:$G,D$61,base_de_dados!$H:$H,$L$1,base_de_dados!$C:$C,$A578,base_de_dados!$M:$M,"&lt;=2007",base_de_dados!$O:$O,"&gt;=39447")</f>
        <v>0</v>
      </c>
      <c r="E578" s="5">
        <f>SUMIFS(base_de_dados!$T:$T,base_de_dados!$B:$B,$B578,base_de_dados!$G:$G,E$61,base_de_dados!$H:$H,$L$1,base_de_dados!$C:$C,$A578,base_de_dados!$M:$M,"&lt;=2007",base_de_dados!$O:$O,"&gt;=39447")</f>
        <v>0</v>
      </c>
      <c r="F578" s="5">
        <f>SUMIFS(base_de_dados!$T:$T,base_de_dados!$B:$B,$B578,base_de_dados!$G:$G,F$61,base_de_dados!$H:$H,$L$1,base_de_dados!$C:$C,$A578,base_de_dados!$M:$M,"&lt;=2007",base_de_dados!$O:$O,"&gt;=39447")</f>
        <v>0</v>
      </c>
      <c r="G578" s="5">
        <f>SUMIFS(base_de_dados!$T:$T,base_de_dados!$B:$B,$B578,base_de_dados!$G:$G,G$61,base_de_dados!$H:$H,$L$1,base_de_dados!$C:$C,$A578,base_de_dados!$M:$M,"&lt;=2007",base_de_dados!$O:$O,"&gt;=39447")</f>
        <v>0</v>
      </c>
      <c r="H578" s="5">
        <f>SUMIFS(base_de_dados!$T:$T,base_de_dados!$B:$B,$B578,base_de_dados!$G:$G,H$61,base_de_dados!$H:$H,$L$1,base_de_dados!$C:$C,$A578,base_de_dados!$M:$M,"&lt;=2007",base_de_dados!$O:$O,"&gt;=39447")</f>
        <v>0</v>
      </c>
      <c r="I578" s="5">
        <f>SUMIFS(base_de_dados!$T:$T,base_de_dados!$B:$B,$B578,base_de_dados!$G:$G,I$61,base_de_dados!$H:$H,$L$1,base_de_dados!$C:$C,$A578,base_de_dados!$M:$M,"&lt;=2007",base_de_dados!$O:$O,"&gt;=39447")</f>
        <v>0</v>
      </c>
      <c r="J578" s="5">
        <f>SUMIFS(base_de_dados!$T:$T,base_de_dados!$B:$B,$B578,base_de_dados!$G:$G,J$61,base_de_dados!$H:$H,$L$1,base_de_dados!$C:$C,$A578,base_de_dados!$M:$M,"&lt;=2007",base_de_dados!$O:$O,"&gt;=39447")</f>
        <v>0.30361111111111111</v>
      </c>
      <c r="K578" s="32">
        <f t="shared" si="13"/>
        <v>0.30361111111111111</v>
      </c>
      <c r="M578" s="57"/>
      <c r="N578" s="52"/>
      <c r="O578" s="58"/>
      <c r="P578" s="58"/>
      <c r="Q578" s="58"/>
      <c r="R578" s="58"/>
      <c r="S578" s="58"/>
      <c r="T578" s="58"/>
      <c r="U578" s="58"/>
      <c r="V578" s="58"/>
      <c r="W578" s="59"/>
      <c r="X578" s="47"/>
      <c r="Y578" s="57"/>
      <c r="Z578" s="52"/>
      <c r="AA578" s="51"/>
      <c r="AB578" s="48"/>
      <c r="AC578" s="48"/>
      <c r="AD578" s="48"/>
      <c r="AE578" s="48"/>
      <c r="AF578" s="48"/>
      <c r="AG578" s="48"/>
      <c r="AH578" s="48"/>
    </row>
    <row r="579" spans="1:34" x14ac:dyDescent="0.25">
      <c r="A579" s="29">
        <v>15</v>
      </c>
      <c r="B579" s="22" t="s">
        <v>530</v>
      </c>
      <c r="C579" s="5">
        <f>SUMIFS(base_de_dados!$T:$T,base_de_dados!$B:$B,$B579,base_de_dados!$G:$G,C$61,base_de_dados!$H:$H,$L$1,base_de_dados!$C:$C,$A579,base_de_dados!$M:$M,"&lt;=2007",base_de_dados!$O:$O,"&gt;=39447")</f>
        <v>0</v>
      </c>
      <c r="D579" s="5">
        <f>SUMIFS(base_de_dados!$T:$T,base_de_dados!$B:$B,$B579,base_de_dados!$G:$G,D$61,base_de_dados!$H:$H,$L$1,base_de_dados!$C:$C,$A579,base_de_dados!$M:$M,"&lt;=2007",base_de_dados!$O:$O,"&gt;=39447")</f>
        <v>0</v>
      </c>
      <c r="E579" s="5">
        <f>SUMIFS(base_de_dados!$T:$T,base_de_dados!$B:$B,$B579,base_de_dados!$G:$G,E$61,base_de_dados!$H:$H,$L$1,base_de_dados!$C:$C,$A579,base_de_dados!$M:$M,"&lt;=2007",base_de_dados!$O:$O,"&gt;=39447")</f>
        <v>0</v>
      </c>
      <c r="F579" s="5">
        <f>SUMIFS(base_de_dados!$T:$T,base_de_dados!$B:$B,$B579,base_de_dados!$G:$G,F$61,base_de_dados!$H:$H,$L$1,base_de_dados!$C:$C,$A579,base_de_dados!$M:$M,"&lt;=2007",base_de_dados!$O:$O,"&gt;=39447")</f>
        <v>1.8444634703196346E-2</v>
      </c>
      <c r="G579" s="5">
        <f>SUMIFS(base_de_dados!$T:$T,base_de_dados!$B:$B,$B579,base_de_dados!$G:$G,G$61,base_de_dados!$H:$H,$L$1,base_de_dados!$C:$C,$A579,base_de_dados!$M:$M,"&lt;=2007",base_de_dados!$O:$O,"&gt;=39447")</f>
        <v>0</v>
      </c>
      <c r="H579" s="5">
        <f>SUMIFS(base_de_dados!$T:$T,base_de_dados!$B:$B,$B579,base_de_dados!$G:$G,H$61,base_de_dados!$H:$H,$L$1,base_de_dados!$C:$C,$A579,base_de_dados!$M:$M,"&lt;=2007",base_de_dados!$O:$O,"&gt;=39447")</f>
        <v>0</v>
      </c>
      <c r="I579" s="5">
        <f>SUMIFS(base_de_dados!$T:$T,base_de_dados!$B:$B,$B579,base_de_dados!$G:$G,I$61,base_de_dados!$H:$H,$L$1,base_de_dados!$C:$C,$A579,base_de_dados!$M:$M,"&lt;=2007",base_de_dados!$O:$O,"&gt;=39447")</f>
        <v>0</v>
      </c>
      <c r="J579" s="5">
        <f>SUMIFS(base_de_dados!$T:$T,base_de_dados!$B:$B,$B579,base_de_dados!$G:$G,J$61,base_de_dados!$H:$H,$L$1,base_de_dados!$C:$C,$A579,base_de_dados!$M:$M,"&lt;=2007",base_de_dados!$O:$O,"&gt;=39447")</f>
        <v>0</v>
      </c>
      <c r="K579" s="32">
        <f t="shared" si="13"/>
        <v>1.8444634703196346E-2</v>
      </c>
      <c r="M579" s="57"/>
      <c r="N579" s="52"/>
      <c r="O579" s="58"/>
      <c r="P579" s="58"/>
      <c r="Q579" s="58"/>
      <c r="R579" s="58"/>
      <c r="S579" s="58"/>
      <c r="T579" s="58"/>
      <c r="U579" s="58"/>
      <c r="V579" s="58"/>
      <c r="W579" s="59"/>
      <c r="X579" s="47"/>
      <c r="Y579" s="57"/>
      <c r="Z579" s="52"/>
      <c r="AA579" s="51"/>
      <c r="AB579" s="48"/>
      <c r="AC579" s="48"/>
      <c r="AD579" s="48"/>
      <c r="AE579" s="48"/>
      <c r="AF579" s="48"/>
      <c r="AG579" s="48"/>
      <c r="AH579" s="48"/>
    </row>
    <row r="580" spans="1:34" x14ac:dyDescent="0.25">
      <c r="A580" s="29">
        <v>9</v>
      </c>
      <c r="B580" s="22" t="s">
        <v>1042</v>
      </c>
      <c r="C580" s="5">
        <f>SUMIFS(base_de_dados!$T:$T,base_de_dados!$B:$B,$B580,base_de_dados!$G:$G,C$61,base_de_dados!$H:$H,$L$1,base_de_dados!$C:$C,$A580,base_de_dados!$M:$M,"&lt;=2007",base_de_dados!$O:$O,"&gt;=39447")</f>
        <v>0</v>
      </c>
      <c r="D580" s="5">
        <f>SUMIFS(base_de_dados!$T:$T,base_de_dados!$B:$B,$B580,base_de_dados!$G:$G,D$61,base_de_dados!$H:$H,$L$1,base_de_dados!$C:$C,$A580,base_de_dados!$M:$M,"&lt;=2007",base_de_dados!$O:$O,"&gt;=39447")</f>
        <v>0</v>
      </c>
      <c r="E580" s="5">
        <f>SUMIFS(base_de_dados!$T:$T,base_de_dados!$B:$B,$B580,base_de_dados!$G:$G,E$61,base_de_dados!$H:$H,$L$1,base_de_dados!$C:$C,$A580,base_de_dados!$M:$M,"&lt;=2007",base_de_dados!$O:$O,"&gt;=39447")</f>
        <v>0</v>
      </c>
      <c r="F580" s="5">
        <f>SUMIFS(base_de_dados!$T:$T,base_de_dados!$B:$B,$B580,base_de_dados!$G:$G,F$61,base_de_dados!$H:$H,$L$1,base_de_dados!$C:$C,$A580,base_de_dados!$M:$M,"&lt;=2007",base_de_dados!$O:$O,"&gt;=39447")</f>
        <v>0</v>
      </c>
      <c r="G580" s="5">
        <f>SUMIFS(base_de_dados!$T:$T,base_de_dados!$B:$B,$B580,base_de_dados!$G:$G,G$61,base_de_dados!$H:$H,$L$1,base_de_dados!$C:$C,$A580,base_de_dados!$M:$M,"&lt;=2007",base_de_dados!$O:$O,"&gt;=39447")</f>
        <v>0</v>
      </c>
      <c r="H580" s="5">
        <f>SUMIFS(base_de_dados!$T:$T,base_de_dados!$B:$B,$B580,base_de_dados!$G:$G,H$61,base_de_dados!$H:$H,$L$1,base_de_dados!$C:$C,$A580,base_de_dados!$M:$M,"&lt;=2007",base_de_dados!$O:$O,"&gt;=39447")</f>
        <v>0</v>
      </c>
      <c r="I580" s="5">
        <f>SUMIFS(base_de_dados!$T:$T,base_de_dados!$B:$B,$B580,base_de_dados!$G:$G,I$61,base_de_dados!$H:$H,$L$1,base_de_dados!$C:$C,$A580,base_de_dados!$M:$M,"&lt;=2007",base_de_dados!$O:$O,"&gt;=39447")</f>
        <v>0</v>
      </c>
      <c r="J580" s="5">
        <f>SUMIFS(base_de_dados!$T:$T,base_de_dados!$B:$B,$B580,base_de_dados!$G:$G,J$61,base_de_dados!$H:$H,$L$1,base_de_dados!$C:$C,$A580,base_de_dados!$M:$M,"&lt;=2007",base_de_dados!$O:$O,"&gt;=39447")</f>
        <v>0</v>
      </c>
      <c r="K580" s="32">
        <f t="shared" si="13"/>
        <v>0</v>
      </c>
      <c r="M580" s="57"/>
      <c r="N580" s="52"/>
      <c r="O580" s="58"/>
      <c r="P580" s="58"/>
      <c r="Q580" s="58"/>
      <c r="R580" s="58"/>
      <c r="S580" s="58"/>
      <c r="T580" s="58"/>
      <c r="U580" s="58"/>
      <c r="V580" s="58"/>
      <c r="W580" s="59"/>
      <c r="X580" s="47"/>
      <c r="Y580" s="57"/>
      <c r="Z580" s="52"/>
      <c r="AA580" s="51"/>
      <c r="AB580" s="48"/>
      <c r="AC580" s="48"/>
      <c r="AD580" s="48"/>
      <c r="AE580" s="48"/>
      <c r="AF580" s="48"/>
      <c r="AG580" s="48"/>
      <c r="AH580" s="48"/>
    </row>
    <row r="581" spans="1:34" x14ac:dyDescent="0.25">
      <c r="A581" s="29">
        <v>4</v>
      </c>
      <c r="B581" s="22" t="s">
        <v>1043</v>
      </c>
      <c r="C581" s="5">
        <f>SUMIFS(base_de_dados!$T:$T,base_de_dados!$B:$B,$B581,base_de_dados!$G:$G,C$61,base_de_dados!$H:$H,$L$1,base_de_dados!$C:$C,$A581,base_de_dados!$M:$M,"&lt;=2007",base_de_dados!$O:$O,"&gt;=39447")</f>
        <v>0</v>
      </c>
      <c r="D581" s="5">
        <f>SUMIFS(base_de_dados!$T:$T,base_de_dados!$B:$B,$B581,base_de_dados!$G:$G,D$61,base_de_dados!$H:$H,$L$1,base_de_dados!$C:$C,$A581,base_de_dados!$M:$M,"&lt;=2007",base_de_dados!$O:$O,"&gt;=39447")</f>
        <v>0</v>
      </c>
      <c r="E581" s="5">
        <f>SUMIFS(base_de_dados!$T:$T,base_de_dados!$B:$B,$B581,base_de_dados!$G:$G,E$61,base_de_dados!$H:$H,$L$1,base_de_dados!$C:$C,$A581,base_de_dados!$M:$M,"&lt;=2007",base_de_dados!$O:$O,"&gt;=39447")</f>
        <v>0</v>
      </c>
      <c r="F581" s="5">
        <f>SUMIFS(base_de_dados!$T:$T,base_de_dados!$B:$B,$B581,base_de_dados!$G:$G,F$61,base_de_dados!$H:$H,$L$1,base_de_dados!$C:$C,$A581,base_de_dados!$M:$M,"&lt;=2007",base_de_dados!$O:$O,"&gt;=39447")</f>
        <v>0</v>
      </c>
      <c r="G581" s="5">
        <f>SUMIFS(base_de_dados!$T:$T,base_de_dados!$B:$B,$B581,base_de_dados!$G:$G,G$61,base_de_dados!$H:$H,$L$1,base_de_dados!$C:$C,$A581,base_de_dados!$M:$M,"&lt;=2007",base_de_dados!$O:$O,"&gt;=39447")</f>
        <v>0</v>
      </c>
      <c r="H581" s="5">
        <f>SUMIFS(base_de_dados!$T:$T,base_de_dados!$B:$B,$B581,base_de_dados!$G:$G,H$61,base_de_dados!$H:$H,$L$1,base_de_dados!$C:$C,$A581,base_de_dados!$M:$M,"&lt;=2007",base_de_dados!$O:$O,"&gt;=39447")</f>
        <v>0</v>
      </c>
      <c r="I581" s="5">
        <f>SUMIFS(base_de_dados!$T:$T,base_de_dados!$B:$B,$B581,base_de_dados!$G:$G,I$61,base_de_dados!$H:$H,$L$1,base_de_dados!$C:$C,$A581,base_de_dados!$M:$M,"&lt;=2007",base_de_dados!$O:$O,"&gt;=39447")</f>
        <v>0</v>
      </c>
      <c r="J581" s="5">
        <f>SUMIFS(base_de_dados!$T:$T,base_de_dados!$B:$B,$B581,base_de_dados!$G:$G,J$61,base_de_dados!$H:$H,$L$1,base_de_dados!$C:$C,$A581,base_de_dados!$M:$M,"&lt;=2007",base_de_dados!$O:$O,"&gt;=39447")</f>
        <v>0</v>
      </c>
      <c r="K581" s="32">
        <f t="shared" si="13"/>
        <v>0</v>
      </c>
      <c r="M581" s="57"/>
      <c r="N581" s="52"/>
      <c r="O581" s="58"/>
      <c r="P581" s="58"/>
      <c r="Q581" s="58"/>
      <c r="R581" s="58"/>
      <c r="S581" s="58"/>
      <c r="T581" s="58"/>
      <c r="U581" s="58"/>
      <c r="V581" s="58"/>
      <c r="W581" s="59"/>
      <c r="X581" s="47"/>
      <c r="Y581" s="57"/>
      <c r="Z581" s="52"/>
      <c r="AA581" s="51"/>
      <c r="AB581" s="48"/>
      <c r="AC581" s="48"/>
      <c r="AD581" s="48"/>
      <c r="AE581" s="48"/>
      <c r="AF581" s="48"/>
      <c r="AG581" s="48"/>
      <c r="AH581" s="48"/>
    </row>
    <row r="582" spans="1:34" x14ac:dyDescent="0.25">
      <c r="A582" s="29">
        <v>9</v>
      </c>
      <c r="B582" s="22" t="s">
        <v>1044</v>
      </c>
      <c r="C582" s="5">
        <f>SUMIFS(base_de_dados!$T:$T,base_de_dados!$B:$B,$B582,base_de_dados!$G:$G,C$61,base_de_dados!$H:$H,$L$1,base_de_dados!$C:$C,$A582,base_de_dados!$M:$M,"&lt;=2007",base_de_dados!$O:$O,"&gt;=39447")</f>
        <v>0</v>
      </c>
      <c r="D582" s="5">
        <f>SUMIFS(base_de_dados!$T:$T,base_de_dados!$B:$B,$B582,base_de_dados!$G:$G,D$61,base_de_dados!$H:$H,$L$1,base_de_dados!$C:$C,$A582,base_de_dados!$M:$M,"&lt;=2007",base_de_dados!$O:$O,"&gt;=39447")</f>
        <v>0</v>
      </c>
      <c r="E582" s="5">
        <f>SUMIFS(base_de_dados!$T:$T,base_de_dados!$B:$B,$B582,base_de_dados!$G:$G,E$61,base_de_dados!$H:$H,$L$1,base_de_dados!$C:$C,$A582,base_de_dados!$M:$M,"&lt;=2007",base_de_dados!$O:$O,"&gt;=39447")</f>
        <v>0</v>
      </c>
      <c r="F582" s="5">
        <f>SUMIFS(base_de_dados!$T:$T,base_de_dados!$B:$B,$B582,base_de_dados!$G:$G,F$61,base_de_dados!$H:$H,$L$1,base_de_dados!$C:$C,$A582,base_de_dados!$M:$M,"&lt;=2007",base_de_dados!$O:$O,"&gt;=39447")</f>
        <v>0</v>
      </c>
      <c r="G582" s="5">
        <f>SUMIFS(base_de_dados!$T:$T,base_de_dados!$B:$B,$B582,base_de_dados!$G:$G,G$61,base_de_dados!$H:$H,$L$1,base_de_dados!$C:$C,$A582,base_de_dados!$M:$M,"&lt;=2007",base_de_dados!$O:$O,"&gt;=39447")</f>
        <v>0</v>
      </c>
      <c r="H582" s="5">
        <f>SUMIFS(base_de_dados!$T:$T,base_de_dados!$B:$B,$B582,base_de_dados!$G:$G,H$61,base_de_dados!$H:$H,$L$1,base_de_dados!$C:$C,$A582,base_de_dados!$M:$M,"&lt;=2007",base_de_dados!$O:$O,"&gt;=39447")</f>
        <v>0</v>
      </c>
      <c r="I582" s="5">
        <f>SUMIFS(base_de_dados!$T:$T,base_de_dados!$B:$B,$B582,base_de_dados!$G:$G,I$61,base_de_dados!$H:$H,$L$1,base_de_dados!$C:$C,$A582,base_de_dados!$M:$M,"&lt;=2007",base_de_dados!$O:$O,"&gt;=39447")</f>
        <v>0</v>
      </c>
      <c r="J582" s="5">
        <f>SUMIFS(base_de_dados!$T:$T,base_de_dados!$B:$B,$B582,base_de_dados!$G:$G,J$61,base_de_dados!$H:$H,$L$1,base_de_dados!$C:$C,$A582,base_de_dados!$M:$M,"&lt;=2007",base_de_dados!$O:$O,"&gt;=39447")</f>
        <v>0</v>
      </c>
      <c r="K582" s="32">
        <f t="shared" si="13"/>
        <v>0</v>
      </c>
      <c r="M582" s="57"/>
      <c r="N582" s="52"/>
      <c r="O582" s="58"/>
      <c r="P582" s="58"/>
      <c r="Q582" s="58"/>
      <c r="R582" s="58"/>
      <c r="S582" s="58"/>
      <c r="T582" s="58"/>
      <c r="U582" s="58"/>
      <c r="V582" s="58"/>
      <c r="W582" s="59"/>
      <c r="X582" s="47"/>
      <c r="Y582" s="57"/>
      <c r="Z582" s="52"/>
      <c r="AA582" s="51"/>
      <c r="AB582" s="48"/>
      <c r="AC582" s="48"/>
      <c r="AD582" s="48"/>
      <c r="AE582" s="48"/>
      <c r="AF582" s="48"/>
      <c r="AG582" s="48"/>
      <c r="AH582" s="48"/>
    </row>
    <row r="583" spans="1:34" x14ac:dyDescent="0.25">
      <c r="A583" s="29">
        <v>17</v>
      </c>
      <c r="B583" s="22" t="s">
        <v>1045</v>
      </c>
      <c r="C583" s="5">
        <f>SUMIFS(base_de_dados!$T:$T,base_de_dados!$B:$B,$B583,base_de_dados!$G:$G,C$61,base_de_dados!$H:$H,$L$1,base_de_dados!$C:$C,$A583,base_de_dados!$M:$M,"&lt;=2007",base_de_dados!$O:$O,"&gt;=39447")</f>
        <v>0</v>
      </c>
      <c r="D583" s="5">
        <f>SUMIFS(base_de_dados!$T:$T,base_de_dados!$B:$B,$B583,base_de_dados!$G:$G,D$61,base_de_dados!$H:$H,$L$1,base_de_dados!$C:$C,$A583,base_de_dados!$M:$M,"&lt;=2007",base_de_dados!$O:$O,"&gt;=39447")</f>
        <v>0</v>
      </c>
      <c r="E583" s="5">
        <f>SUMIFS(base_de_dados!$T:$T,base_de_dados!$B:$B,$B583,base_de_dados!$G:$G,E$61,base_de_dados!$H:$H,$L$1,base_de_dados!$C:$C,$A583,base_de_dados!$M:$M,"&lt;=2007",base_de_dados!$O:$O,"&gt;=39447")</f>
        <v>0</v>
      </c>
      <c r="F583" s="5">
        <f>SUMIFS(base_de_dados!$T:$T,base_de_dados!$B:$B,$B583,base_de_dados!$G:$G,F$61,base_de_dados!$H:$H,$L$1,base_de_dados!$C:$C,$A583,base_de_dados!$M:$M,"&lt;=2007",base_de_dados!$O:$O,"&gt;=39447")</f>
        <v>0</v>
      </c>
      <c r="G583" s="5">
        <f>SUMIFS(base_de_dados!$T:$T,base_de_dados!$B:$B,$B583,base_de_dados!$G:$G,G$61,base_de_dados!$H:$H,$L$1,base_de_dados!$C:$C,$A583,base_de_dados!$M:$M,"&lt;=2007",base_de_dados!$O:$O,"&gt;=39447")</f>
        <v>0</v>
      </c>
      <c r="H583" s="5">
        <f>SUMIFS(base_de_dados!$T:$T,base_de_dados!$B:$B,$B583,base_de_dados!$G:$G,H$61,base_de_dados!$H:$H,$L$1,base_de_dados!$C:$C,$A583,base_de_dados!$M:$M,"&lt;=2007",base_de_dados!$O:$O,"&gt;=39447")</f>
        <v>0</v>
      </c>
      <c r="I583" s="5">
        <f>SUMIFS(base_de_dados!$T:$T,base_de_dados!$B:$B,$B583,base_de_dados!$G:$G,I$61,base_de_dados!$H:$H,$L$1,base_de_dados!$C:$C,$A583,base_de_dados!$M:$M,"&lt;=2007",base_de_dados!$O:$O,"&gt;=39447")</f>
        <v>0</v>
      </c>
      <c r="J583" s="5">
        <f>SUMIFS(base_de_dados!$T:$T,base_de_dados!$B:$B,$B583,base_de_dados!$G:$G,J$61,base_de_dados!$H:$H,$L$1,base_de_dados!$C:$C,$A583,base_de_dados!$M:$M,"&lt;=2007",base_de_dados!$O:$O,"&gt;=39447")</f>
        <v>0</v>
      </c>
      <c r="K583" s="32">
        <f t="shared" si="13"/>
        <v>0</v>
      </c>
      <c r="M583" s="57"/>
      <c r="N583" s="52"/>
      <c r="O583" s="58"/>
      <c r="P583" s="58"/>
      <c r="Q583" s="58"/>
      <c r="R583" s="58"/>
      <c r="S583" s="58"/>
      <c r="T583" s="58"/>
      <c r="U583" s="58"/>
      <c r="V583" s="58"/>
      <c r="W583" s="59"/>
      <c r="X583" s="47"/>
      <c r="Y583" s="57"/>
      <c r="Z583" s="52"/>
      <c r="AA583" s="51"/>
      <c r="AB583" s="48"/>
      <c r="AC583" s="48"/>
      <c r="AD583" s="48"/>
      <c r="AE583" s="48"/>
      <c r="AF583" s="48"/>
      <c r="AG583" s="48"/>
      <c r="AH583" s="48"/>
    </row>
    <row r="584" spans="1:34" x14ac:dyDescent="0.25">
      <c r="A584" s="29">
        <v>16</v>
      </c>
      <c r="B584" s="22" t="s">
        <v>1046</v>
      </c>
      <c r="C584" s="5">
        <f>SUMIFS(base_de_dados!$T:$T,base_de_dados!$B:$B,$B584,base_de_dados!$G:$G,C$61,base_de_dados!$H:$H,$L$1,base_de_dados!$C:$C,$A584,base_de_dados!$M:$M,"&lt;=2007",base_de_dados!$O:$O,"&gt;=39447")</f>
        <v>0</v>
      </c>
      <c r="D584" s="5">
        <f>SUMIFS(base_de_dados!$T:$T,base_de_dados!$B:$B,$B584,base_de_dados!$G:$G,D$61,base_de_dados!$H:$H,$L$1,base_de_dados!$C:$C,$A584,base_de_dados!$M:$M,"&lt;=2007",base_de_dados!$O:$O,"&gt;=39447")</f>
        <v>0</v>
      </c>
      <c r="E584" s="5">
        <f>SUMIFS(base_de_dados!$T:$T,base_de_dados!$B:$B,$B584,base_de_dados!$G:$G,E$61,base_de_dados!$H:$H,$L$1,base_de_dados!$C:$C,$A584,base_de_dados!$M:$M,"&lt;=2007",base_de_dados!$O:$O,"&gt;=39447")</f>
        <v>0</v>
      </c>
      <c r="F584" s="5">
        <f>SUMIFS(base_de_dados!$T:$T,base_de_dados!$B:$B,$B584,base_de_dados!$G:$G,F$61,base_de_dados!$H:$H,$L$1,base_de_dados!$C:$C,$A584,base_de_dados!$M:$M,"&lt;=2007",base_de_dados!$O:$O,"&gt;=39447")</f>
        <v>0</v>
      </c>
      <c r="G584" s="5">
        <f>SUMIFS(base_de_dados!$T:$T,base_de_dados!$B:$B,$B584,base_de_dados!$G:$G,G$61,base_de_dados!$H:$H,$L$1,base_de_dados!$C:$C,$A584,base_de_dados!$M:$M,"&lt;=2007",base_de_dados!$O:$O,"&gt;=39447")</f>
        <v>0</v>
      </c>
      <c r="H584" s="5">
        <f>SUMIFS(base_de_dados!$T:$T,base_de_dados!$B:$B,$B584,base_de_dados!$G:$G,H$61,base_de_dados!$H:$H,$L$1,base_de_dados!$C:$C,$A584,base_de_dados!$M:$M,"&lt;=2007",base_de_dados!$O:$O,"&gt;=39447")</f>
        <v>0</v>
      </c>
      <c r="I584" s="5">
        <f>SUMIFS(base_de_dados!$T:$T,base_de_dados!$B:$B,$B584,base_de_dados!$G:$G,I$61,base_de_dados!$H:$H,$L$1,base_de_dados!$C:$C,$A584,base_de_dados!$M:$M,"&lt;=2007",base_de_dados!$O:$O,"&gt;=39447")</f>
        <v>0</v>
      </c>
      <c r="J584" s="5">
        <f>SUMIFS(base_de_dados!$T:$T,base_de_dados!$B:$B,$B584,base_de_dados!$G:$G,J$61,base_de_dados!$H:$H,$L$1,base_de_dados!$C:$C,$A584,base_de_dados!$M:$M,"&lt;=2007",base_de_dados!$O:$O,"&gt;=39447")</f>
        <v>0</v>
      </c>
      <c r="K584" s="32">
        <f t="shared" si="13"/>
        <v>0</v>
      </c>
      <c r="M584" s="57"/>
      <c r="N584" s="52"/>
      <c r="O584" s="58"/>
      <c r="P584" s="58"/>
      <c r="Q584" s="58"/>
      <c r="R584" s="58"/>
      <c r="S584" s="58"/>
      <c r="T584" s="58"/>
      <c r="U584" s="58"/>
      <c r="V584" s="58"/>
      <c r="W584" s="59"/>
      <c r="X584" s="47"/>
      <c r="Y584" s="57"/>
      <c r="Z584" s="52"/>
      <c r="AA584" s="51"/>
      <c r="AB584" s="48"/>
      <c r="AC584" s="48"/>
      <c r="AD584" s="48"/>
      <c r="AE584" s="48"/>
      <c r="AF584" s="48"/>
      <c r="AG584" s="48"/>
      <c r="AH584" s="48"/>
    </row>
    <row r="585" spans="1:34" x14ac:dyDescent="0.25">
      <c r="A585" s="29">
        <v>18</v>
      </c>
      <c r="B585" s="22" t="s">
        <v>563</v>
      </c>
      <c r="C585" s="5">
        <f>SUMIFS(base_de_dados!$T:$T,base_de_dados!$B:$B,$B585,base_de_dados!$G:$G,C$61,base_de_dados!$H:$H,$L$1,base_de_dados!$C:$C,$A585,base_de_dados!$M:$M,"&lt;=2007",base_de_dados!$O:$O,"&gt;=39447")</f>
        <v>0</v>
      </c>
      <c r="D585" s="5">
        <f>SUMIFS(base_de_dados!$T:$T,base_de_dados!$B:$B,$B585,base_de_dados!$G:$G,D$61,base_de_dados!$H:$H,$L$1,base_de_dados!$C:$C,$A585,base_de_dados!$M:$M,"&lt;=2007",base_de_dados!$O:$O,"&gt;=39447")</f>
        <v>0</v>
      </c>
      <c r="E585" s="5">
        <f>SUMIFS(base_de_dados!$T:$T,base_de_dados!$B:$B,$B585,base_de_dados!$G:$G,E$61,base_de_dados!$H:$H,$L$1,base_de_dados!$C:$C,$A585,base_de_dados!$M:$M,"&lt;=2007",base_de_dados!$O:$O,"&gt;=39447")</f>
        <v>0</v>
      </c>
      <c r="F585" s="5">
        <f>SUMIFS(base_de_dados!$T:$T,base_de_dados!$B:$B,$B585,base_de_dados!$G:$G,F$61,base_de_dados!$H:$H,$L$1,base_de_dados!$C:$C,$A585,base_de_dados!$M:$M,"&lt;=2007",base_de_dados!$O:$O,"&gt;=39447")</f>
        <v>3.5040598046676814E-2</v>
      </c>
      <c r="G585" s="5">
        <f>SUMIFS(base_de_dados!$T:$T,base_de_dados!$B:$B,$B585,base_de_dados!$G:$G,G$61,base_de_dados!$H:$H,$L$1,base_de_dados!$C:$C,$A585,base_de_dados!$M:$M,"&lt;=2007",base_de_dados!$O:$O,"&gt;=39447")</f>
        <v>0</v>
      </c>
      <c r="H585" s="5">
        <f>SUMIFS(base_de_dados!$T:$T,base_de_dados!$B:$B,$B585,base_de_dados!$G:$G,H$61,base_de_dados!$H:$H,$L$1,base_de_dados!$C:$C,$A585,base_de_dados!$M:$M,"&lt;=2007",base_de_dados!$O:$O,"&gt;=39447")</f>
        <v>0</v>
      </c>
      <c r="I585" s="5">
        <f>SUMIFS(base_de_dados!$T:$T,base_de_dados!$B:$B,$B585,base_de_dados!$G:$G,I$61,base_de_dados!$H:$H,$L$1,base_de_dados!$C:$C,$A585,base_de_dados!$M:$M,"&lt;=2007",base_de_dados!$O:$O,"&gt;=39447")</f>
        <v>0</v>
      </c>
      <c r="J585" s="5">
        <f>SUMIFS(base_de_dados!$T:$T,base_de_dados!$B:$B,$B585,base_de_dados!$G:$G,J$61,base_de_dados!$H:$H,$L$1,base_de_dados!$C:$C,$A585,base_de_dados!$M:$M,"&lt;=2007",base_de_dados!$O:$O,"&gt;=39447")</f>
        <v>0</v>
      </c>
      <c r="K585" s="32">
        <f t="shared" si="13"/>
        <v>3.5040598046676814E-2</v>
      </c>
      <c r="M585" s="57"/>
      <c r="N585" s="52"/>
      <c r="O585" s="58"/>
      <c r="P585" s="58"/>
      <c r="Q585" s="58"/>
      <c r="R585" s="58"/>
      <c r="S585" s="58"/>
      <c r="T585" s="58"/>
      <c r="U585" s="58"/>
      <c r="V585" s="58"/>
      <c r="W585" s="59"/>
      <c r="X585" s="47"/>
      <c r="Y585" s="57"/>
      <c r="Z585" s="52"/>
      <c r="AA585" s="51"/>
      <c r="AB585" s="48"/>
      <c r="AC585" s="48"/>
      <c r="AD585" s="48"/>
      <c r="AE585" s="48"/>
      <c r="AF585" s="48"/>
      <c r="AG585" s="48"/>
      <c r="AH585" s="48"/>
    </row>
    <row r="586" spans="1:34" x14ac:dyDescent="0.25">
      <c r="A586" s="29">
        <v>5</v>
      </c>
      <c r="B586" s="22" t="s">
        <v>1047</v>
      </c>
      <c r="C586" s="5">
        <f>SUMIFS(base_de_dados!$T:$T,base_de_dados!$B:$B,$B586,base_de_dados!$G:$G,C$61,base_de_dados!$H:$H,$L$1,base_de_dados!$C:$C,$A586,base_de_dados!$M:$M,"&lt;=2007",base_de_dados!$O:$O,"&gt;=39447")</f>
        <v>0</v>
      </c>
      <c r="D586" s="5">
        <f>SUMIFS(base_de_dados!$T:$T,base_de_dados!$B:$B,$B586,base_de_dados!$G:$G,D$61,base_de_dados!$H:$H,$L$1,base_de_dados!$C:$C,$A586,base_de_dados!$M:$M,"&lt;=2007",base_de_dados!$O:$O,"&gt;=39447")</f>
        <v>0</v>
      </c>
      <c r="E586" s="5">
        <f>SUMIFS(base_de_dados!$T:$T,base_de_dados!$B:$B,$B586,base_de_dados!$G:$G,E$61,base_de_dados!$H:$H,$L$1,base_de_dados!$C:$C,$A586,base_de_dados!$M:$M,"&lt;=2007",base_de_dados!$O:$O,"&gt;=39447")</f>
        <v>0</v>
      </c>
      <c r="F586" s="5">
        <f>SUMIFS(base_de_dados!$T:$T,base_de_dados!$B:$B,$B586,base_de_dados!$G:$G,F$61,base_de_dados!$H:$H,$L$1,base_de_dados!$C:$C,$A586,base_de_dados!$M:$M,"&lt;=2007",base_de_dados!$O:$O,"&gt;=39447")</f>
        <v>0</v>
      </c>
      <c r="G586" s="5">
        <f>SUMIFS(base_de_dados!$T:$T,base_de_dados!$B:$B,$B586,base_de_dados!$G:$G,G$61,base_de_dados!$H:$H,$L$1,base_de_dados!$C:$C,$A586,base_de_dados!$M:$M,"&lt;=2007",base_de_dados!$O:$O,"&gt;=39447")</f>
        <v>0</v>
      </c>
      <c r="H586" s="5">
        <f>SUMIFS(base_de_dados!$T:$T,base_de_dados!$B:$B,$B586,base_de_dados!$G:$G,H$61,base_de_dados!$H:$H,$L$1,base_de_dados!$C:$C,$A586,base_de_dados!$M:$M,"&lt;=2007",base_de_dados!$O:$O,"&gt;=39447")</f>
        <v>0</v>
      </c>
      <c r="I586" s="5">
        <f>SUMIFS(base_de_dados!$T:$T,base_de_dados!$B:$B,$B586,base_de_dados!$G:$G,I$61,base_de_dados!$H:$H,$L$1,base_de_dados!$C:$C,$A586,base_de_dados!$M:$M,"&lt;=2007",base_de_dados!$O:$O,"&gt;=39447")</f>
        <v>0</v>
      </c>
      <c r="J586" s="5">
        <f>SUMIFS(base_de_dados!$T:$T,base_de_dados!$B:$B,$B586,base_de_dados!$G:$G,J$61,base_de_dados!$H:$H,$L$1,base_de_dados!$C:$C,$A586,base_de_dados!$M:$M,"&lt;=2007",base_de_dados!$O:$O,"&gt;=39447")</f>
        <v>0</v>
      </c>
      <c r="K586" s="32">
        <f t="shared" si="13"/>
        <v>0</v>
      </c>
      <c r="M586" s="57"/>
      <c r="N586" s="52"/>
      <c r="O586" s="58"/>
      <c r="P586" s="58"/>
      <c r="Q586" s="58"/>
      <c r="R586" s="58"/>
      <c r="S586" s="58"/>
      <c r="T586" s="58"/>
      <c r="U586" s="58"/>
      <c r="V586" s="58"/>
      <c r="W586" s="59"/>
      <c r="X586" s="47"/>
      <c r="Y586" s="57"/>
      <c r="Z586" s="52"/>
      <c r="AA586" s="51"/>
      <c r="AB586" s="48"/>
      <c r="AC586" s="48"/>
      <c r="AD586" s="48"/>
      <c r="AE586" s="48"/>
      <c r="AF586" s="48"/>
      <c r="AG586" s="48"/>
      <c r="AH586" s="48"/>
    </row>
    <row r="587" spans="1:34" x14ac:dyDescent="0.25">
      <c r="A587" s="29">
        <v>2</v>
      </c>
      <c r="B587" s="22" t="s">
        <v>1048</v>
      </c>
      <c r="C587" s="5">
        <f>SUMIFS(base_de_dados!$T:$T,base_de_dados!$B:$B,$B587,base_de_dados!$G:$G,C$61,base_de_dados!$H:$H,$L$1,base_de_dados!$C:$C,$A587,base_de_dados!$M:$M,"&lt;=2007",base_de_dados!$O:$O,"&gt;=39447")</f>
        <v>0</v>
      </c>
      <c r="D587" s="5">
        <f>SUMIFS(base_de_dados!$T:$T,base_de_dados!$B:$B,$B587,base_de_dados!$G:$G,D$61,base_de_dados!$H:$H,$L$1,base_de_dados!$C:$C,$A587,base_de_dados!$M:$M,"&lt;=2007",base_de_dados!$O:$O,"&gt;=39447")</f>
        <v>0</v>
      </c>
      <c r="E587" s="5">
        <f>SUMIFS(base_de_dados!$T:$T,base_de_dados!$B:$B,$B587,base_de_dados!$G:$G,E$61,base_de_dados!$H:$H,$L$1,base_de_dados!$C:$C,$A587,base_de_dados!$M:$M,"&lt;=2007",base_de_dados!$O:$O,"&gt;=39447")</f>
        <v>0</v>
      </c>
      <c r="F587" s="5">
        <f>SUMIFS(base_de_dados!$T:$T,base_de_dados!$B:$B,$B587,base_de_dados!$G:$G,F$61,base_de_dados!$H:$H,$L$1,base_de_dados!$C:$C,$A587,base_de_dados!$M:$M,"&lt;=2007",base_de_dados!$O:$O,"&gt;=39447")</f>
        <v>0</v>
      </c>
      <c r="G587" s="5">
        <f>SUMIFS(base_de_dados!$T:$T,base_de_dados!$B:$B,$B587,base_de_dados!$G:$G,G$61,base_de_dados!$H:$H,$L$1,base_de_dados!$C:$C,$A587,base_de_dados!$M:$M,"&lt;=2007",base_de_dados!$O:$O,"&gt;=39447")</f>
        <v>0</v>
      </c>
      <c r="H587" s="5">
        <f>SUMIFS(base_de_dados!$T:$T,base_de_dados!$B:$B,$B587,base_de_dados!$G:$G,H$61,base_de_dados!$H:$H,$L$1,base_de_dados!$C:$C,$A587,base_de_dados!$M:$M,"&lt;=2007",base_de_dados!$O:$O,"&gt;=39447")</f>
        <v>0</v>
      </c>
      <c r="I587" s="5">
        <f>SUMIFS(base_de_dados!$T:$T,base_de_dados!$B:$B,$B587,base_de_dados!$G:$G,I$61,base_de_dados!$H:$H,$L$1,base_de_dados!$C:$C,$A587,base_de_dados!$M:$M,"&lt;=2007",base_de_dados!$O:$O,"&gt;=39447")</f>
        <v>0</v>
      </c>
      <c r="J587" s="5">
        <f>SUMIFS(base_de_dados!$T:$T,base_de_dados!$B:$B,$B587,base_de_dados!$G:$G,J$61,base_de_dados!$H:$H,$L$1,base_de_dados!$C:$C,$A587,base_de_dados!$M:$M,"&lt;=2007",base_de_dados!$O:$O,"&gt;=39447")</f>
        <v>0</v>
      </c>
      <c r="K587" s="32">
        <f t="shared" si="13"/>
        <v>0</v>
      </c>
      <c r="M587" s="57"/>
      <c r="N587" s="52"/>
      <c r="O587" s="58"/>
      <c r="P587" s="58"/>
      <c r="Q587" s="58"/>
      <c r="R587" s="58"/>
      <c r="S587" s="58"/>
      <c r="T587" s="58"/>
      <c r="U587" s="58"/>
      <c r="V587" s="58"/>
      <c r="W587" s="59"/>
      <c r="X587" s="47"/>
      <c r="Y587" s="57"/>
      <c r="Z587" s="52"/>
      <c r="AA587" s="51"/>
      <c r="AB587" s="48"/>
      <c r="AC587" s="48"/>
      <c r="AD587" s="48"/>
      <c r="AE587" s="48"/>
      <c r="AF587" s="48"/>
      <c r="AG587" s="48"/>
      <c r="AH587" s="48"/>
    </row>
    <row r="588" spans="1:34" x14ac:dyDescent="0.25">
      <c r="A588" s="29">
        <v>9</v>
      </c>
      <c r="B588" s="22" t="s">
        <v>1049</v>
      </c>
      <c r="C588" s="5">
        <f>SUMIFS(base_de_dados!$T:$T,base_de_dados!$B:$B,$B588,base_de_dados!$G:$G,C$61,base_de_dados!$H:$H,$L$1,base_de_dados!$C:$C,$A588,base_de_dados!$M:$M,"&lt;=2007",base_de_dados!$O:$O,"&gt;=39447")</f>
        <v>0</v>
      </c>
      <c r="D588" s="5">
        <f>SUMIFS(base_de_dados!$T:$T,base_de_dados!$B:$B,$B588,base_de_dados!$G:$G,D$61,base_de_dados!$H:$H,$L$1,base_de_dados!$C:$C,$A588,base_de_dados!$M:$M,"&lt;=2007",base_de_dados!$O:$O,"&gt;=39447")</f>
        <v>0</v>
      </c>
      <c r="E588" s="5">
        <f>SUMIFS(base_de_dados!$T:$T,base_de_dados!$B:$B,$B588,base_de_dados!$G:$G,E$61,base_de_dados!$H:$H,$L$1,base_de_dados!$C:$C,$A588,base_de_dados!$M:$M,"&lt;=2007",base_de_dados!$O:$O,"&gt;=39447")</f>
        <v>0</v>
      </c>
      <c r="F588" s="5">
        <f>SUMIFS(base_de_dados!$T:$T,base_de_dados!$B:$B,$B588,base_de_dados!$G:$G,F$61,base_de_dados!$H:$H,$L$1,base_de_dados!$C:$C,$A588,base_de_dados!$M:$M,"&lt;=2007",base_de_dados!$O:$O,"&gt;=39447")</f>
        <v>0</v>
      </c>
      <c r="G588" s="5">
        <f>SUMIFS(base_de_dados!$T:$T,base_de_dados!$B:$B,$B588,base_de_dados!$G:$G,G$61,base_de_dados!$H:$H,$L$1,base_de_dados!$C:$C,$A588,base_de_dados!$M:$M,"&lt;=2007",base_de_dados!$O:$O,"&gt;=39447")</f>
        <v>0</v>
      </c>
      <c r="H588" s="5">
        <f>SUMIFS(base_de_dados!$T:$T,base_de_dados!$B:$B,$B588,base_de_dados!$G:$G,H$61,base_de_dados!$H:$H,$L$1,base_de_dados!$C:$C,$A588,base_de_dados!$M:$M,"&lt;=2007",base_de_dados!$O:$O,"&gt;=39447")</f>
        <v>0</v>
      </c>
      <c r="I588" s="5">
        <f>SUMIFS(base_de_dados!$T:$T,base_de_dados!$B:$B,$B588,base_de_dados!$G:$G,I$61,base_de_dados!$H:$H,$L$1,base_de_dados!$C:$C,$A588,base_de_dados!$M:$M,"&lt;=2007",base_de_dados!$O:$O,"&gt;=39447")</f>
        <v>0</v>
      </c>
      <c r="J588" s="5">
        <f>SUMIFS(base_de_dados!$T:$T,base_de_dados!$B:$B,$B588,base_de_dados!$G:$G,J$61,base_de_dados!$H:$H,$L$1,base_de_dados!$C:$C,$A588,base_de_dados!$M:$M,"&lt;=2007",base_de_dados!$O:$O,"&gt;=39447")</f>
        <v>0</v>
      </c>
      <c r="K588" s="32">
        <f t="shared" si="13"/>
        <v>0</v>
      </c>
      <c r="M588" s="57"/>
      <c r="N588" s="52"/>
      <c r="O588" s="58"/>
      <c r="P588" s="58"/>
      <c r="Q588" s="58"/>
      <c r="R588" s="58"/>
      <c r="S588" s="58"/>
      <c r="T588" s="58"/>
      <c r="U588" s="58"/>
      <c r="V588" s="58"/>
      <c r="W588" s="59"/>
      <c r="X588" s="47"/>
      <c r="Y588" s="57"/>
      <c r="Z588" s="52"/>
      <c r="AA588" s="51"/>
      <c r="AB588" s="48"/>
      <c r="AC588" s="48"/>
      <c r="AD588" s="48"/>
      <c r="AE588" s="48"/>
      <c r="AF588" s="48"/>
      <c r="AG588" s="48"/>
      <c r="AH588" s="48"/>
    </row>
    <row r="589" spans="1:34" x14ac:dyDescent="0.25">
      <c r="A589" s="29">
        <v>5</v>
      </c>
      <c r="B589" s="22" t="s">
        <v>1050</v>
      </c>
      <c r="C589" s="5">
        <f>SUMIFS(base_de_dados!$T:$T,base_de_dados!$B:$B,$B589,base_de_dados!$G:$G,C$61,base_de_dados!$H:$H,$L$1,base_de_dados!$C:$C,$A589,base_de_dados!$M:$M,"&lt;=2007",base_de_dados!$O:$O,"&gt;=39447")</f>
        <v>0</v>
      </c>
      <c r="D589" s="5">
        <f>SUMIFS(base_de_dados!$T:$T,base_de_dados!$B:$B,$B589,base_de_dados!$G:$G,D$61,base_de_dados!$H:$H,$L$1,base_de_dados!$C:$C,$A589,base_de_dados!$M:$M,"&lt;=2007",base_de_dados!$O:$O,"&gt;=39447")</f>
        <v>0</v>
      </c>
      <c r="E589" s="5">
        <f>SUMIFS(base_de_dados!$T:$T,base_de_dados!$B:$B,$B589,base_de_dados!$G:$G,E$61,base_de_dados!$H:$H,$L$1,base_de_dados!$C:$C,$A589,base_de_dados!$M:$M,"&lt;=2007",base_de_dados!$O:$O,"&gt;=39447")</f>
        <v>0</v>
      </c>
      <c r="F589" s="5">
        <f>SUMIFS(base_de_dados!$T:$T,base_de_dados!$B:$B,$B589,base_de_dados!$G:$G,F$61,base_de_dados!$H:$H,$L$1,base_de_dados!$C:$C,$A589,base_de_dados!$M:$M,"&lt;=2007",base_de_dados!$O:$O,"&gt;=39447")</f>
        <v>0</v>
      </c>
      <c r="G589" s="5">
        <f>SUMIFS(base_de_dados!$T:$T,base_de_dados!$B:$B,$B589,base_de_dados!$G:$G,G$61,base_de_dados!$H:$H,$L$1,base_de_dados!$C:$C,$A589,base_de_dados!$M:$M,"&lt;=2007",base_de_dados!$O:$O,"&gt;=39447")</f>
        <v>0</v>
      </c>
      <c r="H589" s="5">
        <f>SUMIFS(base_de_dados!$T:$T,base_de_dados!$B:$B,$B589,base_de_dados!$G:$G,H$61,base_de_dados!$H:$H,$L$1,base_de_dados!$C:$C,$A589,base_de_dados!$M:$M,"&lt;=2007",base_de_dados!$O:$O,"&gt;=39447")</f>
        <v>0</v>
      </c>
      <c r="I589" s="5">
        <f>SUMIFS(base_de_dados!$T:$T,base_de_dados!$B:$B,$B589,base_de_dados!$G:$G,I$61,base_de_dados!$H:$H,$L$1,base_de_dados!$C:$C,$A589,base_de_dados!$M:$M,"&lt;=2007",base_de_dados!$O:$O,"&gt;=39447")</f>
        <v>0</v>
      </c>
      <c r="J589" s="5">
        <f>SUMIFS(base_de_dados!$T:$T,base_de_dados!$B:$B,$B589,base_de_dados!$G:$G,J$61,base_de_dados!$H:$H,$L$1,base_de_dados!$C:$C,$A589,base_de_dados!$M:$M,"&lt;=2007",base_de_dados!$O:$O,"&gt;=39447")</f>
        <v>0</v>
      </c>
      <c r="K589" s="32">
        <f t="shared" si="13"/>
        <v>0</v>
      </c>
      <c r="M589" s="57"/>
      <c r="N589" s="52"/>
      <c r="O589" s="58"/>
      <c r="P589" s="58"/>
      <c r="Q589" s="58"/>
      <c r="R589" s="58"/>
      <c r="S589" s="58"/>
      <c r="T589" s="58"/>
      <c r="U589" s="58"/>
      <c r="V589" s="58"/>
      <c r="W589" s="59"/>
      <c r="X589" s="47"/>
      <c r="Y589" s="57"/>
      <c r="Z589" s="52"/>
      <c r="AA589" s="51"/>
      <c r="AB589" s="48"/>
      <c r="AC589" s="48"/>
      <c r="AD589" s="48"/>
      <c r="AE589" s="48"/>
      <c r="AF589" s="48"/>
      <c r="AG589" s="48"/>
      <c r="AH589" s="48"/>
    </row>
    <row r="590" spans="1:34" x14ac:dyDescent="0.25">
      <c r="A590" s="29">
        <v>20</v>
      </c>
      <c r="B590" s="22" t="s">
        <v>1051</v>
      </c>
      <c r="C590" s="5">
        <f>SUMIFS(base_de_dados!$T:$T,base_de_dados!$B:$B,$B590,base_de_dados!$G:$G,C$61,base_de_dados!$H:$H,$L$1,base_de_dados!$C:$C,$A590,base_de_dados!$M:$M,"&lt;=2007",base_de_dados!$O:$O,"&gt;=39447")</f>
        <v>0</v>
      </c>
      <c r="D590" s="5">
        <f>SUMIFS(base_de_dados!$T:$T,base_de_dados!$B:$B,$B590,base_de_dados!$G:$G,D$61,base_de_dados!$H:$H,$L$1,base_de_dados!$C:$C,$A590,base_de_dados!$M:$M,"&lt;=2007",base_de_dados!$O:$O,"&gt;=39447")</f>
        <v>0</v>
      </c>
      <c r="E590" s="5">
        <f>SUMIFS(base_de_dados!$T:$T,base_de_dados!$B:$B,$B590,base_de_dados!$G:$G,E$61,base_de_dados!$H:$H,$L$1,base_de_dados!$C:$C,$A590,base_de_dados!$M:$M,"&lt;=2007",base_de_dados!$O:$O,"&gt;=39447")</f>
        <v>0</v>
      </c>
      <c r="F590" s="5">
        <f>SUMIFS(base_de_dados!$T:$T,base_de_dados!$B:$B,$B590,base_de_dados!$G:$G,F$61,base_de_dados!$H:$H,$L$1,base_de_dados!$C:$C,$A590,base_de_dados!$M:$M,"&lt;=2007",base_de_dados!$O:$O,"&gt;=39447")</f>
        <v>0</v>
      </c>
      <c r="G590" s="5">
        <f>SUMIFS(base_de_dados!$T:$T,base_de_dados!$B:$B,$B590,base_de_dados!$G:$G,G$61,base_de_dados!$H:$H,$L$1,base_de_dados!$C:$C,$A590,base_de_dados!$M:$M,"&lt;=2007",base_de_dados!$O:$O,"&gt;=39447")</f>
        <v>0</v>
      </c>
      <c r="H590" s="5">
        <f>SUMIFS(base_de_dados!$T:$T,base_de_dados!$B:$B,$B590,base_de_dados!$G:$G,H$61,base_de_dados!$H:$H,$L$1,base_de_dados!$C:$C,$A590,base_de_dados!$M:$M,"&lt;=2007",base_de_dados!$O:$O,"&gt;=39447")</f>
        <v>0</v>
      </c>
      <c r="I590" s="5">
        <f>SUMIFS(base_de_dados!$T:$T,base_de_dados!$B:$B,$B590,base_de_dados!$G:$G,I$61,base_de_dados!$H:$H,$L$1,base_de_dados!$C:$C,$A590,base_de_dados!$M:$M,"&lt;=2007",base_de_dados!$O:$O,"&gt;=39447")</f>
        <v>0</v>
      </c>
      <c r="J590" s="5">
        <f>SUMIFS(base_de_dados!$T:$T,base_de_dados!$B:$B,$B590,base_de_dados!$G:$G,J$61,base_de_dados!$H:$H,$L$1,base_de_dados!$C:$C,$A590,base_de_dados!$M:$M,"&lt;=2007",base_de_dados!$O:$O,"&gt;=39447")</f>
        <v>0</v>
      </c>
      <c r="K590" s="32">
        <f t="shared" si="13"/>
        <v>0</v>
      </c>
      <c r="M590" s="57"/>
      <c r="N590" s="52"/>
      <c r="O590" s="58"/>
      <c r="P590" s="58"/>
      <c r="Q590" s="58"/>
      <c r="R590" s="58"/>
      <c r="S590" s="58"/>
      <c r="T590" s="58"/>
      <c r="U590" s="58"/>
      <c r="V590" s="58"/>
      <c r="W590" s="59"/>
      <c r="X590" s="47"/>
      <c r="Y590" s="57"/>
      <c r="Z590" s="52"/>
      <c r="AA590" s="51"/>
      <c r="AB590" s="48"/>
      <c r="AC590" s="48"/>
      <c r="AD590" s="48"/>
      <c r="AE590" s="48"/>
      <c r="AF590" s="48"/>
      <c r="AG590" s="48"/>
      <c r="AH590" s="48"/>
    </row>
    <row r="591" spans="1:34" x14ac:dyDescent="0.25">
      <c r="A591" s="29">
        <v>9</v>
      </c>
      <c r="B591" s="22" t="s">
        <v>541</v>
      </c>
      <c r="C591" s="5">
        <f>SUMIFS(base_de_dados!$T:$T,base_de_dados!$B:$B,$B591,base_de_dados!$G:$G,C$61,base_de_dados!$H:$H,$L$1,base_de_dados!$C:$C,$A591,base_de_dados!$M:$M,"&lt;=2007",base_de_dados!$O:$O,"&gt;=39447")</f>
        <v>0</v>
      </c>
      <c r="D591" s="5">
        <f>SUMIFS(base_de_dados!$T:$T,base_de_dados!$B:$B,$B591,base_de_dados!$G:$G,D$61,base_de_dados!$H:$H,$L$1,base_de_dados!$C:$C,$A591,base_de_dados!$M:$M,"&lt;=2007",base_de_dados!$O:$O,"&gt;=39447")</f>
        <v>0</v>
      </c>
      <c r="E591" s="5">
        <f>SUMIFS(base_de_dados!$T:$T,base_de_dados!$B:$B,$B591,base_de_dados!$G:$G,E$61,base_de_dados!$H:$H,$L$1,base_de_dados!$C:$C,$A591,base_de_dados!$M:$M,"&lt;=2007",base_de_dados!$O:$O,"&gt;=39447")</f>
        <v>0</v>
      </c>
      <c r="F591" s="5">
        <f>SUMIFS(base_de_dados!$T:$T,base_de_dados!$B:$B,$B591,base_de_dados!$G:$G,F$61,base_de_dados!$H:$H,$L$1,base_de_dados!$C:$C,$A591,base_de_dados!$M:$M,"&lt;=2007",base_de_dados!$O:$O,"&gt;=39447")</f>
        <v>0</v>
      </c>
      <c r="G591" s="5">
        <f>SUMIFS(base_de_dados!$T:$T,base_de_dados!$B:$B,$B591,base_de_dados!$G:$G,G$61,base_de_dados!$H:$H,$L$1,base_de_dados!$C:$C,$A591,base_de_dados!$M:$M,"&lt;=2007",base_de_dados!$O:$O,"&gt;=39447")</f>
        <v>0</v>
      </c>
      <c r="H591" s="5">
        <f>SUMIFS(base_de_dados!$T:$T,base_de_dados!$B:$B,$B591,base_de_dados!$G:$G,H$61,base_de_dados!$H:$H,$L$1,base_de_dados!$C:$C,$A591,base_de_dados!$M:$M,"&lt;=2007",base_de_dados!$O:$O,"&gt;=39447")</f>
        <v>0</v>
      </c>
      <c r="I591" s="5">
        <f>SUMIFS(base_de_dados!$T:$T,base_de_dados!$B:$B,$B591,base_de_dados!$G:$G,I$61,base_de_dados!$H:$H,$L$1,base_de_dados!$C:$C,$A591,base_de_dados!$M:$M,"&lt;=2007",base_de_dados!$O:$O,"&gt;=39447")</f>
        <v>0</v>
      </c>
      <c r="J591" s="5">
        <f>SUMIFS(base_de_dados!$T:$T,base_de_dados!$B:$B,$B591,base_de_dados!$G:$G,J$61,base_de_dados!$H:$H,$L$1,base_de_dados!$C:$C,$A591,base_de_dados!$M:$M,"&lt;=2007",base_de_dados!$O:$O,"&gt;=39447")</f>
        <v>0</v>
      </c>
      <c r="K591" s="32">
        <f t="shared" si="13"/>
        <v>0</v>
      </c>
      <c r="M591" s="57"/>
      <c r="N591" s="52"/>
      <c r="O591" s="58"/>
      <c r="P591" s="58"/>
      <c r="Q591" s="58"/>
      <c r="R591" s="58"/>
      <c r="S591" s="58"/>
      <c r="T591" s="58"/>
      <c r="U591" s="58"/>
      <c r="V591" s="58"/>
      <c r="W591" s="59"/>
      <c r="X591" s="47"/>
      <c r="Y591" s="57"/>
      <c r="Z591" s="52"/>
      <c r="AA591" s="51"/>
      <c r="AB591" s="48"/>
      <c r="AC591" s="48"/>
      <c r="AD591" s="48"/>
      <c r="AE591" s="48"/>
      <c r="AF591" s="48"/>
      <c r="AG591" s="48"/>
      <c r="AH591" s="48"/>
    </row>
    <row r="592" spans="1:34" x14ac:dyDescent="0.25">
      <c r="A592" s="29">
        <v>15</v>
      </c>
      <c r="B592" s="22" t="s">
        <v>1052</v>
      </c>
      <c r="C592" s="5">
        <f>SUMIFS(base_de_dados!$T:$T,base_de_dados!$B:$B,$B592,base_de_dados!$G:$G,C$61,base_de_dados!$H:$H,$L$1,base_de_dados!$C:$C,$A592,base_de_dados!$M:$M,"&lt;=2007",base_de_dados!$O:$O,"&gt;=39447")</f>
        <v>0</v>
      </c>
      <c r="D592" s="5">
        <f>SUMIFS(base_de_dados!$T:$T,base_de_dados!$B:$B,$B592,base_de_dados!$G:$G,D$61,base_de_dados!$H:$H,$L$1,base_de_dados!$C:$C,$A592,base_de_dados!$M:$M,"&lt;=2007",base_de_dados!$O:$O,"&gt;=39447")</f>
        <v>0</v>
      </c>
      <c r="E592" s="5">
        <f>SUMIFS(base_de_dados!$T:$T,base_de_dados!$B:$B,$B592,base_de_dados!$G:$G,E$61,base_de_dados!$H:$H,$L$1,base_de_dados!$C:$C,$A592,base_de_dados!$M:$M,"&lt;=2007",base_de_dados!$O:$O,"&gt;=39447")</f>
        <v>0</v>
      </c>
      <c r="F592" s="5">
        <f>SUMIFS(base_de_dados!$T:$T,base_de_dados!$B:$B,$B592,base_de_dados!$G:$G,F$61,base_de_dados!$H:$H,$L$1,base_de_dados!$C:$C,$A592,base_de_dados!$M:$M,"&lt;=2007",base_de_dados!$O:$O,"&gt;=39447")</f>
        <v>0</v>
      </c>
      <c r="G592" s="5">
        <f>SUMIFS(base_de_dados!$T:$T,base_de_dados!$B:$B,$B592,base_de_dados!$G:$G,G$61,base_de_dados!$H:$H,$L$1,base_de_dados!$C:$C,$A592,base_de_dados!$M:$M,"&lt;=2007",base_de_dados!$O:$O,"&gt;=39447")</f>
        <v>0</v>
      </c>
      <c r="H592" s="5">
        <f>SUMIFS(base_de_dados!$T:$T,base_de_dados!$B:$B,$B592,base_de_dados!$G:$G,H$61,base_de_dados!$H:$H,$L$1,base_de_dados!$C:$C,$A592,base_de_dados!$M:$M,"&lt;=2007",base_de_dados!$O:$O,"&gt;=39447")</f>
        <v>0</v>
      </c>
      <c r="I592" s="5">
        <f>SUMIFS(base_de_dados!$T:$T,base_de_dados!$B:$B,$B592,base_de_dados!$G:$G,I$61,base_de_dados!$H:$H,$L$1,base_de_dados!$C:$C,$A592,base_de_dados!$M:$M,"&lt;=2007",base_de_dados!$O:$O,"&gt;=39447")</f>
        <v>0</v>
      </c>
      <c r="J592" s="5">
        <f>SUMIFS(base_de_dados!$T:$T,base_de_dados!$B:$B,$B592,base_de_dados!$G:$G,J$61,base_de_dados!$H:$H,$L$1,base_de_dados!$C:$C,$A592,base_de_dados!$M:$M,"&lt;=2007",base_de_dados!$O:$O,"&gt;=39447")</f>
        <v>0</v>
      </c>
      <c r="K592" s="32">
        <f t="shared" si="13"/>
        <v>0</v>
      </c>
      <c r="M592" s="57"/>
      <c r="N592" s="52"/>
      <c r="O592" s="58"/>
      <c r="P592" s="58"/>
      <c r="Q592" s="58"/>
      <c r="R592" s="58"/>
      <c r="S592" s="58"/>
      <c r="T592" s="58"/>
      <c r="U592" s="58"/>
      <c r="V592" s="58"/>
      <c r="W592" s="59"/>
      <c r="X592" s="47"/>
      <c r="Y592" s="57"/>
      <c r="Z592" s="52"/>
      <c r="AA592" s="51"/>
      <c r="AB592" s="48"/>
      <c r="AC592" s="48"/>
      <c r="AD592" s="48"/>
      <c r="AE592" s="48"/>
      <c r="AF592" s="48"/>
      <c r="AG592" s="48"/>
      <c r="AH592" s="48"/>
    </row>
    <row r="593" spans="1:34" x14ac:dyDescent="0.25">
      <c r="A593" s="29">
        <v>4</v>
      </c>
      <c r="B593" s="22" t="s">
        <v>500</v>
      </c>
      <c r="C593" s="5">
        <f>SUMIFS(base_de_dados!$T:$T,base_de_dados!$B:$B,$B593,base_de_dados!$G:$G,C$61,base_de_dados!$H:$H,$L$1,base_de_dados!$C:$C,$A593,base_de_dados!$M:$M,"&lt;=2007",base_de_dados!$O:$O,"&gt;=39447")</f>
        <v>0</v>
      </c>
      <c r="D593" s="5">
        <f>SUMIFS(base_de_dados!$T:$T,base_de_dados!$B:$B,$B593,base_de_dados!$G:$G,D$61,base_de_dados!$H:$H,$L$1,base_de_dados!$C:$C,$A593,base_de_dados!$M:$M,"&lt;=2007",base_de_dados!$O:$O,"&gt;=39447")</f>
        <v>6.9444444444444448E-2</v>
      </c>
      <c r="E593" s="5">
        <f>SUMIFS(base_de_dados!$T:$T,base_de_dados!$B:$B,$B593,base_de_dados!$G:$G,E$61,base_de_dados!$H:$H,$L$1,base_de_dados!$C:$C,$A593,base_de_dados!$M:$M,"&lt;=2007",base_de_dados!$O:$O,"&gt;=39447")</f>
        <v>9.4977168949771692E-4</v>
      </c>
      <c r="F593" s="5">
        <f>SUMIFS(base_de_dados!$T:$T,base_de_dados!$B:$B,$B593,base_de_dados!$G:$G,F$61,base_de_dados!$H:$H,$L$1,base_de_dados!$C:$C,$A593,base_de_dados!$M:$M,"&lt;=2007",base_de_dados!$O:$O,"&gt;=39447")</f>
        <v>0</v>
      </c>
      <c r="G593" s="5">
        <f>SUMIFS(base_de_dados!$T:$T,base_de_dados!$B:$B,$B593,base_de_dados!$G:$G,G$61,base_de_dados!$H:$H,$L$1,base_de_dados!$C:$C,$A593,base_de_dados!$M:$M,"&lt;=2007",base_de_dados!$O:$O,"&gt;=39447")</f>
        <v>0</v>
      </c>
      <c r="H593" s="5">
        <f>SUMIFS(base_de_dados!$T:$T,base_de_dados!$B:$B,$B593,base_de_dados!$G:$G,H$61,base_de_dados!$H:$H,$L$1,base_de_dados!$C:$C,$A593,base_de_dados!$M:$M,"&lt;=2007",base_de_dados!$O:$O,"&gt;=39447")</f>
        <v>0</v>
      </c>
      <c r="I593" s="5">
        <f>SUMIFS(base_de_dados!$T:$T,base_de_dados!$B:$B,$B593,base_de_dados!$G:$G,I$61,base_de_dados!$H:$H,$L$1,base_de_dados!$C:$C,$A593,base_de_dados!$M:$M,"&lt;=2007",base_de_dados!$O:$O,"&gt;=39447")</f>
        <v>0.14465753424657535</v>
      </c>
      <c r="J593" s="5">
        <f>SUMIFS(base_de_dados!$T:$T,base_de_dados!$B:$B,$B593,base_de_dados!$G:$G,J$61,base_de_dados!$H:$H,$L$1,base_de_dados!$C:$C,$A593,base_de_dados!$M:$M,"&lt;=2007",base_de_dados!$O:$O,"&gt;=39447")</f>
        <v>0</v>
      </c>
      <c r="K593" s="32">
        <f t="shared" si="13"/>
        <v>0.21505175038051749</v>
      </c>
      <c r="M593" s="57"/>
      <c r="N593" s="52"/>
      <c r="O593" s="58"/>
      <c r="P593" s="58"/>
      <c r="Q593" s="58"/>
      <c r="R593" s="58"/>
      <c r="S593" s="58"/>
      <c r="T593" s="58"/>
      <c r="U593" s="58"/>
      <c r="V593" s="58"/>
      <c r="W593" s="59"/>
      <c r="X593" s="47"/>
      <c r="Y593" s="57"/>
      <c r="Z593" s="52"/>
      <c r="AA593" s="51"/>
      <c r="AB593" s="48"/>
      <c r="AC593" s="48"/>
      <c r="AD593" s="48"/>
      <c r="AE593" s="48"/>
      <c r="AF593" s="48"/>
      <c r="AG593" s="48"/>
      <c r="AH593" s="48"/>
    </row>
    <row r="594" spans="1:34" x14ac:dyDescent="0.25">
      <c r="A594" s="29">
        <v>18</v>
      </c>
      <c r="B594" s="22" t="s">
        <v>1053</v>
      </c>
      <c r="C594" s="5">
        <f>SUMIFS(base_de_dados!$T:$T,base_de_dados!$B:$B,$B594,base_de_dados!$G:$G,C$61,base_de_dados!$H:$H,$L$1,base_de_dados!$C:$C,$A594,base_de_dados!$M:$M,"&lt;=2007",base_de_dados!$O:$O,"&gt;=39447")</f>
        <v>0</v>
      </c>
      <c r="D594" s="5">
        <f>SUMIFS(base_de_dados!$T:$T,base_de_dados!$B:$B,$B594,base_de_dados!$G:$G,D$61,base_de_dados!$H:$H,$L$1,base_de_dados!$C:$C,$A594,base_de_dados!$M:$M,"&lt;=2007",base_de_dados!$O:$O,"&gt;=39447")</f>
        <v>0</v>
      </c>
      <c r="E594" s="5">
        <f>SUMIFS(base_de_dados!$T:$T,base_de_dados!$B:$B,$B594,base_de_dados!$G:$G,E$61,base_de_dados!$H:$H,$L$1,base_de_dados!$C:$C,$A594,base_de_dados!$M:$M,"&lt;=2007",base_de_dados!$O:$O,"&gt;=39447")</f>
        <v>0</v>
      </c>
      <c r="F594" s="5">
        <f>SUMIFS(base_de_dados!$T:$T,base_de_dados!$B:$B,$B594,base_de_dados!$G:$G,F$61,base_de_dados!$H:$H,$L$1,base_de_dados!$C:$C,$A594,base_de_dados!$M:$M,"&lt;=2007",base_de_dados!$O:$O,"&gt;=39447")</f>
        <v>0</v>
      </c>
      <c r="G594" s="5">
        <f>SUMIFS(base_de_dados!$T:$T,base_de_dados!$B:$B,$B594,base_de_dados!$G:$G,G$61,base_de_dados!$H:$H,$L$1,base_de_dados!$C:$C,$A594,base_de_dados!$M:$M,"&lt;=2007",base_de_dados!$O:$O,"&gt;=39447")</f>
        <v>0</v>
      </c>
      <c r="H594" s="5">
        <f>SUMIFS(base_de_dados!$T:$T,base_de_dados!$B:$B,$B594,base_de_dados!$G:$G,H$61,base_de_dados!$H:$H,$L$1,base_de_dados!$C:$C,$A594,base_de_dados!$M:$M,"&lt;=2007",base_de_dados!$O:$O,"&gt;=39447")</f>
        <v>0</v>
      </c>
      <c r="I594" s="5">
        <f>SUMIFS(base_de_dados!$T:$T,base_de_dados!$B:$B,$B594,base_de_dados!$G:$G,I$61,base_de_dados!$H:$H,$L$1,base_de_dados!$C:$C,$A594,base_de_dados!$M:$M,"&lt;=2007",base_de_dados!$O:$O,"&gt;=39447")</f>
        <v>0</v>
      </c>
      <c r="J594" s="5">
        <f>SUMIFS(base_de_dados!$T:$T,base_de_dados!$B:$B,$B594,base_de_dados!$G:$G,J$61,base_de_dados!$H:$H,$L$1,base_de_dados!$C:$C,$A594,base_de_dados!$M:$M,"&lt;=2007",base_de_dados!$O:$O,"&gt;=39447")</f>
        <v>0</v>
      </c>
      <c r="K594" s="32">
        <f t="shared" si="13"/>
        <v>0</v>
      </c>
      <c r="M594" s="57"/>
      <c r="N594" s="52"/>
      <c r="O594" s="58"/>
      <c r="P594" s="58"/>
      <c r="Q594" s="58"/>
      <c r="R594" s="58"/>
      <c r="S594" s="58"/>
      <c r="T594" s="58"/>
      <c r="U594" s="58"/>
      <c r="V594" s="58"/>
      <c r="W594" s="59"/>
      <c r="X594" s="47"/>
      <c r="Y594" s="57"/>
      <c r="Z594" s="52"/>
      <c r="AA594" s="51"/>
      <c r="AB594" s="48"/>
      <c r="AC594" s="48"/>
      <c r="AD594" s="48"/>
      <c r="AE594" s="48"/>
      <c r="AF594" s="48"/>
      <c r="AG594" s="48"/>
      <c r="AH594" s="48"/>
    </row>
    <row r="595" spans="1:34" x14ac:dyDescent="0.25">
      <c r="A595" s="29">
        <v>18</v>
      </c>
      <c r="B595" s="22" t="s">
        <v>619</v>
      </c>
      <c r="C595" s="5">
        <f>SUMIFS(base_de_dados!$T:$T,base_de_dados!$B:$B,$B595,base_de_dados!$G:$G,C$61,base_de_dados!$H:$H,$L$1,base_de_dados!$C:$C,$A595,base_de_dados!$M:$M,"&lt;=2007",base_de_dados!$O:$O,"&gt;=39447")</f>
        <v>0</v>
      </c>
      <c r="D595" s="5">
        <f>SUMIFS(base_de_dados!$T:$T,base_de_dados!$B:$B,$B595,base_de_dados!$G:$G,D$61,base_de_dados!$H:$H,$L$1,base_de_dados!$C:$C,$A595,base_de_dados!$M:$M,"&lt;=2007",base_de_dados!$O:$O,"&gt;=39447")</f>
        <v>0</v>
      </c>
      <c r="E595" s="5">
        <f>SUMIFS(base_de_dados!$T:$T,base_de_dados!$B:$B,$B595,base_de_dados!$G:$G,E$61,base_de_dados!$H:$H,$L$1,base_de_dados!$C:$C,$A595,base_de_dados!$M:$M,"&lt;=2007",base_de_dados!$O:$O,"&gt;=39447")</f>
        <v>0</v>
      </c>
      <c r="F595" s="5">
        <f>SUMIFS(base_de_dados!$T:$T,base_de_dados!$B:$B,$B595,base_de_dados!$G:$G,F$61,base_de_dados!$H:$H,$L$1,base_de_dados!$C:$C,$A595,base_de_dados!$M:$M,"&lt;=2007",base_de_dados!$O:$O,"&gt;=39447")</f>
        <v>0</v>
      </c>
      <c r="G595" s="5">
        <f>SUMIFS(base_de_dados!$T:$T,base_de_dados!$B:$B,$B595,base_de_dados!$G:$G,G$61,base_de_dados!$H:$H,$L$1,base_de_dados!$C:$C,$A595,base_de_dados!$M:$M,"&lt;=2007",base_de_dados!$O:$O,"&gt;=39447")</f>
        <v>0</v>
      </c>
      <c r="H595" s="5">
        <f>SUMIFS(base_de_dados!$T:$T,base_de_dados!$B:$B,$B595,base_de_dados!$G:$G,H$61,base_de_dados!$H:$H,$L$1,base_de_dados!$C:$C,$A595,base_de_dados!$M:$M,"&lt;=2007",base_de_dados!$O:$O,"&gt;=39447")</f>
        <v>0</v>
      </c>
      <c r="I595" s="5">
        <f>SUMIFS(base_de_dados!$T:$T,base_de_dados!$B:$B,$B595,base_de_dados!$G:$G,I$61,base_de_dados!$H:$H,$L$1,base_de_dados!$C:$C,$A595,base_de_dados!$M:$M,"&lt;=2007",base_de_dados!$O:$O,"&gt;=39447")</f>
        <v>0</v>
      </c>
      <c r="J595" s="5">
        <f>SUMIFS(base_de_dados!$T:$T,base_de_dados!$B:$B,$B595,base_de_dados!$G:$G,J$61,base_de_dados!$H:$H,$L$1,base_de_dados!$C:$C,$A595,base_de_dados!$M:$M,"&lt;=2007",base_de_dados!$O:$O,"&gt;=39447")</f>
        <v>0</v>
      </c>
      <c r="K595" s="32">
        <f t="shared" si="13"/>
        <v>0</v>
      </c>
      <c r="M595" s="57"/>
      <c r="N595" s="52"/>
      <c r="O595" s="58"/>
      <c r="P595" s="58"/>
      <c r="Q595" s="58"/>
      <c r="R595" s="58"/>
      <c r="S595" s="58"/>
      <c r="T595" s="58"/>
      <c r="U595" s="58"/>
      <c r="V595" s="58"/>
      <c r="W595" s="59"/>
      <c r="X595" s="47"/>
      <c r="Y595" s="57"/>
      <c r="Z595" s="52"/>
      <c r="AA595" s="51"/>
      <c r="AB595" s="48"/>
      <c r="AC595" s="48"/>
      <c r="AD595" s="48"/>
      <c r="AE595" s="48"/>
      <c r="AF595" s="48"/>
      <c r="AG595" s="48"/>
      <c r="AH595" s="48"/>
    </row>
    <row r="596" spans="1:34" x14ac:dyDescent="0.25">
      <c r="A596" s="29">
        <v>6</v>
      </c>
      <c r="B596" s="22" t="s">
        <v>1054</v>
      </c>
      <c r="C596" s="5">
        <f>SUMIFS(base_de_dados!$T:$T,base_de_dados!$B:$B,$B596,base_de_dados!$G:$G,C$61,base_de_dados!$H:$H,$L$1,base_de_dados!$C:$C,$A596,base_de_dados!$M:$M,"&lt;=2007",base_de_dados!$O:$O,"&gt;=39447")</f>
        <v>0</v>
      </c>
      <c r="D596" s="5">
        <f>SUMIFS(base_de_dados!$T:$T,base_de_dados!$B:$B,$B596,base_de_dados!$G:$G,D$61,base_de_dados!$H:$H,$L$1,base_de_dados!$C:$C,$A596,base_de_dados!$M:$M,"&lt;=2007",base_de_dados!$O:$O,"&gt;=39447")</f>
        <v>0</v>
      </c>
      <c r="E596" s="5">
        <f>SUMIFS(base_de_dados!$T:$T,base_de_dados!$B:$B,$B596,base_de_dados!$G:$G,E$61,base_de_dados!$H:$H,$L$1,base_de_dados!$C:$C,$A596,base_de_dados!$M:$M,"&lt;=2007",base_de_dados!$O:$O,"&gt;=39447")</f>
        <v>0</v>
      </c>
      <c r="F596" s="5">
        <f>SUMIFS(base_de_dados!$T:$T,base_de_dados!$B:$B,$B596,base_de_dados!$G:$G,F$61,base_de_dados!$H:$H,$L$1,base_de_dados!$C:$C,$A596,base_de_dados!$M:$M,"&lt;=2007",base_de_dados!$O:$O,"&gt;=39447")</f>
        <v>0</v>
      </c>
      <c r="G596" s="5">
        <f>SUMIFS(base_de_dados!$T:$T,base_de_dados!$B:$B,$B596,base_de_dados!$G:$G,G$61,base_de_dados!$H:$H,$L$1,base_de_dados!$C:$C,$A596,base_de_dados!$M:$M,"&lt;=2007",base_de_dados!$O:$O,"&gt;=39447")</f>
        <v>0</v>
      </c>
      <c r="H596" s="5">
        <f>SUMIFS(base_de_dados!$T:$T,base_de_dados!$B:$B,$B596,base_de_dados!$G:$G,H$61,base_de_dados!$H:$H,$L$1,base_de_dados!$C:$C,$A596,base_de_dados!$M:$M,"&lt;=2007",base_de_dados!$O:$O,"&gt;=39447")</f>
        <v>0</v>
      </c>
      <c r="I596" s="5">
        <f>SUMIFS(base_de_dados!$T:$T,base_de_dados!$B:$B,$B596,base_de_dados!$G:$G,I$61,base_de_dados!$H:$H,$L$1,base_de_dados!$C:$C,$A596,base_de_dados!$M:$M,"&lt;=2007",base_de_dados!$O:$O,"&gt;=39447")</f>
        <v>0</v>
      </c>
      <c r="J596" s="5">
        <f>SUMIFS(base_de_dados!$T:$T,base_de_dados!$B:$B,$B596,base_de_dados!$G:$G,J$61,base_de_dados!$H:$H,$L$1,base_de_dados!$C:$C,$A596,base_de_dados!$M:$M,"&lt;=2007",base_de_dados!$O:$O,"&gt;=39447")</f>
        <v>0</v>
      </c>
      <c r="K596" s="32">
        <f t="shared" si="13"/>
        <v>0</v>
      </c>
      <c r="M596" s="57"/>
      <c r="N596" s="52"/>
      <c r="O596" s="58"/>
      <c r="P596" s="58"/>
      <c r="Q596" s="58"/>
      <c r="R596" s="58"/>
      <c r="S596" s="58"/>
      <c r="T596" s="58"/>
      <c r="U596" s="58"/>
      <c r="V596" s="58"/>
      <c r="W596" s="59"/>
      <c r="X596" s="47"/>
      <c r="Y596" s="57"/>
      <c r="Z596" s="52"/>
      <c r="AA596" s="51"/>
      <c r="AB596" s="48"/>
      <c r="AC596" s="48"/>
      <c r="AD596" s="48"/>
      <c r="AE596" s="48"/>
      <c r="AF596" s="48"/>
      <c r="AG596" s="48"/>
      <c r="AH596" s="48"/>
    </row>
    <row r="597" spans="1:34" x14ac:dyDescent="0.25">
      <c r="A597" s="29">
        <v>22</v>
      </c>
      <c r="B597" s="22" t="s">
        <v>1055</v>
      </c>
      <c r="C597" s="5">
        <f>SUMIFS(base_de_dados!$T:$T,base_de_dados!$B:$B,$B597,base_de_dados!$G:$G,C$61,base_de_dados!$H:$H,$L$1,base_de_dados!$C:$C,$A597,base_de_dados!$M:$M,"&lt;=2007",base_de_dados!$O:$O,"&gt;=39447")</f>
        <v>0</v>
      </c>
      <c r="D597" s="5">
        <f>SUMIFS(base_de_dados!$T:$T,base_de_dados!$B:$B,$B597,base_de_dados!$G:$G,D$61,base_de_dados!$H:$H,$L$1,base_de_dados!$C:$C,$A597,base_de_dados!$M:$M,"&lt;=2007",base_de_dados!$O:$O,"&gt;=39447")</f>
        <v>0</v>
      </c>
      <c r="E597" s="5">
        <f>SUMIFS(base_de_dados!$T:$T,base_de_dados!$B:$B,$B597,base_de_dados!$G:$G,E$61,base_de_dados!$H:$H,$L$1,base_de_dados!$C:$C,$A597,base_de_dados!$M:$M,"&lt;=2007",base_de_dados!$O:$O,"&gt;=39447")</f>
        <v>0</v>
      </c>
      <c r="F597" s="5">
        <f>SUMIFS(base_de_dados!$T:$T,base_de_dados!$B:$B,$B597,base_de_dados!$G:$G,F$61,base_de_dados!$H:$H,$L$1,base_de_dados!$C:$C,$A597,base_de_dados!$M:$M,"&lt;=2007",base_de_dados!$O:$O,"&gt;=39447")</f>
        <v>0</v>
      </c>
      <c r="G597" s="5">
        <f>SUMIFS(base_de_dados!$T:$T,base_de_dados!$B:$B,$B597,base_de_dados!$G:$G,G$61,base_de_dados!$H:$H,$L$1,base_de_dados!$C:$C,$A597,base_de_dados!$M:$M,"&lt;=2007",base_de_dados!$O:$O,"&gt;=39447")</f>
        <v>0</v>
      </c>
      <c r="H597" s="5">
        <f>SUMIFS(base_de_dados!$T:$T,base_de_dados!$B:$B,$B597,base_de_dados!$G:$G,H$61,base_de_dados!$H:$H,$L$1,base_de_dados!$C:$C,$A597,base_de_dados!$M:$M,"&lt;=2007",base_de_dados!$O:$O,"&gt;=39447")</f>
        <v>0</v>
      </c>
      <c r="I597" s="5">
        <f>SUMIFS(base_de_dados!$T:$T,base_de_dados!$B:$B,$B597,base_de_dados!$G:$G,I$61,base_de_dados!$H:$H,$L$1,base_de_dados!$C:$C,$A597,base_de_dados!$M:$M,"&lt;=2007",base_de_dados!$O:$O,"&gt;=39447")</f>
        <v>0</v>
      </c>
      <c r="J597" s="5">
        <f>SUMIFS(base_de_dados!$T:$T,base_de_dados!$B:$B,$B597,base_de_dados!$G:$G,J$61,base_de_dados!$H:$H,$L$1,base_de_dados!$C:$C,$A597,base_de_dados!$M:$M,"&lt;=2007",base_de_dados!$O:$O,"&gt;=39447")</f>
        <v>0</v>
      </c>
      <c r="K597" s="32">
        <f t="shared" si="13"/>
        <v>0</v>
      </c>
      <c r="M597" s="57"/>
      <c r="N597" s="52"/>
      <c r="O597" s="58"/>
      <c r="P597" s="58"/>
      <c r="Q597" s="58"/>
      <c r="R597" s="58"/>
      <c r="S597" s="58"/>
      <c r="T597" s="58"/>
      <c r="U597" s="58"/>
      <c r="V597" s="58"/>
      <c r="W597" s="59"/>
      <c r="X597" s="47"/>
      <c r="Y597" s="57"/>
      <c r="Z597" s="52"/>
      <c r="AA597" s="51"/>
      <c r="AB597" s="48"/>
      <c r="AC597" s="48"/>
      <c r="AD597" s="48"/>
      <c r="AE597" s="48"/>
      <c r="AF597" s="48"/>
      <c r="AG597" s="48"/>
      <c r="AH597" s="48"/>
    </row>
    <row r="598" spans="1:34" x14ac:dyDescent="0.25">
      <c r="A598" s="29">
        <v>6</v>
      </c>
      <c r="B598" s="22" t="s">
        <v>1056</v>
      </c>
      <c r="C598" s="5">
        <f>SUMIFS(base_de_dados!$T:$T,base_de_dados!$B:$B,$B598,base_de_dados!$G:$G,C$61,base_de_dados!$H:$H,$L$1,base_de_dados!$C:$C,$A598,base_de_dados!$M:$M,"&lt;=2007",base_de_dados!$O:$O,"&gt;=39447")</f>
        <v>0</v>
      </c>
      <c r="D598" s="5">
        <f>SUMIFS(base_de_dados!$T:$T,base_de_dados!$B:$B,$B598,base_de_dados!$G:$G,D$61,base_de_dados!$H:$H,$L$1,base_de_dados!$C:$C,$A598,base_de_dados!$M:$M,"&lt;=2007",base_de_dados!$O:$O,"&gt;=39447")</f>
        <v>0</v>
      </c>
      <c r="E598" s="5">
        <f>SUMIFS(base_de_dados!$T:$T,base_de_dados!$B:$B,$B598,base_de_dados!$G:$G,E$61,base_de_dados!$H:$H,$L$1,base_de_dados!$C:$C,$A598,base_de_dados!$M:$M,"&lt;=2007",base_de_dados!$O:$O,"&gt;=39447")</f>
        <v>0</v>
      </c>
      <c r="F598" s="5">
        <f>SUMIFS(base_de_dados!$T:$T,base_de_dados!$B:$B,$B598,base_de_dados!$G:$G,F$61,base_de_dados!$H:$H,$L$1,base_de_dados!$C:$C,$A598,base_de_dados!$M:$M,"&lt;=2007",base_de_dados!$O:$O,"&gt;=39447")</f>
        <v>0</v>
      </c>
      <c r="G598" s="5">
        <f>SUMIFS(base_de_dados!$T:$T,base_de_dados!$B:$B,$B598,base_de_dados!$G:$G,G$61,base_de_dados!$H:$H,$L$1,base_de_dados!$C:$C,$A598,base_de_dados!$M:$M,"&lt;=2007",base_de_dados!$O:$O,"&gt;=39447")</f>
        <v>0</v>
      </c>
      <c r="H598" s="5">
        <f>SUMIFS(base_de_dados!$T:$T,base_de_dados!$B:$B,$B598,base_de_dados!$G:$G,H$61,base_de_dados!$H:$H,$L$1,base_de_dados!$C:$C,$A598,base_de_dados!$M:$M,"&lt;=2007",base_de_dados!$O:$O,"&gt;=39447")</f>
        <v>0</v>
      </c>
      <c r="I598" s="5">
        <f>SUMIFS(base_de_dados!$T:$T,base_de_dados!$B:$B,$B598,base_de_dados!$G:$G,I$61,base_de_dados!$H:$H,$L$1,base_de_dados!$C:$C,$A598,base_de_dados!$M:$M,"&lt;=2007",base_de_dados!$O:$O,"&gt;=39447")</f>
        <v>0</v>
      </c>
      <c r="J598" s="5">
        <f>SUMIFS(base_de_dados!$T:$T,base_de_dados!$B:$B,$B598,base_de_dados!$G:$G,J$61,base_de_dados!$H:$H,$L$1,base_de_dados!$C:$C,$A598,base_de_dados!$M:$M,"&lt;=2007",base_de_dados!$O:$O,"&gt;=39447")</f>
        <v>0</v>
      </c>
      <c r="K598" s="32">
        <f t="shared" si="13"/>
        <v>0</v>
      </c>
      <c r="M598" s="57"/>
      <c r="N598" s="52"/>
      <c r="O598" s="58"/>
      <c r="P598" s="58"/>
      <c r="Q598" s="58"/>
      <c r="R598" s="58"/>
      <c r="S598" s="58"/>
      <c r="T598" s="58"/>
      <c r="U598" s="58"/>
      <c r="V598" s="58"/>
      <c r="W598" s="59"/>
      <c r="X598" s="47"/>
      <c r="Y598" s="57"/>
      <c r="Z598" s="52"/>
      <c r="AA598" s="51"/>
      <c r="AB598" s="48"/>
      <c r="AC598" s="48"/>
      <c r="AD598" s="48"/>
      <c r="AE598" s="48"/>
      <c r="AF598" s="48"/>
      <c r="AG598" s="48"/>
      <c r="AH598" s="48"/>
    </row>
    <row r="599" spans="1:34" x14ac:dyDescent="0.25">
      <c r="A599" s="29">
        <v>8</v>
      </c>
      <c r="B599" s="22" t="s">
        <v>538</v>
      </c>
      <c r="C599" s="5">
        <f>SUMIFS(base_de_dados!$T:$T,base_de_dados!$B:$B,$B599,base_de_dados!$G:$G,C$61,base_de_dados!$H:$H,$L$1,base_de_dados!$C:$C,$A599,base_de_dados!$M:$M,"&lt;=2007",base_de_dados!$O:$O,"&gt;=39447")</f>
        <v>0</v>
      </c>
      <c r="D599" s="5">
        <f>SUMIFS(base_de_dados!$T:$T,base_de_dados!$B:$B,$B599,base_de_dados!$G:$G,D$61,base_de_dados!$H:$H,$L$1,base_de_dados!$C:$C,$A599,base_de_dados!$M:$M,"&lt;=2007",base_de_dados!$O:$O,"&gt;=39447")</f>
        <v>0</v>
      </c>
      <c r="E599" s="5">
        <f>SUMIFS(base_de_dados!$T:$T,base_de_dados!$B:$B,$B599,base_de_dados!$G:$G,E$61,base_de_dados!$H:$H,$L$1,base_de_dados!$C:$C,$A599,base_de_dados!$M:$M,"&lt;=2007",base_de_dados!$O:$O,"&gt;=39447")</f>
        <v>0</v>
      </c>
      <c r="F599" s="5">
        <f>SUMIFS(base_de_dados!$T:$T,base_de_dados!$B:$B,$B599,base_de_dados!$G:$G,F$61,base_de_dados!$H:$H,$L$1,base_de_dados!$C:$C,$A599,base_de_dados!$M:$M,"&lt;=2007",base_de_dados!$O:$O,"&gt;=39447")</f>
        <v>5.9075342465753425E-3</v>
      </c>
      <c r="G599" s="5">
        <f>SUMIFS(base_de_dados!$T:$T,base_de_dados!$B:$B,$B599,base_de_dados!$G:$G,G$61,base_de_dados!$H:$H,$L$1,base_de_dados!$C:$C,$A599,base_de_dados!$M:$M,"&lt;=2007",base_de_dados!$O:$O,"&gt;=39447")</f>
        <v>0</v>
      </c>
      <c r="H599" s="5">
        <f>SUMIFS(base_de_dados!$T:$T,base_de_dados!$B:$B,$B599,base_de_dados!$G:$G,H$61,base_de_dados!$H:$H,$L$1,base_de_dados!$C:$C,$A599,base_de_dados!$M:$M,"&lt;=2007",base_de_dados!$O:$O,"&gt;=39447")</f>
        <v>0</v>
      </c>
      <c r="I599" s="5">
        <f>SUMIFS(base_de_dados!$T:$T,base_de_dados!$B:$B,$B599,base_de_dados!$G:$G,I$61,base_de_dados!$H:$H,$L$1,base_de_dados!$C:$C,$A599,base_de_dados!$M:$M,"&lt;=2007",base_de_dados!$O:$O,"&gt;=39447")</f>
        <v>0</v>
      </c>
      <c r="J599" s="5">
        <f>SUMIFS(base_de_dados!$T:$T,base_de_dados!$B:$B,$B599,base_de_dados!$G:$G,J$61,base_de_dados!$H:$H,$L$1,base_de_dados!$C:$C,$A599,base_de_dados!$M:$M,"&lt;=2007",base_de_dados!$O:$O,"&gt;=39447")</f>
        <v>0</v>
      </c>
      <c r="K599" s="32">
        <f t="shared" si="13"/>
        <v>5.9075342465753425E-3</v>
      </c>
      <c r="M599" s="57"/>
      <c r="N599" s="52"/>
      <c r="O599" s="58"/>
      <c r="P599" s="58"/>
      <c r="Q599" s="58"/>
      <c r="R599" s="58"/>
      <c r="S599" s="58"/>
      <c r="T599" s="58"/>
      <c r="U599" s="58"/>
      <c r="V599" s="58"/>
      <c r="W599" s="59"/>
      <c r="X599" s="47"/>
      <c r="Y599" s="57"/>
      <c r="Z599" s="52"/>
      <c r="AA599" s="51"/>
      <c r="AB599" s="48"/>
      <c r="AC599" s="48"/>
      <c r="AD599" s="48"/>
      <c r="AE599" s="48"/>
      <c r="AF599" s="48"/>
      <c r="AG599" s="48"/>
      <c r="AH599" s="48"/>
    </row>
    <row r="600" spans="1:34" x14ac:dyDescent="0.25">
      <c r="A600" s="29">
        <v>5</v>
      </c>
      <c r="B600" s="22" t="s">
        <v>1057</v>
      </c>
      <c r="C600" s="5">
        <f>SUMIFS(base_de_dados!$T:$T,base_de_dados!$B:$B,$B600,base_de_dados!$G:$G,C$61,base_de_dados!$H:$H,$L$1,base_de_dados!$C:$C,$A600,base_de_dados!$M:$M,"&lt;=2007",base_de_dados!$O:$O,"&gt;=39447")</f>
        <v>0</v>
      </c>
      <c r="D600" s="5">
        <f>SUMIFS(base_de_dados!$T:$T,base_de_dados!$B:$B,$B600,base_de_dados!$G:$G,D$61,base_de_dados!$H:$H,$L$1,base_de_dados!$C:$C,$A600,base_de_dados!$M:$M,"&lt;=2007",base_de_dados!$O:$O,"&gt;=39447")</f>
        <v>0</v>
      </c>
      <c r="E600" s="5">
        <f>SUMIFS(base_de_dados!$T:$T,base_de_dados!$B:$B,$B600,base_de_dados!$G:$G,E$61,base_de_dados!$H:$H,$L$1,base_de_dados!$C:$C,$A600,base_de_dados!$M:$M,"&lt;=2007",base_de_dados!$O:$O,"&gt;=39447")</f>
        <v>0</v>
      </c>
      <c r="F600" s="5">
        <f>SUMIFS(base_de_dados!$T:$T,base_de_dados!$B:$B,$B600,base_de_dados!$G:$G,F$61,base_de_dados!$H:$H,$L$1,base_de_dados!$C:$C,$A600,base_de_dados!$M:$M,"&lt;=2007",base_de_dados!$O:$O,"&gt;=39447")</f>
        <v>0</v>
      </c>
      <c r="G600" s="5">
        <f>SUMIFS(base_de_dados!$T:$T,base_de_dados!$B:$B,$B600,base_de_dados!$G:$G,G$61,base_de_dados!$H:$H,$L$1,base_de_dados!$C:$C,$A600,base_de_dados!$M:$M,"&lt;=2007",base_de_dados!$O:$O,"&gt;=39447")</f>
        <v>0</v>
      </c>
      <c r="H600" s="5">
        <f>SUMIFS(base_de_dados!$T:$T,base_de_dados!$B:$B,$B600,base_de_dados!$G:$G,H$61,base_de_dados!$H:$H,$L$1,base_de_dados!$C:$C,$A600,base_de_dados!$M:$M,"&lt;=2007",base_de_dados!$O:$O,"&gt;=39447")</f>
        <v>0</v>
      </c>
      <c r="I600" s="5">
        <f>SUMIFS(base_de_dados!$T:$T,base_de_dados!$B:$B,$B600,base_de_dados!$G:$G,I$61,base_de_dados!$H:$H,$L$1,base_de_dados!$C:$C,$A600,base_de_dados!$M:$M,"&lt;=2007",base_de_dados!$O:$O,"&gt;=39447")</f>
        <v>0</v>
      </c>
      <c r="J600" s="5">
        <f>SUMIFS(base_de_dados!$T:$T,base_de_dados!$B:$B,$B600,base_de_dados!$G:$G,J$61,base_de_dados!$H:$H,$L$1,base_de_dados!$C:$C,$A600,base_de_dados!$M:$M,"&lt;=2007",base_de_dados!$O:$O,"&gt;=39447")</f>
        <v>0</v>
      </c>
      <c r="K600" s="32">
        <f t="shared" si="13"/>
        <v>0</v>
      </c>
      <c r="M600" s="57"/>
      <c r="N600" s="52"/>
      <c r="O600" s="58"/>
      <c r="P600" s="58"/>
      <c r="Q600" s="58"/>
      <c r="R600" s="58"/>
      <c r="S600" s="58"/>
      <c r="T600" s="58"/>
      <c r="U600" s="58"/>
      <c r="V600" s="58"/>
      <c r="W600" s="59"/>
      <c r="X600" s="47"/>
      <c r="Y600" s="57"/>
      <c r="Z600" s="52"/>
      <c r="AA600" s="51"/>
      <c r="AB600" s="48"/>
      <c r="AC600" s="48"/>
      <c r="AD600" s="48"/>
      <c r="AE600" s="48"/>
      <c r="AF600" s="48"/>
      <c r="AG600" s="48"/>
      <c r="AH600" s="48"/>
    </row>
    <row r="601" spans="1:34" x14ac:dyDescent="0.25">
      <c r="A601" s="29">
        <v>19</v>
      </c>
      <c r="B601" s="22" t="s">
        <v>1058</v>
      </c>
      <c r="C601" s="5">
        <f>SUMIFS(base_de_dados!$T:$T,base_de_dados!$B:$B,$B601,base_de_dados!$G:$G,C$61,base_de_dados!$H:$H,$L$1,base_de_dados!$C:$C,$A601,base_de_dados!$M:$M,"&lt;=2007",base_de_dados!$O:$O,"&gt;=39447")</f>
        <v>0</v>
      </c>
      <c r="D601" s="5">
        <f>SUMIFS(base_de_dados!$T:$T,base_de_dados!$B:$B,$B601,base_de_dados!$G:$G,D$61,base_de_dados!$H:$H,$L$1,base_de_dados!$C:$C,$A601,base_de_dados!$M:$M,"&lt;=2007",base_de_dados!$O:$O,"&gt;=39447")</f>
        <v>0</v>
      </c>
      <c r="E601" s="5">
        <f>SUMIFS(base_de_dados!$T:$T,base_de_dados!$B:$B,$B601,base_de_dados!$G:$G,E$61,base_de_dados!$H:$H,$L$1,base_de_dados!$C:$C,$A601,base_de_dados!$M:$M,"&lt;=2007",base_de_dados!$O:$O,"&gt;=39447")</f>
        <v>0</v>
      </c>
      <c r="F601" s="5">
        <f>SUMIFS(base_de_dados!$T:$T,base_de_dados!$B:$B,$B601,base_de_dados!$G:$G,F$61,base_de_dados!$H:$H,$L$1,base_de_dados!$C:$C,$A601,base_de_dados!$M:$M,"&lt;=2007",base_de_dados!$O:$O,"&gt;=39447")</f>
        <v>0</v>
      </c>
      <c r="G601" s="5">
        <f>SUMIFS(base_de_dados!$T:$T,base_de_dados!$B:$B,$B601,base_de_dados!$G:$G,G$61,base_de_dados!$H:$H,$L$1,base_de_dados!$C:$C,$A601,base_de_dados!$M:$M,"&lt;=2007",base_de_dados!$O:$O,"&gt;=39447")</f>
        <v>0</v>
      </c>
      <c r="H601" s="5">
        <f>SUMIFS(base_de_dados!$T:$T,base_de_dados!$B:$B,$B601,base_de_dados!$G:$G,H$61,base_de_dados!$H:$H,$L$1,base_de_dados!$C:$C,$A601,base_de_dados!$M:$M,"&lt;=2007",base_de_dados!$O:$O,"&gt;=39447")</f>
        <v>0</v>
      </c>
      <c r="I601" s="5">
        <f>SUMIFS(base_de_dados!$T:$T,base_de_dados!$B:$B,$B601,base_de_dados!$G:$G,I$61,base_de_dados!$H:$H,$L$1,base_de_dados!$C:$C,$A601,base_de_dados!$M:$M,"&lt;=2007",base_de_dados!$O:$O,"&gt;=39447")</f>
        <v>0</v>
      </c>
      <c r="J601" s="5">
        <f>SUMIFS(base_de_dados!$T:$T,base_de_dados!$B:$B,$B601,base_de_dados!$G:$G,J$61,base_de_dados!$H:$H,$L$1,base_de_dados!$C:$C,$A601,base_de_dados!$M:$M,"&lt;=2007",base_de_dados!$O:$O,"&gt;=39447")</f>
        <v>0</v>
      </c>
      <c r="K601" s="32">
        <f t="shared" si="13"/>
        <v>0</v>
      </c>
      <c r="M601" s="57"/>
      <c r="N601" s="52"/>
      <c r="O601" s="58"/>
      <c r="P601" s="58"/>
      <c r="Q601" s="58"/>
      <c r="R601" s="58"/>
      <c r="S601" s="58"/>
      <c r="T601" s="58"/>
      <c r="U601" s="58"/>
      <c r="V601" s="58"/>
      <c r="W601" s="59"/>
      <c r="X601" s="47"/>
      <c r="Y601" s="57"/>
      <c r="Z601" s="52"/>
      <c r="AA601" s="51"/>
      <c r="AB601" s="48"/>
      <c r="AC601" s="48"/>
      <c r="AD601" s="48"/>
      <c r="AE601" s="48"/>
      <c r="AF601" s="48"/>
      <c r="AG601" s="48"/>
      <c r="AH601" s="48"/>
    </row>
    <row r="602" spans="1:34" x14ac:dyDescent="0.25">
      <c r="A602" s="29">
        <v>9</v>
      </c>
      <c r="B602" s="22" t="s">
        <v>524</v>
      </c>
      <c r="C602" s="5">
        <f>SUMIFS(base_de_dados!$T:$T,base_de_dados!$B:$B,$B602,base_de_dados!$G:$G,C$61,base_de_dados!$H:$H,$L$1,base_de_dados!$C:$C,$A602,base_de_dados!$M:$M,"&lt;=2007",base_de_dados!$O:$O,"&gt;=39447")</f>
        <v>0</v>
      </c>
      <c r="D602" s="5">
        <f>SUMIFS(base_de_dados!$T:$T,base_de_dados!$B:$B,$B602,base_de_dados!$G:$G,D$61,base_de_dados!$H:$H,$L$1,base_de_dados!$C:$C,$A602,base_de_dados!$M:$M,"&lt;=2007",base_de_dados!$O:$O,"&gt;=39447")</f>
        <v>0</v>
      </c>
      <c r="E602" s="5">
        <f>SUMIFS(base_de_dados!$T:$T,base_de_dados!$B:$B,$B602,base_de_dados!$G:$G,E$61,base_de_dados!$H:$H,$L$1,base_de_dados!$C:$C,$A602,base_de_dados!$M:$M,"&lt;=2007",base_de_dados!$O:$O,"&gt;=39447")</f>
        <v>0</v>
      </c>
      <c r="F602" s="5">
        <f>SUMIFS(base_de_dados!$T:$T,base_de_dados!$B:$B,$B602,base_de_dados!$G:$G,F$61,base_de_dados!$H:$H,$L$1,base_de_dados!$C:$C,$A602,base_de_dados!$M:$M,"&lt;=2007",base_de_dados!$O:$O,"&gt;=39447")</f>
        <v>0</v>
      </c>
      <c r="G602" s="5">
        <f>SUMIFS(base_de_dados!$T:$T,base_de_dados!$B:$B,$B602,base_de_dados!$G:$G,G$61,base_de_dados!$H:$H,$L$1,base_de_dados!$C:$C,$A602,base_de_dados!$M:$M,"&lt;=2007",base_de_dados!$O:$O,"&gt;=39447")</f>
        <v>0</v>
      </c>
      <c r="H602" s="5">
        <f>SUMIFS(base_de_dados!$T:$T,base_de_dados!$B:$B,$B602,base_de_dados!$G:$G,H$61,base_de_dados!$H:$H,$L$1,base_de_dados!$C:$C,$A602,base_de_dados!$M:$M,"&lt;=2007",base_de_dados!$O:$O,"&gt;=39447")</f>
        <v>0</v>
      </c>
      <c r="I602" s="5">
        <f>SUMIFS(base_de_dados!$T:$T,base_de_dados!$B:$B,$B602,base_de_dados!$G:$G,I$61,base_de_dados!$H:$H,$L$1,base_de_dados!$C:$C,$A602,base_de_dados!$M:$M,"&lt;=2007",base_de_dados!$O:$O,"&gt;=39447")</f>
        <v>0</v>
      </c>
      <c r="J602" s="5">
        <f>SUMIFS(base_de_dados!$T:$T,base_de_dados!$B:$B,$B602,base_de_dados!$G:$G,J$61,base_de_dados!$H:$H,$L$1,base_de_dados!$C:$C,$A602,base_de_dados!$M:$M,"&lt;=2007",base_de_dados!$O:$O,"&gt;=39447")</f>
        <v>0</v>
      </c>
      <c r="K602" s="32">
        <f t="shared" si="13"/>
        <v>0</v>
      </c>
      <c r="M602" s="57"/>
      <c r="N602" s="52"/>
      <c r="O602" s="58"/>
      <c r="P602" s="58"/>
      <c r="Q602" s="58"/>
      <c r="R602" s="58"/>
      <c r="S602" s="58"/>
      <c r="T602" s="58"/>
      <c r="U602" s="58"/>
      <c r="V602" s="58"/>
      <c r="W602" s="59"/>
      <c r="X602" s="47"/>
      <c r="Y602" s="57"/>
      <c r="Z602" s="52"/>
      <c r="AA602" s="51"/>
      <c r="AB602" s="48"/>
      <c r="AC602" s="48"/>
      <c r="AD602" s="48"/>
      <c r="AE602" s="48"/>
      <c r="AF602" s="48"/>
      <c r="AG602" s="48"/>
      <c r="AH602" s="48"/>
    </row>
    <row r="603" spans="1:34" x14ac:dyDescent="0.25">
      <c r="A603" s="29">
        <v>1</v>
      </c>
      <c r="B603" s="22" t="s">
        <v>612</v>
      </c>
      <c r="C603" s="5">
        <f>SUMIFS(base_de_dados!$T:$T,base_de_dados!$B:$B,$B603,base_de_dados!$G:$G,C$61,base_de_dados!$H:$H,$L$1,base_de_dados!$C:$C,$A603,base_de_dados!$M:$M,"&lt;=2007",base_de_dados!$O:$O,"&gt;=39447")</f>
        <v>0</v>
      </c>
      <c r="D603" s="5">
        <f>SUMIFS(base_de_dados!$T:$T,base_de_dados!$B:$B,$B603,base_de_dados!$G:$G,D$61,base_de_dados!$H:$H,$L$1,base_de_dados!$C:$C,$A603,base_de_dados!$M:$M,"&lt;=2007",base_de_dados!$O:$O,"&gt;=39447")</f>
        <v>0</v>
      </c>
      <c r="E603" s="5">
        <f>SUMIFS(base_de_dados!$T:$T,base_de_dados!$B:$B,$B603,base_de_dados!$G:$G,E$61,base_de_dados!$H:$H,$L$1,base_de_dados!$C:$C,$A603,base_de_dados!$M:$M,"&lt;=2007",base_de_dados!$O:$O,"&gt;=39447")</f>
        <v>0</v>
      </c>
      <c r="F603" s="5">
        <f>SUMIFS(base_de_dados!$T:$T,base_de_dados!$B:$B,$B603,base_de_dados!$G:$G,F$61,base_de_dados!$H:$H,$L$1,base_de_dados!$C:$C,$A603,base_de_dados!$M:$M,"&lt;=2007",base_de_dados!$O:$O,"&gt;=39447")</f>
        <v>0</v>
      </c>
      <c r="G603" s="5">
        <f>SUMIFS(base_de_dados!$T:$T,base_de_dados!$B:$B,$B603,base_de_dados!$G:$G,G$61,base_de_dados!$H:$H,$L$1,base_de_dados!$C:$C,$A603,base_de_dados!$M:$M,"&lt;=2007",base_de_dados!$O:$O,"&gt;=39447")</f>
        <v>0</v>
      </c>
      <c r="H603" s="5">
        <f>SUMIFS(base_de_dados!$T:$T,base_de_dados!$B:$B,$B603,base_de_dados!$G:$G,H$61,base_de_dados!$H:$H,$L$1,base_de_dados!$C:$C,$A603,base_de_dados!$M:$M,"&lt;=2007",base_de_dados!$O:$O,"&gt;=39447")</f>
        <v>0</v>
      </c>
      <c r="I603" s="5">
        <f>SUMIFS(base_de_dados!$T:$T,base_de_dados!$B:$B,$B603,base_de_dados!$G:$G,I$61,base_de_dados!$H:$H,$L$1,base_de_dados!$C:$C,$A603,base_de_dados!$M:$M,"&lt;=2007",base_de_dados!$O:$O,"&gt;=39447")</f>
        <v>0</v>
      </c>
      <c r="J603" s="5">
        <f>SUMIFS(base_de_dados!$T:$T,base_de_dados!$B:$B,$B603,base_de_dados!$G:$G,J$61,base_de_dados!$H:$H,$L$1,base_de_dados!$C:$C,$A603,base_de_dados!$M:$M,"&lt;=2007",base_de_dados!$O:$O,"&gt;=39447")</f>
        <v>0</v>
      </c>
      <c r="K603" s="32">
        <f t="shared" si="13"/>
        <v>0</v>
      </c>
      <c r="M603" s="57"/>
      <c r="N603" s="52"/>
      <c r="O603" s="58"/>
      <c r="P603" s="58"/>
      <c r="Q603" s="58"/>
      <c r="R603" s="58"/>
      <c r="S603" s="58"/>
      <c r="T603" s="58"/>
      <c r="U603" s="58"/>
      <c r="V603" s="58"/>
      <c r="W603" s="59"/>
      <c r="X603" s="47"/>
      <c r="Y603" s="57"/>
      <c r="Z603" s="52"/>
      <c r="AA603" s="51"/>
      <c r="AB603" s="48"/>
      <c r="AC603" s="48"/>
      <c r="AD603" s="48"/>
      <c r="AE603" s="48"/>
      <c r="AF603" s="48"/>
      <c r="AG603" s="48"/>
      <c r="AH603" s="48"/>
    </row>
    <row r="604" spans="1:34" x14ac:dyDescent="0.25">
      <c r="A604" s="29">
        <v>21</v>
      </c>
      <c r="B604" s="22" t="s">
        <v>1059</v>
      </c>
      <c r="C604" s="5">
        <f>SUMIFS(base_de_dados!$T:$T,base_de_dados!$B:$B,$B604,base_de_dados!$G:$G,C$61,base_de_dados!$H:$H,$L$1,base_de_dados!$C:$C,$A604,base_de_dados!$M:$M,"&lt;=2007",base_de_dados!$O:$O,"&gt;=39447")</f>
        <v>0</v>
      </c>
      <c r="D604" s="5">
        <f>SUMIFS(base_de_dados!$T:$T,base_de_dados!$B:$B,$B604,base_de_dados!$G:$G,D$61,base_de_dados!$H:$H,$L$1,base_de_dados!$C:$C,$A604,base_de_dados!$M:$M,"&lt;=2007",base_de_dados!$O:$O,"&gt;=39447")</f>
        <v>0</v>
      </c>
      <c r="E604" s="5">
        <f>SUMIFS(base_de_dados!$T:$T,base_de_dados!$B:$B,$B604,base_de_dados!$G:$G,E$61,base_de_dados!$H:$H,$L$1,base_de_dados!$C:$C,$A604,base_de_dados!$M:$M,"&lt;=2007",base_de_dados!$O:$O,"&gt;=39447")</f>
        <v>0</v>
      </c>
      <c r="F604" s="5">
        <f>SUMIFS(base_de_dados!$T:$T,base_de_dados!$B:$B,$B604,base_de_dados!$G:$G,F$61,base_de_dados!$H:$H,$L$1,base_de_dados!$C:$C,$A604,base_de_dados!$M:$M,"&lt;=2007",base_de_dados!$O:$O,"&gt;=39447")</f>
        <v>0</v>
      </c>
      <c r="G604" s="5">
        <f>SUMIFS(base_de_dados!$T:$T,base_de_dados!$B:$B,$B604,base_de_dados!$G:$G,G$61,base_de_dados!$H:$H,$L$1,base_de_dados!$C:$C,$A604,base_de_dados!$M:$M,"&lt;=2007",base_de_dados!$O:$O,"&gt;=39447")</f>
        <v>0</v>
      </c>
      <c r="H604" s="5">
        <f>SUMIFS(base_de_dados!$T:$T,base_de_dados!$B:$B,$B604,base_de_dados!$G:$G,H$61,base_de_dados!$H:$H,$L$1,base_de_dados!$C:$C,$A604,base_de_dados!$M:$M,"&lt;=2007",base_de_dados!$O:$O,"&gt;=39447")</f>
        <v>0</v>
      </c>
      <c r="I604" s="5">
        <f>SUMIFS(base_de_dados!$T:$T,base_de_dados!$B:$B,$B604,base_de_dados!$G:$G,I$61,base_de_dados!$H:$H,$L$1,base_de_dados!$C:$C,$A604,base_de_dados!$M:$M,"&lt;=2007",base_de_dados!$O:$O,"&gt;=39447")</f>
        <v>0</v>
      </c>
      <c r="J604" s="5">
        <f>SUMIFS(base_de_dados!$T:$T,base_de_dados!$B:$B,$B604,base_de_dados!$G:$G,J$61,base_de_dados!$H:$H,$L$1,base_de_dados!$C:$C,$A604,base_de_dados!$M:$M,"&lt;=2007",base_de_dados!$O:$O,"&gt;=39447")</f>
        <v>0</v>
      </c>
      <c r="K604" s="32">
        <f t="shared" si="13"/>
        <v>0</v>
      </c>
      <c r="M604" s="57"/>
      <c r="N604" s="52"/>
      <c r="O604" s="58"/>
      <c r="P604" s="58"/>
      <c r="Q604" s="58"/>
      <c r="R604" s="58"/>
      <c r="S604" s="58"/>
      <c r="T604" s="58"/>
      <c r="U604" s="58"/>
      <c r="V604" s="58"/>
      <c r="W604" s="59"/>
      <c r="X604" s="47"/>
      <c r="Y604" s="57"/>
      <c r="Z604" s="52"/>
      <c r="AA604" s="51"/>
      <c r="AB604" s="48"/>
      <c r="AC604" s="48"/>
      <c r="AD604" s="48"/>
      <c r="AE604" s="48"/>
      <c r="AF604" s="48"/>
      <c r="AG604" s="48"/>
      <c r="AH604" s="48"/>
    </row>
    <row r="605" spans="1:34" x14ac:dyDescent="0.25">
      <c r="A605" s="29">
        <v>20</v>
      </c>
      <c r="B605" s="22" t="s">
        <v>1060</v>
      </c>
      <c r="C605" s="5">
        <f>SUMIFS(base_de_dados!$T:$T,base_de_dados!$B:$B,$B605,base_de_dados!$G:$G,C$61,base_de_dados!$H:$H,$L$1,base_de_dados!$C:$C,$A605,base_de_dados!$M:$M,"&lt;=2007",base_de_dados!$O:$O,"&gt;=39447")</f>
        <v>0</v>
      </c>
      <c r="D605" s="5">
        <f>SUMIFS(base_de_dados!$T:$T,base_de_dados!$B:$B,$B605,base_de_dados!$G:$G,D$61,base_de_dados!$H:$H,$L$1,base_de_dados!$C:$C,$A605,base_de_dados!$M:$M,"&lt;=2007",base_de_dados!$O:$O,"&gt;=39447")</f>
        <v>0</v>
      </c>
      <c r="E605" s="5">
        <f>SUMIFS(base_de_dados!$T:$T,base_de_dados!$B:$B,$B605,base_de_dados!$G:$G,E$61,base_de_dados!$H:$H,$L$1,base_de_dados!$C:$C,$A605,base_de_dados!$M:$M,"&lt;=2007",base_de_dados!$O:$O,"&gt;=39447")</f>
        <v>0</v>
      </c>
      <c r="F605" s="5">
        <f>SUMIFS(base_de_dados!$T:$T,base_de_dados!$B:$B,$B605,base_de_dados!$G:$G,F$61,base_de_dados!$H:$H,$L$1,base_de_dados!$C:$C,$A605,base_de_dados!$M:$M,"&lt;=2007",base_de_dados!$O:$O,"&gt;=39447")</f>
        <v>0</v>
      </c>
      <c r="G605" s="5">
        <f>SUMIFS(base_de_dados!$T:$T,base_de_dados!$B:$B,$B605,base_de_dados!$G:$G,G$61,base_de_dados!$H:$H,$L$1,base_de_dados!$C:$C,$A605,base_de_dados!$M:$M,"&lt;=2007",base_de_dados!$O:$O,"&gt;=39447")</f>
        <v>0</v>
      </c>
      <c r="H605" s="5">
        <f>SUMIFS(base_de_dados!$T:$T,base_de_dados!$B:$B,$B605,base_de_dados!$G:$G,H$61,base_de_dados!$H:$H,$L$1,base_de_dados!$C:$C,$A605,base_de_dados!$M:$M,"&lt;=2007",base_de_dados!$O:$O,"&gt;=39447")</f>
        <v>0</v>
      </c>
      <c r="I605" s="5">
        <f>SUMIFS(base_de_dados!$T:$T,base_de_dados!$B:$B,$B605,base_de_dados!$G:$G,I$61,base_de_dados!$H:$H,$L$1,base_de_dados!$C:$C,$A605,base_de_dados!$M:$M,"&lt;=2007",base_de_dados!$O:$O,"&gt;=39447")</f>
        <v>0</v>
      </c>
      <c r="J605" s="5">
        <f>SUMIFS(base_de_dados!$T:$T,base_de_dados!$B:$B,$B605,base_de_dados!$G:$G,J$61,base_de_dados!$H:$H,$L$1,base_de_dados!$C:$C,$A605,base_de_dados!$M:$M,"&lt;=2007",base_de_dados!$O:$O,"&gt;=39447")</f>
        <v>0</v>
      </c>
      <c r="K605" s="32">
        <f t="shared" si="13"/>
        <v>0</v>
      </c>
      <c r="M605" s="57"/>
      <c r="N605" s="52"/>
      <c r="O605" s="58"/>
      <c r="P605" s="58"/>
      <c r="Q605" s="58"/>
      <c r="R605" s="58"/>
      <c r="S605" s="58"/>
      <c r="T605" s="58"/>
      <c r="U605" s="58"/>
      <c r="V605" s="58"/>
      <c r="W605" s="59"/>
      <c r="X605" s="47"/>
      <c r="Y605" s="57"/>
      <c r="Z605" s="52"/>
      <c r="AA605" s="51"/>
      <c r="AB605" s="48"/>
      <c r="AC605" s="48"/>
      <c r="AD605" s="48"/>
      <c r="AE605" s="48"/>
      <c r="AF605" s="48"/>
      <c r="AG605" s="48"/>
      <c r="AH605" s="48"/>
    </row>
    <row r="606" spans="1:34" x14ac:dyDescent="0.25">
      <c r="A606" s="29">
        <v>7</v>
      </c>
      <c r="B606" s="22" t="s">
        <v>1061</v>
      </c>
      <c r="C606" s="5">
        <f>SUMIFS(base_de_dados!$T:$T,base_de_dados!$B:$B,$B606,base_de_dados!$G:$G,C$61,base_de_dados!$H:$H,$L$1,base_de_dados!$C:$C,$A606,base_de_dados!$M:$M,"&lt;=2007",base_de_dados!$O:$O,"&gt;=39447")</f>
        <v>0</v>
      </c>
      <c r="D606" s="5">
        <f>SUMIFS(base_de_dados!$T:$T,base_de_dados!$B:$B,$B606,base_de_dados!$G:$G,D$61,base_de_dados!$H:$H,$L$1,base_de_dados!$C:$C,$A606,base_de_dados!$M:$M,"&lt;=2007",base_de_dados!$O:$O,"&gt;=39447")</f>
        <v>0</v>
      </c>
      <c r="E606" s="5">
        <f>SUMIFS(base_de_dados!$T:$T,base_de_dados!$B:$B,$B606,base_de_dados!$G:$G,E$61,base_de_dados!$H:$H,$L$1,base_de_dados!$C:$C,$A606,base_de_dados!$M:$M,"&lt;=2007",base_de_dados!$O:$O,"&gt;=39447")</f>
        <v>0</v>
      </c>
      <c r="F606" s="5">
        <f>SUMIFS(base_de_dados!$T:$T,base_de_dados!$B:$B,$B606,base_de_dados!$G:$G,F$61,base_de_dados!$H:$H,$L$1,base_de_dados!$C:$C,$A606,base_de_dados!$M:$M,"&lt;=2007",base_de_dados!$O:$O,"&gt;=39447")</f>
        <v>0</v>
      </c>
      <c r="G606" s="5">
        <f>SUMIFS(base_de_dados!$T:$T,base_de_dados!$B:$B,$B606,base_de_dados!$G:$G,G$61,base_de_dados!$H:$H,$L$1,base_de_dados!$C:$C,$A606,base_de_dados!$M:$M,"&lt;=2007",base_de_dados!$O:$O,"&gt;=39447")</f>
        <v>0</v>
      </c>
      <c r="H606" s="5">
        <f>SUMIFS(base_de_dados!$T:$T,base_de_dados!$B:$B,$B606,base_de_dados!$G:$G,H$61,base_de_dados!$H:$H,$L$1,base_de_dados!$C:$C,$A606,base_de_dados!$M:$M,"&lt;=2007",base_de_dados!$O:$O,"&gt;=39447")</f>
        <v>0</v>
      </c>
      <c r="I606" s="5">
        <f>SUMIFS(base_de_dados!$T:$T,base_de_dados!$B:$B,$B606,base_de_dados!$G:$G,I$61,base_de_dados!$H:$H,$L$1,base_de_dados!$C:$C,$A606,base_de_dados!$M:$M,"&lt;=2007",base_de_dados!$O:$O,"&gt;=39447")</f>
        <v>0</v>
      </c>
      <c r="J606" s="5">
        <f>SUMIFS(base_de_dados!$T:$T,base_de_dados!$B:$B,$B606,base_de_dados!$G:$G,J$61,base_de_dados!$H:$H,$L$1,base_de_dados!$C:$C,$A606,base_de_dados!$M:$M,"&lt;=2007",base_de_dados!$O:$O,"&gt;=39447")</f>
        <v>0</v>
      </c>
      <c r="K606" s="32">
        <f t="shared" si="13"/>
        <v>0</v>
      </c>
      <c r="M606" s="57"/>
      <c r="N606" s="52"/>
      <c r="O606" s="58"/>
      <c r="P606" s="58"/>
      <c r="Q606" s="58"/>
      <c r="R606" s="58"/>
      <c r="S606" s="58"/>
      <c r="T606" s="58"/>
      <c r="U606" s="58"/>
      <c r="V606" s="58"/>
      <c r="W606" s="59"/>
      <c r="X606" s="47"/>
      <c r="Y606" s="57"/>
      <c r="Z606" s="52"/>
      <c r="AA606" s="51"/>
      <c r="AB606" s="48"/>
      <c r="AC606" s="48"/>
      <c r="AD606" s="48"/>
      <c r="AE606" s="48"/>
      <c r="AF606" s="48"/>
      <c r="AG606" s="48"/>
      <c r="AH606" s="48"/>
    </row>
    <row r="607" spans="1:34" x14ac:dyDescent="0.25">
      <c r="A607" s="29">
        <v>1</v>
      </c>
      <c r="B607" s="22" t="s">
        <v>569</v>
      </c>
      <c r="C607" s="5">
        <f>SUMIFS(base_de_dados!$T:$T,base_de_dados!$B:$B,$B607,base_de_dados!$G:$G,C$61,base_de_dados!$H:$H,$L$1,base_de_dados!$C:$C,$A607,base_de_dados!$M:$M,"&lt;=2007",base_de_dados!$O:$O,"&gt;=39447")</f>
        <v>0</v>
      </c>
      <c r="D607" s="5">
        <f>SUMIFS(base_de_dados!$T:$T,base_de_dados!$B:$B,$B607,base_de_dados!$G:$G,D$61,base_de_dados!$H:$H,$L$1,base_de_dados!$C:$C,$A607,base_de_dados!$M:$M,"&lt;=2007",base_de_dados!$O:$O,"&gt;=39447")</f>
        <v>0</v>
      </c>
      <c r="E607" s="5">
        <f>SUMIFS(base_de_dados!$T:$T,base_de_dados!$B:$B,$B607,base_de_dados!$G:$G,E$61,base_de_dados!$H:$H,$L$1,base_de_dados!$C:$C,$A607,base_de_dados!$M:$M,"&lt;=2007",base_de_dados!$O:$O,"&gt;=39447")</f>
        <v>0</v>
      </c>
      <c r="F607" s="5">
        <f>SUMIFS(base_de_dados!$T:$T,base_de_dados!$B:$B,$B607,base_de_dados!$G:$G,F$61,base_de_dados!$H:$H,$L$1,base_de_dados!$C:$C,$A607,base_de_dados!$M:$M,"&lt;=2007",base_de_dados!$O:$O,"&gt;=39447")</f>
        <v>0</v>
      </c>
      <c r="G607" s="5">
        <f>SUMIFS(base_de_dados!$T:$T,base_de_dados!$B:$B,$B607,base_de_dados!$G:$G,G$61,base_de_dados!$H:$H,$L$1,base_de_dados!$C:$C,$A607,base_de_dados!$M:$M,"&lt;=2007",base_de_dados!$O:$O,"&gt;=39447")</f>
        <v>0</v>
      </c>
      <c r="H607" s="5">
        <f>SUMIFS(base_de_dados!$T:$T,base_de_dados!$B:$B,$B607,base_de_dados!$G:$G,H$61,base_de_dados!$H:$H,$L$1,base_de_dados!$C:$C,$A607,base_de_dados!$M:$M,"&lt;=2007",base_de_dados!$O:$O,"&gt;=39447")</f>
        <v>0</v>
      </c>
      <c r="I607" s="5">
        <f>SUMIFS(base_de_dados!$T:$T,base_de_dados!$B:$B,$B607,base_de_dados!$G:$G,I$61,base_de_dados!$H:$H,$L$1,base_de_dados!$C:$C,$A607,base_de_dados!$M:$M,"&lt;=2007",base_de_dados!$O:$O,"&gt;=39447")</f>
        <v>0</v>
      </c>
      <c r="J607" s="5">
        <f>SUMIFS(base_de_dados!$T:$T,base_de_dados!$B:$B,$B607,base_de_dados!$G:$G,J$61,base_de_dados!$H:$H,$L$1,base_de_dados!$C:$C,$A607,base_de_dados!$M:$M,"&lt;=2007",base_de_dados!$O:$O,"&gt;=39447")</f>
        <v>0</v>
      </c>
      <c r="K607" s="32">
        <f t="shared" si="13"/>
        <v>0</v>
      </c>
      <c r="M607" s="57"/>
      <c r="N607" s="52"/>
      <c r="O607" s="58"/>
      <c r="P607" s="58"/>
      <c r="Q607" s="58"/>
      <c r="R607" s="58"/>
      <c r="S607" s="58"/>
      <c r="T607" s="58"/>
      <c r="U607" s="58"/>
      <c r="V607" s="58"/>
      <c r="W607" s="59"/>
      <c r="X607" s="47"/>
      <c r="Y607" s="57"/>
      <c r="Z607" s="52"/>
      <c r="AA607" s="51"/>
      <c r="AB607" s="48"/>
      <c r="AC607" s="48"/>
      <c r="AD607" s="48"/>
      <c r="AE607" s="48"/>
      <c r="AF607" s="48"/>
      <c r="AG607" s="48"/>
      <c r="AH607" s="48"/>
    </row>
    <row r="608" spans="1:34" x14ac:dyDescent="0.25">
      <c r="A608" s="29">
        <v>6</v>
      </c>
      <c r="B608" s="22" t="s">
        <v>1062</v>
      </c>
      <c r="C608" s="5">
        <f>SUMIFS(base_de_dados!$T:$T,base_de_dados!$B:$B,$B608,base_de_dados!$G:$G,C$61,base_de_dados!$H:$H,$L$1,base_de_dados!$C:$C,$A608,base_de_dados!$M:$M,"&lt;=2007",base_de_dados!$O:$O,"&gt;=39447")</f>
        <v>0</v>
      </c>
      <c r="D608" s="5">
        <f>SUMIFS(base_de_dados!$T:$T,base_de_dados!$B:$B,$B608,base_de_dados!$G:$G,D$61,base_de_dados!$H:$H,$L$1,base_de_dados!$C:$C,$A608,base_de_dados!$M:$M,"&lt;=2007",base_de_dados!$O:$O,"&gt;=39447")</f>
        <v>0</v>
      </c>
      <c r="E608" s="5">
        <f>SUMIFS(base_de_dados!$T:$T,base_de_dados!$B:$B,$B608,base_de_dados!$G:$G,E$61,base_de_dados!$H:$H,$L$1,base_de_dados!$C:$C,$A608,base_de_dados!$M:$M,"&lt;=2007",base_de_dados!$O:$O,"&gt;=39447")</f>
        <v>0</v>
      </c>
      <c r="F608" s="5">
        <f>SUMIFS(base_de_dados!$T:$T,base_de_dados!$B:$B,$B608,base_de_dados!$G:$G,F$61,base_de_dados!$H:$H,$L$1,base_de_dados!$C:$C,$A608,base_de_dados!$M:$M,"&lt;=2007",base_de_dados!$O:$O,"&gt;=39447")</f>
        <v>0</v>
      </c>
      <c r="G608" s="5">
        <f>SUMIFS(base_de_dados!$T:$T,base_de_dados!$B:$B,$B608,base_de_dados!$G:$G,G$61,base_de_dados!$H:$H,$L$1,base_de_dados!$C:$C,$A608,base_de_dados!$M:$M,"&lt;=2007",base_de_dados!$O:$O,"&gt;=39447")</f>
        <v>0</v>
      </c>
      <c r="H608" s="5">
        <f>SUMIFS(base_de_dados!$T:$T,base_de_dados!$B:$B,$B608,base_de_dados!$G:$G,H$61,base_de_dados!$H:$H,$L$1,base_de_dados!$C:$C,$A608,base_de_dados!$M:$M,"&lt;=2007",base_de_dados!$O:$O,"&gt;=39447")</f>
        <v>0</v>
      </c>
      <c r="I608" s="5">
        <f>SUMIFS(base_de_dados!$T:$T,base_de_dados!$B:$B,$B608,base_de_dados!$G:$G,I$61,base_de_dados!$H:$H,$L$1,base_de_dados!$C:$C,$A608,base_de_dados!$M:$M,"&lt;=2007",base_de_dados!$O:$O,"&gt;=39447")</f>
        <v>0</v>
      </c>
      <c r="J608" s="5">
        <f>SUMIFS(base_de_dados!$T:$T,base_de_dados!$B:$B,$B608,base_de_dados!$G:$G,J$61,base_de_dados!$H:$H,$L$1,base_de_dados!$C:$C,$A608,base_de_dados!$M:$M,"&lt;=2007",base_de_dados!$O:$O,"&gt;=39447")</f>
        <v>0</v>
      </c>
      <c r="K608" s="32">
        <f t="shared" si="13"/>
        <v>0</v>
      </c>
      <c r="M608" s="57"/>
      <c r="N608" s="52"/>
      <c r="O608" s="58"/>
      <c r="P608" s="58"/>
      <c r="Q608" s="58"/>
      <c r="R608" s="58"/>
      <c r="S608" s="58"/>
      <c r="T608" s="58"/>
      <c r="U608" s="58"/>
      <c r="V608" s="58"/>
      <c r="W608" s="59"/>
      <c r="X608" s="47"/>
      <c r="Y608" s="57"/>
      <c r="Z608" s="52"/>
      <c r="AA608" s="51"/>
      <c r="AB608" s="48"/>
      <c r="AC608" s="48"/>
      <c r="AD608" s="48"/>
      <c r="AE608" s="48"/>
      <c r="AF608" s="48"/>
      <c r="AG608" s="48"/>
      <c r="AH608" s="48"/>
    </row>
    <row r="609" spans="1:34" x14ac:dyDescent="0.25">
      <c r="A609" s="29">
        <v>6</v>
      </c>
      <c r="B609" s="22" t="s">
        <v>1063</v>
      </c>
      <c r="C609" s="5">
        <f>SUMIFS(base_de_dados!$T:$T,base_de_dados!$B:$B,$B609,base_de_dados!$G:$G,C$61,base_de_dados!$H:$H,$L$1,base_de_dados!$C:$C,$A609,base_de_dados!$M:$M,"&lt;=2007",base_de_dados!$O:$O,"&gt;=39447")</f>
        <v>0</v>
      </c>
      <c r="D609" s="5">
        <f>SUMIFS(base_de_dados!$T:$T,base_de_dados!$B:$B,$B609,base_de_dados!$G:$G,D$61,base_de_dados!$H:$H,$L$1,base_de_dados!$C:$C,$A609,base_de_dados!$M:$M,"&lt;=2007",base_de_dados!$O:$O,"&gt;=39447")</f>
        <v>0</v>
      </c>
      <c r="E609" s="5">
        <f>SUMIFS(base_de_dados!$T:$T,base_de_dados!$B:$B,$B609,base_de_dados!$G:$G,E$61,base_de_dados!$H:$H,$L$1,base_de_dados!$C:$C,$A609,base_de_dados!$M:$M,"&lt;=2007",base_de_dados!$O:$O,"&gt;=39447")</f>
        <v>0</v>
      </c>
      <c r="F609" s="5">
        <f>SUMIFS(base_de_dados!$T:$T,base_de_dados!$B:$B,$B609,base_de_dados!$G:$G,F$61,base_de_dados!$H:$H,$L$1,base_de_dados!$C:$C,$A609,base_de_dados!$M:$M,"&lt;=2007",base_de_dados!$O:$O,"&gt;=39447")</f>
        <v>0</v>
      </c>
      <c r="G609" s="5">
        <f>SUMIFS(base_de_dados!$T:$T,base_de_dados!$B:$B,$B609,base_de_dados!$G:$G,G$61,base_de_dados!$H:$H,$L$1,base_de_dados!$C:$C,$A609,base_de_dados!$M:$M,"&lt;=2007",base_de_dados!$O:$O,"&gt;=39447")</f>
        <v>0</v>
      </c>
      <c r="H609" s="5">
        <f>SUMIFS(base_de_dados!$T:$T,base_de_dados!$B:$B,$B609,base_de_dados!$G:$G,H$61,base_de_dados!$H:$H,$L$1,base_de_dados!$C:$C,$A609,base_de_dados!$M:$M,"&lt;=2007",base_de_dados!$O:$O,"&gt;=39447")</f>
        <v>0</v>
      </c>
      <c r="I609" s="5">
        <f>SUMIFS(base_de_dados!$T:$T,base_de_dados!$B:$B,$B609,base_de_dados!$G:$G,I$61,base_de_dados!$H:$H,$L$1,base_de_dados!$C:$C,$A609,base_de_dados!$M:$M,"&lt;=2007",base_de_dados!$O:$O,"&gt;=39447")</f>
        <v>0</v>
      </c>
      <c r="J609" s="5">
        <f>SUMIFS(base_de_dados!$T:$T,base_de_dados!$B:$B,$B609,base_de_dados!$G:$G,J$61,base_de_dados!$H:$H,$L$1,base_de_dados!$C:$C,$A609,base_de_dados!$M:$M,"&lt;=2007",base_de_dados!$O:$O,"&gt;=39447")</f>
        <v>0</v>
      </c>
      <c r="K609" s="32">
        <f t="shared" si="13"/>
        <v>0</v>
      </c>
      <c r="M609" s="57"/>
      <c r="N609" s="52"/>
      <c r="O609" s="58"/>
      <c r="P609" s="58"/>
      <c r="Q609" s="58"/>
      <c r="R609" s="58"/>
      <c r="S609" s="58"/>
      <c r="T609" s="58"/>
      <c r="U609" s="58"/>
      <c r="V609" s="58"/>
      <c r="W609" s="59"/>
      <c r="X609" s="47"/>
      <c r="Y609" s="57"/>
      <c r="Z609" s="52"/>
      <c r="AA609" s="51"/>
      <c r="AB609" s="48"/>
      <c r="AC609" s="48"/>
      <c r="AD609" s="48"/>
      <c r="AE609" s="48"/>
      <c r="AF609" s="48"/>
      <c r="AG609" s="48"/>
      <c r="AH609" s="48"/>
    </row>
    <row r="610" spans="1:34" x14ac:dyDescent="0.25">
      <c r="A610" s="29">
        <v>13</v>
      </c>
      <c r="B610" s="22" t="s">
        <v>547</v>
      </c>
      <c r="C610" s="5">
        <f>SUMIFS(base_de_dados!$T:$T,base_de_dados!$B:$B,$B610,base_de_dados!$G:$G,C$61,base_de_dados!$H:$H,$L$1,base_de_dados!$C:$C,$A610,base_de_dados!$M:$M,"&lt;=2007",base_de_dados!$O:$O,"&gt;=39447")</f>
        <v>0</v>
      </c>
      <c r="D610" s="5">
        <f>SUMIFS(base_de_dados!$T:$T,base_de_dados!$B:$B,$B610,base_de_dados!$G:$G,D$61,base_de_dados!$H:$H,$L$1,base_de_dados!$C:$C,$A610,base_de_dados!$M:$M,"&lt;=2007",base_de_dados!$O:$O,"&gt;=39447")</f>
        <v>0</v>
      </c>
      <c r="E610" s="5">
        <f>SUMIFS(base_de_dados!$T:$T,base_de_dados!$B:$B,$B610,base_de_dados!$G:$G,E$61,base_de_dados!$H:$H,$L$1,base_de_dados!$C:$C,$A610,base_de_dados!$M:$M,"&lt;=2007",base_de_dados!$O:$O,"&gt;=39447")</f>
        <v>0</v>
      </c>
      <c r="F610" s="5">
        <f>SUMIFS(base_de_dados!$T:$T,base_de_dados!$B:$B,$B610,base_de_dados!$G:$G,F$61,base_de_dados!$H:$H,$L$1,base_de_dados!$C:$C,$A610,base_de_dados!$M:$M,"&lt;=2007",base_de_dados!$O:$O,"&gt;=39447")</f>
        <v>0</v>
      </c>
      <c r="G610" s="5">
        <f>SUMIFS(base_de_dados!$T:$T,base_de_dados!$B:$B,$B610,base_de_dados!$G:$G,G$61,base_de_dados!$H:$H,$L$1,base_de_dados!$C:$C,$A610,base_de_dados!$M:$M,"&lt;=2007",base_de_dados!$O:$O,"&gt;=39447")</f>
        <v>0</v>
      </c>
      <c r="H610" s="5">
        <f>SUMIFS(base_de_dados!$T:$T,base_de_dados!$B:$B,$B610,base_de_dados!$G:$G,H$61,base_de_dados!$H:$H,$L$1,base_de_dados!$C:$C,$A610,base_de_dados!$M:$M,"&lt;=2007",base_de_dados!$O:$O,"&gt;=39447")</f>
        <v>0</v>
      </c>
      <c r="I610" s="5">
        <f>SUMIFS(base_de_dados!$T:$T,base_de_dados!$B:$B,$B610,base_de_dados!$G:$G,I$61,base_de_dados!$H:$H,$L$1,base_de_dados!$C:$C,$A610,base_de_dados!$M:$M,"&lt;=2007",base_de_dados!$O:$O,"&gt;=39447")</f>
        <v>0</v>
      </c>
      <c r="J610" s="5">
        <f>SUMIFS(base_de_dados!$T:$T,base_de_dados!$B:$B,$B610,base_de_dados!$G:$G,J$61,base_de_dados!$H:$H,$L$1,base_de_dados!$C:$C,$A610,base_de_dados!$M:$M,"&lt;=2007",base_de_dados!$O:$O,"&gt;=39447")</f>
        <v>0</v>
      </c>
      <c r="K610" s="32">
        <f t="shared" si="13"/>
        <v>0</v>
      </c>
      <c r="M610" s="57"/>
      <c r="N610" s="52"/>
      <c r="O610" s="58"/>
      <c r="P610" s="58"/>
      <c r="Q610" s="58"/>
      <c r="R610" s="58"/>
      <c r="S610" s="58"/>
      <c r="T610" s="58"/>
      <c r="U610" s="58"/>
      <c r="V610" s="58"/>
      <c r="W610" s="59"/>
      <c r="X610" s="47"/>
      <c r="Y610" s="57"/>
      <c r="Z610" s="52"/>
      <c r="AA610" s="51"/>
      <c r="AB610" s="48"/>
      <c r="AC610" s="48"/>
      <c r="AD610" s="48"/>
      <c r="AE610" s="48"/>
      <c r="AF610" s="48"/>
      <c r="AG610" s="48"/>
      <c r="AH610" s="48"/>
    </row>
    <row r="611" spans="1:34" x14ac:dyDescent="0.25">
      <c r="A611" s="29">
        <v>18</v>
      </c>
      <c r="B611" s="22" t="s">
        <v>1064</v>
      </c>
      <c r="C611" s="5">
        <f>SUMIFS(base_de_dados!$T:$T,base_de_dados!$B:$B,$B611,base_de_dados!$G:$G,C$61,base_de_dados!$H:$H,$L$1,base_de_dados!$C:$C,$A611,base_de_dados!$M:$M,"&lt;=2007",base_de_dados!$O:$O,"&gt;=39447")</f>
        <v>0</v>
      </c>
      <c r="D611" s="5">
        <f>SUMIFS(base_de_dados!$T:$T,base_de_dados!$B:$B,$B611,base_de_dados!$G:$G,D$61,base_de_dados!$H:$H,$L$1,base_de_dados!$C:$C,$A611,base_de_dados!$M:$M,"&lt;=2007",base_de_dados!$O:$O,"&gt;=39447")</f>
        <v>0</v>
      </c>
      <c r="E611" s="5">
        <f>SUMIFS(base_de_dados!$T:$T,base_de_dados!$B:$B,$B611,base_de_dados!$G:$G,E$61,base_de_dados!$H:$H,$L$1,base_de_dados!$C:$C,$A611,base_de_dados!$M:$M,"&lt;=2007",base_de_dados!$O:$O,"&gt;=39447")</f>
        <v>0</v>
      </c>
      <c r="F611" s="5">
        <f>SUMIFS(base_de_dados!$T:$T,base_de_dados!$B:$B,$B611,base_de_dados!$G:$G,F$61,base_de_dados!$H:$H,$L$1,base_de_dados!$C:$C,$A611,base_de_dados!$M:$M,"&lt;=2007",base_de_dados!$O:$O,"&gt;=39447")</f>
        <v>0</v>
      </c>
      <c r="G611" s="5">
        <f>SUMIFS(base_de_dados!$T:$T,base_de_dados!$B:$B,$B611,base_de_dados!$G:$G,G$61,base_de_dados!$H:$H,$L$1,base_de_dados!$C:$C,$A611,base_de_dados!$M:$M,"&lt;=2007",base_de_dados!$O:$O,"&gt;=39447")</f>
        <v>0</v>
      </c>
      <c r="H611" s="5">
        <f>SUMIFS(base_de_dados!$T:$T,base_de_dados!$B:$B,$B611,base_de_dados!$G:$G,H$61,base_de_dados!$H:$H,$L$1,base_de_dados!$C:$C,$A611,base_de_dados!$M:$M,"&lt;=2007",base_de_dados!$O:$O,"&gt;=39447")</f>
        <v>0</v>
      </c>
      <c r="I611" s="5">
        <f>SUMIFS(base_de_dados!$T:$T,base_de_dados!$B:$B,$B611,base_de_dados!$G:$G,I$61,base_de_dados!$H:$H,$L$1,base_de_dados!$C:$C,$A611,base_de_dados!$M:$M,"&lt;=2007",base_de_dados!$O:$O,"&gt;=39447")</f>
        <v>0</v>
      </c>
      <c r="J611" s="5">
        <f>SUMIFS(base_de_dados!$T:$T,base_de_dados!$B:$B,$B611,base_de_dados!$G:$G,J$61,base_de_dados!$H:$H,$L$1,base_de_dados!$C:$C,$A611,base_de_dados!$M:$M,"&lt;=2007",base_de_dados!$O:$O,"&gt;=39447")</f>
        <v>0</v>
      </c>
      <c r="K611" s="32">
        <f t="shared" si="13"/>
        <v>0</v>
      </c>
      <c r="M611" s="57"/>
      <c r="N611" s="52"/>
      <c r="O611" s="58"/>
      <c r="P611" s="58"/>
      <c r="Q611" s="58"/>
      <c r="R611" s="58"/>
      <c r="S611" s="58"/>
      <c r="T611" s="58"/>
      <c r="U611" s="58"/>
      <c r="V611" s="58"/>
      <c r="W611" s="59"/>
      <c r="X611" s="47"/>
      <c r="Y611" s="57"/>
      <c r="Z611" s="52"/>
      <c r="AA611" s="51"/>
      <c r="AB611" s="48"/>
      <c r="AC611" s="48"/>
      <c r="AD611" s="48"/>
      <c r="AE611" s="48"/>
      <c r="AF611" s="48"/>
      <c r="AG611" s="48"/>
      <c r="AH611" s="48"/>
    </row>
    <row r="612" spans="1:34" x14ac:dyDescent="0.25">
      <c r="A612" s="29">
        <v>9</v>
      </c>
      <c r="B612" s="22" t="s">
        <v>488</v>
      </c>
      <c r="C612" s="5">
        <f>SUMIFS(base_de_dados!$T:$T,base_de_dados!$B:$B,$B612,base_de_dados!$G:$G,C$61,base_de_dados!$H:$H,$L$1,base_de_dados!$C:$C,$A612,base_de_dados!$M:$M,"&lt;=2007",base_de_dados!$O:$O,"&gt;=39447")</f>
        <v>0</v>
      </c>
      <c r="D612" s="5">
        <f>SUMIFS(base_de_dados!$T:$T,base_de_dados!$B:$B,$B612,base_de_dados!$G:$G,D$61,base_de_dados!$H:$H,$L$1,base_de_dados!$C:$C,$A612,base_de_dados!$M:$M,"&lt;=2007",base_de_dados!$O:$O,"&gt;=39447")</f>
        <v>0.1780791476407915</v>
      </c>
      <c r="E612" s="5">
        <f>SUMIFS(base_de_dados!$T:$T,base_de_dados!$B:$B,$B612,base_de_dados!$G:$G,E$61,base_de_dados!$H:$H,$L$1,base_de_dados!$C:$C,$A612,base_de_dados!$M:$M,"&lt;=2007",base_de_dados!$O:$O,"&gt;=39447")</f>
        <v>2.0662100456621004E-2</v>
      </c>
      <c r="F612" s="5">
        <f>SUMIFS(base_de_dados!$T:$T,base_de_dados!$B:$B,$B612,base_de_dados!$G:$G,F$61,base_de_dados!$H:$H,$L$1,base_de_dados!$C:$C,$A612,base_de_dados!$M:$M,"&lt;=2007",base_de_dados!$O:$O,"&gt;=39447")</f>
        <v>3.9675925925925927E-2</v>
      </c>
      <c r="G612" s="5">
        <f>SUMIFS(base_de_dados!$T:$T,base_de_dados!$B:$B,$B612,base_de_dados!$G:$G,G$61,base_de_dados!$H:$H,$L$1,base_de_dados!$C:$C,$A612,base_de_dados!$M:$M,"&lt;=2007",base_de_dados!$O:$O,"&gt;=39447")</f>
        <v>0</v>
      </c>
      <c r="H612" s="5">
        <f>SUMIFS(base_de_dados!$T:$T,base_de_dados!$B:$B,$B612,base_de_dados!$G:$G,H$61,base_de_dados!$H:$H,$L$1,base_de_dados!$C:$C,$A612,base_de_dados!$M:$M,"&lt;=2007",base_de_dados!$O:$O,"&gt;=39447")</f>
        <v>0</v>
      </c>
      <c r="I612" s="5">
        <f>SUMIFS(base_de_dados!$T:$T,base_de_dados!$B:$B,$B612,base_de_dados!$G:$G,I$61,base_de_dados!$H:$H,$L$1,base_de_dados!$C:$C,$A612,base_de_dados!$M:$M,"&lt;=2007",base_de_dados!$O:$O,"&gt;=39447")</f>
        <v>0</v>
      </c>
      <c r="J612" s="5">
        <f>SUMIFS(base_de_dados!$T:$T,base_de_dados!$B:$B,$B612,base_de_dados!$G:$G,J$61,base_de_dados!$H:$H,$L$1,base_de_dados!$C:$C,$A612,base_de_dados!$M:$M,"&lt;=2007",base_de_dados!$O:$O,"&gt;=39447")</f>
        <v>0</v>
      </c>
      <c r="K612" s="32">
        <f t="shared" si="13"/>
        <v>0.23841717402333842</v>
      </c>
      <c r="M612" s="57"/>
      <c r="N612" s="52"/>
      <c r="O612" s="58"/>
      <c r="P612" s="58"/>
      <c r="Q612" s="58"/>
      <c r="R612" s="58"/>
      <c r="S612" s="58"/>
      <c r="T612" s="58"/>
      <c r="U612" s="58"/>
      <c r="V612" s="58"/>
      <c r="W612" s="59"/>
      <c r="X612" s="47"/>
      <c r="Y612" s="57"/>
      <c r="Z612" s="52"/>
      <c r="AA612" s="51"/>
      <c r="AB612" s="48"/>
      <c r="AC612" s="48"/>
      <c r="AD612" s="48"/>
      <c r="AE612" s="48"/>
      <c r="AF612" s="48"/>
      <c r="AG612" s="48"/>
      <c r="AH612" s="48"/>
    </row>
    <row r="613" spans="1:34" x14ac:dyDescent="0.25">
      <c r="A613" s="29">
        <v>18</v>
      </c>
      <c r="B613" s="22" t="s">
        <v>1065</v>
      </c>
      <c r="C613" s="5">
        <f>SUMIFS(base_de_dados!$T:$T,base_de_dados!$B:$B,$B613,base_de_dados!$G:$G,C$61,base_de_dados!$H:$H,$L$1,base_de_dados!$C:$C,$A613,base_de_dados!$M:$M,"&lt;=2007",base_de_dados!$O:$O,"&gt;=39447")</f>
        <v>0</v>
      </c>
      <c r="D613" s="5">
        <f>SUMIFS(base_de_dados!$T:$T,base_de_dados!$B:$B,$B613,base_de_dados!$G:$G,D$61,base_de_dados!$H:$H,$L$1,base_de_dados!$C:$C,$A613,base_de_dados!$M:$M,"&lt;=2007",base_de_dados!$O:$O,"&gt;=39447")</f>
        <v>0</v>
      </c>
      <c r="E613" s="5">
        <f>SUMIFS(base_de_dados!$T:$T,base_de_dados!$B:$B,$B613,base_de_dados!$G:$G,E$61,base_de_dados!$H:$H,$L$1,base_de_dados!$C:$C,$A613,base_de_dados!$M:$M,"&lt;=2007",base_de_dados!$O:$O,"&gt;=39447")</f>
        <v>0</v>
      </c>
      <c r="F613" s="5">
        <f>SUMIFS(base_de_dados!$T:$T,base_de_dados!$B:$B,$B613,base_de_dados!$G:$G,F$61,base_de_dados!$H:$H,$L$1,base_de_dados!$C:$C,$A613,base_de_dados!$M:$M,"&lt;=2007",base_de_dados!$O:$O,"&gt;=39447")</f>
        <v>0</v>
      </c>
      <c r="G613" s="5">
        <f>SUMIFS(base_de_dados!$T:$T,base_de_dados!$B:$B,$B613,base_de_dados!$G:$G,G$61,base_de_dados!$H:$H,$L$1,base_de_dados!$C:$C,$A613,base_de_dados!$M:$M,"&lt;=2007",base_de_dados!$O:$O,"&gt;=39447")</f>
        <v>0</v>
      </c>
      <c r="H613" s="5">
        <f>SUMIFS(base_de_dados!$T:$T,base_de_dados!$B:$B,$B613,base_de_dados!$G:$G,H$61,base_de_dados!$H:$H,$L$1,base_de_dados!$C:$C,$A613,base_de_dados!$M:$M,"&lt;=2007",base_de_dados!$O:$O,"&gt;=39447")</f>
        <v>0</v>
      </c>
      <c r="I613" s="5">
        <f>SUMIFS(base_de_dados!$T:$T,base_de_dados!$B:$B,$B613,base_de_dados!$G:$G,I$61,base_de_dados!$H:$H,$L$1,base_de_dados!$C:$C,$A613,base_de_dados!$M:$M,"&lt;=2007",base_de_dados!$O:$O,"&gt;=39447")</f>
        <v>0</v>
      </c>
      <c r="J613" s="5">
        <f>SUMIFS(base_de_dados!$T:$T,base_de_dados!$B:$B,$B613,base_de_dados!$G:$G,J$61,base_de_dados!$H:$H,$L$1,base_de_dados!$C:$C,$A613,base_de_dados!$M:$M,"&lt;=2007",base_de_dados!$O:$O,"&gt;=39447")</f>
        <v>0</v>
      </c>
      <c r="K613" s="32">
        <f t="shared" si="13"/>
        <v>0</v>
      </c>
      <c r="M613" s="57"/>
      <c r="N613" s="52"/>
      <c r="O613" s="58"/>
      <c r="P613" s="58"/>
      <c r="Q613" s="58"/>
      <c r="R613" s="58"/>
      <c r="S613" s="58"/>
      <c r="T613" s="58"/>
      <c r="U613" s="58"/>
      <c r="V613" s="58"/>
      <c r="W613" s="59"/>
      <c r="X613" s="47"/>
      <c r="Y613" s="57"/>
      <c r="Z613" s="52"/>
      <c r="AA613" s="51"/>
      <c r="AB613" s="48"/>
      <c r="AC613" s="48"/>
      <c r="AD613" s="48"/>
      <c r="AE613" s="48"/>
      <c r="AF613" s="48"/>
      <c r="AG613" s="48"/>
      <c r="AH613" s="48"/>
    </row>
    <row r="614" spans="1:34" x14ac:dyDescent="0.25">
      <c r="A614" s="29">
        <v>18</v>
      </c>
      <c r="B614" s="22" t="s">
        <v>1066</v>
      </c>
      <c r="C614" s="5">
        <f>SUMIFS(base_de_dados!$T:$T,base_de_dados!$B:$B,$B614,base_de_dados!$G:$G,C$61,base_de_dados!$H:$H,$L$1,base_de_dados!$C:$C,$A614,base_de_dados!$M:$M,"&lt;=2007",base_de_dados!$O:$O,"&gt;=39447")</f>
        <v>0</v>
      </c>
      <c r="D614" s="5">
        <f>SUMIFS(base_de_dados!$T:$T,base_de_dados!$B:$B,$B614,base_de_dados!$G:$G,D$61,base_de_dados!$H:$H,$L$1,base_de_dados!$C:$C,$A614,base_de_dados!$M:$M,"&lt;=2007",base_de_dados!$O:$O,"&gt;=39447")</f>
        <v>0</v>
      </c>
      <c r="E614" s="5">
        <f>SUMIFS(base_de_dados!$T:$T,base_de_dados!$B:$B,$B614,base_de_dados!$G:$G,E$61,base_de_dados!$H:$H,$L$1,base_de_dados!$C:$C,$A614,base_de_dados!$M:$M,"&lt;=2007",base_de_dados!$O:$O,"&gt;=39447")</f>
        <v>0</v>
      </c>
      <c r="F614" s="5">
        <f>SUMIFS(base_de_dados!$T:$T,base_de_dados!$B:$B,$B614,base_de_dados!$G:$G,F$61,base_de_dados!$H:$H,$L$1,base_de_dados!$C:$C,$A614,base_de_dados!$M:$M,"&lt;=2007",base_de_dados!$O:$O,"&gt;=39447")</f>
        <v>0</v>
      </c>
      <c r="G614" s="5">
        <f>SUMIFS(base_de_dados!$T:$T,base_de_dados!$B:$B,$B614,base_de_dados!$G:$G,G$61,base_de_dados!$H:$H,$L$1,base_de_dados!$C:$C,$A614,base_de_dados!$M:$M,"&lt;=2007",base_de_dados!$O:$O,"&gt;=39447")</f>
        <v>0</v>
      </c>
      <c r="H614" s="5">
        <f>SUMIFS(base_de_dados!$T:$T,base_de_dados!$B:$B,$B614,base_de_dados!$G:$G,H$61,base_de_dados!$H:$H,$L$1,base_de_dados!$C:$C,$A614,base_de_dados!$M:$M,"&lt;=2007",base_de_dados!$O:$O,"&gt;=39447")</f>
        <v>0</v>
      </c>
      <c r="I614" s="5">
        <f>SUMIFS(base_de_dados!$T:$T,base_de_dados!$B:$B,$B614,base_de_dados!$G:$G,I$61,base_de_dados!$H:$H,$L$1,base_de_dados!$C:$C,$A614,base_de_dados!$M:$M,"&lt;=2007",base_de_dados!$O:$O,"&gt;=39447")</f>
        <v>0</v>
      </c>
      <c r="J614" s="5">
        <f>SUMIFS(base_de_dados!$T:$T,base_de_dados!$B:$B,$B614,base_de_dados!$G:$G,J$61,base_de_dados!$H:$H,$L$1,base_de_dados!$C:$C,$A614,base_de_dados!$M:$M,"&lt;=2007",base_de_dados!$O:$O,"&gt;=39447")</f>
        <v>0</v>
      </c>
      <c r="K614" s="32">
        <f t="shared" si="13"/>
        <v>0</v>
      </c>
      <c r="M614" s="57"/>
      <c r="N614" s="52"/>
      <c r="O614" s="58"/>
      <c r="P614" s="58"/>
      <c r="Q614" s="58"/>
      <c r="R614" s="58"/>
      <c r="S614" s="58"/>
      <c r="T614" s="58"/>
      <c r="U614" s="58"/>
      <c r="V614" s="58"/>
      <c r="W614" s="59"/>
      <c r="X614" s="47"/>
      <c r="Y614" s="57"/>
      <c r="Z614" s="52"/>
      <c r="AA614" s="51"/>
      <c r="AB614" s="48"/>
      <c r="AC614" s="48"/>
      <c r="AD614" s="48"/>
      <c r="AE614" s="48"/>
      <c r="AF614" s="48"/>
      <c r="AG614" s="48"/>
      <c r="AH614" s="48"/>
    </row>
    <row r="615" spans="1:34" x14ac:dyDescent="0.25">
      <c r="A615" s="29">
        <v>20</v>
      </c>
      <c r="B615" s="22" t="s">
        <v>1067</v>
      </c>
      <c r="C615" s="5">
        <f>SUMIFS(base_de_dados!$T:$T,base_de_dados!$B:$B,$B615,base_de_dados!$G:$G,C$61,base_de_dados!$H:$H,$L$1,base_de_dados!$C:$C,$A615,base_de_dados!$M:$M,"&lt;=2007",base_de_dados!$O:$O,"&gt;=39447")</f>
        <v>0</v>
      </c>
      <c r="D615" s="5">
        <f>SUMIFS(base_de_dados!$T:$T,base_de_dados!$B:$B,$B615,base_de_dados!$G:$G,D$61,base_de_dados!$H:$H,$L$1,base_de_dados!$C:$C,$A615,base_de_dados!$M:$M,"&lt;=2007",base_de_dados!$O:$O,"&gt;=39447")</f>
        <v>0</v>
      </c>
      <c r="E615" s="5">
        <f>SUMIFS(base_de_dados!$T:$T,base_de_dados!$B:$B,$B615,base_de_dados!$G:$G,E$61,base_de_dados!$H:$H,$L$1,base_de_dados!$C:$C,$A615,base_de_dados!$M:$M,"&lt;=2007",base_de_dados!$O:$O,"&gt;=39447")</f>
        <v>0</v>
      </c>
      <c r="F615" s="5">
        <f>SUMIFS(base_de_dados!$T:$T,base_de_dados!$B:$B,$B615,base_de_dados!$G:$G,F$61,base_de_dados!$H:$H,$L$1,base_de_dados!$C:$C,$A615,base_de_dados!$M:$M,"&lt;=2007",base_de_dados!$O:$O,"&gt;=39447")</f>
        <v>0</v>
      </c>
      <c r="G615" s="5">
        <f>SUMIFS(base_de_dados!$T:$T,base_de_dados!$B:$B,$B615,base_de_dados!$G:$G,G$61,base_de_dados!$H:$H,$L$1,base_de_dados!$C:$C,$A615,base_de_dados!$M:$M,"&lt;=2007",base_de_dados!$O:$O,"&gt;=39447")</f>
        <v>0</v>
      </c>
      <c r="H615" s="5">
        <f>SUMIFS(base_de_dados!$T:$T,base_de_dados!$B:$B,$B615,base_de_dados!$G:$G,H$61,base_de_dados!$H:$H,$L$1,base_de_dados!$C:$C,$A615,base_de_dados!$M:$M,"&lt;=2007",base_de_dados!$O:$O,"&gt;=39447")</f>
        <v>0</v>
      </c>
      <c r="I615" s="5">
        <f>SUMIFS(base_de_dados!$T:$T,base_de_dados!$B:$B,$B615,base_de_dados!$G:$G,I$61,base_de_dados!$H:$H,$L$1,base_de_dados!$C:$C,$A615,base_de_dados!$M:$M,"&lt;=2007",base_de_dados!$O:$O,"&gt;=39447")</f>
        <v>0</v>
      </c>
      <c r="J615" s="5">
        <f>SUMIFS(base_de_dados!$T:$T,base_de_dados!$B:$B,$B615,base_de_dados!$G:$G,J$61,base_de_dados!$H:$H,$L$1,base_de_dados!$C:$C,$A615,base_de_dados!$M:$M,"&lt;=2007",base_de_dados!$O:$O,"&gt;=39447")</f>
        <v>0</v>
      </c>
      <c r="K615" s="32">
        <f t="shared" si="13"/>
        <v>0</v>
      </c>
      <c r="M615" s="57"/>
      <c r="N615" s="52"/>
      <c r="O615" s="58"/>
      <c r="P615" s="58"/>
      <c r="Q615" s="58"/>
      <c r="R615" s="58"/>
      <c r="S615" s="58"/>
      <c r="T615" s="58"/>
      <c r="U615" s="58"/>
      <c r="V615" s="58"/>
      <c r="W615" s="59"/>
      <c r="X615" s="47"/>
      <c r="Y615" s="57"/>
      <c r="Z615" s="52"/>
      <c r="AA615" s="51"/>
      <c r="AB615" s="48"/>
      <c r="AC615" s="48"/>
      <c r="AD615" s="48"/>
      <c r="AE615" s="48"/>
      <c r="AF615" s="48"/>
      <c r="AG615" s="48"/>
      <c r="AH615" s="48"/>
    </row>
    <row r="616" spans="1:34" x14ac:dyDescent="0.25">
      <c r="A616" s="29">
        <v>8</v>
      </c>
      <c r="B616" s="22" t="s">
        <v>491</v>
      </c>
      <c r="C616" s="5">
        <f>SUMIFS(base_de_dados!$T:$T,base_de_dados!$B:$B,$B616,base_de_dados!$G:$G,C$61,base_de_dados!$H:$H,$L$1,base_de_dados!$C:$C,$A616,base_de_dados!$M:$M,"&lt;=2007",base_de_dados!$O:$O,"&gt;=39447")</f>
        <v>0</v>
      </c>
      <c r="D616" s="5">
        <f>SUMIFS(base_de_dados!$T:$T,base_de_dados!$B:$B,$B616,base_de_dados!$G:$G,D$61,base_de_dados!$H:$H,$L$1,base_de_dados!$C:$C,$A616,base_de_dados!$M:$M,"&lt;=2007",base_de_dados!$O:$O,"&gt;=39447")</f>
        <v>0.1388888888888889</v>
      </c>
      <c r="E616" s="5">
        <f>SUMIFS(base_de_dados!$T:$T,base_de_dados!$B:$B,$B616,base_de_dados!$G:$G,E$61,base_de_dados!$H:$H,$L$1,base_de_dados!$C:$C,$A616,base_de_dados!$M:$M,"&lt;=2007",base_de_dados!$O:$O,"&gt;=39447")</f>
        <v>0</v>
      </c>
      <c r="F616" s="5">
        <f>SUMIFS(base_de_dados!$T:$T,base_de_dados!$B:$B,$B616,base_de_dados!$G:$G,F$61,base_de_dados!$H:$H,$L$1,base_de_dados!$C:$C,$A616,base_de_dados!$M:$M,"&lt;=2007",base_de_dados!$O:$O,"&gt;=39447")</f>
        <v>0</v>
      </c>
      <c r="G616" s="5">
        <f>SUMIFS(base_de_dados!$T:$T,base_de_dados!$B:$B,$B616,base_de_dados!$G:$G,G$61,base_de_dados!$H:$H,$L$1,base_de_dados!$C:$C,$A616,base_de_dados!$M:$M,"&lt;=2007",base_de_dados!$O:$O,"&gt;=39447")</f>
        <v>0</v>
      </c>
      <c r="H616" s="5">
        <f>SUMIFS(base_de_dados!$T:$T,base_de_dados!$B:$B,$B616,base_de_dados!$G:$G,H$61,base_de_dados!$H:$H,$L$1,base_de_dados!$C:$C,$A616,base_de_dados!$M:$M,"&lt;=2007",base_de_dados!$O:$O,"&gt;=39447")</f>
        <v>0</v>
      </c>
      <c r="I616" s="5">
        <f>SUMIFS(base_de_dados!$T:$T,base_de_dados!$B:$B,$B616,base_de_dados!$G:$G,I$61,base_de_dados!$H:$H,$L$1,base_de_dados!$C:$C,$A616,base_de_dados!$M:$M,"&lt;=2007",base_de_dados!$O:$O,"&gt;=39447")</f>
        <v>0</v>
      </c>
      <c r="J616" s="5">
        <f>SUMIFS(base_de_dados!$T:$T,base_de_dados!$B:$B,$B616,base_de_dados!$G:$G,J$61,base_de_dados!$H:$H,$L$1,base_de_dados!$C:$C,$A616,base_de_dados!$M:$M,"&lt;=2007",base_de_dados!$O:$O,"&gt;=39447")</f>
        <v>0</v>
      </c>
      <c r="K616" s="32">
        <f t="shared" si="13"/>
        <v>0.1388888888888889</v>
      </c>
      <c r="M616" s="57"/>
      <c r="N616" s="52"/>
      <c r="O616" s="58"/>
      <c r="P616" s="58"/>
      <c r="Q616" s="58"/>
      <c r="R616" s="58"/>
      <c r="S616" s="58"/>
      <c r="T616" s="58"/>
      <c r="U616" s="58"/>
      <c r="V616" s="58"/>
      <c r="W616" s="59"/>
      <c r="X616" s="47"/>
      <c r="Y616" s="57"/>
      <c r="Z616" s="52"/>
      <c r="AA616" s="51"/>
      <c r="AB616" s="48"/>
      <c r="AC616" s="48"/>
      <c r="AD616" s="48"/>
      <c r="AE616" s="48"/>
      <c r="AF616" s="48"/>
      <c r="AG616" s="48"/>
      <c r="AH616" s="48"/>
    </row>
    <row r="617" spans="1:34" x14ac:dyDescent="0.25">
      <c r="A617" s="29">
        <v>8</v>
      </c>
      <c r="B617" s="22" t="s">
        <v>1068</v>
      </c>
      <c r="C617" s="5">
        <f>SUMIFS(base_de_dados!$T:$T,base_de_dados!$B:$B,$B617,base_de_dados!$G:$G,C$61,base_de_dados!$H:$H,$L$1,base_de_dados!$C:$C,$A617,base_de_dados!$M:$M,"&lt;=2007",base_de_dados!$O:$O,"&gt;=39447")</f>
        <v>0</v>
      </c>
      <c r="D617" s="5">
        <f>SUMIFS(base_de_dados!$T:$T,base_de_dados!$B:$B,$B617,base_de_dados!$G:$G,D$61,base_de_dados!$H:$H,$L$1,base_de_dados!$C:$C,$A617,base_de_dados!$M:$M,"&lt;=2007",base_de_dados!$O:$O,"&gt;=39447")</f>
        <v>0</v>
      </c>
      <c r="E617" s="5">
        <f>SUMIFS(base_de_dados!$T:$T,base_de_dados!$B:$B,$B617,base_de_dados!$G:$G,E$61,base_de_dados!$H:$H,$L$1,base_de_dados!$C:$C,$A617,base_de_dados!$M:$M,"&lt;=2007",base_de_dados!$O:$O,"&gt;=39447")</f>
        <v>0</v>
      </c>
      <c r="F617" s="5">
        <f>SUMIFS(base_de_dados!$T:$T,base_de_dados!$B:$B,$B617,base_de_dados!$G:$G,F$61,base_de_dados!$H:$H,$L$1,base_de_dados!$C:$C,$A617,base_de_dados!$M:$M,"&lt;=2007",base_de_dados!$O:$O,"&gt;=39447")</f>
        <v>0</v>
      </c>
      <c r="G617" s="5">
        <f>SUMIFS(base_de_dados!$T:$T,base_de_dados!$B:$B,$B617,base_de_dados!$G:$G,G$61,base_de_dados!$H:$H,$L$1,base_de_dados!$C:$C,$A617,base_de_dados!$M:$M,"&lt;=2007",base_de_dados!$O:$O,"&gt;=39447")</f>
        <v>0</v>
      </c>
      <c r="H617" s="5">
        <f>SUMIFS(base_de_dados!$T:$T,base_de_dados!$B:$B,$B617,base_de_dados!$G:$G,H$61,base_de_dados!$H:$H,$L$1,base_de_dados!$C:$C,$A617,base_de_dados!$M:$M,"&lt;=2007",base_de_dados!$O:$O,"&gt;=39447")</f>
        <v>0</v>
      </c>
      <c r="I617" s="5">
        <f>SUMIFS(base_de_dados!$T:$T,base_de_dados!$B:$B,$B617,base_de_dados!$G:$G,I$61,base_de_dados!$H:$H,$L$1,base_de_dados!$C:$C,$A617,base_de_dados!$M:$M,"&lt;=2007",base_de_dados!$O:$O,"&gt;=39447")</f>
        <v>0</v>
      </c>
      <c r="J617" s="5">
        <f>SUMIFS(base_de_dados!$T:$T,base_de_dados!$B:$B,$B617,base_de_dados!$G:$G,J$61,base_de_dados!$H:$H,$L$1,base_de_dados!$C:$C,$A617,base_de_dados!$M:$M,"&lt;=2007",base_de_dados!$O:$O,"&gt;=39447")</f>
        <v>0</v>
      </c>
      <c r="K617" s="32">
        <f t="shared" si="13"/>
        <v>0</v>
      </c>
      <c r="M617" s="57"/>
      <c r="N617" s="52"/>
      <c r="O617" s="58"/>
      <c r="P617" s="58"/>
      <c r="Q617" s="58"/>
      <c r="R617" s="58"/>
      <c r="S617" s="58"/>
      <c r="T617" s="58"/>
      <c r="U617" s="58"/>
      <c r="V617" s="58"/>
      <c r="W617" s="59"/>
      <c r="X617" s="47"/>
      <c r="Y617" s="57"/>
      <c r="Z617" s="52"/>
      <c r="AA617" s="51"/>
      <c r="AB617" s="48"/>
      <c r="AC617" s="48"/>
      <c r="AD617" s="48"/>
      <c r="AE617" s="48"/>
      <c r="AF617" s="48"/>
      <c r="AG617" s="48"/>
      <c r="AH617" s="48"/>
    </row>
    <row r="618" spans="1:34" x14ac:dyDescent="0.25">
      <c r="A618" s="29">
        <v>2</v>
      </c>
      <c r="B618" s="22" t="s">
        <v>603</v>
      </c>
      <c r="C618" s="5">
        <f>SUMIFS(base_de_dados!$T:$T,base_de_dados!$B:$B,$B618,base_de_dados!$G:$G,C$61,base_de_dados!$H:$H,$L$1,base_de_dados!$C:$C,$A618,base_de_dados!$M:$M,"&lt;=2007",base_de_dados!$O:$O,"&gt;=39447")</f>
        <v>0</v>
      </c>
      <c r="D618" s="5">
        <f>SUMIFS(base_de_dados!$T:$T,base_de_dados!$B:$B,$B618,base_de_dados!$G:$G,D$61,base_de_dados!$H:$H,$L$1,base_de_dados!$C:$C,$A618,base_de_dados!$M:$M,"&lt;=2007",base_de_dados!$O:$O,"&gt;=39447")</f>
        <v>0</v>
      </c>
      <c r="E618" s="5">
        <f>SUMIFS(base_de_dados!$T:$T,base_de_dados!$B:$B,$B618,base_de_dados!$G:$G,E$61,base_de_dados!$H:$H,$L$1,base_de_dados!$C:$C,$A618,base_de_dados!$M:$M,"&lt;=2007",base_de_dados!$O:$O,"&gt;=39447")</f>
        <v>0</v>
      </c>
      <c r="F618" s="5">
        <f>SUMIFS(base_de_dados!$T:$T,base_de_dados!$B:$B,$B618,base_de_dados!$G:$G,F$61,base_de_dados!$H:$H,$L$1,base_de_dados!$C:$C,$A618,base_de_dados!$M:$M,"&lt;=2007",base_de_dados!$O:$O,"&gt;=39447")</f>
        <v>0</v>
      </c>
      <c r="G618" s="5">
        <f>SUMIFS(base_de_dados!$T:$T,base_de_dados!$B:$B,$B618,base_de_dados!$G:$G,G$61,base_de_dados!$H:$H,$L$1,base_de_dados!$C:$C,$A618,base_de_dados!$M:$M,"&lt;=2007",base_de_dados!$O:$O,"&gt;=39447")</f>
        <v>0</v>
      </c>
      <c r="H618" s="5">
        <f>SUMIFS(base_de_dados!$T:$T,base_de_dados!$B:$B,$B618,base_de_dados!$G:$G,H$61,base_de_dados!$H:$H,$L$1,base_de_dados!$C:$C,$A618,base_de_dados!$M:$M,"&lt;=2007",base_de_dados!$O:$O,"&gt;=39447")</f>
        <v>0</v>
      </c>
      <c r="I618" s="5">
        <f>SUMIFS(base_de_dados!$T:$T,base_de_dados!$B:$B,$B618,base_de_dados!$G:$G,I$61,base_de_dados!$H:$H,$L$1,base_de_dados!$C:$C,$A618,base_de_dados!$M:$M,"&lt;=2007",base_de_dados!$O:$O,"&gt;=39447")</f>
        <v>0</v>
      </c>
      <c r="J618" s="5">
        <f>SUMIFS(base_de_dados!$T:$T,base_de_dados!$B:$B,$B618,base_de_dados!$G:$G,J$61,base_de_dados!$H:$H,$L$1,base_de_dados!$C:$C,$A618,base_de_dados!$M:$M,"&lt;=2007",base_de_dados!$O:$O,"&gt;=39447")</f>
        <v>0</v>
      </c>
      <c r="K618" s="32">
        <f t="shared" si="13"/>
        <v>0</v>
      </c>
      <c r="M618" s="57"/>
      <c r="N618" s="52"/>
      <c r="O618" s="58"/>
      <c r="P618" s="58"/>
      <c r="Q618" s="58"/>
      <c r="R618" s="58"/>
      <c r="S618" s="58"/>
      <c r="T618" s="58"/>
      <c r="U618" s="58"/>
      <c r="V618" s="58"/>
      <c r="W618" s="59"/>
      <c r="X618" s="47"/>
      <c r="Y618" s="57"/>
      <c r="Z618" s="52"/>
      <c r="AA618" s="51"/>
      <c r="AB618" s="48"/>
      <c r="AC618" s="48"/>
      <c r="AD618" s="48"/>
      <c r="AE618" s="48"/>
      <c r="AF618" s="48"/>
      <c r="AG618" s="48"/>
      <c r="AH618" s="48"/>
    </row>
    <row r="619" spans="1:34" x14ac:dyDescent="0.25">
      <c r="A619" s="29">
        <v>4</v>
      </c>
      <c r="B619" s="22" t="s">
        <v>505</v>
      </c>
      <c r="C619" s="5">
        <f>SUMIFS(base_de_dados!$T:$T,base_de_dados!$B:$B,$B619,base_de_dados!$G:$G,C$61,base_de_dados!$H:$H,$L$1,base_de_dados!$C:$C,$A619,base_de_dados!$M:$M,"&lt;=2007",base_de_dados!$O:$O,"&gt;=39447")</f>
        <v>0.33534722222222224</v>
      </c>
      <c r="D619" s="5">
        <f>SUMIFS(base_de_dados!$T:$T,base_de_dados!$B:$B,$B619,base_de_dados!$G:$G,D$61,base_de_dados!$H:$H,$L$1,base_de_dados!$C:$C,$A619,base_de_dados!$M:$M,"&lt;=2007",base_de_dados!$O:$O,"&gt;=39447")</f>
        <v>3.3333333333333333E-2</v>
      </c>
      <c r="E619" s="5">
        <f>SUMIFS(base_de_dados!$T:$T,base_de_dados!$B:$B,$B619,base_de_dados!$G:$G,E$61,base_de_dados!$H:$H,$L$1,base_de_dados!$C:$C,$A619,base_de_dados!$M:$M,"&lt;=2007",base_de_dados!$O:$O,"&gt;=39447")</f>
        <v>0</v>
      </c>
      <c r="F619" s="5">
        <f>SUMIFS(base_de_dados!$T:$T,base_de_dados!$B:$B,$B619,base_de_dados!$G:$G,F$61,base_de_dados!$H:$H,$L$1,base_de_dados!$C:$C,$A619,base_de_dados!$M:$M,"&lt;=2007",base_de_dados!$O:$O,"&gt;=39447")</f>
        <v>4.0837138508371382E-2</v>
      </c>
      <c r="G619" s="5">
        <f>SUMIFS(base_de_dados!$T:$T,base_de_dados!$B:$B,$B619,base_de_dados!$G:$G,G$61,base_de_dados!$H:$H,$L$1,base_de_dados!$C:$C,$A619,base_de_dados!$M:$M,"&lt;=2007",base_de_dados!$O:$O,"&gt;=39447")</f>
        <v>0</v>
      </c>
      <c r="H619" s="5">
        <f>SUMIFS(base_de_dados!$T:$T,base_de_dados!$B:$B,$B619,base_de_dados!$G:$G,H$61,base_de_dados!$H:$H,$L$1,base_de_dados!$C:$C,$A619,base_de_dados!$M:$M,"&lt;=2007",base_de_dados!$O:$O,"&gt;=39447")</f>
        <v>0</v>
      </c>
      <c r="I619" s="5">
        <f>SUMIFS(base_de_dados!$T:$T,base_de_dados!$B:$B,$B619,base_de_dados!$G:$G,I$61,base_de_dados!$H:$H,$L$1,base_de_dados!$C:$C,$A619,base_de_dados!$M:$M,"&lt;=2007",base_de_dados!$O:$O,"&gt;=39447")</f>
        <v>0</v>
      </c>
      <c r="J619" s="5">
        <f>SUMIFS(base_de_dados!$T:$T,base_de_dados!$B:$B,$B619,base_de_dados!$G:$G,J$61,base_de_dados!$H:$H,$L$1,base_de_dados!$C:$C,$A619,base_de_dados!$M:$M,"&lt;=2007",base_de_dados!$O:$O,"&gt;=39447")</f>
        <v>0</v>
      </c>
      <c r="K619" s="32">
        <f t="shared" si="13"/>
        <v>0.40951769406392696</v>
      </c>
      <c r="M619" s="57"/>
      <c r="N619" s="52"/>
      <c r="O619" s="58"/>
      <c r="P619" s="58"/>
      <c r="Q619" s="58"/>
      <c r="R619" s="58"/>
      <c r="S619" s="58"/>
      <c r="T619" s="58"/>
      <c r="U619" s="58"/>
      <c r="V619" s="58"/>
      <c r="W619" s="59"/>
      <c r="X619" s="47"/>
      <c r="Y619" s="57"/>
      <c r="Z619" s="52"/>
      <c r="AA619" s="51"/>
      <c r="AB619" s="48"/>
      <c r="AC619" s="48"/>
      <c r="AD619" s="48"/>
      <c r="AE619" s="48"/>
      <c r="AF619" s="48"/>
      <c r="AG619" s="48"/>
      <c r="AH619" s="48"/>
    </row>
    <row r="620" spans="1:34" x14ac:dyDescent="0.25">
      <c r="A620" s="29">
        <v>15</v>
      </c>
      <c r="B620" s="22" t="s">
        <v>1069</v>
      </c>
      <c r="C620" s="5">
        <f>SUMIFS(base_de_dados!$T:$T,base_de_dados!$B:$B,$B620,base_de_dados!$G:$G,C$61,base_de_dados!$H:$H,$L$1,base_de_dados!$C:$C,$A620,base_de_dados!$M:$M,"&lt;=2007",base_de_dados!$O:$O,"&gt;=39447")</f>
        <v>0</v>
      </c>
      <c r="D620" s="5">
        <f>SUMIFS(base_de_dados!$T:$T,base_de_dados!$B:$B,$B620,base_de_dados!$G:$G,D$61,base_de_dados!$H:$H,$L$1,base_de_dados!$C:$C,$A620,base_de_dados!$M:$M,"&lt;=2007",base_de_dados!$O:$O,"&gt;=39447")</f>
        <v>0</v>
      </c>
      <c r="E620" s="5">
        <f>SUMIFS(base_de_dados!$T:$T,base_de_dados!$B:$B,$B620,base_de_dados!$G:$G,E$61,base_de_dados!$H:$H,$L$1,base_de_dados!$C:$C,$A620,base_de_dados!$M:$M,"&lt;=2007",base_de_dados!$O:$O,"&gt;=39447")</f>
        <v>0</v>
      </c>
      <c r="F620" s="5">
        <f>SUMIFS(base_de_dados!$T:$T,base_de_dados!$B:$B,$B620,base_de_dados!$G:$G,F$61,base_de_dados!$H:$H,$L$1,base_de_dados!$C:$C,$A620,base_de_dados!$M:$M,"&lt;=2007",base_de_dados!$O:$O,"&gt;=39447")</f>
        <v>0</v>
      </c>
      <c r="G620" s="5">
        <f>SUMIFS(base_de_dados!$T:$T,base_de_dados!$B:$B,$B620,base_de_dados!$G:$G,G$61,base_de_dados!$H:$H,$L$1,base_de_dados!$C:$C,$A620,base_de_dados!$M:$M,"&lt;=2007",base_de_dados!$O:$O,"&gt;=39447")</f>
        <v>0</v>
      </c>
      <c r="H620" s="5">
        <f>SUMIFS(base_de_dados!$T:$T,base_de_dados!$B:$B,$B620,base_de_dados!$G:$G,H$61,base_de_dados!$H:$H,$L$1,base_de_dados!$C:$C,$A620,base_de_dados!$M:$M,"&lt;=2007",base_de_dados!$O:$O,"&gt;=39447")</f>
        <v>0</v>
      </c>
      <c r="I620" s="5">
        <f>SUMIFS(base_de_dados!$T:$T,base_de_dados!$B:$B,$B620,base_de_dados!$G:$G,I$61,base_de_dados!$H:$H,$L$1,base_de_dados!$C:$C,$A620,base_de_dados!$M:$M,"&lt;=2007",base_de_dados!$O:$O,"&gt;=39447")</f>
        <v>0</v>
      </c>
      <c r="J620" s="5">
        <f>SUMIFS(base_de_dados!$T:$T,base_de_dados!$B:$B,$B620,base_de_dados!$G:$G,J$61,base_de_dados!$H:$H,$L$1,base_de_dados!$C:$C,$A620,base_de_dados!$M:$M,"&lt;=2007",base_de_dados!$O:$O,"&gt;=39447")</f>
        <v>0</v>
      </c>
      <c r="K620" s="32">
        <f t="shared" si="13"/>
        <v>0</v>
      </c>
      <c r="M620" s="57"/>
      <c r="N620" s="52"/>
      <c r="O620" s="58"/>
      <c r="P620" s="58"/>
      <c r="Q620" s="58"/>
      <c r="R620" s="58"/>
      <c r="S620" s="58"/>
      <c r="T620" s="58"/>
      <c r="U620" s="58"/>
      <c r="V620" s="58"/>
      <c r="W620" s="59"/>
      <c r="X620" s="47"/>
      <c r="Y620" s="57"/>
      <c r="Z620" s="52"/>
      <c r="AA620" s="51"/>
      <c r="AB620" s="48"/>
      <c r="AC620" s="48"/>
      <c r="AD620" s="48"/>
      <c r="AE620" s="48"/>
      <c r="AF620" s="48"/>
      <c r="AG620" s="48"/>
      <c r="AH620" s="48"/>
    </row>
    <row r="621" spans="1:34" x14ac:dyDescent="0.25">
      <c r="A621" s="29">
        <v>2</v>
      </c>
      <c r="B621" s="22" t="s">
        <v>573</v>
      </c>
      <c r="C621" s="5">
        <f>SUMIFS(base_de_dados!$T:$T,base_de_dados!$B:$B,$B621,base_de_dados!$G:$G,C$61,base_de_dados!$H:$H,$L$1,base_de_dados!$C:$C,$A621,base_de_dados!$M:$M,"&lt;=2007",base_de_dados!$O:$O,"&gt;=39447")</f>
        <v>1.1805555555555556</v>
      </c>
      <c r="D621" s="5">
        <f>SUMIFS(base_de_dados!$T:$T,base_de_dados!$B:$B,$B621,base_de_dados!$G:$G,D$61,base_de_dados!$H:$H,$L$1,base_de_dados!$C:$C,$A621,base_de_dados!$M:$M,"&lt;=2007",base_de_dados!$O:$O,"&gt;=39447")</f>
        <v>0.47833333333333333</v>
      </c>
      <c r="E621" s="5">
        <f>SUMIFS(base_de_dados!$T:$T,base_de_dados!$B:$B,$B621,base_de_dados!$G:$G,E$61,base_de_dados!$H:$H,$L$1,base_de_dados!$C:$C,$A621,base_de_dados!$M:$M,"&lt;=2007",base_de_dados!$O:$O,"&gt;=39447")</f>
        <v>0</v>
      </c>
      <c r="F621" s="5">
        <f>SUMIFS(base_de_dados!$T:$T,base_de_dados!$B:$B,$B621,base_de_dados!$G:$G,F$61,base_de_dados!$H:$H,$L$1,base_de_dados!$C:$C,$A621,base_de_dados!$M:$M,"&lt;=2007",base_de_dados!$O:$O,"&gt;=39447")</f>
        <v>0</v>
      </c>
      <c r="G621" s="5">
        <f>SUMIFS(base_de_dados!$T:$T,base_de_dados!$B:$B,$B621,base_de_dados!$G:$G,G$61,base_de_dados!$H:$H,$L$1,base_de_dados!$C:$C,$A621,base_de_dados!$M:$M,"&lt;=2007",base_de_dados!$O:$O,"&gt;=39447")</f>
        <v>0</v>
      </c>
      <c r="H621" s="5">
        <f>SUMIFS(base_de_dados!$T:$T,base_de_dados!$B:$B,$B621,base_de_dados!$G:$G,H$61,base_de_dados!$H:$H,$L$1,base_de_dados!$C:$C,$A621,base_de_dados!$M:$M,"&lt;=2007",base_de_dados!$O:$O,"&gt;=39447")</f>
        <v>0</v>
      </c>
      <c r="I621" s="5">
        <f>SUMIFS(base_de_dados!$T:$T,base_de_dados!$B:$B,$B621,base_de_dados!$G:$G,I$61,base_de_dados!$H:$H,$L$1,base_de_dados!$C:$C,$A621,base_de_dados!$M:$M,"&lt;=2007",base_de_dados!$O:$O,"&gt;=39447")</f>
        <v>0</v>
      </c>
      <c r="J621" s="5">
        <f>SUMIFS(base_de_dados!$T:$T,base_de_dados!$B:$B,$B621,base_de_dados!$G:$G,J$61,base_de_dados!$H:$H,$L$1,base_de_dados!$C:$C,$A621,base_de_dados!$M:$M,"&lt;=2007",base_de_dados!$O:$O,"&gt;=39447")</f>
        <v>0</v>
      </c>
      <c r="K621" s="32">
        <f t="shared" si="13"/>
        <v>1.6588888888888889</v>
      </c>
      <c r="M621" s="57"/>
      <c r="N621" s="52"/>
      <c r="O621" s="58"/>
      <c r="P621" s="58"/>
      <c r="Q621" s="58"/>
      <c r="R621" s="58"/>
      <c r="S621" s="58"/>
      <c r="T621" s="58"/>
      <c r="U621" s="58"/>
      <c r="V621" s="58"/>
      <c r="W621" s="59"/>
      <c r="X621" s="47"/>
      <c r="Y621" s="57"/>
      <c r="Z621" s="52"/>
      <c r="AA621" s="51"/>
      <c r="AB621" s="48"/>
      <c r="AC621" s="48"/>
      <c r="AD621" s="48"/>
      <c r="AE621" s="48"/>
      <c r="AF621" s="48"/>
      <c r="AG621" s="48"/>
      <c r="AH621" s="48"/>
    </row>
    <row r="622" spans="1:34" x14ac:dyDescent="0.25">
      <c r="A622" s="29">
        <v>11</v>
      </c>
      <c r="B622" s="22" t="s">
        <v>1070</v>
      </c>
      <c r="C622" s="5">
        <f>SUMIFS(base_de_dados!$T:$T,base_de_dados!$B:$B,$B622,base_de_dados!$G:$G,C$61,base_de_dados!$H:$H,$L$1,base_de_dados!$C:$C,$A622,base_de_dados!$M:$M,"&lt;=2007",base_de_dados!$O:$O,"&gt;=39447")</f>
        <v>0</v>
      </c>
      <c r="D622" s="5">
        <f>SUMIFS(base_de_dados!$T:$T,base_de_dados!$B:$B,$B622,base_de_dados!$G:$G,D$61,base_de_dados!$H:$H,$L$1,base_de_dados!$C:$C,$A622,base_de_dados!$M:$M,"&lt;=2007",base_de_dados!$O:$O,"&gt;=39447")</f>
        <v>0</v>
      </c>
      <c r="E622" s="5">
        <f>SUMIFS(base_de_dados!$T:$T,base_de_dados!$B:$B,$B622,base_de_dados!$G:$G,E$61,base_de_dados!$H:$H,$L$1,base_de_dados!$C:$C,$A622,base_de_dados!$M:$M,"&lt;=2007",base_de_dados!$O:$O,"&gt;=39447")</f>
        <v>0</v>
      </c>
      <c r="F622" s="5">
        <f>SUMIFS(base_de_dados!$T:$T,base_de_dados!$B:$B,$B622,base_de_dados!$G:$G,F$61,base_de_dados!$H:$H,$L$1,base_de_dados!$C:$C,$A622,base_de_dados!$M:$M,"&lt;=2007",base_de_dados!$O:$O,"&gt;=39447")</f>
        <v>0</v>
      </c>
      <c r="G622" s="5">
        <f>SUMIFS(base_de_dados!$T:$T,base_de_dados!$B:$B,$B622,base_de_dados!$G:$G,G$61,base_de_dados!$H:$H,$L$1,base_de_dados!$C:$C,$A622,base_de_dados!$M:$M,"&lt;=2007",base_de_dados!$O:$O,"&gt;=39447")</f>
        <v>0</v>
      </c>
      <c r="H622" s="5">
        <f>SUMIFS(base_de_dados!$T:$T,base_de_dados!$B:$B,$B622,base_de_dados!$G:$G,H$61,base_de_dados!$H:$H,$L$1,base_de_dados!$C:$C,$A622,base_de_dados!$M:$M,"&lt;=2007",base_de_dados!$O:$O,"&gt;=39447")</f>
        <v>0</v>
      </c>
      <c r="I622" s="5">
        <f>SUMIFS(base_de_dados!$T:$T,base_de_dados!$B:$B,$B622,base_de_dados!$G:$G,I$61,base_de_dados!$H:$H,$L$1,base_de_dados!$C:$C,$A622,base_de_dados!$M:$M,"&lt;=2007",base_de_dados!$O:$O,"&gt;=39447")</f>
        <v>0</v>
      </c>
      <c r="J622" s="5">
        <f>SUMIFS(base_de_dados!$T:$T,base_de_dados!$B:$B,$B622,base_de_dados!$G:$G,J$61,base_de_dados!$H:$H,$L$1,base_de_dados!$C:$C,$A622,base_de_dados!$M:$M,"&lt;=2007",base_de_dados!$O:$O,"&gt;=39447")</f>
        <v>0</v>
      </c>
      <c r="K622" s="32">
        <f t="shared" si="13"/>
        <v>0</v>
      </c>
      <c r="M622" s="57"/>
      <c r="N622" s="52"/>
      <c r="O622" s="58"/>
      <c r="P622" s="58"/>
      <c r="Q622" s="58"/>
      <c r="R622" s="58"/>
      <c r="S622" s="58"/>
      <c r="T622" s="58"/>
      <c r="U622" s="58"/>
      <c r="V622" s="58"/>
      <c r="W622" s="59"/>
      <c r="X622" s="47"/>
      <c r="Y622" s="57"/>
      <c r="Z622" s="52"/>
      <c r="AA622" s="51"/>
      <c r="AB622" s="48"/>
      <c r="AC622" s="48"/>
      <c r="AD622" s="48"/>
      <c r="AE622" s="48"/>
      <c r="AF622" s="48"/>
      <c r="AG622" s="48"/>
      <c r="AH622" s="48"/>
    </row>
    <row r="623" spans="1:34" x14ac:dyDescent="0.25">
      <c r="A623" s="29">
        <v>2</v>
      </c>
      <c r="B623" s="22" t="s">
        <v>624</v>
      </c>
      <c r="C623" s="5">
        <f>SUMIFS(base_de_dados!$T:$T,base_de_dados!$B:$B,$B623,base_de_dados!$G:$G,C$61,base_de_dados!$H:$H,$L$1,base_de_dados!$C:$C,$A623,base_de_dados!$M:$M,"&lt;=2007",base_de_dados!$O:$O,"&gt;=39447")</f>
        <v>0</v>
      </c>
      <c r="D623" s="5">
        <f>SUMIFS(base_de_dados!$T:$T,base_de_dados!$B:$B,$B623,base_de_dados!$G:$G,D$61,base_de_dados!$H:$H,$L$1,base_de_dados!$C:$C,$A623,base_de_dados!$M:$M,"&lt;=2007",base_de_dados!$O:$O,"&gt;=39447")</f>
        <v>0</v>
      </c>
      <c r="E623" s="5">
        <f>SUMIFS(base_de_dados!$T:$T,base_de_dados!$B:$B,$B623,base_de_dados!$G:$G,E$61,base_de_dados!$H:$H,$L$1,base_de_dados!$C:$C,$A623,base_de_dados!$M:$M,"&lt;=2007",base_de_dados!$O:$O,"&gt;=39447")</f>
        <v>0</v>
      </c>
      <c r="F623" s="5">
        <f>SUMIFS(base_de_dados!$T:$T,base_de_dados!$B:$B,$B623,base_de_dados!$G:$G,F$61,base_de_dados!$H:$H,$L$1,base_de_dados!$C:$C,$A623,base_de_dados!$M:$M,"&lt;=2007",base_de_dados!$O:$O,"&gt;=39447")</f>
        <v>0</v>
      </c>
      <c r="G623" s="5">
        <f>SUMIFS(base_de_dados!$T:$T,base_de_dados!$B:$B,$B623,base_de_dados!$G:$G,G$61,base_de_dados!$H:$H,$L$1,base_de_dados!$C:$C,$A623,base_de_dados!$M:$M,"&lt;=2007",base_de_dados!$O:$O,"&gt;=39447")</f>
        <v>0</v>
      </c>
      <c r="H623" s="5">
        <f>SUMIFS(base_de_dados!$T:$T,base_de_dados!$B:$B,$B623,base_de_dados!$G:$G,H$61,base_de_dados!$H:$H,$L$1,base_de_dados!$C:$C,$A623,base_de_dados!$M:$M,"&lt;=2007",base_de_dados!$O:$O,"&gt;=39447")</f>
        <v>0</v>
      </c>
      <c r="I623" s="5">
        <f>SUMIFS(base_de_dados!$T:$T,base_de_dados!$B:$B,$B623,base_de_dados!$G:$G,I$61,base_de_dados!$H:$H,$L$1,base_de_dados!$C:$C,$A623,base_de_dados!$M:$M,"&lt;=2007",base_de_dados!$O:$O,"&gt;=39447")</f>
        <v>0</v>
      </c>
      <c r="J623" s="5">
        <f>SUMIFS(base_de_dados!$T:$T,base_de_dados!$B:$B,$B623,base_de_dados!$G:$G,J$61,base_de_dados!$H:$H,$L$1,base_de_dados!$C:$C,$A623,base_de_dados!$M:$M,"&lt;=2007",base_de_dados!$O:$O,"&gt;=39447")</f>
        <v>0</v>
      </c>
      <c r="K623" s="32">
        <f t="shared" si="13"/>
        <v>0</v>
      </c>
      <c r="M623" s="57"/>
      <c r="N623" s="52"/>
      <c r="O623" s="58"/>
      <c r="P623" s="58"/>
      <c r="Q623" s="58"/>
      <c r="R623" s="58"/>
      <c r="S623" s="58"/>
      <c r="T623" s="58"/>
      <c r="U623" s="58"/>
      <c r="V623" s="58"/>
      <c r="W623" s="59"/>
      <c r="X623" s="47"/>
      <c r="Y623" s="57"/>
      <c r="Z623" s="52"/>
      <c r="AA623" s="51"/>
      <c r="AB623" s="48"/>
      <c r="AC623" s="48"/>
      <c r="AD623" s="48"/>
      <c r="AE623" s="48"/>
      <c r="AF623" s="48"/>
      <c r="AG623" s="48"/>
      <c r="AH623" s="48"/>
    </row>
    <row r="624" spans="1:34" x14ac:dyDescent="0.25">
      <c r="A624" s="29">
        <v>13</v>
      </c>
      <c r="B624" s="22" t="s">
        <v>1071</v>
      </c>
      <c r="C624" s="5">
        <f>SUMIFS(base_de_dados!$T:$T,base_de_dados!$B:$B,$B624,base_de_dados!$G:$G,C$61,base_de_dados!$H:$H,$L$1,base_de_dados!$C:$C,$A624,base_de_dados!$M:$M,"&lt;=2007",base_de_dados!$O:$O,"&gt;=39447")</f>
        <v>0</v>
      </c>
      <c r="D624" s="5">
        <f>SUMIFS(base_de_dados!$T:$T,base_de_dados!$B:$B,$B624,base_de_dados!$G:$G,D$61,base_de_dados!$H:$H,$L$1,base_de_dados!$C:$C,$A624,base_de_dados!$M:$M,"&lt;=2007",base_de_dados!$O:$O,"&gt;=39447")</f>
        <v>0</v>
      </c>
      <c r="E624" s="5">
        <f>SUMIFS(base_de_dados!$T:$T,base_de_dados!$B:$B,$B624,base_de_dados!$G:$G,E$61,base_de_dados!$H:$H,$L$1,base_de_dados!$C:$C,$A624,base_de_dados!$M:$M,"&lt;=2007",base_de_dados!$O:$O,"&gt;=39447")</f>
        <v>0</v>
      </c>
      <c r="F624" s="5">
        <f>SUMIFS(base_de_dados!$T:$T,base_de_dados!$B:$B,$B624,base_de_dados!$G:$G,F$61,base_de_dados!$H:$H,$L$1,base_de_dados!$C:$C,$A624,base_de_dados!$M:$M,"&lt;=2007",base_de_dados!$O:$O,"&gt;=39447")</f>
        <v>0</v>
      </c>
      <c r="G624" s="5">
        <f>SUMIFS(base_de_dados!$T:$T,base_de_dados!$B:$B,$B624,base_de_dados!$G:$G,G$61,base_de_dados!$H:$H,$L$1,base_de_dados!$C:$C,$A624,base_de_dados!$M:$M,"&lt;=2007",base_de_dados!$O:$O,"&gt;=39447")</f>
        <v>0</v>
      </c>
      <c r="H624" s="5">
        <f>SUMIFS(base_de_dados!$T:$T,base_de_dados!$B:$B,$B624,base_de_dados!$G:$G,H$61,base_de_dados!$H:$H,$L$1,base_de_dados!$C:$C,$A624,base_de_dados!$M:$M,"&lt;=2007",base_de_dados!$O:$O,"&gt;=39447")</f>
        <v>0</v>
      </c>
      <c r="I624" s="5">
        <f>SUMIFS(base_de_dados!$T:$T,base_de_dados!$B:$B,$B624,base_de_dados!$G:$G,I$61,base_de_dados!$H:$H,$L$1,base_de_dados!$C:$C,$A624,base_de_dados!$M:$M,"&lt;=2007",base_de_dados!$O:$O,"&gt;=39447")</f>
        <v>0</v>
      </c>
      <c r="J624" s="5">
        <f>SUMIFS(base_de_dados!$T:$T,base_de_dados!$B:$B,$B624,base_de_dados!$G:$G,J$61,base_de_dados!$H:$H,$L$1,base_de_dados!$C:$C,$A624,base_de_dados!$M:$M,"&lt;=2007",base_de_dados!$O:$O,"&gt;=39447")</f>
        <v>0</v>
      </c>
      <c r="K624" s="32">
        <f t="shared" si="13"/>
        <v>0</v>
      </c>
      <c r="M624" s="57"/>
      <c r="N624" s="52"/>
      <c r="O624" s="58"/>
      <c r="P624" s="58"/>
      <c r="Q624" s="58"/>
      <c r="R624" s="58"/>
      <c r="S624" s="58"/>
      <c r="T624" s="58"/>
      <c r="U624" s="58"/>
      <c r="V624" s="58"/>
      <c r="W624" s="59"/>
      <c r="X624" s="47"/>
      <c r="Y624" s="57"/>
      <c r="Z624" s="52"/>
      <c r="AA624" s="51"/>
      <c r="AB624" s="48"/>
      <c r="AC624" s="48"/>
      <c r="AD624" s="48"/>
      <c r="AE624" s="48"/>
      <c r="AF624" s="48"/>
      <c r="AG624" s="48"/>
      <c r="AH624" s="48"/>
    </row>
    <row r="625" spans="1:34" x14ac:dyDescent="0.25">
      <c r="A625" s="29">
        <v>14</v>
      </c>
      <c r="B625" s="22" t="s">
        <v>1072</v>
      </c>
      <c r="C625" s="5">
        <f>SUMIFS(base_de_dados!$T:$T,base_de_dados!$B:$B,$B625,base_de_dados!$G:$G,C$61,base_de_dados!$H:$H,$L$1,base_de_dados!$C:$C,$A625,base_de_dados!$M:$M,"&lt;=2007",base_de_dados!$O:$O,"&gt;=39447")</f>
        <v>0</v>
      </c>
      <c r="D625" s="5">
        <f>SUMIFS(base_de_dados!$T:$T,base_de_dados!$B:$B,$B625,base_de_dados!$G:$G,D$61,base_de_dados!$H:$H,$L$1,base_de_dados!$C:$C,$A625,base_de_dados!$M:$M,"&lt;=2007",base_de_dados!$O:$O,"&gt;=39447")</f>
        <v>0</v>
      </c>
      <c r="E625" s="5">
        <f>SUMIFS(base_de_dados!$T:$T,base_de_dados!$B:$B,$B625,base_de_dados!$G:$G,E$61,base_de_dados!$H:$H,$L$1,base_de_dados!$C:$C,$A625,base_de_dados!$M:$M,"&lt;=2007",base_de_dados!$O:$O,"&gt;=39447")</f>
        <v>0</v>
      </c>
      <c r="F625" s="5">
        <f>SUMIFS(base_de_dados!$T:$T,base_de_dados!$B:$B,$B625,base_de_dados!$G:$G,F$61,base_de_dados!$H:$H,$L$1,base_de_dados!$C:$C,$A625,base_de_dados!$M:$M,"&lt;=2007",base_de_dados!$O:$O,"&gt;=39447")</f>
        <v>0</v>
      </c>
      <c r="G625" s="5">
        <f>SUMIFS(base_de_dados!$T:$T,base_de_dados!$B:$B,$B625,base_de_dados!$G:$G,G$61,base_de_dados!$H:$H,$L$1,base_de_dados!$C:$C,$A625,base_de_dados!$M:$M,"&lt;=2007",base_de_dados!$O:$O,"&gt;=39447")</f>
        <v>0</v>
      </c>
      <c r="H625" s="5">
        <f>SUMIFS(base_de_dados!$T:$T,base_de_dados!$B:$B,$B625,base_de_dados!$G:$G,H$61,base_de_dados!$H:$H,$L$1,base_de_dados!$C:$C,$A625,base_de_dados!$M:$M,"&lt;=2007",base_de_dados!$O:$O,"&gt;=39447")</f>
        <v>0</v>
      </c>
      <c r="I625" s="5">
        <f>SUMIFS(base_de_dados!$T:$T,base_de_dados!$B:$B,$B625,base_de_dados!$G:$G,I$61,base_de_dados!$H:$H,$L$1,base_de_dados!$C:$C,$A625,base_de_dados!$M:$M,"&lt;=2007",base_de_dados!$O:$O,"&gt;=39447")</f>
        <v>0</v>
      </c>
      <c r="J625" s="5">
        <f>SUMIFS(base_de_dados!$T:$T,base_de_dados!$B:$B,$B625,base_de_dados!$G:$G,J$61,base_de_dados!$H:$H,$L$1,base_de_dados!$C:$C,$A625,base_de_dados!$M:$M,"&lt;=2007",base_de_dados!$O:$O,"&gt;=39447")</f>
        <v>0</v>
      </c>
      <c r="K625" s="32">
        <f t="shared" si="13"/>
        <v>0</v>
      </c>
      <c r="M625" s="57"/>
      <c r="N625" s="52"/>
      <c r="O625" s="58"/>
      <c r="P625" s="58"/>
      <c r="Q625" s="58"/>
      <c r="R625" s="58"/>
      <c r="S625" s="58"/>
      <c r="T625" s="58"/>
      <c r="U625" s="58"/>
      <c r="V625" s="58"/>
      <c r="W625" s="59"/>
      <c r="X625" s="47"/>
      <c r="Y625" s="57"/>
      <c r="Z625" s="52"/>
      <c r="AA625" s="51"/>
      <c r="AB625" s="48"/>
      <c r="AC625" s="48"/>
      <c r="AD625" s="48"/>
      <c r="AE625" s="48"/>
      <c r="AF625" s="48"/>
      <c r="AG625" s="48"/>
      <c r="AH625" s="48"/>
    </row>
    <row r="626" spans="1:34" x14ac:dyDescent="0.25">
      <c r="A626" s="29">
        <v>6</v>
      </c>
      <c r="B626" s="22" t="s">
        <v>1073</v>
      </c>
      <c r="C626" s="5">
        <f>SUMIFS(base_de_dados!$T:$T,base_de_dados!$B:$B,$B626,base_de_dados!$G:$G,C$61,base_de_dados!$H:$H,$L$1,base_de_dados!$C:$C,$A626,base_de_dados!$M:$M,"&lt;=2007",base_de_dados!$O:$O,"&gt;=39447")</f>
        <v>0</v>
      </c>
      <c r="D626" s="5">
        <f>SUMIFS(base_de_dados!$T:$T,base_de_dados!$B:$B,$B626,base_de_dados!$G:$G,D$61,base_de_dados!$H:$H,$L$1,base_de_dados!$C:$C,$A626,base_de_dados!$M:$M,"&lt;=2007",base_de_dados!$O:$O,"&gt;=39447")</f>
        <v>0</v>
      </c>
      <c r="E626" s="5">
        <f>SUMIFS(base_de_dados!$T:$T,base_de_dados!$B:$B,$B626,base_de_dados!$G:$G,E$61,base_de_dados!$H:$H,$L$1,base_de_dados!$C:$C,$A626,base_de_dados!$M:$M,"&lt;=2007",base_de_dados!$O:$O,"&gt;=39447")</f>
        <v>0</v>
      </c>
      <c r="F626" s="5">
        <f>SUMIFS(base_de_dados!$T:$T,base_de_dados!$B:$B,$B626,base_de_dados!$G:$G,F$61,base_de_dados!$H:$H,$L$1,base_de_dados!$C:$C,$A626,base_de_dados!$M:$M,"&lt;=2007",base_de_dados!$O:$O,"&gt;=39447")</f>
        <v>0</v>
      </c>
      <c r="G626" s="5">
        <f>SUMIFS(base_de_dados!$T:$T,base_de_dados!$B:$B,$B626,base_de_dados!$G:$G,G$61,base_de_dados!$H:$H,$L$1,base_de_dados!$C:$C,$A626,base_de_dados!$M:$M,"&lt;=2007",base_de_dados!$O:$O,"&gt;=39447")</f>
        <v>0</v>
      </c>
      <c r="H626" s="5">
        <f>SUMIFS(base_de_dados!$T:$T,base_de_dados!$B:$B,$B626,base_de_dados!$G:$G,H$61,base_de_dados!$H:$H,$L$1,base_de_dados!$C:$C,$A626,base_de_dados!$M:$M,"&lt;=2007",base_de_dados!$O:$O,"&gt;=39447")</f>
        <v>0</v>
      </c>
      <c r="I626" s="5">
        <f>SUMIFS(base_de_dados!$T:$T,base_de_dados!$B:$B,$B626,base_de_dados!$G:$G,I$61,base_de_dados!$H:$H,$L$1,base_de_dados!$C:$C,$A626,base_de_dados!$M:$M,"&lt;=2007",base_de_dados!$O:$O,"&gt;=39447")</f>
        <v>0</v>
      </c>
      <c r="J626" s="5">
        <f>SUMIFS(base_de_dados!$T:$T,base_de_dados!$B:$B,$B626,base_de_dados!$G:$G,J$61,base_de_dados!$H:$H,$L$1,base_de_dados!$C:$C,$A626,base_de_dados!$M:$M,"&lt;=2007",base_de_dados!$O:$O,"&gt;=39447")</f>
        <v>0</v>
      </c>
      <c r="K626" s="32">
        <f t="shared" si="13"/>
        <v>0</v>
      </c>
      <c r="M626" s="57"/>
      <c r="N626" s="52"/>
      <c r="O626" s="58"/>
      <c r="P626" s="58"/>
      <c r="Q626" s="58"/>
      <c r="R626" s="58"/>
      <c r="S626" s="58"/>
      <c r="T626" s="58"/>
      <c r="U626" s="58"/>
      <c r="V626" s="58"/>
      <c r="W626" s="59"/>
      <c r="X626" s="47"/>
      <c r="Y626" s="57"/>
      <c r="Z626" s="52"/>
      <c r="AA626" s="51"/>
      <c r="AB626" s="48"/>
      <c r="AC626" s="48"/>
      <c r="AD626" s="48"/>
      <c r="AE626" s="48"/>
      <c r="AF626" s="48"/>
      <c r="AG626" s="48"/>
      <c r="AH626" s="48"/>
    </row>
    <row r="627" spans="1:34" x14ac:dyDescent="0.25">
      <c r="A627" s="29">
        <v>5</v>
      </c>
      <c r="B627" s="22" t="s">
        <v>1074</v>
      </c>
      <c r="C627" s="5">
        <f>SUMIFS(base_de_dados!$T:$T,base_de_dados!$B:$B,$B627,base_de_dados!$G:$G,C$61,base_de_dados!$H:$H,$L$1,base_de_dados!$C:$C,$A627,base_de_dados!$M:$M,"&lt;=2007",base_de_dados!$O:$O,"&gt;=39447")</f>
        <v>0</v>
      </c>
      <c r="D627" s="5">
        <f>SUMIFS(base_de_dados!$T:$T,base_de_dados!$B:$B,$B627,base_de_dados!$G:$G,D$61,base_de_dados!$H:$H,$L$1,base_de_dados!$C:$C,$A627,base_de_dados!$M:$M,"&lt;=2007",base_de_dados!$O:$O,"&gt;=39447")</f>
        <v>0</v>
      </c>
      <c r="E627" s="5">
        <f>SUMIFS(base_de_dados!$T:$T,base_de_dados!$B:$B,$B627,base_de_dados!$G:$G,E$61,base_de_dados!$H:$H,$L$1,base_de_dados!$C:$C,$A627,base_de_dados!$M:$M,"&lt;=2007",base_de_dados!$O:$O,"&gt;=39447")</f>
        <v>0</v>
      </c>
      <c r="F627" s="5">
        <f>SUMIFS(base_de_dados!$T:$T,base_de_dados!$B:$B,$B627,base_de_dados!$G:$G,F$61,base_de_dados!$H:$H,$L$1,base_de_dados!$C:$C,$A627,base_de_dados!$M:$M,"&lt;=2007",base_de_dados!$O:$O,"&gt;=39447")</f>
        <v>0</v>
      </c>
      <c r="G627" s="5">
        <f>SUMIFS(base_de_dados!$T:$T,base_de_dados!$B:$B,$B627,base_de_dados!$G:$G,G$61,base_de_dados!$H:$H,$L$1,base_de_dados!$C:$C,$A627,base_de_dados!$M:$M,"&lt;=2007",base_de_dados!$O:$O,"&gt;=39447")</f>
        <v>0</v>
      </c>
      <c r="H627" s="5">
        <f>SUMIFS(base_de_dados!$T:$T,base_de_dados!$B:$B,$B627,base_de_dados!$G:$G,H$61,base_de_dados!$H:$H,$L$1,base_de_dados!$C:$C,$A627,base_de_dados!$M:$M,"&lt;=2007",base_de_dados!$O:$O,"&gt;=39447")</f>
        <v>0</v>
      </c>
      <c r="I627" s="5">
        <f>SUMIFS(base_de_dados!$T:$T,base_de_dados!$B:$B,$B627,base_de_dados!$G:$G,I$61,base_de_dados!$H:$H,$L$1,base_de_dados!$C:$C,$A627,base_de_dados!$M:$M,"&lt;=2007",base_de_dados!$O:$O,"&gt;=39447")</f>
        <v>0</v>
      </c>
      <c r="J627" s="5">
        <f>SUMIFS(base_de_dados!$T:$T,base_de_dados!$B:$B,$B627,base_de_dados!$G:$G,J$61,base_de_dados!$H:$H,$L$1,base_de_dados!$C:$C,$A627,base_de_dados!$M:$M,"&lt;=2007",base_de_dados!$O:$O,"&gt;=39447")</f>
        <v>0</v>
      </c>
      <c r="K627" s="32">
        <f t="shared" si="13"/>
        <v>0</v>
      </c>
      <c r="M627" s="57"/>
      <c r="N627" s="52"/>
      <c r="O627" s="58"/>
      <c r="P627" s="58"/>
      <c r="Q627" s="58"/>
      <c r="R627" s="58"/>
      <c r="S627" s="58"/>
      <c r="T627" s="58"/>
      <c r="U627" s="58"/>
      <c r="V627" s="58"/>
      <c r="W627" s="59"/>
      <c r="X627" s="47"/>
      <c r="Y627" s="57"/>
      <c r="Z627" s="52"/>
      <c r="AA627" s="51"/>
      <c r="AB627" s="48"/>
      <c r="AC627" s="48"/>
      <c r="AD627" s="48"/>
      <c r="AE627" s="48"/>
      <c r="AF627" s="48"/>
      <c r="AG627" s="48"/>
      <c r="AH627" s="48"/>
    </row>
    <row r="628" spans="1:34" x14ac:dyDescent="0.25">
      <c r="A628" s="29">
        <v>17</v>
      </c>
      <c r="B628" s="22" t="s">
        <v>1075</v>
      </c>
      <c r="C628" s="5">
        <f>SUMIFS(base_de_dados!$T:$T,base_de_dados!$B:$B,$B628,base_de_dados!$G:$G,C$61,base_de_dados!$H:$H,$L$1,base_de_dados!$C:$C,$A628,base_de_dados!$M:$M,"&lt;=2007",base_de_dados!$O:$O,"&gt;=39447")</f>
        <v>0</v>
      </c>
      <c r="D628" s="5">
        <f>SUMIFS(base_de_dados!$T:$T,base_de_dados!$B:$B,$B628,base_de_dados!$G:$G,D$61,base_de_dados!$H:$H,$L$1,base_de_dados!$C:$C,$A628,base_de_dados!$M:$M,"&lt;=2007",base_de_dados!$O:$O,"&gt;=39447")</f>
        <v>0</v>
      </c>
      <c r="E628" s="5">
        <f>SUMIFS(base_de_dados!$T:$T,base_de_dados!$B:$B,$B628,base_de_dados!$G:$G,E$61,base_de_dados!$H:$H,$L$1,base_de_dados!$C:$C,$A628,base_de_dados!$M:$M,"&lt;=2007",base_de_dados!$O:$O,"&gt;=39447")</f>
        <v>0</v>
      </c>
      <c r="F628" s="5">
        <f>SUMIFS(base_de_dados!$T:$T,base_de_dados!$B:$B,$B628,base_de_dados!$G:$G,F$61,base_de_dados!$H:$H,$L$1,base_de_dados!$C:$C,$A628,base_de_dados!$M:$M,"&lt;=2007",base_de_dados!$O:$O,"&gt;=39447")</f>
        <v>0</v>
      </c>
      <c r="G628" s="5">
        <f>SUMIFS(base_de_dados!$T:$T,base_de_dados!$B:$B,$B628,base_de_dados!$G:$G,G$61,base_de_dados!$H:$H,$L$1,base_de_dados!$C:$C,$A628,base_de_dados!$M:$M,"&lt;=2007",base_de_dados!$O:$O,"&gt;=39447")</f>
        <v>0</v>
      </c>
      <c r="H628" s="5">
        <f>SUMIFS(base_de_dados!$T:$T,base_de_dados!$B:$B,$B628,base_de_dados!$G:$G,H$61,base_de_dados!$H:$H,$L$1,base_de_dados!$C:$C,$A628,base_de_dados!$M:$M,"&lt;=2007",base_de_dados!$O:$O,"&gt;=39447")</f>
        <v>0</v>
      </c>
      <c r="I628" s="5">
        <f>SUMIFS(base_de_dados!$T:$T,base_de_dados!$B:$B,$B628,base_de_dados!$G:$G,I$61,base_de_dados!$H:$H,$L$1,base_de_dados!$C:$C,$A628,base_de_dados!$M:$M,"&lt;=2007",base_de_dados!$O:$O,"&gt;=39447")</f>
        <v>0</v>
      </c>
      <c r="J628" s="5">
        <f>SUMIFS(base_de_dados!$T:$T,base_de_dados!$B:$B,$B628,base_de_dados!$G:$G,J$61,base_de_dados!$H:$H,$L$1,base_de_dados!$C:$C,$A628,base_de_dados!$M:$M,"&lt;=2007",base_de_dados!$O:$O,"&gt;=39447")</f>
        <v>0</v>
      </c>
      <c r="K628" s="32">
        <f t="shared" si="13"/>
        <v>0</v>
      </c>
      <c r="M628" s="57"/>
      <c r="N628" s="52"/>
      <c r="O628" s="58"/>
      <c r="P628" s="58"/>
      <c r="Q628" s="58"/>
      <c r="R628" s="58"/>
      <c r="S628" s="58"/>
      <c r="T628" s="58"/>
      <c r="U628" s="58"/>
      <c r="V628" s="58"/>
      <c r="W628" s="59"/>
      <c r="X628" s="47"/>
      <c r="Y628" s="57"/>
      <c r="Z628" s="52"/>
      <c r="AA628" s="51"/>
      <c r="AB628" s="48"/>
      <c r="AC628" s="48"/>
      <c r="AD628" s="48"/>
      <c r="AE628" s="48"/>
      <c r="AF628" s="48"/>
      <c r="AG628" s="48"/>
      <c r="AH628" s="48"/>
    </row>
    <row r="629" spans="1:34" x14ac:dyDescent="0.25">
      <c r="A629" s="29">
        <v>10</v>
      </c>
      <c r="B629" s="22" t="s">
        <v>1076</v>
      </c>
      <c r="C629" s="5">
        <f>SUMIFS(base_de_dados!$T:$T,base_de_dados!$B:$B,$B629,base_de_dados!$G:$G,C$61,base_de_dados!$H:$H,$L$1,base_de_dados!$C:$C,$A629,base_de_dados!$M:$M,"&lt;=2007",base_de_dados!$O:$O,"&gt;=39447")</f>
        <v>0</v>
      </c>
      <c r="D629" s="5">
        <f>SUMIFS(base_de_dados!$T:$T,base_de_dados!$B:$B,$B629,base_de_dados!$G:$G,D$61,base_de_dados!$H:$H,$L$1,base_de_dados!$C:$C,$A629,base_de_dados!$M:$M,"&lt;=2007",base_de_dados!$O:$O,"&gt;=39447")</f>
        <v>0</v>
      </c>
      <c r="E629" s="5">
        <f>SUMIFS(base_de_dados!$T:$T,base_de_dados!$B:$B,$B629,base_de_dados!$G:$G,E$61,base_de_dados!$H:$H,$L$1,base_de_dados!$C:$C,$A629,base_de_dados!$M:$M,"&lt;=2007",base_de_dados!$O:$O,"&gt;=39447")</f>
        <v>0</v>
      </c>
      <c r="F629" s="5">
        <f>SUMIFS(base_de_dados!$T:$T,base_de_dados!$B:$B,$B629,base_de_dados!$G:$G,F$61,base_de_dados!$H:$H,$L$1,base_de_dados!$C:$C,$A629,base_de_dados!$M:$M,"&lt;=2007",base_de_dados!$O:$O,"&gt;=39447")</f>
        <v>0</v>
      </c>
      <c r="G629" s="5">
        <f>SUMIFS(base_de_dados!$T:$T,base_de_dados!$B:$B,$B629,base_de_dados!$G:$G,G$61,base_de_dados!$H:$H,$L$1,base_de_dados!$C:$C,$A629,base_de_dados!$M:$M,"&lt;=2007",base_de_dados!$O:$O,"&gt;=39447")</f>
        <v>0</v>
      </c>
      <c r="H629" s="5">
        <f>SUMIFS(base_de_dados!$T:$T,base_de_dados!$B:$B,$B629,base_de_dados!$G:$G,H$61,base_de_dados!$H:$H,$L$1,base_de_dados!$C:$C,$A629,base_de_dados!$M:$M,"&lt;=2007",base_de_dados!$O:$O,"&gt;=39447")</f>
        <v>0</v>
      </c>
      <c r="I629" s="5">
        <f>SUMIFS(base_de_dados!$T:$T,base_de_dados!$B:$B,$B629,base_de_dados!$G:$G,I$61,base_de_dados!$H:$H,$L$1,base_de_dados!$C:$C,$A629,base_de_dados!$M:$M,"&lt;=2007",base_de_dados!$O:$O,"&gt;=39447")</f>
        <v>0</v>
      </c>
      <c r="J629" s="5">
        <f>SUMIFS(base_de_dados!$T:$T,base_de_dados!$B:$B,$B629,base_de_dados!$G:$G,J$61,base_de_dados!$H:$H,$L$1,base_de_dados!$C:$C,$A629,base_de_dados!$M:$M,"&lt;=2007",base_de_dados!$O:$O,"&gt;=39447")</f>
        <v>0</v>
      </c>
      <c r="K629" s="32">
        <f t="shared" si="13"/>
        <v>0</v>
      </c>
      <c r="M629" s="57"/>
      <c r="N629" s="52"/>
      <c r="O629" s="58"/>
      <c r="P629" s="58"/>
      <c r="Q629" s="58"/>
      <c r="R629" s="58"/>
      <c r="S629" s="58"/>
      <c r="T629" s="58"/>
      <c r="U629" s="58"/>
      <c r="V629" s="58"/>
      <c r="W629" s="59"/>
      <c r="X629" s="47"/>
      <c r="Y629" s="57"/>
      <c r="Z629" s="52"/>
      <c r="AA629" s="51"/>
      <c r="AB629" s="48"/>
      <c r="AC629" s="48"/>
      <c r="AD629" s="48"/>
      <c r="AE629" s="48"/>
      <c r="AF629" s="48"/>
      <c r="AG629" s="48"/>
      <c r="AH629" s="48"/>
    </row>
    <row r="630" spans="1:34" x14ac:dyDescent="0.25">
      <c r="A630" s="29">
        <v>3</v>
      </c>
      <c r="B630" s="22" t="s">
        <v>1077</v>
      </c>
      <c r="C630" s="5">
        <f>SUMIFS(base_de_dados!$T:$T,base_de_dados!$B:$B,$B630,base_de_dados!$G:$G,C$61,base_de_dados!$H:$H,$L$1,base_de_dados!$C:$C,$A630,base_de_dados!$M:$M,"&lt;=2007",base_de_dados!$O:$O,"&gt;=39447")</f>
        <v>0</v>
      </c>
      <c r="D630" s="5">
        <f>SUMIFS(base_de_dados!$T:$T,base_de_dados!$B:$B,$B630,base_de_dados!$G:$G,D$61,base_de_dados!$H:$H,$L$1,base_de_dados!$C:$C,$A630,base_de_dados!$M:$M,"&lt;=2007",base_de_dados!$O:$O,"&gt;=39447")</f>
        <v>0</v>
      </c>
      <c r="E630" s="5">
        <f>SUMIFS(base_de_dados!$T:$T,base_de_dados!$B:$B,$B630,base_de_dados!$G:$G,E$61,base_de_dados!$H:$H,$L$1,base_de_dados!$C:$C,$A630,base_de_dados!$M:$M,"&lt;=2007",base_de_dados!$O:$O,"&gt;=39447")</f>
        <v>0</v>
      </c>
      <c r="F630" s="5">
        <f>SUMIFS(base_de_dados!$T:$T,base_de_dados!$B:$B,$B630,base_de_dados!$G:$G,F$61,base_de_dados!$H:$H,$L$1,base_de_dados!$C:$C,$A630,base_de_dados!$M:$M,"&lt;=2007",base_de_dados!$O:$O,"&gt;=39447")</f>
        <v>0</v>
      </c>
      <c r="G630" s="5">
        <f>SUMIFS(base_de_dados!$T:$T,base_de_dados!$B:$B,$B630,base_de_dados!$G:$G,G$61,base_de_dados!$H:$H,$L$1,base_de_dados!$C:$C,$A630,base_de_dados!$M:$M,"&lt;=2007",base_de_dados!$O:$O,"&gt;=39447")</f>
        <v>0</v>
      </c>
      <c r="H630" s="5">
        <f>SUMIFS(base_de_dados!$T:$T,base_de_dados!$B:$B,$B630,base_de_dados!$G:$G,H$61,base_de_dados!$H:$H,$L$1,base_de_dados!$C:$C,$A630,base_de_dados!$M:$M,"&lt;=2007",base_de_dados!$O:$O,"&gt;=39447")</f>
        <v>0</v>
      </c>
      <c r="I630" s="5">
        <f>SUMIFS(base_de_dados!$T:$T,base_de_dados!$B:$B,$B630,base_de_dados!$G:$G,I$61,base_de_dados!$H:$H,$L$1,base_de_dados!$C:$C,$A630,base_de_dados!$M:$M,"&lt;=2007",base_de_dados!$O:$O,"&gt;=39447")</f>
        <v>0</v>
      </c>
      <c r="J630" s="5">
        <f>SUMIFS(base_de_dados!$T:$T,base_de_dados!$B:$B,$B630,base_de_dados!$G:$G,J$61,base_de_dados!$H:$H,$L$1,base_de_dados!$C:$C,$A630,base_de_dados!$M:$M,"&lt;=2007",base_de_dados!$O:$O,"&gt;=39447")</f>
        <v>0</v>
      </c>
      <c r="K630" s="32">
        <f t="shared" si="13"/>
        <v>0</v>
      </c>
      <c r="M630" s="57"/>
      <c r="N630" s="52"/>
      <c r="O630" s="58"/>
      <c r="P630" s="58"/>
      <c r="Q630" s="58"/>
      <c r="R630" s="58"/>
      <c r="S630" s="58"/>
      <c r="T630" s="58"/>
      <c r="U630" s="58"/>
      <c r="V630" s="58"/>
      <c r="W630" s="59"/>
      <c r="X630" s="47"/>
      <c r="Y630" s="57"/>
      <c r="Z630" s="52"/>
      <c r="AA630" s="51"/>
      <c r="AB630" s="48"/>
      <c r="AC630" s="48"/>
      <c r="AD630" s="48"/>
      <c r="AE630" s="48"/>
      <c r="AF630" s="48"/>
      <c r="AG630" s="48"/>
      <c r="AH630" s="48"/>
    </row>
    <row r="631" spans="1:34" x14ac:dyDescent="0.25">
      <c r="A631" s="29">
        <v>4</v>
      </c>
      <c r="B631" s="22" t="s">
        <v>1078</v>
      </c>
      <c r="C631" s="5">
        <f>SUMIFS(base_de_dados!$T:$T,base_de_dados!$B:$B,$B631,base_de_dados!$G:$G,C$61,base_de_dados!$H:$H,$L$1,base_de_dados!$C:$C,$A631,base_de_dados!$M:$M,"&lt;=2007",base_de_dados!$O:$O,"&gt;=39447")</f>
        <v>0</v>
      </c>
      <c r="D631" s="5">
        <f>SUMIFS(base_de_dados!$T:$T,base_de_dados!$B:$B,$B631,base_de_dados!$G:$G,D$61,base_de_dados!$H:$H,$L$1,base_de_dados!$C:$C,$A631,base_de_dados!$M:$M,"&lt;=2007",base_de_dados!$O:$O,"&gt;=39447")</f>
        <v>0</v>
      </c>
      <c r="E631" s="5">
        <f>SUMIFS(base_de_dados!$T:$T,base_de_dados!$B:$B,$B631,base_de_dados!$G:$G,E$61,base_de_dados!$H:$H,$L$1,base_de_dados!$C:$C,$A631,base_de_dados!$M:$M,"&lt;=2007",base_de_dados!$O:$O,"&gt;=39447")</f>
        <v>0</v>
      </c>
      <c r="F631" s="5">
        <f>SUMIFS(base_de_dados!$T:$T,base_de_dados!$B:$B,$B631,base_de_dados!$G:$G,F$61,base_de_dados!$H:$H,$L$1,base_de_dados!$C:$C,$A631,base_de_dados!$M:$M,"&lt;=2007",base_de_dados!$O:$O,"&gt;=39447")</f>
        <v>0</v>
      </c>
      <c r="G631" s="5">
        <f>SUMIFS(base_de_dados!$T:$T,base_de_dados!$B:$B,$B631,base_de_dados!$G:$G,G$61,base_de_dados!$H:$H,$L$1,base_de_dados!$C:$C,$A631,base_de_dados!$M:$M,"&lt;=2007",base_de_dados!$O:$O,"&gt;=39447")</f>
        <v>0</v>
      </c>
      <c r="H631" s="5">
        <f>SUMIFS(base_de_dados!$T:$T,base_de_dados!$B:$B,$B631,base_de_dados!$G:$G,H$61,base_de_dados!$H:$H,$L$1,base_de_dados!$C:$C,$A631,base_de_dados!$M:$M,"&lt;=2007",base_de_dados!$O:$O,"&gt;=39447")</f>
        <v>0</v>
      </c>
      <c r="I631" s="5">
        <f>SUMIFS(base_de_dados!$T:$T,base_de_dados!$B:$B,$B631,base_de_dados!$G:$G,I$61,base_de_dados!$H:$H,$L$1,base_de_dados!$C:$C,$A631,base_de_dados!$M:$M,"&lt;=2007",base_de_dados!$O:$O,"&gt;=39447")</f>
        <v>0</v>
      </c>
      <c r="J631" s="5">
        <f>SUMIFS(base_de_dados!$T:$T,base_de_dados!$B:$B,$B631,base_de_dados!$G:$G,J$61,base_de_dados!$H:$H,$L$1,base_de_dados!$C:$C,$A631,base_de_dados!$M:$M,"&lt;=2007",base_de_dados!$O:$O,"&gt;=39447")</f>
        <v>0</v>
      </c>
      <c r="K631" s="32">
        <f t="shared" si="13"/>
        <v>0</v>
      </c>
      <c r="M631" s="57"/>
      <c r="N631" s="52"/>
      <c r="O631" s="58"/>
      <c r="P631" s="58"/>
      <c r="Q631" s="58"/>
      <c r="R631" s="58"/>
      <c r="S631" s="58"/>
      <c r="T631" s="58"/>
      <c r="U631" s="58"/>
      <c r="V631" s="58"/>
      <c r="W631" s="59"/>
      <c r="X631" s="47"/>
      <c r="Y631" s="57"/>
      <c r="Z631" s="52"/>
      <c r="AA631" s="51"/>
      <c r="AB631" s="48"/>
      <c r="AC631" s="48"/>
      <c r="AD631" s="48"/>
      <c r="AE631" s="48"/>
      <c r="AF631" s="48"/>
      <c r="AG631" s="48"/>
      <c r="AH631" s="48"/>
    </row>
    <row r="632" spans="1:34" x14ac:dyDescent="0.25">
      <c r="A632" s="29">
        <v>4</v>
      </c>
      <c r="B632" s="22" t="s">
        <v>1079</v>
      </c>
      <c r="C632" s="5">
        <f>SUMIFS(base_de_dados!$T:$T,base_de_dados!$B:$B,$B632,base_de_dados!$G:$G,C$61,base_de_dados!$H:$H,$L$1,base_de_dados!$C:$C,$A632,base_de_dados!$M:$M,"&lt;=2007",base_de_dados!$O:$O,"&gt;=39447")</f>
        <v>0</v>
      </c>
      <c r="D632" s="5">
        <f>SUMIFS(base_de_dados!$T:$T,base_de_dados!$B:$B,$B632,base_de_dados!$G:$G,D$61,base_de_dados!$H:$H,$L$1,base_de_dados!$C:$C,$A632,base_de_dados!$M:$M,"&lt;=2007",base_de_dados!$O:$O,"&gt;=39447")</f>
        <v>0</v>
      </c>
      <c r="E632" s="5">
        <f>SUMIFS(base_de_dados!$T:$T,base_de_dados!$B:$B,$B632,base_de_dados!$G:$G,E$61,base_de_dados!$H:$H,$L$1,base_de_dados!$C:$C,$A632,base_de_dados!$M:$M,"&lt;=2007",base_de_dados!$O:$O,"&gt;=39447")</f>
        <v>0</v>
      </c>
      <c r="F632" s="5">
        <f>SUMIFS(base_de_dados!$T:$T,base_de_dados!$B:$B,$B632,base_de_dados!$G:$G,F$61,base_de_dados!$H:$H,$L$1,base_de_dados!$C:$C,$A632,base_de_dados!$M:$M,"&lt;=2007",base_de_dados!$O:$O,"&gt;=39447")</f>
        <v>0</v>
      </c>
      <c r="G632" s="5">
        <f>SUMIFS(base_de_dados!$T:$T,base_de_dados!$B:$B,$B632,base_de_dados!$G:$G,G$61,base_de_dados!$H:$H,$L$1,base_de_dados!$C:$C,$A632,base_de_dados!$M:$M,"&lt;=2007",base_de_dados!$O:$O,"&gt;=39447")</f>
        <v>0</v>
      </c>
      <c r="H632" s="5">
        <f>SUMIFS(base_de_dados!$T:$T,base_de_dados!$B:$B,$B632,base_de_dados!$G:$G,H$61,base_de_dados!$H:$H,$L$1,base_de_dados!$C:$C,$A632,base_de_dados!$M:$M,"&lt;=2007",base_de_dados!$O:$O,"&gt;=39447")</f>
        <v>0</v>
      </c>
      <c r="I632" s="5">
        <f>SUMIFS(base_de_dados!$T:$T,base_de_dados!$B:$B,$B632,base_de_dados!$G:$G,I$61,base_de_dados!$H:$H,$L$1,base_de_dados!$C:$C,$A632,base_de_dados!$M:$M,"&lt;=2007",base_de_dados!$O:$O,"&gt;=39447")</f>
        <v>0</v>
      </c>
      <c r="J632" s="5">
        <f>SUMIFS(base_de_dados!$T:$T,base_de_dados!$B:$B,$B632,base_de_dados!$G:$G,J$61,base_de_dados!$H:$H,$L$1,base_de_dados!$C:$C,$A632,base_de_dados!$M:$M,"&lt;=2007",base_de_dados!$O:$O,"&gt;=39447")</f>
        <v>0</v>
      </c>
      <c r="K632" s="32">
        <f t="shared" si="13"/>
        <v>0</v>
      </c>
      <c r="M632" s="57"/>
      <c r="N632" s="52"/>
      <c r="O632" s="58"/>
      <c r="P632" s="58"/>
      <c r="Q632" s="58"/>
      <c r="R632" s="58"/>
      <c r="S632" s="58"/>
      <c r="T632" s="58"/>
      <c r="U632" s="58"/>
      <c r="V632" s="58"/>
      <c r="W632" s="59"/>
      <c r="X632" s="47"/>
      <c r="Y632" s="57"/>
      <c r="Z632" s="52"/>
      <c r="AA632" s="51"/>
      <c r="AB632" s="48"/>
      <c r="AC632" s="48"/>
      <c r="AD632" s="48"/>
      <c r="AE632" s="48"/>
      <c r="AF632" s="48"/>
      <c r="AG632" s="48"/>
      <c r="AH632" s="48"/>
    </row>
    <row r="633" spans="1:34" x14ac:dyDescent="0.25">
      <c r="A633" s="29">
        <v>7</v>
      </c>
      <c r="B633" s="22" t="s">
        <v>1080</v>
      </c>
      <c r="C633" s="5">
        <f>SUMIFS(base_de_dados!$T:$T,base_de_dados!$B:$B,$B633,base_de_dados!$G:$G,C$61,base_de_dados!$H:$H,$L$1,base_de_dados!$C:$C,$A633,base_de_dados!$M:$M,"&lt;=2007",base_de_dados!$O:$O,"&gt;=39447")</f>
        <v>0</v>
      </c>
      <c r="D633" s="5">
        <f>SUMIFS(base_de_dados!$T:$T,base_de_dados!$B:$B,$B633,base_de_dados!$G:$G,D$61,base_de_dados!$H:$H,$L$1,base_de_dados!$C:$C,$A633,base_de_dados!$M:$M,"&lt;=2007",base_de_dados!$O:$O,"&gt;=39447")</f>
        <v>0</v>
      </c>
      <c r="E633" s="5">
        <f>SUMIFS(base_de_dados!$T:$T,base_de_dados!$B:$B,$B633,base_de_dados!$G:$G,E$61,base_de_dados!$H:$H,$L$1,base_de_dados!$C:$C,$A633,base_de_dados!$M:$M,"&lt;=2007",base_de_dados!$O:$O,"&gt;=39447")</f>
        <v>0</v>
      </c>
      <c r="F633" s="5">
        <f>SUMIFS(base_de_dados!$T:$T,base_de_dados!$B:$B,$B633,base_de_dados!$G:$G,F$61,base_de_dados!$H:$H,$L$1,base_de_dados!$C:$C,$A633,base_de_dados!$M:$M,"&lt;=2007",base_de_dados!$O:$O,"&gt;=39447")</f>
        <v>0</v>
      </c>
      <c r="G633" s="5">
        <f>SUMIFS(base_de_dados!$T:$T,base_de_dados!$B:$B,$B633,base_de_dados!$G:$G,G$61,base_de_dados!$H:$H,$L$1,base_de_dados!$C:$C,$A633,base_de_dados!$M:$M,"&lt;=2007",base_de_dados!$O:$O,"&gt;=39447")</f>
        <v>0</v>
      </c>
      <c r="H633" s="5">
        <f>SUMIFS(base_de_dados!$T:$T,base_de_dados!$B:$B,$B633,base_de_dados!$G:$G,H$61,base_de_dados!$H:$H,$L$1,base_de_dados!$C:$C,$A633,base_de_dados!$M:$M,"&lt;=2007",base_de_dados!$O:$O,"&gt;=39447")</f>
        <v>0</v>
      </c>
      <c r="I633" s="5">
        <f>SUMIFS(base_de_dados!$T:$T,base_de_dados!$B:$B,$B633,base_de_dados!$G:$G,I$61,base_de_dados!$H:$H,$L$1,base_de_dados!$C:$C,$A633,base_de_dados!$M:$M,"&lt;=2007",base_de_dados!$O:$O,"&gt;=39447")</f>
        <v>0</v>
      </c>
      <c r="J633" s="5">
        <f>SUMIFS(base_de_dados!$T:$T,base_de_dados!$B:$B,$B633,base_de_dados!$G:$G,J$61,base_de_dados!$H:$H,$L$1,base_de_dados!$C:$C,$A633,base_de_dados!$M:$M,"&lt;=2007",base_de_dados!$O:$O,"&gt;=39447")</f>
        <v>0</v>
      </c>
      <c r="K633" s="32">
        <f t="shared" si="13"/>
        <v>0</v>
      </c>
      <c r="M633" s="57"/>
      <c r="N633" s="52"/>
      <c r="O633" s="58"/>
      <c r="P633" s="58"/>
      <c r="Q633" s="58"/>
      <c r="R633" s="58"/>
      <c r="S633" s="58"/>
      <c r="T633" s="58"/>
      <c r="U633" s="58"/>
      <c r="V633" s="58"/>
      <c r="W633" s="59"/>
      <c r="X633" s="47"/>
      <c r="Y633" s="57"/>
      <c r="Z633" s="52"/>
      <c r="AA633" s="51"/>
      <c r="AB633" s="48"/>
      <c r="AC633" s="48"/>
      <c r="AD633" s="48"/>
      <c r="AE633" s="48"/>
      <c r="AF633" s="48"/>
      <c r="AG633" s="48"/>
      <c r="AH633" s="48"/>
    </row>
    <row r="634" spans="1:34" x14ac:dyDescent="0.25">
      <c r="A634" s="29">
        <v>10</v>
      </c>
      <c r="B634" s="22" t="s">
        <v>1081</v>
      </c>
      <c r="C634" s="5">
        <f>SUMIFS(base_de_dados!$T:$T,base_de_dados!$B:$B,$B634,base_de_dados!$G:$G,C$61,base_de_dados!$H:$H,$L$1,base_de_dados!$C:$C,$A634,base_de_dados!$M:$M,"&lt;=2007",base_de_dados!$O:$O,"&gt;=39447")</f>
        <v>0</v>
      </c>
      <c r="D634" s="5">
        <f>SUMIFS(base_de_dados!$T:$T,base_de_dados!$B:$B,$B634,base_de_dados!$G:$G,D$61,base_de_dados!$H:$H,$L$1,base_de_dados!$C:$C,$A634,base_de_dados!$M:$M,"&lt;=2007",base_de_dados!$O:$O,"&gt;=39447")</f>
        <v>0</v>
      </c>
      <c r="E634" s="5">
        <f>SUMIFS(base_de_dados!$T:$T,base_de_dados!$B:$B,$B634,base_de_dados!$G:$G,E$61,base_de_dados!$H:$H,$L$1,base_de_dados!$C:$C,$A634,base_de_dados!$M:$M,"&lt;=2007",base_de_dados!$O:$O,"&gt;=39447")</f>
        <v>0</v>
      </c>
      <c r="F634" s="5">
        <f>SUMIFS(base_de_dados!$T:$T,base_de_dados!$B:$B,$B634,base_de_dados!$G:$G,F$61,base_de_dados!$H:$H,$L$1,base_de_dados!$C:$C,$A634,base_de_dados!$M:$M,"&lt;=2007",base_de_dados!$O:$O,"&gt;=39447")</f>
        <v>0</v>
      </c>
      <c r="G634" s="5">
        <f>SUMIFS(base_de_dados!$T:$T,base_de_dados!$B:$B,$B634,base_de_dados!$G:$G,G$61,base_de_dados!$H:$H,$L$1,base_de_dados!$C:$C,$A634,base_de_dados!$M:$M,"&lt;=2007",base_de_dados!$O:$O,"&gt;=39447")</f>
        <v>0</v>
      </c>
      <c r="H634" s="5">
        <f>SUMIFS(base_de_dados!$T:$T,base_de_dados!$B:$B,$B634,base_de_dados!$G:$G,H$61,base_de_dados!$H:$H,$L$1,base_de_dados!$C:$C,$A634,base_de_dados!$M:$M,"&lt;=2007",base_de_dados!$O:$O,"&gt;=39447")</f>
        <v>0</v>
      </c>
      <c r="I634" s="5">
        <f>SUMIFS(base_de_dados!$T:$T,base_de_dados!$B:$B,$B634,base_de_dados!$G:$G,I$61,base_de_dados!$H:$H,$L$1,base_de_dados!$C:$C,$A634,base_de_dados!$M:$M,"&lt;=2007",base_de_dados!$O:$O,"&gt;=39447")</f>
        <v>0</v>
      </c>
      <c r="J634" s="5">
        <f>SUMIFS(base_de_dados!$T:$T,base_de_dados!$B:$B,$B634,base_de_dados!$G:$G,J$61,base_de_dados!$H:$H,$L$1,base_de_dados!$C:$C,$A634,base_de_dados!$M:$M,"&lt;=2007",base_de_dados!$O:$O,"&gt;=39447")</f>
        <v>0</v>
      </c>
      <c r="K634" s="32">
        <f t="shared" si="13"/>
        <v>0</v>
      </c>
      <c r="M634" s="57"/>
      <c r="N634" s="52"/>
      <c r="O634" s="58"/>
      <c r="P634" s="58"/>
      <c r="Q634" s="58"/>
      <c r="R634" s="58"/>
      <c r="S634" s="58"/>
      <c r="T634" s="58"/>
      <c r="U634" s="58"/>
      <c r="V634" s="58"/>
      <c r="W634" s="59"/>
      <c r="X634" s="47"/>
      <c r="Y634" s="57"/>
      <c r="Z634" s="52"/>
      <c r="AA634" s="51"/>
      <c r="AB634" s="48"/>
      <c r="AC634" s="48"/>
      <c r="AD634" s="48"/>
      <c r="AE634" s="48"/>
      <c r="AF634" s="48"/>
      <c r="AG634" s="48"/>
      <c r="AH634" s="48"/>
    </row>
    <row r="635" spans="1:34" x14ac:dyDescent="0.25">
      <c r="A635" s="29">
        <v>14</v>
      </c>
      <c r="B635" s="22" t="s">
        <v>1082</v>
      </c>
      <c r="C635" s="5">
        <f>SUMIFS(base_de_dados!$T:$T,base_de_dados!$B:$B,$B635,base_de_dados!$G:$G,C$61,base_de_dados!$H:$H,$L$1,base_de_dados!$C:$C,$A635,base_de_dados!$M:$M,"&lt;=2007",base_de_dados!$O:$O,"&gt;=39447")</f>
        <v>0</v>
      </c>
      <c r="D635" s="5">
        <f>SUMIFS(base_de_dados!$T:$T,base_de_dados!$B:$B,$B635,base_de_dados!$G:$G,D$61,base_de_dados!$H:$H,$L$1,base_de_dados!$C:$C,$A635,base_de_dados!$M:$M,"&lt;=2007",base_de_dados!$O:$O,"&gt;=39447")</f>
        <v>0</v>
      </c>
      <c r="E635" s="5">
        <f>SUMIFS(base_de_dados!$T:$T,base_de_dados!$B:$B,$B635,base_de_dados!$G:$G,E$61,base_de_dados!$H:$H,$L$1,base_de_dados!$C:$C,$A635,base_de_dados!$M:$M,"&lt;=2007",base_de_dados!$O:$O,"&gt;=39447")</f>
        <v>0</v>
      </c>
      <c r="F635" s="5">
        <f>SUMIFS(base_de_dados!$T:$T,base_de_dados!$B:$B,$B635,base_de_dados!$G:$G,F$61,base_de_dados!$H:$H,$L$1,base_de_dados!$C:$C,$A635,base_de_dados!$M:$M,"&lt;=2007",base_de_dados!$O:$O,"&gt;=39447")</f>
        <v>0</v>
      </c>
      <c r="G635" s="5">
        <f>SUMIFS(base_de_dados!$T:$T,base_de_dados!$B:$B,$B635,base_de_dados!$G:$G,G$61,base_de_dados!$H:$H,$L$1,base_de_dados!$C:$C,$A635,base_de_dados!$M:$M,"&lt;=2007",base_de_dados!$O:$O,"&gt;=39447")</f>
        <v>0</v>
      </c>
      <c r="H635" s="5">
        <f>SUMIFS(base_de_dados!$T:$T,base_de_dados!$B:$B,$B635,base_de_dados!$G:$G,H$61,base_de_dados!$H:$H,$L$1,base_de_dados!$C:$C,$A635,base_de_dados!$M:$M,"&lt;=2007",base_de_dados!$O:$O,"&gt;=39447")</f>
        <v>0</v>
      </c>
      <c r="I635" s="5">
        <f>SUMIFS(base_de_dados!$T:$T,base_de_dados!$B:$B,$B635,base_de_dados!$G:$G,I$61,base_de_dados!$H:$H,$L$1,base_de_dados!$C:$C,$A635,base_de_dados!$M:$M,"&lt;=2007",base_de_dados!$O:$O,"&gt;=39447")</f>
        <v>0</v>
      </c>
      <c r="J635" s="5">
        <f>SUMIFS(base_de_dados!$T:$T,base_de_dados!$B:$B,$B635,base_de_dados!$G:$G,J$61,base_de_dados!$H:$H,$L$1,base_de_dados!$C:$C,$A635,base_de_dados!$M:$M,"&lt;=2007",base_de_dados!$O:$O,"&gt;=39447")</f>
        <v>0</v>
      </c>
      <c r="K635" s="32">
        <f t="shared" si="13"/>
        <v>0</v>
      </c>
      <c r="M635" s="57"/>
      <c r="N635" s="52"/>
      <c r="O635" s="58"/>
      <c r="P635" s="58"/>
      <c r="Q635" s="58"/>
      <c r="R635" s="58"/>
      <c r="S635" s="58"/>
      <c r="T635" s="58"/>
      <c r="U635" s="58"/>
      <c r="V635" s="58"/>
      <c r="W635" s="59"/>
      <c r="X635" s="47"/>
      <c r="Y635" s="57"/>
      <c r="Z635" s="52"/>
      <c r="AA635" s="51"/>
      <c r="AB635" s="48"/>
      <c r="AC635" s="48"/>
      <c r="AD635" s="48"/>
      <c r="AE635" s="48"/>
      <c r="AF635" s="48"/>
      <c r="AG635" s="48"/>
      <c r="AH635" s="48"/>
    </row>
    <row r="636" spans="1:34" x14ac:dyDescent="0.25">
      <c r="A636" s="29">
        <v>18</v>
      </c>
      <c r="B636" s="22" t="s">
        <v>1083</v>
      </c>
      <c r="C636" s="5">
        <f>SUMIFS(base_de_dados!$T:$T,base_de_dados!$B:$B,$B636,base_de_dados!$G:$G,C$61,base_de_dados!$H:$H,$L$1,base_de_dados!$C:$C,$A636,base_de_dados!$M:$M,"&lt;=2007",base_de_dados!$O:$O,"&gt;=39447")</f>
        <v>0</v>
      </c>
      <c r="D636" s="5">
        <f>SUMIFS(base_de_dados!$T:$T,base_de_dados!$B:$B,$B636,base_de_dados!$G:$G,D$61,base_de_dados!$H:$H,$L$1,base_de_dados!$C:$C,$A636,base_de_dados!$M:$M,"&lt;=2007",base_de_dados!$O:$O,"&gt;=39447")</f>
        <v>0</v>
      </c>
      <c r="E636" s="5">
        <f>SUMIFS(base_de_dados!$T:$T,base_de_dados!$B:$B,$B636,base_de_dados!$G:$G,E$61,base_de_dados!$H:$H,$L$1,base_de_dados!$C:$C,$A636,base_de_dados!$M:$M,"&lt;=2007",base_de_dados!$O:$O,"&gt;=39447")</f>
        <v>0</v>
      </c>
      <c r="F636" s="5">
        <f>SUMIFS(base_de_dados!$T:$T,base_de_dados!$B:$B,$B636,base_de_dados!$G:$G,F$61,base_de_dados!$H:$H,$L$1,base_de_dados!$C:$C,$A636,base_de_dados!$M:$M,"&lt;=2007",base_de_dados!$O:$O,"&gt;=39447")</f>
        <v>0</v>
      </c>
      <c r="G636" s="5">
        <f>SUMIFS(base_de_dados!$T:$T,base_de_dados!$B:$B,$B636,base_de_dados!$G:$G,G$61,base_de_dados!$H:$H,$L$1,base_de_dados!$C:$C,$A636,base_de_dados!$M:$M,"&lt;=2007",base_de_dados!$O:$O,"&gt;=39447")</f>
        <v>0</v>
      </c>
      <c r="H636" s="5">
        <f>SUMIFS(base_de_dados!$T:$T,base_de_dados!$B:$B,$B636,base_de_dados!$G:$G,H$61,base_de_dados!$H:$H,$L$1,base_de_dados!$C:$C,$A636,base_de_dados!$M:$M,"&lt;=2007",base_de_dados!$O:$O,"&gt;=39447")</f>
        <v>0</v>
      </c>
      <c r="I636" s="5">
        <f>SUMIFS(base_de_dados!$T:$T,base_de_dados!$B:$B,$B636,base_de_dados!$G:$G,I$61,base_de_dados!$H:$H,$L$1,base_de_dados!$C:$C,$A636,base_de_dados!$M:$M,"&lt;=2007",base_de_dados!$O:$O,"&gt;=39447")</f>
        <v>0</v>
      </c>
      <c r="J636" s="5">
        <f>SUMIFS(base_de_dados!$T:$T,base_de_dados!$B:$B,$B636,base_de_dados!$G:$G,J$61,base_de_dados!$H:$H,$L$1,base_de_dados!$C:$C,$A636,base_de_dados!$M:$M,"&lt;=2007",base_de_dados!$O:$O,"&gt;=39447")</f>
        <v>0</v>
      </c>
      <c r="K636" s="32">
        <f t="shared" si="13"/>
        <v>0</v>
      </c>
      <c r="M636" s="57"/>
      <c r="N636" s="52"/>
      <c r="O636" s="58"/>
      <c r="P636" s="58"/>
      <c r="Q636" s="58"/>
      <c r="R636" s="58"/>
      <c r="S636" s="58"/>
      <c r="T636" s="58"/>
      <c r="U636" s="58"/>
      <c r="V636" s="58"/>
      <c r="W636" s="59"/>
      <c r="X636" s="47"/>
      <c r="Y636" s="57"/>
      <c r="Z636" s="52"/>
      <c r="AA636" s="51"/>
      <c r="AB636" s="48"/>
      <c r="AC636" s="48"/>
      <c r="AD636" s="48"/>
      <c r="AE636" s="48"/>
      <c r="AF636" s="48"/>
      <c r="AG636" s="48"/>
      <c r="AH636" s="48"/>
    </row>
    <row r="637" spans="1:34" x14ac:dyDescent="0.25">
      <c r="A637" s="29">
        <v>4</v>
      </c>
      <c r="B637" s="22" t="s">
        <v>581</v>
      </c>
      <c r="C637" s="5">
        <f>SUMIFS(base_de_dados!$T:$T,base_de_dados!$B:$B,$B637,base_de_dados!$G:$G,C$61,base_de_dados!$H:$H,$L$1,base_de_dados!$C:$C,$A637,base_de_dados!$M:$M,"&lt;=2007",base_de_dados!$O:$O,"&gt;=39447")</f>
        <v>0</v>
      </c>
      <c r="D637" s="5">
        <f>SUMIFS(base_de_dados!$T:$T,base_de_dados!$B:$B,$B637,base_de_dados!$G:$G,D$61,base_de_dados!$H:$H,$L$1,base_de_dados!$C:$C,$A637,base_de_dados!$M:$M,"&lt;=2007",base_de_dados!$O:$O,"&gt;=39447")</f>
        <v>0</v>
      </c>
      <c r="E637" s="5">
        <f>SUMIFS(base_de_dados!$T:$T,base_de_dados!$B:$B,$B637,base_de_dados!$G:$G,E$61,base_de_dados!$H:$H,$L$1,base_de_dados!$C:$C,$A637,base_de_dados!$M:$M,"&lt;=2007",base_de_dados!$O:$O,"&gt;=39447")</f>
        <v>0</v>
      </c>
      <c r="F637" s="5">
        <f>SUMIFS(base_de_dados!$T:$T,base_de_dados!$B:$B,$B637,base_de_dados!$G:$G,F$61,base_de_dados!$H:$H,$L$1,base_de_dados!$C:$C,$A637,base_de_dados!$M:$M,"&lt;=2007",base_de_dados!$O:$O,"&gt;=39447")</f>
        <v>0</v>
      </c>
      <c r="G637" s="5">
        <f>SUMIFS(base_de_dados!$T:$T,base_de_dados!$B:$B,$B637,base_de_dados!$G:$G,G$61,base_de_dados!$H:$H,$L$1,base_de_dados!$C:$C,$A637,base_de_dados!$M:$M,"&lt;=2007",base_de_dados!$O:$O,"&gt;=39447")</f>
        <v>0</v>
      </c>
      <c r="H637" s="5">
        <f>SUMIFS(base_de_dados!$T:$T,base_de_dados!$B:$B,$B637,base_de_dados!$G:$G,H$61,base_de_dados!$H:$H,$L$1,base_de_dados!$C:$C,$A637,base_de_dados!$M:$M,"&lt;=2007",base_de_dados!$O:$O,"&gt;=39447")</f>
        <v>0</v>
      </c>
      <c r="I637" s="5">
        <f>SUMIFS(base_de_dados!$T:$T,base_de_dados!$B:$B,$B637,base_de_dados!$G:$G,I$61,base_de_dados!$H:$H,$L$1,base_de_dados!$C:$C,$A637,base_de_dados!$M:$M,"&lt;=2007",base_de_dados!$O:$O,"&gt;=39447")</f>
        <v>0</v>
      </c>
      <c r="J637" s="5">
        <f>SUMIFS(base_de_dados!$T:$T,base_de_dados!$B:$B,$B637,base_de_dados!$G:$G,J$61,base_de_dados!$H:$H,$L$1,base_de_dados!$C:$C,$A637,base_de_dados!$M:$M,"&lt;=2007",base_de_dados!$O:$O,"&gt;=39447")</f>
        <v>0</v>
      </c>
      <c r="K637" s="32">
        <f t="shared" si="13"/>
        <v>0</v>
      </c>
      <c r="M637" s="57"/>
      <c r="N637" s="52"/>
      <c r="O637" s="58"/>
      <c r="P637" s="58"/>
      <c r="Q637" s="58"/>
      <c r="R637" s="58"/>
      <c r="S637" s="58"/>
      <c r="T637" s="58"/>
      <c r="U637" s="58"/>
      <c r="V637" s="58"/>
      <c r="W637" s="59"/>
      <c r="X637" s="47"/>
      <c r="Y637" s="57"/>
      <c r="Z637" s="52"/>
      <c r="AA637" s="51"/>
      <c r="AB637" s="48"/>
      <c r="AC637" s="48"/>
      <c r="AD637" s="48"/>
      <c r="AE637" s="48"/>
      <c r="AF637" s="48"/>
      <c r="AG637" s="48"/>
      <c r="AH637" s="48"/>
    </row>
    <row r="638" spans="1:34" x14ac:dyDescent="0.25">
      <c r="A638" s="29">
        <v>9</v>
      </c>
      <c r="B638" s="22" t="s">
        <v>1084</v>
      </c>
      <c r="C638" s="5">
        <f>SUMIFS(base_de_dados!$T:$T,base_de_dados!$B:$B,$B638,base_de_dados!$G:$G,C$61,base_de_dados!$H:$H,$L$1,base_de_dados!$C:$C,$A638,base_de_dados!$M:$M,"&lt;=2007",base_de_dados!$O:$O,"&gt;=39447")</f>
        <v>0</v>
      </c>
      <c r="D638" s="5">
        <f>SUMIFS(base_de_dados!$T:$T,base_de_dados!$B:$B,$B638,base_de_dados!$G:$G,D$61,base_de_dados!$H:$H,$L$1,base_de_dados!$C:$C,$A638,base_de_dados!$M:$M,"&lt;=2007",base_de_dados!$O:$O,"&gt;=39447")</f>
        <v>0</v>
      </c>
      <c r="E638" s="5">
        <f>SUMIFS(base_de_dados!$T:$T,base_de_dados!$B:$B,$B638,base_de_dados!$G:$G,E$61,base_de_dados!$H:$H,$L$1,base_de_dados!$C:$C,$A638,base_de_dados!$M:$M,"&lt;=2007",base_de_dados!$O:$O,"&gt;=39447")</f>
        <v>0</v>
      </c>
      <c r="F638" s="5">
        <f>SUMIFS(base_de_dados!$T:$T,base_de_dados!$B:$B,$B638,base_de_dados!$G:$G,F$61,base_de_dados!$H:$H,$L$1,base_de_dados!$C:$C,$A638,base_de_dados!$M:$M,"&lt;=2007",base_de_dados!$O:$O,"&gt;=39447")</f>
        <v>0</v>
      </c>
      <c r="G638" s="5">
        <f>SUMIFS(base_de_dados!$T:$T,base_de_dados!$B:$B,$B638,base_de_dados!$G:$G,G$61,base_de_dados!$H:$H,$L$1,base_de_dados!$C:$C,$A638,base_de_dados!$M:$M,"&lt;=2007",base_de_dados!$O:$O,"&gt;=39447")</f>
        <v>0</v>
      </c>
      <c r="H638" s="5">
        <f>SUMIFS(base_de_dados!$T:$T,base_de_dados!$B:$B,$B638,base_de_dados!$G:$G,H$61,base_de_dados!$H:$H,$L$1,base_de_dados!$C:$C,$A638,base_de_dados!$M:$M,"&lt;=2007",base_de_dados!$O:$O,"&gt;=39447")</f>
        <v>0</v>
      </c>
      <c r="I638" s="5">
        <f>SUMIFS(base_de_dados!$T:$T,base_de_dados!$B:$B,$B638,base_de_dados!$G:$G,I$61,base_de_dados!$H:$H,$L$1,base_de_dados!$C:$C,$A638,base_de_dados!$M:$M,"&lt;=2007",base_de_dados!$O:$O,"&gt;=39447")</f>
        <v>0</v>
      </c>
      <c r="J638" s="5">
        <f>SUMIFS(base_de_dados!$T:$T,base_de_dados!$B:$B,$B638,base_de_dados!$G:$G,J$61,base_de_dados!$H:$H,$L$1,base_de_dados!$C:$C,$A638,base_de_dados!$M:$M,"&lt;=2007",base_de_dados!$O:$O,"&gt;=39447")</f>
        <v>0</v>
      </c>
      <c r="K638" s="32">
        <f t="shared" si="13"/>
        <v>0</v>
      </c>
      <c r="M638" s="57"/>
      <c r="N638" s="52"/>
      <c r="O638" s="58"/>
      <c r="P638" s="58"/>
      <c r="Q638" s="58"/>
      <c r="R638" s="58"/>
      <c r="S638" s="58"/>
      <c r="T638" s="58"/>
      <c r="U638" s="58"/>
      <c r="V638" s="58"/>
      <c r="W638" s="59"/>
      <c r="X638" s="47"/>
      <c r="Y638" s="57"/>
      <c r="Z638" s="52"/>
      <c r="AA638" s="51"/>
      <c r="AB638" s="48"/>
      <c r="AC638" s="48"/>
      <c r="AD638" s="48"/>
      <c r="AE638" s="48"/>
      <c r="AF638" s="48"/>
      <c r="AG638" s="48"/>
      <c r="AH638" s="48"/>
    </row>
    <row r="639" spans="1:34" x14ac:dyDescent="0.25">
      <c r="A639" s="29">
        <v>4</v>
      </c>
      <c r="B639" s="22" t="s">
        <v>592</v>
      </c>
      <c r="C639" s="5">
        <f>SUMIFS(base_de_dados!$T:$T,base_de_dados!$B:$B,$B639,base_de_dados!$G:$G,C$61,base_de_dados!$H:$H,$L$1,base_de_dados!$C:$C,$A639,base_de_dados!$M:$M,"&lt;=2007",base_de_dados!$O:$O,"&gt;=39447")</f>
        <v>0</v>
      </c>
      <c r="D639" s="5">
        <f>SUMIFS(base_de_dados!$T:$T,base_de_dados!$B:$B,$B639,base_de_dados!$G:$G,D$61,base_de_dados!$H:$H,$L$1,base_de_dados!$C:$C,$A639,base_de_dados!$M:$M,"&lt;=2007",base_de_dados!$O:$O,"&gt;=39447")</f>
        <v>1.5342465753424657</v>
      </c>
      <c r="E639" s="5">
        <f>SUMIFS(base_de_dados!$T:$T,base_de_dados!$B:$B,$B639,base_de_dados!$G:$G,E$61,base_de_dados!$H:$H,$L$1,base_de_dados!$C:$C,$A639,base_de_dados!$M:$M,"&lt;=2007",base_de_dados!$O:$O,"&gt;=39447")</f>
        <v>0</v>
      </c>
      <c r="F639" s="5">
        <f>SUMIFS(base_de_dados!$T:$T,base_de_dados!$B:$B,$B639,base_de_dados!$G:$G,F$61,base_de_dados!$H:$H,$L$1,base_de_dados!$C:$C,$A639,base_de_dados!$M:$M,"&lt;=2007",base_de_dados!$O:$O,"&gt;=39447")</f>
        <v>0</v>
      </c>
      <c r="G639" s="5">
        <f>SUMIFS(base_de_dados!$T:$T,base_de_dados!$B:$B,$B639,base_de_dados!$G:$G,G$61,base_de_dados!$H:$H,$L$1,base_de_dados!$C:$C,$A639,base_de_dados!$M:$M,"&lt;=2007",base_de_dados!$O:$O,"&gt;=39447")</f>
        <v>0</v>
      </c>
      <c r="H639" s="5">
        <f>SUMIFS(base_de_dados!$T:$T,base_de_dados!$B:$B,$B639,base_de_dados!$G:$G,H$61,base_de_dados!$H:$H,$L$1,base_de_dados!$C:$C,$A639,base_de_dados!$M:$M,"&lt;=2007",base_de_dados!$O:$O,"&gt;=39447")</f>
        <v>0</v>
      </c>
      <c r="I639" s="5">
        <f>SUMIFS(base_de_dados!$T:$T,base_de_dados!$B:$B,$B639,base_de_dados!$G:$G,I$61,base_de_dados!$H:$H,$L$1,base_de_dados!$C:$C,$A639,base_de_dados!$M:$M,"&lt;=2007",base_de_dados!$O:$O,"&gt;=39447")</f>
        <v>0</v>
      </c>
      <c r="J639" s="5">
        <f>SUMIFS(base_de_dados!$T:$T,base_de_dados!$B:$B,$B639,base_de_dados!$G:$G,J$61,base_de_dados!$H:$H,$L$1,base_de_dados!$C:$C,$A639,base_de_dados!$M:$M,"&lt;=2007",base_de_dados!$O:$O,"&gt;=39447")</f>
        <v>0</v>
      </c>
      <c r="K639" s="32">
        <f t="shared" ref="K639:K702" si="14">SUM(C639:J639)</f>
        <v>1.5342465753424657</v>
      </c>
      <c r="M639" s="57"/>
      <c r="N639" s="52"/>
      <c r="O639" s="58"/>
      <c r="P639" s="58"/>
      <c r="Q639" s="58"/>
      <c r="R639" s="58"/>
      <c r="S639" s="58"/>
      <c r="T639" s="58"/>
      <c r="U639" s="58"/>
      <c r="V639" s="58"/>
      <c r="W639" s="59"/>
      <c r="X639" s="47"/>
      <c r="Y639" s="57"/>
      <c r="Z639" s="52"/>
      <c r="AA639" s="51"/>
      <c r="AB639" s="48"/>
      <c r="AC639" s="48"/>
      <c r="AD639" s="48"/>
      <c r="AE639" s="48"/>
      <c r="AF639" s="48"/>
      <c r="AG639" s="48"/>
      <c r="AH639" s="48"/>
    </row>
    <row r="640" spans="1:34" x14ac:dyDescent="0.25">
      <c r="A640" s="29">
        <v>9</v>
      </c>
      <c r="B640" s="22" t="s">
        <v>487</v>
      </c>
      <c r="C640" s="5">
        <f>SUMIFS(base_de_dados!$T:$T,base_de_dados!$B:$B,$B640,base_de_dados!$G:$G,C$61,base_de_dados!$H:$H,$L$1,base_de_dados!$C:$C,$A640,base_de_dados!$M:$M,"&lt;=2007",base_de_dados!$O:$O,"&gt;=39447")</f>
        <v>0</v>
      </c>
      <c r="D640" s="5">
        <f>SUMIFS(base_de_dados!$T:$T,base_de_dados!$B:$B,$B640,base_de_dados!$G:$G,D$61,base_de_dados!$H:$H,$L$1,base_de_dados!$C:$C,$A640,base_de_dados!$M:$M,"&lt;=2007",base_de_dados!$O:$O,"&gt;=39447")</f>
        <v>0</v>
      </c>
      <c r="E640" s="5">
        <f>SUMIFS(base_de_dados!$T:$T,base_de_dados!$B:$B,$B640,base_de_dados!$G:$G,E$61,base_de_dados!$H:$H,$L$1,base_de_dados!$C:$C,$A640,base_de_dados!$M:$M,"&lt;=2007",base_de_dados!$O:$O,"&gt;=39447")</f>
        <v>0</v>
      </c>
      <c r="F640" s="5">
        <f>SUMIFS(base_de_dados!$T:$T,base_de_dados!$B:$B,$B640,base_de_dados!$G:$G,F$61,base_de_dados!$H:$H,$L$1,base_de_dados!$C:$C,$A640,base_de_dados!$M:$M,"&lt;=2007",base_de_dados!$O:$O,"&gt;=39447")</f>
        <v>0</v>
      </c>
      <c r="G640" s="5">
        <f>SUMIFS(base_de_dados!$T:$T,base_de_dados!$B:$B,$B640,base_de_dados!$G:$G,G$61,base_de_dados!$H:$H,$L$1,base_de_dados!$C:$C,$A640,base_de_dados!$M:$M,"&lt;=2007",base_de_dados!$O:$O,"&gt;=39447")</f>
        <v>0</v>
      </c>
      <c r="H640" s="5">
        <f>SUMIFS(base_de_dados!$T:$T,base_de_dados!$B:$B,$B640,base_de_dados!$G:$G,H$61,base_de_dados!$H:$H,$L$1,base_de_dados!$C:$C,$A640,base_de_dados!$M:$M,"&lt;=2007",base_de_dados!$O:$O,"&gt;=39447")</f>
        <v>0</v>
      </c>
      <c r="I640" s="5">
        <f>SUMIFS(base_de_dados!$T:$T,base_de_dados!$B:$B,$B640,base_de_dados!$G:$G,I$61,base_de_dados!$H:$H,$L$1,base_de_dados!$C:$C,$A640,base_de_dados!$M:$M,"&lt;=2007",base_de_dados!$O:$O,"&gt;=39447")</f>
        <v>0</v>
      </c>
      <c r="J640" s="5">
        <f>SUMIFS(base_de_dados!$T:$T,base_de_dados!$B:$B,$B640,base_de_dados!$G:$G,J$61,base_de_dados!$H:$H,$L$1,base_de_dados!$C:$C,$A640,base_de_dados!$M:$M,"&lt;=2007",base_de_dados!$O:$O,"&gt;=39447")</f>
        <v>0</v>
      </c>
      <c r="K640" s="32">
        <f t="shared" si="14"/>
        <v>0</v>
      </c>
      <c r="M640" s="57"/>
      <c r="N640" s="52"/>
      <c r="O640" s="58"/>
      <c r="P640" s="58"/>
      <c r="Q640" s="58"/>
      <c r="R640" s="58"/>
      <c r="S640" s="58"/>
      <c r="T640" s="58"/>
      <c r="U640" s="58"/>
      <c r="V640" s="58"/>
      <c r="W640" s="59"/>
      <c r="X640" s="47"/>
      <c r="Y640" s="57"/>
      <c r="Z640" s="52"/>
      <c r="AA640" s="51"/>
      <c r="AB640" s="48"/>
      <c r="AC640" s="48"/>
      <c r="AD640" s="48"/>
      <c r="AE640" s="48"/>
      <c r="AF640" s="48"/>
      <c r="AG640" s="48"/>
      <c r="AH640" s="48"/>
    </row>
    <row r="641" spans="1:34" x14ac:dyDescent="0.25">
      <c r="A641" s="29">
        <v>11</v>
      </c>
      <c r="B641" s="22" t="s">
        <v>539</v>
      </c>
      <c r="C641" s="5">
        <f>SUMIFS(base_de_dados!$T:$T,base_de_dados!$B:$B,$B641,base_de_dados!$G:$G,C$61,base_de_dados!$H:$H,$L$1,base_de_dados!$C:$C,$A641,base_de_dados!$M:$M,"&lt;=2007",base_de_dados!$O:$O,"&gt;=39447")</f>
        <v>0</v>
      </c>
      <c r="D641" s="5">
        <f>SUMIFS(base_de_dados!$T:$T,base_de_dados!$B:$B,$B641,base_de_dados!$G:$G,D$61,base_de_dados!$H:$H,$L$1,base_de_dados!$C:$C,$A641,base_de_dados!$M:$M,"&lt;=2007",base_de_dados!$O:$O,"&gt;=39447")</f>
        <v>0</v>
      </c>
      <c r="E641" s="5">
        <f>SUMIFS(base_de_dados!$T:$T,base_de_dados!$B:$B,$B641,base_de_dados!$G:$G,E$61,base_de_dados!$H:$H,$L$1,base_de_dados!$C:$C,$A641,base_de_dados!$M:$M,"&lt;=2007",base_de_dados!$O:$O,"&gt;=39447")</f>
        <v>1.2842313546423135E-2</v>
      </c>
      <c r="F641" s="5">
        <f>SUMIFS(base_de_dados!$T:$T,base_de_dados!$B:$B,$B641,base_de_dados!$G:$G,F$61,base_de_dados!$H:$H,$L$1,base_de_dados!$C:$C,$A641,base_de_dados!$M:$M,"&lt;=2007",base_de_dados!$O:$O,"&gt;=39447")</f>
        <v>0</v>
      </c>
      <c r="G641" s="5">
        <f>SUMIFS(base_de_dados!$T:$T,base_de_dados!$B:$B,$B641,base_de_dados!$G:$G,G$61,base_de_dados!$H:$H,$L$1,base_de_dados!$C:$C,$A641,base_de_dados!$M:$M,"&lt;=2007",base_de_dados!$O:$O,"&gt;=39447")</f>
        <v>0</v>
      </c>
      <c r="H641" s="5">
        <f>SUMIFS(base_de_dados!$T:$T,base_de_dados!$B:$B,$B641,base_de_dados!$G:$G,H$61,base_de_dados!$H:$H,$L$1,base_de_dados!$C:$C,$A641,base_de_dados!$M:$M,"&lt;=2007",base_de_dados!$O:$O,"&gt;=39447")</f>
        <v>0</v>
      </c>
      <c r="I641" s="5">
        <f>SUMIFS(base_de_dados!$T:$T,base_de_dados!$B:$B,$B641,base_de_dados!$G:$G,I$61,base_de_dados!$H:$H,$L$1,base_de_dados!$C:$C,$A641,base_de_dados!$M:$M,"&lt;=2007",base_de_dados!$O:$O,"&gt;=39447")</f>
        <v>0</v>
      </c>
      <c r="J641" s="5">
        <f>SUMIFS(base_de_dados!$T:$T,base_de_dados!$B:$B,$B641,base_de_dados!$G:$G,J$61,base_de_dados!$H:$H,$L$1,base_de_dados!$C:$C,$A641,base_de_dados!$M:$M,"&lt;=2007",base_de_dados!$O:$O,"&gt;=39447")</f>
        <v>0</v>
      </c>
      <c r="K641" s="32">
        <f t="shared" si="14"/>
        <v>1.2842313546423135E-2</v>
      </c>
      <c r="M641" s="57"/>
      <c r="N641" s="52"/>
      <c r="O641" s="58"/>
      <c r="P641" s="58"/>
      <c r="Q641" s="58"/>
      <c r="R641" s="58"/>
      <c r="S641" s="58"/>
      <c r="T641" s="58"/>
      <c r="U641" s="58"/>
      <c r="V641" s="58"/>
      <c r="W641" s="59"/>
      <c r="X641" s="47"/>
      <c r="Y641" s="57"/>
      <c r="Z641" s="52"/>
      <c r="AA641" s="51"/>
      <c r="AB641" s="48"/>
      <c r="AC641" s="48"/>
      <c r="AD641" s="48"/>
      <c r="AE641" s="48"/>
      <c r="AF641" s="48"/>
      <c r="AG641" s="48"/>
      <c r="AH641" s="48"/>
    </row>
    <row r="642" spans="1:34" x14ac:dyDescent="0.25">
      <c r="A642" s="29">
        <v>15</v>
      </c>
      <c r="B642" s="22" t="s">
        <v>1085</v>
      </c>
      <c r="C642" s="5">
        <f>SUMIFS(base_de_dados!$T:$T,base_de_dados!$B:$B,$B642,base_de_dados!$G:$G,C$61,base_de_dados!$H:$H,$L$1,base_de_dados!$C:$C,$A642,base_de_dados!$M:$M,"&lt;=2007",base_de_dados!$O:$O,"&gt;=39447")</f>
        <v>0</v>
      </c>
      <c r="D642" s="5">
        <f>SUMIFS(base_de_dados!$T:$T,base_de_dados!$B:$B,$B642,base_de_dados!$G:$G,D$61,base_de_dados!$H:$H,$L$1,base_de_dados!$C:$C,$A642,base_de_dados!$M:$M,"&lt;=2007",base_de_dados!$O:$O,"&gt;=39447")</f>
        <v>0</v>
      </c>
      <c r="E642" s="5">
        <f>SUMIFS(base_de_dados!$T:$T,base_de_dados!$B:$B,$B642,base_de_dados!$G:$G,E$61,base_de_dados!$H:$H,$L$1,base_de_dados!$C:$C,$A642,base_de_dados!$M:$M,"&lt;=2007",base_de_dados!$O:$O,"&gt;=39447")</f>
        <v>0</v>
      </c>
      <c r="F642" s="5">
        <f>SUMIFS(base_de_dados!$T:$T,base_de_dados!$B:$B,$B642,base_de_dados!$G:$G,F$61,base_de_dados!$H:$H,$L$1,base_de_dados!$C:$C,$A642,base_de_dados!$M:$M,"&lt;=2007",base_de_dados!$O:$O,"&gt;=39447")</f>
        <v>0</v>
      </c>
      <c r="G642" s="5">
        <f>SUMIFS(base_de_dados!$T:$T,base_de_dados!$B:$B,$B642,base_de_dados!$G:$G,G$61,base_de_dados!$H:$H,$L$1,base_de_dados!$C:$C,$A642,base_de_dados!$M:$M,"&lt;=2007",base_de_dados!$O:$O,"&gt;=39447")</f>
        <v>0</v>
      </c>
      <c r="H642" s="5">
        <f>SUMIFS(base_de_dados!$T:$T,base_de_dados!$B:$B,$B642,base_de_dados!$G:$G,H$61,base_de_dados!$H:$H,$L$1,base_de_dados!$C:$C,$A642,base_de_dados!$M:$M,"&lt;=2007",base_de_dados!$O:$O,"&gt;=39447")</f>
        <v>0</v>
      </c>
      <c r="I642" s="5">
        <f>SUMIFS(base_de_dados!$T:$T,base_de_dados!$B:$B,$B642,base_de_dados!$G:$G,I$61,base_de_dados!$H:$H,$L$1,base_de_dados!$C:$C,$A642,base_de_dados!$M:$M,"&lt;=2007",base_de_dados!$O:$O,"&gt;=39447")</f>
        <v>0</v>
      </c>
      <c r="J642" s="5">
        <f>SUMIFS(base_de_dados!$T:$T,base_de_dados!$B:$B,$B642,base_de_dados!$G:$G,J$61,base_de_dados!$H:$H,$L$1,base_de_dados!$C:$C,$A642,base_de_dados!$M:$M,"&lt;=2007",base_de_dados!$O:$O,"&gt;=39447")</f>
        <v>0</v>
      </c>
      <c r="K642" s="32">
        <f t="shared" si="14"/>
        <v>0</v>
      </c>
      <c r="M642" s="57"/>
      <c r="N642" s="52"/>
      <c r="O642" s="58"/>
      <c r="P642" s="58"/>
      <c r="Q642" s="58"/>
      <c r="R642" s="58"/>
      <c r="S642" s="58"/>
      <c r="T642" s="58"/>
      <c r="U642" s="58"/>
      <c r="V642" s="58"/>
      <c r="W642" s="59"/>
      <c r="X642" s="47"/>
      <c r="Y642" s="57"/>
      <c r="Z642" s="52"/>
      <c r="AA642" s="51"/>
      <c r="AB642" s="48"/>
      <c r="AC642" s="48"/>
      <c r="AD642" s="48"/>
      <c r="AE642" s="48"/>
      <c r="AF642" s="48"/>
      <c r="AG642" s="48"/>
      <c r="AH642" s="48"/>
    </row>
    <row r="643" spans="1:34" x14ac:dyDescent="0.25">
      <c r="A643" s="29">
        <v>2</v>
      </c>
      <c r="B643" s="22" t="s">
        <v>1086</v>
      </c>
      <c r="C643" s="5">
        <f>SUMIFS(base_de_dados!$T:$T,base_de_dados!$B:$B,$B643,base_de_dados!$G:$G,C$61,base_de_dados!$H:$H,$L$1,base_de_dados!$C:$C,$A643,base_de_dados!$M:$M,"&lt;=2007",base_de_dados!$O:$O,"&gt;=39447")</f>
        <v>0</v>
      </c>
      <c r="D643" s="5">
        <f>SUMIFS(base_de_dados!$T:$T,base_de_dados!$B:$B,$B643,base_de_dados!$G:$G,D$61,base_de_dados!$H:$H,$L$1,base_de_dados!$C:$C,$A643,base_de_dados!$M:$M,"&lt;=2007",base_de_dados!$O:$O,"&gt;=39447")</f>
        <v>0</v>
      </c>
      <c r="E643" s="5">
        <f>SUMIFS(base_de_dados!$T:$T,base_de_dados!$B:$B,$B643,base_de_dados!$G:$G,E$61,base_de_dados!$H:$H,$L$1,base_de_dados!$C:$C,$A643,base_de_dados!$M:$M,"&lt;=2007",base_de_dados!$O:$O,"&gt;=39447")</f>
        <v>0</v>
      </c>
      <c r="F643" s="5">
        <f>SUMIFS(base_de_dados!$T:$T,base_de_dados!$B:$B,$B643,base_de_dados!$G:$G,F$61,base_de_dados!$H:$H,$L$1,base_de_dados!$C:$C,$A643,base_de_dados!$M:$M,"&lt;=2007",base_de_dados!$O:$O,"&gt;=39447")</f>
        <v>0</v>
      </c>
      <c r="G643" s="5">
        <f>SUMIFS(base_de_dados!$T:$T,base_de_dados!$B:$B,$B643,base_de_dados!$G:$G,G$61,base_de_dados!$H:$H,$L$1,base_de_dados!$C:$C,$A643,base_de_dados!$M:$M,"&lt;=2007",base_de_dados!$O:$O,"&gt;=39447")</f>
        <v>0</v>
      </c>
      <c r="H643" s="5">
        <f>SUMIFS(base_de_dados!$T:$T,base_de_dados!$B:$B,$B643,base_de_dados!$G:$G,H$61,base_de_dados!$H:$H,$L$1,base_de_dados!$C:$C,$A643,base_de_dados!$M:$M,"&lt;=2007",base_de_dados!$O:$O,"&gt;=39447")</f>
        <v>0</v>
      </c>
      <c r="I643" s="5">
        <f>SUMIFS(base_de_dados!$T:$T,base_de_dados!$B:$B,$B643,base_de_dados!$G:$G,I$61,base_de_dados!$H:$H,$L$1,base_de_dados!$C:$C,$A643,base_de_dados!$M:$M,"&lt;=2007",base_de_dados!$O:$O,"&gt;=39447")</f>
        <v>0</v>
      </c>
      <c r="J643" s="5">
        <f>SUMIFS(base_de_dados!$T:$T,base_de_dados!$B:$B,$B643,base_de_dados!$G:$G,J$61,base_de_dados!$H:$H,$L$1,base_de_dados!$C:$C,$A643,base_de_dados!$M:$M,"&lt;=2007",base_de_dados!$O:$O,"&gt;=39447")</f>
        <v>0</v>
      </c>
      <c r="K643" s="32">
        <f t="shared" si="14"/>
        <v>0</v>
      </c>
      <c r="M643" s="57"/>
      <c r="N643" s="52"/>
      <c r="O643" s="58"/>
      <c r="P643" s="58"/>
      <c r="Q643" s="58"/>
      <c r="R643" s="58"/>
      <c r="S643" s="58"/>
      <c r="T643" s="58"/>
      <c r="U643" s="58"/>
      <c r="V643" s="58"/>
      <c r="W643" s="59"/>
      <c r="X643" s="47"/>
      <c r="Y643" s="57"/>
      <c r="Z643" s="52"/>
      <c r="AA643" s="51"/>
      <c r="AB643" s="48"/>
      <c r="AC643" s="48"/>
      <c r="AD643" s="48"/>
      <c r="AE643" s="48"/>
      <c r="AF643" s="48"/>
      <c r="AG643" s="48"/>
      <c r="AH643" s="48"/>
    </row>
    <row r="644" spans="1:34" x14ac:dyDescent="0.25">
      <c r="A644" s="29">
        <v>9</v>
      </c>
      <c r="B644" s="22" t="s">
        <v>478</v>
      </c>
      <c r="C644" s="5">
        <f>SUMIFS(base_de_dados!$T:$T,base_de_dados!$B:$B,$B644,base_de_dados!$G:$G,C$61,base_de_dados!$H:$H,$L$1,base_de_dados!$C:$C,$A644,base_de_dados!$M:$M,"&lt;=2007",base_de_dados!$O:$O,"&gt;=39447")</f>
        <v>0</v>
      </c>
      <c r="D644" s="5">
        <f>SUMIFS(base_de_dados!$T:$T,base_de_dados!$B:$B,$B644,base_de_dados!$G:$G,D$61,base_de_dados!$H:$H,$L$1,base_de_dados!$C:$C,$A644,base_de_dados!$M:$M,"&lt;=2007",base_de_dados!$O:$O,"&gt;=39447")</f>
        <v>0</v>
      </c>
      <c r="E644" s="5">
        <f>SUMIFS(base_de_dados!$T:$T,base_de_dados!$B:$B,$B644,base_de_dados!$G:$G,E$61,base_de_dados!$H:$H,$L$1,base_de_dados!$C:$C,$A644,base_de_dados!$M:$M,"&lt;=2007",base_de_dados!$O:$O,"&gt;=39447")</f>
        <v>0</v>
      </c>
      <c r="F644" s="5">
        <f>SUMIFS(base_de_dados!$T:$T,base_de_dados!$B:$B,$B644,base_de_dados!$G:$G,F$61,base_de_dados!$H:$H,$L$1,base_de_dados!$C:$C,$A644,base_de_dados!$M:$M,"&lt;=2007",base_de_dados!$O:$O,"&gt;=39447")</f>
        <v>1.2328767123287671E-2</v>
      </c>
      <c r="G644" s="5">
        <f>SUMIFS(base_de_dados!$T:$T,base_de_dados!$B:$B,$B644,base_de_dados!$G:$G,G$61,base_de_dados!$H:$H,$L$1,base_de_dados!$C:$C,$A644,base_de_dados!$M:$M,"&lt;=2007",base_de_dados!$O:$O,"&gt;=39447")</f>
        <v>2.7777777777777778E-4</v>
      </c>
      <c r="H644" s="5">
        <f>SUMIFS(base_de_dados!$T:$T,base_de_dados!$B:$B,$B644,base_de_dados!$G:$G,H$61,base_de_dados!$H:$H,$L$1,base_de_dados!$C:$C,$A644,base_de_dados!$M:$M,"&lt;=2007",base_de_dados!$O:$O,"&gt;=39447")</f>
        <v>0</v>
      </c>
      <c r="I644" s="5">
        <f>SUMIFS(base_de_dados!$T:$T,base_de_dados!$B:$B,$B644,base_de_dados!$G:$G,I$61,base_de_dados!$H:$H,$L$1,base_de_dados!$C:$C,$A644,base_de_dados!$M:$M,"&lt;=2007",base_de_dados!$O:$O,"&gt;=39447")</f>
        <v>0</v>
      </c>
      <c r="J644" s="5">
        <f>SUMIFS(base_de_dados!$T:$T,base_de_dados!$B:$B,$B644,base_de_dados!$G:$G,J$61,base_de_dados!$H:$H,$L$1,base_de_dados!$C:$C,$A644,base_de_dados!$M:$M,"&lt;=2007",base_de_dados!$O:$O,"&gt;=39447")</f>
        <v>0</v>
      </c>
      <c r="K644" s="32">
        <f t="shared" si="14"/>
        <v>1.2606544901065449E-2</v>
      </c>
      <c r="M644" s="57"/>
      <c r="N644" s="52"/>
      <c r="O644" s="58"/>
      <c r="P644" s="58"/>
      <c r="Q644" s="58"/>
      <c r="R644" s="58"/>
      <c r="S644" s="58"/>
      <c r="T644" s="58"/>
      <c r="U644" s="58"/>
      <c r="V644" s="58"/>
      <c r="W644" s="59"/>
      <c r="X644" s="47"/>
      <c r="Y644" s="57"/>
      <c r="Z644" s="52"/>
      <c r="AA644" s="51"/>
      <c r="AB644" s="48"/>
      <c r="AC644" s="48"/>
      <c r="AD644" s="48"/>
      <c r="AE644" s="48"/>
      <c r="AF644" s="48"/>
      <c r="AG644" s="48"/>
      <c r="AH644" s="48"/>
    </row>
    <row r="645" spans="1:34" x14ac:dyDescent="0.25">
      <c r="A645" s="29">
        <v>10</v>
      </c>
      <c r="B645" s="22" t="s">
        <v>1087</v>
      </c>
      <c r="C645" s="5">
        <f>SUMIFS(base_de_dados!$T:$T,base_de_dados!$B:$B,$B645,base_de_dados!$G:$G,C$61,base_de_dados!$H:$H,$L$1,base_de_dados!$C:$C,$A645,base_de_dados!$M:$M,"&lt;=2007",base_de_dados!$O:$O,"&gt;=39447")</f>
        <v>0</v>
      </c>
      <c r="D645" s="5">
        <f>SUMIFS(base_de_dados!$T:$T,base_de_dados!$B:$B,$B645,base_de_dados!$G:$G,D$61,base_de_dados!$H:$H,$L$1,base_de_dados!$C:$C,$A645,base_de_dados!$M:$M,"&lt;=2007",base_de_dados!$O:$O,"&gt;=39447")</f>
        <v>0</v>
      </c>
      <c r="E645" s="5">
        <f>SUMIFS(base_de_dados!$T:$T,base_de_dados!$B:$B,$B645,base_de_dados!$G:$G,E$61,base_de_dados!$H:$H,$L$1,base_de_dados!$C:$C,$A645,base_de_dados!$M:$M,"&lt;=2007",base_de_dados!$O:$O,"&gt;=39447")</f>
        <v>0</v>
      </c>
      <c r="F645" s="5">
        <f>SUMIFS(base_de_dados!$T:$T,base_de_dados!$B:$B,$B645,base_de_dados!$G:$G,F$61,base_de_dados!$H:$H,$L$1,base_de_dados!$C:$C,$A645,base_de_dados!$M:$M,"&lt;=2007",base_de_dados!$O:$O,"&gt;=39447")</f>
        <v>0</v>
      </c>
      <c r="G645" s="5">
        <f>SUMIFS(base_de_dados!$T:$T,base_de_dados!$B:$B,$B645,base_de_dados!$G:$G,G$61,base_de_dados!$H:$H,$L$1,base_de_dados!$C:$C,$A645,base_de_dados!$M:$M,"&lt;=2007",base_de_dados!$O:$O,"&gt;=39447")</f>
        <v>0</v>
      </c>
      <c r="H645" s="5">
        <f>SUMIFS(base_de_dados!$T:$T,base_de_dados!$B:$B,$B645,base_de_dados!$G:$G,H$61,base_de_dados!$H:$H,$L$1,base_de_dados!$C:$C,$A645,base_de_dados!$M:$M,"&lt;=2007",base_de_dados!$O:$O,"&gt;=39447")</f>
        <v>0</v>
      </c>
      <c r="I645" s="5">
        <f>SUMIFS(base_de_dados!$T:$T,base_de_dados!$B:$B,$B645,base_de_dados!$G:$G,I$61,base_de_dados!$H:$H,$L$1,base_de_dados!$C:$C,$A645,base_de_dados!$M:$M,"&lt;=2007",base_de_dados!$O:$O,"&gt;=39447")</f>
        <v>0</v>
      </c>
      <c r="J645" s="5">
        <f>SUMIFS(base_de_dados!$T:$T,base_de_dados!$B:$B,$B645,base_de_dados!$G:$G,J$61,base_de_dados!$H:$H,$L$1,base_de_dados!$C:$C,$A645,base_de_dados!$M:$M,"&lt;=2007",base_de_dados!$O:$O,"&gt;=39447")</f>
        <v>0</v>
      </c>
      <c r="K645" s="32">
        <f t="shared" si="14"/>
        <v>0</v>
      </c>
      <c r="M645" s="57"/>
      <c r="N645" s="52"/>
      <c r="O645" s="58"/>
      <c r="P645" s="58"/>
      <c r="Q645" s="58"/>
      <c r="R645" s="58"/>
      <c r="S645" s="58"/>
      <c r="T645" s="58"/>
      <c r="U645" s="58"/>
      <c r="V645" s="58"/>
      <c r="W645" s="59"/>
      <c r="X645" s="47"/>
      <c r="Y645" s="57"/>
      <c r="Z645" s="52"/>
      <c r="AA645" s="51"/>
      <c r="AB645" s="48"/>
      <c r="AC645" s="48"/>
      <c r="AD645" s="48"/>
      <c r="AE645" s="48"/>
      <c r="AF645" s="48"/>
      <c r="AG645" s="48"/>
      <c r="AH645" s="48"/>
    </row>
    <row r="646" spans="1:34" x14ac:dyDescent="0.25">
      <c r="A646" s="29">
        <v>19</v>
      </c>
      <c r="B646" s="22" t="s">
        <v>1088</v>
      </c>
      <c r="C646" s="5">
        <f>SUMIFS(base_de_dados!$T:$T,base_de_dados!$B:$B,$B646,base_de_dados!$G:$G,C$61,base_de_dados!$H:$H,$L$1,base_de_dados!$C:$C,$A646,base_de_dados!$M:$M,"&lt;=2007",base_de_dados!$O:$O,"&gt;=39447")</f>
        <v>0</v>
      </c>
      <c r="D646" s="5">
        <f>SUMIFS(base_de_dados!$T:$T,base_de_dados!$B:$B,$B646,base_de_dados!$G:$G,D$61,base_de_dados!$H:$H,$L$1,base_de_dados!$C:$C,$A646,base_de_dados!$M:$M,"&lt;=2007",base_de_dados!$O:$O,"&gt;=39447")</f>
        <v>0</v>
      </c>
      <c r="E646" s="5">
        <f>SUMIFS(base_de_dados!$T:$T,base_de_dados!$B:$B,$B646,base_de_dados!$G:$G,E$61,base_de_dados!$H:$H,$L$1,base_de_dados!$C:$C,$A646,base_de_dados!$M:$M,"&lt;=2007",base_de_dados!$O:$O,"&gt;=39447")</f>
        <v>0</v>
      </c>
      <c r="F646" s="5">
        <f>SUMIFS(base_de_dados!$T:$T,base_de_dados!$B:$B,$B646,base_de_dados!$G:$G,F$61,base_de_dados!$H:$H,$L$1,base_de_dados!$C:$C,$A646,base_de_dados!$M:$M,"&lt;=2007",base_de_dados!$O:$O,"&gt;=39447")</f>
        <v>0</v>
      </c>
      <c r="G646" s="5">
        <f>SUMIFS(base_de_dados!$T:$T,base_de_dados!$B:$B,$B646,base_de_dados!$G:$G,G$61,base_de_dados!$H:$H,$L$1,base_de_dados!$C:$C,$A646,base_de_dados!$M:$M,"&lt;=2007",base_de_dados!$O:$O,"&gt;=39447")</f>
        <v>0</v>
      </c>
      <c r="H646" s="5">
        <f>SUMIFS(base_de_dados!$T:$T,base_de_dados!$B:$B,$B646,base_de_dados!$G:$G,H$61,base_de_dados!$H:$H,$L$1,base_de_dados!$C:$C,$A646,base_de_dados!$M:$M,"&lt;=2007",base_de_dados!$O:$O,"&gt;=39447")</f>
        <v>0</v>
      </c>
      <c r="I646" s="5">
        <f>SUMIFS(base_de_dados!$T:$T,base_de_dados!$B:$B,$B646,base_de_dados!$G:$G,I$61,base_de_dados!$H:$H,$L$1,base_de_dados!$C:$C,$A646,base_de_dados!$M:$M,"&lt;=2007",base_de_dados!$O:$O,"&gt;=39447")</f>
        <v>0</v>
      </c>
      <c r="J646" s="5">
        <f>SUMIFS(base_de_dados!$T:$T,base_de_dados!$B:$B,$B646,base_de_dados!$G:$G,J$61,base_de_dados!$H:$H,$L$1,base_de_dados!$C:$C,$A646,base_de_dados!$M:$M,"&lt;=2007",base_de_dados!$O:$O,"&gt;=39447")</f>
        <v>0</v>
      </c>
      <c r="K646" s="32">
        <f t="shared" si="14"/>
        <v>0</v>
      </c>
      <c r="M646" s="57"/>
      <c r="N646" s="52"/>
      <c r="O646" s="58"/>
      <c r="P646" s="58"/>
      <c r="Q646" s="58"/>
      <c r="R646" s="58"/>
      <c r="S646" s="58"/>
      <c r="T646" s="58"/>
      <c r="U646" s="58"/>
      <c r="V646" s="58"/>
      <c r="W646" s="59"/>
      <c r="X646" s="47"/>
      <c r="Y646" s="57"/>
      <c r="Z646" s="52"/>
      <c r="AA646" s="51"/>
      <c r="AB646" s="48"/>
      <c r="AC646" s="48"/>
      <c r="AD646" s="48"/>
      <c r="AE646" s="48"/>
      <c r="AF646" s="48"/>
      <c r="AG646" s="48"/>
      <c r="AH646" s="48"/>
    </row>
    <row r="647" spans="1:34" x14ac:dyDescent="0.25">
      <c r="A647" s="29">
        <v>5</v>
      </c>
      <c r="B647" s="22" t="s">
        <v>1089</v>
      </c>
      <c r="C647" s="5">
        <f>SUMIFS(base_de_dados!$T:$T,base_de_dados!$B:$B,$B647,base_de_dados!$G:$G,C$61,base_de_dados!$H:$H,$L$1,base_de_dados!$C:$C,$A647,base_de_dados!$M:$M,"&lt;=2007",base_de_dados!$O:$O,"&gt;=39447")</f>
        <v>0</v>
      </c>
      <c r="D647" s="5">
        <f>SUMIFS(base_de_dados!$T:$T,base_de_dados!$B:$B,$B647,base_de_dados!$G:$G,D$61,base_de_dados!$H:$H,$L$1,base_de_dados!$C:$C,$A647,base_de_dados!$M:$M,"&lt;=2007",base_de_dados!$O:$O,"&gt;=39447")</f>
        <v>0</v>
      </c>
      <c r="E647" s="5">
        <f>SUMIFS(base_de_dados!$T:$T,base_de_dados!$B:$B,$B647,base_de_dados!$G:$G,E$61,base_de_dados!$H:$H,$L$1,base_de_dados!$C:$C,$A647,base_de_dados!$M:$M,"&lt;=2007",base_de_dados!$O:$O,"&gt;=39447")</f>
        <v>0</v>
      </c>
      <c r="F647" s="5">
        <f>SUMIFS(base_de_dados!$T:$T,base_de_dados!$B:$B,$B647,base_de_dados!$G:$G,F$61,base_de_dados!$H:$H,$L$1,base_de_dados!$C:$C,$A647,base_de_dados!$M:$M,"&lt;=2007",base_de_dados!$O:$O,"&gt;=39447")</f>
        <v>0</v>
      </c>
      <c r="G647" s="5">
        <f>SUMIFS(base_de_dados!$T:$T,base_de_dados!$B:$B,$B647,base_de_dados!$G:$G,G$61,base_de_dados!$H:$H,$L$1,base_de_dados!$C:$C,$A647,base_de_dados!$M:$M,"&lt;=2007",base_de_dados!$O:$O,"&gt;=39447")</f>
        <v>0</v>
      </c>
      <c r="H647" s="5">
        <f>SUMIFS(base_de_dados!$T:$T,base_de_dados!$B:$B,$B647,base_de_dados!$G:$G,H$61,base_de_dados!$H:$H,$L$1,base_de_dados!$C:$C,$A647,base_de_dados!$M:$M,"&lt;=2007",base_de_dados!$O:$O,"&gt;=39447")</f>
        <v>0</v>
      </c>
      <c r="I647" s="5">
        <f>SUMIFS(base_de_dados!$T:$T,base_de_dados!$B:$B,$B647,base_de_dados!$G:$G,I$61,base_de_dados!$H:$H,$L$1,base_de_dados!$C:$C,$A647,base_de_dados!$M:$M,"&lt;=2007",base_de_dados!$O:$O,"&gt;=39447")</f>
        <v>0</v>
      </c>
      <c r="J647" s="5">
        <f>SUMIFS(base_de_dados!$T:$T,base_de_dados!$B:$B,$B647,base_de_dados!$G:$G,J$61,base_de_dados!$H:$H,$L$1,base_de_dados!$C:$C,$A647,base_de_dados!$M:$M,"&lt;=2007",base_de_dados!$O:$O,"&gt;=39447")</f>
        <v>0</v>
      </c>
      <c r="K647" s="32">
        <f t="shared" si="14"/>
        <v>0</v>
      </c>
      <c r="M647" s="57"/>
      <c r="N647" s="52"/>
      <c r="O647" s="58"/>
      <c r="P647" s="58"/>
      <c r="Q647" s="58"/>
      <c r="R647" s="58"/>
      <c r="S647" s="58"/>
      <c r="T647" s="58"/>
      <c r="U647" s="58"/>
      <c r="V647" s="58"/>
      <c r="W647" s="59"/>
      <c r="X647" s="47"/>
      <c r="Y647" s="57"/>
      <c r="Z647" s="52"/>
      <c r="AA647" s="51"/>
      <c r="AB647" s="48"/>
      <c r="AC647" s="48"/>
      <c r="AD647" s="48"/>
      <c r="AE647" s="48"/>
      <c r="AF647" s="48"/>
      <c r="AG647" s="48"/>
      <c r="AH647" s="48"/>
    </row>
    <row r="648" spans="1:34" x14ac:dyDescent="0.25">
      <c r="A648" s="29">
        <v>18</v>
      </c>
      <c r="B648" s="22" t="s">
        <v>549</v>
      </c>
      <c r="C648" s="5">
        <f>SUMIFS(base_de_dados!$T:$T,base_de_dados!$B:$B,$B648,base_de_dados!$G:$G,C$61,base_de_dados!$H:$H,$L$1,base_de_dados!$C:$C,$A648,base_de_dados!$M:$M,"&lt;=2007",base_de_dados!$O:$O,"&gt;=39447")</f>
        <v>0</v>
      </c>
      <c r="D648" s="5">
        <f>SUMIFS(base_de_dados!$T:$T,base_de_dados!$B:$B,$B648,base_de_dados!$G:$G,D$61,base_de_dados!$H:$H,$L$1,base_de_dados!$C:$C,$A648,base_de_dados!$M:$M,"&lt;=2007",base_de_dados!$O:$O,"&gt;=39447")</f>
        <v>0</v>
      </c>
      <c r="E648" s="5">
        <f>SUMIFS(base_de_dados!$T:$T,base_de_dados!$B:$B,$B648,base_de_dados!$G:$G,E$61,base_de_dados!$H:$H,$L$1,base_de_dados!$C:$C,$A648,base_de_dados!$M:$M,"&lt;=2007",base_de_dados!$O:$O,"&gt;=39447")</f>
        <v>0</v>
      </c>
      <c r="F648" s="5">
        <f>SUMIFS(base_de_dados!$T:$T,base_de_dados!$B:$B,$B648,base_de_dados!$G:$G,F$61,base_de_dados!$H:$H,$L$1,base_de_dados!$C:$C,$A648,base_de_dados!$M:$M,"&lt;=2007",base_de_dados!$O:$O,"&gt;=39447")</f>
        <v>3.81268797564688E-2</v>
      </c>
      <c r="G648" s="5">
        <f>SUMIFS(base_de_dados!$T:$T,base_de_dados!$B:$B,$B648,base_de_dados!$G:$G,G$61,base_de_dados!$H:$H,$L$1,base_de_dados!$C:$C,$A648,base_de_dados!$M:$M,"&lt;=2007",base_de_dados!$O:$O,"&gt;=39447")</f>
        <v>0</v>
      </c>
      <c r="H648" s="5">
        <f>SUMIFS(base_de_dados!$T:$T,base_de_dados!$B:$B,$B648,base_de_dados!$G:$G,H$61,base_de_dados!$H:$H,$L$1,base_de_dados!$C:$C,$A648,base_de_dados!$M:$M,"&lt;=2007",base_de_dados!$O:$O,"&gt;=39447")</f>
        <v>0</v>
      </c>
      <c r="I648" s="5">
        <f>SUMIFS(base_de_dados!$T:$T,base_de_dados!$B:$B,$B648,base_de_dados!$G:$G,I$61,base_de_dados!$H:$H,$L$1,base_de_dados!$C:$C,$A648,base_de_dados!$M:$M,"&lt;=2007",base_de_dados!$O:$O,"&gt;=39447")</f>
        <v>0</v>
      </c>
      <c r="J648" s="5">
        <f>SUMIFS(base_de_dados!$T:$T,base_de_dados!$B:$B,$B648,base_de_dados!$G:$G,J$61,base_de_dados!$H:$H,$L$1,base_de_dados!$C:$C,$A648,base_de_dados!$M:$M,"&lt;=2007",base_de_dados!$O:$O,"&gt;=39447")</f>
        <v>0</v>
      </c>
      <c r="K648" s="32">
        <f t="shared" si="14"/>
        <v>3.81268797564688E-2</v>
      </c>
      <c r="M648" s="57"/>
      <c r="N648" s="52"/>
      <c r="O648" s="58"/>
      <c r="P648" s="58"/>
      <c r="Q648" s="58"/>
      <c r="R648" s="58"/>
      <c r="S648" s="58"/>
      <c r="T648" s="58"/>
      <c r="U648" s="58"/>
      <c r="V648" s="58"/>
      <c r="W648" s="59"/>
      <c r="X648" s="47"/>
      <c r="Y648" s="57"/>
      <c r="Z648" s="52"/>
      <c r="AA648" s="51"/>
      <c r="AB648" s="48"/>
      <c r="AC648" s="48"/>
      <c r="AD648" s="48"/>
      <c r="AE648" s="48"/>
      <c r="AF648" s="48"/>
      <c r="AG648" s="48"/>
      <c r="AH648" s="48"/>
    </row>
    <row r="649" spans="1:34" x14ac:dyDescent="0.25">
      <c r="A649" s="29">
        <v>6</v>
      </c>
      <c r="B649" s="22" t="s">
        <v>1090</v>
      </c>
      <c r="C649" s="5">
        <f>SUMIFS(base_de_dados!$T:$T,base_de_dados!$B:$B,$B649,base_de_dados!$G:$G,C$61,base_de_dados!$H:$H,$L$1,base_de_dados!$C:$C,$A649,base_de_dados!$M:$M,"&lt;=2007",base_de_dados!$O:$O,"&gt;=39447")</f>
        <v>0</v>
      </c>
      <c r="D649" s="5">
        <f>SUMIFS(base_de_dados!$T:$T,base_de_dados!$B:$B,$B649,base_de_dados!$G:$G,D$61,base_de_dados!$H:$H,$L$1,base_de_dados!$C:$C,$A649,base_de_dados!$M:$M,"&lt;=2007",base_de_dados!$O:$O,"&gt;=39447")</f>
        <v>0</v>
      </c>
      <c r="E649" s="5">
        <f>SUMIFS(base_de_dados!$T:$T,base_de_dados!$B:$B,$B649,base_de_dados!$G:$G,E$61,base_de_dados!$H:$H,$L$1,base_de_dados!$C:$C,$A649,base_de_dados!$M:$M,"&lt;=2007",base_de_dados!$O:$O,"&gt;=39447")</f>
        <v>0</v>
      </c>
      <c r="F649" s="5">
        <f>SUMIFS(base_de_dados!$T:$T,base_de_dados!$B:$B,$B649,base_de_dados!$G:$G,F$61,base_de_dados!$H:$H,$L$1,base_de_dados!$C:$C,$A649,base_de_dados!$M:$M,"&lt;=2007",base_de_dados!$O:$O,"&gt;=39447")</f>
        <v>0</v>
      </c>
      <c r="G649" s="5">
        <f>SUMIFS(base_de_dados!$T:$T,base_de_dados!$B:$B,$B649,base_de_dados!$G:$G,G$61,base_de_dados!$H:$H,$L$1,base_de_dados!$C:$C,$A649,base_de_dados!$M:$M,"&lt;=2007",base_de_dados!$O:$O,"&gt;=39447")</f>
        <v>0</v>
      </c>
      <c r="H649" s="5">
        <f>SUMIFS(base_de_dados!$T:$T,base_de_dados!$B:$B,$B649,base_de_dados!$G:$G,H$61,base_de_dados!$H:$H,$L$1,base_de_dados!$C:$C,$A649,base_de_dados!$M:$M,"&lt;=2007",base_de_dados!$O:$O,"&gt;=39447")</f>
        <v>0</v>
      </c>
      <c r="I649" s="5">
        <f>SUMIFS(base_de_dados!$T:$T,base_de_dados!$B:$B,$B649,base_de_dados!$G:$G,I$61,base_de_dados!$H:$H,$L$1,base_de_dados!$C:$C,$A649,base_de_dados!$M:$M,"&lt;=2007",base_de_dados!$O:$O,"&gt;=39447")</f>
        <v>0</v>
      </c>
      <c r="J649" s="5">
        <f>SUMIFS(base_de_dados!$T:$T,base_de_dados!$B:$B,$B649,base_de_dados!$G:$G,J$61,base_de_dados!$H:$H,$L$1,base_de_dados!$C:$C,$A649,base_de_dados!$M:$M,"&lt;=2007",base_de_dados!$O:$O,"&gt;=39447")</f>
        <v>0</v>
      </c>
      <c r="K649" s="32">
        <f t="shared" si="14"/>
        <v>0</v>
      </c>
      <c r="M649" s="57"/>
      <c r="N649" s="52"/>
      <c r="O649" s="58"/>
      <c r="P649" s="58"/>
      <c r="Q649" s="58"/>
      <c r="R649" s="58"/>
      <c r="S649" s="58"/>
      <c r="T649" s="58"/>
      <c r="U649" s="58"/>
      <c r="V649" s="58"/>
      <c r="W649" s="59"/>
      <c r="X649" s="47"/>
      <c r="Y649" s="57"/>
      <c r="Z649" s="52"/>
      <c r="AA649" s="51"/>
      <c r="AB649" s="48"/>
      <c r="AC649" s="48"/>
      <c r="AD649" s="48"/>
      <c r="AE649" s="48"/>
      <c r="AF649" s="48"/>
      <c r="AG649" s="48"/>
      <c r="AH649" s="48"/>
    </row>
    <row r="650" spans="1:34" x14ac:dyDescent="0.25">
      <c r="A650" s="29">
        <v>15</v>
      </c>
      <c r="B650" s="22" t="s">
        <v>1091</v>
      </c>
      <c r="C650" s="5">
        <f>SUMIFS(base_de_dados!$T:$T,base_de_dados!$B:$B,$B650,base_de_dados!$G:$G,C$61,base_de_dados!$H:$H,$L$1,base_de_dados!$C:$C,$A650,base_de_dados!$M:$M,"&lt;=2007",base_de_dados!$O:$O,"&gt;=39447")</f>
        <v>0</v>
      </c>
      <c r="D650" s="5">
        <f>SUMIFS(base_de_dados!$T:$T,base_de_dados!$B:$B,$B650,base_de_dados!$G:$G,D$61,base_de_dados!$H:$H,$L$1,base_de_dados!$C:$C,$A650,base_de_dados!$M:$M,"&lt;=2007",base_de_dados!$O:$O,"&gt;=39447")</f>
        <v>0</v>
      </c>
      <c r="E650" s="5">
        <f>SUMIFS(base_de_dados!$T:$T,base_de_dados!$B:$B,$B650,base_de_dados!$G:$G,E$61,base_de_dados!$H:$H,$L$1,base_de_dados!$C:$C,$A650,base_de_dados!$M:$M,"&lt;=2007",base_de_dados!$O:$O,"&gt;=39447")</f>
        <v>0</v>
      </c>
      <c r="F650" s="5">
        <f>SUMIFS(base_de_dados!$T:$T,base_de_dados!$B:$B,$B650,base_de_dados!$G:$G,F$61,base_de_dados!$H:$H,$L$1,base_de_dados!$C:$C,$A650,base_de_dados!$M:$M,"&lt;=2007",base_de_dados!$O:$O,"&gt;=39447")</f>
        <v>0</v>
      </c>
      <c r="G650" s="5">
        <f>SUMIFS(base_de_dados!$T:$T,base_de_dados!$B:$B,$B650,base_de_dados!$G:$G,G$61,base_de_dados!$H:$H,$L$1,base_de_dados!$C:$C,$A650,base_de_dados!$M:$M,"&lt;=2007",base_de_dados!$O:$O,"&gt;=39447")</f>
        <v>0</v>
      </c>
      <c r="H650" s="5">
        <f>SUMIFS(base_de_dados!$T:$T,base_de_dados!$B:$B,$B650,base_de_dados!$G:$G,H$61,base_de_dados!$H:$H,$L$1,base_de_dados!$C:$C,$A650,base_de_dados!$M:$M,"&lt;=2007",base_de_dados!$O:$O,"&gt;=39447")</f>
        <v>0</v>
      </c>
      <c r="I650" s="5">
        <f>SUMIFS(base_de_dados!$T:$T,base_de_dados!$B:$B,$B650,base_de_dados!$G:$G,I$61,base_de_dados!$H:$H,$L$1,base_de_dados!$C:$C,$A650,base_de_dados!$M:$M,"&lt;=2007",base_de_dados!$O:$O,"&gt;=39447")</f>
        <v>0</v>
      </c>
      <c r="J650" s="5">
        <f>SUMIFS(base_de_dados!$T:$T,base_de_dados!$B:$B,$B650,base_de_dados!$G:$G,J$61,base_de_dados!$H:$H,$L$1,base_de_dados!$C:$C,$A650,base_de_dados!$M:$M,"&lt;=2007",base_de_dados!$O:$O,"&gt;=39447")</f>
        <v>0</v>
      </c>
      <c r="K650" s="32">
        <f t="shared" si="14"/>
        <v>0</v>
      </c>
      <c r="M650" s="57"/>
      <c r="N650" s="52"/>
      <c r="O650" s="58"/>
      <c r="P650" s="58"/>
      <c r="Q650" s="58"/>
      <c r="R650" s="58"/>
      <c r="S650" s="58"/>
      <c r="T650" s="58"/>
      <c r="U650" s="58"/>
      <c r="V650" s="58"/>
      <c r="W650" s="59"/>
      <c r="X650" s="47"/>
      <c r="Y650" s="57"/>
      <c r="Z650" s="52"/>
      <c r="AA650" s="51"/>
      <c r="AB650" s="48"/>
      <c r="AC650" s="48"/>
      <c r="AD650" s="48"/>
      <c r="AE650" s="48"/>
      <c r="AF650" s="48"/>
      <c r="AG650" s="48"/>
      <c r="AH650" s="48"/>
    </row>
    <row r="651" spans="1:34" x14ac:dyDescent="0.25">
      <c r="A651" s="29">
        <v>13</v>
      </c>
      <c r="B651" s="22" t="s">
        <v>1092</v>
      </c>
      <c r="C651" s="5">
        <f>SUMIFS(base_de_dados!$T:$T,base_de_dados!$B:$B,$B651,base_de_dados!$G:$G,C$61,base_de_dados!$H:$H,$L$1,base_de_dados!$C:$C,$A651,base_de_dados!$M:$M,"&lt;=2007",base_de_dados!$O:$O,"&gt;=39447")</f>
        <v>0</v>
      </c>
      <c r="D651" s="5">
        <f>SUMIFS(base_de_dados!$T:$T,base_de_dados!$B:$B,$B651,base_de_dados!$G:$G,D$61,base_de_dados!$H:$H,$L$1,base_de_dados!$C:$C,$A651,base_de_dados!$M:$M,"&lt;=2007",base_de_dados!$O:$O,"&gt;=39447")</f>
        <v>0</v>
      </c>
      <c r="E651" s="5">
        <f>SUMIFS(base_de_dados!$T:$T,base_de_dados!$B:$B,$B651,base_de_dados!$G:$G,E$61,base_de_dados!$H:$H,$L$1,base_de_dados!$C:$C,$A651,base_de_dados!$M:$M,"&lt;=2007",base_de_dados!$O:$O,"&gt;=39447")</f>
        <v>0</v>
      </c>
      <c r="F651" s="5">
        <f>SUMIFS(base_de_dados!$T:$T,base_de_dados!$B:$B,$B651,base_de_dados!$G:$G,F$61,base_de_dados!$H:$H,$L$1,base_de_dados!$C:$C,$A651,base_de_dados!$M:$M,"&lt;=2007",base_de_dados!$O:$O,"&gt;=39447")</f>
        <v>0</v>
      </c>
      <c r="G651" s="5">
        <f>SUMIFS(base_de_dados!$T:$T,base_de_dados!$B:$B,$B651,base_de_dados!$G:$G,G$61,base_de_dados!$H:$H,$L$1,base_de_dados!$C:$C,$A651,base_de_dados!$M:$M,"&lt;=2007",base_de_dados!$O:$O,"&gt;=39447")</f>
        <v>0</v>
      </c>
      <c r="H651" s="5">
        <f>SUMIFS(base_de_dados!$T:$T,base_de_dados!$B:$B,$B651,base_de_dados!$G:$G,H$61,base_de_dados!$H:$H,$L$1,base_de_dados!$C:$C,$A651,base_de_dados!$M:$M,"&lt;=2007",base_de_dados!$O:$O,"&gt;=39447")</f>
        <v>0</v>
      </c>
      <c r="I651" s="5">
        <f>SUMIFS(base_de_dados!$T:$T,base_de_dados!$B:$B,$B651,base_de_dados!$G:$G,I$61,base_de_dados!$H:$H,$L$1,base_de_dados!$C:$C,$A651,base_de_dados!$M:$M,"&lt;=2007",base_de_dados!$O:$O,"&gt;=39447")</f>
        <v>0</v>
      </c>
      <c r="J651" s="5">
        <f>SUMIFS(base_de_dados!$T:$T,base_de_dados!$B:$B,$B651,base_de_dados!$G:$G,J$61,base_de_dados!$H:$H,$L$1,base_de_dados!$C:$C,$A651,base_de_dados!$M:$M,"&lt;=2007",base_de_dados!$O:$O,"&gt;=39447")</f>
        <v>0</v>
      </c>
      <c r="K651" s="32">
        <f t="shared" si="14"/>
        <v>0</v>
      </c>
      <c r="M651" s="57"/>
      <c r="N651" s="52"/>
      <c r="O651" s="58"/>
      <c r="P651" s="58"/>
      <c r="Q651" s="58"/>
      <c r="R651" s="58"/>
      <c r="S651" s="58"/>
      <c r="T651" s="58"/>
      <c r="U651" s="58"/>
      <c r="V651" s="58"/>
      <c r="W651" s="59"/>
      <c r="X651" s="47"/>
      <c r="Y651" s="57"/>
      <c r="Z651" s="52"/>
      <c r="AA651" s="51"/>
      <c r="AB651" s="48"/>
      <c r="AC651" s="48"/>
      <c r="AD651" s="48"/>
      <c r="AE651" s="48"/>
      <c r="AF651" s="48"/>
      <c r="AG651" s="48"/>
      <c r="AH651" s="48"/>
    </row>
    <row r="652" spans="1:34" x14ac:dyDescent="0.25">
      <c r="A652" s="29">
        <v>6</v>
      </c>
      <c r="B652" s="22" t="s">
        <v>1093</v>
      </c>
      <c r="C652" s="5">
        <f>SUMIFS(base_de_dados!$T:$T,base_de_dados!$B:$B,$B652,base_de_dados!$G:$G,C$61,base_de_dados!$H:$H,$L$1,base_de_dados!$C:$C,$A652,base_de_dados!$M:$M,"&lt;=2007",base_de_dados!$O:$O,"&gt;=39447")</f>
        <v>0</v>
      </c>
      <c r="D652" s="5">
        <f>SUMIFS(base_de_dados!$T:$T,base_de_dados!$B:$B,$B652,base_de_dados!$G:$G,D$61,base_de_dados!$H:$H,$L$1,base_de_dados!$C:$C,$A652,base_de_dados!$M:$M,"&lt;=2007",base_de_dados!$O:$O,"&gt;=39447")</f>
        <v>0</v>
      </c>
      <c r="E652" s="5">
        <f>SUMIFS(base_de_dados!$T:$T,base_de_dados!$B:$B,$B652,base_de_dados!$G:$G,E$61,base_de_dados!$H:$H,$L$1,base_de_dados!$C:$C,$A652,base_de_dados!$M:$M,"&lt;=2007",base_de_dados!$O:$O,"&gt;=39447")</f>
        <v>0</v>
      </c>
      <c r="F652" s="5">
        <f>SUMIFS(base_de_dados!$T:$T,base_de_dados!$B:$B,$B652,base_de_dados!$G:$G,F$61,base_de_dados!$H:$H,$L$1,base_de_dados!$C:$C,$A652,base_de_dados!$M:$M,"&lt;=2007",base_de_dados!$O:$O,"&gt;=39447")</f>
        <v>0</v>
      </c>
      <c r="G652" s="5">
        <f>SUMIFS(base_de_dados!$T:$T,base_de_dados!$B:$B,$B652,base_de_dados!$G:$G,G$61,base_de_dados!$H:$H,$L$1,base_de_dados!$C:$C,$A652,base_de_dados!$M:$M,"&lt;=2007",base_de_dados!$O:$O,"&gt;=39447")</f>
        <v>0</v>
      </c>
      <c r="H652" s="5">
        <f>SUMIFS(base_de_dados!$T:$T,base_de_dados!$B:$B,$B652,base_de_dados!$G:$G,H$61,base_de_dados!$H:$H,$L$1,base_de_dados!$C:$C,$A652,base_de_dados!$M:$M,"&lt;=2007",base_de_dados!$O:$O,"&gt;=39447")</f>
        <v>0</v>
      </c>
      <c r="I652" s="5">
        <f>SUMIFS(base_de_dados!$T:$T,base_de_dados!$B:$B,$B652,base_de_dados!$G:$G,I$61,base_de_dados!$H:$H,$L$1,base_de_dados!$C:$C,$A652,base_de_dados!$M:$M,"&lt;=2007",base_de_dados!$O:$O,"&gt;=39447")</f>
        <v>0</v>
      </c>
      <c r="J652" s="5">
        <f>SUMIFS(base_de_dados!$T:$T,base_de_dados!$B:$B,$B652,base_de_dados!$G:$G,J$61,base_de_dados!$H:$H,$L$1,base_de_dados!$C:$C,$A652,base_de_dados!$M:$M,"&lt;=2007",base_de_dados!$O:$O,"&gt;=39447")</f>
        <v>0</v>
      </c>
      <c r="K652" s="32">
        <f t="shared" si="14"/>
        <v>0</v>
      </c>
      <c r="M652" s="57"/>
      <c r="N652" s="52"/>
      <c r="O652" s="58"/>
      <c r="P652" s="58"/>
      <c r="Q652" s="58"/>
      <c r="R652" s="58"/>
      <c r="S652" s="58"/>
      <c r="T652" s="58"/>
      <c r="U652" s="58"/>
      <c r="V652" s="58"/>
      <c r="W652" s="59"/>
      <c r="X652" s="47"/>
      <c r="Y652" s="57"/>
      <c r="Z652" s="52"/>
      <c r="AA652" s="51"/>
      <c r="AB652" s="48"/>
      <c r="AC652" s="48"/>
      <c r="AD652" s="48"/>
      <c r="AE652" s="48"/>
      <c r="AF652" s="48"/>
      <c r="AG652" s="48"/>
      <c r="AH652" s="48"/>
    </row>
    <row r="653" spans="1:34" x14ac:dyDescent="0.25">
      <c r="A653" s="29">
        <v>22</v>
      </c>
      <c r="B653" s="22" t="s">
        <v>1094</v>
      </c>
      <c r="C653" s="5">
        <f>SUMIFS(base_de_dados!$T:$T,base_de_dados!$B:$B,$B653,base_de_dados!$G:$G,C$61,base_de_dados!$H:$H,$L$1,base_de_dados!$C:$C,$A653,base_de_dados!$M:$M,"&lt;=2007",base_de_dados!$O:$O,"&gt;=39447")</f>
        <v>0</v>
      </c>
      <c r="D653" s="5">
        <f>SUMIFS(base_de_dados!$T:$T,base_de_dados!$B:$B,$B653,base_de_dados!$G:$G,D$61,base_de_dados!$H:$H,$L$1,base_de_dados!$C:$C,$A653,base_de_dados!$M:$M,"&lt;=2007",base_de_dados!$O:$O,"&gt;=39447")</f>
        <v>0</v>
      </c>
      <c r="E653" s="5">
        <f>SUMIFS(base_de_dados!$T:$T,base_de_dados!$B:$B,$B653,base_de_dados!$G:$G,E$61,base_de_dados!$H:$H,$L$1,base_de_dados!$C:$C,$A653,base_de_dados!$M:$M,"&lt;=2007",base_de_dados!$O:$O,"&gt;=39447")</f>
        <v>0</v>
      </c>
      <c r="F653" s="5">
        <f>SUMIFS(base_de_dados!$T:$T,base_de_dados!$B:$B,$B653,base_de_dados!$G:$G,F$61,base_de_dados!$H:$H,$L$1,base_de_dados!$C:$C,$A653,base_de_dados!$M:$M,"&lt;=2007",base_de_dados!$O:$O,"&gt;=39447")</f>
        <v>0</v>
      </c>
      <c r="G653" s="5">
        <f>SUMIFS(base_de_dados!$T:$T,base_de_dados!$B:$B,$B653,base_de_dados!$G:$G,G$61,base_de_dados!$H:$H,$L$1,base_de_dados!$C:$C,$A653,base_de_dados!$M:$M,"&lt;=2007",base_de_dados!$O:$O,"&gt;=39447")</f>
        <v>0</v>
      </c>
      <c r="H653" s="5">
        <f>SUMIFS(base_de_dados!$T:$T,base_de_dados!$B:$B,$B653,base_de_dados!$G:$G,H$61,base_de_dados!$H:$H,$L$1,base_de_dados!$C:$C,$A653,base_de_dados!$M:$M,"&lt;=2007",base_de_dados!$O:$O,"&gt;=39447")</f>
        <v>0</v>
      </c>
      <c r="I653" s="5">
        <f>SUMIFS(base_de_dados!$T:$T,base_de_dados!$B:$B,$B653,base_de_dados!$G:$G,I$61,base_de_dados!$H:$H,$L$1,base_de_dados!$C:$C,$A653,base_de_dados!$M:$M,"&lt;=2007",base_de_dados!$O:$O,"&gt;=39447")</f>
        <v>0</v>
      </c>
      <c r="J653" s="5">
        <f>SUMIFS(base_de_dados!$T:$T,base_de_dados!$B:$B,$B653,base_de_dados!$G:$G,J$61,base_de_dados!$H:$H,$L$1,base_de_dados!$C:$C,$A653,base_de_dados!$M:$M,"&lt;=2007",base_de_dados!$O:$O,"&gt;=39447")</f>
        <v>0</v>
      </c>
      <c r="K653" s="32">
        <f t="shared" si="14"/>
        <v>0</v>
      </c>
      <c r="M653" s="57"/>
      <c r="N653" s="52"/>
      <c r="O653" s="58"/>
      <c r="P653" s="58"/>
      <c r="Q653" s="58"/>
      <c r="R653" s="58"/>
      <c r="S653" s="58"/>
      <c r="T653" s="58"/>
      <c r="U653" s="58"/>
      <c r="V653" s="58"/>
      <c r="W653" s="59"/>
      <c r="X653" s="47"/>
      <c r="Y653" s="57"/>
      <c r="Z653" s="52"/>
      <c r="AA653" s="51"/>
      <c r="AB653" s="48"/>
      <c r="AC653" s="48"/>
      <c r="AD653" s="48"/>
      <c r="AE653" s="48"/>
      <c r="AF653" s="48"/>
      <c r="AG653" s="48"/>
      <c r="AH653" s="48"/>
    </row>
    <row r="654" spans="1:34" x14ac:dyDescent="0.25">
      <c r="A654" s="29">
        <v>14</v>
      </c>
      <c r="B654" s="22" t="s">
        <v>1095</v>
      </c>
      <c r="C654" s="5">
        <f>SUMIFS(base_de_dados!$T:$T,base_de_dados!$B:$B,$B654,base_de_dados!$G:$G,C$61,base_de_dados!$H:$H,$L$1,base_de_dados!$C:$C,$A654,base_de_dados!$M:$M,"&lt;=2007",base_de_dados!$O:$O,"&gt;=39447")</f>
        <v>0</v>
      </c>
      <c r="D654" s="5">
        <f>SUMIFS(base_de_dados!$T:$T,base_de_dados!$B:$B,$B654,base_de_dados!$G:$G,D$61,base_de_dados!$H:$H,$L$1,base_de_dados!$C:$C,$A654,base_de_dados!$M:$M,"&lt;=2007",base_de_dados!$O:$O,"&gt;=39447")</f>
        <v>0</v>
      </c>
      <c r="E654" s="5">
        <f>SUMIFS(base_de_dados!$T:$T,base_de_dados!$B:$B,$B654,base_de_dados!$G:$G,E$61,base_de_dados!$H:$H,$L$1,base_de_dados!$C:$C,$A654,base_de_dados!$M:$M,"&lt;=2007",base_de_dados!$O:$O,"&gt;=39447")</f>
        <v>0</v>
      </c>
      <c r="F654" s="5">
        <f>SUMIFS(base_de_dados!$T:$T,base_de_dados!$B:$B,$B654,base_de_dados!$G:$G,F$61,base_de_dados!$H:$H,$L$1,base_de_dados!$C:$C,$A654,base_de_dados!$M:$M,"&lt;=2007",base_de_dados!$O:$O,"&gt;=39447")</f>
        <v>0</v>
      </c>
      <c r="G654" s="5">
        <f>SUMIFS(base_de_dados!$T:$T,base_de_dados!$B:$B,$B654,base_de_dados!$G:$G,G$61,base_de_dados!$H:$H,$L$1,base_de_dados!$C:$C,$A654,base_de_dados!$M:$M,"&lt;=2007",base_de_dados!$O:$O,"&gt;=39447")</f>
        <v>0</v>
      </c>
      <c r="H654" s="5">
        <f>SUMIFS(base_de_dados!$T:$T,base_de_dados!$B:$B,$B654,base_de_dados!$G:$G,H$61,base_de_dados!$H:$H,$L$1,base_de_dados!$C:$C,$A654,base_de_dados!$M:$M,"&lt;=2007",base_de_dados!$O:$O,"&gt;=39447")</f>
        <v>0</v>
      </c>
      <c r="I654" s="5">
        <f>SUMIFS(base_de_dados!$T:$T,base_de_dados!$B:$B,$B654,base_de_dados!$G:$G,I$61,base_de_dados!$H:$H,$L$1,base_de_dados!$C:$C,$A654,base_de_dados!$M:$M,"&lt;=2007",base_de_dados!$O:$O,"&gt;=39447")</f>
        <v>0</v>
      </c>
      <c r="J654" s="5">
        <f>SUMIFS(base_de_dados!$T:$T,base_de_dados!$B:$B,$B654,base_de_dados!$G:$G,J$61,base_de_dados!$H:$H,$L$1,base_de_dados!$C:$C,$A654,base_de_dados!$M:$M,"&lt;=2007",base_de_dados!$O:$O,"&gt;=39447")</f>
        <v>0</v>
      </c>
      <c r="K654" s="32">
        <f t="shared" si="14"/>
        <v>0</v>
      </c>
      <c r="M654" s="57"/>
      <c r="N654" s="52"/>
      <c r="O654" s="58"/>
      <c r="P654" s="58"/>
      <c r="Q654" s="58"/>
      <c r="R654" s="58"/>
      <c r="S654" s="58"/>
      <c r="T654" s="58"/>
      <c r="U654" s="58"/>
      <c r="V654" s="58"/>
      <c r="W654" s="59"/>
      <c r="X654" s="47"/>
      <c r="Y654" s="57"/>
      <c r="Z654" s="52"/>
      <c r="AA654" s="51"/>
      <c r="AB654" s="48"/>
      <c r="AC654" s="48"/>
      <c r="AD654" s="48"/>
      <c r="AE654" s="48"/>
      <c r="AF654" s="48"/>
      <c r="AG654" s="48"/>
      <c r="AH654" s="48"/>
    </row>
    <row r="655" spans="1:34" x14ac:dyDescent="0.25">
      <c r="A655" s="29">
        <v>15</v>
      </c>
      <c r="B655" s="22" t="s">
        <v>426</v>
      </c>
      <c r="C655" s="5">
        <f>SUMIFS(base_de_dados!$T:$T,base_de_dados!$B:$B,$B655,base_de_dados!$G:$G,C$61,base_de_dados!$H:$H,$L$1,base_de_dados!$C:$C,$A655,base_de_dados!$M:$M,"&lt;=2007",base_de_dados!$O:$O,"&gt;=39447")</f>
        <v>0</v>
      </c>
      <c r="D655" s="5">
        <f>SUMIFS(base_de_dados!$T:$T,base_de_dados!$B:$B,$B655,base_de_dados!$G:$G,D$61,base_de_dados!$H:$H,$L$1,base_de_dados!$C:$C,$A655,base_de_dados!$M:$M,"&lt;=2007",base_de_dados!$O:$O,"&gt;=39447")</f>
        <v>0</v>
      </c>
      <c r="E655" s="5">
        <f>SUMIFS(base_de_dados!$T:$T,base_de_dados!$B:$B,$B655,base_de_dados!$G:$G,E$61,base_de_dados!$H:$H,$L$1,base_de_dados!$C:$C,$A655,base_de_dados!$M:$M,"&lt;=2007",base_de_dados!$O:$O,"&gt;=39447")</f>
        <v>0</v>
      </c>
      <c r="F655" s="5">
        <f>SUMIFS(base_de_dados!$T:$T,base_de_dados!$B:$B,$B655,base_de_dados!$G:$G,F$61,base_de_dados!$H:$H,$L$1,base_de_dados!$C:$C,$A655,base_de_dados!$M:$M,"&lt;=2007",base_de_dados!$O:$O,"&gt;=39447")</f>
        <v>0</v>
      </c>
      <c r="G655" s="5">
        <f>SUMIFS(base_de_dados!$T:$T,base_de_dados!$B:$B,$B655,base_de_dados!$G:$G,G$61,base_de_dados!$H:$H,$L$1,base_de_dados!$C:$C,$A655,base_de_dados!$M:$M,"&lt;=2007",base_de_dados!$O:$O,"&gt;=39447")</f>
        <v>0</v>
      </c>
      <c r="H655" s="5">
        <f>SUMIFS(base_de_dados!$T:$T,base_de_dados!$B:$B,$B655,base_de_dados!$G:$G,H$61,base_de_dados!$H:$H,$L$1,base_de_dados!$C:$C,$A655,base_de_dados!$M:$M,"&lt;=2007",base_de_dados!$O:$O,"&gt;=39447")</f>
        <v>0</v>
      </c>
      <c r="I655" s="5">
        <f>SUMIFS(base_de_dados!$T:$T,base_de_dados!$B:$B,$B655,base_de_dados!$G:$G,I$61,base_de_dados!$H:$H,$L$1,base_de_dados!$C:$C,$A655,base_de_dados!$M:$M,"&lt;=2007",base_de_dados!$O:$O,"&gt;=39447")</f>
        <v>0</v>
      </c>
      <c r="J655" s="5">
        <f>SUMIFS(base_de_dados!$T:$T,base_de_dados!$B:$B,$B655,base_de_dados!$G:$G,J$61,base_de_dados!$H:$H,$L$1,base_de_dados!$C:$C,$A655,base_de_dados!$M:$M,"&lt;=2007",base_de_dados!$O:$O,"&gt;=39447")</f>
        <v>0</v>
      </c>
      <c r="K655" s="32">
        <f t="shared" si="14"/>
        <v>0</v>
      </c>
      <c r="M655" s="57"/>
      <c r="N655" s="52"/>
      <c r="O655" s="58"/>
      <c r="P655" s="58"/>
      <c r="Q655" s="58"/>
      <c r="R655" s="58"/>
      <c r="S655" s="58"/>
      <c r="T655" s="58"/>
      <c r="U655" s="58"/>
      <c r="V655" s="58"/>
      <c r="W655" s="59"/>
      <c r="X655" s="47"/>
      <c r="Y655" s="57"/>
      <c r="Z655" s="52"/>
      <c r="AA655" s="51"/>
      <c r="AB655" s="48"/>
      <c r="AC655" s="48"/>
      <c r="AD655" s="48"/>
      <c r="AE655" s="48"/>
      <c r="AF655" s="48"/>
      <c r="AG655" s="48"/>
      <c r="AH655" s="48"/>
    </row>
    <row r="656" spans="1:34" x14ac:dyDescent="0.25">
      <c r="A656" s="29">
        <v>15</v>
      </c>
      <c r="B656" s="22" t="s">
        <v>1096</v>
      </c>
      <c r="C656" s="5">
        <f>SUMIFS(base_de_dados!$T:$T,base_de_dados!$B:$B,$B656,base_de_dados!$G:$G,C$61,base_de_dados!$H:$H,$L$1,base_de_dados!$C:$C,$A656,base_de_dados!$M:$M,"&lt;=2007",base_de_dados!$O:$O,"&gt;=39447")</f>
        <v>0</v>
      </c>
      <c r="D656" s="5">
        <f>SUMIFS(base_de_dados!$T:$T,base_de_dados!$B:$B,$B656,base_de_dados!$G:$G,D$61,base_de_dados!$H:$H,$L$1,base_de_dados!$C:$C,$A656,base_de_dados!$M:$M,"&lt;=2007",base_de_dados!$O:$O,"&gt;=39447")</f>
        <v>0</v>
      </c>
      <c r="E656" s="5">
        <f>SUMIFS(base_de_dados!$T:$T,base_de_dados!$B:$B,$B656,base_de_dados!$G:$G,E$61,base_de_dados!$H:$H,$L$1,base_de_dados!$C:$C,$A656,base_de_dados!$M:$M,"&lt;=2007",base_de_dados!$O:$O,"&gt;=39447")</f>
        <v>0</v>
      </c>
      <c r="F656" s="5">
        <f>SUMIFS(base_de_dados!$T:$T,base_de_dados!$B:$B,$B656,base_de_dados!$G:$G,F$61,base_de_dados!$H:$H,$L$1,base_de_dados!$C:$C,$A656,base_de_dados!$M:$M,"&lt;=2007",base_de_dados!$O:$O,"&gt;=39447")</f>
        <v>0</v>
      </c>
      <c r="G656" s="5">
        <f>SUMIFS(base_de_dados!$T:$T,base_de_dados!$B:$B,$B656,base_de_dados!$G:$G,G$61,base_de_dados!$H:$H,$L$1,base_de_dados!$C:$C,$A656,base_de_dados!$M:$M,"&lt;=2007",base_de_dados!$O:$O,"&gt;=39447")</f>
        <v>0</v>
      </c>
      <c r="H656" s="5">
        <f>SUMIFS(base_de_dados!$T:$T,base_de_dados!$B:$B,$B656,base_de_dados!$G:$G,H$61,base_de_dados!$H:$H,$L$1,base_de_dados!$C:$C,$A656,base_de_dados!$M:$M,"&lt;=2007",base_de_dados!$O:$O,"&gt;=39447")</f>
        <v>0</v>
      </c>
      <c r="I656" s="5">
        <f>SUMIFS(base_de_dados!$T:$T,base_de_dados!$B:$B,$B656,base_de_dados!$G:$G,I$61,base_de_dados!$H:$H,$L$1,base_de_dados!$C:$C,$A656,base_de_dados!$M:$M,"&lt;=2007",base_de_dados!$O:$O,"&gt;=39447")</f>
        <v>0</v>
      </c>
      <c r="J656" s="5">
        <f>SUMIFS(base_de_dados!$T:$T,base_de_dados!$B:$B,$B656,base_de_dados!$G:$G,J$61,base_de_dados!$H:$H,$L$1,base_de_dados!$C:$C,$A656,base_de_dados!$M:$M,"&lt;=2007",base_de_dados!$O:$O,"&gt;=39447")</f>
        <v>0</v>
      </c>
      <c r="K656" s="32">
        <f t="shared" si="14"/>
        <v>0</v>
      </c>
      <c r="M656" s="57"/>
      <c r="N656" s="52"/>
      <c r="O656" s="58"/>
      <c r="P656" s="58"/>
      <c r="Q656" s="58"/>
      <c r="R656" s="58"/>
      <c r="S656" s="58"/>
      <c r="T656" s="58"/>
      <c r="U656" s="58"/>
      <c r="V656" s="58"/>
      <c r="W656" s="59"/>
      <c r="X656" s="47"/>
      <c r="Y656" s="57"/>
      <c r="Z656" s="52"/>
      <c r="AA656" s="51"/>
      <c r="AB656" s="48"/>
      <c r="AC656" s="48"/>
      <c r="AD656" s="48"/>
      <c r="AE656" s="48"/>
      <c r="AF656" s="48"/>
      <c r="AG656" s="48"/>
      <c r="AH656" s="48"/>
    </row>
    <row r="657" spans="1:34" x14ac:dyDescent="0.25">
      <c r="A657" s="29">
        <v>4</v>
      </c>
      <c r="B657" s="22" t="s">
        <v>527</v>
      </c>
      <c r="C657" s="5">
        <f>SUMIFS(base_de_dados!$T:$T,base_de_dados!$B:$B,$B657,base_de_dados!$G:$G,C$61,base_de_dados!$H:$H,$L$1,base_de_dados!$C:$C,$A657,base_de_dados!$M:$M,"&lt;=2007",base_de_dados!$O:$O,"&gt;=39447")</f>
        <v>0</v>
      </c>
      <c r="D657" s="5">
        <f>SUMIFS(base_de_dados!$T:$T,base_de_dados!$B:$B,$B657,base_de_dados!$G:$G,D$61,base_de_dados!$H:$H,$L$1,base_de_dados!$C:$C,$A657,base_de_dados!$M:$M,"&lt;=2007",base_de_dados!$O:$O,"&gt;=39447")</f>
        <v>0</v>
      </c>
      <c r="E657" s="5">
        <f>SUMIFS(base_de_dados!$T:$T,base_de_dados!$B:$B,$B657,base_de_dados!$G:$G,E$61,base_de_dados!$H:$H,$L$1,base_de_dados!$C:$C,$A657,base_de_dados!$M:$M,"&lt;=2007",base_de_dados!$O:$O,"&gt;=39447")</f>
        <v>0</v>
      </c>
      <c r="F657" s="5">
        <f>SUMIFS(base_de_dados!$T:$T,base_de_dados!$B:$B,$B657,base_de_dados!$G:$G,F$61,base_de_dados!$H:$H,$L$1,base_de_dados!$C:$C,$A657,base_de_dados!$M:$M,"&lt;=2007",base_de_dados!$O:$O,"&gt;=39447")</f>
        <v>0.10694932775240995</v>
      </c>
      <c r="G657" s="5">
        <f>SUMIFS(base_de_dados!$T:$T,base_de_dados!$B:$B,$B657,base_de_dados!$G:$G,G$61,base_de_dados!$H:$H,$L$1,base_de_dados!$C:$C,$A657,base_de_dados!$M:$M,"&lt;=2007",base_de_dados!$O:$O,"&gt;=39447")</f>
        <v>0</v>
      </c>
      <c r="H657" s="5">
        <f>SUMIFS(base_de_dados!$T:$T,base_de_dados!$B:$B,$B657,base_de_dados!$G:$G,H$61,base_de_dados!$H:$H,$L$1,base_de_dados!$C:$C,$A657,base_de_dados!$M:$M,"&lt;=2007",base_de_dados!$O:$O,"&gt;=39447")</f>
        <v>0</v>
      </c>
      <c r="I657" s="5">
        <f>SUMIFS(base_de_dados!$T:$T,base_de_dados!$B:$B,$B657,base_de_dados!$G:$G,I$61,base_de_dados!$H:$H,$L$1,base_de_dados!$C:$C,$A657,base_de_dados!$M:$M,"&lt;=2007",base_de_dados!$O:$O,"&gt;=39447")</f>
        <v>0</v>
      </c>
      <c r="J657" s="5">
        <f>SUMIFS(base_de_dados!$T:$T,base_de_dados!$B:$B,$B657,base_de_dados!$G:$G,J$61,base_de_dados!$H:$H,$L$1,base_de_dados!$C:$C,$A657,base_de_dados!$M:$M,"&lt;=2007",base_de_dados!$O:$O,"&gt;=39447")</f>
        <v>0</v>
      </c>
      <c r="K657" s="32">
        <f t="shared" si="14"/>
        <v>0.10694932775240995</v>
      </c>
      <c r="M657" s="57"/>
      <c r="N657" s="52"/>
      <c r="O657" s="58"/>
      <c r="P657" s="58"/>
      <c r="Q657" s="58"/>
      <c r="R657" s="58"/>
      <c r="S657" s="58"/>
      <c r="T657" s="58"/>
      <c r="U657" s="58"/>
      <c r="V657" s="58"/>
      <c r="W657" s="59"/>
      <c r="X657" s="47"/>
      <c r="Y657" s="57"/>
      <c r="Z657" s="52"/>
      <c r="AA657" s="51"/>
      <c r="AB657" s="48"/>
      <c r="AC657" s="48"/>
      <c r="AD657" s="48"/>
      <c r="AE657" s="48"/>
      <c r="AF657" s="48"/>
      <c r="AG657" s="48"/>
      <c r="AH657" s="48"/>
    </row>
    <row r="658" spans="1:34" x14ac:dyDescent="0.25">
      <c r="A658" s="29">
        <v>15</v>
      </c>
      <c r="B658" s="22" t="s">
        <v>1097</v>
      </c>
      <c r="C658" s="5">
        <f>SUMIFS(base_de_dados!$T:$T,base_de_dados!$B:$B,$B658,base_de_dados!$G:$G,C$61,base_de_dados!$H:$H,$L$1,base_de_dados!$C:$C,$A658,base_de_dados!$M:$M,"&lt;=2007",base_de_dados!$O:$O,"&gt;=39447")</f>
        <v>0</v>
      </c>
      <c r="D658" s="5">
        <f>SUMIFS(base_de_dados!$T:$T,base_de_dados!$B:$B,$B658,base_de_dados!$G:$G,D$61,base_de_dados!$H:$H,$L$1,base_de_dados!$C:$C,$A658,base_de_dados!$M:$M,"&lt;=2007",base_de_dados!$O:$O,"&gt;=39447")</f>
        <v>0</v>
      </c>
      <c r="E658" s="5">
        <f>SUMIFS(base_de_dados!$T:$T,base_de_dados!$B:$B,$B658,base_de_dados!$G:$G,E$61,base_de_dados!$H:$H,$L$1,base_de_dados!$C:$C,$A658,base_de_dados!$M:$M,"&lt;=2007",base_de_dados!$O:$O,"&gt;=39447")</f>
        <v>0</v>
      </c>
      <c r="F658" s="5">
        <f>SUMIFS(base_de_dados!$T:$T,base_de_dados!$B:$B,$B658,base_de_dados!$G:$G,F$61,base_de_dados!$H:$H,$L$1,base_de_dados!$C:$C,$A658,base_de_dados!$M:$M,"&lt;=2007",base_de_dados!$O:$O,"&gt;=39447")</f>
        <v>0</v>
      </c>
      <c r="G658" s="5">
        <f>SUMIFS(base_de_dados!$T:$T,base_de_dados!$B:$B,$B658,base_de_dados!$G:$G,G$61,base_de_dados!$H:$H,$L$1,base_de_dados!$C:$C,$A658,base_de_dados!$M:$M,"&lt;=2007",base_de_dados!$O:$O,"&gt;=39447")</f>
        <v>0</v>
      </c>
      <c r="H658" s="5">
        <f>SUMIFS(base_de_dados!$T:$T,base_de_dados!$B:$B,$B658,base_de_dados!$G:$G,H$61,base_de_dados!$H:$H,$L$1,base_de_dados!$C:$C,$A658,base_de_dados!$M:$M,"&lt;=2007",base_de_dados!$O:$O,"&gt;=39447")</f>
        <v>0</v>
      </c>
      <c r="I658" s="5">
        <f>SUMIFS(base_de_dados!$T:$T,base_de_dados!$B:$B,$B658,base_de_dados!$G:$G,I$61,base_de_dados!$H:$H,$L$1,base_de_dados!$C:$C,$A658,base_de_dados!$M:$M,"&lt;=2007",base_de_dados!$O:$O,"&gt;=39447")</f>
        <v>0</v>
      </c>
      <c r="J658" s="5">
        <f>SUMIFS(base_de_dados!$T:$T,base_de_dados!$B:$B,$B658,base_de_dados!$G:$G,J$61,base_de_dados!$H:$H,$L$1,base_de_dados!$C:$C,$A658,base_de_dados!$M:$M,"&lt;=2007",base_de_dados!$O:$O,"&gt;=39447")</f>
        <v>0</v>
      </c>
      <c r="K658" s="32">
        <f t="shared" si="14"/>
        <v>0</v>
      </c>
      <c r="M658" s="57"/>
      <c r="N658" s="52"/>
      <c r="O658" s="58"/>
      <c r="P658" s="58"/>
      <c r="Q658" s="58"/>
      <c r="R658" s="58"/>
      <c r="S658" s="58"/>
      <c r="T658" s="58"/>
      <c r="U658" s="58"/>
      <c r="V658" s="58"/>
      <c r="W658" s="59"/>
      <c r="X658" s="47"/>
      <c r="Y658" s="57"/>
      <c r="Z658" s="52"/>
      <c r="AA658" s="51"/>
      <c r="AB658" s="48"/>
      <c r="AC658" s="48"/>
      <c r="AD658" s="48"/>
      <c r="AE658" s="48"/>
      <c r="AF658" s="48"/>
      <c r="AG658" s="48"/>
      <c r="AH658" s="48"/>
    </row>
    <row r="659" spans="1:34" x14ac:dyDescent="0.25">
      <c r="A659" s="29">
        <v>11</v>
      </c>
      <c r="B659" s="22" t="s">
        <v>1098</v>
      </c>
      <c r="C659" s="5">
        <f>SUMIFS(base_de_dados!$T:$T,base_de_dados!$B:$B,$B659,base_de_dados!$G:$G,C$61,base_de_dados!$H:$H,$L$1,base_de_dados!$C:$C,$A659,base_de_dados!$M:$M,"&lt;=2007",base_de_dados!$O:$O,"&gt;=39447")</f>
        <v>0</v>
      </c>
      <c r="D659" s="5">
        <f>SUMIFS(base_de_dados!$T:$T,base_de_dados!$B:$B,$B659,base_de_dados!$G:$G,D$61,base_de_dados!$H:$H,$L$1,base_de_dados!$C:$C,$A659,base_de_dados!$M:$M,"&lt;=2007",base_de_dados!$O:$O,"&gt;=39447")</f>
        <v>0</v>
      </c>
      <c r="E659" s="5">
        <f>SUMIFS(base_de_dados!$T:$T,base_de_dados!$B:$B,$B659,base_de_dados!$G:$G,E$61,base_de_dados!$H:$H,$L$1,base_de_dados!$C:$C,$A659,base_de_dados!$M:$M,"&lt;=2007",base_de_dados!$O:$O,"&gt;=39447")</f>
        <v>0</v>
      </c>
      <c r="F659" s="5">
        <f>SUMIFS(base_de_dados!$T:$T,base_de_dados!$B:$B,$B659,base_de_dados!$G:$G,F$61,base_de_dados!$H:$H,$L$1,base_de_dados!$C:$C,$A659,base_de_dados!$M:$M,"&lt;=2007",base_de_dados!$O:$O,"&gt;=39447")</f>
        <v>0</v>
      </c>
      <c r="G659" s="5">
        <f>SUMIFS(base_de_dados!$T:$T,base_de_dados!$B:$B,$B659,base_de_dados!$G:$G,G$61,base_de_dados!$H:$H,$L$1,base_de_dados!$C:$C,$A659,base_de_dados!$M:$M,"&lt;=2007",base_de_dados!$O:$O,"&gt;=39447")</f>
        <v>0</v>
      </c>
      <c r="H659" s="5">
        <f>SUMIFS(base_de_dados!$T:$T,base_de_dados!$B:$B,$B659,base_de_dados!$G:$G,H$61,base_de_dados!$H:$H,$L$1,base_de_dados!$C:$C,$A659,base_de_dados!$M:$M,"&lt;=2007",base_de_dados!$O:$O,"&gt;=39447")</f>
        <v>0</v>
      </c>
      <c r="I659" s="5">
        <f>SUMIFS(base_de_dados!$T:$T,base_de_dados!$B:$B,$B659,base_de_dados!$G:$G,I$61,base_de_dados!$H:$H,$L$1,base_de_dados!$C:$C,$A659,base_de_dados!$M:$M,"&lt;=2007",base_de_dados!$O:$O,"&gt;=39447")</f>
        <v>0</v>
      </c>
      <c r="J659" s="5">
        <f>SUMIFS(base_de_dados!$T:$T,base_de_dados!$B:$B,$B659,base_de_dados!$G:$G,J$61,base_de_dados!$H:$H,$L$1,base_de_dados!$C:$C,$A659,base_de_dados!$M:$M,"&lt;=2007",base_de_dados!$O:$O,"&gt;=39447")</f>
        <v>0</v>
      </c>
      <c r="K659" s="32">
        <f t="shared" si="14"/>
        <v>0</v>
      </c>
      <c r="M659" s="57"/>
      <c r="N659" s="52"/>
      <c r="O659" s="58"/>
      <c r="P659" s="58"/>
      <c r="Q659" s="58"/>
      <c r="R659" s="58"/>
      <c r="S659" s="58"/>
      <c r="T659" s="58"/>
      <c r="U659" s="58"/>
      <c r="V659" s="58"/>
      <c r="W659" s="59"/>
      <c r="X659" s="47"/>
      <c r="Y659" s="57"/>
      <c r="Z659" s="52"/>
      <c r="AA659" s="51"/>
      <c r="AB659" s="48"/>
      <c r="AC659" s="48"/>
      <c r="AD659" s="48"/>
      <c r="AE659" s="48"/>
      <c r="AF659" s="48"/>
      <c r="AG659" s="48"/>
      <c r="AH659" s="48"/>
    </row>
    <row r="660" spans="1:34" x14ac:dyDescent="0.25">
      <c r="A660" s="29">
        <v>4</v>
      </c>
      <c r="B660" s="22" t="s">
        <v>514</v>
      </c>
      <c r="C660" s="5">
        <f>SUMIFS(base_de_dados!$T:$T,base_de_dados!$B:$B,$B660,base_de_dados!$G:$G,C$61,base_de_dados!$H:$H,$L$1,base_de_dados!$C:$C,$A660,base_de_dados!$M:$M,"&lt;=2007",base_de_dados!$O:$O,"&gt;=39447")</f>
        <v>0</v>
      </c>
      <c r="D660" s="5">
        <f>SUMIFS(base_de_dados!$T:$T,base_de_dados!$B:$B,$B660,base_de_dados!$G:$G,D$61,base_de_dados!$H:$H,$L$1,base_de_dados!$C:$C,$A660,base_de_dados!$M:$M,"&lt;=2007",base_de_dados!$O:$O,"&gt;=39447")</f>
        <v>0</v>
      </c>
      <c r="E660" s="5">
        <f>SUMIFS(base_de_dados!$T:$T,base_de_dados!$B:$B,$B660,base_de_dados!$G:$G,E$61,base_de_dados!$H:$H,$L$1,base_de_dados!$C:$C,$A660,base_de_dados!$M:$M,"&lt;=2007",base_de_dados!$O:$O,"&gt;=39447")</f>
        <v>4.7564687975646877E-4</v>
      </c>
      <c r="F660" s="5">
        <f>SUMIFS(base_de_dados!$T:$T,base_de_dados!$B:$B,$B660,base_de_dados!$G:$G,F$61,base_de_dados!$H:$H,$L$1,base_de_dados!$C:$C,$A660,base_de_dados!$M:$M,"&lt;=2007",base_de_dados!$O:$O,"&gt;=39447")</f>
        <v>9.7888127853881287E-3</v>
      </c>
      <c r="G660" s="5">
        <f>SUMIFS(base_de_dados!$T:$T,base_de_dados!$B:$B,$B660,base_de_dados!$G:$G,G$61,base_de_dados!$H:$H,$L$1,base_de_dados!$C:$C,$A660,base_de_dados!$M:$M,"&lt;=2007",base_de_dados!$O:$O,"&gt;=39447")</f>
        <v>0</v>
      </c>
      <c r="H660" s="5">
        <f>SUMIFS(base_de_dados!$T:$T,base_de_dados!$B:$B,$B660,base_de_dados!$G:$G,H$61,base_de_dados!$H:$H,$L$1,base_de_dados!$C:$C,$A660,base_de_dados!$M:$M,"&lt;=2007",base_de_dados!$O:$O,"&gt;=39447")</f>
        <v>0</v>
      </c>
      <c r="I660" s="5">
        <f>SUMIFS(base_de_dados!$T:$T,base_de_dados!$B:$B,$B660,base_de_dados!$G:$G,I$61,base_de_dados!$H:$H,$L$1,base_de_dados!$C:$C,$A660,base_de_dados!$M:$M,"&lt;=2007",base_de_dados!$O:$O,"&gt;=39447")</f>
        <v>0</v>
      </c>
      <c r="J660" s="5">
        <f>SUMIFS(base_de_dados!$T:$T,base_de_dados!$B:$B,$B660,base_de_dados!$G:$G,J$61,base_de_dados!$H:$H,$L$1,base_de_dados!$C:$C,$A660,base_de_dados!$M:$M,"&lt;=2007",base_de_dados!$O:$O,"&gt;=39447")</f>
        <v>0</v>
      </c>
      <c r="K660" s="32">
        <f t="shared" si="14"/>
        <v>1.0264459665144597E-2</v>
      </c>
      <c r="M660" s="57"/>
      <c r="N660" s="52"/>
      <c r="O660" s="58"/>
      <c r="P660" s="58"/>
      <c r="Q660" s="58"/>
      <c r="R660" s="58"/>
      <c r="S660" s="58"/>
      <c r="T660" s="58"/>
      <c r="U660" s="58"/>
      <c r="V660" s="58"/>
      <c r="W660" s="59"/>
      <c r="X660" s="47"/>
      <c r="Y660" s="57"/>
      <c r="Z660" s="52"/>
      <c r="AA660" s="51"/>
      <c r="AB660" s="48"/>
      <c r="AC660" s="48"/>
      <c r="AD660" s="48"/>
      <c r="AE660" s="48"/>
      <c r="AF660" s="48"/>
      <c r="AG660" s="48"/>
      <c r="AH660" s="48"/>
    </row>
    <row r="661" spans="1:34" x14ac:dyDescent="0.25">
      <c r="A661" s="29">
        <v>9</v>
      </c>
      <c r="B661" s="22" t="s">
        <v>1099</v>
      </c>
      <c r="C661" s="5">
        <f>SUMIFS(base_de_dados!$T:$T,base_de_dados!$B:$B,$B661,base_de_dados!$G:$G,C$61,base_de_dados!$H:$H,$L$1,base_de_dados!$C:$C,$A661,base_de_dados!$M:$M,"&lt;=2007",base_de_dados!$O:$O,"&gt;=39447")</f>
        <v>0</v>
      </c>
      <c r="D661" s="5">
        <f>SUMIFS(base_de_dados!$T:$T,base_de_dados!$B:$B,$B661,base_de_dados!$G:$G,D$61,base_de_dados!$H:$H,$L$1,base_de_dados!$C:$C,$A661,base_de_dados!$M:$M,"&lt;=2007",base_de_dados!$O:$O,"&gt;=39447")</f>
        <v>0</v>
      </c>
      <c r="E661" s="5">
        <f>SUMIFS(base_de_dados!$T:$T,base_de_dados!$B:$B,$B661,base_de_dados!$G:$G,E$61,base_de_dados!$H:$H,$L$1,base_de_dados!$C:$C,$A661,base_de_dados!$M:$M,"&lt;=2007",base_de_dados!$O:$O,"&gt;=39447")</f>
        <v>0</v>
      </c>
      <c r="F661" s="5">
        <f>SUMIFS(base_de_dados!$T:$T,base_de_dados!$B:$B,$B661,base_de_dados!$G:$G,F$61,base_de_dados!$H:$H,$L$1,base_de_dados!$C:$C,$A661,base_de_dados!$M:$M,"&lt;=2007",base_de_dados!$O:$O,"&gt;=39447")</f>
        <v>0</v>
      </c>
      <c r="G661" s="5">
        <f>SUMIFS(base_de_dados!$T:$T,base_de_dados!$B:$B,$B661,base_de_dados!$G:$G,G$61,base_de_dados!$H:$H,$L$1,base_de_dados!$C:$C,$A661,base_de_dados!$M:$M,"&lt;=2007",base_de_dados!$O:$O,"&gt;=39447")</f>
        <v>0</v>
      </c>
      <c r="H661" s="5">
        <f>SUMIFS(base_de_dados!$T:$T,base_de_dados!$B:$B,$B661,base_de_dados!$G:$G,H$61,base_de_dados!$H:$H,$L$1,base_de_dados!$C:$C,$A661,base_de_dados!$M:$M,"&lt;=2007",base_de_dados!$O:$O,"&gt;=39447")</f>
        <v>0</v>
      </c>
      <c r="I661" s="5">
        <f>SUMIFS(base_de_dados!$T:$T,base_de_dados!$B:$B,$B661,base_de_dados!$G:$G,I$61,base_de_dados!$H:$H,$L$1,base_de_dados!$C:$C,$A661,base_de_dados!$M:$M,"&lt;=2007",base_de_dados!$O:$O,"&gt;=39447")</f>
        <v>0</v>
      </c>
      <c r="J661" s="5">
        <f>SUMIFS(base_de_dados!$T:$T,base_de_dados!$B:$B,$B661,base_de_dados!$G:$G,J$61,base_de_dados!$H:$H,$L$1,base_de_dados!$C:$C,$A661,base_de_dados!$M:$M,"&lt;=2007",base_de_dados!$O:$O,"&gt;=39447")</f>
        <v>0</v>
      </c>
      <c r="K661" s="32">
        <f t="shared" si="14"/>
        <v>0</v>
      </c>
      <c r="M661" s="57"/>
      <c r="N661" s="52"/>
      <c r="O661" s="58"/>
      <c r="P661" s="58"/>
      <c r="Q661" s="58"/>
      <c r="R661" s="58"/>
      <c r="S661" s="58"/>
      <c r="T661" s="58"/>
      <c r="U661" s="58"/>
      <c r="V661" s="58"/>
      <c r="W661" s="59"/>
      <c r="X661" s="47"/>
      <c r="Y661" s="57"/>
      <c r="Z661" s="52"/>
      <c r="AA661" s="51"/>
      <c r="AB661" s="48"/>
      <c r="AC661" s="48"/>
      <c r="AD661" s="48"/>
      <c r="AE661" s="48"/>
      <c r="AF661" s="48"/>
      <c r="AG661" s="48"/>
      <c r="AH661" s="48"/>
    </row>
    <row r="662" spans="1:34" x14ac:dyDescent="0.25">
      <c r="A662" s="29">
        <v>16</v>
      </c>
      <c r="B662" s="22" t="s">
        <v>1100</v>
      </c>
      <c r="C662" s="5">
        <f>SUMIFS(base_de_dados!$T:$T,base_de_dados!$B:$B,$B662,base_de_dados!$G:$G,C$61,base_de_dados!$H:$H,$L$1,base_de_dados!$C:$C,$A662,base_de_dados!$M:$M,"&lt;=2007",base_de_dados!$O:$O,"&gt;=39447")</f>
        <v>0</v>
      </c>
      <c r="D662" s="5">
        <f>SUMIFS(base_de_dados!$T:$T,base_de_dados!$B:$B,$B662,base_de_dados!$G:$G,D$61,base_de_dados!$H:$H,$L$1,base_de_dados!$C:$C,$A662,base_de_dados!$M:$M,"&lt;=2007",base_de_dados!$O:$O,"&gt;=39447")</f>
        <v>0</v>
      </c>
      <c r="E662" s="5">
        <f>SUMIFS(base_de_dados!$T:$T,base_de_dados!$B:$B,$B662,base_de_dados!$G:$G,E$61,base_de_dados!$H:$H,$L$1,base_de_dados!$C:$C,$A662,base_de_dados!$M:$M,"&lt;=2007",base_de_dados!$O:$O,"&gt;=39447")</f>
        <v>0</v>
      </c>
      <c r="F662" s="5">
        <f>SUMIFS(base_de_dados!$T:$T,base_de_dados!$B:$B,$B662,base_de_dados!$G:$G,F$61,base_de_dados!$H:$H,$L$1,base_de_dados!$C:$C,$A662,base_de_dados!$M:$M,"&lt;=2007",base_de_dados!$O:$O,"&gt;=39447")</f>
        <v>0</v>
      </c>
      <c r="G662" s="5">
        <f>SUMIFS(base_de_dados!$T:$T,base_de_dados!$B:$B,$B662,base_de_dados!$G:$G,G$61,base_de_dados!$H:$H,$L$1,base_de_dados!$C:$C,$A662,base_de_dados!$M:$M,"&lt;=2007",base_de_dados!$O:$O,"&gt;=39447")</f>
        <v>0</v>
      </c>
      <c r="H662" s="5">
        <f>SUMIFS(base_de_dados!$T:$T,base_de_dados!$B:$B,$B662,base_de_dados!$G:$G,H$61,base_de_dados!$H:$H,$L$1,base_de_dados!$C:$C,$A662,base_de_dados!$M:$M,"&lt;=2007",base_de_dados!$O:$O,"&gt;=39447")</f>
        <v>0</v>
      </c>
      <c r="I662" s="5">
        <f>SUMIFS(base_de_dados!$T:$T,base_de_dados!$B:$B,$B662,base_de_dados!$G:$G,I$61,base_de_dados!$H:$H,$L$1,base_de_dados!$C:$C,$A662,base_de_dados!$M:$M,"&lt;=2007",base_de_dados!$O:$O,"&gt;=39447")</f>
        <v>0</v>
      </c>
      <c r="J662" s="5">
        <f>SUMIFS(base_de_dados!$T:$T,base_de_dados!$B:$B,$B662,base_de_dados!$G:$G,J$61,base_de_dados!$H:$H,$L$1,base_de_dados!$C:$C,$A662,base_de_dados!$M:$M,"&lt;=2007",base_de_dados!$O:$O,"&gt;=39447")</f>
        <v>0</v>
      </c>
      <c r="K662" s="32">
        <f t="shared" si="14"/>
        <v>0</v>
      </c>
      <c r="M662" s="57"/>
      <c r="N662" s="52"/>
      <c r="O662" s="58"/>
      <c r="P662" s="58"/>
      <c r="Q662" s="58"/>
      <c r="R662" s="58"/>
      <c r="S662" s="58"/>
      <c r="T662" s="58"/>
      <c r="U662" s="58"/>
      <c r="V662" s="58"/>
      <c r="W662" s="59"/>
      <c r="X662" s="47"/>
      <c r="Y662" s="57"/>
      <c r="Z662" s="52"/>
      <c r="AA662" s="51"/>
      <c r="AB662" s="48"/>
      <c r="AC662" s="48"/>
      <c r="AD662" s="48"/>
      <c r="AE662" s="48"/>
      <c r="AF662" s="48"/>
      <c r="AG662" s="48"/>
      <c r="AH662" s="48"/>
    </row>
    <row r="663" spans="1:34" x14ac:dyDescent="0.25">
      <c r="A663" s="29">
        <v>14</v>
      </c>
      <c r="B663" s="22" t="s">
        <v>578</v>
      </c>
      <c r="C663" s="5">
        <f>SUMIFS(base_de_dados!$T:$T,base_de_dados!$B:$B,$B663,base_de_dados!$G:$G,C$61,base_de_dados!$H:$H,$L$1,base_de_dados!$C:$C,$A663,base_de_dados!$M:$M,"&lt;=2007",base_de_dados!$O:$O,"&gt;=39447")</f>
        <v>0</v>
      </c>
      <c r="D663" s="5">
        <f>SUMIFS(base_de_dados!$T:$T,base_de_dados!$B:$B,$B663,base_de_dados!$G:$G,D$61,base_de_dados!$H:$H,$L$1,base_de_dados!$C:$C,$A663,base_de_dados!$M:$M,"&lt;=2007",base_de_dados!$O:$O,"&gt;=39447")</f>
        <v>0</v>
      </c>
      <c r="E663" s="5">
        <f>SUMIFS(base_de_dados!$T:$T,base_de_dados!$B:$B,$B663,base_de_dados!$G:$G,E$61,base_de_dados!$H:$H,$L$1,base_de_dados!$C:$C,$A663,base_de_dados!$M:$M,"&lt;=2007",base_de_dados!$O:$O,"&gt;=39447")</f>
        <v>0</v>
      </c>
      <c r="F663" s="5">
        <f>SUMIFS(base_de_dados!$T:$T,base_de_dados!$B:$B,$B663,base_de_dados!$G:$G,F$61,base_de_dados!$H:$H,$L$1,base_de_dados!$C:$C,$A663,base_de_dados!$M:$M,"&lt;=2007",base_de_dados!$O:$O,"&gt;=39447")</f>
        <v>5.6063863521055302E-2</v>
      </c>
      <c r="G663" s="5">
        <f>SUMIFS(base_de_dados!$T:$T,base_de_dados!$B:$B,$B663,base_de_dados!$G:$G,G$61,base_de_dados!$H:$H,$L$1,base_de_dados!$C:$C,$A663,base_de_dados!$M:$M,"&lt;=2007",base_de_dados!$O:$O,"&gt;=39447")</f>
        <v>0</v>
      </c>
      <c r="H663" s="5">
        <f>SUMIFS(base_de_dados!$T:$T,base_de_dados!$B:$B,$B663,base_de_dados!$G:$G,H$61,base_de_dados!$H:$H,$L$1,base_de_dados!$C:$C,$A663,base_de_dados!$M:$M,"&lt;=2007",base_de_dados!$O:$O,"&gt;=39447")</f>
        <v>0</v>
      </c>
      <c r="I663" s="5">
        <f>SUMIFS(base_de_dados!$T:$T,base_de_dados!$B:$B,$B663,base_de_dados!$G:$G,I$61,base_de_dados!$H:$H,$L$1,base_de_dados!$C:$C,$A663,base_de_dados!$M:$M,"&lt;=2007",base_de_dados!$O:$O,"&gt;=39447")</f>
        <v>0</v>
      </c>
      <c r="J663" s="5">
        <f>SUMIFS(base_de_dados!$T:$T,base_de_dados!$B:$B,$B663,base_de_dados!$G:$G,J$61,base_de_dados!$H:$H,$L$1,base_de_dados!$C:$C,$A663,base_de_dados!$M:$M,"&lt;=2007",base_de_dados!$O:$O,"&gt;=39447")</f>
        <v>0</v>
      </c>
      <c r="K663" s="32">
        <f t="shared" si="14"/>
        <v>5.6063863521055302E-2</v>
      </c>
      <c r="M663" s="57"/>
      <c r="N663" s="52"/>
      <c r="O663" s="58"/>
      <c r="P663" s="58"/>
      <c r="Q663" s="58"/>
      <c r="R663" s="58"/>
      <c r="S663" s="58"/>
      <c r="T663" s="58"/>
      <c r="U663" s="58"/>
      <c r="V663" s="58"/>
      <c r="W663" s="59"/>
      <c r="X663" s="47"/>
      <c r="Y663" s="57"/>
      <c r="Z663" s="52"/>
      <c r="AA663" s="51"/>
      <c r="AB663" s="48"/>
      <c r="AC663" s="48"/>
      <c r="AD663" s="48"/>
      <c r="AE663" s="48"/>
      <c r="AF663" s="48"/>
      <c r="AG663" s="48"/>
      <c r="AH663" s="48"/>
    </row>
    <row r="664" spans="1:34" x14ac:dyDescent="0.25">
      <c r="A664" s="29">
        <v>14</v>
      </c>
      <c r="B664" s="22" t="s">
        <v>1101</v>
      </c>
      <c r="C664" s="5">
        <f>SUMIFS(base_de_dados!$T:$T,base_de_dados!$B:$B,$B664,base_de_dados!$G:$G,C$61,base_de_dados!$H:$H,$L$1,base_de_dados!$C:$C,$A664,base_de_dados!$M:$M,"&lt;=2007",base_de_dados!$O:$O,"&gt;=39447")</f>
        <v>0</v>
      </c>
      <c r="D664" s="5">
        <f>SUMIFS(base_de_dados!$T:$T,base_de_dados!$B:$B,$B664,base_de_dados!$G:$G,D$61,base_de_dados!$H:$H,$L$1,base_de_dados!$C:$C,$A664,base_de_dados!$M:$M,"&lt;=2007",base_de_dados!$O:$O,"&gt;=39447")</f>
        <v>0</v>
      </c>
      <c r="E664" s="5">
        <f>SUMIFS(base_de_dados!$T:$T,base_de_dados!$B:$B,$B664,base_de_dados!$G:$G,E$61,base_de_dados!$H:$H,$L$1,base_de_dados!$C:$C,$A664,base_de_dados!$M:$M,"&lt;=2007",base_de_dados!$O:$O,"&gt;=39447")</f>
        <v>0</v>
      </c>
      <c r="F664" s="5">
        <f>SUMIFS(base_de_dados!$T:$T,base_de_dados!$B:$B,$B664,base_de_dados!$G:$G,F$61,base_de_dados!$H:$H,$L$1,base_de_dados!$C:$C,$A664,base_de_dados!$M:$M,"&lt;=2007",base_de_dados!$O:$O,"&gt;=39447")</f>
        <v>0</v>
      </c>
      <c r="G664" s="5">
        <f>SUMIFS(base_de_dados!$T:$T,base_de_dados!$B:$B,$B664,base_de_dados!$G:$G,G$61,base_de_dados!$H:$H,$L$1,base_de_dados!$C:$C,$A664,base_de_dados!$M:$M,"&lt;=2007",base_de_dados!$O:$O,"&gt;=39447")</f>
        <v>0</v>
      </c>
      <c r="H664" s="5">
        <f>SUMIFS(base_de_dados!$T:$T,base_de_dados!$B:$B,$B664,base_de_dados!$G:$G,H$61,base_de_dados!$H:$H,$L$1,base_de_dados!$C:$C,$A664,base_de_dados!$M:$M,"&lt;=2007",base_de_dados!$O:$O,"&gt;=39447")</f>
        <v>0</v>
      </c>
      <c r="I664" s="5">
        <f>SUMIFS(base_de_dados!$T:$T,base_de_dados!$B:$B,$B664,base_de_dados!$G:$G,I$61,base_de_dados!$H:$H,$L$1,base_de_dados!$C:$C,$A664,base_de_dados!$M:$M,"&lt;=2007",base_de_dados!$O:$O,"&gt;=39447")</f>
        <v>0</v>
      </c>
      <c r="J664" s="5">
        <f>SUMIFS(base_de_dados!$T:$T,base_de_dados!$B:$B,$B664,base_de_dados!$G:$G,J$61,base_de_dados!$H:$H,$L$1,base_de_dados!$C:$C,$A664,base_de_dados!$M:$M,"&lt;=2007",base_de_dados!$O:$O,"&gt;=39447")</f>
        <v>0</v>
      </c>
      <c r="K664" s="32">
        <f t="shared" si="14"/>
        <v>0</v>
      </c>
      <c r="M664" s="57"/>
      <c r="N664" s="52"/>
      <c r="O664" s="58"/>
      <c r="P664" s="58"/>
      <c r="Q664" s="58"/>
      <c r="R664" s="58"/>
      <c r="S664" s="58"/>
      <c r="T664" s="58"/>
      <c r="U664" s="58"/>
      <c r="V664" s="58"/>
      <c r="W664" s="59"/>
      <c r="X664" s="47"/>
      <c r="Y664" s="57"/>
      <c r="Z664" s="52"/>
      <c r="AA664" s="51"/>
      <c r="AB664" s="48"/>
      <c r="AC664" s="48"/>
      <c r="AD664" s="48"/>
      <c r="AE664" s="48"/>
      <c r="AF664" s="48"/>
      <c r="AG664" s="48"/>
      <c r="AH664" s="48"/>
    </row>
    <row r="665" spans="1:34" x14ac:dyDescent="0.25">
      <c r="A665" s="29">
        <v>22</v>
      </c>
      <c r="B665" s="22" t="s">
        <v>1102</v>
      </c>
      <c r="C665" s="5">
        <f>SUMIFS(base_de_dados!$T:$T,base_de_dados!$B:$B,$B665,base_de_dados!$G:$G,C$61,base_de_dados!$H:$H,$L$1,base_de_dados!$C:$C,$A665,base_de_dados!$M:$M,"&lt;=2007",base_de_dados!$O:$O,"&gt;=39447")</f>
        <v>0</v>
      </c>
      <c r="D665" s="5">
        <f>SUMIFS(base_de_dados!$T:$T,base_de_dados!$B:$B,$B665,base_de_dados!$G:$G,D$61,base_de_dados!$H:$H,$L$1,base_de_dados!$C:$C,$A665,base_de_dados!$M:$M,"&lt;=2007",base_de_dados!$O:$O,"&gt;=39447")</f>
        <v>0</v>
      </c>
      <c r="E665" s="5">
        <f>SUMIFS(base_de_dados!$T:$T,base_de_dados!$B:$B,$B665,base_de_dados!$G:$G,E$61,base_de_dados!$H:$H,$L$1,base_de_dados!$C:$C,$A665,base_de_dados!$M:$M,"&lt;=2007",base_de_dados!$O:$O,"&gt;=39447")</f>
        <v>0</v>
      </c>
      <c r="F665" s="5">
        <f>SUMIFS(base_de_dados!$T:$T,base_de_dados!$B:$B,$B665,base_de_dados!$G:$G,F$61,base_de_dados!$H:$H,$L$1,base_de_dados!$C:$C,$A665,base_de_dados!$M:$M,"&lt;=2007",base_de_dados!$O:$O,"&gt;=39447")</f>
        <v>0</v>
      </c>
      <c r="G665" s="5">
        <f>SUMIFS(base_de_dados!$T:$T,base_de_dados!$B:$B,$B665,base_de_dados!$G:$G,G$61,base_de_dados!$H:$H,$L$1,base_de_dados!$C:$C,$A665,base_de_dados!$M:$M,"&lt;=2007",base_de_dados!$O:$O,"&gt;=39447")</f>
        <v>0</v>
      </c>
      <c r="H665" s="5">
        <f>SUMIFS(base_de_dados!$T:$T,base_de_dados!$B:$B,$B665,base_de_dados!$G:$G,H$61,base_de_dados!$H:$H,$L$1,base_de_dados!$C:$C,$A665,base_de_dados!$M:$M,"&lt;=2007",base_de_dados!$O:$O,"&gt;=39447")</f>
        <v>0</v>
      </c>
      <c r="I665" s="5">
        <f>SUMIFS(base_de_dados!$T:$T,base_de_dados!$B:$B,$B665,base_de_dados!$G:$G,I$61,base_de_dados!$H:$H,$L$1,base_de_dados!$C:$C,$A665,base_de_dados!$M:$M,"&lt;=2007",base_de_dados!$O:$O,"&gt;=39447")</f>
        <v>0</v>
      </c>
      <c r="J665" s="5">
        <f>SUMIFS(base_de_dados!$T:$T,base_de_dados!$B:$B,$B665,base_de_dados!$G:$G,J$61,base_de_dados!$H:$H,$L$1,base_de_dados!$C:$C,$A665,base_de_dados!$M:$M,"&lt;=2007",base_de_dados!$O:$O,"&gt;=39447")</f>
        <v>0</v>
      </c>
      <c r="K665" s="32">
        <f t="shared" si="14"/>
        <v>0</v>
      </c>
      <c r="M665" s="57"/>
      <c r="N665" s="52"/>
      <c r="O665" s="58"/>
      <c r="P665" s="58"/>
      <c r="Q665" s="58"/>
      <c r="R665" s="58"/>
      <c r="S665" s="58"/>
      <c r="T665" s="58"/>
      <c r="U665" s="58"/>
      <c r="V665" s="58"/>
      <c r="W665" s="59"/>
      <c r="X665" s="47"/>
      <c r="Y665" s="57"/>
      <c r="Z665" s="52"/>
      <c r="AA665" s="51"/>
      <c r="AB665" s="48"/>
      <c r="AC665" s="48"/>
      <c r="AD665" s="48"/>
      <c r="AE665" s="48"/>
      <c r="AF665" s="48"/>
      <c r="AG665" s="48"/>
      <c r="AH665" s="48"/>
    </row>
    <row r="666" spans="1:34" x14ac:dyDescent="0.25">
      <c r="A666" s="29">
        <v>17</v>
      </c>
      <c r="B666" s="22" t="s">
        <v>1103</v>
      </c>
      <c r="C666" s="5">
        <f>SUMIFS(base_de_dados!$T:$T,base_de_dados!$B:$B,$B666,base_de_dados!$G:$G,C$61,base_de_dados!$H:$H,$L$1,base_de_dados!$C:$C,$A666,base_de_dados!$M:$M,"&lt;=2007",base_de_dados!$O:$O,"&gt;=39447")</f>
        <v>0</v>
      </c>
      <c r="D666" s="5">
        <f>SUMIFS(base_de_dados!$T:$T,base_de_dados!$B:$B,$B666,base_de_dados!$G:$G,D$61,base_de_dados!$H:$H,$L$1,base_de_dados!$C:$C,$A666,base_de_dados!$M:$M,"&lt;=2007",base_de_dados!$O:$O,"&gt;=39447")</f>
        <v>0</v>
      </c>
      <c r="E666" s="5">
        <f>SUMIFS(base_de_dados!$T:$T,base_de_dados!$B:$B,$B666,base_de_dados!$G:$G,E$61,base_de_dados!$H:$H,$L$1,base_de_dados!$C:$C,$A666,base_de_dados!$M:$M,"&lt;=2007",base_de_dados!$O:$O,"&gt;=39447")</f>
        <v>0</v>
      </c>
      <c r="F666" s="5">
        <f>SUMIFS(base_de_dados!$T:$T,base_de_dados!$B:$B,$B666,base_de_dados!$G:$G,F$61,base_de_dados!$H:$H,$L$1,base_de_dados!$C:$C,$A666,base_de_dados!$M:$M,"&lt;=2007",base_de_dados!$O:$O,"&gt;=39447")</f>
        <v>0</v>
      </c>
      <c r="G666" s="5">
        <f>SUMIFS(base_de_dados!$T:$T,base_de_dados!$B:$B,$B666,base_de_dados!$G:$G,G$61,base_de_dados!$H:$H,$L$1,base_de_dados!$C:$C,$A666,base_de_dados!$M:$M,"&lt;=2007",base_de_dados!$O:$O,"&gt;=39447")</f>
        <v>0</v>
      </c>
      <c r="H666" s="5">
        <f>SUMIFS(base_de_dados!$T:$T,base_de_dados!$B:$B,$B666,base_de_dados!$G:$G,H$61,base_de_dados!$H:$H,$L$1,base_de_dados!$C:$C,$A666,base_de_dados!$M:$M,"&lt;=2007",base_de_dados!$O:$O,"&gt;=39447")</f>
        <v>0</v>
      </c>
      <c r="I666" s="5">
        <f>SUMIFS(base_de_dados!$T:$T,base_de_dados!$B:$B,$B666,base_de_dados!$G:$G,I$61,base_de_dados!$H:$H,$L$1,base_de_dados!$C:$C,$A666,base_de_dados!$M:$M,"&lt;=2007",base_de_dados!$O:$O,"&gt;=39447")</f>
        <v>0</v>
      </c>
      <c r="J666" s="5">
        <f>SUMIFS(base_de_dados!$T:$T,base_de_dados!$B:$B,$B666,base_de_dados!$G:$G,J$61,base_de_dados!$H:$H,$L$1,base_de_dados!$C:$C,$A666,base_de_dados!$M:$M,"&lt;=2007",base_de_dados!$O:$O,"&gt;=39447")</f>
        <v>0</v>
      </c>
      <c r="K666" s="32">
        <f t="shared" si="14"/>
        <v>0</v>
      </c>
      <c r="M666" s="57"/>
      <c r="N666" s="52"/>
      <c r="O666" s="58"/>
      <c r="P666" s="58"/>
      <c r="Q666" s="58"/>
      <c r="R666" s="58"/>
      <c r="S666" s="58"/>
      <c r="T666" s="58"/>
      <c r="U666" s="58"/>
      <c r="V666" s="58"/>
      <c r="W666" s="59"/>
      <c r="X666" s="47"/>
      <c r="Y666" s="57"/>
      <c r="Z666" s="52"/>
      <c r="AA666" s="51"/>
      <c r="AB666" s="48"/>
      <c r="AC666" s="48"/>
      <c r="AD666" s="48"/>
      <c r="AE666" s="48"/>
      <c r="AF666" s="48"/>
      <c r="AG666" s="48"/>
      <c r="AH666" s="48"/>
    </row>
    <row r="667" spans="1:34" x14ac:dyDescent="0.25">
      <c r="A667" s="29">
        <v>10</v>
      </c>
      <c r="B667" s="22" t="s">
        <v>1104</v>
      </c>
      <c r="C667" s="5">
        <f>SUMIFS(base_de_dados!$T:$T,base_de_dados!$B:$B,$B667,base_de_dados!$G:$G,C$61,base_de_dados!$H:$H,$L$1,base_de_dados!$C:$C,$A667,base_de_dados!$M:$M,"&lt;=2007",base_de_dados!$O:$O,"&gt;=39447")</f>
        <v>0</v>
      </c>
      <c r="D667" s="5">
        <f>SUMIFS(base_de_dados!$T:$T,base_de_dados!$B:$B,$B667,base_de_dados!$G:$G,D$61,base_de_dados!$H:$H,$L$1,base_de_dados!$C:$C,$A667,base_de_dados!$M:$M,"&lt;=2007",base_de_dados!$O:$O,"&gt;=39447")</f>
        <v>0</v>
      </c>
      <c r="E667" s="5">
        <f>SUMIFS(base_de_dados!$T:$T,base_de_dados!$B:$B,$B667,base_de_dados!$G:$G,E$61,base_de_dados!$H:$H,$L$1,base_de_dados!$C:$C,$A667,base_de_dados!$M:$M,"&lt;=2007",base_de_dados!$O:$O,"&gt;=39447")</f>
        <v>0</v>
      </c>
      <c r="F667" s="5">
        <f>SUMIFS(base_de_dados!$T:$T,base_de_dados!$B:$B,$B667,base_de_dados!$G:$G,F$61,base_de_dados!$H:$H,$L$1,base_de_dados!$C:$C,$A667,base_de_dados!$M:$M,"&lt;=2007",base_de_dados!$O:$O,"&gt;=39447")</f>
        <v>0</v>
      </c>
      <c r="G667" s="5">
        <f>SUMIFS(base_de_dados!$T:$T,base_de_dados!$B:$B,$B667,base_de_dados!$G:$G,G$61,base_de_dados!$H:$H,$L$1,base_de_dados!$C:$C,$A667,base_de_dados!$M:$M,"&lt;=2007",base_de_dados!$O:$O,"&gt;=39447")</f>
        <v>0</v>
      </c>
      <c r="H667" s="5">
        <f>SUMIFS(base_de_dados!$T:$T,base_de_dados!$B:$B,$B667,base_de_dados!$G:$G,H$61,base_de_dados!$H:$H,$L$1,base_de_dados!$C:$C,$A667,base_de_dados!$M:$M,"&lt;=2007",base_de_dados!$O:$O,"&gt;=39447")</f>
        <v>0</v>
      </c>
      <c r="I667" s="5">
        <f>SUMIFS(base_de_dados!$T:$T,base_de_dados!$B:$B,$B667,base_de_dados!$G:$G,I$61,base_de_dados!$H:$H,$L$1,base_de_dados!$C:$C,$A667,base_de_dados!$M:$M,"&lt;=2007",base_de_dados!$O:$O,"&gt;=39447")</f>
        <v>0</v>
      </c>
      <c r="J667" s="5">
        <f>SUMIFS(base_de_dados!$T:$T,base_de_dados!$B:$B,$B667,base_de_dados!$G:$G,J$61,base_de_dados!$H:$H,$L$1,base_de_dados!$C:$C,$A667,base_de_dados!$M:$M,"&lt;=2007",base_de_dados!$O:$O,"&gt;=39447")</f>
        <v>0</v>
      </c>
      <c r="K667" s="32">
        <f t="shared" si="14"/>
        <v>0</v>
      </c>
      <c r="M667" s="57"/>
      <c r="N667" s="52"/>
      <c r="O667" s="58"/>
      <c r="P667" s="58"/>
      <c r="Q667" s="58"/>
      <c r="R667" s="58"/>
      <c r="S667" s="58"/>
      <c r="T667" s="58"/>
      <c r="U667" s="58"/>
      <c r="V667" s="58"/>
      <c r="W667" s="59"/>
      <c r="X667" s="47"/>
      <c r="Y667" s="57"/>
      <c r="Z667" s="52"/>
      <c r="AA667" s="51"/>
      <c r="AB667" s="48"/>
      <c r="AC667" s="48"/>
      <c r="AD667" s="48"/>
      <c r="AE667" s="48"/>
      <c r="AF667" s="48"/>
      <c r="AG667" s="48"/>
      <c r="AH667" s="48"/>
    </row>
    <row r="668" spans="1:34" x14ac:dyDescent="0.25">
      <c r="A668" s="29">
        <v>2</v>
      </c>
      <c r="B668" s="22" t="s">
        <v>558</v>
      </c>
      <c r="C668" s="5">
        <f>SUMIFS(base_de_dados!$T:$T,base_de_dados!$B:$B,$B668,base_de_dados!$G:$G,C$61,base_de_dados!$H:$H,$L$1,base_de_dados!$C:$C,$A668,base_de_dados!$M:$M,"&lt;=2007",base_de_dados!$O:$O,"&gt;=39447")</f>
        <v>0</v>
      </c>
      <c r="D668" s="5">
        <f>SUMIFS(base_de_dados!$T:$T,base_de_dados!$B:$B,$B668,base_de_dados!$G:$G,D$61,base_de_dados!$H:$H,$L$1,base_de_dados!$C:$C,$A668,base_de_dados!$M:$M,"&lt;=2007",base_de_dados!$O:$O,"&gt;=39447")</f>
        <v>5.5555555555555552E-2</v>
      </c>
      <c r="E668" s="5">
        <f>SUMIFS(base_de_dados!$T:$T,base_de_dados!$B:$B,$B668,base_de_dados!$G:$G,E$61,base_de_dados!$H:$H,$L$1,base_de_dados!$C:$C,$A668,base_de_dados!$M:$M,"&lt;=2007",base_de_dados!$O:$O,"&gt;=39447")</f>
        <v>0</v>
      </c>
      <c r="F668" s="5">
        <f>SUMIFS(base_de_dados!$T:$T,base_de_dados!$B:$B,$B668,base_de_dados!$G:$G,F$61,base_de_dados!$H:$H,$L$1,base_de_dados!$C:$C,$A668,base_de_dados!$M:$M,"&lt;=2007",base_de_dados!$O:$O,"&gt;=39447")</f>
        <v>0</v>
      </c>
      <c r="G668" s="5">
        <f>SUMIFS(base_de_dados!$T:$T,base_de_dados!$B:$B,$B668,base_de_dados!$G:$G,G$61,base_de_dados!$H:$H,$L$1,base_de_dados!$C:$C,$A668,base_de_dados!$M:$M,"&lt;=2007",base_de_dados!$O:$O,"&gt;=39447")</f>
        <v>0</v>
      </c>
      <c r="H668" s="5">
        <f>SUMIFS(base_de_dados!$T:$T,base_de_dados!$B:$B,$B668,base_de_dados!$G:$G,H$61,base_de_dados!$H:$H,$L$1,base_de_dados!$C:$C,$A668,base_de_dados!$M:$M,"&lt;=2007",base_de_dados!$O:$O,"&gt;=39447")</f>
        <v>0</v>
      </c>
      <c r="I668" s="5">
        <f>SUMIFS(base_de_dados!$T:$T,base_de_dados!$B:$B,$B668,base_de_dados!$G:$G,I$61,base_de_dados!$H:$H,$L$1,base_de_dados!$C:$C,$A668,base_de_dados!$M:$M,"&lt;=2007",base_de_dados!$O:$O,"&gt;=39447")</f>
        <v>0</v>
      </c>
      <c r="J668" s="5">
        <f>SUMIFS(base_de_dados!$T:$T,base_de_dados!$B:$B,$B668,base_de_dados!$G:$G,J$61,base_de_dados!$H:$H,$L$1,base_de_dados!$C:$C,$A668,base_de_dados!$M:$M,"&lt;=2007",base_de_dados!$O:$O,"&gt;=39447")</f>
        <v>0</v>
      </c>
      <c r="K668" s="32">
        <f t="shared" si="14"/>
        <v>5.5555555555555552E-2</v>
      </c>
      <c r="M668" s="57"/>
      <c r="N668" s="52"/>
      <c r="O668" s="58"/>
      <c r="P668" s="58"/>
      <c r="Q668" s="58"/>
      <c r="R668" s="58"/>
      <c r="S668" s="58"/>
      <c r="T668" s="58"/>
      <c r="U668" s="58"/>
      <c r="V668" s="58"/>
      <c r="W668" s="59"/>
      <c r="X668" s="47"/>
      <c r="Y668" s="57"/>
      <c r="Z668" s="52"/>
      <c r="AA668" s="51"/>
      <c r="AB668" s="48"/>
      <c r="AC668" s="48"/>
      <c r="AD668" s="48"/>
      <c r="AE668" s="48"/>
      <c r="AF668" s="48"/>
      <c r="AG668" s="48"/>
      <c r="AH668" s="48"/>
    </row>
    <row r="669" spans="1:34" x14ac:dyDescent="0.25">
      <c r="A669" s="29">
        <v>14</v>
      </c>
      <c r="B669" s="22" t="s">
        <v>1105</v>
      </c>
      <c r="C669" s="5">
        <f>SUMIFS(base_de_dados!$T:$T,base_de_dados!$B:$B,$B669,base_de_dados!$G:$G,C$61,base_de_dados!$H:$H,$L$1,base_de_dados!$C:$C,$A669,base_de_dados!$M:$M,"&lt;=2007",base_de_dados!$O:$O,"&gt;=39447")</f>
        <v>0</v>
      </c>
      <c r="D669" s="5">
        <f>SUMIFS(base_de_dados!$T:$T,base_de_dados!$B:$B,$B669,base_de_dados!$G:$G,D$61,base_de_dados!$H:$H,$L$1,base_de_dados!$C:$C,$A669,base_de_dados!$M:$M,"&lt;=2007",base_de_dados!$O:$O,"&gt;=39447")</f>
        <v>0</v>
      </c>
      <c r="E669" s="5">
        <f>SUMIFS(base_de_dados!$T:$T,base_de_dados!$B:$B,$B669,base_de_dados!$G:$G,E$61,base_de_dados!$H:$H,$L$1,base_de_dados!$C:$C,$A669,base_de_dados!$M:$M,"&lt;=2007",base_de_dados!$O:$O,"&gt;=39447")</f>
        <v>0</v>
      </c>
      <c r="F669" s="5">
        <f>SUMIFS(base_de_dados!$T:$T,base_de_dados!$B:$B,$B669,base_de_dados!$G:$G,F$61,base_de_dados!$H:$H,$L$1,base_de_dados!$C:$C,$A669,base_de_dados!$M:$M,"&lt;=2007",base_de_dados!$O:$O,"&gt;=39447")</f>
        <v>0</v>
      </c>
      <c r="G669" s="5">
        <f>SUMIFS(base_de_dados!$T:$T,base_de_dados!$B:$B,$B669,base_de_dados!$G:$G,G$61,base_de_dados!$H:$H,$L$1,base_de_dados!$C:$C,$A669,base_de_dados!$M:$M,"&lt;=2007",base_de_dados!$O:$O,"&gt;=39447")</f>
        <v>0</v>
      </c>
      <c r="H669" s="5">
        <f>SUMIFS(base_de_dados!$T:$T,base_de_dados!$B:$B,$B669,base_de_dados!$G:$G,H$61,base_de_dados!$H:$H,$L$1,base_de_dados!$C:$C,$A669,base_de_dados!$M:$M,"&lt;=2007",base_de_dados!$O:$O,"&gt;=39447")</f>
        <v>0</v>
      </c>
      <c r="I669" s="5">
        <f>SUMIFS(base_de_dados!$T:$T,base_de_dados!$B:$B,$B669,base_de_dados!$G:$G,I$61,base_de_dados!$H:$H,$L$1,base_de_dados!$C:$C,$A669,base_de_dados!$M:$M,"&lt;=2007",base_de_dados!$O:$O,"&gt;=39447")</f>
        <v>0</v>
      </c>
      <c r="J669" s="5">
        <f>SUMIFS(base_de_dados!$T:$T,base_de_dados!$B:$B,$B669,base_de_dados!$G:$G,J$61,base_de_dados!$H:$H,$L$1,base_de_dados!$C:$C,$A669,base_de_dados!$M:$M,"&lt;=2007",base_de_dados!$O:$O,"&gt;=39447")</f>
        <v>0</v>
      </c>
      <c r="K669" s="32">
        <f t="shared" si="14"/>
        <v>0</v>
      </c>
      <c r="M669" s="57"/>
      <c r="N669" s="52"/>
      <c r="O669" s="58"/>
      <c r="P669" s="58"/>
      <c r="Q669" s="58"/>
      <c r="R669" s="58"/>
      <c r="S669" s="58"/>
      <c r="T669" s="58"/>
      <c r="U669" s="58"/>
      <c r="V669" s="58"/>
      <c r="W669" s="59"/>
      <c r="X669" s="47"/>
      <c r="Y669" s="57"/>
      <c r="Z669" s="52"/>
      <c r="AA669" s="51"/>
      <c r="AB669" s="48"/>
      <c r="AC669" s="48"/>
      <c r="AD669" s="48"/>
      <c r="AE669" s="48"/>
      <c r="AF669" s="48"/>
      <c r="AG669" s="48"/>
      <c r="AH669" s="48"/>
    </row>
    <row r="670" spans="1:34" x14ac:dyDescent="0.25">
      <c r="A670" s="29">
        <v>22</v>
      </c>
      <c r="B670" s="22" t="s">
        <v>477</v>
      </c>
      <c r="C670" s="5">
        <f>SUMIFS(base_de_dados!$T:$T,base_de_dados!$B:$B,$B670,base_de_dados!$G:$G,C$61,base_de_dados!$H:$H,$L$1,base_de_dados!$C:$C,$A670,base_de_dados!$M:$M,"&lt;=2007",base_de_dados!$O:$O,"&gt;=39447")</f>
        <v>0</v>
      </c>
      <c r="D670" s="5">
        <f>SUMIFS(base_de_dados!$T:$T,base_de_dados!$B:$B,$B670,base_de_dados!$G:$G,D$61,base_de_dados!$H:$H,$L$1,base_de_dados!$C:$C,$A670,base_de_dados!$M:$M,"&lt;=2007",base_de_dados!$O:$O,"&gt;=39447")</f>
        <v>0</v>
      </c>
      <c r="E670" s="5">
        <f>SUMIFS(base_de_dados!$T:$T,base_de_dados!$B:$B,$B670,base_de_dados!$G:$G,E$61,base_de_dados!$H:$H,$L$1,base_de_dados!$C:$C,$A670,base_de_dados!$M:$M,"&lt;=2007",base_de_dados!$O:$O,"&gt;=39447")</f>
        <v>0</v>
      </c>
      <c r="F670" s="5">
        <f>SUMIFS(base_de_dados!$T:$T,base_de_dados!$B:$B,$B670,base_de_dados!$G:$G,F$61,base_de_dados!$H:$H,$L$1,base_de_dados!$C:$C,$A670,base_de_dados!$M:$M,"&lt;=2007",base_de_dados!$O:$O,"&gt;=39447")</f>
        <v>0</v>
      </c>
      <c r="G670" s="5">
        <f>SUMIFS(base_de_dados!$T:$T,base_de_dados!$B:$B,$B670,base_de_dados!$G:$G,G$61,base_de_dados!$H:$H,$L$1,base_de_dados!$C:$C,$A670,base_de_dados!$M:$M,"&lt;=2007",base_de_dados!$O:$O,"&gt;=39447")</f>
        <v>0</v>
      </c>
      <c r="H670" s="5">
        <f>SUMIFS(base_de_dados!$T:$T,base_de_dados!$B:$B,$B670,base_de_dados!$G:$G,H$61,base_de_dados!$H:$H,$L$1,base_de_dados!$C:$C,$A670,base_de_dados!$M:$M,"&lt;=2007",base_de_dados!$O:$O,"&gt;=39447")</f>
        <v>0</v>
      </c>
      <c r="I670" s="5">
        <f>SUMIFS(base_de_dados!$T:$T,base_de_dados!$B:$B,$B670,base_de_dados!$G:$G,I$61,base_de_dados!$H:$H,$L$1,base_de_dados!$C:$C,$A670,base_de_dados!$M:$M,"&lt;=2007",base_de_dados!$O:$O,"&gt;=39447")</f>
        <v>6.81</v>
      </c>
      <c r="J670" s="5">
        <f>SUMIFS(base_de_dados!$T:$T,base_de_dados!$B:$B,$B670,base_de_dados!$G:$G,J$61,base_de_dados!$H:$H,$L$1,base_de_dados!$C:$C,$A670,base_de_dados!$M:$M,"&lt;=2007",base_de_dados!$O:$O,"&gt;=39447")</f>
        <v>0</v>
      </c>
      <c r="K670" s="32">
        <f t="shared" si="14"/>
        <v>6.81</v>
      </c>
      <c r="M670" s="57"/>
      <c r="N670" s="52"/>
      <c r="O670" s="58"/>
      <c r="P670" s="58"/>
      <c r="Q670" s="58"/>
      <c r="R670" s="58"/>
      <c r="S670" s="58"/>
      <c r="T670" s="58"/>
      <c r="U670" s="58"/>
      <c r="V670" s="58"/>
      <c r="W670" s="59"/>
      <c r="X670" s="47"/>
      <c r="Y670" s="57"/>
      <c r="Z670" s="52"/>
      <c r="AA670" s="51"/>
      <c r="AB670" s="48"/>
      <c r="AC670" s="48"/>
      <c r="AD670" s="48"/>
      <c r="AE670" s="48"/>
      <c r="AF670" s="48"/>
      <c r="AG670" s="48"/>
      <c r="AH670" s="48"/>
    </row>
    <row r="671" spans="1:34" x14ac:dyDescent="0.25">
      <c r="A671" s="29">
        <v>12</v>
      </c>
      <c r="B671" s="22" t="s">
        <v>1106</v>
      </c>
      <c r="C671" s="5">
        <f>SUMIFS(base_de_dados!$T:$T,base_de_dados!$B:$B,$B671,base_de_dados!$G:$G,C$61,base_de_dados!$H:$H,$L$1,base_de_dados!$C:$C,$A671,base_de_dados!$M:$M,"&lt;=2007",base_de_dados!$O:$O,"&gt;=39447")</f>
        <v>0</v>
      </c>
      <c r="D671" s="5">
        <f>SUMIFS(base_de_dados!$T:$T,base_de_dados!$B:$B,$B671,base_de_dados!$G:$G,D$61,base_de_dados!$H:$H,$L$1,base_de_dados!$C:$C,$A671,base_de_dados!$M:$M,"&lt;=2007",base_de_dados!$O:$O,"&gt;=39447")</f>
        <v>0</v>
      </c>
      <c r="E671" s="5">
        <f>SUMIFS(base_de_dados!$T:$T,base_de_dados!$B:$B,$B671,base_de_dados!$G:$G,E$61,base_de_dados!$H:$H,$L$1,base_de_dados!$C:$C,$A671,base_de_dados!$M:$M,"&lt;=2007",base_de_dados!$O:$O,"&gt;=39447")</f>
        <v>0</v>
      </c>
      <c r="F671" s="5">
        <f>SUMIFS(base_de_dados!$T:$T,base_de_dados!$B:$B,$B671,base_de_dados!$G:$G,F$61,base_de_dados!$H:$H,$L$1,base_de_dados!$C:$C,$A671,base_de_dados!$M:$M,"&lt;=2007",base_de_dados!$O:$O,"&gt;=39447")</f>
        <v>0</v>
      </c>
      <c r="G671" s="5">
        <f>SUMIFS(base_de_dados!$T:$T,base_de_dados!$B:$B,$B671,base_de_dados!$G:$G,G$61,base_de_dados!$H:$H,$L$1,base_de_dados!$C:$C,$A671,base_de_dados!$M:$M,"&lt;=2007",base_de_dados!$O:$O,"&gt;=39447")</f>
        <v>0</v>
      </c>
      <c r="H671" s="5">
        <f>SUMIFS(base_de_dados!$T:$T,base_de_dados!$B:$B,$B671,base_de_dados!$G:$G,H$61,base_de_dados!$H:$H,$L$1,base_de_dados!$C:$C,$A671,base_de_dados!$M:$M,"&lt;=2007",base_de_dados!$O:$O,"&gt;=39447")</f>
        <v>0</v>
      </c>
      <c r="I671" s="5">
        <f>SUMIFS(base_de_dados!$T:$T,base_de_dados!$B:$B,$B671,base_de_dados!$G:$G,I$61,base_de_dados!$H:$H,$L$1,base_de_dados!$C:$C,$A671,base_de_dados!$M:$M,"&lt;=2007",base_de_dados!$O:$O,"&gt;=39447")</f>
        <v>0</v>
      </c>
      <c r="J671" s="5">
        <f>SUMIFS(base_de_dados!$T:$T,base_de_dados!$B:$B,$B671,base_de_dados!$G:$G,J$61,base_de_dados!$H:$H,$L$1,base_de_dados!$C:$C,$A671,base_de_dados!$M:$M,"&lt;=2007",base_de_dados!$O:$O,"&gt;=39447")</f>
        <v>0</v>
      </c>
      <c r="K671" s="32">
        <f t="shared" si="14"/>
        <v>0</v>
      </c>
      <c r="M671" s="57"/>
      <c r="N671" s="52"/>
      <c r="O671" s="58"/>
      <c r="P671" s="58"/>
      <c r="Q671" s="58"/>
      <c r="R671" s="58"/>
      <c r="S671" s="58"/>
      <c r="T671" s="58"/>
      <c r="U671" s="58"/>
      <c r="V671" s="58"/>
      <c r="W671" s="59"/>
      <c r="X671" s="47"/>
      <c r="Y671" s="57"/>
      <c r="Z671" s="52"/>
      <c r="AA671" s="51"/>
      <c r="AB671" s="48"/>
      <c r="AC671" s="48"/>
      <c r="AD671" s="48"/>
      <c r="AE671" s="48"/>
      <c r="AF671" s="48"/>
      <c r="AG671" s="48"/>
      <c r="AH671" s="48"/>
    </row>
    <row r="672" spans="1:34" x14ac:dyDescent="0.25">
      <c r="A672" s="29">
        <v>10</v>
      </c>
      <c r="B672" s="22" t="s">
        <v>1107</v>
      </c>
      <c r="C672" s="5">
        <f>SUMIFS(base_de_dados!$T:$T,base_de_dados!$B:$B,$B672,base_de_dados!$G:$G,C$61,base_de_dados!$H:$H,$L$1,base_de_dados!$C:$C,$A672,base_de_dados!$M:$M,"&lt;=2007",base_de_dados!$O:$O,"&gt;=39447")</f>
        <v>0</v>
      </c>
      <c r="D672" s="5">
        <f>SUMIFS(base_de_dados!$T:$T,base_de_dados!$B:$B,$B672,base_de_dados!$G:$G,D$61,base_de_dados!$H:$H,$L$1,base_de_dados!$C:$C,$A672,base_de_dados!$M:$M,"&lt;=2007",base_de_dados!$O:$O,"&gt;=39447")</f>
        <v>0</v>
      </c>
      <c r="E672" s="5">
        <f>SUMIFS(base_de_dados!$T:$T,base_de_dados!$B:$B,$B672,base_de_dados!$G:$G,E$61,base_de_dados!$H:$H,$L$1,base_de_dados!$C:$C,$A672,base_de_dados!$M:$M,"&lt;=2007",base_de_dados!$O:$O,"&gt;=39447")</f>
        <v>0</v>
      </c>
      <c r="F672" s="5">
        <f>SUMIFS(base_de_dados!$T:$T,base_de_dados!$B:$B,$B672,base_de_dados!$G:$G,F$61,base_de_dados!$H:$H,$L$1,base_de_dados!$C:$C,$A672,base_de_dados!$M:$M,"&lt;=2007",base_de_dados!$O:$O,"&gt;=39447")</f>
        <v>0</v>
      </c>
      <c r="G672" s="5">
        <f>SUMIFS(base_de_dados!$T:$T,base_de_dados!$B:$B,$B672,base_de_dados!$G:$G,G$61,base_de_dados!$H:$H,$L$1,base_de_dados!$C:$C,$A672,base_de_dados!$M:$M,"&lt;=2007",base_de_dados!$O:$O,"&gt;=39447")</f>
        <v>0</v>
      </c>
      <c r="H672" s="5">
        <f>SUMIFS(base_de_dados!$T:$T,base_de_dados!$B:$B,$B672,base_de_dados!$G:$G,H$61,base_de_dados!$H:$H,$L$1,base_de_dados!$C:$C,$A672,base_de_dados!$M:$M,"&lt;=2007",base_de_dados!$O:$O,"&gt;=39447")</f>
        <v>0</v>
      </c>
      <c r="I672" s="5">
        <f>SUMIFS(base_de_dados!$T:$T,base_de_dados!$B:$B,$B672,base_de_dados!$G:$G,I$61,base_de_dados!$H:$H,$L$1,base_de_dados!$C:$C,$A672,base_de_dados!$M:$M,"&lt;=2007",base_de_dados!$O:$O,"&gt;=39447")</f>
        <v>0</v>
      </c>
      <c r="J672" s="5">
        <f>SUMIFS(base_de_dados!$T:$T,base_de_dados!$B:$B,$B672,base_de_dados!$G:$G,J$61,base_de_dados!$H:$H,$L$1,base_de_dados!$C:$C,$A672,base_de_dados!$M:$M,"&lt;=2007",base_de_dados!$O:$O,"&gt;=39447")</f>
        <v>0</v>
      </c>
      <c r="K672" s="32">
        <f t="shared" si="14"/>
        <v>0</v>
      </c>
      <c r="M672" s="57"/>
      <c r="N672" s="52"/>
      <c r="O672" s="58"/>
      <c r="P672" s="58"/>
      <c r="Q672" s="58"/>
      <c r="R672" s="58"/>
      <c r="S672" s="58"/>
      <c r="T672" s="58"/>
      <c r="U672" s="58"/>
      <c r="V672" s="58"/>
      <c r="W672" s="59"/>
      <c r="X672" s="47"/>
      <c r="Y672" s="57"/>
      <c r="Z672" s="52"/>
      <c r="AA672" s="51"/>
      <c r="AB672" s="48"/>
      <c r="AC672" s="48"/>
      <c r="AD672" s="48"/>
      <c r="AE672" s="48"/>
      <c r="AF672" s="48"/>
      <c r="AG672" s="48"/>
      <c r="AH672" s="48"/>
    </row>
    <row r="673" spans="1:34" x14ac:dyDescent="0.25">
      <c r="A673" s="29">
        <v>14</v>
      </c>
      <c r="B673" s="22" t="s">
        <v>545</v>
      </c>
      <c r="C673" s="5">
        <f>SUMIFS(base_de_dados!$T:$T,base_de_dados!$B:$B,$B673,base_de_dados!$G:$G,C$61,base_de_dados!$H:$H,$L$1,base_de_dados!$C:$C,$A673,base_de_dados!$M:$M,"&lt;=2007",base_de_dados!$O:$O,"&gt;=39447")</f>
        <v>0</v>
      </c>
      <c r="D673" s="5">
        <f>SUMIFS(base_de_dados!$T:$T,base_de_dados!$B:$B,$B673,base_de_dados!$G:$G,D$61,base_de_dados!$H:$H,$L$1,base_de_dados!$C:$C,$A673,base_de_dados!$M:$M,"&lt;=2007",base_de_dados!$O:$O,"&gt;=39447")</f>
        <v>0</v>
      </c>
      <c r="E673" s="5">
        <f>SUMIFS(base_de_dados!$T:$T,base_de_dados!$B:$B,$B673,base_de_dados!$G:$G,E$61,base_de_dados!$H:$H,$L$1,base_de_dados!$C:$C,$A673,base_de_dados!$M:$M,"&lt;=2007",base_de_dados!$O:$O,"&gt;=39447")</f>
        <v>0</v>
      </c>
      <c r="F673" s="5">
        <f>SUMIFS(base_de_dados!$T:$T,base_de_dados!$B:$B,$B673,base_de_dados!$G:$G,F$61,base_de_dados!$H:$H,$L$1,base_de_dados!$C:$C,$A673,base_de_dados!$M:$M,"&lt;=2007",base_de_dados!$O:$O,"&gt;=39447")</f>
        <v>0</v>
      </c>
      <c r="G673" s="5">
        <f>SUMIFS(base_de_dados!$T:$T,base_de_dados!$B:$B,$B673,base_de_dados!$G:$G,G$61,base_de_dados!$H:$H,$L$1,base_de_dados!$C:$C,$A673,base_de_dados!$M:$M,"&lt;=2007",base_de_dados!$O:$O,"&gt;=39447")</f>
        <v>0</v>
      </c>
      <c r="H673" s="5">
        <f>SUMIFS(base_de_dados!$T:$T,base_de_dados!$B:$B,$B673,base_de_dados!$G:$G,H$61,base_de_dados!$H:$H,$L$1,base_de_dados!$C:$C,$A673,base_de_dados!$M:$M,"&lt;=2007",base_de_dados!$O:$O,"&gt;=39447")</f>
        <v>0</v>
      </c>
      <c r="I673" s="5">
        <f>SUMIFS(base_de_dados!$T:$T,base_de_dados!$B:$B,$B673,base_de_dados!$G:$G,I$61,base_de_dados!$H:$H,$L$1,base_de_dados!$C:$C,$A673,base_de_dados!$M:$M,"&lt;=2007",base_de_dados!$O:$O,"&gt;=39447")</f>
        <v>0</v>
      </c>
      <c r="J673" s="5">
        <f>SUMIFS(base_de_dados!$T:$T,base_de_dados!$B:$B,$B673,base_de_dados!$G:$G,J$61,base_de_dados!$H:$H,$L$1,base_de_dados!$C:$C,$A673,base_de_dados!$M:$M,"&lt;=2007",base_de_dados!$O:$O,"&gt;=39447")</f>
        <v>0</v>
      </c>
      <c r="K673" s="32">
        <f t="shared" si="14"/>
        <v>0</v>
      </c>
      <c r="M673" s="57"/>
      <c r="N673" s="52"/>
      <c r="O673" s="58"/>
      <c r="P673" s="58"/>
      <c r="Q673" s="58"/>
      <c r="R673" s="58"/>
      <c r="S673" s="58"/>
      <c r="T673" s="58"/>
      <c r="U673" s="58"/>
      <c r="V673" s="58"/>
      <c r="W673" s="59"/>
      <c r="X673" s="47"/>
      <c r="Y673" s="57"/>
      <c r="Z673" s="52"/>
      <c r="AA673" s="51"/>
      <c r="AB673" s="48"/>
      <c r="AC673" s="48"/>
      <c r="AD673" s="48"/>
      <c r="AE673" s="48"/>
      <c r="AF673" s="48"/>
      <c r="AG673" s="48"/>
      <c r="AH673" s="48"/>
    </row>
    <row r="674" spans="1:34" x14ac:dyDescent="0.25">
      <c r="A674" s="29">
        <v>10</v>
      </c>
      <c r="B674" s="22" t="s">
        <v>1108</v>
      </c>
      <c r="C674" s="5">
        <f>SUMIFS(base_de_dados!$T:$T,base_de_dados!$B:$B,$B674,base_de_dados!$G:$G,C$61,base_de_dados!$H:$H,$L$1,base_de_dados!$C:$C,$A674,base_de_dados!$M:$M,"&lt;=2007",base_de_dados!$O:$O,"&gt;=39447")</f>
        <v>0</v>
      </c>
      <c r="D674" s="5">
        <f>SUMIFS(base_de_dados!$T:$T,base_de_dados!$B:$B,$B674,base_de_dados!$G:$G,D$61,base_de_dados!$H:$H,$L$1,base_de_dados!$C:$C,$A674,base_de_dados!$M:$M,"&lt;=2007",base_de_dados!$O:$O,"&gt;=39447")</f>
        <v>0</v>
      </c>
      <c r="E674" s="5">
        <f>SUMIFS(base_de_dados!$T:$T,base_de_dados!$B:$B,$B674,base_de_dados!$G:$G,E$61,base_de_dados!$H:$H,$L$1,base_de_dados!$C:$C,$A674,base_de_dados!$M:$M,"&lt;=2007",base_de_dados!$O:$O,"&gt;=39447")</f>
        <v>0</v>
      </c>
      <c r="F674" s="5">
        <f>SUMIFS(base_de_dados!$T:$T,base_de_dados!$B:$B,$B674,base_de_dados!$G:$G,F$61,base_de_dados!$H:$H,$L$1,base_de_dados!$C:$C,$A674,base_de_dados!$M:$M,"&lt;=2007",base_de_dados!$O:$O,"&gt;=39447")</f>
        <v>0</v>
      </c>
      <c r="G674" s="5">
        <f>SUMIFS(base_de_dados!$T:$T,base_de_dados!$B:$B,$B674,base_de_dados!$G:$G,G$61,base_de_dados!$H:$H,$L$1,base_de_dados!$C:$C,$A674,base_de_dados!$M:$M,"&lt;=2007",base_de_dados!$O:$O,"&gt;=39447")</f>
        <v>0</v>
      </c>
      <c r="H674" s="5">
        <f>SUMIFS(base_de_dados!$T:$T,base_de_dados!$B:$B,$B674,base_de_dados!$G:$G,H$61,base_de_dados!$H:$H,$L$1,base_de_dados!$C:$C,$A674,base_de_dados!$M:$M,"&lt;=2007",base_de_dados!$O:$O,"&gt;=39447")</f>
        <v>0</v>
      </c>
      <c r="I674" s="5">
        <f>SUMIFS(base_de_dados!$T:$T,base_de_dados!$B:$B,$B674,base_de_dados!$G:$G,I$61,base_de_dados!$H:$H,$L$1,base_de_dados!$C:$C,$A674,base_de_dados!$M:$M,"&lt;=2007",base_de_dados!$O:$O,"&gt;=39447")</f>
        <v>0</v>
      </c>
      <c r="J674" s="5">
        <f>SUMIFS(base_de_dados!$T:$T,base_de_dados!$B:$B,$B674,base_de_dados!$G:$G,J$61,base_de_dados!$H:$H,$L$1,base_de_dados!$C:$C,$A674,base_de_dados!$M:$M,"&lt;=2007",base_de_dados!$O:$O,"&gt;=39447")</f>
        <v>0</v>
      </c>
      <c r="K674" s="32">
        <f t="shared" si="14"/>
        <v>0</v>
      </c>
      <c r="M674" s="57"/>
      <c r="N674" s="52"/>
      <c r="O674" s="58"/>
      <c r="P674" s="58"/>
      <c r="Q674" s="58"/>
      <c r="R674" s="58"/>
      <c r="S674" s="58"/>
      <c r="T674" s="58"/>
      <c r="U674" s="58"/>
      <c r="V674" s="58"/>
      <c r="W674" s="59"/>
      <c r="X674" s="47"/>
      <c r="Y674" s="57"/>
      <c r="Z674" s="52"/>
      <c r="AA674" s="51"/>
      <c r="AB674" s="48"/>
      <c r="AC674" s="48"/>
      <c r="AD674" s="48"/>
      <c r="AE674" s="48"/>
      <c r="AF674" s="48"/>
      <c r="AG674" s="48"/>
      <c r="AH674" s="48"/>
    </row>
    <row r="675" spans="1:34" x14ac:dyDescent="0.25">
      <c r="A675" s="29">
        <v>13</v>
      </c>
      <c r="B675" s="22" t="s">
        <v>1109</v>
      </c>
      <c r="C675" s="5">
        <f>SUMIFS(base_de_dados!$T:$T,base_de_dados!$B:$B,$B675,base_de_dados!$G:$G,C$61,base_de_dados!$H:$H,$L$1,base_de_dados!$C:$C,$A675,base_de_dados!$M:$M,"&lt;=2007",base_de_dados!$O:$O,"&gt;=39447")</f>
        <v>0</v>
      </c>
      <c r="D675" s="5">
        <f>SUMIFS(base_de_dados!$T:$T,base_de_dados!$B:$B,$B675,base_de_dados!$G:$G,D$61,base_de_dados!$H:$H,$L$1,base_de_dados!$C:$C,$A675,base_de_dados!$M:$M,"&lt;=2007",base_de_dados!$O:$O,"&gt;=39447")</f>
        <v>0</v>
      </c>
      <c r="E675" s="5">
        <f>SUMIFS(base_de_dados!$T:$T,base_de_dados!$B:$B,$B675,base_de_dados!$G:$G,E$61,base_de_dados!$H:$H,$L$1,base_de_dados!$C:$C,$A675,base_de_dados!$M:$M,"&lt;=2007",base_de_dados!$O:$O,"&gt;=39447")</f>
        <v>0</v>
      </c>
      <c r="F675" s="5">
        <f>SUMIFS(base_de_dados!$T:$T,base_de_dados!$B:$B,$B675,base_de_dados!$G:$G,F$61,base_de_dados!$H:$H,$L$1,base_de_dados!$C:$C,$A675,base_de_dados!$M:$M,"&lt;=2007",base_de_dados!$O:$O,"&gt;=39447")</f>
        <v>0</v>
      </c>
      <c r="G675" s="5">
        <f>SUMIFS(base_de_dados!$T:$T,base_de_dados!$B:$B,$B675,base_de_dados!$G:$G,G$61,base_de_dados!$H:$H,$L$1,base_de_dados!$C:$C,$A675,base_de_dados!$M:$M,"&lt;=2007",base_de_dados!$O:$O,"&gt;=39447")</f>
        <v>0</v>
      </c>
      <c r="H675" s="5">
        <f>SUMIFS(base_de_dados!$T:$T,base_de_dados!$B:$B,$B675,base_de_dados!$G:$G,H$61,base_de_dados!$H:$H,$L$1,base_de_dados!$C:$C,$A675,base_de_dados!$M:$M,"&lt;=2007",base_de_dados!$O:$O,"&gt;=39447")</f>
        <v>0</v>
      </c>
      <c r="I675" s="5">
        <f>SUMIFS(base_de_dados!$T:$T,base_de_dados!$B:$B,$B675,base_de_dados!$G:$G,I$61,base_de_dados!$H:$H,$L$1,base_de_dados!$C:$C,$A675,base_de_dados!$M:$M,"&lt;=2007",base_de_dados!$O:$O,"&gt;=39447")</f>
        <v>0</v>
      </c>
      <c r="J675" s="5">
        <f>SUMIFS(base_de_dados!$T:$T,base_de_dados!$B:$B,$B675,base_de_dados!$G:$G,J$61,base_de_dados!$H:$H,$L$1,base_de_dados!$C:$C,$A675,base_de_dados!$M:$M,"&lt;=2007",base_de_dados!$O:$O,"&gt;=39447")</f>
        <v>0</v>
      </c>
      <c r="K675" s="32">
        <f t="shared" si="14"/>
        <v>0</v>
      </c>
      <c r="M675" s="57"/>
      <c r="N675" s="52"/>
      <c r="O675" s="58"/>
      <c r="P675" s="58"/>
      <c r="Q675" s="58"/>
      <c r="R675" s="58"/>
      <c r="S675" s="58"/>
      <c r="T675" s="58"/>
      <c r="U675" s="58"/>
      <c r="V675" s="58"/>
      <c r="W675" s="59"/>
      <c r="X675" s="47"/>
      <c r="Y675" s="57"/>
      <c r="Z675" s="52"/>
      <c r="AA675" s="51"/>
      <c r="AB675" s="48"/>
      <c r="AC675" s="48"/>
      <c r="AD675" s="48"/>
      <c r="AE675" s="48"/>
      <c r="AF675" s="48"/>
      <c r="AG675" s="48"/>
      <c r="AH675" s="48"/>
    </row>
    <row r="676" spans="1:34" x14ac:dyDescent="0.25">
      <c r="A676" s="29">
        <v>13</v>
      </c>
      <c r="B676" s="22" t="s">
        <v>1110</v>
      </c>
      <c r="C676" s="5">
        <f>SUMIFS(base_de_dados!$T:$T,base_de_dados!$B:$B,$B676,base_de_dados!$G:$G,C$61,base_de_dados!$H:$H,$L$1,base_de_dados!$C:$C,$A676,base_de_dados!$M:$M,"&lt;=2007",base_de_dados!$O:$O,"&gt;=39447")</f>
        <v>0</v>
      </c>
      <c r="D676" s="5">
        <f>SUMIFS(base_de_dados!$T:$T,base_de_dados!$B:$B,$B676,base_de_dados!$G:$G,D$61,base_de_dados!$H:$H,$L$1,base_de_dados!$C:$C,$A676,base_de_dados!$M:$M,"&lt;=2007",base_de_dados!$O:$O,"&gt;=39447")</f>
        <v>0</v>
      </c>
      <c r="E676" s="5">
        <f>SUMIFS(base_de_dados!$T:$T,base_de_dados!$B:$B,$B676,base_de_dados!$G:$G,E$61,base_de_dados!$H:$H,$L$1,base_de_dados!$C:$C,$A676,base_de_dados!$M:$M,"&lt;=2007",base_de_dados!$O:$O,"&gt;=39447")</f>
        <v>0</v>
      </c>
      <c r="F676" s="5">
        <f>SUMIFS(base_de_dados!$T:$T,base_de_dados!$B:$B,$B676,base_de_dados!$G:$G,F$61,base_de_dados!$H:$H,$L$1,base_de_dados!$C:$C,$A676,base_de_dados!$M:$M,"&lt;=2007",base_de_dados!$O:$O,"&gt;=39447")</f>
        <v>0</v>
      </c>
      <c r="G676" s="5">
        <f>SUMIFS(base_de_dados!$T:$T,base_de_dados!$B:$B,$B676,base_de_dados!$G:$G,G$61,base_de_dados!$H:$H,$L$1,base_de_dados!$C:$C,$A676,base_de_dados!$M:$M,"&lt;=2007",base_de_dados!$O:$O,"&gt;=39447")</f>
        <v>0</v>
      </c>
      <c r="H676" s="5">
        <f>SUMIFS(base_de_dados!$T:$T,base_de_dados!$B:$B,$B676,base_de_dados!$G:$G,H$61,base_de_dados!$H:$H,$L$1,base_de_dados!$C:$C,$A676,base_de_dados!$M:$M,"&lt;=2007",base_de_dados!$O:$O,"&gt;=39447")</f>
        <v>0</v>
      </c>
      <c r="I676" s="5">
        <f>SUMIFS(base_de_dados!$T:$T,base_de_dados!$B:$B,$B676,base_de_dados!$G:$G,I$61,base_de_dados!$H:$H,$L$1,base_de_dados!$C:$C,$A676,base_de_dados!$M:$M,"&lt;=2007",base_de_dados!$O:$O,"&gt;=39447")</f>
        <v>0</v>
      </c>
      <c r="J676" s="5">
        <f>SUMIFS(base_de_dados!$T:$T,base_de_dados!$B:$B,$B676,base_de_dados!$G:$G,J$61,base_de_dados!$H:$H,$L$1,base_de_dados!$C:$C,$A676,base_de_dados!$M:$M,"&lt;=2007",base_de_dados!$O:$O,"&gt;=39447")</f>
        <v>0</v>
      </c>
      <c r="K676" s="32">
        <f t="shared" si="14"/>
        <v>0</v>
      </c>
      <c r="M676" s="57"/>
      <c r="N676" s="52"/>
      <c r="O676" s="58"/>
      <c r="P676" s="58"/>
      <c r="Q676" s="58"/>
      <c r="R676" s="58"/>
      <c r="S676" s="58"/>
      <c r="T676" s="58"/>
      <c r="U676" s="58"/>
      <c r="V676" s="58"/>
      <c r="W676" s="59"/>
      <c r="X676" s="47"/>
      <c r="Y676" s="57"/>
      <c r="Z676" s="52"/>
      <c r="AA676" s="51"/>
      <c r="AB676" s="48"/>
      <c r="AC676" s="48"/>
      <c r="AD676" s="48"/>
      <c r="AE676" s="48"/>
      <c r="AF676" s="48"/>
      <c r="AG676" s="48"/>
      <c r="AH676" s="48"/>
    </row>
    <row r="677" spans="1:34" x14ac:dyDescent="0.25">
      <c r="A677" s="29">
        <v>2</v>
      </c>
      <c r="B677" s="22" t="s">
        <v>533</v>
      </c>
      <c r="C677" s="5">
        <f>SUMIFS(base_de_dados!$T:$T,base_de_dados!$B:$B,$B677,base_de_dados!$G:$G,C$61,base_de_dados!$H:$H,$L$1,base_de_dados!$C:$C,$A677,base_de_dados!$M:$M,"&lt;=2007",base_de_dados!$O:$O,"&gt;=39447")</f>
        <v>0</v>
      </c>
      <c r="D677" s="5">
        <f>SUMIFS(base_de_dados!$T:$T,base_de_dados!$B:$B,$B677,base_de_dados!$G:$G,D$61,base_de_dados!$H:$H,$L$1,base_de_dados!$C:$C,$A677,base_de_dados!$M:$M,"&lt;=2007",base_de_dados!$O:$O,"&gt;=39447")</f>
        <v>0</v>
      </c>
      <c r="E677" s="5">
        <f>SUMIFS(base_de_dados!$T:$T,base_de_dados!$B:$B,$B677,base_de_dados!$G:$G,E$61,base_de_dados!$H:$H,$L$1,base_de_dados!$C:$C,$A677,base_de_dados!$M:$M,"&lt;=2007",base_de_dados!$O:$O,"&gt;=39447")</f>
        <v>0</v>
      </c>
      <c r="F677" s="5">
        <f>SUMIFS(base_de_dados!$T:$T,base_de_dados!$B:$B,$B677,base_de_dados!$G:$G,F$61,base_de_dados!$H:$H,$L$1,base_de_dados!$C:$C,$A677,base_de_dados!$M:$M,"&lt;=2007",base_de_dados!$O:$O,"&gt;=39447")</f>
        <v>0</v>
      </c>
      <c r="G677" s="5">
        <f>SUMIFS(base_de_dados!$T:$T,base_de_dados!$B:$B,$B677,base_de_dados!$G:$G,G$61,base_de_dados!$H:$H,$L$1,base_de_dados!$C:$C,$A677,base_de_dados!$M:$M,"&lt;=2007",base_de_dados!$O:$O,"&gt;=39447")</f>
        <v>0</v>
      </c>
      <c r="H677" s="5">
        <f>SUMIFS(base_de_dados!$T:$T,base_de_dados!$B:$B,$B677,base_de_dados!$G:$G,H$61,base_de_dados!$H:$H,$L$1,base_de_dados!$C:$C,$A677,base_de_dados!$M:$M,"&lt;=2007",base_de_dados!$O:$O,"&gt;=39447")</f>
        <v>0</v>
      </c>
      <c r="I677" s="5">
        <f>SUMIFS(base_de_dados!$T:$T,base_de_dados!$B:$B,$B677,base_de_dados!$G:$G,I$61,base_de_dados!$H:$H,$L$1,base_de_dados!$C:$C,$A677,base_de_dados!$M:$M,"&lt;=2007",base_de_dados!$O:$O,"&gt;=39447")</f>
        <v>0</v>
      </c>
      <c r="J677" s="5">
        <f>SUMIFS(base_de_dados!$T:$T,base_de_dados!$B:$B,$B677,base_de_dados!$G:$G,J$61,base_de_dados!$H:$H,$L$1,base_de_dados!$C:$C,$A677,base_de_dados!$M:$M,"&lt;=2007",base_de_dados!$O:$O,"&gt;=39447")</f>
        <v>0</v>
      </c>
      <c r="K677" s="32">
        <f t="shared" si="14"/>
        <v>0</v>
      </c>
      <c r="M677" s="57"/>
      <c r="N677" s="52"/>
      <c r="O677" s="58"/>
      <c r="P677" s="58"/>
      <c r="Q677" s="58"/>
      <c r="R677" s="58"/>
      <c r="S677" s="58"/>
      <c r="T677" s="58"/>
      <c r="U677" s="58"/>
      <c r="V677" s="58"/>
      <c r="W677" s="59"/>
      <c r="X677" s="47"/>
      <c r="Y677" s="57"/>
      <c r="Z677" s="52"/>
      <c r="AA677" s="51"/>
      <c r="AB677" s="48"/>
      <c r="AC677" s="48"/>
      <c r="AD677" s="48"/>
      <c r="AE677" s="48"/>
      <c r="AF677" s="48"/>
      <c r="AG677" s="48"/>
      <c r="AH677" s="48"/>
    </row>
    <row r="678" spans="1:34" x14ac:dyDescent="0.25">
      <c r="A678" s="29">
        <v>18</v>
      </c>
      <c r="B678" s="22" t="s">
        <v>551</v>
      </c>
      <c r="C678" s="5">
        <f>SUMIFS(base_de_dados!$T:$T,base_de_dados!$B:$B,$B678,base_de_dados!$G:$G,C$61,base_de_dados!$H:$H,$L$1,base_de_dados!$C:$C,$A678,base_de_dados!$M:$M,"&lt;=2007",base_de_dados!$O:$O,"&gt;=39447")</f>
        <v>0</v>
      </c>
      <c r="D678" s="5">
        <f>SUMIFS(base_de_dados!$T:$T,base_de_dados!$B:$B,$B678,base_de_dados!$G:$G,D$61,base_de_dados!$H:$H,$L$1,base_de_dados!$C:$C,$A678,base_de_dados!$M:$M,"&lt;=2007",base_de_dados!$O:$O,"&gt;=39447")</f>
        <v>0</v>
      </c>
      <c r="E678" s="5">
        <f>SUMIFS(base_de_dados!$T:$T,base_de_dados!$B:$B,$B678,base_de_dados!$G:$G,E$61,base_de_dados!$H:$H,$L$1,base_de_dados!$C:$C,$A678,base_de_dados!$M:$M,"&lt;=2007",base_de_dados!$O:$O,"&gt;=39447")</f>
        <v>0</v>
      </c>
      <c r="F678" s="5">
        <f>SUMIFS(base_de_dados!$T:$T,base_de_dados!$B:$B,$B678,base_de_dados!$G:$G,F$61,base_de_dados!$H:$H,$L$1,base_de_dados!$C:$C,$A678,base_de_dados!$M:$M,"&lt;=2007",base_de_dados!$O:$O,"&gt;=39447")</f>
        <v>2.2645547945205478E-2</v>
      </c>
      <c r="G678" s="5">
        <f>SUMIFS(base_de_dados!$T:$T,base_de_dados!$B:$B,$B678,base_de_dados!$G:$G,G$61,base_de_dados!$H:$H,$L$1,base_de_dados!$C:$C,$A678,base_de_dados!$M:$M,"&lt;=2007",base_de_dados!$O:$O,"&gt;=39447")</f>
        <v>0</v>
      </c>
      <c r="H678" s="5">
        <f>SUMIFS(base_de_dados!$T:$T,base_de_dados!$B:$B,$B678,base_de_dados!$G:$G,H$61,base_de_dados!$H:$H,$L$1,base_de_dados!$C:$C,$A678,base_de_dados!$M:$M,"&lt;=2007",base_de_dados!$O:$O,"&gt;=39447")</f>
        <v>0</v>
      </c>
      <c r="I678" s="5">
        <f>SUMIFS(base_de_dados!$T:$T,base_de_dados!$B:$B,$B678,base_de_dados!$G:$G,I$61,base_de_dados!$H:$H,$L$1,base_de_dados!$C:$C,$A678,base_de_dados!$M:$M,"&lt;=2007",base_de_dados!$O:$O,"&gt;=39447")</f>
        <v>0</v>
      </c>
      <c r="J678" s="5">
        <f>SUMIFS(base_de_dados!$T:$T,base_de_dados!$B:$B,$B678,base_de_dados!$G:$G,J$61,base_de_dados!$H:$H,$L$1,base_de_dados!$C:$C,$A678,base_de_dados!$M:$M,"&lt;=2007",base_de_dados!$O:$O,"&gt;=39447")</f>
        <v>0</v>
      </c>
      <c r="K678" s="32">
        <f t="shared" si="14"/>
        <v>2.2645547945205478E-2</v>
      </c>
      <c r="M678" s="57"/>
      <c r="N678" s="52"/>
      <c r="O678" s="58"/>
      <c r="P678" s="58"/>
      <c r="Q678" s="58"/>
      <c r="R678" s="58"/>
      <c r="S678" s="58"/>
      <c r="T678" s="58"/>
      <c r="U678" s="58"/>
      <c r="V678" s="58"/>
      <c r="W678" s="59"/>
      <c r="X678" s="47"/>
      <c r="Y678" s="57"/>
      <c r="Z678" s="52"/>
      <c r="AA678" s="51"/>
      <c r="AB678" s="48"/>
      <c r="AC678" s="48"/>
      <c r="AD678" s="48"/>
      <c r="AE678" s="48"/>
      <c r="AF678" s="48"/>
      <c r="AG678" s="48"/>
      <c r="AH678" s="48"/>
    </row>
    <row r="679" spans="1:34" x14ac:dyDescent="0.25">
      <c r="A679" s="29">
        <v>5</v>
      </c>
      <c r="B679" s="22" t="s">
        <v>1111</v>
      </c>
      <c r="C679" s="5">
        <f>SUMIFS(base_de_dados!$T:$T,base_de_dados!$B:$B,$B679,base_de_dados!$G:$G,C$61,base_de_dados!$H:$H,$L$1,base_de_dados!$C:$C,$A679,base_de_dados!$M:$M,"&lt;=2007",base_de_dados!$O:$O,"&gt;=39447")</f>
        <v>0</v>
      </c>
      <c r="D679" s="5">
        <f>SUMIFS(base_de_dados!$T:$T,base_de_dados!$B:$B,$B679,base_de_dados!$G:$G,D$61,base_de_dados!$H:$H,$L$1,base_de_dados!$C:$C,$A679,base_de_dados!$M:$M,"&lt;=2007",base_de_dados!$O:$O,"&gt;=39447")</f>
        <v>0</v>
      </c>
      <c r="E679" s="5">
        <f>SUMIFS(base_de_dados!$T:$T,base_de_dados!$B:$B,$B679,base_de_dados!$G:$G,E$61,base_de_dados!$H:$H,$L$1,base_de_dados!$C:$C,$A679,base_de_dados!$M:$M,"&lt;=2007",base_de_dados!$O:$O,"&gt;=39447")</f>
        <v>0</v>
      </c>
      <c r="F679" s="5">
        <f>SUMIFS(base_de_dados!$T:$T,base_de_dados!$B:$B,$B679,base_de_dados!$G:$G,F$61,base_de_dados!$H:$H,$L$1,base_de_dados!$C:$C,$A679,base_de_dados!$M:$M,"&lt;=2007",base_de_dados!$O:$O,"&gt;=39447")</f>
        <v>0</v>
      </c>
      <c r="G679" s="5">
        <f>SUMIFS(base_de_dados!$T:$T,base_de_dados!$B:$B,$B679,base_de_dados!$G:$G,G$61,base_de_dados!$H:$H,$L$1,base_de_dados!$C:$C,$A679,base_de_dados!$M:$M,"&lt;=2007",base_de_dados!$O:$O,"&gt;=39447")</f>
        <v>0</v>
      </c>
      <c r="H679" s="5">
        <f>SUMIFS(base_de_dados!$T:$T,base_de_dados!$B:$B,$B679,base_de_dados!$G:$G,H$61,base_de_dados!$H:$H,$L$1,base_de_dados!$C:$C,$A679,base_de_dados!$M:$M,"&lt;=2007",base_de_dados!$O:$O,"&gt;=39447")</f>
        <v>0</v>
      </c>
      <c r="I679" s="5">
        <f>SUMIFS(base_de_dados!$T:$T,base_de_dados!$B:$B,$B679,base_de_dados!$G:$G,I$61,base_de_dados!$H:$H,$L$1,base_de_dados!$C:$C,$A679,base_de_dados!$M:$M,"&lt;=2007",base_de_dados!$O:$O,"&gt;=39447")</f>
        <v>0</v>
      </c>
      <c r="J679" s="5">
        <f>SUMIFS(base_de_dados!$T:$T,base_de_dados!$B:$B,$B679,base_de_dados!$G:$G,J$61,base_de_dados!$H:$H,$L$1,base_de_dados!$C:$C,$A679,base_de_dados!$M:$M,"&lt;=2007",base_de_dados!$O:$O,"&gt;=39447")</f>
        <v>0</v>
      </c>
      <c r="K679" s="32">
        <f t="shared" si="14"/>
        <v>0</v>
      </c>
      <c r="M679" s="57"/>
      <c r="N679" s="52"/>
      <c r="O679" s="58"/>
      <c r="P679" s="58"/>
      <c r="Q679" s="58"/>
      <c r="R679" s="58"/>
      <c r="S679" s="58"/>
      <c r="T679" s="58"/>
      <c r="U679" s="58"/>
      <c r="V679" s="58"/>
      <c r="W679" s="59"/>
      <c r="X679" s="47"/>
      <c r="Y679" s="57"/>
      <c r="Z679" s="52"/>
      <c r="AA679" s="51"/>
      <c r="AB679" s="48"/>
      <c r="AC679" s="48"/>
      <c r="AD679" s="48"/>
      <c r="AE679" s="48"/>
      <c r="AF679" s="48"/>
      <c r="AG679" s="48"/>
      <c r="AH679" s="48"/>
    </row>
    <row r="680" spans="1:34" x14ac:dyDescent="0.25">
      <c r="A680" s="29">
        <v>20</v>
      </c>
      <c r="B680" s="22" t="s">
        <v>1112</v>
      </c>
      <c r="C680" s="5">
        <f>SUMIFS(base_de_dados!$T:$T,base_de_dados!$B:$B,$B680,base_de_dados!$G:$G,C$61,base_de_dados!$H:$H,$L$1,base_de_dados!$C:$C,$A680,base_de_dados!$M:$M,"&lt;=2007",base_de_dados!$O:$O,"&gt;=39447")</f>
        <v>0</v>
      </c>
      <c r="D680" s="5">
        <f>SUMIFS(base_de_dados!$T:$T,base_de_dados!$B:$B,$B680,base_de_dados!$G:$G,D$61,base_de_dados!$H:$H,$L$1,base_de_dados!$C:$C,$A680,base_de_dados!$M:$M,"&lt;=2007",base_de_dados!$O:$O,"&gt;=39447")</f>
        <v>0</v>
      </c>
      <c r="E680" s="5">
        <f>SUMIFS(base_de_dados!$T:$T,base_de_dados!$B:$B,$B680,base_de_dados!$G:$G,E$61,base_de_dados!$H:$H,$L$1,base_de_dados!$C:$C,$A680,base_de_dados!$M:$M,"&lt;=2007",base_de_dados!$O:$O,"&gt;=39447")</f>
        <v>0</v>
      </c>
      <c r="F680" s="5">
        <f>SUMIFS(base_de_dados!$T:$T,base_de_dados!$B:$B,$B680,base_de_dados!$G:$G,F$61,base_de_dados!$H:$H,$L$1,base_de_dados!$C:$C,$A680,base_de_dados!$M:$M,"&lt;=2007",base_de_dados!$O:$O,"&gt;=39447")</f>
        <v>0</v>
      </c>
      <c r="G680" s="5">
        <f>SUMIFS(base_de_dados!$T:$T,base_de_dados!$B:$B,$B680,base_de_dados!$G:$G,G$61,base_de_dados!$H:$H,$L$1,base_de_dados!$C:$C,$A680,base_de_dados!$M:$M,"&lt;=2007",base_de_dados!$O:$O,"&gt;=39447")</f>
        <v>0</v>
      </c>
      <c r="H680" s="5">
        <f>SUMIFS(base_de_dados!$T:$T,base_de_dados!$B:$B,$B680,base_de_dados!$G:$G,H$61,base_de_dados!$H:$H,$L$1,base_de_dados!$C:$C,$A680,base_de_dados!$M:$M,"&lt;=2007",base_de_dados!$O:$O,"&gt;=39447")</f>
        <v>0</v>
      </c>
      <c r="I680" s="5">
        <f>SUMIFS(base_de_dados!$T:$T,base_de_dados!$B:$B,$B680,base_de_dados!$G:$G,I$61,base_de_dados!$H:$H,$L$1,base_de_dados!$C:$C,$A680,base_de_dados!$M:$M,"&lt;=2007",base_de_dados!$O:$O,"&gt;=39447")</f>
        <v>0</v>
      </c>
      <c r="J680" s="5">
        <f>SUMIFS(base_de_dados!$T:$T,base_de_dados!$B:$B,$B680,base_de_dados!$G:$G,J$61,base_de_dados!$H:$H,$L$1,base_de_dados!$C:$C,$A680,base_de_dados!$M:$M,"&lt;=2007",base_de_dados!$O:$O,"&gt;=39447")</f>
        <v>0</v>
      </c>
      <c r="K680" s="32">
        <f t="shared" si="14"/>
        <v>0</v>
      </c>
      <c r="M680" s="57"/>
      <c r="N680" s="52"/>
      <c r="O680" s="58"/>
      <c r="P680" s="58"/>
      <c r="Q680" s="58"/>
      <c r="R680" s="58"/>
      <c r="S680" s="58"/>
      <c r="T680" s="58"/>
      <c r="U680" s="58"/>
      <c r="V680" s="58"/>
      <c r="W680" s="59"/>
      <c r="X680" s="47"/>
      <c r="Y680" s="57"/>
      <c r="Z680" s="52"/>
      <c r="AA680" s="51"/>
      <c r="AB680" s="48"/>
      <c r="AC680" s="48"/>
      <c r="AD680" s="48"/>
      <c r="AE680" s="48"/>
      <c r="AF680" s="48"/>
      <c r="AG680" s="48"/>
      <c r="AH680" s="48"/>
    </row>
    <row r="681" spans="1:34" x14ac:dyDescent="0.25">
      <c r="A681" s="29">
        <v>20</v>
      </c>
      <c r="B681" s="22" t="s">
        <v>1113</v>
      </c>
      <c r="C681" s="5">
        <f>SUMIFS(base_de_dados!$T:$T,base_de_dados!$B:$B,$B681,base_de_dados!$G:$G,C$61,base_de_dados!$H:$H,$L$1,base_de_dados!$C:$C,$A681,base_de_dados!$M:$M,"&lt;=2007",base_de_dados!$O:$O,"&gt;=39447")</f>
        <v>0</v>
      </c>
      <c r="D681" s="5">
        <f>SUMIFS(base_de_dados!$T:$T,base_de_dados!$B:$B,$B681,base_de_dados!$G:$G,D$61,base_de_dados!$H:$H,$L$1,base_de_dados!$C:$C,$A681,base_de_dados!$M:$M,"&lt;=2007",base_de_dados!$O:$O,"&gt;=39447")</f>
        <v>0</v>
      </c>
      <c r="E681" s="5">
        <f>SUMIFS(base_de_dados!$T:$T,base_de_dados!$B:$B,$B681,base_de_dados!$G:$G,E$61,base_de_dados!$H:$H,$L$1,base_de_dados!$C:$C,$A681,base_de_dados!$M:$M,"&lt;=2007",base_de_dados!$O:$O,"&gt;=39447")</f>
        <v>0</v>
      </c>
      <c r="F681" s="5">
        <f>SUMIFS(base_de_dados!$T:$T,base_de_dados!$B:$B,$B681,base_de_dados!$G:$G,F$61,base_de_dados!$H:$H,$L$1,base_de_dados!$C:$C,$A681,base_de_dados!$M:$M,"&lt;=2007",base_de_dados!$O:$O,"&gt;=39447")</f>
        <v>0</v>
      </c>
      <c r="G681" s="5">
        <f>SUMIFS(base_de_dados!$T:$T,base_de_dados!$B:$B,$B681,base_de_dados!$G:$G,G$61,base_de_dados!$H:$H,$L$1,base_de_dados!$C:$C,$A681,base_de_dados!$M:$M,"&lt;=2007",base_de_dados!$O:$O,"&gt;=39447")</f>
        <v>0</v>
      </c>
      <c r="H681" s="5">
        <f>SUMIFS(base_de_dados!$T:$T,base_de_dados!$B:$B,$B681,base_de_dados!$G:$G,H$61,base_de_dados!$H:$H,$L$1,base_de_dados!$C:$C,$A681,base_de_dados!$M:$M,"&lt;=2007",base_de_dados!$O:$O,"&gt;=39447")</f>
        <v>0</v>
      </c>
      <c r="I681" s="5">
        <f>SUMIFS(base_de_dados!$T:$T,base_de_dados!$B:$B,$B681,base_de_dados!$G:$G,I$61,base_de_dados!$H:$H,$L$1,base_de_dados!$C:$C,$A681,base_de_dados!$M:$M,"&lt;=2007",base_de_dados!$O:$O,"&gt;=39447")</f>
        <v>0</v>
      </c>
      <c r="J681" s="5">
        <f>SUMIFS(base_de_dados!$T:$T,base_de_dados!$B:$B,$B681,base_de_dados!$G:$G,J$61,base_de_dados!$H:$H,$L$1,base_de_dados!$C:$C,$A681,base_de_dados!$M:$M,"&lt;=2007",base_de_dados!$O:$O,"&gt;=39447")</f>
        <v>0</v>
      </c>
      <c r="K681" s="32">
        <f t="shared" si="14"/>
        <v>0</v>
      </c>
      <c r="M681" s="57"/>
      <c r="N681" s="52"/>
      <c r="O681" s="58"/>
      <c r="P681" s="58"/>
      <c r="Q681" s="58"/>
      <c r="R681" s="58"/>
      <c r="S681" s="58"/>
      <c r="T681" s="58"/>
      <c r="U681" s="58"/>
      <c r="V681" s="58"/>
      <c r="W681" s="59"/>
      <c r="X681" s="47"/>
      <c r="Y681" s="57"/>
      <c r="Z681" s="52"/>
      <c r="AA681" s="51"/>
      <c r="AB681" s="48"/>
      <c r="AC681" s="48"/>
      <c r="AD681" s="48"/>
      <c r="AE681" s="48"/>
      <c r="AF681" s="48"/>
      <c r="AG681" s="48"/>
      <c r="AH681" s="48"/>
    </row>
    <row r="682" spans="1:34" x14ac:dyDescent="0.25">
      <c r="A682" s="29">
        <v>19</v>
      </c>
      <c r="B682" s="22" t="s">
        <v>1114</v>
      </c>
      <c r="C682" s="5">
        <f>SUMIFS(base_de_dados!$T:$T,base_de_dados!$B:$B,$B682,base_de_dados!$G:$G,C$61,base_de_dados!$H:$H,$L$1,base_de_dados!$C:$C,$A682,base_de_dados!$M:$M,"&lt;=2007",base_de_dados!$O:$O,"&gt;=39447")</f>
        <v>0</v>
      </c>
      <c r="D682" s="5">
        <f>SUMIFS(base_de_dados!$T:$T,base_de_dados!$B:$B,$B682,base_de_dados!$G:$G,D$61,base_de_dados!$H:$H,$L$1,base_de_dados!$C:$C,$A682,base_de_dados!$M:$M,"&lt;=2007",base_de_dados!$O:$O,"&gt;=39447")</f>
        <v>0</v>
      </c>
      <c r="E682" s="5">
        <f>SUMIFS(base_de_dados!$T:$T,base_de_dados!$B:$B,$B682,base_de_dados!$G:$G,E$61,base_de_dados!$H:$H,$L$1,base_de_dados!$C:$C,$A682,base_de_dados!$M:$M,"&lt;=2007",base_de_dados!$O:$O,"&gt;=39447")</f>
        <v>0</v>
      </c>
      <c r="F682" s="5">
        <f>SUMIFS(base_de_dados!$T:$T,base_de_dados!$B:$B,$B682,base_de_dados!$G:$G,F$61,base_de_dados!$H:$H,$L$1,base_de_dados!$C:$C,$A682,base_de_dados!$M:$M,"&lt;=2007",base_de_dados!$O:$O,"&gt;=39447")</f>
        <v>0</v>
      </c>
      <c r="G682" s="5">
        <f>SUMIFS(base_de_dados!$T:$T,base_de_dados!$B:$B,$B682,base_de_dados!$G:$G,G$61,base_de_dados!$H:$H,$L$1,base_de_dados!$C:$C,$A682,base_de_dados!$M:$M,"&lt;=2007",base_de_dados!$O:$O,"&gt;=39447")</f>
        <v>0</v>
      </c>
      <c r="H682" s="5">
        <f>SUMIFS(base_de_dados!$T:$T,base_de_dados!$B:$B,$B682,base_de_dados!$G:$G,H$61,base_de_dados!$H:$H,$L$1,base_de_dados!$C:$C,$A682,base_de_dados!$M:$M,"&lt;=2007",base_de_dados!$O:$O,"&gt;=39447")</f>
        <v>0</v>
      </c>
      <c r="I682" s="5">
        <f>SUMIFS(base_de_dados!$T:$T,base_de_dados!$B:$B,$B682,base_de_dados!$G:$G,I$61,base_de_dados!$H:$H,$L$1,base_de_dados!$C:$C,$A682,base_de_dados!$M:$M,"&lt;=2007",base_de_dados!$O:$O,"&gt;=39447")</f>
        <v>0</v>
      </c>
      <c r="J682" s="5">
        <f>SUMIFS(base_de_dados!$T:$T,base_de_dados!$B:$B,$B682,base_de_dados!$G:$G,J$61,base_de_dados!$H:$H,$L$1,base_de_dados!$C:$C,$A682,base_de_dados!$M:$M,"&lt;=2007",base_de_dados!$O:$O,"&gt;=39447")</f>
        <v>0</v>
      </c>
      <c r="K682" s="32">
        <f t="shared" si="14"/>
        <v>0</v>
      </c>
      <c r="M682" s="57"/>
      <c r="N682" s="52"/>
      <c r="O682" s="58"/>
      <c r="P682" s="58"/>
      <c r="Q682" s="58"/>
      <c r="R682" s="58"/>
      <c r="S682" s="58"/>
      <c r="T682" s="58"/>
      <c r="U682" s="58"/>
      <c r="V682" s="58"/>
      <c r="W682" s="59"/>
      <c r="X682" s="47"/>
      <c r="Y682" s="57"/>
      <c r="Z682" s="52"/>
      <c r="AA682" s="51"/>
      <c r="AB682" s="48"/>
      <c r="AC682" s="48"/>
      <c r="AD682" s="48"/>
      <c r="AE682" s="48"/>
      <c r="AF682" s="48"/>
      <c r="AG682" s="48"/>
      <c r="AH682" s="48"/>
    </row>
    <row r="683" spans="1:34" x14ac:dyDescent="0.25">
      <c r="A683" s="29">
        <v>15</v>
      </c>
      <c r="B683" s="22" t="s">
        <v>1115</v>
      </c>
      <c r="C683" s="5">
        <f>SUMIFS(base_de_dados!$T:$T,base_de_dados!$B:$B,$B683,base_de_dados!$G:$G,C$61,base_de_dados!$H:$H,$L$1,base_de_dados!$C:$C,$A683,base_de_dados!$M:$M,"&lt;=2007",base_de_dados!$O:$O,"&gt;=39447")</f>
        <v>0</v>
      </c>
      <c r="D683" s="5">
        <f>SUMIFS(base_de_dados!$T:$T,base_de_dados!$B:$B,$B683,base_de_dados!$G:$G,D$61,base_de_dados!$H:$H,$L$1,base_de_dados!$C:$C,$A683,base_de_dados!$M:$M,"&lt;=2007",base_de_dados!$O:$O,"&gt;=39447")</f>
        <v>0</v>
      </c>
      <c r="E683" s="5">
        <f>SUMIFS(base_de_dados!$T:$T,base_de_dados!$B:$B,$B683,base_de_dados!$G:$G,E$61,base_de_dados!$H:$H,$L$1,base_de_dados!$C:$C,$A683,base_de_dados!$M:$M,"&lt;=2007",base_de_dados!$O:$O,"&gt;=39447")</f>
        <v>0</v>
      </c>
      <c r="F683" s="5">
        <f>SUMIFS(base_de_dados!$T:$T,base_de_dados!$B:$B,$B683,base_de_dados!$G:$G,F$61,base_de_dados!$H:$H,$L$1,base_de_dados!$C:$C,$A683,base_de_dados!$M:$M,"&lt;=2007",base_de_dados!$O:$O,"&gt;=39447")</f>
        <v>0</v>
      </c>
      <c r="G683" s="5">
        <f>SUMIFS(base_de_dados!$T:$T,base_de_dados!$B:$B,$B683,base_de_dados!$G:$G,G$61,base_de_dados!$H:$H,$L$1,base_de_dados!$C:$C,$A683,base_de_dados!$M:$M,"&lt;=2007",base_de_dados!$O:$O,"&gt;=39447")</f>
        <v>0</v>
      </c>
      <c r="H683" s="5">
        <f>SUMIFS(base_de_dados!$T:$T,base_de_dados!$B:$B,$B683,base_de_dados!$G:$G,H$61,base_de_dados!$H:$H,$L$1,base_de_dados!$C:$C,$A683,base_de_dados!$M:$M,"&lt;=2007",base_de_dados!$O:$O,"&gt;=39447")</f>
        <v>0</v>
      </c>
      <c r="I683" s="5">
        <f>SUMIFS(base_de_dados!$T:$T,base_de_dados!$B:$B,$B683,base_de_dados!$G:$G,I$61,base_de_dados!$H:$H,$L$1,base_de_dados!$C:$C,$A683,base_de_dados!$M:$M,"&lt;=2007",base_de_dados!$O:$O,"&gt;=39447")</f>
        <v>0</v>
      </c>
      <c r="J683" s="5">
        <f>SUMIFS(base_de_dados!$T:$T,base_de_dados!$B:$B,$B683,base_de_dados!$G:$G,J$61,base_de_dados!$H:$H,$L$1,base_de_dados!$C:$C,$A683,base_de_dados!$M:$M,"&lt;=2007",base_de_dados!$O:$O,"&gt;=39447")</f>
        <v>0</v>
      </c>
      <c r="K683" s="32">
        <f t="shared" si="14"/>
        <v>0</v>
      </c>
      <c r="M683" s="57"/>
      <c r="N683" s="52"/>
      <c r="O683" s="58"/>
      <c r="P683" s="58"/>
      <c r="Q683" s="58"/>
      <c r="R683" s="58"/>
      <c r="S683" s="58"/>
      <c r="T683" s="58"/>
      <c r="U683" s="58"/>
      <c r="V683" s="58"/>
      <c r="W683" s="59"/>
      <c r="X683" s="47"/>
      <c r="Y683" s="57"/>
      <c r="Z683" s="52"/>
      <c r="AA683" s="51"/>
      <c r="AB683" s="48"/>
      <c r="AC683" s="48"/>
      <c r="AD683" s="48"/>
      <c r="AE683" s="48"/>
      <c r="AF683" s="48"/>
      <c r="AG683" s="48"/>
      <c r="AH683" s="48"/>
    </row>
    <row r="684" spans="1:34" x14ac:dyDescent="0.25">
      <c r="A684" s="29">
        <v>19</v>
      </c>
      <c r="B684" s="22" t="s">
        <v>1116</v>
      </c>
      <c r="C684" s="5">
        <f>SUMIFS(base_de_dados!$T:$T,base_de_dados!$B:$B,$B684,base_de_dados!$G:$G,C$61,base_de_dados!$H:$H,$L$1,base_de_dados!$C:$C,$A684,base_de_dados!$M:$M,"&lt;=2007",base_de_dados!$O:$O,"&gt;=39447")</f>
        <v>0</v>
      </c>
      <c r="D684" s="5">
        <f>SUMIFS(base_de_dados!$T:$T,base_de_dados!$B:$B,$B684,base_de_dados!$G:$G,D$61,base_de_dados!$H:$H,$L$1,base_de_dados!$C:$C,$A684,base_de_dados!$M:$M,"&lt;=2007",base_de_dados!$O:$O,"&gt;=39447")</f>
        <v>0</v>
      </c>
      <c r="E684" s="5">
        <f>SUMIFS(base_de_dados!$T:$T,base_de_dados!$B:$B,$B684,base_de_dados!$G:$G,E$61,base_de_dados!$H:$H,$L$1,base_de_dados!$C:$C,$A684,base_de_dados!$M:$M,"&lt;=2007",base_de_dados!$O:$O,"&gt;=39447")</f>
        <v>0</v>
      </c>
      <c r="F684" s="5">
        <f>SUMIFS(base_de_dados!$T:$T,base_de_dados!$B:$B,$B684,base_de_dados!$G:$G,F$61,base_de_dados!$H:$H,$L$1,base_de_dados!$C:$C,$A684,base_de_dados!$M:$M,"&lt;=2007",base_de_dados!$O:$O,"&gt;=39447")</f>
        <v>0</v>
      </c>
      <c r="G684" s="5">
        <f>SUMIFS(base_de_dados!$T:$T,base_de_dados!$B:$B,$B684,base_de_dados!$G:$G,G$61,base_de_dados!$H:$H,$L$1,base_de_dados!$C:$C,$A684,base_de_dados!$M:$M,"&lt;=2007",base_de_dados!$O:$O,"&gt;=39447")</f>
        <v>0</v>
      </c>
      <c r="H684" s="5">
        <f>SUMIFS(base_de_dados!$T:$T,base_de_dados!$B:$B,$B684,base_de_dados!$G:$G,H$61,base_de_dados!$H:$H,$L$1,base_de_dados!$C:$C,$A684,base_de_dados!$M:$M,"&lt;=2007",base_de_dados!$O:$O,"&gt;=39447")</f>
        <v>0</v>
      </c>
      <c r="I684" s="5">
        <f>SUMIFS(base_de_dados!$T:$T,base_de_dados!$B:$B,$B684,base_de_dados!$G:$G,I$61,base_de_dados!$H:$H,$L$1,base_de_dados!$C:$C,$A684,base_de_dados!$M:$M,"&lt;=2007",base_de_dados!$O:$O,"&gt;=39447")</f>
        <v>0</v>
      </c>
      <c r="J684" s="5">
        <f>SUMIFS(base_de_dados!$T:$T,base_de_dados!$B:$B,$B684,base_de_dados!$G:$G,J$61,base_de_dados!$H:$H,$L$1,base_de_dados!$C:$C,$A684,base_de_dados!$M:$M,"&lt;=2007",base_de_dados!$O:$O,"&gt;=39447")</f>
        <v>0</v>
      </c>
      <c r="K684" s="32">
        <f t="shared" si="14"/>
        <v>0</v>
      </c>
      <c r="M684" s="57"/>
      <c r="N684" s="52"/>
      <c r="O684" s="58"/>
      <c r="P684" s="58"/>
      <c r="Q684" s="58"/>
      <c r="R684" s="58"/>
      <c r="S684" s="58"/>
      <c r="T684" s="58"/>
      <c r="U684" s="58"/>
      <c r="V684" s="58"/>
      <c r="W684" s="59"/>
      <c r="X684" s="47"/>
      <c r="Y684" s="57"/>
      <c r="Z684" s="52"/>
      <c r="AA684" s="51"/>
      <c r="AB684" s="48"/>
      <c r="AC684" s="48"/>
      <c r="AD684" s="48"/>
      <c r="AE684" s="48"/>
      <c r="AF684" s="48"/>
      <c r="AG684" s="48"/>
      <c r="AH684" s="48"/>
    </row>
    <row r="685" spans="1:34" x14ac:dyDescent="0.25">
      <c r="A685" s="29">
        <v>3</v>
      </c>
      <c r="B685" s="22" t="s">
        <v>1117</v>
      </c>
      <c r="C685" s="5">
        <f>SUMIFS(base_de_dados!$T:$T,base_de_dados!$B:$B,$B685,base_de_dados!$G:$G,C$61,base_de_dados!$H:$H,$L$1,base_de_dados!$C:$C,$A685,base_de_dados!$M:$M,"&lt;=2007",base_de_dados!$O:$O,"&gt;=39447")</f>
        <v>0</v>
      </c>
      <c r="D685" s="5">
        <f>SUMIFS(base_de_dados!$T:$T,base_de_dados!$B:$B,$B685,base_de_dados!$G:$G,D$61,base_de_dados!$H:$H,$L$1,base_de_dados!$C:$C,$A685,base_de_dados!$M:$M,"&lt;=2007",base_de_dados!$O:$O,"&gt;=39447")</f>
        <v>0</v>
      </c>
      <c r="E685" s="5">
        <f>SUMIFS(base_de_dados!$T:$T,base_de_dados!$B:$B,$B685,base_de_dados!$G:$G,E$61,base_de_dados!$H:$H,$L$1,base_de_dados!$C:$C,$A685,base_de_dados!$M:$M,"&lt;=2007",base_de_dados!$O:$O,"&gt;=39447")</f>
        <v>0</v>
      </c>
      <c r="F685" s="5">
        <f>SUMIFS(base_de_dados!$T:$T,base_de_dados!$B:$B,$B685,base_de_dados!$G:$G,F$61,base_de_dados!$H:$H,$L$1,base_de_dados!$C:$C,$A685,base_de_dados!$M:$M,"&lt;=2007",base_de_dados!$O:$O,"&gt;=39447")</f>
        <v>0</v>
      </c>
      <c r="G685" s="5">
        <f>SUMIFS(base_de_dados!$T:$T,base_de_dados!$B:$B,$B685,base_de_dados!$G:$G,G$61,base_de_dados!$H:$H,$L$1,base_de_dados!$C:$C,$A685,base_de_dados!$M:$M,"&lt;=2007",base_de_dados!$O:$O,"&gt;=39447")</f>
        <v>0</v>
      </c>
      <c r="H685" s="5">
        <f>SUMIFS(base_de_dados!$T:$T,base_de_dados!$B:$B,$B685,base_de_dados!$G:$G,H$61,base_de_dados!$H:$H,$L$1,base_de_dados!$C:$C,$A685,base_de_dados!$M:$M,"&lt;=2007",base_de_dados!$O:$O,"&gt;=39447")</f>
        <v>0</v>
      </c>
      <c r="I685" s="5">
        <f>SUMIFS(base_de_dados!$T:$T,base_de_dados!$B:$B,$B685,base_de_dados!$G:$G,I$61,base_de_dados!$H:$H,$L$1,base_de_dados!$C:$C,$A685,base_de_dados!$M:$M,"&lt;=2007",base_de_dados!$O:$O,"&gt;=39447")</f>
        <v>0</v>
      </c>
      <c r="J685" s="5">
        <f>SUMIFS(base_de_dados!$T:$T,base_de_dados!$B:$B,$B685,base_de_dados!$G:$G,J$61,base_de_dados!$H:$H,$L$1,base_de_dados!$C:$C,$A685,base_de_dados!$M:$M,"&lt;=2007",base_de_dados!$O:$O,"&gt;=39447")</f>
        <v>0</v>
      </c>
      <c r="K685" s="32">
        <f t="shared" si="14"/>
        <v>0</v>
      </c>
      <c r="M685" s="57"/>
      <c r="N685" s="52"/>
      <c r="O685" s="58"/>
      <c r="P685" s="58"/>
      <c r="Q685" s="58"/>
      <c r="R685" s="58"/>
      <c r="S685" s="58"/>
      <c r="T685" s="58"/>
      <c r="U685" s="58"/>
      <c r="V685" s="58"/>
      <c r="W685" s="59"/>
      <c r="X685" s="47"/>
      <c r="Y685" s="57"/>
      <c r="Z685" s="52"/>
      <c r="AA685" s="51"/>
      <c r="AB685" s="48"/>
      <c r="AC685" s="48"/>
      <c r="AD685" s="48"/>
      <c r="AE685" s="48"/>
      <c r="AF685" s="48"/>
      <c r="AG685" s="48"/>
      <c r="AH685" s="48"/>
    </row>
    <row r="686" spans="1:34" x14ac:dyDescent="0.25">
      <c r="A686" s="29">
        <v>17</v>
      </c>
      <c r="B686" s="22" t="s">
        <v>1118</v>
      </c>
      <c r="C686" s="5">
        <f>SUMIFS(base_de_dados!$T:$T,base_de_dados!$B:$B,$B686,base_de_dados!$G:$G,C$61,base_de_dados!$H:$H,$L$1,base_de_dados!$C:$C,$A686,base_de_dados!$M:$M,"&lt;=2007",base_de_dados!$O:$O,"&gt;=39447")</f>
        <v>0</v>
      </c>
      <c r="D686" s="5">
        <f>SUMIFS(base_de_dados!$T:$T,base_de_dados!$B:$B,$B686,base_de_dados!$G:$G,D$61,base_de_dados!$H:$H,$L$1,base_de_dados!$C:$C,$A686,base_de_dados!$M:$M,"&lt;=2007",base_de_dados!$O:$O,"&gt;=39447")</f>
        <v>0</v>
      </c>
      <c r="E686" s="5">
        <f>SUMIFS(base_de_dados!$T:$T,base_de_dados!$B:$B,$B686,base_de_dados!$G:$G,E$61,base_de_dados!$H:$H,$L$1,base_de_dados!$C:$C,$A686,base_de_dados!$M:$M,"&lt;=2007",base_de_dados!$O:$O,"&gt;=39447")</f>
        <v>0</v>
      </c>
      <c r="F686" s="5">
        <f>SUMIFS(base_de_dados!$T:$T,base_de_dados!$B:$B,$B686,base_de_dados!$G:$G,F$61,base_de_dados!$H:$H,$L$1,base_de_dados!$C:$C,$A686,base_de_dados!$M:$M,"&lt;=2007",base_de_dados!$O:$O,"&gt;=39447")</f>
        <v>0</v>
      </c>
      <c r="G686" s="5">
        <f>SUMIFS(base_de_dados!$T:$T,base_de_dados!$B:$B,$B686,base_de_dados!$G:$G,G$61,base_de_dados!$H:$H,$L$1,base_de_dados!$C:$C,$A686,base_de_dados!$M:$M,"&lt;=2007",base_de_dados!$O:$O,"&gt;=39447")</f>
        <v>0</v>
      </c>
      <c r="H686" s="5">
        <f>SUMIFS(base_de_dados!$T:$T,base_de_dados!$B:$B,$B686,base_de_dados!$G:$G,H$61,base_de_dados!$H:$H,$L$1,base_de_dados!$C:$C,$A686,base_de_dados!$M:$M,"&lt;=2007",base_de_dados!$O:$O,"&gt;=39447")</f>
        <v>0</v>
      </c>
      <c r="I686" s="5">
        <f>SUMIFS(base_de_dados!$T:$T,base_de_dados!$B:$B,$B686,base_de_dados!$G:$G,I$61,base_de_dados!$H:$H,$L$1,base_de_dados!$C:$C,$A686,base_de_dados!$M:$M,"&lt;=2007",base_de_dados!$O:$O,"&gt;=39447")</f>
        <v>0</v>
      </c>
      <c r="J686" s="5">
        <f>SUMIFS(base_de_dados!$T:$T,base_de_dados!$B:$B,$B686,base_de_dados!$G:$G,J$61,base_de_dados!$H:$H,$L$1,base_de_dados!$C:$C,$A686,base_de_dados!$M:$M,"&lt;=2007",base_de_dados!$O:$O,"&gt;=39447")</f>
        <v>0</v>
      </c>
      <c r="K686" s="32">
        <f t="shared" si="14"/>
        <v>0</v>
      </c>
      <c r="M686" s="57"/>
      <c r="N686" s="52"/>
      <c r="O686" s="58"/>
      <c r="P686" s="58"/>
      <c r="Q686" s="58"/>
      <c r="R686" s="58"/>
      <c r="S686" s="58"/>
      <c r="T686" s="58"/>
      <c r="U686" s="58"/>
      <c r="V686" s="58"/>
      <c r="W686" s="59"/>
      <c r="X686" s="47"/>
      <c r="Y686" s="57"/>
      <c r="Z686" s="52"/>
      <c r="AA686" s="51"/>
      <c r="AB686" s="48"/>
      <c r="AC686" s="48"/>
      <c r="AD686" s="48"/>
      <c r="AE686" s="48"/>
      <c r="AF686" s="48"/>
      <c r="AG686" s="48"/>
      <c r="AH686" s="48"/>
    </row>
    <row r="687" spans="1:34" x14ac:dyDescent="0.25">
      <c r="A687" s="29">
        <v>15</v>
      </c>
      <c r="B687" s="22" t="s">
        <v>1119</v>
      </c>
      <c r="C687" s="5">
        <f>SUMIFS(base_de_dados!$T:$T,base_de_dados!$B:$B,$B687,base_de_dados!$G:$G,C$61,base_de_dados!$H:$H,$L$1,base_de_dados!$C:$C,$A687,base_de_dados!$M:$M,"&lt;=2007",base_de_dados!$O:$O,"&gt;=39447")</f>
        <v>0</v>
      </c>
      <c r="D687" s="5">
        <f>SUMIFS(base_de_dados!$T:$T,base_de_dados!$B:$B,$B687,base_de_dados!$G:$G,D$61,base_de_dados!$H:$H,$L$1,base_de_dados!$C:$C,$A687,base_de_dados!$M:$M,"&lt;=2007",base_de_dados!$O:$O,"&gt;=39447")</f>
        <v>0</v>
      </c>
      <c r="E687" s="5">
        <f>SUMIFS(base_de_dados!$T:$T,base_de_dados!$B:$B,$B687,base_de_dados!$G:$G,E$61,base_de_dados!$H:$H,$L$1,base_de_dados!$C:$C,$A687,base_de_dados!$M:$M,"&lt;=2007",base_de_dados!$O:$O,"&gt;=39447")</f>
        <v>0</v>
      </c>
      <c r="F687" s="5">
        <f>SUMIFS(base_de_dados!$T:$T,base_de_dados!$B:$B,$B687,base_de_dados!$G:$G,F$61,base_de_dados!$H:$H,$L$1,base_de_dados!$C:$C,$A687,base_de_dados!$M:$M,"&lt;=2007",base_de_dados!$O:$O,"&gt;=39447")</f>
        <v>0</v>
      </c>
      <c r="G687" s="5">
        <f>SUMIFS(base_de_dados!$T:$T,base_de_dados!$B:$B,$B687,base_de_dados!$G:$G,G$61,base_de_dados!$H:$H,$L$1,base_de_dados!$C:$C,$A687,base_de_dados!$M:$M,"&lt;=2007",base_de_dados!$O:$O,"&gt;=39447")</f>
        <v>0</v>
      </c>
      <c r="H687" s="5">
        <f>SUMIFS(base_de_dados!$T:$T,base_de_dados!$B:$B,$B687,base_de_dados!$G:$G,H$61,base_de_dados!$H:$H,$L$1,base_de_dados!$C:$C,$A687,base_de_dados!$M:$M,"&lt;=2007",base_de_dados!$O:$O,"&gt;=39447")</f>
        <v>0</v>
      </c>
      <c r="I687" s="5">
        <f>SUMIFS(base_de_dados!$T:$T,base_de_dados!$B:$B,$B687,base_de_dados!$G:$G,I$61,base_de_dados!$H:$H,$L$1,base_de_dados!$C:$C,$A687,base_de_dados!$M:$M,"&lt;=2007",base_de_dados!$O:$O,"&gt;=39447")</f>
        <v>0</v>
      </c>
      <c r="J687" s="5">
        <f>SUMIFS(base_de_dados!$T:$T,base_de_dados!$B:$B,$B687,base_de_dados!$G:$G,J$61,base_de_dados!$H:$H,$L$1,base_de_dados!$C:$C,$A687,base_de_dados!$M:$M,"&lt;=2007",base_de_dados!$O:$O,"&gt;=39447")</f>
        <v>0</v>
      </c>
      <c r="K687" s="32">
        <f t="shared" si="14"/>
        <v>0</v>
      </c>
      <c r="M687" s="57"/>
      <c r="N687" s="52"/>
      <c r="O687" s="58"/>
      <c r="P687" s="58"/>
      <c r="Q687" s="58"/>
      <c r="R687" s="58"/>
      <c r="S687" s="58"/>
      <c r="T687" s="58"/>
      <c r="U687" s="58"/>
      <c r="V687" s="58"/>
      <c r="W687" s="59"/>
      <c r="X687" s="47"/>
      <c r="Y687" s="57"/>
      <c r="Z687" s="52"/>
      <c r="AA687" s="51"/>
      <c r="AB687" s="48"/>
      <c r="AC687" s="48"/>
      <c r="AD687" s="48"/>
      <c r="AE687" s="48"/>
      <c r="AF687" s="48"/>
      <c r="AG687" s="48"/>
      <c r="AH687" s="48"/>
    </row>
    <row r="688" spans="1:34" x14ac:dyDescent="0.25">
      <c r="A688" s="29">
        <v>19</v>
      </c>
      <c r="B688" s="22" t="s">
        <v>1120</v>
      </c>
      <c r="C688" s="5">
        <f>SUMIFS(base_de_dados!$T:$T,base_de_dados!$B:$B,$B688,base_de_dados!$G:$G,C$61,base_de_dados!$H:$H,$L$1,base_de_dados!$C:$C,$A688,base_de_dados!$M:$M,"&lt;=2007",base_de_dados!$O:$O,"&gt;=39447")</f>
        <v>0</v>
      </c>
      <c r="D688" s="5">
        <f>SUMIFS(base_de_dados!$T:$T,base_de_dados!$B:$B,$B688,base_de_dados!$G:$G,D$61,base_de_dados!$H:$H,$L$1,base_de_dados!$C:$C,$A688,base_de_dados!$M:$M,"&lt;=2007",base_de_dados!$O:$O,"&gt;=39447")</f>
        <v>0</v>
      </c>
      <c r="E688" s="5">
        <f>SUMIFS(base_de_dados!$T:$T,base_de_dados!$B:$B,$B688,base_de_dados!$G:$G,E$61,base_de_dados!$H:$H,$L$1,base_de_dados!$C:$C,$A688,base_de_dados!$M:$M,"&lt;=2007",base_de_dados!$O:$O,"&gt;=39447")</f>
        <v>0</v>
      </c>
      <c r="F688" s="5">
        <f>SUMIFS(base_de_dados!$T:$T,base_de_dados!$B:$B,$B688,base_de_dados!$G:$G,F$61,base_de_dados!$H:$H,$L$1,base_de_dados!$C:$C,$A688,base_de_dados!$M:$M,"&lt;=2007",base_de_dados!$O:$O,"&gt;=39447")</f>
        <v>0</v>
      </c>
      <c r="G688" s="5">
        <f>SUMIFS(base_de_dados!$T:$T,base_de_dados!$B:$B,$B688,base_de_dados!$G:$G,G$61,base_de_dados!$H:$H,$L$1,base_de_dados!$C:$C,$A688,base_de_dados!$M:$M,"&lt;=2007",base_de_dados!$O:$O,"&gt;=39447")</f>
        <v>0</v>
      </c>
      <c r="H688" s="5">
        <f>SUMIFS(base_de_dados!$T:$T,base_de_dados!$B:$B,$B688,base_de_dados!$G:$G,H$61,base_de_dados!$H:$H,$L$1,base_de_dados!$C:$C,$A688,base_de_dados!$M:$M,"&lt;=2007",base_de_dados!$O:$O,"&gt;=39447")</f>
        <v>0</v>
      </c>
      <c r="I688" s="5">
        <f>SUMIFS(base_de_dados!$T:$T,base_de_dados!$B:$B,$B688,base_de_dados!$G:$G,I$61,base_de_dados!$H:$H,$L$1,base_de_dados!$C:$C,$A688,base_de_dados!$M:$M,"&lt;=2007",base_de_dados!$O:$O,"&gt;=39447")</f>
        <v>0</v>
      </c>
      <c r="J688" s="5">
        <f>SUMIFS(base_de_dados!$T:$T,base_de_dados!$B:$B,$B688,base_de_dados!$G:$G,J$61,base_de_dados!$H:$H,$L$1,base_de_dados!$C:$C,$A688,base_de_dados!$M:$M,"&lt;=2007",base_de_dados!$O:$O,"&gt;=39447")</f>
        <v>0</v>
      </c>
      <c r="K688" s="32">
        <f t="shared" si="14"/>
        <v>0</v>
      </c>
      <c r="M688" s="57"/>
      <c r="N688" s="52"/>
      <c r="O688" s="58"/>
      <c r="P688" s="58"/>
      <c r="Q688" s="58"/>
      <c r="R688" s="58"/>
      <c r="S688" s="58"/>
      <c r="T688" s="58"/>
      <c r="U688" s="58"/>
      <c r="V688" s="58"/>
      <c r="W688" s="59"/>
      <c r="X688" s="47"/>
      <c r="Y688" s="57"/>
      <c r="Z688" s="52"/>
      <c r="AA688" s="51"/>
      <c r="AB688" s="48"/>
      <c r="AC688" s="48"/>
      <c r="AD688" s="48"/>
      <c r="AE688" s="48"/>
      <c r="AF688" s="48"/>
      <c r="AG688" s="48"/>
      <c r="AH688" s="48"/>
    </row>
    <row r="689" spans="1:34" x14ac:dyDescent="0.25">
      <c r="A689" s="29">
        <v>15</v>
      </c>
      <c r="B689" s="22" t="s">
        <v>1121</v>
      </c>
      <c r="C689" s="5">
        <f>SUMIFS(base_de_dados!$T:$T,base_de_dados!$B:$B,$B689,base_de_dados!$G:$G,C$61,base_de_dados!$H:$H,$L$1,base_de_dados!$C:$C,$A689,base_de_dados!$M:$M,"&lt;=2007",base_de_dados!$O:$O,"&gt;=39447")</f>
        <v>0</v>
      </c>
      <c r="D689" s="5">
        <f>SUMIFS(base_de_dados!$T:$T,base_de_dados!$B:$B,$B689,base_de_dados!$G:$G,D$61,base_de_dados!$H:$H,$L$1,base_de_dados!$C:$C,$A689,base_de_dados!$M:$M,"&lt;=2007",base_de_dados!$O:$O,"&gt;=39447")</f>
        <v>0</v>
      </c>
      <c r="E689" s="5">
        <f>SUMIFS(base_de_dados!$T:$T,base_de_dados!$B:$B,$B689,base_de_dados!$G:$G,E$61,base_de_dados!$H:$H,$L$1,base_de_dados!$C:$C,$A689,base_de_dados!$M:$M,"&lt;=2007",base_de_dados!$O:$O,"&gt;=39447")</f>
        <v>0</v>
      </c>
      <c r="F689" s="5">
        <f>SUMIFS(base_de_dados!$T:$T,base_de_dados!$B:$B,$B689,base_de_dados!$G:$G,F$61,base_de_dados!$H:$H,$L$1,base_de_dados!$C:$C,$A689,base_de_dados!$M:$M,"&lt;=2007",base_de_dados!$O:$O,"&gt;=39447")</f>
        <v>0</v>
      </c>
      <c r="G689" s="5">
        <f>SUMIFS(base_de_dados!$T:$T,base_de_dados!$B:$B,$B689,base_de_dados!$G:$G,G$61,base_de_dados!$H:$H,$L$1,base_de_dados!$C:$C,$A689,base_de_dados!$M:$M,"&lt;=2007",base_de_dados!$O:$O,"&gt;=39447")</f>
        <v>0</v>
      </c>
      <c r="H689" s="5">
        <f>SUMIFS(base_de_dados!$T:$T,base_de_dados!$B:$B,$B689,base_de_dados!$G:$G,H$61,base_de_dados!$H:$H,$L$1,base_de_dados!$C:$C,$A689,base_de_dados!$M:$M,"&lt;=2007",base_de_dados!$O:$O,"&gt;=39447")</f>
        <v>0</v>
      </c>
      <c r="I689" s="5">
        <f>SUMIFS(base_de_dados!$T:$T,base_de_dados!$B:$B,$B689,base_de_dados!$G:$G,I$61,base_de_dados!$H:$H,$L$1,base_de_dados!$C:$C,$A689,base_de_dados!$M:$M,"&lt;=2007",base_de_dados!$O:$O,"&gt;=39447")</f>
        <v>0</v>
      </c>
      <c r="J689" s="5">
        <f>SUMIFS(base_de_dados!$T:$T,base_de_dados!$B:$B,$B689,base_de_dados!$G:$G,J$61,base_de_dados!$H:$H,$L$1,base_de_dados!$C:$C,$A689,base_de_dados!$M:$M,"&lt;=2007",base_de_dados!$O:$O,"&gt;=39447")</f>
        <v>0</v>
      </c>
      <c r="K689" s="32">
        <f t="shared" si="14"/>
        <v>0</v>
      </c>
      <c r="M689" s="57"/>
      <c r="N689" s="52"/>
      <c r="O689" s="58"/>
      <c r="P689" s="58"/>
      <c r="Q689" s="58"/>
      <c r="R689" s="58"/>
      <c r="S689" s="58"/>
      <c r="T689" s="58"/>
      <c r="U689" s="58"/>
      <c r="V689" s="58"/>
      <c r="W689" s="59"/>
      <c r="X689" s="47"/>
      <c r="Y689" s="57"/>
      <c r="Z689" s="52"/>
      <c r="AA689" s="51"/>
      <c r="AB689" s="48"/>
      <c r="AC689" s="48"/>
      <c r="AD689" s="48"/>
      <c r="AE689" s="48"/>
      <c r="AF689" s="48"/>
      <c r="AG689" s="48"/>
      <c r="AH689" s="48"/>
    </row>
    <row r="690" spans="1:34" x14ac:dyDescent="0.25">
      <c r="A690" s="29">
        <v>16</v>
      </c>
      <c r="B690" s="22" t="s">
        <v>1122</v>
      </c>
      <c r="C690" s="5">
        <f>SUMIFS(base_de_dados!$T:$T,base_de_dados!$B:$B,$B690,base_de_dados!$G:$G,C$61,base_de_dados!$H:$H,$L$1,base_de_dados!$C:$C,$A690,base_de_dados!$M:$M,"&lt;=2007",base_de_dados!$O:$O,"&gt;=39447")</f>
        <v>0</v>
      </c>
      <c r="D690" s="5">
        <f>SUMIFS(base_de_dados!$T:$T,base_de_dados!$B:$B,$B690,base_de_dados!$G:$G,D$61,base_de_dados!$H:$H,$L$1,base_de_dados!$C:$C,$A690,base_de_dados!$M:$M,"&lt;=2007",base_de_dados!$O:$O,"&gt;=39447")</f>
        <v>0</v>
      </c>
      <c r="E690" s="5">
        <f>SUMIFS(base_de_dados!$T:$T,base_de_dados!$B:$B,$B690,base_de_dados!$G:$G,E$61,base_de_dados!$H:$H,$L$1,base_de_dados!$C:$C,$A690,base_de_dados!$M:$M,"&lt;=2007",base_de_dados!$O:$O,"&gt;=39447")</f>
        <v>0</v>
      </c>
      <c r="F690" s="5">
        <f>SUMIFS(base_de_dados!$T:$T,base_de_dados!$B:$B,$B690,base_de_dados!$G:$G,F$61,base_de_dados!$H:$H,$L$1,base_de_dados!$C:$C,$A690,base_de_dados!$M:$M,"&lt;=2007",base_de_dados!$O:$O,"&gt;=39447")</f>
        <v>0</v>
      </c>
      <c r="G690" s="5">
        <f>SUMIFS(base_de_dados!$T:$T,base_de_dados!$B:$B,$B690,base_de_dados!$G:$G,G$61,base_de_dados!$H:$H,$L$1,base_de_dados!$C:$C,$A690,base_de_dados!$M:$M,"&lt;=2007",base_de_dados!$O:$O,"&gt;=39447")</f>
        <v>0</v>
      </c>
      <c r="H690" s="5">
        <f>SUMIFS(base_de_dados!$T:$T,base_de_dados!$B:$B,$B690,base_de_dados!$G:$G,H$61,base_de_dados!$H:$H,$L$1,base_de_dados!$C:$C,$A690,base_de_dados!$M:$M,"&lt;=2007",base_de_dados!$O:$O,"&gt;=39447")</f>
        <v>0</v>
      </c>
      <c r="I690" s="5">
        <f>SUMIFS(base_de_dados!$T:$T,base_de_dados!$B:$B,$B690,base_de_dados!$G:$G,I$61,base_de_dados!$H:$H,$L$1,base_de_dados!$C:$C,$A690,base_de_dados!$M:$M,"&lt;=2007",base_de_dados!$O:$O,"&gt;=39447")</f>
        <v>0</v>
      </c>
      <c r="J690" s="5">
        <f>SUMIFS(base_de_dados!$T:$T,base_de_dados!$B:$B,$B690,base_de_dados!$G:$G,J$61,base_de_dados!$H:$H,$L$1,base_de_dados!$C:$C,$A690,base_de_dados!$M:$M,"&lt;=2007",base_de_dados!$O:$O,"&gt;=39447")</f>
        <v>0</v>
      </c>
      <c r="K690" s="32">
        <f t="shared" si="14"/>
        <v>0</v>
      </c>
      <c r="M690" s="57"/>
      <c r="N690" s="52"/>
      <c r="O690" s="58"/>
      <c r="P690" s="58"/>
      <c r="Q690" s="58"/>
      <c r="R690" s="58"/>
      <c r="S690" s="58"/>
      <c r="T690" s="58"/>
      <c r="U690" s="58"/>
      <c r="V690" s="58"/>
      <c r="W690" s="59"/>
      <c r="X690" s="47"/>
      <c r="Y690" s="57"/>
      <c r="Z690" s="52"/>
      <c r="AA690" s="51"/>
      <c r="AB690" s="48"/>
      <c r="AC690" s="48"/>
      <c r="AD690" s="48"/>
      <c r="AE690" s="48"/>
      <c r="AF690" s="48"/>
      <c r="AG690" s="48"/>
      <c r="AH690" s="48"/>
    </row>
    <row r="691" spans="1:34" x14ac:dyDescent="0.25">
      <c r="A691" s="29">
        <v>16</v>
      </c>
      <c r="B691" s="22" t="s">
        <v>1123</v>
      </c>
      <c r="C691" s="5">
        <f>SUMIFS(base_de_dados!$T:$T,base_de_dados!$B:$B,$B691,base_de_dados!$G:$G,C$61,base_de_dados!$H:$H,$L$1,base_de_dados!$C:$C,$A691,base_de_dados!$M:$M,"&lt;=2007",base_de_dados!$O:$O,"&gt;=39447")</f>
        <v>0</v>
      </c>
      <c r="D691" s="5">
        <f>SUMIFS(base_de_dados!$T:$T,base_de_dados!$B:$B,$B691,base_de_dados!$G:$G,D$61,base_de_dados!$H:$H,$L$1,base_de_dados!$C:$C,$A691,base_de_dados!$M:$M,"&lt;=2007",base_de_dados!$O:$O,"&gt;=39447")</f>
        <v>0</v>
      </c>
      <c r="E691" s="5">
        <f>SUMIFS(base_de_dados!$T:$T,base_de_dados!$B:$B,$B691,base_de_dados!$G:$G,E$61,base_de_dados!$H:$H,$L$1,base_de_dados!$C:$C,$A691,base_de_dados!$M:$M,"&lt;=2007",base_de_dados!$O:$O,"&gt;=39447")</f>
        <v>0</v>
      </c>
      <c r="F691" s="5">
        <f>SUMIFS(base_de_dados!$T:$T,base_de_dados!$B:$B,$B691,base_de_dados!$G:$G,F$61,base_de_dados!$H:$H,$L$1,base_de_dados!$C:$C,$A691,base_de_dados!$M:$M,"&lt;=2007",base_de_dados!$O:$O,"&gt;=39447")</f>
        <v>0</v>
      </c>
      <c r="G691" s="5">
        <f>SUMIFS(base_de_dados!$T:$T,base_de_dados!$B:$B,$B691,base_de_dados!$G:$G,G$61,base_de_dados!$H:$H,$L$1,base_de_dados!$C:$C,$A691,base_de_dados!$M:$M,"&lt;=2007",base_de_dados!$O:$O,"&gt;=39447")</f>
        <v>0</v>
      </c>
      <c r="H691" s="5">
        <f>SUMIFS(base_de_dados!$T:$T,base_de_dados!$B:$B,$B691,base_de_dados!$G:$G,H$61,base_de_dados!$H:$H,$L$1,base_de_dados!$C:$C,$A691,base_de_dados!$M:$M,"&lt;=2007",base_de_dados!$O:$O,"&gt;=39447")</f>
        <v>0</v>
      </c>
      <c r="I691" s="5">
        <f>SUMIFS(base_de_dados!$T:$T,base_de_dados!$B:$B,$B691,base_de_dados!$G:$G,I$61,base_de_dados!$H:$H,$L$1,base_de_dados!$C:$C,$A691,base_de_dados!$M:$M,"&lt;=2007",base_de_dados!$O:$O,"&gt;=39447")</f>
        <v>0</v>
      </c>
      <c r="J691" s="5">
        <f>SUMIFS(base_de_dados!$T:$T,base_de_dados!$B:$B,$B691,base_de_dados!$G:$G,J$61,base_de_dados!$H:$H,$L$1,base_de_dados!$C:$C,$A691,base_de_dados!$M:$M,"&lt;=2007",base_de_dados!$O:$O,"&gt;=39447")</f>
        <v>0</v>
      </c>
      <c r="K691" s="32">
        <f t="shared" si="14"/>
        <v>0</v>
      </c>
      <c r="M691" s="57"/>
      <c r="N691" s="52"/>
      <c r="O691" s="58"/>
      <c r="P691" s="58"/>
      <c r="Q691" s="58"/>
      <c r="R691" s="58"/>
      <c r="S691" s="58"/>
      <c r="T691" s="58"/>
      <c r="U691" s="58"/>
      <c r="V691" s="58"/>
      <c r="W691" s="59"/>
      <c r="X691" s="47"/>
      <c r="Y691" s="57"/>
      <c r="Z691" s="52"/>
      <c r="AA691" s="51"/>
      <c r="AB691" s="48"/>
      <c r="AC691" s="48"/>
      <c r="AD691" s="48"/>
      <c r="AE691" s="48"/>
      <c r="AF691" s="48"/>
      <c r="AG691" s="48"/>
      <c r="AH691" s="48"/>
    </row>
    <row r="692" spans="1:34" x14ac:dyDescent="0.25">
      <c r="A692" s="29">
        <v>15</v>
      </c>
      <c r="B692" s="22" t="s">
        <v>1124</v>
      </c>
      <c r="C692" s="5">
        <f>SUMIFS(base_de_dados!$T:$T,base_de_dados!$B:$B,$B692,base_de_dados!$G:$G,C$61,base_de_dados!$H:$H,$L$1,base_de_dados!$C:$C,$A692,base_de_dados!$M:$M,"&lt;=2007",base_de_dados!$O:$O,"&gt;=39447")</f>
        <v>0</v>
      </c>
      <c r="D692" s="5">
        <f>SUMIFS(base_de_dados!$T:$T,base_de_dados!$B:$B,$B692,base_de_dados!$G:$G,D$61,base_de_dados!$H:$H,$L$1,base_de_dados!$C:$C,$A692,base_de_dados!$M:$M,"&lt;=2007",base_de_dados!$O:$O,"&gt;=39447")</f>
        <v>0</v>
      </c>
      <c r="E692" s="5">
        <f>SUMIFS(base_de_dados!$T:$T,base_de_dados!$B:$B,$B692,base_de_dados!$G:$G,E$61,base_de_dados!$H:$H,$L$1,base_de_dados!$C:$C,$A692,base_de_dados!$M:$M,"&lt;=2007",base_de_dados!$O:$O,"&gt;=39447")</f>
        <v>0</v>
      </c>
      <c r="F692" s="5">
        <f>SUMIFS(base_de_dados!$T:$T,base_de_dados!$B:$B,$B692,base_de_dados!$G:$G,F$61,base_de_dados!$H:$H,$L$1,base_de_dados!$C:$C,$A692,base_de_dados!$M:$M,"&lt;=2007",base_de_dados!$O:$O,"&gt;=39447")</f>
        <v>0</v>
      </c>
      <c r="G692" s="5">
        <f>SUMIFS(base_de_dados!$T:$T,base_de_dados!$B:$B,$B692,base_de_dados!$G:$G,G$61,base_de_dados!$H:$H,$L$1,base_de_dados!$C:$C,$A692,base_de_dados!$M:$M,"&lt;=2007",base_de_dados!$O:$O,"&gt;=39447")</f>
        <v>0</v>
      </c>
      <c r="H692" s="5">
        <f>SUMIFS(base_de_dados!$T:$T,base_de_dados!$B:$B,$B692,base_de_dados!$G:$G,H$61,base_de_dados!$H:$H,$L$1,base_de_dados!$C:$C,$A692,base_de_dados!$M:$M,"&lt;=2007",base_de_dados!$O:$O,"&gt;=39447")</f>
        <v>0</v>
      </c>
      <c r="I692" s="5">
        <f>SUMIFS(base_de_dados!$T:$T,base_de_dados!$B:$B,$B692,base_de_dados!$G:$G,I$61,base_de_dados!$H:$H,$L$1,base_de_dados!$C:$C,$A692,base_de_dados!$M:$M,"&lt;=2007",base_de_dados!$O:$O,"&gt;=39447")</f>
        <v>0</v>
      </c>
      <c r="J692" s="5">
        <f>SUMIFS(base_de_dados!$T:$T,base_de_dados!$B:$B,$B692,base_de_dados!$G:$G,J$61,base_de_dados!$H:$H,$L$1,base_de_dados!$C:$C,$A692,base_de_dados!$M:$M,"&lt;=2007",base_de_dados!$O:$O,"&gt;=39447")</f>
        <v>0</v>
      </c>
      <c r="K692" s="32">
        <f t="shared" si="14"/>
        <v>0</v>
      </c>
      <c r="M692" s="57"/>
      <c r="N692" s="52"/>
      <c r="O692" s="58"/>
      <c r="P692" s="58"/>
      <c r="Q692" s="58"/>
      <c r="R692" s="58"/>
      <c r="S692" s="58"/>
      <c r="T692" s="58"/>
      <c r="U692" s="58"/>
      <c r="V692" s="58"/>
      <c r="W692" s="59"/>
      <c r="X692" s="47"/>
      <c r="Y692" s="57"/>
      <c r="Z692" s="52"/>
      <c r="AA692" s="51"/>
      <c r="AB692" s="48"/>
      <c r="AC692" s="48"/>
      <c r="AD692" s="48"/>
      <c r="AE692" s="48"/>
      <c r="AF692" s="48"/>
      <c r="AG692" s="48"/>
      <c r="AH692" s="48"/>
    </row>
    <row r="693" spans="1:34" x14ac:dyDescent="0.25">
      <c r="A693" s="29">
        <v>5</v>
      </c>
      <c r="B693" s="22" t="s">
        <v>1125</v>
      </c>
      <c r="C693" s="5">
        <f>SUMIFS(base_de_dados!$T:$T,base_de_dados!$B:$B,$B693,base_de_dados!$G:$G,C$61,base_de_dados!$H:$H,$L$1,base_de_dados!$C:$C,$A693,base_de_dados!$M:$M,"&lt;=2007",base_de_dados!$O:$O,"&gt;=39447")</f>
        <v>0</v>
      </c>
      <c r="D693" s="5">
        <f>SUMIFS(base_de_dados!$T:$T,base_de_dados!$B:$B,$B693,base_de_dados!$G:$G,D$61,base_de_dados!$H:$H,$L$1,base_de_dados!$C:$C,$A693,base_de_dados!$M:$M,"&lt;=2007",base_de_dados!$O:$O,"&gt;=39447")</f>
        <v>0</v>
      </c>
      <c r="E693" s="5">
        <f>SUMIFS(base_de_dados!$T:$T,base_de_dados!$B:$B,$B693,base_de_dados!$G:$G,E$61,base_de_dados!$H:$H,$L$1,base_de_dados!$C:$C,$A693,base_de_dados!$M:$M,"&lt;=2007",base_de_dados!$O:$O,"&gt;=39447")</f>
        <v>0</v>
      </c>
      <c r="F693" s="5">
        <f>SUMIFS(base_de_dados!$T:$T,base_de_dados!$B:$B,$B693,base_de_dados!$G:$G,F$61,base_de_dados!$H:$H,$L$1,base_de_dados!$C:$C,$A693,base_de_dados!$M:$M,"&lt;=2007",base_de_dados!$O:$O,"&gt;=39447")</f>
        <v>0</v>
      </c>
      <c r="G693" s="5">
        <f>SUMIFS(base_de_dados!$T:$T,base_de_dados!$B:$B,$B693,base_de_dados!$G:$G,G$61,base_de_dados!$H:$H,$L$1,base_de_dados!$C:$C,$A693,base_de_dados!$M:$M,"&lt;=2007",base_de_dados!$O:$O,"&gt;=39447")</f>
        <v>0</v>
      </c>
      <c r="H693" s="5">
        <f>SUMIFS(base_de_dados!$T:$T,base_de_dados!$B:$B,$B693,base_de_dados!$G:$G,H$61,base_de_dados!$H:$H,$L$1,base_de_dados!$C:$C,$A693,base_de_dados!$M:$M,"&lt;=2007",base_de_dados!$O:$O,"&gt;=39447")</f>
        <v>0</v>
      </c>
      <c r="I693" s="5">
        <f>SUMIFS(base_de_dados!$T:$T,base_de_dados!$B:$B,$B693,base_de_dados!$G:$G,I$61,base_de_dados!$H:$H,$L$1,base_de_dados!$C:$C,$A693,base_de_dados!$M:$M,"&lt;=2007",base_de_dados!$O:$O,"&gt;=39447")</f>
        <v>0</v>
      </c>
      <c r="J693" s="5">
        <f>SUMIFS(base_de_dados!$T:$T,base_de_dados!$B:$B,$B693,base_de_dados!$G:$G,J$61,base_de_dados!$H:$H,$L$1,base_de_dados!$C:$C,$A693,base_de_dados!$M:$M,"&lt;=2007",base_de_dados!$O:$O,"&gt;=39447")</f>
        <v>0</v>
      </c>
      <c r="K693" s="32">
        <f t="shared" si="14"/>
        <v>0</v>
      </c>
      <c r="M693" s="57"/>
      <c r="N693" s="52"/>
      <c r="O693" s="58"/>
      <c r="P693" s="58"/>
      <c r="Q693" s="58"/>
      <c r="R693" s="58"/>
      <c r="S693" s="58"/>
      <c r="T693" s="58"/>
      <c r="U693" s="58"/>
      <c r="V693" s="58"/>
      <c r="W693" s="59"/>
      <c r="X693" s="47"/>
      <c r="Y693" s="57"/>
      <c r="Z693" s="52"/>
      <c r="AA693" s="51"/>
      <c r="AB693" s="48"/>
      <c r="AC693" s="48"/>
      <c r="AD693" s="48"/>
      <c r="AE693" s="48"/>
      <c r="AF693" s="48"/>
      <c r="AG693" s="48"/>
      <c r="AH693" s="48"/>
    </row>
    <row r="694" spans="1:34" x14ac:dyDescent="0.25">
      <c r="A694" s="29">
        <v>19</v>
      </c>
      <c r="B694" s="22" t="s">
        <v>1126</v>
      </c>
      <c r="C694" s="5">
        <f>SUMIFS(base_de_dados!$T:$T,base_de_dados!$B:$B,$B694,base_de_dados!$G:$G,C$61,base_de_dados!$H:$H,$L$1,base_de_dados!$C:$C,$A694,base_de_dados!$M:$M,"&lt;=2007",base_de_dados!$O:$O,"&gt;=39447")</f>
        <v>0</v>
      </c>
      <c r="D694" s="5">
        <f>SUMIFS(base_de_dados!$T:$T,base_de_dados!$B:$B,$B694,base_de_dados!$G:$G,D$61,base_de_dados!$H:$H,$L$1,base_de_dados!$C:$C,$A694,base_de_dados!$M:$M,"&lt;=2007",base_de_dados!$O:$O,"&gt;=39447")</f>
        <v>0</v>
      </c>
      <c r="E694" s="5">
        <f>SUMIFS(base_de_dados!$T:$T,base_de_dados!$B:$B,$B694,base_de_dados!$G:$G,E$61,base_de_dados!$H:$H,$L$1,base_de_dados!$C:$C,$A694,base_de_dados!$M:$M,"&lt;=2007",base_de_dados!$O:$O,"&gt;=39447")</f>
        <v>0</v>
      </c>
      <c r="F694" s="5">
        <f>SUMIFS(base_de_dados!$T:$T,base_de_dados!$B:$B,$B694,base_de_dados!$G:$G,F$61,base_de_dados!$H:$H,$L$1,base_de_dados!$C:$C,$A694,base_de_dados!$M:$M,"&lt;=2007",base_de_dados!$O:$O,"&gt;=39447")</f>
        <v>0</v>
      </c>
      <c r="G694" s="5">
        <f>SUMIFS(base_de_dados!$T:$T,base_de_dados!$B:$B,$B694,base_de_dados!$G:$G,G$61,base_de_dados!$H:$H,$L$1,base_de_dados!$C:$C,$A694,base_de_dados!$M:$M,"&lt;=2007",base_de_dados!$O:$O,"&gt;=39447")</f>
        <v>0</v>
      </c>
      <c r="H694" s="5">
        <f>SUMIFS(base_de_dados!$T:$T,base_de_dados!$B:$B,$B694,base_de_dados!$G:$G,H$61,base_de_dados!$H:$H,$L$1,base_de_dados!$C:$C,$A694,base_de_dados!$M:$M,"&lt;=2007",base_de_dados!$O:$O,"&gt;=39447")</f>
        <v>0</v>
      </c>
      <c r="I694" s="5">
        <f>SUMIFS(base_de_dados!$T:$T,base_de_dados!$B:$B,$B694,base_de_dados!$G:$G,I$61,base_de_dados!$H:$H,$L$1,base_de_dados!$C:$C,$A694,base_de_dados!$M:$M,"&lt;=2007",base_de_dados!$O:$O,"&gt;=39447")</f>
        <v>0</v>
      </c>
      <c r="J694" s="5">
        <f>SUMIFS(base_de_dados!$T:$T,base_de_dados!$B:$B,$B694,base_de_dados!$G:$G,J$61,base_de_dados!$H:$H,$L$1,base_de_dados!$C:$C,$A694,base_de_dados!$M:$M,"&lt;=2007",base_de_dados!$O:$O,"&gt;=39447")</f>
        <v>0</v>
      </c>
      <c r="K694" s="32">
        <f t="shared" si="14"/>
        <v>0</v>
      </c>
      <c r="M694" s="57"/>
      <c r="N694" s="52"/>
      <c r="O694" s="58"/>
      <c r="P694" s="58"/>
      <c r="Q694" s="58"/>
      <c r="R694" s="58"/>
      <c r="S694" s="58"/>
      <c r="T694" s="58"/>
      <c r="U694" s="58"/>
      <c r="V694" s="58"/>
      <c r="W694" s="59"/>
      <c r="X694" s="47"/>
      <c r="Y694" s="57"/>
      <c r="Z694" s="52"/>
      <c r="AA694" s="51"/>
      <c r="AB694" s="48"/>
      <c r="AC694" s="48"/>
      <c r="AD694" s="48"/>
      <c r="AE694" s="48"/>
      <c r="AF694" s="48"/>
      <c r="AG694" s="48"/>
      <c r="AH694" s="48"/>
    </row>
    <row r="695" spans="1:34" x14ac:dyDescent="0.25">
      <c r="A695" s="29">
        <v>5</v>
      </c>
      <c r="B695" s="22" t="s">
        <v>1127</v>
      </c>
      <c r="C695" s="5">
        <f>SUMIFS(base_de_dados!$T:$T,base_de_dados!$B:$B,$B695,base_de_dados!$G:$G,C$61,base_de_dados!$H:$H,$L$1,base_de_dados!$C:$C,$A695,base_de_dados!$M:$M,"&lt;=2007",base_de_dados!$O:$O,"&gt;=39447")</f>
        <v>0</v>
      </c>
      <c r="D695" s="5">
        <f>SUMIFS(base_de_dados!$T:$T,base_de_dados!$B:$B,$B695,base_de_dados!$G:$G,D$61,base_de_dados!$H:$H,$L$1,base_de_dados!$C:$C,$A695,base_de_dados!$M:$M,"&lt;=2007",base_de_dados!$O:$O,"&gt;=39447")</f>
        <v>0</v>
      </c>
      <c r="E695" s="5">
        <f>SUMIFS(base_de_dados!$T:$T,base_de_dados!$B:$B,$B695,base_de_dados!$G:$G,E$61,base_de_dados!$H:$H,$L$1,base_de_dados!$C:$C,$A695,base_de_dados!$M:$M,"&lt;=2007",base_de_dados!$O:$O,"&gt;=39447")</f>
        <v>0</v>
      </c>
      <c r="F695" s="5">
        <f>SUMIFS(base_de_dados!$T:$T,base_de_dados!$B:$B,$B695,base_de_dados!$G:$G,F$61,base_de_dados!$H:$H,$L$1,base_de_dados!$C:$C,$A695,base_de_dados!$M:$M,"&lt;=2007",base_de_dados!$O:$O,"&gt;=39447")</f>
        <v>0</v>
      </c>
      <c r="G695" s="5">
        <f>SUMIFS(base_de_dados!$T:$T,base_de_dados!$B:$B,$B695,base_de_dados!$G:$G,G$61,base_de_dados!$H:$H,$L$1,base_de_dados!$C:$C,$A695,base_de_dados!$M:$M,"&lt;=2007",base_de_dados!$O:$O,"&gt;=39447")</f>
        <v>0</v>
      </c>
      <c r="H695" s="5">
        <f>SUMIFS(base_de_dados!$T:$T,base_de_dados!$B:$B,$B695,base_de_dados!$G:$G,H$61,base_de_dados!$H:$H,$L$1,base_de_dados!$C:$C,$A695,base_de_dados!$M:$M,"&lt;=2007",base_de_dados!$O:$O,"&gt;=39447")</f>
        <v>0</v>
      </c>
      <c r="I695" s="5">
        <f>SUMIFS(base_de_dados!$T:$T,base_de_dados!$B:$B,$B695,base_de_dados!$G:$G,I$61,base_de_dados!$H:$H,$L$1,base_de_dados!$C:$C,$A695,base_de_dados!$M:$M,"&lt;=2007",base_de_dados!$O:$O,"&gt;=39447")</f>
        <v>0</v>
      </c>
      <c r="J695" s="5">
        <f>SUMIFS(base_de_dados!$T:$T,base_de_dados!$B:$B,$B695,base_de_dados!$G:$G,J$61,base_de_dados!$H:$H,$L$1,base_de_dados!$C:$C,$A695,base_de_dados!$M:$M,"&lt;=2007",base_de_dados!$O:$O,"&gt;=39447")</f>
        <v>0</v>
      </c>
      <c r="K695" s="32">
        <f t="shared" si="14"/>
        <v>0</v>
      </c>
      <c r="M695" s="57"/>
      <c r="N695" s="52"/>
      <c r="O695" s="58"/>
      <c r="P695" s="58"/>
      <c r="Q695" s="58"/>
      <c r="R695" s="58"/>
      <c r="S695" s="58"/>
      <c r="T695" s="58"/>
      <c r="U695" s="58"/>
      <c r="V695" s="58"/>
      <c r="W695" s="59"/>
      <c r="X695" s="47"/>
      <c r="Y695" s="57"/>
      <c r="Z695" s="52"/>
      <c r="AA695" s="51"/>
      <c r="AB695" s="48"/>
      <c r="AC695" s="48"/>
      <c r="AD695" s="48"/>
      <c r="AE695" s="48"/>
      <c r="AF695" s="48"/>
      <c r="AG695" s="48"/>
      <c r="AH695" s="48"/>
    </row>
    <row r="696" spans="1:34" x14ac:dyDescent="0.25">
      <c r="A696" s="29">
        <v>4</v>
      </c>
      <c r="B696" s="22" t="s">
        <v>621</v>
      </c>
      <c r="C696" s="5">
        <f>SUMIFS(base_de_dados!$T:$T,base_de_dados!$B:$B,$B696,base_de_dados!$G:$G,C$61,base_de_dados!$H:$H,$L$1,base_de_dados!$C:$C,$A696,base_de_dados!$M:$M,"&lt;=2007",base_de_dados!$O:$O,"&gt;=39447")</f>
        <v>0</v>
      </c>
      <c r="D696" s="5">
        <f>SUMIFS(base_de_dados!$T:$T,base_de_dados!$B:$B,$B696,base_de_dados!$G:$G,D$61,base_de_dados!$H:$H,$L$1,base_de_dados!$C:$C,$A696,base_de_dados!$M:$M,"&lt;=2007",base_de_dados!$O:$O,"&gt;=39447")</f>
        <v>0</v>
      </c>
      <c r="E696" s="5">
        <f>SUMIFS(base_de_dados!$T:$T,base_de_dados!$B:$B,$B696,base_de_dados!$G:$G,E$61,base_de_dados!$H:$H,$L$1,base_de_dados!$C:$C,$A696,base_de_dados!$M:$M,"&lt;=2007",base_de_dados!$O:$O,"&gt;=39447")</f>
        <v>0</v>
      </c>
      <c r="F696" s="5">
        <f>SUMIFS(base_de_dados!$T:$T,base_de_dados!$B:$B,$B696,base_de_dados!$G:$G,F$61,base_de_dados!$H:$H,$L$1,base_de_dados!$C:$C,$A696,base_de_dados!$M:$M,"&lt;=2007",base_de_dados!$O:$O,"&gt;=39447")</f>
        <v>0</v>
      </c>
      <c r="G696" s="5">
        <f>SUMIFS(base_de_dados!$T:$T,base_de_dados!$B:$B,$B696,base_de_dados!$G:$G,G$61,base_de_dados!$H:$H,$L$1,base_de_dados!$C:$C,$A696,base_de_dados!$M:$M,"&lt;=2007",base_de_dados!$O:$O,"&gt;=39447")</f>
        <v>0</v>
      </c>
      <c r="H696" s="5">
        <f>SUMIFS(base_de_dados!$T:$T,base_de_dados!$B:$B,$B696,base_de_dados!$G:$G,H$61,base_de_dados!$H:$H,$L$1,base_de_dados!$C:$C,$A696,base_de_dados!$M:$M,"&lt;=2007",base_de_dados!$O:$O,"&gt;=39447")</f>
        <v>0</v>
      </c>
      <c r="I696" s="5">
        <f>SUMIFS(base_de_dados!$T:$T,base_de_dados!$B:$B,$B696,base_de_dados!$G:$G,I$61,base_de_dados!$H:$H,$L$1,base_de_dados!$C:$C,$A696,base_de_dados!$M:$M,"&lt;=2007",base_de_dados!$O:$O,"&gt;=39447")</f>
        <v>0</v>
      </c>
      <c r="J696" s="5">
        <f>SUMIFS(base_de_dados!$T:$T,base_de_dados!$B:$B,$B696,base_de_dados!$G:$G,J$61,base_de_dados!$H:$H,$L$1,base_de_dados!$C:$C,$A696,base_de_dados!$M:$M,"&lt;=2007",base_de_dados!$O:$O,"&gt;=39447")</f>
        <v>0</v>
      </c>
      <c r="K696" s="32">
        <f t="shared" si="14"/>
        <v>0</v>
      </c>
      <c r="M696" s="57"/>
      <c r="N696" s="52"/>
      <c r="O696" s="58"/>
      <c r="P696" s="58"/>
      <c r="Q696" s="58"/>
      <c r="R696" s="58"/>
      <c r="S696" s="58"/>
      <c r="T696" s="58"/>
      <c r="U696" s="58"/>
      <c r="V696" s="58"/>
      <c r="W696" s="59"/>
      <c r="X696" s="47"/>
      <c r="Y696" s="57"/>
      <c r="Z696" s="52"/>
      <c r="AA696" s="51"/>
      <c r="AB696" s="48"/>
      <c r="AC696" s="48"/>
      <c r="AD696" s="48"/>
      <c r="AE696" s="48"/>
      <c r="AF696" s="48"/>
      <c r="AG696" s="48"/>
      <c r="AH696" s="48"/>
    </row>
    <row r="697" spans="1:34" x14ac:dyDescent="0.25">
      <c r="A697" s="29">
        <v>10</v>
      </c>
      <c r="B697" s="22" t="s">
        <v>1128</v>
      </c>
      <c r="C697" s="5">
        <f>SUMIFS(base_de_dados!$T:$T,base_de_dados!$B:$B,$B697,base_de_dados!$G:$G,C$61,base_de_dados!$H:$H,$L$1,base_de_dados!$C:$C,$A697,base_de_dados!$M:$M,"&lt;=2007",base_de_dados!$O:$O,"&gt;=39447")</f>
        <v>0</v>
      </c>
      <c r="D697" s="5">
        <f>SUMIFS(base_de_dados!$T:$T,base_de_dados!$B:$B,$B697,base_de_dados!$G:$G,D$61,base_de_dados!$H:$H,$L$1,base_de_dados!$C:$C,$A697,base_de_dados!$M:$M,"&lt;=2007",base_de_dados!$O:$O,"&gt;=39447")</f>
        <v>0</v>
      </c>
      <c r="E697" s="5">
        <f>SUMIFS(base_de_dados!$T:$T,base_de_dados!$B:$B,$B697,base_de_dados!$G:$G,E$61,base_de_dados!$H:$H,$L$1,base_de_dados!$C:$C,$A697,base_de_dados!$M:$M,"&lt;=2007",base_de_dados!$O:$O,"&gt;=39447")</f>
        <v>0</v>
      </c>
      <c r="F697" s="5">
        <f>SUMIFS(base_de_dados!$T:$T,base_de_dados!$B:$B,$B697,base_de_dados!$G:$G,F$61,base_de_dados!$H:$H,$L$1,base_de_dados!$C:$C,$A697,base_de_dados!$M:$M,"&lt;=2007",base_de_dados!$O:$O,"&gt;=39447")</f>
        <v>0</v>
      </c>
      <c r="G697" s="5">
        <f>SUMIFS(base_de_dados!$T:$T,base_de_dados!$B:$B,$B697,base_de_dados!$G:$G,G$61,base_de_dados!$H:$H,$L$1,base_de_dados!$C:$C,$A697,base_de_dados!$M:$M,"&lt;=2007",base_de_dados!$O:$O,"&gt;=39447")</f>
        <v>0</v>
      </c>
      <c r="H697" s="5">
        <f>SUMIFS(base_de_dados!$T:$T,base_de_dados!$B:$B,$B697,base_de_dados!$G:$G,H$61,base_de_dados!$H:$H,$L$1,base_de_dados!$C:$C,$A697,base_de_dados!$M:$M,"&lt;=2007",base_de_dados!$O:$O,"&gt;=39447")</f>
        <v>0</v>
      </c>
      <c r="I697" s="5">
        <f>SUMIFS(base_de_dados!$T:$T,base_de_dados!$B:$B,$B697,base_de_dados!$G:$G,I$61,base_de_dados!$H:$H,$L$1,base_de_dados!$C:$C,$A697,base_de_dados!$M:$M,"&lt;=2007",base_de_dados!$O:$O,"&gt;=39447")</f>
        <v>0</v>
      </c>
      <c r="J697" s="5">
        <f>SUMIFS(base_de_dados!$T:$T,base_de_dados!$B:$B,$B697,base_de_dados!$G:$G,J$61,base_de_dados!$H:$H,$L$1,base_de_dados!$C:$C,$A697,base_de_dados!$M:$M,"&lt;=2007",base_de_dados!$O:$O,"&gt;=39447")</f>
        <v>0</v>
      </c>
      <c r="K697" s="32">
        <f t="shared" si="14"/>
        <v>0</v>
      </c>
      <c r="M697" s="57"/>
      <c r="N697" s="52"/>
      <c r="O697" s="58"/>
      <c r="P697" s="58"/>
      <c r="Q697" s="58"/>
      <c r="R697" s="58"/>
      <c r="S697" s="58"/>
      <c r="T697" s="58"/>
      <c r="U697" s="58"/>
      <c r="V697" s="58"/>
      <c r="W697" s="59"/>
      <c r="X697" s="47"/>
      <c r="Y697" s="57"/>
      <c r="Z697" s="52"/>
      <c r="AA697" s="51"/>
      <c r="AB697" s="48"/>
      <c r="AC697" s="48"/>
      <c r="AD697" s="48"/>
      <c r="AE697" s="48"/>
      <c r="AF697" s="48"/>
      <c r="AG697" s="48"/>
      <c r="AH697" s="48"/>
    </row>
    <row r="698" spans="1:34" x14ac:dyDescent="0.25">
      <c r="A698" s="29">
        <v>5</v>
      </c>
      <c r="B698" s="22" t="s">
        <v>1129</v>
      </c>
      <c r="C698" s="5">
        <f>SUMIFS(base_de_dados!$T:$T,base_de_dados!$B:$B,$B698,base_de_dados!$G:$G,C$61,base_de_dados!$H:$H,$L$1,base_de_dados!$C:$C,$A698,base_de_dados!$M:$M,"&lt;=2007",base_de_dados!$O:$O,"&gt;=39447")</f>
        <v>0</v>
      </c>
      <c r="D698" s="5">
        <f>SUMIFS(base_de_dados!$T:$T,base_de_dados!$B:$B,$B698,base_de_dados!$G:$G,D$61,base_de_dados!$H:$H,$L$1,base_de_dados!$C:$C,$A698,base_de_dados!$M:$M,"&lt;=2007",base_de_dados!$O:$O,"&gt;=39447")</f>
        <v>0</v>
      </c>
      <c r="E698" s="5">
        <f>SUMIFS(base_de_dados!$T:$T,base_de_dados!$B:$B,$B698,base_de_dados!$G:$G,E$61,base_de_dados!$H:$H,$L$1,base_de_dados!$C:$C,$A698,base_de_dados!$M:$M,"&lt;=2007",base_de_dados!$O:$O,"&gt;=39447")</f>
        <v>0</v>
      </c>
      <c r="F698" s="5">
        <f>SUMIFS(base_de_dados!$T:$T,base_de_dados!$B:$B,$B698,base_de_dados!$G:$G,F$61,base_de_dados!$H:$H,$L$1,base_de_dados!$C:$C,$A698,base_de_dados!$M:$M,"&lt;=2007",base_de_dados!$O:$O,"&gt;=39447")</f>
        <v>0</v>
      </c>
      <c r="G698" s="5">
        <f>SUMIFS(base_de_dados!$T:$T,base_de_dados!$B:$B,$B698,base_de_dados!$G:$G,G$61,base_de_dados!$H:$H,$L$1,base_de_dados!$C:$C,$A698,base_de_dados!$M:$M,"&lt;=2007",base_de_dados!$O:$O,"&gt;=39447")</f>
        <v>0</v>
      </c>
      <c r="H698" s="5">
        <f>SUMIFS(base_de_dados!$T:$T,base_de_dados!$B:$B,$B698,base_de_dados!$G:$G,H$61,base_de_dados!$H:$H,$L$1,base_de_dados!$C:$C,$A698,base_de_dados!$M:$M,"&lt;=2007",base_de_dados!$O:$O,"&gt;=39447")</f>
        <v>0</v>
      </c>
      <c r="I698" s="5">
        <f>SUMIFS(base_de_dados!$T:$T,base_de_dados!$B:$B,$B698,base_de_dados!$G:$G,I$61,base_de_dados!$H:$H,$L$1,base_de_dados!$C:$C,$A698,base_de_dados!$M:$M,"&lt;=2007",base_de_dados!$O:$O,"&gt;=39447")</f>
        <v>0</v>
      </c>
      <c r="J698" s="5">
        <f>SUMIFS(base_de_dados!$T:$T,base_de_dados!$B:$B,$B698,base_de_dados!$G:$G,J$61,base_de_dados!$H:$H,$L$1,base_de_dados!$C:$C,$A698,base_de_dados!$M:$M,"&lt;=2007",base_de_dados!$O:$O,"&gt;=39447")</f>
        <v>0</v>
      </c>
      <c r="K698" s="32">
        <f t="shared" si="14"/>
        <v>0</v>
      </c>
      <c r="M698" s="57"/>
      <c r="N698" s="52"/>
      <c r="O698" s="58"/>
      <c r="P698" s="58"/>
      <c r="Q698" s="58"/>
      <c r="R698" s="58"/>
      <c r="S698" s="58"/>
      <c r="T698" s="58"/>
      <c r="U698" s="58"/>
      <c r="V698" s="58"/>
      <c r="W698" s="59"/>
      <c r="X698" s="47"/>
      <c r="Y698" s="57"/>
      <c r="Z698" s="52"/>
      <c r="AA698" s="51"/>
      <c r="AB698" s="48"/>
      <c r="AC698" s="48"/>
      <c r="AD698" s="48"/>
      <c r="AE698" s="48"/>
      <c r="AF698" s="48"/>
      <c r="AG698" s="48"/>
      <c r="AH698" s="48"/>
    </row>
    <row r="699" spans="1:34" x14ac:dyDescent="0.25">
      <c r="A699" s="29">
        <v>20</v>
      </c>
      <c r="B699" s="22" t="s">
        <v>1130</v>
      </c>
      <c r="C699" s="5">
        <f>SUMIFS(base_de_dados!$T:$T,base_de_dados!$B:$B,$B699,base_de_dados!$G:$G,C$61,base_de_dados!$H:$H,$L$1,base_de_dados!$C:$C,$A699,base_de_dados!$M:$M,"&lt;=2007",base_de_dados!$O:$O,"&gt;=39447")</f>
        <v>0</v>
      </c>
      <c r="D699" s="5">
        <f>SUMIFS(base_de_dados!$T:$T,base_de_dados!$B:$B,$B699,base_de_dados!$G:$G,D$61,base_de_dados!$H:$H,$L$1,base_de_dados!$C:$C,$A699,base_de_dados!$M:$M,"&lt;=2007",base_de_dados!$O:$O,"&gt;=39447")</f>
        <v>0</v>
      </c>
      <c r="E699" s="5">
        <f>SUMIFS(base_de_dados!$T:$T,base_de_dados!$B:$B,$B699,base_de_dados!$G:$G,E$61,base_de_dados!$H:$H,$L$1,base_de_dados!$C:$C,$A699,base_de_dados!$M:$M,"&lt;=2007",base_de_dados!$O:$O,"&gt;=39447")</f>
        <v>0</v>
      </c>
      <c r="F699" s="5">
        <f>SUMIFS(base_de_dados!$T:$T,base_de_dados!$B:$B,$B699,base_de_dados!$G:$G,F$61,base_de_dados!$H:$H,$L$1,base_de_dados!$C:$C,$A699,base_de_dados!$M:$M,"&lt;=2007",base_de_dados!$O:$O,"&gt;=39447")</f>
        <v>0</v>
      </c>
      <c r="G699" s="5">
        <f>SUMIFS(base_de_dados!$T:$T,base_de_dados!$B:$B,$B699,base_de_dados!$G:$G,G$61,base_de_dados!$H:$H,$L$1,base_de_dados!$C:$C,$A699,base_de_dados!$M:$M,"&lt;=2007",base_de_dados!$O:$O,"&gt;=39447")</f>
        <v>0</v>
      </c>
      <c r="H699" s="5">
        <f>SUMIFS(base_de_dados!$T:$T,base_de_dados!$B:$B,$B699,base_de_dados!$G:$G,H$61,base_de_dados!$H:$H,$L$1,base_de_dados!$C:$C,$A699,base_de_dados!$M:$M,"&lt;=2007",base_de_dados!$O:$O,"&gt;=39447")</f>
        <v>0</v>
      </c>
      <c r="I699" s="5">
        <f>SUMIFS(base_de_dados!$T:$T,base_de_dados!$B:$B,$B699,base_de_dados!$G:$G,I$61,base_de_dados!$H:$H,$L$1,base_de_dados!$C:$C,$A699,base_de_dados!$M:$M,"&lt;=2007",base_de_dados!$O:$O,"&gt;=39447")</f>
        <v>0</v>
      </c>
      <c r="J699" s="5">
        <f>SUMIFS(base_de_dados!$T:$T,base_de_dados!$B:$B,$B699,base_de_dados!$G:$G,J$61,base_de_dados!$H:$H,$L$1,base_de_dados!$C:$C,$A699,base_de_dados!$M:$M,"&lt;=2007",base_de_dados!$O:$O,"&gt;=39447")</f>
        <v>0</v>
      </c>
      <c r="K699" s="32">
        <f t="shared" si="14"/>
        <v>0</v>
      </c>
      <c r="M699" s="57"/>
      <c r="N699" s="52"/>
      <c r="O699" s="58"/>
      <c r="P699" s="58"/>
      <c r="Q699" s="58"/>
      <c r="R699" s="58"/>
      <c r="S699" s="58"/>
      <c r="T699" s="58"/>
      <c r="U699" s="58"/>
      <c r="V699" s="58"/>
      <c r="W699" s="59"/>
      <c r="X699" s="47"/>
      <c r="Y699" s="57"/>
      <c r="Z699" s="52"/>
      <c r="AA699" s="51"/>
      <c r="AB699" s="48"/>
      <c r="AC699" s="48"/>
      <c r="AD699" s="48"/>
      <c r="AE699" s="48"/>
      <c r="AF699" s="48"/>
      <c r="AG699" s="48"/>
      <c r="AH699" s="48"/>
    </row>
    <row r="700" spans="1:34" x14ac:dyDescent="0.25">
      <c r="A700" s="29">
        <v>5</v>
      </c>
      <c r="B700" s="22" t="s">
        <v>1131</v>
      </c>
      <c r="C700" s="5">
        <f>SUMIFS(base_de_dados!$T:$T,base_de_dados!$B:$B,$B700,base_de_dados!$G:$G,C$61,base_de_dados!$H:$H,$L$1,base_de_dados!$C:$C,$A700,base_de_dados!$M:$M,"&lt;=2007",base_de_dados!$O:$O,"&gt;=39447")</f>
        <v>0</v>
      </c>
      <c r="D700" s="5">
        <f>SUMIFS(base_de_dados!$T:$T,base_de_dados!$B:$B,$B700,base_de_dados!$G:$G,D$61,base_de_dados!$H:$H,$L$1,base_de_dados!$C:$C,$A700,base_de_dados!$M:$M,"&lt;=2007",base_de_dados!$O:$O,"&gt;=39447")</f>
        <v>0</v>
      </c>
      <c r="E700" s="5">
        <f>SUMIFS(base_de_dados!$T:$T,base_de_dados!$B:$B,$B700,base_de_dados!$G:$G,E$61,base_de_dados!$H:$H,$L$1,base_de_dados!$C:$C,$A700,base_de_dados!$M:$M,"&lt;=2007",base_de_dados!$O:$O,"&gt;=39447")</f>
        <v>0</v>
      </c>
      <c r="F700" s="5">
        <f>SUMIFS(base_de_dados!$T:$T,base_de_dados!$B:$B,$B700,base_de_dados!$G:$G,F$61,base_de_dados!$H:$H,$L$1,base_de_dados!$C:$C,$A700,base_de_dados!$M:$M,"&lt;=2007",base_de_dados!$O:$O,"&gt;=39447")</f>
        <v>0</v>
      </c>
      <c r="G700" s="5">
        <f>SUMIFS(base_de_dados!$T:$T,base_de_dados!$B:$B,$B700,base_de_dados!$G:$G,G$61,base_de_dados!$H:$H,$L$1,base_de_dados!$C:$C,$A700,base_de_dados!$M:$M,"&lt;=2007",base_de_dados!$O:$O,"&gt;=39447")</f>
        <v>0</v>
      </c>
      <c r="H700" s="5">
        <f>SUMIFS(base_de_dados!$T:$T,base_de_dados!$B:$B,$B700,base_de_dados!$G:$G,H$61,base_de_dados!$H:$H,$L$1,base_de_dados!$C:$C,$A700,base_de_dados!$M:$M,"&lt;=2007",base_de_dados!$O:$O,"&gt;=39447")</f>
        <v>0</v>
      </c>
      <c r="I700" s="5">
        <f>SUMIFS(base_de_dados!$T:$T,base_de_dados!$B:$B,$B700,base_de_dados!$G:$G,I$61,base_de_dados!$H:$H,$L$1,base_de_dados!$C:$C,$A700,base_de_dados!$M:$M,"&lt;=2007",base_de_dados!$O:$O,"&gt;=39447")</f>
        <v>0</v>
      </c>
      <c r="J700" s="5">
        <f>SUMIFS(base_de_dados!$T:$T,base_de_dados!$B:$B,$B700,base_de_dados!$G:$G,J$61,base_de_dados!$H:$H,$L$1,base_de_dados!$C:$C,$A700,base_de_dados!$M:$M,"&lt;=2007",base_de_dados!$O:$O,"&gt;=39447")</f>
        <v>0</v>
      </c>
      <c r="K700" s="32">
        <f t="shared" si="14"/>
        <v>0</v>
      </c>
      <c r="M700" s="57"/>
      <c r="N700" s="52"/>
      <c r="O700" s="58"/>
      <c r="P700" s="58"/>
      <c r="Q700" s="58"/>
      <c r="R700" s="58"/>
      <c r="S700" s="58"/>
      <c r="T700" s="58"/>
      <c r="U700" s="58"/>
      <c r="V700" s="58"/>
      <c r="W700" s="59"/>
      <c r="X700" s="47"/>
      <c r="Y700" s="57"/>
      <c r="Z700" s="52"/>
      <c r="AA700" s="51"/>
      <c r="AB700" s="48"/>
      <c r="AC700" s="48"/>
      <c r="AD700" s="48"/>
      <c r="AE700" s="48"/>
      <c r="AF700" s="48"/>
      <c r="AG700" s="48"/>
      <c r="AH700" s="48"/>
    </row>
    <row r="701" spans="1:34" x14ac:dyDescent="0.25">
      <c r="A701" s="29">
        <v>12</v>
      </c>
      <c r="B701" s="22" t="s">
        <v>1132</v>
      </c>
      <c r="C701" s="5">
        <f>SUMIFS(base_de_dados!$T:$T,base_de_dados!$B:$B,$B701,base_de_dados!$G:$G,C$61,base_de_dados!$H:$H,$L$1,base_de_dados!$C:$C,$A701,base_de_dados!$M:$M,"&lt;=2007",base_de_dados!$O:$O,"&gt;=39447")</f>
        <v>0</v>
      </c>
      <c r="D701" s="5">
        <f>SUMIFS(base_de_dados!$T:$T,base_de_dados!$B:$B,$B701,base_de_dados!$G:$G,D$61,base_de_dados!$H:$H,$L$1,base_de_dados!$C:$C,$A701,base_de_dados!$M:$M,"&lt;=2007",base_de_dados!$O:$O,"&gt;=39447")</f>
        <v>0</v>
      </c>
      <c r="E701" s="5">
        <f>SUMIFS(base_de_dados!$T:$T,base_de_dados!$B:$B,$B701,base_de_dados!$G:$G,E$61,base_de_dados!$H:$H,$L$1,base_de_dados!$C:$C,$A701,base_de_dados!$M:$M,"&lt;=2007",base_de_dados!$O:$O,"&gt;=39447")</f>
        <v>0</v>
      </c>
      <c r="F701" s="5">
        <f>SUMIFS(base_de_dados!$T:$T,base_de_dados!$B:$B,$B701,base_de_dados!$G:$G,F$61,base_de_dados!$H:$H,$L$1,base_de_dados!$C:$C,$A701,base_de_dados!$M:$M,"&lt;=2007",base_de_dados!$O:$O,"&gt;=39447")</f>
        <v>0</v>
      </c>
      <c r="G701" s="5">
        <f>SUMIFS(base_de_dados!$T:$T,base_de_dados!$B:$B,$B701,base_de_dados!$G:$G,G$61,base_de_dados!$H:$H,$L$1,base_de_dados!$C:$C,$A701,base_de_dados!$M:$M,"&lt;=2007",base_de_dados!$O:$O,"&gt;=39447")</f>
        <v>0</v>
      </c>
      <c r="H701" s="5">
        <f>SUMIFS(base_de_dados!$T:$T,base_de_dados!$B:$B,$B701,base_de_dados!$G:$G,H$61,base_de_dados!$H:$H,$L$1,base_de_dados!$C:$C,$A701,base_de_dados!$M:$M,"&lt;=2007",base_de_dados!$O:$O,"&gt;=39447")</f>
        <v>0</v>
      </c>
      <c r="I701" s="5">
        <f>SUMIFS(base_de_dados!$T:$T,base_de_dados!$B:$B,$B701,base_de_dados!$G:$G,I$61,base_de_dados!$H:$H,$L$1,base_de_dados!$C:$C,$A701,base_de_dados!$M:$M,"&lt;=2007",base_de_dados!$O:$O,"&gt;=39447")</f>
        <v>0</v>
      </c>
      <c r="J701" s="5">
        <f>SUMIFS(base_de_dados!$T:$T,base_de_dados!$B:$B,$B701,base_de_dados!$G:$G,J$61,base_de_dados!$H:$H,$L$1,base_de_dados!$C:$C,$A701,base_de_dados!$M:$M,"&lt;=2007",base_de_dados!$O:$O,"&gt;=39447")</f>
        <v>0</v>
      </c>
      <c r="K701" s="32">
        <f t="shared" si="14"/>
        <v>0</v>
      </c>
      <c r="M701" s="57"/>
      <c r="N701" s="52"/>
      <c r="O701" s="58"/>
      <c r="P701" s="58"/>
      <c r="Q701" s="58"/>
      <c r="R701" s="58"/>
      <c r="S701" s="58"/>
      <c r="T701" s="58"/>
      <c r="U701" s="58"/>
      <c r="V701" s="58"/>
      <c r="W701" s="59"/>
      <c r="X701" s="47"/>
      <c r="Y701" s="57"/>
      <c r="Z701" s="52"/>
      <c r="AA701" s="51"/>
      <c r="AB701" s="48"/>
      <c r="AC701" s="48"/>
      <c r="AD701" s="48"/>
      <c r="AE701" s="48"/>
      <c r="AF701" s="48"/>
      <c r="AG701" s="48"/>
      <c r="AH701" s="48"/>
    </row>
    <row r="702" spans="1:34" x14ac:dyDescent="0.25">
      <c r="A702" s="29">
        <v>15</v>
      </c>
      <c r="B702" s="22" t="s">
        <v>1133</v>
      </c>
      <c r="C702" s="5">
        <f>SUMIFS(base_de_dados!$T:$T,base_de_dados!$B:$B,$B702,base_de_dados!$G:$G,C$61,base_de_dados!$H:$H,$L$1,base_de_dados!$C:$C,$A702,base_de_dados!$M:$M,"&lt;=2007",base_de_dados!$O:$O,"&gt;=39447")</f>
        <v>0</v>
      </c>
      <c r="D702" s="5">
        <f>SUMIFS(base_de_dados!$T:$T,base_de_dados!$B:$B,$B702,base_de_dados!$G:$G,D$61,base_de_dados!$H:$H,$L$1,base_de_dados!$C:$C,$A702,base_de_dados!$M:$M,"&lt;=2007",base_de_dados!$O:$O,"&gt;=39447")</f>
        <v>0</v>
      </c>
      <c r="E702" s="5">
        <f>SUMIFS(base_de_dados!$T:$T,base_de_dados!$B:$B,$B702,base_de_dados!$G:$G,E$61,base_de_dados!$H:$H,$L$1,base_de_dados!$C:$C,$A702,base_de_dados!$M:$M,"&lt;=2007",base_de_dados!$O:$O,"&gt;=39447")</f>
        <v>0</v>
      </c>
      <c r="F702" s="5">
        <f>SUMIFS(base_de_dados!$T:$T,base_de_dados!$B:$B,$B702,base_de_dados!$G:$G,F$61,base_de_dados!$H:$H,$L$1,base_de_dados!$C:$C,$A702,base_de_dados!$M:$M,"&lt;=2007",base_de_dados!$O:$O,"&gt;=39447")</f>
        <v>0</v>
      </c>
      <c r="G702" s="5">
        <f>SUMIFS(base_de_dados!$T:$T,base_de_dados!$B:$B,$B702,base_de_dados!$G:$G,G$61,base_de_dados!$H:$H,$L$1,base_de_dados!$C:$C,$A702,base_de_dados!$M:$M,"&lt;=2007",base_de_dados!$O:$O,"&gt;=39447")</f>
        <v>0</v>
      </c>
      <c r="H702" s="5">
        <f>SUMIFS(base_de_dados!$T:$T,base_de_dados!$B:$B,$B702,base_de_dados!$G:$G,H$61,base_de_dados!$H:$H,$L$1,base_de_dados!$C:$C,$A702,base_de_dados!$M:$M,"&lt;=2007",base_de_dados!$O:$O,"&gt;=39447")</f>
        <v>0</v>
      </c>
      <c r="I702" s="5">
        <f>SUMIFS(base_de_dados!$T:$T,base_de_dados!$B:$B,$B702,base_de_dados!$G:$G,I$61,base_de_dados!$H:$H,$L$1,base_de_dados!$C:$C,$A702,base_de_dados!$M:$M,"&lt;=2007",base_de_dados!$O:$O,"&gt;=39447")</f>
        <v>0</v>
      </c>
      <c r="J702" s="5">
        <f>SUMIFS(base_de_dados!$T:$T,base_de_dados!$B:$B,$B702,base_de_dados!$G:$G,J$61,base_de_dados!$H:$H,$L$1,base_de_dados!$C:$C,$A702,base_de_dados!$M:$M,"&lt;=2007",base_de_dados!$O:$O,"&gt;=39447")</f>
        <v>0</v>
      </c>
      <c r="K702" s="32">
        <f t="shared" si="14"/>
        <v>0</v>
      </c>
      <c r="M702" s="57"/>
      <c r="N702" s="52"/>
      <c r="O702" s="58"/>
      <c r="P702" s="58"/>
      <c r="Q702" s="58"/>
      <c r="R702" s="58"/>
      <c r="S702" s="58"/>
      <c r="T702" s="58"/>
      <c r="U702" s="58"/>
      <c r="V702" s="58"/>
      <c r="W702" s="59"/>
      <c r="X702" s="47"/>
      <c r="Y702" s="57"/>
      <c r="Z702" s="52"/>
      <c r="AA702" s="51"/>
      <c r="AB702" s="48"/>
      <c r="AC702" s="48"/>
      <c r="AD702" s="48"/>
      <c r="AE702" s="48"/>
      <c r="AF702" s="48"/>
      <c r="AG702" s="48"/>
      <c r="AH702" s="48"/>
    </row>
    <row r="703" spans="1:34" x14ac:dyDescent="0.25">
      <c r="A703" s="29">
        <v>15</v>
      </c>
      <c r="B703" s="22" t="s">
        <v>1134</v>
      </c>
      <c r="C703" s="5">
        <f>SUMIFS(base_de_dados!$T:$T,base_de_dados!$B:$B,$B703,base_de_dados!$G:$G,C$61,base_de_dados!$H:$H,$L$1,base_de_dados!$C:$C,$A703,base_de_dados!$M:$M,"&lt;=2007",base_de_dados!$O:$O,"&gt;=39447")</f>
        <v>0</v>
      </c>
      <c r="D703" s="5">
        <f>SUMIFS(base_de_dados!$T:$T,base_de_dados!$B:$B,$B703,base_de_dados!$G:$G,D$61,base_de_dados!$H:$H,$L$1,base_de_dados!$C:$C,$A703,base_de_dados!$M:$M,"&lt;=2007",base_de_dados!$O:$O,"&gt;=39447")</f>
        <v>0</v>
      </c>
      <c r="E703" s="5">
        <f>SUMIFS(base_de_dados!$T:$T,base_de_dados!$B:$B,$B703,base_de_dados!$G:$G,E$61,base_de_dados!$H:$H,$L$1,base_de_dados!$C:$C,$A703,base_de_dados!$M:$M,"&lt;=2007",base_de_dados!$O:$O,"&gt;=39447")</f>
        <v>0</v>
      </c>
      <c r="F703" s="5">
        <f>SUMIFS(base_de_dados!$T:$T,base_de_dados!$B:$B,$B703,base_de_dados!$G:$G,F$61,base_de_dados!$H:$H,$L$1,base_de_dados!$C:$C,$A703,base_de_dados!$M:$M,"&lt;=2007",base_de_dados!$O:$O,"&gt;=39447")</f>
        <v>0</v>
      </c>
      <c r="G703" s="5">
        <f>SUMIFS(base_de_dados!$T:$T,base_de_dados!$B:$B,$B703,base_de_dados!$G:$G,G$61,base_de_dados!$H:$H,$L$1,base_de_dados!$C:$C,$A703,base_de_dados!$M:$M,"&lt;=2007",base_de_dados!$O:$O,"&gt;=39447")</f>
        <v>0</v>
      </c>
      <c r="H703" s="5">
        <f>SUMIFS(base_de_dados!$T:$T,base_de_dados!$B:$B,$B703,base_de_dados!$G:$G,H$61,base_de_dados!$H:$H,$L$1,base_de_dados!$C:$C,$A703,base_de_dados!$M:$M,"&lt;=2007",base_de_dados!$O:$O,"&gt;=39447")</f>
        <v>0</v>
      </c>
      <c r="I703" s="5">
        <f>SUMIFS(base_de_dados!$T:$T,base_de_dados!$B:$B,$B703,base_de_dados!$G:$G,I$61,base_de_dados!$H:$H,$L$1,base_de_dados!$C:$C,$A703,base_de_dados!$M:$M,"&lt;=2007",base_de_dados!$O:$O,"&gt;=39447")</f>
        <v>0</v>
      </c>
      <c r="J703" s="5">
        <f>SUMIFS(base_de_dados!$T:$T,base_de_dados!$B:$B,$B703,base_de_dados!$G:$G,J$61,base_de_dados!$H:$H,$L$1,base_de_dados!$C:$C,$A703,base_de_dados!$M:$M,"&lt;=2007",base_de_dados!$O:$O,"&gt;=39447")</f>
        <v>0</v>
      </c>
      <c r="K703" s="32">
        <f t="shared" ref="K703:K706" si="15">SUM(C703:J703)</f>
        <v>0</v>
      </c>
      <c r="M703" s="57"/>
      <c r="N703" s="52"/>
      <c r="O703" s="58"/>
      <c r="P703" s="58"/>
      <c r="Q703" s="58"/>
      <c r="R703" s="58"/>
      <c r="S703" s="58"/>
      <c r="T703" s="58"/>
      <c r="U703" s="58"/>
      <c r="V703" s="58"/>
      <c r="W703" s="59"/>
      <c r="X703" s="47"/>
      <c r="Y703" s="57"/>
      <c r="Z703" s="52"/>
      <c r="AA703" s="51"/>
      <c r="AB703" s="48"/>
      <c r="AC703" s="48"/>
      <c r="AD703" s="48"/>
      <c r="AE703" s="48"/>
      <c r="AF703" s="48"/>
      <c r="AG703" s="48"/>
      <c r="AH703" s="48"/>
    </row>
    <row r="704" spans="1:34" x14ac:dyDescent="0.25">
      <c r="A704" s="29">
        <v>10</v>
      </c>
      <c r="B704" s="22" t="s">
        <v>1135</v>
      </c>
      <c r="C704" s="5">
        <f>SUMIFS(base_de_dados!$T:$T,base_de_dados!$B:$B,$B704,base_de_dados!$G:$G,C$61,base_de_dados!$H:$H,$L$1,base_de_dados!$C:$C,$A704,base_de_dados!$M:$M,"&lt;=2007",base_de_dados!$O:$O,"&gt;=39447")</f>
        <v>0</v>
      </c>
      <c r="D704" s="5">
        <f>SUMIFS(base_de_dados!$T:$T,base_de_dados!$B:$B,$B704,base_de_dados!$G:$G,D$61,base_de_dados!$H:$H,$L$1,base_de_dados!$C:$C,$A704,base_de_dados!$M:$M,"&lt;=2007",base_de_dados!$O:$O,"&gt;=39447")</f>
        <v>0</v>
      </c>
      <c r="E704" s="5">
        <f>SUMIFS(base_de_dados!$T:$T,base_de_dados!$B:$B,$B704,base_de_dados!$G:$G,E$61,base_de_dados!$H:$H,$L$1,base_de_dados!$C:$C,$A704,base_de_dados!$M:$M,"&lt;=2007",base_de_dados!$O:$O,"&gt;=39447")</f>
        <v>0</v>
      </c>
      <c r="F704" s="5">
        <f>SUMIFS(base_de_dados!$T:$T,base_de_dados!$B:$B,$B704,base_de_dados!$G:$G,F$61,base_de_dados!$H:$H,$L$1,base_de_dados!$C:$C,$A704,base_de_dados!$M:$M,"&lt;=2007",base_de_dados!$O:$O,"&gt;=39447")</f>
        <v>0</v>
      </c>
      <c r="G704" s="5">
        <f>SUMIFS(base_de_dados!$T:$T,base_de_dados!$B:$B,$B704,base_de_dados!$G:$G,G$61,base_de_dados!$H:$H,$L$1,base_de_dados!$C:$C,$A704,base_de_dados!$M:$M,"&lt;=2007",base_de_dados!$O:$O,"&gt;=39447")</f>
        <v>0</v>
      </c>
      <c r="H704" s="5">
        <f>SUMIFS(base_de_dados!$T:$T,base_de_dados!$B:$B,$B704,base_de_dados!$G:$G,H$61,base_de_dados!$H:$H,$L$1,base_de_dados!$C:$C,$A704,base_de_dados!$M:$M,"&lt;=2007",base_de_dados!$O:$O,"&gt;=39447")</f>
        <v>0</v>
      </c>
      <c r="I704" s="5">
        <f>SUMIFS(base_de_dados!$T:$T,base_de_dados!$B:$B,$B704,base_de_dados!$G:$G,I$61,base_de_dados!$H:$H,$L$1,base_de_dados!$C:$C,$A704,base_de_dados!$M:$M,"&lt;=2007",base_de_dados!$O:$O,"&gt;=39447")</f>
        <v>0</v>
      </c>
      <c r="J704" s="5">
        <f>SUMIFS(base_de_dados!$T:$T,base_de_dados!$B:$B,$B704,base_de_dados!$G:$G,J$61,base_de_dados!$H:$H,$L$1,base_de_dados!$C:$C,$A704,base_de_dados!$M:$M,"&lt;=2007",base_de_dados!$O:$O,"&gt;=39447")</f>
        <v>0</v>
      </c>
      <c r="K704" s="32">
        <f t="shared" si="15"/>
        <v>0</v>
      </c>
      <c r="M704" s="57"/>
      <c r="N704" s="52"/>
      <c r="O704" s="58"/>
      <c r="P704" s="58"/>
      <c r="Q704" s="58"/>
      <c r="R704" s="58"/>
      <c r="S704" s="58"/>
      <c r="T704" s="58"/>
      <c r="U704" s="58"/>
      <c r="V704" s="58"/>
      <c r="W704" s="59"/>
      <c r="X704" s="47"/>
      <c r="Y704" s="57"/>
      <c r="Z704" s="52"/>
      <c r="AA704" s="51"/>
      <c r="AB704" s="48"/>
      <c r="AC704" s="48"/>
      <c r="AD704" s="48"/>
      <c r="AE704" s="48"/>
      <c r="AF704" s="48"/>
      <c r="AG704" s="48"/>
      <c r="AH704" s="48"/>
    </row>
    <row r="705" spans="1:34" x14ac:dyDescent="0.25">
      <c r="A705" s="29">
        <v>15</v>
      </c>
      <c r="B705" s="22" t="s">
        <v>1136</v>
      </c>
      <c r="C705" s="5">
        <f>SUMIFS(base_de_dados!$T:$T,base_de_dados!$B:$B,$B705,base_de_dados!$G:$G,C$61,base_de_dados!$H:$H,$L$1,base_de_dados!$C:$C,$A705,base_de_dados!$M:$M,"&lt;=2007",base_de_dados!$O:$O,"&gt;=39447")</f>
        <v>0</v>
      </c>
      <c r="D705" s="5">
        <f>SUMIFS(base_de_dados!$T:$T,base_de_dados!$B:$B,$B705,base_de_dados!$G:$G,D$61,base_de_dados!$H:$H,$L$1,base_de_dados!$C:$C,$A705,base_de_dados!$M:$M,"&lt;=2007",base_de_dados!$O:$O,"&gt;=39447")</f>
        <v>0</v>
      </c>
      <c r="E705" s="5">
        <f>SUMIFS(base_de_dados!$T:$T,base_de_dados!$B:$B,$B705,base_de_dados!$G:$G,E$61,base_de_dados!$H:$H,$L$1,base_de_dados!$C:$C,$A705,base_de_dados!$M:$M,"&lt;=2007",base_de_dados!$O:$O,"&gt;=39447")</f>
        <v>0</v>
      </c>
      <c r="F705" s="5">
        <f>SUMIFS(base_de_dados!$T:$T,base_de_dados!$B:$B,$B705,base_de_dados!$G:$G,F$61,base_de_dados!$H:$H,$L$1,base_de_dados!$C:$C,$A705,base_de_dados!$M:$M,"&lt;=2007",base_de_dados!$O:$O,"&gt;=39447")</f>
        <v>0</v>
      </c>
      <c r="G705" s="5">
        <f>SUMIFS(base_de_dados!$T:$T,base_de_dados!$B:$B,$B705,base_de_dados!$G:$G,G$61,base_de_dados!$H:$H,$L$1,base_de_dados!$C:$C,$A705,base_de_dados!$M:$M,"&lt;=2007",base_de_dados!$O:$O,"&gt;=39447")</f>
        <v>0</v>
      </c>
      <c r="H705" s="5">
        <f>SUMIFS(base_de_dados!$T:$T,base_de_dados!$B:$B,$B705,base_de_dados!$G:$G,H$61,base_de_dados!$H:$H,$L$1,base_de_dados!$C:$C,$A705,base_de_dados!$M:$M,"&lt;=2007",base_de_dados!$O:$O,"&gt;=39447")</f>
        <v>0</v>
      </c>
      <c r="I705" s="5">
        <f>SUMIFS(base_de_dados!$T:$T,base_de_dados!$B:$B,$B705,base_de_dados!$G:$G,I$61,base_de_dados!$H:$H,$L$1,base_de_dados!$C:$C,$A705,base_de_dados!$M:$M,"&lt;=2007",base_de_dados!$O:$O,"&gt;=39447")</f>
        <v>0</v>
      </c>
      <c r="J705" s="5">
        <f>SUMIFS(base_de_dados!$T:$T,base_de_dados!$B:$B,$B705,base_de_dados!$G:$G,J$61,base_de_dados!$H:$H,$L$1,base_de_dados!$C:$C,$A705,base_de_dados!$M:$M,"&lt;=2007",base_de_dados!$O:$O,"&gt;=39447")</f>
        <v>0</v>
      </c>
      <c r="K705" s="32">
        <f t="shared" si="15"/>
        <v>0</v>
      </c>
      <c r="M705" s="57"/>
      <c r="N705" s="52"/>
      <c r="O705" s="58"/>
      <c r="P705" s="58"/>
      <c r="Q705" s="58"/>
      <c r="R705" s="58"/>
      <c r="S705" s="58"/>
      <c r="T705" s="58"/>
      <c r="U705" s="58"/>
      <c r="V705" s="58"/>
      <c r="W705" s="59"/>
      <c r="X705" s="47"/>
      <c r="Y705" s="57"/>
      <c r="Z705" s="52"/>
      <c r="AA705" s="51"/>
      <c r="AB705" s="48"/>
      <c r="AC705" s="48"/>
      <c r="AD705" s="48"/>
      <c r="AE705" s="48"/>
      <c r="AF705" s="48"/>
      <c r="AG705" s="48"/>
      <c r="AH705" s="48"/>
    </row>
    <row r="706" spans="1:34" x14ac:dyDescent="0.25">
      <c r="A706" s="29">
        <v>19</v>
      </c>
      <c r="B706" s="22" t="s">
        <v>1137</v>
      </c>
      <c r="C706" s="5">
        <f>SUMIFS(base_de_dados!$T:$T,base_de_dados!$B:$B,$B706,base_de_dados!$G:$G,C$61,base_de_dados!$H:$H,$L$1,base_de_dados!$C:$C,$A706,base_de_dados!$M:$M,"&lt;=2007",base_de_dados!$O:$O,"&gt;=39447")</f>
        <v>0</v>
      </c>
      <c r="D706" s="5">
        <f>SUMIFS(base_de_dados!$T:$T,base_de_dados!$B:$B,$B706,base_de_dados!$G:$G,D$61,base_de_dados!$H:$H,$L$1,base_de_dados!$C:$C,$A706,base_de_dados!$M:$M,"&lt;=2007",base_de_dados!$O:$O,"&gt;=39447")</f>
        <v>0</v>
      </c>
      <c r="E706" s="5">
        <f>SUMIFS(base_de_dados!$T:$T,base_de_dados!$B:$B,$B706,base_de_dados!$G:$G,E$61,base_de_dados!$H:$H,$L$1,base_de_dados!$C:$C,$A706,base_de_dados!$M:$M,"&lt;=2007",base_de_dados!$O:$O,"&gt;=39447")</f>
        <v>0</v>
      </c>
      <c r="F706" s="5">
        <f>SUMIFS(base_de_dados!$T:$T,base_de_dados!$B:$B,$B706,base_de_dados!$G:$G,F$61,base_de_dados!$H:$H,$L$1,base_de_dados!$C:$C,$A706,base_de_dados!$M:$M,"&lt;=2007",base_de_dados!$O:$O,"&gt;=39447")</f>
        <v>0</v>
      </c>
      <c r="G706" s="5">
        <f>SUMIFS(base_de_dados!$T:$T,base_de_dados!$B:$B,$B706,base_de_dados!$G:$G,G$61,base_de_dados!$H:$H,$L$1,base_de_dados!$C:$C,$A706,base_de_dados!$M:$M,"&lt;=2007",base_de_dados!$O:$O,"&gt;=39447")</f>
        <v>0</v>
      </c>
      <c r="H706" s="5">
        <f>SUMIFS(base_de_dados!$T:$T,base_de_dados!$B:$B,$B706,base_de_dados!$G:$G,H$61,base_de_dados!$H:$H,$L$1,base_de_dados!$C:$C,$A706,base_de_dados!$M:$M,"&lt;=2007",base_de_dados!$O:$O,"&gt;=39447")</f>
        <v>0</v>
      </c>
      <c r="I706" s="5">
        <f>SUMIFS(base_de_dados!$T:$T,base_de_dados!$B:$B,$B706,base_de_dados!$G:$G,I$61,base_de_dados!$H:$H,$L$1,base_de_dados!$C:$C,$A706,base_de_dados!$M:$M,"&lt;=2007",base_de_dados!$O:$O,"&gt;=39447")</f>
        <v>0</v>
      </c>
      <c r="J706" s="5">
        <f>SUMIFS(base_de_dados!$T:$T,base_de_dados!$B:$B,$B706,base_de_dados!$G:$G,J$61,base_de_dados!$H:$H,$L$1,base_de_dados!$C:$C,$A706,base_de_dados!$M:$M,"&lt;=2007",base_de_dados!$O:$O,"&gt;=39447")</f>
        <v>0</v>
      </c>
      <c r="K706" s="32">
        <f t="shared" si="15"/>
        <v>0</v>
      </c>
      <c r="M706" s="57"/>
      <c r="N706" s="52"/>
      <c r="O706" s="58"/>
      <c r="P706" s="58"/>
      <c r="Q706" s="58"/>
      <c r="R706" s="58"/>
      <c r="S706" s="58"/>
      <c r="T706" s="58"/>
      <c r="U706" s="58"/>
      <c r="V706" s="58"/>
      <c r="W706" s="59"/>
      <c r="X706" s="47"/>
      <c r="Y706" s="57"/>
      <c r="Z706" s="52"/>
      <c r="AA706" s="51"/>
      <c r="AB706" s="48"/>
      <c r="AC706" s="48"/>
      <c r="AD706" s="48"/>
      <c r="AE706" s="48"/>
      <c r="AF706" s="48"/>
      <c r="AG706" s="48"/>
      <c r="AH706" s="48"/>
    </row>
    <row r="707" spans="1:34" ht="15.75" thickBot="1" x14ac:dyDescent="0.3">
      <c r="K707" s="33" t="s">
        <v>1143</v>
      </c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47"/>
    </row>
    <row r="708" spans="1:34" ht="105" x14ac:dyDescent="0.25">
      <c r="A708" s="30" t="s">
        <v>1141</v>
      </c>
      <c r="B708" s="6" t="s">
        <v>1140</v>
      </c>
      <c r="C708" s="23" t="s">
        <v>61</v>
      </c>
      <c r="D708" s="23" t="s">
        <v>68</v>
      </c>
      <c r="E708" s="23" t="s">
        <v>76</v>
      </c>
      <c r="F708" s="23" t="s">
        <v>69</v>
      </c>
      <c r="G708" s="23" t="s">
        <v>266</v>
      </c>
      <c r="H708" s="23" t="s">
        <v>309</v>
      </c>
      <c r="I708" s="23" t="s">
        <v>66</v>
      </c>
      <c r="J708" s="23" t="s">
        <v>79</v>
      </c>
      <c r="K708" s="31" t="s">
        <v>643</v>
      </c>
      <c r="M708" s="54"/>
      <c r="N708" s="55"/>
      <c r="O708" s="56"/>
      <c r="P708" s="56"/>
      <c r="Q708" s="56"/>
      <c r="R708" s="56"/>
      <c r="S708" s="56"/>
      <c r="T708" s="56"/>
      <c r="U708" s="56"/>
      <c r="V708" s="56"/>
      <c r="W708" s="56"/>
      <c r="X708" s="47"/>
      <c r="Y708" s="47"/>
      <c r="Z708" s="47"/>
    </row>
    <row r="709" spans="1:34" x14ac:dyDescent="0.25">
      <c r="A709" s="29">
        <v>2</v>
      </c>
      <c r="B709" s="27" t="s">
        <v>678</v>
      </c>
      <c r="C709" s="5">
        <f>SUMIFS(base_de_dados!$T:$T,base_de_dados!$B:$B,$B709,base_de_dados!$G:$G,C$61,base_de_dados!$H:$H,$L$1,base_de_dados!$C:$C,$A709,base_de_dados!$M:$M,"&lt;=2007",base_de_dados!$O:$O,"&gt;=39447")</f>
        <v>0</v>
      </c>
      <c r="D709" s="5">
        <f>SUMIFS(base_de_dados!$T:$T,base_de_dados!$B:$B,$B709,base_de_dados!$G:$G,D$61,base_de_dados!$H:$H,$L$1,base_de_dados!$C:$C,$A709,base_de_dados!$M:$M,"&lt;=2007",base_de_dados!$O:$O,"&gt;=39447")</f>
        <v>0</v>
      </c>
      <c r="E709" s="5">
        <f>SUMIFS(base_de_dados!$T:$T,base_de_dados!$B:$B,$B709,base_de_dados!$G:$G,E$61,base_de_dados!$H:$H,$L$1,base_de_dados!$C:$C,$A709,base_de_dados!$M:$M,"&lt;=2007",base_de_dados!$O:$O,"&gt;=39447")</f>
        <v>0</v>
      </c>
      <c r="F709" s="5">
        <f>SUMIFS(base_de_dados!$T:$T,base_de_dados!$B:$B,$B709,base_de_dados!$G:$G,F$61,base_de_dados!$H:$H,$L$1,base_de_dados!$C:$C,$A709,base_de_dados!$M:$M,"&lt;=2007",base_de_dados!$O:$O,"&gt;=39447")</f>
        <v>0</v>
      </c>
      <c r="G709" s="5">
        <f>SUMIFS(base_de_dados!$T:$T,base_de_dados!$B:$B,$B709,base_de_dados!$G:$G,G$61,base_de_dados!$H:$H,$L$1,base_de_dados!$C:$C,$A709,base_de_dados!$M:$M,"&lt;=2007",base_de_dados!$O:$O,"&gt;=39447")</f>
        <v>0</v>
      </c>
      <c r="H709" s="5">
        <f>SUMIFS(base_de_dados!$T:$T,base_de_dados!$B:$B,$B709,base_de_dados!$G:$G,H$61,base_de_dados!$H:$H,$L$1,base_de_dados!$C:$C,$A709,base_de_dados!$M:$M,"&lt;=2007",base_de_dados!$O:$O,"&gt;=39447")</f>
        <v>0</v>
      </c>
      <c r="I709" s="5">
        <f>SUMIFS(base_de_dados!$T:$T,base_de_dados!$B:$B,$B709,base_de_dados!$G:$G,I$61,base_de_dados!$H:$H,$L$1,base_de_dados!$C:$C,$A709,base_de_dados!$M:$M,"&lt;=2007",base_de_dados!$O:$O,"&gt;=39447")</f>
        <v>0</v>
      </c>
      <c r="J709" s="5">
        <f>SUMIFS(base_de_dados!$T:$T,base_de_dados!$B:$B,$B709,base_de_dados!$G:$G,J$61,base_de_dados!$H:$H,$L$1,base_de_dados!$C:$C,$A709,base_de_dados!$M:$M,"&lt;=2007",base_de_dados!$O:$O,"&gt;=39447")</f>
        <v>0</v>
      </c>
      <c r="K709" s="32">
        <f t="shared" ref="K709:K772" si="16">SUM(C709:J709)</f>
        <v>0</v>
      </c>
      <c r="M709" s="57"/>
      <c r="N709" s="52"/>
      <c r="O709" s="58"/>
      <c r="P709" s="58"/>
      <c r="Q709" s="58"/>
      <c r="R709" s="58"/>
      <c r="S709" s="58"/>
      <c r="T709" s="58"/>
      <c r="U709" s="58"/>
      <c r="V709" s="58"/>
      <c r="W709" s="59"/>
      <c r="X709" s="47"/>
      <c r="Y709" s="47"/>
      <c r="Z709" s="47"/>
    </row>
    <row r="710" spans="1:34" x14ac:dyDescent="0.25">
      <c r="A710" s="29">
        <v>2</v>
      </c>
      <c r="B710" s="27" t="s">
        <v>813</v>
      </c>
      <c r="C710" s="5">
        <f>SUMIFS(base_de_dados!$T:$T,base_de_dados!$B:$B,$B710,base_de_dados!$G:$G,C$61,base_de_dados!$H:$H,$L$1,base_de_dados!$C:$C,$A710,base_de_dados!$M:$M,"&lt;=2007",base_de_dados!$O:$O,"&gt;=39447")</f>
        <v>0</v>
      </c>
      <c r="D710" s="5">
        <f>SUMIFS(base_de_dados!$T:$T,base_de_dados!$B:$B,$B710,base_de_dados!$G:$G,D$61,base_de_dados!$H:$H,$L$1,base_de_dados!$C:$C,$A710,base_de_dados!$M:$M,"&lt;=2007",base_de_dados!$O:$O,"&gt;=39447")</f>
        <v>0</v>
      </c>
      <c r="E710" s="5">
        <f>SUMIFS(base_de_dados!$T:$T,base_de_dados!$B:$B,$B710,base_de_dados!$G:$G,E$61,base_de_dados!$H:$H,$L$1,base_de_dados!$C:$C,$A710,base_de_dados!$M:$M,"&lt;=2007",base_de_dados!$O:$O,"&gt;=39447")</f>
        <v>0</v>
      </c>
      <c r="F710" s="5">
        <f>SUMIFS(base_de_dados!$T:$T,base_de_dados!$B:$B,$B710,base_de_dados!$G:$G,F$61,base_de_dados!$H:$H,$L$1,base_de_dados!$C:$C,$A710,base_de_dados!$M:$M,"&lt;=2007",base_de_dados!$O:$O,"&gt;=39447")</f>
        <v>0</v>
      </c>
      <c r="G710" s="5">
        <f>SUMIFS(base_de_dados!$T:$T,base_de_dados!$B:$B,$B710,base_de_dados!$G:$G,G$61,base_de_dados!$H:$H,$L$1,base_de_dados!$C:$C,$A710,base_de_dados!$M:$M,"&lt;=2007",base_de_dados!$O:$O,"&gt;=39447")</f>
        <v>0</v>
      </c>
      <c r="H710" s="5">
        <f>SUMIFS(base_de_dados!$T:$T,base_de_dados!$B:$B,$B710,base_de_dados!$G:$G,H$61,base_de_dados!$H:$H,$L$1,base_de_dados!$C:$C,$A710,base_de_dados!$M:$M,"&lt;=2007",base_de_dados!$O:$O,"&gt;=39447")</f>
        <v>0</v>
      </c>
      <c r="I710" s="5">
        <f>SUMIFS(base_de_dados!$T:$T,base_de_dados!$B:$B,$B710,base_de_dados!$G:$G,I$61,base_de_dados!$H:$H,$L$1,base_de_dados!$C:$C,$A710,base_de_dados!$M:$M,"&lt;=2007",base_de_dados!$O:$O,"&gt;=39447")</f>
        <v>0</v>
      </c>
      <c r="J710" s="5">
        <f>SUMIFS(base_de_dados!$T:$T,base_de_dados!$B:$B,$B710,base_de_dados!$G:$G,J$61,base_de_dados!$H:$H,$L$1,base_de_dados!$C:$C,$A710,base_de_dados!$M:$M,"&lt;=2007",base_de_dados!$O:$O,"&gt;=39447")</f>
        <v>0</v>
      </c>
      <c r="K710" s="32">
        <f t="shared" si="16"/>
        <v>0</v>
      </c>
      <c r="M710" s="57"/>
      <c r="N710" s="52"/>
      <c r="O710" s="58"/>
      <c r="P710" s="58"/>
      <c r="Q710" s="58"/>
      <c r="R710" s="58"/>
      <c r="S710" s="58"/>
      <c r="T710" s="58"/>
      <c r="U710" s="58"/>
      <c r="V710" s="58"/>
      <c r="W710" s="59"/>
      <c r="X710" s="47"/>
      <c r="Y710" s="47"/>
      <c r="Z710" s="47"/>
    </row>
    <row r="711" spans="1:34" x14ac:dyDescent="0.25">
      <c r="A711" s="29">
        <v>2</v>
      </c>
      <c r="B711" s="27" t="s">
        <v>854</v>
      </c>
      <c r="C711" s="5">
        <f>SUMIFS(base_de_dados!$T:$T,base_de_dados!$B:$B,$B711,base_de_dados!$G:$G,C$61,base_de_dados!$H:$H,$L$1,base_de_dados!$C:$C,$A711,base_de_dados!$M:$M,"&lt;=2007",base_de_dados!$O:$O,"&gt;=39447")</f>
        <v>0</v>
      </c>
      <c r="D711" s="5">
        <f>SUMIFS(base_de_dados!$T:$T,base_de_dados!$B:$B,$B711,base_de_dados!$G:$G,D$61,base_de_dados!$H:$H,$L$1,base_de_dados!$C:$C,$A711,base_de_dados!$M:$M,"&lt;=2007",base_de_dados!$O:$O,"&gt;=39447")</f>
        <v>0</v>
      </c>
      <c r="E711" s="5">
        <f>SUMIFS(base_de_dados!$T:$T,base_de_dados!$B:$B,$B711,base_de_dados!$G:$G,E$61,base_de_dados!$H:$H,$L$1,base_de_dados!$C:$C,$A711,base_de_dados!$M:$M,"&lt;=2007",base_de_dados!$O:$O,"&gt;=39447")</f>
        <v>0</v>
      </c>
      <c r="F711" s="5">
        <f>SUMIFS(base_de_dados!$T:$T,base_de_dados!$B:$B,$B711,base_de_dados!$G:$G,F$61,base_de_dados!$H:$H,$L$1,base_de_dados!$C:$C,$A711,base_de_dados!$M:$M,"&lt;=2007",base_de_dados!$O:$O,"&gt;=39447")</f>
        <v>0</v>
      </c>
      <c r="G711" s="5">
        <f>SUMIFS(base_de_dados!$T:$T,base_de_dados!$B:$B,$B711,base_de_dados!$G:$G,G$61,base_de_dados!$H:$H,$L$1,base_de_dados!$C:$C,$A711,base_de_dados!$M:$M,"&lt;=2007",base_de_dados!$O:$O,"&gt;=39447")</f>
        <v>0</v>
      </c>
      <c r="H711" s="5">
        <f>SUMIFS(base_de_dados!$T:$T,base_de_dados!$B:$B,$B711,base_de_dados!$G:$G,H$61,base_de_dados!$H:$H,$L$1,base_de_dados!$C:$C,$A711,base_de_dados!$M:$M,"&lt;=2007",base_de_dados!$O:$O,"&gt;=39447")</f>
        <v>0</v>
      </c>
      <c r="I711" s="5">
        <f>SUMIFS(base_de_dados!$T:$T,base_de_dados!$B:$B,$B711,base_de_dados!$G:$G,I$61,base_de_dados!$H:$H,$L$1,base_de_dados!$C:$C,$A711,base_de_dados!$M:$M,"&lt;=2007",base_de_dados!$O:$O,"&gt;=39447")</f>
        <v>0</v>
      </c>
      <c r="J711" s="5">
        <f>SUMIFS(base_de_dados!$T:$T,base_de_dados!$B:$B,$B711,base_de_dados!$G:$G,J$61,base_de_dados!$H:$H,$L$1,base_de_dados!$C:$C,$A711,base_de_dados!$M:$M,"&lt;=2007",base_de_dados!$O:$O,"&gt;=39447")</f>
        <v>0</v>
      </c>
      <c r="K711" s="32">
        <f t="shared" si="16"/>
        <v>0</v>
      </c>
      <c r="M711" s="57"/>
      <c r="N711" s="52"/>
      <c r="O711" s="58"/>
      <c r="P711" s="58"/>
      <c r="Q711" s="58"/>
      <c r="R711" s="58"/>
      <c r="S711" s="58"/>
      <c r="T711" s="58"/>
      <c r="U711" s="58"/>
      <c r="V711" s="58"/>
      <c r="W711" s="59"/>
      <c r="X711" s="47"/>
      <c r="Y711" s="47"/>
      <c r="Z711" s="47"/>
    </row>
    <row r="712" spans="1:34" x14ac:dyDescent="0.25">
      <c r="A712" s="29">
        <v>2</v>
      </c>
      <c r="B712" s="27" t="s">
        <v>916</v>
      </c>
      <c r="C712" s="5">
        <f>SUMIFS(base_de_dados!$T:$T,base_de_dados!$B:$B,$B712,base_de_dados!$G:$G,C$61,base_de_dados!$H:$H,$L$1,base_de_dados!$C:$C,$A712,base_de_dados!$M:$M,"&lt;=2007",base_de_dados!$O:$O,"&gt;=39447")</f>
        <v>0</v>
      </c>
      <c r="D712" s="5">
        <f>SUMIFS(base_de_dados!$T:$T,base_de_dados!$B:$B,$B712,base_de_dados!$G:$G,D$61,base_de_dados!$H:$H,$L$1,base_de_dados!$C:$C,$A712,base_de_dados!$M:$M,"&lt;=2007",base_de_dados!$O:$O,"&gt;=39447")</f>
        <v>0</v>
      </c>
      <c r="E712" s="5">
        <f>SUMIFS(base_de_dados!$T:$T,base_de_dados!$B:$B,$B712,base_de_dados!$G:$G,E$61,base_de_dados!$H:$H,$L$1,base_de_dados!$C:$C,$A712,base_de_dados!$M:$M,"&lt;=2007",base_de_dados!$O:$O,"&gt;=39447")</f>
        <v>0</v>
      </c>
      <c r="F712" s="5">
        <f>SUMIFS(base_de_dados!$T:$T,base_de_dados!$B:$B,$B712,base_de_dados!$G:$G,F$61,base_de_dados!$H:$H,$L$1,base_de_dados!$C:$C,$A712,base_de_dados!$M:$M,"&lt;=2007",base_de_dados!$O:$O,"&gt;=39447")</f>
        <v>0</v>
      </c>
      <c r="G712" s="5">
        <f>SUMIFS(base_de_dados!$T:$T,base_de_dados!$B:$B,$B712,base_de_dados!$G:$G,G$61,base_de_dados!$H:$H,$L$1,base_de_dados!$C:$C,$A712,base_de_dados!$M:$M,"&lt;=2007",base_de_dados!$O:$O,"&gt;=39447")</f>
        <v>0</v>
      </c>
      <c r="H712" s="5">
        <f>SUMIFS(base_de_dados!$T:$T,base_de_dados!$B:$B,$B712,base_de_dados!$G:$G,H$61,base_de_dados!$H:$H,$L$1,base_de_dados!$C:$C,$A712,base_de_dados!$M:$M,"&lt;=2007",base_de_dados!$O:$O,"&gt;=39447")</f>
        <v>0</v>
      </c>
      <c r="I712" s="5">
        <f>SUMIFS(base_de_dados!$T:$T,base_de_dados!$B:$B,$B712,base_de_dados!$G:$G,I$61,base_de_dados!$H:$H,$L$1,base_de_dados!$C:$C,$A712,base_de_dados!$M:$M,"&lt;=2007",base_de_dados!$O:$O,"&gt;=39447")</f>
        <v>0</v>
      </c>
      <c r="J712" s="5">
        <f>SUMIFS(base_de_dados!$T:$T,base_de_dados!$B:$B,$B712,base_de_dados!$G:$G,J$61,base_de_dados!$H:$H,$L$1,base_de_dados!$C:$C,$A712,base_de_dados!$M:$M,"&lt;=2007",base_de_dados!$O:$O,"&gt;=39447")</f>
        <v>0</v>
      </c>
      <c r="K712" s="32">
        <f t="shared" si="16"/>
        <v>0</v>
      </c>
      <c r="M712" s="57"/>
      <c r="N712" s="52"/>
      <c r="O712" s="58"/>
      <c r="P712" s="58"/>
      <c r="Q712" s="58"/>
      <c r="R712" s="58"/>
      <c r="S712" s="58"/>
      <c r="T712" s="58"/>
      <c r="U712" s="58"/>
      <c r="V712" s="58"/>
      <c r="W712" s="59"/>
      <c r="X712" s="47"/>
      <c r="Y712" s="47"/>
      <c r="Z712" s="47"/>
    </row>
    <row r="713" spans="1:34" x14ac:dyDescent="0.25">
      <c r="A713" s="29">
        <v>2</v>
      </c>
      <c r="B713" s="27" t="s">
        <v>1034</v>
      </c>
      <c r="C713" s="5">
        <f>SUMIFS(base_de_dados!$T:$T,base_de_dados!$B:$B,$B713,base_de_dados!$G:$G,C$61,base_de_dados!$H:$H,$L$1,base_de_dados!$C:$C,$A713,base_de_dados!$M:$M,"&lt;=2007",base_de_dados!$O:$O,"&gt;=39447")</f>
        <v>0</v>
      </c>
      <c r="D713" s="5">
        <f>SUMIFS(base_de_dados!$T:$T,base_de_dados!$B:$B,$B713,base_de_dados!$G:$G,D$61,base_de_dados!$H:$H,$L$1,base_de_dados!$C:$C,$A713,base_de_dados!$M:$M,"&lt;=2007",base_de_dados!$O:$O,"&gt;=39447")</f>
        <v>0</v>
      </c>
      <c r="E713" s="5">
        <f>SUMIFS(base_de_dados!$T:$T,base_de_dados!$B:$B,$B713,base_de_dados!$G:$G,E$61,base_de_dados!$H:$H,$L$1,base_de_dados!$C:$C,$A713,base_de_dados!$M:$M,"&lt;=2007",base_de_dados!$O:$O,"&gt;=39447")</f>
        <v>0</v>
      </c>
      <c r="F713" s="5">
        <f>SUMIFS(base_de_dados!$T:$T,base_de_dados!$B:$B,$B713,base_de_dados!$G:$G,F$61,base_de_dados!$H:$H,$L$1,base_de_dados!$C:$C,$A713,base_de_dados!$M:$M,"&lt;=2007",base_de_dados!$O:$O,"&gt;=39447")</f>
        <v>0</v>
      </c>
      <c r="G713" s="5">
        <f>SUMIFS(base_de_dados!$T:$T,base_de_dados!$B:$B,$B713,base_de_dados!$G:$G,G$61,base_de_dados!$H:$H,$L$1,base_de_dados!$C:$C,$A713,base_de_dados!$M:$M,"&lt;=2007",base_de_dados!$O:$O,"&gt;=39447")</f>
        <v>0</v>
      </c>
      <c r="H713" s="5">
        <f>SUMIFS(base_de_dados!$T:$T,base_de_dados!$B:$B,$B713,base_de_dados!$G:$G,H$61,base_de_dados!$H:$H,$L$1,base_de_dados!$C:$C,$A713,base_de_dados!$M:$M,"&lt;=2007",base_de_dados!$O:$O,"&gt;=39447")</f>
        <v>0</v>
      </c>
      <c r="I713" s="5">
        <f>SUMIFS(base_de_dados!$T:$T,base_de_dados!$B:$B,$B713,base_de_dados!$G:$G,I$61,base_de_dados!$H:$H,$L$1,base_de_dados!$C:$C,$A713,base_de_dados!$M:$M,"&lt;=2007",base_de_dados!$O:$O,"&gt;=39447")</f>
        <v>0</v>
      </c>
      <c r="J713" s="5">
        <f>SUMIFS(base_de_dados!$T:$T,base_de_dados!$B:$B,$B713,base_de_dados!$G:$G,J$61,base_de_dados!$H:$H,$L$1,base_de_dados!$C:$C,$A713,base_de_dados!$M:$M,"&lt;=2007",base_de_dados!$O:$O,"&gt;=39447")</f>
        <v>0</v>
      </c>
      <c r="K713" s="32">
        <f t="shared" si="16"/>
        <v>0</v>
      </c>
      <c r="M713" s="57"/>
      <c r="N713" s="52"/>
      <c r="O713" s="58"/>
      <c r="P713" s="58"/>
      <c r="Q713" s="58"/>
      <c r="R713" s="58"/>
      <c r="S713" s="58"/>
      <c r="T713" s="58"/>
      <c r="U713" s="58"/>
      <c r="V713" s="58"/>
      <c r="W713" s="59"/>
      <c r="X713" s="47"/>
      <c r="Y713" s="47"/>
      <c r="Z713" s="47"/>
    </row>
    <row r="714" spans="1:34" x14ac:dyDescent="0.25">
      <c r="A714" s="29">
        <v>4</v>
      </c>
      <c r="B714" s="27" t="s">
        <v>646</v>
      </c>
      <c r="C714" s="5">
        <f>SUMIFS(base_de_dados!$T:$T,base_de_dados!$B:$B,$B714,base_de_dados!$G:$G,C$61,base_de_dados!$H:$H,$L$1,base_de_dados!$C:$C,$A714,base_de_dados!$M:$M,"&lt;=2007",base_de_dados!$O:$O,"&gt;=39447")</f>
        <v>0</v>
      </c>
      <c r="D714" s="5">
        <f>SUMIFS(base_de_dados!$T:$T,base_de_dados!$B:$B,$B714,base_de_dados!$G:$G,D$61,base_de_dados!$H:$H,$L$1,base_de_dados!$C:$C,$A714,base_de_dados!$M:$M,"&lt;=2007",base_de_dados!$O:$O,"&gt;=39447")</f>
        <v>0</v>
      </c>
      <c r="E714" s="5">
        <f>SUMIFS(base_de_dados!$T:$T,base_de_dados!$B:$B,$B714,base_de_dados!$G:$G,E$61,base_de_dados!$H:$H,$L$1,base_de_dados!$C:$C,$A714,base_de_dados!$M:$M,"&lt;=2007",base_de_dados!$O:$O,"&gt;=39447")</f>
        <v>0</v>
      </c>
      <c r="F714" s="5">
        <f>SUMIFS(base_de_dados!$T:$T,base_de_dados!$B:$B,$B714,base_de_dados!$G:$G,F$61,base_de_dados!$H:$H,$L$1,base_de_dados!$C:$C,$A714,base_de_dados!$M:$M,"&lt;=2007",base_de_dados!$O:$O,"&gt;=39447")</f>
        <v>0</v>
      </c>
      <c r="G714" s="5">
        <f>SUMIFS(base_de_dados!$T:$T,base_de_dados!$B:$B,$B714,base_de_dados!$G:$G,G$61,base_de_dados!$H:$H,$L$1,base_de_dados!$C:$C,$A714,base_de_dados!$M:$M,"&lt;=2007",base_de_dados!$O:$O,"&gt;=39447")</f>
        <v>0</v>
      </c>
      <c r="H714" s="5">
        <f>SUMIFS(base_de_dados!$T:$T,base_de_dados!$B:$B,$B714,base_de_dados!$G:$G,H$61,base_de_dados!$H:$H,$L$1,base_de_dados!$C:$C,$A714,base_de_dados!$M:$M,"&lt;=2007",base_de_dados!$O:$O,"&gt;=39447")</f>
        <v>0</v>
      </c>
      <c r="I714" s="5">
        <f>SUMIFS(base_de_dados!$T:$T,base_de_dados!$B:$B,$B714,base_de_dados!$G:$G,I$61,base_de_dados!$H:$H,$L$1,base_de_dados!$C:$C,$A714,base_de_dados!$M:$M,"&lt;=2007",base_de_dados!$O:$O,"&gt;=39447")</f>
        <v>0</v>
      </c>
      <c r="J714" s="5">
        <f>SUMIFS(base_de_dados!$T:$T,base_de_dados!$B:$B,$B714,base_de_dados!$G:$G,J$61,base_de_dados!$H:$H,$L$1,base_de_dados!$C:$C,$A714,base_de_dados!$M:$M,"&lt;=2007",base_de_dados!$O:$O,"&gt;=39447")</f>
        <v>0</v>
      </c>
      <c r="K714" s="32">
        <f t="shared" si="16"/>
        <v>0</v>
      </c>
      <c r="M714" s="57"/>
      <c r="N714" s="52"/>
      <c r="O714" s="58"/>
      <c r="P714" s="58"/>
      <c r="Q714" s="58"/>
      <c r="R714" s="58"/>
      <c r="S714" s="58"/>
      <c r="T714" s="58"/>
      <c r="U714" s="58"/>
      <c r="V714" s="58"/>
      <c r="W714" s="59"/>
      <c r="X714" s="47"/>
      <c r="Y714" s="47"/>
      <c r="Z714" s="47"/>
    </row>
    <row r="715" spans="1:34" x14ac:dyDescent="0.25">
      <c r="A715" s="29">
        <v>4</v>
      </c>
      <c r="B715" s="27" t="s">
        <v>552</v>
      </c>
      <c r="C715" s="5">
        <f>SUMIFS(base_de_dados!$T:$T,base_de_dados!$B:$B,$B715,base_de_dados!$G:$G,C$61,base_de_dados!$H:$H,$L$1,base_de_dados!$C:$C,$A715,base_de_dados!$M:$M,"&lt;=2007",base_de_dados!$O:$O,"&gt;=39447")</f>
        <v>0</v>
      </c>
      <c r="D715" s="5">
        <f>SUMIFS(base_de_dados!$T:$T,base_de_dados!$B:$B,$B715,base_de_dados!$G:$G,D$61,base_de_dados!$H:$H,$L$1,base_de_dados!$C:$C,$A715,base_de_dados!$M:$M,"&lt;=2007",base_de_dados!$O:$O,"&gt;=39447")</f>
        <v>0</v>
      </c>
      <c r="E715" s="5">
        <f>SUMIFS(base_de_dados!$T:$T,base_de_dados!$B:$B,$B715,base_de_dados!$G:$G,E$61,base_de_dados!$H:$H,$L$1,base_de_dados!$C:$C,$A715,base_de_dados!$M:$M,"&lt;=2007",base_de_dados!$O:$O,"&gt;=39447")</f>
        <v>0</v>
      </c>
      <c r="F715" s="5">
        <f>SUMIFS(base_de_dados!$T:$T,base_de_dados!$B:$B,$B715,base_de_dados!$G:$G,F$61,base_de_dados!$H:$H,$L$1,base_de_dados!$C:$C,$A715,base_de_dados!$M:$M,"&lt;=2007",base_de_dados!$O:$O,"&gt;=39447")</f>
        <v>0</v>
      </c>
      <c r="G715" s="5">
        <f>SUMIFS(base_de_dados!$T:$T,base_de_dados!$B:$B,$B715,base_de_dados!$G:$G,G$61,base_de_dados!$H:$H,$L$1,base_de_dados!$C:$C,$A715,base_de_dados!$M:$M,"&lt;=2007",base_de_dados!$O:$O,"&gt;=39447")</f>
        <v>0</v>
      </c>
      <c r="H715" s="5">
        <f>SUMIFS(base_de_dados!$T:$T,base_de_dados!$B:$B,$B715,base_de_dados!$G:$G,H$61,base_de_dados!$H:$H,$L$1,base_de_dados!$C:$C,$A715,base_de_dados!$M:$M,"&lt;=2007",base_de_dados!$O:$O,"&gt;=39447")</f>
        <v>0</v>
      </c>
      <c r="I715" s="5">
        <f>SUMIFS(base_de_dados!$T:$T,base_de_dados!$B:$B,$B715,base_de_dados!$G:$G,I$61,base_de_dados!$H:$H,$L$1,base_de_dados!$C:$C,$A715,base_de_dados!$M:$M,"&lt;=2007",base_de_dados!$O:$O,"&gt;=39447")</f>
        <v>0</v>
      </c>
      <c r="J715" s="5">
        <f>SUMIFS(base_de_dados!$T:$T,base_de_dados!$B:$B,$B715,base_de_dados!$G:$G,J$61,base_de_dados!$H:$H,$L$1,base_de_dados!$C:$C,$A715,base_de_dados!$M:$M,"&lt;=2007",base_de_dados!$O:$O,"&gt;=39447")</f>
        <v>0</v>
      </c>
      <c r="K715" s="32">
        <f t="shared" si="16"/>
        <v>0</v>
      </c>
      <c r="M715" s="57"/>
      <c r="N715" s="52"/>
      <c r="O715" s="58"/>
      <c r="P715" s="58"/>
      <c r="Q715" s="58"/>
      <c r="R715" s="58"/>
      <c r="S715" s="58"/>
      <c r="T715" s="58"/>
      <c r="U715" s="58"/>
      <c r="V715" s="58"/>
      <c r="W715" s="59"/>
      <c r="X715" s="47"/>
      <c r="Y715" s="47"/>
      <c r="Z715" s="47"/>
    </row>
    <row r="716" spans="1:34" x14ac:dyDescent="0.25">
      <c r="A716" s="29">
        <v>4</v>
      </c>
      <c r="B716" s="27" t="s">
        <v>525</v>
      </c>
      <c r="C716" s="5">
        <f>SUMIFS(base_de_dados!$T:$T,base_de_dados!$B:$B,$B716,base_de_dados!$G:$G,C$61,base_de_dados!$H:$H,$L$1,base_de_dados!$C:$C,$A716,base_de_dados!$M:$M,"&lt;=2007",base_de_dados!$O:$O,"&gt;=39447")</f>
        <v>0</v>
      </c>
      <c r="D716" s="5">
        <f>SUMIFS(base_de_dados!$T:$T,base_de_dados!$B:$B,$B716,base_de_dados!$G:$G,D$61,base_de_dados!$H:$H,$L$1,base_de_dados!$C:$C,$A716,base_de_dados!$M:$M,"&lt;=2007",base_de_dados!$O:$O,"&gt;=39447")</f>
        <v>0</v>
      </c>
      <c r="E716" s="5">
        <f>SUMIFS(base_de_dados!$T:$T,base_de_dados!$B:$B,$B716,base_de_dados!$G:$G,E$61,base_de_dados!$H:$H,$L$1,base_de_dados!$C:$C,$A716,base_de_dados!$M:$M,"&lt;=2007",base_de_dados!$O:$O,"&gt;=39447")</f>
        <v>0</v>
      </c>
      <c r="F716" s="5">
        <f>SUMIFS(base_de_dados!$T:$T,base_de_dados!$B:$B,$B716,base_de_dados!$G:$G,F$61,base_de_dados!$H:$H,$L$1,base_de_dados!$C:$C,$A716,base_de_dados!$M:$M,"&lt;=2007",base_de_dados!$O:$O,"&gt;=39447")</f>
        <v>0</v>
      </c>
      <c r="G716" s="5">
        <f>SUMIFS(base_de_dados!$T:$T,base_de_dados!$B:$B,$B716,base_de_dados!$G:$G,G$61,base_de_dados!$H:$H,$L$1,base_de_dados!$C:$C,$A716,base_de_dados!$M:$M,"&lt;=2007",base_de_dados!$O:$O,"&gt;=39447")</f>
        <v>0</v>
      </c>
      <c r="H716" s="5">
        <f>SUMIFS(base_de_dados!$T:$T,base_de_dados!$B:$B,$B716,base_de_dados!$G:$G,H$61,base_de_dados!$H:$H,$L$1,base_de_dados!$C:$C,$A716,base_de_dados!$M:$M,"&lt;=2007",base_de_dados!$O:$O,"&gt;=39447")</f>
        <v>0</v>
      </c>
      <c r="I716" s="5">
        <f>SUMIFS(base_de_dados!$T:$T,base_de_dados!$B:$B,$B716,base_de_dados!$G:$G,I$61,base_de_dados!$H:$H,$L$1,base_de_dados!$C:$C,$A716,base_de_dados!$M:$M,"&lt;=2007",base_de_dados!$O:$O,"&gt;=39447")</f>
        <v>0</v>
      </c>
      <c r="J716" s="5">
        <f>SUMIFS(base_de_dados!$T:$T,base_de_dados!$B:$B,$B716,base_de_dados!$G:$G,J$61,base_de_dados!$H:$H,$L$1,base_de_dados!$C:$C,$A716,base_de_dados!$M:$M,"&lt;=2007",base_de_dados!$O:$O,"&gt;=39447")</f>
        <v>0</v>
      </c>
      <c r="K716" s="32">
        <f t="shared" si="16"/>
        <v>0</v>
      </c>
      <c r="M716" s="57"/>
      <c r="N716" s="52"/>
      <c r="O716" s="58"/>
      <c r="P716" s="58"/>
      <c r="Q716" s="58"/>
      <c r="R716" s="58"/>
      <c r="S716" s="58"/>
      <c r="T716" s="58"/>
      <c r="U716" s="58"/>
      <c r="V716" s="58"/>
      <c r="W716" s="59"/>
      <c r="X716" s="47"/>
      <c r="Y716" s="47"/>
      <c r="Z716" s="47"/>
    </row>
    <row r="717" spans="1:34" x14ac:dyDescent="0.25">
      <c r="A717" s="29">
        <v>4</v>
      </c>
      <c r="B717" s="27" t="s">
        <v>490</v>
      </c>
      <c r="C717" s="5">
        <f>SUMIFS(base_de_dados!$T:$T,base_de_dados!$B:$B,$B717,base_de_dados!$G:$G,C$61,base_de_dados!$H:$H,$L$1,base_de_dados!$C:$C,$A717,base_de_dados!$M:$M,"&lt;=2007",base_de_dados!$O:$O,"&gt;=39447")</f>
        <v>0</v>
      </c>
      <c r="D717" s="5">
        <f>SUMIFS(base_de_dados!$T:$T,base_de_dados!$B:$B,$B717,base_de_dados!$G:$G,D$61,base_de_dados!$H:$H,$L$1,base_de_dados!$C:$C,$A717,base_de_dados!$M:$M,"&lt;=2007",base_de_dados!$O:$O,"&gt;=39447")</f>
        <v>0</v>
      </c>
      <c r="E717" s="5">
        <f>SUMIFS(base_de_dados!$T:$T,base_de_dados!$B:$B,$B717,base_de_dados!$G:$G,E$61,base_de_dados!$H:$H,$L$1,base_de_dados!$C:$C,$A717,base_de_dados!$M:$M,"&lt;=2007",base_de_dados!$O:$O,"&gt;=39447")</f>
        <v>0</v>
      </c>
      <c r="F717" s="5">
        <f>SUMIFS(base_de_dados!$T:$T,base_de_dados!$B:$B,$B717,base_de_dados!$G:$G,F$61,base_de_dados!$H:$H,$L$1,base_de_dados!$C:$C,$A717,base_de_dados!$M:$M,"&lt;=2007",base_de_dados!$O:$O,"&gt;=39447")</f>
        <v>0</v>
      </c>
      <c r="G717" s="5">
        <f>SUMIFS(base_de_dados!$T:$T,base_de_dados!$B:$B,$B717,base_de_dados!$G:$G,G$61,base_de_dados!$H:$H,$L$1,base_de_dados!$C:$C,$A717,base_de_dados!$M:$M,"&lt;=2007",base_de_dados!$O:$O,"&gt;=39447")</f>
        <v>0</v>
      </c>
      <c r="H717" s="5">
        <f>SUMIFS(base_de_dados!$T:$T,base_de_dados!$B:$B,$B717,base_de_dados!$G:$G,H$61,base_de_dados!$H:$H,$L$1,base_de_dados!$C:$C,$A717,base_de_dados!$M:$M,"&lt;=2007",base_de_dados!$O:$O,"&gt;=39447")</f>
        <v>0</v>
      </c>
      <c r="I717" s="5">
        <f>SUMIFS(base_de_dados!$T:$T,base_de_dados!$B:$B,$B717,base_de_dados!$G:$G,I$61,base_de_dados!$H:$H,$L$1,base_de_dados!$C:$C,$A717,base_de_dados!$M:$M,"&lt;=2007",base_de_dados!$O:$O,"&gt;=39447")</f>
        <v>0</v>
      </c>
      <c r="J717" s="5">
        <f>SUMIFS(base_de_dados!$T:$T,base_de_dados!$B:$B,$B717,base_de_dados!$G:$G,J$61,base_de_dados!$H:$H,$L$1,base_de_dados!$C:$C,$A717,base_de_dados!$M:$M,"&lt;=2007",base_de_dados!$O:$O,"&gt;=39447")</f>
        <v>0</v>
      </c>
      <c r="K717" s="32">
        <f t="shared" si="16"/>
        <v>0</v>
      </c>
      <c r="M717" s="57"/>
      <c r="N717" s="52"/>
      <c r="O717" s="58"/>
      <c r="P717" s="58"/>
      <c r="Q717" s="58"/>
      <c r="R717" s="58"/>
      <c r="S717" s="58"/>
      <c r="T717" s="58"/>
      <c r="U717" s="58"/>
      <c r="V717" s="58"/>
      <c r="W717" s="59"/>
      <c r="X717" s="47"/>
      <c r="Y717" s="47"/>
      <c r="Z717" s="47"/>
    </row>
    <row r="718" spans="1:34" x14ac:dyDescent="0.25">
      <c r="A718" s="29">
        <v>4</v>
      </c>
      <c r="B718" s="27" t="s">
        <v>952</v>
      </c>
      <c r="C718" s="5">
        <f>SUMIFS(base_de_dados!$T:$T,base_de_dados!$B:$B,$B718,base_de_dados!$G:$G,C$61,base_de_dados!$H:$H,$L$1,base_de_dados!$C:$C,$A718,base_de_dados!$M:$M,"&lt;=2007",base_de_dados!$O:$O,"&gt;=39447")</f>
        <v>0</v>
      </c>
      <c r="D718" s="5">
        <f>SUMIFS(base_de_dados!$T:$T,base_de_dados!$B:$B,$B718,base_de_dados!$G:$G,D$61,base_de_dados!$H:$H,$L$1,base_de_dados!$C:$C,$A718,base_de_dados!$M:$M,"&lt;=2007",base_de_dados!$O:$O,"&gt;=39447")</f>
        <v>0</v>
      </c>
      <c r="E718" s="5">
        <f>SUMIFS(base_de_dados!$T:$T,base_de_dados!$B:$B,$B718,base_de_dados!$G:$G,E$61,base_de_dados!$H:$H,$L$1,base_de_dados!$C:$C,$A718,base_de_dados!$M:$M,"&lt;=2007",base_de_dados!$O:$O,"&gt;=39447")</f>
        <v>0</v>
      </c>
      <c r="F718" s="5">
        <f>SUMIFS(base_de_dados!$T:$T,base_de_dados!$B:$B,$B718,base_de_dados!$G:$G,F$61,base_de_dados!$H:$H,$L$1,base_de_dados!$C:$C,$A718,base_de_dados!$M:$M,"&lt;=2007",base_de_dados!$O:$O,"&gt;=39447")</f>
        <v>0</v>
      </c>
      <c r="G718" s="5">
        <f>SUMIFS(base_de_dados!$T:$T,base_de_dados!$B:$B,$B718,base_de_dados!$G:$G,G$61,base_de_dados!$H:$H,$L$1,base_de_dados!$C:$C,$A718,base_de_dados!$M:$M,"&lt;=2007",base_de_dados!$O:$O,"&gt;=39447")</f>
        <v>0</v>
      </c>
      <c r="H718" s="5">
        <f>SUMIFS(base_de_dados!$T:$T,base_de_dados!$B:$B,$B718,base_de_dados!$G:$G,H$61,base_de_dados!$H:$H,$L$1,base_de_dados!$C:$C,$A718,base_de_dados!$M:$M,"&lt;=2007",base_de_dados!$O:$O,"&gt;=39447")</f>
        <v>0</v>
      </c>
      <c r="I718" s="5">
        <f>SUMIFS(base_de_dados!$T:$T,base_de_dados!$B:$B,$B718,base_de_dados!$G:$G,I$61,base_de_dados!$H:$H,$L$1,base_de_dados!$C:$C,$A718,base_de_dados!$M:$M,"&lt;=2007",base_de_dados!$O:$O,"&gt;=39447")</f>
        <v>0</v>
      </c>
      <c r="J718" s="5">
        <f>SUMIFS(base_de_dados!$T:$T,base_de_dados!$B:$B,$B718,base_de_dados!$G:$G,J$61,base_de_dados!$H:$H,$L$1,base_de_dados!$C:$C,$A718,base_de_dados!$M:$M,"&lt;=2007",base_de_dados!$O:$O,"&gt;=39447")</f>
        <v>0</v>
      </c>
      <c r="K718" s="32">
        <f t="shared" si="16"/>
        <v>0</v>
      </c>
      <c r="M718" s="57"/>
      <c r="N718" s="52"/>
      <c r="O718" s="58"/>
      <c r="P718" s="58"/>
      <c r="Q718" s="58"/>
      <c r="R718" s="58"/>
      <c r="S718" s="58"/>
      <c r="T718" s="58"/>
      <c r="U718" s="58"/>
      <c r="V718" s="58"/>
      <c r="W718" s="59"/>
      <c r="X718" s="47"/>
      <c r="Y718" s="47"/>
      <c r="Z718" s="47"/>
    </row>
    <row r="719" spans="1:34" x14ac:dyDescent="0.25">
      <c r="A719" s="29">
        <v>4</v>
      </c>
      <c r="B719" s="27" t="s">
        <v>509</v>
      </c>
      <c r="C719" s="5">
        <f>SUMIFS(base_de_dados!$T:$T,base_de_dados!$B:$B,$B719,base_de_dados!$G:$G,C$61,base_de_dados!$H:$H,$L$1,base_de_dados!$C:$C,$A719,base_de_dados!$M:$M,"&lt;=2007",base_de_dados!$O:$O,"&gt;=39447")</f>
        <v>0</v>
      </c>
      <c r="D719" s="5">
        <f>SUMIFS(base_de_dados!$T:$T,base_de_dados!$B:$B,$B719,base_de_dados!$G:$G,D$61,base_de_dados!$H:$H,$L$1,base_de_dados!$C:$C,$A719,base_de_dados!$M:$M,"&lt;=2007",base_de_dados!$O:$O,"&gt;=39447")</f>
        <v>0.28576864535768642</v>
      </c>
      <c r="E719" s="5">
        <f>SUMIFS(base_de_dados!$T:$T,base_de_dados!$B:$B,$B719,base_de_dados!$G:$G,E$61,base_de_dados!$H:$H,$L$1,base_de_dados!$C:$C,$A719,base_de_dados!$M:$M,"&lt;=2007",base_de_dados!$O:$O,"&gt;=39447")</f>
        <v>0</v>
      </c>
      <c r="F719" s="5">
        <f>SUMIFS(base_de_dados!$T:$T,base_de_dados!$B:$B,$B719,base_de_dados!$G:$G,F$61,base_de_dados!$H:$H,$L$1,base_de_dados!$C:$C,$A719,base_de_dados!$M:$M,"&lt;=2007",base_de_dados!$O:$O,"&gt;=39447")</f>
        <v>0</v>
      </c>
      <c r="G719" s="5">
        <f>SUMIFS(base_de_dados!$T:$T,base_de_dados!$B:$B,$B719,base_de_dados!$G:$G,G$61,base_de_dados!$H:$H,$L$1,base_de_dados!$C:$C,$A719,base_de_dados!$M:$M,"&lt;=2007",base_de_dados!$O:$O,"&gt;=39447")</f>
        <v>0</v>
      </c>
      <c r="H719" s="5">
        <f>SUMIFS(base_de_dados!$T:$T,base_de_dados!$B:$B,$B719,base_de_dados!$G:$G,H$61,base_de_dados!$H:$H,$L$1,base_de_dados!$C:$C,$A719,base_de_dados!$M:$M,"&lt;=2007",base_de_dados!$O:$O,"&gt;=39447")</f>
        <v>0</v>
      </c>
      <c r="I719" s="5">
        <f>SUMIFS(base_de_dados!$T:$T,base_de_dados!$B:$B,$B719,base_de_dados!$G:$G,I$61,base_de_dados!$H:$H,$L$1,base_de_dados!$C:$C,$A719,base_de_dados!$M:$M,"&lt;=2007",base_de_dados!$O:$O,"&gt;=39447")</f>
        <v>0</v>
      </c>
      <c r="J719" s="5">
        <f>SUMIFS(base_de_dados!$T:$T,base_de_dados!$B:$B,$B719,base_de_dados!$G:$G,J$61,base_de_dados!$H:$H,$L$1,base_de_dados!$C:$C,$A719,base_de_dados!$M:$M,"&lt;=2007",base_de_dados!$O:$O,"&gt;=39447")</f>
        <v>0</v>
      </c>
      <c r="K719" s="32">
        <f t="shared" si="16"/>
        <v>0.28576864535768642</v>
      </c>
      <c r="M719" s="57"/>
      <c r="N719" s="52"/>
      <c r="O719" s="58"/>
      <c r="P719" s="58"/>
      <c r="Q719" s="58"/>
      <c r="R719" s="58"/>
      <c r="S719" s="58"/>
      <c r="T719" s="58"/>
      <c r="U719" s="58"/>
      <c r="V719" s="58"/>
      <c r="W719" s="59"/>
      <c r="X719" s="47"/>
      <c r="Y719" s="47"/>
      <c r="Z719" s="47"/>
    </row>
    <row r="720" spans="1:34" x14ac:dyDescent="0.25">
      <c r="A720" s="29">
        <v>4</v>
      </c>
      <c r="B720" s="27" t="s">
        <v>541</v>
      </c>
      <c r="C720" s="5">
        <f>SUMIFS(base_de_dados!$T:$T,base_de_dados!$B:$B,$B720,base_de_dados!$G:$G,C$61,base_de_dados!$H:$H,$L$1,base_de_dados!$C:$C,$A720,base_de_dados!$M:$M,"&lt;=2007",base_de_dados!$O:$O,"&gt;=39447")</f>
        <v>0</v>
      </c>
      <c r="D720" s="5">
        <f>SUMIFS(base_de_dados!$T:$T,base_de_dados!$B:$B,$B720,base_de_dados!$G:$G,D$61,base_de_dados!$H:$H,$L$1,base_de_dados!$C:$C,$A720,base_de_dados!$M:$M,"&lt;=2007",base_de_dados!$O:$O,"&gt;=39447")</f>
        <v>0</v>
      </c>
      <c r="E720" s="5">
        <f>SUMIFS(base_de_dados!$T:$T,base_de_dados!$B:$B,$B720,base_de_dados!$G:$G,E$61,base_de_dados!$H:$H,$L$1,base_de_dados!$C:$C,$A720,base_de_dados!$M:$M,"&lt;=2007",base_de_dados!$O:$O,"&gt;=39447")</f>
        <v>0</v>
      </c>
      <c r="F720" s="5">
        <f>SUMIFS(base_de_dados!$T:$T,base_de_dados!$B:$B,$B720,base_de_dados!$G:$G,F$61,base_de_dados!$H:$H,$L$1,base_de_dados!$C:$C,$A720,base_de_dados!$M:$M,"&lt;=2007",base_de_dados!$O:$O,"&gt;=39447")</f>
        <v>0</v>
      </c>
      <c r="G720" s="5">
        <f>SUMIFS(base_de_dados!$T:$T,base_de_dados!$B:$B,$B720,base_de_dados!$G:$G,G$61,base_de_dados!$H:$H,$L$1,base_de_dados!$C:$C,$A720,base_de_dados!$M:$M,"&lt;=2007",base_de_dados!$O:$O,"&gt;=39447")</f>
        <v>0</v>
      </c>
      <c r="H720" s="5">
        <f>SUMIFS(base_de_dados!$T:$T,base_de_dados!$B:$B,$B720,base_de_dados!$G:$G,H$61,base_de_dados!$H:$H,$L$1,base_de_dados!$C:$C,$A720,base_de_dados!$M:$M,"&lt;=2007",base_de_dados!$O:$O,"&gt;=39447")</f>
        <v>0</v>
      </c>
      <c r="I720" s="5">
        <f>SUMIFS(base_de_dados!$T:$T,base_de_dados!$B:$B,$B720,base_de_dados!$G:$G,I$61,base_de_dados!$H:$H,$L$1,base_de_dados!$C:$C,$A720,base_de_dados!$M:$M,"&lt;=2007",base_de_dados!$O:$O,"&gt;=39447")</f>
        <v>0</v>
      </c>
      <c r="J720" s="5">
        <f>SUMIFS(base_de_dados!$T:$T,base_de_dados!$B:$B,$B720,base_de_dados!$G:$G,J$61,base_de_dados!$H:$H,$L$1,base_de_dados!$C:$C,$A720,base_de_dados!$M:$M,"&lt;=2007",base_de_dados!$O:$O,"&gt;=39447")</f>
        <v>0</v>
      </c>
      <c r="K720" s="32">
        <f t="shared" si="16"/>
        <v>0</v>
      </c>
      <c r="M720" s="57"/>
      <c r="N720" s="52"/>
      <c r="O720" s="58"/>
      <c r="P720" s="58"/>
      <c r="Q720" s="58"/>
      <c r="R720" s="58"/>
      <c r="S720" s="58"/>
      <c r="T720" s="58"/>
      <c r="U720" s="58"/>
      <c r="V720" s="58"/>
      <c r="W720" s="59"/>
      <c r="X720" s="47"/>
      <c r="Y720" s="47"/>
      <c r="Z720" s="47"/>
    </row>
    <row r="721" spans="1:26" x14ac:dyDescent="0.25">
      <c r="A721" s="29">
        <v>4</v>
      </c>
      <c r="B721" s="27" t="s">
        <v>538</v>
      </c>
      <c r="C721" s="5">
        <f>SUMIFS(base_de_dados!$T:$T,base_de_dados!$B:$B,$B721,base_de_dados!$G:$G,C$61,base_de_dados!$H:$H,$L$1,base_de_dados!$C:$C,$A721,base_de_dados!$M:$M,"&lt;=2007",base_de_dados!$O:$O,"&gt;=39447")</f>
        <v>0</v>
      </c>
      <c r="D721" s="5">
        <f>SUMIFS(base_de_dados!$T:$T,base_de_dados!$B:$B,$B721,base_de_dados!$G:$G,D$61,base_de_dados!$H:$H,$L$1,base_de_dados!$C:$C,$A721,base_de_dados!$M:$M,"&lt;=2007",base_de_dados!$O:$O,"&gt;=39447")</f>
        <v>0</v>
      </c>
      <c r="E721" s="5">
        <f>SUMIFS(base_de_dados!$T:$T,base_de_dados!$B:$B,$B721,base_de_dados!$G:$G,E$61,base_de_dados!$H:$H,$L$1,base_de_dados!$C:$C,$A721,base_de_dados!$M:$M,"&lt;=2007",base_de_dados!$O:$O,"&gt;=39447")</f>
        <v>0</v>
      </c>
      <c r="F721" s="5">
        <f>SUMIFS(base_de_dados!$T:$T,base_de_dados!$B:$B,$B721,base_de_dados!$G:$G,F$61,base_de_dados!$H:$H,$L$1,base_de_dados!$C:$C,$A721,base_de_dados!$M:$M,"&lt;=2007",base_de_dados!$O:$O,"&gt;=39447")</f>
        <v>0</v>
      </c>
      <c r="G721" s="5">
        <f>SUMIFS(base_de_dados!$T:$T,base_de_dados!$B:$B,$B721,base_de_dados!$G:$G,G$61,base_de_dados!$H:$H,$L$1,base_de_dados!$C:$C,$A721,base_de_dados!$M:$M,"&lt;=2007",base_de_dados!$O:$O,"&gt;=39447")</f>
        <v>0</v>
      </c>
      <c r="H721" s="5">
        <f>SUMIFS(base_de_dados!$T:$T,base_de_dados!$B:$B,$B721,base_de_dados!$G:$G,H$61,base_de_dados!$H:$H,$L$1,base_de_dados!$C:$C,$A721,base_de_dados!$M:$M,"&lt;=2007",base_de_dados!$O:$O,"&gt;=39447")</f>
        <v>0</v>
      </c>
      <c r="I721" s="5">
        <f>SUMIFS(base_de_dados!$T:$T,base_de_dados!$B:$B,$B721,base_de_dados!$G:$G,I$61,base_de_dados!$H:$H,$L$1,base_de_dados!$C:$C,$A721,base_de_dados!$M:$M,"&lt;=2007",base_de_dados!$O:$O,"&gt;=39447")</f>
        <v>0</v>
      </c>
      <c r="J721" s="5">
        <f>SUMIFS(base_de_dados!$T:$T,base_de_dados!$B:$B,$B721,base_de_dados!$G:$G,J$61,base_de_dados!$H:$H,$L$1,base_de_dados!$C:$C,$A721,base_de_dados!$M:$M,"&lt;=2007",base_de_dados!$O:$O,"&gt;=39447")</f>
        <v>0</v>
      </c>
      <c r="K721" s="32">
        <f t="shared" si="16"/>
        <v>0</v>
      </c>
      <c r="M721" s="57"/>
      <c r="N721" s="52"/>
      <c r="O721" s="58"/>
      <c r="P721" s="58"/>
      <c r="Q721" s="58"/>
      <c r="R721" s="58"/>
      <c r="S721" s="58"/>
      <c r="T721" s="58"/>
      <c r="U721" s="58"/>
      <c r="V721" s="58"/>
      <c r="W721" s="59"/>
      <c r="X721" s="47"/>
      <c r="Y721" s="47"/>
      <c r="Z721" s="47"/>
    </row>
    <row r="722" spans="1:26" x14ac:dyDescent="0.25">
      <c r="A722" s="29">
        <v>4</v>
      </c>
      <c r="B722" s="27" t="s">
        <v>488</v>
      </c>
      <c r="C722" s="5">
        <f>SUMIFS(base_de_dados!$T:$T,base_de_dados!$B:$B,$B722,base_de_dados!$G:$G,C$61,base_de_dados!$H:$H,$L$1,base_de_dados!$C:$C,$A722,base_de_dados!$M:$M,"&lt;=2007",base_de_dados!$O:$O,"&gt;=39447")</f>
        <v>0</v>
      </c>
      <c r="D722" s="5">
        <f>SUMIFS(base_de_dados!$T:$T,base_de_dados!$B:$B,$B722,base_de_dados!$G:$G,D$61,base_de_dados!$H:$H,$L$1,base_de_dados!$C:$C,$A722,base_de_dados!$M:$M,"&lt;=2007",base_de_dados!$O:$O,"&gt;=39447")</f>
        <v>0</v>
      </c>
      <c r="E722" s="5">
        <f>SUMIFS(base_de_dados!$T:$T,base_de_dados!$B:$B,$B722,base_de_dados!$G:$G,E$61,base_de_dados!$H:$H,$L$1,base_de_dados!$C:$C,$A722,base_de_dados!$M:$M,"&lt;=2007",base_de_dados!$O:$O,"&gt;=39447")</f>
        <v>0</v>
      </c>
      <c r="F722" s="5">
        <f>SUMIFS(base_de_dados!$T:$T,base_de_dados!$B:$B,$B722,base_de_dados!$G:$G,F$61,base_de_dados!$H:$H,$L$1,base_de_dados!$C:$C,$A722,base_de_dados!$M:$M,"&lt;=2007",base_de_dados!$O:$O,"&gt;=39447")</f>
        <v>0</v>
      </c>
      <c r="G722" s="5">
        <f>SUMIFS(base_de_dados!$T:$T,base_de_dados!$B:$B,$B722,base_de_dados!$G:$G,G$61,base_de_dados!$H:$H,$L$1,base_de_dados!$C:$C,$A722,base_de_dados!$M:$M,"&lt;=2007",base_de_dados!$O:$O,"&gt;=39447")</f>
        <v>0</v>
      </c>
      <c r="H722" s="5">
        <f>SUMIFS(base_de_dados!$T:$T,base_de_dados!$B:$B,$B722,base_de_dados!$G:$G,H$61,base_de_dados!$H:$H,$L$1,base_de_dados!$C:$C,$A722,base_de_dados!$M:$M,"&lt;=2007",base_de_dados!$O:$O,"&gt;=39447")</f>
        <v>0</v>
      </c>
      <c r="I722" s="5">
        <f>SUMIFS(base_de_dados!$T:$T,base_de_dados!$B:$B,$B722,base_de_dados!$G:$G,I$61,base_de_dados!$H:$H,$L$1,base_de_dados!$C:$C,$A722,base_de_dados!$M:$M,"&lt;=2007",base_de_dados!$O:$O,"&gt;=39447")</f>
        <v>0</v>
      </c>
      <c r="J722" s="5">
        <f>SUMIFS(base_de_dados!$T:$T,base_de_dados!$B:$B,$B722,base_de_dados!$G:$G,J$61,base_de_dados!$H:$H,$L$1,base_de_dados!$C:$C,$A722,base_de_dados!$M:$M,"&lt;=2007",base_de_dados!$O:$O,"&gt;=39447")</f>
        <v>0</v>
      </c>
      <c r="K722" s="32">
        <f t="shared" si="16"/>
        <v>0</v>
      </c>
      <c r="M722" s="57"/>
      <c r="N722" s="52"/>
      <c r="O722" s="58"/>
      <c r="P722" s="58"/>
      <c r="Q722" s="58"/>
      <c r="R722" s="58"/>
      <c r="S722" s="58"/>
      <c r="T722" s="58"/>
      <c r="U722" s="58"/>
      <c r="V722" s="58"/>
      <c r="W722" s="59"/>
      <c r="X722" s="47"/>
      <c r="Y722" s="47"/>
      <c r="Z722" s="47"/>
    </row>
    <row r="723" spans="1:26" x14ac:dyDescent="0.25">
      <c r="A723" s="29">
        <v>4</v>
      </c>
      <c r="B723" s="27" t="s">
        <v>487</v>
      </c>
      <c r="C723" s="5">
        <f>SUMIFS(base_de_dados!$T:$T,base_de_dados!$B:$B,$B723,base_de_dados!$G:$G,C$61,base_de_dados!$H:$H,$L$1,base_de_dados!$C:$C,$A723,base_de_dados!$M:$M,"&lt;=2007",base_de_dados!$O:$O,"&gt;=39447")</f>
        <v>0</v>
      </c>
      <c r="D723" s="5">
        <f>SUMIFS(base_de_dados!$T:$T,base_de_dados!$B:$B,$B723,base_de_dados!$G:$G,D$61,base_de_dados!$H:$H,$L$1,base_de_dados!$C:$C,$A723,base_de_dados!$M:$M,"&lt;=2007",base_de_dados!$O:$O,"&gt;=39447")</f>
        <v>0.38329211060375445</v>
      </c>
      <c r="E723" s="5">
        <f>SUMIFS(base_de_dados!$T:$T,base_de_dados!$B:$B,$B723,base_de_dados!$G:$G,E$61,base_de_dados!$H:$H,$L$1,base_de_dados!$C:$C,$A723,base_de_dados!$M:$M,"&lt;=2007",base_de_dados!$O:$O,"&gt;=39447")</f>
        <v>0</v>
      </c>
      <c r="F723" s="5">
        <f>SUMIFS(base_de_dados!$T:$T,base_de_dados!$B:$B,$B723,base_de_dados!$G:$G,F$61,base_de_dados!$H:$H,$L$1,base_de_dados!$C:$C,$A723,base_de_dados!$M:$M,"&lt;=2007",base_de_dados!$O:$O,"&gt;=39447")</f>
        <v>0</v>
      </c>
      <c r="G723" s="5">
        <f>SUMIFS(base_de_dados!$T:$T,base_de_dados!$B:$B,$B723,base_de_dados!$G:$G,G$61,base_de_dados!$H:$H,$L$1,base_de_dados!$C:$C,$A723,base_de_dados!$M:$M,"&lt;=2007",base_de_dados!$O:$O,"&gt;=39447")</f>
        <v>0</v>
      </c>
      <c r="H723" s="5">
        <f>SUMIFS(base_de_dados!$T:$T,base_de_dados!$B:$B,$B723,base_de_dados!$G:$G,H$61,base_de_dados!$H:$H,$L$1,base_de_dados!$C:$C,$A723,base_de_dados!$M:$M,"&lt;=2007",base_de_dados!$O:$O,"&gt;=39447")</f>
        <v>0</v>
      </c>
      <c r="I723" s="5">
        <f>SUMIFS(base_de_dados!$T:$T,base_de_dados!$B:$B,$B723,base_de_dados!$G:$G,I$61,base_de_dados!$H:$H,$L$1,base_de_dados!$C:$C,$A723,base_de_dados!$M:$M,"&lt;=2007",base_de_dados!$O:$O,"&gt;=39447")</f>
        <v>0</v>
      </c>
      <c r="J723" s="5">
        <f>SUMIFS(base_de_dados!$T:$T,base_de_dados!$B:$B,$B723,base_de_dados!$G:$G,J$61,base_de_dados!$H:$H,$L$1,base_de_dados!$C:$C,$A723,base_de_dados!$M:$M,"&lt;=2007",base_de_dados!$O:$O,"&gt;=39447")</f>
        <v>0</v>
      </c>
      <c r="K723" s="32">
        <f t="shared" si="16"/>
        <v>0.38329211060375445</v>
      </c>
      <c r="M723" s="57"/>
      <c r="N723" s="52"/>
      <c r="O723" s="58"/>
      <c r="P723" s="58"/>
      <c r="Q723" s="58"/>
      <c r="R723" s="58"/>
      <c r="S723" s="58"/>
      <c r="T723" s="58"/>
      <c r="U723" s="58"/>
      <c r="V723" s="58"/>
      <c r="W723" s="59"/>
      <c r="X723" s="47"/>
      <c r="Y723" s="47"/>
      <c r="Z723" s="47"/>
    </row>
    <row r="724" spans="1:26" x14ac:dyDescent="0.25">
      <c r="A724" s="29">
        <v>5</v>
      </c>
      <c r="B724" s="27" t="s">
        <v>665</v>
      </c>
      <c r="C724" s="5">
        <f>SUMIFS(base_de_dados!$T:$T,base_de_dados!$B:$B,$B724,base_de_dados!$G:$G,C$61,base_de_dados!$H:$H,$L$1,base_de_dados!$C:$C,$A724,base_de_dados!$M:$M,"&lt;=2007",base_de_dados!$O:$O,"&gt;=39447")</f>
        <v>0</v>
      </c>
      <c r="D724" s="5">
        <f>SUMIFS(base_de_dados!$T:$T,base_de_dados!$B:$B,$B724,base_de_dados!$G:$G,D$61,base_de_dados!$H:$H,$L$1,base_de_dados!$C:$C,$A724,base_de_dados!$M:$M,"&lt;=2007",base_de_dados!$O:$O,"&gt;=39447")</f>
        <v>0</v>
      </c>
      <c r="E724" s="5">
        <f>SUMIFS(base_de_dados!$T:$T,base_de_dados!$B:$B,$B724,base_de_dados!$G:$G,E$61,base_de_dados!$H:$H,$L$1,base_de_dados!$C:$C,$A724,base_de_dados!$M:$M,"&lt;=2007",base_de_dados!$O:$O,"&gt;=39447")</f>
        <v>0</v>
      </c>
      <c r="F724" s="5">
        <f>SUMIFS(base_de_dados!$T:$T,base_de_dados!$B:$B,$B724,base_de_dados!$G:$G,F$61,base_de_dados!$H:$H,$L$1,base_de_dados!$C:$C,$A724,base_de_dados!$M:$M,"&lt;=2007",base_de_dados!$O:$O,"&gt;=39447")</f>
        <v>0</v>
      </c>
      <c r="G724" s="5">
        <f>SUMIFS(base_de_dados!$T:$T,base_de_dados!$B:$B,$B724,base_de_dados!$G:$G,G$61,base_de_dados!$H:$H,$L$1,base_de_dados!$C:$C,$A724,base_de_dados!$M:$M,"&lt;=2007",base_de_dados!$O:$O,"&gt;=39447")</f>
        <v>0</v>
      </c>
      <c r="H724" s="5">
        <f>SUMIFS(base_de_dados!$T:$T,base_de_dados!$B:$B,$B724,base_de_dados!$G:$G,H$61,base_de_dados!$H:$H,$L$1,base_de_dados!$C:$C,$A724,base_de_dados!$M:$M,"&lt;=2007",base_de_dados!$O:$O,"&gt;=39447")</f>
        <v>0</v>
      </c>
      <c r="I724" s="5">
        <f>SUMIFS(base_de_dados!$T:$T,base_de_dados!$B:$B,$B724,base_de_dados!$G:$G,I$61,base_de_dados!$H:$H,$L$1,base_de_dados!$C:$C,$A724,base_de_dados!$M:$M,"&lt;=2007",base_de_dados!$O:$O,"&gt;=39447")</f>
        <v>0</v>
      </c>
      <c r="J724" s="5">
        <f>SUMIFS(base_de_dados!$T:$T,base_de_dados!$B:$B,$B724,base_de_dados!$G:$G,J$61,base_de_dados!$H:$H,$L$1,base_de_dados!$C:$C,$A724,base_de_dados!$M:$M,"&lt;=2007",base_de_dados!$O:$O,"&gt;=39447")</f>
        <v>0</v>
      </c>
      <c r="K724" s="32">
        <f t="shared" si="16"/>
        <v>0</v>
      </c>
      <c r="M724" s="57"/>
      <c r="N724" s="52"/>
      <c r="O724" s="58"/>
      <c r="P724" s="58"/>
      <c r="Q724" s="58"/>
      <c r="R724" s="58"/>
      <c r="S724" s="58"/>
      <c r="T724" s="58"/>
      <c r="U724" s="58"/>
      <c r="V724" s="58"/>
      <c r="W724" s="59"/>
      <c r="X724" s="47"/>
      <c r="Y724" s="47"/>
      <c r="Z724" s="47"/>
    </row>
    <row r="725" spans="1:26" x14ac:dyDescent="0.25">
      <c r="A725" s="29">
        <v>5</v>
      </c>
      <c r="B725" s="27" t="s">
        <v>713</v>
      </c>
      <c r="C725" s="5">
        <f>SUMIFS(base_de_dados!$T:$T,base_de_dados!$B:$B,$B725,base_de_dados!$G:$G,C$61,base_de_dados!$H:$H,$L$1,base_de_dados!$C:$C,$A725,base_de_dados!$M:$M,"&lt;=2007",base_de_dados!$O:$O,"&gt;=39447")</f>
        <v>0</v>
      </c>
      <c r="D725" s="5">
        <f>SUMIFS(base_de_dados!$T:$T,base_de_dados!$B:$B,$B725,base_de_dados!$G:$G,D$61,base_de_dados!$H:$H,$L$1,base_de_dados!$C:$C,$A725,base_de_dados!$M:$M,"&lt;=2007",base_de_dados!$O:$O,"&gt;=39447")</f>
        <v>0</v>
      </c>
      <c r="E725" s="5">
        <f>SUMIFS(base_de_dados!$T:$T,base_de_dados!$B:$B,$B725,base_de_dados!$G:$G,E$61,base_de_dados!$H:$H,$L$1,base_de_dados!$C:$C,$A725,base_de_dados!$M:$M,"&lt;=2007",base_de_dados!$O:$O,"&gt;=39447")</f>
        <v>0</v>
      </c>
      <c r="F725" s="5">
        <f>SUMIFS(base_de_dados!$T:$T,base_de_dados!$B:$B,$B725,base_de_dados!$G:$G,F$61,base_de_dados!$H:$H,$L$1,base_de_dados!$C:$C,$A725,base_de_dados!$M:$M,"&lt;=2007",base_de_dados!$O:$O,"&gt;=39447")</f>
        <v>0</v>
      </c>
      <c r="G725" s="5">
        <f>SUMIFS(base_de_dados!$T:$T,base_de_dados!$B:$B,$B725,base_de_dados!$G:$G,G$61,base_de_dados!$H:$H,$L$1,base_de_dados!$C:$C,$A725,base_de_dados!$M:$M,"&lt;=2007",base_de_dados!$O:$O,"&gt;=39447")</f>
        <v>0</v>
      </c>
      <c r="H725" s="5">
        <f>SUMIFS(base_de_dados!$T:$T,base_de_dados!$B:$B,$B725,base_de_dados!$G:$G,H$61,base_de_dados!$H:$H,$L$1,base_de_dados!$C:$C,$A725,base_de_dados!$M:$M,"&lt;=2007",base_de_dados!$O:$O,"&gt;=39447")</f>
        <v>0</v>
      </c>
      <c r="I725" s="5">
        <f>SUMIFS(base_de_dados!$T:$T,base_de_dados!$B:$B,$B725,base_de_dados!$G:$G,I$61,base_de_dados!$H:$H,$L$1,base_de_dados!$C:$C,$A725,base_de_dados!$M:$M,"&lt;=2007",base_de_dados!$O:$O,"&gt;=39447")</f>
        <v>0</v>
      </c>
      <c r="J725" s="5">
        <f>SUMIFS(base_de_dados!$T:$T,base_de_dados!$B:$B,$B725,base_de_dados!$G:$G,J$61,base_de_dados!$H:$H,$L$1,base_de_dados!$C:$C,$A725,base_de_dados!$M:$M,"&lt;=2007",base_de_dados!$O:$O,"&gt;=39447")</f>
        <v>0</v>
      </c>
      <c r="K725" s="32">
        <f t="shared" si="16"/>
        <v>0</v>
      </c>
      <c r="M725" s="57"/>
      <c r="N725" s="52"/>
      <c r="O725" s="58"/>
      <c r="P725" s="58"/>
      <c r="Q725" s="58"/>
      <c r="R725" s="58"/>
      <c r="S725" s="58"/>
      <c r="T725" s="58"/>
      <c r="U725" s="58"/>
      <c r="V725" s="58"/>
      <c r="W725" s="59"/>
      <c r="X725" s="47"/>
      <c r="Y725" s="47"/>
      <c r="Z725" s="47"/>
    </row>
    <row r="726" spans="1:26" x14ac:dyDescent="0.25">
      <c r="A726" s="29">
        <v>5</v>
      </c>
      <c r="B726" s="27" t="s">
        <v>722</v>
      </c>
      <c r="C726" s="5">
        <f>SUMIFS(base_de_dados!$T:$T,base_de_dados!$B:$B,$B726,base_de_dados!$G:$G,C$61,base_de_dados!$H:$H,$L$1,base_de_dados!$C:$C,$A726,base_de_dados!$M:$M,"&lt;=2007",base_de_dados!$O:$O,"&gt;=39447")</f>
        <v>0</v>
      </c>
      <c r="D726" s="5">
        <f>SUMIFS(base_de_dados!$T:$T,base_de_dados!$B:$B,$B726,base_de_dados!$G:$G,D$61,base_de_dados!$H:$H,$L$1,base_de_dados!$C:$C,$A726,base_de_dados!$M:$M,"&lt;=2007",base_de_dados!$O:$O,"&gt;=39447")</f>
        <v>0</v>
      </c>
      <c r="E726" s="5">
        <f>SUMIFS(base_de_dados!$T:$T,base_de_dados!$B:$B,$B726,base_de_dados!$G:$G,E$61,base_de_dados!$H:$H,$L$1,base_de_dados!$C:$C,$A726,base_de_dados!$M:$M,"&lt;=2007",base_de_dados!$O:$O,"&gt;=39447")</f>
        <v>0</v>
      </c>
      <c r="F726" s="5">
        <f>SUMIFS(base_de_dados!$T:$T,base_de_dados!$B:$B,$B726,base_de_dados!$G:$G,F$61,base_de_dados!$H:$H,$L$1,base_de_dados!$C:$C,$A726,base_de_dados!$M:$M,"&lt;=2007",base_de_dados!$O:$O,"&gt;=39447")</f>
        <v>0</v>
      </c>
      <c r="G726" s="5">
        <f>SUMIFS(base_de_dados!$T:$T,base_de_dados!$B:$B,$B726,base_de_dados!$G:$G,G$61,base_de_dados!$H:$H,$L$1,base_de_dados!$C:$C,$A726,base_de_dados!$M:$M,"&lt;=2007",base_de_dados!$O:$O,"&gt;=39447")</f>
        <v>0</v>
      </c>
      <c r="H726" s="5">
        <f>SUMIFS(base_de_dados!$T:$T,base_de_dados!$B:$B,$B726,base_de_dados!$G:$G,H$61,base_de_dados!$H:$H,$L$1,base_de_dados!$C:$C,$A726,base_de_dados!$M:$M,"&lt;=2007",base_de_dados!$O:$O,"&gt;=39447")</f>
        <v>0</v>
      </c>
      <c r="I726" s="5">
        <f>SUMIFS(base_de_dados!$T:$T,base_de_dados!$B:$B,$B726,base_de_dados!$G:$G,I$61,base_de_dados!$H:$H,$L$1,base_de_dados!$C:$C,$A726,base_de_dados!$M:$M,"&lt;=2007",base_de_dados!$O:$O,"&gt;=39447")</f>
        <v>0</v>
      </c>
      <c r="J726" s="5">
        <f>SUMIFS(base_de_dados!$T:$T,base_de_dados!$B:$B,$B726,base_de_dados!$G:$G,J$61,base_de_dados!$H:$H,$L$1,base_de_dados!$C:$C,$A726,base_de_dados!$M:$M,"&lt;=2007",base_de_dados!$O:$O,"&gt;=39447")</f>
        <v>0</v>
      </c>
      <c r="K726" s="32">
        <f t="shared" si="16"/>
        <v>0</v>
      </c>
      <c r="M726" s="57"/>
      <c r="N726" s="52"/>
      <c r="O726" s="58"/>
      <c r="P726" s="58"/>
      <c r="Q726" s="58"/>
      <c r="R726" s="58"/>
      <c r="S726" s="58"/>
      <c r="T726" s="58"/>
      <c r="U726" s="58"/>
      <c r="V726" s="58"/>
      <c r="W726" s="59"/>
      <c r="X726" s="47"/>
      <c r="Y726" s="47"/>
      <c r="Z726" s="47"/>
    </row>
    <row r="727" spans="1:26" x14ac:dyDescent="0.25">
      <c r="A727" s="29">
        <v>5</v>
      </c>
      <c r="B727" s="27" t="s">
        <v>767</v>
      </c>
      <c r="C727" s="5">
        <f>SUMIFS(base_de_dados!$T:$T,base_de_dados!$B:$B,$B727,base_de_dados!$G:$G,C$61,base_de_dados!$H:$H,$L$1,base_de_dados!$C:$C,$A727,base_de_dados!$M:$M,"&lt;=2007",base_de_dados!$O:$O,"&gt;=39447")</f>
        <v>0</v>
      </c>
      <c r="D727" s="5">
        <f>SUMIFS(base_de_dados!$T:$T,base_de_dados!$B:$B,$B727,base_de_dados!$G:$G,D$61,base_de_dados!$H:$H,$L$1,base_de_dados!$C:$C,$A727,base_de_dados!$M:$M,"&lt;=2007",base_de_dados!$O:$O,"&gt;=39447")</f>
        <v>0</v>
      </c>
      <c r="E727" s="5">
        <f>SUMIFS(base_de_dados!$T:$T,base_de_dados!$B:$B,$B727,base_de_dados!$G:$G,E$61,base_de_dados!$H:$H,$L$1,base_de_dados!$C:$C,$A727,base_de_dados!$M:$M,"&lt;=2007",base_de_dados!$O:$O,"&gt;=39447")</f>
        <v>0</v>
      </c>
      <c r="F727" s="5">
        <f>SUMIFS(base_de_dados!$T:$T,base_de_dados!$B:$B,$B727,base_de_dados!$G:$G,F$61,base_de_dados!$H:$H,$L$1,base_de_dados!$C:$C,$A727,base_de_dados!$M:$M,"&lt;=2007",base_de_dados!$O:$O,"&gt;=39447")</f>
        <v>0</v>
      </c>
      <c r="G727" s="5">
        <f>SUMIFS(base_de_dados!$T:$T,base_de_dados!$B:$B,$B727,base_de_dados!$G:$G,G$61,base_de_dados!$H:$H,$L$1,base_de_dados!$C:$C,$A727,base_de_dados!$M:$M,"&lt;=2007",base_de_dados!$O:$O,"&gt;=39447")</f>
        <v>0</v>
      </c>
      <c r="H727" s="5">
        <f>SUMIFS(base_de_dados!$T:$T,base_de_dados!$B:$B,$B727,base_de_dados!$G:$G,H$61,base_de_dados!$H:$H,$L$1,base_de_dados!$C:$C,$A727,base_de_dados!$M:$M,"&lt;=2007",base_de_dados!$O:$O,"&gt;=39447")</f>
        <v>0</v>
      </c>
      <c r="I727" s="5">
        <f>SUMIFS(base_de_dados!$T:$T,base_de_dados!$B:$B,$B727,base_de_dados!$G:$G,I$61,base_de_dados!$H:$H,$L$1,base_de_dados!$C:$C,$A727,base_de_dados!$M:$M,"&lt;=2007",base_de_dados!$O:$O,"&gt;=39447")</f>
        <v>0</v>
      </c>
      <c r="J727" s="5">
        <f>SUMIFS(base_de_dados!$T:$T,base_de_dados!$B:$B,$B727,base_de_dados!$G:$G,J$61,base_de_dados!$H:$H,$L$1,base_de_dados!$C:$C,$A727,base_de_dados!$M:$M,"&lt;=2007",base_de_dados!$O:$O,"&gt;=39447")</f>
        <v>0</v>
      </c>
      <c r="K727" s="32">
        <f t="shared" si="16"/>
        <v>0</v>
      </c>
      <c r="M727" s="57"/>
      <c r="N727" s="52"/>
      <c r="O727" s="58"/>
      <c r="P727" s="58"/>
      <c r="Q727" s="58"/>
      <c r="R727" s="58"/>
      <c r="S727" s="58"/>
      <c r="T727" s="58"/>
      <c r="U727" s="58"/>
      <c r="V727" s="58"/>
      <c r="W727" s="59"/>
      <c r="X727" s="47"/>
      <c r="Y727" s="47"/>
      <c r="Z727" s="47"/>
    </row>
    <row r="728" spans="1:26" x14ac:dyDescent="0.25">
      <c r="A728" s="29">
        <v>5</v>
      </c>
      <c r="B728" s="27" t="s">
        <v>780</v>
      </c>
      <c r="C728" s="5">
        <f>SUMIFS(base_de_dados!$T:$T,base_de_dados!$B:$B,$B728,base_de_dados!$G:$G,C$61,base_de_dados!$H:$H,$L$1,base_de_dados!$C:$C,$A728,base_de_dados!$M:$M,"&lt;=2007",base_de_dados!$O:$O,"&gt;=39447")</f>
        <v>0</v>
      </c>
      <c r="D728" s="5">
        <f>SUMIFS(base_de_dados!$T:$T,base_de_dados!$B:$B,$B728,base_de_dados!$G:$G,D$61,base_de_dados!$H:$H,$L$1,base_de_dados!$C:$C,$A728,base_de_dados!$M:$M,"&lt;=2007",base_de_dados!$O:$O,"&gt;=39447")</f>
        <v>0</v>
      </c>
      <c r="E728" s="5">
        <f>SUMIFS(base_de_dados!$T:$T,base_de_dados!$B:$B,$B728,base_de_dados!$G:$G,E$61,base_de_dados!$H:$H,$L$1,base_de_dados!$C:$C,$A728,base_de_dados!$M:$M,"&lt;=2007",base_de_dados!$O:$O,"&gt;=39447")</f>
        <v>0</v>
      </c>
      <c r="F728" s="5">
        <f>SUMIFS(base_de_dados!$T:$T,base_de_dados!$B:$B,$B728,base_de_dados!$G:$G,F$61,base_de_dados!$H:$H,$L$1,base_de_dados!$C:$C,$A728,base_de_dados!$M:$M,"&lt;=2007",base_de_dados!$O:$O,"&gt;=39447")</f>
        <v>0</v>
      </c>
      <c r="G728" s="5">
        <f>SUMIFS(base_de_dados!$T:$T,base_de_dados!$B:$B,$B728,base_de_dados!$G:$G,G$61,base_de_dados!$H:$H,$L$1,base_de_dados!$C:$C,$A728,base_de_dados!$M:$M,"&lt;=2007",base_de_dados!$O:$O,"&gt;=39447")</f>
        <v>0</v>
      </c>
      <c r="H728" s="5">
        <f>SUMIFS(base_de_dados!$T:$T,base_de_dados!$B:$B,$B728,base_de_dados!$G:$G,H$61,base_de_dados!$H:$H,$L$1,base_de_dados!$C:$C,$A728,base_de_dados!$M:$M,"&lt;=2007",base_de_dados!$O:$O,"&gt;=39447")</f>
        <v>0</v>
      </c>
      <c r="I728" s="5">
        <f>SUMIFS(base_de_dados!$T:$T,base_de_dados!$B:$B,$B728,base_de_dados!$G:$G,I$61,base_de_dados!$H:$H,$L$1,base_de_dados!$C:$C,$A728,base_de_dados!$M:$M,"&lt;=2007",base_de_dados!$O:$O,"&gt;=39447")</f>
        <v>0</v>
      </c>
      <c r="J728" s="5">
        <f>SUMIFS(base_de_dados!$T:$T,base_de_dados!$B:$B,$B728,base_de_dados!$G:$G,J$61,base_de_dados!$H:$H,$L$1,base_de_dados!$C:$C,$A728,base_de_dados!$M:$M,"&lt;=2007",base_de_dados!$O:$O,"&gt;=39447")</f>
        <v>0</v>
      </c>
      <c r="K728" s="32">
        <f t="shared" si="16"/>
        <v>0</v>
      </c>
      <c r="M728" s="57"/>
      <c r="N728" s="52"/>
      <c r="O728" s="58"/>
      <c r="P728" s="58"/>
      <c r="Q728" s="58"/>
      <c r="R728" s="58"/>
      <c r="S728" s="58"/>
      <c r="T728" s="58"/>
      <c r="U728" s="58"/>
      <c r="V728" s="58"/>
      <c r="W728" s="59"/>
      <c r="X728" s="47"/>
      <c r="Y728" s="47"/>
      <c r="Z728" s="47"/>
    </row>
    <row r="729" spans="1:26" x14ac:dyDescent="0.25">
      <c r="A729" s="29">
        <v>5</v>
      </c>
      <c r="B729" s="27" t="s">
        <v>858</v>
      </c>
      <c r="C729" s="5">
        <f>SUMIFS(base_de_dados!$T:$T,base_de_dados!$B:$B,$B729,base_de_dados!$G:$G,C$61,base_de_dados!$H:$H,$L$1,base_de_dados!$C:$C,$A729,base_de_dados!$M:$M,"&lt;=2007",base_de_dados!$O:$O,"&gt;=39447")</f>
        <v>0</v>
      </c>
      <c r="D729" s="5">
        <f>SUMIFS(base_de_dados!$T:$T,base_de_dados!$B:$B,$B729,base_de_dados!$G:$G,D$61,base_de_dados!$H:$H,$L$1,base_de_dados!$C:$C,$A729,base_de_dados!$M:$M,"&lt;=2007",base_de_dados!$O:$O,"&gt;=39447")</f>
        <v>0</v>
      </c>
      <c r="E729" s="5">
        <f>SUMIFS(base_de_dados!$T:$T,base_de_dados!$B:$B,$B729,base_de_dados!$G:$G,E$61,base_de_dados!$H:$H,$L$1,base_de_dados!$C:$C,$A729,base_de_dados!$M:$M,"&lt;=2007",base_de_dados!$O:$O,"&gt;=39447")</f>
        <v>0</v>
      </c>
      <c r="F729" s="5">
        <f>SUMIFS(base_de_dados!$T:$T,base_de_dados!$B:$B,$B729,base_de_dados!$G:$G,F$61,base_de_dados!$H:$H,$L$1,base_de_dados!$C:$C,$A729,base_de_dados!$M:$M,"&lt;=2007",base_de_dados!$O:$O,"&gt;=39447")</f>
        <v>0</v>
      </c>
      <c r="G729" s="5">
        <f>SUMIFS(base_de_dados!$T:$T,base_de_dados!$B:$B,$B729,base_de_dados!$G:$G,G$61,base_de_dados!$H:$H,$L$1,base_de_dados!$C:$C,$A729,base_de_dados!$M:$M,"&lt;=2007",base_de_dados!$O:$O,"&gt;=39447")</f>
        <v>0</v>
      </c>
      <c r="H729" s="5">
        <f>SUMIFS(base_de_dados!$T:$T,base_de_dados!$B:$B,$B729,base_de_dados!$G:$G,H$61,base_de_dados!$H:$H,$L$1,base_de_dados!$C:$C,$A729,base_de_dados!$M:$M,"&lt;=2007",base_de_dados!$O:$O,"&gt;=39447")</f>
        <v>0</v>
      </c>
      <c r="I729" s="5">
        <f>SUMIFS(base_de_dados!$T:$T,base_de_dados!$B:$B,$B729,base_de_dados!$G:$G,I$61,base_de_dados!$H:$H,$L$1,base_de_dados!$C:$C,$A729,base_de_dados!$M:$M,"&lt;=2007",base_de_dados!$O:$O,"&gt;=39447")</f>
        <v>0</v>
      </c>
      <c r="J729" s="5">
        <f>SUMIFS(base_de_dados!$T:$T,base_de_dados!$B:$B,$B729,base_de_dados!$G:$G,J$61,base_de_dados!$H:$H,$L$1,base_de_dados!$C:$C,$A729,base_de_dados!$M:$M,"&lt;=2007",base_de_dados!$O:$O,"&gt;=39447")</f>
        <v>0</v>
      </c>
      <c r="K729" s="32">
        <f t="shared" si="16"/>
        <v>0</v>
      </c>
      <c r="M729" s="57"/>
      <c r="N729" s="52"/>
      <c r="O729" s="58"/>
      <c r="P729" s="58"/>
      <c r="Q729" s="58"/>
      <c r="R729" s="58"/>
      <c r="S729" s="58"/>
      <c r="T729" s="58"/>
      <c r="U729" s="58"/>
      <c r="V729" s="58"/>
      <c r="W729" s="59"/>
      <c r="X729" s="47"/>
      <c r="Y729" s="47"/>
      <c r="Z729" s="47"/>
    </row>
    <row r="730" spans="1:26" x14ac:dyDescent="0.25">
      <c r="A730" s="29">
        <v>5</v>
      </c>
      <c r="B730" s="27" t="s">
        <v>861</v>
      </c>
      <c r="C730" s="5">
        <f>SUMIFS(base_de_dados!$T:$T,base_de_dados!$B:$B,$B730,base_de_dados!$G:$G,C$61,base_de_dados!$H:$H,$L$1,base_de_dados!$C:$C,$A730,base_de_dados!$M:$M,"&lt;=2007",base_de_dados!$O:$O,"&gt;=39447")</f>
        <v>0</v>
      </c>
      <c r="D730" s="5">
        <f>SUMIFS(base_de_dados!$T:$T,base_de_dados!$B:$B,$B730,base_de_dados!$G:$G,D$61,base_de_dados!$H:$H,$L$1,base_de_dados!$C:$C,$A730,base_de_dados!$M:$M,"&lt;=2007",base_de_dados!$O:$O,"&gt;=39447")</f>
        <v>0</v>
      </c>
      <c r="E730" s="5">
        <f>SUMIFS(base_de_dados!$T:$T,base_de_dados!$B:$B,$B730,base_de_dados!$G:$G,E$61,base_de_dados!$H:$H,$L$1,base_de_dados!$C:$C,$A730,base_de_dados!$M:$M,"&lt;=2007",base_de_dados!$O:$O,"&gt;=39447")</f>
        <v>0</v>
      </c>
      <c r="F730" s="5">
        <f>SUMIFS(base_de_dados!$T:$T,base_de_dados!$B:$B,$B730,base_de_dados!$G:$G,F$61,base_de_dados!$H:$H,$L$1,base_de_dados!$C:$C,$A730,base_de_dados!$M:$M,"&lt;=2007",base_de_dados!$O:$O,"&gt;=39447")</f>
        <v>0</v>
      </c>
      <c r="G730" s="5">
        <f>SUMIFS(base_de_dados!$T:$T,base_de_dados!$B:$B,$B730,base_de_dados!$G:$G,G$61,base_de_dados!$H:$H,$L$1,base_de_dados!$C:$C,$A730,base_de_dados!$M:$M,"&lt;=2007",base_de_dados!$O:$O,"&gt;=39447")</f>
        <v>0</v>
      </c>
      <c r="H730" s="5">
        <f>SUMIFS(base_de_dados!$T:$T,base_de_dados!$B:$B,$B730,base_de_dados!$G:$G,H$61,base_de_dados!$H:$H,$L$1,base_de_dados!$C:$C,$A730,base_de_dados!$M:$M,"&lt;=2007",base_de_dados!$O:$O,"&gt;=39447")</f>
        <v>0</v>
      </c>
      <c r="I730" s="5">
        <f>SUMIFS(base_de_dados!$T:$T,base_de_dados!$B:$B,$B730,base_de_dados!$G:$G,I$61,base_de_dados!$H:$H,$L$1,base_de_dados!$C:$C,$A730,base_de_dados!$M:$M,"&lt;=2007",base_de_dados!$O:$O,"&gt;=39447")</f>
        <v>0</v>
      </c>
      <c r="J730" s="5">
        <f>SUMIFS(base_de_dados!$T:$T,base_de_dados!$B:$B,$B730,base_de_dados!$G:$G,J$61,base_de_dados!$H:$H,$L$1,base_de_dados!$C:$C,$A730,base_de_dados!$M:$M,"&lt;=2007",base_de_dados!$O:$O,"&gt;=39447")</f>
        <v>0</v>
      </c>
      <c r="K730" s="32">
        <f t="shared" si="16"/>
        <v>0</v>
      </c>
      <c r="M730" s="57"/>
      <c r="N730" s="52"/>
      <c r="O730" s="58"/>
      <c r="P730" s="58"/>
      <c r="Q730" s="58"/>
      <c r="R730" s="58"/>
      <c r="S730" s="58"/>
      <c r="T730" s="58"/>
      <c r="U730" s="58"/>
      <c r="V730" s="58"/>
      <c r="W730" s="59"/>
      <c r="X730" s="47"/>
      <c r="Y730" s="47"/>
      <c r="Z730" s="47"/>
    </row>
    <row r="731" spans="1:26" x14ac:dyDescent="0.25">
      <c r="A731" s="29">
        <v>5</v>
      </c>
      <c r="B731" s="27" t="s">
        <v>898</v>
      </c>
      <c r="C731" s="5">
        <f>SUMIFS(base_de_dados!$T:$T,base_de_dados!$B:$B,$B731,base_de_dados!$G:$G,C$61,base_de_dados!$H:$H,$L$1,base_de_dados!$C:$C,$A731,base_de_dados!$M:$M,"&lt;=2007",base_de_dados!$O:$O,"&gt;=39447")</f>
        <v>0</v>
      </c>
      <c r="D731" s="5">
        <f>SUMIFS(base_de_dados!$T:$T,base_de_dados!$B:$B,$B731,base_de_dados!$G:$G,D$61,base_de_dados!$H:$H,$L$1,base_de_dados!$C:$C,$A731,base_de_dados!$M:$M,"&lt;=2007",base_de_dados!$O:$O,"&gt;=39447")</f>
        <v>0</v>
      </c>
      <c r="E731" s="5">
        <f>SUMIFS(base_de_dados!$T:$T,base_de_dados!$B:$B,$B731,base_de_dados!$G:$G,E$61,base_de_dados!$H:$H,$L$1,base_de_dados!$C:$C,$A731,base_de_dados!$M:$M,"&lt;=2007",base_de_dados!$O:$O,"&gt;=39447")</f>
        <v>0</v>
      </c>
      <c r="F731" s="5">
        <f>SUMIFS(base_de_dados!$T:$T,base_de_dados!$B:$B,$B731,base_de_dados!$G:$G,F$61,base_de_dados!$H:$H,$L$1,base_de_dados!$C:$C,$A731,base_de_dados!$M:$M,"&lt;=2007",base_de_dados!$O:$O,"&gt;=39447")</f>
        <v>0</v>
      </c>
      <c r="G731" s="5">
        <f>SUMIFS(base_de_dados!$T:$T,base_de_dados!$B:$B,$B731,base_de_dados!$G:$G,G$61,base_de_dados!$H:$H,$L$1,base_de_dados!$C:$C,$A731,base_de_dados!$M:$M,"&lt;=2007",base_de_dados!$O:$O,"&gt;=39447")</f>
        <v>0</v>
      </c>
      <c r="H731" s="5">
        <f>SUMIFS(base_de_dados!$T:$T,base_de_dados!$B:$B,$B731,base_de_dados!$G:$G,H$61,base_de_dados!$H:$H,$L$1,base_de_dados!$C:$C,$A731,base_de_dados!$M:$M,"&lt;=2007",base_de_dados!$O:$O,"&gt;=39447")</f>
        <v>0</v>
      </c>
      <c r="I731" s="5">
        <f>SUMIFS(base_de_dados!$T:$T,base_de_dados!$B:$B,$B731,base_de_dados!$G:$G,I$61,base_de_dados!$H:$H,$L$1,base_de_dados!$C:$C,$A731,base_de_dados!$M:$M,"&lt;=2007",base_de_dados!$O:$O,"&gt;=39447")</f>
        <v>0</v>
      </c>
      <c r="J731" s="5">
        <f>SUMIFS(base_de_dados!$T:$T,base_de_dados!$B:$B,$B731,base_de_dados!$G:$G,J$61,base_de_dados!$H:$H,$L$1,base_de_dados!$C:$C,$A731,base_de_dados!$M:$M,"&lt;=2007",base_de_dados!$O:$O,"&gt;=39447")</f>
        <v>0</v>
      </c>
      <c r="K731" s="32">
        <f t="shared" si="16"/>
        <v>0</v>
      </c>
      <c r="M731" s="57"/>
      <c r="N731" s="52"/>
      <c r="O731" s="58"/>
      <c r="P731" s="58"/>
      <c r="Q731" s="58"/>
      <c r="R731" s="58"/>
      <c r="S731" s="58"/>
      <c r="T731" s="58"/>
      <c r="U731" s="58"/>
      <c r="V731" s="58"/>
      <c r="W731" s="59"/>
      <c r="X731" s="47"/>
      <c r="Y731" s="47"/>
      <c r="Z731" s="47"/>
    </row>
    <row r="732" spans="1:26" x14ac:dyDescent="0.25">
      <c r="A732" s="29">
        <v>5</v>
      </c>
      <c r="B732" s="27" t="s">
        <v>493</v>
      </c>
      <c r="C732" s="5">
        <f>SUMIFS(base_de_dados!$T:$T,base_de_dados!$B:$B,$B732,base_de_dados!$G:$G,C$61,base_de_dados!$H:$H,$L$1,base_de_dados!$C:$C,$A732,base_de_dados!$M:$M,"&lt;=2007",base_de_dados!$O:$O,"&gt;=39447")</f>
        <v>0</v>
      </c>
      <c r="D732" s="5">
        <f>SUMIFS(base_de_dados!$T:$T,base_de_dados!$B:$B,$B732,base_de_dados!$G:$G,D$61,base_de_dados!$H:$H,$L$1,base_de_dados!$C:$C,$A732,base_de_dados!$M:$M,"&lt;=2007",base_de_dados!$O:$O,"&gt;=39447")</f>
        <v>0</v>
      </c>
      <c r="E732" s="5">
        <f>SUMIFS(base_de_dados!$T:$T,base_de_dados!$B:$B,$B732,base_de_dados!$G:$G,E$61,base_de_dados!$H:$H,$L$1,base_de_dados!$C:$C,$A732,base_de_dados!$M:$M,"&lt;=2007",base_de_dados!$O:$O,"&gt;=39447")</f>
        <v>0</v>
      </c>
      <c r="F732" s="5">
        <f>SUMIFS(base_de_dados!$T:$T,base_de_dados!$B:$B,$B732,base_de_dados!$G:$G,F$61,base_de_dados!$H:$H,$L$1,base_de_dados!$C:$C,$A732,base_de_dados!$M:$M,"&lt;=2007",base_de_dados!$O:$O,"&gt;=39447")</f>
        <v>0</v>
      </c>
      <c r="G732" s="5">
        <f>SUMIFS(base_de_dados!$T:$T,base_de_dados!$B:$B,$B732,base_de_dados!$G:$G,G$61,base_de_dados!$H:$H,$L$1,base_de_dados!$C:$C,$A732,base_de_dados!$M:$M,"&lt;=2007",base_de_dados!$O:$O,"&gt;=39447")</f>
        <v>0</v>
      </c>
      <c r="H732" s="5">
        <f>SUMIFS(base_de_dados!$T:$T,base_de_dados!$B:$B,$B732,base_de_dados!$G:$G,H$61,base_de_dados!$H:$H,$L$1,base_de_dados!$C:$C,$A732,base_de_dados!$M:$M,"&lt;=2007",base_de_dados!$O:$O,"&gt;=39447")</f>
        <v>0</v>
      </c>
      <c r="I732" s="5">
        <f>SUMIFS(base_de_dados!$T:$T,base_de_dados!$B:$B,$B732,base_de_dados!$G:$G,I$61,base_de_dados!$H:$H,$L$1,base_de_dados!$C:$C,$A732,base_de_dados!$M:$M,"&lt;=2007",base_de_dados!$O:$O,"&gt;=39447")</f>
        <v>0</v>
      </c>
      <c r="J732" s="5">
        <f>SUMIFS(base_de_dados!$T:$T,base_de_dados!$B:$B,$B732,base_de_dados!$G:$G,J$61,base_de_dados!$H:$H,$L$1,base_de_dados!$C:$C,$A732,base_de_dados!$M:$M,"&lt;=2007",base_de_dados!$O:$O,"&gt;=39447")</f>
        <v>0</v>
      </c>
      <c r="K732" s="32">
        <f t="shared" si="16"/>
        <v>0</v>
      </c>
      <c r="M732" s="57"/>
      <c r="N732" s="52"/>
      <c r="O732" s="58"/>
      <c r="P732" s="58"/>
      <c r="Q732" s="58"/>
      <c r="R732" s="58"/>
      <c r="S732" s="58"/>
      <c r="T732" s="58"/>
      <c r="U732" s="58"/>
      <c r="V732" s="58"/>
      <c r="W732" s="59"/>
      <c r="X732" s="47"/>
      <c r="Y732" s="47"/>
      <c r="Z732" s="47"/>
    </row>
    <row r="733" spans="1:26" x14ac:dyDescent="0.25">
      <c r="A733" s="29">
        <v>5</v>
      </c>
      <c r="B733" s="27" t="s">
        <v>1084</v>
      </c>
      <c r="C733" s="5">
        <f>SUMIFS(base_de_dados!$T:$T,base_de_dados!$B:$B,$B733,base_de_dados!$G:$G,C$61,base_de_dados!$H:$H,$L$1,base_de_dados!$C:$C,$A733,base_de_dados!$M:$M,"&lt;=2007",base_de_dados!$O:$O,"&gt;=39447")</f>
        <v>0</v>
      </c>
      <c r="D733" s="5">
        <f>SUMIFS(base_de_dados!$T:$T,base_de_dados!$B:$B,$B733,base_de_dados!$G:$G,D$61,base_de_dados!$H:$H,$L$1,base_de_dados!$C:$C,$A733,base_de_dados!$M:$M,"&lt;=2007",base_de_dados!$O:$O,"&gt;=39447")</f>
        <v>0</v>
      </c>
      <c r="E733" s="5">
        <f>SUMIFS(base_de_dados!$T:$T,base_de_dados!$B:$B,$B733,base_de_dados!$G:$G,E$61,base_de_dados!$H:$H,$L$1,base_de_dados!$C:$C,$A733,base_de_dados!$M:$M,"&lt;=2007",base_de_dados!$O:$O,"&gt;=39447")</f>
        <v>0</v>
      </c>
      <c r="F733" s="5">
        <f>SUMIFS(base_de_dados!$T:$T,base_de_dados!$B:$B,$B733,base_de_dados!$G:$G,F$61,base_de_dados!$H:$H,$L$1,base_de_dados!$C:$C,$A733,base_de_dados!$M:$M,"&lt;=2007",base_de_dados!$O:$O,"&gt;=39447")</f>
        <v>0</v>
      </c>
      <c r="G733" s="5">
        <f>SUMIFS(base_de_dados!$T:$T,base_de_dados!$B:$B,$B733,base_de_dados!$G:$G,G$61,base_de_dados!$H:$H,$L$1,base_de_dados!$C:$C,$A733,base_de_dados!$M:$M,"&lt;=2007",base_de_dados!$O:$O,"&gt;=39447")</f>
        <v>0</v>
      </c>
      <c r="H733" s="5">
        <f>SUMIFS(base_de_dados!$T:$T,base_de_dados!$B:$B,$B733,base_de_dados!$G:$G,H$61,base_de_dados!$H:$H,$L$1,base_de_dados!$C:$C,$A733,base_de_dados!$M:$M,"&lt;=2007",base_de_dados!$O:$O,"&gt;=39447")</f>
        <v>0</v>
      </c>
      <c r="I733" s="5">
        <f>SUMIFS(base_de_dados!$T:$T,base_de_dados!$B:$B,$B733,base_de_dados!$G:$G,I$61,base_de_dados!$H:$H,$L$1,base_de_dados!$C:$C,$A733,base_de_dados!$M:$M,"&lt;=2007",base_de_dados!$O:$O,"&gt;=39447")</f>
        <v>0</v>
      </c>
      <c r="J733" s="5">
        <f>SUMIFS(base_de_dados!$T:$T,base_de_dados!$B:$B,$B733,base_de_dados!$G:$G,J$61,base_de_dados!$H:$H,$L$1,base_de_dados!$C:$C,$A733,base_de_dados!$M:$M,"&lt;=2007",base_de_dados!$O:$O,"&gt;=39447")</f>
        <v>0</v>
      </c>
      <c r="K733" s="32">
        <f t="shared" si="16"/>
        <v>0</v>
      </c>
      <c r="M733" s="57"/>
      <c r="N733" s="52"/>
      <c r="O733" s="58"/>
      <c r="P733" s="58"/>
      <c r="Q733" s="58"/>
      <c r="R733" s="58"/>
      <c r="S733" s="58"/>
      <c r="T733" s="58"/>
      <c r="U733" s="58"/>
      <c r="V733" s="58"/>
      <c r="W733" s="59"/>
      <c r="X733" s="47"/>
      <c r="Y733" s="47"/>
      <c r="Z733" s="47"/>
    </row>
    <row r="734" spans="1:26" x14ac:dyDescent="0.25">
      <c r="A734" s="29">
        <v>5</v>
      </c>
      <c r="B734" s="27" t="s">
        <v>478</v>
      </c>
      <c r="C734" s="5">
        <f>SUMIFS(base_de_dados!$T:$T,base_de_dados!$B:$B,$B734,base_de_dados!$G:$G,C$61,base_de_dados!$H:$H,$L$1,base_de_dados!$C:$C,$A734,base_de_dados!$M:$M,"&lt;=2007",base_de_dados!$O:$O,"&gt;=39447")</f>
        <v>0</v>
      </c>
      <c r="D734" s="5">
        <f>SUMIFS(base_de_dados!$T:$T,base_de_dados!$B:$B,$B734,base_de_dados!$G:$G,D$61,base_de_dados!$H:$H,$L$1,base_de_dados!$C:$C,$A734,base_de_dados!$M:$M,"&lt;=2007",base_de_dados!$O:$O,"&gt;=39447")</f>
        <v>0</v>
      </c>
      <c r="E734" s="5">
        <f>SUMIFS(base_de_dados!$T:$T,base_de_dados!$B:$B,$B734,base_de_dados!$G:$G,E$61,base_de_dados!$H:$H,$L$1,base_de_dados!$C:$C,$A734,base_de_dados!$M:$M,"&lt;=2007",base_de_dados!$O:$O,"&gt;=39447")</f>
        <v>0</v>
      </c>
      <c r="F734" s="5">
        <f>SUMIFS(base_de_dados!$T:$T,base_de_dados!$B:$B,$B734,base_de_dados!$G:$G,F$61,base_de_dados!$H:$H,$L$1,base_de_dados!$C:$C,$A734,base_de_dados!$M:$M,"&lt;=2007",base_de_dados!$O:$O,"&gt;=39447")</f>
        <v>0</v>
      </c>
      <c r="G734" s="5">
        <f>SUMIFS(base_de_dados!$T:$T,base_de_dados!$B:$B,$B734,base_de_dados!$G:$G,G$61,base_de_dados!$H:$H,$L$1,base_de_dados!$C:$C,$A734,base_de_dados!$M:$M,"&lt;=2007",base_de_dados!$O:$O,"&gt;=39447")</f>
        <v>0</v>
      </c>
      <c r="H734" s="5">
        <f>SUMIFS(base_de_dados!$T:$T,base_de_dados!$B:$B,$B734,base_de_dados!$G:$G,H$61,base_de_dados!$H:$H,$L$1,base_de_dados!$C:$C,$A734,base_de_dados!$M:$M,"&lt;=2007",base_de_dados!$O:$O,"&gt;=39447")</f>
        <v>0</v>
      </c>
      <c r="I734" s="5">
        <f>SUMIFS(base_de_dados!$T:$T,base_de_dados!$B:$B,$B734,base_de_dados!$G:$G,I$61,base_de_dados!$H:$H,$L$1,base_de_dados!$C:$C,$A734,base_de_dados!$M:$M,"&lt;=2007",base_de_dados!$O:$O,"&gt;=39447")</f>
        <v>0</v>
      </c>
      <c r="J734" s="5">
        <f>SUMIFS(base_de_dados!$T:$T,base_de_dados!$B:$B,$B734,base_de_dados!$G:$G,J$61,base_de_dados!$H:$H,$L$1,base_de_dados!$C:$C,$A734,base_de_dados!$M:$M,"&lt;=2007",base_de_dados!$O:$O,"&gt;=39447")</f>
        <v>0</v>
      </c>
      <c r="K734" s="32">
        <f t="shared" si="16"/>
        <v>0</v>
      </c>
      <c r="M734" s="57"/>
      <c r="N734" s="52"/>
      <c r="O734" s="58"/>
      <c r="P734" s="58"/>
      <c r="Q734" s="58"/>
      <c r="R734" s="58"/>
      <c r="S734" s="58"/>
      <c r="T734" s="58"/>
      <c r="U734" s="58"/>
      <c r="V734" s="58"/>
      <c r="W734" s="59"/>
      <c r="X734" s="47"/>
      <c r="Y734" s="47"/>
      <c r="Z734" s="47"/>
    </row>
    <row r="735" spans="1:26" x14ac:dyDescent="0.25">
      <c r="A735" s="29">
        <v>5</v>
      </c>
      <c r="B735" s="27" t="s">
        <v>1107</v>
      </c>
      <c r="C735" s="5">
        <f>SUMIFS(base_de_dados!$T:$T,base_de_dados!$B:$B,$B735,base_de_dados!$G:$G,C$61,base_de_dados!$H:$H,$L$1,base_de_dados!$C:$C,$A735,base_de_dados!$M:$M,"&lt;=2007",base_de_dados!$O:$O,"&gt;=39447")</f>
        <v>0</v>
      </c>
      <c r="D735" s="5">
        <f>SUMIFS(base_de_dados!$T:$T,base_de_dados!$B:$B,$B735,base_de_dados!$G:$G,D$61,base_de_dados!$H:$H,$L$1,base_de_dados!$C:$C,$A735,base_de_dados!$M:$M,"&lt;=2007",base_de_dados!$O:$O,"&gt;=39447")</f>
        <v>0</v>
      </c>
      <c r="E735" s="5">
        <f>SUMIFS(base_de_dados!$T:$T,base_de_dados!$B:$B,$B735,base_de_dados!$G:$G,E$61,base_de_dados!$H:$H,$L$1,base_de_dados!$C:$C,$A735,base_de_dados!$M:$M,"&lt;=2007",base_de_dados!$O:$O,"&gt;=39447")</f>
        <v>0</v>
      </c>
      <c r="F735" s="5">
        <f>SUMIFS(base_de_dados!$T:$T,base_de_dados!$B:$B,$B735,base_de_dados!$G:$G,F$61,base_de_dados!$H:$H,$L$1,base_de_dados!$C:$C,$A735,base_de_dados!$M:$M,"&lt;=2007",base_de_dados!$O:$O,"&gt;=39447")</f>
        <v>0</v>
      </c>
      <c r="G735" s="5">
        <f>SUMIFS(base_de_dados!$T:$T,base_de_dados!$B:$B,$B735,base_de_dados!$G:$G,G$61,base_de_dados!$H:$H,$L$1,base_de_dados!$C:$C,$A735,base_de_dados!$M:$M,"&lt;=2007",base_de_dados!$O:$O,"&gt;=39447")</f>
        <v>0</v>
      </c>
      <c r="H735" s="5">
        <f>SUMIFS(base_de_dados!$T:$T,base_de_dados!$B:$B,$B735,base_de_dados!$G:$G,H$61,base_de_dados!$H:$H,$L$1,base_de_dados!$C:$C,$A735,base_de_dados!$M:$M,"&lt;=2007",base_de_dados!$O:$O,"&gt;=39447")</f>
        <v>0</v>
      </c>
      <c r="I735" s="5">
        <f>SUMIFS(base_de_dados!$T:$T,base_de_dados!$B:$B,$B735,base_de_dados!$G:$G,I$61,base_de_dados!$H:$H,$L$1,base_de_dados!$C:$C,$A735,base_de_dados!$M:$M,"&lt;=2007",base_de_dados!$O:$O,"&gt;=39447")</f>
        <v>0</v>
      </c>
      <c r="J735" s="5">
        <f>SUMIFS(base_de_dados!$T:$T,base_de_dados!$B:$B,$B735,base_de_dados!$G:$G,J$61,base_de_dados!$H:$H,$L$1,base_de_dados!$C:$C,$A735,base_de_dados!$M:$M,"&lt;=2007",base_de_dados!$O:$O,"&gt;=39447")</f>
        <v>0</v>
      </c>
      <c r="K735" s="32">
        <f t="shared" si="16"/>
        <v>0</v>
      </c>
      <c r="M735" s="57"/>
      <c r="N735" s="52"/>
      <c r="O735" s="58"/>
      <c r="P735" s="58"/>
      <c r="Q735" s="58"/>
      <c r="R735" s="58"/>
      <c r="S735" s="58"/>
      <c r="T735" s="58"/>
      <c r="U735" s="58"/>
      <c r="V735" s="58"/>
      <c r="W735" s="59"/>
      <c r="X735" s="47"/>
      <c r="Y735" s="47"/>
      <c r="Z735" s="47"/>
    </row>
    <row r="736" spans="1:26" x14ac:dyDescent="0.25">
      <c r="A736" s="29">
        <v>5</v>
      </c>
      <c r="B736" s="27" t="s">
        <v>1109</v>
      </c>
      <c r="C736" s="5">
        <f>SUMIFS(base_de_dados!$T:$T,base_de_dados!$B:$B,$B736,base_de_dados!$G:$G,C$61,base_de_dados!$H:$H,$L$1,base_de_dados!$C:$C,$A736,base_de_dados!$M:$M,"&lt;=2007",base_de_dados!$O:$O,"&gt;=39447")</f>
        <v>0</v>
      </c>
      <c r="D736" s="5">
        <f>SUMIFS(base_de_dados!$T:$T,base_de_dados!$B:$B,$B736,base_de_dados!$G:$G,D$61,base_de_dados!$H:$H,$L$1,base_de_dados!$C:$C,$A736,base_de_dados!$M:$M,"&lt;=2007",base_de_dados!$O:$O,"&gt;=39447")</f>
        <v>0</v>
      </c>
      <c r="E736" s="5">
        <f>SUMIFS(base_de_dados!$T:$T,base_de_dados!$B:$B,$B736,base_de_dados!$G:$G,E$61,base_de_dados!$H:$H,$L$1,base_de_dados!$C:$C,$A736,base_de_dados!$M:$M,"&lt;=2007",base_de_dados!$O:$O,"&gt;=39447")</f>
        <v>0</v>
      </c>
      <c r="F736" s="5">
        <f>SUMIFS(base_de_dados!$T:$T,base_de_dados!$B:$B,$B736,base_de_dados!$G:$G,F$61,base_de_dados!$H:$H,$L$1,base_de_dados!$C:$C,$A736,base_de_dados!$M:$M,"&lt;=2007",base_de_dados!$O:$O,"&gt;=39447")</f>
        <v>0</v>
      </c>
      <c r="G736" s="5">
        <f>SUMIFS(base_de_dados!$T:$T,base_de_dados!$B:$B,$B736,base_de_dados!$G:$G,G$61,base_de_dados!$H:$H,$L$1,base_de_dados!$C:$C,$A736,base_de_dados!$M:$M,"&lt;=2007",base_de_dados!$O:$O,"&gt;=39447")</f>
        <v>0</v>
      </c>
      <c r="H736" s="5">
        <f>SUMIFS(base_de_dados!$T:$T,base_de_dados!$B:$B,$B736,base_de_dados!$G:$G,H$61,base_de_dados!$H:$H,$L$1,base_de_dados!$C:$C,$A736,base_de_dados!$M:$M,"&lt;=2007",base_de_dados!$O:$O,"&gt;=39447")</f>
        <v>0</v>
      </c>
      <c r="I736" s="5">
        <f>SUMIFS(base_de_dados!$T:$T,base_de_dados!$B:$B,$B736,base_de_dados!$G:$G,I$61,base_de_dados!$H:$H,$L$1,base_de_dados!$C:$C,$A736,base_de_dados!$M:$M,"&lt;=2007",base_de_dados!$O:$O,"&gt;=39447")</f>
        <v>0</v>
      </c>
      <c r="J736" s="5">
        <f>SUMIFS(base_de_dados!$T:$T,base_de_dados!$B:$B,$B736,base_de_dados!$G:$G,J$61,base_de_dados!$H:$H,$L$1,base_de_dados!$C:$C,$A736,base_de_dados!$M:$M,"&lt;=2007",base_de_dados!$O:$O,"&gt;=39447")</f>
        <v>0</v>
      </c>
      <c r="K736" s="32">
        <f t="shared" si="16"/>
        <v>0</v>
      </c>
      <c r="M736" s="57"/>
      <c r="N736" s="52"/>
      <c r="O736" s="58"/>
      <c r="P736" s="58"/>
      <c r="Q736" s="58"/>
      <c r="R736" s="58"/>
      <c r="S736" s="58"/>
      <c r="T736" s="58"/>
      <c r="U736" s="58"/>
      <c r="V736" s="58"/>
      <c r="W736" s="59"/>
      <c r="X736" s="47"/>
      <c r="Y736" s="47"/>
      <c r="Z736" s="47"/>
    </row>
    <row r="737" spans="1:26" x14ac:dyDescent="0.25">
      <c r="A737" s="29">
        <v>6</v>
      </c>
      <c r="B737" s="27" t="s">
        <v>699</v>
      </c>
      <c r="C737" s="5">
        <f>SUMIFS(base_de_dados!$T:$T,base_de_dados!$B:$B,$B737,base_de_dados!$G:$G,C$61,base_de_dados!$H:$H,$L$1,base_de_dados!$C:$C,$A737,base_de_dados!$M:$M,"&lt;=2007",base_de_dados!$O:$O,"&gt;=39447")</f>
        <v>0</v>
      </c>
      <c r="D737" s="5">
        <f>SUMIFS(base_de_dados!$T:$T,base_de_dados!$B:$B,$B737,base_de_dados!$G:$G,D$61,base_de_dados!$H:$H,$L$1,base_de_dados!$C:$C,$A737,base_de_dados!$M:$M,"&lt;=2007",base_de_dados!$O:$O,"&gt;=39447")</f>
        <v>0</v>
      </c>
      <c r="E737" s="5">
        <f>SUMIFS(base_de_dados!$T:$T,base_de_dados!$B:$B,$B737,base_de_dados!$G:$G,E$61,base_de_dados!$H:$H,$L$1,base_de_dados!$C:$C,$A737,base_de_dados!$M:$M,"&lt;=2007",base_de_dados!$O:$O,"&gt;=39447")</f>
        <v>0</v>
      </c>
      <c r="F737" s="5">
        <f>SUMIFS(base_de_dados!$T:$T,base_de_dados!$B:$B,$B737,base_de_dados!$G:$G,F$61,base_de_dados!$H:$H,$L$1,base_de_dados!$C:$C,$A737,base_de_dados!$M:$M,"&lt;=2007",base_de_dados!$O:$O,"&gt;=39447")</f>
        <v>0</v>
      </c>
      <c r="G737" s="5">
        <f>SUMIFS(base_de_dados!$T:$T,base_de_dados!$B:$B,$B737,base_de_dados!$G:$G,G$61,base_de_dados!$H:$H,$L$1,base_de_dados!$C:$C,$A737,base_de_dados!$M:$M,"&lt;=2007",base_de_dados!$O:$O,"&gt;=39447")</f>
        <v>0</v>
      </c>
      <c r="H737" s="5">
        <f>SUMIFS(base_de_dados!$T:$T,base_de_dados!$B:$B,$B737,base_de_dados!$G:$G,H$61,base_de_dados!$H:$H,$L$1,base_de_dados!$C:$C,$A737,base_de_dados!$M:$M,"&lt;=2007",base_de_dados!$O:$O,"&gt;=39447")</f>
        <v>0</v>
      </c>
      <c r="I737" s="5">
        <f>SUMIFS(base_de_dados!$T:$T,base_de_dados!$B:$B,$B737,base_de_dados!$G:$G,I$61,base_de_dados!$H:$H,$L$1,base_de_dados!$C:$C,$A737,base_de_dados!$M:$M,"&lt;=2007",base_de_dados!$O:$O,"&gt;=39447")</f>
        <v>0</v>
      </c>
      <c r="J737" s="5">
        <f>SUMIFS(base_de_dados!$T:$T,base_de_dados!$B:$B,$B737,base_de_dados!$G:$G,J$61,base_de_dados!$H:$H,$L$1,base_de_dados!$C:$C,$A737,base_de_dados!$M:$M,"&lt;=2007",base_de_dados!$O:$O,"&gt;=39447")</f>
        <v>0</v>
      </c>
      <c r="K737" s="32">
        <f t="shared" si="16"/>
        <v>0</v>
      </c>
      <c r="M737" s="57"/>
      <c r="N737" s="52"/>
      <c r="O737" s="58"/>
      <c r="P737" s="58"/>
      <c r="Q737" s="58"/>
      <c r="R737" s="58"/>
      <c r="S737" s="58"/>
      <c r="T737" s="58"/>
      <c r="U737" s="58"/>
      <c r="V737" s="58"/>
      <c r="W737" s="59"/>
      <c r="X737" s="47"/>
      <c r="Y737" s="47"/>
      <c r="Z737" s="47"/>
    </row>
    <row r="738" spans="1:26" x14ac:dyDescent="0.25">
      <c r="A738" s="29">
        <v>6</v>
      </c>
      <c r="B738" s="27" t="s">
        <v>825</v>
      </c>
      <c r="C738" s="5">
        <f>SUMIFS(base_de_dados!$T:$T,base_de_dados!$B:$B,$B738,base_de_dados!$G:$G,C$61,base_de_dados!$H:$H,$L$1,base_de_dados!$C:$C,$A738,base_de_dados!$M:$M,"&lt;=2007",base_de_dados!$O:$O,"&gt;=39447")</f>
        <v>0</v>
      </c>
      <c r="D738" s="5">
        <f>SUMIFS(base_de_dados!$T:$T,base_de_dados!$B:$B,$B738,base_de_dados!$G:$G,D$61,base_de_dados!$H:$H,$L$1,base_de_dados!$C:$C,$A738,base_de_dados!$M:$M,"&lt;=2007",base_de_dados!$O:$O,"&gt;=39447")</f>
        <v>0</v>
      </c>
      <c r="E738" s="5">
        <f>SUMIFS(base_de_dados!$T:$T,base_de_dados!$B:$B,$B738,base_de_dados!$G:$G,E$61,base_de_dados!$H:$H,$L$1,base_de_dados!$C:$C,$A738,base_de_dados!$M:$M,"&lt;=2007",base_de_dados!$O:$O,"&gt;=39447")</f>
        <v>0</v>
      </c>
      <c r="F738" s="5">
        <f>SUMIFS(base_de_dados!$T:$T,base_de_dados!$B:$B,$B738,base_de_dados!$G:$G,F$61,base_de_dados!$H:$H,$L$1,base_de_dados!$C:$C,$A738,base_de_dados!$M:$M,"&lt;=2007",base_de_dados!$O:$O,"&gt;=39447")</f>
        <v>0</v>
      </c>
      <c r="G738" s="5">
        <f>SUMIFS(base_de_dados!$T:$T,base_de_dados!$B:$B,$B738,base_de_dados!$G:$G,G$61,base_de_dados!$H:$H,$L$1,base_de_dados!$C:$C,$A738,base_de_dados!$M:$M,"&lt;=2007",base_de_dados!$O:$O,"&gt;=39447")</f>
        <v>0</v>
      </c>
      <c r="H738" s="5">
        <f>SUMIFS(base_de_dados!$T:$T,base_de_dados!$B:$B,$B738,base_de_dados!$G:$G,H$61,base_de_dados!$H:$H,$L$1,base_de_dados!$C:$C,$A738,base_de_dados!$M:$M,"&lt;=2007",base_de_dados!$O:$O,"&gt;=39447")</f>
        <v>0</v>
      </c>
      <c r="I738" s="5">
        <f>SUMIFS(base_de_dados!$T:$T,base_de_dados!$B:$B,$B738,base_de_dados!$G:$G,I$61,base_de_dados!$H:$H,$L$1,base_de_dados!$C:$C,$A738,base_de_dados!$M:$M,"&lt;=2007",base_de_dados!$O:$O,"&gt;=39447")</f>
        <v>0</v>
      </c>
      <c r="J738" s="5">
        <f>SUMIFS(base_de_dados!$T:$T,base_de_dados!$B:$B,$B738,base_de_dados!$G:$G,J$61,base_de_dados!$H:$H,$L$1,base_de_dados!$C:$C,$A738,base_de_dados!$M:$M,"&lt;=2007",base_de_dados!$O:$O,"&gt;=39447")</f>
        <v>0</v>
      </c>
      <c r="K738" s="32">
        <f t="shared" si="16"/>
        <v>0</v>
      </c>
      <c r="M738" s="57"/>
      <c r="N738" s="52"/>
      <c r="O738" s="58"/>
      <c r="P738" s="58"/>
      <c r="Q738" s="58"/>
      <c r="R738" s="58"/>
      <c r="S738" s="58"/>
      <c r="T738" s="58"/>
      <c r="U738" s="58"/>
      <c r="V738" s="58"/>
      <c r="W738" s="59"/>
      <c r="X738" s="47"/>
      <c r="Y738" s="47"/>
      <c r="Z738" s="47"/>
    </row>
    <row r="739" spans="1:26" x14ac:dyDescent="0.25">
      <c r="A739" s="29">
        <v>6</v>
      </c>
      <c r="B739" s="27" t="s">
        <v>880</v>
      </c>
      <c r="C739" s="5">
        <f>SUMIFS(base_de_dados!$T:$T,base_de_dados!$B:$B,$B739,base_de_dados!$G:$G,C$61,base_de_dados!$H:$H,$L$1,base_de_dados!$C:$C,$A739,base_de_dados!$M:$M,"&lt;=2007",base_de_dados!$O:$O,"&gt;=39447")</f>
        <v>0</v>
      </c>
      <c r="D739" s="5">
        <f>SUMIFS(base_de_dados!$T:$T,base_de_dados!$B:$B,$B739,base_de_dados!$G:$G,D$61,base_de_dados!$H:$H,$L$1,base_de_dados!$C:$C,$A739,base_de_dados!$M:$M,"&lt;=2007",base_de_dados!$O:$O,"&gt;=39447")</f>
        <v>0</v>
      </c>
      <c r="E739" s="5">
        <f>SUMIFS(base_de_dados!$T:$T,base_de_dados!$B:$B,$B739,base_de_dados!$G:$G,E$61,base_de_dados!$H:$H,$L$1,base_de_dados!$C:$C,$A739,base_de_dados!$M:$M,"&lt;=2007",base_de_dados!$O:$O,"&gt;=39447")</f>
        <v>0</v>
      </c>
      <c r="F739" s="5">
        <f>SUMIFS(base_de_dados!$T:$T,base_de_dados!$B:$B,$B739,base_de_dados!$G:$G,F$61,base_de_dados!$H:$H,$L$1,base_de_dados!$C:$C,$A739,base_de_dados!$M:$M,"&lt;=2007",base_de_dados!$O:$O,"&gt;=39447")</f>
        <v>0</v>
      </c>
      <c r="G739" s="5">
        <f>SUMIFS(base_de_dados!$T:$T,base_de_dados!$B:$B,$B739,base_de_dados!$G:$G,G$61,base_de_dados!$H:$H,$L$1,base_de_dados!$C:$C,$A739,base_de_dados!$M:$M,"&lt;=2007",base_de_dados!$O:$O,"&gt;=39447")</f>
        <v>0</v>
      </c>
      <c r="H739" s="5">
        <f>SUMIFS(base_de_dados!$T:$T,base_de_dados!$B:$B,$B739,base_de_dados!$G:$G,H$61,base_de_dados!$H:$H,$L$1,base_de_dados!$C:$C,$A739,base_de_dados!$M:$M,"&lt;=2007",base_de_dados!$O:$O,"&gt;=39447")</f>
        <v>0</v>
      </c>
      <c r="I739" s="5">
        <f>SUMIFS(base_de_dados!$T:$T,base_de_dados!$B:$B,$B739,base_de_dados!$G:$G,I$61,base_de_dados!$H:$H,$L$1,base_de_dados!$C:$C,$A739,base_de_dados!$M:$M,"&lt;=2007",base_de_dados!$O:$O,"&gt;=39447")</f>
        <v>0</v>
      </c>
      <c r="J739" s="5">
        <f>SUMIFS(base_de_dados!$T:$T,base_de_dados!$B:$B,$B739,base_de_dados!$G:$G,J$61,base_de_dados!$H:$H,$L$1,base_de_dados!$C:$C,$A739,base_de_dados!$M:$M,"&lt;=2007",base_de_dados!$O:$O,"&gt;=39447")</f>
        <v>0</v>
      </c>
      <c r="K739" s="32">
        <f t="shared" si="16"/>
        <v>0</v>
      </c>
      <c r="M739" s="57"/>
      <c r="N739" s="52"/>
      <c r="O739" s="58"/>
      <c r="P739" s="58"/>
      <c r="Q739" s="58"/>
      <c r="R739" s="58"/>
      <c r="S739" s="58"/>
      <c r="T739" s="58"/>
      <c r="U739" s="58"/>
      <c r="V739" s="58"/>
      <c r="W739" s="59"/>
      <c r="X739" s="47"/>
      <c r="Y739" s="47"/>
      <c r="Z739" s="47"/>
    </row>
    <row r="740" spans="1:26" x14ac:dyDescent="0.25">
      <c r="A740" s="29">
        <v>6</v>
      </c>
      <c r="B740" s="27" t="s">
        <v>931</v>
      </c>
      <c r="C740" s="5">
        <f>SUMIFS(base_de_dados!$T:$T,base_de_dados!$B:$B,$B740,base_de_dados!$G:$G,C$61,base_de_dados!$H:$H,$L$1,base_de_dados!$C:$C,$A740,base_de_dados!$M:$M,"&lt;=2007",base_de_dados!$O:$O,"&gt;=39447")</f>
        <v>0</v>
      </c>
      <c r="D740" s="5">
        <f>SUMIFS(base_de_dados!$T:$T,base_de_dados!$B:$B,$B740,base_de_dados!$G:$G,D$61,base_de_dados!$H:$H,$L$1,base_de_dados!$C:$C,$A740,base_de_dados!$M:$M,"&lt;=2007",base_de_dados!$O:$O,"&gt;=39447")</f>
        <v>0</v>
      </c>
      <c r="E740" s="5">
        <f>SUMIFS(base_de_dados!$T:$T,base_de_dados!$B:$B,$B740,base_de_dados!$G:$G,E$61,base_de_dados!$H:$H,$L$1,base_de_dados!$C:$C,$A740,base_de_dados!$M:$M,"&lt;=2007",base_de_dados!$O:$O,"&gt;=39447")</f>
        <v>0</v>
      </c>
      <c r="F740" s="5">
        <f>SUMIFS(base_de_dados!$T:$T,base_de_dados!$B:$B,$B740,base_de_dados!$G:$G,F$61,base_de_dados!$H:$H,$L$1,base_de_dados!$C:$C,$A740,base_de_dados!$M:$M,"&lt;=2007",base_de_dados!$O:$O,"&gt;=39447")</f>
        <v>0</v>
      </c>
      <c r="G740" s="5">
        <f>SUMIFS(base_de_dados!$T:$T,base_de_dados!$B:$B,$B740,base_de_dados!$G:$G,G$61,base_de_dados!$H:$H,$L$1,base_de_dados!$C:$C,$A740,base_de_dados!$M:$M,"&lt;=2007",base_de_dados!$O:$O,"&gt;=39447")</f>
        <v>0</v>
      </c>
      <c r="H740" s="5">
        <f>SUMIFS(base_de_dados!$T:$T,base_de_dados!$B:$B,$B740,base_de_dados!$G:$G,H$61,base_de_dados!$H:$H,$L$1,base_de_dados!$C:$C,$A740,base_de_dados!$M:$M,"&lt;=2007",base_de_dados!$O:$O,"&gt;=39447")</f>
        <v>0</v>
      </c>
      <c r="I740" s="5">
        <f>SUMIFS(base_de_dados!$T:$T,base_de_dados!$B:$B,$B740,base_de_dados!$G:$G,I$61,base_de_dados!$H:$H,$L$1,base_de_dados!$C:$C,$A740,base_de_dados!$M:$M,"&lt;=2007",base_de_dados!$O:$O,"&gt;=39447")</f>
        <v>0</v>
      </c>
      <c r="J740" s="5">
        <f>SUMIFS(base_de_dados!$T:$T,base_de_dados!$B:$B,$B740,base_de_dados!$G:$G,J$61,base_de_dados!$H:$H,$L$1,base_de_dados!$C:$C,$A740,base_de_dados!$M:$M,"&lt;=2007",base_de_dados!$O:$O,"&gt;=39447")</f>
        <v>0</v>
      </c>
      <c r="K740" s="32">
        <f t="shared" si="16"/>
        <v>0</v>
      </c>
      <c r="M740" s="57"/>
      <c r="N740" s="52"/>
      <c r="O740" s="58"/>
      <c r="P740" s="58"/>
      <c r="Q740" s="58"/>
      <c r="R740" s="58"/>
      <c r="S740" s="58"/>
      <c r="T740" s="58"/>
      <c r="U740" s="58"/>
      <c r="V740" s="58"/>
      <c r="W740" s="59"/>
      <c r="X740" s="47"/>
      <c r="Y740" s="47"/>
      <c r="Z740" s="47"/>
    </row>
    <row r="741" spans="1:26" x14ac:dyDescent="0.25">
      <c r="A741" s="29">
        <v>6</v>
      </c>
      <c r="B741" s="27" t="s">
        <v>961</v>
      </c>
      <c r="C741" s="5">
        <f>SUMIFS(base_de_dados!$T:$T,base_de_dados!$B:$B,$B741,base_de_dados!$G:$G,C$61,base_de_dados!$H:$H,$L$1,base_de_dados!$C:$C,$A741,base_de_dados!$M:$M,"&lt;=2007",base_de_dados!$O:$O,"&gt;=39447")</f>
        <v>0</v>
      </c>
      <c r="D741" s="5">
        <f>SUMIFS(base_de_dados!$T:$T,base_de_dados!$B:$B,$B741,base_de_dados!$G:$G,D$61,base_de_dados!$H:$H,$L$1,base_de_dados!$C:$C,$A741,base_de_dados!$M:$M,"&lt;=2007",base_de_dados!$O:$O,"&gt;=39447")</f>
        <v>0</v>
      </c>
      <c r="E741" s="5">
        <f>SUMIFS(base_de_dados!$T:$T,base_de_dados!$B:$B,$B741,base_de_dados!$G:$G,E$61,base_de_dados!$H:$H,$L$1,base_de_dados!$C:$C,$A741,base_de_dados!$M:$M,"&lt;=2007",base_de_dados!$O:$O,"&gt;=39447")</f>
        <v>0</v>
      </c>
      <c r="F741" s="5">
        <f>SUMIFS(base_de_dados!$T:$T,base_de_dados!$B:$B,$B741,base_de_dados!$G:$G,F$61,base_de_dados!$H:$H,$L$1,base_de_dados!$C:$C,$A741,base_de_dados!$M:$M,"&lt;=2007",base_de_dados!$O:$O,"&gt;=39447")</f>
        <v>0</v>
      </c>
      <c r="G741" s="5">
        <f>SUMIFS(base_de_dados!$T:$T,base_de_dados!$B:$B,$B741,base_de_dados!$G:$G,G$61,base_de_dados!$H:$H,$L$1,base_de_dados!$C:$C,$A741,base_de_dados!$M:$M,"&lt;=2007",base_de_dados!$O:$O,"&gt;=39447")</f>
        <v>0</v>
      </c>
      <c r="H741" s="5">
        <f>SUMIFS(base_de_dados!$T:$T,base_de_dados!$B:$B,$B741,base_de_dados!$G:$G,H$61,base_de_dados!$H:$H,$L$1,base_de_dados!$C:$C,$A741,base_de_dados!$M:$M,"&lt;=2007",base_de_dados!$O:$O,"&gt;=39447")</f>
        <v>0</v>
      </c>
      <c r="I741" s="5">
        <f>SUMIFS(base_de_dados!$T:$T,base_de_dados!$B:$B,$B741,base_de_dados!$G:$G,I$61,base_de_dados!$H:$H,$L$1,base_de_dados!$C:$C,$A741,base_de_dados!$M:$M,"&lt;=2007",base_de_dados!$O:$O,"&gt;=39447")</f>
        <v>0</v>
      </c>
      <c r="J741" s="5">
        <f>SUMIFS(base_de_dados!$T:$T,base_de_dados!$B:$B,$B741,base_de_dados!$G:$G,J$61,base_de_dados!$H:$H,$L$1,base_de_dados!$C:$C,$A741,base_de_dados!$M:$M,"&lt;=2007",base_de_dados!$O:$O,"&gt;=39447")</f>
        <v>0</v>
      </c>
      <c r="K741" s="32">
        <f t="shared" si="16"/>
        <v>0</v>
      </c>
      <c r="M741" s="57"/>
      <c r="N741" s="52"/>
      <c r="O741" s="58"/>
      <c r="P741" s="58"/>
      <c r="Q741" s="58"/>
      <c r="R741" s="58"/>
      <c r="S741" s="58"/>
      <c r="T741" s="58"/>
      <c r="U741" s="58"/>
      <c r="V741" s="58"/>
      <c r="W741" s="59"/>
      <c r="X741" s="47"/>
      <c r="Y741" s="47"/>
      <c r="Z741" s="47"/>
    </row>
    <row r="742" spans="1:26" x14ac:dyDescent="0.25">
      <c r="A742" s="29">
        <v>6</v>
      </c>
      <c r="B742" s="27" t="s">
        <v>1070</v>
      </c>
      <c r="C742" s="5">
        <f>SUMIFS(base_de_dados!$T:$T,base_de_dados!$B:$B,$B742,base_de_dados!$G:$G,C$61,base_de_dados!$H:$H,$L$1,base_de_dados!$C:$C,$A742,base_de_dados!$M:$M,"&lt;=2007",base_de_dados!$O:$O,"&gt;=39447")</f>
        <v>0</v>
      </c>
      <c r="D742" s="5">
        <f>SUMIFS(base_de_dados!$T:$T,base_de_dados!$B:$B,$B742,base_de_dados!$G:$G,D$61,base_de_dados!$H:$H,$L$1,base_de_dados!$C:$C,$A742,base_de_dados!$M:$M,"&lt;=2007",base_de_dados!$O:$O,"&gt;=39447")</f>
        <v>0</v>
      </c>
      <c r="E742" s="5">
        <f>SUMIFS(base_de_dados!$T:$T,base_de_dados!$B:$B,$B742,base_de_dados!$G:$G,E$61,base_de_dados!$H:$H,$L$1,base_de_dados!$C:$C,$A742,base_de_dados!$M:$M,"&lt;=2007",base_de_dados!$O:$O,"&gt;=39447")</f>
        <v>0</v>
      </c>
      <c r="F742" s="5">
        <f>SUMIFS(base_de_dados!$T:$T,base_de_dados!$B:$B,$B742,base_de_dados!$G:$G,F$61,base_de_dados!$H:$H,$L$1,base_de_dados!$C:$C,$A742,base_de_dados!$M:$M,"&lt;=2007",base_de_dados!$O:$O,"&gt;=39447")</f>
        <v>0</v>
      </c>
      <c r="G742" s="5">
        <f>SUMIFS(base_de_dados!$T:$T,base_de_dados!$B:$B,$B742,base_de_dados!$G:$G,G$61,base_de_dados!$H:$H,$L$1,base_de_dados!$C:$C,$A742,base_de_dados!$M:$M,"&lt;=2007",base_de_dados!$O:$O,"&gt;=39447")</f>
        <v>0</v>
      </c>
      <c r="H742" s="5">
        <f>SUMIFS(base_de_dados!$T:$T,base_de_dados!$B:$B,$B742,base_de_dados!$G:$G,H$61,base_de_dados!$H:$H,$L$1,base_de_dados!$C:$C,$A742,base_de_dados!$M:$M,"&lt;=2007",base_de_dados!$O:$O,"&gt;=39447")</f>
        <v>0</v>
      </c>
      <c r="I742" s="5">
        <f>SUMIFS(base_de_dados!$T:$T,base_de_dados!$B:$B,$B742,base_de_dados!$G:$G,I$61,base_de_dados!$H:$H,$L$1,base_de_dados!$C:$C,$A742,base_de_dados!$M:$M,"&lt;=2007",base_de_dados!$O:$O,"&gt;=39447")</f>
        <v>0</v>
      </c>
      <c r="J742" s="5">
        <f>SUMIFS(base_de_dados!$T:$T,base_de_dados!$B:$B,$B742,base_de_dados!$G:$G,J$61,base_de_dados!$H:$H,$L$1,base_de_dados!$C:$C,$A742,base_de_dados!$M:$M,"&lt;=2007",base_de_dados!$O:$O,"&gt;=39447")</f>
        <v>0</v>
      </c>
      <c r="K742" s="32">
        <f t="shared" si="16"/>
        <v>0</v>
      </c>
      <c r="M742" s="57"/>
      <c r="N742" s="52"/>
      <c r="O742" s="58"/>
      <c r="P742" s="58"/>
      <c r="Q742" s="58"/>
      <c r="R742" s="58"/>
      <c r="S742" s="58"/>
      <c r="T742" s="58"/>
      <c r="U742" s="58"/>
      <c r="V742" s="58"/>
      <c r="W742" s="59"/>
      <c r="X742" s="47"/>
      <c r="Y742" s="47"/>
      <c r="Z742" s="47"/>
    </row>
    <row r="743" spans="1:26" x14ac:dyDescent="0.25">
      <c r="A743" s="29">
        <v>6</v>
      </c>
      <c r="B743" s="27" t="s">
        <v>1076</v>
      </c>
      <c r="C743" s="5">
        <f>SUMIFS(base_de_dados!$T:$T,base_de_dados!$B:$B,$B743,base_de_dados!$G:$G,C$61,base_de_dados!$H:$H,$L$1,base_de_dados!$C:$C,$A743,base_de_dados!$M:$M,"&lt;=2007",base_de_dados!$O:$O,"&gt;=39447")</f>
        <v>0</v>
      </c>
      <c r="D743" s="5">
        <f>SUMIFS(base_de_dados!$T:$T,base_de_dados!$B:$B,$B743,base_de_dados!$G:$G,D$61,base_de_dados!$H:$H,$L$1,base_de_dados!$C:$C,$A743,base_de_dados!$M:$M,"&lt;=2007",base_de_dados!$O:$O,"&gt;=39447")</f>
        <v>0</v>
      </c>
      <c r="E743" s="5">
        <f>SUMIFS(base_de_dados!$T:$T,base_de_dados!$B:$B,$B743,base_de_dados!$G:$G,E$61,base_de_dados!$H:$H,$L$1,base_de_dados!$C:$C,$A743,base_de_dados!$M:$M,"&lt;=2007",base_de_dados!$O:$O,"&gt;=39447")</f>
        <v>0</v>
      </c>
      <c r="F743" s="5">
        <f>SUMIFS(base_de_dados!$T:$T,base_de_dados!$B:$B,$B743,base_de_dados!$G:$G,F$61,base_de_dados!$H:$H,$L$1,base_de_dados!$C:$C,$A743,base_de_dados!$M:$M,"&lt;=2007",base_de_dados!$O:$O,"&gt;=39447")</f>
        <v>0</v>
      </c>
      <c r="G743" s="5">
        <f>SUMIFS(base_de_dados!$T:$T,base_de_dados!$B:$B,$B743,base_de_dados!$G:$G,G$61,base_de_dados!$H:$H,$L$1,base_de_dados!$C:$C,$A743,base_de_dados!$M:$M,"&lt;=2007",base_de_dados!$O:$O,"&gt;=39447")</f>
        <v>0</v>
      </c>
      <c r="H743" s="5">
        <f>SUMIFS(base_de_dados!$T:$T,base_de_dados!$B:$B,$B743,base_de_dados!$G:$G,H$61,base_de_dados!$H:$H,$L$1,base_de_dados!$C:$C,$A743,base_de_dados!$M:$M,"&lt;=2007",base_de_dados!$O:$O,"&gt;=39447")</f>
        <v>0</v>
      </c>
      <c r="I743" s="5">
        <f>SUMIFS(base_de_dados!$T:$T,base_de_dados!$B:$B,$B743,base_de_dados!$G:$G,I$61,base_de_dados!$H:$H,$L$1,base_de_dados!$C:$C,$A743,base_de_dados!$M:$M,"&lt;=2007",base_de_dados!$O:$O,"&gt;=39447")</f>
        <v>0</v>
      </c>
      <c r="J743" s="5">
        <f>SUMIFS(base_de_dados!$T:$T,base_de_dados!$B:$B,$B743,base_de_dados!$G:$G,J$61,base_de_dados!$H:$H,$L$1,base_de_dados!$C:$C,$A743,base_de_dados!$M:$M,"&lt;=2007",base_de_dados!$O:$O,"&gt;=39447")</f>
        <v>0</v>
      </c>
      <c r="K743" s="32">
        <f t="shared" si="16"/>
        <v>0</v>
      </c>
      <c r="M743" s="57"/>
      <c r="N743" s="52"/>
      <c r="O743" s="58"/>
      <c r="P743" s="58"/>
      <c r="Q743" s="58"/>
      <c r="R743" s="58"/>
      <c r="S743" s="58"/>
      <c r="T743" s="58"/>
      <c r="U743" s="58"/>
      <c r="V743" s="58"/>
      <c r="W743" s="59"/>
      <c r="X743" s="47"/>
      <c r="Y743" s="47"/>
      <c r="Z743" s="47"/>
    </row>
    <row r="744" spans="1:26" x14ac:dyDescent="0.25">
      <c r="A744" s="29">
        <v>6</v>
      </c>
      <c r="B744" s="27" t="s">
        <v>1128</v>
      </c>
      <c r="C744" s="5">
        <f>SUMIFS(base_de_dados!$T:$T,base_de_dados!$B:$B,$B744,base_de_dados!$G:$G,C$61,base_de_dados!$H:$H,$L$1,base_de_dados!$C:$C,$A744,base_de_dados!$M:$M,"&lt;=2007",base_de_dados!$O:$O,"&gt;=39447")</f>
        <v>0</v>
      </c>
      <c r="D744" s="5">
        <f>SUMIFS(base_de_dados!$T:$T,base_de_dados!$B:$B,$B744,base_de_dados!$G:$G,D$61,base_de_dados!$H:$H,$L$1,base_de_dados!$C:$C,$A744,base_de_dados!$M:$M,"&lt;=2007",base_de_dados!$O:$O,"&gt;=39447")</f>
        <v>0</v>
      </c>
      <c r="E744" s="5">
        <f>SUMIFS(base_de_dados!$T:$T,base_de_dados!$B:$B,$B744,base_de_dados!$G:$G,E$61,base_de_dados!$H:$H,$L$1,base_de_dados!$C:$C,$A744,base_de_dados!$M:$M,"&lt;=2007",base_de_dados!$O:$O,"&gt;=39447")</f>
        <v>0</v>
      </c>
      <c r="F744" s="5">
        <f>SUMIFS(base_de_dados!$T:$T,base_de_dados!$B:$B,$B744,base_de_dados!$G:$G,F$61,base_de_dados!$H:$H,$L$1,base_de_dados!$C:$C,$A744,base_de_dados!$M:$M,"&lt;=2007",base_de_dados!$O:$O,"&gt;=39447")</f>
        <v>0</v>
      </c>
      <c r="G744" s="5">
        <f>SUMIFS(base_de_dados!$T:$T,base_de_dados!$B:$B,$B744,base_de_dados!$G:$G,G$61,base_de_dados!$H:$H,$L$1,base_de_dados!$C:$C,$A744,base_de_dados!$M:$M,"&lt;=2007",base_de_dados!$O:$O,"&gt;=39447")</f>
        <v>0</v>
      </c>
      <c r="H744" s="5">
        <f>SUMIFS(base_de_dados!$T:$T,base_de_dados!$B:$B,$B744,base_de_dados!$G:$G,H$61,base_de_dados!$H:$H,$L$1,base_de_dados!$C:$C,$A744,base_de_dados!$M:$M,"&lt;=2007",base_de_dados!$O:$O,"&gt;=39447")</f>
        <v>0</v>
      </c>
      <c r="I744" s="5">
        <f>SUMIFS(base_de_dados!$T:$T,base_de_dados!$B:$B,$B744,base_de_dados!$G:$G,I$61,base_de_dados!$H:$H,$L$1,base_de_dados!$C:$C,$A744,base_de_dados!$M:$M,"&lt;=2007",base_de_dados!$O:$O,"&gt;=39447")</f>
        <v>0</v>
      </c>
      <c r="J744" s="5">
        <f>SUMIFS(base_de_dados!$T:$T,base_de_dados!$B:$B,$B744,base_de_dados!$G:$G,J$61,base_de_dados!$H:$H,$L$1,base_de_dados!$C:$C,$A744,base_de_dados!$M:$M,"&lt;=2007",base_de_dados!$O:$O,"&gt;=39447")</f>
        <v>0</v>
      </c>
      <c r="K744" s="32">
        <f t="shared" si="16"/>
        <v>0</v>
      </c>
      <c r="M744" s="57"/>
      <c r="N744" s="52"/>
      <c r="O744" s="58"/>
      <c r="P744" s="58"/>
      <c r="Q744" s="58"/>
      <c r="R744" s="58"/>
      <c r="S744" s="58"/>
      <c r="T744" s="58"/>
      <c r="U744" s="58"/>
      <c r="V744" s="58"/>
      <c r="W744" s="59"/>
      <c r="X744" s="47"/>
      <c r="Y744" s="47"/>
      <c r="Z744" s="47"/>
    </row>
    <row r="745" spans="1:26" x14ac:dyDescent="0.25">
      <c r="A745" s="29">
        <v>7</v>
      </c>
      <c r="B745" s="27" t="s">
        <v>702</v>
      </c>
      <c r="C745" s="5">
        <f>SUMIFS(base_de_dados!$T:$T,base_de_dados!$B:$B,$B745,base_de_dados!$G:$G,C$61,base_de_dados!$H:$H,$L$1,base_de_dados!$C:$C,$A745,base_de_dados!$M:$M,"&lt;=2007",base_de_dados!$O:$O,"&gt;=39447")</f>
        <v>0</v>
      </c>
      <c r="D745" s="5">
        <f>SUMIFS(base_de_dados!$T:$T,base_de_dados!$B:$B,$B745,base_de_dados!$G:$G,D$61,base_de_dados!$H:$H,$L$1,base_de_dados!$C:$C,$A745,base_de_dados!$M:$M,"&lt;=2007",base_de_dados!$O:$O,"&gt;=39447")</f>
        <v>0</v>
      </c>
      <c r="E745" s="5">
        <f>SUMIFS(base_de_dados!$T:$T,base_de_dados!$B:$B,$B745,base_de_dados!$G:$G,E$61,base_de_dados!$H:$H,$L$1,base_de_dados!$C:$C,$A745,base_de_dados!$M:$M,"&lt;=2007",base_de_dados!$O:$O,"&gt;=39447")</f>
        <v>0</v>
      </c>
      <c r="F745" s="5">
        <f>SUMIFS(base_de_dados!$T:$T,base_de_dados!$B:$B,$B745,base_de_dados!$G:$G,F$61,base_de_dados!$H:$H,$L$1,base_de_dados!$C:$C,$A745,base_de_dados!$M:$M,"&lt;=2007",base_de_dados!$O:$O,"&gt;=39447")</f>
        <v>0</v>
      </c>
      <c r="G745" s="5">
        <f>SUMIFS(base_de_dados!$T:$T,base_de_dados!$B:$B,$B745,base_de_dados!$G:$G,G$61,base_de_dados!$H:$H,$L$1,base_de_dados!$C:$C,$A745,base_de_dados!$M:$M,"&lt;=2007",base_de_dados!$O:$O,"&gt;=39447")</f>
        <v>0</v>
      </c>
      <c r="H745" s="5">
        <f>SUMIFS(base_de_dados!$T:$T,base_de_dados!$B:$B,$B745,base_de_dados!$G:$G,H$61,base_de_dados!$H:$H,$L$1,base_de_dados!$C:$C,$A745,base_de_dados!$M:$M,"&lt;=2007",base_de_dados!$O:$O,"&gt;=39447")</f>
        <v>0</v>
      </c>
      <c r="I745" s="5">
        <f>SUMIFS(base_de_dados!$T:$T,base_de_dados!$B:$B,$B745,base_de_dados!$G:$G,I$61,base_de_dados!$H:$H,$L$1,base_de_dados!$C:$C,$A745,base_de_dados!$M:$M,"&lt;=2007",base_de_dados!$O:$O,"&gt;=39447")</f>
        <v>0</v>
      </c>
      <c r="J745" s="5">
        <f>SUMIFS(base_de_dados!$T:$T,base_de_dados!$B:$B,$B745,base_de_dados!$G:$G,J$61,base_de_dados!$H:$H,$L$1,base_de_dados!$C:$C,$A745,base_de_dados!$M:$M,"&lt;=2007",base_de_dados!$O:$O,"&gt;=39447")</f>
        <v>0</v>
      </c>
      <c r="K745" s="32">
        <f t="shared" si="16"/>
        <v>0</v>
      </c>
      <c r="M745" s="57"/>
      <c r="N745" s="52"/>
      <c r="O745" s="58"/>
      <c r="P745" s="58"/>
      <c r="Q745" s="58"/>
      <c r="R745" s="58"/>
      <c r="S745" s="58"/>
      <c r="T745" s="58"/>
      <c r="U745" s="58"/>
      <c r="V745" s="58"/>
      <c r="W745" s="59"/>
      <c r="X745" s="47"/>
      <c r="Y745" s="47"/>
      <c r="Z745" s="47"/>
    </row>
    <row r="746" spans="1:26" x14ac:dyDescent="0.25">
      <c r="A746" s="29">
        <v>7</v>
      </c>
      <c r="B746" s="27" t="s">
        <v>855</v>
      </c>
      <c r="C746" s="5">
        <f>SUMIFS(base_de_dados!$T:$T,base_de_dados!$B:$B,$B746,base_de_dados!$G:$G,C$61,base_de_dados!$H:$H,$L$1,base_de_dados!$C:$C,$A746,base_de_dados!$M:$M,"&lt;=2007",base_de_dados!$O:$O,"&gt;=39447")</f>
        <v>0</v>
      </c>
      <c r="D746" s="5">
        <f>SUMIFS(base_de_dados!$T:$T,base_de_dados!$B:$B,$B746,base_de_dados!$G:$G,D$61,base_de_dados!$H:$H,$L$1,base_de_dados!$C:$C,$A746,base_de_dados!$M:$M,"&lt;=2007",base_de_dados!$O:$O,"&gt;=39447")</f>
        <v>0</v>
      </c>
      <c r="E746" s="5">
        <f>SUMIFS(base_de_dados!$T:$T,base_de_dados!$B:$B,$B746,base_de_dados!$G:$G,E$61,base_de_dados!$H:$H,$L$1,base_de_dados!$C:$C,$A746,base_de_dados!$M:$M,"&lt;=2007",base_de_dados!$O:$O,"&gt;=39447")</f>
        <v>0</v>
      </c>
      <c r="F746" s="5">
        <f>SUMIFS(base_de_dados!$T:$T,base_de_dados!$B:$B,$B746,base_de_dados!$G:$G,F$61,base_de_dados!$H:$H,$L$1,base_de_dados!$C:$C,$A746,base_de_dados!$M:$M,"&lt;=2007",base_de_dados!$O:$O,"&gt;=39447")</f>
        <v>0</v>
      </c>
      <c r="G746" s="5">
        <f>SUMIFS(base_de_dados!$T:$T,base_de_dados!$B:$B,$B746,base_de_dados!$G:$G,G$61,base_de_dados!$H:$H,$L$1,base_de_dados!$C:$C,$A746,base_de_dados!$M:$M,"&lt;=2007",base_de_dados!$O:$O,"&gt;=39447")</f>
        <v>0</v>
      </c>
      <c r="H746" s="5">
        <f>SUMIFS(base_de_dados!$T:$T,base_de_dados!$B:$B,$B746,base_de_dados!$G:$G,H$61,base_de_dados!$H:$H,$L$1,base_de_dados!$C:$C,$A746,base_de_dados!$M:$M,"&lt;=2007",base_de_dados!$O:$O,"&gt;=39447")</f>
        <v>0</v>
      </c>
      <c r="I746" s="5">
        <f>SUMIFS(base_de_dados!$T:$T,base_de_dados!$B:$B,$B746,base_de_dados!$G:$G,I$61,base_de_dados!$H:$H,$L$1,base_de_dados!$C:$C,$A746,base_de_dados!$M:$M,"&lt;=2007",base_de_dados!$O:$O,"&gt;=39447")</f>
        <v>0</v>
      </c>
      <c r="J746" s="5">
        <f>SUMIFS(base_de_dados!$T:$T,base_de_dados!$B:$B,$B746,base_de_dados!$G:$G,J$61,base_de_dados!$H:$H,$L$1,base_de_dados!$C:$C,$A746,base_de_dados!$M:$M,"&lt;=2007",base_de_dados!$O:$O,"&gt;=39447")</f>
        <v>0</v>
      </c>
      <c r="K746" s="32">
        <f t="shared" si="16"/>
        <v>0</v>
      </c>
      <c r="M746" s="57"/>
      <c r="N746" s="52"/>
      <c r="O746" s="58"/>
      <c r="P746" s="58"/>
      <c r="Q746" s="58"/>
      <c r="R746" s="58"/>
      <c r="S746" s="58"/>
      <c r="T746" s="58"/>
      <c r="U746" s="58"/>
      <c r="V746" s="58"/>
      <c r="W746" s="59"/>
      <c r="X746" s="47"/>
      <c r="Y746" s="47"/>
      <c r="Z746" s="47"/>
    </row>
    <row r="747" spans="1:26" x14ac:dyDescent="0.25">
      <c r="A747" s="29">
        <v>7</v>
      </c>
      <c r="B747" s="27" t="s">
        <v>916</v>
      </c>
      <c r="C747" s="5">
        <f>SUMIFS(base_de_dados!$T:$T,base_de_dados!$B:$B,$B747,base_de_dados!$G:$G,C$61,base_de_dados!$H:$H,$L$1,base_de_dados!$C:$C,$A747,base_de_dados!$M:$M,"&lt;=2007",base_de_dados!$O:$O,"&gt;=39447")</f>
        <v>0</v>
      </c>
      <c r="D747" s="5">
        <f>SUMIFS(base_de_dados!$T:$T,base_de_dados!$B:$B,$B747,base_de_dados!$G:$G,D$61,base_de_dados!$H:$H,$L$1,base_de_dados!$C:$C,$A747,base_de_dados!$M:$M,"&lt;=2007",base_de_dados!$O:$O,"&gt;=39447")</f>
        <v>0</v>
      </c>
      <c r="E747" s="5">
        <f>SUMIFS(base_de_dados!$T:$T,base_de_dados!$B:$B,$B747,base_de_dados!$G:$G,E$61,base_de_dados!$H:$H,$L$1,base_de_dados!$C:$C,$A747,base_de_dados!$M:$M,"&lt;=2007",base_de_dados!$O:$O,"&gt;=39447")</f>
        <v>0</v>
      </c>
      <c r="F747" s="5">
        <f>SUMIFS(base_de_dados!$T:$T,base_de_dados!$B:$B,$B747,base_de_dados!$G:$G,F$61,base_de_dados!$H:$H,$L$1,base_de_dados!$C:$C,$A747,base_de_dados!$M:$M,"&lt;=2007",base_de_dados!$O:$O,"&gt;=39447")</f>
        <v>0</v>
      </c>
      <c r="G747" s="5">
        <f>SUMIFS(base_de_dados!$T:$T,base_de_dados!$B:$B,$B747,base_de_dados!$G:$G,G$61,base_de_dados!$H:$H,$L$1,base_de_dados!$C:$C,$A747,base_de_dados!$M:$M,"&lt;=2007",base_de_dados!$O:$O,"&gt;=39447")</f>
        <v>0</v>
      </c>
      <c r="H747" s="5">
        <f>SUMIFS(base_de_dados!$T:$T,base_de_dados!$B:$B,$B747,base_de_dados!$G:$G,H$61,base_de_dados!$H:$H,$L$1,base_de_dados!$C:$C,$A747,base_de_dados!$M:$M,"&lt;=2007",base_de_dados!$O:$O,"&gt;=39447")</f>
        <v>0</v>
      </c>
      <c r="I747" s="5">
        <f>SUMIFS(base_de_dados!$T:$T,base_de_dados!$B:$B,$B747,base_de_dados!$G:$G,I$61,base_de_dados!$H:$H,$L$1,base_de_dados!$C:$C,$A747,base_de_dados!$M:$M,"&lt;=2007",base_de_dados!$O:$O,"&gt;=39447")</f>
        <v>0</v>
      </c>
      <c r="J747" s="5">
        <f>SUMIFS(base_de_dados!$T:$T,base_de_dados!$B:$B,$B747,base_de_dados!$G:$G,J$61,base_de_dados!$H:$H,$L$1,base_de_dados!$C:$C,$A747,base_de_dados!$M:$M,"&lt;=2007",base_de_dados!$O:$O,"&gt;=39447")</f>
        <v>0</v>
      </c>
      <c r="K747" s="32">
        <f t="shared" si="16"/>
        <v>0</v>
      </c>
      <c r="M747" s="57"/>
      <c r="N747" s="52"/>
      <c r="O747" s="58"/>
      <c r="P747" s="58"/>
      <c r="Q747" s="58"/>
      <c r="R747" s="58"/>
      <c r="S747" s="58"/>
      <c r="T747" s="58"/>
      <c r="U747" s="58"/>
      <c r="V747" s="58"/>
      <c r="W747" s="59"/>
      <c r="X747" s="47"/>
      <c r="Y747" s="47"/>
      <c r="Z747" s="47"/>
    </row>
    <row r="748" spans="1:26" x14ac:dyDescent="0.25">
      <c r="A748" s="29">
        <v>7</v>
      </c>
      <c r="B748" s="27" t="s">
        <v>1034</v>
      </c>
      <c r="C748" s="5">
        <f>SUMIFS(base_de_dados!$T:$T,base_de_dados!$B:$B,$B748,base_de_dados!$G:$G,C$61,base_de_dados!$H:$H,$L$1,base_de_dados!$C:$C,$A748,base_de_dados!$M:$M,"&lt;=2007",base_de_dados!$O:$O,"&gt;=39447")</f>
        <v>0</v>
      </c>
      <c r="D748" s="5">
        <f>SUMIFS(base_de_dados!$T:$T,base_de_dados!$B:$B,$B748,base_de_dados!$G:$G,D$61,base_de_dados!$H:$H,$L$1,base_de_dados!$C:$C,$A748,base_de_dados!$M:$M,"&lt;=2007",base_de_dados!$O:$O,"&gt;=39447")</f>
        <v>0</v>
      </c>
      <c r="E748" s="5">
        <f>SUMIFS(base_de_dados!$T:$T,base_de_dados!$B:$B,$B748,base_de_dados!$G:$G,E$61,base_de_dados!$H:$H,$L$1,base_de_dados!$C:$C,$A748,base_de_dados!$M:$M,"&lt;=2007",base_de_dados!$O:$O,"&gt;=39447")</f>
        <v>0</v>
      </c>
      <c r="F748" s="5">
        <f>SUMIFS(base_de_dados!$T:$T,base_de_dados!$B:$B,$B748,base_de_dados!$G:$G,F$61,base_de_dados!$H:$H,$L$1,base_de_dados!$C:$C,$A748,base_de_dados!$M:$M,"&lt;=2007",base_de_dados!$O:$O,"&gt;=39447")</f>
        <v>0</v>
      </c>
      <c r="G748" s="5">
        <f>SUMIFS(base_de_dados!$T:$T,base_de_dados!$B:$B,$B748,base_de_dados!$G:$G,G$61,base_de_dados!$H:$H,$L$1,base_de_dados!$C:$C,$A748,base_de_dados!$M:$M,"&lt;=2007",base_de_dados!$O:$O,"&gt;=39447")</f>
        <v>0</v>
      </c>
      <c r="H748" s="5">
        <f>SUMIFS(base_de_dados!$T:$T,base_de_dados!$B:$B,$B748,base_de_dados!$G:$G,H$61,base_de_dados!$H:$H,$L$1,base_de_dados!$C:$C,$A748,base_de_dados!$M:$M,"&lt;=2007",base_de_dados!$O:$O,"&gt;=39447")</f>
        <v>0</v>
      </c>
      <c r="I748" s="5">
        <f>SUMIFS(base_de_dados!$T:$T,base_de_dados!$B:$B,$B748,base_de_dados!$G:$G,I$61,base_de_dados!$H:$H,$L$1,base_de_dados!$C:$C,$A748,base_de_dados!$M:$M,"&lt;=2007",base_de_dados!$O:$O,"&gt;=39447")</f>
        <v>0</v>
      </c>
      <c r="J748" s="5">
        <f>SUMIFS(base_de_dados!$T:$T,base_de_dados!$B:$B,$B748,base_de_dados!$G:$G,J$61,base_de_dados!$H:$H,$L$1,base_de_dados!$C:$C,$A748,base_de_dados!$M:$M,"&lt;=2007",base_de_dados!$O:$O,"&gt;=39447")</f>
        <v>0</v>
      </c>
      <c r="K748" s="32">
        <f t="shared" si="16"/>
        <v>0</v>
      </c>
      <c r="M748" s="57"/>
      <c r="N748" s="52"/>
      <c r="O748" s="58"/>
      <c r="P748" s="58"/>
      <c r="Q748" s="58"/>
      <c r="R748" s="58"/>
      <c r="S748" s="58"/>
      <c r="T748" s="58"/>
      <c r="U748" s="58"/>
      <c r="V748" s="58"/>
      <c r="W748" s="59"/>
      <c r="X748" s="47"/>
      <c r="Y748" s="47"/>
      <c r="Z748" s="47"/>
    </row>
    <row r="749" spans="1:26" x14ac:dyDescent="0.25">
      <c r="A749" s="29">
        <v>7</v>
      </c>
      <c r="B749" s="27" t="s">
        <v>1056</v>
      </c>
      <c r="C749" s="5">
        <f>SUMIFS(base_de_dados!$T:$T,base_de_dados!$B:$B,$B749,base_de_dados!$G:$G,C$61,base_de_dados!$H:$H,$L$1,base_de_dados!$C:$C,$A749,base_de_dados!$M:$M,"&lt;=2007",base_de_dados!$O:$O,"&gt;=39447")</f>
        <v>0</v>
      </c>
      <c r="D749" s="5">
        <f>SUMIFS(base_de_dados!$T:$T,base_de_dados!$B:$B,$B749,base_de_dados!$G:$G,D$61,base_de_dados!$H:$H,$L$1,base_de_dados!$C:$C,$A749,base_de_dados!$M:$M,"&lt;=2007",base_de_dados!$O:$O,"&gt;=39447")</f>
        <v>0</v>
      </c>
      <c r="E749" s="5">
        <f>SUMIFS(base_de_dados!$T:$T,base_de_dados!$B:$B,$B749,base_de_dados!$G:$G,E$61,base_de_dados!$H:$H,$L$1,base_de_dados!$C:$C,$A749,base_de_dados!$M:$M,"&lt;=2007",base_de_dados!$O:$O,"&gt;=39447")</f>
        <v>0</v>
      </c>
      <c r="F749" s="5">
        <f>SUMIFS(base_de_dados!$T:$T,base_de_dados!$B:$B,$B749,base_de_dados!$G:$G,F$61,base_de_dados!$H:$H,$L$1,base_de_dados!$C:$C,$A749,base_de_dados!$M:$M,"&lt;=2007",base_de_dados!$O:$O,"&gt;=39447")</f>
        <v>0</v>
      </c>
      <c r="G749" s="5">
        <f>SUMIFS(base_de_dados!$T:$T,base_de_dados!$B:$B,$B749,base_de_dados!$G:$G,G$61,base_de_dados!$H:$H,$L$1,base_de_dados!$C:$C,$A749,base_de_dados!$M:$M,"&lt;=2007",base_de_dados!$O:$O,"&gt;=39447")</f>
        <v>0</v>
      </c>
      <c r="H749" s="5">
        <f>SUMIFS(base_de_dados!$T:$T,base_de_dados!$B:$B,$B749,base_de_dados!$G:$G,H$61,base_de_dados!$H:$H,$L$1,base_de_dados!$C:$C,$A749,base_de_dados!$M:$M,"&lt;=2007",base_de_dados!$O:$O,"&gt;=39447")</f>
        <v>0</v>
      </c>
      <c r="I749" s="5">
        <f>SUMIFS(base_de_dados!$T:$T,base_de_dados!$B:$B,$B749,base_de_dados!$G:$G,I$61,base_de_dados!$H:$H,$L$1,base_de_dados!$C:$C,$A749,base_de_dados!$M:$M,"&lt;=2007",base_de_dados!$O:$O,"&gt;=39447")</f>
        <v>0</v>
      </c>
      <c r="J749" s="5">
        <f>SUMIFS(base_de_dados!$T:$T,base_de_dados!$B:$B,$B749,base_de_dados!$G:$G,J$61,base_de_dados!$H:$H,$L$1,base_de_dados!$C:$C,$A749,base_de_dados!$M:$M,"&lt;=2007",base_de_dados!$O:$O,"&gt;=39447")</f>
        <v>0</v>
      </c>
      <c r="K749" s="32">
        <f t="shared" si="16"/>
        <v>0</v>
      </c>
      <c r="M749" s="57"/>
      <c r="N749" s="52"/>
      <c r="O749" s="58"/>
      <c r="P749" s="58"/>
      <c r="Q749" s="58"/>
      <c r="R749" s="58"/>
      <c r="S749" s="58"/>
      <c r="T749" s="58"/>
      <c r="U749" s="58"/>
      <c r="V749" s="58"/>
      <c r="W749" s="59"/>
      <c r="X749" s="47"/>
      <c r="Y749" s="47"/>
      <c r="Z749" s="47"/>
    </row>
    <row r="750" spans="1:26" x14ac:dyDescent="0.25">
      <c r="A750" s="29">
        <v>7</v>
      </c>
      <c r="B750" s="27" t="s">
        <v>1062</v>
      </c>
      <c r="C750" s="5">
        <f>SUMIFS(base_de_dados!$T:$T,base_de_dados!$B:$B,$B750,base_de_dados!$G:$G,C$61,base_de_dados!$H:$H,$L$1,base_de_dados!$C:$C,$A750,base_de_dados!$M:$M,"&lt;=2007",base_de_dados!$O:$O,"&gt;=39447")</f>
        <v>0</v>
      </c>
      <c r="D750" s="5">
        <f>SUMIFS(base_de_dados!$T:$T,base_de_dados!$B:$B,$B750,base_de_dados!$G:$G,D$61,base_de_dados!$H:$H,$L$1,base_de_dados!$C:$C,$A750,base_de_dados!$M:$M,"&lt;=2007",base_de_dados!$O:$O,"&gt;=39447")</f>
        <v>0</v>
      </c>
      <c r="E750" s="5">
        <f>SUMIFS(base_de_dados!$T:$T,base_de_dados!$B:$B,$B750,base_de_dados!$G:$G,E$61,base_de_dados!$H:$H,$L$1,base_de_dados!$C:$C,$A750,base_de_dados!$M:$M,"&lt;=2007",base_de_dados!$O:$O,"&gt;=39447")</f>
        <v>0</v>
      </c>
      <c r="F750" s="5">
        <f>SUMIFS(base_de_dados!$T:$T,base_de_dados!$B:$B,$B750,base_de_dados!$G:$G,F$61,base_de_dados!$H:$H,$L$1,base_de_dados!$C:$C,$A750,base_de_dados!$M:$M,"&lt;=2007",base_de_dados!$O:$O,"&gt;=39447")</f>
        <v>0</v>
      </c>
      <c r="G750" s="5">
        <f>SUMIFS(base_de_dados!$T:$T,base_de_dados!$B:$B,$B750,base_de_dados!$G:$G,G$61,base_de_dados!$H:$H,$L$1,base_de_dados!$C:$C,$A750,base_de_dados!$M:$M,"&lt;=2007",base_de_dados!$O:$O,"&gt;=39447")</f>
        <v>0</v>
      </c>
      <c r="H750" s="5">
        <f>SUMIFS(base_de_dados!$T:$T,base_de_dados!$B:$B,$B750,base_de_dados!$G:$G,H$61,base_de_dados!$H:$H,$L$1,base_de_dados!$C:$C,$A750,base_de_dados!$M:$M,"&lt;=2007",base_de_dados!$O:$O,"&gt;=39447")</f>
        <v>0</v>
      </c>
      <c r="I750" s="5">
        <f>SUMIFS(base_de_dados!$T:$T,base_de_dados!$B:$B,$B750,base_de_dados!$G:$G,I$61,base_de_dados!$H:$H,$L$1,base_de_dados!$C:$C,$A750,base_de_dados!$M:$M,"&lt;=2007",base_de_dados!$O:$O,"&gt;=39447")</f>
        <v>0</v>
      </c>
      <c r="J750" s="5">
        <f>SUMIFS(base_de_dados!$T:$T,base_de_dados!$B:$B,$B750,base_de_dados!$G:$G,J$61,base_de_dados!$H:$H,$L$1,base_de_dados!$C:$C,$A750,base_de_dados!$M:$M,"&lt;=2007",base_de_dados!$O:$O,"&gt;=39447")</f>
        <v>0</v>
      </c>
      <c r="K750" s="32">
        <f t="shared" si="16"/>
        <v>0</v>
      </c>
      <c r="M750" s="57"/>
      <c r="N750" s="52"/>
      <c r="O750" s="58"/>
      <c r="P750" s="58"/>
      <c r="Q750" s="58"/>
      <c r="R750" s="58"/>
      <c r="S750" s="58"/>
      <c r="T750" s="58"/>
      <c r="U750" s="58"/>
      <c r="V750" s="58"/>
      <c r="W750" s="59"/>
      <c r="X750" s="47"/>
      <c r="Y750" s="47"/>
      <c r="Z750" s="47"/>
    </row>
    <row r="751" spans="1:26" x14ac:dyDescent="0.25">
      <c r="A751" s="29">
        <v>7</v>
      </c>
      <c r="B751" s="27" t="s">
        <v>1073</v>
      </c>
      <c r="C751" s="5">
        <f>SUMIFS(base_de_dados!$T:$T,base_de_dados!$B:$B,$B751,base_de_dados!$G:$G,C$61,base_de_dados!$H:$H,$L$1,base_de_dados!$C:$C,$A751,base_de_dados!$M:$M,"&lt;=2007",base_de_dados!$O:$O,"&gt;=39447")</f>
        <v>0</v>
      </c>
      <c r="D751" s="5">
        <f>SUMIFS(base_de_dados!$T:$T,base_de_dados!$B:$B,$B751,base_de_dados!$G:$G,D$61,base_de_dados!$H:$H,$L$1,base_de_dados!$C:$C,$A751,base_de_dados!$M:$M,"&lt;=2007",base_de_dados!$O:$O,"&gt;=39447")</f>
        <v>0</v>
      </c>
      <c r="E751" s="5">
        <f>SUMIFS(base_de_dados!$T:$T,base_de_dados!$B:$B,$B751,base_de_dados!$G:$G,E$61,base_de_dados!$H:$H,$L$1,base_de_dados!$C:$C,$A751,base_de_dados!$M:$M,"&lt;=2007",base_de_dados!$O:$O,"&gt;=39447")</f>
        <v>0</v>
      </c>
      <c r="F751" s="5">
        <f>SUMIFS(base_de_dados!$T:$T,base_de_dados!$B:$B,$B751,base_de_dados!$G:$G,F$61,base_de_dados!$H:$H,$L$1,base_de_dados!$C:$C,$A751,base_de_dados!$M:$M,"&lt;=2007",base_de_dados!$O:$O,"&gt;=39447")</f>
        <v>0</v>
      </c>
      <c r="G751" s="5">
        <f>SUMIFS(base_de_dados!$T:$T,base_de_dados!$B:$B,$B751,base_de_dados!$G:$G,G$61,base_de_dados!$H:$H,$L$1,base_de_dados!$C:$C,$A751,base_de_dados!$M:$M,"&lt;=2007",base_de_dados!$O:$O,"&gt;=39447")</f>
        <v>0</v>
      </c>
      <c r="H751" s="5">
        <f>SUMIFS(base_de_dados!$T:$T,base_de_dados!$B:$B,$B751,base_de_dados!$G:$G,H$61,base_de_dados!$H:$H,$L$1,base_de_dados!$C:$C,$A751,base_de_dados!$M:$M,"&lt;=2007",base_de_dados!$O:$O,"&gt;=39447")</f>
        <v>0</v>
      </c>
      <c r="I751" s="5">
        <f>SUMIFS(base_de_dados!$T:$T,base_de_dados!$B:$B,$B751,base_de_dados!$G:$G,I$61,base_de_dados!$H:$H,$L$1,base_de_dados!$C:$C,$A751,base_de_dados!$M:$M,"&lt;=2007",base_de_dados!$O:$O,"&gt;=39447")</f>
        <v>0</v>
      </c>
      <c r="J751" s="5">
        <f>SUMIFS(base_de_dados!$T:$T,base_de_dados!$B:$B,$B751,base_de_dados!$G:$G,J$61,base_de_dados!$H:$H,$L$1,base_de_dados!$C:$C,$A751,base_de_dados!$M:$M,"&lt;=2007",base_de_dados!$O:$O,"&gt;=39447")</f>
        <v>0</v>
      </c>
      <c r="K751" s="32">
        <f t="shared" si="16"/>
        <v>0</v>
      </c>
      <c r="M751" s="57"/>
      <c r="N751" s="52"/>
      <c r="O751" s="58"/>
      <c r="P751" s="58"/>
      <c r="Q751" s="58"/>
      <c r="R751" s="58"/>
      <c r="S751" s="58"/>
      <c r="T751" s="58"/>
      <c r="U751" s="58"/>
      <c r="V751" s="58"/>
      <c r="W751" s="59"/>
      <c r="X751" s="47"/>
      <c r="Y751" s="47"/>
      <c r="Z751" s="47"/>
    </row>
    <row r="752" spans="1:26" x14ac:dyDescent="0.25">
      <c r="A752" s="29">
        <v>8</v>
      </c>
      <c r="B752" s="27" t="s">
        <v>618</v>
      </c>
      <c r="C752" s="5">
        <f>SUMIFS(base_de_dados!$T:$T,base_de_dados!$B:$B,$B752,base_de_dados!$G:$G,C$61,base_de_dados!$H:$H,$L$1,base_de_dados!$C:$C,$A752,base_de_dados!$M:$M,"&lt;=2007",base_de_dados!$O:$O,"&gt;=39447")</f>
        <v>0</v>
      </c>
      <c r="D752" s="5">
        <f>SUMIFS(base_de_dados!$T:$T,base_de_dados!$B:$B,$B752,base_de_dados!$G:$G,D$61,base_de_dados!$H:$H,$L$1,base_de_dados!$C:$C,$A752,base_de_dados!$M:$M,"&lt;=2007",base_de_dados!$O:$O,"&gt;=39447")</f>
        <v>0</v>
      </c>
      <c r="E752" s="5">
        <f>SUMIFS(base_de_dados!$T:$T,base_de_dados!$B:$B,$B752,base_de_dados!$G:$G,E$61,base_de_dados!$H:$H,$L$1,base_de_dados!$C:$C,$A752,base_de_dados!$M:$M,"&lt;=2007",base_de_dados!$O:$O,"&gt;=39447")</f>
        <v>0</v>
      </c>
      <c r="F752" s="5">
        <f>SUMIFS(base_de_dados!$T:$T,base_de_dados!$B:$B,$B752,base_de_dados!$G:$G,F$61,base_de_dados!$H:$H,$L$1,base_de_dados!$C:$C,$A752,base_de_dados!$M:$M,"&lt;=2007",base_de_dados!$O:$O,"&gt;=39447")</f>
        <v>3.2309741248097414E-2</v>
      </c>
      <c r="G752" s="5">
        <f>SUMIFS(base_de_dados!$T:$T,base_de_dados!$B:$B,$B752,base_de_dados!$G:$G,G$61,base_de_dados!$H:$H,$L$1,base_de_dados!$C:$C,$A752,base_de_dados!$M:$M,"&lt;=2007",base_de_dados!$O:$O,"&gt;=39447")</f>
        <v>0</v>
      </c>
      <c r="H752" s="5">
        <f>SUMIFS(base_de_dados!$T:$T,base_de_dados!$B:$B,$B752,base_de_dados!$G:$G,H$61,base_de_dados!$H:$H,$L$1,base_de_dados!$C:$C,$A752,base_de_dados!$M:$M,"&lt;=2007",base_de_dados!$O:$O,"&gt;=39447")</f>
        <v>0</v>
      </c>
      <c r="I752" s="5">
        <f>SUMIFS(base_de_dados!$T:$T,base_de_dados!$B:$B,$B752,base_de_dados!$G:$G,I$61,base_de_dados!$H:$H,$L$1,base_de_dados!$C:$C,$A752,base_de_dados!$M:$M,"&lt;=2007",base_de_dados!$O:$O,"&gt;=39447")</f>
        <v>0</v>
      </c>
      <c r="J752" s="5">
        <f>SUMIFS(base_de_dados!$T:$T,base_de_dados!$B:$B,$B752,base_de_dados!$G:$G,J$61,base_de_dados!$H:$H,$L$1,base_de_dados!$C:$C,$A752,base_de_dados!$M:$M,"&lt;=2007",base_de_dados!$O:$O,"&gt;=39447")</f>
        <v>0</v>
      </c>
      <c r="K752" s="32">
        <f t="shared" si="16"/>
        <v>3.2309741248097414E-2</v>
      </c>
      <c r="M752" s="57"/>
      <c r="N752" s="52"/>
      <c r="O752" s="58"/>
      <c r="P752" s="58"/>
      <c r="Q752" s="58"/>
      <c r="R752" s="58"/>
      <c r="S752" s="58"/>
      <c r="T752" s="58"/>
      <c r="U752" s="58"/>
      <c r="V752" s="58"/>
      <c r="W752" s="59"/>
      <c r="X752" s="47"/>
      <c r="Y752" s="47"/>
      <c r="Z752" s="47"/>
    </row>
    <row r="753" spans="1:26" x14ac:dyDescent="0.25">
      <c r="A753" s="29">
        <v>8</v>
      </c>
      <c r="B753" s="27" t="s">
        <v>741</v>
      </c>
      <c r="C753" s="5">
        <f>SUMIFS(base_de_dados!$T:$T,base_de_dados!$B:$B,$B753,base_de_dados!$G:$G,C$61,base_de_dados!$H:$H,$L$1,base_de_dados!$C:$C,$A753,base_de_dados!$M:$M,"&lt;=2007",base_de_dados!$O:$O,"&gt;=39447")</f>
        <v>0</v>
      </c>
      <c r="D753" s="5">
        <f>SUMIFS(base_de_dados!$T:$T,base_de_dados!$B:$B,$B753,base_de_dados!$G:$G,D$61,base_de_dados!$H:$H,$L$1,base_de_dados!$C:$C,$A753,base_de_dados!$M:$M,"&lt;=2007",base_de_dados!$O:$O,"&gt;=39447")</f>
        <v>0</v>
      </c>
      <c r="E753" s="5">
        <f>SUMIFS(base_de_dados!$T:$T,base_de_dados!$B:$B,$B753,base_de_dados!$G:$G,E$61,base_de_dados!$H:$H,$L$1,base_de_dados!$C:$C,$A753,base_de_dados!$M:$M,"&lt;=2007",base_de_dados!$O:$O,"&gt;=39447")</f>
        <v>0</v>
      </c>
      <c r="F753" s="5">
        <f>SUMIFS(base_de_dados!$T:$T,base_de_dados!$B:$B,$B753,base_de_dados!$G:$G,F$61,base_de_dados!$H:$H,$L$1,base_de_dados!$C:$C,$A753,base_de_dados!$M:$M,"&lt;=2007",base_de_dados!$O:$O,"&gt;=39447")</f>
        <v>0</v>
      </c>
      <c r="G753" s="5">
        <f>SUMIFS(base_de_dados!$T:$T,base_de_dados!$B:$B,$B753,base_de_dados!$G:$G,G$61,base_de_dados!$H:$H,$L$1,base_de_dados!$C:$C,$A753,base_de_dados!$M:$M,"&lt;=2007",base_de_dados!$O:$O,"&gt;=39447")</f>
        <v>0</v>
      </c>
      <c r="H753" s="5">
        <f>SUMIFS(base_de_dados!$T:$T,base_de_dados!$B:$B,$B753,base_de_dados!$G:$G,H$61,base_de_dados!$H:$H,$L$1,base_de_dados!$C:$C,$A753,base_de_dados!$M:$M,"&lt;=2007",base_de_dados!$O:$O,"&gt;=39447")</f>
        <v>0</v>
      </c>
      <c r="I753" s="5">
        <f>SUMIFS(base_de_dados!$T:$T,base_de_dados!$B:$B,$B753,base_de_dados!$G:$G,I$61,base_de_dados!$H:$H,$L$1,base_de_dados!$C:$C,$A753,base_de_dados!$M:$M,"&lt;=2007",base_de_dados!$O:$O,"&gt;=39447")</f>
        <v>0</v>
      </c>
      <c r="J753" s="5">
        <f>SUMIFS(base_de_dados!$T:$T,base_de_dados!$B:$B,$B753,base_de_dados!$G:$G,J$61,base_de_dados!$H:$H,$L$1,base_de_dados!$C:$C,$A753,base_de_dados!$M:$M,"&lt;=2007",base_de_dados!$O:$O,"&gt;=39447")</f>
        <v>0</v>
      </c>
      <c r="K753" s="32">
        <f t="shared" si="16"/>
        <v>0</v>
      </c>
      <c r="M753" s="57"/>
      <c r="N753" s="52"/>
      <c r="O753" s="58"/>
      <c r="P753" s="58"/>
      <c r="Q753" s="58"/>
      <c r="R753" s="58"/>
      <c r="S753" s="58"/>
      <c r="T753" s="58"/>
      <c r="U753" s="58"/>
      <c r="V753" s="58"/>
      <c r="W753" s="59"/>
      <c r="X753" s="47"/>
      <c r="Y753" s="47"/>
      <c r="Z753" s="47"/>
    </row>
    <row r="754" spans="1:26" x14ac:dyDescent="0.25">
      <c r="A754" s="29">
        <v>8</v>
      </c>
      <c r="B754" s="27" t="s">
        <v>952</v>
      </c>
      <c r="C754" s="5">
        <f>SUMIFS(base_de_dados!$T:$T,base_de_dados!$B:$B,$B754,base_de_dados!$G:$G,C$61,base_de_dados!$H:$H,$L$1,base_de_dados!$C:$C,$A754,base_de_dados!$M:$M,"&lt;=2007",base_de_dados!$O:$O,"&gt;=39447")</f>
        <v>0</v>
      </c>
      <c r="D754" s="5">
        <f>SUMIFS(base_de_dados!$T:$T,base_de_dados!$B:$B,$B754,base_de_dados!$G:$G,D$61,base_de_dados!$H:$H,$L$1,base_de_dados!$C:$C,$A754,base_de_dados!$M:$M,"&lt;=2007",base_de_dados!$O:$O,"&gt;=39447")</f>
        <v>0</v>
      </c>
      <c r="E754" s="5">
        <f>SUMIFS(base_de_dados!$T:$T,base_de_dados!$B:$B,$B754,base_de_dados!$G:$G,E$61,base_de_dados!$H:$H,$L$1,base_de_dados!$C:$C,$A754,base_de_dados!$M:$M,"&lt;=2007",base_de_dados!$O:$O,"&gt;=39447")</f>
        <v>0</v>
      </c>
      <c r="F754" s="5">
        <f>SUMIFS(base_de_dados!$T:$T,base_de_dados!$B:$B,$B754,base_de_dados!$G:$G,F$61,base_de_dados!$H:$H,$L$1,base_de_dados!$C:$C,$A754,base_de_dados!$M:$M,"&lt;=2007",base_de_dados!$O:$O,"&gt;=39447")</f>
        <v>0</v>
      </c>
      <c r="G754" s="5">
        <f>SUMIFS(base_de_dados!$T:$T,base_de_dados!$B:$B,$B754,base_de_dados!$G:$G,G$61,base_de_dados!$H:$H,$L$1,base_de_dados!$C:$C,$A754,base_de_dados!$M:$M,"&lt;=2007",base_de_dados!$O:$O,"&gt;=39447")</f>
        <v>0</v>
      </c>
      <c r="H754" s="5">
        <f>SUMIFS(base_de_dados!$T:$T,base_de_dados!$B:$B,$B754,base_de_dados!$G:$G,H$61,base_de_dados!$H:$H,$L$1,base_de_dados!$C:$C,$A754,base_de_dados!$M:$M,"&lt;=2007",base_de_dados!$O:$O,"&gt;=39447")</f>
        <v>0</v>
      </c>
      <c r="I754" s="5">
        <f>SUMIFS(base_de_dados!$T:$T,base_de_dados!$B:$B,$B754,base_de_dados!$G:$G,I$61,base_de_dados!$H:$H,$L$1,base_de_dados!$C:$C,$A754,base_de_dados!$M:$M,"&lt;=2007",base_de_dados!$O:$O,"&gt;=39447")</f>
        <v>0</v>
      </c>
      <c r="J754" s="5">
        <f>SUMIFS(base_de_dados!$T:$T,base_de_dados!$B:$B,$B754,base_de_dados!$G:$G,J$61,base_de_dados!$H:$H,$L$1,base_de_dados!$C:$C,$A754,base_de_dados!$M:$M,"&lt;=2007",base_de_dados!$O:$O,"&gt;=39447")</f>
        <v>0</v>
      </c>
      <c r="K754" s="32">
        <f t="shared" si="16"/>
        <v>0</v>
      </c>
      <c r="M754" s="57"/>
      <c r="N754" s="52"/>
      <c r="O754" s="58"/>
      <c r="P754" s="58"/>
      <c r="Q754" s="58"/>
      <c r="R754" s="58"/>
      <c r="S754" s="58"/>
      <c r="T754" s="58"/>
      <c r="U754" s="58"/>
      <c r="V754" s="58"/>
      <c r="W754" s="59"/>
      <c r="X754" s="47"/>
      <c r="Y754" s="47"/>
      <c r="Z754" s="47"/>
    </row>
    <row r="755" spans="1:26" x14ac:dyDescent="0.25">
      <c r="A755" s="29">
        <v>9</v>
      </c>
      <c r="B755" s="27" t="s">
        <v>662</v>
      </c>
      <c r="C755" s="5">
        <f>SUMIFS(base_de_dados!$T:$T,base_de_dados!$B:$B,$B755,base_de_dados!$G:$G,C$61,base_de_dados!$H:$H,$L$1,base_de_dados!$C:$C,$A755,base_de_dados!$M:$M,"&lt;=2007",base_de_dados!$O:$O,"&gt;=39447")</f>
        <v>0</v>
      </c>
      <c r="D755" s="5">
        <f>SUMIFS(base_de_dados!$T:$T,base_de_dados!$B:$B,$B755,base_de_dados!$G:$G,D$61,base_de_dados!$H:$H,$L$1,base_de_dados!$C:$C,$A755,base_de_dados!$M:$M,"&lt;=2007",base_de_dados!$O:$O,"&gt;=39447")</f>
        <v>0</v>
      </c>
      <c r="E755" s="5">
        <f>SUMIFS(base_de_dados!$T:$T,base_de_dados!$B:$B,$B755,base_de_dados!$G:$G,E$61,base_de_dados!$H:$H,$L$1,base_de_dados!$C:$C,$A755,base_de_dados!$M:$M,"&lt;=2007",base_de_dados!$O:$O,"&gt;=39447")</f>
        <v>0</v>
      </c>
      <c r="F755" s="5">
        <f>SUMIFS(base_de_dados!$T:$T,base_de_dados!$B:$B,$B755,base_de_dados!$G:$G,F$61,base_de_dados!$H:$H,$L$1,base_de_dados!$C:$C,$A755,base_de_dados!$M:$M,"&lt;=2007",base_de_dados!$O:$O,"&gt;=39447")</f>
        <v>0</v>
      </c>
      <c r="G755" s="5">
        <f>SUMIFS(base_de_dados!$T:$T,base_de_dados!$B:$B,$B755,base_de_dados!$G:$G,G$61,base_de_dados!$H:$H,$L$1,base_de_dados!$C:$C,$A755,base_de_dados!$M:$M,"&lt;=2007",base_de_dados!$O:$O,"&gt;=39447")</f>
        <v>0</v>
      </c>
      <c r="H755" s="5">
        <f>SUMIFS(base_de_dados!$T:$T,base_de_dados!$B:$B,$B755,base_de_dados!$G:$G,H$61,base_de_dados!$H:$H,$L$1,base_de_dados!$C:$C,$A755,base_de_dados!$M:$M,"&lt;=2007",base_de_dados!$O:$O,"&gt;=39447")</f>
        <v>0</v>
      </c>
      <c r="I755" s="5">
        <f>SUMIFS(base_de_dados!$T:$T,base_de_dados!$B:$B,$B755,base_de_dados!$G:$G,I$61,base_de_dados!$H:$H,$L$1,base_de_dados!$C:$C,$A755,base_de_dados!$M:$M,"&lt;=2007",base_de_dados!$O:$O,"&gt;=39447")</f>
        <v>0</v>
      </c>
      <c r="J755" s="5">
        <f>SUMIFS(base_de_dados!$T:$T,base_de_dados!$B:$B,$B755,base_de_dados!$G:$G,J$61,base_de_dados!$H:$H,$L$1,base_de_dados!$C:$C,$A755,base_de_dados!$M:$M,"&lt;=2007",base_de_dados!$O:$O,"&gt;=39447")</f>
        <v>0</v>
      </c>
      <c r="K755" s="32">
        <f t="shared" si="16"/>
        <v>0</v>
      </c>
      <c r="M755" s="57"/>
      <c r="N755" s="52"/>
      <c r="O755" s="58"/>
      <c r="P755" s="58"/>
      <c r="Q755" s="58"/>
      <c r="R755" s="58"/>
      <c r="S755" s="58"/>
      <c r="T755" s="58"/>
      <c r="U755" s="58"/>
      <c r="V755" s="58"/>
      <c r="W755" s="59"/>
      <c r="X755" s="47"/>
      <c r="Y755" s="47"/>
      <c r="Z755" s="47"/>
    </row>
    <row r="756" spans="1:26" x14ac:dyDescent="0.25">
      <c r="A756" s="29">
        <v>9</v>
      </c>
      <c r="B756" s="27" t="s">
        <v>663</v>
      </c>
      <c r="C756" s="5">
        <f>SUMIFS(base_de_dados!$T:$T,base_de_dados!$B:$B,$B756,base_de_dados!$G:$G,C$61,base_de_dados!$H:$H,$L$1,base_de_dados!$C:$C,$A756,base_de_dados!$M:$M,"&lt;=2007",base_de_dados!$O:$O,"&gt;=39447")</f>
        <v>0</v>
      </c>
      <c r="D756" s="5">
        <f>SUMIFS(base_de_dados!$T:$T,base_de_dados!$B:$B,$B756,base_de_dados!$G:$G,D$61,base_de_dados!$H:$H,$L$1,base_de_dados!$C:$C,$A756,base_de_dados!$M:$M,"&lt;=2007",base_de_dados!$O:$O,"&gt;=39447")</f>
        <v>0</v>
      </c>
      <c r="E756" s="5">
        <f>SUMIFS(base_de_dados!$T:$T,base_de_dados!$B:$B,$B756,base_de_dados!$G:$G,E$61,base_de_dados!$H:$H,$L$1,base_de_dados!$C:$C,$A756,base_de_dados!$M:$M,"&lt;=2007",base_de_dados!$O:$O,"&gt;=39447")</f>
        <v>0</v>
      </c>
      <c r="F756" s="5">
        <f>SUMIFS(base_de_dados!$T:$T,base_de_dados!$B:$B,$B756,base_de_dados!$G:$G,F$61,base_de_dados!$H:$H,$L$1,base_de_dados!$C:$C,$A756,base_de_dados!$M:$M,"&lt;=2007",base_de_dados!$O:$O,"&gt;=39447")</f>
        <v>0</v>
      </c>
      <c r="G756" s="5">
        <f>SUMIFS(base_de_dados!$T:$T,base_de_dados!$B:$B,$B756,base_de_dados!$G:$G,G$61,base_de_dados!$H:$H,$L$1,base_de_dados!$C:$C,$A756,base_de_dados!$M:$M,"&lt;=2007",base_de_dados!$O:$O,"&gt;=39447")</f>
        <v>0</v>
      </c>
      <c r="H756" s="5">
        <f>SUMIFS(base_de_dados!$T:$T,base_de_dados!$B:$B,$B756,base_de_dados!$G:$G,H$61,base_de_dados!$H:$H,$L$1,base_de_dados!$C:$C,$A756,base_de_dados!$M:$M,"&lt;=2007",base_de_dados!$O:$O,"&gt;=39447")</f>
        <v>0</v>
      </c>
      <c r="I756" s="5">
        <f>SUMIFS(base_de_dados!$T:$T,base_de_dados!$B:$B,$B756,base_de_dados!$G:$G,I$61,base_de_dados!$H:$H,$L$1,base_de_dados!$C:$C,$A756,base_de_dados!$M:$M,"&lt;=2007",base_de_dados!$O:$O,"&gt;=39447")</f>
        <v>0</v>
      </c>
      <c r="J756" s="5">
        <f>SUMIFS(base_de_dados!$T:$T,base_de_dados!$B:$B,$B756,base_de_dados!$G:$G,J$61,base_de_dados!$H:$H,$L$1,base_de_dados!$C:$C,$A756,base_de_dados!$M:$M,"&lt;=2007",base_de_dados!$O:$O,"&gt;=39447")</f>
        <v>0</v>
      </c>
      <c r="K756" s="32">
        <f t="shared" si="16"/>
        <v>0</v>
      </c>
      <c r="M756" s="57"/>
      <c r="N756" s="52"/>
      <c r="O756" s="58"/>
      <c r="P756" s="58"/>
      <c r="Q756" s="58"/>
      <c r="R756" s="58"/>
      <c r="S756" s="58"/>
      <c r="T756" s="58"/>
      <c r="U756" s="58"/>
      <c r="V756" s="58"/>
      <c r="W756" s="59"/>
      <c r="X756" s="47"/>
      <c r="Y756" s="47"/>
      <c r="Z756" s="47"/>
    </row>
    <row r="757" spans="1:26" x14ac:dyDescent="0.25">
      <c r="A757" s="29">
        <v>9</v>
      </c>
      <c r="B757" s="27" t="s">
        <v>672</v>
      </c>
      <c r="C757" s="5">
        <f>SUMIFS(base_de_dados!$T:$T,base_de_dados!$B:$B,$B757,base_de_dados!$G:$G,C$61,base_de_dados!$H:$H,$L$1,base_de_dados!$C:$C,$A757,base_de_dados!$M:$M,"&lt;=2007",base_de_dados!$O:$O,"&gt;=39447")</f>
        <v>0</v>
      </c>
      <c r="D757" s="5">
        <f>SUMIFS(base_de_dados!$T:$T,base_de_dados!$B:$B,$B757,base_de_dados!$G:$G,D$61,base_de_dados!$H:$H,$L$1,base_de_dados!$C:$C,$A757,base_de_dados!$M:$M,"&lt;=2007",base_de_dados!$O:$O,"&gt;=39447")</f>
        <v>0</v>
      </c>
      <c r="E757" s="5">
        <f>SUMIFS(base_de_dados!$T:$T,base_de_dados!$B:$B,$B757,base_de_dados!$G:$G,E$61,base_de_dados!$H:$H,$L$1,base_de_dados!$C:$C,$A757,base_de_dados!$M:$M,"&lt;=2007",base_de_dados!$O:$O,"&gt;=39447")</f>
        <v>0</v>
      </c>
      <c r="F757" s="5">
        <f>SUMIFS(base_de_dados!$T:$T,base_de_dados!$B:$B,$B757,base_de_dados!$G:$G,F$61,base_de_dados!$H:$H,$L$1,base_de_dados!$C:$C,$A757,base_de_dados!$M:$M,"&lt;=2007",base_de_dados!$O:$O,"&gt;=39447")</f>
        <v>0</v>
      </c>
      <c r="G757" s="5">
        <f>SUMIFS(base_de_dados!$T:$T,base_de_dados!$B:$B,$B757,base_de_dados!$G:$G,G$61,base_de_dados!$H:$H,$L$1,base_de_dados!$C:$C,$A757,base_de_dados!$M:$M,"&lt;=2007",base_de_dados!$O:$O,"&gt;=39447")</f>
        <v>0</v>
      </c>
      <c r="H757" s="5">
        <f>SUMIFS(base_de_dados!$T:$T,base_de_dados!$B:$B,$B757,base_de_dados!$G:$G,H$61,base_de_dados!$H:$H,$L$1,base_de_dados!$C:$C,$A757,base_de_dados!$M:$M,"&lt;=2007",base_de_dados!$O:$O,"&gt;=39447")</f>
        <v>0</v>
      </c>
      <c r="I757" s="5">
        <f>SUMIFS(base_de_dados!$T:$T,base_de_dados!$B:$B,$B757,base_de_dados!$G:$G,I$61,base_de_dados!$H:$H,$L$1,base_de_dados!$C:$C,$A757,base_de_dados!$M:$M,"&lt;=2007",base_de_dados!$O:$O,"&gt;=39447")</f>
        <v>0</v>
      </c>
      <c r="J757" s="5">
        <f>SUMIFS(base_de_dados!$T:$T,base_de_dados!$B:$B,$B757,base_de_dados!$G:$G,J$61,base_de_dados!$H:$H,$L$1,base_de_dados!$C:$C,$A757,base_de_dados!$M:$M,"&lt;=2007",base_de_dados!$O:$O,"&gt;=39447")</f>
        <v>0</v>
      </c>
      <c r="K757" s="32">
        <f t="shared" si="16"/>
        <v>0</v>
      </c>
      <c r="M757" s="57"/>
      <c r="N757" s="52"/>
      <c r="O757" s="58"/>
      <c r="P757" s="58"/>
      <c r="Q757" s="58"/>
      <c r="R757" s="58"/>
      <c r="S757" s="58"/>
      <c r="T757" s="58"/>
      <c r="U757" s="58"/>
      <c r="V757" s="58"/>
      <c r="W757" s="59"/>
      <c r="X757" s="47"/>
      <c r="Y757" s="47"/>
      <c r="Z757" s="47"/>
    </row>
    <row r="758" spans="1:26" x14ac:dyDescent="0.25">
      <c r="A758" s="29">
        <v>9</v>
      </c>
      <c r="B758" s="27" t="s">
        <v>523</v>
      </c>
      <c r="C758" s="5">
        <f>SUMIFS(base_de_dados!$T:$T,base_de_dados!$B:$B,$B758,base_de_dados!$G:$G,C$61,base_de_dados!$H:$H,$L$1,base_de_dados!$C:$C,$A758,base_de_dados!$M:$M,"&lt;=2007",base_de_dados!$O:$O,"&gt;=39447")</f>
        <v>0</v>
      </c>
      <c r="D758" s="5">
        <f>SUMIFS(base_de_dados!$T:$T,base_de_dados!$B:$B,$B758,base_de_dados!$G:$G,D$61,base_de_dados!$H:$H,$L$1,base_de_dados!$C:$C,$A758,base_de_dados!$M:$M,"&lt;=2007",base_de_dados!$O:$O,"&gt;=39447")</f>
        <v>0</v>
      </c>
      <c r="E758" s="5">
        <f>SUMIFS(base_de_dados!$T:$T,base_de_dados!$B:$B,$B758,base_de_dados!$G:$G,E$61,base_de_dados!$H:$H,$L$1,base_de_dados!$C:$C,$A758,base_de_dados!$M:$M,"&lt;=2007",base_de_dados!$O:$O,"&gt;=39447")</f>
        <v>0</v>
      </c>
      <c r="F758" s="5">
        <f>SUMIFS(base_de_dados!$T:$T,base_de_dados!$B:$B,$B758,base_de_dados!$G:$G,F$61,base_de_dados!$H:$H,$L$1,base_de_dados!$C:$C,$A758,base_de_dados!$M:$M,"&lt;=2007",base_de_dados!$O:$O,"&gt;=39447")</f>
        <v>0</v>
      </c>
      <c r="G758" s="5">
        <f>SUMIFS(base_de_dados!$T:$T,base_de_dados!$B:$B,$B758,base_de_dados!$G:$G,G$61,base_de_dados!$H:$H,$L$1,base_de_dados!$C:$C,$A758,base_de_dados!$M:$M,"&lt;=2007",base_de_dados!$O:$O,"&gt;=39447")</f>
        <v>0</v>
      </c>
      <c r="H758" s="5">
        <f>SUMIFS(base_de_dados!$T:$T,base_de_dados!$B:$B,$B758,base_de_dados!$G:$G,H$61,base_de_dados!$H:$H,$L$1,base_de_dados!$C:$C,$A758,base_de_dados!$M:$M,"&lt;=2007",base_de_dados!$O:$O,"&gt;=39447")</f>
        <v>0</v>
      </c>
      <c r="I758" s="5">
        <f>SUMIFS(base_de_dados!$T:$T,base_de_dados!$B:$B,$B758,base_de_dados!$G:$G,I$61,base_de_dados!$H:$H,$L$1,base_de_dados!$C:$C,$A758,base_de_dados!$M:$M,"&lt;=2007",base_de_dados!$O:$O,"&gt;=39447")</f>
        <v>0</v>
      </c>
      <c r="J758" s="5">
        <f>SUMIFS(base_de_dados!$T:$T,base_de_dados!$B:$B,$B758,base_de_dados!$G:$G,J$61,base_de_dados!$H:$H,$L$1,base_de_dados!$C:$C,$A758,base_de_dados!$M:$M,"&lt;=2007",base_de_dados!$O:$O,"&gt;=39447")</f>
        <v>0</v>
      </c>
      <c r="K758" s="32">
        <f t="shared" si="16"/>
        <v>0</v>
      </c>
      <c r="M758" s="57"/>
      <c r="N758" s="52"/>
      <c r="O758" s="58"/>
      <c r="P758" s="58"/>
      <c r="Q758" s="58"/>
      <c r="R758" s="58"/>
      <c r="S758" s="58"/>
      <c r="T758" s="58"/>
      <c r="U758" s="58"/>
      <c r="V758" s="58"/>
      <c r="W758" s="59"/>
      <c r="X758" s="47"/>
      <c r="Y758" s="47"/>
      <c r="Z758" s="47"/>
    </row>
    <row r="759" spans="1:26" x14ac:dyDescent="0.25">
      <c r="A759" s="29">
        <v>9</v>
      </c>
      <c r="B759" s="27" t="s">
        <v>755</v>
      </c>
      <c r="C759" s="5">
        <f>SUMIFS(base_de_dados!$T:$T,base_de_dados!$B:$B,$B759,base_de_dados!$G:$G,C$61,base_de_dados!$H:$H,$L$1,base_de_dados!$C:$C,$A759,base_de_dados!$M:$M,"&lt;=2007",base_de_dados!$O:$O,"&gt;=39447")</f>
        <v>0</v>
      </c>
      <c r="D759" s="5">
        <f>SUMIFS(base_de_dados!$T:$T,base_de_dados!$B:$B,$B759,base_de_dados!$G:$G,D$61,base_de_dados!$H:$H,$L$1,base_de_dados!$C:$C,$A759,base_de_dados!$M:$M,"&lt;=2007",base_de_dados!$O:$O,"&gt;=39447")</f>
        <v>0</v>
      </c>
      <c r="E759" s="5">
        <f>SUMIFS(base_de_dados!$T:$T,base_de_dados!$B:$B,$B759,base_de_dados!$G:$G,E$61,base_de_dados!$H:$H,$L$1,base_de_dados!$C:$C,$A759,base_de_dados!$M:$M,"&lt;=2007",base_de_dados!$O:$O,"&gt;=39447")</f>
        <v>0</v>
      </c>
      <c r="F759" s="5">
        <f>SUMIFS(base_de_dados!$T:$T,base_de_dados!$B:$B,$B759,base_de_dados!$G:$G,F$61,base_de_dados!$H:$H,$L$1,base_de_dados!$C:$C,$A759,base_de_dados!$M:$M,"&lt;=2007",base_de_dados!$O:$O,"&gt;=39447")</f>
        <v>0</v>
      </c>
      <c r="G759" s="5">
        <f>SUMIFS(base_de_dados!$T:$T,base_de_dados!$B:$B,$B759,base_de_dados!$G:$G,G$61,base_de_dados!$H:$H,$L$1,base_de_dados!$C:$C,$A759,base_de_dados!$M:$M,"&lt;=2007",base_de_dados!$O:$O,"&gt;=39447")</f>
        <v>0</v>
      </c>
      <c r="H759" s="5">
        <f>SUMIFS(base_de_dados!$T:$T,base_de_dados!$B:$B,$B759,base_de_dados!$G:$G,H$61,base_de_dados!$H:$H,$L$1,base_de_dados!$C:$C,$A759,base_de_dados!$M:$M,"&lt;=2007",base_de_dados!$O:$O,"&gt;=39447")</f>
        <v>0</v>
      </c>
      <c r="I759" s="5">
        <f>SUMIFS(base_de_dados!$T:$T,base_de_dados!$B:$B,$B759,base_de_dados!$G:$G,I$61,base_de_dados!$H:$H,$L$1,base_de_dados!$C:$C,$A759,base_de_dados!$M:$M,"&lt;=2007",base_de_dados!$O:$O,"&gt;=39447")</f>
        <v>0</v>
      </c>
      <c r="J759" s="5">
        <f>SUMIFS(base_de_dados!$T:$T,base_de_dados!$B:$B,$B759,base_de_dados!$G:$G,J$61,base_de_dados!$H:$H,$L$1,base_de_dados!$C:$C,$A759,base_de_dados!$M:$M,"&lt;=2007",base_de_dados!$O:$O,"&gt;=39447")</f>
        <v>0</v>
      </c>
      <c r="K759" s="32">
        <f t="shared" si="16"/>
        <v>0</v>
      </c>
      <c r="M759" s="57"/>
      <c r="N759" s="52"/>
      <c r="O759" s="58"/>
      <c r="P759" s="58"/>
      <c r="Q759" s="58"/>
      <c r="R759" s="58"/>
      <c r="S759" s="58"/>
      <c r="T759" s="58"/>
      <c r="U759" s="58"/>
      <c r="V759" s="58"/>
      <c r="W759" s="59"/>
      <c r="X759" s="47"/>
      <c r="Y759" s="47"/>
      <c r="Z759" s="47"/>
    </row>
    <row r="760" spans="1:26" x14ac:dyDescent="0.25">
      <c r="A760" s="29">
        <v>9</v>
      </c>
      <c r="B760" s="27" t="s">
        <v>759</v>
      </c>
      <c r="C760" s="5">
        <f>SUMIFS(base_de_dados!$T:$T,base_de_dados!$B:$B,$B760,base_de_dados!$G:$G,C$61,base_de_dados!$H:$H,$L$1,base_de_dados!$C:$C,$A760,base_de_dados!$M:$M,"&lt;=2007",base_de_dados!$O:$O,"&gt;=39447")</f>
        <v>0</v>
      </c>
      <c r="D760" s="5">
        <f>SUMIFS(base_de_dados!$T:$T,base_de_dados!$B:$B,$B760,base_de_dados!$G:$G,D$61,base_de_dados!$H:$H,$L$1,base_de_dados!$C:$C,$A760,base_de_dados!$M:$M,"&lt;=2007",base_de_dados!$O:$O,"&gt;=39447")</f>
        <v>0</v>
      </c>
      <c r="E760" s="5">
        <f>SUMIFS(base_de_dados!$T:$T,base_de_dados!$B:$B,$B760,base_de_dados!$G:$G,E$61,base_de_dados!$H:$H,$L$1,base_de_dados!$C:$C,$A760,base_de_dados!$M:$M,"&lt;=2007",base_de_dados!$O:$O,"&gt;=39447")</f>
        <v>0</v>
      </c>
      <c r="F760" s="5">
        <f>SUMIFS(base_de_dados!$T:$T,base_de_dados!$B:$B,$B760,base_de_dados!$G:$G,F$61,base_de_dados!$H:$H,$L$1,base_de_dados!$C:$C,$A760,base_de_dados!$M:$M,"&lt;=2007",base_de_dados!$O:$O,"&gt;=39447")</f>
        <v>0</v>
      </c>
      <c r="G760" s="5">
        <f>SUMIFS(base_de_dados!$T:$T,base_de_dados!$B:$B,$B760,base_de_dados!$G:$G,G$61,base_de_dados!$H:$H,$L$1,base_de_dados!$C:$C,$A760,base_de_dados!$M:$M,"&lt;=2007",base_de_dados!$O:$O,"&gt;=39447")</f>
        <v>0</v>
      </c>
      <c r="H760" s="5">
        <f>SUMIFS(base_de_dados!$T:$T,base_de_dados!$B:$B,$B760,base_de_dados!$G:$G,H$61,base_de_dados!$H:$H,$L$1,base_de_dados!$C:$C,$A760,base_de_dados!$M:$M,"&lt;=2007",base_de_dados!$O:$O,"&gt;=39447")</f>
        <v>0</v>
      </c>
      <c r="I760" s="5">
        <f>SUMIFS(base_de_dados!$T:$T,base_de_dados!$B:$B,$B760,base_de_dados!$G:$G,I$61,base_de_dados!$H:$H,$L$1,base_de_dados!$C:$C,$A760,base_de_dados!$M:$M,"&lt;=2007",base_de_dados!$O:$O,"&gt;=39447")</f>
        <v>0</v>
      </c>
      <c r="J760" s="5">
        <f>SUMIFS(base_de_dados!$T:$T,base_de_dados!$B:$B,$B760,base_de_dados!$G:$G,J$61,base_de_dados!$H:$H,$L$1,base_de_dados!$C:$C,$A760,base_de_dados!$M:$M,"&lt;=2007",base_de_dados!$O:$O,"&gt;=39447")</f>
        <v>0</v>
      </c>
      <c r="K760" s="32">
        <f t="shared" si="16"/>
        <v>0</v>
      </c>
      <c r="M760" s="57"/>
      <c r="N760" s="52"/>
      <c r="O760" s="58"/>
      <c r="P760" s="58"/>
      <c r="Q760" s="58"/>
      <c r="R760" s="58"/>
      <c r="S760" s="58"/>
      <c r="T760" s="58"/>
      <c r="U760" s="58"/>
      <c r="V760" s="58"/>
      <c r="W760" s="59"/>
      <c r="X760" s="47"/>
      <c r="Y760" s="47"/>
      <c r="Z760" s="47"/>
    </row>
    <row r="761" spans="1:26" x14ac:dyDescent="0.25">
      <c r="A761" s="29">
        <v>9</v>
      </c>
      <c r="B761" s="27" t="s">
        <v>766</v>
      </c>
      <c r="C761" s="5">
        <f>SUMIFS(base_de_dados!$T:$T,base_de_dados!$B:$B,$B761,base_de_dados!$G:$G,C$61,base_de_dados!$H:$H,$L$1,base_de_dados!$C:$C,$A761,base_de_dados!$M:$M,"&lt;=2007",base_de_dados!$O:$O,"&gt;=39447")</f>
        <v>0</v>
      </c>
      <c r="D761" s="5">
        <f>SUMIFS(base_de_dados!$T:$T,base_de_dados!$B:$B,$B761,base_de_dados!$G:$G,D$61,base_de_dados!$H:$H,$L$1,base_de_dados!$C:$C,$A761,base_de_dados!$M:$M,"&lt;=2007",base_de_dados!$O:$O,"&gt;=39447")</f>
        <v>0</v>
      </c>
      <c r="E761" s="5">
        <f>SUMIFS(base_de_dados!$T:$T,base_de_dados!$B:$B,$B761,base_de_dados!$G:$G,E$61,base_de_dados!$H:$H,$L$1,base_de_dados!$C:$C,$A761,base_de_dados!$M:$M,"&lt;=2007",base_de_dados!$O:$O,"&gt;=39447")</f>
        <v>0</v>
      </c>
      <c r="F761" s="5">
        <f>SUMIFS(base_de_dados!$T:$T,base_de_dados!$B:$B,$B761,base_de_dados!$G:$G,F$61,base_de_dados!$H:$H,$L$1,base_de_dados!$C:$C,$A761,base_de_dados!$M:$M,"&lt;=2007",base_de_dados!$O:$O,"&gt;=39447")</f>
        <v>0</v>
      </c>
      <c r="G761" s="5">
        <f>SUMIFS(base_de_dados!$T:$T,base_de_dados!$B:$B,$B761,base_de_dados!$G:$G,G$61,base_de_dados!$H:$H,$L$1,base_de_dados!$C:$C,$A761,base_de_dados!$M:$M,"&lt;=2007",base_de_dados!$O:$O,"&gt;=39447")</f>
        <v>0</v>
      </c>
      <c r="H761" s="5">
        <f>SUMIFS(base_de_dados!$T:$T,base_de_dados!$B:$B,$B761,base_de_dados!$G:$G,H$61,base_de_dados!$H:$H,$L$1,base_de_dados!$C:$C,$A761,base_de_dados!$M:$M,"&lt;=2007",base_de_dados!$O:$O,"&gt;=39447")</f>
        <v>0</v>
      </c>
      <c r="I761" s="5">
        <f>SUMIFS(base_de_dados!$T:$T,base_de_dados!$B:$B,$B761,base_de_dados!$G:$G,I$61,base_de_dados!$H:$H,$L$1,base_de_dados!$C:$C,$A761,base_de_dados!$M:$M,"&lt;=2007",base_de_dados!$O:$O,"&gt;=39447")</f>
        <v>0</v>
      </c>
      <c r="J761" s="5">
        <f>SUMIFS(base_de_dados!$T:$T,base_de_dados!$B:$B,$B761,base_de_dados!$G:$G,J$61,base_de_dados!$H:$H,$L$1,base_de_dados!$C:$C,$A761,base_de_dados!$M:$M,"&lt;=2007",base_de_dados!$O:$O,"&gt;=39447")</f>
        <v>0</v>
      </c>
      <c r="K761" s="32">
        <f t="shared" si="16"/>
        <v>0</v>
      </c>
      <c r="M761" s="57"/>
      <c r="N761" s="52"/>
      <c r="O761" s="58"/>
      <c r="P761" s="58"/>
      <c r="Q761" s="58"/>
      <c r="R761" s="58"/>
      <c r="S761" s="58"/>
      <c r="T761" s="58"/>
      <c r="U761" s="58"/>
      <c r="V761" s="58"/>
      <c r="W761" s="59"/>
      <c r="X761" s="47"/>
      <c r="Y761" s="47"/>
      <c r="Z761" s="47"/>
    </row>
    <row r="762" spans="1:26" x14ac:dyDescent="0.25">
      <c r="A762" s="29">
        <v>9</v>
      </c>
      <c r="B762" s="27" t="s">
        <v>821</v>
      </c>
      <c r="C762" s="5">
        <f>SUMIFS(base_de_dados!$T:$T,base_de_dados!$B:$B,$B762,base_de_dados!$G:$G,C$61,base_de_dados!$H:$H,$L$1,base_de_dados!$C:$C,$A762,base_de_dados!$M:$M,"&lt;=2007",base_de_dados!$O:$O,"&gt;=39447")</f>
        <v>0</v>
      </c>
      <c r="D762" s="5">
        <f>SUMIFS(base_de_dados!$T:$T,base_de_dados!$B:$B,$B762,base_de_dados!$G:$G,D$61,base_de_dados!$H:$H,$L$1,base_de_dados!$C:$C,$A762,base_de_dados!$M:$M,"&lt;=2007",base_de_dados!$O:$O,"&gt;=39447")</f>
        <v>0</v>
      </c>
      <c r="E762" s="5">
        <f>SUMIFS(base_de_dados!$T:$T,base_de_dados!$B:$B,$B762,base_de_dados!$G:$G,E$61,base_de_dados!$H:$H,$L$1,base_de_dados!$C:$C,$A762,base_de_dados!$M:$M,"&lt;=2007",base_de_dados!$O:$O,"&gt;=39447")</f>
        <v>0</v>
      </c>
      <c r="F762" s="5">
        <f>SUMIFS(base_de_dados!$T:$T,base_de_dados!$B:$B,$B762,base_de_dados!$G:$G,F$61,base_de_dados!$H:$H,$L$1,base_de_dados!$C:$C,$A762,base_de_dados!$M:$M,"&lt;=2007",base_de_dados!$O:$O,"&gt;=39447")</f>
        <v>0</v>
      </c>
      <c r="G762" s="5">
        <f>SUMIFS(base_de_dados!$T:$T,base_de_dados!$B:$B,$B762,base_de_dados!$G:$G,G$61,base_de_dados!$H:$H,$L$1,base_de_dados!$C:$C,$A762,base_de_dados!$M:$M,"&lt;=2007",base_de_dados!$O:$O,"&gt;=39447")</f>
        <v>0</v>
      </c>
      <c r="H762" s="5">
        <f>SUMIFS(base_de_dados!$T:$T,base_de_dados!$B:$B,$B762,base_de_dados!$G:$G,H$61,base_de_dados!$H:$H,$L$1,base_de_dados!$C:$C,$A762,base_de_dados!$M:$M,"&lt;=2007",base_de_dados!$O:$O,"&gt;=39447")</f>
        <v>0</v>
      </c>
      <c r="I762" s="5">
        <f>SUMIFS(base_de_dados!$T:$T,base_de_dados!$B:$B,$B762,base_de_dados!$G:$G,I$61,base_de_dados!$H:$H,$L$1,base_de_dados!$C:$C,$A762,base_de_dados!$M:$M,"&lt;=2007",base_de_dados!$O:$O,"&gt;=39447")</f>
        <v>0</v>
      </c>
      <c r="J762" s="5">
        <f>SUMIFS(base_de_dados!$T:$T,base_de_dados!$B:$B,$B762,base_de_dados!$G:$G,J$61,base_de_dados!$H:$H,$L$1,base_de_dados!$C:$C,$A762,base_de_dados!$M:$M,"&lt;=2007",base_de_dados!$O:$O,"&gt;=39447")</f>
        <v>0</v>
      </c>
      <c r="K762" s="32">
        <f t="shared" si="16"/>
        <v>0</v>
      </c>
      <c r="M762" s="57"/>
      <c r="N762" s="52"/>
      <c r="O762" s="58"/>
      <c r="P762" s="58"/>
      <c r="Q762" s="58"/>
      <c r="R762" s="58"/>
      <c r="S762" s="58"/>
      <c r="T762" s="58"/>
      <c r="U762" s="58"/>
      <c r="V762" s="58"/>
      <c r="W762" s="59"/>
      <c r="X762" s="47"/>
      <c r="Y762" s="47"/>
      <c r="Z762" s="47"/>
    </row>
    <row r="763" spans="1:26" x14ac:dyDescent="0.25">
      <c r="A763" s="29">
        <v>9</v>
      </c>
      <c r="B763" s="27" t="s">
        <v>906</v>
      </c>
      <c r="C763" s="5">
        <f>SUMIFS(base_de_dados!$T:$T,base_de_dados!$B:$B,$B763,base_de_dados!$G:$G,C$61,base_de_dados!$H:$H,$L$1,base_de_dados!$C:$C,$A763,base_de_dados!$M:$M,"&lt;=2007",base_de_dados!$O:$O,"&gt;=39447")</f>
        <v>0</v>
      </c>
      <c r="D763" s="5">
        <f>SUMIFS(base_de_dados!$T:$T,base_de_dados!$B:$B,$B763,base_de_dados!$G:$G,D$61,base_de_dados!$H:$H,$L$1,base_de_dados!$C:$C,$A763,base_de_dados!$M:$M,"&lt;=2007",base_de_dados!$O:$O,"&gt;=39447")</f>
        <v>0</v>
      </c>
      <c r="E763" s="5">
        <f>SUMIFS(base_de_dados!$T:$T,base_de_dados!$B:$B,$B763,base_de_dados!$G:$G,E$61,base_de_dados!$H:$H,$L$1,base_de_dados!$C:$C,$A763,base_de_dados!$M:$M,"&lt;=2007",base_de_dados!$O:$O,"&gt;=39447")</f>
        <v>0</v>
      </c>
      <c r="F763" s="5">
        <f>SUMIFS(base_de_dados!$T:$T,base_de_dados!$B:$B,$B763,base_de_dados!$G:$G,F$61,base_de_dados!$H:$H,$L$1,base_de_dados!$C:$C,$A763,base_de_dados!$M:$M,"&lt;=2007",base_de_dados!$O:$O,"&gt;=39447")</f>
        <v>0</v>
      </c>
      <c r="G763" s="5">
        <f>SUMIFS(base_de_dados!$T:$T,base_de_dados!$B:$B,$B763,base_de_dados!$G:$G,G$61,base_de_dados!$H:$H,$L$1,base_de_dados!$C:$C,$A763,base_de_dados!$M:$M,"&lt;=2007",base_de_dados!$O:$O,"&gt;=39447")</f>
        <v>0</v>
      </c>
      <c r="H763" s="5">
        <f>SUMIFS(base_de_dados!$T:$T,base_de_dados!$B:$B,$B763,base_de_dados!$G:$G,H$61,base_de_dados!$H:$H,$L$1,base_de_dados!$C:$C,$A763,base_de_dados!$M:$M,"&lt;=2007",base_de_dados!$O:$O,"&gt;=39447")</f>
        <v>0</v>
      </c>
      <c r="I763" s="5">
        <f>SUMIFS(base_de_dados!$T:$T,base_de_dados!$B:$B,$B763,base_de_dados!$G:$G,I$61,base_de_dados!$H:$H,$L$1,base_de_dados!$C:$C,$A763,base_de_dados!$M:$M,"&lt;=2007",base_de_dados!$O:$O,"&gt;=39447")</f>
        <v>0</v>
      </c>
      <c r="J763" s="5">
        <f>SUMIFS(base_de_dados!$T:$T,base_de_dados!$B:$B,$B763,base_de_dados!$G:$G,J$61,base_de_dados!$H:$H,$L$1,base_de_dados!$C:$C,$A763,base_de_dados!$M:$M,"&lt;=2007",base_de_dados!$O:$O,"&gt;=39447")</f>
        <v>0</v>
      </c>
      <c r="K763" s="32">
        <f t="shared" si="16"/>
        <v>0</v>
      </c>
      <c r="M763" s="57"/>
      <c r="N763" s="52"/>
      <c r="O763" s="58"/>
      <c r="P763" s="58"/>
      <c r="Q763" s="58"/>
      <c r="R763" s="58"/>
      <c r="S763" s="58"/>
      <c r="T763" s="58"/>
      <c r="U763" s="58"/>
      <c r="V763" s="58"/>
      <c r="W763" s="59"/>
      <c r="X763" s="47"/>
      <c r="Y763" s="47"/>
      <c r="Z763" s="47"/>
    </row>
    <row r="764" spans="1:26" x14ac:dyDescent="0.25">
      <c r="A764" s="29">
        <v>9</v>
      </c>
      <c r="B764" s="27" t="s">
        <v>921</v>
      </c>
      <c r="C764" s="5">
        <f>SUMIFS(base_de_dados!$T:$T,base_de_dados!$B:$B,$B764,base_de_dados!$G:$G,C$61,base_de_dados!$H:$H,$L$1,base_de_dados!$C:$C,$A764,base_de_dados!$M:$M,"&lt;=2007",base_de_dados!$O:$O,"&gt;=39447")</f>
        <v>0</v>
      </c>
      <c r="D764" s="5">
        <f>SUMIFS(base_de_dados!$T:$T,base_de_dados!$B:$B,$B764,base_de_dados!$G:$G,D$61,base_de_dados!$H:$H,$L$1,base_de_dados!$C:$C,$A764,base_de_dados!$M:$M,"&lt;=2007",base_de_dados!$O:$O,"&gt;=39447")</f>
        <v>0</v>
      </c>
      <c r="E764" s="5">
        <f>SUMIFS(base_de_dados!$T:$T,base_de_dados!$B:$B,$B764,base_de_dados!$G:$G,E$61,base_de_dados!$H:$H,$L$1,base_de_dados!$C:$C,$A764,base_de_dados!$M:$M,"&lt;=2007",base_de_dados!$O:$O,"&gt;=39447")</f>
        <v>0</v>
      </c>
      <c r="F764" s="5">
        <f>SUMIFS(base_de_dados!$T:$T,base_de_dados!$B:$B,$B764,base_de_dados!$G:$G,F$61,base_de_dados!$H:$H,$L$1,base_de_dados!$C:$C,$A764,base_de_dados!$M:$M,"&lt;=2007",base_de_dados!$O:$O,"&gt;=39447")</f>
        <v>0</v>
      </c>
      <c r="G764" s="5">
        <f>SUMIFS(base_de_dados!$T:$T,base_de_dados!$B:$B,$B764,base_de_dados!$G:$G,G$61,base_de_dados!$H:$H,$L$1,base_de_dados!$C:$C,$A764,base_de_dados!$M:$M,"&lt;=2007",base_de_dados!$O:$O,"&gt;=39447")</f>
        <v>0</v>
      </c>
      <c r="H764" s="5">
        <f>SUMIFS(base_de_dados!$T:$T,base_de_dados!$B:$B,$B764,base_de_dados!$G:$G,H$61,base_de_dados!$H:$H,$L$1,base_de_dados!$C:$C,$A764,base_de_dados!$M:$M,"&lt;=2007",base_de_dados!$O:$O,"&gt;=39447")</f>
        <v>0</v>
      </c>
      <c r="I764" s="5">
        <f>SUMIFS(base_de_dados!$T:$T,base_de_dados!$B:$B,$B764,base_de_dados!$G:$G,I$61,base_de_dados!$H:$H,$L$1,base_de_dados!$C:$C,$A764,base_de_dados!$M:$M,"&lt;=2007",base_de_dados!$O:$O,"&gt;=39447")</f>
        <v>0</v>
      </c>
      <c r="J764" s="5">
        <f>SUMIFS(base_de_dados!$T:$T,base_de_dados!$B:$B,$B764,base_de_dados!$G:$G,J$61,base_de_dados!$H:$H,$L$1,base_de_dados!$C:$C,$A764,base_de_dados!$M:$M,"&lt;=2007",base_de_dados!$O:$O,"&gt;=39447")</f>
        <v>0</v>
      </c>
      <c r="K764" s="32">
        <f t="shared" si="16"/>
        <v>0</v>
      </c>
      <c r="M764" s="57"/>
      <c r="N764" s="52"/>
      <c r="O764" s="58"/>
      <c r="P764" s="58"/>
      <c r="Q764" s="58"/>
      <c r="R764" s="58"/>
      <c r="S764" s="58"/>
      <c r="T764" s="58"/>
      <c r="U764" s="58"/>
      <c r="V764" s="58"/>
      <c r="W764" s="59"/>
      <c r="X764" s="47"/>
      <c r="Y764" s="47"/>
      <c r="Z764" s="47"/>
    </row>
    <row r="765" spans="1:26" x14ac:dyDescent="0.25">
      <c r="A765" s="29">
        <v>9</v>
      </c>
      <c r="B765" s="27" t="s">
        <v>497</v>
      </c>
      <c r="C765" s="5">
        <f>SUMIFS(base_de_dados!$T:$T,base_de_dados!$B:$B,$B765,base_de_dados!$G:$G,C$61,base_de_dados!$H:$H,$L$1,base_de_dados!$C:$C,$A765,base_de_dados!$M:$M,"&lt;=2007",base_de_dados!$O:$O,"&gt;=39447")</f>
        <v>0</v>
      </c>
      <c r="D765" s="5">
        <f>SUMIFS(base_de_dados!$T:$T,base_de_dados!$B:$B,$B765,base_de_dados!$G:$G,D$61,base_de_dados!$H:$H,$L$1,base_de_dados!$C:$C,$A765,base_de_dados!$M:$M,"&lt;=2007",base_de_dados!$O:$O,"&gt;=39447")</f>
        <v>0</v>
      </c>
      <c r="E765" s="5">
        <f>SUMIFS(base_de_dados!$T:$T,base_de_dados!$B:$B,$B765,base_de_dados!$G:$G,E$61,base_de_dados!$H:$H,$L$1,base_de_dados!$C:$C,$A765,base_de_dados!$M:$M,"&lt;=2007",base_de_dados!$O:$O,"&gt;=39447")</f>
        <v>0</v>
      </c>
      <c r="F765" s="5">
        <f>SUMIFS(base_de_dados!$T:$T,base_de_dados!$B:$B,$B765,base_de_dados!$G:$G,F$61,base_de_dados!$H:$H,$L$1,base_de_dados!$C:$C,$A765,base_de_dados!$M:$M,"&lt;=2007",base_de_dados!$O:$O,"&gt;=39447")</f>
        <v>0</v>
      </c>
      <c r="G765" s="5">
        <f>SUMIFS(base_de_dados!$T:$T,base_de_dados!$B:$B,$B765,base_de_dados!$G:$G,G$61,base_de_dados!$H:$H,$L$1,base_de_dados!$C:$C,$A765,base_de_dados!$M:$M,"&lt;=2007",base_de_dados!$O:$O,"&gt;=39447")</f>
        <v>0</v>
      </c>
      <c r="H765" s="5">
        <f>SUMIFS(base_de_dados!$T:$T,base_de_dados!$B:$B,$B765,base_de_dados!$G:$G,H$61,base_de_dados!$H:$H,$L$1,base_de_dados!$C:$C,$A765,base_de_dados!$M:$M,"&lt;=2007",base_de_dados!$O:$O,"&gt;=39447")</f>
        <v>0</v>
      </c>
      <c r="I765" s="5">
        <f>SUMIFS(base_de_dados!$T:$T,base_de_dados!$B:$B,$B765,base_de_dados!$G:$G,I$61,base_de_dados!$H:$H,$L$1,base_de_dados!$C:$C,$A765,base_de_dados!$M:$M,"&lt;=2007",base_de_dados!$O:$O,"&gt;=39447")</f>
        <v>0</v>
      </c>
      <c r="J765" s="5">
        <f>SUMIFS(base_de_dados!$T:$T,base_de_dados!$B:$B,$B765,base_de_dados!$G:$G,J$61,base_de_dados!$H:$H,$L$1,base_de_dados!$C:$C,$A765,base_de_dados!$M:$M,"&lt;=2007",base_de_dados!$O:$O,"&gt;=39447")</f>
        <v>0</v>
      </c>
      <c r="K765" s="32">
        <f t="shared" si="16"/>
        <v>0</v>
      </c>
      <c r="M765" s="57"/>
      <c r="N765" s="52"/>
      <c r="O765" s="58"/>
      <c r="P765" s="58"/>
      <c r="Q765" s="58"/>
      <c r="R765" s="58"/>
      <c r="S765" s="58"/>
      <c r="T765" s="58"/>
      <c r="U765" s="58"/>
      <c r="V765" s="58"/>
      <c r="W765" s="59"/>
      <c r="X765" s="47"/>
      <c r="Y765" s="47"/>
      <c r="Z765" s="47"/>
    </row>
    <row r="766" spans="1:26" x14ac:dyDescent="0.25">
      <c r="A766" s="29">
        <v>9</v>
      </c>
      <c r="B766" s="27" t="s">
        <v>1025</v>
      </c>
      <c r="C766" s="5">
        <f>SUMIFS(base_de_dados!$T:$T,base_de_dados!$B:$B,$B766,base_de_dados!$G:$G,C$61,base_de_dados!$H:$H,$L$1,base_de_dados!$C:$C,$A766,base_de_dados!$M:$M,"&lt;=2007",base_de_dados!$O:$O,"&gt;=39447")</f>
        <v>0</v>
      </c>
      <c r="D766" s="5">
        <f>SUMIFS(base_de_dados!$T:$T,base_de_dados!$B:$B,$B766,base_de_dados!$G:$G,D$61,base_de_dados!$H:$H,$L$1,base_de_dados!$C:$C,$A766,base_de_dados!$M:$M,"&lt;=2007",base_de_dados!$O:$O,"&gt;=39447")</f>
        <v>0</v>
      </c>
      <c r="E766" s="5">
        <f>SUMIFS(base_de_dados!$T:$T,base_de_dados!$B:$B,$B766,base_de_dados!$G:$G,E$61,base_de_dados!$H:$H,$L$1,base_de_dados!$C:$C,$A766,base_de_dados!$M:$M,"&lt;=2007",base_de_dados!$O:$O,"&gt;=39447")</f>
        <v>0</v>
      </c>
      <c r="F766" s="5">
        <f>SUMIFS(base_de_dados!$T:$T,base_de_dados!$B:$B,$B766,base_de_dados!$G:$G,F$61,base_de_dados!$H:$H,$L$1,base_de_dados!$C:$C,$A766,base_de_dados!$M:$M,"&lt;=2007",base_de_dados!$O:$O,"&gt;=39447")</f>
        <v>0</v>
      </c>
      <c r="G766" s="5">
        <f>SUMIFS(base_de_dados!$T:$T,base_de_dados!$B:$B,$B766,base_de_dados!$G:$G,G$61,base_de_dados!$H:$H,$L$1,base_de_dados!$C:$C,$A766,base_de_dados!$M:$M,"&lt;=2007",base_de_dados!$O:$O,"&gt;=39447")</f>
        <v>0</v>
      </c>
      <c r="H766" s="5">
        <f>SUMIFS(base_de_dados!$T:$T,base_de_dados!$B:$B,$B766,base_de_dados!$G:$G,H$61,base_de_dados!$H:$H,$L$1,base_de_dados!$C:$C,$A766,base_de_dados!$M:$M,"&lt;=2007",base_de_dados!$O:$O,"&gt;=39447")</f>
        <v>0</v>
      </c>
      <c r="I766" s="5">
        <f>SUMIFS(base_de_dados!$T:$T,base_de_dados!$B:$B,$B766,base_de_dados!$G:$G,I$61,base_de_dados!$H:$H,$L$1,base_de_dados!$C:$C,$A766,base_de_dados!$M:$M,"&lt;=2007",base_de_dados!$O:$O,"&gt;=39447")</f>
        <v>0</v>
      </c>
      <c r="J766" s="5">
        <f>SUMIFS(base_de_dados!$T:$T,base_de_dados!$B:$B,$B766,base_de_dados!$G:$G,J$61,base_de_dados!$H:$H,$L$1,base_de_dados!$C:$C,$A766,base_de_dados!$M:$M,"&lt;=2007",base_de_dados!$O:$O,"&gt;=39447")</f>
        <v>0</v>
      </c>
      <c r="K766" s="32">
        <f t="shared" si="16"/>
        <v>0</v>
      </c>
      <c r="M766" s="57"/>
      <c r="N766" s="52"/>
      <c r="O766" s="58"/>
      <c r="P766" s="58"/>
      <c r="Q766" s="58"/>
      <c r="R766" s="58"/>
      <c r="S766" s="58"/>
      <c r="T766" s="58"/>
      <c r="U766" s="58"/>
      <c r="V766" s="58"/>
      <c r="W766" s="59"/>
      <c r="X766" s="47"/>
      <c r="Y766" s="47"/>
      <c r="Z766" s="47"/>
    </row>
    <row r="767" spans="1:26" x14ac:dyDescent="0.25">
      <c r="A767" s="29">
        <v>9</v>
      </c>
      <c r="B767" s="27" t="s">
        <v>1046</v>
      </c>
      <c r="C767" s="5">
        <f>SUMIFS(base_de_dados!$T:$T,base_de_dados!$B:$B,$B767,base_de_dados!$G:$G,C$61,base_de_dados!$H:$H,$L$1,base_de_dados!$C:$C,$A767,base_de_dados!$M:$M,"&lt;=2007",base_de_dados!$O:$O,"&gt;=39447")</f>
        <v>0</v>
      </c>
      <c r="D767" s="5">
        <f>SUMIFS(base_de_dados!$T:$T,base_de_dados!$B:$B,$B767,base_de_dados!$G:$G,D$61,base_de_dados!$H:$H,$L$1,base_de_dados!$C:$C,$A767,base_de_dados!$M:$M,"&lt;=2007",base_de_dados!$O:$O,"&gt;=39447")</f>
        <v>0</v>
      </c>
      <c r="E767" s="5">
        <f>SUMIFS(base_de_dados!$T:$T,base_de_dados!$B:$B,$B767,base_de_dados!$G:$G,E$61,base_de_dados!$H:$H,$L$1,base_de_dados!$C:$C,$A767,base_de_dados!$M:$M,"&lt;=2007",base_de_dados!$O:$O,"&gt;=39447")</f>
        <v>0</v>
      </c>
      <c r="F767" s="5">
        <f>SUMIFS(base_de_dados!$T:$T,base_de_dados!$B:$B,$B767,base_de_dados!$G:$G,F$61,base_de_dados!$H:$H,$L$1,base_de_dados!$C:$C,$A767,base_de_dados!$M:$M,"&lt;=2007",base_de_dados!$O:$O,"&gt;=39447")</f>
        <v>0</v>
      </c>
      <c r="G767" s="5">
        <f>SUMIFS(base_de_dados!$T:$T,base_de_dados!$B:$B,$B767,base_de_dados!$G:$G,G$61,base_de_dados!$H:$H,$L$1,base_de_dados!$C:$C,$A767,base_de_dados!$M:$M,"&lt;=2007",base_de_dados!$O:$O,"&gt;=39447")</f>
        <v>0</v>
      </c>
      <c r="H767" s="5">
        <f>SUMIFS(base_de_dados!$T:$T,base_de_dados!$B:$B,$B767,base_de_dados!$G:$G,H$61,base_de_dados!$H:$H,$L$1,base_de_dados!$C:$C,$A767,base_de_dados!$M:$M,"&lt;=2007",base_de_dados!$O:$O,"&gt;=39447")</f>
        <v>0</v>
      </c>
      <c r="I767" s="5">
        <f>SUMIFS(base_de_dados!$T:$T,base_de_dados!$B:$B,$B767,base_de_dados!$G:$G,I$61,base_de_dados!$H:$H,$L$1,base_de_dados!$C:$C,$A767,base_de_dados!$M:$M,"&lt;=2007",base_de_dados!$O:$O,"&gt;=39447")</f>
        <v>0</v>
      </c>
      <c r="J767" s="5">
        <f>SUMIFS(base_de_dados!$T:$T,base_de_dados!$B:$B,$B767,base_de_dados!$G:$G,J$61,base_de_dados!$H:$H,$L$1,base_de_dados!$C:$C,$A767,base_de_dados!$M:$M,"&lt;=2007",base_de_dados!$O:$O,"&gt;=39447")</f>
        <v>0</v>
      </c>
      <c r="K767" s="32">
        <f t="shared" si="16"/>
        <v>0</v>
      </c>
      <c r="M767" s="57"/>
      <c r="N767" s="52"/>
      <c r="O767" s="58"/>
      <c r="P767" s="58"/>
      <c r="Q767" s="58"/>
      <c r="R767" s="58"/>
      <c r="S767" s="58"/>
      <c r="T767" s="58"/>
      <c r="U767" s="58"/>
      <c r="V767" s="58"/>
      <c r="W767" s="59"/>
      <c r="X767" s="47"/>
      <c r="Y767" s="47"/>
      <c r="Z767" s="47"/>
    </row>
    <row r="768" spans="1:26" x14ac:dyDescent="0.25">
      <c r="A768" s="29">
        <v>9</v>
      </c>
      <c r="B768" s="27" t="s">
        <v>500</v>
      </c>
      <c r="C768" s="5">
        <f>SUMIFS(base_de_dados!$T:$T,base_de_dados!$B:$B,$B768,base_de_dados!$G:$G,C$61,base_de_dados!$H:$H,$L$1,base_de_dados!$C:$C,$A768,base_de_dados!$M:$M,"&lt;=2007",base_de_dados!$O:$O,"&gt;=39447")</f>
        <v>0</v>
      </c>
      <c r="D768" s="5">
        <f>SUMIFS(base_de_dados!$T:$T,base_de_dados!$B:$B,$B768,base_de_dados!$G:$G,D$61,base_de_dados!$H:$H,$L$1,base_de_dados!$C:$C,$A768,base_de_dados!$M:$M,"&lt;=2007",base_de_dados!$O:$O,"&gt;=39447")</f>
        <v>0</v>
      </c>
      <c r="E768" s="5">
        <f>SUMIFS(base_de_dados!$T:$T,base_de_dados!$B:$B,$B768,base_de_dados!$G:$G,E$61,base_de_dados!$H:$H,$L$1,base_de_dados!$C:$C,$A768,base_de_dados!$M:$M,"&lt;=2007",base_de_dados!$O:$O,"&gt;=39447")</f>
        <v>0</v>
      </c>
      <c r="F768" s="5">
        <f>SUMIFS(base_de_dados!$T:$T,base_de_dados!$B:$B,$B768,base_de_dados!$G:$G,F$61,base_de_dados!$H:$H,$L$1,base_de_dados!$C:$C,$A768,base_de_dados!$M:$M,"&lt;=2007",base_de_dados!$O:$O,"&gt;=39447")</f>
        <v>0</v>
      </c>
      <c r="G768" s="5">
        <f>SUMIFS(base_de_dados!$T:$T,base_de_dados!$B:$B,$B768,base_de_dados!$G:$G,G$61,base_de_dados!$H:$H,$L$1,base_de_dados!$C:$C,$A768,base_de_dados!$M:$M,"&lt;=2007",base_de_dados!$O:$O,"&gt;=39447")</f>
        <v>0</v>
      </c>
      <c r="H768" s="5">
        <f>SUMIFS(base_de_dados!$T:$T,base_de_dados!$B:$B,$B768,base_de_dados!$G:$G,H$61,base_de_dados!$H:$H,$L$1,base_de_dados!$C:$C,$A768,base_de_dados!$M:$M,"&lt;=2007",base_de_dados!$O:$O,"&gt;=39447")</f>
        <v>0</v>
      </c>
      <c r="I768" s="5">
        <f>SUMIFS(base_de_dados!$T:$T,base_de_dados!$B:$B,$B768,base_de_dados!$G:$G,I$61,base_de_dados!$H:$H,$L$1,base_de_dados!$C:$C,$A768,base_de_dados!$M:$M,"&lt;=2007",base_de_dados!$O:$O,"&gt;=39447")</f>
        <v>0</v>
      </c>
      <c r="J768" s="5">
        <f>SUMIFS(base_de_dados!$T:$T,base_de_dados!$B:$B,$B768,base_de_dados!$G:$G,J$61,base_de_dados!$H:$H,$L$1,base_de_dados!$C:$C,$A768,base_de_dados!$M:$M,"&lt;=2007",base_de_dados!$O:$O,"&gt;=39447")</f>
        <v>0</v>
      </c>
      <c r="K768" s="32">
        <f t="shared" si="16"/>
        <v>0</v>
      </c>
      <c r="M768" s="57"/>
      <c r="N768" s="52"/>
      <c r="O768" s="58"/>
      <c r="P768" s="58"/>
      <c r="Q768" s="58"/>
      <c r="R768" s="58"/>
      <c r="S768" s="58"/>
      <c r="T768" s="58"/>
      <c r="U768" s="58"/>
      <c r="V768" s="58"/>
      <c r="W768" s="59"/>
      <c r="X768" s="47"/>
      <c r="Y768" s="47"/>
      <c r="Z768" s="47"/>
    </row>
    <row r="769" spans="1:26" x14ac:dyDescent="0.25">
      <c r="A769" s="29">
        <v>9</v>
      </c>
      <c r="B769" s="27" t="s">
        <v>547</v>
      </c>
      <c r="C769" s="5">
        <f>SUMIFS(base_de_dados!$T:$T,base_de_dados!$B:$B,$B769,base_de_dados!$G:$G,C$61,base_de_dados!$H:$H,$L$1,base_de_dados!$C:$C,$A769,base_de_dados!$M:$M,"&lt;=2007",base_de_dados!$O:$O,"&gt;=39447")</f>
        <v>0</v>
      </c>
      <c r="D769" s="5">
        <f>SUMIFS(base_de_dados!$T:$T,base_de_dados!$B:$B,$B769,base_de_dados!$G:$G,D$61,base_de_dados!$H:$H,$L$1,base_de_dados!$C:$C,$A769,base_de_dados!$M:$M,"&lt;=2007",base_de_dados!$O:$O,"&gt;=39447")</f>
        <v>0</v>
      </c>
      <c r="E769" s="5">
        <f>SUMIFS(base_de_dados!$T:$T,base_de_dados!$B:$B,$B769,base_de_dados!$G:$G,E$61,base_de_dados!$H:$H,$L$1,base_de_dados!$C:$C,$A769,base_de_dados!$M:$M,"&lt;=2007",base_de_dados!$O:$O,"&gt;=39447")</f>
        <v>0</v>
      </c>
      <c r="F769" s="5">
        <f>SUMIFS(base_de_dados!$T:$T,base_de_dados!$B:$B,$B769,base_de_dados!$G:$G,F$61,base_de_dados!$H:$H,$L$1,base_de_dados!$C:$C,$A769,base_de_dados!$M:$M,"&lt;=2007",base_de_dados!$O:$O,"&gt;=39447")</f>
        <v>1.3188736681887367E-2</v>
      </c>
      <c r="G769" s="5">
        <f>SUMIFS(base_de_dados!$T:$T,base_de_dados!$B:$B,$B769,base_de_dados!$G:$G,G$61,base_de_dados!$H:$H,$L$1,base_de_dados!$C:$C,$A769,base_de_dados!$M:$M,"&lt;=2007",base_de_dados!$O:$O,"&gt;=39447")</f>
        <v>0</v>
      </c>
      <c r="H769" s="5">
        <f>SUMIFS(base_de_dados!$T:$T,base_de_dados!$B:$B,$B769,base_de_dados!$G:$G,H$61,base_de_dados!$H:$H,$L$1,base_de_dados!$C:$C,$A769,base_de_dados!$M:$M,"&lt;=2007",base_de_dados!$O:$O,"&gt;=39447")</f>
        <v>0</v>
      </c>
      <c r="I769" s="5">
        <f>SUMIFS(base_de_dados!$T:$T,base_de_dados!$B:$B,$B769,base_de_dados!$G:$G,I$61,base_de_dados!$H:$H,$L$1,base_de_dados!$C:$C,$A769,base_de_dados!$M:$M,"&lt;=2007",base_de_dados!$O:$O,"&gt;=39447")</f>
        <v>0</v>
      </c>
      <c r="J769" s="5">
        <f>SUMIFS(base_de_dados!$T:$T,base_de_dados!$B:$B,$B769,base_de_dados!$G:$G,J$61,base_de_dados!$H:$H,$L$1,base_de_dados!$C:$C,$A769,base_de_dados!$M:$M,"&lt;=2007",base_de_dados!$O:$O,"&gt;=39447")</f>
        <v>0</v>
      </c>
      <c r="K769" s="32">
        <f t="shared" si="16"/>
        <v>1.3188736681887367E-2</v>
      </c>
      <c r="M769" s="57"/>
      <c r="N769" s="52"/>
      <c r="O769" s="58"/>
      <c r="P769" s="58"/>
      <c r="Q769" s="58"/>
      <c r="R769" s="58"/>
      <c r="S769" s="58"/>
      <c r="T769" s="58"/>
      <c r="U769" s="58"/>
      <c r="V769" s="58"/>
      <c r="W769" s="59"/>
      <c r="X769" s="47"/>
      <c r="Y769" s="47"/>
      <c r="Z769" s="47"/>
    </row>
    <row r="770" spans="1:26" x14ac:dyDescent="0.25">
      <c r="A770" s="29">
        <v>9</v>
      </c>
      <c r="B770" s="27" t="s">
        <v>1079</v>
      </c>
      <c r="C770" s="5">
        <f>SUMIFS(base_de_dados!$T:$T,base_de_dados!$B:$B,$B770,base_de_dados!$G:$G,C$61,base_de_dados!$H:$H,$L$1,base_de_dados!$C:$C,$A770,base_de_dados!$M:$M,"&lt;=2007",base_de_dados!$O:$O,"&gt;=39447")</f>
        <v>0</v>
      </c>
      <c r="D770" s="5">
        <f>SUMIFS(base_de_dados!$T:$T,base_de_dados!$B:$B,$B770,base_de_dados!$G:$G,D$61,base_de_dados!$H:$H,$L$1,base_de_dados!$C:$C,$A770,base_de_dados!$M:$M,"&lt;=2007",base_de_dados!$O:$O,"&gt;=39447")</f>
        <v>0</v>
      </c>
      <c r="E770" s="5">
        <f>SUMIFS(base_de_dados!$T:$T,base_de_dados!$B:$B,$B770,base_de_dados!$G:$G,E$61,base_de_dados!$H:$H,$L$1,base_de_dados!$C:$C,$A770,base_de_dados!$M:$M,"&lt;=2007",base_de_dados!$O:$O,"&gt;=39447")</f>
        <v>0</v>
      </c>
      <c r="F770" s="5">
        <f>SUMIFS(base_de_dados!$T:$T,base_de_dados!$B:$B,$B770,base_de_dados!$G:$G,F$61,base_de_dados!$H:$H,$L$1,base_de_dados!$C:$C,$A770,base_de_dados!$M:$M,"&lt;=2007",base_de_dados!$O:$O,"&gt;=39447")</f>
        <v>0</v>
      </c>
      <c r="G770" s="5">
        <f>SUMIFS(base_de_dados!$T:$T,base_de_dados!$B:$B,$B770,base_de_dados!$G:$G,G$61,base_de_dados!$H:$H,$L$1,base_de_dados!$C:$C,$A770,base_de_dados!$M:$M,"&lt;=2007",base_de_dados!$O:$O,"&gt;=39447")</f>
        <v>0</v>
      </c>
      <c r="H770" s="5">
        <f>SUMIFS(base_de_dados!$T:$T,base_de_dados!$B:$B,$B770,base_de_dados!$G:$G,H$61,base_de_dados!$H:$H,$L$1,base_de_dados!$C:$C,$A770,base_de_dados!$M:$M,"&lt;=2007",base_de_dados!$O:$O,"&gt;=39447")</f>
        <v>0</v>
      </c>
      <c r="I770" s="5">
        <f>SUMIFS(base_de_dados!$T:$T,base_de_dados!$B:$B,$B770,base_de_dados!$G:$G,I$61,base_de_dados!$H:$H,$L$1,base_de_dados!$C:$C,$A770,base_de_dados!$M:$M,"&lt;=2007",base_de_dados!$O:$O,"&gt;=39447")</f>
        <v>0</v>
      </c>
      <c r="J770" s="5">
        <f>SUMIFS(base_de_dados!$T:$T,base_de_dados!$B:$B,$B770,base_de_dados!$G:$G,J$61,base_de_dados!$H:$H,$L$1,base_de_dados!$C:$C,$A770,base_de_dados!$M:$M,"&lt;=2007",base_de_dados!$O:$O,"&gt;=39447")</f>
        <v>0</v>
      </c>
      <c r="K770" s="32">
        <f t="shared" si="16"/>
        <v>0</v>
      </c>
      <c r="M770" s="57"/>
      <c r="N770" s="52"/>
      <c r="O770" s="58"/>
      <c r="P770" s="58"/>
      <c r="Q770" s="58"/>
      <c r="R770" s="58"/>
      <c r="S770" s="58"/>
      <c r="T770" s="58"/>
      <c r="U770" s="58"/>
      <c r="V770" s="58"/>
      <c r="W770" s="59"/>
      <c r="X770" s="47"/>
      <c r="Y770" s="47"/>
      <c r="Z770" s="47"/>
    </row>
    <row r="771" spans="1:26" x14ac:dyDescent="0.25">
      <c r="A771" s="29">
        <v>9</v>
      </c>
      <c r="B771" s="27" t="s">
        <v>1096</v>
      </c>
      <c r="C771" s="5">
        <f>SUMIFS(base_de_dados!$T:$T,base_de_dados!$B:$B,$B771,base_de_dados!$G:$G,C$61,base_de_dados!$H:$H,$L$1,base_de_dados!$C:$C,$A771,base_de_dados!$M:$M,"&lt;=2007",base_de_dados!$O:$O,"&gt;=39447")</f>
        <v>0</v>
      </c>
      <c r="D771" s="5">
        <f>SUMIFS(base_de_dados!$T:$T,base_de_dados!$B:$B,$B771,base_de_dados!$G:$G,D$61,base_de_dados!$H:$H,$L$1,base_de_dados!$C:$C,$A771,base_de_dados!$M:$M,"&lt;=2007",base_de_dados!$O:$O,"&gt;=39447")</f>
        <v>0</v>
      </c>
      <c r="E771" s="5">
        <f>SUMIFS(base_de_dados!$T:$T,base_de_dados!$B:$B,$B771,base_de_dados!$G:$G,E$61,base_de_dados!$H:$H,$L$1,base_de_dados!$C:$C,$A771,base_de_dados!$M:$M,"&lt;=2007",base_de_dados!$O:$O,"&gt;=39447")</f>
        <v>0</v>
      </c>
      <c r="F771" s="5">
        <f>SUMIFS(base_de_dados!$T:$T,base_de_dados!$B:$B,$B771,base_de_dados!$G:$G,F$61,base_de_dados!$H:$H,$L$1,base_de_dados!$C:$C,$A771,base_de_dados!$M:$M,"&lt;=2007",base_de_dados!$O:$O,"&gt;=39447")</f>
        <v>0</v>
      </c>
      <c r="G771" s="5">
        <f>SUMIFS(base_de_dados!$T:$T,base_de_dados!$B:$B,$B771,base_de_dados!$G:$G,G$61,base_de_dados!$H:$H,$L$1,base_de_dados!$C:$C,$A771,base_de_dados!$M:$M,"&lt;=2007",base_de_dados!$O:$O,"&gt;=39447")</f>
        <v>0</v>
      </c>
      <c r="H771" s="5">
        <f>SUMIFS(base_de_dados!$T:$T,base_de_dados!$B:$B,$B771,base_de_dados!$G:$G,H$61,base_de_dados!$H:$H,$L$1,base_de_dados!$C:$C,$A771,base_de_dados!$M:$M,"&lt;=2007",base_de_dados!$O:$O,"&gt;=39447")</f>
        <v>0</v>
      </c>
      <c r="I771" s="5">
        <f>SUMIFS(base_de_dados!$T:$T,base_de_dados!$B:$B,$B771,base_de_dados!$G:$G,I$61,base_de_dados!$H:$H,$L$1,base_de_dados!$C:$C,$A771,base_de_dados!$M:$M,"&lt;=2007",base_de_dados!$O:$O,"&gt;=39447")</f>
        <v>0</v>
      </c>
      <c r="J771" s="5">
        <f>SUMIFS(base_de_dados!$T:$T,base_de_dados!$B:$B,$B771,base_de_dados!$G:$G,J$61,base_de_dados!$H:$H,$L$1,base_de_dados!$C:$C,$A771,base_de_dados!$M:$M,"&lt;=2007",base_de_dados!$O:$O,"&gt;=39447")</f>
        <v>0</v>
      </c>
      <c r="K771" s="32">
        <f t="shared" si="16"/>
        <v>0</v>
      </c>
      <c r="M771" s="57"/>
      <c r="N771" s="52"/>
      <c r="O771" s="58"/>
      <c r="P771" s="58"/>
      <c r="Q771" s="58"/>
      <c r="R771" s="58"/>
      <c r="S771" s="58"/>
      <c r="T771" s="58"/>
      <c r="U771" s="58"/>
      <c r="V771" s="58"/>
      <c r="W771" s="59"/>
      <c r="X771" s="47"/>
      <c r="Y771" s="47"/>
      <c r="Z771" s="47"/>
    </row>
    <row r="772" spans="1:26" x14ac:dyDescent="0.25">
      <c r="A772" s="29">
        <v>9</v>
      </c>
      <c r="B772" s="27" t="s">
        <v>527</v>
      </c>
      <c r="C772" s="5">
        <f>SUMIFS(base_de_dados!$T:$T,base_de_dados!$B:$B,$B772,base_de_dados!$G:$G,C$61,base_de_dados!$H:$H,$L$1,base_de_dados!$C:$C,$A772,base_de_dados!$M:$M,"&lt;=2007",base_de_dados!$O:$O,"&gt;=39447")</f>
        <v>0</v>
      </c>
      <c r="D772" s="5">
        <f>SUMIFS(base_de_dados!$T:$T,base_de_dados!$B:$B,$B772,base_de_dados!$G:$G,D$61,base_de_dados!$H:$H,$L$1,base_de_dados!$C:$C,$A772,base_de_dados!$M:$M,"&lt;=2007",base_de_dados!$O:$O,"&gt;=39447")</f>
        <v>0</v>
      </c>
      <c r="E772" s="5">
        <f>SUMIFS(base_de_dados!$T:$T,base_de_dados!$B:$B,$B772,base_de_dados!$G:$G,E$61,base_de_dados!$H:$H,$L$1,base_de_dados!$C:$C,$A772,base_de_dados!$M:$M,"&lt;=2007",base_de_dados!$O:$O,"&gt;=39447")</f>
        <v>0</v>
      </c>
      <c r="F772" s="5">
        <f>SUMIFS(base_de_dados!$T:$T,base_de_dados!$B:$B,$B772,base_de_dados!$G:$G,F$61,base_de_dados!$H:$H,$L$1,base_de_dados!$C:$C,$A772,base_de_dados!$M:$M,"&lt;=2007",base_de_dados!$O:$O,"&gt;=39447")</f>
        <v>0</v>
      </c>
      <c r="G772" s="5">
        <f>SUMIFS(base_de_dados!$T:$T,base_de_dados!$B:$B,$B772,base_de_dados!$G:$G,G$61,base_de_dados!$H:$H,$L$1,base_de_dados!$C:$C,$A772,base_de_dados!$M:$M,"&lt;=2007",base_de_dados!$O:$O,"&gt;=39447")</f>
        <v>0</v>
      </c>
      <c r="H772" s="5">
        <f>SUMIFS(base_de_dados!$T:$T,base_de_dados!$B:$B,$B772,base_de_dados!$G:$G,H$61,base_de_dados!$H:$H,$L$1,base_de_dados!$C:$C,$A772,base_de_dados!$M:$M,"&lt;=2007",base_de_dados!$O:$O,"&gt;=39447")</f>
        <v>0</v>
      </c>
      <c r="I772" s="5">
        <f>SUMIFS(base_de_dados!$T:$T,base_de_dados!$B:$B,$B772,base_de_dados!$G:$G,I$61,base_de_dados!$H:$H,$L$1,base_de_dados!$C:$C,$A772,base_de_dados!$M:$M,"&lt;=2007",base_de_dados!$O:$O,"&gt;=39447")</f>
        <v>0</v>
      </c>
      <c r="J772" s="5">
        <f>SUMIFS(base_de_dados!$T:$T,base_de_dados!$B:$B,$B772,base_de_dados!$G:$G,J$61,base_de_dados!$H:$H,$L$1,base_de_dados!$C:$C,$A772,base_de_dados!$M:$M,"&lt;=2007",base_de_dados!$O:$O,"&gt;=39447")</f>
        <v>0</v>
      </c>
      <c r="K772" s="32">
        <f t="shared" si="16"/>
        <v>0</v>
      </c>
      <c r="M772" s="57"/>
      <c r="N772" s="52"/>
      <c r="O772" s="58"/>
      <c r="P772" s="58"/>
      <c r="Q772" s="58"/>
      <c r="R772" s="58"/>
      <c r="S772" s="58"/>
      <c r="T772" s="58"/>
      <c r="U772" s="58"/>
      <c r="V772" s="58"/>
      <c r="W772" s="59"/>
      <c r="X772" s="47"/>
      <c r="Y772" s="47"/>
      <c r="Z772" s="47"/>
    </row>
    <row r="773" spans="1:26" x14ac:dyDescent="0.25">
      <c r="A773" s="29">
        <v>9</v>
      </c>
      <c r="B773" s="27" t="s">
        <v>1100</v>
      </c>
      <c r="C773" s="5">
        <f>SUMIFS(base_de_dados!$T:$T,base_de_dados!$B:$B,$B773,base_de_dados!$G:$G,C$61,base_de_dados!$H:$H,$L$1,base_de_dados!$C:$C,$A773,base_de_dados!$M:$M,"&lt;=2007",base_de_dados!$O:$O,"&gt;=39447")</f>
        <v>0</v>
      </c>
      <c r="D773" s="5">
        <f>SUMIFS(base_de_dados!$T:$T,base_de_dados!$B:$B,$B773,base_de_dados!$G:$G,D$61,base_de_dados!$H:$H,$L$1,base_de_dados!$C:$C,$A773,base_de_dados!$M:$M,"&lt;=2007",base_de_dados!$O:$O,"&gt;=39447")</f>
        <v>0</v>
      </c>
      <c r="E773" s="5">
        <f>SUMIFS(base_de_dados!$T:$T,base_de_dados!$B:$B,$B773,base_de_dados!$G:$G,E$61,base_de_dados!$H:$H,$L$1,base_de_dados!$C:$C,$A773,base_de_dados!$M:$M,"&lt;=2007",base_de_dados!$O:$O,"&gt;=39447")</f>
        <v>0</v>
      </c>
      <c r="F773" s="5">
        <f>SUMIFS(base_de_dados!$T:$T,base_de_dados!$B:$B,$B773,base_de_dados!$G:$G,F$61,base_de_dados!$H:$H,$L$1,base_de_dados!$C:$C,$A773,base_de_dados!$M:$M,"&lt;=2007",base_de_dados!$O:$O,"&gt;=39447")</f>
        <v>0</v>
      </c>
      <c r="G773" s="5">
        <f>SUMIFS(base_de_dados!$T:$T,base_de_dados!$B:$B,$B773,base_de_dados!$G:$G,G$61,base_de_dados!$H:$H,$L$1,base_de_dados!$C:$C,$A773,base_de_dados!$M:$M,"&lt;=2007",base_de_dados!$O:$O,"&gt;=39447")</f>
        <v>0</v>
      </c>
      <c r="H773" s="5">
        <f>SUMIFS(base_de_dados!$T:$T,base_de_dados!$B:$B,$B773,base_de_dados!$G:$G,H$61,base_de_dados!$H:$H,$L$1,base_de_dados!$C:$C,$A773,base_de_dados!$M:$M,"&lt;=2007",base_de_dados!$O:$O,"&gt;=39447")</f>
        <v>0</v>
      </c>
      <c r="I773" s="5">
        <f>SUMIFS(base_de_dados!$T:$T,base_de_dados!$B:$B,$B773,base_de_dados!$G:$G,I$61,base_de_dados!$H:$H,$L$1,base_de_dados!$C:$C,$A773,base_de_dados!$M:$M,"&lt;=2007",base_de_dados!$O:$O,"&gt;=39447")</f>
        <v>0</v>
      </c>
      <c r="J773" s="5">
        <f>SUMIFS(base_de_dados!$T:$T,base_de_dados!$B:$B,$B773,base_de_dados!$G:$G,J$61,base_de_dados!$H:$H,$L$1,base_de_dados!$C:$C,$A773,base_de_dados!$M:$M,"&lt;=2007",base_de_dados!$O:$O,"&gt;=39447")</f>
        <v>0</v>
      </c>
      <c r="K773" s="32">
        <f t="shared" ref="K773:K836" si="17">SUM(C773:J773)</f>
        <v>0</v>
      </c>
      <c r="M773" s="57"/>
      <c r="N773" s="52"/>
      <c r="O773" s="58"/>
      <c r="P773" s="58"/>
      <c r="Q773" s="58"/>
      <c r="R773" s="58"/>
      <c r="S773" s="58"/>
      <c r="T773" s="58"/>
      <c r="U773" s="58"/>
      <c r="V773" s="58"/>
      <c r="W773" s="59"/>
      <c r="X773" s="47"/>
      <c r="Y773" s="47"/>
      <c r="Z773" s="47"/>
    </row>
    <row r="774" spans="1:26" x14ac:dyDescent="0.25">
      <c r="A774" s="29">
        <v>9</v>
      </c>
      <c r="B774" s="27" t="s">
        <v>621</v>
      </c>
      <c r="C774" s="5">
        <f>SUMIFS(base_de_dados!$T:$T,base_de_dados!$B:$B,$B774,base_de_dados!$G:$G,C$61,base_de_dados!$H:$H,$L$1,base_de_dados!$C:$C,$A774,base_de_dados!$M:$M,"&lt;=2007",base_de_dados!$O:$O,"&gt;=39447")</f>
        <v>0</v>
      </c>
      <c r="D774" s="5">
        <f>SUMIFS(base_de_dados!$T:$T,base_de_dados!$B:$B,$B774,base_de_dados!$G:$G,D$61,base_de_dados!$H:$H,$L$1,base_de_dados!$C:$C,$A774,base_de_dados!$M:$M,"&lt;=2007",base_de_dados!$O:$O,"&gt;=39447")</f>
        <v>0</v>
      </c>
      <c r="E774" s="5">
        <f>SUMIFS(base_de_dados!$T:$T,base_de_dados!$B:$B,$B774,base_de_dados!$G:$G,E$61,base_de_dados!$H:$H,$L$1,base_de_dados!$C:$C,$A774,base_de_dados!$M:$M,"&lt;=2007",base_de_dados!$O:$O,"&gt;=39447")</f>
        <v>0</v>
      </c>
      <c r="F774" s="5">
        <f>SUMIFS(base_de_dados!$T:$T,base_de_dados!$B:$B,$B774,base_de_dados!$G:$G,F$61,base_de_dados!$H:$H,$L$1,base_de_dados!$C:$C,$A774,base_de_dados!$M:$M,"&lt;=2007",base_de_dados!$O:$O,"&gt;=39447")</f>
        <v>1.7858479198376458E-2</v>
      </c>
      <c r="G774" s="5">
        <f>SUMIFS(base_de_dados!$T:$T,base_de_dados!$B:$B,$B774,base_de_dados!$G:$G,G$61,base_de_dados!$H:$H,$L$1,base_de_dados!$C:$C,$A774,base_de_dados!$M:$M,"&lt;=2007",base_de_dados!$O:$O,"&gt;=39447")</f>
        <v>0</v>
      </c>
      <c r="H774" s="5">
        <f>SUMIFS(base_de_dados!$T:$T,base_de_dados!$B:$B,$B774,base_de_dados!$G:$G,H$61,base_de_dados!$H:$H,$L$1,base_de_dados!$C:$C,$A774,base_de_dados!$M:$M,"&lt;=2007",base_de_dados!$O:$O,"&gt;=39447")</f>
        <v>0</v>
      </c>
      <c r="I774" s="5">
        <f>SUMIFS(base_de_dados!$T:$T,base_de_dados!$B:$B,$B774,base_de_dados!$G:$G,I$61,base_de_dados!$H:$H,$L$1,base_de_dados!$C:$C,$A774,base_de_dados!$M:$M,"&lt;=2007",base_de_dados!$O:$O,"&gt;=39447")</f>
        <v>0</v>
      </c>
      <c r="J774" s="5">
        <f>SUMIFS(base_de_dados!$T:$T,base_de_dados!$B:$B,$B774,base_de_dados!$G:$G,J$61,base_de_dados!$H:$H,$L$1,base_de_dados!$C:$C,$A774,base_de_dados!$M:$M,"&lt;=2007",base_de_dados!$O:$O,"&gt;=39447")</f>
        <v>0</v>
      </c>
      <c r="K774" s="32">
        <f t="shared" si="17"/>
        <v>1.7858479198376458E-2</v>
      </c>
      <c r="M774" s="57"/>
      <c r="N774" s="52"/>
      <c r="O774" s="58"/>
      <c r="P774" s="58"/>
      <c r="Q774" s="58"/>
      <c r="R774" s="58"/>
      <c r="S774" s="58"/>
      <c r="T774" s="58"/>
      <c r="U774" s="58"/>
      <c r="V774" s="58"/>
      <c r="W774" s="59"/>
      <c r="X774" s="47"/>
      <c r="Y774" s="47"/>
      <c r="Z774" s="47"/>
    </row>
    <row r="775" spans="1:26" x14ac:dyDescent="0.25">
      <c r="A775" s="29">
        <v>10</v>
      </c>
      <c r="B775" s="27" t="s">
        <v>690</v>
      </c>
      <c r="C775" s="5">
        <f>SUMIFS(base_de_dados!$T:$T,base_de_dados!$B:$B,$B775,base_de_dados!$G:$G,C$61,base_de_dados!$H:$H,$L$1,base_de_dados!$C:$C,$A775,base_de_dados!$M:$M,"&lt;=2007",base_de_dados!$O:$O,"&gt;=39447")</f>
        <v>0</v>
      </c>
      <c r="D775" s="5">
        <f>SUMIFS(base_de_dados!$T:$T,base_de_dados!$B:$B,$B775,base_de_dados!$G:$G,D$61,base_de_dados!$H:$H,$L$1,base_de_dados!$C:$C,$A775,base_de_dados!$M:$M,"&lt;=2007",base_de_dados!$O:$O,"&gt;=39447")</f>
        <v>0</v>
      </c>
      <c r="E775" s="5">
        <f>SUMIFS(base_de_dados!$T:$T,base_de_dados!$B:$B,$B775,base_de_dados!$G:$G,E$61,base_de_dados!$H:$H,$L$1,base_de_dados!$C:$C,$A775,base_de_dados!$M:$M,"&lt;=2007",base_de_dados!$O:$O,"&gt;=39447")</f>
        <v>0</v>
      </c>
      <c r="F775" s="5">
        <f>SUMIFS(base_de_dados!$T:$T,base_de_dados!$B:$B,$B775,base_de_dados!$G:$G,F$61,base_de_dados!$H:$H,$L$1,base_de_dados!$C:$C,$A775,base_de_dados!$M:$M,"&lt;=2007",base_de_dados!$O:$O,"&gt;=39447")</f>
        <v>0</v>
      </c>
      <c r="G775" s="5">
        <f>SUMIFS(base_de_dados!$T:$T,base_de_dados!$B:$B,$B775,base_de_dados!$G:$G,G$61,base_de_dados!$H:$H,$L$1,base_de_dados!$C:$C,$A775,base_de_dados!$M:$M,"&lt;=2007",base_de_dados!$O:$O,"&gt;=39447")</f>
        <v>0</v>
      </c>
      <c r="H775" s="5">
        <f>SUMIFS(base_de_dados!$T:$T,base_de_dados!$B:$B,$B775,base_de_dados!$G:$G,H$61,base_de_dados!$H:$H,$L$1,base_de_dados!$C:$C,$A775,base_de_dados!$M:$M,"&lt;=2007",base_de_dados!$O:$O,"&gt;=39447")</f>
        <v>0</v>
      </c>
      <c r="I775" s="5">
        <f>SUMIFS(base_de_dados!$T:$T,base_de_dados!$B:$B,$B775,base_de_dados!$G:$G,I$61,base_de_dados!$H:$H,$L$1,base_de_dados!$C:$C,$A775,base_de_dados!$M:$M,"&lt;=2007",base_de_dados!$O:$O,"&gt;=39447")</f>
        <v>0</v>
      </c>
      <c r="J775" s="5">
        <f>SUMIFS(base_de_dados!$T:$T,base_de_dados!$B:$B,$B775,base_de_dados!$G:$G,J$61,base_de_dados!$H:$H,$L$1,base_de_dados!$C:$C,$A775,base_de_dados!$M:$M,"&lt;=2007",base_de_dados!$O:$O,"&gt;=39447")</f>
        <v>0</v>
      </c>
      <c r="K775" s="32">
        <f t="shared" si="17"/>
        <v>0</v>
      </c>
      <c r="M775" s="57"/>
      <c r="N775" s="52"/>
      <c r="O775" s="58"/>
      <c r="P775" s="58"/>
      <c r="Q775" s="58"/>
      <c r="R775" s="58"/>
      <c r="S775" s="58"/>
      <c r="T775" s="58"/>
      <c r="U775" s="58"/>
      <c r="V775" s="58"/>
      <c r="W775" s="59"/>
      <c r="X775" s="47"/>
      <c r="Y775" s="47"/>
      <c r="Z775" s="47"/>
    </row>
    <row r="776" spans="1:26" x14ac:dyDescent="0.25">
      <c r="A776" s="29">
        <v>10</v>
      </c>
      <c r="B776" s="27" t="s">
        <v>727</v>
      </c>
      <c r="C776" s="5">
        <f>SUMIFS(base_de_dados!$T:$T,base_de_dados!$B:$B,$B776,base_de_dados!$G:$G,C$61,base_de_dados!$H:$H,$L$1,base_de_dados!$C:$C,$A776,base_de_dados!$M:$M,"&lt;=2007",base_de_dados!$O:$O,"&gt;=39447")</f>
        <v>0</v>
      </c>
      <c r="D776" s="5">
        <f>SUMIFS(base_de_dados!$T:$T,base_de_dados!$B:$B,$B776,base_de_dados!$G:$G,D$61,base_de_dados!$H:$H,$L$1,base_de_dados!$C:$C,$A776,base_de_dados!$M:$M,"&lt;=2007",base_de_dados!$O:$O,"&gt;=39447")</f>
        <v>0</v>
      </c>
      <c r="E776" s="5">
        <f>SUMIFS(base_de_dados!$T:$T,base_de_dados!$B:$B,$B776,base_de_dados!$G:$G,E$61,base_de_dados!$H:$H,$L$1,base_de_dados!$C:$C,$A776,base_de_dados!$M:$M,"&lt;=2007",base_de_dados!$O:$O,"&gt;=39447")</f>
        <v>0</v>
      </c>
      <c r="F776" s="5">
        <f>SUMIFS(base_de_dados!$T:$T,base_de_dados!$B:$B,$B776,base_de_dados!$G:$G,F$61,base_de_dados!$H:$H,$L$1,base_de_dados!$C:$C,$A776,base_de_dados!$M:$M,"&lt;=2007",base_de_dados!$O:$O,"&gt;=39447")</f>
        <v>0</v>
      </c>
      <c r="G776" s="5">
        <f>SUMIFS(base_de_dados!$T:$T,base_de_dados!$B:$B,$B776,base_de_dados!$G:$G,G$61,base_de_dados!$H:$H,$L$1,base_de_dados!$C:$C,$A776,base_de_dados!$M:$M,"&lt;=2007",base_de_dados!$O:$O,"&gt;=39447")</f>
        <v>0</v>
      </c>
      <c r="H776" s="5">
        <f>SUMIFS(base_de_dados!$T:$T,base_de_dados!$B:$B,$B776,base_de_dados!$G:$G,H$61,base_de_dados!$H:$H,$L$1,base_de_dados!$C:$C,$A776,base_de_dados!$M:$M,"&lt;=2007",base_de_dados!$O:$O,"&gt;=39447")</f>
        <v>0</v>
      </c>
      <c r="I776" s="5">
        <f>SUMIFS(base_de_dados!$T:$T,base_de_dados!$B:$B,$B776,base_de_dados!$G:$G,I$61,base_de_dados!$H:$H,$L$1,base_de_dados!$C:$C,$A776,base_de_dados!$M:$M,"&lt;=2007",base_de_dados!$O:$O,"&gt;=39447")</f>
        <v>0</v>
      </c>
      <c r="J776" s="5">
        <f>SUMIFS(base_de_dados!$T:$T,base_de_dados!$B:$B,$B776,base_de_dados!$G:$G,J$61,base_de_dados!$H:$H,$L$1,base_de_dados!$C:$C,$A776,base_de_dados!$M:$M,"&lt;=2007",base_de_dados!$O:$O,"&gt;=39447")</f>
        <v>0</v>
      </c>
      <c r="K776" s="32">
        <f t="shared" si="17"/>
        <v>0</v>
      </c>
      <c r="M776" s="57"/>
      <c r="N776" s="52"/>
      <c r="O776" s="58"/>
      <c r="P776" s="58"/>
      <c r="Q776" s="58"/>
      <c r="R776" s="58"/>
      <c r="S776" s="58"/>
      <c r="T776" s="58"/>
      <c r="U776" s="58"/>
      <c r="V776" s="58"/>
      <c r="W776" s="59"/>
      <c r="X776" s="47"/>
      <c r="Y776" s="47"/>
      <c r="Z776" s="47"/>
    </row>
    <row r="777" spans="1:26" x14ac:dyDescent="0.25">
      <c r="A777" s="29">
        <v>10</v>
      </c>
      <c r="B777" s="27" t="s">
        <v>758</v>
      </c>
      <c r="C777" s="5">
        <f>SUMIFS(base_de_dados!$T:$T,base_de_dados!$B:$B,$B777,base_de_dados!$G:$G,C$61,base_de_dados!$H:$H,$L$1,base_de_dados!$C:$C,$A777,base_de_dados!$M:$M,"&lt;=2007",base_de_dados!$O:$O,"&gt;=39447")</f>
        <v>0</v>
      </c>
      <c r="D777" s="5">
        <f>SUMIFS(base_de_dados!$T:$T,base_de_dados!$B:$B,$B777,base_de_dados!$G:$G,D$61,base_de_dados!$H:$H,$L$1,base_de_dados!$C:$C,$A777,base_de_dados!$M:$M,"&lt;=2007",base_de_dados!$O:$O,"&gt;=39447")</f>
        <v>0</v>
      </c>
      <c r="E777" s="5">
        <f>SUMIFS(base_de_dados!$T:$T,base_de_dados!$B:$B,$B777,base_de_dados!$G:$G,E$61,base_de_dados!$H:$H,$L$1,base_de_dados!$C:$C,$A777,base_de_dados!$M:$M,"&lt;=2007",base_de_dados!$O:$O,"&gt;=39447")</f>
        <v>0</v>
      </c>
      <c r="F777" s="5">
        <f>SUMIFS(base_de_dados!$T:$T,base_de_dados!$B:$B,$B777,base_de_dados!$G:$G,F$61,base_de_dados!$H:$H,$L$1,base_de_dados!$C:$C,$A777,base_de_dados!$M:$M,"&lt;=2007",base_de_dados!$O:$O,"&gt;=39447")</f>
        <v>0</v>
      </c>
      <c r="G777" s="5">
        <f>SUMIFS(base_de_dados!$T:$T,base_de_dados!$B:$B,$B777,base_de_dados!$G:$G,G$61,base_de_dados!$H:$H,$L$1,base_de_dados!$C:$C,$A777,base_de_dados!$M:$M,"&lt;=2007",base_de_dados!$O:$O,"&gt;=39447")</f>
        <v>0</v>
      </c>
      <c r="H777" s="5">
        <f>SUMIFS(base_de_dados!$T:$T,base_de_dados!$B:$B,$B777,base_de_dados!$G:$G,H$61,base_de_dados!$H:$H,$L$1,base_de_dados!$C:$C,$A777,base_de_dados!$M:$M,"&lt;=2007",base_de_dados!$O:$O,"&gt;=39447")</f>
        <v>0</v>
      </c>
      <c r="I777" s="5">
        <f>SUMIFS(base_de_dados!$T:$T,base_de_dados!$B:$B,$B777,base_de_dados!$G:$G,I$61,base_de_dados!$H:$H,$L$1,base_de_dados!$C:$C,$A777,base_de_dados!$M:$M,"&lt;=2007",base_de_dados!$O:$O,"&gt;=39447")</f>
        <v>0</v>
      </c>
      <c r="J777" s="5">
        <f>SUMIFS(base_de_dados!$T:$T,base_de_dados!$B:$B,$B777,base_de_dados!$G:$G,J$61,base_de_dados!$H:$H,$L$1,base_de_dados!$C:$C,$A777,base_de_dados!$M:$M,"&lt;=2007",base_de_dados!$O:$O,"&gt;=39447")</f>
        <v>0</v>
      </c>
      <c r="K777" s="32">
        <f t="shared" si="17"/>
        <v>0</v>
      </c>
      <c r="M777" s="57"/>
      <c r="N777" s="52"/>
      <c r="O777" s="58"/>
      <c r="P777" s="58"/>
      <c r="Q777" s="58"/>
      <c r="R777" s="58"/>
      <c r="S777" s="58"/>
      <c r="T777" s="58"/>
      <c r="U777" s="58"/>
      <c r="V777" s="58"/>
      <c r="W777" s="59"/>
      <c r="X777" s="47"/>
      <c r="Y777" s="47"/>
      <c r="Z777" s="47"/>
    </row>
    <row r="778" spans="1:26" x14ac:dyDescent="0.25">
      <c r="A778" s="29">
        <v>10</v>
      </c>
      <c r="B778" s="27" t="s">
        <v>767</v>
      </c>
      <c r="C778" s="5">
        <f>SUMIFS(base_de_dados!$T:$T,base_de_dados!$B:$B,$B778,base_de_dados!$G:$G,C$61,base_de_dados!$H:$H,$L$1,base_de_dados!$C:$C,$A778,base_de_dados!$M:$M,"&lt;=2007",base_de_dados!$O:$O,"&gt;=39447")</f>
        <v>0</v>
      </c>
      <c r="D778" s="5">
        <f>SUMIFS(base_de_dados!$T:$T,base_de_dados!$B:$B,$B778,base_de_dados!$G:$G,D$61,base_de_dados!$H:$H,$L$1,base_de_dados!$C:$C,$A778,base_de_dados!$M:$M,"&lt;=2007",base_de_dados!$O:$O,"&gt;=39447")</f>
        <v>0</v>
      </c>
      <c r="E778" s="5">
        <f>SUMIFS(base_de_dados!$T:$T,base_de_dados!$B:$B,$B778,base_de_dados!$G:$G,E$61,base_de_dados!$H:$H,$L$1,base_de_dados!$C:$C,$A778,base_de_dados!$M:$M,"&lt;=2007",base_de_dados!$O:$O,"&gt;=39447")</f>
        <v>0</v>
      </c>
      <c r="F778" s="5">
        <f>SUMIFS(base_de_dados!$T:$T,base_de_dados!$B:$B,$B778,base_de_dados!$G:$G,F$61,base_de_dados!$H:$H,$L$1,base_de_dados!$C:$C,$A778,base_de_dados!$M:$M,"&lt;=2007",base_de_dados!$O:$O,"&gt;=39447")</f>
        <v>0</v>
      </c>
      <c r="G778" s="5">
        <f>SUMIFS(base_de_dados!$T:$T,base_de_dados!$B:$B,$B778,base_de_dados!$G:$G,G$61,base_de_dados!$H:$H,$L$1,base_de_dados!$C:$C,$A778,base_de_dados!$M:$M,"&lt;=2007",base_de_dados!$O:$O,"&gt;=39447")</f>
        <v>0</v>
      </c>
      <c r="H778" s="5">
        <f>SUMIFS(base_de_dados!$T:$T,base_de_dados!$B:$B,$B778,base_de_dados!$G:$G,H$61,base_de_dados!$H:$H,$L$1,base_de_dados!$C:$C,$A778,base_de_dados!$M:$M,"&lt;=2007",base_de_dados!$O:$O,"&gt;=39447")</f>
        <v>0</v>
      </c>
      <c r="I778" s="5">
        <f>SUMIFS(base_de_dados!$T:$T,base_de_dados!$B:$B,$B778,base_de_dados!$G:$G,I$61,base_de_dados!$H:$H,$L$1,base_de_dados!$C:$C,$A778,base_de_dados!$M:$M,"&lt;=2007",base_de_dados!$O:$O,"&gt;=39447")</f>
        <v>0</v>
      </c>
      <c r="J778" s="5">
        <f>SUMIFS(base_de_dados!$T:$T,base_de_dados!$B:$B,$B778,base_de_dados!$G:$G,J$61,base_de_dados!$H:$H,$L$1,base_de_dados!$C:$C,$A778,base_de_dados!$M:$M,"&lt;=2007",base_de_dados!$O:$O,"&gt;=39447")</f>
        <v>0</v>
      </c>
      <c r="K778" s="32">
        <f t="shared" si="17"/>
        <v>0</v>
      </c>
      <c r="M778" s="57"/>
      <c r="N778" s="52"/>
      <c r="O778" s="58"/>
      <c r="P778" s="58"/>
      <c r="Q778" s="58"/>
      <c r="R778" s="58"/>
      <c r="S778" s="58"/>
      <c r="T778" s="58"/>
      <c r="U778" s="58"/>
      <c r="V778" s="58"/>
      <c r="W778" s="59"/>
      <c r="X778" s="47"/>
      <c r="Y778" s="47"/>
      <c r="Z778" s="47"/>
    </row>
    <row r="779" spans="1:26" x14ac:dyDescent="0.25">
      <c r="A779" s="29">
        <v>10</v>
      </c>
      <c r="B779" s="27" t="s">
        <v>774</v>
      </c>
      <c r="C779" s="5">
        <f>SUMIFS(base_de_dados!$T:$T,base_de_dados!$B:$B,$B779,base_de_dados!$G:$G,C$61,base_de_dados!$H:$H,$L$1,base_de_dados!$C:$C,$A779,base_de_dados!$M:$M,"&lt;=2007",base_de_dados!$O:$O,"&gt;=39447")</f>
        <v>0</v>
      </c>
      <c r="D779" s="5">
        <f>SUMIFS(base_de_dados!$T:$T,base_de_dados!$B:$B,$B779,base_de_dados!$G:$G,D$61,base_de_dados!$H:$H,$L$1,base_de_dados!$C:$C,$A779,base_de_dados!$M:$M,"&lt;=2007",base_de_dados!$O:$O,"&gt;=39447")</f>
        <v>0</v>
      </c>
      <c r="E779" s="5">
        <f>SUMIFS(base_de_dados!$T:$T,base_de_dados!$B:$B,$B779,base_de_dados!$G:$G,E$61,base_de_dados!$H:$H,$L$1,base_de_dados!$C:$C,$A779,base_de_dados!$M:$M,"&lt;=2007",base_de_dados!$O:$O,"&gt;=39447")</f>
        <v>0</v>
      </c>
      <c r="F779" s="5">
        <f>SUMIFS(base_de_dados!$T:$T,base_de_dados!$B:$B,$B779,base_de_dados!$G:$G,F$61,base_de_dados!$H:$H,$L$1,base_de_dados!$C:$C,$A779,base_de_dados!$M:$M,"&lt;=2007",base_de_dados!$O:$O,"&gt;=39447")</f>
        <v>0</v>
      </c>
      <c r="G779" s="5">
        <f>SUMIFS(base_de_dados!$T:$T,base_de_dados!$B:$B,$B779,base_de_dados!$G:$G,G$61,base_de_dados!$H:$H,$L$1,base_de_dados!$C:$C,$A779,base_de_dados!$M:$M,"&lt;=2007",base_de_dados!$O:$O,"&gt;=39447")</f>
        <v>0</v>
      </c>
      <c r="H779" s="5">
        <f>SUMIFS(base_de_dados!$T:$T,base_de_dados!$B:$B,$B779,base_de_dados!$G:$G,H$61,base_de_dados!$H:$H,$L$1,base_de_dados!$C:$C,$A779,base_de_dados!$M:$M,"&lt;=2007",base_de_dados!$O:$O,"&gt;=39447")</f>
        <v>0</v>
      </c>
      <c r="I779" s="5">
        <f>SUMIFS(base_de_dados!$T:$T,base_de_dados!$B:$B,$B779,base_de_dados!$G:$G,I$61,base_de_dados!$H:$H,$L$1,base_de_dados!$C:$C,$A779,base_de_dados!$M:$M,"&lt;=2007",base_de_dados!$O:$O,"&gt;=39447")</f>
        <v>0</v>
      </c>
      <c r="J779" s="5">
        <f>SUMIFS(base_de_dados!$T:$T,base_de_dados!$B:$B,$B779,base_de_dados!$G:$G,J$61,base_de_dados!$H:$H,$L$1,base_de_dados!$C:$C,$A779,base_de_dados!$M:$M,"&lt;=2007",base_de_dados!$O:$O,"&gt;=39447")</f>
        <v>0</v>
      </c>
      <c r="K779" s="32">
        <f t="shared" si="17"/>
        <v>0</v>
      </c>
      <c r="M779" s="57"/>
      <c r="N779" s="52"/>
      <c r="O779" s="58"/>
      <c r="P779" s="58"/>
      <c r="Q779" s="58"/>
      <c r="R779" s="58"/>
      <c r="S779" s="58"/>
      <c r="T779" s="58"/>
      <c r="U779" s="58"/>
      <c r="V779" s="58"/>
      <c r="W779" s="59"/>
      <c r="X779" s="47"/>
      <c r="Y779" s="47"/>
      <c r="Z779" s="47"/>
    </row>
    <row r="780" spans="1:26" x14ac:dyDescent="0.25">
      <c r="A780" s="29">
        <v>10</v>
      </c>
      <c r="B780" s="27" t="s">
        <v>811</v>
      </c>
      <c r="C780" s="5">
        <f>SUMIFS(base_de_dados!$T:$T,base_de_dados!$B:$B,$B780,base_de_dados!$G:$G,C$61,base_de_dados!$H:$H,$L$1,base_de_dados!$C:$C,$A780,base_de_dados!$M:$M,"&lt;=2007",base_de_dados!$O:$O,"&gt;=39447")</f>
        <v>0</v>
      </c>
      <c r="D780" s="5">
        <f>SUMIFS(base_de_dados!$T:$T,base_de_dados!$B:$B,$B780,base_de_dados!$G:$G,D$61,base_de_dados!$H:$H,$L$1,base_de_dados!$C:$C,$A780,base_de_dados!$M:$M,"&lt;=2007",base_de_dados!$O:$O,"&gt;=39447")</f>
        <v>0</v>
      </c>
      <c r="E780" s="5">
        <f>SUMIFS(base_de_dados!$T:$T,base_de_dados!$B:$B,$B780,base_de_dados!$G:$G,E$61,base_de_dados!$H:$H,$L$1,base_de_dados!$C:$C,$A780,base_de_dados!$M:$M,"&lt;=2007",base_de_dados!$O:$O,"&gt;=39447")</f>
        <v>0</v>
      </c>
      <c r="F780" s="5">
        <f>SUMIFS(base_de_dados!$T:$T,base_de_dados!$B:$B,$B780,base_de_dados!$G:$G,F$61,base_de_dados!$H:$H,$L$1,base_de_dados!$C:$C,$A780,base_de_dados!$M:$M,"&lt;=2007",base_de_dados!$O:$O,"&gt;=39447")</f>
        <v>0</v>
      </c>
      <c r="G780" s="5">
        <f>SUMIFS(base_de_dados!$T:$T,base_de_dados!$B:$B,$B780,base_de_dados!$G:$G,G$61,base_de_dados!$H:$H,$L$1,base_de_dados!$C:$C,$A780,base_de_dados!$M:$M,"&lt;=2007",base_de_dados!$O:$O,"&gt;=39447")</f>
        <v>0</v>
      </c>
      <c r="H780" s="5">
        <f>SUMIFS(base_de_dados!$T:$T,base_de_dados!$B:$B,$B780,base_de_dados!$G:$G,H$61,base_de_dados!$H:$H,$L$1,base_de_dados!$C:$C,$A780,base_de_dados!$M:$M,"&lt;=2007",base_de_dados!$O:$O,"&gt;=39447")</f>
        <v>0</v>
      </c>
      <c r="I780" s="5">
        <f>SUMIFS(base_de_dados!$T:$T,base_de_dados!$B:$B,$B780,base_de_dados!$G:$G,I$61,base_de_dados!$H:$H,$L$1,base_de_dados!$C:$C,$A780,base_de_dados!$M:$M,"&lt;=2007",base_de_dados!$O:$O,"&gt;=39447")</f>
        <v>0</v>
      </c>
      <c r="J780" s="5">
        <f>SUMIFS(base_de_dados!$T:$T,base_de_dados!$B:$B,$B780,base_de_dados!$G:$G,J$61,base_de_dados!$H:$H,$L$1,base_de_dados!$C:$C,$A780,base_de_dados!$M:$M,"&lt;=2007",base_de_dados!$O:$O,"&gt;=39447")</f>
        <v>0</v>
      </c>
      <c r="K780" s="32">
        <f t="shared" si="17"/>
        <v>0</v>
      </c>
      <c r="M780" s="57"/>
      <c r="N780" s="52"/>
      <c r="O780" s="58"/>
      <c r="P780" s="58"/>
      <c r="Q780" s="58"/>
      <c r="R780" s="58"/>
      <c r="S780" s="58"/>
      <c r="T780" s="58"/>
      <c r="U780" s="58"/>
      <c r="V780" s="58"/>
      <c r="W780" s="59"/>
      <c r="X780" s="47"/>
      <c r="Y780" s="47"/>
      <c r="Z780" s="47"/>
    </row>
    <row r="781" spans="1:26" x14ac:dyDescent="0.25">
      <c r="A781" s="29">
        <v>10</v>
      </c>
      <c r="B781" s="27" t="s">
        <v>826</v>
      </c>
      <c r="C781" s="5">
        <f>SUMIFS(base_de_dados!$T:$T,base_de_dados!$B:$B,$B781,base_de_dados!$G:$G,C$61,base_de_dados!$H:$H,$L$1,base_de_dados!$C:$C,$A781,base_de_dados!$M:$M,"&lt;=2007",base_de_dados!$O:$O,"&gt;=39447")</f>
        <v>0</v>
      </c>
      <c r="D781" s="5">
        <f>SUMIFS(base_de_dados!$T:$T,base_de_dados!$B:$B,$B781,base_de_dados!$G:$G,D$61,base_de_dados!$H:$H,$L$1,base_de_dados!$C:$C,$A781,base_de_dados!$M:$M,"&lt;=2007",base_de_dados!$O:$O,"&gt;=39447")</f>
        <v>0</v>
      </c>
      <c r="E781" s="5">
        <f>SUMIFS(base_de_dados!$T:$T,base_de_dados!$B:$B,$B781,base_de_dados!$G:$G,E$61,base_de_dados!$H:$H,$L$1,base_de_dados!$C:$C,$A781,base_de_dados!$M:$M,"&lt;=2007",base_de_dados!$O:$O,"&gt;=39447")</f>
        <v>0</v>
      </c>
      <c r="F781" s="5">
        <f>SUMIFS(base_de_dados!$T:$T,base_de_dados!$B:$B,$B781,base_de_dados!$G:$G,F$61,base_de_dados!$H:$H,$L$1,base_de_dados!$C:$C,$A781,base_de_dados!$M:$M,"&lt;=2007",base_de_dados!$O:$O,"&gt;=39447")</f>
        <v>0</v>
      </c>
      <c r="G781" s="5">
        <f>SUMIFS(base_de_dados!$T:$T,base_de_dados!$B:$B,$B781,base_de_dados!$G:$G,G$61,base_de_dados!$H:$H,$L$1,base_de_dados!$C:$C,$A781,base_de_dados!$M:$M,"&lt;=2007",base_de_dados!$O:$O,"&gt;=39447")</f>
        <v>0</v>
      </c>
      <c r="H781" s="5">
        <f>SUMIFS(base_de_dados!$T:$T,base_de_dados!$B:$B,$B781,base_de_dados!$G:$G,H$61,base_de_dados!$H:$H,$L$1,base_de_dados!$C:$C,$A781,base_de_dados!$M:$M,"&lt;=2007",base_de_dados!$O:$O,"&gt;=39447")</f>
        <v>0</v>
      </c>
      <c r="I781" s="5">
        <f>SUMIFS(base_de_dados!$T:$T,base_de_dados!$B:$B,$B781,base_de_dados!$G:$G,I$61,base_de_dados!$H:$H,$L$1,base_de_dados!$C:$C,$A781,base_de_dados!$M:$M,"&lt;=2007",base_de_dados!$O:$O,"&gt;=39447")</f>
        <v>0</v>
      </c>
      <c r="J781" s="5">
        <f>SUMIFS(base_de_dados!$T:$T,base_de_dados!$B:$B,$B781,base_de_dados!$G:$G,J$61,base_de_dados!$H:$H,$L$1,base_de_dados!$C:$C,$A781,base_de_dados!$M:$M,"&lt;=2007",base_de_dados!$O:$O,"&gt;=39447")</f>
        <v>0</v>
      </c>
      <c r="K781" s="32">
        <f t="shared" si="17"/>
        <v>0</v>
      </c>
      <c r="M781" s="57"/>
      <c r="N781" s="52"/>
      <c r="O781" s="58"/>
      <c r="P781" s="58"/>
      <c r="Q781" s="58"/>
      <c r="R781" s="58"/>
      <c r="S781" s="58"/>
      <c r="T781" s="58"/>
      <c r="U781" s="58"/>
      <c r="V781" s="58"/>
      <c r="W781" s="59"/>
      <c r="X781" s="47"/>
      <c r="Y781" s="47"/>
      <c r="Z781" s="47"/>
    </row>
    <row r="782" spans="1:26" x14ac:dyDescent="0.25">
      <c r="A782" s="29">
        <v>10</v>
      </c>
      <c r="B782" s="27" t="s">
        <v>830</v>
      </c>
      <c r="C782" s="5">
        <f>SUMIFS(base_de_dados!$T:$T,base_de_dados!$B:$B,$B782,base_de_dados!$G:$G,C$61,base_de_dados!$H:$H,$L$1,base_de_dados!$C:$C,$A782,base_de_dados!$M:$M,"&lt;=2007",base_de_dados!$O:$O,"&gt;=39447")</f>
        <v>0</v>
      </c>
      <c r="D782" s="5">
        <f>SUMIFS(base_de_dados!$T:$T,base_de_dados!$B:$B,$B782,base_de_dados!$G:$G,D$61,base_de_dados!$H:$H,$L$1,base_de_dados!$C:$C,$A782,base_de_dados!$M:$M,"&lt;=2007",base_de_dados!$O:$O,"&gt;=39447")</f>
        <v>0</v>
      </c>
      <c r="E782" s="5">
        <f>SUMIFS(base_de_dados!$T:$T,base_de_dados!$B:$B,$B782,base_de_dados!$G:$G,E$61,base_de_dados!$H:$H,$L$1,base_de_dados!$C:$C,$A782,base_de_dados!$M:$M,"&lt;=2007",base_de_dados!$O:$O,"&gt;=39447")</f>
        <v>0</v>
      </c>
      <c r="F782" s="5">
        <f>SUMIFS(base_de_dados!$T:$T,base_de_dados!$B:$B,$B782,base_de_dados!$G:$G,F$61,base_de_dados!$H:$H,$L$1,base_de_dados!$C:$C,$A782,base_de_dados!$M:$M,"&lt;=2007",base_de_dados!$O:$O,"&gt;=39447")</f>
        <v>0</v>
      </c>
      <c r="G782" s="5">
        <f>SUMIFS(base_de_dados!$T:$T,base_de_dados!$B:$B,$B782,base_de_dados!$G:$G,G$61,base_de_dados!$H:$H,$L$1,base_de_dados!$C:$C,$A782,base_de_dados!$M:$M,"&lt;=2007",base_de_dados!$O:$O,"&gt;=39447")</f>
        <v>0</v>
      </c>
      <c r="H782" s="5">
        <f>SUMIFS(base_de_dados!$T:$T,base_de_dados!$B:$B,$B782,base_de_dados!$G:$G,H$61,base_de_dados!$H:$H,$L$1,base_de_dados!$C:$C,$A782,base_de_dados!$M:$M,"&lt;=2007",base_de_dados!$O:$O,"&gt;=39447")</f>
        <v>0</v>
      </c>
      <c r="I782" s="5">
        <f>SUMIFS(base_de_dados!$T:$T,base_de_dados!$B:$B,$B782,base_de_dados!$G:$G,I$61,base_de_dados!$H:$H,$L$1,base_de_dados!$C:$C,$A782,base_de_dados!$M:$M,"&lt;=2007",base_de_dados!$O:$O,"&gt;=39447")</f>
        <v>0</v>
      </c>
      <c r="J782" s="5">
        <f>SUMIFS(base_de_dados!$T:$T,base_de_dados!$B:$B,$B782,base_de_dados!$G:$G,J$61,base_de_dados!$H:$H,$L$1,base_de_dados!$C:$C,$A782,base_de_dados!$M:$M,"&lt;=2007",base_de_dados!$O:$O,"&gt;=39447")</f>
        <v>0</v>
      </c>
      <c r="K782" s="32">
        <f t="shared" si="17"/>
        <v>0</v>
      </c>
      <c r="M782" s="57"/>
      <c r="N782" s="52"/>
      <c r="O782" s="58"/>
      <c r="P782" s="58"/>
      <c r="Q782" s="58"/>
      <c r="R782" s="58"/>
      <c r="S782" s="58"/>
      <c r="T782" s="58"/>
      <c r="U782" s="58"/>
      <c r="V782" s="58"/>
      <c r="W782" s="59"/>
      <c r="X782" s="47"/>
      <c r="Y782" s="47"/>
      <c r="Z782" s="47"/>
    </row>
    <row r="783" spans="1:26" x14ac:dyDescent="0.25">
      <c r="A783" s="29">
        <v>10</v>
      </c>
      <c r="B783" s="27" t="s">
        <v>848</v>
      </c>
      <c r="C783" s="5">
        <f>SUMIFS(base_de_dados!$T:$T,base_de_dados!$B:$B,$B783,base_de_dados!$G:$G,C$61,base_de_dados!$H:$H,$L$1,base_de_dados!$C:$C,$A783,base_de_dados!$M:$M,"&lt;=2007",base_de_dados!$O:$O,"&gt;=39447")</f>
        <v>0</v>
      </c>
      <c r="D783" s="5">
        <f>SUMIFS(base_de_dados!$T:$T,base_de_dados!$B:$B,$B783,base_de_dados!$G:$G,D$61,base_de_dados!$H:$H,$L$1,base_de_dados!$C:$C,$A783,base_de_dados!$M:$M,"&lt;=2007",base_de_dados!$O:$O,"&gt;=39447")</f>
        <v>0</v>
      </c>
      <c r="E783" s="5">
        <f>SUMIFS(base_de_dados!$T:$T,base_de_dados!$B:$B,$B783,base_de_dados!$G:$G,E$61,base_de_dados!$H:$H,$L$1,base_de_dados!$C:$C,$A783,base_de_dados!$M:$M,"&lt;=2007",base_de_dados!$O:$O,"&gt;=39447")</f>
        <v>0</v>
      </c>
      <c r="F783" s="5">
        <f>SUMIFS(base_de_dados!$T:$T,base_de_dados!$B:$B,$B783,base_de_dados!$G:$G,F$61,base_de_dados!$H:$H,$L$1,base_de_dados!$C:$C,$A783,base_de_dados!$M:$M,"&lt;=2007",base_de_dados!$O:$O,"&gt;=39447")</f>
        <v>0</v>
      </c>
      <c r="G783" s="5">
        <f>SUMIFS(base_de_dados!$T:$T,base_de_dados!$B:$B,$B783,base_de_dados!$G:$G,G$61,base_de_dados!$H:$H,$L$1,base_de_dados!$C:$C,$A783,base_de_dados!$M:$M,"&lt;=2007",base_de_dados!$O:$O,"&gt;=39447")</f>
        <v>0</v>
      </c>
      <c r="H783" s="5">
        <f>SUMIFS(base_de_dados!$T:$T,base_de_dados!$B:$B,$B783,base_de_dados!$G:$G,H$61,base_de_dados!$H:$H,$L$1,base_de_dados!$C:$C,$A783,base_de_dados!$M:$M,"&lt;=2007",base_de_dados!$O:$O,"&gt;=39447")</f>
        <v>0</v>
      </c>
      <c r="I783" s="5">
        <f>SUMIFS(base_de_dados!$T:$T,base_de_dados!$B:$B,$B783,base_de_dados!$G:$G,I$61,base_de_dados!$H:$H,$L$1,base_de_dados!$C:$C,$A783,base_de_dados!$M:$M,"&lt;=2007",base_de_dados!$O:$O,"&gt;=39447")</f>
        <v>0</v>
      </c>
      <c r="J783" s="5">
        <f>SUMIFS(base_de_dados!$T:$T,base_de_dados!$B:$B,$B783,base_de_dados!$G:$G,J$61,base_de_dados!$H:$H,$L$1,base_de_dados!$C:$C,$A783,base_de_dados!$M:$M,"&lt;=2007",base_de_dados!$O:$O,"&gt;=39447")</f>
        <v>0</v>
      </c>
      <c r="K783" s="32">
        <f t="shared" si="17"/>
        <v>0</v>
      </c>
      <c r="M783" s="57"/>
      <c r="N783" s="52"/>
      <c r="O783" s="58"/>
      <c r="P783" s="58"/>
      <c r="Q783" s="58"/>
      <c r="R783" s="58"/>
      <c r="S783" s="58"/>
      <c r="T783" s="58"/>
      <c r="U783" s="58"/>
      <c r="V783" s="58"/>
      <c r="W783" s="59"/>
      <c r="X783" s="47"/>
      <c r="Y783" s="47"/>
      <c r="Z783" s="47"/>
    </row>
    <row r="784" spans="1:26" x14ac:dyDescent="0.25">
      <c r="A784" s="29">
        <v>10</v>
      </c>
      <c r="B784" s="27" t="s">
        <v>850</v>
      </c>
      <c r="C784" s="5">
        <f>SUMIFS(base_de_dados!$T:$T,base_de_dados!$B:$B,$B784,base_de_dados!$G:$G,C$61,base_de_dados!$H:$H,$L$1,base_de_dados!$C:$C,$A784,base_de_dados!$M:$M,"&lt;=2007",base_de_dados!$O:$O,"&gt;=39447")</f>
        <v>0</v>
      </c>
      <c r="D784" s="5">
        <f>SUMIFS(base_de_dados!$T:$T,base_de_dados!$B:$B,$B784,base_de_dados!$G:$G,D$61,base_de_dados!$H:$H,$L$1,base_de_dados!$C:$C,$A784,base_de_dados!$M:$M,"&lt;=2007",base_de_dados!$O:$O,"&gt;=39447")</f>
        <v>0</v>
      </c>
      <c r="E784" s="5">
        <f>SUMIFS(base_de_dados!$T:$T,base_de_dados!$B:$B,$B784,base_de_dados!$G:$G,E$61,base_de_dados!$H:$H,$L$1,base_de_dados!$C:$C,$A784,base_de_dados!$M:$M,"&lt;=2007",base_de_dados!$O:$O,"&gt;=39447")</f>
        <v>0</v>
      </c>
      <c r="F784" s="5">
        <f>SUMIFS(base_de_dados!$T:$T,base_de_dados!$B:$B,$B784,base_de_dados!$G:$G,F$61,base_de_dados!$H:$H,$L$1,base_de_dados!$C:$C,$A784,base_de_dados!$M:$M,"&lt;=2007",base_de_dados!$O:$O,"&gt;=39447")</f>
        <v>0</v>
      </c>
      <c r="G784" s="5">
        <f>SUMIFS(base_de_dados!$T:$T,base_de_dados!$B:$B,$B784,base_de_dados!$G:$G,G$61,base_de_dados!$H:$H,$L$1,base_de_dados!$C:$C,$A784,base_de_dados!$M:$M,"&lt;=2007",base_de_dados!$O:$O,"&gt;=39447")</f>
        <v>0</v>
      </c>
      <c r="H784" s="5">
        <f>SUMIFS(base_de_dados!$T:$T,base_de_dados!$B:$B,$B784,base_de_dados!$G:$G,H$61,base_de_dados!$H:$H,$L$1,base_de_dados!$C:$C,$A784,base_de_dados!$M:$M,"&lt;=2007",base_de_dados!$O:$O,"&gt;=39447")</f>
        <v>0</v>
      </c>
      <c r="I784" s="5">
        <f>SUMIFS(base_de_dados!$T:$T,base_de_dados!$B:$B,$B784,base_de_dados!$G:$G,I$61,base_de_dados!$H:$H,$L$1,base_de_dados!$C:$C,$A784,base_de_dados!$M:$M,"&lt;=2007",base_de_dados!$O:$O,"&gt;=39447")</f>
        <v>0</v>
      </c>
      <c r="J784" s="5">
        <f>SUMIFS(base_de_dados!$T:$T,base_de_dados!$B:$B,$B784,base_de_dados!$G:$G,J$61,base_de_dados!$H:$H,$L$1,base_de_dados!$C:$C,$A784,base_de_dados!$M:$M,"&lt;=2007",base_de_dados!$O:$O,"&gt;=39447")</f>
        <v>0</v>
      </c>
      <c r="K784" s="32">
        <f t="shared" si="17"/>
        <v>0</v>
      </c>
      <c r="M784" s="57"/>
      <c r="N784" s="52"/>
      <c r="O784" s="58"/>
      <c r="P784" s="58"/>
      <c r="Q784" s="58"/>
      <c r="R784" s="58"/>
      <c r="S784" s="58"/>
      <c r="T784" s="58"/>
      <c r="U784" s="58"/>
      <c r="V784" s="58"/>
      <c r="W784" s="59"/>
      <c r="X784" s="47"/>
      <c r="Y784" s="47"/>
      <c r="Z784" s="47"/>
    </row>
    <row r="785" spans="1:26" x14ac:dyDescent="0.25">
      <c r="A785" s="29">
        <v>10</v>
      </c>
      <c r="B785" s="27" t="s">
        <v>877</v>
      </c>
      <c r="C785" s="5">
        <f>SUMIFS(base_de_dados!$T:$T,base_de_dados!$B:$B,$B785,base_de_dados!$G:$G,C$61,base_de_dados!$H:$H,$L$1,base_de_dados!$C:$C,$A785,base_de_dados!$M:$M,"&lt;=2007",base_de_dados!$O:$O,"&gt;=39447")</f>
        <v>0</v>
      </c>
      <c r="D785" s="5">
        <f>SUMIFS(base_de_dados!$T:$T,base_de_dados!$B:$B,$B785,base_de_dados!$G:$G,D$61,base_de_dados!$H:$H,$L$1,base_de_dados!$C:$C,$A785,base_de_dados!$M:$M,"&lt;=2007",base_de_dados!$O:$O,"&gt;=39447")</f>
        <v>0</v>
      </c>
      <c r="E785" s="5">
        <f>SUMIFS(base_de_dados!$T:$T,base_de_dados!$B:$B,$B785,base_de_dados!$G:$G,E$61,base_de_dados!$H:$H,$L$1,base_de_dados!$C:$C,$A785,base_de_dados!$M:$M,"&lt;=2007",base_de_dados!$O:$O,"&gt;=39447")</f>
        <v>0</v>
      </c>
      <c r="F785" s="5">
        <f>SUMIFS(base_de_dados!$T:$T,base_de_dados!$B:$B,$B785,base_de_dados!$G:$G,F$61,base_de_dados!$H:$H,$L$1,base_de_dados!$C:$C,$A785,base_de_dados!$M:$M,"&lt;=2007",base_de_dados!$O:$O,"&gt;=39447")</f>
        <v>0</v>
      </c>
      <c r="G785" s="5">
        <f>SUMIFS(base_de_dados!$T:$T,base_de_dados!$B:$B,$B785,base_de_dados!$G:$G,G$61,base_de_dados!$H:$H,$L$1,base_de_dados!$C:$C,$A785,base_de_dados!$M:$M,"&lt;=2007",base_de_dados!$O:$O,"&gt;=39447")</f>
        <v>0</v>
      </c>
      <c r="H785" s="5">
        <f>SUMIFS(base_de_dados!$T:$T,base_de_dados!$B:$B,$B785,base_de_dados!$G:$G,H$61,base_de_dados!$H:$H,$L$1,base_de_dados!$C:$C,$A785,base_de_dados!$M:$M,"&lt;=2007",base_de_dados!$O:$O,"&gt;=39447")</f>
        <v>0</v>
      </c>
      <c r="I785" s="5">
        <f>SUMIFS(base_de_dados!$T:$T,base_de_dados!$B:$B,$B785,base_de_dados!$G:$G,I$61,base_de_dados!$H:$H,$L$1,base_de_dados!$C:$C,$A785,base_de_dados!$M:$M,"&lt;=2007",base_de_dados!$O:$O,"&gt;=39447")</f>
        <v>0</v>
      </c>
      <c r="J785" s="5">
        <f>SUMIFS(base_de_dados!$T:$T,base_de_dados!$B:$B,$B785,base_de_dados!$G:$G,J$61,base_de_dados!$H:$H,$L$1,base_de_dados!$C:$C,$A785,base_de_dados!$M:$M,"&lt;=2007",base_de_dados!$O:$O,"&gt;=39447")</f>
        <v>0</v>
      </c>
      <c r="K785" s="32">
        <f t="shared" si="17"/>
        <v>0</v>
      </c>
      <c r="M785" s="57"/>
      <c r="N785" s="52"/>
      <c r="O785" s="58"/>
      <c r="P785" s="58"/>
      <c r="Q785" s="58"/>
      <c r="R785" s="58"/>
      <c r="S785" s="58"/>
      <c r="T785" s="58"/>
      <c r="U785" s="58"/>
      <c r="V785" s="58"/>
      <c r="W785" s="59"/>
      <c r="X785" s="47"/>
      <c r="Y785" s="47"/>
      <c r="Z785" s="47"/>
    </row>
    <row r="786" spans="1:26" x14ac:dyDescent="0.25">
      <c r="A786" s="29">
        <v>10</v>
      </c>
      <c r="B786" s="27" t="s">
        <v>910</v>
      </c>
      <c r="C786" s="5">
        <f>SUMIFS(base_de_dados!$T:$T,base_de_dados!$B:$B,$B786,base_de_dados!$G:$G,C$61,base_de_dados!$H:$H,$L$1,base_de_dados!$C:$C,$A786,base_de_dados!$M:$M,"&lt;=2007",base_de_dados!$O:$O,"&gt;=39447")</f>
        <v>0</v>
      </c>
      <c r="D786" s="5">
        <f>SUMIFS(base_de_dados!$T:$T,base_de_dados!$B:$B,$B786,base_de_dados!$G:$G,D$61,base_de_dados!$H:$H,$L$1,base_de_dados!$C:$C,$A786,base_de_dados!$M:$M,"&lt;=2007",base_de_dados!$O:$O,"&gt;=39447")</f>
        <v>0</v>
      </c>
      <c r="E786" s="5">
        <f>SUMIFS(base_de_dados!$T:$T,base_de_dados!$B:$B,$B786,base_de_dados!$G:$G,E$61,base_de_dados!$H:$H,$L$1,base_de_dados!$C:$C,$A786,base_de_dados!$M:$M,"&lt;=2007",base_de_dados!$O:$O,"&gt;=39447")</f>
        <v>0</v>
      </c>
      <c r="F786" s="5">
        <f>SUMIFS(base_de_dados!$T:$T,base_de_dados!$B:$B,$B786,base_de_dados!$G:$G,F$61,base_de_dados!$H:$H,$L$1,base_de_dados!$C:$C,$A786,base_de_dados!$M:$M,"&lt;=2007",base_de_dados!$O:$O,"&gt;=39447")</f>
        <v>0</v>
      </c>
      <c r="G786" s="5">
        <f>SUMIFS(base_de_dados!$T:$T,base_de_dados!$B:$B,$B786,base_de_dados!$G:$G,G$61,base_de_dados!$H:$H,$L$1,base_de_dados!$C:$C,$A786,base_de_dados!$M:$M,"&lt;=2007",base_de_dados!$O:$O,"&gt;=39447")</f>
        <v>0</v>
      </c>
      <c r="H786" s="5">
        <f>SUMIFS(base_de_dados!$T:$T,base_de_dados!$B:$B,$B786,base_de_dados!$G:$G,H$61,base_de_dados!$H:$H,$L$1,base_de_dados!$C:$C,$A786,base_de_dados!$M:$M,"&lt;=2007",base_de_dados!$O:$O,"&gt;=39447")</f>
        <v>0</v>
      </c>
      <c r="I786" s="5">
        <f>SUMIFS(base_de_dados!$T:$T,base_de_dados!$B:$B,$B786,base_de_dados!$G:$G,I$61,base_de_dados!$H:$H,$L$1,base_de_dados!$C:$C,$A786,base_de_dados!$M:$M,"&lt;=2007",base_de_dados!$O:$O,"&gt;=39447")</f>
        <v>0</v>
      </c>
      <c r="J786" s="5">
        <f>SUMIFS(base_de_dados!$T:$T,base_de_dados!$B:$B,$B786,base_de_dados!$G:$G,J$61,base_de_dados!$H:$H,$L$1,base_de_dados!$C:$C,$A786,base_de_dados!$M:$M,"&lt;=2007",base_de_dados!$O:$O,"&gt;=39447")</f>
        <v>0</v>
      </c>
      <c r="K786" s="32">
        <f t="shared" si="17"/>
        <v>0</v>
      </c>
      <c r="M786" s="57"/>
      <c r="N786" s="52"/>
      <c r="O786" s="58"/>
      <c r="P786" s="58"/>
      <c r="Q786" s="58"/>
      <c r="R786" s="58"/>
      <c r="S786" s="58"/>
      <c r="T786" s="58"/>
      <c r="U786" s="58"/>
      <c r="V786" s="58"/>
      <c r="W786" s="59"/>
      <c r="X786" s="47"/>
      <c r="Y786" s="47"/>
      <c r="Z786" s="47"/>
    </row>
    <row r="787" spans="1:26" x14ac:dyDescent="0.25">
      <c r="A787" s="29">
        <v>10</v>
      </c>
      <c r="B787" s="27" t="s">
        <v>917</v>
      </c>
      <c r="C787" s="5">
        <f>SUMIFS(base_de_dados!$T:$T,base_de_dados!$B:$B,$B787,base_de_dados!$G:$G,C$61,base_de_dados!$H:$H,$L$1,base_de_dados!$C:$C,$A787,base_de_dados!$M:$M,"&lt;=2007",base_de_dados!$O:$O,"&gt;=39447")</f>
        <v>0</v>
      </c>
      <c r="D787" s="5">
        <f>SUMIFS(base_de_dados!$T:$T,base_de_dados!$B:$B,$B787,base_de_dados!$G:$G,D$61,base_de_dados!$H:$H,$L$1,base_de_dados!$C:$C,$A787,base_de_dados!$M:$M,"&lt;=2007",base_de_dados!$O:$O,"&gt;=39447")</f>
        <v>0</v>
      </c>
      <c r="E787" s="5">
        <f>SUMIFS(base_de_dados!$T:$T,base_de_dados!$B:$B,$B787,base_de_dados!$G:$G,E$61,base_de_dados!$H:$H,$L$1,base_de_dados!$C:$C,$A787,base_de_dados!$M:$M,"&lt;=2007",base_de_dados!$O:$O,"&gt;=39447")</f>
        <v>0</v>
      </c>
      <c r="F787" s="5">
        <f>SUMIFS(base_de_dados!$T:$T,base_de_dados!$B:$B,$B787,base_de_dados!$G:$G,F$61,base_de_dados!$H:$H,$L$1,base_de_dados!$C:$C,$A787,base_de_dados!$M:$M,"&lt;=2007",base_de_dados!$O:$O,"&gt;=39447")</f>
        <v>0</v>
      </c>
      <c r="G787" s="5">
        <f>SUMIFS(base_de_dados!$T:$T,base_de_dados!$B:$B,$B787,base_de_dados!$G:$G,G$61,base_de_dados!$H:$H,$L$1,base_de_dados!$C:$C,$A787,base_de_dados!$M:$M,"&lt;=2007",base_de_dados!$O:$O,"&gt;=39447")</f>
        <v>0</v>
      </c>
      <c r="H787" s="5">
        <f>SUMIFS(base_de_dados!$T:$T,base_de_dados!$B:$B,$B787,base_de_dados!$G:$G,H$61,base_de_dados!$H:$H,$L$1,base_de_dados!$C:$C,$A787,base_de_dados!$M:$M,"&lt;=2007",base_de_dados!$O:$O,"&gt;=39447")</f>
        <v>0</v>
      </c>
      <c r="I787" s="5">
        <f>SUMIFS(base_de_dados!$T:$T,base_de_dados!$B:$B,$B787,base_de_dados!$G:$G,I$61,base_de_dados!$H:$H,$L$1,base_de_dados!$C:$C,$A787,base_de_dados!$M:$M,"&lt;=2007",base_de_dados!$O:$O,"&gt;=39447")</f>
        <v>0</v>
      </c>
      <c r="J787" s="5">
        <f>SUMIFS(base_de_dados!$T:$T,base_de_dados!$B:$B,$B787,base_de_dados!$G:$G,J$61,base_de_dados!$H:$H,$L$1,base_de_dados!$C:$C,$A787,base_de_dados!$M:$M,"&lt;=2007",base_de_dados!$O:$O,"&gt;=39447")</f>
        <v>0</v>
      </c>
      <c r="K787" s="32">
        <f t="shared" si="17"/>
        <v>0</v>
      </c>
      <c r="M787" s="57"/>
      <c r="N787" s="52"/>
      <c r="O787" s="58"/>
      <c r="P787" s="58"/>
      <c r="Q787" s="58"/>
      <c r="R787" s="58"/>
      <c r="S787" s="58"/>
      <c r="T787" s="58"/>
      <c r="U787" s="58"/>
      <c r="V787" s="58"/>
      <c r="W787" s="59"/>
      <c r="X787" s="47"/>
      <c r="Y787" s="47"/>
      <c r="Z787" s="47"/>
    </row>
    <row r="788" spans="1:26" x14ac:dyDescent="0.25">
      <c r="A788" s="29">
        <v>10</v>
      </c>
      <c r="B788" s="27" t="s">
        <v>979</v>
      </c>
      <c r="C788" s="5">
        <f>SUMIFS(base_de_dados!$T:$T,base_de_dados!$B:$B,$B788,base_de_dados!$G:$G,C$61,base_de_dados!$H:$H,$L$1,base_de_dados!$C:$C,$A788,base_de_dados!$M:$M,"&lt;=2007",base_de_dados!$O:$O,"&gt;=39447")</f>
        <v>0</v>
      </c>
      <c r="D788" s="5">
        <f>SUMIFS(base_de_dados!$T:$T,base_de_dados!$B:$B,$B788,base_de_dados!$G:$G,D$61,base_de_dados!$H:$H,$L$1,base_de_dados!$C:$C,$A788,base_de_dados!$M:$M,"&lt;=2007",base_de_dados!$O:$O,"&gt;=39447")</f>
        <v>0</v>
      </c>
      <c r="E788" s="5">
        <f>SUMIFS(base_de_dados!$T:$T,base_de_dados!$B:$B,$B788,base_de_dados!$G:$G,E$61,base_de_dados!$H:$H,$L$1,base_de_dados!$C:$C,$A788,base_de_dados!$M:$M,"&lt;=2007",base_de_dados!$O:$O,"&gt;=39447")</f>
        <v>0</v>
      </c>
      <c r="F788" s="5">
        <f>SUMIFS(base_de_dados!$T:$T,base_de_dados!$B:$B,$B788,base_de_dados!$G:$G,F$61,base_de_dados!$H:$H,$L$1,base_de_dados!$C:$C,$A788,base_de_dados!$M:$M,"&lt;=2007",base_de_dados!$O:$O,"&gt;=39447")</f>
        <v>0</v>
      </c>
      <c r="G788" s="5">
        <f>SUMIFS(base_de_dados!$T:$T,base_de_dados!$B:$B,$B788,base_de_dados!$G:$G,G$61,base_de_dados!$H:$H,$L$1,base_de_dados!$C:$C,$A788,base_de_dados!$M:$M,"&lt;=2007",base_de_dados!$O:$O,"&gt;=39447")</f>
        <v>0</v>
      </c>
      <c r="H788" s="5">
        <f>SUMIFS(base_de_dados!$T:$T,base_de_dados!$B:$B,$B788,base_de_dados!$G:$G,H$61,base_de_dados!$H:$H,$L$1,base_de_dados!$C:$C,$A788,base_de_dados!$M:$M,"&lt;=2007",base_de_dados!$O:$O,"&gt;=39447")</f>
        <v>0</v>
      </c>
      <c r="I788" s="5">
        <f>SUMIFS(base_de_dados!$T:$T,base_de_dados!$B:$B,$B788,base_de_dados!$G:$G,I$61,base_de_dados!$H:$H,$L$1,base_de_dados!$C:$C,$A788,base_de_dados!$M:$M,"&lt;=2007",base_de_dados!$O:$O,"&gt;=39447")</f>
        <v>0</v>
      </c>
      <c r="J788" s="5">
        <f>SUMIFS(base_de_dados!$T:$T,base_de_dados!$B:$B,$B788,base_de_dados!$G:$G,J$61,base_de_dados!$H:$H,$L$1,base_de_dados!$C:$C,$A788,base_de_dados!$M:$M,"&lt;=2007",base_de_dados!$O:$O,"&gt;=39447")</f>
        <v>0</v>
      </c>
      <c r="K788" s="32">
        <f t="shared" si="17"/>
        <v>0</v>
      </c>
      <c r="M788" s="57"/>
      <c r="N788" s="52"/>
      <c r="O788" s="58"/>
      <c r="P788" s="58"/>
      <c r="Q788" s="58"/>
      <c r="R788" s="58"/>
      <c r="S788" s="58"/>
      <c r="T788" s="58"/>
      <c r="U788" s="58"/>
      <c r="V788" s="58"/>
      <c r="W788" s="59"/>
      <c r="X788" s="47"/>
      <c r="Y788" s="47"/>
      <c r="Z788" s="47"/>
    </row>
    <row r="789" spans="1:26" x14ac:dyDescent="0.25">
      <c r="A789" s="29">
        <v>10</v>
      </c>
      <c r="B789" s="27" t="s">
        <v>985</v>
      </c>
      <c r="C789" s="5">
        <f>SUMIFS(base_de_dados!$T:$T,base_de_dados!$B:$B,$B789,base_de_dados!$G:$G,C$61,base_de_dados!$H:$H,$L$1,base_de_dados!$C:$C,$A789,base_de_dados!$M:$M,"&lt;=2007",base_de_dados!$O:$O,"&gt;=39447")</f>
        <v>0</v>
      </c>
      <c r="D789" s="5">
        <f>SUMIFS(base_de_dados!$T:$T,base_de_dados!$B:$B,$B789,base_de_dados!$G:$G,D$61,base_de_dados!$H:$H,$L$1,base_de_dados!$C:$C,$A789,base_de_dados!$M:$M,"&lt;=2007",base_de_dados!$O:$O,"&gt;=39447")</f>
        <v>0</v>
      </c>
      <c r="E789" s="5">
        <f>SUMIFS(base_de_dados!$T:$T,base_de_dados!$B:$B,$B789,base_de_dados!$G:$G,E$61,base_de_dados!$H:$H,$L$1,base_de_dados!$C:$C,$A789,base_de_dados!$M:$M,"&lt;=2007",base_de_dados!$O:$O,"&gt;=39447")</f>
        <v>0</v>
      </c>
      <c r="F789" s="5">
        <f>SUMIFS(base_de_dados!$T:$T,base_de_dados!$B:$B,$B789,base_de_dados!$G:$G,F$61,base_de_dados!$H:$H,$L$1,base_de_dados!$C:$C,$A789,base_de_dados!$M:$M,"&lt;=2007",base_de_dados!$O:$O,"&gt;=39447")</f>
        <v>0</v>
      </c>
      <c r="G789" s="5">
        <f>SUMIFS(base_de_dados!$T:$T,base_de_dados!$B:$B,$B789,base_de_dados!$G:$G,G$61,base_de_dados!$H:$H,$L$1,base_de_dados!$C:$C,$A789,base_de_dados!$M:$M,"&lt;=2007",base_de_dados!$O:$O,"&gt;=39447")</f>
        <v>0</v>
      </c>
      <c r="H789" s="5">
        <f>SUMIFS(base_de_dados!$T:$T,base_de_dados!$B:$B,$B789,base_de_dados!$G:$G,H$61,base_de_dados!$H:$H,$L$1,base_de_dados!$C:$C,$A789,base_de_dados!$M:$M,"&lt;=2007",base_de_dados!$O:$O,"&gt;=39447")</f>
        <v>0</v>
      </c>
      <c r="I789" s="5">
        <f>SUMIFS(base_de_dados!$T:$T,base_de_dados!$B:$B,$B789,base_de_dados!$G:$G,I$61,base_de_dados!$H:$H,$L$1,base_de_dados!$C:$C,$A789,base_de_dados!$M:$M,"&lt;=2007",base_de_dados!$O:$O,"&gt;=39447")</f>
        <v>0</v>
      </c>
      <c r="J789" s="5">
        <f>SUMIFS(base_de_dados!$T:$T,base_de_dados!$B:$B,$B789,base_de_dados!$G:$G,J$61,base_de_dados!$H:$H,$L$1,base_de_dados!$C:$C,$A789,base_de_dados!$M:$M,"&lt;=2007",base_de_dados!$O:$O,"&gt;=39447")</f>
        <v>0</v>
      </c>
      <c r="K789" s="32">
        <f t="shared" si="17"/>
        <v>0</v>
      </c>
      <c r="M789" s="57"/>
      <c r="N789" s="52"/>
      <c r="O789" s="58"/>
      <c r="P789" s="58"/>
      <c r="Q789" s="58"/>
      <c r="R789" s="58"/>
      <c r="S789" s="58"/>
      <c r="T789" s="58"/>
      <c r="U789" s="58"/>
      <c r="V789" s="58"/>
      <c r="W789" s="59"/>
      <c r="X789" s="47"/>
      <c r="Y789" s="47"/>
      <c r="Z789" s="47"/>
    </row>
    <row r="790" spans="1:26" x14ac:dyDescent="0.25">
      <c r="A790" s="29">
        <v>10</v>
      </c>
      <c r="B790" s="27" t="s">
        <v>988</v>
      </c>
      <c r="C790" s="5">
        <f>SUMIFS(base_de_dados!$T:$T,base_de_dados!$B:$B,$B790,base_de_dados!$G:$G,C$61,base_de_dados!$H:$H,$L$1,base_de_dados!$C:$C,$A790,base_de_dados!$M:$M,"&lt;=2007",base_de_dados!$O:$O,"&gt;=39447")</f>
        <v>0</v>
      </c>
      <c r="D790" s="5">
        <f>SUMIFS(base_de_dados!$T:$T,base_de_dados!$B:$B,$B790,base_de_dados!$G:$G,D$61,base_de_dados!$H:$H,$L$1,base_de_dados!$C:$C,$A790,base_de_dados!$M:$M,"&lt;=2007",base_de_dados!$O:$O,"&gt;=39447")</f>
        <v>0</v>
      </c>
      <c r="E790" s="5">
        <f>SUMIFS(base_de_dados!$T:$T,base_de_dados!$B:$B,$B790,base_de_dados!$G:$G,E$61,base_de_dados!$H:$H,$L$1,base_de_dados!$C:$C,$A790,base_de_dados!$M:$M,"&lt;=2007",base_de_dados!$O:$O,"&gt;=39447")</f>
        <v>0</v>
      </c>
      <c r="F790" s="5">
        <f>SUMIFS(base_de_dados!$T:$T,base_de_dados!$B:$B,$B790,base_de_dados!$G:$G,F$61,base_de_dados!$H:$H,$L$1,base_de_dados!$C:$C,$A790,base_de_dados!$M:$M,"&lt;=2007",base_de_dados!$O:$O,"&gt;=39447")</f>
        <v>0</v>
      </c>
      <c r="G790" s="5">
        <f>SUMIFS(base_de_dados!$T:$T,base_de_dados!$B:$B,$B790,base_de_dados!$G:$G,G$61,base_de_dados!$H:$H,$L$1,base_de_dados!$C:$C,$A790,base_de_dados!$M:$M,"&lt;=2007",base_de_dados!$O:$O,"&gt;=39447")</f>
        <v>0</v>
      </c>
      <c r="H790" s="5">
        <f>SUMIFS(base_de_dados!$T:$T,base_de_dados!$B:$B,$B790,base_de_dados!$G:$G,H$61,base_de_dados!$H:$H,$L$1,base_de_dados!$C:$C,$A790,base_de_dados!$M:$M,"&lt;=2007",base_de_dados!$O:$O,"&gt;=39447")</f>
        <v>0</v>
      </c>
      <c r="I790" s="5">
        <f>SUMIFS(base_de_dados!$T:$T,base_de_dados!$B:$B,$B790,base_de_dados!$G:$G,I$61,base_de_dados!$H:$H,$L$1,base_de_dados!$C:$C,$A790,base_de_dados!$M:$M,"&lt;=2007",base_de_dados!$O:$O,"&gt;=39447")</f>
        <v>0</v>
      </c>
      <c r="J790" s="5">
        <f>SUMIFS(base_de_dados!$T:$T,base_de_dados!$B:$B,$B790,base_de_dados!$G:$G,J$61,base_de_dados!$H:$H,$L$1,base_de_dados!$C:$C,$A790,base_de_dados!$M:$M,"&lt;=2007",base_de_dados!$O:$O,"&gt;=39447")</f>
        <v>0</v>
      </c>
      <c r="K790" s="32">
        <f t="shared" si="17"/>
        <v>0</v>
      </c>
      <c r="M790" s="57"/>
      <c r="N790" s="52"/>
      <c r="O790" s="58"/>
      <c r="P790" s="58"/>
      <c r="Q790" s="58"/>
      <c r="R790" s="58"/>
      <c r="S790" s="58"/>
      <c r="T790" s="58"/>
      <c r="U790" s="58"/>
      <c r="V790" s="58"/>
      <c r="W790" s="59"/>
      <c r="X790" s="47"/>
      <c r="Y790" s="47"/>
      <c r="Z790" s="47"/>
    </row>
    <row r="791" spans="1:26" x14ac:dyDescent="0.25">
      <c r="A791" s="29">
        <v>10</v>
      </c>
      <c r="B791" s="27" t="s">
        <v>1013</v>
      </c>
      <c r="C791" s="5">
        <f>SUMIFS(base_de_dados!$T:$T,base_de_dados!$B:$B,$B791,base_de_dados!$G:$G,C$61,base_de_dados!$H:$H,$L$1,base_de_dados!$C:$C,$A791,base_de_dados!$M:$M,"&lt;=2007",base_de_dados!$O:$O,"&gt;=39447")</f>
        <v>0</v>
      </c>
      <c r="D791" s="5">
        <f>SUMIFS(base_de_dados!$T:$T,base_de_dados!$B:$B,$B791,base_de_dados!$G:$G,D$61,base_de_dados!$H:$H,$L$1,base_de_dados!$C:$C,$A791,base_de_dados!$M:$M,"&lt;=2007",base_de_dados!$O:$O,"&gt;=39447")</f>
        <v>0</v>
      </c>
      <c r="E791" s="5">
        <f>SUMIFS(base_de_dados!$T:$T,base_de_dados!$B:$B,$B791,base_de_dados!$G:$G,E$61,base_de_dados!$H:$H,$L$1,base_de_dados!$C:$C,$A791,base_de_dados!$M:$M,"&lt;=2007",base_de_dados!$O:$O,"&gt;=39447")</f>
        <v>0</v>
      </c>
      <c r="F791" s="5">
        <f>SUMIFS(base_de_dados!$T:$T,base_de_dados!$B:$B,$B791,base_de_dados!$G:$G,F$61,base_de_dados!$H:$H,$L$1,base_de_dados!$C:$C,$A791,base_de_dados!$M:$M,"&lt;=2007",base_de_dados!$O:$O,"&gt;=39447")</f>
        <v>0</v>
      </c>
      <c r="G791" s="5">
        <f>SUMIFS(base_de_dados!$T:$T,base_de_dados!$B:$B,$B791,base_de_dados!$G:$G,G$61,base_de_dados!$H:$H,$L$1,base_de_dados!$C:$C,$A791,base_de_dados!$M:$M,"&lt;=2007",base_de_dados!$O:$O,"&gt;=39447")</f>
        <v>0</v>
      </c>
      <c r="H791" s="5">
        <f>SUMIFS(base_de_dados!$T:$T,base_de_dados!$B:$B,$B791,base_de_dados!$G:$G,H$61,base_de_dados!$H:$H,$L$1,base_de_dados!$C:$C,$A791,base_de_dados!$M:$M,"&lt;=2007",base_de_dados!$O:$O,"&gt;=39447")</f>
        <v>0</v>
      </c>
      <c r="I791" s="5">
        <f>SUMIFS(base_de_dados!$T:$T,base_de_dados!$B:$B,$B791,base_de_dados!$G:$G,I$61,base_de_dados!$H:$H,$L$1,base_de_dados!$C:$C,$A791,base_de_dados!$M:$M,"&lt;=2007",base_de_dados!$O:$O,"&gt;=39447")</f>
        <v>0</v>
      </c>
      <c r="J791" s="5">
        <f>SUMIFS(base_de_dados!$T:$T,base_de_dados!$B:$B,$B791,base_de_dados!$G:$G,J$61,base_de_dados!$H:$H,$L$1,base_de_dados!$C:$C,$A791,base_de_dados!$M:$M,"&lt;=2007",base_de_dados!$O:$O,"&gt;=39447")</f>
        <v>0</v>
      </c>
      <c r="K791" s="32">
        <f t="shared" si="17"/>
        <v>0</v>
      </c>
      <c r="M791" s="57"/>
      <c r="N791" s="52"/>
      <c r="O791" s="58"/>
      <c r="P791" s="58"/>
      <c r="Q791" s="58"/>
      <c r="R791" s="58"/>
      <c r="S791" s="58"/>
      <c r="T791" s="58"/>
      <c r="U791" s="58"/>
      <c r="V791" s="58"/>
      <c r="W791" s="59"/>
      <c r="X791" s="47"/>
      <c r="Y791" s="47"/>
      <c r="Z791" s="47"/>
    </row>
    <row r="792" spans="1:26" x14ac:dyDescent="0.25">
      <c r="A792" s="29">
        <v>10</v>
      </c>
      <c r="B792" s="27" t="s">
        <v>1026</v>
      </c>
      <c r="C792" s="5">
        <f>SUMIFS(base_de_dados!$T:$T,base_de_dados!$B:$B,$B792,base_de_dados!$G:$G,C$61,base_de_dados!$H:$H,$L$1,base_de_dados!$C:$C,$A792,base_de_dados!$M:$M,"&lt;=2007",base_de_dados!$O:$O,"&gt;=39447")</f>
        <v>0</v>
      </c>
      <c r="D792" s="5">
        <f>SUMIFS(base_de_dados!$T:$T,base_de_dados!$B:$B,$B792,base_de_dados!$G:$G,D$61,base_de_dados!$H:$H,$L$1,base_de_dados!$C:$C,$A792,base_de_dados!$M:$M,"&lt;=2007",base_de_dados!$O:$O,"&gt;=39447")</f>
        <v>0</v>
      </c>
      <c r="E792" s="5">
        <f>SUMIFS(base_de_dados!$T:$T,base_de_dados!$B:$B,$B792,base_de_dados!$G:$G,E$61,base_de_dados!$H:$H,$L$1,base_de_dados!$C:$C,$A792,base_de_dados!$M:$M,"&lt;=2007",base_de_dados!$O:$O,"&gt;=39447")</f>
        <v>0</v>
      </c>
      <c r="F792" s="5">
        <f>SUMIFS(base_de_dados!$T:$T,base_de_dados!$B:$B,$B792,base_de_dados!$G:$G,F$61,base_de_dados!$H:$H,$L$1,base_de_dados!$C:$C,$A792,base_de_dados!$M:$M,"&lt;=2007",base_de_dados!$O:$O,"&gt;=39447")</f>
        <v>0</v>
      </c>
      <c r="G792" s="5">
        <f>SUMIFS(base_de_dados!$T:$T,base_de_dados!$B:$B,$B792,base_de_dados!$G:$G,G$61,base_de_dados!$H:$H,$L$1,base_de_dados!$C:$C,$A792,base_de_dados!$M:$M,"&lt;=2007",base_de_dados!$O:$O,"&gt;=39447")</f>
        <v>0</v>
      </c>
      <c r="H792" s="5">
        <f>SUMIFS(base_de_dados!$T:$T,base_de_dados!$B:$B,$B792,base_de_dados!$G:$G,H$61,base_de_dados!$H:$H,$L$1,base_de_dados!$C:$C,$A792,base_de_dados!$M:$M,"&lt;=2007",base_de_dados!$O:$O,"&gt;=39447")</f>
        <v>0</v>
      </c>
      <c r="I792" s="5">
        <f>SUMIFS(base_de_dados!$T:$T,base_de_dados!$B:$B,$B792,base_de_dados!$G:$G,I$61,base_de_dados!$H:$H,$L$1,base_de_dados!$C:$C,$A792,base_de_dados!$M:$M,"&lt;=2007",base_de_dados!$O:$O,"&gt;=39447")</f>
        <v>0</v>
      </c>
      <c r="J792" s="5">
        <f>SUMIFS(base_de_dados!$T:$T,base_de_dados!$B:$B,$B792,base_de_dados!$G:$G,J$61,base_de_dados!$H:$H,$L$1,base_de_dados!$C:$C,$A792,base_de_dados!$M:$M,"&lt;=2007",base_de_dados!$O:$O,"&gt;=39447")</f>
        <v>0</v>
      </c>
      <c r="K792" s="32">
        <f t="shared" si="17"/>
        <v>0</v>
      </c>
      <c r="M792" s="57"/>
      <c r="N792" s="52"/>
      <c r="O792" s="58"/>
      <c r="P792" s="58"/>
      <c r="Q792" s="58"/>
      <c r="R792" s="58"/>
      <c r="S792" s="58"/>
      <c r="T792" s="58"/>
      <c r="U792" s="58"/>
      <c r="V792" s="58"/>
      <c r="W792" s="59"/>
      <c r="X792" s="47"/>
      <c r="Y792" s="47"/>
      <c r="Z792" s="47"/>
    </row>
    <row r="793" spans="1:26" x14ac:dyDescent="0.25">
      <c r="A793" s="29">
        <v>10</v>
      </c>
      <c r="B793" s="27" t="s">
        <v>1036</v>
      </c>
      <c r="C793" s="5">
        <f>SUMIFS(base_de_dados!$T:$T,base_de_dados!$B:$B,$B793,base_de_dados!$G:$G,C$61,base_de_dados!$H:$H,$L$1,base_de_dados!$C:$C,$A793,base_de_dados!$M:$M,"&lt;=2007",base_de_dados!$O:$O,"&gt;=39447")</f>
        <v>0</v>
      </c>
      <c r="D793" s="5">
        <f>SUMIFS(base_de_dados!$T:$T,base_de_dados!$B:$B,$B793,base_de_dados!$G:$G,D$61,base_de_dados!$H:$H,$L$1,base_de_dados!$C:$C,$A793,base_de_dados!$M:$M,"&lt;=2007",base_de_dados!$O:$O,"&gt;=39447")</f>
        <v>0</v>
      </c>
      <c r="E793" s="5">
        <f>SUMIFS(base_de_dados!$T:$T,base_de_dados!$B:$B,$B793,base_de_dados!$G:$G,E$61,base_de_dados!$H:$H,$L$1,base_de_dados!$C:$C,$A793,base_de_dados!$M:$M,"&lt;=2007",base_de_dados!$O:$O,"&gt;=39447")</f>
        <v>0</v>
      </c>
      <c r="F793" s="5">
        <f>SUMIFS(base_de_dados!$T:$T,base_de_dados!$B:$B,$B793,base_de_dados!$G:$G,F$61,base_de_dados!$H:$H,$L$1,base_de_dados!$C:$C,$A793,base_de_dados!$M:$M,"&lt;=2007",base_de_dados!$O:$O,"&gt;=39447")</f>
        <v>0</v>
      </c>
      <c r="G793" s="5">
        <f>SUMIFS(base_de_dados!$T:$T,base_de_dados!$B:$B,$B793,base_de_dados!$G:$G,G$61,base_de_dados!$H:$H,$L$1,base_de_dados!$C:$C,$A793,base_de_dados!$M:$M,"&lt;=2007",base_de_dados!$O:$O,"&gt;=39447")</f>
        <v>0</v>
      </c>
      <c r="H793" s="5">
        <f>SUMIFS(base_de_dados!$T:$T,base_de_dados!$B:$B,$B793,base_de_dados!$G:$G,H$61,base_de_dados!$H:$H,$L$1,base_de_dados!$C:$C,$A793,base_de_dados!$M:$M,"&lt;=2007",base_de_dados!$O:$O,"&gt;=39447")</f>
        <v>0</v>
      </c>
      <c r="I793" s="5">
        <f>SUMIFS(base_de_dados!$T:$T,base_de_dados!$B:$B,$B793,base_de_dados!$G:$G,I$61,base_de_dados!$H:$H,$L$1,base_de_dados!$C:$C,$A793,base_de_dados!$M:$M,"&lt;=2007",base_de_dados!$O:$O,"&gt;=39447")</f>
        <v>0</v>
      </c>
      <c r="J793" s="5">
        <f>SUMIFS(base_de_dados!$T:$T,base_de_dados!$B:$B,$B793,base_de_dados!$G:$G,J$61,base_de_dados!$H:$H,$L$1,base_de_dados!$C:$C,$A793,base_de_dados!$M:$M,"&lt;=2007",base_de_dados!$O:$O,"&gt;=39447")</f>
        <v>0</v>
      </c>
      <c r="K793" s="32">
        <f t="shared" si="17"/>
        <v>0</v>
      </c>
      <c r="M793" s="57"/>
      <c r="N793" s="52"/>
      <c r="O793" s="58"/>
      <c r="P793" s="58"/>
      <c r="Q793" s="58"/>
      <c r="R793" s="58"/>
      <c r="S793" s="58"/>
      <c r="T793" s="58"/>
      <c r="U793" s="58"/>
      <c r="V793" s="58"/>
      <c r="W793" s="59"/>
      <c r="X793" s="47"/>
      <c r="Y793" s="47"/>
      <c r="Z793" s="47"/>
    </row>
    <row r="794" spans="1:26" x14ac:dyDescent="0.25">
      <c r="A794" s="29">
        <v>10</v>
      </c>
      <c r="B794" s="27" t="s">
        <v>1037</v>
      </c>
      <c r="C794" s="5">
        <f>SUMIFS(base_de_dados!$T:$T,base_de_dados!$B:$B,$B794,base_de_dados!$G:$G,C$61,base_de_dados!$H:$H,$L$1,base_de_dados!$C:$C,$A794,base_de_dados!$M:$M,"&lt;=2007",base_de_dados!$O:$O,"&gt;=39447")</f>
        <v>0</v>
      </c>
      <c r="D794" s="5">
        <f>SUMIFS(base_de_dados!$T:$T,base_de_dados!$B:$B,$B794,base_de_dados!$G:$G,D$61,base_de_dados!$H:$H,$L$1,base_de_dados!$C:$C,$A794,base_de_dados!$M:$M,"&lt;=2007",base_de_dados!$O:$O,"&gt;=39447")</f>
        <v>0</v>
      </c>
      <c r="E794" s="5">
        <f>SUMIFS(base_de_dados!$T:$T,base_de_dados!$B:$B,$B794,base_de_dados!$G:$G,E$61,base_de_dados!$H:$H,$L$1,base_de_dados!$C:$C,$A794,base_de_dados!$M:$M,"&lt;=2007",base_de_dados!$O:$O,"&gt;=39447")</f>
        <v>0</v>
      </c>
      <c r="F794" s="5">
        <f>SUMIFS(base_de_dados!$T:$T,base_de_dados!$B:$B,$B794,base_de_dados!$G:$G,F$61,base_de_dados!$H:$H,$L$1,base_de_dados!$C:$C,$A794,base_de_dados!$M:$M,"&lt;=2007",base_de_dados!$O:$O,"&gt;=39447")</f>
        <v>0</v>
      </c>
      <c r="G794" s="5">
        <f>SUMIFS(base_de_dados!$T:$T,base_de_dados!$B:$B,$B794,base_de_dados!$G:$G,G$61,base_de_dados!$H:$H,$L$1,base_de_dados!$C:$C,$A794,base_de_dados!$M:$M,"&lt;=2007",base_de_dados!$O:$O,"&gt;=39447")</f>
        <v>0</v>
      </c>
      <c r="H794" s="5">
        <f>SUMIFS(base_de_dados!$T:$T,base_de_dados!$B:$B,$B794,base_de_dados!$G:$G,H$61,base_de_dados!$H:$H,$L$1,base_de_dados!$C:$C,$A794,base_de_dados!$M:$M,"&lt;=2007",base_de_dados!$O:$O,"&gt;=39447")</f>
        <v>0</v>
      </c>
      <c r="I794" s="5">
        <f>SUMIFS(base_de_dados!$T:$T,base_de_dados!$B:$B,$B794,base_de_dados!$G:$G,I$61,base_de_dados!$H:$H,$L$1,base_de_dados!$C:$C,$A794,base_de_dados!$M:$M,"&lt;=2007",base_de_dados!$O:$O,"&gt;=39447")</f>
        <v>0</v>
      </c>
      <c r="J794" s="5">
        <f>SUMIFS(base_de_dados!$T:$T,base_de_dados!$B:$B,$B794,base_de_dados!$G:$G,J$61,base_de_dados!$H:$H,$L$1,base_de_dados!$C:$C,$A794,base_de_dados!$M:$M,"&lt;=2007",base_de_dados!$O:$O,"&gt;=39447")</f>
        <v>0</v>
      </c>
      <c r="K794" s="32">
        <f t="shared" si="17"/>
        <v>0</v>
      </c>
      <c r="M794" s="57"/>
      <c r="N794" s="52"/>
      <c r="O794" s="58"/>
      <c r="P794" s="58"/>
      <c r="Q794" s="58"/>
      <c r="R794" s="58"/>
      <c r="S794" s="58"/>
      <c r="T794" s="58"/>
      <c r="U794" s="58"/>
      <c r="V794" s="58"/>
      <c r="W794" s="59"/>
      <c r="X794" s="47"/>
      <c r="Y794" s="47"/>
      <c r="Z794" s="47"/>
    </row>
    <row r="795" spans="1:26" x14ac:dyDescent="0.25">
      <c r="A795" s="29">
        <v>10</v>
      </c>
      <c r="B795" s="27" t="s">
        <v>1054</v>
      </c>
      <c r="C795" s="5">
        <f>SUMIFS(base_de_dados!$T:$T,base_de_dados!$B:$B,$B795,base_de_dados!$G:$G,C$61,base_de_dados!$H:$H,$L$1,base_de_dados!$C:$C,$A795,base_de_dados!$M:$M,"&lt;=2007",base_de_dados!$O:$O,"&gt;=39447")</f>
        <v>0</v>
      </c>
      <c r="D795" s="5">
        <f>SUMIFS(base_de_dados!$T:$T,base_de_dados!$B:$B,$B795,base_de_dados!$G:$G,D$61,base_de_dados!$H:$H,$L$1,base_de_dados!$C:$C,$A795,base_de_dados!$M:$M,"&lt;=2007",base_de_dados!$O:$O,"&gt;=39447")</f>
        <v>0</v>
      </c>
      <c r="E795" s="5">
        <f>SUMIFS(base_de_dados!$T:$T,base_de_dados!$B:$B,$B795,base_de_dados!$G:$G,E$61,base_de_dados!$H:$H,$L$1,base_de_dados!$C:$C,$A795,base_de_dados!$M:$M,"&lt;=2007",base_de_dados!$O:$O,"&gt;=39447")</f>
        <v>0</v>
      </c>
      <c r="F795" s="5">
        <f>SUMIFS(base_de_dados!$T:$T,base_de_dados!$B:$B,$B795,base_de_dados!$G:$G,F$61,base_de_dados!$H:$H,$L$1,base_de_dados!$C:$C,$A795,base_de_dados!$M:$M,"&lt;=2007",base_de_dados!$O:$O,"&gt;=39447")</f>
        <v>0</v>
      </c>
      <c r="G795" s="5">
        <f>SUMIFS(base_de_dados!$T:$T,base_de_dados!$B:$B,$B795,base_de_dados!$G:$G,G$61,base_de_dados!$H:$H,$L$1,base_de_dados!$C:$C,$A795,base_de_dados!$M:$M,"&lt;=2007",base_de_dados!$O:$O,"&gt;=39447")</f>
        <v>0</v>
      </c>
      <c r="H795" s="5">
        <f>SUMIFS(base_de_dados!$T:$T,base_de_dados!$B:$B,$B795,base_de_dados!$G:$G,H$61,base_de_dados!$H:$H,$L$1,base_de_dados!$C:$C,$A795,base_de_dados!$M:$M,"&lt;=2007",base_de_dados!$O:$O,"&gt;=39447")</f>
        <v>0</v>
      </c>
      <c r="I795" s="5">
        <f>SUMIFS(base_de_dados!$T:$T,base_de_dados!$B:$B,$B795,base_de_dados!$G:$G,I$61,base_de_dados!$H:$H,$L$1,base_de_dados!$C:$C,$A795,base_de_dados!$M:$M,"&lt;=2007",base_de_dados!$O:$O,"&gt;=39447")</f>
        <v>0</v>
      </c>
      <c r="J795" s="5">
        <f>SUMIFS(base_de_dados!$T:$T,base_de_dados!$B:$B,$B795,base_de_dados!$G:$G,J$61,base_de_dados!$H:$H,$L$1,base_de_dados!$C:$C,$A795,base_de_dados!$M:$M,"&lt;=2007",base_de_dados!$O:$O,"&gt;=39447")</f>
        <v>0</v>
      </c>
      <c r="K795" s="32">
        <f t="shared" si="17"/>
        <v>0</v>
      </c>
      <c r="M795" s="57"/>
      <c r="N795" s="52"/>
      <c r="O795" s="58"/>
      <c r="P795" s="58"/>
      <c r="Q795" s="58"/>
      <c r="R795" s="58"/>
      <c r="S795" s="58"/>
      <c r="T795" s="58"/>
      <c r="U795" s="58"/>
      <c r="V795" s="58"/>
      <c r="W795" s="59"/>
      <c r="X795" s="47"/>
      <c r="Y795" s="47"/>
      <c r="Z795" s="47"/>
    </row>
    <row r="796" spans="1:26" x14ac:dyDescent="0.25">
      <c r="A796" s="29">
        <v>10</v>
      </c>
      <c r="B796" s="27" t="s">
        <v>1071</v>
      </c>
      <c r="C796" s="5">
        <f>SUMIFS(base_de_dados!$T:$T,base_de_dados!$B:$B,$B796,base_de_dados!$G:$G,C$61,base_de_dados!$H:$H,$L$1,base_de_dados!$C:$C,$A796,base_de_dados!$M:$M,"&lt;=2007",base_de_dados!$O:$O,"&gt;=39447")</f>
        <v>0</v>
      </c>
      <c r="D796" s="5">
        <f>SUMIFS(base_de_dados!$T:$T,base_de_dados!$B:$B,$B796,base_de_dados!$G:$G,D$61,base_de_dados!$H:$H,$L$1,base_de_dados!$C:$C,$A796,base_de_dados!$M:$M,"&lt;=2007",base_de_dados!$O:$O,"&gt;=39447")</f>
        <v>0</v>
      </c>
      <c r="E796" s="5">
        <f>SUMIFS(base_de_dados!$T:$T,base_de_dados!$B:$B,$B796,base_de_dados!$G:$G,E$61,base_de_dados!$H:$H,$L$1,base_de_dados!$C:$C,$A796,base_de_dados!$M:$M,"&lt;=2007",base_de_dados!$O:$O,"&gt;=39447")</f>
        <v>0</v>
      </c>
      <c r="F796" s="5">
        <f>SUMIFS(base_de_dados!$T:$T,base_de_dados!$B:$B,$B796,base_de_dados!$G:$G,F$61,base_de_dados!$H:$H,$L$1,base_de_dados!$C:$C,$A796,base_de_dados!$M:$M,"&lt;=2007",base_de_dados!$O:$O,"&gt;=39447")</f>
        <v>0</v>
      </c>
      <c r="G796" s="5">
        <f>SUMIFS(base_de_dados!$T:$T,base_de_dados!$B:$B,$B796,base_de_dados!$G:$G,G$61,base_de_dados!$H:$H,$L$1,base_de_dados!$C:$C,$A796,base_de_dados!$M:$M,"&lt;=2007",base_de_dados!$O:$O,"&gt;=39447")</f>
        <v>0</v>
      </c>
      <c r="H796" s="5">
        <f>SUMIFS(base_de_dados!$T:$T,base_de_dados!$B:$B,$B796,base_de_dados!$G:$G,H$61,base_de_dados!$H:$H,$L$1,base_de_dados!$C:$C,$A796,base_de_dados!$M:$M,"&lt;=2007",base_de_dados!$O:$O,"&gt;=39447")</f>
        <v>0</v>
      </c>
      <c r="I796" s="5">
        <f>SUMIFS(base_de_dados!$T:$T,base_de_dados!$B:$B,$B796,base_de_dados!$G:$G,I$61,base_de_dados!$H:$H,$L$1,base_de_dados!$C:$C,$A796,base_de_dados!$M:$M,"&lt;=2007",base_de_dados!$O:$O,"&gt;=39447")</f>
        <v>0</v>
      </c>
      <c r="J796" s="5">
        <f>SUMIFS(base_de_dados!$T:$T,base_de_dados!$B:$B,$B796,base_de_dados!$G:$G,J$61,base_de_dados!$H:$H,$L$1,base_de_dados!$C:$C,$A796,base_de_dados!$M:$M,"&lt;=2007",base_de_dados!$O:$O,"&gt;=39447")</f>
        <v>0</v>
      </c>
      <c r="K796" s="32">
        <f t="shared" si="17"/>
        <v>0</v>
      </c>
      <c r="M796" s="57"/>
      <c r="N796" s="52"/>
      <c r="O796" s="58"/>
      <c r="P796" s="58"/>
      <c r="Q796" s="58"/>
      <c r="R796" s="58"/>
      <c r="S796" s="58"/>
      <c r="T796" s="58"/>
      <c r="U796" s="58"/>
      <c r="V796" s="58"/>
      <c r="W796" s="59"/>
      <c r="X796" s="47"/>
      <c r="Y796" s="47"/>
      <c r="Z796" s="47"/>
    </row>
    <row r="797" spans="1:26" x14ac:dyDescent="0.25">
      <c r="A797" s="29">
        <v>11</v>
      </c>
      <c r="B797" s="27" t="s">
        <v>825</v>
      </c>
      <c r="C797" s="5">
        <f>SUMIFS(base_de_dados!$T:$T,base_de_dados!$B:$B,$B797,base_de_dados!$G:$G,C$61,base_de_dados!$H:$H,$L$1,base_de_dados!$C:$C,$A797,base_de_dados!$M:$M,"&lt;=2007",base_de_dados!$O:$O,"&gt;=39447")</f>
        <v>0</v>
      </c>
      <c r="D797" s="5">
        <f>SUMIFS(base_de_dados!$T:$T,base_de_dados!$B:$B,$B797,base_de_dados!$G:$G,D$61,base_de_dados!$H:$H,$L$1,base_de_dados!$C:$C,$A797,base_de_dados!$M:$M,"&lt;=2007",base_de_dados!$O:$O,"&gt;=39447")</f>
        <v>0</v>
      </c>
      <c r="E797" s="5">
        <f>SUMIFS(base_de_dados!$T:$T,base_de_dados!$B:$B,$B797,base_de_dados!$G:$G,E$61,base_de_dados!$H:$H,$L$1,base_de_dados!$C:$C,$A797,base_de_dados!$M:$M,"&lt;=2007",base_de_dados!$O:$O,"&gt;=39447")</f>
        <v>0</v>
      </c>
      <c r="F797" s="5">
        <f>SUMIFS(base_de_dados!$T:$T,base_de_dados!$B:$B,$B797,base_de_dados!$G:$G,F$61,base_de_dados!$H:$H,$L$1,base_de_dados!$C:$C,$A797,base_de_dados!$M:$M,"&lt;=2007",base_de_dados!$O:$O,"&gt;=39447")</f>
        <v>0</v>
      </c>
      <c r="G797" s="5">
        <f>SUMIFS(base_de_dados!$T:$T,base_de_dados!$B:$B,$B797,base_de_dados!$G:$G,G$61,base_de_dados!$H:$H,$L$1,base_de_dados!$C:$C,$A797,base_de_dados!$M:$M,"&lt;=2007",base_de_dados!$O:$O,"&gt;=39447")</f>
        <v>0</v>
      </c>
      <c r="H797" s="5">
        <f>SUMIFS(base_de_dados!$T:$T,base_de_dados!$B:$B,$B797,base_de_dados!$G:$G,H$61,base_de_dados!$H:$H,$L$1,base_de_dados!$C:$C,$A797,base_de_dados!$M:$M,"&lt;=2007",base_de_dados!$O:$O,"&gt;=39447")</f>
        <v>0</v>
      </c>
      <c r="I797" s="5">
        <f>SUMIFS(base_de_dados!$T:$T,base_de_dados!$B:$B,$B797,base_de_dados!$G:$G,I$61,base_de_dados!$H:$H,$L$1,base_de_dados!$C:$C,$A797,base_de_dados!$M:$M,"&lt;=2007",base_de_dados!$O:$O,"&gt;=39447")</f>
        <v>0</v>
      </c>
      <c r="J797" s="5">
        <f>SUMIFS(base_de_dados!$T:$T,base_de_dados!$B:$B,$B797,base_de_dados!$G:$G,J$61,base_de_dados!$H:$H,$L$1,base_de_dados!$C:$C,$A797,base_de_dados!$M:$M,"&lt;=2007",base_de_dados!$O:$O,"&gt;=39447")</f>
        <v>0</v>
      </c>
      <c r="K797" s="32">
        <f t="shared" si="17"/>
        <v>0</v>
      </c>
      <c r="M797" s="57"/>
      <c r="N797" s="52"/>
      <c r="O797" s="58"/>
      <c r="P797" s="58"/>
      <c r="Q797" s="58"/>
      <c r="R797" s="58"/>
      <c r="S797" s="58"/>
      <c r="T797" s="58"/>
      <c r="U797" s="58"/>
      <c r="V797" s="58"/>
      <c r="W797" s="59"/>
      <c r="X797" s="47"/>
      <c r="Y797" s="47"/>
      <c r="Z797" s="47"/>
    </row>
    <row r="798" spans="1:26" x14ac:dyDescent="0.25">
      <c r="A798" s="29">
        <v>11</v>
      </c>
      <c r="B798" s="27" t="s">
        <v>847</v>
      </c>
      <c r="C798" s="5">
        <f>SUMIFS(base_de_dados!$T:$T,base_de_dados!$B:$B,$B798,base_de_dados!$G:$G,C$61,base_de_dados!$H:$H,$L$1,base_de_dados!$C:$C,$A798,base_de_dados!$M:$M,"&lt;=2007",base_de_dados!$O:$O,"&gt;=39447")</f>
        <v>0</v>
      </c>
      <c r="D798" s="5">
        <f>SUMIFS(base_de_dados!$T:$T,base_de_dados!$B:$B,$B798,base_de_dados!$G:$G,D$61,base_de_dados!$H:$H,$L$1,base_de_dados!$C:$C,$A798,base_de_dados!$M:$M,"&lt;=2007",base_de_dados!$O:$O,"&gt;=39447")</f>
        <v>0</v>
      </c>
      <c r="E798" s="5">
        <f>SUMIFS(base_de_dados!$T:$T,base_de_dados!$B:$B,$B798,base_de_dados!$G:$G,E$61,base_de_dados!$H:$H,$L$1,base_de_dados!$C:$C,$A798,base_de_dados!$M:$M,"&lt;=2007",base_de_dados!$O:$O,"&gt;=39447")</f>
        <v>0</v>
      </c>
      <c r="F798" s="5">
        <f>SUMIFS(base_de_dados!$T:$T,base_de_dados!$B:$B,$B798,base_de_dados!$G:$G,F$61,base_de_dados!$H:$H,$L$1,base_de_dados!$C:$C,$A798,base_de_dados!$M:$M,"&lt;=2007",base_de_dados!$O:$O,"&gt;=39447")</f>
        <v>0</v>
      </c>
      <c r="G798" s="5">
        <f>SUMIFS(base_de_dados!$T:$T,base_de_dados!$B:$B,$B798,base_de_dados!$G:$G,G$61,base_de_dados!$H:$H,$L$1,base_de_dados!$C:$C,$A798,base_de_dados!$M:$M,"&lt;=2007",base_de_dados!$O:$O,"&gt;=39447")</f>
        <v>0</v>
      </c>
      <c r="H798" s="5">
        <f>SUMIFS(base_de_dados!$T:$T,base_de_dados!$B:$B,$B798,base_de_dados!$G:$G,H$61,base_de_dados!$H:$H,$L$1,base_de_dados!$C:$C,$A798,base_de_dados!$M:$M,"&lt;=2007",base_de_dados!$O:$O,"&gt;=39447")</f>
        <v>0</v>
      </c>
      <c r="I798" s="5">
        <f>SUMIFS(base_de_dados!$T:$T,base_de_dados!$B:$B,$B798,base_de_dados!$G:$G,I$61,base_de_dados!$H:$H,$L$1,base_de_dados!$C:$C,$A798,base_de_dados!$M:$M,"&lt;=2007",base_de_dados!$O:$O,"&gt;=39447")</f>
        <v>0</v>
      </c>
      <c r="J798" s="5">
        <f>SUMIFS(base_de_dados!$T:$T,base_de_dados!$B:$B,$B798,base_de_dados!$G:$G,J$61,base_de_dados!$H:$H,$L$1,base_de_dados!$C:$C,$A798,base_de_dados!$M:$M,"&lt;=2007",base_de_dados!$O:$O,"&gt;=39447")</f>
        <v>0</v>
      </c>
      <c r="K798" s="32">
        <f t="shared" si="17"/>
        <v>0</v>
      </c>
      <c r="M798" s="57"/>
      <c r="N798" s="52"/>
      <c r="O798" s="58"/>
      <c r="P798" s="58"/>
      <c r="Q798" s="58"/>
      <c r="R798" s="58"/>
      <c r="S798" s="58"/>
      <c r="T798" s="58"/>
      <c r="U798" s="58"/>
      <c r="V798" s="58"/>
      <c r="W798" s="59"/>
      <c r="X798" s="47"/>
      <c r="Y798" s="47"/>
      <c r="Z798" s="47"/>
    </row>
    <row r="799" spans="1:26" x14ac:dyDescent="0.25">
      <c r="A799" s="29">
        <v>11</v>
      </c>
      <c r="B799" s="27" t="s">
        <v>976</v>
      </c>
      <c r="C799" s="5">
        <f>SUMIFS(base_de_dados!$T:$T,base_de_dados!$B:$B,$B799,base_de_dados!$G:$G,C$61,base_de_dados!$H:$H,$L$1,base_de_dados!$C:$C,$A799,base_de_dados!$M:$M,"&lt;=2007",base_de_dados!$O:$O,"&gt;=39447")</f>
        <v>0</v>
      </c>
      <c r="D799" s="5">
        <f>SUMIFS(base_de_dados!$T:$T,base_de_dados!$B:$B,$B799,base_de_dados!$G:$G,D$61,base_de_dados!$H:$H,$L$1,base_de_dados!$C:$C,$A799,base_de_dados!$M:$M,"&lt;=2007",base_de_dados!$O:$O,"&gt;=39447")</f>
        <v>0</v>
      </c>
      <c r="E799" s="5">
        <f>SUMIFS(base_de_dados!$T:$T,base_de_dados!$B:$B,$B799,base_de_dados!$G:$G,E$61,base_de_dados!$H:$H,$L$1,base_de_dados!$C:$C,$A799,base_de_dados!$M:$M,"&lt;=2007",base_de_dados!$O:$O,"&gt;=39447")</f>
        <v>0</v>
      </c>
      <c r="F799" s="5">
        <f>SUMIFS(base_de_dados!$T:$T,base_de_dados!$B:$B,$B799,base_de_dados!$G:$G,F$61,base_de_dados!$H:$H,$L$1,base_de_dados!$C:$C,$A799,base_de_dados!$M:$M,"&lt;=2007",base_de_dados!$O:$O,"&gt;=39447")</f>
        <v>0</v>
      </c>
      <c r="G799" s="5">
        <f>SUMIFS(base_de_dados!$T:$T,base_de_dados!$B:$B,$B799,base_de_dados!$G:$G,G$61,base_de_dados!$H:$H,$L$1,base_de_dados!$C:$C,$A799,base_de_dados!$M:$M,"&lt;=2007",base_de_dados!$O:$O,"&gt;=39447")</f>
        <v>0</v>
      </c>
      <c r="H799" s="5">
        <f>SUMIFS(base_de_dados!$T:$T,base_de_dados!$B:$B,$B799,base_de_dados!$G:$G,H$61,base_de_dados!$H:$H,$L$1,base_de_dados!$C:$C,$A799,base_de_dados!$M:$M,"&lt;=2007",base_de_dados!$O:$O,"&gt;=39447")</f>
        <v>0</v>
      </c>
      <c r="I799" s="5">
        <f>SUMIFS(base_de_dados!$T:$T,base_de_dados!$B:$B,$B799,base_de_dados!$G:$G,I$61,base_de_dados!$H:$H,$L$1,base_de_dados!$C:$C,$A799,base_de_dados!$M:$M,"&lt;=2007",base_de_dados!$O:$O,"&gt;=39447")</f>
        <v>0</v>
      </c>
      <c r="J799" s="5">
        <f>SUMIFS(base_de_dados!$T:$T,base_de_dados!$B:$B,$B799,base_de_dados!$G:$G,J$61,base_de_dados!$H:$H,$L$1,base_de_dados!$C:$C,$A799,base_de_dados!$M:$M,"&lt;=2007",base_de_dados!$O:$O,"&gt;=39447")</f>
        <v>0</v>
      </c>
      <c r="K799" s="32">
        <f t="shared" si="17"/>
        <v>0</v>
      </c>
      <c r="M799" s="57"/>
      <c r="N799" s="52"/>
      <c r="O799" s="58"/>
      <c r="P799" s="58"/>
      <c r="Q799" s="58"/>
      <c r="R799" s="58"/>
      <c r="S799" s="58"/>
      <c r="T799" s="58"/>
      <c r="U799" s="58"/>
      <c r="V799" s="58"/>
      <c r="W799" s="59"/>
      <c r="X799" s="47"/>
      <c r="Y799" s="47"/>
      <c r="Z799" s="47"/>
    </row>
    <row r="800" spans="1:26" x14ac:dyDescent="0.25">
      <c r="A800" s="29">
        <v>11</v>
      </c>
      <c r="B800" s="27" t="s">
        <v>978</v>
      </c>
      <c r="C800" s="5">
        <f>SUMIFS(base_de_dados!$T:$T,base_de_dados!$B:$B,$B800,base_de_dados!$G:$G,C$61,base_de_dados!$H:$H,$L$1,base_de_dados!$C:$C,$A800,base_de_dados!$M:$M,"&lt;=2007",base_de_dados!$O:$O,"&gt;=39447")</f>
        <v>0</v>
      </c>
      <c r="D800" s="5">
        <f>SUMIFS(base_de_dados!$T:$T,base_de_dados!$B:$B,$B800,base_de_dados!$G:$G,D$61,base_de_dados!$H:$H,$L$1,base_de_dados!$C:$C,$A800,base_de_dados!$M:$M,"&lt;=2007",base_de_dados!$O:$O,"&gt;=39447")</f>
        <v>0</v>
      </c>
      <c r="E800" s="5">
        <f>SUMIFS(base_de_dados!$T:$T,base_de_dados!$B:$B,$B800,base_de_dados!$G:$G,E$61,base_de_dados!$H:$H,$L$1,base_de_dados!$C:$C,$A800,base_de_dados!$M:$M,"&lt;=2007",base_de_dados!$O:$O,"&gt;=39447")</f>
        <v>0</v>
      </c>
      <c r="F800" s="5">
        <f>SUMIFS(base_de_dados!$T:$T,base_de_dados!$B:$B,$B800,base_de_dados!$G:$G,F$61,base_de_dados!$H:$H,$L$1,base_de_dados!$C:$C,$A800,base_de_dados!$M:$M,"&lt;=2007",base_de_dados!$O:$O,"&gt;=39447")</f>
        <v>0</v>
      </c>
      <c r="G800" s="5">
        <f>SUMIFS(base_de_dados!$T:$T,base_de_dados!$B:$B,$B800,base_de_dados!$G:$G,G$61,base_de_dados!$H:$H,$L$1,base_de_dados!$C:$C,$A800,base_de_dados!$M:$M,"&lt;=2007",base_de_dados!$O:$O,"&gt;=39447")</f>
        <v>0</v>
      </c>
      <c r="H800" s="5">
        <f>SUMIFS(base_de_dados!$T:$T,base_de_dados!$B:$B,$B800,base_de_dados!$G:$G,H$61,base_de_dados!$H:$H,$L$1,base_de_dados!$C:$C,$A800,base_de_dados!$M:$M,"&lt;=2007",base_de_dados!$O:$O,"&gt;=39447")</f>
        <v>0</v>
      </c>
      <c r="I800" s="5">
        <f>SUMIFS(base_de_dados!$T:$T,base_de_dados!$B:$B,$B800,base_de_dados!$G:$G,I$61,base_de_dados!$H:$H,$L$1,base_de_dados!$C:$C,$A800,base_de_dados!$M:$M,"&lt;=2007",base_de_dados!$O:$O,"&gt;=39447")</f>
        <v>0</v>
      </c>
      <c r="J800" s="5">
        <f>SUMIFS(base_de_dados!$T:$T,base_de_dados!$B:$B,$B800,base_de_dados!$G:$G,J$61,base_de_dados!$H:$H,$L$1,base_de_dados!$C:$C,$A800,base_de_dados!$M:$M,"&lt;=2007",base_de_dados!$O:$O,"&gt;=39447")</f>
        <v>0</v>
      </c>
      <c r="K800" s="32">
        <f t="shared" si="17"/>
        <v>0</v>
      </c>
      <c r="M800" s="57"/>
      <c r="N800" s="52"/>
      <c r="O800" s="58"/>
      <c r="P800" s="58"/>
      <c r="Q800" s="58"/>
      <c r="R800" s="58"/>
      <c r="S800" s="58"/>
      <c r="T800" s="58"/>
      <c r="U800" s="58"/>
      <c r="V800" s="58"/>
      <c r="W800" s="59"/>
      <c r="X800" s="47"/>
      <c r="Y800" s="47"/>
      <c r="Z800" s="47"/>
    </row>
    <row r="801" spans="1:26" x14ac:dyDescent="0.25">
      <c r="A801" s="29">
        <v>11</v>
      </c>
      <c r="B801" s="27" t="s">
        <v>1072</v>
      </c>
      <c r="C801" s="5">
        <f>SUMIFS(base_de_dados!$T:$T,base_de_dados!$B:$B,$B801,base_de_dados!$G:$G,C$61,base_de_dados!$H:$H,$L$1,base_de_dados!$C:$C,$A801,base_de_dados!$M:$M,"&lt;=2007",base_de_dados!$O:$O,"&gt;=39447")</f>
        <v>0</v>
      </c>
      <c r="D801" s="5">
        <f>SUMIFS(base_de_dados!$T:$T,base_de_dados!$B:$B,$B801,base_de_dados!$G:$G,D$61,base_de_dados!$H:$H,$L$1,base_de_dados!$C:$C,$A801,base_de_dados!$M:$M,"&lt;=2007",base_de_dados!$O:$O,"&gt;=39447")</f>
        <v>0</v>
      </c>
      <c r="E801" s="5">
        <f>SUMIFS(base_de_dados!$T:$T,base_de_dados!$B:$B,$B801,base_de_dados!$G:$G,E$61,base_de_dados!$H:$H,$L$1,base_de_dados!$C:$C,$A801,base_de_dados!$M:$M,"&lt;=2007",base_de_dados!$O:$O,"&gt;=39447")</f>
        <v>0</v>
      </c>
      <c r="F801" s="5">
        <f>SUMIFS(base_de_dados!$T:$T,base_de_dados!$B:$B,$B801,base_de_dados!$G:$G,F$61,base_de_dados!$H:$H,$L$1,base_de_dados!$C:$C,$A801,base_de_dados!$M:$M,"&lt;=2007",base_de_dados!$O:$O,"&gt;=39447")</f>
        <v>0</v>
      </c>
      <c r="G801" s="5">
        <f>SUMIFS(base_de_dados!$T:$T,base_de_dados!$B:$B,$B801,base_de_dados!$G:$G,G$61,base_de_dados!$H:$H,$L$1,base_de_dados!$C:$C,$A801,base_de_dados!$M:$M,"&lt;=2007",base_de_dados!$O:$O,"&gt;=39447")</f>
        <v>0</v>
      </c>
      <c r="H801" s="5">
        <f>SUMIFS(base_de_dados!$T:$T,base_de_dados!$B:$B,$B801,base_de_dados!$G:$G,H$61,base_de_dados!$H:$H,$L$1,base_de_dados!$C:$C,$A801,base_de_dados!$M:$M,"&lt;=2007",base_de_dados!$O:$O,"&gt;=39447")</f>
        <v>0</v>
      </c>
      <c r="I801" s="5">
        <f>SUMIFS(base_de_dados!$T:$T,base_de_dados!$B:$B,$B801,base_de_dados!$G:$G,I$61,base_de_dados!$H:$H,$L$1,base_de_dados!$C:$C,$A801,base_de_dados!$M:$M,"&lt;=2007",base_de_dados!$O:$O,"&gt;=39447")</f>
        <v>0</v>
      </c>
      <c r="J801" s="5">
        <f>SUMIFS(base_de_dados!$T:$T,base_de_dados!$B:$B,$B801,base_de_dados!$G:$G,J$61,base_de_dados!$H:$H,$L$1,base_de_dados!$C:$C,$A801,base_de_dados!$M:$M,"&lt;=2007",base_de_dados!$O:$O,"&gt;=39447")</f>
        <v>0</v>
      </c>
      <c r="K801" s="32">
        <f t="shared" si="17"/>
        <v>0</v>
      </c>
      <c r="M801" s="57"/>
      <c r="N801" s="52"/>
      <c r="O801" s="58"/>
      <c r="P801" s="58"/>
      <c r="Q801" s="58"/>
      <c r="R801" s="58"/>
      <c r="S801" s="58"/>
      <c r="T801" s="58"/>
      <c r="U801" s="58"/>
      <c r="V801" s="58"/>
      <c r="W801" s="59"/>
      <c r="X801" s="47"/>
      <c r="Y801" s="47"/>
      <c r="Z801" s="47"/>
    </row>
    <row r="802" spans="1:26" x14ac:dyDescent="0.25">
      <c r="A802" s="29">
        <v>12</v>
      </c>
      <c r="B802" s="27" t="s">
        <v>559</v>
      </c>
      <c r="C802" s="5">
        <f>SUMIFS(base_de_dados!$T:$T,base_de_dados!$B:$B,$B802,base_de_dados!$G:$G,C$61,base_de_dados!$H:$H,$L$1,base_de_dados!$C:$C,$A802,base_de_dados!$M:$M,"&lt;=2007",base_de_dados!$O:$O,"&gt;=39447")</f>
        <v>0</v>
      </c>
      <c r="D802" s="5">
        <f>SUMIFS(base_de_dados!$T:$T,base_de_dados!$B:$B,$B802,base_de_dados!$G:$G,D$61,base_de_dados!$H:$H,$L$1,base_de_dados!$C:$C,$A802,base_de_dados!$M:$M,"&lt;=2007",base_de_dados!$O:$O,"&gt;=39447")</f>
        <v>0.29299847792998479</v>
      </c>
      <c r="E802" s="5">
        <f>SUMIFS(base_de_dados!$T:$T,base_de_dados!$B:$B,$B802,base_de_dados!$G:$G,E$61,base_de_dados!$H:$H,$L$1,base_de_dados!$C:$C,$A802,base_de_dados!$M:$M,"&lt;=2007",base_de_dados!$O:$O,"&gt;=39447")</f>
        <v>0</v>
      </c>
      <c r="F802" s="5">
        <f>SUMIFS(base_de_dados!$T:$T,base_de_dados!$B:$B,$B802,base_de_dados!$G:$G,F$61,base_de_dados!$H:$H,$L$1,base_de_dados!$C:$C,$A802,base_de_dados!$M:$M,"&lt;=2007",base_de_dados!$O:$O,"&gt;=39447")</f>
        <v>3.2412956621004567E-2</v>
      </c>
      <c r="G802" s="5">
        <f>SUMIFS(base_de_dados!$T:$T,base_de_dados!$B:$B,$B802,base_de_dados!$G:$G,G$61,base_de_dados!$H:$H,$L$1,base_de_dados!$C:$C,$A802,base_de_dados!$M:$M,"&lt;=2007",base_de_dados!$O:$O,"&gt;=39447")</f>
        <v>0</v>
      </c>
      <c r="H802" s="5">
        <f>SUMIFS(base_de_dados!$T:$T,base_de_dados!$B:$B,$B802,base_de_dados!$G:$G,H$61,base_de_dados!$H:$H,$L$1,base_de_dados!$C:$C,$A802,base_de_dados!$M:$M,"&lt;=2007",base_de_dados!$O:$O,"&gt;=39447")</f>
        <v>0</v>
      </c>
      <c r="I802" s="5">
        <f>SUMIFS(base_de_dados!$T:$T,base_de_dados!$B:$B,$B802,base_de_dados!$G:$G,I$61,base_de_dados!$H:$H,$L$1,base_de_dados!$C:$C,$A802,base_de_dados!$M:$M,"&lt;=2007",base_de_dados!$O:$O,"&gt;=39447")</f>
        <v>0</v>
      </c>
      <c r="J802" s="5">
        <f>SUMIFS(base_de_dados!$T:$T,base_de_dados!$B:$B,$B802,base_de_dados!$G:$G,J$61,base_de_dados!$H:$H,$L$1,base_de_dados!$C:$C,$A802,base_de_dados!$M:$M,"&lt;=2007",base_de_dados!$O:$O,"&gt;=39447")</f>
        <v>0</v>
      </c>
      <c r="K802" s="32">
        <f t="shared" si="17"/>
        <v>0.32541143455098936</v>
      </c>
      <c r="M802" s="57"/>
      <c r="N802" s="52"/>
      <c r="O802" s="58"/>
      <c r="P802" s="58"/>
      <c r="Q802" s="58"/>
      <c r="R802" s="58"/>
      <c r="S802" s="58"/>
      <c r="T802" s="58"/>
      <c r="U802" s="58"/>
      <c r="V802" s="58"/>
      <c r="W802" s="59"/>
      <c r="X802" s="47"/>
      <c r="Y802" s="47"/>
      <c r="Z802" s="47"/>
    </row>
    <row r="803" spans="1:26" x14ac:dyDescent="0.25">
      <c r="A803" s="29">
        <v>12</v>
      </c>
      <c r="B803" s="27" t="s">
        <v>615</v>
      </c>
      <c r="C803" s="5">
        <f>SUMIFS(base_de_dados!$T:$T,base_de_dados!$B:$B,$B803,base_de_dados!$G:$G,C$61,base_de_dados!$H:$H,$L$1,base_de_dados!$C:$C,$A803,base_de_dados!$M:$M,"&lt;=2007",base_de_dados!$O:$O,"&gt;=39447")</f>
        <v>0</v>
      </c>
      <c r="D803" s="5">
        <f>SUMIFS(base_de_dados!$T:$T,base_de_dados!$B:$B,$B803,base_de_dados!$G:$G,D$61,base_de_dados!$H:$H,$L$1,base_de_dados!$C:$C,$A803,base_de_dados!$M:$M,"&lt;=2007",base_de_dados!$O:$O,"&gt;=39447")</f>
        <v>0</v>
      </c>
      <c r="E803" s="5">
        <f>SUMIFS(base_de_dados!$T:$T,base_de_dados!$B:$B,$B803,base_de_dados!$G:$G,E$61,base_de_dados!$H:$H,$L$1,base_de_dados!$C:$C,$A803,base_de_dados!$M:$M,"&lt;=2007",base_de_dados!$O:$O,"&gt;=39447")</f>
        <v>0</v>
      </c>
      <c r="F803" s="5">
        <f>SUMIFS(base_de_dados!$T:$T,base_de_dados!$B:$B,$B803,base_de_dados!$G:$G,F$61,base_de_dados!$H:$H,$L$1,base_de_dados!$C:$C,$A803,base_de_dados!$M:$M,"&lt;=2007",base_de_dados!$O:$O,"&gt;=39447")</f>
        <v>0</v>
      </c>
      <c r="G803" s="5">
        <f>SUMIFS(base_de_dados!$T:$T,base_de_dados!$B:$B,$B803,base_de_dados!$G:$G,G$61,base_de_dados!$H:$H,$L$1,base_de_dados!$C:$C,$A803,base_de_dados!$M:$M,"&lt;=2007",base_de_dados!$O:$O,"&gt;=39447")</f>
        <v>0</v>
      </c>
      <c r="H803" s="5">
        <f>SUMIFS(base_de_dados!$T:$T,base_de_dados!$B:$B,$B803,base_de_dados!$G:$G,H$61,base_de_dados!$H:$H,$L$1,base_de_dados!$C:$C,$A803,base_de_dados!$M:$M,"&lt;=2007",base_de_dados!$O:$O,"&gt;=39447")</f>
        <v>0</v>
      </c>
      <c r="I803" s="5">
        <f>SUMIFS(base_de_dados!$T:$T,base_de_dados!$B:$B,$B803,base_de_dados!$G:$G,I$61,base_de_dados!$H:$H,$L$1,base_de_dados!$C:$C,$A803,base_de_dados!$M:$M,"&lt;=2007",base_de_dados!$O:$O,"&gt;=39447")</f>
        <v>0</v>
      </c>
      <c r="J803" s="5">
        <f>SUMIFS(base_de_dados!$T:$T,base_de_dados!$B:$B,$B803,base_de_dados!$G:$G,J$61,base_de_dados!$H:$H,$L$1,base_de_dados!$C:$C,$A803,base_de_dados!$M:$M,"&lt;=2007",base_de_dados!$O:$O,"&gt;=39447")</f>
        <v>0</v>
      </c>
      <c r="K803" s="32">
        <f t="shared" si="17"/>
        <v>0</v>
      </c>
      <c r="M803" s="57"/>
      <c r="N803" s="52"/>
      <c r="O803" s="58"/>
      <c r="P803" s="58"/>
      <c r="Q803" s="58"/>
      <c r="R803" s="58"/>
      <c r="S803" s="58"/>
      <c r="T803" s="58"/>
      <c r="U803" s="58"/>
      <c r="V803" s="58"/>
      <c r="W803" s="59"/>
      <c r="X803" s="47"/>
      <c r="Y803" s="47"/>
      <c r="Z803" s="47"/>
    </row>
    <row r="804" spans="1:26" x14ac:dyDescent="0.25">
      <c r="A804" s="29">
        <v>12</v>
      </c>
      <c r="B804" s="27" t="s">
        <v>923</v>
      </c>
      <c r="C804" s="5">
        <f>SUMIFS(base_de_dados!$T:$T,base_de_dados!$B:$B,$B804,base_de_dados!$G:$G,C$61,base_de_dados!$H:$H,$L$1,base_de_dados!$C:$C,$A804,base_de_dados!$M:$M,"&lt;=2007",base_de_dados!$O:$O,"&gt;=39447")</f>
        <v>0</v>
      </c>
      <c r="D804" s="5">
        <f>SUMIFS(base_de_dados!$T:$T,base_de_dados!$B:$B,$B804,base_de_dados!$G:$G,D$61,base_de_dados!$H:$H,$L$1,base_de_dados!$C:$C,$A804,base_de_dados!$M:$M,"&lt;=2007",base_de_dados!$O:$O,"&gt;=39447")</f>
        <v>0</v>
      </c>
      <c r="E804" s="5">
        <f>SUMIFS(base_de_dados!$T:$T,base_de_dados!$B:$B,$B804,base_de_dados!$G:$G,E$61,base_de_dados!$H:$H,$L$1,base_de_dados!$C:$C,$A804,base_de_dados!$M:$M,"&lt;=2007",base_de_dados!$O:$O,"&gt;=39447")</f>
        <v>0</v>
      </c>
      <c r="F804" s="5">
        <f>SUMIFS(base_de_dados!$T:$T,base_de_dados!$B:$B,$B804,base_de_dados!$G:$G,F$61,base_de_dados!$H:$H,$L$1,base_de_dados!$C:$C,$A804,base_de_dados!$M:$M,"&lt;=2007",base_de_dados!$O:$O,"&gt;=39447")</f>
        <v>0</v>
      </c>
      <c r="G804" s="5">
        <f>SUMIFS(base_de_dados!$T:$T,base_de_dados!$B:$B,$B804,base_de_dados!$G:$G,G$61,base_de_dados!$H:$H,$L$1,base_de_dados!$C:$C,$A804,base_de_dados!$M:$M,"&lt;=2007",base_de_dados!$O:$O,"&gt;=39447")</f>
        <v>0</v>
      </c>
      <c r="H804" s="5">
        <f>SUMIFS(base_de_dados!$T:$T,base_de_dados!$B:$B,$B804,base_de_dados!$G:$G,H$61,base_de_dados!$H:$H,$L$1,base_de_dados!$C:$C,$A804,base_de_dados!$M:$M,"&lt;=2007",base_de_dados!$O:$O,"&gt;=39447")</f>
        <v>0</v>
      </c>
      <c r="I804" s="5">
        <f>SUMIFS(base_de_dados!$T:$T,base_de_dados!$B:$B,$B804,base_de_dados!$G:$G,I$61,base_de_dados!$H:$H,$L$1,base_de_dados!$C:$C,$A804,base_de_dados!$M:$M,"&lt;=2007",base_de_dados!$O:$O,"&gt;=39447")</f>
        <v>0</v>
      </c>
      <c r="J804" s="5">
        <f>SUMIFS(base_de_dados!$T:$T,base_de_dados!$B:$B,$B804,base_de_dados!$G:$G,J$61,base_de_dados!$H:$H,$L$1,base_de_dados!$C:$C,$A804,base_de_dados!$M:$M,"&lt;=2007",base_de_dados!$O:$O,"&gt;=39447")</f>
        <v>0</v>
      </c>
      <c r="K804" s="32">
        <f t="shared" si="17"/>
        <v>0</v>
      </c>
      <c r="M804" s="57"/>
      <c r="N804" s="52"/>
      <c r="O804" s="58"/>
      <c r="P804" s="58"/>
      <c r="Q804" s="58"/>
      <c r="R804" s="58"/>
      <c r="S804" s="58"/>
      <c r="T804" s="58"/>
      <c r="U804" s="58"/>
      <c r="V804" s="58"/>
      <c r="W804" s="59"/>
      <c r="X804" s="47"/>
      <c r="Y804" s="47"/>
      <c r="Z804" s="47"/>
    </row>
    <row r="805" spans="1:26" x14ac:dyDescent="0.25">
      <c r="A805" s="29">
        <v>12</v>
      </c>
      <c r="B805" s="27" t="s">
        <v>609</v>
      </c>
      <c r="C805" s="5">
        <f>SUMIFS(base_de_dados!$T:$T,base_de_dados!$B:$B,$B805,base_de_dados!$G:$G,C$61,base_de_dados!$H:$H,$L$1,base_de_dados!$C:$C,$A805,base_de_dados!$M:$M,"&lt;=2007",base_de_dados!$O:$O,"&gt;=39447")</f>
        <v>0</v>
      </c>
      <c r="D805" s="5">
        <f>SUMIFS(base_de_dados!$T:$T,base_de_dados!$B:$B,$B805,base_de_dados!$G:$G,D$61,base_de_dados!$H:$H,$L$1,base_de_dados!$C:$C,$A805,base_de_dados!$M:$M,"&lt;=2007",base_de_dados!$O:$O,"&gt;=39447")</f>
        <v>0</v>
      </c>
      <c r="E805" s="5">
        <f>SUMIFS(base_de_dados!$T:$T,base_de_dados!$B:$B,$B805,base_de_dados!$G:$G,E$61,base_de_dados!$H:$H,$L$1,base_de_dados!$C:$C,$A805,base_de_dados!$M:$M,"&lt;=2007",base_de_dados!$O:$O,"&gt;=39447")</f>
        <v>0</v>
      </c>
      <c r="F805" s="5">
        <f>SUMIFS(base_de_dados!$T:$T,base_de_dados!$B:$B,$B805,base_de_dados!$G:$G,F$61,base_de_dados!$H:$H,$L$1,base_de_dados!$C:$C,$A805,base_de_dados!$M:$M,"&lt;=2007",base_de_dados!$O:$O,"&gt;=39447")</f>
        <v>0</v>
      </c>
      <c r="G805" s="5">
        <f>SUMIFS(base_de_dados!$T:$T,base_de_dados!$B:$B,$B805,base_de_dados!$G:$G,G$61,base_de_dados!$H:$H,$L$1,base_de_dados!$C:$C,$A805,base_de_dados!$M:$M,"&lt;=2007",base_de_dados!$O:$O,"&gt;=39447")</f>
        <v>0</v>
      </c>
      <c r="H805" s="5">
        <f>SUMIFS(base_de_dados!$T:$T,base_de_dados!$B:$B,$B805,base_de_dados!$G:$G,H$61,base_de_dados!$H:$H,$L$1,base_de_dados!$C:$C,$A805,base_de_dados!$M:$M,"&lt;=2007",base_de_dados!$O:$O,"&gt;=39447")</f>
        <v>0</v>
      </c>
      <c r="I805" s="5">
        <f>SUMIFS(base_de_dados!$T:$T,base_de_dados!$B:$B,$B805,base_de_dados!$G:$G,I$61,base_de_dados!$H:$H,$L$1,base_de_dados!$C:$C,$A805,base_de_dados!$M:$M,"&lt;=2007",base_de_dados!$O:$O,"&gt;=39447")</f>
        <v>0</v>
      </c>
      <c r="J805" s="5">
        <f>SUMIFS(base_de_dados!$T:$T,base_de_dados!$B:$B,$B805,base_de_dados!$G:$G,J$61,base_de_dados!$H:$H,$L$1,base_de_dados!$C:$C,$A805,base_de_dados!$M:$M,"&lt;=2007",base_de_dados!$O:$O,"&gt;=39447")</f>
        <v>0</v>
      </c>
      <c r="K805" s="32">
        <f t="shared" si="17"/>
        <v>0</v>
      </c>
      <c r="M805" s="57"/>
      <c r="N805" s="52"/>
      <c r="O805" s="58"/>
      <c r="P805" s="58"/>
      <c r="Q805" s="58"/>
      <c r="R805" s="58"/>
      <c r="S805" s="58"/>
      <c r="T805" s="58"/>
      <c r="U805" s="58"/>
      <c r="V805" s="58"/>
      <c r="W805" s="59"/>
      <c r="X805" s="47"/>
      <c r="Y805" s="47"/>
      <c r="Z805" s="47"/>
    </row>
    <row r="806" spans="1:26" x14ac:dyDescent="0.25">
      <c r="A806" s="29">
        <v>12</v>
      </c>
      <c r="B806" s="27" t="s">
        <v>949</v>
      </c>
      <c r="C806" s="5">
        <f>SUMIFS(base_de_dados!$T:$T,base_de_dados!$B:$B,$B806,base_de_dados!$G:$G,C$61,base_de_dados!$H:$H,$L$1,base_de_dados!$C:$C,$A806,base_de_dados!$M:$M,"&lt;=2007",base_de_dados!$O:$O,"&gt;=39447")</f>
        <v>0</v>
      </c>
      <c r="D806" s="5">
        <f>SUMIFS(base_de_dados!$T:$T,base_de_dados!$B:$B,$B806,base_de_dados!$G:$G,D$61,base_de_dados!$H:$H,$L$1,base_de_dados!$C:$C,$A806,base_de_dados!$M:$M,"&lt;=2007",base_de_dados!$O:$O,"&gt;=39447")</f>
        <v>0</v>
      </c>
      <c r="E806" s="5">
        <f>SUMIFS(base_de_dados!$T:$T,base_de_dados!$B:$B,$B806,base_de_dados!$G:$G,E$61,base_de_dados!$H:$H,$L$1,base_de_dados!$C:$C,$A806,base_de_dados!$M:$M,"&lt;=2007",base_de_dados!$O:$O,"&gt;=39447")</f>
        <v>0</v>
      </c>
      <c r="F806" s="5">
        <f>SUMIFS(base_de_dados!$T:$T,base_de_dados!$B:$B,$B806,base_de_dados!$G:$G,F$61,base_de_dados!$H:$H,$L$1,base_de_dados!$C:$C,$A806,base_de_dados!$M:$M,"&lt;=2007",base_de_dados!$O:$O,"&gt;=39447")</f>
        <v>0</v>
      </c>
      <c r="G806" s="5">
        <f>SUMIFS(base_de_dados!$T:$T,base_de_dados!$B:$B,$B806,base_de_dados!$G:$G,G$61,base_de_dados!$H:$H,$L$1,base_de_dados!$C:$C,$A806,base_de_dados!$M:$M,"&lt;=2007",base_de_dados!$O:$O,"&gt;=39447")</f>
        <v>0</v>
      </c>
      <c r="H806" s="5">
        <f>SUMIFS(base_de_dados!$T:$T,base_de_dados!$B:$B,$B806,base_de_dados!$G:$G,H$61,base_de_dados!$H:$H,$L$1,base_de_dados!$C:$C,$A806,base_de_dados!$M:$M,"&lt;=2007",base_de_dados!$O:$O,"&gt;=39447")</f>
        <v>0</v>
      </c>
      <c r="I806" s="5">
        <f>SUMIFS(base_de_dados!$T:$T,base_de_dados!$B:$B,$B806,base_de_dados!$G:$G,I$61,base_de_dados!$H:$H,$L$1,base_de_dados!$C:$C,$A806,base_de_dados!$M:$M,"&lt;=2007",base_de_dados!$O:$O,"&gt;=39447")</f>
        <v>0</v>
      </c>
      <c r="J806" s="5">
        <f>SUMIFS(base_de_dados!$T:$T,base_de_dados!$B:$B,$B806,base_de_dados!$G:$G,J$61,base_de_dados!$H:$H,$L$1,base_de_dados!$C:$C,$A806,base_de_dados!$M:$M,"&lt;=2007",base_de_dados!$O:$O,"&gt;=39447")</f>
        <v>0</v>
      </c>
      <c r="K806" s="32">
        <f t="shared" si="17"/>
        <v>0</v>
      </c>
      <c r="M806" s="57"/>
      <c r="N806" s="52"/>
      <c r="O806" s="58"/>
      <c r="P806" s="58"/>
      <c r="Q806" s="58"/>
      <c r="R806" s="58"/>
      <c r="S806" s="58"/>
      <c r="T806" s="58"/>
      <c r="U806" s="58"/>
      <c r="V806" s="58"/>
      <c r="W806" s="59"/>
      <c r="X806" s="47"/>
      <c r="Y806" s="47"/>
      <c r="Z806" s="47"/>
    </row>
    <row r="807" spans="1:26" x14ac:dyDescent="0.25">
      <c r="A807" s="29">
        <v>12</v>
      </c>
      <c r="B807" s="27" t="s">
        <v>594</v>
      </c>
      <c r="C807" s="5">
        <f>SUMIFS(base_de_dados!$T:$T,base_de_dados!$B:$B,$B807,base_de_dados!$G:$G,C$61,base_de_dados!$H:$H,$L$1,base_de_dados!$C:$C,$A807,base_de_dados!$M:$M,"&lt;=2007",base_de_dados!$O:$O,"&gt;=39447")</f>
        <v>0</v>
      </c>
      <c r="D807" s="5">
        <f>SUMIFS(base_de_dados!$T:$T,base_de_dados!$B:$B,$B807,base_de_dados!$G:$G,D$61,base_de_dados!$H:$H,$L$1,base_de_dados!$C:$C,$A807,base_de_dados!$M:$M,"&lt;=2007",base_de_dados!$O:$O,"&gt;=39447")</f>
        <v>0</v>
      </c>
      <c r="E807" s="5">
        <f>SUMIFS(base_de_dados!$T:$T,base_de_dados!$B:$B,$B807,base_de_dados!$G:$G,E$61,base_de_dados!$H:$H,$L$1,base_de_dados!$C:$C,$A807,base_de_dados!$M:$M,"&lt;=2007",base_de_dados!$O:$O,"&gt;=39447")</f>
        <v>0</v>
      </c>
      <c r="F807" s="5">
        <f>SUMIFS(base_de_dados!$T:$T,base_de_dados!$B:$B,$B807,base_de_dados!$G:$G,F$61,base_de_dados!$H:$H,$L$1,base_de_dados!$C:$C,$A807,base_de_dados!$M:$M,"&lt;=2007",base_de_dados!$O:$O,"&gt;=39447")</f>
        <v>0</v>
      </c>
      <c r="G807" s="5">
        <f>SUMIFS(base_de_dados!$T:$T,base_de_dados!$B:$B,$B807,base_de_dados!$G:$G,G$61,base_de_dados!$H:$H,$L$1,base_de_dados!$C:$C,$A807,base_de_dados!$M:$M,"&lt;=2007",base_de_dados!$O:$O,"&gt;=39447")</f>
        <v>0</v>
      </c>
      <c r="H807" s="5">
        <f>SUMIFS(base_de_dados!$T:$T,base_de_dados!$B:$B,$B807,base_de_dados!$G:$G,H$61,base_de_dados!$H:$H,$L$1,base_de_dados!$C:$C,$A807,base_de_dados!$M:$M,"&lt;=2007",base_de_dados!$O:$O,"&gt;=39447")</f>
        <v>0</v>
      </c>
      <c r="I807" s="5">
        <f>SUMIFS(base_de_dados!$T:$T,base_de_dados!$B:$B,$B807,base_de_dados!$G:$G,I$61,base_de_dados!$H:$H,$L$1,base_de_dados!$C:$C,$A807,base_de_dados!$M:$M,"&lt;=2007",base_de_dados!$O:$O,"&gt;=39447")</f>
        <v>0</v>
      </c>
      <c r="J807" s="5">
        <f>SUMIFS(base_de_dados!$T:$T,base_de_dados!$B:$B,$B807,base_de_dados!$G:$G,J$61,base_de_dados!$H:$H,$L$1,base_de_dados!$C:$C,$A807,base_de_dados!$M:$M,"&lt;=2007",base_de_dados!$O:$O,"&gt;=39447")</f>
        <v>0</v>
      </c>
      <c r="K807" s="32">
        <f t="shared" si="17"/>
        <v>0</v>
      </c>
      <c r="M807" s="57"/>
      <c r="N807" s="52"/>
      <c r="O807" s="58"/>
      <c r="P807" s="58"/>
      <c r="Q807" s="58"/>
      <c r="R807" s="58"/>
      <c r="S807" s="58"/>
      <c r="T807" s="58"/>
      <c r="U807" s="58"/>
      <c r="V807" s="58"/>
      <c r="W807" s="59"/>
      <c r="X807" s="47"/>
      <c r="Y807" s="47"/>
      <c r="Z807" s="47"/>
    </row>
    <row r="808" spans="1:26" x14ac:dyDescent="0.25">
      <c r="A808" s="29">
        <v>12</v>
      </c>
      <c r="B808" s="27" t="s">
        <v>1033</v>
      </c>
      <c r="C808" s="5">
        <f>SUMIFS(base_de_dados!$T:$T,base_de_dados!$B:$B,$B808,base_de_dados!$G:$G,C$61,base_de_dados!$H:$H,$L$1,base_de_dados!$C:$C,$A808,base_de_dados!$M:$M,"&lt;=2007",base_de_dados!$O:$O,"&gt;=39447")</f>
        <v>0</v>
      </c>
      <c r="D808" s="5">
        <f>SUMIFS(base_de_dados!$T:$T,base_de_dados!$B:$B,$B808,base_de_dados!$G:$G,D$61,base_de_dados!$H:$H,$L$1,base_de_dados!$C:$C,$A808,base_de_dados!$M:$M,"&lt;=2007",base_de_dados!$O:$O,"&gt;=39447")</f>
        <v>0</v>
      </c>
      <c r="E808" s="5">
        <f>SUMIFS(base_de_dados!$T:$T,base_de_dados!$B:$B,$B808,base_de_dados!$G:$G,E$61,base_de_dados!$H:$H,$L$1,base_de_dados!$C:$C,$A808,base_de_dados!$M:$M,"&lt;=2007",base_de_dados!$O:$O,"&gt;=39447")</f>
        <v>0</v>
      </c>
      <c r="F808" s="5">
        <f>SUMIFS(base_de_dados!$T:$T,base_de_dados!$B:$B,$B808,base_de_dados!$G:$G,F$61,base_de_dados!$H:$H,$L$1,base_de_dados!$C:$C,$A808,base_de_dados!$M:$M,"&lt;=2007",base_de_dados!$O:$O,"&gt;=39447")</f>
        <v>0</v>
      </c>
      <c r="G808" s="5">
        <f>SUMIFS(base_de_dados!$T:$T,base_de_dados!$B:$B,$B808,base_de_dados!$G:$G,G$61,base_de_dados!$H:$H,$L$1,base_de_dados!$C:$C,$A808,base_de_dados!$M:$M,"&lt;=2007",base_de_dados!$O:$O,"&gt;=39447")</f>
        <v>0</v>
      </c>
      <c r="H808" s="5">
        <f>SUMIFS(base_de_dados!$T:$T,base_de_dados!$B:$B,$B808,base_de_dados!$G:$G,H$61,base_de_dados!$H:$H,$L$1,base_de_dados!$C:$C,$A808,base_de_dados!$M:$M,"&lt;=2007",base_de_dados!$O:$O,"&gt;=39447")</f>
        <v>0</v>
      </c>
      <c r="I808" s="5">
        <f>SUMIFS(base_de_dados!$T:$T,base_de_dados!$B:$B,$B808,base_de_dados!$G:$G,I$61,base_de_dados!$H:$H,$L$1,base_de_dados!$C:$C,$A808,base_de_dados!$M:$M,"&lt;=2007",base_de_dados!$O:$O,"&gt;=39447")</f>
        <v>0</v>
      </c>
      <c r="J808" s="5">
        <f>SUMIFS(base_de_dados!$T:$T,base_de_dados!$B:$B,$B808,base_de_dados!$G:$G,J$61,base_de_dados!$H:$H,$L$1,base_de_dados!$C:$C,$A808,base_de_dados!$M:$M,"&lt;=2007",base_de_dados!$O:$O,"&gt;=39447")</f>
        <v>0</v>
      </c>
      <c r="K808" s="32">
        <f t="shared" si="17"/>
        <v>0</v>
      </c>
      <c r="M808" s="57"/>
      <c r="N808" s="52"/>
      <c r="O808" s="58"/>
      <c r="P808" s="58"/>
      <c r="Q808" s="58"/>
      <c r="R808" s="58"/>
      <c r="S808" s="58"/>
      <c r="T808" s="58"/>
      <c r="U808" s="58"/>
      <c r="V808" s="58"/>
      <c r="W808" s="59"/>
      <c r="X808" s="47"/>
      <c r="Y808" s="47"/>
      <c r="Z808" s="47"/>
    </row>
    <row r="809" spans="1:26" x14ac:dyDescent="0.25">
      <c r="A809" s="29">
        <v>12</v>
      </c>
      <c r="B809" s="27" t="s">
        <v>491</v>
      </c>
      <c r="C809" s="5">
        <f>SUMIFS(base_de_dados!$T:$T,base_de_dados!$B:$B,$B809,base_de_dados!$G:$G,C$61,base_de_dados!$H:$H,$L$1,base_de_dados!$C:$C,$A809,base_de_dados!$M:$M,"&lt;=2007",base_de_dados!$O:$O,"&gt;=39447")</f>
        <v>0</v>
      </c>
      <c r="D809" s="5">
        <f>SUMIFS(base_de_dados!$T:$T,base_de_dados!$B:$B,$B809,base_de_dados!$G:$G,D$61,base_de_dados!$H:$H,$L$1,base_de_dados!$C:$C,$A809,base_de_dados!$M:$M,"&lt;=2007",base_de_dados!$O:$O,"&gt;=39447")</f>
        <v>0</v>
      </c>
      <c r="E809" s="5">
        <f>SUMIFS(base_de_dados!$T:$T,base_de_dados!$B:$B,$B809,base_de_dados!$G:$G,E$61,base_de_dados!$H:$H,$L$1,base_de_dados!$C:$C,$A809,base_de_dados!$M:$M,"&lt;=2007",base_de_dados!$O:$O,"&gt;=39447")</f>
        <v>0</v>
      </c>
      <c r="F809" s="5">
        <f>SUMIFS(base_de_dados!$T:$T,base_de_dados!$B:$B,$B809,base_de_dados!$G:$G,F$61,base_de_dados!$H:$H,$L$1,base_de_dados!$C:$C,$A809,base_de_dados!$M:$M,"&lt;=2007",base_de_dados!$O:$O,"&gt;=39447")</f>
        <v>0</v>
      </c>
      <c r="G809" s="5">
        <f>SUMIFS(base_de_dados!$T:$T,base_de_dados!$B:$B,$B809,base_de_dados!$G:$G,G$61,base_de_dados!$H:$H,$L$1,base_de_dados!$C:$C,$A809,base_de_dados!$M:$M,"&lt;=2007",base_de_dados!$O:$O,"&gt;=39447")</f>
        <v>0</v>
      </c>
      <c r="H809" s="5">
        <f>SUMIFS(base_de_dados!$T:$T,base_de_dados!$B:$B,$B809,base_de_dados!$G:$G,H$61,base_de_dados!$H:$H,$L$1,base_de_dados!$C:$C,$A809,base_de_dados!$M:$M,"&lt;=2007",base_de_dados!$O:$O,"&gt;=39447")</f>
        <v>0</v>
      </c>
      <c r="I809" s="5">
        <f>SUMIFS(base_de_dados!$T:$T,base_de_dados!$B:$B,$B809,base_de_dados!$G:$G,I$61,base_de_dados!$H:$H,$L$1,base_de_dados!$C:$C,$A809,base_de_dados!$M:$M,"&lt;=2007",base_de_dados!$O:$O,"&gt;=39447")</f>
        <v>0</v>
      </c>
      <c r="J809" s="5">
        <f>SUMIFS(base_de_dados!$T:$T,base_de_dados!$B:$B,$B809,base_de_dados!$G:$G,J$61,base_de_dados!$H:$H,$L$1,base_de_dados!$C:$C,$A809,base_de_dados!$M:$M,"&lt;=2007",base_de_dados!$O:$O,"&gt;=39447")</f>
        <v>0</v>
      </c>
      <c r="K809" s="32">
        <f t="shared" si="17"/>
        <v>0</v>
      </c>
      <c r="M809" s="57"/>
      <c r="N809" s="52"/>
      <c r="O809" s="58"/>
      <c r="P809" s="58"/>
      <c r="Q809" s="58"/>
      <c r="R809" s="58"/>
      <c r="S809" s="58"/>
      <c r="T809" s="58"/>
      <c r="U809" s="58"/>
      <c r="V809" s="58"/>
      <c r="W809" s="59"/>
      <c r="X809" s="47"/>
      <c r="Y809" s="47"/>
      <c r="Z809" s="47"/>
    </row>
    <row r="810" spans="1:26" x14ac:dyDescent="0.25">
      <c r="A810" s="29">
        <v>12</v>
      </c>
      <c r="B810" s="27" t="s">
        <v>1099</v>
      </c>
      <c r="C810" s="5">
        <f>SUMIFS(base_de_dados!$T:$T,base_de_dados!$B:$B,$B810,base_de_dados!$G:$G,C$61,base_de_dados!$H:$H,$L$1,base_de_dados!$C:$C,$A810,base_de_dados!$M:$M,"&lt;=2007",base_de_dados!$O:$O,"&gt;=39447")</f>
        <v>0</v>
      </c>
      <c r="D810" s="5">
        <f>SUMIFS(base_de_dados!$T:$T,base_de_dados!$B:$B,$B810,base_de_dados!$G:$G,D$61,base_de_dados!$H:$H,$L$1,base_de_dados!$C:$C,$A810,base_de_dados!$M:$M,"&lt;=2007",base_de_dados!$O:$O,"&gt;=39447")</f>
        <v>0</v>
      </c>
      <c r="E810" s="5">
        <f>SUMIFS(base_de_dados!$T:$T,base_de_dados!$B:$B,$B810,base_de_dados!$G:$G,E$61,base_de_dados!$H:$H,$L$1,base_de_dados!$C:$C,$A810,base_de_dados!$M:$M,"&lt;=2007",base_de_dados!$O:$O,"&gt;=39447")</f>
        <v>0</v>
      </c>
      <c r="F810" s="5">
        <f>SUMIFS(base_de_dados!$T:$T,base_de_dados!$B:$B,$B810,base_de_dados!$G:$G,F$61,base_de_dados!$H:$H,$L$1,base_de_dados!$C:$C,$A810,base_de_dados!$M:$M,"&lt;=2007",base_de_dados!$O:$O,"&gt;=39447")</f>
        <v>0</v>
      </c>
      <c r="G810" s="5">
        <f>SUMIFS(base_de_dados!$T:$T,base_de_dados!$B:$B,$B810,base_de_dados!$G:$G,G$61,base_de_dados!$H:$H,$L$1,base_de_dados!$C:$C,$A810,base_de_dados!$M:$M,"&lt;=2007",base_de_dados!$O:$O,"&gt;=39447")</f>
        <v>0</v>
      </c>
      <c r="H810" s="5">
        <f>SUMIFS(base_de_dados!$T:$T,base_de_dados!$B:$B,$B810,base_de_dados!$G:$G,H$61,base_de_dados!$H:$H,$L$1,base_de_dados!$C:$C,$A810,base_de_dados!$M:$M,"&lt;=2007",base_de_dados!$O:$O,"&gt;=39447")</f>
        <v>0</v>
      </c>
      <c r="I810" s="5">
        <f>SUMIFS(base_de_dados!$T:$T,base_de_dados!$B:$B,$B810,base_de_dados!$G:$G,I$61,base_de_dados!$H:$H,$L$1,base_de_dados!$C:$C,$A810,base_de_dados!$M:$M,"&lt;=2007",base_de_dados!$O:$O,"&gt;=39447")</f>
        <v>0</v>
      </c>
      <c r="J810" s="5">
        <f>SUMIFS(base_de_dados!$T:$T,base_de_dados!$B:$B,$B810,base_de_dados!$G:$G,J$61,base_de_dados!$H:$H,$L$1,base_de_dados!$C:$C,$A810,base_de_dados!$M:$M,"&lt;=2007",base_de_dados!$O:$O,"&gt;=39447")</f>
        <v>0</v>
      </c>
      <c r="K810" s="32">
        <f t="shared" si="17"/>
        <v>0</v>
      </c>
      <c r="M810" s="57"/>
      <c r="N810" s="52"/>
      <c r="O810" s="58"/>
      <c r="P810" s="58"/>
      <c r="Q810" s="58"/>
      <c r="R810" s="58"/>
      <c r="S810" s="58"/>
      <c r="T810" s="58"/>
      <c r="U810" s="58"/>
      <c r="V810" s="58"/>
      <c r="W810" s="59"/>
      <c r="X810" s="47"/>
      <c r="Y810" s="47"/>
      <c r="Z810" s="47"/>
    </row>
    <row r="811" spans="1:26" x14ac:dyDescent="0.25">
      <c r="A811" s="29">
        <v>13</v>
      </c>
      <c r="B811" s="27" t="s">
        <v>663</v>
      </c>
      <c r="C811" s="5">
        <f>SUMIFS(base_de_dados!$T:$T,base_de_dados!$B:$B,$B811,base_de_dados!$G:$G,C$61,base_de_dados!$H:$H,$L$1,base_de_dados!$C:$C,$A811,base_de_dados!$M:$M,"&lt;=2007",base_de_dados!$O:$O,"&gt;=39447")</f>
        <v>0</v>
      </c>
      <c r="D811" s="5">
        <f>SUMIFS(base_de_dados!$T:$T,base_de_dados!$B:$B,$B811,base_de_dados!$G:$G,D$61,base_de_dados!$H:$H,$L$1,base_de_dados!$C:$C,$A811,base_de_dados!$M:$M,"&lt;=2007",base_de_dados!$O:$O,"&gt;=39447")</f>
        <v>0</v>
      </c>
      <c r="E811" s="5">
        <f>SUMIFS(base_de_dados!$T:$T,base_de_dados!$B:$B,$B811,base_de_dados!$G:$G,E$61,base_de_dados!$H:$H,$L$1,base_de_dados!$C:$C,$A811,base_de_dados!$M:$M,"&lt;=2007",base_de_dados!$O:$O,"&gt;=39447")</f>
        <v>0</v>
      </c>
      <c r="F811" s="5">
        <f>SUMIFS(base_de_dados!$T:$T,base_de_dados!$B:$B,$B811,base_de_dados!$G:$G,F$61,base_de_dados!$H:$H,$L$1,base_de_dados!$C:$C,$A811,base_de_dados!$M:$M,"&lt;=2007",base_de_dados!$O:$O,"&gt;=39447")</f>
        <v>0</v>
      </c>
      <c r="G811" s="5">
        <f>SUMIFS(base_de_dados!$T:$T,base_de_dados!$B:$B,$B811,base_de_dados!$G:$G,G$61,base_de_dados!$H:$H,$L$1,base_de_dados!$C:$C,$A811,base_de_dados!$M:$M,"&lt;=2007",base_de_dados!$O:$O,"&gt;=39447")</f>
        <v>0</v>
      </c>
      <c r="H811" s="5">
        <f>SUMIFS(base_de_dados!$T:$T,base_de_dados!$B:$B,$B811,base_de_dados!$G:$G,H$61,base_de_dados!$H:$H,$L$1,base_de_dados!$C:$C,$A811,base_de_dados!$M:$M,"&lt;=2007",base_de_dados!$O:$O,"&gt;=39447")</f>
        <v>0</v>
      </c>
      <c r="I811" s="5">
        <f>SUMIFS(base_de_dados!$T:$T,base_de_dados!$B:$B,$B811,base_de_dados!$G:$G,I$61,base_de_dados!$H:$H,$L$1,base_de_dados!$C:$C,$A811,base_de_dados!$M:$M,"&lt;=2007",base_de_dados!$O:$O,"&gt;=39447")</f>
        <v>0</v>
      </c>
      <c r="J811" s="5">
        <f>SUMIFS(base_de_dados!$T:$T,base_de_dados!$B:$B,$B811,base_de_dados!$G:$G,J$61,base_de_dados!$H:$H,$L$1,base_de_dados!$C:$C,$A811,base_de_dados!$M:$M,"&lt;=2007",base_de_dados!$O:$O,"&gt;=39447")</f>
        <v>0</v>
      </c>
      <c r="K811" s="32">
        <f t="shared" si="17"/>
        <v>0</v>
      </c>
      <c r="M811" s="57"/>
      <c r="N811" s="52"/>
      <c r="O811" s="58"/>
      <c r="P811" s="58"/>
      <c r="Q811" s="58"/>
      <c r="R811" s="58"/>
      <c r="S811" s="58"/>
      <c r="T811" s="58"/>
      <c r="U811" s="58"/>
      <c r="V811" s="58"/>
      <c r="W811" s="59"/>
      <c r="X811" s="47"/>
      <c r="Y811" s="47"/>
      <c r="Z811" s="47"/>
    </row>
    <row r="812" spans="1:26" x14ac:dyDescent="0.25">
      <c r="A812" s="29">
        <v>13</v>
      </c>
      <c r="B812" s="27" t="s">
        <v>906</v>
      </c>
      <c r="C812" s="5">
        <f>SUMIFS(base_de_dados!$T:$T,base_de_dados!$B:$B,$B812,base_de_dados!$G:$G,C$61,base_de_dados!$H:$H,$L$1,base_de_dados!$C:$C,$A812,base_de_dados!$M:$M,"&lt;=2007",base_de_dados!$O:$O,"&gt;=39447")</f>
        <v>0</v>
      </c>
      <c r="D812" s="5">
        <f>SUMIFS(base_de_dados!$T:$T,base_de_dados!$B:$B,$B812,base_de_dados!$G:$G,D$61,base_de_dados!$H:$H,$L$1,base_de_dados!$C:$C,$A812,base_de_dados!$M:$M,"&lt;=2007",base_de_dados!$O:$O,"&gt;=39447")</f>
        <v>0</v>
      </c>
      <c r="E812" s="5">
        <f>SUMIFS(base_de_dados!$T:$T,base_de_dados!$B:$B,$B812,base_de_dados!$G:$G,E$61,base_de_dados!$H:$H,$L$1,base_de_dados!$C:$C,$A812,base_de_dados!$M:$M,"&lt;=2007",base_de_dados!$O:$O,"&gt;=39447")</f>
        <v>0</v>
      </c>
      <c r="F812" s="5">
        <f>SUMIFS(base_de_dados!$T:$T,base_de_dados!$B:$B,$B812,base_de_dados!$G:$G,F$61,base_de_dados!$H:$H,$L$1,base_de_dados!$C:$C,$A812,base_de_dados!$M:$M,"&lt;=2007",base_de_dados!$O:$O,"&gt;=39447")</f>
        <v>0</v>
      </c>
      <c r="G812" s="5">
        <f>SUMIFS(base_de_dados!$T:$T,base_de_dados!$B:$B,$B812,base_de_dados!$G:$G,G$61,base_de_dados!$H:$H,$L$1,base_de_dados!$C:$C,$A812,base_de_dados!$M:$M,"&lt;=2007",base_de_dados!$O:$O,"&gt;=39447")</f>
        <v>0</v>
      </c>
      <c r="H812" s="5">
        <f>SUMIFS(base_de_dados!$T:$T,base_de_dados!$B:$B,$B812,base_de_dados!$G:$G,H$61,base_de_dados!$H:$H,$L$1,base_de_dados!$C:$C,$A812,base_de_dados!$M:$M,"&lt;=2007",base_de_dados!$O:$O,"&gt;=39447")</f>
        <v>0</v>
      </c>
      <c r="I812" s="5">
        <f>SUMIFS(base_de_dados!$T:$T,base_de_dados!$B:$B,$B812,base_de_dados!$G:$G,I$61,base_de_dados!$H:$H,$L$1,base_de_dados!$C:$C,$A812,base_de_dados!$M:$M,"&lt;=2007",base_de_dados!$O:$O,"&gt;=39447")</f>
        <v>0</v>
      </c>
      <c r="J812" s="5">
        <f>SUMIFS(base_de_dados!$T:$T,base_de_dados!$B:$B,$B812,base_de_dados!$G:$G,J$61,base_de_dados!$H:$H,$L$1,base_de_dados!$C:$C,$A812,base_de_dados!$M:$M,"&lt;=2007",base_de_dados!$O:$O,"&gt;=39447")</f>
        <v>0</v>
      </c>
      <c r="K812" s="32">
        <f t="shared" si="17"/>
        <v>0</v>
      </c>
      <c r="M812" s="57"/>
      <c r="N812" s="52"/>
      <c r="O812" s="58"/>
      <c r="P812" s="58"/>
      <c r="Q812" s="58"/>
      <c r="R812" s="58"/>
      <c r="S812" s="58"/>
      <c r="T812" s="58"/>
      <c r="U812" s="58"/>
      <c r="V812" s="58"/>
      <c r="W812" s="59"/>
      <c r="X812" s="47"/>
      <c r="Y812" s="47"/>
      <c r="Z812" s="47"/>
    </row>
    <row r="813" spans="1:26" x14ac:dyDescent="0.25">
      <c r="A813" s="29">
        <v>13</v>
      </c>
      <c r="B813" s="27" t="s">
        <v>1074</v>
      </c>
      <c r="C813" s="5">
        <f>SUMIFS(base_de_dados!$T:$T,base_de_dados!$B:$B,$B813,base_de_dados!$G:$G,C$61,base_de_dados!$H:$H,$L$1,base_de_dados!$C:$C,$A813,base_de_dados!$M:$M,"&lt;=2007",base_de_dados!$O:$O,"&gt;=39447")</f>
        <v>0</v>
      </c>
      <c r="D813" s="5">
        <f>SUMIFS(base_de_dados!$T:$T,base_de_dados!$B:$B,$B813,base_de_dados!$G:$G,D$61,base_de_dados!$H:$H,$L$1,base_de_dados!$C:$C,$A813,base_de_dados!$M:$M,"&lt;=2007",base_de_dados!$O:$O,"&gt;=39447")</f>
        <v>0</v>
      </c>
      <c r="E813" s="5">
        <f>SUMIFS(base_de_dados!$T:$T,base_de_dados!$B:$B,$B813,base_de_dados!$G:$G,E$61,base_de_dados!$H:$H,$L$1,base_de_dados!$C:$C,$A813,base_de_dados!$M:$M,"&lt;=2007",base_de_dados!$O:$O,"&gt;=39447")</f>
        <v>0</v>
      </c>
      <c r="F813" s="5">
        <f>SUMIFS(base_de_dados!$T:$T,base_de_dados!$B:$B,$B813,base_de_dados!$G:$G,F$61,base_de_dados!$H:$H,$L$1,base_de_dados!$C:$C,$A813,base_de_dados!$M:$M,"&lt;=2007",base_de_dados!$O:$O,"&gt;=39447")</f>
        <v>0</v>
      </c>
      <c r="G813" s="5">
        <f>SUMIFS(base_de_dados!$T:$T,base_de_dados!$B:$B,$B813,base_de_dados!$G:$G,G$61,base_de_dados!$H:$H,$L$1,base_de_dados!$C:$C,$A813,base_de_dados!$M:$M,"&lt;=2007",base_de_dados!$O:$O,"&gt;=39447")</f>
        <v>0</v>
      </c>
      <c r="H813" s="5">
        <f>SUMIFS(base_de_dados!$T:$T,base_de_dados!$B:$B,$B813,base_de_dados!$G:$G,H$61,base_de_dados!$H:$H,$L$1,base_de_dados!$C:$C,$A813,base_de_dados!$M:$M,"&lt;=2007",base_de_dados!$O:$O,"&gt;=39447")</f>
        <v>0</v>
      </c>
      <c r="I813" s="5">
        <f>SUMIFS(base_de_dados!$T:$T,base_de_dados!$B:$B,$B813,base_de_dados!$G:$G,I$61,base_de_dados!$H:$H,$L$1,base_de_dados!$C:$C,$A813,base_de_dados!$M:$M,"&lt;=2007",base_de_dados!$O:$O,"&gt;=39447")</f>
        <v>0</v>
      </c>
      <c r="J813" s="5">
        <f>SUMIFS(base_de_dados!$T:$T,base_de_dados!$B:$B,$B813,base_de_dados!$G:$G,J$61,base_de_dados!$H:$H,$L$1,base_de_dados!$C:$C,$A813,base_de_dados!$M:$M,"&lt;=2007",base_de_dados!$O:$O,"&gt;=39447")</f>
        <v>0</v>
      </c>
      <c r="K813" s="32">
        <f t="shared" si="17"/>
        <v>0</v>
      </c>
      <c r="M813" s="57"/>
      <c r="N813" s="52"/>
      <c r="O813" s="58"/>
      <c r="P813" s="58"/>
      <c r="Q813" s="58"/>
      <c r="R813" s="58"/>
      <c r="S813" s="58"/>
      <c r="T813" s="58"/>
      <c r="U813" s="58"/>
      <c r="V813" s="58"/>
      <c r="W813" s="59"/>
      <c r="X813" s="47"/>
      <c r="Y813" s="47"/>
      <c r="Z813" s="47"/>
    </row>
    <row r="814" spans="1:26" x14ac:dyDescent="0.25">
      <c r="A814" s="29">
        <v>14</v>
      </c>
      <c r="B814" s="27" t="s">
        <v>668</v>
      </c>
      <c r="C814" s="5">
        <f>SUMIFS(base_de_dados!$T:$T,base_de_dados!$B:$B,$B814,base_de_dados!$G:$G,C$61,base_de_dados!$H:$H,$L$1,base_de_dados!$C:$C,$A814,base_de_dados!$M:$M,"&lt;=2007",base_de_dados!$O:$O,"&gt;=39447")</f>
        <v>0</v>
      </c>
      <c r="D814" s="5">
        <f>SUMIFS(base_de_dados!$T:$T,base_de_dados!$B:$B,$B814,base_de_dados!$G:$G,D$61,base_de_dados!$H:$H,$L$1,base_de_dados!$C:$C,$A814,base_de_dados!$M:$M,"&lt;=2007",base_de_dados!$O:$O,"&gt;=39447")</f>
        <v>0</v>
      </c>
      <c r="E814" s="5">
        <f>SUMIFS(base_de_dados!$T:$T,base_de_dados!$B:$B,$B814,base_de_dados!$G:$G,E$61,base_de_dados!$H:$H,$L$1,base_de_dados!$C:$C,$A814,base_de_dados!$M:$M,"&lt;=2007",base_de_dados!$O:$O,"&gt;=39447")</f>
        <v>0</v>
      </c>
      <c r="F814" s="5">
        <f>SUMIFS(base_de_dados!$T:$T,base_de_dados!$B:$B,$B814,base_de_dados!$G:$G,F$61,base_de_dados!$H:$H,$L$1,base_de_dados!$C:$C,$A814,base_de_dados!$M:$M,"&lt;=2007",base_de_dados!$O:$O,"&gt;=39447")</f>
        <v>0</v>
      </c>
      <c r="G814" s="5">
        <f>SUMIFS(base_de_dados!$T:$T,base_de_dados!$B:$B,$B814,base_de_dados!$G:$G,G$61,base_de_dados!$H:$H,$L$1,base_de_dados!$C:$C,$A814,base_de_dados!$M:$M,"&lt;=2007",base_de_dados!$O:$O,"&gt;=39447")</f>
        <v>0</v>
      </c>
      <c r="H814" s="5">
        <f>SUMIFS(base_de_dados!$T:$T,base_de_dados!$B:$B,$B814,base_de_dados!$G:$G,H$61,base_de_dados!$H:$H,$L$1,base_de_dados!$C:$C,$A814,base_de_dados!$M:$M,"&lt;=2007",base_de_dados!$O:$O,"&gt;=39447")</f>
        <v>0</v>
      </c>
      <c r="I814" s="5">
        <f>SUMIFS(base_de_dados!$T:$T,base_de_dados!$B:$B,$B814,base_de_dados!$G:$G,I$61,base_de_dados!$H:$H,$L$1,base_de_dados!$C:$C,$A814,base_de_dados!$M:$M,"&lt;=2007",base_de_dados!$O:$O,"&gt;=39447")</f>
        <v>0</v>
      </c>
      <c r="J814" s="5">
        <f>SUMIFS(base_de_dados!$T:$T,base_de_dados!$B:$B,$B814,base_de_dados!$G:$G,J$61,base_de_dados!$H:$H,$L$1,base_de_dados!$C:$C,$A814,base_de_dados!$M:$M,"&lt;=2007",base_de_dados!$O:$O,"&gt;=39447")</f>
        <v>0</v>
      </c>
      <c r="K814" s="32">
        <f t="shared" si="17"/>
        <v>0</v>
      </c>
      <c r="M814" s="57"/>
      <c r="N814" s="52"/>
      <c r="O814" s="58"/>
      <c r="P814" s="58"/>
      <c r="Q814" s="58"/>
      <c r="R814" s="58"/>
      <c r="S814" s="58"/>
      <c r="T814" s="58"/>
      <c r="U814" s="58"/>
      <c r="V814" s="58"/>
      <c r="W814" s="59"/>
      <c r="X814" s="47"/>
      <c r="Y814" s="47"/>
      <c r="Z814" s="47"/>
    </row>
    <row r="815" spans="1:26" x14ac:dyDescent="0.25">
      <c r="A815" s="29">
        <v>14</v>
      </c>
      <c r="B815" s="27" t="s">
        <v>610</v>
      </c>
      <c r="C815" s="5">
        <f>SUMIFS(base_de_dados!$T:$T,base_de_dados!$B:$B,$B815,base_de_dados!$G:$G,C$61,base_de_dados!$H:$H,$L$1,base_de_dados!$C:$C,$A815,base_de_dados!$M:$M,"&lt;=2007",base_de_dados!$O:$O,"&gt;=39447")</f>
        <v>0</v>
      </c>
      <c r="D815" s="5">
        <f>SUMIFS(base_de_dados!$T:$T,base_de_dados!$B:$B,$B815,base_de_dados!$G:$G,D$61,base_de_dados!$H:$H,$L$1,base_de_dados!$C:$C,$A815,base_de_dados!$M:$M,"&lt;=2007",base_de_dados!$O:$O,"&gt;=39447")</f>
        <v>0</v>
      </c>
      <c r="E815" s="5">
        <f>SUMIFS(base_de_dados!$T:$T,base_de_dados!$B:$B,$B815,base_de_dados!$G:$G,E$61,base_de_dados!$H:$H,$L$1,base_de_dados!$C:$C,$A815,base_de_dados!$M:$M,"&lt;=2007",base_de_dados!$O:$O,"&gt;=39447")</f>
        <v>0</v>
      </c>
      <c r="F815" s="5">
        <f>SUMIFS(base_de_dados!$T:$T,base_de_dados!$B:$B,$B815,base_de_dados!$G:$G,F$61,base_de_dados!$H:$H,$L$1,base_de_dados!$C:$C,$A815,base_de_dados!$M:$M,"&lt;=2007",base_de_dados!$O:$O,"&gt;=39447")</f>
        <v>0</v>
      </c>
      <c r="G815" s="5">
        <f>SUMIFS(base_de_dados!$T:$T,base_de_dados!$B:$B,$B815,base_de_dados!$G:$G,G$61,base_de_dados!$H:$H,$L$1,base_de_dados!$C:$C,$A815,base_de_dados!$M:$M,"&lt;=2007",base_de_dados!$O:$O,"&gt;=39447")</f>
        <v>0</v>
      </c>
      <c r="H815" s="5">
        <f>SUMIFS(base_de_dados!$T:$T,base_de_dados!$B:$B,$B815,base_de_dados!$G:$G,H$61,base_de_dados!$H:$H,$L$1,base_de_dados!$C:$C,$A815,base_de_dados!$M:$M,"&lt;=2007",base_de_dados!$O:$O,"&gt;=39447")</f>
        <v>0</v>
      </c>
      <c r="I815" s="5">
        <f>SUMIFS(base_de_dados!$T:$T,base_de_dados!$B:$B,$B815,base_de_dados!$G:$G,I$61,base_de_dados!$H:$H,$L$1,base_de_dados!$C:$C,$A815,base_de_dados!$M:$M,"&lt;=2007",base_de_dados!$O:$O,"&gt;=39447")</f>
        <v>0</v>
      </c>
      <c r="J815" s="5">
        <f>SUMIFS(base_de_dados!$T:$T,base_de_dados!$B:$B,$B815,base_de_dados!$G:$G,J$61,base_de_dados!$H:$H,$L$1,base_de_dados!$C:$C,$A815,base_de_dados!$M:$M,"&lt;=2007",base_de_dados!$O:$O,"&gt;=39447")</f>
        <v>0</v>
      </c>
      <c r="K815" s="32">
        <f t="shared" si="17"/>
        <v>0</v>
      </c>
      <c r="M815" s="57"/>
      <c r="N815" s="52"/>
      <c r="O815" s="58"/>
      <c r="P815" s="58"/>
      <c r="Q815" s="58"/>
      <c r="R815" s="58"/>
      <c r="S815" s="58"/>
      <c r="T815" s="58"/>
      <c r="U815" s="58"/>
      <c r="V815" s="58"/>
      <c r="W815" s="59"/>
      <c r="X815" s="47"/>
      <c r="Y815" s="47"/>
      <c r="Z815" s="47"/>
    </row>
    <row r="816" spans="1:26" x14ac:dyDescent="0.25">
      <c r="A816" s="29">
        <v>14</v>
      </c>
      <c r="B816" s="27" t="s">
        <v>705</v>
      </c>
      <c r="C816" s="5">
        <f>SUMIFS(base_de_dados!$T:$T,base_de_dados!$B:$B,$B816,base_de_dados!$G:$G,C$61,base_de_dados!$H:$H,$L$1,base_de_dados!$C:$C,$A816,base_de_dados!$M:$M,"&lt;=2007",base_de_dados!$O:$O,"&gt;=39447")</f>
        <v>0</v>
      </c>
      <c r="D816" s="5">
        <f>SUMIFS(base_de_dados!$T:$T,base_de_dados!$B:$B,$B816,base_de_dados!$G:$G,D$61,base_de_dados!$H:$H,$L$1,base_de_dados!$C:$C,$A816,base_de_dados!$M:$M,"&lt;=2007",base_de_dados!$O:$O,"&gt;=39447")</f>
        <v>0</v>
      </c>
      <c r="E816" s="5">
        <f>SUMIFS(base_de_dados!$T:$T,base_de_dados!$B:$B,$B816,base_de_dados!$G:$G,E$61,base_de_dados!$H:$H,$L$1,base_de_dados!$C:$C,$A816,base_de_dados!$M:$M,"&lt;=2007",base_de_dados!$O:$O,"&gt;=39447")</f>
        <v>0</v>
      </c>
      <c r="F816" s="5">
        <f>SUMIFS(base_de_dados!$T:$T,base_de_dados!$B:$B,$B816,base_de_dados!$G:$G,F$61,base_de_dados!$H:$H,$L$1,base_de_dados!$C:$C,$A816,base_de_dados!$M:$M,"&lt;=2007",base_de_dados!$O:$O,"&gt;=39447")</f>
        <v>0</v>
      </c>
      <c r="G816" s="5">
        <f>SUMIFS(base_de_dados!$T:$T,base_de_dados!$B:$B,$B816,base_de_dados!$G:$G,G$61,base_de_dados!$H:$H,$L$1,base_de_dados!$C:$C,$A816,base_de_dados!$M:$M,"&lt;=2007",base_de_dados!$O:$O,"&gt;=39447")</f>
        <v>0</v>
      </c>
      <c r="H816" s="5">
        <f>SUMIFS(base_de_dados!$T:$T,base_de_dados!$B:$B,$B816,base_de_dados!$G:$G,H$61,base_de_dados!$H:$H,$L$1,base_de_dados!$C:$C,$A816,base_de_dados!$M:$M,"&lt;=2007",base_de_dados!$O:$O,"&gt;=39447")</f>
        <v>0</v>
      </c>
      <c r="I816" s="5">
        <f>SUMIFS(base_de_dados!$T:$T,base_de_dados!$B:$B,$B816,base_de_dados!$G:$G,I$61,base_de_dados!$H:$H,$L$1,base_de_dados!$C:$C,$A816,base_de_dados!$M:$M,"&lt;=2007",base_de_dados!$O:$O,"&gt;=39447")</f>
        <v>0</v>
      </c>
      <c r="J816" s="5">
        <f>SUMIFS(base_de_dados!$T:$T,base_de_dados!$B:$B,$B816,base_de_dados!$G:$G,J$61,base_de_dados!$H:$H,$L$1,base_de_dados!$C:$C,$A816,base_de_dados!$M:$M,"&lt;=2007",base_de_dados!$O:$O,"&gt;=39447")</f>
        <v>0</v>
      </c>
      <c r="K816" s="32">
        <f t="shared" si="17"/>
        <v>0</v>
      </c>
      <c r="M816" s="57"/>
      <c r="N816" s="52"/>
      <c r="O816" s="58"/>
      <c r="P816" s="58"/>
      <c r="Q816" s="58"/>
      <c r="R816" s="58"/>
      <c r="S816" s="58"/>
      <c r="T816" s="58"/>
      <c r="U816" s="58"/>
      <c r="V816" s="58"/>
      <c r="W816" s="59"/>
      <c r="X816" s="47"/>
      <c r="Y816" s="47"/>
      <c r="Z816" s="47"/>
    </row>
    <row r="817" spans="1:26" x14ac:dyDescent="0.25">
      <c r="A817" s="29">
        <v>14</v>
      </c>
      <c r="B817" s="27" t="s">
        <v>745</v>
      </c>
      <c r="C817" s="5">
        <f>SUMIFS(base_de_dados!$T:$T,base_de_dados!$B:$B,$B817,base_de_dados!$G:$G,C$61,base_de_dados!$H:$H,$L$1,base_de_dados!$C:$C,$A817,base_de_dados!$M:$M,"&lt;=2007",base_de_dados!$O:$O,"&gt;=39447")</f>
        <v>0</v>
      </c>
      <c r="D817" s="5">
        <f>SUMIFS(base_de_dados!$T:$T,base_de_dados!$B:$B,$B817,base_de_dados!$G:$G,D$61,base_de_dados!$H:$H,$L$1,base_de_dados!$C:$C,$A817,base_de_dados!$M:$M,"&lt;=2007",base_de_dados!$O:$O,"&gt;=39447")</f>
        <v>0</v>
      </c>
      <c r="E817" s="5">
        <f>SUMIFS(base_de_dados!$T:$T,base_de_dados!$B:$B,$B817,base_de_dados!$G:$G,E$61,base_de_dados!$H:$H,$L$1,base_de_dados!$C:$C,$A817,base_de_dados!$M:$M,"&lt;=2007",base_de_dados!$O:$O,"&gt;=39447")</f>
        <v>0</v>
      </c>
      <c r="F817" s="5">
        <f>SUMIFS(base_de_dados!$T:$T,base_de_dados!$B:$B,$B817,base_de_dados!$G:$G,F$61,base_de_dados!$H:$H,$L$1,base_de_dados!$C:$C,$A817,base_de_dados!$M:$M,"&lt;=2007",base_de_dados!$O:$O,"&gt;=39447")</f>
        <v>0</v>
      </c>
      <c r="G817" s="5">
        <f>SUMIFS(base_de_dados!$T:$T,base_de_dados!$B:$B,$B817,base_de_dados!$G:$G,G$61,base_de_dados!$H:$H,$L$1,base_de_dados!$C:$C,$A817,base_de_dados!$M:$M,"&lt;=2007",base_de_dados!$O:$O,"&gt;=39447")</f>
        <v>0</v>
      </c>
      <c r="H817" s="5">
        <f>SUMIFS(base_de_dados!$T:$T,base_de_dados!$B:$B,$B817,base_de_dados!$G:$G,H$61,base_de_dados!$H:$H,$L$1,base_de_dados!$C:$C,$A817,base_de_dados!$M:$M,"&lt;=2007",base_de_dados!$O:$O,"&gt;=39447")</f>
        <v>0</v>
      </c>
      <c r="I817" s="5">
        <f>SUMIFS(base_de_dados!$T:$T,base_de_dados!$B:$B,$B817,base_de_dados!$G:$G,I$61,base_de_dados!$H:$H,$L$1,base_de_dados!$C:$C,$A817,base_de_dados!$M:$M,"&lt;=2007",base_de_dados!$O:$O,"&gt;=39447")</f>
        <v>0</v>
      </c>
      <c r="J817" s="5">
        <f>SUMIFS(base_de_dados!$T:$T,base_de_dados!$B:$B,$B817,base_de_dados!$G:$G,J$61,base_de_dados!$H:$H,$L$1,base_de_dados!$C:$C,$A817,base_de_dados!$M:$M,"&lt;=2007",base_de_dados!$O:$O,"&gt;=39447")</f>
        <v>0</v>
      </c>
      <c r="K817" s="32">
        <f t="shared" si="17"/>
        <v>0</v>
      </c>
      <c r="M817" s="57"/>
      <c r="N817" s="52"/>
      <c r="O817" s="58"/>
      <c r="P817" s="58"/>
      <c r="Q817" s="58"/>
      <c r="R817" s="58"/>
      <c r="S817" s="58"/>
      <c r="T817" s="58"/>
      <c r="U817" s="58"/>
      <c r="V817" s="58"/>
      <c r="W817" s="59"/>
      <c r="X817" s="47"/>
      <c r="Y817" s="47"/>
      <c r="Z817" s="47"/>
    </row>
    <row r="818" spans="1:26" x14ac:dyDescent="0.25">
      <c r="A818" s="29">
        <v>14</v>
      </c>
      <c r="B818" s="27" t="s">
        <v>481</v>
      </c>
      <c r="C818" s="5">
        <f>SUMIFS(base_de_dados!$T:$T,base_de_dados!$B:$B,$B818,base_de_dados!$G:$G,C$61,base_de_dados!$H:$H,$L$1,base_de_dados!$C:$C,$A818,base_de_dados!$M:$M,"&lt;=2007",base_de_dados!$O:$O,"&gt;=39447")</f>
        <v>0</v>
      </c>
      <c r="D818" s="5">
        <f>SUMIFS(base_de_dados!$T:$T,base_de_dados!$B:$B,$B818,base_de_dados!$G:$G,D$61,base_de_dados!$H:$H,$L$1,base_de_dados!$C:$C,$A818,base_de_dados!$M:$M,"&lt;=2007",base_de_dados!$O:$O,"&gt;=39447")</f>
        <v>0</v>
      </c>
      <c r="E818" s="5">
        <f>SUMIFS(base_de_dados!$T:$T,base_de_dados!$B:$B,$B818,base_de_dados!$G:$G,E$61,base_de_dados!$H:$H,$L$1,base_de_dados!$C:$C,$A818,base_de_dados!$M:$M,"&lt;=2007",base_de_dados!$O:$O,"&gt;=39447")</f>
        <v>0</v>
      </c>
      <c r="F818" s="5">
        <f>SUMIFS(base_de_dados!$T:$T,base_de_dados!$B:$B,$B818,base_de_dados!$G:$G,F$61,base_de_dados!$H:$H,$L$1,base_de_dados!$C:$C,$A818,base_de_dados!$M:$M,"&lt;=2007",base_de_dados!$O:$O,"&gt;=39447")</f>
        <v>0</v>
      </c>
      <c r="G818" s="5">
        <f>SUMIFS(base_de_dados!$T:$T,base_de_dados!$B:$B,$B818,base_de_dados!$G:$G,G$61,base_de_dados!$H:$H,$L$1,base_de_dados!$C:$C,$A818,base_de_dados!$M:$M,"&lt;=2007",base_de_dados!$O:$O,"&gt;=39447")</f>
        <v>0</v>
      </c>
      <c r="H818" s="5">
        <f>SUMIFS(base_de_dados!$T:$T,base_de_dados!$B:$B,$B818,base_de_dados!$G:$G,H$61,base_de_dados!$H:$H,$L$1,base_de_dados!$C:$C,$A818,base_de_dados!$M:$M,"&lt;=2007",base_de_dados!$O:$O,"&gt;=39447")</f>
        <v>0</v>
      </c>
      <c r="I818" s="5">
        <f>SUMIFS(base_de_dados!$T:$T,base_de_dados!$B:$B,$B818,base_de_dados!$G:$G,I$61,base_de_dados!$H:$H,$L$1,base_de_dados!$C:$C,$A818,base_de_dados!$M:$M,"&lt;=2007",base_de_dados!$O:$O,"&gt;=39447")</f>
        <v>0</v>
      </c>
      <c r="J818" s="5">
        <f>SUMIFS(base_de_dados!$T:$T,base_de_dados!$B:$B,$B818,base_de_dados!$G:$G,J$61,base_de_dados!$H:$H,$L$1,base_de_dados!$C:$C,$A818,base_de_dados!$M:$M,"&lt;=2007",base_de_dados!$O:$O,"&gt;=39447")</f>
        <v>0</v>
      </c>
      <c r="K818" s="32">
        <f t="shared" si="17"/>
        <v>0</v>
      </c>
      <c r="M818" s="57"/>
      <c r="N818" s="52"/>
      <c r="O818" s="58"/>
      <c r="P818" s="58"/>
      <c r="Q818" s="58"/>
      <c r="R818" s="58"/>
      <c r="S818" s="58"/>
      <c r="T818" s="58"/>
      <c r="U818" s="58"/>
      <c r="V818" s="58"/>
      <c r="W818" s="59"/>
      <c r="X818" s="47"/>
      <c r="Y818" s="47"/>
      <c r="Z818" s="47"/>
    </row>
    <row r="819" spans="1:26" x14ac:dyDescent="0.25">
      <c r="A819" s="29">
        <v>14</v>
      </c>
      <c r="B819" s="27" t="s">
        <v>857</v>
      </c>
      <c r="C819" s="5">
        <f>SUMIFS(base_de_dados!$T:$T,base_de_dados!$B:$B,$B819,base_de_dados!$G:$G,C$61,base_de_dados!$H:$H,$L$1,base_de_dados!$C:$C,$A819,base_de_dados!$M:$M,"&lt;=2007",base_de_dados!$O:$O,"&gt;=39447")</f>
        <v>0</v>
      </c>
      <c r="D819" s="5">
        <f>SUMIFS(base_de_dados!$T:$T,base_de_dados!$B:$B,$B819,base_de_dados!$G:$G,D$61,base_de_dados!$H:$H,$L$1,base_de_dados!$C:$C,$A819,base_de_dados!$M:$M,"&lt;=2007",base_de_dados!$O:$O,"&gt;=39447")</f>
        <v>0</v>
      </c>
      <c r="E819" s="5">
        <f>SUMIFS(base_de_dados!$T:$T,base_de_dados!$B:$B,$B819,base_de_dados!$G:$G,E$61,base_de_dados!$H:$H,$L$1,base_de_dados!$C:$C,$A819,base_de_dados!$M:$M,"&lt;=2007",base_de_dados!$O:$O,"&gt;=39447")</f>
        <v>0</v>
      </c>
      <c r="F819" s="5">
        <f>SUMIFS(base_de_dados!$T:$T,base_de_dados!$B:$B,$B819,base_de_dados!$G:$G,F$61,base_de_dados!$H:$H,$L$1,base_de_dados!$C:$C,$A819,base_de_dados!$M:$M,"&lt;=2007",base_de_dados!$O:$O,"&gt;=39447")</f>
        <v>0</v>
      </c>
      <c r="G819" s="5">
        <f>SUMIFS(base_de_dados!$T:$T,base_de_dados!$B:$B,$B819,base_de_dados!$G:$G,G$61,base_de_dados!$H:$H,$L$1,base_de_dados!$C:$C,$A819,base_de_dados!$M:$M,"&lt;=2007",base_de_dados!$O:$O,"&gt;=39447")</f>
        <v>0</v>
      </c>
      <c r="H819" s="5">
        <f>SUMIFS(base_de_dados!$T:$T,base_de_dados!$B:$B,$B819,base_de_dados!$G:$G,H$61,base_de_dados!$H:$H,$L$1,base_de_dados!$C:$C,$A819,base_de_dados!$M:$M,"&lt;=2007",base_de_dados!$O:$O,"&gt;=39447")</f>
        <v>0</v>
      </c>
      <c r="I819" s="5">
        <f>SUMIFS(base_de_dados!$T:$T,base_de_dados!$B:$B,$B819,base_de_dados!$G:$G,I$61,base_de_dados!$H:$H,$L$1,base_de_dados!$C:$C,$A819,base_de_dados!$M:$M,"&lt;=2007",base_de_dados!$O:$O,"&gt;=39447")</f>
        <v>0</v>
      </c>
      <c r="J819" s="5">
        <f>SUMIFS(base_de_dados!$T:$T,base_de_dados!$B:$B,$B819,base_de_dados!$G:$G,J$61,base_de_dados!$H:$H,$L$1,base_de_dados!$C:$C,$A819,base_de_dados!$M:$M,"&lt;=2007",base_de_dados!$O:$O,"&gt;=39447")</f>
        <v>0</v>
      </c>
      <c r="K819" s="32">
        <f t="shared" si="17"/>
        <v>0</v>
      </c>
      <c r="M819" s="57"/>
      <c r="N819" s="52"/>
      <c r="O819" s="58"/>
      <c r="P819" s="58"/>
      <c r="Q819" s="58"/>
      <c r="R819" s="58"/>
      <c r="S819" s="58"/>
      <c r="T819" s="58"/>
      <c r="U819" s="58"/>
      <c r="V819" s="58"/>
      <c r="W819" s="59"/>
      <c r="X819" s="47"/>
      <c r="Y819" s="47"/>
      <c r="Z819" s="47"/>
    </row>
    <row r="820" spans="1:26" x14ac:dyDescent="0.25">
      <c r="A820" s="29">
        <v>14</v>
      </c>
      <c r="B820" s="27" t="s">
        <v>948</v>
      </c>
      <c r="C820" s="5">
        <f>SUMIFS(base_de_dados!$T:$T,base_de_dados!$B:$B,$B820,base_de_dados!$G:$G,C$61,base_de_dados!$H:$H,$L$1,base_de_dados!$C:$C,$A820,base_de_dados!$M:$M,"&lt;=2007",base_de_dados!$O:$O,"&gt;=39447")</f>
        <v>0</v>
      </c>
      <c r="D820" s="5">
        <f>SUMIFS(base_de_dados!$T:$T,base_de_dados!$B:$B,$B820,base_de_dados!$G:$G,D$61,base_de_dados!$H:$H,$L$1,base_de_dados!$C:$C,$A820,base_de_dados!$M:$M,"&lt;=2007",base_de_dados!$O:$O,"&gt;=39447")</f>
        <v>0</v>
      </c>
      <c r="E820" s="5">
        <f>SUMIFS(base_de_dados!$T:$T,base_de_dados!$B:$B,$B820,base_de_dados!$G:$G,E$61,base_de_dados!$H:$H,$L$1,base_de_dados!$C:$C,$A820,base_de_dados!$M:$M,"&lt;=2007",base_de_dados!$O:$O,"&gt;=39447")</f>
        <v>0</v>
      </c>
      <c r="F820" s="5">
        <f>SUMIFS(base_de_dados!$T:$T,base_de_dados!$B:$B,$B820,base_de_dados!$G:$G,F$61,base_de_dados!$H:$H,$L$1,base_de_dados!$C:$C,$A820,base_de_dados!$M:$M,"&lt;=2007",base_de_dados!$O:$O,"&gt;=39447")</f>
        <v>0</v>
      </c>
      <c r="G820" s="5">
        <f>SUMIFS(base_de_dados!$T:$T,base_de_dados!$B:$B,$B820,base_de_dados!$G:$G,G$61,base_de_dados!$H:$H,$L$1,base_de_dados!$C:$C,$A820,base_de_dados!$M:$M,"&lt;=2007",base_de_dados!$O:$O,"&gt;=39447")</f>
        <v>0</v>
      </c>
      <c r="H820" s="5">
        <f>SUMIFS(base_de_dados!$T:$T,base_de_dados!$B:$B,$B820,base_de_dados!$G:$G,H$61,base_de_dados!$H:$H,$L$1,base_de_dados!$C:$C,$A820,base_de_dados!$M:$M,"&lt;=2007",base_de_dados!$O:$O,"&gt;=39447")</f>
        <v>0</v>
      </c>
      <c r="I820" s="5">
        <f>SUMIFS(base_de_dados!$T:$T,base_de_dados!$B:$B,$B820,base_de_dados!$G:$G,I$61,base_de_dados!$H:$H,$L$1,base_de_dados!$C:$C,$A820,base_de_dados!$M:$M,"&lt;=2007",base_de_dados!$O:$O,"&gt;=39447")</f>
        <v>0</v>
      </c>
      <c r="J820" s="5">
        <f>SUMIFS(base_de_dados!$T:$T,base_de_dados!$B:$B,$B820,base_de_dados!$G:$G,J$61,base_de_dados!$H:$H,$L$1,base_de_dados!$C:$C,$A820,base_de_dados!$M:$M,"&lt;=2007",base_de_dados!$O:$O,"&gt;=39447")</f>
        <v>0</v>
      </c>
      <c r="K820" s="32">
        <f t="shared" si="17"/>
        <v>0</v>
      </c>
      <c r="M820" s="57"/>
      <c r="N820" s="52"/>
      <c r="O820" s="58"/>
      <c r="P820" s="58"/>
      <c r="Q820" s="58"/>
      <c r="R820" s="58"/>
      <c r="S820" s="58"/>
      <c r="T820" s="58"/>
      <c r="U820" s="58"/>
      <c r="V820" s="58"/>
      <c r="W820" s="59"/>
      <c r="X820" s="47"/>
      <c r="Y820" s="47"/>
      <c r="Z820" s="47"/>
    </row>
    <row r="821" spans="1:26" x14ac:dyDescent="0.25">
      <c r="A821" s="29">
        <v>14</v>
      </c>
      <c r="B821" s="27" t="s">
        <v>965</v>
      </c>
      <c r="C821" s="5">
        <f>SUMIFS(base_de_dados!$T:$T,base_de_dados!$B:$B,$B821,base_de_dados!$G:$G,C$61,base_de_dados!$H:$H,$L$1,base_de_dados!$C:$C,$A821,base_de_dados!$M:$M,"&lt;=2007",base_de_dados!$O:$O,"&gt;=39447")</f>
        <v>0</v>
      </c>
      <c r="D821" s="5">
        <f>SUMIFS(base_de_dados!$T:$T,base_de_dados!$B:$B,$B821,base_de_dados!$G:$G,D$61,base_de_dados!$H:$H,$L$1,base_de_dados!$C:$C,$A821,base_de_dados!$M:$M,"&lt;=2007",base_de_dados!$O:$O,"&gt;=39447")</f>
        <v>0</v>
      </c>
      <c r="E821" s="5">
        <f>SUMIFS(base_de_dados!$T:$T,base_de_dados!$B:$B,$B821,base_de_dados!$G:$G,E$61,base_de_dados!$H:$H,$L$1,base_de_dados!$C:$C,$A821,base_de_dados!$M:$M,"&lt;=2007",base_de_dados!$O:$O,"&gt;=39447")</f>
        <v>0</v>
      </c>
      <c r="F821" s="5">
        <f>SUMIFS(base_de_dados!$T:$T,base_de_dados!$B:$B,$B821,base_de_dados!$G:$G,F$61,base_de_dados!$H:$H,$L$1,base_de_dados!$C:$C,$A821,base_de_dados!$M:$M,"&lt;=2007",base_de_dados!$O:$O,"&gt;=39447")</f>
        <v>0</v>
      </c>
      <c r="G821" s="5">
        <f>SUMIFS(base_de_dados!$T:$T,base_de_dados!$B:$B,$B821,base_de_dados!$G:$G,G$61,base_de_dados!$H:$H,$L$1,base_de_dados!$C:$C,$A821,base_de_dados!$M:$M,"&lt;=2007",base_de_dados!$O:$O,"&gt;=39447")</f>
        <v>0</v>
      </c>
      <c r="H821" s="5">
        <f>SUMIFS(base_de_dados!$T:$T,base_de_dados!$B:$B,$B821,base_de_dados!$G:$G,H$61,base_de_dados!$H:$H,$L$1,base_de_dados!$C:$C,$A821,base_de_dados!$M:$M,"&lt;=2007",base_de_dados!$O:$O,"&gt;=39447")</f>
        <v>0</v>
      </c>
      <c r="I821" s="5">
        <f>SUMIFS(base_de_dados!$T:$T,base_de_dados!$B:$B,$B821,base_de_dados!$G:$G,I$61,base_de_dados!$H:$H,$L$1,base_de_dados!$C:$C,$A821,base_de_dados!$M:$M,"&lt;=2007",base_de_dados!$O:$O,"&gt;=39447")</f>
        <v>0</v>
      </c>
      <c r="J821" s="5">
        <f>SUMIFS(base_de_dados!$T:$T,base_de_dados!$B:$B,$B821,base_de_dados!$G:$G,J$61,base_de_dados!$H:$H,$L$1,base_de_dados!$C:$C,$A821,base_de_dados!$M:$M,"&lt;=2007",base_de_dados!$O:$O,"&gt;=39447")</f>
        <v>0</v>
      </c>
      <c r="K821" s="32">
        <f t="shared" si="17"/>
        <v>0</v>
      </c>
      <c r="M821" s="57"/>
      <c r="N821" s="52"/>
      <c r="O821" s="58"/>
      <c r="P821" s="58"/>
      <c r="Q821" s="58"/>
      <c r="R821" s="58"/>
      <c r="S821" s="58"/>
      <c r="T821" s="58"/>
      <c r="U821" s="58"/>
      <c r="V821" s="58"/>
      <c r="W821" s="59"/>
      <c r="X821" s="47"/>
      <c r="Y821" s="47"/>
      <c r="Z821" s="47"/>
    </row>
    <row r="822" spans="1:26" x14ac:dyDescent="0.25">
      <c r="A822" s="29">
        <v>14</v>
      </c>
      <c r="B822" s="27" t="s">
        <v>978</v>
      </c>
      <c r="C822" s="5">
        <f>SUMIFS(base_de_dados!$T:$T,base_de_dados!$B:$B,$B822,base_de_dados!$G:$G,C$61,base_de_dados!$H:$H,$L$1,base_de_dados!$C:$C,$A822,base_de_dados!$M:$M,"&lt;=2007",base_de_dados!$O:$O,"&gt;=39447")</f>
        <v>0</v>
      </c>
      <c r="D822" s="5">
        <f>SUMIFS(base_de_dados!$T:$T,base_de_dados!$B:$B,$B822,base_de_dados!$G:$G,D$61,base_de_dados!$H:$H,$L$1,base_de_dados!$C:$C,$A822,base_de_dados!$M:$M,"&lt;=2007",base_de_dados!$O:$O,"&gt;=39447")</f>
        <v>0</v>
      </c>
      <c r="E822" s="5">
        <f>SUMIFS(base_de_dados!$T:$T,base_de_dados!$B:$B,$B822,base_de_dados!$G:$G,E$61,base_de_dados!$H:$H,$L$1,base_de_dados!$C:$C,$A822,base_de_dados!$M:$M,"&lt;=2007",base_de_dados!$O:$O,"&gt;=39447")</f>
        <v>0</v>
      </c>
      <c r="F822" s="5">
        <f>SUMIFS(base_de_dados!$T:$T,base_de_dados!$B:$B,$B822,base_de_dados!$G:$G,F$61,base_de_dados!$H:$H,$L$1,base_de_dados!$C:$C,$A822,base_de_dados!$M:$M,"&lt;=2007",base_de_dados!$O:$O,"&gt;=39447")</f>
        <v>0</v>
      </c>
      <c r="G822" s="5">
        <f>SUMIFS(base_de_dados!$T:$T,base_de_dados!$B:$B,$B822,base_de_dados!$G:$G,G$61,base_de_dados!$H:$H,$L$1,base_de_dados!$C:$C,$A822,base_de_dados!$M:$M,"&lt;=2007",base_de_dados!$O:$O,"&gt;=39447")</f>
        <v>0</v>
      </c>
      <c r="H822" s="5">
        <f>SUMIFS(base_de_dados!$T:$T,base_de_dados!$B:$B,$B822,base_de_dados!$G:$G,H$61,base_de_dados!$H:$H,$L$1,base_de_dados!$C:$C,$A822,base_de_dados!$M:$M,"&lt;=2007",base_de_dados!$O:$O,"&gt;=39447")</f>
        <v>0</v>
      </c>
      <c r="I822" s="5">
        <f>SUMIFS(base_de_dados!$T:$T,base_de_dados!$B:$B,$B822,base_de_dados!$G:$G,I$61,base_de_dados!$H:$H,$L$1,base_de_dados!$C:$C,$A822,base_de_dados!$M:$M,"&lt;=2007",base_de_dados!$O:$O,"&gt;=39447")</f>
        <v>0</v>
      </c>
      <c r="J822" s="5">
        <f>SUMIFS(base_de_dados!$T:$T,base_de_dados!$B:$B,$B822,base_de_dados!$G:$G,J$61,base_de_dados!$H:$H,$L$1,base_de_dados!$C:$C,$A822,base_de_dados!$M:$M,"&lt;=2007",base_de_dados!$O:$O,"&gt;=39447")</f>
        <v>0</v>
      </c>
      <c r="K822" s="32">
        <f t="shared" si="17"/>
        <v>0</v>
      </c>
      <c r="M822" s="57"/>
      <c r="N822" s="52"/>
      <c r="O822" s="58"/>
      <c r="P822" s="58"/>
      <c r="Q822" s="58"/>
      <c r="R822" s="58"/>
      <c r="S822" s="58"/>
      <c r="T822" s="58"/>
      <c r="U822" s="58"/>
      <c r="V822" s="58"/>
      <c r="W822" s="59"/>
      <c r="X822" s="47"/>
      <c r="Y822" s="47"/>
      <c r="Z822" s="47"/>
    </row>
    <row r="823" spans="1:26" x14ac:dyDescent="0.25">
      <c r="A823" s="29">
        <v>14</v>
      </c>
      <c r="B823" s="27" t="s">
        <v>1081</v>
      </c>
      <c r="C823" s="5">
        <f>SUMIFS(base_de_dados!$T:$T,base_de_dados!$B:$B,$B823,base_de_dados!$G:$G,C$61,base_de_dados!$H:$H,$L$1,base_de_dados!$C:$C,$A823,base_de_dados!$M:$M,"&lt;=2007",base_de_dados!$O:$O,"&gt;=39447")</f>
        <v>0</v>
      </c>
      <c r="D823" s="5">
        <f>SUMIFS(base_de_dados!$T:$T,base_de_dados!$B:$B,$B823,base_de_dados!$G:$G,D$61,base_de_dados!$H:$H,$L$1,base_de_dados!$C:$C,$A823,base_de_dados!$M:$M,"&lt;=2007",base_de_dados!$O:$O,"&gt;=39447")</f>
        <v>0</v>
      </c>
      <c r="E823" s="5">
        <f>SUMIFS(base_de_dados!$T:$T,base_de_dados!$B:$B,$B823,base_de_dados!$G:$G,E$61,base_de_dados!$H:$H,$L$1,base_de_dados!$C:$C,$A823,base_de_dados!$M:$M,"&lt;=2007",base_de_dados!$O:$O,"&gt;=39447")</f>
        <v>0</v>
      </c>
      <c r="F823" s="5">
        <f>SUMIFS(base_de_dados!$T:$T,base_de_dados!$B:$B,$B823,base_de_dados!$G:$G,F$61,base_de_dados!$H:$H,$L$1,base_de_dados!$C:$C,$A823,base_de_dados!$M:$M,"&lt;=2007",base_de_dados!$O:$O,"&gt;=39447")</f>
        <v>0</v>
      </c>
      <c r="G823" s="5">
        <f>SUMIFS(base_de_dados!$T:$T,base_de_dados!$B:$B,$B823,base_de_dados!$G:$G,G$61,base_de_dados!$H:$H,$L$1,base_de_dados!$C:$C,$A823,base_de_dados!$M:$M,"&lt;=2007",base_de_dados!$O:$O,"&gt;=39447")</f>
        <v>0</v>
      </c>
      <c r="H823" s="5">
        <f>SUMIFS(base_de_dados!$T:$T,base_de_dados!$B:$B,$B823,base_de_dados!$G:$G,H$61,base_de_dados!$H:$H,$L$1,base_de_dados!$C:$C,$A823,base_de_dados!$M:$M,"&lt;=2007",base_de_dados!$O:$O,"&gt;=39447")</f>
        <v>0</v>
      </c>
      <c r="I823" s="5">
        <f>SUMIFS(base_de_dados!$T:$T,base_de_dados!$B:$B,$B823,base_de_dados!$G:$G,I$61,base_de_dados!$H:$H,$L$1,base_de_dados!$C:$C,$A823,base_de_dados!$M:$M,"&lt;=2007",base_de_dados!$O:$O,"&gt;=39447")</f>
        <v>0</v>
      </c>
      <c r="J823" s="5">
        <f>SUMIFS(base_de_dados!$T:$T,base_de_dados!$B:$B,$B823,base_de_dados!$G:$G,J$61,base_de_dados!$H:$H,$L$1,base_de_dados!$C:$C,$A823,base_de_dados!$M:$M,"&lt;=2007",base_de_dados!$O:$O,"&gt;=39447")</f>
        <v>0</v>
      </c>
      <c r="K823" s="32">
        <f t="shared" si="17"/>
        <v>0</v>
      </c>
      <c r="M823" s="57"/>
      <c r="N823" s="52"/>
      <c r="O823" s="58"/>
      <c r="P823" s="58"/>
      <c r="Q823" s="58"/>
      <c r="R823" s="58"/>
      <c r="S823" s="58"/>
      <c r="T823" s="58"/>
      <c r="U823" s="58"/>
      <c r="V823" s="58"/>
      <c r="W823" s="59"/>
      <c r="X823" s="47"/>
      <c r="Y823" s="47"/>
      <c r="Z823" s="47"/>
    </row>
    <row r="824" spans="1:26" x14ac:dyDescent="0.25">
      <c r="A824" s="29">
        <v>14</v>
      </c>
      <c r="B824" s="27" t="s">
        <v>1098</v>
      </c>
      <c r="C824" s="5">
        <f>SUMIFS(base_de_dados!$T:$T,base_de_dados!$B:$B,$B824,base_de_dados!$G:$G,C$61,base_de_dados!$H:$H,$L$1,base_de_dados!$C:$C,$A824,base_de_dados!$M:$M,"&lt;=2007",base_de_dados!$O:$O,"&gt;=39447")</f>
        <v>0</v>
      </c>
      <c r="D824" s="5">
        <f>SUMIFS(base_de_dados!$T:$T,base_de_dados!$B:$B,$B824,base_de_dados!$G:$G,D$61,base_de_dados!$H:$H,$L$1,base_de_dados!$C:$C,$A824,base_de_dados!$M:$M,"&lt;=2007",base_de_dados!$O:$O,"&gt;=39447")</f>
        <v>0</v>
      </c>
      <c r="E824" s="5">
        <f>SUMIFS(base_de_dados!$T:$T,base_de_dados!$B:$B,$B824,base_de_dados!$G:$G,E$61,base_de_dados!$H:$H,$L$1,base_de_dados!$C:$C,$A824,base_de_dados!$M:$M,"&lt;=2007",base_de_dados!$O:$O,"&gt;=39447")</f>
        <v>0</v>
      </c>
      <c r="F824" s="5">
        <f>SUMIFS(base_de_dados!$T:$T,base_de_dados!$B:$B,$B824,base_de_dados!$G:$G,F$61,base_de_dados!$H:$H,$L$1,base_de_dados!$C:$C,$A824,base_de_dados!$M:$M,"&lt;=2007",base_de_dados!$O:$O,"&gt;=39447")</f>
        <v>0</v>
      </c>
      <c r="G824" s="5">
        <f>SUMIFS(base_de_dados!$T:$T,base_de_dados!$B:$B,$B824,base_de_dados!$G:$G,G$61,base_de_dados!$H:$H,$L$1,base_de_dados!$C:$C,$A824,base_de_dados!$M:$M,"&lt;=2007",base_de_dados!$O:$O,"&gt;=39447")</f>
        <v>0</v>
      </c>
      <c r="H824" s="5">
        <f>SUMIFS(base_de_dados!$T:$T,base_de_dados!$B:$B,$B824,base_de_dados!$G:$G,H$61,base_de_dados!$H:$H,$L$1,base_de_dados!$C:$C,$A824,base_de_dados!$M:$M,"&lt;=2007",base_de_dados!$O:$O,"&gt;=39447")</f>
        <v>0</v>
      </c>
      <c r="I824" s="5">
        <f>SUMIFS(base_de_dados!$T:$T,base_de_dados!$B:$B,$B824,base_de_dados!$G:$G,I$61,base_de_dados!$H:$H,$L$1,base_de_dados!$C:$C,$A824,base_de_dados!$M:$M,"&lt;=2007",base_de_dados!$O:$O,"&gt;=39447")</f>
        <v>0</v>
      </c>
      <c r="J824" s="5">
        <f>SUMIFS(base_de_dados!$T:$T,base_de_dados!$B:$B,$B824,base_de_dados!$G:$G,J$61,base_de_dados!$H:$H,$L$1,base_de_dados!$C:$C,$A824,base_de_dados!$M:$M,"&lt;=2007",base_de_dados!$O:$O,"&gt;=39447")</f>
        <v>0</v>
      </c>
      <c r="K824" s="32">
        <f t="shared" si="17"/>
        <v>0</v>
      </c>
      <c r="M824" s="57"/>
      <c r="N824" s="52"/>
      <c r="O824" s="58"/>
      <c r="P824" s="58"/>
      <c r="Q824" s="58"/>
      <c r="R824" s="58"/>
      <c r="S824" s="58"/>
      <c r="T824" s="58"/>
      <c r="U824" s="58"/>
      <c r="V824" s="58"/>
      <c r="W824" s="59"/>
      <c r="X824" s="47"/>
      <c r="Y824" s="47"/>
      <c r="Z824" s="47"/>
    </row>
    <row r="825" spans="1:26" x14ac:dyDescent="0.25">
      <c r="A825" s="29">
        <v>15</v>
      </c>
      <c r="B825" s="27" t="s">
        <v>653</v>
      </c>
      <c r="C825" s="5">
        <f>SUMIFS(base_de_dados!$T:$T,base_de_dados!$B:$B,$B825,base_de_dados!$G:$G,C$61,base_de_dados!$H:$H,$L$1,base_de_dados!$C:$C,$A825,base_de_dados!$M:$M,"&lt;=2007",base_de_dados!$O:$O,"&gt;=39447")</f>
        <v>0</v>
      </c>
      <c r="D825" s="5">
        <f>SUMIFS(base_de_dados!$T:$T,base_de_dados!$B:$B,$B825,base_de_dados!$G:$G,D$61,base_de_dados!$H:$H,$L$1,base_de_dados!$C:$C,$A825,base_de_dados!$M:$M,"&lt;=2007",base_de_dados!$O:$O,"&gt;=39447")</f>
        <v>0</v>
      </c>
      <c r="E825" s="5">
        <f>SUMIFS(base_de_dados!$T:$T,base_de_dados!$B:$B,$B825,base_de_dados!$G:$G,E$61,base_de_dados!$H:$H,$L$1,base_de_dados!$C:$C,$A825,base_de_dados!$M:$M,"&lt;=2007",base_de_dados!$O:$O,"&gt;=39447")</f>
        <v>0</v>
      </c>
      <c r="F825" s="5">
        <f>SUMIFS(base_de_dados!$T:$T,base_de_dados!$B:$B,$B825,base_de_dados!$G:$G,F$61,base_de_dados!$H:$H,$L$1,base_de_dados!$C:$C,$A825,base_de_dados!$M:$M,"&lt;=2007",base_de_dados!$O:$O,"&gt;=39447")</f>
        <v>0</v>
      </c>
      <c r="G825" s="5">
        <f>SUMIFS(base_de_dados!$T:$T,base_de_dados!$B:$B,$B825,base_de_dados!$G:$G,G$61,base_de_dados!$H:$H,$L$1,base_de_dados!$C:$C,$A825,base_de_dados!$M:$M,"&lt;=2007",base_de_dados!$O:$O,"&gt;=39447")</f>
        <v>0</v>
      </c>
      <c r="H825" s="5">
        <f>SUMIFS(base_de_dados!$T:$T,base_de_dados!$B:$B,$B825,base_de_dados!$G:$G,H$61,base_de_dados!$H:$H,$L$1,base_de_dados!$C:$C,$A825,base_de_dados!$M:$M,"&lt;=2007",base_de_dados!$O:$O,"&gt;=39447")</f>
        <v>0</v>
      </c>
      <c r="I825" s="5">
        <f>SUMIFS(base_de_dados!$T:$T,base_de_dados!$B:$B,$B825,base_de_dados!$G:$G,I$61,base_de_dados!$H:$H,$L$1,base_de_dados!$C:$C,$A825,base_de_dados!$M:$M,"&lt;=2007",base_de_dados!$O:$O,"&gt;=39447")</f>
        <v>0</v>
      </c>
      <c r="J825" s="5">
        <f>SUMIFS(base_de_dados!$T:$T,base_de_dados!$B:$B,$B825,base_de_dados!$G:$G,J$61,base_de_dados!$H:$H,$L$1,base_de_dados!$C:$C,$A825,base_de_dados!$M:$M,"&lt;=2007",base_de_dados!$O:$O,"&gt;=39447")</f>
        <v>0</v>
      </c>
      <c r="K825" s="32">
        <f t="shared" si="17"/>
        <v>0</v>
      </c>
      <c r="M825" s="57"/>
      <c r="N825" s="52"/>
      <c r="O825" s="58"/>
      <c r="P825" s="58"/>
      <c r="Q825" s="58"/>
      <c r="R825" s="58"/>
      <c r="S825" s="58"/>
      <c r="T825" s="58"/>
      <c r="U825" s="58"/>
      <c r="V825" s="58"/>
      <c r="W825" s="59"/>
      <c r="X825" s="47"/>
      <c r="Y825" s="47"/>
      <c r="Z825" s="47"/>
    </row>
    <row r="826" spans="1:26" x14ac:dyDescent="0.25">
      <c r="A826" s="29">
        <v>15</v>
      </c>
      <c r="B826" s="27" t="s">
        <v>534</v>
      </c>
      <c r="C826" s="5">
        <f>SUMIFS(base_de_dados!$T:$T,base_de_dados!$B:$B,$B826,base_de_dados!$G:$G,C$61,base_de_dados!$H:$H,$L$1,base_de_dados!$C:$C,$A826,base_de_dados!$M:$M,"&lt;=2007",base_de_dados!$O:$O,"&gt;=39447")</f>
        <v>0</v>
      </c>
      <c r="D826" s="5">
        <f>SUMIFS(base_de_dados!$T:$T,base_de_dados!$B:$B,$B826,base_de_dados!$G:$G,D$61,base_de_dados!$H:$H,$L$1,base_de_dados!$C:$C,$A826,base_de_dados!$M:$M,"&lt;=2007",base_de_dados!$O:$O,"&gt;=39447")</f>
        <v>0</v>
      </c>
      <c r="E826" s="5">
        <f>SUMIFS(base_de_dados!$T:$T,base_de_dados!$B:$B,$B826,base_de_dados!$G:$G,E$61,base_de_dados!$H:$H,$L$1,base_de_dados!$C:$C,$A826,base_de_dados!$M:$M,"&lt;=2007",base_de_dados!$O:$O,"&gt;=39447")</f>
        <v>0</v>
      </c>
      <c r="F826" s="5">
        <f>SUMIFS(base_de_dados!$T:$T,base_de_dados!$B:$B,$B826,base_de_dados!$G:$G,F$61,base_de_dados!$H:$H,$L$1,base_de_dados!$C:$C,$A826,base_de_dados!$M:$M,"&lt;=2007",base_de_dados!$O:$O,"&gt;=39447")</f>
        <v>0</v>
      </c>
      <c r="G826" s="5">
        <f>SUMIFS(base_de_dados!$T:$T,base_de_dados!$B:$B,$B826,base_de_dados!$G:$G,G$61,base_de_dados!$H:$H,$L$1,base_de_dados!$C:$C,$A826,base_de_dados!$M:$M,"&lt;=2007",base_de_dados!$O:$O,"&gt;=39447")</f>
        <v>0</v>
      </c>
      <c r="H826" s="5">
        <f>SUMIFS(base_de_dados!$T:$T,base_de_dados!$B:$B,$B826,base_de_dados!$G:$G,H$61,base_de_dados!$H:$H,$L$1,base_de_dados!$C:$C,$A826,base_de_dados!$M:$M,"&lt;=2007",base_de_dados!$O:$O,"&gt;=39447")</f>
        <v>0</v>
      </c>
      <c r="I826" s="5">
        <f>SUMIFS(base_de_dados!$T:$T,base_de_dados!$B:$B,$B826,base_de_dados!$G:$G,I$61,base_de_dados!$H:$H,$L$1,base_de_dados!$C:$C,$A826,base_de_dados!$M:$M,"&lt;=2007",base_de_dados!$O:$O,"&gt;=39447")</f>
        <v>0</v>
      </c>
      <c r="J826" s="5">
        <f>SUMIFS(base_de_dados!$T:$T,base_de_dados!$B:$B,$B826,base_de_dados!$G:$G,J$61,base_de_dados!$H:$H,$L$1,base_de_dados!$C:$C,$A826,base_de_dados!$M:$M,"&lt;=2007",base_de_dados!$O:$O,"&gt;=39447")</f>
        <v>0</v>
      </c>
      <c r="K826" s="32">
        <f t="shared" si="17"/>
        <v>0</v>
      </c>
      <c r="M826" s="57"/>
      <c r="N826" s="52"/>
      <c r="O826" s="58"/>
      <c r="P826" s="58"/>
      <c r="Q826" s="58"/>
      <c r="R826" s="58"/>
      <c r="S826" s="58"/>
      <c r="T826" s="58"/>
      <c r="U826" s="58"/>
      <c r="V826" s="58"/>
      <c r="W826" s="59"/>
      <c r="X826" s="47"/>
      <c r="Y826" s="47"/>
      <c r="Z826" s="47"/>
    </row>
    <row r="827" spans="1:26" x14ac:dyDescent="0.25">
      <c r="A827" s="29">
        <v>15</v>
      </c>
      <c r="B827" s="27" t="s">
        <v>696</v>
      </c>
      <c r="C827" s="5">
        <f>SUMIFS(base_de_dados!$T:$T,base_de_dados!$B:$B,$B827,base_de_dados!$G:$G,C$61,base_de_dados!$H:$H,$L$1,base_de_dados!$C:$C,$A827,base_de_dados!$M:$M,"&lt;=2007",base_de_dados!$O:$O,"&gt;=39447")</f>
        <v>0</v>
      </c>
      <c r="D827" s="5">
        <f>SUMIFS(base_de_dados!$T:$T,base_de_dados!$B:$B,$B827,base_de_dados!$G:$G,D$61,base_de_dados!$H:$H,$L$1,base_de_dados!$C:$C,$A827,base_de_dados!$M:$M,"&lt;=2007",base_de_dados!$O:$O,"&gt;=39447")</f>
        <v>0</v>
      </c>
      <c r="E827" s="5">
        <f>SUMIFS(base_de_dados!$T:$T,base_de_dados!$B:$B,$B827,base_de_dados!$G:$G,E$61,base_de_dados!$H:$H,$L$1,base_de_dados!$C:$C,$A827,base_de_dados!$M:$M,"&lt;=2007",base_de_dados!$O:$O,"&gt;=39447")</f>
        <v>0</v>
      </c>
      <c r="F827" s="5">
        <f>SUMIFS(base_de_dados!$T:$T,base_de_dados!$B:$B,$B827,base_de_dados!$G:$G,F$61,base_de_dados!$H:$H,$L$1,base_de_dados!$C:$C,$A827,base_de_dados!$M:$M,"&lt;=2007",base_de_dados!$O:$O,"&gt;=39447")</f>
        <v>0</v>
      </c>
      <c r="G827" s="5">
        <f>SUMIFS(base_de_dados!$T:$T,base_de_dados!$B:$B,$B827,base_de_dados!$G:$G,G$61,base_de_dados!$H:$H,$L$1,base_de_dados!$C:$C,$A827,base_de_dados!$M:$M,"&lt;=2007",base_de_dados!$O:$O,"&gt;=39447")</f>
        <v>0</v>
      </c>
      <c r="H827" s="5">
        <f>SUMIFS(base_de_dados!$T:$T,base_de_dados!$B:$B,$B827,base_de_dados!$G:$G,H$61,base_de_dados!$H:$H,$L$1,base_de_dados!$C:$C,$A827,base_de_dados!$M:$M,"&lt;=2007",base_de_dados!$O:$O,"&gt;=39447")</f>
        <v>0</v>
      </c>
      <c r="I827" s="5">
        <f>SUMIFS(base_de_dados!$T:$T,base_de_dados!$B:$B,$B827,base_de_dados!$G:$G,I$61,base_de_dados!$H:$H,$L$1,base_de_dados!$C:$C,$A827,base_de_dados!$M:$M,"&lt;=2007",base_de_dados!$O:$O,"&gt;=39447")</f>
        <v>0</v>
      </c>
      <c r="J827" s="5">
        <f>SUMIFS(base_de_dados!$T:$T,base_de_dados!$B:$B,$B827,base_de_dados!$G:$G,J$61,base_de_dados!$H:$H,$L$1,base_de_dados!$C:$C,$A827,base_de_dados!$M:$M,"&lt;=2007",base_de_dados!$O:$O,"&gt;=39447")</f>
        <v>0</v>
      </c>
      <c r="K827" s="32">
        <f t="shared" si="17"/>
        <v>0</v>
      </c>
      <c r="M827" s="57"/>
      <c r="N827" s="52"/>
      <c r="O827" s="58"/>
      <c r="P827" s="58"/>
      <c r="Q827" s="58"/>
      <c r="R827" s="58"/>
      <c r="S827" s="58"/>
      <c r="T827" s="58"/>
      <c r="U827" s="58"/>
      <c r="V827" s="58"/>
      <c r="W827" s="59"/>
      <c r="X827" s="47"/>
      <c r="Y827" s="47"/>
      <c r="Z827" s="47"/>
    </row>
    <row r="828" spans="1:26" x14ac:dyDescent="0.25">
      <c r="A828" s="29">
        <v>15</v>
      </c>
      <c r="B828" s="27" t="s">
        <v>750</v>
      </c>
      <c r="C828" s="5">
        <f>SUMIFS(base_de_dados!$T:$T,base_de_dados!$B:$B,$B828,base_de_dados!$G:$G,C$61,base_de_dados!$H:$H,$L$1,base_de_dados!$C:$C,$A828,base_de_dados!$M:$M,"&lt;=2007",base_de_dados!$O:$O,"&gt;=39447")</f>
        <v>0</v>
      </c>
      <c r="D828" s="5">
        <f>SUMIFS(base_de_dados!$T:$T,base_de_dados!$B:$B,$B828,base_de_dados!$G:$G,D$61,base_de_dados!$H:$H,$L$1,base_de_dados!$C:$C,$A828,base_de_dados!$M:$M,"&lt;=2007",base_de_dados!$O:$O,"&gt;=39447")</f>
        <v>0</v>
      </c>
      <c r="E828" s="5">
        <f>SUMIFS(base_de_dados!$T:$T,base_de_dados!$B:$B,$B828,base_de_dados!$G:$G,E$61,base_de_dados!$H:$H,$L$1,base_de_dados!$C:$C,$A828,base_de_dados!$M:$M,"&lt;=2007",base_de_dados!$O:$O,"&gt;=39447")</f>
        <v>0</v>
      </c>
      <c r="F828" s="5">
        <f>SUMIFS(base_de_dados!$T:$T,base_de_dados!$B:$B,$B828,base_de_dados!$G:$G,F$61,base_de_dados!$H:$H,$L$1,base_de_dados!$C:$C,$A828,base_de_dados!$M:$M,"&lt;=2007",base_de_dados!$O:$O,"&gt;=39447")</f>
        <v>0</v>
      </c>
      <c r="G828" s="5">
        <f>SUMIFS(base_de_dados!$T:$T,base_de_dados!$B:$B,$B828,base_de_dados!$G:$G,G$61,base_de_dados!$H:$H,$L$1,base_de_dados!$C:$C,$A828,base_de_dados!$M:$M,"&lt;=2007",base_de_dados!$O:$O,"&gt;=39447")</f>
        <v>0</v>
      </c>
      <c r="H828" s="5">
        <f>SUMIFS(base_de_dados!$T:$T,base_de_dados!$B:$B,$B828,base_de_dados!$G:$G,H$61,base_de_dados!$H:$H,$L$1,base_de_dados!$C:$C,$A828,base_de_dados!$M:$M,"&lt;=2007",base_de_dados!$O:$O,"&gt;=39447")</f>
        <v>0</v>
      </c>
      <c r="I828" s="5">
        <f>SUMIFS(base_de_dados!$T:$T,base_de_dados!$B:$B,$B828,base_de_dados!$G:$G,I$61,base_de_dados!$H:$H,$L$1,base_de_dados!$C:$C,$A828,base_de_dados!$M:$M,"&lt;=2007",base_de_dados!$O:$O,"&gt;=39447")</f>
        <v>0</v>
      </c>
      <c r="J828" s="5">
        <f>SUMIFS(base_de_dados!$T:$T,base_de_dados!$B:$B,$B828,base_de_dados!$G:$G,J$61,base_de_dados!$H:$H,$L$1,base_de_dados!$C:$C,$A828,base_de_dados!$M:$M,"&lt;=2007",base_de_dados!$O:$O,"&gt;=39447")</f>
        <v>0</v>
      </c>
      <c r="K828" s="32">
        <f t="shared" si="17"/>
        <v>0</v>
      </c>
      <c r="M828" s="57"/>
      <c r="N828" s="52"/>
      <c r="O828" s="58"/>
      <c r="P828" s="58"/>
      <c r="Q828" s="58"/>
      <c r="R828" s="58"/>
      <c r="S828" s="58"/>
      <c r="T828" s="58"/>
      <c r="U828" s="58"/>
      <c r="V828" s="58"/>
      <c r="W828" s="59"/>
      <c r="X828" s="47"/>
      <c r="Y828" s="47"/>
      <c r="Z828" s="47"/>
    </row>
    <row r="829" spans="1:26" x14ac:dyDescent="0.25">
      <c r="A829" s="29">
        <v>15</v>
      </c>
      <c r="B829" s="27" t="s">
        <v>506</v>
      </c>
      <c r="C829" s="5">
        <f>SUMIFS(base_de_dados!$T:$T,base_de_dados!$B:$B,$B829,base_de_dados!$G:$G,C$61,base_de_dados!$H:$H,$L$1,base_de_dados!$C:$C,$A829,base_de_dados!$M:$M,"&lt;=2007",base_de_dados!$O:$O,"&gt;=39447")</f>
        <v>0</v>
      </c>
      <c r="D829" s="5">
        <f>SUMIFS(base_de_dados!$T:$T,base_de_dados!$B:$B,$B829,base_de_dados!$G:$G,D$61,base_de_dados!$H:$H,$L$1,base_de_dados!$C:$C,$A829,base_de_dados!$M:$M,"&lt;=2007",base_de_dados!$O:$O,"&gt;=39447")</f>
        <v>0</v>
      </c>
      <c r="E829" s="5">
        <f>SUMIFS(base_de_dados!$T:$T,base_de_dados!$B:$B,$B829,base_de_dados!$G:$G,E$61,base_de_dados!$H:$H,$L$1,base_de_dados!$C:$C,$A829,base_de_dados!$M:$M,"&lt;=2007",base_de_dados!$O:$O,"&gt;=39447")</f>
        <v>0</v>
      </c>
      <c r="F829" s="5">
        <f>SUMIFS(base_de_dados!$T:$T,base_de_dados!$B:$B,$B829,base_de_dados!$G:$G,F$61,base_de_dados!$H:$H,$L$1,base_de_dados!$C:$C,$A829,base_de_dados!$M:$M,"&lt;=2007",base_de_dados!$O:$O,"&gt;=39447")</f>
        <v>0</v>
      </c>
      <c r="G829" s="5">
        <f>SUMIFS(base_de_dados!$T:$T,base_de_dados!$B:$B,$B829,base_de_dados!$G:$G,G$61,base_de_dados!$H:$H,$L$1,base_de_dados!$C:$C,$A829,base_de_dados!$M:$M,"&lt;=2007",base_de_dados!$O:$O,"&gt;=39447")</f>
        <v>0</v>
      </c>
      <c r="H829" s="5">
        <f>SUMIFS(base_de_dados!$T:$T,base_de_dados!$B:$B,$B829,base_de_dados!$G:$G,H$61,base_de_dados!$H:$H,$L$1,base_de_dados!$C:$C,$A829,base_de_dados!$M:$M,"&lt;=2007",base_de_dados!$O:$O,"&gt;=39447")</f>
        <v>0</v>
      </c>
      <c r="I829" s="5">
        <f>SUMIFS(base_de_dados!$T:$T,base_de_dados!$B:$B,$B829,base_de_dados!$G:$G,I$61,base_de_dados!$H:$H,$L$1,base_de_dados!$C:$C,$A829,base_de_dados!$M:$M,"&lt;=2007",base_de_dados!$O:$O,"&gt;=39447")</f>
        <v>0</v>
      </c>
      <c r="J829" s="5">
        <f>SUMIFS(base_de_dados!$T:$T,base_de_dados!$B:$B,$B829,base_de_dados!$G:$G,J$61,base_de_dados!$H:$H,$L$1,base_de_dados!$C:$C,$A829,base_de_dados!$M:$M,"&lt;=2007",base_de_dados!$O:$O,"&gt;=39447")</f>
        <v>0</v>
      </c>
      <c r="K829" s="32">
        <f t="shared" si="17"/>
        <v>0</v>
      </c>
      <c r="M829" s="57"/>
      <c r="N829" s="52"/>
      <c r="O829" s="58"/>
      <c r="P829" s="58"/>
      <c r="Q829" s="58"/>
      <c r="R829" s="58"/>
      <c r="S829" s="58"/>
      <c r="T829" s="58"/>
      <c r="U829" s="58"/>
      <c r="V829" s="58"/>
      <c r="W829" s="59"/>
      <c r="X829" s="47"/>
      <c r="Y829" s="47"/>
      <c r="Z829" s="47"/>
    </row>
    <row r="830" spans="1:26" x14ac:dyDescent="0.25">
      <c r="A830" s="29">
        <v>15</v>
      </c>
      <c r="B830" s="27" t="s">
        <v>866</v>
      </c>
      <c r="C830" s="5">
        <f>SUMIFS(base_de_dados!$T:$T,base_de_dados!$B:$B,$B830,base_de_dados!$G:$G,C$61,base_de_dados!$H:$H,$L$1,base_de_dados!$C:$C,$A830,base_de_dados!$M:$M,"&lt;=2007",base_de_dados!$O:$O,"&gt;=39447")</f>
        <v>0</v>
      </c>
      <c r="D830" s="5">
        <f>SUMIFS(base_de_dados!$T:$T,base_de_dados!$B:$B,$B830,base_de_dados!$G:$G,D$61,base_de_dados!$H:$H,$L$1,base_de_dados!$C:$C,$A830,base_de_dados!$M:$M,"&lt;=2007",base_de_dados!$O:$O,"&gt;=39447")</f>
        <v>0</v>
      </c>
      <c r="E830" s="5">
        <f>SUMIFS(base_de_dados!$T:$T,base_de_dados!$B:$B,$B830,base_de_dados!$G:$G,E$61,base_de_dados!$H:$H,$L$1,base_de_dados!$C:$C,$A830,base_de_dados!$M:$M,"&lt;=2007",base_de_dados!$O:$O,"&gt;=39447")</f>
        <v>0</v>
      </c>
      <c r="F830" s="5">
        <f>SUMIFS(base_de_dados!$T:$T,base_de_dados!$B:$B,$B830,base_de_dados!$G:$G,F$61,base_de_dados!$H:$H,$L$1,base_de_dados!$C:$C,$A830,base_de_dados!$M:$M,"&lt;=2007",base_de_dados!$O:$O,"&gt;=39447")</f>
        <v>0</v>
      </c>
      <c r="G830" s="5">
        <f>SUMIFS(base_de_dados!$T:$T,base_de_dados!$B:$B,$B830,base_de_dados!$G:$G,G$61,base_de_dados!$H:$H,$L$1,base_de_dados!$C:$C,$A830,base_de_dados!$M:$M,"&lt;=2007",base_de_dados!$O:$O,"&gt;=39447")</f>
        <v>0</v>
      </c>
      <c r="H830" s="5">
        <f>SUMIFS(base_de_dados!$T:$T,base_de_dados!$B:$B,$B830,base_de_dados!$G:$G,H$61,base_de_dados!$H:$H,$L$1,base_de_dados!$C:$C,$A830,base_de_dados!$M:$M,"&lt;=2007",base_de_dados!$O:$O,"&gt;=39447")</f>
        <v>0</v>
      </c>
      <c r="I830" s="5">
        <f>SUMIFS(base_de_dados!$T:$T,base_de_dados!$B:$B,$B830,base_de_dados!$G:$G,I$61,base_de_dados!$H:$H,$L$1,base_de_dados!$C:$C,$A830,base_de_dados!$M:$M,"&lt;=2007",base_de_dados!$O:$O,"&gt;=39447")</f>
        <v>0</v>
      </c>
      <c r="J830" s="5">
        <f>SUMIFS(base_de_dados!$T:$T,base_de_dados!$B:$B,$B830,base_de_dados!$G:$G,J$61,base_de_dados!$H:$H,$L$1,base_de_dados!$C:$C,$A830,base_de_dados!$M:$M,"&lt;=2007",base_de_dados!$O:$O,"&gt;=39447")</f>
        <v>0</v>
      </c>
      <c r="K830" s="32">
        <f t="shared" si="17"/>
        <v>0</v>
      </c>
      <c r="M830" s="57"/>
      <c r="N830" s="52"/>
      <c r="O830" s="58"/>
      <c r="P830" s="58"/>
      <c r="Q830" s="58"/>
      <c r="R830" s="58"/>
      <c r="S830" s="58"/>
      <c r="T830" s="58"/>
      <c r="U830" s="58"/>
      <c r="V830" s="58"/>
      <c r="W830" s="59"/>
      <c r="X830" s="47"/>
      <c r="Y830" s="47"/>
      <c r="Z830" s="47"/>
    </row>
    <row r="831" spans="1:26" x14ac:dyDescent="0.25">
      <c r="A831" s="29">
        <v>15</v>
      </c>
      <c r="B831" s="27" t="s">
        <v>922</v>
      </c>
      <c r="C831" s="5">
        <f>SUMIFS(base_de_dados!$T:$T,base_de_dados!$B:$B,$B831,base_de_dados!$G:$G,C$61,base_de_dados!$H:$H,$L$1,base_de_dados!$C:$C,$A831,base_de_dados!$M:$M,"&lt;=2007",base_de_dados!$O:$O,"&gt;=39447")</f>
        <v>0</v>
      </c>
      <c r="D831" s="5">
        <f>SUMIFS(base_de_dados!$T:$T,base_de_dados!$B:$B,$B831,base_de_dados!$G:$G,D$61,base_de_dados!$H:$H,$L$1,base_de_dados!$C:$C,$A831,base_de_dados!$M:$M,"&lt;=2007",base_de_dados!$O:$O,"&gt;=39447")</f>
        <v>0</v>
      </c>
      <c r="E831" s="5">
        <f>SUMIFS(base_de_dados!$T:$T,base_de_dados!$B:$B,$B831,base_de_dados!$G:$G,E$61,base_de_dados!$H:$H,$L$1,base_de_dados!$C:$C,$A831,base_de_dados!$M:$M,"&lt;=2007",base_de_dados!$O:$O,"&gt;=39447")</f>
        <v>0</v>
      </c>
      <c r="F831" s="5">
        <f>SUMIFS(base_de_dados!$T:$T,base_de_dados!$B:$B,$B831,base_de_dados!$G:$G,F$61,base_de_dados!$H:$H,$L$1,base_de_dados!$C:$C,$A831,base_de_dados!$M:$M,"&lt;=2007",base_de_dados!$O:$O,"&gt;=39447")</f>
        <v>0</v>
      </c>
      <c r="G831" s="5">
        <f>SUMIFS(base_de_dados!$T:$T,base_de_dados!$B:$B,$B831,base_de_dados!$G:$G,G$61,base_de_dados!$H:$H,$L$1,base_de_dados!$C:$C,$A831,base_de_dados!$M:$M,"&lt;=2007",base_de_dados!$O:$O,"&gt;=39447")</f>
        <v>0</v>
      </c>
      <c r="H831" s="5">
        <f>SUMIFS(base_de_dados!$T:$T,base_de_dados!$B:$B,$B831,base_de_dados!$G:$G,H$61,base_de_dados!$H:$H,$L$1,base_de_dados!$C:$C,$A831,base_de_dados!$M:$M,"&lt;=2007",base_de_dados!$O:$O,"&gt;=39447")</f>
        <v>0</v>
      </c>
      <c r="I831" s="5">
        <f>SUMIFS(base_de_dados!$T:$T,base_de_dados!$B:$B,$B831,base_de_dados!$G:$G,I$61,base_de_dados!$H:$H,$L$1,base_de_dados!$C:$C,$A831,base_de_dados!$M:$M,"&lt;=2007",base_de_dados!$O:$O,"&gt;=39447")</f>
        <v>0</v>
      </c>
      <c r="J831" s="5">
        <f>SUMIFS(base_de_dados!$T:$T,base_de_dados!$B:$B,$B831,base_de_dados!$G:$G,J$61,base_de_dados!$H:$H,$L$1,base_de_dados!$C:$C,$A831,base_de_dados!$M:$M,"&lt;=2007",base_de_dados!$O:$O,"&gt;=39447")</f>
        <v>0</v>
      </c>
      <c r="K831" s="32">
        <f t="shared" si="17"/>
        <v>0</v>
      </c>
      <c r="M831" s="57"/>
      <c r="N831" s="52"/>
      <c r="O831" s="58"/>
      <c r="P831" s="58"/>
      <c r="Q831" s="58"/>
      <c r="R831" s="58"/>
      <c r="S831" s="58"/>
      <c r="T831" s="58"/>
      <c r="U831" s="58"/>
      <c r="V831" s="58"/>
      <c r="W831" s="59"/>
      <c r="X831" s="47"/>
      <c r="Y831" s="47"/>
      <c r="Z831" s="47"/>
    </row>
    <row r="832" spans="1:26" x14ac:dyDescent="0.25">
      <c r="A832" s="29">
        <v>15</v>
      </c>
      <c r="B832" s="27" t="s">
        <v>563</v>
      </c>
      <c r="C832" s="5">
        <f>SUMIFS(base_de_dados!$T:$T,base_de_dados!$B:$B,$B832,base_de_dados!$G:$G,C$61,base_de_dados!$H:$H,$L$1,base_de_dados!$C:$C,$A832,base_de_dados!$M:$M,"&lt;=2007",base_de_dados!$O:$O,"&gt;=39447")</f>
        <v>0</v>
      </c>
      <c r="D832" s="5">
        <f>SUMIFS(base_de_dados!$T:$T,base_de_dados!$B:$B,$B832,base_de_dados!$G:$G,D$61,base_de_dados!$H:$H,$L$1,base_de_dados!$C:$C,$A832,base_de_dados!$M:$M,"&lt;=2007",base_de_dados!$O:$O,"&gt;=39447")</f>
        <v>0</v>
      </c>
      <c r="E832" s="5">
        <f>SUMIFS(base_de_dados!$T:$T,base_de_dados!$B:$B,$B832,base_de_dados!$G:$G,E$61,base_de_dados!$H:$H,$L$1,base_de_dados!$C:$C,$A832,base_de_dados!$M:$M,"&lt;=2007",base_de_dados!$O:$O,"&gt;=39447")</f>
        <v>0</v>
      </c>
      <c r="F832" s="5">
        <f>SUMIFS(base_de_dados!$T:$T,base_de_dados!$B:$B,$B832,base_de_dados!$G:$G,F$61,base_de_dados!$H:$H,$L$1,base_de_dados!$C:$C,$A832,base_de_dados!$M:$M,"&lt;=2007",base_de_dados!$O:$O,"&gt;=39447")</f>
        <v>0</v>
      </c>
      <c r="G832" s="5">
        <f>SUMIFS(base_de_dados!$T:$T,base_de_dados!$B:$B,$B832,base_de_dados!$G:$G,G$61,base_de_dados!$H:$H,$L$1,base_de_dados!$C:$C,$A832,base_de_dados!$M:$M,"&lt;=2007",base_de_dados!$O:$O,"&gt;=39447")</f>
        <v>0</v>
      </c>
      <c r="H832" s="5">
        <f>SUMIFS(base_de_dados!$T:$T,base_de_dados!$B:$B,$B832,base_de_dados!$G:$G,H$61,base_de_dados!$H:$H,$L$1,base_de_dados!$C:$C,$A832,base_de_dados!$M:$M,"&lt;=2007",base_de_dados!$O:$O,"&gt;=39447")</f>
        <v>0</v>
      </c>
      <c r="I832" s="5">
        <f>SUMIFS(base_de_dados!$T:$T,base_de_dados!$B:$B,$B832,base_de_dados!$G:$G,I$61,base_de_dados!$H:$H,$L$1,base_de_dados!$C:$C,$A832,base_de_dados!$M:$M,"&lt;=2007",base_de_dados!$O:$O,"&gt;=39447")</f>
        <v>0</v>
      </c>
      <c r="J832" s="5">
        <f>SUMIFS(base_de_dados!$T:$T,base_de_dados!$B:$B,$B832,base_de_dados!$G:$G,J$61,base_de_dados!$H:$H,$L$1,base_de_dados!$C:$C,$A832,base_de_dados!$M:$M,"&lt;=2007",base_de_dados!$O:$O,"&gt;=39447")</f>
        <v>0</v>
      </c>
      <c r="K832" s="32">
        <f t="shared" si="17"/>
        <v>0</v>
      </c>
      <c r="M832" s="57"/>
      <c r="N832" s="52"/>
      <c r="O832" s="58"/>
      <c r="P832" s="58"/>
      <c r="Q832" s="58"/>
      <c r="R832" s="58"/>
      <c r="S832" s="58"/>
      <c r="T832" s="58"/>
      <c r="U832" s="58"/>
      <c r="V832" s="58"/>
      <c r="W832" s="59"/>
      <c r="X832" s="47"/>
      <c r="Y832" s="47"/>
      <c r="Z832" s="47"/>
    </row>
    <row r="833" spans="1:26" x14ac:dyDescent="0.25">
      <c r="A833" s="29">
        <v>15</v>
      </c>
      <c r="B833" s="27" t="s">
        <v>1053</v>
      </c>
      <c r="C833" s="5">
        <f>SUMIFS(base_de_dados!$T:$T,base_de_dados!$B:$B,$B833,base_de_dados!$G:$G,C$61,base_de_dados!$H:$H,$L$1,base_de_dados!$C:$C,$A833,base_de_dados!$M:$M,"&lt;=2007",base_de_dados!$O:$O,"&gt;=39447")</f>
        <v>0</v>
      </c>
      <c r="D833" s="5">
        <f>SUMIFS(base_de_dados!$T:$T,base_de_dados!$B:$B,$B833,base_de_dados!$G:$G,D$61,base_de_dados!$H:$H,$L$1,base_de_dados!$C:$C,$A833,base_de_dados!$M:$M,"&lt;=2007",base_de_dados!$O:$O,"&gt;=39447")</f>
        <v>0</v>
      </c>
      <c r="E833" s="5">
        <f>SUMIFS(base_de_dados!$T:$T,base_de_dados!$B:$B,$B833,base_de_dados!$G:$G,E$61,base_de_dados!$H:$H,$L$1,base_de_dados!$C:$C,$A833,base_de_dados!$M:$M,"&lt;=2007",base_de_dados!$O:$O,"&gt;=39447")</f>
        <v>0</v>
      </c>
      <c r="F833" s="5">
        <f>SUMIFS(base_de_dados!$T:$T,base_de_dados!$B:$B,$B833,base_de_dados!$G:$G,F$61,base_de_dados!$H:$H,$L$1,base_de_dados!$C:$C,$A833,base_de_dados!$M:$M,"&lt;=2007",base_de_dados!$O:$O,"&gt;=39447")</f>
        <v>0</v>
      </c>
      <c r="G833" s="5">
        <f>SUMIFS(base_de_dados!$T:$T,base_de_dados!$B:$B,$B833,base_de_dados!$G:$G,G$61,base_de_dados!$H:$H,$L$1,base_de_dados!$C:$C,$A833,base_de_dados!$M:$M,"&lt;=2007",base_de_dados!$O:$O,"&gt;=39447")</f>
        <v>0</v>
      </c>
      <c r="H833" s="5">
        <f>SUMIFS(base_de_dados!$T:$T,base_de_dados!$B:$B,$B833,base_de_dados!$G:$G,H$61,base_de_dados!$H:$H,$L$1,base_de_dados!$C:$C,$A833,base_de_dados!$M:$M,"&lt;=2007",base_de_dados!$O:$O,"&gt;=39447")</f>
        <v>0</v>
      </c>
      <c r="I833" s="5">
        <f>SUMIFS(base_de_dados!$T:$T,base_de_dados!$B:$B,$B833,base_de_dados!$G:$G,I$61,base_de_dados!$H:$H,$L$1,base_de_dados!$C:$C,$A833,base_de_dados!$M:$M,"&lt;=2007",base_de_dados!$O:$O,"&gt;=39447")</f>
        <v>0</v>
      </c>
      <c r="J833" s="5">
        <f>SUMIFS(base_de_dados!$T:$T,base_de_dados!$B:$B,$B833,base_de_dados!$G:$G,J$61,base_de_dados!$H:$H,$L$1,base_de_dados!$C:$C,$A833,base_de_dados!$M:$M,"&lt;=2007",base_de_dados!$O:$O,"&gt;=39447")</f>
        <v>0</v>
      </c>
      <c r="K833" s="32">
        <f t="shared" si="17"/>
        <v>0</v>
      </c>
      <c r="M833" s="57"/>
      <c r="N833" s="52"/>
      <c r="O833" s="58"/>
      <c r="P833" s="58"/>
      <c r="Q833" s="58"/>
      <c r="R833" s="58"/>
      <c r="S833" s="58"/>
      <c r="T833" s="58"/>
      <c r="U833" s="58"/>
      <c r="V833" s="58"/>
      <c r="W833" s="59"/>
      <c r="X833" s="47"/>
      <c r="Y833" s="47"/>
      <c r="Z833" s="47"/>
    </row>
    <row r="834" spans="1:26" x14ac:dyDescent="0.25">
      <c r="A834" s="29">
        <v>15</v>
      </c>
      <c r="B834" s="27" t="s">
        <v>619</v>
      </c>
      <c r="C834" s="5">
        <f>SUMIFS(base_de_dados!$T:$T,base_de_dados!$B:$B,$B834,base_de_dados!$G:$G,C$61,base_de_dados!$H:$H,$L$1,base_de_dados!$C:$C,$A834,base_de_dados!$M:$M,"&lt;=2007",base_de_dados!$O:$O,"&gt;=39447")</f>
        <v>0</v>
      </c>
      <c r="D834" s="5">
        <f>SUMIFS(base_de_dados!$T:$T,base_de_dados!$B:$B,$B834,base_de_dados!$G:$G,D$61,base_de_dados!$H:$H,$L$1,base_de_dados!$C:$C,$A834,base_de_dados!$M:$M,"&lt;=2007",base_de_dados!$O:$O,"&gt;=39447")</f>
        <v>0</v>
      </c>
      <c r="E834" s="5">
        <f>SUMIFS(base_de_dados!$T:$T,base_de_dados!$B:$B,$B834,base_de_dados!$G:$G,E$61,base_de_dados!$H:$H,$L$1,base_de_dados!$C:$C,$A834,base_de_dados!$M:$M,"&lt;=2007",base_de_dados!$O:$O,"&gt;=39447")</f>
        <v>0</v>
      </c>
      <c r="F834" s="5">
        <f>SUMIFS(base_de_dados!$T:$T,base_de_dados!$B:$B,$B834,base_de_dados!$G:$G,F$61,base_de_dados!$H:$H,$L$1,base_de_dados!$C:$C,$A834,base_de_dados!$M:$M,"&lt;=2007",base_de_dados!$O:$O,"&gt;=39447")</f>
        <v>0</v>
      </c>
      <c r="G834" s="5">
        <f>SUMIFS(base_de_dados!$T:$T,base_de_dados!$B:$B,$B834,base_de_dados!$G:$G,G$61,base_de_dados!$H:$H,$L$1,base_de_dados!$C:$C,$A834,base_de_dados!$M:$M,"&lt;=2007",base_de_dados!$O:$O,"&gt;=39447")</f>
        <v>0</v>
      </c>
      <c r="H834" s="5">
        <f>SUMIFS(base_de_dados!$T:$T,base_de_dados!$B:$B,$B834,base_de_dados!$G:$G,H$61,base_de_dados!$H:$H,$L$1,base_de_dados!$C:$C,$A834,base_de_dados!$M:$M,"&lt;=2007",base_de_dados!$O:$O,"&gt;=39447")</f>
        <v>0</v>
      </c>
      <c r="I834" s="5">
        <f>SUMIFS(base_de_dados!$T:$T,base_de_dados!$B:$B,$B834,base_de_dados!$G:$G,I$61,base_de_dados!$H:$H,$L$1,base_de_dados!$C:$C,$A834,base_de_dados!$M:$M,"&lt;=2007",base_de_dados!$O:$O,"&gt;=39447")</f>
        <v>0</v>
      </c>
      <c r="J834" s="5">
        <f>SUMIFS(base_de_dados!$T:$T,base_de_dados!$B:$B,$B834,base_de_dados!$G:$G,J$61,base_de_dados!$H:$H,$L$1,base_de_dados!$C:$C,$A834,base_de_dados!$M:$M,"&lt;=2007",base_de_dados!$O:$O,"&gt;=39447")</f>
        <v>0</v>
      </c>
      <c r="K834" s="32">
        <f t="shared" si="17"/>
        <v>0</v>
      </c>
      <c r="M834" s="57"/>
      <c r="N834" s="52"/>
      <c r="O834" s="58"/>
      <c r="P834" s="58"/>
      <c r="Q834" s="58"/>
      <c r="R834" s="58"/>
      <c r="S834" s="58"/>
      <c r="T834" s="58"/>
      <c r="U834" s="58"/>
      <c r="V834" s="58"/>
      <c r="W834" s="59"/>
      <c r="X834" s="47"/>
      <c r="Y834" s="47"/>
      <c r="Z834" s="47"/>
    </row>
    <row r="835" spans="1:26" x14ac:dyDescent="0.25">
      <c r="A835" s="29">
        <v>15</v>
      </c>
      <c r="B835" s="27" t="s">
        <v>551</v>
      </c>
      <c r="C835" s="5">
        <f>SUMIFS(base_de_dados!$T:$T,base_de_dados!$B:$B,$B835,base_de_dados!$G:$G,C$61,base_de_dados!$H:$H,$L$1,base_de_dados!$C:$C,$A835,base_de_dados!$M:$M,"&lt;=2007",base_de_dados!$O:$O,"&gt;=39447")</f>
        <v>0</v>
      </c>
      <c r="D835" s="5">
        <f>SUMIFS(base_de_dados!$T:$T,base_de_dados!$B:$B,$B835,base_de_dados!$G:$G,D$61,base_de_dados!$H:$H,$L$1,base_de_dados!$C:$C,$A835,base_de_dados!$M:$M,"&lt;=2007",base_de_dados!$O:$O,"&gt;=39447")</f>
        <v>0</v>
      </c>
      <c r="E835" s="5">
        <f>SUMIFS(base_de_dados!$T:$T,base_de_dados!$B:$B,$B835,base_de_dados!$G:$G,E$61,base_de_dados!$H:$H,$L$1,base_de_dados!$C:$C,$A835,base_de_dados!$M:$M,"&lt;=2007",base_de_dados!$O:$O,"&gt;=39447")</f>
        <v>0</v>
      </c>
      <c r="F835" s="5">
        <f>SUMIFS(base_de_dados!$T:$T,base_de_dados!$B:$B,$B835,base_de_dados!$G:$G,F$61,base_de_dados!$H:$H,$L$1,base_de_dados!$C:$C,$A835,base_de_dados!$M:$M,"&lt;=2007",base_de_dados!$O:$O,"&gt;=39447")</f>
        <v>0</v>
      </c>
      <c r="G835" s="5">
        <f>SUMIFS(base_de_dados!$T:$T,base_de_dados!$B:$B,$B835,base_de_dados!$G:$G,G$61,base_de_dados!$H:$H,$L$1,base_de_dados!$C:$C,$A835,base_de_dados!$M:$M,"&lt;=2007",base_de_dados!$O:$O,"&gt;=39447")</f>
        <v>0</v>
      </c>
      <c r="H835" s="5">
        <f>SUMIFS(base_de_dados!$T:$T,base_de_dados!$B:$B,$B835,base_de_dados!$G:$G,H$61,base_de_dados!$H:$H,$L$1,base_de_dados!$C:$C,$A835,base_de_dados!$M:$M,"&lt;=2007",base_de_dados!$O:$O,"&gt;=39447")</f>
        <v>0</v>
      </c>
      <c r="I835" s="5">
        <f>SUMIFS(base_de_dados!$T:$T,base_de_dados!$B:$B,$B835,base_de_dados!$G:$G,I$61,base_de_dados!$H:$H,$L$1,base_de_dados!$C:$C,$A835,base_de_dados!$M:$M,"&lt;=2007",base_de_dados!$O:$O,"&gt;=39447")</f>
        <v>0</v>
      </c>
      <c r="J835" s="5">
        <f>SUMIFS(base_de_dados!$T:$T,base_de_dados!$B:$B,$B835,base_de_dados!$G:$G,J$61,base_de_dados!$H:$H,$L$1,base_de_dados!$C:$C,$A835,base_de_dados!$M:$M,"&lt;=2007",base_de_dados!$O:$O,"&gt;=39447")</f>
        <v>0</v>
      </c>
      <c r="K835" s="32">
        <f t="shared" si="17"/>
        <v>0</v>
      </c>
      <c r="M835" s="57"/>
      <c r="N835" s="52"/>
      <c r="O835" s="58"/>
      <c r="P835" s="58"/>
      <c r="Q835" s="58"/>
      <c r="R835" s="58"/>
      <c r="S835" s="58"/>
      <c r="T835" s="58"/>
      <c r="U835" s="58"/>
      <c r="V835" s="58"/>
      <c r="W835" s="59"/>
      <c r="X835" s="47"/>
      <c r="Y835" s="47"/>
      <c r="Z835" s="47"/>
    </row>
    <row r="836" spans="1:26" x14ac:dyDescent="0.25">
      <c r="A836" s="29">
        <v>16</v>
      </c>
      <c r="B836" s="27" t="s">
        <v>650</v>
      </c>
      <c r="C836" s="5">
        <f>SUMIFS(base_de_dados!$T:$T,base_de_dados!$B:$B,$B836,base_de_dados!$G:$G,C$61,base_de_dados!$H:$H,$L$1,base_de_dados!$C:$C,$A836,base_de_dados!$M:$M,"&lt;=2007",base_de_dados!$O:$O,"&gt;=39447")</f>
        <v>0</v>
      </c>
      <c r="D836" s="5">
        <f>SUMIFS(base_de_dados!$T:$T,base_de_dados!$B:$B,$B836,base_de_dados!$G:$G,D$61,base_de_dados!$H:$H,$L$1,base_de_dados!$C:$C,$A836,base_de_dados!$M:$M,"&lt;=2007",base_de_dados!$O:$O,"&gt;=39447")</f>
        <v>0</v>
      </c>
      <c r="E836" s="5">
        <f>SUMIFS(base_de_dados!$T:$T,base_de_dados!$B:$B,$B836,base_de_dados!$G:$G,E$61,base_de_dados!$H:$H,$L$1,base_de_dados!$C:$C,$A836,base_de_dados!$M:$M,"&lt;=2007",base_de_dados!$O:$O,"&gt;=39447")</f>
        <v>0</v>
      </c>
      <c r="F836" s="5">
        <f>SUMIFS(base_de_dados!$T:$T,base_de_dados!$B:$B,$B836,base_de_dados!$G:$G,F$61,base_de_dados!$H:$H,$L$1,base_de_dados!$C:$C,$A836,base_de_dados!$M:$M,"&lt;=2007",base_de_dados!$O:$O,"&gt;=39447")</f>
        <v>0</v>
      </c>
      <c r="G836" s="5">
        <f>SUMIFS(base_de_dados!$T:$T,base_de_dados!$B:$B,$B836,base_de_dados!$G:$G,G$61,base_de_dados!$H:$H,$L$1,base_de_dados!$C:$C,$A836,base_de_dados!$M:$M,"&lt;=2007",base_de_dados!$O:$O,"&gt;=39447")</f>
        <v>0</v>
      </c>
      <c r="H836" s="5">
        <f>SUMIFS(base_de_dados!$T:$T,base_de_dados!$B:$B,$B836,base_de_dados!$G:$G,H$61,base_de_dados!$H:$H,$L$1,base_de_dados!$C:$C,$A836,base_de_dados!$M:$M,"&lt;=2007",base_de_dados!$O:$O,"&gt;=39447")</f>
        <v>0</v>
      </c>
      <c r="I836" s="5">
        <f>SUMIFS(base_de_dados!$T:$T,base_de_dados!$B:$B,$B836,base_de_dados!$G:$G,I$61,base_de_dados!$H:$H,$L$1,base_de_dados!$C:$C,$A836,base_de_dados!$M:$M,"&lt;=2007",base_de_dados!$O:$O,"&gt;=39447")</f>
        <v>0</v>
      </c>
      <c r="J836" s="5">
        <f>SUMIFS(base_de_dados!$T:$T,base_de_dados!$B:$B,$B836,base_de_dados!$G:$G,J$61,base_de_dados!$H:$H,$L$1,base_de_dados!$C:$C,$A836,base_de_dados!$M:$M,"&lt;=2007",base_de_dados!$O:$O,"&gt;=39447")</f>
        <v>0</v>
      </c>
      <c r="K836" s="32">
        <f t="shared" si="17"/>
        <v>0</v>
      </c>
      <c r="M836" s="57"/>
      <c r="N836" s="52"/>
      <c r="O836" s="58"/>
      <c r="P836" s="58"/>
      <c r="Q836" s="58"/>
      <c r="R836" s="58"/>
      <c r="S836" s="58"/>
      <c r="T836" s="58"/>
      <c r="U836" s="58"/>
      <c r="V836" s="58"/>
      <c r="W836" s="59"/>
      <c r="X836" s="47"/>
      <c r="Y836" s="47"/>
      <c r="Z836" s="47"/>
    </row>
    <row r="837" spans="1:26" x14ac:dyDescent="0.25">
      <c r="A837" s="29">
        <v>16</v>
      </c>
      <c r="B837" s="27" t="s">
        <v>695</v>
      </c>
      <c r="C837" s="5">
        <f>SUMIFS(base_de_dados!$T:$T,base_de_dados!$B:$B,$B837,base_de_dados!$G:$G,C$61,base_de_dados!$H:$H,$L$1,base_de_dados!$C:$C,$A837,base_de_dados!$M:$M,"&lt;=2007",base_de_dados!$O:$O,"&gt;=39447")</f>
        <v>0</v>
      </c>
      <c r="D837" s="5">
        <f>SUMIFS(base_de_dados!$T:$T,base_de_dados!$B:$B,$B837,base_de_dados!$G:$G,D$61,base_de_dados!$H:$H,$L$1,base_de_dados!$C:$C,$A837,base_de_dados!$M:$M,"&lt;=2007",base_de_dados!$O:$O,"&gt;=39447")</f>
        <v>0</v>
      </c>
      <c r="E837" s="5">
        <f>SUMIFS(base_de_dados!$T:$T,base_de_dados!$B:$B,$B837,base_de_dados!$G:$G,E$61,base_de_dados!$H:$H,$L$1,base_de_dados!$C:$C,$A837,base_de_dados!$M:$M,"&lt;=2007",base_de_dados!$O:$O,"&gt;=39447")</f>
        <v>0</v>
      </c>
      <c r="F837" s="5">
        <f>SUMIFS(base_de_dados!$T:$T,base_de_dados!$B:$B,$B837,base_de_dados!$G:$G,F$61,base_de_dados!$H:$H,$L$1,base_de_dados!$C:$C,$A837,base_de_dados!$M:$M,"&lt;=2007",base_de_dados!$O:$O,"&gt;=39447")</f>
        <v>0</v>
      </c>
      <c r="G837" s="5">
        <f>SUMIFS(base_de_dados!$T:$T,base_de_dados!$B:$B,$B837,base_de_dados!$G:$G,G$61,base_de_dados!$H:$H,$L$1,base_de_dados!$C:$C,$A837,base_de_dados!$M:$M,"&lt;=2007",base_de_dados!$O:$O,"&gt;=39447")</f>
        <v>0</v>
      </c>
      <c r="H837" s="5">
        <f>SUMIFS(base_de_dados!$T:$T,base_de_dados!$B:$B,$B837,base_de_dados!$G:$G,H$61,base_de_dados!$H:$H,$L$1,base_de_dados!$C:$C,$A837,base_de_dados!$M:$M,"&lt;=2007",base_de_dados!$O:$O,"&gt;=39447")</f>
        <v>0</v>
      </c>
      <c r="I837" s="5">
        <f>SUMIFS(base_de_dados!$T:$T,base_de_dados!$B:$B,$B837,base_de_dados!$G:$G,I$61,base_de_dados!$H:$H,$L$1,base_de_dados!$C:$C,$A837,base_de_dados!$M:$M,"&lt;=2007",base_de_dados!$O:$O,"&gt;=39447")</f>
        <v>0</v>
      </c>
      <c r="J837" s="5">
        <f>SUMIFS(base_de_dados!$T:$T,base_de_dados!$B:$B,$B837,base_de_dados!$G:$G,J$61,base_de_dados!$H:$H,$L$1,base_de_dados!$C:$C,$A837,base_de_dados!$M:$M,"&lt;=2007",base_de_dados!$O:$O,"&gt;=39447")</f>
        <v>0</v>
      </c>
      <c r="K837" s="32">
        <f t="shared" ref="K837:K900" si="18">SUM(C837:J837)</f>
        <v>0</v>
      </c>
      <c r="M837" s="57"/>
      <c r="N837" s="52"/>
      <c r="O837" s="58"/>
      <c r="P837" s="58"/>
      <c r="Q837" s="58"/>
      <c r="R837" s="58"/>
      <c r="S837" s="58"/>
      <c r="T837" s="58"/>
      <c r="U837" s="58"/>
      <c r="V837" s="58"/>
      <c r="W837" s="59"/>
      <c r="X837" s="47"/>
      <c r="Y837" s="47"/>
      <c r="Z837" s="47"/>
    </row>
    <row r="838" spans="1:26" x14ac:dyDescent="0.25">
      <c r="A838" s="29">
        <v>16</v>
      </c>
      <c r="B838" s="27" t="s">
        <v>734</v>
      </c>
      <c r="C838" s="5">
        <f>SUMIFS(base_de_dados!$T:$T,base_de_dados!$B:$B,$B838,base_de_dados!$G:$G,C$61,base_de_dados!$H:$H,$L$1,base_de_dados!$C:$C,$A838,base_de_dados!$M:$M,"&lt;=2007",base_de_dados!$O:$O,"&gt;=39447")</f>
        <v>0</v>
      </c>
      <c r="D838" s="5">
        <f>SUMIFS(base_de_dados!$T:$T,base_de_dados!$B:$B,$B838,base_de_dados!$G:$G,D$61,base_de_dados!$H:$H,$L$1,base_de_dados!$C:$C,$A838,base_de_dados!$M:$M,"&lt;=2007",base_de_dados!$O:$O,"&gt;=39447")</f>
        <v>0</v>
      </c>
      <c r="E838" s="5">
        <f>SUMIFS(base_de_dados!$T:$T,base_de_dados!$B:$B,$B838,base_de_dados!$G:$G,E$61,base_de_dados!$H:$H,$L$1,base_de_dados!$C:$C,$A838,base_de_dados!$M:$M,"&lt;=2007",base_de_dados!$O:$O,"&gt;=39447")</f>
        <v>0</v>
      </c>
      <c r="F838" s="5">
        <f>SUMIFS(base_de_dados!$T:$T,base_de_dados!$B:$B,$B838,base_de_dados!$G:$G,F$61,base_de_dados!$H:$H,$L$1,base_de_dados!$C:$C,$A838,base_de_dados!$M:$M,"&lt;=2007",base_de_dados!$O:$O,"&gt;=39447")</f>
        <v>0</v>
      </c>
      <c r="G838" s="5">
        <f>SUMIFS(base_de_dados!$T:$T,base_de_dados!$B:$B,$B838,base_de_dados!$G:$G,G$61,base_de_dados!$H:$H,$L$1,base_de_dados!$C:$C,$A838,base_de_dados!$M:$M,"&lt;=2007",base_de_dados!$O:$O,"&gt;=39447")</f>
        <v>0</v>
      </c>
      <c r="H838" s="5">
        <f>SUMIFS(base_de_dados!$T:$T,base_de_dados!$B:$B,$B838,base_de_dados!$G:$G,H$61,base_de_dados!$H:$H,$L$1,base_de_dados!$C:$C,$A838,base_de_dados!$M:$M,"&lt;=2007",base_de_dados!$O:$O,"&gt;=39447")</f>
        <v>0</v>
      </c>
      <c r="I838" s="5">
        <f>SUMIFS(base_de_dados!$T:$T,base_de_dados!$B:$B,$B838,base_de_dados!$G:$G,I$61,base_de_dados!$H:$H,$L$1,base_de_dados!$C:$C,$A838,base_de_dados!$M:$M,"&lt;=2007",base_de_dados!$O:$O,"&gt;=39447")</f>
        <v>0</v>
      </c>
      <c r="J838" s="5">
        <f>SUMIFS(base_de_dados!$T:$T,base_de_dados!$B:$B,$B838,base_de_dados!$G:$G,J$61,base_de_dados!$H:$H,$L$1,base_de_dados!$C:$C,$A838,base_de_dados!$M:$M,"&lt;=2007",base_de_dados!$O:$O,"&gt;=39447")</f>
        <v>0</v>
      </c>
      <c r="K838" s="32">
        <f t="shared" si="18"/>
        <v>0</v>
      </c>
      <c r="M838" s="57"/>
      <c r="N838" s="52"/>
      <c r="O838" s="58"/>
      <c r="P838" s="58"/>
      <c r="Q838" s="58"/>
      <c r="R838" s="58"/>
      <c r="S838" s="58"/>
      <c r="T838" s="58"/>
      <c r="U838" s="58"/>
      <c r="V838" s="58"/>
      <c r="W838" s="59"/>
      <c r="X838" s="47"/>
      <c r="Y838" s="47"/>
      <c r="Z838" s="47"/>
    </row>
    <row r="839" spans="1:26" x14ac:dyDescent="0.25">
      <c r="A839" s="29">
        <v>16</v>
      </c>
      <c r="B839" s="27" t="s">
        <v>742</v>
      </c>
      <c r="C839" s="5">
        <f>SUMIFS(base_de_dados!$T:$T,base_de_dados!$B:$B,$B839,base_de_dados!$G:$G,C$61,base_de_dados!$H:$H,$L$1,base_de_dados!$C:$C,$A839,base_de_dados!$M:$M,"&lt;=2007",base_de_dados!$O:$O,"&gt;=39447")</f>
        <v>0</v>
      </c>
      <c r="D839" s="5">
        <f>SUMIFS(base_de_dados!$T:$T,base_de_dados!$B:$B,$B839,base_de_dados!$G:$G,D$61,base_de_dados!$H:$H,$L$1,base_de_dados!$C:$C,$A839,base_de_dados!$M:$M,"&lt;=2007",base_de_dados!$O:$O,"&gt;=39447")</f>
        <v>0</v>
      </c>
      <c r="E839" s="5">
        <f>SUMIFS(base_de_dados!$T:$T,base_de_dados!$B:$B,$B839,base_de_dados!$G:$G,E$61,base_de_dados!$H:$H,$L$1,base_de_dados!$C:$C,$A839,base_de_dados!$M:$M,"&lt;=2007",base_de_dados!$O:$O,"&gt;=39447")</f>
        <v>0</v>
      </c>
      <c r="F839" s="5">
        <f>SUMIFS(base_de_dados!$T:$T,base_de_dados!$B:$B,$B839,base_de_dados!$G:$G,F$61,base_de_dados!$H:$H,$L$1,base_de_dados!$C:$C,$A839,base_de_dados!$M:$M,"&lt;=2007",base_de_dados!$O:$O,"&gt;=39447")</f>
        <v>0</v>
      </c>
      <c r="G839" s="5">
        <f>SUMIFS(base_de_dados!$T:$T,base_de_dados!$B:$B,$B839,base_de_dados!$G:$G,G$61,base_de_dados!$H:$H,$L$1,base_de_dados!$C:$C,$A839,base_de_dados!$M:$M,"&lt;=2007",base_de_dados!$O:$O,"&gt;=39447")</f>
        <v>0</v>
      </c>
      <c r="H839" s="5">
        <f>SUMIFS(base_de_dados!$T:$T,base_de_dados!$B:$B,$B839,base_de_dados!$G:$G,H$61,base_de_dados!$H:$H,$L$1,base_de_dados!$C:$C,$A839,base_de_dados!$M:$M,"&lt;=2007",base_de_dados!$O:$O,"&gt;=39447")</f>
        <v>0</v>
      </c>
      <c r="I839" s="5">
        <f>SUMIFS(base_de_dados!$T:$T,base_de_dados!$B:$B,$B839,base_de_dados!$G:$G,I$61,base_de_dados!$H:$H,$L$1,base_de_dados!$C:$C,$A839,base_de_dados!$M:$M,"&lt;=2007",base_de_dados!$O:$O,"&gt;=39447")</f>
        <v>0</v>
      </c>
      <c r="J839" s="5">
        <f>SUMIFS(base_de_dados!$T:$T,base_de_dados!$B:$B,$B839,base_de_dados!$G:$G,J$61,base_de_dados!$H:$H,$L$1,base_de_dados!$C:$C,$A839,base_de_dados!$M:$M,"&lt;=2007",base_de_dados!$O:$O,"&gt;=39447")</f>
        <v>0</v>
      </c>
      <c r="K839" s="32">
        <f t="shared" si="18"/>
        <v>0</v>
      </c>
      <c r="M839" s="57"/>
      <c r="N839" s="52"/>
      <c r="O839" s="58"/>
      <c r="P839" s="58"/>
      <c r="Q839" s="58"/>
      <c r="R839" s="58"/>
      <c r="S839" s="58"/>
      <c r="T839" s="58"/>
      <c r="U839" s="58"/>
      <c r="V839" s="58"/>
      <c r="W839" s="59"/>
      <c r="X839" s="47"/>
      <c r="Y839" s="47"/>
      <c r="Z839" s="47"/>
    </row>
    <row r="840" spans="1:26" x14ac:dyDescent="0.25">
      <c r="A840" s="29">
        <v>16</v>
      </c>
      <c r="B840" s="27" t="s">
        <v>744</v>
      </c>
      <c r="C840" s="5">
        <f>SUMIFS(base_de_dados!$T:$T,base_de_dados!$B:$B,$B840,base_de_dados!$G:$G,C$61,base_de_dados!$H:$H,$L$1,base_de_dados!$C:$C,$A840,base_de_dados!$M:$M,"&lt;=2007",base_de_dados!$O:$O,"&gt;=39447")</f>
        <v>0</v>
      </c>
      <c r="D840" s="5">
        <f>SUMIFS(base_de_dados!$T:$T,base_de_dados!$B:$B,$B840,base_de_dados!$G:$G,D$61,base_de_dados!$H:$H,$L$1,base_de_dados!$C:$C,$A840,base_de_dados!$M:$M,"&lt;=2007",base_de_dados!$O:$O,"&gt;=39447")</f>
        <v>0</v>
      </c>
      <c r="E840" s="5">
        <f>SUMIFS(base_de_dados!$T:$T,base_de_dados!$B:$B,$B840,base_de_dados!$G:$G,E$61,base_de_dados!$H:$H,$L$1,base_de_dados!$C:$C,$A840,base_de_dados!$M:$M,"&lt;=2007",base_de_dados!$O:$O,"&gt;=39447")</f>
        <v>0</v>
      </c>
      <c r="F840" s="5">
        <f>SUMIFS(base_de_dados!$T:$T,base_de_dados!$B:$B,$B840,base_de_dados!$G:$G,F$61,base_de_dados!$H:$H,$L$1,base_de_dados!$C:$C,$A840,base_de_dados!$M:$M,"&lt;=2007",base_de_dados!$O:$O,"&gt;=39447")</f>
        <v>0</v>
      </c>
      <c r="G840" s="5">
        <f>SUMIFS(base_de_dados!$T:$T,base_de_dados!$B:$B,$B840,base_de_dados!$G:$G,G$61,base_de_dados!$H:$H,$L$1,base_de_dados!$C:$C,$A840,base_de_dados!$M:$M,"&lt;=2007",base_de_dados!$O:$O,"&gt;=39447")</f>
        <v>0</v>
      </c>
      <c r="H840" s="5">
        <f>SUMIFS(base_de_dados!$T:$T,base_de_dados!$B:$B,$B840,base_de_dados!$G:$G,H$61,base_de_dados!$H:$H,$L$1,base_de_dados!$C:$C,$A840,base_de_dados!$M:$M,"&lt;=2007",base_de_dados!$O:$O,"&gt;=39447")</f>
        <v>0</v>
      </c>
      <c r="I840" s="5">
        <f>SUMIFS(base_de_dados!$T:$T,base_de_dados!$B:$B,$B840,base_de_dados!$G:$G,I$61,base_de_dados!$H:$H,$L$1,base_de_dados!$C:$C,$A840,base_de_dados!$M:$M,"&lt;=2007",base_de_dados!$O:$O,"&gt;=39447")</f>
        <v>0</v>
      </c>
      <c r="J840" s="5">
        <f>SUMIFS(base_de_dados!$T:$T,base_de_dados!$B:$B,$B840,base_de_dados!$G:$G,J$61,base_de_dados!$H:$H,$L$1,base_de_dados!$C:$C,$A840,base_de_dados!$M:$M,"&lt;=2007",base_de_dados!$O:$O,"&gt;=39447")</f>
        <v>0</v>
      </c>
      <c r="K840" s="32">
        <f t="shared" si="18"/>
        <v>0</v>
      </c>
      <c r="M840" s="57"/>
      <c r="N840" s="52"/>
      <c r="O840" s="58"/>
      <c r="P840" s="58"/>
      <c r="Q840" s="58"/>
      <c r="R840" s="58"/>
      <c r="S840" s="58"/>
      <c r="T840" s="58"/>
      <c r="U840" s="58"/>
      <c r="V840" s="58"/>
      <c r="W840" s="59"/>
      <c r="X840" s="47"/>
      <c r="Y840" s="47"/>
      <c r="Z840" s="47"/>
    </row>
    <row r="841" spans="1:26" x14ac:dyDescent="0.25">
      <c r="A841" s="29">
        <v>16</v>
      </c>
      <c r="B841" s="27" t="s">
        <v>771</v>
      </c>
      <c r="C841" s="5">
        <f>SUMIFS(base_de_dados!$T:$T,base_de_dados!$B:$B,$B841,base_de_dados!$G:$G,C$61,base_de_dados!$H:$H,$L$1,base_de_dados!$C:$C,$A841,base_de_dados!$M:$M,"&lt;=2007",base_de_dados!$O:$O,"&gt;=39447")</f>
        <v>0</v>
      </c>
      <c r="D841" s="5">
        <f>SUMIFS(base_de_dados!$T:$T,base_de_dados!$B:$B,$B841,base_de_dados!$G:$G,D$61,base_de_dados!$H:$H,$L$1,base_de_dados!$C:$C,$A841,base_de_dados!$M:$M,"&lt;=2007",base_de_dados!$O:$O,"&gt;=39447")</f>
        <v>0</v>
      </c>
      <c r="E841" s="5">
        <f>SUMIFS(base_de_dados!$T:$T,base_de_dados!$B:$B,$B841,base_de_dados!$G:$G,E$61,base_de_dados!$H:$H,$L$1,base_de_dados!$C:$C,$A841,base_de_dados!$M:$M,"&lt;=2007",base_de_dados!$O:$O,"&gt;=39447")</f>
        <v>0</v>
      </c>
      <c r="F841" s="5">
        <f>SUMIFS(base_de_dados!$T:$T,base_de_dados!$B:$B,$B841,base_de_dados!$G:$G,F$61,base_de_dados!$H:$H,$L$1,base_de_dados!$C:$C,$A841,base_de_dados!$M:$M,"&lt;=2007",base_de_dados!$O:$O,"&gt;=39447")</f>
        <v>0</v>
      </c>
      <c r="G841" s="5">
        <f>SUMIFS(base_de_dados!$T:$T,base_de_dados!$B:$B,$B841,base_de_dados!$G:$G,G$61,base_de_dados!$H:$H,$L$1,base_de_dados!$C:$C,$A841,base_de_dados!$M:$M,"&lt;=2007",base_de_dados!$O:$O,"&gt;=39447")</f>
        <v>0</v>
      </c>
      <c r="H841" s="5">
        <f>SUMIFS(base_de_dados!$T:$T,base_de_dados!$B:$B,$B841,base_de_dados!$G:$G,H$61,base_de_dados!$H:$H,$L$1,base_de_dados!$C:$C,$A841,base_de_dados!$M:$M,"&lt;=2007",base_de_dados!$O:$O,"&gt;=39447")</f>
        <v>0</v>
      </c>
      <c r="I841" s="5">
        <f>SUMIFS(base_de_dados!$T:$T,base_de_dados!$B:$B,$B841,base_de_dados!$G:$G,I$61,base_de_dados!$H:$H,$L$1,base_de_dados!$C:$C,$A841,base_de_dados!$M:$M,"&lt;=2007",base_de_dados!$O:$O,"&gt;=39447")</f>
        <v>0</v>
      </c>
      <c r="J841" s="5">
        <f>SUMIFS(base_de_dados!$T:$T,base_de_dados!$B:$B,$B841,base_de_dados!$G:$G,J$61,base_de_dados!$H:$H,$L$1,base_de_dados!$C:$C,$A841,base_de_dados!$M:$M,"&lt;=2007",base_de_dados!$O:$O,"&gt;=39447")</f>
        <v>0</v>
      </c>
      <c r="K841" s="32">
        <f t="shared" si="18"/>
        <v>0</v>
      </c>
      <c r="M841" s="57"/>
      <c r="N841" s="52"/>
      <c r="O841" s="58"/>
      <c r="P841" s="58"/>
      <c r="Q841" s="58"/>
      <c r="R841" s="58"/>
      <c r="S841" s="58"/>
      <c r="T841" s="58"/>
      <c r="U841" s="58"/>
      <c r="V841" s="58"/>
      <c r="W841" s="59"/>
      <c r="X841" s="47"/>
      <c r="Y841" s="47"/>
      <c r="Z841" s="47"/>
    </row>
    <row r="842" spans="1:26" x14ac:dyDescent="0.25">
      <c r="A842" s="29">
        <v>16</v>
      </c>
      <c r="B842" s="27" t="s">
        <v>785</v>
      </c>
      <c r="C842" s="5">
        <f>SUMIFS(base_de_dados!$T:$T,base_de_dados!$B:$B,$B842,base_de_dados!$G:$G,C$61,base_de_dados!$H:$H,$L$1,base_de_dados!$C:$C,$A842,base_de_dados!$M:$M,"&lt;=2007",base_de_dados!$O:$O,"&gt;=39447")</f>
        <v>0</v>
      </c>
      <c r="D842" s="5">
        <f>SUMIFS(base_de_dados!$T:$T,base_de_dados!$B:$B,$B842,base_de_dados!$G:$G,D$61,base_de_dados!$H:$H,$L$1,base_de_dados!$C:$C,$A842,base_de_dados!$M:$M,"&lt;=2007",base_de_dados!$O:$O,"&gt;=39447")</f>
        <v>0</v>
      </c>
      <c r="E842" s="5">
        <f>SUMIFS(base_de_dados!$T:$T,base_de_dados!$B:$B,$B842,base_de_dados!$G:$G,E$61,base_de_dados!$H:$H,$L$1,base_de_dados!$C:$C,$A842,base_de_dados!$M:$M,"&lt;=2007",base_de_dados!$O:$O,"&gt;=39447")</f>
        <v>0</v>
      </c>
      <c r="F842" s="5">
        <f>SUMIFS(base_de_dados!$T:$T,base_de_dados!$B:$B,$B842,base_de_dados!$G:$G,F$61,base_de_dados!$H:$H,$L$1,base_de_dados!$C:$C,$A842,base_de_dados!$M:$M,"&lt;=2007",base_de_dados!$O:$O,"&gt;=39447")</f>
        <v>0</v>
      </c>
      <c r="G842" s="5">
        <f>SUMIFS(base_de_dados!$T:$T,base_de_dados!$B:$B,$B842,base_de_dados!$G:$G,G$61,base_de_dados!$H:$H,$L$1,base_de_dados!$C:$C,$A842,base_de_dados!$M:$M,"&lt;=2007",base_de_dados!$O:$O,"&gt;=39447")</f>
        <v>0</v>
      </c>
      <c r="H842" s="5">
        <f>SUMIFS(base_de_dados!$T:$T,base_de_dados!$B:$B,$B842,base_de_dados!$G:$G,H$61,base_de_dados!$H:$H,$L$1,base_de_dados!$C:$C,$A842,base_de_dados!$M:$M,"&lt;=2007",base_de_dados!$O:$O,"&gt;=39447")</f>
        <v>0</v>
      </c>
      <c r="I842" s="5">
        <f>SUMIFS(base_de_dados!$T:$T,base_de_dados!$B:$B,$B842,base_de_dados!$G:$G,I$61,base_de_dados!$H:$H,$L$1,base_de_dados!$C:$C,$A842,base_de_dados!$M:$M,"&lt;=2007",base_de_dados!$O:$O,"&gt;=39447")</f>
        <v>0</v>
      </c>
      <c r="J842" s="5">
        <f>SUMIFS(base_de_dados!$T:$T,base_de_dados!$B:$B,$B842,base_de_dados!$G:$G,J$61,base_de_dados!$H:$H,$L$1,base_de_dados!$C:$C,$A842,base_de_dados!$M:$M,"&lt;=2007",base_de_dados!$O:$O,"&gt;=39447")</f>
        <v>0</v>
      </c>
      <c r="K842" s="32">
        <f t="shared" si="18"/>
        <v>0</v>
      </c>
      <c r="M842" s="57"/>
      <c r="N842" s="52"/>
      <c r="O842" s="58"/>
      <c r="P842" s="58"/>
      <c r="Q842" s="58"/>
      <c r="R842" s="58"/>
      <c r="S842" s="58"/>
      <c r="T842" s="58"/>
      <c r="U842" s="58"/>
      <c r="V842" s="58"/>
      <c r="W842" s="59"/>
      <c r="X842" s="47"/>
      <c r="Y842" s="47"/>
      <c r="Z842" s="47"/>
    </row>
    <row r="843" spans="1:26" x14ac:dyDescent="0.25">
      <c r="A843" s="29">
        <v>16</v>
      </c>
      <c r="B843" s="27" t="s">
        <v>796</v>
      </c>
      <c r="C843" s="5">
        <f>SUMIFS(base_de_dados!$T:$T,base_de_dados!$B:$B,$B843,base_de_dados!$G:$G,C$61,base_de_dados!$H:$H,$L$1,base_de_dados!$C:$C,$A843,base_de_dados!$M:$M,"&lt;=2007",base_de_dados!$O:$O,"&gt;=39447")</f>
        <v>0</v>
      </c>
      <c r="D843" s="5">
        <f>SUMIFS(base_de_dados!$T:$T,base_de_dados!$B:$B,$B843,base_de_dados!$G:$G,D$61,base_de_dados!$H:$H,$L$1,base_de_dados!$C:$C,$A843,base_de_dados!$M:$M,"&lt;=2007",base_de_dados!$O:$O,"&gt;=39447")</f>
        <v>0</v>
      </c>
      <c r="E843" s="5">
        <f>SUMIFS(base_de_dados!$T:$T,base_de_dados!$B:$B,$B843,base_de_dados!$G:$G,E$61,base_de_dados!$H:$H,$L$1,base_de_dados!$C:$C,$A843,base_de_dados!$M:$M,"&lt;=2007",base_de_dados!$O:$O,"&gt;=39447")</f>
        <v>0</v>
      </c>
      <c r="F843" s="5">
        <f>SUMIFS(base_de_dados!$T:$T,base_de_dados!$B:$B,$B843,base_de_dados!$G:$G,F$61,base_de_dados!$H:$H,$L$1,base_de_dados!$C:$C,$A843,base_de_dados!$M:$M,"&lt;=2007",base_de_dados!$O:$O,"&gt;=39447")</f>
        <v>0</v>
      </c>
      <c r="G843" s="5">
        <f>SUMIFS(base_de_dados!$T:$T,base_de_dados!$B:$B,$B843,base_de_dados!$G:$G,G$61,base_de_dados!$H:$H,$L$1,base_de_dados!$C:$C,$A843,base_de_dados!$M:$M,"&lt;=2007",base_de_dados!$O:$O,"&gt;=39447")</f>
        <v>0</v>
      </c>
      <c r="H843" s="5">
        <f>SUMIFS(base_de_dados!$T:$T,base_de_dados!$B:$B,$B843,base_de_dados!$G:$G,H$61,base_de_dados!$H:$H,$L$1,base_de_dados!$C:$C,$A843,base_de_dados!$M:$M,"&lt;=2007",base_de_dados!$O:$O,"&gt;=39447")</f>
        <v>0</v>
      </c>
      <c r="I843" s="5">
        <f>SUMIFS(base_de_dados!$T:$T,base_de_dados!$B:$B,$B843,base_de_dados!$G:$G,I$61,base_de_dados!$H:$H,$L$1,base_de_dados!$C:$C,$A843,base_de_dados!$M:$M,"&lt;=2007",base_de_dados!$O:$O,"&gt;=39447")</f>
        <v>0</v>
      </c>
      <c r="J843" s="5">
        <f>SUMIFS(base_de_dados!$T:$T,base_de_dados!$B:$B,$B843,base_de_dados!$G:$G,J$61,base_de_dados!$H:$H,$L$1,base_de_dados!$C:$C,$A843,base_de_dados!$M:$M,"&lt;=2007",base_de_dados!$O:$O,"&gt;=39447")</f>
        <v>0</v>
      </c>
      <c r="K843" s="32">
        <f t="shared" si="18"/>
        <v>0</v>
      </c>
      <c r="M843" s="57"/>
      <c r="N843" s="52"/>
      <c r="O843" s="58"/>
      <c r="P843" s="58"/>
      <c r="Q843" s="58"/>
      <c r="R843" s="58"/>
      <c r="S843" s="58"/>
      <c r="T843" s="58"/>
      <c r="U843" s="58"/>
      <c r="V843" s="58"/>
      <c r="W843" s="59"/>
      <c r="X843" s="47"/>
      <c r="Y843" s="47"/>
      <c r="Z843" s="47"/>
    </row>
    <row r="844" spans="1:26" x14ac:dyDescent="0.25">
      <c r="A844" s="29">
        <v>16</v>
      </c>
      <c r="B844" s="27" t="s">
        <v>818</v>
      </c>
      <c r="C844" s="5">
        <f>SUMIFS(base_de_dados!$T:$T,base_de_dados!$B:$B,$B844,base_de_dados!$G:$G,C$61,base_de_dados!$H:$H,$L$1,base_de_dados!$C:$C,$A844,base_de_dados!$M:$M,"&lt;=2007",base_de_dados!$O:$O,"&gt;=39447")</f>
        <v>0</v>
      </c>
      <c r="D844" s="5">
        <f>SUMIFS(base_de_dados!$T:$T,base_de_dados!$B:$B,$B844,base_de_dados!$G:$G,D$61,base_de_dados!$H:$H,$L$1,base_de_dados!$C:$C,$A844,base_de_dados!$M:$M,"&lt;=2007",base_de_dados!$O:$O,"&gt;=39447")</f>
        <v>0</v>
      </c>
      <c r="E844" s="5">
        <f>SUMIFS(base_de_dados!$T:$T,base_de_dados!$B:$B,$B844,base_de_dados!$G:$G,E$61,base_de_dados!$H:$H,$L$1,base_de_dados!$C:$C,$A844,base_de_dados!$M:$M,"&lt;=2007",base_de_dados!$O:$O,"&gt;=39447")</f>
        <v>0</v>
      </c>
      <c r="F844" s="5">
        <f>SUMIFS(base_de_dados!$T:$T,base_de_dados!$B:$B,$B844,base_de_dados!$G:$G,F$61,base_de_dados!$H:$H,$L$1,base_de_dados!$C:$C,$A844,base_de_dados!$M:$M,"&lt;=2007",base_de_dados!$O:$O,"&gt;=39447")</f>
        <v>0</v>
      </c>
      <c r="G844" s="5">
        <f>SUMIFS(base_de_dados!$T:$T,base_de_dados!$B:$B,$B844,base_de_dados!$G:$G,G$61,base_de_dados!$H:$H,$L$1,base_de_dados!$C:$C,$A844,base_de_dados!$M:$M,"&lt;=2007",base_de_dados!$O:$O,"&gt;=39447")</f>
        <v>0</v>
      </c>
      <c r="H844" s="5">
        <f>SUMIFS(base_de_dados!$T:$T,base_de_dados!$B:$B,$B844,base_de_dados!$G:$G,H$61,base_de_dados!$H:$H,$L$1,base_de_dados!$C:$C,$A844,base_de_dados!$M:$M,"&lt;=2007",base_de_dados!$O:$O,"&gt;=39447")</f>
        <v>0</v>
      </c>
      <c r="I844" s="5">
        <f>SUMIFS(base_de_dados!$T:$T,base_de_dados!$B:$B,$B844,base_de_dados!$G:$G,I$61,base_de_dados!$H:$H,$L$1,base_de_dados!$C:$C,$A844,base_de_dados!$M:$M,"&lt;=2007",base_de_dados!$O:$O,"&gt;=39447")</f>
        <v>0</v>
      </c>
      <c r="J844" s="5">
        <f>SUMIFS(base_de_dados!$T:$T,base_de_dados!$B:$B,$B844,base_de_dados!$G:$G,J$61,base_de_dados!$H:$H,$L$1,base_de_dados!$C:$C,$A844,base_de_dados!$M:$M,"&lt;=2007",base_de_dados!$O:$O,"&gt;=39447")</f>
        <v>0</v>
      </c>
      <c r="K844" s="32">
        <f t="shared" si="18"/>
        <v>0</v>
      </c>
      <c r="M844" s="57"/>
      <c r="N844" s="52"/>
      <c r="O844" s="58"/>
      <c r="P844" s="58"/>
      <c r="Q844" s="58"/>
      <c r="R844" s="58"/>
      <c r="S844" s="58"/>
      <c r="T844" s="58"/>
      <c r="U844" s="58"/>
      <c r="V844" s="58"/>
      <c r="W844" s="59"/>
      <c r="X844" s="47"/>
      <c r="Y844" s="47"/>
      <c r="Z844" s="47"/>
    </row>
    <row r="845" spans="1:26" x14ac:dyDescent="0.25">
      <c r="A845" s="29">
        <v>16</v>
      </c>
      <c r="B845" s="27" t="s">
        <v>824</v>
      </c>
      <c r="C845" s="5">
        <f>SUMIFS(base_de_dados!$T:$T,base_de_dados!$B:$B,$B845,base_de_dados!$G:$G,C$61,base_de_dados!$H:$H,$L$1,base_de_dados!$C:$C,$A845,base_de_dados!$M:$M,"&lt;=2007",base_de_dados!$O:$O,"&gt;=39447")</f>
        <v>0</v>
      </c>
      <c r="D845" s="5">
        <f>SUMIFS(base_de_dados!$T:$T,base_de_dados!$B:$B,$B845,base_de_dados!$G:$G,D$61,base_de_dados!$H:$H,$L$1,base_de_dados!$C:$C,$A845,base_de_dados!$M:$M,"&lt;=2007",base_de_dados!$O:$O,"&gt;=39447")</f>
        <v>0</v>
      </c>
      <c r="E845" s="5">
        <f>SUMIFS(base_de_dados!$T:$T,base_de_dados!$B:$B,$B845,base_de_dados!$G:$G,E$61,base_de_dados!$H:$H,$L$1,base_de_dados!$C:$C,$A845,base_de_dados!$M:$M,"&lt;=2007",base_de_dados!$O:$O,"&gt;=39447")</f>
        <v>0</v>
      </c>
      <c r="F845" s="5">
        <f>SUMIFS(base_de_dados!$T:$T,base_de_dados!$B:$B,$B845,base_de_dados!$G:$G,F$61,base_de_dados!$H:$H,$L$1,base_de_dados!$C:$C,$A845,base_de_dados!$M:$M,"&lt;=2007",base_de_dados!$O:$O,"&gt;=39447")</f>
        <v>0</v>
      </c>
      <c r="G845" s="5">
        <f>SUMIFS(base_de_dados!$T:$T,base_de_dados!$B:$B,$B845,base_de_dados!$G:$G,G$61,base_de_dados!$H:$H,$L$1,base_de_dados!$C:$C,$A845,base_de_dados!$M:$M,"&lt;=2007",base_de_dados!$O:$O,"&gt;=39447")</f>
        <v>0</v>
      </c>
      <c r="H845" s="5">
        <f>SUMIFS(base_de_dados!$T:$T,base_de_dados!$B:$B,$B845,base_de_dados!$G:$G,H$61,base_de_dados!$H:$H,$L$1,base_de_dados!$C:$C,$A845,base_de_dados!$M:$M,"&lt;=2007",base_de_dados!$O:$O,"&gt;=39447")</f>
        <v>0</v>
      </c>
      <c r="I845" s="5">
        <f>SUMIFS(base_de_dados!$T:$T,base_de_dados!$B:$B,$B845,base_de_dados!$G:$G,I$61,base_de_dados!$H:$H,$L$1,base_de_dados!$C:$C,$A845,base_de_dados!$M:$M,"&lt;=2007",base_de_dados!$O:$O,"&gt;=39447")</f>
        <v>0</v>
      </c>
      <c r="J845" s="5">
        <f>SUMIFS(base_de_dados!$T:$T,base_de_dados!$B:$B,$B845,base_de_dados!$G:$G,J$61,base_de_dados!$H:$H,$L$1,base_de_dados!$C:$C,$A845,base_de_dados!$M:$M,"&lt;=2007",base_de_dados!$O:$O,"&gt;=39447")</f>
        <v>0</v>
      </c>
      <c r="K845" s="32">
        <f t="shared" si="18"/>
        <v>0</v>
      </c>
      <c r="M845" s="57"/>
      <c r="N845" s="52"/>
      <c r="O845" s="58"/>
      <c r="P845" s="58"/>
      <c r="Q845" s="58"/>
      <c r="R845" s="58"/>
      <c r="S845" s="58"/>
      <c r="T845" s="58"/>
      <c r="U845" s="58"/>
      <c r="V845" s="58"/>
      <c r="W845" s="59"/>
      <c r="X845" s="47"/>
      <c r="Y845" s="47"/>
      <c r="Z845" s="47"/>
    </row>
    <row r="846" spans="1:26" x14ac:dyDescent="0.25">
      <c r="A846" s="29">
        <v>16</v>
      </c>
      <c r="B846" s="27" t="s">
        <v>874</v>
      </c>
      <c r="C846" s="5">
        <f>SUMIFS(base_de_dados!$T:$T,base_de_dados!$B:$B,$B846,base_de_dados!$G:$G,C$61,base_de_dados!$H:$H,$L$1,base_de_dados!$C:$C,$A846,base_de_dados!$M:$M,"&lt;=2007",base_de_dados!$O:$O,"&gt;=39447")</f>
        <v>0</v>
      </c>
      <c r="D846" s="5">
        <f>SUMIFS(base_de_dados!$T:$T,base_de_dados!$B:$B,$B846,base_de_dados!$G:$G,D$61,base_de_dados!$H:$H,$L$1,base_de_dados!$C:$C,$A846,base_de_dados!$M:$M,"&lt;=2007",base_de_dados!$O:$O,"&gt;=39447")</f>
        <v>0</v>
      </c>
      <c r="E846" s="5">
        <f>SUMIFS(base_de_dados!$T:$T,base_de_dados!$B:$B,$B846,base_de_dados!$G:$G,E$61,base_de_dados!$H:$H,$L$1,base_de_dados!$C:$C,$A846,base_de_dados!$M:$M,"&lt;=2007",base_de_dados!$O:$O,"&gt;=39447")</f>
        <v>0</v>
      </c>
      <c r="F846" s="5">
        <f>SUMIFS(base_de_dados!$T:$T,base_de_dados!$B:$B,$B846,base_de_dados!$G:$G,F$61,base_de_dados!$H:$H,$L$1,base_de_dados!$C:$C,$A846,base_de_dados!$M:$M,"&lt;=2007",base_de_dados!$O:$O,"&gt;=39447")</f>
        <v>0</v>
      </c>
      <c r="G846" s="5">
        <f>SUMIFS(base_de_dados!$T:$T,base_de_dados!$B:$B,$B846,base_de_dados!$G:$G,G$61,base_de_dados!$H:$H,$L$1,base_de_dados!$C:$C,$A846,base_de_dados!$M:$M,"&lt;=2007",base_de_dados!$O:$O,"&gt;=39447")</f>
        <v>0</v>
      </c>
      <c r="H846" s="5">
        <f>SUMIFS(base_de_dados!$T:$T,base_de_dados!$B:$B,$B846,base_de_dados!$G:$G,H$61,base_de_dados!$H:$H,$L$1,base_de_dados!$C:$C,$A846,base_de_dados!$M:$M,"&lt;=2007",base_de_dados!$O:$O,"&gt;=39447")</f>
        <v>0</v>
      </c>
      <c r="I846" s="5">
        <f>SUMIFS(base_de_dados!$T:$T,base_de_dados!$B:$B,$B846,base_de_dados!$G:$G,I$61,base_de_dados!$H:$H,$L$1,base_de_dados!$C:$C,$A846,base_de_dados!$M:$M,"&lt;=2007",base_de_dados!$O:$O,"&gt;=39447")</f>
        <v>0</v>
      </c>
      <c r="J846" s="5">
        <f>SUMIFS(base_de_dados!$T:$T,base_de_dados!$B:$B,$B846,base_de_dados!$G:$G,J$61,base_de_dados!$H:$H,$L$1,base_de_dados!$C:$C,$A846,base_de_dados!$M:$M,"&lt;=2007",base_de_dados!$O:$O,"&gt;=39447")</f>
        <v>0</v>
      </c>
      <c r="K846" s="32">
        <f t="shared" si="18"/>
        <v>0</v>
      </c>
      <c r="M846" s="57"/>
      <c r="N846" s="52"/>
      <c r="O846" s="58"/>
      <c r="P846" s="58"/>
      <c r="Q846" s="58"/>
      <c r="R846" s="58"/>
      <c r="S846" s="58"/>
      <c r="T846" s="58"/>
      <c r="U846" s="58"/>
      <c r="V846" s="58"/>
      <c r="W846" s="59"/>
      <c r="X846" s="47"/>
      <c r="Y846" s="47"/>
      <c r="Z846" s="47"/>
    </row>
    <row r="847" spans="1:26" x14ac:dyDescent="0.25">
      <c r="A847" s="29">
        <v>16</v>
      </c>
      <c r="B847" s="27" t="s">
        <v>914</v>
      </c>
      <c r="C847" s="5">
        <f>SUMIFS(base_de_dados!$T:$T,base_de_dados!$B:$B,$B847,base_de_dados!$G:$G,C$61,base_de_dados!$H:$H,$L$1,base_de_dados!$C:$C,$A847,base_de_dados!$M:$M,"&lt;=2007",base_de_dados!$O:$O,"&gt;=39447")</f>
        <v>0</v>
      </c>
      <c r="D847" s="5">
        <f>SUMIFS(base_de_dados!$T:$T,base_de_dados!$B:$B,$B847,base_de_dados!$G:$G,D$61,base_de_dados!$H:$H,$L$1,base_de_dados!$C:$C,$A847,base_de_dados!$M:$M,"&lt;=2007",base_de_dados!$O:$O,"&gt;=39447")</f>
        <v>0</v>
      </c>
      <c r="E847" s="5">
        <f>SUMIFS(base_de_dados!$T:$T,base_de_dados!$B:$B,$B847,base_de_dados!$G:$G,E$61,base_de_dados!$H:$H,$L$1,base_de_dados!$C:$C,$A847,base_de_dados!$M:$M,"&lt;=2007",base_de_dados!$O:$O,"&gt;=39447")</f>
        <v>0</v>
      </c>
      <c r="F847" s="5">
        <f>SUMIFS(base_de_dados!$T:$T,base_de_dados!$B:$B,$B847,base_de_dados!$G:$G,F$61,base_de_dados!$H:$H,$L$1,base_de_dados!$C:$C,$A847,base_de_dados!$M:$M,"&lt;=2007",base_de_dados!$O:$O,"&gt;=39447")</f>
        <v>0</v>
      </c>
      <c r="G847" s="5">
        <f>SUMIFS(base_de_dados!$T:$T,base_de_dados!$B:$B,$B847,base_de_dados!$G:$G,G$61,base_de_dados!$H:$H,$L$1,base_de_dados!$C:$C,$A847,base_de_dados!$M:$M,"&lt;=2007",base_de_dados!$O:$O,"&gt;=39447")</f>
        <v>0</v>
      </c>
      <c r="H847" s="5">
        <f>SUMIFS(base_de_dados!$T:$T,base_de_dados!$B:$B,$B847,base_de_dados!$G:$G,H$61,base_de_dados!$H:$H,$L$1,base_de_dados!$C:$C,$A847,base_de_dados!$M:$M,"&lt;=2007",base_de_dados!$O:$O,"&gt;=39447")</f>
        <v>0</v>
      </c>
      <c r="I847" s="5">
        <f>SUMIFS(base_de_dados!$T:$T,base_de_dados!$B:$B,$B847,base_de_dados!$G:$G,I$61,base_de_dados!$H:$H,$L$1,base_de_dados!$C:$C,$A847,base_de_dados!$M:$M,"&lt;=2007",base_de_dados!$O:$O,"&gt;=39447")</f>
        <v>0</v>
      </c>
      <c r="J847" s="5">
        <f>SUMIFS(base_de_dados!$T:$T,base_de_dados!$B:$B,$B847,base_de_dados!$G:$G,J$61,base_de_dados!$H:$H,$L$1,base_de_dados!$C:$C,$A847,base_de_dados!$M:$M,"&lt;=2007",base_de_dados!$O:$O,"&gt;=39447")</f>
        <v>0</v>
      </c>
      <c r="K847" s="32">
        <f t="shared" si="18"/>
        <v>0</v>
      </c>
      <c r="M847" s="57"/>
      <c r="N847" s="52"/>
      <c r="O847" s="58"/>
      <c r="P847" s="58"/>
      <c r="Q847" s="58"/>
      <c r="R847" s="58"/>
      <c r="S847" s="58"/>
      <c r="T847" s="58"/>
      <c r="U847" s="58"/>
      <c r="V847" s="58"/>
      <c r="W847" s="59"/>
      <c r="X847" s="47"/>
      <c r="Y847" s="47"/>
      <c r="Z847" s="47"/>
    </row>
    <row r="848" spans="1:26" x14ac:dyDescent="0.25">
      <c r="A848" s="29">
        <v>16</v>
      </c>
      <c r="B848" s="27" t="s">
        <v>932</v>
      </c>
      <c r="C848" s="5">
        <f>SUMIFS(base_de_dados!$T:$T,base_de_dados!$B:$B,$B848,base_de_dados!$G:$G,C$61,base_de_dados!$H:$H,$L$1,base_de_dados!$C:$C,$A848,base_de_dados!$M:$M,"&lt;=2007",base_de_dados!$O:$O,"&gt;=39447")</f>
        <v>0</v>
      </c>
      <c r="D848" s="5">
        <f>SUMIFS(base_de_dados!$T:$T,base_de_dados!$B:$B,$B848,base_de_dados!$G:$G,D$61,base_de_dados!$H:$H,$L$1,base_de_dados!$C:$C,$A848,base_de_dados!$M:$M,"&lt;=2007",base_de_dados!$O:$O,"&gt;=39447")</f>
        <v>0</v>
      </c>
      <c r="E848" s="5">
        <f>SUMIFS(base_de_dados!$T:$T,base_de_dados!$B:$B,$B848,base_de_dados!$G:$G,E$61,base_de_dados!$H:$H,$L$1,base_de_dados!$C:$C,$A848,base_de_dados!$M:$M,"&lt;=2007",base_de_dados!$O:$O,"&gt;=39447")</f>
        <v>0</v>
      </c>
      <c r="F848" s="5">
        <f>SUMIFS(base_de_dados!$T:$T,base_de_dados!$B:$B,$B848,base_de_dados!$G:$G,F$61,base_de_dados!$H:$H,$L$1,base_de_dados!$C:$C,$A848,base_de_dados!$M:$M,"&lt;=2007",base_de_dados!$O:$O,"&gt;=39447")</f>
        <v>0</v>
      </c>
      <c r="G848" s="5">
        <f>SUMIFS(base_de_dados!$T:$T,base_de_dados!$B:$B,$B848,base_de_dados!$G:$G,G$61,base_de_dados!$H:$H,$L$1,base_de_dados!$C:$C,$A848,base_de_dados!$M:$M,"&lt;=2007",base_de_dados!$O:$O,"&gt;=39447")</f>
        <v>0</v>
      </c>
      <c r="H848" s="5">
        <f>SUMIFS(base_de_dados!$T:$T,base_de_dados!$B:$B,$B848,base_de_dados!$G:$G,H$61,base_de_dados!$H:$H,$L$1,base_de_dados!$C:$C,$A848,base_de_dados!$M:$M,"&lt;=2007",base_de_dados!$O:$O,"&gt;=39447")</f>
        <v>0</v>
      </c>
      <c r="I848" s="5">
        <f>SUMIFS(base_de_dados!$T:$T,base_de_dados!$B:$B,$B848,base_de_dados!$G:$G,I$61,base_de_dados!$H:$H,$L$1,base_de_dados!$C:$C,$A848,base_de_dados!$M:$M,"&lt;=2007",base_de_dados!$O:$O,"&gt;=39447")</f>
        <v>0</v>
      </c>
      <c r="J848" s="5">
        <f>SUMIFS(base_de_dados!$T:$T,base_de_dados!$B:$B,$B848,base_de_dados!$G:$G,J$61,base_de_dados!$H:$H,$L$1,base_de_dados!$C:$C,$A848,base_de_dados!$M:$M,"&lt;=2007",base_de_dados!$O:$O,"&gt;=39447")</f>
        <v>0</v>
      </c>
      <c r="K848" s="32">
        <f t="shared" si="18"/>
        <v>0</v>
      </c>
      <c r="M848" s="57"/>
      <c r="N848" s="52"/>
      <c r="O848" s="58"/>
      <c r="P848" s="58"/>
      <c r="Q848" s="58"/>
      <c r="R848" s="58"/>
      <c r="S848" s="58"/>
      <c r="T848" s="58"/>
      <c r="U848" s="58"/>
      <c r="V848" s="58"/>
      <c r="W848" s="59"/>
      <c r="X848" s="47"/>
      <c r="Y848" s="47"/>
      <c r="Z848" s="47"/>
    </row>
    <row r="849" spans="1:26" x14ac:dyDescent="0.25">
      <c r="A849" s="29">
        <v>16</v>
      </c>
      <c r="B849" s="27" t="s">
        <v>980</v>
      </c>
      <c r="C849" s="5">
        <f>SUMIFS(base_de_dados!$T:$T,base_de_dados!$B:$B,$B849,base_de_dados!$G:$G,C$61,base_de_dados!$H:$H,$L$1,base_de_dados!$C:$C,$A849,base_de_dados!$M:$M,"&lt;=2007",base_de_dados!$O:$O,"&gt;=39447")</f>
        <v>0</v>
      </c>
      <c r="D849" s="5">
        <f>SUMIFS(base_de_dados!$T:$T,base_de_dados!$B:$B,$B849,base_de_dados!$G:$G,D$61,base_de_dados!$H:$H,$L$1,base_de_dados!$C:$C,$A849,base_de_dados!$M:$M,"&lt;=2007",base_de_dados!$O:$O,"&gt;=39447")</f>
        <v>0</v>
      </c>
      <c r="E849" s="5">
        <f>SUMIFS(base_de_dados!$T:$T,base_de_dados!$B:$B,$B849,base_de_dados!$G:$G,E$61,base_de_dados!$H:$H,$L$1,base_de_dados!$C:$C,$A849,base_de_dados!$M:$M,"&lt;=2007",base_de_dados!$O:$O,"&gt;=39447")</f>
        <v>0</v>
      </c>
      <c r="F849" s="5">
        <f>SUMIFS(base_de_dados!$T:$T,base_de_dados!$B:$B,$B849,base_de_dados!$G:$G,F$61,base_de_dados!$H:$H,$L$1,base_de_dados!$C:$C,$A849,base_de_dados!$M:$M,"&lt;=2007",base_de_dados!$O:$O,"&gt;=39447")</f>
        <v>0</v>
      </c>
      <c r="G849" s="5">
        <f>SUMIFS(base_de_dados!$T:$T,base_de_dados!$B:$B,$B849,base_de_dados!$G:$G,G$61,base_de_dados!$H:$H,$L$1,base_de_dados!$C:$C,$A849,base_de_dados!$M:$M,"&lt;=2007",base_de_dados!$O:$O,"&gt;=39447")</f>
        <v>0</v>
      </c>
      <c r="H849" s="5">
        <f>SUMIFS(base_de_dados!$T:$T,base_de_dados!$B:$B,$B849,base_de_dados!$G:$G,H$61,base_de_dados!$H:$H,$L$1,base_de_dados!$C:$C,$A849,base_de_dados!$M:$M,"&lt;=2007",base_de_dados!$O:$O,"&gt;=39447")</f>
        <v>0</v>
      </c>
      <c r="I849" s="5">
        <f>SUMIFS(base_de_dados!$T:$T,base_de_dados!$B:$B,$B849,base_de_dados!$G:$G,I$61,base_de_dados!$H:$H,$L$1,base_de_dados!$C:$C,$A849,base_de_dados!$M:$M,"&lt;=2007",base_de_dados!$O:$O,"&gt;=39447")</f>
        <v>0</v>
      </c>
      <c r="J849" s="5">
        <f>SUMIFS(base_de_dados!$T:$T,base_de_dados!$B:$B,$B849,base_de_dados!$G:$G,J$61,base_de_dados!$H:$H,$L$1,base_de_dados!$C:$C,$A849,base_de_dados!$M:$M,"&lt;=2007",base_de_dados!$O:$O,"&gt;=39447")</f>
        <v>0</v>
      </c>
      <c r="K849" s="32">
        <f t="shared" si="18"/>
        <v>0</v>
      </c>
      <c r="M849" s="57"/>
      <c r="N849" s="52"/>
      <c r="O849" s="58"/>
      <c r="P849" s="58"/>
      <c r="Q849" s="58"/>
      <c r="R849" s="58"/>
      <c r="S849" s="58"/>
      <c r="T849" s="58"/>
      <c r="U849" s="58"/>
      <c r="V849" s="58"/>
      <c r="W849" s="59"/>
      <c r="X849" s="47"/>
      <c r="Y849" s="47"/>
      <c r="Z849" s="47"/>
    </row>
    <row r="850" spans="1:26" x14ac:dyDescent="0.25">
      <c r="A850" s="29">
        <v>16</v>
      </c>
      <c r="B850" s="27" t="s">
        <v>1008</v>
      </c>
      <c r="C850" s="5">
        <f>SUMIFS(base_de_dados!$T:$T,base_de_dados!$B:$B,$B850,base_de_dados!$G:$G,C$61,base_de_dados!$H:$H,$L$1,base_de_dados!$C:$C,$A850,base_de_dados!$M:$M,"&lt;=2007",base_de_dados!$O:$O,"&gt;=39447")</f>
        <v>0</v>
      </c>
      <c r="D850" s="5">
        <f>SUMIFS(base_de_dados!$T:$T,base_de_dados!$B:$B,$B850,base_de_dados!$G:$G,D$61,base_de_dados!$H:$H,$L$1,base_de_dados!$C:$C,$A850,base_de_dados!$M:$M,"&lt;=2007",base_de_dados!$O:$O,"&gt;=39447")</f>
        <v>0</v>
      </c>
      <c r="E850" s="5">
        <f>SUMIFS(base_de_dados!$T:$T,base_de_dados!$B:$B,$B850,base_de_dados!$G:$G,E$61,base_de_dados!$H:$H,$L$1,base_de_dados!$C:$C,$A850,base_de_dados!$M:$M,"&lt;=2007",base_de_dados!$O:$O,"&gt;=39447")</f>
        <v>0</v>
      </c>
      <c r="F850" s="5">
        <f>SUMIFS(base_de_dados!$T:$T,base_de_dados!$B:$B,$B850,base_de_dados!$G:$G,F$61,base_de_dados!$H:$H,$L$1,base_de_dados!$C:$C,$A850,base_de_dados!$M:$M,"&lt;=2007",base_de_dados!$O:$O,"&gt;=39447")</f>
        <v>0</v>
      </c>
      <c r="G850" s="5">
        <f>SUMIFS(base_de_dados!$T:$T,base_de_dados!$B:$B,$B850,base_de_dados!$G:$G,G$61,base_de_dados!$H:$H,$L$1,base_de_dados!$C:$C,$A850,base_de_dados!$M:$M,"&lt;=2007",base_de_dados!$O:$O,"&gt;=39447")</f>
        <v>0</v>
      </c>
      <c r="H850" s="5">
        <f>SUMIFS(base_de_dados!$T:$T,base_de_dados!$B:$B,$B850,base_de_dados!$G:$G,H$61,base_de_dados!$H:$H,$L$1,base_de_dados!$C:$C,$A850,base_de_dados!$M:$M,"&lt;=2007",base_de_dados!$O:$O,"&gt;=39447")</f>
        <v>0</v>
      </c>
      <c r="I850" s="5">
        <f>SUMIFS(base_de_dados!$T:$T,base_de_dados!$B:$B,$B850,base_de_dados!$G:$G,I$61,base_de_dados!$H:$H,$L$1,base_de_dados!$C:$C,$A850,base_de_dados!$M:$M,"&lt;=2007",base_de_dados!$O:$O,"&gt;=39447")</f>
        <v>0</v>
      </c>
      <c r="J850" s="5">
        <f>SUMIFS(base_de_dados!$T:$T,base_de_dados!$B:$B,$B850,base_de_dados!$G:$G,J$61,base_de_dados!$H:$H,$L$1,base_de_dados!$C:$C,$A850,base_de_dados!$M:$M,"&lt;=2007",base_de_dados!$O:$O,"&gt;=39447")</f>
        <v>0</v>
      </c>
      <c r="K850" s="32">
        <f t="shared" si="18"/>
        <v>0</v>
      </c>
      <c r="M850" s="57"/>
      <c r="N850" s="52"/>
      <c r="O850" s="58"/>
      <c r="P850" s="58"/>
      <c r="Q850" s="58"/>
      <c r="R850" s="58"/>
      <c r="S850" s="58"/>
      <c r="T850" s="58"/>
      <c r="U850" s="58"/>
      <c r="V850" s="58"/>
      <c r="W850" s="59"/>
      <c r="X850" s="47"/>
      <c r="Y850" s="47"/>
      <c r="Z850" s="47"/>
    </row>
    <row r="851" spans="1:26" x14ac:dyDescent="0.25">
      <c r="A851" s="29">
        <v>16</v>
      </c>
      <c r="B851" s="27" t="s">
        <v>1040</v>
      </c>
      <c r="C851" s="5">
        <f>SUMIFS(base_de_dados!$T:$T,base_de_dados!$B:$B,$B851,base_de_dados!$G:$G,C$61,base_de_dados!$H:$H,$L$1,base_de_dados!$C:$C,$A851,base_de_dados!$M:$M,"&lt;=2007",base_de_dados!$O:$O,"&gt;=39447")</f>
        <v>0</v>
      </c>
      <c r="D851" s="5">
        <f>SUMIFS(base_de_dados!$T:$T,base_de_dados!$B:$B,$B851,base_de_dados!$G:$G,D$61,base_de_dados!$H:$H,$L$1,base_de_dados!$C:$C,$A851,base_de_dados!$M:$M,"&lt;=2007",base_de_dados!$O:$O,"&gt;=39447")</f>
        <v>0</v>
      </c>
      <c r="E851" s="5">
        <f>SUMIFS(base_de_dados!$T:$T,base_de_dados!$B:$B,$B851,base_de_dados!$G:$G,E$61,base_de_dados!$H:$H,$L$1,base_de_dados!$C:$C,$A851,base_de_dados!$M:$M,"&lt;=2007",base_de_dados!$O:$O,"&gt;=39447")</f>
        <v>0</v>
      </c>
      <c r="F851" s="5">
        <f>SUMIFS(base_de_dados!$T:$T,base_de_dados!$B:$B,$B851,base_de_dados!$G:$G,F$61,base_de_dados!$H:$H,$L$1,base_de_dados!$C:$C,$A851,base_de_dados!$M:$M,"&lt;=2007",base_de_dados!$O:$O,"&gt;=39447")</f>
        <v>0</v>
      </c>
      <c r="G851" s="5">
        <f>SUMIFS(base_de_dados!$T:$T,base_de_dados!$B:$B,$B851,base_de_dados!$G:$G,G$61,base_de_dados!$H:$H,$L$1,base_de_dados!$C:$C,$A851,base_de_dados!$M:$M,"&lt;=2007",base_de_dados!$O:$O,"&gt;=39447")</f>
        <v>0</v>
      </c>
      <c r="H851" s="5">
        <f>SUMIFS(base_de_dados!$T:$T,base_de_dados!$B:$B,$B851,base_de_dados!$G:$G,H$61,base_de_dados!$H:$H,$L$1,base_de_dados!$C:$C,$A851,base_de_dados!$M:$M,"&lt;=2007",base_de_dados!$O:$O,"&gt;=39447")</f>
        <v>0</v>
      </c>
      <c r="I851" s="5">
        <f>SUMIFS(base_de_dados!$T:$T,base_de_dados!$B:$B,$B851,base_de_dados!$G:$G,I$61,base_de_dados!$H:$H,$L$1,base_de_dados!$C:$C,$A851,base_de_dados!$M:$M,"&lt;=2007",base_de_dados!$O:$O,"&gt;=39447")</f>
        <v>0</v>
      </c>
      <c r="J851" s="5">
        <f>SUMIFS(base_de_dados!$T:$T,base_de_dados!$B:$B,$B851,base_de_dados!$G:$G,J$61,base_de_dados!$H:$H,$L$1,base_de_dados!$C:$C,$A851,base_de_dados!$M:$M,"&lt;=2007",base_de_dados!$O:$O,"&gt;=39447")</f>
        <v>0</v>
      </c>
      <c r="K851" s="32">
        <f t="shared" si="18"/>
        <v>0</v>
      </c>
      <c r="M851" s="57"/>
      <c r="N851" s="52"/>
      <c r="O851" s="58"/>
      <c r="P851" s="58"/>
      <c r="Q851" s="58"/>
      <c r="R851" s="58"/>
      <c r="S851" s="58"/>
      <c r="T851" s="58"/>
      <c r="U851" s="58"/>
      <c r="V851" s="58"/>
      <c r="W851" s="59"/>
      <c r="X851" s="47"/>
      <c r="Y851" s="47"/>
      <c r="Z851" s="47"/>
    </row>
    <row r="852" spans="1:26" x14ac:dyDescent="0.25">
      <c r="A852" s="29">
        <v>16</v>
      </c>
      <c r="B852" s="27" t="s">
        <v>1092</v>
      </c>
      <c r="C852" s="5">
        <f>SUMIFS(base_de_dados!$T:$T,base_de_dados!$B:$B,$B852,base_de_dados!$G:$G,C$61,base_de_dados!$H:$H,$L$1,base_de_dados!$C:$C,$A852,base_de_dados!$M:$M,"&lt;=2007",base_de_dados!$O:$O,"&gt;=39447")</f>
        <v>0</v>
      </c>
      <c r="D852" s="5">
        <f>SUMIFS(base_de_dados!$T:$T,base_de_dados!$B:$B,$B852,base_de_dados!$G:$G,D$61,base_de_dados!$H:$H,$L$1,base_de_dados!$C:$C,$A852,base_de_dados!$M:$M,"&lt;=2007",base_de_dados!$O:$O,"&gt;=39447")</f>
        <v>0</v>
      </c>
      <c r="E852" s="5">
        <f>SUMIFS(base_de_dados!$T:$T,base_de_dados!$B:$B,$B852,base_de_dados!$G:$G,E$61,base_de_dados!$H:$H,$L$1,base_de_dados!$C:$C,$A852,base_de_dados!$M:$M,"&lt;=2007",base_de_dados!$O:$O,"&gt;=39447")</f>
        <v>0</v>
      </c>
      <c r="F852" s="5">
        <f>SUMIFS(base_de_dados!$T:$T,base_de_dados!$B:$B,$B852,base_de_dados!$G:$G,F$61,base_de_dados!$H:$H,$L$1,base_de_dados!$C:$C,$A852,base_de_dados!$M:$M,"&lt;=2007",base_de_dados!$O:$O,"&gt;=39447")</f>
        <v>0</v>
      </c>
      <c r="G852" s="5">
        <f>SUMIFS(base_de_dados!$T:$T,base_de_dados!$B:$B,$B852,base_de_dados!$G:$G,G$61,base_de_dados!$H:$H,$L$1,base_de_dados!$C:$C,$A852,base_de_dados!$M:$M,"&lt;=2007",base_de_dados!$O:$O,"&gt;=39447")</f>
        <v>0</v>
      </c>
      <c r="H852" s="5">
        <f>SUMIFS(base_de_dados!$T:$T,base_de_dados!$B:$B,$B852,base_de_dados!$G:$G,H$61,base_de_dados!$H:$H,$L$1,base_de_dados!$C:$C,$A852,base_de_dados!$M:$M,"&lt;=2007",base_de_dados!$O:$O,"&gt;=39447")</f>
        <v>0</v>
      </c>
      <c r="I852" s="5">
        <f>SUMIFS(base_de_dados!$T:$T,base_de_dados!$B:$B,$B852,base_de_dados!$G:$G,I$61,base_de_dados!$H:$H,$L$1,base_de_dados!$C:$C,$A852,base_de_dados!$M:$M,"&lt;=2007",base_de_dados!$O:$O,"&gt;=39447")</f>
        <v>0</v>
      </c>
      <c r="J852" s="5">
        <f>SUMIFS(base_de_dados!$T:$T,base_de_dados!$B:$B,$B852,base_de_dados!$G:$G,J$61,base_de_dados!$H:$H,$L$1,base_de_dados!$C:$C,$A852,base_de_dados!$M:$M,"&lt;=2007",base_de_dados!$O:$O,"&gt;=39447")</f>
        <v>0</v>
      </c>
      <c r="K852" s="32">
        <f t="shared" si="18"/>
        <v>0</v>
      </c>
      <c r="M852" s="57"/>
      <c r="N852" s="52"/>
      <c r="O852" s="58"/>
      <c r="P852" s="58"/>
      <c r="Q852" s="58"/>
      <c r="R852" s="58"/>
      <c r="S852" s="58"/>
      <c r="T852" s="58"/>
      <c r="U852" s="58"/>
      <c r="V852" s="58"/>
      <c r="W852" s="59"/>
      <c r="X852" s="47"/>
      <c r="Y852" s="47"/>
      <c r="Z852" s="47"/>
    </row>
    <row r="853" spans="1:26" x14ac:dyDescent="0.25">
      <c r="A853" s="29">
        <v>16</v>
      </c>
      <c r="B853" s="27" t="s">
        <v>1116</v>
      </c>
      <c r="C853" s="5">
        <f>SUMIFS(base_de_dados!$T:$T,base_de_dados!$B:$B,$B853,base_de_dados!$G:$G,C$61,base_de_dados!$H:$H,$L$1,base_de_dados!$C:$C,$A853,base_de_dados!$M:$M,"&lt;=2007",base_de_dados!$O:$O,"&gt;=39447")</f>
        <v>0</v>
      </c>
      <c r="D853" s="5">
        <f>SUMIFS(base_de_dados!$T:$T,base_de_dados!$B:$B,$B853,base_de_dados!$G:$G,D$61,base_de_dados!$H:$H,$L$1,base_de_dados!$C:$C,$A853,base_de_dados!$M:$M,"&lt;=2007",base_de_dados!$O:$O,"&gt;=39447")</f>
        <v>0</v>
      </c>
      <c r="E853" s="5">
        <f>SUMIFS(base_de_dados!$T:$T,base_de_dados!$B:$B,$B853,base_de_dados!$G:$G,E$61,base_de_dados!$H:$H,$L$1,base_de_dados!$C:$C,$A853,base_de_dados!$M:$M,"&lt;=2007",base_de_dados!$O:$O,"&gt;=39447")</f>
        <v>0</v>
      </c>
      <c r="F853" s="5">
        <f>SUMIFS(base_de_dados!$T:$T,base_de_dados!$B:$B,$B853,base_de_dados!$G:$G,F$61,base_de_dados!$H:$H,$L$1,base_de_dados!$C:$C,$A853,base_de_dados!$M:$M,"&lt;=2007",base_de_dados!$O:$O,"&gt;=39447")</f>
        <v>0</v>
      </c>
      <c r="G853" s="5">
        <f>SUMIFS(base_de_dados!$T:$T,base_de_dados!$B:$B,$B853,base_de_dados!$G:$G,G$61,base_de_dados!$H:$H,$L$1,base_de_dados!$C:$C,$A853,base_de_dados!$M:$M,"&lt;=2007",base_de_dados!$O:$O,"&gt;=39447")</f>
        <v>0</v>
      </c>
      <c r="H853" s="5">
        <f>SUMIFS(base_de_dados!$T:$T,base_de_dados!$B:$B,$B853,base_de_dados!$G:$G,H$61,base_de_dados!$H:$H,$L$1,base_de_dados!$C:$C,$A853,base_de_dados!$M:$M,"&lt;=2007",base_de_dados!$O:$O,"&gt;=39447")</f>
        <v>0</v>
      </c>
      <c r="I853" s="5">
        <f>SUMIFS(base_de_dados!$T:$T,base_de_dados!$B:$B,$B853,base_de_dados!$G:$G,I$61,base_de_dados!$H:$H,$L$1,base_de_dados!$C:$C,$A853,base_de_dados!$M:$M,"&lt;=2007",base_de_dados!$O:$O,"&gt;=39447")</f>
        <v>0</v>
      </c>
      <c r="J853" s="5">
        <f>SUMIFS(base_de_dados!$T:$T,base_de_dados!$B:$B,$B853,base_de_dados!$G:$G,J$61,base_de_dados!$H:$H,$L$1,base_de_dados!$C:$C,$A853,base_de_dados!$M:$M,"&lt;=2007",base_de_dados!$O:$O,"&gt;=39447")</f>
        <v>0</v>
      </c>
      <c r="K853" s="32">
        <f t="shared" si="18"/>
        <v>0</v>
      </c>
      <c r="M853" s="57"/>
      <c r="N853" s="52"/>
      <c r="O853" s="58"/>
      <c r="P853" s="58"/>
      <c r="Q853" s="58"/>
      <c r="R853" s="58"/>
      <c r="S853" s="58"/>
      <c r="T853" s="58"/>
      <c r="U853" s="58"/>
      <c r="V853" s="58"/>
      <c r="W853" s="59"/>
      <c r="X853" s="47"/>
      <c r="Y853" s="47"/>
      <c r="Z853" s="47"/>
    </row>
    <row r="854" spans="1:26" x14ac:dyDescent="0.25">
      <c r="A854" s="29">
        <v>17</v>
      </c>
      <c r="B854" s="27" t="s">
        <v>650</v>
      </c>
      <c r="C854" s="5">
        <f>SUMIFS(base_de_dados!$T:$T,base_de_dados!$B:$B,$B854,base_de_dados!$G:$G,C$61,base_de_dados!$H:$H,$L$1,base_de_dados!$C:$C,$A854,base_de_dados!$M:$M,"&lt;=2007",base_de_dados!$O:$O,"&gt;=39447")</f>
        <v>0</v>
      </c>
      <c r="D854" s="5">
        <f>SUMIFS(base_de_dados!$T:$T,base_de_dados!$B:$B,$B854,base_de_dados!$G:$G,D$61,base_de_dados!$H:$H,$L$1,base_de_dados!$C:$C,$A854,base_de_dados!$M:$M,"&lt;=2007",base_de_dados!$O:$O,"&gt;=39447")</f>
        <v>0</v>
      </c>
      <c r="E854" s="5">
        <f>SUMIFS(base_de_dados!$T:$T,base_de_dados!$B:$B,$B854,base_de_dados!$G:$G,E$61,base_de_dados!$H:$H,$L$1,base_de_dados!$C:$C,$A854,base_de_dados!$M:$M,"&lt;=2007",base_de_dados!$O:$O,"&gt;=39447")</f>
        <v>0</v>
      </c>
      <c r="F854" s="5">
        <f>SUMIFS(base_de_dados!$T:$T,base_de_dados!$B:$B,$B854,base_de_dados!$G:$G,F$61,base_de_dados!$H:$H,$L$1,base_de_dados!$C:$C,$A854,base_de_dados!$M:$M,"&lt;=2007",base_de_dados!$O:$O,"&gt;=39447")</f>
        <v>0</v>
      </c>
      <c r="G854" s="5">
        <f>SUMIFS(base_de_dados!$T:$T,base_de_dados!$B:$B,$B854,base_de_dados!$G:$G,G$61,base_de_dados!$H:$H,$L$1,base_de_dados!$C:$C,$A854,base_de_dados!$M:$M,"&lt;=2007",base_de_dados!$O:$O,"&gt;=39447")</f>
        <v>0</v>
      </c>
      <c r="H854" s="5">
        <f>SUMIFS(base_de_dados!$T:$T,base_de_dados!$B:$B,$B854,base_de_dados!$G:$G,H$61,base_de_dados!$H:$H,$L$1,base_de_dados!$C:$C,$A854,base_de_dados!$M:$M,"&lt;=2007",base_de_dados!$O:$O,"&gt;=39447")</f>
        <v>0</v>
      </c>
      <c r="I854" s="5">
        <f>SUMIFS(base_de_dados!$T:$T,base_de_dados!$B:$B,$B854,base_de_dados!$G:$G,I$61,base_de_dados!$H:$H,$L$1,base_de_dados!$C:$C,$A854,base_de_dados!$M:$M,"&lt;=2007",base_de_dados!$O:$O,"&gt;=39447")</f>
        <v>0</v>
      </c>
      <c r="J854" s="5">
        <f>SUMIFS(base_de_dados!$T:$T,base_de_dados!$B:$B,$B854,base_de_dados!$G:$G,J$61,base_de_dados!$H:$H,$L$1,base_de_dados!$C:$C,$A854,base_de_dados!$M:$M,"&lt;=2007",base_de_dados!$O:$O,"&gt;=39447")</f>
        <v>0</v>
      </c>
      <c r="K854" s="32">
        <f t="shared" si="18"/>
        <v>0</v>
      </c>
      <c r="M854" s="57"/>
      <c r="N854" s="52"/>
      <c r="O854" s="58"/>
      <c r="P854" s="58"/>
      <c r="Q854" s="58"/>
      <c r="R854" s="58"/>
      <c r="S854" s="58"/>
      <c r="T854" s="58"/>
      <c r="U854" s="58"/>
      <c r="V854" s="58"/>
      <c r="W854" s="59"/>
      <c r="X854" s="47"/>
      <c r="Y854" s="47"/>
      <c r="Z854" s="47"/>
    </row>
    <row r="855" spans="1:26" x14ac:dyDescent="0.25">
      <c r="A855" s="29">
        <v>17</v>
      </c>
      <c r="B855" s="27" t="s">
        <v>698</v>
      </c>
      <c r="C855" s="5">
        <f>SUMIFS(base_de_dados!$T:$T,base_de_dados!$B:$B,$B855,base_de_dados!$G:$G,C$61,base_de_dados!$H:$H,$L$1,base_de_dados!$C:$C,$A855,base_de_dados!$M:$M,"&lt;=2007",base_de_dados!$O:$O,"&gt;=39447")</f>
        <v>0</v>
      </c>
      <c r="D855" s="5">
        <f>SUMIFS(base_de_dados!$T:$T,base_de_dados!$B:$B,$B855,base_de_dados!$G:$G,D$61,base_de_dados!$H:$H,$L$1,base_de_dados!$C:$C,$A855,base_de_dados!$M:$M,"&lt;=2007",base_de_dados!$O:$O,"&gt;=39447")</f>
        <v>0</v>
      </c>
      <c r="E855" s="5">
        <f>SUMIFS(base_de_dados!$T:$T,base_de_dados!$B:$B,$B855,base_de_dados!$G:$G,E$61,base_de_dados!$H:$H,$L$1,base_de_dados!$C:$C,$A855,base_de_dados!$M:$M,"&lt;=2007",base_de_dados!$O:$O,"&gt;=39447")</f>
        <v>0</v>
      </c>
      <c r="F855" s="5">
        <f>SUMIFS(base_de_dados!$T:$T,base_de_dados!$B:$B,$B855,base_de_dados!$G:$G,F$61,base_de_dados!$H:$H,$L$1,base_de_dados!$C:$C,$A855,base_de_dados!$M:$M,"&lt;=2007",base_de_dados!$O:$O,"&gt;=39447")</f>
        <v>0</v>
      </c>
      <c r="G855" s="5">
        <f>SUMIFS(base_de_dados!$T:$T,base_de_dados!$B:$B,$B855,base_de_dados!$G:$G,G$61,base_de_dados!$H:$H,$L$1,base_de_dados!$C:$C,$A855,base_de_dados!$M:$M,"&lt;=2007",base_de_dados!$O:$O,"&gt;=39447")</f>
        <v>0</v>
      </c>
      <c r="H855" s="5">
        <f>SUMIFS(base_de_dados!$T:$T,base_de_dados!$B:$B,$B855,base_de_dados!$G:$G,H$61,base_de_dados!$H:$H,$L$1,base_de_dados!$C:$C,$A855,base_de_dados!$M:$M,"&lt;=2007",base_de_dados!$O:$O,"&gt;=39447")</f>
        <v>0</v>
      </c>
      <c r="I855" s="5">
        <f>SUMIFS(base_de_dados!$T:$T,base_de_dados!$B:$B,$B855,base_de_dados!$G:$G,I$61,base_de_dados!$H:$H,$L$1,base_de_dados!$C:$C,$A855,base_de_dados!$M:$M,"&lt;=2007",base_de_dados!$O:$O,"&gt;=39447")</f>
        <v>0</v>
      </c>
      <c r="J855" s="5">
        <f>SUMIFS(base_de_dados!$T:$T,base_de_dados!$B:$B,$B855,base_de_dados!$G:$G,J$61,base_de_dados!$H:$H,$L$1,base_de_dados!$C:$C,$A855,base_de_dados!$M:$M,"&lt;=2007",base_de_dados!$O:$O,"&gt;=39447")</f>
        <v>0</v>
      </c>
      <c r="K855" s="32">
        <f t="shared" si="18"/>
        <v>0</v>
      </c>
      <c r="M855" s="57"/>
      <c r="N855" s="52"/>
      <c r="O855" s="58"/>
      <c r="P855" s="58"/>
      <c r="Q855" s="58"/>
      <c r="R855" s="58"/>
      <c r="S855" s="58"/>
      <c r="T855" s="58"/>
      <c r="U855" s="58"/>
      <c r="V855" s="58"/>
      <c r="W855" s="59"/>
      <c r="X855" s="47"/>
      <c r="Y855" s="47"/>
      <c r="Z855" s="47"/>
    </row>
    <row r="856" spans="1:26" x14ac:dyDescent="0.25">
      <c r="A856" s="29">
        <v>17</v>
      </c>
      <c r="B856" s="27" t="s">
        <v>712</v>
      </c>
      <c r="C856" s="5">
        <f>SUMIFS(base_de_dados!$T:$T,base_de_dados!$B:$B,$B856,base_de_dados!$G:$G,C$61,base_de_dados!$H:$H,$L$1,base_de_dados!$C:$C,$A856,base_de_dados!$M:$M,"&lt;=2007",base_de_dados!$O:$O,"&gt;=39447")</f>
        <v>0</v>
      </c>
      <c r="D856" s="5">
        <f>SUMIFS(base_de_dados!$T:$T,base_de_dados!$B:$B,$B856,base_de_dados!$G:$G,D$61,base_de_dados!$H:$H,$L$1,base_de_dados!$C:$C,$A856,base_de_dados!$M:$M,"&lt;=2007",base_de_dados!$O:$O,"&gt;=39447")</f>
        <v>0</v>
      </c>
      <c r="E856" s="5">
        <f>SUMIFS(base_de_dados!$T:$T,base_de_dados!$B:$B,$B856,base_de_dados!$G:$G,E$61,base_de_dados!$H:$H,$L$1,base_de_dados!$C:$C,$A856,base_de_dados!$M:$M,"&lt;=2007",base_de_dados!$O:$O,"&gt;=39447")</f>
        <v>0</v>
      </c>
      <c r="F856" s="5">
        <f>SUMIFS(base_de_dados!$T:$T,base_de_dados!$B:$B,$B856,base_de_dados!$G:$G,F$61,base_de_dados!$H:$H,$L$1,base_de_dados!$C:$C,$A856,base_de_dados!$M:$M,"&lt;=2007",base_de_dados!$O:$O,"&gt;=39447")</f>
        <v>0</v>
      </c>
      <c r="G856" s="5">
        <f>SUMIFS(base_de_dados!$T:$T,base_de_dados!$B:$B,$B856,base_de_dados!$G:$G,G$61,base_de_dados!$H:$H,$L$1,base_de_dados!$C:$C,$A856,base_de_dados!$M:$M,"&lt;=2007",base_de_dados!$O:$O,"&gt;=39447")</f>
        <v>0</v>
      </c>
      <c r="H856" s="5">
        <f>SUMIFS(base_de_dados!$T:$T,base_de_dados!$B:$B,$B856,base_de_dados!$G:$G,H$61,base_de_dados!$H:$H,$L$1,base_de_dados!$C:$C,$A856,base_de_dados!$M:$M,"&lt;=2007",base_de_dados!$O:$O,"&gt;=39447")</f>
        <v>0</v>
      </c>
      <c r="I856" s="5">
        <f>SUMIFS(base_de_dados!$T:$T,base_de_dados!$B:$B,$B856,base_de_dados!$G:$G,I$61,base_de_dados!$H:$H,$L$1,base_de_dados!$C:$C,$A856,base_de_dados!$M:$M,"&lt;=2007",base_de_dados!$O:$O,"&gt;=39447")</f>
        <v>0</v>
      </c>
      <c r="J856" s="5">
        <f>SUMIFS(base_de_dados!$T:$T,base_de_dados!$B:$B,$B856,base_de_dados!$G:$G,J$61,base_de_dados!$H:$H,$L$1,base_de_dados!$C:$C,$A856,base_de_dados!$M:$M,"&lt;=2007",base_de_dados!$O:$O,"&gt;=39447")</f>
        <v>0</v>
      </c>
      <c r="K856" s="32">
        <f t="shared" si="18"/>
        <v>0</v>
      </c>
      <c r="M856" s="57"/>
      <c r="N856" s="52"/>
      <c r="O856" s="58"/>
      <c r="P856" s="58"/>
      <c r="Q856" s="58"/>
      <c r="R856" s="58"/>
      <c r="S856" s="58"/>
      <c r="T856" s="58"/>
      <c r="U856" s="58"/>
      <c r="V856" s="58"/>
      <c r="W856" s="59"/>
      <c r="X856" s="47"/>
      <c r="Y856" s="47"/>
      <c r="Z856" s="47"/>
    </row>
    <row r="857" spans="1:26" x14ac:dyDescent="0.25">
      <c r="A857" s="29">
        <v>17</v>
      </c>
      <c r="B857" s="27" t="s">
        <v>713</v>
      </c>
      <c r="C857" s="5">
        <f>SUMIFS(base_de_dados!$T:$T,base_de_dados!$B:$B,$B857,base_de_dados!$G:$G,C$61,base_de_dados!$H:$H,$L$1,base_de_dados!$C:$C,$A857,base_de_dados!$M:$M,"&lt;=2007",base_de_dados!$O:$O,"&gt;=39447")</f>
        <v>0</v>
      </c>
      <c r="D857" s="5">
        <f>SUMIFS(base_de_dados!$T:$T,base_de_dados!$B:$B,$B857,base_de_dados!$G:$G,D$61,base_de_dados!$H:$H,$L$1,base_de_dados!$C:$C,$A857,base_de_dados!$M:$M,"&lt;=2007",base_de_dados!$O:$O,"&gt;=39447")</f>
        <v>0</v>
      </c>
      <c r="E857" s="5">
        <f>SUMIFS(base_de_dados!$T:$T,base_de_dados!$B:$B,$B857,base_de_dados!$G:$G,E$61,base_de_dados!$H:$H,$L$1,base_de_dados!$C:$C,$A857,base_de_dados!$M:$M,"&lt;=2007",base_de_dados!$O:$O,"&gt;=39447")</f>
        <v>0</v>
      </c>
      <c r="F857" s="5">
        <f>SUMIFS(base_de_dados!$T:$T,base_de_dados!$B:$B,$B857,base_de_dados!$G:$G,F$61,base_de_dados!$H:$H,$L$1,base_de_dados!$C:$C,$A857,base_de_dados!$M:$M,"&lt;=2007",base_de_dados!$O:$O,"&gt;=39447")</f>
        <v>0</v>
      </c>
      <c r="G857" s="5">
        <f>SUMIFS(base_de_dados!$T:$T,base_de_dados!$B:$B,$B857,base_de_dados!$G:$G,G$61,base_de_dados!$H:$H,$L$1,base_de_dados!$C:$C,$A857,base_de_dados!$M:$M,"&lt;=2007",base_de_dados!$O:$O,"&gt;=39447")</f>
        <v>0</v>
      </c>
      <c r="H857" s="5">
        <f>SUMIFS(base_de_dados!$T:$T,base_de_dados!$B:$B,$B857,base_de_dados!$G:$G,H$61,base_de_dados!$H:$H,$L$1,base_de_dados!$C:$C,$A857,base_de_dados!$M:$M,"&lt;=2007",base_de_dados!$O:$O,"&gt;=39447")</f>
        <v>0</v>
      </c>
      <c r="I857" s="5">
        <f>SUMIFS(base_de_dados!$T:$T,base_de_dados!$B:$B,$B857,base_de_dados!$G:$G,I$61,base_de_dados!$H:$H,$L$1,base_de_dados!$C:$C,$A857,base_de_dados!$M:$M,"&lt;=2007",base_de_dados!$O:$O,"&gt;=39447")</f>
        <v>0</v>
      </c>
      <c r="J857" s="5">
        <f>SUMIFS(base_de_dados!$T:$T,base_de_dados!$B:$B,$B857,base_de_dados!$G:$G,J$61,base_de_dados!$H:$H,$L$1,base_de_dados!$C:$C,$A857,base_de_dados!$M:$M,"&lt;=2007",base_de_dados!$O:$O,"&gt;=39447")</f>
        <v>0</v>
      </c>
      <c r="K857" s="32">
        <f t="shared" si="18"/>
        <v>0</v>
      </c>
      <c r="M857" s="57"/>
      <c r="N857" s="52"/>
      <c r="O857" s="58"/>
      <c r="P857" s="58"/>
      <c r="Q857" s="58"/>
      <c r="R857" s="58"/>
      <c r="S857" s="58"/>
      <c r="T857" s="58"/>
      <c r="U857" s="58"/>
      <c r="V857" s="58"/>
      <c r="W857" s="59"/>
      <c r="X857" s="47"/>
      <c r="Y857" s="47"/>
      <c r="Z857" s="47"/>
    </row>
    <row r="858" spans="1:26" x14ac:dyDescent="0.25">
      <c r="A858" s="29">
        <v>17</v>
      </c>
      <c r="B858" s="27" t="s">
        <v>797</v>
      </c>
      <c r="C858" s="5">
        <f>SUMIFS(base_de_dados!$T:$T,base_de_dados!$B:$B,$B858,base_de_dados!$G:$G,C$61,base_de_dados!$H:$H,$L$1,base_de_dados!$C:$C,$A858,base_de_dados!$M:$M,"&lt;=2007",base_de_dados!$O:$O,"&gt;=39447")</f>
        <v>0</v>
      </c>
      <c r="D858" s="5">
        <f>SUMIFS(base_de_dados!$T:$T,base_de_dados!$B:$B,$B858,base_de_dados!$G:$G,D$61,base_de_dados!$H:$H,$L$1,base_de_dados!$C:$C,$A858,base_de_dados!$M:$M,"&lt;=2007",base_de_dados!$O:$O,"&gt;=39447")</f>
        <v>0</v>
      </c>
      <c r="E858" s="5">
        <f>SUMIFS(base_de_dados!$T:$T,base_de_dados!$B:$B,$B858,base_de_dados!$G:$G,E$61,base_de_dados!$H:$H,$L$1,base_de_dados!$C:$C,$A858,base_de_dados!$M:$M,"&lt;=2007",base_de_dados!$O:$O,"&gt;=39447")</f>
        <v>0</v>
      </c>
      <c r="F858" s="5">
        <f>SUMIFS(base_de_dados!$T:$T,base_de_dados!$B:$B,$B858,base_de_dados!$G:$G,F$61,base_de_dados!$H:$H,$L$1,base_de_dados!$C:$C,$A858,base_de_dados!$M:$M,"&lt;=2007",base_de_dados!$O:$O,"&gt;=39447")</f>
        <v>0</v>
      </c>
      <c r="G858" s="5">
        <f>SUMIFS(base_de_dados!$T:$T,base_de_dados!$B:$B,$B858,base_de_dados!$G:$G,G$61,base_de_dados!$H:$H,$L$1,base_de_dados!$C:$C,$A858,base_de_dados!$M:$M,"&lt;=2007",base_de_dados!$O:$O,"&gt;=39447")</f>
        <v>0</v>
      </c>
      <c r="H858" s="5">
        <f>SUMIFS(base_de_dados!$T:$T,base_de_dados!$B:$B,$B858,base_de_dados!$G:$G,H$61,base_de_dados!$H:$H,$L$1,base_de_dados!$C:$C,$A858,base_de_dados!$M:$M,"&lt;=2007",base_de_dados!$O:$O,"&gt;=39447")</f>
        <v>0</v>
      </c>
      <c r="I858" s="5">
        <f>SUMIFS(base_de_dados!$T:$T,base_de_dados!$B:$B,$B858,base_de_dados!$G:$G,I$61,base_de_dados!$H:$H,$L$1,base_de_dados!$C:$C,$A858,base_de_dados!$M:$M,"&lt;=2007",base_de_dados!$O:$O,"&gt;=39447")</f>
        <v>0</v>
      </c>
      <c r="J858" s="5">
        <f>SUMIFS(base_de_dados!$T:$T,base_de_dados!$B:$B,$B858,base_de_dados!$G:$G,J$61,base_de_dados!$H:$H,$L$1,base_de_dados!$C:$C,$A858,base_de_dados!$M:$M,"&lt;=2007",base_de_dados!$O:$O,"&gt;=39447")</f>
        <v>0</v>
      </c>
      <c r="K858" s="32">
        <f t="shared" si="18"/>
        <v>0</v>
      </c>
      <c r="M858" s="57"/>
      <c r="N858" s="52"/>
      <c r="O858" s="58"/>
      <c r="P858" s="58"/>
      <c r="Q858" s="58"/>
      <c r="R858" s="58"/>
      <c r="S858" s="58"/>
      <c r="T858" s="58"/>
      <c r="U858" s="58"/>
      <c r="V858" s="58"/>
      <c r="W858" s="59"/>
      <c r="X858" s="47"/>
      <c r="Y858" s="47"/>
      <c r="Z858" s="47"/>
    </row>
    <row r="859" spans="1:26" x14ac:dyDescent="0.25">
      <c r="A859" s="29">
        <v>17</v>
      </c>
      <c r="B859" s="27" t="s">
        <v>485</v>
      </c>
      <c r="C859" s="5">
        <f>SUMIFS(base_de_dados!$T:$T,base_de_dados!$B:$B,$B859,base_de_dados!$G:$G,C$61,base_de_dados!$H:$H,$L$1,base_de_dados!$C:$C,$A859,base_de_dados!$M:$M,"&lt;=2007",base_de_dados!$O:$O,"&gt;=39447")</f>
        <v>0</v>
      </c>
      <c r="D859" s="5">
        <f>SUMIFS(base_de_dados!$T:$T,base_de_dados!$B:$B,$B859,base_de_dados!$G:$G,D$61,base_de_dados!$H:$H,$L$1,base_de_dados!$C:$C,$A859,base_de_dados!$M:$M,"&lt;=2007",base_de_dados!$O:$O,"&gt;=39447")</f>
        <v>0</v>
      </c>
      <c r="E859" s="5">
        <f>SUMIFS(base_de_dados!$T:$T,base_de_dados!$B:$B,$B859,base_de_dados!$G:$G,E$61,base_de_dados!$H:$H,$L$1,base_de_dados!$C:$C,$A859,base_de_dados!$M:$M,"&lt;=2007",base_de_dados!$O:$O,"&gt;=39447")</f>
        <v>0</v>
      </c>
      <c r="F859" s="5">
        <f>SUMIFS(base_de_dados!$T:$T,base_de_dados!$B:$B,$B859,base_de_dados!$G:$G,F$61,base_de_dados!$H:$H,$L$1,base_de_dados!$C:$C,$A859,base_de_dados!$M:$M,"&lt;=2007",base_de_dados!$O:$O,"&gt;=39447")</f>
        <v>0</v>
      </c>
      <c r="G859" s="5">
        <f>SUMIFS(base_de_dados!$T:$T,base_de_dados!$B:$B,$B859,base_de_dados!$G:$G,G$61,base_de_dados!$H:$H,$L$1,base_de_dados!$C:$C,$A859,base_de_dados!$M:$M,"&lt;=2007",base_de_dados!$O:$O,"&gt;=39447")</f>
        <v>0</v>
      </c>
      <c r="H859" s="5">
        <f>SUMIFS(base_de_dados!$T:$T,base_de_dados!$B:$B,$B859,base_de_dados!$G:$G,H$61,base_de_dados!$H:$H,$L$1,base_de_dados!$C:$C,$A859,base_de_dados!$M:$M,"&lt;=2007",base_de_dados!$O:$O,"&gt;=39447")</f>
        <v>0</v>
      </c>
      <c r="I859" s="5">
        <f>SUMIFS(base_de_dados!$T:$T,base_de_dados!$B:$B,$B859,base_de_dados!$G:$G,I$61,base_de_dados!$H:$H,$L$1,base_de_dados!$C:$C,$A859,base_de_dados!$M:$M,"&lt;=2007",base_de_dados!$O:$O,"&gt;=39447")</f>
        <v>0</v>
      </c>
      <c r="J859" s="5">
        <f>SUMIFS(base_de_dados!$T:$T,base_de_dados!$B:$B,$B859,base_de_dados!$G:$G,J$61,base_de_dados!$H:$H,$L$1,base_de_dados!$C:$C,$A859,base_de_dados!$M:$M,"&lt;=2007",base_de_dados!$O:$O,"&gt;=39447")</f>
        <v>0</v>
      </c>
      <c r="K859" s="32">
        <f t="shared" si="18"/>
        <v>0</v>
      </c>
      <c r="M859" s="57"/>
      <c r="N859" s="52"/>
      <c r="O859" s="58"/>
      <c r="P859" s="58"/>
      <c r="Q859" s="58"/>
      <c r="R859" s="58"/>
      <c r="S859" s="58"/>
      <c r="T859" s="58"/>
      <c r="U859" s="58"/>
      <c r="V859" s="58"/>
      <c r="W859" s="59"/>
      <c r="X859" s="47"/>
      <c r="Y859" s="47"/>
      <c r="Z859" s="47"/>
    </row>
    <row r="860" spans="1:26" x14ac:dyDescent="0.25">
      <c r="A860" s="29">
        <v>17</v>
      </c>
      <c r="B860" s="27" t="s">
        <v>834</v>
      </c>
      <c r="C860" s="5">
        <f>SUMIFS(base_de_dados!$T:$T,base_de_dados!$B:$B,$B860,base_de_dados!$G:$G,C$61,base_de_dados!$H:$H,$L$1,base_de_dados!$C:$C,$A860,base_de_dados!$M:$M,"&lt;=2007",base_de_dados!$O:$O,"&gt;=39447")</f>
        <v>0</v>
      </c>
      <c r="D860" s="5">
        <f>SUMIFS(base_de_dados!$T:$T,base_de_dados!$B:$B,$B860,base_de_dados!$G:$G,D$61,base_de_dados!$H:$H,$L$1,base_de_dados!$C:$C,$A860,base_de_dados!$M:$M,"&lt;=2007",base_de_dados!$O:$O,"&gt;=39447")</f>
        <v>0</v>
      </c>
      <c r="E860" s="5">
        <f>SUMIFS(base_de_dados!$T:$T,base_de_dados!$B:$B,$B860,base_de_dados!$G:$G,E$61,base_de_dados!$H:$H,$L$1,base_de_dados!$C:$C,$A860,base_de_dados!$M:$M,"&lt;=2007",base_de_dados!$O:$O,"&gt;=39447")</f>
        <v>0</v>
      </c>
      <c r="F860" s="5">
        <f>SUMIFS(base_de_dados!$T:$T,base_de_dados!$B:$B,$B860,base_de_dados!$G:$G,F$61,base_de_dados!$H:$H,$L$1,base_de_dados!$C:$C,$A860,base_de_dados!$M:$M,"&lt;=2007",base_de_dados!$O:$O,"&gt;=39447")</f>
        <v>0</v>
      </c>
      <c r="G860" s="5">
        <f>SUMIFS(base_de_dados!$T:$T,base_de_dados!$B:$B,$B860,base_de_dados!$G:$G,G$61,base_de_dados!$H:$H,$L$1,base_de_dados!$C:$C,$A860,base_de_dados!$M:$M,"&lt;=2007",base_de_dados!$O:$O,"&gt;=39447")</f>
        <v>0</v>
      </c>
      <c r="H860" s="5">
        <f>SUMIFS(base_de_dados!$T:$T,base_de_dados!$B:$B,$B860,base_de_dados!$G:$G,H$61,base_de_dados!$H:$H,$L$1,base_de_dados!$C:$C,$A860,base_de_dados!$M:$M,"&lt;=2007",base_de_dados!$O:$O,"&gt;=39447")</f>
        <v>0</v>
      </c>
      <c r="I860" s="5">
        <f>SUMIFS(base_de_dados!$T:$T,base_de_dados!$B:$B,$B860,base_de_dados!$G:$G,I$61,base_de_dados!$H:$H,$L$1,base_de_dados!$C:$C,$A860,base_de_dados!$M:$M,"&lt;=2007",base_de_dados!$O:$O,"&gt;=39447")</f>
        <v>0</v>
      </c>
      <c r="J860" s="5">
        <f>SUMIFS(base_de_dados!$T:$T,base_de_dados!$B:$B,$B860,base_de_dados!$G:$G,J$61,base_de_dados!$H:$H,$L$1,base_de_dados!$C:$C,$A860,base_de_dados!$M:$M,"&lt;=2007",base_de_dados!$O:$O,"&gt;=39447")</f>
        <v>0</v>
      </c>
      <c r="K860" s="32">
        <f t="shared" si="18"/>
        <v>0</v>
      </c>
      <c r="M860" s="57"/>
      <c r="N860" s="52"/>
      <c r="O860" s="58"/>
      <c r="P860" s="58"/>
      <c r="Q860" s="58"/>
      <c r="R860" s="58"/>
      <c r="S860" s="58"/>
      <c r="T860" s="58"/>
      <c r="U860" s="58"/>
      <c r="V860" s="58"/>
      <c r="W860" s="59"/>
      <c r="X860" s="47"/>
      <c r="Y860" s="47"/>
      <c r="Z860" s="47"/>
    </row>
    <row r="861" spans="1:26" x14ac:dyDescent="0.25">
      <c r="A861" s="29">
        <v>17</v>
      </c>
      <c r="B861" s="27" t="s">
        <v>883</v>
      </c>
      <c r="C861" s="5">
        <f>SUMIFS(base_de_dados!$T:$T,base_de_dados!$B:$B,$B861,base_de_dados!$G:$G,C$61,base_de_dados!$H:$H,$L$1,base_de_dados!$C:$C,$A861,base_de_dados!$M:$M,"&lt;=2007",base_de_dados!$O:$O,"&gt;=39447")</f>
        <v>0</v>
      </c>
      <c r="D861" s="5">
        <f>SUMIFS(base_de_dados!$T:$T,base_de_dados!$B:$B,$B861,base_de_dados!$G:$G,D$61,base_de_dados!$H:$H,$L$1,base_de_dados!$C:$C,$A861,base_de_dados!$M:$M,"&lt;=2007",base_de_dados!$O:$O,"&gt;=39447")</f>
        <v>0</v>
      </c>
      <c r="E861" s="5">
        <f>SUMIFS(base_de_dados!$T:$T,base_de_dados!$B:$B,$B861,base_de_dados!$G:$G,E$61,base_de_dados!$H:$H,$L$1,base_de_dados!$C:$C,$A861,base_de_dados!$M:$M,"&lt;=2007",base_de_dados!$O:$O,"&gt;=39447")</f>
        <v>0</v>
      </c>
      <c r="F861" s="5">
        <f>SUMIFS(base_de_dados!$T:$T,base_de_dados!$B:$B,$B861,base_de_dados!$G:$G,F$61,base_de_dados!$H:$H,$L$1,base_de_dados!$C:$C,$A861,base_de_dados!$M:$M,"&lt;=2007",base_de_dados!$O:$O,"&gt;=39447")</f>
        <v>0</v>
      </c>
      <c r="G861" s="5">
        <f>SUMIFS(base_de_dados!$T:$T,base_de_dados!$B:$B,$B861,base_de_dados!$G:$G,G$61,base_de_dados!$H:$H,$L$1,base_de_dados!$C:$C,$A861,base_de_dados!$M:$M,"&lt;=2007",base_de_dados!$O:$O,"&gt;=39447")</f>
        <v>0</v>
      </c>
      <c r="H861" s="5">
        <f>SUMIFS(base_de_dados!$T:$T,base_de_dados!$B:$B,$B861,base_de_dados!$G:$G,H$61,base_de_dados!$H:$H,$L$1,base_de_dados!$C:$C,$A861,base_de_dados!$M:$M,"&lt;=2007",base_de_dados!$O:$O,"&gt;=39447")</f>
        <v>0</v>
      </c>
      <c r="I861" s="5">
        <f>SUMIFS(base_de_dados!$T:$T,base_de_dados!$B:$B,$B861,base_de_dados!$G:$G,I$61,base_de_dados!$H:$H,$L$1,base_de_dados!$C:$C,$A861,base_de_dados!$M:$M,"&lt;=2007",base_de_dados!$O:$O,"&gt;=39447")</f>
        <v>0</v>
      </c>
      <c r="J861" s="5">
        <f>SUMIFS(base_de_dados!$T:$T,base_de_dados!$B:$B,$B861,base_de_dados!$G:$G,J$61,base_de_dados!$H:$H,$L$1,base_de_dados!$C:$C,$A861,base_de_dados!$M:$M,"&lt;=2007",base_de_dados!$O:$O,"&gt;=39447")</f>
        <v>0</v>
      </c>
      <c r="K861" s="32">
        <f t="shared" si="18"/>
        <v>0</v>
      </c>
      <c r="M861" s="57"/>
      <c r="N861" s="52"/>
      <c r="O861" s="58"/>
      <c r="P861" s="58"/>
      <c r="Q861" s="58"/>
      <c r="R861" s="58"/>
      <c r="S861" s="58"/>
      <c r="T861" s="58"/>
      <c r="U861" s="58"/>
      <c r="V861" s="58"/>
      <c r="W861" s="59"/>
      <c r="X861" s="47"/>
      <c r="Y861" s="47"/>
      <c r="Z861" s="47"/>
    </row>
    <row r="862" spans="1:26" x14ac:dyDescent="0.25">
      <c r="A862" s="29">
        <v>17</v>
      </c>
      <c r="B862" s="27" t="s">
        <v>892</v>
      </c>
      <c r="C862" s="5">
        <f>SUMIFS(base_de_dados!$T:$T,base_de_dados!$B:$B,$B862,base_de_dados!$G:$G,C$61,base_de_dados!$H:$H,$L$1,base_de_dados!$C:$C,$A862,base_de_dados!$M:$M,"&lt;=2007",base_de_dados!$O:$O,"&gt;=39447")</f>
        <v>0</v>
      </c>
      <c r="D862" s="5">
        <f>SUMIFS(base_de_dados!$T:$T,base_de_dados!$B:$B,$B862,base_de_dados!$G:$G,D$61,base_de_dados!$H:$H,$L$1,base_de_dados!$C:$C,$A862,base_de_dados!$M:$M,"&lt;=2007",base_de_dados!$O:$O,"&gt;=39447")</f>
        <v>0</v>
      </c>
      <c r="E862" s="5">
        <f>SUMIFS(base_de_dados!$T:$T,base_de_dados!$B:$B,$B862,base_de_dados!$G:$G,E$61,base_de_dados!$H:$H,$L$1,base_de_dados!$C:$C,$A862,base_de_dados!$M:$M,"&lt;=2007",base_de_dados!$O:$O,"&gt;=39447")</f>
        <v>0</v>
      </c>
      <c r="F862" s="5">
        <f>SUMIFS(base_de_dados!$T:$T,base_de_dados!$B:$B,$B862,base_de_dados!$G:$G,F$61,base_de_dados!$H:$H,$L$1,base_de_dados!$C:$C,$A862,base_de_dados!$M:$M,"&lt;=2007",base_de_dados!$O:$O,"&gt;=39447")</f>
        <v>0</v>
      </c>
      <c r="G862" s="5">
        <f>SUMIFS(base_de_dados!$T:$T,base_de_dados!$B:$B,$B862,base_de_dados!$G:$G,G$61,base_de_dados!$H:$H,$L$1,base_de_dados!$C:$C,$A862,base_de_dados!$M:$M,"&lt;=2007",base_de_dados!$O:$O,"&gt;=39447")</f>
        <v>0</v>
      </c>
      <c r="H862" s="5">
        <f>SUMIFS(base_de_dados!$T:$T,base_de_dados!$B:$B,$B862,base_de_dados!$G:$G,H$61,base_de_dados!$H:$H,$L$1,base_de_dados!$C:$C,$A862,base_de_dados!$M:$M,"&lt;=2007",base_de_dados!$O:$O,"&gt;=39447")</f>
        <v>0</v>
      </c>
      <c r="I862" s="5">
        <f>SUMIFS(base_de_dados!$T:$T,base_de_dados!$B:$B,$B862,base_de_dados!$G:$G,I$61,base_de_dados!$H:$H,$L$1,base_de_dados!$C:$C,$A862,base_de_dados!$M:$M,"&lt;=2007",base_de_dados!$O:$O,"&gt;=39447")</f>
        <v>0</v>
      </c>
      <c r="J862" s="5">
        <f>SUMIFS(base_de_dados!$T:$T,base_de_dados!$B:$B,$B862,base_de_dados!$G:$G,J$61,base_de_dados!$H:$H,$L$1,base_de_dados!$C:$C,$A862,base_de_dados!$M:$M,"&lt;=2007",base_de_dados!$O:$O,"&gt;=39447")</f>
        <v>0</v>
      </c>
      <c r="K862" s="32">
        <f t="shared" si="18"/>
        <v>0</v>
      </c>
      <c r="M862" s="57"/>
      <c r="N862" s="52"/>
      <c r="O862" s="58"/>
      <c r="P862" s="58"/>
      <c r="Q862" s="58"/>
      <c r="R862" s="58"/>
      <c r="S862" s="58"/>
      <c r="T862" s="58"/>
      <c r="U862" s="58"/>
      <c r="V862" s="58"/>
      <c r="W862" s="59"/>
      <c r="X862" s="47"/>
      <c r="Y862" s="47"/>
      <c r="Z862" s="47"/>
    </row>
    <row r="863" spans="1:26" x14ac:dyDescent="0.25">
      <c r="A863" s="29">
        <v>17</v>
      </c>
      <c r="B863" s="27" t="s">
        <v>899</v>
      </c>
      <c r="C863" s="5">
        <f>SUMIFS(base_de_dados!$T:$T,base_de_dados!$B:$B,$B863,base_de_dados!$G:$G,C$61,base_de_dados!$H:$H,$L$1,base_de_dados!$C:$C,$A863,base_de_dados!$M:$M,"&lt;=2007",base_de_dados!$O:$O,"&gt;=39447")</f>
        <v>0</v>
      </c>
      <c r="D863" s="5">
        <f>SUMIFS(base_de_dados!$T:$T,base_de_dados!$B:$B,$B863,base_de_dados!$G:$G,D$61,base_de_dados!$H:$H,$L$1,base_de_dados!$C:$C,$A863,base_de_dados!$M:$M,"&lt;=2007",base_de_dados!$O:$O,"&gt;=39447")</f>
        <v>0</v>
      </c>
      <c r="E863" s="5">
        <f>SUMIFS(base_de_dados!$T:$T,base_de_dados!$B:$B,$B863,base_de_dados!$G:$G,E$61,base_de_dados!$H:$H,$L$1,base_de_dados!$C:$C,$A863,base_de_dados!$M:$M,"&lt;=2007",base_de_dados!$O:$O,"&gt;=39447")</f>
        <v>0</v>
      </c>
      <c r="F863" s="5">
        <f>SUMIFS(base_de_dados!$T:$T,base_de_dados!$B:$B,$B863,base_de_dados!$G:$G,F$61,base_de_dados!$H:$H,$L$1,base_de_dados!$C:$C,$A863,base_de_dados!$M:$M,"&lt;=2007",base_de_dados!$O:$O,"&gt;=39447")</f>
        <v>0</v>
      </c>
      <c r="G863" s="5">
        <f>SUMIFS(base_de_dados!$T:$T,base_de_dados!$B:$B,$B863,base_de_dados!$G:$G,G$61,base_de_dados!$H:$H,$L$1,base_de_dados!$C:$C,$A863,base_de_dados!$M:$M,"&lt;=2007",base_de_dados!$O:$O,"&gt;=39447")</f>
        <v>0</v>
      </c>
      <c r="H863" s="5">
        <f>SUMIFS(base_de_dados!$T:$T,base_de_dados!$B:$B,$B863,base_de_dados!$G:$G,H$61,base_de_dados!$H:$H,$L$1,base_de_dados!$C:$C,$A863,base_de_dados!$M:$M,"&lt;=2007",base_de_dados!$O:$O,"&gt;=39447")</f>
        <v>0</v>
      </c>
      <c r="I863" s="5">
        <f>SUMIFS(base_de_dados!$T:$T,base_de_dados!$B:$B,$B863,base_de_dados!$G:$G,I$61,base_de_dados!$H:$H,$L$1,base_de_dados!$C:$C,$A863,base_de_dados!$M:$M,"&lt;=2007",base_de_dados!$O:$O,"&gt;=39447")</f>
        <v>0</v>
      </c>
      <c r="J863" s="5">
        <f>SUMIFS(base_de_dados!$T:$T,base_de_dados!$B:$B,$B863,base_de_dados!$G:$G,J$61,base_de_dados!$H:$H,$L$1,base_de_dados!$C:$C,$A863,base_de_dados!$M:$M,"&lt;=2007",base_de_dados!$O:$O,"&gt;=39447")</f>
        <v>0</v>
      </c>
      <c r="K863" s="32">
        <f t="shared" si="18"/>
        <v>0</v>
      </c>
      <c r="M863" s="57"/>
      <c r="N863" s="52"/>
      <c r="O863" s="58"/>
      <c r="P863" s="58"/>
      <c r="Q863" s="58"/>
      <c r="R863" s="58"/>
      <c r="S863" s="58"/>
      <c r="T863" s="58"/>
      <c r="U863" s="58"/>
      <c r="V863" s="58"/>
      <c r="W863" s="59"/>
      <c r="X863" s="47"/>
      <c r="Y863" s="47"/>
      <c r="Z863" s="47"/>
    </row>
    <row r="864" spans="1:26" x14ac:dyDescent="0.25">
      <c r="A864" s="29">
        <v>17</v>
      </c>
      <c r="B864" s="27" t="s">
        <v>903</v>
      </c>
      <c r="C864" s="5">
        <f>SUMIFS(base_de_dados!$T:$T,base_de_dados!$B:$B,$B864,base_de_dados!$G:$G,C$61,base_de_dados!$H:$H,$L$1,base_de_dados!$C:$C,$A864,base_de_dados!$M:$M,"&lt;=2007",base_de_dados!$O:$O,"&gt;=39447")</f>
        <v>0</v>
      </c>
      <c r="D864" s="5">
        <f>SUMIFS(base_de_dados!$T:$T,base_de_dados!$B:$B,$B864,base_de_dados!$G:$G,D$61,base_de_dados!$H:$H,$L$1,base_de_dados!$C:$C,$A864,base_de_dados!$M:$M,"&lt;=2007",base_de_dados!$O:$O,"&gt;=39447")</f>
        <v>0</v>
      </c>
      <c r="E864" s="5">
        <f>SUMIFS(base_de_dados!$T:$T,base_de_dados!$B:$B,$B864,base_de_dados!$G:$G,E$61,base_de_dados!$H:$H,$L$1,base_de_dados!$C:$C,$A864,base_de_dados!$M:$M,"&lt;=2007",base_de_dados!$O:$O,"&gt;=39447")</f>
        <v>0</v>
      </c>
      <c r="F864" s="5">
        <f>SUMIFS(base_de_dados!$T:$T,base_de_dados!$B:$B,$B864,base_de_dados!$G:$G,F$61,base_de_dados!$H:$H,$L$1,base_de_dados!$C:$C,$A864,base_de_dados!$M:$M,"&lt;=2007",base_de_dados!$O:$O,"&gt;=39447")</f>
        <v>0</v>
      </c>
      <c r="G864" s="5">
        <f>SUMIFS(base_de_dados!$T:$T,base_de_dados!$B:$B,$B864,base_de_dados!$G:$G,G$61,base_de_dados!$H:$H,$L$1,base_de_dados!$C:$C,$A864,base_de_dados!$M:$M,"&lt;=2007",base_de_dados!$O:$O,"&gt;=39447")</f>
        <v>0</v>
      </c>
      <c r="H864" s="5">
        <f>SUMIFS(base_de_dados!$T:$T,base_de_dados!$B:$B,$B864,base_de_dados!$G:$G,H$61,base_de_dados!$H:$H,$L$1,base_de_dados!$C:$C,$A864,base_de_dados!$M:$M,"&lt;=2007",base_de_dados!$O:$O,"&gt;=39447")</f>
        <v>0</v>
      </c>
      <c r="I864" s="5">
        <f>SUMIFS(base_de_dados!$T:$T,base_de_dados!$B:$B,$B864,base_de_dados!$G:$G,I$61,base_de_dados!$H:$H,$L$1,base_de_dados!$C:$C,$A864,base_de_dados!$M:$M,"&lt;=2007",base_de_dados!$O:$O,"&gt;=39447")</f>
        <v>0</v>
      </c>
      <c r="J864" s="5">
        <f>SUMIFS(base_de_dados!$T:$T,base_de_dados!$B:$B,$B864,base_de_dados!$G:$G,J$61,base_de_dados!$H:$H,$L$1,base_de_dados!$C:$C,$A864,base_de_dados!$M:$M,"&lt;=2007",base_de_dados!$O:$O,"&gt;=39447")</f>
        <v>0</v>
      </c>
      <c r="K864" s="32">
        <f t="shared" si="18"/>
        <v>0</v>
      </c>
      <c r="M864" s="57"/>
      <c r="N864" s="52"/>
      <c r="O864" s="58"/>
      <c r="P864" s="58"/>
      <c r="Q864" s="58"/>
      <c r="R864" s="58"/>
      <c r="S864" s="58"/>
      <c r="T864" s="58"/>
      <c r="U864" s="58"/>
      <c r="V864" s="58"/>
      <c r="W864" s="59"/>
      <c r="X864" s="47"/>
      <c r="Y864" s="47"/>
      <c r="Z864" s="47"/>
    </row>
    <row r="865" spans="1:26" x14ac:dyDescent="0.25">
      <c r="A865" s="29">
        <v>17</v>
      </c>
      <c r="B865" s="27" t="s">
        <v>990</v>
      </c>
      <c r="C865" s="5">
        <f>SUMIFS(base_de_dados!$T:$T,base_de_dados!$B:$B,$B865,base_de_dados!$G:$G,C$61,base_de_dados!$H:$H,$L$1,base_de_dados!$C:$C,$A865,base_de_dados!$M:$M,"&lt;=2007",base_de_dados!$O:$O,"&gt;=39447")</f>
        <v>0</v>
      </c>
      <c r="D865" s="5">
        <f>SUMIFS(base_de_dados!$T:$T,base_de_dados!$B:$B,$B865,base_de_dados!$G:$G,D$61,base_de_dados!$H:$H,$L$1,base_de_dados!$C:$C,$A865,base_de_dados!$M:$M,"&lt;=2007",base_de_dados!$O:$O,"&gt;=39447")</f>
        <v>0</v>
      </c>
      <c r="E865" s="5">
        <f>SUMIFS(base_de_dados!$T:$T,base_de_dados!$B:$B,$B865,base_de_dados!$G:$G,E$61,base_de_dados!$H:$H,$L$1,base_de_dados!$C:$C,$A865,base_de_dados!$M:$M,"&lt;=2007",base_de_dados!$O:$O,"&gt;=39447")</f>
        <v>0</v>
      </c>
      <c r="F865" s="5">
        <f>SUMIFS(base_de_dados!$T:$T,base_de_dados!$B:$B,$B865,base_de_dados!$G:$G,F$61,base_de_dados!$H:$H,$L$1,base_de_dados!$C:$C,$A865,base_de_dados!$M:$M,"&lt;=2007",base_de_dados!$O:$O,"&gt;=39447")</f>
        <v>0</v>
      </c>
      <c r="G865" s="5">
        <f>SUMIFS(base_de_dados!$T:$T,base_de_dados!$B:$B,$B865,base_de_dados!$G:$G,G$61,base_de_dados!$H:$H,$L$1,base_de_dados!$C:$C,$A865,base_de_dados!$M:$M,"&lt;=2007",base_de_dados!$O:$O,"&gt;=39447")</f>
        <v>0</v>
      </c>
      <c r="H865" s="5">
        <f>SUMIFS(base_de_dados!$T:$T,base_de_dados!$B:$B,$B865,base_de_dados!$G:$G,H$61,base_de_dados!$H:$H,$L$1,base_de_dados!$C:$C,$A865,base_de_dados!$M:$M,"&lt;=2007",base_de_dados!$O:$O,"&gt;=39447")</f>
        <v>0</v>
      </c>
      <c r="I865" s="5">
        <f>SUMIFS(base_de_dados!$T:$T,base_de_dados!$B:$B,$B865,base_de_dados!$G:$G,I$61,base_de_dados!$H:$H,$L$1,base_de_dados!$C:$C,$A865,base_de_dados!$M:$M,"&lt;=2007",base_de_dados!$O:$O,"&gt;=39447")</f>
        <v>0</v>
      </c>
      <c r="J865" s="5">
        <f>SUMIFS(base_de_dados!$T:$T,base_de_dados!$B:$B,$B865,base_de_dados!$G:$G,J$61,base_de_dados!$H:$H,$L$1,base_de_dados!$C:$C,$A865,base_de_dados!$M:$M,"&lt;=2007",base_de_dados!$O:$O,"&gt;=39447")</f>
        <v>0</v>
      </c>
      <c r="K865" s="32">
        <f t="shared" si="18"/>
        <v>0</v>
      </c>
      <c r="M865" s="57"/>
      <c r="N865" s="52"/>
      <c r="O865" s="58"/>
      <c r="P865" s="58"/>
      <c r="Q865" s="58"/>
      <c r="R865" s="58"/>
      <c r="S865" s="58"/>
      <c r="T865" s="58"/>
      <c r="U865" s="58"/>
      <c r="V865" s="58"/>
      <c r="W865" s="59"/>
      <c r="X865" s="47"/>
      <c r="Y865" s="47"/>
      <c r="Z865" s="47"/>
    </row>
    <row r="866" spans="1:26" x14ac:dyDescent="0.25">
      <c r="A866" s="29">
        <v>17</v>
      </c>
      <c r="B866" s="27" t="s">
        <v>1071</v>
      </c>
      <c r="C866" s="5">
        <f>SUMIFS(base_de_dados!$T:$T,base_de_dados!$B:$B,$B866,base_de_dados!$G:$G,C$61,base_de_dados!$H:$H,$L$1,base_de_dados!$C:$C,$A866,base_de_dados!$M:$M,"&lt;=2007",base_de_dados!$O:$O,"&gt;=39447")</f>
        <v>0</v>
      </c>
      <c r="D866" s="5">
        <f>SUMIFS(base_de_dados!$T:$T,base_de_dados!$B:$B,$B866,base_de_dados!$G:$G,D$61,base_de_dados!$H:$H,$L$1,base_de_dados!$C:$C,$A866,base_de_dados!$M:$M,"&lt;=2007",base_de_dados!$O:$O,"&gt;=39447")</f>
        <v>0</v>
      </c>
      <c r="E866" s="5">
        <f>SUMIFS(base_de_dados!$T:$T,base_de_dados!$B:$B,$B866,base_de_dados!$G:$G,E$61,base_de_dados!$H:$H,$L$1,base_de_dados!$C:$C,$A866,base_de_dados!$M:$M,"&lt;=2007",base_de_dados!$O:$O,"&gt;=39447")</f>
        <v>0</v>
      </c>
      <c r="F866" s="5">
        <f>SUMIFS(base_de_dados!$T:$T,base_de_dados!$B:$B,$B866,base_de_dados!$G:$G,F$61,base_de_dados!$H:$H,$L$1,base_de_dados!$C:$C,$A866,base_de_dados!$M:$M,"&lt;=2007",base_de_dados!$O:$O,"&gt;=39447")</f>
        <v>0</v>
      </c>
      <c r="G866" s="5">
        <f>SUMIFS(base_de_dados!$T:$T,base_de_dados!$B:$B,$B866,base_de_dados!$G:$G,G$61,base_de_dados!$H:$H,$L$1,base_de_dados!$C:$C,$A866,base_de_dados!$M:$M,"&lt;=2007",base_de_dados!$O:$O,"&gt;=39447")</f>
        <v>0</v>
      </c>
      <c r="H866" s="5">
        <f>SUMIFS(base_de_dados!$T:$T,base_de_dados!$B:$B,$B866,base_de_dados!$G:$G,H$61,base_de_dados!$H:$H,$L$1,base_de_dados!$C:$C,$A866,base_de_dados!$M:$M,"&lt;=2007",base_de_dados!$O:$O,"&gt;=39447")</f>
        <v>0</v>
      </c>
      <c r="I866" s="5">
        <f>SUMIFS(base_de_dados!$T:$T,base_de_dados!$B:$B,$B866,base_de_dados!$G:$G,I$61,base_de_dados!$H:$H,$L$1,base_de_dados!$C:$C,$A866,base_de_dados!$M:$M,"&lt;=2007",base_de_dados!$O:$O,"&gt;=39447")</f>
        <v>0</v>
      </c>
      <c r="J866" s="5">
        <f>SUMIFS(base_de_dados!$T:$T,base_de_dados!$B:$B,$B866,base_de_dados!$G:$G,J$61,base_de_dados!$H:$H,$L$1,base_de_dados!$C:$C,$A866,base_de_dados!$M:$M,"&lt;=2007",base_de_dados!$O:$O,"&gt;=39447")</f>
        <v>0</v>
      </c>
      <c r="K866" s="32">
        <f t="shared" si="18"/>
        <v>0</v>
      </c>
      <c r="M866" s="57"/>
      <c r="N866" s="52"/>
      <c r="O866" s="58"/>
      <c r="P866" s="58"/>
      <c r="Q866" s="58"/>
      <c r="R866" s="58"/>
      <c r="S866" s="58"/>
      <c r="T866" s="58"/>
      <c r="U866" s="58"/>
      <c r="V866" s="58"/>
      <c r="W866" s="59"/>
      <c r="X866" s="47"/>
      <c r="Y866" s="47"/>
      <c r="Z866" s="47"/>
    </row>
    <row r="867" spans="1:26" x14ac:dyDescent="0.25">
      <c r="A867" s="29">
        <v>18</v>
      </c>
      <c r="B867" s="27" t="s">
        <v>687</v>
      </c>
      <c r="C867" s="5">
        <f>SUMIFS(base_de_dados!$T:$T,base_de_dados!$B:$B,$B867,base_de_dados!$G:$G,C$61,base_de_dados!$H:$H,$L$1,base_de_dados!$C:$C,$A867,base_de_dados!$M:$M,"&lt;=2007",base_de_dados!$O:$O,"&gt;=39447")</f>
        <v>0</v>
      </c>
      <c r="D867" s="5">
        <f>SUMIFS(base_de_dados!$T:$T,base_de_dados!$B:$B,$B867,base_de_dados!$G:$G,D$61,base_de_dados!$H:$H,$L$1,base_de_dados!$C:$C,$A867,base_de_dados!$M:$M,"&lt;=2007",base_de_dados!$O:$O,"&gt;=39447")</f>
        <v>0</v>
      </c>
      <c r="E867" s="5">
        <f>SUMIFS(base_de_dados!$T:$T,base_de_dados!$B:$B,$B867,base_de_dados!$G:$G,E$61,base_de_dados!$H:$H,$L$1,base_de_dados!$C:$C,$A867,base_de_dados!$M:$M,"&lt;=2007",base_de_dados!$O:$O,"&gt;=39447")</f>
        <v>0</v>
      </c>
      <c r="F867" s="5">
        <f>SUMIFS(base_de_dados!$T:$T,base_de_dados!$B:$B,$B867,base_de_dados!$G:$G,F$61,base_de_dados!$H:$H,$L$1,base_de_dados!$C:$C,$A867,base_de_dados!$M:$M,"&lt;=2007",base_de_dados!$O:$O,"&gt;=39447")</f>
        <v>0</v>
      </c>
      <c r="G867" s="5">
        <f>SUMIFS(base_de_dados!$T:$T,base_de_dados!$B:$B,$B867,base_de_dados!$G:$G,G$61,base_de_dados!$H:$H,$L$1,base_de_dados!$C:$C,$A867,base_de_dados!$M:$M,"&lt;=2007",base_de_dados!$O:$O,"&gt;=39447")</f>
        <v>0</v>
      </c>
      <c r="H867" s="5">
        <f>SUMIFS(base_de_dados!$T:$T,base_de_dados!$B:$B,$B867,base_de_dados!$G:$G,H$61,base_de_dados!$H:$H,$L$1,base_de_dados!$C:$C,$A867,base_de_dados!$M:$M,"&lt;=2007",base_de_dados!$O:$O,"&gt;=39447")</f>
        <v>0</v>
      </c>
      <c r="I867" s="5">
        <f>SUMIFS(base_de_dados!$T:$T,base_de_dados!$B:$B,$B867,base_de_dados!$G:$G,I$61,base_de_dados!$H:$H,$L$1,base_de_dados!$C:$C,$A867,base_de_dados!$M:$M,"&lt;=2007",base_de_dados!$O:$O,"&gt;=39447")</f>
        <v>0</v>
      </c>
      <c r="J867" s="5">
        <f>SUMIFS(base_de_dados!$T:$T,base_de_dados!$B:$B,$B867,base_de_dados!$G:$G,J$61,base_de_dados!$H:$H,$L$1,base_de_dados!$C:$C,$A867,base_de_dados!$M:$M,"&lt;=2007",base_de_dados!$O:$O,"&gt;=39447")</f>
        <v>0</v>
      </c>
      <c r="K867" s="32">
        <f t="shared" si="18"/>
        <v>0</v>
      </c>
      <c r="M867" s="57"/>
      <c r="N867" s="52"/>
      <c r="O867" s="58"/>
      <c r="P867" s="58"/>
      <c r="Q867" s="58"/>
      <c r="R867" s="58"/>
      <c r="S867" s="58"/>
      <c r="T867" s="58"/>
      <c r="U867" s="58"/>
      <c r="V867" s="58"/>
      <c r="W867" s="59"/>
      <c r="X867" s="47"/>
      <c r="Y867" s="47"/>
      <c r="Z867" s="47"/>
    </row>
    <row r="868" spans="1:26" x14ac:dyDescent="0.25">
      <c r="A868" s="29">
        <v>18</v>
      </c>
      <c r="B868" s="27" t="s">
        <v>757</v>
      </c>
      <c r="C868" s="5">
        <f>SUMIFS(base_de_dados!$T:$T,base_de_dados!$B:$B,$B868,base_de_dados!$G:$G,C$61,base_de_dados!$H:$H,$L$1,base_de_dados!$C:$C,$A868,base_de_dados!$M:$M,"&lt;=2007",base_de_dados!$O:$O,"&gt;=39447")</f>
        <v>0</v>
      </c>
      <c r="D868" s="5">
        <f>SUMIFS(base_de_dados!$T:$T,base_de_dados!$B:$B,$B868,base_de_dados!$G:$G,D$61,base_de_dados!$H:$H,$L$1,base_de_dados!$C:$C,$A868,base_de_dados!$M:$M,"&lt;=2007",base_de_dados!$O:$O,"&gt;=39447")</f>
        <v>0</v>
      </c>
      <c r="E868" s="5">
        <f>SUMIFS(base_de_dados!$T:$T,base_de_dados!$B:$B,$B868,base_de_dados!$G:$G,E$61,base_de_dados!$H:$H,$L$1,base_de_dados!$C:$C,$A868,base_de_dados!$M:$M,"&lt;=2007",base_de_dados!$O:$O,"&gt;=39447")</f>
        <v>0</v>
      </c>
      <c r="F868" s="5">
        <f>SUMIFS(base_de_dados!$T:$T,base_de_dados!$B:$B,$B868,base_de_dados!$G:$G,F$61,base_de_dados!$H:$H,$L$1,base_de_dados!$C:$C,$A868,base_de_dados!$M:$M,"&lt;=2007",base_de_dados!$O:$O,"&gt;=39447")</f>
        <v>0</v>
      </c>
      <c r="G868" s="5">
        <f>SUMIFS(base_de_dados!$T:$T,base_de_dados!$B:$B,$B868,base_de_dados!$G:$G,G$61,base_de_dados!$H:$H,$L$1,base_de_dados!$C:$C,$A868,base_de_dados!$M:$M,"&lt;=2007",base_de_dados!$O:$O,"&gt;=39447")</f>
        <v>0</v>
      </c>
      <c r="H868" s="5">
        <f>SUMIFS(base_de_dados!$T:$T,base_de_dados!$B:$B,$B868,base_de_dados!$G:$G,H$61,base_de_dados!$H:$H,$L$1,base_de_dados!$C:$C,$A868,base_de_dados!$M:$M,"&lt;=2007",base_de_dados!$O:$O,"&gt;=39447")</f>
        <v>0</v>
      </c>
      <c r="I868" s="5">
        <f>SUMIFS(base_de_dados!$T:$T,base_de_dados!$B:$B,$B868,base_de_dados!$G:$G,I$61,base_de_dados!$H:$H,$L$1,base_de_dados!$C:$C,$A868,base_de_dados!$M:$M,"&lt;=2007",base_de_dados!$O:$O,"&gt;=39447")</f>
        <v>0</v>
      </c>
      <c r="J868" s="5">
        <f>SUMIFS(base_de_dados!$T:$T,base_de_dados!$B:$B,$B868,base_de_dados!$G:$G,J$61,base_de_dados!$H:$H,$L$1,base_de_dados!$C:$C,$A868,base_de_dados!$M:$M,"&lt;=2007",base_de_dados!$O:$O,"&gt;=39447")</f>
        <v>0</v>
      </c>
      <c r="K868" s="32">
        <f t="shared" si="18"/>
        <v>0</v>
      </c>
      <c r="M868" s="57"/>
      <c r="N868" s="52"/>
      <c r="O868" s="58"/>
      <c r="P868" s="58"/>
      <c r="Q868" s="58"/>
      <c r="R868" s="58"/>
      <c r="S868" s="58"/>
      <c r="T868" s="58"/>
      <c r="U868" s="58"/>
      <c r="V868" s="58"/>
      <c r="W868" s="59"/>
      <c r="X868" s="47"/>
      <c r="Y868" s="47"/>
      <c r="Z868" s="47"/>
    </row>
    <row r="869" spans="1:26" x14ac:dyDescent="0.25">
      <c r="A869" s="29">
        <v>18</v>
      </c>
      <c r="B869" s="27" t="s">
        <v>784</v>
      </c>
      <c r="C869" s="5">
        <f>SUMIFS(base_de_dados!$T:$T,base_de_dados!$B:$B,$B869,base_de_dados!$G:$G,C$61,base_de_dados!$H:$H,$L$1,base_de_dados!$C:$C,$A869,base_de_dados!$M:$M,"&lt;=2007",base_de_dados!$O:$O,"&gt;=39447")</f>
        <v>0</v>
      </c>
      <c r="D869" s="5">
        <f>SUMIFS(base_de_dados!$T:$T,base_de_dados!$B:$B,$B869,base_de_dados!$G:$G,D$61,base_de_dados!$H:$H,$L$1,base_de_dados!$C:$C,$A869,base_de_dados!$M:$M,"&lt;=2007",base_de_dados!$O:$O,"&gt;=39447")</f>
        <v>0</v>
      </c>
      <c r="E869" s="5">
        <f>SUMIFS(base_de_dados!$T:$T,base_de_dados!$B:$B,$B869,base_de_dados!$G:$G,E$61,base_de_dados!$H:$H,$L$1,base_de_dados!$C:$C,$A869,base_de_dados!$M:$M,"&lt;=2007",base_de_dados!$O:$O,"&gt;=39447")</f>
        <v>0</v>
      </c>
      <c r="F869" s="5">
        <f>SUMIFS(base_de_dados!$T:$T,base_de_dados!$B:$B,$B869,base_de_dados!$G:$G,F$61,base_de_dados!$H:$H,$L$1,base_de_dados!$C:$C,$A869,base_de_dados!$M:$M,"&lt;=2007",base_de_dados!$O:$O,"&gt;=39447")</f>
        <v>0</v>
      </c>
      <c r="G869" s="5">
        <f>SUMIFS(base_de_dados!$T:$T,base_de_dados!$B:$B,$B869,base_de_dados!$G:$G,G$61,base_de_dados!$H:$H,$L$1,base_de_dados!$C:$C,$A869,base_de_dados!$M:$M,"&lt;=2007",base_de_dados!$O:$O,"&gt;=39447")</f>
        <v>0</v>
      </c>
      <c r="H869" s="5">
        <f>SUMIFS(base_de_dados!$T:$T,base_de_dados!$B:$B,$B869,base_de_dados!$G:$G,H$61,base_de_dados!$H:$H,$L$1,base_de_dados!$C:$C,$A869,base_de_dados!$M:$M,"&lt;=2007",base_de_dados!$O:$O,"&gt;=39447")</f>
        <v>0</v>
      </c>
      <c r="I869" s="5">
        <f>SUMIFS(base_de_dados!$T:$T,base_de_dados!$B:$B,$B869,base_de_dados!$G:$G,I$61,base_de_dados!$H:$H,$L$1,base_de_dados!$C:$C,$A869,base_de_dados!$M:$M,"&lt;=2007",base_de_dados!$O:$O,"&gt;=39447")</f>
        <v>0</v>
      </c>
      <c r="J869" s="5">
        <f>SUMIFS(base_de_dados!$T:$T,base_de_dados!$B:$B,$B869,base_de_dados!$G:$G,J$61,base_de_dados!$H:$H,$L$1,base_de_dados!$C:$C,$A869,base_de_dados!$M:$M,"&lt;=2007",base_de_dados!$O:$O,"&gt;=39447")</f>
        <v>0</v>
      </c>
      <c r="K869" s="32">
        <f t="shared" si="18"/>
        <v>0</v>
      </c>
      <c r="M869" s="57"/>
      <c r="N869" s="52"/>
      <c r="O869" s="58"/>
      <c r="P869" s="58"/>
      <c r="Q869" s="58"/>
      <c r="R869" s="58"/>
      <c r="S869" s="58"/>
      <c r="T869" s="58"/>
      <c r="U869" s="58"/>
      <c r="V869" s="58"/>
      <c r="W869" s="59"/>
      <c r="X869" s="47"/>
      <c r="Y869" s="47"/>
      <c r="Z869" s="47"/>
    </row>
    <row r="870" spans="1:26" x14ac:dyDescent="0.25">
      <c r="A870" s="29">
        <v>18</v>
      </c>
      <c r="B870" s="27" t="s">
        <v>786</v>
      </c>
      <c r="C870" s="5">
        <f>SUMIFS(base_de_dados!$T:$T,base_de_dados!$B:$B,$B870,base_de_dados!$G:$G,C$61,base_de_dados!$H:$H,$L$1,base_de_dados!$C:$C,$A870,base_de_dados!$M:$M,"&lt;=2007",base_de_dados!$O:$O,"&gt;=39447")</f>
        <v>0</v>
      </c>
      <c r="D870" s="5">
        <f>SUMIFS(base_de_dados!$T:$T,base_de_dados!$B:$B,$B870,base_de_dados!$G:$G,D$61,base_de_dados!$H:$H,$L$1,base_de_dados!$C:$C,$A870,base_de_dados!$M:$M,"&lt;=2007",base_de_dados!$O:$O,"&gt;=39447")</f>
        <v>0</v>
      </c>
      <c r="E870" s="5">
        <f>SUMIFS(base_de_dados!$T:$T,base_de_dados!$B:$B,$B870,base_de_dados!$G:$G,E$61,base_de_dados!$H:$H,$L$1,base_de_dados!$C:$C,$A870,base_de_dados!$M:$M,"&lt;=2007",base_de_dados!$O:$O,"&gt;=39447")</f>
        <v>0</v>
      </c>
      <c r="F870" s="5">
        <f>SUMIFS(base_de_dados!$T:$T,base_de_dados!$B:$B,$B870,base_de_dados!$G:$G,F$61,base_de_dados!$H:$H,$L$1,base_de_dados!$C:$C,$A870,base_de_dados!$M:$M,"&lt;=2007",base_de_dados!$O:$O,"&gt;=39447")</f>
        <v>0</v>
      </c>
      <c r="G870" s="5">
        <f>SUMIFS(base_de_dados!$T:$T,base_de_dados!$B:$B,$B870,base_de_dados!$G:$G,G$61,base_de_dados!$H:$H,$L$1,base_de_dados!$C:$C,$A870,base_de_dados!$M:$M,"&lt;=2007",base_de_dados!$O:$O,"&gt;=39447")</f>
        <v>0</v>
      </c>
      <c r="H870" s="5">
        <f>SUMIFS(base_de_dados!$T:$T,base_de_dados!$B:$B,$B870,base_de_dados!$G:$G,H$61,base_de_dados!$H:$H,$L$1,base_de_dados!$C:$C,$A870,base_de_dados!$M:$M,"&lt;=2007",base_de_dados!$O:$O,"&gt;=39447")</f>
        <v>0</v>
      </c>
      <c r="I870" s="5">
        <f>SUMIFS(base_de_dados!$T:$T,base_de_dados!$B:$B,$B870,base_de_dados!$G:$G,I$61,base_de_dados!$H:$H,$L$1,base_de_dados!$C:$C,$A870,base_de_dados!$M:$M,"&lt;=2007",base_de_dados!$O:$O,"&gt;=39447")</f>
        <v>0</v>
      </c>
      <c r="J870" s="5">
        <f>SUMIFS(base_de_dados!$T:$T,base_de_dados!$B:$B,$B870,base_de_dados!$G:$G,J$61,base_de_dados!$H:$H,$L$1,base_de_dados!$C:$C,$A870,base_de_dados!$M:$M,"&lt;=2007",base_de_dados!$O:$O,"&gt;=39447")</f>
        <v>0</v>
      </c>
      <c r="K870" s="32">
        <f t="shared" si="18"/>
        <v>0</v>
      </c>
      <c r="M870" s="57"/>
      <c r="N870" s="52"/>
      <c r="O870" s="58"/>
      <c r="P870" s="58"/>
      <c r="Q870" s="58"/>
      <c r="R870" s="58"/>
      <c r="S870" s="58"/>
      <c r="T870" s="58"/>
      <c r="U870" s="58"/>
      <c r="V870" s="58"/>
      <c r="W870" s="59"/>
      <c r="X870" s="47"/>
      <c r="Y870" s="47"/>
      <c r="Z870" s="47"/>
    </row>
    <row r="871" spans="1:26" x14ac:dyDescent="0.25">
      <c r="A871" s="29">
        <v>18</v>
      </c>
      <c r="B871" s="27" t="s">
        <v>496</v>
      </c>
      <c r="C871" s="5">
        <f>SUMIFS(base_de_dados!$T:$T,base_de_dados!$B:$B,$B871,base_de_dados!$G:$G,C$61,base_de_dados!$H:$H,$L$1,base_de_dados!$C:$C,$A871,base_de_dados!$M:$M,"&lt;=2007",base_de_dados!$O:$O,"&gt;=39447")</f>
        <v>0</v>
      </c>
      <c r="D871" s="5">
        <f>SUMIFS(base_de_dados!$T:$T,base_de_dados!$B:$B,$B871,base_de_dados!$G:$G,D$61,base_de_dados!$H:$H,$L$1,base_de_dados!$C:$C,$A871,base_de_dados!$M:$M,"&lt;=2007",base_de_dados!$O:$O,"&gt;=39447")</f>
        <v>0</v>
      </c>
      <c r="E871" s="5">
        <f>SUMIFS(base_de_dados!$T:$T,base_de_dados!$B:$B,$B871,base_de_dados!$G:$G,E$61,base_de_dados!$H:$H,$L$1,base_de_dados!$C:$C,$A871,base_de_dados!$M:$M,"&lt;=2007",base_de_dados!$O:$O,"&gt;=39447")</f>
        <v>0</v>
      </c>
      <c r="F871" s="5">
        <f>SUMIFS(base_de_dados!$T:$T,base_de_dados!$B:$B,$B871,base_de_dados!$G:$G,F$61,base_de_dados!$H:$H,$L$1,base_de_dados!$C:$C,$A871,base_de_dados!$M:$M,"&lt;=2007",base_de_dados!$O:$O,"&gt;=39447")</f>
        <v>0</v>
      </c>
      <c r="G871" s="5">
        <f>SUMIFS(base_de_dados!$T:$T,base_de_dados!$B:$B,$B871,base_de_dados!$G:$G,G$61,base_de_dados!$H:$H,$L$1,base_de_dados!$C:$C,$A871,base_de_dados!$M:$M,"&lt;=2007",base_de_dados!$O:$O,"&gt;=39447")</f>
        <v>0</v>
      </c>
      <c r="H871" s="5">
        <f>SUMIFS(base_de_dados!$T:$T,base_de_dados!$B:$B,$B871,base_de_dados!$G:$G,H$61,base_de_dados!$H:$H,$L$1,base_de_dados!$C:$C,$A871,base_de_dados!$M:$M,"&lt;=2007",base_de_dados!$O:$O,"&gt;=39447")</f>
        <v>0</v>
      </c>
      <c r="I871" s="5">
        <f>SUMIFS(base_de_dados!$T:$T,base_de_dados!$B:$B,$B871,base_de_dados!$G:$G,I$61,base_de_dados!$H:$H,$L$1,base_de_dados!$C:$C,$A871,base_de_dados!$M:$M,"&lt;=2007",base_de_dados!$O:$O,"&gt;=39447")</f>
        <v>0</v>
      </c>
      <c r="J871" s="5">
        <f>SUMIFS(base_de_dados!$T:$T,base_de_dados!$B:$B,$B871,base_de_dados!$G:$G,J$61,base_de_dados!$H:$H,$L$1,base_de_dados!$C:$C,$A871,base_de_dados!$M:$M,"&lt;=2007",base_de_dados!$O:$O,"&gt;=39447")</f>
        <v>0</v>
      </c>
      <c r="K871" s="32">
        <f t="shared" si="18"/>
        <v>0</v>
      </c>
      <c r="M871" s="57"/>
      <c r="N871" s="52"/>
      <c r="O871" s="58"/>
      <c r="P871" s="58"/>
      <c r="Q871" s="58"/>
      <c r="R871" s="58"/>
      <c r="S871" s="58"/>
      <c r="T871" s="58"/>
      <c r="U871" s="58"/>
      <c r="V871" s="58"/>
      <c r="W871" s="59"/>
      <c r="X871" s="47"/>
      <c r="Y871" s="47"/>
      <c r="Z871" s="47"/>
    </row>
    <row r="872" spans="1:26" x14ac:dyDescent="0.25">
      <c r="A872" s="29">
        <v>18</v>
      </c>
      <c r="B872" s="27" t="s">
        <v>896</v>
      </c>
      <c r="C872" s="5">
        <f>SUMIFS(base_de_dados!$T:$T,base_de_dados!$B:$B,$B872,base_de_dados!$G:$G,C$61,base_de_dados!$H:$H,$L$1,base_de_dados!$C:$C,$A872,base_de_dados!$M:$M,"&lt;=2007",base_de_dados!$O:$O,"&gt;=39447")</f>
        <v>0</v>
      </c>
      <c r="D872" s="5">
        <f>SUMIFS(base_de_dados!$T:$T,base_de_dados!$B:$B,$B872,base_de_dados!$G:$G,D$61,base_de_dados!$H:$H,$L$1,base_de_dados!$C:$C,$A872,base_de_dados!$M:$M,"&lt;=2007",base_de_dados!$O:$O,"&gt;=39447")</f>
        <v>0</v>
      </c>
      <c r="E872" s="5">
        <f>SUMIFS(base_de_dados!$T:$T,base_de_dados!$B:$B,$B872,base_de_dados!$G:$G,E$61,base_de_dados!$H:$H,$L$1,base_de_dados!$C:$C,$A872,base_de_dados!$M:$M,"&lt;=2007",base_de_dados!$O:$O,"&gt;=39447")</f>
        <v>0</v>
      </c>
      <c r="F872" s="5">
        <f>SUMIFS(base_de_dados!$T:$T,base_de_dados!$B:$B,$B872,base_de_dados!$G:$G,F$61,base_de_dados!$H:$H,$L$1,base_de_dados!$C:$C,$A872,base_de_dados!$M:$M,"&lt;=2007",base_de_dados!$O:$O,"&gt;=39447")</f>
        <v>0</v>
      </c>
      <c r="G872" s="5">
        <f>SUMIFS(base_de_dados!$T:$T,base_de_dados!$B:$B,$B872,base_de_dados!$G:$G,G$61,base_de_dados!$H:$H,$L$1,base_de_dados!$C:$C,$A872,base_de_dados!$M:$M,"&lt;=2007",base_de_dados!$O:$O,"&gt;=39447")</f>
        <v>0</v>
      </c>
      <c r="H872" s="5">
        <f>SUMIFS(base_de_dados!$T:$T,base_de_dados!$B:$B,$B872,base_de_dados!$G:$G,H$61,base_de_dados!$H:$H,$L$1,base_de_dados!$C:$C,$A872,base_de_dados!$M:$M,"&lt;=2007",base_de_dados!$O:$O,"&gt;=39447")</f>
        <v>0</v>
      </c>
      <c r="I872" s="5">
        <f>SUMIFS(base_de_dados!$T:$T,base_de_dados!$B:$B,$B872,base_de_dados!$G:$G,I$61,base_de_dados!$H:$H,$L$1,base_de_dados!$C:$C,$A872,base_de_dados!$M:$M,"&lt;=2007",base_de_dados!$O:$O,"&gt;=39447")</f>
        <v>0</v>
      </c>
      <c r="J872" s="5">
        <f>SUMIFS(base_de_dados!$T:$T,base_de_dados!$B:$B,$B872,base_de_dados!$G:$G,J$61,base_de_dados!$H:$H,$L$1,base_de_dados!$C:$C,$A872,base_de_dados!$M:$M,"&lt;=2007",base_de_dados!$O:$O,"&gt;=39447")</f>
        <v>0</v>
      </c>
      <c r="K872" s="32">
        <f t="shared" si="18"/>
        <v>0</v>
      </c>
      <c r="M872" s="57"/>
      <c r="N872" s="52"/>
      <c r="O872" s="58"/>
      <c r="P872" s="58"/>
      <c r="Q872" s="58"/>
      <c r="R872" s="58"/>
      <c r="S872" s="58"/>
      <c r="T872" s="58"/>
      <c r="U872" s="58"/>
      <c r="V872" s="58"/>
      <c r="W872" s="59"/>
      <c r="X872" s="47"/>
      <c r="Y872" s="47"/>
      <c r="Z872" s="47"/>
    </row>
    <row r="873" spans="1:26" x14ac:dyDescent="0.25">
      <c r="A873" s="29">
        <v>18</v>
      </c>
      <c r="B873" s="27" t="s">
        <v>909</v>
      </c>
      <c r="C873" s="5">
        <f>SUMIFS(base_de_dados!$T:$T,base_de_dados!$B:$B,$B873,base_de_dados!$G:$G,C$61,base_de_dados!$H:$H,$L$1,base_de_dados!$C:$C,$A873,base_de_dados!$M:$M,"&lt;=2007",base_de_dados!$O:$O,"&gt;=39447")</f>
        <v>0</v>
      </c>
      <c r="D873" s="5">
        <f>SUMIFS(base_de_dados!$T:$T,base_de_dados!$B:$B,$B873,base_de_dados!$G:$G,D$61,base_de_dados!$H:$H,$L$1,base_de_dados!$C:$C,$A873,base_de_dados!$M:$M,"&lt;=2007",base_de_dados!$O:$O,"&gt;=39447")</f>
        <v>0</v>
      </c>
      <c r="E873" s="5">
        <f>SUMIFS(base_de_dados!$T:$T,base_de_dados!$B:$B,$B873,base_de_dados!$G:$G,E$61,base_de_dados!$H:$H,$L$1,base_de_dados!$C:$C,$A873,base_de_dados!$M:$M,"&lt;=2007",base_de_dados!$O:$O,"&gt;=39447")</f>
        <v>0</v>
      </c>
      <c r="F873" s="5">
        <f>SUMIFS(base_de_dados!$T:$T,base_de_dados!$B:$B,$B873,base_de_dados!$G:$G,F$61,base_de_dados!$H:$H,$L$1,base_de_dados!$C:$C,$A873,base_de_dados!$M:$M,"&lt;=2007",base_de_dados!$O:$O,"&gt;=39447")</f>
        <v>0</v>
      </c>
      <c r="G873" s="5">
        <f>SUMIFS(base_de_dados!$T:$T,base_de_dados!$B:$B,$B873,base_de_dados!$G:$G,G$61,base_de_dados!$H:$H,$L$1,base_de_dados!$C:$C,$A873,base_de_dados!$M:$M,"&lt;=2007",base_de_dados!$O:$O,"&gt;=39447")</f>
        <v>0</v>
      </c>
      <c r="H873" s="5">
        <f>SUMIFS(base_de_dados!$T:$T,base_de_dados!$B:$B,$B873,base_de_dados!$G:$G,H$61,base_de_dados!$H:$H,$L$1,base_de_dados!$C:$C,$A873,base_de_dados!$M:$M,"&lt;=2007",base_de_dados!$O:$O,"&gt;=39447")</f>
        <v>0</v>
      </c>
      <c r="I873" s="5">
        <f>SUMIFS(base_de_dados!$T:$T,base_de_dados!$B:$B,$B873,base_de_dados!$G:$G,I$61,base_de_dados!$H:$H,$L$1,base_de_dados!$C:$C,$A873,base_de_dados!$M:$M,"&lt;=2007",base_de_dados!$O:$O,"&gt;=39447")</f>
        <v>0</v>
      </c>
      <c r="J873" s="5">
        <f>SUMIFS(base_de_dados!$T:$T,base_de_dados!$B:$B,$B873,base_de_dados!$G:$G,J$61,base_de_dados!$H:$H,$L$1,base_de_dados!$C:$C,$A873,base_de_dados!$M:$M,"&lt;=2007",base_de_dados!$O:$O,"&gt;=39447")</f>
        <v>0</v>
      </c>
      <c r="K873" s="32">
        <f t="shared" si="18"/>
        <v>0</v>
      </c>
      <c r="M873" s="57"/>
      <c r="N873" s="52"/>
      <c r="O873" s="58"/>
      <c r="P873" s="58"/>
      <c r="Q873" s="58"/>
      <c r="R873" s="58"/>
      <c r="S873" s="58"/>
      <c r="T873" s="58"/>
      <c r="U873" s="58"/>
      <c r="V873" s="58"/>
      <c r="W873" s="59"/>
      <c r="X873" s="47"/>
      <c r="Y873" s="47"/>
      <c r="Z873" s="47"/>
    </row>
    <row r="874" spans="1:26" x14ac:dyDescent="0.25">
      <c r="A874" s="29">
        <v>18</v>
      </c>
      <c r="B874" s="27" t="s">
        <v>914</v>
      </c>
      <c r="C874" s="5">
        <f>SUMIFS(base_de_dados!$T:$T,base_de_dados!$B:$B,$B874,base_de_dados!$G:$G,C$61,base_de_dados!$H:$H,$L$1,base_de_dados!$C:$C,$A874,base_de_dados!$M:$M,"&lt;=2007",base_de_dados!$O:$O,"&gt;=39447")</f>
        <v>0</v>
      </c>
      <c r="D874" s="5">
        <f>SUMIFS(base_de_dados!$T:$T,base_de_dados!$B:$B,$B874,base_de_dados!$G:$G,D$61,base_de_dados!$H:$H,$L$1,base_de_dados!$C:$C,$A874,base_de_dados!$M:$M,"&lt;=2007",base_de_dados!$O:$O,"&gt;=39447")</f>
        <v>0</v>
      </c>
      <c r="E874" s="5">
        <f>SUMIFS(base_de_dados!$T:$T,base_de_dados!$B:$B,$B874,base_de_dados!$G:$G,E$61,base_de_dados!$H:$H,$L$1,base_de_dados!$C:$C,$A874,base_de_dados!$M:$M,"&lt;=2007",base_de_dados!$O:$O,"&gt;=39447")</f>
        <v>0</v>
      </c>
      <c r="F874" s="5">
        <f>SUMIFS(base_de_dados!$T:$T,base_de_dados!$B:$B,$B874,base_de_dados!$G:$G,F$61,base_de_dados!$H:$H,$L$1,base_de_dados!$C:$C,$A874,base_de_dados!$M:$M,"&lt;=2007",base_de_dados!$O:$O,"&gt;=39447")</f>
        <v>0</v>
      </c>
      <c r="G874" s="5">
        <f>SUMIFS(base_de_dados!$T:$T,base_de_dados!$B:$B,$B874,base_de_dados!$G:$G,G$61,base_de_dados!$H:$H,$L$1,base_de_dados!$C:$C,$A874,base_de_dados!$M:$M,"&lt;=2007",base_de_dados!$O:$O,"&gt;=39447")</f>
        <v>0</v>
      </c>
      <c r="H874" s="5">
        <f>SUMIFS(base_de_dados!$T:$T,base_de_dados!$B:$B,$B874,base_de_dados!$G:$G,H$61,base_de_dados!$H:$H,$L$1,base_de_dados!$C:$C,$A874,base_de_dados!$M:$M,"&lt;=2007",base_de_dados!$O:$O,"&gt;=39447")</f>
        <v>0</v>
      </c>
      <c r="I874" s="5">
        <f>SUMIFS(base_de_dados!$T:$T,base_de_dados!$B:$B,$B874,base_de_dados!$G:$G,I$61,base_de_dados!$H:$H,$L$1,base_de_dados!$C:$C,$A874,base_de_dados!$M:$M,"&lt;=2007",base_de_dados!$O:$O,"&gt;=39447")</f>
        <v>0</v>
      </c>
      <c r="J874" s="5">
        <f>SUMIFS(base_de_dados!$T:$T,base_de_dados!$B:$B,$B874,base_de_dados!$G:$G,J$61,base_de_dados!$H:$H,$L$1,base_de_dados!$C:$C,$A874,base_de_dados!$M:$M,"&lt;=2007",base_de_dados!$O:$O,"&gt;=39447")</f>
        <v>0</v>
      </c>
      <c r="K874" s="32">
        <f t="shared" si="18"/>
        <v>0</v>
      </c>
      <c r="M874" s="57"/>
      <c r="N874" s="52"/>
      <c r="O874" s="58"/>
      <c r="P874" s="58"/>
      <c r="Q874" s="58"/>
      <c r="R874" s="58"/>
      <c r="S874" s="58"/>
      <c r="T874" s="58"/>
      <c r="U874" s="58"/>
      <c r="V874" s="58"/>
      <c r="W874" s="59"/>
      <c r="X874" s="47"/>
      <c r="Y874" s="47"/>
      <c r="Z874" s="47"/>
    </row>
    <row r="875" spans="1:26" x14ac:dyDescent="0.25">
      <c r="A875" s="29">
        <v>18</v>
      </c>
      <c r="B875" s="27" t="s">
        <v>484</v>
      </c>
      <c r="C875" s="5">
        <f>SUMIFS(base_de_dados!$T:$T,base_de_dados!$B:$B,$B875,base_de_dados!$G:$G,C$61,base_de_dados!$H:$H,$L$1,base_de_dados!$C:$C,$A875,base_de_dados!$M:$M,"&lt;=2007",base_de_dados!$O:$O,"&gt;=39447")</f>
        <v>0</v>
      </c>
      <c r="D875" s="5">
        <f>SUMIFS(base_de_dados!$T:$T,base_de_dados!$B:$B,$B875,base_de_dados!$G:$G,D$61,base_de_dados!$H:$H,$L$1,base_de_dados!$C:$C,$A875,base_de_dados!$M:$M,"&lt;=2007",base_de_dados!$O:$O,"&gt;=39447")</f>
        <v>0.10671930492135971</v>
      </c>
      <c r="E875" s="5">
        <f>SUMIFS(base_de_dados!$T:$T,base_de_dados!$B:$B,$B875,base_de_dados!$G:$G,E$61,base_de_dados!$H:$H,$L$1,base_de_dados!$C:$C,$A875,base_de_dados!$M:$M,"&lt;=2007",base_de_dados!$O:$O,"&gt;=39447")</f>
        <v>0</v>
      </c>
      <c r="F875" s="5">
        <f>SUMIFS(base_de_dados!$T:$T,base_de_dados!$B:$B,$B875,base_de_dados!$G:$G,F$61,base_de_dados!$H:$H,$L$1,base_de_dados!$C:$C,$A875,base_de_dados!$M:$M,"&lt;=2007",base_de_dados!$O:$O,"&gt;=39447")</f>
        <v>0</v>
      </c>
      <c r="G875" s="5">
        <f>SUMIFS(base_de_dados!$T:$T,base_de_dados!$B:$B,$B875,base_de_dados!$G:$G,G$61,base_de_dados!$H:$H,$L$1,base_de_dados!$C:$C,$A875,base_de_dados!$M:$M,"&lt;=2007",base_de_dados!$O:$O,"&gt;=39447")</f>
        <v>0</v>
      </c>
      <c r="H875" s="5">
        <f>SUMIFS(base_de_dados!$T:$T,base_de_dados!$B:$B,$B875,base_de_dados!$G:$G,H$61,base_de_dados!$H:$H,$L$1,base_de_dados!$C:$C,$A875,base_de_dados!$M:$M,"&lt;=2007",base_de_dados!$O:$O,"&gt;=39447")</f>
        <v>0</v>
      </c>
      <c r="I875" s="5">
        <f>SUMIFS(base_de_dados!$T:$T,base_de_dados!$B:$B,$B875,base_de_dados!$G:$G,I$61,base_de_dados!$H:$H,$L$1,base_de_dados!$C:$C,$A875,base_de_dados!$M:$M,"&lt;=2007",base_de_dados!$O:$O,"&gt;=39447")</f>
        <v>0</v>
      </c>
      <c r="J875" s="5">
        <f>SUMIFS(base_de_dados!$T:$T,base_de_dados!$B:$B,$B875,base_de_dados!$G:$G,J$61,base_de_dados!$H:$H,$L$1,base_de_dados!$C:$C,$A875,base_de_dados!$M:$M,"&lt;=2007",base_de_dados!$O:$O,"&gt;=39447")</f>
        <v>0</v>
      </c>
      <c r="K875" s="32">
        <f t="shared" si="18"/>
        <v>0.10671930492135971</v>
      </c>
      <c r="M875" s="57"/>
      <c r="N875" s="52"/>
      <c r="O875" s="58"/>
      <c r="P875" s="58"/>
      <c r="Q875" s="58"/>
      <c r="R875" s="58"/>
      <c r="S875" s="58"/>
      <c r="T875" s="58"/>
      <c r="U875" s="58"/>
      <c r="V875" s="58"/>
      <c r="W875" s="59"/>
      <c r="X875" s="47"/>
      <c r="Y875" s="47"/>
      <c r="Z875" s="47"/>
    </row>
    <row r="876" spans="1:26" x14ac:dyDescent="0.25">
      <c r="A876" s="29">
        <v>18</v>
      </c>
      <c r="B876" s="27" t="s">
        <v>994</v>
      </c>
      <c r="C876" s="5">
        <f>SUMIFS(base_de_dados!$T:$T,base_de_dados!$B:$B,$B876,base_de_dados!$G:$G,C$61,base_de_dados!$H:$H,$L$1,base_de_dados!$C:$C,$A876,base_de_dados!$M:$M,"&lt;=2007",base_de_dados!$O:$O,"&gt;=39447")</f>
        <v>0</v>
      </c>
      <c r="D876" s="5">
        <f>SUMIFS(base_de_dados!$T:$T,base_de_dados!$B:$B,$B876,base_de_dados!$G:$G,D$61,base_de_dados!$H:$H,$L$1,base_de_dados!$C:$C,$A876,base_de_dados!$M:$M,"&lt;=2007",base_de_dados!$O:$O,"&gt;=39447")</f>
        <v>0</v>
      </c>
      <c r="E876" s="5">
        <f>SUMIFS(base_de_dados!$T:$T,base_de_dados!$B:$B,$B876,base_de_dados!$G:$G,E$61,base_de_dados!$H:$H,$L$1,base_de_dados!$C:$C,$A876,base_de_dados!$M:$M,"&lt;=2007",base_de_dados!$O:$O,"&gt;=39447")</f>
        <v>0</v>
      </c>
      <c r="F876" s="5">
        <f>SUMIFS(base_de_dados!$T:$T,base_de_dados!$B:$B,$B876,base_de_dados!$G:$G,F$61,base_de_dados!$H:$H,$L$1,base_de_dados!$C:$C,$A876,base_de_dados!$M:$M,"&lt;=2007",base_de_dados!$O:$O,"&gt;=39447")</f>
        <v>0</v>
      </c>
      <c r="G876" s="5">
        <f>SUMIFS(base_de_dados!$T:$T,base_de_dados!$B:$B,$B876,base_de_dados!$G:$G,G$61,base_de_dados!$H:$H,$L$1,base_de_dados!$C:$C,$A876,base_de_dados!$M:$M,"&lt;=2007",base_de_dados!$O:$O,"&gt;=39447")</f>
        <v>0</v>
      </c>
      <c r="H876" s="5">
        <f>SUMIFS(base_de_dados!$T:$T,base_de_dados!$B:$B,$B876,base_de_dados!$G:$G,H$61,base_de_dados!$H:$H,$L$1,base_de_dados!$C:$C,$A876,base_de_dados!$M:$M,"&lt;=2007",base_de_dados!$O:$O,"&gt;=39447")</f>
        <v>0</v>
      </c>
      <c r="I876" s="5">
        <f>SUMIFS(base_de_dados!$T:$T,base_de_dados!$B:$B,$B876,base_de_dados!$G:$G,I$61,base_de_dados!$H:$H,$L$1,base_de_dados!$C:$C,$A876,base_de_dados!$M:$M,"&lt;=2007",base_de_dados!$O:$O,"&gt;=39447")</f>
        <v>0</v>
      </c>
      <c r="J876" s="5">
        <f>SUMIFS(base_de_dados!$T:$T,base_de_dados!$B:$B,$B876,base_de_dados!$G:$G,J$61,base_de_dados!$H:$H,$L$1,base_de_dados!$C:$C,$A876,base_de_dados!$M:$M,"&lt;=2007",base_de_dados!$O:$O,"&gt;=39447")</f>
        <v>0</v>
      </c>
      <c r="K876" s="32">
        <f t="shared" si="18"/>
        <v>0</v>
      </c>
      <c r="M876" s="57"/>
      <c r="N876" s="52"/>
      <c r="O876" s="58"/>
      <c r="P876" s="58"/>
      <c r="Q876" s="58"/>
      <c r="R876" s="58"/>
      <c r="S876" s="58"/>
      <c r="T876" s="58"/>
      <c r="U876" s="58"/>
      <c r="V876" s="58"/>
      <c r="W876" s="59"/>
      <c r="X876" s="47"/>
      <c r="Y876" s="47"/>
      <c r="Z876" s="47"/>
    </row>
    <row r="877" spans="1:26" x14ac:dyDescent="0.25">
      <c r="A877" s="29">
        <v>18</v>
      </c>
      <c r="B877" s="27" t="s">
        <v>530</v>
      </c>
      <c r="C877" s="5">
        <f>SUMIFS(base_de_dados!$T:$T,base_de_dados!$B:$B,$B877,base_de_dados!$G:$G,C$61,base_de_dados!$H:$H,$L$1,base_de_dados!$C:$C,$A877,base_de_dados!$M:$M,"&lt;=2007",base_de_dados!$O:$O,"&gt;=39447")</f>
        <v>0</v>
      </c>
      <c r="D877" s="5">
        <f>SUMIFS(base_de_dados!$T:$T,base_de_dados!$B:$B,$B877,base_de_dados!$G:$G,D$61,base_de_dados!$H:$H,$L$1,base_de_dados!$C:$C,$A877,base_de_dados!$M:$M,"&lt;=2007",base_de_dados!$O:$O,"&gt;=39447")</f>
        <v>0</v>
      </c>
      <c r="E877" s="5">
        <f>SUMIFS(base_de_dados!$T:$T,base_de_dados!$B:$B,$B877,base_de_dados!$G:$G,E$61,base_de_dados!$H:$H,$L$1,base_de_dados!$C:$C,$A877,base_de_dados!$M:$M,"&lt;=2007",base_de_dados!$O:$O,"&gt;=39447")</f>
        <v>0</v>
      </c>
      <c r="F877" s="5">
        <f>SUMIFS(base_de_dados!$T:$T,base_de_dados!$B:$B,$B877,base_de_dados!$G:$G,F$61,base_de_dados!$H:$H,$L$1,base_de_dados!$C:$C,$A877,base_de_dados!$M:$M,"&lt;=2007",base_de_dados!$O:$O,"&gt;=39447")</f>
        <v>0</v>
      </c>
      <c r="G877" s="5">
        <f>SUMIFS(base_de_dados!$T:$T,base_de_dados!$B:$B,$B877,base_de_dados!$G:$G,G$61,base_de_dados!$H:$H,$L$1,base_de_dados!$C:$C,$A877,base_de_dados!$M:$M,"&lt;=2007",base_de_dados!$O:$O,"&gt;=39447")</f>
        <v>0</v>
      </c>
      <c r="H877" s="5">
        <f>SUMIFS(base_de_dados!$T:$T,base_de_dados!$B:$B,$B877,base_de_dados!$G:$G,H$61,base_de_dados!$H:$H,$L$1,base_de_dados!$C:$C,$A877,base_de_dados!$M:$M,"&lt;=2007",base_de_dados!$O:$O,"&gt;=39447")</f>
        <v>0</v>
      </c>
      <c r="I877" s="5">
        <f>SUMIFS(base_de_dados!$T:$T,base_de_dados!$B:$B,$B877,base_de_dados!$G:$G,I$61,base_de_dados!$H:$H,$L$1,base_de_dados!$C:$C,$A877,base_de_dados!$M:$M,"&lt;=2007",base_de_dados!$O:$O,"&gt;=39447")</f>
        <v>0</v>
      </c>
      <c r="J877" s="5">
        <f>SUMIFS(base_de_dados!$T:$T,base_de_dados!$B:$B,$B877,base_de_dados!$G:$G,J$61,base_de_dados!$H:$H,$L$1,base_de_dados!$C:$C,$A877,base_de_dados!$M:$M,"&lt;=2007",base_de_dados!$O:$O,"&gt;=39447")</f>
        <v>0</v>
      </c>
      <c r="K877" s="32">
        <f t="shared" si="18"/>
        <v>0</v>
      </c>
      <c r="M877" s="57"/>
      <c r="N877" s="52"/>
      <c r="O877" s="58"/>
      <c r="P877" s="58"/>
      <c r="Q877" s="58"/>
      <c r="R877" s="58"/>
      <c r="S877" s="58"/>
      <c r="T877" s="58"/>
      <c r="U877" s="58"/>
      <c r="V877" s="58"/>
      <c r="W877" s="59"/>
      <c r="X877" s="47"/>
      <c r="Y877" s="47"/>
      <c r="Z877" s="47"/>
    </row>
    <row r="878" spans="1:26" x14ac:dyDescent="0.25">
      <c r="A878" s="29">
        <v>18</v>
      </c>
      <c r="B878" s="27" t="s">
        <v>1088</v>
      </c>
      <c r="C878" s="5">
        <f>SUMIFS(base_de_dados!$T:$T,base_de_dados!$B:$B,$B878,base_de_dados!$G:$G,C$61,base_de_dados!$H:$H,$L$1,base_de_dados!$C:$C,$A878,base_de_dados!$M:$M,"&lt;=2007",base_de_dados!$O:$O,"&gt;=39447")</f>
        <v>0</v>
      </c>
      <c r="D878" s="5">
        <f>SUMIFS(base_de_dados!$T:$T,base_de_dados!$B:$B,$B878,base_de_dados!$G:$G,D$61,base_de_dados!$H:$H,$L$1,base_de_dados!$C:$C,$A878,base_de_dados!$M:$M,"&lt;=2007",base_de_dados!$O:$O,"&gt;=39447")</f>
        <v>0</v>
      </c>
      <c r="E878" s="5">
        <f>SUMIFS(base_de_dados!$T:$T,base_de_dados!$B:$B,$B878,base_de_dados!$G:$G,E$61,base_de_dados!$H:$H,$L$1,base_de_dados!$C:$C,$A878,base_de_dados!$M:$M,"&lt;=2007",base_de_dados!$O:$O,"&gt;=39447")</f>
        <v>0</v>
      </c>
      <c r="F878" s="5">
        <f>SUMIFS(base_de_dados!$T:$T,base_de_dados!$B:$B,$B878,base_de_dados!$G:$G,F$61,base_de_dados!$H:$H,$L$1,base_de_dados!$C:$C,$A878,base_de_dados!$M:$M,"&lt;=2007",base_de_dados!$O:$O,"&gt;=39447")</f>
        <v>0</v>
      </c>
      <c r="G878" s="5">
        <f>SUMIFS(base_de_dados!$T:$T,base_de_dados!$B:$B,$B878,base_de_dados!$G:$G,G$61,base_de_dados!$H:$H,$L$1,base_de_dados!$C:$C,$A878,base_de_dados!$M:$M,"&lt;=2007",base_de_dados!$O:$O,"&gt;=39447")</f>
        <v>0</v>
      </c>
      <c r="H878" s="5">
        <f>SUMIFS(base_de_dados!$T:$T,base_de_dados!$B:$B,$B878,base_de_dados!$G:$G,H$61,base_de_dados!$H:$H,$L$1,base_de_dados!$C:$C,$A878,base_de_dados!$M:$M,"&lt;=2007",base_de_dados!$O:$O,"&gt;=39447")</f>
        <v>0</v>
      </c>
      <c r="I878" s="5">
        <f>SUMIFS(base_de_dados!$T:$T,base_de_dados!$B:$B,$B878,base_de_dados!$G:$G,I$61,base_de_dados!$H:$H,$L$1,base_de_dados!$C:$C,$A878,base_de_dados!$M:$M,"&lt;=2007",base_de_dados!$O:$O,"&gt;=39447")</f>
        <v>0</v>
      </c>
      <c r="J878" s="5">
        <f>SUMIFS(base_de_dados!$T:$T,base_de_dados!$B:$B,$B878,base_de_dados!$G:$G,J$61,base_de_dados!$H:$H,$L$1,base_de_dados!$C:$C,$A878,base_de_dados!$M:$M,"&lt;=2007",base_de_dados!$O:$O,"&gt;=39447")</f>
        <v>0</v>
      </c>
      <c r="K878" s="32">
        <f t="shared" si="18"/>
        <v>0</v>
      </c>
      <c r="M878" s="57"/>
      <c r="N878" s="52"/>
      <c r="O878" s="58"/>
      <c r="P878" s="58"/>
      <c r="Q878" s="58"/>
      <c r="R878" s="58"/>
      <c r="S878" s="58"/>
      <c r="T878" s="58"/>
      <c r="U878" s="58"/>
      <c r="V878" s="58"/>
      <c r="W878" s="59"/>
      <c r="X878" s="47"/>
      <c r="Y878" s="47"/>
      <c r="Z878" s="47"/>
    </row>
    <row r="879" spans="1:26" x14ac:dyDescent="0.25">
      <c r="A879" s="29">
        <v>18</v>
      </c>
      <c r="B879" s="27" t="s">
        <v>1097</v>
      </c>
      <c r="C879" s="5">
        <f>SUMIFS(base_de_dados!$T:$T,base_de_dados!$B:$B,$B879,base_de_dados!$G:$G,C$61,base_de_dados!$H:$H,$L$1,base_de_dados!$C:$C,$A879,base_de_dados!$M:$M,"&lt;=2007",base_de_dados!$O:$O,"&gt;=39447")</f>
        <v>0</v>
      </c>
      <c r="D879" s="5">
        <f>SUMIFS(base_de_dados!$T:$T,base_de_dados!$B:$B,$B879,base_de_dados!$G:$G,D$61,base_de_dados!$H:$H,$L$1,base_de_dados!$C:$C,$A879,base_de_dados!$M:$M,"&lt;=2007",base_de_dados!$O:$O,"&gt;=39447")</f>
        <v>0</v>
      </c>
      <c r="E879" s="5">
        <f>SUMIFS(base_de_dados!$T:$T,base_de_dados!$B:$B,$B879,base_de_dados!$G:$G,E$61,base_de_dados!$H:$H,$L$1,base_de_dados!$C:$C,$A879,base_de_dados!$M:$M,"&lt;=2007",base_de_dados!$O:$O,"&gt;=39447")</f>
        <v>0</v>
      </c>
      <c r="F879" s="5">
        <f>SUMIFS(base_de_dados!$T:$T,base_de_dados!$B:$B,$B879,base_de_dados!$G:$G,F$61,base_de_dados!$H:$H,$L$1,base_de_dados!$C:$C,$A879,base_de_dados!$M:$M,"&lt;=2007",base_de_dados!$O:$O,"&gt;=39447")</f>
        <v>0</v>
      </c>
      <c r="G879" s="5">
        <f>SUMIFS(base_de_dados!$T:$T,base_de_dados!$B:$B,$B879,base_de_dados!$G:$G,G$61,base_de_dados!$H:$H,$L$1,base_de_dados!$C:$C,$A879,base_de_dados!$M:$M,"&lt;=2007",base_de_dados!$O:$O,"&gt;=39447")</f>
        <v>0</v>
      </c>
      <c r="H879" s="5">
        <f>SUMIFS(base_de_dados!$T:$T,base_de_dados!$B:$B,$B879,base_de_dados!$G:$G,H$61,base_de_dados!$H:$H,$L$1,base_de_dados!$C:$C,$A879,base_de_dados!$M:$M,"&lt;=2007",base_de_dados!$O:$O,"&gt;=39447")</f>
        <v>0</v>
      </c>
      <c r="I879" s="5">
        <f>SUMIFS(base_de_dados!$T:$T,base_de_dados!$B:$B,$B879,base_de_dados!$G:$G,I$61,base_de_dados!$H:$H,$L$1,base_de_dados!$C:$C,$A879,base_de_dados!$M:$M,"&lt;=2007",base_de_dados!$O:$O,"&gt;=39447")</f>
        <v>0</v>
      </c>
      <c r="J879" s="5">
        <f>SUMIFS(base_de_dados!$T:$T,base_de_dados!$B:$B,$B879,base_de_dados!$G:$G,J$61,base_de_dados!$H:$H,$L$1,base_de_dados!$C:$C,$A879,base_de_dados!$M:$M,"&lt;=2007",base_de_dados!$O:$O,"&gt;=39447")</f>
        <v>0</v>
      </c>
      <c r="K879" s="32">
        <f t="shared" si="18"/>
        <v>0</v>
      </c>
      <c r="M879" s="57"/>
      <c r="N879" s="52"/>
      <c r="O879" s="58"/>
      <c r="P879" s="58"/>
      <c r="Q879" s="58"/>
      <c r="R879" s="58"/>
      <c r="S879" s="58"/>
      <c r="T879" s="58"/>
      <c r="U879" s="58"/>
      <c r="V879" s="58"/>
      <c r="W879" s="59"/>
      <c r="X879" s="47"/>
      <c r="Y879" s="47"/>
      <c r="Z879" s="47"/>
    </row>
    <row r="880" spans="1:26" x14ac:dyDescent="0.25">
      <c r="A880" s="29">
        <v>18</v>
      </c>
      <c r="B880" s="27" t="s">
        <v>1121</v>
      </c>
      <c r="C880" s="5">
        <f>SUMIFS(base_de_dados!$T:$T,base_de_dados!$B:$B,$B880,base_de_dados!$G:$G,C$61,base_de_dados!$H:$H,$L$1,base_de_dados!$C:$C,$A880,base_de_dados!$M:$M,"&lt;=2007",base_de_dados!$O:$O,"&gt;=39447")</f>
        <v>0</v>
      </c>
      <c r="D880" s="5">
        <f>SUMIFS(base_de_dados!$T:$T,base_de_dados!$B:$B,$B880,base_de_dados!$G:$G,D$61,base_de_dados!$H:$H,$L$1,base_de_dados!$C:$C,$A880,base_de_dados!$M:$M,"&lt;=2007",base_de_dados!$O:$O,"&gt;=39447")</f>
        <v>0</v>
      </c>
      <c r="E880" s="5">
        <f>SUMIFS(base_de_dados!$T:$T,base_de_dados!$B:$B,$B880,base_de_dados!$G:$G,E$61,base_de_dados!$H:$H,$L$1,base_de_dados!$C:$C,$A880,base_de_dados!$M:$M,"&lt;=2007",base_de_dados!$O:$O,"&gt;=39447")</f>
        <v>0</v>
      </c>
      <c r="F880" s="5">
        <f>SUMIFS(base_de_dados!$T:$T,base_de_dados!$B:$B,$B880,base_de_dados!$G:$G,F$61,base_de_dados!$H:$H,$L$1,base_de_dados!$C:$C,$A880,base_de_dados!$M:$M,"&lt;=2007",base_de_dados!$O:$O,"&gt;=39447")</f>
        <v>0</v>
      </c>
      <c r="G880" s="5">
        <f>SUMIFS(base_de_dados!$T:$T,base_de_dados!$B:$B,$B880,base_de_dados!$G:$G,G$61,base_de_dados!$H:$H,$L$1,base_de_dados!$C:$C,$A880,base_de_dados!$M:$M,"&lt;=2007",base_de_dados!$O:$O,"&gt;=39447")</f>
        <v>0</v>
      </c>
      <c r="H880" s="5">
        <f>SUMIFS(base_de_dados!$T:$T,base_de_dados!$B:$B,$B880,base_de_dados!$G:$G,H$61,base_de_dados!$H:$H,$L$1,base_de_dados!$C:$C,$A880,base_de_dados!$M:$M,"&lt;=2007",base_de_dados!$O:$O,"&gt;=39447")</f>
        <v>0</v>
      </c>
      <c r="I880" s="5">
        <f>SUMIFS(base_de_dados!$T:$T,base_de_dados!$B:$B,$B880,base_de_dados!$G:$G,I$61,base_de_dados!$H:$H,$L$1,base_de_dados!$C:$C,$A880,base_de_dados!$M:$M,"&lt;=2007",base_de_dados!$O:$O,"&gt;=39447")</f>
        <v>0</v>
      </c>
      <c r="J880" s="5">
        <f>SUMIFS(base_de_dados!$T:$T,base_de_dados!$B:$B,$B880,base_de_dados!$G:$G,J$61,base_de_dados!$H:$H,$L$1,base_de_dados!$C:$C,$A880,base_de_dados!$M:$M,"&lt;=2007",base_de_dados!$O:$O,"&gt;=39447")</f>
        <v>0</v>
      </c>
      <c r="K880" s="32">
        <f t="shared" si="18"/>
        <v>0</v>
      </c>
      <c r="M880" s="57"/>
      <c r="N880" s="52"/>
      <c r="O880" s="58"/>
      <c r="P880" s="58"/>
      <c r="Q880" s="58"/>
      <c r="R880" s="58"/>
      <c r="S880" s="58"/>
      <c r="T880" s="58"/>
      <c r="U880" s="58"/>
      <c r="V880" s="58"/>
      <c r="W880" s="59"/>
      <c r="X880" s="47"/>
      <c r="Y880" s="47"/>
      <c r="Z880" s="47"/>
    </row>
    <row r="881" spans="1:26" x14ac:dyDescent="0.25">
      <c r="A881" s="29">
        <v>18</v>
      </c>
      <c r="B881" s="27" t="s">
        <v>1124</v>
      </c>
      <c r="C881" s="5">
        <f>SUMIFS(base_de_dados!$T:$T,base_de_dados!$B:$B,$B881,base_de_dados!$G:$G,C$61,base_de_dados!$H:$H,$L$1,base_de_dados!$C:$C,$A881,base_de_dados!$M:$M,"&lt;=2007",base_de_dados!$O:$O,"&gt;=39447")</f>
        <v>0</v>
      </c>
      <c r="D881" s="5">
        <f>SUMIFS(base_de_dados!$T:$T,base_de_dados!$B:$B,$B881,base_de_dados!$G:$G,D$61,base_de_dados!$H:$H,$L$1,base_de_dados!$C:$C,$A881,base_de_dados!$M:$M,"&lt;=2007",base_de_dados!$O:$O,"&gt;=39447")</f>
        <v>0</v>
      </c>
      <c r="E881" s="5">
        <f>SUMIFS(base_de_dados!$T:$T,base_de_dados!$B:$B,$B881,base_de_dados!$G:$G,E$61,base_de_dados!$H:$H,$L$1,base_de_dados!$C:$C,$A881,base_de_dados!$M:$M,"&lt;=2007",base_de_dados!$O:$O,"&gt;=39447")</f>
        <v>0</v>
      </c>
      <c r="F881" s="5">
        <f>SUMIFS(base_de_dados!$T:$T,base_de_dados!$B:$B,$B881,base_de_dados!$G:$G,F$61,base_de_dados!$H:$H,$L$1,base_de_dados!$C:$C,$A881,base_de_dados!$M:$M,"&lt;=2007",base_de_dados!$O:$O,"&gt;=39447")</f>
        <v>0</v>
      </c>
      <c r="G881" s="5">
        <f>SUMIFS(base_de_dados!$T:$T,base_de_dados!$B:$B,$B881,base_de_dados!$G:$G,G$61,base_de_dados!$H:$H,$L$1,base_de_dados!$C:$C,$A881,base_de_dados!$M:$M,"&lt;=2007",base_de_dados!$O:$O,"&gt;=39447")</f>
        <v>0</v>
      </c>
      <c r="H881" s="5">
        <f>SUMIFS(base_de_dados!$T:$T,base_de_dados!$B:$B,$B881,base_de_dados!$G:$G,H$61,base_de_dados!$H:$H,$L$1,base_de_dados!$C:$C,$A881,base_de_dados!$M:$M,"&lt;=2007",base_de_dados!$O:$O,"&gt;=39447")</f>
        <v>0</v>
      </c>
      <c r="I881" s="5">
        <f>SUMIFS(base_de_dados!$T:$T,base_de_dados!$B:$B,$B881,base_de_dados!$G:$G,I$61,base_de_dados!$H:$H,$L$1,base_de_dados!$C:$C,$A881,base_de_dados!$M:$M,"&lt;=2007",base_de_dados!$O:$O,"&gt;=39447")</f>
        <v>0</v>
      </c>
      <c r="J881" s="5">
        <f>SUMIFS(base_de_dados!$T:$T,base_de_dados!$B:$B,$B881,base_de_dados!$G:$G,J$61,base_de_dados!$H:$H,$L$1,base_de_dados!$C:$C,$A881,base_de_dados!$M:$M,"&lt;=2007",base_de_dados!$O:$O,"&gt;=39447")</f>
        <v>0</v>
      </c>
      <c r="K881" s="32">
        <f t="shared" si="18"/>
        <v>0</v>
      </c>
      <c r="M881" s="57"/>
      <c r="N881" s="52"/>
      <c r="O881" s="58"/>
      <c r="P881" s="58"/>
      <c r="Q881" s="58"/>
      <c r="R881" s="58"/>
      <c r="S881" s="58"/>
      <c r="T881" s="58"/>
      <c r="U881" s="58"/>
      <c r="V881" s="58"/>
      <c r="W881" s="59"/>
      <c r="X881" s="47"/>
      <c r="Y881" s="47"/>
      <c r="Z881" s="47"/>
    </row>
    <row r="882" spans="1:26" x14ac:dyDescent="0.25">
      <c r="A882" s="29">
        <v>18</v>
      </c>
      <c r="B882" s="27" t="s">
        <v>1136</v>
      </c>
      <c r="C882" s="5">
        <f>SUMIFS(base_de_dados!$T:$T,base_de_dados!$B:$B,$B882,base_de_dados!$G:$G,C$61,base_de_dados!$H:$H,$L$1,base_de_dados!$C:$C,$A882,base_de_dados!$M:$M,"&lt;=2007",base_de_dados!$O:$O,"&gt;=39447")</f>
        <v>0</v>
      </c>
      <c r="D882" s="5">
        <f>SUMIFS(base_de_dados!$T:$T,base_de_dados!$B:$B,$B882,base_de_dados!$G:$G,D$61,base_de_dados!$H:$H,$L$1,base_de_dados!$C:$C,$A882,base_de_dados!$M:$M,"&lt;=2007",base_de_dados!$O:$O,"&gt;=39447")</f>
        <v>0</v>
      </c>
      <c r="E882" s="5">
        <f>SUMIFS(base_de_dados!$T:$T,base_de_dados!$B:$B,$B882,base_de_dados!$G:$G,E$61,base_de_dados!$H:$H,$L$1,base_de_dados!$C:$C,$A882,base_de_dados!$M:$M,"&lt;=2007",base_de_dados!$O:$O,"&gt;=39447")</f>
        <v>0</v>
      </c>
      <c r="F882" s="5">
        <f>SUMIFS(base_de_dados!$T:$T,base_de_dados!$B:$B,$B882,base_de_dados!$G:$G,F$61,base_de_dados!$H:$H,$L$1,base_de_dados!$C:$C,$A882,base_de_dados!$M:$M,"&lt;=2007",base_de_dados!$O:$O,"&gt;=39447")</f>
        <v>0</v>
      </c>
      <c r="G882" s="5">
        <f>SUMIFS(base_de_dados!$T:$T,base_de_dados!$B:$B,$B882,base_de_dados!$G:$G,G$61,base_de_dados!$H:$H,$L$1,base_de_dados!$C:$C,$A882,base_de_dados!$M:$M,"&lt;=2007",base_de_dados!$O:$O,"&gt;=39447")</f>
        <v>0</v>
      </c>
      <c r="H882" s="5">
        <f>SUMIFS(base_de_dados!$T:$T,base_de_dados!$B:$B,$B882,base_de_dados!$G:$G,H$61,base_de_dados!$H:$H,$L$1,base_de_dados!$C:$C,$A882,base_de_dados!$M:$M,"&lt;=2007",base_de_dados!$O:$O,"&gt;=39447")</f>
        <v>0</v>
      </c>
      <c r="I882" s="5">
        <f>SUMIFS(base_de_dados!$T:$T,base_de_dados!$B:$B,$B882,base_de_dados!$G:$G,I$61,base_de_dados!$H:$H,$L$1,base_de_dados!$C:$C,$A882,base_de_dados!$M:$M,"&lt;=2007",base_de_dados!$O:$O,"&gt;=39447")</f>
        <v>0</v>
      </c>
      <c r="J882" s="5">
        <f>SUMIFS(base_de_dados!$T:$T,base_de_dados!$B:$B,$B882,base_de_dados!$G:$G,J$61,base_de_dados!$H:$H,$L$1,base_de_dados!$C:$C,$A882,base_de_dados!$M:$M,"&lt;=2007",base_de_dados!$O:$O,"&gt;=39447")</f>
        <v>0</v>
      </c>
      <c r="K882" s="32">
        <f t="shared" si="18"/>
        <v>0</v>
      </c>
      <c r="M882" s="57"/>
      <c r="N882" s="52"/>
      <c r="O882" s="58"/>
      <c r="P882" s="58"/>
      <c r="Q882" s="58"/>
      <c r="R882" s="58"/>
      <c r="S882" s="58"/>
      <c r="T882" s="58"/>
      <c r="U882" s="58"/>
      <c r="V882" s="58"/>
      <c r="W882" s="59"/>
      <c r="X882" s="47"/>
      <c r="Y882" s="47"/>
      <c r="Z882" s="47"/>
    </row>
    <row r="883" spans="1:26" x14ac:dyDescent="0.25">
      <c r="A883" s="29">
        <v>19</v>
      </c>
      <c r="B883" s="27" t="s">
        <v>682</v>
      </c>
      <c r="C883" s="5">
        <f>SUMIFS(base_de_dados!$T:$T,base_de_dados!$B:$B,$B883,base_de_dados!$G:$G,C$61,base_de_dados!$H:$H,$L$1,base_de_dados!$C:$C,$A883,base_de_dados!$M:$M,"&lt;=2007",base_de_dados!$O:$O,"&gt;=39447")</f>
        <v>0</v>
      </c>
      <c r="D883" s="5">
        <f>SUMIFS(base_de_dados!$T:$T,base_de_dados!$B:$B,$B883,base_de_dados!$G:$G,D$61,base_de_dados!$H:$H,$L$1,base_de_dados!$C:$C,$A883,base_de_dados!$M:$M,"&lt;=2007",base_de_dados!$O:$O,"&gt;=39447")</f>
        <v>0</v>
      </c>
      <c r="E883" s="5">
        <f>SUMIFS(base_de_dados!$T:$T,base_de_dados!$B:$B,$B883,base_de_dados!$G:$G,E$61,base_de_dados!$H:$H,$L$1,base_de_dados!$C:$C,$A883,base_de_dados!$M:$M,"&lt;=2007",base_de_dados!$O:$O,"&gt;=39447")</f>
        <v>0</v>
      </c>
      <c r="F883" s="5">
        <f>SUMIFS(base_de_dados!$T:$T,base_de_dados!$B:$B,$B883,base_de_dados!$G:$G,F$61,base_de_dados!$H:$H,$L$1,base_de_dados!$C:$C,$A883,base_de_dados!$M:$M,"&lt;=2007",base_de_dados!$O:$O,"&gt;=39447")</f>
        <v>0</v>
      </c>
      <c r="G883" s="5">
        <f>SUMIFS(base_de_dados!$T:$T,base_de_dados!$B:$B,$B883,base_de_dados!$G:$G,G$61,base_de_dados!$H:$H,$L$1,base_de_dados!$C:$C,$A883,base_de_dados!$M:$M,"&lt;=2007",base_de_dados!$O:$O,"&gt;=39447")</f>
        <v>0</v>
      </c>
      <c r="H883" s="5">
        <f>SUMIFS(base_de_dados!$T:$T,base_de_dados!$B:$B,$B883,base_de_dados!$G:$G,H$61,base_de_dados!$H:$H,$L$1,base_de_dados!$C:$C,$A883,base_de_dados!$M:$M,"&lt;=2007",base_de_dados!$O:$O,"&gt;=39447")</f>
        <v>0</v>
      </c>
      <c r="I883" s="5">
        <f>SUMIFS(base_de_dados!$T:$T,base_de_dados!$B:$B,$B883,base_de_dados!$G:$G,I$61,base_de_dados!$H:$H,$L$1,base_de_dados!$C:$C,$A883,base_de_dados!$M:$M,"&lt;=2007",base_de_dados!$O:$O,"&gt;=39447")</f>
        <v>0</v>
      </c>
      <c r="J883" s="5">
        <f>SUMIFS(base_de_dados!$T:$T,base_de_dados!$B:$B,$B883,base_de_dados!$G:$G,J$61,base_de_dados!$H:$H,$L$1,base_de_dados!$C:$C,$A883,base_de_dados!$M:$M,"&lt;=2007",base_de_dados!$O:$O,"&gt;=39447")</f>
        <v>0</v>
      </c>
      <c r="K883" s="32">
        <f t="shared" si="18"/>
        <v>0</v>
      </c>
      <c r="M883" s="57"/>
      <c r="N883" s="52"/>
      <c r="O883" s="58"/>
      <c r="P883" s="58"/>
      <c r="Q883" s="58"/>
      <c r="R883" s="58"/>
      <c r="S883" s="58"/>
      <c r="T883" s="58"/>
      <c r="U883" s="58"/>
      <c r="V883" s="58"/>
      <c r="W883" s="59"/>
      <c r="X883" s="47"/>
      <c r="Y883" s="47"/>
      <c r="Z883" s="47"/>
    </row>
    <row r="884" spans="1:26" x14ac:dyDescent="0.25">
      <c r="A884" s="29">
        <v>19</v>
      </c>
      <c r="B884" s="27" t="s">
        <v>790</v>
      </c>
      <c r="C884" s="5">
        <f>SUMIFS(base_de_dados!$T:$T,base_de_dados!$B:$B,$B884,base_de_dados!$G:$G,C$61,base_de_dados!$H:$H,$L$1,base_de_dados!$C:$C,$A884,base_de_dados!$M:$M,"&lt;=2007",base_de_dados!$O:$O,"&gt;=39447")</f>
        <v>0</v>
      </c>
      <c r="D884" s="5">
        <f>SUMIFS(base_de_dados!$T:$T,base_de_dados!$B:$B,$B884,base_de_dados!$G:$G,D$61,base_de_dados!$H:$H,$L$1,base_de_dados!$C:$C,$A884,base_de_dados!$M:$M,"&lt;=2007",base_de_dados!$O:$O,"&gt;=39447")</f>
        <v>0</v>
      </c>
      <c r="E884" s="5">
        <f>SUMIFS(base_de_dados!$T:$T,base_de_dados!$B:$B,$B884,base_de_dados!$G:$G,E$61,base_de_dados!$H:$H,$L$1,base_de_dados!$C:$C,$A884,base_de_dados!$M:$M,"&lt;=2007",base_de_dados!$O:$O,"&gt;=39447")</f>
        <v>0</v>
      </c>
      <c r="F884" s="5">
        <f>SUMIFS(base_de_dados!$T:$T,base_de_dados!$B:$B,$B884,base_de_dados!$G:$G,F$61,base_de_dados!$H:$H,$L$1,base_de_dados!$C:$C,$A884,base_de_dados!$M:$M,"&lt;=2007",base_de_dados!$O:$O,"&gt;=39447")</f>
        <v>0</v>
      </c>
      <c r="G884" s="5">
        <f>SUMIFS(base_de_dados!$T:$T,base_de_dados!$B:$B,$B884,base_de_dados!$G:$G,G$61,base_de_dados!$H:$H,$L$1,base_de_dados!$C:$C,$A884,base_de_dados!$M:$M,"&lt;=2007",base_de_dados!$O:$O,"&gt;=39447")</f>
        <v>0</v>
      </c>
      <c r="H884" s="5">
        <f>SUMIFS(base_de_dados!$T:$T,base_de_dados!$B:$B,$B884,base_de_dados!$G:$G,H$61,base_de_dados!$H:$H,$L$1,base_de_dados!$C:$C,$A884,base_de_dados!$M:$M,"&lt;=2007",base_de_dados!$O:$O,"&gt;=39447")</f>
        <v>0</v>
      </c>
      <c r="I884" s="5">
        <f>SUMIFS(base_de_dados!$T:$T,base_de_dados!$B:$B,$B884,base_de_dados!$G:$G,I$61,base_de_dados!$H:$H,$L$1,base_de_dados!$C:$C,$A884,base_de_dados!$M:$M,"&lt;=2007",base_de_dados!$O:$O,"&gt;=39447")</f>
        <v>0</v>
      </c>
      <c r="J884" s="5">
        <f>SUMIFS(base_de_dados!$T:$T,base_de_dados!$B:$B,$B884,base_de_dados!$G:$G,J$61,base_de_dados!$H:$H,$L$1,base_de_dados!$C:$C,$A884,base_de_dados!$M:$M,"&lt;=2007",base_de_dados!$O:$O,"&gt;=39447")</f>
        <v>0</v>
      </c>
      <c r="K884" s="32">
        <f t="shared" si="18"/>
        <v>0</v>
      </c>
      <c r="M884" s="57"/>
      <c r="N884" s="52"/>
      <c r="O884" s="58"/>
      <c r="P884" s="58"/>
      <c r="Q884" s="58"/>
      <c r="R884" s="58"/>
      <c r="S884" s="58"/>
      <c r="T884" s="58"/>
      <c r="U884" s="58"/>
      <c r="V884" s="58"/>
      <c r="W884" s="59"/>
      <c r="X884" s="47"/>
      <c r="Y884" s="47"/>
      <c r="Z884" s="47"/>
    </row>
    <row r="885" spans="1:26" x14ac:dyDescent="0.25">
      <c r="A885" s="29">
        <v>19</v>
      </c>
      <c r="B885" s="27" t="s">
        <v>800</v>
      </c>
      <c r="C885" s="5">
        <f>SUMIFS(base_de_dados!$T:$T,base_de_dados!$B:$B,$B885,base_de_dados!$G:$G,C$61,base_de_dados!$H:$H,$L$1,base_de_dados!$C:$C,$A885,base_de_dados!$M:$M,"&lt;=2007",base_de_dados!$O:$O,"&gt;=39447")</f>
        <v>0</v>
      </c>
      <c r="D885" s="5">
        <f>SUMIFS(base_de_dados!$T:$T,base_de_dados!$B:$B,$B885,base_de_dados!$G:$G,D$61,base_de_dados!$H:$H,$L$1,base_de_dados!$C:$C,$A885,base_de_dados!$M:$M,"&lt;=2007",base_de_dados!$O:$O,"&gt;=39447")</f>
        <v>0</v>
      </c>
      <c r="E885" s="5">
        <f>SUMIFS(base_de_dados!$T:$T,base_de_dados!$B:$B,$B885,base_de_dados!$G:$G,E$61,base_de_dados!$H:$H,$L$1,base_de_dados!$C:$C,$A885,base_de_dados!$M:$M,"&lt;=2007",base_de_dados!$O:$O,"&gt;=39447")</f>
        <v>0</v>
      </c>
      <c r="F885" s="5">
        <f>SUMIFS(base_de_dados!$T:$T,base_de_dados!$B:$B,$B885,base_de_dados!$G:$G,F$61,base_de_dados!$H:$H,$L$1,base_de_dados!$C:$C,$A885,base_de_dados!$M:$M,"&lt;=2007",base_de_dados!$O:$O,"&gt;=39447")</f>
        <v>0</v>
      </c>
      <c r="G885" s="5">
        <f>SUMIFS(base_de_dados!$T:$T,base_de_dados!$B:$B,$B885,base_de_dados!$G:$G,G$61,base_de_dados!$H:$H,$L$1,base_de_dados!$C:$C,$A885,base_de_dados!$M:$M,"&lt;=2007",base_de_dados!$O:$O,"&gt;=39447")</f>
        <v>0</v>
      </c>
      <c r="H885" s="5">
        <f>SUMIFS(base_de_dados!$T:$T,base_de_dados!$B:$B,$B885,base_de_dados!$G:$G,H$61,base_de_dados!$H:$H,$L$1,base_de_dados!$C:$C,$A885,base_de_dados!$M:$M,"&lt;=2007",base_de_dados!$O:$O,"&gt;=39447")</f>
        <v>0</v>
      </c>
      <c r="I885" s="5">
        <f>SUMIFS(base_de_dados!$T:$T,base_de_dados!$B:$B,$B885,base_de_dados!$G:$G,I$61,base_de_dados!$H:$H,$L$1,base_de_dados!$C:$C,$A885,base_de_dados!$M:$M,"&lt;=2007",base_de_dados!$O:$O,"&gt;=39447")</f>
        <v>0</v>
      </c>
      <c r="J885" s="5">
        <f>SUMIFS(base_de_dados!$T:$T,base_de_dados!$B:$B,$B885,base_de_dados!$G:$G,J$61,base_de_dados!$H:$H,$L$1,base_de_dados!$C:$C,$A885,base_de_dados!$M:$M,"&lt;=2007",base_de_dados!$O:$O,"&gt;=39447")</f>
        <v>0</v>
      </c>
      <c r="K885" s="32">
        <f t="shared" si="18"/>
        <v>0</v>
      </c>
      <c r="M885" s="57"/>
      <c r="N885" s="52"/>
      <c r="O885" s="58"/>
      <c r="P885" s="58"/>
      <c r="Q885" s="58"/>
      <c r="R885" s="58"/>
      <c r="S885" s="58"/>
      <c r="T885" s="58"/>
      <c r="U885" s="58"/>
      <c r="V885" s="58"/>
      <c r="W885" s="59"/>
      <c r="X885" s="47"/>
      <c r="Y885" s="47"/>
      <c r="Z885" s="47"/>
    </row>
    <row r="886" spans="1:26" x14ac:dyDescent="0.25">
      <c r="A886" s="29">
        <v>19</v>
      </c>
      <c r="B886" s="27" t="s">
        <v>814</v>
      </c>
      <c r="C886" s="5">
        <f>SUMIFS(base_de_dados!$T:$T,base_de_dados!$B:$B,$B886,base_de_dados!$G:$G,C$61,base_de_dados!$H:$H,$L$1,base_de_dados!$C:$C,$A886,base_de_dados!$M:$M,"&lt;=2007",base_de_dados!$O:$O,"&gt;=39447")</f>
        <v>0</v>
      </c>
      <c r="D886" s="5">
        <f>SUMIFS(base_de_dados!$T:$T,base_de_dados!$B:$B,$B886,base_de_dados!$G:$G,D$61,base_de_dados!$H:$H,$L$1,base_de_dados!$C:$C,$A886,base_de_dados!$M:$M,"&lt;=2007",base_de_dados!$O:$O,"&gt;=39447")</f>
        <v>0</v>
      </c>
      <c r="E886" s="5">
        <f>SUMIFS(base_de_dados!$T:$T,base_de_dados!$B:$B,$B886,base_de_dados!$G:$G,E$61,base_de_dados!$H:$H,$L$1,base_de_dados!$C:$C,$A886,base_de_dados!$M:$M,"&lt;=2007",base_de_dados!$O:$O,"&gt;=39447")</f>
        <v>0</v>
      </c>
      <c r="F886" s="5">
        <f>SUMIFS(base_de_dados!$T:$T,base_de_dados!$B:$B,$B886,base_de_dados!$G:$G,F$61,base_de_dados!$H:$H,$L$1,base_de_dados!$C:$C,$A886,base_de_dados!$M:$M,"&lt;=2007",base_de_dados!$O:$O,"&gt;=39447")</f>
        <v>0</v>
      </c>
      <c r="G886" s="5">
        <f>SUMIFS(base_de_dados!$T:$T,base_de_dados!$B:$B,$B886,base_de_dados!$G:$G,G$61,base_de_dados!$H:$H,$L$1,base_de_dados!$C:$C,$A886,base_de_dados!$M:$M,"&lt;=2007",base_de_dados!$O:$O,"&gt;=39447")</f>
        <v>0</v>
      </c>
      <c r="H886" s="5">
        <f>SUMIFS(base_de_dados!$T:$T,base_de_dados!$B:$B,$B886,base_de_dados!$G:$G,H$61,base_de_dados!$H:$H,$L$1,base_de_dados!$C:$C,$A886,base_de_dados!$M:$M,"&lt;=2007",base_de_dados!$O:$O,"&gt;=39447")</f>
        <v>0</v>
      </c>
      <c r="I886" s="5">
        <f>SUMIFS(base_de_dados!$T:$T,base_de_dados!$B:$B,$B886,base_de_dados!$G:$G,I$61,base_de_dados!$H:$H,$L$1,base_de_dados!$C:$C,$A886,base_de_dados!$M:$M,"&lt;=2007",base_de_dados!$O:$O,"&gt;=39447")</f>
        <v>0</v>
      </c>
      <c r="J886" s="5">
        <f>SUMIFS(base_de_dados!$T:$T,base_de_dados!$B:$B,$B886,base_de_dados!$G:$G,J$61,base_de_dados!$H:$H,$L$1,base_de_dados!$C:$C,$A886,base_de_dados!$M:$M,"&lt;=2007",base_de_dados!$O:$O,"&gt;=39447")</f>
        <v>0</v>
      </c>
      <c r="K886" s="32">
        <f t="shared" si="18"/>
        <v>0</v>
      </c>
      <c r="M886" s="57"/>
      <c r="N886" s="52"/>
      <c r="O886" s="58"/>
      <c r="P886" s="58"/>
      <c r="Q886" s="58"/>
      <c r="R886" s="58"/>
      <c r="S886" s="58"/>
      <c r="T886" s="58"/>
      <c r="U886" s="58"/>
      <c r="V886" s="58"/>
      <c r="W886" s="59"/>
      <c r="X886" s="47"/>
      <c r="Y886" s="47"/>
      <c r="Z886" s="47"/>
    </row>
    <row r="887" spans="1:26" x14ac:dyDescent="0.25">
      <c r="A887" s="29">
        <v>19</v>
      </c>
      <c r="B887" s="27" t="s">
        <v>495</v>
      </c>
      <c r="C887" s="5">
        <f>SUMIFS(base_de_dados!$T:$T,base_de_dados!$B:$B,$B887,base_de_dados!$G:$G,C$61,base_de_dados!$H:$H,$L$1,base_de_dados!$C:$C,$A887,base_de_dados!$M:$M,"&lt;=2007",base_de_dados!$O:$O,"&gt;=39447")</f>
        <v>0</v>
      </c>
      <c r="D887" s="5">
        <f>SUMIFS(base_de_dados!$T:$T,base_de_dados!$B:$B,$B887,base_de_dados!$G:$G,D$61,base_de_dados!$H:$H,$L$1,base_de_dados!$C:$C,$A887,base_de_dados!$M:$M,"&lt;=2007",base_de_dados!$O:$O,"&gt;=39447")</f>
        <v>0</v>
      </c>
      <c r="E887" s="5">
        <f>SUMIFS(base_de_dados!$T:$T,base_de_dados!$B:$B,$B887,base_de_dados!$G:$G,E$61,base_de_dados!$H:$H,$L$1,base_de_dados!$C:$C,$A887,base_de_dados!$M:$M,"&lt;=2007",base_de_dados!$O:$O,"&gt;=39447")</f>
        <v>0</v>
      </c>
      <c r="F887" s="5">
        <f>SUMIFS(base_de_dados!$T:$T,base_de_dados!$B:$B,$B887,base_de_dados!$G:$G,F$61,base_de_dados!$H:$H,$L$1,base_de_dados!$C:$C,$A887,base_de_dados!$M:$M,"&lt;=2007",base_de_dados!$O:$O,"&gt;=39447")</f>
        <v>0</v>
      </c>
      <c r="G887" s="5">
        <f>SUMIFS(base_de_dados!$T:$T,base_de_dados!$B:$B,$B887,base_de_dados!$G:$G,G$61,base_de_dados!$H:$H,$L$1,base_de_dados!$C:$C,$A887,base_de_dados!$M:$M,"&lt;=2007",base_de_dados!$O:$O,"&gt;=39447")</f>
        <v>0</v>
      </c>
      <c r="H887" s="5">
        <f>SUMIFS(base_de_dados!$T:$T,base_de_dados!$B:$B,$B887,base_de_dados!$G:$G,H$61,base_de_dados!$H:$H,$L$1,base_de_dados!$C:$C,$A887,base_de_dados!$M:$M,"&lt;=2007",base_de_dados!$O:$O,"&gt;=39447")</f>
        <v>0</v>
      </c>
      <c r="I887" s="5">
        <f>SUMIFS(base_de_dados!$T:$T,base_de_dados!$B:$B,$B887,base_de_dados!$G:$G,I$61,base_de_dados!$H:$H,$L$1,base_de_dados!$C:$C,$A887,base_de_dados!$M:$M,"&lt;=2007",base_de_dados!$O:$O,"&gt;=39447")</f>
        <v>0</v>
      </c>
      <c r="J887" s="5">
        <f>SUMIFS(base_de_dados!$T:$T,base_de_dados!$B:$B,$B887,base_de_dados!$G:$G,J$61,base_de_dados!$H:$H,$L$1,base_de_dados!$C:$C,$A887,base_de_dados!$M:$M,"&lt;=2007",base_de_dados!$O:$O,"&gt;=39447")</f>
        <v>0</v>
      </c>
      <c r="K887" s="32">
        <f t="shared" si="18"/>
        <v>0</v>
      </c>
      <c r="M887" s="57"/>
      <c r="N887" s="52"/>
      <c r="O887" s="58"/>
      <c r="P887" s="58"/>
      <c r="Q887" s="58"/>
      <c r="R887" s="58"/>
      <c r="S887" s="58"/>
      <c r="T887" s="58"/>
      <c r="U887" s="58"/>
      <c r="V887" s="58"/>
      <c r="W887" s="59"/>
      <c r="X887" s="47"/>
      <c r="Y887" s="47"/>
      <c r="Z887" s="47"/>
    </row>
    <row r="888" spans="1:26" x14ac:dyDescent="0.25">
      <c r="A888" s="29">
        <v>19</v>
      </c>
      <c r="B888" s="27" t="s">
        <v>922</v>
      </c>
      <c r="C888" s="5">
        <f>SUMIFS(base_de_dados!$T:$T,base_de_dados!$B:$B,$B888,base_de_dados!$G:$G,C$61,base_de_dados!$H:$H,$L$1,base_de_dados!$C:$C,$A888,base_de_dados!$M:$M,"&lt;=2007",base_de_dados!$O:$O,"&gt;=39447")</f>
        <v>0</v>
      </c>
      <c r="D888" s="5">
        <f>SUMIFS(base_de_dados!$T:$T,base_de_dados!$B:$B,$B888,base_de_dados!$G:$G,D$61,base_de_dados!$H:$H,$L$1,base_de_dados!$C:$C,$A888,base_de_dados!$M:$M,"&lt;=2007",base_de_dados!$O:$O,"&gt;=39447")</f>
        <v>0</v>
      </c>
      <c r="E888" s="5">
        <f>SUMIFS(base_de_dados!$T:$T,base_de_dados!$B:$B,$B888,base_de_dados!$G:$G,E$61,base_de_dados!$H:$H,$L$1,base_de_dados!$C:$C,$A888,base_de_dados!$M:$M,"&lt;=2007",base_de_dados!$O:$O,"&gt;=39447")</f>
        <v>0</v>
      </c>
      <c r="F888" s="5">
        <f>SUMIFS(base_de_dados!$T:$T,base_de_dados!$B:$B,$B888,base_de_dados!$G:$G,F$61,base_de_dados!$H:$H,$L$1,base_de_dados!$C:$C,$A888,base_de_dados!$M:$M,"&lt;=2007",base_de_dados!$O:$O,"&gt;=39447")</f>
        <v>0</v>
      </c>
      <c r="G888" s="5">
        <f>SUMIFS(base_de_dados!$T:$T,base_de_dados!$B:$B,$B888,base_de_dados!$G:$G,G$61,base_de_dados!$H:$H,$L$1,base_de_dados!$C:$C,$A888,base_de_dados!$M:$M,"&lt;=2007",base_de_dados!$O:$O,"&gt;=39447")</f>
        <v>0</v>
      </c>
      <c r="H888" s="5">
        <f>SUMIFS(base_de_dados!$T:$T,base_de_dados!$B:$B,$B888,base_de_dados!$G:$G,H$61,base_de_dados!$H:$H,$L$1,base_de_dados!$C:$C,$A888,base_de_dados!$M:$M,"&lt;=2007",base_de_dados!$O:$O,"&gt;=39447")</f>
        <v>0</v>
      </c>
      <c r="I888" s="5">
        <f>SUMIFS(base_de_dados!$T:$T,base_de_dados!$B:$B,$B888,base_de_dados!$G:$G,I$61,base_de_dados!$H:$H,$L$1,base_de_dados!$C:$C,$A888,base_de_dados!$M:$M,"&lt;=2007",base_de_dados!$O:$O,"&gt;=39447")</f>
        <v>0</v>
      </c>
      <c r="J888" s="5">
        <f>SUMIFS(base_de_dados!$T:$T,base_de_dados!$B:$B,$B888,base_de_dados!$G:$G,J$61,base_de_dados!$H:$H,$L$1,base_de_dados!$C:$C,$A888,base_de_dados!$M:$M,"&lt;=2007",base_de_dados!$O:$O,"&gt;=39447")</f>
        <v>0</v>
      </c>
      <c r="K888" s="32">
        <f t="shared" si="18"/>
        <v>0</v>
      </c>
      <c r="M888" s="57"/>
      <c r="N888" s="52"/>
      <c r="O888" s="58"/>
      <c r="P888" s="58"/>
      <c r="Q888" s="58"/>
      <c r="R888" s="58"/>
      <c r="S888" s="58"/>
      <c r="T888" s="58"/>
      <c r="U888" s="58"/>
      <c r="V888" s="58"/>
      <c r="W888" s="59"/>
      <c r="X888" s="47"/>
      <c r="Y888" s="47"/>
      <c r="Z888" s="47"/>
    </row>
    <row r="889" spans="1:26" x14ac:dyDescent="0.25">
      <c r="A889" s="29">
        <v>19</v>
      </c>
      <c r="B889" s="27" t="s">
        <v>932</v>
      </c>
      <c r="C889" s="5">
        <f>SUMIFS(base_de_dados!$T:$T,base_de_dados!$B:$B,$B889,base_de_dados!$G:$G,C$61,base_de_dados!$H:$H,$L$1,base_de_dados!$C:$C,$A889,base_de_dados!$M:$M,"&lt;=2007",base_de_dados!$O:$O,"&gt;=39447")</f>
        <v>0</v>
      </c>
      <c r="D889" s="5">
        <f>SUMIFS(base_de_dados!$T:$T,base_de_dados!$B:$B,$B889,base_de_dados!$G:$G,D$61,base_de_dados!$H:$H,$L$1,base_de_dados!$C:$C,$A889,base_de_dados!$M:$M,"&lt;=2007",base_de_dados!$O:$O,"&gt;=39447")</f>
        <v>0</v>
      </c>
      <c r="E889" s="5">
        <f>SUMIFS(base_de_dados!$T:$T,base_de_dados!$B:$B,$B889,base_de_dados!$G:$G,E$61,base_de_dados!$H:$H,$L$1,base_de_dados!$C:$C,$A889,base_de_dados!$M:$M,"&lt;=2007",base_de_dados!$O:$O,"&gt;=39447")</f>
        <v>0</v>
      </c>
      <c r="F889" s="5">
        <f>SUMIFS(base_de_dados!$T:$T,base_de_dados!$B:$B,$B889,base_de_dados!$G:$G,F$61,base_de_dados!$H:$H,$L$1,base_de_dados!$C:$C,$A889,base_de_dados!$M:$M,"&lt;=2007",base_de_dados!$O:$O,"&gt;=39447")</f>
        <v>0</v>
      </c>
      <c r="G889" s="5">
        <f>SUMIFS(base_de_dados!$T:$T,base_de_dados!$B:$B,$B889,base_de_dados!$G:$G,G$61,base_de_dados!$H:$H,$L$1,base_de_dados!$C:$C,$A889,base_de_dados!$M:$M,"&lt;=2007",base_de_dados!$O:$O,"&gt;=39447")</f>
        <v>0</v>
      </c>
      <c r="H889" s="5">
        <f>SUMIFS(base_de_dados!$T:$T,base_de_dados!$B:$B,$B889,base_de_dados!$G:$G,H$61,base_de_dados!$H:$H,$L$1,base_de_dados!$C:$C,$A889,base_de_dados!$M:$M,"&lt;=2007",base_de_dados!$O:$O,"&gt;=39447")</f>
        <v>0</v>
      </c>
      <c r="I889" s="5">
        <f>SUMIFS(base_de_dados!$T:$T,base_de_dados!$B:$B,$B889,base_de_dados!$G:$G,I$61,base_de_dados!$H:$H,$L$1,base_de_dados!$C:$C,$A889,base_de_dados!$M:$M,"&lt;=2007",base_de_dados!$O:$O,"&gt;=39447")</f>
        <v>0</v>
      </c>
      <c r="J889" s="5">
        <f>SUMIFS(base_de_dados!$T:$T,base_de_dados!$B:$B,$B889,base_de_dados!$G:$G,J$61,base_de_dados!$H:$H,$L$1,base_de_dados!$C:$C,$A889,base_de_dados!$M:$M,"&lt;=2007",base_de_dados!$O:$O,"&gt;=39447")</f>
        <v>0</v>
      </c>
      <c r="K889" s="32">
        <f t="shared" si="18"/>
        <v>0</v>
      </c>
      <c r="M889" s="57"/>
      <c r="N889" s="52"/>
      <c r="O889" s="58"/>
      <c r="P889" s="58"/>
      <c r="Q889" s="58"/>
      <c r="R889" s="58"/>
      <c r="S889" s="58"/>
      <c r="T889" s="58"/>
      <c r="U889" s="58"/>
      <c r="V889" s="58"/>
      <c r="W889" s="59"/>
      <c r="X889" s="47"/>
      <c r="Y889" s="47"/>
      <c r="Z889" s="47"/>
    </row>
    <row r="890" spans="1:26" x14ac:dyDescent="0.25">
      <c r="A890" s="29">
        <v>19</v>
      </c>
      <c r="B890" s="27" t="s">
        <v>933</v>
      </c>
      <c r="C890" s="5">
        <f>SUMIFS(base_de_dados!$T:$T,base_de_dados!$B:$B,$B890,base_de_dados!$G:$G,C$61,base_de_dados!$H:$H,$L$1,base_de_dados!$C:$C,$A890,base_de_dados!$M:$M,"&lt;=2007",base_de_dados!$O:$O,"&gt;=39447")</f>
        <v>0</v>
      </c>
      <c r="D890" s="5">
        <f>SUMIFS(base_de_dados!$T:$T,base_de_dados!$B:$B,$B890,base_de_dados!$G:$G,D$61,base_de_dados!$H:$H,$L$1,base_de_dados!$C:$C,$A890,base_de_dados!$M:$M,"&lt;=2007",base_de_dados!$O:$O,"&gt;=39447")</f>
        <v>0</v>
      </c>
      <c r="E890" s="5">
        <f>SUMIFS(base_de_dados!$T:$T,base_de_dados!$B:$B,$B890,base_de_dados!$G:$G,E$61,base_de_dados!$H:$H,$L$1,base_de_dados!$C:$C,$A890,base_de_dados!$M:$M,"&lt;=2007",base_de_dados!$O:$O,"&gt;=39447")</f>
        <v>0</v>
      </c>
      <c r="F890" s="5">
        <f>SUMIFS(base_de_dados!$T:$T,base_de_dados!$B:$B,$B890,base_de_dados!$G:$G,F$61,base_de_dados!$H:$H,$L$1,base_de_dados!$C:$C,$A890,base_de_dados!$M:$M,"&lt;=2007",base_de_dados!$O:$O,"&gt;=39447")</f>
        <v>0</v>
      </c>
      <c r="G890" s="5">
        <f>SUMIFS(base_de_dados!$T:$T,base_de_dados!$B:$B,$B890,base_de_dados!$G:$G,G$61,base_de_dados!$H:$H,$L$1,base_de_dados!$C:$C,$A890,base_de_dados!$M:$M,"&lt;=2007",base_de_dados!$O:$O,"&gt;=39447")</f>
        <v>0</v>
      </c>
      <c r="H890" s="5">
        <f>SUMIFS(base_de_dados!$T:$T,base_de_dados!$B:$B,$B890,base_de_dados!$G:$G,H$61,base_de_dados!$H:$H,$L$1,base_de_dados!$C:$C,$A890,base_de_dados!$M:$M,"&lt;=2007",base_de_dados!$O:$O,"&gt;=39447")</f>
        <v>0</v>
      </c>
      <c r="I890" s="5">
        <f>SUMIFS(base_de_dados!$T:$T,base_de_dados!$B:$B,$B890,base_de_dados!$G:$G,I$61,base_de_dados!$H:$H,$L$1,base_de_dados!$C:$C,$A890,base_de_dados!$M:$M,"&lt;=2007",base_de_dados!$O:$O,"&gt;=39447")</f>
        <v>0</v>
      </c>
      <c r="J890" s="5">
        <f>SUMIFS(base_de_dados!$T:$T,base_de_dados!$B:$B,$B890,base_de_dados!$G:$G,J$61,base_de_dados!$H:$H,$L$1,base_de_dados!$C:$C,$A890,base_de_dados!$M:$M,"&lt;=2007",base_de_dados!$O:$O,"&gt;=39447")</f>
        <v>0</v>
      </c>
      <c r="K890" s="32">
        <f t="shared" si="18"/>
        <v>0</v>
      </c>
      <c r="M890" s="57"/>
      <c r="N890" s="52"/>
      <c r="O890" s="58"/>
      <c r="P890" s="58"/>
      <c r="Q890" s="58"/>
      <c r="R890" s="58"/>
      <c r="S890" s="58"/>
      <c r="T890" s="58"/>
      <c r="U890" s="58"/>
      <c r="V890" s="58"/>
      <c r="W890" s="59"/>
      <c r="X890" s="47"/>
      <c r="Y890" s="47"/>
      <c r="Z890" s="47"/>
    </row>
    <row r="891" spans="1:26" x14ac:dyDescent="0.25">
      <c r="A891" s="29">
        <v>20</v>
      </c>
      <c r="B891" s="27" t="s">
        <v>644</v>
      </c>
      <c r="C891" s="5">
        <f>SUMIFS(base_de_dados!$T:$T,base_de_dados!$B:$B,$B891,base_de_dados!$G:$G,C$61,base_de_dados!$H:$H,$L$1,base_de_dados!$C:$C,$A891,base_de_dados!$M:$M,"&lt;=2007",base_de_dados!$O:$O,"&gt;=39447")</f>
        <v>0</v>
      </c>
      <c r="D891" s="5">
        <f>SUMIFS(base_de_dados!$T:$T,base_de_dados!$B:$B,$B891,base_de_dados!$G:$G,D$61,base_de_dados!$H:$H,$L$1,base_de_dados!$C:$C,$A891,base_de_dados!$M:$M,"&lt;=2007",base_de_dados!$O:$O,"&gt;=39447")</f>
        <v>0</v>
      </c>
      <c r="E891" s="5">
        <f>SUMIFS(base_de_dados!$T:$T,base_de_dados!$B:$B,$B891,base_de_dados!$G:$G,E$61,base_de_dados!$H:$H,$L$1,base_de_dados!$C:$C,$A891,base_de_dados!$M:$M,"&lt;=2007",base_de_dados!$O:$O,"&gt;=39447")</f>
        <v>0</v>
      </c>
      <c r="F891" s="5">
        <f>SUMIFS(base_de_dados!$T:$T,base_de_dados!$B:$B,$B891,base_de_dados!$G:$G,F$61,base_de_dados!$H:$H,$L$1,base_de_dados!$C:$C,$A891,base_de_dados!$M:$M,"&lt;=2007",base_de_dados!$O:$O,"&gt;=39447")</f>
        <v>0</v>
      </c>
      <c r="G891" s="5">
        <f>SUMIFS(base_de_dados!$T:$T,base_de_dados!$B:$B,$B891,base_de_dados!$G:$G,G$61,base_de_dados!$H:$H,$L$1,base_de_dados!$C:$C,$A891,base_de_dados!$M:$M,"&lt;=2007",base_de_dados!$O:$O,"&gt;=39447")</f>
        <v>0</v>
      </c>
      <c r="H891" s="5">
        <f>SUMIFS(base_de_dados!$T:$T,base_de_dados!$B:$B,$B891,base_de_dados!$G:$G,H$61,base_de_dados!$H:$H,$L$1,base_de_dados!$C:$C,$A891,base_de_dados!$M:$M,"&lt;=2007",base_de_dados!$O:$O,"&gt;=39447")</f>
        <v>0</v>
      </c>
      <c r="I891" s="5">
        <f>SUMIFS(base_de_dados!$T:$T,base_de_dados!$B:$B,$B891,base_de_dados!$G:$G,I$61,base_de_dados!$H:$H,$L$1,base_de_dados!$C:$C,$A891,base_de_dados!$M:$M,"&lt;=2007",base_de_dados!$O:$O,"&gt;=39447")</f>
        <v>0</v>
      </c>
      <c r="J891" s="5">
        <f>SUMIFS(base_de_dados!$T:$T,base_de_dados!$B:$B,$B891,base_de_dados!$G:$G,J$61,base_de_dados!$H:$H,$L$1,base_de_dados!$C:$C,$A891,base_de_dados!$M:$M,"&lt;=2007",base_de_dados!$O:$O,"&gt;=39447")</f>
        <v>0</v>
      </c>
      <c r="K891" s="32">
        <f t="shared" si="18"/>
        <v>0</v>
      </c>
      <c r="M891" s="57"/>
      <c r="N891" s="52"/>
      <c r="O891" s="58"/>
      <c r="P891" s="58"/>
      <c r="Q891" s="58"/>
      <c r="R891" s="58"/>
      <c r="S891" s="58"/>
      <c r="T891" s="58"/>
      <c r="U891" s="58"/>
      <c r="V891" s="58"/>
      <c r="W891" s="59"/>
      <c r="X891" s="47"/>
      <c r="Y891" s="47"/>
      <c r="Z891" s="47"/>
    </row>
    <row r="892" spans="1:26" x14ac:dyDescent="0.25">
      <c r="A892" s="29">
        <v>20</v>
      </c>
      <c r="B892" s="27" t="s">
        <v>654</v>
      </c>
      <c r="C892" s="5">
        <f>SUMIFS(base_de_dados!$T:$T,base_de_dados!$B:$B,$B892,base_de_dados!$G:$G,C$61,base_de_dados!$H:$H,$L$1,base_de_dados!$C:$C,$A892,base_de_dados!$M:$M,"&lt;=2007",base_de_dados!$O:$O,"&gt;=39447")</f>
        <v>0</v>
      </c>
      <c r="D892" s="5">
        <f>SUMIFS(base_de_dados!$T:$T,base_de_dados!$B:$B,$B892,base_de_dados!$G:$G,D$61,base_de_dados!$H:$H,$L$1,base_de_dados!$C:$C,$A892,base_de_dados!$M:$M,"&lt;=2007",base_de_dados!$O:$O,"&gt;=39447")</f>
        <v>0</v>
      </c>
      <c r="E892" s="5">
        <f>SUMIFS(base_de_dados!$T:$T,base_de_dados!$B:$B,$B892,base_de_dados!$G:$G,E$61,base_de_dados!$H:$H,$L$1,base_de_dados!$C:$C,$A892,base_de_dados!$M:$M,"&lt;=2007",base_de_dados!$O:$O,"&gt;=39447")</f>
        <v>0</v>
      </c>
      <c r="F892" s="5">
        <f>SUMIFS(base_de_dados!$T:$T,base_de_dados!$B:$B,$B892,base_de_dados!$G:$G,F$61,base_de_dados!$H:$H,$L$1,base_de_dados!$C:$C,$A892,base_de_dados!$M:$M,"&lt;=2007",base_de_dados!$O:$O,"&gt;=39447")</f>
        <v>0</v>
      </c>
      <c r="G892" s="5">
        <f>SUMIFS(base_de_dados!$T:$T,base_de_dados!$B:$B,$B892,base_de_dados!$G:$G,G$61,base_de_dados!$H:$H,$L$1,base_de_dados!$C:$C,$A892,base_de_dados!$M:$M,"&lt;=2007",base_de_dados!$O:$O,"&gt;=39447")</f>
        <v>0</v>
      </c>
      <c r="H892" s="5">
        <f>SUMIFS(base_de_dados!$T:$T,base_de_dados!$B:$B,$B892,base_de_dados!$G:$G,H$61,base_de_dados!$H:$H,$L$1,base_de_dados!$C:$C,$A892,base_de_dados!$M:$M,"&lt;=2007",base_de_dados!$O:$O,"&gt;=39447")</f>
        <v>0</v>
      </c>
      <c r="I892" s="5">
        <f>SUMIFS(base_de_dados!$T:$T,base_de_dados!$B:$B,$B892,base_de_dados!$G:$G,I$61,base_de_dados!$H:$H,$L$1,base_de_dados!$C:$C,$A892,base_de_dados!$M:$M,"&lt;=2007",base_de_dados!$O:$O,"&gt;=39447")</f>
        <v>0</v>
      </c>
      <c r="J892" s="5">
        <f>SUMIFS(base_de_dados!$T:$T,base_de_dados!$B:$B,$B892,base_de_dados!$G:$G,J$61,base_de_dados!$H:$H,$L$1,base_de_dados!$C:$C,$A892,base_de_dados!$M:$M,"&lt;=2007",base_de_dados!$O:$O,"&gt;=39447")</f>
        <v>0</v>
      </c>
      <c r="K892" s="32">
        <f t="shared" si="18"/>
        <v>0</v>
      </c>
      <c r="M892" s="57"/>
      <c r="N892" s="52"/>
      <c r="O892" s="58"/>
      <c r="P892" s="58"/>
      <c r="Q892" s="58"/>
      <c r="R892" s="58"/>
      <c r="S892" s="58"/>
      <c r="T892" s="58"/>
      <c r="U892" s="58"/>
      <c r="V892" s="58"/>
      <c r="W892" s="59"/>
      <c r="X892" s="47"/>
      <c r="Y892" s="47"/>
      <c r="Z892" s="47"/>
    </row>
    <row r="893" spans="1:26" x14ac:dyDescent="0.25">
      <c r="A893" s="29">
        <v>20</v>
      </c>
      <c r="B893" s="27" t="s">
        <v>670</v>
      </c>
      <c r="C893" s="5">
        <f>SUMIFS(base_de_dados!$T:$T,base_de_dados!$B:$B,$B893,base_de_dados!$G:$G,C$61,base_de_dados!$H:$H,$L$1,base_de_dados!$C:$C,$A893,base_de_dados!$M:$M,"&lt;=2007",base_de_dados!$O:$O,"&gt;=39447")</f>
        <v>0</v>
      </c>
      <c r="D893" s="5">
        <f>SUMIFS(base_de_dados!$T:$T,base_de_dados!$B:$B,$B893,base_de_dados!$G:$G,D$61,base_de_dados!$H:$H,$L$1,base_de_dados!$C:$C,$A893,base_de_dados!$M:$M,"&lt;=2007",base_de_dados!$O:$O,"&gt;=39447")</f>
        <v>0</v>
      </c>
      <c r="E893" s="5">
        <f>SUMIFS(base_de_dados!$T:$T,base_de_dados!$B:$B,$B893,base_de_dados!$G:$G,E$61,base_de_dados!$H:$H,$L$1,base_de_dados!$C:$C,$A893,base_de_dados!$M:$M,"&lt;=2007",base_de_dados!$O:$O,"&gt;=39447")</f>
        <v>0</v>
      </c>
      <c r="F893" s="5">
        <f>SUMIFS(base_de_dados!$T:$T,base_de_dados!$B:$B,$B893,base_de_dados!$G:$G,F$61,base_de_dados!$H:$H,$L$1,base_de_dados!$C:$C,$A893,base_de_dados!$M:$M,"&lt;=2007",base_de_dados!$O:$O,"&gt;=39447")</f>
        <v>0</v>
      </c>
      <c r="G893" s="5">
        <f>SUMIFS(base_de_dados!$T:$T,base_de_dados!$B:$B,$B893,base_de_dados!$G:$G,G$61,base_de_dados!$H:$H,$L$1,base_de_dados!$C:$C,$A893,base_de_dados!$M:$M,"&lt;=2007",base_de_dados!$O:$O,"&gt;=39447")</f>
        <v>0</v>
      </c>
      <c r="H893" s="5">
        <f>SUMIFS(base_de_dados!$T:$T,base_de_dados!$B:$B,$B893,base_de_dados!$G:$G,H$61,base_de_dados!$H:$H,$L$1,base_de_dados!$C:$C,$A893,base_de_dados!$M:$M,"&lt;=2007",base_de_dados!$O:$O,"&gt;=39447")</f>
        <v>0</v>
      </c>
      <c r="I893" s="5">
        <f>SUMIFS(base_de_dados!$T:$T,base_de_dados!$B:$B,$B893,base_de_dados!$G:$G,I$61,base_de_dados!$H:$H,$L$1,base_de_dados!$C:$C,$A893,base_de_dados!$M:$M,"&lt;=2007",base_de_dados!$O:$O,"&gt;=39447")</f>
        <v>0</v>
      </c>
      <c r="J893" s="5">
        <f>SUMIFS(base_de_dados!$T:$T,base_de_dados!$B:$B,$B893,base_de_dados!$G:$G,J$61,base_de_dados!$H:$H,$L$1,base_de_dados!$C:$C,$A893,base_de_dados!$M:$M,"&lt;=2007",base_de_dados!$O:$O,"&gt;=39447")</f>
        <v>0</v>
      </c>
      <c r="K893" s="32">
        <f t="shared" si="18"/>
        <v>0</v>
      </c>
      <c r="M893" s="57"/>
      <c r="N893" s="52"/>
      <c r="O893" s="58"/>
      <c r="P893" s="58"/>
      <c r="Q893" s="58"/>
      <c r="R893" s="58"/>
      <c r="S893" s="58"/>
      <c r="T893" s="58"/>
      <c r="U893" s="58"/>
      <c r="V893" s="58"/>
      <c r="W893" s="59"/>
      <c r="X893" s="47"/>
      <c r="Y893" s="47"/>
      <c r="Z893" s="47"/>
    </row>
    <row r="894" spans="1:26" x14ac:dyDescent="0.25">
      <c r="A894" s="29">
        <v>20</v>
      </c>
      <c r="B894" s="27" t="s">
        <v>697</v>
      </c>
      <c r="C894" s="5">
        <f>SUMIFS(base_de_dados!$T:$T,base_de_dados!$B:$B,$B894,base_de_dados!$G:$G,C$61,base_de_dados!$H:$H,$L$1,base_de_dados!$C:$C,$A894,base_de_dados!$M:$M,"&lt;=2007",base_de_dados!$O:$O,"&gt;=39447")</f>
        <v>0</v>
      </c>
      <c r="D894" s="5">
        <f>SUMIFS(base_de_dados!$T:$T,base_de_dados!$B:$B,$B894,base_de_dados!$G:$G,D$61,base_de_dados!$H:$H,$L$1,base_de_dados!$C:$C,$A894,base_de_dados!$M:$M,"&lt;=2007",base_de_dados!$O:$O,"&gt;=39447")</f>
        <v>0</v>
      </c>
      <c r="E894" s="5">
        <f>SUMIFS(base_de_dados!$T:$T,base_de_dados!$B:$B,$B894,base_de_dados!$G:$G,E$61,base_de_dados!$H:$H,$L$1,base_de_dados!$C:$C,$A894,base_de_dados!$M:$M,"&lt;=2007",base_de_dados!$O:$O,"&gt;=39447")</f>
        <v>0</v>
      </c>
      <c r="F894" s="5">
        <f>SUMIFS(base_de_dados!$T:$T,base_de_dados!$B:$B,$B894,base_de_dados!$G:$G,F$61,base_de_dados!$H:$H,$L$1,base_de_dados!$C:$C,$A894,base_de_dados!$M:$M,"&lt;=2007",base_de_dados!$O:$O,"&gt;=39447")</f>
        <v>0</v>
      </c>
      <c r="G894" s="5">
        <f>SUMIFS(base_de_dados!$T:$T,base_de_dados!$B:$B,$B894,base_de_dados!$G:$G,G$61,base_de_dados!$H:$H,$L$1,base_de_dados!$C:$C,$A894,base_de_dados!$M:$M,"&lt;=2007",base_de_dados!$O:$O,"&gt;=39447")</f>
        <v>0</v>
      </c>
      <c r="H894" s="5">
        <f>SUMIFS(base_de_dados!$T:$T,base_de_dados!$B:$B,$B894,base_de_dados!$G:$G,H$61,base_de_dados!$H:$H,$L$1,base_de_dados!$C:$C,$A894,base_de_dados!$M:$M,"&lt;=2007",base_de_dados!$O:$O,"&gt;=39447")</f>
        <v>0</v>
      </c>
      <c r="I894" s="5">
        <f>SUMIFS(base_de_dados!$T:$T,base_de_dados!$B:$B,$B894,base_de_dados!$G:$G,I$61,base_de_dados!$H:$H,$L$1,base_de_dados!$C:$C,$A894,base_de_dados!$M:$M,"&lt;=2007",base_de_dados!$O:$O,"&gt;=39447")</f>
        <v>0</v>
      </c>
      <c r="J894" s="5">
        <f>SUMIFS(base_de_dados!$T:$T,base_de_dados!$B:$B,$B894,base_de_dados!$G:$G,J$61,base_de_dados!$H:$H,$L$1,base_de_dados!$C:$C,$A894,base_de_dados!$M:$M,"&lt;=2007",base_de_dados!$O:$O,"&gt;=39447")</f>
        <v>0</v>
      </c>
      <c r="K894" s="32">
        <f t="shared" si="18"/>
        <v>0</v>
      </c>
      <c r="M894" s="57"/>
      <c r="N894" s="52"/>
      <c r="O894" s="58"/>
      <c r="P894" s="58"/>
      <c r="Q894" s="58"/>
      <c r="R894" s="58"/>
      <c r="S894" s="58"/>
      <c r="T894" s="58"/>
      <c r="U894" s="58"/>
      <c r="V894" s="58"/>
      <c r="W894" s="59"/>
      <c r="X894" s="47"/>
      <c r="Y894" s="47"/>
      <c r="Z894" s="47"/>
    </row>
    <row r="895" spans="1:26" x14ac:dyDescent="0.25">
      <c r="A895" s="29">
        <v>20</v>
      </c>
      <c r="B895" s="27" t="s">
        <v>700</v>
      </c>
      <c r="C895" s="5">
        <f>SUMIFS(base_de_dados!$T:$T,base_de_dados!$B:$B,$B895,base_de_dados!$G:$G,C$61,base_de_dados!$H:$H,$L$1,base_de_dados!$C:$C,$A895,base_de_dados!$M:$M,"&lt;=2007",base_de_dados!$O:$O,"&gt;=39447")</f>
        <v>0</v>
      </c>
      <c r="D895" s="5">
        <f>SUMIFS(base_de_dados!$T:$T,base_de_dados!$B:$B,$B895,base_de_dados!$G:$G,D$61,base_de_dados!$H:$H,$L$1,base_de_dados!$C:$C,$A895,base_de_dados!$M:$M,"&lt;=2007",base_de_dados!$O:$O,"&gt;=39447")</f>
        <v>0</v>
      </c>
      <c r="E895" s="5">
        <f>SUMIFS(base_de_dados!$T:$T,base_de_dados!$B:$B,$B895,base_de_dados!$G:$G,E$61,base_de_dados!$H:$H,$L$1,base_de_dados!$C:$C,$A895,base_de_dados!$M:$M,"&lt;=2007",base_de_dados!$O:$O,"&gt;=39447")</f>
        <v>0</v>
      </c>
      <c r="F895" s="5">
        <f>SUMIFS(base_de_dados!$T:$T,base_de_dados!$B:$B,$B895,base_de_dados!$G:$G,F$61,base_de_dados!$H:$H,$L$1,base_de_dados!$C:$C,$A895,base_de_dados!$M:$M,"&lt;=2007",base_de_dados!$O:$O,"&gt;=39447")</f>
        <v>0</v>
      </c>
      <c r="G895" s="5">
        <f>SUMIFS(base_de_dados!$T:$T,base_de_dados!$B:$B,$B895,base_de_dados!$G:$G,G$61,base_de_dados!$H:$H,$L$1,base_de_dados!$C:$C,$A895,base_de_dados!$M:$M,"&lt;=2007",base_de_dados!$O:$O,"&gt;=39447")</f>
        <v>0</v>
      </c>
      <c r="H895" s="5">
        <f>SUMIFS(base_de_dados!$T:$T,base_de_dados!$B:$B,$B895,base_de_dados!$G:$G,H$61,base_de_dados!$H:$H,$L$1,base_de_dados!$C:$C,$A895,base_de_dados!$M:$M,"&lt;=2007",base_de_dados!$O:$O,"&gt;=39447")</f>
        <v>0</v>
      </c>
      <c r="I895" s="5">
        <f>SUMIFS(base_de_dados!$T:$T,base_de_dados!$B:$B,$B895,base_de_dados!$G:$G,I$61,base_de_dados!$H:$H,$L$1,base_de_dados!$C:$C,$A895,base_de_dados!$M:$M,"&lt;=2007",base_de_dados!$O:$O,"&gt;=39447")</f>
        <v>0</v>
      </c>
      <c r="J895" s="5">
        <f>SUMIFS(base_de_dados!$T:$T,base_de_dados!$B:$B,$B895,base_de_dados!$G:$G,J$61,base_de_dados!$H:$H,$L$1,base_de_dados!$C:$C,$A895,base_de_dados!$M:$M,"&lt;=2007",base_de_dados!$O:$O,"&gt;=39447")</f>
        <v>0</v>
      </c>
      <c r="K895" s="32">
        <f t="shared" si="18"/>
        <v>0</v>
      </c>
      <c r="M895" s="57"/>
      <c r="N895" s="52"/>
      <c r="O895" s="58"/>
      <c r="P895" s="58"/>
      <c r="Q895" s="58"/>
      <c r="R895" s="58"/>
      <c r="S895" s="58"/>
      <c r="T895" s="58"/>
      <c r="U895" s="58"/>
      <c r="V895" s="58"/>
      <c r="W895" s="59"/>
      <c r="X895" s="47"/>
      <c r="Y895" s="47"/>
      <c r="Z895" s="47"/>
    </row>
    <row r="896" spans="1:26" x14ac:dyDescent="0.25">
      <c r="A896" s="29">
        <v>20</v>
      </c>
      <c r="B896" s="27" t="s">
        <v>715</v>
      </c>
      <c r="C896" s="5">
        <f>SUMIFS(base_de_dados!$T:$T,base_de_dados!$B:$B,$B896,base_de_dados!$G:$G,C$61,base_de_dados!$H:$H,$L$1,base_de_dados!$C:$C,$A896,base_de_dados!$M:$M,"&lt;=2007",base_de_dados!$O:$O,"&gt;=39447")</f>
        <v>0</v>
      </c>
      <c r="D896" s="5">
        <f>SUMIFS(base_de_dados!$T:$T,base_de_dados!$B:$B,$B896,base_de_dados!$G:$G,D$61,base_de_dados!$H:$H,$L$1,base_de_dados!$C:$C,$A896,base_de_dados!$M:$M,"&lt;=2007",base_de_dados!$O:$O,"&gt;=39447")</f>
        <v>0</v>
      </c>
      <c r="E896" s="5">
        <f>SUMIFS(base_de_dados!$T:$T,base_de_dados!$B:$B,$B896,base_de_dados!$G:$G,E$61,base_de_dados!$H:$H,$L$1,base_de_dados!$C:$C,$A896,base_de_dados!$M:$M,"&lt;=2007",base_de_dados!$O:$O,"&gt;=39447")</f>
        <v>0</v>
      </c>
      <c r="F896" s="5">
        <f>SUMIFS(base_de_dados!$T:$T,base_de_dados!$B:$B,$B896,base_de_dados!$G:$G,F$61,base_de_dados!$H:$H,$L$1,base_de_dados!$C:$C,$A896,base_de_dados!$M:$M,"&lt;=2007",base_de_dados!$O:$O,"&gt;=39447")</f>
        <v>0</v>
      </c>
      <c r="G896" s="5">
        <f>SUMIFS(base_de_dados!$T:$T,base_de_dados!$B:$B,$B896,base_de_dados!$G:$G,G$61,base_de_dados!$H:$H,$L$1,base_de_dados!$C:$C,$A896,base_de_dados!$M:$M,"&lt;=2007",base_de_dados!$O:$O,"&gt;=39447")</f>
        <v>0</v>
      </c>
      <c r="H896" s="5">
        <f>SUMIFS(base_de_dados!$T:$T,base_de_dados!$B:$B,$B896,base_de_dados!$G:$G,H$61,base_de_dados!$H:$H,$L$1,base_de_dados!$C:$C,$A896,base_de_dados!$M:$M,"&lt;=2007",base_de_dados!$O:$O,"&gt;=39447")</f>
        <v>0</v>
      </c>
      <c r="I896" s="5">
        <f>SUMIFS(base_de_dados!$T:$T,base_de_dados!$B:$B,$B896,base_de_dados!$G:$G,I$61,base_de_dados!$H:$H,$L$1,base_de_dados!$C:$C,$A896,base_de_dados!$M:$M,"&lt;=2007",base_de_dados!$O:$O,"&gt;=39447")</f>
        <v>0</v>
      </c>
      <c r="J896" s="5">
        <f>SUMIFS(base_de_dados!$T:$T,base_de_dados!$B:$B,$B896,base_de_dados!$G:$G,J$61,base_de_dados!$H:$H,$L$1,base_de_dados!$C:$C,$A896,base_de_dados!$M:$M,"&lt;=2007",base_de_dados!$O:$O,"&gt;=39447")</f>
        <v>0</v>
      </c>
      <c r="K896" s="32">
        <f t="shared" si="18"/>
        <v>0</v>
      </c>
      <c r="M896" s="57"/>
      <c r="N896" s="52"/>
      <c r="O896" s="58"/>
      <c r="P896" s="58"/>
      <c r="Q896" s="58"/>
      <c r="R896" s="58"/>
      <c r="S896" s="58"/>
      <c r="T896" s="58"/>
      <c r="U896" s="58"/>
      <c r="V896" s="58"/>
      <c r="W896" s="59"/>
      <c r="X896" s="47"/>
      <c r="Y896" s="47"/>
      <c r="Z896" s="47"/>
    </row>
    <row r="897" spans="1:26" x14ac:dyDescent="0.25">
      <c r="A897" s="29">
        <v>20</v>
      </c>
      <c r="B897" s="27" t="s">
        <v>723</v>
      </c>
      <c r="C897" s="5">
        <f>SUMIFS(base_de_dados!$T:$T,base_de_dados!$B:$B,$B897,base_de_dados!$G:$G,C$61,base_de_dados!$H:$H,$L$1,base_de_dados!$C:$C,$A897,base_de_dados!$M:$M,"&lt;=2007",base_de_dados!$O:$O,"&gt;=39447")</f>
        <v>0</v>
      </c>
      <c r="D897" s="5">
        <f>SUMIFS(base_de_dados!$T:$T,base_de_dados!$B:$B,$B897,base_de_dados!$G:$G,D$61,base_de_dados!$H:$H,$L$1,base_de_dados!$C:$C,$A897,base_de_dados!$M:$M,"&lt;=2007",base_de_dados!$O:$O,"&gt;=39447")</f>
        <v>0</v>
      </c>
      <c r="E897" s="5">
        <f>SUMIFS(base_de_dados!$T:$T,base_de_dados!$B:$B,$B897,base_de_dados!$G:$G,E$61,base_de_dados!$H:$H,$L$1,base_de_dados!$C:$C,$A897,base_de_dados!$M:$M,"&lt;=2007",base_de_dados!$O:$O,"&gt;=39447")</f>
        <v>0</v>
      </c>
      <c r="F897" s="5">
        <f>SUMIFS(base_de_dados!$T:$T,base_de_dados!$B:$B,$B897,base_de_dados!$G:$G,F$61,base_de_dados!$H:$H,$L$1,base_de_dados!$C:$C,$A897,base_de_dados!$M:$M,"&lt;=2007",base_de_dados!$O:$O,"&gt;=39447")</f>
        <v>0</v>
      </c>
      <c r="G897" s="5">
        <f>SUMIFS(base_de_dados!$T:$T,base_de_dados!$B:$B,$B897,base_de_dados!$G:$G,G$61,base_de_dados!$H:$H,$L$1,base_de_dados!$C:$C,$A897,base_de_dados!$M:$M,"&lt;=2007",base_de_dados!$O:$O,"&gt;=39447")</f>
        <v>0</v>
      </c>
      <c r="H897" s="5">
        <f>SUMIFS(base_de_dados!$T:$T,base_de_dados!$B:$B,$B897,base_de_dados!$G:$G,H$61,base_de_dados!$H:$H,$L$1,base_de_dados!$C:$C,$A897,base_de_dados!$M:$M,"&lt;=2007",base_de_dados!$O:$O,"&gt;=39447")</f>
        <v>0</v>
      </c>
      <c r="I897" s="5">
        <f>SUMIFS(base_de_dados!$T:$T,base_de_dados!$B:$B,$B897,base_de_dados!$G:$G,I$61,base_de_dados!$H:$H,$L$1,base_de_dados!$C:$C,$A897,base_de_dados!$M:$M,"&lt;=2007",base_de_dados!$O:$O,"&gt;=39447")</f>
        <v>0</v>
      </c>
      <c r="J897" s="5">
        <f>SUMIFS(base_de_dados!$T:$T,base_de_dados!$B:$B,$B897,base_de_dados!$G:$G,J$61,base_de_dados!$H:$H,$L$1,base_de_dados!$C:$C,$A897,base_de_dados!$M:$M,"&lt;=2007",base_de_dados!$O:$O,"&gt;=39447")</f>
        <v>0</v>
      </c>
      <c r="K897" s="32">
        <f t="shared" si="18"/>
        <v>0</v>
      </c>
      <c r="M897" s="57"/>
      <c r="N897" s="52"/>
      <c r="O897" s="58"/>
      <c r="P897" s="58"/>
      <c r="Q897" s="58"/>
      <c r="R897" s="58"/>
      <c r="S897" s="58"/>
      <c r="T897" s="58"/>
      <c r="U897" s="58"/>
      <c r="V897" s="58"/>
      <c r="W897" s="59"/>
      <c r="X897" s="47"/>
      <c r="Y897" s="47"/>
      <c r="Z897" s="47"/>
    </row>
    <row r="898" spans="1:26" x14ac:dyDescent="0.25">
      <c r="A898" s="29">
        <v>20</v>
      </c>
      <c r="B898" s="27" t="s">
        <v>542</v>
      </c>
      <c r="C898" s="5">
        <f>SUMIFS(base_de_dados!$T:$T,base_de_dados!$B:$B,$B898,base_de_dados!$G:$G,C$61,base_de_dados!$H:$H,$L$1,base_de_dados!$C:$C,$A898,base_de_dados!$M:$M,"&lt;=2007",base_de_dados!$O:$O,"&gt;=39447")</f>
        <v>0</v>
      </c>
      <c r="D898" s="5">
        <f>SUMIFS(base_de_dados!$T:$T,base_de_dados!$B:$B,$B898,base_de_dados!$G:$G,D$61,base_de_dados!$H:$H,$L$1,base_de_dados!$C:$C,$A898,base_de_dados!$M:$M,"&lt;=2007",base_de_dados!$O:$O,"&gt;=39447")</f>
        <v>0</v>
      </c>
      <c r="E898" s="5">
        <f>SUMIFS(base_de_dados!$T:$T,base_de_dados!$B:$B,$B898,base_de_dados!$G:$G,E$61,base_de_dados!$H:$H,$L$1,base_de_dados!$C:$C,$A898,base_de_dados!$M:$M,"&lt;=2007",base_de_dados!$O:$O,"&gt;=39447")</f>
        <v>0</v>
      </c>
      <c r="F898" s="5">
        <f>SUMIFS(base_de_dados!$T:$T,base_de_dados!$B:$B,$B898,base_de_dados!$G:$G,F$61,base_de_dados!$H:$H,$L$1,base_de_dados!$C:$C,$A898,base_de_dados!$M:$M,"&lt;=2007",base_de_dados!$O:$O,"&gt;=39447")</f>
        <v>0</v>
      </c>
      <c r="G898" s="5">
        <f>SUMIFS(base_de_dados!$T:$T,base_de_dados!$B:$B,$B898,base_de_dados!$G:$G,G$61,base_de_dados!$H:$H,$L$1,base_de_dados!$C:$C,$A898,base_de_dados!$M:$M,"&lt;=2007",base_de_dados!$O:$O,"&gt;=39447")</f>
        <v>0</v>
      </c>
      <c r="H898" s="5">
        <f>SUMIFS(base_de_dados!$T:$T,base_de_dados!$B:$B,$B898,base_de_dados!$G:$G,H$61,base_de_dados!$H:$H,$L$1,base_de_dados!$C:$C,$A898,base_de_dados!$M:$M,"&lt;=2007",base_de_dados!$O:$O,"&gt;=39447")</f>
        <v>0</v>
      </c>
      <c r="I898" s="5">
        <f>SUMIFS(base_de_dados!$T:$T,base_de_dados!$B:$B,$B898,base_de_dados!$G:$G,I$61,base_de_dados!$H:$H,$L$1,base_de_dados!$C:$C,$A898,base_de_dados!$M:$M,"&lt;=2007",base_de_dados!$O:$O,"&gt;=39447")</f>
        <v>0</v>
      </c>
      <c r="J898" s="5">
        <f>SUMIFS(base_de_dados!$T:$T,base_de_dados!$B:$B,$B898,base_de_dados!$G:$G,J$61,base_de_dados!$H:$H,$L$1,base_de_dados!$C:$C,$A898,base_de_dados!$M:$M,"&lt;=2007",base_de_dados!$O:$O,"&gt;=39447")</f>
        <v>0</v>
      </c>
      <c r="K898" s="32">
        <f t="shared" si="18"/>
        <v>0</v>
      </c>
      <c r="M898" s="57"/>
      <c r="N898" s="52"/>
      <c r="O898" s="58"/>
      <c r="P898" s="58"/>
      <c r="Q898" s="58"/>
      <c r="R898" s="58"/>
      <c r="S898" s="58"/>
      <c r="T898" s="58"/>
      <c r="U898" s="58"/>
      <c r="V898" s="58"/>
      <c r="W898" s="59"/>
      <c r="X898" s="47"/>
      <c r="Y898" s="47"/>
      <c r="Z898" s="47"/>
    </row>
    <row r="899" spans="1:26" x14ac:dyDescent="0.25">
      <c r="A899" s="29">
        <v>20</v>
      </c>
      <c r="B899" s="27" t="s">
        <v>791</v>
      </c>
      <c r="C899" s="5">
        <f>SUMIFS(base_de_dados!$T:$T,base_de_dados!$B:$B,$B899,base_de_dados!$G:$G,C$61,base_de_dados!$H:$H,$L$1,base_de_dados!$C:$C,$A899,base_de_dados!$M:$M,"&lt;=2007",base_de_dados!$O:$O,"&gt;=39447")</f>
        <v>0</v>
      </c>
      <c r="D899" s="5">
        <f>SUMIFS(base_de_dados!$T:$T,base_de_dados!$B:$B,$B899,base_de_dados!$G:$G,D$61,base_de_dados!$H:$H,$L$1,base_de_dados!$C:$C,$A899,base_de_dados!$M:$M,"&lt;=2007",base_de_dados!$O:$O,"&gt;=39447")</f>
        <v>0</v>
      </c>
      <c r="E899" s="5">
        <f>SUMIFS(base_de_dados!$T:$T,base_de_dados!$B:$B,$B899,base_de_dados!$G:$G,E$61,base_de_dados!$H:$H,$L$1,base_de_dados!$C:$C,$A899,base_de_dados!$M:$M,"&lt;=2007",base_de_dados!$O:$O,"&gt;=39447")</f>
        <v>0</v>
      </c>
      <c r="F899" s="5">
        <f>SUMIFS(base_de_dados!$T:$T,base_de_dados!$B:$B,$B899,base_de_dados!$G:$G,F$61,base_de_dados!$H:$H,$L$1,base_de_dados!$C:$C,$A899,base_de_dados!$M:$M,"&lt;=2007",base_de_dados!$O:$O,"&gt;=39447")</f>
        <v>0</v>
      </c>
      <c r="G899" s="5">
        <f>SUMIFS(base_de_dados!$T:$T,base_de_dados!$B:$B,$B899,base_de_dados!$G:$G,G$61,base_de_dados!$H:$H,$L$1,base_de_dados!$C:$C,$A899,base_de_dados!$M:$M,"&lt;=2007",base_de_dados!$O:$O,"&gt;=39447")</f>
        <v>0</v>
      </c>
      <c r="H899" s="5">
        <f>SUMIFS(base_de_dados!$T:$T,base_de_dados!$B:$B,$B899,base_de_dados!$G:$G,H$61,base_de_dados!$H:$H,$L$1,base_de_dados!$C:$C,$A899,base_de_dados!$M:$M,"&lt;=2007",base_de_dados!$O:$O,"&gt;=39447")</f>
        <v>0</v>
      </c>
      <c r="I899" s="5">
        <f>SUMIFS(base_de_dados!$T:$T,base_de_dados!$B:$B,$B899,base_de_dados!$G:$G,I$61,base_de_dados!$H:$H,$L$1,base_de_dados!$C:$C,$A899,base_de_dados!$M:$M,"&lt;=2007",base_de_dados!$O:$O,"&gt;=39447")</f>
        <v>0</v>
      </c>
      <c r="J899" s="5">
        <f>SUMIFS(base_de_dados!$T:$T,base_de_dados!$B:$B,$B899,base_de_dados!$G:$G,J$61,base_de_dados!$H:$H,$L$1,base_de_dados!$C:$C,$A899,base_de_dados!$M:$M,"&lt;=2007",base_de_dados!$O:$O,"&gt;=39447")</f>
        <v>0</v>
      </c>
      <c r="K899" s="32">
        <f t="shared" si="18"/>
        <v>0</v>
      </c>
      <c r="M899" s="57"/>
      <c r="N899" s="52"/>
      <c r="O899" s="58"/>
      <c r="P899" s="58"/>
      <c r="Q899" s="58"/>
      <c r="R899" s="58"/>
      <c r="S899" s="58"/>
      <c r="T899" s="58"/>
      <c r="U899" s="58"/>
      <c r="V899" s="58"/>
      <c r="W899" s="59"/>
      <c r="X899" s="47"/>
      <c r="Y899" s="47"/>
      <c r="Z899" s="47"/>
    </row>
    <row r="900" spans="1:26" x14ac:dyDescent="0.25">
      <c r="A900" s="29">
        <v>20</v>
      </c>
      <c r="B900" s="27" t="s">
        <v>796</v>
      </c>
      <c r="C900" s="5">
        <f>SUMIFS(base_de_dados!$T:$T,base_de_dados!$B:$B,$B900,base_de_dados!$G:$G,C$61,base_de_dados!$H:$H,$L$1,base_de_dados!$C:$C,$A900,base_de_dados!$M:$M,"&lt;=2007",base_de_dados!$O:$O,"&gt;=39447")</f>
        <v>0</v>
      </c>
      <c r="D900" s="5">
        <f>SUMIFS(base_de_dados!$T:$T,base_de_dados!$B:$B,$B900,base_de_dados!$G:$G,D$61,base_de_dados!$H:$H,$L$1,base_de_dados!$C:$C,$A900,base_de_dados!$M:$M,"&lt;=2007",base_de_dados!$O:$O,"&gt;=39447")</f>
        <v>0</v>
      </c>
      <c r="E900" s="5">
        <f>SUMIFS(base_de_dados!$T:$T,base_de_dados!$B:$B,$B900,base_de_dados!$G:$G,E$61,base_de_dados!$H:$H,$L$1,base_de_dados!$C:$C,$A900,base_de_dados!$M:$M,"&lt;=2007",base_de_dados!$O:$O,"&gt;=39447")</f>
        <v>0</v>
      </c>
      <c r="F900" s="5">
        <f>SUMIFS(base_de_dados!$T:$T,base_de_dados!$B:$B,$B900,base_de_dados!$G:$G,F$61,base_de_dados!$H:$H,$L$1,base_de_dados!$C:$C,$A900,base_de_dados!$M:$M,"&lt;=2007",base_de_dados!$O:$O,"&gt;=39447")</f>
        <v>0</v>
      </c>
      <c r="G900" s="5">
        <f>SUMIFS(base_de_dados!$T:$T,base_de_dados!$B:$B,$B900,base_de_dados!$G:$G,G$61,base_de_dados!$H:$H,$L$1,base_de_dados!$C:$C,$A900,base_de_dados!$M:$M,"&lt;=2007",base_de_dados!$O:$O,"&gt;=39447")</f>
        <v>0</v>
      </c>
      <c r="H900" s="5">
        <f>SUMIFS(base_de_dados!$T:$T,base_de_dados!$B:$B,$B900,base_de_dados!$G:$G,H$61,base_de_dados!$H:$H,$L$1,base_de_dados!$C:$C,$A900,base_de_dados!$M:$M,"&lt;=2007",base_de_dados!$O:$O,"&gt;=39447")</f>
        <v>0</v>
      </c>
      <c r="I900" s="5">
        <f>SUMIFS(base_de_dados!$T:$T,base_de_dados!$B:$B,$B900,base_de_dados!$G:$G,I$61,base_de_dados!$H:$H,$L$1,base_de_dados!$C:$C,$A900,base_de_dados!$M:$M,"&lt;=2007",base_de_dados!$O:$O,"&gt;=39447")</f>
        <v>0</v>
      </c>
      <c r="J900" s="5">
        <f>SUMIFS(base_de_dados!$T:$T,base_de_dados!$B:$B,$B900,base_de_dados!$G:$G,J$61,base_de_dados!$H:$H,$L$1,base_de_dados!$C:$C,$A900,base_de_dados!$M:$M,"&lt;=2007",base_de_dados!$O:$O,"&gt;=39447")</f>
        <v>0</v>
      </c>
      <c r="K900" s="32">
        <f t="shared" si="18"/>
        <v>0</v>
      </c>
      <c r="M900" s="57"/>
      <c r="N900" s="52"/>
      <c r="O900" s="58"/>
      <c r="P900" s="58"/>
      <c r="Q900" s="58"/>
      <c r="R900" s="58"/>
      <c r="S900" s="58"/>
      <c r="T900" s="58"/>
      <c r="U900" s="58"/>
      <c r="V900" s="58"/>
      <c r="W900" s="59"/>
      <c r="X900" s="47"/>
      <c r="Y900" s="47"/>
      <c r="Z900" s="47"/>
    </row>
    <row r="901" spans="1:26" x14ac:dyDescent="0.25">
      <c r="A901" s="29">
        <v>20</v>
      </c>
      <c r="B901" s="27" t="s">
        <v>803</v>
      </c>
      <c r="C901" s="5">
        <f>SUMIFS(base_de_dados!$T:$T,base_de_dados!$B:$B,$B901,base_de_dados!$G:$G,C$61,base_de_dados!$H:$H,$L$1,base_de_dados!$C:$C,$A901,base_de_dados!$M:$M,"&lt;=2007",base_de_dados!$O:$O,"&gt;=39447")</f>
        <v>0</v>
      </c>
      <c r="D901" s="5">
        <f>SUMIFS(base_de_dados!$T:$T,base_de_dados!$B:$B,$B901,base_de_dados!$G:$G,D$61,base_de_dados!$H:$H,$L$1,base_de_dados!$C:$C,$A901,base_de_dados!$M:$M,"&lt;=2007",base_de_dados!$O:$O,"&gt;=39447")</f>
        <v>0</v>
      </c>
      <c r="E901" s="5">
        <f>SUMIFS(base_de_dados!$T:$T,base_de_dados!$B:$B,$B901,base_de_dados!$G:$G,E$61,base_de_dados!$H:$H,$L$1,base_de_dados!$C:$C,$A901,base_de_dados!$M:$M,"&lt;=2007",base_de_dados!$O:$O,"&gt;=39447")</f>
        <v>0</v>
      </c>
      <c r="F901" s="5">
        <f>SUMIFS(base_de_dados!$T:$T,base_de_dados!$B:$B,$B901,base_de_dados!$G:$G,F$61,base_de_dados!$H:$H,$L$1,base_de_dados!$C:$C,$A901,base_de_dados!$M:$M,"&lt;=2007",base_de_dados!$O:$O,"&gt;=39447")</f>
        <v>0</v>
      </c>
      <c r="G901" s="5">
        <f>SUMIFS(base_de_dados!$T:$T,base_de_dados!$B:$B,$B901,base_de_dados!$G:$G,G$61,base_de_dados!$H:$H,$L$1,base_de_dados!$C:$C,$A901,base_de_dados!$M:$M,"&lt;=2007",base_de_dados!$O:$O,"&gt;=39447")</f>
        <v>0</v>
      </c>
      <c r="H901" s="5">
        <f>SUMIFS(base_de_dados!$T:$T,base_de_dados!$B:$B,$B901,base_de_dados!$G:$G,H$61,base_de_dados!$H:$H,$L$1,base_de_dados!$C:$C,$A901,base_de_dados!$M:$M,"&lt;=2007",base_de_dados!$O:$O,"&gt;=39447")</f>
        <v>0</v>
      </c>
      <c r="I901" s="5">
        <f>SUMIFS(base_de_dados!$T:$T,base_de_dados!$B:$B,$B901,base_de_dados!$G:$G,I$61,base_de_dados!$H:$H,$L$1,base_de_dados!$C:$C,$A901,base_de_dados!$M:$M,"&lt;=2007",base_de_dados!$O:$O,"&gt;=39447")</f>
        <v>0</v>
      </c>
      <c r="J901" s="5">
        <f>SUMIFS(base_de_dados!$T:$T,base_de_dados!$B:$B,$B901,base_de_dados!$G:$G,J$61,base_de_dados!$H:$H,$L$1,base_de_dados!$C:$C,$A901,base_de_dados!$M:$M,"&lt;=2007",base_de_dados!$O:$O,"&gt;=39447")</f>
        <v>0</v>
      </c>
      <c r="K901" s="32">
        <f t="shared" ref="K901:K950" si="19">SUM(C901:J901)</f>
        <v>0</v>
      </c>
      <c r="M901" s="57"/>
      <c r="N901" s="52"/>
      <c r="O901" s="58"/>
      <c r="P901" s="58"/>
      <c r="Q901" s="58"/>
      <c r="R901" s="58"/>
      <c r="S901" s="58"/>
      <c r="T901" s="58"/>
      <c r="U901" s="58"/>
      <c r="V901" s="58"/>
      <c r="W901" s="59"/>
      <c r="X901" s="47"/>
      <c r="Y901" s="47"/>
      <c r="Z901" s="47"/>
    </row>
    <row r="902" spans="1:26" x14ac:dyDescent="0.25">
      <c r="A902" s="29">
        <v>20</v>
      </c>
      <c r="B902" s="27" t="s">
        <v>807</v>
      </c>
      <c r="C902" s="5">
        <f>SUMIFS(base_de_dados!$T:$T,base_de_dados!$B:$B,$B902,base_de_dados!$G:$G,C$61,base_de_dados!$H:$H,$L$1,base_de_dados!$C:$C,$A902,base_de_dados!$M:$M,"&lt;=2007",base_de_dados!$O:$O,"&gt;=39447")</f>
        <v>0</v>
      </c>
      <c r="D902" s="5">
        <f>SUMIFS(base_de_dados!$T:$T,base_de_dados!$B:$B,$B902,base_de_dados!$G:$G,D$61,base_de_dados!$H:$H,$L$1,base_de_dados!$C:$C,$A902,base_de_dados!$M:$M,"&lt;=2007",base_de_dados!$O:$O,"&gt;=39447")</f>
        <v>0</v>
      </c>
      <c r="E902" s="5">
        <f>SUMIFS(base_de_dados!$T:$T,base_de_dados!$B:$B,$B902,base_de_dados!$G:$G,E$61,base_de_dados!$H:$H,$L$1,base_de_dados!$C:$C,$A902,base_de_dados!$M:$M,"&lt;=2007",base_de_dados!$O:$O,"&gt;=39447")</f>
        <v>0</v>
      </c>
      <c r="F902" s="5">
        <f>SUMIFS(base_de_dados!$T:$T,base_de_dados!$B:$B,$B902,base_de_dados!$G:$G,F$61,base_de_dados!$H:$H,$L$1,base_de_dados!$C:$C,$A902,base_de_dados!$M:$M,"&lt;=2007",base_de_dados!$O:$O,"&gt;=39447")</f>
        <v>0</v>
      </c>
      <c r="G902" s="5">
        <f>SUMIFS(base_de_dados!$T:$T,base_de_dados!$B:$B,$B902,base_de_dados!$G:$G,G$61,base_de_dados!$H:$H,$L$1,base_de_dados!$C:$C,$A902,base_de_dados!$M:$M,"&lt;=2007",base_de_dados!$O:$O,"&gt;=39447")</f>
        <v>0</v>
      </c>
      <c r="H902" s="5">
        <f>SUMIFS(base_de_dados!$T:$T,base_de_dados!$B:$B,$B902,base_de_dados!$G:$G,H$61,base_de_dados!$H:$H,$L$1,base_de_dados!$C:$C,$A902,base_de_dados!$M:$M,"&lt;=2007",base_de_dados!$O:$O,"&gt;=39447")</f>
        <v>0</v>
      </c>
      <c r="I902" s="5">
        <f>SUMIFS(base_de_dados!$T:$T,base_de_dados!$B:$B,$B902,base_de_dados!$G:$G,I$61,base_de_dados!$H:$H,$L$1,base_de_dados!$C:$C,$A902,base_de_dados!$M:$M,"&lt;=2007",base_de_dados!$O:$O,"&gt;=39447")</f>
        <v>0</v>
      </c>
      <c r="J902" s="5">
        <f>SUMIFS(base_de_dados!$T:$T,base_de_dados!$B:$B,$B902,base_de_dados!$G:$G,J$61,base_de_dados!$H:$H,$L$1,base_de_dados!$C:$C,$A902,base_de_dados!$M:$M,"&lt;=2007",base_de_dados!$O:$O,"&gt;=39447")</f>
        <v>0</v>
      </c>
      <c r="K902" s="32">
        <f t="shared" si="19"/>
        <v>0</v>
      </c>
      <c r="M902" s="57"/>
      <c r="N902" s="52"/>
      <c r="O902" s="58"/>
      <c r="P902" s="58"/>
      <c r="Q902" s="58"/>
      <c r="R902" s="58"/>
      <c r="S902" s="58"/>
      <c r="T902" s="58"/>
      <c r="U902" s="58"/>
      <c r="V902" s="58"/>
      <c r="W902" s="59"/>
      <c r="X902" s="47"/>
      <c r="Y902" s="47"/>
      <c r="Z902" s="47"/>
    </row>
    <row r="903" spans="1:26" x14ac:dyDescent="0.25">
      <c r="A903" s="29">
        <v>20</v>
      </c>
      <c r="B903" s="27" t="s">
        <v>809</v>
      </c>
      <c r="C903" s="5">
        <f>SUMIFS(base_de_dados!$T:$T,base_de_dados!$B:$B,$B903,base_de_dados!$G:$G,C$61,base_de_dados!$H:$H,$L$1,base_de_dados!$C:$C,$A903,base_de_dados!$M:$M,"&lt;=2007",base_de_dados!$O:$O,"&gt;=39447")</f>
        <v>0</v>
      </c>
      <c r="D903" s="5">
        <f>SUMIFS(base_de_dados!$T:$T,base_de_dados!$B:$B,$B903,base_de_dados!$G:$G,D$61,base_de_dados!$H:$H,$L$1,base_de_dados!$C:$C,$A903,base_de_dados!$M:$M,"&lt;=2007",base_de_dados!$O:$O,"&gt;=39447")</f>
        <v>0</v>
      </c>
      <c r="E903" s="5">
        <f>SUMIFS(base_de_dados!$T:$T,base_de_dados!$B:$B,$B903,base_de_dados!$G:$G,E$61,base_de_dados!$H:$H,$L$1,base_de_dados!$C:$C,$A903,base_de_dados!$M:$M,"&lt;=2007",base_de_dados!$O:$O,"&gt;=39447")</f>
        <v>0</v>
      </c>
      <c r="F903" s="5">
        <f>SUMIFS(base_de_dados!$T:$T,base_de_dados!$B:$B,$B903,base_de_dados!$G:$G,F$61,base_de_dados!$H:$H,$L$1,base_de_dados!$C:$C,$A903,base_de_dados!$M:$M,"&lt;=2007",base_de_dados!$O:$O,"&gt;=39447")</f>
        <v>0</v>
      </c>
      <c r="G903" s="5">
        <f>SUMIFS(base_de_dados!$T:$T,base_de_dados!$B:$B,$B903,base_de_dados!$G:$G,G$61,base_de_dados!$H:$H,$L$1,base_de_dados!$C:$C,$A903,base_de_dados!$M:$M,"&lt;=2007",base_de_dados!$O:$O,"&gt;=39447")</f>
        <v>0</v>
      </c>
      <c r="H903" s="5">
        <f>SUMIFS(base_de_dados!$T:$T,base_de_dados!$B:$B,$B903,base_de_dados!$G:$G,H$61,base_de_dados!$H:$H,$L$1,base_de_dados!$C:$C,$A903,base_de_dados!$M:$M,"&lt;=2007",base_de_dados!$O:$O,"&gt;=39447")</f>
        <v>0</v>
      </c>
      <c r="I903" s="5">
        <f>SUMIFS(base_de_dados!$T:$T,base_de_dados!$B:$B,$B903,base_de_dados!$G:$G,I$61,base_de_dados!$H:$H,$L$1,base_de_dados!$C:$C,$A903,base_de_dados!$M:$M,"&lt;=2007",base_de_dados!$O:$O,"&gt;=39447")</f>
        <v>0</v>
      </c>
      <c r="J903" s="5">
        <f>SUMIFS(base_de_dados!$T:$T,base_de_dados!$B:$B,$B903,base_de_dados!$G:$G,J$61,base_de_dados!$H:$H,$L$1,base_de_dados!$C:$C,$A903,base_de_dados!$M:$M,"&lt;=2007",base_de_dados!$O:$O,"&gt;=39447")</f>
        <v>0</v>
      </c>
      <c r="K903" s="32">
        <f t="shared" si="19"/>
        <v>0</v>
      </c>
      <c r="M903" s="57"/>
      <c r="N903" s="52"/>
      <c r="O903" s="58"/>
      <c r="P903" s="58"/>
      <c r="Q903" s="58"/>
      <c r="R903" s="58"/>
      <c r="S903" s="58"/>
      <c r="T903" s="58"/>
      <c r="U903" s="58"/>
      <c r="V903" s="58"/>
      <c r="W903" s="59"/>
      <c r="X903" s="47"/>
      <c r="Y903" s="47"/>
      <c r="Z903" s="47"/>
    </row>
    <row r="904" spans="1:26" x14ac:dyDescent="0.25">
      <c r="A904" s="29">
        <v>20</v>
      </c>
      <c r="B904" s="27" t="s">
        <v>810</v>
      </c>
      <c r="C904" s="5">
        <f>SUMIFS(base_de_dados!$T:$T,base_de_dados!$B:$B,$B904,base_de_dados!$G:$G,C$61,base_de_dados!$H:$H,$L$1,base_de_dados!$C:$C,$A904,base_de_dados!$M:$M,"&lt;=2007",base_de_dados!$O:$O,"&gt;=39447")</f>
        <v>0</v>
      </c>
      <c r="D904" s="5">
        <f>SUMIFS(base_de_dados!$T:$T,base_de_dados!$B:$B,$B904,base_de_dados!$G:$G,D$61,base_de_dados!$H:$H,$L$1,base_de_dados!$C:$C,$A904,base_de_dados!$M:$M,"&lt;=2007",base_de_dados!$O:$O,"&gt;=39447")</f>
        <v>0</v>
      </c>
      <c r="E904" s="5">
        <f>SUMIFS(base_de_dados!$T:$T,base_de_dados!$B:$B,$B904,base_de_dados!$G:$G,E$61,base_de_dados!$H:$H,$L$1,base_de_dados!$C:$C,$A904,base_de_dados!$M:$M,"&lt;=2007",base_de_dados!$O:$O,"&gt;=39447")</f>
        <v>0</v>
      </c>
      <c r="F904" s="5">
        <f>SUMIFS(base_de_dados!$T:$T,base_de_dados!$B:$B,$B904,base_de_dados!$G:$G,F$61,base_de_dados!$H:$H,$L$1,base_de_dados!$C:$C,$A904,base_de_dados!$M:$M,"&lt;=2007",base_de_dados!$O:$O,"&gt;=39447")</f>
        <v>0</v>
      </c>
      <c r="G904" s="5">
        <f>SUMIFS(base_de_dados!$T:$T,base_de_dados!$B:$B,$B904,base_de_dados!$G:$G,G$61,base_de_dados!$H:$H,$L$1,base_de_dados!$C:$C,$A904,base_de_dados!$M:$M,"&lt;=2007",base_de_dados!$O:$O,"&gt;=39447")</f>
        <v>0</v>
      </c>
      <c r="H904" s="5">
        <f>SUMIFS(base_de_dados!$T:$T,base_de_dados!$B:$B,$B904,base_de_dados!$G:$G,H$61,base_de_dados!$H:$H,$L$1,base_de_dados!$C:$C,$A904,base_de_dados!$M:$M,"&lt;=2007",base_de_dados!$O:$O,"&gt;=39447")</f>
        <v>0</v>
      </c>
      <c r="I904" s="5">
        <f>SUMIFS(base_de_dados!$T:$T,base_de_dados!$B:$B,$B904,base_de_dados!$G:$G,I$61,base_de_dados!$H:$H,$L$1,base_de_dados!$C:$C,$A904,base_de_dados!$M:$M,"&lt;=2007",base_de_dados!$O:$O,"&gt;=39447")</f>
        <v>0</v>
      </c>
      <c r="J904" s="5">
        <f>SUMIFS(base_de_dados!$T:$T,base_de_dados!$B:$B,$B904,base_de_dados!$G:$G,J$61,base_de_dados!$H:$H,$L$1,base_de_dados!$C:$C,$A904,base_de_dados!$M:$M,"&lt;=2007",base_de_dados!$O:$O,"&gt;=39447")</f>
        <v>0</v>
      </c>
      <c r="K904" s="32">
        <f t="shared" si="19"/>
        <v>0</v>
      </c>
      <c r="M904" s="57"/>
      <c r="N904" s="52"/>
      <c r="O904" s="58"/>
      <c r="P904" s="58"/>
      <c r="Q904" s="58"/>
      <c r="R904" s="58"/>
      <c r="S904" s="58"/>
      <c r="T904" s="58"/>
      <c r="U904" s="58"/>
      <c r="V904" s="58"/>
      <c r="W904" s="59"/>
      <c r="X904" s="47"/>
      <c r="Y904" s="47"/>
      <c r="Z904" s="47"/>
    </row>
    <row r="905" spans="1:26" x14ac:dyDescent="0.25">
      <c r="A905" s="29">
        <v>20</v>
      </c>
      <c r="B905" s="27" t="s">
        <v>833</v>
      </c>
      <c r="C905" s="5">
        <f>SUMIFS(base_de_dados!$T:$T,base_de_dados!$B:$B,$B905,base_de_dados!$G:$G,C$61,base_de_dados!$H:$H,$L$1,base_de_dados!$C:$C,$A905,base_de_dados!$M:$M,"&lt;=2007",base_de_dados!$O:$O,"&gt;=39447")</f>
        <v>0</v>
      </c>
      <c r="D905" s="5">
        <f>SUMIFS(base_de_dados!$T:$T,base_de_dados!$B:$B,$B905,base_de_dados!$G:$G,D$61,base_de_dados!$H:$H,$L$1,base_de_dados!$C:$C,$A905,base_de_dados!$M:$M,"&lt;=2007",base_de_dados!$O:$O,"&gt;=39447")</f>
        <v>0</v>
      </c>
      <c r="E905" s="5">
        <f>SUMIFS(base_de_dados!$T:$T,base_de_dados!$B:$B,$B905,base_de_dados!$G:$G,E$61,base_de_dados!$H:$H,$L$1,base_de_dados!$C:$C,$A905,base_de_dados!$M:$M,"&lt;=2007",base_de_dados!$O:$O,"&gt;=39447")</f>
        <v>0</v>
      </c>
      <c r="F905" s="5">
        <f>SUMIFS(base_de_dados!$T:$T,base_de_dados!$B:$B,$B905,base_de_dados!$G:$G,F$61,base_de_dados!$H:$H,$L$1,base_de_dados!$C:$C,$A905,base_de_dados!$M:$M,"&lt;=2007",base_de_dados!$O:$O,"&gt;=39447")</f>
        <v>0</v>
      </c>
      <c r="G905" s="5">
        <f>SUMIFS(base_de_dados!$T:$T,base_de_dados!$B:$B,$B905,base_de_dados!$G:$G,G$61,base_de_dados!$H:$H,$L$1,base_de_dados!$C:$C,$A905,base_de_dados!$M:$M,"&lt;=2007",base_de_dados!$O:$O,"&gt;=39447")</f>
        <v>0</v>
      </c>
      <c r="H905" s="5">
        <f>SUMIFS(base_de_dados!$T:$T,base_de_dados!$B:$B,$B905,base_de_dados!$G:$G,H$61,base_de_dados!$H:$H,$L$1,base_de_dados!$C:$C,$A905,base_de_dados!$M:$M,"&lt;=2007",base_de_dados!$O:$O,"&gt;=39447")</f>
        <v>0</v>
      </c>
      <c r="I905" s="5">
        <f>SUMIFS(base_de_dados!$T:$T,base_de_dados!$B:$B,$B905,base_de_dados!$G:$G,I$61,base_de_dados!$H:$H,$L$1,base_de_dados!$C:$C,$A905,base_de_dados!$M:$M,"&lt;=2007",base_de_dados!$O:$O,"&gt;=39447")</f>
        <v>0</v>
      </c>
      <c r="J905" s="5">
        <f>SUMIFS(base_de_dados!$T:$T,base_de_dados!$B:$B,$B905,base_de_dados!$G:$G,J$61,base_de_dados!$H:$H,$L$1,base_de_dados!$C:$C,$A905,base_de_dados!$M:$M,"&lt;=2007",base_de_dados!$O:$O,"&gt;=39447")</f>
        <v>0</v>
      </c>
      <c r="K905" s="32">
        <f t="shared" si="19"/>
        <v>0</v>
      </c>
      <c r="M905" s="57"/>
      <c r="N905" s="52"/>
      <c r="O905" s="58"/>
      <c r="P905" s="58"/>
      <c r="Q905" s="58"/>
      <c r="R905" s="58"/>
      <c r="S905" s="58"/>
      <c r="T905" s="58"/>
      <c r="U905" s="58"/>
      <c r="V905" s="58"/>
      <c r="W905" s="59"/>
      <c r="X905" s="47"/>
      <c r="Y905" s="47"/>
      <c r="Z905" s="47"/>
    </row>
    <row r="906" spans="1:26" x14ac:dyDescent="0.25">
      <c r="A906" s="29">
        <v>20</v>
      </c>
      <c r="B906" s="27" t="s">
        <v>841</v>
      </c>
      <c r="C906" s="5">
        <f>SUMIFS(base_de_dados!$T:$T,base_de_dados!$B:$B,$B906,base_de_dados!$G:$G,C$61,base_de_dados!$H:$H,$L$1,base_de_dados!$C:$C,$A906,base_de_dados!$M:$M,"&lt;=2007",base_de_dados!$O:$O,"&gt;=39447")</f>
        <v>0</v>
      </c>
      <c r="D906" s="5">
        <f>SUMIFS(base_de_dados!$T:$T,base_de_dados!$B:$B,$B906,base_de_dados!$G:$G,D$61,base_de_dados!$H:$H,$L$1,base_de_dados!$C:$C,$A906,base_de_dados!$M:$M,"&lt;=2007",base_de_dados!$O:$O,"&gt;=39447")</f>
        <v>0</v>
      </c>
      <c r="E906" s="5">
        <f>SUMIFS(base_de_dados!$T:$T,base_de_dados!$B:$B,$B906,base_de_dados!$G:$G,E$61,base_de_dados!$H:$H,$L$1,base_de_dados!$C:$C,$A906,base_de_dados!$M:$M,"&lt;=2007",base_de_dados!$O:$O,"&gt;=39447")</f>
        <v>0</v>
      </c>
      <c r="F906" s="5">
        <f>SUMIFS(base_de_dados!$T:$T,base_de_dados!$B:$B,$B906,base_de_dados!$G:$G,F$61,base_de_dados!$H:$H,$L$1,base_de_dados!$C:$C,$A906,base_de_dados!$M:$M,"&lt;=2007",base_de_dados!$O:$O,"&gt;=39447")</f>
        <v>0</v>
      </c>
      <c r="G906" s="5">
        <f>SUMIFS(base_de_dados!$T:$T,base_de_dados!$B:$B,$B906,base_de_dados!$G:$G,G$61,base_de_dados!$H:$H,$L$1,base_de_dados!$C:$C,$A906,base_de_dados!$M:$M,"&lt;=2007",base_de_dados!$O:$O,"&gt;=39447")</f>
        <v>0</v>
      </c>
      <c r="H906" s="5">
        <f>SUMIFS(base_de_dados!$T:$T,base_de_dados!$B:$B,$B906,base_de_dados!$G:$G,H$61,base_de_dados!$H:$H,$L$1,base_de_dados!$C:$C,$A906,base_de_dados!$M:$M,"&lt;=2007",base_de_dados!$O:$O,"&gt;=39447")</f>
        <v>0</v>
      </c>
      <c r="I906" s="5">
        <f>SUMIFS(base_de_dados!$T:$T,base_de_dados!$B:$B,$B906,base_de_dados!$G:$G,I$61,base_de_dados!$H:$H,$L$1,base_de_dados!$C:$C,$A906,base_de_dados!$M:$M,"&lt;=2007",base_de_dados!$O:$O,"&gt;=39447")</f>
        <v>0</v>
      </c>
      <c r="J906" s="5">
        <f>SUMIFS(base_de_dados!$T:$T,base_de_dados!$B:$B,$B906,base_de_dados!$G:$G,J$61,base_de_dados!$H:$H,$L$1,base_de_dados!$C:$C,$A906,base_de_dados!$M:$M,"&lt;=2007",base_de_dados!$O:$O,"&gt;=39447")</f>
        <v>0</v>
      </c>
      <c r="K906" s="32">
        <f t="shared" si="19"/>
        <v>0</v>
      </c>
      <c r="M906" s="57"/>
      <c r="N906" s="52"/>
      <c r="O906" s="58"/>
      <c r="P906" s="58"/>
      <c r="Q906" s="58"/>
      <c r="R906" s="58"/>
      <c r="S906" s="58"/>
      <c r="T906" s="58"/>
      <c r="U906" s="58"/>
      <c r="V906" s="58"/>
      <c r="W906" s="59"/>
      <c r="X906" s="47"/>
      <c r="Y906" s="47"/>
      <c r="Z906" s="47"/>
    </row>
    <row r="907" spans="1:26" x14ac:dyDescent="0.25">
      <c r="A907" s="29">
        <v>20</v>
      </c>
      <c r="B907" s="27" t="s">
        <v>878</v>
      </c>
      <c r="C907" s="5">
        <f>SUMIFS(base_de_dados!$T:$T,base_de_dados!$B:$B,$B907,base_de_dados!$G:$G,C$61,base_de_dados!$H:$H,$L$1,base_de_dados!$C:$C,$A907,base_de_dados!$M:$M,"&lt;=2007",base_de_dados!$O:$O,"&gt;=39447")</f>
        <v>0</v>
      </c>
      <c r="D907" s="5">
        <f>SUMIFS(base_de_dados!$T:$T,base_de_dados!$B:$B,$B907,base_de_dados!$G:$G,D$61,base_de_dados!$H:$H,$L$1,base_de_dados!$C:$C,$A907,base_de_dados!$M:$M,"&lt;=2007",base_de_dados!$O:$O,"&gt;=39447")</f>
        <v>0</v>
      </c>
      <c r="E907" s="5">
        <f>SUMIFS(base_de_dados!$T:$T,base_de_dados!$B:$B,$B907,base_de_dados!$G:$G,E$61,base_de_dados!$H:$H,$L$1,base_de_dados!$C:$C,$A907,base_de_dados!$M:$M,"&lt;=2007",base_de_dados!$O:$O,"&gt;=39447")</f>
        <v>0</v>
      </c>
      <c r="F907" s="5">
        <f>SUMIFS(base_de_dados!$T:$T,base_de_dados!$B:$B,$B907,base_de_dados!$G:$G,F$61,base_de_dados!$H:$H,$L$1,base_de_dados!$C:$C,$A907,base_de_dados!$M:$M,"&lt;=2007",base_de_dados!$O:$O,"&gt;=39447")</f>
        <v>0</v>
      </c>
      <c r="G907" s="5">
        <f>SUMIFS(base_de_dados!$T:$T,base_de_dados!$B:$B,$B907,base_de_dados!$G:$G,G$61,base_de_dados!$H:$H,$L$1,base_de_dados!$C:$C,$A907,base_de_dados!$M:$M,"&lt;=2007",base_de_dados!$O:$O,"&gt;=39447")</f>
        <v>0</v>
      </c>
      <c r="H907" s="5">
        <f>SUMIFS(base_de_dados!$T:$T,base_de_dados!$B:$B,$B907,base_de_dados!$G:$G,H$61,base_de_dados!$H:$H,$L$1,base_de_dados!$C:$C,$A907,base_de_dados!$M:$M,"&lt;=2007",base_de_dados!$O:$O,"&gt;=39447")</f>
        <v>0</v>
      </c>
      <c r="I907" s="5">
        <f>SUMIFS(base_de_dados!$T:$T,base_de_dados!$B:$B,$B907,base_de_dados!$G:$G,I$61,base_de_dados!$H:$H,$L$1,base_de_dados!$C:$C,$A907,base_de_dados!$M:$M,"&lt;=2007",base_de_dados!$O:$O,"&gt;=39447")</f>
        <v>0</v>
      </c>
      <c r="J907" s="5">
        <f>SUMIFS(base_de_dados!$T:$T,base_de_dados!$B:$B,$B907,base_de_dados!$G:$G,J$61,base_de_dados!$H:$H,$L$1,base_de_dados!$C:$C,$A907,base_de_dados!$M:$M,"&lt;=2007",base_de_dados!$O:$O,"&gt;=39447")</f>
        <v>0</v>
      </c>
      <c r="K907" s="32">
        <f t="shared" si="19"/>
        <v>0</v>
      </c>
      <c r="M907" s="57"/>
      <c r="N907" s="52"/>
      <c r="O907" s="58"/>
      <c r="P907" s="58"/>
      <c r="Q907" s="58"/>
      <c r="R907" s="58"/>
      <c r="S907" s="58"/>
      <c r="T907" s="58"/>
      <c r="U907" s="58"/>
      <c r="V907" s="58"/>
      <c r="W907" s="59"/>
      <c r="X907" s="47"/>
      <c r="Y907" s="47"/>
      <c r="Z907" s="47"/>
    </row>
    <row r="908" spans="1:26" x14ac:dyDescent="0.25">
      <c r="A908" s="29">
        <v>20</v>
      </c>
      <c r="B908" s="27" t="s">
        <v>882</v>
      </c>
      <c r="C908" s="5">
        <f>SUMIFS(base_de_dados!$T:$T,base_de_dados!$B:$B,$B908,base_de_dados!$G:$G,C$61,base_de_dados!$H:$H,$L$1,base_de_dados!$C:$C,$A908,base_de_dados!$M:$M,"&lt;=2007",base_de_dados!$O:$O,"&gt;=39447")</f>
        <v>0</v>
      </c>
      <c r="D908" s="5">
        <f>SUMIFS(base_de_dados!$T:$T,base_de_dados!$B:$B,$B908,base_de_dados!$G:$G,D$61,base_de_dados!$H:$H,$L$1,base_de_dados!$C:$C,$A908,base_de_dados!$M:$M,"&lt;=2007",base_de_dados!$O:$O,"&gt;=39447")</f>
        <v>0</v>
      </c>
      <c r="E908" s="5">
        <f>SUMIFS(base_de_dados!$T:$T,base_de_dados!$B:$B,$B908,base_de_dados!$G:$G,E$61,base_de_dados!$H:$H,$L$1,base_de_dados!$C:$C,$A908,base_de_dados!$M:$M,"&lt;=2007",base_de_dados!$O:$O,"&gt;=39447")</f>
        <v>0</v>
      </c>
      <c r="F908" s="5">
        <f>SUMIFS(base_de_dados!$T:$T,base_de_dados!$B:$B,$B908,base_de_dados!$G:$G,F$61,base_de_dados!$H:$H,$L$1,base_de_dados!$C:$C,$A908,base_de_dados!$M:$M,"&lt;=2007",base_de_dados!$O:$O,"&gt;=39447")</f>
        <v>0</v>
      </c>
      <c r="G908" s="5">
        <f>SUMIFS(base_de_dados!$T:$T,base_de_dados!$B:$B,$B908,base_de_dados!$G:$G,G$61,base_de_dados!$H:$H,$L$1,base_de_dados!$C:$C,$A908,base_de_dados!$M:$M,"&lt;=2007",base_de_dados!$O:$O,"&gt;=39447")</f>
        <v>0</v>
      </c>
      <c r="H908" s="5">
        <f>SUMIFS(base_de_dados!$T:$T,base_de_dados!$B:$B,$B908,base_de_dados!$G:$G,H$61,base_de_dados!$H:$H,$L$1,base_de_dados!$C:$C,$A908,base_de_dados!$M:$M,"&lt;=2007",base_de_dados!$O:$O,"&gt;=39447")</f>
        <v>0</v>
      </c>
      <c r="I908" s="5">
        <f>SUMIFS(base_de_dados!$T:$T,base_de_dados!$B:$B,$B908,base_de_dados!$G:$G,I$61,base_de_dados!$H:$H,$L$1,base_de_dados!$C:$C,$A908,base_de_dados!$M:$M,"&lt;=2007",base_de_dados!$O:$O,"&gt;=39447")</f>
        <v>0</v>
      </c>
      <c r="J908" s="5">
        <f>SUMIFS(base_de_dados!$T:$T,base_de_dados!$B:$B,$B908,base_de_dados!$G:$G,J$61,base_de_dados!$H:$H,$L$1,base_de_dados!$C:$C,$A908,base_de_dados!$M:$M,"&lt;=2007",base_de_dados!$O:$O,"&gt;=39447")</f>
        <v>0</v>
      </c>
      <c r="K908" s="32">
        <f t="shared" si="19"/>
        <v>0</v>
      </c>
      <c r="M908" s="57"/>
      <c r="N908" s="52"/>
      <c r="O908" s="58"/>
      <c r="P908" s="58"/>
      <c r="Q908" s="58"/>
      <c r="R908" s="58"/>
      <c r="S908" s="58"/>
      <c r="T908" s="58"/>
      <c r="U908" s="58"/>
      <c r="V908" s="58"/>
      <c r="W908" s="59"/>
      <c r="X908" s="47"/>
      <c r="Y908" s="47"/>
      <c r="Z908" s="47"/>
    </row>
    <row r="909" spans="1:26" x14ac:dyDescent="0.25">
      <c r="A909" s="29">
        <v>20</v>
      </c>
      <c r="B909" s="27" t="s">
        <v>885</v>
      </c>
      <c r="C909" s="5">
        <f>SUMIFS(base_de_dados!$T:$T,base_de_dados!$B:$B,$B909,base_de_dados!$G:$G,C$61,base_de_dados!$H:$H,$L$1,base_de_dados!$C:$C,$A909,base_de_dados!$M:$M,"&lt;=2007",base_de_dados!$O:$O,"&gt;=39447")</f>
        <v>0</v>
      </c>
      <c r="D909" s="5">
        <f>SUMIFS(base_de_dados!$T:$T,base_de_dados!$B:$B,$B909,base_de_dados!$G:$G,D$61,base_de_dados!$H:$H,$L$1,base_de_dados!$C:$C,$A909,base_de_dados!$M:$M,"&lt;=2007",base_de_dados!$O:$O,"&gt;=39447")</f>
        <v>0</v>
      </c>
      <c r="E909" s="5">
        <f>SUMIFS(base_de_dados!$T:$T,base_de_dados!$B:$B,$B909,base_de_dados!$G:$G,E$61,base_de_dados!$H:$H,$L$1,base_de_dados!$C:$C,$A909,base_de_dados!$M:$M,"&lt;=2007",base_de_dados!$O:$O,"&gt;=39447")</f>
        <v>0</v>
      </c>
      <c r="F909" s="5">
        <f>SUMIFS(base_de_dados!$T:$T,base_de_dados!$B:$B,$B909,base_de_dados!$G:$G,F$61,base_de_dados!$H:$H,$L$1,base_de_dados!$C:$C,$A909,base_de_dados!$M:$M,"&lt;=2007",base_de_dados!$O:$O,"&gt;=39447")</f>
        <v>0</v>
      </c>
      <c r="G909" s="5">
        <f>SUMIFS(base_de_dados!$T:$T,base_de_dados!$B:$B,$B909,base_de_dados!$G:$G,G$61,base_de_dados!$H:$H,$L$1,base_de_dados!$C:$C,$A909,base_de_dados!$M:$M,"&lt;=2007",base_de_dados!$O:$O,"&gt;=39447")</f>
        <v>0</v>
      </c>
      <c r="H909" s="5">
        <f>SUMIFS(base_de_dados!$T:$T,base_de_dados!$B:$B,$B909,base_de_dados!$G:$G,H$61,base_de_dados!$H:$H,$L$1,base_de_dados!$C:$C,$A909,base_de_dados!$M:$M,"&lt;=2007",base_de_dados!$O:$O,"&gt;=39447")</f>
        <v>0</v>
      </c>
      <c r="I909" s="5">
        <f>SUMIFS(base_de_dados!$T:$T,base_de_dados!$B:$B,$B909,base_de_dados!$G:$G,I$61,base_de_dados!$H:$H,$L$1,base_de_dados!$C:$C,$A909,base_de_dados!$M:$M,"&lt;=2007",base_de_dados!$O:$O,"&gt;=39447")</f>
        <v>0</v>
      </c>
      <c r="J909" s="5">
        <f>SUMIFS(base_de_dados!$T:$T,base_de_dados!$B:$B,$B909,base_de_dados!$G:$G,J$61,base_de_dados!$H:$H,$L$1,base_de_dados!$C:$C,$A909,base_de_dados!$M:$M,"&lt;=2007",base_de_dados!$O:$O,"&gt;=39447")</f>
        <v>0</v>
      </c>
      <c r="K909" s="32">
        <f t="shared" si="19"/>
        <v>0</v>
      </c>
      <c r="M909" s="57"/>
      <c r="N909" s="52"/>
      <c r="O909" s="58"/>
      <c r="P909" s="58"/>
      <c r="Q909" s="58"/>
      <c r="R909" s="58"/>
      <c r="S909" s="58"/>
      <c r="T909" s="58"/>
      <c r="U909" s="58"/>
      <c r="V909" s="58"/>
      <c r="W909" s="59"/>
      <c r="X909" s="47"/>
      <c r="Y909" s="47"/>
      <c r="Z909" s="47"/>
    </row>
    <row r="910" spans="1:26" x14ac:dyDescent="0.25">
      <c r="A910" s="29">
        <v>20</v>
      </c>
      <c r="B910" s="27" t="s">
        <v>903</v>
      </c>
      <c r="C910" s="5">
        <f>SUMIFS(base_de_dados!$T:$T,base_de_dados!$B:$B,$B910,base_de_dados!$G:$G,C$61,base_de_dados!$H:$H,$L$1,base_de_dados!$C:$C,$A910,base_de_dados!$M:$M,"&lt;=2007",base_de_dados!$O:$O,"&gt;=39447")</f>
        <v>0</v>
      </c>
      <c r="D910" s="5">
        <f>SUMIFS(base_de_dados!$T:$T,base_de_dados!$B:$B,$B910,base_de_dados!$G:$G,D$61,base_de_dados!$H:$H,$L$1,base_de_dados!$C:$C,$A910,base_de_dados!$M:$M,"&lt;=2007",base_de_dados!$O:$O,"&gt;=39447")</f>
        <v>0</v>
      </c>
      <c r="E910" s="5">
        <f>SUMIFS(base_de_dados!$T:$T,base_de_dados!$B:$B,$B910,base_de_dados!$G:$G,E$61,base_de_dados!$H:$H,$L$1,base_de_dados!$C:$C,$A910,base_de_dados!$M:$M,"&lt;=2007",base_de_dados!$O:$O,"&gt;=39447")</f>
        <v>0</v>
      </c>
      <c r="F910" s="5">
        <f>SUMIFS(base_de_dados!$T:$T,base_de_dados!$B:$B,$B910,base_de_dados!$G:$G,F$61,base_de_dados!$H:$H,$L$1,base_de_dados!$C:$C,$A910,base_de_dados!$M:$M,"&lt;=2007",base_de_dados!$O:$O,"&gt;=39447")</f>
        <v>0</v>
      </c>
      <c r="G910" s="5">
        <f>SUMIFS(base_de_dados!$T:$T,base_de_dados!$B:$B,$B910,base_de_dados!$G:$G,G$61,base_de_dados!$H:$H,$L$1,base_de_dados!$C:$C,$A910,base_de_dados!$M:$M,"&lt;=2007",base_de_dados!$O:$O,"&gt;=39447")</f>
        <v>0</v>
      </c>
      <c r="H910" s="5">
        <f>SUMIFS(base_de_dados!$T:$T,base_de_dados!$B:$B,$B910,base_de_dados!$G:$G,H$61,base_de_dados!$H:$H,$L$1,base_de_dados!$C:$C,$A910,base_de_dados!$M:$M,"&lt;=2007",base_de_dados!$O:$O,"&gt;=39447")</f>
        <v>0</v>
      </c>
      <c r="I910" s="5">
        <f>SUMIFS(base_de_dados!$T:$T,base_de_dados!$B:$B,$B910,base_de_dados!$G:$G,I$61,base_de_dados!$H:$H,$L$1,base_de_dados!$C:$C,$A910,base_de_dados!$M:$M,"&lt;=2007",base_de_dados!$O:$O,"&gt;=39447")</f>
        <v>0</v>
      </c>
      <c r="J910" s="5">
        <f>SUMIFS(base_de_dados!$T:$T,base_de_dados!$B:$B,$B910,base_de_dados!$G:$G,J$61,base_de_dados!$H:$H,$L$1,base_de_dados!$C:$C,$A910,base_de_dados!$M:$M,"&lt;=2007",base_de_dados!$O:$O,"&gt;=39447")</f>
        <v>0</v>
      </c>
      <c r="K910" s="32">
        <f t="shared" si="19"/>
        <v>0</v>
      </c>
      <c r="M910" s="57"/>
      <c r="N910" s="52"/>
      <c r="O910" s="58"/>
      <c r="P910" s="58"/>
      <c r="Q910" s="58"/>
      <c r="R910" s="58"/>
      <c r="S910" s="58"/>
      <c r="T910" s="58"/>
      <c r="U910" s="58"/>
      <c r="V910" s="58"/>
      <c r="W910" s="59"/>
      <c r="X910" s="47"/>
      <c r="Y910" s="47"/>
      <c r="Z910" s="47"/>
    </row>
    <row r="911" spans="1:26" x14ac:dyDescent="0.25">
      <c r="A911" s="29">
        <v>20</v>
      </c>
      <c r="B911" s="27" t="s">
        <v>912</v>
      </c>
      <c r="C911" s="5">
        <f>SUMIFS(base_de_dados!$T:$T,base_de_dados!$B:$B,$B911,base_de_dados!$G:$G,C$61,base_de_dados!$H:$H,$L$1,base_de_dados!$C:$C,$A911,base_de_dados!$M:$M,"&lt;=2007",base_de_dados!$O:$O,"&gt;=39447")</f>
        <v>0</v>
      </c>
      <c r="D911" s="5">
        <f>SUMIFS(base_de_dados!$T:$T,base_de_dados!$B:$B,$B911,base_de_dados!$G:$G,D$61,base_de_dados!$H:$H,$L$1,base_de_dados!$C:$C,$A911,base_de_dados!$M:$M,"&lt;=2007",base_de_dados!$O:$O,"&gt;=39447")</f>
        <v>0</v>
      </c>
      <c r="E911" s="5">
        <f>SUMIFS(base_de_dados!$T:$T,base_de_dados!$B:$B,$B911,base_de_dados!$G:$G,E$61,base_de_dados!$H:$H,$L$1,base_de_dados!$C:$C,$A911,base_de_dados!$M:$M,"&lt;=2007",base_de_dados!$O:$O,"&gt;=39447")</f>
        <v>0</v>
      </c>
      <c r="F911" s="5">
        <f>SUMIFS(base_de_dados!$T:$T,base_de_dados!$B:$B,$B911,base_de_dados!$G:$G,F$61,base_de_dados!$H:$H,$L$1,base_de_dados!$C:$C,$A911,base_de_dados!$M:$M,"&lt;=2007",base_de_dados!$O:$O,"&gt;=39447")</f>
        <v>0</v>
      </c>
      <c r="G911" s="5">
        <f>SUMIFS(base_de_dados!$T:$T,base_de_dados!$B:$B,$B911,base_de_dados!$G:$G,G$61,base_de_dados!$H:$H,$L$1,base_de_dados!$C:$C,$A911,base_de_dados!$M:$M,"&lt;=2007",base_de_dados!$O:$O,"&gt;=39447")</f>
        <v>0</v>
      </c>
      <c r="H911" s="5">
        <f>SUMIFS(base_de_dados!$T:$T,base_de_dados!$B:$B,$B911,base_de_dados!$G:$G,H$61,base_de_dados!$H:$H,$L$1,base_de_dados!$C:$C,$A911,base_de_dados!$M:$M,"&lt;=2007",base_de_dados!$O:$O,"&gt;=39447")</f>
        <v>0</v>
      </c>
      <c r="I911" s="5">
        <f>SUMIFS(base_de_dados!$T:$T,base_de_dados!$B:$B,$B911,base_de_dados!$G:$G,I$61,base_de_dados!$H:$H,$L$1,base_de_dados!$C:$C,$A911,base_de_dados!$M:$M,"&lt;=2007",base_de_dados!$O:$O,"&gt;=39447")</f>
        <v>0</v>
      </c>
      <c r="J911" s="5">
        <f>SUMIFS(base_de_dados!$T:$T,base_de_dados!$B:$B,$B911,base_de_dados!$G:$G,J$61,base_de_dados!$H:$H,$L$1,base_de_dados!$C:$C,$A911,base_de_dados!$M:$M,"&lt;=2007",base_de_dados!$O:$O,"&gt;=39447")</f>
        <v>0</v>
      </c>
      <c r="K911" s="32">
        <f t="shared" si="19"/>
        <v>0</v>
      </c>
      <c r="M911" s="57"/>
      <c r="N911" s="52"/>
      <c r="O911" s="58"/>
      <c r="P911" s="58"/>
      <c r="Q911" s="58"/>
      <c r="R911" s="58"/>
      <c r="S911" s="58"/>
      <c r="T911" s="58"/>
      <c r="U911" s="58"/>
      <c r="V911" s="58"/>
      <c r="W911" s="59"/>
      <c r="X911" s="47"/>
      <c r="Y911" s="47"/>
      <c r="Z911" s="47"/>
    </row>
    <row r="912" spans="1:26" x14ac:dyDescent="0.25">
      <c r="A912" s="29">
        <v>20</v>
      </c>
      <c r="B912" s="27" t="s">
        <v>929</v>
      </c>
      <c r="C912" s="5">
        <f>SUMIFS(base_de_dados!$T:$T,base_de_dados!$B:$B,$B912,base_de_dados!$G:$G,C$61,base_de_dados!$H:$H,$L$1,base_de_dados!$C:$C,$A912,base_de_dados!$M:$M,"&lt;=2007",base_de_dados!$O:$O,"&gt;=39447")</f>
        <v>0</v>
      </c>
      <c r="D912" s="5">
        <f>SUMIFS(base_de_dados!$T:$T,base_de_dados!$B:$B,$B912,base_de_dados!$G:$G,D$61,base_de_dados!$H:$H,$L$1,base_de_dados!$C:$C,$A912,base_de_dados!$M:$M,"&lt;=2007",base_de_dados!$O:$O,"&gt;=39447")</f>
        <v>0</v>
      </c>
      <c r="E912" s="5">
        <f>SUMIFS(base_de_dados!$T:$T,base_de_dados!$B:$B,$B912,base_de_dados!$G:$G,E$61,base_de_dados!$H:$H,$L$1,base_de_dados!$C:$C,$A912,base_de_dados!$M:$M,"&lt;=2007",base_de_dados!$O:$O,"&gt;=39447")</f>
        <v>0</v>
      </c>
      <c r="F912" s="5">
        <f>SUMIFS(base_de_dados!$T:$T,base_de_dados!$B:$B,$B912,base_de_dados!$G:$G,F$61,base_de_dados!$H:$H,$L$1,base_de_dados!$C:$C,$A912,base_de_dados!$M:$M,"&lt;=2007",base_de_dados!$O:$O,"&gt;=39447")</f>
        <v>0</v>
      </c>
      <c r="G912" s="5">
        <f>SUMIFS(base_de_dados!$T:$T,base_de_dados!$B:$B,$B912,base_de_dados!$G:$G,G$61,base_de_dados!$H:$H,$L$1,base_de_dados!$C:$C,$A912,base_de_dados!$M:$M,"&lt;=2007",base_de_dados!$O:$O,"&gt;=39447")</f>
        <v>0</v>
      </c>
      <c r="H912" s="5">
        <f>SUMIFS(base_de_dados!$T:$T,base_de_dados!$B:$B,$B912,base_de_dados!$G:$G,H$61,base_de_dados!$H:$H,$L$1,base_de_dados!$C:$C,$A912,base_de_dados!$M:$M,"&lt;=2007",base_de_dados!$O:$O,"&gt;=39447")</f>
        <v>0</v>
      </c>
      <c r="I912" s="5">
        <f>SUMIFS(base_de_dados!$T:$T,base_de_dados!$B:$B,$B912,base_de_dados!$G:$G,I$61,base_de_dados!$H:$H,$L$1,base_de_dados!$C:$C,$A912,base_de_dados!$M:$M,"&lt;=2007",base_de_dados!$O:$O,"&gt;=39447")</f>
        <v>0</v>
      </c>
      <c r="J912" s="5">
        <f>SUMIFS(base_de_dados!$T:$T,base_de_dados!$B:$B,$B912,base_de_dados!$G:$G,J$61,base_de_dados!$H:$H,$L$1,base_de_dados!$C:$C,$A912,base_de_dados!$M:$M,"&lt;=2007",base_de_dados!$O:$O,"&gt;=39447")</f>
        <v>0</v>
      </c>
      <c r="K912" s="32">
        <f t="shared" si="19"/>
        <v>0</v>
      </c>
      <c r="M912" s="57"/>
      <c r="N912" s="52"/>
      <c r="O912" s="58"/>
      <c r="P912" s="58"/>
      <c r="Q912" s="58"/>
      <c r="R912" s="58"/>
      <c r="S912" s="58"/>
      <c r="T912" s="58"/>
      <c r="U912" s="58"/>
      <c r="V912" s="58"/>
      <c r="W912" s="59"/>
      <c r="X912" s="47"/>
      <c r="Y912" s="47"/>
      <c r="Z912" s="47"/>
    </row>
    <row r="913" spans="1:26" x14ac:dyDescent="0.25">
      <c r="A913" s="29">
        <v>20</v>
      </c>
      <c r="B913" s="27" t="s">
        <v>951</v>
      </c>
      <c r="C913" s="5">
        <f>SUMIFS(base_de_dados!$T:$T,base_de_dados!$B:$B,$B913,base_de_dados!$G:$G,C$61,base_de_dados!$H:$H,$L$1,base_de_dados!$C:$C,$A913,base_de_dados!$M:$M,"&lt;=2007",base_de_dados!$O:$O,"&gt;=39447")</f>
        <v>0</v>
      </c>
      <c r="D913" s="5">
        <f>SUMIFS(base_de_dados!$T:$T,base_de_dados!$B:$B,$B913,base_de_dados!$G:$G,D$61,base_de_dados!$H:$H,$L$1,base_de_dados!$C:$C,$A913,base_de_dados!$M:$M,"&lt;=2007",base_de_dados!$O:$O,"&gt;=39447")</f>
        <v>0</v>
      </c>
      <c r="E913" s="5">
        <f>SUMIFS(base_de_dados!$T:$T,base_de_dados!$B:$B,$B913,base_de_dados!$G:$G,E$61,base_de_dados!$H:$H,$L$1,base_de_dados!$C:$C,$A913,base_de_dados!$M:$M,"&lt;=2007",base_de_dados!$O:$O,"&gt;=39447")</f>
        <v>0</v>
      </c>
      <c r="F913" s="5">
        <f>SUMIFS(base_de_dados!$T:$T,base_de_dados!$B:$B,$B913,base_de_dados!$G:$G,F$61,base_de_dados!$H:$H,$L$1,base_de_dados!$C:$C,$A913,base_de_dados!$M:$M,"&lt;=2007",base_de_dados!$O:$O,"&gt;=39447")</f>
        <v>0</v>
      </c>
      <c r="G913" s="5">
        <f>SUMIFS(base_de_dados!$T:$T,base_de_dados!$B:$B,$B913,base_de_dados!$G:$G,G$61,base_de_dados!$H:$H,$L$1,base_de_dados!$C:$C,$A913,base_de_dados!$M:$M,"&lt;=2007",base_de_dados!$O:$O,"&gt;=39447")</f>
        <v>0</v>
      </c>
      <c r="H913" s="5">
        <f>SUMIFS(base_de_dados!$T:$T,base_de_dados!$B:$B,$B913,base_de_dados!$G:$G,H$61,base_de_dados!$H:$H,$L$1,base_de_dados!$C:$C,$A913,base_de_dados!$M:$M,"&lt;=2007",base_de_dados!$O:$O,"&gt;=39447")</f>
        <v>0</v>
      </c>
      <c r="I913" s="5">
        <f>SUMIFS(base_de_dados!$T:$T,base_de_dados!$B:$B,$B913,base_de_dados!$G:$G,I$61,base_de_dados!$H:$H,$L$1,base_de_dados!$C:$C,$A913,base_de_dados!$M:$M,"&lt;=2007",base_de_dados!$O:$O,"&gt;=39447")</f>
        <v>0</v>
      </c>
      <c r="J913" s="5">
        <f>SUMIFS(base_de_dados!$T:$T,base_de_dados!$B:$B,$B913,base_de_dados!$G:$G,J$61,base_de_dados!$H:$H,$L$1,base_de_dados!$C:$C,$A913,base_de_dados!$M:$M,"&lt;=2007",base_de_dados!$O:$O,"&gt;=39447")</f>
        <v>0</v>
      </c>
      <c r="K913" s="32">
        <f t="shared" si="19"/>
        <v>0</v>
      </c>
      <c r="M913" s="57"/>
      <c r="N913" s="52"/>
      <c r="O913" s="58"/>
      <c r="P913" s="58"/>
      <c r="Q913" s="58"/>
      <c r="R913" s="58"/>
      <c r="S913" s="58"/>
      <c r="T913" s="58"/>
      <c r="U913" s="58"/>
      <c r="V913" s="58"/>
      <c r="W913" s="59"/>
      <c r="X913" s="47"/>
      <c r="Y913" s="47"/>
      <c r="Z913" s="47"/>
    </row>
    <row r="914" spans="1:26" x14ac:dyDescent="0.25">
      <c r="A914" s="29">
        <v>20</v>
      </c>
      <c r="B914" s="27" t="s">
        <v>955</v>
      </c>
      <c r="C914" s="5">
        <f>SUMIFS(base_de_dados!$T:$T,base_de_dados!$B:$B,$B914,base_de_dados!$G:$G,C$61,base_de_dados!$H:$H,$L$1,base_de_dados!$C:$C,$A914,base_de_dados!$M:$M,"&lt;=2007",base_de_dados!$O:$O,"&gt;=39447")</f>
        <v>0</v>
      </c>
      <c r="D914" s="5">
        <f>SUMIFS(base_de_dados!$T:$T,base_de_dados!$B:$B,$B914,base_de_dados!$G:$G,D$61,base_de_dados!$H:$H,$L$1,base_de_dados!$C:$C,$A914,base_de_dados!$M:$M,"&lt;=2007",base_de_dados!$O:$O,"&gt;=39447")</f>
        <v>0</v>
      </c>
      <c r="E914" s="5">
        <f>SUMIFS(base_de_dados!$T:$T,base_de_dados!$B:$B,$B914,base_de_dados!$G:$G,E$61,base_de_dados!$H:$H,$L$1,base_de_dados!$C:$C,$A914,base_de_dados!$M:$M,"&lt;=2007",base_de_dados!$O:$O,"&gt;=39447")</f>
        <v>0</v>
      </c>
      <c r="F914" s="5">
        <f>SUMIFS(base_de_dados!$T:$T,base_de_dados!$B:$B,$B914,base_de_dados!$G:$G,F$61,base_de_dados!$H:$H,$L$1,base_de_dados!$C:$C,$A914,base_de_dados!$M:$M,"&lt;=2007",base_de_dados!$O:$O,"&gt;=39447")</f>
        <v>0</v>
      </c>
      <c r="G914" s="5">
        <f>SUMIFS(base_de_dados!$T:$T,base_de_dados!$B:$B,$B914,base_de_dados!$G:$G,G$61,base_de_dados!$H:$H,$L$1,base_de_dados!$C:$C,$A914,base_de_dados!$M:$M,"&lt;=2007",base_de_dados!$O:$O,"&gt;=39447")</f>
        <v>0</v>
      </c>
      <c r="H914" s="5">
        <f>SUMIFS(base_de_dados!$T:$T,base_de_dados!$B:$B,$B914,base_de_dados!$G:$G,H$61,base_de_dados!$H:$H,$L$1,base_de_dados!$C:$C,$A914,base_de_dados!$M:$M,"&lt;=2007",base_de_dados!$O:$O,"&gt;=39447")</f>
        <v>0</v>
      </c>
      <c r="I914" s="5">
        <f>SUMIFS(base_de_dados!$T:$T,base_de_dados!$B:$B,$B914,base_de_dados!$G:$G,I$61,base_de_dados!$H:$H,$L$1,base_de_dados!$C:$C,$A914,base_de_dados!$M:$M,"&lt;=2007",base_de_dados!$O:$O,"&gt;=39447")</f>
        <v>0</v>
      </c>
      <c r="J914" s="5">
        <f>SUMIFS(base_de_dados!$T:$T,base_de_dados!$B:$B,$B914,base_de_dados!$G:$G,J$61,base_de_dados!$H:$H,$L$1,base_de_dados!$C:$C,$A914,base_de_dados!$M:$M,"&lt;=2007",base_de_dados!$O:$O,"&gt;=39447")</f>
        <v>0</v>
      </c>
      <c r="K914" s="32">
        <f t="shared" si="19"/>
        <v>0</v>
      </c>
      <c r="M914" s="57"/>
      <c r="N914" s="52"/>
      <c r="O914" s="58"/>
      <c r="P914" s="58"/>
      <c r="Q914" s="58"/>
      <c r="R914" s="58"/>
      <c r="S914" s="58"/>
      <c r="T914" s="58"/>
      <c r="U914" s="58"/>
      <c r="V914" s="58"/>
      <c r="W914" s="59"/>
      <c r="X914" s="47"/>
      <c r="Y914" s="47"/>
      <c r="Z914" s="47"/>
    </row>
    <row r="915" spans="1:26" x14ac:dyDescent="0.25">
      <c r="A915" s="29">
        <v>20</v>
      </c>
      <c r="B915" s="27" t="s">
        <v>956</v>
      </c>
      <c r="C915" s="5">
        <f>SUMIFS(base_de_dados!$T:$T,base_de_dados!$B:$B,$B915,base_de_dados!$G:$G,C$61,base_de_dados!$H:$H,$L$1,base_de_dados!$C:$C,$A915,base_de_dados!$M:$M,"&lt;=2007",base_de_dados!$O:$O,"&gt;=39447")</f>
        <v>0</v>
      </c>
      <c r="D915" s="5">
        <f>SUMIFS(base_de_dados!$T:$T,base_de_dados!$B:$B,$B915,base_de_dados!$G:$G,D$61,base_de_dados!$H:$H,$L$1,base_de_dados!$C:$C,$A915,base_de_dados!$M:$M,"&lt;=2007",base_de_dados!$O:$O,"&gt;=39447")</f>
        <v>0</v>
      </c>
      <c r="E915" s="5">
        <f>SUMIFS(base_de_dados!$T:$T,base_de_dados!$B:$B,$B915,base_de_dados!$G:$G,E$61,base_de_dados!$H:$H,$L$1,base_de_dados!$C:$C,$A915,base_de_dados!$M:$M,"&lt;=2007",base_de_dados!$O:$O,"&gt;=39447")</f>
        <v>0</v>
      </c>
      <c r="F915" s="5">
        <f>SUMIFS(base_de_dados!$T:$T,base_de_dados!$B:$B,$B915,base_de_dados!$G:$G,F$61,base_de_dados!$H:$H,$L$1,base_de_dados!$C:$C,$A915,base_de_dados!$M:$M,"&lt;=2007",base_de_dados!$O:$O,"&gt;=39447")</f>
        <v>0</v>
      </c>
      <c r="G915" s="5">
        <f>SUMIFS(base_de_dados!$T:$T,base_de_dados!$B:$B,$B915,base_de_dados!$G:$G,G$61,base_de_dados!$H:$H,$L$1,base_de_dados!$C:$C,$A915,base_de_dados!$M:$M,"&lt;=2007",base_de_dados!$O:$O,"&gt;=39447")</f>
        <v>0</v>
      </c>
      <c r="H915" s="5">
        <f>SUMIFS(base_de_dados!$T:$T,base_de_dados!$B:$B,$B915,base_de_dados!$G:$G,H$61,base_de_dados!$H:$H,$L$1,base_de_dados!$C:$C,$A915,base_de_dados!$M:$M,"&lt;=2007",base_de_dados!$O:$O,"&gt;=39447")</f>
        <v>0</v>
      </c>
      <c r="I915" s="5">
        <f>SUMIFS(base_de_dados!$T:$T,base_de_dados!$B:$B,$B915,base_de_dados!$G:$G,I$61,base_de_dados!$H:$H,$L$1,base_de_dados!$C:$C,$A915,base_de_dados!$M:$M,"&lt;=2007",base_de_dados!$O:$O,"&gt;=39447")</f>
        <v>0</v>
      </c>
      <c r="J915" s="5">
        <f>SUMIFS(base_de_dados!$T:$T,base_de_dados!$B:$B,$B915,base_de_dados!$G:$G,J$61,base_de_dados!$H:$H,$L$1,base_de_dados!$C:$C,$A915,base_de_dados!$M:$M,"&lt;=2007",base_de_dados!$O:$O,"&gt;=39447")</f>
        <v>0</v>
      </c>
      <c r="K915" s="32">
        <f t="shared" si="19"/>
        <v>0</v>
      </c>
      <c r="M915" s="57"/>
      <c r="N915" s="52"/>
      <c r="O915" s="58"/>
      <c r="P915" s="58"/>
      <c r="Q915" s="58"/>
      <c r="R915" s="58"/>
      <c r="S915" s="58"/>
      <c r="T915" s="58"/>
      <c r="U915" s="58"/>
      <c r="V915" s="58"/>
      <c r="W915" s="59"/>
      <c r="X915" s="47"/>
      <c r="Y915" s="47"/>
      <c r="Z915" s="47"/>
    </row>
    <row r="916" spans="1:26" x14ac:dyDescent="0.25">
      <c r="A916" s="29">
        <v>20</v>
      </c>
      <c r="B916" s="27" t="s">
        <v>986</v>
      </c>
      <c r="C916" s="5">
        <f>SUMIFS(base_de_dados!$T:$T,base_de_dados!$B:$B,$B916,base_de_dados!$G:$G,C$61,base_de_dados!$H:$H,$L$1,base_de_dados!$C:$C,$A916,base_de_dados!$M:$M,"&lt;=2007",base_de_dados!$O:$O,"&gt;=39447")</f>
        <v>0</v>
      </c>
      <c r="D916" s="5">
        <f>SUMIFS(base_de_dados!$T:$T,base_de_dados!$B:$B,$B916,base_de_dados!$G:$G,D$61,base_de_dados!$H:$H,$L$1,base_de_dados!$C:$C,$A916,base_de_dados!$M:$M,"&lt;=2007",base_de_dados!$O:$O,"&gt;=39447")</f>
        <v>0</v>
      </c>
      <c r="E916" s="5">
        <f>SUMIFS(base_de_dados!$T:$T,base_de_dados!$B:$B,$B916,base_de_dados!$G:$G,E$61,base_de_dados!$H:$H,$L$1,base_de_dados!$C:$C,$A916,base_de_dados!$M:$M,"&lt;=2007",base_de_dados!$O:$O,"&gt;=39447")</f>
        <v>0</v>
      </c>
      <c r="F916" s="5">
        <f>SUMIFS(base_de_dados!$T:$T,base_de_dados!$B:$B,$B916,base_de_dados!$G:$G,F$61,base_de_dados!$H:$H,$L$1,base_de_dados!$C:$C,$A916,base_de_dados!$M:$M,"&lt;=2007",base_de_dados!$O:$O,"&gt;=39447")</f>
        <v>0</v>
      </c>
      <c r="G916" s="5">
        <f>SUMIFS(base_de_dados!$T:$T,base_de_dados!$B:$B,$B916,base_de_dados!$G:$G,G$61,base_de_dados!$H:$H,$L$1,base_de_dados!$C:$C,$A916,base_de_dados!$M:$M,"&lt;=2007",base_de_dados!$O:$O,"&gt;=39447")</f>
        <v>0</v>
      </c>
      <c r="H916" s="5">
        <f>SUMIFS(base_de_dados!$T:$T,base_de_dados!$B:$B,$B916,base_de_dados!$G:$G,H$61,base_de_dados!$H:$H,$L$1,base_de_dados!$C:$C,$A916,base_de_dados!$M:$M,"&lt;=2007",base_de_dados!$O:$O,"&gt;=39447")</f>
        <v>0</v>
      </c>
      <c r="I916" s="5">
        <f>SUMIFS(base_de_dados!$T:$T,base_de_dados!$B:$B,$B916,base_de_dados!$G:$G,I$61,base_de_dados!$H:$H,$L$1,base_de_dados!$C:$C,$A916,base_de_dados!$M:$M,"&lt;=2007",base_de_dados!$O:$O,"&gt;=39447")</f>
        <v>0</v>
      </c>
      <c r="J916" s="5">
        <f>SUMIFS(base_de_dados!$T:$T,base_de_dados!$B:$B,$B916,base_de_dados!$G:$G,J$61,base_de_dados!$H:$H,$L$1,base_de_dados!$C:$C,$A916,base_de_dados!$M:$M,"&lt;=2007",base_de_dados!$O:$O,"&gt;=39447")</f>
        <v>0</v>
      </c>
      <c r="K916" s="32">
        <f t="shared" si="19"/>
        <v>0</v>
      </c>
      <c r="M916" s="57"/>
      <c r="N916" s="52"/>
      <c r="O916" s="58"/>
      <c r="P916" s="58"/>
      <c r="Q916" s="58"/>
      <c r="R916" s="58"/>
      <c r="S916" s="58"/>
      <c r="T916" s="58"/>
      <c r="U916" s="58"/>
      <c r="V916" s="58"/>
      <c r="W916" s="59"/>
      <c r="X916" s="47"/>
      <c r="Y916" s="47"/>
      <c r="Z916" s="47"/>
    </row>
    <row r="917" spans="1:26" x14ac:dyDescent="0.25">
      <c r="A917" s="29">
        <v>20</v>
      </c>
      <c r="B917" s="27" t="s">
        <v>1004</v>
      </c>
      <c r="C917" s="5">
        <f>SUMIFS(base_de_dados!$T:$T,base_de_dados!$B:$B,$B917,base_de_dados!$G:$G,C$61,base_de_dados!$H:$H,$L$1,base_de_dados!$C:$C,$A917,base_de_dados!$M:$M,"&lt;=2007",base_de_dados!$O:$O,"&gt;=39447")</f>
        <v>0</v>
      </c>
      <c r="D917" s="5">
        <f>SUMIFS(base_de_dados!$T:$T,base_de_dados!$B:$B,$B917,base_de_dados!$G:$G,D$61,base_de_dados!$H:$H,$L$1,base_de_dados!$C:$C,$A917,base_de_dados!$M:$M,"&lt;=2007",base_de_dados!$O:$O,"&gt;=39447")</f>
        <v>0</v>
      </c>
      <c r="E917" s="5">
        <f>SUMIFS(base_de_dados!$T:$T,base_de_dados!$B:$B,$B917,base_de_dados!$G:$G,E$61,base_de_dados!$H:$H,$L$1,base_de_dados!$C:$C,$A917,base_de_dados!$M:$M,"&lt;=2007",base_de_dados!$O:$O,"&gt;=39447")</f>
        <v>0</v>
      </c>
      <c r="F917" s="5">
        <f>SUMIFS(base_de_dados!$T:$T,base_de_dados!$B:$B,$B917,base_de_dados!$G:$G,F$61,base_de_dados!$H:$H,$L$1,base_de_dados!$C:$C,$A917,base_de_dados!$M:$M,"&lt;=2007",base_de_dados!$O:$O,"&gt;=39447")</f>
        <v>0</v>
      </c>
      <c r="G917" s="5">
        <f>SUMIFS(base_de_dados!$T:$T,base_de_dados!$B:$B,$B917,base_de_dados!$G:$G,G$61,base_de_dados!$H:$H,$L$1,base_de_dados!$C:$C,$A917,base_de_dados!$M:$M,"&lt;=2007",base_de_dados!$O:$O,"&gt;=39447")</f>
        <v>0</v>
      </c>
      <c r="H917" s="5">
        <f>SUMIFS(base_de_dados!$T:$T,base_de_dados!$B:$B,$B917,base_de_dados!$G:$G,H$61,base_de_dados!$H:$H,$L$1,base_de_dados!$C:$C,$A917,base_de_dados!$M:$M,"&lt;=2007",base_de_dados!$O:$O,"&gt;=39447")</f>
        <v>0</v>
      </c>
      <c r="I917" s="5">
        <f>SUMIFS(base_de_dados!$T:$T,base_de_dados!$B:$B,$B917,base_de_dados!$G:$G,I$61,base_de_dados!$H:$H,$L$1,base_de_dados!$C:$C,$A917,base_de_dados!$M:$M,"&lt;=2007",base_de_dados!$O:$O,"&gt;=39447")</f>
        <v>0</v>
      </c>
      <c r="J917" s="5">
        <f>SUMIFS(base_de_dados!$T:$T,base_de_dados!$B:$B,$B917,base_de_dados!$G:$G,J$61,base_de_dados!$H:$H,$L$1,base_de_dados!$C:$C,$A917,base_de_dados!$M:$M,"&lt;=2007",base_de_dados!$O:$O,"&gt;=39447")</f>
        <v>0</v>
      </c>
      <c r="K917" s="32">
        <f t="shared" si="19"/>
        <v>0</v>
      </c>
      <c r="M917" s="57"/>
      <c r="N917" s="52"/>
      <c r="O917" s="58"/>
      <c r="P917" s="58"/>
      <c r="Q917" s="58"/>
      <c r="R917" s="58"/>
      <c r="S917" s="58"/>
      <c r="T917" s="58"/>
      <c r="U917" s="58"/>
      <c r="V917" s="58"/>
      <c r="W917" s="59"/>
      <c r="X917" s="47"/>
      <c r="Y917" s="47"/>
      <c r="Z917" s="47"/>
    </row>
    <row r="918" spans="1:26" x14ac:dyDescent="0.25">
      <c r="A918" s="29">
        <v>20</v>
      </c>
      <c r="B918" s="27" t="s">
        <v>1008</v>
      </c>
      <c r="C918" s="5">
        <f>SUMIFS(base_de_dados!$T:$T,base_de_dados!$B:$B,$B918,base_de_dados!$G:$G,C$61,base_de_dados!$H:$H,$L$1,base_de_dados!$C:$C,$A918,base_de_dados!$M:$M,"&lt;=2007",base_de_dados!$O:$O,"&gt;=39447")</f>
        <v>0</v>
      </c>
      <c r="D918" s="5">
        <f>SUMIFS(base_de_dados!$T:$T,base_de_dados!$B:$B,$B918,base_de_dados!$G:$G,D$61,base_de_dados!$H:$H,$L$1,base_de_dados!$C:$C,$A918,base_de_dados!$M:$M,"&lt;=2007",base_de_dados!$O:$O,"&gt;=39447")</f>
        <v>0</v>
      </c>
      <c r="E918" s="5">
        <f>SUMIFS(base_de_dados!$T:$T,base_de_dados!$B:$B,$B918,base_de_dados!$G:$G,E$61,base_de_dados!$H:$H,$L$1,base_de_dados!$C:$C,$A918,base_de_dados!$M:$M,"&lt;=2007",base_de_dados!$O:$O,"&gt;=39447")</f>
        <v>0</v>
      </c>
      <c r="F918" s="5">
        <f>SUMIFS(base_de_dados!$T:$T,base_de_dados!$B:$B,$B918,base_de_dados!$G:$G,F$61,base_de_dados!$H:$H,$L$1,base_de_dados!$C:$C,$A918,base_de_dados!$M:$M,"&lt;=2007",base_de_dados!$O:$O,"&gt;=39447")</f>
        <v>0</v>
      </c>
      <c r="G918" s="5">
        <f>SUMIFS(base_de_dados!$T:$T,base_de_dados!$B:$B,$B918,base_de_dados!$G:$G,G$61,base_de_dados!$H:$H,$L$1,base_de_dados!$C:$C,$A918,base_de_dados!$M:$M,"&lt;=2007",base_de_dados!$O:$O,"&gt;=39447")</f>
        <v>0</v>
      </c>
      <c r="H918" s="5">
        <f>SUMIFS(base_de_dados!$T:$T,base_de_dados!$B:$B,$B918,base_de_dados!$G:$G,H$61,base_de_dados!$H:$H,$L$1,base_de_dados!$C:$C,$A918,base_de_dados!$M:$M,"&lt;=2007",base_de_dados!$O:$O,"&gt;=39447")</f>
        <v>0</v>
      </c>
      <c r="I918" s="5">
        <f>SUMIFS(base_de_dados!$T:$T,base_de_dados!$B:$B,$B918,base_de_dados!$G:$G,I$61,base_de_dados!$H:$H,$L$1,base_de_dados!$C:$C,$A918,base_de_dados!$M:$M,"&lt;=2007",base_de_dados!$O:$O,"&gt;=39447")</f>
        <v>0</v>
      </c>
      <c r="J918" s="5">
        <f>SUMIFS(base_de_dados!$T:$T,base_de_dados!$B:$B,$B918,base_de_dados!$G:$G,J$61,base_de_dados!$H:$H,$L$1,base_de_dados!$C:$C,$A918,base_de_dados!$M:$M,"&lt;=2007",base_de_dados!$O:$O,"&gt;=39447")</f>
        <v>0</v>
      </c>
      <c r="K918" s="32">
        <f t="shared" si="19"/>
        <v>0</v>
      </c>
      <c r="M918" s="57"/>
      <c r="N918" s="52"/>
      <c r="O918" s="58"/>
      <c r="P918" s="58"/>
      <c r="Q918" s="58"/>
      <c r="R918" s="58"/>
      <c r="S918" s="58"/>
      <c r="T918" s="58"/>
      <c r="U918" s="58"/>
      <c r="V918" s="58"/>
      <c r="W918" s="59"/>
      <c r="X918" s="47"/>
      <c r="Y918" s="47"/>
      <c r="Z918" s="47"/>
    </row>
    <row r="919" spans="1:26" x14ac:dyDescent="0.25">
      <c r="A919" s="29">
        <v>20</v>
      </c>
      <c r="B919" s="27" t="s">
        <v>1029</v>
      </c>
      <c r="C919" s="5">
        <f>SUMIFS(base_de_dados!$T:$T,base_de_dados!$B:$B,$B919,base_de_dados!$G:$G,C$61,base_de_dados!$H:$H,$L$1,base_de_dados!$C:$C,$A919,base_de_dados!$M:$M,"&lt;=2007",base_de_dados!$O:$O,"&gt;=39447")</f>
        <v>0</v>
      </c>
      <c r="D919" s="5">
        <f>SUMIFS(base_de_dados!$T:$T,base_de_dados!$B:$B,$B919,base_de_dados!$G:$G,D$61,base_de_dados!$H:$H,$L$1,base_de_dados!$C:$C,$A919,base_de_dados!$M:$M,"&lt;=2007",base_de_dados!$O:$O,"&gt;=39447")</f>
        <v>0</v>
      </c>
      <c r="E919" s="5">
        <f>SUMIFS(base_de_dados!$T:$T,base_de_dados!$B:$B,$B919,base_de_dados!$G:$G,E$61,base_de_dados!$H:$H,$L$1,base_de_dados!$C:$C,$A919,base_de_dados!$M:$M,"&lt;=2007",base_de_dados!$O:$O,"&gt;=39447")</f>
        <v>0</v>
      </c>
      <c r="F919" s="5">
        <f>SUMIFS(base_de_dados!$T:$T,base_de_dados!$B:$B,$B919,base_de_dados!$G:$G,F$61,base_de_dados!$H:$H,$L$1,base_de_dados!$C:$C,$A919,base_de_dados!$M:$M,"&lt;=2007",base_de_dados!$O:$O,"&gt;=39447")</f>
        <v>0</v>
      </c>
      <c r="G919" s="5">
        <f>SUMIFS(base_de_dados!$T:$T,base_de_dados!$B:$B,$B919,base_de_dados!$G:$G,G$61,base_de_dados!$H:$H,$L$1,base_de_dados!$C:$C,$A919,base_de_dados!$M:$M,"&lt;=2007",base_de_dados!$O:$O,"&gt;=39447")</f>
        <v>0</v>
      </c>
      <c r="H919" s="5">
        <f>SUMIFS(base_de_dados!$T:$T,base_de_dados!$B:$B,$B919,base_de_dados!$G:$G,H$61,base_de_dados!$H:$H,$L$1,base_de_dados!$C:$C,$A919,base_de_dados!$M:$M,"&lt;=2007",base_de_dados!$O:$O,"&gt;=39447")</f>
        <v>0</v>
      </c>
      <c r="I919" s="5">
        <f>SUMIFS(base_de_dados!$T:$T,base_de_dados!$B:$B,$B919,base_de_dados!$G:$G,I$61,base_de_dados!$H:$H,$L$1,base_de_dados!$C:$C,$A919,base_de_dados!$M:$M,"&lt;=2007",base_de_dados!$O:$O,"&gt;=39447")</f>
        <v>0</v>
      </c>
      <c r="J919" s="5">
        <f>SUMIFS(base_de_dados!$T:$T,base_de_dados!$B:$B,$B919,base_de_dados!$G:$G,J$61,base_de_dados!$H:$H,$L$1,base_de_dados!$C:$C,$A919,base_de_dados!$M:$M,"&lt;=2007",base_de_dados!$O:$O,"&gt;=39447")</f>
        <v>0</v>
      </c>
      <c r="K919" s="32">
        <f t="shared" si="19"/>
        <v>0</v>
      </c>
      <c r="M919" s="57"/>
      <c r="N919" s="52"/>
      <c r="O919" s="58"/>
      <c r="P919" s="58"/>
      <c r="Q919" s="58"/>
      <c r="R919" s="58"/>
      <c r="S919" s="58"/>
      <c r="T919" s="58"/>
      <c r="U919" s="58"/>
      <c r="V919" s="58"/>
      <c r="W919" s="59"/>
      <c r="X919" s="47"/>
      <c r="Y919" s="47"/>
      <c r="Z919" s="47"/>
    </row>
    <row r="920" spans="1:26" x14ac:dyDescent="0.25">
      <c r="A920" s="29">
        <v>20</v>
      </c>
      <c r="B920" s="27" t="s">
        <v>1126</v>
      </c>
      <c r="C920" s="5">
        <f>SUMIFS(base_de_dados!$T:$T,base_de_dados!$B:$B,$B920,base_de_dados!$G:$G,C$61,base_de_dados!$H:$H,$L$1,base_de_dados!$C:$C,$A920,base_de_dados!$M:$M,"&lt;=2007",base_de_dados!$O:$O,"&gt;=39447")</f>
        <v>0</v>
      </c>
      <c r="D920" s="5">
        <f>SUMIFS(base_de_dados!$T:$T,base_de_dados!$B:$B,$B920,base_de_dados!$G:$G,D$61,base_de_dados!$H:$H,$L$1,base_de_dados!$C:$C,$A920,base_de_dados!$M:$M,"&lt;=2007",base_de_dados!$O:$O,"&gt;=39447")</f>
        <v>0</v>
      </c>
      <c r="E920" s="5">
        <f>SUMIFS(base_de_dados!$T:$T,base_de_dados!$B:$B,$B920,base_de_dados!$G:$G,E$61,base_de_dados!$H:$H,$L$1,base_de_dados!$C:$C,$A920,base_de_dados!$M:$M,"&lt;=2007",base_de_dados!$O:$O,"&gt;=39447")</f>
        <v>0</v>
      </c>
      <c r="F920" s="5">
        <f>SUMIFS(base_de_dados!$T:$T,base_de_dados!$B:$B,$B920,base_de_dados!$G:$G,F$61,base_de_dados!$H:$H,$L$1,base_de_dados!$C:$C,$A920,base_de_dados!$M:$M,"&lt;=2007",base_de_dados!$O:$O,"&gt;=39447")</f>
        <v>0</v>
      </c>
      <c r="G920" s="5">
        <f>SUMIFS(base_de_dados!$T:$T,base_de_dados!$B:$B,$B920,base_de_dados!$G:$G,G$61,base_de_dados!$H:$H,$L$1,base_de_dados!$C:$C,$A920,base_de_dados!$M:$M,"&lt;=2007",base_de_dados!$O:$O,"&gt;=39447")</f>
        <v>0</v>
      </c>
      <c r="H920" s="5">
        <f>SUMIFS(base_de_dados!$T:$T,base_de_dados!$B:$B,$B920,base_de_dados!$G:$G,H$61,base_de_dados!$H:$H,$L$1,base_de_dados!$C:$C,$A920,base_de_dados!$M:$M,"&lt;=2007",base_de_dados!$O:$O,"&gt;=39447")</f>
        <v>0</v>
      </c>
      <c r="I920" s="5">
        <f>SUMIFS(base_de_dados!$T:$T,base_de_dados!$B:$B,$B920,base_de_dados!$G:$G,I$61,base_de_dados!$H:$H,$L$1,base_de_dados!$C:$C,$A920,base_de_dados!$M:$M,"&lt;=2007",base_de_dados!$O:$O,"&gt;=39447")</f>
        <v>0</v>
      </c>
      <c r="J920" s="5">
        <f>SUMIFS(base_de_dados!$T:$T,base_de_dados!$B:$B,$B920,base_de_dados!$G:$G,J$61,base_de_dados!$H:$H,$L$1,base_de_dados!$C:$C,$A920,base_de_dados!$M:$M,"&lt;=2007",base_de_dados!$O:$O,"&gt;=39447")</f>
        <v>0</v>
      </c>
      <c r="K920" s="32">
        <f t="shared" si="19"/>
        <v>0</v>
      </c>
      <c r="M920" s="57"/>
      <c r="N920" s="52"/>
      <c r="O920" s="58"/>
      <c r="P920" s="58"/>
      <c r="Q920" s="58"/>
      <c r="R920" s="58"/>
      <c r="S920" s="58"/>
      <c r="T920" s="58"/>
      <c r="U920" s="58"/>
      <c r="V920" s="58"/>
      <c r="W920" s="59"/>
      <c r="X920" s="47"/>
      <c r="Y920" s="47"/>
      <c r="Z920" s="47"/>
    </row>
    <row r="921" spans="1:26" x14ac:dyDescent="0.25">
      <c r="A921" s="29">
        <v>21</v>
      </c>
      <c r="B921" s="27" t="s">
        <v>726</v>
      </c>
      <c r="C921" s="5">
        <f>SUMIFS(base_de_dados!$T:$T,base_de_dados!$B:$B,$B921,base_de_dados!$G:$G,C$61,base_de_dados!$H:$H,$L$1,base_de_dados!$C:$C,$A921,base_de_dados!$M:$M,"&lt;=2007",base_de_dados!$O:$O,"&gt;=39447")</f>
        <v>0</v>
      </c>
      <c r="D921" s="5">
        <f>SUMIFS(base_de_dados!$T:$T,base_de_dados!$B:$B,$B921,base_de_dados!$G:$G,D$61,base_de_dados!$H:$H,$L$1,base_de_dados!$C:$C,$A921,base_de_dados!$M:$M,"&lt;=2007",base_de_dados!$O:$O,"&gt;=39447")</f>
        <v>0</v>
      </c>
      <c r="E921" s="5">
        <f>SUMIFS(base_de_dados!$T:$T,base_de_dados!$B:$B,$B921,base_de_dados!$G:$G,E$61,base_de_dados!$H:$H,$L$1,base_de_dados!$C:$C,$A921,base_de_dados!$M:$M,"&lt;=2007",base_de_dados!$O:$O,"&gt;=39447")</f>
        <v>0</v>
      </c>
      <c r="F921" s="5">
        <f>SUMIFS(base_de_dados!$T:$T,base_de_dados!$B:$B,$B921,base_de_dados!$G:$G,F$61,base_de_dados!$H:$H,$L$1,base_de_dados!$C:$C,$A921,base_de_dados!$M:$M,"&lt;=2007",base_de_dados!$O:$O,"&gt;=39447")</f>
        <v>0</v>
      </c>
      <c r="G921" s="5">
        <f>SUMIFS(base_de_dados!$T:$T,base_de_dados!$B:$B,$B921,base_de_dados!$G:$G,G$61,base_de_dados!$H:$H,$L$1,base_de_dados!$C:$C,$A921,base_de_dados!$M:$M,"&lt;=2007",base_de_dados!$O:$O,"&gt;=39447")</f>
        <v>0</v>
      </c>
      <c r="H921" s="5">
        <f>SUMIFS(base_de_dados!$T:$T,base_de_dados!$B:$B,$B921,base_de_dados!$G:$G,H$61,base_de_dados!$H:$H,$L$1,base_de_dados!$C:$C,$A921,base_de_dados!$M:$M,"&lt;=2007",base_de_dados!$O:$O,"&gt;=39447")</f>
        <v>0</v>
      </c>
      <c r="I921" s="5">
        <f>SUMIFS(base_de_dados!$T:$T,base_de_dados!$B:$B,$B921,base_de_dados!$G:$G,I$61,base_de_dados!$H:$H,$L$1,base_de_dados!$C:$C,$A921,base_de_dados!$M:$M,"&lt;=2007",base_de_dados!$O:$O,"&gt;=39447")</f>
        <v>0</v>
      </c>
      <c r="J921" s="5">
        <f>SUMIFS(base_de_dados!$T:$T,base_de_dados!$B:$B,$B921,base_de_dados!$G:$G,J$61,base_de_dados!$H:$H,$L$1,base_de_dados!$C:$C,$A921,base_de_dados!$M:$M,"&lt;=2007",base_de_dados!$O:$O,"&gt;=39447")</f>
        <v>0</v>
      </c>
      <c r="K921" s="32">
        <f t="shared" si="19"/>
        <v>0</v>
      </c>
      <c r="M921" s="57"/>
      <c r="N921" s="52"/>
      <c r="O921" s="58"/>
      <c r="P921" s="58"/>
      <c r="Q921" s="58"/>
      <c r="R921" s="58"/>
      <c r="S921" s="58"/>
      <c r="T921" s="58"/>
      <c r="U921" s="58"/>
      <c r="V921" s="58"/>
      <c r="W921" s="59"/>
      <c r="X921" s="47"/>
      <c r="Y921" s="47"/>
      <c r="Z921" s="47"/>
    </row>
    <row r="922" spans="1:26" x14ac:dyDescent="0.25">
      <c r="A922" s="29">
        <v>21</v>
      </c>
      <c r="B922" s="27" t="s">
        <v>770</v>
      </c>
      <c r="C922" s="5">
        <f>SUMIFS(base_de_dados!$T:$T,base_de_dados!$B:$B,$B922,base_de_dados!$G:$G,C$61,base_de_dados!$H:$H,$L$1,base_de_dados!$C:$C,$A922,base_de_dados!$M:$M,"&lt;=2007",base_de_dados!$O:$O,"&gt;=39447")</f>
        <v>0</v>
      </c>
      <c r="D922" s="5">
        <f>SUMIFS(base_de_dados!$T:$T,base_de_dados!$B:$B,$B922,base_de_dados!$G:$G,D$61,base_de_dados!$H:$H,$L$1,base_de_dados!$C:$C,$A922,base_de_dados!$M:$M,"&lt;=2007",base_de_dados!$O:$O,"&gt;=39447")</f>
        <v>0</v>
      </c>
      <c r="E922" s="5">
        <f>SUMIFS(base_de_dados!$T:$T,base_de_dados!$B:$B,$B922,base_de_dados!$G:$G,E$61,base_de_dados!$H:$H,$L$1,base_de_dados!$C:$C,$A922,base_de_dados!$M:$M,"&lt;=2007",base_de_dados!$O:$O,"&gt;=39447")</f>
        <v>0</v>
      </c>
      <c r="F922" s="5">
        <f>SUMIFS(base_de_dados!$T:$T,base_de_dados!$B:$B,$B922,base_de_dados!$G:$G,F$61,base_de_dados!$H:$H,$L$1,base_de_dados!$C:$C,$A922,base_de_dados!$M:$M,"&lt;=2007",base_de_dados!$O:$O,"&gt;=39447")</f>
        <v>0</v>
      </c>
      <c r="G922" s="5">
        <f>SUMIFS(base_de_dados!$T:$T,base_de_dados!$B:$B,$B922,base_de_dados!$G:$G,G$61,base_de_dados!$H:$H,$L$1,base_de_dados!$C:$C,$A922,base_de_dados!$M:$M,"&lt;=2007",base_de_dados!$O:$O,"&gt;=39447")</f>
        <v>0</v>
      </c>
      <c r="H922" s="5">
        <f>SUMIFS(base_de_dados!$T:$T,base_de_dados!$B:$B,$B922,base_de_dados!$G:$G,H$61,base_de_dados!$H:$H,$L$1,base_de_dados!$C:$C,$A922,base_de_dados!$M:$M,"&lt;=2007",base_de_dados!$O:$O,"&gt;=39447")</f>
        <v>0</v>
      </c>
      <c r="I922" s="5">
        <f>SUMIFS(base_de_dados!$T:$T,base_de_dados!$B:$B,$B922,base_de_dados!$G:$G,I$61,base_de_dados!$H:$H,$L$1,base_de_dados!$C:$C,$A922,base_de_dados!$M:$M,"&lt;=2007",base_de_dados!$O:$O,"&gt;=39447")</f>
        <v>0</v>
      </c>
      <c r="J922" s="5">
        <f>SUMIFS(base_de_dados!$T:$T,base_de_dados!$B:$B,$B922,base_de_dados!$G:$G,J$61,base_de_dados!$H:$H,$L$1,base_de_dados!$C:$C,$A922,base_de_dados!$M:$M,"&lt;=2007",base_de_dados!$O:$O,"&gt;=39447")</f>
        <v>0</v>
      </c>
      <c r="K922" s="32">
        <f t="shared" si="19"/>
        <v>0</v>
      </c>
      <c r="M922" s="57"/>
      <c r="N922" s="52"/>
      <c r="O922" s="58"/>
      <c r="P922" s="58"/>
      <c r="Q922" s="58"/>
      <c r="R922" s="58"/>
      <c r="S922" s="58"/>
      <c r="T922" s="58"/>
      <c r="U922" s="58"/>
      <c r="V922" s="58"/>
      <c r="W922" s="59"/>
      <c r="X922" s="47"/>
      <c r="Y922" s="47"/>
      <c r="Z922" s="47"/>
    </row>
    <row r="923" spans="1:26" x14ac:dyDescent="0.25">
      <c r="A923" s="29">
        <v>21</v>
      </c>
      <c r="B923" s="27" t="s">
        <v>773</v>
      </c>
      <c r="C923" s="5">
        <f>SUMIFS(base_de_dados!$T:$T,base_de_dados!$B:$B,$B923,base_de_dados!$G:$G,C$61,base_de_dados!$H:$H,$L$1,base_de_dados!$C:$C,$A923,base_de_dados!$M:$M,"&lt;=2007",base_de_dados!$O:$O,"&gt;=39447")</f>
        <v>0</v>
      </c>
      <c r="D923" s="5">
        <f>SUMIFS(base_de_dados!$T:$T,base_de_dados!$B:$B,$B923,base_de_dados!$G:$G,D$61,base_de_dados!$H:$H,$L$1,base_de_dados!$C:$C,$A923,base_de_dados!$M:$M,"&lt;=2007",base_de_dados!$O:$O,"&gt;=39447")</f>
        <v>0</v>
      </c>
      <c r="E923" s="5">
        <f>SUMIFS(base_de_dados!$T:$T,base_de_dados!$B:$B,$B923,base_de_dados!$G:$G,E$61,base_de_dados!$H:$H,$L$1,base_de_dados!$C:$C,$A923,base_de_dados!$M:$M,"&lt;=2007",base_de_dados!$O:$O,"&gt;=39447")</f>
        <v>0</v>
      </c>
      <c r="F923" s="5">
        <f>SUMIFS(base_de_dados!$T:$T,base_de_dados!$B:$B,$B923,base_de_dados!$G:$G,F$61,base_de_dados!$H:$H,$L$1,base_de_dados!$C:$C,$A923,base_de_dados!$M:$M,"&lt;=2007",base_de_dados!$O:$O,"&gt;=39447")</f>
        <v>0</v>
      </c>
      <c r="G923" s="5">
        <f>SUMIFS(base_de_dados!$T:$T,base_de_dados!$B:$B,$B923,base_de_dados!$G:$G,G$61,base_de_dados!$H:$H,$L$1,base_de_dados!$C:$C,$A923,base_de_dados!$M:$M,"&lt;=2007",base_de_dados!$O:$O,"&gt;=39447")</f>
        <v>0</v>
      </c>
      <c r="H923" s="5">
        <f>SUMIFS(base_de_dados!$T:$T,base_de_dados!$B:$B,$B923,base_de_dados!$G:$G,H$61,base_de_dados!$H:$H,$L$1,base_de_dados!$C:$C,$A923,base_de_dados!$M:$M,"&lt;=2007",base_de_dados!$O:$O,"&gt;=39447")</f>
        <v>0</v>
      </c>
      <c r="I923" s="5">
        <f>SUMIFS(base_de_dados!$T:$T,base_de_dados!$B:$B,$B923,base_de_dados!$G:$G,I$61,base_de_dados!$H:$H,$L$1,base_de_dados!$C:$C,$A923,base_de_dados!$M:$M,"&lt;=2007",base_de_dados!$O:$O,"&gt;=39447")</f>
        <v>0</v>
      </c>
      <c r="J923" s="5">
        <f>SUMIFS(base_de_dados!$T:$T,base_de_dados!$B:$B,$B923,base_de_dados!$G:$G,J$61,base_de_dados!$H:$H,$L$1,base_de_dados!$C:$C,$A923,base_de_dados!$M:$M,"&lt;=2007",base_de_dados!$O:$O,"&gt;=39447")</f>
        <v>0</v>
      </c>
      <c r="K923" s="32">
        <f t="shared" si="19"/>
        <v>0</v>
      </c>
      <c r="M923" s="57"/>
      <c r="N923" s="52"/>
      <c r="O923" s="58"/>
      <c r="P923" s="58"/>
      <c r="Q923" s="58"/>
      <c r="R923" s="58"/>
      <c r="S923" s="58"/>
      <c r="T923" s="58"/>
      <c r="U923" s="58"/>
      <c r="V923" s="58"/>
      <c r="W923" s="59"/>
      <c r="X923" s="47"/>
      <c r="Y923" s="47"/>
      <c r="Z923" s="47"/>
    </row>
    <row r="924" spans="1:26" x14ac:dyDescent="0.25">
      <c r="A924" s="29">
        <v>21</v>
      </c>
      <c r="B924" s="27" t="s">
        <v>797</v>
      </c>
      <c r="C924" s="5">
        <f>SUMIFS(base_de_dados!$T:$T,base_de_dados!$B:$B,$B924,base_de_dados!$G:$G,C$61,base_de_dados!$H:$H,$L$1,base_de_dados!$C:$C,$A924,base_de_dados!$M:$M,"&lt;=2007",base_de_dados!$O:$O,"&gt;=39447")</f>
        <v>0</v>
      </c>
      <c r="D924" s="5">
        <f>SUMIFS(base_de_dados!$T:$T,base_de_dados!$B:$B,$B924,base_de_dados!$G:$G,D$61,base_de_dados!$H:$H,$L$1,base_de_dados!$C:$C,$A924,base_de_dados!$M:$M,"&lt;=2007",base_de_dados!$O:$O,"&gt;=39447")</f>
        <v>0</v>
      </c>
      <c r="E924" s="5">
        <f>SUMIFS(base_de_dados!$T:$T,base_de_dados!$B:$B,$B924,base_de_dados!$G:$G,E$61,base_de_dados!$H:$H,$L$1,base_de_dados!$C:$C,$A924,base_de_dados!$M:$M,"&lt;=2007",base_de_dados!$O:$O,"&gt;=39447")</f>
        <v>0</v>
      </c>
      <c r="F924" s="5">
        <f>SUMIFS(base_de_dados!$T:$T,base_de_dados!$B:$B,$B924,base_de_dados!$G:$G,F$61,base_de_dados!$H:$H,$L$1,base_de_dados!$C:$C,$A924,base_de_dados!$M:$M,"&lt;=2007",base_de_dados!$O:$O,"&gt;=39447")</f>
        <v>0</v>
      </c>
      <c r="G924" s="5">
        <f>SUMIFS(base_de_dados!$T:$T,base_de_dados!$B:$B,$B924,base_de_dados!$G:$G,G$61,base_de_dados!$H:$H,$L$1,base_de_dados!$C:$C,$A924,base_de_dados!$M:$M,"&lt;=2007",base_de_dados!$O:$O,"&gt;=39447")</f>
        <v>0</v>
      </c>
      <c r="H924" s="5">
        <f>SUMIFS(base_de_dados!$T:$T,base_de_dados!$B:$B,$B924,base_de_dados!$G:$G,H$61,base_de_dados!$H:$H,$L$1,base_de_dados!$C:$C,$A924,base_de_dados!$M:$M,"&lt;=2007",base_de_dados!$O:$O,"&gt;=39447")</f>
        <v>0</v>
      </c>
      <c r="I924" s="5">
        <f>SUMIFS(base_de_dados!$T:$T,base_de_dados!$B:$B,$B924,base_de_dados!$G:$G,I$61,base_de_dados!$H:$H,$L$1,base_de_dados!$C:$C,$A924,base_de_dados!$M:$M,"&lt;=2007",base_de_dados!$O:$O,"&gt;=39447")</f>
        <v>0</v>
      </c>
      <c r="J924" s="5">
        <f>SUMIFS(base_de_dados!$T:$T,base_de_dados!$B:$B,$B924,base_de_dados!$G:$G,J$61,base_de_dados!$H:$H,$L$1,base_de_dados!$C:$C,$A924,base_de_dados!$M:$M,"&lt;=2007",base_de_dados!$O:$O,"&gt;=39447")</f>
        <v>0</v>
      </c>
      <c r="K924" s="32">
        <f t="shared" si="19"/>
        <v>0</v>
      </c>
      <c r="M924" s="57"/>
      <c r="N924" s="52"/>
      <c r="O924" s="58"/>
      <c r="P924" s="58"/>
      <c r="Q924" s="58"/>
      <c r="R924" s="58"/>
      <c r="S924" s="58"/>
      <c r="T924" s="58"/>
      <c r="U924" s="58"/>
      <c r="V924" s="58"/>
      <c r="W924" s="59"/>
      <c r="X924" s="47"/>
      <c r="Y924" s="47"/>
      <c r="Z924" s="47"/>
    </row>
    <row r="925" spans="1:26" x14ac:dyDescent="0.25">
      <c r="A925" s="29">
        <v>21</v>
      </c>
      <c r="B925" s="27" t="s">
        <v>815</v>
      </c>
      <c r="C925" s="5">
        <f>SUMIFS(base_de_dados!$T:$T,base_de_dados!$B:$B,$B925,base_de_dados!$G:$G,C$61,base_de_dados!$H:$H,$L$1,base_de_dados!$C:$C,$A925,base_de_dados!$M:$M,"&lt;=2007",base_de_dados!$O:$O,"&gt;=39447")</f>
        <v>0</v>
      </c>
      <c r="D925" s="5">
        <f>SUMIFS(base_de_dados!$T:$T,base_de_dados!$B:$B,$B925,base_de_dados!$G:$G,D$61,base_de_dados!$H:$H,$L$1,base_de_dados!$C:$C,$A925,base_de_dados!$M:$M,"&lt;=2007",base_de_dados!$O:$O,"&gt;=39447")</f>
        <v>0</v>
      </c>
      <c r="E925" s="5">
        <f>SUMIFS(base_de_dados!$T:$T,base_de_dados!$B:$B,$B925,base_de_dados!$G:$G,E$61,base_de_dados!$H:$H,$L$1,base_de_dados!$C:$C,$A925,base_de_dados!$M:$M,"&lt;=2007",base_de_dados!$O:$O,"&gt;=39447")</f>
        <v>0</v>
      </c>
      <c r="F925" s="5">
        <f>SUMIFS(base_de_dados!$T:$T,base_de_dados!$B:$B,$B925,base_de_dados!$G:$G,F$61,base_de_dados!$H:$H,$L$1,base_de_dados!$C:$C,$A925,base_de_dados!$M:$M,"&lt;=2007",base_de_dados!$O:$O,"&gt;=39447")</f>
        <v>0</v>
      </c>
      <c r="G925" s="5">
        <f>SUMIFS(base_de_dados!$T:$T,base_de_dados!$B:$B,$B925,base_de_dados!$G:$G,G$61,base_de_dados!$H:$H,$L$1,base_de_dados!$C:$C,$A925,base_de_dados!$M:$M,"&lt;=2007",base_de_dados!$O:$O,"&gt;=39447")</f>
        <v>0</v>
      </c>
      <c r="H925" s="5">
        <f>SUMIFS(base_de_dados!$T:$T,base_de_dados!$B:$B,$B925,base_de_dados!$G:$G,H$61,base_de_dados!$H:$H,$L$1,base_de_dados!$C:$C,$A925,base_de_dados!$M:$M,"&lt;=2007",base_de_dados!$O:$O,"&gt;=39447")</f>
        <v>0</v>
      </c>
      <c r="I925" s="5">
        <f>SUMIFS(base_de_dados!$T:$T,base_de_dados!$B:$B,$B925,base_de_dados!$G:$G,I$61,base_de_dados!$H:$H,$L$1,base_de_dados!$C:$C,$A925,base_de_dados!$M:$M,"&lt;=2007",base_de_dados!$O:$O,"&gt;=39447")</f>
        <v>0</v>
      </c>
      <c r="J925" s="5">
        <f>SUMIFS(base_de_dados!$T:$T,base_de_dados!$B:$B,$B925,base_de_dados!$G:$G,J$61,base_de_dados!$H:$H,$L$1,base_de_dados!$C:$C,$A925,base_de_dados!$M:$M,"&lt;=2007",base_de_dados!$O:$O,"&gt;=39447")</f>
        <v>0</v>
      </c>
      <c r="K925" s="32">
        <f t="shared" si="19"/>
        <v>0</v>
      </c>
      <c r="M925" s="57"/>
      <c r="N925" s="52"/>
      <c r="O925" s="58"/>
      <c r="P925" s="58"/>
      <c r="Q925" s="58"/>
      <c r="R925" s="58"/>
      <c r="S925" s="58"/>
      <c r="T925" s="58"/>
      <c r="U925" s="58"/>
      <c r="V925" s="58"/>
      <c r="W925" s="59"/>
      <c r="X925" s="47"/>
      <c r="Y925" s="47"/>
      <c r="Z925" s="47"/>
    </row>
    <row r="926" spans="1:26" x14ac:dyDescent="0.25">
      <c r="A926" s="29">
        <v>21</v>
      </c>
      <c r="B926" s="27" t="s">
        <v>819</v>
      </c>
      <c r="C926" s="5">
        <f>SUMIFS(base_de_dados!$T:$T,base_de_dados!$B:$B,$B926,base_de_dados!$G:$G,C$61,base_de_dados!$H:$H,$L$1,base_de_dados!$C:$C,$A926,base_de_dados!$M:$M,"&lt;=2007",base_de_dados!$O:$O,"&gt;=39447")</f>
        <v>0</v>
      </c>
      <c r="D926" s="5">
        <f>SUMIFS(base_de_dados!$T:$T,base_de_dados!$B:$B,$B926,base_de_dados!$G:$G,D$61,base_de_dados!$H:$H,$L$1,base_de_dados!$C:$C,$A926,base_de_dados!$M:$M,"&lt;=2007",base_de_dados!$O:$O,"&gt;=39447")</f>
        <v>0</v>
      </c>
      <c r="E926" s="5">
        <f>SUMIFS(base_de_dados!$T:$T,base_de_dados!$B:$B,$B926,base_de_dados!$G:$G,E$61,base_de_dados!$H:$H,$L$1,base_de_dados!$C:$C,$A926,base_de_dados!$M:$M,"&lt;=2007",base_de_dados!$O:$O,"&gt;=39447")</f>
        <v>0</v>
      </c>
      <c r="F926" s="5">
        <f>SUMIFS(base_de_dados!$T:$T,base_de_dados!$B:$B,$B926,base_de_dados!$G:$G,F$61,base_de_dados!$H:$H,$L$1,base_de_dados!$C:$C,$A926,base_de_dados!$M:$M,"&lt;=2007",base_de_dados!$O:$O,"&gt;=39447")</f>
        <v>0</v>
      </c>
      <c r="G926" s="5">
        <f>SUMIFS(base_de_dados!$T:$T,base_de_dados!$B:$B,$B926,base_de_dados!$G:$G,G$61,base_de_dados!$H:$H,$L$1,base_de_dados!$C:$C,$A926,base_de_dados!$M:$M,"&lt;=2007",base_de_dados!$O:$O,"&gt;=39447")</f>
        <v>0</v>
      </c>
      <c r="H926" s="5">
        <f>SUMIFS(base_de_dados!$T:$T,base_de_dados!$B:$B,$B926,base_de_dados!$G:$G,H$61,base_de_dados!$H:$H,$L$1,base_de_dados!$C:$C,$A926,base_de_dados!$M:$M,"&lt;=2007",base_de_dados!$O:$O,"&gt;=39447")</f>
        <v>0</v>
      </c>
      <c r="I926" s="5">
        <f>SUMIFS(base_de_dados!$T:$T,base_de_dados!$B:$B,$B926,base_de_dados!$G:$G,I$61,base_de_dados!$H:$H,$L$1,base_de_dados!$C:$C,$A926,base_de_dados!$M:$M,"&lt;=2007",base_de_dados!$O:$O,"&gt;=39447")</f>
        <v>0</v>
      </c>
      <c r="J926" s="5">
        <f>SUMIFS(base_de_dados!$T:$T,base_de_dados!$B:$B,$B926,base_de_dados!$G:$G,J$61,base_de_dados!$H:$H,$L$1,base_de_dados!$C:$C,$A926,base_de_dados!$M:$M,"&lt;=2007",base_de_dados!$O:$O,"&gt;=39447")</f>
        <v>0</v>
      </c>
      <c r="K926" s="32">
        <f t="shared" si="19"/>
        <v>0</v>
      </c>
      <c r="M926" s="57"/>
      <c r="N926" s="52"/>
      <c r="O926" s="58"/>
      <c r="P926" s="58"/>
      <c r="Q926" s="58"/>
      <c r="R926" s="58"/>
      <c r="S926" s="58"/>
      <c r="T926" s="58"/>
      <c r="U926" s="58"/>
      <c r="V926" s="58"/>
      <c r="W926" s="59"/>
      <c r="X926" s="47"/>
      <c r="Y926" s="47"/>
      <c r="Z926" s="47"/>
    </row>
    <row r="927" spans="1:26" x14ac:dyDescent="0.25">
      <c r="A927" s="29">
        <v>21</v>
      </c>
      <c r="B927" s="27" t="s">
        <v>873</v>
      </c>
      <c r="C927" s="5">
        <f>SUMIFS(base_de_dados!$T:$T,base_de_dados!$B:$B,$B927,base_de_dados!$G:$G,C$61,base_de_dados!$H:$H,$L$1,base_de_dados!$C:$C,$A927,base_de_dados!$M:$M,"&lt;=2007",base_de_dados!$O:$O,"&gt;=39447")</f>
        <v>0</v>
      </c>
      <c r="D927" s="5">
        <f>SUMIFS(base_de_dados!$T:$T,base_de_dados!$B:$B,$B927,base_de_dados!$G:$G,D$61,base_de_dados!$H:$H,$L$1,base_de_dados!$C:$C,$A927,base_de_dados!$M:$M,"&lt;=2007",base_de_dados!$O:$O,"&gt;=39447")</f>
        <v>0</v>
      </c>
      <c r="E927" s="5">
        <f>SUMIFS(base_de_dados!$T:$T,base_de_dados!$B:$B,$B927,base_de_dados!$G:$G,E$61,base_de_dados!$H:$H,$L$1,base_de_dados!$C:$C,$A927,base_de_dados!$M:$M,"&lt;=2007",base_de_dados!$O:$O,"&gt;=39447")</f>
        <v>0</v>
      </c>
      <c r="F927" s="5">
        <f>SUMIFS(base_de_dados!$T:$T,base_de_dados!$B:$B,$B927,base_de_dados!$G:$G,F$61,base_de_dados!$H:$H,$L$1,base_de_dados!$C:$C,$A927,base_de_dados!$M:$M,"&lt;=2007",base_de_dados!$O:$O,"&gt;=39447")</f>
        <v>0</v>
      </c>
      <c r="G927" s="5">
        <f>SUMIFS(base_de_dados!$T:$T,base_de_dados!$B:$B,$B927,base_de_dados!$G:$G,G$61,base_de_dados!$H:$H,$L$1,base_de_dados!$C:$C,$A927,base_de_dados!$M:$M,"&lt;=2007",base_de_dados!$O:$O,"&gt;=39447")</f>
        <v>0</v>
      </c>
      <c r="H927" s="5">
        <f>SUMIFS(base_de_dados!$T:$T,base_de_dados!$B:$B,$B927,base_de_dados!$G:$G,H$61,base_de_dados!$H:$H,$L$1,base_de_dados!$C:$C,$A927,base_de_dados!$M:$M,"&lt;=2007",base_de_dados!$O:$O,"&gt;=39447")</f>
        <v>0</v>
      </c>
      <c r="I927" s="5">
        <f>SUMIFS(base_de_dados!$T:$T,base_de_dados!$B:$B,$B927,base_de_dados!$G:$G,I$61,base_de_dados!$H:$H,$L$1,base_de_dados!$C:$C,$A927,base_de_dados!$M:$M,"&lt;=2007",base_de_dados!$O:$O,"&gt;=39447")</f>
        <v>0</v>
      </c>
      <c r="J927" s="5">
        <f>SUMIFS(base_de_dados!$T:$T,base_de_dados!$B:$B,$B927,base_de_dados!$G:$G,J$61,base_de_dados!$H:$H,$L$1,base_de_dados!$C:$C,$A927,base_de_dados!$M:$M,"&lt;=2007",base_de_dados!$O:$O,"&gt;=39447")</f>
        <v>0</v>
      </c>
      <c r="K927" s="32">
        <f t="shared" si="19"/>
        <v>0</v>
      </c>
      <c r="M927" s="57"/>
      <c r="N927" s="52"/>
      <c r="O927" s="58"/>
      <c r="P927" s="58"/>
      <c r="Q927" s="58"/>
      <c r="R927" s="58"/>
      <c r="S927" s="58"/>
      <c r="T927" s="58"/>
      <c r="U927" s="58"/>
      <c r="V927" s="58"/>
      <c r="W927" s="59"/>
      <c r="X927" s="47"/>
      <c r="Y927" s="47"/>
      <c r="Z927" s="47"/>
    </row>
    <row r="928" spans="1:26" x14ac:dyDescent="0.25">
      <c r="A928" s="29">
        <v>21</v>
      </c>
      <c r="B928" s="27" t="s">
        <v>888</v>
      </c>
      <c r="C928" s="5">
        <f>SUMIFS(base_de_dados!$T:$T,base_de_dados!$B:$B,$B928,base_de_dados!$G:$G,C$61,base_de_dados!$H:$H,$L$1,base_de_dados!$C:$C,$A928,base_de_dados!$M:$M,"&lt;=2007",base_de_dados!$O:$O,"&gt;=39447")</f>
        <v>0</v>
      </c>
      <c r="D928" s="5">
        <f>SUMIFS(base_de_dados!$T:$T,base_de_dados!$B:$B,$B928,base_de_dados!$G:$G,D$61,base_de_dados!$H:$H,$L$1,base_de_dados!$C:$C,$A928,base_de_dados!$M:$M,"&lt;=2007",base_de_dados!$O:$O,"&gt;=39447")</f>
        <v>0</v>
      </c>
      <c r="E928" s="5">
        <f>SUMIFS(base_de_dados!$T:$T,base_de_dados!$B:$B,$B928,base_de_dados!$G:$G,E$61,base_de_dados!$H:$H,$L$1,base_de_dados!$C:$C,$A928,base_de_dados!$M:$M,"&lt;=2007",base_de_dados!$O:$O,"&gt;=39447")</f>
        <v>0</v>
      </c>
      <c r="F928" s="5">
        <f>SUMIFS(base_de_dados!$T:$T,base_de_dados!$B:$B,$B928,base_de_dados!$G:$G,F$61,base_de_dados!$H:$H,$L$1,base_de_dados!$C:$C,$A928,base_de_dados!$M:$M,"&lt;=2007",base_de_dados!$O:$O,"&gt;=39447")</f>
        <v>0</v>
      </c>
      <c r="G928" s="5">
        <f>SUMIFS(base_de_dados!$T:$T,base_de_dados!$B:$B,$B928,base_de_dados!$G:$G,G$61,base_de_dados!$H:$H,$L$1,base_de_dados!$C:$C,$A928,base_de_dados!$M:$M,"&lt;=2007",base_de_dados!$O:$O,"&gt;=39447")</f>
        <v>0</v>
      </c>
      <c r="H928" s="5">
        <f>SUMIFS(base_de_dados!$T:$T,base_de_dados!$B:$B,$B928,base_de_dados!$G:$G,H$61,base_de_dados!$H:$H,$L$1,base_de_dados!$C:$C,$A928,base_de_dados!$M:$M,"&lt;=2007",base_de_dados!$O:$O,"&gt;=39447")</f>
        <v>0</v>
      </c>
      <c r="I928" s="5">
        <f>SUMIFS(base_de_dados!$T:$T,base_de_dados!$B:$B,$B928,base_de_dados!$G:$G,I$61,base_de_dados!$H:$H,$L$1,base_de_dados!$C:$C,$A928,base_de_dados!$M:$M,"&lt;=2007",base_de_dados!$O:$O,"&gt;=39447")</f>
        <v>0</v>
      </c>
      <c r="J928" s="5">
        <f>SUMIFS(base_de_dados!$T:$T,base_de_dados!$B:$B,$B928,base_de_dados!$G:$G,J$61,base_de_dados!$H:$H,$L$1,base_de_dados!$C:$C,$A928,base_de_dados!$M:$M,"&lt;=2007",base_de_dados!$O:$O,"&gt;=39447")</f>
        <v>0</v>
      </c>
      <c r="K928" s="32">
        <f t="shared" si="19"/>
        <v>0</v>
      </c>
      <c r="M928" s="57"/>
      <c r="N928" s="52"/>
      <c r="O928" s="58"/>
      <c r="P928" s="58"/>
      <c r="Q928" s="58"/>
      <c r="R928" s="58"/>
      <c r="S928" s="58"/>
      <c r="T928" s="58"/>
      <c r="U928" s="58"/>
      <c r="V928" s="58"/>
      <c r="W928" s="59"/>
      <c r="X928" s="47"/>
      <c r="Y928" s="47"/>
      <c r="Z928" s="47"/>
    </row>
    <row r="929" spans="1:26" x14ac:dyDescent="0.25">
      <c r="A929" s="29">
        <v>21</v>
      </c>
      <c r="B929" s="27" t="s">
        <v>891</v>
      </c>
      <c r="C929" s="5">
        <f>SUMIFS(base_de_dados!$T:$T,base_de_dados!$B:$B,$B929,base_de_dados!$G:$G,C$61,base_de_dados!$H:$H,$L$1,base_de_dados!$C:$C,$A929,base_de_dados!$M:$M,"&lt;=2007",base_de_dados!$O:$O,"&gt;=39447")</f>
        <v>0</v>
      </c>
      <c r="D929" s="5">
        <f>SUMIFS(base_de_dados!$T:$T,base_de_dados!$B:$B,$B929,base_de_dados!$G:$G,D$61,base_de_dados!$H:$H,$L$1,base_de_dados!$C:$C,$A929,base_de_dados!$M:$M,"&lt;=2007",base_de_dados!$O:$O,"&gt;=39447")</f>
        <v>0</v>
      </c>
      <c r="E929" s="5">
        <f>SUMIFS(base_de_dados!$T:$T,base_de_dados!$B:$B,$B929,base_de_dados!$G:$G,E$61,base_de_dados!$H:$H,$L$1,base_de_dados!$C:$C,$A929,base_de_dados!$M:$M,"&lt;=2007",base_de_dados!$O:$O,"&gt;=39447")</f>
        <v>0</v>
      </c>
      <c r="F929" s="5">
        <f>SUMIFS(base_de_dados!$T:$T,base_de_dados!$B:$B,$B929,base_de_dados!$G:$G,F$61,base_de_dados!$H:$H,$L$1,base_de_dados!$C:$C,$A929,base_de_dados!$M:$M,"&lt;=2007",base_de_dados!$O:$O,"&gt;=39447")</f>
        <v>0</v>
      </c>
      <c r="G929" s="5">
        <f>SUMIFS(base_de_dados!$T:$T,base_de_dados!$B:$B,$B929,base_de_dados!$G:$G,G$61,base_de_dados!$H:$H,$L$1,base_de_dados!$C:$C,$A929,base_de_dados!$M:$M,"&lt;=2007",base_de_dados!$O:$O,"&gt;=39447")</f>
        <v>0</v>
      </c>
      <c r="H929" s="5">
        <f>SUMIFS(base_de_dados!$T:$T,base_de_dados!$B:$B,$B929,base_de_dados!$G:$G,H$61,base_de_dados!$H:$H,$L$1,base_de_dados!$C:$C,$A929,base_de_dados!$M:$M,"&lt;=2007",base_de_dados!$O:$O,"&gt;=39447")</f>
        <v>0</v>
      </c>
      <c r="I929" s="5">
        <f>SUMIFS(base_de_dados!$T:$T,base_de_dados!$B:$B,$B929,base_de_dados!$G:$G,I$61,base_de_dados!$H:$H,$L$1,base_de_dados!$C:$C,$A929,base_de_dados!$M:$M,"&lt;=2007",base_de_dados!$O:$O,"&gt;=39447")</f>
        <v>0</v>
      </c>
      <c r="J929" s="5">
        <f>SUMIFS(base_de_dados!$T:$T,base_de_dados!$B:$B,$B929,base_de_dados!$G:$G,J$61,base_de_dados!$H:$H,$L$1,base_de_dados!$C:$C,$A929,base_de_dados!$M:$M,"&lt;=2007",base_de_dados!$O:$O,"&gt;=39447")</f>
        <v>0</v>
      </c>
      <c r="K929" s="32">
        <f t="shared" si="19"/>
        <v>0</v>
      </c>
      <c r="M929" s="57"/>
      <c r="N929" s="52"/>
      <c r="O929" s="58"/>
      <c r="P929" s="58"/>
      <c r="Q929" s="58"/>
      <c r="R929" s="58"/>
      <c r="S929" s="58"/>
      <c r="T929" s="58"/>
      <c r="U929" s="58"/>
      <c r="V929" s="58"/>
      <c r="W929" s="59"/>
      <c r="X929" s="47"/>
      <c r="Y929" s="47"/>
      <c r="Z929" s="47"/>
    </row>
    <row r="930" spans="1:26" x14ac:dyDescent="0.25">
      <c r="A930" s="29">
        <v>21</v>
      </c>
      <c r="B930" s="27" t="s">
        <v>947</v>
      </c>
      <c r="C930" s="5">
        <f>SUMIFS(base_de_dados!$T:$T,base_de_dados!$B:$B,$B930,base_de_dados!$G:$G,C$61,base_de_dados!$H:$H,$L$1,base_de_dados!$C:$C,$A930,base_de_dados!$M:$M,"&lt;=2007",base_de_dados!$O:$O,"&gt;=39447")</f>
        <v>0</v>
      </c>
      <c r="D930" s="5">
        <f>SUMIFS(base_de_dados!$T:$T,base_de_dados!$B:$B,$B930,base_de_dados!$G:$G,D$61,base_de_dados!$H:$H,$L$1,base_de_dados!$C:$C,$A930,base_de_dados!$M:$M,"&lt;=2007",base_de_dados!$O:$O,"&gt;=39447")</f>
        <v>0</v>
      </c>
      <c r="E930" s="5">
        <f>SUMIFS(base_de_dados!$T:$T,base_de_dados!$B:$B,$B930,base_de_dados!$G:$G,E$61,base_de_dados!$H:$H,$L$1,base_de_dados!$C:$C,$A930,base_de_dados!$M:$M,"&lt;=2007",base_de_dados!$O:$O,"&gt;=39447")</f>
        <v>0</v>
      </c>
      <c r="F930" s="5">
        <f>SUMIFS(base_de_dados!$T:$T,base_de_dados!$B:$B,$B930,base_de_dados!$G:$G,F$61,base_de_dados!$H:$H,$L$1,base_de_dados!$C:$C,$A930,base_de_dados!$M:$M,"&lt;=2007",base_de_dados!$O:$O,"&gt;=39447")</f>
        <v>0</v>
      </c>
      <c r="G930" s="5">
        <f>SUMIFS(base_de_dados!$T:$T,base_de_dados!$B:$B,$B930,base_de_dados!$G:$G,G$61,base_de_dados!$H:$H,$L$1,base_de_dados!$C:$C,$A930,base_de_dados!$M:$M,"&lt;=2007",base_de_dados!$O:$O,"&gt;=39447")</f>
        <v>0</v>
      </c>
      <c r="H930" s="5">
        <f>SUMIFS(base_de_dados!$T:$T,base_de_dados!$B:$B,$B930,base_de_dados!$G:$G,H$61,base_de_dados!$H:$H,$L$1,base_de_dados!$C:$C,$A930,base_de_dados!$M:$M,"&lt;=2007",base_de_dados!$O:$O,"&gt;=39447")</f>
        <v>0</v>
      </c>
      <c r="I930" s="5">
        <f>SUMIFS(base_de_dados!$T:$T,base_de_dados!$B:$B,$B930,base_de_dados!$G:$G,I$61,base_de_dados!$H:$H,$L$1,base_de_dados!$C:$C,$A930,base_de_dados!$M:$M,"&lt;=2007",base_de_dados!$O:$O,"&gt;=39447")</f>
        <v>0</v>
      </c>
      <c r="J930" s="5">
        <f>SUMIFS(base_de_dados!$T:$T,base_de_dados!$B:$B,$B930,base_de_dados!$G:$G,J$61,base_de_dados!$H:$H,$L$1,base_de_dados!$C:$C,$A930,base_de_dados!$M:$M,"&lt;=2007",base_de_dados!$O:$O,"&gt;=39447")</f>
        <v>0</v>
      </c>
      <c r="K930" s="32">
        <f t="shared" si="19"/>
        <v>0</v>
      </c>
      <c r="M930" s="57"/>
      <c r="N930" s="52"/>
      <c r="O930" s="58"/>
      <c r="P930" s="58"/>
      <c r="Q930" s="58"/>
      <c r="R930" s="58"/>
      <c r="S930" s="58"/>
      <c r="T930" s="58"/>
      <c r="U930" s="58"/>
      <c r="V930" s="58"/>
      <c r="W930" s="59"/>
      <c r="X930" s="47"/>
      <c r="Y930" s="47"/>
      <c r="Z930" s="47"/>
    </row>
    <row r="931" spans="1:26" x14ac:dyDescent="0.25">
      <c r="A931" s="29">
        <v>21</v>
      </c>
      <c r="B931" s="27" t="s">
        <v>957</v>
      </c>
      <c r="C931" s="5">
        <f>SUMIFS(base_de_dados!$T:$T,base_de_dados!$B:$B,$B931,base_de_dados!$G:$G,C$61,base_de_dados!$H:$H,$L$1,base_de_dados!$C:$C,$A931,base_de_dados!$M:$M,"&lt;=2007",base_de_dados!$O:$O,"&gt;=39447")</f>
        <v>0</v>
      </c>
      <c r="D931" s="5">
        <f>SUMIFS(base_de_dados!$T:$T,base_de_dados!$B:$B,$B931,base_de_dados!$G:$G,D$61,base_de_dados!$H:$H,$L$1,base_de_dados!$C:$C,$A931,base_de_dados!$M:$M,"&lt;=2007",base_de_dados!$O:$O,"&gt;=39447")</f>
        <v>0</v>
      </c>
      <c r="E931" s="5">
        <f>SUMIFS(base_de_dados!$T:$T,base_de_dados!$B:$B,$B931,base_de_dados!$G:$G,E$61,base_de_dados!$H:$H,$L$1,base_de_dados!$C:$C,$A931,base_de_dados!$M:$M,"&lt;=2007",base_de_dados!$O:$O,"&gt;=39447")</f>
        <v>0</v>
      </c>
      <c r="F931" s="5">
        <f>SUMIFS(base_de_dados!$T:$T,base_de_dados!$B:$B,$B931,base_de_dados!$G:$G,F$61,base_de_dados!$H:$H,$L$1,base_de_dados!$C:$C,$A931,base_de_dados!$M:$M,"&lt;=2007",base_de_dados!$O:$O,"&gt;=39447")</f>
        <v>0</v>
      </c>
      <c r="G931" s="5">
        <f>SUMIFS(base_de_dados!$T:$T,base_de_dados!$B:$B,$B931,base_de_dados!$G:$G,G$61,base_de_dados!$H:$H,$L$1,base_de_dados!$C:$C,$A931,base_de_dados!$M:$M,"&lt;=2007",base_de_dados!$O:$O,"&gt;=39447")</f>
        <v>0</v>
      </c>
      <c r="H931" s="5">
        <f>SUMIFS(base_de_dados!$T:$T,base_de_dados!$B:$B,$B931,base_de_dados!$G:$G,H$61,base_de_dados!$H:$H,$L$1,base_de_dados!$C:$C,$A931,base_de_dados!$M:$M,"&lt;=2007",base_de_dados!$O:$O,"&gt;=39447")</f>
        <v>0</v>
      </c>
      <c r="I931" s="5">
        <f>SUMIFS(base_de_dados!$T:$T,base_de_dados!$B:$B,$B931,base_de_dados!$G:$G,I$61,base_de_dados!$H:$H,$L$1,base_de_dados!$C:$C,$A931,base_de_dados!$M:$M,"&lt;=2007",base_de_dados!$O:$O,"&gt;=39447")</f>
        <v>0</v>
      </c>
      <c r="J931" s="5">
        <f>SUMIFS(base_de_dados!$T:$T,base_de_dados!$B:$B,$B931,base_de_dados!$G:$G,J$61,base_de_dados!$H:$H,$L$1,base_de_dados!$C:$C,$A931,base_de_dados!$M:$M,"&lt;=2007",base_de_dados!$O:$O,"&gt;=39447")</f>
        <v>0</v>
      </c>
      <c r="K931" s="32">
        <f t="shared" si="19"/>
        <v>0</v>
      </c>
      <c r="M931" s="57"/>
      <c r="N931" s="52"/>
      <c r="O931" s="58"/>
      <c r="P931" s="58"/>
      <c r="Q931" s="58"/>
      <c r="R931" s="58"/>
      <c r="S931" s="58"/>
      <c r="T931" s="58"/>
      <c r="U931" s="58"/>
      <c r="V931" s="58"/>
      <c r="W931" s="59"/>
      <c r="X931" s="47"/>
      <c r="Y931" s="47"/>
      <c r="Z931" s="47"/>
    </row>
    <row r="932" spans="1:26" x14ac:dyDescent="0.25">
      <c r="A932" s="29">
        <v>21</v>
      </c>
      <c r="B932" s="27" t="s">
        <v>518</v>
      </c>
      <c r="C932" s="5">
        <f>SUMIFS(base_de_dados!$T:$T,base_de_dados!$B:$B,$B932,base_de_dados!$G:$G,C$61,base_de_dados!$H:$H,$L$1,base_de_dados!$C:$C,$A932,base_de_dados!$M:$M,"&lt;=2007",base_de_dados!$O:$O,"&gt;=39447")</f>
        <v>0</v>
      </c>
      <c r="D932" s="5">
        <f>SUMIFS(base_de_dados!$T:$T,base_de_dados!$B:$B,$B932,base_de_dados!$G:$G,D$61,base_de_dados!$H:$H,$L$1,base_de_dados!$C:$C,$A932,base_de_dados!$M:$M,"&lt;=2007",base_de_dados!$O:$O,"&gt;=39447")</f>
        <v>0</v>
      </c>
      <c r="E932" s="5">
        <f>SUMIFS(base_de_dados!$T:$T,base_de_dados!$B:$B,$B932,base_de_dados!$G:$G,E$61,base_de_dados!$H:$H,$L$1,base_de_dados!$C:$C,$A932,base_de_dados!$M:$M,"&lt;=2007",base_de_dados!$O:$O,"&gt;=39447")</f>
        <v>0</v>
      </c>
      <c r="F932" s="5">
        <f>SUMIFS(base_de_dados!$T:$T,base_de_dados!$B:$B,$B932,base_de_dados!$G:$G,F$61,base_de_dados!$H:$H,$L$1,base_de_dados!$C:$C,$A932,base_de_dados!$M:$M,"&lt;=2007",base_de_dados!$O:$O,"&gt;=39447")</f>
        <v>0</v>
      </c>
      <c r="G932" s="5">
        <f>SUMIFS(base_de_dados!$T:$T,base_de_dados!$B:$B,$B932,base_de_dados!$G:$G,G$61,base_de_dados!$H:$H,$L$1,base_de_dados!$C:$C,$A932,base_de_dados!$M:$M,"&lt;=2007",base_de_dados!$O:$O,"&gt;=39447")</f>
        <v>0</v>
      </c>
      <c r="H932" s="5">
        <f>SUMIFS(base_de_dados!$T:$T,base_de_dados!$B:$B,$B932,base_de_dados!$G:$G,H$61,base_de_dados!$H:$H,$L$1,base_de_dados!$C:$C,$A932,base_de_dados!$M:$M,"&lt;=2007",base_de_dados!$O:$O,"&gt;=39447")</f>
        <v>0</v>
      </c>
      <c r="I932" s="5">
        <f>SUMIFS(base_de_dados!$T:$T,base_de_dados!$B:$B,$B932,base_de_dados!$G:$G,I$61,base_de_dados!$H:$H,$L$1,base_de_dados!$C:$C,$A932,base_de_dados!$M:$M,"&lt;=2007",base_de_dados!$O:$O,"&gt;=39447")</f>
        <v>0</v>
      </c>
      <c r="J932" s="5">
        <f>SUMIFS(base_de_dados!$T:$T,base_de_dados!$B:$B,$B932,base_de_dados!$G:$G,J$61,base_de_dados!$H:$H,$L$1,base_de_dados!$C:$C,$A932,base_de_dados!$M:$M,"&lt;=2007",base_de_dados!$O:$O,"&gt;=39447")</f>
        <v>0</v>
      </c>
      <c r="K932" s="32">
        <f t="shared" si="19"/>
        <v>0</v>
      </c>
      <c r="M932" s="57"/>
      <c r="N932" s="52"/>
      <c r="O932" s="58"/>
      <c r="P932" s="58"/>
      <c r="Q932" s="58"/>
      <c r="R932" s="58"/>
      <c r="S932" s="58"/>
      <c r="T932" s="58"/>
      <c r="U932" s="58"/>
      <c r="V932" s="58"/>
      <c r="W932" s="59"/>
      <c r="X932" s="47"/>
      <c r="Y932" s="47"/>
      <c r="Z932" s="47"/>
    </row>
    <row r="933" spans="1:26" x14ac:dyDescent="0.25">
      <c r="A933" s="29">
        <v>21</v>
      </c>
      <c r="B933" s="27" t="s">
        <v>964</v>
      </c>
      <c r="C933" s="5">
        <f>SUMIFS(base_de_dados!$T:$T,base_de_dados!$B:$B,$B933,base_de_dados!$G:$G,C$61,base_de_dados!$H:$H,$L$1,base_de_dados!$C:$C,$A933,base_de_dados!$M:$M,"&lt;=2007",base_de_dados!$O:$O,"&gt;=39447")</f>
        <v>0</v>
      </c>
      <c r="D933" s="5">
        <f>SUMIFS(base_de_dados!$T:$T,base_de_dados!$B:$B,$B933,base_de_dados!$G:$G,D$61,base_de_dados!$H:$H,$L$1,base_de_dados!$C:$C,$A933,base_de_dados!$M:$M,"&lt;=2007",base_de_dados!$O:$O,"&gt;=39447")</f>
        <v>0</v>
      </c>
      <c r="E933" s="5">
        <f>SUMIFS(base_de_dados!$T:$T,base_de_dados!$B:$B,$B933,base_de_dados!$G:$G,E$61,base_de_dados!$H:$H,$L$1,base_de_dados!$C:$C,$A933,base_de_dados!$M:$M,"&lt;=2007",base_de_dados!$O:$O,"&gt;=39447")</f>
        <v>0</v>
      </c>
      <c r="F933" s="5">
        <f>SUMIFS(base_de_dados!$T:$T,base_de_dados!$B:$B,$B933,base_de_dados!$G:$G,F$61,base_de_dados!$H:$H,$L$1,base_de_dados!$C:$C,$A933,base_de_dados!$M:$M,"&lt;=2007",base_de_dados!$O:$O,"&gt;=39447")</f>
        <v>0</v>
      </c>
      <c r="G933" s="5">
        <f>SUMIFS(base_de_dados!$T:$T,base_de_dados!$B:$B,$B933,base_de_dados!$G:$G,G$61,base_de_dados!$H:$H,$L$1,base_de_dados!$C:$C,$A933,base_de_dados!$M:$M,"&lt;=2007",base_de_dados!$O:$O,"&gt;=39447")</f>
        <v>0</v>
      </c>
      <c r="H933" s="5">
        <f>SUMIFS(base_de_dados!$T:$T,base_de_dados!$B:$B,$B933,base_de_dados!$G:$G,H$61,base_de_dados!$H:$H,$L$1,base_de_dados!$C:$C,$A933,base_de_dados!$M:$M,"&lt;=2007",base_de_dados!$O:$O,"&gt;=39447")</f>
        <v>0</v>
      </c>
      <c r="I933" s="5">
        <f>SUMIFS(base_de_dados!$T:$T,base_de_dados!$B:$B,$B933,base_de_dados!$G:$G,I$61,base_de_dados!$H:$H,$L$1,base_de_dados!$C:$C,$A933,base_de_dados!$M:$M,"&lt;=2007",base_de_dados!$O:$O,"&gt;=39447")</f>
        <v>0</v>
      </c>
      <c r="J933" s="5">
        <f>SUMIFS(base_de_dados!$T:$T,base_de_dados!$B:$B,$B933,base_de_dados!$G:$G,J$61,base_de_dados!$H:$H,$L$1,base_de_dados!$C:$C,$A933,base_de_dados!$M:$M,"&lt;=2007",base_de_dados!$O:$O,"&gt;=39447")</f>
        <v>0</v>
      </c>
      <c r="K933" s="32">
        <f t="shared" si="19"/>
        <v>0</v>
      </c>
      <c r="M933" s="57"/>
      <c r="N933" s="52"/>
      <c r="O933" s="58"/>
      <c r="P933" s="58"/>
      <c r="Q933" s="58"/>
      <c r="R933" s="58"/>
      <c r="S933" s="58"/>
      <c r="T933" s="58"/>
      <c r="U933" s="58"/>
      <c r="V933" s="58"/>
      <c r="W933" s="59"/>
      <c r="X933" s="47"/>
      <c r="Y933" s="47"/>
      <c r="Z933" s="47"/>
    </row>
    <row r="934" spans="1:26" x14ac:dyDescent="0.25">
      <c r="A934" s="29">
        <v>21</v>
      </c>
      <c r="B934" s="27" t="s">
        <v>995</v>
      </c>
      <c r="C934" s="5">
        <f>SUMIFS(base_de_dados!$T:$T,base_de_dados!$B:$B,$B934,base_de_dados!$G:$G,C$61,base_de_dados!$H:$H,$L$1,base_de_dados!$C:$C,$A934,base_de_dados!$M:$M,"&lt;=2007",base_de_dados!$O:$O,"&gt;=39447")</f>
        <v>0</v>
      </c>
      <c r="D934" s="5">
        <f>SUMIFS(base_de_dados!$T:$T,base_de_dados!$B:$B,$B934,base_de_dados!$G:$G,D$61,base_de_dados!$H:$H,$L$1,base_de_dados!$C:$C,$A934,base_de_dados!$M:$M,"&lt;=2007",base_de_dados!$O:$O,"&gt;=39447")</f>
        <v>0</v>
      </c>
      <c r="E934" s="5">
        <f>SUMIFS(base_de_dados!$T:$T,base_de_dados!$B:$B,$B934,base_de_dados!$G:$G,E$61,base_de_dados!$H:$H,$L$1,base_de_dados!$C:$C,$A934,base_de_dados!$M:$M,"&lt;=2007",base_de_dados!$O:$O,"&gt;=39447")</f>
        <v>0</v>
      </c>
      <c r="F934" s="5">
        <f>SUMIFS(base_de_dados!$T:$T,base_de_dados!$B:$B,$B934,base_de_dados!$G:$G,F$61,base_de_dados!$H:$H,$L$1,base_de_dados!$C:$C,$A934,base_de_dados!$M:$M,"&lt;=2007",base_de_dados!$O:$O,"&gt;=39447")</f>
        <v>0</v>
      </c>
      <c r="G934" s="5">
        <f>SUMIFS(base_de_dados!$T:$T,base_de_dados!$B:$B,$B934,base_de_dados!$G:$G,G$61,base_de_dados!$H:$H,$L$1,base_de_dados!$C:$C,$A934,base_de_dados!$M:$M,"&lt;=2007",base_de_dados!$O:$O,"&gt;=39447")</f>
        <v>0</v>
      </c>
      <c r="H934" s="5">
        <f>SUMIFS(base_de_dados!$T:$T,base_de_dados!$B:$B,$B934,base_de_dados!$G:$G,H$61,base_de_dados!$H:$H,$L$1,base_de_dados!$C:$C,$A934,base_de_dados!$M:$M,"&lt;=2007",base_de_dados!$O:$O,"&gt;=39447")</f>
        <v>0</v>
      </c>
      <c r="I934" s="5">
        <f>SUMIFS(base_de_dados!$T:$T,base_de_dados!$B:$B,$B934,base_de_dados!$G:$G,I$61,base_de_dados!$H:$H,$L$1,base_de_dados!$C:$C,$A934,base_de_dados!$M:$M,"&lt;=2007",base_de_dados!$O:$O,"&gt;=39447")</f>
        <v>0</v>
      </c>
      <c r="J934" s="5">
        <f>SUMIFS(base_de_dados!$T:$T,base_de_dados!$B:$B,$B934,base_de_dados!$G:$G,J$61,base_de_dados!$H:$H,$L$1,base_de_dados!$C:$C,$A934,base_de_dados!$M:$M,"&lt;=2007",base_de_dados!$O:$O,"&gt;=39447")</f>
        <v>0</v>
      </c>
      <c r="K934" s="32">
        <f t="shared" si="19"/>
        <v>0</v>
      </c>
      <c r="M934" s="57"/>
      <c r="N934" s="52"/>
      <c r="O934" s="58"/>
      <c r="P934" s="58"/>
      <c r="Q934" s="58"/>
      <c r="R934" s="58"/>
      <c r="S934" s="58"/>
      <c r="T934" s="58"/>
      <c r="U934" s="58"/>
      <c r="V934" s="58"/>
      <c r="W934" s="59"/>
      <c r="X934" s="47"/>
      <c r="Y934" s="47"/>
      <c r="Z934" s="47"/>
    </row>
    <row r="935" spans="1:26" x14ac:dyDescent="0.25">
      <c r="A935" s="29">
        <v>21</v>
      </c>
      <c r="B935" s="27" t="s">
        <v>1005</v>
      </c>
      <c r="C935" s="5">
        <f>SUMIFS(base_de_dados!$T:$T,base_de_dados!$B:$B,$B935,base_de_dados!$G:$G,C$61,base_de_dados!$H:$H,$L$1,base_de_dados!$C:$C,$A935,base_de_dados!$M:$M,"&lt;=2007",base_de_dados!$O:$O,"&gt;=39447")</f>
        <v>0</v>
      </c>
      <c r="D935" s="5">
        <f>SUMIFS(base_de_dados!$T:$T,base_de_dados!$B:$B,$B935,base_de_dados!$G:$G,D$61,base_de_dados!$H:$H,$L$1,base_de_dados!$C:$C,$A935,base_de_dados!$M:$M,"&lt;=2007",base_de_dados!$O:$O,"&gt;=39447")</f>
        <v>0</v>
      </c>
      <c r="E935" s="5">
        <f>SUMIFS(base_de_dados!$T:$T,base_de_dados!$B:$B,$B935,base_de_dados!$G:$G,E$61,base_de_dados!$H:$H,$L$1,base_de_dados!$C:$C,$A935,base_de_dados!$M:$M,"&lt;=2007",base_de_dados!$O:$O,"&gt;=39447")</f>
        <v>0</v>
      </c>
      <c r="F935" s="5">
        <f>SUMIFS(base_de_dados!$T:$T,base_de_dados!$B:$B,$B935,base_de_dados!$G:$G,F$61,base_de_dados!$H:$H,$L$1,base_de_dados!$C:$C,$A935,base_de_dados!$M:$M,"&lt;=2007",base_de_dados!$O:$O,"&gt;=39447")</f>
        <v>0</v>
      </c>
      <c r="G935" s="5">
        <f>SUMIFS(base_de_dados!$T:$T,base_de_dados!$B:$B,$B935,base_de_dados!$G:$G,G$61,base_de_dados!$H:$H,$L$1,base_de_dados!$C:$C,$A935,base_de_dados!$M:$M,"&lt;=2007",base_de_dados!$O:$O,"&gt;=39447")</f>
        <v>0</v>
      </c>
      <c r="H935" s="5">
        <f>SUMIFS(base_de_dados!$T:$T,base_de_dados!$B:$B,$B935,base_de_dados!$G:$G,H$61,base_de_dados!$H:$H,$L$1,base_de_dados!$C:$C,$A935,base_de_dados!$M:$M,"&lt;=2007",base_de_dados!$O:$O,"&gt;=39447")</f>
        <v>0</v>
      </c>
      <c r="I935" s="5">
        <f>SUMIFS(base_de_dados!$T:$T,base_de_dados!$B:$B,$B935,base_de_dados!$G:$G,I$61,base_de_dados!$H:$H,$L$1,base_de_dados!$C:$C,$A935,base_de_dados!$M:$M,"&lt;=2007",base_de_dados!$O:$O,"&gt;=39447")</f>
        <v>0</v>
      </c>
      <c r="J935" s="5">
        <f>SUMIFS(base_de_dados!$T:$T,base_de_dados!$B:$B,$B935,base_de_dados!$G:$G,J$61,base_de_dados!$H:$H,$L$1,base_de_dados!$C:$C,$A935,base_de_dados!$M:$M,"&lt;=2007",base_de_dados!$O:$O,"&gt;=39447")</f>
        <v>0</v>
      </c>
      <c r="K935" s="32">
        <f t="shared" si="19"/>
        <v>0</v>
      </c>
      <c r="M935" s="57"/>
      <c r="N935" s="52"/>
      <c r="O935" s="58"/>
      <c r="P935" s="58"/>
      <c r="Q935" s="58"/>
      <c r="R935" s="58"/>
      <c r="S935" s="58"/>
      <c r="T935" s="58"/>
      <c r="U935" s="58"/>
      <c r="V935" s="58"/>
      <c r="W935" s="59"/>
      <c r="X935" s="47"/>
      <c r="Y935" s="47"/>
      <c r="Z935" s="47"/>
    </row>
    <row r="936" spans="1:26" x14ac:dyDescent="0.25">
      <c r="A936" s="29">
        <v>21</v>
      </c>
      <c r="B936" s="27" t="s">
        <v>501</v>
      </c>
      <c r="C936" s="5">
        <f>SUMIFS(base_de_dados!$T:$T,base_de_dados!$B:$B,$B936,base_de_dados!$G:$G,C$61,base_de_dados!$H:$H,$L$1,base_de_dados!$C:$C,$A936,base_de_dados!$M:$M,"&lt;=2007",base_de_dados!$O:$O,"&gt;=39447")</f>
        <v>0</v>
      </c>
      <c r="D936" s="5">
        <f>SUMIFS(base_de_dados!$T:$T,base_de_dados!$B:$B,$B936,base_de_dados!$G:$G,D$61,base_de_dados!$H:$H,$L$1,base_de_dados!$C:$C,$A936,base_de_dados!$M:$M,"&lt;=2007",base_de_dados!$O:$O,"&gt;=39447")</f>
        <v>0</v>
      </c>
      <c r="E936" s="5">
        <f>SUMIFS(base_de_dados!$T:$T,base_de_dados!$B:$B,$B936,base_de_dados!$G:$G,E$61,base_de_dados!$H:$H,$L$1,base_de_dados!$C:$C,$A936,base_de_dados!$M:$M,"&lt;=2007",base_de_dados!$O:$O,"&gt;=39447")</f>
        <v>0</v>
      </c>
      <c r="F936" s="5">
        <f>SUMIFS(base_de_dados!$T:$T,base_de_dados!$B:$B,$B936,base_de_dados!$G:$G,F$61,base_de_dados!$H:$H,$L$1,base_de_dados!$C:$C,$A936,base_de_dados!$M:$M,"&lt;=2007",base_de_dados!$O:$O,"&gt;=39447")</f>
        <v>0</v>
      </c>
      <c r="G936" s="5">
        <f>SUMIFS(base_de_dados!$T:$T,base_de_dados!$B:$B,$B936,base_de_dados!$G:$G,G$61,base_de_dados!$H:$H,$L$1,base_de_dados!$C:$C,$A936,base_de_dados!$M:$M,"&lt;=2007",base_de_dados!$O:$O,"&gt;=39447")</f>
        <v>0</v>
      </c>
      <c r="H936" s="5">
        <f>SUMIFS(base_de_dados!$T:$T,base_de_dados!$B:$B,$B936,base_de_dados!$G:$G,H$61,base_de_dados!$H:$H,$L$1,base_de_dados!$C:$C,$A936,base_de_dados!$M:$M,"&lt;=2007",base_de_dados!$O:$O,"&gt;=39447")</f>
        <v>0</v>
      </c>
      <c r="I936" s="5">
        <f>SUMIFS(base_de_dados!$T:$T,base_de_dados!$B:$B,$B936,base_de_dados!$G:$G,I$61,base_de_dados!$H:$H,$L$1,base_de_dados!$C:$C,$A936,base_de_dados!$M:$M,"&lt;=2007",base_de_dados!$O:$O,"&gt;=39447")</f>
        <v>0</v>
      </c>
      <c r="J936" s="5">
        <f>SUMIFS(base_de_dados!$T:$T,base_de_dados!$B:$B,$B936,base_de_dados!$G:$G,J$61,base_de_dados!$H:$H,$L$1,base_de_dados!$C:$C,$A936,base_de_dados!$M:$M,"&lt;=2007",base_de_dados!$O:$O,"&gt;=39447")</f>
        <v>0</v>
      </c>
      <c r="K936" s="32">
        <f t="shared" si="19"/>
        <v>0</v>
      </c>
      <c r="M936" s="57"/>
      <c r="N936" s="52"/>
      <c r="O936" s="58"/>
      <c r="P936" s="58"/>
      <c r="Q936" s="58"/>
      <c r="R936" s="58"/>
      <c r="S936" s="58"/>
      <c r="T936" s="58"/>
      <c r="U936" s="58"/>
      <c r="V936" s="58"/>
      <c r="W936" s="59"/>
      <c r="X936" s="47"/>
      <c r="Y936" s="47"/>
      <c r="Z936" s="47"/>
    </row>
    <row r="937" spans="1:26" x14ac:dyDescent="0.25">
      <c r="A937" s="29">
        <v>21</v>
      </c>
      <c r="B937" s="27" t="s">
        <v>1006</v>
      </c>
      <c r="C937" s="5">
        <f>SUMIFS(base_de_dados!$T:$T,base_de_dados!$B:$B,$B937,base_de_dados!$G:$G,C$61,base_de_dados!$H:$H,$L$1,base_de_dados!$C:$C,$A937,base_de_dados!$M:$M,"&lt;=2007",base_de_dados!$O:$O,"&gt;=39447")</f>
        <v>0</v>
      </c>
      <c r="D937" s="5">
        <f>SUMIFS(base_de_dados!$T:$T,base_de_dados!$B:$B,$B937,base_de_dados!$G:$G,D$61,base_de_dados!$H:$H,$L$1,base_de_dados!$C:$C,$A937,base_de_dados!$M:$M,"&lt;=2007",base_de_dados!$O:$O,"&gt;=39447")</f>
        <v>0</v>
      </c>
      <c r="E937" s="5">
        <f>SUMIFS(base_de_dados!$T:$T,base_de_dados!$B:$B,$B937,base_de_dados!$G:$G,E$61,base_de_dados!$H:$H,$L$1,base_de_dados!$C:$C,$A937,base_de_dados!$M:$M,"&lt;=2007",base_de_dados!$O:$O,"&gt;=39447")</f>
        <v>0</v>
      </c>
      <c r="F937" s="5">
        <f>SUMIFS(base_de_dados!$T:$T,base_de_dados!$B:$B,$B937,base_de_dados!$G:$G,F$61,base_de_dados!$H:$H,$L$1,base_de_dados!$C:$C,$A937,base_de_dados!$M:$M,"&lt;=2007",base_de_dados!$O:$O,"&gt;=39447")</f>
        <v>0</v>
      </c>
      <c r="G937" s="5">
        <f>SUMIFS(base_de_dados!$T:$T,base_de_dados!$B:$B,$B937,base_de_dados!$G:$G,G$61,base_de_dados!$H:$H,$L$1,base_de_dados!$C:$C,$A937,base_de_dados!$M:$M,"&lt;=2007",base_de_dados!$O:$O,"&gt;=39447")</f>
        <v>0</v>
      </c>
      <c r="H937" s="5">
        <f>SUMIFS(base_de_dados!$T:$T,base_de_dados!$B:$B,$B937,base_de_dados!$G:$G,H$61,base_de_dados!$H:$H,$L$1,base_de_dados!$C:$C,$A937,base_de_dados!$M:$M,"&lt;=2007",base_de_dados!$O:$O,"&gt;=39447")</f>
        <v>0</v>
      </c>
      <c r="I937" s="5">
        <f>SUMIFS(base_de_dados!$T:$T,base_de_dados!$B:$B,$B937,base_de_dados!$G:$G,I$61,base_de_dados!$H:$H,$L$1,base_de_dados!$C:$C,$A937,base_de_dados!$M:$M,"&lt;=2007",base_de_dados!$O:$O,"&gt;=39447")</f>
        <v>0</v>
      </c>
      <c r="J937" s="5">
        <f>SUMIFS(base_de_dados!$T:$T,base_de_dados!$B:$B,$B937,base_de_dados!$G:$G,J$61,base_de_dados!$H:$H,$L$1,base_de_dados!$C:$C,$A937,base_de_dados!$M:$M,"&lt;=2007",base_de_dados!$O:$O,"&gt;=39447")</f>
        <v>0</v>
      </c>
      <c r="K937" s="32">
        <f t="shared" si="19"/>
        <v>0</v>
      </c>
      <c r="M937" s="57"/>
      <c r="N937" s="52"/>
      <c r="O937" s="58"/>
      <c r="P937" s="58"/>
      <c r="Q937" s="58"/>
      <c r="R937" s="58"/>
      <c r="S937" s="58"/>
      <c r="T937" s="58"/>
      <c r="U937" s="58"/>
      <c r="V937" s="58"/>
      <c r="W937" s="59"/>
      <c r="X937" s="47"/>
      <c r="Y937" s="47"/>
      <c r="Z937" s="47"/>
    </row>
    <row r="938" spans="1:26" x14ac:dyDescent="0.25">
      <c r="A938" s="29">
        <v>21</v>
      </c>
      <c r="B938" s="27" t="s">
        <v>1007</v>
      </c>
      <c r="C938" s="5">
        <f>SUMIFS(base_de_dados!$T:$T,base_de_dados!$B:$B,$B938,base_de_dados!$G:$G,C$61,base_de_dados!$H:$H,$L$1,base_de_dados!$C:$C,$A938,base_de_dados!$M:$M,"&lt;=2007",base_de_dados!$O:$O,"&gt;=39447")</f>
        <v>0</v>
      </c>
      <c r="D938" s="5">
        <f>SUMIFS(base_de_dados!$T:$T,base_de_dados!$B:$B,$B938,base_de_dados!$G:$G,D$61,base_de_dados!$H:$H,$L$1,base_de_dados!$C:$C,$A938,base_de_dados!$M:$M,"&lt;=2007",base_de_dados!$O:$O,"&gt;=39447")</f>
        <v>0</v>
      </c>
      <c r="E938" s="5">
        <f>SUMIFS(base_de_dados!$T:$T,base_de_dados!$B:$B,$B938,base_de_dados!$G:$G,E$61,base_de_dados!$H:$H,$L$1,base_de_dados!$C:$C,$A938,base_de_dados!$M:$M,"&lt;=2007",base_de_dados!$O:$O,"&gt;=39447")</f>
        <v>0</v>
      </c>
      <c r="F938" s="5">
        <f>SUMIFS(base_de_dados!$T:$T,base_de_dados!$B:$B,$B938,base_de_dados!$G:$G,F$61,base_de_dados!$H:$H,$L$1,base_de_dados!$C:$C,$A938,base_de_dados!$M:$M,"&lt;=2007",base_de_dados!$O:$O,"&gt;=39447")</f>
        <v>0</v>
      </c>
      <c r="G938" s="5">
        <f>SUMIFS(base_de_dados!$T:$T,base_de_dados!$B:$B,$B938,base_de_dados!$G:$G,G$61,base_de_dados!$H:$H,$L$1,base_de_dados!$C:$C,$A938,base_de_dados!$M:$M,"&lt;=2007",base_de_dados!$O:$O,"&gt;=39447")</f>
        <v>0</v>
      </c>
      <c r="H938" s="5">
        <f>SUMIFS(base_de_dados!$T:$T,base_de_dados!$B:$B,$B938,base_de_dados!$G:$G,H$61,base_de_dados!$H:$H,$L$1,base_de_dados!$C:$C,$A938,base_de_dados!$M:$M,"&lt;=2007",base_de_dados!$O:$O,"&gt;=39447")</f>
        <v>0</v>
      </c>
      <c r="I938" s="5">
        <f>SUMIFS(base_de_dados!$T:$T,base_de_dados!$B:$B,$B938,base_de_dados!$G:$G,I$61,base_de_dados!$H:$H,$L$1,base_de_dados!$C:$C,$A938,base_de_dados!$M:$M,"&lt;=2007",base_de_dados!$O:$O,"&gt;=39447")</f>
        <v>0</v>
      </c>
      <c r="J938" s="5">
        <f>SUMIFS(base_de_dados!$T:$T,base_de_dados!$B:$B,$B938,base_de_dados!$G:$G,J$61,base_de_dados!$H:$H,$L$1,base_de_dados!$C:$C,$A938,base_de_dados!$M:$M,"&lt;=2007",base_de_dados!$O:$O,"&gt;=39447")</f>
        <v>0</v>
      </c>
      <c r="K938" s="32">
        <f t="shared" si="19"/>
        <v>0</v>
      </c>
      <c r="M938" s="57"/>
      <c r="N938" s="52"/>
      <c r="O938" s="58"/>
      <c r="P938" s="58"/>
      <c r="Q938" s="58"/>
      <c r="R938" s="58"/>
      <c r="S938" s="58"/>
      <c r="T938" s="58"/>
      <c r="U938" s="58"/>
      <c r="V938" s="58"/>
      <c r="W938" s="59"/>
      <c r="X938" s="47"/>
      <c r="Y938" s="47"/>
      <c r="Z938" s="47"/>
    </row>
    <row r="939" spans="1:26" x14ac:dyDescent="0.25">
      <c r="A939" s="29">
        <v>21</v>
      </c>
      <c r="B939" s="27" t="s">
        <v>1010</v>
      </c>
      <c r="C939" s="5">
        <f>SUMIFS(base_de_dados!$T:$T,base_de_dados!$B:$B,$B939,base_de_dados!$G:$G,C$61,base_de_dados!$H:$H,$L$1,base_de_dados!$C:$C,$A939,base_de_dados!$M:$M,"&lt;=2007",base_de_dados!$O:$O,"&gt;=39447")</f>
        <v>0</v>
      </c>
      <c r="D939" s="5">
        <f>SUMIFS(base_de_dados!$T:$T,base_de_dados!$B:$B,$B939,base_de_dados!$G:$G,D$61,base_de_dados!$H:$H,$L$1,base_de_dados!$C:$C,$A939,base_de_dados!$M:$M,"&lt;=2007",base_de_dados!$O:$O,"&gt;=39447")</f>
        <v>0</v>
      </c>
      <c r="E939" s="5">
        <f>SUMIFS(base_de_dados!$T:$T,base_de_dados!$B:$B,$B939,base_de_dados!$G:$G,E$61,base_de_dados!$H:$H,$L$1,base_de_dados!$C:$C,$A939,base_de_dados!$M:$M,"&lt;=2007",base_de_dados!$O:$O,"&gt;=39447")</f>
        <v>0</v>
      </c>
      <c r="F939" s="5">
        <f>SUMIFS(base_de_dados!$T:$T,base_de_dados!$B:$B,$B939,base_de_dados!$G:$G,F$61,base_de_dados!$H:$H,$L$1,base_de_dados!$C:$C,$A939,base_de_dados!$M:$M,"&lt;=2007",base_de_dados!$O:$O,"&gt;=39447")</f>
        <v>0</v>
      </c>
      <c r="G939" s="5">
        <f>SUMIFS(base_de_dados!$T:$T,base_de_dados!$B:$B,$B939,base_de_dados!$G:$G,G$61,base_de_dados!$H:$H,$L$1,base_de_dados!$C:$C,$A939,base_de_dados!$M:$M,"&lt;=2007",base_de_dados!$O:$O,"&gt;=39447")</f>
        <v>0</v>
      </c>
      <c r="H939" s="5">
        <f>SUMIFS(base_de_dados!$T:$T,base_de_dados!$B:$B,$B939,base_de_dados!$G:$G,H$61,base_de_dados!$H:$H,$L$1,base_de_dados!$C:$C,$A939,base_de_dados!$M:$M,"&lt;=2007",base_de_dados!$O:$O,"&gt;=39447")</f>
        <v>0</v>
      </c>
      <c r="I939" s="5">
        <f>SUMIFS(base_de_dados!$T:$T,base_de_dados!$B:$B,$B939,base_de_dados!$G:$G,I$61,base_de_dados!$H:$H,$L$1,base_de_dados!$C:$C,$A939,base_de_dados!$M:$M,"&lt;=2007",base_de_dados!$O:$O,"&gt;=39447")</f>
        <v>0</v>
      </c>
      <c r="J939" s="5">
        <f>SUMIFS(base_de_dados!$T:$T,base_de_dados!$B:$B,$B939,base_de_dados!$G:$G,J$61,base_de_dados!$H:$H,$L$1,base_de_dados!$C:$C,$A939,base_de_dados!$M:$M,"&lt;=2007",base_de_dados!$O:$O,"&gt;=39447")</f>
        <v>0</v>
      </c>
      <c r="K939" s="32">
        <f t="shared" si="19"/>
        <v>0</v>
      </c>
      <c r="M939" s="57"/>
      <c r="N939" s="52"/>
      <c r="O939" s="58"/>
      <c r="P939" s="58"/>
      <c r="Q939" s="58"/>
      <c r="R939" s="58"/>
      <c r="S939" s="58"/>
      <c r="T939" s="58"/>
      <c r="U939" s="58"/>
      <c r="V939" s="58"/>
      <c r="W939" s="59"/>
      <c r="X939" s="47"/>
      <c r="Y939" s="47"/>
      <c r="Z939" s="47"/>
    </row>
    <row r="940" spans="1:26" x14ac:dyDescent="0.25">
      <c r="A940" s="29">
        <v>21</v>
      </c>
      <c r="B940" s="27" t="s">
        <v>1012</v>
      </c>
      <c r="C940" s="5">
        <f>SUMIFS(base_de_dados!$T:$T,base_de_dados!$B:$B,$B940,base_de_dados!$G:$G,C$61,base_de_dados!$H:$H,$L$1,base_de_dados!$C:$C,$A940,base_de_dados!$M:$M,"&lt;=2007",base_de_dados!$O:$O,"&gt;=39447")</f>
        <v>0</v>
      </c>
      <c r="D940" s="5">
        <f>SUMIFS(base_de_dados!$T:$T,base_de_dados!$B:$B,$B940,base_de_dados!$G:$G,D$61,base_de_dados!$H:$H,$L$1,base_de_dados!$C:$C,$A940,base_de_dados!$M:$M,"&lt;=2007",base_de_dados!$O:$O,"&gt;=39447")</f>
        <v>0</v>
      </c>
      <c r="E940" s="5">
        <f>SUMIFS(base_de_dados!$T:$T,base_de_dados!$B:$B,$B940,base_de_dados!$G:$G,E$61,base_de_dados!$H:$H,$L$1,base_de_dados!$C:$C,$A940,base_de_dados!$M:$M,"&lt;=2007",base_de_dados!$O:$O,"&gt;=39447")</f>
        <v>0</v>
      </c>
      <c r="F940" s="5">
        <f>SUMIFS(base_de_dados!$T:$T,base_de_dados!$B:$B,$B940,base_de_dados!$G:$G,F$61,base_de_dados!$H:$H,$L$1,base_de_dados!$C:$C,$A940,base_de_dados!$M:$M,"&lt;=2007",base_de_dados!$O:$O,"&gt;=39447")</f>
        <v>0</v>
      </c>
      <c r="G940" s="5">
        <f>SUMIFS(base_de_dados!$T:$T,base_de_dados!$B:$B,$B940,base_de_dados!$G:$G,G$61,base_de_dados!$H:$H,$L$1,base_de_dados!$C:$C,$A940,base_de_dados!$M:$M,"&lt;=2007",base_de_dados!$O:$O,"&gt;=39447")</f>
        <v>0</v>
      </c>
      <c r="H940" s="5">
        <f>SUMIFS(base_de_dados!$T:$T,base_de_dados!$B:$B,$B940,base_de_dados!$G:$G,H$61,base_de_dados!$H:$H,$L$1,base_de_dados!$C:$C,$A940,base_de_dados!$M:$M,"&lt;=2007",base_de_dados!$O:$O,"&gt;=39447")</f>
        <v>0</v>
      </c>
      <c r="I940" s="5">
        <f>SUMIFS(base_de_dados!$T:$T,base_de_dados!$B:$B,$B940,base_de_dados!$G:$G,I$61,base_de_dados!$H:$H,$L$1,base_de_dados!$C:$C,$A940,base_de_dados!$M:$M,"&lt;=2007",base_de_dados!$O:$O,"&gt;=39447")</f>
        <v>0</v>
      </c>
      <c r="J940" s="5">
        <f>SUMIFS(base_de_dados!$T:$T,base_de_dados!$B:$B,$B940,base_de_dados!$G:$G,J$61,base_de_dados!$H:$H,$L$1,base_de_dados!$C:$C,$A940,base_de_dados!$M:$M,"&lt;=2007",base_de_dados!$O:$O,"&gt;=39447")</f>
        <v>0</v>
      </c>
      <c r="K940" s="32">
        <f t="shared" si="19"/>
        <v>0</v>
      </c>
      <c r="M940" s="57"/>
      <c r="N940" s="52"/>
      <c r="O940" s="58"/>
      <c r="P940" s="58"/>
      <c r="Q940" s="58"/>
      <c r="R940" s="58"/>
      <c r="S940" s="58"/>
      <c r="T940" s="58"/>
      <c r="U940" s="58"/>
      <c r="V940" s="58"/>
      <c r="W940" s="59"/>
      <c r="X940" s="47"/>
      <c r="Y940" s="47"/>
      <c r="Z940" s="47"/>
    </row>
    <row r="941" spans="1:26" x14ac:dyDescent="0.25">
      <c r="A941" s="29">
        <v>21</v>
      </c>
      <c r="B941" s="27" t="s">
        <v>1014</v>
      </c>
      <c r="C941" s="5">
        <f>SUMIFS(base_de_dados!$T:$T,base_de_dados!$B:$B,$B941,base_de_dados!$G:$G,C$61,base_de_dados!$H:$H,$L$1,base_de_dados!$C:$C,$A941,base_de_dados!$M:$M,"&lt;=2007",base_de_dados!$O:$O,"&gt;=39447")</f>
        <v>0</v>
      </c>
      <c r="D941" s="5">
        <f>SUMIFS(base_de_dados!$T:$T,base_de_dados!$B:$B,$B941,base_de_dados!$G:$G,D$61,base_de_dados!$H:$H,$L$1,base_de_dados!$C:$C,$A941,base_de_dados!$M:$M,"&lt;=2007",base_de_dados!$O:$O,"&gt;=39447")</f>
        <v>0</v>
      </c>
      <c r="E941" s="5">
        <f>SUMIFS(base_de_dados!$T:$T,base_de_dados!$B:$B,$B941,base_de_dados!$G:$G,E$61,base_de_dados!$H:$H,$L$1,base_de_dados!$C:$C,$A941,base_de_dados!$M:$M,"&lt;=2007",base_de_dados!$O:$O,"&gt;=39447")</f>
        <v>0</v>
      </c>
      <c r="F941" s="5">
        <f>SUMIFS(base_de_dados!$T:$T,base_de_dados!$B:$B,$B941,base_de_dados!$G:$G,F$61,base_de_dados!$H:$H,$L$1,base_de_dados!$C:$C,$A941,base_de_dados!$M:$M,"&lt;=2007",base_de_dados!$O:$O,"&gt;=39447")</f>
        <v>0</v>
      </c>
      <c r="G941" s="5">
        <f>SUMIFS(base_de_dados!$T:$T,base_de_dados!$B:$B,$B941,base_de_dados!$G:$G,G$61,base_de_dados!$H:$H,$L$1,base_de_dados!$C:$C,$A941,base_de_dados!$M:$M,"&lt;=2007",base_de_dados!$O:$O,"&gt;=39447")</f>
        <v>0</v>
      </c>
      <c r="H941" s="5">
        <f>SUMIFS(base_de_dados!$T:$T,base_de_dados!$B:$B,$B941,base_de_dados!$G:$G,H$61,base_de_dados!$H:$H,$L$1,base_de_dados!$C:$C,$A941,base_de_dados!$M:$M,"&lt;=2007",base_de_dados!$O:$O,"&gt;=39447")</f>
        <v>0</v>
      </c>
      <c r="I941" s="5">
        <f>SUMIFS(base_de_dados!$T:$T,base_de_dados!$B:$B,$B941,base_de_dados!$G:$G,I$61,base_de_dados!$H:$H,$L$1,base_de_dados!$C:$C,$A941,base_de_dados!$M:$M,"&lt;=2007",base_de_dados!$O:$O,"&gt;=39447")</f>
        <v>0</v>
      </c>
      <c r="J941" s="5">
        <f>SUMIFS(base_de_dados!$T:$T,base_de_dados!$B:$B,$B941,base_de_dados!$G:$G,J$61,base_de_dados!$H:$H,$L$1,base_de_dados!$C:$C,$A941,base_de_dados!$M:$M,"&lt;=2007",base_de_dados!$O:$O,"&gt;=39447")</f>
        <v>0</v>
      </c>
      <c r="K941" s="32">
        <f t="shared" si="19"/>
        <v>0</v>
      </c>
      <c r="M941" s="57"/>
      <c r="N941" s="52"/>
      <c r="O941" s="58"/>
      <c r="P941" s="58"/>
      <c r="Q941" s="58"/>
      <c r="R941" s="58"/>
      <c r="S941" s="58"/>
      <c r="T941" s="58"/>
      <c r="U941" s="58"/>
      <c r="V941" s="58"/>
      <c r="W941" s="59"/>
      <c r="X941" s="47"/>
      <c r="Y941" s="47"/>
      <c r="Z941" s="47"/>
    </row>
    <row r="942" spans="1:26" x14ac:dyDescent="0.25">
      <c r="A942" s="29">
        <v>21</v>
      </c>
      <c r="B942" s="27" t="s">
        <v>1015</v>
      </c>
      <c r="C942" s="5">
        <f>SUMIFS(base_de_dados!$T:$T,base_de_dados!$B:$B,$B942,base_de_dados!$G:$G,C$61,base_de_dados!$H:$H,$L$1,base_de_dados!$C:$C,$A942,base_de_dados!$M:$M,"&lt;=2007",base_de_dados!$O:$O,"&gt;=39447")</f>
        <v>0</v>
      </c>
      <c r="D942" s="5">
        <f>SUMIFS(base_de_dados!$T:$T,base_de_dados!$B:$B,$B942,base_de_dados!$G:$G,D$61,base_de_dados!$H:$H,$L$1,base_de_dados!$C:$C,$A942,base_de_dados!$M:$M,"&lt;=2007",base_de_dados!$O:$O,"&gt;=39447")</f>
        <v>0</v>
      </c>
      <c r="E942" s="5">
        <f>SUMIFS(base_de_dados!$T:$T,base_de_dados!$B:$B,$B942,base_de_dados!$G:$G,E$61,base_de_dados!$H:$H,$L$1,base_de_dados!$C:$C,$A942,base_de_dados!$M:$M,"&lt;=2007",base_de_dados!$O:$O,"&gt;=39447")</f>
        <v>0</v>
      </c>
      <c r="F942" s="5">
        <f>SUMIFS(base_de_dados!$T:$T,base_de_dados!$B:$B,$B942,base_de_dados!$G:$G,F$61,base_de_dados!$H:$H,$L$1,base_de_dados!$C:$C,$A942,base_de_dados!$M:$M,"&lt;=2007",base_de_dados!$O:$O,"&gt;=39447")</f>
        <v>0</v>
      </c>
      <c r="G942" s="5">
        <f>SUMIFS(base_de_dados!$T:$T,base_de_dados!$B:$B,$B942,base_de_dados!$G:$G,G$61,base_de_dados!$H:$H,$L$1,base_de_dados!$C:$C,$A942,base_de_dados!$M:$M,"&lt;=2007",base_de_dados!$O:$O,"&gt;=39447")</f>
        <v>0</v>
      </c>
      <c r="H942" s="5">
        <f>SUMIFS(base_de_dados!$T:$T,base_de_dados!$B:$B,$B942,base_de_dados!$G:$G,H$61,base_de_dados!$H:$H,$L$1,base_de_dados!$C:$C,$A942,base_de_dados!$M:$M,"&lt;=2007",base_de_dados!$O:$O,"&gt;=39447")</f>
        <v>0</v>
      </c>
      <c r="I942" s="5">
        <f>SUMIFS(base_de_dados!$T:$T,base_de_dados!$B:$B,$B942,base_de_dados!$G:$G,I$61,base_de_dados!$H:$H,$L$1,base_de_dados!$C:$C,$A942,base_de_dados!$M:$M,"&lt;=2007",base_de_dados!$O:$O,"&gt;=39447")</f>
        <v>0</v>
      </c>
      <c r="J942" s="5">
        <f>SUMIFS(base_de_dados!$T:$T,base_de_dados!$B:$B,$B942,base_de_dados!$G:$G,J$61,base_de_dados!$H:$H,$L$1,base_de_dados!$C:$C,$A942,base_de_dados!$M:$M,"&lt;=2007",base_de_dados!$O:$O,"&gt;=39447")</f>
        <v>0</v>
      </c>
      <c r="K942" s="32">
        <f t="shared" si="19"/>
        <v>0</v>
      </c>
      <c r="M942" s="57"/>
      <c r="N942" s="52"/>
      <c r="O942" s="58"/>
      <c r="P942" s="58"/>
      <c r="Q942" s="58"/>
      <c r="R942" s="58"/>
      <c r="S942" s="58"/>
      <c r="T942" s="58"/>
      <c r="U942" s="58"/>
      <c r="V942" s="58"/>
      <c r="W942" s="59"/>
      <c r="X942" s="47"/>
      <c r="Y942" s="47"/>
      <c r="Z942" s="47"/>
    </row>
    <row r="943" spans="1:26" x14ac:dyDescent="0.25">
      <c r="A943" s="29">
        <v>21</v>
      </c>
      <c r="B943" s="27" t="s">
        <v>1055</v>
      </c>
      <c r="C943" s="5">
        <f>SUMIFS(base_de_dados!$T:$T,base_de_dados!$B:$B,$B943,base_de_dados!$G:$G,C$61,base_de_dados!$H:$H,$L$1,base_de_dados!$C:$C,$A943,base_de_dados!$M:$M,"&lt;=2007",base_de_dados!$O:$O,"&gt;=39447")</f>
        <v>0</v>
      </c>
      <c r="D943" s="5">
        <f>SUMIFS(base_de_dados!$T:$T,base_de_dados!$B:$B,$B943,base_de_dados!$G:$G,D$61,base_de_dados!$H:$H,$L$1,base_de_dados!$C:$C,$A943,base_de_dados!$M:$M,"&lt;=2007",base_de_dados!$O:$O,"&gt;=39447")</f>
        <v>0</v>
      </c>
      <c r="E943" s="5">
        <f>SUMIFS(base_de_dados!$T:$T,base_de_dados!$B:$B,$B943,base_de_dados!$G:$G,E$61,base_de_dados!$H:$H,$L$1,base_de_dados!$C:$C,$A943,base_de_dados!$M:$M,"&lt;=2007",base_de_dados!$O:$O,"&gt;=39447")</f>
        <v>0</v>
      </c>
      <c r="F943" s="5">
        <f>SUMIFS(base_de_dados!$T:$T,base_de_dados!$B:$B,$B943,base_de_dados!$G:$G,F$61,base_de_dados!$H:$H,$L$1,base_de_dados!$C:$C,$A943,base_de_dados!$M:$M,"&lt;=2007",base_de_dados!$O:$O,"&gt;=39447")</f>
        <v>0</v>
      </c>
      <c r="G943" s="5">
        <f>SUMIFS(base_de_dados!$T:$T,base_de_dados!$B:$B,$B943,base_de_dados!$G:$G,G$61,base_de_dados!$H:$H,$L$1,base_de_dados!$C:$C,$A943,base_de_dados!$M:$M,"&lt;=2007",base_de_dados!$O:$O,"&gt;=39447")</f>
        <v>0</v>
      </c>
      <c r="H943" s="5">
        <f>SUMIFS(base_de_dados!$T:$T,base_de_dados!$B:$B,$B943,base_de_dados!$G:$G,H$61,base_de_dados!$H:$H,$L$1,base_de_dados!$C:$C,$A943,base_de_dados!$M:$M,"&lt;=2007",base_de_dados!$O:$O,"&gt;=39447")</f>
        <v>0</v>
      </c>
      <c r="I943" s="5">
        <f>SUMIFS(base_de_dados!$T:$T,base_de_dados!$B:$B,$B943,base_de_dados!$G:$G,I$61,base_de_dados!$H:$H,$L$1,base_de_dados!$C:$C,$A943,base_de_dados!$M:$M,"&lt;=2007",base_de_dados!$O:$O,"&gt;=39447")</f>
        <v>0</v>
      </c>
      <c r="J943" s="5">
        <f>SUMIFS(base_de_dados!$T:$T,base_de_dados!$B:$B,$B943,base_de_dados!$G:$G,J$61,base_de_dados!$H:$H,$L$1,base_de_dados!$C:$C,$A943,base_de_dados!$M:$M,"&lt;=2007",base_de_dados!$O:$O,"&gt;=39447")</f>
        <v>0</v>
      </c>
      <c r="K943" s="32">
        <f t="shared" si="19"/>
        <v>0</v>
      </c>
      <c r="M943" s="57"/>
      <c r="N943" s="52"/>
      <c r="O943" s="58"/>
      <c r="P943" s="58"/>
      <c r="Q943" s="58"/>
      <c r="R943" s="58"/>
      <c r="S943" s="58"/>
      <c r="T943" s="58"/>
      <c r="U943" s="58"/>
      <c r="V943" s="58"/>
      <c r="W943" s="59"/>
      <c r="X943" s="47"/>
      <c r="Y943" s="47"/>
      <c r="Z943" s="47"/>
    </row>
    <row r="944" spans="1:26" x14ac:dyDescent="0.25">
      <c r="A944" s="29">
        <v>21</v>
      </c>
      <c r="B944" s="27" t="s">
        <v>1112</v>
      </c>
      <c r="C944" s="5">
        <f>SUMIFS(base_de_dados!$T:$T,base_de_dados!$B:$B,$B944,base_de_dados!$G:$G,C$61,base_de_dados!$H:$H,$L$1,base_de_dados!$C:$C,$A944,base_de_dados!$M:$M,"&lt;=2007",base_de_dados!$O:$O,"&gt;=39447")</f>
        <v>0</v>
      </c>
      <c r="D944" s="5">
        <f>SUMIFS(base_de_dados!$T:$T,base_de_dados!$B:$B,$B944,base_de_dados!$G:$G,D$61,base_de_dados!$H:$H,$L$1,base_de_dados!$C:$C,$A944,base_de_dados!$M:$M,"&lt;=2007",base_de_dados!$O:$O,"&gt;=39447")</f>
        <v>0</v>
      </c>
      <c r="E944" s="5">
        <f>SUMIFS(base_de_dados!$T:$T,base_de_dados!$B:$B,$B944,base_de_dados!$G:$G,E$61,base_de_dados!$H:$H,$L$1,base_de_dados!$C:$C,$A944,base_de_dados!$M:$M,"&lt;=2007",base_de_dados!$O:$O,"&gt;=39447")</f>
        <v>0</v>
      </c>
      <c r="F944" s="5">
        <f>SUMIFS(base_de_dados!$T:$T,base_de_dados!$B:$B,$B944,base_de_dados!$G:$G,F$61,base_de_dados!$H:$H,$L$1,base_de_dados!$C:$C,$A944,base_de_dados!$M:$M,"&lt;=2007",base_de_dados!$O:$O,"&gt;=39447")</f>
        <v>0</v>
      </c>
      <c r="G944" s="5">
        <f>SUMIFS(base_de_dados!$T:$T,base_de_dados!$B:$B,$B944,base_de_dados!$G:$G,G$61,base_de_dados!$H:$H,$L$1,base_de_dados!$C:$C,$A944,base_de_dados!$M:$M,"&lt;=2007",base_de_dados!$O:$O,"&gt;=39447")</f>
        <v>0</v>
      </c>
      <c r="H944" s="5">
        <f>SUMIFS(base_de_dados!$T:$T,base_de_dados!$B:$B,$B944,base_de_dados!$G:$G,H$61,base_de_dados!$H:$H,$L$1,base_de_dados!$C:$C,$A944,base_de_dados!$M:$M,"&lt;=2007",base_de_dados!$O:$O,"&gt;=39447")</f>
        <v>0</v>
      </c>
      <c r="I944" s="5">
        <f>SUMIFS(base_de_dados!$T:$T,base_de_dados!$B:$B,$B944,base_de_dados!$G:$G,I$61,base_de_dados!$H:$H,$L$1,base_de_dados!$C:$C,$A944,base_de_dados!$M:$M,"&lt;=2007",base_de_dados!$O:$O,"&gt;=39447")</f>
        <v>0</v>
      </c>
      <c r="J944" s="5">
        <f>SUMIFS(base_de_dados!$T:$T,base_de_dados!$B:$B,$B944,base_de_dados!$G:$G,J$61,base_de_dados!$H:$H,$L$1,base_de_dados!$C:$C,$A944,base_de_dados!$M:$M,"&lt;=2007",base_de_dados!$O:$O,"&gt;=39447")</f>
        <v>0</v>
      </c>
      <c r="K944" s="32">
        <f t="shared" si="19"/>
        <v>0</v>
      </c>
      <c r="M944" s="57"/>
      <c r="N944" s="52"/>
      <c r="O944" s="58"/>
      <c r="P944" s="58"/>
      <c r="Q944" s="58"/>
      <c r="R944" s="58"/>
      <c r="S944" s="58"/>
      <c r="T944" s="58"/>
      <c r="U944" s="58"/>
      <c r="V944" s="58"/>
      <c r="W944" s="59"/>
      <c r="X944" s="47"/>
      <c r="Y944" s="47"/>
      <c r="Z944" s="47"/>
    </row>
    <row r="945" spans="1:26" x14ac:dyDescent="0.25">
      <c r="A945" s="29">
        <v>21</v>
      </c>
      <c r="B945" s="27" t="s">
        <v>1130</v>
      </c>
      <c r="C945" s="5">
        <f>SUMIFS(base_de_dados!$T:$T,base_de_dados!$B:$B,$B945,base_de_dados!$G:$G,C$61,base_de_dados!$H:$H,$L$1,base_de_dados!$C:$C,$A945,base_de_dados!$M:$M,"&lt;=2007",base_de_dados!$O:$O,"&gt;=39447")</f>
        <v>0</v>
      </c>
      <c r="D945" s="5">
        <f>SUMIFS(base_de_dados!$T:$T,base_de_dados!$B:$B,$B945,base_de_dados!$G:$G,D$61,base_de_dados!$H:$H,$L$1,base_de_dados!$C:$C,$A945,base_de_dados!$M:$M,"&lt;=2007",base_de_dados!$O:$O,"&gt;=39447")</f>
        <v>0</v>
      </c>
      <c r="E945" s="5">
        <f>SUMIFS(base_de_dados!$T:$T,base_de_dados!$B:$B,$B945,base_de_dados!$G:$G,E$61,base_de_dados!$H:$H,$L$1,base_de_dados!$C:$C,$A945,base_de_dados!$M:$M,"&lt;=2007",base_de_dados!$O:$O,"&gt;=39447")</f>
        <v>0</v>
      </c>
      <c r="F945" s="5">
        <f>SUMIFS(base_de_dados!$T:$T,base_de_dados!$B:$B,$B945,base_de_dados!$G:$G,F$61,base_de_dados!$H:$H,$L$1,base_de_dados!$C:$C,$A945,base_de_dados!$M:$M,"&lt;=2007",base_de_dados!$O:$O,"&gt;=39447")</f>
        <v>0</v>
      </c>
      <c r="G945" s="5">
        <f>SUMIFS(base_de_dados!$T:$T,base_de_dados!$B:$B,$B945,base_de_dados!$G:$G,G$61,base_de_dados!$H:$H,$L$1,base_de_dados!$C:$C,$A945,base_de_dados!$M:$M,"&lt;=2007",base_de_dados!$O:$O,"&gt;=39447")</f>
        <v>0</v>
      </c>
      <c r="H945" s="5">
        <f>SUMIFS(base_de_dados!$T:$T,base_de_dados!$B:$B,$B945,base_de_dados!$G:$G,H$61,base_de_dados!$H:$H,$L$1,base_de_dados!$C:$C,$A945,base_de_dados!$M:$M,"&lt;=2007",base_de_dados!$O:$O,"&gt;=39447")</f>
        <v>0</v>
      </c>
      <c r="I945" s="5">
        <f>SUMIFS(base_de_dados!$T:$T,base_de_dados!$B:$B,$B945,base_de_dados!$G:$G,I$61,base_de_dados!$H:$H,$L$1,base_de_dados!$C:$C,$A945,base_de_dados!$M:$M,"&lt;=2007",base_de_dados!$O:$O,"&gt;=39447")</f>
        <v>0</v>
      </c>
      <c r="J945" s="5">
        <f>SUMIFS(base_de_dados!$T:$T,base_de_dados!$B:$B,$B945,base_de_dados!$G:$G,J$61,base_de_dados!$H:$H,$L$1,base_de_dados!$C:$C,$A945,base_de_dados!$M:$M,"&lt;=2007",base_de_dados!$O:$O,"&gt;=39447")</f>
        <v>0</v>
      </c>
      <c r="K945" s="32">
        <f t="shared" si="19"/>
        <v>0</v>
      </c>
      <c r="M945" s="57"/>
      <c r="N945" s="52"/>
      <c r="O945" s="58"/>
      <c r="P945" s="58"/>
      <c r="Q945" s="58"/>
      <c r="R945" s="58"/>
      <c r="S945" s="58"/>
      <c r="T945" s="58"/>
      <c r="U945" s="58"/>
      <c r="V945" s="58"/>
      <c r="W945" s="59"/>
      <c r="X945" s="47"/>
      <c r="Y945" s="47"/>
      <c r="Z945" s="47"/>
    </row>
    <row r="946" spans="1:26" x14ac:dyDescent="0.25">
      <c r="A946" s="29">
        <v>22</v>
      </c>
      <c r="B946" s="28" t="s">
        <v>657</v>
      </c>
      <c r="C946" s="5">
        <f>SUMIFS(base_de_dados!$T:$T,base_de_dados!$B:$B,$B946,base_de_dados!$G:$G,C$61,base_de_dados!$H:$H,$L$1,base_de_dados!$C:$C,$A946,base_de_dados!$M:$M,"&lt;=2007",base_de_dados!$O:$O,"&gt;=39447")</f>
        <v>0</v>
      </c>
      <c r="D946" s="5">
        <f>SUMIFS(base_de_dados!$T:$T,base_de_dados!$B:$B,$B946,base_de_dados!$G:$G,D$61,base_de_dados!$H:$H,$L$1,base_de_dados!$C:$C,$A946,base_de_dados!$M:$M,"&lt;=2007",base_de_dados!$O:$O,"&gt;=39447")</f>
        <v>0</v>
      </c>
      <c r="E946" s="5">
        <f>SUMIFS(base_de_dados!$T:$T,base_de_dados!$B:$B,$B946,base_de_dados!$G:$G,E$61,base_de_dados!$H:$H,$L$1,base_de_dados!$C:$C,$A946,base_de_dados!$M:$M,"&lt;=2007",base_de_dados!$O:$O,"&gt;=39447")</f>
        <v>0</v>
      </c>
      <c r="F946" s="5">
        <f>SUMIFS(base_de_dados!$T:$T,base_de_dados!$B:$B,$B946,base_de_dados!$G:$G,F$61,base_de_dados!$H:$H,$L$1,base_de_dados!$C:$C,$A946,base_de_dados!$M:$M,"&lt;=2007",base_de_dados!$O:$O,"&gt;=39447")</f>
        <v>0</v>
      </c>
      <c r="G946" s="5">
        <f>SUMIFS(base_de_dados!$T:$T,base_de_dados!$B:$B,$B946,base_de_dados!$G:$G,G$61,base_de_dados!$H:$H,$L$1,base_de_dados!$C:$C,$A946,base_de_dados!$M:$M,"&lt;=2007",base_de_dados!$O:$O,"&gt;=39447")</f>
        <v>0</v>
      </c>
      <c r="H946" s="5">
        <f>SUMIFS(base_de_dados!$T:$T,base_de_dados!$B:$B,$B946,base_de_dados!$G:$G,H$61,base_de_dados!$H:$H,$L$1,base_de_dados!$C:$C,$A946,base_de_dados!$M:$M,"&lt;=2007",base_de_dados!$O:$O,"&gt;=39447")</f>
        <v>0</v>
      </c>
      <c r="I946" s="5">
        <f>SUMIFS(base_de_dados!$T:$T,base_de_dados!$B:$B,$B946,base_de_dados!$G:$G,I$61,base_de_dados!$H:$H,$L$1,base_de_dados!$C:$C,$A946,base_de_dados!$M:$M,"&lt;=2007",base_de_dados!$O:$O,"&gt;=39447")</f>
        <v>0</v>
      </c>
      <c r="J946" s="5">
        <f>SUMIFS(base_de_dados!$T:$T,base_de_dados!$B:$B,$B946,base_de_dados!$G:$G,J$61,base_de_dados!$H:$H,$L$1,base_de_dados!$C:$C,$A946,base_de_dados!$M:$M,"&lt;=2007",base_de_dados!$O:$O,"&gt;=39447")</f>
        <v>0</v>
      </c>
      <c r="K946" s="32">
        <f t="shared" si="19"/>
        <v>0</v>
      </c>
      <c r="M946" s="57"/>
      <c r="N946" s="53"/>
      <c r="O946" s="58"/>
      <c r="P946" s="58"/>
      <c r="Q946" s="58"/>
      <c r="R946" s="58"/>
      <c r="S946" s="58"/>
      <c r="T946" s="58"/>
      <c r="U946" s="58"/>
      <c r="V946" s="58"/>
      <c r="W946" s="59"/>
      <c r="X946" s="47"/>
      <c r="Y946" s="47"/>
      <c r="Z946" s="47"/>
    </row>
    <row r="947" spans="1:26" x14ac:dyDescent="0.25">
      <c r="A947" s="29">
        <v>22</v>
      </c>
      <c r="B947" s="27" t="s">
        <v>831</v>
      </c>
      <c r="C947" s="5">
        <f>SUMIFS(base_de_dados!$T:$T,base_de_dados!$B:$B,$B947,base_de_dados!$G:$G,C$61,base_de_dados!$H:$H,$L$1,base_de_dados!$C:$C,$A947,base_de_dados!$M:$M,"&lt;=2007",base_de_dados!$O:$O,"&gt;=39447")</f>
        <v>0</v>
      </c>
      <c r="D947" s="5">
        <f>SUMIFS(base_de_dados!$T:$T,base_de_dados!$B:$B,$B947,base_de_dados!$G:$G,D$61,base_de_dados!$H:$H,$L$1,base_de_dados!$C:$C,$A947,base_de_dados!$M:$M,"&lt;=2007",base_de_dados!$O:$O,"&gt;=39447")</f>
        <v>0</v>
      </c>
      <c r="E947" s="5">
        <f>SUMIFS(base_de_dados!$T:$T,base_de_dados!$B:$B,$B947,base_de_dados!$G:$G,E$61,base_de_dados!$H:$H,$L$1,base_de_dados!$C:$C,$A947,base_de_dados!$M:$M,"&lt;=2007",base_de_dados!$O:$O,"&gt;=39447")</f>
        <v>0</v>
      </c>
      <c r="F947" s="5">
        <f>SUMIFS(base_de_dados!$T:$T,base_de_dados!$B:$B,$B947,base_de_dados!$G:$G,F$61,base_de_dados!$H:$H,$L$1,base_de_dados!$C:$C,$A947,base_de_dados!$M:$M,"&lt;=2007",base_de_dados!$O:$O,"&gt;=39447")</f>
        <v>0</v>
      </c>
      <c r="G947" s="5">
        <f>SUMIFS(base_de_dados!$T:$T,base_de_dados!$B:$B,$B947,base_de_dados!$G:$G,G$61,base_de_dados!$H:$H,$L$1,base_de_dados!$C:$C,$A947,base_de_dados!$M:$M,"&lt;=2007",base_de_dados!$O:$O,"&gt;=39447")</f>
        <v>0</v>
      </c>
      <c r="H947" s="5">
        <f>SUMIFS(base_de_dados!$T:$T,base_de_dados!$B:$B,$B947,base_de_dados!$G:$G,H$61,base_de_dados!$H:$H,$L$1,base_de_dados!$C:$C,$A947,base_de_dados!$M:$M,"&lt;=2007",base_de_dados!$O:$O,"&gt;=39447")</f>
        <v>0</v>
      </c>
      <c r="I947" s="5">
        <f>SUMIFS(base_de_dados!$T:$T,base_de_dados!$B:$B,$B947,base_de_dados!$G:$G,I$61,base_de_dados!$H:$H,$L$1,base_de_dados!$C:$C,$A947,base_de_dados!$M:$M,"&lt;=2007",base_de_dados!$O:$O,"&gt;=39447")</f>
        <v>0</v>
      </c>
      <c r="J947" s="5">
        <f>SUMIFS(base_de_dados!$T:$T,base_de_dados!$B:$B,$B947,base_de_dados!$G:$G,J$61,base_de_dados!$H:$H,$L$1,base_de_dados!$C:$C,$A947,base_de_dados!$M:$M,"&lt;=2007",base_de_dados!$O:$O,"&gt;=39447")</f>
        <v>0</v>
      </c>
      <c r="K947" s="32">
        <f t="shared" si="19"/>
        <v>0</v>
      </c>
      <c r="M947" s="57"/>
      <c r="N947" s="52"/>
      <c r="O947" s="58"/>
      <c r="P947" s="58"/>
      <c r="Q947" s="58"/>
      <c r="R947" s="58"/>
      <c r="S947" s="58"/>
      <c r="T947" s="58"/>
      <c r="U947" s="58"/>
      <c r="V947" s="58"/>
      <c r="W947" s="59"/>
      <c r="X947" s="47"/>
      <c r="Y947" s="47"/>
      <c r="Z947" s="47"/>
    </row>
    <row r="948" spans="1:26" x14ac:dyDescent="0.25">
      <c r="A948" s="29">
        <v>22</v>
      </c>
      <c r="B948" s="27" t="s">
        <v>905</v>
      </c>
      <c r="C948" s="5">
        <f>SUMIFS(base_de_dados!$T:$T,base_de_dados!$B:$B,$B948,base_de_dados!$G:$G,C$61,base_de_dados!$H:$H,$L$1,base_de_dados!$C:$C,$A948,base_de_dados!$M:$M,"&lt;=2007",base_de_dados!$O:$O,"&gt;=39447")</f>
        <v>0</v>
      </c>
      <c r="D948" s="5">
        <f>SUMIFS(base_de_dados!$T:$T,base_de_dados!$B:$B,$B948,base_de_dados!$G:$G,D$61,base_de_dados!$H:$H,$L$1,base_de_dados!$C:$C,$A948,base_de_dados!$M:$M,"&lt;=2007",base_de_dados!$O:$O,"&gt;=39447")</f>
        <v>0</v>
      </c>
      <c r="E948" s="5">
        <f>SUMIFS(base_de_dados!$T:$T,base_de_dados!$B:$B,$B948,base_de_dados!$G:$G,E$61,base_de_dados!$H:$H,$L$1,base_de_dados!$C:$C,$A948,base_de_dados!$M:$M,"&lt;=2007",base_de_dados!$O:$O,"&gt;=39447")</f>
        <v>0</v>
      </c>
      <c r="F948" s="5">
        <f>SUMIFS(base_de_dados!$T:$T,base_de_dados!$B:$B,$B948,base_de_dados!$G:$G,F$61,base_de_dados!$H:$H,$L$1,base_de_dados!$C:$C,$A948,base_de_dados!$M:$M,"&lt;=2007",base_de_dados!$O:$O,"&gt;=39447")</f>
        <v>0</v>
      </c>
      <c r="G948" s="5">
        <f>SUMIFS(base_de_dados!$T:$T,base_de_dados!$B:$B,$B948,base_de_dados!$G:$G,G$61,base_de_dados!$H:$H,$L$1,base_de_dados!$C:$C,$A948,base_de_dados!$M:$M,"&lt;=2007",base_de_dados!$O:$O,"&gt;=39447")</f>
        <v>0</v>
      </c>
      <c r="H948" s="5">
        <f>SUMIFS(base_de_dados!$T:$T,base_de_dados!$B:$B,$B948,base_de_dados!$G:$G,H$61,base_de_dados!$H:$H,$L$1,base_de_dados!$C:$C,$A948,base_de_dados!$M:$M,"&lt;=2007",base_de_dados!$O:$O,"&gt;=39447")</f>
        <v>0</v>
      </c>
      <c r="I948" s="5">
        <f>SUMIFS(base_de_dados!$T:$T,base_de_dados!$B:$B,$B948,base_de_dados!$G:$G,I$61,base_de_dados!$H:$H,$L$1,base_de_dados!$C:$C,$A948,base_de_dados!$M:$M,"&lt;=2007",base_de_dados!$O:$O,"&gt;=39447")</f>
        <v>0</v>
      </c>
      <c r="J948" s="5">
        <f>SUMIFS(base_de_dados!$T:$T,base_de_dados!$B:$B,$B948,base_de_dados!$G:$G,J$61,base_de_dados!$H:$H,$L$1,base_de_dados!$C:$C,$A948,base_de_dados!$M:$M,"&lt;=2007",base_de_dados!$O:$O,"&gt;=39447")</f>
        <v>0</v>
      </c>
      <c r="K948" s="32">
        <f t="shared" si="19"/>
        <v>0</v>
      </c>
      <c r="M948" s="57"/>
      <c r="N948" s="52"/>
      <c r="O948" s="58"/>
      <c r="P948" s="58"/>
      <c r="Q948" s="58"/>
      <c r="R948" s="58"/>
      <c r="S948" s="58"/>
      <c r="T948" s="58"/>
      <c r="U948" s="58"/>
      <c r="V948" s="58"/>
      <c r="W948" s="59"/>
      <c r="X948" s="47"/>
      <c r="Y948" s="47"/>
      <c r="Z948" s="47"/>
    </row>
    <row r="949" spans="1:26" x14ac:dyDescent="0.25">
      <c r="A949" s="29">
        <v>22</v>
      </c>
      <c r="B949" s="27" t="s">
        <v>982</v>
      </c>
      <c r="C949" s="5">
        <f>SUMIFS(base_de_dados!$T:$T,base_de_dados!$B:$B,$B949,base_de_dados!$G:$G,C$61,base_de_dados!$H:$H,$L$1,base_de_dados!$C:$C,$A949,base_de_dados!$M:$M,"&lt;=2007",base_de_dados!$O:$O,"&gt;=39447")</f>
        <v>0</v>
      </c>
      <c r="D949" s="5">
        <f>SUMIFS(base_de_dados!$T:$T,base_de_dados!$B:$B,$B949,base_de_dados!$G:$G,D$61,base_de_dados!$H:$H,$L$1,base_de_dados!$C:$C,$A949,base_de_dados!$M:$M,"&lt;=2007",base_de_dados!$O:$O,"&gt;=39447")</f>
        <v>0</v>
      </c>
      <c r="E949" s="5">
        <f>SUMIFS(base_de_dados!$T:$T,base_de_dados!$B:$B,$B949,base_de_dados!$G:$G,E$61,base_de_dados!$H:$H,$L$1,base_de_dados!$C:$C,$A949,base_de_dados!$M:$M,"&lt;=2007",base_de_dados!$O:$O,"&gt;=39447")</f>
        <v>0</v>
      </c>
      <c r="F949" s="5">
        <f>SUMIFS(base_de_dados!$T:$T,base_de_dados!$B:$B,$B949,base_de_dados!$G:$G,F$61,base_de_dados!$H:$H,$L$1,base_de_dados!$C:$C,$A949,base_de_dados!$M:$M,"&lt;=2007",base_de_dados!$O:$O,"&gt;=39447")</f>
        <v>0</v>
      </c>
      <c r="G949" s="5">
        <f>SUMIFS(base_de_dados!$T:$T,base_de_dados!$B:$B,$B949,base_de_dados!$G:$G,G$61,base_de_dados!$H:$H,$L$1,base_de_dados!$C:$C,$A949,base_de_dados!$M:$M,"&lt;=2007",base_de_dados!$O:$O,"&gt;=39447")</f>
        <v>0</v>
      </c>
      <c r="H949" s="5">
        <f>SUMIFS(base_de_dados!$T:$T,base_de_dados!$B:$B,$B949,base_de_dados!$G:$G,H$61,base_de_dados!$H:$H,$L$1,base_de_dados!$C:$C,$A949,base_de_dados!$M:$M,"&lt;=2007",base_de_dados!$O:$O,"&gt;=39447")</f>
        <v>0</v>
      </c>
      <c r="I949" s="5">
        <f>SUMIFS(base_de_dados!$T:$T,base_de_dados!$B:$B,$B949,base_de_dados!$G:$G,I$61,base_de_dados!$H:$H,$L$1,base_de_dados!$C:$C,$A949,base_de_dados!$M:$M,"&lt;=2007",base_de_dados!$O:$O,"&gt;=39447")</f>
        <v>0</v>
      </c>
      <c r="J949" s="5">
        <f>SUMIFS(base_de_dados!$T:$T,base_de_dados!$B:$B,$B949,base_de_dados!$G:$G,J$61,base_de_dados!$H:$H,$L$1,base_de_dados!$C:$C,$A949,base_de_dados!$M:$M,"&lt;=2007",base_de_dados!$O:$O,"&gt;=39447")</f>
        <v>0</v>
      </c>
      <c r="K949" s="32">
        <f t="shared" si="19"/>
        <v>0</v>
      </c>
      <c r="M949" s="57"/>
      <c r="N949" s="52"/>
      <c r="O949" s="58"/>
      <c r="P949" s="58"/>
      <c r="Q949" s="58"/>
      <c r="R949" s="58"/>
      <c r="S949" s="58"/>
      <c r="T949" s="58"/>
      <c r="U949" s="58"/>
      <c r="V949" s="58"/>
      <c r="W949" s="59"/>
      <c r="X949" s="47"/>
      <c r="Y949" s="47"/>
      <c r="Z949" s="47"/>
    </row>
    <row r="950" spans="1:26" x14ac:dyDescent="0.25">
      <c r="A950" s="29">
        <v>22</v>
      </c>
      <c r="B950" s="27" t="s">
        <v>1014</v>
      </c>
      <c r="C950" s="5">
        <f>SUMIFS(base_de_dados!$T:$T,base_de_dados!$B:$B,$B950,base_de_dados!$G:$G,C$61,base_de_dados!$H:$H,$L$1,base_de_dados!$C:$C,$A950,base_de_dados!$M:$M,"&lt;=2007",base_de_dados!$O:$O,"&gt;=39447")</f>
        <v>0</v>
      </c>
      <c r="D950" s="5">
        <f>SUMIFS(base_de_dados!$T:$T,base_de_dados!$B:$B,$B950,base_de_dados!$G:$G,D$61,base_de_dados!$H:$H,$L$1,base_de_dados!$C:$C,$A950,base_de_dados!$M:$M,"&lt;=2007",base_de_dados!$O:$O,"&gt;=39447")</f>
        <v>0</v>
      </c>
      <c r="E950" s="5">
        <f>SUMIFS(base_de_dados!$T:$T,base_de_dados!$B:$B,$B950,base_de_dados!$G:$G,E$61,base_de_dados!$H:$H,$L$1,base_de_dados!$C:$C,$A950,base_de_dados!$M:$M,"&lt;=2007",base_de_dados!$O:$O,"&gt;=39447")</f>
        <v>0</v>
      </c>
      <c r="F950" s="5">
        <f>SUMIFS(base_de_dados!$T:$T,base_de_dados!$B:$B,$B950,base_de_dados!$G:$G,F$61,base_de_dados!$H:$H,$L$1,base_de_dados!$C:$C,$A950,base_de_dados!$M:$M,"&lt;=2007",base_de_dados!$O:$O,"&gt;=39447")</f>
        <v>0</v>
      </c>
      <c r="G950" s="5">
        <f>SUMIFS(base_de_dados!$T:$T,base_de_dados!$B:$B,$B950,base_de_dados!$G:$G,G$61,base_de_dados!$H:$H,$L$1,base_de_dados!$C:$C,$A950,base_de_dados!$M:$M,"&lt;=2007",base_de_dados!$O:$O,"&gt;=39447")</f>
        <v>0</v>
      </c>
      <c r="H950" s="5">
        <f>SUMIFS(base_de_dados!$T:$T,base_de_dados!$B:$B,$B950,base_de_dados!$G:$G,H$61,base_de_dados!$H:$H,$L$1,base_de_dados!$C:$C,$A950,base_de_dados!$M:$M,"&lt;=2007",base_de_dados!$O:$O,"&gt;=39447")</f>
        <v>0</v>
      </c>
      <c r="I950" s="5">
        <f>SUMIFS(base_de_dados!$T:$T,base_de_dados!$B:$B,$B950,base_de_dados!$G:$G,I$61,base_de_dados!$H:$H,$L$1,base_de_dados!$C:$C,$A950,base_de_dados!$M:$M,"&lt;=2007",base_de_dados!$O:$O,"&gt;=39447")</f>
        <v>0</v>
      </c>
      <c r="J950" s="5">
        <f>SUMIFS(base_de_dados!$T:$T,base_de_dados!$B:$B,$B950,base_de_dados!$G:$G,J$61,base_de_dados!$H:$H,$L$1,base_de_dados!$C:$C,$A950,base_de_dados!$M:$M,"&lt;=2007",base_de_dados!$O:$O,"&gt;=39447")</f>
        <v>0</v>
      </c>
      <c r="K950" s="32">
        <f t="shared" si="19"/>
        <v>0</v>
      </c>
      <c r="M950" s="57"/>
      <c r="N950" s="52"/>
      <c r="O950" s="58"/>
      <c r="P950" s="58"/>
      <c r="Q950" s="58"/>
      <c r="R950" s="58"/>
      <c r="S950" s="58"/>
      <c r="T950" s="58"/>
      <c r="U950" s="58"/>
      <c r="V950" s="58"/>
      <c r="W950" s="59"/>
      <c r="X950" s="47"/>
      <c r="Y950" s="47"/>
      <c r="Z950" s="47"/>
    </row>
    <row r="951" spans="1:26" x14ac:dyDescent="0.25">
      <c r="C951" s="11"/>
    </row>
    <row r="953" spans="1:26" x14ac:dyDescent="0.25">
      <c r="K953" s="73"/>
    </row>
  </sheetData>
  <conditionalFormatting sqref="L59">
    <cfRule type="cellIs" dxfId="3" priority="1" operator="equal">
      <formula>TRUE</formula>
    </cfRule>
    <cfRule type="cellIs" dxfId="2" priority="2" operator="equal">
      <formula>FALSE</formula>
    </cfRule>
  </conditionalFormatting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base_de_dados</vt:lpstr>
      <vt:lpstr>2014</vt:lpstr>
      <vt:lpstr>2013</vt:lpstr>
      <vt:lpstr>2012</vt:lpstr>
      <vt:lpstr>2011</vt:lpstr>
      <vt:lpstr>2010</vt:lpstr>
      <vt:lpstr>2009</vt:lpstr>
      <vt:lpstr>2008</vt:lpstr>
      <vt:lpstr>2007</vt:lpstr>
      <vt:lpstr>Info</vt:lpstr>
      <vt:lpstr>Plan12</vt:lpstr>
      <vt:lpstr>gráficos</vt:lpstr>
    </vt:vector>
  </TitlesOfParts>
  <Company>Agência Nacional de Águas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Bruno Souza</cp:lastModifiedBy>
  <cp:lastPrinted>2014-07-07T19:01:57Z</cp:lastPrinted>
  <dcterms:created xsi:type="dcterms:W3CDTF">2014-07-07T14:02:55Z</dcterms:created>
  <dcterms:modified xsi:type="dcterms:W3CDTF">2015-08-04T18:36:32Z</dcterms:modified>
</cp:coreProperties>
</file>